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egend" sheetId="1" r:id="rId3"/>
    <sheet state="visible" name="Hastag Key" sheetId="2" r:id="rId4"/>
    <sheet state="visible" name="MainData" sheetId="3" r:id="rId5"/>
    <sheet state="visible" name="MainData-Topcs" sheetId="4" r:id="rId6"/>
    <sheet state="visible" name="images_key" sheetId="5" r:id="rId7"/>
    <sheet state="visible" name="Duplicates (Ian)" sheetId="6" r:id="rId8"/>
    <sheet state="visible" name="MainData_Jackie" sheetId="7" r:id="rId9"/>
    <sheet state="visible" name="IP addresss" sheetId="8" r:id="rId10"/>
    <sheet state="visible" name="Alma" sheetId="9" r:id="rId11"/>
    <sheet state="visible" name="Copy of MainData" sheetId="10" r:id="rId12"/>
    <sheet state="visible" name="Akanksha" sheetId="11" r:id="rId13"/>
    <sheet state="visible" name="Alex" sheetId="12" r:id="rId14"/>
    <sheet state="visible" name="Jisoo" sheetId="13" r:id="rId15"/>
    <sheet state="visible" name="Jilian" sheetId="14" r:id="rId16"/>
    <sheet state="visible" name="Ian" sheetId="15" r:id="rId17"/>
    <sheet state="visible" name="SentimentScore" sheetId="16" r:id="rId18"/>
    <sheet state="visible" name="NTEE Codes" sheetId="17" r:id="rId19"/>
    <sheet state="visible" name="Ved" sheetId="18" r:id="rId20"/>
    <sheet state="visible" name="Image URL (sasha)" sheetId="19" r:id="rId21"/>
    <sheet state="visible" name="Images with Key" sheetId="20" r:id="rId22"/>
  </sheets>
  <definedNames>
    <definedName hidden="1" localSheetId="8" name="_xlnm._FilterDatabase">Alma!$A$1:$AC$1000</definedName>
    <definedName hidden="1" localSheetId="9" name="_xlnm._FilterDatabase">'Copy of MainData'!$A$1:$AC$1000</definedName>
    <definedName hidden="1" localSheetId="11" name="_xlnm._FilterDatabase">Alex!$A$1:$AC$185</definedName>
    <definedName hidden="1" localSheetId="10" name="_xlnm._FilterDatabase">Akanksha!$A$1:$AE$824</definedName>
  </definedNames>
  <calcPr/>
</workbook>
</file>

<file path=xl/comments1.xml><?xml version="1.0" encoding="utf-8"?>
<comments xmlns="http://schemas.openxmlformats.org/spreadsheetml/2006/main">
  <authors>
    <author/>
  </authors>
  <commentList>
    <comment authorId="0" ref="A1">
      <text>
        <t xml:space="preserve">NOTE that this list does not necessarily contain all the keys that are in the master file
</t>
      </text>
    </comment>
  </commentList>
</comments>
</file>

<file path=xl/sharedStrings.xml><?xml version="1.0" encoding="utf-8"?>
<sst xmlns="http://schemas.openxmlformats.org/spreadsheetml/2006/main" count="103550" uniqueCount="13894">
  <si>
    <t>key</t>
  </si>
  <si>
    <t>DataKind_Assigned</t>
  </si>
  <si>
    <t>NonProfitOrg_Guidestar_Ver</t>
  </si>
  <si>
    <t>Inclusion</t>
  </si>
  <si>
    <t>votes_total</t>
  </si>
  <si>
    <t>votes_gallery_(Calc)</t>
  </si>
  <si>
    <t>Field</t>
  </si>
  <si>
    <t>Hashtags</t>
  </si>
  <si>
    <t>votes_local_network</t>
  </si>
  <si>
    <t>createdate</t>
  </si>
  <si>
    <t>ipaddress</t>
  </si>
  <si>
    <t>EIN</t>
  </si>
  <si>
    <t>facebook_name</t>
  </si>
  <si>
    <t>gender</t>
  </si>
  <si>
    <t>location</t>
  </si>
  <si>
    <t>language</t>
  </si>
  <si>
    <t>position</t>
  </si>
  <si>
    <t>affiliation</t>
  </si>
  <si>
    <t>email_Submmitted</t>
  </si>
  <si>
    <t>Photo</t>
  </si>
  <si>
    <t>Description</t>
  </si>
  <si>
    <t>URL_in_Story_(Calc)</t>
  </si>
  <si>
    <t>matched_zip</t>
  </si>
  <si>
    <t>matched_city</t>
  </si>
  <si>
    <t>matched_state</t>
  </si>
  <si>
    <t>Total Revenue</t>
  </si>
  <si>
    <t>SentimentScore</t>
  </si>
  <si>
    <t>Total Expenses</t>
  </si>
  <si>
    <t>NTEE_Code</t>
  </si>
  <si>
    <t>sentiment of a story, with 0 being negative and 1 being positive</t>
  </si>
  <si>
    <t>Story_Text</t>
  </si>
  <si>
    <t>give_reason</t>
  </si>
  <si>
    <t>give_method</t>
  </si>
  <si>
    <t>hashtag_vlookup</t>
  </si>
  <si>
    <t>give_reason_vlook</t>
  </si>
  <si>
    <t>give_method_vlookup</t>
  </si>
  <si>
    <t>Country</t>
  </si>
  <si>
    <t>State</t>
  </si>
  <si>
    <t>City</t>
  </si>
  <si>
    <t>Latitude</t>
  </si>
  <si>
    <t>Longitude</t>
  </si>
  <si>
    <t>TextLength</t>
  </si>
  <si>
    <t>NumWords</t>
  </si>
  <si>
    <t>NumPunctuation</t>
  </si>
  <si>
    <t>NumURLs</t>
  </si>
  <si>
    <t>NumHashtags</t>
  </si>
  <si>
    <t>NumAtMentions</t>
  </si>
  <si>
    <t>NumDollarsigns</t>
  </si>
  <si>
    <t>NumExclamationpoints</t>
  </si>
  <si>
    <t>Reason for giving</t>
  </si>
  <si>
    <t>NumDigits</t>
  </si>
  <si>
    <t>NumUppercaseletters</t>
  </si>
  <si>
    <t>EmailDomain</t>
  </si>
  <si>
    <t>EmailTLD</t>
  </si>
  <si>
    <t>ScrabbleScore</t>
  </si>
  <si>
    <t>InferredGender</t>
  </si>
  <si>
    <t>Given Name</t>
  </si>
  <si>
    <t>Family Name</t>
  </si>
  <si>
    <t>Address 1 - City</t>
  </si>
  <si>
    <t>Address 1 - Country</t>
  </si>
  <si>
    <t>Address 1 - Region</t>
  </si>
  <si>
    <t>Organization 1 - Name</t>
  </si>
  <si>
    <t>Job Title</t>
  </si>
  <si>
    <t>GIving method</t>
  </si>
  <si>
    <t>Topic</t>
  </si>
  <si>
    <t>images</t>
  </si>
  <si>
    <t>Hastag</t>
  </si>
  <si>
    <t>topic 0</t>
  </si>
  <si>
    <t>topic 1</t>
  </si>
  <si>
    <t>Alex</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</si>
  <si>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</si>
  <si>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</si>
  <si>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</si>
  <si>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</si>
  <si>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</si>
  <si>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</si>
  <si>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</si>
  <si>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</si>
  <si>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</si>
  <si>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</si>
  <si>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</si>
  <si>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</si>
  <si>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</si>
  <si>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</si>
  <si>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</si>
  <si>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</si>
  <si>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</si>
  <si>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</si>
  <si>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Inter Faith Ministry</t>
  </si>
  <si>
    <t>Code</t>
  </si>
  <si>
    <t>98.172.124.19</t>
  </si>
  <si>
    <t>93-0836662</t>
  </si>
  <si>
    <t>Carolyn Kell</t>
  </si>
  <si>
    <t>carolynckell@gmail.com</t>
  </si>
  <si>
    <t>$-</t>
  </si>
  <si>
    <t>Of all the deprivations of being homeless, the worst was believing I had nothing to give.\n\nA few years ago I found myself homeless. There was no good excuse for it. I had an excellent upbringing, I have a college degree, I had had a career in public relations, but then several things happened at once - I quit working, my mother died, I let my clinical depression go unchecked and untreated and simply lost all my savings, then my home, then my belongings. The only thing I had left was my pride, which isolated me from my friends and family and prevented me from getting the help I needed.\n\nOddly enough, it wasn't the possessions or the stability I missed most - it was the fact that I didn't feel like I was contributing. I wasn't using my talents, and I wasn't donating to things which had always been important to me. I wasn't even volunteering.\n\nI finally got help, entered a shelter run by Inter-Faith Ministries, started taking an anti-depressant, reached out to people and began the long journey back to a productive, happy life. \n\nThe staff at Inter-Faith Ministries might have saved my life. They provided support and friendship when I was still unwilling to involve my friends and family in my 'shame.' They then gave me a job - I started working in one of the homeless shelters as a house manager, something I still do one day a week in spite of the fact that I now work full time as Marketing Coordinator for the organization. While the marketing gig is exciting and certainly in line with my talents and education, I enjoy working with the residents in the shelter too much to stop. I also like to think that my story can help some of them get over the despair and shame of homelessness and regain their lives.\n\nOne of my proudest moments was when I was financially able to begin contributing financially again. My first step was to reinstate my monthly pledge with the local public radio station. That came before I even bought a bed because giving to and supporting others was more important to me in my road back to a 'normal' life than getting my mattress off the floor!\n\nI still don't advertise the fact that I have been homeless. I recently gave a talk to a group that included a couple people who had known me 25 years ago when I worked at the symphony. While it was great to catch up with them - and while it was great to hear them both say they really missed me and were so glad to know I was working with Inter-Faith - I didn't announce that it was because they had housed me for a year while I become whole again. There will always be some shame that I allowed this to happen to myself.\n\nInter-Faith Ministries, while it focuses on services for homeless and low-income people (three shelters, 104 low-income apartments, lunch program, holiday food/coat/toy distribution) also, as its name implies, brings together different faith groups. The organization has been around for 130 years and has always strived to celebrate both the diversity and the similarities of various religions. I like that in one day I can work and talk with Catholics, Hindus, evangelical Christians, Muslims and agnostics. \n\nWe do it on a shoestring budget. We have a wish list a mile long - improvements to our shelters, which all suffer from inadequate kitchens, plumbing and broken beds. We want to start a produce garden to use for meal preparation and to give our residents the opportunity to help and perhaps learn a marketable skill. We want to reinstate an inter-religious study series. \n\nThe main thing, however, is we want...need... to continue to shelter those most in need and save lives. Just like IFM saved mine.</t>
  </si>
  <si>
    <t>Top 8 Words</t>
  </si>
  <si>
    <t>Number of stories where highest probability is for topic</t>
  </si>
  <si>
    <t>#god</t>
  </si>
  <si>
    <t>#foreignborn</t>
  </si>
  <si>
    <t>Donor was born in a foreign country</t>
  </si>
  <si>
    <t>Personal</t>
  </si>
  <si>
    <t>Financial/gifts</t>
  </si>
  <si>
    <t>museum,jewish,sweat,ach,legal,nimagin,nyc,cathol</t>
  </si>
  <si>
    <t>#orgmadeadifferenceinmylife</t>
  </si>
  <si>
    <t>Giving back because the organization made a difference in their life</t>
  </si>
  <si>
    <t>#fightcancer</t>
  </si>
  <si>
    <t>Invested</t>
  </si>
  <si>
    <t>Time</t>
  </si>
  <si>
    <t>neonatal</t>
  </si>
  <si>
    <t>nicu,neonat,birth,womb,babi,flight,fli,prematur</t>
  </si>
  <si>
    <t>#education</t>
  </si>
  <si>
    <t>#family</t>
  </si>
  <si>
    <t>Exposure</t>
  </si>
  <si>
    <t>Employment</t>
  </si>
  <si>
    <t>developing world</t>
  </si>
  <si>
    <t>villag,haiti,earthquak,nepal,trip,water,africa,solar</t>
  </si>
  <si>
    <t>#economicsustainability</t>
  </si>
  <si>
    <t>#technology</t>
  </si>
  <si>
    <t>techonlogy for disabilities (iPad, computers, tracking bracelets, etc.)</t>
  </si>
  <si>
    <t>financial &amp; time</t>
  </si>
  <si>
    <t>danc,art,perform,chicago,ski,artist,vermont,adapt</t>
  </si>
  <si>
    <t>#arts</t>
  </si>
  <si>
    <t>all</t>
  </si>
  <si>
    <t>animals</t>
  </si>
  <si>
    <t>anim,dog,cat,rescu,adopt,wildlif,pet,foster</t>
  </si>
  <si>
    <t>#womensrights</t>
  </si>
  <si>
    <t>#notcohesive</t>
  </si>
  <si>
    <t>it isn't clear from the story what the person donated or what inspired them</t>
  </si>
  <si>
    <t>unknown</t>
  </si>
  <si>
    <t>mental health</t>
  </si>
  <si>
    <t>mental,seizur,behavior,autism,prevent,suicid,weight,disord</t>
  </si>
  <si>
    <t>#children</t>
  </si>
  <si>
    <t>#animals</t>
  </si>
  <si>
    <t>education</t>
  </si>
  <si>
    <t>student,school,power,girl,youth,connect,contribut,teacher</t>
  </si>
  <si>
    <t>#homeless</t>
  </si>
  <si>
    <t>homeless/homeless shelter</t>
  </si>
  <si>
    <t>#giveothershope</t>
  </si>
  <si>
    <t>religion</t>
  </si>
  <si>
    <t>order,book,english,certif,send,languag,paul,transcend</t>
  </si>
  <si>
    <t>#addiction</t>
  </si>
  <si>
    <t>#hunger</t>
  </si>
  <si>
    <t>camp,diseas,psp,cure,hors,camper,research,cmt</t>
  </si>
  <si>
    <t>#disabilities</t>
  </si>
  <si>
    <t>#teens</t>
  </si>
  <si>
    <t>hi,play,bless,room,didn,return,don,eye</t>
  </si>
  <si>
    <t>#compassion</t>
  </si>
  <si>
    <t>either giving compassion or motivated by compassion</t>
  </si>
  <si>
    <t>#orphans</t>
  </si>
  <si>
    <t>women's rights</t>
  </si>
  <si>
    <t>disabl,justic,addict,women,traffick,abus,violenc,biani</t>
  </si>
  <si>
    <t>#autism</t>
  </si>
  <si>
    <t>#India</t>
  </si>
  <si>
    <t>pregnanc,forest,loss,babi,sweet,georgia,preschool,reassur</t>
  </si>
  <si>
    <t>#developingcountries</t>
  </si>
  <si>
    <t>support people in developing countries (rather than their own community)</t>
  </si>
  <si>
    <t>#americorps</t>
  </si>
  <si>
    <t>aneurysm,veteran,militari,brain,ruptur,retreat,hotel,scan</t>
  </si>
  <si>
    <t>#enablingselfsufficiency</t>
  </si>
  <si>
    <t>their goal is to help others support themselves &amp; give back to their own communities</t>
  </si>
  <si>
    <t>#diversity</t>
  </si>
  <si>
    <t>religion+internet</t>
  </si>
  <si>
    <t>net,malaria,church,garden,selah,intern,librari,methodist</t>
  </si>
  <si>
    <t>#abuse</t>
  </si>
  <si>
    <t>#incarceration</t>
  </si>
  <si>
    <t>running</t>
  </si>
  <si>
    <t>pacer,run,marathon,pasadena,runner,mile,ran,race</t>
  </si>
  <si>
    <t>#cancersupport</t>
  </si>
  <si>
    <t>#LGBTQ</t>
  </si>
  <si>
    <t>cancer</t>
  </si>
  <si>
    <t>cancer,transplant,battl,hospic,chemo,treatment,leukemia,cousin</t>
  </si>
  <si>
    <t>#fostercare</t>
  </si>
  <si>
    <t>#change</t>
  </si>
  <si>
    <t>lego,robot,ethiopia,margin,method,bike,neighborhood,outstand</t>
  </si>
  <si>
    <t>#calltoaction</t>
  </si>
  <si>
    <t>requests help/support from the reader</t>
  </si>
  <si>
    <t>#love</t>
  </si>
  <si>
    <t>hondura,michael,togo,salvat,refuge,theatr,dipg,ordinari</t>
  </si>
  <si>
    <t>#leavinlegacy</t>
  </si>
  <si>
    <t>#illness</t>
  </si>
  <si>
    <t>msic</t>
  </si>
  <si>
    <t>nhe,heâ,orchestra,contain,concert,tap,music,symphoni</t>
  </si>
  <si>
    <t>#fulfullment</t>
  </si>
  <si>
    <t>the writer gets a sense of fulfillment from their volunteering or donations</t>
  </si>
  <si>
    <t>#refugees</t>
  </si>
  <si>
    <t>cancer,diagnos,tumor,diagnosi,patient,brain,research,lighthous</t>
  </si>
  <si>
    <t>#impact</t>
  </si>
  <si>
    <t>donor is inspired by seeing the difference they make in others' lives</t>
  </si>
  <si>
    <t>#bullying</t>
  </si>
  <si>
    <t>#competition</t>
  </si>
  <si>
    <t>donor is part of an club or has a hobby that is based on competition: sports, math, etc</t>
  </si>
  <si>
    <t>#firstgenerationcollege</t>
  </si>
  <si>
    <t>first generation college students</t>
  </si>
  <si>
    <t>#poverty</t>
  </si>
  <si>
    <t>#transformation</t>
  </si>
  <si>
    <t>motivated by seeing others' lives changed/transformed</t>
  </si>
  <si>
    <t>#lackspublicity</t>
  </si>
  <si>
    <t>organization should be known more! according to donor</t>
  </si>
  <si>
    <t>#naturaldisaster</t>
  </si>
  <si>
    <t>#NICU</t>
  </si>
  <si>
    <t>babies</t>
  </si>
  <si>
    <t>#disease</t>
  </si>
  <si>
    <t>#founder</t>
  </si>
  <si>
    <t>writer is founder of organization</t>
  </si>
  <si>
    <t>#employment</t>
  </si>
  <si>
    <t>companies who employ those with difficult finding work</t>
  </si>
  <si>
    <t>#connection</t>
  </si>
  <si>
    <t>writer supports to connect others dealing w/ same issue</t>
  </si>
  <si>
    <t>#foodsecurity</t>
  </si>
  <si>
    <t>#watersecurity</t>
  </si>
  <si>
    <t>#veterans</t>
  </si>
  <si>
    <t>#safeplace</t>
  </si>
  <si>
    <t>Safe palce for children and teens</t>
  </si>
  <si>
    <t>#environment</t>
  </si>
  <si>
    <t>#personalexample</t>
  </si>
  <si>
    <t>writer has a story about a person</t>
  </si>
  <si>
    <t>#culturalexchange</t>
  </si>
  <si>
    <t>#mentalillness</t>
  </si>
  <si>
    <t>#dontwantotherstostrugglethewayidid</t>
  </si>
  <si>
    <t>veterans of armed services</t>
  </si>
  <si>
    <t>#seniors</t>
  </si>
  <si>
    <t>#mentoring</t>
  </si>
  <si>
    <t>#stigmatized</t>
  </si>
  <si>
    <t>#givingimpactedME</t>
  </si>
  <si>
    <t>writer's life changed as a result of giving</t>
  </si>
  <si>
    <t>#girls</t>
  </si>
  <si>
    <t>#religious</t>
  </si>
  <si>
    <t>#selfesteem</t>
  </si>
  <si>
    <t>#malaria</t>
  </si>
  <si>
    <t>#fitness</t>
  </si>
  <si>
    <t>#healthcare</t>
  </si>
  <si>
    <t>healthcare accessibility, costs, etc.</t>
  </si>
  <si>
    <t>#raisedmoney</t>
  </si>
  <si>
    <t>#socialjustice</t>
  </si>
  <si>
    <t>#outcomes</t>
  </si>
  <si>
    <t>#weightloss</t>
  </si>
  <si>
    <t>#programresults</t>
  </si>
  <si>
    <t>#commuityoutreach</t>
  </si>
  <si>
    <t>#socialchange</t>
  </si>
  <si>
    <t>#organdonor</t>
  </si>
  <si>
    <t>#local</t>
  </si>
  <si>
    <t>can better see impact/results</t>
  </si>
  <si>
    <t>#community</t>
  </si>
  <si>
    <t>#doctors</t>
  </si>
  <si>
    <t>#inspiration</t>
  </si>
  <si>
    <t>#hospitals</t>
  </si>
  <si>
    <t>#death</t>
  </si>
  <si>
    <t>loss of human/pet</t>
  </si>
  <si>
    <t>#celebrity</t>
  </si>
  <si>
    <t>a celebrity is mentioned</t>
  </si>
  <si>
    <t>#cardonation</t>
  </si>
  <si>
    <t>donating a car rather than funding or time</t>
  </si>
  <si>
    <t>#outdoorrecreation</t>
  </si>
  <si>
    <t>#psp</t>
  </si>
  <si>
    <t>Progressive Nuclear Palsy</t>
  </si>
  <si>
    <t>#moms</t>
  </si>
  <si>
    <t>#sports</t>
  </si>
  <si>
    <t>#knowwheremoneyisgoing</t>
  </si>
  <si>
    <t>#illnesscure</t>
  </si>
  <si>
    <t>Open Door Ministries</t>
  </si>
  <si>
    <t>66.110.240.158</t>
  </si>
  <si>
    <t>74-1936783</t>
  </si>
  <si>
    <t>Amanda Foster Anderson</t>
  </si>
  <si>
    <t>Female</t>
  </si>
  <si>
    <t>amandap.foster@gmail.com</t>
  </si>
  <si>
    <t>Cover the City Project benefits Open Door Ministries of High Point and expands to help the homeless in our community. In November of 2014, I knew the need was going to be great for ODM this winter, with over 100 men in their homeless shelter programs; they were running low on everything from blankets to soap. I created the Cover the City Project to support Open Door in collecting blankets for the homeless in our area. This is an all-volunteer and donation based project. With only 2 weeks to get together items and participants, we thought that we would only get around 200 blankets; little did we know God had other plans for us. For our first blanket drive the city of High Point had over 15 drop off locations, 4 private businesses donating, and 6 giveaway donors, we ended up collecting over 800 blankets last year and helped more than just Open Door. We helped four other non-profit organizations last year as well and were able to serve over 700 people who needed something to keep warm during the winter months. During my lifetime, I have been very blessed to have positive role models to show me that you should always help others and do good for those in need. Being able to give back to the community in which I have grown up in is very important to me and my family. This blanket could be just what someone needs to be comforted. I have volunteered at Open Door Ministries for several years and this project was something that I created because I knew there was a need and without the help of volunteers and donors, it may not happen. We decided last year that this would be an annual project to help Open Door and anyone else who just happened to be down on their luck. For the 2015 blanket drive we have expanded to Greensboro, Winston Salem and Asheboro, North Carolina and also to Spartanburg, South Carolina in order to reach more of the people in need. Giving back is something that I enjoy and if I could do it full time life would be amazing but God has other plans for me so I will continue to do this as long as possible, but only with the help of like-minded people and the trust that Open Door gives me to be able to do a project like this. Attached are the recent news articles about my project to help give you a better idea of what we do and how we do it. \n\nhttp://www.odm-hp.org/\n\nhttp://www.wfmynews2.com/story/life/2015/10/25/cover-city-blanket-drive-expands-keep-more-cities-warm-winter/74580510/\nhttp://www.hpenews.com/blanket-drive-doubles-goal-for-second-year/article_9d47a85a-7d90-11e5-88d8-efc8ec985103.html\n</t>
  </si>
  <si>
    <t>INTERNATIONAL COMMITTEE OF THE RED CROSS</t>
  </si>
  <si>
    <t>50.118.197.230</t>
  </si>
  <si>
    <t>98-6001029</t>
  </si>
  <si>
    <t>Connor Davis</t>
  </si>
  <si>
    <t>connordavis@sbcglobal.net</t>
  </si>
  <si>
    <t>SWITZERLAND</t>
  </si>
  <si>
    <t>Q33, M20, P20, Q30</t>
  </si>
  <si>
    <t>It's the development of intention that matters. When I was 6, I had somehow come into possession of $5. I asked my mom for an envelope, and when she gave it to me, I put the $5 inside, and told her I wanted to send it to people who needed it more than we did. She recommended the Red Cross (http://www.redcross.org/), as she knew it as a charity that has little controversy and helps a wide range of people.\n\nI am now 23, and with a job, can afford to give larger amounts to charities I support. However, what matters is not how much one can give, but the desire to create change â€“ the inspiration that causes people to give (also the subject of this essay competition). \n\nMy parents/experiences gave me a realization that created this desire. What inspired me to give in 1998 (and to continue giving today) is the realization that we are all human beings, born in different circumstances, yet fundamentally the same. Without argument, we are all biological beings with similar wants and needs, and when those are not met (i.e., hunger), unhappiness spawns. That we are all human beings inspires me to continue pursuing human development. What I see as my current life goal is to start HUMAN, an international nonprofit human developmental organization that I hope will some day change all humans' experience for the better.\n\nThe Red Cross likely didnâ€™t take much notice of my $5. But if the world can instill in many more people a realization that we are all just human beings, we will continue our progression towards peace, harmony, and ultimately, human happiness.</t>
  </si>
  <si>
    <t>votes_gallery_calc</t>
  </si>
  <si>
    <t>URL_in_Story_calc</t>
  </si>
  <si>
    <t xml:space="preserve"> matched_city </t>
  </si>
  <si>
    <t xml:space="preserve"> matched_state </t>
  </si>
  <si>
    <t xml:space="preserve"> Total Revenue </t>
  </si>
  <si>
    <t xml:space="preserve"> Total Expenses </t>
  </si>
  <si>
    <t>email</t>
  </si>
  <si>
    <t>user_id</t>
  </si>
  <si>
    <t>image_url</t>
  </si>
  <si>
    <t>25-40 Foundation</t>
  </si>
  <si>
    <t>t</t>
  </si>
  <si>
    <t>68.185.144.44</t>
  </si>
  <si>
    <t>20-5734304</t>
  </si>
  <si>
    <t>Rachel Gardenier</t>
  </si>
  <si>
    <t>raoseng@aim.com</t>
  </si>
  <si>
    <t>Bellingham</t>
  </si>
  <si>
    <t>WA</t>
  </si>
  <si>
    <t>T20</t>
  </si>
  <si>
    <t>My Giving Story for 25:40 \n(www.2540.org)\n\nFor many years I went through life not truly seeing the world and its problems.  I knew there were people living in poverty; however it was easy to put those thoughts out of my head with the distractions of my  (...)</t>
  </si>
  <si>
    <t>b3f1a6cf18b27f2954fc712ef74ab98c8ab4ccc4</t>
  </si>
  <si>
    <t>McMaster University</t>
  </si>
  <si>
    <t>https://s3-external-1.amazonaws.com/offertabs/offer/kxdcce/large/810_564fe5cd37837-sickpics3.jpg</t>
  </si>
  <si>
    <t>99.233.213.199</t>
  </si>
  <si>
    <t>23-7213309</t>
  </si>
  <si>
    <t>Sayma H</t>
  </si>
  <si>
    <t>sayma.hai@gmail.com</t>
  </si>
  <si>
    <t>Canada</t>
  </si>
  <si>
    <t>My parents inspired me to give - they instilled in me the importance of giving back not as an event but as a mindset, to always look for an opportunity to think beyond myself and to lend a hand. I give financially to a medical school scholarship fund because I think education is powerful and doctors give back every day through their actions. One day I hope to establish a medical school and hospital in Bangladesh</t>
  </si>
  <si>
    <t>3RD WORLD PEOPLE INC</t>
  </si>
  <si>
    <t>107.147.195.64</t>
  </si>
  <si>
    <t>35-2334274</t>
  </si>
  <si>
    <t>Catherine Benoit Bindschadler</t>
  </si>
  <si>
    <t>cathybind@gmail.com</t>
  </si>
  <si>
    <t>OAKLAND</t>
  </si>
  <si>
    <t>MI</t>
  </si>
  <si>
    <t>X20</t>
  </si>
  <si>
    <t>Be the change that you want to see in the world.\n\nThere are a lot of things in this world that are out of our control, a great number of things that we cannot change, but there are so many things that we CAN change. Those things that can make a differenc (...)</t>
  </si>
  <si>
    <t>70f85e842255da4e7d5cabecdf8208e347404c39</t>
  </si>
  <si>
    <t>A WINDOW BETWEEN WORLDS</t>
  </si>
  <si>
    <t>172.91.100.67</t>
  </si>
  <si>
    <t>95-4448606</t>
  </si>
  <si>
    <t>Bala Zi</t>
  </si>
  <si>
    <t>senna75@gmail.com</t>
  </si>
  <si>
    <t>VENICE</t>
  </si>
  <si>
    <t>CA</t>
  </si>
  <si>
    <t>A51, A11, P20, A40</t>
  </si>
  <si>
    <t>Never doubt that a small group of thoughtful, committed citizens can change the world. Indeed it is the only thing that ever has'. That quote by Margaret Mead inspires me...to give, to make a difference.\n\nThis is #MyGivingStory....a Story about 'Sport n (...)</t>
  </si>
  <si>
    <t>0473269c96df913caaa6a77002a788df81c1c596</t>
  </si>
  <si>
    <t>https://s3-external-1.amazonaws.com/offertabs/offer/kxdcce/large/810_564158b2c4fe5-2015-10-1715.00.34.jpg</t>
  </si>
  <si>
    <t>ACCESS SERVICES, INC.</t>
  </si>
  <si>
    <t>209.120.230.18</t>
  </si>
  <si>
    <t>23-2003056</t>
  </si>
  <si>
    <t>Bev Schwartz Weinberg</t>
  </si>
  <si>
    <t>bev10197@aol.com</t>
  </si>
  <si>
    <t>FORT WASHINGTON</t>
  </si>
  <si>
    <t>PA</t>
  </si>
  <si>
    <t>P82</t>
  </si>
  <si>
    <t>Why I support Access Services...\n\nSome people look at children with disabilities and the first thing they might notice is a wheelchair.  Maybe they will notice the loud sounds some of them make at inappropriate times or the braces on their legs.  Since s (...)</t>
  </si>
  <si>
    <t>7b09176f0d4a00eebb59e291efd7b4e5b971c2e6</t>
  </si>
  <si>
    <t>https://s3-external-1.amazonaws.com/offertabs/offer/kxdcce/large/810_565240925b95a-wall_post_2.jpg</t>
  </si>
  <si>
    <t>207.172.181.159</t>
  </si>
  <si>
    <t>Barbie-Louise Barbizoid</t>
  </si>
  <si>
    <t>barbara_b_1963@yahoo.com</t>
  </si>
  <si>
    <t>What inspires me to give to Access Services  (www.accessservices.org)? \n \nIt’s simple….LOVE!  I love to see all the smiling faces working on a project at day program after I spent countless hours of prep time at home getting an arts and crafts or a sewin (...)</t>
  </si>
  <si>
    <t>0963457a1f9975ef807256f0d2bdc6e85f32e04f</t>
  </si>
  <si>
    <t>https://s3-external-1.amazonaws.com/offertabs/offer/kxdcce/large/810_5653592a11319-PFTC_logo_final-blue.jpg</t>
  </si>
  <si>
    <t>ADULT CONGENITAL HEART ASSOCIATION</t>
  </si>
  <si>
    <t>108.183.0.248</t>
  </si>
  <si>
    <t>04-3447959</t>
  </si>
  <si>
    <t>Deborah Flaherty-Kizer</t>
  </si>
  <si>
    <t>dflahertykizer@nycap.rr.com</t>
  </si>
  <si>
    <t>PHILADELPHIA</t>
  </si>
  <si>
    <t>G43, G43, G20, E01</t>
  </si>
  <si>
    <t>The Adult Congenital Heart Association—Helping Adults with Congenital Heart Disease Thrive, Not Just Survive\n     “She’ll never live.” These were the first words a new mother heard from the attending nurse when her child was born.  The baby was blue, weig (...)</t>
  </si>
  <si>
    <t>d0a2f933cfafc960f419883218becd85f4bb947d</t>
  </si>
  <si>
    <t>https://s3-external-1.amazonaws.com/offertabs/offer/kxdcce/large/810_564bff8565d7e-D2CLogo.jpg</t>
  </si>
  <si>
    <t>ADVOCATES FOR CHILDREN</t>
  </si>
  <si>
    <t>104.36.139.25</t>
  </si>
  <si>
    <t>01-0360745</t>
  </si>
  <si>
    <t>Erika Wyant</t>
  </si>
  <si>
    <t>erika@advochild.org</t>
  </si>
  <si>
    <t>f</t>
  </si>
  <si>
    <t>Lewiston</t>
  </si>
  <si>
    <t>ME</t>
  </si>
  <si>
    <t>I72</t>
  </si>
  <si>
    <t>Giving is the greatest act of grace. \n\nGiving back has always been important to me...at least so I thought. In my mind, I was doing 'the best I could' by volunteering on select weekends at our local animal shelter, by purchasing a toy each year at Christ (...)</t>
  </si>
  <si>
    <t>05611581a9b56d06dbf2c36f699a4e4888a9e78d</t>
  </si>
  <si>
    <t>https://s3-external-1.amazonaws.com/offertabs/offer/kxdcce/large/810_56539ecc288b7-etc.png</t>
  </si>
  <si>
    <t>AIDS FOUNDATION OF CHICAGO</t>
  </si>
  <si>
    <t>158.72.15.38</t>
  </si>
  <si>
    <t>36-3412054</t>
  </si>
  <si>
    <t>Sean Prstn</t>
  </si>
  <si>
    <t>docplshu@aol.com</t>
  </si>
  <si>
    <t>CHICAGO</t>
  </si>
  <si>
    <t>IL</t>
  </si>
  <si>
    <t>G81, G81, E01, P99</t>
  </si>
  <si>
    <t>“Life’s most persistent and urgent question is, What are you doing for others?”  Dr. Martin Luther King, Jr.\n\nMy working class family inspired me to always stride to aid others in the community.  Regardless of feeding the homeless, cleaning the church, o (...)</t>
  </si>
  <si>
    <t>642723f1356f8d7c3a9448f26d9a8bdb1be8cec8</t>
  </si>
  <si>
    <t>https://s3-external-1.amazonaws.com/offertabs/offer/kxdcce/large/810_56422f6c8414b-CertificateGranPiramide.png</t>
  </si>
  <si>
    <t>ALASKA LEGAL SERVICES CORPORATION</t>
  </si>
  <si>
    <t>166.176.184.229</t>
  </si>
  <si>
    <t>92-0034754</t>
  </si>
  <si>
    <t>Libby Bakalar</t>
  </si>
  <si>
    <t>libbybakalar@yahoo.com</t>
  </si>
  <si>
    <t>ANCHORAGE</t>
  </si>
  <si>
    <t>AK</t>
  </si>
  <si>
    <t>I83, I80, R20</t>
  </si>
  <si>
    <t>Alaska Legal Services and Civil Legal Aid: When Time Means More Than Money\n\nThere’s an old cliché that time is money, and nowhere is that saying more apt than in the American legal system, where access to justice so often depends on a person’s financial  (...)</t>
  </si>
  <si>
    <t>509729d7abb58f91f3c6b8108956610c0a338033</t>
  </si>
  <si>
    <t>https://s3-external-1.amazonaws.com/offertabs/offer/kxdcce/large/810_563be289c8a55-cache_4095826818.jpg</t>
  </si>
  <si>
    <t>ALBUMS OF HOPE</t>
  </si>
  <si>
    <t>50.172.38.189</t>
  </si>
  <si>
    <t>45-1952543</t>
  </si>
  <si>
    <t>Laura Krause Townsend</t>
  </si>
  <si>
    <t>ltmemorysaver@comcast.net</t>
  </si>
  <si>
    <t>MCHENRY</t>
  </si>
  <si>
    <t>G19</t>
  </si>
  <si>
    <t>Albums of Hope at www.albumsofhope.com is the charity that I support day in and day out. It's my passion, it keeps me going during difficult days, knowing that through Albums of Hope I'm able to lift the spirits of others who are battling cancer. After nea (...)</t>
  </si>
  <si>
    <t>1dbf3509e6a65a2b91db495cbad14229c372ee63</t>
  </si>
  <si>
    <t>https://s3-external-1.amazonaws.com/offertabs/offer/kxdcce/large/810_5653d4e0d3e11-image.jpg</t>
  </si>
  <si>
    <t>Alis Angels Foundation Inc</t>
  </si>
  <si>
    <t>206.255.56.176</t>
  </si>
  <si>
    <t>38-3944395</t>
  </si>
  <si>
    <t>Rachel Tapp</t>
  </si>
  <si>
    <t>rtapp2014@gmail.com</t>
  </si>
  <si>
    <t>PEARCY</t>
  </si>
  <si>
    <t>AR</t>
  </si>
  <si>
    <t>B12</t>
  </si>
  <si>
    <t>www.facebook.com/angelali07\n\n I would like to nominate Ali's Angels Foundation. Ali's Angels Foundation INC is very near and dear to my heart. You see, one of my dearest friends lost her daughter and hero Ali Vise whom had Battens Disease 1year and 2 mon (...)</t>
  </si>
  <si>
    <t>c6ebee2b88b06428e9ce3fafea756b05f5bbb682</t>
  </si>
  <si>
    <t>https://s3-external-1.amazonaws.com/offertabs/offer/kxdcce/large/810_563fe47b324f8-squareoffabric.jpg</t>
  </si>
  <si>
    <t>ALL HANDS VOLUNTEERS, INC.</t>
  </si>
  <si>
    <t>72.201.40.146</t>
  </si>
  <si>
    <t>20-3414952</t>
  </si>
  <si>
    <t>Sabine Taras Thompson</t>
  </si>
  <si>
    <t>sabinethompson@ymail.com</t>
  </si>
  <si>
    <t>CARLISLE</t>
  </si>
  <si>
    <t>MA</t>
  </si>
  <si>
    <t>M20, M20, Q33</t>
  </si>
  <si>
    <t>Like many of the people I now support when I volunteer, I come from humble beginnings.  From early childhood to my late teens, my limited wardrobe consisted of either donations from charities or clothes that my mother, who had left her home country of Viet (...)</t>
  </si>
  <si>
    <t>c8054f5fe9927dcb54176816d16d83d5ea5b76cd</t>
  </si>
  <si>
    <t>https://s3-external-1.amazonaws.com/offertabs/offer/kxdcce/large/810_563af32fea9f7-C__Data_Users_DefApps_AppData_INTERNETEXPLORER_Temp_SavedImages_logo-mercy.png</t>
  </si>
  <si>
    <t>ALLOWANCE FOR GOOD</t>
  </si>
  <si>
    <t>166.175.62.75</t>
  </si>
  <si>
    <t>27-2962097</t>
  </si>
  <si>
    <t>Danielle Corcoran Siebert</t>
  </si>
  <si>
    <t>dcsiebert@gmail.com</t>
  </si>
  <si>
    <t>EVANSTON</t>
  </si>
  <si>
    <t>Q33, T12, O19, Q30</t>
  </si>
  <si>
    <t>Allowance for Good is helping to create and inspire our next generation of philanthropists!\n\nI absolutely love giving of my time and skills to support our local nonprofit organization, Allowance for Good. It is truly inspiring and gives me such energy to (...)</t>
  </si>
  <si>
    <t>8276923e309859d863a594f9ef2c0608b9732c53</t>
  </si>
  <si>
    <t>Alaska Legal Services and Civil Legal Aid: When Time Means More Than Money\n\nThereâ€™s an old clichÃ© that time is money, and nowhere is that saying more apt than in the American legal system, where access to justice so often depends on a personâ€™s financial resources.\n\nThatâ€™s why I support Alaska Legal Services by donating my time as a volunteer attorney.\n \nAlaska Legal Services is a fantastic civil legal aid organization that gave me my first introduction to Alaska's legal community more than a decade ago. The lawyers who work there have relinquished higher-paying jobs and dedicated their careers to ensuring that the civil justice system is accessible to all Alaskans, regardless of their income.\n \nAlaska Legal Services advocates tirelessly for its clients to ensure that they donâ€™t lose custody of their children, get evicted from their homes, or become the victims of predatory lending practices simply because theyâ€™re poor. There are innumerable problems that correlate directly with poverty, but because of Alaska Legal Services, substandard access to justice isnâ€™t always one of them.\n \nI donâ€™t work for Alaska Legal Services, but Iâ€™ve occasionally taken their cases as a form of volunteer support. Putting my time, energy, and expertise as a lawyer into a court case is more meaningful than writing a check, because it creates memorable relationships with clients and achieves visible, concrete, and direct results.\n \nThrough Alaska Legal Services, Iâ€™ve helped a same-sex couple dissolve their partnership; a teenager retrieve a large sum of money she was owed from her estranged father; and numerous couples secure fair divisions of property and custody of their children in divorce and custody cases.\n\nI feel a moral obligation to do this work, because in my view, good representation in the legal system is like good healthcare in the health care system: It shouldn't be for sale. Or at least, it should be available to everyone on equal footing. After all, justice in America is a public rightâ€”not a private commodity. \n \nWhen I volunteer for Alaska Legal Services, my time is worth more than money: Itâ€™s worth greater equity and access to a core branch of our democracy. \n \nAnd you canâ€™t put a price tag on that.</t>
  </si>
  <si>
    <t>73.209.126.81</t>
  </si>
  <si>
    <t>Elizabeth Newton</t>
  </si>
  <si>
    <t>elizabeth@allowanceforgood.org</t>
  </si>
  <si>
    <t>In 2006, I had the privilege of spending a week in rural Guatemala. The moment that left the greatest impression on me was the image of young, school-aged girl carrying pound after pound of coffee on her back. I was deeply saddened to learn that she was ou (...)</t>
  </si>
  <si>
    <t>708ad613ff54de5d16e35f513a297090196c7707</t>
  </si>
  <si>
    <t>https://s3-external-1.amazonaws.com/offertabs/offer/kxdcce/large/810_5653567a7654a-ScreenShot2015-11-23at1.07.42PM.png</t>
  </si>
  <si>
    <t>108.71.132.191</t>
  </si>
  <si>
    <t>Aimee Long</t>
  </si>
  <si>
    <t>aimeedlong@gmail.com</t>
  </si>
  <si>
    <t>Can you imagine a world where all teens care about something bigger than themselves and take action to address social issues? Who would those teens then grow up to be? What issues would they address and how much progress could they make? Imagine that all t (...)</t>
  </si>
  <si>
    <t>c2fe22fe6aaea085eefb19891661655a08593131</t>
  </si>
  <si>
    <t>https://s3-external-1.amazonaws.com/offertabs/offer/kxdcce/large/810_56417231f1a68-FB_IMG_1447122933726.jpg</t>
  </si>
  <si>
    <t>98.213.161.81</t>
  </si>
  <si>
    <t>Karin Scott</t>
  </si>
  <si>
    <t>karin@allowanceforgood.org</t>
  </si>
  <si>
    <t>Empowering Youth Globally and Locally\n\nWhen I was 20 years old I studied abroad in Accra, Ghana. It was an incredible experience, but when I returned to my university in suburban Chicago I felt a disconnect. I wanted to engage in the same meaningful conv (...)</t>
  </si>
  <si>
    <t>b428baa64296714b62d5a23f021f12d32f223f08</t>
  </si>
  <si>
    <t>https://s3-external-1.amazonaws.com/offertabs/offer/kxdcce/large/810_56427251e63c9-halloween-candy-by-phanton-kitty.jpg</t>
  </si>
  <si>
    <t>ALZHEIMER'S DISEASE &amp; RELATED DISORDERS ASSOCIATION MICHIGAN GREAT LAKES CHAPTER</t>
  </si>
  <si>
    <t>173.241.208.26</t>
  </si>
  <si>
    <t>38-2380738</t>
  </si>
  <si>
    <t>Terry Streetman</t>
  </si>
  <si>
    <t>terrence.streetman@gmail.com</t>
  </si>
  <si>
    <t>Ann Arbor</t>
  </si>
  <si>
    <t>G83, G83, G01</t>
  </si>
  <si>
    <t>Toward the Vision of a World Without Alzheimer's\n\nMy grandfather was the most brilliant man I ever knew. Sure, everyone says that about their grandfather, and everyone believes it. But I think my Papa had a pretty strong case. He built houses. He built c (...)</t>
  </si>
  <si>
    <t>4f6191b283472a50afe8cdecd5a39810f8f91a06</t>
  </si>
  <si>
    <t>https://s3-external-1.amazonaws.com/offertabs/offer/kxdcce/large/810_56461895a4115-sa-doing-the-most-good.jpg</t>
  </si>
  <si>
    <t>America for Animals</t>
  </si>
  <si>
    <t>8.25.32.37</t>
  </si>
  <si>
    <t>45-4971076</t>
  </si>
  <si>
    <t>Kalista Barter</t>
  </si>
  <si>
    <t>kalistabarter@gmail.com</t>
  </si>
  <si>
    <t>San Diego</t>
  </si>
  <si>
    <t>D20, D20</t>
  </si>
  <si>
    <t>What Giving Tuesday Means to Me\n\nWe are fast approaching Giving Tuesday (or #GivingTuesday as the kids call it), which falls on December 1st this year. It is the largest national day of giving, and every year it falls on the Tuesday following Black Frida (...)</t>
  </si>
  <si>
    <t>0e07aff93cc572dacfabf76afc33921b6b977f97</t>
  </si>
  <si>
    <t>American Diabetes Association</t>
  </si>
  <si>
    <t>173.217.8.199</t>
  </si>
  <si>
    <t>13-1623888</t>
  </si>
  <si>
    <t>Carla Kay Compton-Nation</t>
  </si>
  <si>
    <t>bmxmomla@aol.com</t>
  </si>
  <si>
    <t>Alexandria</t>
  </si>
  <si>
    <t>VA</t>
  </si>
  <si>
    <t>G80, G80, H80, T99</t>
  </si>
  <si>
    <t>Out of the Darkness Suicide Campaign and American Diabetes Association.\nI lost my 28 year old son. A long battle with diabetes and depression won on April 13,2015. \n\nBobby had been diabetic for 13 years. Irratic blood sugars exacerbated his depression.  (...)</t>
  </si>
  <si>
    <t>8a4ecce995564331184cee97fc25410bb6d1c655</t>
  </si>
  <si>
    <t>https://s3-external-1.amazonaws.com/offertabs/offer/kxdcce/large/810_563e0c5e1330c-Finish2.jpeg</t>
  </si>
  <si>
    <t>AMERICAN FOUNDATION FOR CHILDREN WITH AIDS, INC.</t>
  </si>
  <si>
    <t>73.130.126.108</t>
  </si>
  <si>
    <t>30-0247823</t>
  </si>
  <si>
    <t>Tanya Abadia Weaver</t>
  </si>
  <si>
    <t>onion44@hotmail.com</t>
  </si>
  <si>
    <t>LAWRENCE</t>
  </si>
  <si>
    <t>KS</t>
  </si>
  <si>
    <t>H12, G81, E19, Q31</t>
  </si>
  <si>
    <t>Isaiah changed my life. In 2006, I found myself in Uganda, visiting a place that should not exist in our era - a starvation ward.  This is a place where starving children are taken, with the desperate hope that they will get healthy again.  Many times, tho (...)</t>
  </si>
  <si>
    <t>0454371dc1e6d8cf0629cceea6ae6b8f345fbc23</t>
  </si>
  <si>
    <t>https://s3-external-1.amazonaws.com/offertabs/offer/kxdcce/large/810_5645068617cd1-b4.jpg</t>
  </si>
  <si>
    <t>AMERICAN RED CROSS OF EAST CENTRAL MISSOURI</t>
  </si>
  <si>
    <t>64.22.226.162</t>
  </si>
  <si>
    <t>43-1352568</t>
  </si>
  <si>
    <t>Cheryl Jackson</t>
  </si>
  <si>
    <t>cheryl.jackson2@redcross.org</t>
  </si>
  <si>
    <t>WASHINGTON</t>
  </si>
  <si>
    <t>MO</t>
  </si>
  <si>
    <t>P21</t>
  </si>
  <si>
    <t>Pluggy is a robot that is programmed to teach fire safety to young children.  Red Cross takes him to pre-schools, fairs, K-3rd grade classrooms, etc. because young children need to be coached about what to do if a fire breaks out.  They are likely victims  (...)</t>
  </si>
  <si>
    <t>9f785c3b5b5e1145aed21d7fb2e7d2f0c3a3a4a2</t>
  </si>
  <si>
    <t>https://s3-external-1.amazonaws.com/offertabs/offer/kxdcce/large/810_563ae63ab9afa-key.jpg</t>
  </si>
  <si>
    <t>AMERICAN WOMEN FOR INTERNATIONAL UNDERSTANDING</t>
  </si>
  <si>
    <t>71.186.190.193</t>
  </si>
  <si>
    <t>23-7273487</t>
  </si>
  <si>
    <t>Louise Simon Schoene</t>
  </si>
  <si>
    <t>simonschoene@gmail.com</t>
  </si>
  <si>
    <t>SANTA BARBARA</t>
  </si>
  <si>
    <t>Q03</t>
  </si>
  <si>
    <t>I've always wanted to save the world, with American Woman for International Understanding I get to do it.\nMy friends and I raise money and distribute it to women and organizations worldwide, who are working to make the lives of women, girls, and families  (...)</t>
  </si>
  <si>
    <t>ad22bff628e863467c83c677174738aef00b8516</t>
  </si>
  <si>
    <t>https://s3-external-1.amazonaws.com/offertabs/offer/kxdcce/large/810_56547ad935060-CMN.jpg</t>
  </si>
  <si>
    <t>ANDREW P STEWART CENTER INC</t>
  </si>
  <si>
    <t>24.98.15.93</t>
  </si>
  <si>
    <t>58-2204831</t>
  </si>
  <si>
    <t>Ashley Hicks</t>
  </si>
  <si>
    <t>ashleyhicks820@gmail.com</t>
  </si>
  <si>
    <t>ATLANTA</t>
  </si>
  <si>
    <t>GA</t>
  </si>
  <si>
    <t>P28, B24, O50, S31</t>
  </si>
  <si>
    <t>“Justice is what love looks like in public.” -Dr. Cornel West\n\nI have always wanted to make a difference. But, what inspires me to give now?  Love and justice for my neighbors.\n\nOver 4 years ago, I left my comfort zone and everything that was familiar  (...)</t>
  </si>
  <si>
    <t>1d0e2a43a9bdd110d338d24699ef1f0be6b634d8</t>
  </si>
  <si>
    <t>https://s3-external-1.amazonaws.com/offertabs/offer/kxdcce/large/810_563957c6aecc4-nsdf2014final.png</t>
  </si>
  <si>
    <t>ANGEL FLIGHT EAST</t>
  </si>
  <si>
    <t>24.152.220.90</t>
  </si>
  <si>
    <t>23-2705595</t>
  </si>
  <si>
    <t>Craig Groff</t>
  </si>
  <si>
    <t>gman1216@ptd.net</t>
  </si>
  <si>
    <t>BLUE BELL</t>
  </si>
  <si>
    <t>N50, P52, M20, E60</t>
  </si>
  <si>
    <t>Why I got involved with Angel Flight East.\nhttp://www.angelflighteast.org/index.html\nI got involved with Angel Flight because my hangar buddy, Dale Adams (of course Dale also flies for Angel Flight East) approached me about getting involved flying people (...)</t>
  </si>
  <si>
    <t>d8a390a643c30f731efbae711a2590cf1f446667</t>
  </si>
  <si>
    <t>https://s3-external-1.amazonaws.com/offertabs/offer/kxdcce/large/810_56423b55eca3f-V__E5C1.jpg</t>
  </si>
  <si>
    <t>ANGEL FLIGHT WEST, INC.</t>
  </si>
  <si>
    <t>71.211.176.120</t>
  </si>
  <si>
    <t>95-3956297</t>
  </si>
  <si>
    <t>Cary Alburn</t>
  </si>
  <si>
    <t>Male</t>
  </si>
  <si>
    <t>Fort Collins, Colorado</t>
  </si>
  <si>
    <t>c.alburn@worldnet.att.net</t>
  </si>
  <si>
    <t>SANTA MONICA</t>
  </si>
  <si>
    <t>E62, P52, E19</t>
  </si>
  <si>
    <t>Angel Flight West (www.angelflightwest.org), an organization which provides a needed service for the passengers and joy to its pilots.\n\nI have donated my time and the expenses of operating my airplane to Angel Flight West, off and on for several years. T (...)</t>
  </si>
  <si>
    <t>55b71e2784da0add169c20777082f49449710da4</t>
  </si>
  <si>
    <t>https://s3-external-1.amazonaws.com/offertabs/offer/kxdcce/large/810_564fa0332e030-CuernavacaChildrensMission_Page_1.jpg</t>
  </si>
  <si>
    <t>ANGKOR HOSPITAL FOR CHILDREN INC</t>
  </si>
  <si>
    <t>212.241.90.32</t>
  </si>
  <si>
    <t>99-0384215</t>
  </si>
  <si>
    <t>Katie Letheren</t>
  </si>
  <si>
    <t>katie.letheren@gmail.com</t>
  </si>
  <si>
    <t>PUTNEY</t>
  </si>
  <si>
    <t>VT</t>
  </si>
  <si>
    <t>T30, T30</t>
  </si>
  <si>
    <t>KULTURECITY</t>
  </si>
  <si>
    <t>I give for two reasons: because I am able to and because I know there are many people in this world suffering a great deal who need it more than I do. My grandmother taught me this lesson day in and day out when she helped raise my brother and I after our  (...)</t>
  </si>
  <si>
    <t>174.243.79.167</t>
  </si>
  <si>
    <t>46-3701145</t>
  </si>
  <si>
    <t>c34045b13a4d8549a2850230d2c67aeb75874233</t>
  </si>
  <si>
    <t>Brenda Wideman</t>
  </si>
  <si>
    <t>https://s3-external-1.amazonaws.com/offertabs/offer/kxdcce/large/810_56394675b6abe-FB_IMG_1446591357960.jpg</t>
  </si>
  <si>
    <t>blumoonchick@yahoo.com</t>
  </si>
  <si>
    <t>VESTAVIA</t>
  </si>
  <si>
    <t>AL</t>
  </si>
  <si>
    <t>ANIKE FOUNDATION INCORPORATED</t>
  </si>
  <si>
    <t>P80, P80</t>
  </si>
  <si>
    <t>97.95.188.247</t>
  </si>
  <si>
    <t>20-8408311</t>
  </si>
  <si>
    <t>Segun Ige</t>
  </si>
  <si>
    <t>Why I chose to give to Kulturecity!\n As a autism family. We had many doors shut in our faces. I signed up through every autism organization I could find for help and not even getting a reply back. Then I was told my son needed an ipad for educational and communication needs. I knew there was no way I could ever afford a ipad. We were told about a brand new autism orgsnization from our home state. We were invited to kulturecity's very first Gala. There they gave out not one but five ipads to kids with autism from multiple states inside the U.S. Three from Alabama, one from Georgia and one fromTexas. I knew right then. They were created to truly help kids with autism. A community of acceptance is truly what they are. They also help teens with autism as well which makes them different than the rest. They stand with us and we stand with them.! They more than deserve to win this contest. Please visit their page. www.kulturecity.org the number of children helped in the short time they have been open speaks for itself.</t>
  </si>
  <si>
    <t>anikefd1@yahoo.com</t>
  </si>
  <si>
    <t>WEST BOYLSTON</t>
  </si>
  <si>
    <t>Q12, B20, B40, Q20</t>
  </si>
  <si>
    <t>Developing Education in Africa (www.anikefoundation.org)\nAs an African-born child, I grew up in circumstances not very different from those of the people that Anike Foundation now helps. Anike Foundation is a community of people who share a common belief  (...)</t>
  </si>
  <si>
    <t>7e4c79039da26c072902ed1f7fd72ea68a33b31e</t>
  </si>
  <si>
    <t>https://s3-external-1.amazonaws.com/offertabs/offer/kxdcce/large/810_5654047d0cbf8-galabouldermygivingstory.jpg</t>
  </si>
  <si>
    <t>Anonymous was a Woman Foundation</t>
  </si>
  <si>
    <t>69.122.80.183</t>
  </si>
  <si>
    <t>13-3918056</t>
  </si>
  <si>
    <t>Lauren Katzowitz Shenfield</t>
  </si>
  <si>
    <t>awaw@philanthropyadvisorsny.org</t>
  </si>
  <si>
    <t>New York</t>
  </si>
  <si>
    <t>NY</t>
  </si>
  <si>
    <t>T70</t>
  </si>
  <si>
    <t>Women supporting women...as natural as breathing.\nhttp://www.anonymouswasawoman.org/\n\n\nAnonymous Was A Woman is an award for women artists over 40.  I created it 20 years ago, after my father died, when my sister and I were left the responsibility of r (...)</t>
  </si>
  <si>
    <t>f5754e7fd9a7f861b839edb6a88ddac73379d4a8</t>
  </si>
  <si>
    <t>https://s3-external-1.amazonaws.com/offertabs/offer/kxdcce/large/810_565464924df30-704585_3953538005422_814154450_o.jpg</t>
  </si>
  <si>
    <t>Anti-Defamation League</t>
  </si>
  <si>
    <t>63.146.172.68</t>
  </si>
  <si>
    <t>13-1818723</t>
  </si>
  <si>
    <t>Bob Wolfson</t>
  </si>
  <si>
    <t>bwolfson@adl.org</t>
  </si>
  <si>
    <t>10158-3560</t>
  </si>
  <si>
    <t>NEW YORK</t>
  </si>
  <si>
    <t>R60, R20, R30, R60</t>
  </si>
  <si>
    <t>ADL gets a surprising and meaningful gift.  \n\n     I have worked for many years at the ADL and support the organization myself.  The work and agenda reflects our deepest hopes for our collective community.  As the Regional Director in a smaller region ea (...)</t>
  </si>
  <si>
    <t>01418c409bf10354ed60618614be190a88b1f946</t>
  </si>
  <si>
    <t>https://s3-external-1.amazonaws.com/offertabs/offer/kxdcce/large/810_563d4abb9d382-_ADR4725-Edit-27.jpg</t>
  </si>
  <si>
    <t>Apopo Us Inc</t>
  </si>
  <si>
    <t>212.243.228.130</t>
  </si>
  <si>
    <t>47-1389723</t>
  </si>
  <si>
    <t>Jérôme Unmichel</t>
  </si>
  <si>
    <t>jerome.lorido@gmail.com</t>
  </si>
  <si>
    <t>DC</t>
  </si>
  <si>
    <t>P20</t>
  </si>
  <si>
    <t>When people think about rats in history they probably think about plague, poverty and epidemics and I was basically one of them. And one day I discovered Apopo in a documentary; Even now, when I'm writing these words, I'm smiling, thinking about how this p (...)</t>
  </si>
  <si>
    <t>JÌ©rÌ«me Unmichel</t>
  </si>
  <si>
    <t>dba0add18391991993746b0b9663eeb926fa73d1</t>
  </si>
  <si>
    <t>https://s3-external-1.amazonaws.com/offertabs/offer/kxdcce/large/810_563ad5572c41d-10387234_10154782771140602_7260158545055595264_n.jpg</t>
  </si>
  <si>
    <t>ARLINGTON ACADEMY OF HOPE INC</t>
  </si>
  <si>
    <t>98.204.142.189</t>
  </si>
  <si>
    <t>20-2089837</t>
  </si>
  <si>
    <t>Aah Uganda</t>
  </si>
  <si>
    <t>mduganmsd@yahoo.com</t>
  </si>
  <si>
    <t>ARLINGTON</t>
  </si>
  <si>
    <t>T30, Q30, B20, E21</t>
  </si>
  <si>
    <t>I give, because I have met the children who so desperately want an education, and met the parents who have had children saved by malaria medicine at our health clinic. I've been blown away by the hard work and commitment to give back that the secondary and (...)</t>
  </si>
  <si>
    <t>31f5aa00625f34ddcc3b554b6729f6d34d00645c</t>
  </si>
  <si>
    <t>https://s3-external-1.amazonaws.com/offertabs/offer/kxdcce/large/810_565272b508347-SPDC_logo_25_anniv_color.jpg</t>
  </si>
  <si>
    <t>173.73.160.215</t>
  </si>
  <si>
    <t>Nadya Summers Lutz</t>
  </si>
  <si>
    <t>nadyalutz@mac.com</t>
  </si>
  <si>
    <t>We give to Arlington Academy of Hope to give back a little of what we take for granted:  education, food, shelter, and medical care.  Literally every penny counts in Uganda.  The children are so excited to receive a pencil.  One thing Ugandan's are not lac (...)</t>
  </si>
  <si>
    <t>d5b65b83f253cb05e3bd50a2ae1b618933f131e3</t>
  </si>
  <si>
    <t>https://s3-external-1.amazonaws.com/offertabs/offer/kxdcce/large/810_5652961443adf-1044864_524402564281407_1438686015_n.jpg</t>
  </si>
  <si>
    <t>ART LIFE SOCIETY INC</t>
  </si>
  <si>
    <t>77.131.4.165</t>
  </si>
  <si>
    <t>75-3070206</t>
  </si>
  <si>
    <t>Natasha Freidus</t>
  </si>
  <si>
    <t>tasha@creativenarraitons.net</t>
  </si>
  <si>
    <t>FAIRFIELD</t>
  </si>
  <si>
    <t>IA</t>
  </si>
  <si>
    <t>A03</t>
  </si>
  <si>
    <t>Breaking Open our Piggy Banks\nHaving kids has been a big curb on my activism. I’m not one of the mothers who was dragging my kids to protests in a sling or a stroller. I was lucky if I made it to the playground. For the past few years my focus has been ho (...)</t>
  </si>
  <si>
    <t>c7473abead7fab2835eefea68d03a7f8b71ca6db</t>
  </si>
  <si>
    <t>https://s3-external-1.amazonaws.com/offertabs/offer/kxdcce/large/810_5645c7cf17677-Argentina_20080810_D302.jpg</t>
  </si>
  <si>
    <t>Ashley Wade Foundation</t>
  </si>
  <si>
    <t>173.52.232.14</t>
  </si>
  <si>
    <t>90-0807984</t>
  </si>
  <si>
    <t>Ashley Wade</t>
  </si>
  <si>
    <t>awade@ashleywadefoundation.org</t>
  </si>
  <si>
    <t>MASSAPEQUA PK</t>
  </si>
  <si>
    <t>O99</t>
  </si>
  <si>
    <t>In my senior year of high school I was diagnosed with Crohn’s disease. I learned all too quickly having fun came secondary to the rigors of treatments and hospitalizations. After many days in the hospital I saw just how many children suffered from chronic  (...)</t>
  </si>
  <si>
    <t>94c5a378a819ec006b35ce2d334f3b3476320fe1</t>
  </si>
  <si>
    <t>https://s3-external-1.amazonaws.com/offertabs/offer/kxdcce/large/810_563fd31285562-dec2016.jpg</t>
  </si>
  <si>
    <t>Association for India's Development</t>
  </si>
  <si>
    <t>73.216.76.9</t>
  </si>
  <si>
    <t>52-1863480</t>
  </si>
  <si>
    <t>Priti Gosar-Patil</t>
  </si>
  <si>
    <t>pgopa@yahoo.com</t>
  </si>
  <si>
    <t>College Park</t>
  </si>
  <si>
    <t>MD</t>
  </si>
  <si>
    <t>Q30</t>
  </si>
  <si>
    <t>Expanding myself...\n2001.. The year that brought a very sad republic day for many Indians in Kutch area... On the morning of 26th January, India experienced a powerful earthquake (magnitude: 6.9) with epicenter close to the city of Bhuj - a home town of m (...)</t>
  </si>
  <si>
    <t>20420abad8192a8717b7f01b9a2bcb2a240b0cff</t>
  </si>
  <si>
    <t>https://s3-external-1.amazonaws.com/offertabs/offer/kxdcce/large/810_56515dc57cac7-DFL-web-logo-1.png</t>
  </si>
  <si>
    <t>ASSOCIATION HOUSE OF CHICAGO</t>
  </si>
  <si>
    <t>50.249.204.161</t>
  </si>
  <si>
    <t>36-2166961</t>
  </si>
  <si>
    <t>Katherine O. McHenry</t>
  </si>
  <si>
    <t>katetherine@buildingblockstoys.com</t>
  </si>
  <si>
    <t>P20, P28, F32, O50</t>
  </si>
  <si>
    <t>I'm a Vietnamese refugee. I came to America when I was 4 years old, with my sister and my father, who was only in his young twenties. We risked out lives, escaping by hiding in a watermelon export boat headed to Thailand. My mother couldn't go with us beca (...)</t>
  </si>
  <si>
    <t>8603863109f366d0b2712a3c25adb1ceee5fed8b</t>
  </si>
  <si>
    <t>https://s3-external-1.amazonaws.com/offertabs/offer/kxdcce/large/810_564c127e53704-Scan0001.jpg</t>
  </si>
  <si>
    <t>AURORA HOUSE FOUNDATION</t>
  </si>
  <si>
    <t>24.52.93.242</t>
  </si>
  <si>
    <t>20-2003804</t>
  </si>
  <si>
    <t>Kaitlyn Payne</t>
  </si>
  <si>
    <t>kaitlyn.payne113@gmail.com</t>
  </si>
  <si>
    <t>78599-0976</t>
  </si>
  <si>
    <t>WESLACO</t>
  </si>
  <si>
    <t>TX</t>
  </si>
  <si>
    <t>P74</t>
  </si>
  <si>
    <t>I work at a community bank that believes in giving back year round. With my fellow ladies at work we formed a group that helps various non-profits every month - but I can say without a doubt the work we did for the Aurora House meant the most to me. The Au (...)</t>
  </si>
  <si>
    <t>3462eb2087572abcd2b156b7d3f8372c586f03aa</t>
  </si>
  <si>
    <t>https://s3-external-1.amazonaws.com/offertabs/offer/kxdcce/large/810_5642338d9a9a0-ARLogo.png</t>
  </si>
  <si>
    <t>AUTISM SOCIETY OF LOS ANGELES</t>
  </si>
  <si>
    <t>96.229.104.166</t>
  </si>
  <si>
    <t>95-4258169</t>
  </si>
  <si>
    <t>Kim Rogers Sinclair</t>
  </si>
  <si>
    <t>kimautismla@gmail.com</t>
  </si>
  <si>
    <t>BURBANK</t>
  </si>
  <si>
    <t>G84, G84</t>
  </si>
  <si>
    <t>Following an anonymous call to 911, two officers arrive at a home and observe a young man in the backyard methodically hitting a boxing bag and then picking up an axe and chopping wood. This cycle keeps repeating between the boxing bag and chopping wood. - (...)</t>
  </si>
  <si>
    <t>a543f4df93f88ccfacfacbf74be5c36536a3aebe</t>
  </si>
  <si>
    <t>https://s3-external-1.amazonaws.com/offertabs/offer/kxdcce/large/810_565db6874f108-image.jpeg</t>
  </si>
  <si>
    <t>96.240.33.99</t>
  </si>
  <si>
    <t>Deborah Bosher Vouaux</t>
  </si>
  <si>
    <t>Transaction Coordinator/Realtor</t>
  </si>
  <si>
    <t>Redfin</t>
  </si>
  <si>
    <t>deborahvo@verizon.net</t>
  </si>
  <si>
    <t>https://s3-external-1.amazonaws.com/offertabs/offer/kxdcce/large/810_567c3899d0bac-1918841_772396139538657_6692461605166119186_n.jpg</t>
  </si>
  <si>
    <t>Treat people the way you want to be treated', this is a quote I learned many many years ago from my parents. Little did I know, I would be repeating this same quote day after day to my son, hoping to raise him to be a kind young man who is diagnosed with Autism. Although our family is unique with his special needs, it is non-profits and friends like Kulturecity that have given us so much joy and spread the joy to so many other families like our own. It feels good to give, and to see those that 'get' is even more rewarding. They have an infectious giving theme that just keeps on giving. Whether it be an iPad, a special surprise toy, a fun contest, or just a kind post on their Facebook page, they have shared many smiles across the country. Kulturecity deserves to win this grant, it will benefit many families across the miles.\n\nhttp://kulturecity.org/</t>
  </si>
  <si>
    <t>Ayp Academy Inc</t>
  </si>
  <si>
    <t>75.117.228.254</t>
  </si>
  <si>
    <t>45-3413091</t>
  </si>
  <si>
    <t>Julie Duns Headings</t>
  </si>
  <si>
    <t>jheadings@lakecountyymca.org</t>
  </si>
  <si>
    <t>BRIDGEWATER</t>
  </si>
  <si>
    <t>NJ</t>
  </si>
  <si>
    <t>O50</t>
  </si>
  <si>
    <t>Giving back to those who work for the benefit of others.  The YMCA is a nonprofit group that has been in existence in the US for 164 years.  It's purpose is to support and give back to the community.  The staff are a dedicated group that devote their time  (...)</t>
  </si>
  <si>
    <t>56ff01f77bfbc01f0d4048ef2872909668c7786d</t>
  </si>
  <si>
    <t>https://s3-external-1.amazonaws.com/offertabs/offer/kxdcce/large/810_563ae71ad7273-givingtuesday.jpeg</t>
  </si>
  <si>
    <t>B I G LOVE CANCER CARE SERVICES</t>
  </si>
  <si>
    <t>98.199.27.63</t>
  </si>
  <si>
    <t>20-8516221</t>
  </si>
  <si>
    <t>Susan Kretschmer Leining</t>
  </si>
  <si>
    <t>biglovetoydrivecoordinator@gmail.com</t>
  </si>
  <si>
    <t>AUSTIN</t>
  </si>
  <si>
    <t>P58</t>
  </si>
  <si>
    <t>My Heart is Full\nEach week I am privileged to meet my 'team' (3 other dedicated volunteers) at Texas Children's Hospital. Our vehicles are loaded with toys, toiletries, snacks, laundry soap, socks and other items that families may ask for as they live at  (...)</t>
  </si>
  <si>
    <t>3bb257e1d22557de37e384ed79b5e69eb990bda8</t>
  </si>
  <si>
    <t>https://s3-external-1.amazonaws.com/offertabs/offer/kxdcce/large/810_563c4e2782298-FB_20151104_15_06_23_Saved_Picture.jpg</t>
  </si>
  <si>
    <t>BARTH SYNDROME FOUNDATION INC</t>
  </si>
  <si>
    <t>99.121.44.223</t>
  </si>
  <si>
    <t>22-3755704</t>
  </si>
  <si>
    <t>Kristi Peña</t>
  </si>
  <si>
    <t>mrsheartnpride@yahoo.com</t>
  </si>
  <si>
    <t>LARCHMONT</t>
  </si>
  <si>
    <t>T30, G98, H43, H20</t>
  </si>
  <si>
    <t>We will always be so grateful for Barth Syndrome Foundation.\nMore than seven years ago, our journey began in a way that the majority of this world will be lucky enough to never experience. \nThe future was bleak and we felt very alone.\nOur newborn was in (...)</t>
  </si>
  <si>
    <t>Kristi PeÌ±a</t>
  </si>
  <si>
    <t>4c80f97046bc1ecd346901d952e0c5c76ad58653</t>
  </si>
  <si>
    <t>https://s3-external-1.amazonaws.com/offertabs/offer/kxdcce/large/810_564142464e906-IMG_2829.jpg</t>
  </si>
  <si>
    <t>Beacon of Hope</t>
  </si>
  <si>
    <t>209.49.221.194</t>
  </si>
  <si>
    <t>93-1270475</t>
  </si>
  <si>
    <t>Jorge H. Gonzalez</t>
  </si>
  <si>
    <t>jhgonzalez@beaconofhope.org</t>
  </si>
  <si>
    <t>GRESHAM</t>
  </si>
  <si>
    <t>OR</t>
  </si>
  <si>
    <t>B99</t>
  </si>
  <si>
    <t>Passion Project and Life Purpose\n\nI was just a 19-year-old college student setting out on a career path in business when the goal of my career became clear: not profit but purpose.\n\nAt that moment, I realized that all of my life experiences and ambitio (...)</t>
  </si>
  <si>
    <t>2e68160ba911fadb4a6afa710d7d208721875344</t>
  </si>
  <si>
    <t>https://s3-external-1.amazonaws.com/offertabs/offer/kxdcce/large/810_56538ccb70a91-KPCPeacePark.jpg</t>
  </si>
  <si>
    <t>BECAUSE INTERNATIONAL CORP</t>
  </si>
  <si>
    <t>67.233.148.167</t>
  </si>
  <si>
    <t>26-4190308</t>
  </si>
  <si>
    <t>Paula Kiger</t>
  </si>
  <si>
    <t>Tallahassee, Florida</t>
  </si>
  <si>
    <t>Social Media Specialist</t>
  </si>
  <si>
    <t>Weaving Influence</t>
  </si>
  <si>
    <t>paulakiger@gmail.com</t>
  </si>
  <si>
    <t>NAMPA</t>
  </si>
  <si>
    <t>ID</t>
  </si>
  <si>
    <t>P60</t>
  </si>
  <si>
    <t>Healthy Steps for Children in Cambodia\n\nHealthy Steps for Children in Cambodia\n\nIn the last week alone I have spent $15 many times I over. I bought two birthday cards for relatives last night which cost almost $15 -- just pieces of decorated paper whic (...)</t>
  </si>
  <si>
    <t>e422bb345d1c659a7ffaf4cb69d0738325d31c1f</t>
  </si>
  <si>
    <t>https://s3-external-1.amazonaws.com/offertabs/offer/kxdcce/large/810_56545687644d8-TMI5TH.jpg</t>
  </si>
  <si>
    <t>BELIZEAN WOMEN'S WELLNESS FOUNDATION</t>
  </si>
  <si>
    <t>184.56.232.101</t>
  </si>
  <si>
    <t>26-3094505</t>
  </si>
  <si>
    <t>Cynthia Rios</t>
  </si>
  <si>
    <t>cindyrios105@gmail.com</t>
  </si>
  <si>
    <t>LOS ANGELES</t>
  </si>
  <si>
    <t>E70</t>
  </si>
  <si>
    <t>When I returned home from prison in 2010, I had no clothing other than what I was wearing and an outfit sent to my by another inmate who went home a few months before I did.  I had 6 months to spend at a halfway house. The staff there told me there was now (...)</t>
  </si>
  <si>
    <t>0377517e99ac5e97df4039474b8b46d3857d39f9</t>
  </si>
  <si>
    <t>https://s3-external-1.amazonaws.com/offertabs/offer/kxdcce/large/810_5650882d4a440-image.jpeg</t>
  </si>
  <si>
    <t>BEND SPAY &amp; NEUTER PROJECT</t>
  </si>
  <si>
    <t>72.0.191.28</t>
  </si>
  <si>
    <t>71-0977598</t>
  </si>
  <si>
    <t>Gwenn Levine</t>
  </si>
  <si>
    <t>Bend, Oregon</t>
  </si>
  <si>
    <t>United Way of Deschutes County</t>
  </si>
  <si>
    <t>gwenn97702@hotmail.com</t>
  </si>
  <si>
    <t>BEND</t>
  </si>
  <si>
    <t>D20, D40</t>
  </si>
  <si>
    <t>Why does the Bend Spay and Neuter project leaves paw prints on my heart? \n\nWhen I was younger we had a female kitten named Miss Hiss. She was a beautiful long hair calico that my daughter and I got from a kid giving them away in front of a grocery store. (...)</t>
  </si>
  <si>
    <t>794910601b7ce5bfc33e3c35828ec4f125fe80e6</t>
  </si>
  <si>
    <t>https://s3-external-1.amazonaws.com/offertabs/offer/kxdcce/large/810_564554fb03d43-Oct-2015-Donate-Your-Car-to-Wheels-of-Success-1_Fotor_Collage.jpg</t>
  </si>
  <si>
    <t>BENEVOLENCE FARM</t>
  </si>
  <si>
    <t>64.134.191.9</t>
  </si>
  <si>
    <t>26-3685507</t>
  </si>
  <si>
    <t>Marshall Moore</t>
  </si>
  <si>
    <t>Marshallmoore93@gmail.com</t>
  </si>
  <si>
    <t>GRAHAM</t>
  </si>
  <si>
    <t>NC</t>
  </si>
  <si>
    <t>L40, P72, J20, K99</t>
  </si>
  <si>
    <t>Tanya Jisa, Founder and Executive Director of Benevolence Farm, inspires me.  After reading a New York Times article  about the high incarceration rates of women across the country she was distraught by the issue as anyone reading the article would be.   W (...)</t>
  </si>
  <si>
    <t>cfae7cef24a8144b0a0dbee7acb2a80eda9611f5</t>
  </si>
  <si>
    <t>https://s3-external-1.amazonaws.com/offertabs/offer/kxdcce/large/810_5646e4b1f4063-IMG_6375.JPG</t>
  </si>
  <si>
    <t>BEST BUDDIES INTERNATIONAL INC</t>
  </si>
  <si>
    <t>69.138.226.156</t>
  </si>
  <si>
    <t>52-1614576</t>
  </si>
  <si>
    <t>Michael Arthur Taylor</t>
  </si>
  <si>
    <t>mtaylorbb@gmail.com</t>
  </si>
  <si>
    <t>MIAMI</t>
  </si>
  <si>
    <t>FL</t>
  </si>
  <si>
    <t>Q20, P82, B28, J30</t>
  </si>
  <si>
    <t>December Tuesday 01, 2015 - DECEMBER Tuesday 29, 2016\nALL HAPPY HOLIDAYS ‪#‎GIVINGTUESDAY‬ EVERYDAY WITH BEST BUDDIES MARYLAND! I LOVE YOU ‪#‎BBMD20‬ ‪#‎BB5K‬\n$500.000\nYOUR PAL\nMICHAEL ARTHUR TAYLOR JR.,\n</t>
  </si>
  <si>
    <t>5ab2b5386303b8fac2a7333fac2c0acc72945068</t>
  </si>
  <si>
    <t>https://s3-external-1.amazonaws.com/offertabs/offer/kxdcce/large/810_5651d403b219f-Un.jpg</t>
  </si>
  <si>
    <t>mtaylorbb57@outlook.com</t>
  </si>
  <si>
    <t>\nDecember Tuesday 01, 2015 - January Tuesday 26, 2016\n\nALL HAPPY HOLIDAYS ‪#‎GIVINGTUESDAY‬ EVERYDAY WITH BEST BUDDIES MARYLAND! I LOVE YOU ‪#‎BBMD20‬ ‪#‎BB5K‬ ‪#‎ThrowbackThursday‬\n$500.000 ‪#‎PassItForward‬\n\n YOUR PAL\n MICHAEL ARTHUR TAYLOR JR.,\n (...)</t>
  </si>
  <si>
    <t>https://s3-external-1.amazonaws.com/offertabs/offer/kxdcce/large/810_56526b8b27159-FreeMinds.JPG</t>
  </si>
  <si>
    <t>BIG BROTHERS BIG SISTERS OF CENTRAL CALIFORNIA</t>
  </si>
  <si>
    <t>50.73.59.106</t>
  </si>
  <si>
    <t>94-1668376</t>
  </si>
  <si>
    <t>Sarah Reann</t>
  </si>
  <si>
    <t>sarahfrankhouser@gmail.com</t>
  </si>
  <si>
    <t>FRESNO</t>
  </si>
  <si>
    <t>O31, O31, P30</t>
  </si>
  <si>
    <t>Grateful Gal \n\nDuring college years,  I thought about how I got to where I was and who helped me along the way. My parents divorced when I was 12 and my mother moved away due to my step father's job. I stayed in my hometown with my father but I was lacki (...)</t>
  </si>
  <si>
    <t>5689f4ad05266cf7421b9ac11545149283bcfc09</t>
  </si>
  <si>
    <t>https://s3-external-1.amazonaws.com/offertabs/offer/kxdcce/large/810_563b90f7c7773-090415ShelleyCohen.jpg</t>
  </si>
  <si>
    <t>BIRTHRIGHT ISRAEL FOUNDATION</t>
  </si>
  <si>
    <t>207.110.14.226</t>
  </si>
  <si>
    <t>13-4092050</t>
  </si>
  <si>
    <t>Ilana Fromm</t>
  </si>
  <si>
    <t>72.24.229.68</t>
  </si>
  <si>
    <t>Kathie Benjamin</t>
  </si>
  <si>
    <t>ilana.fromm@birthrightisrael.org</t>
  </si>
  <si>
    <t>stannkat@cableone.net</t>
  </si>
  <si>
    <t>Q23, X30</t>
  </si>
  <si>
    <t>Today, there are over 500,000 young Jewish adults who have participated in a Birthright Israel trip. It’s hard to find someone in America, regardless of religion, who hasn’t heard of Birthright Israel but if you are unaware, Birthright Israel began in 1999 (...)</t>
  </si>
  <si>
    <t>9e68225120776e61c56b0a7e2f45885976574c60</t>
  </si>
  <si>
    <t>https://s3-external-1.amazonaws.com/offertabs/offer/kxdcce/large/810_564f3b79c8b91-1797345_1519120145080913_5334383611049865065_n.jpg</t>
  </si>
  <si>
    <t>The day the nightmare became a reality.\n\nI am a very active member of the disability community in my area. I work with several families and I help them navigate the system. I also have a child with multiple disabilities. Having a child with a disability has made me hyper aware of her actions and surroundings because simple things become hazards to her. She doesn't stay with me and has wandered out the door when I was simply using the bathroom. These struggles are real. You read about them in the paper and listen to them on the news but it just sounds like words until it really happens. I received a phone call one night from a friend with a child with autism. Her son had made it past 2 security gates and a locked door and made his way outside. He is attracted to water and fell into the family Koi pond. When he was found he was unresponsive. She called me on the way to the hospital screaming in the way only a hurting mother could scream. I met her at the hospital and held her hand all night watching her son as they did procedures and tests and poked and prodded. He was very lucky and has pulled through. He has permanent irreversible damage. I set out the next day to find a way to prevent this. I found http://kulturecity.org/ and their LifeBoks program. LifeBOKS are kits provided to autism families designed to prevent wandering. The kit contains an emergency plan, a QR code patch and shoe tag for first responders to scan for child's information, a Buddy Tag bracelet that children can wear to alert the family when the child goes out of range, and information booklets on autism and wandering. This kit saves lives. We need to get this kit in the hands of every special needs family in the world. I immediately donated to the cause and I will continue to donate monthly until this kit is in the hands of every family with a special needs child. Please help me save lives by giving to this charity.</t>
  </si>
  <si>
    <t>Blessings in a Backpack Inc</t>
  </si>
  <si>
    <t>99.38.153.28</t>
  </si>
  <si>
    <t>26-1964620</t>
  </si>
  <si>
    <t>Granny Jannie Davis</t>
  </si>
  <si>
    <t>janrickey@prodigy.net</t>
  </si>
  <si>
    <t>Louisville</t>
  </si>
  <si>
    <t>KY</t>
  </si>
  <si>
    <t>P60, P20, K30, B24</t>
  </si>
  <si>
    <t>I retired early to take care of my senior parents and they passed in 2012/2013.  Not sure what to do with myself, I started applying for jobs and sadly at 60 years old no one wanted to hire me.  I applied at over 1,000 jobs and had over 100 interviews.\nTh (...)</t>
  </si>
  <si>
    <t>6ccf02c85b14974102ba706cdd6647c7bdf0e10c</t>
  </si>
  <si>
    <t>https://s3-external-1.amazonaws.com/offertabs/offer/kxdcce/large/810_563e3f85b688b-My25thRideSquare.png</t>
  </si>
  <si>
    <t>BLESSINGS UNDER THE BRIDGE</t>
  </si>
  <si>
    <t>24.16.101.219</t>
  </si>
  <si>
    <t>26-1620304</t>
  </si>
  <si>
    <t>Hyphen Dorothy HP</t>
  </si>
  <si>
    <t>ourgoatrodeo@gmail.com</t>
  </si>
  <si>
    <t>SPOKANE VLY</t>
  </si>
  <si>
    <t>P85</t>
  </si>
  <si>
    <t>Blessings Under the Bridge finds value in all volunteers of all ages and in those they help. \n\nOur whole family volunteers with Blessings Under the Bridge—a local non-profit that provides for the needs of Spokane’s homeless. \n\nNew studies have shown th (...)</t>
  </si>
  <si>
    <t>a19ee7a8731fe848983add032fb51556a80460c6</t>
  </si>
  <si>
    <t>https://s3-external-1.amazonaws.com/offertabs/offer/kxdcce/large/810_56538811b96e0-2002atYale45th.jpg</t>
  </si>
  <si>
    <t>Blue Morpho Foundation</t>
  </si>
  <si>
    <t>66.87.66.82</t>
  </si>
  <si>
    <t>47-1259200</t>
  </si>
  <si>
    <t>Lacy Lopez</t>
  </si>
  <si>
    <t>lacylopez29@gmail.com</t>
  </si>
  <si>
    <t>EVERGREEN</t>
  </si>
  <si>
    <t>CO</t>
  </si>
  <si>
    <t>B60</t>
  </si>
  <si>
    <t>Alive… For Real this Time: www.bluemorphofoundation.org\n\nWe all have those moments in life where we feel like everything is ok in the world. Some may call these moments happiness. Other times, moments bring you face to face with fear and for some of us t (...)</t>
  </si>
  <si>
    <t>a342393cd609c33157f00707ef05f75ae8f089de</t>
  </si>
  <si>
    <t>BOARDS FOR BROS INC</t>
  </si>
  <si>
    <t>97.79.123.190</t>
  </si>
  <si>
    <t>46-3558737</t>
  </si>
  <si>
    <t>Michelle Lafleur-Box</t>
  </si>
  <si>
    <t>michiebox@gmail.com</t>
  </si>
  <si>
    <t>TAMPA</t>
  </si>
  <si>
    <t>N99</t>
  </si>
  <si>
    <t>Changing Lives, One Skateboard At A Time\nboardsforbros.org\n\nIt all started when my son was 2 years old and was obsessed with anything with wheels on it. He couldn't pass a shopping cart, scooter, bike or shopping cart without trying to push it and ride  (...)</t>
  </si>
  <si>
    <t>c1cf905fbffc431481495c70cc9f809b5cc68977</t>
  </si>
  <si>
    <t>https://s3-external-1.amazonaws.com/offertabs/offer/kxdcce/large/810_5643dce2357e3-girls.jpg</t>
  </si>
  <si>
    <t>BOPIC INC</t>
  </si>
  <si>
    <t>67.234.129.106</t>
  </si>
  <si>
    <t>25-1645715</t>
  </si>
  <si>
    <t>Isabel Stennett</t>
  </si>
  <si>
    <t>istennett@bopicinc.org</t>
  </si>
  <si>
    <t>CHAMBERSBURG</t>
  </si>
  <si>
    <t>K30</t>
  </si>
  <si>
    <t>Sustainability\nBOPiC inc. (Building Our Pride in Chambersburg) is the largest Summer Educational, Enrichment and Nutrition program for children in the Franklin County PA area and surroundings.  Serving children from pre school age to college students (BOP (...)</t>
  </si>
  <si>
    <t>d932cb2f88e8bbe9d48ba8359b07c52b8b887793</t>
  </si>
  <si>
    <t>https://s3-external-1.amazonaws.com/offertabs/offer/kxdcce/large/810_564f7df389bca-IMG_4338.jpg</t>
  </si>
  <si>
    <t>BORN THIS WAY FOUNDATION</t>
  </si>
  <si>
    <t>99.8.205.135</t>
  </si>
  <si>
    <t>45-2752227</t>
  </si>
  <si>
    <t>Cody Adkins</t>
  </si>
  <si>
    <t>TAOHIndy@gmail.com</t>
  </si>
  <si>
    <t>T30</t>
  </si>
  <si>
    <t>To learn more about the BTWF visit here: www.bornthiswayfoundation.org\n\nMy name is Cody Adkins and I'm born this way! I'm a youth ambassador for the Born This Way Foundation. I want to inspire and encourage others to be brave. I also want to bring the Bo (...)</t>
  </si>
  <si>
    <t>f56aba85311a850bfeb638f39f806b5e43eda408</t>
  </si>
  <si>
    <t>BOSTON CASA INC</t>
  </si>
  <si>
    <t>75.67.11.174</t>
  </si>
  <si>
    <t>04-3110775</t>
  </si>
  <si>
    <t>Anne Harvey Kilburn</t>
  </si>
  <si>
    <t>aharveykilburn@gmail.com</t>
  </si>
  <si>
    <t>BOSTON</t>
  </si>
  <si>
    <t>R20</t>
  </si>
  <si>
    <t>One Caring Adult Can Change a Life \nwww.bostoncasa.org\n\nIn my volunteer work as a court appointed special advocate, I have become a mentor/friend to an 18 year old who now has a one-year old girl. They live in a teen parent shelter in the Boston area. I (...)</t>
  </si>
  <si>
    <t>1dc3f887ff7aaeecd794776c994b6998903086fa</t>
  </si>
  <si>
    <t>https://s3-external-1.amazonaws.com/offertabs/offer/kxdcce/large/810_564a07d220d27-12079336_890757914344041_5145002258853604273_n.jpg</t>
  </si>
  <si>
    <t>BOYS &amp; GIRLS CLUBS OF THE CHATTAHOOCHEE VALLEY, INC</t>
  </si>
  <si>
    <t>207.98.144.134</t>
  </si>
  <si>
    <t>58-1174393</t>
  </si>
  <si>
    <t>Hannah Vongsavang</t>
  </si>
  <si>
    <t>vongsavang@gmail.com</t>
  </si>
  <si>
    <t>COLUMBUS</t>
  </si>
  <si>
    <t>O21, P30, O23, O23</t>
  </si>
  <si>
    <t>My Giving Story: The Shiny Bike\n\n  A fuzzy memory pops into my head every Christmas season: I must have been seven, or eight years old. My parents drove my siblings and I down to a part of town where we rarely went. It was dark, the heavy dark of winter, (...)</t>
  </si>
  <si>
    <t>164a642a5b040e957f65204ba5eced60c39ec165</t>
  </si>
  <si>
    <t>https://s3-external-1.amazonaws.com/offertabs/offer/kxdcce/large/810_5647504006b95-givingtuesdaypic.JPG</t>
  </si>
  <si>
    <t>Brain Aneurysm Foundation, Inc</t>
  </si>
  <si>
    <t>75.73.226.12</t>
  </si>
  <si>
    <t>04-3243864</t>
  </si>
  <si>
    <t>Tanya Boesen Marcella</t>
  </si>
  <si>
    <t>tcmarcella@comcast.net</t>
  </si>
  <si>
    <t>Boston</t>
  </si>
  <si>
    <t>E99, G96, G48</t>
  </si>
  <si>
    <t>My family and I chose to give to the Brain Aneurysm Foundation this past September 2015 because my Mother died unexpectedly at the age of 59 from a brain aneurysm. We named our walk, 'A Walk to Remember Mona Ann Boesen'. Mona was the light of our lives and (...)</t>
  </si>
  <si>
    <t>d54f4492b700873a5b5a915cb604014077154393</t>
  </si>
  <si>
    <t>https://s3-external-1.amazonaws.com/offertabs/offer/kxdcce/large/810_564ce7e35abbf-lightstock_91347_small_user_7452872.jpg</t>
  </si>
  <si>
    <t>Brain Injury Association of New York State Inc</t>
  </si>
  <si>
    <t>167.206.19.2</t>
  </si>
  <si>
    <t>14-1632376</t>
  </si>
  <si>
    <t>Lisa Marie Cohen</t>
  </si>
  <si>
    <t>lcohen1@gm.slc.edu</t>
  </si>
  <si>
    <t>Albany</t>
  </si>
  <si>
    <t>Z99</t>
  </si>
  <si>
    <t>Brain Injury Awareness  \nhttp://bianys.org/\nIn May of 2014 when I was 23 years old, I had brain surgery to remove a tumor from my cerebellum. My entire life changed on that day. I went from living on my own, to outpatient therapy and even living at an in (...)</t>
  </si>
  <si>
    <t>e158eea79c8f272334b9c4b0374242bf1cb636dd</t>
  </si>
  <si>
    <t>https://s3-external-1.amazonaws.com/offertabs/offer/kxdcce/large/810_5642adfae3956-MissHiss.jpg</t>
  </si>
  <si>
    <t>74.70.14.218</t>
  </si>
  <si>
    <t>AnneMarie Todd</t>
  </si>
  <si>
    <t>Ballston Spa, New York</t>
  </si>
  <si>
    <t>Boardmember Videographer/TBI Advocate</t>
  </si>
  <si>
    <t>Kahrmann Advocacy Coalition</t>
  </si>
  <si>
    <t>morningtodd@yahoo.com</t>
  </si>
  <si>
    <t>Why I give &amp; support the Brain Injury Association of N.Y.S  (bianys.org) My name is AnneMarie Todd. I am a 4x TBI survivor. I've survived 4 nasty car crashes spanning the ages of 19-30. I'm cognitively disabled - considered high-functioning.  It has been 1 (...)</t>
  </si>
  <si>
    <t>91b395fe546ab212236e10a2f4c5f01021c2a854</t>
  </si>
  <si>
    <t>https://s3-external-1.amazonaws.com/offertabs/offer/kxdcce/large/810_565248e2a6543-AofH_AlbumSample.jpg</t>
  </si>
  <si>
    <t>Brandywine Ballet Company</t>
  </si>
  <si>
    <t>98.114.207.106</t>
  </si>
  <si>
    <t>23-2112492</t>
  </si>
  <si>
    <t>Jennifer Yasick</t>
  </si>
  <si>
    <t>yasick@verizon.net</t>
  </si>
  <si>
    <t>West Chester</t>
  </si>
  <si>
    <t>A63, A99, A63, A62</t>
  </si>
  <si>
    <t>It all began with wrapping paper sales.  Such is the life with kids and schools and activities.  Support this.  Buy that.  And we did.  But by the time the third child brought home the same wrapping paper catalogue, we were ready to just write a check.  Fo (...)</t>
  </si>
  <si>
    <t>3ad57fbfb39920c304b097e02b736d859c1d3912</t>
  </si>
  <si>
    <t>https://s3-external-1.amazonaws.com/offertabs/offer/kxdcce/large/810_5654b00e12c8b-LPJones.jpg</t>
  </si>
  <si>
    <t>Braws-Bringing Resources To Aid Womens Shelters</t>
  </si>
  <si>
    <t>98.169.82.247</t>
  </si>
  <si>
    <t>47-3961191</t>
  </si>
  <si>
    <t>Holly Seibold</t>
  </si>
  <si>
    <t>Hollymseibold@gmail.com</t>
  </si>
  <si>
    <t>24.255.151.127</t>
  </si>
  <si>
    <t>VIENNA</t>
  </si>
  <si>
    <t>Danae Buoy</t>
  </si>
  <si>
    <t>L19</t>
  </si>
  <si>
    <t>BRAWS: ​Bringing Resources to Aid Women's Shelter (www.BRAWS.org) is a volunteer-driven, community-based 501(c)(3) organization that supports struggling women, teenagers, and preteen girls living in local homeless and transitional housing shelters by provi (...)</t>
  </si>
  <si>
    <t>danaebuoy@gmail.com</t>
  </si>
  <si>
    <t>29ac4e1e0ba919d9e583dc61bf6a131d60a9bfc9</t>
  </si>
  <si>
    <t>https://s3-external-1.amazonaws.com/offertabs/offer/kxdcce/large/810_564c3bb6aa00d-Natalia.jpg</t>
  </si>
  <si>
    <t>Kulturecity.org helps autism families in so many ways. They are an organization near and dear to my heart. From giving away iPads to help children with autism find their voice to their LifeBOKS project to help keep children that wander safe and many things in between kulturecity is making a difference. As a parent to three children on the spectrum I can't begin to express how grateful I am for such an amazing organization. We have received help from them and that it why I donate to Kulturecity because it is an organization that I believe in and would stand behind 100%. Kulturecity.org could do so much good in the world of autism if they were to win.</t>
  </si>
  <si>
    <t>BREAST CANCER FUNDRAISER</t>
  </si>
  <si>
    <t>108.80.17.208</t>
  </si>
  <si>
    <t>27-2200698</t>
  </si>
  <si>
    <t>Michelle Lewis</t>
  </si>
  <si>
    <t>demodeni2003@yahoo.com</t>
  </si>
  <si>
    <t>IRVINE</t>
  </si>
  <si>
    <t>G30</t>
  </si>
  <si>
    <t>I am inspired to give back to the community because growing up my mom emphasized how fortunate I was to grow up in a safe environment, healthy and that I did not have to worry about the bare necessities. I have always wanted to make a positive change in th (...)</t>
  </si>
  <si>
    <t>d41a666b34a3cb4d768c8abdc97dbfb184c43d71</t>
  </si>
  <si>
    <t>https://s3-external-1.amazonaws.com/offertabs/offer/kxdcce/large/810_564d190f558ca-Maggiecloseup.jpg</t>
  </si>
  <si>
    <t>BRIDGING HUMANITY INC</t>
  </si>
  <si>
    <t>174.61.96.116</t>
  </si>
  <si>
    <t>45-5515265</t>
  </si>
  <si>
    <t>Tina Cornely</t>
  </si>
  <si>
    <t>tinacornely@bridging-humanity.org</t>
  </si>
  <si>
    <t>Driven to Help Eradicate Global Poverty: The best way to help people living below the line is to educate them. And the most effective way to teach is to make the lessons fun, relevant and hands on.  Not being able to turn a blind eye is what inspired me to (...)</t>
  </si>
  <si>
    <t>e2d06b9c8e0dd6c65c87bef2c22c25f873302658</t>
  </si>
  <si>
    <t>https://s3-external-1.amazonaws.com/offertabs/offer/kxdcce/large/810_563bed1211619-DSC_3367.jpg</t>
  </si>
  <si>
    <t>BRIGHT HORIZONS FOUNDATION FOR CHILDREN</t>
  </si>
  <si>
    <t>50.157.231.203</t>
  </si>
  <si>
    <t>62-1782263</t>
  </si>
  <si>
    <t>Yvonne Willis Lynch</t>
  </si>
  <si>
    <t>yvonne.lynch@brighthorizons.com</t>
  </si>
  <si>
    <t>BRENTWOOD</t>
  </si>
  <si>
    <t>TN</t>
  </si>
  <si>
    <t>T22, L41, O01, P85</t>
  </si>
  <si>
    <t>What’s more heart-warming than the sight of a small child enjoying the simple pleasures of play?  Think of a toddler laughing endlessly at a pop-up toy, or the quiet joy of a preschooler being read a favorite book.  For 2.5 million homeless children in the (...)</t>
  </si>
  <si>
    <t>51e46ce87e6e1f8be1b1c18d1356a085c8cc6d9a</t>
  </si>
  <si>
    <t>https://s3-external-1.amazonaws.com/offertabs/offer/kxdcce/large/810_5654a59770e1a-image.jpeg</t>
  </si>
  <si>
    <t>68.108.59.119</t>
  </si>
  <si>
    <t>Matt Schrade</t>
  </si>
  <si>
    <t>matt.schrade@brighthorizons.com</t>
  </si>
  <si>
    <t>100 miles for children's smiles' www.brighthorizonsfoundation.org.\nI signed up to run 100 miles to test the limits of what my mind and body could accomplish. After I signed up for this race, I thought I could really challenge myself to make this a way fo (...)</t>
  </si>
  <si>
    <t>56313f7285936008fa70fe183797757e89532e79</t>
  </si>
  <si>
    <t>https://s3-external-1.amazonaws.com/offertabs/offer/kxdcce/large/810_5674f32de89cd-11937911_829803010451303_1128653074_n.jpg</t>
  </si>
  <si>
    <t>BUFFALO ACADEMY OF SCIENCE CHARTER SCHOOL</t>
  </si>
  <si>
    <t>20-0723492</t>
  </si>
  <si>
    <t>BUFFALO</t>
  </si>
  <si>
    <t>B29</t>
  </si>
  <si>
    <t>Buffalo Academy of Science Charter School (BASCS) is changing lives in the inner City of Buffalo.  This STEM-focused school (science, technology, engineering, and mathematics) has almost 400 students, ranging in grades 7 through 12. Over ninety-four percen (...)</t>
  </si>
  <si>
    <t>https://s3-external-1.amazonaws.com/offertabs/offer/kxdcce/large/810_565082c24df1c-image.jpeg</t>
  </si>
  <si>
    <t>BUGLES ACROSS AMERICA NFP</t>
  </si>
  <si>
    <t>146.145.46.146</t>
  </si>
  <si>
    <t>81-0550869</t>
  </si>
  <si>
    <t>Amy Shumoski</t>
  </si>
  <si>
    <t>ashumosk@gmail.com</t>
  </si>
  <si>
    <t>BERWYN</t>
  </si>
  <si>
    <t>W30</t>
  </si>
  <si>
    <t>Nine-year old Bugles for Veterans\nhttp://www.buglesacrossamerica.org/\n\nMy son and I support Bugles Across America. I read in a magazine that the military only has 500 live buglers for funeral honors and therefore the majority of people who request milit (...)</t>
  </si>
  <si>
    <t>71eef382a2b46f65c262dba05b2cb673fd351605</t>
  </si>
  <si>
    <t>https://s3-external-1.amazonaws.com/offertabs/offer/kxdcce/large/810_564c839c326dd-thumb_IMG_4837_1024.jpg</t>
  </si>
  <si>
    <t>BUILDING GOODNESS FOUNDATION</t>
  </si>
  <si>
    <t>23.25.116.129</t>
  </si>
  <si>
    <t>54-1956136</t>
  </si>
  <si>
    <t>Matthew Scott Ware</t>
  </si>
  <si>
    <t>fware@buildinggoodness.org</t>
  </si>
  <si>
    <t>CHARLOTTESVILLE</t>
  </si>
  <si>
    <t>Q30, L25, S20, Q21</t>
  </si>
  <si>
    <t>I grew up poor and went to college to get a degree in finance.  My dad was a high school dropout and I was so proud to get into a top-notch university that was well known for being a pipeline to Wall Street, but my plans changed after a disheartening summe (...)</t>
  </si>
  <si>
    <t>142292e234b8a660c96b820ee802f461eea2cf4b</t>
  </si>
  <si>
    <t>https://s3-external-1.amazonaws.com/offertabs/offer/kxdcce/large/810_5654a2a5cea9b-Terceck.jpg</t>
  </si>
  <si>
    <t>BUTTERFLY HAVEN INC</t>
  </si>
  <si>
    <t>99.44.163.94</t>
  </si>
  <si>
    <t>27-3305739</t>
  </si>
  <si>
    <t>Maria AL</t>
  </si>
  <si>
    <t>butterflyhavenstl@yahoo.com</t>
  </si>
  <si>
    <t>SAINT LOUIS</t>
  </si>
  <si>
    <t>Why I give to Butterfly Haven, Inc.\n\nwww.butterflyhaveninc.com\n\nMy heart has always wanted to help and encourage others.  What better way then reaching out and embracing those who need it most, foster children.  For 13 years I have been a foster parent (...)</t>
  </si>
  <si>
    <t>e6ad92db719cc5d362408937b3147c0cfca19c73</t>
  </si>
  <si>
    <t>https://s3-external-1.amazonaws.com/offertabs/offer/kxdcce/large/810_564d2fe801967-TieDoll_Clr.jpg</t>
  </si>
  <si>
    <t>C.H.A.N.G.E., INC</t>
  </si>
  <si>
    <t>24.45.8.232</t>
  </si>
  <si>
    <t>04-3018909</t>
  </si>
  <si>
    <t>Gina Marie Giarratana</t>
  </si>
  <si>
    <t>gg4teen@aol.com</t>
  </si>
  <si>
    <t>SHREWSBURY</t>
  </si>
  <si>
    <t>We make a Living by what we get. But, we make a Life by what we give.'\n- Winston Churchill\n\nI am a Volunteer for C.H.A.N.G.E Fitness in Morristown, New Jersey. C.H.A.N.G.E. stands for Creating Healthy Actions through Nutrition and Group Exercise. It pr (...)</t>
  </si>
  <si>
    <t>85cf8f69ef30606f36884856c2006a263968ec45</t>
  </si>
  <si>
    <t>https://s3-external-1.amazonaws.com/offertabs/offer/kxdcce/large/810_56413030cc9af-AndrewAllie.jpg</t>
  </si>
  <si>
    <t>CAMERON CAN FOUNDATION</t>
  </si>
  <si>
    <t>71.201.128.193</t>
  </si>
  <si>
    <t>90-0952247</t>
  </si>
  <si>
    <t>Rory Conway Dominick</t>
  </si>
  <si>
    <t>rory.dominick@gmail.com</t>
  </si>
  <si>
    <t>RIVERSIDE</t>
  </si>
  <si>
    <t>Paying it forward, because this cause is bigger than one child or one family. \n It seems like just yesterday that my husband and I were sitting at our son Cameron’s crib-side in the NICU at Children’s Memorial Hospital as he underwent his first brain surg (...)</t>
  </si>
  <si>
    <t>33f68e721cf50b2750a21c356e4f369283899660</t>
  </si>
  <si>
    <t>https://s3-external-1.amazonaws.com/offertabs/offer/kxdcce/large/810_564a2296ee24a-12193721_902843552423_3945239684749290717_n.jpg</t>
  </si>
  <si>
    <t>CAMERON COMMUNITY MINISTRIES INC</t>
  </si>
  <si>
    <t>71.246.119.9</t>
  </si>
  <si>
    <t>16-1257507</t>
  </si>
  <si>
    <t>Eric T. Shoen</t>
  </si>
  <si>
    <t>eshoen@gmail.com</t>
  </si>
  <si>
    <t>Rochester</t>
  </si>
  <si>
    <t>Feeding People Inside and Out\n\nSitting down with this group of strangers at a table to eat was so uncomfortable for me that I came very close to not eating at all.  I had worked with a group of teenagers from a local church to prepare food for the weekly (...)</t>
  </si>
  <si>
    <t>7f96dd9b42e25bc1c6efc2a600639a374a5a9c01</t>
  </si>
  <si>
    <t>https://s3-external-1.amazonaws.com/offertabs/offer/kxdcce/large/810_563913f3076c0-allyanddad.jpg</t>
  </si>
  <si>
    <t>CAMP BLESSING TEXAS</t>
  </si>
  <si>
    <t>72.24.17.191</t>
  </si>
  <si>
    <t>33-1122930</t>
  </si>
  <si>
    <t>Cowgirl_4_Christ@msn.com</t>
  </si>
  <si>
    <t>HOUSTON</t>
  </si>
  <si>
    <t>O50, N20, P82, X20</t>
  </si>
  <si>
    <t>A little bit of Heaven on Earth. \n\nI have now been involved with Camp Blessing Texas (CBTX) for 9 summers now; 5 years as a SOTK ( Servant of The King) and 4 years on Staff. I can say this camp does not just change the lives of the campers who keep comin (...)</t>
  </si>
  <si>
    <t>5442277109ab3e0c9099cb8a183ef8ea70e193db</t>
  </si>
  <si>
    <t>https://s3-external-1.amazonaws.com/offertabs/offer/kxdcce/large/810_564d4799684e0-10885028_786477534759745_8327847543647796058_n.jpg</t>
  </si>
  <si>
    <t>CAMP KESEM NATIONAL</t>
  </si>
  <si>
    <t>129.210.115.19</t>
  </si>
  <si>
    <t>51-0454157</t>
  </si>
  <si>
    <t>Nikki Janssen</t>
  </si>
  <si>
    <t>njanssen@scu.edu</t>
  </si>
  <si>
    <t>LAFAYETTE</t>
  </si>
  <si>
    <t>P30, B80</t>
  </si>
  <si>
    <t>A Child's Friend Through and Beyond a Parent's Cancer\n\nThere are over 3 million children in the United States affected by a parent's cancer. These children are often overlooked and end up in the shadows while their parent is sick. That's where Camp Kesem (...)</t>
  </si>
  <si>
    <t>68d6e211517e82c015537099cf887645b8364cb1</t>
  </si>
  <si>
    <t>https://s3-external-1.amazonaws.com/offertabs/offer/kxdcce/large/810_563986f652e3c-image.jpeg</t>
  </si>
  <si>
    <t>CAMPUS PRIDE INC</t>
  </si>
  <si>
    <t>97.125.171.19</t>
  </si>
  <si>
    <t>14-1969456</t>
  </si>
  <si>
    <t>Ma Purdy</t>
  </si>
  <si>
    <t>marciapurdy@hotmail.com</t>
  </si>
  <si>
    <t>CHARLOTTE</t>
  </si>
  <si>
    <t>R26, O01, R99, R26</t>
  </si>
  <si>
    <t>Campus Pride saves lives. Campus Pride is the leading national non-profit organization for student leaders and campus groups working to create a safer college environment for LGBTQ students. I donate my time and dollars to Campus Pride because same-sex mar (...)</t>
  </si>
  <si>
    <t>7e556f945941bf2ac5fce83c1cb1178bcc5582ed</t>
  </si>
  <si>
    <t>https://s3-external-1.amazonaws.com/offertabs/offer/kxdcce/large/810_5651bde5e6df2-BanjoLibertyBell-Mar2015.jpg</t>
  </si>
  <si>
    <t>Cancer Charity4Life Inc</t>
  </si>
  <si>
    <t>76.92.178.0</t>
  </si>
  <si>
    <t>47-4176144</t>
  </si>
  <si>
    <t>Scott Burch</t>
  </si>
  <si>
    <t>burch.scott@gmail.com</t>
  </si>
  <si>
    <t>BENTONVILLE</t>
  </si>
  <si>
    <t>T12</t>
  </si>
  <si>
    <t>Inspirational Leader of a Cause that is Overshadowed by Breasts! - I frequently give what I can to various charities, typically based on things that I feel our valuable to our society as a whole (like homeless shelter), but also with organizations that hav (...)</t>
  </si>
  <si>
    <t>25ad2cb0d3e6ba4143d6725265b211d5af83c0d4</t>
  </si>
  <si>
    <t>https://s3-external-1.amazonaws.com/offertabs/offer/kxdcce/large/810_edited_564a87cedab6e-image.jpeg</t>
  </si>
  <si>
    <t>45.24.96.156</t>
  </si>
  <si>
    <t>Michelle Mathis Harrison</t>
  </si>
  <si>
    <t>mlmharrison@sbcglobal.net</t>
  </si>
  <si>
    <t>I am excited for the research that has started at UAMS in Little Rock, Ar. My husband was diagnosed with a sarcoma in 2012 and was a patient at UAMS. He passed away this past August. I gave to Cancer Charity 4 Life to help fund research for sarcoma. I hope (...)</t>
  </si>
  <si>
    <t>9d3d036c0c9ff8ba4fb58de414392a4bdd4e4833</t>
  </si>
  <si>
    <t>https://s3-external-1.amazonaws.com/offertabs/offer/kxdcce/large/810_565b6162e33db-Emmaintheclouds.jpg</t>
  </si>
  <si>
    <t>CANCER SUPPORT COMMUNITY</t>
  </si>
  <si>
    <t>99.65.242.103</t>
  </si>
  <si>
    <t>95-4163931</t>
  </si>
  <si>
    <t>Robert Pratt</t>
  </si>
  <si>
    <t>bobbyblue22@gmail.com</t>
  </si>
  <si>
    <t>I support the Cancer Support Community of Ventura and Santa Barbara Counties because it has been so helpful to me and to so many others ( cancersupportvvsb.org}\nI have gentle yoga classes, relaxation and meditation classes, and prostate support classes th (...)</t>
  </si>
  <si>
    <t>8899e6aa237a6719f86f1aa99b5500baed1990a8</t>
  </si>
  <si>
    <t>CANCER SUPPORT COMMUNITY VALLEY- VENTURA-SANTA BARBARA INC</t>
  </si>
  <si>
    <t>108.185.175.153</t>
  </si>
  <si>
    <t>77-0205691</t>
  </si>
  <si>
    <t>Andrea Lees Roschke</t>
  </si>
  <si>
    <t>andrea@roschkewall.com</t>
  </si>
  <si>
    <t>WESTLAKE VLG</t>
  </si>
  <si>
    <t>G30, G30, E60, P30</t>
  </si>
  <si>
    <t>What the Cancer Support Community means to me….by Andrea Roschke  \n\nIn 2003, my husband Mark (who was 44 years old at the time) was diagnosed with a Glioblastoma Multiforme Grade IV brain tumor.  If you look up this tumor, it is typically followed by the (...)</t>
  </si>
  <si>
    <t>d45983cfeefa443aea6483d68f99ee235604dea6</t>
  </si>
  <si>
    <t>https://s3-external-1.amazonaws.com/offertabs/offer/kxdcce/large/810_564f2f9003dc5-honorrole.jpg</t>
  </si>
  <si>
    <t>Canine Partners for Life</t>
  </si>
  <si>
    <t>206.162.230.201</t>
  </si>
  <si>
    <t>23-2580658</t>
  </si>
  <si>
    <t>Edward Crane</t>
  </si>
  <si>
    <t>edwardfcrane@aol.com</t>
  </si>
  <si>
    <t>COCHRANVILLE</t>
  </si>
  <si>
    <t>P80, D61, G54, G02</t>
  </si>
  <si>
    <t>Canine Partners for Life' helped restore a 'level-of-normalcy' in my life.\n\nMy name is Edward Crane and I am an individual who is fifty-eight (58) years old, and the first thirty years of my life, I was healthy, active and on a great career trajectory t (...)</t>
  </si>
  <si>
    <t>5d5492dd07218218f092ae4fd255f359ed9544eb</t>
  </si>
  <si>
    <t>https://s3-external-1.amazonaws.com/offertabs/offer/kxdcce/large/810_5644bf700d6ff-Brandyatcabin.JPG</t>
  </si>
  <si>
    <t>108.171.130.168</t>
  </si>
  <si>
    <t>Janet Hess Cooper</t>
  </si>
  <si>
    <t>janet.cooper1@comcast.net</t>
  </si>
  <si>
    <t>Each Team Training I observe, graduation I attend, and the many recipients I have met is what moves me to give.  These quality service dogs and/or home companion dogs give independence to and change people's lives in a profound way.  It is beyond heartwarm (...)</t>
  </si>
  <si>
    <t>d1ddd87c1e59f6e4f41cfe9b84e282d7536cd42a</t>
  </si>
  <si>
    <t>https://s3-external-1.amazonaws.com/offertabs/offer/kxdcce/large/810_56538d047ede9-KPCPeacePark.jpg</t>
  </si>
  <si>
    <t>107.192.232.214</t>
  </si>
  <si>
    <t>Stacy Calvert</t>
  </si>
  <si>
    <t>stacywade92@yahoo.com</t>
  </si>
  <si>
    <t>Argos is an amazing seizure-alert dog that completely changed the life of his teenage companion,Hunter.  I have watched my son, Hunter struggle with seizures due to having a stroke when he was 11. Hunter'a life went from being a 'normal' teenager to having (...)</t>
  </si>
  <si>
    <t>95e2ad3e6b4647280da51c23a2d533ef200f8a47</t>
  </si>
  <si>
    <t>https://s3-external-1.amazonaws.com/offertabs/offer/kxdcce/large/810_565cb4ff1c772-12184007_915017831907648_387901943913056200_o.jpg</t>
  </si>
  <si>
    <t>Carbon Offset Corporation</t>
  </si>
  <si>
    <t>129.123.68.142</t>
  </si>
  <si>
    <t>65-1303270</t>
  </si>
  <si>
    <t>Alexi Lamm</t>
  </si>
  <si>
    <t>alexil@email.com</t>
  </si>
  <si>
    <t>NAPLES</t>
  </si>
  <si>
    <t>C20</t>
  </si>
  <si>
    <t>I knew I wanted to be useful. For what seemed entirely too long as a high school student and undergraduate, I didn't know how. I tried things, from medical research to folklore to photography. I was bushwhacking a path and hit a clearing when I took a trip (...)</t>
  </si>
  <si>
    <t>23f7ca33594c51dc20faffb9d7f7e6c58323d3b5</t>
  </si>
  <si>
    <t>https://s3-external-1.amazonaws.com/offertabs/offer/kxdcce/large/810_5643b74d50b9d-story.png</t>
  </si>
  <si>
    <t>98.202.30.239</t>
  </si>
  <si>
    <t>Darren Bingham</t>
  </si>
  <si>
    <t>darren.health.solutions@gmail.com</t>
  </si>
  <si>
    <t>As a college student, I am planning carbon based fossil fuels out of my future. I am so grateful for those fuel sources, but it is time for me to move on. By supporting the carbon offset fund at USU, I am making a committment to myself and my university to (...)</t>
  </si>
  <si>
    <t>df9245c35512564b3fc05a932ee77f1ae96d0e6f</t>
  </si>
  <si>
    <t>https://s3-external-1.amazonaws.com/offertabs/offer/kxdcce/large/810_564601eb06d57-mama.png</t>
  </si>
  <si>
    <t>Care for Nepal</t>
  </si>
  <si>
    <t>107.14.56.129</t>
  </si>
  <si>
    <t>47-4142145</t>
  </si>
  <si>
    <t>Anjee Thapa</t>
  </si>
  <si>
    <t>anjee54@yahoo.com</t>
  </si>
  <si>
    <t>PLAYA DEL REY</t>
  </si>
  <si>
    <t>Transferring Disaster to Hope\n\nWhen the massive 8.0 rector earthquake hit Nepal, my family and friends were directly impacted. Fortunately, my family survived but boyfriend's parent's house collapsed and his mom barely made out of the collapsing house. M (...)</t>
  </si>
  <si>
    <t>3e9cbfd75e99d9a399e8df29f95aa0bb3774c10b</t>
  </si>
  <si>
    <t>https://s3-external-1.amazonaws.com/offertabs/offer/kxdcce/large/810_565ba42fb38a0-12088599_895470747156717_9082024091178839676_n.jpg</t>
  </si>
  <si>
    <t>Caroline Furnace Lutheran Camp and Retreat Center</t>
  </si>
  <si>
    <t>71.62.36.37</t>
  </si>
  <si>
    <t>54-0737108</t>
  </si>
  <si>
    <t>Jelise Snyder Ballon</t>
  </si>
  <si>
    <t>jelise@theballons.com</t>
  </si>
  <si>
    <t>FORT VALLEY</t>
  </si>
  <si>
    <t>There's just something really special about Caroline\nhttp://www.carolinefurnace.org/\n\nFor most people, referencing home or where they 'grew-up' means a house or maybe even a town or neighborhood where they lived as a child. For me, going home to where I (...)</t>
  </si>
  <si>
    <t>5c281f9641423b28aafdc52aa830eb4a7bac1038</t>
  </si>
  <si>
    <t>https://s3-external-1.amazonaws.com/offertabs/offer/kxdcce/large/810_564a3e833fffc-IMG_8859.JPG</t>
  </si>
  <si>
    <t>CASA SITO ASSOCIATION</t>
  </si>
  <si>
    <t>190.148.39.116</t>
  </si>
  <si>
    <t>43-2056547</t>
  </si>
  <si>
    <t>Ruby Nelson-Will</t>
  </si>
  <si>
    <t>ruby.nelsonwill@gmail.com</t>
  </si>
  <si>
    <t>S20</t>
  </si>
  <si>
    <t>Giving back to Guatemala. http://www.casasito.org/\n\nGuatemala is a wonderfully varied land. From sweeping mountains and stunning coast line, to erupting volcanoes, Guatemala has it all. But what makes this country amazing is the people. They are constant (...)</t>
  </si>
  <si>
    <t>2d38128d5deda4bd6e050a3da2ffa5c149206580</t>
  </si>
  <si>
    <t>https://s3-external-1.amazonaws.com/offertabs/offer/kxdcce/large/810_565749cfbd738-12187978_454095221449465_4612917580992084259_o.jpg</t>
  </si>
  <si>
    <t>76.95.252.50</t>
  </si>
  <si>
    <t>CASAS POR CRISTO</t>
  </si>
  <si>
    <t>173.17.133.82</t>
  </si>
  <si>
    <t>74-2679881</t>
  </si>
  <si>
    <t>Haley Mccoy</t>
  </si>
  <si>
    <t>haley_138@yahoo.com</t>
  </si>
  <si>
    <t>almostasouza@aol.com</t>
  </si>
  <si>
    <t>El Paso</t>
  </si>
  <si>
    <t>L20, L20</t>
  </si>
  <si>
    <t>Although young, my parents instilled in me to give back because of what the Lord has done for us! I have had the privilege to work with Casas Por Christo to build home for those in need for 4 years! This has humbled me and made me great full for what I hav (...)</t>
  </si>
  <si>
    <t>9a7526c2176d7a0f929b489dc950169fc9bb0ff6</t>
  </si>
  <si>
    <t>CHEMO BUDDIES</t>
  </si>
  <si>
    <t>Giving the gift of a smile.\nDoesn't get any better than that. We live basically paycheck to almost paycheck and things have always been tight. But a little over 2 years ago my 2 year old was officially diagnosed autistic. And honestly I'd barely heard of it. I cried for days, I sank into a pitty of tears and why me, why my daughter. I felt scared as if I had failed her. Then I googled, I searched, I looked high and low. I found many sites the first one not so helpful, I won't name any names but I'll say they offered me a packet to do a fundraiser and walk for them. However they were unable to help me with any other help as my daughter wasn't in their criteria as considered she was a girl and not a boy and I guess they is more of a boy issue ( funny I've got three girls on various end of the spectrum and not a boy one ) . Then I found Kulturecity and was instantly welcomed, I got various opinions from their 'groupies' on their page . My girls were sent a toy and man the smile on their face that someone they've never met cared enough to send them a gift in the mail was more than enough to warm my heart. I've donated and helped out as much as possible because everything they have it paid forward. However my most memorable donation was a couple of gifts I sent to Santa for autism Christmas. I bet you didn't know we have a special Christmas for our special kids. Many of us received mail to be opened on April ( autism awareness month ) 25th . And many of us cooked and celebrate ( toned down a bit ) same as we do for December 25th. I now try to set aside a little a paycheck for when special events or fundraiser are being done. Because I can not think of a better way to pay it forward. They are the all about the smiles of our kids, my kids, your kids.</t>
  </si>
  <si>
    <t>96.27.186.236</t>
  </si>
  <si>
    <t>45-3043243</t>
  </si>
  <si>
    <t>Vernie Wilhite</t>
  </si>
  <si>
    <t>a9003berry@yahoo.com</t>
  </si>
  <si>
    <t>EVANSVILLE</t>
  </si>
  <si>
    <t>IN</t>
  </si>
  <si>
    <t>E86</t>
  </si>
  <si>
    <t>Giving heals the heart\nI support Chemo Buddies. When my daughter went through Chemo and radiation ,she thought she could handle it by herself and didn't want to put others out. Then her cancer came back ,and her sister Said Iam going to be your Chemo Budd (...)</t>
  </si>
  <si>
    <t>567511b42d76c6da51085308c823e46b96fa781f</t>
  </si>
  <si>
    <t>https://s3-external-1.amazonaws.com/offertabs/offer/kxdcce/large/810_564ff39fa0ffc-HOPEFULlogo1.jpg</t>
  </si>
  <si>
    <t>CHICAGO FRINGE FESTIVAL INC</t>
  </si>
  <si>
    <t>108.200.86.237</t>
  </si>
  <si>
    <t>27-0730365</t>
  </si>
  <si>
    <t>Anne Cauley</t>
  </si>
  <si>
    <t>acauley@gmail.com</t>
  </si>
  <si>
    <t>A99</t>
  </si>
  <si>
    <t>I started volunteering for the Chicago Fringe Festival while still living in Milwaukee. I clocked thousands of miles driving back and forth multiple times a month for six years before I finally moved to Chicago. I never considered quitting because of both  (...)</t>
  </si>
  <si>
    <t>cc8a503b47cb7370c953374862b0d96fad177f50</t>
  </si>
  <si>
    <t>https://s3-external-1.amazonaws.com/offertabs/offer/kxdcce/large/810_564f2ec3e751e-IMG_3213-Version2.jpg</t>
  </si>
  <si>
    <t>CHICAGO SPIRIT BRIGADE</t>
  </si>
  <si>
    <t>68.169.193.132</t>
  </si>
  <si>
    <t>20-0455493</t>
  </si>
  <si>
    <t>Jennifer Bryson</t>
  </si>
  <si>
    <t>jenniferbryson12@gmail.com</t>
  </si>
  <si>
    <t>N40</t>
  </si>
  <si>
    <t>Spread The Cheer!\n\nwww.chicagospiritbrigade.org\n\nI've been performing since my early high school years. Colorguard, dancing, singing - I loved it all. It wasn't until I moved to Chicago that my whole perspective of performing would change. I was out at (...)</t>
  </si>
  <si>
    <t>f14cdb8eb653a8088bd658bf8aea11b1b8aa816b</t>
  </si>
  <si>
    <t>https://s3-external-1.amazonaws.com/offertabs/offer/kxdcce/large/810_5641fcb19db5d-1511472_10205424769404918_2856418377152646485_n.jpg</t>
  </si>
  <si>
    <t>CHICUCHAS WASI</t>
  </si>
  <si>
    <t>45.25.138.58</t>
  </si>
  <si>
    <t>68-0188327</t>
  </si>
  <si>
    <t>Rae Lewis</t>
  </si>
  <si>
    <t>chicuchas_wasi@sonic.net</t>
  </si>
  <si>
    <t>FORESTVILLE</t>
  </si>
  <si>
    <t>Z99, B24, R24, O99</t>
  </si>
  <si>
    <t>What the street children in Cusco, Peru taught me. \n\nI was a solo traveller in Cusco, Peru in 1986, to try to understand what the enormous attraction was for me to put my CA life on hold and spend a year there to find out. My years as a daily meditator a (...)</t>
  </si>
  <si>
    <t>63f011450a4bc6936c5d5c3c6f5454437b231486</t>
  </si>
  <si>
    <t>https://s3-external-1.amazonaws.com/offertabs/offer/kxdcce/large/810_563984d5b4e9f-FullSizeRender2.jpg</t>
  </si>
  <si>
    <t>Chief Seattle Club</t>
  </si>
  <si>
    <t>146.129.87.213</t>
  </si>
  <si>
    <t>91-0852503</t>
  </si>
  <si>
    <t>Annie Kirk</t>
  </si>
  <si>
    <t>annie.r.kirk@gmail.com</t>
  </si>
  <si>
    <t>Seattle</t>
  </si>
  <si>
    <t>P84, P84</t>
  </si>
  <si>
    <t>I got involved with Chief Seattle Club six years ago as a board member and it was an easy choice for me to make. There are a lot of different causes that are important to me though building community falls at the top of my list. Chief Seattle Club serves A (...)</t>
  </si>
  <si>
    <t>2b48a15e9effddf8b5f3def06a004941b656c86c</t>
  </si>
  <si>
    <t>https://s3-external-1.amazonaws.com/offertabs/offer/kxdcce/large/810_565489753a989-creed.jpg</t>
  </si>
  <si>
    <t>CHILDHOOD APRAXIA OF SPEECH ASSOCIATION OF NORTH AMERICA</t>
  </si>
  <si>
    <t>50.152.48.168</t>
  </si>
  <si>
    <t>25-1858159</t>
  </si>
  <si>
    <t>Laura Smith</t>
  </si>
  <si>
    <t>lauraslpmommy@gmail.com</t>
  </si>
  <si>
    <t>PITTSBURGH</t>
  </si>
  <si>
    <t>G98, G01, G98, E01</t>
  </si>
  <si>
    <t>Title: What can we do next in the Childhood Apraxia of Speech movement?  #givingtuesday for apraxia-kids.org (CASANA)\n\nCAS, or Childhood Apraxia of Speech is an interesting disorder from a charity standpoint.  Trying to raise money and awareness is diffi (...)</t>
  </si>
  <si>
    <t>0ce6a1e47385b9ecac0933e3b89c32f50e6d054d</t>
  </si>
  <si>
    <t>https://s3-external-1.amazonaws.com/offertabs/offer/kxdcce/large/810_5653f8dc5a49e-IMG_2344.JPG</t>
  </si>
  <si>
    <t>CHILDREN IN NEED OF SERVICES INC</t>
  </si>
  <si>
    <t>74.211.67.125</t>
  </si>
  <si>
    <t>85-0342711</t>
  </si>
  <si>
    <t>Renee French</t>
  </si>
  <si>
    <t>french_renee@hotmail.com</t>
  </si>
  <si>
    <t>ALAMOGORDO</t>
  </si>
  <si>
    <t>NM</t>
  </si>
  <si>
    <t>P30</t>
  </si>
  <si>
    <t>http://www.chinsnm.com/ Children in need of services.\n\nI belong to or support the following non profit 501C3's in Alamogordo New Mexico\n\nThe  Dolly Parton Imagination Library ( Board of Directors)\nRotary ( Board of Directors)\nP.E.O. (Philanthropic Ed (...)</t>
  </si>
  <si>
    <t>b49a43fac6ed8ed805f35015169abec3d2084cf1</t>
  </si>
  <si>
    <t>https://s3-external-1.amazonaws.com/offertabs/offer/kxdcce/large/810_563b77694dfc4-image.jpeg</t>
  </si>
  <si>
    <t>CHILDREN OF THE NIGHT</t>
  </si>
  <si>
    <t>173.196.196.122</t>
  </si>
  <si>
    <t>95-3130408</t>
  </si>
  <si>
    <t>Maddie Maradiegue</t>
  </si>
  <si>
    <t>pmneuwirth@gmail.com</t>
  </si>
  <si>
    <t>VAN NUYS</t>
  </si>
  <si>
    <t>P30, L41, P30, I21</t>
  </si>
  <si>
    <t>15 years ago, I was haunted by a mural on the side of an office building in Hollywood, CA depicting a child prostitute along side the name of a rescue organization “Children of the Night.”\n\nCompelled to visit the home and meet Dr. Lois Lee, who founded C (...)</t>
  </si>
  <si>
    <t>b72e10b7734402bd8036c70944a41efe58e220ae</t>
  </si>
  <si>
    <t>https://s3-external-1.amazonaws.com/offertabs/offer/kxdcce/large/810_564e32b81c99e-image.jpg</t>
  </si>
  <si>
    <t>CHILDREN'S MIRACLE NETWORK OF GREATER ST. LOUIS</t>
  </si>
  <si>
    <t>132.170.212.21</t>
  </si>
  <si>
    <t>43-1491803</t>
  </si>
  <si>
    <t>Brandon Kraut</t>
  </si>
  <si>
    <t>brandonkraut@knights.ucf.edu</t>
  </si>
  <si>
    <t>CHESTERFIELD</t>
  </si>
  <si>
    <t>H05</t>
  </si>
  <si>
    <t>The gift Children's Miracle Network Hospitals gave to me\n\nWhen I was a college freshman, I was simply going through the motions like many of my peers. I would go to class, sleep ( a lot), and even hit the gym sometimes. I was new to UCF's campus, and was (...)</t>
  </si>
  <si>
    <t>80e2492168290c9394c4eb451f088265f7d38412</t>
  </si>
  <si>
    <t>https://s3-external-1.amazonaws.com/offertabs/offer/kxdcce/large/810_563a522e645f7-LESupport.png</t>
  </si>
  <si>
    <t>CHILDREN'S NEUROBLASTOMA CANCER FOUNDATION</t>
  </si>
  <si>
    <t>66.17.185.11</t>
  </si>
  <si>
    <t>36-4370725</t>
  </si>
  <si>
    <t>Jeremy Forman</t>
  </si>
  <si>
    <t>jeremy.forman@gatesfoundation.org</t>
  </si>
  <si>
    <t>BLOOMINGDALE</t>
  </si>
  <si>
    <t>G30, G30</t>
  </si>
  <si>
    <t>My life changed the day my daughter was born.  I know, I know, every parent's life changes when they have children, but Maddie was different; she was born with a stage IV Neuroblastoma, a rare solid, malignant tumor of the sympathetic nervous system.  Ther (...)</t>
  </si>
  <si>
    <t>ec49644e4cfbdfb7a539abb82187d0f70212c94e</t>
  </si>
  <si>
    <t>https://s3-external-1.amazonaws.com/offertabs/offer/kxdcce/large/810_563a09494e81c-j.jpg</t>
  </si>
  <si>
    <t>Classy Little Fashions Foundation</t>
  </si>
  <si>
    <t>184.56.108.86</t>
  </si>
  <si>
    <t>47-1087291</t>
  </si>
  <si>
    <t>Jane Hash</t>
  </si>
  <si>
    <t>jane.hash@classylittlefashions.org</t>
  </si>
  <si>
    <t>CANTON</t>
  </si>
  <si>
    <t>OH</t>
  </si>
  <si>
    <t>P99</t>
  </si>
  <si>
    <t>People with disabilities already face numerous obstacles…fashion should not be one of them.  \n\nI have lived in northeast Ohio, near Lake Erie, my entire life and got my first winter coat when I was 40 years old. \nI have been an advocate for people with  (...)</t>
  </si>
  <si>
    <t>e4233c760cb0dd043b68833373dc4a6319731aa6</t>
  </si>
  <si>
    <t>https://s3-external-1.amazonaws.com/offertabs/offer/kxdcce/large/810_56478b38b92e9-20141113_124802.jpg</t>
  </si>
  <si>
    <t>COLLEGE DREAMS INC</t>
  </si>
  <si>
    <t>108.237.52.8</t>
  </si>
  <si>
    <t>26-3161884</t>
  </si>
  <si>
    <t>Jessa Grace</t>
  </si>
  <si>
    <t>jessa.suthann@gmail.com</t>
  </si>
  <si>
    <t>GRANTS PASS</t>
  </si>
  <si>
    <t>B82</t>
  </si>
  <si>
    <t>I know a young girl that strived to thrive in a broken home fraught with drug addiction and mental health disorders.  The day after her father attempted suicide the principal called her into his office to introduce her to a lady named Rebecca.  Now, Rebecc (...)</t>
  </si>
  <si>
    <t>51a729862d888856e72ef735fef06a12c6ee58cb</t>
  </si>
  <si>
    <t>https://s3-external-1.amazonaws.com/offertabs/offer/kxdcce/large/810_564d8169a8861-PAYIT09--groupshot22142_231478367161_1138997_n-2.jpg</t>
  </si>
  <si>
    <t>COMMUNITY ALTERNATIVES TO VIOLENCE INC</t>
  </si>
  <si>
    <t>50.121.189.217</t>
  </si>
  <si>
    <t>55-0751906</t>
  </si>
  <si>
    <t>Carolyn Zdziera</t>
  </si>
  <si>
    <t>68.108.160.72</t>
  </si>
  <si>
    <t>czdziera@msn.com</t>
  </si>
  <si>
    <t>Elaine Sumner</t>
  </si>
  <si>
    <t>MARTINSBURG</t>
  </si>
  <si>
    <t>WV</t>
  </si>
  <si>
    <t>elainesumner@gmail.com</t>
  </si>
  <si>
    <t>J20</t>
  </si>
  <si>
    <t>Community Alternatives to Violence (www.commav.org)changed my life.  \nWhen I started working here I knew nothing about family violence, but I knew that I was about to start something great.  I saw what had happened in my own life was abuse and that I coul (...)</t>
  </si>
  <si>
    <t>62ddd6db784c7cc50e94b5a3a45badcfa8f91cc6</t>
  </si>
  <si>
    <t>https://s3-external-1.amazonaws.com/offertabs/offer/kxdcce/large/810_564a956659c84-image.jpeg</t>
  </si>
  <si>
    <t>By Giving I Have Received Blessings Tenfold! \nKulturecity.org (Toys AUcross America) started a little over 2 years ago. I was one of the first several members so have had the priviledge to see the magical transformation that started with 'just a dad mailing trains' grow into a phenomenal act of changing our Autistic kids by giving them voices, offering ways to keep them safe, and as parents, giving us the opportunity to receive support from each other, and since Autism is a Spectrum, there is not a 'one size fits all'...our kids are each unique in their own amazing ways!\nGiving to this organization just came natural, and in return I have received so many blessings and grown to love this 'family' Dillon and I belong to! Being Dillon's Guardian and having the support from Kulturecity has been life changing for me and I am forever thankful to Michael Miller and Juilan Maha for being such an inspiration to me!</t>
  </si>
  <si>
    <t>COMMUNITY HOSPICE OF NORTHEAST FLORIDA</t>
  </si>
  <si>
    <t>104.54.70.11</t>
  </si>
  <si>
    <t>59-1940256</t>
  </si>
  <si>
    <t>Amy Porterfield Levy</t>
  </si>
  <si>
    <t>amybport@yahoo.com</t>
  </si>
  <si>
    <t>JACKSONVILLE</t>
  </si>
  <si>
    <t>Thanking Bridget:\nCommunity Hospice of Northeast Florida\nhttp://communityhospice.com/\n\nIt's been almost 18 years since my mother passed away after a 6 month, brutally hard battle with colon cancer. Because she was only in her 40s, she felt the pressure (...)</t>
  </si>
  <si>
    <t>fe0ea0d7be8f968b8ad62030ded8b77ac085193f</t>
  </si>
  <si>
    <t>https://s3-external-1.amazonaws.com/offertabs/offer/kxdcce/large/810_564e308fec399-USPainlogo2.jpg</t>
  </si>
  <si>
    <t>Compassion Network International</t>
  </si>
  <si>
    <t>35.9.171.224</t>
  </si>
  <si>
    <t>72-1541755</t>
  </si>
  <si>
    <t>Ayesha Schroeder</t>
  </si>
  <si>
    <t>ayeshaschroeder@gmail.com</t>
  </si>
  <si>
    <t>STAFFORD</t>
  </si>
  <si>
    <t>Take Your Turn to Make a Difference When it Presents Itself http://compassioninternational.com \n\nEvery day I turn on the news and see two things. First, it’s a barrage of advertisements that tell me I need to look a certain way and act a certain way to q (...)</t>
  </si>
  <si>
    <t>6b569b81b985c4004466cd01faa78ed006113af1</t>
  </si>
  <si>
    <t>https://s3-external-1.amazonaws.com/offertabs/offer/kxdcce/large/810_5648882e46add-PhotoNov1582314AM.jpg</t>
  </si>
  <si>
    <t>Congregation Etz Chaim of Northwest Arkansas</t>
  </si>
  <si>
    <t>162.233.80.210</t>
  </si>
  <si>
    <t>05-0606656</t>
  </si>
  <si>
    <t>Lauren Little Levine</t>
  </si>
  <si>
    <t>laurenli@aol.com</t>
  </si>
  <si>
    <t>X30</t>
  </si>
  <si>
    <t>Congregation Etz Chaim NWA  www.etzchaimnwa.org  is sponsoring Project 613 – a community effort to restore an orphaned and damaged Torah that is approximately 200 years old and was recovered in Prague after the Holocaust. Once restored the Torah will be en (...)</t>
  </si>
  <si>
    <t>e2f37e5957240e9788f23cda50d5f9ae0d2dd399</t>
  </si>
  <si>
    <t>CONSERVATORS CENTER, INC.</t>
  </si>
  <si>
    <t>45.36.104.91</t>
  </si>
  <si>
    <t>56-2149941</t>
  </si>
  <si>
    <t>Cindi Knight Chamberlain</t>
  </si>
  <si>
    <t>chamberlain.cindi@gmail.com</t>
  </si>
  <si>
    <t>MEBANE</t>
  </si>
  <si>
    <t>D34, D34, B90, D50</t>
  </si>
  <si>
    <t>A 20-year old tiger looks at you from five feet away and 'chuffles' to let you know that he approves of you.  A lion 'oofs,' after being prompted by a human who loves him, and 15 other lions answer to convey that all is well in their world.  An adorable bi (...)</t>
  </si>
  <si>
    <t>f7324918b0ab05f80dae83acb4426ddb5733a175</t>
  </si>
  <si>
    <t>https://s3-external-1.amazonaws.com/offertabs/offer/kxdcce/large/810_564a30d490250-SL_080327_0552.jpg</t>
  </si>
  <si>
    <t>COUNSELING CONNECTIONS FOR CHANGE INC</t>
  </si>
  <si>
    <t>67.44.192.17</t>
  </si>
  <si>
    <t>20-8775478</t>
  </si>
  <si>
    <t>Charlotte Howard Selvera</t>
  </si>
  <si>
    <t>charlotte_howard@yahoo.com</t>
  </si>
  <si>
    <t>PEARLAND</t>
  </si>
  <si>
    <t>P40</t>
  </si>
  <si>
    <t>Giving Back for a Mentally Healthy Community\n\nI had the unique opportunity to give back to a local non-profit Christian counseling center 5 years ago by volunteering in the office.  My husband and I had attended marriage counseling 5 years prior and coun (...)</t>
  </si>
  <si>
    <t>c67e4b8803a20042620683ab911353ba983e00cf</t>
  </si>
  <si>
    <t>https://s3-external-1.amazonaws.com/offertabs/offer/kxdcce/large/810_5655d26700e91-GivingTuesNewsSquare.jpg</t>
  </si>
  <si>
    <t>COWTOWN PROJECT SUCCESS 1</t>
  </si>
  <si>
    <t>71.14.138.163</t>
  </si>
  <si>
    <t>46-1026966</t>
  </si>
  <si>
    <t>Sarah Zink</t>
  </si>
  <si>
    <t>Owner and CEO</t>
  </si>
  <si>
    <t>Sarah Zink Business Training</t>
  </si>
  <si>
    <t>Sarah@PlaidforWomen.com</t>
  </si>
  <si>
    <t>FORT WORTH</t>
  </si>
  <si>
    <t>O11</t>
  </si>
  <si>
    <t>How could I not be moved by an art program for homeless kids? I found out about it quite by accident, when an artist friend of mine in LA wanted to help raise money for art projects for disadvantaged kids in Fort Worth. She asked me to look around and find (...)</t>
  </si>
  <si>
    <t>123ba9d52717f7cb9129652c28e797ea20754816</t>
  </si>
  <si>
    <t>https://s3-external-1.amazonaws.com/offertabs/offer/kxdcce/large/810_5642473883537-B65CC8D0-7ACB-43B7-A7A7-1BDB2D742489.JPG</t>
  </si>
  <si>
    <t>CRADLE BEACH CAMP, INC.</t>
  </si>
  <si>
    <t>67.241.132.222</t>
  </si>
  <si>
    <t>16-0743025</t>
  </si>
  <si>
    <t>Michael Roy</t>
  </si>
  <si>
    <t>michaelrkelly3@gmail.com</t>
  </si>
  <si>
    <t>ANGOLA</t>
  </si>
  <si>
    <t>N20</t>
  </si>
  <si>
    <t>After I graduated from college, I felt like I had no direction in my life. I had plenty of plans for myself after college, I was going to move to a big city, get my dream job, and start working on my Master’s Degree. Sadly, only one of those things happene (...)</t>
  </si>
  <si>
    <t>e7c7eef53c7ca1a6b54a6d3ae7259ca1eca0b255</t>
  </si>
  <si>
    <t>https://s3-external-1.amazonaws.com/offertabs/offer/kxdcce/large/810_564f232b91592-10363869_10203234161472157_8664215502622631206_n.jpg</t>
  </si>
  <si>
    <t>CURA OCEANUS FOUNDATION INCORPORATED</t>
  </si>
  <si>
    <t>97.102.234.208</t>
  </si>
  <si>
    <t>46-1974008</t>
  </si>
  <si>
    <t>Angela Davis</t>
  </si>
  <si>
    <t>davisam@mindspring.com</t>
  </si>
  <si>
    <t>W MELBOURNE</t>
  </si>
  <si>
    <t>Wait a minute, I'm the somebody who can make a difference.\nWith every hike, walk on the beach, or time spent outdoors, I would pick up trash and plastics. It had become a habit of being outdoors but I'd always complain that 'somebody should be doing somet (...)</t>
  </si>
  <si>
    <t>ba8c06b086f5a023cbef5769d1594fe781393068</t>
  </si>
  <si>
    <t>https://s3-external-1.amazonaws.com/offertabs/offer/kxdcce/large/810_56522ec435f1a-SavingOurSisters.jpg</t>
  </si>
  <si>
    <t>DANA-FARBER CANCER INSTITUTE</t>
  </si>
  <si>
    <t>24.104.247.46</t>
  </si>
  <si>
    <t>04-2263040</t>
  </si>
  <si>
    <t>Nicole Lyn Pesce</t>
  </si>
  <si>
    <t>pescenic@gmail.com</t>
  </si>
  <si>
    <t>H30, E20, E20, E12</t>
  </si>
  <si>
    <t>Meaningful Miles for My Mom\nrundfmc.org\nrundfmc.org/2016/nicolepesce\n\nI'm running for my mother's life. \n\nMy mom has been battling late-stage lung cancer for the past year, which we recently learned has spread. \nShe's not giving up hope though, and  (...)</t>
  </si>
  <si>
    <t>a060e21fe3a69aa6fcbf36b9a526bd5f665e0f7e</t>
  </si>
  <si>
    <t>DANIEL CENTER FOR MATH AND SCIENCE</t>
  </si>
  <si>
    <t>104.54.77.89</t>
  </si>
  <si>
    <t>27-1597059</t>
  </si>
  <si>
    <t>Dawn Holden</t>
  </si>
  <si>
    <t>dawn.holden@hotmail.com</t>
  </si>
  <si>
    <t>RALEIGH</t>
  </si>
  <si>
    <t>#GivingIsWhatsUp\n\nMy name is Dawn and I give because I care about children, education and my community. This year, I have volunteered over 100 hours at The Daniel Center for Math and Science 'Smart Is What's Up,' located in Raleigh, NC. My volunteer hour (...)</t>
  </si>
  <si>
    <t>a982eb6f665a3787e1dfd8fb1e8559740b9deba8</t>
  </si>
  <si>
    <t>https://s3-external-1.amazonaws.com/offertabs/offer/kxdcce/large/810_564e910125f75-10155823_10102900656004059_7347393967927998726_n.jpg</t>
  </si>
  <si>
    <t>#GivingIsWhatsUp#MyGivingStory\n\nI give because I care about our children, our future and our communities. I support The Daniel Center for Math and Science because I believe in their mission to provide STEM education enhancement for at-risk and underprivi (...)</t>
  </si>
  <si>
    <t>https://s3-external-1.amazonaws.com/offertabs/offer/kxdcce/large/810_564fefe317ef0-hope.jpg</t>
  </si>
  <si>
    <t>DENVER PHILHARMONIC ORCHESTRA</t>
  </si>
  <si>
    <t>174.51.93.57</t>
  </si>
  <si>
    <t>84-6046303</t>
  </si>
  <si>
    <t>Sarah Hogan</t>
  </si>
  <si>
    <t>sarahehogan@me.com</t>
  </si>
  <si>
    <t>DENVER</t>
  </si>
  <si>
    <t>A26</t>
  </si>
  <si>
    <t>The Rolling Stones and Classical Music - How my father taught me to find satisfaction in music\n\nOne of my first musical memories is my father pounding his hands to the beat of the Rolling Stones on the steering wheel of our car. The music was loud, his v (...)</t>
  </si>
  <si>
    <t>5db328230333ed10eb90cd6838a571b1eead0383</t>
  </si>
  <si>
    <t>https://s3-external-1.amazonaws.com/offertabs/offer/kxdcce/large/810_563cd0dc22e26-tZDKUt1446826190.png</t>
  </si>
  <si>
    <t>DISCIPLESHIP MINISTRIES</t>
  </si>
  <si>
    <t>199.227.80.135</t>
  </si>
  <si>
    <t>74-2379978</t>
  </si>
  <si>
    <t>Kelsey Tinker Hannum</t>
  </si>
  <si>
    <t>ktinker@umcdiscipleship.org</t>
  </si>
  <si>
    <t>RED ELEPHANT CLUB OF MOBILE INC</t>
  </si>
  <si>
    <t>COLORADO SPRINGS</t>
  </si>
  <si>
    <t>182.181.200.178</t>
  </si>
  <si>
    <t>X21</t>
  </si>
  <si>
    <t>27-4522732</t>
  </si>
  <si>
    <t>Neo-Salma Noureen-Vela</t>
  </si>
  <si>
    <t>My workplace inspires me to give. I love the work that we accomplish together, and I am moved by the people I interact with on a regular basis. I take the time to organize personal fund raisers for our different projects because I truly believe they are ma (...)</t>
  </si>
  <si>
    <t>salmanoureen@gmail.com</t>
  </si>
  <si>
    <t>MOBILE</t>
  </si>
  <si>
    <t>4a97cfc9096ae1535fa4896dfdc45afb22bf88c3</t>
  </si>
  <si>
    <t>N50</t>
  </si>
  <si>
    <t>https://s3-external-1.amazonaws.com/offertabs/offer/kxdcce/large/810_56450461ca0ef-IMG_9501.jpg</t>
  </si>
  <si>
    <t>The Red Elephant Foundation is working for many global causes, but to me what is inspiring the most is their contribution to promote peace and harmony among different cultures. they provide an online platform of discussions and question answer session with people around the world to identify the heart of stigma and conflict. I worked with them on two online projects, one was called the building peace project and another the global conversations. both of them were so unique and wonderful. It was a virtual journey using Google+ Hangout, WhatsAapp and Skypeto discuss variety of issues, reflect on the differences and identify the common ground to promote global peace. http://www.redelephantfoundation.org/</t>
  </si>
  <si>
    <t>DR AMBEBKAR INTERNATIONAL MISSION INC</t>
  </si>
  <si>
    <t>78.100.51.145</t>
  </si>
  <si>
    <t>01-0865610</t>
  </si>
  <si>
    <t>DrSushant Godghate</t>
  </si>
  <si>
    <t>sushant.godghate@autodesk.com</t>
  </si>
  <si>
    <t>RICHMOND</t>
  </si>
  <si>
    <t>X50, X50</t>
  </si>
  <si>
    <t>EDUCATIONAL HELP TO UNPRIVILEGED KIDS OF INDIA\n\n  I am donating to Dr. Ambedkar International Mission (www.aimjapan.org) to support them for educating the unprivileged students of India. I am inspired with their work by seeing many students successful in (...)</t>
  </si>
  <si>
    <t>cc06671fdd3cf4f8b2b56b4bb817a64bb42e4262</t>
  </si>
  <si>
    <t>https://s3-external-1.amazonaws.com/offertabs/offer/kxdcce/large/810_56522427814a5-yang.jpg</t>
  </si>
  <si>
    <t>DRAFT GRATITUDE</t>
  </si>
  <si>
    <t>73.16.75.234</t>
  </si>
  <si>
    <t>47-2346625</t>
  </si>
  <si>
    <t>Rebecca Beaman Roy</t>
  </si>
  <si>
    <t>rjbeaman1@gmail.com</t>
  </si>
  <si>
    <t>WINCHESTER</t>
  </si>
  <si>
    <t>NH</t>
  </si>
  <si>
    <t>D20</t>
  </si>
  <si>
    <t>Draft Gratitude Saves Lives.\n\nFinding a horse with an injury tied at an auction barn is heart-wrenching.\n\nCaptain was tied, waiting for someone to save him. He had a badly irritated eye with tears draining down his face.  An otherwise healthy and well  (...)</t>
  </si>
  <si>
    <t>fe24f656b17c16c51ced2eb20eb1036d617588a9</t>
  </si>
  <si>
    <t>https://s3-external-1.amazonaws.com/offertabs/offer/kxdcce/large/810_5645f11967734-lolasmile.jpg</t>
  </si>
  <si>
    <t>DREAM ACRES FOR AUTISM INC</t>
  </si>
  <si>
    <t>184.89.201.253</t>
  </si>
  <si>
    <t>80-0755586</t>
  </si>
  <si>
    <t>Kandi Alexander</t>
  </si>
  <si>
    <t>tsklaehk@aol.com</t>
  </si>
  <si>
    <t>SORRENTO</t>
  </si>
  <si>
    <t>G84</t>
  </si>
  <si>
    <t>What does a parent advocate do when she see's families everyday  in need of support for their children, all ages  who just need a friend , someone to help them calm, focus, not be afraid, alert for medical reasons, just being their for safety , comfort and (...)</t>
  </si>
  <si>
    <t>6333a13a873b28d2b8e3b31ba26801982a2ae86f</t>
  </si>
  <si>
    <t>https://s3-external-1.amazonaws.com/offertabs/offer/kxdcce/large/810_564f6be5bf594-2015_Oct_Reunion_A_121.JPG</t>
  </si>
  <si>
    <t>Dream Catcher Stables, Inc</t>
  </si>
  <si>
    <t>99.12.218.56</t>
  </si>
  <si>
    <t>76-0618111</t>
  </si>
  <si>
    <t>Sanna Roling</t>
  </si>
  <si>
    <t>sroling1@att.net</t>
  </si>
  <si>
    <t>77383-1454</t>
  </si>
  <si>
    <t>Spring</t>
  </si>
  <si>
    <t>P99, N69, O50, N40</t>
  </si>
  <si>
    <t>Catching Life’s Real Dreams\n\nPicture the aura when an angry youth currently taking a negative life path realizes he is doing so because he was outside playing when his mother died.  For six long years he blamed himself for her death.  At Dream Catcher St (...)</t>
  </si>
  <si>
    <t>6273451383846258a3a6a35a45a8679f7fbfe232</t>
  </si>
  <si>
    <t>https://s3-external-1.amazonaws.com/offertabs/offer/kxdcce/large/810_564371cd4d4a9-018YouthSummit2015.JPG</t>
  </si>
  <si>
    <t>DYSAUTONOMIA INTERNATIONAL INC</t>
  </si>
  <si>
    <t>173.71.218.73</t>
  </si>
  <si>
    <t>45-5437249</t>
  </si>
  <si>
    <t>Shannon Linford</t>
  </si>
  <si>
    <t>shan.linford@gmail.com</t>
  </si>
  <si>
    <t>EAST MORICHES</t>
  </si>
  <si>
    <t>G19, G01, H12, G96</t>
  </si>
  <si>
    <t>Getting Back Hope\n\nTwo years ago, after 10 years of undiagnosed symptoms that were stealing my energy, strength, and resilience, a doctor finally gave me an answer and an assignment. “I think you have POTS,” he told me. He wanted to treat me but he could (...)</t>
  </si>
  <si>
    <t>de1bdc78e3347f0beb591287f6f6cea2e7b085c0</t>
  </si>
  <si>
    <t>https://s3-external-1.amazonaws.com/offertabs/offer/kxdcce/large/810_5642473eb46d7-061.JPG</t>
  </si>
  <si>
    <t>EARTHJUSTICE</t>
  </si>
  <si>
    <t>67.220.146.106</t>
  </si>
  <si>
    <t>94-1730465</t>
  </si>
  <si>
    <t>Eric Kuhn</t>
  </si>
  <si>
    <t>Kuhn.eric@gmail.com</t>
  </si>
  <si>
    <t>SAN FRANCISCO</t>
  </si>
  <si>
    <t>C01, C99, D30, V26</t>
  </si>
  <si>
    <t>October was the Earth’s warmest month ever. It's crucially  important to help environmental organizations fight for the right of all to a healthy environment. Earthjustice wields the power of law and the strength of partnerships to take on critical environ (...)</t>
  </si>
  <si>
    <t>b50419c680ebd53557db30e8c89edbfe585980aa</t>
  </si>
  <si>
    <t>https://s3-external-1.amazonaws.com/offertabs/offer/kxdcce/large/810_56537a4665bc4-Pearlington.jpg</t>
  </si>
  <si>
    <t>EDUCATIONAL THEATRE COMPANY</t>
  </si>
  <si>
    <t>173.73.147.214</t>
  </si>
  <si>
    <t>52-2081464</t>
  </si>
  <si>
    <t>Julia Tayloe</t>
  </si>
  <si>
    <t>julia.tayloe@gmail.com</t>
  </si>
  <si>
    <t>A65</t>
  </si>
  <si>
    <t>Each fall and spring the Educational Theatre Company (http://www.educationaltheatrecompany.org) helps 40 elementary school students create a play. I have volunteered as a high school intern to assistant direct since 2014, and it has been one of the most re (...)</t>
  </si>
  <si>
    <t>70854fd79a1011893d8a1ce6eef2f2ffb7b5b46b</t>
  </si>
  <si>
    <t>https://s3-external-1.amazonaws.com/offertabs/offer/kxdcce/large/810_56538f483bf51-image.jpeg</t>
  </si>
  <si>
    <t>ELS FOR AUTISM FOUNDATION</t>
  </si>
  <si>
    <t>73.49.208.219</t>
  </si>
  <si>
    <t>26-3520396</t>
  </si>
  <si>
    <t>Pam Minelli</t>
  </si>
  <si>
    <t>pminelli@comcast.net</t>
  </si>
  <si>
    <t>JUPITER</t>
  </si>
  <si>
    <t>I'm grateful to have incredible support in my community for my son Andrew and other individuals with autism spectrum disorders.  That's why I give back to elsforautism.com.\n\nAnd while we are fortunate that the new Els Center of Excellence is right in our (...)</t>
  </si>
  <si>
    <t>26967fc6244ef6e0eec5f1d037e68b4d00ed95f3</t>
  </si>
  <si>
    <t>https://s3-external-1.amazonaws.com/offertabs/offer/kxdcce/large/810_5643b92109c86-SegerstromCenterfortheArts-AlvinAileyAmericanDanceTheaterbus-in-DougGifford-OCPAC030410_1DG0242.jpg</t>
  </si>
  <si>
    <t>EMMAS FOUNDATION FOR CANINE CANCER INC</t>
  </si>
  <si>
    <t>65.35.128.123</t>
  </si>
  <si>
    <t>27-3588308</t>
  </si>
  <si>
    <t>Tina Hatin</t>
  </si>
  <si>
    <t>Land o' Lakes, Florida</t>
  </si>
  <si>
    <t>Emmasfoundation@yahoo.com</t>
  </si>
  <si>
    <t>MILTON</t>
  </si>
  <si>
    <t>Emma's Angels, Past and Present...\nThis is a story of why a nonprofit was started in memory of a beautiful, sweet yellow lab named Emma.\nEmma's Foundation for Canine Cancer was started after the loss of our beautiful girl to mandibular osteosarcoma. She  (...)</t>
  </si>
  <si>
    <t>026a24f2b79cf26a0f4abc9f92d4bda4cff020b5</t>
  </si>
  <si>
    <t>https://s3-external-1.amazonaws.com/offertabs/offer/kxdcce/large/810_56457c9a6c056-Merit.png</t>
  </si>
  <si>
    <t>Erica Raes Kids Inc</t>
  </si>
  <si>
    <t>70.196.224.54</t>
  </si>
  <si>
    <t>27-1905914</t>
  </si>
  <si>
    <t>Pattie Caldwell Hamann</t>
  </si>
  <si>
    <t>ericaraeskids@live.com</t>
  </si>
  <si>
    <t>AURORA</t>
  </si>
  <si>
    <t>My daughter passed away 8 years ago, she inspires me to give back in her name.\nMake A Difference Day was one of the most humbling experience I've ever had. To start, I had the opportunity to personally meet some amazing “homeless” people who live on the s (...)</t>
  </si>
  <si>
    <t>febbf843f112eab424d4810bbc69a366b8d196ea</t>
  </si>
  <si>
    <t>https://s3-external-1.amazonaws.com/offertabs/offer/kxdcce/large/810_565e1d2030383-000_7401.jpg</t>
  </si>
  <si>
    <t>ETHIOPIAN TEWAHEDO SOCIAL SERVICES</t>
  </si>
  <si>
    <t>24.123.200.186</t>
  </si>
  <si>
    <t>20-3525591</t>
  </si>
  <si>
    <t>Emily Buster</t>
  </si>
  <si>
    <t>Riley Family Children's Ministries, Inc.</t>
  </si>
  <si>
    <t>ekbuster@gmail.com</t>
  </si>
  <si>
    <t>172.78.33.75</t>
  </si>
  <si>
    <t>63-0779083</t>
  </si>
  <si>
    <t>P51, P84</t>
  </si>
  <si>
    <t>Sarah Rinkel</t>
  </si>
  <si>
    <t>Lucky to Give\nI learned about Ethiopian Tewahedo Social Services (ETSS), www.ethiotss.org, during the adoption process of my son. We were adopting from Ethiopia and I was trying to learn everything I could about his homeland. I had been living in Columbus (...)</t>
  </si>
  <si>
    <t>sarahlou_purdue@hotmail.com</t>
  </si>
  <si>
    <t>Clio</t>
  </si>
  <si>
    <t>e2b2d7a814b29b89fb50192cec7ce95a35a134fa</t>
  </si>
  <si>
    <t>https://s3-external-1.amazonaws.com/offertabs/offer/kxdcce/large/810_56457fe7d05ad-2015-08-1512.13.16.jpg</t>
  </si>
  <si>
    <t>We have given yearly to Riley Childrens Foundation in Indianapolis, Indiana. We do this because our daughter has been a patient of Riley Hospital since 2009. When Grace is seen as a patient, Riley staff are always kind and caring. They have a cheer guild that hands out toys, coloring books, etc. to try and help make your visit a teeny bit more bearable. Because Grace knows first hand how nice it is to receive these gifts of kindness, we work as a family to fundraiser yearly and give back what we can.</t>
  </si>
  <si>
    <t>EVENT LAB PRODUCTIONS</t>
  </si>
  <si>
    <t>70.210.195.117</t>
  </si>
  <si>
    <t>45-4736350</t>
  </si>
  <si>
    <t>Chris Hurff</t>
  </si>
  <si>
    <t>chris@eventlabproductions.org</t>
  </si>
  <si>
    <t>ALBUQUERQUE</t>
  </si>
  <si>
    <t>N12</t>
  </si>
  <si>
    <t>America the Charitable.  I'm doing more than just giving, I'm committing the next two years to charity.  I quit my job, sold my home, stored my life, bought an RV and formed a 501c3 to travel all 50 states and Puerto Rico to volunteer and raise funds for c (...)</t>
  </si>
  <si>
    <t>e6801f3e2cd52776f3c242858f3af53bd590e91b</t>
  </si>
  <si>
    <t>https://s3-external-1.amazonaws.com/offertabs/offer/kxdcce/large/810_564f790d1b7e0-IMG_443973115827665.jpeg</t>
  </si>
  <si>
    <t>EVERAS COMMUNITY SERVICES INC</t>
  </si>
  <si>
    <t>64.134.99.31</t>
  </si>
  <si>
    <t>22-2462247</t>
  </si>
  <si>
    <t>Francesca Marie Cwynar</t>
  </si>
  <si>
    <t>francesca.hemsey@gmail.com</t>
  </si>
  <si>
    <t>SOMERSET</t>
  </si>
  <si>
    <t>P80</t>
  </si>
  <si>
    <t>Reimagining Independence for Adults with Intellectual and Developmental Disabilities \nI give to Everas Community Services, an organization that supports individuals with intellectual and developmental disabilities as well as sensory impairments through re (...)</t>
  </si>
  <si>
    <t>dbeb9f9d3fc6f17a8a7fcbda5ee03b65e5680c33</t>
  </si>
  <si>
    <t>https://s3-external-1.amazonaws.com/offertabs/offer/kxdcce/large/810_564dd8326004a-logo_home.png</t>
  </si>
  <si>
    <t>EXTRA TABLE INC</t>
  </si>
  <si>
    <t>74.94.241.105</t>
  </si>
  <si>
    <t>27-3779135</t>
  </si>
  <si>
    <t>Stacy Ahua</t>
  </si>
  <si>
    <t>stacy@extratable.org</t>
  </si>
  <si>
    <t>HATTIESBURG</t>
  </si>
  <si>
    <t>MS</t>
  </si>
  <si>
    <t>K31, P20</t>
  </si>
  <si>
    <t>You think you know what the 'face of hunger' looks like...but you don't. \n\nI consider myself beyond fortunate to live the live I live and to work with the organization that I am a part of. As a first generation child in America, born the immigrant parent (...)</t>
  </si>
  <si>
    <t>1c58b90f7d352ff9289963144db463c7df4736ef</t>
  </si>
  <si>
    <t>https://s3-external-1.amazonaws.com/offertabs/offer/kxdcce/large/810_564fa0f96f470-school20photo2020081.jpg</t>
  </si>
  <si>
    <t>EXTRA-ORDINARY BIRTHDAYS</t>
  </si>
  <si>
    <t>99.112.169.175</t>
  </si>
  <si>
    <t>27-3134087</t>
  </si>
  <si>
    <t>Lisa Casas</t>
  </si>
  <si>
    <t>LCasas65@aol.com</t>
  </si>
  <si>
    <t>COLLEGE PARK</t>
  </si>
  <si>
    <t>In A Negative World, Focus On The Positive &amp; Build Together \n\nA little over a year ago, I decided I wanted to donate my time and skills to a nonprofit organization. I went on VolunteerMatch.com with an open mind and open heart, and I applied to a few vol (...)</t>
  </si>
  <si>
    <t>5f6a5fdcdf5a6f182c134aa09e8edb65cb201a9a</t>
  </si>
  <si>
    <t>FAMILY MATTERS OF GREATER WASHINGTON INC</t>
  </si>
  <si>
    <t>67.242.127.136</t>
  </si>
  <si>
    <t>53-0208258</t>
  </si>
  <si>
    <t>Smart Artt</t>
  </si>
  <si>
    <t>dbatrowny@gmail.com</t>
  </si>
  <si>
    <t>Children of all ages deserve bright futures!\nhttp://www.familymattersdc.org\n\nWhen I found out I may be relocating to the Washington DC area, I began looking for organizations that provide work similar to the work I had done throughout my career. I read  (...)</t>
  </si>
  <si>
    <t>5cc147b9f3c905b64e5dc5c11a394609f562b537</t>
  </si>
  <si>
    <t>https://s3-external-1.amazonaws.com/offertabs/offer/kxdcce/large/810_564910c098ad3-Suesiphonepics077.JPG</t>
  </si>
  <si>
    <t>FEDERATION OF FAMILIES OF CENTRAL FLORIDA INC</t>
  </si>
  <si>
    <t>208.54.85.232</t>
  </si>
  <si>
    <t>80-0734198</t>
  </si>
  <si>
    <t>MsJones Jones</t>
  </si>
  <si>
    <t>mjgod1st@msn.com</t>
  </si>
  <si>
    <t>FERN PARK</t>
  </si>
  <si>
    <t>What inspires me to give? A need or a service delivery gap to a vulnerable population that is being ignored because of stigma.   I give to an organization that serves children with emotional, behavioral and mental health challenges.  I give and am committe (...)</t>
  </si>
  <si>
    <t>9657a595b55a7bfa5d57482bd083af86caa2d267</t>
  </si>
  <si>
    <t>https://s3-external-1.amazonaws.com/offertabs/offer/kxdcce/large/810_564cabe02ba34-profilepic.jpg</t>
  </si>
  <si>
    <t>Feed More Kids Inc</t>
  </si>
  <si>
    <t>68.197.60.63</t>
  </si>
  <si>
    <t>47-3895659</t>
  </si>
  <si>
    <t>Sarah Elizabeth Cahill</t>
  </si>
  <si>
    <t>Sarah@kidsneedmore.org</t>
  </si>
  <si>
    <t>FT LAUDERDALE</t>
  </si>
  <si>
    <t>You Can't Just Tell Cancer to Hold on...\n\nNever did I imagine hearing those words 'your brother has cancer.' In just seconds the world around me turned into a roller coaster, one I couldn't walk away from. I had two options to sit there and cry or get up (...)</t>
  </si>
  <si>
    <t>1a178c016e32677ba05106d1d80f09519494d2a3</t>
  </si>
  <si>
    <t>https://s3-external-1.amazonaws.com/offertabs/offer/kxdcce/large/810_563e39b87fa8b-BlackWhitePicofBraytonCraigPlane.jpg</t>
  </si>
  <si>
    <t>FOR PETE S SAKE</t>
  </si>
  <si>
    <t>50.153.174.198</t>
  </si>
  <si>
    <t>46-4672170</t>
  </si>
  <si>
    <t>Jennifer Grim</t>
  </si>
  <si>
    <t>zekenjen@gmail.com</t>
  </si>
  <si>
    <t>BLOOMINGTON</t>
  </si>
  <si>
    <t>MN</t>
  </si>
  <si>
    <t>We donate monthly to For Pete's Sake.  They have personally touched and helped my family at one of the worst times in our lives. I had a 2 year old and a new born and my husband (26 years old) was diagnosed with cancer. Chemo started and radiation would fo (...)</t>
  </si>
  <si>
    <t>75550a541fdce1d4505e908f4a8fa02e14d97bee</t>
  </si>
  <si>
    <t>FORGOTTEN FELINES AND FIDOS, INC.</t>
  </si>
  <si>
    <t>64.121.44.142</t>
  </si>
  <si>
    <t>23-2851240</t>
  </si>
  <si>
    <t>Betsy Flanagan Brommer</t>
  </si>
  <si>
    <t>lbrommer@rcn.com</t>
  </si>
  <si>
    <t>MACUNGIE</t>
  </si>
  <si>
    <t>http://www.forgottenfelines.org\nI retired from a career in school technology support in December of 2011.  As a life long cat person I knew that volunteering to help a cat shelter was in my future.  After corresponding with several shelters I became invol (...)</t>
  </si>
  <si>
    <t>61fab9527eac6609f176a0af311de7d67f43b66c</t>
  </si>
  <si>
    <t>https://s3-external-1.amazonaws.com/offertabs/offer/kxdcce/large/810_56514b054fb59-20150805_175122-1.jpg</t>
  </si>
  <si>
    <t>FORWARD PATHS FOUNDATION INC</t>
  </si>
  <si>
    <t>184.4.120.100</t>
  </si>
  <si>
    <t>46-2442032</t>
  </si>
  <si>
    <t>Denise Purrenhage Burry</t>
  </si>
  <si>
    <t>denise65fl@embarqmail.com</t>
  </si>
  <si>
    <t>LEESBURG</t>
  </si>
  <si>
    <t>I look back on my days as a single mother and remember what a struggle it was to provide what my boys needed and deserved. I prayed that I would somehow make it happen. It was then that I made a promise that when I fought my way out, I would find a way to  (...)</t>
  </si>
  <si>
    <t>17c2ce7db935ebd4a703163a70e834aa0244a12f</t>
  </si>
  <si>
    <t>https://s3-external-1.amazonaws.com/offertabs/offer/kxdcce/large/810_56380986e014a-image.jpeg</t>
  </si>
  <si>
    <t>FOUNDATION FOR LEARNING EQUALITY INC</t>
  </si>
  <si>
    <t>76.176.185.248</t>
  </si>
  <si>
    <t>46-2676188</t>
  </si>
  <si>
    <t>Ivy Chester</t>
  </si>
  <si>
    <t>ivy@samuellawrencefoundation.org</t>
  </si>
  <si>
    <t>LA JOLLA</t>
  </si>
  <si>
    <t>B99, B99</t>
  </si>
  <si>
    <t>Learning Equality: Revolutionizing the Offline World- Giving a Chance for Global, Quality Education \nhttps://learningequality.org/\nEver since I was a little girl I’ve had a passion for giving, I wanted to provide, to help, to volunteer however I could, a (...)</t>
  </si>
  <si>
    <t>525b805073650d8d051185dd2af2ef55e51bb907</t>
  </si>
  <si>
    <t>https://s3-external-1.amazonaws.com/offertabs/offer/kxdcce/large/810_564cedf46fd27-YFYLogo.png</t>
  </si>
  <si>
    <t>Foundation For PSP CBD and Related Brain Diseases</t>
  </si>
  <si>
    <t>72.80.163.95</t>
  </si>
  <si>
    <t>52-1704978</t>
  </si>
  <si>
    <t>Nitza Turner-Schraeter</t>
  </si>
  <si>
    <t>nitza.schraeter@verizon.net</t>
  </si>
  <si>
    <t>LUTHERVILLE</t>
  </si>
  <si>
    <t>G90, G48, H96</t>
  </si>
  <si>
    <t>I as well as my family have always been involved with causes. Unfortunately my donations have not always been huge. My mom who died because of PSP was an international artist. She was very talented, and wanted to use her art to help others rather than make (...)</t>
  </si>
  <si>
    <t>06f676ecaeb7c07e95844c2e63b604be0a5ff1e8</t>
  </si>
  <si>
    <t>https://s3-external-1.amazonaws.com/offertabs/offer/kxdcce/large/810_5644edcdc0bae-T1.JPG</t>
  </si>
  <si>
    <t>174.107.178.199</t>
  </si>
  <si>
    <t>Bonnie Jumper</t>
  </si>
  <si>
    <t>Tie and Doll Inc</t>
  </si>
  <si>
    <t>bonnie.jumper@yahoo.com</t>
  </si>
  <si>
    <t>68.190.24.186</t>
  </si>
  <si>
    <t>46-4924577</t>
  </si>
  <si>
    <t>Traci A Howell</t>
  </si>
  <si>
    <t>Too young too soon!\n\nMy husband Jim was diagnosed in 2007 with PSP at the age of 55.  He had just retired after 30 years of working at the same company then having symptoms of confusion, balance problems, and dizziness for a year.  Finally after seeing s (...)</t>
  </si>
  <si>
    <t>traci.a.howell@gmail.com</t>
  </si>
  <si>
    <t>MONTGOMERY</t>
  </si>
  <si>
    <t>35d19303d12248441c6a714d921008dec60ebb1b</t>
  </si>
  <si>
    <t>24.225.10.130</t>
  </si>
  <si>
    <t>Laurie White</t>
  </si>
  <si>
    <t>lauriew_9@hotmail.com</t>
  </si>
  <si>
    <t>My Hero, once told me I could be anything that I wanted to be.  I spent several trips fishing or hunting with my father and he let me ramble on and on.  I wanted to be the first woman President!!  In 2015, we still have yet to experience a woman president  (...)</t>
  </si>
  <si>
    <t>c19525a806db98fca6af4fe7bf5fbf374bd3e67f</t>
  </si>
  <si>
    <t>I Give Because Someone Gave to Me.\nwww.tieanddoll.org\n\nObstacles to me are nothing more than opportunities. Life is filled with obstacles. Every obstacle that came my way always taught me a lesson or twoâ€¦ or more. Depends on what obstacle was dealt to me that day.\n\nSeeâ€¦I learned at an early age that nothing in life comes easy. I have a moderate to severe hearing loss in both ears. My family did not receive confirmation of my hearing loss until I was in pre-school. Yes, I was faced with road blocks but that didnâ€™t mean it was the end of the world for me. I just had to try harder, work harder, and fight harder. Just because I canâ€™t hear doesnâ€™t mean I am dumb, stupid or deaf. Iâ€™m just â€œhard of hearingâ€_x009d_. \n\nI was told numerous times by teachers, doctors and others who really didnâ€™t know me that I wouldnâ€™t live a â€œnormalâ€_x009d_ life. What is â€œnormalâ€_x009d_? Who gave you permission to tell me what is normal or not normal. The way I live in the world with my hearing loss is my normal. My normal maybe different from your normal but it is my normal. \n\nTie and Doll's mission is 'Mentoring youth to build their self-esteem and empower them to lead courageously, give generously, and enrich themselves culturally so that they can make intelligent choices and be positive influences in their respective communities.'\n\nI wanted to find a way to inspire and encourage the youth in Montgomery, Alabama that anything is possible. I wanted the youth to know that he or she is not alone in the obstacles they are faced with. I just knew that I would be the one to teach the youth something but the youth ended up teaching me some important lessons. \n\nIn 2010, I had an opportunity to speak to a group of 20 young men in grades 6-8. I was shocked to see that only 3 of them knew how to tie a neck tie. I assumed it was something that young men learned how to do like tying their shoes. Majority of them did not own a neck tie. In addition to this, I found out that I had grown men that I knew that didn't know how to tie a neck tie and had to get someone to tie their neck tie for them. I was speechless. Now it makes sense why these young men didn't know how to tie a neck tie because of the lack of male figures or the male figures in their life didn't know how to tie a necktie.\n\nAnybody that own neck ties or purchased neck ties as a gift knows that it can be pricey. I presented a challenge on social media such as Facebook and Twitter challenging family, friends and strangers to donate new or used neck ties to give to young. I received overwhelming positive response to my challenge and collected over 100 neckties.\n\nEvery year, Tie and Doll presents a Spring and Fall workshop to teach young men how to dress for success, and make responsible choices that will prepare them for the real world. I take the donated neck ties collected from the community and give them to the young men that attend the workshops. For many of them, this is the first time they learn how to tie knots such as four-in-hand knot, trinity knot or Windsor knot. At the end of the workshop, every young men get to take home the neck tie. For many of them, it is their first neck tie. \n\nFor every neck tie that I donate to the young men, I am proud to know that I am giving them something just like someone gave to me. I pray that when the young men get older, they will look at this moment and be inspired to give back to young men and teach them how to tie a neck tie. A neck tie is a small piece of clothing but it makes a big statement when someone sees a young man wear their neck tie proudly. I am proud to give to Tie and Doll because I get a chance to let these young men know that every obstacle or challenge that come their way will make them be more determine and stronger in pursuing their dreams. \n\nBeing able to share my obstacles with them allows me to show how I turned my obstacles into opportunities that will bring joy to not only me but to those who are impacted by my drive.\n\nThis is why I give unselfishly. This is why I thank my support team for molding me into who I am today. This is #MyGivingStory.</t>
  </si>
  <si>
    <t>https://s3-external-1.amazonaws.com/offertabs/offer/kxdcce/large/810_56453ad1828a5-SunMarch.jpg</t>
  </si>
  <si>
    <t>71.175.93.104</t>
  </si>
  <si>
    <t>Nikki Rubin Waxman</t>
  </si>
  <si>
    <t>nikkiwaxman@gmail.com</t>
  </si>
  <si>
    <t>My Dad, Mark Rubin, inspires me to give to CurePSP (www.curepsp.org). This July, it will be 4 years since he died of Progressive Supranuclear Palsy (PSP).  He was my inspiration, my hero, my mentor and my best friend.  He never gave up and selflessly gave  (...)</t>
  </si>
  <si>
    <t>4238750f0b4619e3fac20377b76f921f215bad01</t>
  </si>
  <si>
    <t>98.248.108.195</t>
  </si>
  <si>
    <t>Swetha Vijayakumar</t>
  </si>
  <si>
    <t>swethavkumar@gmail.com</t>
  </si>
  <si>
    <t>My mom would have turned 60 this week. If she hadn't lost her battle with a monstrous disease. But in November2013, she did. She battled an extremely rare neurodegenerative disease called Progressive Supra Nuclear Palsy (PSP) for over 6 years, slowly losin (...)</t>
  </si>
  <si>
    <t>fd211f2b7dd9332b302bb7a6c0d2fb36ef13762b</t>
  </si>
  <si>
    <t>https://s3-external-1.amazonaws.com/offertabs/offer/kxdcce/large/810_5651f3a2ed30c-QuinnwithPeaceDove.jpg</t>
  </si>
  <si>
    <t>68.81.244.221</t>
  </si>
  <si>
    <t>Sarah West</t>
  </si>
  <si>
    <t>westsarah@aol.com</t>
  </si>
  <si>
    <t>Seeking a Treatment for Progressive Nuclear Palsy (PSP)\n\nPSP stole my husband from me in 2006.  About 3 years before he died we both realized something was very wrong.  Bob fell unexpectedly, had double vision,  and definite signs of cognitive loss.  His (...)</t>
  </si>
  <si>
    <t>3c39e05e6fe57660081d4ff76ad80d711a7aa582</t>
  </si>
  <si>
    <t>https://s3-external-1.amazonaws.com/offertabs/offer/kxdcce/large/810_5654a9e916a54-floatingpumpkins.jpg</t>
  </si>
  <si>
    <t>Free Minds Book Club &amp; Writing Workshop</t>
  </si>
  <si>
    <t>173.79.64.12</t>
  </si>
  <si>
    <t>43-2066514</t>
  </si>
  <si>
    <t>Anne Manuel</t>
  </si>
  <si>
    <t>nightsky11@verizon.net</t>
  </si>
  <si>
    <t>Arlington</t>
  </si>
  <si>
    <t>B92, A20</t>
  </si>
  <si>
    <t>WHAT INSPIRES ME TO GIVE TO FREE MINDS BOOK CLUB\n\nI love giving to Freemindsbookclub.org!  In fact, I love everything about Free Minds. Every time I come into contact with the program, whether it be a trip to their website, reading the Connect newsletter (...)</t>
  </si>
  <si>
    <t>c27a56f00625fc65f57f96b241aa442c367cb331</t>
  </si>
  <si>
    <t>https://s3-external-1.amazonaws.com/offertabs/offer/kxdcce/large/810_56536dccc7abb-GivingTuesdayLogowJB3.jpg</t>
  </si>
  <si>
    <t>Bill Mascioli</t>
  </si>
  <si>
    <t>b3mascioli@verizon.net</t>
  </si>
  <si>
    <t>Free Minds Book Club  {www.freemindsbookclub.org} – Giving Voice to the Voiceless and a Community to the Isolated\n\n There are so many things that I love about Free Minds: every time I think about what Free Minds accomplishes, and every time I attend a Fr (...)</t>
  </si>
  <si>
    <t>c5639e24dae6125f0d8e12478f9c19a40639e1d0</t>
  </si>
  <si>
    <t>https://s3-external-1.amazonaws.com/offertabs/offer/kxdcce/large/810_5653715e7d808-VMSBuilding.jpg</t>
  </si>
  <si>
    <t>108.48.143.2</t>
  </si>
  <si>
    <t>Jan Smart</t>
  </si>
  <si>
    <t>smartjuanita@mac.com</t>
  </si>
  <si>
    <t>Freeing My Mind with Free Minds Book Club &amp; Writing Workshop (www.freemindsbookclub.org)\n\nFREE MINDS frees MY Mind from accepting casual racism; from accepting the status quo; from viewing black men as The Other\nFREE MINDS affirms and deepens my underst (...)</t>
  </si>
  <si>
    <t>2c71276911ee103687b1b8c775c0f61c453cedc9</t>
  </si>
  <si>
    <t>https://s3-external-1.amazonaws.com/offertabs/offer/kxdcce/large/810_5653e7ce5ded0-me-in-studio.jpg</t>
  </si>
  <si>
    <t>Free2Luv Inc</t>
  </si>
  <si>
    <t>107.132.144.42</t>
  </si>
  <si>
    <t>45-4158223</t>
  </si>
  <si>
    <t>Gabbie Rae</t>
  </si>
  <si>
    <t>Los Angeles, California</t>
  </si>
  <si>
    <t>Singer/Songwriter</t>
  </si>
  <si>
    <t>thegabbierae@aol.com</t>
  </si>
  <si>
    <t>SEATTLE</t>
  </si>
  <si>
    <t>I Believe Music has the Power to Heal\nMy name is Gabbie Rae; I am a 17 year old singer and I am passionate about standing up to bullying and lending my voice to create real change in the world.  As someone who experienced bullying first hand, I don’t want (...)</t>
  </si>
  <si>
    <t>463fb5e4e9d540e14ee48dda6843e5b4f231b78b</t>
  </si>
  <si>
    <t>https://s3-external-1.amazonaws.com/offertabs/offer/kxdcce/large/810_564552f58249a-schoolpic3.jpg</t>
  </si>
  <si>
    <t>Friends of Foster Kids, Inc.</t>
  </si>
  <si>
    <t>12.227.10.138</t>
  </si>
  <si>
    <t>99-0280498</t>
  </si>
  <si>
    <t>Kathleen Morehouse</t>
  </si>
  <si>
    <t>kmorehouse@wideopenwest.com</t>
  </si>
  <si>
    <t>Honolulu</t>
  </si>
  <si>
    <t>HI</t>
  </si>
  <si>
    <t>Z99, P32</t>
  </si>
  <si>
    <t>My Giving Story\n\nI grew up as the third child in a middle class family of six.  I always felt I was loved unconditionally and felt safe and secure in my family home.  Never, ever, did I expect to be uprooted from my family or my home!\n\nWell, foster chi (...)</t>
  </si>
  <si>
    <t>16de94119b83df2cb1750354a3b0ab5c8508e19b</t>
  </si>
  <si>
    <t>FRIENDS OF THE JEFFERSON PUBLIC LIBRARY</t>
  </si>
  <si>
    <t>74.69.198.200</t>
  </si>
  <si>
    <t>56-2453079</t>
  </si>
  <si>
    <t>K Leah Savage</t>
  </si>
  <si>
    <t>Friends of the Library</t>
  </si>
  <si>
    <t>Jefferson Public Library</t>
  </si>
  <si>
    <t>ncwoodmomma@yahoo.com</t>
  </si>
  <si>
    <t>JEFFERSON</t>
  </si>
  <si>
    <t>B11</t>
  </si>
  <si>
    <t>Raising progress above complacency.  I participate in my community of Jefferson, NH with the Jefferson Elementary School Parent Teacher Association; the Friends of the Jefferson Public Library; and the Jefferson Athletic association.   I feel they all work (...)</t>
  </si>
  <si>
    <t>db73d61323bea7a4aef1a86d2106c2c121e60975</t>
  </si>
  <si>
    <t>https://s3-external-1.amazonaws.com/offertabs/offer/kxdcce/large/810_564c90660846c-AdeleMocerinoRoseGiancola.jpg</t>
  </si>
  <si>
    <t>FRIENDS OF THE RIDGEFIELD NATIONAL WILDLIFE REFUGE</t>
  </si>
  <si>
    <t>164.159.62.2</t>
  </si>
  <si>
    <t>91-2018749</t>
  </si>
  <si>
    <t>Sarah Hill</t>
  </si>
  <si>
    <t>Sarah.e.hill123@gmail.com</t>
  </si>
  <si>
    <t>RIDGEFIELD</t>
  </si>
  <si>
    <t>D30</t>
  </si>
  <si>
    <t>Giving builds a future for the past. \nI give to the Friends of the Ridgefield National Wildlife Refuge to support their youth education programs. Through the Cathlapotle Plankhouse at the Refuge, 4,000 students are able to vist the Refuge for FREE and lea (...)</t>
  </si>
  <si>
    <t>6b1eac05f5b65d593caa8c92a22df50fa8bf02c9</t>
  </si>
  <si>
    <t>https://s3-external-1.amazonaws.com/offertabs/offer/kxdcce/large/810_563bb0ab56383-photo.jpg</t>
  </si>
  <si>
    <t>Friends of Turpentine Creek Wildlife Refuge</t>
  </si>
  <si>
    <t>152.132.9.3</t>
  </si>
  <si>
    <t>20-0656327</t>
  </si>
  <si>
    <t>Robbie Wells</t>
  </si>
  <si>
    <t>rjwells71@centurylink.net</t>
  </si>
  <si>
    <t>EXCLSOR SPRGS</t>
  </si>
  <si>
    <t>D34</t>
  </si>
  <si>
    <t>I first heard about Turpentine Creek Wildlife Refuge while on vacation in July 2014.  I immediately started looking into the place and booked a suite during Veteran’s day weekend.   The staff was very knowledgeable and told stories about how each cat was r (...)</t>
  </si>
  <si>
    <t>7485a4216a37d94d30e1b078fc353ea3ea583760</t>
  </si>
  <si>
    <t>https://s3-external-1.amazonaws.com/offertabs/offer/kxdcce/large/810_563db04a531f9-PicMonkeyCollage.jpg</t>
  </si>
  <si>
    <t>Turpentine Creek Wildlife Refuge – Eureka Springs, Arkansas\nI first heard about Turpentine Creek Wildlife Refuge - www.turpentinecreek.org - while on vacation in July 2014. I immediately started looking into the place and booked a suite during Veteran’s d (...)</t>
  </si>
  <si>
    <t>https://s3-external-1.amazonaws.com/offertabs/offer/kxdcce/large/810_563e48b6319e2-ProjectSuccess1.jpg</t>
  </si>
  <si>
    <t>173.187.237.157</t>
  </si>
  <si>
    <t>Nancy Silvers</t>
  </si>
  <si>
    <t>nancysilversp31@gmail.com</t>
  </si>
  <si>
    <t>#MyGivingStory about www.turpentinecreek.org\nTurpentine Creek Wildlife Refuge located in Eureka Springs, AR. Turpentine Creek rescues Tigers, Lions, Cougars, Bobcats, Black Bears, a Grizzly and other assorted creatures that come from private homes and fac (...)</t>
  </si>
  <si>
    <t>b05b4076cd75ee948e6603448534b65b0bf0c04d</t>
  </si>
  <si>
    <t>https://s3-external-1.amazonaws.com/offertabs/offer/kxdcce/large/810_564fc0936e8a1-givingtuesdaybear.PNG</t>
  </si>
  <si>
    <t>FRIENDSHIP COMMUNITY CARE INC</t>
  </si>
  <si>
    <t>CHRISTIAN SERVICE MISSION</t>
  </si>
  <si>
    <t>173.216.49.34</t>
  </si>
  <si>
    <t>71-0433583</t>
  </si>
  <si>
    <t>Marilyn Kay Davis-Smith</t>
  </si>
  <si>
    <t>2.50.100.1</t>
  </si>
  <si>
    <t>63-0594603</t>
  </si>
  <si>
    <t>grandma_marilyn4324@yahoo.com</t>
  </si>
  <si>
    <t>Fenoj Leslie</t>
  </si>
  <si>
    <t>RUSSELLVILLE</t>
  </si>
  <si>
    <t>fenojleslie@yahoo.in</t>
  </si>
  <si>
    <t>J33</t>
  </si>
  <si>
    <t>BIRMINGHAM</t>
  </si>
  <si>
    <t>The PAST 9 Years, In An Essay\n\n          9 years ago my life began a drastic change . Going through yet another challenge. Many questions later of asking why me ? God brought me full circle to a profession I never thought I could handle but yet he stood  (...)</t>
  </si>
  <si>
    <t>fa8beb5527d29406c61a95fd79a0416110f6c61b</t>
  </si>
  <si>
    <t>https://s3-external-1.amazonaws.com/offertabs/offer/kxdcce/large/810_56448605ad87f-Timbaliwomen.jpg</t>
  </si>
  <si>
    <t>FURRY KIDS REFUGE</t>
  </si>
  <si>
    <t>108.212.213.198</t>
  </si>
  <si>
    <t>38-3724183</t>
  </si>
  <si>
    <t>Jennifer Hudson</t>
  </si>
  <si>
    <t>erkootoo@yahoo.com</t>
  </si>
  <si>
    <t>LEE'S SUMMIT</t>
  </si>
  <si>
    <t>I give my time, my heart and my soul to dogs that need a second chance in life. In October 2011 I adopted a sweet little Cocker Spaniel at a Petco in Lee’s Summit, MO.  After this experience and learning about rescue I visited the rescues website and I jus (...)</t>
  </si>
  <si>
    <t>I am the single child for my parents, who come from a very mediocre socioeconomic status, but they placed very serious importance on education and gave me the best of what they could, I was educated in the best schools even thou they were expensive, and after my schooling I joined University and my parents really toiled day and night to pay my education fee, all these times made a very serious impact on me, I really believed that education was an integral part of a child's life and it must be given to them no matter what it costs, so life went by, I got my first job and started to earn and support my family, one day whilee on a commute to work, I striked a conversation with a co passenger and was talking about his job, as the conversation drifted he started to tell about this particular organization in South India, named Christian mission service where this guy was educated, he was an orphan and he grew up in the organization who looked after his needs, now he is a fully qualified nurse working in a reputed hospital, I reached home after work and started to ponder about his words, I gave some time to research about this organization and found out that it was found by a German missionary in the 1900,and they look after orphan Childeren and make them as a responsible citizens, this immediate took me to my early stages where my parents struggled to get me educated, I thought that as a responsible citizen I'm responsible for my fellow citizens well being and I began giving 500 rs everyone to educate a girl child in that organisation, it's been more than a year and I'm happy that I'm still giving my part and wish to improve my contribution in the future..</t>
  </si>
  <si>
    <t>935276c3eb8b76f682ba2e9f3daf6a117c255c3a</t>
  </si>
  <si>
    <t>https://s3-external-1.amazonaws.com/offertabs/offer/kxdcce/large/810_5643e97a79a86-INFINITY_LOGOs_1color1.jpg</t>
  </si>
  <si>
    <t>Gemmas Angels Limited</t>
  </si>
  <si>
    <t>98.235.109.162</t>
  </si>
  <si>
    <t>47-2155826</t>
  </si>
  <si>
    <t>Mike Macchioni</t>
  </si>
  <si>
    <t>info@gemmasangels.org</t>
  </si>
  <si>
    <t>HERSHEY</t>
  </si>
  <si>
    <t>P60, P60, P85, K99</t>
  </si>
  <si>
    <t>WE MADE SANTA CRY…and didn’t feel bad about it\n\nThe year was 1995 and I’d just finished a children’s event with surplus food. A friend told me of a newly-opened and struggling homeless shelter that could use the leftovers. I immediately fell in love with (...)</t>
  </si>
  <si>
    <t>e44dfb6c8fa1f2ff36fdb3f8ee779620f9a6e0a2</t>
  </si>
  <si>
    <t>https://s3-external-1.amazonaws.com/offertabs/offer/kxdcce/large/810_563afcbf5edf9-ItsReigningAngels2.jpg</t>
  </si>
  <si>
    <t>Georgia Forestwatch</t>
  </si>
  <si>
    <t>71.12.153.170</t>
  </si>
  <si>
    <t>58-2188475</t>
  </si>
  <si>
    <t>Sue Harmon</t>
  </si>
  <si>
    <t>suepharmon@gmail.com</t>
  </si>
  <si>
    <t>Ellijay</t>
  </si>
  <si>
    <t>C60</t>
  </si>
  <si>
    <t>http://gafw.org/ Forestwatching is Spirit Work\n\nI give of my money and of my time to Georgia Forestwatch because they keep an eye on these incredible Georgia forests that have sustained my spirit through difficult times and wonderful times, too.  Several (...)</t>
  </si>
  <si>
    <t>2b193434f0d5d3b27a7bdfcad72fc908a88cc0d7</t>
  </si>
  <si>
    <t>https://s3-external-1.amazonaws.com/offertabs/offer/kxdcce/large/810_563a8414d38d9-SAM_3992.JPG</t>
  </si>
  <si>
    <t>GERMAN SHEPHERD RESCUE OF NORTHERN CALIFORNIA</t>
  </si>
  <si>
    <t>73.223.191.136</t>
  </si>
  <si>
    <t>52-2331060</t>
  </si>
  <si>
    <t>Allison Kozak</t>
  </si>
  <si>
    <t>maps@axmk.com</t>
  </si>
  <si>
    <t>CUPERTINO</t>
  </si>
  <si>
    <t>Our human world is so complicated, so fraught with contradictions.  So, while I support humanitarian causes with my checkbook, I give my time and energy to animals - specifically rescuing German Shepherd Dogs.  \n\nGSDs are no more 'deserving' than any oth (...)</t>
  </si>
  <si>
    <t>ebd2783cf783587a4f1abeaea9a228ec83bc8616</t>
  </si>
  <si>
    <t>https://s3-external-1.amazonaws.com/offertabs/offer/kxdcce/large/810_565099d4edcf1-pennywar013.jpg</t>
  </si>
  <si>
    <t>65.78.181.231</t>
  </si>
  <si>
    <t>Eileen Peebles</t>
  </si>
  <si>
    <t>T�rk�e</t>
  </si>
  <si>
    <t>peebles@winfirst.com</t>
  </si>
  <si>
    <t>German Shepherd Rescue of Northern CA,  www.gsrnc.org\n\nOf all the days I spent in my 40+ years as a professional absorbed in the world of government service and politics, none even come close to what i have now experienced in the compassionate world of a (...)</t>
  </si>
  <si>
    <t>118f3ea1100f4347cd1858799e867af7e8fad0dc</t>
  </si>
  <si>
    <t>https://s3-external-1.amazonaws.com/offertabs/offer/kxdcce/large/810_5685620316ea2-12244355_1515663235426604_7935065112305742284_o.jpg</t>
  </si>
  <si>
    <t>Ghana Educational Collaborative</t>
  </si>
  <si>
    <t>67.169.99.225</t>
  </si>
  <si>
    <t>20-0446976</t>
  </si>
  <si>
    <t>Rosie Krieger</t>
  </si>
  <si>
    <t>rosiekrieger2@gmail.com</t>
  </si>
  <si>
    <t>PARKER</t>
  </si>
  <si>
    <t>Q33</t>
  </si>
  <si>
    <t>The Gift of Giving\n\nIn 2009 I studied abroad at the University of Ghana, Legon where I took classes and lived on campus for 6 months. During that time I not only took inspiring History of Africa and social work classes and met incredible people, but I al (...)</t>
  </si>
  <si>
    <t>0add15dc140bd58798354fb381457d63f801d98a</t>
  </si>
  <si>
    <t>https://s3-external-1.amazonaws.com/offertabs/offer/kxdcce/large/810_563a18ab980c4-ADLFull_K.jpg</t>
  </si>
  <si>
    <t>GIRL MUSEUM INC</t>
  </si>
  <si>
    <t>68.37.148.84</t>
  </si>
  <si>
    <t>26-4507189</t>
  </si>
  <si>
    <t>Hillary Hanel</t>
  </si>
  <si>
    <t>hillaryhanel@gmail.com</t>
  </si>
  <si>
    <t>HAVANA</t>
  </si>
  <si>
    <t>A50, A50, R24, O01</t>
  </si>
  <si>
    <t>Girlhood - Important to Me and to the World\nwww.girlmuseum.org\n\nGirl Museum is a wonderful organization that I have proudly volunteered with for over 3 years. This nonprofit organization is a completely virtual museum that can be accessed online all ove (...)</t>
  </si>
  <si>
    <t>48f0b25df59e2cb3fe87a5ce623ecb4ac96c1402</t>
  </si>
  <si>
    <t>https://s3-external-1.amazonaws.com/offertabs/offer/kxdcce/large/810_564c4b5d7f37e-sacredFriends_logo1.jpg</t>
  </si>
  <si>
    <t>GIRLS INCORPORATED OF GREATER INDIANAPOLIS</t>
  </si>
  <si>
    <t>97.78.90.242</t>
  </si>
  <si>
    <t>35-1337205</t>
  </si>
  <si>
    <t>Lee Ann Jourdan</t>
  </si>
  <si>
    <t>lajourdan@gmail.com</t>
  </si>
  <si>
    <t>INDIANAPOLIS</t>
  </si>
  <si>
    <t>O22, O50</t>
  </si>
  <si>
    <t>What Inspires Me To Give\nhttp://girlsincindy.org/\n\nI am a firm believer that strong, smart and bold girls make the world a better place. I am also a firm believer that girls are inherently strong, smart and bold. Unfortunately, girls are not always enco (...)</t>
  </si>
  <si>
    <t>6959162e538eb1e8a7705ea4146d83dc5e30ac4c</t>
  </si>
  <si>
    <t>https://s3-external-1.amazonaws.com/offertabs/offer/kxdcce/large/810_564b98375fbf2-Treatmentonjuviebeaver12.JPG</t>
  </si>
  <si>
    <t>GIRLS ON THE RUN - DC</t>
  </si>
  <si>
    <t>166.91.253.19</t>
  </si>
  <si>
    <t>74-3218001</t>
  </si>
  <si>
    <t>Tammy Whyte</t>
  </si>
  <si>
    <t>tammy.whyte@dc.gov</t>
  </si>
  <si>
    <t>As someone who has worked in the field of education for over 10 years, I’ve always believed in giving back and acting in a way that will better the lives of others. My involvement with Girls on the Run - DC is no exception. I had the opportunity to coach a (...)</t>
  </si>
  <si>
    <t>ef0efb99482068236badb183e78411d4f6de49fe</t>
  </si>
  <si>
    <t>https://s3-external-1.amazonaws.com/offertabs/offer/kxdcce/large/810_5654a230d1ca8-pastelandcharcoal_21.JPG</t>
  </si>
  <si>
    <t>GIRLS ON THE RUN INTERNATIONAL</t>
  </si>
  <si>
    <t>206.80.8.132</t>
  </si>
  <si>
    <t>46-5476608</t>
  </si>
  <si>
    <t>Victoria Vrana</t>
  </si>
  <si>
    <t>victoriavrana@gmail.com</t>
  </si>
  <si>
    <t>JASPER</t>
  </si>
  <si>
    <t>The Gift that Gave so Much\n\nAs I watched my eight-year-old prepare to run a three mile race in the crisp November air, surrounded by hundreds of other eight-, nine-, and ten-year-old girls and their adult “buddy runners” and coaches, I marveled at her ex (...)</t>
  </si>
  <si>
    <t>4139dfacf00aaacdf63ac3431fda4f32e1fc3f22</t>
  </si>
  <si>
    <t>https://s3-external-1.amazonaws.com/offertabs/offer/kxdcce/large/810_5638fdb442952-SarahandJulia.JPG</t>
  </si>
  <si>
    <t>GIRLS ON THE RUN OF STARK COUNTY</t>
  </si>
  <si>
    <t>96.11.244.75</t>
  </si>
  <si>
    <t>27-1618018</t>
  </si>
  <si>
    <t>Amy Shock</t>
  </si>
  <si>
    <t>runderella@mail.com</t>
  </si>
  <si>
    <t>NORTH CANTON</t>
  </si>
  <si>
    <t>O22, O22, O50</t>
  </si>
  <si>
    <t>Every Girl Deserves to Achieve Her Dreams, Regardless of Her Circumstances\n\nThe first 5 years of my life would be considered a nightmare by many—food was often scarce and abuse and fear were normal. While life improved after my parents divorced, teachers (...)</t>
  </si>
  <si>
    <t>4180a6139990b50d7310d17ae91babd3b42d6774</t>
  </si>
  <si>
    <t>https://s3-external-1.amazonaws.com/offertabs/offer/kxdcce/large/810_565349668ae0a-AWAWlogocopy.jpg</t>
  </si>
  <si>
    <t>GIRLS RISING</t>
  </si>
  <si>
    <t>41.89.6.21</t>
  </si>
  <si>
    <t>45-5037616</t>
  </si>
  <si>
    <t>Faith Simotwo Zainabu</t>
  </si>
  <si>
    <t>faithsimotwo@gmail.com</t>
  </si>
  <si>
    <t>SAN DIEGO</t>
  </si>
  <si>
    <t>P30, O30</t>
  </si>
  <si>
    <t>The rent we all pay for living is giving . I give because I have been given so much. Having lost my mother the bread winner of my family at a tender age of nine, I knew that was the end of life until I got to Starehe Girls' Centre an A national boarding sc (...)</t>
  </si>
  <si>
    <t>ce96da062ba3dd706e026bccc96b73bac3da2259</t>
  </si>
  <si>
    <t>https://s3-external-1.amazonaws.com/offertabs/offer/kxdcce/large/810_5650bd83abb2e-sindyandfriends.JPG</t>
  </si>
  <si>
    <t>GOOD SHEPHERD REHABILITATION NETWORK</t>
  </si>
  <si>
    <t>64.121.35.135</t>
  </si>
  <si>
    <t>23-2216041</t>
  </si>
  <si>
    <t>Thomas Dzema</t>
  </si>
  <si>
    <t>tndzema@rcn.com</t>
  </si>
  <si>
    <t>ALLENTOWN</t>
  </si>
  <si>
    <t>E12</t>
  </si>
  <si>
    <t>It All Begins with the Smallest of Ideas\n\nMy name is Christian Dzema and like every average fourteen year old, I play sports, chill with\nmy friends, listen to music, focus on my studies, like to be rebellious, and love sleeping. When I was five years ol (...)</t>
  </si>
  <si>
    <t>e90cc0e59e9c0891838663084274ef9caa61a4f0</t>
  </si>
  <si>
    <t>https://s3-external-1.amazonaws.com/offertabs/offer/kxdcce/large/810_5652483faffcd-VictorHugobanneratFlagDay.JPG</t>
  </si>
  <si>
    <t>GRACE MISSIONS INC</t>
  </si>
  <si>
    <t>23.228.136.125</t>
  </si>
  <si>
    <t>47-0552455</t>
  </si>
  <si>
    <t>Josie Uecker</t>
  </si>
  <si>
    <t>josieu@me.com</t>
  </si>
  <si>
    <t>HENDERSON</t>
  </si>
  <si>
    <t>NE</t>
  </si>
  <si>
    <t>P28</t>
  </si>
  <si>
    <t>I give to be a light. \nBy Josie Uecker, in support of Grace Missions, Inc. gracemissionskc.org\n\nAfrica. The dark continent. A place of stark poverty, and for many, little hope. I traveled to this place that would appear, for most of us, to be uninhabita (...)</t>
  </si>
  <si>
    <t>d22b96c4ff4a07d211aaf9d7d21b86f9074a60ad</t>
  </si>
  <si>
    <t>https://s3-external-1.amazonaws.com/offertabs/offer/kxdcce/large/810_564a5b40af6da-michael.2..jpg</t>
  </si>
  <si>
    <t>GRAND RAPIDS SYMPHONY SOCIETY</t>
  </si>
  <si>
    <t>INDIVIDUAL &amp; FAMILY SUPPORT OF SOUTH ALABAMA</t>
  </si>
  <si>
    <t>209.254.39.74</t>
  </si>
  <si>
    <t>173.26.165.205</t>
  </si>
  <si>
    <t>38-6005447</t>
  </si>
  <si>
    <t>63-1113720</t>
  </si>
  <si>
    <t>Terry Johnston</t>
  </si>
  <si>
    <t>Jenny Oveson</t>
  </si>
  <si>
    <t>Grand Rapids, Michigan</t>
  </si>
  <si>
    <t>American English � English</t>
  </si>
  <si>
    <t>terryjohnstonphoto@gmail.com</t>
  </si>
  <si>
    <t>jennybel@mchsi.com</t>
  </si>
  <si>
    <t>GRAND RAPIDS</t>
  </si>
  <si>
    <t>A69, A69</t>
  </si>
  <si>
    <t>P82, P40</t>
  </si>
  <si>
    <t>I guess the question at hand is “Why do I give back to the Grand Rapids Symphony?” The easiest answer is simple: “Because it’s what feels right.” When I give back it makes me proud, and with the Grand Rapids Symphony I can instantly see the results, from t (...)</t>
  </si>
  <si>
    <t>8b66a36367eee382e9f51f7be2c01ec2c878c73f</t>
  </si>
  <si>
    <t>My name is Jenny Oveson, Iâ€™m 28 years old, and I was born with Spina Bifida. I wanted to write you to tell you about an organization that has grown to mean so much to me. As a young child, I watched my father make it his mission in life to better the lives of people with disabilities and our families. He is achieving this as Director of Family Support. Family Support, the home of the Individual &amp; Family Support program in south Alabama provides financial assistance for medical, dental, prescriptions, supplies, utilities, food, clothing, housing, holiday gifts, ramps, home modifications/repairs, transportation costs including auto repairs, conference expenses, summer camps, education, respite, recreation, etc. Also information, moral support and referrals may be provided to help families access other programs of assistance. Family Support works to enhance the lives of Alabamians with disabilities and their families. Their success is measured in the number of people they can help with the quality of programs and services they provide. These programs are fueled by our dedicated staff, caring volunteers, and generous donors.</t>
  </si>
  <si>
    <t>https://s3-external-1.amazonaws.com/offertabs/offer/kxdcce/large/810_564e53d65097b-63398_10100889492157809_2045547235611239058_n.jpg</t>
  </si>
  <si>
    <t>GRANDPARENTS RAISING GRANDCHILDREN OF BREVARD CO FLORIDA</t>
  </si>
  <si>
    <t>99.45.242.34</t>
  </si>
  <si>
    <t>59-3712039</t>
  </si>
  <si>
    <t>Lillian C Hobson</t>
  </si>
  <si>
    <t>hobscotch59@gmail.com</t>
  </si>
  <si>
    <t>ROCKLEDGE</t>
  </si>
  <si>
    <t>P99, P40, W01, Y01</t>
  </si>
  <si>
    <t>Believing the Child should always come FIRST inspires me to give. In addition to monetary donations and fundraising efforts, I “give” by volunteering my time doing various projects at Grandparents Raising Grandchildren of Brevard County Florida Inc.(GRG).  (...)</t>
  </si>
  <si>
    <t>46b657c9de3cce268a05bbe8933e1d09c99b383b</t>
  </si>
  <si>
    <t>https://s3-external-1.amazonaws.com/offertabs/offer/kxdcce/large/810_564eaac9cf663-BlackM.jpg</t>
  </si>
  <si>
    <t>GREAT COMEBACK KIDS INTERNATIONAL</t>
  </si>
  <si>
    <t>69.120.118.205</t>
  </si>
  <si>
    <t>26-1389635</t>
  </si>
  <si>
    <t>Amy Oestreicher Thetford</t>
  </si>
  <si>
    <t>amyoes70@gmail.com</t>
  </si>
  <si>
    <t>MAGNOLIA</t>
  </si>
  <si>
    <t>P29</t>
  </si>
  <si>
    <t>In 2005, I suffered a coma, a ruptured stomach, and underwent a total gastrectomy. When I awoke from my coma, I was told by my doctors that my stomach exploded. I couldn’t eat or drink, and it was not known when, or if, I’d ever be able to again.\n\nWith t (...)</t>
  </si>
  <si>
    <t>6d9b00c4f2a426e07653abad3ae91e3598613e61</t>
  </si>
  <si>
    <t>https://s3-external-1.amazonaws.com/offertabs/offer/kxdcce/large/810_5641354d129aa-5149_1116220584795_6206761_n.jpg</t>
  </si>
  <si>
    <t>GREATER ORLANDO CHILDREN'S MIRACLE NETWORK INC</t>
  </si>
  <si>
    <t>104.136.30.208</t>
  </si>
  <si>
    <t>59-3452974</t>
  </si>
  <si>
    <t>Nicole Ramirez</t>
  </si>
  <si>
    <t>knight-thon@ucf.edu</t>
  </si>
  <si>
    <t>ORLANDO</t>
  </si>
  <si>
    <t>T11</t>
  </si>
  <si>
    <t>For The Kids. \nhttp://www.gocmn.org/\n\nThe Cause \nChildren’s Miracle Network is a network of 170 incredible hospitals across North America. Living in Orlando, I have the opportunity of supporting those hospitals in our Greater Orlando area, which includ (...)</t>
  </si>
  <si>
    <t>45b15242254b3a884d706a2a666c39a1c26c600d</t>
  </si>
  <si>
    <t>https://s3-external-1.amazonaws.com/offertabs/offer/kxdcce/large/810_563a5d4a3f6c8-arc.png</t>
  </si>
  <si>
    <t>HAITIAN CHRISTIAN MISSION INC</t>
  </si>
  <si>
    <t>45.47.180.28</t>
  </si>
  <si>
    <t>43-1170717</t>
  </si>
  <si>
    <t>Laurie Thibodeau</t>
  </si>
  <si>
    <t>thibodl@mail.amc.edu</t>
  </si>
  <si>
    <t>Drinkable water and food are luxuries that most Americans take for granted.  Consistent electricity (a necessity for economic development) is also a commodity that people in the US expect and even demand.  Yet a mere 800 miles Southeast of Florida, the poo (...)</t>
  </si>
  <si>
    <t>d937568f85ec6b603adc0c14b7d44c9cdd23c9f4</t>
  </si>
  <si>
    <t>https://s3-external-1.amazonaws.com/offertabs/offer/kxdcce/large/810_56538e5884ac1-logo.jpg</t>
  </si>
  <si>
    <t>HAND-IN-PAW RESCUE</t>
  </si>
  <si>
    <t>74.131.88.150</t>
  </si>
  <si>
    <t>45-4527581</t>
  </si>
  <si>
    <t>Toni Heinen</t>
  </si>
  <si>
    <t>geiger.antonia@gmail.com</t>
  </si>
  <si>
    <t>LOUISVILLE</t>
  </si>
  <si>
    <t>D01</t>
  </si>
  <si>
    <t>A picture is worth a thousand words.' We've heard this saying many times, but in the case of animal rescue it speaks volumes. My husband and I have spent many years volunteering with various animal rescue organizations, providing transport, graphic design (...)</t>
  </si>
  <si>
    <t>8b043f49ca65bf71f1f3688e1c26b88486f744c8</t>
  </si>
  <si>
    <t>https://s3-external-1.amazonaws.com/offertabs/offer/kxdcce/large/810_56425511cddb2-givingstory.jpg</t>
  </si>
  <si>
    <t>HARVEST HOUSE HAITI INC</t>
  </si>
  <si>
    <t>173.25.36.149</t>
  </si>
  <si>
    <t>20-0230550</t>
  </si>
  <si>
    <t>Deb Stockdale</t>
  </si>
  <si>
    <t>haititeams@popqc.org</t>
  </si>
  <si>
    <t>OCALA</t>
  </si>
  <si>
    <t>I have my own mission, but giving to, working with and praying for Harvest House Haiti’s work in Haiti has been a blessing.  Harvest House Haiti’s mission to schools is similar to mine, so work and donation there just extends my reach in Haiti.  Also, Harv (...)</t>
  </si>
  <si>
    <t>dd2d16de2095989eaa13863413bf0879298c7717</t>
  </si>
  <si>
    <t>https://s3-external-1.amazonaws.com/offertabs/offer/kxdcce/large/810_564256ddbf659-globepeople.jpg</t>
  </si>
  <si>
    <t>HAVSERVE VOLUNTEER SERVICE NETWORK HAVSERVE INC</t>
  </si>
  <si>
    <t>108.29.95.8</t>
  </si>
  <si>
    <t>27-2525894</t>
  </si>
  <si>
    <t>Sandra Fathi</t>
  </si>
  <si>
    <t>sfathi@affect.com</t>
  </si>
  <si>
    <t>SILVER SPRING</t>
  </si>
  <si>
    <t>Q33, S20, O20, B24</t>
  </si>
  <si>
    <t>I felt compelled to go to Haiti after seeing images of the devastation of the 2010 Earthquake. I finally had the chance to volunteer with a grass-roots nonprofit called HaveServe operating on a shoestring budget in the community of Lebrun. This tiny organi (...)</t>
  </si>
  <si>
    <t>5eed849606a9489f0c6533d2eee3744d53657dd9</t>
  </si>
  <si>
    <t>HEALING THE CHILDREN</t>
  </si>
  <si>
    <t>71.172.243.65</t>
  </si>
  <si>
    <t>91-1177835</t>
  </si>
  <si>
    <t>Jackie Nick Alectoridis</t>
  </si>
  <si>
    <t>Clifton, New Jersey</t>
  </si>
  <si>
    <t>jalectoridis@gmail.com</t>
  </si>
  <si>
    <t>SPOKANE</t>
  </si>
  <si>
    <t>E30, E99</t>
  </si>
  <si>
    <t>Healing the Children\nBeing a host parent for “Healing the Children” for the past twenty years has brought me so much joy.  Knowing that we can provide a safe home for a child with medical needs traveling from another country, without his or her family, is (...)</t>
  </si>
  <si>
    <t>6907777afb9f43e10ab8bd2a10ab9517a092852a</t>
  </si>
  <si>
    <t>https://s3-external-1.amazonaws.com/offertabs/offer/kxdcce/large/810_564bcfc934e70-IMG_9488.JPG</t>
  </si>
  <si>
    <t>Health Care for All Colorado Foundation</t>
  </si>
  <si>
    <t>73.153.146.147</t>
  </si>
  <si>
    <t>83-0380956</t>
  </si>
  <si>
    <t>Larry Smith</t>
  </si>
  <si>
    <t>irvshell@comcast.net</t>
  </si>
  <si>
    <t>F05</t>
  </si>
  <si>
    <t xml:space="preserve"> May the love for my art actuate me at all time' is a phrase from the Oath of Maimonides, ancient scholar, philosopher and physician.  I started sharing my life with Health Care for All Colorado and HCAC Foundation (www.hcacfoundation.org) after the Pedia (...)</t>
  </si>
  <si>
    <t>82cd8ea94c9c5c2411eeafb4f5bf374ef8e8f167</t>
  </si>
  <si>
    <t>https://s3-external-1.amazonaws.com/offertabs/offer/kxdcce/large/810_5640b4fe0fcc2-SusanKeyton.jpg</t>
  </si>
  <si>
    <t>Heart To Heart</t>
  </si>
  <si>
    <t>97.113.186.139</t>
  </si>
  <si>
    <t>75-1865084</t>
  </si>
  <si>
    <t>Alina Haitu</t>
  </si>
  <si>
    <t>alinahaitu@gmail.com</t>
  </si>
  <si>
    <t>COLLEYVILLE</t>
  </si>
  <si>
    <t>Empowering Children, Women, and Parent through Education!\n\nVolunteering at my son's school, working with parents and children at the library, communicating with women everywhere made me realize that our communities don't receive enough education. I start (...)</t>
  </si>
  <si>
    <t>c188bc9f89c6f258f5739a6e6e65b5decd272843</t>
  </si>
  <si>
    <t>https://s3-external-1.amazonaws.com/offertabs/offer/kxdcce/large/810_5639639ee2693-NPHComputerTrainingClass.jpg</t>
  </si>
  <si>
    <t>HEREDITARY NEUROPATHY FOUNDATION INC</t>
  </si>
  <si>
    <t>71.176.252.26</t>
  </si>
  <si>
    <t>13-4137654</t>
  </si>
  <si>
    <t>Courtney Sharpe Hollett</t>
  </si>
  <si>
    <t>hollettgt@yahoo.com</t>
  </si>
  <si>
    <t>H12, G50, E01, H12</t>
  </si>
  <si>
    <t>Charcot-Marie-Tooth and my Family!\n\nCharcot-Marie-Tooth is a relatively unknown disease, even though it’s the most common inherited nerve disorder affecting 1 in 2,500 people. CMT causes peripheral nerve degeneration, mobility impairments, and there is n (...)</t>
  </si>
  <si>
    <t>32a30b6b5a5429fb9e02f6be7cabb050bafecfc7</t>
  </si>
  <si>
    <t>https://s3-external-1.amazonaws.com/offertabs/offer/kxdcce/large/810_563bc64de05ba-1011868_10153022638535473_434741514_n.jpg</t>
  </si>
  <si>
    <t>74.202.245.2</t>
  </si>
  <si>
    <t>Liza Stenz</t>
  </si>
  <si>
    <t>stenzea23@gmail.com</t>
  </si>
  <si>
    <t>We are capable of so much more than we imagine.  \n\nFor fifteen years my family lived in the shadow of a diagnosis that didn't have a name, but affected our everyday life. Running could not be accomplished, shoe shopping was near impossible, and daily tas (...)</t>
  </si>
  <si>
    <t>8673baf60da31e2e5cf3382e285236dc9da02403</t>
  </si>
  <si>
    <t>https://s3-external-1.amazonaws.com/offertabs/offer/kxdcce/large/810_edited_563d9491d3417-DSC_0203.JPG</t>
  </si>
  <si>
    <t>99.6.96.12</t>
  </si>
  <si>
    <t>Chris Wodke</t>
  </si>
  <si>
    <t>cwodke@hotmail.com</t>
  </si>
  <si>
    <t>Imagine as an athlete having to pay attention to every step you take because you are worried about catching your foot and falling.\nImagine wondering when the burning will start in your feet. I don not have to imagine because I have Charcot-Marie-Tooth or  (...)</t>
  </si>
  <si>
    <t>179be7260a5cbe05922c36682340cb4c419405f4</t>
  </si>
  <si>
    <t>100.34.243.216</t>
  </si>
  <si>
    <t>Bernadette Scarduzio</t>
  </si>
  <si>
    <t>Berns13@verizon.net</t>
  </si>
  <si>
    <t>The biggest disease you've never heard of'  www.HNF-cure.org/Bernadette \n\nI dedicate my life to being an advocate for Charcot-marie-Tooth Disorder because not only do my brother and I have it, but my late father suffered with CMT along with other family (...)</t>
  </si>
  <si>
    <t>198.140.195.171</t>
  </si>
  <si>
    <t>644fb12ba2924a6fe65b3ebcac1c80420978a399</t>
  </si>
  <si>
    <t>Margaret Ritzer</t>
  </si>
  <si>
    <t>Highland Food Pantry Inc</t>
  </si>
  <si>
    <t>brat296405@yahoo.com</t>
  </si>
  <si>
    <t>184.170.112.8</t>
  </si>
  <si>
    <t>46-4661240</t>
  </si>
  <si>
    <t>Claire Woznak</t>
  </si>
  <si>
    <t>clairewoznak@yahoo.com</t>
  </si>
  <si>
    <t>I give because I can. I have donated on a few occasions to Kulturecity. They help children and families affected by autism. This is a cause near and dear to me since I have a nephew and my son with an autism diagnosis. This organization goes out of their way to make a child's day. Www.kulturecity.org</t>
  </si>
  <si>
    <t>W99</t>
  </si>
  <si>
    <t>I give because I am a privileged, willing, and able teenager\nhttps://www.facebook.com/highlandfoodpantry/\nI’ve always loved the feeling I get when helping others and I’ve had lots of experience through Kiwanis and various school clubs, the positive energ (...)</t>
  </si>
  <si>
    <t>371534da0434244b69724c4a24c0535db2a4b3f4</t>
  </si>
  <si>
    <t>https://s3-external-1.amazonaws.com/offertabs/offer/kxdcce/large/810_563eb21bc0a66-facebook.png</t>
  </si>
  <si>
    <t>HILDEGARD HOUSE</t>
  </si>
  <si>
    <t>23.126.57.213</t>
  </si>
  <si>
    <t>46-5555742</t>
  </si>
  <si>
    <t>Carl Lutes</t>
  </si>
  <si>
    <t>carl.lutes@gmail.com</t>
  </si>
  <si>
    <t>L99</t>
  </si>
  <si>
    <t>Dying with Dignity\nThe initial compelling factor in my becoming involved in this particular charity was the location.  I grew up in the Butchertown neighborhood of Louisville where I attended St. Joseph School.  The parish and the Butchertown neighborhood (...)</t>
  </si>
  <si>
    <t>7a670c62ef3df9e490748ad247a3baf60a4d52f1</t>
  </si>
  <si>
    <t>https://s3-external-1.amazonaws.com/offertabs/offer/kxdcce/large/810_5643b3e4036d9-Sampson2.JPG</t>
  </si>
  <si>
    <t>Hillsides</t>
  </si>
  <si>
    <t>45.26.252.177</t>
  </si>
  <si>
    <t>95-1644002</t>
  </si>
  <si>
    <t>Marisol Barrios</t>
  </si>
  <si>
    <t>mbarrios@hillsides.org</t>
  </si>
  <si>
    <t>Pasadena</t>
  </si>
  <si>
    <t>P20, F33, P30</t>
  </si>
  <si>
    <t>How what I wanted to be as a child led me here\nI asked myself, 'What did I want to be as a child? What inspired me?' I remembered what made me cry as a child. I recalled commercials of emaciated children living in third world countries, of skeletal dogs r (...)</t>
  </si>
  <si>
    <t>3d2f6f447388812a23d51ec31468551742d709f5</t>
  </si>
  <si>
    <t>https://s3-external-1.amazonaws.com/offertabs/offer/kxdcce/large/810_563933b100c66-girlpointing.jpg</t>
  </si>
  <si>
    <t>Hillsong Church</t>
  </si>
  <si>
    <t>108.34.60.215</t>
  </si>
  <si>
    <t>56-0636249</t>
  </si>
  <si>
    <t>Heather May Celli</t>
  </si>
  <si>
    <t>heather.celli@gmail.com</t>
  </si>
  <si>
    <t>Chapel Hill</t>
  </si>
  <si>
    <t>My love for others inspires me to give... I believe nonprofit organizations are the backbone of our society and are propelling the future. Hillsong Church, an international church based out of Sydney, Australia has been a big influence in my life and has i (...)</t>
  </si>
  <si>
    <t>4d1de9791a4b17e1266abb315eb656a2456eaece</t>
  </si>
  <si>
    <t>https://s3-external-1.amazonaws.com/offertabs/offer/kxdcce/large/810_5644bc00d7c73-india.jpg</t>
  </si>
  <si>
    <t>HOLT BROTHERS FOUNDATION INC</t>
  </si>
  <si>
    <t>8.20.69.6</t>
  </si>
  <si>
    <t>56-6570426</t>
  </si>
  <si>
    <t>Ryan Switzer</t>
  </si>
  <si>
    <t>hubbswitz4@gmail.com</t>
  </si>
  <si>
    <t>Give as you are able\nHoltBrothersFoundation.com\n\nFinishing an Ironman can make you feel a high, but giving back to others can give you an even greater high that you can feel every day for the rest of your life.  I set out to complete an Ironman to show  (...)</t>
  </si>
  <si>
    <t>523c2f1cca123a42eae06a235e85c82a29c40798</t>
  </si>
  <si>
    <t>https://s3-external-1.amazonaws.com/offertabs/offer/kxdcce/large/810_564537fce61b6-CCLogo.jpg</t>
  </si>
  <si>
    <t>HomePlate Youth Services</t>
  </si>
  <si>
    <t>50.137.35.81</t>
  </si>
  <si>
    <t>26-1666325</t>
  </si>
  <si>
    <t>McKenzie Brock</t>
  </si>
  <si>
    <t>mckenzie@homeplateyouth.org</t>
  </si>
  <si>
    <t>Hillsboro</t>
  </si>
  <si>
    <t>P20, P20, O20</t>
  </si>
  <si>
    <t>Moments of Joy at HomePlate\nMaking connections with youth in my community is one of my inspirations. I am a Senior Social Work Major at Pacific University. This year I will spend at least 440 hours volunteering for HomePlate Youth Services. After intervie (...)</t>
  </si>
  <si>
    <t>f8981f1548d479b3dbc4bfbbd455fbb1daec696c</t>
  </si>
  <si>
    <t>https://s3-external-1.amazonaws.com/offertabs/offer/kxdcce/large/810_564bc11fd621e-2013-11-3015.43.46.jpg</t>
  </si>
  <si>
    <t>HOPE SERVICES</t>
  </si>
  <si>
    <t>50.202.229.138</t>
  </si>
  <si>
    <t>93-0884874</t>
  </si>
  <si>
    <t>Dawn Woodard Hogh</t>
  </si>
  <si>
    <t>bp@commercialcasework.com</t>
  </si>
  <si>
    <t>ROSEBURG</t>
  </si>
  <si>
    <t>E40</t>
  </si>
  <si>
    <t>Community support wasn’t a part of my life growing up and I don’t really think of myself as a philanthropist or activist. However, #MyGivingStory shows the difference that ordinary people like me can make in the face of challenges, impacting the lives of o (...)</t>
  </si>
  <si>
    <t>8fe603d741926b849325950a6d529644c99d5834</t>
  </si>
  <si>
    <t>https://s3-external-1.amazonaws.com/offertabs/offer/kxdcce/large/810_564b929811ce2-Haiti-9278.jpg</t>
  </si>
  <si>
    <t>HOPEFUL AFRICA INC</t>
  </si>
  <si>
    <t>173.30.13.239</t>
  </si>
  <si>
    <t>27-2028604</t>
  </si>
  <si>
    <t>Casie Elizabeth</t>
  </si>
  <si>
    <t>Des Moines, Iowa</t>
  </si>
  <si>
    <t>Social Media Coordinator</t>
  </si>
  <si>
    <t>Hopeful Africa</t>
  </si>
  <si>
    <t>casie.tindell@gmail.com</t>
  </si>
  <si>
    <t>URBANDALE</t>
  </si>
  <si>
    <t>The Power of Education\n\nI give to Hopeful Africa because I believe in the power of education to foster sustainable prosperity around the world. Hopeful Africa works to do just that through educational development and equal partnership. I have had the gre (...)</t>
  </si>
  <si>
    <t>83c094e41090d0e57ef6f9d34f5aee09ba911f9d</t>
  </si>
  <si>
    <t>https://s3-external-1.amazonaws.com/offertabs/offer/kxdcce/large/810_563987bf140b6-lifeboks.jpg</t>
  </si>
  <si>
    <t>192.171.223.236</t>
  </si>
  <si>
    <t>Moses K Bomett</t>
  </si>
  <si>
    <t>English � Swahili</t>
  </si>
  <si>
    <t>bomettmoses@gmail.com</t>
  </si>
  <si>
    <t>It all started in 2006 when I relocated back to the United State from Kenya, Africa. I saw the disparity between the education system I grew up in and the education system that I was a part of in West Des Moines, Iowa. In order to create educational opport (...)</t>
  </si>
  <si>
    <t>8edc5f60b11c80cf79de6ae7a30a0e3910684804</t>
  </si>
  <si>
    <t>https://s3-external-1.amazonaws.com/offertabs/offer/kxdcce/large/810_edited_564210eff2c82-20151107_140801.jpg</t>
  </si>
  <si>
    <t>Hopeful Inc</t>
  </si>
  <si>
    <t>71.180.90.131</t>
  </si>
  <si>
    <t>14-1918233</t>
  </si>
  <si>
    <t>Katina Hickmon</t>
  </si>
  <si>
    <t>khickmon@GiveHopeToAll.org</t>
  </si>
  <si>
    <t>ELK GROVE</t>
  </si>
  <si>
    <t>O50, P60, O50, S20</t>
  </si>
  <si>
    <t>A HOPEFUL Story\n Once upon a time there was this little girl who was abandoned by her mom because of drugs. She was sent to live with a father that was a workaholic, alcoholic and beat his wife on a continuous basis. At the age of fourteen she was put out (...)</t>
  </si>
  <si>
    <t>fecb1d941db85d81035cc8dc53a010298495e804</t>
  </si>
  <si>
    <t>https://s3-external-1.amazonaws.com/offertabs/offer/kxdcce/large/810_565322efb2b71-GayleandMatt.jpg</t>
  </si>
  <si>
    <t>HORSEBUDS THERAPEUTIC RIDING CENTER INC</t>
  </si>
  <si>
    <t>64.234.245.173</t>
  </si>
  <si>
    <t>46-3075867</t>
  </si>
  <si>
    <t>Debra Michael</t>
  </si>
  <si>
    <t>horsebuds.deb@gmail.com</t>
  </si>
  <si>
    <t>GREELEY</t>
  </si>
  <si>
    <t>Ride Like the Wind: Serving Special Needs in Weld County!\nBelieving each new day horses can bring healing and hope to families with special needs, inspired me to give time and money to establish HorseBuds Therapeutic Riding Center in Greeley, Colorado. Si (...)</t>
  </si>
  <si>
    <t>b8f77833b15028e5f0290021f311bf4299ba782a</t>
  </si>
  <si>
    <t>https://s3-external-1.amazonaws.com/offertabs/offer/kxdcce/large/810_56510fa7418ea-EJ.JPG</t>
  </si>
  <si>
    <t>HUMANITARIAN OPENSTREETMAP TEAM UNITED STATES INC</t>
  </si>
  <si>
    <t>68.9.66.110</t>
  </si>
  <si>
    <t>27-3166713</t>
  </si>
  <si>
    <t>Sally Simpson Arsenault</t>
  </si>
  <si>
    <t>sallyron@cox.net</t>
  </si>
  <si>
    <t>M19</t>
  </si>
  <si>
    <t>Why I Gave to the Humanitarian OpenStreetMap Team www.hotosm.org  Well, Who Knew?\n\nI watch the news. I’m aware of the amazing humanitarian agencies who fight Ebola, conduct search/rescue or provide relief to countless people around the globe after disast (...)</t>
  </si>
  <si>
    <t>3a6c70d071e4c4ab5bc59445b529aea4e574e6b2</t>
  </si>
  <si>
    <t>https://s3-external-1.amazonaws.com/offertabs/offer/kxdcce/large/810_5653940052d7f-1255495_722697141080309_929148956_n.jpg</t>
  </si>
  <si>
    <t>IBC NETWORK FOUNDATION</t>
  </si>
  <si>
    <t>99.116.109.45</t>
  </si>
  <si>
    <t>38-3850833</t>
  </si>
  <si>
    <t>Terry Lynn Arnold</t>
  </si>
  <si>
    <t>Friendswood, Texas</t>
  </si>
  <si>
    <t>Founder</t>
  </si>
  <si>
    <t>The IBC Network Foundation</t>
  </si>
  <si>
    <t>terrylynnarnold@gmail.com</t>
  </si>
  <si>
    <t>FRIENDSWOOD</t>
  </si>
  <si>
    <t>I was inspired to give after I was diagnosed with triple negative inflammatory breast cancer.  I was lucky and the treatment worked for me.  It doesn't work for most.  Women, some so very young, were pming me on facebook, 'Hey, I heard about you and you ar (...)</t>
  </si>
  <si>
    <t>64e872d15bfb392a01caf74867aceb361c74b794</t>
  </si>
  <si>
    <t>https://s3-external-1.amazonaws.com/offertabs/offer/kxdcce/large/810_56858a6733a50-773745_10153809147648718_4456971415802747718_o.jpg</t>
  </si>
  <si>
    <t>IBSA INC</t>
  </si>
  <si>
    <t>69.149.152.102</t>
  </si>
  <si>
    <t>48-1137236</t>
  </si>
  <si>
    <t>Lazone Grays Jr</t>
  </si>
  <si>
    <t>lazoneg@gmail.com</t>
  </si>
  <si>
    <t>TOPEKA</t>
  </si>
  <si>
    <t>B99, J99, J22, O99</t>
  </si>
  <si>
    <t>If I have time to live, I have time to give.\n\nI started supporting IBSA, Inc. not just because I’m the founder, but because I needed something to do to occupy my time while I looked for work. Having studied business formation at Washburn University, I re (...)</t>
  </si>
  <si>
    <t>216.4.56.148</t>
  </si>
  <si>
    <t>Megan Wilson</t>
  </si>
  <si>
    <t>cbdb378b4a20b344b75f6302190e655a2ec1380a</t>
  </si>
  <si>
    <t>https://s3-external-1.amazonaws.com/offertabs/offer/kxdcce/large/810_564421de005cb-FB_IMG_1447305615427.jpg</t>
  </si>
  <si>
    <t>megankyis@gmail.com</t>
  </si>
  <si>
    <t>Im Cured Incorporated</t>
  </si>
  <si>
    <t>100.40.17.128</t>
  </si>
  <si>
    <t>Why Kulturecity inspires me...\nI've never seen an organization that truly cares as much as Kulturecity, they are not simply involved in what they do, they ARE what they do! Every person that is a part of Kulturecity has invested their entire hearts into what they do to help touch the lives of so many families across America. Not only do they help families in a multitude of ways but they also inspire them to make a difference in their own communities. I can honestly say this because not only have I seen it but I to have been inspired by them to reach out in my community to help others. Kulturecity is AUsome!</t>
  </si>
  <si>
    <t>47-2378920</t>
  </si>
  <si>
    <t>Jonathan Pena</t>
  </si>
  <si>
    <t>jonathanp_95@hotmail.com</t>
  </si>
  <si>
    <t>WARWICK</t>
  </si>
  <si>
    <t>RI</t>
  </si>
  <si>
    <t>E80</t>
  </si>
  <si>
    <t>So it’s September of 2013, nearly three months after my high school graduation, an event that marks one of the happiest days of my life. There I was dreaming about the college life like most teenagers around my age. I was excited about the next four years  (...)</t>
  </si>
  <si>
    <t>feb7f2b7cd425ce04bef548443639bc80cd54f15</t>
  </si>
  <si>
    <t>https://s3-external-1.amazonaws.com/offertabs/offer/kxdcce/large/810_5652f8baf40f8-bbbs.jpg</t>
  </si>
  <si>
    <t>INDIA PARTNERS</t>
  </si>
  <si>
    <t>71.220.234.100</t>
  </si>
  <si>
    <t>93-1164757</t>
  </si>
  <si>
    <t>Naina Shah</t>
  </si>
  <si>
    <t>ideas.northindia@gmail.com</t>
  </si>
  <si>
    <t>Eugene</t>
  </si>
  <si>
    <t>Q33, Q30, X20, P20</t>
  </si>
  <si>
    <t>A friend told me about his neighbor that was elderly and very sick.  She needed to reach the doctor but could not move and refused to call for emergency help.  So we linked our arms and carried her to the car.  We ended up taking her to two doctors and a c (...)</t>
  </si>
  <si>
    <t>9cf4e4a5b0f5c50ce7c6e213a8bd59821e4f34ac</t>
  </si>
  <si>
    <t>https://s3-external-1.amazonaws.com/offertabs/offer/kxdcce/large/810_56423b1c73563-CaninePartnersforLifephoto.jpg</t>
  </si>
  <si>
    <t>INDIAS HOPE</t>
  </si>
  <si>
    <t>97.67.161.194</t>
  </si>
  <si>
    <t>81-0534719</t>
  </si>
  <si>
    <t>Lindsey Farmer</t>
  </si>
  <si>
    <t>linzfarmer@gmail.com</t>
  </si>
  <si>
    <t>CHINOOK</t>
  </si>
  <si>
    <t>MT</t>
  </si>
  <si>
    <t>T50</t>
  </si>
  <si>
    <t>I give to Sarah's Covenant Homes (SCH) because I have personally witnessed the change that SCH makes in the lives of its children, and my life has been changed by those children. \nSCH rescues orphans with special needs in India from overcrowded and unders (...)</t>
  </si>
  <si>
    <t>a1f1ac5321fc514321b5111dd2f3e9b1a9f73c5a</t>
  </si>
  <si>
    <t>https://s3-external-1.amazonaws.com/offertabs/offer/kxdcce/large/810_56395609ce119-Mount_Mitchell_Fall_FoliageJRMichae.jpg</t>
  </si>
  <si>
    <t>50.153.184.165</t>
  </si>
  <si>
    <t>Jennifer Lucy Tyler</t>
  </si>
  <si>
    <t>jenlucy@me.com</t>
  </si>
  <si>
    <t>When Destiny Awaits.  Prior to traveling to India we knew that God had placed child sponsorship on our hearts. My husband told me to pray about which child to sponsor at Sarah’s Covenant Home's (SCH) and to be open to God’s leading. We know that part of ou (...)</t>
  </si>
  <si>
    <t>0c463d78350f77e81a3115f1529fde7736573edc</t>
  </si>
  <si>
    <t>https://s3-external-1.amazonaws.com/offertabs/offer/kxdcce/large/810_56397218cff0b-2014-05-1813.09.23.jpg</t>
  </si>
  <si>
    <t>Infinite Flow - A Wheelchair Dance Company</t>
  </si>
  <si>
    <t>76.251.104.58</t>
  </si>
  <si>
    <t>47-3416493</t>
  </si>
  <si>
    <t>Hoa Le</t>
  </si>
  <si>
    <t>yangwai@yahoo.com</t>
  </si>
  <si>
    <t>SHERMAN OAKS</t>
  </si>
  <si>
    <t>Save the Last Dance for Me\nMy husband’s favorite movie is Scent of a Woman, and the night we met he told me he’d like to learn to tango someday. Someday came sooner than he thought. The following week I asked if he would take tango lessons with me. That w (...)</t>
  </si>
  <si>
    <t>8836e0561a59d8fca168ccf5395178c7b63f9fb2</t>
  </si>
  <si>
    <t>https://s3-external-1.amazonaws.com/offertabs/offer/kxdcce/large/810_564d5a4479600-image.jpeg</t>
  </si>
  <si>
    <t>INFINITY PERFORMING ARTS PROGRAM, INC</t>
  </si>
  <si>
    <t>24.94.76.171</t>
  </si>
  <si>
    <t>30-0268598</t>
  </si>
  <si>
    <t>Stephanie Rogers</t>
  </si>
  <si>
    <t>stephanie.rogers87@gmail.com</t>
  </si>
  <si>
    <t>JAMESTOWN</t>
  </si>
  <si>
    <t>Chasing Dreams You Didn't Know You Had\n\nWhen I was 5, I entered my first talent show. I loved to sing, and saw no reason to not enter my grade school talent show (even thought I was only in Kindergarten). I got on stage in front of the entire school and  (...)</t>
  </si>
  <si>
    <t>54305d2047f53eb598a59ab7fdc2ff1c689bc7e7</t>
  </si>
  <si>
    <t>https://s3-external-1.amazonaws.com/offertabs/offer/kxdcce/large/810_564647e5c68cf-Destinee.jpg</t>
  </si>
  <si>
    <t>INHERITANCE OF HOPE INC</t>
  </si>
  <si>
    <t>24.129.5.36</t>
  </si>
  <si>
    <t>75-3243566</t>
  </si>
  <si>
    <t>Jill McGarvey Thompson</t>
  </si>
  <si>
    <t>adamcthompson6@hotmail.com</t>
  </si>
  <si>
    <t>PISGAH FOREST</t>
  </si>
  <si>
    <t>F60, P40</t>
  </si>
  <si>
    <t>Leaving a Lasting Legacy \nwww.inheritanceofhope.org\n\nWhen my best friend died of terminal cancer at age 39 she left behind a husband and three young kids and an AMAZING LEGACY! When she was first diagnosed with terminal liver cancer on her 30th birthday (...)</t>
  </si>
  <si>
    <t>aeda71ee8987b01236cfd53baccacd878c2d3329</t>
  </si>
  <si>
    <t>https://s3-external-1.amazonaws.com/offertabs/offer/kxdcce/large/810_5639c44dc0a7e-Capture.JPG</t>
  </si>
  <si>
    <t>Inroads Inc</t>
  </si>
  <si>
    <t>72.14.227.238</t>
  </si>
  <si>
    <t>51-0206343</t>
  </si>
  <si>
    <t>Anthony Mays</t>
  </si>
  <si>
    <t>mays.anthony@gmail.com</t>
  </si>
  <si>
    <t>ST LOUIS</t>
  </si>
  <si>
    <t>I wasn't supposed to be a Googler.\n\nWhere I come from, guys like me are not expected to become software engineers. The facts and figures suggest that I should've been either dead, in prison, or homeless. I grew up in the murder capital of the United Stat (...)</t>
  </si>
  <si>
    <t>28c696c833aadfc7652c935683670b47ffa84b29</t>
  </si>
  <si>
    <t>Of all the deprivations of being homeless, the worst was believing I had nothing to give.\n\nA few years ago I found myself homeless. There was no good excuse for it. I had an excellent upbringing, I have a college degree, I had had a career in public rela (...)</t>
  </si>
  <si>
    <t>56ddee06cec5ce3dec87451866e3f6a2e4bb1242</t>
  </si>
  <si>
    <t>https://s3-external-1.amazonaws.com/offertabs/offer/kxdcce/large/810_564733b198173-644340_10202623597257126_2137653060_n.jpg</t>
  </si>
  <si>
    <t>Isaiah 61 Ministries</t>
  </si>
  <si>
    <t>174.59.11.124</t>
  </si>
  <si>
    <t>65-1257219</t>
  </si>
  <si>
    <t>April Ocasio</t>
  </si>
  <si>
    <t>crgirl@rocketmail.com</t>
  </si>
  <si>
    <t>RACINE</t>
  </si>
  <si>
    <t>WI</t>
  </si>
  <si>
    <t>X99</t>
  </si>
  <si>
    <t>Helping the homeless in Harrisburg. \nFor the last 8 years my family has dedicate countless hours ministering to those in our county that are less fortunate than we are. We believe that all people are loved by God and that we as Christians are called to lo (...)</t>
  </si>
  <si>
    <t>249a39850cb4148544232b2a2ae7d7b8b4e89b01</t>
  </si>
  <si>
    <t>https://s3-external-1.amazonaws.com/offertabs/offer/kxdcce/large/810_56425d2fe732d-800x800.jpg</t>
  </si>
  <si>
    <t>JAYDEN DELUCA FOUNDATION INC</t>
  </si>
  <si>
    <t>174.27.106.133</t>
  </si>
  <si>
    <t>26-2577828</t>
  </si>
  <si>
    <t>Mandy Legarreta</t>
  </si>
  <si>
    <t>mandylegarreta@gmail.com</t>
  </si>
  <si>
    <t>EAGLE</t>
  </si>
  <si>
    <t>H98</t>
  </si>
  <si>
    <t>Hannah's Gift of Inspiration \nI was inspired to get involved with nonprofits through a dear friend. Her name was Hannah Bates and she was diagnosed with cancer at age 15. She was so giving and loving to all those around her. At her funeral service, I look (...)</t>
  </si>
  <si>
    <t>d75c00384c10e7f96c74140ddc4f6240fe1448e0</t>
  </si>
  <si>
    <t>https://s3-external-1.amazonaws.com/offertabs/offer/kxdcce/large/810_564cbd3bedbdc-CurtandAllee4.jpg</t>
  </si>
  <si>
    <t>JEREMIAHS CROSSING INC</t>
  </si>
  <si>
    <t>209.94.190.207</t>
  </si>
  <si>
    <t>20-4108406</t>
  </si>
  <si>
    <t>Sandy Schreier</t>
  </si>
  <si>
    <t>sandy.schreier@icloud.com</t>
  </si>
  <si>
    <t>BABCOCK</t>
  </si>
  <si>
    <t>Four Sturdy Legs Beneath Them - Sometimes it only takes a suggestion, and a door to a fantastic opportunity will open.  Our adult son, Curt, has spent his life dealing with severe autism.  Never being able to speak, never being able to make friends, play s (...)</t>
  </si>
  <si>
    <t>664b4d99cb3103ffd3cd7a62e724eeeff37f198d</t>
  </si>
  <si>
    <t>https://s3-external-1.amazonaws.com/offertabs/offer/kxdcce/large/810_564e46beb5e92-front.jpg</t>
  </si>
  <si>
    <t>Jersey City Parks Coalition Inc</t>
  </si>
  <si>
    <t>68.196.40.241</t>
  </si>
  <si>
    <t>16-1725319</t>
  </si>
  <si>
    <t>EIleen Markenstein</t>
  </si>
  <si>
    <t>markensteine@optonline.net</t>
  </si>
  <si>
    <t>JERSEY CITY</t>
  </si>
  <si>
    <t>C30</t>
  </si>
  <si>
    <t>I have the honor of leading the All Volunter Mission that is operating and preserving The Historic Jersey City &amp; Harsimus Cemetery &amp; Memorial Park, a local Treasure that represents over 350 years of Jersey City history and nature.  \n    The Historic Jerse (...)</t>
  </si>
  <si>
    <t>532a2d3c97eaf0ce9500cecc6cac0fb4a29736fc</t>
  </si>
  <si>
    <t>https://s3-external-1.amazonaws.com/offertabs/offer/kxdcce/large/810_564fb09c14df5-IMG_3715.jpg</t>
  </si>
  <si>
    <t>71.29.197.151</t>
  </si>
  <si>
    <t>JONAHS JUST BEGUN-FOUNDATION TO CURE SANFILIPPO INC</t>
  </si>
  <si>
    <t>DoÃ±a Cassingham</t>
  </si>
  <si>
    <t>71.70.137.31</t>
  </si>
  <si>
    <t>wolfheart4499@gmail.com</t>
  </si>
  <si>
    <t>27-2957730</t>
  </si>
  <si>
    <t>Sean Ekins</t>
  </si>
  <si>
    <t>ekinssean@yahoo.com</t>
  </si>
  <si>
    <t>BROOKLYN</t>
  </si>
  <si>
    <t>I gave to Kulturecity because I personally have seen the miracles they have done for the autism community and the lives they touch. From the toy given to a child who wonders if anyone else cares, to a weighted blanket given to one that gives them peace to sleep through the night that the family couldn't afford, so the parents can finally rest themselves. Just a sounding board for those that need to know a group exsists that understands the trials it takes raising these blessings and how special each one truly is.</t>
  </si>
  <si>
    <t>H12, H01, P05, G98</t>
  </si>
  <si>
    <t>Giving changed me too\n\nNovember marks the anniversary four years ago that led to my commitment to try to help families find the cure for rare diseases that affect their children. One meeting at a conference led to a cascade of events that has since had a (...)</t>
  </si>
  <si>
    <t>0e06dbc7c0a01710aea769ff9c336dbe76da7785</t>
  </si>
  <si>
    <t>https://s3-external-1.amazonaws.com/offertabs/offer/kxdcce/large/810_56428d0c98ffb-outrun38.jpg</t>
  </si>
  <si>
    <t>Joy House Inc</t>
  </si>
  <si>
    <t>68.113.124.62</t>
  </si>
  <si>
    <t>58-2580518</t>
  </si>
  <si>
    <t>Sarah Cronkright-Morrison</t>
  </si>
  <si>
    <t>gods.girl@yahoo.com</t>
  </si>
  <si>
    <t>Jasper</t>
  </si>
  <si>
    <t>I21</t>
  </si>
  <si>
    <t>BRING YOUR HURTING, TIRED, MESSY LIVES TO THE FOOT OF HIS THRONE. www.joys-house.com\n\nThe foot of His throne exists at Joy's House. Joy's House is a nonprofit organization housing women and children in North Alabama. Founded in 2012, Joy's House has hous (...)</t>
  </si>
  <si>
    <t>2ac66e6cad56c7cdb6e378a594f11e865ae68f96</t>
  </si>
  <si>
    <t>https://s3-external-1.amazonaws.com/offertabs/offer/kxdcce/large/810_5643841339aa4-image.jpeg</t>
  </si>
  <si>
    <t>Joy Junction</t>
  </si>
  <si>
    <t>70.210.231.142</t>
  </si>
  <si>
    <t>85-0360268</t>
  </si>
  <si>
    <t>Beverly Johnson-Parraz</t>
  </si>
  <si>
    <t>best14ubev@yahoo.com</t>
  </si>
  <si>
    <t>X99, L41, X20</t>
  </si>
  <si>
    <t>In 2009 my world came crashing down. The recession hit and I lost my job, my home and I was living in New Mexico with no family (I'm originally from Ohio) and had barely any friends. My Pastor taught a sermon about giving even when you need the most help.  (...)</t>
  </si>
  <si>
    <t>d71912c34aea56b6431166e125ed7f173c79d66d</t>
  </si>
  <si>
    <t>https://s3-external-1.amazonaws.com/offertabs/offer/kxdcce/large/810_564ac9f45bac5-girlshealthed.jpg</t>
  </si>
  <si>
    <t>JUDY DWORIN PERFORMANCE PROJECT, INC</t>
  </si>
  <si>
    <t>50.153.145.122</t>
  </si>
  <si>
    <t>22-3064328</t>
  </si>
  <si>
    <t>Robin Cullen</t>
  </si>
  <si>
    <t>coloroutsidethelines@me.com</t>
  </si>
  <si>
    <t>HARTFORD</t>
  </si>
  <si>
    <t>CT</t>
  </si>
  <si>
    <t>A26, A26</t>
  </si>
  <si>
    <t>Walls Are For Art\n\nI give to Judy Dworin Performance Project (JDPP) because I know . . .\n\nnearly two thirds of incarcerated women are mothers.\n\none in fourteen U.S. children has or has had an incarcerated parent.\n\nChildren are the collateral damage (...)</t>
  </si>
  <si>
    <t>951a787990cf4dc2c16f32bfa998a85b50798c45</t>
  </si>
  <si>
    <t>https://s3-external-1.amazonaws.com/offertabs/offer/kxdcce/large/810_5650ee59e7d03-writenightphoto.jpg</t>
  </si>
  <si>
    <t>JUNIOR ACHIEVEMENT OF BRAZORIA COUNTY, INC.</t>
  </si>
  <si>
    <t>98.194.73.116</t>
  </si>
  <si>
    <t>74-1489786</t>
  </si>
  <si>
    <t>Junior Achievement-BrazCo</t>
  </si>
  <si>
    <t>kseffenberger@hotmail.com</t>
  </si>
  <si>
    <t>LAKE JACKSON</t>
  </si>
  <si>
    <t>Q32, B01</t>
  </si>
  <si>
    <t>Financial Literacy is key to building self-supportive adults - I have been a non-profit manager for almost 20 years and I've answered HELPLINE calls for years.  Each of these calls for the most part had the same underlying theme:  Callers couldn't afford r (...)</t>
  </si>
  <si>
    <t>234cbfc661be7daf3bcde14a0cd3440ccf03d596</t>
  </si>
  <si>
    <t>https://s3-external-1.amazonaws.com/offertabs/offer/kxdcce/large/810_564c945e84a97-LLS.JPG</t>
  </si>
  <si>
    <t>JUNIOR LEAGUE OF WASHINGTON</t>
  </si>
  <si>
    <t>50.190.20.156</t>
  </si>
  <si>
    <t>53-0213317</t>
  </si>
  <si>
    <t>Diane Lebson</t>
  </si>
  <si>
    <t>dianelebson@gmail.com</t>
  </si>
  <si>
    <t>S81</t>
  </si>
  <si>
    <t>The Junior League of Washington transforms lives.\nWhen I first joined the Junior League of Washington (www.jlw.org) when I was fresh out of college, little did I realize that I was making a commitment that would change my life.  I was looking for a way to (...)</t>
  </si>
  <si>
    <t>edfde3102aae1753358f37cd3fa0d344fde2ec67</t>
  </si>
  <si>
    <t>https://s3-external-1.amazonaws.com/offertabs/offer/kxdcce/large/810_56426150d1eef-IMG_1930.JPG</t>
  </si>
  <si>
    <t>JUST FOR J INC</t>
  </si>
  <si>
    <t>208.185.249.2</t>
  </si>
  <si>
    <t>47-4465768</t>
  </si>
  <si>
    <t>Amanda Borg</t>
  </si>
  <si>
    <t>justforj5k@gmail.com</t>
  </si>
  <si>
    <t>T99</t>
  </si>
  <si>
    <t>Be Brave. Give Fully. Inspire Others. \n\nJust for J raises awareness for Charcot Marie Tooth Disease while giving back to children faced with medical challenges. Just for J strives to provide necessary equipment and/or opportunities to fulfill dreams that (...)</t>
  </si>
  <si>
    <t>1a61f0d88539595d0aafaea00c86166f5d1ca0fa</t>
  </si>
  <si>
    <t>https://s3-external-1.amazonaws.com/offertabs/offer/kxdcce/large/810_564e8093d6645-image.jpg</t>
  </si>
  <si>
    <t>Kansas Humane Society of Wichita</t>
  </si>
  <si>
    <t>99.60.36.211</t>
  </si>
  <si>
    <t>48-0554339</t>
  </si>
  <si>
    <t>Gretchen Mader</t>
  </si>
  <si>
    <t>Wichita, Kansas</t>
  </si>
  <si>
    <t>gretchenmader@hotmail.com</t>
  </si>
  <si>
    <t>Wichita</t>
  </si>
  <si>
    <t>I give what I can to the 'Lord's Diner', as it makes me very sad to see people who are homeless and don't know where their next meal is going to come from. I grew up poor, but never had to totally go hungry. It means a lot to me, to see the lines outside t (...)</t>
  </si>
  <si>
    <t>881e2174b96aae2c646ab0700d72aff85550c956</t>
  </si>
  <si>
    <t>https://s3-external-1.amazonaws.com/offertabs/offer/kxdcce/large/810_564caf602ee10-problem-1.jpg</t>
  </si>
  <si>
    <t>KARAM FOUNDATION NFP</t>
  </si>
  <si>
    <t>213.14.126.141</t>
  </si>
  <si>
    <t>37-1548241</t>
  </si>
  <si>
    <t>Kenan Rahmani</t>
  </si>
  <si>
    <t>kenanrahmani@gmail.com</t>
  </si>
  <si>
    <t>LAKE FOREST</t>
  </si>
  <si>
    <t>T12, T12, S12, W12</t>
  </si>
  <si>
    <t>Karam: Giving a Future to Syrian Refugee Children\n\nA couple months ago, the world was moved by a photograph of a young, lifeless Syrian child washed up on a Turkish beach. The death of this boy, Alan Kurdi, was just one out of thousands of stories of Syr (...)</t>
  </si>
  <si>
    <t>bd7042522d28dc8bcb2032dfd022b54ea5f80323</t>
  </si>
  <si>
    <t>Gonna run this by Sasha and then clean it up. Column A contains the keys of full duplicates - where the story was the same as another row I selected the one with fewer votes</t>
  </si>
  <si>
    <t>https://s3-external-1.amazonaws.com/offertabs/offer/kxdcce/large/810_563c23312d5c5-HopeMarie-04.png</t>
  </si>
  <si>
    <t>Kentucky Off-Roaders</t>
  </si>
  <si>
    <t>72.172.53.149</t>
  </si>
  <si>
    <t>47-2198145</t>
  </si>
  <si>
    <t>Jill Ashlock</t>
  </si>
  <si>
    <t>jnkashlock@gmail.com</t>
  </si>
  <si>
    <t>CECILIA</t>
  </si>
  <si>
    <t>Keeping Respect in Kentucky Coal Mine Land\n\nI have given the better part of the past two years of my life to the non profit group, KY Off-Roaders. This group's mission is to prevent trail riding from becoming a forgotten recreation. In KY, much of the la (...)</t>
  </si>
  <si>
    <t>a3cae68f01fba136c24cc1388b6da50b3c1a78d0</t>
  </si>
  <si>
    <t>https://s3-external-1.amazonaws.com/offertabs/offer/kxdcce/large/810_5639909be93c2-BIGLoveladies.jpg</t>
  </si>
  <si>
    <t>KHAN ACADEMY INC</t>
  </si>
  <si>
    <t>69.193.186.210</t>
  </si>
  <si>
    <t>26-1544963</t>
  </si>
  <si>
    <t>June Klein</t>
  </si>
  <si>
    <t>you@tmv.com</t>
  </si>
  <si>
    <t>MOUNTAIN VIEW</t>
  </si>
  <si>
    <t>#OpenGates via Women STEM Empowerment, Leadership Education Tools &amp; Diversity Superhero Movements. \nI am further inspired by a broader view on how pieces and thoughts fit together to form frameworks &amp; strategies that work. In order for the outcomes of lev (...)</t>
  </si>
  <si>
    <t>4494b6e9d12b00087361073e80733e04ed58ae16</t>
  </si>
  <si>
    <t>https://s3-external-1.amazonaws.com/offertabs/offer/kxdcce/large/810_56466b43f3364-McKenziepumpkincarving2015.jpg</t>
  </si>
  <si>
    <t>KIDS AT THE CROSSROADS PERU</t>
  </si>
  <si>
    <t>72.35.148.216</t>
  </si>
  <si>
    <t>46-2249207</t>
  </si>
  <si>
    <t>Chris Hamilton</t>
  </si>
  <si>
    <t>cayo1001@msn.com</t>
  </si>
  <si>
    <t>Keys of Duplicates</t>
  </si>
  <si>
    <t>MCMINNVILLE</t>
  </si>
  <si>
    <t>Helping children in Peru be more productive at school by supporting http://kids-at-the-crossroads.org\n\nMy wife, friends, and I have given money to purchase warm, waterproof coats for the children of two villages located high in the Peruvian Andes.  These (...)</t>
  </si>
  <si>
    <t>6641b417edc5c5276a7326d85a8ae8793d8a031f</t>
  </si>
  <si>
    <t>https://s3-external-1.amazonaws.com/offertabs/offer/kxdcce/large/810_565dc6ce2fc58-carsonlastbarrelrace227.jpg</t>
  </si>
  <si>
    <t>Why I chose to give to Kulturecity!\n As a autism family. We had many doors shut  in our faces. I signed up through every autism organization I could find for help and not even getting a reply back. Then I was told my son needed an ipad for educational and (...)</t>
  </si>
  <si>
    <t>hashtag</t>
  </si>
  <si>
    <t>531d9fc65152dab51fef3f1e7c8cff53be9e8eb2</t>
  </si>
  <si>
    <t>https://s3-external-1.amazonaws.com/offertabs/offer/kxdcce/large/810_563c00cfc961a-1619160_466832033417068_106864079_n.jpg</t>
  </si>
  <si>
    <t>173.24.42.249</t>
  </si>
  <si>
    <t>Bonnie Richardson Lapee</t>
  </si>
  <si>
    <t>blapee@yahoo.com</t>
  </si>
  <si>
    <t>Treat people the way you want to be treated', this is a quote I learned many many years ago from my parents. Little did I know, I would be repeating this same quote day after day to my son, hoping to raise him to be a kind young man who is diagnosed with  (...)</t>
  </si>
  <si>
    <t>Yes Garrett, there is a Santa Claus! About three years into the autism diagnosis of my son, I was at a very low place. The first year is filled with shock, denial, grief, and finally acceptance. The second year is a whirlwind of research, and phone calls, advocating and paperwork. By the third year, the emotional realization hits you. Autism is many things. It's a constant challenge. It's exhausting! It's EXPENSIVE! All of that, I expected. What I didn't expect, was that it would be so lonely. Even the family and friends that stick around, really don't get it. You can explain and explain, and unless you live with this thing day in, and day out, you don't get it. Fortunately, around year three, I stumbled across a post that was about Autism Santa. A dad, with a son on the spectrum, that wanted to give gifts to children on the spectrum. I was immediately intrigued. So, I joined a group that supported him. Through this group, I met lots of autism parents. Parents like me. Parents that GOT me. That understood my challenges, but more importantly, my triumphs! Autism Santa sent my son a gift. Just because. A spongebob flashlight. My son was so happy. He got mail. It was so much more than a flashlight! It was a lifeline. It was a community! A community where we were accepted. With all of our struggles and challenges, we were accepted. That single gesture, renewed my hope! I could face the struggles. Things were not so overwhelming that I would just sit and cry. I learned with time, that Autism Santa was just one piece of KultureCity. A nonprofit that supports the autism community. They provide immediate needs for families, as well as advocating for and executing initiatives that promote inclusion and acceptance for all autistic people. Through KultureCity, I have met the most amazing, fierce, giving people I've ever known. It is community helping community. It is family! I have supported many of KultureCity's projects. Wizard Talk, that provides Ipads to children, so they can have a voice. Toys Aucross America, that provide toys to children on the spectrum. The LifeBOKS program that provides lifesaving tools to wandering children. Why do I give? Because KultureCity gave me hope, when I needed it the most. Because KultureCity is a family, and that's what families do!</t>
  </si>
  <si>
    <t>d4499b00f6f7b818333cdec808fc943c67caa0a9</t>
  </si>
  <si>
    <t>https://s3-external-1.amazonaws.com/offertabs/offer/kxdcce/large/810_563c0799c54ab-10410281_10102317049331664_3392516026276012705_n.jpg</t>
  </si>
  <si>
    <t>The day the nightmare became a reality.\n\nI am a very active member of the disability community in my area.  I work with several families and I help them navigate the system.  I also have a child with multiple disabilities.  Having a child with a disabili (...)</t>
  </si>
  <si>
    <t>1314d9b29accfe2ced60daeca8e4e4ae417df040</t>
  </si>
  <si>
    <t>https://s3-external-1.amazonaws.com/offertabs/offer/kxdcce/large/810_563c2613ee59a-_W2_8753_sm2.jpg</t>
  </si>
  <si>
    <t>Kulturecity.org helps autism families in so many ways. They are an organization near and dear to my heart. From giving away iPads to help children with autism find their voice to their LifeBOKS project to help keep children that wander safe and many things (...)</t>
  </si>
  <si>
    <t>611ad844a754bdbd476dca016d9cfe6c3ad1f8ec</t>
  </si>
  <si>
    <t>https://s3-external-1.amazonaws.com/offertabs/offer/kxdcce/large/810_563c2f1cf02a2-image.jpg</t>
  </si>
  <si>
    <t>https://s3-external-1.amazonaws.com/offertabs/offer/kxdcce/large/810_563c33ceb59ea-FullSizeRender10.jpg</t>
  </si>
  <si>
    <t>Giving the gift of a smile.\nDoesn't get any better than that. We live basically paycheck to almost paycheck and things have always been tight. But a little over 2 years ago my 2 year old was officially diagnosed autistic. And honestly I'd barely heard of  (...)</t>
  </si>
  <si>
    <t>9c4330eb79bf37ab61bad49ba1a817fa4206c5cd</t>
  </si>
  <si>
    <t>By Giving I Have Received Blessings Tenfold! \nKulturecity.org (Toys AUcross America) started a little over 2 years ago. I was one of the first several members so have had the priviledge to see the magical transformation that started with 'just a dad maili (...)</t>
  </si>
  <si>
    <t>9104da3a76eeb4bb3c12569982fa91c969bbaaef</t>
  </si>
  <si>
    <t>https://s3-external-1.amazonaws.com/offertabs/offer/kxdcce/large/810_563ce20b56487-FB_Contest.jpg</t>
  </si>
  <si>
    <t>Kunzang Odsal Palyul Changchub</t>
  </si>
  <si>
    <t>68.83.209.213</t>
  </si>
  <si>
    <t>52-1501476</t>
  </si>
  <si>
    <t>Michelle Grissom</t>
  </si>
  <si>
    <t>simhamuka@yahoo.com</t>
  </si>
  <si>
    <t>POOLESVILLE</t>
  </si>
  <si>
    <t>The Peace Park\n\nComing out of solitary retreat was a bit like surfacing from the bottom of a smooth lake. As I walked down the trail of the Peace Park in Poolesville, Maryland, I brought some of that silence with me. My usual chatter had hushed down to m (...)</t>
  </si>
  <si>
    <t>09b8b75369f7c64145d0501cdde6ef71f3707f2d</t>
  </si>
  <si>
    <t>https://s3-external-1.amazonaws.com/offertabs/offer/kxdcce/large/810_edited_5654b101bc653-IMG_0392.JPG</t>
  </si>
  <si>
    <t>https://s3-external-1.amazonaws.com/offertabs/offer/kxdcce/large/810_5654b11268b2b-Karlin436_0302.Jpg</t>
  </si>
  <si>
    <t>98.218.75.43</t>
  </si>
  <si>
    <t>Kristin Laing</t>
  </si>
  <si>
    <t>kristinaflaing@gmail.com</t>
  </si>
  <si>
    <t>I didn’t know what to think the first time I walked into Kunzang Palyul Choling Tibetan Buddhist temple, located in the Maryland countryside, so far away from the people I imagined might even be curious about Buddhism. I was a white Anglo-Saxon Protestant  (...)</t>
  </si>
  <si>
    <t>61bb99349507fb0f14e7467676ec2c7948ff6c03</t>
  </si>
  <si>
    <t>https://s3-external-1.amazonaws.com/offertabs/offer/kxdcce/large/810_5654d3e31b995-plsbluejpg.jpg</t>
  </si>
  <si>
    <t>Lake Superior State University Foundation</t>
  </si>
  <si>
    <t>198.110.216.30</t>
  </si>
  <si>
    <t>38-2576021</t>
  </si>
  <si>
    <t>Lindsay Maynard</t>
  </si>
  <si>
    <t>Resource Development Specialist</t>
  </si>
  <si>
    <t>United Way of Midland County</t>
  </si>
  <si>
    <t>ltmaynard09@yahoo.com</t>
  </si>
  <si>
    <t>SAULT S MARIE</t>
  </si>
  <si>
    <t>B43, B11, B43</t>
  </si>
  <si>
    <t>Students are Capable of More\nwww.lssu.edu/foundation\nI support Lake Superior State University (LSSU) with my time, talents, and treasure. It is amazing to see day in and day out what the students are capable of accomplishing. What is even more exhilarati (...)</t>
  </si>
  <si>
    <t>0eae2a49232f2ea8156e81b80303fa5665660731</t>
  </si>
  <si>
    <t>https://s3-external-1.amazonaws.com/offertabs/offer/kxdcce/large/810_564e6cc115a19-2540-2.jpg</t>
  </si>
  <si>
    <t>LEARN TO LIVE</t>
  </si>
  <si>
    <t>180.181.210.93</t>
  </si>
  <si>
    <t>45-4415554</t>
  </si>
  <si>
    <t>Amanda Clifford</t>
  </si>
  <si>
    <t>amanda@learntoliveglobal.org</t>
  </si>
  <si>
    <t>NEW ORLEANS</t>
  </si>
  <si>
    <t>LA</t>
  </si>
  <si>
    <t>Volunteering inspired me to be a Nurse!\n\nwww.learntoliveglobal.org\n\nIt all began with a phone call. \n\nWhen I first talked to Yanti, a woman I’d never met, she asked me over the phone if I wanted to go with her to a place I’d never even seen on a map, (...)</t>
  </si>
  <si>
    <t>8b2b9b79b151b3f45635664e388486d2f14457f4</t>
  </si>
  <si>
    <t>https://s3-external-1.amazonaws.com/offertabs/offer/kxdcce/large/810_564e0ebc8d6dc-IMG_1309.JPG</t>
  </si>
  <si>
    <t>Legacy Foundation</t>
  </si>
  <si>
    <t>50.193.100.185</t>
  </si>
  <si>
    <t>68-0351700</t>
  </si>
  <si>
    <t>Emily Lammers</t>
  </si>
  <si>
    <t>marieemily17@hotmail.com</t>
  </si>
  <si>
    <t>REDWOOD CITY</t>
  </si>
  <si>
    <t>Karen Monaldi Golf Scholarship Fund\n\nIn February of 2015, Karen Monaldi passed away from brain cancer at 61 years old.  Karen was a professional women's golfer and golf instructor. She was a wife, mother, and new grandmother.  \n\nTo me, Karen was the mo (...)</t>
  </si>
  <si>
    <t>146835116c74f6ed72a4aa741736b7b08add3e69</t>
  </si>
  <si>
    <t>https://s3-external-1.amazonaws.com/offertabs/offer/kxdcce/large/810_564f5e2755134-IMG_2691.JPG</t>
  </si>
  <si>
    <t>Leukemia &amp; Lymphoma Society</t>
  </si>
  <si>
    <t>12.226.211.34</t>
  </si>
  <si>
    <t>91-1175287</t>
  </si>
  <si>
    <t>Jen Wahl</t>
  </si>
  <si>
    <t>jenwahl22@hotmail.com</t>
  </si>
  <si>
    <t>My mom, Sandy, is a lymphoma survivor. In June 2012 she had a bone marrow transplant that saved her life and every day we are grateful that she had such incredible treatment options available to her. Thanks to the extensive research done by organizations l (...)</t>
  </si>
  <si>
    <t>a1b50a444f26a50bf512740273ff3b2f6d0d3811</t>
  </si>
  <si>
    <t>https://s3-external-1.amazonaws.com/offertabs/offer/kxdcce/large/810_564e29b70fa51-11855734_10203539570769739_3927303301650778378_n.jpg</t>
  </si>
  <si>
    <t>MISSION BIRMINGHAM, INC.</t>
  </si>
  <si>
    <t>LIGHTHOUSE CENTRAL FLORIDA</t>
  </si>
  <si>
    <t>68.119.75.9</t>
  </si>
  <si>
    <t>168.184.14.72</t>
  </si>
  <si>
    <t>27-0005520</t>
  </si>
  <si>
    <t>59-2418228</t>
  </si>
  <si>
    <t>Jennifer Weed</t>
  </si>
  <si>
    <t>Jennifer Vasani</t>
  </si>
  <si>
    <t>jenniferhope77@gmail.com</t>
  </si>
  <si>
    <t>jennifer.vasani@gmail.com</t>
  </si>
  <si>
    <t>Orlando</t>
  </si>
  <si>
    <t>X03</t>
  </si>
  <si>
    <t>P20, P86, P30, P81</t>
  </si>
  <si>
    <t>Shine Bright Like a Lighthouse \n      Three months after my son Liam was born, his doctor’s noticed that something was wrong. He was not growing as expected, his skin was still jaundiced, and his bloodwork kept coming back abnormal. He was sent for test a (...)</t>
  </si>
  <si>
    <t>bd024db5794a57d177bedc68adf47d144dc781a8</t>
  </si>
  <si>
    <t>Because I Love my City\nI was born and raised in the metropolitan area of Birmingham, AL. As I was growing up, a lot of people had a really negative view of this city because of its dark past and instability in the present. However, I always had an inexplicable love for Birmingham from the time I was old enough to know its name. I wanted to see Birmingham become great again. \n\nAs an adult, I learned of a nonprofit called Mission Birmingham, whose goal it is to bring leaders together from all sectors of our city to create partnerships and strategies to improve our city. My husband and I started giving a little money, as we could afford it, to the organization. Eventually, I got involved in some hand-on projects with Mission Birmingham, as I fell more in love with their purpose and the way they go about it. \n\nToday, I am a part-time volunteer for Mission Birmingham, helping put together a regular newsletter and writing for its blog. We are seeing a resurgence of so many of the things that make our city great, and we're enjoying the positive publicity Birmingham is getting from around the country. It's a result of the hard work by so many different people and organizations, and I love knowing that it's because I gave to one of those organizations that I was able to become a small part of the city's rebirth. We have a long way to go, but we've also come an amazingly long way. \n\nMy giving story is that by giving to a cause for a city I loved, I was able to help change that city for the better.</t>
  </si>
  <si>
    <t>108.237.129.148</t>
  </si>
  <si>
    <t>Sarah St Pierre</t>
  </si>
  <si>
    <t>sarahsaintpierre@yahoo.com</t>
  </si>
  <si>
    <t>It is important to the core of what I believe to be inspired to support a cause with my time, abilities or financially. And there are times I am privileged to have a personal experience with an organization such as Lighthouse Central Florida that brings me (...)</t>
  </si>
  <si>
    <t>856f268166cf71b95c9ce3fa0b7f08de4e9eee86</t>
  </si>
  <si>
    <t>https://s3-external-1.amazonaws.com/offertabs/offer/kxdcce/large/810_563a7e47ac4b4-image.png</t>
  </si>
  <si>
    <t>LILYS LEGACY SENIOR DOG SANCTUARY</t>
  </si>
  <si>
    <t>50.184.17.143</t>
  </si>
  <si>
    <t>26-4273729</t>
  </si>
  <si>
    <t>Suzanne Maia</t>
  </si>
  <si>
    <t>suzannemaialee@gmail.com</t>
  </si>
  <si>
    <t>PETALUMA</t>
  </si>
  <si>
    <t>Giving Senior Dogs a Second Chance and Finding Our Family\n\nShortly after moving from New Jersey to California last July, I was at the farmers' market wandering the many tables of local organizations. It was 'Nonprofits Day,' and many organizations were o (...)</t>
  </si>
  <si>
    <t>d90a552fd6283d9609ffd0d3103780093653f953</t>
  </si>
  <si>
    <t>https://s3-external-1.amazonaws.com/offertabs/offer/kxdcce/large/810_564ba577b3992-ymca_blk_rgb_r.jpeg</t>
  </si>
  <si>
    <t>LISA COLAGROSSI FOUNDATION</t>
  </si>
  <si>
    <t>70.58.83.141</t>
  </si>
  <si>
    <t>47-4718416</t>
  </si>
  <si>
    <t>Carolyn Power</t>
  </si>
  <si>
    <t>carolynpower2001@yahoo.com</t>
  </si>
  <si>
    <t>FRANKENMUTH</t>
  </si>
  <si>
    <t>G48</t>
  </si>
  <si>
    <t>The Lisa Colagrossi Foundation is a private funder of brain aneurysm programs focused in the areas of awareness, education, research and support throughout the United States. Her story inspired me to do more regarding bringing awareness regarding this sile (...)</t>
  </si>
  <si>
    <t>5c856725a5cddc74e067fb5ea7a2c2d85dba8942</t>
  </si>
  <si>
    <t>https://s3-external-1.amazonaws.com/offertabs/offer/kxdcce/large/810_5639fa710a0d8-FB_IMG_1446639888878.jpg</t>
  </si>
  <si>
    <t>Literacy Source</t>
  </si>
  <si>
    <t>71.227.154.111</t>
  </si>
  <si>
    <t>91-2101208</t>
  </si>
  <si>
    <t>Cheryl Selvar</t>
  </si>
  <si>
    <t>cdselvar@comcast.net</t>
  </si>
  <si>
    <t>B92, B60, J22</t>
  </si>
  <si>
    <t>I give of my time, talents and money to Literacy Source, a non-profit that teaches adults to read.  I am a former special education teacher and I volunteer teaching older AfricanAmericans, who were all born in the United States of America, how to read.  Th (...)</t>
  </si>
  <si>
    <t>8e6340d495cf683087f7c1eeebcaf4746c7ed64e</t>
  </si>
  <si>
    <t>https://s3-external-1.amazonaws.com/offertabs/offer/kxdcce/large/810_564a757cd8db1-10363853_524311034339115_1956682871039523933_n.jpg</t>
  </si>
  <si>
    <t>LITERACY VOLUNTEERS SERVING ADULTS NORTHERN DELAWARE INC</t>
  </si>
  <si>
    <t>76.98.154.47</t>
  </si>
  <si>
    <t>51-0410054</t>
  </si>
  <si>
    <t>Susan Bachtle</t>
  </si>
  <si>
    <t>bachtles@sanfordschool.org</t>
  </si>
  <si>
    <t>WILMINGTON</t>
  </si>
  <si>
    <t>DE</t>
  </si>
  <si>
    <t>B99, B60, J22</t>
  </si>
  <si>
    <t>Holding the Keys to Literacy\nIn 1992, I was a VISTA (Volunteers in Service to America) Volunteer in Wilmington, Delaware. I was assigned to the Literacy Volunteers of America office, where I recruited adult literacy tutors and adult learners. I assessed a (...)</t>
  </si>
  <si>
    <t>905910d82dd2e5991c9972d85a3f3ffc65a56951</t>
  </si>
  <si>
    <t>https://s3-external-1.amazonaws.com/offertabs/offer/kxdcce/large/810_564c30313fb6e-Running10K.jpg</t>
  </si>
  <si>
    <t>LITTLE CHILDREN OF THE WORLD INC</t>
  </si>
  <si>
    <t>216.15.11.14</t>
  </si>
  <si>
    <t>58-1760970</t>
  </si>
  <si>
    <t>Kira Marchenese</t>
  </si>
  <si>
    <t>kiralmarch@aol.com</t>
  </si>
  <si>
    <t>Barnesville</t>
  </si>
  <si>
    <t>A smart girl like me, thousands of miles away\nhttp://www.littlechildren.org/\n\n16 years ago, I visited Dumaguete City, in the Philippines and met Bianca Jane. She was a bright, shy second-grader, and she showed me around her house. There was just one roo (...)</t>
  </si>
  <si>
    <t>aa3c2a679b6d65339e33379b618cc462d6b46efc</t>
  </si>
  <si>
    <t>https://s3-external-1.amazonaws.com/offertabs/offer/kxdcce/large/810_564c0fe4e56ab-collegedreams.jpg</t>
  </si>
  <si>
    <t>LITTLE GIRAFFE FOUNDATION LTD</t>
  </si>
  <si>
    <t>69.211.57.25</t>
  </si>
  <si>
    <t>45-1138073</t>
  </si>
  <si>
    <t>Lidia Varesco Racoma</t>
  </si>
  <si>
    <t>lidia@lsvdesign.com</t>
  </si>
  <si>
    <t>Local love for local babies\n\nIt’s true what they say: kids never fail to surprise you. My second child truly surprised us by arriving 7 weeks early at 33 weeks. After my emergency c-section, she was whisked away to the NICU. I didn’t know what to expect, (...)</t>
  </si>
  <si>
    <t>58b06c26d3442055fb5f54b08299b129d312521f</t>
  </si>
  <si>
    <t>https://s3-external-1.amazonaws.com/offertabs/offer/kxdcce/large/810_56530b7cc8007-ErikaTuckerandFamilyphoto2.jpg</t>
  </si>
  <si>
    <t>LIVE LEARN &amp; PLAY INC</t>
  </si>
  <si>
    <t>166.170.29.179</t>
  </si>
  <si>
    <t>46-2658351</t>
  </si>
  <si>
    <t>Brit Reiger</t>
  </si>
  <si>
    <t>mattbritreiger@gmail.com</t>
  </si>
  <si>
    <t>EMMAUS</t>
  </si>
  <si>
    <t>My entire life, the one thing I always wanted was to be a mother.\nOn December 1, 2011 at 1:57 pm, my dream came true. I was blessed with my sweet baby girl, Benelli. She was a perfect baby. She never cried. She was born on a schedule. It was bliss. As she (...)</t>
  </si>
  <si>
    <t>52ca3db42855af649dfca2a25b89820ce373cc8d</t>
  </si>
  <si>
    <t>https://s3-external-1.amazonaws.com/offertabs/offer/kxdcce/large/810_5640f8fe6ff27-WP_20131128_006.jpg</t>
  </si>
  <si>
    <t>LIVING LFS INC</t>
  </si>
  <si>
    <t>67.49.136.112</t>
  </si>
  <si>
    <t>47-1326501</t>
  </si>
  <si>
    <t>Jennifer Mallory</t>
  </si>
  <si>
    <t>www.facebook.com/angelali07\n\n I would like to nominate Ali's Angels Foundation. Ali's Angels Foundation INC is very near and dear to my heart. You see, one of my dearest friends lost her daughter and hero Ali Vise whom had Battens Disease 1year and 2 months ago on September 16, 2014. Battens disease is a neurological, degenerative disease for which there is no cure or treatment at this time. Battens disease causes children who are normally developing and reaching milestones to loose those abilities they achieved. It takes their ability to walk, talk, see, eat by mouth, they become wheelchair bound and bed bound and left to live in a vegetative state until they die. They develop seizures that increasingly get worse. These children suffer every minute of everyday just as Ali did, but you see Ali fought this monster with grace. She put on her happy face and showed her ' BIG BRAVE', despite what she was going through. She stole the hearts of 135,000 people just from her Facebook page Ali's Angels. Her mommie Donya Catlett has been doing so many wonderful selfless acts if kindness since Ali's passing. She is in the process of getting a special need park built for our Special needs community so they do not have to sit back on the sidelines and feel left out due to a disability. Ali is Donyas hero and Donya is doing her best to keep Ali's memory and legacy alive. I have never met a child her age that could change the hearts of thousands without even speaking a word,as that is one of many skills lost during the regression of Battes Disease. This foundation means a lot to me and my donations and support to Ali's Angels Foundation will continue always. Ali's Angels Foundation is working very hard tirelessly to raise funds to begin building Phase 1 of Ali's Wonderland Park.This will be an all inclusive barrier free park that will serve all disabilities to non disabilities.Anyone will be able to go to Ali's Wonderland Park and play and explore and have fun without having to sit back on the sidelines and feel left out. I my self have a special needs child who requires 100% assistance to perform most activities,so if we are at a park that is not equipped for the disabled or special needs,then we have to sit back on the sidelines and watch as everyone else enjoys that park.Our hometown of Hot Springs Arkansas does not have a special needs park, So winning this contest would very much be a huge blessing to not only Ali and Donya,but to our specil needs/disabled community.Our community needs a speial needs park. Winning this contest would help out tremendously. We are #AliStrong.</t>
  </si>
  <si>
    <t>jenandphil4@hawaii.rr.com</t>
  </si>
  <si>
    <t>O FALLON</t>
  </si>
  <si>
    <t>G80</t>
  </si>
  <si>
    <t>Years ago I lost my dad and brother to brain tumors. It was a pretty devastating time and we began to wonder if cancer was hereditary. When my daughter was 3, she developed a rare adrenal tumor and a sarcoma,  I searched for someone who understood. Through (...)</t>
  </si>
  <si>
    <t>1a12173d631452e7d439a63764a7d7be72db6275</t>
  </si>
  <si>
    <t>https://s3-external-1.amazonaws.com/offertabs/offer/kxdcce/large/810_564d44dcd16f6-image.jpeg</t>
  </si>
  <si>
    <t>LYNNE MITCHELL FOUNDATION INC</t>
  </si>
  <si>
    <t>Inspirational Leader of a Cause that is Overshadowed by Breasts! - I frequently give what I can to various charities, typically based on things that I feel our valuable to our society as a whole (like homeless shelter), but also with organizations that have leaders who inspire me to act. \n\nAfter making my donations, I often wonder, 'how much of my money actually gets used to make a difference.'\n\nWell, Kristi Rogers is that sort of leader and she also gives 100% of everything her organization earns right back to research in her home state of Arkansas. In another words, she works for free, which is not what most leaders of non-profits can claim!\n\nHer passion for fighting the dreaded and rare form of cancer called Sarcoma is courageous and relentless. It is very easy to support someone whose wisdom and kindness comforts so many people in need. \n\nKristi is cancer free at the moment, but she isn't out of the woods by any means, yet she continues to give and help others. I hope that her work encourages people to think about the needs of others. \n\nBreast cancer is also dreaded, but it now receives the majority of all donations made to fight cancer. Please help Kristi and thousands of others with this rare and highly deadly disease!</t>
  </si>
  <si>
    <t>98.242.249.235</t>
  </si>
  <si>
    <t>90-0920882</t>
  </si>
  <si>
    <t>Marlene Gordon</t>
  </si>
  <si>
    <t>marlenegordon@mac.com</t>
  </si>
  <si>
    <t>MIRAMAR</t>
  </si>
  <si>
    <t>Everyone understands the significance of mom and the type of impact moms have in our lives. My mom was a tremendous person who had a profound impact in my life. \nThe sixth of twelve children, she was born in 1947 into a poor family in a rural part of Jama (...)</t>
  </si>
  <si>
    <t>I am excited for the research that has started at UAMS in Little Rock, Ar. My husband was diagnosed with a sarcoma in 2012 and was a patient at UAMS. He passed away this past August. I gave to Cancer Charity 4 Life to help fund research for sarcoma. I hope this Charity will win this monetary backing it needs to continue researching for a CURE to end Sarcoma Cancer!</t>
  </si>
  <si>
    <t>2df3dab7629092c776522fcbe04873d4436bea30</t>
  </si>
  <si>
    <t>https://s3-external-1.amazonaws.com/offertabs/offer/kxdcce/large/810_564b358812355-IMG_6046.jpg</t>
  </si>
  <si>
    <t>MAITRI INDIA</t>
  </si>
  <si>
    <t>106.223.131.142</t>
  </si>
  <si>
    <t>59-3833963</t>
  </si>
  <si>
    <t>Kenneth Alexander Grodotzki</t>
  </si>
  <si>
    <t>Congregation Etz Chaim NWA www.etzchaimnwa.org is sponsoring Project 613 â€“ a community effort to restore an orphaned and damaged Torah that is approximately 200 years old and was recovered in Prague after the Holocaust. Once restored the Torah will be entrusted to Congregation Etz Chaim in Bentonville Arkansas where it will be part of worship and education.\nI have given as a founding member (11 yrs) of this growing community. I have been blessed deeply by this experience and so fortunate to have helped create a Jewish life for my son who will be a bar mitzvah May/2016. If all goes well, our son will be the first to read from this restored Torah. An honor our family will never forget. Continuity of our faith and tradition has been of upmost importance to my husband and I in establishing this synagogue and now as so symbolically represented in the restoration of this Torah.</t>
  </si>
  <si>
    <t>kenneth.grodotzki@gmx.de</t>
  </si>
  <si>
    <t>Q11</t>
  </si>
  <si>
    <t>Coming from a country and a profession allowing me to live a decent life almost without any real limitation, I've been carrying around the desire to step into the “real” world – characterized by poverty, inequality, illiteracy and violence – for a very lon (...)</t>
  </si>
  <si>
    <t>a43ac9cb97b10c87636763b604885c9b01e2d3f9</t>
  </si>
  <si>
    <t>https://s3-external-1.amazonaws.com/offertabs/offer/kxdcce/large/810_5650ded987515-writenight.jpg</t>
  </si>
  <si>
    <t>MARBURN ACADEMY</t>
  </si>
  <si>
    <t>205.144.62.1</t>
  </si>
  <si>
    <t>The PAST 9 Years, In An Essay\n\n 9 years ago my life began a drastic change . Going through yet another challenge. Many questions later of asking why me ? God brought me full circle to a profession I never thought I could handle but yet he stood beside me gave me strength and lead me to Friendship Community Care . I have worked with several of the adults love each and everyone they are my extended family . They have taught me more about myself than I have been able to learn about myself . They have shown me how to love myself more than I have ever been able to . They have all became family members that are missed at our family gatherings by myself and others when not in attendance. I have learned God put me where I needed to be , my challenges were and are minimal to their daily struggles that we take for granted . My first consumer was a lesson in itself teaching me patience. My second and third consumers , were brothers , I worked with them for 4 yrs . They are also my brothers from another mother . My next position , residential lead , loved loved loved that position . Being able to work with all the consumers at our facility , and learn their differences . What their likes and dislikes were . Being able to have our own one on one times . The appreciation that each one of our consumers have for us is priceless . What we all can learn as human beings. Then an opportunity to work with a woman that I knew for several years and thought the world of . Let me just say exillerating, exasperating , and exhausting, and we had an adventure of a life time together . So much fun and so much love . Now I work with my sister one of my best friends\n My consumer has grown leaps and bounds . I am so PROUD of her . These 9 years in 2 words , 100% FULLFILLING.\n THANK YOU MARILYN SMITH</t>
  </si>
  <si>
    <t>31-1011901</t>
  </si>
  <si>
    <t>Nina Hines</t>
  </si>
  <si>
    <t>nancysilversp31@gamil.com</t>
  </si>
  <si>
    <t>TURPENTINE CREEK FOUNDATION INC</t>
  </si>
  <si>
    <t>Handnhines@aol.com</t>
  </si>
  <si>
    <t>71-0721742</t>
  </si>
  <si>
    <t>B28</t>
  </si>
  <si>
    <t>EUREKA SPRINGS</t>
  </si>
  <si>
    <t>My daughter has shown signs of dyslexia since Kindergarten.  Our local public school delayed identification and did not listen well to our concerns. In 2nd grade, we started to put together our daughter's puzzle with an ADHD diagnosis.  School became more  (...)</t>
  </si>
  <si>
    <t>C32</t>
  </si>
  <si>
    <t>f35b8bc6ec3ce6fc16331524cf63c4dce8c1fa08</t>
  </si>
  <si>
    <t>https://s3-external-1.amazonaws.com/offertabs/offer/kxdcce/large/810_56513f6c531bd-chuleta2.jpg</t>
  </si>
  <si>
    <t>March of Dimes</t>
  </si>
  <si>
    <t>98.189.116.235</t>
  </si>
  <si>
    <t>46-4811971</t>
  </si>
  <si>
    <t>#MyGivingStory about Turpentine Creek Wildlife Reguge\nTurpentine Creek Wildlife Refuge located in Eureka Springs, AR. Turpentine Creek rescues Tigers, Lions, Cougars, Bobcats, Black Bears, a Grizzly and other assorted creatures that come from private homes and facilities that can no longer take care of these beautiful creatures.\n\nMy husband and I were struggling financially, my husband needed a second job. Scott Smith hired him to drive the tour trolley, he has many skills but was grateful to have this job. This blessing of a job helped us make ends that were far from being met, to being met. About 6 months after my husband started working at TCWR they got a call that turned out to be their biggest rescue ever. A woman in Mountainburg, AR had a very large collection of Tigers in very poor conditions and, as we found out later, very poor health. My husband and I went from being grateful for this income, to having hearts sold out to helping these magnificent creatures. In order to rescue all 28 cats, that were eventually transported to TCWR, homes needed to be built for them. My husband took his vacation from his full time job and helped weld homes for them on Rescue Ridge, the new area for these new residents. We saw some very sick animals come to Turpentine Creek and we wished we could help financially but we were barely getting by. I volunteered time in the office while my husband worked but we wanted to do more. Specially for the ones needing extra healthcare.\n\nToday, if one of the animals is sick and they can not be treated on site they need to be anesthsised, transported to the vet (about 40 miles away) kept under anesthsia while being treated and then while being transported back. A very serious situation for the animal, as well as staff. It's always been a dream at Turpentine Creek Wildlife Refuge to build an onsite Vetinary Hospital. Something my husband and I wished we could make happen. Something that seemed totally out of reach but very necessary.\n\nIn April of 2014 my husband and I were blessed with a very big windfall and one of the first things we did was make a very large donation towards building the Vet Hospital at Turpentine Creek Wildlife Refuge. A campaign kicked off and all the money for the building has been raised but what good will the building be with no equipment? So now there is a big need-some $150,000 or so to equip the Vetinary Hospital-I believe about a third has been raised so far. It would be such a blessing to have this project completely funded. Building has begun on the Vetinary Hospital, we feel so blessed to have been able to help build the Hospital, won't you please help fully fund it? BamBam, the Grizzly, Duke, one of the Tigers, Elvis, one of the Bobcats, and all the other 100 or so residents of Turpentine Creek Wildlife Refuge would be so grateful...we humans would be pretty thrilled too!</t>
  </si>
  <si>
    <t>Kathie Graham Simpson</t>
  </si>
  <si>
    <t>southerngirl1973@hotmail.com</t>
  </si>
  <si>
    <t>173.216.123.32</t>
  </si>
  <si>
    <t>beezinca@sbcglobal.net</t>
  </si>
  <si>
    <t>Helping Babies Have a Healthy Start in Life\n\nOur daughter was born 8 weeks premature and it changed our lives forever. Before her birth I received steroid shots to boost her lung development and I know advancements in research of premature birth saved he (...)</t>
  </si>
  <si>
    <t>c26e2269657a0327582efdbd6cee2a0f9b966507</t>
  </si>
  <si>
    <t>https://s3-external-1.amazonaws.com/offertabs/offer/kxdcce/large/810_564997ca0248c-12144906_842335372551223_3932755710003085760_n.jpg</t>
  </si>
  <si>
    <t>Seeing the world through someone else's eyes. When I chose to join the Friendship Community Care team, my first objective was to make a difference in someone else's life. Little did I know 7 years ago, what a difference someone else would make in mine. My consumer shows me the world through his eyes everyday we're together. He finds simple joy just from walking at the park and listening to the birds chirp. He loves to see the smile of laughter on little children's faces. He loves the animals at the shelter he volunteers for. The list goes on and on. My eyes have been opened to a whole new world by knowing my consumer. A world I would never have experienced had I not wanted to make a difference in someone else's life.</t>
  </si>
  <si>
    <t>MARYLAND NEW DIRECTIONS</t>
  </si>
  <si>
    <t>dawnbrown9218@yahoo.com</t>
  </si>
  <si>
    <t>Silver Lining Riding Program</t>
  </si>
  <si>
    <t>173.166.173.138</t>
  </si>
  <si>
    <t>52-1021365</t>
  </si>
  <si>
    <t>Dawn Ollivierre</t>
  </si>
  <si>
    <t>75.171.26.180</t>
  </si>
  <si>
    <t>27-5477350</t>
  </si>
  <si>
    <t>Silver Lining</t>
  </si>
  <si>
    <t>Dollivierre12@gmail.com</t>
  </si>
  <si>
    <t>GLENDALE</t>
  </si>
  <si>
    <t>AZ</t>
  </si>
  <si>
    <t>BALTIMORE</t>
  </si>
  <si>
    <t>E19, N69, E60, P82</t>
  </si>
  <si>
    <t>F60, J21, P20, J20</t>
  </si>
  <si>
    <t>I gave to Maryland New Directions, Inc. www.mdnewdirections.org\nand here is why:\n\nMy name is Dawn Ollivierre. I was a resident of the Sandtown-Windchester neighborhood in Baltimore, the epicenter of this April’s unrest in Baltimore City. All my life, de (...)</t>
  </si>
  <si>
    <t>6be5d710ae67f0f43cf6ff8923acaad1ae79947c</t>
  </si>
  <si>
    <t>https://s3-external-1.amazonaws.com/offertabs/offer/kxdcce/large/810_564bbe6ce5f71-BCFLogo_Final_RGB.jpg</t>
  </si>
  <si>
    <t>I first became aware of Silver Lining Riding as one of their clients. In 2012, I was diagnosed with breast cancer. It was caught very early, so treatment and recovery were supposed to be easy. Things didn't go according to plan. I ended up going through months of chemotherapy, radiation therapy, spent time in the hospital because of complications, and was too sick to work most days adding a financial burden to the medical one. And, my life long battle with depression almost became a life ending one. I was sick, weak, and hopeless, Enter Silver Lining Riding.\n\nI have always loved horses, but because of money and the fact that we moved around a lot as a military family, I never got the opportunity to ride as a kid. My husband suggested that maybe I should try horseback riding as a way to help with the depression and physical problems from cancer treatment. \n\nI talked with Amanda at SLR and she told me all about the work they did with people will all types of physical, cognitive, and emotional disabilities. She thought the program could at least help restore some of the core muscles I had lost and could help with my depression too. Plus, SLR had a class with older beginning adults like me.\n\nI started riding Thursday nights with two other ladies. My husband commented on how almost immediately he could see a changes in my outlook. I began looking forward to my lessons and was constantly talking about Strawberry ('my' horse). \n\nIn September of 2013, I started volunteering with SLR wanting to give back to the organization that had given so much to me. They gave me a purpose in life and a passion that I was lacking. I have seen and experienced first hand the good that they do. I have seen fearful clients become more confident. I have seen clients with devastating physical disabilities grow in strength and learn to communicate with a horse and even succeed in competing with them. I am privileged to have the opportunity to work with these individuals every day.\n\nSilver Lining Riding is a small organization making a big impact on their corner of the world. I hope that you will consider giving to them this #givingtuesday and throughout the year.\n\nSincerely,\n\nDawn Brown</t>
  </si>
  <si>
    <t>MEALS ON WHEELS</t>
  </si>
  <si>
    <t>lkarrycooper@gmail.com</t>
  </si>
  <si>
    <t>HABITAT FOR HUMANITY, GLOBE, MIAMI</t>
  </si>
  <si>
    <t>24.141.132.196</t>
  </si>
  <si>
    <t>86-0830977</t>
  </si>
  <si>
    <t>108.243.244.147</t>
  </si>
  <si>
    <t>Laurel Karry</t>
  </si>
  <si>
    <t>73-0931924</t>
  </si>
  <si>
    <t>Eileen Spiegler</t>
  </si>
  <si>
    <t>CLAY POOL</t>
  </si>
  <si>
    <t>spieglere@bellsouth.net</t>
  </si>
  <si>
    <t>NORMAN</t>
  </si>
  <si>
    <t>OK</t>
  </si>
  <si>
    <t>K36, K36, P81, K30</t>
  </si>
  <si>
    <t>My mother taught me the importance of giving whatever you can, and now I give in her spirit and memory.\n\nMy earliest memory is of my mother reading. She read voraciously; she wanted to understand everything. It was a window on worlds she would never expe (...)</t>
  </si>
  <si>
    <t>3ea509f13e16088b2241aae68f801449681b588d</t>
  </si>
  <si>
    <t>https://s3-external-1.amazonaws.com/offertabs/offer/kxdcce/large/810_563a1062c5081-Frontiertagsm.jpg</t>
  </si>
  <si>
    <t>Mental Health Centers &amp; Clinics of Tennessee</t>
  </si>
  <si>
    <t>67.232.174.123</t>
  </si>
  <si>
    <t>23-7381045</t>
  </si>
  <si>
    <t>Joybella H McCray</t>
  </si>
  <si>
    <t>jmccray@frontierhealth.org</t>
  </si>
  <si>
    <t>CHATTANOOGA</t>
  </si>
  <si>
    <t>F30</t>
  </si>
  <si>
    <t>I am inspired to support by the unfaltering commitment Frontier Health has for the mentally ill in my community. Frontier Health is a local nonprofit that serves upper east TN and south west Virginia. When people come to Frontier for help, regardless of if (...)</t>
  </si>
  <si>
    <t>6dc1b9100a72a8b25e127ade204ea22706008256</t>
  </si>
  <si>
    <t>https://s3-external-1.amazonaws.com/offertabs/offer/kxdcce/large/810_563d3d0ad6dc3-11702899_10206290823702156_4466725375745538290_n.jpg</t>
  </si>
  <si>
    <t>66.191.227.209</t>
  </si>
  <si>
    <t>Polly Jessen</t>
  </si>
  <si>
    <t>pollygoat@gmail.com</t>
  </si>
  <si>
    <t>â€œThatâ€™s why we do it!â€_x009d_\n\nThe painted wooden window frame, with its layers of blue and green timeworn hues, could reveal a story all of its own. The photo illustrated a scene of one Canadian Caucasian man and the faces of three young Balinese boys, all with their rich chocolate skin, spirited eyes, and wide, toothy smiles. \nâ€œWhat gorgeous smiles,â€_x009d_ I responded on his Facebook page.\nâ€œThatâ€™s why I do it,â€_x009d_ he repeated. â€œThatâ€™s what inspires me to give.â€_x009d_\n â€œThat is what inspires us to give!â€_x009d_ Susan echoed after seeing the photo. It was her partnerâ€™s hundredth-millionth build, this time in Indonesia this past month, with Habitat for Humanity and the Global Village. Magnificent.\nOk, so it wasnâ€™t his hundredth-millionth build, but heâ€™s been on many. This time, the necessary rerouting of his flight and the closure of three airports, namely the Ngurah Rai airport on Denpasar, Bali, for its overly gaseous Lombok Island Mount Rinjani spewing ash and debris 3,500 metres into the air did nothing to dampen his spirits. Rick is a seasoned traveler and he was prepared for the unexpected events that might befall even the best-laid travel plans. In advance of the build, heâ€™d given himself enough leeway to savour some personal travelling; he just hadnâ€™t expected the exploration to solely comprise the interior of the Singapore airport terminal, but so be it. Travel is more fruitful than simply the journey of getting to a final destination. It is often the surprises along the way that weave the richest yarns. For Rick, his strongest memories were wrapped in the Balineseâ€™s childrenâ€™s abounding smiles. \nHaving had the privilege of my first Habitat and Global Village experience, I can see myself moving closer to that hundredth build mark. \nIt truly is all about the smiles.\nMy exposure to this nonprofit organization began with my daughterâ€™s interest in Susanâ€™s affiliation with Habitat and GV. Each year, twice a year, Susan loads up 15 to 20 secondary students and connects them with humanitarian experiences that change their lives forever. The timing for El Salvador was not ideal for my daughter. Instead, my husband, Jeff, accompanied the school group. The experience for Jeff was meaningful, if not exhausting, with the forty plus Celsius temperatures and dehydration issues, but it wasnâ€™t just the work itself that made it so incredible. It wasnâ€™t the digging of trenches or the slugging of cement or the witnessing of the studentsâ€™ new-found appreciation for their life in Canada. It was all about the smiles.\nâ€œThatâ€™s why we do itâ€_x009d_ became the team mantra. \nâ€œThatâ€™s what inspires us to give.â€_x009d_\nThis was Jeffâ€™s first Habitat for Humanity and Global Village experience. \nIt wasnâ€™t just about travelling dirt roads by foot or by bike as a tourist would. It wasnâ€™t about taking pictures and tasting unusual foods and tuning in to unique music and dialects. \nThis trip was different. \nFortunate to have travelled for work and for pleasure, Jeff has experienced the lives of children around the world: heart-filled and heartfelt. What he expected and what he observed were two very dissimilar scenarios. The Salvadorian children he watched, with their tree-branch hockey sticks and crumpled soda-can pucks, playing what we Canadians would consider street hockey, were the most contented amateur athletes heâ€™d ever seen. Jeff had come prepared, like any true traveler would, to celebrate with a population of avid soccer fans in this Central American culture. Jeff had loaded up his suitcase with deflated soccer balls and mini-pumps from our namesake store, Canadian Tire (Crappy Tire, itâ€™s lovingly referred to here) to bring these street athletes something they couldnâ€™t afford: a soccer ball. Here, in his suitcase, he had packed a dozen crappy plastic spheres that most Canadian kids have piled up in the family garage as last weekâ€™s impulse-cash- register purchase for only a loonie (thatâ€™s a dollar in Canuck). Just a worthless plaything that would soon be destroyed by the dog, by the neighbourhood friends, or simply by neglect. \nTo the children of El Salvador, it was a real soccer ball to call their own. \nIt was pure joy. \nIt was the smile-maker.\nThatâ€™s what inspired him to give. \nIt was all about the smiles.\nThereâ€™s a familiar childrenâ€™s story entitled The Red Balloon. The story has no words, only pictures, but coloured photographical images. Quite an unusual format for a childrenâ€™s book. The protagonist is a young boy living in Paris, France who is followed from his school to the streets to the bullies in the hood, by a red balloon that seems to have the same personality as a puppy. This boy has no friends. Heâ€™s cast out of school for truancy. Heâ€™s pushed out of the family apartment by his mom to get him out of her hair. Heâ€™s ridiculed by boys his age for being a loner and a loser. One day, a red balloon follows him home, and everywhere else for that matter. The balloon skips school to be with him. The balloon plays hide and seek to amuse him. The balloon antagonizes the bullies and defends his new friend, like a real friend would. In the end, the balloon suffers for his friend when the bullies begin throwing rocks and stones at this balloon. The searing Mediterranean sun takes its toll on the balloon as well, taking away its last bits of air and finally forcing it onto the ground to die. The French boy grieves, just as anyone would, when his friend dies. Like a true friend, the balloon stays until the end of its life. In spite of it being a worthless sphere filled with worthless air, all the things we take for granted when we donâ€™t understand the value it offers someone else, this story focusses on friendship, camaraderie, and loyalty. In the case of the Salvadorian children and their cheap Canadian soccer balls, it too is all about friendship, camaraderie, and loyalty; the makings of a special childhood, and all it should be, no matter what part of the world they live in, no matter how much money their single-mother makes or how much disease and sickness has plagued their town. The smiles on those childrenâ€™s faces cannot be purchased for any amount of money. Itâ€™s authentic joy. \nIf only our mixed-up world could bottle that joy, then maybe, just maybe, our hatred and our ignorance would go away, if only for the time it takes a child to kick a crappy fake FIFA soccer ball into a makeshift net and scream, Bravo!\nMy experience on our Habitat build just last month in Amaranthe, Portugal was nothing less. The children we met on our final day around a bountiful lunch table of cod, kale, and Coca-Cola showed us smiles that touched our hearts for the wee bit of time and energy we spent rebuilding their dilapidated 1822 stone hovel that they would soon call home. The house would belong to a young girl named Beatrice and her mother, Suzanna. For ten years, they have lived with her aunt and her two cousins. Suzanna was cast out of their grandmotherâ€™s home when she became pregnant while unwed. In the Catholic faith, sex before marriage is sinful; being a strongly devout Catholic family as they were, such humiliation is intolerable. Lucilia, her older sister, who was married and who followed the Ten Commandments as a good Catholic girl should, protected Suzanna, even when she herself had a very young family to raise and a husband working in Switzerland to pay their bills. Lucilia told us she really had four children: her own two girls, her developmentally- challenged sister, Suzanna, and her niece, Beatrice. Life was unfair and had become unbearable. The nonprofit work of Habitat for Humanity and Global Village was their refuge. Our Canadian group of nine was privileged to help restore the deceased grandmotherâ€™s home for Suzanna and her daughter so they could be independent; so Lucilia could live her own life with her own family. \nLooking back, our week of sledgehammering cement flooring, chiseling old mortar, re-barring and laying a new cement floor and re-mortaring the exterior walls was worth every bruised thumb, every stretched elbow tendon, and every stiff neck we murmured once our final day arrived. \nBeatrice, who had been at school all week, joined us for lunch on Saturday. It was our goodbye meal with the entire family. A large, Canadian flag, left by a previous Canadian Habitat and Global Village group, had graced the door of the 1950s white refrigerator at the far end of the lunch table. We very much appreciated the warm welcome of our red and white maple leaf in this far-away home. As Beatrice circled our plastic stools and square-tabled lunch oasis, she kissed each of us strangers in her familiar European two-cheek-thank you. She squeezed our gift, the miniature teddy bear in its red and white Canadian attire like any child would and told us she was going to name it Canada. Our collective Canadian eyes welled up for her joy, for her brighter future, for her smile. \nThat is why we did it. \nThat is what inspired us to give.\nIt was all about the smiles.\nMy daughter, Lexi? She, too, had her own Habitat for Humanity opportunity. Her group of humanitarian-seeking peers from her Connexions class at Waterdown District Secondary traveled to Costa Rica for two weeks to assist a small community with such much-needed restorations as the painting of an arenaâ€™s very sad grey walls, and the rejuvenating of a neglected community green space with a coloured-tiled mosaic pathway, among other various tasks. Her most memorable moments were captured on her iPhone in settings of immeasurable sunsets, suspicious snacks and, above all else, enormous smiles; theirs and those of the children they met in their billeted accommodations. In spite of her challenging on-line Chemistry course and the daunting task of university selection, Lexiâ€™s smile continued to shine through to final exams and beyond. Her Connexions class was her connection to what was really important in life, and the world around her. \nThat is what inspired her to give. \nThat is what inspired our family to give. \nThat is what inspires me to give.\nIt is all about the joy of living and the joy of giving. \nIt is all about the smiles. \n\nhttp://www.habitat.org/\n</t>
  </si>
  <si>
    <t>welogo@aol.com</t>
  </si>
  <si>
    <t>Thanks to Frontier Health I know how to keep it simple today, and I have the opportunity to give back what was freely given to me! I sought treatment for alcoholism and my co-occurring Bi-Polar disorder with Frontier Health in Johnson City, TN during the s (...)</t>
  </si>
  <si>
    <t>MEDICAL ANIMALS IN NEED</t>
  </si>
  <si>
    <t>98.167.197.70</t>
  </si>
  <si>
    <t>88a3ac1e4754b7038a06ece4156322841d9b4793</t>
  </si>
  <si>
    <t>45-5178809</t>
  </si>
  <si>
    <t>Joan Greene</t>
  </si>
  <si>
    <t>https://s3-external-1.amazonaws.com/offertabs/offer/kxdcce/large/810_5640ca0d94554-myphoto.jpg</t>
  </si>
  <si>
    <t>EL MIRAGE</t>
  </si>
  <si>
    <t>MENTAL HEALTH CONTRACTORS ASSOCIATION OF SAN DIEGO COUNTY</t>
  </si>
  <si>
    <t>209.242.169.250</t>
  </si>
  <si>
    <t>37-1689556</t>
  </si>
  <si>
    <t>Bekah Downs</t>
  </si>
  <si>
    <t>Inspiration comes when you least expect it.\n\nDecember 31, 2012, I was on Facebook and saw a plea for someone to foster this puppy that was on the E-list at the Maricopa County Animal Shelter. Which meant if he wasnâ€™t rescued he would be killed the next morning.\n\nThe puppy had a severe case of mange and secondary infections which left him bleeding and with no hair. Even though it hurt him to move, he came to the kennel gate and gave wags.\n\nMedical Animals In Need (M.A.I.N.) was the rescue group and I gladly jumped on board to take the puppy, who was named Sawyer. Sawyer eventually healed and I adopted him.\n\nI also fostered/adopted another puppy, named Bailey, which had severe burns on her body with M.A.I.N. also.\n\nBecause of my experience with M.A.I.N. I understood that Rescue Groups need constant fundraising so they can continue to save animals with medical needs. I formed an organization, Village of Hearts, villageofhearts.org, to raise much needed awareness and money for Rescue Groups all over the country.\n\nI give to and support M.A.I.N. because without them, my life and heart would not be as full as it is now. Saving lives is not easy work. At times it is heart breaking but it is always comforting to know, whether it is for a short time or a life time, we have made a difference in an animalâ€™s life.\n\nFor this reason, I nominate Medical Animals in Need.\nhttp://medicalanimalsinneed.com/\n</t>
  </si>
  <si>
    <t>Bdowns84@gmail.com</t>
  </si>
  <si>
    <t>mchopra@stanford.edu</t>
  </si>
  <si>
    <t>Krishnaloka</t>
  </si>
  <si>
    <t>S46</t>
  </si>
  <si>
    <t>128.12.255.4</t>
  </si>
  <si>
    <t>77-0415460</t>
  </si>
  <si>
    <t>Manu Chopra</t>
  </si>
  <si>
    <t>Losing a Kind Soul, Gaining a Cause to Help Others\n\nWhile I have always held Mental Health Advocacy near and dear to my heart, I found a new resolve and commitment to help bring awareness to mental illness when a coworker and kind soul sadly succumbed to (...)</t>
  </si>
  <si>
    <t>GILBERT</t>
  </si>
  <si>
    <t>7fc64f28a85d5767ebc3f9cb97ce187a3c465591</t>
  </si>
  <si>
    <t>https://s3-external-1.amazonaws.com/offertabs/offer/kxdcce/large/810_5643a02c2b531-papa2-1.jpg</t>
  </si>
  <si>
    <t>Mercy Ships</t>
  </si>
  <si>
    <t>31.149.231.142</t>
  </si>
  <si>
    <t>Title: 'I want to be like you'\nNGO: eVidyaloka (http://www.evidyaloka.org/)\n\nâ€œImagine a world where you donâ€™t have to learn how to drive. You sit in your car. The car asks you where you want to go today and BOOM! You are on your way. You just relax. Now how would you go around building such a car?â€_x009d_ I asked the class.\n\nThere is a long pause. â€œCan you do that?â€_x009d_ A kid finally spoke. â€œOh yes!â€_x009d_ I showed them the Googleâ€™s self driving car and I saw them look at each other in wonder. At the end of an hour long class, I asked the kids what they want to be when they grow up. There were the obvious answers. Engineers, Doctors and there were some blanks but there was an answer which has stayed with me since.\n\nI want to be like you. I want to build my own self-driving car.\n\nThat is a pretty remarkable story but what is more remarkable about this story is where these kids come from. Jharkand is among the most underdeveloped states in India. These kids are far far away from the world class education I receive at Stanford. They are far far away from the latest advancements in Computer Science or the latest 10 billion dollar Valley startup. The sad thing, though, is that they are still better off than other kids across the world. They have access to some form of education. Almost 70 million children across the world are prevented from going to school each day. \n\neVidyaloka is an attempt at fixing this broken education model. The idea is simple. Volunteers spend 2 hours every week teaching kids via Skype. All classrooms are equipped with a screen and an internet connection. The classes are taught in Hindi, Tamil and Telgu. Upcoming technologies such as Skype Translator will soon remove this language constraint. We are now looking at a future where anyone can teach anyone. As Internet becomes more and more ubiquitous, We will soon be connected to children who have had no prior access to world class education.\n\nI have been teaching these kids for over 2 years and this is why I give my time to them.</t>
  </si>
  <si>
    <t>95-3793975</t>
  </si>
  <si>
    <t>Jan Van Der Kooij</t>
  </si>
  <si>
    <t>jan@ithemba.nl</t>
  </si>
  <si>
    <t>LINDALE</t>
  </si>
  <si>
    <t>Q33, E24, G9B, Q33</t>
  </si>
  <si>
    <t>Feels like doing it again.\nMercy Ships had this campaign where they showed you what it cost to operate a blind person in Africa on their hospital ship. It was a affordable donation and with the following up you could see how happy this people are after th (...)</t>
  </si>
  <si>
    <t>0c06cc9582cf652e4d8561470e05ed464e735aab</t>
  </si>
  <si>
    <t>https://s3-external-1.amazonaws.com/offertabs/offer/kxdcce/large/810_564ff5f42fd39-Cruz.png</t>
  </si>
  <si>
    <t>MERIT SCHOOL OF MUSIC</t>
  </si>
  <si>
    <t>Never doubt that a small group of thoughtful, committed citizens can change the world. Indeed it is the only thing that ever has'. That quote by Margaret Mead inspires me...to give, to make a difference.\n\nThis is #MyGivingStory....a Story about 'Sport n Art 4 a Cause'\n\nEarly morning. a well-made Espresso. then a PCH ride on my motorcycle. After a few miles of feeling the ocean breeze - a cool little question popped up - 'What makes me happy?'...That just meant, time for a stop at the Marmalade Cafe...Along with an egg-white-frittata (highly recommend it!) breakfast, came a little answer. \n\nI have always been passionate about Sport &amp; Art. Realms that have always brought joy to me - high tide or low tide. But then a question came up 'What's passion without purpose?'\n\nBy the time i got my Shadow to kick up again to top gear, i came up with a fundraiser idea - for this awesome non-profit (A Window Between Worlds http://www.awbw.org) that uses Art as a Healing Tool for survivors of trauma â€™n abuse, thereby making a positive difference in their lives. \n\nAn idea..that would be fun..that would bring in art for the sports fan..with a purpose.\n\n.and when Passion meets Purpose, Life happens!\n\nCheck out this short film about my journey of 'Sport n Art 4 a Causeâ€™...a football-themed facepainting fundraiser towards AWBW's cause.\n\nhttps://vimeo.com/106140055\n\nItâ€™s truly a #OurGivingStory with so many amazing people involved in making this happen. Special Thanks to L.A Cheeseheads and So.Cal Seahawks. They are such a fun, philanthropic football fan community out here in So.Cal\n\nI'm grateful to share this experience with all of you for #GivingTuesday. Wishing u the very best in your journeys!</t>
  </si>
  <si>
    <t>67.173.113.17</t>
  </si>
  <si>
    <t>36-3028768</t>
  </si>
  <si>
    <t>Pui Wong</t>
  </si>
  <si>
    <t>puipw@yahoo.com</t>
  </si>
  <si>
    <t>Chicago</t>
  </si>
  <si>
    <t>A6E, A25, A68, B82</t>
  </si>
  <si>
    <t>It is a good feeling to be truly passionate about a cause, a mission, that benefits the community we live in. I found that passion about a year ago. It all started on a regular workday when I passed Union Station's Great Hall in downtown Chicago, catching  (...)</t>
  </si>
  <si>
    <t>cdb37982d86d092bf662ddb2b3f1591fcdf4f696</t>
  </si>
  <si>
    <t>https://s3-external-1.amazonaws.com/offertabs/offer/kxdcce/large/810_5654b7ea80805-HolocaustsurvivorPaulaLebovics.png</t>
  </si>
  <si>
    <t>What Giving Tuesday Means to Me\n\nWe are fast approaching Giving Tuesday (or #GivingTuesday as the kids call it), which falls on December 1st this year. It is the largest national day of giving, and every year it falls on the Tuesday following Black Friday and Cyber Monday.\n\nTo give you some perspective, consumers spent $52,405,000,000 on Black Friday and $2,038,000,000 on Cyber Monday last year, according to Statistic Brain. By contrast, donors gave $45,680,000 on Giving Tuesday 2014. Thatâ€™s just .087% of what consumers spent on Black Friday. Although it is a relatively small amount, it is huge for the charities that rely on our generosity to end suffering.\n\nGiving does mean donating to your favorite charities, yes, but it also means giving of yourself to others by trying to make someoneâ€™s life just a little bit better that day. For me, itâ€™s not Thanksgiving or the memory of the annual pilgrimage my grandmother and I used to take to Nordstrom for a new pair of shoes every year on Black Friday that kick off the holiday spirit â€“ itâ€™s Giving Tuesday.\n\nThis year I plan to donate to America for Animals, because their focus on making activism fun, easy, and fulfilling is what I know will inspire people to use their most powerful built-in tool for creating change â€“ their voice. I care deeply about reducing suffering, and sadly, animals are the most abused. Iâ€™ve been an animal activist and a philanthropist for 10 years, and Iâ€™m constantly searching for the best approach to inspire new advocates. The more voices the animals have, the more those big corporations that abuse them will listen. By putting the power to change the world in the palm of your hand through innovative apps, connecting motivated people with lifesaving organizations, and changing the message to that of positive inspiration, AFA is empowering new advocates to use their voices to create systemic change to end abuse at its source. I know my Giving Tuesday gift will make a difference, and hopefully, just maybe, inspire someone to speak up for the very first time.\n\nIn honor of my grandmother and our post-Thanksgiving tradition, I also plan to gather up all of my shoes that I no longer wear and donate them to people who need them. I have a tendency to hold on to things way past their prime (these will come back in style one day, right?!), so if the spirit of giving isnâ€™t a good enough excuse to do some closet cleansing, then I donâ€™t know what is!\n\nSo I love Giving Tuesday because it really forces me to step outside of my busy life and reflect on why I give to others, which organizations create the most widespread change, and what I can do that day to give something good to someone else. As a bonus, I feel happier after giving to others instead of myself (and Iâ€™m not alone). Thatâ€™s what December 1st means to me this year.</t>
  </si>
  <si>
    <t>98.206.241.69</t>
  </si>
  <si>
    <t>Marie Sanders</t>
  </si>
  <si>
    <t>kboniecka@lakeshoreats.com</t>
  </si>
  <si>
    <t>Discipline, Hope, and Joy.  That's what music education provides.  I know firsthand its transformative power -- I spent many, many hours as a kid in Chicago practicing, going to violin lessons, working on theory homework, and rehearsing with orchestras and (...)</t>
  </si>
  <si>
    <t>208c00709919f5d7ccb1a50f8594bcf96266f734</t>
  </si>
  <si>
    <t>https://s3-external-1.amazonaws.com/offertabs/offer/kxdcce/large/810_564b824372a0c-SonlightAcademy.jpg</t>
  </si>
  <si>
    <t>I've always wanted to save the world, with American Woman for International Understanding I get to do it.\nMy friends and I raise money and distribute it to women and organizations worldwide, who are working to make the lives of women, girls, and families better, safer, and healthier. It makes me feel happy to know I am helping to make the world a better place.\nI have been volunteering as a director, donating dollars and time since 2013. \nWomen and girls in the United States can drive, go to school, choose who they marry, inherit, and own property. I want every girl and woman to have the same choices, and that is why I support AWIU. I can't change the world, but, I can help women who are. You can find out more about AWIU at www.awiu.org.</t>
  </si>
  <si>
    <t>MI TECHO INC</t>
  </si>
  <si>
    <t>108.21.84.211</t>
  </si>
  <si>
    <t>20-4612317</t>
  </si>
  <si>
    <t>Carolina Acevedo</t>
  </si>
  <si>
    <t>caroa25@hotmail.com</t>
  </si>
  <si>
    <t>COLLIERVILLE</t>
  </si>
  <si>
    <t>P51</t>
  </si>
  <si>
    <t>The earth moved and it moved me.\n\nEverything began the night of Saturday, February 27th of 2010 when I was living in Santiago de Chile. The night was calm and very warm. I was enjoying the visit of a close friend from Buenos Aires. I was sleeping very co (...)</t>
  </si>
  <si>
    <t>7dfeda03ba5e9b53efeaf61e151d8ccc57800478</t>
  </si>
  <si>
    <t>https://s3-external-1.amazonaws.com/offertabs/offer/kxdcce/large/810_563e30ec21c5d-givingtuesday.jpg</t>
  </si>
  <si>
    <t>MICHAEL MOSIER DEFEAT DIPG FOUNDATION</t>
  </si>
  <si>
    <t>Angel Flight West (www.angelflightwest.org), an organization which provides a needed service for the passengers and joy to its pilots.\n\nI have donated my time and the expenses of operating my airplane to Angel Flight West, off and on for several years. The purpose of Angel Flight West is to provide expense-free flights to deserving people in need of transportation for humanitarian reasons. The reasons vary, although they often involve travel for medical needs. Although the AFW pilots are all volunteers who pay for the operation of their airplanes, AFW provides the logistical support, which requires full time (and I dare say, underpaid) employees to do all of the arranging of flights, rented office space in which to work, and the usual expenses of maintaining an office. \n\nWhen I first joined AFW, I did not realize how much I would get back in the joy of providing the flights. The easiest way to describe that feeling is to describe 3 of the flights, each very different from the others.\n\nShortly after Hurricane Katrina, I volunteered to fly to Killeen, TX, to pick up a teenage girl and her dog. She had been visiting a relative in Killeen when the hurricane hit her familyâ€™s home in New Orleans, and her family had been air-evacâ€™d from New Orleans to Denver. My purpose was to reunite the family. So I flew to Killeen from Fort Collins, picked up my passenger and her dog and the usual amazing stack of stuff that teenagers think they must have to live, stuffed everything into my little airplane, and flew back to Denver. It was a long flight with a stop going and coming for fuel, so although Iâ€™d left early in the morning, we didnâ€™t arrive in Denver until well after dark. We were greeted by her mom and 4 siblings, and the excitement of the kids plus the hugs from my passenger and her mom made it all worthwhile. I arrived back in Fort Collins at 11 p.m. after being in the air a total of more than 11 hours that day.\n\nI picked up my passengers, Gramma, Mom, and 2 year old baby girl, in Scottsbluff, NE, as the second leg of their trip from Iowa City, IA, to Casper, WY. The baby girl was receiving treatment for club feet at the University of Iowa hospital. This was the second time Iâ€™d transported this same family, so we all knew what to expect from each other. However, only 2 days before their trip and while they were in Iowa City, an Angel Flight from the east coast had crashed on take off from Iowa City, so my passengers were understandably somewhat nervous. It also happened that a cold front was moving through and was located just east of Casper, so that we had to fly through it and dodge some accompanying scattered thunderstorms. So the ride was bumpy, and the landing at Casper was with an extreme crosswind. Although I warned my passengers that the landing might be a bit rough due to the wind, it was actually very smooth; taxiing in the 40-45 knot wind was more difficult. Once again, I was rewarded with big hugs from all 3 of my passengers, and Gramma punctuated her hug by saying, â€œI feel so safe, flying with you.â€_x009d_\n\nI picked up my passengers, Mom, Dad, and their 3 year old son, in Denver. The little boy had just gotten a clean bill of health after months of cancer treatment, so the parents were understandably elated and in wonderful spirits. The original plan was just to fly them to Casper and have another AFWer fly them on to Billings, MT, the nearest large airport to their home in Hardin, MT. But I volunteered to take both legs. Poor Mom had a very tender tummy, so she got sick several times during the trip. We stopped for lunch and fuel in Casper, and then flew on toward Billings. But as Dad and I were chatting, I asked if they had left a car in Billings, but they hadnâ€™tâ€”a relative was going to drive up from Hardin to get them. I asked if he knew of any problem with the Hardin airport, and all he knew was that it was very small, but it was only 4 blocks from their home. So instead of going to Billings, I diverted to Hardin. It was indeed a small airstrip, but so much more convenient to their home. And again, I was rewarded by big hugs from both parents and from their little boy.\n\nI have done volunteer work with different agencies throughout my life, but the personal gratification I have had from flying AFW flights has been greater than any other of the volunteering I have done. I get to do something I truly love (flying my little airplane) and I get to do something very meaningful for my passengers. Hard to beat!\n</t>
  </si>
  <si>
    <t>96.241.125.105</t>
  </si>
  <si>
    <t>47-4255474</t>
  </si>
  <si>
    <t>Jenny Mosier</t>
  </si>
  <si>
    <t>jenny@defeatdipg.org</t>
  </si>
  <si>
    <t>BETHESDA</t>
  </si>
  <si>
    <t>H30</t>
  </si>
  <si>
    <t>My Six-Year-Old Son is My Giving Story\n\nIt was the week after my son turned six years old and also started kindergarten that we knew something was wrong.  My son, Michael, had always been a healthy, energetic little boy who loved sports and learning.  On (...)</t>
  </si>
  <si>
    <t>c743102acf3017295e7a3aaf6f4bd093c2db2b04</t>
  </si>
  <si>
    <t>https://s3-external-1.amazonaws.com/offertabs/offer/kxdcce/large/810_56411c068f1dd-_EGA8040.jpg</t>
  </si>
  <si>
    <t>Following an anonymous call to 911, two officers arrive at a home and observe a young man in the backyard methodically hitting a boxing bag and then picking up an axe and chopping wood. This cycle keeps repeating between the boxing bag and chopping wood. - The officers immediately start planning their response and one of the officers â€œpausesâ€_x009d_â€¦ Several months previously, the officer had learned about Autism and realized the methodical actions of the young man matched behaviors he had learned about. Talking to the parents, information is exchanged and the officers waitâ€¦ \n\nThe young man is going through a process to calm down and this is his coping strategy. After 10-15 minutes the young man slowly throws his last punch and chops his last log and sits down on a bench. The parents and officers approach the young man and all is calm. \n\nAs a result of the Autism Society of Los Angeles providing ongoing training to police officers, the outcome of this encounter was uneventful over what otherwise could have been a much different result â€“ everyone was safe and with their families that evening!\n\nThis is why I am inspired to give to Autism Society of Los Angeles â€“ â€œimproving the lives of all affected by autism by empowering individuals with autism, their families, and professionals through advocacy, education, support, and community collaboration.â€_x009d_\n</t>
  </si>
  <si>
    <t>Mickaboo Companion Bird Rescue</t>
  </si>
  <si>
    <t>107.217.149.153</t>
  </si>
  <si>
    <t>94-3286344</t>
  </si>
  <si>
    <t>Melissa Lovett</t>
  </si>
  <si>
    <t>malovett78@gmail.com</t>
  </si>
  <si>
    <t>SAN JOSE</t>
  </si>
  <si>
    <t>D32, D99, D20</t>
  </si>
  <si>
    <t>Feather Shaped Hole\n\nwww.mickaboo.org\n\nThis is one story of why I volunteer to foster special needs birds, they are inspiring beings who give as much to me as I give them. Animals with disabilities don't feel sorry for themselves, they take what they a (...)</t>
  </si>
  <si>
    <t>5ec22959e0d2b8b4fb40289407accee1038b7363</t>
  </si>
  <si>
    <t>https://s3-external-1.amazonaws.com/offertabs/offer/kxdcce/large/810_5650a491952a3-February.jpg</t>
  </si>
  <si>
    <t>Minnie's Food Pantry</t>
  </si>
  <si>
    <t>72.181.171.148</t>
  </si>
  <si>
    <t>27-2363211</t>
  </si>
  <si>
    <t>When I returned home from prison in 2010, I had no clothing other than what I was wearing and an outfit sent to my by another inmate who went home a few months before I did. I had 6 months to spend at a halfway house. The staff there told me there was nowhere I could go and get free clothing. I knew they were wrong. There had to be somewhere. In just a few months, a group of women from the halfway house started an outreach program for women in reentry. We basically distributed clothing and personal care items to women. It wasn't long before we saw a huge unmet need and decided that in addition to giving away clothing, we'd start a support group. In 2013 we filed for our IRS 501C3status and received in early 2014. Today, the Women's Wellness Foundation provides grassroots assistance to women returning home from incarceration and substance abuse treatment. We are lead by women who have been through and come out of incarceration and addiction. I give my money, my time and my talent to help women see through my own example, that there is hope and a light at the end of tunnel. Our organization is all volunteers and follows best practices for governance, finance and development. Whenever possible, we outsource work to other women in reentry. I give to this organization because we live our mission every day. The Women's Wellness Foundation website is www.womenswellnessfound.org</t>
  </si>
  <si>
    <t>cactionjackson@me.com</t>
  </si>
  <si>
    <t>Plano</t>
  </si>
  <si>
    <t>K31, K31, K30, T50</t>
  </si>
  <si>
    <t>Two cans of corn and 3.4 million meals later\nwww.minniefoodpantry.org\nMy name is Cheryl Jackson, I supported the organization called Minnie's Food Pantry because my sister was talking to me and I found out that she only had on can of corn in her house an (...)</t>
  </si>
  <si>
    <t>3946c5ccdebd55d6dcb5f49a8fc2a15ae3caba51</t>
  </si>
  <si>
    <t>https://s3-external-1.amazonaws.com/offertabs/offer/kxdcce/large/810_5653cb6483a40-12027162_10156119952900640_7056847609280936658_o.jpg</t>
  </si>
  <si>
    <t>MIRACLE HILL MINISTRIES</t>
  </si>
  <si>
    <t>206.18.170.136</t>
  </si>
  <si>
    <t>57-0425826</t>
  </si>
  <si>
    <t>Jami Brown</t>
  </si>
  <si>
    <t>Grateful Gal \n\nDuring college years, I thought about how I got to where I was and who helped me along the way. My parents divorced when I was 12 and my mother moved away due to my step father's job. I stayed in my hometown with my father but I was lacking that strong female figure in my life. Someone I could talk to like a Big Sister about the trials of life. \n\nMy aunt became that person for me as my mentor, my rock and role model. She was there for every school dance, boyfriend drama and even took me to get my driver's license. I still call her for advice often and when I need to see another point of view in a situation. She has been the best mediator when there are conflicts between me and my parents. I could never repay her for the things she has done for me but that got me thinking, how I can be there for someone like she was there for me?\n\nMy junior year of college, I joined Big Brothers Big Sisters of Central California as a Big Sister. I chose to be matched with Julia, a spunky young 13 year old who had already been on the waiting list due to her last Big dropping the program. I was determined to make this match better than her last. Her mother is a hardworking single mom who is striving to provide for her children and I wanted to be there to help her with Julia. \n\nJulia and I spend a lot of time together and I get to see her as she goes through the similar stages I went through. Friendships, boys, school and even getting ready to apply for colleges. She is 16 years old now and we still hang out and talk frequently. I hope to encourage her to reach for her dreams of attending an University after high school. I hope to be there for her as I know the importance of having someone there to fill that Big Sister role. I know that Julia has made as big of an impact in my life and I have in hers. \n\nWe have made a lifelong friendship through this wonderful program and I cannot imagine not being a part of this organization. Three years later into our match, I have interned at Big Brothers Big Sisters of Central California and recently have taken a position as the Community Outreach Coordinator. I know my job is important as I find people like myself looking to make that difference in a child's life. \n\nEvery child deserves someone who wants to help them reach that next milestone, their goals and dreams and be at their full potential. Big Brothers Big Sisters of Central California is the program that does just that. That is why I am a grateful gal, I know that I have been blessed with many people in my life that help me succeed and I know I can be that person for another child. \n\n\nhttp://bigs.org/\n</t>
  </si>
  <si>
    <t>intern@miraclehill.org</t>
  </si>
  <si>
    <t>GREENVILLE</t>
  </si>
  <si>
    <t>SC</t>
  </si>
  <si>
    <t>P20, P20, P30, P85</t>
  </si>
  <si>
    <t>Miracle Hill Ministries - We Make a Difference!\n\nOn Tuesday November 24, 2015, Miracle Hill Ministries is hosting its annual Great Possible Turkey Fry.  All efforts enable the hungry at Miracle Hill’s various shelters be fed for Thanksgiving.  Six hundre (...)</t>
  </si>
  <si>
    <t>bf03cf17f6b49e06b28a5f02ec07d5b19d0b4f22</t>
  </si>
  <si>
    <t>https://s3-external-1.amazonaws.com/offertabs/offer/kxdcce/large/810_5653ccb2b2472-ScreenShot2015-11-23at5.33.04PM.png</t>
  </si>
  <si>
    <t>To learn more about the BTWF visit here: www.bornthiswayfoundation.org\n\nMy name is Cody Adkins and I'm born this way! I'm a youth ambassador for the Born This Way Foundation. I want to inspire and encourage others to be brave. I also want to bring the Born This Way Foundation to Indianapolis to encourage gay and straight Hoosiers to come together as one. #Equality \n\nMy life has been a roller coaster since I was 15. I came out and went through 4 different programs to â€œcureâ€_x009d_ me. I became very depressed and tried to kill myself. It was a very dark time; I came out again in college. When Born This Way was released in 2011 my life changed forever. I became more active in fighting for LGBT rights and I was a happier person. Her message influenced me to have a more fulfilling life and to make a difference in the world. I want to help our younger generation so that they never have to go through what I went through. \n\nNow more than ever we need VOICES to stand up for Indiana and many other states! Let's encourage gay and straight Hoosiers to come together as one. Let's fight to protect LGBT Hoosiers from discrimination! â€ª#â€ŽJesusIsTheNewBlackâ€¬\n\nHELP ME BRING THE BORN THIS WAY FOUNDATION TO INDIANAPOLIS! God loves everybody and we all need to respect and love one another. Paws Up\n\nBorn This Way Foundation deserves the $5000! They are saving many lives! I'm now changing lives with my business www.theartofhealingindy.com \n\nGod bless\n\nJames 1:17\n\n</t>
  </si>
  <si>
    <t>Together we can.\n\nOn Tuesday November 24, 2015, Miracle Hill Ministries is hosting its annual Great Possible Turkey Fry.  All efforts enable the hungry at Miracle Hill’s various shelters be fed for Thanksgiving.  Six hundred turkeys will be cooked, eithe (...)</t>
  </si>
  <si>
    <t>I am inspired to give back to the community because growing up my mom emphasized how fortunate I was to grow up in a safe environment, healthy and that I did not have to worry about the bare necessities. I have always wanted to make a positive change in the world and I feel that everyone can do that through giving back to the community, whether it be volunteering your time, talent, or giving goods or monetary funds. The Organization I gave to is THE Breast Cancer Fundraiser (http://thebreastcancerfundraiser.org). They host extended cocktail parties at hip venues and encourage young professionals to give back. This is such an amazing organization that provides services not covered by insurance to breast cancer patients such as acupuncture, physical fitness plans, massage therapy and yoga which focuses on a holistic care and recovery program. The dedication I have seen within the organization is inspiring to see. Their WeCare program sends care packages to newly diagnosed patients that are economically disadvantaged, providing them with items that make their journey easier. When you go to their event you have a great time with all of your friends, you listen to inspiring stories about patients journeys, and you support a wonderful cause that is committed to preserving the dignity of patients and their family. I really admire their mission and passion for getting the next generation involved in giving back to the community.</t>
  </si>
  <si>
    <t>https://s3-external-1.amazonaws.com/offertabs/offer/kxdcce/large/810_5653dd1cb9d36-Foundation.png</t>
  </si>
  <si>
    <t>Missionfit</t>
  </si>
  <si>
    <t>74.103.79.81</t>
  </si>
  <si>
    <t>47-3158630</t>
  </si>
  <si>
    <t>Wendy Thomas</t>
  </si>
  <si>
    <t>wtwhouse@mac.com</t>
  </si>
  <si>
    <t>O20</t>
  </si>
  <si>
    <t>A Child's Friend Through and Beyond a Parent's Cancer\n\nThere are over 3 million children in the United States affected by a parent's cancer. These children are often overlooked and end up in the shadows while their parent is sick. That's where Camp Kesem comes in. Camp Kesem provides a week of summer camp free of charge to children affected by a parent's cancer. It allows them to just be kids and not have to worry about the stress that comes with having a sick parent. Beyond that week, Camp Kesem provides a support network for campers year round. As a child, I too dealt with the stress and sadness of my mother's cancer and her death after a long battle with her disease. I wish I could have had an experience like Camp Kesem when I was going through this experience, so I support Camp Kesem at Santa Clara University (through volunteering and donations) to give kids going through what I went through a chance to have a support network of kids in similar situations. I truly believe that this organization changes kids and its student leaders for the better and spreads its magic to all it touches. In the year that I have supported Camp Kesem, it has become an integral part of my life, and I hope to make an impact for kids who need a friend in such a difficult part of their lives.</t>
  </si>
  <si>
    <t>Why I don't give to any one charity!\nI always donate $50.00 to anyone who tells me their story about fundraising. Kids walking miles, women swimming laps, I'm a sucker for helping.  Yet no ONE cause truly caught my attention or interest.\nThen I saw a vid (...)</t>
  </si>
  <si>
    <t>a2b44c30a53ca009086842c0579d40cba84b0abe</t>
  </si>
  <si>
    <t>https://s3-external-1.amazonaws.com/offertabs/offer/kxdcce/large/810_564cdcd78495a-illuminate_black_PF.png</t>
  </si>
  <si>
    <t>MOMSBLOOM INC</t>
  </si>
  <si>
    <t>148.61.150.109</t>
  </si>
  <si>
    <t>26-0578009</t>
  </si>
  <si>
    <t>Jenn Wildey Palm</t>
  </si>
  <si>
    <t>What the Cancer Support Community means to meâ€¦.by Andrea Roschke \n\nIn 2003, my husband Mark (who was 44 years old at the time) was diagnosed with a Glioblastoma Multiforme Grade IV brain tumor. If you look up this tumor, it is typically followed by the sentenceâ€¦.â€_x009d_the most aggressive and deadly form of brain cancer.â€_x009d_ They told us the average life expectancy for this type of tumor is two years. \nOur lives were turned upside down by this diagnosis, to say the least. Our two boys were 15 and 16 at the time. Mark was heartbroken about leaving them, and just wished he could at least see them graduate high school.\nThanks to good medicine and otherwise good health, Mark was an excellent candidate for beating the odds. The hard part was finding the emotional strength to fight, and to not just accept defeat. He found this strength, and so much more, at the Cancer Support Community. \nBy sharing stories, fears and wishes with the other participants, Mark found hope. He found the will to survive. He learned to live one day at a time and to make every day a good day. He used to sayâ€¦.â€_x009d_donâ€™t count the days, make the days count.â€_x009d_ And he lived eight years. He did beat the odds, and he saw his boys finish high school, and even college. He had a great life. And his story continues to inspire countless other who followed him.\nWe are forever grateful to the Cancer Support Community for the services they provided, and for the extra time we had with Mark as a result. And that's why I am inspired to give back....forever and always.\n\n</t>
  </si>
  <si>
    <t>palmj@gvsu.edu</t>
  </si>
  <si>
    <t>R61, P40</t>
  </si>
  <si>
    <t>Because Every New Mom Deserves A Village:\n\nWhen my son was born in 2011, I struggled. Fortunately, I had a great village to help me adjust to being a new mom. Not all moms have their proverbial village to help raise a child.  \n\nMomsBloom is a non-profi (...)</t>
  </si>
  <si>
    <t>2dbe7164ca1aaf533efeb881f8b83c1410e4ed26</t>
  </si>
  <si>
    <t>https://s3-external-1.amazonaws.com/offertabs/offer/kxdcce/large/810_5640be6e12e90-11258907_10155540934990710_7997128996410924350_n.jpg</t>
  </si>
  <si>
    <t>MONA FOUNDATION</t>
  </si>
  <si>
    <t>Transferring Disaster to Hope\n\nWhen the massive 8.0 rector earthquake hit Nepal, my family and friends were directly impacted. Fortunately, my family survived but boyfriend's parent's house collapsed and his mom barely made out of the collapsing house. Me and my boyfriend were here in the States and felt helpless, when we heard our brothers and sisters trembling voices. Hundreds of aftershocks for months had made them nauseated and mentally stressed. We would hear the stories of collapsing buildings and people being killed and dead bodies lying. \n\nWe decided to do something and we collected money through our friends here in United states. With the help of volunteers in Nepal and the fund that we were able to raise, we provided the basic needs such as blankets, tents, rice, beans, toothpaste, towels, baby food and so on for more than 500 adults and children. With the encouragement of our friends at work and local community center and with the help of our very close friend, we opened a Non-Profit organization called 'Care For Nepal' dedicated to educating the local regarding the natural disasters that occurs in Nepal every year. The vision of Care For Nepal is to build a disaster community shelter empowering the community to help each other make this community strong and better. \n\nI would say, I gave to Care For Nepal by dedicating to give continuously. The reason I give is because Nepal is my home and if I am getting an opportunity to do something to impact a life of even one person, it is the greatest achievement.\n\n</t>
  </si>
  <si>
    <t>63.142.212.134</t>
  </si>
  <si>
    <t>91-1968512</t>
  </si>
  <si>
    <t>Judy Rector</t>
  </si>
  <si>
    <t>falconview@nwi.net</t>
  </si>
  <si>
    <t>KIRKLAND</t>
  </si>
  <si>
    <t>T21, B90, T50, S12</t>
  </si>
  <si>
    <t>Education is a right for all children. In Haiti, only those who can afford the $35/month tuition can attend a school of some quality, one without 40-50 children in a classroom. Offering more children a chance to learn is what will bring Haiti to a place of (...)</t>
  </si>
  <si>
    <t>e0c5f773b0e9a3ac298910bba40044e80f0e8b50</t>
  </si>
  <si>
    <t>https://s3-external-1.amazonaws.com/offertabs/offer/kxdcce/large/810_564d0c7047ad6-givingtuesday1.jpg</t>
  </si>
  <si>
    <t>What the street children in Cusco, Peru taught me. \n\nI was a solo traveller in Cusco, Peru in 1986, to try to understand what the enormous attraction was for me to put my CA life on hold and spend a year there to find out. My years as a daily meditator and as a nurse deepened my understanding of empathy and drew me to Cusco somehow. The abandoned Cusco children sleeping in doorways and stealing food to survive found me and surrounded me every day sharing their lives with me and completely changing mine. Desperate young mothers would often try to give me their swaddled infant speaking to me in the Quechua dialect I didn't understand. A mother myself, I could not mistake her meaning and it shook my world and changed my future forever. \n\nIn 1987 I founded Chicuchas Wasi(CW) an emergency shelter for many of the children I had come to know and love. Their ability to open their hearts to each other and me, to bond with other abandoned children and find joy in the smallest moment changed my understanding of humanity. We are here to make a difference, one person can and we do not need to move to Cusco, Peru to do so. \n\nI lived in the shelter for 10 years with these children until a young woman raised and educated as a teacher joined our CW team. Together in 1997, she and I reorganized to educate girls and prepare them for a better future out of poverty. Our school for Girls opened and I returned to CA. to seek funding to support it and this has been my â€˜workâ€™ for the last 18 years. The passion is very much alive for both Ruth at the school and for me in CA learning to be creative as a fundraiser.\n\nToday as adults, two of our children from the early years of CW serve as board members of the CW School for Indigenous Girls to educate girls and end child abandonment. For the last 28 years this passion has grown and spread to our teachers and support team knowing that the 110 girls being empowered and educated today will never need to abandon their children. I am still inspired constantly by our girls and all they are achieving and are teaching their mothers and grandmothers - denied education due to poverty and being born a girl.</t>
  </si>
  <si>
    <t>MORGAN STATE UNIVERSITY FOUNDATION, INC</t>
  </si>
  <si>
    <t>158.103.0.1</t>
  </si>
  <si>
    <t>23-7089143</t>
  </si>
  <si>
    <t>Jackie Thomas</t>
  </si>
  <si>
    <t>jacquelynthomas428@gmail.com</t>
  </si>
  <si>
    <t>B43</t>
  </si>
  <si>
    <t>Giving to a Place that Gave me so much\n\nI always knew a college experience to be a special thing but the college experience I received at Morgan State University was one like no other because of the support I was given openly through out my matriculation (...)</t>
  </si>
  <si>
    <t>fc1f94910cc92c0a9979453c8ed7216475428410</t>
  </si>
  <si>
    <t>https://s3-external-1.amazonaws.com/offertabs/offer/kxdcce/large/810_56548ba9557a4-duanemommyheartunite.jpg</t>
  </si>
  <si>
    <t>15 years ago, I was haunted by a mural on the side of an office building in Hollywood, CA depicting a child prostitute along side the name of a rescue organization â€œChildren of the Night.â€_x009d_\n\nCompelled to visit the home and meet Dr. Lois Lee, who founded Children of the Night in 1979 as a walk-in shelter, I marveled at the magic of children between the ages of eleven and seventeen (all of them victims of child prostitution) getting to be regular kids and receiving an education at the on-site school. I was instantly inspired to become a financial donor as well as a volunteer, teaching journalism as extra credit for their English class.\n\nMy first week in the classroom, a 12-year-old wisp of a girl asked if she could write about her pimpâ€¦ I decided this class would have no parameters on topic nor language. Some students pour out their feelings in poetry, others in desperate prose. After 14 years of reading these autobiographically inspired pieces, it never becomes easier to keep my tears in check. \n\n13-year-old Hanna had been forced to provide sexual acts to boys in her school. Her grandmother reported it; but the school did nothing, so she pulled Hanna out and called COTN. Hanna has been at COTN since June 2014. A few months after arriving, she placed 2nd in the Los Angeles County Science Fair, competing against 1,000 teens from schools across our country. Last July, Hanna attended â€œSuper Camp,â€_x009d_ a college summer prep program at Stanford University! \n\nLeaâ€™s father sold her to sex trafficking (between Mexico &amp; US). Last April, the 17-year-old was left for dead. Having the wits to contact Law Enforcement, Lea currently has 2 cases pending in the FBI &amp; Sheriffâ€™s Department. She is now sober and will be taking part 1 of the GED this month. Upon completion, she will enroll in a Nursing Program.\n\n10,000 children have found their way to COTN. Most all of these runaway street kidsâ€™ stories began as abused children and they would do anything to survive. \n\nIn 2011, Dr. Lois Lee also created â€œChildren of the Night With Out Wallsâ€_x009d_ (WOW). WOW provides critical services needed to permanently remove anyone, any age from life on the streets. Recipients of these resources no longer have to be below 18 to have access to COTNâ€™s life changing services. \n\nI feel privileged to have been able help underwrite the cost of the WOW annex, that houses 9 video conferencing computers staffed by live tutors and helps people like 19-year-old Pete, who suffers with paranoia and is chronically homeless. WOW helped him get his High School Equivalency certificate, complete a resume, and enroll in a local community college. The COTN 24 hour hotline and case managers continue to provide him with the support services to manage his paranoia and successfully complete his college classes.\n\nI am also proud to be the current chairman of the board of this extraordinary organization. \n</t>
  </si>
  <si>
    <t>MOUNTAINSTAR FAMILY RELIEF NURSERY</t>
  </si>
  <si>
    <t>70.56.253.140</t>
  </si>
  <si>
    <t>42-1560891</t>
  </si>
  <si>
    <t>Camas Canfield</t>
  </si>
  <si>
    <t>camas@uoregon.edu</t>
  </si>
  <si>
    <t>October was the Earthâ€™s warmest month ever. It's crucially important to help environmental organizations fight for the right of all to a healthy environment. Earthjustice wields the power of law and the strength of partnerships to take on critical environmental issues and bring about positive change. \n\nAs a passionate New Yorker who also lives in Denver, I love our city just as much as I love the mountains. From sea level to a mile high up, a changing environment affects us all and we need our earth to be defended by great lawyers.</t>
  </si>
  <si>
    <t>P40, P43, B21, P30</t>
  </si>
  <si>
    <t>The children at Family Relief Nursery stole my heart!\nFamily Relief Nursery is part of the Oregon's Relief Nursery programs. They seek to stop child abuse and keep children out of foster care through early intervention and parent education. \n        When (...)</t>
  </si>
  <si>
    <t>13b049c0f793b2b545f2103b0a28d80f3c08a50d</t>
  </si>
  <si>
    <t>https://s3-external-1.amazonaws.com/offertabs/offer/kxdcce/large/810_5654c87380efc-hfp.jpg</t>
  </si>
  <si>
    <t>MT Brighton Adaptive Sports Porgram</t>
  </si>
  <si>
    <t>73.191.182.11</t>
  </si>
  <si>
    <t>46-3746372</t>
  </si>
  <si>
    <t>Bryan Wilkinson</t>
  </si>
  <si>
    <t>Independent Consultant</t>
  </si>
  <si>
    <t>Rodan + Fields</t>
  </si>
  <si>
    <t>bryand.wilkinson@gmail.com</t>
  </si>
  <si>
    <t>MILFORD</t>
  </si>
  <si>
    <t>S80</t>
  </si>
  <si>
    <t>Learning Equality: Revolutionizing the Offline World- Giving a Chance for Global, Quality Education \nhttps://learningequality.org/\nEver since I was a little girl Iâ€™ve had a passion for giving, I wanted to provide, to help, to volunteer however I could, anywhere I could. After college my career blossomed into full swing. I spent my first six months out of college with a pharmaceutical company, all I wanted was to help people get eh medicine that they needed. It was short lived, I was unhappy and unfulfilled, so I left. 2 more months passed and I found myself working for a nimble non-profit with one goal: we raise money to give back. Never had I had so much freedom, on my first day I was told find a cause you care about and partner with them- meet them, figure out how best you, and all of us, can help them. So I set out searching. a few days passed and in some matter of universal collusion we all stumbled upon one amazing cause; global, offline, quality education created and distributed by the Foundation for Learning Equality. The Foundation for Learning Equality is a group of collective geniuses trying to make the world a better place. They are made up of UCSD cognitive scientists, software engineers, inters, and grad students and they were spending money out of pocket trying to get their project noticed and deployed. And they did- they had amazing success with their first platform. Three years ago the team released KA Lite. In those three years it has reached 2.1 million learners in over 160 countries. KA Lite is an open source offline Khan Academy platform and was implemented in rural schools, orphanages, community centers, refugee camps, prisons, and homes. From there it was carried through the â€œsneakernetâ€_x009d_ to completely offline communities. Now, I work with Foundation for Learning Equality daily, we offer pizza and advice and they take some of both. AT this point they have a campaign to raise money and awareness for their newest platform Kolibri and it is crunch time. I am doing everything in my power to try and get the word out for them. I sit at my desk trying to find email addresses and phone numbers for people I ever thought in a million years I would be trying to contact- all because I believe in this group. I believe in their product. Part of the reason that I feel so strongly about them is because of their leader. There has never been anyone so moving as the software lead architect- Jamie Alexandre. Jamieâ€™s compassion and conviction for global quality education leaves you stunned, instantaneously feeling the magnitude and exceptional reach of Kolibri. In his own words, â€œwe want to be a platform that empowers people to learn from locally relevant contentâ€¦ that really empowers them to create their own educational ecosystem.â€_x009d_ His partner in the project, Richard Tibbles, Learning Lead, added to that â€œwe donâ€™t want to put extra barriers in the way of these people who already have so many barriers to their learning.â€_x009d_ This is the type of group when you walk in a room you feel their energy, their blood, sweat and tears. This is the type of project you canâ€™t walk away from, once you understand the enormity, the reach, the potential there is no going back. So I sit here, at my desk brain storming- how can I share, how can I contribute even the smallest bit such a gargantuan cause? Because this is what I do- I help people, however I can. This group, this amazing group, is beyond worth my time, your time, all of our time, and they need all of our help. Foundation for Learning Equality is going to change the world; the world just doesnâ€™t know it yet. \n</t>
  </si>
  <si>
    <t>Tennis for All at University of Michigan, Ann Arbor, MI\nby Bryan Wilkinson\nI am passionate about wheelchair tennis.  When it comes to tennis I want to make sure everyone gets a chance to try the sport and begin to benefit from the activity.  It has given (...)</t>
  </si>
  <si>
    <t>1969289f40fc2e18efacb307fd95d2f7175fefde</t>
  </si>
  <si>
    <t>https://s3-external-1.amazonaws.com/offertabs/offer/kxdcce/large/810_563a55486b31e-25763_409029015228_1853805_n.jpg</t>
  </si>
  <si>
    <t>MUSCULAR DYSTROPHY ASSOCIATION</t>
  </si>
  <si>
    <t>75.64.157.10</t>
  </si>
  <si>
    <t>13-1665552</t>
  </si>
  <si>
    <t>Michelle Robinson Williams</t>
  </si>
  <si>
    <t>otisjck1@aol.com</t>
  </si>
  <si>
    <t>Our human world is so complicated, so fraught with contradictions. So, while I support humanitarian causes with my checkbook, I give my time and energy to animals - specifically rescuing German Shepherd Dogs. \n\nGSDs are no more 'deserving' than any other animal in need, but the fact that so many give so much to people in their capacities as guide dogs, service dogs, and military &amp; police dogs, I feel more connected to them. The native intelligence that makes them such good working dogs also makes them real companions, capable of interacting with their 'people' on a truly meaningful level. \n\nThose same 'smarts' and strong work ethic, however, land them in shelters at a fast rate - many people have no idea of the time and energy required to keep these dogs stimulated and engaged and, rather than step up to the plate, sadly choose to abandon them. To see these dogs, who want only to be doing what they're good at, languishing - confused and alone - in a cell breaks my heart. \n\nThe rescue I work with - German Shepherd Rescue of Northern California - places great emphasis on getting to know a dog before trying to place it with a new family. Each dog has come from a situation that didn't work for them, so it's our duty to find one that will - that takes learning what each dog needs and matching it with a family that can provide it. \n\nThat takes a lot of time and money. GSRNC is all volunteer - every dollar it takes in goes toward rehoming a deserving GSD. And the volunteers work so very hard to give these dogs a chance at a new life. I feel privileged to be a part of it.</t>
  </si>
  <si>
    <t>G50, H50, H50</t>
  </si>
  <si>
    <t>CMT: A TITLE, A LIFESTYLE\nHaving CMT was not just a diagnosis for my but also for my kids, who also carry this diagnosis.  We had to learn how to not only wear a title that no one knew about but to also live a life style that would change our lives foreve (...)</t>
  </si>
  <si>
    <t>Türkçe</t>
  </si>
  <si>
    <t>e82be2aaa1e491ef6f20e53f31ec9716b8c246fb</t>
  </si>
  <si>
    <t>https://s3-external-1.amazonaws.com/offertabs/offer/kxdcce/large/810_563a81a43ba76-1978647_10205790553507063_8643018131832055988_n.jpg</t>
  </si>
  <si>
    <t>German Shepherd Rescue of Northern CA, www.gsrnc.org\n\nOf all the days I spent in my 40+ years as a professional absorbed in the world of government service and politics, none even come close to what i have now experienced in the compassionate world of animal rescue. Experiencing a German Shepherd fresh out of an overcrowded shelter collapse into deep sleep on my living room floor because it is now in a quiet, loving, trusting foster home has put life in perspective for me and my husband. Thanks to the opportunity provided by GSRNC, we now share the joys of having two GSDs of our own and saving the lives of others; a passion we share together as opposed to the individual career paths we once followed. GSRNC not only changes the lives of the dogs it saves but has a dynamic impact on the people who volunteer and adopt in their journey of giving. All contributions to this amazing organization and cause go 100% to supporting the often misunderstood breed - the devoted GSD. \nLinda and Jim F., Woodland\n</t>
  </si>
  <si>
    <t>MUSIC FOR LIFE INSTITUTE</t>
  </si>
  <si>
    <t>104.36.244.186</t>
  </si>
  <si>
    <t>31-1746269</t>
  </si>
  <si>
    <t>Amanda Healy</t>
  </si>
  <si>
    <t>amandareed84@gmail.com</t>
  </si>
  <si>
    <t>BELLINGHAM</t>
  </si>
  <si>
    <t>A65, A23, P30, M99</t>
  </si>
  <si>
    <t>The rent we all pay for living is giving . I give because I have been given so much. Having lost my mother the bread winner of my family at a tender age of nine, I knew that was the end of life until I got to Starehe Girls' Centre an A national boarding school in Kenya that offers education to financially disadvantaged girls. \nWell one thing people don't know about me is that I have even gone to school with no shoes, to be precise barefooted :) \nI have volunteered in Kakenya Centre of Excellence empowering young maasai girls and also since I was seventeen I have been a regional ambassador for girl rising spearheading the fund raising of young girls to go back to school because education has made me beautiful, powerful and respectable. Every time I make impact in a girls life I am happy because I believe my purpose is to help other girls out there who also need a hand to achieve their dreams.</t>
  </si>
  <si>
    <t>I give to see a life changed, a community grow and children of one generation become the Change Makers in the next. My support goes to Music For Life/The African Children's Choir. This organization has been around for 30 years and helps children from some  (...)</t>
  </si>
  <si>
    <t>e5913e317d003b50bd94c366fd03b6f55cacd3ea</t>
  </si>
  <si>
    <t>https://s3-external-1.amazonaws.com/offertabs/offer/kxdcce/large/810_564badff933d9-img_3099_21912028153_o.jpg</t>
  </si>
  <si>
    <t>MYTEAM TRIUMPH</t>
  </si>
  <si>
    <t>69.76.59.175</t>
  </si>
  <si>
    <t>27-2300895</t>
  </si>
  <si>
    <t>Diane Godina Gaywont</t>
  </si>
  <si>
    <t>How what I wanted to be as a child led me here\nI asked myself, 'What did I want to be as a child? What inspired me?' I remembered what made me cry as a child. I recalled commercials of emaciated children living in third world countries, of skeletal dogs roaming the streets looking for food, and of homeless people and the elderly left alone, forgotten. Then, I thought I want to be a public relations director. I want to tell their stories. Upon realizing this, I found myself working at Hillsides, a Pasadena-headquartered child welfare agency that serves vulnerable children, youth, and families in Los Angeles, within one week. I am living my childhood passion to tell stories while doing good for a cause that means a great deal to me. Not only do I work there, I give too. I give because I believe in the mission to create lasting change whether it is through mental health, special education, or transitional housing. I know what it's like to seek help in troubling times, to feel like you are alone, and to assert your voice when a child is in need of special education. The training and advocacy we do at Hillsides, http://www.Hillsides.org, has also prepared me to be a better mom for my two sons. For those reasons, I give where my heart is.</t>
  </si>
  <si>
    <t>diane.gaywont@gmail.com</t>
  </si>
  <si>
    <t>GREEN BAY</t>
  </si>
  <si>
    <t>Redefining Achieve.\nwww.myteamtriumph-wi.org\nIn November 2013 I had the privilege of bringing joy, accomplishment, and achievement to Captain Nathan (person with disability) with myTEAM TRIUMPH.  Captain Nathan may have a disability that prevents him fro (...)</t>
  </si>
  <si>
    <t>799e754c0e96d498ebfd846341834d3727741f0c</t>
  </si>
  <si>
    <t>https://s3-external-1.amazonaws.com/offertabs/offer/kxdcce/large/810_564be8f10b781-12064729714_71135a72b8_o.jpg</t>
  </si>
  <si>
    <t>69.200.246.152</t>
  </si>
  <si>
    <t>A HOPEFUL Story\n Once upon a time there was this little girl who was abandoned by her mom because of drugs. She was sent to live with a father that was a workaholic, alcoholic and beat his wife on a continuous basis. At the age of fourteen she was put out of her dysfunctional home and left to fend for herself. There were times that she sat on a park bench and watched the cars pass by and wondered why with a world so big no one loved or cared about her. She stayed homeless for four years and during that time she birthed three children into the world, one at fifteen, one at sixteen, and one at seventeen. She was searching for the hope and love that she longed for and cravedâ€¦\nFast forward twenty-seven or so years and meet Katina Hickmon, me. I poured all the hope and love I craved into my children, I now have five. Got a college degree, work for the state and serve and provide hope for the homeless, our HOPEFULS. Together I and my adult girls started feeding forty homeless people a month on the street just letting them know they are loved, then seventy homeless, now we feed between three hundred to three hundred and fifteen homeless HOPEFULS a month. We also provide hygiene products, clothes/shoes, and housing/employment resources. We have even relocated some of our HOPEFULS to other states to get them off the street. \nWhy do we do this? Well because I know what itâ€™s like to be alone in the world and to not have anyone to depend on. So we make sure that every life we touch receives what they need to become self-sufficient and more importantly, we restore HOPE. We lend our HOPEFULS the courage and faith to take another step. It is what I wanted as a homeless teen, so itâ€™s what we give them.\nI made it and we help them to realize that they can make it also. With each step it gets easier and easier. \nTogether we created HOPEFUL, Inc to better serve our HOPEFULS and assist them in getting back on their feet and staying there. We are all the family that some of them have. We have created partnerships that help us to serve but funding is limited. SO the organization that we give to is our own, HOPEFUL, Inc. We are now a non-profit organization that serves the homeless population.\n</t>
  </si>
  <si>
    <t>57-1043398</t>
  </si>
  <si>
    <t>Kait Sheridan</t>
  </si>
  <si>
    <t>ksheridan@92Y.org</t>
  </si>
  <si>
    <t>Greenville</t>
  </si>
  <si>
    <t>My Giving Story\n\nServiam—“I will serve.” It’s the motto of the Catholic high school I went to in Dallas, Texas. My parents and teachers encouraged me to start by giving time, which I did by tutoring at a local school and helping out at the county courtho (...)</t>
  </si>
  <si>
    <t>1fe8bbeb78259c38ac51a1c21633d0d8af62ef3c</t>
  </si>
  <si>
    <t>https://s3-external-1.amazonaws.com/offertabs/offer/kxdcce/large/810_5638fd145611f-Celeste12.10.13.JPG</t>
  </si>
  <si>
    <t>NATIONAL BRAIN TUMOR SOCIETY</t>
  </si>
  <si>
    <t>96.230.118.181</t>
  </si>
  <si>
    <t>Save the Last Dance for Me\nMy husbandâ€™s favorite movie is Scent of a Woman, and the night we met he told me heâ€™d like to learn to tango someday. Someday came sooner than he thought. The following week I asked if he would take tango lessons with me. That was pretty much it. Dancing became a new passion we shared together.\nAt our wedding three years later, we danced an Argentine tango to La Cumparsita for our First Dance. It was a special dance for a very special day. Most couples will agree that marriage holds many challenges. Our first challenge came early on. During our honeymoon in Hawaii, my husband slipped and fell, sustaining a spinal cord stroke. He became paralyzed from the waist down, permanently.\nThe full extent of that loss slowly sank in during the months following the accident. Things that use to be easy to do, now took 4 times longer. Whether that was putting on a pair of pants or getting out of the car. Forget about going over to a friendâ€™s house: stairs, narrow doorways, tiny bathrooms. Dancing the tango again? No way.\nAfter dreaming for 12 years of one day dancing with my husband, we found Marisa and her seedling nonprofit called Infinite Flow-A Wheelchair Dance Company http://www.infiniteflowdance.org/.\nI was so excited! Marisa is a dancer who had been temporarily paralyzed from the neck down with a rare spinal cord disease. After recovering and establishing herself as a professional ballroom dancer and instructor, she made it her mission to share the power of dance with others who are seemingly bound by their wheelchairs. Infinite Flow is showing the world that anyone can dance, especially someone in a wheelchair. And this is partner dancing, not just individual dancing. What that means to me is that I can tango with my husband once again. Bring on the ochos! In Infinite Flowâ€™s classes, a wheelchair dancer is paired up with an ambulatory dancer and we learn how to lead and follow with rhythm, just like any ballroom dance class.\nInfinite Flow brought dancing back into our lives. It opened our minds to other activities we thought we would never be able to do again. Dancing makes us happy. Itâ€™s great exercise, and weâ€™ve made so many great friends through these classes. If dancing did this for us, maybe it could do the same for someone else. For all these reasons, we chose to make a contribution to Infinite Flow.</t>
  </si>
  <si>
    <t>04-3068130</t>
  </si>
  <si>
    <t>Eleigh Robinson</t>
  </si>
  <si>
    <t>eleighlov@gmail.com</t>
  </si>
  <si>
    <t>WATERTOWN</t>
  </si>
  <si>
    <t>G48, G48, G30, H30</t>
  </si>
  <si>
    <t>How a Brain Tumor Changed My Life\nwww.braintumor.org\n\nIn 2010 my world was turned upside down when I was diagnosed with a nearly fist sized meningioma brain tumor. For months, I experienced strange aversions to smells, and had bizarre out of body sensat (...)</t>
  </si>
  <si>
    <t>224eac8980687b985d2bf7d940906535a15cc30f</t>
  </si>
  <si>
    <t>https://s3-external-1.amazonaws.com/offertabs/offer/kxdcce/large/810_564fbb034a655-Feeding.jpg</t>
  </si>
  <si>
    <t>National Fallen Firefighters Foundation</t>
  </si>
  <si>
    <t>96.246.52.2</t>
  </si>
  <si>
    <t>52-1832634</t>
  </si>
  <si>
    <t>Cathy O'Leary DeFlumere</t>
  </si>
  <si>
    <t>foxmatt1@msn.com</t>
  </si>
  <si>
    <t>#OpenGates via Women STEM Empowerment, Leadership Education Tools &amp; Diversity Superhero Movements. \nI am further inspired by a broader view on how pieces and thoughts fit together to form frameworks &amp; strategies that work. In order for the outcomes of leveraging technology to solve real world problems, solutions must be adaptable and scalable globally. \n\nKhanAcademy.org is my choice because it is for free, for everyone, forever. Khan has proven 'You Can Learn Anything.' Khan's current challenge is to figure out a better way to teach his adult leadership team how to motivate, delegate, set goals, monitor performance &amp; hold people accountable. \n\nI plan to use Khan's processes in conjunction with my interactive leadership video solutions to make adult leadership training quicker, better and fun. The solution is adaptable as a programmatic addition to CSNYC.org (the computer science education 10 year plan for every student in NYC public schools). It would also be valuable in training and mentoring the winners of the Mandela Washington Fellowship for Young African Leaders. \n\nhttp://JuneKlein.com/MyGivingStory \nI have included this whiteboard animation link because it is a fun, collaborative evening repeatable as a fundraiser for any charity. It shows the 5 steps to create any Movement plus a community message: take your work and donations seriously, but not yourself. \n\nThe video shares a common theme with my Khan Academy choice as well as my past charitable contributions.\n- For 4 years, I co-sponsored with HECFE (Higher Education Council for England), the 5th Estate Communications Megatrend Research. The Oxford Internet Institute Director and myself collaborated &amp; blended the academic and business perspectives. \n- I sponsored the 128th annual alumni dinner of the City College of NY honoring Barbara Walters, my mother - the 1rst woman graduate in accounting &amp; education, and her two sisters who also graduated from CUNY.\n- I was a founding, early adopter of the Digital Giving Media publication from Ambassadors for Philanthropy. \n- As a Board member for Volunteers of America in NYC, I chaired the real estate property committee and implemented digital safety solutions for the homeless. \n\n'Females are underrepresented because there is a stereotype that girls shouldn't do that' and thus won't get jobs, can't lead nor become superheroes.\nREALLY?\nAs a woman FinTech pioneer has worked at IBM, Federal Reserve Bank, Merrill Lynch, Citigroup, JPMorganChase &amp; on public company boards... it is a good thing I didn't know I was not supposed to do STEM. Thus, I was prepared for the technological innovations that everyone continues to experience each day and the problem solving skills to solve challenges. \nEmpowernatorJune wants to empower everyone so they can become their own force. May The Tech Be With YOU! \n\n#GivingTuesday #EmpowernatorJune #STEM #KahnAcademy #NYC #WomenInTech\nPlease vote via a LIKE on facebook's #MyGivingStory site</t>
  </si>
  <si>
    <t>Emmitsburg</t>
  </si>
  <si>
    <t>M99</t>
  </si>
  <si>
    <t>Giving Back and Giving To\n\nwww.firehero.org\n\nIn 1997  I was introduced to the National Fallen Firefighters Foundation, not in a way I would have chosen. You see, my husband was a 31 year member of the Blauvelt Volunteer Fire Company was killed in the l (...)</t>
  </si>
  <si>
    <t>62021f6eae240a01f86c152350f9641d40adfa6f</t>
  </si>
  <si>
    <t>https://s3-external-1.amazonaws.com/offertabs/offer/kxdcce/large/810_563d865d0b024-FB_IMG_1442967868400.jpg</t>
  </si>
  <si>
    <t>NATIONAL KIDNEY FOUNDATION OF MARYLAND, INC.</t>
  </si>
  <si>
    <t>Karen Monaldi Golf Scholarship Fund\n\nIn February of 2015, Karen Monaldi passed away from brain cancer at 61 years old. Karen was a professional women's golfer and golf instructor. She was a wife, mother, and new grandmother. \n\nTo me, Karen was the mom of my dear childhood friend, Joe Monaldi. The Monaldi's house was located within walking distance of our high school, so I spent many days after school hanging out at Karen's house. She was always warm and welcoming- ready with snacks for as many kids that showed up in her kitchen. Karen had a way of making me feel like family. She offered encouragement and bits of wisdom throughout my young adulthood. I adored Karen.\n\nAfter Karen's untimely passing, her son Joe set up a fund at Legacy Foundation, Lake County's Community Foundation, in her name. The fund supports female golfers age 4-18 that participate in the First Tee of Hammond golf program. The fund provides scholarships for girls that aren't able to pay the enrollment fee. \n\nKaren was passionate about golf instruction, so when the fund was established I made my first financial gift. I made the donation online at Legacy Foundation's website, so with a few clicks my contribution was complete. But with those clicks, I felt Karen. I remembered her smile and her laugh. I could hear her saying my name. \n\nEvery year I will continue to donate to the Karen Monaldi Golf Fund at Legacy Foundation. I know that Karen is proud of the work being done through this fund. I'm sure that she loves seeing the progress young, female golfers are making with the help of First Tee of Hammond. I understand that my financial contribution is going directly to a great program, but that is only part of the reason I will continue to donate. I will regularly make contributions to this fund because I want to continue hearing Karen's voice. I want to remember her infectious smile. I want to remember her saying my name. That is why I give.\n\nThank you to the Monaldi family for setting up this opportunity and Legacy Foundation for serving as its platform.</t>
  </si>
  <si>
    <t>73.130.51.95</t>
  </si>
  <si>
    <t>52-6069952</t>
  </si>
  <si>
    <t>Pattie Loetell Dash</t>
  </si>
  <si>
    <t>trisha2998@aol.com</t>
  </si>
  <si>
    <t>21093-6007</t>
  </si>
  <si>
    <t>H44</t>
  </si>
  <si>
    <t>The National Kidney Foundation of Maryland inspires me to give because the work that this organization does makes a huge difference in the lives of patients with kidney disease. Kidney disease impacts 73 million American adults (1 in 3) are at risk for dev (...)</t>
  </si>
  <si>
    <t>853bef4efbae06863de6a2a5c5ed2c353c00b22a</t>
  </si>
  <si>
    <t>https://s3-external-1.amazonaws.com/offertabs/offer/kxdcce/large/810_563fddd4c4c02-image.jpg</t>
  </si>
  <si>
    <t>NATIONAL MILL DOG RESCUE</t>
  </si>
  <si>
    <t>97.121.176.67</t>
  </si>
  <si>
    <t>26-0574783</t>
  </si>
  <si>
    <t>Michele Burchfield</t>
  </si>
  <si>
    <t>Colorado Springs, Colorado</t>
  </si>
  <si>
    <t>mlburchfield@aol.com</t>
  </si>
  <si>
    <t>Giving Senior Dogs a Second Chance and Finding Our Family\n\nShortly after moving from New Jersey to California last July, I was at the farmers' market wandering the many tables of local organizations. It was 'Nonprofits Day,' and many organizations were out tabling for volunteers and donations. I've never been able to resist a puppy when I see one, and Lulu's sweet face was just calling out to me from across the way. This beautiful eight year old Newfoundland-Sharpei mix laid in the shade quietly with a green bandana around her neck next to this table filled with pictures of happy dogs and signs saying 'Adopt Me.' \n\nWhen I first began volunteering for Lily's Legacy Senior Dog Sanctuary, Lulu's body was still patchy, missing large amounts of hair all over. She had medicated wipes and ointments in her eyes every day, and was on a strict diet, but her demeanor was happy as ever. When she had first come to Lily's Legacy, her stomach was like leather, just completely hairless. Over the months, I watched as she went from completely uninterested in walks or exercising to waiting by the door for her chance to get outside and explore. I watched as she began to regrow hair and as her eyes slowly got better. 5 months later, I watched as her new mom took her to her new forever home.\n\nLulu had lost out on many potential adopters because she was a senior large breed dog; her food and medicine were not cheap and she still needed someone to give her the wipes and ointments every day to keep her in the healthy shape she had grown into since being taken in at the sanctuary. Senior large breed dogs are perceived to be the most unadoptable kind of dog. Large breed dogs require more financial investment than smaller breed dogs; older dogs don't have as much play in them; a puppy will be around for longer; the reasons go on.\n\nLily's Legacy Senior Dog Sanctuary is a nonprofit organization located in Northern California that is dedicated to helping senior large breed dogs. Lily's Legacy was founded by executive director Alice Mayn in memory of Lily, a 14-year-old golden retriever she had fostered. Lily was found wandering the streets of Santa Rosa and brought to the Sonoma County Animal Shelter in November 2007. She had a host of health problems, including a very bad nasal infection and a tumor on her eyelid. Over the next four months, Lily and Alice together battled and survived the tumor removal, the infection, canine bloat, and even a seizure. When she passed away after developing a blood disorder in February 2008, Alice saw the sanctuary as a mission from Lily; a place where many of the senior dogs who are lost, abandoned, or otherwise find themselves homeless, will have a safe haven in which to live out their days, or stay until a loving adoptive home is found, and where they will receive the love and care they so richly deserve. \n\nSome of our dogs are owner-surrenders; others are last-minute rescues from shelters who don't have room and don't think the dog is adoptable - we take in these dogs before they are put down by the shelter. Aside from daily care and TLC, Lily's Legacy provides regular veterinary care and anything else needed to nurse a dog back into health. \n\nCruz, the border collie in the photo, was also at the sanctuary when I started volunteering at Lily's Legacy. He was friendly, playful, and so smart. The volunteers were warned not to pull him or grab him by the collar, as he had issues with people touching his neck. His last owner had also been warned of this, but neglected to keep this in mind when handling him, and ended up returning him after Cruz got tired of it. One too many times and Cruz scraped his arm a little bit. But we didn't mind. We were always mindful of Cruz's reactions to us and his interactions with us. \n\nCruz was the dog that convinced my husband to get allergy shots, but we were not able to adopt him because our lease did not allow pets. When we went back to New Jersey for Christmas, Cruz was adopted again. We were sad we did not get to say goodbye to him, but things happen for a reason and we were happy for Cruz. When Cruzâ€™s adopter passed away this spring, we jumped at the chance to adopt him ourselves. We moved to a bigger house, but by this point, Cruz had two more almost-bite run-ins - all 3 were circumstances because someone was trying to pull him by the collar off a bed or couch - and was about to be put down.\n\nWe simply could not let this happen. We asked Lily's Legacy to put a hold on everything while we convinced them and our new landlord to let us adopt Cruz. One of the stipulations of the adoption was that we work with him and a trainer on his issues. To this day, Cruz has been nothing but amazing with us. We never yell at him for barking or growling, because that's how he tells us he's uncomfortable or scared. And we never yell at him for playing with us or giving us kisses, because that's how he tells us he loves us and trusts us. He just doesn't get couch or bed privileges. \n\nCruz has become such a big part of our family; we canâ€™t imagine our lives without him. He is the sweetest dog and is always ready to cuddle or play ball with us. Cruz fit into our hearts like a missing puzzle piece. More than that, the Lily's Legacy group has become the family and community we needed after moving 3000 miles across the country. They provided the support and courage for us to step up to the plate and take Cruz in. We are truly thankful that we have found such a wonderful organization that cares so much and inspires us to be the people our dog thinks we are.</t>
  </si>
  <si>
    <t>N60, D20</t>
  </si>
  <si>
    <t>10,400 Dogs &amp; Counting\n\nI became aware of puppy mills by volunteering at National Mill Dog Rescue in 2011.  Seeing dogs who had lived their entire lives in small wire cages with minimal human contact enjoy their first moments of freedom, the first touch  (...)</t>
  </si>
  <si>
    <t>ff9e960678e3b14fd660aa75671dab48a1395662</t>
  </si>
  <si>
    <t>https://s3-external-1.amazonaws.com/offertabs/offer/kxdcce/large/810_56491b457aec5-IMG_8634.JPG</t>
  </si>
  <si>
    <t>NATIONAL PKU ALLIANCE INC</t>
  </si>
  <si>
    <t>Helping Babies Have a Healthy Start in Life\n\nOur daughter was born 8 weeks premature and it changed our lives forever. Before her birth I received steroid shots to boost her lung development and I know advancements in research of premature birth saved her life.\n\nEach year we walk for the March of Dimes in their March for Babies and I am a regular volunteer for this great organization that helps every baby have a healthy start in life. Their research and funding of programs help reduce premature birth across the country. We walk in hope that another family will not have to endure a tragic loss or NICU stay. Our daughter is a healthy, spunky 9 year old today. We raise money in her honor and in honor and memory of so many premature babies of friends and family that have touched our lives since.\n\nWe're making a stand against the fight against premature birth and birth defects. Our March for Babies team, Shea's Baby Brigade, has raised more than $43,000 in our cumulative years of walking. Next year we're hoping to reach that $50,000 mark for this important cause!</t>
  </si>
  <si>
    <t>64.124.135.30</t>
  </si>
  <si>
    <t>26-2849140</t>
  </si>
  <si>
    <t>Arthur Chaparyan</t>
  </si>
  <si>
    <t>arthur@charitypush.com</t>
  </si>
  <si>
    <t>TOMAHAWK</t>
  </si>
  <si>
    <t>H25, G01, T12</t>
  </si>
  <si>
    <t>A Child Really Does Change Everything\n\nTwo years ago my daughter was born and that's when everything changed. What was supposed to be a typical, uneventful birth turned into a fury of heart stopping moments that led me to truly appreciate those who serve (...)</t>
  </si>
  <si>
    <t>bab886bc64b82b3f2f202406cd6afa30b0708441</t>
  </si>
  <si>
    <t>https://s3-external-1.amazonaws.com/offertabs/offer/kxdcce/large/810_564d1961c19ed-MEOWBuster.jpg</t>
  </si>
  <si>
    <t>Losing a Kind Soul, Gaining a Cause to Help Others\n\nWhile I have always held Mental Health Advocacy near and dear to my heart, I found a new resolve and commitment to help bring awareness to mental illness when a coworker and kind soul sadly succumbed to his depression and committed suicide.\n I had to good fortune to work with this kind soul on social media outreach for Mental Health. Kurt was an educator of mental wellness and care, dedicated to helping others which simply highlights the nuances and struggle of those dealing with these issues. While a person can seem outwardly happy and centered, inside they may be dealing with an intense array of emotions. MHASD is an incredible organization dedicated to advocacy, education, and ending the stigma associated with mental illness and by giving my time to them I am able to continue Kurt's work to aid those struggling. \nSince Kurt's passing, I have found myself even more motivated to provide outreach and awareness to the community regarding Mental Illness. Mental Health America provides a number of services and programs that help people in the community who are struggling with a mental illness as well as aiding those who know someone with a mental illness. This struggle is real and affects so many, so I will continue Kurt's work and mission to provide education and advocacy for Mental Health.\n\nhttp://www.mhasd.org\n</t>
  </si>
  <si>
    <t>NATIONAL SEIZURE DISORDERS FOUNDATION</t>
  </si>
  <si>
    <t>50.153.219.11</t>
  </si>
  <si>
    <t>80-0909629</t>
  </si>
  <si>
    <t>Terrific Tonya Heathco</t>
  </si>
  <si>
    <t>terrifictonya@nsdf.us</t>
  </si>
  <si>
    <t>BURNS</t>
  </si>
  <si>
    <t>I am inspired to give so that others may better live!  I give out of my life purpose to be an excellent example of unconditional Love. I began giving in 2010 as my diagnosis of rare brain abnormality progressed to the diagnosis of medically uncontrolled se (...)</t>
  </si>
  <si>
    <t>a4571005721bbdcc633399094d228aa49ea57dff</t>
  </si>
  <si>
    <t>https://s3-external-1.amazonaws.com/offertabs/offer/kxdcce/large/810_564cccf4da94d-NewLogo-Square.png</t>
  </si>
  <si>
    <t>NATIONAL WOMENS COALITION AGAINST VIOLENCE &amp; EXPLOITATION</t>
  </si>
  <si>
    <t>Feather Shaped Hole\n\nwww.mickaboo.org\n\nThis is one story of why I volunteer to foster special needs birds, they are inspiring beings who give as much to me as I give them. Animals with disabilities don't feel sorry for themselves, they take what they are given and they adapt. They may need little accommodations and medication but they aren't much different from able bodied animals. Even with tragic stories they forgive humans and learn to trust and love again. \n\nTJ is a Mitered Conure who was stolen from his bird family back when parrots were imported from the wild in bulk. We don't know the story of the roughly first 30 years of his life, but we know the last 2 years when an animal shelter contacted Mickaboo Companion Bird Rescue to take in an aggressive, loud bird. TJ spent the last 3 months as my foster. \n\nTJ was dumped at the shelter for biting and screaming and was report as having spent the last 15 years in a small cage in the garage, I would be cranky too. In foster care TJ learned about healthy food, toys, and that not all people are to be feared. Things went well for TJ for the next year and a half as he discovered the human world could be a fun place to explore and play...until he fell off of his cage in a full out seizure. His seizure had been brought on by a stroke. \n\nHe spent the next month hospitalized having mini-strokes as the vets worked to get him on the right medications and him learning to cope with his new limitations. Finally he was stable enough to go home. He still displayed traits of stroke patients weakness, impaired sight, impaired feeling only on one side of his body plus his speech was slurred. \n\nTJ's first day here he couldn't hold his head up, he could only lay on his padded floor. Within a few weeks, he was doing well enough to perch on my hand with a towel for extra grip. As he regained more strength he became more stable and was finally able to perch on my hand and hold himself up. The picture above shows his improvement. He grew stronger and started to play again, we made small tweaks to his medication but the after effects of his stroke were fading. \n\nEverything was going well up until last weekend, November 14, 2015. I walked into TJs room and he didn't look right. As I helped him out of his cage I knew we needed to rush to the vet. I hurried out of the house and held him to my chest so he could see me and feel the warmth of the sunlight through the window as we drove to the vet. I could feel him getting weaker. TJ was in heart failure, his lungs were wet and breathing was ragged. It was just a few hours later that I got the call he was gone. This week I bring TJ back home to bury him. \n\nMickaboo has many birds like TJ, birds getting another chance at a new life. Most of our birds are heathy and ready to join a new family but we also have many medical cases and don't turn away birds with preexisting conditions. All donations go to medical care for our foster flock. TJ is just one reason why I give my time and have a few feather shaped holes in my heart.</t>
  </si>
  <si>
    <t>melissasanchez09@apu.edu</t>
  </si>
  <si>
    <t>75.164.222.62</t>
  </si>
  <si>
    <t>NEIGHBORHOOD HOMEWORK HOUSE</t>
  </si>
  <si>
    <t>45-5514142</t>
  </si>
  <si>
    <t>Michelle Bart</t>
  </si>
  <si>
    <t>71.9.42.28</t>
  </si>
  <si>
    <t>95-4713600</t>
  </si>
  <si>
    <t>Melissa Sanchez</t>
  </si>
  <si>
    <t>michelle@nwcave.org</t>
  </si>
  <si>
    <t>AZUSA</t>
  </si>
  <si>
    <t>VANCOUVER</t>
  </si>
  <si>
    <t>B80, O50, P30, O50</t>
  </si>
  <si>
    <t>I99, T50, I01, I70</t>
  </si>
  <si>
    <t>We have a DREAM!\nI was raped on Halloween in 1992 in Denver, Colorado but totally moved on forgetting the power I had and should have used to report the co-worker that raped me. Fast forward years of working with and for nonprofits in Los Angeles it wasn' (...)</t>
  </si>
  <si>
    <t>eea3eed968cadf52ff4b0e71199744d8b23dd0d2</t>
  </si>
  <si>
    <t>https://s3-external-1.amazonaws.com/offertabs/offer/kxdcce/large/810_5653ffa0a095c-ASLAlogo310Square.jpg</t>
  </si>
  <si>
    <t>Neighborhood Homework House (http://www.neighborhoodhomeworkhouse.org/)\n\nThe reason I give, is because of my story. I grew up in a first-generation home just outside of Los Angeles. My parents immigrated from Mexico and Guatemala, and said 'yes' to the biggest adventure of their lives. I arrived soon after, to this beautiful dual world that spoke highly of tradition and values, and encouraged me to pursue my 'American Dream.' So I explored, I realized two confused parents and a child learning English made for barrier upon barrier for my development and overall education. Some pieces were hard, like missing the instructions for the science fair project and filling out forms like the FAFSA. But some pieces were good, like owning my identity and figuring out my passion for social work. Reflecting back, the only missing piece was someone a few steps ahead saying, 'You are are able, I'm rooting you on.' Fast forward 15 years later, and I'm working for an organization that does exactly that. Neighborhood Homework House bridges the gap between parents, schools and children. It makes things a little less scary. They take people like my parents and equip them to take leadership and feel confident in their role as a parent. They say 'You don't have to be a certain person or look a certain way in order to play a role in your child's growth and education.' Then they take people like me, with potential and minimal opportunities and they say 'Here are academic, social, and emotional tools you need to succeed.' They root people on, WE root people on! Through parent development, English classes, school-readiness, after-school assistance, a pursuit for STEM, and a holistic way of caring for our community, Neighborhood Homework House changes the future!</t>
  </si>
  <si>
    <t>shanita2283@gmail.com</t>
  </si>
  <si>
    <t>Shana Sanchez</t>
  </si>
  <si>
    <t>Why I Give:\n\nI give because I have the means to. I give because my disposable income is sometimes better in the hands of those doing good work in my community and in the world. I give because sometimes I can't support the work with my time and my own hands. Sometimes I even donate where I work because I can be sure that the work is making an impact with my own eyes.\n\nFor that reason, I donate to Neighborhood Homework House, a community-based learning center in Azusa. Their work is thoughtful by continually empowering parents and not undermining the power they have to inspire change in their families. That kind of work is very difficult, not flashy, and doesn't always get the most 'likes' on Facebook. I always see the work growing and developing So I can be assured that my donations will not stagnate. Join me this Giving Tuesday!</t>
  </si>
  <si>
    <t>rosy@onhh.org</t>
  </si>
  <si>
    <t>66.87.67.129</t>
  </si>
  <si>
    <t>Rosy Razo</t>
  </si>
  <si>
    <t>Neighborhood Homework House (http://www.neighborhoodhomeworkhouse.org/)\n\nThe reason I give, is because of my story. I grew up in a first-generation home just outside of Los Angeles. My parents immigrated from Mexico and Guatemala, and said 'yes' to the b (...)</t>
  </si>
  <si>
    <t>31dd7815f59fc10edb690f2c13857f0081232f20</t>
  </si>
  <si>
    <t>https://s3-external-1.amazonaws.com/offertabs/offer/kxdcce/large/810_564d14ad7206d-IMG_1941.JPG</t>
  </si>
  <si>
    <t>Neighborhood Homework House\n(www.neighborhoodhomeworkhouse.org)\n'Quiero mÃ¡s para ti' is a phrase that I grew up hearing not fully understanding what it meant. It translates to 'I want more for you'. It was not until I began my time at Neighborhood Homework House that I comprehended this, this desire to want better for someone else. Growing up, I used to help my dad with his gardening route on the weekends when we were stretched for money and needed it for the rent. During the summers, I'd help my mom with housekeeping to help provide food for the family. When my dad decided to walk out on us for a few years, I helped with becoming the second mom at the age of twelve. When days were tough, I'd console my mom so she wouldn't reach for the alcohol. This seemed normal for me because I figured it was just me going through this. I was so wrong. Within the first few weeks at NHH, my story resonated with the students I was working with. It was as if my history was repeating itself but through someone else. I see many of the students identify themselves as what they are living instead of their potential. Instead of seeing they are so much more. NHH has given me a chance to redeem my story. To look at a student and say 'quiero mÃ¡s para ti' and mean it. To give a single mother hope that it gets better knowing there are tools for her to move forward through workshops that are offered. To want more for a child is not taking away from a parent's role, but instead giving the parent the confidence that they need. Everyday that I walk into NHH, I am reminded that we all work in unison because we want more for families. We want them to thrive and want them to see their potential. For majority of the staff, our stories are echoed through the families being served and we are reminded of our own beginnings. We are reminded that we are in the place where we are because someone wanted more for us. And now we are able to do the same and want more for families.</t>
  </si>
  <si>
    <t>angegiannini@gmail.com</t>
  </si>
  <si>
    <t>NINE LIVES FOUNDATION</t>
  </si>
  <si>
    <t>75.17.116.190</t>
  </si>
  <si>
    <t>20-2150714</t>
  </si>
  <si>
    <t>Koko White</t>
  </si>
  <si>
    <t>D40</t>
  </si>
  <si>
    <t>Why I Give:\n\nI give because I have the means to.  I give because my disposable income is sometimes better in the hands of those doing good work in my community and in the world.  I give because sometimes I can't support the work with my time and my own h (...)</t>
  </si>
  <si>
    <t>f714beb6dd9dd4e2a067cc7bf2ccb5a4b253c242</t>
  </si>
  <si>
    <t>https://s3-external-1.amazonaws.com/offertabs/offer/kxdcce/large/810_564d5e32a41d6-family.JPG</t>
  </si>
  <si>
    <t>I'm so grateful that Nine Lives Foundation saves cats considered special-needs or hopeless, cats that other shelters won't take. As a result, they saved our sweet Koko, the best cat we've ever had.\nKoko our grey tabby was stepped on at 2 months old by his first family. This incident broke his jaw and even part of his brain was exposed. After one night at the vet the family wanted to put him down. Dr. Monica Rudiger was working there and told them about her no kill shelter called Nine Lives Foundation. They gave Koko to her and never followed up with her again.\nI came to volunteer 8 years ago at Nine Lives when Koko was 3.5 months old. I learned about his sad story and Dr. Rudiger said she did not know if he was blind in one eye from being stepped or he was born that way.\nHe was like Steve Young after many head injuries when we first brought him home. I had a month off work so I worked with him every day to make him stronger and after three months he was playful kitten.\nAbout a year later he started to have seizures. We were told that this sometimes happens and he would have to be on meds his entire life which may not be long....But we wanted to know why he was getting these seizures that we had to keep increasing his meds. So we had an MRI done and the neurologist vet said he had never seen this before. Koko only had half a brain. The other side of his brain is filled with fluid. I called my friend Bill who is cat lover, who had my first cat Leticia two sons, Linus and Rolo who is an epileptic neuro-surgeon at UCSF. He explained itâ€™s a virus that happens in people and in animals and if it happens early enough the good part of the brain can compensate. \nKoko runs, eats, plays and uses the litter box perfectly. He loves our other 3 cats and they all accepted him. He sometimes runs into things but does not seem to mind. He loves to listen to you are a Rich Girl by Hall and Oates well I have been singing it to him since he came to live with us. He also loves to listen to my husband play guitar and gently puts his paw on my husbandsâ€™ shoulder when he makes a mistake.\nKoko thinks he is human and whatever we are eating he wants to try. Some of his favorites are pot roast, steak pizzola, spicy beef with broccoli, filet migon, focaccia bread, and the cake part of cupcakes. But his normal diet is high protein and high fat to reduce his seizures. He loves coconut oil but it has to be organic or he wonâ€™t eat it. Dr. Monica Rudiger has kept a close eye on his liver enzymes with his medication and we have been able with diet reduce his medication.\n\nTwo years ago at the age of 43 I had a massive stroke and almost died. When I was in the hospital starting to speak one of the words they choose for me was Kokogogo- the doctors did not know we had a cat named Koko. I had to relearn to walk talk etc. Both my husband and Koko always wanting to be by my side gave me such comfort. My husband was even going to sneak Koko into the hospital.\n\n Koko is an inspiration to us as he had such a tough start and is such a loving cat.\nNine lives saves cats from other high kill shelters. They saved the best cat we have ever encountered. We will always adopt special needs pets and from Nine Lives Foundation as they always save cats from being put down from other shelters. They are a true no-kill shelter. They donâ€™t discriminate by breed, sickness, or physical disabilities. \n\nThey do all of this without any corporate funding. \nThese are the reasons why I choose to give my time &amp; money to Nine Lives Foundation in Redwood City, California. \nwww.ninelivesfoundation.org\n\n</t>
  </si>
  <si>
    <t>lestradachen@gmail.com</t>
  </si>
  <si>
    <t>NORCAL BULLY BREED RESCUE</t>
  </si>
  <si>
    <t>74.44.162.129</t>
  </si>
  <si>
    <t>46-3665141</t>
  </si>
  <si>
    <t>Lesley Estrada</t>
  </si>
  <si>
    <t>Neighborhood Homework House\n(www.neighborhoodhomeworkhouse.org)\n'Quiero más para ti' is a phrase that I grew up hearing not fully understanding what it meant. It translates to 'I want more for you'. It was not until I began my time at Neighborhood Homewo (...)</t>
  </si>
  <si>
    <t>LINCOLN</t>
  </si>
  <si>
    <t>2a97ac6f0e899b6ffbe16f925621443c6ecbf851</t>
  </si>
  <si>
    <t>D99</t>
  </si>
  <si>
    <t>NEW INC FOURTH WORLD MOVEMENT</t>
  </si>
  <si>
    <t>216.26.7.58</t>
  </si>
  <si>
    <t>23-7135119</t>
  </si>
  <si>
    <t>Katelyn HyunJin Cheon</t>
  </si>
  <si>
    <t>A NorCal Bully Breed foster dog: Carlos\nhttp://www.norcalbullybreedrescue.com/\n\nMeet Carlos. He stands about 14 inches tall at the shoulder, weighs a strapping 35 pounds, has a short corkscrew tail, and this tongue. This tongue that insists on sticking out. It's become a trademark for all who know and love him. \n Carlos is a dog I foster through NorCal Bully Breed Rescue. Why do I foster? Because it saves lives. Carlos was found nine months ago, wandering town, skinny, with a massive cleft palate and a prolapsed rectum. We would later discover he was also heartworm positive. Given all of these medical issues, any of which could have killed him, Carlos was labeled â€œrescue only.â€_x009d_ In other words, not available for adoption to the public. The reality of this label is that Carlos would die if a rescue didn't step up to save him. Enter NorCal Bully Breed Rescue. \n Carlos is one of numerous dogs NorCal Bully Breed Rescue has saved from death this year. Instead, rescued dogs are given an opportunity to flourish with a family. That is why I give my time and effort to this cause: to save lives. The problem of pet homelessness is man made, and we must work together as a community to defeat unnecessary animal euthanasia. \n Tonight I was told yet again, â€œyou can't save them all.â€_x009d_ Challenge accepted. Together, we can.</t>
  </si>
  <si>
    <t>ben.fehsenfeld@4thworldmovement.org</t>
  </si>
  <si>
    <t>meschacgervais88@gmail.com</t>
  </si>
  <si>
    <t>One World Children's Fund</t>
  </si>
  <si>
    <t>P01, P01, S20</t>
  </si>
  <si>
    <t>50.141.30.254</t>
  </si>
  <si>
    <t>ATD Fourth World Street Libraries create spaces of peace in under-resourced neighborhoods where kids can dream and make friends through activities with books, arts and crafts, and computers. Street Libraries happen on the sidewalk or in a park right in the (...)</t>
  </si>
  <si>
    <t>77-0479205</t>
  </si>
  <si>
    <t>Meschac Gervais</t>
  </si>
  <si>
    <t>San Francisco</t>
  </si>
  <si>
    <t>e4e23a1637e330776b7cffa1ade53cc8c556bd10</t>
  </si>
  <si>
    <t>T20, Q30, P30</t>
  </si>
  <si>
    <t>https://s3-external-1.amazonaws.com/offertabs/offer/kxdcce/large/810_56464b101c6f8-SammyandFaron.png</t>
  </si>
  <si>
    <t>I believe in change. I believe that everybody should have equal opportunity to live decently with all basic needs met. I have experienced poverty first hand and I know children's access to education, health,and a safe-clean environment to grow is an Xfactor for real change.\n\nI give and put my energy to support One World Children's Fund (www.owcf.org) because this organization promotes true change for many communities around the world by provide access to education, health, and shelter to children less fortunate while empowering and trusting local grassroots organizations and leaders.\n</t>
  </si>
  <si>
    <t>NEW ORLEANS WOMEN'S SHELTER INC</t>
  </si>
  <si>
    <t>odhb15@yahoo.com</t>
  </si>
  <si>
    <t>OPERATION DESTINATION HOMEBOUND INC</t>
  </si>
  <si>
    <t>70.186.83.223</t>
  </si>
  <si>
    <t>26-0859964</t>
  </si>
  <si>
    <t>173.51.198.136</t>
  </si>
  <si>
    <t>Lisa Schulmeister</t>
  </si>
  <si>
    <t>47-4234896</t>
  </si>
  <si>
    <t>Elizabeth Lumsden</t>
  </si>
  <si>
    <t>LKarlin@msn.com</t>
  </si>
  <si>
    <t>VICTORVILLE</t>
  </si>
  <si>
    <t>L40</t>
  </si>
  <si>
    <t>How Two Med Students Accepted What They Couldn't Change--and Changed What They Couldn't Accept\nNew Orleans Women's Shelter Outreach Program, NOWSoutreach.org\nI'm inspired by the two LSU Med students who ran for various class officer positions---and lost. (...)</t>
  </si>
  <si>
    <t>Why Operation: Destination Homebound?\nBy Elizabeth Lumsden\nPresident &amp; Director\n\nA few years ago I began giving rides to Marines whose family members contacted me, asking for my help to get their Marine to the airport so that they could go home to visit family. Due to the distance, I would pack snacks and drinks just in case.\n\nIn 2014, I wanted to give my boys something special for their Marine Corps birthday present. After careful thought, I decided to give them a gift that kept on giving. I began spreading the word on Facebook, letting people know that I offer FREE rides to our service members, and I would be available for giving rides throughout the holiday season.\n\nAfter an overwhelming need, and so many requests, I realized the need for an organization like Operation: Destination Homebound. I didnâ€™t want to exclude any service members because their needs may be different, and I also realized the need was not just on holidays but throughout the year.\n\nRecently, I was fortunate enough to have a transitioning Marine stay with us. It was then that I realized that not just active duty folks deserved a â€˜Thank Youâ€™ or assistance. Veterans often go without notice or assistance after separating from the service. Some donâ€™t have transportation or the money to get to the VA Hospital or the Veterans Administration.\n\nFor these reasons and many others, Operation: Destination Homebound was created. We are not just a ride and a snack/water, we are a ear to listen and a caring heart. We offer rides to all service members, active or veteran status, as well as their families.\n\nOperation: Destination Homebound will never accept money for these rides. We will be funded through donations, grants, and sponsors. Our drivers are mostly moms and dads of service members.</t>
  </si>
  <si>
    <t>b288f67de5c4126e5dd130724189ddcbe7639f09</t>
  </si>
  <si>
    <t>https://s3-external-1.amazonaws.com/offertabs/offer/kxdcce/large/810_563d1bd89809e-cassatcamp.png</t>
  </si>
  <si>
    <t>fairfieldkim20@yahoo.com</t>
  </si>
  <si>
    <t>OUTSIDE THE BOWL</t>
  </si>
  <si>
    <t>172.10.133.129</t>
  </si>
  <si>
    <t>26-4107618</t>
  </si>
  <si>
    <t>Kim Bryant Hayes Swain</t>
  </si>
  <si>
    <t>OCEANSIDE</t>
  </si>
  <si>
    <t>K30, K30, W70, X20</t>
  </si>
  <si>
    <t>I'm so grateful that Nine Lives Foundation saves cats considered special-needs or hopeless, cats that other shelters won't take. As a result, they saved our sweet Koko, the best cat we've ever had.\nKoko our grey tabby was stepped on at 2 months old by his (...)</t>
  </si>
  <si>
    <t>0b2cff360315410ff40bacc49bc14be9f3c97625</t>
  </si>
  <si>
    <t>https://s3-external-1.amazonaws.com/offertabs/offer/kxdcce/large/810_564ce653ee429-Flag.jpg</t>
  </si>
  <si>
    <t>When approximately one-sixth of the world's population goes to bed hungry, and there are five restaurants and a Starbucks within walking distance of my home, I am compelled to make a difference. Outside the Bowl (www.outsidethebowl.org) allows me to donate, volunteer and actually see the difference they are making in Mexico, Haiti and South Africa.\n\nAfter learning through my church how Outside the Bowl builds kitchens to supply hearty soup to local organizationsâ€”including orphanages, senior centers, schools, and hospitalsâ€”in areas where there is no food security, I decided to support them with a small, monthly donation. Then, this summer, I had the opportunity to go to Haiti to assist them in establishing a new, larger kitchen in Port-au-Prince. I knew I had to do something more than just write a check every month.\n\nI learned that Outside the Bowl hires only local men and women to run and work in each of their kitchens. Every day, soups are made using traditional recipes and community-grown produce, when possible. Meals are made in large kettles, transferred into 5-gallon buckets, and driven out to groups that partner with OTB. The soup is made and dispersed throughout the dayâ€”feeding thousands of children and adults on a daily basis.\n\nOne afternoon, I helped out at an orphanage that provides soup to about 100+ children in the surrounding community. Outside the Bowl often provides the only hot mealâ€”and sometimes the ONLY mealâ€”that these poorest of the poor receive. Unlike here in the United States, when these children eat, there is no talking, laughing or silliness. They are serious about eating and they eat quickly. When some of the older children were finished, I watched them prey upon the food of the younger childrenâ€”taking whatever was left and hurriedly eating it. It broke my heart to see these tiny children trying to protect what little food they had. I realized that this is what hunger does. It turns playmates into predators and leaves the most vulnerable at risk. Thankfully, I was able to rescue the plate of a little girl and feed her the rest of her meal.\n\nWhile in Haiti, I realized that giving to Outside the Bowl is actually like supporting multiple not-for-profit organizations. Once a kitchen is established, OTB works with and partners with local ministries and social service organizations that are responsible for feeding large groups of people. OTB provides meals that are less expensive, more nutritious and better tasting than most can get through other food services or on-site kitchens. These groups are able to save on feeding costs, allowing more money to stay in their own coffers to help more people. \n\nThrough these partnerships, OTB kitchens become self-sustaining. The small amount paid to OTB for meals goes toward staff wages, soup ingredients, and overhead. Any extra, beyond expenses, is divided with half going into a fund for repairs or kitchen emergencies and the other half into a fund to build new kitchens in other communities.\n\nThrough this experience, I discovered that the money I give not only helps to build one kitchen, but provides jobs for local employees and farmers and ultimately helps to fund other kitchens into perpetuity. I talked with OTB partners and saw how other ministries and organizations receive the benefit of good, nutritious food at a cost savings that allows them to help more people and provide more services. But most importantly, I saw how my support provides life sustaining foodâ€”something that I so often take for grantedâ€”to truly hungry children. \n</t>
  </si>
  <si>
    <t>laramorita02@gmail.com</t>
  </si>
  <si>
    <t>PACER NATION</t>
  </si>
  <si>
    <t>67.171.244.78</t>
  </si>
  <si>
    <t>47-2143278</t>
  </si>
  <si>
    <t>Lara Colvin</t>
  </si>
  <si>
    <t>A NorCal Bully Breed foster dog: Carlos\nhttp://www.norcalbullybreedrescue.com/\n\nMeet Carlos.  He stands about 14 inches tall at the shoulder, weighs a strapping 35 pounds, has a short corkscrew tail, and this tongue.  This tongue that insists on stickin (...)</t>
  </si>
  <si>
    <t>a73d8416cf933c5a069abbde106da6f3aedfd413</t>
  </si>
  <si>
    <t>https://s3-external-1.amazonaws.com/offertabs/offer/kxdcce/large/810_564f332cda49e-11221780_10154312999773776_6309923990366807666_n.jpg</t>
  </si>
  <si>
    <t>NORTHEAST COMMUNITY FUND</t>
  </si>
  <si>
    <t>99.20.141.99</t>
  </si>
  <si>
    <t>Once a Pacer, Always a Pacer\nwww.pasadenapacers.org\n\nIt has been a year and a half since I joined the Pasadena Pacers, which is now like a family to me. I had been through a difficult period in my life with a lot of changes â€“ job changes, deteriorated health, and my twin sister moving abroad â€“ and I knew I needed to get healthy and balanced again. I had been commuting to another job for a year, and now that I would be starting a new job close to home in Pasadena, I wanted to find a community and something to ground me in a world of change. \n\nWhat makes the Pasadena Pacers unique in my mind is the sense of community and fun. When I first came to the Pacers, I felt so incredibly welcome and first joined the pre-conditioners, then half marathoners. We genuinely come to enjoy running at 7 am on a Saturday, and we love the people around us in the sea of red Pacer jerseys. I see another thing in common that motivates us â€“ we want something better for ourselves and to be part of something bigger than ourselves. Early on, a friend told me her philosophy that it is good to run with both someone who brings you up and someone you can bring up. In the various Pacer groups Iâ€™ve run with, I always find this to be the case. I find so much inspiration in my peers, and itâ€™s so rewarding when I am able to inspire others to improve or challenge themselves.\n\nAfter running my first two half marathons in 2014 with the support of numerous friends, I woke up one January morning knowing I needed a new challenge. Our coach Edgar had been encouraging me to join the 20 mile challenge group for quite some time and I was finally ready. Even though I was at the back most of the time the first few weeks, I was happy there and knew Iâ€™d eventually work my way up. I wanted to share my excitement with others, so I introduced several of my close friends â€“ Ren, Keelia and Liz â€“ to join the Pacers and have seen them grow so much.\n\nI began training with everyone for the Los Angeles Marathon, even though I would be abroad in Chile for my sisterâ€™s wedding during the race. Each weekend long run, we were accomplishing new distances Iâ€™d never run before. Usually the last mile or so was really hard, but going the distance and still feeling alive afterward gave me the confidence that I could do a marathon.\n\nAt my sisterâ€™s wedding in Chile, I met an amazing man, Martin, and I fell in love! He loved my passion for running and started running, too. We would follow each otherâ€™s runs through RunKeeper while abroad, and he trained for his first 10K with his brother in Argentina and a few weeks later I ran my first marathon at Mountains to Beach! (Big thanks to my friend who transferred me her race bib for this coveted race!)\n\nMy running friends were some of the first to know when I decided to move to Argentina with Martin. Theyâ€™ve supported me whole-heartedly and have plotted so many thoughtful going-away parties and presents. I cannot tell you how thankful and blessed I feel to be part of the Pacer family. I wish I could take them with me! This has by far been one of the hardest communities of friends to leave, but I am so looking forward to this next phase of my life, love, and career living in a beautiful new country. And as I move to Mendoza later this month, I will take running with me. This will be my constant amidst a world of change again. \n\nI wish it were easy to find a free running group that is as much fun as this one anywhere you go in the world. Itâ€™s not as common as youâ€™d think. So Iâ€™m personally very invested our initiative to share the Pacer model with other groups who want to establish free running groups in their community. I am so grateful for the difference Pacers has made in my life and I want others to have this opportunity as well. So I will continue to support with my time, philanthropy, and love. I will always be a Pacer at heart, no matter where I am in the world.</t>
  </si>
  <si>
    <t>37-0912488</t>
  </si>
  <si>
    <t>NE Commuinity-Fund</t>
  </si>
  <si>
    <t>nvlezgue@gmail.com</t>
  </si>
  <si>
    <t>reganandreas@Hotmail.com</t>
  </si>
  <si>
    <t>DECATUR</t>
  </si>
  <si>
    <t>Every day needs\nI give to the Northeast Community Fund because every day they are a blessing to many in our community.  I have seen first hand the stories that are told to the staff at Northeast and how they meet the immediate needs of their clients.  Jus (...)</t>
  </si>
  <si>
    <t>c0878150bdd1e46a95556ce11c54aa4b2448f645</t>
  </si>
  <si>
    <t>https://s3-external-1.amazonaws.com/offertabs/offer/kxdcce/large/810_564f6fca8836f-giving_back_christian_michael_bestDSC_0022.jpg</t>
  </si>
  <si>
    <t>NORWALK/NAGAROTE SISTER CITY PROJECT</t>
  </si>
  <si>
    <t>67.83.186.134</t>
  </si>
  <si>
    <t>22-2989386</t>
  </si>
  <si>
    <t>Peggy McCarthy</t>
  </si>
  <si>
    <t>billmcca@optonline.net</t>
  </si>
  <si>
    <t>06852-0382</t>
  </si>
  <si>
    <t>NORWALK</t>
  </si>
  <si>
    <t>Q21, O50, Q32, C30</t>
  </si>
  <si>
    <t>What “Norwalk” Means\n\nTo most of us, Norwalk is a small city in Connecticut.  But to many in Nagarote, Nicaragua, “Norwalk” means so much more.  Say “Norwalk” to a taxi driver in Nagarote – no street name, no address – and he will bring you to the Norwal (...)</t>
  </si>
  <si>
    <t>Pacer at Heart - my running journey with the Pasadena Pacers\n\nLast Saturday my husband and I had the opportunity to volunteer at Revel Canyon Marathon. At the end, he could not hide his excitement about how the running community is so positive and he mentioned how he admires the goodwill of the Pacers. â€œThey are always willing to help and support other runners, they do not mind what they have to sacrifice and do not even care if the runners belong to the Pasadena Pacers or notâ€_x009d_. Listening to those words coming from an outsider was really meaningful and reassuring that I am at the right place, with the right people and at the right moment.\n\nOf course, he could not forget to remind me of the time when he used to call me a â€œPacer Wannabeâ€_x009d_. That was the time when I wanted so badly to go run with them, but I just stayed home saying I wanted to go. I was actually afraid of joining the Pacers. I had been running solo for 3 years and had read about all the benefits of running with people (conversational pace? Is that possible? Runners are nuts! They talk and run!!!) And I already knew Pasadena Pacers was the team I wanted to join, I mean, come on! Itâ€™s free!\n\nBut I was afraid. Why? Because I did not want to be judged for my speed, my form or the â€œfew milesâ€_x009d_ I could run at that time. Also, because I was an immigrant and I was worried of being discriminated or that someone could make fun of my Sofia Vergara accent :P. I was afraid that people would not understand me or that I would never make friends.\n\nI could not be more wrong.\n\nOne day, I decided to start my journey with the Pacers volunteering for the Cheer Station at the LAM 2014 and to see what could come from there. I went and introduced myself to Dr. Smith, I told him my story and he said I was a â€œPacer at Heartâ€_x009d_ (a better way to say that Wannabe thing). I have never felt so welcome in my life. I just mingled with everyone as if I already was one of them. They did not mind my accent or the fact that I had never run with them. \n\nThe next Saturday morning I went to the Rose Bowl, saw the sea of red and felt extremely lost and scared. It must have been pretty obvious, because everyone wanted to help me. In a matter of minutes, I had found the group they thought was perfect for me. It was! That day I ran as far as I could: South Route, all the way toâ€¦ SeÃ±or Fish and back. 5 miles. I came back to the tables and the other runners gave me high-fives and words of encouragement. I was thirsty and hungry as hell and I was able to drink and eat what I needed right away, without having to wait until I drove home. I was walking on clouds!\n\nThat day, on that very first run with the Pasadena Pacers, I stopped feeling alone because I saw people that loved running as much as I did. I stopped being afraid of being judged or discriminated, because the Pacers were kind, respectful and loving people: they made me feel that I belonged. I felt inspired by a lot of runners I saw that day and that encouraged me to start my running blog months later.\n\nMy heart was full of love, eagerness, and dreams of new distances, races and speeds. It was one of the best days of my life and I am forever thankful for that. When I got home, I registered to bring water and post run refreshments for like a month. I just wanted to give back. I wanted the new runners to feel as welcome as I felt; to feel the happiness and goodwill I felt that day. I wanted to be part of this amazing community and I could not think of a better way to do it than bringing bananas, Hawaiian Bread and orange juice.\n\nI still do it and when I cannot, I make sure to donate some bucks to the Green Can. Why? Because that is my way to say thank you to every single runner that makes this group, the best running club in Southern California. If I mention every detail of how I came to know the Pacers or the journey and the incredible people I have met, this will be way longer than it already is. But today, I just wanted to share how good it feels to volunteer and to give back to the Pasadena Pacers to thank them for all they have done for me. \n\nwww.pasadenapacers.org</t>
  </si>
  <si>
    <t>bambackv@yahoo.com</t>
  </si>
  <si>
    <t>e33fa43550d26e450804b32a1a4d4d55bd2cbb72</t>
  </si>
  <si>
    <t>https://s3-external-1.amazonaws.com/offertabs/offer/kxdcce/large/810_563be1da40f78-BlockLOGO.jpg</t>
  </si>
  <si>
    <t>Nothin But Nets</t>
  </si>
  <si>
    <t>173.79.233.156</t>
  </si>
  <si>
    <t>46-3667549</t>
  </si>
  <si>
    <t>David Strickland</t>
  </si>
  <si>
    <t>kevinconfections4cause@mindspring.com</t>
  </si>
  <si>
    <t>The Pacers have changed my life - Pasadena Pacers\n\nI came to the Pacers about 3 years ago. I was just trying to find a running group that I could run 10 miles a week with, with the idea of maybe running my first marathon several years later. I was tired of doing my long runs alone after my 4 running buddies quit running after we ran our first 3 half marathons together. Within weeks of joining the group, I found myself running in the marathon training group with the feisty &amp; spirited Coach Hilda in late 2013, and now I have run 2 full marathons with the Pacers and am training for 2 more in 2016.\n\nIt's amazing how many good friends I have made in the Pacer group. After about a year with the group, John Beatty asked me and Charlene to take over the weekly Saturday volunteer organizing (aka The Water Mafia).\n\nBeing a Pacer means staying fit and healthy, eating like a horse, giving to people, helping people reach their goals, getting to see the same joy/excitement in them that I felt after running my first marathon. 'Being a part of', Getting pumped up, and pumping others up! It has got me looking forward to my Saturday mornings...especially the cold ones! I love running in the cold!\n\nNow I take my running shoes every time I go on vacation. I never used to do that.\n\nThe main reasons that I give back and that I will always give back to the Pacers are:\nOn my very first run with the Pacers, I fell behind, the hills were tough. I believe it was John Beatty that came back out to check on me and make sure that I was okay. He had heard from the others that I was new and that I was still out there. I'll never forget that and I often share that with others. It makes me feel good to help the group out and to hear them say 'thank you'. Our group breeds givers and selfless people. There are many people that help out time and time again. And of course, our Mile 20 cheer tent in the L.A. Marathon is the best in the world. Not exaggerating!! \n\nI love the Pacers. I am very blessed to be a part of this group. The group has changed my life for the better and I know that my life will continue to get better the longer that I stay in the group!!\n</t>
  </si>
  <si>
    <t>N61</t>
  </si>
  <si>
    <t>When I was younger I struggled with reading.  What seemed so simple for others was torture for me. My mom helped me discover that if I practiced my reading skills by following recipes I could create something delicious and reading would become a positive e (...)</t>
  </si>
  <si>
    <t>geoicontact@gmail.com</t>
  </si>
  <si>
    <t>22c0a3aae8de1e27a6e56f6ed2b9c215ad326d11</t>
  </si>
  <si>
    <t>https://s3-external-1.amazonaws.com/offertabs/offer/kxdcce/large/810_56535036e96b4-11825549_10106480462213650_614436981135657794_n.jpg</t>
  </si>
  <si>
    <t>147.9.106.67</t>
  </si>
  <si>
    <t>Tessa Houser</t>
  </si>
  <si>
    <t>th8631a@student.american.edu</t>
  </si>
  <si>
    <t>My Sister Salma \nIn the summer of 2014 I was given a scholarship to travel and live in Tanzania for one month. I was fortunate to be paired with a host family I depended on, and who would soon depend on me. Unexpectedly, one of my host sisters, Salma, got (...)</t>
  </si>
  <si>
    <t>4c0f616dea942f9ab0726dfb17d6f32177876628</t>
  </si>
  <si>
    <t>https://s3-external-1.amazonaws.com/offertabs/offer/kxdcce/large/810_56545dd52af44-IMG_2100.jpg</t>
  </si>
  <si>
    <t>A wake up call that saved my life - Pasadena Pacers\n\nThe last few years have been very tumultuous for me. I lost a good paying job due to the recession. I was unemployed for a year and was later reduced to working in a roach infested warehouse for $13 an hour. I went from driving a nice car to driving an economy car with an air conditioning system that would shut off when I hit the accelerator. All these events are bad, but what is worse is the damage done to the soul. You start to give up. I gave up. \n\nI started to feel weak after eating, kinda like having the flu. Or sometimes the room would start to spin if I didn't eat. I was hungry all the time, even after eating. These symptoms went on for a while. At the time, I had insufficient medical insurance with a very high deductible. I didn't seek help until I had another job with better insurance. When I finally saw the doctor, the tests revealed I had high cholesterol, high triglycerides (fat lipids in the blood), abnormal liver function test results/fatty liver, and was pre-diabetic. I also weighed 230 pounds. \n\nYou would think I would do something about my health. You would think I would listen to my doctor's advice. I did the exact opposite. I was in a state of denial combined with an attitude of defeat. I had a mentality of 'I'll deal with it later.' The symptoms started to get worse, but yet I did nothing. Some of the toes of my feet started to turn black and blue due to diabetic neuropathy. I still did nothing. I didn't do anything about my health until my mother was diagnosed with cancer. \n\nI was in shock, more than that, I was dropped into a surreal nightmare. My mother was the oak tree of my family. She always took care of herself, watched what she ate, and exercised daily. Even though she was almost 70, she looked like someone in their 50s. And the type of cancer my mother had was even more unbelievable, lung cancer. My mother never smoked. \n\nHearing about my mother's cancer was a very horrific wake up call. I had to do something about my health. But how? I didn't know where to start. I had no money. I could not afford a gym membership. Also a lot of physical activities require resources, i.e. bicycling required a bicycle. Then I thought about running. \n\nI Googled running clubs. Some were too far away from where I lived or charged too much money, almost as much as $100 a month. I couldn't afford that. Then I found a link to the 'Pasadena Pacers.' The Pacers met in the Rose Bowl and it was FREE to join. But sadly, I couldn't even afford the running shoes or the clothing to join the Pacers. I had to wait for my tax return in order to buy running shoes. I wanted to join the Pacers in October, but had to wait until February of the following year. \n\nI was so nervous and apprehensive when I joined the Pacers. I couldn't even run a mile, let alone walk a mile. I started my path as a runner in the 'Pre-Conditioner' program designed for new runners. I was so eager to start running with the Pacers that I joined the Pre-Conditioners in the middle of their program, which was tough. I remember huffing and puffing like I was going to hyperventilate. But as time went on, running got easier. I could remember a time when running the Rose Bowl 3 mile loop was hard, now I do it with ease. I then graduated to the '10 Mile Challenge' and was able to run 10 miles. I'm currently training for the Los Angeles Marathon and ran 16 miles a few weeks ago, the farthest I ran in my entire life!\n\nA few months ago, I had my first physical since last year. Thanks to the Pasadena Pacers, I now weigh 197 pounds, my liver function test results are normal, and my cholesterol is normal. My A1C is still high, but with changes to my diet and more weight loss I believe I can get my A1C within the normal range. \n\nI used to obsess about my running pace. I would get angry if my pace dropped below a 12 minute pace. During this time period my mother's condition got worse. She was admitted to the hospital for a minor side effect to the chemotherapy and radiation used to treat her cancer, and never left. In the end, I witnessed a lot of pain and suffering. Lung cancer is an insidious way to die, it's like watching someone you love drown to death and you're unable to do anything. My mother would have given anything to be able to breathe normally, let alone run. So just being able to run is a privilege, it's a gift. Running is not about the pace or the distance, it's about living. \n\nJoining the Pacers gave me back my life, and for that I will always be grateful and support them in every way I can.\n\nwww.PasadenaPacers.org</t>
  </si>
  <si>
    <t>jaguareschick2002@yahoo.com</t>
  </si>
  <si>
    <t>74.102.167.103</t>
  </si>
  <si>
    <t>Julie Maligno Anderson</t>
  </si>
  <si>
    <t>julieanderson14@msn.com</t>
  </si>
  <si>
    <t>Our Giving Story\nThe art of teaching revolves around giving. In the fall of 2013, our fourth grade class became dedicated to creating a class project that would merge learning with providing aid to people across the world. Jena, a student with special nee (...)</t>
  </si>
  <si>
    <t>241c67e20327bd0cd7b870a6277216ef814c7400</t>
  </si>
  <si>
    <t>https://s3-external-1.amazonaws.com/offertabs/offer/kxdcce/large/810_5655f6c6a87a0-Eanie.JPG</t>
  </si>
  <si>
    <t>When I run, I am free: how running with the Pasadena Pacers saved my life and made me a better parent to my autistic children\n\nâ€œAutistic? You mean my son Omar can paint pretty pictures?â€_x009d_ It wasnâ€™t until the psychologist repeated the word several times until I realized what he meant. Autistic. Autism. Scary words. So I did what any parent would do. I researched... and what I discovered wasnâ€™t very inspiring.\n\nSome places I researched mentioned my boy would never speak, that he would never feel emotion, that he would never ever be independent. The emotional strain as unbearableâ€¦and the financial strain of various treatments and therapies began to challenge my family as well. It was a shock I could never have anticipated. I looked to my spouse for comfort, but discovered he was just as lost. So I had no one to talk to, no family or friends, with whom I could share the burden I was feeling.\n\nShortly afterward, Omarâ€™s twin brother, Georgie was also diagnosed with autism. I had been in denial for the longest time because I didnâ€™t want to think it could happen. Why us? Why our family? My marriage began to crumble because of our lack of communication and our inability to manage the trials we were going through.\nSo I grieved. I grieved the life I IMAGINED my kids would have had. I grieved my marriage and the life I had I IMAGINED for myself. The darkness was all-encompassing, and the weirdest thing is that it seemed worse the more I tried to shake it. â€œBe strongâ€¦â€_x009d_ â€œYou have to be there for your kids,â€_x009d_ people meant well with their advice, but when the storm of depression is raging inside you, no one really understands.\n\nOne evening I met a young lady who told me about her running group, the Pasadena Pacers. â€œCome run with us, youâ€™ll have fun.â€_x009d_ I had never imagined doing such a thing, I wasnâ€™t a â€œRunner,â€_x009d_ but I joined them anyway on their yearly â€œHomegirl CafÃ©â€_x009d_ run in 2013.\nThe first thing I noticed is how EVERY single person was smilingâ€¦and not just nice-to-meet you formal smiles, REALLY BIG weâ€™re-glad-youâ€™re-here smiles. I felt at ease but very insecureâ€¦I didnâ€™t know if I would return. Eventually, I came back. The people I met that day were the reason I returned.\n\nSlowly, (very slowly) I started filling my days with a run here, a run there. And a haze began to lift. My depression became manageable, I dropped some weight (30 lbs.), and I found this willingness to fight. Yes, my life and my childrenâ€™s lives did NOT fit that perfect â€œmoldâ€_x009d_ that I imagined, but whose life does? With every mile conquered, I began to realize that I was a fighter. I was going to fight to make sure my children would have the best possible opportunities they could in this life. It was on me. I could do this!\n\nTwo years later, I am in such a good place. I am thankful for my kidsâ€™ progress, I have a great relationship with my ex-husband, (we are awesome co-parents) and I honestly tell youâ€¦ Running saved my life, and running with the Pasadena Pacers enriched the quality of my life and made me a better parent. It made me normal.\n\nNothing is perfect. Yes, I still have bad days and loads of stress on my back from the ugly woes that Autism throws my way. But I look forward to my Saturdays with the Pacers so muchâ€¦because when I run, I am free. All the loads of negativity and stress and depression melt away. And I am me again. I am alive. HOPE is alive. I AM a runner. Thank you Pacers!\n\nwww.pasadenapacers.org</t>
  </si>
  <si>
    <t>67.209.48.106</t>
  </si>
  <si>
    <t>Mei Zedong</t>
  </si>
  <si>
    <t>mtercek1@hwemail.com</t>
  </si>
  <si>
    <t>166.176.58.99</t>
  </si>
  <si>
    <t>George Ito</t>
  </si>
  <si>
    <t>Bottles for Bed Nets\n\n'Left. Right. Left,' I think to myself, praying I don't trip over my new heels as I walk towards Senator Boxer's office on Capitol Hill. I take a deep breath and knock. How did I get here? The answer is unusual, rewarding, and well… (...)</t>
  </si>
  <si>
    <t>ee5a2ee6e0ca4baefc5e15df59482016add132e1</t>
  </si>
  <si>
    <t>https://s3-external-1.amazonaws.com/offertabs/offer/kxdcce/large/810_563c20da43bd9-UDiON-OneSpark-Logo.png</t>
  </si>
  <si>
    <t>NPH-USA F/K/A FRIENDS OF THE ORPHANS</t>
  </si>
  <si>
    <t>It's Not About The Pace, It's About Living\n\nThe last few years have been very tumultuous for me. I lost a good paying job due to the recession. I was unemployed for a year and was later reduced to working in a roach infested warehouse for $13 an hour. I went from driving a nice car to driving an economy car with an air conditioning system that would shut off when I hit the accelerator. All these events are bad, but what is worse is the damage done to the soul. You start to give up. I gave up. \n\nI started to feel weak after eating, kinda like having the flu. Or sometimes the room would start to spin if I didn't eat. I was hungry all the time, even after eating. These symptoms went on for a while. At the time, I had insufficient medical insurance with a very high deductible. I didn't seek help until I had another job with better insurance. When I finally saw the doctor, the tests revealed I had high cholesterol, high triglycerides (fat lipids in the blood), abnormal liver function test results/fatty liver, and was pre-diabetic. I also weighed 230 pounds. \n\nYou would think I would do something about my health. You would think I would listen to my doctor's advice. I did the exact opposite. I was in a state of denial combined with an attitude of defeat. I had a mentality of 'I'll deal with it later.' The symptoms started to get worse, but yet I did nothing. Some of the toes of my feet started to turn black and blue due to diabetic neuropathy. I still did nothing. I didn't do anything about my health until my mother was diagnosed with cancer. \n\nI was in shock, more than that, I was dropped into a surreal nightmare. My mother was the oak tree of my family. She always took care of herself, watched what she ate, and exercised daily. Even though she was almost 70, she looked like someone in their 50s. And the type of cancer my mother had was even more unbelievable, lung cancer. My mother never smoked. \n\nHearing about my mother's cancer was a very horrific wake up call. I had to do something about my health. But how? I didn't know where to start. I had no money. I could not afford a gym membership. Also a lot of physical activities require resources, i.e. bicycling required a bicycle. Then I thought about running. \n\nI Googled running clubs. Some were too far away from where I lived or charged too much money, almost as much as $100 a month. I couldn't afford that. Then I found a link to the 'Pasadena Pacers.' The Pacers met in the Rose Bowl and it was FREE to join. But sadly, I couldn't even afford the running shoes or the clothing to join the Pacers. I had to wait for my tax return in order to buy running shoes. I wanted to join the Pacers in October, but had to wait until February of the following year. \n\nI was so nervous and apprehensive when I joined the Pacers. I couldn't even run a mile, let alone walk a mile. I started my path as a runner in the 'Pre-Conditioner' program designed for new runners. I was so eager to start running with the Pacers that I joined the Pre-Conditioners in the middle of their program, which was tough. I remember huffing and puffing like I was going to hyperventilate. But as time went on, running got easier. I could remember a time when running the Rose Bowl 3 mile loop was hard, now I do it with ease. I then graduated to the '10 Mile Challenge' and was able to run 10 miles. I'm currently training for the Los Angeles Marathon and ran 16 miles a few weeks ago, the farthest I ran in my entire life!\n\nA few months ago, I had my first physical since last year. Thanks to the Pasadena Pacers, I now weigh 197 pounds, my liver function test results are normal, and my cholesterol is normal. My A1C is still high, but with changes to my diet and more weight loss I believe I can get my A1C within the normal range. \n\nI used to obsess about my running pace. I would get angry if my pace dropped below a 12 minute pace. During this time period my mother's condition got worse. She was admitted to the hospital for a minor side effect to the chemotherapy and radiation used to treat her cancer, and never left. In the end, I witnessed a lot of pain and suffering. Lung cancer is an insidious way to die, it's like watching someone you love drown to death and you're unable to do anything. My mother would have given anything to be able to breathe normally, let alone run. So just being able to run is a privilege, it's a gift. Running is not about the pace or the distance, it's about living.</t>
  </si>
  <si>
    <t>73.213.108.197</t>
  </si>
  <si>
    <t>65-1229309</t>
  </si>
  <si>
    <t>Ailene Orr</t>
  </si>
  <si>
    <t>efren.celestino@gmail.com</t>
  </si>
  <si>
    <t>ailene1121@gmail.com</t>
  </si>
  <si>
    <t>Q33, T12, T50</t>
  </si>
  <si>
    <t>Friendship and family. When I was 12 years old, my parents took me to a children's home in Honduras for the first time. I was shocked by the poverty I saw on the drive from the airport and the stark contrast between that suffering and the joy I found at th (...)</t>
  </si>
  <si>
    <t>be953191341f821ab8b1c4f912612edc1e527004</t>
  </si>
  <si>
    <t>https://s3-external-1.amazonaws.com/offertabs/offer/kxdcce/large/810_56535a5a5ad6a-ChiefSeattleClubLogo_horizontal.jpg</t>
  </si>
  <si>
    <t>OASIS INTERNATIONAL</t>
  </si>
  <si>
    <t>97.88.91.231</t>
  </si>
  <si>
    <t>05-0470205</t>
  </si>
  <si>
    <t>Ginger Cheatham Pierce</t>
  </si>
  <si>
    <t>tgpierce@hotmail.com</t>
  </si>
  <si>
    <t>PROVIDENCE</t>
  </si>
  <si>
    <t>From Running In Fear To Running In Honor - Pasadena Pacers\n\nSan Jose City is a small city in the northern part of the Philippines. Children run around playing hide and seek until dusk. One may hear in the neighborhood, parents screaming their childrensâ€™ names to come inside because itâ€™s getting dark. \nI was told that my parents divorced when I was only two months old. My father was abusive and my mother ran away. I rarely saw my mother while I was growing up. Out of my motherâ€™s fear of returning, her sister, my Tita Elle, would visit me during that time. \n \nMy father was a drunk and an abusive person. He would beat my eldest sister with a two by four plank or a belt, or anything he could get his hands on whenever he got home and thought his house was not cleaned. My sister ran away and came to the United States of America with my mother, my older sister Leoren, a stepfather, and two half younger sisters. \n\nLife comes with hardships and memories. After my sister had left, I inherited the abuse she was getting from my father. One night, my father came home drunk as always and told me to sit on his lap. I obeyed like a good son who only yearned for his fatherâ€™s love. He asked if I cleaned his house and I responded with a yes. As we talked more, his hand landed between my legs. I wiggled to get free and stood up, stared him down and in my head, I punched him. I felt betrayed. I took off running towards the front of the house and towards the gate. My only thought was to escape the hell I was going through in that moment. I took off running, darting to exit to the gate as my Tita and Tito stood crying for me. \n\nI ran for a very long time. I kept on running until I was a city away from San Jose City. I kept on looking back, with the thought that he was chasing after me. Every time I saw his image behind me, or so I thought, I would keep running. I kept running until the thought of not having a home, a bed to sleep, or food to eat dawned on me. I ran until I could not run anymore. I was a ten-year-old boy in a dark street with tears flowing down my cheeks at three in the morning. I turned around and went back home. By the time I got home, I was expecting my father and Tito to be out and gone looking for me. It was my Tito Teody that was gone. My Tita Consuelo hugged me tight, while my father was passed out asleep and snoring.\n\nI learned not how to run, but I learned what I was capable of enduring as a person. My mother later took me to California, where I was reunited with my sisters. I began a fresh start as a kid. With my newfound talent, I joined the middle school track &amp; field after the P.E. teacher witnessed me run the mile P.E. exam with the time of six minutes and thirty-six seconds. In high school, I excelled in track &amp; field and cross-country. I took my talent with me as I joined the United Stated Marine Corps in 2007 as an infantry and was honorably discharged in 2011. \n\nAfter taking a two-year break from running, I discovered the Pasadena Pacers through my friend Lara. The Pasadena Pacers is a group full of runners with positive vibes and they are all oozing with motivation. It was time that I made a come back. Although it was a slow come back having not run for two years, I started coming out joining the group every Saturday morning. Two months after my first run with the Pacers, I decided it was time to officially claim a slice of ownership by purchasing a Pacers singlet. Since my time running with the Pacers, I gained my confidence and speed back. The Pacers gave me reasons to run: focus on what is important in life, goals to achieve, and challenges to overcome.\n\nI found a list of The Top Ten Marathons, dedicating each to someone in my family, a brother in arms, or someone that made an impact on making me the person I am today. Five months after joining the Pacers, I ran my first marathon, the Los Angeles Marathon, with the time of five hours and thirty minutes. Seven months after that, I ran Portland Marathon with the time of three hours and fifty-one minutes. I am thankful for having been introduced to the Pasadena Pacers and am glad I am now able to give back to the group by being one of the Pasadena Pacers Los Angeles Marathon 2016 training coaches. \n\nI run for those who cannot fight. I run for my mother and those who suffers from being in an abusive relationship. I run for my brothers in arms I had the pleasure of serving with who did not make it back home. They are the reason that I can run and enjoy life freely. I run for my Tita Elle who died of an aneurism. It was her looks and similar features to my mother that gave me comfort as a child. It was her hugs and kisses that came closest to my motherâ€™s. I run for my Tito Teody who died of a heart complication and did not have a fighting chance. It was him who taught me how to cook. He set an example for me to see that we all have options in this world and we can choose what we want to do in life. I run for my brother in law who died in a car accident due to poor weather condition when he was heading to work. It was him who showed me how to have fun. It was he and my eldest sister Krystina that would get me out of the house and show me how to have a great time in my pre-teenage years when I first came to the United States. I run for my sister Leoren who is suffering from multiple sclerosis. She taught me how to be strong and how to be stubborn and to keep on fighting even when hope seems to fade away. I runâ€¦ for my Tita Consuelo who never smoked or drank alcohol and is now suffering from a stage-four lung cancer. It was her who taught me patience and to always do the right thing. To always treat others how I would want to be treated. \n\nI run to inspire othersâ€¦that no matter what or how big the obstacle is in your life right now, all you need is a pair of running shoes, a great group of people to run with and everything will be okay. \n\nLearn how to join and support the Pasadena Pacers at www.pasadenapacers.org</t>
  </si>
  <si>
    <t>www.oasisinternational.info\n#GivingTuesday\n#OasisInternational\n\nSeveral years ago, God began working on the hearts of myself and my husband to go into missions.  I have never been one to want to go out of the country, whereas my husband was ready to go (...)</t>
  </si>
  <si>
    <t>ozzytorres78@yahoo.com</t>
  </si>
  <si>
    <t>b3c6b3c15c45b4695bffe81ed88e43c1c75c40b9</t>
  </si>
  <si>
    <t>PACIFIC DENTAL SERVICES FOUNDATION</t>
  </si>
  <si>
    <t>https://s3-external-1.amazonaws.com/offertabs/offer/kxdcce/large/810_564ce853a90a9-EASOWCV.jpg</t>
  </si>
  <si>
    <t>71.80.167.97</t>
  </si>
  <si>
    <t>45-5083789</t>
  </si>
  <si>
    <t>Oscar Torres</t>
  </si>
  <si>
    <t>Obesity Action Coalition</t>
  </si>
  <si>
    <t>98.148.151.82</t>
  </si>
  <si>
    <t>20-1953508</t>
  </si>
  <si>
    <t>Michelle Vicari</t>
  </si>
  <si>
    <t>theworldaccordingtoeggface@gmail.com</t>
  </si>
  <si>
    <t>33614-7085</t>
  </si>
  <si>
    <t>The Serve Trip that Changed My Life!\n\nAs a dental healthcare professional, nothing brings me more joy then using my talents and abilities to help those in need. Even though it is my part of my career to assist in providing dental care in an office setting, I always felt the need to do more where the need is greater. Thanks to the Pacific Dental Services Foundation, my passion to serve bloomed even more when I was chosen as a volunteer to join them in their week long trip of service to Ethiopia. The amount of donated dentistry that was donated within that week was phenomenal! We changed the lives of so many men, women, and children and even to this day I can remember clearly the big smiles they had after being cared for. It has been a little bit over a year since I had the opportunity to serve in Ethiopia with the PDS Foundation, and I'm proud to say that I am now working as the Coordinator of this amazing non-profit organization. At the moment, I coordinate and attend most of our non-profits Mobile Dental Clinic events that take place in 11 states. In each event, the lives of so many underprivileged people are changed just by getting their dental needs cared for at no cost to them. The feeling of knowing that I have had a small part in making this world brighter one smile at a time is in a simple term: PRICELESS! I am convinced that my initial service trip to Ethiopia with the PDS Foundation changed my course of life and provided me with a sense of purpose. It is and will always be my desire to continue giving alongside with the PDS Foundation because it is my shared belief that everyone deserves the opportunity to enjoy a healthy smile. \n\nhttps://www.facebook.com/PDSServeFoundation/</t>
  </si>
  <si>
    <t>Tampa</t>
  </si>
  <si>
    <t>wanda_boyles@yahoo.com</t>
  </si>
  <si>
    <t>PROJECT SHARE</t>
  </si>
  <si>
    <t>E01, E01, E80, G99</t>
  </si>
  <si>
    <t>73.230.45.10</t>
  </si>
  <si>
    <t>I am thankful for the Obesity Action Coalition. The Obesity Action Coalition (OAC) www.obesityaction.org inspires me to give because their mission is to educate, support and advocate for those affected by obesity. I first found the OAC when I was denied tr (...)</t>
  </si>
  <si>
    <t>95-4331897</t>
  </si>
  <si>
    <t>Wanda L. Boyles</t>
  </si>
  <si>
    <t>ALHAMBRA</t>
  </si>
  <si>
    <t>7c47e8f5122de49206fecbeb69c46fa4f1d3439f</t>
  </si>
  <si>
    <t>https://s3-external-1.amazonaws.com/offertabs/offer/kxdcce/large/810_564a26b75436d-JPL.jpg</t>
  </si>
  <si>
    <t>A meaningful giving\nI receive food from Project SHARE and I give back by volunteering. Since I started volunteering my life has changed. By giving back to Project SHARE it has given me a purpose in my life. Before I volunteered I was very depressed because I was just told that I won't be able to work again due to health issues. So while volunteering I got to see people my age in the same financial bind as I am. Now I can let people know they aren't alone and I help them feel more comfortable with coming for help. I have always loved helping people and by volunteering I get the chance to help people, at the same time I feel better about my life.</t>
  </si>
  <si>
    <t>OHIOGUIDESTONE</t>
  </si>
  <si>
    <t>dize1269@gmail.com</t>
  </si>
  <si>
    <t>PROJECT SISTER FAMILY SERVICES</t>
  </si>
  <si>
    <t>207.244.72.200</t>
  </si>
  <si>
    <t>34-0720558</t>
  </si>
  <si>
    <t>107.185.160.223</t>
  </si>
  <si>
    <t>Bethany Studenic</t>
  </si>
  <si>
    <t>23-7116161</t>
  </si>
  <si>
    <t>Diane S. Zeman</t>
  </si>
  <si>
    <t>bethanystudenic@gmail.com</t>
  </si>
  <si>
    <t>BEREA</t>
  </si>
  <si>
    <t>F33, P99, P30, P40</t>
  </si>
  <si>
    <t>“If you’re not working to make the world a better place, what’s the point?” My mother spoke those words to me when I was 10 years old. I had asked her what the point of life was. In the years since then, as I chose my college major, volunteered, donated ti (...)</t>
  </si>
  <si>
    <t>CLAREMONT</t>
  </si>
  <si>
    <t>F42</t>
  </si>
  <si>
    <t>c280463765e5e374f2f559a6fbc2f888c773f1ed</t>
  </si>
  <si>
    <t>https://s3-external-1.amazonaws.com/offertabs/offer/kxdcce/large/810_5639903076510-image.jpeg</t>
  </si>
  <si>
    <t>ONE SPARK FOUNDATION</t>
  </si>
  <si>
    <t>174.70.141.179</t>
  </si>
  <si>
    <t>27-1799429</t>
  </si>
  <si>
    <t>Becky S Stoppel Justice</t>
  </si>
  <si>
    <t>She was gentle, patient, kind, validating, understanding, and what seemed to be like the only lifeline I had to sanity. My first session at Project Family Services went something like, â€œWhy donâ€™t you start by telling me what brings you here, Diane? When you are ready.â€_x009d_ I was desperate. I couldnâ€™t breathe, speak or just be. So when I was readyâ€¦ \nI proceeded to share account after account of my personal experiences where I had suffered many different types of sexual assaults, traumas, betrayals, and abuses.\nShe listenedâ€¦ as I tried to breathe, speak and just be.\nI had tried to heal my heart on my own over the years. After suffering yet another assault, I will never forget the day I was standing outside my home on the sidewalk in the front yard, crying, on a little square of concrete, I thought to myself, there has to be enough room in this world for me. For me to be safe on this little piece of concrete somehowâ€¦ I knew I needed help. I came in to my kitchen and called my husband and sons to the table and cried. I told them, â€œI need realprofessional help guys, and I am at the end of my abilities alone to withstand any more traumaâ€_x009d_. I was afraid of being abandoned. I thought they would leave me if they knew just how messed up my mind and heart was. I wanted to live and get a sound mind so bad that I was willing to lose them. They were happy to support me though. They didnâ€™t abandon me. \nI made a call to Project Sister Family Services and over the next couple of years, I met with amazing therapists, each unique in her own way. I had private and group sessions. It was a beautiful success story. I had been given the tools and means to identify the strength already within myself to be able to live in the moment. To live where my feet are. For years, I have gotten to practice these tools. Situations seem to always come up, donâ€™t they? I even survived cancer last year and with these tools I had learned, I was able to keep calm. I was able to go through the treatments and still maintain my peace, on my piece of concrete. I was able to breath, speak and be.\nThis year a friend and I wanted to give somehow to a volunteer program for her birthday, and as I was searching for options for us, like feeding the homeless or cleaning up the streets, I came upon the Project Sister Family Services volunteer program! It came full circle. I am so grateful to give back. I had never known they had a program. I had hoped I could give back to the very community from where I had learned to be a survivor with tenacity. I applied and took the classes. \nNow, as a volunteer, I keep pretty busy, (which is perfect for the empty nest syndrome) with 26 covered cities. I answer the 24 hours Sexual Assault Crisis Hotline. I provide them with resources. I accompany survivors during their forensic exams, and am with them during their law enforcement interviews, or their court proceedings. I help keep them engaged to best provide evidence to for prosecution. I provide that hand to hold, that person to trust, the voice to communicate and the courage to proceed to breathe, speak and just be.\n\nDiane Zeman\nVolunteer Advocate/Counselor for Project Sister Family Services \n11/23/15\nhttp://projectsister.org/</t>
  </si>
  <si>
    <t>BECKYSTOPPEL@YAHOO.COM</t>
  </si>
  <si>
    <t>WICHITA</t>
  </si>
  <si>
    <t>jharold@gmail.com</t>
  </si>
  <si>
    <t>Rainforest Action Network</t>
  </si>
  <si>
    <t>206.71.228.195</t>
  </si>
  <si>
    <t>I am inspired to give to others whenever I can but especially during the Holiday seasons because as someone who was a single parent with 3 kids that even with working 2 and 3 jobs at a time could never quite make enough to be able to furnish the way I want (...)</t>
  </si>
  <si>
    <t>94-3045180</t>
  </si>
  <si>
    <t>Jacob Harold</t>
  </si>
  <si>
    <t>ebf2cba7271967030e088346c64a629c7efbb5f0</t>
  </si>
  <si>
    <t>https://s3-external-1.amazonaws.com/offertabs/offer/kxdcce/large/810_5637901360011-Me.jpeg</t>
  </si>
  <si>
    <t>C36, C36, C35, C34</t>
  </si>
  <si>
    <t>When I was eight years old my family visited the tallest mountain in my home state of North Carolina, Mt Mitchell. And as we arrived, we looked out at absolute destruction: the mountain's ancient spruce and fir trees decimated by acid rain. More than tragic, it simply looked wrong. \n\nAnd that moment helped lead me to work for many years on environmental issues. Part of that time was with Rainforest Action Network (RAN). RAN has long worked to perfect the art of pressuring companies to improve their environmental practices. RAN's staff and volunteers will put their bodies on the line, regularly engaging in nonviolent civil disobedience -- even finding themselves thrown in jail. \n\nBut after these radical acts the RAN team will put on a suit and go meet with corporate executives and come to a solution that works. \n\nThat combination of raw passion and grounded pragmatism is extraordinary. And, indeed, that combination is exactly what forests like Mt Mitchell's need. \n\nSo now, every year, I think of the forests of the world, and of me as a young boy, when I proudly give to Rainforest Action Network.</t>
  </si>
  <si>
    <t>bsilva@rsnc-centers.org</t>
  </si>
  <si>
    <t>REHABILITATION SERVICES OF NORTHERN CALIFORNIA</t>
  </si>
  <si>
    <t>198.91.111.42</t>
  </si>
  <si>
    <t>94-2822559</t>
  </si>
  <si>
    <t>Brittany Ann Silva</t>
  </si>
  <si>
    <t>94523-1553</t>
  </si>
  <si>
    <t>PLEASANT HILL</t>
  </si>
  <si>
    <t>E50</t>
  </si>
  <si>
    <t>I believe in change. I believe that everybody should have equal opportunity to live decently with all basic needs met. I have experienced poverty first hand and I know children's access  to education, health,and a safe-clean environment to grow is an Xfact (...)</t>
  </si>
  <si>
    <t>6b96843cd1e7bb78fb7df9e860d1c80d9975bef2</t>
  </si>
  <si>
    <t>https://s3-external-1.amazonaws.com/offertabs/offer/kxdcce/large/810_5653d43fb1d06-img_7667.jpg</t>
  </si>
  <si>
    <t>Are Seniors Sexy?\nSounds like a shocking question but let me explain. I work for a non-profit that has been struggling for years. We are located in Pleasant Hill, California and are a part of the very diverse Bay Area. Here at Rehabilitation Services of Northern California, we work with the frail and disabled and provide day programs for them to participate in. These day care programs help to keep these elders from being sent to a skilled nursing facility and allows them to remain in the comfort of their own home, with their dignity and independence, all while giving their caregivers respite. We have been around since 1949, and are still very unknown to our community. And this is where I answer the question above: No, seniors are not sexy. They are not an appealing demographic for the public to donate to or even pay attention to, hence the struggle to stay open and relevant. \nNo one wants to age, and no one thinks about what is going to happen to them when they age, but we do. We fight for rights for seniors, to ensure they are treated by our government with respect, and are able to keep their livelihood.\nI will end with this question: who thinks of themselves aging, and then thinks of being sent to a nursing home?</t>
  </si>
  <si>
    <t>mdlytle@gmail.com</t>
  </si>
  <si>
    <t>Restoration Works International</t>
  </si>
  <si>
    <t>108.31.131.175</t>
  </si>
  <si>
    <t>94-3321809</t>
  </si>
  <si>
    <t>Melanie Lytle</t>
  </si>
  <si>
    <t>ALBANY</t>
  </si>
  <si>
    <t>C99</t>
  </si>
  <si>
    <t>Cover the City Project benefits Open Door Ministries of High Point and expands to help the homeless in our community. In November of 2014, I knew the need was going to be great for ODM this winter, with over 100 men in their homeless shelter programs; they (...)</t>
  </si>
  <si>
    <t>36617a67e5ce455e7873ea01ba36ac5ad3dc4c0b</t>
  </si>
  <si>
    <t>https://s3-external-1.amazonaws.com/offertabs/offer/kxdcce/large/810_56390af3d38ce-12176148_10154128067931664_1448849672_o.jpg</t>
  </si>
  <si>
    <t>I give to support cultural and economic sustainability in Nepal\n\nIt was a bit of a rough start. When I entered international arrivals in Kathmandu, Nepal, I found the toilets but no toilet paper, lots of eager taxi drivers for hire but not the one I had arranged, and eventually my lodging but no available room. For my first time in Asia, traveling by myself, it briefly crossed my mind that I had made a big mistake.\n\nSpoiler Alert: I hadnâ€™t.\n\nI cleared my allotment of travel trials in those first couple hours, and the rest of my two weeks in Nepal were filled with meaningful experiences, conversations, and true cultural exchange. And it was the nonprofit Restoration Works International (www.restorationworksinternational.org) that made it all possible.\n\nAs a cultural heritage professional, I love old places and I enjoy traveling. But Iâ€™ve struggled to find a way to reconcile those two passions with a third: supporting those who are in need. So when I heard about Restoration Works Internationalâ€™s work to support cultural and economic sustainability through the restoration of cultural places in the developing world, I looked into their track record. \n\nI found Restoration Works International had been working in the Chhairo community in Nepal since 2005 to help restore a 300-year-old Buddhist monastery with tangible results. What was a once a crumbling ruin has become the home of young Buddhist monks who arrived in mid-2012. And after many seasons of collaboration between the organizationâ€™s volunteers (like me!) and local crews, the monastery has reached the stage where it can be used for ceremonies and celebrations. Many local craftspeople and community members are employed as a result. Itâ€™s working! \n\nIt was the most unique â€œgiving backâ€_x009d_ opportunity I had ever had, and I will never forget it. I didnâ€™t just write a check to support the project, I LIVED it for a couple weeks and left feeling that I had made the right choice in giving my time to Restoration Works International. \n\nMy contributions during the trip were minor in the larger scheme of the project (I was assigned to the gyalpo, a small chapel, to paint an alter and murals with the world-renowned Thangka painter and head lama, Shashi Dhoj Tulachan.) Yet because of the organizationâ€™s excellent work, I could support a cause that provides vital employment for Nepalis who otherwise may have made the difficult choice to work dangerous jobs as porters or in construction abroad. Thank you, Restoration Works International for you vision and commitment to GIVING! Now that the organization has almost reached its goal of finishing the restoration, I canâ€™t wait to see where we all will go next.</t>
  </si>
  <si>
    <t>OPENWORLD LEARNING</t>
  </si>
  <si>
    <t>dtinester@gmail.com</t>
  </si>
  <si>
    <t>174.51.185.175</t>
  </si>
  <si>
    <t>84-1538872</t>
  </si>
  <si>
    <t>Lucy Jayes</t>
  </si>
  <si>
    <t>24.7.74.146</t>
  </si>
  <si>
    <t>Lillian Mayers</t>
  </si>
  <si>
    <t>jayes.lucy@yahoo.com</t>
  </si>
  <si>
    <t>A99, O50</t>
  </si>
  <si>
    <t>Finding the Power in Poverty.\n\nWhat does one private-schooled twenty-three year old from Kentucky have in common with a room filled with thirty or so nine to thirteen year old boys and girls in a Title 1 school in Denver, Colorado? There are a few things (...)</t>
  </si>
  <si>
    <t>e64e59f50702ff95b04d6c6b113403fab78e07c2</t>
  </si>
  <si>
    <t>https://s3-external-1.amazonaws.com/offertabs/offer/kxdcce/large/810_565236b0a64fe-20150829_200848.jpg</t>
  </si>
  <si>
    <t>Writing a check is good, volunteering is better. \n For many years now, I have regularly made donations to a variety of charitable groups including local food banks; local legal aid providers; foundations seeking cures for HIV/AIDS, malaria, and Crohnâ€™s disease; and the Red Cross. These causes are important to me and I trust that my donations, in some small way, make a difference in some peoplesâ€™ lives, even if I never actually see the impact of my donations. \n Several years ago, however, I made a donation to a different type of organization, -- Restoration Works International (www.restorationworksinternational.org/)-- a volunteer vacation nonprofit committed to restoring a historically significant Buddhist monastery in the Himalaya Mountains of Nepal, one of the worldâ€™s poorest countries. For centuries, the monastery, Chhairo Gompa, had been a thriving spiritual and community center for the local Thakali people. In the mid-20th century, however, after the Communist takeover of neighboring Tibet and the closure of the border, the local economy shriveled and Chhairo Gompa was virtually abandoned and fell into serious disrepair. Fifty years later, as the local economy slowly began to recover due to tourism, local Thakali leaders partnered with RWI, a U.S.-based non-profit, to restore Chhairo Gompa and reestablish its cultural and symbolic importance to the local community. \n To raise the necessary funds RWI recruits volunteers like me who donate money and travel to Nepal as part of a group that works alongside the local artisans and laborers. My first donation to RWI and trip to Chhairo Gompa was in 2007. What an experience! Our group spent twelve unforgettable days at Chhairo. I did a lot of dirty, strenuous work and it was glorious. I loved working side-by-side with the locals even though our communication was mainly hand gestures and smiles. Each day we all had lunch together â€“ dal bhat, the traditional Nepali meal consisting of rice and spicy lentils and sides of vegetables,--prepared by local village ladies. While we worked, we could often smell incense and hear the chanting of Buddhist rituals being performed at the gompaâ€™s small temple. Sometimes we watched as the head monk painted brilliant murals on the gompaâ€™s walls. At Chhairo , not only could I see the immediate impact of my giving to RWI, I could hear it, smell it, taste it, feel it, live it.\n My experience at Chhairo in 2007 was so meaningful that I returned in 2009 and again in 2012 and 2014. Witnessing the progress in restoring this special sanctuary to its former eminence has been extremely gratifying. Even more rewarding is the knowledge that the work that RWI has done there has profoundly improved the life of this humble and beautiful community.\n</t>
  </si>
  <si>
    <t>Candace@spotonillustration.com</t>
  </si>
  <si>
    <t>184.96.241.60</t>
  </si>
  <si>
    <t>Candace Spotonillustration</t>
  </si>
  <si>
    <t>Why Operation: Destination Homebound?\nBy Elizabeth Lumsden\nPresident &amp; Director\n\nA few years ago I began giving rides to Marines whose family members contacted me, asking for my help to get their Marine to the airport so that they could go home to visi (...)</t>
  </si>
  <si>
    <t>Shangri La\n\nMy life completely changed when I went to Nepal.\nI had no idea what to expect, nor did I ever really consider that I would go there, but it turned out to be the closest thing to heaven. \nNamaste spirit, is a good way to describe the kindness, the holiness which you can feel as one walks the streets, the appreciation detail which goes into the carvings of the architecture, the pureness of the food, meeting the baby monks and walking with Sashi Lama every afternoon to nearby monasteries , the mountains. \nI hold Nepal close to my heart as I would my own home.\nIt was an experience I cannot get enough of, and I want to go back.\n\n</t>
  </si>
  <si>
    <t>05ba789f512ec29a08de4d8c962443a6297e002c</t>
  </si>
  <si>
    <t>rtrnicolesmith@gmail.com</t>
  </si>
  <si>
    <t>Room to Read</t>
  </si>
  <si>
    <t>https://s3-external-1.amazonaws.com/offertabs/offer/kxdcce/large/810_564bd8776e537-image.png</t>
  </si>
  <si>
    <t>24.184.160.62</t>
  </si>
  <si>
    <t>91-2003533</t>
  </si>
  <si>
    <t>Nicole Smith</t>
  </si>
  <si>
    <t>OUR HOUSE INC</t>
  </si>
  <si>
    <t>B90, B24, B82, B70</t>
  </si>
  <si>
    <t>98.221.35.209</t>
  </si>
  <si>
    <t>58-1743333</t>
  </si>
  <si>
    <t>Lisa Mastrogiovanni</t>
  </si>
  <si>
    <t>lisa.mastrogiovanni@gmail.com</t>
  </si>
  <si>
    <t>You Can Buy Happiness. You can buy happiness, not with currency, but with time invested in helping others. I come from a family that values volunteerism. I have volunteered most of my life, and most recently with Room to Read, a global non profit that focuses on literacy and gender equality in education in 10 countries in Africa and Asia. Learning to read launches the ability for a child to grow, learn, dream and become. Room to Read publishes books in the native languages of the countries they work in that reflect the local customs and culture. I have spent the last five years encouraging the youth in our highly educated community to become aware and engaged in the education of their peers on the other side of the globe. We encourage public speaking, event planning and creative fundraising to provide scholarships to girls, and books to kids through the Room to Read programs. I want to foster a lifelong sense of compassion and volunteering in the kids in our community, because true happiness comes through helping others. #thankstoeducation, Room to Read has given 10 million children the opportunity to reach their full potential through literacy. www.roomtoread.org</t>
  </si>
  <si>
    <t>Malika.Middlebrooks@gmail.com</t>
  </si>
  <si>
    <t>SEGERSTROM CENTER FOR THE ARTS</t>
  </si>
  <si>
    <t>P33, B21, J20, P85</t>
  </si>
  <si>
    <t>12.236.92.61</t>
  </si>
  <si>
    <t>23-7287150</t>
  </si>
  <si>
    <t>What inspires me to support Our House Inc. (which is an organization that creates homes for the mentally and physically disabled people) is how vulnerable the people are who need so much help. They have weak voices due to their disability to voice themselv (...)</t>
  </si>
  <si>
    <t>Malika Middlebrooks</t>
  </si>
  <si>
    <t>COSTA MESA</t>
  </si>
  <si>
    <t>d61d1819d6b2ba934711c795dfbda320efe0c7e2</t>
  </si>
  <si>
    <t>A61, Per, A25, B20</t>
  </si>
  <si>
    <t>OUTRUN 38 INC</t>
  </si>
  <si>
    <t>4.35.24.227</t>
  </si>
  <si>
    <t>47-1106304</t>
  </si>
  <si>
    <t>Kellie Lambert</t>
  </si>
  <si>
    <t>Because the Arts Matter\n\nBecause of the joy on children's faces when they experience their first live play...because of budget cuts in schools that mean elementary school children in California public schools have no instruction in the arts...because of the anticipation as red velvet curtains raise on opening night...because I couldn't stop singing Four Seasons songs for three weeks after seeing Jersey Boys....because going to the theater is a multi-generational tradition that spurs important conversations...I give because the arts matter. I donate to the performing arts because they enrich my life and the lives of all people, young and old, from every type of background. The arts are a tool to educate and inspire. \n\nI donate to Segerstrom Center for the Arts because it is an organization that is committed to ensuring that every person in our community has access to high-quality arts experiences. Segerstrom Center offers free public performances on their plaza, brings teaching artists into schools, hospitals, military bases and other community centers, presents special weekday performances for school groups, and trains teachers on how to incorporate the arts into their curriculum. Segerstrom Center is the largest provider of arts education in the region and the leading presenter of world-class music, theater and dance without driving to Los Angeles! \n\nI encourage every art-lover in Southern California to visit Segerstrom Center for the Arts to see how the Center is redefining the role of a performing arts center. For the rest of you, visit www.SCFTA.org and start planning a vacation to Orange County!</t>
  </si>
  <si>
    <t>kellmcguire@yahoo.com</t>
  </si>
  <si>
    <t>BRANFORD</t>
  </si>
  <si>
    <t>familyfunrun@yahoo.com</t>
  </si>
  <si>
    <t>ST VINCENT FOUNDATION</t>
  </si>
  <si>
    <t>G12</t>
  </si>
  <si>
    <t>71.46.77.10</t>
  </si>
  <si>
    <t>OutRUN 38 – “Outrunning” Cystic Fibrosis\n\nGiving comes in a variety of forms. Sometimes, we give in ways we would never have imagined. For me, it was through running, an activity I discovered late in my life but has given me rewards beyond the obvious ph (...)</t>
  </si>
  <si>
    <t>95-3922511</t>
  </si>
  <si>
    <t>Courtney Smith Cooley</t>
  </si>
  <si>
    <t>1f58fdf62e7a5bd0c0c2b492bd1a3f19be7ccd23</t>
  </si>
  <si>
    <t>T22, E22, E20, E80</t>
  </si>
  <si>
    <t>https://s3-external-1.amazonaws.com/offertabs/offer/kxdcce/large/810_56454c26e108d-rowan-miss-marie-ballet-III.jpg</t>
  </si>
  <si>
    <t>Why our family is a proud supporter of Team Peyton\nhttp://peytonmanning.stvincent.org/\nThrough the years of testing, diagnosis, procedures, and flares, Peyton Manning Children's Hospital has been more than just a hospital to us...it has been our beam of hope. Thanks to the hard work of the doctors and nurses at PMCH, my daughter gets to experience good days. They go above and beyond with their caring hearts and are always there any time of the day or night. Their kindness and compassion shines through even during the most difficult of times. Our family hosts the annual 5k Family Fun Run where proceeds benefit Peyton Manning Children's Hospital in attempt to give back and show our gratitude. We understand, first hand, the ups and downs of having a child with a disease and how it affects the entire family. We are thankful we can count on the amazing support of those at Peyton Manning Children's Hospital and this is why our family is a proud supporter of Team Peyton!</t>
  </si>
  <si>
    <t>juliematsu@aol.com</t>
  </si>
  <si>
    <t>THAT'S AMORE CHARITABLE FOUNDATION, INC.</t>
  </si>
  <si>
    <t>166.171.251.89</t>
  </si>
  <si>
    <t>77-0573487</t>
  </si>
  <si>
    <t>Julie Riera Matsushima</t>
  </si>
  <si>
    <t>San Jose</t>
  </si>
  <si>
    <t>WHEELS FOR CHAD\nTHATS AMORE CHARITABLE FDN\nwww.wheelsforchad.com\n\nMy inspiration is helping those individuals with disabilities. They have much to overcome and I am inspired by their courage, strength, and character in the face of the obstacles and challenges they face every day. \nThey are my heroes. \nI want to help make, and do, whatever it takes to make their lives more about ability and less about disability.</t>
  </si>
  <si>
    <t>When approximately one-sixth of the world's population goes to bed hungry, and there are five restaurants and a Starbucks within walking distance of my home, I am compelled to make a difference. Outside the Bowl (www.outsidethebowl.org) allows me to donate (...)</t>
  </si>
  <si>
    <t>karen@malawichildrensmission.org</t>
  </si>
  <si>
    <t>THE CHILDREN'S MISSION DBA MALAWI CHILDREN'S MISSION</t>
  </si>
  <si>
    <t>24.218.40.204</t>
  </si>
  <si>
    <t>26-0558044</t>
  </si>
  <si>
    <t>2b6d119c946bbf129aa637a85f860883ced582be</t>
  </si>
  <si>
    <t>Karen Rhen Hirsh</t>
  </si>
  <si>
    <t>https://s3-external-1.amazonaws.com/offertabs/offer/kxdcce/large/810_5652baf804d17-MPPS_TOILET2.jpg</t>
  </si>
  <si>
    <t>Q32</t>
  </si>
  <si>
    <t>OZARKS REGIONAL YMCA</t>
  </si>
  <si>
    <t>173.189.26.180</t>
  </si>
  <si>
    <t>44-0545283</t>
  </si>
  <si>
    <t>Committed to Malawi Childrenâ€™s Mission\n My heart melted when I saw Alliet. She was taller, more mature but still had the same wide smile I remembered from my first trip two years prior. Thatâ€™s when my heart broke open for these orphans. Just leaving was not an option. Yes, I had to physically return to my family in the states but I was forever connected. I made the commitment to give these children the opportunity to choose their destinies â€“ not to be stuck in the cycle of poverty. \n So, I give in time, money and action for the 150 vulnerable children at MCM #www.malawichildrensmission.org. I tell their stories of abandonment, hunger, and marginalization; their hopes and dreams to raise awareness of their plight. I connect them with children in the states to see beyond their villages through our school collaboration programs. I provide trade skills training to encourage financial independence through the Young Womenâ€™s Initiative which I launched in 2014. I fundraise to secure donations for the on-going efforts and success of MCM. I work for and financially support this organization that provides the basic necessities of life; education, nutrition, medical care and love so the children can THRIVE. \n</t>
  </si>
  <si>
    <t>Tammi Raymond Harrington</t>
  </si>
  <si>
    <t>tharrington0611@gmail.com</t>
  </si>
  <si>
    <t>SPRINGFIELD</t>
  </si>
  <si>
    <t>NMalcom@icstars.org</t>
  </si>
  <si>
    <t>THE SALVATION ARMY</t>
  </si>
  <si>
    <t>P27, P27, O50</t>
  </si>
  <si>
    <t>50.194.100.149</t>
  </si>
  <si>
    <t>94-1156347</t>
  </si>
  <si>
    <t>Nina Opae</t>
  </si>
  <si>
    <t>Why I Give\n\nhttp://www.orymca.org/\n\nI give to the United Way of the Ozarks and the Ozarks Regional YMCA because their partnership has impacted my teen daughter on a level I never could. She attended a residential summer camp in the summer of 2015 and c (...)</t>
  </si>
  <si>
    <t>LONG BEACH</t>
  </si>
  <si>
    <t>X20, X20</t>
  </si>
  <si>
    <t>e62e473b63a3454a78e85372bd137d3d6441aa0c</t>
  </si>
  <si>
    <t>https://s3-external-1.amazonaws.com/offertabs/offer/kxdcce/large/810_565363c5eb8f1-Slide5.PNG</t>
  </si>
  <si>
    <t>Salvation and Creation\n\nGrowing up on the North side of Chicago I didn't really realize \nmy family was poor. We always had food, clothes, and a place where all children in the surrounding neighborhoods in Chicago could go. Either provided for us at home, Boyz and girls club, or the Salvation Army. We always had a resource to go to if our parents could not provide for us. I thought as a child that the salvation army was a Magical place that always served good meals and big Turkeys for THANKSGIVING. Or a place where all the Toys were for CHRISTMAS. Only when I got older did I realize That the Salvation army was a place were people in need came for way more, like education, shelter, or bible study. They are non-profit, a great organization that helps so many people, they also maintain a low overhead, volunteers to do much of the work, thereby having more dollars to help those less fortunate. When I got out of High-School I volunteered to do one of their summer programs and taught 5-8 graders Art. It was the most rewarding job I have had so far. Giving back is the only way I feel Whole or have an purpose. And for every other child out there who don't know that they are poor or less fortunate out there, let them keep thinking that they also have a Magical place called The Salvation Army.</t>
  </si>
  <si>
    <t>avincent@toberman.org</t>
  </si>
  <si>
    <t>TOBERMAN NEIGHBORHOOD CENTER, INC.</t>
  </si>
  <si>
    <t>76.174.123.33</t>
  </si>
  <si>
    <t>95-1643387</t>
  </si>
  <si>
    <t>Amanda Vincent</t>
  </si>
  <si>
    <t>SAN PEDRO</t>
  </si>
  <si>
    <t>P28, P28, P40, O50</t>
  </si>
  <si>
    <t>Once a Pacer, Always a Pacer\nwww.pasadenapacers.org\n\nIt has been a year and a half since I joined the Pasadena Pacers, which is now like a family to me. I had been through a difficult period in my life with a lot of changes – job changes, deteriorated h (...)</t>
  </si>
  <si>
    <t>a83493768c0a46128864be8c5efd372b9f26a5ce</t>
  </si>
  <si>
    <t>https://s3-external-1.amazonaws.com/offertabs/offer/kxdcce/large/810_564df1af89de3-10489902_10202545541704715_6306309020915421135_n.jpg</t>
  </si>
  <si>
    <t>I Give... Because I've Been There!!\n\nMy name is Amanda and I give because I've been there. Let me give you a little back story on myself. I'm a single mother, and sole provider of 2 beautiful children. A 5 year old and a 3 year old who have been forced to grow up too quickly. What do I mean by that? I guess I'm speaking more in the emotional aspect of life. My children have been exposed to hurt, failure, and fathers who were able to just up and leave their responsibilities like over chewed gum. \n\nI work for a non-profit organization located in San Pedro, California called Toberman Neighborhood Center. I have only been employed here a few months, but I can truly say that I feel for the youth we service. Every morning on my way to work I listen to a song called 'Held' by Casting Crowns, to remind me that- what I am going to work for is not for me; it's for these children that everyone way to frequently overlooks, or looks down upon. \n\nThe kids that Toberman service are children whose families are larger than their income, have drug addictions, are victims of violence in the home, or have fallen victim to and or become witnesses to gang violence. These children have a world of destruction surrounding them at the age of 5. Dreams are typically shattered at this point for them, due to the lack of family involvement, bullying at school, verbal put down, and a constant string of bad days. \n\nWhen I look back to my own situation, it is not that far off. Both of my children's fathers made it absolutely clear that they were not the first priority in life and that whatever else they had going on was what they wanted and left. The only thing that has kept my kids from giving up has been me. Not to say I'm a great mom; because I am far from that. I have bad days and I have my faults, but my kids don't see that. My kids see the support team that I have working behind me and encouraging me to continue to push through. Without a support team like that I don't think I would be able to provide the support my children need emotionally. \n\nThat is what Toberman is to the families they service. Toberman offers counseling to every family; whether it is for drug addiction, violence, gang retaliation, or loss of a loved one Toberman is there to listen to each individual need and help empower a family to mend broken hearts. Toberman has created a safe haven for children to grow emotionally, build confidence, and to strive for their dreams. There are endless success stories from once 'Toberman Kids.' The kids that were once looked down upon and were told they wouldn't amount to anything are now striving to make a difference; (One Toberman kid is now employed at The Boys and Girls Club working with youth and giving back) or have proven that they were worth it (another Toberman Kid owns his own shop in San Pedro called BadFish clothing company, and another is Major General Peter Gravitt, who is a honored 2 star General). \n\nI am proud to be a part of the support system that these children see and that I work for the place where hope was restored for many. \n</t>
  </si>
  <si>
    <t>rose.rehberger@gmail.com</t>
  </si>
  <si>
    <t>VALLEY MONTESSORI SCHOOL</t>
  </si>
  <si>
    <t>72.52.85.122</t>
  </si>
  <si>
    <t>94-3215556</t>
  </si>
  <si>
    <t>Rose DeGuia Rehberger</t>
  </si>
  <si>
    <t>Pacer at Heart - my running journey with the Pasadena Pacers\n\nLast Saturday my husband and I had the opportunity to volunteer at Revel Canyon Marathon. At the end, he could not hide his excitement about how the running community is so positive and he men (...)</t>
  </si>
  <si>
    <t>LIVERMORE</t>
  </si>
  <si>
    <t>B21</t>
  </si>
  <si>
    <t>https://s3-external-1.amazonaws.com/offertabs/offer/kxdcce/large/810_564df45b9a9f8-image.jpg</t>
  </si>
  <si>
    <t>Valley Montessori Schoolâ€¦encouraging, empowering and equipping children every day to reach their highest potential and become ambassadors of positive change.\nWe give because VMS has helped our family for over nine years. We came to the school looking for a flexible learning environment for my son and we stayed because we got that and so much more. Valley Montessori School is our family, our community, our safe place. \n\nVMS teachers guide children to self-discovery by embracing curiosity, creativity, and individual choice through meaningful work, so that they can realize their own unique journey. VMS cultivates an environment of esteem, fairness and value for oneself, the classroom, the community and the world.\nOur children develop a deep sense of citizenship in the classroom that carries into family and beyond. The group work at every level empowers the children to be their own best advocates while at the same time encouraging collaboration and teamwork.\n\nWe hope that other families will join us as we give to such a deserving school! Our school tuition is not enough to cover costs for an entire VMS education. We need more help to â€œFund the Gapâ€_x009d_ and give on #giving Tuesday.\n \nhttp://valleymontessorischool.com/\n\nWe are so fortunate to have found our happy place and that it is a happy place for so many other families.\n</t>
  </si>
  <si>
    <t>toni@wlsfa.org</t>
  </si>
  <si>
    <t>Weight Loss Surgery Foundation of America</t>
  </si>
  <si>
    <t>45.50.188.240</t>
  </si>
  <si>
    <t>27-2497501</t>
  </si>
  <si>
    <t>Antonia Namnath</t>
  </si>
  <si>
    <t>Davis</t>
  </si>
  <si>
    <t>The Pacers have changed my life - Pasadena Pacers\n\nI came to the Pacers about 3 years ago. I was just trying to find a running group that I could run 10 miles a week with, with the idea of maybe running my first marathon several years later. I was tired  (...)</t>
  </si>
  <si>
    <t>https://s3-external-1.amazonaws.com/offertabs/offer/kxdcce/large/810_564dff203e3d9-sapa.jpg</t>
  </si>
  <si>
    <t>Identical again, how twins and surgery changed my life in every way possible. I have spent the past five years as a full time volunteer for the Weight Loss Surgery Foundation of America http://www.wlsfa.org and they have been the best years of my life! In 2009 I had weight loss surgery to save my life. I was tethered to an oxygen machine and told that there was no way out of that situation. I found a way out. I had weight loss surgery and lost over a hundred pounds. I regained my health and connected to many people via YouTube that were going through a similar journey. I discovered that many people die trying to get weight loss surgery and that I was fortunate to have insurance that covered it. I met a woman named Rosemary Almgren on YouTube she had the same surgery as I. She went form 447 pounds to 140 pounds, She is an identical twin Her sister Connie though fully insured had been denied weight loss surgery for over ten years! Connie was house bound at 347 pounds on her petite 5 foot frame. Connie was just surviving while Rosemary was thriving. The vision of these twins no longer identical and leading lives driven apart broke my heart. I had to help Connie and others get surgery. I started the WLSFA.ORG a 501(c)3 charity to raise money to give away in the form of grants to pay for weight loss surgery. Today we have raised just over a half a million dollars and funded eighteen surgeries for people in need. Our motto is 'Save lives one grant at a time' and we are and will continue to do so until all insured Americans have coverage for the medical treatment of morbid obesity.</t>
  </si>
  <si>
    <t>gazey123@btinternet.com</t>
  </si>
  <si>
    <t>Amazing Grace Childrens Foundation</t>
  </si>
  <si>
    <t>86.142.199.107</t>
  </si>
  <si>
    <t>01-0609576</t>
  </si>
  <si>
    <t>Sandra Webb</t>
  </si>
  <si>
    <t>A wake up call that saved my life - Pasadena Pacers\n\nThe last few years have been very tumultuous for me. I lost a good paying job due to the recession. I was unemployed for a year and was later reduced to working in a roach infested warehouse for $13 an (...)</t>
  </si>
  <si>
    <t>AMAZING GRACE ORPHANAGE - NAKURU KENYA.\nMy Daughter travelled to Kenya in 2012 with school on her return the pics/stories of kiddies were so sad, I felt I had to help even just one child,I have since 2012 supported the above Orphanage with fundraising just myself and my mum, there are 25 children,the children are inspirational their backgrounds are unbelievable, since 2012 I have fundraised for a Washing Machine,Sewing Machine,(so they can make and sell items)20 Mattresses,TV/DVD,Chest Freezer &amp; within last month an Oven. They can now teach the older girls to cook and also make their own bread,also parcels of Shoes/Socks &amp; Christmas Parcels which I am organising now to send out.\nI have funding pages online also throughout summer we have stalls at fetes to raise any funds needed.\nHere is their website www.amazinggracechildrenshomenakuru.org</t>
  </si>
  <si>
    <t>https://s3-external-1.amazonaws.com/offertabs/offer/kxdcce/large/810_564e09f38f7f8-Karen-Monaldi-pic-Memorial-Card-150x150.jpg</t>
  </si>
  <si>
    <t>walkingtalkingmiracle@gmail.com</t>
  </si>
  <si>
    <t>BIANCA FOUNDATION</t>
  </si>
  <si>
    <t>74.67.44.63</t>
  </si>
  <si>
    <t>45-3698669</t>
  </si>
  <si>
    <t>Li Sa</t>
  </si>
  <si>
    <t>When I run, I am free: how running with the Pasadena Pacers saved my life and made me a better parent to my autistic children\n\n“Autistic? You mean my son Omar can paint pretty pictures?” It wasn’t until the psychologist repeated the word several times un (...)</t>
  </si>
  <si>
    <t>https://s3-external-1.amazonaws.com/offertabs/offer/kxdcce/large/810_564ec9a6c9d55-IMG_20151119_195045.jpg</t>
  </si>
  <si>
    <t>I give because I survived' I have been an active member of The Brain Injury Association of New York state since 2006. That was just one year after surviving two ruptured brain aneurysms and three brain surgeries to fix them. I was just 25 at the time, a newly wed and recent college graduate. I was substitute teaching while getting my Master's degree. When I woke up that February day in 2005 I had no idea why I was in a hospital. I didn't know what year it was and I certainly had no idea I wasn't even expected to survive. I would have been in total shock if not for loving friends and family there to support me (as well as amazing nurses and some medication in my IV.) Rehabilitation was exhausting, and at times humiliating as I relearned how to walk without assistance, talk in full sentences and focus long enough to write my name. Surviving, at first felt pretty lonely since all my friends were starting careers and families while I was learning all the basics again. I had more in common with the elderly than people in their twenties! The Rehabilitation Hospital I was at found me a support group for women with brain injuries. My mother-in-law sent in my membership application and I began to attend these meetings. I enjoyed being able to laugh at myself with people who understood where I were coming from. The Brain Injury Association gave me the ability to be a part of something again. Otherwise, I felt like I was not really a part of the world I now lived it. I have two â€œmost memorableâ€_x009d_ giving moments. I have always been eager to share my story in anyway I can if it means helping others on their journey. Sometimes giving is not monetary but is the investment of time and the willingness to just be there for other people. In 2010 I was asked to speak at a seminar during the annual conference. It was the highlight of my new life! I was able to share about my recovery and some tips on daily planning I had used from my teaching days! It was probably the first day I felt truly alive and a part of something since my aneurysm. My most memorable monetary moment was fund-raising for this year's â€œWalk across the Hudson.â€_x009d_ My husband and I have attended both years this walk has taken place. This year I almost decided not to go since our summer had been so busy and I was just exhausted. At the last minute I knew I had to go. I signed up on the team of a dear friend and began my fund-raising . Friends and family who have watched my recovery gave generously to my cause. Our team ended up being in the top three teams for for amount of money raised. While funds are a necessary part of running a non-profit it was the camaraderie that I remember most. Hundreds of survivors, caregivers, family and friends all walked that mile together. While many of our stories share a common thread for those three hours our journey's all came together. Everyone there understood that sometimes Brain Injuries are â€œsilentâ€_x009d_ as we become pretty good at â€œlooking normalâ€_x009d_ despite the many, very real struggles we face every day as our brains rewire!! I even met a fellow brain surgery survivor because of a Facebook group we were a part of. Even though we were both exhausted when we met at the end of that walk, it didn't matter if we were searching for words or having a hard time walking due to cognitive fatigue because we â€œget it.â€_x009d_ I am thankful for the role The Brain Injury Association has played in my recovery. For the new friends I have met, for being able to relate to people my own age again and for giving me something I can handle being a part of in society again. I give, because I want other survivors to find a place they can belong, just like me.</t>
  </si>
  <si>
    <t>melissafisher34@gmail.com</t>
  </si>
  <si>
    <t>67.243.117.112</t>
  </si>
  <si>
    <t>Melissa Hartrum Fisher</t>
  </si>
  <si>
    <t>It's Not About The Pace, It's About Living\n\nThe last few years have been very tumultuous for me. I lost a good paying job due to the recession. I was unemployed for a year and was later reduced to working in a roach infested warehouse for $13 an hour. I  (...)</t>
  </si>
  <si>
    <t>d07386b0c0b641a7af2aa6a05004fc95e79e75df</t>
  </si>
  <si>
    <t>What inspires me to give to the BIANYS, my son, Michael Fisher.\nMy name is Melissa, and this is my story.....\n \n I am a proud mother of three amazing kids. I have volunteered over the years for many of their school functions, coached town sporting leagues and have always tried to give as much as I can to those in need. I've enjoyed all of these things and feel proud that I can give back and strengthen my community. Giving your time, seeing others happy and making someone feel special is a wonderful feeling!\n\n My son was diagnosed with TBI as a result of repeated concussions from sports. The diagnosis hit hard, and changed our lives completely. My son fell into a state of depression. He lost his friends, sports and so much more. School, which was once so easy for him, became very difficult. He came to rely on his resource teacher who supported him as he struggled to keep up with his peers. He became frustrated with the changes, sacrifices and loss in his life and he struggled with his self-image.\n \n Michael and I were alone. We had no one in our lives who understood this 'invisible' injury. For two years, I fought for my son and my family because TBI affected all of us. I spent my days researching TBI to help me make sense of the changes in my son. I knew I had to stay strong to help Michael and keep my family together. I felt like giving up plenty of times; wanting to give in to the helplessness that I felt, but I knew I couldn't. I fought the schools to keep my son on track to graduate with his peers, to help him get through his days. I fought with doctors who only saw Michael as a patient while administering the same tests and delivering the same heart breaking news. I wanted Michael to have someone to talk to that he could relate to, someone who had the same invisible injury. I desperately needed a parent to talk to who understood how I felt. We knew we needed support. Help. Anything. Finally, two years later, we were introduced to Lois Tannenbaum, the BIANYS Board President, our angel. She helped open doorways, gave us the support we needed and helped me to better understand what was happening to my son. Lois helped me make sure all of Michael's needs we're being met and that we were getting the best help possible. Lois introduced me to Tish Czachor and the BIANYS, which has changed our lives.\n\n The BIANYS has provided Michael with a community that understands his challenges and even better, a community that can cheer him on. Michael will always have to face challenges of his brain injury, but he has been provided with the strength that he needed to push forward. He can stand proudly and not feel judged. Michael has reached out to accept the support that he needs and is now pursuing his dream of going to college.\n\n I worked in a law office for 11 years. I never felt like I was truly fulfilling my dreams. After all that has happened to my son, I realize how precious life is and that if I want to be happy, I need to follow my dreams. For me, that meant quitting my job and volunteering my time with BIANYS. BIANYS has affected our lives in such a positive way and being a part of it is something that I love, and feel very passionate about. I have recently had the opportunity to care for a stroke patient, someone who's life I hope I have changed. I am truly blessed to have a supportive husband who stands by my side, and is supporting me to follow my dreams.\n\n Being a part of the BIANYS, has been an amazing experience for my entire family. We have met new friends, had amazing new experiences... creating memories that will last a lifetime! Hearing stories of others, having a chance to contribute to someone else's life, having those same people contribute to my son's life, is an amazing feeling! Sometimes all it takes is a smile and a pleasant conversation to brighten up someone's day. By helping others in need you take the focus off of your own problems; putting into prospective how precious having a healthy, fulfilling life really is!\n \n I hope after reading my story, that I have inspired you to get involved in this wonderful, charitable and much needed organization.\n\nMelissa Fisher\n</t>
  </si>
  <si>
    <t>From Running In Fear To Running In Honor - Pasadena Pacers\n\nSan Jose City is a small city in the northern part of the Philippines. Children run around playing hide and seek until dusk. One may hear in the neighborhood, parents screaming their childrens’  (...)</t>
  </si>
  <si>
    <t>suzanneweerts@sbcglobal.net</t>
  </si>
  <si>
    <t>BURBANK ARTS EDUCATION FOUNDATION</t>
  </si>
  <si>
    <t>https://s3-external-1.amazonaws.com/offertabs/offer/kxdcce/large/810_5653f319be976-EnkereriSchoolKenya.jpg</t>
  </si>
  <si>
    <t>99.189.107.12</t>
  </si>
  <si>
    <t>20-5128863</t>
  </si>
  <si>
    <t>Suzanne Lowe Weerts</t>
  </si>
  <si>
    <t>The Serve Trip that Changed My Life!\n\nAs a dental healthcare professional, nothing brings me more joy then using my talents and abilities to help those in need. Even though it is my part of my career to assist in providing dental care in an office settin (...)</t>
  </si>
  <si>
    <t>I BELIEVE IN THE POWER OF CREATIVITY TO CHANGE THE WORLD AND I WANT OUR STUDENTS TO HAVE MULTIPLE AVENUES FOR CREATIVE EXPRESSION AND EXPLORATION\n\nI GIVE to the Burbank Arts For All Foundation because, in the nearly ten years since the Foundation began its work in our public schools, I have witnessed first hand the power of GIVING much needed funds directly to classroom teachers and putting creativity into the hands of children. Whether in the form of a musical instrument, a paint brush, a digital media application, a block of clay, tap shoes or state of the art stage equipment, each grant the Foundation has GIVEN has impacted our studentsâ€™ lives and created a pathway for self-expression and academic success.\n\nI see this impact in the lives of 15,000 Burbank public school students each year when students come out of their shell on a stage for the first time or when a young artist stands by his painting and shares what it means to him with pride. Before the Foundation existed, many students learned how to play a music with broken instruments and now the orchestras are filled with new instruments! I am so proud of the grants GIVEN to wheel-chair-bound students who joyfully perform in a dance class that never existed before or when I witness children working with a 3-D printer or putting together their own news program and telling their own stories with editing software, cameras and a green screen in digital media classes.\n\nWhen I GIVE, I want to know that the money I donate is making a tangible difference and that lives are being changed for the better. With the Burbank Arts For All Foundation, I know every donation counts.\n\nhttp://www.burbankartsforall.org/about-us/our-impact/</t>
  </si>
  <si>
    <t>0a44f313c05d9dbc59049c2712e092e900b2e9e4</t>
  </si>
  <si>
    <t>https://s3-external-1.amazonaws.com/offertabs/offer/kxdcce/large/810_563a3795669eb-10390490_10205504463522975_3709333707296089872_n.jpg</t>
  </si>
  <si>
    <t>tferea@gmail.com</t>
  </si>
  <si>
    <t>German Shepherd Rescue of Northern California, Inc.</t>
  </si>
  <si>
    <t>99.113.33.19</t>
  </si>
  <si>
    <t>Pages and Chapters</t>
  </si>
  <si>
    <t>Dogmomt Tracy</t>
  </si>
  <si>
    <t>129.130.18.60</t>
  </si>
  <si>
    <t>45-4563373</t>
  </si>
  <si>
    <t>Tiffany Addams</t>
  </si>
  <si>
    <t>tifferoo19@gmail.com</t>
  </si>
  <si>
    <t>KANSAS CITY</t>
  </si>
  <si>
    <t>B92, B90</t>
  </si>
  <si>
    <t>Saving Seniors Lives\n\n10 year old Joey T. didn't have many options, he was severely arthritic, but he had a sparkle in his eyes. He needed a home and medication. Not many programs help the senior dogs like Joey and they are in dire straights when in the shelter, often marked as 'unadoptable' and, not shown to the general public, they await the end of their hold period and are euthanized. \n\nWe can change this though -- one day at a time, one person at a time, one dog at a time. There are many ways to give and be the change: volunteering, fostering, adopting &amp; donating. And we can all spread the word by SHARING and LIKING. \n\nI'm proud to support both GSRNC and its Thulani Program for senior and hospice dogs. GSRNC's mission to save German Shepherds in need throughout their full life cycle and not to ignore the most vulnerable population motivates me to make a difference in dogs lives by giving generously of my time, my home, and my love to dogs like Joey T. -Tracy\n\nThings you can do to save a life for giving Tuesday:\n\nDonate- http://thulanidogs.org/donate-2/please-help/\nor http://www.savegsd.org/donate.asp\nVolunteer-http://www.savegsd.org/vol_quest.asp\nAdopt- http://thulanidogs.org/available-dogs/ or http://www.savegsd.org/availabledogs.asp\n\n#givingtuesday #GSRNC #unselfie #â€ŽMyGivingStory #â€Žadoptaseniorpetmonth â€ª#â€Žolderisbolder www.gsrnc.org</t>
  </si>
  <si>
    <t>The Rewards of Giving Back to Pages &amp; Chapters  \npagesandchapters.org\nI began working with Pages &amp; Chapters in 2013, two years after the official start up.  Pages &amp; Chapters is a literacy nonprofit based in Kansas City, Missouri, with a vision of providi (...)</t>
  </si>
  <si>
    <t>bdbf38cbeeab7729a458dc8fbb3806e79b0505a5</t>
  </si>
  <si>
    <t>j3n1971@gmail.com</t>
  </si>
  <si>
    <t>https://s3-external-1.amazonaws.com/offertabs/offer/kxdcce/large/810_5654c0b3e19d1-10919902_774520115928894_8463930274627536193_o.jpg</t>
  </si>
  <si>
    <t>P.R.O.U.D. Pet Rescue of Unwanted Dogs</t>
  </si>
  <si>
    <t>198.30.249.6</t>
  </si>
  <si>
    <t>77-0463128</t>
  </si>
  <si>
    <t>Jennifer Schleppi</t>
  </si>
  <si>
    <t>Pajama Jams for Youth Inc</t>
  </si>
  <si>
    <t>Kingsburg</t>
  </si>
  <si>
    <t>70.160.133.217</t>
  </si>
  <si>
    <t>46-3741470</t>
  </si>
  <si>
    <t>Janet Headrick</t>
  </si>
  <si>
    <t>eat9598@mac.com</t>
  </si>
  <si>
    <t>Recently we lost our adoring (step) dad after a long terminal illness. As my mom's home that was once full of love &amp; laughter, grew silent, we decided to adopt a dog. We spent months looking for the right rescue group and as luck would have it, we came across A.D.O.P.T Pet Rescue, Inc. operated out of Westerville, Ohio.\n\n\nWhat I love most about this rescue is that they remove dogs in their final hours in kill shelters &amp; place them in rehabilitative prison programs which saves the lives of the dogs as well as having positive impacts on those inmates involved. \n\nWe were lucky to have adopted a 3-year bulldog/beagle mix from this group who has gone a long way in healing our broken hearts, so I want to take this chance to try to pay it forward.</t>
  </si>
  <si>
    <t>VIRGINIA BCH</t>
  </si>
  <si>
    <t>shana.cranksgivingLR@gmail.com</t>
  </si>
  <si>
    <t>Roc Little Angels Daycare Center</t>
  </si>
  <si>
    <t>Pajama Jams Embraces the Spirit of the Season, Collects New Pajamas for Children in Hampton Roads, Virginia. \n\nFounded by  Erika Tucker, a military wife and Virginia Beach resident, Pajama Jams -- www.pajamajams.org -- is a labor of love.  Erika explaine (...)</t>
  </si>
  <si>
    <t>199.227.54.106</t>
  </si>
  <si>
    <t>95-4856137</t>
  </si>
  <si>
    <t>Shana Buterbaugh</t>
  </si>
  <si>
    <t>Cyclists of Arkansas</t>
  </si>
  <si>
    <t>2e528de18908c0419c2663c91b36102a901b5585</t>
  </si>
  <si>
    <t>https://s3-external-1.amazonaws.com/offertabs/offer/kxdcce/large/810_56542c2e72c05-2014-01-31_14-34-10_9881.jpg</t>
  </si>
  <si>
    <t>PATHWAYS TOGO INC</t>
  </si>
  <si>
    <t>Cranksgiving Little Rock is a â€œfood drive on two wheels.â€_x009d_ Part bike ride, part food drive, part scavenger huntâ€_x009d_. Our goal with Cranksgiving Little Rock is to be cycling organization that promotes cycling for fun and fitness while seeking to raise awareness for food insecurity through charity bike rides in urban areas. We believe that through our many events and our partnerships with local food banks, we can promote an active socially and environmentally conscious community committed to a healthier life and finding solutions for those affected by hunger in Arkansas. Last year, we gathered 300 pounds of food for Arkansas Rice Depot and this year over 1500 cereal items for the Arkansas Foodbank Cereal Drive.\n \n \nCranksgiving started as one of several annual bike messenger 'alley cat' races in New York City. Each year it is held on the Saturday before Thanksgiving as a way for messengers and other urban cyclists to socialize, compete, and enjoy themselves while also raising food for local soup kitchens or food pantries in time for the Thanksgiving holiday. It is one of the only alley cats focused on raising donations for good causes. Ever since its beginnings in 1999 it has been adopted by organizers in numerous cities in one form or another where all types of cyclists participate to have fun while benefitting a local charity.\n \nEven though the roots of Cranksgiving began among hard working messengers, with its spread the event also demonstrates how almost any person can use their bicycle as a means of transportation for typical shopping errands. As a result, cycling reduces an individual's dependence on expensive automobiles and the ever increasing cost of gas. Riding a bicycle also contributes to a person's good health through exercise and the resulting reduction of air and noise pollution. A bike also reconnects people to their communities by slowing them down a little and providing exposure to a person's neighbors and surrounding environment.\n \nCranksgiving functions as a charity food drive, which is different than most bike messenger 'alley cat' races. However, it is also very different from other alley cats in the manner it is structured. Instead of a straight race between a start and a finish or between multiple check points going from one check point to another, Cranksgiving involves numerous checkpoints with several choices and routing options. The idea behind this race structure is to mimic the average work day of a courier. During a messenger's work day he or she might be assigned any number of package deliveries addressed to different destinations at any time. The courier then has to adapt his or her routing plan to accommodate changes and still be as efficient as possible. Cranksgiving attempts to replicate that somewhat random element of a messenger work day, but in an enjoyable, competitive, and charitable way. Cranksgiving therefore is not all about speed, but also about thoughtful logistic planning.\n\n\n \n \n</t>
  </si>
  <si>
    <t>50.135.255.205</t>
  </si>
  <si>
    <t>90-0638888</t>
  </si>
  <si>
    <t>Winter Heath</t>
  </si>
  <si>
    <t>collinpuri@yahoo.com.sg</t>
  </si>
  <si>
    <t>SOCIAL UPLIFT FOUNDATION</t>
  </si>
  <si>
    <t>wheathm@gmail.com</t>
  </si>
  <si>
    <t>27.34.103.132</t>
  </si>
  <si>
    <t>20-2006051</t>
  </si>
  <si>
    <t>FARMINGTON</t>
  </si>
  <si>
    <t>Collin Puri</t>
  </si>
  <si>
    <t>Pedaling for Pathways Togo: Our Cross-Country Adventure on Wheels\n\nwww.pathwaystogo.org\n\nThis summer my best friend and I crossed the country from Lubec, Maine to Seattle, Washington by bicycle. It was no easy feat. We pedaled through torrential downpo (...)</t>
  </si>
  <si>
    <t>Bill and Gates foundation inspire me to Give.\nNepal is the country of Villages. Although Nepal is naturally beautiful,she is failed to become a developed country due to lack of infrastructure. The constitution has hereby drafted under the Organization Registration Act,2034(1977) following incorporation of a nonprofit making non-governmental organization namely 'Rural Uplift Society' with the objective to provide consultancy and innovative services for entire development of Nepal.The organization will conduct training,symposiums for uplifting of living standard by providing modern technology for drastic changes in the sectors of Agriculture,Education,Culture,Health,Energy,Environment and Tourism.</t>
  </si>
  <si>
    <t>a18a8441f80753d3144d64e2b1d250b674c5d3ed</t>
  </si>
  <si>
    <t>cheryljassak@yahoo.com</t>
  </si>
  <si>
    <t>SOUTHERN CALIFORNIA HEALTH &amp; REHABILITATION PROGRAM</t>
  </si>
  <si>
    <t>209.217.218.30</t>
  </si>
  <si>
    <t>95-4482413</t>
  </si>
  <si>
    <t>Cheryl A. Jassak</t>
  </si>
  <si>
    <t>New Hartford, New York</t>
  </si>
  <si>
    <t>Sitrin Health Care Center</t>
  </si>
  <si>
    <t>Patriot Riders of America</t>
  </si>
  <si>
    <t>Seven-year-old Owen John Jassak, a budding philanthropist and second-grade student at Hughes Elementary School in New Hartford, is dedicated to helping veterans.\n \nâ€œOwen is an amazing little boy who wants to help veterans,â€_x009d_ said Cheryl Jassak, mother of Jassak and special events/planning associate at the Sitrin Health Care Center. â€œI am so proud of what he has accomplished.â€_x009d_\n\nOwen Jassakâ€™s motivation to help veterans started when he met Greg Reynolds, a decorated veteran and member of the Wounded Warrior Amputee Softball Team (WWAST). \nReynolds joined the military as a senior in High School, shortly after the 9/11 terrorist attack. After a 15-month deployment in Iraq, he returned home in 2004 and began preparing for a second tour in the Middle Eastern country. In 2008, Reynoldsâ€™ life was forever changed when a driver failed to yield at a stop sign and crashed into Reynolds and his motorcycle. \n \nAs a result, he sustained several injuries including a traumatic brain injury, amputation of his left arm and shoulder, several broken bones and multiple wounds. The veteran had a .0005 percent chance of survival and spent nearly six weeks in a coma and three months in the hospital. He had to learn how to walk and talk again, and adjust to being a person with an amputation.\n\n â€œAs a mother, the best way we can teach our children to be grateful for the sacrifices our veterans have made is through our words and our actions,â€_x009d_ said Jassak. â€œI am teaching Owen the same values my mother taught me - to â€˜pay it forward.â€™â€_x009d_ \nSince meeting Reynolds, Jassak has come to know many more veterans by helping his mother with events and activities to honor Americaâ€™s soldiers. He has also inspired others to â€˜pay it forwardâ€™ including a local Girl Scout Brownie troop that supported his fundraiser. \n\nThis miniature advocateâ€™s mission is to make a difference in the lives of veterans, one dollar at a time. Last year he set a goal to raise $1,000 and I raised $3,529 to benefit the Sitrin Health Care Centerâ€™s Stars and Stripes Run~Walk, an event that supports Sitrinâ€™s Military Rehabilitation program.\n\nThis year my slogan is, Pay It Forward, $2 AT A TIME. My friends and family have again formed a team this year for the Stars and Stripes Run~Walk in Gregâ€™s honor - MAKINâ€™ LEMONADE. My personal goal this year is to raise $10,000 for Sitrinâ€™s Military Rehabilitation Program. \n</t>
  </si>
  <si>
    <t>107.178.47.214</t>
  </si>
  <si>
    <t>45-3527041</t>
  </si>
  <si>
    <t>Shelly Paul</t>
  </si>
  <si>
    <t>ashleysgarrett@gmail.com</t>
  </si>
  <si>
    <t>The Hope &amp; Union Foundation</t>
  </si>
  <si>
    <t>thumpa652001@gmail.com</t>
  </si>
  <si>
    <t>50.59.56.254</t>
  </si>
  <si>
    <t>95-3898900</t>
  </si>
  <si>
    <t>Ashley Garrett Schwyn</t>
  </si>
  <si>
    <t>SANFORD</t>
  </si>
  <si>
    <t>I give my time to our Veterans    http://www.patriotridersme1.com, we collect food, help homeless veterans move into safe homes, provide furniture, help with their children by giving each child Christmas gifts, we honor our Veterans on each holiday, I am p (...)</t>
  </si>
  <si>
    <t>a5333d55cd93fb6dd87af7a8fd755586d5e414d0</t>
  </si>
  <si>
    <t>https://s3-external-1.amazonaws.com/offertabs/offer/kxdcce/large/810_5644caf4ad027-FullSizeRender.jpg</t>
  </si>
  <si>
    <t>Others Giving - That's My Inspiration\nwww.hopecenterohio.org \n\nFor years I have been saying that my purpose here is to change the world - not in some curing cancer kind of way - but by showing compassion and love to as many people as I can, as often as I can. Even though my heart was made that way, experiencing and seeing acts of gratitude and giving give me the most inspiration. One of my favorite experiences of inspiration was while I was volunteering at The Hope Center of Union County. The Hope Center is a 'one stop shop' for social services with three priorities Compassion, Community and Next Generation. This particular day we were serving lunch in the Community Kitchen when we were joined by one of our favorite customers. For her, eating lunches and dinners at the Community Kitchen was a necessity; and while her clothes were always worn and tattered, her heart, spirit and stomach found joy in gathering around friends during meals. Our policy in the kitchen is to never ask for a fee when people pick up their meal but accept a donation if they offer. Well on this day, our favorite customer presented us with a special gift when she received her meal, a $5.00 bill. She explained that she had a few dollars left over that particular month and wanted to be sure it went to a really great cause, one that has given so much to her. It reminded me of the story in the Bible of the poor widow (Mark 12:41-44) 'Jesus sat down opposite the place where the offerings were put and watched the crowd putting their money into the temple treasury. Many rich people threw in large amounts, but a poor widow came and put in two very small copper coins, worth only a few cents. Calling His disciples to Him, Jesus said, 'Truly I tell you, this poor widow has put more into the treasury than all the others. They all gave out of their wealth; but she, out of her poverty, put in everything she had to live on'.' Through our tears we cheerfully accepted her contribution and her valuable lesson. You see, when we are all committed to changing the world, it will actually happen...even if its $5.00 at a time.</t>
  </si>
  <si>
    <t>PEACE DAY PHILLY</t>
  </si>
  <si>
    <t>gillian@realityrally.com</t>
  </si>
  <si>
    <t>Women's Breast Cancer Resource Cente</t>
  </si>
  <si>
    <t>71.104.60.180</t>
  </si>
  <si>
    <t>33-0951216</t>
  </si>
  <si>
    <t>Gillian Larson</t>
  </si>
  <si>
    <t>173.75.229.148</t>
  </si>
  <si>
    <t>46-3229137</t>
  </si>
  <si>
    <t>Lisa DiNardo Parker</t>
  </si>
  <si>
    <t>Temecula</t>
  </si>
  <si>
    <t>lisadinparker@gmail.com</t>
  </si>
  <si>
    <t>DEVON</t>
  </si>
  <si>
    <t>Q40</t>
  </si>
  <si>
    <t>\nMy giving story began 5 years ago when I learned about the International Day of Peace​, a global day of peace and unity building observed on and around September 21​. ​\n\nI was deeply inspired by this idea of a worldwide day upon which people, organizat (...)</t>
  </si>
  <si>
    <t>The depth of disappointment was the beginning. \nReality Rally in Temecula Valley was a seed planted in my heart after I was booted off the CBS TV show â€œSurvivorâ€_x009d_ in Gabon. Disappointed and during my 5 hour walks in the jungle and on the beaches I came to realize that my game was not over. My game would continue through all the good I would now have to opportunity to do using my â€œSurvivor Statusâ€_x009d_ as a platform. I had a passion and drive to get on Survivor for 8 years because I wanted to do it and I did. I now put the same passion and determination into â€œReality Rallyâ€œ because I need to and will. I will make a difference to those fighting for their lives at Michelle's Place Breast Cancer Resource center. I heard Edmund Burke and it will only be â€œmy littleâ€_x009d_ but â€œmy littleâ€_x009d_ combined with others will amount to a huge, generous donation of time, energy and funds. Join us in a fight against cancer and support those fighting that battle and help ease the journey of many who have heard those dreaded words ' you have cancer.' My little built an organization of over 400 volunteers and an event with global visibility. In addition I love my town, Temecula and wanted a way to give back to my community by an event that would highlight all Temecula offers and include anyone who wanted to be a part of it. I also wanted to keep the funds raised local, where we would know the people we helped with not only money but the promotion of Michelle's Place.</t>
  </si>
  <si>
    <t>d3f23c2c11ecd4261343cf2305828fd8182d7681</t>
  </si>
  <si>
    <t>diana@therescudeddog.org</t>
  </si>
  <si>
    <t>https://s3-external-1.amazonaws.com/offertabs/offer/kxdcce/large/810_5653a38a503ca-hay.jpg</t>
  </si>
  <si>
    <t>Youth of Excellence of San Diego CA</t>
  </si>
  <si>
    <t>108.43.221.60</t>
  </si>
  <si>
    <t>33-0820952</t>
  </si>
  <si>
    <t>Diana Lewis</t>
  </si>
  <si>
    <t>Perrysburg Musical Theatre Company</t>
  </si>
  <si>
    <t>104.9.39.160</t>
  </si>
  <si>
    <t>27-3098930</t>
  </si>
  <si>
    <t>Dave Julie Bermudez</t>
  </si>
  <si>
    <t>dbermude20@hotmail.com</t>
  </si>
  <si>
    <t>My inspiration for giving is my love for animals and being able to give a voice to homeless and abandoned dogs by volunteering with The Rescued Dog www.therescueddog.org\n\nThe Rescued Dog is a 501(c)3 all breed dog rescue that specializes in rescuing dogs from high kill shelters, often in their last days or hours. We are 100% volunteer run and foster based. All of our dogs out of shelters go immediately into loving foster homes to learn love and trust while awaiting their forever homes. We have saved over 150 dogs in our first year (we had our anniversary in Jan) and are growing quickly! In the last few months we have rescued three dogs with extremely urgent medical needs. All three have had to have surgery which in turn has surmounted to extensive medical bills.\n\nAlthough I am relatively new to the organization (May 2015) I have watched the men and women volunteers spend countless hours of their time caring for these animals, reaching out to the community for support in fund raising efforts and arranging countless adoption and fund raising events. So in return I am trying to do my part by reaching out to every pet supply vendor I can find for donations of food, collars, leashes, kennels, puppy pads for house training and toys. You name it I ask for it, I ask for the sake of the voiceless animals who want nothing more than to be in a loving, caring forever home. \n\nThank you for your time and consideration.\nDiana</t>
  </si>
  <si>
    <t>PERRYSBURG</t>
  </si>
  <si>
    <t>daisy.absalon@yahoo.com</t>
  </si>
  <si>
    <t>ESKATON</t>
  </si>
  <si>
    <t>65.74.155.183</t>
  </si>
  <si>
    <t>www.perrysburgmusicaltheatre.com\nI Give Because I Want to Put the “A” Back in STEM.\n\nThere is a focus on STEM (science, technology, engineering and math), and rightfully so, but I believe we are missing the “A” for the arts in our schools. This is why I (...)</t>
  </si>
  <si>
    <t>94-2906307</t>
  </si>
  <si>
    <t>MariaDaisy Realuyo Absalon</t>
  </si>
  <si>
    <t>CARMICHAEL</t>
  </si>
  <si>
    <t>6f6d532ee00033eeeffd24ca0e8900e0ed7d205d</t>
  </si>
  <si>
    <t>P81, P81</t>
  </si>
  <si>
    <t>https://s3-external-1.amazonaws.com/offertabs/offer/kxdcce/large/810_edited_563aaef97250a-20150426_103415.jpg</t>
  </si>
  <si>
    <t>PET ANGEL ADOPTION &amp; RESCUE</t>
  </si>
  <si>
    <t>Giving is spiritually gratifying. When you give a smile away, it touches the heart of the receiver who may have some difficulty at that time yet relieved by the sweet smile you gave away. It takes a penny to make a dollar. If we all are capable of little a small amount to give away, it can very well mound up to something big without even realizing it. \nIn addition to my Church, Eskaton is the nonprofit organization I like best. I believe in the Eskaton mission to enhance the quality of life of seniors through innovative health, housing, and social services. Eskaton helps many older adults in the community with the various projects they have. \nAs an employee of Eskaton, I am able to use my PTO hours for a good cause. If I were to use my vacation time and travel, I realize that I spend more money doing that than if I stay at work and enjoy precious time with the people we serve. The PTO hours are put to good use to help our older adults. I feel that being at work and donating vacation hours are more gratifying to me.</t>
  </si>
  <si>
    <t>joereyes819@gmail.com</t>
  </si>
  <si>
    <t>96.35.126.251</t>
  </si>
  <si>
    <t>05-0615268</t>
  </si>
  <si>
    <t>Nancy Engel</t>
  </si>
  <si>
    <t>nanengel@hotmail.com</t>
  </si>
  <si>
    <t>Joseph Reyes</t>
  </si>
  <si>
    <t>My Parents legacy\n\nIt's thanks to my parents that I give of my time and money to any charity, especially Pet Angel Adoption &amp; Rescue Inc. You see my mother, Joan, was an animal lover and taught me to be the same! (more on this later) My father, Don, was  (...)</t>
  </si>
  <si>
    <t>261eaf4225822218366c9460410fe91173d276fc</t>
  </si>
  <si>
    <t>Rewriting The Future: http://www.neighborhoodhomeworkhouse.org/\n\nNeighborhood Homework House is a resource located in Azusa, CA that serves low-income families with tutoring and mentoring for students K-12 and resources for parents who have English as a second language. During the month of May, NHH loses a large amount of their college student tutors because the semester is over, but school is still in session for younger students. During that month, I volunteered to be a tutor for students who were K-2. I believe in impacting younger generations and bringing them up to be strong-willed individuals because they are our future leaders and NHH provided me with that opportunity to make a small impact in a few students lives. I'm grateful that NHH exists and is a resource for students and parents in the area because they are encouraging pursuit of higher education in the students and engaging the parents in that process.</t>
  </si>
  <si>
    <t>https://s3-external-1.amazonaws.com/offertabs/offer/kxdcce/large/810_56461b24aa8ec-merit_header_logo.jpg</t>
  </si>
  <si>
    <t>stephvankapp@gmail.com</t>
  </si>
  <si>
    <t>R E A C H Foundation</t>
  </si>
  <si>
    <t>Peyton Riekhof Foundation for Youth Hope</t>
  </si>
  <si>
    <t>76.225.149.139</t>
  </si>
  <si>
    <t>33-0809873</t>
  </si>
  <si>
    <t>Stephanie Starmack Vande Kappelle</t>
  </si>
  <si>
    <t>76.176.75.221</t>
  </si>
  <si>
    <t>47-2002353</t>
  </si>
  <si>
    <t>Elisha Wright</t>
  </si>
  <si>
    <t>F20, E60</t>
  </si>
  <si>
    <t>elishaannwright@gmail.com</t>
  </si>
  <si>
    <t>FISHERS</t>
  </si>
  <si>
    <t>F12</t>
  </si>
  <si>
    <t>What inspires me to give?  With a lot of introspection, I can say that I give to causes that I have personal ties to, along with having a cause worth fighting for.  I not only give my money but I also give my time, and my heart. Here is my giving story:\n\ (...)</t>
  </si>
  <si>
    <t>89ca76c83aeea1993f439d7430629ba72f7d9c5f</t>
  </si>
  <si>
    <t>https://s3-external-1.amazonaws.com/offertabs/offer/kxdcce/large/810_563ff62b6bf49-Mom_Smile.jpg</t>
  </si>
  <si>
    <t>We sing for better days'\n\n6 years ago my 14 year old son, Alex, was expelled from our school district for possessing prescription pills on campus. We immediately put him in rehab and set him up with counseling to deal with the issues that led our only son to turn to dangerous drugs and alcohol and the devastation they caused. The only alternative school our district offered was a run down, poorly staffed school offering none of the classes my son needed to graduate. He was sent home on many occasions because there was no teacher available, he witnessed fights daily, it seemed the district just didn't care. After 4 weeks, I found a wonderful school outside of our district that quickly got him back on track and after 1 year he was readmitted back into our school district. He enrolled in a special class called SERVE run by an incredibly energetic, positive man who encouraged my son to push hard for his education and life's goals. That senior year Alex received straight A's. Alex also had a devoted guitar teacher who instilled in him an incredible love of music. I believe the guitar and Mr. Lopez are the reason my son is now a Junior at Cal State Fullerton working towards a business degree. He works part time and has a lovely girlfriend. When he turned 18 he was allowed to get a tattoo, it's a picture of an old school microphone and says 'we sing for better days'. Those days have arrived! I have always wanted a way to give back to that special teacher so 4 years ago when my girlfriend told me that she was starting a nonprofit education foundation for our school district I was on board. I wanted to address with the district the need for better alternatives for students who, like my son, went off track for a while and needed a safe, nourishing environment to right themselves. I am the Executive Vice President of the R.E.A.C.H. Foundation, an all volunteer non profit, serving the 34 schools and it's 26,000 students. We fund raise to provide teacher grants, to bring back after school programs that had been dropped from the district and to supplement the Arts, Athletics and Academics. My payback? A recent fundraiser was designated for Mr. Lopez, my son's SERVE teacher. We gifted him $2,800.00 to offset the costs of a field trip to the Museum of Tolerance for all his students. Mr Lopez will also use this money to fund a holiday exchange with his students and our Title I elementary and middle school kids. For his students, Mr. Lopez 'wishes to inspire growth and success in our 'at risk' middle school students as they move into their high school career. To promote humility and the value of serving others in our 'at risk' high school students.' I am proud to serve with many other dedicated, committed volunteers of the R.E.A.C.H. Foundation.</t>
  </si>
  <si>
    <t>llamacrane@gmail.com</t>
  </si>
  <si>
    <t>Pinups for Charity Colorado</t>
  </si>
  <si>
    <t>76.103.73.138</t>
  </si>
  <si>
    <t>50.253.115.37</t>
  </si>
  <si>
    <t>Alana Llama</t>
  </si>
  <si>
    <t>46-4742218</t>
  </si>
  <si>
    <t>Danielle Jimenez</t>
  </si>
  <si>
    <t>jmd_jimenez@yahoo.com</t>
  </si>
  <si>
    <t>ARVADA</t>
  </si>
  <si>
    <t>Pinups for Charity www.pinupsforcharity.org\n\nI absolutely love this non-profit and what it has done the past two years for some amazing Colorado families.  It started with a small group of women wanting to help a friend raise money, and has turned into a (...)</t>
  </si>
  <si>
    <t>Saving Adult Day Health Care at 12 Years Old.\n\nWhen I was 12 years old, I went to Sacramento and testified in a Senate Budget Committee hearing about saving Adult Day Health Care. I took the day off school and my teacher was so supportive of me. When I got to the hearing room, I felt nervous because it was so big and the Senators were up high above the audience and I had to speak in a microphone for the first time. I also noticed it was being filmed for television and I got butterflies in my stomach and was sweating bullets. But I did it! I got up and spoke and I felt like they listened. I made them think. I told them I hated to think what would happen to my grandmother ,who has always supported me, if they took away adult day health care and she would go to an institution. I felt like they heard me, understood my passion on the issue and I made a difference.\n\nAdditionally, I enjoy volunteering at the adult day health center because when I work with the seniors, I can see the smiles in their eyes. Making them happy is super heart warming and I love it because they deserve that happiness. There is no greater feeling than knowing you caused someones day to be even a tad bit brighter.\n\n</t>
  </si>
  <si>
    <t>a361c85a63dff294bb4600066c149572a8c7c091</t>
  </si>
  <si>
    <t>dtoth@rsnc-centers.org</t>
  </si>
  <si>
    <t>https://s3-external-1.amazonaws.com/offertabs/offer/kxdcce/large/810_564c663366f4a-20131031-AWLP-6517-e1383597987818.jpg</t>
  </si>
  <si>
    <t>Debbie Toth</t>
  </si>
  <si>
    <t>PLAYING FOR THE CAUSE</t>
  </si>
  <si>
    <t>208.54.80.213</t>
  </si>
  <si>
    <t>46-3761359</t>
  </si>
  <si>
    <t>Lynn Brown Cook</t>
  </si>
  <si>
    <t>lynese1b@gmail.com</t>
  </si>
  <si>
    <t>Working with the Oldies\n\nI choose to work in the nonprofit world with the aging population because they inspire me to be my absolute best! When I show up for work and walk into the congregate setting where frail elders are engaged in activities it makes my heart soar! I have learned to write grants, advocate, testify in senate and assembly hearings, write compelling letters of support, run an agency and so much more.\n\nI give back because they gave to me. I often think of how this society turns its back on elders and it seems so sad. We always invest in our youth because they 'are the future.' Well, we were once 'the future' and were invested in by our grandparents and parents and now we are sweeping them under the rug - as a society.\n\nI am inspired to change this each and every time I see a senior who without nonprofit programs would be in an institution. It is the smile that keeps me giving!\n\nI volunteer my evenings and weekends to support other nonprofits, like the Food Bank and Adult Day Health programs because not everyone was born equal and those that have should give.</t>
  </si>
  <si>
    <t>ps9634@hotmail.com</t>
  </si>
  <si>
    <t>Connecting Musicians and Fans with Causes that Matter. \nwww.playingforthecause.org\n\nIn May 2013  I went to see a band whose bass player’s daughter, who is the same age as my own, has a brain tumor and receives treatment at St. Jude.  A few weeks later,  (...)</t>
  </si>
  <si>
    <t>71.220.129.85</t>
  </si>
  <si>
    <t>Pat Seruntine</t>
  </si>
  <si>
    <t>d42bd82a42057ab66b96198e868a439115979da8</t>
  </si>
  <si>
    <t>https://s3-external-1.amazonaws.com/offertabs/offer/kxdcce/large/810_56548325b2414-SBoftheyear.jpg</t>
  </si>
  <si>
    <t>Reason for giving should be because you care. I've never been rich, but I am thankful for what I have. Make it from month to month if there are no emergencies like a dental visit. Even though I'm very allergic to these biting midges, I am thankful to have a bed to sleep in. When we can, my daughter and I will donate to people who are homeless. They are in my thoughts and prayers. I also believe in taking care of the animals God entrusted us with. I have a cat and a dog. I cannot aford vet bills, but they have a warm safe place and food. I wish I could do so much more, but I do what I can. I am not on welfare and I've never asked for welfare, but I am trying to get back home to get away from these biting midges I have never heard of before. They are also called noseeums and sand fleas, so hard to get rid of and literally torment my life.</t>
  </si>
  <si>
    <t>POUR INTERNATIONAL INCORPORATED</t>
  </si>
  <si>
    <t>ronisueitem@aol.com</t>
  </si>
  <si>
    <t>Tri-Valley Haven For Women</t>
  </si>
  <si>
    <t>99.9.96.134</t>
  </si>
  <si>
    <t>94-2462357</t>
  </si>
  <si>
    <t>Roni Item</t>
  </si>
  <si>
    <t>72.104.85.46</t>
  </si>
  <si>
    <t>45-2583499</t>
  </si>
  <si>
    <t>Suzanne Deeren</t>
  </si>
  <si>
    <t>Livermore</t>
  </si>
  <si>
    <t>bryan.suzanne@gmail.com</t>
  </si>
  <si>
    <t>P43</t>
  </si>
  <si>
    <t>GAINESVILLE</t>
  </si>
  <si>
    <t>TIMBALI CRAFTS:  an income generating project for women in Swaziland, Africa\n\nThe women of Timbali Crafts have inspired me to give my time and energy to their ministry that is changing lives.  Six years ago, on my first trip to Swaziland, my heart was br (...)</t>
  </si>
  <si>
    <t>Year-Round Christmas:\nOne year I volunteered at a gift giving event in my community of Livermore, California. Previous years members of my church could take names from an Angel Tree and fulfill specific gift requests, there was no limit to how much could be given to an individual, if a child or adult had more than one item on their wish list you could select one or all, whatever you were able to provide. The request for gifts became so great that we were eventually asked to just donate any gift and it would be distributed to the community on a first-come-first-serve basis through an organized event taking place over a two day period. Community members already went through a paperwork process weeks prior to the event, then lined up and were allowed to select one gift per house member. Some people were unable to find an age appropriate gift for their family member, especially older kids and men. After seeing this need I spent the entire next year purchasing gifts to donate the following Christmas. It started with getting quality gifts on sale after the holiday. I always looked for bargains when I went shopping but it had to be a quality item, not something no one else wanted. I had coupons from department stores and an eye for finding a missed markdown. In February I came across a high shelf in the corner of a CVS store and everything was 90% off. I had to climb on a stack of beer and another customer got me a broom to reach some rocking horses, marked down to $2.99. After Valentine's Day I got large stuffed animals for $1.99. In March there were darling little girl outfits marked down to $4.97. In April I was able to get incredible deals at Macy's for quality young women and men's warm clothing. In May I found customer returns of winter coats in perfect condition, for less than $3 at Macy's. My bedroom looked like I was a hoarder as the months passes. But every time I went to Macy's, Target or Toys R Us I would find a great bargain. When the community giving event took place I waited until the second day the gifts were distributed to take my full van of gifts to help ensure those who were far from the first to choose had a selection of quality gift. My children and I enjoyed the spirit of giving all year as we built up our stockpile of gifts just waiting to be given away to someone we did not know, but enjoyed the thought it would help make their season magical and take some stress off the parents that many people experience when trying to provide for their loved ones.</t>
  </si>
  <si>
    <t>8b75b1a25848d57eeb094b50acd02e26ba886399</t>
  </si>
  <si>
    <t>https://s3-external-1.amazonaws.com/offertabs/offer/kxdcce/large/810_5646b5aabddae-WP_20150119_013.jpg</t>
  </si>
  <si>
    <t>we4grimes@sbcglobal.net</t>
  </si>
  <si>
    <t>VISTA TEEN OUTREACH</t>
  </si>
  <si>
    <t>174.77.166.244</t>
  </si>
  <si>
    <t>45-5463984</t>
  </si>
  <si>
    <t>Gwyn Rockefeller Grimes</t>
  </si>
  <si>
    <t>POWER COMPANY KIDS CLUB</t>
  </si>
  <si>
    <t>VISTA</t>
  </si>
  <si>
    <t>73.161.125.80</t>
  </si>
  <si>
    <t>20-2383454</t>
  </si>
  <si>
    <t>Anne VanHeukelom</t>
  </si>
  <si>
    <t>rvanheukelom3@yahoo.com</t>
  </si>
  <si>
    <t>Food Drive for Hungry Teens. I recently had the opportunity to help at a local food drive at a grocery store for Vista Teen Outreach (vistateenoutreach.org). They are a local non-profit that provides food pantries in our local middle and high schools to anonymously allow students to take food home with them. These are students who would otherwise probably not have a meal until breakfast at school the next day. What was so rewarding and encouraging at the food drive for me was to see the number of people who gave to the food drive, especially families. The parents included their children helping with our food drive and the children were very excited to be able to help others. When given a list of the items we needed quite a few people bought everything on the list. It was so rewarding to help with such a worthy cause and witness the generosity in my community.</t>
  </si>
  <si>
    <t>PONTIAC</t>
  </si>
  <si>
    <t>robgros1@yahoo.com</t>
  </si>
  <si>
    <t>Jareds Juggernaut Inc</t>
  </si>
  <si>
    <t>72.219.134.152</t>
  </si>
  <si>
    <t>27-2562171</t>
  </si>
  <si>
    <t>Power Company Kids Club \n\n~An organization that is changing lives one child at a time in the 7th most violent city in America. \n\nThe Power Company Kids Club in Pontiac, Michigan is a faith based non-profit that seeks to promote the emotional, physical, (...)</t>
  </si>
  <si>
    <t>Robyn Marcus-Grossman</t>
  </si>
  <si>
    <t>a4df7b73f14e87d02d8ca86f7cf22d16068b6c03</t>
  </si>
  <si>
    <t>PREGNANCY AID-SOUTH SUBURBS INC</t>
  </si>
  <si>
    <t>108.85.164.213</t>
  </si>
  <si>
    <t>36-3345840</t>
  </si>
  <si>
    <t>Matasha MurrellJones</t>
  </si>
  <si>
    <t>Our organization is Jareds Juggernaut To Cure Sarcoma at www.jaredsjuggernaut.org. Jared was our son. who was diagnosed with 'a children's rare cancer, Alveolar Rhabdomyosarcoma, when he was 21. Jared fought this terrible disease for 4 1/2 years before he succumbed to it. He relapsed twice, and even tried at clinical trial at NIH. \n We give because we think that there had to be a reason for all of Jared's pain and suffering and we fight to have his death mean something more than just the end. We hope to help find some real answers to ending this(and perhaps, all) cancer(s). We are currently working to get a Research Roadmap paper done for Anaplastic Wilm's tumor and also a paper published in a medical journal to push releases for all patients having biopsies to donate any excess tissue to Tissue Banks for research. The last donation we made was given to Children's Cancer Therapy Development Institute, Thom Sloan, Executive Director, Dr. Charles Keller, Researcher on July 27, 2015.</t>
  </si>
  <si>
    <t>murrelljones@gmail.com</t>
  </si>
  <si>
    <t>lisahammon@peoplepc.com</t>
  </si>
  <si>
    <t>Tinley Park</t>
  </si>
  <si>
    <t>169.229.249.43</t>
  </si>
  <si>
    <t>Lisa Hammon</t>
  </si>
  <si>
    <t>The Gift of Life!\n\nI volunteer and give to PASS  because they support life. They will assist women and men in crisis pregnancy. They support the whole being from the physical to the mental state. They offer parenting classes, clothing and baby supplies,  (...)</t>
  </si>
  <si>
    <t>132f276373152a5b84f6c2f1be58b362a0cac042</t>
  </si>
  <si>
    <t>https://s3-external-1.amazonaws.com/offertabs/offer/kxdcce/large/810_563acb80a5672-1499577_10201501824521895_215473747_n.jpg</t>
  </si>
  <si>
    <t>Keeping frail and disabled seniors out of nursing homes is my motivation to support Mt. Diablo Center for Adult Day Health Care (http://rsnc-centers.org/programs/social-day-care-adult-day-health-care/). Having been involved with Mt. Diablo Center for over ten years, I am inspired by the caring, loving, and resourceful staff. They will go out of their way to help the center participants, especially making sure they have transportation to get to and from the center. The Center is an important resource for the community and the participant's caregivers, who have a few hours of respite each weekday while their loved one participates in therapy, exercises, games, activities, and have a hot lunch. The Center Executive Director has a heart as big as the universe. There are big plans in the works to expand the center and include low-income housing for frail and disabled seniors, and the Center (and its Board and staff) have a vision to make this a reality. I support this non-profit with monetary donations and volunteer hours, and they have many other volunteers who really help the program strive. Their main fundraising event each year, a Crab Feed, has been on-going for over 30 years. Honestly, I can't imagine a more worthy non-profit to receive this prize than Mt. Diablo Center. Thank you so much for considering this entry!</t>
  </si>
  <si>
    <t>PREGNANCY CARE CENTER OF OGDEN</t>
  </si>
  <si>
    <t>yosra_salem92@yahoo.com</t>
  </si>
  <si>
    <t>THE BELLE JAR FOUNDATION</t>
  </si>
  <si>
    <t>173.14.226.97</t>
  </si>
  <si>
    <t>87-0465542</t>
  </si>
  <si>
    <t>41.176.230.22</t>
  </si>
  <si>
    <t>Rachel Holdaway</t>
  </si>
  <si>
    <t>90-0432743</t>
  </si>
  <si>
    <t>Yosra Salem</t>
  </si>
  <si>
    <t>rachel@ogdenpcc.org</t>
  </si>
  <si>
    <t>Ogden</t>
  </si>
  <si>
    <t>UT</t>
  </si>
  <si>
    <t>E40, P20, F40</t>
  </si>
  <si>
    <t>Smile Jar \nWe are group of students in the faculty of Medicine of Ainshams in Egypt \nLast year we studied pediatrics and started visiting the hospital of the faculty 'Demerdash' for learning purposes. \nWe started to feel pain when we saw the Littles children are so depressed especially those with cancers when they receive their chemotherapy... We felt we had to do something so we started our project 'Smile Jar' inspired by the Jessie Rees story and joy jars \nWe launched volunteering campaign we started raising money from our colleagues and professors.... We buy toys of all kinds and sizes every month ... We visit the hospital monthly to spread jars filled with toys... Some balloons, masks and fun to relieve their depression.. And it worked here's our Facebook page :\nhttps://m.facebook.com/smilejar.eg/</t>
  </si>
  <si>
    <t>What Do You Mean I’m Pregnant?! \n\nI stared down at two pink lines that changed everything about who I was. How could I already be pregnant? My husband and I had been married only a short month and a half, we had just graduated college, and neither one of (...)</t>
  </si>
  <si>
    <t>a0fd5d6c75e3ba9a3a42eb4eda948bad22873531</t>
  </si>
  <si>
    <t>https://s3-external-1.amazonaws.com/offertabs/offer/kxdcce/large/810_564268d067b00-BAFACollagecopy.jpg</t>
  </si>
  <si>
    <t>A meaningful giving\nI receive food from Project SHARE and I give back by volunteering. Since I started volunteering my life has changed. By giving back to Project SHARE it has given me a purpose in my life. Before I volunteered I was very depressed becaus (...)</t>
  </si>
  <si>
    <t>d2cf511be72f5c8ed83022d33d3e6164991e89ea</t>
  </si>
  <si>
    <t>Project Share of Carlisle</t>
  </si>
  <si>
    <t>192.173.177.6</t>
  </si>
  <si>
    <t>27-0531231</t>
  </si>
  <si>
    <t>Annette Plank Sites</t>
  </si>
  <si>
    <t>asites@kuhncom.net</t>
  </si>
  <si>
    <t>Aliveâ€¦ For Real this Time: www.bluemorphofoundation.org\n\nWe all have those moments in life where we feel like everything is ok in the world. Some may call these moments happiness. Other times, moments bring you face to face with fear and for some of us that means death. Those who experience a traumatic experience have a hard time detaching the emotion from a memory such as this. From the moment a traumatic incident happens, a haunting voice tells you â€_x009d_you shouldn't have survivedâ€_x009d_. The memories constantly bring up feelings of terror, fear, anger and sadness. You are tied to the constructs of the mind, and if you are constantly in a state of fear or anger or sadness, you never let those emotions subside. A black cloud hovers over you waiting to take your life, if you don't make the decision first. When forced to face death, a new perspective on life is born. \n\nAt 17 years of age, I was involved in a traumatic car accident. Six hours after the time of the accident, I finally received medical help. I was rushed to the nearest trauma center and quickly accessed for injuries. After x-rays and recovering my temperature from hypothermic levels, the doctor announced I needed emergency surgery. The nurses brought my loved ones into the room, and told them to say their goodbyes, they were not sure if I would survive the procedure. In this moment, I looked death straight in the face and went under anesthesia not knowing if I would wake up.\n\nComing into adulthood with a traumatic experience like this, lead me spiraling downward, doubting my existence. â€œWhy did I survive?!â€_x009d_, I would constantly question. I truly did not believe I deserved the second chance I was afforded. Psychologists put me on antidepressants, which took a year of my life. The chemical shift in my brain chemistry made me numb, numb to one of the most basic human experiences, emotion. This numbness perpetuated into everything I did.\n\nIt was time to find a new medicine, so I left the pharmaceuticals behind and began to explore my consciousness.\n \nWith the help of Blue Morpho, I was able to take this experience and let it ignite my passion for life rather than perpetuate my fear of living. I was able to see clearly the simple shift in conscious awareness of the emotions I experienced, separating my memory from the reality of the present moment. Instead of wondering why I survived, doubting my second chance, I now see my place in the world as a vital part of this existence. I can see the moment I almost left the world, as a significant impact on the loved ones around me. All the apparent tragedy in that hospital room was actually filled with copious amounts of love.\n\nHamilton Souther and Blue Morpho Foundation opened up the hood of my brain and tinkered with the igniter and the starter and reprogrammed them so I realize, I am the one actually doing the tuning up. Humans were blessed with so much power: choice, free will, conscious awareness, mindful knowledge and emotional intelligence, so why not utilize these tools in balance with one another to navigate through this reality. With a simple change in perspective, a technique I learned through my work with Blue Morpho, I finally understood, that I had a choice. A choice to let my emotions overwhelm me, or to take control back and use the other tools I have in my back pocket.\n\nNow, I love myself fully, no one can ever take that from me, and my relationship with myself is the most important relationship to foster and care for. When you love yourself, the memories, the shame and all the judgments melt away. Stillness and peace infiltrate the mind, body and soul. Without Blue Morpho, I would not be following my passions in life. I would have been sucked in the dark whole of mental illness that American society is so quick to compartmentalize trauma sufferers into. \n\nThat is why I give â€“ because I found a nonprofit that truly changes lives. Please help them help others: https://www.indiegogo.com/projects/cure-ptsd-now#/</t>
  </si>
  <si>
    <t>P20, P20, K31, K99</t>
  </si>
  <si>
    <t>MORNING MOTIVATION.  www.projectshare.net\nI enjoy volunteering in the office of Project Share food bank. I retired over a year ago and needed something to keep me motivated and I certainly found my comfort zone. I meet people who need help and those who d (...)</t>
  </si>
  <si>
    <t>da70c6bb4c5467df940e114e304f50e04743929f</t>
  </si>
  <si>
    <t>https://s3-external-1.amazonaws.com/offertabs/offer/kxdcce/large/810_564b9b943dff6-Alldonebest.jpg</t>
  </si>
  <si>
    <t>The Rolling Stones and Classical Music - How my father taught me to find satisfaction in music\n\nOne of my first musical memories is my father pounding his hands to the beat of the Rolling Stones on the steering wheel of our car. The music was loud, his voice was bad, and his rhythm was questionable â€“ but he was free.\n\nFast-forward a few years to a nervous sixth grader sitting at attention in the flute section in the middle school orchestra. Instruments up, and the first notes of a piece called â€œPrelude and Marchâ€_x009d_ filled the room. It wasnâ€™t Vivaldi or Tchaikovsky, but it was classical. \n\nMy father was in the audience that night and for many years to come. He didnâ€™t know the rules of attending a classical concert, and couldnâ€™t intellectualize about the sophistication of the harmony or the variation of the music. But he was happy just the same to listen to and engage with the music. Always tapping his hands to the beat.\n\nMy father taught me that what mattered most wasnâ€™t my skill in playing music, or my knowledge of the music. It was my ability to connect with it â€“ regardless of genre â€“ and to find satisfaction in the notes. \n\nNow, after retiring as a musician, I continue to help others find satisfaction in music by supporting the Denver Philharmonic Orchestra (www.denverphilharmonic.org). As a community orchestra, we aim to redefine the way our community experiences and engages with classical music. \n\nSometimes this means our concerts are noisy with audiences clapping between movements, and with kids getting up to go to the bathroom before intermission. And we do things differently. We tweet during concerts as a form of community outreach and spend time making sure our audience understands the music through pre-concert chats. Our musicians and our audiences come together at post-concert receptions where no question or comment is off limits. \n\nI am compelled to serve as a board member, volunteer and donor to the DPO to make sure a diverse group of people are able to find satisfaction in classical music. It thrills me when I see a kidâ€™s face light up at the first notes and tap a parentâ€™s shoulder to say â€œthey really like it!â€_x009d_ And I love to hear feedback after concerts from people who have never experienced a classical concert before, and were thankful both for the music and for the welcome they received. \n\nThis year, I found a new reason to support the DPO. I become a mother to a little boy. Andrew is 8 months old, and the joy of my life. In addition to regular mothering tasks, I take very seriously my job to be his cultural ambassador. Heâ€™s already attended a concert (even though start time is past his bedtime), and we spend time each week listening to music, singing together and shaking baby-friendly instruments to the beat. \n\nI donâ€™t know if Andrew will be a musician, but I do know that he will find satisfaction in it â€“ regardless of his knowledge or skill level.\n</t>
  </si>
  <si>
    <t>She was gentle, patient, kind, validating, understanding, and what seemed to be like the only lifeline I had to sanity. My first session at Project Family Services went something like, “Why don’t you start by telling me what brings you here, Diane? When yo (...)</t>
  </si>
  <si>
    <t>dcdf2b692ab39a97d4b86ec6736164e0c97cf59a</t>
  </si>
  <si>
    <t>https://s3-external-1.amazonaws.com/offertabs/offer/kxdcce/large/810_5655d8459b9e5-IMG_0038.JPG</t>
  </si>
  <si>
    <t>PULMONARY FIBROSIS FOUNDATION</t>
  </si>
  <si>
    <t>50.35.112.163</t>
  </si>
  <si>
    <t>My workplace inspires me to give. I love the work that we accomplish together, and I am moved by the people I interact with on a regular basis. I take the time to organize personal fund raisers for our different projects because I truly believe they are making a difference in the world. Right now we are working to increase the Global Scholarship Fund so students outside of the US can attend a university. Without funding, these students do not receive the education they crave and deserve. An education is powerful, life-changing, and indispensable. I want to enable young people just like me, who happened to be born into a different situation, to have the opportunity to pursue their passions and better themselves and their communities.</t>
  </si>
  <si>
    <t>84-1558631</t>
  </si>
  <si>
    <t>Taleena Koch</t>
  </si>
  <si>
    <t>taleenakoch@gmail.com</t>
  </si>
  <si>
    <t>60611-3201</t>
  </si>
  <si>
    <t>G45, H45, G12</t>
  </si>
  <si>
    <t>Why I give to the Pulmonary Fibrosis Foundation. 12 years ago my mom was diagnosed with a disease we had not heard of - Idiopathic Pulmonary Fibrosis - a 100% fatal lung disease with no treatment and no cure. The PFF (www.pulmonaryfibrosis.org) is working  (...)</t>
  </si>
  <si>
    <t>8e4bf5a06365bdb7e9b4ddf932aa00e684b5d071</t>
  </si>
  <si>
    <t>https://s3-external-1.amazonaws.com/offertabs/offer/kxdcce/large/810_56426259903f2-10340125_876752979007295_3623667914780095962_n.jpg</t>
  </si>
  <si>
    <t>My daughter passed away 8 years ago, she inspires me to give back in her name.\nMake A Difference Day was one of the most humbling experience I've ever had. To start, I had the opportunity to personally meet some amazing â€œhomelessâ€_x009d_ people who live on the streets of Denver, they were the true meaning of love and family.\nPerhaps what I will remember most is the smiles on the faces of both the children and adults. It was like Christmas came early.\nIt's hard to put into words how I felt, but I do know thisâ€”as a country we may have forgotten to take care of the men and women that fought for the freedom of this country. I guess I never knew how many of our vets are living on the streets. I can't tell you how many hugs I received along with plenty of thank you for giving to them in ways they had never received before. I'm still taken back at how amazing this day was. It will be forever engraved in my heart.\nI give to Erica Rae's Kids because even though we are small we give back to our community in a big way.</t>
  </si>
  <si>
    <t>QUEST OF HEART CORPORATION</t>
  </si>
  <si>
    <t>67.202.185.54</t>
  </si>
  <si>
    <t>35-2411446</t>
  </si>
  <si>
    <t>Renee Holton</t>
  </si>
  <si>
    <t>rholton@questofheart.com</t>
  </si>
  <si>
    <t>DOUGLAS</t>
  </si>
  <si>
    <t>H99</t>
  </si>
  <si>
    <t>Quest for The Heart of Christmas All Year Long  is one of several programs the Quest of Heart does to enrich the lives of those affect by Complex Congenital Heart Defects. When Lancelot Holton put into being Santa's Assistant, I did what any Mama would, I  (...)</t>
  </si>
  <si>
    <t>The Gift of Giving\n\nIn 2009 I studied abroad at the University of Ghana, Legon where I took classes and lived on campus for 6 months. During that time I not only took inspiring History of Africa and social work classes and met incredible people, but I also volunteered at an elementary school where I got to immerse myself in a Ghanaian First Grade classroom every week. \n\nIt was difficult for me to say goodbye to the people and experiences of Ghana and for years I wanted to reconnect with the country I loved so much. In 2011, I got the opportunity to join the board of a small nonprofit called Ghana Educational Collaborative whose mission it is to provide financial support to exceptional students with significant financial need. As a teacher myself, I feel very strongly about GEC's belief in education as a gateway for endless opportunity and the notion that every child around the world deserves access to education as a right. \n\nFor 4 years I have fundraised to support the 11 students in the GEC program. For my birthday this year, I decided to throw a fundraiser for GEC, charging friends and loved ones $20 at the door, with all proceeds going to GEC. I was rather uncomfortable with the idea of asking my underpaid teacher friends to donate their hard earned money, but I figured if everyone was able to give a little, we could hopefully raise enough money to send at least 1 of our students through another year of school. \n\nIn the end, I was overwhelmed by the outpouring of support from my peers who, as I said, make very little money themselves. We were able to raise enough money to send our spotlighted student Emmanuel, through at least 2 years of middle school. Emmanuel is such a hard working, hilarious, and kindhearted individual, and it was an honor to focus my birthday on the gift of giving. \n\nhttp://www.ghanaedcollaborative.org</t>
  </si>
  <si>
    <t>bc7d71c7d4bfe52121f501a303337b4eb6d90364</t>
  </si>
  <si>
    <t>https://s3-external-1.amazonaws.com/offertabs/offer/kxdcce/large/810_563f782cb8875-A44R8413.jpg</t>
  </si>
  <si>
    <t xml:space="preserve"> May the love for my art actuate me at all time' is a phrase from the Oath of Maimonides, ancient scholar, philosopher and physician. I started sharing my life with Health Care for All Colorado and HCAC Foundation (www.hcacfoundation.org) after the Pediatric practice where I worked was closed, with one month's notice, by its corporate owners. The 'art of medicine' that I loved had become business and billing, rather than science and people. \n \nHealth Care for All Colorado Foundation(501c3) is the research and educational arm of its 501c4, Health Care for All Colorado, which advocates and works to build the grassroots movement for single payer health care that is publicly funded. Paying a percentage of income each year in a health care' tax', as we fund public schools, would allow everyone to pay into a health care fund that would pay all providers. The overhead administrative costs are a fraction of what is paid now to a myriad of private insurers. Even more important is the reassurance that no one would go without needed medical care or fear bankruptcy from reams of medical bills. Once that tax is paid, no other premiums, co-pays, deductibles or other hidden costs! For providers, it means less time and money spent on billing procedures, and more time to listen to patients. After experiencing and listening to so many 'health care horror stories' and seeing corporations making medical 'decisions' based on their profits, I took action. Health care is a human right. If each of us pays our share, all of us will live a less stressful and productive life. \n\nHealth Care for All Colorado Foundation is leading the way, and I'm with them!</t>
  </si>
  <si>
    <t>When I was eight years old my family visited the tallest mountain in my home state of North Carolina, Mt Mitchell.  And as we arrived, we looked out at absolute destruction: the mountain's ancient spruce and fir trees decimated by acid rain.  More than tra (...)</t>
  </si>
  <si>
    <t>6f3f200df6efed6670b09aac17c6bd91e2114480</t>
  </si>
  <si>
    <t>https://s3-external-1.amazonaws.com/offertabs/offer/kxdcce/large/810_563bead0ac308-WilliamSIFF.jpg</t>
  </si>
  <si>
    <t>Ride Like the Wind: Serving Special Needs in Weld County!\nBelieving each new day horses can bring healing and hope to families with special needs, inspired me to give time and money to establish HorseBuds Therapeutic Riding Center in Greeley, Colorado. Since 2011, Iâ€™ve worked without pay because of results like this: â€¢ An eight-year old boy with autism adds his second word to his vocabulary after riding a horse for the first time! â€¢ A young child ditches her walker to ride a 1000 lb horse independently. â€¢ A little boy tethered to an oxygen tank after finding new freedom on horseback, exclaims over and over, â€œRide like the wind, Bullseye!â€_x009d_ â€¢ A woman with difficulty walking, experiences exploring the countryside on horseback. â€¢ A child whispers to a scared horse, â€œI know what itâ€™s like to be afraid.â€_x009d_ â€¢ A man with autism verbalizes spontaneous speech during his first class, and overcomes his fear of horses to come out to ride, as well as volunteer weekly at the center.\n#GivingTuesday could award a grant for $1,000-5,000 to HorseBuds Therapeutic Riding Center with your vote. Please vote and/or support us by donating online at www.horsebudstrc.org to help keep our riders riding! \n</t>
  </si>
  <si>
    <t>The Red Elephant Foundation is working for many global causes, but to me what is inspiring the most is their contribution to promote peace and harmony among different cultures. they provide an online platform of discussions and question answer session with (...)</t>
  </si>
  <si>
    <t>10,400 Dogs &amp; Counting\n\nI became aware of puppy mills by volunteering at National Mill Dog Rescue in 2011. Seeing dogs who had lived their entire lives in small wire cages with minimal human contact enjoy their first moments of freedom, the first touch of grass, the first soft bed, and the first loving touch of a hand, made me determined &amp; committed to help save more.\n\nAs a result of witnessing &amp; experiencing these life-changing moments for these puppy mill survivors, I continue to give to save more. Every month, I witness the organization's success in saving lives that would otherwise be destroyed. Commercial breeding dogs, having lived 7-10 years in a cage, are typically destroyed when they are no longer producing a profit.... unless a rescue saves them. These senior dogs who have lived their entire lives producing pet store puppies for the public, if rescued, are returned to health, socialized, and placed in loving forever homes so they can begin to learn about life outside of the cage. Tillie (photo) is one of the puppy mill survivors I adopted. \n\nThis is why I give. 10,400 dogs and counting.... \n</t>
  </si>
  <si>
    <t>0335974ca1fe4c2022ae18d7f9f26a7f88bbc18b</t>
  </si>
  <si>
    <t>https://s3-external-1.amazonaws.com/offertabs/offer/kxdcce/large/810_563944545bf01-image.jpg</t>
  </si>
  <si>
    <t>Are Seniors Sexy?\nSounds like a shocking question but let me explain. I work for a non-profit that has been struggling for years. We are located in Pleasant Hill, California and are a part of the very diverse Bay Area. Here at Rehabilitation Services of N (...)</t>
  </si>
  <si>
    <t>b7ca8e421da68fc4322a81c41e39acc7f3e2ea01</t>
  </si>
  <si>
    <t>https://s3-external-1.amazonaws.com/offertabs/offer/kxdcce/large/810_564b85fa41546-walkgroupphotoandDaniel.jpg</t>
  </si>
  <si>
    <t>Finding the Power in Poverty.\n\nWhat does one private-schooled twenty-three year old from Kentucky have in common with a room filled with thirty or so nine to thirteen year old boys and girls in a Title 1 school in Denver, Colorado? There are a few things I can name: ambition, aspiration, dreams, passion, hunger and enthusiasm. But, there is something else that I share with these students, something under the surface that others may not see, even if they were looking, and that is, we all live in poverty.\n\nMy state of poverty, however, was a conscious choice. I joined the AmeriCorps VISTA program after graduating college because I wanted a taste of the reality that so many Americans experience. As a child, I thought my life was normal â€“ Catholic school, new uniforms and shoes at the start of each school year, my momâ€™s minivan in the carpool line, my dadâ€™s powder-blue Cadillac coming home from work each day, being coaxed to take a few more bites of my green beans so I could have ice cream for dessert â€“ but in college, I began to realize just how much privilege I had.\n\nFor some of us reading this, myself included, college was less of an option and more of a â€œnext step.â€_x009d_ Throughout my high school career, I was always preparing for college: thinking about where Iâ€™d want to go, what Iâ€™d want to major in, what organizations or clubs I would want to get involved in once I got there. Family reunions were filled with questions of â€œHow is school going?â€_x009d_ and â€œWhere are you thinking of going to college?â€_x009d_ My parents supported my every whim; they took me on college visits across Kentucky, Ohio, South Carolina, Massachusetts and Florida. At the ripe age of eighteen, I felt as though the possibilities were endless; all I had to do was follow my dreams. The whole world was within my reach; all I had to do was listen to my heart so I knew what to reach for. It was only once I got to college in Lexington, Kentucky that I began to meet those my age who had fallen behind due to circumstance: those for whom college was more financial trouble than it was worth, those who had full-time jobs they needed to work in order to help their families, those who hadnâ€™t finished high school because they were abusing drugs and alcohol and they had no one who cared enough to stop them. I began to realize I was very, very lucky.\n\nAfter graduation, I wanted to share the gifts I had been given with others, somehow. That is why I was drawn to the AmeriCorps VISTA program. VISTA members choose to live and serve in some of our nationâ€™s poorest urban and rural communities. Members make a one-year commitment to live at the poverty line of a single person in the area they are serving. Many members, like myself, come from backgrounds where they know their friends or families can pick them up and support them should they fall. For the students I have met during my AmeriCorps service, this is often not their reality. They are usually born into poverty and often into families who have known nothing else for generations. While people like me are exploring opportunities, trying to choose from an infinite spectrum of possibilities, and using a year in poverty for personal growth â€“ others are looking for just one door to open up, one light to appear at the end of an infinite maze of tunnels. All along I have been patting myself on the back for graduating college and beginning my professional career, but then I realized, I was congratulating myself on hitting a home run when I had started on third base.\n\nOpenWorld Learning can be that door, that light, for so many students. It is important to understand how damaged people or people from damaged backgrounds donâ€™t always know how to say â€œyesâ€_x009d_ or to choose the big thing. Itâ€™s a shame that they carry â€“ the shame of not believing they deserve to stand in the same way, in the same room, with people who may have started ahead of them. It is difficult to think â€œyesâ€_x009d_ or to think â€œup,â€_x009d_ when all you know is fight or flight, when all you know is eat or get eaten up. We all trigger things inside other people, whether it be lighting a fire or causing a storm. OpenWorld Learning seeks to show all children that their minds, their imaginations, their stories that they have to tell are just as beautiful and radiant as their peers who may have started out with more. OpenWorld Learning believes that any student is capable of becoming a leader, of learning complex concepts of math, science, technology and engineering and of developing a love of learning that will be their ticket to places they couldnâ€™t imagine before. OpenWorld Learning is here to tell these children that they have every right to sit at the same table.</t>
  </si>
  <si>
    <t>I give to support cultural and economic sustainability in Nepal\n\nIt was a bit of a rough start. When I entered international arrivals in Kathmandu, Nepal, I found the toilets but no toilet paper, lots of eager taxi drivers for hire but not the one I had  (...)</t>
  </si>
  <si>
    <t>Pinups for Charity www.pinupsforcharity.org\n\nI absolutely love this non-profit and what it has done the past two years for some amazing Colorado families. It started with a small group of women wanting to help a friend raise money, and has turned into an awesome way to help someone locally each year with calendar sales, car washes, bake sales and many other kinds of events. The ladies work hard at every event and always have great volunteers that help make it happen. With some help from GivingTuesday, I truly believe they could use the funds to help the next family they will choose for 2016.</t>
  </si>
  <si>
    <t>7b8d6902f85037da524845a4ca44fb5b26420dc6</t>
  </si>
  <si>
    <t>flynnmarion@yahoo.com</t>
  </si>
  <si>
    <t>https://s3-external-1.amazonaws.com/offertabs/offer/kxdcce/large/810_56534d3823e86-DSC_0134.jpg</t>
  </si>
  <si>
    <t>NORTHWEST ROCKY MOUNTAIN CASA</t>
  </si>
  <si>
    <t>98.220.237.239</t>
  </si>
  <si>
    <t>45-3741607</t>
  </si>
  <si>
    <t>Marion Flynn</t>
  </si>
  <si>
    <t>STEAMBOAT SPRINGS</t>
  </si>
  <si>
    <t>What inspires me to give to Northwest CASA is quite simple. They support women in the immediate time after one of the most traumatic incidents a woman can endure - sexual assault. And what is especially inspiring to me is knowing that so many of the case workers and volunteers are women who have survived sexual assaults themselves - for the benefit of others, they relive the worst day of their lives, over and over and over again. This work is so important - sitting with women in ER's or in shelters - but knowing that these workers know, so painfully, what these victims are going through, inspires me greatly.</t>
  </si>
  <si>
    <t>CNWolford@gmail.com</t>
  </si>
  <si>
    <t>ZANES PARADE FOUNDATION</t>
  </si>
  <si>
    <t>98.192.152.240</t>
  </si>
  <si>
    <t>46-2804569</t>
  </si>
  <si>
    <t>Sarah Wolford</t>
  </si>
  <si>
    <t>Writing a check is good, volunteering is better.  \n For many years now, I have regularly made donations to a variety of charitable groups including local food banks; local legal aid providers; foundations seeking cures for HIV/AIDS, malaria, and Crohn’s d (...)</t>
  </si>
  <si>
    <t>0132487031a191dd6b09ebb59e37edc09d851a13</t>
  </si>
  <si>
    <t>https://s3-external-1.amazonaws.com/offertabs/offer/kxdcce/large/810_567960b096b3a-1217151955a.jpg</t>
  </si>
  <si>
    <t>An Elephant Heart for an Elephant Walk\n\nMy name is Sarah Wolford, and I am family therapist and doctoral student at Florida State University. As a professional, I have always been inspired to give back to youth and families through therapeutic services, volunteer opportunities and through donating to organizations that focused on the overall wellbeing of underserved children and families. When I first heard about the mission of the Zane Beadles Parade Foundation, as well as all of the incredible financial and emotional support the foundation provides to children and families going through life-changing medical experiences, I knew that this was one such organization I would happily donate funds to on a regular basis. Because the Zane Beadles Parade Foundation aims to focus on children battling cancer, I felt a personal connection to their mission as well as the work that I provide to children and families on a regular basis. Several of my families, including those that come from underserved and impoverished communities, cannot emotionally and financially afford the devastating impact that a diagnosis of cancer has on their family. Most importantly, a diagnosis of cancer can lend itself to delicate and challenging conversations regarding daily medical decisions, work-family adjustments and a flooding of intense and often scary emotions. The devastation and magnitude of a diagnosis of cancer is especially difficult for parents who love and care for their children and want the best for their future. All too often, this reality can be too much for one family to handle alone. \n\nThe Zane Beadles Parade Foundation addresses the multi- stressed nature of medical diagnoses on a family system in a gentle, supportive, friendly and fun manner. Not only is their symbol of an elephant a symbol of strength, family commitment and emotional wellness, it also communicates to children that they are strong, resilient, and just like an elephant--can walk through this season of life without fear or shame. How precious is that? That this foundation, above the rest, can meet a child and their family exactly where they're at, and with a gentle approach in mind. This, to me, is exactly what a family going through a crisis needs to know--that they are loved, they will be cared for financially and emotionally, and that their child is in good hands. What could be better than that? As a family therapist working with families who come in with these delicate life situations, I am grateful for the support Zane's Parade provides to our greater community. It is my sincere hope that the Zane Beadles Parade is considered for this amazing opportunity!</t>
  </si>
  <si>
    <t>tabitha.kelly87@gmail.com</t>
  </si>
  <si>
    <t>AMERICAN SOLAR ENERGY SOCIETY INC</t>
  </si>
  <si>
    <t>73.153.194.93</t>
  </si>
  <si>
    <t>59-1768923</t>
  </si>
  <si>
    <t>Tabitha Tricksti-b Kelly</t>
  </si>
  <si>
    <t>BOULDER</t>
  </si>
  <si>
    <t>C01</t>
  </si>
  <si>
    <t>Shangri La\n\nMy life completely changed when I went to Nepal.\nI had no idea what to expect, nor did I ever really consider that I would go there, but it turned out to be the closest thing to heaven. \nNamaste spirit, is a good way to describe the kindnes (...)</t>
  </si>
  <si>
    <t>a8278fc267514f484c3c7556a83b54bd1ec2bb16</t>
  </si>
  <si>
    <t>https://s3-external-1.amazonaws.com/offertabs/offer/kxdcce/large/810_56449cb060fc9-Togetherwecan.png</t>
  </si>
  <si>
    <t>I appreciate the American Solar Energy Society for giving me the opportunity to grow. As a young woman with a B.S. and a passion for environmental stewardship I was looking for the next step in my career. Continuously, I asked myself, where is my career going and how can I keep helping to conserve our planetâ€™s resources? Soon I realized my desire to work in Renewable Energies, although I unfortunately have little background in the field. ASES has provided me with an internship opportunity that allows me to use my existing strengths, while growing other areas of my resume. They are assisting me in gaining valuable industry experience while I strive to obtain my M.Sc. in Energy and Sustainability. I value ASES not only for the opportunity they have given me, but their commitment to having many interns working in the organization. By doing so they are allowing young professionals with a passion for solar energy to develop themselves further. This increases our ability to make lasting and meaningful contributions to earth preserving work later in our careers. In this way ASES is helping to educate and empower a large set of people who might otherwise be unsure of how to proceed in entering the business sector of solar energy. Providing interns with a way to contribute and help grow the organization assists us in feeling involved and committed to our communities. For these opportunities to grow young peoplesâ€™ careers and passions, I appreciate and thank ASES.</t>
  </si>
  <si>
    <t>We have given yearly to Riley Childrens Foundation in Indianapolis, Indiana. We do this because our daughter has been a patient of Riley Hospital since 2009. When Grace is seen as a patient, Riley staff are always kind and caring. They have a cheer guild t (...)</t>
  </si>
  <si>
    <t>108.64.232.212</t>
  </si>
  <si>
    <t>dcc7062df187c3995ce9818659da26a16f2a9052</t>
  </si>
  <si>
    <t>https://s3-external-1.amazonaws.com/offertabs/offer/kxdcce/large/810_5644b1e2ef9d1-BizJane.jpg</t>
  </si>
  <si>
    <t>ROANOKE VALLEY HORSE RESCUE INC</t>
  </si>
  <si>
    <t>70.188.3.156</t>
  </si>
  <si>
    <t>02-0654488</t>
  </si>
  <si>
    <t>Dawn Caldwell</t>
  </si>
  <si>
    <t>Goyourownway1970@aol.com</t>
  </si>
  <si>
    <t>HARDY</t>
  </si>
  <si>
    <t>D20, D20, D99, D20</t>
  </si>
  <si>
    <t>In the past 21 months I've given over 500 hours of volunteer service at Roanoke Valley Horse Rescue.  As with many, I'd always thought about volunteering somewhere.  So, I decided.....to go to a place I could be around horses.  I'd always loved their beaut (...)</t>
  </si>
  <si>
    <t>fmbitt8@gmail.com</t>
  </si>
  <si>
    <t>Caring Unlimited Hospice Services</t>
  </si>
  <si>
    <t>752b50d7b2870d88ec57f4448091567f80d2f35a</t>
  </si>
  <si>
    <t>https://s3-external-1.amazonaws.com/offertabs/offer/kxdcce/large/810_5646379f1b3bc-image.jpg</t>
  </si>
  <si>
    <t>71.188.30.166</t>
  </si>
  <si>
    <t>84-1163655</t>
  </si>
  <si>
    <t>Minnie's Memories</t>
  </si>
  <si>
    <t>WALSENBURG</t>
  </si>
  <si>
    <t>ROCK RECOVERY INC</t>
  </si>
  <si>
    <t>169.253.194.1</t>
  </si>
  <si>
    <t>26-3931272</t>
  </si>
  <si>
    <t>Ashley Kula</t>
  </si>
  <si>
    <t>ashleylynnkula510@gmail.com</t>
  </si>
  <si>
    <t>22201-1607</t>
  </si>
  <si>
    <t>For the last two years, I have been a volunteer for Washington, D.C.-based non-profit, Rock Recovery, an organization that works to provide affordable and accessible treatment for those struggling with eating disorders. In addition, we provide community ed (...)</t>
  </si>
  <si>
    <t>825f9faaa2ecfe653090922351d6cb91369b79cc</t>
  </si>
  <si>
    <t>https://s3-external-1.amazonaws.com/offertabs/offer/kxdcce/large/810_5644ef1e3f98c-Selamta.jpg</t>
  </si>
  <si>
    <t>Giving is the Best Feeling in the World! \n\nMy mother inspires me to give. She raised my brother and I by herself. We had a small extended family but we visited them infrequently, mainly around holidays. For my brother and I, mom was our whole world. Even as we became adults and moved on through life, she was there. She had always worked very hard and as she approached possible retirement in her 60s, she received devastating news. \n\nMy mother was diagnosed with stage IV renal cancer in the spring of 2007. At that time, the projected life expectancy did not exceed five years. But, we thought she could be the one to beat those odds. Her first surgery was the removal of one tumored kidney. She would spend the following year medication free. The doctors felt there was no need to start additional treatment until there was further activity. In the spring of 2008, a tumor was found on her femur, very close to her hip. She had the bone removed and replaced with a titanium rod. After healing from the surgery, rounds of radiation and chemotherapy were scheduled. The next five years were a roller coaster ride of springtime diagnoses and new types of treatment. \n\nIn November 2013, we received the worst news. The doctors felt that all treatment options had been exhausted and it was time to consult with a hospice organization. My mother, brother and I had always believed the cancer would eventually go away if she had one more surgery or one more round of chemo. Unfortunately, the cancer had other plans. It was invading her body from head to toe. She had exceeded that five year death sentence but it was difficult to feel grateful when we did not want to lose her. \n\nWe consulted with a local hospice organization and signed her up for their services. Her biggest fear was dying in a retirement home or hospital. She made us promise to avoid that as much as possible. Thankfully, it is the mission of a hospice to support the wishes of patients and their families. This was ideal for our situation. \n\nThe next few months were stressful for everyone. My mom had been very independent her entire life so to find herself mostly helpless was tough for her to bear. As time went on, her mobility decreased. She would spend part of the day in her living room chair watching her favorite show, â€œDuck Dynasty.â€_x009d_ It was an odd choice for my artsy mother but something about their antics made her laugh, a lot. She would keep my daughters and I current on the show every time we visited. Her bed was the only other spot where she would stay. My brother, sister-in-law and I would alternate shifts to check on her and to make sure she was eating. We would also try to get her moving around a bit to help her maintain mobility. As this was happening, we had the assistance of the hospice social worker, nurse and home aide. \n\nMom died around 5 am on May 8, 2014, in her own bed, just the way she wanted. The following months were strange. I had not noticed how the years as a caregiver effected me. I was devastated. I had a tough time articulating my grief and would often cry suddenly. I hated to hear things like â€œat least sheâ€™s not in pain anymoreâ€_x009d_ or â€œshe isnâ€™t sick anymore.â€_x009d_ The good intentions were understood but I just could not bear to hear it out loud. I was very happy that she was not sick but selfishly, I still wanted her here. I still wanted to bring her breakfast, help her walk, whatever she needed. \n\nI realized the grief was easing as spring rolled around again. I also started to feel like something was missing in my life. For seven years, there had always been a doctorâ€™s appointment, hospital visit, prescription to pick up or something. That all seemed to end abruptly and I had a tough time figuring out what to do. There were plenty of â€œthingsâ€_x009d_ to do but there was an emptiness. I reached out to a hospice organization seeking volunteers. My goal was to provide support for the patient, as well as their caregiver(s). My experience provided me with an understanding of what they would go through. However, I was not sure if I would be more emotional or helpful.\n\nI have been a volunteer patient visitor for a few months and my emotions have stayed in check. I am grateful for the opportunity. The time I spend with a patient has been extremely rewarding. I feel like I am the one benefiting. I know my mom would be proud of me. \n\nhttp://www.caringhospice.com/Netscape/index.html\n</t>
  </si>
  <si>
    <t>deirdre.marlowe@gmail.com</t>
  </si>
  <si>
    <t>CHILDRENS KIVA</t>
  </si>
  <si>
    <t>69.255.80.191</t>
  </si>
  <si>
    <t>84-1069053</t>
  </si>
  <si>
    <t>Deirdre Marlowe</t>
  </si>
  <si>
    <t>CORTEZ</t>
  </si>
  <si>
    <t>B20</t>
  </si>
  <si>
    <t>Even Those Who Have Nothing Will Choose to Give Something\n\nSeveral years ago I was working with middle school students at a Title I School. All of them were on free and reduced meals. Some of them lived in homeless shelters. One of the things we did to make their world a bigger place was to teach them geography and read accounts of teenaged immigrants like many of them. We also taught them entrepreneurship. We believed that this might inspire them to dream beyond their neighborhood. As part of the program, students competed in teams to see who could come up with a plan for a sustainable school store: the best plan would receive $500 seed money. The winning team planned to split their revenue three ways: to restock their supply, to scholarship students on field trips at teachersâ€™ requests, and to engage in microfinance through Kiva. The students came to realize that even they, who apparently had nothing, could give back -- both locally and globally. Their world had grown; they were empowered.</t>
  </si>
  <si>
    <t>You Can Buy Happiness. You can buy happiness, not with currency, but with time invested in helping others. I come from a family that values volunteerism. I have volunteered most of my life, and most recently with Room to Read, a global non profit that focu (...)</t>
  </si>
  <si>
    <t>selenadsmith@gmail.com</t>
  </si>
  <si>
    <t>COMMUNITY HOPE</t>
  </si>
  <si>
    <t>b14d63bf117d4763f76657ab22cd41e21f8967fb</t>
  </si>
  <si>
    <t>184.166.227.58</t>
  </si>
  <si>
    <t>27-4701960</t>
  </si>
  <si>
    <t>https://s3-external-1.amazonaws.com/offertabs/offer/kxdcce/large/810_564f3820905e6-image.jpg</t>
  </si>
  <si>
    <t>Selena D Smith</t>
  </si>
  <si>
    <t>P50</t>
  </si>
  <si>
    <t>ROSETTA IRVING FOUNDATION INC</t>
  </si>
  <si>
    <t>96.239.74.50</t>
  </si>
  <si>
    <t>80-0863450</t>
  </si>
  <si>
    <t>Karen Irving</t>
  </si>
  <si>
    <t>karenirving248@yahoo.com</t>
  </si>
  <si>
    <t>B80</t>
  </si>
  <si>
    <t>Heart Smile\nhttps://www.facebook.com/pages/Community-Hope/146611655383618\nA single mother who survived a medically induced coma, looking into the eyes of 2 desperate, thankful, yet still questioning children. The loss of a great job, bills 2 months overdue, bare cupboards, a cold, harsh Montana winter upon us, and warm clothes needed.\n Swallowing down a big lump of pride, a mother does what she has to do, to ensure the survival of her young, and put the trust back into their wondering minds of, if their needs would be met. \nI walked into the Community Hope in Laurel, Mt and signed up for a food box and as the volunteer workers prepared the groceries, I browsed the little shop of donated goods for articles of clothing. \nThere were many racks and shelves and a lot to look through, as I focused my eyes to narrow down my search to just color and size, I spotted the cutest crocheted hat and scarf set.\n I couldn't believe it, it was everything my daughter would have dreamed of owning, and would wear proudly. I also found a large sweatshirt with a football team name across the back, the price tag still attached. Unbelievable.\nI heard someone call my name and I walked up to the counter and received my food box. 3 boxes of vegetables, bread, milk and meat and treats for the kids. \nAs I pushed my cart out of the little store, I could not believe the happiness I felt. I don't know if you could see the smile on my face, but I knew it was there, big, warm, toothy grin, the heart smile, the one that comes from within. That whole body warmth, tingly, I feel good smile. Loved and Loving.\nWhen I got home, I put all the food away, and when the kids came home and ran to the cupboards to fill those pangs of hunger after a hard, school days work, their chattering voices of happiness filled the room with their days activities and their questioning eyes no longer, forgotten in the warmth of the heart smile.\nThey beamed with the glow of the heart smile and the room filled with warmth as they tried on their *new* items and giggled with the wonderment of how their mom did it.\nAfter telling these two beautiful people in my life how I did it and how good I felt finding the perfect items for each of them, and knowing how good they felt to receive them, I took the next week of healing and job searching to include cleaning our house.\nThe three of us packed the nicest items we could find, that no longer fit our needs and boxed them up and took them right down to Community Hope. We came up with six boxes!\nI often wonder if the person who came across one of our items had that same feeling of the heart smile, the I can't believe I found the perfect item my child or myself needed, and if they left that little store with the warmth of the heart smile, body tingling, sun shining on their face, too excited to get home to share the magic with their own loved ones.\nThat is what inspires me to give, imagining someone else feeling the way I felt on that very day, giving me a name for the way I felt to name this story, Heart Smile.\n</t>
  </si>
  <si>
    <t>The Rosetta Irving Foundation Inc \nis An Organization of Retired and Working NYC  B.O.E. Teachers #HeatNation #RunWade #Brooklynnets ??? #PattiLaBelle \n Community Supporters we need your Charitable Contribution we are a 501-c3 org A Must Have Reading Too (...)</t>
  </si>
  <si>
    <t>f13d7530b6a19cbfb23a3779d683c0f3a1d6ac71</t>
  </si>
  <si>
    <t>https://s3-external-1.amazonaws.com/offertabs/offer/kxdcce/large/810_564dbe1547a93-chday01.JPG</t>
  </si>
  <si>
    <t>Ryan's House</t>
  </si>
  <si>
    <t>209.166.74.62</t>
  </si>
  <si>
    <t>27-2113343</t>
  </si>
  <si>
    <t>Nicole Sorensen</t>
  </si>
  <si>
    <t>sorensen.r.nicole@gmail.com</t>
  </si>
  <si>
    <t>Langley</t>
  </si>
  <si>
    <t>resiliencerising@yahoo.com</t>
  </si>
  <si>
    <t>RESILIENCE RISING</t>
  </si>
  <si>
    <t>P43, L41, O20</t>
  </si>
  <si>
    <t>73.229.71.104</t>
  </si>
  <si>
    <t>At a local festival, a group of young adults and myself chose to sleep outside the whole weekend to demonstrate to the community how homeless youth have to live. We were luckier than most unaccompanied youth and were able to sleep under a canopy. The canop (...)</t>
  </si>
  <si>
    <t>27-0153791</t>
  </si>
  <si>
    <t>Gillian Wood</t>
  </si>
  <si>
    <t>a9dcfbc7c1968139d0024580962acd312028061f</t>
  </si>
  <si>
    <t>https://s3-external-1.amazonaws.com/offertabs/offer/kxdcce/large/810_563917d689970-034KeareHodge9408bw.jpg</t>
  </si>
  <si>
    <t>P73</t>
  </si>
  <si>
    <t>SACRED FRIENDS INC</t>
  </si>
  <si>
    <t>108.26.64.15</t>
  </si>
  <si>
    <t>46-0547015</t>
  </si>
  <si>
    <t>Pearl Beamer</t>
  </si>
  <si>
    <t>1sthawksnest@gmail.com</t>
  </si>
  <si>
    <t>She was 9-years-old, prostituted by her motherâ€™s pimp, and wanted to die; so I built her a home.\n\nDuring my time with Colorado Child Protective Services, I spent two years working solo on the overnight crisis team responding to family crimes that occur under the veil of darkness. I worked with many sex-trafficking victims, adults and minors. This is the story of a nine-year-old girl whose motherâ€™s boyfriend prostituted both mother and daughter. Even after being placed in the custody of her maternal grandmother, the abuse continued. I was called upon to re-remove this child from family and find a safer place for her to battle her demons. \n\nCops and CPS workers enter into unstable and unpredictable home environments every day, bearing witness to the darkest corners of humanity that most will never see or know. But on this night, even our minds were blown wide open. We had entered a true house of horrors. As we walked upstairs and peered behind doors, barren white walls showcased holes of punching and banging, sharp knives materializing perpendicularly, carvings screaming â€œI hate my lifeâ€_x009d_ and â€œI want to die.â€_x009d_ And in the twin bed in the smallest bedroom a young girl was sound asleep. It was my job to wake her from her slumber with the jolting news of who I was and why I was there.\n\nOnce outside under the shadows of streetlights, she just came apart. Kicking my shins, slapping my arms, screaming, â€œI hate you. Just leave me here. I want to die.â€_x009d_ The police officer stepped in, asking if he should do something. I told him no. Her actions were not an expression of malice but rather desperation, pain, and mostly release.\n\nDuring the drive to the social services office, we stopped for a midnight Happy Meal and bonded over teeny-bopper music. She was impressed I knew all the words. An important rule of social work, know your audience. While she slept on a couch with an old VHS playing in the background, I spent hours trying to find a safe place for her to call home. Once in â€œthe life,â€_x009d_ a sexually exploited individual has an average lifespan of just seven years*. I knew I had a golden opportunity, and if I didnâ€™t make the right moves, she could be dead by sixteen.\n\nI drove away knowing in my heart that she needed more; she needed a place like Resilience Rising (www.resilience-rising.org). I hoped she would survive, her motherâ€™s boyfriend, the johns, herself. A week later she tried to kill herself. The foster home refused to keep her. She was transferred to an inpatient psych ward at a local childrenâ€™s hospital, her new home.\n\nThis childâ€™s story is in every paintbrush stroke of the Resilience Rising house. I think of her while assembling furniture and writing our licensing application. I wonder how she would have fared here. For every nine-year-old like this one, there are thousands more, right here in the United States. It is time to bring them home.\n\n*U.S. Department of Stateâ€™s â€œ2014 Trafficking in Persons Reportâ€_x009d_</t>
  </si>
  <si>
    <t>NORFOLK</t>
  </si>
  <si>
    <t>D32, D30, D31, A23</t>
  </si>
  <si>
    <t>I've been a wildlife rehabilitator for over 25 years but 11 years ago a red-tailed hawk came into my care.  After getting her health back Vet did Xrays and found out that she arthritis and she was only 4 months old.  She inspired my husband and I to start  (...)</t>
  </si>
  <si>
    <t>038e780ad2405f29cd6a0238ca605dac1df3790f</t>
  </si>
  <si>
    <t>https://s3-external-1.amazonaws.com/offertabs/offer/kxdcce/large/810_564e0b3f95fc3-FUPO_Title_1.jpg</t>
  </si>
  <si>
    <t>108.26.70.199</t>
  </si>
  <si>
    <t>Walls Are For Art\n\nI give to Judy Dworin Performance Project (JDPP) because I know . . .\n\nnearly two thirds of incarcerated women are mothers.\n\none in fourteen U.S. children has or has had an incarcerated parent.\n\nChildren are the collateral damage of our national plight of mass incarceration. When their parents are incarcerated, children suffer. These broken and underserved children become broken and underserved adults, greatly at risk of becoming incarcerated.\n\nAs a society we can, and must, do better to uplift families and to end mass incarceration. I give to this organization because The Judy Dworin Performance Project has created and implemented successful programs that challenge mothers to reflect upon and move beyond the wreckage of their pass, inspire children to work through the shame of having an incarcerated parent, and nurture the relationships of moms and kids. On the horizon is a dads and kids program. Using the arts as a catalyst for change, these programs truly help to heal families and strengthen communities, which are real strides toward transforming our failing justice system. \n\nI have enough faith in humanity to think that if more people could see and feel what prison really is, we would not have prisons. Seeing inside prison is not possible because we, the public, are never invited in. Or, are we? Through multi-arts performance, JDPP brings to the public stage an emotional, authentic experience of life behind the walls, including performers who, while incarcerated, worked with JDPP on the inside. I became aware of the dysfunction of our justice system first hand, about twenty years ago, when I was incarcerated. Believe me, taking in this performance is as inside as you can get, without losing your freedom. I give to Judy Dworin Performance Project to uplift families and end mass incarceration. I believe that if you could feel what prison is like, you would want change, too. You would be ashamed, as was I, of who those walls are really separating. #JDPPMoving4Change#MyGivingStory#GivingTuesday\n</t>
  </si>
  <si>
    <t>They Give Their All at Sacred Friends Inc, a non-profit organization that aids wildlife in southern Virginia; www.sacredfriend.org.  This organization takes in any Native Wildlife in the state of Virginia.  Nothing is turned away.  They are the 'Wildlife C (...)</t>
  </si>
  <si>
    <t>https://s3-external-1.amazonaws.com/offertabs/offer/kxdcce/large/810_56379d11af38b-ODHBlogo2.png</t>
  </si>
  <si>
    <t>Salgi Esophageal Cancer Research Foundation</t>
  </si>
  <si>
    <t>68.109.115.24</t>
  </si>
  <si>
    <t>45-3633809</t>
  </si>
  <si>
    <t>Christina Frye</t>
  </si>
  <si>
    <t>What â€œNorwalkâ€_x009d_ Means\n\nTo most of us, Norwalk is a small city in Connecticut. But to many in Nagarote, Nicaragua, â€œNorwalkâ€_x009d_ means so much more. Say â€œNorwalkâ€_x009d_ to a taxi driver in Nagarote â€“ no street name, no address â€“ and he will bring you to the Norwalk/Nagarote Community Center. Ask a group of kids what â€œNorwalkâ€_x009d_ has meant to them and they will bring tears to your eyes. \n\nJavier, a fifteen-year-old, says he is learning computers in â€œNorwalk.â€_x009d_ That $300 scholarship eighteen-year-old Evaristo receives from â€œNorwalkâ€_x009d_ enables him to attend college for a year; in return, he tutors younger kids at the Center. Velia, a nineteen-year-old, tells us that in â€œNorwalk,â€_x009d_ her teachers are friends. Now a university student in Managua, she says sheâ€™s studying law because of â€œNorwalk.â€_x009d_ \n\nâ€œâ€™Norwalkâ€™ is family to me,â€_x009d_ says Jeffry.\n\nJuan Gabriel Hernandez Rocha, the ex-Mayor of Nagarote, told us Nagarote and â€œNorwalkâ€_x009d_ have been married to each other for 27 years. â€œTill death do us part,â€_x009d_ he half-joked.\n\nâ€œNorwalkâ€_x009d_ means promise, hope, opportunity. \n\nThe Norwalk/Nagarote Sister-City Project means so much in the lives of the people of Nagarote.\n\n\nhttp://www.sistercityproject.org</t>
  </si>
  <si>
    <t>christina.salgi@gmail.com</t>
  </si>
  <si>
    <t>WEST WARWICK</t>
  </si>
  <si>
    <t>H40</t>
  </si>
  <si>
    <t>My late grandfather, Salvatore Molfesi, inspires me to continue giving to and supporting esophageal cancer awareness and research through The Salgi Esophageal Cancer Research Foundation. www.salgi.org \n\nIn 1997, my grandfather (who was more like a father (...)</t>
  </si>
  <si>
    <t>99a7141f89ef8253a73fe01cd9cc49f50b72dd38</t>
  </si>
  <si>
    <t>https://s3-external-1.amazonaws.com/offertabs/offer/kxdcce/large/810_563b9d3f813be-momsbloompurplecover.jpg</t>
  </si>
  <si>
    <t>Salt Lake Arts Academy</t>
  </si>
  <si>
    <t>205.125.75.140</t>
  </si>
  <si>
    <t>73-1639325</t>
  </si>
  <si>
    <t>Katy Andrews</t>
  </si>
  <si>
    <t>OutRUN 38 â€“ â€œOutrunningâ€_x009d_ Cystic Fibrosis\n\nGiving comes in a variety of forms. Sometimes, we give in ways we would never have imagined. For me, it was through running, an activity I discovered late in my life but has given me rewards beyond the obvious physical improvements. Last winter, via the power of social media, I happened to see a story on people making a difference in my state. And within that list, I learned about a non-profit group called OutRUN 38, which seeks to support those living with Cystic Fibrosis, support research for a cure, as well as promote healthy living for all. Cystic Fibrosis is a life-threatening genetic disease which affects the lungs and digestive system of more than 70,000 people around the world, and essentially robs them of the ability to breathe freely. This charity was meaningful to me because it involved running, about which I am passionate, and Cystic Fibrosis, of which I am a genetic carrier.\n\nBecause of OutRUN 38, I am giving practically daily to a cause in which I truly believe. Whenever I run, I log my miles for the charity; I post about my running adventures on social media for the charity, creating awareness for the organization; and when I can, financially, via purchasing merchandise or signing up for an OutRUN activity. OutRUN 38 has given me a way to help that is far more than just writing a check. But OutRUN 38 has given back to me as well, as the charityâ€™s â€œOutrun the Oddsâ€_x009d_ Facebook community, which features thousands of members around the world, is a support page for everyone who is a part of it, a community where one receives encouraging words for any â€œoddsâ€_x009d_ its members may face.\n\nThe Outrun 38 community is involved in races all over the country, wearing the charityâ€™s name on shirts and creating an awareness for a cause about which we are passionate. Just weeks ago, at the Hartford Marathon, nearly 150 runners donned the 'Outrun 38' logo, pounding the pavement in three separate road races that weaved through streets past tens of thousands of spectators.\n\nAs Outrun 38 'outrunners,' we run for those who canâ€™t, especially those with a disease essentially robbing them of their breath. And as a result, our running has become much more than footsteps. It is a healing, philanthropic act. The act of running may bring mental toughness to our mind and brawniness to our bodies, but â€œoutrunningâ€_x009d_ has made our hearts stronger and better in so many ways, allowing us give back, help others, and find a sense of community that feeds our souls. \n\nFor more information, visit www.outrun38.org\n\n</t>
  </si>
  <si>
    <t>katyslc@comcast.net</t>
  </si>
  <si>
    <t>Salt Lake City</t>
  </si>
  <si>
    <t>Surviving Middle School: Why I give to Salt Lake Arts Academy.  \n\nAdolescence can be rough for young people, and particularly at school.  Kids are asking themselves every day 'Who am I?, Where do I belong? Am I cool enough? Am I smart enough?'  All great (...)</t>
  </si>
  <si>
    <t>6c8314faf3b9271fdbea58d737eaa25126365bb2</t>
  </si>
  <si>
    <t>https://s3-external-1.amazonaws.com/offertabs/offer/kxdcce/large/810_564392f43cf76-1juYsKbmL7PbG4f5Lq46r0A.jpg</t>
  </si>
  <si>
    <t>SAMARITAN'S PURSE</t>
  </si>
  <si>
    <t>50.121.211.115</t>
  </si>
  <si>
    <t>58-1437002</t>
  </si>
  <si>
    <t>Kelly Ann Collins</t>
  </si>
  <si>
    <t>kellyann@gmail.com</t>
  </si>
  <si>
    <t>Pedaling for Pathways Togo: Our Cross-Country Adventure on Wheels\n\nwww.pathwaystogo.org\n\nThis summer my best friend and I crossed the country from Lubec, Maine to Seattle, Washington by bicycle. It was no easy feat. We pedaled through torrential downpours, biked in a high of 110 degrees and slept in a low of 26 degrees. We got lost, laughed, and swore at hills. We slept in unexpected places and shared the road with some of the angriest drivers we have ever encountered. We sported weird tan lines and collected scars that may never fade. Despite the literal and figurative ups and downs of our trip one cause made it all worth it: Pathways Togo. \n\nLed by Peace Corps Volunteers and inspiring Togolese partners, Pathways Togo is an organization based in Togo, West Africa with one goal in mind: educate women and empower the world. ThroughÂ scholarships, life skills training, and mentoring Pathways offers a rare opportunity for motivated Togolese women and girls to pursueÂ their personal goals and dreams. As one of the poorest nations in the world TogoÂ offers few educational opportunities for women and children; less thanÂ 30% of Togolese girls are enrolled in high school. Child marriage, pregnancy, school fees, and a lack of role models are only a few of the reasons why many girls never continue their education. One of the initiatives working hard to change this is Pathways Togo.\n\nI learned about Pathways first-hand during my two years in Togo as a Peace Corps Volunteer. From 2012 to 2014 I watched PathwaysÂ create positive change in theÂ lives of Togolese women and girls across the nation. These girls are intelligent, motivated, and want to learn so they can give back to their communities. Whenever I felt tired or defeated during my bicycle trip I thought of these girls. They reminded me of all the things I have to be grateful for as an American woman and inspired me to continue pedaling so that they, too, can have the same opportunities I have had in my life.\n\nAfter biking 4300 miles this summer over the course of four months we were able to raise $4700 for Pathways Togo--money that will go directly to Togolese girls in the form of scholarships, an annual leadership conference, and mentoring. Countless strangers and friends helped us reach our goal. We are forever grateful. Now, despite having crossed the 'finish line' of our bicycle adventure six weeks ago, we still want to continue to spread the word about Pathways Togo. Because when you educate women, you empower the world, and that's always a cause worth supporting.\n\nThank you for your consideration.</t>
  </si>
  <si>
    <t>BOONE</t>
  </si>
  <si>
    <t>Q33, X20, Non, Non</t>
  </si>
  <si>
    <t>Inspiring Greatness.\n\nWe are all born with special gifts, and it is my belief that if everyone tapped into their talents, and used them to help each other, there would be peace and harmony in our world. \n\nJust like nature created animals, each with dif (...)</t>
  </si>
  <si>
    <t>aaa8bb5019c21d7f7c955e04c1e3b7e1bd108b87</t>
  </si>
  <si>
    <t>https://s3-external-1.amazonaws.com/offertabs/offer/kxdcce/large/810_564fbf7e22497-4027daf14645f975a5caaa8eb09904c7-5263fed89c15d.jpeg</t>
  </si>
  <si>
    <t>San Antonio Pets Alive Inc</t>
  </si>
  <si>
    <t>69.195.220.141</t>
  </si>
  <si>
    <t>45-4141531</t>
  </si>
  <si>
    <t>Nicole Beltran</t>
  </si>
  <si>
    <t>nbeltran2@hotmail.com</t>
  </si>
  <si>
    <t>penny.collins@sungard.com</t>
  </si>
  <si>
    <t>SANDY HOOK PROMISE FOUNDATION</t>
  </si>
  <si>
    <t>San Antonio</t>
  </si>
  <si>
    <t>108.171.135.188</t>
  </si>
  <si>
    <t>46-1657101</t>
  </si>
  <si>
    <t>Penny Pisaneschi Collins</t>
  </si>
  <si>
    <t>NEWTOWN</t>
  </si>
  <si>
    <t>http://www.sanantoniopetsalive.org/\n\nSan Antonio Pets Alive! saves dogs that are set to be euthanized. Dogs that have been overlooked and who are out of time. They take in the old, the neglected and the sick. They take the black dogs and the pit bulls. T (...)</t>
  </si>
  <si>
    <t>I20, I20</t>
  </si>
  <si>
    <t>6ec5f01bc1569c47d7caf529177f7370f86d3339</t>
  </si>
  <si>
    <t>https://s3-external-1.amazonaws.com/offertabs/offer/kxdcce/large/810_564f595e4ed45-selahchristmas.jpg</t>
  </si>
  <si>
    <t>23.118.233.136</t>
  </si>
  <si>
    <t>Emily Starbuck Crone</t>
  </si>
  <si>
    <t>crone.emily@gmail.com</t>
  </si>
  <si>
    <t>Knowing that there is always a dog—many dogs, in fact—in imminent danger of euthanasia is what keeps me giving. I always loved dogs, and used to foster dogs with a rescue group when I lived in Austin, TX. But I didn't feel much urgency to help living in a  (...)</t>
  </si>
  <si>
    <t>c5eb9d42fb5fb16d25be4aaf81f7f5bee425e962</t>
  </si>
  <si>
    <t>https://s3-external-1.amazonaws.com/offertabs/offer/kxdcce/large/810_56547acb6575b-12200654_1047961731902776_11895145_n.jpg</t>
  </si>
  <si>
    <t>â€œIâ€™m going to shoot you. Iâ€™m going to kill you.â€_x009d_ Tom yelled at me while pointing the pistol at me. I slowly rose up from the couch, frantically yelled â€œput the gun down, you can hurt someoneâ€_x009d_ and made my way to the bathroom nearby. Locked inside with the towels and scented soaps, I noticed the telephone on the counter. This was the 80s, and a phone in the bathroom was an uncommon sight. Without that phone to call my dad, and the parents of the boy I was babysitting â€“ I could have become one of accidental shooting statistics now reported weekly across the United States. \n \nThirty-plus years later, I am the mother of two school aged children. Like many, I reached new levels of despair open learning that 28 people were killed at Sandy Hook Elementary School in Newtown CT. The shooter, Adam Lanza committed matricide, followed by murdering twenty children ages 7 and younger, six school staff members, and then committed suicide. \n\nIn the three years following Sandy Hook, I got involved in the cause to reduce gun violence. To me, this meant being vocal about my stance on gun law reform. I donated to the advocacy group founded by Gabby Giffords and Mark Kelly, following her survival of an Arizona Mass Shooting. I posted my views on Facebook, I spoke with friends and family. I thought I was doing enough.\n\nOn October 1, 2015 â€“ a shooter at Umpqua Community College stormed the campus killing nine and committing suicide in the process. This time upon hearing the news, something changed. I questioned what good I was doing. I doubted how throwing money at advocacy groups, and voicing my opinion on Facebook was making a difference. But what had really changed wasâ€¦.I wasnâ€™t horrified. In fact, I felt numb. I became fearful of desensitization. Was I indifferent? In an attempt to rally myself back to a place of being shocked â€“ I watched a documentary produced by Nightline regarding the NRAâ€™s rise to power. Iâ€™d hoped I would recharge my resolve, and generate new ideas on how to â€œsolve our gun violenceâ€_x009d_ problem. \n\nBut instead, I sat broken. Defeated. \n\nItâ€™s no use. The NRA has won. Americans, we love our guns. We canâ€™t win. Itâ€™s over. \n\nHead in hands, I cried and quit the fight. \n\nThe next morning, as a brand new day often does, I found myself staring at an opportunity. With Facebookâ€™s Suggested Page fairies sprinkling their pixie dust on my screen â€“ a beautiful green tree â€“ with leaves made of handprints caught my eye. I spent the next several hours educating myself on the Sandy Hook Promise (www.sandyhookpromise.org), and rediscovered my soul. \n\nSandy Hook Promise spoke to me, in a way that other efforts hadnâ€™t been able to. It provided a vehicle for volunteering my time, not just my money and social network. I could get directly involved in my community. \n\nI loved how Sandy Hook Promiseâ€™s programs were heavily weighted on prevention â€“ not waging war on gun lobbies or alienating responsible gun owners. \n\nI loved that the focus was on mental health first aid programs. That the definition of gun violence was inclusive of suicide prevention &amp; unintentional shootings. That the programs are predominately youth led. Volunteering and spending time with kids â€“ teaching them how to be inclusive of other kids, how to recognize mental crisis in their friends and classmates, how to #saysomething to a trusted adult when they have witnessed a potential sign, signal or threat of gun violence. This spoke to me. That tattling and looking out for your friends and classmates are different. That we need to have a plan for kids, which they can easily follow, should they encounter a firearm unexpectedly. That we open the dialogue with youth on these issues, not brush the tough talks under the rug. \n\nI loved that Sandy Hook Promiseâ€™s legislative philosophy is based on upholding the rights of gun owners, while advocating for gun safety, gun lethality (magazine size) and that reducing gun violence is not solely about the gun â€“ that Mental Health advocacy, education and programs are key components. \n\nI signed on as a Promise Leader. A Promise Leader makes the commitment to be an active participate in their community, to bring the Sandy Hook Promise programs to schools, youth centers, places of worship, and any other community organization where we can educate the public on Mental Health First Aid, and other prevention programs like #saysomething, #startwithhello #Keepitsecureandsafelystored (Kiss). That as a Promise Leader, I will educate other adults on the programs and how to get involved. \n\nBefore I donated financially, I decided it was time to donate that most valuable of all resources â€“ time. I created a plan for how I was going to get involved with Sandy Hook Promise within my community, starting with the local middle and elementary schools my children attend. \n\nSitting in my sonâ€™s middle school principalâ€™s office, I was fearful that he would view me as â€œan overly involved, helicopter parentâ€_x009d_. I presented my reasons for signing on as a Promise Leader and that I wanted to get our middle school, and other schools involved with Sandy Hook Promise Programs. That I felt our public school systems were already strapped, and thin on time and resources, and that I wanted to be â€œthe heavy lifterâ€_x009d_ to help get Sandy Hook Promise off the ground running for them. \n\nAs I sat looking at my sonâ€™s principal, nervous about what he would say, he began slowly, â€œPenny, this cause is one that is near and dear to my heart. We are all very concerned that something like this could happen here, in fact, our demographic is not necessarily an if itâ€™s going to happen in some ways itâ€™s a when. Our school already had one lock-down due to a man in a nearby neighborhood brandishing a shotgun as he walked through the streets, so I really want to support this, and in fact have some ideas on how you can get started.â€_x009d_ \n\nThe look on his face, of surprise and gratitude that a parent would want to help them in this way â€“ answered any doubts. It felt good to show them how much I value all their hard work in caring for our communityâ€™s kids. \n\nHe gave me unlimited access to the staff, suggested a small taskforce of teachers and administrators, communicated with them that this was something they were to get involved in. He asked me to get involved with the student led News Network and the elected student body and council. He wanted the programs to be student led â€“ which provided me a huge sigh of relief, wondering how I was going to pull this all off with a full time job, a family to raise, and a 90-lb German shepherd nipping at my feet. \n\nWe are now in full swing preparing for our first â€œSay Somethingâ€_x009d_ week. A week of inclusion and education events which will dovetail with other positive behavior programs that our county has rolled out to districts county-wide. \n\nDespite all this â€œdoingâ€_x009d_ and â€œactionâ€_x009d_ and â€œcommunicatingâ€_x009d_ â€“ the biggest gift Iâ€™ve received from volunteering for Sandy Hook Promise- is the return of hope. \n\nThat a group of families, who experienced devastating loss, could redirect their grief, for the greater good and provide an unwavering example of forgiveness â€“ I am deeply humbled and grateful for each and every one of them. \n \nI owe Sandy Hook Promise so much in return. \n\n\n\n\n</t>
  </si>
  <si>
    <t>allardzoe@gmail.com</t>
  </si>
  <si>
    <t>SONIA PLUMB DANCE COMPANY INC</t>
  </si>
  <si>
    <t>71.235.36.243</t>
  </si>
  <si>
    <t>06-1304412</t>
  </si>
  <si>
    <t>Sonia Plumb</t>
  </si>
  <si>
    <t>WEST HARTFORD</t>
  </si>
  <si>
    <t>A62</t>
  </si>
  <si>
    <t>“I’m going to shoot you.  I’m going to kill you.” Tom yelled at me while pointing the pistol at me.  I slowly rose up from the couch, frantically yelled “put the gun down, you can hurt someone” and made my way to the bathroom nearby.  Locked inside with th (...)</t>
  </si>
  <si>
    <t>ec56068432978d96ea8a220462d985bfb768fb18</t>
  </si>
  <si>
    <t>https://s3-external-1.amazonaws.com/offertabs/offer/kxdcce/large/810_5638f66a0b8dd-loving-santa.jpg</t>
  </si>
  <si>
    <t>A Push to Excel as a Community -\nWhy I Give to Sonia Plumb Dance Company\nwww.SoniaPlumbDance.org\n\nI first learned about the Sonia Plumb Dance Company as a student at the University of Saint Joseph. They were Artist in Residence, a first for our school, and I was a student director of the dance program. We were fortunate enough to have the Artistic Director, Sonia Plumb, set a dance piece on our ensemble. She pushed us to excel, dig deeper into our capabilities, and to think and to work as an ensemble â€“ as a community. I later learned that she asks that of everyone she works with, students, dancers, board members and volunteers. \n\nUpon graduation, I joined the Board of Sonia Plumb Dance Company. As Board Members, she continues to ask us to excel, to dig deeper into our capabilities, to inquire how we can do better as a Company, as Artists, as Teachers, and as Leaders in the Community.\n\nSonia Plumb Dance Company enriches and educates the community through innovative, high quality, modern dance. Her vision reaches students from the inner city of Hartford to professors from around the state and further to artists and teachers across the nation. \n\nThe creative teaching methods and performances of the Company transform audiences through unique learning experiences and paths of inspiration. Bringing the community together through the pursuit of excellence. \n\nAs an educator, I know the importance of participating in the arts. Synapsis are fired, connections are made, work is created. The dancers of Sonia Plumb Dance Company are local teachers and performers who have a passion for interacting with the community and building dance based connections to curriculum that are rare to students.\n\nI look forward to viewing the work the Company creates as I know it is something I can share with my students. Whether it be the connections to their media driven lives through Privacy Settings or the dark and mysterious tales of The Odyssey; the company never fails to impress and I am eager to challenge my students to view art as important and relevant to their course work. \n\nAs a donor, Board Member, and supporter of this program, I encourage you to share in the grand experience that is the Sonia Plumb Dance Company and support the chance for someone else to be inspired.</t>
  </si>
  <si>
    <t>Saving Our Sisters</t>
  </si>
  <si>
    <t>sneh.srivastava.ss@gmail.com</t>
  </si>
  <si>
    <t>WEST HARTFORD COMMUNITY TELEVISION,INC.</t>
  </si>
  <si>
    <t>73.7.154.109</t>
  </si>
  <si>
    <t>11-3780741</t>
  </si>
  <si>
    <t>Kat Stanley</t>
  </si>
  <si>
    <t>24.218.125.27</t>
  </si>
  <si>
    <t>06-0999684</t>
  </si>
  <si>
    <t>Sneh Srivastava</t>
  </si>
  <si>
    <t>kathryns12@yahoo.com</t>
  </si>
  <si>
    <t>A32, A32, O54</t>
  </si>
  <si>
    <t>F20</t>
  </si>
  <si>
    <t>100% Proceeds go to supporting mothers and their baby! I am inspired to give when I know that those involved in an organization are just as passionate as I am about an issue. Saving Our Sisters is a non-profit program dedicated to providing support to moth (...)</t>
  </si>
  <si>
    <t>1b2d9f4aa31c57d066f8bd1c9b783175ecee2d65</t>
  </si>
  <si>
    <t>WHCTV - 'For the Community, by the Community'\n\nWhat inspires me to give to West Hartford Community Television? The intense passion behind such a thankless cause. It's easy to rally around nonprofits that focus on homelessness, hunger, or illness...but when it comes to taking out your wallet - or time out of your schedule - to support your local station, people pause. 'What's so important about community television?' I asked the same thing when I was nudged into volunteering for the organization by my parents. Fast forward 10 years - after many hours of working cameras, crafting marketing, prepping for events, and discussing strategy - I know the answer.\n\nIf it werenâ€™t for community television, hundreds of students, interns, and volunteers (like me!) may have never gotten experience in the world of media, cultivating skills in camera operating, television production, and sound engineering that could inspire dedicated hobbies or even full-fledged careers. If it werenâ€™t for community television, countless show ideas would die as rough drafts on the page, lacking the nurturing and guidance of an experienced television crew as well as the dedicated airtime offered free by the station to any resident who requests it. If it werenâ€™t for community television, townspeople would have nowhere to turn to for an unbiased, organic source for news, politics, history, arts and events that make up the heart of our town. This organization is the essence of West Hartford - â€œfor the community, by the communityâ€_x009d_ as the motto says.\n\nSupporting my local station means supporting free speech, creativity, knowledge, and the infectious passion of the WHCTV team that has grown and flourished over the past 35 years. If it werenâ€™t for community television, my town wouldn't be as great of a community.\n\n(Visit the West Hartford Community Television website - http://whctv.org/ )</t>
  </si>
  <si>
    <t>https://s3-external-1.amazonaws.com/offertabs/offer/kxdcce/large/810_5653b4a4ab5d7-IMG_1217.JPG</t>
  </si>
  <si>
    <t>susanpryan@sbcglobal.net</t>
  </si>
  <si>
    <t>Young Mariners Foundation</t>
  </si>
  <si>
    <t>SEACOAST BIG BROTHERS/BIG SISTERS OF NEW HAMPSHIRE</t>
  </si>
  <si>
    <t>32.212.156.219</t>
  </si>
  <si>
    <t>06-1427077</t>
  </si>
  <si>
    <t>73.219.101.149</t>
  </si>
  <si>
    <t>Susan Ryan</t>
  </si>
  <si>
    <t>02-0348477</t>
  </si>
  <si>
    <t>Stamford</t>
  </si>
  <si>
    <t>Kimberly Young</t>
  </si>
  <si>
    <t>twilighttruth@yahoo.com</t>
  </si>
  <si>
    <t>EXETER</t>
  </si>
  <si>
    <t>O31, O50, P01</t>
  </si>
  <si>
    <t>Childhood is where it all begins. We're always hearing about how children are the future, but so few step up to try and shape this future. That's why I became a Big Sister. After a few short months, I saw my Little Sister blossom in ways that she never dre (...)</t>
  </si>
  <si>
    <t>Teaching children through boating for the Young Mariners Foundation (www.youngmarinersfoundation.org) enabled me to impact many under served families.\n\nChildren are our future.\nBoating is my passion.\nMany children do not have access to boating, despite living within a few miles of Long Island Sound and in an affluent area.\n\nWalking daily round Greenwich Point overlooking Long Island Sound, gradually I realized I needed to be ON the water and not just BY the water. I took all the classes I could and eventually became District Commander of the U.S. States Power Squadrons, the largest recreational boating organization in the world. The Young Mariners Foundation asked me to teach safe boating to 20 under-served children as part of their experiential program educating children through boating. \n\nReworking adult education for 5th graders was a long process but fun, and once in front of my first class, I realized how much I could learn from them. At the start of the class, I asked; â€˜what are you most scared about in sailing?â€™ and one answer was â€˜capsizingâ€™. At the end of the year I asked; â€˜what was the most fun for you?â€™ and the answer from the same student was â€˜capsizingâ€™. Bringing 20 students through the program, and seeing them grow in confidence, maturity and raising their grades gave me great satisfaction. My program is now used as a â€˜best practiceâ€™ for the U.S. Power Squadrons, so extends far further than Greenwich. \n\nRewards have been many and include seeing one student receive Connecticut Teen Volunteer of the Year and another accepted into the High School Sailing Team. But meeting a parent at the beach shouting to me â€˜Hey, Susan â€“ Carlos sailed solo last week!â€™ was as good a reward as any.\n\nThanks, kids, thank you boating, and thank you Young Mariners Foundation for making such a difference.\n</t>
  </si>
  <si>
    <t>anne@sunfarmer.org</t>
  </si>
  <si>
    <t>Sunflower Farm, Inc.</t>
  </si>
  <si>
    <t>9d6a06d6308664004b594cbf59bd97a99d013ee4</t>
  </si>
  <si>
    <t>https://s3-external-1.amazonaws.com/offertabs/offer/kxdcce/large/810_5654201987f26-silencead.edit.jpg</t>
  </si>
  <si>
    <t>63.118.185.98</t>
  </si>
  <si>
    <t>51-0454022</t>
  </si>
  <si>
    <t>Anne Jaconette</t>
  </si>
  <si>
    <t>Old Saybrook</t>
  </si>
  <si>
    <t>SEATTLE LATINO FILM FESTIVAL</t>
  </si>
  <si>
    <t>66.194.72.18</t>
  </si>
  <si>
    <t>45-5363567</t>
  </si>
  <si>
    <t>Isa Chong</t>
  </si>
  <si>
    <t>chong.isa@gmail.com</t>
  </si>
  <si>
    <t>Power Post-Earthquake Nepal's Health Clinics with Solar\n\nThis April, my coworkers and friends at SunFarmer witnessed a devastating earthquake in Nepal. After a week of camping outdoors for fear of aftershocks, people began to move back into their houses. But just as life in Nepal was returning to normal, a huge aftershock hit in May. The earthquakes killed over 8,000 people and destroyed over 850,000 homes. Our team in Kathmandu was thankfully safe--but it would be a long road to recovery for Nepal.\n\nSunFarmer has been working in Nepal for years, installing high-quality, low-cost solar for hospitals, schools, and farms in western Nepal. Since the tragedy in April, weâ€™ve grown our mission to include disaster relief by donating solar lanterns, charging stations, and water purification units to IDP camps in the affected areas. Now, SunFarmer is joining with the award-winning hospital, Possible, to install solar energy systems on 30 health clinics in Dolakha, one of the hardest hit districts.\n\nBy bringing high-quality solar to health clinics that were destroyed by the earthquake, SunFarmer has committed to a long-term reconstruction that will build Nepal back stronger than before. \n\nSunFarmerâ€™s resilience in the face of tragedy inspires me to give this holiday season! With donations from #MyGivingTuesday we can power lights, computers, and c-sections where they're needed most! http://www.sunfarmer.org/holiday-gift\n\n(Photo Credit: Â© Kristin Lau www.kristinlau.com)</t>
  </si>
  <si>
    <t>judywsings@aol.com</t>
  </si>
  <si>
    <t>A23</t>
  </si>
  <si>
    <t>32.217.47.50</t>
  </si>
  <si>
    <t>The Gift of #SIFF\n\nI give to SIFF Cinema because of it's support of international films and new, independent film artists/directors. I love their venues, the volunteers and also the choices of films are (in my opinion) better than the box office theaters (...)</t>
  </si>
  <si>
    <t>Judy Weinstein</t>
  </si>
  <si>
    <t>8339176d83f00f52bb014ab528f5a0e10b3cbe85</t>
  </si>
  <si>
    <t>https://s3-external-1.amazonaws.com/offertabs/offer/kxdcce/large/810_5641198e05a50-DiegoMichelle.jpg</t>
  </si>
  <si>
    <t>I was so moved by a performance of â€œIn My Shoesâ€_x009d_ that I was inspired to give to the Judy Dworin Performance Project [JDPP]. â€œIn My Shoesâ€_x009d_ brings the voices of the women at York Correctional Institution to the public. Six guest artists - some of whom were previously incarcerated, and another who is a child of a parent who was incarcerated - perform with JDPPâ€™s professional ensemble members to tell the story of the walk to, through, and out of prison. My reaction to their spoken words, dances, and songs was so visceral that I didnâ€™t even realize I had been holding my breath until the tears welling up in my eyes began to fall down my cheeks. \n\nI was overcome by these women who had such courage to share their own and othersâ€™ painful stories and bare their souls. They were so brave; I wondered if I were in their shoes, if I would have had the personal fortitude to deal with what happened, to move on with my life, to try to learn how to be free. \n\nBecause this touched my heart, I knew I wanted to do something to express my gratitude to the performers and to JDPP. I wanted to thank the performers for the privilege of being witness to their heartfelt transformation. And I wanted to thank JDPP for creating such beautiful and important art. And I felt so good knowing that I would be helping them to continue to enrich my life and the lives of others. #MyGivingStory #GivingTuesday #JDPPMoving4Change\n</t>
  </si>
  <si>
    <t>71.231.199.31</t>
  </si>
  <si>
    <t>Leta Hamilton</t>
  </si>
  <si>
    <t>mxschief2@gmail.com</t>
  </si>
  <si>
    <t>RETT SYNDROME RESEARCH TRUST, INC.</t>
  </si>
  <si>
    <t>letahamilton3834@comcast.net</t>
  </si>
  <si>
    <t>173.217.50.243</t>
  </si>
  <si>
    <t>26-0687439</t>
  </si>
  <si>
    <t>Graziella Cohn</t>
  </si>
  <si>
    <t>TRUMBULL</t>
  </si>
  <si>
    <t>FOR MY SON...I saw that the Seattle International Film Festival was an event taking place in May. Your birthday is in May. I thought, 'What a great gift idea! You love films.' Then I bought some tickets to the movies we could attend (and were appropriate f (...)</t>
  </si>
  <si>
    <t>E12, G48, G96, H48</t>
  </si>
  <si>
    <t>ce111c82c3a423d6028780acd6bb836f6f79d9f0</t>
  </si>
  <si>
    <t>https://s3-external-1.amazonaws.com/offertabs/offer/kxdcce/large/810_56411bf5a7703-DSCN0739640x480.jpg</t>
  </si>
  <si>
    <t>Our granddaughter Adah is a beautiful and sweet 7 years old girl. She was diagnosed with Rett Syndrome when she was almost 3 yrs old. She is very emotional, she communicates with the toby or IPad, she has limited hands use, she walks but her balance is not great...Sadly, Adah is much aware of her limitations and she often wishes to be like any other child that speaks, plays, runs and have a normal life.\n\nThus, family and friends. grant Adah's wish for a future without RETT by donating directly to the Rett Syndrome Research Trust in her name.</t>
  </si>
  <si>
    <t>maxwelltrhodes@gmail.com</t>
  </si>
  <si>
    <t>ROBOTICS AND BEYOND INC</t>
  </si>
  <si>
    <t>SEATTLE PARKS FOUNDATION</t>
  </si>
  <si>
    <t>32.212.148.224</t>
  </si>
  <si>
    <t>20-8821398</t>
  </si>
  <si>
    <t>Wendy Rhodes</t>
  </si>
  <si>
    <t>76.121.105.243</t>
  </si>
  <si>
    <t>NEW MILFORD</t>
  </si>
  <si>
    <t>91-1998597</t>
  </si>
  <si>
    <t>Tuck Shouse</t>
  </si>
  <si>
    <t>U99, B90, B25, J21</t>
  </si>
  <si>
    <t>tucker.c.shouse@gmail.com</t>
  </si>
  <si>
    <t>Robotics &amp; Beyond: A Place of Safe Learning\nhttp://roboticsandbeyond.org/\n\n I first became involved with Robotics &amp; Beyond two years ago as a student in their summer camp. Before this, I was looking for a feeling of purpose and belonging, I didn't feel like I could connect my technology interests to anything in a meaningful way. When I found Robotics &amp; Beyond, I felt like I belonged. At Robotics &amp; Beyond, I was able to relate to everyone there. They would get my nerdy jokes and understood what I was talking about. These people shared my interests, and this is a huge reason why I volunteer at Robotics and Beyond. Whenever I go to their office, or wherever they are holding a class, it fills me with excitement, knowing that this is a place I belong, a place that makes me happy. Robotics &amp; Beyond also has shown me that I love teaching. I love being able to interact with people who are excited about a subject that I can help them in, and let them expand and grow in, without feeling like they are being judged or that they will disappoint anyone. This is one of the biggest and most important reasons I volunteer at Robotics &amp; Beyond. Please support Robotics &amp; Beyond so more kids can find their passion.</t>
  </si>
  <si>
    <t>N11, N32, C01, N01</t>
  </si>
  <si>
    <t>Why I #LoveParks &amp; The Seattle Parks Foundation\n\n#MyGivingStory is not an inspiring or courageous one. Amy's #MyGivingStory (http://woobox.com/kxdcce/vote/for/11104736) about the Boiler Room Shelter (www.ptbr.org) in Port Townsend Washington is. Jenny's  (...)</t>
  </si>
  <si>
    <t>megan.saul@aig.com</t>
  </si>
  <si>
    <t>SPRING MOUNTAIN BENEFIT CORP</t>
  </si>
  <si>
    <t>173.220.247.75</t>
  </si>
  <si>
    <t>46-2999325</t>
  </si>
  <si>
    <t>0a7cd6c2be94f697926f721d80c07cd7cced9123</t>
  </si>
  <si>
    <t>Megan Saul</t>
  </si>
  <si>
    <t>https://s3-external-1.amazonaws.com/offertabs/offer/kxdcce/large/810_564cc400353b9-image.jpeg</t>
  </si>
  <si>
    <t>NAUGATUCK</t>
  </si>
  <si>
    <t>S20, S20, S30, D60</t>
  </si>
  <si>
    <t>SEEDLING FOUNDATION</t>
  </si>
  <si>
    <t>72.177.54.96</t>
  </si>
  <si>
    <t>31-1427991</t>
  </si>
  <si>
    <t>Kali' Priestley Rourke</t>
  </si>
  <si>
    <t>kali@austin.rr.com</t>
  </si>
  <si>
    <t>DAYTON</t>
  </si>
  <si>
    <t>Every Child Needs a Mentor and a Chance\n\nI was serving as Board President for the Seedling Foundation in 2006, and we had been asked to design a program to support mentoring in Austin's public schools.\nAISD Principals had realized they had a burgeoning  (...)</t>
  </si>
  <si>
    <t>I grew up visiting Jamaica once a year as our family vacation. I got to know a few local Jamaicans and they were always very kind to me. I was not a popular child and found it difficult to make friends, but when I was there everyone loved me. Even as a child it was clear that the local people struggled to have quality of life, with all the poverty. Even when they had no food and tattered clothing, spirits were good and thanks were given for what they had and for life. When I got older and my parents separated, I continued to visit once a year and met up with my friends there. Eventually I started to stay with Jamaican friends and really got a feel for the poverty and daily struggles. I realize how lucky I am to have been born where I was, with all the opportunities that provides. I have dedicated my life to trying to improve quality of living for people who were not as fortunate as I was and who were born in a country with massive poverty and other issues. It is only luck that allows me to have a job where I am able to contribute to Spring Mountain Benefit Corp, a non-profit whose mission is to help local Jamaican people and animals. I contribute as much as I can to this organization and it definitely deserves the award. Thank you for your time.\n</t>
  </si>
  <si>
    <t>3022fd8d7b130fd3548466ab8e48aaa55dc58dde</t>
  </si>
  <si>
    <t>https://s3-external-1.amazonaws.com/offertabs/offer/kxdcce/large/810_563a686bee119-10406692_10153038938597186_2139006978593768337_n.jpg</t>
  </si>
  <si>
    <t>elizabeth.mancini@att.net</t>
  </si>
  <si>
    <t>WORLD WIDE LIGHTHOUSE MISSIONS INC</t>
  </si>
  <si>
    <t>23.123.242.221</t>
  </si>
  <si>
    <t>06-1402089</t>
  </si>
  <si>
    <t>Elizabeth Owens Mancini</t>
  </si>
  <si>
    <t>MANCHESTER</t>
  </si>
  <si>
    <t>I'm inspired to give to organizations that I know are truly making a difference in the lives of others. What good are we doing if we're not helping people in need?\nThe non-profit I've chosen to write about today is a faith-based, humanitarian outreach and like their mission statement says, they make a difference in the lives of persons who, with support and training, can reach a better way of life and a greater degree of self-sufficiency...World-Wide Lighthouse Missions, Inc. / www.wwlm.org.\nThis organization does incredible work locally, in the U.S.A. and around the world to help feed, educate and provide hope to all individuals. I have been giving to this organization for many years and have always known them to truly make a difference.</t>
  </si>
  <si>
    <t>Because the Arts Matter\n\nBecause of the joy on children's faces when they experience their first live play...because of budget cuts in schools that mean elementary school children in California public schools have no instruction in the arts...because of  (...)</t>
  </si>
  <si>
    <t>53a078c6e9c6d0af5ff176663c5e38acb6ad5794</t>
  </si>
  <si>
    <t>https://s3-external-1.amazonaws.com/offertabs/offer/kxdcce/large/810_56461ff37f547-2.jpg</t>
  </si>
  <si>
    <t>JÃ©rÃ´me Unmichel</t>
  </si>
  <si>
    <t>SELAH CARE CENTER</t>
  </si>
  <si>
    <t>73.152.119.24</t>
  </si>
  <si>
    <t>26-3477851</t>
  </si>
  <si>
    <t>Christine Dalton-Pennington</t>
  </si>
  <si>
    <t>When people think about rats in history they probably think about plague, poverty and epidemics and I was basically one of them. And one day I discovered Apopo in a documentary; Even now, when I'm writing these words, I'm smiling, thinking about how this project is really changing life for so many people, thinking how these rats became my new heroes. These animals are trained to detect landmines (don't worry, they're too light to activate landmines mechanisms) and they do it so quickly! Mozambique is now a landmines free country thanks (for a part) to these little animals and their trainers who found and deactivate more than 13,274 of these death devices. Pushing their potential even further, they're now being able to detect Tuberculosis in samples. One rat can evaluate in ten minutes more samples than a lab technician can do in one day. It takes months to educate a rat to perform these tasks but it really worth the investment. Around 80 USD a year to train and feed a hero rat, it's far cheaper than Iron Man's armor or Batman's equipment and it is way more effective.</t>
  </si>
  <si>
    <t>cpenn_mecksupply@yahoo.com</t>
  </si>
  <si>
    <t>HACKETTSTOWN</t>
  </si>
  <si>
    <t>I live in a small, rural community. Resources are limited and so are community services. And.... along came The Selah Center (www.theselahcenter.org)!! The Selah Center is a non-profit pregnancy help center that encourages the choice of LIFE. The vision of (...)</t>
  </si>
  <si>
    <t>97cfc34464e43842228cd40f84b0caef600bd618</t>
  </si>
  <si>
    <t>https://s3-external-1.amazonaws.com/offertabs/offer/kxdcce/large/810_56547a77528db-MeandSchinnell.png</t>
  </si>
  <si>
    <t>I support the Cancer Support Community of Ventura and Santa Barbara Counties because it has been so helpful to me and to so many others ( cancersupportvvsb.org}\nI have gentle yoga classes, relaxation and meditation classes, and prostate support classes that have made a great difference in my life. I also did an exercise class designed for cancer patients and a nutrition consultation that were very helpful in ordering my lifestyle for optimum health. I am grateful that my cancer led me to the right place for me.</t>
  </si>
  <si>
    <t>SELAH FREEDOM, INC.</t>
  </si>
  <si>
    <t>199.167.100.226</t>
  </si>
  <si>
    <t>45-5189165</t>
  </si>
  <si>
    <t>Dan King</t>
  </si>
  <si>
    <t>dan@fistbumpmedia.com</t>
  </si>
  <si>
    <t>SARASOTA</t>
  </si>
  <si>
    <t>#BestChristmasEver for Trafficking Survivors\n\n'1 out of 3 girls in the United States is sexually abused.' \n'12 to 14 years old is the average age of entry into sex trafficking.' \n'80% of runaways are approached by a trafficker within 48 hours of leavin (...)</t>
  </si>
  <si>
    <t>3379518f205f1ec203de57c0f6712ecd3e32b91f</t>
  </si>
  <si>
    <t>https://s3-external-1.amazonaws.com/offertabs/offer/kxdcce/large/810_5651f342e48d6-HOTOSM.jpg</t>
  </si>
  <si>
    <t>Children of all ages deserve bright futures!\nhttp://www.familymattersdc.org\n\nWhen I found out I may be relocating to the Washington DC area, I began looking for organizations that provide work similar to the work I had done throughout my career. I read about an organization called Family Matters of Greater Washington that was founded in 1882. One of their many programs is the Bright Futures Program for teen parents who were in foster care. I worked with teen parents for over 25 years and was impressed that not only were the teens in Bright Futures provided 24 hour support and encouraged to continue their education, but they were provided with an apartment in the same building with the other parents in the program. What a wonderful support system! \n\nI called Bright Futures and spoke to Joy, the social worker and explained that I wrote a childrenâ€™s book series that informs parents about the importance of developmental milestones and early brain development, and was interested in donating books to the teen parents and children. She said she was excited about a new-dedicated space she was setting up for the teens and children to use, and thought the books would be a wonderful addition. \n\nI packed up 75-signed childrenâ€™s books, and CDC â€œAct Earlyâ€_x009d_ booklets and brochures, and hopped in a cab. While trying to locate the residential building, we became lost. When we tried to use our GPS, but soon realized our phones no longer had cell serviceâ€¦ but when the driver heard about my mission, he wouldnâ€™t give up. \n\nWhen we finally found the building, the driver offered to wait outside the apartment until I returned. I went to the door and was greeted by Joy. She couldnâ€™t wait to show me the new space she had spoken about. It was a school day and the young parents were there. We unloaded the books and CDC materials, and after a big hug, I was on my way home. It felt good to know that the children would enjoy the books and the parents would increase their knowledge about their childâ€™s development. \n\nI returned to the cab grateful to have been able to help in my small way. When the cab driver dropped me off, he said he was happy to know that he was also able to play a part in helping the teens and their children that day. It reminded me that there are many ways to give to others. \n\nA young man waiting at a bus stop really summed it up. When we were lost and I asked him if he knew where we could find Bright Futures, he looked up and very seriously said, â€œBright Futures? No mam, but it sure sounds nice.â€_x009d_ \n\nThat young man and the future of children everywhere are what inspire me!\n</t>
  </si>
  <si>
    <t>SELAMTA FAMILY PROJECT INC</t>
  </si>
  <si>
    <t>209.6.202.3</t>
  </si>
  <si>
    <t>20-2199559</t>
  </si>
  <si>
    <t>Maya Papaya Gilsey</t>
  </si>
  <si>
    <t>mayacamerong@gmail.com</t>
  </si>
  <si>
    <t>WINDSOR</t>
  </si>
  <si>
    <t>Title: I Give So Children Can Stay Children\n\n“Help!” “Help!” “Maya, help!” \nNo, I was not involved in some elaborate rescue, nor was anyone in any true trouble. These cries - shouted by 90 children - were about their need to find the perfect Lego for th (...)</t>
  </si>
  <si>
    <t>9a664d922fa554807cdd3c5e39cc918cc8328e7b</t>
  </si>
  <si>
    <t>https://s3-external-1.amazonaws.com/offertabs/offer/kxdcce/large/810_5646222aed717-BillPalmer.jpg</t>
  </si>
  <si>
    <t>As someone who has worked in the field of education for over 10 years, Iâ€™ve always believed in giving back and acting in a way that will better the lives of others. My involvement with Girls on the Run - DC is no exception. I had the opportunity to coach and act as the site liaison for Girls on the Run in spring 2015 at a school in NE DC. I had prior exposure to Girls on the Run, so I knew what an incredible organization it was, and I was excited to get involved on a deeper level. As I started coaching, practices became the highlight of my day. We only had six girls on our team, but they were so committed. Practice provided a safe space for them to talk about things that they couldnâ€™t always talk about in the classroom walls. They actively participated in lessons and we could see them becoming more self-confident with every conversation and every run. All of our girls completed the 5k at the end of the season and every parent of our girls came to support them. In a school that often struggles with family engagement, I think this showed how important this was to the girls and their families. \n\nAlthough every girl on our team grew throughout the season, there was one particular girl who really came out of her shell over the course of the season. She was the quietest girl on the team, as well as the only 8th grader, and she often would not speak up in practice. She also needed a lot of encouragement to run in practice. As the season went on, she became more comfortable and opened up more in practice. The other girls on the team would encourage her, both to speak up and to run. I often ran with her in practice to encourage her to run for longer periods of time before walking because I knew she could do it. She was awarded a spirit award by her teammates at the end of one of the practices, and you could see how much it meant to her by the smile on her face. I was especially proud to see her finish the 5k at the end of the season.\n\nTo continue my giving to Girls on the Run, I decided to become a SoleMate for the Marine Corps Marathon this past fall. It was my 6th full marathon and raising money for one of my races is something that Iâ€™d been wanting to do for awhile. Seeing the impact Girls on the Run has on young girls and knowing how many girls in DC need a scholarship to participate, I knew my money raised would be meaningful. I was able to raise over $1000 through the generosity of my friends, and I feel great knowing that will allow more girls to participate. I look forward to continuing to give back to Girls on the Run and continuing to make a difference for girls throughout the District!\n\nIf you want to support Girls on the Run-DC, consider volunteering at the upcoming community 5k, coaching at a local school in the spring, or making a donation here http://cfp-dc.org/dy0I.</t>
  </si>
  <si>
    <t>96.237.49.21</t>
  </si>
  <si>
    <t>I Give So Ethiopian Children Can Stay Children\n\n“Help!” “Help!” “Maya, help!” \n\nNo, I was not involved in some elaborate rescue, nor was anyone in any true trouble. These cries, shouted by 90 children, were about their need to find the perfect Lego for (...)</t>
  </si>
  <si>
    <t>https://s3-external-1.amazonaws.com/offertabs/offer/kxdcce/large/810_56493ce27c28e-logo1.jpg</t>
  </si>
  <si>
    <t>Why I Gave to the Humanitarian OpenStreetMap Team www.hotosm.org Well, Who Knew?\n\nI watch the news. Iâ€™m aware of the amazing humanitarian agencies who fight Ebola, conduct search/rescue or provide relief to countless people around the globe after disasters. Theyâ€™re on TV every day. They inspire me.\n\nAndâ€¦weâ€™re probably ALL aware that:\n\nHundreds of disasters every year kill almost 100,000 people. They impact another 200 million more.\n\nBehind the news is something that I didnâ€™t know. (Maybe you donâ€™t, either?) In fact, I probably still wouldnâ€™t. Iâ€™m a retiree, mother and grandmother whoâ€™s sort of a humanitarian at heart. But--I have a son educated in the â€œtechieâ€_x009d_ world who gave up his astoundingly high salary to follow his heart into international humanitarian work. \n\nHereâ€™s what I didnâ€™t know:\n\nTo fight Ebola, conduct search &amp; rescue after disasters, or provide relief services, agencies like Doctors Without Borders or Red Cross International need detailed maps of villages and other places where people live. \n\nBut, thereâ€™s a problem: Many places where disaster strikes do not exist on ANY map! Soâ€¦how do teams locate unmapped villagesâ€¦how do they find people?\n\nI had no idea that thereâ€™s an amazing worldwide team that works every day on a solution to this very problem! And it has a name. Itâ€™s the Humanitarian OpenStreetMap Team. Thatâ€™s kind of a long name. So, people â€œin the knowâ€_x009d_ affectionately refer to this community as â€œHOT.â€_x009d_ (Yupâ€”theyâ€™re HOTTIESâ€¦)\n\nWhat does HOT actually do?\n\nWhen disaster strikes, HOT mobilizes a global networkâ€”thousands of amazing volunteers. Using an editable map called OpenStreetMap, they team up and work tirelessly to create online maps of affected areas. Then, groups like Doctors Without Borders, the Red Cross and numerous humanitarian teams rely on the maps that HOT creates, especially in places previously unmapped.\n\nAnd thatâ€™s not all I learned.\n\nNot just in the event of a catastrophe, but EVERY DAY, dedicated HOT volunteers are working in many countries to put our worldâ€™s most vulnerable places and people on the map BEFORE disaster strikes. \n\nA great example is HOTâ€™s Missing Maps project, which benefits from the tireless work of wonderful volunteers around the globe. Missing Maps has put 8 million people on the map!\n\n4,000 volunteers have helped HOT makeover 13 million edits to OpenStreetMap!\n\nWhen Nepal was devastated by an earthquake, 7,000 contributors added 13 million objects to the map!\n\nWe donâ€™t hear about HOT in the news. HOT is made up of quiet dynamos--amazing, caring, passionate people giving freely of their time and energy to be their brothersâ€™ and sistersâ€™ keepers. HOT is made up of a principled, humanitarian executive director, a small global board of directors, limited staff, and thousands of volunteers. They stretch their resources for enormous impact.\n\nPlease â€œLike!â€_x009d_\n\nWho knew about humanitarian mapping? Now I do. Thatâ€™s why I gave and will donate again to the Humanitarian OpenStreetMap Team. Please join me and, if you canâ€™t donate, please just click â€œLike.â€_x009d_ HOT deserves our support!\n</t>
  </si>
  <si>
    <t>SIAMESE CAT RESCUE CENTER</t>
  </si>
  <si>
    <t>98.17.88.235</t>
  </si>
  <si>
    <t>54-1888444</t>
  </si>
  <si>
    <t>Michelle Marckwardt</t>
  </si>
  <si>
    <t>michelle.marckwardt@netzero.com</t>
  </si>
  <si>
    <t>22948-9708</t>
  </si>
  <si>
    <t>LOCUST DALE</t>
  </si>
  <si>
    <t>D20, D20, D60, P99</t>
  </si>
  <si>
    <t>Getting Siamese Cats Home, One Trip at a Time\n\nIn 2011, I lost both of my cats to cancer. Tipton, the lilac point Siamese that I rescued from the shelter at which I volunteered, was just eight years old and had only been in my life for a year and a half. (...)</t>
  </si>
  <si>
    <t>The Junior League of Washington transforms lives.\nWhen I first joined the Junior League of Washington (www.jlw.org) when I was fresh out of college, little did I realize that I was making a commitment that would change my life. I was looking for a way to give back to my community and make friends. Instead, what I received was a great gift that empowered me to want to change the world.\n\nThe Junior League of Washington is an organization of women committed to promoting voluntarism, developing the potential of women, and improving communities through the effective action and leadership of trained volunteers. Its purpose is exclusively educational and charitable. When I donate the the Junior League of Washington, I am helping train and empower an army of leaders who provide community services, serve on nonprofit boards, and help raise funds to fulfill so many life-saving organizations in the Greater Washington Region. \n\nNow that I am a Board member of the Junior League of Washington, I have seen first-hand the impact of my financial contributions. I have seen young women take risks and assume leadership of major fundraisers that raise hundreds of thousands of dollars for our community. I have seen women who have been League members for fifty years and more offer their wisdom to the next generation of leaders. I have also seen women build a strong sense of community centered on the value that community service has in their lives.\n\nEvery dollar that is invested in the Junior League of Washington not only helps a member of our community have a better life, it helps women realize their true potential as community leaders and change agents.\n</t>
  </si>
  <si>
    <t>a2e087d2c340044367b07f1bad03ad8fae787e91</t>
  </si>
  <si>
    <t>https://s3-external-1.amazonaws.com/offertabs/offer/kxdcce/large/810_5638ecef00188-Pluggy.jpg</t>
  </si>
  <si>
    <t>100% Proceeds go to supporting mothers and their baby! I am inspired to give when I know that those involved in an organization are just as passionate as I am about an issue. Saving Our Sisters is a non-profit program dedicated to providing support to mothers who otherwise are left feeling like they have no choice but to relinquish their baby to adoption. Saving Our Sisters is a nationwide network of people who donate their time, energy and efforts of supporting the mothers. All of the work is done on a voluntary basis and 100% of the proceeds go directly to providing needed items.\n\nSo often, many pregnant women may feel that adoption is the only option they have, but with support, they find that they can keep their baby and successfully parent. It is so incredible to witness how the love within this nationwide network can make such a difference for these families! Frequently, what is needed is something as simple as diapers and wipes. Other times, an infant car seat or soothing swing is needed. It is amazing how receiving just a few of these needed items can make all the difference for the moms. \n\nSometimes moms need support or direction in finding resources so that she can continue her education or find housing. So often, she just needs to know that sheâ€™ll have the guidance to find independence and the friendship of someone in the network who is close by. Many of us who have been moms know the value in having someone say, â€œYes, you can do this.â€_x009d_ \n\nSaving Our Sisters is a nonprofit program through Concerned United Birthparents and more information can be found at: http://cubirthparents.org/\n</t>
  </si>
  <si>
    <t>I first became aware of Silver Lining Riding as one of their clients.  In 2012, I was diagnosed with breast cancer.  It was caught very early, so treatment and recovery were supposed to be easy.  Things didn't go according to plan.  I ended up going throug (...)</t>
  </si>
  <si>
    <t>kbielak17@hotmail.com</t>
  </si>
  <si>
    <t>Through the Heart</t>
  </si>
  <si>
    <t>50.181.31.132</t>
  </si>
  <si>
    <t>46-2933481</t>
  </si>
  <si>
    <t>033600e8e9d13b925e1781562b79ff80799474fb</t>
  </si>
  <si>
    <t>Karen Kelly</t>
  </si>
  <si>
    <t>https://s3-external-1.amazonaws.com/offertabs/offer/kxdcce/large/810_564ced4f3a416-JJcute.jpg</t>
  </si>
  <si>
    <t>SISTERS OF ST FRANCIS</t>
  </si>
  <si>
    <t>24.95.70.221</t>
  </si>
  <si>
    <t>W99, W99</t>
  </si>
  <si>
    <t>74-6346248</t>
  </si>
  <si>
    <t>Andria Marquis</t>
  </si>
  <si>
    <t>edecanio@gmail.com</t>
  </si>
  <si>
    <t>PENNINGTON</t>
  </si>
  <si>
    <t>X11</t>
  </si>
  <si>
    <t>Why I support pregnancy loss programs at Through the Heart (www.throughtheheart.org)\n\nIn February 2013, my husband &amp; I lost our first child, a daughter, at 20 weeks into the pregnancy. It was one of the most difficult, heart-wrenching, emotional situations either of us has ever dealt with. In the days and weeks following the loss, we felt alone. All around us the world was continuing on as it always had and yet ours had stopped. We felt disjointed, as though we didnâ€™t know how to live a normal life anymore. We went back to work, back to our daily routines, but we were just going through the motions. Many people around us acted as though nothing had happened. We learned in that time how deafening silence can be.\n\nLosing a child changes a person. It carries a special type of pain that really canâ€™t be described, only understood by those who have been there. In the midst of our grief, we decided we didnâ€™t want anyone else to ever feel alone in the same way we did. And so, in March 2013, Through the Heart was born.\nIn the time since, TTH has continued to grow and establish itself as a key resource for those experiencing a pregnancy loss.\n\nIn November 2013 we launched our Comfort Kit program, which has received an overwhelming response. Weâ€™ve shared stories, started discussions, been an outlet for thoughts and emotions, and helped grieving parents from all over the country â€“ and the world â€“ on their journey to healing.\nIâ€™ve learned first-hand how comforting this community can be. After 2 years of dealing with infertility we received the surprising news that I was pregnant. After several times of seeing the baby growing on target and hearing its heartbeat, we went in for what should have been a routine scan just shy of 12 weeks. It was then that we discovered there was no heartbeat. I had miscarried our son.\n\nThe process wasnâ€™t any easier the second time around but one thing had changed â€“ we had a place to turn. We were more knowledgeable and we had others to talk to. I quickly learned that I also felt more comfortable in telling the news to others than I had the first time because I was confident in my experience, not worried about being judged or having a stigma attached to the situation. TTH also gave us a way to stay distracted and help others â€“ in the early days following the miscarriage, we kept busy by assembling Comfort Kits for others suffering a loss. It helped in our healing to be able to make sure others knew they too had a place to go. That is why I give to Through the Heart â€“ because no grieving parent should ever feel alone.\n</t>
  </si>
  <si>
    <t>A Call to Serve Others in Need\n \nhttps://www.sfctiffin.org/\nhttp://tiffinfranciscans.org/what-we-do/sisters-ministries/mexico/cuernava-childrens/\n\nWe believe that God calls us all to serve others, which is one way we encounter Christ.  When we first l (...)</t>
  </si>
  <si>
    <t>dcarlson@ivyhillequestrian.org</t>
  </si>
  <si>
    <t>Appalachian Foothills Therapeutic Equestrian Center Inc</t>
  </si>
  <si>
    <t>4d2f6851b011e9394b6411a2b0c520cd8e6f24f9</t>
  </si>
  <si>
    <t>4.35.222.194</t>
  </si>
  <si>
    <t>20-3063028</t>
  </si>
  <si>
    <t>https://s3-external-1.amazonaws.com/offertabs/offer/kxdcce/large/810_56528a766fece-12219590_490613744453383_4744944581298064498_n.jpg</t>
  </si>
  <si>
    <t>Donna M. Hascup Carlson</t>
  </si>
  <si>
    <t>SKILLS USA INC</t>
  </si>
  <si>
    <t>107.77.168.31</t>
  </si>
  <si>
    <t>23-7017160</t>
  </si>
  <si>
    <t>Jose Armenta</t>
  </si>
  <si>
    <t>..'Because Horses + Love = Hope...'\nhttps://www.ivyhillequestrian.org\n\nI give my time, my energy, what financial support I can to an organization focused on empowering and enhancing the lives of our most fragile community members through the beauty and depth of the horse-human connection.\nOur children and adults who come to us for therapy, support, encouragement and inclusion never cease to amaze me with their grace, courage and perseverance.\nThe families who have joined into one large Ivy Hill family share their fears, joys, heartaches and coping skills. The riders of Ivy Hill overcome fear, physical deficits, cognitive impairment, social isolation, the inability to communicate, the inability to trust, and the limits set by societal expectations through the powerful connection with one of God's most magnificent creatures. \nEye to eye, flesh to flesh, heart to heart -- those who cannot stand run, those who cannot walk fly on the back of 1500 pounds and four hooves.\nThose who cannot speak are heard, those who hide constrained in their disability are found with the soft eye, the caressing muzzle. \nThey are not judged, or criticized, or dismissed by the giant hearts of these horses. They are raised up, cradled and carried to a place without boundaries or limitations.\nThey become partners in an exercise of discipline and beauty. They become competitors, sometimes for the first time in their lives, in the sporting arena.\nThey are accepted, accomplished, amazing. They are our riders, our story, our future. \nThey are why I give.\n</t>
  </si>
  <si>
    <t>jjosearmenta97@mail.com</t>
  </si>
  <si>
    <t>ndyer1221@gmail.com</t>
  </si>
  <si>
    <t>France-U S A Pain Association</t>
  </si>
  <si>
    <t>OLYMPIA</t>
  </si>
  <si>
    <t>68.186.51.76</t>
  </si>
  <si>
    <t>52-1853997</t>
  </si>
  <si>
    <t>Nicole Hemmenway</t>
  </si>
  <si>
    <t>Skills USA has changed my life.\n\nSkills USA is a nonprofit organization that prepares young adults to pursue their career in a vocational occupation! I joined skills my sophomore year in high school! I never really taught I'd be looking at myself to be p (...)</t>
  </si>
  <si>
    <t>f50e53fccbe177a52e8b54c1dd1ca023aef1d1ef</t>
  </si>
  <si>
    <t>SKOOKUM KIDS</t>
  </si>
  <si>
    <t>People Helping People \nwww.uspainfoundation.org\n\nI am inspired to give when I feel there is passion and heart behind the cause. That is why I give to U.S. Pain Foundation! This 501c(3) nonprofit exists to connect, inform, empower and advocate for the pain community. Created by people with pain for people with pain, the organization is people helping people. The programs developed specifically help the 100 million Americans with pain.\n\nI have worked with many organizations in the past, and the commitment and genuine concern of U.S. Pain to the pain community is unmatched. \n\nThe organization believes that by exploring new ways to cope, those with pain can find personal answers that enable them to grow and live once more with meaning and purpose. I have yet to meet another organization that is as dedicated to advancing the pain management field, educating patients and the public, developing new programs and improving healthcare for all people with pain. U.S. Pain has been my ally along my own pain journey, and in my opinion, so worthy of this award.\n</t>
  </si>
  <si>
    <t>24.113.118.82</t>
  </si>
  <si>
    <t>47-1968315</t>
  </si>
  <si>
    <t>Ray Deck III</t>
  </si>
  <si>
    <t>stacey@girlsrightsproject.com</t>
  </si>
  <si>
    <t>NAMATI INC</t>
  </si>
  <si>
    <t>raydeck3@gmail.com</t>
  </si>
  <si>
    <t>50.242.88.165</t>
  </si>
  <si>
    <t>45-2796201</t>
  </si>
  <si>
    <t>Stacey Keare</t>
  </si>
  <si>
    <t>P32</t>
  </si>
  <si>
    <t>Skookum Kids cares for children in their first 3 days of foster care.\n\nI give to Skookum because they fill such an important need in the community—caring for children as they transition into foster care. It's a scary time for these kids. When the system  (...)</t>
  </si>
  <si>
    <t>4893196f5977ee75bd17da514ab7157a7f3077dc</t>
  </si>
  <si>
    <t>I have three daughters and I am inspired to give to any organization that helps girls gain their rights to safety, dignity, health and education. My husband and I started a family foundation which we have now dedicated to helping girls achieve their rights .. The Girls Rights Project. This year we gave to the Equality Effect, a Canadian organization that is seeking to upend the way rape ('defilement') is treated in Kenya. As a lawyer I am especially motivated by systems change and the Equality Effect is changing systems with their forward thinking, diligent work. Not only have they taken on the legal case of 160 girls, they are following through with training and evaluating the reaction of the police and justice system to the ruling which mandates that the justice system must protect girls from rape. Similarly, we are supporting Namati which is spreading the use of paralegals so that more people have access to justice around the world. There are so many exciting non-profits doing great work to project not only girls, but all people in need of justice, education and security from violence.</t>
  </si>
  <si>
    <t>https://s3-external-1.amazonaws.com/offertabs/offer/kxdcce/large/810_564e6cce5a193-bwm_paula_lebovics.jpg</t>
  </si>
  <si>
    <t>alihuqaroba@yahoo.com</t>
  </si>
  <si>
    <t>ADESO</t>
  </si>
  <si>
    <t>185.26.180.179</t>
  </si>
  <si>
    <t>SMILE TRAIN, INC.</t>
  </si>
  <si>
    <t>27-0129401</t>
  </si>
  <si>
    <t>Ali Roba</t>
  </si>
  <si>
    <t>199.167.126.227</t>
  </si>
  <si>
    <t>13-3661416</t>
  </si>
  <si>
    <t>Q33, Q33, C30, Q30</t>
  </si>
  <si>
    <t>Jessica Schneider</t>
  </si>
  <si>
    <t>jessica.schneider@gmail.com</t>
  </si>
  <si>
    <t>Iam a co-ordinator at PRIDA, a nonprofit, volunteer driven and a grassroot CBO founded in 2002 by local youthful elites who are compelled by myriads of problem facing their communities and are striving to improve the quality of lives of the underpriviledged rural villagers in saku constituency of kenya. I have been selflessly voluntarily coordinating,planning and directing the effort of volunteers towards awareness creation and training communities on topical issues for empowerment and livelihood improvements.</t>
  </si>
  <si>
    <t>tawhyte@gmail.com</t>
  </si>
  <si>
    <t>108.31.31.83</t>
  </si>
  <si>
    <t>From Chicago to Mexico\nGraham Elliot Takes a Journey of Smiles to Visit Smile Train’s Local Programs in Mexico\n\nI remember like it was yesterday… I arrived in Mexico City on my Journey of Smiles hosted by Smile Train (smiletrain.org), the world’s larges (...)</t>
  </si>
  <si>
    <t>cfa100099841b3dda7cf46963e651110faa84aa6</t>
  </si>
  <si>
    <t>https://s3-external-1.amazonaws.com/offertabs/offer/kxdcce/large/810_564fd03c671e3-image.jpeg</t>
  </si>
  <si>
    <t>SMYRNA HEART OF GRACE</t>
  </si>
  <si>
    <t>99.98.176.92</t>
  </si>
  <si>
    <t>47-4602062</t>
  </si>
  <si>
    <t>Tracy Warrick</t>
  </si>
  <si>
    <t>warricks1@att.net</t>
  </si>
  <si>
    <t>SMYRNA</t>
  </si>
  <si>
    <t>Smyrna Heart of Grace has Giving Tuesday every week! I love being a part of this nonprofit. We deliver food, toiletries, clothes, and other needed things to local families in need, most in transient housing. So many children are happy to get something so s (...)</t>
  </si>
  <si>
    <t>7ca57268396ad51da1224445f7e8db96b5862614</t>
  </si>
  <si>
    <t>https://s3-external-1.amazonaws.com/offertabs/offer/kxdcce/large/810_564c3c9ab8949-RevelCanyonHalf.jpg</t>
  </si>
  <si>
    <t>Holding the Keys to Literacy\nIn 1992, I was a VISTA (Volunteers in Service to America) Volunteer in Wilmington, Delaware. I was assigned to the Literacy Volunteers of America office, where I recruited adult literacy tutors and adult learners. I assessed adults who needed help with basic literacy and English as a Second Language skills. I recruited and assessed in the community at large and in the men and women's prisons in Wilmington, a city that has recently been dubbed, 'Murder Town'. I took on this assignment, at a time when I was uncertain of my own path, as I entered into adulthood. It was through my many gritty, heartbreaking and inspiring experiences that I committed myself to the teaching profession. It was here I realized that I felt 'called' to teach reading to children. I am committed to helping kids, who are emergent readers. Trouble shooting learning differences and figuring out ways to teach and learn, so that every one of my students is successful, is imperative. I strive to develop inspiring, hands-on lessons that will capture a child's imagination and breed success. READING, is the key to employment. Working with so many adults who were experiencing unemployment, under employment, incarceration and recidivism due to the fact that they could not read. I am now in my eleventh year as an elementary school teacher...who helps to give the gift of reading to children, everyday.</t>
  </si>
  <si>
    <t>raymondjsander@gmail.com</t>
  </si>
  <si>
    <t>SOUTHERN DELAWARE BOTANIC GARDENS</t>
  </si>
  <si>
    <t>173.16.127.165</t>
  </si>
  <si>
    <t>32-0371538</t>
  </si>
  <si>
    <t>Gregg Tepper</t>
  </si>
  <si>
    <t>NASSAU</t>
  </si>
  <si>
    <t>A Push to Excel as a Community -\nWhy I Give to Sonia Plumb Dance Company\nwww.SoniaPlumbDance.org\n\nI first learned about the Sonia Plumb Dance Company as a student at the University of Saint Joseph. They were Artist in Residence, a first for our school, (...)</t>
  </si>
  <si>
    <t>C41</t>
  </si>
  <si>
    <t>8e00d12d58191fadac8c2bd33df0f80fc2d83dde</t>
  </si>
  <si>
    <t>https://s3-external-1.amazonaws.com/offertabs/offer/kxdcce/large/810_5653e7e3170cd-SantaFe.JPG</t>
  </si>
  <si>
    <t>Sonlight Christian Academy Inc</t>
  </si>
  <si>
    <t>At a time when there are so many valid and pressing needs for help, it can at first seem frivolous or at least low priority to donate to the creation of a beautiful public botanic garden. If we are to progress as a nation, we also need to be able to support those endeavors which enhance the quality of life, that expand our appreciation of music and the arts, that make the beauty of nature more accessible.\n\nWhile I have donated to a range of deserving causes, the donation that has had the greatest immediate impact and was most personally meaningful has been the volunteering and financial support I give to the Delaware Botanic Gardens. www.delawaregardens.org Helping this 'garden to be' advance from a visionary dream to a real, achievable public garden has been a wonderful way to give back to our community. The project is a creative combination of preserving our coastal plain environment, enhancing the natural native beauty of 37 acres and generating economic vitality in a rural area in need of new opportunities. The Delaware Botanic Gardens project has brought together a wide circle of our community and leading companies. The most recent validation of this project has been the addition of Piet Oudolf, the world famous garden designer who has agreed to create one of his iconic Meadow Gardens. We all recognize that the Botanic Garden will be a major asset to the children in our region with its planned outdoor living classroom. It will be a positive venue for family activities. It will be a source of new jobs. It will be a place to enjoy and be inspired by the beauty of nature. It will celebrate environmental awareness and sustainable land stewardship. This is why I gladly have given time and money to this very worthy nonprofit organization. Public gardens are indispensable to the quality of all of our lives. \n\nLet's join together this Giving Tuesday by giving back to improve the present and to create a better future.\n\n\n\n\n\n</t>
  </si>
  <si>
    <t>159.140.254.105</t>
  </si>
  <si>
    <t>59-2966309</t>
  </si>
  <si>
    <t>Tonya Bennett</t>
  </si>
  <si>
    <t>TONYA.BENNETT@CERNER.COM</t>
  </si>
  <si>
    <t>ORANGE PARK</t>
  </si>
  <si>
    <t>#MyGivingStory\nBy Tonya Bennett\n\nIn 2004, I journeyed with my church group on a mission trip to Port-de-Paix, Haiti.  This trip came about from my desire to help those less fortunate by giving of my time and resources.  \n\nDue to limited vacation time, (...)</t>
  </si>
  <si>
    <t>December Tuesday 01, 2015 - DECEMBER Tuesday 29, 2016\nALL HAPPY HOLIDAYS â€ª#â€ŽGIVINGTUESDAYâ€¬ EVERYDAY WITH BEST BUDDIES MARYLAND! I LOVE YOU â€ª#â€ŽBBMD20â€¬ â€ª#â€ŽBB5Kâ€¬\n$500.000\nYOUR PAL\nMICHAEL ARTHUR TAYLOR JR.,\n</t>
  </si>
  <si>
    <t>f6e9245a1459cec6d077d26b05d3a9e984dfe12a</t>
  </si>
  <si>
    <t>https://s3-external-1.amazonaws.com/offertabs/offer/kxdcce/large/810_564cf0d64a508-01129427556726e6935cd580eaf9f0d6f45296d530.jpg</t>
  </si>
  <si>
    <t>South Central Missouri Community Action Agency</t>
  </si>
  <si>
    <t>108.197.81.174</t>
  </si>
  <si>
    <t>43-0839302</t>
  </si>
  <si>
    <t>Susan Keyton</t>
  </si>
  <si>
    <t>susandkeyton@gmail.com</t>
  </si>
  <si>
    <t>\nDecember Tuesday 01, 2015 - January Tuesday 26, 2016\n\nALL HAPPY HOLIDAYS â€ª#â€ŽGIVINGTUESDAYâ€¬ EVERYDAY WITH BEST BUDDIES MARYLAND! I LOVE YOU â€ª#â€ŽBBMD20â€¬ â€ª#â€ŽBB5Kâ€¬ â€ª#â€ŽThrowbackThursdayâ€¬\n$500.000 â€ª#â€ŽPassItForwardâ€¬\n\n YOUR PAL\n MICHAEL ARTHUR TAYLOR JR.,\n12/01/2015</t>
  </si>
  <si>
    <t>Winona</t>
  </si>
  <si>
    <t>My name is Susan Keyton and I am a board member of the Central Missouri Community Action Agency. I thought I would share my story of how important this agency is to me and my community.\nThere are many levels of poor – I lived in a few of them. I came from (...)</t>
  </si>
  <si>
    <t>e51066a006c6968b45dfd8a7689b73bde9b0d50d</t>
  </si>
  <si>
    <t>https://s3-external-1.amazonaws.com/offertabs/offer/kxdcce/large/810_564264df36e8a-255132_10100485516363160_6201685_n.jpg</t>
  </si>
  <si>
    <t>SOUTH TEXAS HUMAN RIGHTS CENTER</t>
  </si>
  <si>
    <t>152.23.123.75</t>
  </si>
  <si>
    <t>46-3559349</t>
  </si>
  <si>
    <t>Bo Chon</t>
  </si>
  <si>
    <t>chon@live.unc.edu</t>
  </si>
  <si>
    <t>FALFURRIAS</t>
  </si>
  <si>
    <t>Q70</t>
  </si>
  <si>
    <t>Changing Lives, One Skateboard At A Time\nboardsforbros.org\n\nIt all started when my son was 2 years old and was obsessed with anything with wheels on it. He couldn't pass a shopping cart, scooter, bike or shopping cart without trying to push it and ride it as fast as he possibly could. He was mostly non-verbal but he could say 'car', 'wheel', 'go fast' before he could say anything else.\n\nThe first four years of his life mainly consisted of my husband and I trying to keep him from seriously hurting himself. We started him with ice skating right away (we are Canadian and both came from a hockey background). Wesley loved the speed of skating and was instantly the best skater at the rink. He liked hockey but rarely appeared to look forward to doing it. \n\nWhat Wesley LOVED was watching the MTV show 'Rob and Big'. We realized that when he watched the show, he would jump around the living room pretending to do all of the skate tricks. He memorized all the dialogue and begged for a skateboard.\n\nWe got Wesley his first real skateboard for his 5th birthday. Instantly, his vocabulary blossomed, his coordination was outstanding, he looked more comfortable on a skateboard than walking on the ground. He was the happiest kid on planet earth.\n\nHours every day were spent in our driveway or in our garage when it was raining. It didn't matter if it was hot or cold, he would loose himself in his skating. Seeing your kids become passionate about something at such an early age is an amazing thing for a parent. Hockey fell off the schedule and skateboarding became his life!\n\nOver the next 5 years, driveway skating was enhanced by trips to skateparks all over the United States. Some of the parks felt dangerous and some of the skaters looked rough but I was devoted to tour as many parks as I could with my son. As a mom, I quickly learned that skate culture is one of acceptance and skaters taking care of skaters. The older sponsored kids would often give their 'old' wheels to the younger groms. Outgrown skate-company shirts were passed on to other skaters who could fit into them. Gas station snacks were always shared. Trick tips were exchanged. Filmers shared their talents. \n\nTwo years ago, we moved to Tampa, Florida. My son began to 'live' at the Skatepark of Tampa and once again, we were welcomed with open arms and we all quickly made new friends thanks to SPoT. One day, I saw a poster advertising an upcoming 'Boards for Bros Build Day'. Our whole family attended and helped build over 200 skateboards to give out to underserved youth in Tampa at Christmas. It was absolutely thrilling to know that the boards I was helping put together might end up in the hands of another kid like my son Wesley! No matter who raw my fingers got that day working the bearing press, I was fully motivated to assemble as many boards as humanly possible.\n\nThree weeks later, I went along for the ride while we gave away the boards we worked so hard assembling. Skaters dressed as Santa, got up early in the morning and we hit the streets giving boards and skate lessons to over 200 kids. Boys and girls couldn't believe that they could keep their boards! Kids cried they were so happy! Moms came running out of their apartments and hugged the volunteers with thanks. I saw so many kids skate away (some not even wearing shoes) with the same twinkle in my eye that I saw in my son when I bought him his first skateboard.\n\nThat day I became fully committed to ensure that skateboarding is accessible to ALL youth regardless of their economic situation. Skateboarding is a tool that teaches perseverance, promotes exercise and provides an outlet for personal expression. Free skateboards allows parents to give their child a toy to occupy their time, keep them safe, keep them busy and develop a happy sense of self.\n\nMy son Wesley is now 14 years old and he devotes his spare time to volunteering with Boards for Bros! This awesome organization not only helps skaters get their first boards, but it engages current skaters in community service! Skaters helping future skaters. Skaters feeling that they can make a difference in their neighborhoods and communities. Skaters feeling like they have something important to contribute to society.\n\nBoards for Bros truly changes lives, one skateboard at a time. For more information and video, please take a look at boardsforbros.org</t>
  </si>
  <si>
    <t>The first visit is always a tough one. Showing up to an apartment complex slightly off campus, with absolutely no way to communicate to the grandmother at the door except by nervous laughter and crazy gestures. On top of that, the only person who speaks En (...)</t>
  </si>
  <si>
    <t>5320129a4c56a8d3b31e51747f9cc17c830c4587</t>
  </si>
  <si>
    <t>https://s3-external-1.amazonaws.com/offertabs/offer/kxdcce/large/810_564c1d31a61cd-EncourageEthipiaphoto.jpg</t>
  </si>
  <si>
    <t>SPRINGS OF HOPE FOUNDATION INC</t>
  </si>
  <si>
    <t>70.194.170.84</t>
  </si>
  <si>
    <t>45-2226779</t>
  </si>
  <si>
    <t>Jennifer Hughes</t>
  </si>
  <si>
    <t>Driven to Help Eradicate Global Poverty: The best way to help people living below the line is to educate them. And the most effective way to teach is to make the lessons fun, relevant and hands on. Not being able to turn a blind eye is what inspired me to start my volunteer based non profit called http://www.bridging-humanity.org. Teaching orphans is something I am very passionate about. If you start with something easy and scale up with each lesson, the sky is the limit as to what a child can learn. For instance, take cat5 network cable. Everyone knows what the Internet is and explaining how the cable facilitates access makes the assignment more relevant and interesting. Even the orphans living under the care of Nuestros Pequenos Hermanos in this picture already knew about the importance of the Internet. What is amazing is you can show a child how to make cat5 cable in under 3 minutes. After they'v mastered this you can show them how to make fiber optics cable and then HVAV cable. Before you know it, they will be mastering electrical engineering concepts. The fundamentals to successful teaching is to inspire, engage and to empower. If teachers use this formula as their platform, then their students will go on to do great things for their community, country and the world.</t>
  </si>
  <si>
    <t>hughesjennifer@hotmail.com</t>
  </si>
  <si>
    <t>BIG BAY</t>
  </si>
  <si>
    <t>P11, P11</t>
  </si>
  <si>
    <t>If you look at Murang'a on Google Earth it's misleading.... From the images you see what looks like occasional grey warehouses and trees dotted along the side of brown roads. It kind of looks like nothing much is there. The reality is something quite diffe (...)</t>
  </si>
  <si>
    <t>2fdfe7ac2767f74a60139fef8d612174bf4215e2</t>
  </si>
  <si>
    <t>https://s3-external-1.amazonaws.com/offertabs/offer/kxdcce/large/810_564cce8407cf8-Timms_HenryCrop.jpg</t>
  </si>
  <si>
    <t>I knew I wanted to be useful. For what seemed entirely too long as a high school student and undergraduate, I didn't know how. I tried things, from medical research to folklore to photography. I was bushwhacking a path and hit a clearing when I took a trip to Greece on a research project. Two important people in my life suggested I think about Peace Corps again. The result was an experience that still affects my life everyday in the career I chose in sustainability, but it even follows me on days I'm wearing a scarf my counterpart gave me or accidentally writing an 'e me dy pika' instead of an 'e.' The best part is I ended up in a university sustainability position. When I get to work on waste reduction, energy conservation, and air quality improvement, I get to see we change the world, and I also get to share it directly and indirectly with thousands of people on a university campus. The path is difficult, but the view is unforgettable.</t>
  </si>
  <si>
    <t>SRAMANI INSTITUTE INCORPORATED</t>
  </si>
  <si>
    <t>108.51.43.144</t>
  </si>
  <si>
    <t>45-2512093</t>
  </si>
  <si>
    <t>Kakoli Mitra</t>
  </si>
  <si>
    <t>founder@sramani.org</t>
  </si>
  <si>
    <t>Q20</t>
  </si>
  <si>
    <t>I support Sramani Institute to Improve Human Wellbeing through Diversified Innovation Invigoration\n\nhttp://www.sramani.org/contribute.html\n\nSince I was a child I have lived in different countries across the world, giving me the opportunity to not only  (...)</t>
  </si>
  <si>
    <t>As a college student, I am planning carbon based fossil fuels out of my future. I am so grateful for those fuel sources, but it is time for me to move on. By supporting the carbon offset fund at USU, I am making a committment to myself and my university to change the way I live. I know that I can have a positive impact on the world around me! Our future is bright if we just work together and be the change we wish to see in the world. Join me in helping USU become carbon neutral. In my picture, I am the guy in the green suit. \n\n Check out the fund here: https://sustainability.usu.edu/htm/about/carbon-offset\n #unselfie #bluegoesgreen #MyGivingStory #MGS #USU</t>
  </si>
  <si>
    <t>11f5cb251c90064f25b405567f5db962aed4395f</t>
  </si>
  <si>
    <t>https://s3-external-1.amazonaws.com/offertabs/offer/kxdcce/large/810_564ea1334478a-GivingTuesday.jpg</t>
  </si>
  <si>
    <t>Thanking Bridget:\nCommunity Hospice of Northeast Florida\nhttp://communityhospice.com/\n\nIt's been almost 18 years since my mother passed away after a 6 month, brutally hard battle with colon cancer. Because she was only in her 40s, she felt the pressure to fight as hard as she could to be a survivor even though her diagnosis came way too late.\n\nShe went through surgeries, chemotherapy, hair loss, and all of the other ghastly side effects of cancer treatment. The never ending trips to the hospital for lab work, CT scans, etc. were a fulltime job for us.\n\nAfter about 3 months, she decided she'd had enough of chemotherapy so she opted for the alternative medicine route which included more tortuous treatments and a lot of false hope but she was determined to not to give up. The word 'survivor' has become inextricably linked to cancer so she had somehow absorbed the message that not surviving was a personal failure - her fault for not 'fighting' hard enough.\n\nThe result was that toward the end, she was sleepless, incoherent with pain, and prone to rage. She was adamant that I not call hospice because that meant she had given up and failed. In desperation, I called her oncologist who told me to call them anyway and tell them the situation.\n\nI can never repay that hospice team for what they did for her, and for me, in those final 2 weeks before she died. They took off their hospice badges when they went in her room and identified themselves as a home health agency. I'm sure she knew who they were but they allowed her to have the space she needed to feel like she was continuing to fight.\n\nEvery member of the team made our lives better in some way at the end. The nurse got my mom's pain under control. The counselor reassured me that it was okay that she was mad - of course she was mad to be dying in her 40s. It didn't mean she was having a 'bad' death because she didn't cycle through arbitrary stages. Even the minister was a comfort and we weren't religious people.\n\nBut the person who had the most impact was the volunteer. She was a red-haired lady who had lost her son to cancer and she had this magical softness and empathy that allowed her to break through my mom's rage and denial. I overheard them talking and for the first time, I heard her cry and talk about not getting to meet her grandchildren someday. \n\nBecause of Bridget, I think I realized that her fight wasn't just about surviving because she was too young to die. She wanted to survive for me too. And she wanted to survive so she could meet my children. \n\nMy mom was a lot calmer after Bridget's visits and because her pain was under control. So, after five and a half months of a terrible nightmare, we had some lovely, peaceful days at the end because of Bridget and the whole hospice team. \n\nBecause of what they did for us, I volunteer a bit of time (and money whenever I'm able) when my kids are in school to sit with terminal patients who are with Community Hospice. I know I can never live up to how magical Bridget was but I hope that I can repay her a little bit by trying to be someone else's Bridget and maybe bring comfort to another family.\n#mygivingstory</t>
  </si>
  <si>
    <t>Why our family is a proud supporter of Team Peyton\nhttp://peytonmanning.stvincent.org/\nThrough the years of testing, diagnosis, procedures, and flares, Peyton Manning Children's Hospital has been more than just a hospital to us...it has been our beam of  (...)</t>
  </si>
  <si>
    <t>51d307eb4bfc9a25b6f54104efe588666c54f8e6</t>
  </si>
  <si>
    <t>https://s3-external-1.amazonaws.com/offertabs/offer/kxdcce/large/810_5646271a46788-KL-0002.jpg</t>
  </si>
  <si>
    <t>St. Joan of Arc Parish and School</t>
  </si>
  <si>
    <t>98.235.96.23</t>
  </si>
  <si>
    <t>23-1352456</t>
  </si>
  <si>
    <t>Cary Cooke Newcomb</t>
  </si>
  <si>
    <t>caryeveryday@gmail.com</t>
  </si>
  <si>
    <t>Hershey</t>
  </si>
  <si>
    <t>Wait a minute, I'm the somebody who can make a difference.\nWith every hike, walk on the beach, or time spent outdoors, I would pick up trash and plastics. It had become a habit of being outdoors but I'd always complain that 'somebody should be doing something about this'. Then one day, I realized I was the somebody who could make a difference. I started volunteering at Cura Oceanus, 'Care of the Oceans' in Latin. And I love it! I give my time, my money, and my skill set to help them find ways to use technological tools to make the world a better place. Cura Oceanus is near and dear to my heart and aligned with my passions. They use robots and sensors to help children learn how to solve the problems of tomorrow today. They engage the kids with hands-on projects that ignite the imagination and create the next generation of dreamers. I love that STEAM-RI (Science, Technology, Engineering, Arts, and Math with Respect and Imagination) is a central theme for them that is based on their mission of education, mitigation and reduction. Not only am I helping children, the oceans and the planet, I get to run around town with a robot in my car! I'm so grateful I found a way to give back. I love nature, being outdoors, and in the water. Cura Oceanus gives me hope that we can make a difference.\nhttp://www.curaoceanus.org</t>
  </si>
  <si>
    <t>The US Constitution, The Amendments, The Magna Carta, The Declaration of Independence, The Gettysburg Address and THE FOUNDING FATHERS ; their TRUE INTENTIONS!We hear our Constitution and America's history so MANGLED and misinterpreted that if we thought a (...)</t>
  </si>
  <si>
    <t>7780f79c838cb3fc217a080b088a3ea5bfb4209d</t>
  </si>
  <si>
    <t>https://s3-external-1.amazonaws.com/offertabs/offer/kxdcce/large/810_5653c53295180-nothingbutnets.jpg</t>
  </si>
  <si>
    <t>ST. JUDE CHILDREN'S RESEARCH HOSPITAL, INC.</t>
  </si>
  <si>
    <t>66.162.22.252</t>
  </si>
  <si>
    <t>What does a parent advocate do when she see's families everyday in need of support for their children, all ages who just need a friend , someone to help them calm, focus, not be afraid, alert for medical reasons, just being their for safety , comfort and love...She searches for one of the best service dog programs for children dx with autism and she is lucky, because she finds one right in her own county. Dream Acres for Autism is that program.. Can you imagine someone who not only rescues dogs, trains them, and then matches them with families , and does this for FREE. Yes, that is correct FREE.. Please help this program, Please check out all the families and the training &amp; matches online on their website &amp; Facebook pages.</t>
  </si>
  <si>
    <t>62-0646012</t>
  </si>
  <si>
    <t>Jennifer O'Dell</t>
  </si>
  <si>
    <t>jennybabes734@gmail.com</t>
  </si>
  <si>
    <t>Memphis</t>
  </si>
  <si>
    <t>E24, G98, H98, H30</t>
  </si>
  <si>
    <t>I'm inspired to give back because of a sweet little boy, named Brandon, who unfortunately lost his battle with brain cancer.  Attending his funeral was eye-opening.  I knew about cancer, I have lost loved ones to cancer- my amazing dad most recently.  \n\n (...)</t>
  </si>
  <si>
    <t>eff95db9d38eb4d4888d4e21e12b4a858c46e5f5</t>
  </si>
  <si>
    <t>https://s3-external-1.amazonaws.com/offertabs/offer/kxdcce/large/810_56429fc452694-2013ElfLouiseWOAIRadiothonmeandLewis.jpg</t>
  </si>
  <si>
    <t>Supports to Encourage Low Income Families</t>
  </si>
  <si>
    <t>216.68.98.98</t>
  </si>
  <si>
    <t>31-1445223</t>
  </si>
  <si>
    <t>Rebecca Palen</t>
  </si>
  <si>
    <t>I'm grateful to have incredible support in my community for my son Andrew and other individuals with autism spectrum disorders. That's why I give back to elsforautism.com.\n\nAnd while we are fortunate that the new Els Center of Excellence is right in our backyard in Jupiter, Florida, the Els for Autism Foundation realizes the need for outreach and sharing of information across the country, and across the world. They are developing a global digital platform to share best practices and are already helping individuals and their families in South America, Canada, Europe and Africa. \n\nWhen Andrew was diagnosed with autism 15 years ago, we were 1 in 10,000 families who had received the devastating news. We didnâ€™t know where to turn, and we spent the next three years driving to Miami, New Jersey, Maryland â€“ anywhere we could find that might help our son. Today, 1 in 68 children are diagnosed with an autism spectrum disorder, and over 3.5 million Americans and their families are struggling every day. \n\nThe Els for Autism Foundation is dedicated to helping connect the international autism community with best practices and the very latest information and research. Iâ€™m proud to be part of their community and thatâ€™s why Iâ€™ll be going to elsforautism.com on #givingtuesday to give back to an organization that has given our family so much.\n</t>
  </si>
  <si>
    <t>Rpalen@selfhelps.org</t>
  </si>
  <si>
    <t>Hamilton</t>
  </si>
  <si>
    <t>P20, J20, P50, P60</t>
  </si>
  <si>
    <t>It's not everyday people can wake up and say 'I love my job' but I can. Some people don't understand why I work for a non-profit and that's fine, as long as i know why, that's all that matters. I love my job because i get to help people who truly are tryin (...)</t>
  </si>
  <si>
    <t>64fad4625d426a54c43e87203e9760a068ee8251</t>
  </si>
  <si>
    <t>https://s3-external-1.amazonaws.com/offertabs/offer/kxdcce/large/810_564457ac5c604-10635959_502579059879993_7952641994053195553_n.jpg</t>
  </si>
  <si>
    <t>What inspires me to give? A need or a service delivery gap to a vulnerable population that is being ignored because of stigma. I give to an organization that serves children with emotional, behavioral and mental health challenges. I give and am committed to Federation of Families of Central FL (FFCFL). I have raised a son with mental health challenges and it's not easy. I am from NJ where services exist, accessible and family-driven, I was surprised when I relocated to FL that it ranked 49th in the nation serving mental health. As the Exec. Dir. of FFCFL, I made a commitment to serve the families. I have sowed into FFCFL and will continue to give because we are making a difference. Grants are restricted and I do not hesitate to give to this organization. This is my assignment in life, to make a difference in the lives of these families. They need or help and should not be ignored. Mental health is just as important as physical health. You canâ€™t have one without the other. FFCFL strives to meet the needs of families through support, collaboration, education and advocacy. I am proud to be a part of it! www.ffcflinc.org</t>
  </si>
  <si>
    <t>Surrey Services For Seniors, Inc.</t>
  </si>
  <si>
    <t>50.251.48.233</t>
  </si>
  <si>
    <t>23-2610145</t>
  </si>
  <si>
    <t>Maureen McKnight</t>
  </si>
  <si>
    <t>marycmail@comcast.net</t>
  </si>
  <si>
    <t>Berwyn</t>
  </si>
  <si>
    <t>A Friend in Need Inspires Giving\nWhat inspired Rose Giancola and Adele Mocerino to volunteer in Surrey Havertown’s Meal Program (www.SurreyServices.org) initially was friendship. Every week Rose and Adele play poker in a group with their friend Vince Giro (...)</t>
  </si>
  <si>
    <t>You Can't Just Tell Cancer to Hold on...\n\nNever did I imagine hearing those words 'your brother has cancer.' In just seconds the world around me turned into a roller coaster, one I couldn't walk away from. I had two options to sit there and cry or get up and do something about it. I chose to be the difference. I was 15 when my baby brother was diagnosed with Stage Four Liver cancer in 2012. It was one of the hardest times of my life but my brothers endless smile gave me strength. He may not of been able to verbally tell me but through his determination I knew he would be okay. I'm proud to say he is now 5 and will be 3 years in remission on November, 9th. After so many people reached out to my family I decided I wanted to give back to both children with cancer and their siblings. Along with the help of KiDS NEED MoRE I founded the MoRE Hope for Johnathon Program. I spend my days giving my time, my love, and handing out personalized movie themed gift baskets. I don't just give on Tuesdays I give everyday because you can't just tell cancer to hold on. \n\nMy passion is volunteering to help give these special heroes the world...because they deserve it and MoRE!!! \nFacebook.com/HopeforJohnathon\nFacebook.com/kidsneedmorecamp\nkidsneedmore.org\n</t>
  </si>
  <si>
    <t>883e3b2d0587e0e6e0303914334c0698feab3b22</t>
  </si>
  <si>
    <t>https://s3-external-1.amazonaws.com/offertabs/offer/kxdcce/large/810_564e282ac0842-NECF.jpg</t>
  </si>
  <si>
    <t>SWEET GRACE MINISTRIES</t>
  </si>
  <si>
    <t>98.237.2.83</t>
  </si>
  <si>
    <t>27-0508436</t>
  </si>
  <si>
    <t>Sarah Berkey</t>
  </si>
  <si>
    <t>Chambersburg, Pennsylvania</t>
  </si>
  <si>
    <t>I look back on my days as a single mother and remember what a struggle it was to provide what my boys needed and deserved. I prayed that I would somehow make it happen. It was then that I made a promise that when I fought my way out, I would find a way to help others, to make a difference. It was a promise I meant to keep. My days of struggling over, I am now a mother of 8, including two through adoption. I decided to keep my promise by donating my time as a Guardian ad Litem. In my role of child advocate, I witnessed children aging out of the system only to be thrust into the world with few skills and little support. Many are faced with the challenges of adulthood with no home, no family, little education, and no real job skills. Imagine turning eighteen, you have no where to go and being told, â€œGo figure it out.â€_x009d_ They donâ€™t have a checking account and wouldnâ€™t know how to balance a checkbook if they did. They donâ€™t have jobs or even know how to find one. They face a difficult road, at best. A number of years ago, some colleagues and I founded the Forward Paths Foundation whose mission is to help youths make this transition into adulthood. We believe there are two words that should never be used together; â€œhomelessâ€_x009d_ and â€œyouthâ€_x009d_. I now serve as president of the organization and work hard every day trying to help our communityâ€™s youth who are most at-risk. Their biggest challenge is housing. We hope to develop a micro housing community. We currently serve over fifty youths locally and our hope is that our work will one day lead to a solution on a national level. I am keeping my promise and the reason I give is so that one day there will be no homeless youth.</t>
  </si>
  <si>
    <t>sberkey@shalomca.com</t>
  </si>
  <si>
    <t>Going Home Empty Handed\n\nFor most people, getting a positive pregnancy test fills them with joy and excitement. Right away you start thinking about whether that new bundle of joy will be a boy or a girl. You and your significant other start tossing aroun (...)</t>
  </si>
  <si>
    <t>75a12ae4db84ee6899d31484491b28aefefa17c0</t>
  </si>
  <si>
    <t>https://s3-external-1.amazonaws.com/offertabs/offer/kxdcce/large/810_564cd37331a57-FullSizeRender.jpg</t>
  </si>
  <si>
    <t>73.175.51.159</t>
  </si>
  <si>
    <t>Jenn Barnes</t>
  </si>
  <si>
    <t>yellowbugchic@comcast.net</t>
  </si>
  <si>
    <t>Girlhood - Important to Me and to the World\nwww.girlmuseum.org\n\nGirl Museum is a wonderful organization that I have proudly volunteered with for over 3 years. This nonprofit organization is a completely virtual museum that can be accessed online all over the world. The museum shares stories of girlhood and promotes the importance of girls in our world, past, present, and future. Everyone who contributes to Girl Museum is a volunteer. Many of the volunteers have worked with the museum for several years. Supporting this organization is something that I am passionate about, and I'm looking forward to seeing how I can continue to help.\n\nI started volunteering at Girl Museum as an education intern in 2012. I began by adding images to the archives and writing blog posts about various girlhood topics. Eventually, I helped to start projects, fundraise, and co-curate exhibits. It is an amazing feeling to see that hundreds of people have listened to a podcast that I wrote, or that people are interacting with one of my blog posts. With a virtual museum, you might think that it is difficult to see how your support is making an impact on the world, but the world of social media makes it much easier. To see girls interacting with our exhibits, Twitter, Instagram, Facebook, and blog shows that we are doing something meaningful. I remember a time when we were contacted by someone looking for resources about girls being bullied. We did not have anything on the topic at that time, but it provided an opportunity for us to research bullying and create a resource that could be accessed online. Our Spring 2015 exhibit on girls in STEM was so popular that people wanted more. So we just launched a follow-up exhibit about girls in STEAM. Accepting feedback and suggestions from patrons is one thing, but the fact that we are able and willing to act on those sets us apart. We are filling gaps that have been wide open for ages. It is a great feeling to know that volunteering can have an impact and be the answer to someone's needs.\n\nIt has been a great adventure to connect with ladies from around the world as we work together to spread news and history about growing up as a girl. Even though I have not met any other Girl Museum volunteers in person, I feel that we all support each other in many areas of our lives. This supportive community has helped to form a network of positivity about girlhood worldwide. \n\nGirl Museum is great for getting conversations started about important topics. I am so fortunate to be able to support Girl Museum in a way that is meaningful to me, and that provides resources across the globe.</t>
  </si>
  <si>
    <t>I am inspired to give because Sweet Grace Ministries gives with a huge heart!  Sweet Grace Ministries isn't your average non-profit.  They provide support for the couples who are grieving the loss of their baby.  They give 100% to see those families don't  (...)</t>
  </si>
  <si>
    <t>06191fb94631963fb1afba1c83181b7adeb301af</t>
  </si>
  <si>
    <t>208.71.69.42</t>
  </si>
  <si>
    <t>Stephen Wendy Williams</t>
  </si>
  <si>
    <t>williams_swas@aol.com</t>
  </si>
  <si>
    <t>Believing the Child should always come FIRST inspires me to give. In addition to monetary donations and fundraising efforts, I â€œgiveâ€_x009d_ by volunteering my time doing various projects at Grandparents Raising Grandchildren of Brevard County Florida Inc.(GRG). The mission of GRG is encompassed by their Child First program. I have witnessed their support groups first hand and was relieved to know I was not alone and very grateful to realize how blessed my family is by comparison. Grandparents becoming â€œParents Againâ€_x009d_ comes with struggles like new technology and different school work from when we raised our kids. However, the lack of legal documents is the biggest obstacle faced by many grandparents. I learned quickly that our family was in better shape than most of these â€œgrandfamiliesâ€_x009d_ because we had a signed document allowing us to care for the grandchildren. The project I am proudest of was that I recently wrote instruction manuals for grandparents to be able to file a court petition to obtain Emergency Temporary Parental Responsibility by Relative Caregivers. Grandparents without legal documents have difficulty enrolling the children in school and getting them medical treatment. These documents also allow the child to remain with the grandparents so they can thrive in a safe and loving home. Each time a grandparent can use this guide and file the papers without help from a lawyer; at least $1000 is saved. GRG is a nonprofit agency that has very limited funding so this type of savings is critical. Projects like these allow me to #PayitForward making every day like #GivingTuesday. I strongly encourage you all to get inspired and give to your local charities!</t>
  </si>
  <si>
    <t>6 babies, 4 in Heaven 2 in our arms!\n\nFrom the time that my husband and I got married we wanted to start a family. After 7 years of waiting and wondering if we would ever have kids we got our first positive pregnancy test. We were so excited. When we wen (...)</t>
  </si>
  <si>
    <t>f6e6f903358494c82915ddaad5257d383c44d0df</t>
  </si>
  <si>
    <t>https://s3-external-1.amazonaws.com/offertabs/offer/kxdcce/large/810_563bc7583c214-image.jpeg</t>
  </si>
  <si>
    <t>TAVI &amp; FRIENDS INC</t>
  </si>
  <si>
    <t>100.38.67.199</t>
  </si>
  <si>
    <t>26-2127843</t>
  </si>
  <si>
    <t>Wendy Aron</t>
  </si>
  <si>
    <t>wendyaron@gmail.com</t>
  </si>
  <si>
    <t>For The Kids. \nhttp://www.gocmn.org/\n\nThe Cause \nChildrenâ€™s Miracle Network is a network of 170 incredible hospitals across North America. Living in Orlando, I have the opportunity of supporting those hospitals in our Greater Orlando area, which include Arnold Palmer Medical Center and UF Health Shands Childrenâ€™s Hospital. \n\nWhy I Give\nWhen I think about why this cause and these hospitals means so much to me, thereâ€™s many things that come to mind. Iâ€™ve been fortunate to meet many families with kids who have been treated at these hospitals and every story has proved to be so unique. There are two miracle stories however that has always stood out to me. The first is Sam. Sam is 14 years old and due to spina bifida, he has had 28 surgeries in his lifetime. The first time I met him, Samâ€™s mom was sharing his story and she said one thing that I will never forget. She said, â€œOf all my kids, Sam has the most to complain about, yet complains the least.â€_x009d_ As soon as you meet Sam, you can tell that this is true. However, I realized that this is something that is so true of all miracle families. Families dealing with childhood illness or injuries, you realize that although they have the most to be angry, sad, scared, or nervous about, theyâ€™re families who show so much love and courage to let their stories be told. Itâ€™s inspiring and leads me to my next miracle story â€“ Holden. Before Holden was born, doctors already anticipated he would have heart problems. When he was born, it wasnâ€™t long until Holden were to have open-heart surgery due to the heart defect he was born with. Unfortunately, at just 2 years old, Holden lost his battle and passed away. During my time being involved with Childrenâ€™s Miracle Network Hospitals, Holden was the first (and only) story of a loss I had experienced. Holdenâ€™s parents are a prime example of parents who may have so much to be angry, sad, scared, or nervous about, yet they were not. I was able to attend Holdenâ€™s funeral service where Holdenâ€™s parents welcomed the community with arms wide open to honor the baby we all knew and loved. â€œA heart is not judged by how much it loves. It is judged by how much it is loved by others.â€_x009d_ Holden and his family taught me that. \n\nI could go on for days with stories of families that have touched my heart. But something that I noticed is true and is my reason for giving is â€œyou never know until you need it.â€_x009d_ You never realize how important childrenâ€™s hospitals are until you need to bring your child there. You never know how important current equipment, technology, and research are until a childâ€™s life is depending on it. \n\nThese children being admitted to these hospitals sometimes have conditions they canâ€™t even pronounce, much less understand. Although I have no children myself, I can imagine the amount of strength not only these kids have but their parents and families have, as well. \n\nI will forever give back to my local Childrenâ€™s Miracle Network Hospitals, I will forever be For The Kids, because itâ€™s true, you never know until you need it.</t>
  </si>
  <si>
    <t>\nI have always supported animal welfare non-profits on Long Island, be it as a volunteer, a donor, or in my professional capacity as freelance journalist. Most recently, I have been a volunteer for Tavi &amp; Friends, a cat rescue and adoption organization ba (...)</t>
  </si>
  <si>
    <t>efce034756437f7ecc9aeab8433d005fdfae70c4</t>
  </si>
  <si>
    <t>https://s3-external-1.amazonaws.com/offertabs/offer/kxdcce/large/810_5644f10269dde-WODNLOGO.png</t>
  </si>
  <si>
    <t>TEAM RIVER RUNNER INC</t>
  </si>
  <si>
    <t>173.220.83.178</t>
  </si>
  <si>
    <t>20-3838651</t>
  </si>
  <si>
    <t>Tom Tdkayak Doerr</t>
  </si>
  <si>
    <t>Bay Shore, New York</t>
  </si>
  <si>
    <t>I have my own mission, but giving to, working with and praying for Harvest House Haitiâ€™s work in Haiti has been a blessing. Harvest House Haitiâ€™s mission to schools is similar to mine, so work and donation there just extends my reach in Haiti. Also, Harvest House Haitiâ€™s mission at Childrenâ€™s Village in St George is close to my heartâ€”a home for children with illness and disability. This is truly caring for the forgotten in Haiti, and the plans are ones that help the entire community in which Childrenâ€™s Village is located. This is helping without hurting in action-- providing work, clean water, and local support to the elderly, in addition to the primary mission for the children. The well is already in and serving the community. Next is preservation of the beach, a security wall, and a high tunnel and greenhouse for vegetable production, where workers can sell what they grow. There currently is no market in St George, so this is filling a much needed niche. Serving the elderly will be in the form of a meal site on the property, and other support as it is available. The kids will receive care day and night, and we are able to provide hands on help with regular medical and physical exams, recommending proper supportive and restorative care. All of this requires funds, both set up and ongoing, and we in the US have funds. I am convinced that we are to share where we see a need and it touches our hearts, and I have been able to do that for Harvest House Haiti. www.harvesthousehaiti.com</t>
  </si>
  <si>
    <t>Video Producer/Editor</t>
  </si>
  <si>
    <t>MSW ARS Research</t>
  </si>
  <si>
    <t>tdkayak@verizon.net</t>
  </si>
  <si>
    <t>ROCKVILLE</t>
  </si>
  <si>
    <t>I lost my left leg below the knee 4 years ago. Thought I may never get to kayak again. The group , Team River Runners, helped me get the nerve to get back on the river. After paddling with them  the first time I was so pumped that I was able to kayak still (...)</t>
  </si>
  <si>
    <t>6abbe704b43c160a619bede3fd599d2bfa75a2bf</t>
  </si>
  <si>
    <t>https://s3-external-1.amazonaws.com/offertabs/offer/kxdcce/large/810_563a6449d431b-john.jpg</t>
  </si>
  <si>
    <t>TECHNOLOGY FOR AUTISM NOW</t>
  </si>
  <si>
    <t>187.151.228.164</t>
  </si>
  <si>
    <t>27-1513551</t>
  </si>
  <si>
    <t>Isabel Pérez</t>
  </si>
  <si>
    <t>isabel@tech4autismnow.org</t>
  </si>
  <si>
    <t>Shine Bright Like a Lighthouse \n Three months after my son Liam was born, his doctorâ€™s noticed that something was wrong. He was not growing as expected, his skin was still jaundiced, and his bloodwork kept coming back abnormal. He was sent for test after test in three different hospitals as doctors tried to figure out a diagnosis to explain his odd collection of symptoms. With each new theory, my dreams for Liamâ€™s future swung radically back and forth. First they suspected it was his liver. Images of transplant waiting lists and immunosuppressant drugs consumed my thoughts. Next it was his blood. I read obsessively about blood disorders and quality of life for those effected. Then came the neurologist and an MRI and I prayed so, so hard. Please, not his brain. \n Ultimately, Liam was diagnosed with a condition called Septo-Optic Dysplasia. While he was developing in utero, a portion in the middle of his brain did not develop. His optic nerves are too small to function and his pituitary gland does not produce hormones. In short, he cannot see and will be on medication for the rest of his life. \n Through the internet, I got in touch with Lighthouse Central Florida. They are the only resource available for blind and visually impaired individuals in this area. Within a week of contacting them, Lighthouse had assessed Liamâ€™s vision and set him up to receive therapy every week at no charge. Liamâ€™s mentor from Lighthouse has been with him for two and half years and has helped him to walk, talk, jump, play catch, and sing songs. All of which he was never expected to do. I have seen firsthand the tireless dedication of every person who works with Lighthouse. I am beyond grateful for what they have helped Liam achieve. But more than that, I have been deeply touched and inspired by the sense of family Lighthouse holds so dear. So I made a choice. I would not mourn the diagnosis that brought me and Liam to Lighthouse. Instead, I would do everything I could think of to support and encourage my Lighthouse family. And, turns out, I could think of some really fun stuff.\n Last winter I had a brilliant idea. I would take 300 middle school students, blindfold them, and set them loose in a field. On top of that, I would provide them with games. But not just any games. Iâ€™d arm these 13 year oldsâ€”hyper on life and being able to miss a class period-- with markers, water balloons, and raw eggs. We set up stations for the kids to complete a task (like throwing a water balloon or finding their own shoes mixed into a big pile) with either no vision or partial vision goggles. It could have been-- and, realistically, should have been-- a disaster of epic proportions. But it wasnâ€™t. Instead, those kids were challenged to experience the world in a completely different way. They made Braille cards and bookmarks and were stunned when our guest speaker could read them â€œeven though he doesnâ€™t have eyes, Ms. Vasani!â€_x009d_ Our field day combined two of my favorite thingsâ€”charity fundraising and an opportunity for authentic learning.\n Since then, Liam and I have shot video for Lighthouse (in which he was a total ham for the camera). Weâ€™ve organized a community wide clothing drive for a Lighthouse fundraising event. I speak regularly to potential donors and at business disability awareness trainings sharing Liamâ€™s story. Weâ€™ve been in the top 5 fundraising teams for the annual Sight and Sole walk every year. And this year, I am so excited to say that with the help of my middle school minionsâ€”I mean, studentsâ€”we are converting over 70 childrenâ€™s books into Braille and tactile books for blind kids. Hopefully, we will have them ready for the holidays. My students canâ€™t wait to present them to families who may not have modified books for their children and read (yes! 8th graders who want to read!) to other children they have never met. I am so grateful that, because of Lighthouse, I can help others realize that the biggest gift is in the giving. \n Please visit www.lighthousecentralflorida.org for more information on this wonderful nonprofit!</t>
  </si>
  <si>
    <t>ROSLINDALE</t>
  </si>
  <si>
    <t>B28, B28, E86, Z99</t>
  </si>
  <si>
    <t>Sharing is a great and wonderful living experience. When i share I feel complete, honest, humble. I feel gratitude because the life or universe shared with me and now it is possible for me, to share... to learn about that experiencia. Donate money represen (...)</t>
  </si>
  <si>
    <t>Isabel PÌ©rez</t>
  </si>
  <si>
    <t>0e939bd637571c3c2be8f19d284cc96f1e079725</t>
  </si>
  <si>
    <t>https://s3-external-1.amazonaws.com/offertabs/offer/kxdcce/large/810_56537ced76ef5-FullSizeRender4.jpg</t>
  </si>
  <si>
    <t>It is important to the core of what I believe to be inspired to support a cause with my time, abilities or financially. And there are times I am privileged to have a personal experience with an organization such as Lighthouse Central Florida that brings me to the point of giving.\n\nLighthouse Central Florida brought me hope during a difficult time after my son, Gordon 'Creed' was diagnosed with a congenital disease that eventually will rob him of his sight. Through Lighthouse, we not only found a great support system in the staff but a community of parents and grandparents that could relate to the challenges you face with a child who is legally blind or completely blind. \n\nLighthouse Central Florida not only serves families, it employs adults who have grown up with the organization and works with the community to see the talented resources a human being has versus the challenges of blindness. The organization also works on the government level to see legislation passed to improve the lives of adults living with blindness and children who need all the tools they can be provided to succeed as adults.\n\nJust imagine life without sight. Imagine having no one to help you pull all the important pieces together. This is what Creedâ€™s life would have been like without Lighthouse Central Florida. I will be forever grateful and that is why I in turn give back.\n</t>
  </si>
  <si>
    <t>mipg62@gmail.com</t>
  </si>
  <si>
    <t>Sharing is a great and wonderful living experience. When I share I feel complete, honest, humble. I feel gratitude because the life or universe shared with me and now it is possible for me, to share... to learn about that experience. Donate money represent (...)</t>
  </si>
  <si>
    <t>https://s3-external-1.amazonaws.com/offertabs/offer/kxdcce/large/810_5653894ca5f77-WizardofOz-507.jpg</t>
  </si>
  <si>
    <t>TENNESSEE HEMOPHILIA &amp; BLEEDING DISORDERS FOUNDATION</t>
  </si>
  <si>
    <t>198.0.31.141</t>
  </si>
  <si>
    <t>62-1662856</t>
  </si>
  <si>
    <t>Cody Bishop</t>
  </si>
  <si>
    <t>cody.a.bishop@hotmail.com</t>
  </si>
  <si>
    <t>G70, E86</t>
  </si>
  <si>
    <t>I have Hemophilia B and I didn't know any other hemophiliacs personally until I went to Camp Freedom when I was about 6 years old. The camp is sponsored by the Tennessee Hemophilia &amp; Bleeding Disorders Foundation. Camp Freedom is a place for kids with blee (...)</t>
  </si>
  <si>
    <t>27c3678697d375a7830dbc6a6b7f2e49ff7e6af4</t>
  </si>
  <si>
    <t>https://s3-external-1.amazonaws.com/offertabs/offer/kxdcce/large/810_5646c8590add0-onespark.png</t>
  </si>
  <si>
    <t>Texas Best Choices Animal Rescue</t>
  </si>
  <si>
    <t>149.32.224.38</t>
  </si>
  <si>
    <t>20-8018478</t>
  </si>
  <si>
    <t>Antje White</t>
  </si>
  <si>
    <t>Everyone understands the significance of mom and the type of impact moms have in our lives. My mom was a tremendous person who had a profound impact in my life. \nThe sixth of twelve children, she was born in 1947 into a poor family in a rural part of Jamaica. The reality of her surroundings â€“ a tiny one-room house, no electricity or running water, walking miles bare feet to school on dirt roads â€“ made her dream to one day become financially independent and in a position to help others - monumental. My mom attended Seaview Primary School over 50 years ago and she fought hard to create a better future for herself â€“ moving to the U.S. at age 22; working and going to school; obtaining a degree in hotel management; earning a scholarship for a hotel management program in Germany â€“ having a successful career in hotel management---she was a woman who despite achieving success, never ever forgot where she came from. This woman, my mother, was Lynne Mitchell and I am inspired to give because of her legacy of love.\n\nAt the age of 62, my mom was diagnosed with Familial Amyloidosis. For 2 years prior she was in and out of the hospital on a regular basis, often with life threatening symptoms and the doctors had no answers for us. I remember the day the doctors finally diagnosed her condition. I remember how relieved I was to finally have a name for what was wrong. Until they explained what it was. You see, Familial Amyloidosis is a rare genetic condition that she was born with. Her entire life her liver produced abnormal proteins called amyloids - that for 6 decades deposited in every organ, muscle and tissue of her body. At age 60 she began to experience heart failure and a host of other serious medical problems. Up until age 60, she was a healthy, vibrant woman. I called her the energizer bunny because she could never sit still. She was always doing something. \n\nI remember after her diagnosis, doctor after doctor told me, 'Take your mom home and get her affairs in order, there is nothing we can do.' I stood on a mountain of noâ€™s before I got one yes. And that yes came from the Mayo Clinic in Rochester, MN. The Mayo Clinic said, 'Bring your mom here, we will evaluate her.' The typical treatment for patients with familial amyloidosis is a liver transplant - because the liver is the factory where the bad proteins are made. But in my momâ€™s case, the amyloids had practically destroyed her heart so her treatment was a HEART AND A Liver transplant. \n\nThereâ€™s so many different things I learned from my momâ€™s illness, so many highs and lows â€“ so many life and death situations. One thing I learned was the power of hope because to keep my mom going when things were getting extremely difficult; to keep her going in order for her to continue to fight when her body was becoming so frail, I found that the most important thing was giving her an ounce of hope. Similarly, the most important thing for the family was to have an ounce of hope. Somebody once said that â€œHope in the future gives you power in the present.â€_x009d_ It was so important for us just to have hope in the possibility that the transplants could go through for my mom, and that the Mayo Clinic was going to be able to do better than all the different hospitals that were able to do absolutely nothing. \n\nMy mom used to always tell me, â€œDonâ€™t just say you love, show your love.â€_x009d_ When she was in Rochester, MN waiting for her heart and liver transplants she had medication being pumped into her heart 24/7 to keep it beating. She had a little battery-operated machine strapped to her at all times. We had to put new batteries in every single day because we could never take a chance that the batteries stopped working. She could barely walk. But she was still trying to find a way to show love. And during this time my mom adopts not one, not two, but three kids in Jamaica. She had started the process before she became ill and after she was diagnosed, she refused to give up on her dream to give these kids the hope of a better future. And I wonâ€™t forget this. There was a point where my mom had to fill out some paperwork and she had to send the paperwork back to the government in Jamaica for the kids she was adopting. And the post office was a 5-minute walk from her apartment. But because of the fact that she is frail and she needs a new heart, she canâ€™t do anything excessive. And for her â€“ a 5-minute walk was excessiveâ€“ but my mom decided she had to get this paperwork off â€“ because you canâ€™t just say you love â€“ you have to show you love. It took my mom over 30 minutes to do a 5-minute walk because she had to - walk and stop; walk and stop; walk and stop - just to put those papers in the mail. And itâ€™s when I look back at those types of stories that I get what my mom always meant when she said, â€œdonâ€™t just say you love. â€œ\n\nAfter waiting nine months, which took an even further toll on her body as her health continued to deteriorate, my mom with her weakened body walked into Mayo Clinicâ€™s St. Maryâ€™s Hospital after she received the long awaited call that a matching donor had been found for her. She received her transplanted organs but post transplant, she suffered and endured many major and life-threatening setbacks and spent nine months in the hospital: five of them in the Intensive Care Unit and at least two of those months on life-support. On June 20, 2012 (her 65th birthday), my mom was able to leave St. Maryâ€™s hospital and board a plane (albeit wheelchair-bound) and we returned home to South Florida. When we arrived at Miami International Airport, as I embraced her, she whispered to me with tears in her eyes, â€œI love you, thank you for everything.â€_x009d_ She was grateful for the opportunity to be back home and more importantly to reunite with family and friends. She never however got the opportunity to enjoy her life. Still physically debilitated, wheelchair bound, dialysis dependent and unable to walk or take care of herself, my mom concealed her tears, but continued to share her smiles. She fought the good fight up to the end, never complaining and never wanting to be a burden. In September 2012, due to a massive infection, she died. \n\nMy mom, this person who had me be who I am, I have lost her, however, what I havenâ€™t lost is the kind of heart that she had. And what I have come to realize is that itâ€™s not about what life takes away from me, itâ€™s about what I do with whatâ€™s left. \n\nNow, as I think about how beautiful and amazing my personal journey has been and what I have been able to accomplish:\n\n- Having had the privilege of going to the University of Chicago and Northwestern University Law School;\n\n- Marrying the love of my life and raising two wonderful boys together;\n\n- Working for major law firms and companies such as AutoNation and Burger King;\n\n- Becoming the General Counsel for Bacardi North America;\n\n- Traveling all across the world; \n\n- Being in meetings with highly influential people; \n\n- Becoming a person of influence myself and being able to do so many different things. \n \nI was 3 years old when my parents left Jamaica and 8 years old when they returned. And for those 5 years that my parents were away, I lived in the same rural community my mom grew up in in the same conditions - with no electricity and no indoor plumbing and an outhouse for a bathroom. We drew water from a tank. Cooked outside on coals. I walked miles to school and I went to a one-room schoolhouse just like Seaview. So I am 100% clear that there is barely any kind of distinction between me and the kids that are back in that same rural area in Jamaica today; the one thing that I got that they donâ€™t have is opportunity. The one thing that kept my family going was the fact that we had hope. And so when I lost my mom, I decided to create a non-profit charitable foundation called the Lynne Mitchell Foundation and this foundation honors my mom's legacy of love. I started the foundation three months after she died. Our Mission: Loving Children . . . Changing Lives. We are hard at work in the same rural community in Jamaica where my family is from giving hope and opening doors of opportunity for children by offering high school scholarships, school breakfast, lunch, transportation, and building programs, back packs, and school supplies. \n\nWhat I am doing through the Lynne Mitchell Foundation is creating opportunity and sewing seeds of hope. Because back in that same rural area in Jamaica there is another Marlene, thereâ€™s another Lynne, and the only difference is opportunity and hope. And going back to what somebody once told me: that hope in the future gives you power in the present â€“ I know that in order to empower these kids right now, I have to help them to see some hope for the future. And so how do I do that, I do that through education. I do that by actually giving them opportunity. And so I want to do something massive, something big here, but one thing I know is that I canâ€™t do this by myself. The Foundation is looking to continue our work in this rural area in Jamaica and give these kids the kind of education that can allow them to change the legacy of their last name; to give them the kind of education thatâ€™s going to allow them to provide for their families; to give them the kind of education thatâ€™s going to allow them to completely change the landscape of their life. And it starts off with one thought, one foundation; one gift at a time.\n \n\n\n\n</t>
  </si>
  <si>
    <t>antjeintexas@yahoo.com</t>
  </si>
  <si>
    <t>QUINLAN</t>
  </si>
  <si>
    <t>Love my new Country Life but not the amount of homeless, helpless Dogs.\n\nThree years ago I left the city life and moved to the country with my husband and son. I love living here, it's calm and beautiful by the lake and so nice to see all of the wildlife (...)</t>
  </si>
  <si>
    <t>ac1426ade6f7a74d9a9de46c578c52f6f49eac3e</t>
  </si>
  <si>
    <t>https://s3-external-1.amazonaws.com/offertabs/offer/kxdcce/large/810_56536ed74ca89-11015753_10153093425292365_8589989860057235008_n.jpg</t>
  </si>
  <si>
    <t>THANK A HERO FOUNDATION</t>
  </si>
  <si>
    <t>98.202.184.204</t>
  </si>
  <si>
    <t>46-4898228</t>
  </si>
  <si>
    <t>NavyHalo Weiss</t>
  </si>
  <si>
    <t>sweeppysarah@gmail.com</t>
  </si>
  <si>
    <t>TOOELE</t>
  </si>
  <si>
    <t>I am thankful for the Obesity Action Coalition. The Obesity Action Coalition (OAC) www.obesityaction.org inspires me to give because their mission is to educate, support and advocate for those affected by obesity. I first found the OAC when I was denied treatment for my obesity. I remember sitting alone in my car and crying. It didn't make sense to me that my insurance would pay for medications, treatments, specialists for several obesity-related health conditions but I was denied treatment for obesity itself. There were treatments available to help me regain my health, relieve the life threatening and debilitating illnesses I was suffering from and prevent the onset of others, how could they deny that?! It didnâ€™t make sense. I felt alone until I found the OAC. I was thankful to know there was an organization that was working to increase access to care and treatment. I knew I had to get involved. I never want anyone to have to go through what I did. There should be no shame in seeking treatment for obesity, health is not a game. Obesity is a disease that affect millions of adults and children, in fact, since millions are affected everyone knows someone, loves someone or may be that someone who is affected like I am. I will always be a person affected by obesity, it's a chronic disease requiring reassessing and adjusting throughout life but today I am healthier and stronger and thankful for the OAC. \n\nThe OAC provides wonderful free resources to educate the public about obesity, its causes, effects and helping people gain access to the science-based obesity treatment methods available for those that seek them. So much misinformation is out there about obesity and while people often mean well that misinformation can be harmful or worse. The OAC helps distinguish the science from the scams. The OAC also conducts advocacy efforts throughout the U.S. on both the state and national levels educating policymakers about obesity and how treating obesity can help prevent, or lessen the impact, of so many obesity-related conditions. The OAC fights to eliminate bias and stigma those affected by obesity face in world by shining a light on the insensitivity (and sadly often cruelty) those affected by obesity face in schools, workplaces, media, healthcare, society. I especially love the Your Weight Matters Convention they host each year where Iâ€™ve gained friendships, support and the comfort of knowing I will never be that girl crying alone in my car. The OACâ€™s mission and good works inspires me to give back as a board member and I hope they inspire you too.\n</t>
  </si>
  <si>
    <t>P12, W30</t>
  </si>
  <si>
    <t>I give because they gave. On average I donate about 30 hours a week to help Thank A Hero Foundation meet the goals they have to eliminate military suicide by being there to help hold up the Heroes in need. I pack care packages and mail them (the picture is (...)</t>
  </si>
  <si>
    <t>b4bd003d1967b11b4dda31f589978e94f1209062</t>
  </si>
  <si>
    <t>https://s3-external-1.amazonaws.com/offertabs/offer/kxdcce/large/810_edited_56439e2f6b34e-Captainweyebandage.JPG</t>
  </si>
  <si>
    <t>#BestChristmasEver for Trafficking Survivors\n\n'1 out of 3 girls in the United States is sexually abused.' \n'12 to 14 years old is the average age of entry into sex trafficking.' \n'80% of runaways are approached by a trafficker within 48 hours of leaving home.' \n\nAs a father of two little girls, these statistics are more than I can bear. As a follower of Christ, my heart aches for those whose lives are enveloped in darkness. That's why I am eternally grateful for the amazing organization of Selah Freedom! The work they do to rescue young ladies and women from these horrific circumstances, educate community and law enforcement, raise awareness and diminish these statistics through prevention is something I personally believe in. This Christmas, my company has partnered with a local church in an effort to provide the #BestChristmasEver. We are raising funds and awareness via social media in order to purchase gifts, dinner and fellowship to the survivors living at the Selah Freedom Residential House. For some of these women, this will be the first 'real' Christmas experience they have ever had. This is an amazing opportunity we have been blessed with to shower these women with love, no strings attached. We hope that through our small efforts, these women can experience an increase in self-worth and see themselves as having an amazing, God-given purpose!\n\nOur company page for the project: https://fistbumpmedia.com/fistbump-media-gives-back/\nThe non-profit benefiting from the project: http://www.selahfreedom.com/</t>
  </si>
  <si>
    <t>WHEELS FOR CHAD\nTHATS AMORE CHARITABLE FDN\nwww.wheelsforchad.com\n\nMy inspiration is helping those individuals with disabilities.  They have much to overcome and I am inspired by their courage, strength, and character in the face of the obstacles and ch (...)</t>
  </si>
  <si>
    <t>279c25a5dc86a4b33b7d55d033dc6f140d92f4ec</t>
  </si>
  <si>
    <t>The Against Malaria Foundation (US)</t>
  </si>
  <si>
    <t>128.95.202.149</t>
  </si>
  <si>
    <t>20-3069841</t>
  </si>
  <si>
    <t>#MyGivingStory\nBy Tonya Bennett\n\nIn 2004, I journeyed with my church group on a mission trip to Port-de-Paix, Haiti. This trip came about from my desire to help those less fortunate by giving of my time and resources. \n\nDue to limited vacation time, I had to take time off work without pay for the 10-day trip. Fortunately, I was the one who received an enormous â€œpaymentâ€_x009d_ of a once-in-a-lifetime adventure where I was able to experience sights and sounds that I never would have noticed in my safe, routine life. A few of those â€œpaymentsâ€_x009d_ included:\n\n--The joy and laughter of children turning ordinary plastic Wal-Mart bags into kites by adding a string to it, and then running all over the school yard watching the â€œkitesâ€_x009d_ blowing in the sky.\n--A new sense of appreciation for fresh and packaged meats after seeing meats left out for hours and covered with flies in their open market. \n--Transforming a baby at the orphanage, ill with Tuberculosis, from her â€œfogâ€_x009d_ of just sitting on the floor alone and without toys or personal attention into a smiling, laughing baby that lit up after human touch, eye contact and interactive play with toys we provided. (Unfortunately, due to the volume of babies and limited health care personnel, infants do not receive the touch and interaction needed during the critical first-year of life to develop and grow compared with babies that do.)\n\nIn summary, the purpose of #mygivingstory is to encourage others to venture out of their comfort zone and help othersâ€”near or farâ€”by donating their time, moneyâ€¦or simply their leftover Wal-Mart plastic bags. \n</t>
  </si>
  <si>
    <t>Sydney Martin</t>
  </si>
  <si>
    <t>thesteppingstonepbc@gmail.com</t>
  </si>
  <si>
    <t>The Stepping Stone of PBC, Inc.</t>
  </si>
  <si>
    <t>sydrmartin@gmail.com</t>
  </si>
  <si>
    <t>73.139.164.81</t>
  </si>
  <si>
    <t>Kansas City</t>
  </si>
  <si>
    <t>47-3651240</t>
  </si>
  <si>
    <t>Amy Burch</t>
  </si>
  <si>
    <t>G12, G80</t>
  </si>
  <si>
    <t>Palm Beach Gardens</t>
  </si>
  <si>
    <t>Giving isn't a single solitary act. Giving is a conversation.\n\nOver the last few year's I have donated my birthday to charities. I started a five year long commitment to donate each birthday, from 26 to 30 to the most effective charities I could find. I  (...)</t>
  </si>
  <si>
    <t>4831c5aef5732b44d81f9af3c9585b894720505b</t>
  </si>
  <si>
    <t>https://s3-external-1.amazonaws.com/offertabs/offer/kxdcce/large/810_56412ae546e1a-S4S.jpg</t>
  </si>
  <si>
    <t>The Arc of the Ozarks</t>
  </si>
  <si>
    <t>Why I Formed The 501c3 Non Profit, \nThe Stepping Stone of PBC,INC.\nhttp://www.thesteppingstonepbc.org\n My own life experiences have been the influence while creating the 501c3 non-profit, \nThe Stepping Stone of PBC,Inc.\n From surviving the NY State,Erie County,foster care system, starting at a toddler age thru 19 years old and then, moving to PBCounty,Fl, having three children, the first being of severe special needs and going through two divorces, the last one leaving me having financial challenges where I was in need of financial assistance for food and shelter and I was denied government assistance, due to my unique financial situation and restrictions. The case being my son has a medical guardianship trust that is only for his medical bills and it's heavily restricted by law but still is consider assists and a wheelchair accessible van at the time of the divorce,which was told,could have been sold and turned into assets.\n I took those life experiences and what I had seen other families struggle with and created a solution for families such like mine and others that are in unique situations and where families may come upon an unforeseen or life changing situation and are in need of assistance in which government assistance isn't an option, due to their guidelines.\n I wanted families to keep on their paths of family success, without losing what was worked so hard and so long to achieve and attain.\n I created The Stepping Stone of PBC,Inc to be that stepping stone to land on for families in PBCounty,Fl, who find themselves in a time of need and government assistance isn't an option. A step that will continue their paths of family success. \n I will see this non-profit expand to other counties and other states but until that step of my own missions path comes under foot, The Stepping Stone of PBC,Inc will give stepping stones of aid, programs and resources in PBCounty,Fl which consist of but will always grow to our needs of our families, A Financial Assistance Program where emergency aid in rent, mortgage, utilities and food including pets is provided. There is budget assistance and credit building strategies also offered within that program. A Health and Wellness Program that assists with obtaining affordable private health insurance that is tailored to families medical needs and online support groups to encourage positive growth and support during their time of need.Online informational and instructional conferences which are tailored towards the needs and requests for their families and also A Medical Supply / Equipment and Family / Household Needs Closet.\n I am only one person but I know with the help from able and willing members of my community and ones around, we can make a difference together and create stronger communities. \nStrong communities start from the families within them. \nThis is my #GivingTuesday story and I hope you will join the 501c3 non profit I formed, The Stepping Stone of PBC,INC and Help Continue Paths Of Family Success!\n</t>
  </si>
  <si>
    <t>64.22.224.226</t>
  </si>
  <si>
    <t>43-6049004</t>
  </si>
  <si>
    <t>Danielle Wise</t>
  </si>
  <si>
    <t>Radwan@udionfoundation.org</t>
  </si>
  <si>
    <t>Udion Foundation Inc</t>
  </si>
  <si>
    <t>dwise0814@gmail.com</t>
  </si>
  <si>
    <t>72.192.236.211</t>
  </si>
  <si>
    <t>27-2899627</t>
  </si>
  <si>
    <t>Radwan Chowdhury</t>
  </si>
  <si>
    <t>Springfield</t>
  </si>
  <si>
    <t>P82, P82, F33, E99</t>
  </si>
  <si>
    <t>Q30, B82, B90, Q30</t>
  </si>
  <si>
    <t>I give to support individuals with disabilities.\n\nI have a passion for individuals with disabilities. Here in Southwest Missouri, the organization I choose to support is The Arc of the Ozarks. The Arc's mission is to support individuals with disabilities (...)</t>
  </si>
  <si>
    <t>5db761f7513b186352fb2f819cacb36c320b309c</t>
  </si>
  <si>
    <t>https://s3-external-1.amazonaws.com/offertabs/offer/kxdcce/large/810_564cfb3921815-Be-the-change.png</t>
  </si>
  <si>
    <t>Why I Support UDION FOOUNDATION\nMy personal vision for my life is that I want to become a writer whose words become weapons to battle with violence and discrimination against improvised childrenâ€™s, women and young girls. My voice is important for the voiceless who endure the trauma with agonizing silence; my voice is alive and is full of life; my voice is ambitious for it aims to bring positive changes; my voice is rebellious and does not obey any rule, any constraint; and my voice is powerful enough for change and success.\n\nThe most importantly, my vision is that I see myself as a part of solutions to Education, poverty, human trafficking, women and girls rights, â€œI want every child to grow up knowing that a womanâ€™s hard work is valued and rewarded just as much as any manâ€™s.â€_x009d_; moreover, I always see myself as trailblazer of positive changes in my community. I want to be an effective change maker and exemplary social worker. I also see my knowledge and my experience will be the service to othersâ€™ needs.\n\nUDiON is a message of hope. UDiONâ€™s plan is to provide a roof to the orphans and impoverished children of our society. This is a fundamental rethink on the economic relationship between the rich and the poor as well as the rights and the obligations of the poor. It is this struggle and the unique and extraordinary methods that Radwan invented to combat human despair with humility and conviction. It is also the view of a man familiar with Eastern and Western cultures.\n\nThe UDiON Foundation is a globally focused charity organization that works to improve the health and wellbeing of children living in poverty in under-developed nations through the use of innovative, effective, measurable programs with equitable resources.\n\nUDiON mission is to implement perpetual solutions to End the cycle of Poverty, Hunger and Social Injustice through â€œEducationâ€_x009d_.\n\nwww.UDiONFoundation.org\n\nThank You!\n</t>
  </si>
  <si>
    <t>THE BLOOM PROJECT</t>
  </si>
  <si>
    <t>steelcb@yahoo.com</t>
  </si>
  <si>
    <t>Universal Aid For Children, Inc.</t>
  </si>
  <si>
    <t>73.37.7.92</t>
  </si>
  <si>
    <t>26-2061664</t>
  </si>
  <si>
    <t>Janet Striemer</t>
  </si>
  <si>
    <t>71.54.129.158</t>
  </si>
  <si>
    <t>59-1739205</t>
  </si>
  <si>
    <t>Tom Pannell</t>
  </si>
  <si>
    <t>jjstriemer@gmail.com</t>
  </si>
  <si>
    <t>33304-2817</t>
  </si>
  <si>
    <t>Fort Lauderdale</t>
  </si>
  <si>
    <t>P31, P30, Q30</t>
  </si>
  <si>
    <t>P19, P19</t>
  </si>
  <si>
    <t>As a volunteer for The Bloom Project/Portland, I really feel like Cinderella at the Ball!  This “glass slipper” just fits!\n\nMy husband and I moved to Portland 8 years ago from L.A. after we retired.  I worked in the entertainment industry – mostly in adm (...)</t>
  </si>
  <si>
    <t>The courage and determination of a people inspired me to give. \nI have supported Universal Aid for Children Ukraine (http://www.uacukrainerelief.org/) for some years. In the 1970s I studied Ukraine agriculture at the University of Louisville and became interested in the country and the people, during the time of the Soviet Union. I have followed the history of the country over the years and in admiration of its people, I was overjoyed by its liberation from the Soviet grip and later by the Orange Revolution, and in more recent years by the Maidan demonstrations. This is a people who in spirit are so like my own people. So, when I discovered on the internet the desperate plight of orphanages in Ukraine, particularly in Odessa, I realized that I had to so something to help. The future of Ukraine is in its youth of today. Many strong, honorable adults are fighting corruption in their leadership even now and striving to take the country where it should be, but the children of today will have to lead tomorrow. So, these orphans who are being helped by UAC Ukraine will play an important part in that leadership. There are many success stories emanating from this organization, showing how truly effective it is in inspiring and redirecting these young people into successful, productive lives. I happily give every dollar I donate in the knowledge that there is no better place to put my help.</t>
  </si>
  <si>
    <t>55ed66b62235c065a6eb433ced14828402360142</t>
  </si>
  <si>
    <t>https://s3-external-1.amazonaws.com/offertabs/offer/kxdcce/large/810_56437a4a3ae52-11696369_10154009771073625_3991391485931152996_o.jpg</t>
  </si>
  <si>
    <t>angela.lautin@yahoo.com</t>
  </si>
  <si>
    <t>Who Are We Inc</t>
  </si>
  <si>
    <t>69.180.111.95</t>
  </si>
  <si>
    <t>47-4561032</t>
  </si>
  <si>
    <t>Angela Marie Lautin</t>
  </si>
  <si>
    <t>BOCA RATON</t>
  </si>
  <si>
    <t>67.204.155.33</t>
  </si>
  <si>
    <t>K12</t>
  </si>
  <si>
    <t>Jodie Utter</t>
  </si>
  <si>
    <t>jodie@yahoo.com</t>
  </si>
  <si>
    <t>Because everyone CAN do SOMETHING and how I learned what I could do. http://www.whoareweinc.org\n\nMy husband has been taking photographs at homeless shelters for years. He returns with prints and gives them to the people. It's his way of giving back. I've always been on the periphery, seeing the faces on paper and commenting on the photography. He has amassed thousands of images - some are so powerful they make you want to cry. But it wasn't until I got an inspiration to help him share these images that I truly began to understand the depth of the need growing in the US for programs to support those suffering from homelessness and hunger. With my urging, my husband is releasing the photos for use in a book which we aim to crowdfund. We're earning nothing from the effort. The only people who will benefit from the project are the clients of the programs we aim to assist. I've begun learning something personal about each of the human beings in the photos. I've begun to interact with the people running the shelters and struggling constantly to find funding. I've begun to understand that homelessness has many faces - not just on paper in a photo, but real, live human beings with beauty and dignity and a story to add to the tapestry of life. Families, teens, veterans, and a dozen other labels describe those falling through the cracks. But one label applies to all of them and to all of us - human. We're one human family and we are all interconnected. What happens to you, happens to me. And everyone of us can do something to make the world a better place. Using the talent given to my husband and the inspiration given to me one night out of the blue, The Who Are We Project aims to bring awareness of that connection to the public eye. We hope to create something beautiful - not just a book of photography, but a legacy to those in need and in the process to raise funds for the important programs that are making survival possible for so many. I'm changed as a result - deep in my soul. I'll never see the world the same again. From now on, I'll wonder what I can do to make it a better place. And that's my giving story. \n</t>
  </si>
  <si>
    <t>This past summer, in the name of volunteering for http://thebloomproject.org, I traveled to many breathtaking Central Oregon wedding venues to collect the thoughtfully donated wedding flowers of socially and environmentally conscious brides and grooms who  (...)</t>
  </si>
  <si>
    <t>anneetra@gmail.com</t>
  </si>
  <si>
    <t>WOUNDED WARRIOR PROJECT INC</t>
  </si>
  <si>
    <t>ead1cf7f5f4ae70b3cbb76fb3b967cbf9951cab3</t>
  </si>
  <si>
    <t>https://s3-external-1.amazonaws.com/offertabs/offer/kxdcce/large/810_5653e4fdbbeac-image.jpeg</t>
  </si>
  <si>
    <t>207.38.180.121</t>
  </si>
  <si>
    <t>20-2370934</t>
  </si>
  <si>
    <t>Anne Etra</t>
  </si>
  <si>
    <t>THE BOILER ROOM</t>
  </si>
  <si>
    <t>P60, W30, E60, J30</t>
  </si>
  <si>
    <t>208.53.126.245</t>
  </si>
  <si>
    <t>91-1687052</t>
  </si>
  <si>
    <t>Amy Smith</t>
  </si>
  <si>
    <t>pystachyov@gmail.com</t>
  </si>
  <si>
    <t>HE FOUGHT FOR YOU AND ME: HOW COULD I FORGET HIM?\n\nThe soldier got both his legs blown off in Afghanistan. He was from a small town in the midwest, and had always wanted to serve his country. He'd been back for six months, and was trying to adjust to civilian life. Yeh, the world was turning, things hadn't changed for most of us but for this 26-year-old nothing would ever be the same again.\n\nI read his story and looked at his photographs â€“ playing with his dog, giving it his all at the rehabilitation center, laughing with his parents â€“ and I knew I had to donate to www.woundedwarriorproject.org Their slogan is â€œthe greatest casualty is being forgottenâ€_x009d_ and you can be sure they don't forget: WWP provides support to these wounded soldiers who risked everything to keep us safe, and have paid the ultimate price. WWP helps them heal and rebuild their lives , including finding them jobs and engaging them with their communities and the wider world. \nWhat a cause! \nI donated $36.00. Why $36, you may ask? Well, I am Jewish, and in Hebrew, words equal numbers, and 18 is a very special number, because it parallels the word CHAI, which means 'LIFE'. So I donated 'twice CHAI' for his two legs that had gone, but I was confident that with his determination, positive spirt and heart he would find a way to move forward â€“ emotionally and physically. He was already experimenting with artificial limbs and a new technological invention that he could wear which mimics walking. I believed in this brave, young man, and was â€“ with my small donation â€“ willing him to get strong and live a fruitful, happy life. Every little bit helps!</t>
  </si>
  <si>
    <t>PORT TOWNSEND</t>
  </si>
  <si>
    <t>HelenaTrangata@icloud.com</t>
  </si>
  <si>
    <t>J22, J22, O53, A68</t>
  </si>
  <si>
    <t>All Children's Hospital Guild, Inc.</t>
  </si>
  <si>
    <t>The Boiler Room saved my life. I became involved with The Boiler Room in the fall of 2000. I had been living in Seattle, and had started using methamphetamines. I quickly lost my apartment and ended up living under the I-5 overpass. After a warm summer of  (...)</t>
  </si>
  <si>
    <t>108.9.103.28</t>
  </si>
  <si>
    <t>59-6173263</t>
  </si>
  <si>
    <t>Helena Trangata</t>
  </si>
  <si>
    <t>Owner</t>
  </si>
  <si>
    <t>196047337cdc073211fa5dc176896a6dcba73826</t>
  </si>
  <si>
    <t>Ciao BellaNonna</t>
  </si>
  <si>
    <t>33731-3142</t>
  </si>
  <si>
    <t>https://s3-external-1.amazonaws.com/offertabs/offer/kxdcce/large/810_5639a4b4597f7-20151015_163323.jpg</t>
  </si>
  <si>
    <t>St Petersburg</t>
  </si>
  <si>
    <t>The Brain Aneurysm Foundation</t>
  </si>
  <si>
    <t>Love to raise money to help the Kids!\nAs a mom ~ guess it is evident I love kids! So I have helped to raise thousands of dollars for organizations who support kids. We have adopted families at the holidays, as well. \nWe have been a supported of St. Judes' for many years. \n\nA few years ago, I got involved with the All Children's Hospital North Pinellas Guild. as a vendor at their events. I was impressed with the kindness of the attendees and how much they wanted to support my business; knowing that I was supporting theirs. (not always the case at non-profit events) https://www.allkids.org/foundation/get-involved/volunteer-in-the-community/all-children-s-hospital-guild/north-pinellas-branch So I joined the guild the fundraising arm for All Children's Hospital. \nAbout that time the annual donors dinner was to be held. I was so new to the Guild I said no... They encouraged me to attend. WOW! Such lovely people! Many of the other donors were seniors and the hospital staff were not only approachable but encouraged. And the stories we heard about the kids! From moms who had stayed in Ronald McDonald House as their child was being teated and cared for.... To nurses who had benefited from our annual gift. Not a dry eye..... \nNow a life time member and love that I am helping the kids!</t>
  </si>
  <si>
    <t>108.67.130.48</t>
  </si>
  <si>
    <t>Janet Sutherland</t>
  </si>
  <si>
    <t>cheekystreet7@gmail.com</t>
  </si>
  <si>
    <t>Gene Spotlight Inc</t>
  </si>
  <si>
    <t>Sutherlandmedia@gmail.com</t>
  </si>
  <si>
    <t>99.65.112.235</t>
  </si>
  <si>
    <t>27-2978110</t>
  </si>
  <si>
    <t>Joanie Killion Tamburini</t>
  </si>
  <si>
    <t>Miami Beach</t>
  </si>
  <si>
    <t>I tugged at the wheels to move my wheelchair with tears streaming down my face. How could I have ended up blind, paralyzed and confused in a wheelchair. At one time, I had my dream job as a radio reporter in Chicago. My friends knew me as Zsa Zsa because I (...)</t>
  </si>
  <si>
    <t>a10dd3c473b449ddaabe1409af04f527861f1cc8</t>
  </si>
  <si>
    <t>https://s3-external-1.amazonaws.com/offertabs/offer/kxdcce/large/810_56398c251d26d-kulture-logo.jpg</t>
  </si>
  <si>
    <t>Helping Disadvantaged Experience Self-Expression and Gain Self-Confidence Through The Art of Dance\n\nhttp://emsspotlight.org\n\nOne Kansas City nonprofit honors the memory of the life of a young dancer whose light was extinguished much too early when she died in a car accident at the age of 19. Emily Silverman's family established 'Em's Spotlight' to offer dance and movement classes to people of all ages who might not otherwise have the means to experience Emily's cherished activity, dancing. Each summer, dozens of young students enrolled in local programs for disadvantaged youth experience high-quality dance training provided by teachers of all ages and backgrounds. At the conclusion of the training, students get to perform in a live show celebrating their achievements with their friends and families. This is a wonderful tradition now in its 14th year and local children and their families look forward to it each year. My daughter, a 16-year-old dancer, Isa, was involved as a teacher in this amazing program this summer. My husband and I watched with awe as Isa enthusiastically worked with her students right up to the second before their big performances - and shared with them the joy of live dancing, as she has since the age of 3.</t>
  </si>
  <si>
    <t>elxm0020@mylaurier.ca</t>
  </si>
  <si>
    <t>Partners for Life Foundation</t>
  </si>
  <si>
    <t>216.249.49.34</t>
  </si>
  <si>
    <t>45-2976247</t>
  </si>
  <si>
    <t>Ù‡Ø¨Ø© Ù…ÙŠØ¹Ø§Ø±ÙŠ</t>
  </si>
  <si>
    <t>64.154.62.10</t>
  </si>
  <si>
    <t>ST PETERSBURG</t>
  </si>
  <si>
    <t>Todd Helton</t>
  </si>
  <si>
    <t>todd.helton@gmail.com</t>
  </si>
  <si>
    <t>Live Like Ellie\n\nOn July 14, 2014 Ellie Helton finished her first day of high school. The next morning she awoke with a headache and within minutes became unresponsive.  After rushing her to WakeMed Raleigh, and then UNC Children’s Hospital, she eventual (...)</t>
  </si>
  <si>
    <t>ff0167e656a3cdad853577e9b7f7aa61bb495f5c</t>
  </si>
  <si>
    <t>https://s3-external-1.amazonaws.com/offertabs/offer/kxdcce/large/810_563be13c8af12-texthere.jpg</t>
  </si>
  <si>
    <t>I am a woman, I am a giver'\nâ€œWe believe in you so why wouldnâ€™t you? \nWe believe that you can offer the world pulling ropes with your braids. \nWe believe that you can beautify the world with your smile that emits radiant intelligence. \nWe believe that you can purify the worldâ€™s atmosphere with your fragrant of smartness. \nWe believe in your education because we believe that women are the builders of future generations. \nWe believe in you so why wouldnâ€™t you?â€_x009d_\nBeing born and raised in a recreational society that is governed by patriarchal believes and superiority of men on women, Daughters for Life foundation opened a window of hope. Daughters for life foundation freed me from the ropes that were tied around my arms and ankles and were moving me like a puppet without my will. The foundation made me believe that I have to give not because I need to give; but because the world needs me to and the world counts on me. The foundation taught me not to wait for a change but to be the change as Mahatma Gundi said: â€œBe the change you wish to see in the worldâ€_x009d_. And yes, the world needs me as I am: a female. The world needs my Femininity. It is not my gender that determines whether I am capable or not; it is my personality. Never was power of change bound to physical strength. It is ever dependent on the power of personality. Shakespeare said:â€_x009d_I say there is no darkness but ignorance.â€_x009d_ \nBy providing opportunities to a vast number of women in the Middle East to pursue their education, Daughters for Life foundation keeps radiating rays of light to eliminate the darkness that shades lives of women in the Middle East. \nThere is a saying by Shirley Chisholm, an American educator and politician that I find pioneering, â€œTremendous amounts of talent are lost to our society just because that talent wears a skirtâ€_x009d_. It is sad to know that this saying still applies to some societies till now. However, with the opportunity Daughters for Life foundation has offered me I am positive Iâ€™ll offer something to the world wearing my black skirt and matching heels. The discrimination women are subjected to in the Middle East is staggering. Males are favored over females to complete their education because a woman is thought to be a house wife so why bother and continue educating her? Even if the woman had the chance to continue her education and work in a decent job, her salary wouldnâ€™t be as high as her male colleagues even if she is as good as them and even better. I donâ€™t eliminate the essential role of women in building a family. In fact, because I believe in the importance of family, I believe in the education of women. â€œIf you educate a man you educate an individual, but if you educate a woman you educate a nationâ€_x009d_ the Ghanaian scholar Dr. James Emmanuel Kwegyir-Aggrey said. I am confident when I say that Daughters for life foundation is offering a hand in educating nations. \nThis is not all. It requires a solid and firm will to bounce back from a deep fall. It requires fortitude to believe in life after it abducts the breaths of precious parts that complete your entity. The founder of the foundation chose to give even when burning bombs took away the lives of his three daughters. What a great example he is. Another quote by Shirley: â€œYou don't make progress by standing on the sidelines, whimpering and complaining. You make progress by implementing ideas.â€_x009d_ Doctor Abuelaish had the right to sob and mourn the lives of his daughters and blame the world for his loss. He didnâ€™t. Instead, he chose to embrace reality and make his loss, a gain. Not only by wars are souls lost. Ignorance, poverty, and slavery â€¦ all are fatal plagues. \nI choose to give to erase the marks ropes left on my arms and ankles. I choose to give because I don't wish to see these marks on any girls skin. I choose to give to bring the â€œpuppet showâ€_x009d_ to an end. I choose to give not because I have to or need to but because I want to. I choose to give because I am a woman; thus, I am a giver â€¦ by nature!! \n\nhttps://www.facebook.com/DaughtersForLifeFoundation/?fref=ts&amp;ref=br_tf\nhttp://daughtersforlife.com/</t>
  </si>
  <si>
    <t>alix0010@mylaurier.ca</t>
  </si>
  <si>
    <t>99.44.210.245</t>
  </si>
  <si>
    <t>Julie Morefield Workman</t>
  </si>
  <si>
    <t>216.249.49.17</t>
  </si>
  <si>
    <t>Netrona Tharowat</t>
  </si>
  <si>
    <t>jdw1066@att.net</t>
  </si>
  <si>
    <t>My mother had an aneurysm surgically clipped in September of 1991 after we stumbled across it and thank goodness before it ruptured.  During that surgery, a medical professional from her team of doctors was talking very candidly to me, my father, and my tw (...)</t>
  </si>
  <si>
    <t>Iâ€™m the eldest for a family has four daughters. Born to be in a society with an existence of sex-selective abortion, in a society that youâ€™re punished because youâ€™re a girl, in society that seeking for knowledge isnâ€™t a right as youâ€™re not a boy!\nIâ€™ve never met a girl without saying â€œwhat if Iâ€™m a boy, I wish that Iâ€™m a boy!â€_x009d_ As any girl can accept the reality, I didnâ€™t accept it, but Iâ€™ve accepted the challenge.\nBut there is always light in the dark, and this light was Daughters for Life Foundation!. itâ€™s great founder, Dr. Izzeldin Abuelaish, whose three daughters were killed in Gazaâ€™s War, believes in the peace is achieved by education ,establishing the Foundation was to give other young women the opportunity to fulfill his daughtersâ€™ dreams for an educated future as agents of change in the journey towards peace.\nSupporting Daughters for Life Foundationâ€™s message is a duty for any real human , in the middle of the worldâ€™s madness, thereâ€™s still some pure intentions , peace will not be achieved my conferences talking , peace is achieved by taking actions. And by the foundations actions towards peace, I and other girls from the Middle East are now taking this great chance to prove that you depend on who you are not what your gender is. By their help, we are making our future by our hands, future of which our parents will proud of us, proud of the day they had a girl.\ndaughtersforlife.com</t>
  </si>
  <si>
    <t>0ec585c0ca1fcc08e5e36a032da987d969b09c90</t>
  </si>
  <si>
    <t>https://s3-external-1.amazonaws.com/offertabs/offer/kxdcce/large/810_563cff345372e-IMG_4430.JPG</t>
  </si>
  <si>
    <t>wardah.alakrah@gmail.com</t>
  </si>
  <si>
    <t>65.51.214.146</t>
  </si>
  <si>
    <t>Wardah AlAkrah</t>
  </si>
  <si>
    <t>208.54.87.218</t>
  </si>
  <si>
    <t>Cathy Zardas</t>
  </si>
  <si>
    <t>godmom1997@verizon.net</t>
  </si>
  <si>
    <t>Happy New Year.  I was on my way to meet some friends for our annual party on 12/31/05.  First I had to make a stop at the mall for my parents anniversary gift for the next day.   I purchased the crock pot and came out and put it in the trunk of my car.    (...)</t>
  </si>
  <si>
    <t>I lived in a destructive community that is still striving for gender equality. \nI lived in a community that is stuck in the past and finds it hard to move on and think about the abilities girls and women have.\n I lived in a community that always tried to pull me down and prevent me from accomplishing my dreams.\n\nI lived in a community that still thinks a womanâ€™s only job is to stay at home and serve her family. \nI lived in a community that believes girls are better off getting married at a young age than completing their education and receiving a degree. \nI lived in a community that is demolishing our future and annihilating our girls. \n\nSadly, my community doesnâ€™t see the advantage in educating its girls for its own sake; and so does many in the Middle East. It doesnâ€™t realize how these girls and women will sprout seeds of peace for the whole world and find it when itâ€™s long gone. \nFortunately, Dr. Abuelaish, founder of Daughters for Life, believed otherwise and had faith in us girls and women. The foundation was founded in the memory of his three daughters who died in the Gaza War in 2009, and it aims to educate girls and women for a better tomorrow and an everlasting peace in the midst of hatred and ferocity. \nTo me, Daughters for Life is my survivor from all the ignorance and pressure I received regarding my goal of a proper education. It is the reason for empowering my leadership skills even more and helping me build my future in perusing my education despite the hardships I faced back home. \nI have to say, I am proud of being a Daughters for Life Scholar and I support it with all my will in educating more girls like me. Till now, the foundation helped about 25 girls from the Middle East with their education and is still on the road to educate more women so that they can benefit not only themselves, but also girls and women back home. Truly, â€œTragedy cannot be the end of our lives. We cannot allow it to control and defeat usâ€_x009d_-Dr. Izzeldin Abuelaish. \nToday, thanks to this foundation, I can stand still and look into othersâ€™ eyes and say proudly, â€œThis is the girl that never listened, never hesitated, and never backed down from her passion to learn. This is the girl thatâ€™ll prove to you that women are capable of changing the world and that will benefit them from her education. Surely, the road is long, but Iâ€™m up for the challenge.â€_x009d_\n</t>
  </si>
  <si>
    <t>waad.z.hassan@gmail.com</t>
  </si>
  <si>
    <t>3108be6041a33c3caafcf45cab6906f9564faa34</t>
  </si>
  <si>
    <t>https://s3-external-1.amazonaws.com/offertabs/offer/kxdcce/large/810_563ea2fba91b4-RescuehelpinginAfrica.jpg</t>
  </si>
  <si>
    <t>Waad Hassan</t>
  </si>
  <si>
    <t>Nashet.org</t>
  </si>
  <si>
    <t>66.177.24.218</t>
  </si>
  <si>
    <t>Kathy Shafer</t>
  </si>
  <si>
    <t>Kas3359@comcast.net</t>
  </si>
  <si>
    <t>Kristen's Legacy of Love embodies the meaning of selfless giving and compassionate love. Kristen Shafer Englert passed away on November 24, 2013 from a ruptured brain aneurysm, just three weeks after she delivered a beautiful son. The emotions during a thr (...)</t>
  </si>
  <si>
    <t>95d9f19fdde1f641474f20ea3ebb579bddec1c96</t>
  </si>
  <si>
    <t>https://s3-external-1.amazonaws.com/offertabs/offer/kxdcce/large/810_56412e1adcaaa-MHAProfileIcon.jpg</t>
  </si>
  <si>
    <t>THE CHILDREN'S BOOK BANK</t>
  </si>
  <si>
    <t>198.0.35.235</t>
  </si>
  <si>
    <t>26-1600475</t>
  </si>
  <si>
    <t>Earl Dizon</t>
  </si>
  <si>
    <t>ea12l@hotmail.com</t>
  </si>
  <si>
    <t>PORTLAND</t>
  </si>
  <si>
    <t>B90, B90, B92</t>
  </si>
  <si>
    <t>Most Tuesdays you'll find me volunteering at The Children's Book Bank. I've been lucky to have been surrounded by books to entertain and inspire me all my life. Kids in poor communities don't have this opportunity. They don't see what's possible for them i (...)</t>
  </si>
  <si>
    <t>df0eb31732accc2be91ba19386ac5ddb14777b1d</t>
  </si>
  <si>
    <t>https://s3-external-1.amazonaws.com/offertabs/offer/kxdcce/large/810_564a0392078c1-12237454_194574147542317_1942260029_n.jpg</t>
  </si>
  <si>
    <t>The Light We Should Make Brighter\n\nImagine a world where everybody wakes up to the terror of death and grief. A world where everyday life is everyday struggle against the unfair boundaries of society. A world where freedom is subjected to terms. A world where rights are categorized by gender. A world where you are a women and you are oppressed. \n\nWake up! This is not a nightmare. This is the reality of a huge portion of girls in the middle east. This is my reality.\n\nGranted, it may seem a bit of an exaggeration. Yet, the world I live in has its own set of rules. Girls to a larger extent are marginalized and viewed as inferior. Consequently, they are robbed of their basic right to be equal. Now this may not be the case all the time, it is still a struggle to grow up in a community where you are judged for your every move, considered less the the opposite gender, do not have the same opportunities to work and education, and for sure are trapped within a new version of freedom. \n\nNonetheless, as clichÃ© as it may seem there is always a light at the end of the darkened tunnel. There is still hope for a surge of change. There is always someone willing to carry the responsibility. Arising from his own experience with grief Dr. Izzeldin Abuelaish provided that light for me and many other girls in the middle east. That light being Daughters for Life Foundation. In an admirable effort to uplift the situation in the middle east, the foundation supports the education of young girls in the middle east and offers them the chance to be a part of the change.\n\nI believe of all rights that girls are entitled to, education maybe the most essential. To educate these girls is to save them from the previously mentioned oppression at first. It is also to send them back into society as proactive and fully armed soldiers for the change that is at this point a must for their societies. \n\nThe goal of Daughters for Life Foundation is that of utmost dedication to the empowerment of girls in the middle east which consequently reveals their broader aim of making the middle east a better place. Not only do they help these girls, but they also teach them a set of morals that is essential to their goal. It is a full cycle of effort coming together to raise a new generation based on ambition to make the middle east a far better place then it is now. \n\nI having faced those suffers and being now a scholar of Daughters for Life foundation at Manhattanville college in NY, believe full heartedly in this goal and its effectiveness. I support this foundation and the goal it represents. \n\nThere is a sense of responsibility everyone needs to carry in order for us to make the world better. I believe Daughters for Life foundation are carrying theirs and thus it is a duty to support them.\n\nIt is more then supporting a foundation in this case, it is supporting a generation of bright and dedicated women. \n\nhttp://daughtersforlife.com/</t>
  </si>
  <si>
    <t>tkennicicutt59@gmail.com</t>
  </si>
  <si>
    <t>The Torch Relay for Children Miracle Network</t>
  </si>
  <si>
    <t>108.3.84.216</t>
  </si>
  <si>
    <t>80-0080028</t>
  </si>
  <si>
    <t>Teresa Kennicutt</t>
  </si>
  <si>
    <t>Committed to Malawi Children’s Mission\n     My heart melted when I saw Alliet.  She was taller, more mature but still had the same wide smile I remembered from my first trip two years prior.  That’s when my heart broke open for these orphans.  Just leavin (...)</t>
  </si>
  <si>
    <t>What inspires me to give?\n\nSurvivors, survivors fighting cancer! I have been involved with Relay for Life of Latrobe for 7 years. I went from being a relayer on a team to Event Lead for the third year. \n\nEvery year I see people gather at our event telling stories of how they got through their cancer treatment or how their caregiver helped them through their treatment. Every time I think I can't do something or I feel something is impossible I think of my survivors. I even got a tattoo on my arm, the purple ribbon with hope on it to remind me daily that my suffering or anything that I am going through today is nothing like those fighting cancer. I relay for those who can't. I am inspired by my survivors to relay to raise money for them for the free programs the American Cancer Society has to offer. They inspire me to do my best so they can have the best. I have a friend who conquered brain, breast, uterine and liver cancer. All while going to law school. Now is that isn't inspiration enough I don't know what is. I met her online and flew from PA to Texas to visit her. I was inspired once again actually living with a cancer survivor.\n\nI could give many more examples. This is why I would love to win and have that money go to my relay. For free wigs, free 800 number, free to stay at Hope Lodges, free transportation to their appointments and for research to kick cancer to the curb and only speak to it in the past tense. They inspire me so one day no one will EVER hear the words YOU HAVE CANCER!\n\n</t>
  </si>
  <si>
    <t>b19db56cd76b1268fea0205b5481748d04f6a580</t>
  </si>
  <si>
    <t>dryder6@cfl.rr.com</t>
  </si>
  <si>
    <t>https://s3-external-1.amazonaws.com/offertabs/offer/kxdcce/large/810_563e61d95178a-Daisy-ONLYAPPRINT1TOPRINTNOVEMBER12FINALmanatnights.jpg</t>
  </si>
  <si>
    <t>104.136.53.42</t>
  </si>
  <si>
    <t>Lucy Orellano Ryder</t>
  </si>
  <si>
    <t>THE CHILDREN'S SECURITY BLANKETINC</t>
  </si>
  <si>
    <t>108.213.196.29</t>
  </si>
  <si>
    <t>20-2511033</t>
  </si>
  <si>
    <t>Marjy Marj</t>
  </si>
  <si>
    <t>marjymarj@aol.com</t>
  </si>
  <si>
    <t>When my daughter Mikayla was born the doctors told us that she would be legally blind. For my family and I this was a time of great uncertainty. We didnâ€™t know what she would be capable of or how we could even help her. When Mikayla was eight years old her vision consultant from her elementary school told us about a school age program at Lighthouse of Central Florida that will help Mikayla become more independent and help her learn daily living skills. They not only taught this little shy eight year old girl to do things we didnâ€™t even think she would be able to do, but also helped us as a family. The staff at Lighthouse taught her to have confidence that she was capable of doing anything she set her mind to. Lighthouse of Central Florida understands the importance of getting these children ready for the real world. It was very critical that Mikayla be ahead of the game. For example, they taught her how to do things from typing on a computer and teaching her to do things more efficiently so she wouldnâ€™t fall behind in school. The staff at Lighthouse not only taught her the skills to be able to live and do things on her own, but they also gave her the confidence to know that she can live a very successful and independent life. Lighthouse of Central Florida is a beacon of Light to so many children that need vision services. I am proud to be able to advocate and be a part of their team vison to continue to provide services for school age children.\n\n\n\n</t>
  </si>
  <si>
    <t>SPARTANBURG</t>
  </si>
  <si>
    <t>hsembrano@gmail.com</t>
  </si>
  <si>
    <t>O50, O50</t>
  </si>
  <si>
    <t>107.199.12.145</t>
  </si>
  <si>
    <t>Children's Security Blanket - Wrapped In Hope And Love\nMy Giving Story\n\nI love music and dancing. One of my favorite songs is Ron Kenoly’s – Give and It Will Come Back To You In Good Measure, Pressed Down Shaken Together and Running Over… How You Give I (...)</t>
  </si>
  <si>
    <t>Heather Sembrano</t>
  </si>
  <si>
    <t>88617cb3a52dc8b29d385b8afd7ed34cee158baf</t>
  </si>
  <si>
    <t>https://s3-external-1.amazonaws.com/offertabs/offer/kxdcce/large/810_563a05986d222-youngblphoto.JPG</t>
  </si>
  <si>
    <t>The Cure Starts Now</t>
  </si>
  <si>
    <t>216.196.223.242</t>
  </si>
  <si>
    <t>Earlier this year, I had the opportunity to help tour a group of approximately twenty visually impaired students from Lighthouse Central Florida, across the main campus of the second largest university in the nation- The University of Central Florida. A majority of the students were in high school at the time and were planning next steps after graduation. This experience was meaningful to me because I attended UCF with vision loss, and graduated in 2014 with honors. There was a sense of pride in showing the students that they can accomplish anything, despite any perceived limitations.\n\nFor the guided tour, it was important to orientate the students with the knowledge they would need, if they decided to attend college. The program staff and myself guided the group to popular student areas, such as the student center, housing and Library. It was also very important to address resources available, and is particularly useful to students with special needs, such as the campus health center, accessibility office and how to identify and use security stations. As someone who had functioned on that campus, with and without vision loss, I can tell you first hand that the standard freshman orientation sessions are much different and would not have included as much in-depth content and helpful Insight. \n\nI am inspired to give back by supporting and encouraging others to be their best self. For the students that attended the tour, I was able to share my experience and knowledge of going to college with vision loss. Going to college can be difficult, and even more so for someone whom society labels as â€œdisabledâ€_x009d_. This experience was meaningful to me because it was an opportunity to highlight the possibilities of looking beyond vision impairment. \n</t>
  </si>
  <si>
    <t>26-0269131</t>
  </si>
  <si>
    <t>Jen Gault</t>
  </si>
  <si>
    <t>melissaperkins16@yahoo.com</t>
  </si>
  <si>
    <t>jen.gault@ymail.com</t>
  </si>
  <si>
    <t>66.87.124.116</t>
  </si>
  <si>
    <t>Cincinnati</t>
  </si>
  <si>
    <t>Melissa Lee Howland</t>
  </si>
  <si>
    <t>G48, G30, E12, P30</t>
  </si>
  <si>
    <t>Some people occasionally donate time and money to non-profit organizations, which is wonderful because volunteers are invaluable. But I have chosen to work day in and day out for The Cure Starts Now Foundation, a non-profit dedicated to finding the 'homeru (...)</t>
  </si>
  <si>
    <t>What inspires me to give is my daughter kourtney she is in remision from leaukemia now for 15 years so as a mom i know the pain and challenges of a child in need..i have donated to the wounded warrior project with my children and it was very rewarding for me. Im also a memeber of the leaukemia lymphomic societys news letter and help out with that to. For all those special people who have been through it all with me i apreciate everything and have the deepest thanks to them.</t>
  </si>
  <si>
    <t>2c0a4d0a62a56d8e30765bd1456863efa20cd497</t>
  </si>
  <si>
    <t>https://s3-external-1.amazonaws.com/offertabs/offer/kxdcce/large/810_5644247135653-Karaoke6fourofus.jpg</t>
  </si>
  <si>
    <t>Jillian</t>
  </si>
  <si>
    <t>ECCastroG@aol.com</t>
  </si>
  <si>
    <t>FLORIDA BREAST CANCER RESOURCE NETWORK CORPORATION</t>
  </si>
  <si>
    <t>99.42.161.0</t>
  </si>
  <si>
    <t>THE FRIENDSHIP CIRCLE OF PITTSBURGH,INC.</t>
  </si>
  <si>
    <t>65-0725153</t>
  </si>
  <si>
    <t>Enrique Castro</t>
  </si>
  <si>
    <t>DELRAY BEACH</t>
  </si>
  <si>
    <t>24.131.225.138</t>
  </si>
  <si>
    <t>20-8950616</t>
  </si>
  <si>
    <t>Dana Hirsch Himmel</t>
  </si>
  <si>
    <t>danahimmel@hotmail.com</t>
  </si>
  <si>
    <t>P30, P82, O51, R23</t>
  </si>
  <si>
    <t>The Friendship Circle of Pittsburgh, www.fcpgh.org, inspires my whole family to give. The Friendship Circle is dedicated to helping children and young adults with special needs to become more fully integrated into the broader community. The program allows  (...)</t>
  </si>
  <si>
    <t>1ae8e98e022fd4e8daf233aa5c25170bfacea448</t>
  </si>
  <si>
    <t>https://s3-external-1.amazonaws.com/offertabs/offer/kxdcce/large/810_5655018300182-INROADSbanner.png</t>
  </si>
  <si>
    <t>The GIFT OF A HELPING HAND CHARITABLE TRUST</t>
  </si>
  <si>
    <t>68.37.236.103</t>
  </si>
  <si>
    <t>38-3640111</t>
  </si>
  <si>
    <t>Cathy P Russell</t>
  </si>
  <si>
    <t>tgoahhct@gmail.com</t>
  </si>
  <si>
    <t>Detroit</t>
  </si>
  <si>
    <t>A90, P60, K31, L41</t>
  </si>
  <si>
    <t>Helping Those In Need.   at  https://www.crowdrise.com/tgoahhctbuildingandtoyfund#projects\nMy goal is to make a difference in the world today.   I enjoy helping peoples and I chose The Gift Of A Helping Hand Charitable Trust, because their mission is to h (...)</t>
  </si>
  <si>
    <t>Story 11: Faith\n\nhttp://www.servicesource.org/\n\nWritten on: October 9, 2015 \nDisability History and History Weeks, October 1-9, 2015\n\nThis story draws its inspiration from having the honor and opportunity to work with and for people with all different kinds of disabilities and with whom I relate to a lot. \n\nI enrolled in the public school system in order to learn English at night when I came to the U.S. 20 years ago, yet I was feeling very frustrated from not being able to make a simple conversation after 2 years of English classes. I was able to read and write much better by then, however, from practicing it on a daily basis. I only watched TV programs in English and I was thrilled with closed caption which was totally new to me. I was very excited about this system that allowed me to enjoy my favorite TV programs as well as movies.\n\nMy speech and understanding English was causing me too much stress and anxiety as I was not able to even keep a simple basic conversation after much effort. I was applying the same methodology to learning English as when I learned Spanish from the best private hearing teacher, Dr. Margarita Postigo, when I was growing up back in the country where I was born. I recounted this experience in my story number 8. This methodology involved a great deal of commitment and a lot of discipline and yet I felt that I was getting nowhere. I decided to go see the hearing Doctor to find out where the problem was. \n\nThe Doctor explained to me the results from the hearing chart after running all different kinds of tests on my ears. The conclusion was that I am not able to hear at all some of the sounds that come from some of the different consonants, and I am unable to make a difference between all the different kinds of vowelsâ€”even wearing the best hearing aids on the market. The doctor advised me to try to focus on getting a job where I only needed to speak Spanish and to stick to it to make my life easier with less stress and anxiety. I went back home very discouraged since that would surely limit my job opportunities to possibly only being able to work at McDonaldâ€™s or somewhere similar. This was hard to accept after I got myself prepared professionally in Peru. Another limitation I had was that I did not know ASL (American Sign Language) as I had been taught to read lips while growing up instead. \n\nMy angel friend encouraged me to believe in myself as well as to set my mind to learning English in my own way as long as I made it an enjoyable venture. \n\nI enrolled in Vocational Rehabilitation (VR) for the deaf for employment services to help me in engaging a job related to computers. \n\nThree months after my last appointment with my hearing doctor and with my recently U.S. work permit, I had my first job !!!. It was a data entry position using Quickbooks in Coral Gables - Miami. I never worked with any accounting system before and I took a risk to prove myself, learning it quickly on the job. My boss was feeling frustrated trying to communicate with me in English as nobody in the office spoke Spanish and he had to write down on a paper for me what he wanted or send a lot of emails or Instant Messages to me all time. He eventually told me that he was about to fire me after 6 months but he took note of my computer skills as well as my determination to work harder with every assignment. Eventually I came to be the office manager which gave me the chance to work at the main office in downtown West Palm Beach for almost a year while living in a beautiful condo by the intra-coastal and Okechobee Blvd. with a view over Palm Beach Island and City Place.\n\nI was laid off from this job after 3 years, unfortunately, as a result of the recession following September 11 and I went back to Hialeah. \n\nI enrolled in Vocational Rehabilitation for deaf people for employment services again and I took advantage of the opportunity to study Microsoft Engineering certifications as it was paid for by the unemployment agency. I was referred to Abilities of Florida â€“ Part of Service Source by VR as a client in order to get me a job in computers after I got my final certification as a Microsoft Engineer. Eventually I was hired directly by Abilities of Florida as a Contract Specialist. My first day at work was to fly to their headquarters in Clearwater. I was still having a lot of difficulties communicating with my co-workers in English but they were as understanding and patient with me as possible. Noticing the frustration from my co workers that had to work with me I was not able to comprehend why my boss, who happened to be the vice president for the big company, hired me instead of hiring someone else who spoke English without the hearing/speech difficulty I had. \n\nThanks to the internet, I was able to keep in touch with all the offices that were my responsibility in Florida. Eventually my boss made it clear to me her reasons for hiring me when she picked me up at the airport in Tallahasee which is the capital of the U.S. state of Florida. She made the point that I was qualified for this Job professionally and advised me also to look at the bright side of being deaf as all the offices needed to report to me by email in order to accommodate me. I was able to forward copy only of the most important emails to the headquarters, especially to resolve problems. In this way it was more efficient and convenient to resolve issues professionally and properly on time. \n\nI received training from a very nice woman who was also a very experienced contracts specialist working at the headquarters in Clearwater. She had zero tolerance for errors and pushed me very hard to be very committed and disciplined in order to meet the deadlines and she came to be one of my very good friends. I keep in touch with her to this day and I owe her a lot as I learned how to work in the U.S. professionally.\n\nI decided to design a whole new database from scratch. Setting up this whole new system took a lot of effort and time but it allowed me to be more efficient on the job in dealing with all the different offices when it came to providing all the different services to clients with disabilities. Eventually they benefited from getting the services faster and this was something I could very much relate to. Of course, production for the company also increased a lot as we were able to bill for government funds more efficiently. I was awarded the title of â€œBest Contracts Specialistâ€_x009d_ for the whole state of Florida - year 2006 - as a result \n\nI never forget 6 months before I was honored as Best Contracts Specialist that I was asked to fly to the headquarters in Clearwater and my boss gave an order to my co-workers who were contracts specialists to introduce me to the key person from the accounting department. She happened to be a very nice professional lady with a speech problem. I could not understand at all a word she said as I am hearing impaired and also I was not able to read her lips at all as she had a severe speech impediment. I went back looking for my boss and my fellow contracts specialists but they were suddenly all gone!!!. I went back to the accounting department with a determination to find a way to make it work in order for me to finish the database. The following year she also received an award by the company. This made me very happy because she deserved it. \n\nI worked for another private company around 2 years after I finished working for Abilities of Florida. I got hired to be the only engineer in charge of the whole network for a new building. It was a huge challenge for me. I never forget the day the whole building lost internet connection by noon and I could not figure out the origin of the problem and everybody left the offices earlier this day. My boss warned me not to bother coming back the next day if the problem was not fixed. I worked alone until midnight and I was finally able to find the problem and fix it after I pulled out all the cables from every device and set them all up again. My position was terminated by this company eventually and I decided to go back to College. I finished it with honors which allowed me to work for another big and important company. I recounted this experience in my story number 1. \n\nAfter reviewing this story, I never got fired, just laid off.\n\nI finally learned to be my own person with better control over myself and with more independence. I never ever imagined I would ever find myself in this situation which allowed me to venture into different personal projects as well as to feel more confident and happy with myself. To always try to confront and resolve my personal issues resulting from a lot of stress, anxiety and others, to learn to ask for help when needed and overall to never lose faith.\n\nhttp://www.enriquecastro.us/</t>
  </si>
  <si>
    <t>d1e3e7e0a0d13542e74a5d699438529866db1bb9</t>
  </si>
  <si>
    <t>rozana_jaber@hotmail.com</t>
  </si>
  <si>
    <t>THE GLOBAL HUNGER PROJECT</t>
  </si>
  <si>
    <t>131.247.153.2</t>
  </si>
  <si>
    <t>107.0.187.218</t>
  </si>
  <si>
    <t>Rozana Jaber</t>
  </si>
  <si>
    <t>94-2443282</t>
  </si>
  <si>
    <t>Emil Sauer</t>
  </si>
  <si>
    <t>wgeneva15@yahoo.com</t>
  </si>
  <si>
    <t>Q30, Q30, Q99, R24</t>
  </si>
  <si>
    <t>Future Ahead\nSo far the experience at New College has been one with endless improvement and achievement. This opportunity only came about through the Daughters for Life foundation. Providing me an opportunity to learn and prosper was one of the biggest gifts I ever received in life. I will cherish that gift to the best of my ability. In this chaotic world, where problems exist on both the the social and political level, I admire the foundationâ€™s ability to grow and get donators from all over the world. \n\nI am a lucky girl. I am one among many who struggle to learn and go to school. This opportunity presented itself nicely and I had to seize it. How can I turn it down? I knew it would be a total struggle for me to find a college in my area and study my preferred major. \n\nI thank the foundation from my heart for their investment in my future. They are like second parents to me. Now, new doors and new opportunities have opened themselves for me. I am a freedom-fighter, in this chaotic place known as Earth. I will, with the help and guidance of God, change this world for the better.</t>
  </si>
  <si>
    <t>www.thp.org\nI am a sculptor and illustrator for fifty one years. What has inspired me to invest in The Hunger project is the passionate spirit of human beings. I have created ten public art projects acknowledging different groups of people. Two examples a (...)</t>
  </si>
  <si>
    <t>0d843b85b0e69b11a5db485aaf6bf6c71458ae41</t>
  </si>
  <si>
    <t>https://s3-external-1.amazonaws.com/offertabs/offer/kxdcce/large/810_563ba2b130a37-CertificateGranPiramide.png</t>
  </si>
  <si>
    <t>THE HUMANE SOCIETY OF MCCORMICK COUNTY</t>
  </si>
  <si>
    <t>204.116.239.200</t>
  </si>
  <si>
    <t>57-1099596</t>
  </si>
  <si>
    <t>Jan Burttram</t>
  </si>
  <si>
    <t>jburttram@gmail.com</t>
  </si>
  <si>
    <t>â€œJustice is what love looks like in public.â€_x009d_ -Dr. Cornel West\n\nI have always wanted to make a difference. But, what inspires me to give now? Love and justice for my neighbors.\n\nOver 4 years ago, I left my comfort zone and everything that was familiar to join a wonderful community in Atlanta, GA. Little did I know, the Andrew P. Stewart Center would have such a lasting impact on me. I did not know that this community of people would quickly become my neighbors and would continuously inspire me years later. \n\nI give because our students may have limited access to educational resources, but still deserve the same support and attention as those with an abundance of resources. \n\nI give because our children deserve an educational system that supports them as individuals, writers, readers, engineers, instead of judging them by their state test scores and standards. \n\nI give because our kids are constantly teaching me and reminding me what it means to love one another. \n\nI give because our families deserve to have access to wellness resources and quality housing. \n\nI give because â€œjustice is what love looks like in public.â€_x009d_ \n\nThe Andrew P. Stewart Center strives to promote strong communities through educational initiatives, spiritual enrichment opportunities, and wellness resources. The Stewart Center changed my life and will always be a part of who I am. It has been amazing for me to learn, love, grow, and serve alongside my neighbors of southwest Atlanta. \n\nSo, what inspires me to give? Love and justice for my neighbors.</t>
  </si>
  <si>
    <t>MC CORMICK</t>
  </si>
  <si>
    <t>(http://www.mccormickcounty.petfinder.com)\nJoy\n \nWhen I retired I moved to a very rural area of the south. I learned there was a small, all volunteer group of retirees who formed an animal rescue. They did this because there is no animal control, no vet (...)</t>
  </si>
  <si>
    <t>e9019cff1bb947b252c78f54232c676407f70a32</t>
  </si>
  <si>
    <t>https://s3-external-1.amazonaws.com/offertabs/offer/kxdcce/large/810_5638d1f730748-11188361_1597147397219829_1942061078208323737_n.png</t>
  </si>
  <si>
    <t>The KBOO Foundation</t>
  </si>
  <si>
    <t>23.24.250.169</t>
  </si>
  <si>
    <t>23-7232987</t>
  </si>
  <si>
    <t>Rebecca Anne</t>
  </si>
  <si>
    <t>rebecca.meiers@gmail.com</t>
  </si>
  <si>
    <t>Portland</t>
  </si>
  <si>
    <t>A11, A34, A23</t>
  </si>
  <si>
    <t>Community radio empowers me, and KBOO has empowered community broadcasters since 1968. Unlike direct service nonprofits, the benefits that come from community radio stations can feel abstract! However, as someone whose life has fundamentally changed since  (...)</t>
  </si>
  <si>
    <t>0277169733375d8927eff318d7b048e946b6e5d9</t>
  </si>
  <si>
    <t>https://s3-external-1.amazonaws.com/offertabs/offer/kxdcce/large/810_565dafb6a0f7d-CodyPicture-pinkshirt.jpg</t>
  </si>
  <si>
    <t>My Giving Story: The Shiny Bike\n\n A fuzzy memory pops into my head every Christmas season: I must have been seven, or eight years old. My parents drove my siblings and I down to a part of town where we rarely went. It was dark, the heavy dark of winter, and it was cold. I may have been a bit cranky because I was forced to wear tights and dress shoes, anticipating some â€œgrown-upâ€_x009d_ event where I would have to sit still.\n\n We entered a building and wound our way to a gym. Bleachers lined the walls of the basketball court make-shift auditorium; someone was handing out plastic mesh stockings that contained oranges, apples and candy canes. I looked around and saw children and parents holding the stockings around me. I fidgeted with my dress, uninterested in the talking that was going on below.\n\n Suddenly, there was a commotion. Chatter in waves filled the gym. I listened closely and heard the speaker say that one lucky member was about to win a bike. A shiny BMX bike was wheeled into the center of the gym. Anticipation mounted. Children leaned forward on the worn wooden bleachers, scooting to the edge of their seat. A name was called.\n\n My memory fades remembering the boy in the red sweatshirt with worn jeans bolting to the floor to claim his prize; hands shaking as he grasped his special, shiny, brand new bike. He didnâ€™t have to dress up. I wondered if Santa would bring me a new bike too.\n\n Years later, I realized the significance of that night. I had attended the Christmas celebration at our local Boys Club, now known as the Boys &amp; Girls Clubs of the Chattahoochee Valley. The children there that night, came from one of our more impoverished neighborhoods. The stockings full of fruits and a few sweets were probably the only treats they would receive during the holiday season. The boy who won the bike, he may as well have been Charlie winning a golden ticket; he hit the jackpot. That night was his visit from Santa.\n\n Years later, Iâ€™m a third generation Board Member with our local clubs. My grandmother and father before me taught me about the importance of each of our Boys &amp; Girls Clubs in the development of leadership, health, and success of the youth in our community. After years of watching my grandmother sell daisies as a fundraiser, and my father serve time as President of the Board, I went on to get my first real job working in the administrative office. I was responsible for calling donors to sponsor a golf tournament to benefit the programs at the clubs. I discovered how much those dollars stretched to provide a safe haven and to give children coming to after school and summer programs some well-rounded extracurricular activities - after homework of course!\n\n As a college student, I returned with classmates to complete service projects in the J. Barnett Woodruff Club to showcase what the kids were learning. I saw first hand how much the staff loved those kids; how important it was to keep the teenagers on track. Most stunning, was we heard it from the kids too. Recent local Youth of the Year winner Nâ€™Zier Bohannon, spoke to us at our Womenâ€™s Giving Circle Luncheon and told attendees that the Clubs and their staff were responsible for sending him to college. He lamented that his younger brother didnâ€™t come to the clubs, didnâ€™t follow his path ,and was not able to benefit from the same opportunities he did. Misty eyed, he thanked every one in the room for supporting the clubs because it meant we were making a difference in the lives of children like him.\n\n I donâ€™t have one single time that supporting a non-profit meant something to me; My Giving Story is about one organization that has my heart. The Boys &amp; Girls Clubs of the Chattahoochee Valley have inspired joy, hope, and dreams of a successful future in the lives of children that may have otherwise been derailed. In my opinion, the best way to positively influence our community is to raise up our children, and our local Boys &amp; Girls Clubs do just that.</t>
  </si>
  <si>
    <t>THE LEUKEMIA &amp; LYMPHOMA SOCIETYINC</t>
  </si>
  <si>
    <t>70.199.147.25</t>
  </si>
  <si>
    <t>13-5644916</t>
  </si>
  <si>
    <t>Char Lafortune</t>
  </si>
  <si>
    <t>myhero0327@gmail.com</t>
  </si>
  <si>
    <t>WHITE PLAINS</t>
  </si>
  <si>
    <t>G30, H30</t>
  </si>
  <si>
    <t>My son, my hero, my inspiration\n\nAnthony was born in Mishawaka, Indiana at on March 27, 2002. I was a single mom working as a waitress and a bank teller while living with my mother.  At 19 years old I had no clear indication of what my life would be like (...)</t>
  </si>
  <si>
    <t>http://gafw.org/ Forestwatching is Spirit Work\n\nI give of my money and of my time to Georgia Forestwatch because they keep an eye on these incredible Georgia forests that have sustained my spirit through difficult times and wonderful times, too. Several years ago, when I was caregiving my dying parents and experienced the death of 4 immediate family members in one calendar year (whew!), GAFW provided frequent outreach hikes, that gave me opportunities to get into our beautiful forests with knowledgeable, trustworthy hike leaders, who provided guidance and support as I sought much needed nature breaks in the woods. Those first hikes as a follower have evolved into a network of forest friends and wonderful times shared in the woods. Now, for the first time, I am going to take a turn leading these hikes. The work of GAFW is a challenge for this small non-profit and requires extensive expertise about forest management and ecology as well as frequent boots on the ground, investigating management practices and what their effects might be. Forestwatchers are the ones actually reading and responding to the reams of forest management documents produced by the US Forest Service â€” no small feat. Much of the Forestwatch work is done by volunteers, since there is very little money for a paid staff. If you love these forests as much as I do, maybe youâ€™ll consider a gift to help keep this important work going.\n</t>
  </si>
  <si>
    <t>a5a8b58189116c895d46744eb196b8b9d8ddb268</t>
  </si>
  <si>
    <t>https://s3-external-1.amazonaws.com/offertabs/offer/kxdcce/large/810_56464f57d966e-Dawn.JPG</t>
  </si>
  <si>
    <t>216.66.108.218</t>
  </si>
  <si>
    <t>Marielle Henault</t>
  </si>
  <si>
    <t>marielle.henault@gmail.com</t>
  </si>
  <si>
    <t>BRING YOUR HURTING, TIRED, MESSY LIVES TO THE FOOT OF HIS THRONE. www.joys-house.com\n\nThe foot of His throne exists at Joy's House. Joy's House is a nonprofit organization housing women and children in North Alabama. Founded in 2012, Joy's House has housed 22 residents since opening their doors. The number 22 may not sound like anything to write home about, but what makes this number significant is the environment the women and children enter into once crossing the threshold into a new life. You see, Joy's House is not a facility or an institution, no Joy's House exists within the four walls of a family home. \n\nStarted by a mission trip to Rwanda, the ministry was birthed out of the family's desire to be obedient to God's calling on their lives. Working with broken and battered women, those in addiction, those who have been marginalized by sex trafficking, those enticed to a new state by the empty promises of an online romance, has always been on the hearts of the family. \n\nGod is on the move at Joy's House. We have seen atheists become believers, strippers drop their lifestyle for a brighter future, women learn to drive, children healed of disease, blindness and deafness. We have seen those with learning disabilities become nursing assistants. The abused begin to trust again and enter into faithful loving marriages. We have performed two funerals, stood up as the mother of the bride in one wedding, been called mom and dad and countless other blessings that God lets us in on each day. \n\nWomen coming to Joy's House pay no entry fee or monthly rent. All expenses are provided by the family. Community members have also stood up to partner with the organization by hosting toiletry drives, bringing meals, befriending residents and joining us in prayer. \n\nTo many, $5000 May not seem like much. To Joy's House, it means the world. Any monetary donations received are used for the sole purpose of meeting additional needs of he residents such as medication, doctor's visits, glasses and other expenses outside the normal household. \n\nAdditionally, this family has reached out to their community. Joy's House has paid for more than 70 nights in local hotels for women in crisis. Joy's House provided clothing and food for individuals in their home town that need an extra hand. \n\nThe selfless contributions of this family and the organization should not go unrecognized.</t>
  </si>
  <si>
    <t>This is Mama Linda.  She is battling cancer – and she inspires me to give.\n\nMy mom is battling non-hodgkin’s lymphoma;  she’s been fighting for her life for close to a year now.  At first, I didn’t really talk about it to people beside my family and clos (...)</t>
  </si>
  <si>
    <t>d99618ec011950bfda79e0f3d7669639cfabe86e</t>
  </si>
  <si>
    <t>https://s3-external-1.amazonaws.com/offertabs/offer/kxdcce/large/810_5654daea9f170-ScreenShot2015-11-02at9.51.01AM.png</t>
  </si>
  <si>
    <t>THE LITERACY PROJECT</t>
  </si>
  <si>
    <t>142.129.139.115</t>
  </si>
  <si>
    <t>04-2907399</t>
  </si>
  <si>
    <t>Alexa Gallegos</t>
  </si>
  <si>
    <t>Chino Hills, California</t>
  </si>
  <si>
    <t>Pizza 101</t>
  </si>
  <si>
    <t>alexagallegos93@yahoo.com</t>
  </si>
  <si>
    <t>A smart girl like me, thousands of miles away\nhttp://www.littlechildren.org/\n\n16 years ago, I visited Dumaguete City, in the Philippines and met Bianca Jane. She was a bright, shy second-grader, and she showed me around her house. There was just one room, with rudimentary cooking facilities and a dirt floor. But it was a lot bigger and better-kept than many of the other homes in the squatter community she lived in. \n\nI had lived in Dumaguete for a semester a couple years before, volunteering with kids and families like Bianca's, living in very difficult conditions. Little Children of the World (LCW) helps westerners like me sponsor kids so that they stay in school and have a shot at a better life. \n\nI knew that not every child in the program had the interest or skills to complete school, especially with so many obstacles. I had gone through the stack of student descriptions and picked out the smartest girl I could find -- Bianca Jane. \n\nEvery month since then, I've sent a small donation. My support helped her get school supplies and uniforms, and gave her family an income stream that let them to keep her in school instead of pulling her out to work. Because of the cost-of-living differences, the cost of dinner and movie for me was enough to substantially change the incentives in her family. In return, I got neatly-printed letters and photos over the years from a maturing girl and then young woman.\n\nWhen Bianca Jane was accepted into college, I volunteered to pay her tuition. And in 2016, I'm so proud and thrilled that she's going to graduate! She had the skills and discipline, and I am so fortunate that I got to watch her journey and know that my support made it far more likely she would succeed. \n\n</t>
  </si>
  <si>
    <t>GREENFIELD</t>
  </si>
  <si>
    <t>Childreb education is important for so many reasons. From learning social skills to understanding how to focus and use time management as well as the reading, writing and arithmetic that is involved with education. It is such a crucial part of growing up a (...)</t>
  </si>
  <si>
    <t>2d71d4c27eb2455f1262d4104fa1bda0cb1e7dd9</t>
  </si>
  <si>
    <t>https://s3-external-1.amazonaws.com/offertabs/offer/kxdcce/large/810_5646535ce7394-image.jpeg</t>
  </si>
  <si>
    <t>What inspires me to support Our House Inc. (which is an organization that creates homes for the mentally and physically disabled people) is how vulnerable the people are who need so much help. They have weak voices due to their disability to voice themselves and because of this funds are lessened year after year. The people who care for our loved ones are their life line and why isn't there enough to comfortably compensate them. The residents deserve to have a fulfilling and happy life. Although they are limited in different ways that should not limit the quality of life they live. Many residents will always be children at heart yet their mother and fathers can't care for them as if they were a child. Time passes and parents pass on leaving their child behind. They will age and there's no one to be their voice to say 'my child loves Disney and would love to see Disney on Ice.' So I choose to listen to the residents and be their voice whether it's by donating money or finding out how to get them tickets to see 'Disney on Ice' or a favorite place to visit or even be there to see that they are smiling and if they're not find out why not.</t>
  </si>
  <si>
    <t>76.169.237.67</t>
  </si>
  <si>
    <t>Veronica Edera</t>
  </si>
  <si>
    <t>Veronica</t>
  </si>
  <si>
    <t>ederaveronica@yahoo.com</t>
  </si>
  <si>
    <t>Literacy is the Key to Success\n\nhttp://literacyprojectfoundation.org/\n\nThe Literacy Project has done a tremendous job at helping at-risk youth. Their program has helped many struggling 2nd graders get the help they need. I am a firm believer that readi (...)</t>
  </si>
  <si>
    <t>b6b0e4d241ff40bd8e3c39d1aef8e32668cb5d1c</t>
  </si>
  <si>
    <t>https://s3-external-1.amazonaws.com/offertabs/offer/kxdcce/large/810_5646804787ebc-AFALogo.jpeg</t>
  </si>
  <si>
    <t>100.9.116.241</t>
  </si>
  <si>
    <t>TIMBALI CRAFTS: an income generating project for women in Swaziland, Africa\n\nThe women of Timbali Crafts have inspired me to give my time and energy to their ministry that is changing lives. Six years ago, on my first trip to Swaziland, my heart was broken. Everything I saw led me to the conclusion that life for these rural families is about survival. This tiny country at the tip of South Africa has one of the highest AIDS/HIV+ rates and lowest life-expectancies in the world. In a population of less than one million, there are estimated to be more than 140,000 orphans.\n\nLife is difficult. Most of the Timbali women live without electricity or running water and very little food. There is no way to explain what seeing, holding and feeling this kind of need does to your heart. Everything I do to promote this ministry is done with the faces of these struggling mothers and children in mind.\n\nOne of the most admirable things about the women of Timbali Crafts is that they give back despite their own struggles. The Timbali women are all volunteer cooks at local feeding centers. They cook one hot meal 6 days a week for the vulnerable children and orphans in their communities. That meal is the only meal most of the children receive each day. The 110 women of Timbali Crafts help feed over 3,000 children daily. The Timbali women also face other hardships; most are either widowed or abandoned, and many are single mothers or grandmothers raising their orphaned grandchildren.\n\nThese women are loving and serving others in their communities. When I saw the beautiful hand-made Timbali products these women sew I wanted to help them in any way I could. Every Timbali purchase helps provide a much needed income to enable them to feed their children, pay school fees and meet their family's immediate physical needs. Timbali Crafts shines with such bright hope and is changing the lives of these hard-working women and their families who would otherwise have little or no resources.\n\nMy family has chosen to lead an active effort to support Timbali Crafts year-round by selling the products that the Timbali women create. We travel (at least monthly) to sell and promote Timbali Crafts at various conferences and festivals in the Midwest. It is my privilege to volunteer my time to exhibit at these various events. All of the money that I receive from selling these crafts goes back to the Timbali ministry. My payment is seeing the smiling faces of the Timbali women on my return trips to Swaziland. It is these women who are making a huge difference in thousands of orphans' lives every day.\n\nGiving my time and energy to the Timbali Crafts women and their families has become a passion for me; a way for me to reach out with the love of Christ half-way around the world from Swaziland.\n\nwww.timbalicrafts.org</t>
  </si>
  <si>
    <t>Brianne Holt</t>
  </si>
  <si>
    <t>Brianne_Holt@csu.fullerton.edu</t>
  </si>
  <si>
    <t>I think reading is important because it allows for creativity and imagination to thrive. It is the center of all learning, especially at a young age. Schools rely on books to teach children and help them expand their knowledge. Children love to read books  (...)</t>
  </si>
  <si>
    <t>95cf62eaf873f6bb0f031f507016f0f444cace04</t>
  </si>
  <si>
    <t>https://s3-external-1.amazonaws.com/offertabs/offer/kxdcce/large/810_56508995e3bab-00016M.jpeg</t>
  </si>
  <si>
    <t>Quest for The Heart of Christmas All Year Long is one of several programs the Quest of Heart does to enrich the lives of those affect by Complex Congenital Heart Defects. When Lancelot Holton put into being Santa's Assistant, I did what any Mama would, I had to try to make it happen. So I started posting on QOH Facebook page and a story in the News Paper, and dear friends started donating books, puzzles, toys, crayons, coloring books, and gift cards for us to bring to CCHD patients in the hospital. Lancelot loves giving the gifts out, and I hope since he is 23, and his life expectancy was between 1 1/2 and 2 years of age, that we are giving hope to theses families.\nI recently meet one of the first blue babies to have surgery by Vivian Thomas. We hope to do a magazine in 2016 to share her story and Lancelot along with others enjoying their Quest of Heart.\nIt is simple gifts to let others know, that they are not forgotten when they are going through the hardest battles of their lives, that makes Quest of Heart touch Hearts.</t>
  </si>
  <si>
    <t>f.mustafa07@gmail.com</t>
  </si>
  <si>
    <t>Living Legacies Inc</t>
  </si>
  <si>
    <t>50.75.178.98</t>
  </si>
  <si>
    <t>45-3821870</t>
  </si>
  <si>
    <t>207.233.85.251</t>
  </si>
  <si>
    <t>Farhad Mustafa</t>
  </si>
  <si>
    <t>Amanda Applegate</t>
  </si>
  <si>
    <t>SAVANNAH</t>
  </si>
  <si>
    <t>mandyapples16@gmail.com</t>
  </si>
  <si>
    <t>The Literacy Project. \nSupporting children to learn to read is very important as they grow up. Reading is so important to grow as a person and be successful in the future. The literacy project emphasizes the importance in young children and does an amazin (...)</t>
  </si>
  <si>
    <t>http://www.cfgb.org/for-donors/communities-of-giving-legacy-initiative/\n\nMy name is Farhad Mustafa and I currently work for the Community Foundation for Greater Buffalo. I am an AmeriCorps Vista for the Organization and this is my third year being an AmeriCorps. Two years ago I did Coach Across America with the UP2US organization and last year I did City Year in the south Bronx. I joined a Spanish fraternity La Unidad Latina Lambda Upsilon Lambda Fraternity Inc. and have been part of Publicolor in high school which put me through college and being here where I am today. All this revolves around non-profits and how they donâ€™t have much but give a lot. I appreciate everything non-profits do and I always have been giving back since high school. I donâ€™t worry about having a salary and career like my parents do. I care more about changing the world.\nIf there are two nonprofits I can give this award to it would be my fraternity and the Communities of Giving legacies Initiative which is under the Community Foundation for Greater Buffalo. They became because there was a lack of diversity in Buffalo and no focus on minorities in Buffalo. Now we are providing opportunities for low income students to travel to Detroit for stem careers or to the hospital for med field careers. They have been giving access to people, places, and things all throughout the Western New York region. They even sponsored me to take a group of buffalo public school girls to go to General Motors and meet CEOS and Presidents. I am grateful because I too come from poverty and as much it was an opportunity for them it was the same for me. I look to own my own non-profit organization and keep living the humble life because it is not about the material things but what you do in this world that effect others. Thank you for taking the time on reading my essay. \n</t>
  </si>
  <si>
    <t>03e70adc902f45d7df978beae16e92885717e8f9</t>
  </si>
  <si>
    <t>https://s3-external-1.amazonaws.com/offertabs/offer/kxdcce/large/810_56529d8296956-image.jpeg</t>
  </si>
  <si>
    <t>nageeb.sumar@gatesfoundation.org</t>
  </si>
  <si>
    <t>So They Might Hear Inc</t>
  </si>
  <si>
    <t>104.3.16.227</t>
  </si>
  <si>
    <t>65.175.51.11</t>
  </si>
  <si>
    <t>Lexie Martinez</t>
  </si>
  <si>
    <t>26-3005568</t>
  </si>
  <si>
    <t>Nageeb 'n Fatema Sumar</t>
  </si>
  <si>
    <t>alexisnmartinez@gmail.com</t>
  </si>
  <si>
    <t>DALLAS</t>
  </si>
  <si>
    <t>The Literacy Project. Teaching children how to read at a young age is necessary and should be encouraged throughout society. The benefits of children being taught to read at a young age are endless. Children will achieve academic excellence, improve their  (...)</t>
  </si>
  <si>
    <t>83bd13bb260da88d87991db71ac222ce4e1db112</t>
  </si>
  <si>
    <t>Growing up in Canada, Thanksgiving was never a big deal in my house. Turkey and stuffing was frequently substituted for a steady stream of Indian food, and Â½ the immigrant families I knew celebrated it as a day off but did nothing extraordinary. Since coming to the US for college, my now wife Fatema and extended family made it clear Thanksgiving was the most important US holiday to them and we needed to celebrate in full style. Iâ€™ve grown to immensely enjoy the holiday, not only to celebrate family and friends and give thanks, but also because of a new tradition my family has embraced on Thanksgiving Day (thanks to our friends James and Lyndsay).\n\nFor the last 13 years, So Others Might Eat (SOME)â€”an interfaith, community-based organization that helps the poor and homeless in Washington, DCâ€”has organized a Thanksgiving Day Trot for Hunger. Thousands of area residents of all ages join in a 5km run to benefit thousands of homeless families by providing much-needed food, clothing and healthcare. Nearly 1 in 5 DC residents live at or below the poverty line, and SOME has done a fantastic job of meeting the basic needs of those who require the most support. Last year, the organization provided 427,278 meals to DC residents and safe, affordable housing for 192 families.\n\nThe Trot for Hunger includes a one mile fun run for kids, which my daughters Zahra (7), Safya (5) and Insiya (3) fully embraceâ€”a nice way to burn much needed energy, foster some sibling competition, and get a picture taken with a life-size turkey to boot! (See Zahra and Safya with their cousin Adnan in this picture from two years ago). \n\nTrot for Hunger is a wonderful DC tradition we hope to participate in for years to come. Itâ€™s a great way to reflect on the needs of our community and kick-off the holiday season with an open and generous spirit. My kids love it and itâ€™s great to spur a conversation with them on giving back. \n</t>
  </si>
  <si>
    <t>https://s3-external-1.amazonaws.com/offertabs/offer/kxdcce/large/810_56529eda46855-image.jpeg</t>
  </si>
  <si>
    <t>katcampos@yahoo.com</t>
  </si>
  <si>
    <t>Womb International Ministries Inc</t>
  </si>
  <si>
    <t>THE LIVESTRONG FOUNDATION</t>
  </si>
  <si>
    <t>67.170.43.177</t>
  </si>
  <si>
    <t>20-8133761</t>
  </si>
  <si>
    <t>Kat Campos</t>
  </si>
  <si>
    <t>Seattle, Washington</t>
  </si>
  <si>
    <t>Brazilian Portuguese · American English</t>
  </si>
  <si>
    <t>50.176.54.228</t>
  </si>
  <si>
    <t>Zumba Instructor</t>
  </si>
  <si>
    <t>74-2806618</t>
  </si>
  <si>
    <t>Zumba Fitness</t>
  </si>
  <si>
    <t>Scott Joy</t>
  </si>
  <si>
    <t>DOUGLASVILLE</t>
  </si>
  <si>
    <t>Stratham, New Hampshire</t>
  </si>
  <si>
    <t>American English</t>
  </si>
  <si>
    <t>Livestrong Senior Leader</t>
  </si>
  <si>
    <t>LIVESTRONG</t>
  </si>
  <si>
    <t>scott.joy@gmail.com</t>
  </si>
  <si>
    <t>T30, G30, E60, E80</t>
  </si>
  <si>
    <t>25 Rides for LIVESTRONG\nOn October 18, 2015, I completed my twenty-fifth Team LIVESTRONG bike ride and brought my twelve-year fundraising total — to help people affected by cancer right now — to more than $230,000.\n\nIn 2003 and 2005, I was treated for t (...)</t>
  </si>
  <si>
    <t>49362c8e7cefa2216e138e1404d07494db867125</t>
  </si>
  <si>
    <t>https://s3-external-1.amazonaws.com/offertabs/offer/kxdcce/large/810_56536b032c305-transparentlogo.png</t>
  </si>
  <si>
    <t>The power of Connection and Empowerment-\n\nGrowing up I was raised by a single mother who taught me the value of diversity and acceptance of others. I was raised in the spiritual teachings of Interfaith and learned to accept all religious and spiritual beliefs. I attended the diverse Mariner high school and made friends with people from all over the world and had amazing mentors like peace activist Jamal Rahman. \n\nSince a young age I have been interested in humanitarian work. Supporting my interest humanitarian work at age 8 my mother would take me to events to where I met world leaders such as Dr.Larry Dossey, Dr. Bernie Siegel, Deepak Chopra, Marianne Williamson, Dr.Oz, Wayne Dyer, and Amma. \n\nIt wasnâ€™t until I became a champion volunteer for the educational non-profit and social enterprise Free the Children and Me to WEâ€™s event We Day that I learned about the power of the non-profit sector and what social enterprise was. I have had the pleasure to meet, learn from, and spend time with co-founders Marc and Craig Kielburger who I believe are masters of helping connect our world as one thru empowering individuals with the opportunity to engage in a local to global community and recognize their own gifts in helping our collective society to bringing local to global communities together to create positive development. I have served with the organization since 2013 to present as a champion volunteer. Free the Children is a non-profit that provides education, health-care, alternative income, and agriculture to developing communities, Me to We a social enterprise creating products supporting the communities of Free the Children, and WE Day an educational initiative. Millions of lives have been impacted as result of this incredible organization. \n\nAfter listening to Marc and Craig Kielburger speak at my first We Day I was inspired back to where my personal journey began. I knew at age 18 I wanted to return to the Neonatal/NICU Community once spiritually and mentally read. WE Day gave me the confidence to take the first step to do so. Since then life has drastically changed. I began a healing journey that has even lead me to Brazil to perform a non-traditional medical shadow under renowned healer/humanitarian John of God. I have since been inspired to startup a nonprofit The Neonatal Womb Foundation. I am so grateful that Free the Children helped inspire this journey. \n\nBorn at The University of Washington Medical Center Neonatal Intensive Care Unit(NICU)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As a critical neonate, I had the blessing of receiving great care from both traditional and non-traditional medical professionals. After great care and continuous steroid use for over a year, I was healed: drug and complication free. Considering the average outcome of such premature births, I truly feel blessed. It is what motivates me to give back to the NICU community.\n\nAt 21 years of age I came back into the NICU at University of Washington Medical Center as a volunteer. I have reconnected with many staff members that took care of me as an infant, NICU Staff, and NICU families. I have witnessed many NICU stories that inspire me.\n\nServing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viable.\n\nIt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 \n\nWhen a Neonatal baby is born the womb that once was is recreated by all within the NICU unit for the baby/babies and their parents. Our mission is to provide NICU babies, parents, families, staff, and facilities the tools to aid in forming that womb. \n\nThrough our foundation we will provide diverse resource support that allows the parents/caretakers to adjust the light and volume within the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starting our organization and working on launching our first pilot project. We are also writing a book The Neonatal Womb Foundation and intend to engage our collective NICU Community in contributing their stories into the book to support the global NICU Community and organizations mission as well as display to the community itself the dynamic of The Neonatal Womb from the Womb itself. \n\nOur big picture mission includes-\nDOMESTIC OUTREACH OBJECTIVES â€“\nâ€¢We will provide support to NICU facilities through locally donated technological, educational, spiritual, and communal resources and materials.\nâ€¢We will help NICU parents and caretakers through our Parent Navigator Support Program which will include a NICU Family Journal and a Neonatal Womb Foundation NICU support APP.\nâ€¢We will provide donated or recycled laptops and tablets to NICU facilities for families to utilize while in the NICU.\nâ€¢We will compile book sharing our story along with various neonatal womb experiences and best practices to aid the NICU community.\nGLOBAL OUTREACH OBJECTIVES â€“\nâ€¢We will facilitate donation of recycled NICU-related medical equipment, materials, supplies, aide, and educational resources from domestic medical facilities and affiliates to global NICU communities.\nâ€¢We will aid in connecting our domestic NICU community to impressive global wisdom, practices, and data to enhance the neonatal womb experience.\nâ€¢Using a volunteer program and Neonatal Womb Foundation partnerships, we will provide professional healthcare providers, train qualified local staff, and build or fortify NICU units.Through our foundation partnerships, we will supply clean water and spirulina farming technology and projects to aid in decreasing early births and bettering mother-infant health.\n\nThe Neonatal Womb Foundation can be found at www.theneonatalwomb.org \n\nI thank Free the Children, Me to We, and WE Day for inspiring me to start this journey into the non-profit sector. They are an organization that I continue to volunteer for in both Seattle and Vancouver BC, purchase products for gifts, and donate to a few times per year. For anyone wishing to get involved in an organization that not only supports a great mission but supports multiple causes and organizations worldwide I highly recommend getting involved locally with We Day, you never know where it may lead you next. \n</t>
  </si>
  <si>
    <t>Salvation and Creation\n\nGrowing up on the North side of Chicago I didn't really realize \nmy family was poor. We always had food, clothes, and a place where all children in the surrounding neighborhoods in Chicago could go. Either provided for us at home (...)</t>
  </si>
  <si>
    <t>e64bae008c81f61b8e3153cbe6bdfc390ace1dd9</t>
  </si>
  <si>
    <t>https://s3-external-1.amazonaws.com/offertabs/offer/kxdcce/large/810_564b7e265bc48-IMG_2083.JPG</t>
  </si>
  <si>
    <t>THE POWER OF ME TO WE- The story of a NICU Survivor\n\nGrowing up I was raised in the spiritual teachings and taught to accept all religious and spiritual beliefs. I attended the diverse Mariner high school and made friends with people from all over the world and had amazing mentors like peace activist Jamal Rahman. Since a young age I have been interested in humanitarian work. Supporting my interest at age 8 my mother would take me to events to where I met world leaders I was interested in learning from. \n\nThanks to the support of my incredible mom I have had the opportunity to learn from some of the world leaders whom I deeply admire and respect. At age 8 my mom started to take me to events to meet world leaders such as Dr.Larry Dossey, Dr. Bernie Siegel, Deepak Chopra, Marianne Williamson, Dr.Oz, Wayne Dyer, and Amma. With an interest in healing and medicine I had the blessing to volunteer at the sanctuary of well-known healer John of God in August of 2015. They are leaders who inspire me to pursue a career in humanitarian aid and it is the members of my community that have become my greatest teachers of compassion, unconditional love, and action. \n\nIt wasnâ€™t until I became a champion volunteer We Day that I learned about the power of the non-profit and social enterprise sector that I wasnâ€™t aware of as a key player in the world of humanitarian work. I have served as a champion volunteer for WE Day since 2013. We Day is an educational initiative that packs in stadiums of 20,000+ youth who volunteer their service through We Schools/We Act a service learning program. We Day brings in a variety of motivational speakers, humanitarians, activist, music artist, professional athletes, and community leaders. Youth in attendance earn their way through volunteer service to attend the event for free thanks to incredible sponsorship. \n\nWe Day is a celebration put on by Free the Children a non-profit that provides education, health-care, alternative income, and agriculture to developing communities and Me to We a social enterprise creating products supporting the communities of Free the Children. Millions of lives have been impacted as result of We Day, Me to We, and Free the Children.\n\nFree the Children was started by Craig Kielburger and friends when they themselves were 12 year olds. I have had the pleasure to meet, listen, and learn from co-founders Marc and Craig Kielburger. In my opinion they are incredible masters of helping connect our world together as one for the good of humanity. Co-founder Craig Kielburger encourages Gift+Spark= Better World in us all. After listening to Craig Kielburger speak at my first We Day I was inspired back to where my personal journey began and have since found my spark. \n\nBorn at The University of Washington Medical Center Neonatal Intensive Care Unit (NICU)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As a critical neonate, I had the blessing of receiving great care from both traditional and non-traditional medical professionals. After great care and continuous steroid use for over a year, I was healed: drug and complication free. Considering the average outcome of such premature births, I truly feel blessed.\n\nWe Day gave me the encouragement I needed at 21 years old to go back into the NICU at University of Washington Medical Center and volunteer. I have reconnected with many staff members that took care of me as an infant, NICU Staff, and NICU families. 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 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All.\n\nAfter taking that first step back into the NICU I have witnessed NICU stories that motivate me to give back to the NICU Community. I am deeply compelled to assist and support the NICU Community thru the development of current non-profit start-up The Neonatal Womb Foundation. \nThe Neonatal Womb is a concept as We at The Neonatal Womb Foundation believe when a Neonatal baby is born the womb that once was is recreated by all within the NICU Community for the baby/babies and their parents. Our mission is to provide NICU babies, parents, families, staff, and facilities the tools to aid in forming that womb. \n\nThrough The Neonatal Womb Foundation we will provide diverse resource support that allows the parents/caretakers to adjust the light and volume within the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starting up the organization. We are currently working on launching our first pilot project in our local community of Seattle. At this time we are writing a book titled The Neonatal Womb Foundation. We seek to engage our local and global NICU Community in voluntarily contributing their personal stories to us that we may share in the book. We wish to involve the NICU Community so we may show the world the dynamic of The Neonatal Womb from the perspective of the womb (NICU Community) itself. All personal information will be kept confidential and part of the proceeds of book sales will go towards support The Neonatal Womb Foundation and our mission. If you or someone you know is interested in sharing their NICU story with us or wants to learn more about our mission we can be found at www.theneonatalwomb.org We accept all partners/members of the NICU Community around the world! \n\nI am so grateful for WE Day, Free the Children, and Me to We for helping me find the courage to go back into the NICU and follow my guidance as well as start this new adventure of forming a non-profit foundation. I continue to volunteer with We Day and support Free the Children and Me to We, I will be a life-time supporter of the organization. \n\nEvery time I go to a WE Day I am reminded about how powerful we are when we come together from Me to We! For anyone wishing to get involved in an organization that not only supports a great mission but supports multiple causes and organizations worldwide I highly recommend getting involved locally with We Day, you never know where it may lead you next. \n</t>
  </si>
  <si>
    <t>asmith@breakthroughsv.org</t>
  </si>
  <si>
    <t>143.254.2.25</t>
  </si>
  <si>
    <t>Ann Smith</t>
  </si>
  <si>
    <t>Why I Formed The 501c3 Non Profit, \nThe Stepping Stone of PBC,INC.\nhttp://www.thesteppingstonepbc.org\n  My own life experiences have been the influence while creating the 501c3 non-profit, \nThe Stepping Stone of PBC,Inc.\n  From surviving the NY State, (...)</t>
  </si>
  <si>
    <t>ac661103103fd872d29f70bf69d89a101177f697</t>
  </si>
  <si>
    <t>The Sunshine Foundation</t>
  </si>
  <si>
    <t>75-2850271</t>
  </si>
  <si>
    <t>Supporting College Dreams for All\n\nhttp://breakthroughsv.org/\n\nIâ€™m a lucky parent. At an age when the gray hairs and wrinkles might set the tone for whatâ€™s to come, I eagerly look ahead as I watch some special family dreams come true. The most treasured people in my life, my two children, are on the path to finish college. But far beyond that, Iâ€™m in awe as I witness them thriving in their educational experiences. All that my husband and I worked so hard for, over so many years, is paying off â€“ big time. Our kids will not only realize their college dreams, they will have the chance to fulfill their tremendous potential and make their own marks on the world.\n\n End of story, right? Oddly, for me, not so much, because with every proud parental sigh comes a pause. A pause accompanied by a barrage of questions invading my thoughts: What about the kids who donâ€™t have resources and guidance? What if weâ€™d been another family? A family facing financial struggles or racial inequality? What if our kids attended poorly funded schools or lived in a gang-impacted neighborhood? Would their futures be so bright? Would they feel so ready to tackle each new challenge and believe in themselves with such certainty?\n\nI know the answers even before I finish asking. And my eyes tear up as I think about all the children like my own â€“ bright, creative, hard-working, ready to think deeply and dream big â€“ kids born into hardship and poverty just as easily as wealth and privilege, a stroke of luck the only thing separating their circumstances. Surely every child deserves limitless possibilities? Especially the child whose family struggles in a world that has coldly turned its back?\n\nBecause I see how arbitrarily opportunity can be dealt, I give my time to help tell the stories of the kids at Breakthrough Silicon Valley. To try, even in a small way, to right a fundamental wrong. \n\nAs an organization committed to launching motivated, yet under-resourced youth on the path to college, Breakthrough Silicon Valley makes good on a promise to every child â€“ bright, creative, hard-working, and ready to think deeply â€“ that regardless of their background or family circumstances, each deserves the right to dream big and have the chance to realize their full potential. I give my time to Breakthrough, so that Amparo, a young man who has tirelessly worked two jobs from the age of twelve to help support his family, while juggling the demands of school, can earn a four-year college degree and change the trajectory of his young life. At Breakthrough Silicon Valley, low-income students like Amparo find the resources and guidance they need, just as any young person does, to realize their dreams.\n</t>
  </si>
  <si>
    <t>Dallas</t>
  </si>
  <si>
    <t>T22</t>
  </si>
  <si>
    <t>Spreading the 'Sunshine' to terminally ill and chronically ill children is truly important, each and every day.                                                    A long time ago I became a volunteer with a wonderful Organization, called: the 'Sunshine Fou (...)</t>
  </si>
  <si>
    <t>https://s3-external-1.amazonaws.com/offertabs/offer/kxdcce/large/810_5644ade8d8c38-theclub.jpg</t>
  </si>
  <si>
    <t>THE VIRGINIA SYMPHONY FOUNDATION</t>
  </si>
  <si>
    <t>72.218.164.247</t>
  </si>
  <si>
    <t>52-1597415</t>
  </si>
  <si>
    <t>Tom Reel</t>
  </si>
  <si>
    <t>THE POWER OF ME TO WE-A NICU SURIVORS STORY\n\nGrowing up I was raised in the spiritual teachings and taught to accept all religious and spiritual beliefs. I attended the diverse Mariner high school and made friends with people from all over the world and had amazing mentors like peace activist Jamal Rahman. Since a young age I have been interested in humanitarian work. Supporting my interest at age 8 my mother would take me to events to where I met world leaders I was interested in learning from. \n\nThanks to the support of my incredible mom I have had the opportunity to learn from some of the world leaders whom I deeply admire and respect. At age 8 my mom started to take me to events to meet world leaders such as Dr.Larry Dossey, Dr. Bernie Siegel, Deepak Chopra, Marianne Williamson, Dr.Oz, Wayne Dyer, and Amma. With an interest in healing and medicine I had the blessing to volunteer at the sanctuary of well-known healer John of God in August of 2015. They are leaders who inspire me to pursue a career in humanitarian aid and it is the members of my community that have become my greatest teachers of compassion, unconditional love, and action. \n\nIt wasnâ€™t until I became a champion volunteer We Day that I learned about the power of the non-profit and social enterprise sector that I wasnâ€™t aware of as a key player in the world of humanitarian work. I have served as a champion volunteer for WE Day since 2013. We Day is an educational initiative that packs in stadiums of 20,000+ youth who volunteer their service through We Schools/We Act a service learning program. We Day brings in a variety of motivational speakers, humanitarians, activist, music artist, professional athletes, and community leaders. Youth in attendance earn their way through volunteer service to attend the event for free thanks to incredible sponsorship. \n]\nWe Day is a celebration put on by Free the Children a non-profit that provides education, health-care, alternative income, and agriculture to developing communities and Me to We a social enterprise creating products supporting the communities of Free the Children. Millions of lives have been impacted as result of We Day, Me to We, and Free the Children.\n\nFree the Children was started by Craig Kielburger and friends when they themselves were 12 year olds. I have had the pleasure to meet, listen, and learn from co-founders Marc and Craig Kielburger. In my opinion they are incredible masters of helping connect our world together as one for the good of humanity. Co-founder Craig Kielburger encourages Gift+Spark= Better World in us all. After listening to Craig Kielburger speak at my first We Day I was inspired back to where my personal journey began and have since found my spark. \n\nBorn at The University of Washington Medical Center Neonatal Intensive Care Unit (NICU)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As a critical neonate, I had the blessing of receiving great care from both traditional and non-traditional medical professionals. After great care and continuous steroid use for over a year, I was healed: drug and complication free. Considering the average outcome of such premature births, I truly feel blessed.\n\nWe Day gave me the encouragement I needed at 21 years old to go back into the NICU at University of Washington Medical Center and volunteer. I have reconnected with many staff members that took care of me as an infant, NICU Staff, and NICU families. 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 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All.\n\nAfter taking that first step back into the NICU I have witnessed NICU stories that motivate me to give back to the NICU Community. I am deeply compelled to assist and support the NICU Community thru the development of current non-profit start-up The Neonatal Womb Foundation. \nThe Neonatal Womb is a concept as We at The Neonatal Womb Foundation believe when a Neonatal baby is born the womb that once was is recreated by all within the NICU Community for the baby/babies and their parents. Our mission is to provide NICU babies, parents, families, staff, and facilities the tools to aid in forming that womb. \n\nThrough The Neonatal Womb Foundation we will provide diverse resource support that allows the parents/caretakers to adjust the light and volume within the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starting up the organization. We are currently working on launching our first pilot project in our local community of Seattle. At this time we are writing a book titled The Neonatal Womb Foundation. We seek to engage our local and global NICU Community in voluntarily contributing their personal stories to us that we may share in the book. We wish to involve the NICU Community so we may show the world the dynamic of The Neonatal Womb from the perspective of the womb (NICU Community) itself. All personal information will be kept confidential and part of the proceeds of book sales will go towards support The Neonatal Womb Foundation and our mission. If you or someone you know is interested in sharing their NICU story with us or wants to learn more about our mission we can be found at www.theneonatalwomb.org We accept all partners/members of the NICU Community around the world!\n \nI am so grateful for WE Day, Free the Children, and Me to We for helping me find the courage to go back into the NICU and follow my guidance as well as start this new adventure of forming a non-profit foundation. I continue to volunteer with We Day and support Free the Children and Me to We, I will be a life-time supporter of the organization. \nEvery time I go to a WE Day I am reminded about how powerful we are when we come together from Me to We! For anyone wishing to get involved in an organization that not only supports a great mission but supports multiple causes and organizations worldwide I highly recommend getting involved locally with We Day, you never know where it may lead you next. \n</t>
  </si>
  <si>
    <t>tom.reel@cox.net</t>
  </si>
  <si>
    <t>A11</t>
  </si>
  <si>
    <t>A Most Unusual Concert Experience\n\nIn March of 2000, world renowned cellist Yo-Yo Ma performed Dvorak's 'Cello Concerto' with the Virginia Symphony - a one night only event.  What astute patrons may have noticed was that he also joined the cello section  (...)</t>
  </si>
  <si>
    <t>a36b57b05163a00df0872d7ac52db80fce3335bc</t>
  </si>
  <si>
    <t>https://s3-external-1.amazonaws.com/offertabs/offer/kxdcce/large/810_5645097d1e55a-YouTubeBannerTop.jpg</t>
  </si>
  <si>
    <t>The Wildcat Sanctuary</t>
  </si>
  <si>
    <t>97.116.58.25</t>
  </si>
  <si>
    <t>A NICU SURIVORS STORY &amp; THE POWER OF ME TO WE \n\nBorn at The University of Washington Medical Center Neonatal Intensive Care Unit (NICU) at 24 weeks gestation I lost my twin brother Cruz Campos due to extreme premature birth. At 3 weeks old I encountered open heart surgery with no anesthesia weighing 1 pound 3 ounces. As a NICU resident for 4 months I experienced multiple brain bleeds, multiple blood transfusions, &amp; battled chronic lung disease. Concerned with my pro-longed usage of steroids my mom contacted the late physic Silvia Brown when I was 1 years old. Silvia Brown referred my mom to a horse-healer from Oklahoma. I received distance healing and one week later was off steroids. I have been complication free since. As a critical neonate, I had the blessing of receiving great care from both traditional and non-traditional medical professionals. Considering the average outcome of such premature births, I truly feel blessed.\n\nGrowing up I was raised to accept all religious and spiritual beliefs. I attended the diverse Mariner high school, have since befriended people from all over the world, and have connected with amazing mentors such as peace activist Jamal Rahman. Since a young age I have been interested in humanitarian work. Thanks to the support of my incredible mom Kathy Papac; I was introduced to the teachings of with humanitarian leaders who have inspired me along my journey. I have had the opportunity to attend events and met with Dr.Larry Dossey, Dr. Bernie Siegel, Deepak Chopra, Marianne Williamson, Dr.Oz, Wayne Dyer, and Amma. My interest in healing medicine and the encouragement of my mom lead me this past August to Brazil where I had the blessing of volunteering at the sanctuary of well-known healer John of God. The leaders I have met continue to inspire my dream of a career in humanitarian aid and medicine. \n\nWhen I attended my first WE Day in 2013 as a champion volunteer my life was drastically impacted. WE Day is a celebration put on by Free the Children a non-profit and Me to We a Social Enterprise founded by Marc and Craig Kielburger. Personally I feel that the purpose of WE Day is to provide the opportunity to connect an individual to the spark within themselves to take action for a better world and the bringing together of local and global community so together we may connect as one. WE Day helped spark my cause, inspired me to connect me with an incredible community, and encouraged me to set out on a path that has forever changed my life. \n\nTwo weeks after my first WE Day I returned back to NICU at University of Washington Medical Center and became a NICU volunteer. As a volunteer I have reconnected with staff members that took care of me as an NICU patient as well as other NICU staff, NICU families, and NICU patients also known as The NICU Community. Serving as a Neonatal Advisory Board, Council Member it came to my attention that providing a means of resource support, connectivity, and empowerment to the NICU Community on a global level is drastically needed in order to intervene &amp; create sustainable outcomes in preventing Neonatal fatalities world-wide. The ability to provide access to stable long-lasting resource support for NICU parents so that an empowering &amp; healing experience along their NICU journey may become achievable is needed &amp; viable. It is my personal story, continuing journey, &amp; passion for the NICU community that fuels my belief in providing diverse clinical, technological, spiritual, community, material, &amp; medical aid support resources to NICU communities globally so that the Light of Hope can be provided to All.\n\nThe NICU stories I have witnessed motivate me to give back to the NICU Community. Seeking to assist and support the NICU Community my mom Co-Founder Kathy Papac and I have started up The Neonatal Womb Foundation.\nThe Neonatal Womb is a concept as we believe when a Neonatal baby is born the womb that once was is recreated by all within the NICU Community for the baby/babies and their parents. Our mission is to provide NICU babies, parents, families, staff, and facilities the tools to aid in forming and sustaining that womb. Through The Neonatal Womb Foundation we will provide diverse resource support that allows the parents/caretakers to adjust the light and volume within the NICU experience to best fit their needs, abilities and NICU journey. Our local and global outreach programs will work together towards empowering the Neonatal community thru engaging educational, technological, social, and medical aid support. We seek to connect The Neonatal Womb Partners and create solutions towards a stronger, healthier, and cost effective Womb for all.\n\nAt this time are just in the beginning stages of forming our organization. We are currently working on launching our first pilot project in our local community of Seattle. Along with the start of the foundation at this time we are writing a book titled The Neonatal Womb Foundation. We seek to engage our local and global NICU Community in voluntarily contributing their personal NICU story with the purpose of sharing a variety of NICU stories in our book. We wish to involve our local and global NICU Community in the book so we may show the world the amazing dynamic of The Neonatal Womb (NICU Community) from the perspective of the womb itself. All personal information will be kept confidential and part of the proceeds from book sales will go towards supporting The Neonatal Womb Foundation and our mission. If you or someone you know is interested in sharing their NICU story (NICU parents/caregivers, NICU Grads, NICU family-members, and NICU health-care providers) with us or wants to learn more about our mission we can be found at www.theneonatalwomb.org \n\n\n\n</t>
  </si>
  <si>
    <t>22-3857401</t>
  </si>
  <si>
    <t>Sally Thornton</t>
  </si>
  <si>
    <t>brandibrassell@gmail.com</t>
  </si>
  <si>
    <t>Atlanta Dream Center, Inc.</t>
  </si>
  <si>
    <t>Major Gifts Officer</t>
  </si>
  <si>
    <t>Animal Humane Society</t>
  </si>
  <si>
    <t>50.199.99.126</t>
  </si>
  <si>
    <t>72-1621579</t>
  </si>
  <si>
    <t>sthornton4101@yahoo.com</t>
  </si>
  <si>
    <t>Brandi Brassell</t>
  </si>
  <si>
    <t>Project Mananger Assistant</t>
  </si>
  <si>
    <t>DG Fowler Electric Company</t>
  </si>
  <si>
    <t>Isanti</t>
  </si>
  <si>
    <t>Atlanta</t>
  </si>
  <si>
    <t>X20, X20, P99, R99</t>
  </si>
  <si>
    <t>D20, D34, D50, D20</t>
  </si>
  <si>
    <t>Giving Back to The Wildcat Sanctuary\nwww.wildcatsanctuary.org\n\nI am a longtime volunteer at The Wildcat Sanctuary (TWS) in Sandstone, Minnesota.  The Wildcat Sanctuary is a 501c3 non-profit, no-kill big cat rescue.  The mission of TWS is to provide a na (...)</t>
  </si>
  <si>
    <t>Because I to was broken, lost &amp; hopeless!\nThere are many reasons why I support and give to the Atlanta Dream Center and Out of Darkness. However to understand you have to know a little about myself. During a truly devastating time that in my life I gave up my will for life, I felt I had lost everything, my marriage, my kids, my job, my home and made some really bad decisions that led me into the worst circumstances. I found myself hanging out on the Blvd in the strip clubs, I was selling drugs and for a lot of the time living out of my car. It all seemed to happen so fast and I had lost all hope. I couldn't see a way out, but when I turned to God He helped me. Knowing that there is a ministry that is reaching out to those in the same place that I once was in is such a joy, that I had to be a part of it. They are reaching out to the lost and hopeless and giving them hope and helping them find their way! It is my pleasure to be a part of something that is shining the Light of Jesus into such a dark and depressing place. \nIf Princesses Nights was the only ministry they had that would be ok, but itâ€™s not. Atlanta Dream Center has many ministries that reach out into a community that is plentiful in needs; they reach out to the homeless with food, clothing and Bible Studies and the opportunity to start a new and fresh life. Metro Kids reaches out to the youth because they believe that if you can detour them from the wrong road it is much easier then saving them from it. Jesus loves ravers ministry is going into raves and spreading the Word of God. Atlanta Dream Center has missionaries all across the globe that they support. There are so many more ministries and out reaches and ways that they are improving the community. I know that when I give to them it effects the community and those in need, it doesnâ€™t pay for a building or someoneâ€™s salary and that makes it easy to give with a cheerful heart. \n</t>
  </si>
  <si>
    <t>e905930e2d6322ae257a53898005a03f65d735eb</t>
  </si>
  <si>
    <t>mdunkle@mindspring.com</t>
  </si>
  <si>
    <t>https://s3-external-1.amazonaws.com/offertabs/offer/kxdcce/large/810_5653e8eadc8e1-154.jpg</t>
  </si>
  <si>
    <t>70.193.134.5</t>
  </si>
  <si>
    <t>Marie Klein Dunkle</t>
  </si>
  <si>
    <t>THE WILDLIFE CENTER OF VIRGINIA</t>
  </si>
  <si>
    <t>66.115.74.182</t>
  </si>
  <si>
    <t>54-1215402</t>
  </si>
  <si>
    <t>Lois Peck</t>
  </si>
  <si>
    <t>lepeck1954@yahoo.com</t>
  </si>
  <si>
    <t>I didn't know Georgia Forest Watch (www.gafw.org) even existed, or that it needed to, until I moved to the forests of Northeast Georgia. I took up residence in my cabin at the edge of the Chattahoochee National Forest in 2007 and hoped that the idilic setting would always stay that way. My reasons for escaping Atlanta and moving full time to the mountains were typical--I loved to hike, paddle the lakes and rivers, breath fresh air, drink clean water and live in a place where the pace was slower and the community was closer. What I learned though was the reason for these wonderful conditions was the all pervasive forest. Nearly 70 percent of my Northeast Georgia county is National Forest land. Trees are everywhere now, although less than a hundred years ago much of this land was clearcut with the sides of mountains laid bare.\n\nI was introduced to Georgia Forest Watch in 2009 on a long hike near the Chattanooga River with Joe Gatins, a gentleman who was passionate about protecting our forests from pollution, destruction, invasion and development. I naively though that that was the job of the U.S. Forest Service. Joe gruffly explained that the Forest Service was tasked to 'manage' the National Forest lands, not necessarily protect, and citizens who cared were needed to monitor Forest Service plans and practices involving burning forest, logging trees, spreading chemicals, mining on forest land and building highways through our National Forest . Joe was a long time leader in Georgia Forest Watch and eventually asked me to volunteer my time and talents (I'd been in the environmental and safety business a long time). He promised to teach me what he knew. \n\nI joined Joe on excursions to forest areas threatened by logging projects and National Forest recreation sites with deep canyons carved and scarred from activity of all terrain vehicles (ATVs) run amok. We reviewed Forest Service burn plans and inspected poorly designed trails where sediment and runoff contaminated trout streams. Joe introduced me to leaders in the U.S. Forest Service and taught me how to work in cooperation with them but also how to to write a powerful letter that called them out on poor forest management practices.\n\nIn early 2012 Joe asked me to be co-District Leader with him for Georgia Forest Watch in our area. I was hesitant, but agreed. Then Joe died suddenly six months later. I had been a GFW volunteer for only a year and I knew I could never fill his big shoes. But with other volunteers and Georgia Forest Watch staff we carried on and have seen success in halting activities that would degrade our forest lands and change our environment for the worse.\n\nNow every time I lead a hike into the National Forest, write comments on a Forest Service proposal to build new roads for logging, or join a group of volunteers to pull trash out of a forest trout stream I think of Joe. And, I know he would be proud of our efforts.</t>
  </si>
  <si>
    <t>WAYNESBORO</t>
  </si>
  <si>
    <t>D34, D30</t>
  </si>
  <si>
    <t>Caring for wildlife takes a heart of gold.\nWildlife has been given a bad rap for many years, but many don’t realize that it is us humans that are destroying their habitat.  I have always had a soft spot in my heart for animals, whether they are domesticat (...)</t>
  </si>
  <si>
    <t>62f81a087709c864b07b10a94070e074051c84ee</t>
  </si>
  <si>
    <t>https://s3-external-1.amazonaws.com/offertabs/offer/kxdcce/large/810_564d06c704817-noahvinnyphotoforgrg.jpg</t>
  </si>
  <si>
    <t>My Giving Story\n\nI grew up as the third child in a middle class family of six. I always felt I was loved unconditionally and felt safe and secure in my family home. Never, ever, did I expect to be uprooted from my family or my home!\n\nWell, foster children are uprooted from their homes! These children have left everything familiar to them and are taken to a strange place where they will now live. The horrible truth is there is NO CURE for this! \n\nI thought I was aware of how the foster care system worked. I thought the system provided the foster child with all their needs-from clothing to food. That is not the case at all for the foster child. Not every foster child has a foster family that would have their best interest in mind. I have learned that foster children need so much more support. I realized they need and deserve the same support I would give my own children! \n\nI know now that there is much to assist in helping the foster care system that is why I volunteer and give to Friends of Foster Kids. I found that this wonderful organization supports the foster children who have been removed from their home due to abuse or neglect. Friends of Foster Kids provides â€œChristmas â€œ to foster children and also provides essentials to college bound foster children and assists foster children who are transitioning into independent living. \n\nFriends of Foster Kids is a 100% volunteer organization. It is a 501(c)(3) non-profit. Their Federal Tax ID is: #26-3886394\n\nI support this organization and ask others to help through donations and spreading the word. Please help this organization â€“ â€œTogether we can change livesâ€¦one child at a time.â€_x009d_\n</t>
  </si>
  <si>
    <t>71.48.142.75</t>
  </si>
  <si>
    <t>Kim Beard</t>
  </si>
  <si>
    <t>Free Union, Virginia</t>
  </si>
  <si>
    <t>kibeard@yahoo.com</t>
  </si>
  <si>
    <t>Healing injured wildlife, and teaching the public about wild animals is the mission of The Wildlife Center of Virginia. Many animals are injured either directly or indirectly by the actions of humans, so I am glad to help restore them to health by supporti (...)</t>
  </si>
  <si>
    <t>Breaking Open our Piggy Banks\nHaving kids has been a big curb on my activism. Iâ€™m not one of the mothers who was dragging my kids to protests in a sling or a stroller. I was lucky if I made it to the playground. For the past few years my focus has been homewards. Itâ€™s natural, I know, but lately I have felt more ready. Ready to act in a way I havenâ€™t been for a long time.\nGood thing because I am in Europe, and Europe is in crisis. This past month I have been flung, (or have flung myself) into direct action with local Syrian families near my home in the Languedoc Region of France. My friends and family all know this as Iâ€™ve been posting and emailing updates here and there, requesting funds, sharing petitions and heart wrenching accounts from the trenches of other regions. Iâ€™m online a fair amount for my work, but most of the times Iâ€™m pretty strict with myself around when is family time and when I can be on my phone or computer. Not recently.\nThis means, of course, that I have barely done the dishes in a month. Barely played Chutes and Ladders (ok, I donâ€™t mind either of these.) My husband has picked up the most of the slack, picking up the kids from school and not picking up a lot of crap in the living room. And while Iâ€™ve been woefully neglecting my privileged little kiddos, I am reminded of how much they learn by watching and listening to us.\nMy seven year old has been deeply curious about the work Iâ€™ve been involved in lately. Like youâ€™d expect, I get a lot of questions. And most of them are right on.\nâ€œWhy canâ€™t we just give them a home?â€_x009d_ â€œHow long does a war last?â€_x009d_ â€_x009d_Mom, why donâ€™t we just take them shopping so they can choose their own groceriesâ€¦.?â€_x009d_ â€œCanâ€™t they just give us a shopping list so we make sure to get the food they like?â€_x009d_\nAnd this morning as she crawled into bed with me for a cuddle, the first thing out of her mouth, â€œMom, how many refugee children are there? â€œ\nâ€œWhy sweetheart? In the world or in BÃ©ziers?â€_x009d_\nâ€œHere, in BÃ©ziers.â€_x009d_\nâ€œabout 15â€“20 I think, why?â€_x009d_\nâ€œBecause I want to share my money with the kids.â€_x009d_\nI headed down to make my first coffee of the morning, and shortly after she traipsed into the kitchen with a plastic bag with half of her piggy bank. She had convinced her little brother to share half of his too, no small feat. A few hours later I delivered the ten euros in change to my neighbor who was driving up to AlÃ¨s with one of the families we had met in BÃ©ziers. They had just received government housing and my kids had met their kids last week. â€œFive euros eachâ€_x009d_ my daughter instructed me, â€œfor my new friends to buy something they like in their new home.â€_x009d_\nWe hear a lot of about how we need to disconnect and pay attention to our kids. But what about when we are connected because weâ€™re connecting with something larger than ourselves, larger than our own immediate families. Weâ€™re giving them a chance to see beyond their own houses. To understand that they can share what they have. That the world isnâ€™t always fair but they can do their part to make it better. And if not, as one of my colleagues here said, â€œWe can always start a Facebook group for these poor, neglected kids.â€_x009d_</t>
  </si>
  <si>
    <t>23099165fbeed29d3160386a62cf5561dc76c70e</t>
  </si>
  <si>
    <t>https://s3-external-1.amazonaws.com/offertabs/offer/kxdcce/large/810_564e7d0466fe6-015df50461b5a21993daae1b9d68b0fbd1c923a963.jpg</t>
  </si>
  <si>
    <t>66.59.120.69</t>
  </si>
  <si>
    <t>Lydia V. Price</t>
  </si>
  <si>
    <t>lydiaprice0@gmail.com</t>
  </si>
  <si>
    <t>The Power of Education\n\nI give to Hopeful Africa because I believe in the power of education to foster sustainable prosperity around the world. Hopeful Africa works to do just that through educational development and equal partnership. I have had the great opportunity to volunteer on the Executive Team as the Social Media Manager of the nonprofit for over two years, and it has been the most rewarding two years of my life thus far. Last May Hopeful Africa hosted their annual celebration event Hope Night, of which I helped plan and promote. The exec team spent months and months of planning and fundraising leading up to the event. It was a huge success. We had 200+ attendees, which was double than the year prior, and we raised $12,000 in that single two hour event. Again, doubling our funds from the year prior. This was definitely a collaborative event for all team members, and I was so overcome with reward and fulfillment following the event. The success of Hope Night 2015 shows how team work and passion can make a world of difference for an organization. The funds raised at the event went directly to supporting the programs at our seven partner schools in Kenya. \n\nI have stuck with Hopeful Africa for many years because it was easy to see the impact that we were making as an organization.\n</t>
  </si>
  <si>
    <t>Wildlife Center of Virginia  Inspires the Desire to Give Back\n\nHow do I begin to convey the message of how important the work is that the Wildlife Center of Virginia (WCV) performs and why I am personally inspired to give back to them as often as I can?  (...)</t>
  </si>
  <si>
    <t>English · Swahili</t>
  </si>
  <si>
    <t>4d59b6efef23f714719e7d4df1f215183375073b</t>
  </si>
  <si>
    <t>https://s3-external-1.amazonaws.com/offertabs/offer/kxdcce/large/810_564ef20e030f3-20151120_153549.jpg</t>
  </si>
  <si>
    <t>It all started in 2006 when I relocated back to the United State from Kenya, Africa. I saw the disparity between the education system I grew up in and the education system that I was a part of in West Des Moines, Iowa. In order to create educational opportunities for the youth, Kenya introduced free primary education in Kenya. However, there were some unexpected consequences with the dramatic enrollment increases. Teachers became overwhelmed, resources were exhausted, and ultimately the quality of education was compromised. In 2008, I decided something needed to be done, so I started a club at my high school. With the funds raised, we were able to provide educational resources for a school in Nakuru, Kenya. Little did I know what would follow. \n\nHopeful Africa has grown tremendously in the last seven years, from a simple high school club to a successful nonprofit organization receiving support from across the state of Iowa and beyond. Through Hopeful Africaâ€™s efforts, over $90,000 has been invested at seven schools in Kenya benefiting over 3,000 students. We have provided 5,231 books, 27 computers, 143 high school scholarships, and 18 teachers, just to name a few. We have created several high school and college clubs, hosted numerous fundraising and awareness events, and built a team of passionate individuals to champion our cause. The investments at our partner schools have paid off too: test scores have increased, school rankings have soared, teacher to student ratios have decreased, graduation rates have improved, and enrollment in secondary schools has increased. \n\nThis past summer I had the opportunity to hear a story of one of the lives that we have impacted. I met a grandmother of one of the students that we sponsored. She shared that she had searched for months for support for her granddaughter but all was in vain. Then one day her granddaughter came back home and shared that she was selected for our scholarship program. She fell on her knees and thanked God for â€œthis miracleâ€_x009d_. She continued to say, â€œMy hope is that my granddaughter and other sponsored students can continue their education, go away to college, and one day return to better their community with the education they've been given.' It is in moments like this and people like her that I get the inspiration to continue to serve. \n\nThese past seven years have been a story of dreams becoming reality. The impact on the lives of thousands of students was previously unimaginable for a such a small club. I believe this is where passion plays such a key role though, because I have continually and shamelessly shared my story with others, they have taken root in our cause, and our impact has grown tremendously. Even though the need is urgent and dire, I am continually inspired by the people I work with and the lives that we are changing in the communities that we serve. This story is just the beginning of what the future holds. \n</t>
  </si>
  <si>
    <t>amanda.sotomayor@yahoo.com</t>
  </si>
  <si>
    <t>MOVE PROJECT</t>
  </si>
  <si>
    <t>The Youth Connection, Inc</t>
  </si>
  <si>
    <t>76.169.146.232</t>
  </si>
  <si>
    <t>27-4064758</t>
  </si>
  <si>
    <t>Amanda Sotomayor</t>
  </si>
  <si>
    <t>INDIANOLA</t>
  </si>
  <si>
    <t>68.56.120.74</t>
  </si>
  <si>
    <t>02-0647494</t>
  </si>
  <si>
    <t>Freddie J Smith</t>
  </si>
  <si>
    <t>FSmith@theyouthconnection.org</t>
  </si>
  <si>
    <t>Giving to MaxLove. http://www.maxloveproject.org/\n\n Cancer is such an unfair part of life. Most of us have been affected by it, either personally or have known someone affected. I was inspired to give to MaxLove project because it is such an incredible grass roots organization with the biggest heart and the greatest passion to help families with children diagnosed with cancer. \n \n This semester I have had the privilege of giving to MaxLove Project both financially and with my time. I have been able to help provide a safe haven and community of hope for families experiencing the most terrible of hardships while working along side an incredible group of humans. Each individual within the organization that I have been blessed to work with has a personal connection to the cause. This organization is filled with servant-hearted individuals constantly seeking to uplift and support others in any way they can. As a volunteer at MaxLove I have seen first-hand the many ways they do this. Whether it is providing nutrient rich broth to the kids in order to help boost their immune system and supplement their cancer treatments, or hugging a mom as she cries over the news of her childâ€™s diagnosis, this non-profit is helping make a difference in big ways. \n\n For me, the beauty of giving has been seeing the results. Every event we work hard to put on, every parent and child we take the time to talk to and love on, every workshop we run to teach families about healthy eating, it all makes a difference in the lives of these families. Seeing the joy these parents have despite their circumstance and the resilience these kids have despite their sickness, is truly the most incredible gift. I give to make a difference their lives but they have made the biggest difference in mine. \n</t>
  </si>
  <si>
    <t>Abigail@maxloveproject.org</t>
  </si>
  <si>
    <t>O05</t>
  </si>
  <si>
    <t>172.90.99.194</t>
  </si>
  <si>
    <t>AbigaiL Freeman</t>
  </si>
  <si>
    <t>www.theyouthconnection.org\n\nWhen my husband and I retired after decades of teaching in special education, we both agreed that we needed to give back. This need was fueled by our faith-based doctrines that required that we do and not just believe.\n\nDuri (...)</t>
  </si>
  <si>
    <t>5c1b0ae91e80e8729b4ff2eab85d01ed50aead3a</t>
  </si>
  <si>
    <t>https://s3-external-1.amazonaws.com/offertabs/offer/kxdcce/large/810_5642cae908610-trd-logo-medium.jpg</t>
  </si>
  <si>
    <t>#MyGivingStory for MaxLoveProject www.maxloveproject.org\n\nMaxLove Project was founded as a way for a family who was devastated by their young sonâ€™s cancer diagnosis to empower other families facing the same overwhelming odds. When Max was diagnosed with inoperable brain cancer, his parents, like so many parents in their situation, desperately searched for a solution and cure. What they found was an entire community of parents and caregivers who were seeking empowerment in a context that is so often disempowering. MaxLove Project was not just founded by Maxâ€™s parents, but by so many families who are seeking more for their children and their lives. MaxLove Project has responded to what families are searching for, by providing whole body wellness resources ranging from Fierce Food cooking classes to anti-cancer kid-friendly starter kits sent right to a patientâ€™s home, to providing free nutrient dense broth for SuperKids that boosts their immune system. \n\nI give, because I have had the privilege of meeting families of children with a life threatening illness, listening to their needs and concerns, and witnessing MaxLove Project meet these needs with love and encouragement. Iâ€™m inspired by families who, newly diagnosed with a daunting diagnosis, march into MaxLove Project determined to give their child every resource they can. Iâ€™m continually encouraged to give, when I see the very families that MaxLove Project supports, donate their own time and energy into helping MaxLove Project and other children thrive against the odds. Inspired by their own belief in the power of community and giving, I proudly give my own time, energy, and heart to MaxLove Project. \n</t>
  </si>
  <si>
    <t>susanockerlund.namiccns@gmail.com</t>
  </si>
  <si>
    <t>NATIONAL ALLIANCE ON MENTAL ILLNESS OF NORTH IOWA</t>
  </si>
  <si>
    <t>67.162.30.148</t>
  </si>
  <si>
    <t>47-2728148</t>
  </si>
  <si>
    <t>Susan Ockerlund</t>
  </si>
  <si>
    <t>MASON CITY</t>
  </si>
  <si>
    <t>NAMI Is Changing Lives\nWhen we found our son walking down Route 22, muttering to himself, he was unshaven and disheveled with hair down to his shoulders. We tried to get him to an emergency room without success. He had not been taking his medication and desperately needed help. The local police said he had to commit a misdemeanor before they could pick him up even though he was 6â€™4, 250 lbs. and we could not safely get him in the car by ourselves. We called our family lawyer and the District Attorney several times, but they never returned our phone calls. We didnâ€™t know where to turn. If only we had known about NAMI CCNS then, how different things would have been.\nSince then, we have found resources that they have made available to us, and we are now in a much better place in caring for our loved one with bipolar.\nï‚¾ A NAMI mom\nThis is how NAMI is making a difference in individual lives. If only everyone dealing with a family member with a mental illness could have NAMI in their lives to help them find the answers they need to lead meaningful lives.\n</t>
  </si>
  <si>
    <t>jager2436@yahoo.com</t>
  </si>
  <si>
    <t>YOUTH EMERGENCY SERVICES &amp; SHELTER OF IOWA</t>
  </si>
  <si>
    <t>173.18.8.209</t>
  </si>
  <si>
    <t>23-7442304</t>
  </si>
  <si>
    <t>Chad Dannewitz</t>
  </si>
  <si>
    <t>50309-5324</t>
  </si>
  <si>
    <t>DES MOINES</t>
  </si>
  <si>
    <t>A child's futureâ€¦Who will help when their family cannot or will not? Y.E.S.S will but they cannot do it alone and I am happy I have been able to help them for many years (http://www.yessiowa.org/). \n\nAbout 8 years ago a friend of mine was heavily involved with their Duck Derby fund raising event and other activities at Y.E.S.S. Initially I helped him with the Derby, donated goods, and some money. When I dropped off the donations I toured the facility a few times and got to know more about what Y.E.S.S does. From there, I went from helping now and then to making it my own personal cause. Not only have I had the pleasure of helping with money, food, and gifts, I recently started volunteering weekly as a Therapy Dog handler. Jager, my 178 pound Labrador Retriever/Rottweiler mix, provides the kids who participate with unconditional love and helps bring a sense of normalcy. This is a welcome distraction for children who are away from home under oftentimes scary and unpleasant circumstances.\n\nWhat I like most about Y.E.S.S. is also the reason I have stuck with them over the years and the reason I plan to continue my support. They are there to help those who are not in a position to help themselves. In other words it is not just a hand-out and a pat on the back on the way out the door. They not only provide for the immediate and most pressing needs such as food and shelter -- they go further to address the root of the problem and help the child get through a difficult time in his or her life. My hope is the help provided, lessons learned, and the support received pays dividends throughout the childâ€™s life. \n\nWhy am I telling my story to you? I, and others like me, can only help so much. Placing first, second or third at #MyGivingStory would help Y.E.S.S do even more. \n</t>
  </si>
  <si>
    <t>Why I support pregnancy loss programs at Through the Heart (www.throughtheheart.org)\n\nIn February 2013, my husband &amp; I lost our first child, a daughter, at 20 weeks into the pregnancy. It was one of the most difficult, heart-wrenching, emotional situatio (...)</t>
  </si>
  <si>
    <t>a07c56be55c0793fec900360350ba394ec9b11fb</t>
  </si>
  <si>
    <t>https://s3-external-1.amazonaws.com/offertabs/offer/kxdcce/large/810_564f62c3d19ff-RiverBot.jpg</t>
  </si>
  <si>
    <t>Healthy Steps for Children in Cambodia\n\nHealthy Steps for Children in Cambodia\n\nIn the last week alone I have spent $15 many times I over. I bought two birthday cards for relatives last night which cost almost $15 -- just pieces of decorated paper which will be appreciated but in the long run won't change anyone's life.\n\nThrough Daniella's effort to put 'The Shoe That Grows' on the feet of 500+ children in a village in Cambodia, these children's lives will be changed! Because so few of them have shoes, they are subject to infectious diseases and injury. Even if they can manage to get one pair of shoes, children grow so quickly that they can't afford to replace shoes as they grow.\n\nLinda Freeman and her daughter-in-law Daniella have a goal of providing 600 pairs of 'The Shoe that Grows' which is made to last five years/five sizes to the children of Light of Future School in Cambodia when they visit in 2016. \nThese children have inspired me; their sheer joy at getting an education, at getting even a PENCIL in order to pursue an education, is humbling. \n\nAnd I think a shoe that lasts five years is probably a better cost proposition than a piece of decorated paper; I'm betting the children of Light of Future School will find that to be the case!\nMore about this project from Linda here: \nhttp://iamthriving.org/2015/10/the-shoe-that-grows-in-cambodia/\n\nAnd the 501c3: www.becauseinternational.org\n</t>
  </si>
  <si>
    <t>Hannah's Gift of Inspiration \nI was inspired to get involved with nonprofits through a dear friend. Her name was Hannah Bates and she was diagnosed with cancer at age 15. She was so giving and loving to all those around her. At her funeral service, I looked around the gymnasium at the sea of people in pink (as she had requested) whose lives she touched. Everyone felt they were a friend and knew they mattered to Hannah. Hannah inspired me to leave a legacy but where does one start? I vowed that day to get more involved by doing at least 1 nonprofit event per month for one year. I started with the Wishing Star Foundation because they had granted Hannah's wish of this fabulous pink golf cart to help her get around. After that first event I was hooked! I now am on the board of directors for Lucas House and Ride For Joy as well as the Executive Director for the Jayden DeLuca Foundation. My life is now devoted to nonprofits because of the loving inspiration of a friend!</t>
  </si>
  <si>
    <t>I Give Because Someone Gave to Me.\nwww.tieanddoll.org\n\nObstacles to me are nothing more than opportunities.  Life is filled with obstacles.  Every obstacle that came my way always taught me a lesson or two… or more.  Depends on what obstacle was dealt t (...)</t>
  </si>
  <si>
    <t>9a02d503c18fe9fb50f08bf1d01ca66b321ff26e</t>
  </si>
  <si>
    <t>https://s3-external-1.amazonaws.com/offertabs/offer/kxdcce/large/810_564f09444f0ef-12227015_10153663645142180_1798898240744002892_n.jpg</t>
  </si>
  <si>
    <t>â€œLifeâ€™s most persistent and urgent question is, What are you doing for others?â€_x009d_ Dr. Martin Luther King, Jr.\n\nMy working class family inspired me to always stride to aid others in the community. Regardless of feeding the homeless, cleaning the church, or tutoring children, providing service to others is a familial expectation. As a struggling graduate student, I also benefitted from countless scholarships, community programs &amp; activities. When I completed my graduate degree in 2008, I pledged my life to public health service through compassionate actions and stewardship of time, resources, and talents. When I relocated back home to Chicago in late April, 2015, I discovered many organizations struggling financially due to city and state cuts. As such, I gave philanthropic gifts to AIDS Foundation of Chicago, Chicago Gay Menâ€™s Chorus, and National Association of Black &amp; White Men Together totaling over $15,000 this year alone. Also, several years ago, I founded the B. Chambers Scholarship Fund and awarded nearly $8000 to LGBT students and organizations. During such hardships, either you are a part of the problem or part of the solution and personal action speaks louder than words. Thanks be to God for the opportunity to give to others.\n---------------\nSincerely,\nPreston Shumaker\n</t>
  </si>
  <si>
    <t>Albums of Hope at www.albumsofhope.com is the charity that I support day in and day out. It's my passion, it keeps me going during difficult days, knowing that through Albums of Hope I'm able to lift the spirits of others who are battling cancer. After nearly 2 1/2 years, my husband lost his battle to cancer at the age of 45. I know that through Albums of Hope his spirit lives on, and I am so very thankful for that. In just 4 years, Albums of Hope has donated over 4000 pocket-sized albums to cancer patients and we're growing in leaps and bounds. Our albums are filled with beautiful photos and inspiring quotes. They work their magic 24/7 for whenever someone needs a lift. Albums of Hope inspires volunteers to share their time and love throughout the year, creating albums to share with those fighting their serious illnesses. Through Make a Difference day events, Relay for Life events, St. Baldrick's events and many treatment center partnerships, volunteers know their efforts to support such a charity are making a difference immediately for cancer patients!</t>
  </si>
  <si>
    <t>I Give... Because I've Been There!!\n\nMy name is Amanda and I give because I've been there. Let me give you a little back story on myself. I'm a single mother, and sole provider of 2 beautiful children. A 5 year old and a 3 year old who have been forced t (...)</t>
  </si>
  <si>
    <t>31c6428ac47f8f6d55425e4690b6ad52f5d4b7d6</t>
  </si>
  <si>
    <t>https://s3-external-1.amazonaws.com/offertabs/offer/kxdcce/large/810_564f6b396ab3a-IMG_0034.jpg</t>
  </si>
  <si>
    <t>Allowance for Good is helping to create and inspire our next generation of philanthropists!\n\nI absolutely love giving of my time and skills to support our local nonprofit organization, Allowance for Good. It is truly inspiring and gives me such energy to see them help teens realize the impact they really can personally have on their world, both locally and globally. It's amazing when a young person first realizes that using their time and talents for good is just as important fas financial support and that they each have so much to offer! AfG teaches and inspires teens to be creative and passionate and this keeps the cycle of giving across communities and across generations moving infinitely forward. Such amazing and important work! This next generation is so full of energy and promise and Allowance for Good is helping train and inspire these philanthropic leaders of the future. It's so exciting to imagine how far this impact will go out into the world and far into the future!</t>
  </si>
  <si>
    <t>TOLEDO SCHOOL FOR THE ARTS</t>
  </si>
  <si>
    <t>107.219.6.34</t>
  </si>
  <si>
    <t>34-1876647</t>
  </si>
  <si>
    <t>Lauri Galdeen VanWormer</t>
  </si>
  <si>
    <t>tl3efamily@yahoo.com</t>
  </si>
  <si>
    <t>TOLEDO</t>
  </si>
  <si>
    <t>In 2006, I had the privilege of spending a week in rural Guatemala. The moment that left the greatest impression on me was the image of young, school-aged girl carrying pound after pound of coffee on her back. I was deeply saddened to learn that she was out of school. But I left was inspired to create a healthier future for girls like this. We have an immense opportunity to empower US youth to be catalysts for global philanthropic change today. \n\nThese youth will tackle pressing, interconnected global challenges such as access to education in under resourced communities. Working together, our future can and will be stronger. Thatâ€™s how Allowance for Good was born. \n\nEven today, I reflect on how we might advance our reach igniting more individuals with the skills, knowledge, and capacity to actualize meaningful contributions to micro and macro challenges. In so doing, I have discovered the essence of productive environments for advancement as intentional, innovative, and inviting. \n\nAnd I believe these same ideas might be applied to our collective work in the philanthropic sector. John W. Gardner, former Secretary of Health, Education, and Welfare under Lyndon B Johnson, founder of Independent Sector, and 1964 recipient of the Presidential Medal of Freedom, suggests that innovative organizations need a â€œDepartment of Continuous Renewalâ€_x009d_ in order to systematically drive internal (and external) renewal, creativity, and a free flow of ideas. \n\nWhen I envision Gardnerâ€™s charge to us, I imagine the ebb and flow of water, an organization in constant motion that demands adapting to the external environment. To this end, we will be embarking on a new train-the-trainer model that will deliver hands-on educational experiences focused on philanthropy, civic engagement, global citizenship, social enterprise, and leadership development more deeply in Chicago area schools. \n\nI give on behalf of the next generations we impact both in our own backyard and around the world. Today, our AfG family walks alongside us on this journey, and we are indeed grateful. Our community empowers us collectively to achieve greater impact. And they give us the freedom to discover our own potential to affect change at the secondary school in our own backyard or in a village of hope thousands of miles around the world. \n\nThis is why I give.\n\nElizabeth Newton\nFounder and Executive Director, Allowance for Good</t>
  </si>
  <si>
    <t>B25</t>
  </si>
  <si>
    <t>Giving Through The Years\nwww.ts4arts.org\n12 years ago, our daughter discovered Toledo School for the Arts in a local magazine article. A charter school with a vision to include arts in education. We kept an open mind, and the journey began. It takes a lo (...)</t>
  </si>
  <si>
    <t>5151d1181a36f6dd4be3411628f17b1a6c0d7541</t>
  </si>
  <si>
    <t>Can you imagine a world where all teens care about something bigger than themselves and take action to address social issues? Who would those teens then grow up to be? What issues would they address and how much progress could they make? Imagine that all teenagers are told that they have the ability, right and power to effect change in their communities - and are then given the tools to do so. \n\nThat's the mission of Allowance for Good. To empower and engage teens in programs designed to spark their philanthropic passions - teaching them how to use their time, talent, treasure and ties for good. \n\nI love seeing the ripple effect that occurs in Allowance for Good youth. Once they are exposed to AfG programs, they not only care and understand more about the philanthropic landscape - they start actively doing good in their communities. They initiate projects, they accomplish goals, they inspire others - all for a social good that they believe in and that they chose - and not simply because they were told they should. I love the depth of their energy and direction - and, as a mom of two teens, see it as key to becoming young adults who both pursue their dreams and give back to their communities.\n\nI believe in the power of teens for good. I invest in the next generation. And I wholeheartedly support Allowance for Good. \n\nAimee Long\n\nwww.allowanceforgood.org</t>
  </si>
  <si>
    <t>72.240.229.56</t>
  </si>
  <si>
    <t>Amber Durand-Barber</t>
  </si>
  <si>
    <t>Amber</t>
  </si>
  <si>
    <t>Toledo, Ohio</t>
  </si>
  <si>
    <t>amber.vischer@yahoo.com</t>
  </si>
  <si>
    <t>Empowering Youth Globally and Locally\n\nWhen I was 20 years old I studied abroad in Accra, Ghana. It was an incredible experience, but when I returned to my university in suburban Chicago I felt a disconnect. I wanted to engage in the same meaningful conversations and interactions as when I was abroad, but I couldnâ€™t find a community in which to do this. Then I started volunteering at Allowance for Good.\n\nAllowance for Good (AfG) develops the rising generations of philanthropic leaders who cultivate global citizenship and empower others around the world to achieve their full potential. They educate and engage youth ages 13-18 in topics such as philanthropy, leadership development, and social entrepreneurship in order to create successful 21st century global citizens. \n\nAllowance for Good gave me the space to have these conversations about both global and local engagement, and also gave me the chance to do what I love, working with youth. Now Iâ€™ve been with the organization for nearly four years, two of those as a full-time employee. Everyday I am inspired by the amazing youth that we work with. They are engaged, passionate, and determined to make our world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</si>
  <si>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dreamed of as a kid. We had very youn (...)</t>
  </si>
  <si>
    <t>c1403c4f3e068f3cbba1b0527a6fce783976a1b7</t>
  </si>
  <si>
    <t>Trellis Arch Corporation</t>
  </si>
  <si>
    <t>47-1313289</t>
  </si>
  <si>
    <t>David Greenlees</t>
  </si>
  <si>
    <t>greenleeslaw@gmail.com</t>
  </si>
  <si>
    <t>MONROVIA</t>
  </si>
  <si>
    <t>I'm a Vietnamese refugee. I came to America when I was 4 years old, with my sister and my father, who was only in his young twenties. We risked out lives, escaping by hiding in a watermelon export boat headed to Thailand. My mother couldn't go with us because she was pregnant and no amount of payment would be acceptable for the boat captain to risk the life of a woman and her unborn child. My mom eventually came with my baby brother and took the 'boat people' journey to Thailand. That was even more dangerous as the boats were not equipped for large sea travel, piracy threatened their lives and being taken into slavery.\n\nFortunately for us, we were reunited as a family after fleeing our homeland. Many Vietnamese refugees didn't see family members ever again, or lost them to the sea or imprisonment. Life in Queens, NYC was hard for us. We lived in poverty in a rent-controlled apartment. Electrical blackouts, lack of hot water, rodents, roaches, and crimes were are part of my life growing up. My parents worked very hard to have a safe home for us, food, and education. My father worked at a restaurant that was too far away so he only came home one day a week. My mother worked in a textile sweat shop and worked herself to exhaustion which required hospitalization. Toys, books, new clothes, and anything else outside of bare necessities wasn't available to me.\n\nToday, my parents are doing very well for themselves and have long moved out of our old neighborhood in Queens. I am a college graduate with a successful specialty toy store in Chicago. I have 2 locations and just celebrated 19 years of being about to spread fun and joy to kids and families. I know there are many kids and families out there who can't afford the wonderful toys and books I offer at Building Blocks Toy Store, so I give back with these families in mind. I work with many charities and schools who affect the children that are growing up in similar circumstances that I experienced as a child. \n\nI love working with the Association House of Chicago because they share my 'heart &amp; spirit' of making a difference in the lives of children and families in our local community. The administration and the volunteers truly care about their work and are always so appreciative of my contribution. This non-profit organization is full of love and generosity.\n\nWhat inspires me to give? I give because I know how much it means to another who needs it. I give because I have so much. Being able to give is a privilege and I am grateful to be in that position to do so.</t>
  </si>
  <si>
    <t>P30, Q30</t>
  </si>
  <si>
    <t>Ensuring Access to Education.  I give to Trellis Arch (www.trellisarch.org) because they ensure 100% of my donation goes directly to programs that help the most vulnerable children around the world.  As a microphilanthropy with no overhead expenses, Trelli (...)</t>
  </si>
  <si>
    <t>9d07513be7e167b0eaf0fc73b6b9ee0464855ecd</t>
  </si>
  <si>
    <t>https://s3-external-1.amazonaws.com/offertabs/offer/kxdcce/large/810_564cf8ce3cb6d-vip.jpg</t>
  </si>
  <si>
    <t>Nine-year old Bugles for Veterans\nhttp://www.buglesacrossamerica.org/\n\nMy son and I support Bugles Across America. I read in a magazine that the military only has 500 live buglers for funeral honors and therefore the majority of people who request military honors for a funeral get a recording of TAPS. When my son started playing the trumpet I asked him if he'd be interested in sounding live Taps at funerals and memorials and he said yes immediately. Since May 2015 he's participated in dozens of missions. His sweet face and beautiful bugle call bring such joy to people on their darkest days. We're repeatedly thanked by military families for what we do. My son is the youngest bugler in the country. We travel hundreds of miles and make many sacrifices so that our nation's heroes get the military honors they so deserve. We do not get paid for what we do and incur gas, tolls, and often parking costs that we pay out-of-pocket. Both of us take this responsibility very seriously because without or service men and women we would not be afforded the freedoms we often take for granted. Having many friends and family in the military and having lost loved ones, we know first hand how important this is to families. I'm so proud of my son for his commitment to our country and to our military.</t>
  </si>
  <si>
    <t>Paying it forward, because this cause is bigger than one child or one family. \n It seems like just yesterday that my husband and I were sitting at our son Cameronâ€™s crib-side in the NICU at Childrenâ€™s Memorial Hospital as he underwent his first brain surgery. Cameron was born in 2006, two months premature, with a host of life long medical conditions, most notably Hydrocephalus. As we cared for our special little boy, the medical bills began to mount. In 2010, our family was provided with financial support from family and friends to assist in paying down this huge medical debt. Because of this assistance, Cameron can be the happy third grader that he is and is not defined by his ongoing medical conditions! \n\nAs we experienced first-hand how financial support could make such a profound impact on our sonâ€™s life, we made it our mission to pay it forward and to help other children with life-long neurological conditions. Therefore, in 2011, we created The Cameron Can Foundation http://www.cameron-can.com. It is our goal to show children all they CAN do by providing their families with quality of life grants. These grants can help pay down medical debt, provide adaptive bikes, additional therapies or life experiences such as a camp geared to children with medical needs.\n\nTo date, The Cameron Can Foundation, a 501(c ) 3 non-profit organization, has raised over $350,000. This has helped 12 children and a variety of institutions that help children on a daily basis, such as Lurie Children's Hospital of Chicago, YMCA Camp Independence for kids with Spina Bifida and research groups working to find a cure for Hydrocephalus.\n\nThe work that I pour into the Cameron Can Foundation is my lifeâ€™s passion and the most rewarding way I can give back to a community that gave our family hope and a bright future for our son Cameron. We are continuing to grow this foundation and hope to help many more children with life-long neurological conditions be all they CAN be!\n</t>
  </si>
  <si>
    <t>#MyGivingStory about Turpentine Creek Wildlife Reguge\nTurpentine Creek Wildlife Refuge  located in Eureka Springs, AR. Turpentine Creek rescues Tigers, Lions, Cougars, Bobcats, Black Bears, a Grizzly and other assorted creatures that come from private hom (...)</t>
  </si>
  <si>
    <t>https://s3-external-1.amazonaws.com/offertabs/offer/kxdcce/large/810_564e0f24d7d70-NewPicture1.png</t>
  </si>
  <si>
    <t>I started volunteering for the Chicago Fringe Festival while still living in Milwaukee. I clocked thousands of miles driving back and forth multiple times a month for six years before I finally moved to Chicago. I never considered quitting because of both the people involved and the mission. It truly is about building community, making the arts accessible and supporting artistic risk-taking. It has never taken the easy route - staying committed to being unjuried, returning 100% of the ticket sales back to the artists, supporting a diversity of voices and producing the festival in an artistically underserved neighborhood. To this day the staff remains 100% volunteers. Rather than money and glory, they get to grow professionally, meet amazing people and support new, weird, adventurous, challenging art and activate a community located far from the arts hubs of the city. $5,000 would be a game changer for this amazing group.</t>
  </si>
  <si>
    <t>Why I Support UDION FOOUNDATION\nMy personal vision for my life is that I want to become a writer whose words become weapons to battle with violence and discrimination against improvised children’s, women and young girls. My voice is important for the voic (...)</t>
  </si>
  <si>
    <t>Spread The Cheer!\n\nwww.chicagospiritbrigade.org\n\nI've been performing since my early high school years. Colorguard, dancing, singing - I loved it all. It wasn't until I moved to Chicago that my whole perspective of performing would change. I was out at dinner with a few friends and we started talking about dance. My friend Katie told me about the Chicago Spirit Brigade. An all-adult, all-volunteer cheerleading, dance and drill team that performed around Chicago to raise money for charity.\n\nI thought, â€œWhy not?â€_x009d_ I was looking for an activity to fill that performance gap. At the time, my mind wasn't focused wholly on fundraising - but performing.\n\nI went to tryouts and instantly fell in love. I was surrounded by people that I felt I could really be myself around. We practiced all through the winter months, doing small events here and there, we also went away to camp to perfect our Mega-Routine. As the warmer months approached I was so excited to debut this performance and show off all of our hard-work.\n\nOur first big festival performance was Midsommarfest in Andersonville. We had warmed up, gathered a crowd and started setting up our red spirit (donation) buckets around the edge. I had butterflies - the sun was hot and the crowd was huge! Little did I know that about 12 minutes later, my life was going to change for good.\n\nWe did our performance and the crowd went wild! I was on cloud 9. It wasnâ€™t until after we performed that I picked up my red spirit bucket and started walking around to collect donations (We were collecting for Apna Ghar that weekend). To my amazement people were donating left and right! Dropping singles, fives, tens, TWENTIES! Everyone was congratulating us on a wonderful job and donating to such a wonderful cause.\n\nI couldnâ€™t believe I was a part of something that does such beautiful work for the community. People will pay hundreds of dollars for tickets to see a stunning performance - we didnâ€™t charge people to watch us, we simply asked that they donate if they could.\n\nThe Chicago Spirit Brigade also offers a unique matching program. For every dollar donated, we match that by 25%. After our performances we donate 125% to our beneficiary for that event. We donâ€™t keep a single dollar for ourselves. Most of our beneficiaries are local charities that do a multitude of things for those in our community who need it most.\n\nTo be able to use my dance skills and have such a direct impact on my community was life-changing. I started following more non-profits, aiming my studies at working with non-profits, and completely flipped my goals of being a corporate queen bee to leaving my mark on a non-profit that serves its community most.\n\nI love the Chicago Spirit Brigade, I love giving back to those that need it most, and I love being part of the change I wish to see.</t>
  </si>
  <si>
    <t>27287b635349229e96b28f1743681544462b1cf0</t>
  </si>
  <si>
    <t>https://s3-external-1.amazonaws.com/offertabs/offer/kxdcce/large/810_56522b78969af-ScreenShot2015-11-11at3.53.51PM.png</t>
  </si>
  <si>
    <t>UNION MISSION</t>
  </si>
  <si>
    <t>172.56.29.189</t>
  </si>
  <si>
    <t>54-0506427</t>
  </si>
  <si>
    <t>My life changed the day my daughter was born. I know, I know, every parent's life changes when they have children, but Maddie was different; she was born with a stage IV Neuroblastoma, a rare solid, malignant tumor of the sympathetic nervous system. There were tumors in two places: her spine at T-11 and a nice big tumor by her left kidney encasing two nerves. We knew there was a serious issue immediately at birth since she failed the Agpar test (we tease her that this was the only test she has ever failed :) ). In utero, the tumor had retarded much of the muscle development from her waist down.\n\nWe support CNCF http://www.cncfhope.org/ for two reasons: \n\n1) Maddie is alive today because of a standardized protocol to treat children from age 0 to 364 days old who are diagnosed with a stage IV Neuroblastoma; this is in large part due to organizations like CNCF who advocate for the development of treatments and the standardization of these treatments across geographies. She fought the disease through spine surgery and chemo for her first year of life and has been cancer free since 11 months old. \n\n2) Children who are diagnosed with a Neuroblastoma after 364 days have less optimistic results. At day 365, life expectancy begins to drop precipitously; the median age of diagnosis is 2 years old. Continued funding for research and early detection needs to continue to provide other children the opportunity my daughter had.\n\nMaddie was lucky in the fact that she manifested the disease at birth, but many children don't manifest until much, much later and the results are devastating.\n\nThe photo is of her in a color run from a few years back.</t>
  </si>
  <si>
    <t>katandsons@yahoo.com</t>
  </si>
  <si>
    <t>I am inspired to give because I was once homeless. I had just given birth to a son whom was disabled. I couldn't afford to pay all the bills being a stay at home mom. My son needed around the clock care. I ended up losing everything and landed on the steps (...)</t>
  </si>
  <si>
    <t>cbedb187eda300ad3c828b3890596ed11896cc4f</t>
  </si>
  <si>
    <t>https://s3-external-1.amazonaws.com/offertabs/offer/kxdcce/large/810_5643ec5d4a53c-img-2.jpg</t>
  </si>
  <si>
    <t>UNITED WAY OF LANE COUNTY</t>
  </si>
  <si>
    <t>Karam: Giving a Future to Syrian Refugee Children\n\nA couple months ago, the world was moved by a photograph of a young, lifeless Syrian child washed up on a Turkish beach. The death of this boy, Alan Kurdi, was just one out of thousands of stories of Syrian children who have been killed in the worldâ€™s worst humanitarian crisis. Millions of Syrian children have forgotten what it is like to be a child, to go to school, to look forward to the future with hope. Karam Foundation helps remind these kids--and the world--that Syrian refugee children are #NotInvisible. Through a variety of education programs and direct assistance to families in dire need, Karam restores hope to the worldâ€™s most vulnerable. \n\nSince 2012, I have been donating to Karam Foundation, which helped over 322,000 Syrians and 72,000 children in 2014 alone. But two weeks ago, I had the opportunity to see firsthand the difference that Karam makes, by volunteering on one of the organizationâ€™s Innovative Education missions in southern Turkey, just a few miles from the Syrian border, at the Ruwwad Syrian Refugee School. 40 volunteer mentors and experts from around the world joined, among them dentists, doctors, psycho-social workers, artists, journalists, and even a culinary arts mentor!\n\nThese children have seen the worst of this world. Many of them had been rescued from their homes after they were bombed by Syrian government barrel bombs. Some of them had recently fled the horrors of ISIS. Many had lost fathers, mothers, or brothers and sisters. All of them had lost their homes. Despite the ugliness they have witnessed, they yearned to learn, to play, and to smile. They were just as innocent and enthusiastic as any child I have ever met, yet the trauma of the Syrian war was impossible to ignore.\n\nMy co-mentor and I prepared a week-long Student Council workshop for the high-school students to give them an experience in democracy, a concept they had only heard about while growing up under a dictatorship. At first we sensed cynicism from the kids as we discussed basic tenets of democracy and encouraged students to nominate themselves for office, but as they started to design campaign posters and work on their speeches, we noticed how invested they became in the process. By the last day, the excitement filled every classroom as the students debated and held elections. A brilliant young woman, Wafa, from the 12th grade became the first President of the Ruwwad Student Council. \n\nDuring this time, other mentors taught the schoolâ€™s 750 children cooking, journalism, filmmaking, self-defense, computer programming and philosophy. They were examined by dentists and eye doctors, many for the first time in their lives. They painted the grim halls of their school with colorful flowers, instructed by a muralist from South Africa. By our last day of the mission, the school and the students had been transformed, and so had each of the volunteers who had travelled with us. \n\nAs Syrian refugees are rejected and shunned in many countries, with politicians equating refugees with the terrorism they fled, Karam seeks to empower refugees instead. Karam has chosen to invest in Syriaâ€™s youth. Karam gives them the tools of mentorship and innovative education so these kids become global citizens equipped to succeed and create opportunities to build a better future for themselves, their communities, and their country. \n\nThis Giving Tuesday, I hope people around the world will chose to support Syrian refugees who have suffered unimaginable loss but still believe in building a hopeful future. Karam Foundation changes lives every single day. I witnessed for myself how lives can be transformed, and futures built, when dedicated individuals put humanity above everything else. Thatâ€™s what inspires me to give.</t>
  </si>
  <si>
    <t>67.133.62.42</t>
  </si>
  <si>
    <t>93-0394142</t>
  </si>
  <si>
    <t>Heather Quaas-Annsa</t>
  </si>
  <si>
    <t>hmquaas@gmail.com</t>
  </si>
  <si>
    <t>Local love for local babies\n\nItâ€™s true what they say: kids never fail to surprise you. My second child truly surprised us by arriving 7 weeks early at 33 weeks. After my emergency c-section, she was whisked away to the NICU. I didnâ€™t know what to expect, I had never even been in a NICU. Would I be shocked by how small she was? How long would she have to stay in the hospital? Seeing her tiny body for the first time scared me a littleâ€”but the NICU nurses and doctors instantly reassured me. \n\nOver the next 3 weeks, I visited my baby girl every day. I talked to her, changed her diaper and took her temperature. I chatted with the wonderful nurses, who took my mind off my worries and even made me laugh. I ate lunch with fellow NICU moms and heard their stories. Leaving my baby girlâ€™s room became harder every day and her homecoming was a joyful relief. \n\nAfter my daughter was home for a few months, I wanted to find a way to show my gratitude and give back to the NICU. Serendipitously, a friend who works with Little Giraffe Foundation (an organization that supports local NICU families) reached out to me. \n\nWhen I saw their holiday wish list, I had a great idea: I could use a portion of online sales from my baby and kids apparel line, typebaby, to buy toys and books for NICU babies. One of my tee shirt designs has the phrase 'Local Love' and this truly applies in this case.\n\nMy NICU experience has made me more grateful than ever. Iâ€™m thrilled that I can help make the NICU days a bit easier for families during this holiday season. \n\nLittle Giraffe Foundation: http://www.littlegiraffefoundation.org</t>
  </si>
  <si>
    <t>In 2011, I finally realized I was in an abusive relationship. My husband constantly told me that I was worthless, cursed at me, forbid me from spending time with my family, refused to care for our then three year old son, and repeatedly threatened me with  (...)</t>
  </si>
  <si>
    <t>73823a9ce91c330c51baad65a6285c9ce63f8ebb</t>
  </si>
  <si>
    <t>https://s3-external-1.amazonaws.com/offertabs/offer/kxdcce/large/810_5643db2048e57-maya2.jpg</t>
  </si>
  <si>
    <t>UNITED WAY OF OTERO COUNTY</t>
  </si>
  <si>
    <t>Years ago I lost my dad and brother to brain tumors. It was a pretty devastating time and we began to wonder if cancer was hereditary. When my daughter was 3, she developed a rare adrenal tumor and a sarcoma, I searched for someone who understood. Through Facebook, I connected with others who understood what it was like, who gave their time to help me get through some tough times. We learned that we had a hereditary cancer syndrome called Li-Fraumeni Syndrome(LFS). It is rare and affects people all over the world. Most families never meet another family with LFS. Living LFS works to change that. There is a support group online where we can connect and relate to each other and help each other through many rare cancers, multiple cancers and the stress of waiting for cancer. So many times I wonder how I can help and then someone in the group inspires me to give and find other ways we can help. I've learned that by giving, it inspires others to give- just as when others give I am inspired to give. Recently Living LFS started a T-shirt Fundraiser to raise awareness for LFS and funds for support group meetings. A friend of someone with LFS contacted me and offered to buy a shirt for someone in the group who might not otherwise be able to afford one- not only supporting someone with LFS but donating to Living LFS in the process. Double Giving. This inspired me to do the same. And others are doing it as well. In a community where funds are strapped due to the expense of living with cancer, this simple gesture means so much. It raises awareness of a rare syndrome and offers us a sense of community- a community of giving. I support giving and Living LFS.</t>
  </si>
  <si>
    <t>66.18.162.171</t>
  </si>
  <si>
    <t>85-0197559</t>
  </si>
  <si>
    <t>Michelle McKinstry</t>
  </si>
  <si>
    <t>Alamogordo, New Mexico</t>
  </si>
  <si>
    <t>Director of Marketing &amp; Public Relations</t>
  </si>
  <si>
    <t>United Way of Otero County</t>
  </si>
  <si>
    <t>anewfuture@live.com</t>
  </si>
  <si>
    <t>Together we forever change our community, with every dollar and every hour donated. The United Way of Otero County (www.uwoterocounty.org) has been bringing the people, businesses, nonprofits and local government together for the past 50 years in southern  (...)</t>
  </si>
  <si>
    <t>It is a good feeling to be truly passionate about a cause, a mission, that benefits the community we live in. I found that passion about a year ago. It all started on a regular workday when I passed Union Station's Great Hall in downtown Chicago, catching my normal Metra train home during rush hour. I recall it was the only time I would not mind if there were mass train delays. Because on that early cool December evening, chamber music filled the Great Hall with familiar holiday tunes. It lifted my spirit and mesmerized the great many commuters that were either passing by or awaiting for their scheduled trains. I've passed that hall on a regular basis over some ten years and I've never seen this type of delightful public performances. What amazed me was the young musicians (middle/high school aged kids) that performed that day. Above the stage there was a banner that read 'Merit School of Music'. That name stuck with me since then. Months later, I decided to google it. To my amazement this school (www.meritmusic.org) has been providing free or low cost music education (with free/affordable instrument rental) for children (pre-K to pre-college) in Chicago area for nearly 4 decades. Their mission has been to inspire youth to achieve their fullest potential in life through music, focusing on underserved communities. In the following summer, I signed my 4th-grade daughter up for Merit School of Music's summer String Camp. It was truly an enriching experience, for both my daughter and I. The fun-filled summer camp allowed her to not only improve her music playing, but also to build friendship with fellow campers from various parts of the city/metro areas. As for me, I was deeply impressed with the integrity, talent, and dedication of Merit's staff and faculty. It was through that experience, I want to be part of Merit family and continue to support this organization in any way I can. This fall, my daughter started her weekly music education at Merit, with a more formal (and rigorous) curriculum. I myself have become part of the MPA (Merit Parent Association). As a parent, I value music education for the youth of our society in a nurturing, encouraging environment. With funding cuts in may area schools, quality music education is hard to find. Merit School of Music (www.meritmusic.org) filled that void and I'm grateful for that, as are many other parents. Most importantly I value the opportunities this school has provided to area children whose families may not otherwise have the financial means to seek quality music education. Merit is the only school in the area that insists on offering tuition-free conservatory program (for qualified and dedicated young talents regardless of family background). I believe Merit School of Music is one of Chicago area's greatest gems and they deserve our accolade and our financial support.</t>
  </si>
  <si>
    <t>5f20aab93f823c747d59ad8d03a742c16c1c608b</t>
  </si>
  <si>
    <t>https://s3-external-1.amazonaws.com/offertabs/offer/kxdcce/large/810_564a83fb99393-Deirdre1.jpeg</t>
  </si>
  <si>
    <t>UNITED WAY OF OXFORD COUNTY</t>
  </si>
  <si>
    <t>66.186.173.106</t>
  </si>
  <si>
    <t>Discipline, Hope, and Joy. That's what music education provides. I know firsthand its transformative power -- I spent many, many hours as a kid in Chicago practicing, going to violin lessons, working on theory homework, and rehearsing with orchestras and chamber groups. \n\nMusic provided me with lifelong lessons in discipline, hard work, and the rewards it provides. These lessons carried over beyond the concert hall and into my academics and later my professional life. It was a tremendous gift that my parents were able to afford.\n\nSadly, not everyone can and for those that cannot, public funding for music education has been on the wane for years. It's up to private organizations to step in and fill that gap. The Merit School of Music (www.meritmusic.org) does a phenomenal job of providing access to world class music education to students across Chicago. \n\nThrough its programs, students get top notch music instruction from the best teachers in the city. A masterclass with Renee Fleming or Yo-Yo Ma -- can you even imagine how exciting for a young student? Opportunities to go on tour? Amazing. It is truly remarkable to hear from students the ways in which Merit has touched their lives. \n\nI support Merit because music education builds character and community -- and its dividends are long lasting and far reaching. In a time where hope and joy are sometimes in short supply, music fills that void and Merit is on the front lines preparing the next generation of music performers and equally important, music appreciators.</t>
  </si>
  <si>
    <t>01-0450352</t>
  </si>
  <si>
    <t>Kim Preble</t>
  </si>
  <si>
    <t>kimberly.preble@gmail.com</t>
  </si>
  <si>
    <t>SOUTH PARIS</t>
  </si>
  <si>
    <t>CMT: A TITLE, A LIFESTYLE\nHaving CMT was not just a diagnosis for my but also for my kids, who also carry this diagnosis. We had to learn how to not only wear a title that no one knew about but to also live a life style that would change our lives forever. We could have given up and allowed circumstances to defeat us but our local MDA office and personnel came to our rescue. This is when we knew that their giving to us could only mean that our giving to others would result in a circle of love and support that could only produce healing and cure! Thus, our giving became our motivation to live, not just for ourselves but for others. Finding a place to learn more and grow with others like ourselves from the Hereditary Neuropathy Foundation was a heaven send. Having teens that do not accept a chronic illness decide to embrace a movement to help other like themselves and accept what can not be changed is a miracle by itself. Now we have a Giving story to tell and share with our friend and neighbors. Our giving cultivates a desire to go on and see what the end will bring, if not for us then maybe for someone else.</t>
  </si>
  <si>
    <t>Small local nonprofit focused on bettering community conditions and creating a healthy and safe environment for all.\nMy charity of choice is the United Way of Oxford County. This organization has been in existence for almost 30 years and in that time has  (...)</t>
  </si>
  <si>
    <t>bba3ba3bb8cb8c521bba086e18692f83a3393199</t>
  </si>
  <si>
    <t>https://s3-external-1.amazonaws.com/offertabs/offer/kxdcce/large/810_56516b372783b-BeaconofHope-ProfilePic.jpg</t>
  </si>
  <si>
    <t>Every day needs\nI give to the Northeast Community Fund because every day they are a blessing to many in our community. I have seen first hand the stories that are told to the staff at Northeast and how they meet the immediate needs of their clients. Just today, a woman approached the desk asking for help, as she took in three foster children this morning. Northeast spoke with her about her kind heart and quickly provided her with sleeping blankets for the children, as well as signed her up for a Thanksgiving food box for this holiday season. She was so grateful for the help and servant hearts of the staff at Northeast. The young lady behind her in line was a single mom, who was with her toddler daughter. She had just escaped an abusive situation and was welcomed into a local shelter. However, she did not have a valid ID, which was required. The staff at Northeast was able to give her a voucher to the DMV to obtain an ID right away. Tears filled her eyes with relief. The doors are always open at Northeast and the staff is always available to lend an ear and help wherever possible. \nwww.northeastcommunityfund.org</t>
  </si>
  <si>
    <t>Friendship and family. When I was 12 years old, my parents took me to a children's home in Honduras for the first time. I was shocked by the poverty I saw on the drive from the airport and the stark contrast between that suffering and the joy I found at the home. The kids were happy, healthy and extremely friendly. I quickly made friends with many kids my own age and discovered that despite language and cultural differences, we had so much in common. I give because I want to provide those kids with the love and sense of belonging that comes from being part of a family. I give because my friends were not afforded that luxury through the birth lottery but deserve every opportunity that I have been granted.</t>
  </si>
  <si>
    <t>The courage and determination of a people inspired me to give.  \nI have supported Universal Aid for Children Ukraine (http://www.uacukrainerelief.org/) for some years.  In the 1970s I studied Ukraine agriculture at the University of Louisville and became  (...)</t>
  </si>
  <si>
    <t>5ac75c0060a202d20a76613a1e0135a702a2d03f</t>
  </si>
  <si>
    <t>https://s3-external-1.amazonaws.com/offertabs/offer/kxdcce/large/810_564d6533c7c14-giving.jpg</t>
  </si>
  <si>
    <t>The Gift of Life!\n\nI volunteer and give to PASS because they support life. They will assist women and men in crisis pregnancy. They support the whole being from the physical to the mental state. They offer parenting classes, clothing and baby supplies, counseling services, and even support for those whom have experienced a loss of a child. They have referrals for housing, medical, and other services. They provide free pregnancy tests and limited ultra sounds. I attended their hope and healing program after a miscarriage and the program assisted me in grieving my child, recognizing other hurts in my life, and relieving a heavy burden! Thank you PASS for giving to others.</t>
  </si>
  <si>
    <t>UNIVERSITY OF CINCINNATI FOUNDATION</t>
  </si>
  <si>
    <t>129.137.243.168</t>
  </si>
  <si>
    <t>31-0896555</t>
  </si>
  <si>
    <t>Caitlin Whitehurst</t>
  </si>
  <si>
    <t>caitlin.whitehurst@uc.edu</t>
  </si>
  <si>
    <t>Why I give to the Pulmonary Fibrosis Foundation. 12 years ago my mom was diagnosed with a disease we had not heard of - Idiopathic Pulmonary Fibrosis - a 100% fatal lung disease with no treatment and no cure. The PFF (www.pulmonaryfibrosis.org) is working every day to find a cure, while helping the PF community at the same time. In honor of my mom, Beverly Hart, and all those affected with PF, I give to the PFF to help with their mission because they care enough to go the extra mile for all affected by this killer disease. I don't stop at giving money. I also give of my time. I have become a PF Advocate for Patients and Families and operate multiple online support groups in Yahoo Groups and on Facebook. With my Breathe Support Network of Groups my goal is to ensure that patients, their families, and their friends do not have to walk the PF journey alone. PF is still widely unknown - even in the medical community. Mom and I walked alone for most of the 6 years she was alive after diagnosis. I vowed on the night she died that I would do everything I could to ensure others are not alone. I will continue my fight against PF and I will continue helping others until my last breath.</t>
  </si>
  <si>
    <t>45219-0970</t>
  </si>
  <si>
    <t>emwarmbrand@gmail.com</t>
  </si>
  <si>
    <t>CINCINNATI</t>
  </si>
  <si>
    <t>Depression and Bipolar Support Alliance</t>
  </si>
  <si>
    <t>74.108.44.130</t>
  </si>
  <si>
    <t>90-0488269</t>
  </si>
  <si>
    <t>Eileen M. Sullivan-Warmbrand</t>
  </si>
  <si>
    <t>In April 2015, I was asked to help announce a major gift to the Brain Tumor Center within the University of Cincinnati Neuroscience Institute -- I am employed by the UC Foundation, the fundraising arm of UC and UC Health.\n \nThrough the announcement, I me (...)</t>
  </si>
  <si>
    <t>b1057c0a7e152ce9414137083aaf65bbaf1dfe22</t>
  </si>
  <si>
    <t>https://s3-external-1.amazonaws.com/offertabs/offer/kxdcce/large/810_563cb08d1224b-grads.png</t>
  </si>
  <si>
    <t>UNIVERSITY OF MARYLAND COLLEGE PARK FOUNDATION INC</t>
  </si>
  <si>
    <t>My 'I to We'\n\nAfter four years of suffering, physically, mentally, monetarily and through befuddled medical practitioners, in 2008 I hit the medical trifecta; within 2 months I was diagnosed with Young Onset Parkinson's Disease, Chronic Lyme Disease and Bipolar Disorder. Five more years of continued suffering; researching and experimenting with medications' side effects, major complications, life threatening situations and numerous hospitalizations nearly cost me my family and sapped my will. I felt isolated, alone, an alien to the world and in deep despair. After yet another hospitalization, desperate to find help for himself, alone, caring for me, my husband found a community of incredible individuals.\n\nOur first meeting was a speaker, so we were unsure about a second meeting. The second meeting the group broke up into small share groups of peers, no professionals, but others who had been there, had similar experiences, feelings, life situations to my own and I was immediately hooked. I joined, became a member of the whole, began giving and getting the support, and internalizing the benefits the group experience offered as an adjunct to my wellness plan. The National Organization's focus that year was 'I to We;' moving from 'Illness to Wellness,' from single to many, from isolation to welcome. I had become fully engrossed in the concept of â€œI to We.â€_x009d_ Or so I thought until one night during the opening session of a meeting.\n\nEach meeting begins with a large group meeting, a portion of which is allotted to brief introductions. Members offer their names and usually their diagnosis and oftentimes something brief about the group and what it means to them. Usually short, sometimes, flippant, on occasion profound my introduction one night caught even me off guard.\n\nI was very recently back to meetings from a hospitalization due to an attempt. While I was in the hospital I had friends, new friends, from the group visit me. During one visit a friend asked, â€œWhy didnâ€™t you call?â€_x009d_ My response, â€œI didnâ€™t know I could.â€_x009d_ It was then I realized I had friends. A truly foreign concept to me. I had been offering myself to others for years; a shoulder to cry on, a physical helping hand when I could, giving to charity. I never expected anything of the sort would be offered in return. But standing there, in front of this woman who had just opened not only a door, but my eyes and my heart, I suddenly felt whole, complete. I hadnâ€™t noticed anything missing, but all the same the acceptance of friendship found a home in me.\n\nSo, as I sat there listening to familiar and new voices offer little pieces of themselves to the whole I began thinking. â€œHere we sit, all â€œI,â€_x009d_ reaching out to find that connection to â€œWe.â€_x009d_â€_x009d_ That I was an â€œI,â€_x009d_ who had reached out to find a connection and had found one. No, not one, but two. My isolation, my singularity, became a part of a whole that works together to bring peers from isolation to a feeling of belonging, that works to bring this companionship to all peers. I was proud of that, content with it. But what caught me off guard that night was this: my isolation had turned over to insulation. Much like the myelin sheath covers and protects the nerve cell allowing the energy to flow correctly, without disruption, the membership offered me that same cover. The peers that literally surrounded me in that room, surrounded my isolation, and insulated me from that desperate loneliness that cut off my energy. My â€œIâ€_x009d_ had become â€œWe.â€_x009d_ It was my turn to speak. I choked up. All I could whisper was my name. I wanted so desperately to say thank you. I couldnâ€™t then.\n\nMy way of saying thank you, how I gave/give back: I became a facilitator, guiding meetings and I was invited to, and became a member of, the Board and now proudly serve in the position of President. \n\nThatâ€™s what we do, why we are here; we offer peers a safe place to share, that itself being an important part of a wellness program, and the opportunity to become part of the group, where one not only gets the support of many, but in turn, gives support to many, this aspect particularly important to those who come from isolation.\n\nEileen. M. Warmbrand\n</t>
  </si>
  <si>
    <t>108.18.70.99</t>
  </si>
  <si>
    <t>52-2197313</t>
  </si>
  <si>
    <t>lsadelack@gmail.com</t>
  </si>
  <si>
    <t>My Cpr Foundation Inc</t>
  </si>
  <si>
    <t>Throwback Give Back</t>
  </si>
  <si>
    <t>50.204.107.179</t>
  </si>
  <si>
    <t>20-1822134</t>
  </si>
  <si>
    <t>Lori Lynn Sadelack</t>
  </si>
  <si>
    <t>UMD.Throwback.GiveBack@gmail.com</t>
  </si>
  <si>
    <t>Alumni Throwback to Give Back to the University of Maryland, College Park. \n\nIn 2014, I along with a small group of alumnae wanted to find a way to celebrate our 25 year anniversary as members of Alpha Kappa Alpha Sorority Incorporated - a organization d (...)</t>
  </si>
  <si>
    <t>6788dd117a082bd5bcbe6d54d890d2191cf7c001</t>
  </si>
  <si>
    <t>https://s3-external-1.amazonaws.com/offertabs/offer/kxdcce/large/810_56508b8d7a57b-RWI2014.jpg</t>
  </si>
  <si>
    <t>Imagineâ€¦\n\nImagine being so cold frost sticks to your face, snow builds up on you, and it takes all your energy just to keep breathing. What if you couldnâ€™t get food or water? What would you do if you couldnâ€™t get someplace warm because you were chained? Or because you couldnâ€™t open a door? Or because you couldnâ€™t dial 911 for help? Would it matter why you had to spend endless hours freezing with an aching, empty belly? \n\nImagine being beaten, kicked, or forced to fight day after day. What if you couldnâ€™t escape? What if you couldnâ€™t tell anyone you were scared and hurt? Would you understand why you were in so much pain all the time? Would it matter why?\n\nImagine living in a small concrete cell with not much more than a blanket day after day. In a cell on â€œDeath Rowâ€_x009d_ not knowing if the person coming by will be bringing food, if itâ€™s your turn to spend a little time in the yard, or if they are leading you on the last walk youâ€™ll ever take. Even knowing you were safe, warm and cared for would you be any less scared? What if you hadnâ€™t committed a heinous crime? What if you couldnâ€™t have a lawyer? What if you were going to die simply because youâ€™d been â€œreplacedâ€_x009d_ by a new baby, new job, or because you grew into an adult? Or because the cells filled too fast? Would it matter why?\n\nImagine a person coming along to unchain you. To take you someplace warm. To comfort you until you feel strong enough to eat and drink again. Would they change your world?\n\nImagine a person coming along that doesnâ€™t hurt you. Or make you fight. Who gets you treatment to heal and makes you feel safe. Would they change your world?\n\nImagine the next person doesnâ€™t walk you to your death, but to your freedom ride. To a comfortable home full of love and safety. Where you can run around and stretch as often as you want. Would they change your world? \n\nNow imagine the people who changed your world being volunteers. People who dedicate endless hours, funds, sweat and tears keeping an organization going so they could rescue you. And many others just like you. Simply because you deserved to be saved. \n\nCPR Fund Rescue (IN &amp; IL) are those amazing volunteers. Through extensive networking with other rescue groups, veterinarians, overwhelmed shelters and the CPR Fund supporters, they give everything they have to help save animals from the nightmares people create, one animal at a time. \n\nThe group is a foster based rescue, having no permanent building to work out of or keep animals when first rescued. They open up their homes, their wallets, and their hearts; giving each one a chance at living a great life. They provide medical care, comfort, retraining, grooming, support, and a whole heap of love. They help them to heal, teach them to trust again, socialize them, and work hard to find them their â€œfur-everâ€_x009d_ homes.\n\nCPR Fund Rescue (IN &amp; IL) also works hard to educate the public with pet safety tips, recall information, bite prevention, dealing with behavior issues, the myths and misinformation that promote breed discrimination, and many other topics. They volunteer at fundraisers, adoption events, and help other rescues and shelters relocate animals by setting up transportation days and cross-posting pages. \n\nIt would be too difficult to pick one particular â€œmomentâ€_x009d_ that prompted me to give to this particular nonprofit organization. Knowing some of the volunteers and knowing what they give of themselves day after day after day to rescue as many as they can is enough for me to be confident my donations are benefiting the animals 100%. \n\nNot everyone can foster. Not everyone has the ability to volunteer like they do. But everyone can help somehow. By donating funds. By cross-posting profiles of animals for adoption. By donating supplies. By adopting. By attending adoption events. \n\nReach out to them, to your local rescue groups, or any shelter doing their best to care for so many animals in small, underfunded places and I promise you they will have a long list of ways to help than anyone could choose from. \n\nâ€œSaving one dog will not change the worldâ€¦But it will change the world for that one dog!â€_x009d_\n\nLook at any of the â€œbefore &amp; afterâ€_x009d_ pictures, the freedom ride pictures, the dogs in their newly found homes, and youâ€™ll see how true this motto is and why they do what they do. Youâ€™ll see why they are my chosen nonprofit, not only on â€œ#GIVINGTUESDAYâ€_x009d_ but anytime I have the chance to give. \n\nwww.CPRfund.com\n\nhttps://www.facebook.com/CPR-Fund-Rescue-IN-IL-258761877473840/timeline\n</t>
  </si>
  <si>
    <t>tracywilliams87@gmail.com</t>
  </si>
  <si>
    <t>73.176.184.6</t>
  </si>
  <si>
    <t>Tracy Williams</t>
  </si>
  <si>
    <t>umd.throwback.giveback@gmail.com</t>
  </si>
  <si>
    <t>Who Inspires Me?\nMy name is Tracy Williams. Five of the most important people who have influenced me on my path in life have been affected by cancer. The first time where cancer shook our family was when my cousin was diagnosed with non-Hodgkin's lymphoma when she was eighteen. My cousin Sarah was the biggest influence in my life, because she was first person in peer group to accept me for who I was. See, I have cerebral palsy and she was the first person besides my parents to say I was more than my disability. For other reasons, we have lost touch now that we are adults. The next person who has influenced me in life is my Grandma Mary. She is an influence in my life because she was the biggest support to my mother when I was first born with all my medical problems as a newborn. She fought cancer twice and won. Her victories against cancer have helped her live 93 years. She is still going strong too. The cancer diagnosis of family member which shook me to the core was when my dear father was diagnosed with colon cancer in 2012. This was the diagnosis that proved to me many lessons in maturity, perseverance and strength. There were many times that I had to further my life skills lessons while my father was ill or going through chemotherapy. The biggest influence to relearning life skills during my father's illness were talks with my dad's cousin Laurie. My dad has since won his battle over colon cancer. Laurie had been such a influence to my life during that chapter that it hit me hard that she was diagnosed with breast cancer last year. All of these warriors in my family who have fought and won against cancer influence to donate my time to Albums of Hope because of their mission to give hopeful albums with encouraging verses and pictures to cancer patients during any stage of a tough medical diagnosis</t>
  </si>
  <si>
    <t>krissy4453@comcast.net</t>
  </si>
  <si>
    <t>71.194.180.190</t>
  </si>
  <si>
    <t>Kris Olson</t>
  </si>
  <si>
    <t>Alumni Throwback to Give Back to the University of Maryland, College Park. \n\nIn 2014, a small group of alumnae wanted to find a way to celebrate their 25 year anniversary as members of their sorority, whose primary mission is to serve the community. The  (...)</t>
  </si>
  <si>
    <t>This is Laura &amp; Brad's story from an outsiders point of view. As Brad was going through cancer treatment, his wife Laura gave him a tiny album of beautiful photos &amp; inspirational sayings to buoy his spirits through a very tough battle. He loved it &amp; was so touched that Laura had done this for him. i wish that Brad's journey had a happy ending, but Laura lost her great love. Before he passed, he asked Laura to continue to make her 'Albums of Hope' for others struggling with cancer.\nAs I was attending events at a local cancer center, i was given one of the books &amp; really loved the idea. Shortly after, I met Laura, became immediate friends &amp; asked her how I could be more involved. Since then I have joined her for Make a Difference day where so many people showed up to make Albums of Hope. \nI've also gone to Relay For Life with Laura to offer the albums to survivors &amp; those struggling with treatments &amp; the lasting effects of cancer. I promise you, it's some of my favorite days in my year. \nThis year, I plan to attend more events with Laura. it's inspiring to meet other survivor's &amp; to offer hope when the road ahead can feel like endless struggle.\nI never had the pleasure of meeting Brad, but what a smart man he was. He knew he couldn't stay but he made sure his Laura had the love, support &amp; gratitude of her community. Albums of Hope has grown in ways that I doubt he could have ever imagined. \nI'm so glad to call Laura my friend &amp; to name Albums of Hope one of my favorite non-profit organizations. Those albums bring so many smiles and when we get together to work an event or day of giving, the familiar faces feel like family.\nKris Olson,\nI am a 28 year , 3 time cancer survivor.</t>
  </si>
  <si>
    <t>https://s3-external-1.amazonaws.com/offertabs/offer/kxdcce/large/810_56509387daab5-Strickland.jpg</t>
  </si>
  <si>
    <t>graselmom@msn.com</t>
  </si>
  <si>
    <t>Central Catholic High School</t>
  </si>
  <si>
    <t>71.212.240.228</t>
  </si>
  <si>
    <t>37-0895192</t>
  </si>
  <si>
    <t>Gerry Kelting Rasel</t>
  </si>
  <si>
    <t>UNSPOKEN SMILES FOUNDATION</t>
  </si>
  <si>
    <t>68.132.41.188</t>
  </si>
  <si>
    <t>46-2785474</t>
  </si>
  <si>
    <t>I returned to Toledo, OH this past October for my 35th high school reunion. Toledo is no longer the city I grew up in. People like to talk about Detroit and how it has fallen on hard times, but is now in recovery. Toledo has fallen on the same hard times, but is not drawing the big corporations to save it - so it remains economically depressed.\n\nWhen I went to my high school reunion I learned that not only has Toledo fallen on hard times, but so has Central Catholic High School in Toledo. When I graduated from CCHS we were the largest Catholic coed high school in the state. Now there are fewer than 1,000 students enrolled. It is located in the most economically depressed area in the city. Yet I found that despite the many challenges Central faces (older facility, crumbling neighborhood) Central remains true to it's mission of an excellent education - no matter WHAT your financial ability is to pay. The school has not abandoned the inner city, the community, or those who cannot always afford to pay the tuition. The very realization of this moved me to both pride and tears.\n\nWhile I cannot afford to be a major donor, EVERYONE can be a philanthropist. I give because the school gives - to the neighborhood, the community, the students.</t>
  </si>
  <si>
    <t>Carleen King</t>
  </si>
  <si>
    <t>rachelleleighthompson@gmail.com</t>
  </si>
  <si>
    <t>Saint Vincents College</t>
  </si>
  <si>
    <t>carleenking@mail.adelphi.edu</t>
  </si>
  <si>
    <t>208.103.115.62</t>
  </si>
  <si>
    <t>36-4479222</t>
  </si>
  <si>
    <t>Rachelle Thompson</t>
  </si>
  <si>
    <t>http://www.unspokensmilesfoundation.org/#home\n\nUnspoken Smiles Foundation is committed to education and support of oral hygiene.  The pilot program began in 2014 and was inspired by the immeasurable loss to Haiti following the earthquake in 2010 and the  (...)</t>
  </si>
  <si>
    <t>Philanthropy Provides Opportunity\n\nWithin the past three years I have had the opportunity to work for three amazing institutions. My experiences within Institutional Advancement and Alumni Relations at Penn State, Carnegie Mellon University and Saint Vincent College have given me a birds eye view of the impact philanthropy has on a students life. During my time at CMU a foundation gave a $10 million dollar gift to support a building and renovation campaign at Heinz College. Some may think these types of gifts don't make an impact, but they truly do. I was able to see first hand how the building improvements were not only improving the experience for students, but all Heinz community members. \n\nNot only have I been there to watch the impact from a administrative point of view, but also from the student perspective. I was lucky enough to receive an intern scholarship during my junior year as a Penn State student. Thanks to my internship I was able to get my foot in the door at a major Pittsburgh news station. \n\nPhilanthropy can make a huge difference in not only in the students life, but for those who work hard every day to ensure their institution is top notch. Seeing the daily work that goes into a philanthropic gift and then seeing the impact is what inspires me to give. Even though I'm not a multi-million dollar donor I know that any gift counts.</t>
  </si>
  <si>
    <t>fetesha.downs@gmail.com</t>
  </si>
  <si>
    <t>YWCA METROPOLITAN CHICAGO</t>
  </si>
  <si>
    <t>87820d47a9fbf144eec540423a2a45711e485131</t>
  </si>
  <si>
    <t>71.194.252.42</t>
  </si>
  <si>
    <t>https://s3-external-1.amazonaws.com/offertabs/offer/kxdcce/large/810_5653904dccdca-IMG_1416.jpg</t>
  </si>
  <si>
    <t>36-2179765</t>
  </si>
  <si>
    <t>Fetesha Downs</t>
  </si>
  <si>
    <t>P27</t>
  </si>
  <si>
    <t>I saw myself reflected as I watched the clients coming in the door. You see, the very nonprofit I work for put me in a place where I now can donate to additional organizations. Not too long after leaving college, I found myself without steady work. My family had to put the home up for a short sale and it was really a time to begin again with a clean slate.\n\nMy third temp assignment brought me to YWCA Metropolitan Chicago. I'll never forget the way my heart stuttered as I was looking around the lobby. There were posters on the wall that all involved women being their own champion, what equality between genders meant, etc. Each photo was black and white. \n\nThere was a particular woman who's facial expression contained the same mix of pain and determination I was battling. The woman that would become my immediate supervisor, Danette, welcomed me in such a place of honest care that made me feel like this might be the moment my life gets power back.\n\nFast forward a few years later and I'm still working for the organization. I love that YWCA Metropolitan Chicago is always working to create new programs that will fill the gaps we continue to see in the community. The staff work so hard to inspire and help each other as well. Because I think that's also an important factor--that the employees feel empowered enough to keep the cycle going.\n\nI give to the YWCA, along with two other nonprofits because I know the struggles clients are coming to us for. I think that's something many nonprofit workers can relate to. I want the opportunity to uplift someone else in the same way that temp assignment gave me the ability to get my life back on track and help my family.</t>
  </si>
  <si>
    <t>remydoc@hotmail.com</t>
  </si>
  <si>
    <t>Extracare</t>
  </si>
  <si>
    <t>86.212.122.233</t>
  </si>
  <si>
    <t>36-4113652</t>
  </si>
  <si>
    <t>Remy Doc</t>
  </si>
  <si>
    <t>GRAYSLAKE</t>
  </si>
  <si>
    <t>What inspires me to give is the story of my wife to change the face of disability \n\n[WORDS MATTER]\nHere is my baby girl, Louise. She is 4 months old, has two legs two arms, and one extra chromosom.\nPlease, when you meet a Louise, do not ask her mother Â« how come you did not find out during the pregnancy ? Â». Either it was, and the parents took the decision to Â« keep the baby Â». Either it wasn't, and it was surprising enough for them, to talk about it over and over now. Keep in your mind that mothers have a tendency to feel guilty about each and every thing, so a surprising extra chromosome... I let you guess.\n\nDon't tell her mother Â« it's you baby no matter what Â». No. It's my baby, period. Plus : Â« nomatterwhat Â» is quite an ugly name, I'd rather call her Louise.\n\nDon't tell her mother Â« As she a down's baby, she will... etc Â». No. She is a 4-months old baby who happens to have Down Syndrom. It's not what she IS, it's what she HAS. You wouldn't says Â« she's a cancer baby Â».\n\nDon't say Â« they're like this, they're like that Â». Â« They Â» all have their features, their character, teihr own tastes, their life. Â« They Â» are as different between them as you are from you neighbour.\n\nI know that if one does not experience it, one does not think about it but words do matter. They can comfort and they can hurt. So just give it a thought, especially if you 're a doctor or nurse of any kind.\n\nI usually do not make my status Â« public Â» on facebook, but this one will be. You can read it and share it as you want.\nBecause each year there are (in France) 500 new Â« mothers of Louise Â» that can have a day ruined by those kind of words. I know it's not meant to hurt. But you just need to know.</t>
  </si>
  <si>
    <t>Valley Montessori School…encouraging, empowering and equipping children every day to reach their highest potential and become ambassadors of positive change.\nWe give because VMS has helped our family for over nine years.  We came to the school looking for (...)</t>
  </si>
  <si>
    <t>376bf4a4e71ffeca84d218a7cfda3c3ea31838c0</t>
  </si>
  <si>
    <t>https://s3-external-1.amazonaws.com/offertabs/offer/kxdcce/large/810_56549c6831eb1-Joey-T-Giving-Story.jpg</t>
  </si>
  <si>
    <t>VASCULAR BIRTHMARKS FOUNDATION INC.</t>
  </si>
  <si>
    <t>Giving heals the heart\nI support Chemo Buddies. When my daughter went through Chemo and radiation ,she thought she could handle it by herself and didn't want to put others out. Then her cancer came back ,and her sister Said Iam going to be your Chemo Buddie and I will be with you every step of the way.And she was.the 2 of them sat there in the Chemo room and said how could this be be made better? Then Karen said that man looks cold,go get him a blanket Jill. Or my throat is dry I need something to drink,see who else needs a drink.many patients go through Chemo alone,and after Karen saw the difference between being alone or having a Chemo Buddy ,She said no one should go through cancer along.and Jill worked hard to bring Chemo Buddies to be .Karen knew she couldn't beat her cancer ,but she left something great behind.\nI volunteer as a Chemo Buddy ,I talk with the patients ,try to give them hope ,help them with needs, just serve them any way I can,maybe give them a warm blanket. Serve them lunch.\n Be hind the scene I make blankets for them ,wash quilts and tie ribbons around them ,pick up lunches for them.\n Because she lived and thought of others she left the world a better place.\nI always wanted to help others ,and volunteer .l am now 77 years old and life couldn't be better. The more I do the more I can do. When you see how much the patients appreciate what you do ,you just want to do more. Life is good!</t>
  </si>
  <si>
    <t>73.230.138.95</t>
  </si>
  <si>
    <t>16-1515227</t>
  </si>
  <si>
    <t>Carla Mannix</t>
  </si>
  <si>
    <t>hfhmannix@yahoo.com</t>
  </si>
  <si>
    <t>12110-0106</t>
  </si>
  <si>
    <t>LATHAM</t>
  </si>
  <si>
    <t>What Inspires Me To Give\nhttp://girlsincindy.org/\n\nI am a firm believer that strong, smart and bold girls make the world a better place. I am also a firm believer that girls are inherently strong, smart and bold. Unfortunately, girls are not always encouraged to be their strongest selves, and can lose confidence very early in their lives. \n\nThere is a lot of pressure to be perfect all of the time. These pressures lead to challenges. In fact, the following statistics reported in 'The Status of Girls in Indiana 2013', a report from St. Mary's College are staggering:\n* 28.2 percent of Indiana female high school students report being bullied on school property, as opposed to 22 percent nationally;\n* 20.4 percent of Indianaâ€™s female eighth grade students having considered suicide and 11.5% having attempted suicide at least once;\n* Indiana girls are more likely than the national average to take diet pills, vomit, or take laxatives to lose weight; and\n* 14.5 percent Indiana female high school students report being raped, as opposed to 11.8 percent nationally. \n\nWe know that girls with positive self-esteem, a healthy body image and soaring confidence will be the leaders of tomorrow. I give to Girls Inc. of Greater Indianapolis because their mission is to inspire all girls to be strong, smart, and bold. They provide hands-on programs that address the challenges that girls face today, such as self-esteem and bullying. Their impact is evident and they better the community I live in. I always feel valued for my gifts.\n\nRest assured that Girls Inc. is working on these issues and more each and every day in our community and beyond. Girls Inc. girls are healthy, educated and independent. Whatâ€™s not to love?</t>
  </si>
  <si>
    <t>I Give to VBF Because It Hurts. \nThe Vascular Birthmarks Foundation (VBF) directly connects families affected by a vascular birthmark with specialists who can help. What does that mean in reality?  \n\nMy daughter Jaysa has been complaining that her legs  (...)</t>
  </si>
  <si>
    <t>29a60269ae64fa025c4e958de8f6738c53ff7164</t>
  </si>
  <si>
    <t>https://s3-external-1.amazonaws.com/offertabs/offer/kxdcce/large/810_564f302fb599c-logo1.jpg</t>
  </si>
  <si>
    <t>Vermont Adaptive Ski &amp; Sports Foundation</t>
  </si>
  <si>
    <t>75.68.203.157</t>
  </si>
  <si>
    <t>74-2472938</t>
  </si>
  <si>
    <t>Annie Koch</t>
  </si>
  <si>
    <t>The Gift that Gave so Much\n\nAs I watched my eight-year-old prepare to run a three mile race in the crisp November air, surrounded by hundreds of other eight-, nine-, and ten-year-old girls and their adult â€œbuddy runnersâ€_x009d_ and coaches, I marveled at her excitement and courage. Here she was, about to attempt something many adults had never doneâ€”that I had never doneâ€”and she was beaming and jumping around like she was at a dance party. The energy of these Girls on the Run was infectious, and it was obvious their ten-week training in both running and self-esteem had served them well.\n\nI signed my daughter up for Girls on the Run http://www.girlsontherun.org/ because I had read that pre- and post-testing actually showed increases in self-esteem due to its twice weekly program. I thought anything that could help inoculate us before the looming adolescent years was well worth it. I had no idea how it would change my life and the lives of my daughters.\n\nMy daughter crossed the finish line that morning with a final sprint and an enormous, proud grin on her face. I was beyond astonished by what she had accomplished, especially because I was the kid who hated to run. When we had to run around the school in junior high, I would actually hide after one lap and then rejoin the group on lap four or five. I like other sports, but I just hated, hated, hated running.\n\nWhen spring came and it was time to sign up for Girls on the Run again, I didnâ€™t hit â€œenterâ€_x009d_ fast enough, and my daughter didnâ€™t make the team that filled up quickly. A number of other girls in the school also wanted to be in the program and long story short, I ended up starting a second team and volunteering as the assistant coach. My lack of running skills didnâ€™t impede my coaching gig; I helped lead the activities and discussions and left the running to the real coaches. About half-way through the ten weeks though, I realized I wouldnâ€™t be much of a role model if I didnâ€™t actually run the final 5k race with the girls. How could I back out of something these young girls were working so hard to conquer? \n\nI went out one morning and ran my first twenty minute run. I have no idea how far I managed with my ragged breathing and pounding heart, but I walked at least half the time. I still hated running â€“ almost every single minute of it. But when I finished, I found myself constantly thinking about when I could fit in my next run. By the time the race came, just a few weeks later, I was still hating running, but the unstoppable energy of hundreds of elementary school girls carried me through that first race.\n\nSix years later, I am proud to call myself a runner. Running has become a treasured part of my life and one of the biggest gifts I give myself. Iâ€™ve run ten Girls on the Run 5ks with my oldest and my middle daughter. Iâ€™ve also done a couple ten mile races and a half marathon on my own. Running surprised me like almost nothing else in my life so far (and everyone who ever knew me when I was younger â€“ including my husband!). Running with my daughters, getting to witness every step of their perseverance and tenacity first hand, has given me some of my most joyous and proud moments as a parent. My oldest now runs on the cross country team and has broken a seven-minute mile. She can run circles around me, and I couldnâ€™t be happier about it.\n\nGirls on the Run makes it easy for me to support them; every time I sign up one of my daughters (and my third is ready and waiting to join as soon as sheâ€™s old enough), they allow me to give extra to let girls who need extra financial help with fees or running shoes participate. I can use my match at work and know Iâ€™m giving the same transformative experience me and my daughters have had to girls who wouldnâ€™t otherwise experience it. The confidence and strength you get from doing something you never dreamed you can do is incomparable. Itâ€™s been said before, but it has truly been one of those gifts where we have received so much more than we have given.\n</t>
  </si>
  <si>
    <t>projects@vermontadaptive.org</t>
  </si>
  <si>
    <t>Killington</t>
  </si>
  <si>
    <t>N68, N99, N68</t>
  </si>
  <si>
    <t>My Empowering Internship at Vermont Adaptive\n\nOne moment last winter, I sat in Kim Jackson’s office at Vermont Adaptive Ski and Sports, interviewing as a college student, still unsure of what I wanted to do after I graduated. Now I am sitting in my very  (...)</t>
  </si>
  <si>
    <t>c288d6b0170992b86dc7e5c2192c9b32fcda3d82</t>
  </si>
  <si>
    <t>https://s3-external-1.amazonaws.com/offertabs/offer/kxdcce/large/810_564ce3fee0286-22372355436_3ddc48ceeb_z.jpg</t>
  </si>
  <si>
    <t>170.222.100.210</t>
  </si>
  <si>
    <t>Gayle Patria DiMasi</t>
  </si>
  <si>
    <t>Pig Latin</t>
  </si>
  <si>
    <t>Administrative Assistant/Financial Review</t>
  </si>
  <si>
    <t>State of Vermont</t>
  </si>
  <si>
    <t>gpdipatria@gmail.com</t>
  </si>
  <si>
    <t>Drinkable water and food are luxuries that most Americans take for granted. Consistent electricity (a necessity for economic development) is also a commodity that people in the US expect and even demand. Yet a mere 800 miles Southeast of Florida, the poorest county in the Western hemisphere subsists where the majority of the population lives below the poverty line and many do not know if or when they will find clean water or food again. Haiti is a complex nation. Its people are proud and independent, and most would benefit greatly from a hand up, rather than a hand out. \nI am an emergency medicine physician and I recently participated in a medical mission to Haiti along with eleven other health care providers. Three of us, including myself, brought our teenagers as well to instill a sense of dedication to public service and to expose them to situations that they would not otherwise encounter. My two were Jonathan, 13 and Juliette, 15. This trip was the most powerful and emotionally charged experience I have ever had, and it had a profound effect on my teens as well. The people are extraordinary, coping with overwhelming poverty while remaining resilient. We were able to offer a modest amount of assistance, but the situation in Haiti remains quite serious. There is a lack of political and economic stability, infrastructure, electricity and reliable clean water and food sources. Nonetheless, the prospect of small changes leading to compounded positive effects has inspired all of us, and we would be honored to provide further assistance to the program and community we visited through your generous donation.\nThe organization that we worked under was the Haitian Christian Mission (HCM). We served at the medical center they created without any ties to religious endeavors. The HCM developed and staffs the only large medical center in the region, providing both physicians and midwives to serve a population of over 80,000 regardless of religious affiliation or even ability to pay. The HCM has also partnered with multiple other nonprofit organizations including the Labor of Love nonprofit group which helps support the midwives. In addition, the HCM also oversees numerous initiatives for the community it serves including health care, education, nutrition, and sustainability projects. The HCM has established a school for over 3,500 children and a variety of adults as well and it is open to provide education for all regardless of religious affiliation. They also fund an orphanage for children who lost their parents during the earthquake. The HCM also works to promote self-sufficiency and they have created a peanut butter factory in the village that provides both food and wages to community. The HCM is centered in a region called Fond Parisien â€“ a small town about an hour and a half East of Port au Prince near the border of the Dominican Republic. The organization was started by a couple, Betty and Etienne Prophete, and is now run by their son Edwens Prophete. Our first night there, the young Mr. Prophet spoke with great vision and passion, outlining ideas for increasing self-sufficiency of the region. \n\nOur trip was both wonderful and heartbreaking. \nWe began the trip with a visit to the orphanage that the HCM sponsors. Here numerous children who lost their parents in the earthquake are housed, fed, clothed and educated in school â€“ a true luxury considering that less than half of children in Haiti receive even a primary education. That afternoon we assisted teaching one of their English classes for the French and Creole speaking children and adults. Our team created a play using their vocabulary words and we performed it once for the students (clearly enunciating the words) then alongside the students (encouraging them to speak in English). Then each of us worked one-on-one with them for an additional hour of instruction. \n\nMost of the remaining days we worked in the clinic caring for a wide variety of patients â€“ one minute feeling exhilarated as we delivered healthy babies with moms who were in good condition, then the next feeling overwhelmed with sadness as we treated severely malnourished infants near death and mothers with significant complications of pregnancy. The infant and maternal mortality rates in Haiti are the highest in the Western hemisphere. We also cared for a variety of patients who had come from all over the region to the HCMâ€™s clinic with diseases that ranged from malaria to cholera to TB and high blood pressure. We were usually able to treat them using the limited medical therapies that were available through the HCM clinic. We worked with little electricity, sometimes utilizing generators donated to the program that were often only available for one or two hours a night. \n\nOn the last day of our trip, we visited a nearby refugee camp for Haitian descendants that were deported from the Dominican Republic. In this camp people lived in tents sleeping on the ground without food, clothing or clean water. We brought numerous donations supplied by the HCM (and other we brought as well) and we played with the children who seemed happy to have a distraction from their situation. Nothing could have prepared us for what we experienced there and it is still hard for me to put into words the emotions that followed. More than anything, I am thankful to have been able to offer a small ray of hope to these lovely people who have suffered so much and I am grateful to the HCM for allowing me this opportunity and providing me with the experience that has left an indelible impression on me and my children. \n\nThe people of Haiti are resilient and appreciative for all assistance â€“ especially that which promotes independence and self â€“ sustainability. If we are selected for this award, I would donate the money to the HCM, the wonderful organization that welcomed us into their community and works so hard to make positive impact on their country. I would ask that the donations be focused on a program that works to offer assistance in becoming self-sufficient or to aide in the overall health of the community. \n\nPossible areas that I see as lending themselves best to a small donation creating a large impact are as follows:\n\n1. The new medical facility â€“ The HCM is in the process of building a new medical facility that will provide increased services to the entire region including an emergency room as well as surgical suites and an inpatient ward. This endeavor is already underway but could certainly use additional funding.\n2. Clean Water â€“ A reliable clean source of drinking water would relieve a huge burden on the population that constantly spends a large proportion of their extremely limited funds for clean water, or consumes dirty water making them ill.\na. There is a novel global water purification program using a newly invented device called the Slingshot water purifier (developed by a joint venture with the Coca-Cola company and the R&amp;D company of renowned inventor Dean Kamen). They have created a device that uses minimal electricity that can turn almost any source (ocean water or even waste) into clean drinkable water. A single Slingshot can purify more than 250,000 liters of water per year, enough to satisfy the needs of about 300 people. And it can do so with any water sourceâ€”sewage, seawater, chemical wasteâ€”no matter how dirty.\nThis system would change the entire dynamic of the village to which it is sent. This would be an ideal donation to the village, Fond Parisien, set alongside a salt water lake named Lake Azuei.\n\n3. Farming supplies and assistance â€“ much of Haiti has undergone diffuse deforestation, leaving flat land potentially amenable to farming. Near where we stayed, there was one small field growing corn, but most fields lay empty. \na. The Haitians could be given the materials and instructions to develop appropriate crops to feed both their own population and eventually livestock as well. \n\n4. Electricity â€“ the town where we stayed had extremely limited power â€“ mostly obtained via generators donated through charity. The generators would run for only about an hour each evening with no electricity at all during the day.\na. The area would be the perfect setting for solar power fields. With consistent reliable power, the community could employ workers, generate businesses, and develop an infrastructure that is not currently a possibility.\n\nI am certain that Mr. Profete and the HCM would be honored to undertake any of the above programs. However, if religious-based organizations are not acceptable, then another non-religious nonprofit organization in Haiti called Youthaiti would be my second choice. This group has worked to bring sanitation and sustainable food to communities in the southwestern part of the country. Youthaiti has provided education about proper sanitation as well as farming, and has installed numerous toilets throughout the region (assisting in keeping water sources clean), while also helping communities begin region-appropriate crops for food.\n\nThis Thanksgiving I am extremely grateful for my healthy family, my work, and the life changing mission we recently experienced. In addition, knowing that there are organizations like yours willing to donate to other nonprofits gives me hope that we may all make a difference. It gives me enormous satisfaction to know that as we celebrate with our families in our warm, well lit homes with abundant food and drink, others in need will soon receive a new opportunity to advance themselves and their situation. \n\nI appreciate your consideration, and whichever organization you choose, I wish the recipients well and I applaud your understanding of the true meaning of this season. \n</t>
  </si>
  <si>
    <t>Hope, Happiness and Encouragement!\n\nFour years ago, my son Matthew (20) was diagnosed with a life threatening rare form of cancer and also a traumatic brain injury. He was hospitalized for 40 days, underwent chemotherapy, radiation therapy and surgery. H (...)</t>
  </si>
  <si>
    <t>c4cf4d25252ea063c813466ab197477d23c4c009</t>
  </si>
  <si>
    <t>https://s3-external-1.amazonaws.com/offertabs/offer/kxdcce/large/810_56545c1ad0b0c-02-16_VASSstudents_12.jpg</t>
  </si>
  <si>
    <t>What inspires me to give? With a lot of introspection, I can say that I give to causes that I have personal ties to, along with having a cause worth fighting for. I not only give my money but I also give my time, and my heart. Here is my giving story:\n\nSuicide. This word brings up so many feelings. These words come to my mind when I hear it: fear, loss, grief, suffering, heartbreak, depression, STIGMA, pain without words. Because of The Peyton Riekhof Foundation for Youth Hope, these words also resonate: Hope, treatment, overcoming, healing, community. \n\nYou see, my neighbor and friend's teenage daughter died by suicide only a few years ago. Their daughter was amazing and one of my favorite kids. She was beautiful, she was smart, she had south kindness in her heart for others, she was a great friend, she was a softball player, an amazing sister, she was my girls' babysitter. She took time for people. She was the type of person you want to fill the world because it would make the world better. She struggled with depression. Depression from an early age. Her family cared, got her treatment did their best for her, and still.....\n\n Her name was Peyton. Her father, being a 'doer' and working through and with his grief, quickly founded a not-for-profit in her name, with the mission of reducing suicides among her community's youth. He found community experts and resources and organized a Board. He built a website. He organized community programs, bringing a speaker to the local high schools to talk about suicide--a door once closed tight to this topic. He organized a local softball tournament, Play for Peyton, to increase awareness of resources and decrease stigma. His team in the American Foundation for Suicide Prevention Out of the Darkness Walk raised the most money year 1. He has used funds raised to start support groups within local schools. He bravely tells his story, and her story, depite that it is hard, to help others. He is involved with the mayors local task force for suicide prevention. All in just over one year. You see, Peyton is not the only teen in her community of youths to take her own life. And this has to stop. \n\nA teenager who was present at one of Peyton's fathers local talks emailed him to tell him how much he needed to hear this story. That he was on the brink. It's this that keeps her father and the Foundation pressing forward. \n\nI give to this foundation. I serve this foundation and this cause with my time because our community needs this. Because my own daughter struggles. Because I love the Riekhof family. Because kids struggling with their mental health need this and deserve understanding and resources. \n\nPlease visit www.thepeytonriekhoffoundation.com\nFollow on Instagram and Twitter @tprfyh\n\n</t>
  </si>
  <si>
    <t>73.38.81.127</t>
  </si>
  <si>
    <t>Stew Stryker</t>
  </si>
  <si>
    <t>Randijotaurel@gmail.com</t>
  </si>
  <si>
    <t>DEVOTED 2 HEALING INC</t>
  </si>
  <si>
    <t>24.2.84.136</t>
  </si>
  <si>
    <t>27-0361944</t>
  </si>
  <si>
    <t>Randi Jo Greenberg Taurel</t>
  </si>
  <si>
    <t>mygivingstory.5.stewstryker@spamgourmet.com</t>
  </si>
  <si>
    <t>VALPARAISO</t>
  </si>
  <si>
    <t>Children are Inspiring!\n\nI teach yoga to children in Park City, Utah. When I learned about the efforts of a non-profit organization called Devoted 2 Children (Devoted2children.org), I wanted to help too! The D2C Foundation provides a long-term home and life-long family for children who were abandoned or orphaned. The children are being brought up in a nurturing environment within their own community. In addition to care, shelter, nutritious food and clothing, the children are provided with the best available education to help support their future. I taught my young yoga students about SEVA (selfless service) and we decided to raise money for the small orphanage in Cayes Jacmel, Haiti. We hosted several fundraisers in our community and raised over $6000. My daughter (10) was so inspired that we decided to take a volunteer trip to Haiti to deliver money, clothes and school supplies. We wanted to meet the kids who inspired us. In April of 2015, my daughter and I embarked on the biggest adventure of our lives, Haiti! We spent a week playing with the kids, teaching them yoga poses and helping to start an after school tutoring program for their community. We learned so much about Haiti, making friends with those who seem different from us but really just want the same things and the rewards of selfless service. Children are truly an inspiration!\n\nPhotos &amp; video from our trip:\nhttp://www.yogawithrandijo.com/devoted-2-children.html</t>
  </si>
  <si>
    <t>It's all about the smiles\n\nhttp://vermontadaptive.org/\n\nMy wife and I have volunteered with Vermont Adaptive Ski &amp; Sports for over 25 years, working with clients with physical and/or mental disabilities, teaching skiing, paddling on 4-day canoe-camping (...)</t>
  </si>
  <si>
    <t>james.a.blubaugh@gmail.com</t>
  </si>
  <si>
    <t>COLLEGE MENTORS FOR KIDS!, INC.</t>
  </si>
  <si>
    <t>199.116.171.109</t>
  </si>
  <si>
    <t>35-2002052</t>
  </si>
  <si>
    <t>Alex Blubaugh</t>
  </si>
  <si>
    <t>967a197d43a5c87040ca446fbcaf45ae5886d6ea</t>
  </si>
  <si>
    <t>https://s3-external-1.amazonaws.com/offertabs/offer/kxdcce/large/810_5637e90c8f9db-SacredContradictionsPortrait.png</t>
  </si>
  <si>
    <t>B80, O50, O30</t>
  </si>
  <si>
    <t>Village Improvement Project Incorporated</t>
  </si>
  <si>
    <t>98.169.246.171</t>
  </si>
  <si>
    <t>47-1515667</t>
  </si>
  <si>
    <t>Shamus Ozmen</t>
  </si>
  <si>
    <t>Why This?\nSo many times (and for so many reasons) I am asked the question â€œWhy.â€_x009d_ At work, at home, in my professional circles, by co-workers, by friends, by my family. People ask why did you make that decision, why do you live in that area, why did you buy those tickets, why would you take that route, why did you choose to work there? Itâ€™s an incredibly powerful question, three simple letters that can reveal the inner workings of an otherwise mysterious personâ€™s mind. A simple question that can open up an insight into the most complicated, seemingly incoherent, decisions. However, it is also a question that can be easily answered if the individual has convictions around the particular topic. And when I am asked why I give, or why I support, College Mentors for Kids, it is one of the easiest questions for me to answer. \nI give because I believe in the cause. I believe that mentoring the youth of our country is one of the key solutions to generating positive outcomes for the greater community. I believe that college students, as exuberant, well intentioned, future leaders of their communities, are well positioned to provide that mentoring relationship.\nCollege Mentors for Kids is an innovative mentoring program that connects college students with the neediest at-risk youth in our country, providing the youth with the positive, caring role model that they may be lacking. Due to its innovating model, the program creates these relationships for pennies on the dollar. And I give because of the wide variety of people that the program helps. Not only does the program aid the elementary school children, generating proven outcomes in several areas, it also benefits the college students who mentor the â€œlittle buddies.â€_x009d_ \nBut first, the topic of the elementary school children. I give because of the infinite potential kids have if only nurtured and positioned correctly. I give because 80% of the kids in this program graduated from high school compared to 73% of their peers. I give because 75% of the College Mentors kids have gone on to achieve post-secondary education as compared to 51% of their peers. I give because 2/3 of these mentees go on to volunteer in their communities. The volunteer rate for young adults is 18.7%. \nI give because of the impact the program had on me and all of the other college students who are involved with the program. The program instills an inherent sense of charity, compassion, and care for others in our community. It reveals the sides of society that, as a college student, I may have otherwise been unaware. I give because the only way to truly gain that perspective is by interacting in person, and I believe that to be valuable for all individuals.\nAs a society, we know that the cycle of poverty is a terrible institution, and incredibly difficult to change. We also know that in order to make large sweeping changes, money cannot make the difference, but that the culture must support the change. That, above all else, is why I give.. because mentoring works. It changes the story for the mentees, and empowers the mentors to make valuable decisions as they grow into future leaders. \nI give because College Mentors changes the culture, and extrapolated out, can help change the world.\n\n\nhttp://www.collegementors.org/\n</t>
  </si>
  <si>
    <t>shamusozmen@gmail.com</t>
  </si>
  <si>
    <t>rahat_hussain61@hotmail.com</t>
  </si>
  <si>
    <t>Down Syndrome Association of Northwest Indiana, Inc</t>
  </si>
  <si>
    <t>76.16.111.28</t>
  </si>
  <si>
    <t>GAHANNA</t>
  </si>
  <si>
    <t>31-1235836</t>
  </si>
  <si>
    <t>Hira Danish</t>
  </si>
  <si>
    <t>S32, S32, Q30, Q32</t>
  </si>
  <si>
    <t>Highland</t>
  </si>
  <si>
    <t>G25, H25, H19</t>
  </si>
  <si>
    <t>Gift of Light\n\nFlip of the switch… in the morning, night and at any time without a thought, the simple “necessity” of light is always at my fingertips. Yet many families, especially children, don’t have light in their homes to study or even eat a meal. I (...)</t>
  </si>
  <si>
    <t>To give is to live\n\nAbout a year and a half ago I was absolutely tired from life after three excruciating years of taking care of my husband affected by Alzheimerâ€™s, along with a life time of taking care of my son with Downâ€™s Syndrome. It was around this time I chanced upon the Facebook page of the Northwest Indiana Downâ€™s syndrome Association that also worked with other children in my sonâ€™s school. I decided to visit the Associationâ€™s office once and that day was a life changer. The work being done there was beyond amazing. Every day volunteers would show up, smiling more than the day before, more motivated, and zealous than ever. I decided then to give the remaining of my time and efforts there, and I did, and never looked back. The organization lived by the rule of giving. After just a month of dedicating my time there I felt more relieved and happier in general realizing that giving is what we live for. The more we give, the more it makes us more peaceful inside. And that is why I give. To the DSA of NWI, and to my family. After all to give is to live.</t>
  </si>
  <si>
    <t>03449da7e4fd64b4d4b42ec9cf1254d7531a8073</t>
  </si>
  <si>
    <t>furball0101@yahoo.com</t>
  </si>
  <si>
    <t>https://s3-external-1.amazonaws.com/offertabs/offer/kxdcce/large/810_56469b6e81082-image.jpeg</t>
  </si>
  <si>
    <t>MICHIGAN CITY AREA SCHOOLS GRANT ACCEPTANCE FUND INC</t>
  </si>
  <si>
    <t>71.194.203.36</t>
  </si>
  <si>
    <t>20-1030236</t>
  </si>
  <si>
    <t>Jessi Harding</t>
  </si>
  <si>
    <t>MICHIGAN CITY</t>
  </si>
  <si>
    <t>A12</t>
  </si>
  <si>
    <t>104.175.110.227</t>
  </si>
  <si>
    <t>Dogs Changing Lives\n\nI have volunteered with therapy dogs for 12 years. My team which currently consists of Maddie, a Great Pyrenees, Bugsy, a puggle, and Trillian, a terrier mix, works with the special needs program at Joy School. I consider every time we go to 'work' to be an inspiration but since I have to narrow it down I will focus on the early moments with my first canine partner Peanut, a pit bull mix.\n\nWhen we first started I didn't know what to expect from the kids or my dog. I was nervous but Peanut seemed to know exactly what to do. With no formal training she walked into that classroom and won over even the most reluctant student. One young blind boy with autism was always loud and constantly in motion. The teacher brought him over to us and he became quiet. He sat still for a long time and the teacher commented that she had never seen him sit that calmly.\n\nPeanut was a motivator for a little boy with cerebral palsy to learn to walk. He wanted to take the dog for a walk and his teacher wanted him to use his walker. If he wanted to walk Peanut he had to challenge himself to learn. By the time he started high school he was walking unaided.\n\nPeanut's inspiration extended beyond the special needs classroom. She also helped to change people's opinions about pit bulls. Staff and students both commented on how they believed all pits were aggressive until they met Peanut.\n\nI love what my dogs and I do with the kids. We change lives in so many ways. I am always working with the teachers to find new ways to incorporate the dogs into the curriculum. The teachers love having us but it's the reaction of the students when the dogs walk in that keeps me coming back.\nhttp://mcas.k12.in.us/site/Default.aspx?PageID=13\n</t>
  </si>
  <si>
    <t>Nancy Moore</t>
  </si>
  <si>
    <t>jerry.krivitzky@gmail.com</t>
  </si>
  <si>
    <t>HONOR FLIGHT NORTHEAST INDIANA</t>
  </si>
  <si>
    <t>moorpwr@gmail.com</t>
  </si>
  <si>
    <t>173.54.1.74</t>
  </si>
  <si>
    <t>26-2115082</t>
  </si>
  <si>
    <t>Jerry Krivitzky</t>
  </si>
  <si>
    <t>HUNTERTOWN</t>
  </si>
  <si>
    <t>A Rocket What??\n\nYou may never have heard of a rocket stove. I certainly hadn’t. I’m not a backpacker or survivalist. It wasn’t part of our home emergency kit. Then, about a year ago, one of our former students from long-ago Peace Corps Liberia days aske (...)</t>
  </si>
  <si>
    <t>fedaf26fdf2aab51fab844fdd9a92d9397e1c9b7</t>
  </si>
  <si>
    <t>https://s3-external-1.amazonaws.com/offertabs/offer/kxdcce/large/810_564ea818c25d0-WhiteM.jpg</t>
  </si>
  <si>
    <t>Why I fly.\nI am a pilot. I don't fly for a living, but sometimes I think flying makes me feel the most alive - especially Angel Flights. Angelflight Northeast (http://www.angelflightne.org/) is a volunteer organization which matches experienced private pilots with medical patients who require transportation to/from treatment and examinations far away from their homes. Since 2004, I have flown more than 200 missions covering more than 100,000 miles. This is the story of my first one which still provides the inspiration for all that follow:\n\nI first became aware of Angelflight through a pilot friend who is also a pediatrician. I was a newly certificated private pilot with less than 200 hours of flight time. Dr. Mike asked me about my flying, 'Have you run out of places to go yet and people to go with?' I was surprised by his question. I knew exactly what he meant, but thought that was just me, a new pilot limited to VFR with only divorced men and teenagers as eager and available passengers. I sheepishly shook my head in agreement and he asked me, 'What are you doing on Thursday? I have a flight from Boston to Bangor. I could use a co-pilot to manage the radios.'\n\nMike didn't have to ask twice. I was excited to fly into Logan. I met him on the ramp at Morristown as we had planned and off we went. In route Mike explained the purpose of the flight. I felt a bit foolish that it didn't occur to me to ask. I was so engaged by the adventure it really didn't matter why (or so I thought then).'It's an Angelflight,' he said. I had no idea what he was saying. He continued with more detail. It sounded like a nice gesture. â€œAs long as we are going that way, why not offer someone a ride who needs it,â€_x009d_ I chimed in. Mike corrected me, 'No, this is the reason we are going that way. There is no other purpose for this flight beyond bringing this guy and his sister back to Maine.'\n\nWow, I knew Mike as a good guy and committed physician, but coming from NJ this was going to be an all-day deal burning lots of expensive fuel. My definition of charitable and generous just elevated to an entirely new level.\n\nWe were supposed to meet John and his sister at the Signature terminal at Logan. Instead, we taxied up to a black SUV waiting near where the lineman directed us to park. When we cut the engine the two got out and approached. Right away I saw John's face. Rather, I saw that he was missing much of his face. It wasnâ€™t clear if the damage was surgical or scaring from burns. He used a small hand towel in front of where his mouth should be to prevent him from drooling on his shirt. I tried not to stare. It was hard. John's sister explained that when they can avoid waiting in the FBO they do and today Signature provided them with the ramp service and car. \n\nAfter taking some fuel, signing the papers and a bathroom stop for me and Mike, we were off to Bangor. The flight was smooth and the winds were light. As we flew along Mike and I didn't speak about John or Angelflight. It was all business in the cockpit. But I distinctly remember two thoughts that were gaining traction in my head. The first was about my father, who died of cancer almost 25 years ago. He struggled for many months and there came a time when he was unable to get to his treatments alone. Although he lived in the City close by to the hospital, he still needed someone to assist him in getting there. While I tried my best to be available, it was sometimes difficult. He had good neighbors. These were not necessarily people who knew him well other than that he was battling an illness and needed help. I tried to recall some of those folks who showed this kindness to my Dad. I couldn't and wondered if I should feel badly about that.\n\nThe second thought I had during the flight was something a rabbi friend taught me. We all have an obligation to make the world a better place; not only for our family, but for others too. That making it better can also mean making it easier. Even though there are so many people who experience difficulty, and there is so much suffering, we cannot shirk from this responsibility simply because we cannot complete it. I cannot solve global hunger but I can give a good meal to a person in need. Judaism teaches that when you help just a single person in a meaningful way, it is as though you save the world.\n\nWe landed smoothly in Maine. Mike is a good pilot. We rolled up to the FBO and shut down. We helped John and his sister from the plane. John never spoke, but he looked at me with the saddest eyes I have ever seen. I felt like he was communicating a â€˜thank youâ€™ and I nodded a â€˜your welcomeâ€™ in return. His sister spoke. â€œThank you so much. You guys are great. I donâ€™t know what we would without you. John wonâ€™t do big airports and public places, too many people point and stare. It is too long a drive for him in the car with too many stops along the way. If it wasnâ€™t for AngelFlight, I am not sure he would ever leave the house. But getting to Boston for treatment is the only thing that can help him. Thank you, Thank you. You really are Angels.â€_x009d_\n\nShe wasnâ€™t crying. But I was. It was in that moment that I knew why I am supposed to fly. \n</t>
  </si>
  <si>
    <t>207.38.223.227</t>
  </si>
  <si>
    <t>Aditya Govil</t>
  </si>
  <si>
    <t>govila@umich.edu</t>
  </si>
  <si>
    <t>I grew up during a period of rapid urbanization of India, in a suburb of Mumbai (Bombay). The staggering growth story of India was shared by four other nations that led to the acronym BRICs, coined by Goldman Sachs Group Inc. economist Jim O’Neill in 2001  (...)</t>
  </si>
  <si>
    <t>Isaiah changed my life. In 2006, I found myself in Uganda, visiting a place that should not exist in our era - a starvation ward. This is a place where starving children are taken, with the desperate hope that they will get healthy again. Many times, though, it is too late and some babies and toddlers survive and some don't. \n\nWhile visiting this place, I had the privilege of holding baby Isaiah during his last minutes here on earth. He was tiny, so very tiny, and was too light to believe. His malnutrition was too far advanced and he couldnâ€™t process food. It was obvious his little body couldn't hold on for much longer and that he was done fighting, so I rocked him until he was gone. \n\nChildren should NOT die of hunger. It's that simple. They should not die of something as preventable as hunger. On that day, I vowed to make sure that the American Foundation for Children with AIDS, the organization with whom I was in Uganda, would provide food for children under their care if they needed it. An entire new program was born in honor of baby Isaiah and now, not only does the organization give nutritional supplements when needed, but they also provide livestock, seeds and trainings to AIDS orphans so that they can become self-reliant and never be hungry again.\n\nwww.AFCAids.org</t>
  </si>
  <si>
    <t>f9ea4cccf209e16ca7c723e099a0f6ff34eb5c84</t>
  </si>
  <si>
    <t>https://s3-external-1.amazonaws.com/offertabs/offer/kxdcce/large/810_5653cfd3b043e-0001112222333444AB.jpg</t>
  </si>
  <si>
    <t>Villages in Partnership, Inc.</t>
  </si>
  <si>
    <t>If I have time to live, I have time to give.\n\nI started supporting IBSA, Inc. not just because Iâ€™m the founder, but because I needed something to do to occupy my time while I looked for work. Having studied business formation at Washburn University, I realized that I could at least create a job for myself; while looking for a job to work for somebody else. It gave me meaning and purpose to wake up everyday to help someone else looking for employment or a young person going down the road I had already been. New to a city with no family, friends or classmates may have been tough because I had no social network, but overcoming the challenges I faced, by helping others I didnâ€™t know brought me a peace that I could not have gotten working for anyone else. To help others with difficult barriers to employment due to generational poverty, having no marketable skill or having no support in the home is helping myself. I may not have a lot of money to give, but I received a great education, have created networks and now have 22yrs years of life experiences to share. \n\nwww.ibsa-inc.org \n</t>
  </si>
  <si>
    <t>74.205.251.100</t>
  </si>
  <si>
    <t>45-2442802</t>
  </si>
  <si>
    <t>Anna Fe Rebadavia</t>
  </si>
  <si>
    <t>deirdrer1@verizon.net</t>
  </si>
  <si>
    <t>Allentown</t>
  </si>
  <si>
    <t>I give what I can to the 'Lord's Diner', as it makes me very sad to see people who are homeless and don't know where their next meal is going to come from. I grew up poor, but never had to totally go hungry. It means a lot to me, to see the lines outside the Lord's Diner waiting to eat the food I helped to provide. I feel more willing to give to a local charity, where I can see my money going to support a needy cause, rather than sending money to national or international charities. I have all that I need to support my family, and find it uplifting to be able to help other families that are not as fortunate as I. I help to support the Kansas Humane society, by adopting my pets from them, rather than buying them from a breeder or pet store. I have adopted 5 wonderful dogs from the Humane Society over the years, that have been wonderful pets. I also was able to use the Humane Society to have one of my pets put down, and was so comforted by their kindness during the process.</t>
  </si>
  <si>
    <t>It is difficult to put into words how visiting Malawi impacted me. It was more than four years ago and the trips are not long yet it left something in me. \n\nFor one thing I realize more than ever how unjust the world economics are. We have so, so much wh (...)</t>
  </si>
  <si>
    <t>bfa6b5d7486ad4b3a4098c089ae52c2f046390ff</t>
  </si>
  <si>
    <t>Virginia Quilt Museum</t>
  </si>
  <si>
    <t>I am inspired to give to others whenever I can but especially during the Holiday seasons because as someone who was a single parent with 3 kids that even with working 2 and 3 jobs at a time could never quite make enough to be able to furnish the way I wanted to for the Holidays and yet we always made it a family tradition to help at least one child if not more off the angel tree. Now that I am older and my kids are grown, we still help out as much as we can around the Holidays through the Angel Tree, Salvation Army, Catholic Charities and others but I am inspired even more when I hear the stories of how one particular local group helps out hundreds of people every year, not only through the Holidays but every single day. One Spark Foundation and David Hill are Amazing Angels that have affected countless lives for the better and the kind of people that others strive to be like. They are why I strive to be a better person every day and help others to be better too.</t>
  </si>
  <si>
    <t>71.171.30.45</t>
  </si>
  <si>
    <t>54-1637667</t>
  </si>
  <si>
    <t>destinee.bryant19@yahoo.com</t>
  </si>
  <si>
    <t>Neva Hart</t>
  </si>
  <si>
    <t>YOUTH FOR CHRIST-WICHITA INC</t>
  </si>
  <si>
    <t>174.137.104.70</t>
  </si>
  <si>
    <t>48-1058535</t>
  </si>
  <si>
    <t>Laurel Ryherd</t>
  </si>
  <si>
    <t>cwe5409@verizon.net</t>
  </si>
  <si>
    <t>Harrisonburg</t>
  </si>
  <si>
    <t>O55</t>
  </si>
  <si>
    <t>A51</t>
  </si>
  <si>
    <t>No gift is insignificant. I love to quilt and I cherish the life-long friends and experiences I have had through of my interest in quilting. Because I want to share this love with others, I donate to the Virginia Quilt Museum in Harrisonburg, VA. Recently  (...)</t>
  </si>
  <si>
    <t>850fac454d70dcda04701e17dd5675106e229ba7</t>
  </si>
  <si>
    <t>https://s3-external-1.amazonaws.com/offertabs/offer/kxdcce/large/810_564c0541a3ebb-DSC_3799award.jpg</t>
  </si>
  <si>
    <t>Thankfulness for a changed life, from being used and abused to being loved and valued, inspires me to give back. \n\nAfter growing up in foster care, in 19 different foster homes to be exact, I started looking for the love that I was missing. I wanted someone to love me and I would do anything to get it. This need led me into the arms of the wrong man. Everything was so perfect; he built me up and made me feel beautiful and special, AND loved. But when I found out I was pregnant he became real abusive in every way possible. \n\nThe State of Kansas enrolled me into high school completion classes at Youth for Christ-Wichita in 2010. The longer I attended classes, the closer I got to the staff there. I built a bond with them that was strong enough for me to know that I could trust going to them for anything. The YFC Parent Life Director, Pam, always knew when there was something wrong with me, but I was trying to hide the abuse as much as I could. Then the â€˜love of my lifeâ€™ told me I had to go out and use my body to make money. A 9 to 5 job wasnâ€™t good enough, he wanted that fast money. I made several attempts to leave him, but he had cut me off from everyone so I thought I had to stay. \n\nWhen our son was 9 months old the abuse moved to him. The day I had to see my son with bruises and cuts all over his face was my last straw. I couldnâ€™t let my son go through what I did. So, with no money or belongings, I took my son and left. I had an old â€œtrickâ€_x009d_ get me a motel room where I called Pam and told her everything. That morning the YFC Parent Life staff picked us up, took us to eat, and found us a place to live with another YFC couple, Chuck &amp; Janis. \n\nThe hope, encouragement, and help I received through Youth for Christ-Wichita turned my life around. I completed my high school education and began attending church. I began to see my value through Jesus and accepted Him as my Savior. The choices I make in my life now are based on what God wants me to do not what someone else or the world says.\n\nThis past February I began giving back by becoming a volunteer with the ministry that helped me so much. YFCâ€™s slogan is â€œGive Life to Your Storyâ€_x009d_. Sharing my story the first time was hard and brought me to tears, but it is so rewarding to know my story can help other young moms see their lives change for the better too! You can learn more about this wonderful organization at http://yfcwichita.org/.</t>
  </si>
  <si>
    <t>paulareh@gmail.com</t>
  </si>
  <si>
    <t>Bethlehem Maternity Home</t>
  </si>
  <si>
    <t>Voices of the South</t>
  </si>
  <si>
    <t>71.81.73.205</t>
  </si>
  <si>
    <t>48-1107765</t>
  </si>
  <si>
    <t>Paula Hollinger Rehkemper</t>
  </si>
  <si>
    <t>172.242.208.101</t>
  </si>
  <si>
    <t>31-1586900</t>
  </si>
  <si>
    <t>Cindy Cranford</t>
  </si>
  <si>
    <t>ccranford51@gmail.com</t>
  </si>
  <si>
    <t>MEMPHIS</t>
  </si>
  <si>
    <t>My Giving Love Story - www.fontebella.org\n\nInspired by love, I share my time, talent and treasure with our local maternity home. Love is the ultimate pursuit in our lives, along with the desire to be loved and accepted simply for who we are. A simple concept, but a true challenge in our complex world today, even for normal relationships. Imagine being homeless and pregnant and not feeling loved in any of your relationshipsâ€¦experiencing rejection by everyone you know and love because you are pregnant. Devastating emotionally, to say the least, especially when such a time should be filled with joy and more love. I was introduced to Fontebella in 2011. Fontebella is our local maternity home, situated in the heartland of America, where homeless women can live while they are pregnant and after they give birth for up to three months. During which time they are nourished not only physically, but emotionally and spiritually, in a loving, clean and comfortable environment.\n\nAt the time I first heard of Fontebella, I had just finished a spiritual retreat and was at a point in my life, discerning my true purpose. How could I use my God-given gifts to help others, in particular, a maternity shelter? I was a â€œmom-tographerâ€_x009d_, a mom with a camera, and an eye for creativity. It occurred to me that one of the first things every new mother wants are photos of their newborns. I knew then, that through photographs, I could give a new mother who could not otherwise afford to have pictures taken, a moment in time that she could treasure and love forever. So with that, I approached the founder of Fontebella with my plan to take pictures of and give photographs to the mothers at Fontebella. I began by educating myself on newborn photography, bought props and backdrops and started photographing and illustrating the connection between mothers and their newborns.\n\nPhotographs are a way to capture a moment in time that can transcend you to that juncture just by gazing at it. Giving birthâ€¦ it is a miraculous and momentous occasion of rapture, and it is one of the best examples of unconditional love; the one thing we all seek in our lives. Behind my lens, I am witness to this enchantment, truly, the purest moments of endearment, the unconditional bond of a mother and child, and I give this moment in time, to mothers whose relationships are broken and whose hearts yearn to be cherished. I giveâ€¦ to share loveâ€¦. inspire more loveâ€¦.. and so that they may never forgetâ€¦. they are loved!</t>
  </si>
  <si>
    <t>caadhi@yahoo.com</t>
  </si>
  <si>
    <t>Hope Alive Christian Center Incorporated</t>
  </si>
  <si>
    <t>I believe in Voices of the South http://www.voicesofthesouth.org/\nbecause theatre transforms! I met the creators of this non-profit community theatre way back in college in the Theatre Department of what was then Memphis State University. These ladies (Je (...)</t>
  </si>
  <si>
    <t>41.215.59.190</t>
  </si>
  <si>
    <t>48-1088430</t>
  </si>
  <si>
    <t>Cathy Andrews</t>
  </si>
  <si>
    <t>OVERLAND PARK</t>
  </si>
  <si>
    <t>99e874baf6a94df0b85b9f23714dd57ef3230019</t>
  </si>
  <si>
    <t>https://s3-external-1.amazonaws.com/offertabs/offer/kxdcce/large/810_564b6392b9d47-oasis1.jpg</t>
  </si>
  <si>
    <t>#KeepHerInClass - https://www.facebook.com/hagep.girls/\nFor two years now I've been supporting a newly established not for profit organization by volunteering my time to help in the distribution of sanitary pads in public primary schools, offer lessons on menstrual hygiene management, reproductive health as well as creating awareness on HIV &amp; AIDS among teenagers . Once in a while I give donations in cash or kind (pads and under pants) to ensure that girls from needy families have access to such basic needs as sanitary pads. By so doing, we have been able to reduce cases such as school absenteeism, poor academic performance among girls, low self esteem, child labor and teenage pregnancies which was a very common factor because some girls are forced to get money to buy sanitary pads from elder men and pay back by having sex with them. What inspires me to give is pass what was once given to me to the girls in order to make this world a better place than we found it.\n</t>
  </si>
  <si>
    <t>curttamtrevmcken@yahoo.com</t>
  </si>
  <si>
    <t>FOOD EQUALITY INITIATIVE INC</t>
  </si>
  <si>
    <t>172.15.172.63</t>
  </si>
  <si>
    <t>47-2377396</t>
  </si>
  <si>
    <t>Tammy Kiger Rhodes</t>
  </si>
  <si>
    <t>K01, K31, K99</t>
  </si>
  <si>
    <t>Identical again, how twins and surgery changed my life in every way possible.  I have spent the past five years as a full time volunteer for the Weight Loss Surgery Foundation of America http://www.wlsfa.org and they have been the best years of my life! In (...)</t>
  </si>
  <si>
    <t>0d701e451472c091077afe42e8cacd43b86693ac</t>
  </si>
  <si>
    <t>https://s3-external-1.amazonaws.com/offertabs/offer/kxdcce/large/810_564a1781341d8-04-KristinLau-20151001.jpg</t>
  </si>
  <si>
    <t>Why weâ€™ve done 2 food drives for the Food Equality Initiative within the last 6 months.\n\nMy daughter is my world and I would do anything to give her good health, happiness and normalcy... No child should have to settle for less. But when your world is rocked with anaphylactic food allergies and Celiac Disease, you learn very quickly that the word â€œnormalâ€_x009d_ is no longer an option. I have worked very hard every day to ensure that my daughter never feels left out. Whatever her friends are eating, I will create a safe version. It might not be a perfect match, but I will do whatever I can to get as close as possible. But for all of those lopsided gluten free and nut free cake pops or warped versions of Olaf cupcakes, I am reminded every day that we are actually the lucky ones. We have the resources and ability to redefine the word â€œnormalâ€_x009d_ when most do not. I knew I needed to raise a grateful child, one who would want to look out for her allergy friends and let them know they should not have to go without either.\nHere is my daughters take on giving backâ€¦\nMy name is McKenna Rhodes and I am 8 years and 10 months old right now. The reason why I donate and have food drives for The Food Equality Initiative is because I know what it feels like to not be able to eat whatever I want. I am lucky that my parents and family can afford the food I need. If you go to the store and get food that I canâ€™t eat, like cornbread, then it would be so much cheaper like $1.30. But, if you buy it gluten free, it would be more like $5.30 and you can see the difference. Itâ€™s so super expensive!! There is like a $4.00 difference. So, some people barely have the money to even afford cornbread, but if you go to FEI, you can get what you need to eat for free. So, I think that FEI is great because some people canâ€™t afford that, but it has made a change in a bunch of peopleâ€™s lives. I usually see regular food pantries needing peanut butter, but this place needs soy milk and the 8 most common food allergens like milk, eggs, dairy, wheat, and nuts. I know how hard it is to not be able to get to eat what all my friends are eating. Like, when my class won a competition, I had to eat something different and that made me feel left out. I know how hard that is, so I can only imagine how it would feel to not even be able to eat a safe version of what others are getting to eat. So, that is why FEI needs more donations so my friends never go hungry and never feel left out like we already do every day.\nLove,\nTammy and McKenna Rhodes\n</t>
  </si>
  <si>
    <t>purplemamacat@hotmail.com</t>
  </si>
  <si>
    <t>Lifeline Animal Placement and Protection Inc</t>
  </si>
  <si>
    <t>76.255.2.212</t>
  </si>
  <si>
    <t>48-1221562</t>
  </si>
  <si>
    <t>Lesa Hiebert</t>
  </si>
  <si>
    <t>WHCTV - 'For the Community, by the Community'\n\nWhat inspires me to give to West Hartford Community Television? The intense passion behind such a thankless cause. It's easy to rally around nonprofits that focus on homelessness, hunger, or illness...but wh (...)</t>
  </si>
  <si>
    <t>Lifeline Animal Placement and Protection (LAPP) \n\nI run Wichita Area Lost and Found pets on Facebook, WALFP goes to many site during the day to find the owner of lost pets that have been posted on various site or that are at the Wichita Animal Shelter, to re-unite them with their family and keep them safe, many of the pets that are at the Wichita Animal Shelter the owners are never found, and those pets can either go to a rescue or are put to sleep, Pat who runs LAPP tries to save as many as possible with her small rescue, for the past several years she has had a Black Tie Fundraiser in Oct to raise money for the rescue, I post this event daily on Wichita Area Lost and Found Pets to get as many people to the fundraiser as possible, to help raise money for the rescue so she can continue to pull dogs and cats that the owners never came to get from the shelter, for my 50 birthday I posted that instead of presents I wanted dog and cat food so I could donate it to Lifeline Animal Placement and Protection, it was the best feeling to be able to take a trunk full of food to feed animal, it was the best birthday present, I have adopted 2 dogs from LAPP and I love this rescue and will continue to support them in everything they do, they are a caring loving group that tries to save as many as they can and get them wonderful fur-ever homes\nhttp://lifelineanimalplacement.org/</t>
  </si>
  <si>
    <t>d80ff915d770f451045f9a5a2253f7de07e256ef</t>
  </si>
  <si>
    <t>https://s3-external-1.amazonaws.com/offertabs/offer/kxdcce/large/810_56464d5841971-Choir44school.jpg</t>
  </si>
  <si>
    <t>WHEELS FOR SUCCESS</t>
  </si>
  <si>
    <t>72.184.17.160</t>
  </si>
  <si>
    <t>43-1859283</t>
  </si>
  <si>
    <t>Karen S Gillman</t>
  </si>
  <si>
    <t>karen@karengillman.com</t>
  </si>
  <si>
    <t>ST. CHARLES</t>
  </si>
  <si>
    <t>J99, P20, J20, P80</t>
  </si>
  <si>
    <t>I retired early to take care of my senior parents and they passed in 2012/2013. Not sure what to do with myself, I started applying for jobs and sadly at 60 years old no one wanted to hire me. I applied at over 1,000 jobs and had over 100 interviews.\nThis is after having a great career as a manager of a large utility company and they gave me made skills over the 30 years I worked for them.\nNeeding to put my brain back to work, I decided to find a nonprofit I could commit to and I found that in Blessings in a Backpack Rancho Cordova.\nIt was a HUGE eye opener for me to find that children go without food on the weekends, when I say this on the national news and I knew I had found my nonprofit.\nChildren that are on the free/reduced lunch program are not guaranteed food until they come back to school on Monday but not at the schools we have adopted.\nWe send home 6 meals and 2 snacks each and every Friday and have for 2 school years because children should worry about being kids and not where their next meal is coming from!\n</t>
  </si>
  <si>
    <t>We donated our CAR to charity Wheels of Success! \n\nWhen the time came for us to upgrade one of our older cars we decided we would rather help another family instead of taking its trade in value towards a newer car.\n\nThe car we donated went to a lady na (...)</t>
  </si>
  <si>
    <t>3dc5fd058361db7851e151e0c77ed9f392c9bdca</t>
  </si>
  <si>
    <t>https://s3-external-1.amazonaws.com/offertabs/offer/kxdcce/large/810_564a867f0d082-1932194_899240236779621_7847785818243770512_n.jpg</t>
  </si>
  <si>
    <t>A picture is worth a thousand words.' We've heard this saying many times, but in the case of animal rescue it speaks volumes. My husband and I have spent many years volunteering with various animal rescue organizations, providing transport, graphic design services, fostering and event support. However, what we have seen that makes the most difference has been the photography we provide. Photography captures a moment in time that shows the world the personality and beauty of a pet. We can show the dramatic transformation that a loving foster home affords. We can show the nurturing of a mother to her puppies. We can show the playfulness that a 7-year-old still exudes. We can show the puppy personality in a young dog that's only known the life of being a breeder dog.\n\nThe rescue that we support and nominate is Hand-In-Paw Rescue (http://handinpawrescue.org), a foster-based rescue in Louisville, Ky., that pulls pregnant and lactating mother dogs, as well as orphaned puppies from the high-kill shelters in the area and the state. Hand-In-Paw (HIP), while rescuing any breed of dog, has ended up with many pit bulls. One of their most recent pregnant dogs was a pit bull who gave birth to 18 healthy puppies. The organization advocates for spay/neuter, especially with pit bulls. We are proud to be able to photograph the many dogs that they rescue.\n\nThe photograph is of Clover and a few of her puppies. Clover is the pit bull who gave birth to 18 puppies (lovingly nicknamed The Roots). She and her litter were highlighted in a local magazine (Louisville Magazine).</t>
  </si>
  <si>
    <t>Because everyone CAN do SOMETHING and how I learned what I could do.     http://www.whoareweinc.org\n\nMy husband has been taking photographs at homeless shelters for years.  He returns with prints and gives them to the people.  It's his way of giving back (...)</t>
  </si>
  <si>
    <t>f3669568a041e25bf698447ce219208f3b49f4a9</t>
  </si>
  <si>
    <t>https://s3-external-1.amazonaws.com/offertabs/offer/kxdcce/large/810_56424df2b30cf-1907659_10152976714428425_2023368036124058901_n.jpg</t>
  </si>
  <si>
    <t>WILDLIFE CENTER OF VIRGINIA</t>
  </si>
  <si>
    <t>Dying with Dignity\nThe initial compelling factor in my becoming involved in this particular charity was the location. I grew up in the Butchertown neighborhood of Louisville where I attended St. Joseph School. The parish and the Butchertown neighborhood have always been important to me. I was involved in several projects in that area in the past. Recently I was asked to attend a planning meeting at a facility known as Hildegard House. \n\nThe mission of Hildegard House is stated on their web page as:\n Louisvilleâ€™s First and Only Comfort Care Home\nWe provide a final place, a loving place, they can call home. A place where compassion, companionship, peace and dignity await them in their final stage of life.\n\nWe believe life is a gift from God. Such a gift makes all life precious even to the end. Our goal is to provide hospitality to people at the end of life who have no loved ones or home.\n\nHaving been interested in the plight of homeless veterans everywhere, it occurred to me that many veterans were likely to be in this group of homeless.\n\nAfter meeting Karen Cassidy, the director of Hildegard House, it was obvious that she not only had a wonderful concept but also the vision, experience, and drive to make this a reality.\n\nThe final and most compelling factor for becoming involved with both time and treasure in the Hildegard House charity was an incident that my wife and I had experienced many years earlier. The phrase â€œdeath with dignityâ€_x009d_ brought to mind an acquaintance who lived alone and died alone. He had been dead for at least three days when he was found in his apartment with his dogs. Being animals, they had begun to use their loyal owner as food. If there is an antithesis to â€œdying with dignityâ€_x009d_, this is it. It was time to help do all I could to make this charity a success!\n\nHildegard House will be housed in the former convent of St. Joseph Church. It is a perfect structure for this endeavor, but renovations are necessary to make it work for its new purpose. Many volunteers have been helping in various ways to prepare the house for its grand opening in January, 2016, and it is beginning to take shape, but there is much more work to be done, and much more money needed for renovations as well as operating expenses.\n\nAll of the above factors have compelled me to get involved in Hildegard House. \n\nWe look forward to our opening in January 2016! \n\n\n\n\n\n\n</t>
  </si>
  <si>
    <t>142.105.52.144</t>
  </si>
  <si>
    <t>Susan Freedman</t>
  </si>
  <si>
    <t>mickey5314@yahoo.com</t>
  </si>
  <si>
    <t>The Wildlife Center of Virginia won me over with those silly bear cubs.  Baby bears climbing trees, swinging in hammocks, chewing on each other’s ears, turning over a plastic igloo and making it a rocking ride, stuffing into dens like clowns in a clown car (...)</t>
  </si>
  <si>
    <t>Keeping Respect in Kentucky Coal Mine Land\n\nI have given the better part of the past two years of my life to the non profit group, KY Off-Roaders. This group's mission is to prevent trail riding from becoming a forgotten recreation. In KY, much of the land is rural, dormant coal mines. This group strives to support the economies of trail parks throughout the state by forestry regeneration, clean up days, benefit rides and familiy gatherings. I left home at 15; these members of this group have claimed me as a sibling, and I them. \nLast month I donated several hours to collecting items for a live auction to donate to the groups last benefit ride. Over 200 riders participated and with the items we collected for donation, they gave Camp Quality, a camp for kids with cancer, over $2,000.00 for sponsorships allowing kids to attend the camp for free next year. \nThe simple Facebook group page runs 24/7 assisting members in finding great trails to take their families horseback riding, kayaking, trailing, boating or just a good camping trip in our great state.The Kentucky Off-roaders help other people love Kentucky. They deserve this praise, please.</t>
  </si>
  <si>
    <t>4557aaea1016ff1b2bf5ea207bed750b93b42a9a</t>
  </si>
  <si>
    <t>burchett_joanna@hotmail.com</t>
  </si>
  <si>
    <t>https://s3-external-1.amazonaws.com/offertabs/offer/kxdcce/large/810_edited_564b6fa069ae1-image.jpeg</t>
  </si>
  <si>
    <t>Prater Creek Food Pantry Inc</t>
  </si>
  <si>
    <t>104.156.116.241</t>
  </si>
  <si>
    <t>46-1580111</t>
  </si>
  <si>
    <t>Joanna Burchett</t>
  </si>
  <si>
    <t>STANVILLE</t>
  </si>
  <si>
    <t>24.121.119.181</t>
  </si>
  <si>
    <t>Lynda Matheson</t>
  </si>
  <si>
    <t>lynda_matheson@hotmail.com</t>
  </si>
  <si>
    <t>A Life of Satisfaction\nhttps://www.facebook.com/pratercreekfoodpantry/?ref=aymt_homepage_panel\n\n \nImagine this, you are volunteering at a food bank and an elderly woman slowly approaches you with tears running down her cheeks. She gives you the gentlest hug and says, 'Thank you so much, if it weren't for the food pantry, the two grandchildren I am raising and I, would have only had crackers to eat for dinner tonight.' \n Hearing this lady's story inspired my family, friends, and I to open a local food pantry in a small town in Eastern Kentucky. It took a lot of work, and a lot of waiting but after so many months (18 to be exact), we were approved and we were so happy! Every month, the number of families we feed grows. It feels so good to be able to send food home to families in need knowing that they won't have to struggle as hard to make ends meet, and knowing their hunger pains are satisfied.\n A lot of people say isn't that a waste of time? It's not worth the effort. To me, it's not about how much time or effort is put into it. What does matter is that I am helping people in need, they are going home to be able to put food on their table, and every second and every drop of sweat is worth having that satisfaction of knowing people are being taken care of. \n I gave my heart to this organization. I also gave my time, sweat, money, hard work, dedication, tears, and a sore back (ha-ha). I keep the elderly lady's story close to my heart, and always remind myself that this is what I am giving for. Helping people is what inspires me to give.\n</t>
  </si>
  <si>
    <t>Every educator endeavors to teach their students using 'real world' activities and through the Wildlife Center of Virginia, I have achieved that goal. My inspiration to support this group came from 26 5th grade students.  It started in 2011 when a trio of  (...)</t>
  </si>
  <si>
    <t>1775e29ab0fc505643270de5c6116c3d0acbcdd2</t>
  </si>
  <si>
    <t>https://s3-external-1.amazonaws.com/offertabs/offer/kxdcce/large/810_56535332d8f74-IMG_0138.jpg</t>
  </si>
  <si>
    <t>WILLAMETTE HUMANE SOCIETY</t>
  </si>
  <si>
    <t>50.196.25.85</t>
  </si>
  <si>
    <t>93-0577975</t>
  </si>
  <si>
    <t>Meredith O'Neil Kuhl</t>
  </si>
  <si>
    <t>meredith@snugglytoes.com</t>
  </si>
  <si>
    <t>Volunteering inspired me to be a Nurse!\n\nwww.learntoliveglobal.org\n\nIt all began with a phone call. \n\nWhen I first talked to Yanti, a woman Iâ€™d never met, she asked me over the phone if I wanted to go with her to a place Iâ€™d never even seen on a map, to film an organization Iâ€™d never heard of. The unrelenting enthusiasm in her voice had me to saying yes before I even knew what I was volunteering for. I was as excited as she was from that first phone call to when I actually met her in person for the first time on the ground in Sapa, North Sulawesi, Indonesia in 2012. I had just flown 30 hours to arrive 2 hours after she had just helped deliver a baby.\n\nWorking with LearnToLive is a human experience I share with the world through film and photography that I have captured in the remote village clinics run by the LTL clinicians. On the first trip, I was inspired daily by this crew of medical professionals doing everything they could to improve the health and well being of each patient they saw, taking time not only to bandage their wounds, but to ask about their living conditions, their families, and their lives. To say that my time with LearnToLive was an amazing experience would be putting it lightly.\n\nIn my pre-LTL life, never had I been witness to such waves of compassion, been so moved while filming, or found myself in the midst of so many dedicated individuals. As a documentary film maker, it is my job to follow my subjects and find the story. After volunteering with LearnToLive, I came back with so much more. A renewed sense of optimism for the human condition and the knowledge that goals of this nature are achievable being just a few of the things I gained from the trip. I can say with the utmost confidence that LearnToLive has made a real change in peoplesâ€™ lives, not only in the patientsâ€™ lives, but the volunteers and mine as well.\n\nSince that first trip I have grown from Artist in Residence to Creative Director, a position which is a full time unpaid volunteer job. In 2014, so inspired by the doctors and nurses I've worked so closely with, I returned to university for a second degree â€“ this time in nursing. Through volunteering, I discovered that I wanted to be the one to create change in people's lives, to improve their health, and give them the opportunity to live long, healthy, and happy lives. By this time in 2016, I will be a registered nurse and volunteering annually with LearnToLive not only as a filmmaker, but as a health professional as well. \n\nTo say volunteering with LearnToLive changed by life is a massive understatement, especially when you consider that I met the man that just became my husband on the second Indonesian Health Initiative in 2013!</t>
  </si>
  <si>
    <t>SALEM</t>
  </si>
  <si>
    <t>D20, D20, O50, P29</t>
  </si>
  <si>
    <t>Generosity inspires generosity\n\nOver the years Don Bourne gave thousands of dollars to Willamette Humane Society. Saving animals was his passion. He gave $5,000 every year at the big fundraiser. He donated $75,000 to the sustainable fund. He gave. And he (...)</t>
  </si>
  <si>
    <t>0082a113a7b9f6e3a331f652c455987efe5bed30</t>
  </si>
  <si>
    <t>https://s3-external-1.amazonaws.com/offertabs/offer/kxdcce/large/810_564f00bd4c426-Drewnme.jpg</t>
  </si>
  <si>
    <t>WINGS OF LOVE BIRD HAVEN INC</t>
  </si>
  <si>
    <t>162.198.33.159</t>
  </si>
  <si>
    <t>77-0637374</t>
  </si>
  <si>
    <t>How Two Med Students Accepted What They Couldn't Change--and Changed What They Couldn't Accept\nNew Orleans Women's Shelter Outreach Program, NOWSoutreach.org\nI'm inspired by the two LSU Med students who ran for various class officer positions---and lost. They ran for various positions with organizations that limited the number of their volunteers--and lost. They soon accepted the fact that volunteer positions were filled--by others. They couldn't accept not being able to volunteer in some way, so they founded a new organization in 2014 and named it the New Orleans Women's Shelter (NOWS) Outreach Program. In the spirit of inclusiveness, anyone who wants to volunteer with NOWS Outreach can do so. The two med students, along with over a hundred volunteers from the dental school, School of Public Health, Xavier Pharmacy School, LSU Nursing School and other schools provide health education and health care for the women and children residing at the shelter. Programs range from providing flu shots to teaching little kids how to brush their teeth. Every penny of every donation goes to providing health care and education. Med school in and of itself is incredibly time consuming, and I am in awe of the two med students who saw a need in the community and took action to establish the NOWS Outreach Program. Along with their army of volunteers, they provide vital health services to the women and children residing at the shelter. There is nothing more meaningful to me than supporting an organization that relies 100% on volunteer efforts and spends every cent of every donation on health care (e.g. PAP smears, medications, mammograms, health exams, etc.). I get goosebumps when I see the photos of the children at the shelter smiling and when I hear that they're now immunized and protected from getting the flu---something that would not have been possible if not for NOWS Outreach. It is an organization that I whole-heartedly support.</t>
  </si>
  <si>
    <t>DeAnn O'Neal Waggoner</t>
  </si>
  <si>
    <t>tina@wayfindingacademy.org</t>
  </si>
  <si>
    <t>dewagg@gmail.com</t>
  </si>
  <si>
    <t>Wayfinding Foundation Inc</t>
  </si>
  <si>
    <t>24.21.130.17</t>
  </si>
  <si>
    <t>72-1506393</t>
  </si>
  <si>
    <t>RED OAK</t>
  </si>
  <si>
    <t>Tina Shantz Hart</t>
  </si>
  <si>
    <t>D20, D32</t>
  </si>
  <si>
    <t>TEDx MtHood</t>
  </si>
  <si>
    <t>BATON ROUGE</t>
  </si>
  <si>
    <t>My support for Wings of Love Bird Haven means life... the life of these beautiful creatures. They come into this world being given wings to fly- yet humans have for the most part taken this away. They are put into small cages, feed a single pelleted morsel (...)</t>
  </si>
  <si>
    <t>P86</t>
  </si>
  <si>
    <t>8153911fd5268b43cce77ae7b3202b2f3770392e</t>
  </si>
  <si>
    <t>https://s3-external-1.amazonaws.com/offertabs/offer/kxdcce/large/810_564eb3d542333-Mojave001.JPG</t>
  </si>
  <si>
    <t>71.90.172.134</t>
  </si>
  <si>
    <t>Marcia Jud Kwarsick</t>
  </si>
  <si>
    <t>texaneinsteinparrot@gmail.com</t>
  </si>
  <si>
    <t>When I was growing up, I knew that I was supposed to go to college. My Mom was the first in her family to graduate with a four-year degree, my Dad was a lawyer. They both took me on numerous college visits and helped me organize the onslaught of college catalogs that rapidly multiplied my junior year of high school. I applied and was accepted to a small, liberal arts school in Burlington, VT where I had a truly wonderful college experience. I loved every minute of it - I did well academically, I was involved on campus and in the community, I studied abroad. I was incredibly lucky. However, when I graduated the economy was in the dumps. I left with a double major in psychology and theater, a minor in English. I wasn't exactly the most employable person. So I spent two years as an AmeriCorps VISTA member as a staff member in the service-learning department at two different universities, one in the Midwest, one in Oregon. There I watched my students struggle through school in ways that at first made me anxious and then made me angry. Students who didn't understand how to fill out loan paperwork signed off to receive tens of thousands of dollars for an education they didn't know if they wanted and that they would have to pay back for 15, 20, 25+ years after school. Students who desperately wanted to stay in school but couldn't afford the cost. Students who weren't receiving any personal attention and just dropped out with no idea of next steps. Students who learned their junior year that they hated their major when they final got to experience an internship but didn't want to change majors because they couldn't afford to keep taking classes. It was terrible. After my AmeriCorps experience I spent four years working with colleges in Oregon trying to provide support to students and staff. I wanted to create real change, however, despite the good my job did it equated to trying to put a Bandaid on severed limb. So, when my good friend and professor Michelle Jones told me that she was starting a new kind of college to address these issues head on, I was 100% in. I've spent the past year volunteering hundreds of hours of my time in support of the Wayfinding Academy. It's a new kind of college - small cohorts of 24 students start by spending their time asking big questions such as 'Who am I?' and 'What do I want to contribute to the world?' in rigorous but adventuresome classes. There are no majors. There are no checklists. The focus is strictly on the learning. And no one waits until their junior year to try something they think they might be interested in - it happens right away. Internships, apprenticeships, travel experiences, and community workshops are 50% of the curriculum. After two years students will understand what they care about, what they are good at, and how to put those together to create a life they love. And all this while paying a cost that's equivalent to a community college. The Wayfinding Academy promises that no student will leave without clear next steps, whether thatâ€™s a job, an internship, more schooling, or something else. I choose to volunteer my time and give my dollars to the Wayfinding Academy because I think it has the potential to change higher education, to offer a solution for the dozens of students I saw who felt like college was their only option (even when it wasn't their best option) or who graduated and now work jobs they hate all while paying off debt that they can't seem to get out of. I canâ€™t imagine doing anything more meaningful for a cause I care so much about. Last month I was hired on to work at the Wayfinding Academy as one of our first full time employees. I'm honored to continue my support to this organization in this way and excited for the future. Thank you!</t>
  </si>
  <si>
    <t>Anyone Can Give, Even A Parrot!\nI consider myself a fortunate parrot. I live with my humans who love me very much. They provide me with nutritious foods, many toys and an enriched environment. Unfortunately, this is not fate of many pet parrots.  People o (...)</t>
  </si>
  <si>
    <t>4899385543fb613fa6b65dd36bc74698566de7c1</t>
  </si>
  <si>
    <t>https://s3-external-1.amazonaws.com/offertabs/offer/kxdcce/large/810_5651e98628217-dorah5.jpg</t>
  </si>
  <si>
    <t>WOMEN OF DISTINCTION NETWORK</t>
  </si>
  <si>
    <t>Like many of the people I now support when I volunteer, I come from humble beginnings. From early childhood to my late teens, my limited wardrobe consisted of either donations from charities or clothes that my mother, who had left her home country of Vietnam during the war, would sew for me. I learned very early on to find joy in the simple things in life and have always believed, maybe naively so, that people are intrinsically good. \n\nIt is those humble beginnings that paved the way for my passion for volunteering. People have helped me and my family when I was younger, and I am now in a position to help others. Life comes full circle. Like many, Iâ€™ve experienced hardship and painful episodes of loss over the years, but volunteering has always put things in perspective for me. Such is the beauty of giving: the realization that in the end, the intangibles one receives go way beyond what one gives. \n\nI never had the flexibility to take a year off to travel or to join projects for months on end like some of my fellow volunteers. I had to start working as soon as I graduated from school but I held on to the idea of giving back, and when there is a will there is a way! I recently celebrated 20 years of volunteering activities around the world, from orphanage visits to tutoring of underprivileged children, disaster relief or work in slum areas. \n\nWhile helping out in Japan after the earthquake, tsunami and nuclear disaster of March 2011, a friend told me about an organization called All Hands Volunteers (AHV). I bookmarked the website. When AHV launched its response to Superstorm Sandy I expressed my interest and soon received an e-mail welcoming me to Project Long Island. I first joined the project in March 2013 and volunteered with AHV in New York on a total of nine different occasions that year alone.\nThe camaraderie with fellow volunteers coming from all walks of life but with a similar desire to help was instant and infectious. Logistics were made easy, allowing me to focus my limited time off work on helping rather than untangling administrative details. I had no technical knowledge but the projects were structured and I was provided with the guidance, safety measures, procedures and tools I needed. I witnessed first-hand the long-term impact of AHVâ€™s work as several disaster response projects I joined turned into rebuild activities â€“ in New York specifically, I was given a chance to further the response work I had started in early 2013 and help rebuild homes affected by Superstorm Sandy in Long Island in late 2013, Staten Island in 2014 and Brooklyn in 2015.\n\nIt has been two and a half years since my first AHV project. All Hands Volunteers has made it possible for me to volunteer around the world on 14 different projects to address the needs of areas struck by tornadoes, floods, typhoons and earthquakes. I've learned a lot, made lifetime friends, and still receive occasional updates from survivors Iâ€™ve assisted. \n\nI do not have the energy of a 20-year-old; I do not have much free time beyond weekends and vacation days; I do not have the technical know-how of a construction worker or any specialized skills outside of my office desk work; I do not have big muscles; but I have heart and a strong desire to help, and AHV determined that it was good enough. They made it possible for me to make a difference. I am thankful.\n</t>
  </si>
  <si>
    <t>160.150.249.253</t>
  </si>
  <si>
    <t>45-2599156</t>
  </si>
  <si>
    <t>Vanessa Dunn Guyton</t>
  </si>
  <si>
    <t>vanessagwod@gmail.com</t>
  </si>
  <si>
    <t>COLUMBIA</t>
  </si>
  <si>
    <t>P03</t>
  </si>
  <si>
    <t>My Inspiration for Giving\n\nMy inspiration for giving began in 2011 when my daughter, Teaira turned 16. Teaira was a very smart girl, but had very low self-esteem, had a hard time making friends, and was very unsure about her future. My husband and I disc (...)</t>
  </si>
  <si>
    <t>c859569b84609e6c755dc0912d595b0c3bb7a1b7</t>
  </si>
  <si>
    <t>https://s3-external-1.amazonaws.com/offertabs/offer/kxdcce/large/810_5653f96aa4752-losangeles-ca-3.png</t>
  </si>
  <si>
    <t>WOMENS LUNCH PLACE INC</t>
  </si>
  <si>
    <t>Developing Education in Africa (www.anikefoundation.org)\nAs an African-born child, I grew up in circumstances not very different from those of the people that Anike Foundation now helps. Anike Foundation is a community of people who share a common belief that abundant resources in the developed world, channeled appropriately, could alleviate the problem of illiteracy in Africa. Our core mission is to promote educational development in Africa by gathering educational resources from developed nations and distributing them to needy institutions in Africa. We do this by forming partnerships with nonprofit organizations and educational institutions whose mission and objectives are aligned with ours.\n\nOn one occasion, we asked one of our partner organizations, an elementary school in Uganda, what resources we could provide to them to meet their education needs. They answered in no uncertain terms that their most dire need at the time was a latrine or toilet facility for the school children. Although this request did not fall directly under what we defined as 'educational resources,' we proceeded to raise funds to build a toilet facility for the school. A latrine was erected a year later, thereby alleviating rather harrowing conditions under which these school children were learning. This experience taught me that we cannot promote educational development without attending to the most basic needs of the pupils we are trying to help. While ministering to their educational resources, we must keep in our peripheral vision the conditions under which they are studying and take steps to address them as needed.</t>
  </si>
  <si>
    <t>142.105.195.133</t>
  </si>
  <si>
    <t>22-2514148</t>
  </si>
  <si>
    <t>Grace Thorne</t>
  </si>
  <si>
    <t>gracemth@yahoo.com</t>
  </si>
  <si>
    <t>P85, P60</t>
  </si>
  <si>
    <t>Serving the invisible women of Boston in meaningful ways every day--that is the Womens' Lunch Place.  The Womens' Lunch Place, seen at www.womenslunchplace.org, provides more than just nutritious and delicious meals to homeless and poor women.  They are th (...)</t>
  </si>
  <si>
    <t>60b509b2f66ca44b0e0f57625b7f5a93a3466d9c</t>
  </si>
  <si>
    <t>https://s3-external-1.amazonaws.com/offertabs/offer/kxdcce/large/810_564e14c8d5ff8-Hope-is-an-anchor.jpg</t>
  </si>
  <si>
    <t>One Caring Adult Can Change a Life \nwww.bostoncasa.org\n\nIn my volunteer work as a court appointed special advocate, I have become a mentor/friend to an 18 year old who now has a one-year old girl. They live in a teen parent shelter in the Boston area. I have known the youth since she was 14 and had just run away from an abusive home. Initially I advocated for her in court as she was involved with the child welfare system due to the abuse. Our relationship has evolved to the point where she trusts me, knows that I am here for her and her daughter, and believes me when I tell her that she can accomplish whatever she wants to in life. She aged out of the foster care system last summer and is on her way to taking the GED tests and has aspirations to be a nurse midwife. Every child who goes through abuse and neglect deserves a caring adult who consistently shows up, advocates for them and is kind of their back-up system. When I visited her at the teen parent shelter recently, I met some of the other girls and their children. I realized that they all deserve to be treated with respect and kindness. I decided to create a pop-up shop/salon experience for them in early December where they can choose some outfits, get their nails and hair done and have a nice meal. I have rounded up quite a few volunteers to help me with this, a local salon has offered to do the treatments and my home is being inundated with beautiful teen clothing! My own 14 year old daughter is enjoying helping me sort, launder and press the clothing. This work gives me immense joy and satisfaction. I give to Boston CASA on a consistent monthly basis and appreciate all they have done to train and support me as I continue on this journey to advocate for disenfranchised youth. The model makes sense. Every single child who has been abused or neglected deserves a caring adult by their side. That is what Boston CASA does. \n\n</t>
  </si>
  <si>
    <t>Word of Life Fellowship</t>
  </si>
  <si>
    <t>205.238.216.22</t>
  </si>
  <si>
    <t>91-1191796</t>
  </si>
  <si>
    <t>Denae Armstrong</t>
  </si>
  <si>
    <t>naenae@jarmstrong.org</t>
  </si>
  <si>
    <t>LONGVIEW</t>
  </si>
  <si>
    <t>I give to Word of Life because the camping ministry there changed my life. When I was 12 years old at a Word of Life camp in California I heard the Gospel and trusted Jesus Christ as my personal savior. I began spending my summers with Word of Life on staf (...)</t>
  </si>
  <si>
    <t>My family and I chose to give to the Brain Aneurysm Foundation this past September 2015 because my Mother died unexpectedly at the age of 59 from a brain aneurysm. We named our walk, 'A Walk to Remember Mona Ann Boesen'. Mona was the light of our lives and an inspiration to all who knew her! Her motto in life was: 'Life is a celebration!' We organized a walk on behalf of the BAF and we were able to raise $5,540. It brings us a lot of joy and happiness knowing that we are helping to help others become aware of brain aneurysms and the signs and symptoms. I'm so thankful to have found the BAF organization and now each year we will organize a walk and hope to raise more and more money each year! My Mother died in September which also happens to be brain aneurysm awareness month. September is now the month our family has chosen to have our event each year which gives us something positive to look forward to. Thank you to the Brain Aneurysm Foundation for what you are doing to help bring awareness to others. We will continue to help you in this fight! \n-Tanya Marcella and family \n</t>
  </si>
  <si>
    <t>a4477f5d9dbd791292a1615fcf73a90d0aba40d7</t>
  </si>
  <si>
    <t>https://s3-external-1.amazonaws.com/offertabs/offer/kxdcce/large/810_564e6656a8cea-IMG_2280.JPG</t>
  </si>
  <si>
    <t>World Vision Inc</t>
  </si>
  <si>
    <t>162.231.161.23</t>
  </si>
  <si>
    <t>95-1922279</t>
  </si>
  <si>
    <t>Pam Hunt</t>
  </si>
  <si>
    <t>pchunt63@yahoo.com</t>
  </si>
  <si>
    <t>98063-9716</t>
  </si>
  <si>
    <t>Federal Way</t>
  </si>
  <si>
    <t>Q33, Q30, Q33, X20</t>
  </si>
  <si>
    <t>Clean Water gives Hope, Freedom and Abundant Life!\nLast year in November I made the decision to walk in a charity relay with Team World Vision in the Los Angeles Marathon in March of 2015. I do not run! But I can Walk! So I began training to walk 13.1 mil (...)</t>
  </si>
  <si>
    <t>We make a Living by what we get. But, we make a Life by what we give.'\n- Winston Churchill\n\nI am a Volunteer for C.H.A.N.G.E Fitness in Morristown, New Jersey. C.H.A.N.G.E. stands for Creating Healthy Actions through Nutrition and Group Exercise. It provides low to no cost fitness classes to our community.\nI first joined C.H.A.N.G.E as a student last Fall on a GROUPON special and took Zumba classes three times a week. I enjoyed it so much that after the deal ended, I joined for the Unlimited $25 a Month Membership. And this summer, I became a Volunteer. \nI have been asked several times ... â€œIf you can afford to go to any gym or can volunteer your time and talent to any organization...why C.H.A.N.G.E?â€_x009d_\nAs a lifelong athlete and health and fitness advocate, I have gone to many different gyms and health clubs. I even managed a Health Club in the past and was a Certified Personal Fitness Trainer. The first thing I noticed and liked about C.H.A.N.G.E was that everyone was welcome, regardless of financial status, fitness level or age. And, everyone at C.H.A.N.G.E is a volunteer, from Carmalee Foster, C.H.A.N.G.E 's Founder/Program Director, to the team of Zumba Instructors to the Maintenance Manager. Relationships and friendships are formed and it truly is a Zumba Family! \nI saw what C.H.A.N.G.E brought to our community and the difference it was making. I had to lend my expertise in some way. I needed to be a part of that and help Carmalee develop, expand and improve her vision. I really wasn't asked to volunteer nor did I really ask to help. It just sort of happened. Together, we started addressing and organizing small things behind the scenes. This led to us collaborating on different marketing ideas, including event planning, merchandising, fund-raising, and grant writing. Thankfully, it has helped us build on, increase and improve what Carmalee had developed and done for 3 years. \nWe have many, many great ideas and goals for C.H.A.N.G.E.â€™s future! One of the biggest is to create and develop an Afterschool Fitness and Nutrition Program for our communityâ€™s children. I am even looking into reinstating my Personal Training Certification and obtaining the other necessary certifications to run this program!\nAnother one of my favorite quotes says: \n'Working hard for something we don't care about is called stress. \nWorking hard for something we love is called passion.â€_x009d_ - Simon Sinek\nI work hard for C.H.A.N.G.E. I dedicate a lot of my time and effort into C.H.A.N.G.E. And, I love it! \nI am passionate about making a difference and I am passionate about helping create C.H.A.N.G.E. in our community! \nC.H.A.N.G.E is happening and I am blessed to be a part of it! \n</t>
  </si>
  <si>
    <t>aaa762adcfe92cd09a5580caef245c58a33d5ddd</t>
  </si>
  <si>
    <t>https://s3-external-1.amazonaws.com/offertabs/offer/kxdcce/large/810_564f4b629b13e-GivingTues.jpg</t>
  </si>
  <si>
    <t>WORLD WIDE VILLAGE</t>
  </si>
  <si>
    <t>174.20.163.83</t>
  </si>
  <si>
    <t>41-2014011</t>
  </si>
  <si>
    <t>Chrissy Petersen</t>
  </si>
  <si>
    <t>chrissypetersen621@gmail.com</t>
  </si>
  <si>
    <t>ST. PAUL</t>
  </si>
  <si>
    <t>Q33, S20, K02, B20</t>
  </si>
  <si>
    <t>Some ask, why Haiti? I ask, why not Haiti?\n\nI have now made four trips to Haiti in partnership with http://worldwidevillage.org. After each trip, my heart is filled with more aches, more love, more worry, and more joy. I now find myself asking what more  (...)</t>
  </si>
  <si>
    <t>Meaningful Miles for My Mom\nrundfmc.org\nrundfmc.org/2016/nicolepesce\n\nI'm running for my mother's life. \n\nMy mom has been battling late-stage lung cancer for the past year, which we recently learned has spread. \nShe's not giving up hope though, and neither am I, which is why I'm running the 2016 Boston Marathon with the Dana-Farber Cancer Institute in her honor.\n\nI've already kicked in $100 myself toward my $8,000 fundraising goal. Every penny goes directly to cancer research at the Claudia Barr Program, which has already isolated a mutation in certain lung cancer tumors to help target treatment, and developed new drugs with less side effects than traditional chemotherapy.\n\nOrganizations like Dana-Farber have made this incredibly difficult year for my family - and countless other families - much easier to bear. They work tirelessly to provide the treatments that give us hope and more birthdays with our loved ones, and the resources to understand what it is we're dealing with. \n\nAnd running has also been a great outlet for me to work through my fear and frustration. I want to make every one of my steps count toward helping other families who are going through the same ordeal, as well as to fund research to find cures. \n\nLet's kick asphalt.</t>
  </si>
  <si>
    <t>c6d765931c1b267bbdf37adcf7e376d73f6e8529</t>
  </si>
  <si>
    <t>https://s3-external-1.amazonaws.com/offertabs/offer/kxdcce/large/810_564e27e666c54-MicheleBud.jpg</t>
  </si>
  <si>
    <t>68.115.74.224</t>
  </si>
  <si>
    <t>Kim Anderson</t>
  </si>
  <si>
    <t>sweetander@hotmail.com</t>
  </si>
  <si>
    <t>How a Brain Tumor Changed My Life\nwww.braintumor.org\n\nIn 2010 my world was turned upside down when I was diagnosed with a nearly fist sized meningioma brain tumor. For months, I experienced strange aversions to smells, and had bizarre out of body sensations. My gut was screaming at me 'you have a brain tumor'. Unfortunately, an MRI would ultimately prove my suspicions were right. I was referred to Dr. William Curry, a brilliant neurosurgeon at Massachusetts General Hospital. He removed the entire tumor, and I made a full recovery. I am tumor free today, but continue to be monitored in case of a recurrence. \n\nOriginally, I kept my diagnosis, surgery, and recovery mostly private, as I could never imagine going public with my experience. But along the road to recovery, I met two friends that were also battling brain tumors. I now had an opportunity to share what I had learned, felt, and the chance to help other patients feel like they were not alone. Having that feeling that others will never understand what you're going through, and the fear that you'll never feel like yourself again is terrifying. I hoped I could be a source of strength for others that just started their brain tumor journey. Inspired by the National Brain Tumor Society in 2013, my new friends and I started a fundraising team, Three Fine Limes, to raise money for brain tumor research. \n\nSadly, our friend, Steven Aitken, lost his battle with brain cancer in 2014. In honor of Steve, Three Fine Limes participated in the Boston Brain Tumor Walk, and this year I have taken our team on the road to the Washington DC Race for Hope. I am heading to Phoenix in a few weeks, to participate in their 5K. Three Fine Limes are taking on brain tumors in three cities for 2015!\n\nThree Fine Limes also participated in Head to the Hill, the National Brain Tumor Society's lobby day. Advocates from 38 states attended meetings with members of Congress, to discuss needs of the brain tumor community. At the recent inaugural Grey Gala, the NBTS Interim CEO, David Arons said ' We're a society because that's a group that fights for each other'. I cannot think of a more inspiring group of people to be fighting alongside. \n\nBecause of my personal experience, and the other amazing brain tumor survivors I have met along the way, and for the brain tumor patients who fought courageously, but did not win their battle, I donate, participate in events, volunteer, and advocate for the National Brain Tumor Society ( http://braintumor.org ) to ensure that one day a cure for this terrible disease will be found.</t>
  </si>
  <si>
    <t>Inspired by Rosalina\nwww.worldwidevillage.org\n\n     While they say, “a picture is worth a thousand words,” some moments are not caught on camera, yet are permanently ingrained in our minds.  These moments are often the most special and are one of the re (...)</t>
  </si>
  <si>
    <t>e21510e133c62b9e35892e76ef196b83c4902a2a</t>
  </si>
  <si>
    <t>Isabel PÃ©rez</t>
  </si>
  <si>
    <t>https://s3-external-1.amazonaws.com/offertabs/offer/kxdcce/large/810_564ff8b509843-IMG_8558.JPG</t>
  </si>
  <si>
    <t>WORLDREADER. ORG</t>
  </si>
  <si>
    <t>Sharing is a great and wonderful living experience. When i share I feel complete, honest, humble. I feel gratitude because the life or universe shared with me and now it is possible for me, to share... to learn about that experiencia. Donate money represents success, because I was productive and I had a work blessing, then I accept the money came for sharing to others. I have to be honest that other people need more than me, and I am such as filter for giving others. To share with a cause, makes me feel complete, because it had a plan, research needs, responsability. Sharing for iPadTAN for Autism Kids and their education, has a purpose. The Autism needs to be more investigated and meanwhile, people with autism and asperger, need to be helped. It is a great experience to share, because is a wonderful experience to understand why I came to this beautiful world and find out a personal and colective transformation.</t>
  </si>
  <si>
    <t>72.194.66.67</t>
  </si>
  <si>
    <t>27-2092468</t>
  </si>
  <si>
    <t>Annie Hall</t>
  </si>
  <si>
    <t>antoinettedhall@gmail.com</t>
  </si>
  <si>
    <t>Q33, B19, B01</t>
  </si>
  <si>
    <t>Traveling with a Purpose\nThe unmistakable cheers of uniform clad children signal that we have finally arrived at Kenya’s Enkereri. Putting aside my hesitations, the young students grab my hand and proudly give me a tour of their campus. Scouring the class (...)</t>
  </si>
  <si>
    <t>377533bc8fc6d12e5c7f3c2d257ed8bc3e80e2ae</t>
  </si>
  <si>
    <t>Sharing is a great and wonderful living experience. When I share I feel complete, honest, humble. I feel gratitude because the life or universe shared with me and now it is possible for me, to share... to learn about that experience. Donate money represents success, because I was productive and I had a work blessing, then I accept the money came for sharing to others. I have to be honest that other people need more than me, and I am such as filter for giving others. To share with a cause, makes me feel complete, because it had a plan, research needs, responsibility. Sharing for iPadTAN for Autism Kids and their education, has a purpose. The Autism needs to be more investigated and meanwhile, people with autism and Asperger, need to be helped. It is a great experience to share, because is a wonderful experience to understand why I came to this beautiful world and find out a personal and collective transformation. Thank you.\n</t>
  </si>
  <si>
    <t>https://s3-external-1.amazonaws.com/offertabs/offer/kxdcce/large/810_566ef3f13eb09-12046692_169248750080293_1582175364359103985_n.jpg</t>
  </si>
  <si>
    <t>HE FOUGHT FOR YOU AND ME: HOW COULD I FORGET HIM?\n\nThe soldier got both his legs blown off in Afghanistan.  He was from a small town in the midwest, and had always wanted to serve his country.  He'd been back for six months, and was trying to adjust to c (...)</t>
  </si>
  <si>
    <t>c49e50694ed89fe17adb67d466e01e10f61a720c</t>
  </si>
  <si>
    <t>I tugged at the wheels to move my wheelchair with tears streaming down my face. How could I have ended up blind, paralyzed and confused in a wheelchair. At one time, I had my dream job as a radio reporter in Chicago. My friends knew me as Zsa Zsa because I turned into a glamorpuss once I started making real money. And now this. I felt like a burden to my family. I was blind, paralyzed and unable to live on my own. \nIt all started on March 22, 2004. I slipped out of my office early at WTVN radio in Columbus, Ohio, to walk my dog Bogie. When I arrived at my apartment, I was struck with a massive headache. It was a piercing headache that felt like my ears were going to pop off. I immediately called my mom in Glen Ellyn. I figured if I was going to die, I would call my mom to say goodbye. I told her about the headache, and she told me to get to an emergency room. I have no memory of the rest of the day. I called 911 and told the operator: â€œI have the biggest headache on the planet. I need help.â€_x009d_ I collapsed on my kitchen floor, stricken with a brain aneurysm. When I arrived at the hospital, Dr. Joseph Shehadi at Columbusâ€™ Grant Medical Center described my condition as â€œat deathâ€™s door.â€_x009d_ Before my emergency brain surgery, Dr. Shehadi told me quietly to â€œbe brave.â€_x009d_ I underwent a six-hour operation, during which a metal clip was placed on the ruptured brain aneurysm to stop the bleeding. Doctors gave me a 3 percent chance to live. I spent several weeks unconscious, recovering from the surgery. My father sat at my bedside every night while I lay there, reading my favorite childrenâ€™s stories to me. While I was in a coma, I dreamed I was back in Chicago shopping along Michigan Avenue at the Louis Vuitton store.\n My co-workers and friends visited me daily, and I was on prayer lists across the country. I woke up three weeks later and learned that Julia Roberts was pregnant with twins, J Lo got married and that I had missed Easter. My recovery was bumpy but everyone knew I was back to my old self when I flipped off a nurse in the hospital. The offensive gesture was a positive sign to my friends and family that I was back to my usual feisty self. After more than a year in physical therapy in Ohio and multiple eye operations, this near death experience forced me to educate myself. I eventually made contact with the Brain Aneurysm Foundation. I realized that its support, educational materials and an awareness campaign for survivors and caregivers would help others recover. I am now 100 percent recovered and am extremely grateful for the extraordinary medical care I received in Columbus and for all of the support from my family, friends and The Brain Aneurysm Foundation. \n\nI am reminded of what former Ohio State University Football Coach Woody Hayes said: â€œYou can never really pay back. You can only pay forward.â€_x009d_ I have since moved back to Chicago and began to â€œpay forwardâ€_x009d_ in Illinois. In April 2009, the Illinois House passed a bill permanently make September Brain Aneurysm Awareness Month in Illinois. The bill was sponsored by State Representative Sandra Pihos. With the partnership of a fellow survivor in Ohio, I was able to help the Ohio General Assembly craft a similar bill. At least half a dozen states are working on awareness legislation. I also have been using my Chicago radio journalism experience and marketing background to promote the dangers of brain aneurysms. \nI have been hesitant to step into the spotlight about my brain aneurysm, not knowing if people will look at me differently. However, I am compelled to use my past illness to encourage survivors and caregivers to never give up and to support the Brain Aneurysm Foundation.\n</t>
  </si>
  <si>
    <t>https://s3-external-1.amazonaws.com/offertabs/offer/kxdcce/large/810_5638eb801da6e-Rats_04.jpg</t>
  </si>
  <si>
    <t>YANG WARD FOUNDATION INC</t>
  </si>
  <si>
    <t>38.114.81.202</t>
  </si>
  <si>
    <t>46-3195897</t>
  </si>
  <si>
    <t>Colleen Parsons Fletcher</t>
  </si>
  <si>
    <t>Colleen.Fletcher@westminster-mo.edu</t>
  </si>
  <si>
    <t>Yang-Ward Foundation is a Missouri based Non-Profit organization which seeks to empower single women in rural areas by engaging them in revenue generating activities such as cash crop production, goat-farming, poultry farming and so on. These women are pro (...)</t>
  </si>
  <si>
    <t>c22af7b2632d0cdc2aaa3354c21d8906068516b4</t>
  </si>
  <si>
    <t>https://s3-external-1.amazonaws.com/offertabs/offer/kxdcce/large/810_5653ac4e0b8c3-7c31a6e0-1efe-42e3-bf0f-9e5856d7bd7b.jpg</t>
  </si>
  <si>
    <t>Live Like Ellie\n\nOn July 14, 2014 Ellie Helton finished her first day of high school. The next morning she awoke with a headache and within minutes became unresponsive. After rushing her to WakeMed Raleigh, and then UNC Childrenâ€™s Hospital, she eventually succumbed to complications brought on by a ruptured brain aneurysm â€“ something we didnâ€™t even know she had. Ellie was a good kid who loved God, her family, friends and school. Some of her favorite things included superheroes, Minions, Reese's Peanut Butter Cups and Pizza. She had a wonderful spirit and a personality that saw people equally. She was for all that was good. Losing Ellie has been a devastating blow to our family. However, we are determined to bring good from this situation so, hopefully, other families are spared our tragic experience. \n \nWe have been blessed with an incredible community of friends and family. They have wrapped their arms around us during this difficult time and have supported us, encouraged us and loved us. This has given us time to grieve, care for her younger sisters, Grace and Anna, and begin to move our family forward. \n\nOn October 17 of this year, we hosted the first Ellie Helton Memorial 5K &amp; Fun Run at WakeMed Soccer Park in Cary, NC, to benefit the Brain Aneurysm Foundation. We started with a goal of 150 runners and $10,000. With the support of the local business and medical communities, friends and family near and far, an army of volunteers and special guests that included Congresswoman Renee Ellmers and the Duke Blue Devil, we ended up with more than 500 runners and nearly $44,000 to go toward brain aneurysm awareness, education and The Ellie Helton Chair of Research. All because of a quirky kid with a huge heart who touched many.\n\nWhat made Ellie the person she was? \n \nâ€¢ Super heroes were her kind of people. They are for all that is good and so was Ellie. She didn't like things that were unfair.\nâ€¢ Her mind and imagination ran non-stop. She was quirky and unique. She could be argumentative and strong-willed. There were days when those traits were the best things in the world and others where it could drive you crazy. But the crazy days were never intentional; they were just her trying to make her way in the world.\nâ€¢ Because she was different she never saw that in others and loved unconditionally, even when she didn't receive that in return at times. We know she is now in heaven and being loved unconditionally and is whole and happy in every way imaginable. She is accepted for who she is by all around her.\nâ€¢ We wore pink at her service, as did many friends, family and even strangers around the country that day to honor Ellie because that was her favorite color and vivid was her style\nâ€¢ When it became obvious the aneurysm was going to be too much to overcome, her doctor put it so perfectly that the 'essence of Ellie' was no longer with us. When her heart, after so much fighting over the two days, continued to beat longer than expected, the nurse described her as having a 'strong heart,' which also summed her up so well. She fought. She battled. She persevered through a lot in her life and that part of her character really revealed itself to us in the end.\nâ€¢ She was loved and she loved. She loved her family - especially her sisters Grace and Anna - our dog Sadie, her friends, her church and her school. She loved God and was making plans for her baptism, which is why we had her baptized in the hospital in her final hours. We wanted to honor that last, true wish of hers and send her off to God with it fulfilled.\nâ€¢ Ellie danced like no one was watching and sang like no one was listening. We hope her legacy is one of encouragement to always be yourself and let that shine through: eat a Reese's cup every now and then, feel like a superhero and wear pink somewhere you wouldn't expect to see it. Thank you for allowing us to share a little bit of her with you today.\n\nDid you know?\n\nâ€¢ 1 in 50 people has an unruptured brain aneurysm â€“ that equates to 6 million Americans \nâ€¢ 30,000 ruptures occur each year in the United States\nâ€¢ A rupture occurs every 18 minutes\nâ€¢ Ruptures are fatal in 40% of all cases; of those who survive, roughly 66% suffer some permanent neurological deficit\nâ€¢ Brain aneurysms are more likely to occur between the ages of 35-60 (so Ellieâ€™s was unusual) and women are more likely than men to have one\n\n\nBrain Aneurysm Foundation - http://www.bafound.org/\n \n</t>
  </si>
  <si>
    <t>Teaching children through boating for the Young Mariners Foundation (www.youngmarinersfoundation.org) enabled me to impact many under served families.\n\nChildren are our future.\nBoating is my passion.\nMany children do not have access to boating, despite (...)</t>
  </si>
  <si>
    <t>817ecce1cf8dba39580e542948b9d918285a6c64</t>
  </si>
  <si>
    <t>https://s3-external-1.amazonaws.com/offertabs/offer/kxdcce/large/810_5653371c7bf47-Collins-Kelly-Ann-2.png</t>
  </si>
  <si>
    <t>My mother had an aneurysm surgically clipped in September of 1991 after we stumbled across it and thank goodness before it ruptured. During that surgery, a medical professional from her team of doctors was talking very candidly to me, my father, and my two sisters. He was stressing the importance of us being scanned as they were unsure then of the hereditary value to these. So, we were all three scanned back then, yes, and come back with nothing to be concerned about but who knew then that we should have continually been retested as not only did I end up having one that started leaking on June 4, 2012 but I had a second one that was bigger then the first one. No, it hadn't started to leak yet, thank goodness, but did have to be surgically clipped 10 weeks after the first one, August 14, 2012. I suffered a stroke during the clipping of #2 and several vaso spasms, one so grand that I did go to Heaven and can't wait to go back. I spent that whole summer in and out of the hospitals between surgeries and therapy sessions. All I can remember about my thinking process during that time was how in the world did I get two after being told that I was fine back in 1991. ? I started doing my own on line research and not only stumbled across The Brain Aneurysm Foundation and their efforts but also became increasingly nervous for my children. Yes, my daughter has already been scanned twice, with no negative concerns, but is with a doctor that knows of the concern and will follow up with her for a new scan every 5 or so years. I have been God blessed in my recovery and understand that I recovered the way I have so that I can fight this fight for ALL. There are several issues close to my heart because of all of this, yes, but my recovery from both of these has laid the path for my battles. I will continue to fight so that ALL know about aneurysms and the wrath they can ensue so that hopefully those that have to experience this in the future will not have the same tortuous path that those of us have already experienced with ours. I have participated in The Brain Aneurysm Foundations lobby day for two years. Dragging my parents along as well. In fact, how my mother was able to go through all of this without any support groups or help at all mesmerizes me. To watch my parents and their involvement with The Brain Aneurysm Foundation is also mesmerizing. I've brought the government plight to those at the State of Indiana and have been given proclomations for the month of September for two years in a row. State Senator, Patricia Miller, is also currently working on a law to pass at our next session acknowledging September as Brain Aneurysm Awareness month. I am working very hard to make EVERYONE know that WE KNOW HOW TO FIND IF YOU HAVE ONE, AND WE KNOW HOW TO FIX IT before it ruptures and kills or mames drastically.</t>
  </si>
  <si>
    <t>Thankfulness for a changed life, from being used and abused to being loved and valued, inspires me to give back. \n\nAfter growing up in foster care, in 19 different foster homes to be exact, I started looking for the love that I was missing.  I wanted som (...)</t>
  </si>
  <si>
    <t>7760ae6ad1113051c584ef9682616574a817c731</t>
  </si>
  <si>
    <t>https://s3-external-1.amazonaws.com/offertabs/offer/kxdcce/large/810_564bab911a328-IMG_0075.jpg</t>
  </si>
  <si>
    <t>ZOEYS ANGELS INC</t>
  </si>
  <si>
    <t>Happy New Year. I was on my way to meet some friends for our annual party on 12/31/05. First I had to make a stop at the mall for my parents anniversary gift for the next day. I purchased the crock pot and came out and put it in the trunk of my car. I started walking to the drivers side and bam. Out of nowhere my head really stated to hurt. I put my fingers to my temples and thought 'wow, that really hurts, I better sit down'. I never made it to the door. I went down. I have very limited memories there, but I was told that a nice gentleman witnessed and called for help stating I had a seizure. He stayed with me until help arrived. I was taken to the local hospital and scanned and my family, once they got there, was told that I had a bad bleed may never wake up. I was transferred to Mass General Hospital in Boston and was hooked up with my hero, Dr Christopher Ogilvy. He told my family what was going on and proceeded to do what he does best, fix broken brains. The were people at the hospital who knew about the Brain Aneurysm Foundation and told my family about it. They supplied information, both educational and supportive, and answered all the questions that were brought up. The foundation was consistently helpful in guiding my family to where they needed to be at any given point in my recovery. Thankfully, they are all my friends now. I am helping them in every way I can too raise awareness and alertness, even by lobbying in Washington, DC. Raising awareness is ending fear. The support groups and research dollars that they are responsible for are saving lives, especially in quality. I will support them to eternity.</t>
  </si>
  <si>
    <t>107.136.140.161</t>
  </si>
  <si>
    <t>45-5412426</t>
  </si>
  <si>
    <t>Randi Ojo</t>
  </si>
  <si>
    <t>oprahjo@hotmail.com</t>
  </si>
  <si>
    <t>MISSOURI CITY</t>
  </si>
  <si>
    <t>I am inspired to give by forever 5 month old, Zoey Isadora Dockal, and her amazing family.  Zoey was born on June 14, 2011.  In November 2011, she was diagnosed with Hepatoblastoma, a rare form of liver cancer.  After a month long battle of surgeries (incl (...)</t>
  </si>
  <si>
    <t>a8bae78a3a07e921b121c75d8ccbada4270682ed</t>
  </si>
  <si>
    <t>https://s3-external-1.amazonaws.com/offertabs/offer/kxdcce/large/810_563bfb752f0b2-tattoovectorlong.jpg</t>
  </si>
  <si>
    <t>Kristen's Legacy of Love embodies the meaning of selfless giving and compassionate love. Kristen Shafer Englert passed away on November 24, 2013 from a ruptured brain aneurysm, just three weeks after she delivered a beautiful son. The emotions during a three week period ranged from euphoria at the birth of a beautiful baby boy to despair at the loss of a beautiful young woman. Kristen loved children and they loved her. She worked in a preschool and was completing her Master's degree in Education( that degree was awarded posthumously). Our hearts were broken. We needed to make some meaning out of such a tragic life altering event. \n\nGiving helps with healing! Contacting the Brain Aneurysm Foundation for information and support was the catalyst for us to begin a never ending campaign to raise awareness, promote research, intervention and prevention. A Chair of Research in Kristen's Legacy of Love name would be the ultimate tribute. We held the First Annual Kristen's Legacy of Love 5K race/1 mile walk on May 18, 2014. Close to 300 registrants, local sponsors and dedicated friends and family joined and contributed. We raised close to $26,000. This was just six months after our loss. The second race on May 17, 2014 was equally successful raising almost $22,000. All funds raised were for the Brain Aneurysm Foundation, a premier non profit organization established in 1994. Plans for our third race have already begun, with a similar Sunday in May 2016 anticipated. May has been our chosen month for our event as May was Kristen's birthday month. The monies raised have been dedicated to research grants for well deserved recipients. Their dedication to cure and treatment will save lives and preserve life quality.\n\nIf we are blessed to receive monies from My Giving Story for the Brain Aneurysm Foundation, it will benefit many. According to the BAF '1 in 50 people have brain aneurysms. It is estimated that each year 25,000 people will suffer a ruptured brain aneurysm. Almost half of those affected will die'. \n\nKathy Shafer \n\n</t>
  </si>
  <si>
    <t>Love to raise money to help the Kids!\nAs a mom ~ guess it is evident I love kids!  So I have helped to raise thousands of dollars for organizations who support kids.  We have adopted families at the holidays, as well. \nWe have been a supported of St. Jud (...)</t>
  </si>
  <si>
    <t>Childreb education is important for so many reasons. From learning social skills to understanding how to focus and use time management as well as the reading, writing and arithmetic that is involved with education. It is such a crucial part of growing up and figuring out what you like and what you're good at, I cannot imagine not having that opportunity and feel everyone should.</t>
  </si>
  <si>
    <t>cc38ea13e75a729892cac43d20b40f865e52b849</t>
  </si>
  <si>
    <t>https://s3-external-1.amazonaws.com/offertabs/offer/kxdcce/large/810_564b38b1a7c00-KokowithtoybyMarkRogers.jpg</t>
  </si>
  <si>
    <t>Literacy is the Key to Success\n\nhttp://literacyprojectfoundation.org/\n\nThe Literacy Project has done a tremendous job at helping at-risk youth. Their program has helped many struggling 2nd graders get the help they need. I am a firm believer that reading is the key to a successful life. With fundamental English skills, children are able to do well in school and are less at risk to get into trouble. I support this organization because they give students the best gift, the gift of literacy.</t>
  </si>
  <si>
    <t>AMAZING GRACE ORPHANAGE - NAKURU  KENYA.\nMy Daughter travelled to Kenya in 2012 with school on her return the pics/stories of kiddies were so sad, I felt I had to help even just one child,I have since 2012 supported the above Orphanage with fundraising ju (...)</t>
  </si>
  <si>
    <t>edf60f2022afe61c3fc9f2f227a1a733f82896d6</t>
  </si>
  <si>
    <t>https://s3-external-1.amazonaws.com/offertabs/offer/kxdcce/large/810_5653934334a10-30thbeautifulday.jpg</t>
  </si>
  <si>
    <t>AMERICAN AIRLINES/AMERICAN EAGLE FAMILY FUND</t>
  </si>
  <si>
    <t>68.10.64.196</t>
  </si>
  <si>
    <t>75-2855813</t>
  </si>
  <si>
    <t>Peggy Bryan</t>
  </si>
  <si>
    <t>I think reading is important because it allows for creativity and imagination to thrive. It is the center of all learning, especially at a young age. Schools rely on books to teach children and help them expand their knowledge. Children love to read books or listen to books being read to them by someone else. Reading is an important part in the education and imagination of young kids.</t>
  </si>
  <si>
    <t>Virginia Beach, Virginia</t>
  </si>
  <si>
    <t>pjbryan75_2000@yahoo.com</t>
  </si>
  <si>
    <t>75261-9616</t>
  </si>
  <si>
    <t>DFW AIRPORT</t>
  </si>
  <si>
    <t>Helping save our Nation’s symbol from extinction\nI never saw a bald eagle when I was growing up, but now I see them frequently and feel excited every time I see one fly by. I am grateful to organizations like the American Eagle Foundation based in Pigeon  (...)</t>
  </si>
  <si>
    <t>dc47109833bdef9b5bc3339d9dbd7b4e6aa5eda5</t>
  </si>
  <si>
    <t>https://s3-external-1.amazonaws.com/offertabs/offer/kxdcce/large/810_564f394176b73-IMG_5971.JPG</t>
  </si>
  <si>
    <t>The Literacy Project. \nSupporting children to learn to read is very important as they grow up. Reading is so important to grow as a person and be successful in the future. The literacy project emphasizes the importance in young children and does an amazing job at it. Giving feels amazing especially when you know it will have a huge impact on those who need it most.</t>
  </si>
  <si>
    <t>..'Because Horses + Love = Hope...'\nhttps://www.ivyhillequestrian.org\n\nI give my time, my energy, what financial support I can to an organization focused on empowering and enhancing the lives of our most fragile community members through the beauty and  (...)</t>
  </si>
  <si>
    <t>The Literacy Project. Teaching children how to read at a young age is necessary and should be encouraged throughout society. The benefits of children being taught to read at a young age are endless. Children will achieve academic excellence, improve their speech skills, and have a better sense of communication overall. The Literacy Project is a great organization that I support, who help teach children to read at a young age.</t>
  </si>
  <si>
    <t>328e17614183d9aa6c1584e075e785878feaaba7</t>
  </si>
  <si>
    <t>https://s3-external-1.amazonaws.com/offertabs/offer/kxdcce/large/810_56398355b782e-20151010_101906.jpg</t>
  </si>
  <si>
    <t>Arc of South Hampton Roads</t>
  </si>
  <si>
    <t>70.169.128.79</t>
  </si>
  <si>
    <t>27-2890569</t>
  </si>
  <si>
    <t>Megan Kadesch</t>
  </si>
  <si>
    <t>mkadesch@ymcashr.org</t>
  </si>
  <si>
    <t>Serving the invisible women of Boston in meaningful ways every day--that is the Womens' Lunch Place. The Womens' Lunch Place, seen at www.womenslunchplace.org, provides more than just nutritious and delicious meals to homeless and poor women. They are the shower and shampoo so badly needed. They are the clothes that provide warmth in winter. They are the job counseling that leads to independence. They are the close-knit social network for the lonely. They are the laundry for the clothes that need cleaning. I was a recipient of their services for a short time. The caring and understanding they give to those who would otherwise be forgotten is immeasurable. I am proud to now be able to support them financially in their efforts to bring shelter, sustenance, hope and caring to so many every day. Women have special needs while homeless and poor; who else would provide a new bra and panty every so often? This was just one event that was special to me. Please help them continue doing so much good for so many.</t>
  </si>
  <si>
    <t>Giving back to the children of our Community\nwww.ymcashr.org\n\nWhen I first started working for the Y in 2010, I never really understood the impact that the Effingham Street Family YMCA had on the Portsmouth Community. When I got hired on, I was introduc (...)</t>
  </si>
  <si>
    <t>burgher.regina@gmail.com</t>
  </si>
  <si>
    <t>Arena Civic Theater, Inc.</t>
  </si>
  <si>
    <t>156c418aad80bc073646126d26539a27e13d2332</t>
  </si>
  <si>
    <t>70.91.76.209</t>
  </si>
  <si>
    <t>https://s3-external-1.amazonaws.com/offertabs/offer/kxdcce/large/810_564e6c7bb99b8-IMG_20151118_213312.jpg</t>
  </si>
  <si>
    <t>23-7366214</t>
  </si>
  <si>
    <t>Regina Burgher</t>
  </si>
  <si>
    <t>Greenfield</t>
  </si>
  <si>
    <t>Theater that Heals\n\nTheater has been an important part of my life since I was a little girl. One of my earliest memories is of when I was six years old; my dad scooped me up and danced around our living room, singing in his bright tenor an exuberant rend (...)</t>
  </si>
  <si>
    <t>213d99a0ee92dc5c224ee775aa413dc442aa28e9</t>
  </si>
  <si>
    <t>Theater that Heals\n\nTheater has been an important part of my life since I was a little girl. One of my earliest memories is of when I was six years old; my dad scooped me up and danced around our living room, singing in his bright tenor an exuberant rendition of â€œMaster of the Houseâ€_x009d_ from Les Miserables.\n\nThis past August, I lost my father to pancreatic cancer. He was 56, in his prime, having a record sales year at work and was a beloved leader in our local community theater and Boy Scout troop. At his diagnosis he had been given three months to live, and he made it a full yearâ€”a testament to his faith, determination, and propensity to stay at a party long after most would go home.\n\nTwo weeks after his funeral, I moved out of my childhood home in Pennsylvania to Washington, D.C., a city where I had never lived and only a few friends and family in the area. I left my support network behind and started a new job and life on my own, despite my ongoing emotional turmoil. Then, I discovered the work going on at Arena Stage.\n\nThe plays at Arena struck a chord with me the way other performances hadnâ€™t before. I attended a Q&amp;A with a playwright who remarked that live theater, unlike other forms of entertainment, is about â€œgetting to be with somebody working out something that we are struggling withâ€_x009d_. Well, I was certainly struggling, and I found that it didnâ€™t matter whether or not the characters onstage were going through the same things I was. Seeing them face down their challenges connected me to the larger human experiences of trial and triumph. Their stories reminded me that I am not alone.\n\nOne weekend, my mom visited me and I brought her to see the play Erma Bombeck: At Witâ€™s End. Ermaâ€™s quips about marriage and motherhood inspired the deepest, frankest conversation my mom and I have ever had about her life raising my brother and me. While we were dealing with our common loss many miles apart, that performance drew us together and opened up vital lines of communication between us. \n\nArenaâ€™s outreach programs are also designed around an understanding of theaterâ€™s ability to heal the spirit. In partnership with the Wendt Center for Loss and Healing, Arena creates an annual Voices of Now ensemble, in which youth dealing with the loss of loved ones devise a group performance. The process and the product are prime examples of theater artâ€™s restorative power. \n\nThat is why I support Arena Stage. This organization is the model for using high-quality art to enrich, inspire, and heal us, in the best of times and the worst. As I continue to grieve and heal in the coming months and years, I know that Arena will be here to help me along, and I want to make sure they are able to reach as many people as possible.\n\nwww.arenastage.org\n</t>
  </si>
  <si>
    <t>https://s3-external-1.amazonaws.com/offertabs/offer/kxdcce/large/810_5641faf78ecea-lazoneg.jpg</t>
  </si>
  <si>
    <t>debhemleywriter@gmail.com</t>
  </si>
  <si>
    <t>FACING CANCER TOGETHER INCORPORATED</t>
  </si>
  <si>
    <t>Autism Searching for A Bettertomorrow</t>
  </si>
  <si>
    <t>146.115.146.63</t>
  </si>
  <si>
    <t>26-4805198</t>
  </si>
  <si>
    <t>Deb Hemley</t>
  </si>
  <si>
    <t>70.192.192.194</t>
  </si>
  <si>
    <t>20-5639070</t>
  </si>
  <si>
    <t>NEWTONVILLE</t>
  </si>
  <si>
    <t>Mónica Ramírez</t>
  </si>
  <si>
    <t>contact@monicaramirez.info</t>
  </si>
  <si>
    <t>HOWELL</t>
  </si>
  <si>
    <t>DearTomorrow, a promise to the future\n\nAs a mom to a two year old, it is my job to think about all of the things that I need to do to protect my son and to ensure that he has the best future possible.  Many of the things that we, his parents, do for him— (...)</t>
  </si>
  <si>
    <t>MÌ_nica RamÌ_rez</t>
  </si>
  <si>
    <t>aff042b761e1f5e4fd757da550f21dc0eeb1db34</t>
  </si>
  <si>
    <t>https://s3-external-1.amazonaws.com/offertabs/offer/kxdcce/large/810_5643e673ce53d-skyler.jpg</t>
  </si>
  <si>
    <t>Baltimore Cancer Support Group Inc</t>
  </si>
  <si>
    <t>100.15.2.126</t>
  </si>
  <si>
    <t>52-1709541</t>
  </si>
  <si>
    <t>Heather LaBelle</t>
  </si>
  <si>
    <t>tymandheather@gmail.com</t>
  </si>
  <si>
    <t>Baltimore</t>
  </si>
  <si>
    <t>Who Among Us\n\nIntroduction:\nI wrote the story, Who Among Us, that follows a few years ago after losing another member of a writing group I participated in for people living with cancer at @FacingCancerto, facing-cancer.org in Newton, MA.\n\nAs a long-term cancer survivor whoâ€™s been living with Chronic Lymphocytic Leukemia (CLL) since 1992, Iâ€™ve used cancer support services to help me get me through all stages of the disease--initial diagnosis, first and subsequent rounds of chemotherapy, months leading up to an arduous bone marrow transplant, long recovery and the shock and depression that comes with recurrences.\n\nFacing Cancer Together a small non-profit who operates on a shoe-string (half of one) has been there for me every step of the way. \n\nOne day this past summer after reading an article about coloring books for adults, and then coming across them in my visits to bookstores and art supplies stores, I became fascinated with them. That night I began my foray into the deep magical world of coloring, spending nearly five hours on a two-page spread when I realized that I was having one of the best experiences with mindfulness yet.\n\n#mygivingstory\nOne idea led to another and I started thinking what if I offered coloring workshops for people living with cancer? Facing Cancer Together was excited about the idea. Through the donations of book publishers, makers of colored pencils and pens I had the supplies we needed and recently we completed our 3rd Coloring for Wellness group and I'm looking to run more in the weeks and months ahead.\n\nFor me its been an exhilirating and meaningful experience to see how a supportive environment and something so simple as a coloring book and markers can be. A young art therapist who moved here from Germany sat in the groups and has volunteered to work with me to offer additional expressive arts therapy groups for the Facing Cancer Together community. \n\nFacing Cancer Together not only needs funds but they also need help with their social awareness campaigns. We know there is no shortage of people facing cancer in our community--but until we have more resources, they are facing it alone.\n\nI want to help change that.\n\nWho Among Us\nI've been lying on my back for the past hour, waiting for the alarm to go off. Looking at the ceiling fan and the early morning light, trying to remember everyone weâ€™ve lost, not wanting to forget anyone. I started counting along the fingers on my left hand, and then the right.\n\nWho went first? Was it Pat? Billie? What year? 2005? 2006? Suddenly their names came to me in no particular order. At first there were a few women whose faces I could see but whose names I still couldnâ€™t conjure. Mostly, I remembered their stories and in some cases the first time they introduced themselves to the Writing for Wellness group, at the Wellness Community of Greater Boston, and later Facing Cancer Together.\n\nIn the beginning, I didnâ€™t connect to the new name of the organization. Facing Cancer Together seemed like a mouthful and didnâ€™t roll off my tongue easily. But then I realized how fitting it is; when it gets right down to it, thatâ€™s who we are and what we are doing. People who come together with one purpose and one purpose onlyâ€”to face cancer togetherâ€”because the weight is often too heavy for one person to bear alone.\n\nWe come together on Tuesday mornings. Newly diagnosed, in remission, and others like me who have had recurrences, all trying to stay afloat and not let cancer beat us down, and rob our lives of everything. We take turns. Some weeks the voice of strength for others, the ones who offer encouragementâ€”weâ€™ve been thereâ€”we can tolerate your pain. Tell us your pain.\n\nWeâ€™ve all been the other, the one awaiting test results, and the one who doesnâ€™t know whether this is the time the odds will change. The one who cannot stop crying, who doesnâ€™t believe sheâ€™ll ever stop crying. And then she does. Somehow she does.\n\nWe write in our journals, guided by prompts. In response to a poem. Moved by a poet. Mary Oliver. Rumi. Stanley Kunitz. Jane Kenyon. In response to nature. The natural world. In response to a Buddhist perspective on life. To the words of Pema Chodron. Thich Nhat Hanh. One or two lines, a stanza. To help us find a way to say what is weighing on our hearts. A way to go inward, to the substance. Our fears. Our memories. Our childhoods. Times past. Lives before cancer. Lives after.\n\nI remember their stories. The women who lost a father at a young age. The ones who grew up in Boston. Chicago. The South. The ones who had happy childhoods. Good marriages. Children. Grandchildren. I remember their family dynamics. The ones who were divorced. Whose children didnâ€™t speak to them. The ones who felt forgotten. The ones who worried they had been a burden. I remember the ones whose families went with them to every appointment, every treatment.\n\nI remember the women who felt cared for. Supported. Loved. Who had good partners and friends. Good relationships with their doctors and caregivers. The ones who knew how to ask for help. How to accept help. I remember the ones we had to coach. You deserve help and support. Donâ€™t you deserve it?\n\nI remember Pat and Christine. Jan and Rita. Billie, Jane and Karen. Bette, Dee and now, Laura. I remember them. I remember all of them.\n\nWhether age thirty-five or seventy-five, they were all too young to die. Their children too young to be motherless. Their partners too young to be alone. There was too much life left.\n\nI always think theyâ€™ll beat it. I always believe in the clinical trial, the last-hope measures. I always believe their bodies wonâ€™t be ravaged by cancer. I always wonder whether they know at some pointâ€”this time they wonâ€™t survive.\n\nItâ€™s often said, they died peacefully. They lost their battles with cancer. They said their goodbyes. They were at peace. That itâ€™s us, the survivors, who are left in pain. Theyâ€™ve been released.\n\nAgain we will bury a member of our group. We will say our goodbyes. Shed our tears. In an unspoken agreement, we will leave their seat empty for a while. In respect. In honor. In memory. And then, someone will sit in the seat again. Nervously, we will shift places.\n\nOne day the door will open and in will walk a new person. We will wonder whether they will come back to the group a second time. Whether they will join our small circle. Will they find what they need here?\n\nI wonder, who among us will survive.\n\n</t>
  </si>
  <si>
    <t>Hope For Christmas \nI have been participating in Relay for  Life since I was 14 and lost my Grandfather to lung cancer until about 5 years ago when we relocated for my husband's job. I didn't know anyone, we were hundreds of miles from our loved ones so I (...)</t>
  </si>
  <si>
    <t>930640c4faf67dc802eb0855c1ace3239627f6a4</t>
  </si>
  <si>
    <t>ottenancy@gmail.com</t>
  </si>
  <si>
    <t>https://s3-external-1.amazonaws.com/offertabs/offer/kxdcce/large/810_563ce8c70c1e2-12.jpg</t>
  </si>
  <si>
    <t>National Hearing Dog Center Incorporated</t>
  </si>
  <si>
    <t>70.176.213.249</t>
  </si>
  <si>
    <t>04-3030644</t>
  </si>
  <si>
    <t>Nancy Plasman Otte</t>
  </si>
  <si>
    <t>Baxter Neighborhood Association</t>
  </si>
  <si>
    <t>Athol</t>
  </si>
  <si>
    <t>180.191.150.46</t>
  </si>
  <si>
    <t>38-2462874</t>
  </si>
  <si>
    <t>Julie Gonzales</t>
  </si>
  <si>
    <t>juliegonzales7269@gmail.com</t>
  </si>
  <si>
    <t>Since I was a kid,i always inspires me to give. The feeling is so fulfilling. Few years ago, I was able to conduct medical mission to my less privileged townmates in Sto. Tomas, La Union, Philippines. More than 200 families were benefited with the help of  (...)</t>
  </si>
  <si>
    <t>b10a72243dfe46a241e6a17ba110cd0dff415eae</t>
  </si>
  <si>
    <t>https://s3-external-1.amazonaws.com/offertabs/offer/kxdcce/large/810_edited_564237b0b03ed-image.jpg</t>
  </si>
  <si>
    <t>https://www.hearingdog.org/ \nWhy International Hearing Dog, Inc. is the heroic nonprofit organization which I support...\n\nI am prelingually (before speech is acquired), severely hard-of-hearing, and now almost 69 years old. At the time of my birth and childhood, there were no laws guaranteeing educational help for children who were deaf and hard-of-hearing throughout our country. When the hearing loss was discovered at age almost-five, I still had acquired no speech, and no language, because I had never heard a word, or seen a sign (sign language) by anyone.\n\nMy parents bought me a large body hearing aid strapped to my chest, and speech/language lessons after school in a nearby city began at my parents' expense. Special education wasn't free, then, if one lived outside a city where there were special services. I spent K-12 learning how to talk and how to have a simple conversation. Days were spent vegetating in the regular education classroom without special support, hearing or understanding very little of what the teachers or other students said. When I learned how to read, reading became my main source of learning.\n\nIn college, which I could attend only because of verbal skills attained from reading, not from hearing, I learned that I was actually a 'deaf' person, an 'oral deaf' person -- that is, one who cannot hear speech without amplification from hearing aids (or cochlear implants, now). I studied Deaf Education because that was the only area which felt comfortable to me.\n\nThere was much rejection in the years following, however -- from Deaf people in the Deaf Culture, because I spoke and wore hearing aids, and from hearing people, because my speech wasn't perfect and I often misunderstood from not hearing perfectly. For years, people underestimated my intelligence based on my speech and my 'deaf demeanor'.\n\nIn spite of these things, I have taught the Deaf and Hard-of-Hearing for thirty-seven years, and acquired a master's degree without special helps (notetaking, FM systems, interpreting, tutoring). I did things the hard way without realizing it, because that was the only way I knew how to do anything.\n\nAt age fifty-one, my newly-graduated-from-architecture-school son learned about hearing dogs and urged me to get one. 'I don't need one of those!' I answered. 'They are for really helpless, poor deaf people!' \n\n'But, Mom!' he gently retorted. 'I've been answering the phone for you since I was TWO!'\n\nA wakeup call of all wakeup calls.\n\nI contacted a training school for hearing dogs and received a dog the next year. Six months later, my husband said, 'Wow, my life is so much easier now that you have the dog to help you with mundane sounds!' We hadn't realized how hard my husband worked to be my husband for 30 years without a hearing dog in the house. He not only listened for and told me of sounds that were happening, but also had to do most of the work. It was easier to do the work himself than to tell me, sometimes. Over time, that takes its toll.\n\nAfter the first hearing dog passed away fourteen years later, I was bereft. He had shown me how to be independent so that I could handle everything myself, not lean on others. There were promises from the training school of the first dog to send another dog soon, but it didn't materialize. In the tenth month of waiting, I contacted International Hearing Dog, Inc. to inquire. \n\nThe response and help from International was astonishing. I received prompt, respectful, and kind help immediately. A successor hearing dog was delivered to me five months later. I wondered how one school could procrastinate or not deliver a dog for so long, but another could deliver one so fast.\n\nWhen my successor dog came with the co-founder of International, Martha Foss, I learned that she had come out of retirement to deliver my dog. She explained many things to me, and I quickly realized how International works and why it is so very deserving of public support. I realized that the first training school had a turnover of trainers and used different methods, causing lack of success and an inability to deliver more dogs to people who need them. No wonder a dog for me was nowhere near ready for delivery from that school.\n\nIt is very difficult to train hearing dogs. Training a dog for soundwork is actually the most difficult of all the services, even more difficult than guide dog work for the Blind, because sounds are reacted to by everyone except the one who can't hear them, they happen 24/7, causing the dog to never be off-duty, and a hearing dog must be both high-energy for alerting to sounds, but subdued and professional in behavior for public access. \n\nInternational is exceptional in that it uses only shelter dogs and it has a high success rate of trained dogs. There is no other school that sends out as many trained dogs as International does, for the size of organization it is. Overhead is deliberately low, and the focus is on training and delivering dogs as fast as possible. \n\nMost of the clients/recipients of International are members of the Deaf Culture, which uses American Sign Language to communicate; ASL is not a written language. Many adults, still today, who use ASL as the main form of communication tend to be undereducated and under- or unemployed. The message that they could give goes unspoken, because this is a written competition, not a signed one. Therefore, many of the very people who are served for free by International and are so grateful for it cannot respond to this competition on International's behalf.\n\nI, on the other hand, can speak for all the recipients, and I do so with gratitude and awe of the organization. International could be like other training schools who look for people who can give money, or can give speeches during galas, or can travel at their own expense to appear at events. But International gives dogs to the neediest in our population, those who can speak for themselves the least. I have great respect and admiration for International for helping the most vulnerable and neediest among us rather than targeting those who can benefit the school with money, fame, or other form of prestige.\n\nGandhi, or Mother Teresa, among others, come to mind.\n\nTherefore, International Hearing Dog, Inc. is a main charity of giving for me. The integrity, professionalism, and consistent superior work of International since 1979 deserves to win an award.</t>
  </si>
  <si>
    <t>Kristen.Usher@outlook.com</t>
  </si>
  <si>
    <t>TRI-COMMUNITY YMCA CAPITAL FACILITIES ENDOWMENT FUND</t>
  </si>
  <si>
    <t>My Giving Love Story - www.fontebella.org\n\nInspired by love, I share my time, talent and treasure with our local maternity home. Love is the ultimate pursuit in our lives, along with  the desire to be loved and accepted simply for who we are.  A simple c (...)</t>
  </si>
  <si>
    <t>70.209.135.42</t>
  </si>
  <si>
    <t>04-3051661</t>
  </si>
  <si>
    <t>Kristen Usher</t>
  </si>
  <si>
    <t>f2787cc84c56da9603526654b5937de2314441da</t>
  </si>
  <si>
    <t>https://s3-external-1.amazonaws.com/offertabs/offer/kxdcce/large/810_56422ff21ee51-LLLL.jpg</t>
  </si>
  <si>
    <t>SOUTHBRIDGE</t>
  </si>
  <si>
    <t>The Never-Ending Storyâ€¦ of Giving\n\nMy story of giving starts when I was eight years old, during the holidays, asking for my parents to donate livestock through Heifer International instead of giving me presents that year. My family instilled in me the value of gratitude, connecting with others and giving back. Living life with the notion that we are all connected through love and compassion, has helped me feel bound to others. If there is need, I want to help. I am grateful to give. It helps me grow and become a woman I am proud to be. In this life, it is not the material possessions that we take with us in the end, but the experiences and relationships we have gathered throughout our years. This belief has led me to supporting a nonprofit that provides these experiences and connections, for not only myself, but the global community.\n\nThe Capital District YMCA (CDYMCA) is a nonprofit organization that has been a constant in my life for over 10 years. There are many ways to give back; through your time, your thoughts/ideas, your advocacy, and your monetary resources. My CDYMCA story of giving crosses all of these avenues. The CDYMCA opened doors for me at a young age as a summer camp counselor, to see the power of nonprofits and raising resource for the community. The impact of this nonprofit is all encompassing (childcare, global awareness, wellness, youth empowerment, community building, resources for children with life threatening illnesses, care for the homeless), which is why I care so strongly about giving to them.\n\nThe experience of giving back that completely changed the course of my life, was with the CDYMCA. While working as a director for a branch of the CDYMCA, I was given the opportunity to give my resources as a fundraiser and time as a volunteer on a service project trip to Vietnam. The service project included cultural immersion, construction at a local Vietnamese school, as well as education outreach. I volunteered on this journey because of my background in education and community action, as well as my innate drive to help others. From there, I catapulted into my lifeâ€™s purpose, knowing that I was meant to connect with the world on an international level with mindfulness. This experience of giving my time as a volunteer and resources as a fundraiser was incredibly meaningful to me. I am forever tied to the CDYMCA, grateful for their guidance and an opportunity to look deeper into myself to unearth my passion. Because of this experience, I continue to give back to the CDYMCA.\n\nThough there is supposed to be an ending to every story, my story of giving does not include one. I will continue to support this nonprofit organization so that others have the chance to feel the impact of giving; sharing their time, their ideas, their resources with others. I now serve on the Branch Advisory Council and Association Committee for Diversity, Inclusion and Global work at the CDYMCA. I am inspired to continue giving my thoughts and advocacy back to the CDYMCA. As a young summer camp counselor, I never could have imagined this journey with the CDYMCA taking me here; sitting at a table with council members, guiding decisions and sharing ideas at a high level for this organization.\n\nI am inspired to give because I care deeply about others and the CDYMCA does too. I have found an organization that my heart feels at home with. Through the daily grind of business and the nonprofit world, the CDYMCA continues to stay connected to their mission, as well as the community. I give back because it is my hope that this cycle will continue. Someone else will give, and realize their passion or purpose. Someone else will give and make a difference in the lives of others through wellness, education, or outreach. I am inspired to give, so that others may experience the impact of giving.\n\nFind out more about the Capital District YMCA here: http://cdymca.org/</t>
  </si>
  <si>
    <t>I give because I survived'  I have been an active member of The Brain Injury Association of New York state since 2006. That was just one year after surviving two ruptured brain aneurysms and three brain surgeries to fix them. I was just 25 at the time, a  (...)</t>
  </si>
  <si>
    <t>b4be804d37ae75b66c513229c0350a9636934e20</t>
  </si>
  <si>
    <t>ellenok@me.com</t>
  </si>
  <si>
    <t>https://s3-external-1.amazonaws.com/offertabs/offer/kxdcce/large/810_56450382eb218-cbb3.jpg</t>
  </si>
  <si>
    <t>World Ride Against Cancer Inc</t>
  </si>
  <si>
    <t>70.44.143.132</t>
  </si>
  <si>
    <t>04-3150295</t>
  </si>
  <si>
    <t>What inspires me to give to the BIANYS, my son, Michael Fisher.\nMy name is Melissa, and this is my story.....\n     \n     I am a proud mother of three amazing kids. I have volunteered over the years for many of their school functions, coached town sporti (...)</t>
  </si>
  <si>
    <t>92b207fc48abf56b16227fcbc2814bb99a803c03</t>
  </si>
  <si>
    <t>https://s3-external-1.amazonaws.com/offertabs/offer/kxdcce/large/810_564cc1d934f39-AYP.jpg</t>
  </si>
  <si>
    <t>BOULDER CREST RETREAT FOUNDATION</t>
  </si>
  <si>
    <t>64.79.52.168</t>
  </si>
  <si>
    <t>27-3228310</t>
  </si>
  <si>
    <t>Ken Falke</t>
  </si>
  <si>
    <t>kenfalke@hotmail.com</t>
  </si>
  <si>
    <t>I wrote a letter as well as contributed to PPRAC (Pennsylvania Perimeter Ride Against Cancer) because I wanted them to know how how what they do, changed my life. The letter tells the story. Here is the letter.\nDear Eric and PPRAC family,\nIâ€™d like to tell you a story. We all have them. Stories are\nthe shortest distance between two people.\n\nWe would have lunch weekly, Eric and I. We were introduced by a colleague and as she had anticipated, Eric became my friend. During these lunches, we shared stories, I learned of his family, his work and his interests. He talked passionately about biking and being part of a team of people that would ride for cancer -\nhis preparation for the ride, the route to be taken, his reasons for being part of it.\nWhen it came time for seeking out contributors, I was happily among them.\n\nOn a Saturday evening last spring, while hosting an Archery Banquet/Picnic at our home, with 50+ people enjoying the weather and beautiful sunset in our backyard, I received a call from my doctor. â€˜We have a problemâ€™. That problem turned into the word â€˜cancerâ€™. This would be the second time in my life that I have heard that word. 30 years separated the calls. It felt different this time, maybe because I was 55 not 25, maybe because I had more to lose, maybe because this one was bad, really bad. I had a new purpose now, to find the best medical care, get a clear diagnosis, develop a plan for treatment and stay alive.\n\nIt would be 9 months before I would make the connection between my journey with cancer and each of your journey with the PPRAC family and preparing for the PPRAC Ride and all I imagine that entails - seeking donations, conditioning your body, maintenance to your equipment, creating the support team and finally putting your feet in those pedals every day for over 500 miles.\n\nYou pedaled 100 miles the first day and raised money for the American Cancer Society. I, like others on this journey, received a â€˜chemo bagâ€™, at no cost to me. Simple items, but each with its own importance in a world I was about to enter. The bag contained products and answers that would help prepare me for the treatments, manage the side effects and comfort me. I revisited the bag at each new challenge and it would hand me what I needed to manage it.\n\nYou pedaled 100 miles the second day and raised money for the American Cancer Society. I, like others on this journey, received counseling from a psychologist with the American Cancer Society at no cost to me. Transitioning from a career and working full time and enjoying an active lifestyle with my husband of 30 years to becoming sick and a cancer patient was a bigger elephant than I could handle. Through counseling, I was able to prepare myself for my new purpose, which is to get well. I eat the elephant one bite at time and my life is better having learned this.\n\nYou pedaled 100 miles the third day and raised money so that I and other women, whose entire body is changed significantly by chemotherapy and other treatments, would have a new vision of ourselves. I found myself staring at a stranger in the mirror. Unsettling and for some, tragic. At no cost to me, I was invited to a â€˜Feel Good, Look Goodâ€™ class on how to take care of my skin, how to apply makeup that would highlight my best features and minimize those that made me look sick. I received a bag of cosmetics, $150 in value, which transformed my face but more importantly, I gained confidence. This event took a frightening and sometimes depressing internal process and helped me walk away smiling and feeling good about myself\n\nYou put your - by now - tired and sore muscles on your bike and pedaled those remaining miles the third, fourth and fifth day to raise money for the American Cancer Society. I got the gift of the American Cancer Society Hope Lodge in New York City. At no cost to us. I went to Memorial Sloane Kettering Cancer Center to receive an Allogeneic Bone Marrow Transplant. I would spend 34 days in the hospital. First receiving 10 days of 5\nchemotherapy drugs that would destroy my biological existence (DNA) and wreak havoc on most of my functioning organs and systems. This was followed by the gift of life in stem cells from my brother Neal, given to me on my new birthday, January 25th. It is a requirement of the Bone Marrow Transplant Team than I live within 5 miles of the hospital for 100 days post-transplant. The risks to me without an immune system and recovering from the devastation to my body are considerable. My husband moved me to my new home for the next 3 months, the ACS Hope Lodge. The staff greeted us with open arms into an atmosphere of hope and healing and where the practical and emotional needs are met through the staff, programs, fellow patients and even the doorman. Hope Lodge is a safe, clean and controlled environment which allowed me and my caregiver to do what was most important, progress through those critical 100 days. On a weekly\nbasis the Hope Lodge offered to both the caregivers and guests, as the patients are called, a variety of offerings which could entertain a much weary caregiver or\nintroduce the guest back into the real world. They offered events like cooking demonstrations, needlecraft lessons, massages, book discussions, music played by local artists and college kids providing entertainment. It was always unconditional. You came if you were feeling up to it.\nThat is a rare gift to a cancer patient. expected When in our world there is so much guilt about being sick, the ACS Hope Lodge never, they asked â€˜What do you\nneed?â€™\n\nMy friendship with Eric has brought many rich moments\nto my life. One has been PPRAC. You have given me a gift â€“ the understanding of the connection between what you do and how it changes lives. During a time of fear, confusion, anger and grief, I thought of all of you and what you create for us. You make a difference.\n\n\nThank you, Ellen Kalinosky\n\n</t>
  </si>
  <si>
    <t>BLUEMONT</t>
  </si>
  <si>
    <t>P80, E86</t>
  </si>
  <si>
    <t>DavidLafond@yahoo.com</t>
  </si>
  <si>
    <t>BOSTON CRUSADERS DRUM &amp; BUGLE CORPS INC</t>
  </si>
  <si>
    <t>Fixing a Problem\n\nFor over 14 years, the United States has been at war.  Over 2.2 million troops have deployed.  About 1/3rd of this number returns with some form of combat stress.  This stress in contagious throughout the family. This means about 2.2 mi (...)</t>
  </si>
  <si>
    <t>24.60.128.236</t>
  </si>
  <si>
    <t>04-3081057</t>
  </si>
  <si>
    <t>David Lafond</t>
  </si>
  <si>
    <t>51f8ea3fcbf0d936ad58ecea4247f116238c235f</t>
  </si>
  <si>
    <t>https://s3-external-1.amazonaws.com/offertabs/offer/kxdcce/large/810_563a74a4d4988-SquareLogo.png</t>
  </si>
  <si>
    <t>A6C, A60, A68, A40</t>
  </si>
  <si>
    <t>â€œFor it is in giving that we receive.â€_x009d_ \nâ€• St. Francis of Assisi\nMy drum corps career began in 1983 at 13 years old in a small corps in my hometown of Keene, NH. Four years later I became a member of the Crusader family. The Crusaders gave me a vehicle to share my passions as a young musician and performer. They gave me the ability to entertain and perform in front of tens of thousands of people in the best venues in the country. Not only did I get opportunities to perform but I learned numerous life lessons along the way. I learned that success does not happen without hard work. I learned that even though you may experience failure you cannot succeed without having determination and being persistent. I learned how to work with over 100 people under sometimes adverse conditions to achieve a common goal. I continue to benefit from my marching years in the Crusaders by applying the lessons I learned in my life. The continued friendships (and new ones) I made over 25 years ago enrich my life and provide a link to a shared history. \n\nNone of the lessons I learned could have happened without the support from alumni, staff, volunteers, fans and friends of the corps. The Boston Crusaders (past and present) could not have achieved success without the people that helped us get down the road; the drivers, the cooks and other volunteers. Our instructional staff, who were all volunteers were the best and provided an environment to allow us to overachieve as a corps and as individuals. This couldnâ€™t have happened without the support of the Board of Directors and Administrative Staff that put it all together. Of course, all this required funds to pay the bills for the buses, equipment and food to feed the corps on the road. Our financial supporters, who bought souvenirs, show or raffle tickets, or who made donations helped make this happen.\n\nI give to the Boston Crusaders because I want to support the â€œcorps we loveâ€_x009d_ like those that did when I was a member, and those before that. I give to the Boston Crusaders because I want the legacy of the Boston Crusaders to continue for another 75 years. I want the current members to have better equipment and better instruction so that they can have a better experience than I did when I was a member. I want the current members to get the opportunity to learn liife lessons like work ethic, dedication &amp; leadership like I did so I could be successful later in life.</t>
  </si>
  <si>
    <t>I BELIEVE IN THE POWER OF CREATIVITY TO CHANGE THE WORLD AND I WANT OUR STUDENTS TO HAVE MULTIPLE AVENUES FOR CREATIVE EXPRESSION AND EXPLORATION\n\nI GIVE to the Burbank Arts For All Foundation because, in the nearly ten years since the Foundation began i (...)</t>
  </si>
  <si>
    <t>hiukawolf1992@gmail.com</t>
  </si>
  <si>
    <t>24.191.183.120</t>
  </si>
  <si>
    <t>Surica Mccloe</t>
  </si>
  <si>
    <t>b1e8aed6f5f23009e488a5ffffa19ead3fe3eab6</t>
  </si>
  <si>
    <t>https://s3-external-1.amazonaws.com/offertabs/offer/kxdcce/large/810_edited_56453d3f6e82b-20151112_034210.jpg</t>
  </si>
  <si>
    <t>CFF PRODUCTIONS</t>
  </si>
  <si>
    <t>Dear #GivingTuesday.\n\nMy name is Surica McCloe, I am a volunteer and participant at Spring Street CDC's program CHANGE Fitness of Morristown, NJ. I am the volunteer administrator and on the maintenance crew. I help make sure everyone signs in, completes proper paperwork and keep the space clean. CHANGE is a non-profit fitness studio promoting CHANGE in the community. I volunteering there because I've experience the CHANGE and my life was CHANGED for the better. I came to CHANGE with the founder/director who helped me recover from a stroke in September 2014, the stroke left me unable to speak or walk properly. Through exercise and positive energy within three weeks there I was able to speak and walk like normal again. Because of life circumstances I fight depression everyday but when I am there I am able to forget it all and enjoy myself. I love volunteering there and being able to see so many smiles and all the positive energy! I like knowing I can help create and make CHANGE happen!</t>
  </si>
  <si>
    <t>73.204.51.58</t>
  </si>
  <si>
    <t>90-0523944</t>
  </si>
  <si>
    <t>Clinton Cimring</t>
  </si>
  <si>
    <t>anne_hope17@yahoo.com</t>
  </si>
  <si>
    <t>Legacy of Hope Foundation</t>
  </si>
  <si>
    <t>cwcimring@hotmail.com</t>
  </si>
  <si>
    <t>64.145.76.44</t>
  </si>
  <si>
    <t>04-3563985</t>
  </si>
  <si>
    <t>Abecca Irwin</t>
  </si>
  <si>
    <t>I think the underlying motivation for my desire to help people comes from my upbringing in South Africa – seeing the suffering there firsthand as a child - and then moving to the United States. Growing up, my father was the type of man who would do anythin (...)</t>
  </si>
  <si>
    <t>2bda118d5f21a35b0670eec141de9bb86839c390</t>
  </si>
  <si>
    <t>https://s3-external-1.amazonaws.com/offertabs/offer/kxdcce/large/810_56420ac64bd59-thank-you-volunteers.jpg</t>
  </si>
  <si>
    <t>CHILDRENS ADVOCACY CENTER OF BASTROP COUNTY</t>
  </si>
  <si>
    <t>71.92.142.130</t>
  </si>
  <si>
    <t>74-2633011</t>
  </si>
  <si>
    <t>MsConnie Eaton</t>
  </si>
  <si>
    <t>Giving Hope and Inspiring Lives\n\nFamily has inspired me to give back by giving hope. My sister and her husband began a non-profit, Legacy of Hope Foundation, in 2011. They sold their possessions and moved to Honduras with the vision to restore hope and inspire the lives of abandoned babies and children in crisis. \n\nInitially, I was touched by Legacy of Hopeâ€™s goal to move away from orphanages and institutions by establishing a new model for abandoned children. They wish to implement a foster care system complete with trainings, home evaluations, and first-rights to adoptions. I was astonished when I learned that House of Hope was the only resource of its kind in all of Western Honduras, and that foster care, up until this point, was basically non-existent. \n\nI wasnâ€™t sure exactly what I could do. After all, I was only a college student.\n\nHowever, I couldnâ€™t stand the thought of all of these children lacking the stability, love, and support of a forever family. So, I decided to give back by giving my time.\n\nIt started out as a one year commitment. I accepted a volunteer position teaching preschool to the foster children living at House of Hope. Except, here I am, in Honduras, one year later and completely changed. Granted, I am still a full time college student and a part-time preschool teacher, but this story isnâ€™t about me. Let me introduce you to four-year-old Thomas.\n\nDuring my second week back in Honduras and my first week back teaching preschool, I gave Thomas a pre-assessment of his colors, letters, numbers, and shapes. I concluded Thomasâ€™s last assessment, shapes, with a heart. \n\nI asked him, â€œThomas, what shape is this?â€_x009d_ He said, â€œEs un corazÃ³n.â€_x009d_ I said, â€œGood job buddy. Now, tell Tia Becca, what shape is this in English?â€_x009d_ \n\nHe stopped and began pondering his response as he evaluated the shapeâ€™s physical form. He looked at the shape, traced it with his finger, and then a big smile came across his face. \n\nTrying to ensure that I had his full attention, he placed his hand on my shoulder and looked deeply into my eyes. Then, his two little hands, finally coming to a rest, stopped directly over his heart. \n\nHe looked at the shape once more, smiled a half smile, and then stated matter of factly-â€œThis. This is LOVE. YOU love ME.â€_x009d_ \n\nA four-year-old stopped me in my tracks. He knew what love was on a profound level.\n\nAt that moment, I realized that I had become a part of restoring hope and inspiring the lives of each and everyone of these toddlers. I had become a part of their stories and they had become a part of mine. I am greeted each morning with squeals of joy and slobbery kisses from little tikes who are beyond excited to see me, their Tia Becca. And, more than that, House of Hope has given these children a loving forever family, with a mommy and a daddy and a bunch of brothers and sisters. These babies know they are loved because the Legacy of Hope Foundation exists. Through their initiation of foster care, how many more babies will get to feel and know that type of love? I donâ€™t know the answer, but I sure canâ€™t wait to find out. \n\nhttp://legacyofhopefoundation.org/\n</t>
  </si>
  <si>
    <t>connie.eaton@gmail.com</t>
  </si>
  <si>
    <t>BASTROP</t>
  </si>
  <si>
    <t>LeslieLRN@gmail.com</t>
  </si>
  <si>
    <t>Dreams of giving back and the ripple effect:  http://cacjc.org/ \n\nMy name is Connie Eaton. I have been a volunteer at the CAC since October of 2014, and I am a survivor of sexual abuse. My story starts back when I was a teenager and learning to survive a (...)</t>
  </si>
  <si>
    <t>71.254.79.241</t>
  </si>
  <si>
    <t>Leslie Cason Lindsay</t>
  </si>
  <si>
    <t>68e8530e12dc5a3b372aaa7909b956413afc9320</t>
  </si>
  <si>
    <t>https://s3-external-1.amazonaws.com/offertabs/offer/kxdcce/large/810_5654a7d53cb05-12282777_10153075463961012_604201129_n.jpg</t>
  </si>
  <si>
    <t>CHILDREN'S ADVOCATE PROGRAMS INC</t>
  </si>
  <si>
    <t>50.172.221.198</t>
  </si>
  <si>
    <t>36-3347036</t>
  </si>
  <si>
    <t>Jamie Lick</t>
  </si>
  <si>
    <t>jamiejlick@gmail.com</t>
  </si>
  <si>
    <t>56002-3698</t>
  </si>
  <si>
    <t>MANKATO</t>
  </si>
  <si>
    <t>My Defining Day\n\nI write this essay on the 6 year anniversary of the single most important day of my life: November 20, 2009. This was the day that I said goodbye to my best friend, Andrew.  Now you may be thinking that 'important' is an odd way to descr (...)</t>
  </si>
  <si>
    <t>86a48dede7c86d0b5708b9406b2ef7b304d799ca</t>
  </si>
  <si>
    <t>https://s3-external-1.amazonaws.com/offertabs/offer/kxdcce/large/810_5650e94eb8068-Strays.jpg</t>
  </si>
  <si>
    <t>Performing without a Net!\n\nIt sounds like a clichÃ© but it really was a dark and stormy night in the city of Boston on November 8, 1996. After a long week of training at my company's headquarters in Philadelphia, I flew up to Boston to meet up with a friend to take in the sights of this historic and vibrant city. Little did I know that my world would change hours later in completely unexpected ways for these past 19 years.\n\nSince the weather had not been cooperative, we decided just to order in a meal of seafood chowder and a bottle of wine while taking in the movie, â€œCourage Under Fire,â€_x009d_ which is pretty ironic giving the fact that a few hours later, without warning, my brain exploded. Now I was the one whose courage would be under fire! Having been resuscitated after a grand mal seizure and respiratory arrest, I woke up an hour later in the ER at the Tufts/New England Medical Center with a circle of staff in scrubs peering down at me and firing off too many questions for my now damaged brain to comprehend. As an ICU nurse, I knew immediately that I was in real trouble. \n\nThe next month turned out to be one of the difficult of my life, dealing with recovering from the craniotomy to clip the aneurysm, with complications from the surgery (including my ability to speak for some time), and ultimately the overwhelming task of beginning a recovery process. There was no real support to be found anywhere, except among my former colleagues who understood perhaps even better than I did, how incredibly fortunate I was to have survived this. My own maternal grandfather had died of an aneurysm at 42 years old; I had been 43. It was the beginning of a very long and often lonely journey over many years...\n\nGradually, I educated myself by doing research about aneurysms. Initially I had been diagnosed with a second aneurysm that was still quite small and was to be monitored for signs that it was growing. The thought that this could happen to me again was terrifying and the only way I knew to combat that terror was through knowledge and education. With what I had learned, I truly wanted to work towards educating others but there were very few platforms on the internet of the day for sharing my experience with anyone. One of the most critical elements of recovery is a source of support and education for survivors, their families, their caregivers, friends, and employers. Then one day, I found a central, credible organization with of all kinds of information and tools on the Brain Aneurysm Foundation's website at http://www.bafound.org/. It was a defining and very positive moment in my journey from that day forward. I no longer had to perform without a net!\n\nOver time, I became involved as a volunteer and donor with the Foundation and began to find ways of reaching out to others in order to help raise awareness about this frequently silent killer of almost 30,000 Americans a year. Although I was no longer able to work as a clinical nurse due to some of my cognitive deficits, working with the Foundation was a way for me to continue wearing my nurse's cap by participating in support groups and attending the BAF Lobby Congress day each May for the past several years. This opportunity has allowed me to have a real voice, meet other survivors, meet the families of so many who have either lost loved ones to this condition or the caregivers of others who have survived but live with lifelong deficits and disabilities. This has been so very gratifying on many different rewarding levels.\n\nMy dream is to one day fund a research chair for the Brain Aneurysm Foundation to advance research on improved detection and treatment of aneurysms. Of great importance to me is creating a better national protocol for first responders and Emergency Medicine professionals to properly triage and diagnose aneurysm events in a more timely and consistent manner. Once diagnosed, the choice of treatment must be determined expertly. Sometimes this means transporting a patient to a facility that has the experience to treat brain injuries to effect the optimal outcome using â€œbest practicesâ€_x009d_ standards for care. Sadly, we are not there yet in the current healthcare climate and too many lives are lost as a result.\n\nBy entering the 2015 Giving Tuesday competition, I am designating my non-profit organization is the Brain Aneurysm Foundation, whose url is http://www.bafound.org/ . A grant to BAF, whose staff and Boards have worked so hard â€œRaising Awareness. Ending Fearâ€_x009d_ as their motto states, would be money very well spent. I am happy and humbled to be a part of these efforts. What was initially a devastating and life-changing event, my own story has evolved into a positive contribution to the collective whole of our community of survivors to further the mission of educating the general public to the dangers of brain aneurysms. It is humbling work that I will continue with a sense of true purpose for all my time to come.\n\n</t>
  </si>
  <si>
    <t>COCKER SPANIEL RESCUE OF AUSTIN</t>
  </si>
  <si>
    <t>cassidyfilpi805@aol.com</t>
  </si>
  <si>
    <t>173.174.89.140</t>
  </si>
  <si>
    <t>20-5647630</t>
  </si>
  <si>
    <t>137.151.175.112</t>
  </si>
  <si>
    <t>Anne Bolgert</t>
  </si>
  <si>
    <t>Cassidy Filpi</t>
  </si>
  <si>
    <t>abolgert@austin.rr.com</t>
  </si>
  <si>
    <t>Saving the world, one cute dog at a time.\n\nhttp://www.austincockerrescue.org/\n\nI have been a regular donor to the Cocker Spaniel Rescue of Austin and San Antonio (CSRA) for many years.  I'm inspired by many things but first and foremost is the compassi (...)</t>
  </si>
  <si>
    <t>Reading in america. We are blessed enough to live in a country where education and literacy is encouraged in our youth, unfortunately not all students and children have the same opportunity to do so as others. I support this foundation because they're giving more opportunities to those that do not have the chance to learn read and grow. Reading is the foundation of all education and we need to constantly instill in each generation how important it is to have and utilize education. Reading also helps develope confidence and shapes a child's personality. Having a younger generation grow to become an educated, confident generation should be a goal for all of us to reach.</t>
  </si>
  <si>
    <t>bc35485726b45efde528c2c2a6211eb7bd4b18ee</t>
  </si>
  <si>
    <t>neelarashidi@yahoo.com</t>
  </si>
  <si>
    <t>https://s3-external-1.amazonaws.com/offertabs/offer/kxdcce/large/810_56523e508c01a-logo.jpg</t>
  </si>
  <si>
    <t>100.9.128.127</t>
  </si>
  <si>
    <t>Neela Rashidi</t>
  </si>
  <si>
    <t>COLLABORATION FOR LEARNING</t>
  </si>
  <si>
    <t>I believe that reading is very important in young children today. Having my father read to me growing up has helped with my academic excellence and has bettered my communication skills now. I believe that this program will be an amazing improvement to the second graders that need literacy skills and an amazing improvement to their futures.</t>
  </si>
  <si>
    <t>trina@maxcourage.org</t>
  </si>
  <si>
    <t>THE MAX WARBURG COURAGE CURRICULUM</t>
  </si>
  <si>
    <t>70.27.168.133</t>
  </si>
  <si>
    <t>41-1902648</t>
  </si>
  <si>
    <t>Mandy Bujold</t>
  </si>
  <si>
    <t>129.10.9.192</t>
  </si>
  <si>
    <t>04-3256902</t>
  </si>
  <si>
    <t>Trina Portillo</t>
  </si>
  <si>
    <t>mandywrba@hotmail.com</t>
  </si>
  <si>
    <t>B92, B92, B25</t>
  </si>
  <si>
    <t>About a year ago I was introduced to Nutrition for Learning through a friend. This non profit organization goes into schools in my community and makes sure that all children have the opportunity to have breakfast every morning. They even go over and above  (...)</t>
  </si>
  <si>
    <t>09e489bad995bcec4c14e3a6e7ff7d70af50dd7c</t>
  </si>
  <si>
    <t>The Courage of children inspires me to give. Max Courage, www.maxcourage.org, empowers sixth grade students to find their own voice through reading stories of courage, and then writing their personal stories of courage in their own lives. One of our international students through partner organization @LearningPathways, Eman P. of Islamabad, Pakistan, wrote about standing up to an abusive employer of a child laborer in his household.\n\nHe regularly beat the girl, who worked from morning till night, and one day as Eman was riding her bike by the house, she heard the girl screaming and dropped her bike. She went inside and threw herself between the man and the girl, receiving his blows instead. She managed to punch him in the stomach and grab the girl's hand, running to a nearby hospital where both girls were treated for their injuries. She recalled the words of her father when she had asked him, 'Dad! Is it possible to find courage when you are scared? and he replied, 'That is the only time you can.'' \n\nI am inspired to give so that more children like Eman can share their stories of courage with the world.</t>
  </si>
  <si>
    <t>https://s3-external-1.amazonaws.com/offertabs/offer/kxdcce/large/810_56398b91689a6-kulture-logo.jpg</t>
  </si>
  <si>
    <t>glijoodi@jkf.co.ke</t>
  </si>
  <si>
    <t>KENYATTA UNIVERSITY FOUNDATION INC</t>
  </si>
  <si>
    <t>197.248.26.42</t>
  </si>
  <si>
    <t>90-0666266</t>
  </si>
  <si>
    <t>Lijoodi Geoffrey Chofu Marconi</t>
  </si>
  <si>
    <t>CAMBRIDGE</t>
  </si>
  <si>
    <t>Colorado River Food Bank</t>
  </si>
  <si>
    <t>I give some little funds to Jomo Kenyatta Foundation a non profit in Kenya, that supports bright but needy students in the Country. This is by paying fees for the entire four years in high school. This has made dreams for many achievable. I nominate this foundation that has been in existence for 49 years now.\nregards,\nLijoodi\n+254722591129</t>
  </si>
  <si>
    <t>72.168.177.134</t>
  </si>
  <si>
    <t>88-0345703</t>
  </si>
  <si>
    <t>Laura Rogers</t>
  </si>
  <si>
    <t>tetzelim@bellsouth.net</t>
  </si>
  <si>
    <t>NATIONAL ALLIANCE ON MENTAL ILLNESS OF MASSACHUSETTS, INC.</t>
  </si>
  <si>
    <t>Horsesatrisk@yahoo.com</t>
  </si>
  <si>
    <t>99.3.164.198</t>
  </si>
  <si>
    <t>LAUGHLIN</t>
  </si>
  <si>
    <t>04-2777012</t>
  </si>
  <si>
    <t>NV</t>
  </si>
  <si>
    <t>John Paul Tetzeli</t>
  </si>
  <si>
    <t>I am inspired to give to the horses that do not have a voice.....\n4 years ago i saved 2 horses from a lady that was pregnant and could not pay the 300 a month for board to care for her horses anymore she did not have the proper brand inspection papers and (...)</t>
  </si>
  <si>
    <t>WOBURN</t>
  </si>
  <si>
    <t>28b7db7c126632e4716cd743fda32d166f7d4b41</t>
  </si>
  <si>
    <t>https://s3-external-1.amazonaws.com/offertabs/offer/kxdcce/large/810_56550603ee9e1-BaliPic.jpg</t>
  </si>
  <si>
    <t>Cystic Fibrosis Association of Greater New York Inc</t>
  </si>
  <si>
    <t>99.122.108.181</t>
  </si>
  <si>
    <t>13-3155746</t>
  </si>
  <si>
    <t>Dakota Rundle</t>
  </si>
  <si>
    <t>I often feel like my family should be the poster family of mental illness. My husband, was diagnosed with schizoaffective disorder 20 years ago. Despite trying various medications and therapies, this gentle genius left a cherished career in clinical medicine due to having unpredictable and debilitating symptoms. I have ADHD and mood iproblems, as do both our son and daughter. In addition, our son is on the autism spectrum, and both chiildren are navigating life after high school. Our cars' bumper stickers should read 'Lord, let me be the kind of person my psychiatrist medicates me to be!' \n\nBut, statistically we're NOT really unusual: one in four persons in the U.S. suffers from a significant disorder in mood, thought or anxiety at some point. This means that EVERYONE is affected by mental illness, whether in a family member, friend or acquaintance, a fellow driver on the highway, or even someone who decided to 'cope' through drug abuse, suicide or homicide. I suspect that if mental illness were adequately addressed, most of our prisons would probably close, saving much more money than would be laid out in additional mental health treatment! Because mental illness is not as well understood as other physical disorders, it is often not diagnosed and treated effectively. As mentioned above,this can have drastic effects on one's function, especially if it results in harmful or illegal behaviors. \n\nNAMI, the National Alliance for the Mentally Ill, is a lifeline for persons with mental illness and their loved ones. The first message of NAMI is that 'you are not alone.' This national nonprofit organization touches lives through education, support and advocacy, with support of research, conventions, publications and local chapters. NAMI successfully lobbied for equal coverage of mental health treatment in health insurance benefits, a tangiible benefit to many consumers.\n\nIn the past few years my family has supported our local NAMI Memphis chapter with both time and money, getting involved with self-help groups and monthly educational meetings. I participated in a workshop when dealing with 2 adolescents particularly discouraged me. It's normal for relationships in families affected by mental illness to be under additional stress. Learning the '3 C's'--that I didn't cause it (the illness), can't control it, and can't cure it, has definitely helped me stay more realistic in dealing with my family. So many with mental illness don't know how to navigate the complicated medical and governmental systems that can help them. Both Sandra and Veronique, the staff in the local office, spend countless hours assisting others with referrals to local resources and organizing outreach, educational and support activities, all while coping with family members who can be mentally unstable themselves. They do this on a shoestring budget: Memphis is not a wealthy city, and people with mental illness are often not in a position to donate since they're strapped financially from trying to pay for medicines on incomes affected by their mental conditiions. \n\nInvesting in NAMI helps all of us in this society by increasing our understanding of brain and behavior, and encouraging those with mental illness to deal with their conditions in a positive , life-affirming manner.</t>
  </si>
  <si>
    <t>tzupancic@aol.com</t>
  </si>
  <si>
    <t>CRARYVILLE</t>
  </si>
  <si>
    <t>glitalien@nmhschool.org</t>
  </si>
  <si>
    <t>Northfield Mount Hermon Pooled Life Income Fund</t>
  </si>
  <si>
    <t>A Quest for a Cure\nThere are over 30,000 Americans with Cystic Fibrosis who struggle everyday just to breathe, something many of us take for granted.  It is a harsh genetic disease that currently has no cure and affects the lungs and digestive system and  (...)</t>
  </si>
  <si>
    <t>71.192.118.243</t>
  </si>
  <si>
    <t>04-2676491</t>
  </si>
  <si>
    <t>Gisele Litalien</t>
  </si>
  <si>
    <t>39f76df276d7ba368d8e02d29b96c4fe58b2a476</t>
  </si>
  <si>
    <t>https://s3-external-1.amazonaws.com/offertabs/offer/kxdcce/large/810_564ed02a63803-11295638_943931728991849_180696926999972234_n.jpg</t>
  </si>
  <si>
    <t>I give to NMH Upward Bound because I have seen first hand both the immediate and long term impact on young people from disadvantaged communities who hope to go to college. Students immediately begin to believe that college is a possibility with the support from the program. They become part of a college bound community. They choose to dig deeply into their academics, taking challenging classes, including college level classes. They push themselves and spend 3 summers doing intensive academic work. 90-100% of them enroll in college and experience opportunities they never could have imagined. Years later I have seen Upward Bound scholars become engineers, nurses, accountants, social workers doctors, mayors, pharmacists and more. Their siblings and their ow children are very likely to go to college and escape the poverty of their communities permanently. Students, families and communities benefit so much from Upward Bound. I give because the results are visible and the ripple effect of the program is huge.</t>
  </si>
  <si>
    <t>My 'I to We'\n\nAfter four years of suffering, physically, mentally, monetarily and through befuddled medical practitioners, in 2008 I hit the medical trifecta; within 2 months I was diagnosed with Young Onset Parkinson's Disease, Chronic Lyme Disease and  (...)</t>
  </si>
  <si>
    <t>050671f5121d15a115b2a855df5d5e15a865a162</t>
  </si>
  <si>
    <t>https://s3-external-1.amazonaws.com/offertabs/offer/kxdcce/large/810_5638fa30789ee-Foundation-GivingTuesday.jpg</t>
  </si>
  <si>
    <t>Expanding myself...\n2001.. The year that brought a very sad republic day for many Indians in Kutch area... On the morning of 26th January, India experienced a powerful earthquake (magnitude: 6.9) with epicenter close to the city of Bhuj - a home town of my mother! Just a couple of years back we had visited that beautiful city! While in US, I could close my eyes and vividly remember the beautiful lake, Aaina mahal and other awesome places we visited. Within those few disastrous moments, many such heritages crumbled down like house of cards... Schools where my mother studied and taught, and city hospitals were now just a heap of rubble...\n\nI was to visit the city again in February with my family, but now that was not an option. Our tickets were already done, so rather than cancelling them, we chose to visit the city anyways and pitch in any way we can... \n\nAssociation of India's Development is an organization that has many chapters all over the many universities in the US. It was originated by Prof. Bhagat, with the thought of giving back to the grass-root causes in the motherland. Its volunteer base is mainly undergrad and graduate students at the universities - the minds seeking knowledge and in their prime creative years... I volunteered to visit the severely affected villages, connect with people and propose rehab plan to the AID volunteers... During this time, we visited make-shift hospitals, clinics and make-shift settlements for the now home-less families. I mingled with affected people, listened to their agony and pain, hugged to give support, cried to mourn their loss, experienced the warmth of their heart and built a proposal for rehabilitation support plan by sponsoring a few projects by the local grass-roots teams having a wonderful track record and trusted by people to honestly help.\n\nThis experience left me a changed person - proud of my heritage, amazed at the strength of the sufferers (I deny to call them victims - for they did not believe so), and humbled by the humanitarian efforts made by so many individuals at every level, because they genuinely cared.</t>
  </si>
  <si>
    <t>Children are Inspiring!\n\nI teach yoga to children in Park City, Utah.  When I learned about the efforts of a non-profit organization called Devoted 2 Children (Devoted2children.org), I wanted to help too!  The D2C Foundation provides a long-term home and (...)</t>
  </si>
  <si>
    <t>03df62b5c6b71a7bb91fb4a05b0f8030a367540b</t>
  </si>
  <si>
    <t>https://s3-external-1.amazonaws.com/offertabs/offer/kxdcce/large/810_564d64d296f2f-LogoVBF20thAnniversary.jpg</t>
  </si>
  <si>
    <t>In A Negative World, Focus On The Positive &amp; Build Together \n\nA little over a year ago, I decided I wanted to donate my time and skills to a nonprofit organization. I went on VolunteerMatch.com with an open mind and open heart, and I applied to a few volunteer openings that caught my eye. Not long after, I got a call from a lady named Schinnell Leake, Founder &amp; Executive Director or Extra-Ordinary Birthdays, a nonprofit organization located in the Washington D.C. area. She had a need for a social media volunteer, and based upon my background and my comfort level with Twitter, she thought I'd be perfect. Despite the fact that I live in Houston, Texas, and she lives in College Park, Maryland, and we've never actually met face to face, we've become friends over the last year as we work together to promote Extra-Ordinary Birthdays. It's an organization which provides personalized birthday parties for homeless children in shelters in the DC Area. \n\nI support this organization with my whole heart, and Schinnell and I have bonded in friendship over the ideals we have in common, rather than those things that might divide us. Every day, we get up and we choose to work together to build upon something beautiful...something that puts good back in the world, rather than negativity and division. No doubt, the two of us come from different racial, cultural, and experiential backgrounds, and may even have some different perspectives on various events that have so sharply divided our nation over this past year we have known one another. But we press on--together. And we create, build, and bring hope and light to our fellow human beings through Extra-Ordinary Birthdays.</t>
  </si>
  <si>
    <t>DRESS FOR SUCCESS MERCER COUNTY</t>
  </si>
  <si>
    <t>66.183.59.26</t>
  </si>
  <si>
    <t>37-1536476</t>
  </si>
  <si>
    <t>Christina Florencio</t>
  </si>
  <si>
    <t>christinaflorencio@gmail.com</t>
  </si>
  <si>
    <t>HAMILTON</t>
  </si>
  <si>
    <t>In my role at Dress for Success Vancouver, I wear many hats. Sometimes, I am developing a cause marketing campaign, other times I am on the phone with a donor. Then there is the odd time when I get asked to help suit a woman for an interview outfit. Every  (...)</t>
  </si>
  <si>
    <t>92add977c102269c18a52dc3ed4a341ac6e6afbf</t>
  </si>
  <si>
    <t>https://s3-external-1.amazonaws.com/offertabs/offer/kxdcce/large/810_564503d765512-Selah-Center-Logo-Final.png</t>
  </si>
  <si>
    <t>I as well as my family have always been involved with causes. Unfortunately my donations have not always been huge. My mom who died because of PSP was an international artist. She was very talented, and wanted to use her art to help others rather than make her fortunes. \nPaintings were donated to auctions for various causes, including AIDS. She donated paintings to the Grammy's and thankfully they did very well with her art.\nHer art has brought in money to several non profits to benefit children as well as hunger. This was always important to all of us.\nI am hoping that still in my life time a cure will be found for PSP, and other similar diseases.\nWhen my mom began her journey with PSP, doctors had no idea what she had and there was a great deal of misdiagnosing. Once she was diagnosed, we really did not fully understand this horrible illness.\nI'm glad that there is a forum for PSP, at this point. I was able to donate products that I still had, and that others could use for their loved ones.\nI am also hoping that my mom's artwork could be used to benefit research projects for PSP and other similar diseases.\n</t>
  </si>
  <si>
    <t>EAGLES WINGS ED GIRLS HOME, INC</t>
  </si>
  <si>
    <t>73.170.241.200</t>
  </si>
  <si>
    <t>31-1538950</t>
  </si>
  <si>
    <t>Pavita Singh</t>
  </si>
  <si>
    <t>pavitasingh.mph14@gmail.com</t>
  </si>
  <si>
    <t>Kearneysville</t>
  </si>
  <si>
    <t>Empowering Girls Through Holistic Health Education\n\nThe famous French fashion designer and one of TIME Magazine’s 100 Most Influential Women of the 20th century, Coco Chanel, once said. “A girl should be two things: who and what she wants.” This quote co (...)</t>
  </si>
  <si>
    <t>Too young too soon!\n\nMy husband Jim was diagnosed in 2007 with PSP at the age of 55. He had just retired after 30 years of working at the same company then having symptoms of confusion, balance problems, and dizziness for a year. Finally after seeing several doctors and a neurologist we went to the Medical Univerity of Georgia where we were given the bad news. For seven years I watched him go from a very athletic individual to a weak, frail, and helpless person totally dependent on me to get him through the day. We went through therapist, caregivers, and finally hospice to help him through this horrible journey. He died on July 29, 2013 just one week after his birthday. He left behind two wonderful daughters and three grandkids that loved him very much. After 43 years of marriage I did not want to give him up and let him go but knew it was for the best as he would no longer suffer with this horrible disease and be whole again. It is a comfort to know that we will see and be together again one day.</t>
  </si>
  <si>
    <t>cf03eed509c7d6623862f6ce95a2cc9096f9f8c2</t>
  </si>
  <si>
    <t>https://s3-external-1.amazonaws.com/offertabs/offer/kxdcce/large/810_564cda1e0670c-lifechange-student-giving-home.jpg</t>
  </si>
  <si>
    <t>ELF LOUISE INC</t>
  </si>
  <si>
    <t>24.155.130.164</t>
  </si>
  <si>
    <t>74-2180694</t>
  </si>
  <si>
    <t>Tracie Andrews</t>
  </si>
  <si>
    <t>andrewstraciea@gmail.com</t>
  </si>
  <si>
    <t>SAN ANTONIO</t>
  </si>
  <si>
    <t>One of the top 5 reasons I fell in love with my husband was because of his involvement with the Elf Louise Christmas Project (www.elflouise.org), a community-based 100% volunteer organization in San Antonio, Texas. My husband and I have been a core volunte (...)</t>
  </si>
  <si>
    <t>93bed280848af6bfaf1191d1dc22e860ec555a04</t>
  </si>
  <si>
    <t>https://s3-external-1.amazonaws.com/offertabs/offer/kxdcce/large/810_564554aea05c4-image.jpg</t>
  </si>
  <si>
    <t>My Hero, once told me I could be anything that I wanted to be. I spent several trips fishing or hunting with my father and he let me ramble on and on. I wanted to be the first woman President!! In 2015, we still have yet to experience a woman president but the possibility looms. I no longer have my Hero! My Dad died on July 15, 2010 from a disease I had never heard of PSP - Progressive Supranuclear Palsy. \n\nMy Dad was proceeding along in life just fine as he had just retired and was looking forward to retired life. He and my mother had just bought a new home in 2006 in a quiet area away from the city in which they had resided for several years. Dad had gotten himself a little step-side Ford PU - bright red and he seemed very content. A short time later family members began to notice odd behaviors we had not witnessed before. Dad would leave a room and then return looking as if he was lost and scared but then upon recognizing a familiar face would proceed right on into the gathering. He also began to cough and struggle while eating and became very particular what he would ingest. He also began to take a tumble every now and then. \n\nDad went to his primary care physician and they did the same 'Parkinson's' tests twice!! His doctor was sure he had Parkinson's but could not validate that diagnosis. Everyone was concerned but no one knew where to turn next. During this time of testing it was discovered my Dad needed to have a spinal surgery near the base of his head as his bone was very fragile and there was a space that needed to be repaired before Dad took a fall that could render him paralyzed. Dad was not a very good patient. This behavior was not typical of my happy go lucky Dad. He was irritating nurses and pulling out his IV's. The downward trend in behaviors and falls continued. \n\nMy sister was a nurse and felt an appointment with a neurologist was in order. Within fifteen minutes of my Dad walking in the door he gave us a PSP diagnosis. The Dr. said he knew the moment he saw my Dad's fixed, gazing, dull eyes. He also said Dad was at risk for choking to death and needed a feeding tube. In 2009, my Dad was admitted to a nursing home. He fell in the middle of the night one night and hit his head on the bathtub and tried to not let anyone know. The hospital said home was no longer safe for him. Dad fell again in the nursing home on July 4, 2010...he died July 15, 2010.\n\nI give to CurePSP and we made CurePSP a memorial for my Dad because I want more people to be educated and to know about CurePSP and how they can help people with this deteriorating disease. I learned more about this disease after my Dad had died and wished we would have known about this foundation and the information we could have gained while he was still living. \n\nI will continue to give to CurePSP as I am able and to pray for the many families affected to learn early on what can be done to make end of life easier on the patient and their families. My Dad is still my Hero! I continue to pass on to his grandchildren that they are capable of being anything their heart desires, and I know my father smiles every time he hears me say it. \n\n</t>
  </si>
  <si>
    <t>Emergency Assistance Fund of the Association of YMCA Professionals</t>
  </si>
  <si>
    <t>96.56.206.166</t>
  </si>
  <si>
    <t>23-7038211</t>
  </si>
  <si>
    <t>Robert Riccardi</t>
  </si>
  <si>
    <t>rricca@ymcagbc.org</t>
  </si>
  <si>
    <t>Westerly</t>
  </si>
  <si>
    <t>The Gift I have Received\nI am compelled to give for the most personal of reasons; I know what it means to receive help when a person needs it most. At an early age I was in an accident that nearly took my life. It left me scarred and disfigured. Many peop (...)</t>
  </si>
  <si>
    <t>306fe7b8e009f0b427ae20bdb61e8d06f2a9a5e3</t>
  </si>
  <si>
    <t>https://s3-external-1.amazonaws.com/offertabs/offer/kxdcce/large/810_564e4a1ec596b-BenandJohnwithBenandMax.jpg</t>
  </si>
  <si>
    <t>My Dad, Mark Rubin, inspires me to give to CurePSP (www.curepsp.org). This July, it will be 4 years since he died of Progressive Supranuclear Palsy (PSP). He was my inspiration, my hero, my mentor and my best friend. He never gave up and selflessly gave of himself. PSP completely took away the Dad I knew and everything that made him who he was. I give in his memory in the hope that other people won't have to suffer like he did. \n\nPSP is an uncommon brain disorder that affects movement, balance, speech, swallowing, vision, mood, behavior, and thinking. The disease worsens (progressive) and causes weakness (palsy) by damaging certain parts of the brain. Currently there is no effective treatment or cure for PSP. \n\nMy Dad would drive three hours to my college just to take me supermarket shopping for 30 minutes. My Dad video-taped and made audio cassettes for his car for every musical performance I was ever in. My Dad sent me and my college roommates 100 pounds of chocolate on Valentine's Dayâ€¦just because. My Dad blew up life-sized versions of pictures of my children to hang on his office wall. My Dad came over to my house every day after I had my first child just to see and hold my son for 5 minutes. My Dad never got off the phone with me without saying I love you. This was the kind of Dad I had. \n\nI first knew there was something really wrong when he fell down a flight of steps and put his head through a wallâ€¦and he didn't know how it happened. I knew it when he couldn't remember common words when he was talking to you. When he slurred his speech, when he would choke every time he ate, when he bought my Mom birthday cards for Mother's Day and forgot my birthday and didn't seem to care. I promised him that I would take care of him...that WE would figure everything out. \n\nI give to CurePSP so that we can continue to fight for a cure and give hope to other families that are devastated by this diseaseâ€¦to help THEM figure out what we werenâ€™t able to solve.</t>
  </si>
  <si>
    <t>EMILY A SILVERMAN MEMORIAL FUND</t>
  </si>
  <si>
    <t>69.76.189.1</t>
  </si>
  <si>
    <t>43-6894866</t>
  </si>
  <si>
    <t>Vicki Lechtenberg Silverman</t>
  </si>
  <si>
    <t>pamlkimble@yahoo.com</t>
  </si>
  <si>
    <t>My Em’s Spotlight Experience\n\nA few years ago, I was ‘introduced’ to Em’s Spotlight.  I had heard from a friend what they did – teach dance to inner-city kids – so I decided to go to a recital.  It was August, 2013; there I was watching as groups of scho (...)</t>
  </si>
  <si>
    <t>12a2fdcecda01b3f29265136c6bc76083df9ed66</t>
  </si>
  <si>
    <t>https://s3-external-1.amazonaws.com/offertabs/offer/kxdcce/large/810_56397bf37ac20-FB_IMG_1446590070496.jpg</t>
  </si>
  <si>
    <t>My mom would have turned 60 this week. If she hadn't lost her battle with a monstrous disease. But in November2013, she did. She battled an extremely rare neurodegenerative disease called Progressive Supra Nuclear Palsy (PSP) for over 6 years, slowly losing ground.\n\nHaving to deal with an unexpected sudden death of a loved one is a terrible place to be in. On the contrary, awareness of an impending death is like having to look at an archer slowly sharpen his arrow, with the full knowledge that is being prepared for you and can strike you anytime. You are then at the mercy of a flick of his/His finger. We witnessed this process in all its glory for over 2000 days between 2008 and 2013.\n\nâ€œHope Mattersâ€_x009d_ is the tagline of Cure PSP, the most prominent PSP care group in the world. And until much later I did not realize the importance of â€˜hopeâ€™. My mom was a fighter. She fought until the very end. But what matters and what makes her a hero is that she fought with hope until the very end. She knew it was an incurable disease. Yet, she never gave up. She went to every single one of her doctorâ€™s appointments with a hope that there might be some good news waiting for her -- probably some new medicine might have been discovered, or a new surgical procedure might have been found to cure her disease! She never missed a single dose of her medications, hopeful that it will do whatever little good it can. Every time a medication was changed, a dose was altered, she would do her own little test --trying to walk without anyone's support, a task she knew fully well she could not. A test that had almost always ended unfruitfully. Despite some falls and bruises, and multiple rebukes, she would wait for an opportune time, when she could try this without catching anyone's attention. It was only a hope that some medication might have worked and made her condition better.\n\nOne of the later symptoms of PSP is a condition called 'dysphagia.' Here, swallowing becomes increasingly difficult as the disease progresses. Let alone giant pills, swallowing even mashed potatoes becomes an ordeal. In her last few months, despite immense pain and discomfort, she went through this pill-swallowing ordeal four times a day, every single day. Even when we missed giving her a dose, mostly to save her the pain and choking that would follow, she would adamantly ask for the pills and willingly go through the ordeal. For me, that's hope, right there, in its purest form. She was hopeful that someday, someone, somewhere, would find a cure to PSP. She fought until her last breath, quite literally here, as on her last breath she choked on a small sip of water. Until the very end, her mind did not give up. It was her body that betrayed, while her hope was present even in the most hopeless situations.\n\nSo ladies and gentlemen, here's some unsolicited advice. Never lose hope. When you think that you might miss a goal, a bus, a train, a meeting, or a deadline, walk a little faster, run a little longer, work a little smarter, and try a little harder. Like my mom would often say, 'you never know if you are going to make it until you make it.'\n\nWe have supported #CurePSP periodically through small donations. Wearing their 'Hope Matters' wristbands has led to unexpected conversations at unexpected places, giving me a chance to raise awareness. Please #givethanks to CurePSP whose mission it is to raise awareness of this cruel disease and host support group meetings for caregivers and their families. CurePSP also strives to advance research that can cure this Prime of Life debilitating disease.</t>
  </si>
  <si>
    <t>Who Among Us\n\nIntroduction:\nI wrote the story, Who Among Us, that follows a few years ago after losing another member of a writing group I participated in for people living with cancer at @FacingCancerto, facing-cancer.org in Newton, MA.\n\nAs a long-te (...)</t>
  </si>
  <si>
    <t>716225fc2f09e8df42164427841ecb3abba840cb</t>
  </si>
  <si>
    <t>https://s3-external-1.amazonaws.com/offertabs/offer/kxdcce/large/810_564e1e11acb90-12107799_1638828166359238_5392637822319567532_n1.jpg</t>
  </si>
  <si>
    <t>Seeking a Treatment for Progressive Nuclear Palsy (PSP)\n\nPSP stole my husband from me in 2006. About 3 years before he died we both realized something was very wrong. Bob fell unexpectedly, had double vision, and definite signs of cognitive loss. His right leg did not work well for him. We sought medical help but received only a misdiagnosis- or Alzheimer's and then to explain the physical symptoms- myesthenia gravis- a very unlikely combination of illness to appear at the same time. It seemed to me as though a label was slapped on my husband and we were sent away. However an ophthalmologist who was mystified by Bob's symptoms suggested we rule out PSP. I got onto the Cure PSP website to study the symptoms and then realized they fit Bob's condition. We found our way to a university Neurology Institute where we got the correct diagnosis. But I knew the doctor there was struggling to tell us the facts. Cure PSP gave is the information we needed to manage this fatal disease as well as possible and let us know what to expect. We attended a free conference for patients and their families. So we could get on with the remaining time we had together and make it good. Every year I will give in Bob's memory as long as I live. We don't know if it is inherited but I want a cure to be found for all those who are following us through life.\n\n</t>
  </si>
  <si>
    <t>People Helping People \nwww.uspainfoundation.org\n\nI am inspired to give when I feel there is passion and heart behind the cause. That is why I give to U.S. Pain Foundation! This 501c(3) nonprofit exists to connect, inform, empower and advocate for the pa (...)</t>
  </si>
  <si>
    <t>f6bb3c4d2f59d05c416c9c4458a691ba97286d8c</t>
  </si>
  <si>
    <t>https://s3-external-1.amazonaws.com/offertabs/offer/kxdcce/large/810_564f78ae90f94-12250059_1519518878374373_8453473097753188052_n.jpg</t>
  </si>
  <si>
    <t>Friends of the Rome Shoah Museum</t>
  </si>
  <si>
    <t>128.125.175.230</t>
  </si>
  <si>
    <t>26-1392088</t>
  </si>
  <si>
    <t>I felt compelled to go to Haiti after seeing images of the devastation of the 2010 Earthquake. I finally had the chance to volunteer with a grass-roots nonprofit called HaveServe operating on a shoestring budget in the community of Lebrun. This tiny organization was bringing hope, food, education and medical care to this remote village. I had the opportunity to work in a free summer camp organized by HavServe that provides an incredible, fun and educational experience to more than 400 children. In addition, I ran 2 women's empowerment workshops as part of HavServe's microlending program. These people live in the most difficult of conditions - no electricity, no running water, no sanitation, no government services and little to no chance of escaping extreme poverty but they hope and dream about a brighter future and HavServe is the only organization helping them. Now back in the U.S., I am trying to secure corporate sponsors and other backers to help fund HavServe's efforts. We have already received donations of laptops and tablets to create a computer lab. If we win this contest, we will buy a solar generator to power it.</t>
  </si>
  <si>
    <t>Deanna Hendrick</t>
  </si>
  <si>
    <t>thmel14@gmail.com</t>
  </si>
  <si>
    <t>Like many of you, I sat in front of my television on the evening of Friday, November 13, 2015 and watched in horror as news of the terrorist attacks in Paris flooded the airways. 'Not again,' I thought to myself. \n\nMy heart ached for people whom I had ne (...)</t>
  </si>
  <si>
    <t>e125f67bccb982d50c9d261191c5ec7733959504</t>
  </si>
  <si>
    <t>https://s3-external-1.amazonaws.com/offertabs/offer/kxdcce/large/810_564fe9db859f6-IMG_5581.JPG</t>
  </si>
  <si>
    <t>CC@octonovem.com</t>
  </si>
  <si>
    <t>The Peace Park\n\nComing out of solitary retreat was a bit like surfacing from the bottom of a smooth lake. As I walked down the trail of the Peace Park in Poolesville, Maryland, I brought some of that silence with me. My usual chatter had hushed down to monosyllables and a hyper-awareness of the moment: the sunlight through the trees, the soft wind ... and the clang and grind of a backhoe and chainsaws in the distance. \n\nClimbing the hill, I saw the future site of the Stupa Park already carved out in a circle below. Today &lt;a href='https://goo.gl/maps/MScCTZsFRPG2'&gt;the eight golden stupas appear on Googlemaps like a necklace lost in the woods&lt;/a&gt;, but at the time the construction crew -- mostly women with nine-to-five jobs -- were dragging thin trees to a burn pile in the middle of the clearing. Even the head of the temple, Jetsunma Ahkon Lhamo, was out there clearing brush. I'd left retreat to join the work. \n\nThe concept of 'merit' is very Buddhist-y, but the Peace Park is at a Buddhist temple after all. During retreat I'd studied about how one wanted to avoid bad karma, of course, but that one also wanted to accumulate good karma, too. It sounded almost acquisitive to me, like good karma was collecting interest in some spiritual bank in the sky. \n\nAs I slid on an over-sized pair of work gloves and grabbed the trunk of a tree a Buddhist nun with a chainsaw had felled, I decided that giving was about personal change. If I was exchanging bad karma (or blah, sit-in-front-of-the-TV karma) for good karma through my actions, than I was also transforming my mind. Everything I did had to start in my mind first, even if wasn't comfortable or natural or easy for me.\n\nBy the end of the project, to which I donated time, construction materials paid out of pocket, and a little blood from a rebar injury, it was true. I would not have recognized myself from a few months before. It showed in little ways. I was more of a team player. I was willing to bow to others' expertise. But the real change I felt was more like that retreat: a kind of calm fearlessness. A year after I was in India with only $250 travel money, and unfazed by it. \n\nGiving helped me let go of fear and clutching self-protection. And I've had a more exciting life because of it. \n\nhttp://www.tara.org</t>
  </si>
  <si>
    <t>USC Shoah Foundation – The Institute for Visual History and Education \nhttp://sfi.usc.edu/\nPhoto: Holocaust survivor Paula Lebovics and Cecilia Chan \n\nI am committed to Tikkun Olam, a Jewish concept defined by the acts of kindness to help repair the wo (...)</t>
  </si>
  <si>
    <t>The Peace Park\n\nComing out of solitary retreat was a bit like surfacing from the bottom of a smooth lake. As I walked down the trail of the Peace Park in Poolesville, Maryland, I brought some of that silence with me. My usual chatter had hushed down to monosyllables and a hyper-awareness of the moment: the sunlight through the trees, the soft wind ... and the clang and grind of a backhoe and chainsaws in the distance. \n\nClimbing the hill, I saw the future site of the Stupa Park already carved out in a circle below. Today the eight golden stupas appear on Googlemaps like a necklace lost in the woods, but at the time the construction crew -- mostly women with nine-to-five jobs -- were dragging thin trees to a burn pile in the middle of the clearing. Even the head of the temple, Jetsunma Ahkon Lhamo, was out there clearing brush. I'd left retreat to join the work. \n\nThe concept of 'merit' is very Buddhist-y, but the Peace Park is at a Buddhist temple after all. During retreat I'd studied about how one wanted to avoid bad karma, of course, but that one also wanted to accumulate good karma, too. It sounded almost acquisitive to me, like good karma was collecting interest in some spiritual bank in the sky. \n\nAs I slid on an over-sized pair of work gloves and grabbed the trunk of a tree a Buddhist nun with a chainsaw had felled, I decided that giving was about personal change. If I was exchanging bad karma (or blah, sit-in-front-of-the-TV karma) for good karma through my actions, than I was also transforming my mind. Everything I did had to start in my mind first, even if wasn't comfortable or natural or easy for me.\n\nBy the end of the project, to which I donated time, construction materials paid out of pocket, and a little blood from a rebar injury, it was true. I would not have recognized myself from a few months before. It showed in little ways. I was more of a team player. I was willing to bow to others' expertise. But the real change I felt was more like that retreat: a kind of calm fearlessness. A year after I was in India with only $250 travel money, and unfazed by it. \n\nGiving helped me let go of fear and clutching self-protection. And I've had a more exciting life because of it. \n\nhttp://www.tara.org</t>
  </si>
  <si>
    <t>Helping Disadvantaged Experience Self-Expression and Gain Self-Confidence Through The Art of Dance\n\nhttp://emsspotlight.org\n\nOne Kansas City nonprofit honors the memory of the life of a young dancer whose light was extinguished much too early when she  (...)</t>
  </si>
  <si>
    <t>26117a7b57b27a44eb073bff99e32d74dc6c5888</t>
  </si>
  <si>
    <t>https://s3-external-1.amazonaws.com/offertabs/offer/kxdcce/large/810_56421dfa3e71b-nmhs.jpg</t>
  </si>
  <si>
    <t>Saving Seniors Lives\n\n10 year old Joey T. didn't have many options, he was severely arthritic, but he had a sparkle in his eyes. He needed a home and medication.  Not many programs help the senior dogs like Joey and they are in dire straights when in the (...)</t>
  </si>
  <si>
    <t>e191eea5e56f48c47a56c09b122d03ee4f706cfe</t>
  </si>
  <si>
    <t>I didnâ€™t know what to think the first time I walked into Kunzang Palyul Choling Tibetan Buddhist temple, located in the Maryland countryside, so far away from the people I imagined might even be curious about Buddhism. I was a white Anglo-Saxon Protestant who had long ago abandoned my family heritage as a Christian. I had always had a respect and fascination for His Holiness the Dalai Lama, but seeing Tibetan Buddhism in the flesh â€“ with all its colors and statues and rituals â€“ I wasnâ€™t quite sure it fit either. Doubts quieted when I first heard the spiritual director of the temple speak about what it means to be a Buddhist. Words clung to me like static: compassion, loving kindness, we donâ€™t judge people for their religious beliefs. I was listening. \n\nNot many weeks after my first encounter, I learned that my father was dying. Crushed by the news and desperate for direction, I fled to the temple. What do I do? How do I help him die? Who do I pray to so that he doesnâ€™t suffer? I did not know these people yet. They didnâ€™t know me. I hadnâ€™t donated more than a few dollars so far â€“ they owed me nothing. All the same, a monk named Gonpo sat and cried with me as I said the words, â€œMy dad is dyingâ€_x009d_ out loud for the first time. We became bonded. We became family.\n\nThe time came just six months later, and I was scared and sad, but prepared. With guidance and support from my new family, I was able to make the most of what time I had left with my father. I was able to step outside my grief and fear, and think about how sad and afraid he was. I sent him off knowing he had made an impact on this world, that his children loved him and that it was okay to end his suffering and go. And when I needed to cry, my KPC family was there.\n\nI give to KPC on Giving Tuesday because this little temple in the countryside of Maryland is important, not just for me but for everyone. They changed me: how I interact the world, how I see myself in it, why I am here. There is only one true mission at KPC: to help all people and all creatures find an end to suffering. They will love you more than you let them, so that you can grow into their love for you when you realize how good it feels to be loved that much. They are the people you can trust to love you unconditionally, no matter how ugly you get or feel. The only thing they ask for is the ability to remain. And they cannot do that without financial support. KPC was a light in a very dark time for me. I give to KPC because I want the lights to remain on and the doors open, for everyone.\n</t>
  </si>
  <si>
    <t>https://s3-external-1.amazonaws.com/offertabs/offer/kxdcce/large/810_563b7ed86da42-aid-logo.png</t>
  </si>
  <si>
    <t>Green Footprints</t>
  </si>
  <si>
    <t>45.48.62.207</t>
  </si>
  <si>
    <t>20-8668198</t>
  </si>
  <si>
    <t>Kari Poucher</t>
  </si>
  <si>
    <t>kpoucher@foreverfootprints.org</t>
  </si>
  <si>
    <t>BOW</t>
  </si>
  <si>
    <t>THE TRIPLET IMPACT-SCARLETT, GRACE &amp; CAITLYNN\n\nYour short life of less than 10 minutes has made an incredible impact on this earth.  Through your birth and death, your mom-me- has been able to devote her life supporting Forever Footprints.  This organiza (...)</t>
  </si>
  <si>
    <t>9f80746774d0dab4d61f8a4ba4d4fb950835f893</t>
  </si>
  <si>
    <t>https://s3-external-1.amazonaws.com/offertabs/offer/kxdcce/large/810_564d4a08072fd-FringeWorkers_09.15_LH-22.JPG</t>
  </si>
  <si>
    <t>I gave to Maryland New Directions, Inc. www.mdnewdirections.org\nand here is why:\n\nMy name is Dawn Ollivierre. I was a resident of the Sandtown-Windchester neighborhood in Baltimore, the epicenter of this Aprilâ€™s unrest in Baltimore City. All my life, despite struggles and setbacks, I have tried my best to support my family. In May, 2012, however, I was laid off from a good full time job. Soon, I found myself facing eviction. Those were the dark days. No one really knew what I was going through. Moving into a shelter with my 18 year-old daughter was painful, but I told her, â€œHalima, we have to hold each other close.â€_x009d_ We provided strength for one another throughout the time I was unemployed and living in a shelter. \n\nIn December 2013, while I was living in the shelter and on my way to a social service provider, I stopped into Maryland New Directions, a 42-year-old career counseling and employment assistance organization in Baltimore. I saw the signs offering career advice, job search skills and interview skills. Those words resonated with me; they meant I could get back on my feet. As I walked the halls of the organization, I saw the success stories of program graduates on the wall and said to myself, â€œI want to be one of those. I can be successful.â€_x009d_ For the first time in a long time, I felt hopeful; I was determined something better was coming. \n\nTo me, Maryland New Directions is not just a program, but a family. The staff cares about me and my career future. After my graduation from the training program, which was provided completely free of charge to me and my classmates, I got two good full-time jobs. The training at Maryland New Directions built my confidence, enabled me to stay focused, and have a structured way to strategize my own career search and then advance my career. \n\nI didnâ€™t know it could be this good, having money left over after my bills. So, as soon as my daughter and I were settled in our new apartment, I made a donation to Maryland New Directions. I now donate on a monthly basis. I have to make sure other people can get help and be a part of an amazing organization. I know what itâ€™s like to need help, and I like helping people. \n\nIn addition to becoming a monthly donor, I am the first President of Maryland New Directionsâ€™ newly developed Client Advisory Board. I now volunteer and give back to the organization in another way, by helping spread the word about Maryland New Directionsâ€™ services to those in need in the community, and creating a place of support for other program participants and graduates.\n\nMaryland New Directions works. The strategies they teach work. I am empowered to give and I know my donation will help others find meaningful work like I did. \n\nDawn\n\n \n\n\n</t>
  </si>
  <si>
    <t>“That’s why we do it!”\n\nThe painted wooden window frame, with its layers of blue and green timeworn hues, could reveal a story all of its own.  The photo illustrated a scene of one Canadian Caucasian man and the faces of three young Balinese boys, all wi (...)</t>
  </si>
  <si>
    <t>2c63f13146d9b67a6a59d9d49c9c1464dfb3f506</t>
  </si>
  <si>
    <t>https://s3-external-1.amazonaws.com/offertabs/offer/kxdcce/large/810_5642773235bec-GT2015.png</t>
  </si>
  <si>
    <t>Healthcare Partnership of Greater San Antonio</t>
  </si>
  <si>
    <t>66.90.214.65</t>
  </si>
  <si>
    <t>My Six-Year-Old Son is My Giving Story\n\nIt was the week after my son turned six years old and also started kindergarten that we knew something was wrong. My son, Michael, had always been a healthy, energetic little boy who loved sports and learning. On August 25, 2014, he boarded the bus for his first day of kindergarten, and he turned six years old just two days later. Life was really good, and with Michael's little sister Lila (then 2.5 years old), our family felt happy and complete. Suddenly, at the end of that week, Michael began complaining of double vision. We would learn on September 4, 2014, that he had an inoperable pediatric brain tumor called DIPG (diffuse intrinsic pontine glioma), with a median survival of nine months from diagnosis and essentially a zero percent survival. With hopes that he would be the miracle, he underwent 30 radiation treatments, followed by chemotherapy, but unfortunately Michael continued to deteriorate. On August 24, Michael had been jumping across trampolines with his friends for his birthday party, and just weeks later, he had lost the ability to walk on his own and relied on a wheelchair. Over a period of months, his body weight doubled due to the steroids necessary to reduce the inflammation his brain. He lost the functioning of the left side of his body, and over time he would also be unable to speak, chew, swallow, and then finally breathe. Michael passed away just 8.5 months later on May 17, 2015. \n\nHis story is tragic, but also unfortunately representative of what kids facing DIPG have to confront. The way that my son approached his illness, however, was anything but ordinary. While his body failed him bit-by-bit every single day, his mind remained intact, and he fought with every ounce of his being. Michael continued to go to school whenever possible, and he met each day with determination. Michael became known for his checklists. Each morning, he sat down with his father and wrote a list of everything he would accomplish that day, and despite his exhaustion from the treatments he endured, he would not go to sleep unless the list was completed. He inspired thousands across the world -- from more than 60 countries -- to donate money for pediatric brain cancer research, resulting in him earning the award as the top fundraiser in one of the largest brain cancer events in the country. Michael is without a doubt the strongest person I have known. \n\nI give to Michael Mosier Defeat DIPG Foundation, www.defeatdipg.org, not just to honor my son -- though of course that is a part of it -- but to carry on the fight that he began. I give because hundreds of children each year are diagnosed with DIPG, and they deserve HOPE. They deserve people fighting for them, and that is now what I do every day. Our family has given and will always give financially, and I have also resigned from my job as a lawyer to dedicate myself full time to this cause. We will fight to find a cure to DIPG because we want the next family sitting in a waiting room with their normally healthy child -- who finds out they have DIPG -- to have options to save their child's life. We will complete the final item on Michael's checklist: Defeat DIPG.</t>
  </si>
  <si>
    <t>45-0599888</t>
  </si>
  <si>
    <t>HopeMarie Cueva</t>
  </si>
  <si>
    <t>hmcueva@gmail.com</t>
  </si>
  <si>
    <t>Kerrville</t>
  </si>
  <si>
    <t>The Members Of the Y inspire me:\n\nI support the YMCA of San Antonio. Why? #1 I lost 250 pounds in my life. I have an Autistic Daughter who I homeschool and a Mom who is terminally ill that I take care of. \n\nI became an Les Mills instructor for BODYCOMB (...)</t>
  </si>
  <si>
    <t>a2181acc74dbe3d49a2dd0d128c950fad1d629f9</t>
  </si>
  <si>
    <t>https://s3-external-1.amazonaws.com/offertabs/offer/kxdcce/large/810_56528ad909bf4-JenniferHoaGivingStory.png</t>
  </si>
  <si>
    <t>Why I don't give to any one charity!\nI always donate $50.00 to anyone who tells me their story about fundraising. Kids walking miles, women swimming laps, I'm a sucker for helping. Yet no ONE cause truly caught my attention or interest.\nThen I saw a video on ESPN about a program in Boston called InnerCity Weightlifting. I wrote to them, visited them, and recreated the program to the best of my abilities. I put in as much of my own money as I could and worked to raise more. Most professionals in the industry encouraged me, and most foundations discouraged me. I was relentless because I believe passionately in the value of making a difference in the lives of our youth. Every nonprofit I know of has made a difference in the lives of those they touch and we need as many as possible to reach out and show how deeply our community cares. \nWe are training kids from 8-22 year old, and the transformation in some of these individuals is heartwarming.\nWhile my story is not the typical one, my message is clear; if you don't have a cause or charity that truly touches you create one; it is the one true thing that has touched my heart more deeply than anything I have ever accomplished before. \nLong live MissionFit!</t>
  </si>
  <si>
    <t>216.110.82.177</t>
  </si>
  <si>
    <t>Stephanie Jerger</t>
  </si>
  <si>
    <t>stephaniej@ymcasatx.org</t>
  </si>
  <si>
    <t>In 2010, Hurricane Katrina displaced me from my home but brought me to my second home, the Y. I joined the Walzem Family YMCA in January 2011 as my New Year's resolution. At the time, I had Type 2 Diabetes, hypertension and weighed over 600lbs. Today, I am (...)</t>
  </si>
  <si>
    <t>6f3e0dd84e9782e5d74f07ca9b207419e9b937ec</t>
  </si>
  <si>
    <t>Giving to a Place that Gave me so much\n\nI always knew a college experience to be a special thing but the college experience I received at Morgan State University was one like no other because of the support I was given openly through out my matriculation. While a student at Morgan I experienced several traumatic experiences in my personal life that made college difficult. Issues such as homelessness, mental and substance abuse issues, and incarceration of a family member where just some lived experience. But the financial and emotional support received from Morgan State University aided me in seeing the finish line of graduation and eventually giving back. From student to current Young and Future Alumni Development officer of my own alma mater I am passionate about the preservation of the Historically Black College and University experience and the Morgan State University legacy. With my undying passion and position I am giving my time, talent, formal education, and informal skill to ensuring students in this environment receive even more support than I did and see success without worrying about financial barriers associated with higher education. In my position I am now helping to raise funds for an endowed scholarship created in the name of a slain Morganite, Julian Benson. The Julian Joshua Brett Benson Endowed Scholarship Fund was established in respect and remembrance of Julian Benson, a Morgan alumnus. The Julian Benson Foundation, Inc., a non-profit managed by Benson's family and eternal friends he met while a student at Morgan, started the scholarship after his untimely passing on October 20, 2011. Benson was a son, brother, friend, former Mr. Morgan State University, model, entrepreneur, and all around amazing spirit. His legacy perseveres through the dedicated efforts of the Julian Benson Foundation and the scholarship awards that have provided opportunities for Morgan students to pursue their dreams.</t>
  </si>
  <si>
    <t>#KeepHerInClass - https://www.facebook.com/hagep.girls/\nFor two years now I've been supporting a newly established not for profit organization by volunteering my time to help in the distribution of sanitary pads in public primary schools, offer lessons on (...)</t>
  </si>
  <si>
    <t>5ba70b1092a8f4e715d3d69967b1a3c6962e21ca</t>
  </si>
  <si>
    <t>https://s3-external-1.amazonaws.com/offertabs/offer/kxdcce/large/810_56466fd092693-IMG951595.jpg</t>
  </si>
  <si>
    <t>HUMANE ANIMAL RESCUE TEAM HART</t>
  </si>
  <si>
    <t>108.232.158.26</t>
  </si>
  <si>
    <t>62-1562896</t>
  </si>
  <si>
    <t>Amanda Newsom</t>
  </si>
  <si>
    <t>Giving Back and Giving To\n\nwww.firehero.org\n\nIn 1997 I was introduced to the National Fallen Firefighters Foundation, not in a way I would have chosen. You see, my husband was a 31 year member of the Blauvelt Volunteer Fire Company was killed in the line of duty in 1996, rescuing his family in a house fire in which our 6 year old son also died. I received an invitation to come to the annual Memorial Weekend in October of 1997 when my husband and all other firefighters who died in the line of duty in 1996 would be honored.\n\nMy surviving sons were 8 and 4 years old at the time and we were having a difficult time coping with this tragedy. When we attended the weekend my family were part of a inspirational service that helped us on our journey of grief and healing. I was so touched by the weekend that I sent a letter of thanks and the Foundation invited us to come back the following year to lead the Pledge of Allegiance at the 1998 Memorial Service.\n\nSince then I have given back for what they did and still do for us. I have attended every Memorial Weekend as a volunteer (except for one due to illness). I am part of the Survivor Support Network where I reach out to new survivors, write cards of remembrance, and attend trade shows representing the Foundation as a survivor \n\nAs a non profit the Foundations funding is through grants and there are many expenses to support the programs that they not only provide for survivors but for firefighters to help reduce line of duty deaths. The staff works so hard exploring opportunities for more funding for survivors. My son has benefited as a college scholarship recipient. \n\nNot knowing of the National Fallen Firefighters Foundation until the death of my husband, it is now my mission to bring awareness to our country to let people know of the giving the Foundation does and how we need to give back to them.\n\n</t>
  </si>
  <si>
    <t>abnewsom@gmail.com</t>
  </si>
  <si>
    <t>Lupton City</t>
  </si>
  <si>
    <t>My [HSUS Animal Rescue Team] Giving Story \nwww.humanesociety.org\n\nWhen Hurricane Katrina hit, I not only learned about all of the displaced and affected people affected by such a catastrophe, but also the animals that needed help finding their families  (...)</t>
  </si>
  <si>
    <t>a43e09c3db6d824304a3fe490e0404664c0b740c</t>
  </si>
  <si>
    <t>https://s3-external-1.amazonaws.com/offertabs/offer/kxdcce/large/810_56453c62002f7-CIN_9184.jpg</t>
  </si>
  <si>
    <t>JUNIOR LEAGUE OF SPRINGFIELD MO INC</t>
  </si>
  <si>
    <t>The National Kidney Foundation of Maryland inspires me to give because the work that this organization does makes a huge difference in the lives of patients with kidney disease. Kidney disease impacts 73 million American adults (1 in 3) are at risk for developing kidney disease. \n\nThe data is alarming, kidney disease is the 9th leading cause of death in the U.S. and kills more people every year than\nbreast or prostate cancer. \n\nâ€¢ 26 million Americans (1 in 9) live with chronic kidney diseaseâ€”and most donâ€™t know it.\nâ€¢ Approximately 427,000 Americans are on dialysis, with treatment for the average patient costs\n$70,000 per year.\nâ€¢ Nearly 3,000 new patients are added to the kidney waiting list each month.\nâ€¢ An individual donor can save up to 8 lives through organ donation.\n\nI am inspired because the National Kidney Foundation of Maryland is building awareness, driving prevention\nand supporting treatment of kidney disease.\n\nI know that my donation is helping to move the mission forward by:\nâ€¢ Raising Awareness â€” NKF-MD screens over 1,000 people annually for kidney disease through their KEY\nscreenings and Kidney Health Risk Assessment programs.\nâ€¢ Offers Prevention â€” NKF-MD provides an average of $200,000 annually in emergency assistance and\ntransportation funds and helps more than 1,000 patients and their families meet basic, urgent life needs.\nâ€¢ Helps Treatment â€” NKF-MD funds over $200,000 in research grants each year to local institutions and\noffer support to patients, caregivers and organ donors with access to the NKF Cares Hotline.\n\nI've seen first hand the impact that kidney disease has on people - kidney disease needs to be talked about more - early detection can change a life. It's important to me to be part of an organization that is making a difference in the lives of the people in the community where I live and work. \n\nI am honored to share this story and nominate the National Kidney Foundation - every dollar received is doing something great for people!</t>
  </si>
  <si>
    <t>23.126.73.12</t>
  </si>
  <si>
    <t>43-6050075</t>
  </si>
  <si>
    <t>Jennifer Chastain</t>
  </si>
  <si>
    <t>compassiondrivencreations@gmail.com</t>
  </si>
  <si>
    <t>A Square of Fabric\n\nhttps://www.mercy.net/springfieldmo/giving/neonatal-intensive-care-unit\n\nIt was a square of fabric, not much in worth but it held the greatest joy of my life.  He was tiny at birth, weak and frail and would fit wrapped 3 times over  (...)</t>
  </si>
  <si>
    <t>68d740828fe28f57b351d1246c5aaa5b25cd28d6</t>
  </si>
  <si>
    <t>https://s3-external-1.amazonaws.com/offertabs/offer/kxdcce/large/810_564260811754d-TomReelsPhoto.jpg</t>
  </si>
  <si>
    <t>http://www.cfgb.org/for-donors/communities-of-giving-legacy-initiative/\n\nMy name is Farhad Mustafa and I currently work for the Community Foundation for Greater Buffalo. I am an AmeriCorps Vista for the Organization and this is my third year being an Ame (...)</t>
  </si>
  <si>
    <t>I support Sramani Institute to Improve Human Wellbeing through Diversified Innovation Invigoration\n\nhttp://www.sramani.org/contribute.html\n\nSince I was a child I have lived in different countries across the world, giving me the opportunity to not only observe but experience how people from different cultures interact with and treat each other. From Switzerland to Japan, the United States to Germany, India to Canada, I have witnessed how xenophobia drives wedges of prejudice and misunderstanding between human beings. I have experienced how the concentration of melanin in your skin often determines how others with different melanin levels value you, no matter what you contribute or are capable of contributing to humanity.\n\nWhen I was 3 years old my father decided to move to Halifax, Canada to pursue a Masterâ€™s degree, after having worked in the best national research laboratory and graduated from one of the most outstanding technical universities in India. But my fatherâ€™s Professor would not give him a job as a teaching assistant, because he deemed my father not intelligent enough. Instead, the Professor hired a teaching assistant with few credentials except his color. This teaching assistant received a healthy stipend, even though he surreptitiously went for help to my father, who was paid nothing.\n\nAs an 11-year old in Germany I was the only non-German child in my Gymnasium (the school for the highest achievers in the 3-tiered German school system) at a time when the small town we lived in had a large Turkish population. I asked one of my teachers why there were no Turkish children in my school. He told me that they were not as capable as German children and so were sent to the â€˜Hauptschuleâ€™ (the school for the lowest achievers). Even as an 11-year old I understood that being shunted into the â€˜Hauptschuleâ€™ was a life sentence of low-paying trade jobs.\n\nWhen I was in graduate school at an Ivy League university in the United States, I was once riding in the elevator with one of my professors, who later received the Nobel Prize. He was speaking with one of his colleagues, telling him about a conference he had attended in India recently: â€œWhat a waste of time. There is no innovation in India. The only time a few of those smelly Indians do anything useful is when they come here to learn from us.â€_x009d_ To my chagrin this professor turned to me and said: â€œIâ€™m sure you agree.â€_x009d_\n\nThese are only three stories out of hundreds, if not thousands, that shaped my worldview as a child. I pledged to myself that I would devote my life to achieving excellence myself (so that differently colored people would have a difficult time undervaluing and obstructing me) and then drawing out the innovation potential of those individuals and communities, who have been subjected to prejudicial undervaluation and marginalization.\n\nThus, after earning the Burroughs Wellcome Fund Career Award in the Biomedical Sciences for being one of the most innovative and excellent young scientists in North America, I returned the bulk of the $500,000 award that I had been given to start up my own research laboratory at an established academic institution, and instead set out to found my own non-profit institution with no resources but my determination. \n\nI wanted to create an institution that not only draws on the astounding diversity of human ideas and innovations across the world to solve real problems affecting a wide spectrum of humans and ecosystems, but that ensures a high quality of life for each human individual and community, regardless of their genetic, geographic, or socio-economic origins. I wanted to devote my life to ensuring that people would not be undervalued, exploited, and excluded merely because of their origins.\n\nI founded the Åšramani Institute with the mission of realizing the inter-connected wellbeing of all human beings, especially those marginalized, within their ecological, economic, and cultural contexts. Our approach to fulfilling our mission would be to create, facilitate, and promote intellectual and technological innovations that ensure Equitably Sustainable Progress* and are based on the scientific-analytical methods of diverse Knowledge &amp; Technology (KT) Frameworks.\n\nI knew that to be effective I had to understand how innovation is valued, protected, and marketed in the global economy. So I enrolled myself in law school, while I worked full-time as a scientific advisor (and later as an attorney) in various Intellectual Property law firms. In my â€˜spare timeâ€™ I established the Åšramani Institute in three countries: Canada in 2010, the United States in 2011, and India in 2012. I kept working full-time as an attorney so that I could fund the institution. My nights, weekends, and holidays, I spent training my staff, conducting research and fieldwork, making connections, handling legal and administrative matters, and supervising the implementation of our initiatives.\n\nI poured all of my life savings and all of my earnings, save my own frugal food and accommodation expenses, into the Åšramani Institute to pay for our infrastructure costs, field work expenses, staff salaries, community funds, travel, etc. In late 2014, because my staff needed more guidance from me, I quit my paying job as an attorney to dedicate myself entirely to the Åšramani Institute, even though I only had enough money saved up to suffice for just 1 year of food and lodging for my family.\n\nOver the past 5 years, I have personally worked with extraordinary tribal communities in various parts of India, who each have developed fascinating Knowledge &amp; Technology (KT) Frameworks, which form the bases of sophisticated socially &amp; environmentally sustainable innovations. Each adult in these communities has developed expertise and innovates in at least 4-6 different areas: food technologies, medicines, biodiversity preservation, architecture, civil engineering, microclimate manipulation, education, etc. The innovative capacity and knowledge base of these human beings never ceases to amaze me. Yet these extraordinary people are devalued and marginalized into the non-mainstream. They have been evicted by the government from their original ecosystems. They have been made dependent on social welfare and charity. And they have been forced to work under inhuman and dangerous conditions as indentured laborers.\n\nIt is these remarkable people that have kept me motivated to continue devoting my time, energy, and money to the Åšramani Institute. As a means to help them, I spearheaded the development of AVISHâ„¢ (Augmenting Vigor of Innovation through Structural Harmonization). AVISHâ„¢ enables the prediction of the quantity, quality, and nature of the Vigor of Innovation (VIâ„¢) of an individual, community, or organization. AVISHâ„¢ also enables the creation of customized training &amp; education programs designed specifically to draw out and augment VIâ„¢.\n\nhttp://www.svevak.org/#!articles/c1inh\n\nThrough AVISHâ„¢ the Åšramani Institute draws out the inherent capacity of individuals and communities to innovate and encourages them to develop and implement innovations that are equitably sustainable* and range from agricultural methods to healthcare, and resource management to civil engineering. \n\nThe Åšramani Institute has already developed and applied AVISHâ„¢ in two different settings: (1) working with marginalized, non-mainstream, indigenous communities in the areas of Equitably Sustainable* development and employment; and (2) working with postgraduate (Bachelor's degree or higher) students in the areas of higher education, health, and employment.\n\nThe Åšramani Institute is in the process of cementing partnerships with universities and non-mainstream communities in India, Canada, and the United States to further refine and implement AVISHâ„¢, with the goal of expanding our work to other countries in the near future.\n\nI would greatly appreciate an opportunity to tell the story of the Åšramani Institute and our work in building an equitably sustainable* world at the Dec. 1 Gates Social Media Meetup in Washington D.C.\n\nThank you very much.\n\nBest wishes,\n\nKakoli Mitra\n---\n*The Åšramani Institute defines Equitably Sustainable Progress as: â€˜implementing a set of interconnected diverse thoughts and actions that build a world where human beings of all socio-economic and geographic affiliations are healthy and safe, have access to relevant and uncorrupted education and resources, can engage in dignified livelihoods leading to self-reliance, and are respected for who they choose to express themselves to be.â€™</t>
  </si>
  <si>
    <t>091f40c54b14ecbaedbacc5ea8060eb636fb2454</t>
  </si>
  <si>
    <t>https://s3-external-1.amazonaws.com/offertabs/offer/kxdcce/large/810_5640c20246dac-FB_Contest.jpg</t>
  </si>
  <si>
    <t>London Country Club</t>
  </si>
  <si>
    <t>176.254.55.166</t>
  </si>
  <si>
    <t>I lost my left leg below the knee 4 years ago. Thought I may never get to kayak again. The group , Team River Runners, helped me get the nerve to get back on the river. After paddling with them the first time I was so pumped that I was able to kayak still that I felt I had to give back in some way. I donated an unused paddling jacket and though it pales in comparison to what they have given back to me, I don't have enough to give. Through them I have met an awesome group of people who have given so much to our country and to me personally. Thank you Team River Runner. This has been the best paddling season I have had in over 15 years.</t>
  </si>
  <si>
    <t>31-4237270</t>
  </si>
  <si>
    <t>Melissa Mitchell</t>
  </si>
  <si>
    <t>melissa@volo.org.uk</t>
  </si>
  <si>
    <t>London</t>
  </si>
  <si>
    <t>I have been involved in volunteering for as long as I can remember.  And it is through these volunteering experiences that I have many of my fondest memories.   \n\nWhen I was young, my mother, a childcare provider at the time, organised regular volunteeri (...)</t>
  </si>
  <si>
    <t>Ensuring Access to Education. I give to Trellis Arch (www.trellisarch.org) because they ensure 100% of my donation goes directly to programs that help the most vulnerable children around the world. As a microphilanthropy with no overhead expenses, Trellis Arch identifies the root causes of poverty in targeted locations and delivers results. I know exactly where my donation is going and I've seen the results firsthand. Larger non-profits lack the agility and efficiency that Trellis Arch has demonstrated. I know that my dollars are making a difference.\n\nFor example, with $1,350 Trellis Arch provided school supplies and uniforms for 90 orphan girls in India. In Haiti, Trellis Arch is working with 10 children who now attend school thanks to a monthly donation of $130. I worked directly to ensure that a solar hot water heater was installed at an orphanage in Kathmandu, Nepal earlier this year. After the earthquake destroyed our efforts there, Trellis Arch reaffirmed its commitment to the project and is working to complete the repairs even now. For $500, Trellis Arch provided a Christmas party and a field trip to Lake Victoria for 100 homeless boys living on the streets of Kampala, Uganda. When I see how much can be accomplished with such a small amount of resources, I am inspired to contribute more. Trellis Arch could do so much with this prize money. If chosen, I will gladly donate the individual prize to the organization as well. Thank you for this opportunity!</t>
  </si>
  <si>
    <t>a90d786d95be40efe03ed0609346134b95a06b32</t>
  </si>
  <si>
    <t>https://s3-external-1.amazonaws.com/offertabs/offer/kxdcce/large/810_563feaf716389-bookfestival.jpg</t>
  </si>
  <si>
    <t>Alumni Throwback to Give Back to the University of Maryland, College Park. \n\nIn 2014, I along with a small group of alumnae wanted to find a way to celebrate our 25 year anniversary as members of Alpha Kappa Alpha Sorority Incorporated - a organization devoted to serving the community. The initial plan was to simply have a festive celebration during Homecoming. However, that plan quickly turned into something far more meaningful when we decided to honor our sororityâ€™s mission/purpose by sponsoring a scholarship campaign among the University of Maryland's black alumni. \n \nThe campaign theme was entitled 'Throwback â€“ Give Back.' Its goal was to encourage black alumni to reflect on their own experiences as students (Throwback) -- particularly as it related to the funding of their education -- and to share similar opportunities with current students through the ongoing support of scholarships (Give Back). The campaign reminded alumni that many of us were fortunate toÂ be the recipients of scholarships, to qualify for financial aid, to find well paid employment or to have support from our families to fund our college education.Â However, at the same time, many others were not as fortunate and struggled to findÂ thoseÂ resources, resulting in the postponement or abandonment of their dreams. \n\nOur fearless goal in our inaugural year was to simply raise a few thousand dollars during the two weeks that preceded and followed Homecoming. To our delight, our online efforts and Homecoming day activities resulted in contributions totaling $10,201 for six University of Maryland scholarships. Many of the donations came from alumni who had never before considered making a contribution to the University.\n\nThe Throwback-Give Back campaign was designed to be a Homecoming tradition among black alumni at the university. The 2015 campaign began October 17th and will appropriately conclude on December 1, 2015 - Giving Tuesday. The number of participating scholarships has grown from 6 to 11. Each scholarship provides need or merit based financial aid. To support the campaign this year, and in the years to come, the committee developed a website, which includes a pictorial of alumni since 1952, a statement of the campaigns purpose and most importantly, impact statements from scholarship recipients -- \n\nwww.throwback-giveback.com</t>
  </si>
  <si>
    <t>Inspiration comes when you least expect it.\n\nDecember 31, 2012, I was on Facebook and saw a plea for someone to foster this puppy that was on the E-list at the Maricopa County Animal Shelter. Which meant if he wasn’t rescued he would be killed the next m (...)</t>
  </si>
  <si>
    <t>0837ae2a9114a8f270479a077d5d0149420c50e5</t>
  </si>
  <si>
    <t>https://s3-external-1.amazonaws.com/offertabs/offer/kxdcce/large/810_56490b1e7f20e-rcp.jpg</t>
  </si>
  <si>
    <t>METHODIST RETIREMENT CENTER DBA METHODIST ELDERCARE SERVICES</t>
  </si>
  <si>
    <t>Alumni Throwback to Give Back to the University of Maryland, College Park. \n\nIn 2014, a small group of alumnae wanted to find a way to celebrate their 25 year anniversary as members of their sorority, whose primary mission is to serve the community. The initial plan was to simply have a festive celebration during Homecoming. However, that plan quickly turned into something far more meaningful when they decided to honor the sororityâ€™s mission/purpose by sponsoring a scholarship campaign among the University of Maryland's black alumni. \n\nThe campaign theme was entitled 'Throwback â€“ Give Back.' Its goal was to encourage black alumni to reflect on their own experiences as students (Throwback) -- particularly as it related to the funding of their education -- and to share similar opportunities with current students through the ongoing support of scholarships (Give Back). The campaign reminded alumni that many of them were fortunate to be the recipients of scholarships, to qualify for financial aid, to find well paid employment or to have support from their families to fund their college education. However, at the same time, many others were not as fortunate and struggled to find those resources, resulting in the postponement or abandonment of their dreams. \n\nThe fearless goal in the inaugural year was to simply raise a few thousand dollars during the two weeks that preceded and followed Homecoming. To their delight, the online efforts and Homecoming day activities resulted in contributions totaling $10,201 for six University of Maryland scholarships. Many of the donations came from alumni who had never before considered making a contribution to the University.\n\nThe Throwback-Give Back campaign was designed to be a Homecoming tradition among black alumni at the university. The 2015 campaign began October 17th and will appropriately conclude on December 1, 2015 - Giving Tuesday. The number of participating scholarships has grown from 6 to 11. Each scholarship provides need or merit based financial aid. \n\nTo support the campaign this year, and in the years to come, the committee developed a website, which includes a pictorial of alumni since 1952, a statement of the campaign's purpose and most importantly, impact statements from scholarship recipients.\n\nwww.throwback-giveback.com</t>
  </si>
  <si>
    <t>108.169.177.179</t>
  </si>
  <si>
    <t>31-0711146</t>
  </si>
  <si>
    <t>Michele Dose Methodist ElderCare</t>
  </si>
  <si>
    <t>Hope For Christmas \nI have been participating in Relay for Life since I was 14 and lost my Grandfather to lung cancer until about 5 years ago when we relocated for my husband's job. I didn't know anyone, we were hundreds of miles from our loved ones so I found a new way to give while I got my bearings in this new area. Now every year I hand make Christmas ornaments for the Baltimore Hope Lodge for every resident and for each of their care takers. I want to help bring them a little holiday spirit while they are away from home getting the treatment they need. The American Cancer Society has been very important to me through the years, since I lost my Grandfather I've also lost an Uncle, a mentor, and a cousin, have another cousin and my brother-in-law fighting cancer, and my step-mother is a survivor. I look forward to when my daughter is old enough to help make the ornaments with me so I can teach what it means to give back. http://m.cancer.org/treatment/supportprogramsservices/hopelodge/baltimore/baltimore-about-our-facility</t>
  </si>
  <si>
    <t>mdose@mecsrc.com</t>
  </si>
  <si>
    <t>Chris@ihiinternational.org</t>
  </si>
  <si>
    <t>MIHI INC</t>
  </si>
  <si>
    <t>52-1528442</t>
  </si>
  <si>
    <t>Michael Christopher Tabakin</t>
  </si>
  <si>
    <t>As a Christian, my heart longs to help others.  Luke 6:38 says... “Give, and you will receive. Your gift will return to you in full–pressed down, shaken together to make room for more, running over, and poured into your lap. The amount you give will determ (...)</t>
  </si>
  <si>
    <t>HAGERSTOWN</t>
  </si>
  <si>
    <t>59165700370dd4369ddfede618a2f65fcf6efe4b</t>
  </si>
  <si>
    <t>https://s3-external-1.amazonaws.com/offertabs/offer/kxdcce/large/810_564f6c493119b-AccessServicesFieldDay-074.jpg</t>
  </si>
  <si>
    <t>â€œVision without action is merely a dream. Action without vision just passes the time. Vision with action can change the world.â€_x009d_ -Joel A. Barker\n\nThe axiom that a â€œmoment can change everything,â€_x009d_ is often true. I give to iHi International with my finances, my time and my passion because of a moment, which lead me to found the organization last year.\n\nIn the mid 2000â€™s, I had that moment. I was doing humanitarian work in the northern part of Belize at a school. I was doing manual labor with the caretaker, a Mayan man named Francisco. He was an unassuming, quiet man, and we often worked in silence â€“ not because of a language barrier, but because he seemed to want to. When we did speak, we stumbled through the Mayan/English communication gap by filling in gestures and facial expressions. We worked together for a week, and we were able to communicate about a few things during the time. He didnâ€™t speak much of his family, and only referenced his wife when he did.\n\nOne day I asked if he had children. He responded only after a long pause that he had one son. After yet another pause, he said softly, â€œbut he is not made in the image of God.â€_x009d_ Francisco went on to describe how his son was born with significant physical disabilities and impairments. He explained that in his culture and community this was seen as a curse and he was ostracized from his community and his church. I didnâ€™t know what seed this brief conversation had planted until years later. That seed would ultimately grow to be iHi International. During our brief time together in Belize, I was able to talk with him about God, and how I didnâ€™t believe his sonâ€™s disabilities was a curse. God doesnâ€™t make mistakes.\nI left Belize. I returned to day-to-day activities and I didnâ€™t think about the interaction for many years.\n\nI was happy at my full time job. I would say I was successful and comfortable. But I started to feel the tug that I needed to do more internationally for people with disabilities. Ultimately, I left a full time job and took on a part-time position in order to free up time to start a nonprofit.\n\nI began the development of a nonprofit organization to focus on the VIPs, as I like to say, Vulnerable International People. Once I knew a nonprofit would be created, it was clear what the name would be: â€œIn His Image International,â€_x009d_ or â€œiHi International.â€_x009d_ Francisco felt his son was not created in the image of God, and I did. We are all created equal â€“ whether you are male or female, live in America or a developing country, have a disability or not â€“ and everyone deserves love and the same opportunities as the person next to them. We now have projects and support involving four countries in Africa, Eastern Europe, and the Caribbean. \n\nWhy do I give? Because we have moments every day, and I want to make the most of mine for good in this world.</t>
  </si>
  <si>
    <t>Jenl@bgcaa.com</t>
  </si>
  <si>
    <t>Boys &amp; Girls Clubs of Annapolis &amp; Anne Arundel County, Inc</t>
  </si>
  <si>
    <t>96.244.251.217</t>
  </si>
  <si>
    <t>52-1736346</t>
  </si>
  <si>
    <t>Jennifer Mahran Lagrotteria</t>
  </si>
  <si>
    <t>Silver Spring</t>
  </si>
  <si>
    <t>O23</t>
  </si>
  <si>
    <t>Why I support www.BGCAA.org. The Boys &amp; Girls Clubs of Annapolis &amp; Anne Arundel County is not only changing, but saving, lives in Anne Arundel County. I am inspired by the youth from the ages of 6 to 18 who walk into BGCAA's six Clubhouses every day after school with stories of perseverance and hope for the future. BGCAA gives them the tools to succeed including a hot meal every night after school, mentors, and programs that instill a sense of competence, belonging and purpose. BGCAA helps bring about GREAT FUTURES of future scientists, engineers, teachers, opera singers, athletes, and business owners by giving youth the tools to find and fulfill their dreams. Meet the Club members at www.BGCAA.org. Be as inspired as I am by what the Club does every day after school for Anne Arundel County youth.</t>
  </si>
  <si>
    <t>dawnluck842@hotmail.com</t>
  </si>
  <si>
    <t>CUREPSP INC</t>
  </si>
  <si>
    <t>“Vision without action is merely a dream. Action without vision just passes the time. Vision with action can change the world.” -Joel A. Barker\n\nThe axiom that a “moment can change everything,” is often true. I give to iHi International with my finances, (...)</t>
  </si>
  <si>
    <t>162.236.237.28</t>
  </si>
  <si>
    <t>Dawn Simon</t>
  </si>
  <si>
    <t>bbfb4bfbffc8c66f7f30838f4d13ab1f722017f2</t>
  </si>
  <si>
    <t>https://s3-external-1.amazonaws.com/offertabs/offer/kxdcce/large/810_56549664297ee-606.jpg</t>
  </si>
  <si>
    <t>Wow, only 200 words to describe my Dad and PSP. So very difficult, for so many reasons. PSP is a theif. It's a breaker of hearts and dreams for any future. In my child eyes, my Dad, or Pops, as I fondly called him, was a superman. Strong but with a gentle spirit, that I have yet to meet since, and doubt I ever will again. His hands showed hard work to feed his family and his mind was a smart one to envy. Slowly, my superman began to fail, he began to look at me with a blank gaze of someone I didn't know. I saw my superman fall. Heart wrenching memory losses and painful limb tremors took over. People laughed behind his back, because he wore sunglasses while inside. He wore them because of pride , because of the shame he felt from people whispering about his staring watery eyes , that could no longer blink. They did not see my superman behind those glasses, they knew nothing of the admirable man behind those shades. PSP tried to steal my superman away. But, PSP lost, because my Pops purpose was stronger than anything PSP could ever remove. I share this with most loving memories of the beautiful life you gave to me and my siblings. Lessons we will pass on for generations. Gone, but never forgotten. Love you to the moon and back Pops. Love, Dawn</t>
  </si>
  <si>
    <t>rileyhcn@aol.com</t>
  </si>
  <si>
    <t>71.52.121.26</t>
  </si>
  <si>
    <t>Sandy Riley</t>
  </si>
  <si>
    <t>I would like to see an end to Progressive Supranuclear Palsy, PSP (www.curepsp.org) because it is the most devastating disease and no one should have to suffer through it ever again! My experience is very personal in that I lost my 44 year old husband, his mother and his brother to this dreadful disease. As the name implies, it is a progressive brain disease that gradually robs one of all their motor functions, as well as speech, control of emotions, thought processes, swallowing, eating and eventually breathing. It is a rare disease, therefore receives very little funding for research compared to other well-known diseases. There is ongoing research, but it's a very slow process with limited funding, and if you're the one suffering, a cure cannot come too soon. Even an effective treatment to stop or slow the progression would be helpful. People usually decline between 5 to 8 years before dying from the disease. No one has beat it yet, but there's always hope. Please consider this very worthy organization as your non-profit charity. The organization was a lifeline for me during the five years of my husbands illness through an online support group and other information.</t>
  </si>
  <si>
    <t>TolliverD@aol.com</t>
  </si>
  <si>
    <t>108.84.224.64</t>
  </si>
  <si>
    <t>Diane Tolliver</t>
  </si>
  <si>
    <t>Giving to MaxLove. http://www.maxloveproject.org/\n\n Cancer is such an unfair part of life. Most of us have been affected by it, either personally or have known someone affected. I was inspired to give to MaxLove project because it is such an incredible g (...)</t>
  </si>
  <si>
    <t>I am moved to give to CurePSP because I want scientists to have all the resources necessary to find a cure, a way to put in remission, or better ways to treat the symptoms of PSP and CBD. Watching my dear, deceased Mother ravished by these two horrible neurological diseases was heartbreaking. These two diseases are insidious and cruel. We need to find a cure and I hope my contributions will help make this a reality.\n\nVictims of PSP and CBD fall backwards, eventually get gravely distorted vision, experience awful pain in some extremities, eventually cannot write or feed themselves, and eventually cannot take care of themselves. It is wretched to watch a loved one suffer so we need to find a cure, or something to stop the progression of these diseases as soon as possible.\n\nPlease help and give to CurePSP. Every penney, nickel and dime counts!\n</t>
  </si>
  <si>
    <t>06072f8c54caab206ab2f42c5abd403d7c1dff47</t>
  </si>
  <si>
    <t>https://s3-external-1.amazonaws.com/offertabs/offer/kxdcce/large/810_5652782825bda-Zeus.jpg</t>
  </si>
  <si>
    <t>jean.lesser@ymail.com</t>
  </si>
  <si>
    <t>71.190.197.11</t>
  </si>
  <si>
    <t>Jean Lesser</t>
  </si>
  <si>
    <t>#MyGivingStory for MaxLoveProject www.maxloveproject.org\n\nMaxLove Project was founded as a way for a family who was devastated by their young son’s cancer diagnosis to empower other families facing the same overwhelming odds.  When Max was diagnosed with (...)</t>
  </si>
  <si>
    <t>Cure PSP.org\n \nMy husbandâ€™s diagnosis of PSP came as a terrible shock.\nFor a number of years he had experienced the onset with vision problems and falls but neurologists were unable to make a specific diagnosis. Instead, we were told all the illnesses he did not have.\n\nI went to my usual source, the computer, to learn more and â€œCure PSP.orgâ€_x009d_ popped up. I followed the link and, though horrified to learn the specifics, I was better able to plan and deal as best I could.\n\nThe site enabled me to copy and present materials to â€œeducateâ€_x009d_ the professionals who could help delay or alleviate his symptoms. It told me of Dr. Lawrence Golbe, who made the final diagnosis. It tuned me into the webinar hosted by Janet Edmunson where I learned of many things such as the assistance of the V.A. and Hospice. It notified me of support groups.\n\nWe lived my husbandâ€™s last years as best we could. My husband was a fighter and wanted to live and do. We attended concerts and theatrical productions, audited college courses, and dined out with our friends and family. He maintained a business relationship until his last month.\n\nWithout the assistance of the organization and the information it disseminates, people who have to deal with PSP will find little to help them. I will be forever grateful for its existence.\n</t>
  </si>
  <si>
    <t>lmilca1@students.towson.edu</t>
  </si>
  <si>
    <t>HARFORD FAMILY HOUSE INC</t>
  </si>
  <si>
    <t>73.250.114.72</t>
  </si>
  <si>
    <t>52-1706367</t>
  </si>
  <si>
    <t>9a5c2f561e5321d7542d439da907bf5ed5f6454e</t>
  </si>
  <si>
    <t>Laura Ellis Milcarzyk</t>
  </si>
  <si>
    <t>https://s3-external-1.amazonaws.com/offertabs/offer/kxdcce/large/810_5653426cb49a6-houser.jpg</t>
  </si>
  <si>
    <t>ABERDEEN</t>
  </si>
  <si>
    <t>L41</t>
  </si>
  <si>
    <t>Making Independent Living a Reality for Homeless Families\nhttp://www.harfordfamilyhouse.org/\n\nI have always had a heart for giving. However, in 2009 I \nmade the decision to leave my home of ten years, and a severely abusive 13 year marriage, for the safety of my then 4 year old son. I was given a place in our local safe house for abused women, and then I was placed in a transitional housing program that serves homeless families. Through that program, I found healing and a new beginning in life. I still work with them today. When I graduated out of the program I felt so triumphant over my situation, and so grateful to a community that supported my son and I every step of the way. I did not have a lot to give, but I contributing $600.00 when I moved out of my apartment, specifically to be used for the next family that would be given shelter there. This is one of the most successful programs I have ever seen and I know the success is happening because the employees and volunteers, who are people from all over our county, care deeply about the success of the families they serve. It is now my honor and pleasure to be a part of helping our homeless families get back to a place of independent living.</t>
  </si>
  <si>
    <t>ladedah611@aol.com</t>
  </si>
  <si>
    <t>KENT ISLAND FEDERATION OF ART</t>
  </si>
  <si>
    <t>24.145.118.99</t>
  </si>
  <si>
    <t>52-1292410</t>
  </si>
  <si>
    <t>Sandra Pezzoli</t>
  </si>
  <si>
    <t>Stevensville, Maryland</t>
  </si>
  <si>
    <t>Foster care/Adoption</t>
  </si>
  <si>
    <t>City Dogs Rescue + City Kitties</t>
  </si>
  <si>
    <t>STEVENSVILLE</t>
  </si>
  <si>
    <t>A40</t>
  </si>
  <si>
    <t>Art is far more than beautiful things!\nEach art federation has the potential to become a hub of community activity and creativity. Kent Island Federation of Arts (KIFA) has been engaged in this work for fifty (50) years! Two dimensional artists find a home here as well as photographers, sculptors, fiber and glass artists.\nKIFA has historically reached out to the community of Kent Island and Queen Anne County to provide opportunities for children as well. There is an annual children's show which showcases the talent of the next generation. It is easy to be inspired as an artist residing on this beautiful island and having a lovely gallery to exhibit the work is extremely important.\nIn addition to the creative work of this organization, this place is a collecting point to find out how your neighbor is doing. Find out what they may need at any particular time. It is not all about art, but the art surely brings them all together. \nSandra Pezzoli, photographer</t>
  </si>
  <si>
    <t>kellysniffen@gmail.com</t>
  </si>
  <si>
    <t>MARYLAND INTERNATIONAL FILM FESTIVAL INC</t>
  </si>
  <si>
    <t>Imagine…\n\nImagine being so cold frost sticks to your face, snow builds up on you, and it takes all your energy just to keep breathing. What if you couldn’t get food or water? What would you do if you couldn’t get someplace warm because you were chained?  (...)</t>
  </si>
  <si>
    <t>71.206.44.72</t>
  </si>
  <si>
    <t>45-2976466</t>
  </si>
  <si>
    <t>Kelly Sniffen</t>
  </si>
  <si>
    <t>A31</t>
  </si>
  <si>
    <t>38726f417bbb5828ec726b55d97dff56fe055623</t>
  </si>
  <si>
    <t>https://s3-external-1.amazonaws.com/offertabs/offer/kxdcce/large/810_5654d9c55884d-AuroraAfter.jpg</t>
  </si>
  <si>
    <t>Supporting and Strengthening the Baltimore Community through film\nhttp://www.md-filmfest.com/\n\n'Only by giving are you able to receive more than you already have.' The giving people make the world go round. On Giving Tuesday, I am pledging to give and support a non-profit organization that gives character to the city of Baltimore; and that is the Maryland Film Festival. \nEach year, they host a film festival based in Baltimore City, a five day festival attracting film lovers locally, nationally and internationally. The festival provides such an eclectic range of films- from documentaries to quirky, romantic shorts. The noncompetitive nature of the festival provides a relaxed, easy going atmosphere for everyone involved. There's something there for everyone, which is what keeps people coming back each year, I think. \nIn the wake of the Baltimore protests, events around the city were getting canceled one after another. I was worried the Maryland Film Festival would have been one of them. I couldn't have been more wrong. It wasn't about being afraid of what was happening around the city, but quite the opposite actually. The festival was had, and in fact one of the best ones yet! They embraced the events, and took the opportunity to invite guest directors and filmmakers to speak as part of a panel discussion, called Writing Race. It was important to the festival; it was important to the people of Baltimore; it was important for the good of mankind. \nMy gift on Giving Tuesday will go to the Maryland Film Festival in hopes of making my beloved city of Baltimore a stronger, more connected, less divided place to live and work.</t>
  </si>
  <si>
    <t>mgego1@aol.com</t>
  </si>
  <si>
    <t>PATHWAYS INC</t>
  </si>
  <si>
    <t>74.65.124.163</t>
  </si>
  <si>
    <t>52-1226817</t>
  </si>
  <si>
    <t>172.56.27.47</t>
  </si>
  <si>
    <t>Georgette Noyes</t>
  </si>
  <si>
    <t>HOLLYWOOD</t>
  </si>
  <si>
    <t>Jan Arvo</t>
  </si>
  <si>
    <t>jjarvopbx@yahoo.com</t>
  </si>
  <si>
    <t>My name is Georgette Noyes, I am the TBI / NHTD Program Manager for Pathways Inc. I have the honor of working in this department for over 8 years.\nOur agency currently provides services the TBI participants in the community. We provide Home and Community Support staffing. As a program manager I have had the pleasure of working with each of the consumers that we support. I can honestly say that this is the part of my job that I love. Being able to support, and work on the goals that they have chosen. We have a unique position as we provide oversight and supervision, while helping them work on goals of their choice for them to be able to live in the community if their choice with as minimal staffing as possible.\nI have seen people who once received 24/7 support be able to decrease their services to only 5.5 hours a day. The pride and confidence that I have had the pleasure being able to witness due to their increase memory and need for less support is amazing.\nIn the past 8 years I have been so humbled. I have watched each one of the people take life head on and not give up. I am in awe the will and determination is amazing. \n\nI have had the honor of watching them mourning the person they were while embracing the person they are becoming.\n\nOne of our gentlemen who is no longer with us used to say that TBI does not stand for Traumatic Brain Injury but To Be Independent. Which is quite fitting as that is what each of them long for.\n</t>
  </si>
  <si>
    <t>christc@brynmawrschool.org</t>
  </si>
  <si>
    <t>THE BRYN MAWR SCHOOL FOR GIRLS OF BALTIMORE CITY</t>
  </si>
  <si>
    <t>Feeding the homeless community service.  Parkway United Methodist church pompano beach Florida/ Fruitful fields garden.net.  why I give is to help the homeless have food and fresh vegetables. We have an organic garden to grown for other organizations and o (...)</t>
  </si>
  <si>
    <t>74.92.146.61</t>
  </si>
  <si>
    <t>52-0258140</t>
  </si>
  <si>
    <t>Caitlin Christ</t>
  </si>
  <si>
    <t>4d09226bb1cdd2fd85bbf882cadbbc3e3c064444</t>
  </si>
  <si>
    <t>https://s3-external-1.amazonaws.com/offertabs/offer/kxdcce/large/810_5639049d27efe-TheSalgiEsophagealCancerReseachFoundationSALGIorgAwarenessEarlyDetectionResearch.jpg</t>
  </si>
  <si>
    <t>I actually work for the non-profit that I support - The Bryn Mawr School for Girls in Baltimore, MD. I'm inspired to give back to the school because I see - every single day - the passion and drive of our faculty members and the incredible talent and potential of the young women who attend our school. The Bryn Mawr School was founded 131 years ago and the five founders were determined to offer girls the opportunity to receive the same quality of education then available to boys - it was a RADICAL idea for its time. \n\nBryn Mawr believe girls are amazing and that there are no limits to what our students can become. Bryn Mawr puts girls first, providing an excellent education, a wide range of experiences, and a liberal dose of encouragement in order to grow into strong, smart, healthy, and powerful women. Our students learn the joy of discovery, of raising the bar and achieving even more than they thought they were capable of.\n\nI am proud to work for and donate to such a wonderful organization!</t>
  </si>
  <si>
    <t>ajclarke@verizon.net</t>
  </si>
  <si>
    <t>The Ivy Community Charities of Prince George's County, Inc.</t>
  </si>
  <si>
    <t>72.66.96.35</t>
  </si>
  <si>
    <t>52-1515992</t>
  </si>
  <si>
    <t>Anita Clarke</t>
  </si>
  <si>
    <t>Lanham</t>
  </si>
  <si>
    <t>189.202.29.114</t>
  </si>
  <si>
    <t>Pablo Hernandez</t>
  </si>
  <si>
    <t>I have seen how the women of the Ivy Community Charities (ICC) work to make someone elseâ€™s world in Prince Georgeâ€™s County a better place. I have worked on ICC committees that support the elderly; feed the homeless; purchase shoes for needy children; collect coats, socks and scarves for the homeless; tutor students after school; support desperate families; and impact the community in so many positive ways on their mission to serve mankind. I know that my contributions to support the ICC make a difference, so for as long as I am fortunate enough, I will give to the Ivy Community Charities. In addition, working with the Ivy Community Charities has given me an inner desire to donate not only my money but also my time and skills. The Ivy Community Charities of Prince Georgeâ€™s County is awesome! I am always soliciting friends to support this commendable cause; consequently, they do, too! \n</t>
  </si>
  <si>
    <t>tomarconciencia@hotmail.com</t>
  </si>
  <si>
    <t>Please, let’s know the meaning of the Universe and of Life, with the following reflection: Meaning of the Universe and Life https://youtu.be/2FoGkoTd4UY   \nI can do for you a Certificate of Leader of Social Welfare, if you send me your photo and your info (...)</t>
  </si>
  <si>
    <t>bf3456f5ebbc7b597a3460dd3c800328634b4879</t>
  </si>
  <si>
    <t>https://s3-external-1.amazonaws.com/offertabs/offer/kxdcce/large/810_564c0016a0f6f-11430278_732636260180885_8757986372435537695_n.png</t>
  </si>
  <si>
    <t>charli.prowell@helenaymca.org</t>
  </si>
  <si>
    <t>THE HELENA FOUNDATION, INC.</t>
  </si>
  <si>
    <t>69.145.119.230</t>
  </si>
  <si>
    <t>52-1522573</t>
  </si>
  <si>
    <t>Charli Prowell</t>
  </si>
  <si>
    <t>Crownsville</t>
  </si>
  <si>
    <t>I volunteered for Kagyu Samye Dzong Glasgow Centre known as ROKPA soup kitchen in Glasgow, Scotland. Their work was unique and inspiring. Almost all of the work was managed by the volunteers, it was about arranging food for homeless people. A group of volu (...)</t>
  </si>
  <si>
    <t>We Are More Than We Seem\nwww.helenaymca.org\nI started volunteering at the Y 18 years ago. I wanted to work with the kids. After the first 3 months I became an employee. Over the next 17 years I have worked with every age group in our family. Infants, toddlers, elementary, middle school and high school students. I have worked with adults and seniors. I have watched so many kids grow up in our programs. I have seen them become volunteers and even staff themselves. I have seen the smiles on people's faces when they come in to our Y. When I see how proud a child is for learning how to tie her shoes, or swim across the pool, when I see a middle schooler choose health and well being over drugs, when I see a senior laughing with his peers, When I see the joy in someone after another pound lost, I feel as if they are giving to me. My day is full of giving. Whether I am helping someone operate a treadmill, or teaching a child how to row in a canoe, or assisting a family down on their luck enjoying time together, I do whatever I can to welcome them into our family. I would love to be able to give more. More than the yearly donation. More than the time I spend with each member. More than a card for someone's birthday. I just don't think I can catch up with how much they have all given me.</t>
  </si>
  <si>
    <t>https://s3-external-1.amazonaws.com/offertabs/offer/kxdcce/large/810_56392b0f5a52d-Ellie20Helton20Race.jpg</t>
  </si>
  <si>
    <t>189.202.25.50</t>
  </si>
  <si>
    <t>Giving is the greatest act of grace. \n\nGiving back has always been important to me...at least so I thought. In my mind, I was doing 'the best I could' by volunteering on select weekends at our local animal shelter, by purchasing a toy each year at Christmas for a child in need, or by donating unwanted clothing to our city's women's shelter. It wasn't until I moved to Georgia and started working at Advocates for Children in 2013 that I learned the value and the true meaning of giving.\n\nAdvocates is a non-profit organization providing many programs and services geared toward the prevention and treatment of child abuse and neglect. Now, I am no stranger to studying the many socioeconomic problems that communities face. I was, in fact, a Sociology major. Contrary to my own beliefs, I was quite sheltered in seeing the reality of the hardships that many families, especially the children, endure in the face of poverty. I saw, and heard those stories first hand when I began interacting with the children at Flowering Branch Children's Shelter, one of Advocates' eight programs. \n\nI had worked at Advocates for less than two months when one of our youngest residents made his way up to my office to barter a handmade drawing for one of the lollipops in my candy jar. He was a new resident who had not yet settled in, and was quite down since we were nearing the holidays and he was separated from his little sister. In our few short minutes of conversation, it occurred to me how mature this sweet, soft spoken young boy was. \n\nAt only 11 years old, he was forced to care for himself, foraging for food and finding shelter wherever possible. He shared stories of his life and experiences as if they were normal children's activities. As if sleeping in the rain, eating food from dumpsters, and traveling busy highways in the dark of night were comparable to building a puzzle, playing tag, or watching a movie. Not once did he talk about his life as if it was lacking, in fact, he was proud. He eagerly showed off his light up shoes, riddled with holes, plagued by a dying battery. He was beaming with joy when we told him that he would get Christmas gifts in just a few short weeks, not because he was excited to beef up his toy collection, but because he couldn't wait to give them away to his little sister. In his mind, she needed them more.\n\nIn that moment, I knew that I had to do more. I had to give in any way that I could. I had to be an advocate for children. \n\nBecause of Advocates, and that sweet little boy, I learned the value in giving my time and my talents to bring awareness to child abuse and neglect. I now take pride in meeting new people and sharing with them all of the ways that they can make a positive difference in their community. I continue on each day, hoping that one day I can inspire good actions in others. \n\nMany people equate giving with writing huge checks to charities. Financial contributions are absolutely essential when it comes to allowing organizations to continue their great work, but giving time by way of volunteering is equally as important. Advocates was the reality check that I needed to understand what my purpose in life was, and it was the catalyst that kick-started my passion for giving. I hope that my giving story will inspire YOU to love, to serve, and to give.</t>
  </si>
  <si>
    <t>Congratulations for your big support to welfare of Mankind. \n40 years ago I started an effort so each one of us become more responsible and kinder because we understand the great value of life, more than by threatens. Please know it only in few minutes at (...)</t>
  </si>
  <si>
    <t>https://s3-external-1.amazonaws.com/offertabs/offer/kxdcce/large/810_564c047e2bf94-image.png</t>
  </si>
  <si>
    <t>I give my time to our Veterans http://www.patriotridersme1.com, we collect food, help homeless veterans move into safe homes, provide furniture, help with their children by giving each child Christmas gifts, we honor our Veterans on each holiday, I am proud to be part of non profit group even tho there are days my Dystonia causes me pain but knowing those who have given us freedom makes me realize that many have suffered more than I do. We also help our first responders,I cant list all the great things we do including our Jr members who also do a great deal. Please choose our program so we can help more veterans all money stays local.I love working with our veterans and many are in our organization and give back when they should be receiving our help not only are we members we are a family and always ready to help, this makes me happy knowing we have not forgotten those who have served.</t>
  </si>
  <si>
    <t>67.6.217.192</t>
  </si>
  <si>
    <t>Jo Rheault</t>
  </si>
  <si>
    <t>jolenerheault@gmail.com</t>
  </si>
  <si>
    <t>I give through the EndoChallenge.  \n\nI was first diagnosed with endometriosis 3 years ago.  Endometriosis is a painful, chronic disease that affects at least 6.3 million women and girls in the U.S., 1 million in Canada, and millions more worldwide. It oc (...)</t>
  </si>
  <si>
    <t>Small local nonprofit focused on bettering community conditions and creating a healthy and safe environment for all.\nMy charity of choice is the United Way of Oxford County. This organization has been in existence for almost 30 years and in that time has invested around 1.5 million dollars in a small rural county in Maine. Every United Way is individually incorporated and run by a local board of directors. Many people do not realize that their local United Way is a separate entity from the national United Way. United Way of Oxford County has one staff person, their Executive Director. She works tirelessly to reach out into the community and is looking to bring programs that will create lasting change. Oxford County, Maine is a rural county made up of many small towns. In 2010 it was listed as the least healthy county in the state of Maine. Many organizations came together in response to start to work to make Oxford County a healthier county, and a greta place to live, work, and play. United Way of Oxford County has joined in this effort and is putting a lot of resources towards promoting health and wellness. It plays a large role in the Oxford County Wellness Collaborative, an organization made up of community members, businesses, and other nonprofits who are all working together to create a healthier Oxford County. Most recently, the Wellness Collaborative have started to dig deeper by making strategy maps that will incorporate measures and track real outcomes of initiatives created to improve community conditions. United Way of Oxford County has played a big role in this phase. This small nonprofit is also involved in other initiatives such as their Food Pantry Project where they coordinate food drives with local businesses and donate all items to local food pantries. So far in 2015 they have donated around 400 pounds of food through this initiative. This past summer they also ran a Backpack Project. Through donations from local businesses and foundations, United Way of Oxford County was able to stuff around 450 backpacks full of school supplies and donate them to the 5 school districts in the county. They also are planning to bring in some new projects in 2016. One is called the Dolly Parton Imagination Library. This program will mail a book to a child age 0-5 every month. By the time they enter into kindergarten the child will receive 60 books. The literacy rates in Oxford County are shockingly low and this program will be a step in the right direction to have kids get excited about reading and learning. United Way of Oxford County is currently in talks with partners to try to get this program up and running. The other project they are looking to bring to the county is a Diaper Drive. SNAP and WIC benefits do not include the purchase of diapers, which are very costly. The United Way of Oxford County will set up a day where there will be several donation locations and all diapers will be donated to organizations that work closely with families with young children. This organization truly does a lot of its local community. As a very small non-profit every donation makes such a difference for the community United Way of Oxford County serves. That's my giving story. I'm proud to support United Way of Oxford County. More information can be found at www.uwoxfordcounty.org.</t>
  </si>
  <si>
    <t>debi.foster2@frontier.com</t>
  </si>
  <si>
    <t>Rescue Me of Waldo County</t>
  </si>
  <si>
    <t>af411781f5129ba7b5e3a68cab5f09d352f9c1ee</t>
  </si>
  <si>
    <t>50.34.130.20</t>
  </si>
  <si>
    <t>https://s3-external-1.amazonaws.com/offertabs/offer/kxdcce/large/810_564ccc569fcff-image.png</t>
  </si>
  <si>
    <t>01-0546708</t>
  </si>
  <si>
    <t>Debi Foster</t>
  </si>
  <si>
    <t>BROOKS</t>
  </si>
  <si>
    <t>Rescue Meds â€“ Healing Bodies and Souls\n\n \n\nI am inspired to give to #RescueMeds www.rescuemeds.org because it gives me a chance to help doctors heal precious lives all over this world. You, too, can be part of this! You can put sutures in the hands of doctors who are performing emergency C-sections in Mali, Africa. Or, you can provide the necessary supplies to that doctor in Gabon, Africa who needs to drain cranial pressure for a teenager following a motorcycle accident. Maybe itâ€™s the supplies that a cardiologist in Honduras needs to diagnosis the man that is sitting in her waiting room that has symptoms of a heart attack. Where else can you do this? You do not even need a PhD! All you need is a giving heart. Please remember to give back on #Giving Tuesday and consider #RescueMeds to help those in dire physical need. This is your opportunity to help diminish pain and suffering in the world. Thanks!\n</t>
  </si>
  <si>
    <t>72.200.247.186</t>
  </si>
  <si>
    <t>Celeste Blackford Carlson</t>
  </si>
  <si>
    <t>celeste.carlson01@gmail.com</t>
  </si>
  <si>
    <t>Blessed to be a blessing\n\n Growing up, my parents offered in-home childcare. Many of our clients were single moms and had to work on holidays (being nurses or fast food workers.) So…we worked on holidays, including Christmas.\n\nIn addition, there is his (...)</t>
  </si>
  <si>
    <t>02acc5a7d0ae0aa2fbf880cddd84f8739476046e</t>
  </si>
  <si>
    <t>https://s3-external-1.amazonaws.com/offertabs/offer/kxdcce/large/810_563b878045bc0-image.jpg</t>
  </si>
  <si>
    <t>156.157.86.218</t>
  </si>
  <si>
    <t>Jean Claude Ngubiri Namegabe</t>
  </si>
  <si>
    <t>jeanclaudengubirinamegabe@gmail.com</t>
  </si>
  <si>
    <t>Je suis le represantant legal d'une association locale oeuvrants dans la province du Sud kivu AAEV en sigle, Association d'Aide aux Enfants Vilnerables de Sange fans la plaine dela Ruzizi. \nJ'ai volontairement aide les dans incendies d'un camion citerne à (...)</t>
  </si>
  <si>
    <t>Be the change that you want to see in the world.\n\nThere are a lot of things in this world that are out of our control, a great number of things that we cannot change, but there are so many things that we CAN change. Those things that can make a difference, not only in my life, but in the lives of people around me, are what I choose to focus on and that is what inspires me to give. \n\nA few years ago, after dealing with the sudden death of my father, struggling with my mother battling cancer, and coping with the overwhelming depression brought on by infertility, I found myself in a foreign country doing a VBS missions trip with children. I caught myself standing in a room full of impoverished people, looking around the room as they raised their hands to God and they not only prayed for their struggles, but THANKED Him for the little that they had. \n\nWhile there I also met a man who had a crippling disease and he told me of his pain and suffering. He went on to share with me the abandonment he had as a teenager, the torment of having his best friend murdered and die in his arms, and the struggles of poverty and starvation. He also shared with me his faith. He told me of a time when he was at rock bottom. He had no food, no money, no home, and no one to turn to, but it was a sacrifice he was willing to suffer for because he was trying to make a difference in the lives of others. He was given the opportunity to leave, to escape this torment and leave it all behind. He had a choice to make and he chose to give his life to those in need rather than run because he had faith that God would provide. It was at this moment in his story that I realized my life meant nothing if all I was doing was living for myself and I vowed to change the things that I could and leave the rest to God.\n\nI knew that I wanted to make a difference in this world and I knew that the change needed to start with myself. I changed the way I ate and I changed the way I lived. In fact, I changed so much that I lost 100lbs in less than a year and completed a triathlon. Not only did I change my appearance but I changed my outlook on life. I started small by helping the man that I met, sending him money when I thought he would need it. After all, this man changed my life and I wanted to change his. \n\nOur friendship led me to Honduras where he was living and helping in an elementary school. I met and fell in love with each and every 104 students that were in that school. They showed me a love that I had never experienced before. They looked at me as a mother, a friend, even an angel of hope with tears in their eyes and smiles on their faces. How do you walk away from that? You can't! To look around at the community and see fathers to had abandoned their families, parents who had been murdered, children who were beaten and abused, living in homes made of mud, sheets, and broken pieces of wood; walking away was not an option. We wanted to do whatever was possible for these kids, but with no money it seemed incredibly difficult. Difficult, but not impossible. We looked for the things we were able to change, and we started teaching them. \n\nWe started with English lessons in the elementary school, teaching them a skill that they could use to get a job with no further education, but it wasn't enough. The government in Honduras only provides schooling through 6th grade, after that the families have to pay for school. In this community they are too poor to advance past 6th grade. So after a few months we came to the decision to start a school for these kids, grades 7, 8, and 9. We had nothing to start with, nothing but the desire and the Faith that God would provide.\n\nGod provided! We found an organization to help us, one that believes in making a difference in the world, no matter how small. The efforts of this organization not only help our school in Honduras but they help schools in other countries like Burundi and Uganda, they help in the Philippines, in Haiti and are now making efforts to join the war against human trafficking in the United States. Supporting the organization, 3rd World People, is near and dear to my heart because, like me, and like my partner, they believe in doing whatever you can to make the changes that are possible and leave the rest to God.\n\nWe are now nearing the end of our second school year and we have plans to start a bakery for the school. They will not only be able to learn lessons that will help them in their futures, but we will be able to generate an income for the school to pay for our teachers and supplies. We are excited for the future of our school and we couldn't be more proud of our students. They are bright, caring, and funny and they are a constant reminder to us that although we can't do everything, we can do something, and we can change the world! \n\nFind us on Facebook (Teach Honduras, Pinares High School)\n\nWww.3rdwp.org\n</t>
  </si>
  <si>
    <t>33e8acf830ccc70f69a28dfa3ed4fbc00da89bd9</t>
  </si>
  <si>
    <t>https://s3-external-1.amazonaws.com/offertabs/offer/kxdcce/large/810_563be48549175-11223966_10101524421234616_3061974696597498042_n.jpg</t>
  </si>
  <si>
    <t>182.93.90.51</t>
  </si>
  <si>
    <t>Shrestha Bimal</t>
  </si>
  <si>
    <t>bimal.shrestha.16@gmail.com</t>
  </si>
  <si>
    <t>Toward the Vision of a World Without Alzheimer's\n\nMy grandfather was the most brilliant man I ever knew. Sure, everyone says that about their grandfather, and everyone believes it. But I think my Papa had a pretty strong case. He built houses. He built cars. He was the Head of Design Staff at GM. He was a Naval Aviator. He held multiple college degrees. If there was ever a problem, he was the guy you wanted to fix it. If he didnâ€™t have the solution, he could damn sure build one.\n\nWhich made it all the more painful to see Alzheimerâ€™s disease take it all away. It started innocuously enough â€“ forgetting a detail here, retelling a story there. It was easy to write off as old age, even for someone as sharp as he was. But then the big things began to disappear. Names. Places. Faces. Relationships. Nothing can prepare you for the experience of a loved one forgetting who you are â€“ or forgetting who they are.\n\nBack then, my family didnâ€™t know much about Alzheimerâ€™s disease. We didnâ€™t know about the Alzheimerâ€™s Association. But we were lucky to have a supportive family who could help my grandmother provide care. Many donâ€™t have that luxury. Thatâ€™s why the care, support, research, and education programs of the Alzheimerâ€™s Association are so important. With their help, no family has to face this terrible disease alone. And thatâ€™s why we work so hard to support their efforts.\n\nBecause Alzheimerâ€™s disease is the 6th leading cause of death in the United States. Because every 68 seconds someone else is diagnosed with Alzheimerâ€™s disease. Because there is currently no cure or prevention for Alzheimerâ€™s disease. Because, shockingly, only 45% of people with Alzheimerâ€™s disease or their caregivers report being told their diagnosis.\n\nAfter my Grandfather passed, my family began to participate in Alzheimerâ€™s Association fundraisers. We have joined in their fundraiser walks for 10 years, raising and donating nearly $25,000 in two states as a family since our first in 2005. For two years, we organized our own charity golf tournament, raising an additional $5,000. This money helps fund groundbreaking research for prevention, treatments, and cures, care and support programs for people with Alzheimerâ€™s and their caregivers, and educational resources that can make the diagnosis and caregiving processes less frightening for those who go through them.\n\nIn 2013, I was able to take the next step in supporting the Alzheimerâ€™s Association, by helping found the Young Professional Alzheimerâ€™s Advocates of Lansing (YPAAL), a group of young people dedicated to serving our community by raising awareness and providing support for Alzheimer's Association programs, services, events and families affected by this disease. In the almost three years that YPAAL has existed, we have raised over $15,000 for our chapter of the Alzheimerâ€™s Association and performed more than 150 hours of volunteer service to the community. And weâ€™re just getting started.\n\nSome wonder why young people would commit their time, energy, and passion so fully to this cause. But if you take the time to speak to our members, you will understand. We know how devastating this disease is. We know how important these resources are. I urge you to join us in this cause as we do everything we can to end Alzheimerâ€™s once and for all.\n\nThe Alzheimerâ€™s Associationâ€™s website is at http://alz.org\nThe Michigan Great Lakes Chapter of the Alzheimerâ€™s Association is at http://alz.org/mglc/\nThe Young Professional Alzheimerâ€™s Advocates of Lansing are at http://www.alz.org/mglc/in_my_community_64035.asp</t>
  </si>
  <si>
    <t>Earthquake in Heaven\n\nIt was a black day for Nepalese people when earthquake occurred in Nepal . It had brought a disaster in Nepal and nevertheless, brotherhood and humanity too for lots of people. After a few hours of earthquake, i felt we got to do so (...)</t>
  </si>
  <si>
    <t>953615b392b7f31eb20be0bd4f6306498101c93e</t>
  </si>
  <si>
    <t>https://s3-external-1.amazonaws.com/offertabs/offer/kxdcce/large/810_563ce89001d33-IMG_0301.JPG</t>
  </si>
  <si>
    <t>American English · English</t>
  </si>
  <si>
    <t>194.209.82.254</t>
  </si>
  <si>
    <t>Marine Dfler</t>
  </si>
  <si>
    <t>I guess the question at hand is â€œWhy do I give back to the Grand Rapids Symphony?â€_x009d_ The easiest answer is simple: â€œBecause itâ€™s what feels right.â€_x009d_ When I give back it makes me proud, and with the Grand Rapids Symphony I can instantly see the results, from the work put into the voices of the Youth Chorus, to all the lessons given by musicians in the orchestra, to the countless outreach concerts and events they provide. Having said that, the best gift I get in return is the kids (or even adults!) who come up to me on the street and say, â€œhey, you are that symphony photographerâ€¦ thank you for the pictures!â€_x009d_ The smiles on their faces say it all, and that Iâ€™m doing the right thing. Iâ€™ve seen firsthand how important the gift of music is to youth, adults, and people from all backgrounds. So, why do I give to the Symphony? I give because music matters and needs to continue to live on in todayâ€™s society.</t>
  </si>
  <si>
    <t>marinedaeffler@gmail.com</t>
  </si>
  <si>
    <t>“What is essential is invisible to the eye” wrote Antoine de Saint Exupéry in his novel The Little Prince. \n\nThis make sense for the Association “de l’Ombre à la Lumière”, set up to assist the visually impaired since 2005.\n\nThe Association, made up of  (...)</t>
  </si>
  <si>
    <t>468a39986a2e1b7308e3f2fef0608e49c6a6ffc1</t>
  </si>
  <si>
    <t>https://s3-external-1.amazonaws.com/offertabs/offer/kxdcce/large/810_563d3b2d61989-unnamed.jpg</t>
  </si>
  <si>
    <t>189.215.148.50</t>
  </si>
  <si>
    <t>Students are Capable of More\nwww.lssu.edu/foundation\nI support Lake Superior State University (LSSU) with my time, talents, and treasure. It is amazing to see day in and day out what the students are capable of accomplishing. What is even more exhilarating is knowing that they are capable of doing twice as much if given the support and resources. There is a fund at LSSU that supports student centered projects by allowing them to apply for grants; this is the fund to which I donate. These grants allow students to travel to present their work and receive accolades, complete research projects, utilize classroom lessons in the real world, and so much more. The depth and breadth of projects/causes students are passionate about is astounding. Their passion translates into action and then success. I am inspired to give because this is a pivotal time in their lives - college is a time when students figure out what they love, what they are good at doing, and that they can do more. The day you realize your potential, when you realize you are worth more than you thought, is life-changing. This is why I give.</t>
  </si>
  <si>
    <t>Let`s understand Meaning of Universe and Life. \nI invite to know free of charge my books: 'AWARENESS' and 'Being Responsible and our Final Trip' After that, you may improve them and spread all of them over the country. These books promote in each one of u (...)</t>
  </si>
  <si>
    <t>https://s3-external-1.amazonaws.com/offertabs/offer/kxdcce/large/810_56521c6632e3c-Fall_2015_by_Simran_Manhas.png</t>
  </si>
  <si>
    <t>128.177.161.166</t>
  </si>
  <si>
    <t>The Lisa Colagrossi Foundation is a private funder of brain aneurysm programs focused in the areas of awareness, education, research and support throughout the United States. Her story inspired me to do more regarding bringing awareness regarding this silent killer. I have started writing a book regarding my own experience after suffering a ruptured brain aneurysm on Nov 21st 2014. 'In a Blink of an Eye'\nhere is my story:\nWho knew that one day I would be busy\n&gt; at work excited for the weekend and sign off my computer. \n&gt; I get in my 1964 VW and head home.............\n&gt; \n&gt; Incidentally I had just returned to Seattle from Daytona Beach\n&gt; FL where I met my three other sisters. Our 90 year old\n&gt; father Donald R Arnold passed away. Our 90 year old mother\n&gt; was alone \n&gt; in the house they shared. My father was a WWII veteran US\n&gt; Navy in a submarine. He was my hero. It had only been a\n&gt; few days since I was back and I was excited to relax over\n&gt; the weekend.\n&gt; As I was driving down C St in Auburn WA from the call center I work at all of a sudden BOOM it happened, something was in my head making a horrible\n&gt; noise. I thought at first it was my stick shift in my bug I started trying to adjust it however it wasn't that. Than the worse pain in the back of my neck shot up like a shouting star to my head and than the pain in my head I screamed and kept saying 'What's wrong with me to myself' as I drove I realized it was worse\n&gt; so I stop my car at the intersection where I was about to turn on and sat there crying in horrible pain worst in my life. I tried to to call my ex mother in law where I live in WA and\n&gt; work my home is in Portland with my partner of 14 years\n&gt; Michelle. I cried she yelled 'What's wrong what's wrong' I realize the\n&gt; pain was to bad to continue talking. I got out of my car\n&gt; and hailed down the person behind me to call 911. Later I\n&gt; learned his name is Robert, he yelled back at me 'what is it how can i help I said call 911 something is horribly wrong with my head I have the worse headache ever (I knew at that time it wasn't just a headache) He said he would, I heard him tell 911 my condition, than I wanted to threw up. I cried and cried in pain. Begged my father who is now in heaven to help me out I was scared alone and in grave condition. Than I saw the flashing red lights and as I closed my eyes I saw bright light like I never seen before, as I think about it I truly believe my father intervene, that bright light was from him he must have told God 'not yet don't bring her home yet' my wife, her mother would be devasted. Two individuals came up to me as I sat in my little bug and asked me tell them what was happening. Just like above I shared about the scary horrible pain in my head. They took my vitals \n&gt; and my Blood pressure was 212/118 pulse was 98. I also was in incontinent d They told me they would get me help however\n&gt; I had to be taken to the hospital. While laying in the\n&gt; ambulance they took my vitals again no change. I could hear them talking to someone on the radio\n&gt; and it turned out to be the local hospital however they had\n&gt; to call the paramedic to take me to a Trauma Center in\n&gt; Seattle WA Harborview Medical center. \n&gt;The paramedics arrived and spoke with the medics. When I\n&gt; had to be transported to the other ambulance I told them I\n&gt; had o threw up and I did......after that I don't remember\n&gt; the ride almost 30 mins away I don't remember the ER or anything until I woke up in ICU. I had stables in my head and my partner Michelle was beside my bed. She said my ex mother in law called her and said i was in a accident She explained slowly what had happened to me I had a SAH of my brain and they clipped the rupture one and another they found. I had no idea what she was talking about. I had tubes, needles sticking every where. There was drain in my head to remove the blood from my brain. Michelle gave me my cell phone so I could take a look at myself on my cell phone. All I remember was what I stated above. Slowly the Nero team came into to see me. They work through the U of Washington in Seattle there were residents interns and of course my surgeon. They smiled and explained what Michelle had shared with me. Told me to be prepared for additional test while in ICU. The nurses were great they were just a shout away and a press of my call button. My surgeon explained I had stay in ICU for two weeks and that I was in serious condition, later I learned most with my condition died when it happens or on the way to the hospital. I had 50/50 chance of living however\n&gt; they assured me that they were there to HELP me. Their\n&gt; words encourage me there was HOPE there was no way I was going to die.</t>
  </si>
  <si>
    <t>Janet Covert</t>
  </si>
  <si>
    <t>janetcovert1965@gmail.com</t>
  </si>
  <si>
    <t>I held a fundraiser at my work for my nephew Michael Palumbo.with any donation I gave a wrist band with his name his fire fighter number .that said faith and strength.he has been a firefighter for 25 years has a wife of 21 years and five children aged 7 to (...)</t>
  </si>
  <si>
    <t>dca5f5af15f3f098a1cc8b2cf668ac4fc047e410</t>
  </si>
  <si>
    <t>Because Every New Mom Deserves A Village:\n\nWhen my son was born in 2011, I struggled. Fortunately, I had a great village to help me adjust to being a new mom. Not all moms have their proverbial village to help raise a child. \n\nMomsBloom is a non-profit organization that encourages new moms. It is a volunteer-driven group of women who raise awareness about PPD, offers in-house support to new moms, and helps new moms make connections in the community. MomsBloom advocates for healthy babies and families in West Michigan. \n\nI joined MomsBloom as a volunteer in 2012, to help provide a village to other new moms who were not as fortunate as I was. As MomsBloom grew, I utilized my background in communications and knowledge of social media to help MomsBloom grow its online presence: https://momsbloom.org/ \n\nIn 2014, we launched our first #GivingTuesday campaign. We surpassed our modest goal of $1000 donations by 25%! It was so rewarding to contribute to the success of this great organization, which is why I continue to support MomsBloom as a Social Media Manager, organizing volunteer drives, creating online communities for new moms, and launching another #GivingTuesday campaign this year. I hope to double last year's donations using the social media tactics shared by #GivingTuesday and reaching out to our volunteers and the over 1000 families we have served in West Michigan!\n\n#MyGivingStory \n\n\n</t>
  </si>
  <si>
    <t>https://s3-external-1.amazonaws.com/offertabs/offer/kxdcce/large/810_564162bd2a600-JoeCockerandOlina.jpg</t>
  </si>
  <si>
    <t>66.87.114.222</t>
  </si>
  <si>
    <t>Corrina Palmer</t>
  </si>
  <si>
    <t>corrinapalmer2@gmail.com</t>
  </si>
  <si>
    <t>I stast my prioed win I was 10 year old and I had to miss school because I wood go though my pants because how bad I wood blood and cramping very bad and did not know why this keeping ever mouth win wood had my prioeds and keep having ever bad pain all the (...)</t>
  </si>
  <si>
    <t>Tennis for All at University of Michigan, Ann Arbor, MI\nby Bryan Wilkinson\nI am passionate about wheelchair tennis. When it comes to tennis I want to make sure everyone gets a chance to try the sport and begin to benefit from the activity. It has given me a boost in health and community that ultimately makes my quality of life better. \nThis is a newer program that is supported by Mt. Brighton Adaptive Sports in Brighton Michigan. This organization is designed to give scholarships to people who want to participate in Skiing, Scuba Diving and Tennis. \nI have been spending a lot of time (for free) coordinating the tennis program. It has a lot of potential to be something huge and needs the support of #GivingTuesday.\nhttp://mtbadaptivesports.com/tennis-for-all.php</t>
  </si>
  <si>
    <t>352b4923b86d2ded96f8e38dc9516bc01f484e01</t>
  </si>
  <si>
    <t>https://s3-external-1.amazonaws.com/offertabs/offer/kxdcce/large/810_564233582e87e-SunshineFoundation.jpg</t>
  </si>
  <si>
    <t>189.215.148.178</t>
  </si>
  <si>
    <t>Let’s know the meaning of Universe and Life, to have responsible and kind world. \nIt will help a lot to know some reflections about that, with the video: Meaning of the Universe and Life https://youtu.be/2FoGkoTd4UY   \nFrom those ideas, we may understand (...)</t>
  </si>
  <si>
    <t>My Parents legacy\n\nIt's thanks to my parents that I give of my time and money to any charity, especially Pet Angel Adoption &amp; Rescue Inc. You see my mother, Joan, was an animal lover and taught me to be the same! (more on this later) My father, Don, was the kindest of men and I will never forget the time my close friend was struggling as a single mom to pay her bills. My Dad took an old worn and folded $50 bill from has wallet and told me he had been carrying it with him for years. Years ago he knew a man that was struggling and wanted to give him the money, but didn't know how to go about it, so he carried that bill with him for over 40 years looking for the right person to give it to. He handed me that $50 bill and told me to give it to my friend, anonymously, and to tell her to pay it forward someday when she could afford to. He was her secret Angel that day! \n\nFlash forward to 2004, my dad had passed in 1998 and my mom passed in May of 2004. Circumstances surrounding her passing had led me to find two feral cat mamas that had 11 newborn kittens. I knew those kittens needed me and when they were 3 weeks old I removed them from their feral moms and began to bottle feed them. Kittens that age are still human friendly, that's why I had to save them at that age. Well, word got out and people and local veterinarians began to call me about strays they found, asking me to take them too. Thanks to my parents love for animals and helping others, I soon realized that it was fate and that I should start an animal rescue. You see the vet that I took those 11 kittens to for a check up told me that they were probably born the same day (two moms, two litters) and it was the day that my Mom passed away!\n\nThat year Pet Angel Adoption &amp; Rescue Inc. was born and is still going strong and I am proud to say that I am still a 'volunteer' at Pet Angel, as I do not get paid for running it. It has grown to include around 15 other volunteers and one part time office employee. Pet Angel is in a rented building and licensed by the Michigan Dept. of Ag. We adopt out cats only and around 150 a year find new loving homes through our care. \n\nIt has been a struggle over the years for my family for me to be running a non-profit and not getting paid, as we are raising two children on a single income. I wouldn't change a thing though, as my children now 20 and 17, have learned the importance of volunteering and giving back to the community by volunteering at the rescue and watching what I do. I am proud to say they have both found other ways to volunteer in our community and love doing so! This is one of my parents legacies, the passing of the importance of volunteering to my Children!\n\nMy parents did not live to see Pet Angel or how it has impacted my life, my childrens lives and my communities, but it is truly their legacy, as it was what they instilled in my heart that allowed Pet Angel to become a reality! \n\nThat is my story of my parents legacy and Pet Angel Adoption &amp; Rescue Inc., the non-profit that I give to every day! \n\nwww.petangeladoption.com\n\n</t>
  </si>
  <si>
    <t>https://s3-external-1.amazonaws.com/offertabs/offer/kxdcce/large/810_565371389ec56-image.png</t>
  </si>
  <si>
    <t>108.5.97.195</t>
  </si>
  <si>
    <t>William Guisepe</t>
  </si>
  <si>
    <t>Power Company Kids Club \n\n~An organization that is changing lives one child at a time in the 7th most violent city in America. \n\nThe Power Company Kids Club in Pontiac, Michigan is a faith based non-profit that seeks to promote the emotional, physical, spiritual and social well-being of at-risk children of our inner cities. \n\nMy husband and I have been supporting \nPower Company Kids Club for several years both financially and through volunteering. In the summer I am blessed daily to run the kitchen. Over 100 smiling faces receive breakfast and lunch prepared by many volunteers. \n\nDuring the school year, each Saturday 100's of children are bused to their facility. They participate in songs, Nickelodeon style games, and a time of directional teaching...stay in school, say no to drugs, eliminate racism. \n\nDuring the week each child is visited by his or her bus captain. A time to further build relationships with the children and families. \n\nThey take their Character Building Assemblies to the schools to further promote integrity, respect and kindness.\n\nIn the summer, Leadership Academy. Focus on high-energy, interactive leadership enrichment courses, sports, field trips plus 2 meals. Also in the summer, Power Company in the Hood. The Saturday program is taken to several neighborhood parks. \n\nCollege Scholarships. Team assistants who maintain necessary requirements are eligible to receive up to $7000 in college scholarships from PCKC. \n\nTaking it to Detroit. This past summer, PCKC took to the streets of the Brightmoor area. 94% of the children live below the poverty line. They are innocent victims of generational poverty and despair. They are hungry, hopeless, exposed to violence, gangs and drugs. \n\nProject Christmas Joy. This year they will distribute over 3,000 gifts to children in Pontiac and Detroit. For many, the only gift they may receive. \n\nWe have seen the fruits of their labor.\nPlease join me in supporting this very worthy organization so that they can continue to reach all of the children.....\n\nFor more information \npowercompanykidsclub.org</t>
  </si>
  <si>
    <t>esposito805@gmail.com</t>
  </si>
  <si>
    <t>WE give because we have been given.\nGiven time, given opportunities to expand my education, given hope when our dear friend was killed, given a home, given a chance.\n\nWe give because we have and have been given and we want to give back.\n\nLast year the (...)</t>
  </si>
  <si>
    <t>cdca697d95768e71d6add911b682d2d9ed9483f7</t>
  </si>
  <si>
    <t>https://s3-external-1.amazonaws.com/offertabs/offer/kxdcce/large/810_5644a82aa24ca-image4.jpg</t>
  </si>
  <si>
    <t>189.215.159.242</t>
  </si>
  <si>
    <t>If you look at Murang'a on Google Earth it's misleading.... From the images you see what looks like occasional grey warehouses and trees dotted along the side of brown roads. It kind of looks like nothing much is there. The reality is something quite different. Murang'a is vibrant, noisy and colorful. The streets are tightly packed with brightly hand painted shops and businesses all imaginatively named and unique (a favorite one spotted last night was the 'Meat Garden Hotel').\nBike taxis buzz around the town - a 6km ride from Murang'a to Roko costs around 60p. The bikes are all fabulous extensions of their driver... Extensively decorated with slogans and bright flashing lights they often look a party on two wheels. \nThe edges of the streets in the center are lined with men and women all selling their produce on wooden pallets. Avocados (4 massive ones for Â£0.30p), thorn melon, passion fruit, sweet potato, cabbages, onions, oranges etc etc - all beautiful and fresh. People are honest about their prices and very friendly - in among the hustle and bustle you can always catch people singing or laughing together.\nThe other thing you can't see from the images online is the color of the actual earth. The best way to describe it is like intense cocoa. It's bright and deep in color - a bit like you have put a bright color filter on Instagram on it. In the sunshine it reminded Cassius of the dusting you get on 'top of a posh chocolate truffle'. He's spot on.\nBack to today..... I spent the morning visiting each class doing music sessions. I caught a quick break for a lunch of beans and kale with Cassius, Job and the cat followed by a practice with the teachers for their song for Thursday's concert. All the teachers were amazing - we worked on some harmonies and movement and will perform Jambo Bwana on Thursday.... All the kids had their noses pressed against the windows very excited to see their teachers Margaret, Merci, Caroline, Dorcas and Zipporah in action, and Cassius and Job supervised the kids.\nAt 2pm the whole school met up for group practice and with another planned tomorrow we will hopefully be ready for Thursday!\nEach day speeds by with so much going on and Cass is working at breakneck speed trying to get the blue house finished in time for Thursday too... Never a dull moment.\nYesterday passed in a blur. Everything has been so busy that I have struggled to find a minute to write. The end of term celebrations went great - songs were sung, certificates awarded and everyone had lots of fun. Tracey gave a lovely talk about the ethos of Roko's teaching - learning through play and education without corporal punishment (which is common place in most schools). The event was also attended by Michelle, Buddy and Blake who hail from Texas, USA. They have been great supporters of Roko and have helped with everything from providing dentists, doctors and even wiring the school in preparation for when electricity is available in the area.\nRoko made sure that each and every child received a small end of term gift and after the ceremony bags of donated shoes and sandals were lined up so that the kids could start next term with new shoes. Much excitement ensued with children showing off their new footwear. There was lots of tearing around after balloons we had put up on the buildings and the kids were thrilled with chocolate we had bought for each of the kids. To quote one of the girls from the Rescue Centre - Stellah - 'Today has been a good day... a good good day'.\nAfter the last of the kids departed in the late afternoon we were all knackered after such a long day. We headed into Murang'a to grab some food and pretty much collapsed into bed as soon as we got back to school. Today has been quiet in comparison - I canâ€™t believe we are leaving in the morning. I managed some of our washing, attempted to cook on the fires in the kitchen and painted the bases of the last of the classroom buildings. After we leave Cyber' tonight s we plan to pop into the Rescue and Kenwa homes to say our farewells to the sponsored children.\nComing to Kenya and being part of such an inspirational project has been such a fabulous experience for both me and Cassius. I know we will miss all of our new friends so much. Most of all I want to say a massive thank you to everyone here - the children included. Thank you for making us feel so welcomed and secondly for giving us the opportunity to be a part of such a brave and life changing community. I am already looking forward to coming back again....\nFor a child to receive the education they so desperately need it costs around 10 pounds a month.... amazing I know.\nOur last night in Murang'a.\nCassius and his Mom.\nwww.springsofhopefoundation.org</t>
  </si>
  <si>
    <t>Let’s know the meaning of the Universe and Life, to be responsible and kind always. \nIt will help a lot to know some reflections about that, with the video: Meaning of the Universe and Life https://youtu.be/2FoGkoTd4UY   \nFrom those ideas, we may underst (...)</t>
  </si>
  <si>
    <t>Helping Those In Need. at https://www.crowdrise.com/tgoahhctbuildingandtoyfund#projects\nMy goal is to make a difference in the world today. I enjoy helping peoples and I chose The Gift Of A Helping Hand Charitable Trust, because their mission is to help those who need throughout their communities. This organization works on a volunteer basis without financial compensation for themselves. Cathy P. Russell have been a volunteer for her communities since 2002.\n\nShe is a loving, inspiring, compassionate and giving person. She helps individuals sincerely from heart without seeking anything in return and that is the many reason help I love to help and support The Gift Of A Helping Hand Charitable Trust. \n\nThis Human Service Organization is about the community and the peoples involved in the community. I have devoted the last ten years to this organization and I will continue to support and help them in helping others. I enjoy giving my time to such an organization and I hope others will consider volunteering for The Gift Of A Helping Hand Charitable Trust.</t>
  </si>
  <si>
    <t>https://s3-external-1.amazonaws.com/offertabs/offer/kxdcce/large/810_56537390eee6c-image.png</t>
  </si>
  <si>
    <t>35.2.222.93</t>
  </si>
  <si>
    <t>Cassidy Schmid</t>
  </si>
  <si>
    <t>www.theyouthconnection.org\n\nWhen my husband and I retired after decades of teaching in special education, we both agreed that we needed to give back. This need was fueled by our faith-based doctrines that required that we do and not just believe.\n\nDuring our careers as special educators we experienced many wonderful opportunities that took us beyond our teaching duties, through volunteering. Our time, energy, skills and experience were given to students to expand their opportunities of success academically, culturally and vocationally. However, it was not until we met the very special Dr. Grenae Dudley, CEO of The Youth Connection (TYC), that we recognized what volunteering was all about. This amazing, articulate, fireplug of a woman opened a door that allowed our dreams of giving back to become a reality at a level we never dreamed could come true. \n\nAs teachers we experienced repeated frustrations and limitations in our efforts to deliver academic success combined with social and cultural mentoring. We became academic coaches at TYC under Dr. Dudleyâ€™s leadership, which has allowed us to be more than just teachers. Now we are able to change a studentâ€™s life journey! Through a specialized reading program, small group workshops, tutoring sessions and mentoring, students have grown in reading comprehension, math application, expository writing, school grades and self-esteem. What a rewarding and thrilling experience! Every young life matters and we have found ourselves in the amazing position to matter in those young lives at a level we never imagined. Lives that have often been deprived of so much of what, for most of our lives, we have taken for granted. For that we will be forever grateful. \n\nNow our life and legacy have been permanently altered by Dr. Dudley and TYC. We are humbled and yet proud.\n\nColeman and Gail Castro, Academic Development Coaches \nThe Youth Connection, Inc.\n</t>
  </si>
  <si>
    <t>crschmid@umich.edu</t>
  </si>
  <si>
    <t>I currently co-run a student run non-profit organization at the University of Michigan. Our organization, Appreciate+Reciprocate, was founded and is solely comprised by scholarship recipients. Our goals are to enable all students access to a Michigan educa (...)</t>
  </si>
  <si>
    <t>Since I was a kid,i always inspires me to give. The feeling is so fulfilling. Few years ago, I was able to conduct medical mission to my less privileged townmates in Sto. Tomas, La Union, Philippines. More than 200 families were benefited with the help of Philippine National Police doctors. After this successful medical mission, I have conducted livelihood trainings to the youth, out of school youths, jobless parents, small fishermen and farmers. I taught them how to make milkfish sardines, smoked.fish, ice cream, frozen foods, handicrafts and more. Some politicians in our place were intimidated of what I did. But no one can stop me in reaching out for the less privileged. I may not have tg</t>
  </si>
  <si>
    <t>761f54b2f0e23ab2b6f15a4aa627ac3d37c05afe</t>
  </si>
  <si>
    <t>https://s3-external-1.amazonaws.com/offertabs/offer/kxdcce/large/810_565373d0b697c-image.png</t>
  </si>
  <si>
    <t>kristinnpaul@gmail.com</t>
  </si>
  <si>
    <t>Graces Table</t>
  </si>
  <si>
    <t>98.250.108.161</t>
  </si>
  <si>
    <t>46-5129857</t>
  </si>
  <si>
    <t>Kristin Paul</t>
  </si>
  <si>
    <t>P45</t>
  </si>
  <si>
    <t>201.52.206.242</t>
  </si>
  <si>
    <t>I give because I have been blessed with so much. A caring family, a roof over my head, three solid meals a day. A college education, a great job with great benefits, great friends and family who love and support me. All these things have been given to me, and I believe it's only right that I give back the best I can. \n\nI choose to give to Grace's Table because the young women this organization supports do not have the privilege I had. Often, they are stuck in cycles of poverty, perpetuated by having their own children during their teen years. I can't imagine what that's like, but I know it's got to be hard. And I know that I can be a part of something that might make it easier, better for these moms and their kids.\n\nI'm proud and excited to be a part of it. If we can give even one young girl the opportunity to grow, to rise above her circumstances, to succeed when no one thought she could, it's worth it. I want these girls to know hope and what it feels like to have someone believe in you, to have a place to belong. Grace's Table gives these girls a real community, a true support system, something which many of them have never experienced before in their lives. It's a place where girls can feel safe and secure as they deal with the stress and struggle that comes with raising a child.\n\nI'm so grateful for the work Grace's Table is doing in the lives of these girls, and I hope and pray that you will want to be a part of it, too.</t>
  </si>
  <si>
    <t>Beatriz Gomes</t>
  </si>
  <si>
    <t>hebatullah.issa@dartmouth.edu</t>
  </si>
  <si>
    <t>LIFE FOR RELIEF AND DEVELOPMENT INC</t>
  </si>
  <si>
    <t>mgomes.beatriz@gmail.com</t>
  </si>
  <si>
    <t>96.242.39.104</t>
  </si>
  <si>
    <t>95-4402149</t>
  </si>
  <si>
    <t>Hebatullah Issa</t>
  </si>
  <si>
    <t>SOUTHFIELD</t>
  </si>
  <si>
    <t>I am Brazilian. I live in São Paulo, the largest city in the country. Unfortunately, social inequality is something that echoes through my town and I am accustomed to stumbling this reality. I had already participated in some social projects in my country, (...)</t>
  </si>
  <si>
    <t>8f6957ff986843adf24fdc28de520503fcfa0f4b</t>
  </si>
  <si>
    <t>In the summer of 2006 the Middle East was ravaged with war between politicians and factions in which innocent civilians paid the deadliest price. The images of maimed children, dying youth and pain stricken eyes not only moved me, but it shook me. It quaked my soul and threw my body into a spiral of grief that I refused to allow to continue. A group of students who were as stubborn as I was to make a change came together to try and plan a benefit concert at NYU. The concert wasnâ€™t the most successful, but I couldnâ€™t accept failure. Failure wasnâ€™t an optionâ€” I manifested my guilt in failing and used all my energy to organize a fundraiser of sorts through the help of Life for Relief and Development. I asked my local ISCJ to provide a room to collect donations. ISCJ made announcements to its congregation asking for non-perishable foods, new or like new clothes, first aid supplied, diapers, feminine products and other necessary needs refugees and the wounded could use to rebuild their everyday lives. I also advertised online and emailed local houses of worship from every religion. We received so many donations in the room we were storing them in that the piles were taller than any of us. I enlisted some 20 volunteers to organize, label and load the products onto a 18-wheeler flatbed tractor trailer container. We filled the entire container. The boxes that Life for Relief and Development werenâ€™t enough. My family went out and bought more boxes out of pocket. We even had products that we couldnâ€™t fit in the container because the container was at capacity. Those products we then chose to donate to local charity bodies suggested by the ISCJ. \n\nhttp://www.lifeusa.org/site/PageServer\nhttp://iscj.org/</t>
  </si>
  <si>
    <t>https://s3-external-1.amazonaws.com/offertabs/offer/kxdcce/large/810_5644f8c94f9e0-919422_10151661467911015_1742130101_o.jpg</t>
  </si>
  <si>
    <t>Roberta5286@att.net</t>
  </si>
  <si>
    <t>SANTA CLAUS GIRLS OF KENT COUNTY</t>
  </si>
  <si>
    <t>172.1.193.14</t>
  </si>
  <si>
    <t>38-6065164</t>
  </si>
  <si>
    <t>Roberta Crawley</t>
  </si>
  <si>
    <t>Grand Rapids</t>
  </si>
  <si>
    <t>216.172.25.2</t>
  </si>
  <si>
    <t>The Santa Claus girls made our Christmas. When I was a young child of 5, my daddy went in the hospital. He was there for many years and never returned home. My mother was pregnant with her ninth child. She sold the farm and moved into town, thinking life would be easier. It was still difficult. I remember the first Christmas the Santa Claus girls came to our home. We had a scraggly little tree in the living room and I believe it was the day before Christmas Eve. It was dark outside and a truck pulled into our driveway and unloaded several large boxes. Everything was wrapped and there were three gifts for each of us nine children. 27 beautiful gifts under our sad little tree. For many years thereafter the Santa Claus girls showed up at our house with gifts for all. It was so exciting for us kids and made my mother so happy. I try to donate to them every year.</t>
  </si>
  <si>
    <t>Peter Ruger</t>
  </si>
  <si>
    <t>picturethis2713@yahoo.com</t>
  </si>
  <si>
    <t>Streetwise</t>
  </si>
  <si>
    <t>50.151.11.227</t>
  </si>
  <si>
    <t>pruger@artistsgivingback.org</t>
  </si>
  <si>
    <t>38-3135442</t>
  </si>
  <si>
    <t>The two pound candy eating challenge\n\nAbout a year ago on December 1st I received an email from the CEO of the company that I work for.  It read 'Good morning, As I ventured into 7/11 this weekend, my kids identified two ridiculously oversized candy bars (...)</t>
  </si>
  <si>
    <t>A Streetwise Vendor Named Mr. Moody\n\nMr. Moody was a poet, a veteran, and true gentleman. He had a deep booming voice that was often the first thing I heard when I would get off the Southshore train. He would be saying, 'Streetwise, get your Streetwise.' He knew my name, my daughter's name, and my wife's name. He would chat about the weather, his girlfriend, or read me his poetry. When his poetry would appear in Streetwise he would sign my copy. He always smiled and made my day brighter. He was the first homeless or tenuously housed person I really ever chatted with. He would tell me how important Streetwise was to him and others. He had pride in the AMAZING job he did. He wasn't just selling a magazine but helping people see the homeless for the great human beings that they are. It was the connection that I made with that I continue buying and giving to Streetwise. Rest in peace, Mr. Moody, Chicago isn't the same without you. \nhttp://streetwise.org/</t>
  </si>
  <si>
    <t>a04ea46aa6322e6bf857f738bab2e317f849b507</t>
  </si>
  <si>
    <t>adritchie04@gmail.com</t>
  </si>
  <si>
    <t>Caring Solutions Inc</t>
  </si>
  <si>
    <t>108.92.62.70</t>
  </si>
  <si>
    <t>https://s3-external-1.amazonaws.com/offertabs/offer/kxdcce/large/810_56453e990b8ec-MeandShannon_CarolineFurnace.jpg</t>
  </si>
  <si>
    <t>38-3316435</t>
  </si>
  <si>
    <t>Ashlee Lambert</t>
  </si>
  <si>
    <t>BEAR LAKE</t>
  </si>
  <si>
    <t>St. John Bosco Children's Center is a home for abused and neglect children and we were able to build them a playground in their backyard! The children deserve the best as they have experience more in their few years than anyone deserves to experience in a life-time. The look of pure joy in their eyes made the hours of shoveling post holes worth all the sweat and the blisters on our hands!</t>
  </si>
  <si>
    <t>jessicaehillard@gmail.com</t>
  </si>
  <si>
    <t>DETROIT COMMUNITY JUSTICE PARTNERSHIP</t>
  </si>
  <si>
    <t>166.177.123.131</t>
  </si>
  <si>
    <t>24.8.34.62</t>
  </si>
  <si>
    <t>38-3433761</t>
  </si>
  <si>
    <t>Jess Elaine</t>
  </si>
  <si>
    <t>Michele Rose Cordova</t>
  </si>
  <si>
    <t>DETROIT</t>
  </si>
  <si>
    <t>I gave my time as a volunteer to Longmont Community Justice Partnership because I wanted to learn to participate in Restorative Justice and to help make Restorative Justice more accessible to people in the Criminal Justice System. What I found there was a very unique model, working at a level of collaboration between police and community that I never imagined was possible!</t>
  </si>
  <si>
    <t>michele_lofgren@yahoo.com</t>
  </si>
  <si>
    <t>I was at family service in billings montana getting help with food cause we are low income and as we where waiting there was a group that came in and there was this one girl who had down syndrome and she was looking threw the cloths and she found a Hannah  (...)</t>
  </si>
  <si>
    <t>38bb47ea05995bd2f56d8b5c62dd0e4422ccc068</t>
  </si>
  <si>
    <t>We donate monthly to For Pete's Sake. They have personally touched and helped my family at one of the worst times in our lives. I had a 2 year old and a new born and my husband (26 years old) was diagnosed with cancer. Chemo started and radiation would follow. FPS gave our family hope. They sent us on a trip to Florida. They gave us the break we needed to get away and be a normal family for a week. We escaped cancer for a week and it was amazing. FPS Is amazing! Not a moment goes by that we aren't thankful for what thy dos for us and what they continue to do for other families dealing with cancer. My donation to FPS could never repay them for he experience and memories that gave my family, but donating is the least I can do. I could give you a million reasons why I donate to FPS. They continue to give families hope and renewal to keep fighting their cancer battles. That is priceless in my book.</t>
  </si>
  <si>
    <t>https://s3-external-1.amazonaws.com/offertabs/offer/kxdcce/large/810_564a3bc9093d2-CMHMattersRibbon.jpg</t>
  </si>
  <si>
    <t>76.183.155.31</t>
  </si>
  <si>
    <t>Jesse Ihde</t>
  </si>
  <si>
    <t>lembrey@embreyfdn.org</t>
  </si>
  <si>
    <t>Giving Back to The Wildcat Sanctuary\nwww.wildcatsanctuary.org\n\nI am a longtime volunteer at The Wildcat Sanctuary (TWS) in Sandstone, Minnesota. The Wildcat Sanctuary is a 501c3 non-profit, no-kill big cat rescue. The mission of TWS is to provide a natural sanctuary to wild cats in need and inspire change to end the captive wildlife crisis. \n\nI have had the pleasure of helping with many tasks at the sanctuary, from building enclosures to cleaning to making fire hose hammocks to picking up tiger poop. Every task I do, I know I am making life better for a big cat whose previous life was most often filled with abuse and neglect.\n\nDuring a particularly heavy snowfall in northern Minnesota, the catsâ€™ enclosures had over three feet of snow in them. The tigers residing at the sanctuary donâ€™t mind the cold and snow but the lions (there were three at the time) tend to spend more time inside during the winter months. (Each animal can escape extreme weather in a temperature controlled building.) \n\nYou can imagine when a tiger walks in new fallen snow they immediately create a path. Well, the same would be true for a lion, if they would actually walk in the snow. So, in order to coax the lions outside, we had to go into their large enclosure and shovel paths for them. (Anytime people are in an outdoor enclosure the cats are safely shut in their indoor enclosure.)\n\nAs I shoveled lots and lots of snow to make the paths, I thought, â€œI am an average size woman shoveling a path for a 400 lb. lion!â€_x009d_ I affectionately say the lions are big babies in the winter; but I really know that this is due to fact that they are an African species. Of all the shoveling I have done as a Minnesota native, shoveling snow for lions is the only time I have gotten excited about shoveling.\n\nAfter we finished shoveling the snow, and the lions were let back into their outdoor enclosure, they immediately investigated every inch of their new path. It was so gratifying to see them happily exploring and romping in the fresh snow. \n\nItâ€™s an honor and a pleasure to give back by volunteering at The Wildcat Sanctuary. Itâ€™s hard, gratifying work and I am so grateful this wonderful sanctuary for big cats resides in Minnesota.\n\n</t>
  </si>
  <si>
    <t>Building A Giving Community - A Narrative of Understanding\n\nIn 2005, at the age of 47. I was a Masters Student at Southern Methodist University in Dallas. I took a human rights class, a comprehensive worldview of human rights. I was floored by what I lea (...)</t>
  </si>
  <si>
    <t>1efa548ccb88f491f2743cbf03655c1a521900bc</t>
  </si>
  <si>
    <t>https://s3-external-1.amazonaws.com/offertabs/offer/kxdcce/large/810_564b5386d48ee-all.group.bafwalk.jpg</t>
  </si>
  <si>
    <t>Some ask, why Haiti? I ask, why not Haiti?\n\nI have now made four trips to Haiti in partnership with http://worldwidevillage.org. After each trip, my heart is filled with more aches, more love, more worry, and more joy. I now find myself asking what more can I do? When can I return? Why am I still stateside?\n\nThere are several organizations in Haiti and I am sure that they are all doing wonderful things. However, I love that I get to work alongside the Haitian and American staff of World Wide Village. One of the many things that I love and appreciate about the World Wide Village organization is that instead of telling the people of Haiti how to â€˜fixâ€™ their country, they are in Haiti asking the people â€˜What can we help you with?â€™ â€˜How can we help you build back better?â€™\n\nThis organization has a positive presence within the communities they work alongside and are there to help with the everyday needs of the families and children.\n\nThis trip was different than any of the past 3 trips. \nI was forced to slow down and to spend abundant time with the children in Williamson. There was no project to think about, no tools to pack, no measurements to figure out, no plan B or C or D to create. There were children who wanted attention. There where children who wanted their pictures taken. There were children who wanted to have a dance party. There were children who wanted to hold hands. There were children who wanted to braid our hair. There were children who wanted to give hugs. There were children who wanted to be children. There were children who simply wanted to be loved. \nItâ€™s crazy to think that with the amount of technology and gizmos and gadgets we have access to in the states, we still crave and miss out on so much of what life is all about.\n\nLove. \n\nLife is about loving others.\nLife is about loving ourselves. \nLife is about loving our God with all that we can. \nLife is about sharing the love of God with others.\n\nI believe that God partnered me with World Wide Village and brought me to Haiti to experience a love like no other. \n\nTime and time againâ€¦\nâ€¦we drove past the people in the market\nâ€¦we walked past the families in the villages.\nâ€¦we played with the children in the schoolyards.\nâ€¦we spoke with the translators.\nâ€¦we worked alongside the construction team.\nâ€¦we trusted the drivers to safely get us from place to place. \n\nThis trip was different than any of the past 3 trips.\n\nYes, I am different than those who live in Haiti. \nThe color of my skin.\nThe language that I speak.\nThe life that I live.\nThe world that I wake up to.\n\nWhat is not different?\nThe God who created us all.\nThe love that we long to feel.\nThe sense of belonging that we hope to find.\n\nI believe that God partnered me with World Wide Village and brought me to Haiti to experience a love like no other. \n\nThis trip was different that any of the past 3 trips.\nMy heart aches for those whom we could not help.\nMy heart aches for those whom experience violence.\nMy heart aches for those whom go to bed with nothing in their stomach.\nMy heart aches for those whom go day after day without their family.\n\nGod has placed an ache into my heartâ€¦\n\nIt is because of the memories of this trip and past trips that I look forward to many more experiences in Haiti with World Wide Village.\n</t>
  </si>
  <si>
    <t>166.173.251.155</t>
  </si>
  <si>
    <t>samantha.kirk@yahoo.com</t>
  </si>
  <si>
    <t>Helping Kids Be Kids\n\nWhy do I give time, energy and finances to Cowboys for Kids - because I can! God has blessed me with the ability to serve others and I willingly do so in order to do my best to make the life of someone else better. This world isn't  (...)</t>
  </si>
  <si>
    <t>572ce1e156682571fb25e69842505dbab08f0180</t>
  </si>
  <si>
    <t>41.223.215.245</t>
  </si>
  <si>
    <t>Inspired by Rosalina\nwww.worldwidevillage.org\n\n While they say, â€œa picture is worth a thousand words,â€_x009d_ some moments are not caught on camera, yet are permanently ingrained in our minds. These moments are often the most special and are one of the reasons giving to World Wide Village is so meaningful to me. \n What inspires me to give to World Wide Village? The answer is simpleâ€¦the people we serve. People with real names, real faces and real stories you might have a hard time believing. People I have come to love. This short story is just one example of a thousand stories that I could share about why I choose to give to World Wide Village. \n It was 2013 when my husband and I first traveled to Haiti to help with medical missions in a rural village. Our experiences in Haiti were life changing and we committed to leading medical trips twice a year going forward. \nDuring our third trip we had the opportunity to meet Youventa Alseme, one of our sponsored children who was 4-years-old at the time. After school finished for the day, Youventa walked across the small gravel road to our makeshift clinic just to give us a shy â€œhelloâ€_x009d_ (actually â€œBonswaâ€_x009d_ in Haitian Creole). \n After meeting Youventa, I really wanted to connect with her family to see how we could best support them. Youventa had a 10-year-old neighbor named Rosalina who offered to walk us to her home.\n My friend and I set off to meet Youventaâ€™s family with a Haitian translator, Rosalina, Rosalinaâ€™s sister named Anchilove, Rosalinaâ€™s younger cousin and Youventa. In Haiti I always wear very sturdy shoes because of the poor walking conditions. We often walk through sharp gravel, rough â€œgrassesâ€_x009d_, occasional broken glass and garbage. \nAs we were walking I noticed that Rosalina and Youventa were the only two girls with shoes. Anchilove and Rosalinaâ€™s younger cousin were barefoot and carefully stepping on the rough path. \n The memories of the next moment will forever be etched on my heart as I watched a girl at the tender age of ten demonstrate so much love and self-sacrifice. \n\nI remember watching as Anchilove walked barefoot holding onto Rosalinaâ€™s hand. \n\nI remember hearing Anchiloveâ€™s soft cry as she stepped on a thorn in the rough path.\n\nI remember watching Rosalina bend down and gently remove the thorn from her sisterâ€™s small foot.\n\nI remember watching Rosalina selflessly remove her own shoes and offer them to her younger cousin as she lifted Anchilove onto her back. \n\nI remember watching Rosalina carry Anchilove while she walked barefoot through the thorns. \n\nThese moments are what inspire me to give to World Wide Village and the work they are doing in Haiti. Girls like Rosalina deserve the opportunity to receive an education. Girls like Rosalina deserve medical care in their community. Girls like Rosalina deserve to live in a community where housing and jobs are available for their parents. Girls like Rosalina deserve to hear the gospel of Jesus Christ. This is the mission of World Wide Village and the reason I am inspired to give. This is #MyGivingStory. \n</t>
  </si>
  <si>
    <t>Yankuba Daffeh</t>
  </si>
  <si>
    <t>honestyanks@hotmail.com</t>
  </si>
  <si>
    <t>I am here seeking help from the world,\n    I live with my blind mother and my brother. i was a grade drop out student for 2013 due to financial support,\n It was my father which was paying for my education but the moment he pass away things fall about our (...)</t>
  </si>
  <si>
    <t>faa522ec99b7310eac217897857ecf2fc018a19e</t>
  </si>
  <si>
    <t>https://s3-external-1.amazonaws.com/offertabs/offer/kxdcce/large/810_564bda286474d-IMG_5966.JPG</t>
  </si>
  <si>
    <t>My Defining Day\n\nI write this essay on the 6 year anniversary of the single most important day of my life: November 20, 2009. This was the day that I said goodbye to my best friend, Andrew. Now you may be thinking that 'important' is an odd way to describe such a matter, but bear with me. \n\nIn the summer of 2004, right before we were set to start our freshman year of high school, Andrew was diagnosed with cancer. I recall being scared about what might happen and worried about what this meant for Andrew's life during such a pivotal time in adolescence, but it wasn't long before my fears and concerns were alleviated. Don't get me wrong, the next five and a half years had its share of hardships. It would prove to be a roller coaster of events full of remissions, relapses, transplants, and hospitalizations. Through it all, though, Andrew managed to live a normal high school life, never letting cancer define him. It was easy to forget, or even know for that matter, that Andrew was sick. He was known for many things, but never simply as 'the guy with cancer.'\n\nAs Andrew's best friend, I was labeled as his wingman and partner in crime. I was, admittedly, both of those things, but in my mind Andrew was somebody that I looked up to, even if he was 6 months younger than me. I was constantly in awe how someone could have such profound impacts on others by just being himself. Andrew's love for life was contagious and everyone that came in contact with him was significantly happier, because of it.\n\nAndrew received treatment at several Chicagoland hospitals throughout his five and a half year battle, but his journey began at Advocate Children's Hospital. This hospital, where he received so much bad news and spent some of his sickest days, became his second home and the staff became his family. He was eternally grateful for the care he received at Advocate Children's Hospital.\n\nI think back, often, to that Friday in November and the one moment that consistently stands out in my mind is getting into my car, exhausted, emotionally drained, somewhat relieved that his suffering was over, and thinking, â€œwhat now?â€_x009d_\n\nThis question was answered months later when a group of Andrewâ€™s friends and family came together to establish Walk It Out For Andrew. Once an annual 5k community fundraiser, WIOFA grew into a year round operation to raise funds for Advocate Childrenâ€™s Hospital, specifically the Teen Hematology &amp; Oncology Support Groups in Oak Lawn and Park Ridge, IL. These groups are implemented by the Child Life teams at both Advocate Childrenâ€™s Hospital locations to help teen patients regain a sense of normalcy in a fun, social, and supportive environment. WIOFA helps these teens forget about cancer for a while and attend fun events such as, Chicago sports games, indoor skydiving, downtown dinners and theatre, and other fun outings, free of charge. Iâ€™ve had the privilege to join these groups and when I interact with some of these patients, I see so much of Andrew in them.\n\nBeyond supporting teenage patients currently fighting, Walk It Out For Andrew has helped an entire community come together and honor Andrew in a way that would make him proud. On this day, 6 years ago, my life was forever changed when I lost my best friend, but I find solace knowing that I am emulating his passion every day. Andrewâ€™s life made me realize the kind of person I aspired to be, but his death taught me to go out and became that person. \n\nwww.advocatechildrenshospital.com - www.wiofa.org</t>
  </si>
  <si>
    <t>165.234.252.210</t>
  </si>
  <si>
    <t>Brandi Jo</t>
  </si>
  <si>
    <t>brandi.jo21@gmail.com</t>
  </si>
  <si>
    <t>About a year ago I was introduced to Nutrition for Learning through a friend. This non profit organization goes into schools in my community and makes sure that all children have the opportunity to have breakfast every morning. They even go over and above that with this one particular school I went to help out at and they provide them snacks and sometimes lunch throughout the day due to the fact that a lot of low income families attend this school. I am a local athlete who was preparing for the Pan Am Games and I had the opportunity to go to a school with Nutrition for Learning and speak to these kids, do a active activity and then provide them with a snack. These kids were so excited and grateful and it really showed me how amazing this non profit is and what they are doing in our community is outstanding. I was honored to be a part of this amazing group for 1 day.</t>
  </si>
  <si>
    <t>anneknelson@yahoo.com</t>
  </si>
  <si>
    <t>THIRD WORLD JUBILEE</t>
  </si>
  <si>
    <t>Rockin' with the rescue\nhttps://www.facebook.com/furryfriendsrockinrescue/ \n\nFurry Friends Rockin' Rescue was established in August 2015. A group of Bismarck Animal Impound volunteers decided to start a rescue that was set to alleviate over crowding and (...)</t>
  </si>
  <si>
    <t>99.137.1.110</t>
  </si>
  <si>
    <t>41-1450052</t>
  </si>
  <si>
    <t>Enna Rolyat</t>
  </si>
  <si>
    <t>Minneapolis</t>
  </si>
  <si>
    <t>1d96c5b9c4080ed45d319dba3c72c17d590d9b51</t>
  </si>
  <si>
    <t>https://s3-external-1.amazonaws.com/offertabs/offer/kxdcce/large/810_564c4ec17009b-10703783_340215082808465_4715805509338696848_n.jpg</t>
  </si>
  <si>
    <t>Almost nothing causes me to stand in awe as much as when a person's life transforms before my eyes. I give money and time to support the non-profit Third World People, because I watched Cathy's heart break and her feet move for the children of Pinares, Honduras. Thatâ€™s the second thing that happens when your heart breaks; your feet move. The first thing that happens when your heart breaks because of an injustice is that you wrestle with yourself, with God, with your spouse, with your co-workers, with ANYONE who will engage in the conversation with you to answer the questionâ€¦ How can I do nothing when I have seen this injustice? If during the wrestling the answer to the questions becomes, â€œI canâ€™t do nothing,â€_x009d_ the only thing left to do is move. Move your feet. Get to work righting the wrong you have seen and to which you cannot turn a blind eye. Cathy came home from her first mission trip with a problem to be solved, and she went to work on it. Within one point five years, despite discouragement and with the help of a few others (not the least of which had to have been God Himself), Cathy had opened a school in the village of Pinares so that the children in this poorest of Honduran communities would have hope of escaping the cycle of poverty, of abuse, and of neglect from their government and wealthy citizens. Two years later, the school continues to grow and to teach English (among other things) so that the kids will be able to take jobs as translators and work in call centers to bring income to their families. That means more money than their families have dreamed of having. But Cathy didnâ€™t stop there. She know that when you create a stream of income, it must be accompanied by two things: 1) the income stream must be able to become sustainable (that means the school must go on and on and on), and 2) you must teach them how to handle more money than they have ever known or they will ruin their lives instead of improve their lives. Step One was to get the school started and running. Check. Step Two is to set things in motion such that the school can become sustainable. Step Three is to shift their financial paradigm in a way that helps them make wise financial decisions (the kind that keep them fed, clothed, employed, and capable of starting new income streams on their own). Steps Two and Three are in process and could use a financial booster shot from â€œMy Giving Storyâ€_x009d_ or from anywhere, really. Let the fundraising and life changing continue!</t>
  </si>
  <si>
    <t>173.162.230.89</t>
  </si>
  <si>
    <t>Shelly Howlett</t>
  </si>
  <si>
    <t>showlett@waterburyymca.org</t>
  </si>
  <si>
    <t>A Little Light in a World of Dark\nIt seems like no matter where someone is sitting, standing, walking, or running, there is darkness to be seen.  This darkness is found in the news pop up on your Smartphone, EVERY News cast, within those Netflix shows we  (...)</t>
  </si>
  <si>
    <t>c8087b5a2c2d95b90276381ce82e3436cd6b723a</t>
  </si>
  <si>
    <t>https://s3-external-1.amazonaws.com/offertabs/offer/kxdcce/large/810_563be466aaae3-image.jpeg</t>
  </si>
  <si>
    <t>Pluggy is a robot that is programmed to teach fire safety to young children. Red Cross takes him to pre-schools, fairs, K-3rd grade classrooms, etc. because young children need to be coached about what to do if a fire breaks out. They are likely victims because they are usually separated from their grown-ups overnight and they hide when they are scared. \n\nMr. Les was the voice of Pluggy for many years, but he always lamented about the fact that in disaster preparedness you never really knew if you were helping. Every year children still died in fires. Every presentation you still had children not seeming to pay attention and doing their own thing, but Pluggy did save one life and it is an inspiration to me and I hope it is to you. I draw my inspiration for giving of my time and money from this story:\n\nMr. Les was cleaning up after a parking lot fair one day. As he put Pluggy in the truck of his car, a woman came screaming across the parking lot, 'Wait Mr. Less, Mr. Les!!'\n\nHe turned around and said, 'Do I know you?'\n\nShe replied, 'I want to tell you how Pluggy saved my life.'\n\nAs Les got visions of Pluggy pulling her out of a burning building and shrugged them out with a smile he said, 'You are going to have to explain what you mean.'\n\nShe began, 'My son saw your presentation at his preschool last year. He brought home the color book you gave him. He was so excited and I read every page to him. Well, it helped us make an escape plan in the process of working through the color book and we practiced the plan with his older brother so all would know what to do. Two weeks later, we had a bad fire in the house. The plan worked brilliantly. The 3 of us gathered in the front yard under the oak tree - safe.'\n\nI looked down at my son and said, 'You stay here with your older brother. I am going to go fetch some of our stuff.'\n\nHe latched on to my leg and said, 'Mommy, Pluggy says don't go!'\n\nI said, 'Yes it is bad for you to go back in, but he does not mean this for grown-ups. I have to go. We are going to lose everything!'\n\nHe said with big crocodile tears in his eyes, 'But Pluggy says don't go!'\n\nI finally got him to release his grip and stay with his brother. I got half way up the sidewalk to our house when the roof caved in. If he had not stopped me I would have been inside and both of my young children would have watched me die.\n\nI know our disaster preparedness programs are important and it takes volunteers who give their time to do these lifesaving presentations and it takes donors to help fund these programs with the supplies necessary to make the training stick. \n</t>
  </si>
  <si>
    <t>75.118.156.155</t>
  </si>
  <si>
    <t>Sarah Shea Glass</t>
  </si>
  <si>
    <t>sarahglass123@gmail.com</t>
  </si>
  <si>
    <t>\nMy son was diagnosed with autism in 2004 at the age of 3 and 1/2. Prior to this, I only met one other person with the same diagnosis.  I was absolutely terrified because  I was supposed to make informed decisions about his treatment and did not even know (...)</t>
  </si>
  <si>
    <t>7aa03631a16c867ed4bd94fa7af4559738b15b53</t>
  </si>
  <si>
    <t>https://s3-external-1.amazonaws.com/offertabs/offer/kxdcce/large/810_564d0d11cdec0-OmarandGeorgie.jpg</t>
  </si>
  <si>
    <t>Why I give to Butterfly Haven, Inc.\n\nwww.butterflyhaveninc.com\n\nMy heart has always wanted to help and encourage others. What better way then reaching out and embracing those who need it most, foster children. For 13 years I have been a foster parent to over 200 children of all levels of care. \n\nEarly on I realized how desperately foster children needed an advocate to speak for them during their time in system until permanency was able to be achieved. I also realized how difficult and challenging it could be for foster families.\n\nMany children come into care with little or no clothing, toys, or items of their own. If they are one of the lucky ones, they may have had time to grab a trash bag of miscellaneous items. \n\nI give and dedicate my time to Butterfly Haven, Inc. because I believe in our mission. I believe each child deserves to be treated with love and respect. I believe that helping provide resources and networking will encourage and support our children and families to create a better experience for them while the system requires they be temporarily removed from their home situation.\n\nButterfly Haven provides resources including food, clothing, toys, diapers, as well as support navigating the respective licensing agencies and state requirements. \n\nButterfly Haven is staffed by a team of volunteers, many of whom have full houses of children as well. All items are procured through community donations, and all supporters are unpaid. \n\nButterfly Haven fills an important need in the community, by equipping foster families for their responsibility of providing a safe environment with adequate provisions for the children in their care. \n\nAdditionally, Butterfly Haven provides children with welcome items such as duffel bags and stuffed animals to help make the transition into care more personable and compassionate. \n\nMy hope and prayer is that one day there will not be a need for foster care. Until that day, Butterfly Haven, Inc. works tirelessly to #makingmomentsmatter for children in foster care and crisis situations and the families who care for them.\n\nThat is why I give financially and volunteer my time with Butterfly Haven, Inc.</t>
  </si>
  <si>
    <t>189.215.145.242</t>
  </si>
  <si>
    <t>You are very kind. The tragedy of our civilization is that for most people, their god is Power, Pleasure and Money. They forget that only our noble actions will transcend in a positive way, and that that action will be the only ones able to accompany us af (...)</t>
  </si>
  <si>
    <t>https://s3-external-1.amazonaws.com/offertabs/offer/kxdcce/large/810_563cc9e2b98ee-image.jpeg</t>
  </si>
  <si>
    <t>71.217.62.3</t>
  </si>
  <si>
    <t>Megan Inslee</t>
  </si>
  <si>
    <t>The gift Children's Miracle Network Hospitals gave to me\n\nWhen I was a college freshman, I was simply going through the motions like many of my peers. I would go to class, sleep ( a lot), and even hit the gym sometimes. I was new to UCF's campus, and was just trying to find my place.That lead me to join my school's Student Government Association. Being a part of such a large network of student leaders on campus was great, but what I didn't realize was that joining SGA was my first step in discovering my true passion. You see, that first year I was highly encouraged to participate in our school's largest student-run philanthropy which fundraises money for our local Children's Miracle Network Hospitals. That student-run philanthropy is Knight-Thon, UCF's Dance Marathon. Like many other freshman, I was an expert at procrastinating. It was about a week before the big event, and I realized that I had still not done the fundraising I had set out to do. Many collegiate students can attest to the fact that school life gets chaotic and time seems to slip away from us. I realized at that moment that I was not as knowledgeable as I should have been going into such a big event. Nonetheless, I trudged forward and fundraised the goal that I had set for myself. The day of the Dance Marathon had arrived and I was very excited at the prospect of standing for 20 hours with all of my friends. I was having a wonderful time at my first Dance Marathon, but I was still blissfully unaware of how much of an impact the hospitals we fundraise for make. All I knew was that we were fundraising and standing For The Kids. We were fairly far into the event, when everything clicked. My energy was diminishing when a we were asked to kneel down as a family walked up to the stage to tell their story. This was a miracle family treated by one of the hospitals we benefit. The children who were on stage were both born prematurely and were kept inside incubators in the Neo-Natal Intensive Care Unit for the first portion of their life. Their dad even described them as being so small that he could fit his wedding band up their legs. It was in that moment that I realized that these kids and so many others are alive and happy because of Children's Miracle Network Hospitals. It was an absolutely incredible feeling to know that the UCF Community had come together for such an amazing cause. As tears streamed down my face, something awoke in me. I came to the realization that I want to do anything and everything I can to benefit this amazing organization. Since then, not a day has gone by that I haven't done something For The Kids. Many people go through life never finding their passion. I am so thankful for Children's Miracle Network Hospitals for helping me find mine at such a young age. \n\nhttp://events.dancemarathon.com/index.cfm?fuseaction=donordrive.participant&amp;participantID=59359\n\nhttp://give.childrensmiraclenetworkhospitals.org/</t>
  </si>
  <si>
    <t>megan.inslee@live.com</t>
  </si>
  <si>
    <t>My Giving Story – A Safe Place to Set Him Down\nI initially read about Israel’s first steps from the floor of my living room. My husband and I, along with our brothers and sister-in-law had spent the weekend tearing up stained carpeting and crumbling parti (...)</t>
  </si>
  <si>
    <t>877115a33b396ef3537e63d81a6c720923f404bc</t>
  </si>
  <si>
    <t>https://s3-external-1.amazonaws.com/offertabs/offer/kxdcce/large/810_564dc53832991-AEFsticker.jpg</t>
  </si>
  <si>
    <t>I first heard about Turpentine Creek Wildlife Refuge while on vacation in July 2014. I immediately started looking into the place and booked a suite during Veteranâ€™s day weekend. The staff was very knowledgeable and told stories about how each cat was rescued from deplorable conditions. What impressed me the most was that they were working so hard to get all of the animals out of small concrete floored cages and into large grassy habitats where they could run and play and enjoy life. At that time there were still a few animals in the small cages and you could definitely tell the difference in the demeanor of the cats in cages and the ones in habitats. Thor the lion was still on concrete during my first visit. His feet were sore because his foot pads were cracked from walking on cold, dry concrete, and it took him a long time to get up and moving. It broke my heart to see how pitiful his condition was. The staff would put Vaseline on the concrete in hoping he would walk in it and get some relief. \nWhen I returned in May 2015, Thor was in a habitat and thriving. He was running around and playing and appeared to be actually enjoying life. It was during my second trip that I met Duke. He is a very large tiger and was in Thorâ€™s old concrete cage. It was so sad to see him pace back and forth in such a tiny cage. I was so excited for him when he was released into his habitat a few months later. \nI recently returned in October 2015 and all animals were in habitats and the concrete cages were gone. The staff talked about how excited they were to be building more habitats so they could rescue more animals, and that no more animals would be housed in tiny cages without grass and room to run. I saw Duke and he looked so happy lying in the grass. All of the animals look happy, and they appear to really enjoy the staff and interns. I never saw a staff member or intern who did not seem to be thoroughly enjoying their job. I believe TCWR is the best place a captive animal could hope for. They strive to make sure that all of the animals are fed, medicated, entertained, and are living the most comfortable life possible and in a forever home. I will be making at least yearly trips (five hours for me) to stay a weekend at TCWR. I tell all of my friends about them. TCWR is my Amazon Smile charity and I ask all my friends and colleagues to use Amazon Smile also. As long as TCWR is rescuing and providing excellent care and forever homes for these majestic animals, I will continue to give as much as I can, as often as I can, to their mission. As long as they truly care about the animals in their care and constantly strive to improve; and because they use all donations to help the animals, Turpentine Creek Wildlife Refuge will be my charity of choice. \n</t>
  </si>
  <si>
    <t>67.247.32.87</t>
  </si>
  <si>
    <t>Diana Barnett</t>
  </si>
  <si>
    <t>dibarnett@mindspring.com</t>
  </si>
  <si>
    <t>PAY IT FORWARD Montefiore\nI am the creator and supported of this charity which is a community based organization of Hotel co-workers that donate money, time, toys, books, pajamas and love for The Children's Hospital of Montefiore in the Bronx. We are cele (...)</t>
  </si>
  <si>
    <t>99c1710ca85c475c8e3bb0d7b530aa034c8d6ee0</t>
  </si>
  <si>
    <t>https://s3-external-1.amazonaws.com/offertabs/offer/kxdcce/large/810_564f35a726824-RockPaperScissors.jpg</t>
  </si>
  <si>
    <t>Turpentine Creek Wildlife Refuge â€“ Eureka Springs, Arkansas\nI first heard about Turpentine Creek Wildlife Refuge - www.turpentinecreek.org - while on vacation in July 2014. I immediately started looking into the place and booked a suite during Veteranâ€™s day weekend. The staff was very knowledgeable and told stories about how each cat was rescued from deplorable conditions. What impressed me the most was that they were working so hard to get all of the animals out of small concrete floored cages and into large grassy habitats where they could run and play and enjoy life. At that time there were still a few animals in the small cages and you could definitely tell the difference in the demeanor of the cats in cages and the ones in habitats. Thor the lion was still on concrete during my first visit. His feet were sore because his foot pads were cracked from walking on cold, dry concrete, and it took him a long time to get up and moving. It broke my heart to see how pitiful his condition was. The staff would put Vaseline on the concrete in hoping he would walk in it and get some relief. \nWhen I returned in May 2015, Thor was in a habitat and thriving. He was running around and playing and appeared to be actually enjoying life. It was during my second trip that I met Duke. He is a very large tiger and was in Thorâ€™s old concrete cage. It was so sad to see him pace back and forth in such a tiny cage. I was so excited for him when he was released into his habitat a few months later. \nI recently returned in October 2015 and all animals were in habitats and the concrete cages were gone. The staff talked about how excited they were to be building more habitats so they could rescue more animals, and that no more animals would be housed in tiny cages without grass and room to run. I saw Duke and he looked so happy lying in the grass. All of the animals look happy, and they appear to really enjoy the staff and interns. I never saw a staff member or intern who did not seem to be thoroughly enjoying their job. I believe TCWR is the best place a captive animal could hope for. They strive to make sure that all of the animals are fed, medicated, entertained, and are living the most comfortable life possible and in a forever home. I will be making at least yearly trips (five hours for me) to stay a weekend at TCWR. I tell all of my friends about them. TCWR is my Amazon Smile charity and I ask all my friends and colleagues to use Amazon Smile also. As long as TCWR is rescuing and providing excellent care and forever homes for these majestic animals, I will continue to give as much as I can, as often as I can, to their mission. As long as they truly care about the animals in their care and constantly strive to improve; and because they use all donations to help the animals, Turpentine Creek Wildlife Refuge will be my charity of choice. This entry is for TCWR. If this post wins, my part will go to them to help the animals there.\n</t>
  </si>
  <si>
    <t>96.229.198.219</t>
  </si>
  <si>
    <t>Benjamin Downs</t>
  </si>
  <si>
    <t>bdowns8@gmail.com</t>
  </si>
  <si>
    <t>To Make John Proud\n\nWalk With Sally\n\nhttp://www.walkwithsally.org/\n\nDescribe an instance where I have supported a non-profit that has proved memorable and meaningful. My story starts with a man named John Vance.\n\nJohn was a 1975 graduate of my high (...)</t>
  </si>
  <si>
    <t>d1914c18e03ab9c38f333d4273d8445dbedb0754</t>
  </si>
  <si>
    <t>https://s3-external-1.amazonaws.com/offertabs/offer/kxdcce/large/810_564f8d26cf006-IMG_7749.jpg</t>
  </si>
  <si>
    <t>#MyGivingStory about www.turpentinecreek.org\nTurpentine Creek Wildlife Refuge located in Eureka Springs, AR. Turpentine Creek rescues Tigers, Lions, Cougars, Bobcats, Black Bears, a Grizzly and other assorted creatures that come from private homes and facilities that can no longer take care of these beautiful creatures.\n\nMy husband and I were struggling financially, my husband needed a second job. Scott Smith hired him to drive the tour trolley, he has many skills but was grateful to have this job. This blessing of a job helped us make ends that were far from being met, to being met. About 6 months after my husband started working at TCWR they got a call that turned out to be their biggest rescue ever. A woman in Mountainburg, AR had a very large collection of Tigers in very poor conditions and, as we found out later, very poor health. My husband and I went from being grateful for this income, to having hearts sold out to helping these magnificent creatures. In order to rescue all 28 cats, that were eventually transported to TCWR, homes needed to be built for them. My husband took his vacation from his full time job and helped weld homes for them on Rescue Ridge, the new area for these new residents. We saw some very sick animals come to Turpentine Creek and we wished we could help financially but we were barely getting by. I volunteered time in the office while my husband worked but we wanted to do more. Specially for the ones needing extra healthcare.\n\nToday, if one of the animals is sick and they can not be treated on site they need to be anesthsised, transported to the vet (about 40 miles away) kept under anesthsia while being treated and then while being transported back. A very serious situation for the animal, as well as staff. It's always been a dream at Turpentine Creek Wildlife Refuge to build an onsite Vetinary Hospital. Something my husband and I wished we could make happen. Something that seemed totally out of reach but very necessary.\n\nIn April of 2014 my husband and I were blessed with a very big windfall and one of the first things we did was make a very large donation towards building the Vet Hospital at Turpentine Creek Wildlife Refuge. A campaign kicked off and all the money for the building has been raised but what good will the building be with no equipment? So now there is a big need-some $150,000 or so to equip the Vetinary Hospital-I believe about a third has been raised so far. It would be such a blessing to have this project completely funded. Building has begun on the Vetinary Hospital, we feel so blessed to have been able to help build the Hospital, won't you please help fully fund it? BamBam, the Grizzly, Duke, one of the Tigers, Elvis, one of the Bobcats, and all the other 100 or so residents of Turpentine Creek Wildlife Refuge would be so grateful...we humans would be pretty thrilled too!</t>
  </si>
  <si>
    <t>192.189.187.109</t>
  </si>
  <si>
    <t>Shannon Rhodes Carter</t>
  </si>
  <si>
    <t>shannoncarter713@gmail.com</t>
  </si>
  <si>
    <t>Because I Can Help Dreams Come True.\nI congratulated Gene and Paul on finishing the 2013 Boston Marathon a little less than an hour before the bombs went off at the finish line that year. We had just walked back to the hotel when we started hearing sirens (...)</t>
  </si>
  <si>
    <t>I give my time, my heart and my soul to dogs that need a second chance in life. In October 2011 I adopted a sweet little Cocker Spaniel at a Petco in Leeâ€™s Summit, MO. After this experience and learning about rescue I visited the rescues website and I just kept coming back to it week after week. I didnâ€™t need to adopt another dog but for some reason I just kept coming back to their page. In early 2012 I saw a little dog on their website, Joe Cocker (a Cocker Spaniel mix) and he needed a foster home. I thought to myselfâ€¦.I can do this and the rest is history. Joe was a tough case, he was a biter due to the abuse he received in his former home, he hated people but loved other dogs, and he loves me. Yes, Joe Cocker is still with me and he will be forever. Since that fateful day I have fostered over 100 dogs in my home, normally I foster 2 or 3 at a time. Every time I go to the shelter and see all of the helplessness and the soulful eyes staring at me my heart just breaks. Itâ€™s the little guys, the ones that have never had a haircut, matted with eyes almost impossible to see. Itâ€™s the seniors whose owners surrendered because they are old or somehow became strays at the age of 10. Itâ€™s the ones that I know the owners will never come to re-claim, those are the ones I must help. To go to a shelter and see these dogs, shaking, fearful, not knowing what the heck has happened to their life and wondering when their family will come for them. In some cases I feel they have given up or are hoping their family wonâ€™t come, they just want to escape the neglect and abuse. Some are so young I wonder if they have ever even experienced love and the older ones I can feel their broken hearts. It is so hard to explain but until you actually walk the rows at the shelter it is a memory that will haunt you. Every dog I bring home I help them become healthy and happy. I love them as if they are my own, and they are mine until I find them a perfect forever home. All of this is possible through the group I foster for, Furry Kidsâ€™ Refuge. Living in Missouri, one of the states notorious for back yard breeders and puppy mills it is just devastating the number of animals that are in the Missouri shelter system. Sometimes I feel so overwhelmed and I bite off more than I can chew but I always feel in my heart that I always have room for one more. Yes, I miss out hanging out with friends, shopping, vacations and even spending time with my family BUT these little guys are in my heart and helping them is just something I must do. After my fosters are adopted I love to receive updates, photos and the occasional visit. I even doggysitt for some of them! I will continue to give my time and my heart to as many dogs as I possibly can for as long as I possibly can.</t>
  </si>
  <si>
    <t>6c730a903c7b0821bbcce52510cc632bc994d58a</t>
  </si>
  <si>
    <t>https://s3-external-1.amazonaws.com/offertabs/offer/kxdcce/large/810_565085b4a0239-DSCF4892.JPG</t>
  </si>
  <si>
    <t>12.237.125.130</t>
  </si>
  <si>
    <t>Shannon Page</t>
  </si>
  <si>
    <t>I wasn't supposed to be a Googler.\n\nWhere I come from, guys like me are not expected to become software engineers. The facts and figures suggest that I should've been either dead, in prison, or homeless. I grew up in the murder capital of the United States and the birthplace of gangster rap. I lived in an extremely poor neighborhood of an extremely poor city. I can still remember laying my head on an air mattress hungry on at least a couple of occasions. I also remember being physically and sexually abused by a family member and a neighbor who lived upstairs. By the time I found myself in the lobby of the Department of Children of Family Services at the age of four on my way to my fourth foster family, I was actually relieved that my two younger brothers and I would have the chance to start a new life in separate foster homes away from the evil of our early years.\n\nI was not supposed to grow up to become a software engineer at the best company in the world.\n\nI eventually came to know the love of an incredibly benevolent pair of loving foster parents who reunited my brothers and me under one roof. They gave all that they had to raise me and pushed me to work hard to get good grades, even though I attended schools in one of the worst school districts in the nation. With scrappy determination, I promised to become a first-generation graduate of a four-year university despite being continually bullied through middle school for being the smart kid. I eventually developed a love for computers and computer programming, taking every opportunity that I could to visit the small computer lab that we had at school to learn how to send email, search the internet using Gopher, and browse the web with Netscape.\n\nINROADS discovered me during my last year of high school. The recruiter told me that I could secure a job at a top company and that INROADS would train me to build a successful career. Having nothing to lose, I signed up and got my first programming job as an intern at City National Bank, fresh out of high school. INROADS trained me over the next three summers and paired me with successful corporate professionals to learn valuable leadership and career development skills as I gained on-the-job experience. I was already a full-time, salaried employee by the time I graduated from college when many of my friends still didn't have plans for life after graduation.\n\nI, and others like me, are passionate and motivated about doing our part to give back to INROADS because we owe so much of our success to them. The mission of INROADS is to develop and place talented underserved youth in business and industry and prepare them for corporate and community leadership. I bear witness to you that this is exactly what INROADS did for me.\n\nAn international organization with over 35 offices, 2,000 interns, and over 200 companies, INROADS is making a difference in the world by preparing a highly talented and diverse pool of workers for corporate success. If you believe in supporting Google's commitment to increasing diversity in technology, please join me in supporting INROADS.</t>
  </si>
  <si>
    <t>shannon.k.page@gmail.com</t>
  </si>
  <si>
    <t>Today marks 6 years since I lost my cousin and best friend, Andrew.\n\nAndrew was diagnosed with Hodgkin’s lymphoma in 2004, just after he completed 8th grade. He spent his high school years and first year of college undergoing countless treatments includi (...)</t>
  </si>
  <si>
    <t>90526d1c47b814838ef71e650e83baf59e7c880e</t>
  </si>
  <si>
    <t>https://s3-external-1.amazonaws.com/offertabs/offer/kxdcce/large/810_5650fad876433-IMG_1069.jpg</t>
  </si>
  <si>
    <t>Why I Give\n\nhttp://www.orymca.org/\n\nI give to the United Way of the Ozarks and the Ozarks Regional YMCA because their partnership has impacted my teen daughter on a level I never could. She attended a residential summer camp in the summer of 2015 and came away transformed. Having been bullied in school for being too little and short, too outgoing/weird/loud, she struggled with self-confidence, drawing boundaries, and making friends. After a week at camp, she came away with strength, courage, and acceptance. She said for the first time she wasnâ€™t picked on or bullied and people truly cared about, and liked her, for who she was. As a mom, I try to help her face adversity with courage and strength, but there are some places a mom cannot reach. Camp Wakonda, the staff and counselors, and other campers reached her and she came home a completely changed individual. To this day she uses words like â€œtransformationalâ€_x009d_. She drew healthy relationship boundaries, cleaned up her friends, and embraced the quality, not quantity, of the friends she has. She has continued to share her story and impact others as well. I am thankful for the assistance we received to be able to send her to camp.\n\n</t>
  </si>
  <si>
    <t>144.39.212.184</t>
  </si>
  <si>
    <t>Dallon Smith</t>
  </si>
  <si>
    <t>dalsmithut@gmail.com</t>
  </si>
  <si>
    <t>The Rewards of Giving Back to Pages &amp; Chapters \npagesandchapters.org\nI began working with Pages &amp; Chapters in 2013, two years after the official start up. Pages &amp; Chapters is a literacy nonprofit based in Kansas City, Missouri, with a vision of providing support, resources, and encouragement to Title 1 families in order to foster critical literacy skills in existing family units. They do this by hosting a program called Open Books, which is family literacy workshops offered to K-5 students and their parents. The main idea is for parents and kids to work together to practice literacy strategies in a workshop-type setting. The Open Books curriculum is available for free download on their website for community members or teachers to implement. \nThe last three years with this nonprofit are the most rewarding years of my life. I have learned so much about what it takes to foster a love of reading and about how important literacy skills are to everyday life. Because of my time with Pages &amp; Chapters, I give to them as much as I possibly can. The time and effort put in by all the individuals who help to write the curriculum, run the Open Books workshops, and who keep spreading the love of reading, inspires me to give back. It costs each school that runs Open Books $400 and it is vital to keep Open Books in current schools, plus spread awareness to even more schools. \nIt means so much to give back to this nonprofit because I can see the happiness on a childâ€™s face after completing a session of Open Books with improvements to their literacy skills. It is the most rewarding feeling having a child read a book that they were unable to read just a few weeks before. I give back to Pages &amp; Chapters because children are the future and I know that Pages &amp; Chapters is the best opportunity they have for a successful one. \n</t>
  </si>
  <si>
    <t>Zimgiving\n\nI was recently able to help support a sustainable program on USU's campus called Zimride. I wrote a grant and was able to receive funding for making advertising material such as a bus ad, bus fliers, and posters. All of which are helping to br (...)</t>
  </si>
  <si>
    <t>11a0ad2b1d8da9a91e7c64a514449886559c8c76</t>
  </si>
  <si>
    <t>https://s3-external-1.amazonaws.com/offertabs/offer/kxdcce/large/810_56527fcd95650-RK.jpg</t>
  </si>
  <si>
    <t>Connecting Musicians and Fans with Causes that Matter. \nwww.playingforthecause.org\n\nIn May 2013 I went to see a band whose bass playerâ€™s daughter, who is the same age as my own, has a brain tumor and receives treatment at St. Jude. A few weeks later, the band put out a video chronicling a day in the life of this little girl and asking fans to text to give $10 to St. Jude. As a music fan and professional fundraiser, I thought there could be a more effective way to harness the relationship between musicians and fans to raise money for worthy organizations. This thought led me to use my own money to form Playing for the Cause. \n\nPlaying for the Cause is a 501(c)3 grant-making organization specializing in philanthropic branding, crowd-funding, and charitable management for musicians. The concept is simple: Touring musicians pick a cause to support throughout a tour, then ask fans to donate via a mobile platform and local organizations supporting the chosen cause apply to receive funds raised at the concerts. By leveraging the relationship between musicians and fans we provide a new source of funding for local nonprofits that so many of you support, we will reinforce the philanthropic culture, make a positive impact in the lives of thousands of people, bring musicians closer to their fans, and revolutionize the way the music industry approaches philanthropy.\n</t>
  </si>
  <si>
    <t>173.75.221.153</t>
  </si>
  <si>
    <t>Mary Gispert</t>
  </si>
  <si>
    <t>mogispert@gmail.com</t>
  </si>
  <si>
    <t>Giving Up Our Wants for the Needs of Others...\nhttp://www.giveitupforgulu.com\n\nI have been supporting this cause not only with monetary gifts, but the gift of myself.  After learning how the people live in Northern Uganda, I never viewed the world the s (...)</t>
  </si>
  <si>
    <t>e025b6eb8c6d8556feb85e1aab3d639b1dc36d19</t>
  </si>
  <si>
    <t>https://s3-external-1.amazonaws.com/offertabs/offer/kxdcce/large/810_565375c6c2ca9-GOTRphoto.jpg</t>
  </si>
  <si>
    <t>My name is Susan Keyton and I am a board member of the Central Missouri Community Action Agency. I thought I would share my story of how important this agency is to me and my community.\nThere are many levels of poor â€“ I lived in a few of them. I came from a family of college educated, middle class school teachers and everything was good in my life. Then, in 1970 my father suddenly died and left my mother with 4 children, grades 6th through 11th, to support on her own. My eldest sibling graduated the following May and moved on to a college campus. My brother moved in with friends to finish high school while my mother, sister and I moved to another state to be closer my grandma. We were introduced to low-income and were learning how to survive together. I went to work at 13 to help Mom with expenses, and we just made it work. Then it was my turn to go to college - which I did. I soon fell in love - and thought he had too, until I became pregnant. You know how that story goes â€“ I became a very young, single parent. I quit school to go work so I could support myself and my child. Since I worked in the restaurant business through high school, waiting tables and cooking was the employment skill I fell back on. Since the wages I received did not support me and my baby, I applied and received food stamps, and child welfare. These programs were not the total answer, but they sure did help me buy TV dinners, diapers and formula that were affordable - and I felt it was better than nothing, and we were surviving!\nI really, really wanted a different job â€“ one with better hours so I could spend more time with my son. I worked crazy hours and had to pick up shifts whenever they were available. I had no training to do other work, and I had no confidence that the restaurant skills I had could get me a better job. One day someone asked me if I knew about the job programs the local Community Action Agency administered to our small community. I applied. I will never forget the job program worker who took my application - she tutored me in confidence. She told me that just because I was a single mother did not mean I was not worthy of a good job. Period. She lifted my spirits immediately and gave me HOPE. That program was life-changing for me.\nI have certainly worked my way up since then - and it all started because of the training program I went to. I got a job at the Family Resource Center taking applications for the many programs that were offered. Next I went to work as the Office Deputy for the Howard County Sheriffâ€™s Department. My skills had grown so much that I then applied - and was appointed - by Gov. Mel Carnahan to run our local License Bureau for the Mo Department of Revenue. But my ambition did not stop there. In 2006 I ran for the Howard County Treasurerâ€™s office and WON! I won two elections after that, and I am still the Howard County Treasurer today. \nI will always be thankful to that job program worker who told me I was worth it, and that I could do whatever I wanted in life - it was up to me. She told me that day â€œthis program will get your foot in the door BUT, you will have to get the other foot in there and do the work to change your futureâ€_x009d_. She was right â€“ those programs empowered me â€“ and empowered many, many more. Thank you, CMCA\n</t>
  </si>
  <si>
    <t>104.228.33.33</t>
  </si>
  <si>
    <t>Valerie Eagle</t>
  </si>
  <si>
    <t>valerie921@gmai.com</t>
  </si>
  <si>
    <t>THEY ARE JUST LIKE ME\nThere are many ways to give. I give to TMI Project by sharing my story. Five years ago, after TMI Project had just begun, executive director Eva Tenuto heard me speak at an AA meeting. After the meeting was over, she approached me. S (...)</t>
  </si>
  <si>
    <t>Giving isn't a single solitary act. Giving is a conversation.\n\nOver the last few year's I have donated my birthday to charities. I started a five year long commitment to donate each birthday, from 26 to 30 to the most effective charities I could find. I did this in hopes of opening a dialog with those around me about charity work and where we choose to donate. Often we think of our philanthropic work as secret or something we shouldn't or can't talk about because it would be seen as boastful.\n\nSadly this means that many of us don't get to celebrate each other and ourselves for the fantastic work we do in the world. It also means that we don't always talk about how we choose the charities and causes we donate to. Because we regard our philanthropy as so private we loose out on the opportunity to share notes and compare stories around giving. We loose out on the opportunity to learn about new programs, and think critically about our giving decisions.\n\nThis year I am donating to the Against Malaria Foundation. Malaria is a preventable disease that still kills thousands around the world, most of whom are children under the age of five. AMF has continuously been shown to be one of the most transparent, through and life saving nonprofits around, which is why I choose to support them.\n\nAs a way to encourage people to donate, and a way to be able to talk about these causes year round, I agreed to get a tattoo to commemorate each charity I raise money for if we reach our goal. Each tattoo in the series is an element and the complete set covers a wide spectrum of giving opportunities. The main symptom of malaria is a high fever so this year's elemental tattoo is fire. http://www.sydsbirthdaychallenge.com/\n\nWe have already raised nearly $2000, all of it from friends and family who likely would not have donated this money otherwise. Another friend has even decided to match every $27 donation in our fundraising efforts, as a way to encourage everyone to donate more. \n\nI have spent a lot of time talking with friends, family, acquaintances, and even people I barely know about how and why I choose the charities I do and why I spend my birthday asking other people to give. My interactions are almost universally positive, and people usually as insightful honest questions. Opening the dialog about our giving has inspired many to give, or give more, and has inspired them to talk about their choices with others.\n\nGiving isn't a single solitary act. It isn't something we do just for ourselves in the dark. It is something we do to make the world a little brighter and the more we shine a light on it and celebrate great philanthropy the better and stronger we will be.</t>
  </si>
  <si>
    <t>df30b1b00025672337ef40c13b7f4009589e1fdc</t>
  </si>
  <si>
    <t>https://s3-external-1.amazonaws.com/offertabs/offer/kxdcce/large/810_5637ac467d926-CertificateSW.png</t>
  </si>
  <si>
    <t>I give to support individuals with disabilities.\n\nI have a passion for individuals with disabilities. Here in Southwest Missouri, the organization I choose to support is The Arc of the Ozarks. The Arc's mission is to support individuals with disabilities in directing their own lives as valued members of the community. This organization takes very seriously the services they provide to individuals. Not only is The Arc a 24 hour organization, the staff become family to these wonderful individuals. From Thanksgiving dinners in the gym to Christmas parties supported by the community - The Arc of the Ozarks provides a safe and supportive environment. I give to this organization because if I ever have a child with disabilities, I hope to have resources available as great as The Arc of the Ozarks. I support The Arc for the future generation. \n\nthearcoftheozarks.org</t>
  </si>
  <si>
    <t>98.231.236.92</t>
  </si>
  <si>
    <t>Meghan Trossen</t>
  </si>
  <si>
    <t>coryalbertson@gmail.com</t>
  </si>
  <si>
    <t>We donated our CAR to charity Wheels of Success! \n\nWhen the time came for us to upgrade one of our older cars we decided we would rather help another family instead of taking its trade in value towards a newer car.\n\nThe car we donated went to a lady named Chelsea. Chelsea is a mother of a three-year old who is balancing a full-time job as an administrative assistant while enrolled in the pharmacy program at St. Petersburg College. After escaping an abusive relationship, Chelseaâ€™s car was repossessed. She lost everything including her and her sonâ€™s clothing, when the repossession company disposed of her belongings before she could get to the companyâ€™s lot. Thereafter, Chelsea used the early bus to take her son to day care then took a second bus and walked to work. Chelsea can now spend more time with her son and studies since receiving a â€œnew to herâ€_x009d_ 1997 Toyota Camry.\n\nDirector of Operations at Wheels of Success Barbara Uberoi said, â€œWheels would not have been able to help Chelsea had it not been for Karenâ€™s [and Markâ€™s] donation of their car and funding provided by â€˜Build-A-Carâ€™ funding from The Saunderâ€™s Foundation whose mission is to support education. The Saunderâ€™s Foundation provided funding to replace the Camryâ€™s struts, brake pads and rotors, engine cooling fans, water pump, window regulators, door handle and belts. The funding also covered a complete tune-up and oil change. AAA provided Chelsea with a basic membership to ensure she would not be stranded. Without vehicle donors and funders, Wheels of Success would not be able to keep placing families on the â€˜road to success.â€™â€_x009d_\n\nIf you would like to learn more about Wheels of Success, Inc., including how you can donate your car, please visit the companyâ€™s website.\n\n Mark and Karen say, â€œGive what you can â€“ when you can. Everything in life is either a blessing or a blessing in disguise.â€_x009d_\n</t>
  </si>
  <si>
    <t>Jane</t>
  </si>
  <si>
    <t>For a period of eight weeks in the summer of 2014, as a rising second-year MBA at the University of Notre Dame, I had an opportunity to work in Haiti in partnership with the Economic Development Initiative for Haiti (EGI-Haiti), a nonprofit which supports  (...)</t>
  </si>
  <si>
    <t>d5a38760f8dd22fc8e65b6f579b0e87cfc21efb5</t>
  </si>
  <si>
    <t>https://s3-external-1.amazonaws.com/offertabs/offer/kxdcce/large/810_563a106a51042-smalllogo.png</t>
  </si>
  <si>
    <t>68.118.238.16</t>
  </si>
  <si>
    <t>Yang-Ward Foundation is a Missouri based Non-Profit organization which seeks to empower single women in rural areas by engaging them in revenue generating activities such as cash crop production, goat-farming, poultry farming and so on. These women are provided with leased land for cash-crop production, seed money and technical support while foundation staff, volunteers and partnered schools provide guidance and support. The income from these proceeds pays workers a generous wage and parts of the proceeds are used for giving scholarships to underprivileged girls. Similarly, Yang-Ward Foundation also donates library books to local schools where thousands of students are benefiting from these generous donations.How Did I know About Yang-Ward Foundation?I got to know about Nepal through Yangmali Sahadev Rai (who was working as my student worker in undergraduate college), Founder and President of Yang-Ward Foundation. Being an American who has never been to any Asian countries, I didnâ€™t know about the situation of single women in Nepal. I got to know that rural Nepal has nearly half a million impoverished single women, many widowed and abandoned during the civil war. These single women and their children become outcasts in their local communities, no longer supported by ex- husbandâ€™s families, struggling to survive, and barely able to feed themselves and their children, much less send those children to school. This was something that really touched my heart and I wanted to help.When was the First Time I gave To Yang-Ward Foundation?Yangmali implemented his first project in rural Nepal right after getting his seed funding from the Resolution Project, in partnership with The Clinton Global Initiative. When he came back after spending 2 months implementing the project, I was blown away by their work in that area. Within 9 months, his project was becoming self-sustainable. I was blown away by the transformation of the land before and after his project, and the freshly grown organic vegetables. The hard work and dedication of Yangmali and his team was very clear. I got to know that because of his successful pilot project, people from other parts of the country were requesting him to expand the project. Since he didnâ€™t have money to implement other projects, he ran a online crowd-funding campaign with indiegogo in 2013. That is my first donation to Yang-Ward Foundation because I believed in his work, someone I could entirely trust with my donation as well as I was convinced how my small donation could transform the lives of single women who are the victims of constant discrimination.Now Yang-Ward Foundation has expanded its projects in different parts of Nepal. From cash-crop production to poultry farming and goat farming projects to help single women who were severely affected by disastrous recent earthquakes in Nepal, the work of the Yang-Ward Foundation is highly commendable. The change in the lives of single women in terms of their economic power is amazing. They are making 5 times their previous salary, working 5 hours a day 5 days a week, compared to 10 hours a day, 7 days a week. Now Yang-Ward Foundation is giving away 5 full scholarships to underprivileged girls in rural areas. Because of the change in economic power of these single women, local peopleâ€™s perceptions about the single women are changing. What This 5000 Prize money would do?A $5,000 prize means one more project for Yang-Ward Foundation in rural Nepal, empowering single women. This project will change the lives of single women. This project seeks to turn these outcasts into valued contributors to their communities by achieving three key goals: 1) engaging these women in revenue generating agricultural activities that give them financial independence so they can feed and house themselves and their children, 2) achieving sustainability in which their activities can continue without added external funding, and 3) making significant contributions to improving education in local schools through donating books, scholarships, and equipment to school libraries and computer labs.</t>
  </si>
  <si>
    <t>Linda Danforth Vensel</t>
  </si>
  <si>
    <t>Medical Admistration Secretary</t>
  </si>
  <si>
    <t>UMass Memorial Medical Center</t>
  </si>
  <si>
    <t>linvensel@gmail.com</t>
  </si>
  <si>
    <t>https://www.facebook.com/heroiniskillingmytown/?fref=ts \n\nI am writing to why this Non-Profit Organization is so meaningfull to me, I sit here and read how many people are affected around me, My family , my friends, the silence of this Heroin Epidemic mu (...)</t>
  </si>
  <si>
    <t>0f3cfd2ec0787de1035c12920a4d89d32f6554d6</t>
  </si>
  <si>
    <t>https://s3-external-1.amazonaws.com/offertabs/offer/kxdcce/large/810_563a8667d407e-image.png</t>
  </si>
  <si>
    <t>My Emâ€™s Spotlight Experience\n\nA few years ago, I was â€˜introducedâ€™ to Emâ€™s Spotlight. I had heard from a friend what they did â€“ teach dance to inner-city kids â€“ so I decided to go to a recital. It was August, 2013; there I was watching as groups of school-aged children took to the stage to perform for their family and friends. All of the outfits were hand-made or tailored specifically for them, each set of costumes unique to each dance group. However, the one thing that was the same in each troupe was the sense of pride and accomplishment showing on the faces of each child. Excitement filled the air, families and friends filled the auditorium with cheers and applause with each act. And all this was at no cost to the families. Thatâ€™s right, FREE for the children! I was hooked! \n\nThen I learned that there was so much more to Emâ€™s Spotlight. They have the loan program where children can borrow shoes for other dance lessons they are taking. There are the teachers that head out into the community to teach dance to seniors and the disabled. But most of all thereâ€™s the impact that Emâ€™s Spotlight has on every student thatâ€™s been part of the program.\n\nAs I sat there at this past yearâ€™s recital, I was listening to the teacher introductions. Each one was returning to assist, some were in college and some graduated. Some were Emâ€™s Spotlight dance students at one time. Each instructor was touched enough by Emâ€™s Spotlight to continue coming back in the summer to help with the recital. \n\nI donâ€™t think any of us will ever know the full impact Emâ€™s Spotlight has had but it undoubtedly brings joy to the children and the families that it touches and instills self-confidence to even the youngest performers.\n\nNow I volunteer my time, sponsor a child with financial donations and do everything I can to spread the news of this outstanding organization. \n\nSo what is your Emâ€™s Spotlight experience? And how can you share it? I encourage you; no make that challenge each of you reading this to tell 3 people about Emâ€™s Spotlight this week. Direct them to http://tinyurl.com/pmvjr9l This video will give them a good idea of what Emâ€™s Spotlight does for the community. Perhaps it will touch them enough to ask how they can help. Thank you for your continued support! www.emsspotlight.org \n</t>
  </si>
  <si>
    <t>107.133.128.210</t>
  </si>
  <si>
    <t>Lisa Hawgood Cox</t>
  </si>
  <si>
    <t>lcox@omsspartanburg.com</t>
  </si>
  <si>
    <t>I have often said, 'It is the Power of C: Community, Connection and Collaboration that can solve a growing medical problem.'\n\nIn this day and time with all neurological diseases on the rise we need to better understand the conditions that are currently a (...)</t>
  </si>
  <si>
    <t>83354d86f0156904a183d31f5279b203bee36bdd</t>
  </si>
  <si>
    <t>208.76.94.248</t>
  </si>
  <si>
    <t>Tammy Symons</t>
  </si>
  <si>
    <t>toptenart_76@msn.com</t>
  </si>
  <si>
    <t>A Square of Fabric\n\nhttps://www.mercy.net/springfieldmo/giving/neonatal-intensive-care-unit\n\nIt was a square of fabric, not much in worth but it held the greatest joy of my life. He was tiny at birth, weak and frail and would fit wrapped 3 times over in this little square. I swaddled him in it night after night and held him tight until eventually he outgrew it. When the little square would no longer wrap around him I used it to lie underneath him on the floor when he was playing. He played on that square so many times over until I realized that he had outgrown it again. He was big enough to stand and play on his own but he carried the square of fabric with him. Tucked in at night safe in his crib he would lay with this blanket that he had outgrown months before and it brought me great joy. The joy came in knowing that a square of fabric could have once held him and now he was holding it. The square of fabric became worn and tattered but he became big and strong. He overcame all that he faced and today he runs and plays with other kids just as if he never faced adversity.\n\nMy love for my kids and my compassion for others is why we donate to the Mercy NICU in Springfield MO. I started a small family based charity called Compassion Driven Creations. We make homemade blankets, teddy bears, headbands (for the girls) and outfits to give to babies that are in need. Each month we try to take 10 pkgs to the NICU. The NICU beds 28 so we hope to get a little bigger to where we can take 30 pkgs a month. Along with the items I mentioned we enclose diapers and an inspiring story like the 'Square of Fabric'. We know from our own experience even though mild in comparison to what some face that it can be a very difficult time on the family. \nWe donate to try and bring a small piece of comfort to those that are dealing with so much. We just want them to know that in the midst of their despair they are not forgotten. There is someone outside of those walls that cares for them. A smile that might be brought to someone that is hurting is why I donate and volunteer.</t>
  </si>
  <si>
    <t>Blessings are the reason I share every chance I get...blessings that I've received from our Lord Jesus Christ...just makes me want to share with others.</t>
  </si>
  <si>
    <t>tamireed@missouristate.edu</t>
  </si>
  <si>
    <t>f397e021e39bfaaff9b025a662d88bdc51834071</t>
  </si>
  <si>
    <t>FRIENDS OF ABILITIES FIRST INC</t>
  </si>
  <si>
    <t>https://s3-external-1.amazonaws.com/offertabs/offer/kxdcce/large/810_564915942edaf-296114_407747112674010_1134526005_n-1.png</t>
  </si>
  <si>
    <t>64.22.224.186</t>
  </si>
  <si>
    <t>27-5438649</t>
  </si>
  <si>
    <t>Ellie Widmer</t>
  </si>
  <si>
    <t>74.110.17.175</t>
  </si>
  <si>
    <t>Barb Craig</t>
  </si>
  <si>
    <t>btleah@yahoo.com</t>
  </si>
  <si>
    <t>I get help so I believe in paying it forward.  Today I donated to a kitty on go fund me that needs a wheel Chair. A few weeks back I donated to an art friend funeral costs which is also on go fund me. I also give a bit to Doctors without borders at times.  (...)</t>
  </si>
  <si>
    <t>Friends of Abilities First raises money for--and educates the community aboutâ€”people with developmental disabilities in Greene County, Missouri. They are the â€œfriendsâ€_x009d_ of Abilities First, (working name for the Greene County Board for Developmental Disabilities). The hundreds of people whom they serve every month each have their own unique story; I would like to share with you just one of those stories that has been shared with me, and I believe you will become one of their champions just as I have! \n This is a true story; the names have been changed to protect the privacy of the family. \nDonnie is the legal guardian of his younger brother, Roger. Let me start by telling you about Donnie, who was propelled into the role of head of the household at a very early age, probably fourteen, maybe younger. Donnieâ€™s father, Bennie, already in his eighties when Donnie was born, was a strict disciplinarian. In fact, people who remember him will tell you he was â€œmeaner than a junk yard dogâ€_x009d_. Donnie remembers one occasion when, as punishment for some transgression, his dad made him take off his clothes, after which Bennie soaked his sonâ€™s body with bug spray. â€œBurned like hell,â€_x009d_ Donnie remarked. But, incredible as it may seem, Donnie holds no animosity toward his father. In fact, some ten years after his death at age ninety-three, the room in which the old man died has been locked and never again opened. Why? Because Bennie left instructions that it was to be that way. And Donnie never considered anything other than to comply. So it is that Donnie, his wife, his son, his mother and Roger, all live together in the little family home with the room that is never again to be entered.\n To help you understand why I feel so moved to be a part of the work that Friends of Abilities First does, I must fill in a few more details. Donnieâ€™s mother has always been, or became so as a result of being married to the infamous Bennie, shall we say--a hard woman. Once she threw a glass of water in Sherylâ€™s (Donnieâ€™s wife) face just because she wanted to. But she is quite elderly, and nothing is done to alter her behaviorâ€”not by Donnie or by Sheryl. Then there is Donnieâ€™s fourteen-year-old son, Lilâ€™ Donnie. Lilâ€™ Donnie is â€œslowâ€_x009d_, (as the family puts it), and does not understand why he is forced go to school. He has been put back a year--or maybe two-- and is suspended (much to his delight) on a regular basis. He reasons that his dad didnâ€™t finish school, and he does all right working as an aide in a nursing home. His father explains that he quit school to care for his ailing father, to keep him from being put in a nursing home. And because he didnâ€™t get to complete his education, Donnie exerts every kind of effort to keep his son in schoolâ€”moving him to a different district when he must, imploring teachers to give him another chance, and literally delivering him to the school door to make sure he actually goes in. \nDonnieâ€™s wife, his third wifeâ€”why would anyone stay for long?â€”is a fragile woman with a heart condition. She has suffered a lot of abuse in her life. Living in a home with a roof over her head, even if it occasionally leaks, knowing where her next meal is coming from, is enough to keep her reasonably content. But, now, you should know a little more about the house. Itâ€™s really a tiny little shack; in place of ceiling tile, Donnie has stapled black plastic. The floors are bare wood, splintered and rotted in some places, but Donnie always finds a way to shore up the defects and keep the family relatively safe from falling through. There is not actually enough room in the house for the whole family, so Donnie and Sheryl sleep in a shed in the back yard, furnished to look, for all practical purposes, like a bedroom. Remember, one room in the tiny house is perpetually locked, never again to be opened. \n</t>
  </si>
  <si>
    <t>41b9b045a64959fc137e8d5522bb5d340e20c921</t>
  </si>
  <si>
    <t>https://s3-external-1.amazonaws.com/offertabs/offer/kxdcce/large/810_564926f73f43a-11898859_730360070443240_3805081670837641598_n.png</t>
  </si>
  <si>
    <t>mefoiles@aol.com</t>
  </si>
  <si>
    <t>75.81.10.201</t>
  </si>
  <si>
    <t>Michael Foiles</t>
  </si>
  <si>
    <t>I have three daughters and I am inspired to give to any organization that helps girls gain their rights to safety, dignity, health and education.  My husband and I started a family foundation which we have now dedicated to helping girls achieve their right (...)</t>
  </si>
  <si>
    <t>Turpentine Creek Animal Refuge\nWhile vacationing in Eureka Springs, Arkansas a few years ago we saw a sign for Turpentine Creek Animal Refuge with pictures of Tigers. We, being cat lovers, decided to visit the refuge and see all the big cats. What was a tourist activity became much more. It became a learning experience when we took the tour they offer a couple of times daily. We were amazed to learn just how many big cats are in the hands of private owners. The regulations vary from state to state if there are any regulations at all. The thought that their could be a full grown tiger in the basement of your neighbors house was hard to believe but it is true. We learned that there are more tigers in captivity than there are in the wild. The big problem here is proper care. Most people who own one or more of these big cats are ill prepared to care for them. That included diet, medical, and habitat. The tour guides at Turpentine Creek can give you the back stories on all of the animals now in their care. These stories are pretty sad, often tragic. It would have been unbearable for us to hear these stories if not for the fact that now these cats have been taken in and cared for by the folks at Turpentine Creek. This is a very costly operation and this is a worthy cause to support. Some contributors make big donations others like ourselves are very modest donations, but all are welcome. Our first move was to adopt a tiger named Tami and we pay $150 a year which goes directly to the care of Tami. We now make several trips to Turpentine Creek every year and we have taken bowling pins, boxes, and other items for the enrichment of these cats. We occasionally will send other modest monetary donations. We love this place and we love all the cats. They also have bears, lions, leopards, bobcats, cougars and a duck that just wandered in a stayed without going through any formal adoption. I like to say that duck just kind of slipped through the quacks.</t>
  </si>
  <si>
    <t>6bca0b5d46ce4bec56942ab17a2e9b155d02030d</t>
  </si>
  <si>
    <t>https://s3-external-1.amazonaws.com/offertabs/offer/kxdcce/large/810_563bd23758a92-image.jpg</t>
  </si>
  <si>
    <t>vickihamilton@ymail.com</t>
  </si>
  <si>
    <t>STELLA MARIS CHILD CENTER</t>
  </si>
  <si>
    <t>68.228.187.249</t>
  </si>
  <si>
    <t>43-0652688</t>
  </si>
  <si>
    <t>Vicki Hamilton-Scharbach</t>
  </si>
  <si>
    <t>ST. LOUIS</t>
  </si>
  <si>
    <t>My son, Travis who lost his life to heroin addiction on December 20th, 2014 inspires me to give. He was clean and sober for two years as a result of a wonderful program and place for rehabilitation and recovery in Cleveland, Ohio. This resource is Stella Maris of Cleveland. I took my son there to save his life. Travis was transformed by this wonderful organization and its twelve-step program for recovery. He became spiritual, charitable and humble. He sponsored and helped others recover and used his own resources to buy hygiene products and bus passes for transportation to and from meetings. I accompanied my son, for two years to meetings and consuling sessions. I take and donate on a regular basis, items of clothing, shoes, coats and money. The men there are so incredibly grateful and work so hard to overcome their addictions. It is heart warming and humbling. Unfortunately, my son, Travis lost his fight during a moment of weakness.......but I will not give up on the Stella Fellas, as they call themselves at Stella Maris of Cleveland. This is why I give. Vicki Hamilton-Scharbach, TRAV'S MOM stellamarisclevelnad.com.</t>
  </si>
  <si>
    <t>NAMI Is Changing Lives\nWhen we found our son walking down Route 22, muttering to himself, he was unshaven and disheveled with hair down to his shoulders. We tried to get him to an emergency room without success. He had not been taking his medication and d (...)</t>
  </si>
  <si>
    <t>ec843ad504a4a07a445f59a3ca34a16fbf1b24fa</t>
  </si>
  <si>
    <t>https://s3-external-1.amazonaws.com/offertabs/offer/kxdcce/large/810_564cf4312a439-VS-2014-01-23-Idu-Mishmi-170.JPG</t>
  </si>
  <si>
    <t>https://www.hearingdog.org/ \nWhy International Hearing Dog, Inc. is the heroic nonprofit organization which I support...\n\nI am prelingually (before speech is acquired), severely hard-of-hearing, and now almost 69 years old. At the time of my birth and c (...)</t>
  </si>
  <si>
    <t>You think you know what the 'face of hunger' looks like...but you don't. \n\nI consider myself beyond fortunate to live the live I live and to work with the organization that I am a part of. As a first generation child in America, born the immigrant parents from Nigeria, there are a million ways that my life story could have played out. By the grace of something more powerful than me, my parents have lived full, successful lives in the United States and my two older sisters grew up with a roof over our heads, food to eat every day and the opportunity to build a good live for ourselves. But not everyone, no matter where they were born, is as fortunate.\n\nA year and a half ago, (June, 2014) while ending a short term contract as a consultant for a U.S. Senator's re-election campaign, I was turned onto an organization in my hometown of Hattiesburg, MS because they had a new vacant position. The organization, Extra Table, was a non-profit started by a local restauranteur and had the mission of feeding the hungry in Mississippi by getting new, healthy food in bulk to food pantries and soup kitchens. I applied for the position and interviewed, not knowing if I would be the right fit, but knowing in my heart that I had the 'Type A' personality skill set that could help Extra Table get organized and hopefully be more effective. As most fairy tales go, I interview twice and got a call an hour after the second interview offering me the job as Program Coordinator. \n\nFast forward November 14, 2015. Extra Table was hosting its 3rd Annual Hattiesburg Hunger Run, a 5k, 10k and 1 mile Fun Run around Downtown Hattiesburg to help raise money for Extra Table. After the race, we hosted an after party for all of the runner to eat, drink enjoy some music and hopefully learn more about what Extra Table is doing in their area. While chatting with some of our volunteers and passing out plates of BBQ to runners, an older man, meek in appearance and timid to approach, walked up and asked if I worked with the group putting on the event. I told him that indeed I did. The gentleman smile lightly and proceeded to tell me a story, full of the very stuff that Extra Table was born out of. He told me his truth:\n\nHe was an AIDS patient. He had just recently moved to the Hattiesburg area and he was a client who received a monthly food box at our local food pantry and often partook of hot meals at our local soup kitchen. For the first time in 10 years, he was not homeless. He had secured an apartment of his own, just a few blocks from where the Race was being held. He just happened to be walking by and saw that everyone was having such a great time. When he asked a volunteer what the event was for, he was told about Extra Table and our mission. He didn't ask for money. He didn't ask for food. He didn't come to criticize or take advantage or even offer a suggestion. \n\nHe found me to thank me. \n\nHe said he knew what good work we must be doing, especially since everyone was having such a good time, and he just had to say thank you. \n\nI am but a small part of the much larger mission that is Extra Table, but my heart has become so embraced by countless stories like this one. I work for Extra Table with absolute joy and I fight on behalf of those who have been too weak, too scared, too ashamed, too outcast, too small and too neglected to be provided the basic need of a little food in their belly so that they can make it another day. \n\nI say all of this, not to say that I inspire myself, but to say that this man and the 670,000 hungry in Mississippi that he represents inspire me to give, to work, and to be better through Extra Table.</t>
  </si>
  <si>
    <t>f21c0b060d46361dee544217a1b95e8b63392fda</t>
  </si>
  <si>
    <t>https://s3-external-1.amazonaws.com/offertabs/offer/kxdcce/large/810_563c0e6cd3cc7-11998954_946306205434723_4838950620020110844_n.jpg</t>
  </si>
  <si>
    <t>NJ C U P S A</t>
  </si>
  <si>
    <t>71.82.192.192</t>
  </si>
  <si>
    <t>81-0584428</t>
  </si>
  <si>
    <t>Tom Albrecht</t>
  </si>
  <si>
    <t>tom@pcups.org</t>
  </si>
  <si>
    <t>CHERRY HILL</t>
  </si>
  <si>
    <t>I give to Sarah's Covenant Homes (SCH) because I have personally witnessed the change that SCH makes in the lives of its children, and my life has been changed by those children. \nSCH rescues orphans with special needs in India from overcrowded and understaffed institutional orphanages, and provides them with love, therapy, education and quality medical care in a family-like environment. \nSCH strives to give the best care available to the 167 children and young adults who live at its 6 homes. SCH takes children who have been cast aside and abandoned, and helps them feel loved, accepted, and part of a family.\nI give because Sarah's Covenant Homes saves and changes the lives of previously abandoned orphans with special needs in India. I have met the kids and the staff, and I can promise you, that this organization is absolutely amazing.\nThat's why I give to SCH, and that's why I work for SCH.</t>
  </si>
  <si>
    <t>Saving lives and making a difference!\n\nP.C.U.P.S. Foundation/Prostate Cancer Understanding Prevention Screening/www.pcups.org\n\nWhat inspires me to give?  \n\nGrowing up I was fortunate to have a supportive family who were community leaders and I learne (...)</t>
  </si>
  <si>
    <t>07e59a7a5cd01a9af3de06318b8004efb46f66bb</t>
  </si>
  <si>
    <t>https://s3-external-1.amazonaws.com/offertabs/offer/kxdcce/large/810_5653fd4c75038-16320020.jpg</t>
  </si>
  <si>
    <t>Northern Hills Family YMCA</t>
  </si>
  <si>
    <t>50.204.123.94</t>
  </si>
  <si>
    <t>46-0356630</t>
  </si>
  <si>
    <t>Trisha Hosley</t>
  </si>
  <si>
    <t>trisha.hosley@gmail.com</t>
  </si>
  <si>
    <t>Lead</t>
  </si>
  <si>
    <t>When Destiny Awaits. Prior to traveling to India we knew that God had placed child sponsorship on our hearts. My husband told me to pray about which child to sponsor at Sarahâ€™s Covenant Home's (SCH) and to be open to Godâ€™s leading. We know that part of our assignment on earth is to care for orphans and that is what inspires us to give to organizations like Sarah's Covenant Home's India.\nMy first day serving at SCH I was a bit overwhelmed. There are so many children with great needs and they are all so loving. As I served in the various homes I enjoyed bonding with each child. On most days, I was drawn to the Rescue Home to help with their Preschool program. It was awesome to see the children learning basic skills and just being kids. However, on my 4th day there I was drawn to a little girl, whom I call â€œDestinyâ€_x009d_ that was just sitting in a swing. Her condition, keeps her very weak and she is not able to hold up her head due to the fluid around her brain. When I would come by her swing to touch her hand, she would attempt to talk to me. On this day, I decided to just pick her up and hold her. I marveled at how her energy began to slowly pick up as she was held and we talked. I could tell that if she was without any health challenges that she would be just a normal kid with a lot of spunk! On my 5th day there, I decided to go and spend more time with her. It warmed my heart as she reached for me, and I was able to hold and chat with her for most of the day. As she was in my arms, I was led by God to begin praying for her â€œDestiny.â€_x009d_ The way she arrived to SCH was heartbreaking but God has such a great plan for her life and for her future. â€œFor I know the plans I have for you,â€_x009d_ Declares the Lord, â€œplans to prosper you and not to harm you, plans to give you hope and a future.â€_x009d_ Jeremiah 29:11\nThe moment I began praying, my eyes welled with tears because I knew that Destiny was the one. This was the child that my husband and I are to sponsor! I was overwhelmed with emotion, peace and gratitude and that served as my confirmation from the Lord. I donâ€™t know what the Lord has for us in this but I know that we are being called to help in this capacity.\nThere are so many children within Sarahâ€™s Covenant Homes, India that need sponsors. They have many medical needs, and education costs. This is why I chose this amazing organization. If you are interested in sponsoring a child from at Sarahâ€™s Covenant House and would like more information please contact Lindsey Farmer at schusa@icmin.org.</t>
  </si>
  <si>
    <t>SD</t>
  </si>
  <si>
    <t>Every year I admire all who step up and volunteer their time, efforts, and money for a cause. This past year I made a New Year's resolution to do the same. As a mom, teacher, coach, and member of the YMCA, I feel very passionate about programs, activities, (...)</t>
  </si>
  <si>
    <t>764dcdac8044c06bdc420cc508dd5687b9d4f165</t>
  </si>
  <si>
    <t>https://s3-external-1.amazonaws.com/offertabs/offer/kxdcce/large/810_563c2a1ba3f70-Gillianfundraisingtemplate.png</t>
  </si>
  <si>
    <t>Tanya Jisa, Founder and Executive Director of Benevolence Farm, inspires me. After reading a New York Times article about the high incarceration rates of women across the country she was distraught by the issue as anyone reading the article would be. We all are often moved by such issues but how often does someone become so moved that they do something about it? Today Tanya is taking inspiring actions to combat the issue of mass incarceration of women in the state of North Carolina. By creating her non-profit Benevolence Farm, Tanya will provide transitional housing for women coming out of prison that will provide them with a place to live as well as the opportunity to work on a farm where they will grow food, nourish self, and foster community. \nI give to Benevolence Farm by giving my time as a student volunteer. As a Human Services major my classes have prepared me to help Benevolence Farm with their different administrative needs as they prepare to open their doors to women throughout North Carolina who are leaving the prison system. It is meaningful to me to give my time to an organization that I know will change the futures of women leaving incarceration throughout the state.</t>
  </si>
  <si>
    <t>What inspires me to give to Northwest CASA is quite simple.  They support women in the immediate time after one of the most traumatic incidents a woman can endure - sexual assault.  And what is especially inspiring to me is knowing that so many of the case (...)</t>
  </si>
  <si>
    <t>5cc6a0b74377478740fcbdd8a28c3d951091a514</t>
  </si>
  <si>
    <t>https://s3-external-1.amazonaws.com/offertabs/offer/kxdcce/large/810_56528e7141bb7-PCUPS.JPEG.jpg</t>
  </si>
  <si>
    <t>On the Road Ministry Inc</t>
  </si>
  <si>
    <t>Campus Pride saves lives. Campus Pride is the leading national non-profit organization for student leaders and campus groups working to create a safer college environment for LGBTQ students. I donate my time and dollars to Campus Pride because same-sex marriage did not end the struggle for equity and equality. Prejudice, bigotry and hate continues. Campus Pride believes anti-racism is LGBTQ work. Because of Campus Pride, young leaders are emerging. Former students are emerging now as leaders in roles that impact policy. I give my time and dollars because I see lives changed, paths forged, and missions focused on change. A change for the good of all. A change that normalizes love.</t>
  </si>
  <si>
    <t>12.203.144.146</t>
  </si>
  <si>
    <t>75-2749474</t>
  </si>
  <si>
    <t>Shaylon NewMe Shaylon</t>
  </si>
  <si>
    <t>shaylon.scott@gmail.com</t>
  </si>
  <si>
    <t>DURANT</t>
  </si>
  <si>
    <t>Road to Freedom : www.ontheroadlending.org\n\nI feel so grateful for the care and reassurance that the counselors and founder gave me during one of the worst times in my life. Going through a divorce and having to completely restart was devastating. They m (...)</t>
  </si>
  <si>
    <t>cc63eac38f22b00bb3476b2d51c552a76e3bcbf5</t>
  </si>
  <si>
    <t>https://s3-external-1.amazonaws.com/offertabs/offer/kxdcce/large/810_5644c65b3e673-553384_538304589516023_1744094874_n-150x150.jpg</t>
  </si>
  <si>
    <t>One H.E.A.R.T., Health, Education And Research in Tibet</t>
  </si>
  <si>
    <t>A 20-year old tiger looks at you from five feet away and 'chuffles' to let you know that he approves of you. A lion 'oofs,' after being prompted by a human who loves him, and 15 other lions answer to convey that all is well in their world. An adorable binturong climbs across the top of her cage upside down to remind you that you should bring her a banana. A chubby but adorable leopard stalks you from one end of her large compound to the other end hoping for a treat. A caracal trills and shows you her 'best side' profile as you pass by her with your camera. A serval bonds with his happy human by marking her forever with his scent and a wolf shows one of his human pack members by laying his head in her lap.\n\nEach of these beautiful animals, and the people who care for and support them, are the reason I volunteer my time and talents to the Conservators Center in Burlington, NC.\n\nThe center is not a zoo and is not supported by any government funds. It is a privately owned and funded by donations and, quite simply, love. A few dedicated staff members work tirelessly to coordinate animal care, promotion and publicity of the animals and the center, and the day-to-day business of running a center that cares for over 80 animals who have been rescued or retired to their care. Even more volunteers, like myself, give countless hours to prepare food and feed the animals, clean the animal living areas and provide enrichment for the animals to keep them engaged and happy, guide tours of the center's animals for the public and tell their stories, socialize the animals and show them love, and so much more. \n\nI first met the animals and people of the Conservators Center when I took a tour with 100 schoolchildren. I was in awe of the volunteer tour guides who answered every child's question and introduced us to animals I recognized, like tigers and lions, and animals I had never heard of like binturongs, caracals and genets. They told us the backstory of every single animal. We learned that one of their bobcats came to them after being mistaken for an injured domestic cat and that their employees rescued a 'mutt' after driving hundreds of miles to pick up a rare New Guinea Singing Dog and discovering he was only a mutt. We met lions and tigers living in a 'mixed pride' because the founders of the center rescued the animals when another facility was shut down and, while they were unprepared to take on so many animals, they creatively found ways to make it work so that the animals could live happily and with an extraordinary quality of life.\n\nI knew from the first day that I wanted to spend time at the Conservators Center and work with them on their mission to reconnect people with wildlife. In the past year, I've volunteered many hours on nights and weekends to help out in any way that I could. My favorite event was when students from the school for the blind visited the center. Volunteers and staff members made sure that each student learned as much as they could about the animals through their senses other than vision. We shared casts of pawprints to show the students how large the animals were. We took them on a tour and prompted the lions and wolves to rumble the earth with their roars and howls. We shared stories of the animals that brought them to life for these sweet students who could not see them. \n\nThe Conservators Center is my 'happy place.' Every chance I get to volunteer my time there is time well spent. Each tour that I drive a golf cart for a disabled person to see the animals and hear their stories brings joy to my heart. I hope to share the amazing animals and their two-legged friends who love them at the Conservators Center with as many people as I can. I hope that you'll visit them in person to learn how amazing they are but the next best thing is their website at www.conservatorscenter.org where you can learn the story of how they came into being and virtually meet some of the most amazing animals on the planet!</t>
  </si>
  <si>
    <t>209.155.51.3</t>
  </si>
  <si>
    <t>20-0443243</t>
  </si>
  <si>
    <t>Madeleine Sophie Barat</t>
  </si>
  <si>
    <t>tschachner@cshnyc.org</t>
  </si>
  <si>
    <t>My Experience at H.E.A.R.T.\n The first day that I volunteered at the H.E.A.R.T. summer camp, the children played an icebreaker game in which they stood in a circle and each shared one thing that they loved.  One boy proudly exclaimed, 'I love H.E.A.R.T.!” (...)</t>
  </si>
  <si>
    <t>0e8bfe11a19fe94524a03a9ad790a65fadb116a3</t>
  </si>
  <si>
    <t>#GivingIsWhatsUp\n\nMy name is Dawn and I give because I care about children, education and my community. This year, I have volunteered over 100 hours at The Daniel Center for Math and Science 'Smart Is What's Up,' located in Raleigh, NC. My volunteer hours have afforded me the opportunity to apply for $500 in grant funds from my employer and I've also donated $1,000 to the organization. The Daniel Center provides STEM education enhancement for at-risk and economically disadvantaged youth. It is a rewarding experience to watch the children develop and learn the importance of education, teamwork and unity. If I can make a difference in just one child's life, it is well worth it.\n\n#WhyIGive#MyGivingStory#GivingTuesday#SmartIsWhatsUp#GivingIsWhatsUp#TheDanielCenterforMathandScience</t>
  </si>
  <si>
    <t>https://s3-external-1.amazonaws.com/offertabs/offer/kxdcce/large/810_565474e72657d-Cory.jpg</t>
  </si>
  <si>
    <t>#GivingIsWhatsUp#MyGivingStory\n\nI give because I care about our children, our future and our communities. I support The Daniel Center for Math and Science because I believe in their mission to provide STEM education enhancement for at-risk and underprivileged youth. I've seen many of the students develop over the past year and it is a rewarding experience to watch them grow, learn and succeed.\n\nThe Daniel Center takes an innovative approach and challenges children to imagine, then achieve. This past year, I was fortunate enough to assist the Lego Robotics team during the Jr. First Lego League Think Tank Challenge. The Lego Robotics team was challenged to study the various ways in which we learn. They then had to build a Lego model with moving robotic elements and create a poster to document their research and experience. It brings me joy to instill in the children the value of education, teamwork, respect and hard work.\n\nMy inspiration comes from the children calling my name and running to give me a hug as soon as I walk through the door. The smiles on their faces gives me fuel to carry on. If I can help just one child along the way, it is all worth it for me.\n</t>
  </si>
  <si>
    <t>Recently we lost our adoring (step) dad after a long terminal illness.  As my mom's home that was once full of love &amp; laughter, grew silent, we decided to adopt a dog.  We spent months looking for the right rescue group and as luck would have it, we came a (...)</t>
  </si>
  <si>
    <t>d938e3c1dd1b810958322a1a874de9bea61d4336</t>
  </si>
  <si>
    <t>https://s3-external-1.amazonaws.com/offertabs/offer/kxdcce/large/810_564a0ed22d46f-PCExample.jpg</t>
  </si>
  <si>
    <t>هبة ميعاري</t>
  </si>
  <si>
    <t>My love for others inspires me to give... I believe nonprofit organizations are the backbone of our society and are propelling the future. Hillsong Church, an international church based out of Sydney, Australia has been a big influence in my life and has inspired me to give. Hillsong loves all people and I believe expresses love beautifully. They teach God is love and loves all people and celebrates all people. They are a modern church with an open door policy. I have supported this church financially and through service, although not in the traditional way. I have prayed and have been encouraged and have encouraged through their social media platform. Most importantly, I do my best to love everyone in my path whether serving the homeless or having coffee with a friend. We are all just one piece of this beautiful universe and the more love and peace we share with others, the more we can come together to celebrate life...</t>
  </si>
  <si>
    <t>I am a woman, I am a giver'\n“We believe in you so why wouldn’t you? \nWe believe that you can offer the world pulling ropes with your braids. \nWe believe that you can beautify the world with your smile that emits radiant intelligence. \nWe believe that  (...)</t>
  </si>
  <si>
    <t>Give as you are able\nHoltBrothersFoundation.com\n\nFinishing an Ironman can make you feel a high, but giving back to others can give you an even greater high that you can feel every day for the rest of your life. I set out to complete an Ironman to show cancer that it couldnâ€™t beat me, that I can do anything I put my mind to, and to inspire others. However I received so much more in return from this journey. By doing an Ironman it gave me a platform to not only raise money, but also awareness for programs that helped my family and me during our battle with my cancer. The KidsCan and Camp Kesem programs made possible by the Holt Brothers Foundation are amazing! KidsCan helps children of parents that are battling cancer both learn about Cancer, life and death, and how to deal with it emotionally. And Camp Kesem is a week long summer camp that only invites kids that have a parent battling cancer or has lost their life to cancer to be with others just like them and escape the day to day sadness of cancer in the family. My two little girls went from being scared to play with others at recess, because they might give â€œCancer to someone elseâ€_x009d_ and not sitting near me for the same fear of â€œcatching Cancerâ€_x009d_ to now understanding it, embracing the good lessons learned and now they continue to help other friends they meet deal with the same issues. The experience of my journey both through battling cancer and training for an ironman has made my family and me so much stronger. I donâ€™t wish cancer on anyone and canâ€™t wait until they find a cure, but until then I think it is truly important to give to foundations that help people deal with cancer. Specifically ones that help people deal with life during your cancer battle. We are all affected by cancerâ€™s horrible reach. It important to help and give to programs whose mission is to assist people in dealing with cancer as they are fighting it, as well as post cancer for surviving family members and caregivers. Often the best form of giving is not only monetary, but through volunteering or reaching out to ones you know who are in need. Helping can be as simple as mowing the yard, making the family a dinner, taking a child to sports practice, or hanging out with them during a chemo session. Any form helps and will mean more than you could ever imagine. I found it difficult to accept help when I was going through chemo, radiation, and surgeries. I didnâ€™t want to let cancer think I was weak and needed any help, but I quickly learned that it did not make me weak, but made me stronger than I could ever imagine simply by letting others help and support in any way they desired. Just ask Torry Holt or Terrence Holt and they will tell you there is no â€œIâ€_x009d_ in Team, Together Everyone Achieves More! The battle with cancer is a tough one both mentally and physically , thatâ€™s why it is very important to keep people positive, and no matter what the outcome (you can trust me on this one â€“ Iâ€™ve been on both sides with the loss of my father to cancer) everyone is better for it. The warmth in your heart you feel from giving has no match. I once was the recipient of so much giving and support, so please do yourself a favor add join me by paying it forward. This is one of the few things in life that I can guarantee has no negatives, down side, or losers, it is a WIN/WIN for all parties involved! \n</t>
  </si>
  <si>
    <t>ôà¯¬¯© ôÉô_¯_¯¤¯±ô_</t>
  </si>
  <si>
    <t>4bae6972ccc52bafc89cd27b760eb3bf6abe57a0</t>
  </si>
  <si>
    <t>https://s3-external-1.amazonaws.com/offertabs/offer/kxdcce/large/810_56424e1d9eadd-image.jpeg</t>
  </si>
  <si>
    <t>Leaving a Lasting Legacy \nwww.inheritanceofhope.org\n\nWhen my best friend died of terminal cancer at age 39 she left behind a husband and three young kids and an AMAZING LEGACY! When she was first diagnosed with terminal liver cancer on her 30th birthday, she and her husband, Deric, looked for an organization to help their family, especially their children, process this new reality. After learning that no such organization existed, they started Inheritance of Hope, a non-profit organization that serves families with a terminally-ill parent and young children under the age of 18. These families come together in Orlando or NYC for a Legacy Retreat where they make amazing family memories, take part in counseling, and gain tools to be intentional with their legacies. My family and I have been encouraged as hundreds of families have been served and changed because of this organization... now we give of our time and money to serve these families! I personally have chosen to work for this organization and donate all of my salary into serving more families. That is part of my legacy and that makes me so thankful! That is MyGivingStory!</t>
  </si>
  <si>
    <t>I’m the eldest for a family has four daughters. Born to be in a society with an existence of sex-selective abortion, in a society that you’re punished because you’re a girl, in society that seeking for knowledge isn’t a right as you’re not a boy!\nI’ve nev (...)</t>
  </si>
  <si>
    <t>5d46a74bd2d3799eb48c7c3d8d03ba4763eab78c</t>
  </si>
  <si>
    <t>https://s3-external-1.amazonaws.com/offertabs/offer/kxdcce/large/810_564f7dfadfa99-10376991_698550063532084_708844079795117544_n.jpg</t>
  </si>
  <si>
    <t>Inspiring Greatness.\n\nWe are all born with special gifts, and it is my belief that if everyone tapped into their talents, and used them to help each other, there would be peace and harmony in our world. \n\nJust like nature created animals, each with different yet important roles, I believe that humans were created with different roles to fill, too. But, as greed for money and power mixes with fears it interferes with universal law. We get out of balance--and disaster strikes. \n\nThat's why I am inspired to give--money and time--to help restore balance. We must spread awareness of important causes and to inspire others to speak up.\n\nOne of my special talents, which I believe many other people possess, too, is my voice. I believe I was put here to help those that cannot speak through written and verbal words. So, right now, part of my mission is to spread awareness of injustices around the world, to women, children, men, and the refugees fleeing Syria. I am doing this through my own social channels, by sharing stories and promoting orgs that are helping refugees, like Samaritan's Purse, and through my pro bono work with TheToolbox.org and Humanise (founded by iconic musician and humanitarian Peter Gabriel).\n\nIf you think there's nothing you can do you are wrong. Now, more than ever, those of us that can speak up for those without a voice must find the courage do so. If you don't have money to give don't worry about that. You can still share stories on social media and talk to friends to spread awareness.\n\nCalming fears, educating my peers, supporting courageous acts and inspiring greatness is what drives me to give.</t>
  </si>
  <si>
    <t>drtran83@live.com</t>
  </si>
  <si>
    <t>I lived in a destructive community that is still striving for gender equality. \nI lived in a community that is stuck in the past and finds it hard to move on and think about the abilities girls and women have.\n I lived in a community that always tried to (...)</t>
  </si>
  <si>
    <t>BLIND CAT RESCUE &amp; SANCTUARY INC</t>
  </si>
  <si>
    <t>174.125.19.119</t>
  </si>
  <si>
    <t>20-3410498</t>
  </si>
  <si>
    <t>Tom Tran</t>
  </si>
  <si>
    <t>6b0afc2a45ca6a7d042bfd6dec36044ca25af800</t>
  </si>
  <si>
    <t>https://s3-external-1.amazonaws.com/offertabs/offer/kxdcce/large/810_564c334da5f43-image.jpeg</t>
  </si>
  <si>
    <t>SAINT PAULS</t>
  </si>
  <si>
    <t>All I want for Christmas..is to Help Blind Cats\n\nLast Christmas all I asked for was for all the money that would be spent purchasing gifts for me to go instead to animals in need. I came across a great nonprofit organization called Blind Cat Rescue &amp; Sanctuary. They have an amazing shelter and take in cats who are fully or legally blind. They give the cats a beautiful place to live and play, provide them with love, plenty of toys, cat beds and perches, food and water. They allow the community to come in and visit with the cats so they always get plenty of attention and play time with humans as well. They do not allow the cats to be adopted out, as they feel they have been through enough and serve to give the cats a forever home right there at the Sanctuary. There is one woman behind the whole organization and she is an angel to these cats! I fell in love with the cause immediately. These amazing cats, who were so helpless, are being given a second chance to live a full, happy life. So, instead of asking Santa for gifts, I purchased food and supplies for the Blind Cat Rescue &amp; Sanctuary. I have a roof over my head and plenty of food on the table. I am blessed with amazing gifts from God everyday. I want to pay that forward, and make sure that others have the same.</t>
  </si>
  <si>
    <t>ln15d@my.fsu.edu</t>
  </si>
  <si>
    <t>128.186.217.239</t>
  </si>
  <si>
    <t>Lauren Neidigh</t>
  </si>
  <si>
    <t>The Light We Should Make Brighter\n\nImagine a world where everybody wakes up to the terror of death and grief. A world where everyday life is everyday struggle against the unfair boundaries of society. A world where freedom is subjected to terms. A world  (...)</t>
  </si>
  <si>
    <t>1aef2a65f451374cc75b0380741b133027d29a72</t>
  </si>
  <si>
    <t>PRESCOTT BLUE BIRD RECOVERY PROJECT</t>
  </si>
  <si>
    <t>72.234.21.22</t>
  </si>
  <si>
    <t>93-1021520</t>
  </si>
  <si>
    <t>Julia Diegmann</t>
  </si>
  <si>
    <t>Kalaheo, Hawaii</t>
  </si>
  <si>
    <t>How Campus Pride Gave Me My Life Back\n\nAs a student-athlete from a very young age, I was constantly bullied for being different. I was picked on for not looking feminine enough, having a deep voice, and not acting the same way as other girls, among other things. Until I was 21 years old, I was a closeted lesbian, and had extreme difficulty coming to terms with that part of my identity. I got used to brushing it off when I was bullied, and denied that it even bothered me. It wasnâ€™t until I had qualified for the U.S. Olympic Trials and accepted a scholarship to my dream school for swimming that I really began to feel the weight of that on me. I had reached my highest goals and accomplished things that no one ever expected me to do, but I was unable to excel and make the most of those accomplishments.\n\nBeing gay clashed with what I wanted. It posed a threat to my goals, dreams, and relationships. I saw the way that gay athletes and students were treated by some of the people I cared about most in the world, knowing that would be the way they treated me if they knew I was struggling with my identity. Because of this, I battled depression and struggled with school and swimming until I had reached an all-time low. I left my dream school, unable to finish swimming with the team I had wanted to be on since I was just 8 years old. I thought my swimming career and my life as I knew it were over. But I was wrong. \n\nAt 21, I came out as an openly gay swimmer after transferring to the University of Arizona. At first I was unsure about how my life was going to change and the negative consequences I might have to face. Soon after, Campus Pride was one of a few organizations that reached out to me. The love, acceptance, and sense of family they shared with me were game changers. After years of feeling hopeless, angry, and frustrated with myself for being different, I began to see that my differences were important.\n\nWhat I find unique about Campus Pride was the influence they have in so many different areas. Every summer, they have Camp Pride, where LGBTQ students and straight allies from around the U.S. travel to talk about social justice issues and plan to take action on campus. They have tools for assessing campus sports teams and identifying safe places for LGBTQ athletes. They also work to identify LGBTQ friendly colleges and university campuses across the U.S., giving high school students a way to find a campus with safe spaces.\n\nCampus Pride has inspired me in a million and one ways, but mostly theyâ€™ve inspired me to do everything in my power to make sure other LGBT athletes donâ€™t feel ashamed of themselves and live with the bad experiences that I had. Campus Pride made me realize that I didnâ€™t deserve the way that I was treated because of my differences, and that I can do good things for others by drawing on my experience.\n\nI canâ€™t stress enough how big of a role Campus Pride has played in my journey. Iâ€™m grateful to them for changing the lives of young LGBTQ students who suffer from depression and struggle with bullying the way I did. I give to Campus Pride because I want to give back to an organization that helped give me my life and my self-confidence back. By giving to Campus Pride, we can make sure theyâ€™re able to change the lives of LGBTQ youth who might otherwise feel lost.\n\nCampus Pride url: https://www.campuspride.org/\n</t>
  </si>
  <si>
    <t>julia.diegmann@live.com</t>
  </si>
  <si>
    <t>SHERWOOD</t>
  </si>
  <si>
    <t>maria.carter-ewald@wlps.net</t>
  </si>
  <si>
    <t>Community Scholarship Fund</t>
  </si>
  <si>
    <t>After moving to Kaua’i, I quickly realized that the beauty of this place goes beyond sandy white beaches and nice sunsets. Many stunning birds species hide in the dense native forests up in the mountains and they are in terrible peril. I learned that Kaua’ (...)</t>
  </si>
  <si>
    <t>204.38.172.102</t>
  </si>
  <si>
    <t>58-6066397</t>
  </si>
  <si>
    <t>Maria Carter-Ewald</t>
  </si>
  <si>
    <t>WINSTON SALEM</t>
  </si>
  <si>
    <t>c11079ba6a723bae888d8f0d2042683a78d49380</t>
  </si>
  <si>
    <t>https://s3-external-1.amazonaws.com/offertabs/offer/kxdcce/large/810_563a406e95869-duke2.jpg</t>
  </si>
  <si>
    <t>Two years ago I was asked to join the board of the Community Scholarship Fund of Whitmore Lake, an organization that awards 15-20 $1,000 to graduating seniors from the high school I graduated from. This same organization awarded me with a $500 when I graduated. I then went on to fully-fund my own education completely on my own, something I'm extremely proud of. Beyond making my annual donation, I had the opportunity to use my gifts and talents to support an organization that supported me to then give to other students of Whitmore Lake High School. This sends a message to them that we believe in them, we support them, as they make a commitment to further their education to make their contribution on the world. We are a small community, but through our fundraising efforts and generosity of our supporters, we are able to give close to 50-60% of graduates a little boost to fund their college education--many of which are the first in their family to attend. It is an inspiration and something I selfishly look forward to every year. Does this build a well for a community or cure a disease, no? But it instills belief in a student who needs to know their community stands behind them as they work to fully-fund their education often on their own. Winning this would mean we could support that many more students.</t>
  </si>
  <si>
    <t>southeastvp@wafbla.org</t>
  </si>
  <si>
    <t>Future Business Leaders of America</t>
  </si>
  <si>
    <t>174.126.98.215</t>
  </si>
  <si>
    <t>51-0644484</t>
  </si>
  <si>
    <t>Parker Hollingshead</t>
  </si>
  <si>
    <t>DURHAM</t>
  </si>
  <si>
    <t>Rescue Meds – Healing Bodies and Souls\n\n \n\nI am inspired to give to #RescueMeds www.rescuemeds.org  because it gives me a chance to help doctors heal precious lives all over this world. You, too, can be part of this!  You can put sutures in the hands o (...)</t>
  </si>
  <si>
    <t>153ae1f324bc189b7f7edbd49eb55cab42c11275</t>
  </si>
  <si>
    <t>https://s3-external-1.amazonaws.com/offertabs/offer/kxdcce/large/810_564253f9c5c17-12233006_10153048165202000_1283360441_n.jpg</t>
  </si>
  <si>
    <t>Potential \n\nPotential is defined as something or someone that is considered a worthwhile possibility; Washington State Future Business Leaders of America have potential. My name is Parker, and as a junior in high school, I serve Washington Future Business Leaders of America (WA FBLA) as a state officer. Being a state officer requires that I dedicate much of my time working for this organization and its membership of junior high and high school students. The state officers of WA FBLA give their time and effort to this organization because somewhere along the way, this organization affected us personally. In fact, the story I am about to tell you happened before I was ever affiliated with the state office; it happened my freshman year of high school. \n WA FBLA strives to help students prepare for careers in business through business-related competitive events. There are seventy-five of these events, and they include topics like Sales Presentation, Business Plan projects, and Public Speaking. During my first year, I competed in Public Speaking 1, a competition for freshmen and sophomores. I had come to the State Business Leadership Conference mostly for the traveling experience, as the host city for that year, Seattle, Washington, is six hours away from my home town. However, I had the good fortune of making it to state finals, which meant that would continue on and compete for the chance to attend the national competition. Making state finals was not something I had expected to achieve, and the thought of competing made me very nervous. In fact, I was so nervous and anxious to compete that I forgot the words to my speech in the middle of the performance. After I had recited the rest of my speech, I tried to leave the room as quickly as I could, but I accidentally ran straight into a state officer candidate, who realized that I was a little dismayed. The candidate reassured me that I shouldnâ€™t worry about making it to nationals in my freshman year, that I had already shown potential to make it to nationals eventually. \n That is the story of why I decided to become a state officer and give all of my time to this organization. WA FBLA is more than just a series of business-related competitions; itâ€™s an education. It teaches students that they themselves are worthwhile possibilities. They have the potential to reach new heights and aspirations, all they have to do is apply themselves. After my freshman year, I knew that I wanted to be a part of WA FBLA because it had opened up new realms of possibility for me. I wanted to be able to do the same for others. \n</t>
  </si>
  <si>
    <t>RIVER CHURCH VA INC</t>
  </si>
  <si>
    <t>jhecklinger@globalgiving.org</t>
  </si>
  <si>
    <t>71.127.46.165</t>
  </si>
  <si>
    <t>DOMESTIC VIOLENCE SHELTER AND SERVICES, INC.</t>
  </si>
  <si>
    <t>46-5467292</t>
  </si>
  <si>
    <t>Riverside Church-Students</t>
  </si>
  <si>
    <t>38.88.234.163</t>
  </si>
  <si>
    <t>56-1497076</t>
  </si>
  <si>
    <t>John Hecklinger</t>
  </si>
  <si>
    <t>deagan21@gmail.com</t>
  </si>
  <si>
    <t>MIDLOTHIAN</t>
  </si>
  <si>
    <t>Feed-a-Student.\n   When school is on break many children do not have access to the regular meals provided through their school.  Riverside Church in Sterling Va has met that need locally with a Back Pack Program that happens weekly and a Feed-a-Student pr (...)</t>
  </si>
  <si>
    <t>0588bdfa8ef5961969411512295e6933bd2c0433</t>
  </si>
  <si>
    <t>https://s3-external-1.amazonaws.com/offertabs/offer/kxdcce/large/810_5651c358965d5-malnurishedbabyHaiti.JPG</t>
  </si>
  <si>
    <t>A Gem in Kenya\n\nI visited The Center for Domestic Training and Support's Talia Agler Girls' Shelter (http://www.cdtd.org/) outside of Nairobi, Kenya in August. In the course of my work at GlobalGiving, I encounter thousands of NGOs. This organization is special. The shelter is named in honor of Talia Agler, an American student who interned with the shelter and was tragically killed while jogging in Washington, DC. The Agler family supports the shelter in Talia's memory, and GlobalGiving is honored to facilitate this funding. \n\nAn alarmingly high number of girls in East Africa are given up by their families to criminal human traffickers. These traffickers promise to provide the girls a better life in the big cities and they promise income to the family. Tragically, these girls end up in horrific circumstances in Nairobi and other cities. They are exploited, abused, and unable to escape. \n\nCDTD identifies these girls, works with government agencies and communities to free them, protects and rehabilitates these girls in its shelter, and attempts to reintegrate girls into their families when possible. Edith, the Founder and Executive Director, networks extremely effectively with government officials and other organizations in an effort to continually improve CDTD's approach. At the time of my visit, 29 girls resided at the shelter, which is nearly always at maximum capacity.\n\nThe shelter is warm, calm, supportive, and ingenious at keeping costs low and attention to the girls' needs high. They raise vegetables, keep chickens, and have a cow to earn some income and to help keep the girls fed and occupied. The shelter attends to the girls' physical and psychological needs and helps the girls get back on an academic track. \n\nI'm proud that GlobalGiving plays a role in helping organizations like CDTD, and I'm very lucky to have made a direct connection with the CDTD team. I personally support CDTD's intensely moving work. While CDTD is not a 501(c)(3) and thus not eligible to win in this campaign, I'm submitting anyway because I think they are so great!</t>
  </si>
  <si>
    <t>Manofgreatfaith@gmail.com</t>
  </si>
  <si>
    <t>FELLOWSHIP HOME OF WINSTON SALEM NORTH CAROLINA INC</t>
  </si>
  <si>
    <t>198.11.11.43</t>
  </si>
  <si>
    <t>58-1400131</t>
  </si>
  <si>
    <t>Delvon Worthy</t>
  </si>
  <si>
    <t>Cranksgiving Little Rock is  a “food drive on two wheels.” Part bike ride, part food drive, part scavenger hunt”.  Our goal with Cranksgiving Little Rock is to be cycling organization that promotes cycling for fun and fitness while seeking to raise awarene (...)</t>
  </si>
  <si>
    <t>â€œFor God so loved the world that He gave.â€_x009d_ These words inspire me because it indicates that love is an action word. It is a word that has no substance or meaning unless something is done that expresses this intense feeling of deep affection. The best way to accomplish this is through giving. I love people and I love to serve. The best way for me to live this out will be through my giving. \n\nWhat makes giving so great is that it can be one of the most powerful experiences a human being can ever have. The impact of this experience is not tied to quantity, but quality. Whether someone is giving their time or money (no matter how much), every action helps because it will always produce one thing: progress. \n\nOne of the most meaningful giving experiences I have had was the result of me giving my time. The task was to build a community of young professional givers through the Young Leaders United program at the United Way of Forsyth County (http://www.forsythunitedway.org/young-leaders/). It was just beginning in 2010 and there was only a few of us to bring together the concept of having more young professionals give back to their community and help United Way address local challenges. Still in operation today with hundreds of members, this experience was meaningful because it was the foundation that opened the door for others to easily give back and have memorable moments while impacting their local community. After all, something priceless can only be given.</t>
  </si>
  <si>
    <t>d4accc411eda3d189cea4c29c9e2e83f59117663</t>
  </si>
  <si>
    <t>m_schroden@yahoo.com</t>
  </si>
  <si>
    <t>https://s3-external-1.amazonaws.com/offertabs/offer/kxdcce/large/810_5644a95475ded-ifm_logo-blue_sm.jpg</t>
  </si>
  <si>
    <t>GOD'S CHILD PROJECT</t>
  </si>
  <si>
    <t>75.168.143.221</t>
  </si>
  <si>
    <t>45-0422423</t>
  </si>
  <si>
    <t>Melissa Schroden</t>
  </si>
  <si>
    <t>Save North Korean Refugees Inc</t>
  </si>
  <si>
    <t>58502-1843</t>
  </si>
  <si>
    <t>BISMARCK</t>
  </si>
  <si>
    <t>ND</t>
  </si>
  <si>
    <t>Q33, T50, W12, P20</t>
  </si>
  <si>
    <t>71.197.146.246</t>
  </si>
  <si>
    <t>13-4126125</t>
  </si>
  <si>
    <t>Michelle Renee</t>
  </si>
  <si>
    <t>michellehiphopp@gmail.com</t>
  </si>
  <si>
    <t>Teach North Korean Refugees is a volunteer program providing life-changing English language skills. Park Yeon-mi is a graduate of the program, and her first speaking assignment was through TNKR. The program was started by a Harvard alumn, and I have covere (...)</t>
  </si>
  <si>
    <t>My inspiration to help others. \n\nAs a child, my parents always made sure we were highly involved with a variety of volunteer experiences and charities. My mom always said, 'we are blessed to have more than enough, and it is our responsibility to help others.' From church functions to school programs to non-profits to the little old lady down the street - we as a family always stepped in to help. \n\nAs an adult now, I have tried to keep up with my moms go get'm drive when volunteering, but somehow I tend to stick with organizations that are for children in other countries. Especially those that work with street children, bringing them out of the shadows and into the world where they too have a chance. \n\nI am always attracted to nonprofits like GOD'S CHILD Project, helping children receive a second chance at life. My first experience volunteering, and donating to them, was when I was 19 and living in Guatemala. They had a huge group of dentists come down to Guatemala - working with the families and communities of their base project. \n\nI will never forget the looks on the children when they saw these doctors - their excitement, nervousness, and pride to show their teeth. One at a time I interpreted for the doctors, children and adults. One at a time I saw children who had very few 'good' cavity free teeth to be cleaned, but the desire to have teeth like the American doctors was contagious. \n\nChildren got cavities fixed, learned to brush and floss correctly, received tooth brushes and tooth paste; but the most moving part was them now having smiles to be proud of. \n\nThese children I later found out were at one point in their lives homeless, living on the streets, and at times child prostitutes bought into child slavery due to their lack of options for survival. \n\nThrough the help and guidance of GOD'S CHILD Project, these same children were living in foster homes, receiving medical care, education, and food for their hungry bellies every day. Without this organizations help my heart breaks for the alternative lives they could be living, if living at all. \n\nEveryday GOD'S CHILD Project, works hard to find and help many more children just like the ones I worked with years ago, and the results are amazing. These children went from dreamless daily pain and suffering to dreamers who are becoming educated, employed, honorable adults who continue to give back to the children who are like they once were.</t>
  </si>
  <si>
    <t>63238798c26808a81fccb03bc50b8e30025a51e1</t>
  </si>
  <si>
    <t>https://s3-external-1.amazonaws.com/offertabs/offer/kxdcce/large/810_564c3dcb6c3fc-GeorgeIto.jpg</t>
  </si>
  <si>
    <t>SCAN-NEW YORK VOLUNTEER PARENT-</t>
  </si>
  <si>
    <t>96.56.71.122</t>
  </si>
  <si>
    <t>13-2912963</t>
  </si>
  <si>
    <t>Elena DeForest</t>
  </si>
  <si>
    <t>Elenadeforest@gmail.com</t>
  </si>
  <si>
    <t>It makes us  happy to be able to give back and help people.\nWe shared our #GivingTuesday #Unselfie on social media to let people know how we will give back on Giving Tuesday and to hopefully inspire others to do the same.  \nDuring the holiday season we w (...)</t>
  </si>
  <si>
    <t>49d367c85207d60c050baa747b3d3116881c67aa</t>
  </si>
  <si>
    <t>I give to be a light. \nBy Josie Uecker, in support of Grace Missions, Inc. gracemissionskc.org\n\nAfrica. The dark continent. A place of stark poverty, and for many, little hope. I traveled to this place that would appear, for most of us, to be uninhabitable- where such basic needs as food, water, and education, are scarce and often unmet. It was here, in this dark place, that my eyes were opened. Perhaps it was because of the bleak darkness that any glimmer of light- the stars in the night sky, a dim bulb powered by a humming generator, or the smile of bright white teeth on an ebony face, shone even brighter. In a country of nearly 15 million, 95% are non-Christians, people live on less than $1.25 per day, and the literacy rate is only 33%. I realized my purpose while serving on a medical mission to Mali, West Africa, a few years ago, and I give now to remind myself what I witnessed while I was there. I give to keep a light shining somewhere deep within me, a light that I hope others will see. I hold it high, and hopefully it will be so bright they wonâ€™t be able to look away. \n\nTraveling to Africa allowed me to see a world that I never knew existed. Ironically, the greatest â€˜burdenâ€™ of witnessing such poverty and extreme darkness, is returning home to life in the United States, attempting to reconcile the two worlds within my own mind. I have struggled to find words to describe the experience to my family and friends. Iâ€™m reminded often when I turn on the faucet and clean water is at my fingertips- knowing that at the same moment in Mali a woman is spending her day searching for water. Iâ€™m reminded of it when I see a beautiful school building and a bus that effortlessly delivers my child curbside, while in Mali a 9-year-old girl is willing to walk for miles to go to school, often without a meal in her tummy. \n\nI see advertisements for things I will never need but am persuaded in gluttony to desire. On my side of the world, there are warehouses full of food, endless electronics, giant stuffed teddy bears, pills to make me skinnier and better looking, and gadgets to think for me, all the while blinding me to pursuing anything beyond securing my own ridiculous comfort. From time to time, I wonder why so many Americans are enthralled with all of this shallow hype, why I, myself, am sometimes taken by it, and how it goes on and on, while others suffer in a world of â€˜darknessâ€™ and poverty. But then I wonder which place, here or there, is blinder than the other. \n\nAnd I wonder what I can do to make a difference. \n\nNow that I have seen it, I canâ€™t look away. Iâ€™d be a fool to look away. My eyes have miraculously been opened. I want to help others recognize what they are missing- both here, in this land of numbing comforts and unappreciated indulgences, and in Mali, where even a small donation towards a Christian school can provide life-changing hope for children and families in need. \n\n\nIt is this eye-opening experience that has made me realize Godâ€™s plan and why Jesus came to this world for us. He IS GOD, He IS LIGHT, He IS LOVE, and he knows and sees ALL. Yet He left the comfort of Heaven to come to us in this dark world and be a light so that we might be cured from our blindness. He came to share, to lovingly give Himself for us, so that we might also see Godâ€™s GLORY and praise His name. I want to GIVE to be a light to the nations and to give glory to God in heaven. \n\nAlong with our family and precious friends, we founded Grace Missions, Inc. to support Ibrahima Kodio, an indigenous Christian missionary and his school in Mali. Grace Missions improves educational opportunities for children in Mali, Africa and provides a Biblical foundation to their lives by sharing our abundance with those that have very little. We provide hope and confidence for a better tomorrow. We feel that education with a Biblical foundation is the key to a hopeful future, a lasting peace, and personal fulfillment in developing countries. \n</t>
  </si>
  <si>
    <t>https://s3-external-1.amazonaws.com/offertabs/offer/kxdcce/large/810_56514c4c52ad8-chuleta2.jpg</t>
  </si>
  <si>
    <t>Growing up in Canada, Thanksgiving was never a big deal in my house.  Turkey and stuffing was frequently substituted for a steady stream of Indian food, and ½ the immigrant families I knew celebrated it as a day off but did nothing extraordinary.  Since co (...)</t>
  </si>
  <si>
    <t>Draft Gratitude Saves Lives.\n\nFinding a horse with an injury tied at an auction barn is heart-wrenching.\n\nCaptain was tied, waiting for someone to save him. He had a badly irritated eye with tears draining down his face. An otherwise healthy and well trained horse was about to be sold for slaughter. \n\nDraft Gratitude stepped up and rescued Captain!\n\nCaptainâ€™s eye tested positive for Squamous Cell Carcinoma. Draft Gratitude had his eye removed to prevent the cancer from spreading to his skull and to provide him with comfort. He was an absolute trooper throughout the process. He has had his hooves trimmed, his teeth floated, his vaccines updated, and is microchipped. He is provided with quality feed, care, and love each and every day. He has since stolen many of our hearts! Captain is grateful, kind, and forgiving even after all that he has been though.\n\nCaptain is just one of many draft horses that has been saved by Draft Gratitude. There are tens of thousands more out there that need saving.\n\nThere is a steady supply of draft horses that end up being sold for slaughter every day. Many of these are experienced farm horses that still have a lot of life to live. They are often quiet, well trained, and able to perform light work. These horses have worked tirelessly their entire lives. They have earned the right to have a safe retirement.\n\nThese kind and forgiving souls deserve to be safe. This is why I support Draft Gratitude.\n</t>
  </si>
  <si>
    <t>3e2bb2d37ee55a02004bf97f778448a165ae3df1</t>
  </si>
  <si>
    <t>https://s3-external-1.amazonaws.com/offertabs/offer/kxdcce/large/810_564297b6ede45-IMG_3838.jpg</t>
  </si>
  <si>
    <t>Childhood is where it all begins. We're always hearing about how children are the future, but so few step up to try and shape this future. That's why I became a Big Sister. After a few short months, I saw my Little Sister blossom in ways that she never dreamed possible. One of the greatest moments in my life was the first time I actually saw her smile. That's why I donate my time to Big Brothers Big Sisters of New Hampshire. I don't have much money, but giving my time is such a rewarding experience. Every day, I see young people who are in desperate need of someone to care about; someone to change their lives for the better, forever. Some of them have parents in prison. Many of them are living in poverty. All of them want nothing more than to have a caring adult in their lives. It's amazing what a few hours each month can do for one of these children. There are still so many on the waiting list, just hoping every day that they will be matched with a Big who will care about them. It takes $1,200 to sustain a match for one year, so Big Brothers Big Sisters of New Hampshire could use every penny they can get to continue changing lives.\n\nhttp://www.bbbsnh.org/site/c.8oLHKNPmE6LQH/b.8965789/k.F13D/Home_Page.htm</t>
  </si>
  <si>
    <t>Bill and Gates foundation inspire me to Give.\nNepal is the country of Villages. Although Nepal is naturally beautiful,she is failed to become a developed country due to lack of infrastructure. The constitution has hereby drafted under the Organization Reg (...)</t>
  </si>
  <si>
    <t>mtaillon01@hotmail.com</t>
  </si>
  <si>
    <t>END 68 HOURS OF HUNGER</t>
  </si>
  <si>
    <t>5c631df8ce876b1db363cebaad32f4ba6f00a742</t>
  </si>
  <si>
    <t>https://s3-external-1.amazonaws.com/offertabs/offer/kxdcce/large/810_563a2c18774f7-523875_3868936959133_1257982221_n.jpg</t>
  </si>
  <si>
    <t>73.167.175.36</t>
  </si>
  <si>
    <t>45-0998251</t>
  </si>
  <si>
    <t>Melani Taillon</t>
  </si>
  <si>
    <t>SOMERSWORTH</t>
  </si>
  <si>
    <t>K30, O99, Z99</t>
  </si>
  <si>
    <t>I learned of the End 68 Hours of Hunger program back in October of 2014 while having lunch with a friend. She mentioned the program was attempted to launch in Newmarket NH a few times without success. I asked her to tell me more about the program. \n\nEnd 68 Hours of Hunger is a private, not-for-profit, effort to confront the approximately 68 hours of hunger that some school children experience between the free lunch they receive in school on Friday afternoon and the free breakfast they receive in school on Monday morning. The program is 100% made up of volunteers and 100% of funds go towards the purchase of foods. \n\nThese children are food insecure children in our communities whose families perhaps do not have the monies or means to support the children as they would like to or there may be other circumstances preventing the support.\n\nWhen I learned of the program, I knew I had to get this off the ground in my community. Why? because I was one of these children for about 5 years of my childhood. I was also a teen mom and with the support of my children's father, we made it but it wasn't easy. This program would have helped greatly during our early years of parenthood. There are children who need the support for a variety of reasons and this really hit home for me. \n\nWith the help of that friend from lunch and my incredibly supportive husband, along with the Newmarket Community Church who allows us to house our program at their Thrift Store in a 100 square foot room, we launched End 68 Hours of Hunger Newmarket in February 2015. We provide backpacks on a weekly basis to 27 food insecure children. In these backpacks are meals containing 2 breakfasts, 2 lunches, 3 dinners, snacks, fresh fruit, and sometimes a donated surprise and we could not do this without the help from our amazing volunteers and the support of our wondrous community. \n\nWe have food drop off locations around our town which has a population total of approx. 9,300. My husband and I have lived in this quaint New England town for 11 years. Our town folk have been incredibly supportive with food drives, monetary donations, school supplies donations etc.\n\nEnd 68 Hours of Hunger is in 35 communities across the country but this is why End 68 Hours of Hunger Newmarket is so meaningful to me.\nhttp://end68hoursofhunger.org/newmarket-nh/\n</t>
  </si>
  <si>
    <t>Seven-year-old Owen John Jassak, a budding philanthropist and second-grade student at Hughes Elementary School in New Hartford, is dedicated to helping veterans.\n \n“Owen is an amazing little boy who wants to help veterans,” said Cheryl Jassak, mother of  (...)</t>
  </si>
  <si>
    <t>398cf756bc37ae00ac10e4513d1ad786111b5e1c</t>
  </si>
  <si>
    <t>https://s3-external-1.amazonaws.com/offertabs/offer/kxdcce/large/810_564f75196aac7-Awardgrp.JPG</t>
  </si>
  <si>
    <t>Giving back to those who work for the benefit of others. The YMCA is a nonprofit group that has been in existence in the US for 164 years. It's purpose is to support and give back to the community. The staff are a dedicated group that devote their time to help others live healthier. As a nonprofit, Y staff income is not large and is certainly not the motivating factor for employment. This can be challenging when a crisis arises. Over 140 years years ago, Y employees took matters into their own hands and decided to create an emergency fund that is used to support fellow employees when life gets hard. The AYP Association is a group of Y employees across the nation that donate to the Emergency Assistance Fund at http://www.ayponline.org/. I personally support this fund as I have seen the amazing work it does on the local level. I have seen money go to cover the expenses of my peers when they have tragedies. Recently, the group has helped members with massive flood damage, childhood cancer treatments, and a host of other worthwhile issues. While this organization is little known, its impact is meaningful. It doesn't receive publicity like some groups and therefore is forced to find ways to raise funds. Thank you for your consideration.</t>
  </si>
  <si>
    <t>Power Post-Earthquake Nepal's Health Clinics with Solar\n\nThis April, my coworkers and friends at SunFarmer witnessed a devastating earthquake in Nepal. After a week of camping outdoors for fear of aftershocks, people began to move back into their houses. (...)</t>
  </si>
  <si>
    <t>fbaeb8c3ff43f4522bf66833c7235706602b4fb2</t>
  </si>
  <si>
    <t>https://s3-external-1.amazonaws.com/offertabs/offer/kxdcce/large/810_564c7b10cb682-img_63891.jpg</t>
  </si>
  <si>
    <t>Reimagining Independence for Adults with Intellectual and Developmental Disabilities \nI give to Everas Community Services, an organization that supports individuals with intellectual and developmental disabilities as well as sensory impairments through residential programs and day services. This organization has exposed me to new possibilities and broadened my understanding of disability. Before my encounters with the staff and clients at Everas, my perception of what life is like for an adult with disabilities was narrow and skewed. Society all too often stigmatizes disabilities, suggesting that differences are deficits, rather than simply differences. We make assumptions about the quality and value of individuals before we know anything about them, and this is an unfortunate habit we as people need to break. \n\nEveras Community Services believes in abilities, and more importantly in possibilities. They provide specialized supports for individuals with varying degrees of disabilities so that these individuals can live with dignity amongst their peers. In addition to residential programs, Everas provides access to Day Services so that individuals facing barriers to employment and other opportunities gain access to the supports they need to flourish at work and in the community. They are committed to the people they support, and dedicated to a larger mission of striving for inclusion. \n\nAt Everas, care, quality, and respect are principles that guide every decision, every initiative, and every employee. I am inspired by Everas to give back because every individual has the right to live a meaningful life of purpose. At Everas, they seek first what a person can do, before prescribing labels that are limiting and often untrue. This organization ensures each client lives with the dignity and respect every human being deserves. Everas has motivated me to encourage others to reimagine what independence means for individuals with disabilities, and challenge perceptions. Their compassionate example inspires me to give of myself and I hope you will as well. \n\nTo learn more about Everas, visit www.everas.org.\n</t>
  </si>
  <si>
    <t>Others Giving - That's My Inspiration\nwww.hopecenterohio.org \n\nFor years I have been saying that my purpose here is to change the world - not in some curing cancer kind of way - but  by showing compassion and love to as many people as I can, as often as (...)</t>
  </si>
  <si>
    <t>1359b0ae333f37abd950eddf30d0cdb45e511916</t>
  </si>
  <si>
    <t>https://s3-external-1.amazonaws.com/offertabs/offer/kxdcce/large/810_5645c4d05918d-allaboutthekidsACH.jpg</t>
  </si>
  <si>
    <t>The Portland Ballet fka Pacific Artists Foundation Inc</t>
  </si>
  <si>
    <t>I have the honor of leading the All Volunter Mission that is operating and preserving The Historic Jersey City &amp; Harsimus Cemetery &amp; Memorial Park, a local Treasure that represents over 350 years of Jersey City history and nature. \n The Historic Jersey City &amp; Harsimus Cemetery &amp; Memorial Park evolved from the hunting grounds of the Leni Lenape to the vegetable gardens &amp; meadows of our earliest Dutch-settlers, to an encampment site &amp; bunker during the Revolutionary War &amp; War of 1812, &amp; in 1829, became the very first Cemetery Company in the State of NJ. Home to our City's earliest Mayors, Freeholders, leaders, &amp; residents, plus thousands of soldiers from Revolutionary era War of 1812, &amp; Civil War forward, this 6 acre site is a sanctuary, rich with history &amp; historic monuments, small wildlife, ancient wildflowers, colonial plants, &amp; mysterious underground crypts &amp; tunnels. It was tragically abandoned in 2008. \n\nSince then, we Volunteers have operated the Cemetery with no regular revenue or funding, have made major improvements, and have transformed it into a beautiful 6 acre urban Memorial Park &amp; Center for History, Nature, Music, &amp; Art, offering Jersey City green open space, and historical, educational and cultural events and programs for children and adults. We are also housing Veterans, who live onsite in the historic Gatekeeper house, and act as our security &amp; help with our daily volunteers. Together, this summer we created the 'Angels Community Garden', and helped feed the local homeless shelter with weekly fresh vegetable deliveries. We have no regular funding, and rely on individual contributions to operate, pay the bills, maintain equipment, &amp; make repairs. Please help us continue this heartwarming Mission of love!! \n</t>
  </si>
  <si>
    <t>67.242.115.104</t>
  </si>
  <si>
    <t>93-1320715</t>
  </si>
  <si>
    <t>Rebecca Lindamood</t>
  </si>
  <si>
    <t>rebecca@foodiewithfamily.com</t>
  </si>
  <si>
    <t>Boys dance, too. Of course they do!' That was my response when my then 8 year old asked, 'Boys dance?' after watching a video of the Nicholas Brothers tap dancing to Cab Calloway's orchestra. His face worked over that information for a little bit, then he (...)</t>
  </si>
  <si>
    <t>c94e077c5f410e145a9da7dfdbed2ca3296f1f54</t>
  </si>
  <si>
    <t>https://s3-external-1.amazonaws.com/offertabs/offer/kxdcce/large/810_564a4b8b00e8a-1935930_1172519042476_1077594_n.jpg</t>
  </si>
  <si>
    <t>I live in a small, rural community. Resources are limited and so are community services. And.... along came The Selah Center (www.theselahcenter.org)!! The Selah Center is a non-profit pregnancy help center that encourages the choice of LIFE. The vision of this center is to provide support, counseling and encouragement for women in a crisis pregnancy. This type of facility is usually one located in a BIG community. The Selah Center decided to bring this mission to small town USA, a place in desperate need of HOPE. Not only does The Selah Center bring hope to mothers during a difficult moment in their life, this mission brings the HOPE of eternal life through JESUS CHRIST.\n\nI chose to give to The Selah Center when I met the founder and the board members. All are dynamic, compassionate, and inspiring individuals. Their strong faith and endless love for LIFE is powerful! Please consider this beautiful mission. Help them to encourage all to 'Love LIFE in Lake Country!'</t>
  </si>
  <si>
    <t>What inspires me to give?\n\nSurvivors, survivors fighting cancer!  I have been involved with Relay for Life of Latrobe for 7 years.  I went from being a relayer on a team to Event Lead for the third year. \n\nEvery year I see people gather at our event te (...)</t>
  </si>
  <si>
    <t>A Call to Serve Others in Need\n \nhttps://www.sfctiffin.org/\nhttp://tiffinfranciscans.org/what-we-do/sisters-ministries/mexico/cuernava-childrens/\n\nWe believe that God calls us all to serve others, which is one way we encounter Christ. When we first learned about the Cuernavaca Children's Mission and the conditions the children in Mexico were facing and of the opportunity for us to be a part of the Sisters of St. Francis' ministry there, we felt inspired to help. By donating gifts that God has provided to us through His grace, we receive so much more in return. It brings us great joy to know that we are helping young people in Cuernavaca pursue an education that will open doors for them to follow their dreams. \n\nThroughout this experience, the children we sponsor have sent us letters and photographs. To see their smiling faces and to hear of the successes they've had with the ministry is humbling to us. We are moved by the way these children show such motivation and are able to achieve so much despite having so few resources. It is clear to us that God's hand is at work when we see how fruitful this ministry has been. \n\nAs Catholics, we strive to live as Christ lived, and to answer His call to love one another. Self-sacrifice is at the heart of our faith, and it allows us to love others as Jesus loves us. This ministry has strengthened our personal mission to help those in need, and we are also able to pass on the value of charity to our children as a part of their faith education.</t>
  </si>
  <si>
    <t>b144b2ca2e31b8d5f8060a0bc9548cb2e3bd0618</t>
  </si>
  <si>
    <t>https://s3-external-1.amazonaws.com/offertabs/offer/kxdcce/large/810_565319677f646-LindaShoeArrow.jpg</t>
  </si>
  <si>
    <t>Almost nothing causes me to stand in awe as much as when a person's life transforms before my eyes.  I give money and time to support the non-profit Third World People, because I watched Cathy's heart break and her feet move for the children of Pinares, Ho (...)</t>
  </si>
  <si>
    <t>It is difficult to put into words how visiting Malawi impacted me. It was more than four years ago and the trips are not long yet it left something in me. \n\nFor one thing I realize more than ever how unjust the world economics are. We have so, so much while far more have so little and it becomes very real when you witness it. The poverty in Malawi is extreme and is very different from what you see on the news about 'slums'. There is no garbage or homes made from cardboard.......they use bricks made from the earth and have nothing to produce garbage. I am conscious of every none essential I buy. I even feel wrong in buying food for my plants (eg. fertilizer!) I cannot bear to waste water.\n\nMy husband and I support other worthwhile charities but because I have seen Malawi first hand I know exactly how the money raised has impacted the villagers lives. I saw immense joy when we have them things as simple as flip flops or toothpaste. And they are helping themselves which is the best part, they truly are working alongside Villages in Partnership.\n\nTo anyone thinking of going there I would say, if it's in your heart, definitely make the trip. You truly will see the world in a different light and will see what a difference giving makes.\n\nhttp://villagesinpartnership.org/</t>
  </si>
  <si>
    <t>156a1b70b4046d246281001302b0e6f7fe15d23b</t>
  </si>
  <si>
    <t>https://s3-external-1.amazonaws.com/offertabs/offer/kxdcce/large/810_56412fe64c8f1-11707840_441149309420383_8134639100829900975_o1.jpg</t>
  </si>
  <si>
    <t>MÃ³nica RamÃ­rez</t>
  </si>
  <si>
    <t>The Never-Ending Story… of Giving\n\nMy story of giving starts when I was eight years old, during the holidays, asking for my parents to donate livestock through Heifer International instead of giving me presents that year. My family instilled in me the va (...)</t>
  </si>
  <si>
    <t>73f49ca9dc26bf62134560792a09912f6b27e0c4</t>
  </si>
  <si>
    <t>WESTVIEW COMMUNITY HEALTH CENTE</t>
  </si>
  <si>
    <t>DearTomorrow, a promise to the future\n\nAs a mom to a two year old, it is my job to think about all of the things that I need to do to protect my son and to ensure that he has the best future possible. Many of the things that we, his parents, do for himâ€” put a roof over his head, feed him, make sure he is healthy, think about what schools he should attendâ€” are immediate concerns that we think about every day. But there is another issue that I have just started to think about that will impact his futureâ€”climate change. I worry that the world we are creating for him and for his generation will be more difficult, more unequal, and more polluted. I have wondered whether there is anything that I can do to protect him from this immense challenge that we face.\n \nThat is why this year, I decided to become a sustaining donor to a new dynamic start-up non-profit that asks people to think about climate change in relation to their children. It challenges us to take actions in their homes, their communities, and politically to address climate change. Deartomorrow.org is a new online community for people to read, write, and share messages to their children, grandchildren, nieces/nephews and future generations about their promise to take action on climate change.\n\nI am investing a small amount of money each month in an organization that I trust to help protect my sonâ€™s future. I am proud to join this movement with people from around the U.S. and other parts of the world who urgently believe that we must act now for tomorrow. \n\nTwo moms who believe so strongly in the project are currently working on an unpaid basis as they launch this important project. They are trying to build something big for their kids, for my son, and for all of our children. Please join me in supporting deartomorrow.org, a promise to the future.\n\nSincerely,\n\nMÃ³nica\nhttp://www.deartomorrow.org\n\nDearTomorrow, una promesa hacia el futuro\n\nComo una madre a un hijo de dos aÃ±os, es mi mayor responsabilidad proteger mi hijo y asegurar que tenga el mejor futuro possible. Muchas de las cosas que hacemos como sus padres- como asegurar que tiene techo, darle de comer, asegurar que esta sano, pensar en las escuelas que debe asistir- son preocupaciones inmediatas que nos preocupan cada dia. Pero hay otro tema que nos preocupa tambien- el cambio climÃ¡tico.\n\nPor eso, este aÃ±o, decidi ser un donante para apoyar una nueva organizacÃ³n dinÃ¡mica que pide que personas piensen en el cambio climÃ¡tico y como impacta a sus hijos. Nos disafia tomar acciones en nuestras casas, comunidades y politicamente para abordar la problematica del cambio climÃ¡tico. Deartomorrow.org es una nueva comunidad con una plataforma en el internet, o una comunidad â€œen lineaâ€_x009d_, que nos invita a escribir una carta y compartir mensajes a nuestros hijos, nietos, sobrinos/sobrinas y generaciones futuras sobre nuestra promesa de tomar accion sobre el cambio climÃ¡tico.\n\nCada mes estoy comprometida a invertir un poco de dinero en esta organizaciÃ³n en la que confÃ­o para ayudarme a proteger el futuro de mi hijo. Estoy orgullosa de formar parte de este movimiento junto con personas en los Estados Unidos u otras partes del mundo quienes urgentemente creen que tenemos que actuar ahora para el futuro.\n\nDos madres quien creen tan fuertemente en este proyecto estÃ¡n trabajando sin pago para realizar este sueÃ±o y lanzar el proyecto. Estan construyendo algo grande para sus hijos, mi hijo, y para todos nuestros niÃ±os. Favor de acompaÃ±arme y apoyar a deartomorrow.org, una promesa hacia el futuro.\n\nSinceramente,\n\nMÃ³nica\nhttp://www.deartomorrow.org</t>
  </si>
  <si>
    <t>24.143.41.27</t>
  </si>
  <si>
    <t>57-1188761</t>
  </si>
  <si>
    <t>Marc Havener</t>
  </si>
  <si>
    <t>marc@resonatepictures.com</t>
  </si>
  <si>
    <t>West Valley City</t>
  </si>
  <si>
    <t>Making Movies that Resonate\n\nAs a filmmaker, lots of nonprofits ask me to make them videos pro bono. \n\nTypically, I’m not interested because they only want talking head interviews of stakeholders droning on about the amazing importance of their organiz (...)</t>
  </si>
  <si>
    <t>04256091a0f0d51df4a6f24b4aba7618a20f5dd7</t>
  </si>
  <si>
    <t>https://s3-external-1.amazonaws.com/offertabs/offer/kxdcce/large/810_564f612b5454a-2015_GivinMonth_Promotion_SushantGodghate.jpg</t>
  </si>
  <si>
    <t>Brazilian Portuguese � American English</t>
  </si>
  <si>
    <t>In my role at Dress for Success Vancouver, I wear many hats. Sometimes, I am developing a cause marketing campaign, other times I am on the phone with a donor. Then there is the odd time when I get asked to help suit a woman for an interview outfit. Every day is different, it keeps me on my toes. \n\nRecently, I've been working quite closely with a client who has a unique story. I asked her if she was ready to tell her story and willingly, she shared.\n\nThe Power behind the Story\nSerena Cripps is a 39 year old woman who grew up in a upper middle class family, Internationally schooled and well travelled. Her childhood however, was dark. Growing up with an abusive father and a depressed mother didn't leave much room to build self confidence. Serena was diagnosed with fibromyalgia and borderline personality disorder and is on disability insurance. In 2010, she and her sister decided to move to Vancouver in hopes of a better life. What they weren't prepared for was the difficulty in finding work and housing in Vancouver (especially being on disability). They found themselves homeless, living in temporary shelters in the downtown Eastside. Serena ended up on a destructive path of stealing, selling drugs and jail. Her fibromyalgia got worse and they discovered that she had a brain tumor. She was devastated. \n\nâ€œALL THE SIGNS WERE TELLING ME I COULDNâ€™T MOVE FORWARDâ€_x009d_ - Serena Cripps\n\nTurning Point Moment\nA case worker at a shelter decided to take a chance on Serena. He guided her towards turning her life around and she found employment. She was referred to Dress for Success Vancouver, was given clothing for her new job and she joined their 18 month Professional Women's Group (PWG), a career development program. \n\nSerena met Lorie Corcuera who became her PWG mentor and took the time to invest in her. Throughout the 18 months, they met and worked on Serena's goals and dreams. After graduating the PWG program in June 2015, Serena established FAITH Wellness, a non profit organization that supports people in transitional housing. Since then, she has provided workshops and support to almost 100 people in transitional housing and continues to do so.\n\nRising to the occasion\nOn November 4th, 2015, Dress for Success Vancouver hosted the Success Luncheon fundraiser and recognized Serena's outstanding leadership and achievement by honouring her with the inaugural Inspiration Award. She shared her story with over 225 guests and came to tears with a standing ovation. Serena's comeback can be attributed to her resilience and the many people who took the time to give back and invest in her potential.\n\n'WE ALL NEED TO SUPPORT EACH OTHER WITH LOVE RATHER THAN FEAR'- Serena Cripps.\n\nLay of the land\nAccording to IPG Media brands study, 19.3 million Canadians plan to shop on Black Friday or Cyber Monday and are set to generate 10.5 billion spend. Often overshadowed by the hype of both shopping days, there's Giving Tuesday which happens after Cyber Monday to mark the first day of the Giving Season. Giving Tuesday (December 1st) is a National Giving day that encourages people to pay it forward and give back to charities. The question remains, will there be enough for the average Canadian to give on Giving Tuesday? \n\nFood for thought\nWhat if we flipped the stats around and encouraged the 19.3 million Canadians to do a random act of kindness, pay it forward or give back? What if we took the 10.5 billion spend and allotted some of those funds to charities in need? Imagine the positive outcomes and the many more Serenas that would come out of the darkness. This December 1st, consider paying it forward to a charity that speaks to you. Donate any amount, volunteer your time or simply share the cause with your network. We all rise when we lift others.</t>
  </si>
  <si>
    <t>The power of Connection and Empowerment-\n\nGrowing up I was raised by a single mother who taught me the value of diversity and acceptance of others. I was raised in the spiritual teachings of Interfaith and learned to accept all religious and spiritual be (...)</t>
  </si>
  <si>
    <t>b4fed1140575599580ec968f4c2da8a0aade2e65</t>
  </si>
  <si>
    <t>https://s3-external-1.amazonaws.com/offertabs/offer/kxdcce/large/810_563b5b51c3d57-FullSizeRender1.jpg</t>
  </si>
  <si>
    <t>Saving lives and making a difference!\n\nP.C.U.P.S. Foundation/Prostate Cancer Understanding Prevention Screening/www.pcups.org\n\nWhat inspires me to give? \n\nGrowing up I was fortunate to have a supportive family who were community leaders and I learned at an early age, we can 'give' in various ways to make a difference in others around us. Over the years, I have been involved in our local little league to becoming the local President of the Kiwanis Club. I've started three non-profits and currently run the P.C.U.P.S. Foundation. I give my time, money, and experiences to better others around me. I give my money to help start and support the P.C.U.P.S. Foundation. Since, losing my dad at the age 19 to growing up with health issues myself, I started the P.C.U.P.S. Foundation to promote men's health and wellness through sport and recreation. I continue to give in various ways and love making a difference know that I have already saved a life. The P.C.U.P.S. Foundation was not able to save my dad's life, but I have the opportunity to save other men and help educate families about Prostate Cancer. Each day, I strive to be the best by giving back, saving lives, and making a difference. Please consider my giving story and help me continue the success of the P.C.U.P.S. Foundation. The P.C.U.P.S. Foundation was established and recognized as a 501c3 not-for-profit on November 1st, 2013. Since, our first fundraising event, we have raised over $90,000 and have provided over 1,000 free prostate cancer screenings. \n\nPlease watch the following video about a story of a man's life we saved by providing free prostate cancer screenings. \n\nhttps://vimeo.com/121922244\n\nThanks for this opportunity!!\nTom Albrecht\nCEO/Founder\n</t>
  </si>
  <si>
    <t>htimms@92y.org</t>
  </si>
  <si>
    <t>YOUNG MEN'S &amp; WOMEN'S HEBREW ASSOC. OF BERGEN COUNTY D/B/A BERGEN COUNTY Y</t>
  </si>
  <si>
    <t>22-1487394</t>
  </si>
  <si>
    <t>Washington Township</t>
  </si>
  <si>
    <t>THE POWER OF ME TO WE- The story of a NICU Survivor\n\nGrowing up I was raised in the spiritual teachings and taught to accept all religious and spiritual beliefs. I attended the diverse Mariner high school and made friends with people from all over the wo (...)</t>
  </si>
  <si>
    <t>https://s3-external-1.amazonaws.com/offertabs/offer/kxdcce/large/810_5640fcb4282f1-TristanColtancapeslove.jpg</t>
  </si>
  <si>
    <t>My earliest memories of the holidays are tied to giving. As a child, visiting family in the United States, I was overwhelmed by the scale and brightness of America. Alongside being seriously impressed by the endless shopping malls, I also remember going with my grandmother to donate items at toy drives and coat drives at the Salvation Army. \n\nIn recent years, Iâ€™ve learned a lot about giving, especially through working on #GivingTuesday. For me, one of the most amazing things about the project is how itâ€™s enabled us all to see just how committed people are to giving. So many people, dedicating their lives to helping others and finding new ways to form connections. Mega gifts and celebrities often dominate the headlines when it comes to philanthropy, but equally powerful are the movements of everyday citizens whose acts of kindness and generosity donâ€™t just make philanthropy big in this country, but say something important about who we are as a people.\n\nI added a new chapter to my own giving story when I began talking to my own children about giving. One of the most educational experiences was negotiating with my son as to which of his books he wanted to donate. This was a long drawn-out process, the main qualification of selection being seemingly which books had trucks in them and which didnâ€™t. But it reminded me what all of us know: that we are born with the instinct to help others. \n</t>
  </si>
  <si>
    <t>ericav9@comcast.net</t>
  </si>
  <si>
    <t>Invisiyouth Charity Corporation</t>
  </si>
  <si>
    <t>70.192.71.238</t>
  </si>
  <si>
    <t>47-3662785</t>
  </si>
  <si>
    <t>Erica Lee</t>
  </si>
  <si>
    <t>STOCKTON</t>
  </si>
  <si>
    <t>Supporting College Dreams for All\n\nhttp://breakthroughsv.org/\n\nI’m a lucky parent. At an age when the gray hairs and wrinkles might set the tone for what’s to come, I eagerly look ahead as I watch some special family dreams come true. The most treasure (...)</t>
  </si>
  <si>
    <t>Giving back to a part of the next generation that truly knows hardship has been so rewarding with InvisiYouth Charity. I have been supporting this new nonprofit (www.invisiyouthcharity.com) that dedicates to helping teenagers in pediatric hospitals get a voice and educate others on how to work with this age demographic in an environment that is not designed for teens. They do amazing work directly with teens with various chronic illnesses to give them a platform to create their own voice in the pediatric setting and allow them to feel represented and understood instead of invisible. I would always give to this nonprofit because the founder has been in the shoes of these teens when she was one. Her experience allows her to push for the best representation and to promote their demographic to change the way people not just look at pediatrics but also how they interact with the teenage patients so they have the best experience in hospitals.</t>
  </si>
  <si>
    <t>35b07c62b74f9399d431088cc7e05186a2306cdb</t>
  </si>
  <si>
    <t>https://s3-external-1.amazonaws.com/offertabs/offer/kxdcce/large/810_56410491ed971-11872064_10156232375685643_9134462446097618915_o.jpg</t>
  </si>
  <si>
    <t>I live in a small, rural community. Resources are limited and so are community services. And.... along came The Selah Center (www.theselahcenter.org)!! The Selah Center is a non-profit pregnancy help center that encourages the choice of LIFE. The vision of this center is to provide support, counseling and encouragement for women in a crisis pregnancy. This type of facility is usually one located in a BIG community. The Selah Center decided to bring this mission to small town USA, a place in desperate need of HOPE. Not only does The Selah Center bring hope to mothers during a difficult moment in their life, this mission brings the HOPE of eternal life through JESUS CHRIST.\n\nI choose to give to The Selah Center when I met the founder and the board members. All are dynamic, compassionate, and inspiring individuals. Their strong faith and endless love for LIFE is powerful! Please consider this beautiful mission. Help them to encourage all to 'Love LIFE in Lake Country!'</t>
  </si>
  <si>
    <t>montanahawks@gmail.com</t>
  </si>
  <si>
    <t>NEW WORLD MONTESSORI SCHOOL, INC.</t>
  </si>
  <si>
    <t>136.177.224.172</t>
  </si>
  <si>
    <t>THE POWER OF ME TO WE-A NICU SURIVORS STORY\n\nGrowing up I was raised in the spiritual teachings and taught to accept all religious and spiritual beliefs. I attended the diverse Mariner high school and made friends with people from all over the world and  (...)</t>
  </si>
  <si>
    <t>22-2801754</t>
  </si>
  <si>
    <t>Joanna Thamke</t>
  </si>
  <si>
    <t>HASBROUCK HEIGHTS</t>
  </si>
  <si>
    <t>https://s3-external-1.amazonaws.com/offertabs/offer/kxdcce/large/810_5641081fad2e8-TYCMyGivingStoryImage.JPG</t>
  </si>
  <si>
    <t>Bringing the world to Montana -- citizen diplomacy through global exchange\n\nI believe that peace and understanding of other cultures and countries can be strengthened by opening our American homes to international visitors. Earlier this year our family jumped at the opportunity to host a woman from Durban, South Africa through WorldMontana (www.worldmontana.org). Our incredibly polite and fascinating visitor directs a large award-winning mental health facility, and she came to Helena to learn and share information about mental health issues in both of our communities. \nWorldMontana arranged her daily schedule with state and local mental health agencies, and our family arranged American meals during enjoyable evenings to learn about our international visitor who became a friend. We were surprised that our visitor was of Eastern Indian descent and learned that Durban, South Africa is the largest Eastern Indian city outside of India. She taught me how to prepare a traditional Eastern Indian meal for our family that has become one of my favorite meals to prepare. We found many commonalities in our lives, such as parenting daughters and balancing our homes and careers. We learned much about each otherâ€™s homelands and became â€˜friendsâ€™ on Facebook to continue our friendship across the world.\nThrough the years, WorldMontana has brought hundreds of international visitors to Montana. Groups range in age from teenagers to adults, all to learn about their professional interests and share with their counterparts in Montana and in their home countries. I continue to support WorldMontana because I believe in citizen diplomacy through global exchanges with hope that friendships and understanding will break down potential barriers of mistrust and ignorance. \nTo learn more about WorldMontana: www.worldmontana.org\n</t>
  </si>
  <si>
    <t>mcronin@92y.org</t>
  </si>
  <si>
    <t>199.167.126.144</t>
  </si>
  <si>
    <t>Melissa Cronin</t>
  </si>
  <si>
    <t>A NICU SURIVORS STORY &amp; THE POWER OF ME TO WE \n\nBorn at The University of Washington Medical Center Neonatal Intensive Care Unit (NICU) at 24 weeks gestation I lost my twin brother Cruz Campos due to extreme premature birth. At 3 weeks old I encountered  (...)</t>
  </si>
  <si>
    <t>https://s3-external-1.amazonaws.com/offertabs/offer/kxdcce/large/810_56423af0cd6d9-12046863_10206732260400652_3179116871844461816_n.jpg</t>
  </si>
  <si>
    <t>My earliest memories of the holidays are tied to giving. As a child, visiting family in the United States, I was overwhelmed by the scale and brightness of America. Alongside being seriously impressed by the endless shopping malls, I also remember going with my grandmother to donate items at toy drives and coat drives at the Salvation Army. \n\nIn recent years, Iâ€™ve learned a lot about giving, especially through working on #GivingTuesday. For me, one of the most amazing things about the project is how itâ€™s enabled us all to see just how committed people are to giving. So many people, dedicating their lives to helping others and finding new ways to form connections. Mega gifts and celebrities often dominate the headlines when it comes to philanthropy, but equally powerful are the movements of everyday citizens whose acts of kindness and generosity donâ€™t just make philanthropy big in this country, but says something important about who we are as a people.\n\nI added a new chapter to my own giving story when I began talking to my own children about giving. One of the most educational experiences was negotiating with my son as to which of his books he wanted to donate. This was a long drawn-out process, the main qualification of selection being seemingly which books had trucks in them and which didnâ€™t. But it reminded me what all of us know: that we are born with the instinct to help others. \n</t>
  </si>
  <si>
    <t>The  depth of disappointment was the beginning.  \nReality Rally in Temecula Valley was a seed planted in my heart after I was booted off  the CBS TV show “Survivor” in Gabon. Disappointed and during my 5 hour walks in the jungle and on the beaches I came  (...)</t>
  </si>
  <si>
    <t>http://www.chinsnm.com/ Children in need of services.\n\nI belong to or support the following non profit 501C3's in Alamogordo New Mexico\n\nThe Dolly Parton Imagination Library ( Board of Directors)\nRotary ( Board of Directors)\nP.E.O. (Philanthropic Education Organization) \nFlickinger Theater, \nBoys and girls club, \nBig brothers big sisters,\nCHINS (Board of Directors)\nUnited Way\n\nAll are worthy and close to my heart. All support children in our community...\n\nTo me, none are as life changing for children, as our CHINS. \n\nI am in my fourth year as a board member and most important to me is to do everything in my power to help children succeed in life. Children are my passion, and so many slip through the cracks in our society. Chins provides for all children in need and helps them navigate the chasms of daily life.\n\nCHINS has provided services for children and families in Otero &amp; Lincoln Counties for over 30 years. \nChins has over 100 dedicated employees providing therapy, play therapy, parenting classes, family and child counseling associated with divorce, abuse, trauma, aggressive behavior, anxieties, fear or social problems. Drug prevention, food programs, tobacco dependency, CASA (court appointed special advocate) and daycare. All these programs support and strengthen our families in Lincoln and Otero County. This year CHINS have provided help to over 3000 children. \n\nI feel will every fiber of my being...if we have the ability to make a difference in the life of a child and their daily welfare we should! Why wouldn't you ? \n\nIT IS EASIER TO BUILD STRONG CHILDREN...THAN REPAIR BROKEN ADULTS. F. Douglas\n</t>
  </si>
  <si>
    <t>248a3316be17fabfc907a37268ef3fad2ac30354</t>
  </si>
  <si>
    <t>https://s3-external-1.amazonaws.com/offertabs/offer/kxdcce/large/810_56528ce8ed8da-AC_Image_Test2.png</t>
  </si>
  <si>
    <t>America the Charitable. I'm doing more than just giving, I'm committing the next two years to charity. I quit my job, sold my home, stored my life, bought an RV and formed a 501c3 to travel all 50 states and Puerto Rico to volunteer and raise funds for community based charities. I hope to raise $2 million, impact over 105 charities as well as some big ideas I have up my sleeves. I began my journey on November 19 and have already supported a local charity and will be off to a new destination tomorrow. I'll be spending the next 18 months on the road solo and can't do it alone. I'm not focused on one charity; I'm focused on what the community needs. Everything from Cancer services, Ronald McDonald Houses, Education, Homelessness, Animal rescues, Partnered events and much more. Help me have an impact on communities across this great country. www.americathecharitable.org</t>
  </si>
  <si>
    <t>I wrote a letter as well as contributed to PPRAC (Pennsylvania Perimeter Ride Against Cancer) because I wanted them to know how how what they do, changed my life.  The letter tells the story.  Here is the letter.\nDear Eric and PPRAC family,\nI’d like to t (...)</t>
  </si>
  <si>
    <t>0cb9e01ba133c44d2dd2b930cdd43d2e045bb5ba</t>
  </si>
  <si>
    <t>https://s3-external-1.amazonaws.com/offertabs/offer/kxdcce/large/810_564bdfa61cc2b-IMG_0021.jpg</t>
  </si>
  <si>
    <t>Wyoming Paradise Ranch Inc</t>
  </si>
  <si>
    <t>173.227.188.17</t>
  </si>
  <si>
    <t>83-0234955</t>
  </si>
  <si>
    <t>Darrin Pelphrey</t>
  </si>
  <si>
    <t>In 2009 my world came crashing down. The recession hit and I lost my job, my home and I was living in New Mexico with no family (I'm originally from Ohio) and had barely any friends. My Pastor taught a sermon about giving even when you need the most help. So i intentionally thought what did I have to give in order to be a blessing to someone else. I originally called them because I had a peach tree and before I surrendered my home I want to give all the fruit but unfortunately one day i came home asnd allmy peaches were stolen. At that point of frustration I came up with another plan. I wasn't getting nearly as much unemployment compared to what I was making working but I decided every week out of my unemployment check I would take $20 and bought groceries and dropped them off at Joy Junction. I didn't get generic stuff but i did shop sales so that I could get more. I believe that just because you are in need doesn't mean you cant have the best stuff. I learned that God has still blessed me even though I too was in need so i am blessed enough to help others during this time. When we all fall its our responsibility to lift each other up. I continued to give not asking for a receipt and being anonymous until I moved out of the county. I chose Joy Junction because they weren't just trying to give people food but they care about people's lively They are very active about making sure families aren't on the streets. I love the fact they are Christian based and believe in showing love like Jesus showed for the homeless in His time. I have volunteered at a few places but I love the story behind Joy Junction and this is how I gave back and supported this non-profit agency in away that was meaningful to me. Thank You</t>
  </si>
  <si>
    <t>pelphreyd@yahoo.com</t>
  </si>
  <si>
    <t>GILLETTE</t>
  </si>
  <si>
    <t>WY</t>
  </si>
  <si>
    <t>Kindness Ranch Truly Lives Up To Its Name Kindnessranch.org\n\nI would never have even heard about Kindness Ranch if it had not been that I was selling a Motor Home on Craigslist. I was contacted by someone from Kindness Ranch that was interested in buying (...)</t>
  </si>
  <si>
    <t>0e8f88eb8df50f6a70c42777c92cf48029cf6820</t>
  </si>
  <si>
    <t>https://s3-external-1.amazonaws.com/offertabs/offer/kxdcce/large/810_5648de2b15a50-associationhouse.jpg</t>
  </si>
  <si>
    <t>Y.O.G I Little League Baseball Corp.</t>
  </si>
  <si>
    <t>23.241.43.122</t>
  </si>
  <si>
    <t>04-3366043</t>
  </si>
  <si>
    <t>Anadel Montero</t>
  </si>
  <si>
    <t>anadel@krishnakaur.org</t>
  </si>
  <si>
    <t>Together we forever change our community, with every dollar and every hour donated. The United Way of Otero County (www.uwoterocounty.org) has been bringing the people, businesses, nonprofits and local government together for the past 50 years in southern New Mexico. Their mission is to impact the community in the areas of Education, Health and Income Stability. I first volunteered for the organization in 2011 when I was asked to be on their Funds Allocations Committee. It is a committee made up of 14-18 community volunteers that help to determine how to divide up the non-designated money that was raised through the campaign. The reason it was so powerful for me was because I never realized what all our local non-profits did, the gaps that they were filling and the support the United Way was able to give them, monetarily and through advocating and bringing people together. Over a 3 night period we heard from each of the agencies, their stories and missions were heartwarming and made me smile, but their need brought tears to my eyes and when it came down to it and we didn't have enough money to support each agency the way they needed, it was heartbreaking. That experience changed me, I knew we needed to raise more money and find more volunteers to help change the future of our county, It was so powerful to me that I now work to raise money and awareness for the United Way of Otero County and advocate for the local nonprofits that work together with us to help our community to grow and thrive. I know that my efforts in partnership with so many great people is making a huge difference and changing lives forever. In fact last year we raised enough money to give each agency 100% of what they were requesting for the first time ever in our history. I love bringing people together and making an impact on county and beyond. #MyGivingStory grows exponentially every hour, everyday. #LiveUnitedOtero</t>
  </si>
  <si>
    <t>Grand Isle</t>
  </si>
  <si>
    <t>(John 15:13)Greater love has no one than this, that someone lay down his life for his friends.\nI recently decided to transition out of the medical field to work with Krishna Kaur, whos beautiful mission and graceful teaching inspired me to sacrifice it al (...)</t>
  </si>
  <si>
    <t>slyster1997@yahoo.com</t>
  </si>
  <si>
    <t>166.171.122.117</t>
  </si>
  <si>
    <t>c477eb838af922044ab79400ea257e296ea06073</t>
  </si>
  <si>
    <t>Kristy Gallegos</t>
  </si>
  <si>
    <t>https://s3-external-1.amazonaws.com/offertabs/offer/kxdcce/large/810_564a727f95168-image.jpeg</t>
  </si>
  <si>
    <t>I donate and like to give even if I have not much. I believe no matter what we are all human and deserve to be treated like one, it hurts my heart for people who have nothing, we don't know their story but that doesn't mean they don't feel. Nobody should go hungry, or cold or homeless.i know what it's like to be without and I have had people do the same for me, we are all equal on this earth we all bleed the same, so I give from my heart because everybody deserves the basics on life and it might not mean much to some but to those it does. I give because that's how it should be togetherness.</t>
  </si>
  <si>
    <t>My earliest memories of the holidays are tied to giving. As a child, visiting family in the United States, I was overwhelmed by the scale and brightness of America. Alongside being seriously impressed by the endless shopping malls, I also remember going wi (...)</t>
  </si>
  <si>
    <t>https://s3-external-1.amazonaws.com/offertabs/offer/kxdcce/large/810_564e538893f93-AngleFlightJune32011002.jpg</t>
  </si>
  <si>
    <t>I am inspired to give to the horses that do not have a voice.....\n4 years ago i saved 2 horses from a lady that was pregnant and could not pay the 300 a month for board to care for her horses anymore she did not have the proper brand inspection papers and was in a very bad way...I brought those horses home and have learned so much that i have had to teach myself and learn about caring for the horses. I add friends everyday that are in the same boat i was 4 years ago.......Other rescues do not have time to help people learn to take care of the horses or the patience to realize they started out new years ago and that people today just need a little hand in learning so I started my own rescue to do just that.One organization that i help with behind the scenes by sharing their fundraiser and sharing their page to get them donation is the Colorado Horse care Food bank... There are so many people that take horses in right now and do not realize what it takes to fully take care of them or the horse has issues and it is more than they can handle and just need help to get through the learning process............They work tirelessly to get donations and help for people who own animals that are just going through a hard time and they will help people of all levels without judging them. I love helping organizations that will help others without judging them.</t>
  </si>
  <si>
    <t>don@link2hope.org</t>
  </si>
  <si>
    <t>Henderson Allied Community Advocates</t>
  </si>
  <si>
    <t>98.160.221.216</t>
  </si>
  <si>
    <t>94-3202139</t>
  </si>
  <si>
    <t>Don Miller</t>
  </si>
  <si>
    <t>Henderson</t>
  </si>
  <si>
    <t>L21, L12, L82, P12</t>
  </si>
  <si>
    <t>My inspiration for giving is my love for animals and being able to give a voice to homeless and abandoned dogs by volunteering with The Rescued Dog www.therescueddog.org\n\nThe Rescued Dog is a 501(c)3 all breed dog rescue that specializes in rescuing dogs (...)</t>
  </si>
  <si>
    <t>b26de247adbe9582e3a5990d4675e1b531a85b75</t>
  </si>
  <si>
    <t>https://s3-external-1.amazonaws.com/offertabs/offer/kxdcce/large/810_56457168924bd-FB_IMG_1445967246446.jpg</t>
  </si>
  <si>
    <t>Tragedy begins at home.\n\nParis is burning, but Megan is on the bus home from her second job at 2am and hardly knows todayâ€™s world news. Sheâ€™s thinking about what she can make for three school lunches that need to head out the door in a few hours, how she will pay her overdue rent and if she can get just three hourâ€™s sleep before leaving to her other job.\nImportant things are happening in the world tonight.\n\nI know John has been up most of the night not because heâ€™s a night owl, but because heâ€™s an 81 year old vet whose gas was shut off last week. Heâ€™s cold and canâ€™t get a warm meal until next week sometime when his $700 check arrives to pay the bill, the rent and a ride to the food bank to pick up leftovers others have donated.\nImportant things are happening in the world tonight.\n\nAnd here I sit in shiny black shoes and a borrowed suit at 430am at my office, because I know theyâ€™re awake and they are the important things and because I think Iâ€™ve crafted a plan that might help their tragedies.\n\nImportant things are happening in the world tonight.\nIâ€™m always in the office at this time of the morning. Itâ€™s quiet and Iâ€™m alone to think about these important things. Iâ€™m not generally wearing a suit and shiny shoes, but tonight I will be at an event with over 400 people who need to hear about whatâ€™s important.\n\nI honestly donâ€™t care about winning, but I do care about the possibilities it may bring to our little non-profit in old Henderson and how, if translated correctly, some important people tonight might pause and hear about people like Megan and John and 10,000 more like them. And maybe theyâ€™ll give a dollar to help.\n\nOur agency, HopeLink of Southern Nevada, was nominated for Outstanding Non-Profit of 2015 and the winner will be announced this evening over a gourmet dinner in a room full of suits at a luxury hotel. Win or lose, all nominees will win something for the people they serve every day. A voice.\n\nPeople donâ€™t like sad stories, but sad stories can move the right people to do the right things to help make fewer sad stories. I believe thatâ€™s important.\n\nSo Iâ€™ll sit there for a few hours, maybe win, likely not, but Iâ€™ll have the captive ears of a privileged few who need to know the important things that are happening in this world, right here at home.\n\nAnd taking off this suit and uncomfortable shoes, I can sleep well tonight, knowing I went to bat for the tragedies which begin at home and end with charity.</t>
  </si>
  <si>
    <t>dondida180@gmail.com</t>
  </si>
  <si>
    <t>An Elephant Heart for an Elephant Walk\n\nMy name is Sarah Wolford, and I am family therapist and doctoral student at Florida State University. As a professional, I have always been inspired to give back to  youth and families through therapeutic services, (...)</t>
  </si>
  <si>
    <t>275389f2c62a040d20d087874d16a71cc7b272a6</t>
  </si>
  <si>
    <t>https://s3-external-1.amazonaws.com/offertabs/offer/kxdcce/large/810_563e515fd293e-11754469_10204452697388498_3022597835325743454_o.jpg</t>
  </si>
  <si>
    <t>Iam a co-ordinator at PRIDA, a nonprofit, volunteer driven and a grassroot CBO founded in 2002 by local youthful elites who are compelled by myriads of problem facing their communities and are striving to improve the quality of lives of the underpriviledge (...)</t>
  </si>
  <si>
    <t>c45ce869552c1a908f69ed1530c29a989fd8daf8</t>
  </si>
  <si>
    <t>https://s3-external-1.amazonaws.com/offertabs/offer/kxdcce/large/810_56378b745f2a4-gotr.jpg</t>
  </si>
  <si>
    <t>Selfie.\n\nAll he wanted was a photograph.\n\nI took his picture, but he may never get the one he wants most of all.\n\nI always leave my door open when Iâ€™m on site at the senior center twice a week. I set up shop there to meet low income senior citizens and try to engage with them to show them the kinds of services I can offer free of charge. Ways to save on utility bills, plans for having food when the money runs out before the month does, budgeting help, how to escape from being prey to the payday loan companies and so many other services that can make a meager fixed income go much further and last much longer.\n\nThis generation of senior citizens are a unique breed. They are the aging baby boomers and what I consider the last of the moral few. They grew up with the idea that you should always work hard, scrimp and save, pay your bills and be willing to sacrifice if you canâ€™t. They grew up without computers or computer education and today know very little about how to navigate most things younger people do from their phones in an instant.\n\nAnd, sadly, they are a generation of lost people. There are no large scale wars that unite them as a group. Their children were born in the â€œmeâ€_x009d_ generation of self-centeredness and permissiveness and who, for the most part, have found keeping generational ties unimportant. As a result and more often than not, they abandon the older generation as if it is somehow the respectful thing to do. Todayâ€™s seniors are also a generation first to experience the insufficiency of social security income to buy the retirement they had hoped. What are so errantly called the Golden Years are truly as thin and flimsy as aluminum foil.\n\nI work the saddest shift at the non-profit charity I chose to join a year ago today.\n\nMy open door policy, however, seems to make it a little easier for these needy but ashamed old people to be willing to break the ice. Like rescue dogs beaten down from years of abuse, they often are afraid to make the first contact. Fortunately, Iâ€™m pretty good at that and regularly seek out and engage many solo seniors who have had nobody to talk with for years. Their lifetime friends are either six feet under or six hundred miles away and they donâ€™t have money for milk much less travel in these Aluminum Years.\n\nAgain, I made the first move.\n\nFor three weeks, heâ€™d passed by while I was in what they called the Library at the senior center. Itâ€™s not much of a library, really. It has a cache of donated old books and magazines piled neatly as if they were new editions. Nobody is fooled by the name of the room which doubles for bingo on Tuesday afternoons where winners receive rolls of toilet paper as prizes.\n\nI never heard him coming down the hall and mostly only got a glimpse of his profile as he would pass through the light streaming in the doorway so many times before. Each trip, he always turned his head and proceeded at a steady pace as if on a conveyor belt to nowhere.\n\nIt took some coaxing. I got up from the computer and stood by the door so that the chance meeting might be a little easier for him if it was to happen at all. He was far down the corridor, head down and without direction. But he must have heard me or seen my friendly gesture somehow, for as I sat back down, he was right there at the door, seemingly in reciprocation.\n\nâ€œHey there!,â€_x009d_ I spoke loudly as most of the people around here are hard of hearing or not used to being selected for a conversation.\n\nHe looked up and through the doorway. As he came closer, I could see great depth in the crevasses in his face and his long, black feeble shadow met me long before he did.\n\nâ€œHowâ€™s it going on this beautiful day?â€_x009d_\n\nHe looked around as if perhaps I was addressing another, more important passerby. I introduced myself and my reason for being here and asked the same of him.\n\nâ€œIâ€™m Al, and I just need a photograph.â€_x009d_\n\nI invited him to sit awhile and tell me about this photograph he wanted.\n\nAt first, he wasnâ€™t well spoken but when he did, his long grey beard moved in synchronicity with each syllable. Obviously anxious at the thought of talking with a complete stranger and worse, having a need to present to one, he chose his words very carefully.\n\nAl hadnâ€™t seen his three kids in some time. It had been years for two, perhaps a decade more for the oldest. He knows he must have grandchildren by now and wonders if one of them might be an Albert or Alan or Allisonâ€¦named in his memory as if he were already dead and gone. Itâ€™s not likely. After his wife died in â€™84, the kids moved him to this senior living community in the desert where heâ€™d â€œhave a really fun time with all the people his age and the games and the bingoâ€_x009d_ and all that list of lies he was told as he managed the last $700 of his savings as a deposit when he signed.\n\nHe was all of 81 now, and in addition to winning a roll of toilet paper now and then, he spends holidays, birthdays and anniversaries alone except when he can get a ride to the library or the cemetery where his wife was laid to rest 30 years earlier. To make best use of the ride and the welcomed time away, he goes grave to grave to pull weeds, straighten dirty plastic flowers and talks to all the horizontal people mostly his age and older. Except of course Sally, his wife, who only made it a half century before a drunk in a pickup truck ended their marriage and for some reason, the only real connection to the children and family.\n\nToday, he was missing them and wondering about their well-being. He had their addresses on some scraps of paper he pulled from his wallet as I offered him a cold bottle of water. There were no phone numbers, just penciled addresses which had blurred illegible after so many years in his wallet next to what looked like high school pictures.\n\nAl hadnâ€™t had a picture taken of him since he could remember.\n\nWe talked of his history and my own in extended groups of topics from fishing to art to puppies. Iâ€™d come to discover he was quite a well-rounded man of experience who had evidently cared so much for his wife and children when he was a younger man that his kindness had been taken as weakness and his family had exhausted most of his time and assets before he was shipped out to the desert to wither and die with the hundreds more just like him. As he became more comfortable, we even talked about death itself and speculated how each of us might eventually kick our respective buckets.\n\nI didnâ€™t share it with him but by the look of his frail, taut face and thin weathered body, he was sure to die of starvation if something wasnâ€™t done soon. I told him we have a food pantry I bring every Thursday morning and suggested he be first in line with a couple very large bags. It was the first smile he had given me all morning.\n\nI used that smile as an opportunity to fill him in on some things I thought we could do to help his situation and stretch his $718 monthly social security income and $14 in food stamps. That brought the second smile of the morning. I was on a roll and thought I might go for three and asked him to sit back against the wall as I used my IPhone to do for him what heâ€™d come for.\n\nHe obliged, licked his fingers and briefly ran them through the few hairs on his head, straightening his beard in what was obviously his own idiosyncratic method for many, many years. I laughed as he did his little routine and told him my beard would never be as long as his but surely as grey. And the instant he laughed, I snapped the picture and showed him how great he looked in it.\n\nIâ€™d have easily guessed he had not seen himself in a mirror for what might have been years the way he held my phone and gazed at his own image. His last picture was at the DMV four years prior. He had aged quickly in four years. Very quickly.\n\nâ€œWow, you look very different from your ID picture, Al.â€_x009d_\n\nâ€œI kinda guessed I might. A lot has changed in four years.â€_x009d_\n\nAl shared with me had been diagnosed with inoperable colon cancer 3 years prior and at the last visit to his doctor, was told he probably wouldnâ€™t make it to Thanksgiving.\n\nAl wanted a final picture of himself that could be displayed on his own grave wherever he might be buried like the many horizontal friends before him. It wasnâ€™t likely that his family would make the trip to see dad and grampa before he passed but if so, he wanted them to see the man heâ€™d become just in case someday they became curious about what happened to old Al.\n\nHe said he could never figure out what heâ€™d done wrong for them to not contact him again and hoped this picture of April 7th, 2015 might be different enough from how they knew him years before and that even from the grave, he might get a second chance to show them how much he had thought about them over the years and hoped theyâ€™d made lots of babies, perhaps one named Al.\n\nI printed the picture and presented it to him for the fourth smile of the morning. I donâ€™t think he had had mustered four smiles in a morning for as many years.\n\nWith our work doneâ€¦or perhaps just begunâ€¦he got up and shook my hand and thanked me for having stood in the doorway an hour ago.\n\nAnd as he left through the sunlight of that same doorway, I extended an invitation to Thanksgiving dinner at my house with my own three kids.\n\nThe fifth smile.\n\nI took another picture.</t>
  </si>
  <si>
    <t>spellingchamp@gmail.com</t>
  </si>
  <si>
    <t>24.234.54.146</t>
  </si>
  <si>
    <t>Who Inspires Me?\nMy name is Tracy Williams. Five of the most important people who have influenced me on my path in life have been affected by cancer. The first time where cancer shook our family was when my cousin was diagnosed with non-Hodgkin's lymphoma (...)</t>
  </si>
  <si>
    <t>60f5b3b2b3443c6c981be4ea4fe1580d5e6800a0</t>
  </si>
  <si>
    <t>This is Laura &amp; Brad's story from an outsiders point of view. As Brad was going through cancer treatment, his wife Laura gave him a tiny album of beautiful photos &amp; inspirational sayings to buoy his spirits through a very tough battle. He loved it &amp; was so (...)</t>
  </si>
  <si>
    <t>0a5a3b2aeae593b93ccace4f749f97614aaaf321</t>
  </si>
  <si>
    <t>ALL-STAR YOUTH SPORTS ASSOCIATION</t>
  </si>
  <si>
    <t>134.67.29.6</t>
  </si>
  <si>
    <t>75-2632295</t>
  </si>
  <si>
    <t>Lorraine Dixon</t>
  </si>
  <si>
    <t>dixonldixon4@aol.com</t>
  </si>
  <si>
    <t>Almost buried treasures.\n\n24 billion computers in the world and not a single one will ever carry the story of Lois, the 91 year-old award-winning poet, prairie woman and mother of ten. The ranch is gone, the children are gone and her binders of rhymes on the living room shelf will soon be tossed in the dumpster behind her one bedroom apartment, as forgotten as the unclaimed plastic box of her cremated remains.\n\nPeople, like icebergs on a slow melt, are not always what they seem. White and pale for years on the surface, they conceal so many layers of translucent centuries-buried colors, rarely seen by a disinterested mankind. Like pages of a novel dissolved away by the waves, the iceberg and its colors will soon be no more.\n\nAnd no one will know any different.\n\nI had done her a favor.\n\nLois had lost most of her sight in her old age and told me she was tired of pouring watery canned julienne carrots over her pasta. Her tiny food pantry was mostly proceeds from the food bank and she could no longer tell the difference between a label of vegetables over one of marinara. Iâ€™d printed out stickers in 48point Helvetica bold and finally arrived to organize her pantry so that she could now tell the difference with a flashlight and the large magnifying glass she kept within easy grasp at the window sill.\n\nShe offered me toast and marmalade as a thank you which I declined mostly because I didnâ€™t have the heart nor stomach to eat Frenchâ€™s mustard on a slice of bread. Mental note for a return visit: refrigerator labels.\n\nWhile I needed to soon return to my regular post at the senior center outreach for which Iâ€™d left a note â€œBack in 45 minutes,â€_x009d_ I didnâ€™t know at the time it would be at least two hours before my return.\n\nWalking behind her in her walker toward the sofa for a brief chat before leaving was tedious until I noticed the many white notebooks on the shelf, labeled Olivia, Jenny and the names of many others. Inquiring, she invited me to take the volume Christopher home for the weekend knowing I was also a writer and much less of a poet. â€œI think youâ€™ll like that one, Don.â€_x009d_ She went on to explain she wrote poetry as a young woman and had been published more times than she could remember. Many of her poems had become greeting cards for Hallmark and before that, smaller card companies across the U.S. and abroad. The bookends bracing her impressive collection were trophies for writing and poetry whose engravings had blurred and tarnished over the many years since she lost her sight and could only rub to read, which sheâ€™d done probably thousands of times since.\n\nWe talked of many things, including the ten children for which her binders were named, her little house on the prairie, the brevity of her fame before losing her sight, and her enduring fondness for capturing inspirational moments in her prose. So immersed in her colorful stories of the past, I finally looked at my phone to see the time had come and gone to return to my post. We said our goodbyes and it was my Friday, so I took Christopher and headed back to the office to pack up and enjoy my three day weekend.\n\n â€œThe saddest story in all of history will always be the one which went undiscovered and untold to no person nor pen and was buried alive eternally in an old soul.â€_x009d_\n\nThese were the words that came to me while I sat on my bed and had coffee with Christopher for three hours that Friday evening. Reading the poems and prose, I didnâ€™t cry even once. It was probably a half dozen times or more. The richness and antiquity of the words of that 91 year old prairie woman melted my soul, imagining that someday, with no one to claim them, the orphaned binders Christopher, Olivia, Jenny and the seven others might end up in a dirty dumpster and a landfill, and probably very soon.\n\nIt was the weekend, and the days when I take care of my own aged mother .\n\nThough 35 years Loisâ€™ junior, I wondered what stories I will have missed of my own family history if I didnâ€™t take the opportunity that weekend to have a chat with her on the sofa that rainy afternoon. I primed the pump with a few nostalgic recollections of our family and we had a few laughs as she played solitaire on her Kindle. I could tell Iâ€™d begun to brew something more. Her game slowed as small oral vignettes of her own family history emerged piecemeal and at random until she was telling me complete stories of times growing up in Storm Lake, Iowa on the farm. Each story she told seemed to revive another sheâ€™d perhaps never told another. The kids she played with in the church across the street and the scolding of the pastor for playing hide and seek among the pews. The memories of her parents and aunts and great grandparents were flowing in alternating waves of sadness and laughter. Though they werenâ€™t poetic, they were the stories of her life, and by distant relation, those I valued as my own.\n\nEach of us has a story to tell. But in these electronic days, few take the time to listen in the way stories should be told. Indeed, storytelling, the old fashioned way that families passed on their histories, values and expectations to the next generation, is a lost art.\n\nAnd out of 24 billion computers in the world, only a handful will find it important to pass on the stories of people who will otherwise soon be buried with them undiscovered and untold forever.\n\nIt was Monday morning again, and my day to return to the low income senior center where my outreach first introduced me to Lois and her many children. With Christopher tucked neatly under my arm, and a handful of refrigerator labels, I arrived, closed up, and affixed a note on the door.\n\nIt read â€œBack in 2 hours.â€_x009d_\n\nThere are so many older Americans whose fame was never counted by measures of celebrity, celluloid or column inches in fabulous magazines, but whose life stories are noteworthy nonetheless. And I have found that the aged ones who have never sought an audience for them, sometimes have the most engaging of all to tell.\n\nEspecially if you will take the time, ask, and then sit back with a coffee and some mustard toast, and listen.\n\nAnd bring your computer.\n\nDon Miller #mygivingstory</t>
  </si>
  <si>
    <t>N60</t>
  </si>
  <si>
    <t>It Takes A Village  \nThe All Star Youth Sports Association is an awesome organization that provides several services to youth of all backgrounds in the Southern Sector of Dallas, Texas.  The nonprofit is small but the work they do for the community is LAR (...)</t>
  </si>
  <si>
    <t>c97b6aad9de8b2c9d9da78a454f492cc736ea730</t>
  </si>
  <si>
    <t>Women supporting women...as natural as breathing.\nhttp://www.anonymouswasawoman.org/\n\n\nAnonymous Was A Woman is an award for women artists over 40. I created it 20 years ago, after my father died, when my sister and I were left the responsibility of running his charitable foundation. I wanted to do something meaningful but also personal with my good fortune. Fine as they were, I did not want to rubber stamp existing programs; I wanted to create my own.\n\nBeing a woman artist, I knew (and continue to know) how difficult it is for women to get the same recognition in the art world as their male counterparts. The program started on the heels of financial cutbacks for individual artist grants from the National Endowment for the Arts. This, coupled with Virginia Wolfâ€™s essay â€˜A Room of Oneâ€™s Ownâ€™ was the driving force behind the award.\n\nThe program made its first awards in 1996 and continues today. Each year, ten women artists receive grants of $25,000 each. They can use the funds however they please, and the only requirement is that at the end of the year, they write us a letter telling us how the award impacted their life. So far, some 200 women artists have received the grants for a total of $5 million in awards.\n\nI wanted to remain anonymous because true giving should not be rewarded by recognition. Candidates are nominated anonymously by previous winners and by women professionals in the arts. Winners are selected by a panel of prominent judges who also remain anonymous. The guidelines havenâ€™t changed in the twenty years since the program began. We have a website, but no money goes toward public relations, exhibitions or parties. Only the administrator is known to the nominators, panelists, candidates and winners.\n\nMy inspiration remains the same today as it did twenty years ago â€“ only perhaps stronger. There is still an enormous need to help women artists. I am very proud of this program and that is recognition enough!\n\nNote: this essay was written by Anonymous Donor and is submitted on her behalf by Administrator, Anonymous Was A Woman.\n\n\n\n</t>
  </si>
  <si>
    <t>I appreciate the American Solar Energy Society for giving me the opportunity to grow. As a young woman with a B.S. and a passion for environmental stewardship I was looking for the next step in my career. Continuously, I asked myself, where is my career go (...)</t>
  </si>
  <si>
    <t>426bf9434d8011bd3c2e8b25ea76935c55dacd57</t>
  </si>
  <si>
    <t>Angels of Mercy Animal Rescue and Adoption Agency Inc</t>
  </si>
  <si>
    <t>73.174.164.64</t>
  </si>
  <si>
    <t>30-0576717</t>
  </si>
  <si>
    <t>Lynn Heatherington Edenhart</t>
  </si>
  <si>
    <t>l.edenhart@aol.com</t>
  </si>
  <si>
    <t>DUNBAR</t>
  </si>
  <si>
    <t>Helping control the pet population.   Angels of Mercy Rescue and Adoption, Dunbar, PA   We do not have  a physical location but we have clinics every month to spay and neuter cats.   We had several fundraisers to start a fund for a building.  We are on Fac (...)</t>
  </si>
  <si>
    <t>65a9ba67724ff01ab6c60573f02ba75319d326a9</t>
  </si>
  <si>
    <t>ADL gets a surprising and meaningful gift. \n\n I have worked for many years at the ADL and support the organization myself. The work and agenda reflects our deepest hopes for our collective community. As the Regional Director in a smaller region earlier in my work life, I had the most amazing gift given to the ADL and while this is not about my direct support (which I give) it is about how meaningful gifts come in all shapes and sizes. \n For years in Nebraska, we asked Holocaust survivors to speak out to classrooms and groups about their personal stories. As these voices continue to disappear day by day, the strength of these stories is striking and powerful. (many of the stories are captured by the Spielberg recording efforts for posterity and teaching) \n One of those who had the internal strength to speak was an older woman in our community who clearly had not been financially successful in life and lived on a meager income. She spoke regularly and with great passion wanting the youth of this generations to meet her, learn of the truth she saw, and draw lessons about how we treat the 'Other' in our own spheres. She was smart, committed, self aware and wonderful with young people. We had her speak a lot. And she never refused, even when her body became challenged by the ravages of aging.\n One day sitting in my office, this small but power packed bundle of change came into see me unannounced. She sheepishly asked for a private meeting with me and I was thrilled to have another chance to talk with her on any subject.\n She began to tell me of how much it means to her that we were working to preserve the memories of those lost in the Holocaust, how deeply it moved her to be part of sharing the truth of her specific story to help young people understand the way hatred can grow out of control and the deep connection she felt to the work.\n She then slowly reached into her blouse and produced a check. She handed me the check and began to weep. She told me that her biggest regret in life was that she was not able to make a transformative gift to support this work.\n I did not even look at the amount on the check, held her hand and weeping with her told her how deeply touched I was by her gesture. I assured her of my gratitude for her support both financially and with her very soul and had to opportunity once again to tell her of my admiration and deep love of her and her character in seeking to be a change agent.\n She held my hand as she regained her composure and looked me deep in the eyes. 'Keep doing what you are doing', she almost sighed, 'It is very important we teach the children how to treat each other. It is vital what we do here.'\n I have never forgotten that moment. It was deeply rewarding to get reaffirmation of the work, so warm to hear from a person of her stature and wisdom that we were doing the 'right' things and while the check was modest, I knew that she had sacrificed a meal or two in order to afford writing that check.\n\nIt was, and remains, the most meaningful contribution I have ever been involved with.</t>
  </si>
  <si>
    <t>https://s3-external-1.amazonaws.com/offertabs/offer/kxdcce/large/810_5637c8bac46f6-IvyHillEquestrianLogo.jpg</t>
  </si>
  <si>
    <t>50.25.1.48</t>
  </si>
  <si>
    <t>Larisa Wells</t>
  </si>
  <si>
    <t>larisa_w@hotmail.com</t>
  </si>
  <si>
    <t>I give to live, for what is a meaningful life if not making an impact somehow somewhere?  I sponsor primary and secondary education for a brilliant young man in Uganda named Malali. He has enriched my family's life as we have enjoyed a window into his tale (...)</t>
  </si>
  <si>
    <t>52da424f8b32da05dc7f3c15a66019a61a08ce53</t>
  </si>
  <si>
    <t>In my senior year of high school I was diagnosed with Crohnâ€™s disease. I learned all too quickly having fun came secondary to the rigors of treatments and hospitalizations. After many days in the hospital I saw just how many children suffered from chronic illnesses, just like me. I know firsthand just how hard it is to spend days in the hospital or having to visit the hospital often for treatment. When I finally started feeling better, I vowed to bring joy to the kids battling chronic illnesses and to give back to the hospital that took such good care of me. In 2012 I started a nonprofit childrenâ€™s foundation whose mission is to enrich the lives of children affected by chronic illnesses. We fulfill our mission by sending care packages, sibling bags, holding hospital parties, and family fun days. It is my hope to bring happiness, love, and comfort to the children who need it most. \n</t>
  </si>
  <si>
    <t>Arthritis Foundation</t>
  </si>
  <si>
    <t>93-6321833</t>
  </si>
  <si>
    <t>Kaitlyn Woods</t>
  </si>
  <si>
    <t>Kristi PeÃ±a</t>
  </si>
  <si>
    <t>kaitlyn.woods@gatesfoundation.org</t>
  </si>
  <si>
    <t>A Personal Connection\n\nI share my time, talent, and treasure with the Arthritis Foundation (www.arthritis.org). I previously worked for the Arthritis Foundation-Northeast Region and now volunteer with the Arthritis Foundation-Metropolitan Washington Chap (...)</t>
  </si>
  <si>
    <t>f63d4c4b43e9f650cca123e46eed6b9c85599259</t>
  </si>
  <si>
    <t>ARTS &amp; MINDS INC</t>
  </si>
  <si>
    <t>We will always be so grateful for Barth Syndrome Foundation.\nMore than seven years ago, our journey began in a way that the majority of this world will be lucky enough to never experience. \nThe future was bleak and we felt very alone.\nOur newborn was in heart failure and given a very poor prognosis. He was placed under hospice care at 45 days old until the age of 15 months when he overcame. \nAlong the way, Christopher has defeated many odds and obstacles, including hospice, a stroke and a current medicine regimen of thirty two doses a day and two injections a week.\nThroughout it all, he remains positive and happy. Our faith has carried us through many dark times. \nAnd Because of Barth Syndrome Foundation, we have been given HOPE, a support system and life saving information.\nWe no longer feel so alone being able to interact with other families with similar daily challenges.\nOur BSF family is the best part of this horrific diagnosis.\nWe are blessed to be given HOPE through seeing the older boys and men grow stronger and be productive members of society and even start families of their own!\nTogether, the efforts of Barth Syndrome Foundation, the supporters and scientists who are tirelessly dedicated to our guys, we have tangible HOPE of several possible treatments for which there are currently none. \nWe have HOPE for a cure someday. \nBecause of Barth Syndrome Foundation, a once 100% fatal diagnosis now before the age if three has HOPE for a prolonged survival rate.\nWe feel that Barth Syndrome Foundation has played a role in the survival of our own son. \nBut there's still so much to be done. \nWe are still suffering the loss of some incredibly precious men and boys. \nWe have HOPE for a future in which Barth Syndrome never cause suffering or loss of life again.\nWe have HOPE that each boy will receive a diagnosis that will undoubtedly help their chances of survival and quality of life. \nWe HOPE that you will join us this giving Tuesday, December 1, 2015 in supporting Barth Syndrome Foundation. What will YOU give? \nwww.barthsyndrome.org</t>
  </si>
  <si>
    <t>71.163.238.243</t>
  </si>
  <si>
    <t>27-3733512</t>
  </si>
  <si>
    <t>Laura Coyle</t>
  </si>
  <si>
    <t>laura.ann.coyle@gmail.com</t>
  </si>
  <si>
    <t>G01</t>
  </si>
  <si>
    <t>Several years, during one of those endless beauty salon sessions, it occurred to me: I was spending more on my hair each year than I was donating to charity. It was an appalling thought and a wake-up call. That year, I made sure to send at least what I spe (...)</t>
  </si>
  <si>
    <t>deb9510b8f82dcff9b180e2f97247e947816c1cb</t>
  </si>
  <si>
    <t>Because I to was broken, lost &amp; hopeless!\nThere are many reasons why I support and give to the Atlanta Dream Center and Out of Darkness. However to understand you have to know a little about myself. During a truly devastating time that in my life I gave u (...)</t>
  </si>
  <si>
    <t>32f6c60db11c8d86df81c2abff4f75e0e43281d6</t>
  </si>
  <si>
    <t>Today, there are over 500,000 young Jewish adults who have participated in a Birthright Israel trip. Itâ€™s hard to find someone in America, regardless of religion, who hasnâ€™t heard of Birthright Israel but if you are unaware, Birthright Israel began in 1999 as a simple and what some called crazy idea. A group of Jewish philanthropists came together to solve what they saw as a problem in the Jewish world in the 90s. Diaspora Jews were becoming less and less connected to their Judaism and to Israel, a nation the Jews had fought so hard to establish. The idea was simple â€“ send young Jewish adults on a free, educational, 10-day trip to Israel and in doing so, transform the Jewish future. \n\nToday, Birthright Israel stands as the most influential identity building program of our time, having changed the lives of more than half a million young people since its inception. And that number only counts the young people who have been on the trip, it doesnâ€™t take into account the children who have been raised in Jewish homes because their parents went on Birthright, or the 75 year old great-aunt who went to Israel for the first time because after her niecesâ€™ Birthright Israel trip. \n\nIt is undeniable that Birthright Israel is life-changing. Each story of Birthright Israelâ€™s 500,000 alumni is unique and different, but they are all equally as impactful. For some, Israel was their first taste of Judaism, others may have felt disconnected until going on the trip. \n\nAnd then, there are those of us who were raised in strong Jewish communities like mine, attended Hebrew school twice a week, and celebrated the high holidays with our families. But, the best part about Birthright Israel is that it finds a way to touch everyone, and a way to be life-changing, no matter your background.\n\nI first traveled to Israel on Birthright Israel in January of 2014, during my senior year of college. I hugged my parents goodbye, and nervously boarded the plane with little expectations. A free ten-day trip, an excuse to get out of the frigid East Coast winter, and maybe an opportunity to meet a cute Israeli soldier. Less than two weeks later, I understood why Birthright insists on calling the trip a gift.\n\nIn ten days, I fell in love. I fell in love with people, with places, with Judaism, and with Israel. I did not return home in a floor length skirt and shomer negiah, nor with the intention of making aliyah or joining the IDF. Though noble, Birthright did not lead me down those paths. But, I did return home intending to go back and to make Israel part of my life in America, though I wasnâ€™t exactly sure how. \n\nI jumped on the first chance I got and returned to Israel five months later to staff a Birthright Israel trip. As clichÃ© as it sounds, the moment I stepped out of Ben Gurion airport, I felt at home. I was filled with joy as I watched my 40 participants embrace Israel, many of them for the very first time.\n\nThe mood during my second trip to Israel was different than my first. It was more emotional, raw, and challenging, yet rewarding. I felt an unfamiliar sense of urgency as our trip ended just days before the bodies of Naftali Fraenkel, Gilad Shaer and Eyal Yifrah were found. It seemed crucial that these 40 young Jewish adults, along with the 3,000 plus participants who were in Israel at the time, get the absolute most out of these ten days.\n\nAt the age of twenty-two, twenty days in Israel taught me almost as much as four years at a high-ranking university. Twenty days in Israel taught me what real diversity is, what it truly means to be part of something bigger than myself, to be a more informed global citizen, and most importantly, to be grateful for the life I was born into.\n\nI learned that being Jewish extends far beyond the camp-going, Lululemon-wearing, Starbucks-drinking stereotype that marks the East Coast. I learned that even in Israel, no two Jews share the same story as Judaism reaches every corner of the globe.\n\nI learned that no matter how you define your observance, Judaism is not only a religion, but a culture and a way of life. I learned that although I was not born in Israel, do not hold an Israeli passport or have any biological family in Israel, it was still my home. Throughout my first trip, I heard this sentiment countless times. At a kibbutz on the Lebanon boarder, from a former government worker, on Shabbat at the Western Wall. It was not until my very last day that I understood the truth of this statement when a stranger told me, â€œMake sure you come back soon. You know this is your home.â€_x009d_\n\nAnd that was the moment it all clicked for me. I had never thought of Judaism as something intrinsically tied to Israel. Israel had always been an abstract concept in my mind, but Birthright made me realize just how important Israel is to me and Judaism as a whole. \n\nA month after returning home from my second trip to Israel, I found a way to make Israel a part of my everyday life. I was presented with the amazing opportunity to work full time, for the Birthright Israel Foundation, the organization that is tasked with raising millions of dollars each year, so that thousands of young Jewish adults can go on Birthright Israel and find their unique place in the Jewish story. \n\nI never envisioned working for non-profit, let alone a Jewish non-profit, after graduation. I always saw myself using my writing skills at a glamorous magazine, where I would spend my days buried in lipstick and sequins. But what Iâ€™m doing now is so much more rewarding than that. \n\nIâ€™d love to be in a place where I could personally donate enough ($3,000) each year to send one young Jewish adult on Birthright, but I canâ€™t. Instead, I give pour my heart and soul (and sometime tears) into this organization, Birthright Israel Foundation, each and every day. Iâ€™m honored to be a fraction of the reason that the Jewish future is so bright. \n\nwww.birthrightisrael.foundation \n</t>
  </si>
  <si>
    <t>ATTAIN HOUSING</t>
  </si>
  <si>
    <t>98.232.97.134</t>
  </si>
  <si>
    <t>91-1481848</t>
  </si>
  <si>
    <t>Rachel Wanamaker</t>
  </si>
  <si>
    <t>rachel.wanamaker@gmail.com</t>
  </si>
  <si>
    <t>L20, P85, L80, P60</t>
  </si>
  <si>
    <t>Albert Einstein said “The value of a man resides in what he gives and not in what he is capable of receiving.”\nI am most engaged in giving when I am enthusiastic about the cause. Attain Housing helps homeless and at-risk families with children in King Cou (...)</t>
  </si>
  <si>
    <t>dfeac8f269e743179ccfa43bc28b371666185871</t>
  </si>
  <si>
    <t>Brain Injury Awareness \nhttp://bianys.org/\nIn May of 2014 when I was 23 years old, I had brain surgery to remove a tumor from my cerebellum. My entire life changed on that day. I went from living on my own, to outpatient therapy and even living at an inpatient rehabilitation hospital. Iâ€™ve struggled over the past year and a half. I relearned how to walk, see a world with double vision and I am just now back in graduate school getting my MFA. Iâ€™m teaching creative writing at a jail, working as a dishwasher and writing my memoir about my ABI. I attend walks to support my fellow survivors, fighters and new friends. In August I attended the BIANYS walk over the Hudson, which was an event close to home. I lead Team Walnut over the bridge, raised money and even had two little dogs in attendance. I met and made a new friend also named Lisa; we shared a tired moment on the end of the long bridge. Attending brain injury walks joins us all together and I just wanted to cry and hug every single person there. I know what it feels like to fight for life and the ability to do even the little things like pick up a carton of milk, or use a fork and knife. I give and support the organizations because I know the people who need assistance. I lived and I needed help, as do so many who suffer from ABIâ€™s and TBIâ€™s. I feel their pain everyday when Iâ€™m told I look fine, so I must be fine. A brain injury is often invisible and I will always support to raise awareness and help as others have helped me. Itâ€™s not enough to just survive, whether it is from a brain tumor, a fall, or a car accident. We want to live and have a fulfilling life. I will do everything I can to support and walk with others to help them become more then just a survivor.</t>
  </si>
  <si>
    <t>50.234.8.200</t>
  </si>
  <si>
    <t>Sammi Jo Sanders</t>
  </si>
  <si>
    <t>sammijsanders@yahoo.com</t>
  </si>
  <si>
    <t>BIG Love Cancer Care\nhttp://www.biglovecancercare.org/\n\nEach Halloween I travel to Texas Children's Hospital in Houston, Texas with BIG Love Cancer Care to help run the carnival on the ninth floor. This event is mainly for children that aren't able to l (...)</t>
  </si>
  <si>
    <t>a91002a4108dff45b95a3c3002c46f3a028acd99</t>
  </si>
  <si>
    <t>BAGS OF LOVE</t>
  </si>
  <si>
    <t>Why I give &amp; support the Brain Injury Association of N.Y.S (bianys.org) My name is AnneMarie Todd. I am a 4x TBI survivor. I've survived 4 nasty car crashes spanning the ages of 19-30. I'm cognitively disabled - considered high-functioning. It has been 15 years since my diagnosis. I am a 'graduate' of Sunnyview Rehab Hospital. This is where I was cognitively 'reschooled'. My main vocational &amp; occupational love is photography/videography. I have been very involved in BIANYS for over 10 years. The BIANYS June conferences at the Marriot Hotel in Albany, N.Y (and the former October gatherings at the Egg in Albany) have been a lifeline to my new world of TBI. I have thoroughly enjoyed sharing the experiences by photographing many conferences &amp; most recently the Walk over the Hudson fundraiser &amp; last years' Journey of Hope Gala. This June, I was very humbly blessed to receive the Silent Angel Award. This was for my photography &amp; advocacy efforts. I also have videoproduced fellow TBI survivor, Angela Leigh Tucker's speeches. She also has a inspiring story. (angelaleightucker.com)I am so thankful for the new friends that have been added to my life. I love documenting them at the conferences &amp; other gatherings &amp; sharing them on BIANYS' website &amp; facebook &amp; my own. I have a youtube channel - AdventuresOfLife- where my advocacy video work is. A short video called 'Save my Clothesline-revised' was inspired by a conversation with BIANYS president, Dr.Lois Tannenbaum=) I enjoyed the wondrous opportunity back in 2010, to co-present/host a workshop at the conference. A advocacy video that I co-produced with Patricia Fountain of Advanced Coaching &amp; Training was presented. I was soo blessed at how well it was received! The amazing friends, information, support &amp; encouragement from BIANYS has been pivotal in my continual pursual of vocal advocacy of BI awareness - especially the silent cognitive impairments.. I always learn something new at the conferences, meet new acquaintances &amp; reunite with treasured friends. I love contributing to the BIANYS organization! =)</t>
  </si>
  <si>
    <t>71.238.56.121</t>
  </si>
  <si>
    <t>26-2998882</t>
  </si>
  <si>
    <t>Verona Exe</t>
  </si>
  <si>
    <t>ladonnak@comcast.net</t>
  </si>
  <si>
    <t>97402-5348</t>
  </si>
  <si>
    <t>EUGENE</t>
  </si>
  <si>
    <t>P30, P30</t>
  </si>
  <si>
    <t>God Answers Prayer\ninfo@bagsofloveinc.org\nI was in bed stuck and depressed and didn't want to get up.  I had no desire to shower or get dressed.  I made myself make my husband's dinner but that was all.  He didn't understand me sleeping 20 hours a day an (...)</t>
  </si>
  <si>
    <t>fc6093e3858ed7848f604ee1f042d1e2fc8f3109</t>
  </si>
  <si>
    <t>BALLET TECH FOUNDATION, INC.</t>
  </si>
  <si>
    <t>74.72.45.135</t>
  </si>
  <si>
    <t>13-2773475</t>
  </si>
  <si>
    <t>Emily Salkin Takoudes</t>
  </si>
  <si>
    <t>emilytakoudes@gmail.com</t>
  </si>
  <si>
    <t>Buffalo Academy of Science Charter School (BASCS) is changing lives in the inner City of Buffalo. This STEM-focused school (science, technology, engineering, and mathematics) has almost 400 students, ranging in grades 7 through 12. Over ninety-four percent of the students are living below the poverty line. Being poor does not mean you are NOT smart. Last year one hundred percent of our students graduated and went on to college. BASCS offers Saturdays classes, extended school day, and summer bridge classes. I have served since 2012 as an advisory board member and now serve as a trustee, because I believe in educating our future. A few weeks ago the school purchased the old YWCA on Franklin Street. School administration would like to renovate the unused pool area and turn it into classrooms to expand the school to include grades 5 and 6. If you can you help contact Staci Cameron, Outreach/Events Coordinator &amp; Grant Writer at 716.854.2490 ext. 250 or email her at cameron@bascs.org. You can find more information about Buffalo Academy of Science Charter School at www.bascs.org.</t>
  </si>
  <si>
    <t>A63, A99, A25, A63</t>
  </si>
  <si>
    <t>WHY I GIVE TO BALLET TECH\n\nForty years ago, Eliot Feld set out to create the nation's only public school for dance. Ballet Tech, in partnership with the NYC Department of Education, is the result of his vision: to seek out city kids who aren't familiar w (...)</t>
  </si>
  <si>
    <t>0392ea0f6017fc2d0d811feee50b0761aa3b1410</t>
  </si>
  <si>
    <t>https://s3-external-1.amazonaws.com/offertabs/offer/kxdcce/large/810_56381c4e58b49-ChildrenSecurityBlanket_logo.jpg</t>
  </si>
  <si>
    <t>Benefits Central</t>
  </si>
  <si>
    <t>Feeding People Inside and Out\n\nSitting down with this group of strangers at a table to eat was so uncomfortable for me that I came very close to not eating at all. I had worked with a group of teenagers from a local church to prepare food for the weekly Sunday Celebration at this little neighborhood nonprofit in one of the toughest parts of Rochester. After everyone was served, we had an option to go out and eat with the community members. \n\nI wasn't sure why it affected me so much. I have been volunteering for years to help feed hungry people. Sometimes many of them have mental health challenges. This time, though, I connected the faces and stories of those people around me with the stories of my parents, my grandparents, and the kids I grew up with in a small farming community upstate. \n\nFrom that day on, I decided that I would send small donations when I could to support Cameron Community Ministries. I know that they are helping some of the neediest people in that neighborhood with food, clothing, and educational programming for young children. \n\nThere are thousands of places like this little neighborhood center that do this work, but this one really forced me to realize that I could, or people I love could, just as easily be the person who is hungry or without means to buy clothes. That was 15 years ago. I now live hundreds of miles away in Brooklyn, but I send my check up there when I can. \n\n\n\nhttp://www.cameronministries.org/home0.aspx</t>
  </si>
  <si>
    <t>174.21.190.37</t>
  </si>
  <si>
    <t>46-2561328</t>
  </si>
  <si>
    <t>Julie Burns</t>
  </si>
  <si>
    <t>julie.burns0420@gmail.com</t>
  </si>
  <si>
    <t>BREMERTON</t>
  </si>
  <si>
    <t>Someone willing to help other less fortunate people always inspires me!\n\nI want to share with everyone a positive experience I encountered just recently Nov 2nd 2015 with Benefits Central! http://www.benefitscentral.org/index.html\n\nFirst let me give yo (...)</t>
  </si>
  <si>
    <t>590830f2ae7b0ac7958ad7dccb15fd46500ee53b</t>
  </si>
  <si>
    <t>After I graduated from college, I felt like I had no direction in my life. I had plenty of plans for myself after college, I was going to move to a big city, get my dream job, and start working on my Masterâ€™s Degree. Sadly, only one of those things happened. I needed up moving home, working at a call center as a health insurance agent, and I started working on my Masterâ€™s degree in integrative marketing communication.\n\nAs a health insurance agent, I left work every day feeling dirty. I worked in Medicare and sold prescription drug plans and I felt like I was cheating senior citizens a lot. The life I thought I was going to be living was not the life I was actually living and I was sinking into depression.\n\nI wanted to turn my life around. I decided I wanted to start a career of giving back. I looked into non-profit organizations and decided to become an AmeriCorps volunteer. Thatâ€™s when I found Cradle Beach Campâ€™s program, Project SOAR. The program works with inner-city at risk youth in Buffalo, New York. I have been serving as mentor to children in South Buffalo for almost a year now and I have never felt so fulfilled.\n\nThe Buffalo Public Schools are failing children constantly and the Project SOAR mentors are the shining light in a dull situation. The group of AmeriCorps members work tirelessly year round so that the kids in the program feel safe and feel loved, and although theyâ€™re only in their lives for a short time, they make a lasting impact on each other.\n</t>
  </si>
  <si>
    <t>All I want for Christmas..is to Help Blind Cats\n\nLast Christmas all I asked for was for all the money that would be spent purchasing gifts for me to go instead to animals in need. I came across a great nonprofit organization called Blind Cat Rescue &amp; San (...)</t>
  </si>
  <si>
    <t>41c096a857a4b7ac712f596dd14f91d149f09f4e</t>
  </si>
  <si>
    <t>Getting Back Hope\n\nTwo years ago, after 10 years of undiagnosed symptoms that were stealing my energy, strength, and resilience, a doctor finally gave me an answer and an assignment. â€œI think you have POTS,â€_x009d_ he told me. He wanted to treat me but he could not, it wasnâ€™t anything close to his specialty. He tasked me with finding the best specialist I could and we each set out to do our own research.\n\nThis began my our POTS research journeys. And two years ago, there was only one organization that offered information, support links, and resources to find educated physicians for not only patients and caregivers but also to fellow doctors. That organization was Dysautonomia International.\n\nPostural Orthostatic Tachycardia Syndrome (POTS) is a form of dysautonomia, which is a dysfunction of the autonomic nervous system &amp;#40;the ANS&amp;#41;. The ANS controls many automatic functions of your body, functions such as your digestion, temperature control, heart rate, and blood pressure. When those systems are compromised, your body goes haywire. This ranges from anything from overwhelming fatigue to tachycardia to fainting to digestive dysfunctions to chronic painâ€¦ the list goes on. Some of us are bed bound, some of us can run marathons, but we all have one thing in common: our lives are never ending cycles of uncertainty. We take everything one day, one hour, one minute at a time.\n\nDysautonomia International was formed in the vacuum of patient advocacy and support groups. They pool their resources of brain power and volunteer support together to host patient conferences, physician education programs, research studies, and fundraisers. Every hour of volunteer work I've given to this organization, every vial of blood I've given to a research study they helped fund, has yielded answers. Every bit of awareness I've raised has been amplified louder because of them. Their presence has given me peace of mind at night because I know I am no longer alone, I know that I am seen, I know I am no longer feeling miserable with no name, with no banner, with no support. They are there for me.\n\nDysautonomia International has become my family. Everything I give to them, I get back tenfold. This organization has connected me with a brilliant POTS specialist who has gotten to know me as a person and as a patient, an internship that allowed me to learn and grow as an individual while letting me take the time to take care of my needs, and has introduced me to individuals that care and comfort me as well as make me laugh harder than I thought possible.\n\nAs for my original diagnosing doctor, he has learned more than he ever thought possible from this organization. He has gotten involved with research and is now making this one of his specialties, something that would not have been possible without the work of Dysautonomia International.\n\nThis organization is my safe space. It is the voice of thousands who give them their time and get back their strength. They have given us information and resources but most importantly, they've given us back hope that we will be healthy and reclaim our lives again.</t>
  </si>
  <si>
    <t>Charcot-Marie-Tooth and my Family!\n\nCharcot-Marie-Tooth is a relatively unknown disease, even though itâ€™s the most common inherited nerve disorder affecting 1 in 2,500 people. CMT causes peripheral nerve degeneration, mobility impairments, and there is no cure.\n\nMy father suffered daily with CMT and is now living CMT free in heaven. Now my sister endures the same struggles with CMT. She has dedicated her life by working countless hours to raise funds for the 'biggest disease no one has ever heard of.â€_x009d_ \n\nDiagnosed with cancer at age 29 , she was given a chemotherapy which triggered this debilitating disease. Her legs are atrophied from the knees down and her hands are too weak to perform simple tasks we take for granted. She needs help buttoning a shirt, putting on jewelry, and requires leg braces to walk without falling. \n\nI am committed to find a cure for this disease so my sister can live CMT free. I donate to the Hereditary Neuropathy Foundation (HNF) at www.hnf-cure.org.\n\nHNF is dedicated to supporting those living with CMT by raising awareness and money to fund research for new treatments and a cure.</t>
  </si>
  <si>
    <t>“For it is in giving that we receive.” \n― St. Francis of Assisi\nMy drum corps career began in 1983 at 13 years old in a small corps in my hometown of Keene, NH. Four years later I became a member of the Crusader family.  The Crusaders gave me a vehicle t (...)</t>
  </si>
  <si>
    <t>2d48b3a9a323c3c6d0ab2b0fb33925f0c891a454</t>
  </si>
  <si>
    <t>https://s3-external-1.amazonaws.com/offertabs/offer/kxdcce/large/810_564ebe2191500-NewlogoonlineRockland-County-Color.gif</t>
  </si>
  <si>
    <t>75.102.45.193</t>
  </si>
  <si>
    <t>Dusty Baxley</t>
  </si>
  <si>
    <t>We are capable of so much more than we imagine. \n\nFor fifteen years my family lived in the shadow of a diagnosis that didn't have a name, but affected our everyday life. Running could not be accomplished, shoe shopping was near impossible, and daily tasks were a bit tougher to accomplish. Fifteen years later we found the name - Charcot Marie Tooth the most commonly inherited neurological disorder affecting 1 in 2500 people, but no one has ever heard of it. It creates progressive loss of muscle tissue and sensation throughout the body. \n\nHereditary Neuropathy Foundation gives my family and others an opportunity to have the research to fight this currently incurable disease. \n\nIf you asked me three years ago if I was capable of running a half marathon, I would have taken you as a crazy person. Today I will be signing up for my FOURTH half marathon, proudly wearing my Team CMT shirt and raising every dollar for family's and individuals fighting together against CMT. Each mile is so much more meaningful when I know that I am changing my family's future. Help me to continue on my mission. \n\n#thisiswhyigive #givingtuesday #teamcmt\n\n www.hnf-cure.org\n</t>
  </si>
  <si>
    <t>baxleydusty6@gmail.com</t>
  </si>
  <si>
    <t>I have been giving to Boulder Crest Retreat in Bluemont Virginia for two years. The retreat is the first privately supported rural Veterans and Military Wellness Center in the country. In the last two years about 1400 plus Veterans and their families have  (...)</t>
  </si>
  <si>
    <t>5120373f42479440cfbf5beab3f31e3f40a6dafc</t>
  </si>
  <si>
    <t>Imagine as an athlete having to pay attention to every step you take because you are worried about catching your foot and falling.\nImagine wondering when the burning will start in your feet. I don not have to imagine because I have Charcot-Marie-Tooth or CMT.\nIt is the most common inherited neuro-muscular condition affecting 1. in 2500, or about 175,000 Americans. It is a condition I share with my dad, aunt, sister and two nieces. When I learned I had CMT I knew I was lucky to still be running because many with CMT wear braces, struggle with profound fatigue. Because the damage to the nerves affects hands and lower legs many struggle with everyday tasks like writing, opening jars and dressing.\nI run high profile events like the Boston Marathon to raise awareness for CMT and money for CMT research. I founded Team CMT and so far we have 176 members in 31 states and six countries. We have raised over $100 K. Despite many of us being told people with CMT cannot be athletes, we have over 2 dozen members with CMT. Four have completed the Ironman Triathlon. We are sponsored by the Hereditary Neuropathy Foundation. I am so thankful for their support. I have also authored the book 'Running for My Life-Winning for CMT'. This year I participated in the Aquathlon World Championship in Chicago as a member of Team USA in Chicago. I do triathlons around the country and write about the experience on my blog at www.run4cmt.com</t>
  </si>
  <si>
    <t>Why I support www.BGCAA.org. The Boys &amp; Girls Clubs of Annapolis &amp; Anne Arundel County is not only changing, but saving, lives in Anne Arundel County. I am inspired by the youth from the ages of 6 to 18 who walk into BGCAA's six Clubhouses every day after  (...)</t>
  </si>
  <si>
    <t>442e3eb174cf8b510738f5551998d64d3f4e4f34</t>
  </si>
  <si>
    <t>The biggest disease you've never heard of' www.HNF-cure.org/Bernadette \n\nI dedicate my life to being an advocate for Charcot-marie-Tooth Disorder because not only do my brother and I have it, but my late father suffered with CMT along with other family members. It's not easy to watch your family suffer but we did it together. CMT is known as the most common hereditary neuropathy in the world, yet many doctors haven't even heard of it or they know little to nothing about it. CMT is a progressive illness that's very debilitating and painful with no cure!! HNF is a non profit for us living with CMT and I am honored to be a part of the movement. Here's to raising awareness for CMT in memory of my Dad. The most loving, strong, smart caring man who is missed every day!!!\n#CharcotMarieToothAwareness</t>
  </si>
  <si>
    <t>74.202.27.130</t>
  </si>
  <si>
    <t>Allan Netko</t>
  </si>
  <si>
    <t>Randy.Netko@brighthorizons.com</t>
  </si>
  <si>
    <t>In my work in early childhood education I am regularly reminded how fortunate the children who attend our schools are.  They attend beautiful centers where they are taught by wonderful, nurturing teachers, where their classrooms are filled with educational (...)</t>
  </si>
  <si>
    <t>e19993181833556227d71c956c0fa63eef8a0f6e</t>
  </si>
  <si>
    <t>Broken Chains International</t>
  </si>
  <si>
    <t>71.204.100.68</t>
  </si>
  <si>
    <t>54-1514857</t>
  </si>
  <si>
    <t>Carrie Anderson</t>
  </si>
  <si>
    <t>clashine@juno.com</t>
  </si>
  <si>
    <t>CHESAPEAKE</t>
  </si>
  <si>
    <t>P33</t>
  </si>
  <si>
    <t>Chasing Dreams You Didn't Know You Had\n\nWhen I was 5, I entered my first talent show. I loved to sing, and saw no reason to not enter my grade school talent show (even thought I was only in Kindergarten). I got on stage in front of the entire school and sang the ever-so-popular childrenâ€™s song, â€œMr. Sunâ€_x009d_. I didnâ€™t realize it then, but this was an important moment in my, one that actually defined many of my latter years. I continued to sing anywhere and everywhere that I could through my adolescent years; karaoke, family nights at local bars and restaurants, and more. Many years, and many blank cassette tapes later, I learned what it meant to truly have a passion for something. I came from a single parent home. My mom worked long hours, and multiple jobs just to make ends meet. Extracurricular activities that werenâ€™t funded by the public school system, were unfortunately something that seemed unattainable for me, so as badly as I wanted to take music lessons, I didnâ€™t want to burden my mom with adding more financial responsibility to her plate. I know if I had asked she would have bent over backwards to make it happen, but I never did. \nAround the age of 15, my best friendâ€™s mother introduced me to a relatively new local music program, who luckily for me, provided scholarship opportunities to cover lesson fees. I remember walking into the building, meeting some of the instructors and students, and having a voice scream out to me, â€œthis is where you need to be.â€_x009d_ So I gathered the registration paperwork, the scholarship application, and my excitement, and took them home. I began voice lessons the very next week. \nThis was another one of those moments that you donâ€™t realize define you until much later in life. I was a student of the Infinity Performing Arts Program (now the Infinity Visual and Performing Arts Center) from 2002-2008. During this time, I was given opportunities that the 5-year old me could have only dreamed of. I performed on stages at the Center, in the community, at local and regional events, County and regional fairs, and even the Rock and Roll Hall of Fame. I was given the opportunity to work on two studio-recorded albums, one alongside members of the 10,000 Maniacs. I made friendships that are still in tact to this day, and I created memories that will last a lifetime. \nI give back to Infinity because they gave me more than I could have ever hoped for. They gave life to a dream that I didnâ€™t realize I had. They gave motivation to a young woman who wasnâ€™t sure which direction to head. They instilled self-confidence, positive values, community mindedness, and goal setting into a teenager who could have been doing a number of things with her spare time. They gave me a friendly, welcoming home surrounded by positive adult mentors to hone my skills and express my creativity. \nFor these things I will be forever grateful, and for these reasons I will continue to give to Infinityâ€™s scholarship fund for as long as I can. I give because I hope to provide the same things for another child who may not have otherwise had the chance to participate in a program as empowering as Infinity.</t>
  </si>
  <si>
    <t>I support Broken Chains International, because they save marriages, families, and lives everyday. BCI is Christian counseling organization that meets people in the depths of despair. For many, it is the last stop before a divorce lawyer. People this amazin (...)</t>
  </si>
  <si>
    <t>6972d5e6de4a546076ffd7bae98420efc16a0967</t>
  </si>
  <si>
    <t>Dear #GivingTuesday.\n\nMy name is Surica McCloe, I am a volunteer and participant at Spring Street CDC's program CHANGE Fitness of Morristown, NJ.  I am the volunteer administrator and on the maintenance crew.  I help make sure everyone signs in, complete (...)</t>
  </si>
  <si>
    <t>d501ad643d93dae0b225098f5be558774973bf7c</t>
  </si>
  <si>
    <t>Giving changed me too\n\nNovember marks the anniversary four years ago that led to my commitment to try to help families find the cure for rare diseases that affect their children. One meeting at a conference led to a cascade of events that has since had a significant impact on my scientific research, collaborations, and colors virtually everything I do. \n\nI am inspired to give my time and money by people that do or want to do the unexpected. For 99.99% of the population it would be something that is virtually impossible to do. Jill Wood as the co-founder of Jonah's Just Begun described to me back in November 2011, doing just this, pulling together the knowledge, scientists and funds so that she could catalyze research into her son Jonah's rare disease called Sanfilippo syndrome. In the years since, Jill went further, she started to have the same impact on other closely related diseases, and together this led us to found a company as an additional way to go after National Institutes of Health funding for the research performed at academic institutions. \n\nHow many parents could do all this one might ask? Jill introduced me to another parent with a rare disease foundation called Hannahâ€™s Hope Fund (who has funded a gene therapy and brought it to clinical trial), and in turn she introduced me to yet another rare disease parent who started the Hereditary Neuropathy Foundation. All of them are parents, not scientists I might add, doing the seemingly impossible, scouring the world to find research that could catalyze a treatment to be developed. How could this not inspire you to help and donate your time and money to all their causes? At the same time it made me recalibrate what was possible. A little time and money devoted to their causes could go a long way.\n\nEvery November I remember that moment that kicked it off, Jill sitting across from me describing a heart wrenching story every parent would dread, being told her child had a fatal disease. Now every scientist I meet I tell them the same story and it leads to new connections, scientists I should meet, compounds to test and more. We are not alone in wanting our research to be funded, to succeed, to be published, and to be shared for the benefit of humankind. While at times it may seem what we do is far removed from the clinic, thousands of parents of children with rare diseases depend on us and our skills. Many scientists will not realize the importance of what we can offer until they meet people like Jill, for whom nothing is impossible. We can directly help rare disease parents and families in varied ways by giving our time, our advice, our financial support and letting them know that they are not alone in their quest for a cure. I have done all of these and it has changed me and what I do. Nothing is impossible or unattainable, we work hard, and we find people that can help us achieve the goal.\n\nSupporting and giving to rare disease foundations like Jonahâ€™s Just Begun, Hannahâ€™s Hope Fund and the Hereditary Neuropathy Foundation can have positive unintended consequences. It can alter your perspective on what is truly important in life. It may even change your career, lead to a new business idea, create jobs, develop products, and hopefully cure the disease. If one person leading each foundation could make all this happen over and over again then our giving either in time, expertise or money can be a powerful multiplier that creates giving stories that demand sharing repeatedly and provides hope for the families who are living with these diseases.\n</t>
  </si>
  <si>
    <t>https://s3-external-1.amazonaws.com/offertabs/offer/kxdcce/large/810_5637c37cda23d-DSC_7283.jpg</t>
  </si>
  <si>
    <t>CAMP FIRE</t>
  </si>
  <si>
    <t>73.213.244.85</t>
  </si>
  <si>
    <t>75-1074512</t>
  </si>
  <si>
    <t>Orion Matthews</t>
  </si>
  <si>
    <t>orion.matthews1@gmail.com</t>
  </si>
  <si>
    <t>Lubbock</t>
  </si>
  <si>
    <t>O43</t>
  </si>
  <si>
    <t>I served on the National Board of Camp Fire, but before that I was a kid who was 10 years old in 5th grade. At that time I attended Camp Fire regularly after school at Chugach Optional in Anchorage Alaska (both my parents worked).  The staff of Camp Fire e (...)</t>
  </si>
  <si>
    <t>3c3eaa2e2837f3bf69b9aae57cb0dd8fec9d6cc4</t>
  </si>
  <si>
    <t>Coming from a country and a profession allowing me to live a decent life almost without any real limitation, I've been carrying around the desire to step into the â€œrealâ€_x009d_ world â€“ characterized by poverty, inequality, illiteracy and violence â€“ for a very long time now. \n\nThe past two months Iâ€™ve dedicated my time, money and energy to this goal. Working for Maitri, a developmental humanitarian NGO based in New Delhi, India, was exactly the kind of meaningful work I have been looking for. Spending my time and investing my energy in an environment which is entirely dedicated to serve good causes was a new, intense and incredibly enriching experience.\n\nEvery time I was able to visit one of the project sites, it was an intense feeling of getting to know what all our beneficiaries have to deal and struggle with on a day-to-day basis. Seeing the success and the good work of the entire field staff created an impressive impression of what a few people are capable of achieving.\n\nBeside the direct work and support on the field, I had the opportunity to provide a lot of valuable input inside the head quarter of Maitri. I was able to apply my skills in the fields of \n\nâ€¢ Setting up consistent programme and project management approaches\nâ€¢ Creating an automated financial reporting system\nâ€¢ Reporting mechanisms for tracking the success of projects and programmes\nâ€¢ Implementing effective and efficient processes for writing proposals\nâ€¢ Data management\n\nAll in all, it feels like an ideal, mutual win-win situation where I had the chance to contribute to social causes for a decent period of time and received exciting information and experiences about poor people, their problems and the way how NGOs work in return. \n\nI am already looking forward to the next engagement where I can invest my resources for the good.\n</t>
  </si>
  <si>
    <t>How Campus Pride Gave Me My Life Back\n\nAs a student-athlete from a very young age, I was constantly bullied for being different. I was picked on for not looking feminine enough, having a deep voice, and not acting the same way as other girls, among other (...)</t>
  </si>
  <si>
    <t>2a5e671577039a51053a4b237fd9b3abdea3d28e</t>
  </si>
  <si>
    <t>ATD Fourth World Street Libraries create spaces of peace in under-resourced neighborhoods where kids can dream and make friends through activities with books, arts and crafts, and computers. Street Libraries happen on the sidewalk or in a park right in the middle of the neighborhood so everyone can see and we knock on all the doors to make sure that all parents and kids can be part of the project. In New Orleans the Street Library happens in a neighborhood and on a corner where thereâ€™s normally a lot of drug activity. The men dealing drugs move away during the Street Library to make sure the kids are safe, but not before they pick up any trash and help clean up the space for the kids to enjoy. It helps us remember that the dealers are also brothers, sons, and fathers. Not only do Street Libraries help make dangerous streets a little bit safer, but they also help all community members show their hope and their care for the neighborhoodâ€™s children. For the fourth year, ATD Fourth World is inviting our friends to â€œadoptâ€_x009d_ the New Orleans Street Library by making a donation and then they receive news about the kids, the families, and the neighborhood involved in the Street Library throughout the next year. $30 donated translates to over 20 books read with children and every donation from New Orleans and around the country helps build peace in a neighborhood that has too little of it.</t>
  </si>
  <si>
    <t>Giving is the Best Feeling in the World! \n\nMy mother inspires me to give. She raised my brother and I by herself. We had a small extended family but we visited them infrequently, mainly around holidays. For my brother and I, mom was our whole world. Even (...)</t>
  </si>
  <si>
    <t>bbe4df138409b2b48d068bd9ffb562d254824eef</t>
  </si>
  <si>
    <t>CARTERS HOUSE</t>
  </si>
  <si>
    <t>The Rosetta Irving Foundation Inc \nis An Organization of Retired and Working NYC B.O.E. Teachers #HeatNation #RunWade #Brooklynnets ??? #PattiLaBelle \n Community Supporters we need your Charitable Contribution we are a 501-c3 org A Must Have Reading Tools for Kindergarten Students \nWe Need Our Community Celebrities To DONATE \n Founder at THE ROSETTA IRVING FOUNDATION\nThanks Much to The Community\n#Opportunity *********Donate Now https://www.gofundme.com/n962935c\nCertified Charity\nThe Rosetta Irving Foundation In... \nBrooklyn, NY\nTax ID: 800863450\n#Opportunity *********Donate Now https://www.gofundme.com/n962935c\nCertified Charity\nThe Rosetta Irving Foundation In... \nBrooklyn, NY\n#POTuS\nFrom Kindergarten to College \n2- https://www.facebook.com/GiveTheGiftOfALifetimeMusic/\n3- https://www.facebook.com/MHDiamondBright/\n4- https://www.facebook.com/DonateDigitalLibraryBook/\nhttps://www.facebook.com/notes/karen-irving/college-support-for-students-living-with-mental-illness-in-brooklyn-ny/10156173507040374\n5- BooksforClubHouse Mail Checks The Rosetta Irving Foundation Inc \nP.O.BOX 210-120\n BROOKLYN NY 11221\n ALL GIFT'S AND CONTRIBUTIONS CAN BE FORWARD THANKS SO MUCH FOR YOUR GENEROUS SUPPORT All Contributions ,tax deductible \nLink: http://amzn.com/w/17FWHUYA5HN61 \nReading tools for Kindergarten students\nwere hoping to give 200 reading books to Kindergarten students\nPutting Talents and gifts to Create jobs,Projects, Curriculum Projects that add Literacy ,art,technology ,Incentives that Stimulate and entice Learning , THE ROSETTA IRVING FOUNDATION Inc' #80-0863450\nEyes on The Prize\nhttps://www.facebook.com/notes/karen-irving/the-rosetta-irving-foundation-inc/10152900327425374?pnref=story\nNov 2013 \nSelf Sufficient Operational Organization http://www.amazon.com/â€¦/B00â€¦/ref=cm_sw_r_fa_dp_nkSswb08TP71E\nMaking designed items, gallery sized Oil Paintings Etc \nlots of Creating Projects\nhttps://www.facebook.com/notes/karen-irving/the-rosetta-irving-foundation-inc/10152900327425374?pnref=story\nThanks so Much Karen irving</t>
  </si>
  <si>
    <t>75.31.220.227</t>
  </si>
  <si>
    <t>46-5198495</t>
  </si>
  <si>
    <t>Denise Timmons Lewis</t>
  </si>
  <si>
    <t>denilew972@sbcglobal.net</t>
  </si>
  <si>
    <t>IRVING</t>
  </si>
  <si>
    <t>No one can do everything but everyone can do something! I've lived by that theory for decades; regularly donating to various non profit organizations.  Why donate? Simply it's the right thing to do! We should be willing to *share* with those less fortunate (...)</t>
  </si>
  <si>
    <t>7ceafed21dd326653d561dff02ad3de374ef3462</t>
  </si>
  <si>
    <t>66.25.49.4</t>
  </si>
  <si>
    <t>Kathy Palomino</t>
  </si>
  <si>
    <t>khpalomino99@aol.com</t>
  </si>
  <si>
    <t>From Chicago to Mexico\nGraham Elliot Takes a Journey of Smiles to Visit Smile Trainâ€™s Local Programs in Mexico\n\nI remember like it was yesterdayâ€¦ I arrived in Mexico City on my Journey of Smiles hosted by Smile Train (smiletrain.org), the worldâ€™s largest cleft charity, and was greeted by the most heartwarming welcoming party imaginable; a choral group of seven children, all of who had undergone surgery to repair a cleft lip or palate. I learned that not only did the singing boost the children's sense of self-esteem, but it also acted as a form of speech therapy that the kids actually enjoyed doing.\n\nAfter the joyous singing and dancing came to end, a group of us drove out of the city to visit with Jasmine, a seventeen-year-old single mother of two. The newest addition to her family, a six-week-old baby boy name Ivan, was born with a cleft lip and palate. This was not caught during her routine ultrasound so it came as a total surprise, leaving Jasmine wondering what to do or where to even start.\n\nAt that very moment all I could think about was my son Conrad who was born with a bilateral cleft lip. My wife Allie and I were also caught off guard as we knew of nobody in our family that was born with a cleft. Our doctor at that time mentioned that a bilateral cleft could be indicative of Down syndrome, so we didnâ€™t know what to expect or prepare for. Although we sympathized greatly with Ivanâ€™s mother considering our similar situation, we reassured her that everything was going to be fine because she was in good hands with Smile Train. We even showed before and after photos of Conrad's surgery so she could get a sense of what to expect.\n\nWe're happy to say, little Ivan has received his first surgery. Allie and I are hoping to make it back down to Mexico City to assist in any way and be there for support. It's safe to say that Ivan will need some additional surgeries, but with Smile Train's outreach and ability to create sustainable ways to repair clefts, he's most certainly set up for success.\nIt was great to see firsthand that Smile Train is there to help turn those dreams into a reality. I am happy that I was also able to share my story with one of Smile Trainâ€™s patients while in Mexico, giving them comfort in knowing that they are not alone. All parents want the same thing for their children â€“ a long, happy and healthy life.\n\n(Photo Credit: Baby Ivan and me just after I finished giving him his midday bottle.)</t>
  </si>
  <si>
    <t>Why I Give to Casas por Cristo (CasasporCristo.org)\n\nIn 2003, my church asked my husband and I to accompany them to Juarez, Mexico to build with Casas por Cristo. They needed our translating skills. I had no idea what to expect, but it was summer...we ha (...)</t>
  </si>
  <si>
    <t>e60fa59f6f329ac4e376e7baec945866ea2148f2</t>
  </si>
  <si>
    <t>\nI have always supported animal welfare non-profits on Long Island, be it as a volunteer, a donor, or in my professional capacity as freelance journalist. Most recently, I have been a volunteer for Tavi &amp; Friends, a cat rescue and adoption organization based in two Petco locations on the Island.\n\nWhile there are many shelters/adoption non-profits that seek homes for the kitten litters that result from our feral cat overpopulation, Tavi &amp; Friends is different. This non-profit specializes in the much harder task of placing middle-aged, often ailing cats that are abandoned by adults who, for whatever reason, can no longer provide homes for them.\n\nThe founders of Tavi &amp; Friends are very careful about their feline placements. They check veterinarian references, make home visits, and require brief home trial periods before approving adoptions.\n\nTheir expertise at matching felines with suitable owners made them a perfect subject for an online lifestyle publication geared toward highly sensitive, intelligent and imaginative people, who also all seem to have an affinity for animals. \n\nHowever, since they are born anxious, my readers require early positive exposure pets.\n\nHere is my Tavi &amp; Friends video segment on that:\n\nhttp://bit.ly/1lFYdzb\n\n\n\n\n\n\n</t>
  </si>
  <si>
    <t>I returned to Toledo, OH this past October for my 35th high school reunion.  Toledo is no longer the city I grew up in. People like to talk about Detroit and how it has fallen on hard times, but is now in recovery.  Toledo has fallen on the same hard times (...)</t>
  </si>
  <si>
    <t>6d3cb3030d7478a4404a45412f47ec46b4cc6b47</t>
  </si>
  <si>
    <t>www.thp.org\nI am a sculptor and illustrator for fifty one years. What has inspired me to invest in The Hunger project is the passionate spirit of human beings. I have created ten public art projects acknowledging different groups of people. Two examples are: The Hanger Project created in 1988, a project to acknowledge textile and garment workers internationally for creating beautiful garments to bright all of our lives. The coat hanger I declared to be a symbol of the finger print of the garment workers. The people of Pittsburgh, PA and suburbs contributed 35,000 coat hangers from their closets. I made 33 life size semi-realistic human figures from these coat hangers and exhibited these sculptures in clothing stores, dry cleaners libraries and galleries.\nThe second example, the project I am presently working on is titled â€œFigure Skaters'. This project is to acknowledge figure skaters for their expression of the beauty and passion of the human spirit. I am draw the figure skaters during practice and competitions as a form of acknowledgement I grant the skater or parent the photographing of the drawing for their personal use. I am then creating 50 life size composites of specific moves from these studies to be www.thp.org\nexhibited internationally. \nEmil A. Sauer, http:emilasauer.blogspot.com and esauer.artspan.com</t>
  </si>
  <si>
    <t>CHARCOT-MARIE-TOOTH ASSOCIATION</t>
  </si>
  <si>
    <t>73.198.43.214</t>
  </si>
  <si>
    <t>22-2480896</t>
  </si>
  <si>
    <t>Sue Schrader</t>
  </si>
  <si>
    <t>sueschrad@hotmail.com</t>
  </si>
  <si>
    <t>Chester</t>
  </si>
  <si>
    <t>G80, G96, E01, E05</t>
  </si>
  <si>
    <t>gleeful giving.\nI give glee-fully.  The age of technology has given us the unprecedented opportunity to peer into the lives of others - near and far. From animals to people. Children to the aged. Northern hemisphere and southern.  Religious and non-affili (...)</t>
  </si>
  <si>
    <t>ea8f033480a875bc9b3858ea818a29d2fd25a064</t>
  </si>
  <si>
    <t>https://s3-external-1.amazonaws.com/offertabs/offer/kxdcce/large/810_56379240a523c-20151102_114031.jpg</t>
  </si>
  <si>
    <t>Even Those Who Have Nothing Will Choose to Give Something\n\nSeveral years ago I was working with middle school students at a Title I School. All of them were on free and reduced meals. Some of them lived in homeless shelters. One of the things we did to m (...)</t>
  </si>
  <si>
    <t>13a8d35cfc5d101d9a8e08662a4e8a87740f663f</t>
  </si>
  <si>
    <t>I am the single child for my parents, who come from a very mediocre socioeconomic status, but they placed very serious importance on education and gave me the best of what they could, I was  educated in the best schools even thou they were expensive, and a (...)</t>
  </si>
  <si>
    <t>142d186afcc279e405917681b83939f54beee079</t>
  </si>
  <si>
    <t>https://s3-external-1.amazonaws.com/offertabs/offer/kxdcce/large/810_5637a94cd33d5-IMG_1468.JPG</t>
  </si>
  <si>
    <t>Why This?\nSo many times (and for so many reasons) I am asked the question “Why.” At work, at home, in my professional circles, by co-workers, by friends, by my family. People ask why did you make that decision, why do you live in that area, why did you bu (...)</t>
  </si>
  <si>
    <t>fcc2eb5165c3d7f3934b7e423af189b57083ff8d</t>
  </si>
  <si>
    <t>Heart Smile\nhttps://www.facebook.com/pages/Community-Hope/146611655383618\nA single mother who survived a medically induced coma, looking into the eyes of 2 desperate, thankful, yet still questioning children.  The loss of a great job, bills 2 months over (...)</t>
  </si>
  <si>
    <t>300fbe8caea21200d7d0f1af89a8f59f6ea098d2</t>
  </si>
  <si>
    <t>https://s3-external-1.amazonaws.com/offertabs/offer/kxdcce/large/810_5638c55675227-11078263_361207117413008_2198349711995393969_o.jpg</t>
  </si>
  <si>
    <t>My son, my hero, my inspiration\n\nAnthony was born in Mishawaka, Indiana at on March 27, 2002. I was a single mom working as a waitress and a bank teller while living with my mother. At 19 years old I had no clear indication of what my life would be like with a child. Little did I know he would be the influence for all the best choices I would ever make. If it were not for my 10lb 23 1/2â€_x009d_ handsome baby boy, whom came barreling into this world blue and relentless, my life would have resulted in far less happy and pleasant times. I joined the Army when he was 3 years old to ensure our lives would have some stability and decrease in chaos. We didnâ€™t have a home of our own, we were taken care of by my mother. He did not need for anything and I was so very blessed for that. He grew into a personality that one would describe as a ham. He loved making people laugh. He really loved being able to run and play without restraint. I ensured he would have all the opportunities to cultivate his numerous interests. We would finger-paint in the kitchen without rules (newspaper taped everywhere with Tony in a diaper and his hands, feet, and body for the brush). I involved him with all forms of chores and activities in the house. When he was 3 we commenced trying to teach him, or should I say allow him, to make Kool aide. That day was annotated as the Kool aide caper day! His curiosity was inspiring and everyday was truly a new adventure for both of us. He attended numerous schools due to our frequent moves from my military service. Although many would think moving like this would be disruptive, it was quite the contrary for Anthony. He loved to go new places, meet new people, and get out to enjoy life. He always had a sense of adventure to him and change was never something he feared. We settled in Seattle for our last home together from seeking out the childrenâ€™s hospital as a last hope for a chance. \n\nNEW STATE, NEW HOME, NEW SCHOOL: Upon our return to Louisiana, we were yet again on orders to move to Kansas. We were excited and curious to see what life would be like back up north again. We were thankful we would be much closer to family even if they drove us nuts sometimes. We settled into our new home and Anthony began school once more somewhere new. He came home the first week with tales of misadventures and all the friends he was quickly making. He was never one to be shy and was highly regarded by his teachers and classmates. The class clown with manners was something new many of the faculty had not seen before. I never had any behavioral issues other than the fact that he HATED homework. He was smart as a whip but when it came time to sitting still and showing his knowledge on paper, it was a fight to the death! Patience was definitely something we both learned to rely on together. A new week began and as I patiently awaited his arrival on the bus I was thinking about what we would be doing this weekend. I was planning a large Halloween event (it was our favorite holiday, mine more than his). I saw him coming off the bus with a slight limp. I asked very quickly â€œwhatâ€™s wrong babyâ€_x009d_? He said â€œnothing mom, my legs just hurt a littleâ€_x009d_. A little was one way Anthony showed how truly strong and enduring he was. He didnâ€™t mention he cried through most of gym class. He didnâ€™t mention he could barely bend his knees. He never wanted me to worry about him. He was always trying to protect my feelings. Even at the age of 6 years old he cared more about others than himself. To say he was tough is truly not an accurate description. The gym teacher had him sit out of class for the day due to his strained attempts at participating in kickball. I told him to try again tomorrow and I called the nurse to have her call me if anything changes or it gets worse. In my head I was thinking growing pains and a little too much activity. I was watching him wince and moan at home that evening and assumed he would be ok. \nBUT, HE NEVER EVEN HAD THE FLU BEFOREâ€¦..:The next day he returned home but in a much worse state than the day prior. He could barely walk. He was crying on and off. He looked scared and now I was too. I immediately called the doctorâ€™s office and the soonest they could see us was the next day. I was married to my ex-husband at the time and he was going to take him for me. I wanted to go but unfortunately the saying in the Army is if they wanted you to have a family they would have issued you one (thankfully this statement became irrelevant following his diagnosis). That evening while I assumed he was soundly asleep, a terrible scream came echoing down our hallways. It didnâ€™t stop and I fell a few times running to get to him. I assumed the worse; a break in and someone hurting him. However; it was not that at all. He was lying in bed with his face frozen in pain. He was screaming that his bones hurt and he couldnâ€™t move them. I tried to console him and hide my fear. I soothed him with words a warm towel and some Tylenol. I laid with him that night and prayed that he was going to be okay. To say the next day went by like a bad dream would be an understatement. I was in processing my unit while Anthony was at the doctor with his step dad. I was unaware of what was going on and dutifully watching my phone for any news. I made it home before they did that day. I watched my truck pull up with my beautiful son in the passenger seat, eyes red from tears. My ex-husband ran to the other side of the truck and began helping my son out. I darted inside to get his overstuffed bean bag to place in the driveway because he could not bear to walk another step. The look on his face was gut wrenching. I went into the house and was told the most unbelievable news I could have ever dreamed of. Something you would only see on a big screen between two seasoned actors. I was told they had a room at Childrenâ€™s Mercy Hospital in Kansas City waiting for our arrival. It was vaguely stated that they may be concerned there was a need to check for blood cancers but most likely he just had a terrible infection and we would be back home in no time. I felt that this did not make sense. I felt in my heart and stomach that something was terribly wrong and they did not have the nerve to tell us. I packed a bag for a couple days in between constantly checking on Anthony and repetitively asking if he was okay. He kept asking if he was okay and I said they just need to do some tests and he would be just fine. I felt like I was telling a terrible lie. I didnâ€™t know I really was. Anthony had never had the flu, an allergic reaction, or even a broken bone. He was healthy as developmentally ahead of his peers. I didnâ€™t feed him fast food. We ate a full balanced meal every night at the dinner table. He even loved Brussel sprouts, yogurt, and salad. I drove with a determination I had never had before. Even more than while deployed and dodging things that would take my life. He slept in between us and my tears would not stop flowing. MORE EARTH SHATTERING NEWS: On the 2nd of October 2009 we arrived at Childrenâ€™s Mercy. We did the appropriate paperwork at the first floor admission desk still unaware of what exactly we were being admitted for. Thankfully I had the foresight to join the military and insurance was not a concern. I could only imagine how this story would have unfolded if it had not been for the amazing healthcare benefits we received. We were escorted to the third floor via back hallways. Tony was in a wheelchair crying once more because of the pain. I inquired as to where we were going and was informed the 3rd floor. Upon our arrival I was a bit disoriented by the business of the floor to notice where we were. We got to our room which I immediately thought was very large and roomy for just doing tests. There was a whiteboard in front of my face that said: WELCOME ANTHONY to the pediatric cancer floor. For more information please check out www.cancer.org and follow the pediatric link. I felt the floor give way underneath me. I looked at Tony as he was being picked up and placed in his new bed, screaming from pain and discomfort. I held back my fear, anger, confusion, and sadness to assist in getting him some comfort. I knew at that moment we were no longer soldiers but we now had to wear the survivor hat. The next few days were like a reoccurring nightmare. Questions, history gathering, more questions. Meetings with doctors who disclosed he did in fact have AML. They took us to the bad news room for this. Many parents who have been in my shoes know exactly what I am speaking of. They gave us time to ask questions, cry, ask more questions, and yell in distress and confusion. After gathering myself with my new you have cancer now what binders I began the journey as a mom with a child who has leukemia. An advocate, vomit cleaner, head shaver, comforter, tear dryer, pillow, stress magnet, and more. Most of all, I was still his mother. Lost and mad that I could not do anything to make him better. No amount of â€œI love yousâ€_x009d_ or gifts made any of it any better. Watching him be poked for blood samples and scream because he had never had his blood â€œtakenâ€_x009d_ before. Sitting in the waiting room while he went into surgery for his Hickman line not knowing the amount of detailed work in aftercare it would present. How horrid it would look to have tubes hanging out of his chest. The screams he would release while having his dressings changed. The fear of never knowing what was next. Dr. Gammis was our oncologist, friend, and most importantly my sounding board. I told him to never hold anything back and to be honest with even the worst of possibilities. I wanted to be informed, knowledgeable, and ready for whatever could happen. He gave me the best and the worst of news without any allusive or ambiguous wording. He was comforting and devious while interacting with Tony. He saw the fire in my son and we all decided that the aggressive and tedious chemotherapy regimen was what we needed to do. The details of the treatment are lengthy and boring you with them would be a distraction from the purpose of this story. Even though we were told Tony had one of the most aggressive leukemiaâ€™s in children and he also carried the FLT3 mutation making his disease even harder to treat, we stated often that he would kick this things but like they had never seen before. And my friends that is exactly what he did. Two months and two chemo regimen later, there was no leukemic cells to be found. We completed a few more rounds and were discharged with a hail and farewell of nurses and doctors all crying tears of joy. In my head all I could think was this was way too easy and there was no way this was over. \nPart of living in remission was to return to the hospital once a month and he would have to endure multiple bone marrow aspirations until we reached the 2 year mark of all clear. They would draw his blood, check his height and weight, take his vitals, and we would wait a few days for the results. The time passing while waiting became less excruciating as time went on. With every all clear I felt a little less questionable about the ease of which he beat this awful disease. It all seemed too easy. Life went on as we had once before. He returned to school somewhat of a hero and enjoyed every minute of it. The only part he truly disliked was losing his hair and the stares he would receive when he wasnâ€™t wearing a hat.\nOut of nowhere:After about six months Tony was back to being himself physically and mentally. Nobody would have ever been able to tell he was just beaten down with a determined leukemia and deadly chemotherapy. He joined the tackle football team (with some reassurance from me to his doctors) and lived with the enthusiasm and comic relief I was always used to. Unfortunately this return to our normal was short lived. I was recently reunited with my middle school romance and we had moved in together with his son who happened to be the same age as Tony. They got along like two peas in a pod and at times not so much. But they both regarded each other as brothers and looked out for one another accordingly. While eating dinner one evening I noticed a large and swollen scab on the top of Toyâ€™s right arm. He had on long sleeves and attempted to pull them down quickly. I began questioning him about the nature of the scab and examining it like I was a doctor. You see following the AML diagnosis, I went from a somewhat relaxed mother to a full blown hoverer. Every cough, sneeze, scab, bruise, or complaint I would directly connect to a possible relapse. I had no idea this was actually going to be reality. He explained to us that it was a bug bite he kept scratching. It was swollen and red to about the size of a golf ball. I could tell it was infected but I figured since his immune system was recovering it was just a little harder for him to heal. I called his local pediatrician and the next day we went in for our appointment. Following a very detailed health history and voicing my concerns the doctor swabbed his arm and stated they would proceed to treat as if he had a staph infection. I asked if she was going to draw his blood but she assured me it was not necessary and he would be okay. I left that appointment feeling that something was missed. I didnâ€™t think the effort was placed in understanding his whole health picture. After a few days of antibiotic and creams, he spiked a 103 fever. It was after hours and I remembered quite vividly that while he was receiving AML treatment any fever of 101.5 or higher was an immediate ER visit. I didnâ€™t hesitate to follow that guideline even though he was technically in the clear. My fiancÃ© reassured me that he was just fighting an infection and the hospital would not be condemning him to a relapse. We both waited for what felt like hours for the doctor to return with the blood work results. A heard a knock on the door and when the nurse entered her face said more than her mouth ever could. I began shaking, trembling really, and sucking in my breath. I followed her into the hallway where her first words where â€œI am so sorryâ€_x009d_. I crumpled and she caught me. She consoled me and asked me if there was anything she could do. Initially I said not but then I asked her if should could contact Childrenâ€™s and coordinate our arrival. She smiled with tears as well and said she would do anything she could. I went outside to call my significant other and all I could let escape my mouth was â€œitâ€™s backâ€_x009d_. I still had to face my son and tell him the terrible news once more. I took a deep breath, walked into his room, and he looked up with tears and said â€œitâ€™s back again huh momâ€_x009d_. I grabbed him and allowed him to cry for as long as he needed. It wasnâ€™t long before he looked up and said â€œguess I am going to lose my hair again. But, hey at least this time I know whatâ€™s comingâ€_x009d_. His bravery was unprecedented. He knew he would be receiving more chemo as well as a bone marrow transplant. This was the standard procedure for an AML relapse. He did not have any biological siblings so we had to rely on the donor registry. A marrow match was what we were hoping for since they have the best outcomes. However, Tony was incredibly unique in his genetic makeup and no human donor was close enough for the team to feel comfortable using their marrow for a transplant. We did however have a match to a chord. Mothers can donate their umbilical cords for the purpose of extracting the stem cells for cases like my son. Thankfully we had one that was only one point less than a perfect match! A transplant was an arduous process that kept us in the hospital for well over 10 months. Prior to even beginning I had to have difficult discussions surrounding complications with the worst being his death. This time was different, this time we felt more hope and encouragement for a cure than before. There was a new drug in clinical trials that Tony was applicable for. It had been shown to latch onto the FLT3 mutation and kill the copier that produced them. It sounded like this time, no matter what; this was going to be it! We were scared but excited at the potential for this drug (Sorafineb) and the transplant to rid us of our nightmare. We completed the 2 rounds of preparatory chemo to eliminate all living cells from his body. This treatment was to bring him as close to death but not quite in order to have the new stem cells graft without his body rejecting them as foreign. The day of the transplant was very anticlimactic. The most memorable part was the awful smell that we were warned of. I didnâ€™t know what burnt cream corn smelled like but that day I found out. \n\nMoving forward once again: Once again Tony surprised everyone but himself. He knew he would do amazingly well with the chemo and transplant. He told us it was no big deal all the time. He would say I was the one making it a big deal. I thought this is Ludacris!!!! He is undergoing some of the most life threatening medical procedures and I am wrong for thinking it was big deal. He was right. We were released from the hospital 100 or some odd days later. Awaiting us at home was a portable feeding system &amp;#40;which was about as awful to watch as the BMTâ€™s&amp;#41;, IVâ€™s and fluids, and other various medical supplies that we were now in charge of handling. \n\nWe worked together as a family to ensure he was getting all his meds and flushes, dressing changes and feeds on time and clean. We did okay in hindsight. Following our second 2 year remission mark, we received orders sending us to Colorado. I called Dr. Gammis and his nurse to inform them of the news. They told me he is doing so very well that they felt he would be well into a long remission and did not fear any chances of another relapse. Another relapse was now the worst possible situation and fear I lived with daily. Although Tony went on with his life living and acting as if nothing happened, the truth is if it came back, there was not anything further the doctors could do. However, I was sure his AML was gone for good this time and was not at all concerned about the move or transferring his care. We made it to Colorado safely. We found a great house, got both the boys enrolled in school. We did have to stop the sorafineb due to complications consisting of severe bleeding inside his intestines. While he was supposed to be treated with it for many years, the doctors felt that stopping it now almost 3 years after his transplant was ok. If it wasnâ€™t for the drug, they were sure he would have relapsed already and due to being past 2 years in remission, the drug had seemingly served its purpose. He was happy to have no further medications to take. At one point he was up to 10 a day. He told me to stop worrying so much and let him be a normal kid. So that it what I did. \nThe day my heart was ripped from my chest: 22 August 2014; following a mini vacation to Ohio to visit family Tony was admitted to the ER for a high fever that would not break. Call it intuition or motherly instinct; I knew it was back once more. I didnâ€™t want to think the worst and wish it into existence but my head and heart already knew. We were officially diagnosed on 25 August 2014. I instinctually went into aggressive chemo mode as did Tony. He did not address the fact that we were told he would die this time. We discussed chemo and blood counts, possible plans and palliative care. Death was not spoken of until the first line of chemo defense failed. It was then I knew I would have to bury my sweet young man. \nOur finals days:Our care conferences included Tony. I wanted him to have the autonomy to dictate how his body was treated. I knew he would die sooner than later and as a young man now he deserved to have a say so in his final months. The main question was always, what else we can do. Unfortunately, the same answer was given: with a second relapse and failed transplant there are no medical interventions that could give your child their chance of disease free living. So we began chemo maintenance with the intent of extending his time with us. All we wanted to know is why it has to be like this. He dictated what he wanted his DNR to encompass. Explicitly stating that if he stops breathing on his own he does not want life saving measures like tubes to keep him with us. This was the hardest part to hear and as his mother it took every fiber of my body to comply with his wishes. He expressed the types of medications and chemoâ€™s he was willing to try. After all the planning was done, the emotions and fear swelled up. He would be okay then begin crying uncontrollably, asking me why he had to die, what was death going to be like, what was heaven like. I sat and answered all these questions and more as stoic as I could be. I kept my tears and fear from him. I couldnâ€™t bear to burden his 12 year old heart anymore. We had a few outings where we could travel around Seattle within an emergency distance. In palliative care patients are giving more freedom to leave the hospital and begin enjoying whatâ€™s left of their lives. One day we ventured to Pikes Market. I gave Tony 80 bucks to spend however he wished. It wasnâ€™t 1 block from the car I witnessed something I came to take for granted with my son. There was an older gentleman sitting on a bucket leaning against the light pole. He looked disheveled and distraught. I had always involved Tony with volunteer opportunities and giving more of himself than taking from this world. This sweet young boy with fresh 20 dollar bills in hand decided to exude those values once more. He handed this man a twenty, shook his hand, and gave him a smile. I kept walking as to not make a big deal and embarrass him. I asked him what he did like I hadnâ€™t seen it happen and he said I gave him some money because he looked like he needed it more than me. \nGoodbye came too soon: A few weeks later we decided to go to our new apartment in Seattle (next door to the hospital) and begin hospice care. He was distraught at first believing we were giving up on him, but his counts were proving the leukemia was more aggressive than the treatment. We spent that first night playing video games, monopoly, and eating a home cooked meal. Then the pain began. He was on a pain drip that was not touching the incredible burning feeling he was having through his bones. He would cry, vomit, cry, sip water, and vomit it all up seconds later. I explained we were doing everything we could and it was ta that moment, for this first time in his 6 year leukemia journey he said â€œMom, I am done with chemo, I am done fightingâ€_x009d_. I wept, I became angry, I left the room, and I wanted him to take it back. I gathered myself and went back in with his evening dose of chemo and meds. He said â€œthis is the last time I am taking chemoâ€_x009d_ and â€œI love you Momâ€_x009d_. He fell into sleep finally around 1 am. The next morning I was awakened by my husband frantically trying to rouse me. He said â€œthere is something wrong with Tony. He is lying on the ground not talkingâ€_x009d_. I fell and ran to his room where I found my son laying against the bed with his sweatpants down after he had attempted to use the bedside commode. He was staring at me but wasnâ€™t speaking. I donâ€™t know if he even could. He had green bile coming from his mouth and dripping down his chest. He had peed himself as well. Freaking out is not a great way to describe what I did next. Pure terror and panic took over. I called 911 and kept trying to get him to talk to me. He was completely unresponsive. I didnâ€™t get to hear him say I love you. I didnâ€™t get to hold him with him holding me back. I didnâ€™t get to tell him how sorry I was for anything I could ever think of. I didnâ€™t get to hear him utter another word ever again. \n12 year olds legacy:Anthony died 3 hours later on the 9th of January 2015 at 952 in the morning. I laid next to him, touched him, felt his cold skin, and kissed him hundreds of times. I listened to the background noise of monitors warning us the time was nearing. There are no words to describe how those moments felt. I respected his wishes and expressed his desires to the emergency team. They gave us a quiet room on the cancer floor with one nurse present for privacy so we could watch our son die in peace. Why him? Through his life Tony showed great acts of courage, kindness, and forgiveness. He never complained about his path and always thought he was destined for greatness. \nThe Leukemia Lymphoma Society became a part if my life after my sons initial diagnosis. We knew how horrible and devastating our situation was and witnessed it over and over again with each new face that came onto the hospital floor. We volunteered out times, walked at all the fundraising events , spread awareness, and raised money to help LLS with the fight against blood cancers. I hoped my son would see a day that cures were more prevalent than remissions. Although that did not happen I still believe one day is sooner than later for others facing this demon. After Anthony passed they reached out and offered to honor my son as a remembered hero for the 2015 Light the Night Walk. My heart stopped for this was one way he would make the mark he asked me to do in his name. I was asked if I could speak at recruiting and fundraising events about him and our mission. Everytime I got on stage I felt the loss once more but, a calm would follow that allowed our story to move mountains and touch the hearts of so many who knew nothing about childhood cancer. I can't repay the healing the LLS has assisted in helping me achieve but I will always be one of their leading advocates in the war against leukemia and lymphoma. Below is a link to one of the presentations I gave to help raise funds for research and one of the videos of my son and I fundraising.\nThank you for reading and considering LLS. \n Charmagne Alex Lafortune\n\nhttps://youtu.be/mV5O8Y4O-bI - LLS presentation\n\nhttps://youtu.be/9TOyOPQATWU - Tony and mom taking a pie in the face</t>
  </si>
  <si>
    <t>Two years ago I was asked to join the board of the Community Scholarship Fund of Whitmore Lake, an organization that awards 15-20 $1,000 to graduating seniors from the high school  I graduated from. This same organization awarded me with a $500 when I grad (...)</t>
  </si>
  <si>
    <t>7376fd457d7f6ad1fc465fe400b1c4df883b13d8</t>
  </si>
  <si>
    <t>CRISIS PREGNANCY OUTREACH INC</t>
  </si>
  <si>
    <t>70.177.80.207</t>
  </si>
  <si>
    <t>73-1209114</t>
  </si>
  <si>
    <t>Linda Birney Helm</t>
  </si>
  <si>
    <t>linhelm@hotmail.com</t>
  </si>
  <si>
    <t>JENKS</t>
  </si>
  <si>
    <t>￼Time, Talent, Treasure\n\nAbout 35 years ago I found an organization that I feel is doing important work in our community.  At the time, women who were pregnant out of marriage were given few choices and often had to 'go live with an aunt' to protect the  (...)</t>
  </si>
  <si>
    <t>This is Mama Linda. She is battling cancer â€“ and she inspires me to give.\n\nMy mom is battling non-hodgkinâ€™s lymphoma; sheâ€™s been fighting for her life for close to a year now. At first, I didnâ€™t really talk about it to people beside my family and closest friends. But in August my mom received the (not totally unexpected but still completely unwelcome) news that her cancer didnâ€™t fully respond to the first round of chemo. That it was still with her, and that she was facing a really tough few months of aggressive treatment with lots of hospital stays and a stem cell transplant down the line.\n\nThis woman is my light. People gravitate towards her â€“ itâ€™s her smile, her laugh, her open warmth that just canâ€™t be ignored. Sheâ€™s dedicated her life to helping impoverished families with young children. Everyone calls her Mama Linda because sheâ€™s been mother to so many â€“ not just me and my sister. She is a wonder, and even this bad news she handled with bravery and with grace.\n\nI, on the other hand, was a bit of a mess.\n\nThis is something so big, so scary, and so completely outside my control. Just the month prior we lost a beautiful aunt to CNS lymphoma and it felt like this unwanted evil was invading our lives and taking away those we loved so dearly. So of course I felt like I needed to do SOMETHING. Itâ€™s human nature, right?\n\nThatâ€™s when I discovered the Leukemia &amp; Lymphoma Society.\n\nThe LLS is the largest voluntary cancer research agency specifically focused on finding cures and better treatments for blood cancer patients, supporting hundreds of cancer scientists around the world. What they do â€“ who they support â€“ saves real lives. Lives like my momâ€™s. And every year they hold a fundraising campaign to light the night with love and hope. So I decided to get involved and form a team in my momâ€™s honor.\n\nI announced it on Facebook, and within three hours raised a thousand dollars.\n\nYou read that right: $1,000 in three hours, via a single Facebook post.\n\nWe were floored at the outpouring of love and support â€“ but that turned out to be only the beginning. My mom has made such a tremendous impact on her community that people from all walks of life rallied to support us in any way they could. Because my mom works to support families of limited means, honestly not everyone could afford a cash donation. So instead, those people joined our team to donate their time.\n\nWe fundraised HARD while my mom got her stem cells harvested. As we sat in the hospital together we hugged; we laughed; we cried; we couldnâ€™t believe what was happening. I upped our goal to $5000 and sent hundreds upon hundreds of thank you notes.\n\nLook, I knew my mom had deeply touched many peopleâ€™s lives. Now I know exactly how much sheâ€™s meant to them. In just one month Team Love for Mama Linda raised $8700 for the Vermont chapter of the Leukemia &amp; Lymphoma Society. \n\nOn Friday, September 25 my momâ€™s closest friends joined me in Burlington, VT for the LLS Light The Night Walk: a beautiful ceremony honoring all our loved ones who have fought their own cancer battles. It was breathtaking: each of us, together, weaving through the dusk of the city with a white, red, or yellow lantern as a survivor, a supporter, or in memory of those weâ€™ve lost. The community came out and cheered us on; I patched my mom in via video call so she could take part. I canâ€™t tell you how much this one night â€“ and this whole campaign â€“ meant to all of us.\n\nIâ€™m both humbled and proud of what we accomplished. But the Vermont LLS chapter has not yet met their goal; theyâ€™re still over $20,000 short of the $90,000 they hope to raise. Although my friends and family are tapped out, I want to do whatever I can to help the LLS hit their number. And so I ask for your consideration: The Leukemia &amp; Lymphoma Society is a wonderful non-profit. The funds they raise â€“ the funds we all raise together â€“ goes to real scientists doing real research to save real lives, now. Please give us your vote â€“ your like â€“ your thumbs-up â€“ so we have a shot at contributing $5,000 more to this cause.\n\nMy mom just got her stem cell transplant on Monday. Iâ€™m writing this sitting next to her at the Norris Cotton Cancer Center at the Dartmouth-Hitchcock Medical Center. By all accounts sheâ€™s doing well and sheâ€™ll be going home in another couple of weeks. The road ahead of her is long, but sheâ€™s a spirited fighter.\n\nAnd this is the only way I know how to help her in her fight.\n\nhttp://www.lightthenight.org/uny/</t>
  </si>
  <si>
    <t>bbe55df5ef0295d2a408a2a69659bd8ed25e7b1c</t>
  </si>
  <si>
    <t>https://s3-external-1.amazonaws.com/offertabs/offer/kxdcce/large/810_5638331271b16-RosieGhana.jpg</t>
  </si>
  <si>
    <t>http://www.unspokensmilesfoundation.org/#home\n\nUnspoken Smiles Foundation is committed to education and support of oral hygiene. The pilot program began in 2014 and was inspired by the immeasurable loss to Haiti following the earthquake in 2010 and the subsequent battle with cholera, which had been eradicated for more than 100 years. Stressing the education of oral hygiene is critical in building healthy communities.\nFinding credible people and organizations that are genuinely making an impact in the lives of struggling humanity makes me want to give. When I see people who want to make a positive impact on communities, strengthening them, giving them hope, and encouraging sustainable development in health, education, necessary infrastructure â€“ these are things that make me want to give. We can all give something, even if we donâ€™t have a â€œdollarâ€_x009d_. We can give our time, experience and passion to support organizations making a difference. My passion is to connect people that have the tools and resources to help each other build a better world-engineering partnership for success in sustainable development.\nUnspoken Similes has worked to promote sustainable development in health and education. Collaborations with Italy and Romania have been recently launched and I am working to expand the program in Bulgaria. \n</t>
  </si>
  <si>
    <t>Wow, only 200 words to describe my Dad and PSP. So very difficult, for so many reasons. PSP is a theif. It's a breaker of hearts and dreams for any future.  In my child eyes, my Dad, or Pops, as I fondly called him, was a superman.  Strong but with a gentl (...)</t>
  </si>
  <si>
    <t>f346f1c263b69edbb6fb3cbd09558cf4eb63ad4d</t>
  </si>
  <si>
    <t>DEATH WITH DIGNITY NATIONAL CENTER</t>
  </si>
  <si>
    <t>72.16.238.69</t>
  </si>
  <si>
    <t>93-1162366</t>
  </si>
  <si>
    <t>Brenda O. Willis</t>
  </si>
  <si>
    <t>midnightgold3@yahoo.com</t>
  </si>
  <si>
    <t>R67, B99, R99, W99</t>
  </si>
  <si>
    <t>I support Death with Dignity. \nMy very dear grandparents both died from cancer. \n\nReally, they died from voluntary refusal of food and fluids, pumped with morphine (that barely managed their pain) as a result of the cancer that was killing them. \n\nIt  (...)</t>
  </si>
  <si>
    <t>I Give to VBF Because It Hurts. \nThe Vascular Birthmarks Foundation (VBF) directly connects families affected by a vascular birthmark with specialists who can help. What does that mean in reality? \n\nMy daughter Jaysa has been complaining that her legs hurt since she was three years old. The pediatrician told us it was from overuse as an active toddler. The school nurse said it was probably just growing pains. One night, when Jaysa was eight, I was massaging her leg because of more-than-usual pain when I noticed a thick bulge on the bottom of her left foot. An MRI revealed that she had a large venous malformation, a soft tissue mass of misshaped veins that she's had since birth, but didn't grow visible until now. It explained all the aching and limping she'd been doing for years. \n\nThank goodness for the Vascular Birthmarks Foundation (www.birthmark.org). While the local doctors were somewhat puzzled, VBF's network of doctors immediately knew what it was and how to treat it. She's had three surgeries by Dr. Robert Rosen to shrink the veins. Now, she can run and cheer with only a slight ache. This past March, Jaysa decided to donate her birthday gift money to the VBF in gratitude for all the help and guidance they gave. Little did we know that the giving would not end there. \n\nLast week, we discovered that Jaysa has three more venous malformations, one in EACH knee and one in her left hand. These small tumors explain why her knees have been hurting since school started. The VBF was there for me again with advice and articles to help explain her condition. \n\nIn appreciation for all the resources the Vascular Birthmarks Foundation has to offer parents like me, I have recently asked to serve on the volunteer board of directors. I'm inspired to give my time and talent so that other kids don't have to hurt. \n\nWe want parents, pediatricians, and dermatologists to know to contact a VBF expert whenever they encounter a problematic vascular birthmark. It makes all the difference! www.birthmark.org\n</t>
  </si>
  <si>
    <t>589136cc90b9cf10ce57b9221bebc29d6aaba12e</t>
  </si>
  <si>
    <t>DONATE LIFE TEXAS</t>
  </si>
  <si>
    <t>108.88.116.62</t>
  </si>
  <si>
    <t>45-2636972</t>
  </si>
  <si>
    <t>Terri Vargas Contreras</t>
  </si>
  <si>
    <t>tvcont43@sbcglobal.net</t>
  </si>
  <si>
    <t>Full Circle-My Giving Story:\nMy giving story stems from coming full circle when it comes to organ donation.  I support Donate Life Texas/LifeGift of West Texas because they were my first connection to organ donation.  Our daughter became a donor hero 13 y (...)</t>
  </si>
  <si>
    <t>A Quest for a Cure\nThere are over 30,000 Americans with Cystic Fibrosis who struggle everyday just to breathe, something many of us take for granted. It is a harsh genetic disease that currently has no cure and affects the lungs and digestive system and cuts the lives of many far too short. Their lives are filled with medications, treatments, hospitalizations and just fighting to stay healthy every day. My husband is one of these brave people. A couple of years ago my 12 year old daughter decided she wanted to help her dad and others who have CF. She asked me to walk with her in the Cystic Fibrosis Great Strides walk in Los Angeles and we raised over $3,000. She then decided we could do more if we formed a team and got more people involved, so last year that is just what we did. Our team, Hayley's Cure Quest raised over $13,000! This was only possible with the support and work of some amazing family and friends. It was an unforgettable experience for us all and goes to show that one person, no matter how young, can make a difference and inspire others to do the same. Great progress has been made in research and development of new drugs and therapies for CF and we wish one day a there will be a cure. We hope that the money we are raising and the attention we are brining to this orphan disease will help add tomorrows to the life of my husband and all the other children and adults who have CF and fight today for another tomorrow.\n\nhttps://www.cff.org</t>
  </si>
  <si>
    <t>949a917ebdb0f3c7ef10697f18b86c0e69210dfd</t>
  </si>
  <si>
    <t>To give is to live\n\nAbout a year and a half ago I was absolutely tired from life after three excruciating years of taking care of my husband affected by Alzheimer’s, along with a life time of taking care of my son with Down’s Syndrome. It was around this (...)</t>
  </si>
  <si>
    <t>ff0ab24d324aab7b6c0ad1c4d0201b4e4b229145</t>
  </si>
  <si>
    <t>Like many of you, I sat in front of my television on the evening of Friday, November 13, 2015 and watched in horror as news of the terrorist attacks in Paris flooded the airways. 'Not again,' I thought to myself. \n\nMy heart ached for people whom I had never met and for a city and country thousands of miles away. While I will never understood the root of such deep hate, I fear that the regularity of these events - shootings, bombings and stabbings of Jews, Christians, children and others - are slowly desensitizing us all. And what happens then? What happens when those of us who feel the pain of these events and who struggle to comprehend the barbaric actions of terrorists become numb to it all? What happens when care and concern for ALL of humankind - regardless of race, creed, sexual orientation, and country of origin or socioeconomic status - fades to black? For me, the loss of compassion, empathy and love is the loss of humanity. When we lose our humanity we lose it all. \n \nMy guess is that anyone reading this agrees in part with the statements above. If my assumption is accurate, it begs a much more important question. What are WE going to do about it? The operative word is WE. Each of us individually has an obligation to act because all of us collectively own our future. We must speak up and we must stand up. We must act. Hope and prayer will not fix this. Edicts from on high will not fix this. The solution starts with one person standing tall and rejecting all forms of hatred, and bigotry. It then takes the rest of us to make one simple decision. Are we going to be part of the problem or are we going to be part of the solution? Ironically, when it comes to loving our neighbors as ourselves, we become part of the solution simply by choosing not to be part of the problem. \n \nI am proud to be associated with USC Shoah Foundation â€“ The Institute for Visual History and Education, because we are dedicated to overcoming prejudice, intolerance and bigotry and the pain and suffering it causes. We are dedicated to educating people around the globe - using 53,000 eyewitness video testimonies to the Holocaust, Armenian Genocide, Rwandan Genocide, Nanjing Massacre and other atrocities. Through the use of testimony in education and research USC Shoah Foundation is dedicated to changing peoples' hearts as well as their minds and we are relentlessly focused on the obligation that each of us through our individual and collective actions can truly change the world. \n \nThe next time you watch a news headline about some calamity in the world and you wonder what you can do to help, I hope you will reflect on the thoughts above. Your actions matter. Your voice has power. Your leadership matters. \nhttp://sfi.usc.edu/ \n</t>
  </si>
  <si>
    <t>USC Shoah Foundation â€“ The Institute for Visual History and Education \nhttp://sfi.usc.edu/\nPhoto: Holocaust survivor Paula Lebovics and Cecilia Chan \n\nI am committed to Tikkun Olam, a Jewish concept defined by the acts of kindness to help repair the world. Through this dedication I have been giving to educational programs that help combat hatred and anti-Semitism. All human beings belong to one race, the human race. When one of us is abused or butchered, we all are diminished. I believe one of the most effective ways to heal the world is to educate people, on a global basis, with lessons drawn from history and current events. Students and adults must learn about the Holocaust and other horrific mass murders so that we can all work toward preventing future massacres. USC Shoah Foundation â€“ The Institute for Visual History and Education mission is to overcome prejudice, intolerance and hatred through the educational use of the Visual History Archive.\nThrough the use of the 53,000 eyewitness video testimonies to the Holocaust and other genocides, teaches students to critically think and learn the lessons of tolerance. In todayâ€™s truly global society students must be endowed with the understanding of universality - human beings share far more commonalities than differences, and successes of the human race depend upon civilized and benevolent behavior.\nUSC Shoah Foundation creates educational resources around genocide survivor testimony that is shared throughout the world, transforming the students and communities. The Institute has a superb team of professionals passionately working to improve our world. With a globally scalable model that can deliver astounding results, USC Shoah Foundation is an exemplary organization most worthy of our support. \n</t>
  </si>
  <si>
    <t>Echo Theater Company</t>
  </si>
  <si>
    <t>67.190.7.108</t>
  </si>
  <si>
    <t>93-0682075</t>
  </si>
  <si>
    <t>Marika Reisberg</t>
  </si>
  <si>
    <t>marikareisberg@yahoo.com</t>
  </si>
  <si>
    <t>A65, A20</t>
  </si>
  <si>
    <t>Creativity For Life\nI started going to classes at the Echo Theater when I was three, (I'm 34 now). The Echo Theater became my second home the teachers became my older siblings, surrogate parents, and friends. For 17 years I performed, took class, taught c (...)</t>
  </si>
  <si>
    <t>Teach North Korean Refugees is a volunteer program providing life-changing English language skills. Park Yeon-mi is a graduate of the program, and her first speaking assignment was through TNKR. The program was started by a Harvard alumn, and I have covered the program, donated funds, and served as a project manager and consultant this past year. This program was meaningful to me because I was a professor in South Korea. I found that the link between offenders is strong, and that the same experiences Park Yeon-mi faced as a refugee are experienced by survivors of violence across the globe. I was inspired by her story, and I felt more empowered to take control of my own life after violence. Park is seen here with Malala's parents, and she has just published a book with Penguin about her escape. She said of the TNKR program, 'Those beautiful human beings taught me how beautiful human beings can be.' It is through our kindness and generosity that we change the world. I hope that the Gates Foundation will show kindness and generosity to TNKR. http://teachnorthkoreanrefugees.org/</t>
  </si>
  <si>
    <t>449e98ebfe053409ff39666ebc23d49738e9f737</t>
  </si>
  <si>
    <t>24.21.245.155</t>
  </si>
  <si>
    <t>Arcadia Trueheart</t>
  </si>
  <si>
    <t>arcadiagtrueheart@gmail.com</t>
  </si>
  <si>
    <t>It makes us happy to be able to give back and help people.\nWe shared our #GivingTuesday #Unselfie on social media to let people know how we will give back on Giving Tuesday and to hopefully inspire others to do the same. \nDuring the holiday season we will donate food, toys and clothing to our local drives as well as monetary donations to organizations close to our hearts. Volunteering is a big part of our daily lives, whether it be serving at a soup kitchen or handing out clothes to the homeless. We feel honored to be able to give back to the people who need it. During the holiday season we feel it's important to support the nonprofits who work tirelessly year-round to make a difference in the community. \n\nThe holiday season is about giving and so we spread contribute donations to as many organizations as we can, but I would have to say the one we are most happy to support is the nonprofit where I work, Volunteer New York!, the staff there have an enormous passion for inspiring people to volunteer in their communities. Whether it be through community-wide days of service, our Hunger Relief Corps or by placing volunteers in opportunities throughout the county that are meaningful to the individual. Everyone at Volunteer New York! truly believes in the ability for every person to find their passion and use their skills to make a difference. \nhttp://www.volunteernewyork.org/</t>
  </si>
  <si>
    <t>Life Mirrors Art\n\nOn dark winter mornings, I struggled to pry open my eyes and pull myself from a warm dream world. But, as I stared into the dark, I would remember my newest acrobatic piece. Middle school was rough and nothing I looked forward to but I  (...)</t>
  </si>
  <si>
    <t>d532e4d31f7452c22ef02e06dc900a8633fbdcc9</t>
  </si>
  <si>
    <t>Several years, during one of those endless beauty salon sessions, it occurred to me: I was spending more on my hair each year than I was donating to charity. It was an appalling thought and a wake-up call. That year, I made sure to send at least what I spent in that salon over the year to several of my favorite charities.\n\nNow I've let my hair go gray--which I should have done a long time ago--but I continue to give at least at the 'annual high-maintenance hair-care level' to the non-profits I love. One of the closest to my heart is Arts &amp; Minds, http://www.artsandminds.org/, run on a shoestring by art historian and educator, Carolyn Halpin-Healy. It's a great cause, and it addresses a pressing need.\n\nCarolyn's organization partners with museums to provide meaningful art-centered activities that create positive cognitive experiences, enhance communication, and reduce isolation for those with dementia and their caregivers. \n\nThe programs run by Arts &amp; Minds are powerful experiences for the cognitively impaired, their family members, and their professional caregivers. Participants testify that these programs strengthen social, emotional, and spiritual bonds by engaging with art. The outcomes of this program are so inspiring!\n\nSo try it: what do you spend each year on your hair? \n\nSurely you can match that this year in your giving also.</t>
  </si>
  <si>
    <t>I learned of the End 68 Hours of Hunger program back in October of 2014 while having lunch with a friend.  She mentioned the program was attempted to launch in Newmarket NH a few times without success.  I asked her to tell me more about the program.  \n\nE (...)</t>
  </si>
  <si>
    <t>d0de3f081887b66b0f02be7fa2c9f743bc7689f5</t>
  </si>
  <si>
    <t>WHY I GIVE TO BALLET TECH\n\nForty years ago, Eliot Feld set out to create the nation's only public school for dance. Ballet Tech, in partnership with the NYC Department of Education, is the result of his vision: to seek out city kids who aren't familiar with the world of ballet though have talent, the physique, and an enthusiasm for movement. It is wonderful to see this school full of dancers that LOOK and SOUND like New Yorkers -- all the colors, languages, and cultures of our city. And because of the generosity of others, every student has a full scholarship, with rigorous training in state-of-the-art dance studios and live piano accompaniment, free dance clothes &amp; shoes, an academic program of high standards, and a positive school culture. My son and his fellow students have grace, poise, musicality, confidence, and discipline, as well as a passion for and appreciation of the arts. And the school is half boys, how cool is that! #BalletTech #NYCPublicSchoolForDance #DanceNYC #GivingTuesday #MyGivingStory #WhyIGive</t>
  </si>
  <si>
    <t>turbokim@optonline.net</t>
  </si>
  <si>
    <t>GOLDEN PAW SOCIETY</t>
  </si>
  <si>
    <t>70.104.137.10</t>
  </si>
  <si>
    <t>46-0868998</t>
  </si>
  <si>
    <t>Kim Potzinger</t>
  </si>
  <si>
    <t>Giving is spiritually gratifying. When you give a smile away, it touches the heart of the receiver who may have some difficulty at that time yet relieved by the sweet smile you gave away. It takes a penny to make a dollar. If we all are capable of little a (...)</t>
  </si>
  <si>
    <t>HUNTINGTON</t>
  </si>
  <si>
    <t>4e1eef0693215a5be20ad56f7adfba9aab4da24e</t>
  </si>
  <si>
    <t>Golden Paw Society is a fantastic not-for-profit organization that takes cats from over crowded shelters here on Long Island and sometimes elsewhere to provide love and care to those who need it the most. Many of the rescues are seniors, have health issues or emotional issues. My daughter and I volunteer our time and money to this wonderful organization - as much as we are able to. It is so rewarding to watch a cat with health issues become healthy and to witness an emotionally disturbed cat to go from hiding in a cage to letting you pet him or her to then being able to roam free with the rest of the cats in our center. These cats are cared for around the clock by many dedicated volunteers. Some of our volunteers are kind enough to foster the cats as well. Please consider this amazing organization for one of the generous prizes.</t>
  </si>
  <si>
    <t>134.3.254.67</t>
  </si>
  <si>
    <t>dweezle35@aol.com</t>
  </si>
  <si>
    <t>Hiltrud Tuerkuyan</t>
  </si>
  <si>
    <t>129.49.26.128</t>
  </si>
  <si>
    <t>hiltrud.tuerkuyan@hotmail.de</t>
  </si>
  <si>
    <t>Katie Amella</t>
  </si>
  <si>
    <t>special people at etts.\nBeeing a trainee at etts was the most impressing time in my life. To experience the possibility of working together with people of at least 7 different  nationalities without trouble ,was just amazing.The understanding of the great (...)</t>
  </si>
  <si>
    <t>79249e5ec7698cc5e7f9a39f2281d55e211cccfd</t>
  </si>
  <si>
    <t>A Second Chance\n\nAnyone who has ever experienced the gift of a second chance â€“ whether it be at love, a career, or even a chance to mend a fractured friendship â€“ knows what a blessing it can be. And bestowing this blessing upon felines in need is at the heart of the Golden Paw Societyâ€™s mission; by rescuing abandoned cats and kittens from municipal and â€œkillâ€_x009d_ shelters, the folks at Golden Paw give these creatures a second chance at life. \n\nI first heard about Golden Paw through Facebook; a friend had shared a GP posting about a kitty in need of a home, and I found myself surfing over to the Golden Paw Societyâ€™s FB page and, later, their website to learn more about this organization and the work that they do. I was impressed by what I discovered. I learned that Golden Pawâ€™s volunteers perform â€œshelter runsâ€_x009d_ every couple months during which they rescue cats from municipal shelters. And not just any cats â€“ all cats. That is, the sick, the overlooked, the depressed â€“ Golden Pawâ€™s volunteers keep an eye out specifically for these â€œunderdogsâ€_x009d_ of the feline world who often meet the sad fate of languishing away in their shelter cages. Once rescued by Golden Paw, these underdogs, along with their happier, healthier counterparts, of course, are given the care, love, and attention that they need to thrive, and, furthermore, they are given the opportunity to be adopted by a â€œForever Familyâ€_x009d_ through Golden Pawâ€™s adoption center or one of their affiliates.\n\nRescuing cats and providing for their medical care is a costly enterprise, and GPS counts on the generosity of their friends and donors to help make it happen. Whenever I can, I donate to Golden Paw Societyâ€™s â€œShelter Run Fund.â€_x009d_ Itâ€™s my small way of supporting the noble work of GPS. Every dollar contributed helps bring a beautiful, innocent creature closer to a second chance at health and happiness in a loving home, and this is something that every homeless cat deserves. GPS cats are blessed with a second chance, and these special kitties will someday â€œpay it forward.â€_x009d_ When adopted, these cats will themselves be a blessing, bestowing upon their adoptive families the gift of love. \n\n\n</t>
  </si>
  <si>
    <t>poli3660@fredonia.edu</t>
  </si>
  <si>
    <t>LITTLE ANGELS OF HONDURAS INC</t>
  </si>
  <si>
    <t>141.238.60.105</t>
  </si>
  <si>
    <t>46-3712118</t>
  </si>
  <si>
    <t>Jaye Marie</t>
  </si>
  <si>
    <t>FREWSBURG</t>
  </si>
  <si>
    <t>Why we’ve done 2 food drives for the Food Equality Initiative within the last 6 months.\n\nMy daughter is my world and I would do anything to give her good health, happiness and normalcy...  No child should have to settle for less.  But when your world is  (...)</t>
  </si>
  <si>
    <t>1c2545a082b021a323a52c29478d76c535868592</t>
  </si>
  <si>
    <t>Being a social work major I have been exposed to so many different areas and populations in the world we live in. I am beyond grateful for what I have in my life, such as; good health, a loving family, great friends, the ability to obtain an education and have clothes on my back everyday. One of my goals was to travel and see what else is going on in the world by going on a mission trip to another country. I did some research and was able to be linked to an organization that helps reduce the infant mortality rate in Honduras, Little Angels of Honduras, was the name of the organization. I raised the $1,500 all by myself in order to make this goal, a reality. \nOnce on the mission trip, I was one of 15 individuals who traveled to Honduras on this trip for 7 days. We stayed in places that did not have warm water, so showers were cold and meals had to be specifically made for us because we were not allowed to eat typical Honduran food because it would not sit well in our stomachs. Which made me more grateful for the showers I take and the food I ingest here in the United States. \nThroughout the trip, I met nurses and held newborn babies in the NICU of a Honduran hospital and learned about their struggles. That was especially close to my heart because I was born a pre-me just as those babies in the Honduran NICU were. So it opened my eyes to the medical supplies and staff I was lucky enough to have here in Buffalo at children`s hospital as compared to the lack of medical supplies and staff in Honduras. On the trip, myself and the team also helped rebuild, repaint and repair a medical facility in a village that serves roughly 1,500 community members. Those medical facilities are in multiple towns in Honduras because they are much easier to get to rather than traveling 4 hours to the closest hospital. So being apart of making a medical facility safer and stronger for the community members in Honduras, even though it was a small portion of the population, was huge to me. Along the trip we met doctors, nurses, farmers, pregnant mothers, children and fathers. So many people yet so many smiles. Every single individual we met was always smiling or laughing and welcomed us into their culture. Building relationships with these people, seeing a new culture and way of life and making an impact on their life was the biggest reward for me personally. \nIt warms my heart that I made an impact on at least 1 persons life while in Honduras. \nI decided to travel to Honduras with this amazing organization because I wanted a different outlook on life. So many people that I have met in my 21 years on this earth are so stuck on materialistic things and never stop and look at the world around them or the struggles that others are dealing with on a daily basis. I wanted to help this organization by being an advocate for those in other countries who do not have the best medical care, living environments, water sources or the same opportunities that we in the United States do. People complain about the smallest thing but never take a second out of their day to think about real problems someone else could be struggling with.</t>
  </si>
  <si>
    <t>mcmanus.eileen@gmail.com</t>
  </si>
  <si>
    <t>NALINIKIDS INC</t>
  </si>
  <si>
    <t>24.193.66.120</t>
  </si>
  <si>
    <t>46-0550749</t>
  </si>
  <si>
    <t>I would like to see an end to Progressive Supranuclear Palsy, PSP (www.curepsp.org) because it is the most devastating disease and no one should have to suffer through it ever again!  My experience is very personal in that I lost my 44 year old husband, hi (...)</t>
  </si>
  <si>
    <t>Eileen McManus</t>
  </si>
  <si>
    <t>f12426b0411074800f3e3e081c9fab06b988f965</t>
  </si>
  <si>
    <t>I am moved to give to CurePSP because I want scientists to have all the resources necessary to find a cure, a way to put in remission, or better ways to treat the symptoms of PSP and CBD. Watching my dear, deceased Mother ravished by these two horrible neu (...)</t>
  </si>
  <si>
    <t>What We Gained by Trying to Lose\n\nAs a ten year, Special Education Teacher in Brooklyn New York, I have encountered far too many students carrying an abundance of both physical and emotional weight. While, I can tailor some of my lessons to inspire healthy minds and bodies in my students, five years ago, I felt I lacked specific tools to give students to empower them to live a healthier life. This is when I heard of NaliniKIDS (NaliniKIDS.org) through a NBC news segment. I knew I instantly needed to bring this physical and social-emotional wellness program to my school.\n\nLuckily, the enthusiastic founder, Rupa Mehta, made time in her busy schedule and was sitting in my principalâ€™s office in a few days. I was instantly touched by her genuine desire to give her time and resources to make sure our students received the program. It is fair to say that her generosity is contagious and made me want to give my time and resources to help her to expand NaliniKIDS into more classrooms.\n\nThe program involves a series of writing and discussion Common Core aligned activities correlated to the book, Connect to Your Self by Rupa Mehta. These engaging lessons boost confidence while enhancing literacy skills and life skills. The lessons are applicable to people of all ages and cultures. \nAfter the literary component, the students get moving! They participate in a core based total body workout that stresses the importance of building strength, flexibility, endurance, and good posture (all tenets of emotional intelligence as well).\n\nMost importantly, the students apply the emotional and physical lessons beyond the classroom environment. In class, deep breathing and proper posture are reinforced. They utilize the lessons from the book to peacefully solve problems amongst each other and at home. They proudly boast about practicing pushups and stretches at home. They regularly implement the emotional and physical health tips.\n\nThe program originally began with Rupa and any volunteers she could enlist, coming to my classroom to teach the workout and guide the students through the mindfulness lessons. The students were astonished that someone with famous clients would come from Manhattan just to teach them these lessons. This reiterated to the students how important it is to care of their minds and bodies. \nWhen other teachers saw the benefits that my students experienced, they too, wanted to see similar effects in their students. Thus, it became time for the program to live beyond Rupa being the sole teacher. \n\nThis need prompted me to spearhead a school initiative to train other teachers at my school. I wanted to give back to the organization that had given so much to my students and my colleagues.\n\nOver the past few years, NaliniKIDS has grown at JHS 62, with now over fifteen teachers trained in the NaliniKIDS curriculum! Teachers surveys and reflections all evidence how much both the teachers and students have improved their emotional intelligence and physical stamina because of NaliniKIDSâ€™ generosity. They also feel encompassed in a special community. NaliniKIDS teachers and staff all feel that they have gained so much in their efforts to lose both emotional and physical weight. \n\nThis training has been provided to our school free of charge. My school has founds various ways to fund the required materials. I would love to empower NaliniKIDS to train and support even more teachers and students. I hope that #givingtuesday will allow for NaliniKIDS to continue to expand in capacity, thereby empowering more youth to shed emotional and physical weight and see what they can gain by doing so. \n</t>
  </si>
  <si>
    <t>796af643cde8fac7a7c378155d238957819f892b</t>
  </si>
  <si>
    <t>lovetwocats@gmail.com</t>
  </si>
  <si>
    <t>PETS ALIVE INC</t>
  </si>
  <si>
    <t>107.208.121.62</t>
  </si>
  <si>
    <t>11-2975276</t>
  </si>
  <si>
    <t>Marie Petrof Fernandez</t>
  </si>
  <si>
    <t>MIDDLETOWN</t>
  </si>
  <si>
    <t>D20, D20, D01, D60</t>
  </si>
  <si>
    <t>Ivan I had volunteered at Pets Alive on Marbach. Noticed a cat that had been fostered and returned. This guy really stole my heart. Adopted him brought him home and right away he had everyone in love. He was so loving and laid his head on my lap,slept with me. He had few teeth so needed soft food..tuna was his favorite. He had me trained, I knew when he needed water or food was very particular about his litter box so I was basically his pet. I loved this guy so much. From the strutting around with his bowtie to him constantly wanted me rubbing his head and back. I had taken him to the vet because of intense drooling he was to sick and had to be put to sleep.....the hardest decision to make. Pets Alive gave me the best 8months of joy. I miss him every day but I know that he was happy. Adopting is a love I will never forget or regret.</t>
  </si>
  <si>
    <t>tammyhonesty@gmail.com</t>
  </si>
  <si>
    <t>United States Institute for Theatre Technology, Inc.</t>
  </si>
  <si>
    <t>50.140.164.209</t>
  </si>
  <si>
    <t>13-6216921</t>
  </si>
  <si>
    <t>Tammy Honesty</t>
  </si>
  <si>
    <t>Syracuse</t>
  </si>
  <si>
    <t>A03, A03</t>
  </si>
  <si>
    <t>Giving to USITT and why it is important. www.usitt.org You would think writing a letter about why I support USITT financially would be easy. In fact, it is. Through my work on the conference committee and now as on the board, I have discovered what an amazing organization USITT is. It is a forward-thinking and leading the industry in safety, rigging, innovation, training, and diversity. I believe in USITT. I believe in the mission. I believe in the quality of programming and training opportunities. I believe in the positive effect it has had in my students' lives and careers. It has opened their eyes to the variety of options for careers, solutions for technology or creative challenges, and the benefit to networking. I believe it is the membership of USITT that makes it such an amazing organization. It is through the generosity of so many people (many of whom who are incredibly humble about their professional accomplishments) who are approachable by individuals of all levels that makes this institution unique and worthwhile. I am proud to support an organization that promotes a lifetime of learning at all levels whether it be the New Century Fund or Diversity Initiative investing in the future professionals of the industry or the Edward F. Kook Fund that invests in research or the Rigging Safety Initiative to provide training and inspections in schools across the country.</t>
  </si>
  <si>
    <t>Cure PSP.org\n  \nMy husband’s diagnosis of PSP came as a terrible shock.\nFor a number of years he had experienced the onset with vision problems and falls but neurologists were unable to make a specific diagnosis.  Instead,  we were told all the illnesse (...)</t>
  </si>
  <si>
    <t>rfogle@keuka.edu</t>
  </si>
  <si>
    <t>WELLNESS GIFTS INC</t>
  </si>
  <si>
    <t>209.194.202.15</t>
  </si>
  <si>
    <t>16-1599079</t>
  </si>
  <si>
    <t>fd7284d27069f4fa49e384ca767b812c521632ab</t>
  </si>
  <si>
    <t>Bobby Fogle</t>
  </si>
  <si>
    <t>https://s3-external-1.amazonaws.com/offertabs/offer/kxdcce/large/810_564135beb0b37-MyGivingStorywoundedwarriorproject.GIF</t>
  </si>
  <si>
    <t>BATH</t>
  </si>
  <si>
    <t>A Gift for the Soul\nhttp://www.wellnessgifts.org/ \nMy experience has to do with a nonprofit called Wellness GIFTS. The acronym stands for giving inspiration for the soul and while it is not the reason that I originally gave, it has everything to do with why i keep giving. Wellness GIFTS provides respite services to families who have children with developmental disabilities. I first joined this program since the retreat weekends are held at a camping resort that i worked at and as we all know it never hurts to rack up brownie points with your boss, but as i previously stated this is not the reason that i stayed.\nThrough my participation with this program i have had the pleasure of seeing things that inspire the soul in ways little other things can. I have seen participants explode out of their comfort zone with a sense of joy that you never would have believed upon meeting them for the first time. I have seen kids that would not speak to anyone get up on stage and perform at a talent show. I have seen kids say they don't have any friends and then turn around and make 3 in the same weekend. I have seen a group of families turn into a community. \nMost of all though I have seen souls inspired and hope instilled in families, volunteers, and myself. This is a program that I believe in and that is why I am inspired to give. \n</t>
  </si>
  <si>
    <t>waterwaves50@gmail.com</t>
  </si>
  <si>
    <t>HARLEM CHILDREN'S ZONE PROMISE ACADEMY charter school</t>
  </si>
  <si>
    <t>74.72.193.73</t>
  </si>
  <si>
    <t>76-0756768</t>
  </si>
  <si>
    <t>Leah Johnson</t>
  </si>
  <si>
    <t>Friends of Abilities First raises money for--and educates the community about—people with developmental disabilities in Greene County, Missouri.  They are the “friends” of Abilities First, (working name for the Greene County Board for Developmental Disabil (...)</t>
  </si>
  <si>
    <t>Harlem Children's Zone Baby College -- HCZ.org\nI was first introduced to The Harlem Childrenâ€™s Zone Baby College when my grandmother died. Instead of flowers, our family asked all her friends and family to donate to The Harlem Childrenâ€™s Zone Baby College. They both shared the belief that education starts before birth, while the baby is still in the womb. The Baby College educates parents on how to become better parents, and children on how to be successful in life. Â \n\nIn sixth grade, my teacher told everyone we had to do a bake sale for a charity or organization. I suggested The Harlem Childrenâ€™s Zone Baby College. I worked with The Harlem Childrenâ€™s Zone to raise the money and send it in. In return for my work, they invited me to their Baby College graduation. \n\nI sat in a large auditorium and watched as parents-to-be and parents of small children talked about how this organization had changed their lives. I saw a great sense of community and love that I had never seen before. It was then that I realized what an impact I can make on my own community. \n\nEvery dollar raised, goes to a familyâ€™s education and education is one of the most important joys in life. It was so moving to see the impact it had on peopleâ€™s lives. As a result, I have grown to have great respect and appreciation for The Harlem Childrenâ€™s Zone, and their work.</t>
  </si>
  <si>
    <t>879f83118f7eabeade9a2197abc4d589e6d37e2a</t>
  </si>
  <si>
    <t>rajmorgan@surry.net</t>
  </si>
  <si>
    <t>Jesus Is Coming Ministry Inc</t>
  </si>
  <si>
    <t>206.74.33.126</t>
  </si>
  <si>
    <t>26-2102064</t>
  </si>
  <si>
    <t>Jerry Rhonda Morgan</t>
  </si>
  <si>
    <t>I enjoy donating my time at a wonderful ministry in Patrick County, Va. Its known as 'The Jesus House Clothing Ministry'. I have had the great pleasure to volunteer there since the doors where opened in May 2013. It always brings great warmth to me to help give back and to help people in need. I have been in need lots of times in my life, sometimes even in need now. The ministry gives free cothing, shoes, and blankets to the needy. I thank god daily for allowing me to do what I love. I am a people person and meeting lots of people is wonderful, and seeing them leave with nice clothing is a blessing. God is good and I am so thankful that he lead me to this project.</t>
  </si>
  <si>
    <t>Turpentine Creek Animal Refuge\nWhile vacationing in Eureka Springs, Arkansas a few years ago we saw a sign for Turpentine Creek Animal Refuge with pictures of Tigers. We, being cat lovers, decided to visit the refuge and see all the big cats. What was a t (...)</t>
  </si>
  <si>
    <t>d44e1a119705a910dadf6a0e170fa68d946356f3</t>
  </si>
  <si>
    <t>https://s3-external-1.amazonaws.com/offertabs/offer/kxdcce/large/810_5637dc179e334-18688754213_8cef478bc1_k.jpg</t>
  </si>
  <si>
    <t>lrosekrans@arcofsteuben.org</t>
  </si>
  <si>
    <t>STEUBEN ARC FOUNDATION, INC.</t>
  </si>
  <si>
    <t>66.66.150.91</t>
  </si>
  <si>
    <t>16-1539843</t>
  </si>
  <si>
    <t>Lisa Rosekrans</t>
  </si>
  <si>
    <t>Seeing the world through someone else's eyes. When I chose to join the Friendship Community Care team, my first objective was to make a difference in someone else's life. Little did I know 7 years ago, what a difference someone else would make in mine. My  (...)</t>
  </si>
  <si>
    <t>Volunteering and community inclusion for individuals with developmental disabilities is my passion . My name is Lisa Rosekrans . I work at the Arc of Steuben .My job is to help individuals to become and stay independent in their own homes. When I first started my job almost 10 years ago I had no idea how important it is for these individuals to feel included in their community . I started trying find them places such as churches and community centers to and meet people in their community . While they really enjoyed meeting new people they still did not feel valuable and they looked at themselves as dependent on others . Myself and two of my co-workers started brain storming ideas to help make them feel valued and good about themselves .We came up with the Quality Living and Giving back club . This has been a huge success . To name a few we have volunteered for Habitat for Humanity , We cook and serve free meals at the Red Door kitchen ,Wreaths Across America , Alex Lemonade stand , Women's Domestic Shelter , Katie's Fund for animals with special needs , Blessing care packages for people in our community and there is so much more . I have seen our individuals show amazing growth ,self confidence and most important they are finally included in their communities .</t>
  </si>
  <si>
    <t>499f6a9d7a445401700126532f915ca1c6c90fa8</t>
  </si>
  <si>
    <t>Potential \n\nPotential is defined as something or someone that is considered a worthwhile possibility; Washington State Future Business Leaders of America have potential. My name is Parker, and as a junior in high school, I serve Washington Future Busines (...)</t>
  </si>
  <si>
    <t>People with disabilities already face numerous obstaclesâ€¦fashion should not be one of them. \n\nI have lived in northeast Ohio, near Lake Erie, my entire life and got my first winter coat when I was 40 years old. \nI have been an advocate for people with disabilities since I refused to attend the â€œspecial schoolâ€_x009d_ when I was five. Yet, only recently have I had proper attire to attend Senate hearings and related conferences that are taking my advocacy work to the next level.\n\nOther potentially fun and prosperous opportunities have been just out of my grasp for too long. Iâ€™m educated and ambitious but fashion disparities were holding me back because the fashion industry does not cater to bodies like mine. \n\nMy body is the size of a toddler with breasts and ample booty. Nothing off-the-rack works for me.\nMy fashion troubles came to an end when two friends and I founded Classy Little Fashions Foundation. This nonprofit provides custom clothing for adults who have nonstandard body types due to physical disability. \n\nThis organization has changed my life. Opportunities for success are becoming available to me at warp speed. Having my fashion wish fulfilled has been such an amazing experience.\n</t>
  </si>
  <si>
    <t>f595628a8daee1c6047830c148f510ead8764274</t>
  </si>
  <si>
    <t>Lucky to Give\nI learned about Ethiopian Tewahedo Social Services (ETSS), www.ethiotss.org, during the adoption process of my son. We were adopting from Ethiopia and I was trying to learn everything I could about his homeland. I had been living in Columbus, OH for 10 years but had no idea about the strong Ethiopian immigrant community in my very own city. I also had no idea that Columbus is home to the largest Bhutanese-Nepali community in the US and the second largest Somali community. \n\nThese were all things I would learn as I started volunteering for ETSS and then in 2013 became a tutor in the ETSS After School program. Iâ€™ve met refugees from Iraq, Somalia, Nepal, Bhutan, Ethiopia and Burma and as I learn their stories there is always a common theme. They consider themselves lucky. They had to escape bombings in their home country, or live in a refugee camp for 20 years or as a teenager they had to walk from Somalia to Kenya. Despite surviving the worst of circumstances, they will all say they are â€œlucky.â€_x009d_ Can you imagine? I am inspired daily by my colleagues and their tenacity to overcome obstacles and navigate life in the US. ETSS provides necessary programs and services to refugees, immigrants and their families as they make a new life in Central Ohio. I am lucky to give to ETSS.\n</t>
  </si>
  <si>
    <t>I didn't know Georgia Forest Watch (www.gafw.org) even existed, or that it needed to, until I moved to the forests of Northeast Georgia. I took up residence in my cabin at the edge of the Chattahoochee National Forest in 2007 and hoped that the idilic sett (...)</t>
  </si>
  <si>
    <t>55eba20bd5547a9654630ace5f5377efdad856ab</t>
  </si>
  <si>
    <t>https://s3-external-1.amazonaws.com/offertabs/offer/kxdcce/large/810_5637b2fa2c046-DSC_0098.JPG</t>
  </si>
  <si>
    <t>Every Girl Deserves to Achieve Her Dreams, Regardless of Her Circumstances\n\nThe first 5 years of my life would be considered a nightmare by manyâ€”food was often scarce and abuse and fear were normal. While life improved after my parents divorced, teachers, school administrators, my peers, and the media continuously reminded me that I could never amount to anything simply because of the way my life started. I became very aware that in societyâ€™s eyes, I was damaged and unwanted.\n\nLuckily for me, I didnâ€™t fully buy into that negativity. I knew early on that every choice I made could help me change my world thanks to several positive role models throughout my childhood who encouraged me to fight for my dreams, regardless of what others thought.\n\nWhen I first learned about Girls on the Run, I knew that a program like this would have made an incredible difference in my life. It provides tools and techniques for establishing personal values and standing up for them, building self-esteem, creating support systems that include peers and adults, and setting and achieving big goals. \n\nSo when my daughter was in 3rd grade, I decided to make GOTR a possibility for her and her peers and joined in the effort to establish Girls on the Run of Stark County as a volunteer webmaster, designer, and coach. That first season, I coached a small team of 3rd &amp; 4th grade girls and watched as each of them transformed over the course of just 10 weeks. It was amazing to see them all encourage and support each other (regardless of abilities), build self-esteem, learn to accept peers because of their uniqueness, and learn the power of chasing and accomplishing a big goal. \n\nMany of the girls were nervous about running or walking an entire 5k, but when we lined up at the starting line that morning, they were all excited and confident that they could complete what once seemed to be an impossible goal. That day I knew that giving my time, money, and voice to building Girls on the Run of Stark County would be the most important thing I could do to help all girls, especially those stuck in the cycle of poverty and abuse, achieve more than they ever thought possible and recognize their truly limitless potential. \n\nEvery season Girls on the Run of Stark County continues to empower more 3rd through 8th grade girls. Learn more here: http://www.gotrstarkcty.org/</t>
  </si>
  <si>
    <t>My daughter has shown signs of dyslexia since Kindergarten. Our local public school delayed identification and did not listen well to our concerns. In 2nd grade, we started to put together our daughter's puzzle with an ADHD diagnosis. School became more problematic. An extremely articulate child could participate verbally and impress adults; however, putting anything on paper was an extremely long drawn out process. Spelling was horrific. She was still writing reversals in the 3rd grade. We weren't getting the support we needed in the district. Advocacy was seen as confrontational instead of a desire to see our daughter succeed. We started to attend Marburn Academy's free community seminar. They covered a wide range of topics that as parents we were experiencing. We had felt so lost but were starting to see others experienced the same. Marburn specializes in teaching bright kids who learn differently and have ADHD and/or Dyslexia. \nWe made the decision to enroll our daughter. It has changed her life. She has confidence. She excels. She has friends. She is joyous. She knows it's not just her. Marburn Academy cares about their community and truly about the kids. My daughter has done so well she has been on the honor role and Dean's list 5/6 grading periods. She has been placed a grade ahead to keep her challenged. We fully feel it has changed her course in life to one she will succeed in.</t>
  </si>
  <si>
    <t>My inspiration to help others. \n\nAs a child, my parents always made sure we were highly involved with a variety of volunteer experiences and charities.  My mom always said, 'we are blessed to have more than enough, and it is our responsibility to help ot (...)</t>
  </si>
  <si>
    <t>â€œIf youâ€™re not working to make the world a better place, whatâ€™s the point?â€_x009d_ My mother spoke those words to me when I was 10 years old. I had asked her what the point of life was. In the years since then, as I chose my college major, volunteered, donated time, energy, and expertise, these words only rang truer. \n\nI give back because I know what itâ€™s like to be on your own, to be fearful, and to wonder if anyone out there is rooting for you. Giving is about empowering others to make a place for themselves in this world. Giving is a demonstration of the best part of the human condition, altruism.\n\nI give back because making the world a better place is what motivates me. I give to OhioGuidestone because they operate on the principle that if you give people the right tools, they will surprise you with the positivity they bring into our world. \n\nSomeone once asked me if I really thought I could make a difference, my only response was â€œmaybe, maybe not, but at the end of my life, I want to look back and be able to say that I never stopped trying.â€_x009d_\n</t>
  </si>
  <si>
    <t>aaa586485e447e700e43343ba7833a93b6cf80f8</t>
  </si>
  <si>
    <t>https://s3-external-1.amazonaws.com/offertabs/offer/kxdcce/large/810_5638165ca1794-Amybehindcounter.jpg</t>
  </si>
  <si>
    <t>www.perrysburgmusicaltheatre.com\nI Give Because I Want to Put the â€œAâ€_x009d_ Back in STEM.\n\nThere is a focus on STEM (science, technology, engineering and math), and rightfully so, but I believe we are missing the â€œAâ€_x009d_ for the arts in our schools. This is why I believe in giving to community theatre.\nThe theatre allows for self-expression, self-knowledge, creativity and empowerment and Perrysburg Musical Theatre does just that for their community. Perrysburg Musical Theatre (PMT) has given me the opportunity to contribute to the art community, grow creatively with others and the best gift of all: sharing my love of the arts with my son who has blossomed because of PMT. As a Board Member of PMT, carrying out our mission to entertain, educate, and empower artists and audiences is something I stand by and truly believe in.\nI am proud to be a part of a great organization that gives youth, teens and adults an opportunity to flourish in the arts and produce meaningful productions for our community. \nThank you for letting me share my Giving Story and raise awareness for â€œAâ€_x009d_!\n</t>
  </si>
  <si>
    <t>Golden Paw Society  is a fantastic not-for-profit organization that takes cats from over crowded shelters here on Long Island and sometimes elsewhere  to provide love and care to those who need it the most.  Many of the rescues are seniors, have health iss (...)</t>
  </si>
  <si>
    <t>0d3faf7d23ea782836c33c731d96ff65142b7ec0</t>
  </si>
  <si>
    <t>A Second Chance\n\nAnyone who has ever experienced the gift of a second chance – whether it be at love, a career, or even a chance to mend a fractured friendship – knows what a blessing it can be.  And bestowing this blessing upon felines in need is at the (...)</t>
  </si>
  <si>
    <t>e08c73b124ef1e3154693f28d9e7aed31b881427</t>
  </si>
  <si>
    <t>Every Child Needs a Mentor and a Chance\n\nI was serving as Board President for the Seedling Foundation in 2006, and we had been asked to design a program to support mentoring in Austin's public schools.\nAISD Principals had realized they had a burgeoning population of kids in the highest at-risk categories who all had a single thing in common. \nThey had parents in prison.\nSeedling took on the challenge and in close collaboration with AISD, we piloted a mentoring program in 2006 that was school-based, research driven, and highly supported. \nWe started out with five schools and about 50 mentors, Seedling Foundation recruits volunteers from the community, matches them with eligible children, and offers ongoing support to both children and mentors. Our mentors provide stable, long-term relationships for the students and help them develop and maintain positive attitudes towards school. \nSince 2006, Seedling Foundation has served over 1600 students, with a presence at one time or another on 150+ campuses in 11 districts and 16 charter schools in Austin and Central Texas. Our current return rate for mentors is 74%, and their satisfaction rate is always in the high 90th percentile. \nI gave generously to Seedling, of course, and always knew that my dollars were going to change children's lives, but one day my husband and I were talking about these kids we were serving and it occurred to us that WE could do more.\nWhat if?\nWhat if a child, challenged by parental incarceration with all of the chaos and uncertainty that brings, was given the opportunity to win a college scholarship? And better yet, what if they had that opportunity BEFORE they entered high school? \nWe wanted to remove some of the barriers these kids face by awarding the scholarship at the end of 8th grade, allowing them to walk into high school as scholarship winners, with all of the confidence and hope for the future we hoped it would provide. We removed the barrier of a minimum GPA - they just needed to graduate and get accepted to the 2-4 year program of their choice. We even made it flexible, so that kids who needed a little more time got it, and were able to graduate late and still receive their scholarship. \nWe got excited about this possibility and brought it to the Board and Staff of Seedling. They got excited too, and so in the spring of 2007, I had the privilege of awarding two Seedling College Scholarships to 8th graders in the mentoring program.\nThese students had to fill out an application (much like the ones they would see in high school), write an essay about mentoring and how they felt about it, and get a recommendation letter from their mentor. It is a real-world experience and they took it seriously.\nSince 2007, we have seen the college scholarship program grow as more people caught the vision and joined us in funding them.\nAs of 2015, thirty-one students have been awarded scholarships totaling over $150,000, and eleven have fulfilled the promise we saw in them so long ago. They graduated from high school, and have attended University of Texas, UT-San Antonio, Aurora University, Sul Ross State University, Angelo State University, The Chemical Dependency Institute, The American Academy of Dramatic Arts and Austin Community College.\nAs a donor, there is nothing more exciting than seeing the blossoms of your giving come to full flower. \nWhen our first 2007 winners/2011 graduates were recognized at the Seedling Mentor Appreciation Event that May, and 400 people jumped to their feet to give them a standing ovation, I could see them vibrate with excitement and the hope of a great future. \nThis is why I give and why I mentor, and I hope someday to see my little third grade mentee walk across that stage and receive her Seedling College Scholarship. That would be amazingly fulfilling.\n</t>
  </si>
  <si>
    <t>I give because I have been blessed with so much. A caring family, a roof over my head, three solid meals a day. A college education, a great job with great benefits, great friends and family who love and support me. All these things have been given to me,  (...)</t>
  </si>
  <si>
    <t>c57b1f66191cbac297b47c57ddf26270d578b9a3</t>
  </si>
  <si>
    <t>https://s3-external-1.amazonaws.com/offertabs/offer/kxdcce/large/810_5637b59f22b9d-DSC_0098.JPG</t>
  </si>
  <si>
    <t>It's not everyday people can wake up and say 'I love my job' but I can. Some people don't understand why I work for a non-profit and that's fine, as long as i know why, that's all that matters. I love my job because i get to help people who truly are trying to make a better life for them and their families. \n\nI have chosen to wake up everyday and work for Supports to Encourage Low-Income Families (SELF), a non-profit dedicated to enhancing the quality of life for Butler County residents by impacting the causes of poverty and empowering individuals to achieve, sustain and advocate self-sufficiency.\n\nWorking with individuals who work 2-3 jobs just to provide for their family is an eye opening experience. People think of those in poverty as unmotivated, but that is far from the truth. I have meet some of the most hard working individuals, who just need a hand-up to where they want to go in life and create a stable environment for themselves and their children. \n\nI am inspired by the strength and persistence of these individuals to just keep going when they are at a hard place in their lives. They are just like everyone else and anyone could fall into the same position they are in. Helping these people get back on their feet and live a self-sufficient life is the most rewarding feeling. Reach out and lend a helping hand, one day you may need the favor in return. \n\nThat's my reason, what's yours?\n\nTo learn more about SELF go to www.selfhelps.org</t>
  </si>
  <si>
    <t>Making Independent Living a Reality for Homeless Families\nhttp://www.harfordfamilyhouse.org/\n\nI have always had a heart for giving. However, in 2009 I \nmade the decision to leave my home of ten years, and a  severely abusive 13 year marriage, for the s (...)</t>
  </si>
  <si>
    <t>9be77894b36ef17581a860ba28e577df116f9e9a</t>
  </si>
  <si>
    <t>HEART PRINTS CENTER FOR EARLY EDUCATION</t>
  </si>
  <si>
    <t>24.154.115.206</t>
  </si>
  <si>
    <t>83-0432717</t>
  </si>
  <si>
    <t>Some people occasionally donate time and money to non-profit organizations, which is wonderful because volunteers are invaluable. But I have chosen to work day in and day out for The Cure Starts Now Foundation, a non-profit dedicated to finding the 'homerun cure' for all cancers by focusing on DIPG - one of the most deadly pediatric brain tumors. \n\nWhen I tell people that I work for a non-profit, I always get questions like, 'Is that a stable job?', 'Do you even make enough money?' Going in I knew that non-profits traditionally paid less than for profit jobs, I mean after all they are in the business of furthering a cause, not lining their pockets. For me, I get more satisfaction than just making a paycheck. I am excited to wake up and go to work, because it is another chance for me to help another child or another family. I had an 'Aha!' moment a few years ago where I knew that this was something bigger than just me, and that I needed to be involved with this cause. \n\nSo why am I inspired to give my time when I could work anywhere else? My boss lost her 6-year-old daughter, Elena, to DIPG. Chances are you are wondering what DIPG is. It stands for diffuse intrinsic pontine glioma. In laments terms, it is a brain stem tumor that isn't a solid mass, think of it as a jelly fish with tentacles that basically wraps itself around the nerves in your brain stem cutting off basic vital functions. The saddest part - DIPG typically affects children between the ages of 5-7 with less than 300 diagnosed a year in the world. \n\nI never got to meet Elena, but she and all of the other children and families I have met inspire me to spread awareness about DIPG everywhere I go. Over the last four years that I have worked for The Cure Starts Now I have heard the term DIPG too many times. I could never imagine being a parent and hearing the words 'Your child has cancer,' or 'There's nothing we can do'. \n\nI am inspired by the strength and tenacity of these families to just keep going when they are at the darkest points in their lives. Instead of just crawling under a rock when the last thing you want to do is talk to people, these families put themselves out there because they want to make a difference. They don't want another family to have to go through the heartbreaking experience that they did.\n\nOne particular person that I had the privilege of meeting was Lauren Hill, the 19-year-old college basketball player who battled DIPG that inspired the nation last year. Lauren much like my boss, Lauren knew that what she was doing to advocate awareness and funds for research wouldn't help her in her battle, but it would help the next family, until there were no more next families. \n\nI have never experienced the loss of a close family member or friend due to cancer, which is typically the number one reason a person would get involved with an organization such as The Cure Starts Now. But as I grew closer with the Hill family, I knew that once Lauren passed away it would hit me hard, and it did. I am actually getting teary-eyed typing this. What I took away from Lauren was this, 'I never gave up for a second, even when they told me that I had a terminal diagnosis. I never thought about sitting down and not living life anymore.'\n\nLauren's motto was 'never give up', myself and all of the other people that work tirelessly for The Cure Starts Now institute that in our daily lives. We might not have a fundraiser that does well, we might hear the story of another child who passes away, our researchers might not get the best results on a study they are doing, but do we give up? No. Never. I will keep working everyday until we cure cancer and I can put myself out of a job. I will do it for Elena, Lauren and the children who are yet to come. \n\nThat's my 'why', what's yours?\n\nLearn more about The Cure Starts Now at www.thecurestartsnow.org.</t>
  </si>
  <si>
    <t>Christie Pham</t>
  </si>
  <si>
    <t>babybloomingbouquets@gmail.com</t>
  </si>
  <si>
    <t>CRANBERRY TOWNSHIP</t>
  </si>
  <si>
    <t>HeartPrints is so much more than a preschool.  When I began my  search for the perfect place for my daughter to begin her schooling, I never imagined I would find a place like HeartPrints.  The non profit organization was founded ten years ago and has been (...)</t>
  </si>
  <si>
    <t>ae694633361ab545be27c0d06c246f6fab254805</t>
  </si>
  <si>
    <t>Giving Through The Years\nwww.ts4arts.org\n12 years ago, our daughter discovered Toledo School for the Arts in a local magazine article. A charter school with a vision to include arts in education. We kept an open mind, and the journey began. It takes a lot to make a school successful. Part of that success is the giving. Giving - money is the first thing you think of. While monetary gifts are awesome, and necessary, there are many other ways to give. We give donations when we can, but two other ways our family chooses to give is trust and time. \nWe gave trust to TSA, it's teachers and staff to provide her, and eventually her two brothers, with an excellent education. It did that and so much more. We trusted this school to give them the tools, and experiences they would need to go out into this great big world! \nWe also gave time. Time volunteering for a plethora of events over the years, and still today. Countless hours, but so worth it! We do this because we are proud to be a part of this school, this community, this culture, this family.</t>
  </si>
  <si>
    <t>Tragedy begins at home.\n\nParis is burning, but Megan is on the bus home from her second job at 2am and hardly knows today’s world news. She’s thinking about what she can make for three school lunches that need to head out the door in a few hours, how she (...)</t>
  </si>
  <si>
    <t>482ae978e181e6a908614ac421c72678d909a4f9</t>
  </si>
  <si>
    <t>My family gives back to our community in many ways but our donation to the children's school in memory of their father is our largest and closest to our hearts.\n\nToledo School for the Arts is the place that their dad dreamed of as a kid. We had very young children and our highschool aged cousin was attending school there. We toured the school and we were amazed. Through conversations with our cousin, we found out exactly why she liked the school so much over the next couple of years until she graduated. We were pretty sold at that point this is where we wanted our children to go to school. \n\nMy husband never got to see his kids attend this school, but it was his hope that they would go to TSA. He talked to our children about art, music, and dance while he was immobile and fighting cancer. His last request of me was to ensure that I support them fully in whatever endeavor they choose, Toledo School for the Arts is that endeavor and we will continue to support. \n\nTSA is an amazing school with emphasis on academics and joyfully supplemented with the Arts. \n\nWe would ask that if you are going to consider giving, please consider Toledo School for the Arts.</t>
  </si>
  <si>
    <t>Selfie.\n\nAll he wanted was a photograph.\n\nI took his picture, but he may never get  the one he wants most of all.\n\nI always leave my door open when I’m on site at the senior center twice a week.  I set up shop there to meet low income senior citizens (...)</t>
  </si>
  <si>
    <t>In April 2015, I was asked to help announce a major gift to the Brain Tumor Center within the University of Cincinnati Neuroscience Institute -- I am employed by the UC Foundation, the fundraising arm of UC and UC Health.\n \nThrough the announcement, I met Nancy and LP Jones, two priests who had been dealt an unfair hand. In October 2014, LP was diagnosed with glioblastoma, the most aggressive type of brain cancer.\n \nI learned the average survival from diagnosis is about 14 months. LP was told he may not be around to see the birth of his second grandchild. What a heartbreaking diagnosis.\n \nWhile working on the gift announcement for the Brain Tumor Center, I received a text message from my mom. A family friend -- Laura Etter -- had been diagnosed with glioblastoma. My heart dropped.\n \nThis cancer is supposed to be rare, with only about 12,000 people in the United States being diagnosed each year. It does not seem to be that rare.\n \nIn August, the foundation announced a $54.5 million fundraising campaign for the UC Neuroscience Institute that aims to provide a new facility to benefit people with neurologic and psychiatric diseases. People like LP. People like Laura.\n\nI give back to the UC Neuroscience Institute because I hope for a cure for all of them.</t>
  </si>
  <si>
    <t>Almost buried treasures.\n\n24 billion computers in the world and not a single one will ever carry the story of Lois, the 91 year-old award-winning poet, prairie woman and mother of ten.  The ranch is gone, the children are gone and her binders of rhymes o (...)</t>
  </si>
  <si>
    <t>Gift of Light\n\nFlip of the switchâ€¦ in the morning, night and at any time without a thought, the simple â€œnecessityâ€_x009d_ of light is always at my fingertips. Yet many families, especially children, donâ€™t have light in their homes to study or even eat a meal. Instead, they burn dangerous candles or oil to provide the most minimal light. When I became aware of families suffering from dangerous air quality inside their homes from make-shift light, I was inspired to think deeply about my commitment to childrenâ€™s health and our â€˜global family.â€™ I decided to be part of the Village Improvement Project (VIP) which provides education and service to small villages in Liberia with a focus on giving solar lanterns to families in need.\n\nVIP gave me a unique opportunity to utilize my strengths and ideas to directly impact the lives of dozens of families. I wanted to help end childrenâ€™s exposure to harmful smoke, possible burns and fires from the candles as well as enable adults to better spend their hardâ€“earned money rather than buy very expensive candles and batteries for flashlights. Although I am across the globe in the US, I was empowered to use my voice and creativity via VIPâ€™s social media campaign to raise donations to buy solar lanterns. We ran a campaign for a month and each and every day, I was so excited to see us getting closer to our goal â€“ to provide solar lanterns to 160 families. The true reward of inspiration was when I was sent photos and video of the families receiving the solar lanterns. In as little as a month, I helped give the gift of light but really I received the true gift of a global family.\n\nPlease visit Village Improvement Project at www.vipinc.org and be inspired!\n</t>
  </si>
  <si>
    <t>50.110.181.210</t>
  </si>
  <si>
    <t>Taffy Severs</t>
  </si>
  <si>
    <t>tjhorner@frontier.com</t>
  </si>
  <si>
    <t>When I am hungry I go to the refrigerator and I get a snack. What if there was no food? When I am cold, I turn the thermostat up, what if I had no heat? When I am tired, I lay down in my bed, what if I had no home? What if I was 4 years old? I look at my 4 (...)</t>
  </si>
  <si>
    <t>36ea7accaa5cf612730a714de72aa4c59c7b25a0</t>
  </si>
  <si>
    <t>https://s3-external-1.amazonaws.com/offertabs/offer/kxdcce/large/810_5638ea784ee65-PASSLogo2.jpg</t>
  </si>
  <si>
    <t>A Rocket What??\n\nYou may never have heard of a rocket stove. I certainly hadnâ€™t. Iâ€™m not a backpacker or survivalist. It wasnâ€™t part of our home emergency kit. Then, about a year ago, one of our former students from long-ago Peace Corps Liberia days asked us to help support a rocket stove initiative to offer villagers a cleaner, safer cooking alternative that will help reduce pollution and save forests from being cut down for charcoal. I said, â€œIâ€™m there!â€_x009d_\n\nVillage Improvement Project, http://www.vipinc.org/, which was already providing free solar lanterns to schoolchildren in small Liberian villages, was now launching an initiative using the social enterprise model to produce rocket stoves in Liberia and sell them at as low a cost as possible. The rocket stove's simple design means that it is so efficient that only a small amount of fuel such as twigs and discarded wood chips is needed to cook a meal. \n\nIn Liberia, many women sell bowls of rice and greens by the side of the road to support themselves and their families. These women could save the cost of the rocket stove many times over since they would no longer be dependent on costly charcoal or kerosene. This would mean more money going directly to a better life for their children.\n\nThese women work very hard to just scrape by. If by giving seed money to get the rocket stove initiative up and going, I can offer them a chance to have a better life and help save the Liberian forests as well, then, â€œIâ€™m there!â€_x009d_\n</t>
  </si>
  <si>
    <t>HOPE HAVEN OF THE LOWCOUNTRY INC</t>
  </si>
  <si>
    <t>138.162.128.52</t>
  </si>
  <si>
    <t>57-1063332</t>
  </si>
  <si>
    <t>Connie Coaxum</t>
  </si>
  <si>
    <t>coaxumcatherine@embarqmail.com</t>
  </si>
  <si>
    <t>29901-2502</t>
  </si>
  <si>
    <t>BEAUFORT</t>
  </si>
  <si>
    <t>X20, P62, F42, I73</t>
  </si>
  <si>
    <t>What inspires me to give is the enjoyment I receive when helping and working with people. I have always wanted to be a help to others.  I always feel happy when I help someone else, and at the same I feel am truly blessed myself through helping others.  I  (...)</t>
  </si>
  <si>
    <t>I grew up during a period of rapid urbanization of India, in a suburb of Mumbai (Bombay). The staggering growth story of India was shared by four other nations that led to the acronym BRICs, coined by Goldman Sachs Group Inc. economist Jim Oâ€™Neill in 2001 . However, I not only experienced the economic progress of a developing country but also witnessed the staggering development of the wealth gap in India. \n\nEarlier this year, I was afforded the opportunity to philosophize on philanthropy with Dr. LeRoy Boikai. I realized that together, we strongly believed in investing in the foundational pillars of human progress â€“ health and education. Through my conversation with Dr. Boikai, I realized the stark need to help the Liberian people. Liberia has suffered from two Civil Wars from 1989 to 2003 that have emaciated the country economically. Along with that, low literacy rates and poor General Health have created the perfect storm for stagnation that has blanketed the country, and especially the poor. \n\nAccording to World Bank data, approximately half of Liberiaâ€™s population lives in rural areas â€“ that equates to ~2.2 million people. We serve to be the catalyst for unlocking the potential these people so that day by day we can progress towards a brighter future. And we do this by focusing on three core programs: solar lanterns, road &amp; street signs and clean cook stoves. Through these programs, we aim to improve health (by eliminating house air pollution) and education (more conducive environment to studying and longer study times) outcomes for the villages and villagers we serve. Additionally, we hope to build awareness around the villages through road signs so that they may be integrated into the fabric of the country. \n\nIâ€™m grateful at the opportunity to personally preserve this higher calling. And Iâ€™m fortunate to be able to contribute back to the eventual redistribution of wealth through healthier and more educated low-income communities within Liberia.</t>
  </si>
  <si>
    <t>5174af0adb054a40b38a8631411e1c975e7462f5</t>
  </si>
  <si>
    <t>64.203.221.62</t>
  </si>
  <si>
    <t>Cj Akins</t>
  </si>
  <si>
    <t>colinjakins@gmail.com</t>
  </si>
  <si>
    <t>From Victim to Survivor: A Story of Hope\nHope Haven of the Lowcountry\nwww.hopehavenlc.org\n\n A young woman is raped by her boyfriend. She tells him no, she does not want to have that type of sex with him, but he doesn’t listen and he forces her. Afterwa (...)</t>
  </si>
  <si>
    <t>I think the underlying motivation for my desire to help people comes from my upbringing in South Africa â€“ seeing the suffering there firsthand as a child - and then moving to the United States. Growing up, my father was the type of man who would do anything for anyone. As a child I witnessed him give odd jobs to people on the side of the road just to give them work, not necessarily that he needed the help, and do whatever else he could to help them get back on their feet, so to speak. So I knew I also wanted to help people somehow. I just wasnâ€™t exactly sure how until the disaster of September 11th. I enlisted in the USMC (with my parentsâ€™ permission) at the age of 17 while still in high school on Tuesday September 14, 2011. While in Iraq, I also saw similar suffering of the people there, which really prompted me to want to help them somehow. Although I was injured in the Marines, I continue to do my best to help people in other ways.\n\nThere is one notable story that I would like to mention. I am a volunteer for the Cystic Fibrosis Foundation where I help with their marketing and event planning. While managing their Instagram account, I stumbled across a photo of a 26-year-old college student from Brentwood, California named Tiffany Rich who has cystic fibrosis and is on the donor list for a pair of lungs. Her number one dream, other than new lungs, was to meet Taylor since she said her music had inspired her not to give up hope. In the photo she was holding up a sign reading that was her one wish. I saw the photo on Thursday, July 30, 2015. I did all in my power to gain attention to her photo, which led to her appearing on the NBC Bay Area News. On August 7, she received a call from Taylor Swift and got to meet her on August 15, at Leviâ€™s Stadium in Santa Clara. The story was then featured on the cover of Buzfeed on August 18, 2015, which has been seen by millions around the world, as well as in Seventeen, Eonline, and Countryweekly. She is now one of the first spokespersons for Cystic Fibrosis and people continue to post about her story with the hashtag, â€ª#â€Žlungs4tiff, with 766 current posts on Instagram with the tag.</t>
  </si>
  <si>
    <t>ee70d31f52ffcaf16d3b271b8a96deb3dfa51d9a</t>
  </si>
  <si>
    <t>64.203.209.195</t>
  </si>
  <si>
    <t>Christine Ching</t>
  </si>
  <si>
    <t>whitostrander@gmail.com</t>
  </si>
  <si>
    <t>I support Hope Haven of the Lowcountry by volunteering my time and energy, and I am convinced I receive so much more from this powerful experience than I could possibly give. \n\nGive: to freely transfer the possession of something. The powerful act of giv (...)</t>
  </si>
  <si>
    <t>33649f656d17ed5b65855bd35f84a47f844dd9d9</t>
  </si>
  <si>
    <t>HOPELINK</t>
  </si>
  <si>
    <t>I have been involved in volunteering for as long as I can remember. And it is through these volunteering experiences that I have many of my fondest memories. \n\nWhen I was young, my mother, a childcare provider at the time, organised regular volunteering trips in and around the local community for all the children she looked after (usually 12-15 of us). The earliest memory I have of these trips, is visiting a retirement home, where we would spend time talking to elderly people that spent much of their day alone. I was about six at the time, and I befriended an elderly lady named Ruth. Ruth was blind, but we had the best time chatting to one another and going for long walks. She was always friendly and full of life and was an attentive listener and great storyteller. As a six year old, having an adultâ€™s undivided attention for thirty minutes to an hour was fantastic! And the fact that I could be Ruthâ€™s eyes on our walks, made me feel valued, despite my young age. \n\nI really feel that this volunteering experience, along with the countless others that followed, contributed to making me the person I am today. And the compassion, patience and confidence I developed through volunteering, has aided me well throughout my career. \n\nRealising the value that volunteering brings, not only to the individual, but also to the community, I have now left my corporate job of seven years at Bloomberg LP to start my own Social Enterprise to encourage more people to get involved with volunteering in the local community - VOLO (www.volo.org.uk), is an online platform that brings individuals, companies and charities together through volunteering to create social change. \n\nWe are now organising our first volunteering activity in London to help encourage more people to give back this holiday season. At the event, we will be teaching calligraphy to volunteers, who will then use their new skills to hand-design Christmas Cards that will be delivered to elderly people who are alone this Christmas. We are delighted to be partnering with AgeUK East London (http://www.ageuk.org.uk/eastlondon) for this event, a fantastic charity dedicated to providing support services to people in later life. \n\nI hope that our cards will bring cheer to the many that are alone this Christmas, but more importantly, that our event will inspire people to start volunteering on a regular basis. AgeUK works with many people like Ruth that would benefit from a few hours of your time, and I guarantee that you will reap the benefits as well. \n</t>
  </si>
  <si>
    <t>50.34.176.112</t>
  </si>
  <si>
    <t>91-0982116</t>
  </si>
  <si>
    <t>Sue Rosenfield</t>
  </si>
  <si>
    <t>sroseseattle@gmail.com</t>
  </si>
  <si>
    <t>REDMOND</t>
  </si>
  <si>
    <t>Being hungry is the great equalizer. \nFirst I lost my spouse. We divorced. Then I moved to a new state to become closer to my family and live in temporary housing. I began to look for a job. Since I had quit my job I was not eligible for unemployment. I h (...)</t>
  </si>
  <si>
    <t>4180bd81e290fb7da8b8a48d887018d4ab8ab00b</t>
  </si>
  <si>
    <t>https://s3-external-1.amazonaws.com/offertabs/offer/kxdcce/large/810_5638663e356b2-AmakihiFacebookbadge.jpg</t>
  </si>
  <si>
    <t>HUMANE SOCIETY OF GREATER DAYTON</t>
  </si>
  <si>
    <t>155.212.57.74</t>
  </si>
  <si>
    <t>31-0537073</t>
  </si>
  <si>
    <t>Pam Folkerth</t>
  </si>
  <si>
    <t>pfolkerth@hotmail.com</t>
  </si>
  <si>
    <t>As a Christian, my heart longs to help others. Luke 6:38 says... â€œGive, and you will receive. Your gift will return to you in fullâ€“pressed down, shaken together to make room for more, running over, and poured into your lap. The amount you give will determine the amount you get back.â€_x009d_ My grandpa passed away a few years ago, he was really sick and should have been receiving professional care in an assisted living facility... but they didn't have the money. So he spent his final weeks/months at home in bed, with only my grandma to take care of him. He is in heaven now, no longer suffering. Since then I have desired to help our senior citizens - over the years I prayed for God's direction in my career and this year He blessed me with a new profession at Methodist ElderCare Services (MES)! Our Purpose at MES is to provide quality housing, healthcare and services to seniors in an intentionally Christian community, on a firm financial foundation, through effective strategic planning. I have the opportunity to impact our residents' lives every day - I visit with them, pray for them, share my kiddos with them, and raise money for them. And in turn, they have an impact on my life and my heart! I am so blessed by the seniors that live here! \n\nThis year the #GivingTuesday campaign at MES focuses on the Charitable Care Fund - which supports our residents in need. A growing number of our residents are outliving their financial means and finding themselves in a situation where they are unable to afford their living expenses here. This is their home, and it is our mission to keep them here. In 2014, Methodist ElderCare Services provided approximately $1.4 million in charitable care to 56 residents at Wesley Glen and Wesley Ridge - a 22% increase over 2013. The Charitable Care Fund at MES exists to cover the living expenses of our residents in need - it is an absolute honor to work for an organization that cares so much about their residents, it's like family!\n\nI am inspired to give by Jesus and I am blessed to have the opportunity to make whatever impact I can on the lives of seniors. I am not just an employee, I am a donor myself, I pray that I can inspire others to give. I would have loved for my grandpa to have had the opportunity to live his final days at a MES facility... but that wasn't the case for him. I praise the Lord daily for all of my 'adopted' grandma's and grandpa's here at Methodist ElderCare services!</t>
  </si>
  <si>
    <t>Why I started volunteering for the Humane Society of Greater Dayton:  I was adopted by a stray cat.  One day when she came back she was pregnant.  Well, we took care of momma &amp; babies &amp; even tried to adopt out mom &amp; kittens with no luck.  So we contacted t (...)</t>
  </si>
  <si>
    <t>64d242cd21e8663b724479a18d8604296a9f993c</t>
  </si>
  <si>
    <t>I WILL STAND INTERNATIONAL INC</t>
  </si>
  <si>
    <t>99.187.244.82</t>
  </si>
  <si>
    <t>45-5560088</t>
  </si>
  <si>
    <t>Carole Shine-Jones</t>
  </si>
  <si>
    <t>caroleshinejones@sbcglobal.net</t>
  </si>
  <si>
    <t>special people at etts.\nBeeing a trainee at etts was the most impressing time in my life. To experience the possibility of working together with people of at least 7 different nationalities without trouble ,was just amazing.The understanding of the great ideas and efforts to help people whereever they came from, inspired me to give all my best ,helping with my ideas and thoughts. Helping not financially but with love and care for adults as well as children was a great goal of me staying at this fabulous place. Not only giving but taking was possible. I gave my wisdom ,love andadmiration and got back wisdom about different African mentalitys,about unknown people like Uygur,Chinese,Iracky, Macedonian and Nepalese . Igave at the time I stayed with these wonderful People and I would do it again.\nThank you to the director Dr. Shelefi and his words :Tawehado!\nAnd : Be prood of your roots!!\nIwould like to give more! If I only could,I surely would!!!!!</t>
  </si>
  <si>
    <t>HURST</t>
  </si>
  <si>
    <t>Opening up My Heart and Learning to Reach Outside of Myself is the reason I am attracted to the Agape House. I live in a world that has so many negative incidents happen daily. In order for me to create a positive space in my world, I feel that helping tho (...)</t>
  </si>
  <si>
    <t>cec5a0d210e2e5d6f7ab49cf518f973394d2b6eb</t>
  </si>
  <si>
    <t>206.174.115.244</t>
  </si>
  <si>
    <t>Hannah Brice Smith</t>
  </si>
  <si>
    <t>Why I started volunteering for the Humane Society of Greater Dayton: I was adopted by a stray cat. One day when she came back she was pregnant. Well, we took care of momma &amp; babies &amp; even tried to adopt out mom &amp; kittens with no luck. So we contacted the Humane Society of Greater Dayton. They took them in, vetted them &amp; got all adopted to loving homes. A few months later 3 kittens were abandoned at my brother-in-law's work place. Again I contacted HSGD &amp; again they stepped up to take in the kittens, vetted &amp; adopted them out. So I had put 8 cats into their system &amp; felt I needed to pay back. So for the last 3 years I have been a regular volunteer at MeowZa! Cat Boutique which is a satellite store of HSGD &amp; we adopt out cats &amp; have merchandise for sale. While I may not be able to adopt all the cats/kittens, I can help them find their furever homes. Also, I am able to interact with so many more cats/kittens &amp; I get my kitten fix &amp; don't take them home. I would be so thrilled &amp; honored to be able to win a grant for HSGD!!! (I have 4 cats of my own which is why I was not able to keep any the cat or kittens)</t>
  </si>
  <si>
    <t>hmbs65@gmail.com</t>
  </si>
  <si>
    <t>jlongacre@ts4arts.org</t>
  </si>
  <si>
    <t>208.108.122.228</t>
  </si>
  <si>
    <t>The greatest joy is in giving.  I work every day in a cancer center and lose countless patients.  But I believe I'm called.  Called to be there, to hug and pray with families and hold them together through the most awful time of their lives.   \n\nOrphan d (...)</t>
  </si>
  <si>
    <t>Justin Longacre</t>
  </si>
  <si>
    <t>586df241af81b0453d1b412f8db385cbfc66bf03</t>
  </si>
  <si>
    <t>https://s3-external-1.amazonaws.com/offertabs/offer/kxdcce/large/810_5637bc5694981-IMG_1671.jpg</t>
  </si>
  <si>
    <t>Why Don't You Dance\n\nhttp://www.ts4arts.org/\n\nI donâ€™t dance. I have a hard enough time piloting my body just for the purpose of circumnavigation, let alone artistic expression. The closest thing to an aesthetic experience I can muster with my body is a morbid awkwardness that you wouldnâ€™t want to experience twice. I don't naturally dance, but thanks to Toledo School for the Arts, I understand dance. \n\nI first came to TSA as a student teacher during my last year of college. One of my formative experiences was chaperoning a dance. I thought the dances at TSA would be much like the dances of my high school experience: clutches of awkward teens shuffling in small circles of people that looked, talked, and thought like them in a contest to see who could look like they were having the least amount of fun. \n\nBut the TSA dance was very different. For one thing, the students danced together. Students that looked like they had nothing in common were all out there on the dance floor in a big heap. Mousy visual art majors danced with boisterous percussionists. Kids from the rich suburbs danced with kids from the projects. Kids who would have been relegated to a lonely corner in another high school found themselves the center of a roiling, laughing circle. And they all looked like they were having a great time. That's when I began to understand what dance is about, and what art in general is about. \n\nThere are aspects of this world that want to separate us. That want to stratify us. That want to keep us in an echo chamber populated by people who look like us, talk like us, and think like us. There are aspects of this world that want to keep us from The Other, that want to build walls around our little portion of the world until it seems like the only portion. That portion can be a lonely place. \n\nArt obliterates those walls. What is art but communication refined through discipline, precision, and sensitivity? When we partake in the arts, we are seeing the world as someone else sees it, and recognizing a reflection of our self in The Other. We are, however briefly, transcending the confines of our own parochial set of experiences and sharing something essentially human. Art is one of the few dance floors we all share. \n\nItâ€™s no wonder that I hear from students year after year about how this place has changed their lives. Iâ€™ve seen eyes well with tears when they tell me about what it was like before they came to TSA. The sad fact is, that many of our students come from places that wanted to keep them separate. Places where they were the weird kid. Places that told them that playing the viola is soft, that boys donâ€™t do ballet, that girls canâ€™t use a bandsaw to build a set, that they shouldnâ€™t play with kids that look like that. Too often, kids come into the world surrounded by walls. \n\nAnd then they come to TSA and find themselves pulled out onto the dance floor. Every step, every plie, every stroke of the brush, every strike of the steel drum, and every memorized line is another sledgehammer through those walls. At TSA, students find themselves shoulder to shoulder with kids that arenâ€™t ostensibly like them, but there they are understanding the world together through a jazz chorus, through a string quartet, through a poem. Suddenly, the world isnâ€™t such a lonely place at all. That is how art saves lives, by breaking down the barriers that separate us. Art makes the world less lonely. \n\nThat's why I support Toledo School for the Arts. I want to help break down those barriers and help that kids have an experience that might not be accessible to them otherwise. I want to make the process of understanding other people a little more possible. I want to help rip the bricks out of all those walls, and use them to build a dance floor. \n</t>
  </si>
  <si>
    <t>brookezuni1@gmail.com</t>
  </si>
  <si>
    <t>24.52.110.162</t>
  </si>
  <si>
    <t>Brooke Zuniga</t>
  </si>
  <si>
    <t>My name is Jenny Oveson, I’m 28 years old, and I was born with Spina Bifida.  I wanted to write you to tell you about an organization that has grown to mean so much to me.  As a young child, I watched my father make it his mission in life to better the liv (...)</t>
  </si>
  <si>
    <t>6311fb336de51c205752073757281792b2aa00e3</t>
  </si>
  <si>
    <t>https://s3-external-1.amazonaws.com/offertabs/offer/kxdcce/large/810_5637e04be409d-images.jpg</t>
  </si>
  <si>
    <t>This year, I chose to give to the Toledo School for the Arts. \n\n#MyGivingStory is very personal. Two intelligent, talented, unique young individuals that I am fortunate enough to call my children both attend TSA. I can honestly say that sending our kids to the Toledo School for the Arts is the single best decision that my husband and I have made as parents and advocates for our children. \n\nTSA is a truly incredible educational journey for Jacob and Mia that combines superior Academics, and emphasis on the Arts, and the promotion of Community and Inclusion. When you walk through the doors of TSA, you can immediately SEE, HEAR, and FEEL that magic happens in this school...not magic in a Hogwarts kind of way, but magic in that the kids who are lucky enough to attend TSA LOVE going to school there. The colors all around the school are vivid, the sounds are amazing, and there is a vitality all around you that is hard to describe.\n\nWe believe in the mission of TSA. We appreciate the tireless involvement of a second-to-none staff, and we enjoy being a part of the Toledo School for the Arts community. Watching our kids grow into hard-working, passionate young adults who are not afraid to follow their dreams fills my heart with limitless joy, so I am happy to give back to our amazing school on #GivingTuesday2015 . Thank you, TSA.</t>
  </si>
  <si>
    <t>wetteee9@yahoo.com</t>
  </si>
  <si>
    <t>198.30.247.237</t>
  </si>
  <si>
    <t>Emmanuel S. Wettee</t>
  </si>
  <si>
    <t>Because it is dedicated to bettering the lives of Liberian villagers and protecting the environment.</t>
  </si>
  <si>
    <t>It's the development of intention that matters. When I was 6, I had somehow come into possession of $5. I asked my mom for an envelope, and when she gave it to me, I put the $5 inside, and told her I wanted to send it to people who needed it more than we d (...)</t>
  </si>
  <si>
    <t>gary_stover@wilmington.edu</t>
  </si>
  <si>
    <t>Wilmington Ohio Door of Hope</t>
  </si>
  <si>
    <t>e8592a1fdd4139124c7bdec2fc280de1714fd41b</t>
  </si>
  <si>
    <t>198.30.122.52</t>
  </si>
  <si>
    <t>https://s3-external-1.amazonaws.com/offertabs/offer/kxdcce/large/810_5638e7323d5d7-IMG_4893.JPG</t>
  </si>
  <si>
    <t>26-3703289</t>
  </si>
  <si>
    <t>Gary E. Stover III</t>
  </si>
  <si>
    <t>Wilmington College Changes Lives.\n\nWe've all heard it before, [blank] changes lives. But I truly believe that Wilmington College does. I am a 2012 graduate and am now an employee and I cannot thank Wilmington College enough for what it has done for me. I found myself at Wilmington College, I began to understand what type of person I am and what type of life I want to pursue. \n\nI give back to Wilmington College because it has changed more lives than just mine and it is imperative it has the opportunity to continue to change lives. Being in charge of the college's social media, I get to see posts on a daily basis about the impact the college has had on them. Whether it be through interactions with a professor, or the assistance in searching for a career. Life changing stories can be found all throughout Wilmington College's history.\n\nEvery gift matters at WC. Whether it is $5 or $100, you know your gift has made a tremendous impact, unlike some larger institutions where smaller gifts feel less important. \n\nI don't give back to Wilmington College because I am an employee, I give back to Wilmington College because it changed my life as a student. I want other students to experience this as well.\n\nwww.wilmington.edu</t>
  </si>
  <si>
    <t>Giving back to a part of the next generation that truly knows hardship has been so rewarding with InvisiYouth Charity. I have been supporting this new nonprofit (www.invisiyouthcharity.com) that dedicates to helping teenagers in pediatric hospitals get a v (...)</t>
  </si>
  <si>
    <t>3cdc7b72275ff68883b76d32716ff780629d695b</t>
  </si>
  <si>
    <t>https://s3-external-1.amazonaws.com/offertabs/offer/kxdcce/large/810_5637b97fa3095-JI.jpg</t>
  </si>
  <si>
    <t>My mother taught me the importance of giving whatever you can, and now I give in her spirit and memory.\n\nMy earliest memory is of my mother reading. She read voraciously; she wanted to understand everything. It was a window on worlds she would never experience. My father was a mailman, and I was the youngest of four kids, so there wasn't money for anything as luxurious as travel. \n\nWhich is why it was then confusing, but later profound, that I would see my mother writing several checks every year to a handful of carefully chosen charities or organizations whose work she supported: Greenpeace, Southern Poverty Law Center, Planned Parenthood, Doctors Without Borders, Habitat for Humanity, the Humane Society. The checks were sometimes only $10.\n\nLater, when she couldn't see or hold a pen, she would ask me to write checks for her, including one that had come to matter deeply to her: Meals on Wheels. We were both grateful for how much easier those always-there, always-cheerful volunteers made our lives, bringing hot meals to her door, chatting companionably, giving her a window on the world.\n\nNow that my mom is gone, I still give to Meals on Wheels. I want it to be possible for those volunteers to help someone else's mom.\n\nMy non-religious mother didn't have many traditions, but she did tithe. Even when she had little to give, she believed in giving. \n</t>
  </si>
  <si>
    <t>75.100.4.57</t>
  </si>
  <si>
    <t>Jessica Tritz</t>
  </si>
  <si>
    <t>jessicatritz@gmail.com</t>
  </si>
  <si>
    <t>I help horses help kids. Jeremiah's Crossing is a horseback riding program for people with disabilities, located in a rural town in central WI, 30 minutes from all its surrounding 'big' cities. I came to know about the ranch through an interaction that onl (...)</t>
  </si>
  <si>
    <t>49fd1f086facc89956c0057aff063bcb56019fa0</t>
  </si>
  <si>
    <t>Road to Freedom : www.ontheroadlending.org\n\nI feel so grateful for the care and reassurance that the counselors and founder gave me during one of the worst times in my life. Going through a divorce and having to completely restart was devastating. They made me feel safe and keep me focused on one thing at a time and praised me at ever turn for things I didn't even realize I was doing. I have given my time volunteering at a client appreciation and finances on North Texas Giving Day to the organization not because of a great pitch or mission, but because I know it changes lives. It changed mine.</t>
  </si>
  <si>
    <t>I donate and like to give even if I have not much. I believe no matter what we are all human and deserve to be treated like one, it hurts my heart for people who have nothing, we don't know their story but that doesn't mean they don't feel. Nobody should g (...)</t>
  </si>
  <si>
    <t>3a076fb16d180292af1a81b50ca73fb84c36cef0</t>
  </si>
  <si>
    <t>I was so moved by a performance of “In My Shoes” that I was inspired to give to the Judy Dworin Performance Project [JDPP]. “In My Shoes” brings the voices of the women at York Correctional Institution to the public. Six guest artists - some of whom were p (...)</t>
  </si>
  <si>
    <t>941f8552bd129b7bdce8cd1b90b8da041ff12609</t>
  </si>
  <si>
    <t>https://s3-external-1.amazonaws.com/offertabs/offer/kxdcce/large/810_564d30ef43a63-SHP.gif</t>
  </si>
  <si>
    <t>ï¿¼Time, Talent, Treasure\n\nAbout 35 years ago I found an organization that I feel is doing important work in our community. At the time, women who were pregnant out of marriage were given few choices and often had to 'go live with an aunt' to protect the family's reputation in their community. Fortunately this stigma has changed in our society, but the problems a woman faces in a crisis pregnancy have not.\n\nWhen Crisis Pregnancy Outreach (www.cpotulsa.org) began in the early 1980s, many of the women who came to us were teenagers who did not want to have an abortion. Today, CPO works in coordination with local hospitals and operates a 24 hour hotline. The majority of woman we now serve are homeless; addicted to drugs/alcohol, gambling, or relationships; physically abused; and/or are totally alone. \n\nWhat I love about CPO is that we make a lifetime commitment to these women. It is not just about the 9 months of pregnancy. This crisis brings women to CPO, but this is only the presenting problem. Our goal is to provide the services necessary to help women move forward out of a very difficult situation to live heathy, productive lives. CPO provides a plethora of programs, which include, living assistance (utilities, food, clothing); childbirth classes, educational and employment assistance, life skills seminars, medical care with a private physician and dentist, mentoring, parenting classes, transportation, weekly support groups, and a storage area with maternity/children clothes, child-rearing supplies (cribs, diapers, toys, et al), and furniture. \n\nCPO facilitates a mentoring program that forms relationships between the CPO women and other women/mothers. These volunteers meet with them weekly and often incorporate them into their own family activities. The purpose of this relationship is to encourage healthy living, academic achievement, and generate educational and career interests. CPO began as a grassroots organization, but has continued to develop into a well-run organization where I am proud to volunteer.\n\nSince the beginning, some of the women stay in volunteer homes, some continue to live on their own, but as we grew, CPO was also able to purchase a Transitional Home where up to eight woman at a time can live. This is a lovely residential home where the women are provided three meals a day, a study area, medicines, transportation to appointments, schooling, tutoring, counseling and mentoring. Once a birth mother is settled in, she is encouraged to begin advancing her education by going to school (high school, tech, or college) or taking the GED. She also is provided a personal, professional counselor who she can see at no charge. What a privilege it is to see women put into practice what they learn and become more self-sufficient. Many holding jobs for the first time and purchasing their first cars!\n \nDuring the time the birth mother is pregnant, she makes a very difficult decision to raise or relinquish her child. If she chooses to relinquish her child, the mother looks through life-books submitted by the adoptive families and selects her babyâ€™s family. These are open adoptions, which means she will have a relationship with the family and her child. Most years CPO facilitates 20 -30 adoptions. We offer programs for waiting/adoptive parents, conduct interviews and home visits, provide workshops, support groups, mentoring, and hosting for out-of-town families. It is so heartwarming to see the adoptive parents, the birth mother, and the child come to love and respect each other. It is a process that also requires lots of work and emotional risk on everyone's part, but CPO is committed to the children to provide for them a loving home AND the knowledge of where they came from.\n\nIn the last few years, more women are choosing to parent as single mothers. CPO has expanded our services to meet the many needs of these women to provide healthy, safe homes for their children. We teach classes to prepare her to be intentional in her child-rearing practices; we help her get started living on her own; and CPO continues to provide counseling and support groups for as long as the mother is willing to attend. Many CPO women stay in Tulsa and continue counseling, attend parenting classes/small groups, finish their education, and become part of the CPO community -- helping each other. We now have children who were born with CPO who are in their 30s. What a joy to see the adults they have become and to know that we have played a small part in giving them a positive future.\n\nFinally, what I love about CPO, and why I am willing to invest my time, talent, and treasure with this organization is that it is 100% volunteer. In 35 years, no one has received a salary. All the monies raised go directly to helping women and children and the tangible expenses to run the office and the transitional home. What a privilege to watch these many loving, talented and dedicated women come alongside another woman in crisis and walk with her through one of the most traumatic times in her life. Many are available 24 hours a day to go to the hospital, answer the hotline, provide transportation, baby showers, and events for the children. Many of these volunteers have been with CPO for 10 - 25 years, a few for all 35 years. They are seasoned, loving women who understand the unique struggles of being a young woman in a crisis situation. My role has been small compared to the sacrifices of their time, talents, and treasure; nevertheless, I have reaped a deep sense of hope for our future as I watch lives changed for the better with CPOs caring human touch.\n\n\n\n</t>
  </si>
  <si>
    <t>Art is far more than beautiful things!\nEach art federation has the potential to become a hub of community activity and creativity. Kent Island Federation of Arts (KIFA) has been engaged in this work for fifty (50) years!  Two dimensional artists find a ho (...)</t>
  </si>
  <si>
    <t>385c2f6287398492bca986902deb2fd95f5ec13a</t>
  </si>
  <si>
    <t>KMRIA INC</t>
  </si>
  <si>
    <t>Passion Project and Life Purpose\n\nI was just a 19-year-old college student setting out on a career path in business when the goal of my career became clear: not profit but purpose.\n\nAt that moment, I realized that all of my life experiences and ambitions would combine to create something that was bigger than myself by using my business skills and education to bring about meaningful social impact in response to social injustices.\n\nThe result was the co-founding of Beacon of Hope (https://beaconofhope.org) alongside my father with the goal of empowering children and families to overcome the many challenges they faced and create a better future for themselves and for all of us.\n\nIt was more than a career goal, it was the unfolding of a life purpose and that sense of purpose has only grown stronger with each passing day since then. 7 years later, I am as inspired as ever by the human potential and particularly the potential of children.\n\nI believe that every child deserves the opportunity to achieve his or her full potential and that given the right resources, they can do just that and change the world in the process.\n\nThere is, to me, no reason why I was born into the life that I was born into, filled with opportunity, while so many others are born into situations where even basic survival is an uncertainty.\n\nI was born in a country where public education is a given and other public services abound, whereas the families we work with in Latin America and the Caribbean often don't know where their next meal will come from and their children have little hope of furthering themselves through education.\n\nIt is the only way I can conceive of leading my life. I feel a sense of duty in working to create opportunities and provide resources to those who are currently underserved. It is a collective duty that we all share and that we can all work together to achieve. Indeed, we are doing so.\n\nWith just one life that has been impacted and improved through our efforts, one child that will grow to overcome poverty, every single dollar, volunteer hour and ounce of effort has been worth it.\n\nSo much has gone into this thanks to so many others joining the cause and believing in the vision of a of generation empowered children, and it is just the beginning. I envision so much more to come and will continue dedicating all I can to see this through.\n\nThis is the greatest blessing I could have asked for.</t>
  </si>
  <si>
    <t>173.195.253.25</t>
  </si>
  <si>
    <t>03-0365560</t>
  </si>
  <si>
    <t>Christina Chocoholic Goding</t>
  </si>
  <si>
    <t>cmsavage@gmail.com</t>
  </si>
  <si>
    <t>I give because it gives me the ultimate joy to see others happy. I have volunteered for an organization called KMRIA, Inc. KMRIA, Inc., under the direction of Dr. Donald McGee, is now in its 15th year of operation as a 501(c)(3) non-profit educational corp (...)</t>
  </si>
  <si>
    <t>7d3da378f9ecd869960f4080961b6fb2bcd738ee</t>
  </si>
  <si>
    <t>Why does the Bend Spay and Neuter project leaves paw prints on my heart? \n\nWhen I was younger we had a female kitten named Miss Hiss. She was a beautiful long hair calico that my daughter and I got from a kid giving them away in front of a grocery store. The little boy was most sincere in his sadness that if he couldn't give the kittens away on that day that his Dad would be taking them to the 'pound'. My daughter and I were compelled to give the little kitten a good home. As she got older I knew we had to get her spayed or we too might have to find homes for baby kittens and there were SO many in need of homes at the Humane Society already. Getting her spayed was the right thing to do but we didn't have the money to pay the vet. I heard about this new organization, The Bend Spay &amp; Neuter Project, that provided free spay and neuter to those who were low income and that they didn't make you fill out any humiliating paper work or financial forms. If you brought in your pet they would help. It was a great way to both get the kitten spayed and teach my daughter the importance of getting it done before the first litter of kittens came along. Since then we have had several pets that have received services there including vaccines. We have watched the clinic grow over the years and are so impressed with their success. They have provided almost 45,000 spay and neuter surgeries since they opened. Whenever me or my daughter hear someone say they can't afford to get their animal 'fixed' we always tell them to go the clinic, it's the most affordable place in Central Oregon to go. We can't imagine what it would be like without them in our community. They even have a pet food bank so no dog or cat goes hungry. We help them as much as we can by talking about them and their services, donating cash, and putting their promotional materials in our local donut shop. We love the Bend Spay and Neuter Project and encourage you to give to them too by going to http://www.bendsnip.org because kittens don't belong in a box in front of the grocery store.</t>
  </si>
  <si>
    <t>I give because I can.  I have donated on a few occasions to Kulturecity. They help children and families affected by autism. This is a cause near and dear to me since I have a nephew and my son with an autism diagnosis. This organization goes out of their  (...)</t>
  </si>
  <si>
    <t>39b55cbe099146986a555c66bd1037453e8815c3</t>
  </si>
  <si>
    <t>I know a young girl that strived to thrive in a broken home fraught with drug addiction and mental health disorders. The day after her father attempted suicide the principal called her into his office to introduce her to a lady named Rebecca. Now, Rebecca wasn't just any ordinary school counselor. Her job title was 'Behavioral Specialist' and she worked for College Dreams; a 501 (c) (3) located in the young girls hometown in Southern Oregon. The young girl was offered to join College Dreams, a program for students that aspired to go to college but need guidance and professional counsel because of life circumstances that could potentially prevent education success. The young girl was told that if she wanted to be in the program she would have to commit to maintaining at least a 2.75 GPA, be drug free, and stay out of trouble; that if she stayed true to that commitment then she could be awarded college scholarships among other privileges such as having her sport of choice paid for. She was thrilled that she was asked to be a part of College Dreams and took home all the information Rebecca had given her to show to her grandparents. From that day forward she was a College Dreamer! \nCollege Dreams provided her with wonderful adult guidance throughout high school. Her counselor encouraged her and inspired her to pursue her dream to join the Navy and serve her country and attend college. Not only did the staff at College Dreams shower her with genuine care, understanding and direction, but because of College Dreams she was also awarded a few small scholarships that she eventually used for college tuition. She was also allowed to use her scholarship money to buy a laptop and printer for her online courses.\nThirteen years later, this young woman is now a five year Navy Veteran and a full-time college student at UTSA majoring in Public Administration and minoring in Non-profit management. I know this story so well because I was the young girl that is now the young woman living out her college dreams. I don't know where I would have ended up if I was never called into the principlesâ€™ office that day. Sadly, like many other predisposed youths I could have easily become a high school drop-out and addicted because that was the line I was walking when College Dreams had stepped in to re-direct me.\nCollege Dreams is why I give. I understand the importance of organizations such as College Dreams because of my own experience and how my life was positively impacted by a local nonprofit. I give because I have hope for my community and the youth in it that want to thrive despite their unfortunate life circumstances. I want to give because I know that I am not the only person out there that has a positive impact story to tell. It means a lot to me that I am able to give back to the organization that helped me to become the person I am now; a person capable of giving! Every time I give back to College Dreams, no matter how small the dollar, it is meaningful for me because I am reminded of the wonderful people like Rebecca that pour their heart and soul into helping mold others in a beautiful and compassionate way.\nhttp://www.collegedreams.org/</t>
  </si>
  <si>
    <t>Why Kulturecity inspires me...\nI've never seen an organization that truly cares as much as Kulturecity, they are not simply involved in what they do, they ARE what they do! Every person that is a part of Kulturecity has invested their entire hearts into w (...)</t>
  </si>
  <si>
    <t>3f61749e5a0c5501ccc468ce64ba8ba0fc5c59f8</t>
  </si>
  <si>
    <t>Doña Cassingham</t>
  </si>
  <si>
    <t>Raising progress above complacency. I participate in my community of Jefferson, NH with the Jefferson Elementary School Parent Teacher Association; the Friends of the Jefferson Public Library; and the Jefferson Athletic association. I feel they all work together to provide the best possible activities, programs, and outreach for our children and families of our community. Providing all of these opportunities to our community without raising taxes on the residents of the town is a challenge during every season. The investment is re-payed with each child that is included in a fitness activity; has a book read to them; experiences an author or presentation that otherwise wouldn't have impacted their lives. \n Friends of the Jefferson Public Library is currently working along with a town appointed committee to raise funds to build a new Jefferson Public Library. We are excited to see the efforts of our group prove to the town of Jefferson that the Public Library is a valid and valuable asset to the community. Our current and original library is a historic building once housing one of the original school houses for our town. The building lacks running water, and ADA compliance.</t>
  </si>
  <si>
    <t>I gave to Kulturecity because I personally have seen the miracles they have done for the autism community and the lives they touch. From the toy given to a child who wonders if anyone else cares, to a weighted blanket given to one that gives them peace to  (...)</t>
  </si>
  <si>
    <t>DoÌ±a Cassingham</t>
  </si>
  <si>
    <t>2e0b2439f90a4e999b55425338c01f9d1c8aea22</t>
  </si>
  <si>
    <t>Moments of Joy at HomePlate\nMaking connections with youth in my community is one of my inspirations. I am a Senior Social Work Major at Pacific University. This year I will spend at least 440 hours volunteering for HomePlate Youth Services. After interviewing with several agencies for my practicum placement, I chose HomePlateâ€“ the only outreach team and drop-in resource center for youth experiencing housing instability in Washington County. HomePlate is special because they are a low-barrier, safe space for youth in the community to access necessary resources like a hot meal, shower, clothes, job resources, tutoring and more. \n\nMy favorite moments have come from Wednesday night drop-ins when I get to share a meal and provide homework tutoring for the youth. Early in October, one of the girls asked me to help her with a persuasive essay. As I was reading over it, she told me English was her second language, and her teacher had set a goal for her to improve from 5th grade to high school writing level by the end of the school year. We worked tirelessly on the essay together and after three weeks of work, she turned in her paper and got an A. The way she persevered through learning to write a persuasive essay in a second language serves as an inspiration to me. Itâ€™s these seemingly simple moments of joy which have meant the most to me.\n\nWhen asked, â€œWhat does HomePlate mean to you?â€_x009d_ One of our youth responded, â€œâ€œHomePlate cares for you and helps you find jobs and if you are having troubles they make sure they help you.â€_x009d_ I couldnâ€™t summarize it better, myself. HomePlateâ€™s vision is to meet youth where they are. They have been providing services and consistency for youth in Washington County for ten years. I am inspired by the other members of the community who volunteer their time to make HomePlateâ€™s vision a reality. Find out more about HomePlate at http://www.homeplateyouth.org. \n</t>
  </si>
  <si>
    <t>Yes Garrett, there is a Santa Claus! About three years into the autism diagnosis of my son, I was at a very low place. The first year is filled with shock, denial, grief, and finally acceptance. The second year is a whirlwind of research, and phone calls,  (...)</t>
  </si>
  <si>
    <t>5eb3f2ac3fc5f4e935907b0f3020209d6c5f519a</t>
  </si>
  <si>
    <t>Giving Hope and Inspiring Lives\n\nFamily has inspired me to give back by giving hope. My sister and her husband began a non-profit, Legacy of Hope Foundation, in 2011. They sold their possessions and moved to Honduras with the vision to restore hope and i (...)</t>
  </si>
  <si>
    <t>742e4427476edca3043a557c8f8efe01aebd9752</t>
  </si>
  <si>
    <t>Community support wasnâ€™t a part of my life growing up and I donâ€™t really think of myself as a philanthropist or activist. However, #MyGivingStory shows the difference that ordinary people like me can make in the face of challenges, impacting the lives of others and inspiring others to rally around a cause. My inspiration to give started at home and grew to encompass a whole community of people who are disenfranchised by societyâ€”people with developmental disabilities.\nMy son, Alex, was born with developmental disabilities. In 2004, he was about to â€œage outâ€_x009d_ of special education, and my wife, Ruthie, and I struggled to find options that allowed him to continue to develop his abilities and remain in the community. Finally, our search brought us to Hope Services, a Bay Area-based nonprofit organization that provides programs and services to individuals with developmental disabilities of all ages. We were delighted with what we found at Hopeâ€”staff that were professional and compassionate, and, most importantly, programs that involved clients in the community through paid and volunteer work, recreational outings, and educational trips to places that clients needed to learn to navigate, like the grocery store or bank. Unfortunately, we live in the small town of Half Moon Bay, and the closest Hope program was an hour away in San Joseâ€”too far out of Alexâ€™s comfort zone and too long of a drive to be realistic for my wife and I. However, we werenâ€™t ready to give up on Alex, or on Hope. So, we decided to launch a Hope program right at home, where Alex would feel comfortable and be able to become integrated into his own community, and our neighbors with developmental disabilities could find a compassionate, community-oriented place to reach their full potential.\nAlthough starting Hope Servicesâ€™ Half Moon Bay program was no easy feat, once I experienced giving back to the community and impacting the lives of others with developmental disabilities and their families, I was hooked. Ruthie and I became regular donors to Hope, since we soon realized the organization needed financial support as well as volunteer support in order to provide its much-needed services. In 2007, I amplified my volunteer efforts by joining the Board of Directors of Hope, becoming Chair in 2014.\nThe more I began to mobilize the community around Hopeâ€™s mission to improve the lives of individuals with developmental disabilities, the more I realized an important thing about most people: they want to give back in whatever way they can, whether by making a donation, participating in a walkathon, or lending a helping hand. Therefore, I decided to give my employees at my business, Commercial Casework, the opportunity to incorporate philanthropy into their professional lives. Each year, they are allowed to take time off to volunteer, organize volunteer days, and initiate fundraising drives for the nonprofits we support.. Far from detracting from Commercial Caseworkâ€™s quality of work, I have found that bringing philanthropy into the workplace improves employeesâ€™ morale, helping to increase productivity and retain talented workers. In fact, I would encourage any business owner to consider including some sort of charitable activity in their workâ€”when entrepreneurs and employees feel the work they are doing is making a difference, they improve both their own lives and the community around themâ€”a win-win situation for all.\nI hope #MyGivingStory shows that you donâ€™t have to be a billionaire or superhero to have a real impact on the lives of others. All you need is a cause you care about, a fair bit of elbow grease, and the courage to try. I also hope you will check out the great work Hope is doing at www.hopeservices.org: I know advocating for societyâ€™s acceptance of people with disabilities has become my passion and, once you see the tremendous things Hopeâ€™s clients are doing, it might become yours, too.\n</t>
  </si>
  <si>
    <t>In the summer of 2006 the Middle East was ravaged with war between politicians and factions in which innocent civilians paid the deadliest price. The images of maimed children, dying youth and pain stricken eyes not only moved me, but it shook me. It quake (...)</t>
  </si>
  <si>
    <t>663108b83b602ea6668c36043545da6baec40208</t>
  </si>
  <si>
    <t>https://s3-external-1.amazonaws.com/offertabs/offer/kxdcce/large/810_56382f5f664c9-IMG_0163.JPG</t>
  </si>
  <si>
    <t>A friend told me about his neighbor that was elderly and very sick. She needed to reach the doctor but could not move and refused to call for emergency help. So we linked our arms and carried her to the car. We ended up taking her to two doctors and a clinic. Since we were in her home we saw that she needed food and clothing. So the next day we came back with some cooked food and extra groceries. We spent time and straightened her house a bit, she was poor so did not have much. We sat and talked with her, she reached out and held my hand and said I saved her life. I laughed, â€œno but you sure have brought a lot of happiness to me, seeing the smile on your face and the melody of your voice after the doctor did his wonder.â€_x009d_ \n\nI learned that it is the poorest of the poor that suffer the greatest as they fall through the normal systems. Unless we look out for those that have no immediate family and those that are in extreme poverty they will suffer greatly. I support India Partners, http://indiapartners.org/, because they work to transform the communities they work with. Not just giving a handout, but developing the community so that the people will no longer suffer, and teaching as they go, so that the people they help will not always be looking for another handout but seeking to see how they can help others. \n\nI think of giving to India Partners as a leveraged investment in happiness. I know that not only will I improve the lives of others but I will far happier as a result. My giving is a double blessing.\n\nhttp://indiapartners.org/\n</t>
  </si>
  <si>
    <t>Lifeline Animal Placement and Protection (LAPP) \n\nI run Wichita Area Lost and Found pets on Facebook, WALFP goes to many site during the day to find the owner of lost pets that have been posted on various site  or that are at the Wichita Animal Shelter,  (...)</t>
  </si>
  <si>
    <t>Helping children in Peru be more productive at school by supporting http://kids-at-the-crossroads.org\n\nMy wife, friends, and I have given money to purchase warm, waterproof coats for the children of two villages located high in the Peruvian Andes. These children walk for up to 3 hours to get to school each day rain or shine! The classrooms in the schools have no heat. At school, they sit for hours doing their best to concentrate and learn while shivering from the freezing temperatures.\n\nThe parents in each village held a meeting and asked us to help provide their children with warm, waterproof coats. They repeatedly stated that the single most important thing impeding their children's education is staying warm and dry.\n\nKids at the Crossroads Peru is able to purchase coats for $25 each locally in Ayacucho, Peru. They not only provide the children with waterproof, warm coats but also support the local economy of Ayacucho. Their goal is to raise $5,000 to purchase 200 coats before the school year starts.\n\nSomething as simple as a warm coat can help them learn, stay healthy, and eventually break out of the poverty that they live in.</t>
  </si>
  <si>
    <t>5fcd587c6db1c707c675b6c10baab067db1c4c67</t>
  </si>
  <si>
    <t>Lifepath Systems Foundation</t>
  </si>
  <si>
    <t>12.193.163.65</t>
  </si>
  <si>
    <t>61-1644629</t>
  </si>
  <si>
    <t>Shama Shams</t>
  </si>
  <si>
    <t>shamas-cmc@sbcglobal.net</t>
  </si>
  <si>
    <t>MCKINNEY</t>
  </si>
  <si>
    <t>F11</t>
  </si>
  <si>
    <t>In November of 1995, I was in the midst of despair.  I was living in Austin, Texas in a studio apartment.  For years, I have been keeping a secret which like quicksand was slowly pulling me into depression and isolation.  \n\nAs a child I was sexually abus (...)</t>
  </si>
  <si>
    <t>The children at Family Relief Nursery stole my heart!\nFamily Relief Nursery is part of the Oregon's Relief Nursery programs. They seek to stop child abuse and keep children out of foster care through early intervention and parent education. \n When I was a child, my mom, a single-parent, was struggling to raise two small girls. She went the Relief Nursery for help, but the waitlist was too long and she didn't have enough risk-factors to meet the minimum criteria to receive services. \n As an adult, I don't want anyone to be refused services when they ask for help. I joined the board of directors and served for 3 years. Our mission is to grow our facility large enough to reach all the families that need services in our community. Currently, our families average about 22 risk factors. \n As a board member, I mostly give time, by attending meetings, volunteering at events, and at the facility. The company for which I work also would adopt a family in need each year, making sure they had a holiday dinner and presents for the kids.</t>
  </si>
  <si>
    <t>26c0cf44bb5b0d6d527b876ef0ca8513085a7d91</t>
  </si>
  <si>
    <t>When my daughter Mikayla was born the doctors told us that she would be legally blind. For my family and I this was a time of great uncertainty. We didn’t know what she would be capable of or how we could even help her. When Mikayla was eight years old her (...)</t>
  </si>
  <si>
    <t>4b7f56924b86ebfe16a5af9de84a63a30c07ca53</t>
  </si>
  <si>
    <t>As a volunteer for The Bloom Project/Portland, I really feel like Cinderella at the Ball! This â€œglass slipperâ€_x009d_ just fits!\n\nMy husband and I moved to Portland 8 years ago from L.A. after we retired. I worked in the entertainment industry â€“ mostly in administration and human resource management. Iâ€™ve had the privilege of working with some pretty amazing people, some amazingly demanding people, and shall we say, some that were less than amazing? Anyway, weâ€™re happy now growing moss between our toes here in in the Northwest. \n\nRight after our move, I plunged into the needlepoint and knitting world and was thrilled with the amazing community of women. It wasnâ€™t long before I was introduced to Heidi Berkman, the Founder of The Bloom Project. When she gave a presentation about starting a Portland Project, I was absolutely intrigued. I got to know her a little better when she set up a stitching retreat that I attended. This is where things began to jell for me. \n\nThe idea seemed so simple, but brilliant. Re-purpose perfectly good flowers that get thrown away? Terrific! Arrange flowers? Love it! Send a random gift of a beautiful bedside bouquet for someone in hospice? Itâ€™s such a small, wonderful gesture that means so much to end-of-life patients and their families. I was sold.\n\nLike so many of our volunteers, I, too, had the experience of knowing first-hand what it was like to lose a parent or loved one, and I saw what hospice meant to them and us. I knew it was just those small gestures that mean so much to everyone involved. I know our family will be forever grateful for this amazing service. \n\nI think the timing was right for giving back. As much as I love knitting and stitching (and Iâ€™m still involved with it), I was sitting too much and developed a nice crick in my neck! I was anxious to find something where I could move and make myself useful. I love doing start-ups, was completely comfortable with Heidi and impressed with what she had put together. It was immediately obvious to me that she had what my German-born husband would say is â€œfingerspitzengefÃ¼hlâ€_x009d_ â€“ a fingertip sense or feel, intuitive flair or instinct for leading. It all came together.\n\nWhen she called and said she had something in mind for me, I had no problem telling her, â€œWhatever you want me to do, Iâ€™ll do it!â€_x009d_ I suppose THAT was a mistake, but 2 years and some 2,000 hours later, Iâ€™m still at it! Initially I became her Portland Volunteer Coordinator and then the Lead Site Coordinator.\n\nItâ€™s been lots of work, and my husband has been incredibly supportive, but in the end, I have a new paycheck: \n\nâ€¢ Watching Heidiâ€™s incredible dream come to fruition;\nâ€¢ Working with amazing volunteers, sharing a special camaraderie and building real friendships; \nâ€¢ Networking with organizations that love and support what we do;\nâ€¢ Watching with admiration the work of the service organizations and their dedicated caregivers;\nâ€¢ And most importantly, reading all those incredible notes of thanks from patients, families, friends and caregivers! Thatâ€™s why Iâ€™m doing what Iâ€™m doing. Thatâ€™s my paycheck!\n</t>
  </si>
  <si>
    <t>Earlier this year, I had the opportunity to help tour a group of approximately twenty visually impaired students from Lighthouse Central Florida, across the main campus of the second largest university in the nation- The University of Central Florida. A ma (...)</t>
  </si>
  <si>
    <t>35c681f61006625a073acc935aa292c1ad7724cc</t>
  </si>
  <si>
    <t>This past summer, in the name of volunteering for http://thebloomproject.org, I traveled to many breathtaking Central Oregon wedding venues to collect the thoughtfully donated wedding flowers of socially and environmentally conscious brides and grooms who weren't too busy with endless details to think of ensuring that the special flowers that graced their momentous day would be lovingly repurposed, reused and rearranged into born again bedside bouquets for nearby hospice and palliative care patients and their families. Yes, this is a thing. This is happening! And The Bloom Project exists so that it will continue to happen.\n\nFollowing these joyous occasions, in the name of giving, I got to throw open grand doors and walk into spaces still full of beauty and life and gather up vases full of perfumed petals for the purpose of brightening a dark period for a person unknown to me and in doing so my own spirit was so buoyed that I did this again, and again and again. \n\nGiving can fill like getting, and this is how you know you found the sweet spot. That moment when in doing for someone else, something is done for you and it feels so good you just can't stop. You find ways to do it more. You tell others how to do it too. You can't believe there was a time you didn't do it. You can't imagine a time when you won't do it. It's the sweet spot. It's a great place to be. You have one too. Wherever yours is, in the name of expressivity, humility, humanity and unity, I hope you find it soon.</t>
  </si>
  <si>
    <t>Being a social work major I have been exposed to so many different areas and populations in the world we live in. I am  beyond grateful for what I have in my life, such as; good health, a loving family, great friends, the ability to obtain an education and (...)</t>
  </si>
  <si>
    <t>5d1ef7f50f86644fdbb9edc2d684e445cf73a268</t>
  </si>
  <si>
    <t>Most Tuesdays you'll find me volunteering at The Children's Book Bank. I've been lucky to have been surrounded by books to entertain and inspire me all my life. Kids in poor communities don't have this opportunity. They don't see what's possible for them in books and in turn in their worlds. I'm fortunate to see families, high school and college students, and everyday folks of all ages give their time to help get books to kids in need. These volunteers are creating new stories and I love that I'm a part of building a better future. It's a thrill and a high to help others.\n\nThe Children's Book Bank: http://www.childrensbookbank.org/</t>
  </si>
  <si>
    <t>https://s3-external-1.amazonaws.com/offertabs/offer/kxdcce/large/810_56381a063c05b-Gardenhead.jpg</t>
  </si>
  <si>
    <t>Make-A-Wish Foundation of Central &amp; South Texas, Inc.</t>
  </si>
  <si>
    <t>67.10.183.239</t>
  </si>
  <si>
    <t>74-2357788</t>
  </si>
  <si>
    <t>Jennifer Ann Delacruz</t>
  </si>
  <si>
    <t>TxTeacherGal@yahoo.com</t>
  </si>
  <si>
    <t>Austin</t>
  </si>
  <si>
    <t>E86, P30, P20, G98</t>
  </si>
  <si>
    <t>Making Your Darkest Days Feel Bright\n\nMy upbringing was rough.  My dad was in and out of my life and my mother wasn't too sure on how to be a mother.  My grandmother, alongside with my grandfather, did a lot of my raising.  On top of absentee parents I a (...)</t>
  </si>
  <si>
    <t>Community radio empowers me, and KBOO has empowered community broadcasters since 1968. Unlike direct service nonprofits, the benefits that come from community radio stations can feel abstract! However, as someone whose life has fundamentally changed since first volunteering at KBOO, I can speak to the importance of radio stations that teach people broadcast skills (at no cost) and help inspire a freer media landscape. While commercial media tells you how to think, buy, and vote, independent media fosters civil, critical thought.\n\nI don't want to imagine a world where I'm not really free to think or speak. That's why I'm inspired to give to KBOO Community Radio â€” which is located in Portland, Ore., but is part of a world-wide movement!</t>
  </si>
  <si>
    <t>3a1cfbd71d1e6585bd5ea39344f7f008ebd049fd</t>
  </si>
  <si>
    <t>Supporting and Strengthening the Baltimore Community through film\nhttp://www.md-filmfest.com/\n\n'Only by giving are you able to receive more than you already have.' The giving people make the world go round. On Giving Tuesday, I am pledging to give and s (...)</t>
  </si>
  <si>
    <t>727921524717fc74c399f145cdcd9a51b6b6f881</t>
  </si>
  <si>
    <t>https://s3-external-1.amazonaws.com/offertabs/offer/kxdcce/large/810_56382571e7d56-893696_10201722766287668_1546493331_o.jpg</t>
  </si>
  <si>
    <t>In 2011, I finally realized I was in an abusive relationship. My husband constantly told me that I was worthless, cursed at me, forbid me from spending time with my family, refused to care for our then three year old son, and repeatedly threatened me with physical violence. I made the decision to file for divorce because I did not want my son, Elijah, to grow up thinking that it was okay to be verbally and emotionally abusive to anyone, let alone someone you were supposed to love. \n\nI informed my husband of my intention to leave him. He immediately emptied our join bank account and moved out. Just a short while later, I lost my job. I went from living in a two-income household to living with no income. In no time at all, shut off notices started arriving and we were quickly running out of food and other necessities. I did not have a strong support system since I was not allowed to develop any friendships while I was married. It got to the point that I was grocery shopping out of my mom's pantry in order to feed my toddler.\n\nWith the thought of becoming homeless in the middle of winter in Oregon looming in my mind, I made, what turned out to be, a life changing phone call. I called 211info, a information and referral program funded by the United Way of Lane County, and explained my situation. I was expecting the operator to refuse to help me because I was on the verge of homelessness due to filing for divorce; my soon-to-be ex-husband was quick to point out how horrible of a mother I was for putting our son in this predicament (though he refused to pay child support). Much to my surprise, the operator was very kind and understanding. She put me in contact with an agency that was able to provide Elijah and I with a food box and some household items; Elijah also received a toy from this agency and he has it on his bed to this day (he is now 7). I was also given the contact information for an agency that paid my utility bill and yet another agency who provided counseling to Elijah and I, free of charge.\n\nI found out later that all of these agencies, as well as 211info, received funding from the United Way of Lane County. Since acquiring a new job, I have made it my personal mission to give back to the United Way in any way I can. Without the support from United Way's partner agencies, my toddler and I would likely have been hungry and homeless in the middle of an Oregon winter. \n\nOver the last four years, I have donated my time to the United Way by speaking about my experience with the United Way and its partner agencies every chance I get. I also participate on the steering committee for the United Way of Lane County's Emerging Leader program, a group of professionals under the age of 40 who are focused on bettering the community through volunteering and advocating. In 2014, I remarried and we asked our wedding guests to support the United Way instead of buying us another toaster. My new husband and I also donate to the United Way at the Leadership Giving level ($1,000 or more in a calendar year). \n\nI cannot think of a more deserving nonprofit. Thousands of people in my situation, or worse off, are helped each year by the United Way of Lane County and their partner agencies. \n\nhttp://www.unitedwaylane.org/ \n\n</t>
  </si>
  <si>
    <t>My parents inspired me to give - they instilled in me the importance of giving back not as an event but as a mindset, to always look for an opportunity to think beyond myself and to lend a hand. I give financially to a medical school scholarship fund becau (...)</t>
  </si>
  <si>
    <t>Generosity inspires generosity\n\nOver the years Don Bourne gave thousands of dollars to Willamette Humane Society. Saving animals was his passion. He gave $5,000 every year at the big fundraiser. He donated $75,000 to the sustainable fund. He gave. And he cared.\n\nThe connection to WHS also gave him an excuse to visit his cat, Buster.\n\nYou see, when Don and his wife, Eillea, moved into a retirement facility, they were only able to keep two of their three cats. Buster, a cantankerous old fellow, did not make the cut. But, used to dealing with crabby old cats, WHS took Buster in. It turns out, he's a wonderful office cat....who only bites and scratches occasionally.\n\nIn fact, he continued to scratch and bite Don and Eillea when they visited. (Is it any wonder why Buster didn't make the retirement facility cut?!) Still, he visited and reached out a hand to pet his old friend.\n\nUntil the end of his days, Don and Eillea visited WHS. But, really, I think they were visiting Buster. When Don passed this year, I made a donation to WHS....in his honor.\n\nMy donation wasn't $5,000. And it certainly wasn't $75,000. But I am certain every little bit counts and that Don would be touched. I'm pretty sure Don will be on my mind each time I make a donation to Willamette Humane Society. His generosity inspires my generosity.</t>
  </si>
  <si>
    <t>10e27ca2e40ccee4469e854432853041bbd83ca1</t>
  </si>
  <si>
    <t>After moving to Kauaâ€™i, I quickly realized that the beauty of this place goes beyond sandy white beaches and nice sunsets. Many stunning birds species hide in the dense native forests up in the mountains and they are in terrible peril. I learned that Kauaâ€™i is home to the most endangered forest birds in the world, with populations quickly declining. And I learned that there are passionate people on Kauaâ€™i who dedicate their lives to conserving the remaining treasures of the forest. Thatâ€™s when I decided to donate time and money to the Kauaâ€™i Forest Bird Recovery Project to help conserve Kauaâ€™i native Hawaiian forest birds. \nkauaiforestbirds.org</t>
  </si>
  <si>
    <t>Dogs Changing Lives\n\nI have volunteered with therapy dogs for 12 years.  My team which currently consists of Maddie, a Great Pyrenees, Bugsy, a puggle, and Trillian, a terrier mix, works with the special needs program at Joy School.  I consider every tim (...)</t>
  </si>
  <si>
    <t>f782964d85da8dca24d42c5f804dce626cc06cd8</t>
  </si>
  <si>
    <t>Because I Love my City\nI was born and raised in the metropolitan area of Birmingham, AL. As I was growing up, a lot of people had a really negative view of this city because of its dark past and instability in the present. However, I always had an inexpli (...)</t>
  </si>
  <si>
    <t>7a845d6801dee72f8757009b11e7ef364c1fa5d5</t>
  </si>
  <si>
    <t>Boys dance, too. Of course they do!' That was my response when my then 8 year old asked, 'Boys dance?' after watching a video of the Nicholas Brothers tap dancing to Cab Calloway's orchestra. His face worked over that information for a little bit, then he asked, 'Mom? Could I take dance, too?' He had to wait a couple of months, but he waited patiently and then threw himself into tap lessons when his classes started. A year later, he volunteered to help fill in the gaps left by the lack of available boys in his dance school's Nutcracker production. I watched from the back of the theatre as he observed the older ballet dancers -all but one were girls- warming up. He stood where he thought no one could see him and tried his best to do what they did. \n\nI asked later whether he wanted to do ballet. He asked with wonder, 'Can LITTLE boys do ballet? Like me?' His teacher, Sarah, let him start in Ballet right away. He was a little bothered at being the only boy at first, but his love for ballet helped him overcome that. When Sarah announced she was selling her studio, Rowan was distressed. Before long, though, Sarah let me know that the classical ballet conservatory where she was now employed was hosting a 'Boys Only' dance intensive over the summer and encouraged Rowan to apply. \n\nIt was an hour and a half drive, but it was fully funded and free for the kids who attended, all courtesy of a generous donor. Rowan was nervous, but from the first second he walked in those doors, he was made to feel like a real dancer and a real member of the Neglia Ballet Artists family. The fact that Neglia Ballet Artists specifically reached out to bring more boys in and encourage them to express themselves through ballet was so exciting to Rowan. \n\nWhen Neglia Ballet offered Rowan a full scholarship, there was never a single moment where I hesitated about whether I'd be able to do the one-and-a-half-hour-each-way commute, because when I asked Rowan if he wanted to keep going, he looked me in the eye and said, 'I love the classical music. I love how hard ballet is and how strong I feel. I feel like ballet moves through me, mom. Like water. It flows.' How many 9 year olds say that?\n\n Neglia Ballet has helped a very young boy find his passion and helped him learn a beautiful art form that might have otherwise been unavailable to him at such a high level of artistry and professionalism.\n\nI donated to Neglia Ballet because they encourage beauty and self-confidence in my youngest son. That is priceless.</t>
  </si>
  <si>
    <t>What We Gained by Trying to Lose\n\nAs a ten year, Special Education Teacher in Brooklyn New York, I have encountered far too many students carrying an abundance of both physical and emotional weight.  While, I can tailor some of my lessons to inspire heal (...)</t>
  </si>
  <si>
    <t>4fe8662d2056c894426a992ed0f47c6a0bdf742b</t>
  </si>
  <si>
    <t>A Personal Connection\n\nI share my time, talent, and treasure with the Arthritis Foundation (www.arthritis.org). I previously worked for the Arthritis Foundation-Northeast Region and now volunteer with the Arthritis Foundation-Metropolitan Washington Chapter. When I was a staff member, I always said my work with the Arthritis Foundation was personal and professional. \n\nThe perception of this disease is quite different than the reality. Arthritis affects over 50 million Americans, including 300,000 children. It affects individuals of all ages and includes more than 100 disease types, including rheumatoid arthritis, juvenile arthritis, and other auto-immune diseases. \n\nThe Arthritis Foundation supports scientific research, offers a variety of resources and support, and provides a community for those affected by the disease. I have been involved with the Arthritis Walk, Jingle Bell Run/Walk, Arthritis Advocacy Summit, and National Juvenile Arthritis Conference, among others. The highlight of all of these events is working with incredibly dedicated volunteers. These individuals give their own time, talent, and treasure and do so in addition to all of their other responsibilities. We all come together around a common goal â€“ supporting those that live with the disease. \n\nMy work with the Arthritis Foundation continues to be meaningful because it is personal. I am motivated by the volunteers with whom I have worked over the years and by the special people in my own life. They are some of the strongest people I know.\n</t>
  </si>
  <si>
    <t>National Chamber Ensemble</t>
  </si>
  <si>
    <t>98.169.61.186</t>
  </si>
  <si>
    <t>20-5979062</t>
  </si>
  <si>
    <t>Frances Norris</t>
  </si>
  <si>
    <t>francesnorris1@cox.net</t>
  </si>
  <si>
    <t>A6C</t>
  </si>
  <si>
    <t>I give when I see a difference one person can make.\n\nSeveral years ago, I heard a young man play the violin with the sweetest sound I have ever heard.  He had been trained at the finest schools and teaches students here in the D.C. area.  He gives his ti (...)</t>
  </si>
  <si>
    <t>28afd95db0ef09d031124952f713f8e46abbe4ca</t>
  </si>
  <si>
    <t>God Answers Prayer\ninfo@bagsofloveinc.org\nI was in bed stuck and depressed and didn't want to get up. I had no desire to shower or get dressed. I made myself make my husband's dinner but that was all. He didn't understand me sleeping 20 hours a day and neither did I. This went on for 3 months. I was so discouraged I cried out to God many times 'This is not your plan for me, help me find a reason to get up with a purpose or an interest.' My Pastor's Mother asked me to go on a tour of 'Bags of Love.' I learned later they fill bags for children in crisis one Bag of Love at a time for newborns to age 17. In these bags there is toiletries, toys, books, clothes, warm coats, gloves, hats, scarfs, and homemade quilts. I had toured Bags of Love a year earlier without any interest at the time. I wanted to please my Pastor's Mother so I said I would go. The tour was exciting this time. It was my time. They offered me Tuesdays 10-12, and I could do that. Now I had my reason to get up and get dressed. After my first Tuesday afternoon, I found out almost all of the volunteers were also 2 hours a week. I knew I needed more, I could do more. The more I showed up the more they entrusted me with duties. I felt needed and depended on and I had a purpose. They were so grateful but how could they know they had done more for me than I had for them. Now I was volunteering on Wednesday 12-2 and on Thursday 10-2, working fund raisers and helping teach Teen Challenge girls to sew and learn home and job skills. God answered my prayer and led me to 'Bags of Love.' I now also help Campus Life Middle-schoolers on Tuesday nights with life challenges. Recently they had an all nighter and Fall retreat with I attended as a counselor. I'm 64 years old and I love my life. I'm a late bloomer. Thank you God for having patience with me. This is all a part of the plan for my life. Thanksgiving in coming up this week, I am one thankful person.\n</t>
  </si>
  <si>
    <t>Rewriting The Future: http://www.neighborhoodhomeworkhouse.org/\n\nNeighborhood Homework House is a resource located in Azusa, CA that serves low-income families with tutoring and mentoring for students K-12 and resources for parents who have English as a  (...)</t>
  </si>
  <si>
    <t>I support Death with Dignity. \nMy very dear grandparents both died from cancer. \n\nReally, they died from voluntary refusal of food and fluids, pumped with morphine (that barely managed their pain) as a result of the cancer that was killing them. \n\nIt made me rage - it made my heart break - that these two wonderful, giving, caring people had to have their family watch them suffer and die this terrible way. Worse - that of all the wonderful memories...this is my last memory of them. \n\nAnd so, for those that are dying from an illness that is killing you (and for 'us', the people that that love them). I support a dignified end-of-life option.\n\nI support www.DeathwithDignity.org.</t>
  </si>
  <si>
    <t>64e59850a04d82700b755476544a7e20cd21f744</t>
  </si>
  <si>
    <t>Creativity For Life\nI started going to classes at the Echo Theater when I was three, (I'm 34 now). The Echo Theater became my second home the teachers became my older siblings, surrogate parents, and friends. For 17 years I performed, took class, taught class, toured, created work, saw shows, meet some of my best friends, and had the most supportive creative experiences ever. I grew up at the Echo Theater, they saw me graduate high school, sent me off to college, and welcomed me home, with open arms every holiday break.\n\n Living across the country my time performing with the Echo Theater Company inspired me to study theater, then go on to get my masters in dance/movement therapy and keep my creativity alive. I now work with performers on sustaining creativity across the country, and truly believe that my beginnings at the Echo Theater helped shape the work I do and why I love to do it. I wouldn't be the person I am today without the amazing experiences I had with the Echo Theater Company. Somewhere there are pictures of my three year old self sanding a wall and helping remodel the entryway! I love how many memories I have that include the Echo Theater and how much I was given by being a part of this incredible community. Not only did I learn how to juggle, fly, and hone my physical theater skills, I learned how to be me, in all my creative glory, and that gift is priceless.\nhttp://www.echotheaterpdx.org/</t>
  </si>
  <si>
    <t>https://s3-external-1.amazonaws.com/offertabs/offer/kxdcce/large/810_5638079676d8e-image.jpg</t>
  </si>
  <si>
    <t>Park Avenue Baptist Church</t>
  </si>
  <si>
    <t>98.239.227.215</t>
  </si>
  <si>
    <t>54-1254487</t>
  </si>
  <si>
    <t>Frank Archambault</t>
  </si>
  <si>
    <t>knarf229@comcast.net</t>
  </si>
  <si>
    <t>NORTON</t>
  </si>
  <si>
    <t>Life Mirrors Art\n\nOn dark winter mornings, I struggled to pry open my eyes and pull myself from a warm dream world. But, as I stared into the dark, I would remember my newest acrobatic piece. Middle school was rough and nothing I looked forward to but I got out of bed each morning because I wanted to try out my new performance ideas. While dressing and packing, I would begin to excitedly pace around the room planning which of my fellow performers would stand where, how we could climb up each other, and what kind of music would play. Soon I felt thrilled to be awake and moving and even more so to have a purpose in my life. \n\nEcho Theater Company (http://www.echotheaterpdx.org/) gave me a place where, at a young age, I could contribute my energy and passion. Echo Theaterâ€™s youth company was the first place where people â€“ children and adults â€“ really listened to my ideas. Our directors, Wendy Cohen and Aaron Wheeler-Kay, led the group but we were expected to collaborate with each other to create our performances. The group consisted of other middle and high school aged youth and together we discovered how to give to a group effort â€“ sometimes by proposing ideas and sometimes by agreeing to let them go for the good of the whole performance. \n\nThis learning process was sometimes challenging as we struggled to find a way to be heard and to listen. I remember the rehearsals for one piece in which we constantly argued over parts until Aaron suggested we use these squabbles to create a comical act. The piece became fun and delightful to perform because it was so honest to our actual experience of collaboration. â€œArt mirrors life,â€_x009d_ Aaron chuckled. When I look back at the five years I spent in Echo Theaterâ€™s youth company, I canâ€™t help but wonder if life also mirrors art. As I learned to communicate, to be brave with my contributions, humble with my desire for recognition, and to value, above all, the success of the collective group, I became a more confident and considerate person outside of the theater. \n\nNow I am twenty-five. I am not a professional acrobat or a theater director but I care deeply about community. I have worked in Latin America and the US for social justice and childrenâ€™s rights. I care about the needs of others and I am confident that my ideas and passion can make a difference. For these beliefs, I wholeheartedly thank Echo Theater Company for giving me a place where I could give, and by giving become part of my first community. \n</t>
  </si>
  <si>
    <t>God Had Other Plans Than What I had Planned\n\n  I'm a member of my local public school board and as such, I have privy and access to materiels the school throws out, oftimes in very condition\n\n  Last board meeting (October 2015), we voted to discard the (...)</t>
  </si>
  <si>
    <t>23d7efa8bbfa7790caf86b1fe80457f350dbc7ea</t>
  </si>
  <si>
    <t>My name is Georgette Noyes, I am the TBI / NHTD Program Manager for Pathways Inc. I have the honor of working in this department for over 8 years.\nOur agency currently provides services the TBI participants in the community.  We provide Home and Community (...)</t>
  </si>
  <si>
    <t>Why I support Access Services...\n\nSome people look at children with disabilities and the first thing they might notice is a wheelchair. Maybe they will notice the loud sounds some of them make at inappropriate times or the braces on their legs. Since some children are non-verbal, people might not realize their intelligence, sense of humor or desire to engage with those around them. But at Access Services, they see other things. They see the different ways people are smart. There are no tests that can capture it. They see young people, who because of their autism, have a superior ability to focus on details and sustain attention when immersed in activities they love. They see students with cerebral palsy, and although every movement they make requires exceptional effort, they push through to claim their independence and complete daily activities that many of us take for granted. \n\nSometimes the challenges children face are more difficult to outwardly observe. Our communities are able to document and measure truancy and delinquency statistics, but the underlying causes, including mental health issues, addiction and abuse are often invisible and more difficult to quantify. It is certainly easy to become overwhelmed!\n\nAt Access Services, they meet these challenges with innovative programming, exceptionally committed staff and evidence based, strategic intervention to transform the lives of the children and teens who they serve. Where others see hopelessness, they see potential and possibility. It is common for others to view children with disabilities as â€œbroken,â€_x009d_ needing to be â€œfixed.â€_x009d_ But at Access Services, they passionately believe that all children are â€œwhole.â€_x009d_ They deserve the best opportunities to develop, thrive and engage productively within their families and communities. I support Access Services because they share my commitment to making this world a better place for individuals of all abilities. They back their philosophy will concrete action, affecting thousands of lives a year, with a focus on creating a meaningful difference one person at a time. I hope you will join me in supporting Access Services. Learn more about them at www.accessservices.org\n\n</t>
  </si>
  <si>
    <t>c48195023fd50856b70ab90a8ced0b2584193c2b</t>
  </si>
  <si>
    <t>PAWS OF AUSTIN</t>
  </si>
  <si>
    <t>70.123.227.93</t>
  </si>
  <si>
    <t>04-3774629</t>
  </si>
  <si>
    <t>Gina-Steve Pestorich</t>
  </si>
  <si>
    <t>reginapestorich@gmail.com</t>
  </si>
  <si>
    <t>What inspires me to give to Access Services (www.accessservices.org)? \n \nItâ€™s simpleâ€¦.LOVE! I love to see all the smiling faces working on a project at day program after I spent countless hours of prep time at home getting an arts and crafts or a sewing project ready to be worked on. Then to see the excitement radiating from everyone when a project is completed because they are so proud of themselves for what they just did. \n \nThe endless hours of donated time and money donâ€™t stop there; I am always going to yard sales and thrift shops to find that wonderful â€œbargainâ€_x009d_ for day program because there is never enough money for everything we need. I scour the retail stores for end of season, 90% off sales for items that can be used for next yearâ€™s craft projects or remade into something else. \n \nI also donate my time by soliciting friends, neighbors and relatives for arts and crafts items, etc. after they become empty nesters as well as much needed items for some clients such as clothing and even food. I have collected and donated a car load of boxes of food for a clientâ€™s family that was going through hard times which brought tears of joy from my client and his brother. \n\nSo again.â€¦I give to Access Services because itâ€™s all about LOVE!\n</t>
  </si>
  <si>
    <t>Love For Big and Small...http://texasgreatdane.org/\nWhether it's fostering, adopting or helping out at Adoption Events we (as a family) love giving back where animals are concerned.  If I have to choose ONE volunteer job over another it'd be giving time a (...)</t>
  </si>
  <si>
    <t>b523746a494dfcaaaded8c8dd22f413078f8cf07</t>
  </si>
  <si>
    <t>Ivan I had volunteered at Pets Alive on Marbach. Noticed a cat that had been fostered and returned. This guy really stole my heart.  Adopted him brought him home and right away he had everyone in love. He was so loving and laid his head on my lap,slept wit (...)</t>
  </si>
  <si>
    <t>316274fd2ffcb8d890bab90696fc9c56a6f4df14</t>
  </si>
  <si>
    <t>The Adult Congenital Heart Associationâ€”Helping Adults with Congenital Heart Disease Thrive, Not Just Survive\n â€œSheâ€™ll never live.â€_x009d_ These were the first words a new mother heard from the attending nurse when her child was born. The baby was blue, weighed less than four pounds, and had some type of serious heart â€œproblem.â€_x009d_ That child was me.\n As a child, I never really understood exactly what condition I had or its severity. My pediatrician only noted that I had a heart murmur. In hindsight, I can appreciate that in the late 1950s, medical science and diagnostic tools weren't where they are today, making an accurate and complete diagnosis difficult. I only knew that I got tired easily during gym class, couldnâ€™t run as fast as everyone else, and had trouble keeping off weight. \n Not knowing the severity of my condition and any limitations it posed, I was determined from an early age to attend the Naval Academy. My dad was a U.S. Naval Academy graduate and was killed serving his country when I was six months old. It was my long-standing goal to honor his memory by attending the Academy and becoming a career officer. Finally, it seemed that my wish would become reality--I was thrilled when I was in the first group of women selected to attend the Academy, pending medical clearance. \n It was when I had to undergo the pre-admission comprehensive medical exam that my complete congenital heart issues were made clear. I had Ebsteinâ€™s Anomaly, a rare congenital defect. I was denied admittance to the Academy because my heart posed too much of a risk. I was devastated.\n This was the first time I had experienced any major limitations or discrimination based on my heart disease. I was angry, and vowed I would do my best to stay as fit and healthy as possible. \n I always felt somewhat alone with my disease, having a condition that many doctors didn't even know about. I would go for checkups and more often than not interns would come in to listen to my heart. Then, one day while at work, I was discussing weekend plans with a colleague. I mentioned that I was going to Boston for my annual cardiologist visit. She inquired why I was traveling so far (I worked in New Jersey at the time) and I informed her that I had a rather rare condition called Ebstein's Anomaly. She broke down in tears, and I couldn't understand why. Through her tears, my colleague told me that her baby daughter was just diagnosed with the same condition. She had been told that most children born with Ebstein's do not make it to adulthood. She said knowing that I have this condition gave her hope. Seeing her pain turn to joy planted in me the desire to one day work with women and children with heart disease.\n Somehow, somewhere, I found the Adult Congenital Heart Associationâ€™s website, www.achaheart.org. In reading through its mission, I immediately felt a connection and knew that I wanted to volunteer with this wonderful organization. \n The mission of the Adult Congenital Heart Association (ACHA) is to improve and extend the lives of the millions born with heart defects through education, advocacy and the promotion of research. The ACHA website, print materials, media outreach, educational events and advocacy events allow ACHA to reach out to adults with CHD and advocate for the ACHD community. ACHA offers information directly to patients and families, and provides materials and services through health-professional members. ACHA was founded in 1998 by a group of adult congenital heart defect survivors and their families as a national 501(c)(3) not-for-profit organization. \n ACHA is dedicated to promoting excellence in ACHD care. Thanks to medical improvements, the number of adults living with congenital heart disease is now greater than the number of children. It is critical for these adults to receive life-long care with a cardiologist specializing in adult congenital heart disease. Advocating for the availability of such care is a main goal of ACHA.\n It has been an honor and privilege to volunteer with this wonderful organization. Through the ACHA Heart-to-Heart Ambassador program, I am able to provide one-on-one peer support and encouragement to those living with congenital heart disease. The Ambassador program not only provides one-time matches but 3 month matches, enabling Ambassadors to help those with longer term concerns, such as preparing for surgery.\n One of my most memorable experiences with ACHA was volunteering at the Congenital Heart Walk in Boston, Massachusetts. In spite of the nasty rainy weather, hundreds came out to walk a mile in support of or in memory of those with CHD. Along with raising funds for congenital heart research, these walks provide a communal opportunity for congenital heart â€œfamiliesâ€_x009d_ to support and encourage each other.\n The ACHA has been there for me as well. I had my first open heart surgeryâ€”at age 57--6 months ago. The support, encouragement, and advice from fellow ACHAers was a true blessing. With ACHA, I no longer feel alone. With ACHA, I intend to provide support for other adults living with congenital heart disease for a long time, helping them thrive, not just survive.\n</t>
  </si>
  <si>
    <t>A Life of Satisfaction\nhttps://www.facebook.com/pratercreekfoodpantry/?ref=aymt_homepage_panel\n\n \nImagine this, you are volunteering at a food bank and an elderly woman slowly approaches you with tears running down her cheeks. She gives you the gentles (...)</t>
  </si>
  <si>
    <t>61aa9061bd3ed4a0c4bc67a497485d5f5a02dc2b</t>
  </si>
  <si>
    <t>Why I got involved with Angel Flight East.\nhttp://www.angelflighteast.org/index.html\nI got involved with Angel Flight because my hangar buddy, Dale Adams (of course Dale also flies for Angel Flight East) approached me about getting involved flying people who were in need of medical assistance. My first thought was, I am not qualified to fly other people outside of family &amp; friends even though I did meet the pilot requirements set forth by AFE. After some thought &amp; prayer, I decided that this would be a great way to use the airplane. I can stay current on my flying ability &amp; also help those in need to get from point A to point B for treatment. I have been so blessed by my God in heaven and to be able to bless others, well that is truly an awesomely incredible thing! I truly come away blessed by the individuals I get to fly!\nThat leads me to the Martin family, the patient Brayton, dad Coty, mom Lisa and little sister Mylah. They typically fly to Cincinnati once a year and when I know they are going I do my best to be able to take them. It is a 2.5 hr flight so I will stay over with them at the same hotel till the next day after treatment and fly them home. Oh yea, they live 20 min from where I live which is pretty cool. My wife, Alana and I have had them over to our home in the past and we have been invited to the Martin home also. After the first time I flew the Martins, I knew I wanted to fly them every time I could. \nIt is awesome the true miracle child Brayton is! In 2010 I transported this little guy in a car seat with tubes coming out of his body and not looking to healthy. I just completed flying Brayton, his mom and dad to Cincy in May and I look at Brayton today and I see a boy who looks like any other boy his age. There are things the Martins still have to deal with but overall Brayton looks great! And thanks to AFE and all the pilots out there who give of their time, energy and dollars to bless others, Brayton and many others have a chance at life! And isnâ€™t that one of the reasons why we are placed on this place called earth so we can help/bless othersâ€¦.but in the end we pilots become the one blessed!\nThis is just a small example of what blesses me because it is truly a blessing to transport those in need! And it's all because Angel Flight East saw the need to find transportation for patients that need to get from point A to point B for treatment that otherwise the patient wouldn't be able to get too or would be too costly.\n\nPS. I would not have entered this contest had it not been for the fact Angel Flight East would be the recipient of the 5k if I win because I prefer to be more private about things in my life. My goal is to see Angel Flight East promoted because of the tremendous job they do!\n\nYou may also find this interesting as well:\nhttp://abcnews.go.com/WNT/video/guardian-angel-pilot-continually-flies-ailing-boy-hospital-32842554\nhttps://gma.yahoo.com/video/guardian-angel-pilot-continually-flies-013317825.html \n\nAll of this came about because of Angel Flight East. The only bummer was Angel Flight East was hardly mentioned in the news clip because my whole purpose was to get Angel Flight East recognized!\n</t>
  </si>
  <si>
    <t>We sing for better days'\n\n6 years ago my 14 year old son, Alex,  was expelled from our school district for possessing prescription pills on campus.  We immediately put him in rehab and set him up with counseling to deal with the issues that led our only (...)</t>
  </si>
  <si>
    <t>15b609dbb0ff87a1ff145151813bc7f322e0ff18</t>
  </si>
  <si>
    <t>Sustainability\nBOPiC inc. (Building Our Pride in Chambersburg) is the largest Summer Educational, Enrichment and Nutrition program for children in the Franklin County PA area and surroundings. Serving children from pre school age to college students (BOPiC partners w/colleges and universities nation way to hire students as teachers/teachers' aid). He program has evolved with the culturally diverse community it serves. In 2012 we created an Interpreting, Translating and Consulting component to serve the community and to enervate funds to economically sustain the Program.\nAlso, the community's youth were volunteering at the program which inspire us to create a 'Youth Leadeship' component. GIVING an opportunity to the children we serve, to participle and 'take ownership' of the community. The attached picture shows the youth participating with the National Red Cross and local Fire Deprtment, on a campaign to install free smoke detectors. Also other projects as a campaign to raise funds for the remodeling of the local library, creating a fund raising committee for the youth to understand non profits and participate on events that will support the mission of the program, creating, maintaining and donating (to the local shelter) the harvest of a garden among other opportunities.\nWhat inspires me to give? The children of our community, their willingness to serve and their commitment. Combine with their habilities and talents.</t>
  </si>
  <si>
    <t>Saving Adult Day Health Care at 12 Years Old.\n\nWhen I was 12 years old, I went to Sacramento and testified in a Senate Budget Committee hearing about saving Adult Day Health Care.  I took the day off school and my teacher was so supportive of me.  When I (...)</t>
  </si>
  <si>
    <t>b965373def275f70080ea5e539e55ee99b8f051a</t>
  </si>
  <si>
    <t>https://s3-external-1.amazonaws.com/offertabs/offer/kxdcce/large/810_5637af958d237-261804_1436704214331_5290467_n.jpg</t>
  </si>
  <si>
    <t>It all began with wrapping paper sales. Such is the life with kids and schools and activities. Support this. Buy that. And we did. But by the time the third child brought home the same wrapping paper catalogue, we were ready to just write a check. Forget ordering, just get us out!\n\nI'm not sure what changed or when. One day I'm grumbling about driving these kids from here to there- you know, from the activities that I signed them up for! Then suddenly I discover I'm driving kids who have true passions. Kids who are willing to give up sleep, and school dances, and hanging out with friends. For our youngest, that passion was ballet.\n\nBrandywine Ballet was my daughter's home away from home. Day after day in classes and weekend after weekend of rehearsals. We got our first glimpse of what had 'called' to her when we saw BBC's 2005 production of The Nutcracker. It was BIG. This wasn't just cute kids on a stage at recital. This was real ballet. And it was magical.\n\nWe watched our daughter become an incredible dancer because of the training of the artistic staff and the experience of being on stage in those memorable productions. And over the years we supported Brandywine Ballet through the auxiliary and its pie sales, raffle baskets and sales tables. Kind of like the days of wrapping paper all over again! And we bought tickets. So many tickets. These performances deserved to be shared with family, friends and colleagues.\n\nThis time I CAN tell you what changed. Our daughter went off to college as a ballet major. We knew then the training she received was everything we thought it was. And my husband became a member of the board. He now knew the cost of those productions and the budget constraints the ballet worked with annually. We wanted to give.\n\nFast forward. Our daughter returned from college and was back dancing at Brandywine Ballet. Her ballet family had welcomed her back 'home'. Nine months later my husband died suddenly, with the spring production weeks away. Once again, the ballet family was there, surrounding Emma with love and strength and support. And together, we her family and friends, watched the curtain go up on The Wonderful Wizard of Oz. We were all taken somewhere over the rainbow where the dreams she had dreamed came true as she danced on stage surrounded by those who have shaped her into the dancer and young woman that she is.\n\nGloria Gaither said 'Memories, perhaps, are the best gift of all'. It is the memories of my husband and I, our children, family, and friends watching so many magical performances over the years that inspired me to give with an endowment pledge for Brandywine Ballet. And perhaps, my gift will help ensure magical memories to the next generation of dancers and audiences alike.</t>
  </si>
  <si>
    <t>Working with the Oldies\n\nI choose to work in the nonprofit world with the aging population because they inspire me to be my absolute best!  When I show up for work and walk into the congregate setting where frail elders are engaged in activities it makes (...)</t>
  </si>
  <si>
    <t>5ec5bb1c17ebb800a58f3e6bdd133fd8ffc8c871</t>
  </si>
  <si>
    <t>Canine Partners for Life' helped restore a 'level-of-normalcy' in my life.\n\nMy name is Edward Crane and I am an individual who is fifty-eight (58) years old, and the first thirty years of my life, I was healthy, active and on a great career trajectory to success. Then, suddenly in 1987, I experienced my first 'grand mal seizure' and it was the onset of Epilepsy for me, which changed my life forever. I continued to work for the next fourteen years, until the frequency and severity of my seizures forced me to go out on disability in (2001). This was a profoundly sad moment in my life. \n\nThe scariest part of 'grand mal seizures' is that you never feel them coming on, they strike without warning. You simply collapse, commonly resulting in injury. After regaining consciousness, you donâ€™t know what happened. Thus, Epilepsy easily imprisons people, removing them from the real world. This neurological disorder did it to me, depression set in, and this was an ongoing battle of my life for fourteen years. I had brain surgery performed in (2003) to help reduce the frequency of my seizures, but my Epilepsy continued to control my life. \n\nShortly after that, I was introduced by a friend to a non-profit organization, called: â€œCanine Partners for Lifeâ€_x009d_ (CPL) who raised and trained assistance dogs. It detailed the wonderful work that these dogs do for disabled individuals, such as: retrieving objects that are out of a personâ€™s reach, opening and closing doors on command, turning light switches on and off, providing balance and support, assist bed-dependent individuals to move, assist with dressing and undressing, provide stability on stairs, take purchases and wallets to a cashier, seizure alerts, cardiac alerts, and much more. \n\nOver the past eleven (11) years I have been partnered with â€œassistance dogsâ€_x009d_ that have positively changed my life forever. My current partner is an eight (8) year old, cream Labrador retriever, named: â€œAlepoâ€_x009d_ and we have been together as a team for three (3) years now. He warns me in advance of my seizures and he assists me walking and prevents me from falling. He is truly amazing.\n\n'Canine Partners for Life' is truly an amazing and i am grateful to them for helping me lead a normal life again.\n</t>
  </si>
  <si>
    <t>She was 9-years-old, prostituted by her mother’s pimp, and wanted to die; so I built her a home.\n\nDuring my time with Colorado Child Protective Services, I spent two years working solo on the overnight crisis team responding to family crimes that occur u (...)</t>
  </si>
  <si>
    <t>430081e6739be9321de29c243c2d312a421bc73b</t>
  </si>
  <si>
    <t>Each Team Training I observe, graduation I attend, and the many recipients I have met is what moves me to give. These quality service dogs and/or home companion dogs give independence to and change people's lives in a profound way. It is beyond heartwarming to see a recipient venture out of their house for the first time in a long time, walk up and down stairs, go the mall with their kids, walk on the beach, spend time on their own (with their dog) without having to have a family member or friend there constantly, etc. Families of children with autism speak of the calmness a home companion dog brings to their household. Their child can sleep through the night for the first time. The list goes on and on. This is definitely a class-act service dog organization that I am proud to volunteer for and donate to!!</t>
  </si>
  <si>
    <t>Our granddaughter Adah is a beautiful and sweet 7 years old girl.  She was diagnosed with Rett Syndrome when she was almost 3 yrs old.  She is very emotional, she communicates with the toby or IPad, she has limited hands use, she walks but her balance is n (...)</t>
  </si>
  <si>
    <t>3cee5ae3cb3ad0fb8f42b403ffda882b2c4cc631</t>
  </si>
  <si>
    <t>Argos is an amazing seizure-alert dog that completely changed the life of his teenage companion,Hunter. I have watched my son, Hunter struggle with seizures due to having a stroke when he was 11. Hunter'a life went from being a 'normal' teenager to having uncontrolled seizures with injuries quite often. He was falling a lot and having to get stitches, breaking things, and just being extremely embarrassed of not being able to control his life anymore. It was devestating. We started researching how we could help our son get back to living and enjoying life. We decided to apply to Canine Partners for Life in Cochranville,Pa. \nWww k94life.org \nAll of their dogs are tested to see if they will alert to someone who actually has seizures. This was a big plus in helping us make our decision to choose them. After lots of research, applying, fund raising, and then waiting for that special call, Hunter was finally matched up with his seizure-alert dog, Argos. All I can say is, wow, what a match!! Annie(trainer) decided to put Argos with Hunter because they are both so loving and personable. It was instant love. We spent 3 1/2 weeks at CPL for training so Hunter could learn how to take care of Argos. It was a very intensive, serious, and educational experience. Hunter became Argos' partner for life that summer. The bond they have created in the past year is unbelievable. Argos gives about. 5 min alert before Hunter has a seizure. He runs his face all over Hunter's thighs. Hunter knows he has to pay attention to Argos so he will not get injured. Argos attends 10th grade with Hunter at our local high school. If Argos alerts, they go to a safe place and sit until after the seizure and if help is needed it is given. Hunter has again become the happy boy he used to be. He is confident again, can go outside on his own, goes off with friends now and is becoming more independent thanks to Argos. The great thing about Argos is that CPL trains all their dogs to do about 10 tasks so that they can help their person with daily things. Argos helps Hunter with balance, tugging open doors, picking up and carrying items and other tasks. They are never a part. If Hunter does not feel well he can tell his dog ton'get mom' and Argos will find me so I can help Hunter. My promise to my son was that when he got his alert dog, I would let him try to have as normal teenage life as possible trusting them to work together as a team. I am proud to say I am still living up to my promise and watching these two continue to amaze me as well as others. I thank CPL everyday for an amazing program who not only trains many types of service dogs but also offers continued support forever. They are a wonderful organization who is all about changing a persons life for the better with the assistance of a service dog. \nWww.k94life.com\n\n</t>
  </si>
  <si>
    <t>Robotics &amp; Beyond: A Place of Safe Learning\nhttp://roboticsandbeyond.org/\n\n I first became involved with Robotics &amp; Beyond two years ago as a student in their summer camp. Before this, I was looking for a feeling of purpose and belonging, I didn't feel  (...)</t>
  </si>
  <si>
    <t>18128e9f1b6e5928fe7d7bcd3fb0b00bb27d6949</t>
  </si>
  <si>
    <t>Philanthropy Provides Opportunity\n\nWithin the past three years I have had the opportunity to work for three amazing institutions. My experiences within Institutional Advancement and Alumni Relations at Penn State, Carnegie Mellon University and Saint Vin (...)</t>
  </si>
  <si>
    <t>Title: What can we do next in the Childhood Apraxia of Speech movement? #givingtuesday for apraxia-kids.org (CASANA)\n\nCAS, or Childhood Apraxia of Speech is an interesting disorder from a charity standpoint. Trying to raise money and awareness is difficult for a few reasons the way I see it.\nReason 1: When kids are first dx with CAS, the financial burden on the family is astronomical. Many times (most times) insurance doesn't pay and families are left to figure out how to fund therapy for at least 3x a week (current recommended frequency for CAS is 3-5 times per week). Since CAS frequently has additional co-morbidities, additional cost of therapy for OT and PT may be warranted as well (also not covered under insurance). During this time, families can barely stay above water much less donate money to the charity who has been working hard to make life better for them.\n\nReason 2: Kids can overcome CAS with the appropriate treatment, frequency, and intensity. As wonderful as this is, kids get better and people move on. Around the time families might be able to donate, they move on as their child has overcome apraxia. It's unlike many other childhood neurological disorders in this way.\n\nI wish what people realized, is that even though there is a lot of work to do, the resources available to families living with apraxia now are so much more prolific than they were 20 years ago. That is not an accident or coincidence. It's the direct result of the work done by CASANA, the Childhood Apraxia of Speech Association of North America. A mom, like me, like you, had a child who couldn't speak. She knew something was wrong but professionals told her not to worry. They went a year with no progress before seeking out other options, and even then, she had to trust her mommy gut. There wasn't anyone to ask or bounce ideas off of. Her son's disorder wasn't even called apraxia then! There were numerous professionals who didn't think it existed! \n\nThat alone shows where we have come, but we came that far because of people like Sharon who founded CASANA. The efforts of CASANA made it possible for:\nâ€¢ CAS to be recognized as a separate and distinct disorder only in 2007! \nâ€¢ Fund research so that SLP's are using best practice and our kids have access to best practice to ensure the best possible outcomes\nâ€¢ Headed the efforts for CAS to have a national awareness day on May 14th starting only a few short years ago\nâ€¢ Disseminate information on their website apraxia-kids.org\nâ€¢ Offer webinars and professional conferences for SLP's looking to learn more about dx and treatment for apraxia\nâ€¢ Moderate a facebook group where they provide invaluable advice for parents\nâ€¢ Fund grants for speech therapy via Small Steps in Speech\nâ€¢ Fund grants for iPads\nâ€¢ Promote walks and offer support and materials for volunteers who would like to organize one in their hometown\nâ€¢ Print information materials such as the brochure I gave Ronda that day where she read it front to back and knew instantly that was the disorder she had!\nâ€¢ Ensure that 85% of profits return directly to CAS related programs. 85%!!!\n\nFriends, we are here and are in a better place because of CASANA. Honestly, there is just no other truth than that. I tell you this professionally and personally. I know the staff members at CASANA. They all wake up every day with one goal: to make the lives of the children affected with CAS better; and you know what? My child's life, and your child's life are better because of them.\n\n#GivingTuesday, December 1st is a national 'Day of Giving.' Please, please consider donating to CASANA. Ronda Rousey, a famous MMA fighter would not have spread awareness to millions like she had because I wouldn't have had their brochure the day I met Ronda. That brochure, so thoroughly and accurately explained CAS that Ronda instantly knew that was what she had, even though they didn't have a name for it back then. That same brochure Ronda then reposted on her facebook account spreading awareness to millions! To read that story, go here: http://themighty.com/2015/08/when-we-asked-ronda-rousey-if-she-had1-apraxia-of-speech/\n\nWe have a saying amongst a group of us and it's 'we do this for our kids and we do this for all those who will come AFTER.' I'm so grateful Sharon at CASANA had the vision and heart to continue to fight for all the children who came after, like my child.....so you can bet I will be participating this #givingtuesday and choosing CASANA. Will you?</t>
  </si>
  <si>
    <t>4b71025c382beb21d38279e2f08b02a309726259</t>
  </si>
  <si>
    <t>99.27.139.32</t>
  </si>
  <si>
    <t>Jan Plant</t>
  </si>
  <si>
    <t>Galveston, Texas</t>
  </si>
  <si>
    <t>Retired</t>
  </si>
  <si>
    <t>Disabled</t>
  </si>
  <si>
    <t>jan.foster4ever@gmail.com</t>
  </si>
  <si>
    <t>A Christmas Story\n\nChristmas Eve 2014 I was returning a dog to Paul Jolly Adoption Center,after her spot on KSAT 12.I saw a dog ,now bouncing happily up and down the play area.His name is Astro. Astro couldn't use his hind legs, but you couldn't tell him (...)</t>
  </si>
  <si>
    <t>54486f531f19da6b8549f73ac16c0663989770af</t>
  </si>
  <si>
    <t>https://s3-external-1.amazonaws.com/offertabs/offer/kxdcce/large/810_5638cd7d9e8a0-SPCSCollage.jpg</t>
  </si>
  <si>
    <t>http://www.forgottenfelines.org\nI retired from a career in school technology support in December of 2011. As a life long cat person I knew that volunteering to help a cat shelter was in my future. After corresponding with several shelters I became involved with Forgotten Felines and Fidos, Inc. I am thrilled to not only to volunteer at this origination but to also use my career skills in an area where they needed support. They now have a new website, Facebook page, Twitter, YouTube, Pinterest and Google +pages. I generate the majority of their custom graphics for publication and act as a liaison for people who contact the shelter via Facebook. \nMy favorite aunt passed away 2 years ago. She spent years supporting cat shelters and t-n-r programs. In a small way, I am continuing her work by supporting the shelter. \nâ€œWhat greater gift than the love of a cat.â€_x009d_ \nâ€• Charles Dickens</t>
  </si>
  <si>
    <t>The Santa Claus girls made our Christmas.  When I was a young child of 5, my daddy went in the hospital.  He was there for many years and never returned home.  My mother was pregnant with her ninth child.  She sold the farm and moved into town, thinking li (...)</t>
  </si>
  <si>
    <t>a29661d72b34ec890d04485207ba852f9b00588e</t>
  </si>
  <si>
    <t>WE MADE SANTA CRYâ€¦and didnâ€™t feel bad about it\n\nThe year was 1995 and Iâ€™d just finished a childrenâ€™s event with surplus food. A friend told me of a newly-opened and struggling homeless shelter that could use the leftovers. I immediately fell in love with their mission. I asked about their needs and found that, due to a lack of cribs, babies and toddlers wereÂ literally sleeping on the floor in blankets. It was a problem waiting to be solved! I organized a community drive and got them all the cribs they needed. \n\nI also learned they hadnâ€™t yet scheduled a Christmas party. So, myself and a rag-tag group of friends and family organized a party for the 17 children at the shelter. The years have flown by, as this December will mark 20 years of running the party. Our one little party has grown as we arranged, last year, to have Santa bring toys to 115 boys and girls in five area shelters.\n\nBut how did we make Santa cry? Since the real Santa is not always available, we get one of his â€œhelpersâ€_x009d_ to stand in. Four years ago we needed a volunteer, so we asked a no-nonsense, flooring and tile man--a least likely candidate--to play the role of Santa. After a bit of nudging from his wife, he agreed.\n\nWhen Santa made his entrance, this sweet, little boy (in photo) ran to him and gave him a huge hug. But it wasnâ€™t just any hug. It was a â€œLove Hug.â€_x009d_ He professed his love for Santa over and again. He refused to eat, even rebuffing offers of cookies. He paid little attention to the toy from Santa. He stood by Santaâ€™s side for the entire night. \n\nAs volunteers, we try hard not to show emotion as we go about our work. These families often come to the shelters with only the shirts on their backs. But we are only human. And yes, sometimes our hearts break. And in the case of the rough and gruff tile man? He may not admit it, but he shed a tear, maybe two.\n\nBy the way, over the years, I also noticed canned and boxed goods in the shelter pantries but next to zero fresh fruit and vegetables. I set out to change that. I founded an organization which raises funds, buys fresh produce from farmers and distributes that to shelters, food banks and soup kitchens in a two county area.\n\nWe named the organization Gemmaâ€™s Angels, in memory of my mother Gemma Rose Macchioni, a loving woman who taught me how to give.\n\nOh, and our volunteer Santa has been with us ever since. He wouldnâ€™t miss it for the world.</t>
  </si>
  <si>
    <t>I live in a small, rural community.  Resources are limited and so are community services.  And.... along came The Selah Center (www.theselahcenter.org)!! The Selah Center is a non-profit pregnancy help center that encourages the choice of LIFE.   The visio (...)</t>
  </si>
  <si>
    <t>Seniors in Action</t>
  </si>
  <si>
    <t>173.191.251.113</t>
  </si>
  <si>
    <t>54-2052291</t>
  </si>
  <si>
    <t>Jackson Pauline</t>
  </si>
  <si>
    <t>It All Begins with the Smallest of Ideas\n\nMy name is Christian Dzema and like every average fourteen year old, I play sports, chill with\nmy friends, listen to music, focus on my studies, like to be rebellious, and love sleeping. When I was five years old, I was diagnosed with polymicrogyria, a condition in my brain that affects my fine motor skills and speech. I had difficulty moving my tongue and lips to create basic sounds, like â€œs, sh, f, ch, and w.â€_x009d_\n\nMy parents began sending me to the Pediatrics Program at Good Shepherd Rehabilitation Network in Allentown, Pa., for therapy. Iâ€™ve felt different my whole life and most peers mock my speech or judge me unfairly. But itâ€™s been ten years now since I started therapy and Good Shepherd has helped me overcome my disability. I am now a fluent speaker and well-coordinated physically. I am more confident and am able to have a conversation with a complete stranger. I donâ€™t stand out any more.\n\nFor the last six years, Iâ€™ve been collecting toys for children who are hospitalized. So far Iâ€™ve donated 1,000 toys. My school, Orefield Middle School in the Parkland School District in Allentown, has embraced the toy drive as a way to connect with the children who go to Good Shepherd. The toy drive gives comfort and brings happiness to those who are less fortunate. I believe my charity has brought hope to many children who feel alone, rejected or judged. \n\nThis summer, I delivered 75 toys and games to the Good Shepherd Rehabilitation Hospital Pediatric Unit- Bethlehem. I met one of the patients there, a teenage boy. It felt amazing to to see his humongous smile, and the vibrant energy around us felt incredible. I actually felt popular, and having him tell me how cool the drive was really made me overflow with joy.\n\nMusic is a big inspiration in my life and motivates me to give back. Music speaks in ways that are unexplainable and incredible. The lyrics help me cope with stress and understand true problems. Music is my escape from reality, it helps me imagine a different life where people arenâ€™t judged by how they look or talk or walk, but by what they do to help others. It guides me through life and helps me see that Iâ€™ll be okay and unlike some teenagers, it motivates me to put my frustration into something productive.\n\nMy toy drives not only comfort others, but they help me to personally manage my own worries and prove that the smallest movement, the tiniest of ideas can start a prodigious movement. As a teenager, I sometimes feel stereotyped. But with my toy drives, I want people to know that underestimating and stereotyping only makes them less knowledgeable. A wise man said not to judge a book by its cover and that is my reasoning for my deed; the deed that gives hope and shows that the younger generation does care and has a strong and forceful voice to do extraordinary things in this world. \n\nI am continuing the toy drive this spring at Orefield. I never thought that my small donations could bring such happiness. Good Shepherd is an amazing organization and without their kindness and helpfulness I know that I wouldnâ€™t have the friends and the support that I have today. \n\nI am Christian Dzema and I donate toys to the pediatric unit at Good Shepherd Rehabilitation Network. This is my revolution and my legacy, a legacy that began with a simple innovative idea.</t>
  </si>
  <si>
    <t>jacksop510@hotmail.com</t>
  </si>
  <si>
    <t>P81</t>
  </si>
  <si>
    <t>On my way home one evening, I saw a woman and her child seeking shelter up under a bridge near my home.  My heart went in overdrive.  I remember doing whatever I had to do for me and my child to survive following separation and divorce in the early 70's.   (...)</t>
  </si>
  <si>
    <t>efb6c549d3fcb6ac3f64c43ce0c588dd149e1976</t>
  </si>
  <si>
    <t>SIOUX EMPIRE UNITED WAY INC</t>
  </si>
  <si>
    <t>24.220.193.203</t>
  </si>
  <si>
    <t>46-0233701</t>
  </si>
  <si>
    <t>Olivia Essig</t>
  </si>
  <si>
    <t>olivia@seuw.org</t>
  </si>
  <si>
    <t>57104-1314</t>
  </si>
  <si>
    <t>SIOUX FALLS</t>
  </si>
  <si>
    <t>My entire life, the one thing I always wanted was to be a mother.\nOn December 1, 2011 at 1:57 pm, my dream came true. I was blessed with my sweet baby girl, Benelli. She was a perfect baby. She never cried. She was born on a schedule. It was bliss. As she grew older and the days passed signs started appearing. She never turned to her name, yet she ran to the TV the second it was turned on. She had repetitive gross motor movements that never seemed to stop. We grew worried. I talked to her doctor at 14 months. That's the first time I heard the word Autism. We began a million tests. Hearing tests, Early Intervention testing, more tests and evaluations than a parent could fathom. At 20 months old, Benelli was diagnosed Autism Spectrum Disorder. I felt lost. I didn't know anyone with Autism. Where would I go? What would I do? How would I do the right things for her? It was lonely, isolating, I grieved. On February 1, 2013, around all the beginning stages of Benelli's testing, her sister Adeline was born at 4:52 pm. Adeline seemed to attend more than Benelli had as a child. Then, we began to introduce foods and she would vomit. She would eat nothing. At the age of 6 months she began repeatedly hitting herself. I became scared. Adeline began her evaluations and testing at 8 months. At that time I felt like a pro, we began therapies for her as well. In August 2014 at 18 months old, Adeline received her Autism Spectrum Disorder diagnosis. I cried. I felt numb. How in the world was, I, a neurotypical mother who had NO clue how their brain worked, going to raise\nThem in the best way possible? As they grow older, it's harder for their peers to relate, it's more obvious to people that there is something different &amp; it has become harder to find our tribe. Live, Learn &amp; Play of the Lehigh Valley gives Spectrum families from the area the chance to come together once a month to feel included, to feel free from stares, to be one. I have fully accepted my girls' diagnosis. I wouldn't change them. They are amazing human beings &amp; just as they're learning to live in this world not built for them, I am learning how to mother them differently than the standard textbook parenting guide. Every April for Autism Awareness Month our family raises money to donate to Live, Learn &amp; Play &amp; we attend their race every year. It is SO important that non profits such as them remain together. It is a sanctuary for our family to be with our 'tribe'. It is our heart, it is our place of belonging. \nwww.livelearnandplay.org</t>
  </si>
  <si>
    <t>When I was in college, I got an opportunity to intern at United Way in my town. At first I had no idea what the organization was, and I hadn't done much with nonprofits in the past. My first thought was, 'Great. An unpaid internship. I need to keep looking (...)</t>
  </si>
  <si>
    <t>5e505f2d61f85b91efaa47623edd8bb658896737</t>
  </si>
  <si>
    <t>At a time when there are so many valid and pressing needs for help, it can at first seem frivolous or at least low priority to donate to the creation of a beautiful public botanic garden. If we are to progress as a nation, we also need to be able to suppor (...)</t>
  </si>
  <si>
    <t>dfdd63458ebfedeb610c657ceccc84ed55d4d1fa</t>
  </si>
  <si>
    <t>\nMy giving story began 5 years ago when I learned about the International Day of Peaceâ€‹, a global day of peace and unity building observed on and around September 21â€‹. â€‹\n\nI was deeply inspired by this idea of a worldwide day upon which people, organizations and communities could engage in diverse peace-related activities meaningful to them. â€‹I felt strongly it could be something very powerful for my home town, Philadelphia, and the region. \n\nIn 2010, â€‹I made a peace dove and carried it to a festival â€‹to which I took my 5 year old son, telling everyone who asked about Peace Day.â€‹ â€‹At age 46, it was my first engagement in activismâ€‹, and the point at which I began to see myself as a global citizen with a responsibility to contribute in my small way to creating a more peaceful world.â€‹â€‹\n\nThe following spring, Iâ€‹ brought together a small group of volunteersâ€‹ and â€‹Peace Day Philly was born. I spent several years reaching out to schools, non profits and civic â€‹leaders to engage the Philadelphia region in this global day of local opportunity. â€‹Schools began observing Peace Day, including my son's school, as well as library after-school programs and several universities. â€‹I also reached out to people across the world who where forming â€‹Pâ€‹eace â€‹Day â€‹initiatives in their citiesâ€‹and created a forum for sharing successes and best practices to help one anotherâ€‹. I developed content and activity ideas for a websiteâ€‹ (www.peacedayphily.org)â€‹, now referred to by key Peace Day leaders as the bestâ€‹ â€‹â€‹International Day of Peace resource globally. \n\nFor each of the past 3 years, dozens of programs â€‹have been a part of the â€‹annual â€‹weekâ€‹-â€‹long effort of Pâ€‹DP, engaging 30 - 50 organizations annually in the process.â€‹ Service to others, peace skill education/training, the arts, interfaith/intercultural dialogue and sports have been among the main types of activities that have taken place for PDP. â€‹(More information â€‹about past activities â€‹here:â€‹ http://bit.ly/10FCgpEâ€‹.)â€‹ Philadelphia's Mayor and Police Commissioner, as well as the PA â€‹Senate, support â€‹PDP's â€‹efforts. â€‹â€‹\n\nIn late 2013, Peace Day Philly became a nonâ€‹-â€‹profit organization. I and a small group â€‹have â€‹continueâ€‹dâ€‹ to workâ€‹, as â€‹volunteersâ€‹. I do much of the outreach, program development, organizational management, website maintenance, social media and fundraising for PDP. We direct all donations toward our program efforts, which include our own contributions. \n\nâ€‹My work has encouraged others to take action as well, and â€‹our modelâ€‹ has â€‹inspired other US cities including Dayton, OH and Austin, TX in terms of it's broad-based approach to engaging people in Peace Day. When I am invited to speak to groups, I emphasize that anyone can make a difference in their world. Look at me, a mom and social worker who â€‹becameâ€‹ a driving force in creating a nonâ€‹-â€‹profit for peace. \n\nMy journey, though it has included many sacrifices and challenging moments, has allowed me the opportunity toâ€‹ movâ€‹e beyond my fears and â€‹feelings of inadequacy to build something around a cause that impacts us all - personally, locally and globally. \n\nIf chosenâ€‹,â€‹ I would give the individual portion of the prize back to Peace Day Philly. The attached picture is of my son holding a peace dove in 2011.</t>
  </si>
  <si>
    <t>I grew up visiting Jamaica once a year as our family vacation. I got to know a few local Jamaicans and they were always very kind to me. I was not a popular child and found it difficult to make friends, but when I was there everyone loved me. Even as a chi (...)</t>
  </si>
  <si>
    <t>acbdd5f1935e6cfe7fd288a594957ca984d50b67</t>
  </si>
  <si>
    <t>https://s3-external-1.amazonaws.com/offertabs/offer/kxdcce/large/810_5638cde2afdba-001_crop_crop.jpg</t>
  </si>
  <si>
    <t>MORNING MOTIVATION. www.projectshare.net\nI enjoy volunteering in the office of Project Share food bank. I retired over a year ago and needed something to keep me motivated and I certainly found my comfort zone. I meet people who need help and those who donate food to help others. I also answer the telephone and answer questions or direct calls is very rewarding knowing I am helping someone. I've always done public service work and love helpng people. Project Share meets people of all walks of life. There are hundreds of clients that come for food every month and everyone has a story. I listen and sometimes that's all these people need to make their day. I can encourage them and it also makes my day. The staff and volunteers I work with are all very sincere in their positions and that's what makes this a special place to volunteer. It 's so incredible how the community comes together in support of Project Share. Over 1100 families will receive a turkey and all the trimmings plus more this month and this would not be possible without the communities donations. We are so blessed and so am I.</t>
  </si>
  <si>
    <t>STAUNTON AUGUSTA WAYNESBORO HABITAT FOR HUMANITY</t>
  </si>
  <si>
    <t>73.216.173.182</t>
  </si>
  <si>
    <t>54-1648901</t>
  </si>
  <si>
    <t>Deedee Ziemba Land-Koch</t>
  </si>
  <si>
    <t>tulipsinthevalley@gmail.com</t>
  </si>
  <si>
    <t>STAUNTON</t>
  </si>
  <si>
    <t>L20, L20, X20, L81</t>
  </si>
  <si>
    <t>When I was a young mother with three small children my husband and I , both working, struggled to buy our first home.  After our purchase, it was difficult to even afford the very basic of needs for our family. Our mortgage took most of our income.  When I (...)</t>
  </si>
  <si>
    <t>8ef4a56ec287bf6db4d837fc943a9267d3c34d9f</t>
  </si>
  <si>
    <t>The US Constitution, The Amendments, The Magna Carta, The Declaration of Independence, The Gettysburg Address and THE FOUNDING FATHERS ; their TRUE INTENTIONS!We hear our Constitution and America's history so MANGLED and misinterpreted that if we thought anyone would READ IT, we'd send a set of these books about America ( link at the bottom) to a WHOLE BUNCH of congressman, EVERY Republican candidate , and a LOT of reporters ! We'll begin by assuring that the children in our neighborhood have a set of beautiful, compelling books from SCHOLASTIC that will make them WANT to learn about the beginnings of their country, the nearly sacred documents that aided in that creation, and perhaps , one day, one of these children will become a congressperson with actual KNOWLEDGE of the Constitution, The Amendments, The Magna Carta, The Declaration of Independence, The Gettysburg Address and THE FOUNDING FATHERS and their TRUE INTENTIONS!\nWe may not save the world from illness or disease, but we can SURE AS HECK help it learn to LOVE BOOKS! We love #GivingTuesday, but rarely have the time to get out into our community and do anything HANDS ON. However, a recent relocations has us residing a HALF BLOCK from our new parish church and the school that it provides. We read that Taylor Swift donated 25 thousand dollars in SCHOLASTIC BOOKS to schools and our mission was made CLEAR! Books for a little school up the street! \nRecent events in Paris and Mali, Belgium and God only knows where~ next, have the pundits, the 'candidates' and just about EVERYONE spouting off regarding 'what they would do' had THEY been dining al fresco when those SUICIDE BOMBERS showed up. ( This is where the Republicans declare that this incident ALONE clarifies the essential nature of the Second Amendment~The right to bear arms~ )'They'd have shot those killers before they killed all those innocents' we hear over and over. Of course, it's MUCH more likely they'd have gotten shot by some gun toting , untrained fraidycat who'd whipped out a handgun, and shot up everything BUT the suicide bombers ...but we digress Children MUST understand the beginnings of their country, the nearly sacred documents that aided in that creation, and perhaps , one day, one of these children will become a congressperson with actual KNOWLEDGE of the Constitution, The Amendments, The MAgna Carter, The Declaration of Independence and THE FOUNDING FATHERS and their TRUE INTENTIONS!</t>
  </si>
  <si>
    <t>A Streetwise Vendor Named Mr. Moody\n\nMr. Moody was a poet, a veteran, and true gentleman. He had a deep booming voice that was often the first thing I heard when I would get off the Southshore train. He would be saying, 'Streetwise, get your Streetwise.' (...)</t>
  </si>
  <si>
    <t>65b80b6ad8fff5abfe1be8b12ad748b1dee70ecf</t>
  </si>
  <si>
    <t>STROKE COMEBACK</t>
  </si>
  <si>
    <t>68.98.131.51</t>
  </si>
  <si>
    <t>54-2012975</t>
  </si>
  <si>
    <t>Christie Debnam Arnold</t>
  </si>
  <si>
    <t>kalikie.cla@gmail.com</t>
  </si>
  <si>
    <t>A Friend in Need Inspires Giving\nWhat inspired Rose Giancola and Adele Mocerino to volunteer in Surrey Havertownâ€™s Meal Program (www.SurreyServices.org) initially was friendship. Every week Rose and Adele play poker in a group with their friend Vince Girondi, Havertownâ€™s Meal Supervisor. One week Vince was scrambling to find additional volunteers to help with Surreyâ€™s Meal Program, which packs meals for delivery to homebound seniors in the community and helps serve meals to guests at Surrey Havertown. For many of the homebound seniors, the meal delivery also provides a wellness check to see how these seniors who live alone are doing. In response to his plea for help with this much needed service, both Rose and Adele said, â€œYes, we can help. What do you need us to do?â€_x009d_ Now, every Monday finds Rose and Adele in the kitchen packing meals for the Home Delivered Meal Program and setting up trays and working the cafeteria line for Congregate Lunch. While a call for help from a friend was the initial motivator, both Rose and Adele are very glad to volunteer. Rose said, â€œVolunteering makes me feel good. I feel like Iâ€™m helping people. â€_x009d_ Adele shared, â€œI feel like Iâ€™m doing something valuable for others.â€_x009d_\n</t>
  </si>
  <si>
    <t>G43, G43, P80, E50</t>
  </si>
  <si>
    <t>I wanted to give back to a charity to enrich the lives of stroke survivors. The founding fathers and I started this event after I had a massive stroke which affected my ability to effectively communicate.  My stroke left me with a choice to fight back or g (...)</t>
  </si>
  <si>
    <t>3e1cbcf67d0d0150840bc03013e18ca96d33ca03</t>
  </si>
  <si>
    <t>Performing without a Net!\n\nIt sounds like a cliché but it really was a dark and stormy night in the city of Boston on November 8, 1996.  After a long week of training at my company's headquarters in Philadelphia, I flew up to Boston to meet up with a fri (...)</t>
  </si>
  <si>
    <t>Going Home Empty Handed\n\nFor most people, getting a positive pregnancy test fills them with joy and excitement. Right away you start thinking about whether that new bundle of joy will be a boy or a girl. You and your significant other start tossing around names and nursery colors. You nickname the baby 'bean' or 'squishy' or some silly little thing that floods your heart with warmth each time you say it. You fall completely in love with a tiny little being that you will not meet for another 9 months. \n\nFor me and my Sweet Grace Ministries family, it is a quite different experience. We are family of Mommas and Daddies who never got to take that little baby we loved so much home. Our stories are all different, yet they are all the same. Loss. Deep, deep loss. \n\nMy story is mild compared to some of the ones shared at Sweet Grace's monthly support group. I lost my first three pregnancies in the first trimester. For me a positive pregnancy test means calling doctors, ordering medicine, weekly doctor appoints, extra ultrasounds, high risk doctors and an obscene number of blood draws. There is not the floating joy that most people feel. There is worry. There are walls built. There is fear. Fear that you will not get to bring this baby home from the hospital either. That you will leave empty. Empty handed. Empty hearted. \n\nI traveled my journey of losses alone. I did not know about Sweet Grace until I was pregnant with my fourth pregnancy, my first successful one. Through a friend's loss of her precious baby boy just shy of 20 weeks gestation, I started following Sweet Grace Ministries on Facebook. So when my mom called me and told me that my brother and his girlfriend had lost my nephew full term, I reached out to them. I'm not sure how to explain the pain I feel as aunt who lost her precious nephew before she even got to meet him. I cannot fully explain what it is like sitting in a dark delivery room all day watching your baby brother and his girlfriend prepare to deliver their first child knowing they will go home empty handed. I'm not sure how to explain what it is like to see a tiny little casket with a tiny spray of flowers get lowered into a tiny hole in the ground. As a family, we had huge holes punched through our hearts. Where do we go from here? How can we possible go on after such great loss? I'm not sure I could have answered these questions if it was not for Sweet Grace Ministries. \n\n Sweet Grace offered us a photographer to come to the hospital and take pictures of sweet baby Axel. It is the best gift anyone could have given us. We have beautiful, professional portraits of my nephew to cherish and remember him by. When the photographer came, she also brought a basket that Sweet Grace gives to parents who are leaving the hospital empty handed. It included some books on the loss of a baby, a soothing candle and tea, a precious handmade blanket and hat, a lovely remembrance bracelet (one for baby and Momma) and a plush teddy bear among other things to help honor the precious baby that never made it home. \n\nSweet Grace not only gives baskets and photography, they offer grief doulas, miscarriage bags, resources, and most importantly they offer a family. A family of other parents who have experienced miscarriage, still birth and neonatal death. A family who meets once a month to be raw with one another. To share our grief with people who truly understand. To share our deepest fears and thoughts. To carry a little piece of each other's pain. A family to walk this journey of grief with. \n\nSweet Grace Ministries is a nonprofit that I wish did not have to exist, but I am so glad it does. \n\nYou can check out Sweet Grace at http://sweetgraceministries.com/ to learn more about what they provide, to see their heart, and to hear the story of how Sweet Grace was started.</t>
  </si>
  <si>
    <t>22d85de2b5e3e2d4210b20c73faa8d767847d476</t>
  </si>
  <si>
    <t>I am inspired to give because Sweet Grace Ministries gives with a huge heart! Sweet Grace Ministries isn't your average non-profit. They provide support for the couples who are grieving the loss of their baby. They give 100% to see those families don't go home empty handed, broken hearted yes but the love that goes into the baskets helps provide a small light of comfort. It also opens the door to a whole new family waiting at support group with open arms.</t>
  </si>
  <si>
    <t>I actually work for the non-profit that I support - The Bryn Mawr School for Girls in Baltimore, MD. I'm inspired to give back to the school because I see - every single day - the passion and drive of our faculty members and the incredible talent and poten (...)</t>
  </si>
  <si>
    <t>db9c5cc3e2200d2a385ab3e8367c69a77956944e</t>
  </si>
  <si>
    <t>6 babies, 4 in Heaven 2 in our arms!\n\nFrom the time that my husband and I got married we wanted to start a family. After 7 years of waiting and wondering if we would ever have kids we got our first positive pregnancy test. We were so excited. When we went to the doctors to confirm the pregnancy we were told that I was in the process of having a miscarriage. We were told that it is very common in the first few weeks and everything was fine. We were devastated. However we decided to try again. With in the next 6 months we miscarried 2 more babies. I didn't know what to do. \n\nWhen we found out for the 4th time that we were pregnant we were scared! We went to extra appointments did every thing they told us to do but when we were 30 weeks we found out that we had lost our sweet Abby! \n\nThis was when we were introduced to Sweet Grace Ministries. I was sent to the hospital to deliver. The nurses brought in a basket filled with all kinds of thoughtful items to help us during this hard time. It also helped realize that we were not alone. I will forever be grateful for everything that was in the basket, but especially a stuffed pink bear that I was able to hold. My arms were so empty with out my baby but I could hold onto this little bear and it helped me. There was also information that led us to a support group with other couples just like us. The love we received when we walked into that room was amazing. I don't know where I would be with out my Sweet Grace Family. \n\nMy story doesn't end here. Our lives go on day by day. We continue to love and support each other in our losses and everything else in our lives because we are a family. They were there for us as my husband and I went on to have 2 amazing rainbow babies. So when people ask my 'How many kids do you have' I tell them 6! 4 in Heaven 2 in our arms. \n\n</t>
  </si>
  <si>
    <t>I have seen how the women of the Ivy Community Charities (ICC) work to make someone else’s world in Prince George’s County a better place. I have worked on  ICC committees that support the elderly; feed the homeless; purchase shoes for needy children; coll (...)</t>
  </si>
  <si>
    <t>7fa72bbe2bc174434a4e6868a4d30c618ac369b4</t>
  </si>
  <si>
    <t>https://s3-external-1.amazonaws.com/offertabs/offer/kxdcce/large/810_56379823b9e85-covercity.jpg</t>
  </si>
  <si>
    <t>The Friendship Circle of Pittsburgh, www.fcpgh.org, inspires my whole family to give. The Friendship Circle is dedicated to helping children and young adults with special needs to become more fully integrated into the broader community. The program allows children and young adults with special needs to enjoy the company of teenage and young adult volunteers in a full range of social activities. My older son was born 10 weeks premature and has had some struggles because of it. In first grade, we were connected with a new organization, The Friendship Circle, and two high school students became his friends that came to our house each week to play with him and help him socialize. He outgrew his need for this, but the organization always held a special place in my heart. When he was in seventh grade, it was his turn to start volunteering. Maybe because he knows how it feels to struggle, he has made The Friendship Circle a priority in his life. The organization has grown since the early days, and he now goes to Bowling League, Cooking Club, and many other activities to volunteer with his friends. He gets to be social with kids he has known since preschool as well as the friends he has made at Friendship Circle. He has come out of his shell with his delays to be on event committees and leadership committees that promote Friendship Circle to the community at large. The best part is that every activity is free for the friends with special needs as well as the teen volunteers. Seeing the way Friendship Circle has so positively affected our son, and the community at large, has given me the inspiration to donate to The Friendship Circle, volunteer my time, and encourage my younger son to volunteer.</t>
  </si>
  <si>
    <t>Reading in america. We are blessed enough to live in a country where education and literacy is encouraged in our youth, unfortunately not all students and children have the same opportunity to do so as others. I support this foundation because they're givi (...)</t>
  </si>
  <si>
    <t>7e3ffb5fdf95d81fd56bb5f03a54420fcd3abbd9</t>
  </si>
  <si>
    <t>Helping control the pet population. Angels of Mercy Rescue and Adoption, Dunbar, PA We do not have a physical location but we have clinics every month to spay and neuter cats. We had several fundraisers to start a fund for a building. We are on Facebook but are in the process of creating a website. We are a small group trying to do what is right. We rescue and have to have fosters for all animals. We have a lot of vet bills caring for the neglected and injured animals. Before I joined AOM I learned about them and I had 15 animals spayed or neutered. I live on a rural street where people drop off animals on my road usually pregnant. There is a group of about 10 that are doing the fundraisers and working to get a van to transport our animals to and from the vets for hospital care or the clinics. Our van gave out completely No van no clinics. We just had a mobile unit come to a church and we had 57 animals spay or neutered that day. We are a small group trying to help in every way we can. I give contributions myself to this and other non profits. I am feeling that I am making a difference with helping animals.</t>
  </si>
  <si>
    <t>I believe that reading is very important in young children today. Having my father read to me growing up has helped with my academic excellence and has bettered my communication skills now. I believe that this program will be an amazing improvement to the  (...)</t>
  </si>
  <si>
    <t>d6089143fc5d4a1b44f158c463955cbdb5233416</t>
  </si>
  <si>
    <t>gleeful giving.\nI give glee-fully. The age of technology has given us the unprecedented opportunity to peer into the lives of others - near and far. From animals to people. Children to the aged. Northern hemisphere and southern. Religious and non-affiliated. Eased and dis-eased. I have learned and listened, read and reviewed so many stories to the point these stories are what I care about the most in my social media timelines. To the point where my perspective has changed as I socialize with others. I am so inspired by those that create organizations to raise awareness for others asking for nothing in return - some who are dedicated beyond 'full-time'. And, for those in need, of course. Every $1, $5, $10 dollars - I am determined to make a difference. And am *hopefully* inspiring my son to do the same. After all, isn't that what this ride is all about?</t>
  </si>
  <si>
    <t>The Courage of children inspires me to give. Max Courage, www.maxcourage.org, empowers sixth grade students to find their own voice through reading stories of courage, and then writing their personal stories of courage in their own lives. One of our intern (...)</t>
  </si>
  <si>
    <t>16c2eb1ca8059cd5095d081ae33a2d3433d61deb</t>
  </si>
  <si>
    <t>HeartPrints is so much more than a preschool. When I began my search for the perfect place for my daughter to begin her schooling, I never imagined I would find a place like HeartPrints. The non profit organization was founded ten years ago and has been bridging that gap between school and community one HeartPrints family at a time. I am often asked to describe how this school is different. One word: community. The organization takes a developmental approach to teaching. The curriculum focuses on the whole child and fosters social, emotional, cognitive, physical, and aesthetic development. My child has blossomed in the classroom along with her peers. Each donation helps expand the number of children that get to experience this innovative style of teaching. HeartPrints is a very special place. I wish every child got a HeartPrints introduction to learning. \n\n http://heartprintsed.org/</t>
  </si>
  <si>
    <t>staceykeatingpgh@hotmail.com</t>
  </si>
  <si>
    <t>UNITED WAY OF MERCER COUNTY</t>
  </si>
  <si>
    <t>104.230.87.154</t>
  </si>
  <si>
    <t>25-1039297</t>
  </si>
  <si>
    <t>Stacey Keating</t>
  </si>
  <si>
    <t>SHARON</t>
  </si>
  <si>
    <t>T70, T50, W12, P20</t>
  </si>
  <si>
    <t>Reason for giving should be because you care. I've never been rich, but I am thankful for what I have.  Make it from month to month if there are no emergencies like a dental visit. Even though I'm very allergic to these biting midges, I am thankful to have (...)</t>
  </si>
  <si>
    <t>I was given a gift this past month, after a long 2 years from being unemployed by a really good career job that I lost due to budget cuts, and opportunity came my way. A great job offer from the United Way of Mercer County PA. the last 2 years have been a struggle, working any job for wages that were barely paying the bills. I worked extra cleaning houses while dealing with a very bad bad injury, anything to keep the electric on. You learn to sacrifice the basic needs in life. It truly sucks. I was grateful for the government assistance, but as each month went by, there seemed to be no hope in sight for me. Job interviews were few and far. Depression set in hard and fast, but something inside of me kept me going. I had no idea what is was. A friend sent me a message telling me about this job, I applied, then interviewed. It felt good. FINALLY a job that was going to lift me up and give me a purpose. something to GIVE BACK to. My proud moment is when I called my case worker and told him 'take me off, I don't need this anymore'. THIS IS WHAT INSPIRES ME TO GIVE, because I was given a chance.</t>
  </si>
  <si>
    <t>8e491182b7fd7e3fffb4e17daa46a0251bfdc185</t>
  </si>
  <si>
    <t>jreynolds9315@gmail.com</t>
  </si>
  <si>
    <t>RIVERSIDE SYMPHONIA INC</t>
  </si>
  <si>
    <t>67.249.101.119</t>
  </si>
  <si>
    <t>75.183.53.203</t>
  </si>
  <si>
    <t>06-1304223</t>
  </si>
  <si>
    <t>Jeremy Reynolds</t>
  </si>
  <si>
    <t>Mary E. Brown</t>
  </si>
  <si>
    <t>NEW HOPE</t>
  </si>
  <si>
    <t>maryellisb@yahoo.com</t>
  </si>
  <si>
    <t>The Wonderful Wildlife Center of Virginia\n\n  In April, 2011, I was watching the eagle family on a live cam at the Norfolk Botanical Gardens with students and teachers at the middle school where I worked.  The cam allowed us to look into their nest high i (...)</t>
  </si>
  <si>
    <t>Title\nhttp://experiencesymphoria.org/\n\nAs a classical musician myself, I never underestimate the power of music to change listeners for the better. Whether accomplishing something as simple as bringing a smile to a childâ€™s face, or bridging a cultural gap through rhythm and melody, music touches us all.\n\nSymphoria â€” a local orchestra in Syracuse, NY â€” understands that. But the organization is fighting an uphill battle to convince its constituents of the continued relevancy of classical music; contemporary audiencesâ€™ interest and appreciation for Mendelssohn and Mussorgsky continues to diminish around the country. \n\nThis is where I can help.\n\nAs a graduate student, I donâ€™t have money to give to the organization (yet). I go hear the orchestra perform as often as I can, but student tickets are mercifully cheap and donâ€™t do much to support Symphoria financially. But as a journalist, Iâ€™m giving in the best way I know how. Iâ€™m fighting in print to convince Syracuse residents that this organization is immeasurably valuable to the community â€” by word of mouth and in print. That itâ€™s worth hearing, that itâ€™s worthy of their patronage, that itâ€™s important to fight for.\n\nIt takes time and effort to write a good article, more effort still to be taken seriously by a newspaper as a student. (Or course, I also have to work for free.) And certainly, Symphoria has its own mechanisms to promote its image. \n\nThis orchestra is rebranding and redesigning itself to specifically serve its community through music. And if that isnâ€™t a noble aim, then maybe Iâ€™m wasting my time, my hours of reporting and editing. But I have to help somehow, and not just somehow, but the best way I can.\n\nHelp Symphoria continue to breathe new life into its community. Its worth my time; itâ€™s certainly worth your attention.\n</t>
  </si>
  <si>
    <t>5929c2ad716516c0d11fa4ef1cf9b6fc29cfe0ef</t>
  </si>
  <si>
    <t>70.165.87.53</t>
  </si>
  <si>
    <t>Marian Urnikis</t>
  </si>
  <si>
    <t>murnikis@gmail.com</t>
  </si>
  <si>
    <t>He was an eaglet named Buddy. He had a strange looking beak due to Avian Pox and would never have survived in the wild. But he did survive and is now a magnificent wildlife ambassador. This eagle opened my eyes to and started my giving relationship with th (...)</t>
  </si>
  <si>
    <t>89e684827e3377120dd6c22de903104b10b058d1</t>
  </si>
  <si>
    <t>https://s3-external-1.amazonaws.com/offertabs/offer/kxdcce/large/810_5638afccf01a0-MBAS.TennisforAll.August2015.jpg</t>
  </si>
  <si>
    <t>Why Don't You Dance\n\nhttp://www.ts4arts.org/\n\nI don’t dance. I have a hard enough time piloting my body just for the purpose of circumnavigation, let alone artistic expression. The closest thing to an aesthetic experience I can muster with my body is a (...)</t>
  </si>
  <si>
    <t>cbce25b84cab44fa63a06fe0e524f683bc92d813</t>
  </si>
  <si>
    <t>https://s3-external-1.amazonaws.com/offertabs/offer/kxdcce/large/810_5638e8f554531-PMT2.jpg</t>
  </si>
  <si>
    <t>This year, I chose to give to the Toledo School for the Arts. \n\n#MyGivingStory is very personal.  Two intelligent, talented, unique young individuals that I am fortunate enough to call my children both attend TSA.  I can honestly say that sending our kid (...)</t>
  </si>
  <si>
    <t>So itâ€™s September of 2013, nearly three months after my high school graduation, an event that marks one of the happiest days of my life. There I was dreaming about the college life like most teenagers around my age. I was excited about the next four years of my life; four years that I would spend studying at the University of Rhode Island. Even better, I was scheduled to live in a dorm along with my two best friends. Apart from that, I was excited about the opportunity of living on my own, away from home and the rules of my parent. Then the academic year began, I was a freshman, who had many dreams; dreams of getting a degree, becoming successful and eventually being able to provide for my family. Little did I know that my emerging dreams would soon fall short. One early morning in late September, I got out of bed and proceeded to start the day. Like any other day, I first went to the bathroom to brush my teeth. I took a quick glance at the mirror and to my surprise; I noticed some unfamiliar features all over my face. After further observation, I realized that it was just a patch of rash that had colonized both sides of my cheeks. In hope that itâ€™ll disappear sooner than later, I thought of the rash as being nothing serious. I couldnâ€™t have been anymore wrong. The once overlooked rash, began to take a toll on me as it spread all over my face. Confused and concerned, I took a day out of school to visit my doctor. My doctor saw the symptoms and said that it was poison ivy. She went on to prescribe me a corticosteroid called Prednisone to suppress the inflammation. So I did as the doctor recommended. As I weaned off of the medication my rash would reappear in multiple quantities; more severe than the last time. I began to experience more symptoms including, itching, and the expansion of the rash. The rash began to spread on my arms plus my whole face was covered with bumps. At this point, I began to lose confidence in all aspects of life. I was frightened because Iâ€™ve never been this sick in my life. At the same time, I decided to leave campus after just a month of classes. My doctor was so concerned that she recommended that I go to the â€œbestâ€_x009d_ Dermatologist in Rhode Island. So I went to see the Doctor who comforted me, and expressed his familiarity of the condition. Unknown to my knowledge at the time, I was prescribed the same medication as my previous doctor. I took the medication, however, when it was time to cut back on its use, the effects were brutal. My face got swollen and I started to notice cuts on my skin. I started to see scales behind my ears, my eyes were swollen, and my arms had large bumps all over them. He continued to prescribe the medication in high doses and each time I needed to wean down, the symptoms were more severe than the last time. I canâ€™t believe how clueless I was about that medication at the time. How dangerous that medication was and at such high doses! I lasted a few months on that medication when it is usually prescribed for no more than two weeks especially on doses of 60mg and 40 mg. During these months I demanded that we get to what is causing this rash, instead of masking it with medication. If this rash began out of nowhere, obviously there was an underlying issue. They then tested me for different chemicals to see if I was allergic to any them. The results were negative! I began to think it was the environment around me. So I bought an air purifier, put wood floors and took out the carpet in the room, shut the vents, etc. I was literally going crazy because I had no idea what was causing it. All the money I saved from high school was gone in a few weeks. The other test that the doctors did, was a skin prick test where they test for different plants, dust, mold and dander and t to see I was allergic to them. And to my astonishment, I was allergic to literally every single plant that they tested for on my skin! Some plants I reacted to worse than others. Since these were the only results that we had, it was the only one that we worked with so I spent my time indoors to keep away from everything that I was allergic to, basically living my life in my own prison cell that I called my home. At this time, I was still on the medication that was keeping my symptoms somewhat under control. I decided to get off of the medication because it was never addressing what was causing it. If it was up to the â€œBestâ€_x009d_ Dermatologist, I would have continued to be on the medication till this day. I finally got off the medication and what happened to my body when I got off was something unimaginable. My whole face was swollen. My eyes were so swollen that I could barely see. I had bumps covering my whole face, my arms, my thighs and my chest. I had gashes behind my ears, and cuts literally all around my eyes, my mouth and my arms. The dryness of my face caused the cuts and it hurt so bad to move any part of those areas. I could barely open my mouth because of the cuts on my lips. I was extremely terrified of what my face and body had become. My family was beyond worried. I went to the doctors with a rash and I left with this. I thank god that my family was there to support me. They put Vaseline all over the cuts and dry areas. They made me soups and easily digestible foods. They comforted me emotionally since I was in so much need for it at the time. I spent over two months on the bed literally unable to care for myself. When I began to get my vision back and the swelling went down a little bit I began to start my research on a doctor who can help me. I would wake up and spend my whole day on a computer. My nights were spent scratching my face and arms due to the severe itching. I would spend hours scratching my face and arms causing more and more cuts and gashes. I hated to see my fingertips filled with flesh and blood from the scratching. One of my family members would stay up with me during my scratching sessions for emotional support because I really needed it. I would only go out for doctor visits. And EVERY single doctor that I went to told me that I would never get my life back, I would forever have to suffer like this and I would never look the same. Every single rejection hit me so hard, but I never gave up, because I knew that there was something out there that would eventually help me. As the months went by, the itching got more and more severe. The itching would last for about 6-7 hours every single night. I would wake up, put alcohol on all my new cuts (such a painful process) and get on my computer and keep searching for an answer. My family was spending all of their money on my medical bills and I felt so terrible. I felt like this was my fault and they would be better off without me there. While I was dealing with this, many things happened that put me in an even worse emotional state. My girlfriend of almost two years left me when I needed her the most; I went to the Emergency Room 3-4 times due to the wounds I was producing from the scratching. All of the medications that I was prescribed for the itching did not work. I tried every single diet out there. Whether it was the Ketogenic, Vegan, Vegetarian, etc diet, they did not work. I was extremely scared to eat since some foods were causing more itching than others. I was losing so much weight because of the eating disorder I had developed. Most of the â€œfriendsâ€_x009d_ that I had never came to visit me. It would be a battle just to take a shower because the water on the cuts stung so badly. This was a lot for an 18 year old. About eight months in I just stopped eating so I can get a break from the itching. I was so scared to eat or drink anything, that I literally just drank water the entire time. I lost so much weight during this time, I had such low energy that I could not even be on the computer; I just laid in bed all day. My family was devastated about everything that was happening in my life and how it was happening so fast. They wished that they could help somehow but no one knew where to go. While I was fasting, I needed help to do everything. I could not get up by myself, nor put on clothes or take a shower by myself. The fasting seemed to have worked and I was given a temporary relief from the illness. After the seventh day I could not take it anymore. I was so hungry that I cannot explain it in words. When I began to eat again the itching came back. I slowly lost hope and it was getting to a point where I couldnâ€™t take the pain and suffering anymore, but I still continued to search online for an answer. I cried many nights, but thankfully my family once again, was always there to support me. \n A year and 2 months into the illness, I finally stumbled upon a page that talked about Functional Medicine. Functional Medicine focuses on getting to the root cause of chronic illness instead of treating the symptoms like Conventional Medicine does. I was scared and excited to have found out about this medicine. Scared because I just could not imagine my life going back to what it used to be, it was a dream to me. Excited because maybe my dream can come true and I wouldnâ€™t have to suffer anymore. Desperate at the time, I scheduled an appointment with the nearest Functional Medicine doctor. The appointment was in two weeks and the initial consultation was 300$. It hurt me so bad that my family had to spend more money on my chronic illness but they did not care even though I knew it was taking a toll on them. I recall telling my mother one night, one week till the appointment, something important. It was five oâ€™clock in the morning and I had been scratching my face and arms for about six hours. I had many new cuts and gashes due to the scratching and I told my mother that I couldnâ€™t take it anymore. I lost everything in my life and there was really no point to live. My life consisted of being on a computer searching for an answer and itching all night. It finally took its toll on my mental health and I just couldnâ€™t handle it. The hopelessness and despair was too much for me. I told her if this doctor doesnâ€™t help me I couldnâ€™t live this life anymore. I couldnâ€™t take another rejection of a doctor or another month of itching. I was sick of hearing that my illness was â€œrareâ€_x009d_. I was tired of my family putting hot towels on my face and body until the itching subsided. My mother was extremely saddened by what I told her but deep down she knew I was right. So finally it is the day of the appointment. It was about an hour and a half away. I was just praying that theyâ€™ll find something. This was my last shot. So we finally get to the place and wait for our name to be called. It gets called and we go to the room that the secretary told us to go to. We sit down and thereâ€™s a doctor waiting for us. She tells us to take a seat and asks us what brings us there. My mother starts to explain everything that has been happening the past year in detail. I couldnâ€™t speak because I became too emotional to speak. I couldnâ€™t speak because of the pain and depression that overwhelmed me. I just sat there, broke down and looked to the floor. My mother told her about all the doctors I have gone to and how they couldnâ€™t figure out what was causing my rashes and the itching. The doctor was told about how Iâ€™ve tried all the diets and testing that conventional medicine had to offer. The doctor was extremely nice and explained to us about the tests that she recommends I take to get to find the root cause. We would just pay her and she will order the tests for us. The tests included an array of stool, saliva and urine kits. I went home and got samples of each for the kits. We sent them to the laboratory and it took about a month to get the results back. It was a terrible month waiting for the results but I pushed through because I still had a small amount of hope. Finally, the results came back and it turns out I had a severe parasitic infection and fungal overgrowth. They prescribed me the correct medication and it took about two months for the itching to subside but many more months to get my body where it needed to be because it had a lot of things wrong with it. Eventually I was able to get a job and buy supplements with my own money. I was extremely grateful for a second chance at life. I couldnâ€™t believe it was all over and at the perfect time. I got a job at Sears and was able to work full time. I remember one day at work, when it was empty and I had nothing to do, I went to the back where they keep extra items, and just sat and relaxed on a ladder nearby. I sat on the ladder and just thought about everything I went through. I got very emotional and I got up, wiped my eyes and decided I wanted to dedicate my life to helping people. I wanted to be that person that I didnâ€™t have. I wanted to show the sufferer exactly where to go to find the answers to their illness. I wouldnâ€™t have suffered so massively if someone had been there pointing me in the right direction ,which is what I want to do for others. I first decided to create a Youtube video sharing my experience and pictures of how I looked like. I started to speak to people around the world going through the same thing I was originally going through. They were extremely grateful for my information and happy that I was better. The problem was that most of them did not have the money for the testing. I spent over 4000$ on the testing and supplements since the insurance doesnâ€™t cover the costs. I am still paying the debt since it was on my grandmotherâ€™s credit card. So I tried to think of a way where I can pay for their supplements, consultation fees, and Laboratory testing. I finally decided to start a non-profit organization. I got an attorney to help me with all of the paperwork of the 1023 forms and other needed paperwork. She actually did it for free so I was truly blessed. I saved 3500$ to 5000$ with her service. We sent the paperwork to the IRS and waited for their response. It took about three to four months for a response. I was able to enroll back into school and when I came home from class one day I seen a letter from the IRS. I anxiously opened it and it said that my organization was tax exempt. It was definitely a great moment in my life. So what I am doing right now is saving up to buy cameras. What weâ€™re going to do is film someone suffering with a severe skin problem. We are going to pay 500$ to a friend to create our website. Weâ€™re going to make the video appeal to the viewers emotions, and pay 1500$ to put it on Worldstarhiphop.com. Worldstarhiphop.com is a content video blog that averages 1.1 million users a day. Worldstarhiphop will give us the platform we need to continue helping people. I have already contacted the website and this is the pricing they gave us. I have friends who know grant writers personally and said when we get the money to pay them; we will be able to have them write grants for us. We will also use the money to help pay for the laboratory testing of our first sufferer. It is hard for us to do this right now because we are enrolled in college. We have the plan, we just need the money. We are currently saving for the cameras but weâ€™d greatly appreciate it if we can receive the money to give us the platform to help people around the world. Our organization is called Iâ€™m Cured Inc. EIN: 47-2378920 . I just thank God each and every day for my life right now. I truly believe everything happens for a reason. And I know that he will help me find a way to helping millions of people suffering from skin conditions all over the world. \n \n</t>
  </si>
  <si>
    <t>ec93c30183b7e9dd81fac9cbe5b0b01b6b1bc4ab</t>
  </si>
  <si>
    <t>Year-Round Christmas:\nOne year I volunteered at a gift giving event in my community of Livermore, California. Previous years members of my church could take names from an Angel Tree and fulfill specific gift requests, there was no limit to how much could  (...)</t>
  </si>
  <si>
    <t>www.oasisinternational.info\n#GivingTuesday\n#OasisInternational\n\nSeveral years ago, God began working on the hearts of myself and my husband to go into missions. I have never been one to want to go out of the country, whereas my husband was ready to go. About 3 years ago, God brought a ministry into our lives that has forever changed us. \n\nWe were approached at our church to help a single, Muslim woman who had 3 daughters make their home live-able. Although we were extremely nervous meeting her....we very quickly learned how lovely she is. Over the course of a summer, of being there every single weekend....we got to know their family, we got to share our faith with them...and we still have a relationship to this day. Meeting this sweet family has burned in us a desire to reach out and share the love of Jesus with every refugee we can.\n\nOasis offers furniture, English classes, baby showers, driving lessons and the love of Christ to these refugee families. I would ask that you go to their website at www.oasisinternational.info and learn more about their non-profit.\n\nOasis has made a difference in these frightened and alone sweet people. It has made us aware that so many are right here about 20 minutes from my home. They come from war torn countries, they have left their homes, their families, their countries and they are all so thankful to be in the United States of America. \n\nJoin us as we make a difference in their lives. As we love them like Jesus loves. \n\n</t>
  </si>
  <si>
    <t>089fec4ab3bf926ac7c0960d9c81697588df5612</t>
  </si>
  <si>
    <t>https://s3-external-1.amazonaws.com/offertabs/offer/kxdcce/large/810_56385b9367419-Pokhara-Nepal1.jpg</t>
  </si>
  <si>
    <t>Giving to USITT and why it is important.  www.usitt.org  You would think writing a letter about why I support USITT financially would be easy.  In fact, it is.  Through my work on the conference committee and now as on the board, I have discovered what an  (...)</t>
  </si>
  <si>
    <t>9c05da925592cbb45aafacbc9e5ef760f62fb9fe</t>
  </si>
  <si>
    <t>My late grandfather, Salvatore Molfesi, inspires me to continue giving to and supporting esophageal cancer awareness and research through The Salgi Esophageal Cancer Research Foundation. www.salgi.org \n\nIn 1997, my grandfather (who was more like a father to me) was diagnosed with Stage IV esophageal cancer. On Father's Day in 1998, he passed away. In the interim, he suffered a brutal surgery and painful chemotherapy and radiation treatments. I was quoted on RefluxMD's website as saying that he suffered a surgery so bad that I don't 'know how anyone â€“ whether they were 70 years old or 17 years old â€“ would have survived it.â€_x009d_ \n\nIt wasn't until 15 years later that we felt the same fear that we had felt when my grandfather was first diagnosed. My mother, his daughter, began to experience some of the same symptoms my grandfather did right before he was diagnosed. After coercing my mother and her GI doctor to get screened, we learned that while there was a small amount of damage to her esophagus due to acid reflux, she was cancer free. Thank God!\n\nAt the time of my grandfather's passing, we knew nothing about esophageal cancer. It wasn't until after my motherâ€™s endoscopy that we began researching further into it. What we found was horrible! \n\nNot only had incidence of esophageal cancer skyrocketed 600% in the past decades, it became the fastest growing cancer in the United States and other western countries. \nIt is also one of the deadliest, as was the case with my grandfather; there are rarely symptoms of early stage esophageal cancer. Symptoms such as difficulty swallowing, chronic indigestion, sensation of food getting stuck and chest pain usually occur once the cancer has spread and becomes difficult, if not impossible, to treat.\n\nAttributing to the poor mortality rate is the fact that there are no routine or standard screenings to detect esophageal cancer in its earliest stages. There is also very little awareness regarding risk factors and symptoms of esophageal cancer. Lastly, we found that research of esophageal cancer is extremely underfunded.\n\nAt first, we looked into joining other charities already established to help fight this cancer. Unfortunately, upon researching financial information and effectiveness, we didn't like what we saw. Other nonprofits, in our opinion, weren't utilizing their resources effectively. The only way that we could ensure that our efforts would be going directly to the cause was to start our own charity. \n\nOn November 21, 2011, my grandfather's birthday, The Salgi Esophageal Cancer Research Foundation was established. On February 21, 2012, we received our tax exemption status from the IRS. \n\nWhile it has not been an easy feat to establish and run a 501(c)(3) nonprofit charity without the help of an attorney, accountant or other fundraising professionals, it has undoubtedly been the right decision. \n\nUpon creating The Salgi Esophageal Cancer Research Foundation, we immediately started receiving requests for funding of esophageal cancer research from medical groups throughout the United States. We also began to meet and connect with other families and individuals who had been affected by this cancer. Speaking with these people and receiving these requests mirrored the same grievances that we felt (and still feel) and validated our mission. \n\nAs with many other start-ups, be it nonprofits or for profit organizations, the first few years are most definitely the hardest. \n\nFortunately, we never gave up. Instead, we leaped and sometimes stumbled over every hurdle. We persevered and thanks to our community of supporters, we are persevering.\n\nIn less than five years our charity has fulfilled all three of the missions that we set out to accomplish. We raised national and international awareness, encouraged early detection and funded research. In July 2015, The Salgi Esophageal Cancer Research Foundation awarded its very first grant to esophageal cancer research. This would absolutely not have been possible without our donors and supporters. \n\nWhile we have made great accomplishments, there is a long road ahead of us. Esophageal cancer is still considered one of the fastest and deadliest cancers; research funding is still critically low and there are still no standard or routine tests to improve early detection and increase survival. However, we will continue to make a difference and do so in honor of all the brave men and women who have been affected by this horrible cancer. I know my grandfather will be cheering us on in heaven.\n\n</t>
  </si>
  <si>
    <t>I was given a gift this past month, after a long 2 years from being unemployed by a really good career job that I lost due to budget cuts, and opportunity came my way. A great job offer from the United Way of Mercer County PA. the last 2 years have been a  (...)</t>
  </si>
  <si>
    <t>976ae83c71b23d4ea6eb7d2c90ea4d61a70e4e5b</t>
  </si>
  <si>
    <t>The Gift I have Received\nI am compelled to give for the most personal of reasons; I know what it means to receive help when a person needs it most. At an early age I was in an accident that nearly took my life. It left me scarred and disfigured. Many people may consider being alive but disfigured for life worse than death but I was not allowed that option. It was because of my family, my teachers, my friends and even my doctors that I never looked at what happened to me as something that made me any less of a person. Today, 33 years after an event that would change the course of my life, I consider what I have experienced a blessing. I am married and have a family of my own. I have an excellent education and I work for an amazing organization. But this is not about me -- It is about AYP - The Association of YMCA Profesionals - and why I give to this amazing organization. \n\nI work for the YMCA of Greater Bergen County in Hackensack, NJ. As such I help people every day. I belong to the Association of YMCA Professionals and I donate to the AYP Emergency Assistance Fund. I do this because when I hear the stories of the people this fund has helped, many times through overwhelming crisis, I am transported back to that time 33 years ago when I was hurt, frightened and overwhelmed. I was fortunate to have the love and support of many people. Not everyone is so fortunate. This is why the work of the Association of Y Professionals is so important and why I support the Emergency Assistance Fund in their efforts.</t>
  </si>
  <si>
    <t>Miracle Hill Ministries - We Make a Difference!\n\nOn Tuesday November 24, 2015, Miracle Hill Ministries is hosting its annual Great Possible Turkey Fry. All efforts enable the hungry at Miracle Hillâ€™s various shelters be fed for Thanksgiving. Six hundred turkeys will be cooked, either smoked or deep fried, and approximately two thousand people will be fed. Many volunteers come together in support of Miracle Hill to prepare, store, and deliver the turkeys to the shelters and facilities in Upstate South Carolina. This event would not be possible without the valued community partner, WSSL 100. The Great Possible Turkey Fry enables Miracle Hill to show compassion while serving the homeless and hungry at Thanksgiving and to spread the Good News of Jesus Christ. \n\n</t>
  </si>
  <si>
    <t>24.2.153.84</t>
  </si>
  <si>
    <t>Norm Staunton</t>
  </si>
  <si>
    <t>Malletts Bay, Vermont</t>
  </si>
  <si>
    <t>CEO &amp; Founder</t>
  </si>
  <si>
    <t>CompassWorks</t>
  </si>
  <si>
    <t>norm.staunton@gmail.com</t>
  </si>
  <si>
    <t>Together we can.\n\nOn Tuesday November 24, 2015, Miracle Hill Ministries is hosting its annual Great Possible Turkey Fry. All efforts enable the hungry at Miracle Hillâ€™s various shelters be fed for Thanksgiving. Six hundred turkeys will be cooked, either smoked or deep fried, and approximately two thousand people will be fed. Many volunteers come together in support of Miracle Hill to prepare, store, and deliver the turkeys to the shelters and facilities in Upstate South Carolina. This event would not be possible without the valued community partner, WSSL 100. The Great Possible Turkey Fry enables Miracle Hill to show compassion while serving the homeless and hungry at Thanksgiving and to spread the Good News of Jesus Christ. \n</t>
  </si>
  <si>
    <t>N/A</t>
  </si>
  <si>
    <t>Selfish Giving\n\nI'm a selfish guy.  At my core, in my heart.  I'm selfish.  Please don't misunderstand.  I don't think that I'm greedy, hedonistic or narcissistic.  Just selfish.  Self-interested.  My primary motivation is myself.\n\nI do things that mak (...)</t>
  </si>
  <si>
    <t>c24d9b7f96ddb9cbdeabe640ae8c005fb68630b1</t>
  </si>
  <si>
    <t>50.137.119.146</t>
  </si>
  <si>
    <t>Beth Cook</t>
  </si>
  <si>
    <t>My Giving Story\n\nServiamâ€”â€œI will serve.â€_x009d_ Itâ€™s the motto of the Catholic high school I went to in Dallas, Texas. My parents and teachers encouraged me to start by giving time, which I did by tutoring at a local school and helping out at the county courthouse.\n \nAs I grew older, the importance of giving back continued to be one of my core values and started shaping my life more and more. Itâ€™s a value that Bill and I have always shared. We both agreed from the beginning that we wanted the majority of the resources from Microsoft to go back to society. Thatâ€™s why we started our foundationâ€”and why I made reducing inequity around the world the focus of my second career.\n \nI still think about giving in terms of a quote I came across as a teenager. â€œTo know that even one life has breathed easier because you have lived, that is success.â€_x009d_ Itâ€™s not about who you are or how much you have. At its core, giving is about using your life to lift up the lives of others.</t>
  </si>
  <si>
    <t>elizabeth.alimi@gmail.com</t>
  </si>
  <si>
    <t>I Give to Pay It Forward\n\nI got my first pair of skis when I was three years old but I didn’t fall in love with the mountains until many years later when I learned how to parallel ski. A ski instructor patiently worked with me all day until I had the tec (...)</t>
  </si>
  <si>
    <t>fb3b9e3e675e47ab783cd2ad4c01ed3567e378eb</t>
  </si>
  <si>
    <t>24.61.73.149</t>
  </si>
  <si>
    <t>Ross W Almo</t>
  </si>
  <si>
    <t>Rosswalmo@gmail.com</t>
  </si>
  <si>
    <t>Children's Security Blanket - Wrapped In Hope And Love\nMy Giving Story\n\nI love music and dancing. One of my favorite songs is Ron Kenolyâ€™s â€“ Give and It Will Come Back To You In Good Measure, Pressed Down Shaken Together and Running Overâ€¦ How You Give Is A Reflection Of Your Gratitudeâ€¦\n\nI believe that the more we give, the more blessings we receive. Thus, in my everyday life, I try to give back at least as much as I have received. \n\nAs we make our communities better, we create a better future for our children and those who will come after them.\n\nI want to share a story about a nonprofit that leverages its limited resources by helping young children living with cancer. \n \nOne evening, as I watched the â€˜Wrapped in Hope and Loveâ€™ video presented by the Children's Security Blanket, the tears streamed down my face. Young children under ten years old jumped around Camp Victory (summer camp) without a single care in the world. A little boy had been given the opportunity to ride a horse and was beaming with such pride. Watching several terminally ill children bonding and smiling at each other ignited my hope in humanity. That night, I wrote my first check to the Children's Security Blanket. \n\nIn addition to providing terminally ill children with special blankets, the Childrenâ€™s Security Blanket of Spartanburg provides financial and emotional support to families of children facing cancer. Through the sparse resources available to the Security Blanket, families receive financial aid for transportation, lodging, meals, and recreation. A refuge for families with children living with cancer, the Security Blanket is there to support these children during spinal taps, blood transfusions, surgeries and multiple hospital stays. \n\nConsidering the impact of the Security Blanketâ€™s work, I would be thrilled to see them receive additional funds for their services.\n\nFor additional information, please visit The Children's Security Blanket at http://www.childrenssecurityblanket.org/</t>
  </si>
  <si>
    <t>My Journey of Discovery\n\nIn February of 2008 I had a skiing accident and I fractured my knee, tore my ACL and cut my meniscus.  I was housebound for a month.  Four months after my injury I had surgery followed by complications and was on and off crutches (...)</t>
  </si>
  <si>
    <t>44c2a6daa3c7b3e02e90a73496ff5a685763a165</t>
  </si>
  <si>
    <t>(http://www.mccormickcounty.petfinder.com)\nJoy\n \nWhen I retired I moved to a very rural area of the south. I learned there was a small, all volunteer group of retirees who formed an animal rescue. They did this because there is no animal control, no veterinary services and no county help for unwanted or lost pets. I began by walking dogs, cleaning up after them and playing with them. They gave me so much joy from the tiniest puppy to the biggest goofball. I soon began volunteering my Saturday's to travel by caravan with all the dogs. It takes us just under an hour and a half to reach a decent sized pet store. There we wait in anticipation to see who would find their forever home.\n\n Nothing brings me more satisfaction to follow an animal from a skinny, flea ridden and often times shy, mangy dog, to a warm and happy home. We have endless hours of fundraising and when necessary pitch in to buy gas, food and veterinary supplies to make ends meet.\nThis is a meaningful way to spend my time and gives me an opportunity to give back to those who were lost. Iâ€™m glad I found the Humane Society of McCormick County.</t>
  </si>
  <si>
    <t>39e930eb075493988d3c8e51161e171c7abe852b</t>
  </si>
  <si>
    <t>Food Drive for Hungry Teens.  I recently had the opportunity to help at a local food drive at a grocery store for Vista Teen Outreach (vistateenoutreach.org).  They are a local non-profit that provides food pantries in our local middle and high schools to  (...)</t>
  </si>
  <si>
    <t>My Inspiration for Giving\n\nMy inspiration for giving began in 2011 when my daughter, Teaira turned 16. Teaira was a very smart girl, but had very low self-esteem, had a hard time making friends, and was very unsure about her future. My husband and I discussed the problem and decided that a mentor or a youth program would be helpful to her. We were surprised to find out that most mentoring programs were income contingent, were very expensive, or automatically disqualified our daughter because she didnâ€™t live in a single parent home. I started talking with other mothers and women in my community and realized that they were having the same problem. The non-profit organizations in our area did not support or focus on the needs of middle income families. This inspired me to create an organization that would support everyone in our community based on need and not income.\n\nFast forward to 2012, my inspiration to help children in need led to the formation of Women of Distinction Network. This organization is comprised of 13 ladies, who work together to mentor young girls, empower other women, and assist people in need within our local community. In 2013, we were able to mentor our first group of young ladies and offer two, $500.00 scholarships. Since then, we have started offering brand new laptop computers as part of our scholarship program. This strategy allow us to mentor young girls and women for college and meet a need that is based solely on an essay and a desire to attend college. It warms my heart to see a young woman smile, because of our desire to support her college journey and to motivate her. \n\nEvery time that I have the opportunity to mentor a young girl, encourage another woman, or give out a laptop, I am once again inspired by my daughter, Teaira. Her life completely changed when her Youth Pastor became her mentor. Her self-esteem improved and she was excited about attending college and making new friends. I pray that I have the same impact on the girls I mentor and that they become successful women who give back to another woman and their community. I also pray that Women of Distinction Network will continue to make a difference in the lives of individuals in our community through mentoring, motivating and uplifiting.</t>
  </si>
  <si>
    <t>809fe1767ad72dff61f6c10c93676b434d8e32fc</t>
  </si>
  <si>
    <t>Feeding the homeless community service. Parkway United Methodist church pompano beach Florida/ Fruitful fields garden.net. why I give is to help the homeless have food and fresh vegetables. We have an organic garden to grown for other organizations and our own church to feed people in need. Our church feeds the homeless with hot meals on Wednesday nite and Sunday morning plus we have a hot and cold shower outside for them to use.I help cook and serve. And I would like to give more but I'm not in the financial situation to do so. But I give of my time. Our church is small and in need of financial help to remain doing this. We trust in the Lord to delivery our needs and he does Thank God ..</t>
  </si>
  <si>
    <t>When I was growing up, I knew that I was supposed to go to college. My Mom was the first in her family to graduate with a four-year degree, my Dad was a lawyer. They both took me on numerous college visits and helped me organize the onslaught of college ca (...)</t>
  </si>
  <si>
    <t>1a192232b3b3aeb83537a19a3b05ecb8d0f96ba1</t>
  </si>
  <si>
    <t>WE ARE HOPE INC</t>
  </si>
  <si>
    <t>70.194.131.115</t>
  </si>
  <si>
    <t>39-1363509</t>
  </si>
  <si>
    <t>Sandy Duckett</t>
  </si>
  <si>
    <t>sandra.duckett@gmail.com</t>
  </si>
  <si>
    <t>STURGEON BAY</t>
  </si>
  <si>
    <t>Please, letâ€™s know the meaning of the Universe and of Life, with the following reflection: Meaning of the Universe and Life https://youtu.be/2FoGkoTd4UY \nI can do for you a Certificate of Leader of Social Welfare, if you send me your photo and your information, which will appear on that Certificate. The certificate would be like that I have made at the site www.paulhertre.wix.com/Leader-SW-your-name \nIn your Certificate, will appear your name and your photography or your logo. Besides the website would be yours with your name or business, as: www.paulhertre.wix.com/name-of-yours or of your business. From that site could be downloaded free of charge my books as your personal gift in English and Spanish language. \nThe best way to understand the great value of life and its Transcendence is to explain that in order life to exist was necessary to build the Cosmos. In my book 'AWARENESS the Meaning of Life' (VANTAGE PRESS) I explain in a very simple way this fact. I believe is the best way to make a positive motivation, so all of us by conviction, more than by laws or threatens, become more responsible and kind. \nIn my book â€œBe responsible and our Final Tripâ€_x009d_ it is possible find the convenience to have a Responsible Life, in order to have a life with a positive transcendence forever.\nThis books are also in Spanish Language with the name: â€œTomar Concienciaâ€_x009d_ and â€œSer responsable y nuestro ultimo viajeâ€_x009d_\n This is the best aid to the USA and the world in order to have a life at peace with responsibility. Also, we may say is the only one inheritance nobody will be able to take away from our children. I write with my nickname: Paul Hertre\n</t>
  </si>
  <si>
    <t>J22</t>
  </si>
  <si>
    <t>I give my time to We Are Hope Inc. our 'Be Smart About Education, ' initiative.  For more than 11 years, I worked for a college where we dispersed over $430,000 in scholarships. I left my college position because we started selling education rather than ca (...)</t>
  </si>
  <si>
    <t>644c762df61c047d767e1240526c3382ae40e3d1</t>
  </si>
  <si>
    <t>https://s3-external-1.amazonaws.com/offertabs/offer/kxdcce/large/810_5637b60d19046-IMG_5073.JPG</t>
  </si>
  <si>
    <t>I volunteered for Kagyu Samye Dzong Glasgow Centre known as ROKPA soup kitchen in Glasgow, Scotland. Their work was unique and inspiring. Almost all of the work was managed by the volunteers, it was about arranging food for homeless people. A group of volunteers were assigned to collect spare food from local stores, another bunch of volunteers were assigned task to cook an pack the food. The food items contained tomato and carrot juice, tuna sandwiched in bread, tea and coffee and a pack of fruits with oranges, apple and banana, the third group of volunteers were assigned the task to collect the homeless people to a point where they would receive food. It was an amazing experience working with them. while distributing food we had to have discussions with people there so that no one feels excluded .All the distribution was in friendly environment.Giving was like receiving so much love and warmth. I was different to the culture, but I could feel the love and gratitude in their eyes. Some of them would just take off their hats to say thanks. it was an amazing experience.</t>
  </si>
  <si>
    <t>A Gift for the Soul\nhttp://www.wellnessgifts.org/ \nMy experience has to do with a nonprofit called Wellness GIFTS. The acronym stands for giving inspiration for the soul and while it is not the reason that I originally gave, it has everything to do with  (...)</t>
  </si>
  <si>
    <t>83feca7342ad4c65c7463cc0b6f4d2ca54e41e7d</t>
  </si>
  <si>
    <t>Congratulations for your big support to welfare of Mankind. \n40 years ago I started an effort so each one of us become more responsible and kinder because we understand the great value of life, more than by threatens. Please know it only in few minutes at the site: http://paulhertre.wix.com/uniteamericawithlove I am 80 years old. I would like you accept to be the owner of my copyrights so if I leave this planet, you may continue with this effort. Please know my copyrights at site http://twitpic.com/czbw0u Please let me know to which address I may send the certificate of my work, and I will do as soon as possible. Congratulations again for your effort to help Mankind to have a better world. I believe the unified ideology may be found at my book: 'The truth will set us free: Free from the slavery of money, from the slavery of power, from the slavery of pleasure' Please download free of charge my book at: â€œSacred Contradictions. Aid to help in finding THE TRUTHâ€_x009d_ link at: http://www.monografias.com/trabajos98/sacred-contradictions/sacred-contradictions.shtml \nThis book is written in a very respectful way, so each person may find an aid in order to have a more creative life, with total responsibility and gentleness, so all of us may have a life with total cooperation to help each other. This is the inheritance nobody will be able to take away from our children.\n</t>
  </si>
  <si>
    <t>73.150.74.33</t>
  </si>
  <si>
    <t>Pat Kane</t>
  </si>
  <si>
    <t>pakaneewr@comcast.net</t>
  </si>
  <si>
    <t>Social media and wildlife rehabilitation.\nBeing retired and looking for ways to entertain myself with my new found spare time, stumbled upon online cams devoted to wildlife in a way I did not know existed.  The Wildlife Center of Virginia became involved  (...)</t>
  </si>
  <si>
    <t>6a09f0fe63136a1916081e886528b97423a3d19a</t>
  </si>
  <si>
    <t>108.67.38.89</t>
  </si>
  <si>
    <t>June Boswell Schafer</t>
  </si>
  <si>
    <t>jbschafer43@gmail.com</t>
  </si>
  <si>
    <t>I give through the EndoChallenge. \n\nI was first diagnosed with endometriosis 3 years ago. Endometriosis is a painful, chronic disease that affects at least 6.3 million women and girls in the U.S., 1 million in Canada, and millions more worldwide. It occurs when tissue like that which lines the uterus (tissue called the endometrium) is found outside the uterus â€” usually in the abdomen on the ovaries, fallopian tubes, and ligaments that support the uterus; the area between the vagina and rectum; the outer surface of the uterus; and the lining of the pelvic cavity. Other sites for these endometrial growths may include the bladder, bowel, vagina, cervix, vulva, and in abdominal surgical scars. Less commonly they are found in the lung, arm, thigh, and other locations.\n\nWhen I found out that this was a common medical condition, I was appalled. It was then that I also found out that there is no cure for endometriosis and was approached by another sufferer, about starting a way to spread awareness online. \n\nI instantly volunteered hundreds of hours to create a website and marketing materials along with promoting online. I have hosted q&amp;a sessions with world renown endometriosis surgeons to help answer questions many women have about the disease (which are listed on our website as a reference). \n\nThe pain from endometriosis is crippling. It is devastating. It can cause infertility. It affects friends and family. It keeps us from having jobs. We undergo, usually, multiple surgeries just to keep the pain at bay. This needs to change.\n\nThe Endo Challenge is a social media movement where the â€œsistersâ€_x009d_ of the endo community turn their social media profile pictures yellow and encourage their friends outside of the community to do the same, in an effort to bring awareness to endometriosis and how it affects its sufferers.\n\nThe average diagnosis for endometriosis takes roughly 10 years, during which time many woman are either wrongly diagnosed or told the pain is psychological. Thanks to the help of many online support groups, these woman are banding together to bring endometriosis to the forefront of womenâ€™s health.\n\nThrough the Endo Challenge, we had almost 8,000 social media photos turn yellow including Padma Lakshmi, Dr. Michele Noonan Ross, Juneau Biosciences, EFA, Center for Endometriosis Care, Vital Health Institute, Stephanie St. James, Becca Kotte, and more!\n\nWe reached 30,000+ people in 100+ countries around the world with our website, including women in countries where women's health is practically non-existent. \n\nThis is huge. Please help us to make our second year bigger and better!\n\nWhile our Endo Challenge community is not yet a 501(c)(3), we have done work with the Endometriosis Foundation of America which is where our money would be donated.</t>
  </si>
  <si>
    <t>It all began with an eagle nest. In a botanical garden in Norfolk, VA, a pair of eagles built a nest. For many years they reared their young. In the spring of 2011 they were tending their three chicks. I found the webcam that was on their nest and watched  (...)</t>
  </si>
  <si>
    <t>d9fd36e4544bf0e837120d6ab81f284c8685308c</t>
  </si>
  <si>
    <t>Blessed to be a blessing\n\n Growing up, my parents offered in-home childcare. Many of our clients were single moms and had to work on holidays (being nurses or fast food workers.) Soâ€¦we worked on holidays, including Christmas.\n\nIn addition, there is history of abuse in my life. Many people, including my parents, SRS workers, teachers, counselors, police officers, etc helped me through this difficult time with tremendous support. I already knew, at this young age, that I was fortunate for this. And I was grateful and I wanted to be one of those kinds of people, too!\n\nEven as recently as a few years ago, while my husband was in school, our family had to utilize social service programs in order to live and pay bills.\n\nHow can I NOT give back? When God blessed Abram (Genesis 12), He said that He will bless Abram, so Abram can be a blessing to others. Iâ€™ve been the recipient of so much good, the abundant appreciation canâ€™t help but flow out of me. \n\nSo I giveâ€¦Time, treasure, talent; as much as I can, as often as I can, so those around me can feel the blessing I have already received. And in so doing, Iâ€™m hopeful the world is a little better because Iâ€™ve done what I can to help others.</t>
  </si>
  <si>
    <t>I'm inspired to give to organizations that I know are truly making a difference in the lives of others.  What good are we doing if we're not helping people in need?\nThe non-profit I've chosen to write about today is a faith-based, humanitarian outreach an (...)</t>
  </si>
  <si>
    <t>a8706abbc90b98b478344a9f0893011ce15e863e</t>
  </si>
  <si>
    <t>Je suis le represantant legal d'une association locale oeuvrants dans la province du Sud kivu AAEV en sigle, Association d'Aide aux Enfants Vilnerables de Sange fans la plaine dela Ruzizi. \nJ'ai volontairement aide les dans incendies d'un camion citerne Ã Sange, qui a brulÃ© plus des 447 personnes et moi j'avais aidÃ© Ã faire evacuer plus 126 personnes jusqu'Ã l'hopital dont quelques un sont morts et 83 personnes ont trouve la vie.\nC est vraiment un honneur pour moi quand je rencontre l'un des ces personnes qui me connaissent, je suis tres ravi.\n\nEn Darsalaam pour le moment Ã la recherche de financement..</t>
  </si>
  <si>
    <t>What inspires me to give is my daughter kourtney she is in remision from leaukemia now for 15 years so as a mom i know the pain and challenges of a child in need..i have donated to the wounded warrior project with my children and it was very rewarding for  (...)</t>
  </si>
  <si>
    <t>20d30b1fb8763775de07dd58369be412fe50a883</t>
  </si>
  <si>
    <t>Earthquake in Heaven\n\nIt was a black day for Nepalese people when earthquake occurred in Nepal . It had brought a disaster in Nepal and nevertheless, brotherhood and humanity too for lots of people. After a few hours of earthquake, i felt we got to do something from our side some action should be taken as soon as possible to help others. \nwe created a group with 6 people and checked our individual bank account and rush to the place with carrying all the necessary goods. AS we couldn't wait for any nonprofit organization to take a step so we took it our self. After a harsh journey we able to reach to the victims of earthquake of different places. That experience was great it was probably the first time of ours doing such thing and we really blessed by people blessing. Every time i think about this, it inspire me more to do such thing often, every time. As long as we live. and those happiness that we got from this things is precious for us. and ya, there were a lot of trouble for us at that time, as we had to go through financial crisis several time but we knew, none of the people had ever been poor by giving.\nOver all, We were so glad, after doing this as they told 'we were like a angel for them' :)</t>
  </si>
  <si>
    <t>â€œWhat is essential is invisible to the eyeâ€_x009d_ wrote Antoine de Saint ExupÃ©ry in his novel The Little Prince. \n\nThis make sense for the Association â€œde lâ€™Ombre Ã la LumiÃ¨reâ€_x009d_, set up to assist the visually impaired since 2005.\n\nThe Association, made up of remarkable people, all volunteers, informs the visually impaired and their families on how to cope with their difficulties. \n\nThey provide equipment to help them to read, to use computers, to cook and provides assistance on other areas to help in making life that much easier. \n\nThey organise some amazing events, including motorbike club events, boat outings, forest walks, theatre and concerts.\n\nThese incredible people spend also most of their time in creating and maintaining a library of suitable books, in different media (audio, Braille or digital).\n\nI thank them for raising awareness of visual impairment, and I thank the visually impaired for their enthusiasm, their strength and their smiles.\n\nThe financial resources of the association come from memberships, donations, sponsorships for guide-dog, and revenues from different events (concerts, annual dinner, sports challenges).\n\nSpending time with all these people, and participating in offering better material, makes me definitively know that â€œOne sees well only with the heartâ€_x009d_ :)</t>
  </si>
  <si>
    <t>A child's future…Who will help when their family cannot or will not?   Y.E.S.S will but they cannot do it alone and I am happy I have been able to help them for many years (http://www.yessiowa.org/).  \n\nAbout 8 years ago a friend of mine was heavily invo (...)</t>
  </si>
  <si>
    <t>3cc70b62a13d0a20ccde47f25adcaecaa091d1ce</t>
  </si>
  <si>
    <t>Let`s understand Meaning of Universe and Life. \nI invite to know free of charge my books: 'AWARENESS' and 'Being Responsible and our Final Trip' After that, you may improve them and spread all of them over the country. These books promote in each one of us to be more responsible and less violent by conviction, more than by laws or threaten. All the suggestions and sentences are supported by all sacred books, so the Jews, Christians, and Muslims are agreeing with them. This effort will be an aid to have America united in peace, and each country. \nThe tragedy of our civilization is that for most people, their god is Power, Pleasure and Money. They forget that only our noble actions will transcend in a positive way, and that that action will be the only ones able to accompany us after death. It would be very useful to spread the fact that only our noble actions will transcend with us forever. \nPlease, find this ideology in my books. I write with my pseudonym Paul Hertre. As I am an author, I give you my authorization to print, copy, give away and sell. All profit it for you. \nLetâ€™s promote the Universal Values of Mankind in all countries, this will help to have a world at peace and Responsible, by the conviction of the great value of life and its transcendence. My books are also in Spanish language and free. \n</t>
  </si>
  <si>
    <t>I saw myself reflected as I watched the clients coming in the door. You see, the very nonprofit I work for put me in a place where I now can donate to additional organizations. Not too long after leaving college, I found myself without steady work. My fami (...)</t>
  </si>
  <si>
    <t>I held a fundraiser at my work for my nephew Michael Palumbo.with any donation I gave a wrist band with his name his fire fighter number .that said faith and strength.he has been a firefighter for 25 years has a wife of 21 years and five children aged 7 to 20. Michael was diagnosed with brain cancer he has had one surgery and unfortunately he is now doing chemotherpy and radiation .he is very sick but he has faith.he is on this website plum also.im hoping to raise money to make them have a great Christmas.i love to give and help it gives me great joy.expecially for Michael Palumbo he is my hero thank you</t>
  </si>
  <si>
    <t>db26c4d354d7bc880c8522c49f5d68def65b0bb0</t>
  </si>
  <si>
    <t>I stast my prioed win I was 10 year old and I had to miss school because I wood go though my pants because how bad I wood blood and cramping very bad and did not know why this keeping ever mouth win wood had my prioeds and keep having ever bad pain all the time it would double me over at time so I want to the emergency room in 2013 and I find out that I had endometriosis and I ask the Dr what it was and she told what it was than I stast seeing Obgyn and he scheduled me for surgery then March 2014 my endometriosis was across my uterus I had other one in October 2014 my last surgery I had robotic surgery and it stast help me out with my pain and than December I found out that I was pregnant and I was 6 weeks alone baby's heartbeat was not good and my baby die inside of me 5 days before I had my miscarriage than after that they put me on birth control hormonal pill for my periods after I lost the baby and than in April of 2015 I started Lurop tell June and than got off from it and I had to keep going to the emergency room about every other week because how bad my pain was and now am going to have robotic surgery December 9th will be my 4th surgery endometriosis and am only 22,year old</t>
  </si>
  <si>
    <t>Letâ€™s know the meaning of Universe and Life, to have responsible and kind world. \nIt will help a lot to know some reflections about that, with the video: Meaning of the Universe and Life https://youtu.be/2FoGkoTd4UY \nFrom those ideas, we may understand the Purpose of Life is to be assistants of the Mother Nature, in order to avoid suffering. I belevie the best way to do that is make a Project, so all of us become Leader of Social Welfare.\nI can do for you a Certificate of Leader of Social Welfare, if you send me your photo and your information, which will appear on that Certificate. The certificate would be like that I have made at the site www.paulhertre.wix.com/Leader-SW-your-name \nIn your Certificate, will appear your name and your photography or your logo. Besides the website would be yours with your name or business, as: www.paulhertre.wix.com/name-of-yours or of your business. From that site could be downloaded free of charge my books as your personal gift in English and Spanish language. \nThe best way to understand the great value of life and its Transcendence is to explain that in order life to exist was necessary to build the Cosmos. In my book 'AWARENESS the Meaning of Life' (VANTAGE PRESS) I explain in a very simple way this fact. I believe is the best way to make a positive motivation, so all of us by conviction, more than by laws or threatens, become more responsible and kind. \nIn my book â€œBe responsible and our Final Tripâ€_x009d_ it is possible find the convenience to have a Responsible Life, in order to have a life with a positive transcendence forever.\nThose books are also in Spanish Language with the name: â€œTomar Concienciaâ€_x009d_ and â€œSer responsable y nuestro ultimo viajeâ€_x009d_\n This is the best aid to the USA and the world in order to have a life at peace with responsibility. Also, we may say is the only one inheritance nobody will be able to take away from our children. As the best aid to do that is facebook, I have made a certificate for this company, you may find at site: http://paulhertre.wix.com/welfare-facebook-aid \nI write with my nickname: Paul Hertre\n</t>
  </si>
  <si>
    <t>St. John Bosco Children's Center is a home for abused and neglect children and we were able to build them a playground in their backyard! The children deserve the best as they have experience more in their few years than anyone deserves to experience in a  (...)</t>
  </si>
  <si>
    <t>8f0aad87a6ab2bbe9389354fd6addf25a50fcea5</t>
  </si>
  <si>
    <t>https://s3-external-1.amazonaws.com/offertabs/offer/kxdcce/large/810_56460c70342a8-VAlogo250.gif</t>
  </si>
  <si>
    <t>CENTER FOR CHILD PROTECTION THE TRAVIS COUNTY CHILDREN'S ADVOCACY</t>
  </si>
  <si>
    <t>69.73.14.14</t>
  </si>
  <si>
    <t>WE give because we have been given.\nGiven time, given opportunities to expand my education, given hope when our dear friend was killed, given a home, given a chance.\n\nWe give because we have and have been given and we want to give back.\n\nLast year the organization that I co-founded,HYPELITE, with my best friend Alex Bridge who was killed brought together the small community of New Milford, NJ to participate in #GivingTuesday.\n\nWe organized a town-wide clothing, canned food, and toiletry drive for local homeless shelters and food pantries. We did not just give to one person or place, we gave to many places that served even more people.\n\nHere's another part of how we did this. HYPELITE is about working with high schoolers to help them discover their strengths and passions in order to provide them with opportunities to cultivate and learn about said interests through mentorship with professionals. Well, we challenged the administration and students at New Milford High School to give back. And they responded tremendously by holding an inter-school competition to see which grade level can collect the most toiletries which will be used to be packaged into kits and distributed to the homeless at various shelters in Bergen County. We gave to many organizations, The River Mission of Hackensack, which distributes clothing and food to homeless every Sunday. The Hackensack Housing, Health &amp; Human Services Center which houses homeless and helps transition them into the work force. This year we have partnered with a few more organizations because the HYPELITE CHALLENGE has extended past the high school and into the entire school district, challenging the middle school and two elementary schools! - Ultimately we would love to share the money with all of these organizations, perhaps providing different checks to each, and smaller checks to the winning grades of each school instead of a bagel breakfast. That would amazing :)\n</t>
  </si>
  <si>
    <t>74-2562585</t>
  </si>
  <si>
    <t>Laurel Teel</t>
  </si>
  <si>
    <t>psjynr@gmail.com</t>
  </si>
  <si>
    <t>Child abuse lives around the corner from you. That's a tough lesson I learned in 2013 when my friend, Jannah Bailey, asked me to help her with a project. Jannah is the Executive Director of Child Protect Children's Advocacy Center (ChildProtect.org) in Mon (...)</t>
  </si>
  <si>
    <t>2a2a216e36a65feec836ba61d26888b3485441b8</t>
  </si>
  <si>
    <t>Letâ€™s know the meaning of the Universe and Life, to be responsible and kind always. \nIt will help a lot to know some reflections about that, with the video: Meaning of the Universe and Life https://youtu.be/2FoGkoTd4UY \nFrom those ideas, we may understand the Purpose of Life is to be assistants of the Mother Nature, in order to avoid suffering. I believe the best way to do that is make a Project, so all of us become Leader of Social Welfare.\nI can do for you a Certificate of Leader of Social Welfare, if you send me your photo and your information, which will appear on that Certificate. The certificate would be like that I have made at the site www.paulhertre.wix.com/Leader-SW-your-name \nIn your Certificate, will appear your name and your photography or your logo. Besides the website would be yours with your name or business, as: www.paulhertre.wix.com/name-of-yours or of your business. From that site could be downloaded free of charge my books as your personal gift in English and Spanish language. \nThe best way to understand the great value of life and its Transcendence is to explain that in order life to exist was necessary to build the Cosmos. In my book 'AWARENESS the Meaning of Life' (VANTAGE PRESS) I explain in a very simple way this fact. I believe is the best way to make a positive motivation, so all of us by conviction, more than by laws or threatens, become more responsible and kind. \nIn my book â€œBe responsible and our Final Tripâ€_x009d_ it is possible find the convenience to have a Responsible Life, in order to have a life with a positive transcendence forever.\nThose books are also in Spanish Language with the name: â€œTomar Concienciaâ€_x009d_ and â€œSer responsable y nuestro ultimo viajeâ€_x009d_\n This is the best aid to the USA and the world in order to have a life at peace with responsibility. Also, we may say is the only one inheritance nobody will be able to take away from our children. As the best aid to do that is Facebook, I have made a certificate for this company, you may find on the site: http://paulhertre.wix.com/welfare-facebook-aid \nI write with my nickname: Paul Hertre\nhttp://paulhertre.wix.com/gran-piramide-suprac</t>
  </si>
  <si>
    <t>I gave my time as a volunteer to Longmont Community Justice Partnership because I wanted to learn to participate in Restorative Justice and to help make Restorative Justice more accessible to people in the Criminal Justice System. What I found there was a  (...)</t>
  </si>
  <si>
    <t>e1b9b50ebff58760663bf66782d376db9a5d75b6</t>
  </si>
  <si>
    <t>I currently co-run a student run non-profit organization at the University of Michigan. Our organization, Appreciate+Reciprocate, was founded and is solely comprised by scholarship recipients. Our goals are to enable all students access to a Michigan education, by fundraising for the LSA Appreciate+Reciprocate Scholarship Fund. We began this fund a little over a year ago in order to improve access to education for students in similar situations to us. This work is so important to me because I myself would not be able to attend college if it had not been for a generous scholarship I had received from the University of Michigan, but upon my arrival here I realized so many more students were also in desperate need of financial help. Our organization was the first to create a student led scholarship initiative. We believe access to education should be the number one priority of our university as well as our country. I am giving back because I am so grateful for the opportunities that have been awarded me.</t>
  </si>
  <si>
    <t>A Gem in Kenya\n\nI visited The Center for Domestic Training and Support's Talia Agler Girls' Shelter (http://www.cdtd.org/) outside of Nairobi, Kenya in August. In the course of my work at GlobalGiving, I encounter thousands of NGOs.  This organization is (...)</t>
  </si>
  <si>
    <t>31a37a4e5d62bf476f8b42c8bb66a9577799326a</t>
  </si>
  <si>
    <t>I am Brazilian. I live in SÃ£o Paulo, the largest city in the country. Unfortunately, social inequality is something that echoes through my town and I am accustomed to stumbling this reality. I had already participated in some social projects in my country, but none have been as intense as this. It was the first time that I left my city life completely to immerse myself into the reality of an indigenous, island community of Bocas del Toro, Panama. I swapped the comfort of my apartment for a house in the jungle, where I had no hot water or electricity. I gave up my shoes and walked barefoot, I dropped my car, bus and metro to adopt the maritime transport as my new commute.\n\nDuring the period that I spent in Panama I gave 100% of myself to each of the projects: from developing lessons, formulating ideas and organizing the materials. I enjoyed every minute of it, and Bocas del Toro is a piece of paradise. Its natural beauty makes you appreciate the earth even more, but what made me happier was to know that I was giving back to the people who reside there. If I could get one smile from a child a day, it was worth more than a thousand thanks. My contentment is so great that it makes it difficult for me to describe how much the work that I did with Give and Surf changed the way I see my life now. It was an encounter of sensations that were beyond my satisfaction of helping others, but also to meet whom I am personally, to discover myself. I learned to appreciate the small things, to reaffirm my values and the belief that actually, you do not need much to be happy, and that satisfaction is in the little things.\nI am so thankful that I had the opportunity to participate in this project at such a young age, it changed my outlook, and now I see that I want to distribute this lesson that I learned in a small community of Panama to many places I will pass in my lifetime.</t>
  </si>
  <si>
    <t>What inspires me to give is the story of my wife to change the face of disability \n\n[WORDS MATTER]\nHere is my baby girl, Louise. She is 4 months old, has two legs two arms, and one extra chromosom.\nPlease, when you meet a Louise, do not ask her mother  (...)</t>
  </si>
  <si>
    <t>475eae6a34716fdd6ed3288cc1f54be8f0a18f65</t>
  </si>
  <si>
    <t>“For God so loved the world that He gave.” These words inspire me because it indicates that love is an action word. It is a word that has no substance or meaning unless something is done that expresses this intense feeling of deep affection. The best way t (...)</t>
  </si>
  <si>
    <t>The two pound candy eating challenge\n\nAbout a year ago on December 1st I received an email from the CEO of the company that I work for. It read 'Good morning, As I ventured into 7/11 this weekend, my kids identified two ridiculously oversized candy bars â€“ a 1lb. Snickers and a 1lb. Reeseâ€™s PBC (appx. 10x a normal size). I instantly knew, that I needed to watch someone eat these. So with that, we found two brave souls in Tyler Frankenfield and Steve Ott, who will have 20 minutes to devour these mega sweets. In honor of their efforts, Redwood will donate $1000 to the Ann and Robert H. Lurie Childrenâ€™s Hospital of Chicago. If you would care to donate to this great cause, Redwood will also match your donations (there will be buckets in the kitchens).'\n\nSeeing as how it was World AIDS Day and I am an active supporter of the AIDS Foundation of Chicago I replied that I would double that challenge and eat both a one pound Snickers bar AND a one pound Reese's PBC if the company would donate $1000 to AFC in honor of world AIDS Day. The CEO readily agreed and the candy eating challenge was on!\n\nI've done a lot of what I'd like to consider difficult endurance challenges in my life including running a marathon, but let me tell you, NOTHING has been harder than eating the last half pound of that candy. I was only allowed one cup of water which was gone by the time I had finished the Reese's cup and moved onto the Snickers bar, which made the sweetness of the Snicker's bar absolute torture! It got to a point where my jaw ached, my stomach ached and it felt like my body was actively rejecting the sugar like it was poison. I had my eyes on the prize though, and remembered all the good work that the AIDS Foundation does and managed to cram the last bit of candy into my mouth (if you want to see a video check it out here: https://www.facebook.com/peter.ruger.94/videos/vb.32402659/10100189734043575/?type=3&amp;theater;)\n\nMy company kept their promise and donated $1000 which magically became $2000 thanks to #givingtuesday. But the greatest thing to come from that story is that it inspired me to think bigger for next year and create my own not-for-profit with my friends that combines two of my greatest loves: art and charity. This year on World AIDS Day my friends and I are putting on a fundraiser production of the musical Rent with our newly formed not for profit, Artists Giving Back, with all the proceeds going to the AIDS Foundation of Chicago (and conveniently World AIDS Day falls on #givingtuesday this year). We have an amazing cast, an amazing show and an amazing cause and it all came from eating two pounds of candy! \n\n\n\n</t>
  </si>
  <si>
    <t>743e91491a776c1cce42924d8eae901c5a0f2182</t>
  </si>
  <si>
    <t>FIRST UNITED METHODIST CHURCH FOUNDATION OF SIOUX FALLS</t>
  </si>
  <si>
    <t>192.161.72.83</t>
  </si>
  <si>
    <t>46-0355004</t>
  </si>
  <si>
    <t>Katy Womack</t>
  </si>
  <si>
    <t>katy_womack@hotmail.com</t>
  </si>
  <si>
    <t>Passing the Comfort\n\nUsing Fall colors I made a quilt to be used as a 'donate to win event' for Friendship United Methodist Church, Falls Church, VA.   For every dollar donated, you received one opportunity to win the quilt.   I did this for many reasons (...)</t>
  </si>
  <si>
    <t>I was at family service in billings montana getting help with food cause we are low income and as we where waiting there was a group that came in and there was this one girl who had down syndrome and she was looking threw the cloths and she found a Hannah Montana shirt but sadly it was to small for her she came over and Was telling me how much she loved hannah montana. At home I had a Hannah Montana guitar and a bag and some pants and a box with jewelry all hannah montana! So that next Thursday I went back at the same time and waited for her and when I seen her I told her I had some stuff for her and when I showed her she started screaming and crying I LOVE it I love it and I instantly started crying with joy and happiness and felt so good that I could make someone so happy and fill so good! The people watching what I had done also started crying with joy! That was such an amazing day of joy and happiness that filled my heart! I had never felt like that before! So now when ever we can we try and help people so we can make people feel so good as well as bring peace to our heart!â™¡</t>
  </si>
  <si>
    <t>249cc350bc6db9a1406f920a94941d805eab2e12</t>
  </si>
  <si>
    <t>Story 11: Faith\n\nhttp://www.servicesource.org/\n\nWritten on:  October 9, 2015  \nDisability History and History Weeks, October 1-9, 2015\n\nThis story draws its inspiration from having the honor and opportunity to work with and for people with all diffe (...)</t>
  </si>
  <si>
    <t>87a0b2abff58a72bf4207ecf7fd8f67b6aac7e7b</t>
  </si>
  <si>
    <t>Germantown Presbyterian Church</t>
  </si>
  <si>
    <t>Building A Giving Community - A Narrative of Understanding\n\nIn 2005, at the age of 47. I was a Masters Student at Southern Methodist University in Dallas. I took a human rights class, a comprehensive worldview of human rights. I was floored by what I learned: the litany of human rights abuses that had occurred in our world, the multitude that were still occurring, and Americaâ€™s connection to many of those atrocities. \n\nI became enraged. Why wasnâ€™t I taught any of this growing up? Why did our educational system not have human rights curricula? I decided in that moment to bring human rights to the forefront. So began my giving story. \n\nOur family foundation, The Embrey Family Foundation, partnered with Dr. Rick Halperin, SMU Professor, to form an interdisciplinary Human Rights Program. \n\nThe Programâ€™s popularity skyrocketed. Now almost ten years in, SMU offers both a minor and a major in human rights, with designs on being the first PhD program in the nation. It is a shining star of the University. \n\nNow, as we look at the sustainability of the program, we want to reach out more broadly. Our goal is for the endowment to reflect community, a community that works for equality and the elimination of injustices, a community where true understanding is the narrative. This broadened endowment would support three vital areas.\n\nFirst, the program is training a new generation of human rights leaders through its academic curriculum. One of only seven institutions in the United States to offer a BA degree in this field, SMU offers over a hundred human rights courses in many disciplines. Individual creative expression is strongly emphasized, as all students in Dr. Halperin's introductory course must complete an artistic project on an issue of their choosing. Human rights majors have increased tenfold in the last three years and among the most accomplished students on campus.\n\nSecond, the program provides transformational experiences through global travel. Its trips are open to anyone, whether or not they are affiliated with SMU. In places like Poland, Argentina, Rwanda, and Cambodia, travelers bear witness to human rights violations, interact with survivors and activists, and discover their own passion for improving society.\n\nThird, the program facilitates many outreach and action efforts in the community. It has coordinated with the Dallas Mayorâ€™s Office to fight for racial justice, organized students and workers to protect immigrant rights, and brought media attention to issues of human trafficking and gender violence. This summer, the program will gather together representatives from several hundred organizations in a citywide summit called Human Rights Dallas.\n\nAs these examples demonstrate, the Embrey Human Rights Program helps individuals near and far advance their dreams - dreams of dignity, of justice, of making their lives matter, of never again having to feel desperate and afraid. While I am proud of the programâ€™s achievements, I know there is much more to be done. I warmly invite you to join us in creating a world that reflects the programâ€™s motto:\n\nThere is no such thing as a lesser person.\n\nTo make a donation in support of the Embrey Human Rights Program at SMU, follow the link located on the front page of its website: www.smu.edu/humanrights.\n</t>
  </si>
  <si>
    <t>46-0315082</t>
  </si>
  <si>
    <t>CHANCELLOR</t>
  </si>
  <si>
    <t>I give when I can see I am making a direct impact on the lives of others.\n\nSeveral years ago I pondered my annual tithe to my church.  After much thought, I wrote what I thought was a nice sized check of $5000, little reach for me at the time.\nTwo days  (...)</t>
  </si>
  <si>
    <t>Helping Kids Be Kids\n\nWhy do I give time, energy and finances to Cowboys for Kids - because I can! God has blessed me with the ability to serve others and I willingly do so in order to do my best to make the life of someone else better. This world isn't about serving ourselves but rather about serving others. Cowboys for Kids is in its 17th year of supporting Camp Quality and each year 100% of ALL money raised has gone directly to the camp. \n\nCamp Quality is a week long camp for kids with cancer to attend free of charge. This camp allows kids to be 'healthy' kids for one week and do things other kids get to do all summer - swimming, camping, hiking, boating, zip lining, etc. Even more marvelous is that this camp provides all the necessary medical treatments for these kids, including medications and often transporting kids to the local hospital for chemo and other treatments. Did I mention that while these kids are at camp the parents get a week 'break' from giving constant 24 hour a day care? These parents can spend the week focusing on other children, careers, catching up at home, etc while knowing their children are receiving top notch care at a camp of their lifetime. \n\nCowboys for Kids has worked for many years to raise money for campers to attend camp at no cost to the parents. Typically, $30,000 to $50,000 is raised by my small community thru generous donations of those whose hearts have been touched by this organization. Not only do I volunteer raising money for the kids to attend camp, I also attend camp and serve dinner. The excitement in the eyes of these often bald, pale, sick children is enough to make me race back home thinking of new ways to serve. The number of kids continues to grow each year even though a few kids are lost each year to the horrible disease known as cancer. I've witnessed parents return days after losing a child to cancer who had high hopes of attending camp. I've seen the love between campers and grieving families as each kid knows they could be the next to not return. I've witnessed parents take pictures next to pictures of their deceased child only to have one more family photo. Cancer is ugly - both for the patient and family - however, this week of camp brings happiness and joy! \n\nEach year it becomes more difficult to raise the necessary funds to send all the campers to camp! This money would be a huge blessing not only to Cowboys for Kids but even more so for those precious children who look forward to being a kid! Please support our organization and help a sick kid be a 'healthy' kid for one of the best weeks of their life.</t>
  </si>
  <si>
    <t>Harlem Children's Zone Baby College -- HCZ.org\nI was first introduced to The Harlem Children’s Zone Baby College when my grandmother died. Instead of flowers, our family asked all her friends and family to donate to The Harlem Children’s Zone Baby College (...)</t>
  </si>
  <si>
    <t>f92b113b3a9d09c3da186c5262c7e57170a3813f</t>
  </si>
  <si>
    <t>Lisa Ram</t>
  </si>
  <si>
    <t>txex1988@yahoo.com</t>
  </si>
  <si>
    <t>I am here seeking help from the world,\n I live with my blind mother and my brother. i was a grade drop out student for 2013 due to financial support,\n It was my father which was paying for my education but the moment he pass away things fall about our side and by that time my grade WASSCE examination was approaching and before the exam every candidate must pay for the exam fees including for all we need to settled down before sitting the final examination. So unfortunately i was unable to complete the barrier in between me and the exam, then they drop me out and i have no other support from to complete my education and i was study commerce to become as an accountant or a business manager.\n So now i am here to seek a donation from you as i am living in a very poor background where it's even hard to gain sufficient food to serve all of us daily, our life is high jacketed at the moment and we are now seeking help from you please for the shake of God.\nSincerely\n\nYankuba</t>
  </si>
  <si>
    <t>What inspires me to give?  When I was a teenager I had these incredible dreams of all of the places I was going to travel to when I was an adult.  I also used to dream about the university I would attend and what an awesome experience it was going to be.   (...)</t>
  </si>
  <si>
    <t>e2cabdcd79d2cab3b63b8ebb953a108d5b64ce76</t>
  </si>
  <si>
    <t>Why I fly.\nI am a pilot. I don't fly for a living, but sometimes I think flying makes me feel the most alive - especially Angel Flights. Angelflight Northeast (http://www.angelflightne.org/) is a volunteer organization which matches experienced private pi (...)</t>
  </si>
  <si>
    <t>Rockin' with the rescue\nhttps://www.facebook.com/furryfriendsrockinrescue/ \n\nFurry Friends Rockin' Rescue was established in August 2015. A group of Bismarck Animal Impound volunteers decided to start a rescue that was set to alleviate over crowding and unnecessary euthanizations. In October 2015, they received their nonprofit 501c3 status. \n\nThey have adopted over 15 animals into homes. That number might seem low, but it's a huge achievement for a new rescue that has just been granted their nonprofit status. \n\nEvery volunteer is just that, a volunteer. Everyone has their regular full time job on top of what they contribute to the rescue. The rescue runs on fostering. Meaning, furry friends from the impound are taken into people's homes to essentially become part of their family for a short time before they find a forever home. The rescue also has a group of dedicated souls who bust their rear ends when it comes to this rescue; everything from a board of officers to volunteers that clean kennels. \n\nThe rescue has been there in times of crisis too. For example; a lady was going to shoot her dogs, a man was going to dump his cat in a field and her 4 week old kittens, a homeless family could no longer care for their animals, and an elderly couple surrendered their dogs because they were going into a nursing home. All of these examples were animals that were taken into the care of the rescue before something drastic happened. \n\nVet care has become a huge challenge for this rescue to succeed financially. The average spay and neuter cost is over $200, and that's just for a cat. \n\nWhat do I do that gives back to this rescue? I was one of the five people that dedicated their time and effort to start this rescue. Every week, when I think I have some time to myself, it becomes filled with placing animals into foster care, taking animals to vet appointments, donating my own money toward the cause of this rescue, creating fundraisers, and always looking for foster families - and that's just my schedule. The others are also busy with placing pets, looking for fosters, conducting home visits, vet appointments, and ensuring that we keep the impound to a low number of animals still looking for homes. \n\nEvery single one of us, to include fosters, have a life outside of the rescue. However, no matter the situation, we have managed to pull together during aforementioned emergencies to give back to those that don't have a voice - the animals.</t>
  </si>
  <si>
    <t>f5b994b40f4cc17f965fcaa9e821c447c0cf03cf</t>
  </si>
  <si>
    <t>Our organization is Jareds Juggernaut To Cure Sarcoma at www.jaredsjuggernaut.org. Jared was our son. who was diagnosed with 'a children's rare cancer, Alveolar Rhabdomyosarcoma, when he was 21. Jared fought this terrible disease for 4 1/2 years before he  (...)</t>
  </si>
  <si>
    <t>A Little Light in a World of Dark\nIt seems like no matter where someone is sitting, standing, walking, or running, there is darkness to be seen. This darkness is found in the news pop up on your Smartphone, EVERY News cast, within those Netflix shows we can't help but binge watch, in a story that our kids bring home from school to share with us, in conversations we have on the phone, in work, in text, over Skype, in our headsâ€¦Cancer, disease, starvation, bullying, fires, economic downfall, fighting, environmental destruction, and sadly much moreâ€¦When I give, I know that that money goes to help someone who has experienced a bit of darkness. I can see the bit of light that shines through that darkness, the happiness or ease that it brings to that person and their family. That light then fractures and hits a part of my heart. It adds a stream of light to the bit of darkness in my life. That feeling is empowering, and is the best kind of drug. I want to keep giving, keep sharing that light that brings joy and comfort. It truly is a gift that keeps on giving, because I have witness those that have received, are now addicted to the drug of giving.\nhttp://www.ayponline.org/?page=chapter_3\n\n</t>
  </si>
  <si>
    <t>0a773305050b72c68e9261de34318f6f6993afb5</t>
  </si>
  <si>
    <t>Alma</t>
  </si>
  <si>
    <t>I enjoy donating my time at a wonderful ministry in Patrick County, Va. Its known as 'The Jesus House Clothing Ministry'. I have had the great pleasure to volunteer there since the doors where opened in May 2013. It always brings great warmth to me to help (...)</t>
  </si>
  <si>
    <t>84301e798318921149240fb95db249a761444286</t>
  </si>
  <si>
    <t>\nMy son was diagnosed with autism in 2004 at the age of 3 and 1/2. Prior to this, I only met one other person with the same diagnosis. I was absolutely terrified because I was supposed to make informed decisions about his treatment and did not even know where to begin. It is a scary when you need to be an expert about something that you know nothing about.\n\nI began making phone calls trying to find services for my son. Many of my phone calls were never returned and those that were offered services we could not afford. By a stroke of luck, I spoke to someone from a parent organization called Milestones. They offered to give me a complimentary ticket to their annual conference. This conferenced changed the course of both of our lives. I learned about ABA therapy and how it was making real measurable differences in language development, social skills, adaptive skills, and behavior. I even met a provider (Jennifer Might) that was able to start a home program for Colin. We immediately enrolled Coin in a home ABA program. Within two weeks he was able to communicate by pointing. It's been long journey but I'm happy to report that 9 years later, Colin is blossoming.\nI am so grateful that my son inspired me to work in this field. \n\nIn the years following his diagnosis, I have become a Board Certified Associate Behavior Analyst. I have had the unique opportunity to work in many different settings with many different kiddos. I love helping children gain new skills and develop friendships with peers. There is nothing more gratifying than watching a student gain independence and exceed others expectations. \nI volunteerd for Skill Corps to train families, teachers, and staff with the skills they need to help their students blossom. All children diagnosed with autism deserve services that will allow them to reach their highest potential ~ regardless of where they live!</t>
  </si>
  <si>
    <t>You are very kind. The tragedy of our civilization is that for most people, their god is Power, Pleasure and Money. They forget that only our noble actions will transcend in a positive way, and that that action will be the only ones able to accompany us after death. It would be very useful to spread the fact that only our noble actions will transcend with us forever. These messages are supported by all Sacred Books. It is very important for us to know the great contradictions in the Sacred books and mainly to understand and develop all the suggestion they give to us in order we may have a Life with really transcendent meaning, which will let us arrive to plenitude of being and existing forever in the Plenitude of â€œthe One Who Gave us Lifeâ€_x009d_ more known as Jehovah, God or Allah. Please, if you like this effort, send this site to everybody. Find this book free on: http://www.monografias.com/trabajos98/sacred-contradictions/sacred-contradictions.shtml Please know the unified suggestions all sacred books give us in order to arrive to Plenitude in God forever at http://t.co/f5SOSaHE3B I am 80 years old, I would like your company to be the owner of my effort, so when I die my effort to help people do not stop. Sincerely I write as Paul Hertre \nI have sopported my Organisation: Gran PirÃ¡mide de SuperaciÃ³n AC http://paulhertre.wix.com/gran-piramide-suprac</t>
  </si>
  <si>
    <t>I give some little funds to Jomo Kenyatta Foundation a non profit in Kenya, that supports bright but needy students in the Country. This is by paying fees for the entire four years in high school. This has made dreams for many achievable. I nominate this f (...)</t>
  </si>
  <si>
    <t>e1806eed7dae570af389643c118b9276e107b1aa</t>
  </si>
  <si>
    <t>My Giving Story â€“ A Safe Place to Set Him Down\nI initially read about Israelâ€™s first steps from the floor of my living room. My husband and I, along with our brothers and sister-in-law had spent the weekend tearing up stained carpeting and crumbling particle board and laying down plywood subfloor; the hardwood floor installers would arrive the next week. I felt such satisfaction in this, and more than a little martyrdom for myself: I had, after all, navigated raising three small children in a perpetual remodel for the past several years and would finally (finally!) have one level of floor, instead of three different elevations. This was especially important since our youngest son was learning to walk and often tripped on the different steps and transitions at his feet. Israel, I read, far away in Addis Ababa, Ethiopia, was learning to walk as well. He was almost two. At this, the missed-milestones alert in my maternal brain sounded off â€“ this was rather late for a young person to learn to walk. As I read more about him, this made more sense - before that day, he rarely had the opportunity to move his legs in that way, was never able to develop his muscles enough, and lacked consistent practice. As it turned out, Israel had never walked before that day, simply, because his mother had never had a safe place to set him down. \nThe story was posted in Encourage Ethiopiaâ€™s monthly newsletter. This groupâ€™s mission is to expose the full worth of children, families and communities worldwide through holistic developmental support. Their focus, at this time, is on the care and support of disadvantaged single mothers and their children in Addis Ababa, Ethiopia. In 2014, the founders of this organization moved to Ethiopia and created the mother-child center in Addis Ababa. They worked with the local government to identify and enroll the 15 single mothers in most dire need of assistance. For many of these moms, the center became the first safe place they had ever been able to leave their children. While the center provides food, care, and early childhood education for the children each day, the mothers are paired with job training programs that match their skills, experience, and interests. Mothers and children receive food, counseling, health care, and assistance planning their future.\nI give to Encourage Ethiopia because working and mothering is hard. I give because this hard work becomes impossible to do well in the absence of a caring support system. I give, simply, because every mother needs a safe place to set her child down.\n</t>
  </si>
  <si>
    <t>Title: 'I want to be like you'\nNGO: eVidyaloka (http://www.evidyaloka.org/)\n\n“Imagine a world where you don’t have to learn how to drive. You sit in your car. The car asks you where you want to go today and BOOM! You are on your way. You just relax. Now (...)</t>
  </si>
  <si>
    <t>86a2ca916632948f43f93bba3571ecb4880ea11f</t>
  </si>
  <si>
    <t>PAY IT FORWARD Montefiore\nI am the creator and supported of this charity which is a community based organization of Hotel co-workers that donate money, time, toys, books, pajamas and love for The Children's Hospital of Montefiore in the Bronx. We are celebrating our 10 year anniversary!! \nHOW WAS OUR CHARITY CREATED :\n....I watched Oprahâ€™s show 10 years ago where she gave everyone in the audience $250 and a camera and said â€œpay it forwardâ€_x009d_ &amp; â€œtake the camera and document itâ€_x009d_...So I listened to Oprah as I always do!! I thought about what I could do to â€œpay it forwardâ€_x009d_ (I have a documentary photography project called www.facesoftomorrow.com) but I do not do anything charitable in my community. So I thought about what area I connect to and it is children &amp; hospitals. I spent a \nlot of my childhood years in multiple hospitals...and I know it just sucks... I did research and found a Hospital that I loved called The Childrenâ€™s Hospital of Montefiore in the Bronx that works with all children, including terminally ill children. I work with an amazing Director Meghan Kelley from CHAM (a Child Life program in the Hospital that works with families and children)....I then decided to get my fellow co-workers from W HOTEL &amp; HUDSON HOTEL to fundraise money, do bake sales, turkey voucher donations and do a pajama drive &amp; book drive....and then all go to the Hospital the week after Christmas for one day of giving and love and joy...and gratitude. WE have created an inclusive charity. The Hotel workers...bring toys and gifts to the children, we donate raffles to the hard working nurses and staff as well as the family members, we do a Holiday Buffet for the Family members, we provide volunteer massage therapists for the nurses &amp; staff and we have created a bereavement fund for the families that need support as the hardest time ever...the loss of their child..\n\nI create a Story Book every year with pictures and story telling of what we have done that year for PAY IT FORWARD Montefiore. I send it to Oprahâ€™s office every year, as well delivering a copy to a friend who hand delivers to Gayle King.\n</t>
  </si>
  <si>
    <t>73.190.178.29</t>
  </si>
  <si>
    <t>Stephanie Davis</t>
  </si>
  <si>
    <t>stephanie37849@gmail.com</t>
  </si>
  <si>
    <t>\nIn the spring of 2014, I wrote an argument essay, in English 1010 about homeless students on college campuses. During the research, I discovered homelessness is not just a local issue to write my paper, but also a global issue. Statistics shows homelessn (...)</t>
  </si>
  <si>
    <t>1fb2a7a840539372d512dc8565b2c7e2a50ec9df</t>
  </si>
  <si>
    <t>103.254.203.75</t>
  </si>
  <si>
    <t>Nilesh Pai</t>
  </si>
  <si>
    <t>To Make John Proud\n\nWalk With Sally\n\nhttp://www.walkwithsally.org/\n\nDescribe an instance where I have supported a non-profit that has proved memorable and meaningful. My story starts with a man named John Vance.\n\nJohn was a 1975 graduate of my high school, Coldwater High (Michigan). He was on the student council, the yearbook staff, and the C-Club. He was also the starting quarterback and was elected Homecoming King. John went on to play baseball at Michigan. But when he felt that his studies in computer science engineering were starting to slip he made the difficult decision to quit playing baseball for Michigan, who would do that these days?\n\nJohn was my grandparentsâ€™ only son, my mom and auntâ€™s only brother, and he was my uncle. I recall how he would carry my older brother and I around under both arms like sacks of potatoes. He used to throw our blankets over the living room rafters to tease us, the same rafters I used to put my nieceâ€™s presents just out of her reach this past Christmas. He bought my brother and I our first tennis rackets, encouraging us to take lessons at a very young age.\n\nAlong with my father, John was my hero. Somebody that I aspired to be, on the field/court/diamond/track, in the classroom, and most importantly in the community. The first two always came rather easy for me. I was a decent athlete and did fairly well in school, even being fortunate enough to attend the University of Michigan to follow in his footsteps like he would have wanted. But being a good person in the community didnâ€™t come quite as easy and was never really a priority in my life.\n\nAt the age of 6, I vaguely remember when John was first diagnosed with testicular cancer. But what I certainly do remember was watching my mom and aunt cry on a daily basis, and I remember how sad that made me feel as well. Testicular Cancer has a very high survival rate these days as great medical advances were made in the mid-1980s. Unfortunately John was diagnosed in 1981.\n\nI remember vividly the last time I saw Uncle John. I was 7. Our family had all gotten together for a not-so-usual-this-time Sunday dinner. I unfortunately had a bad cold that day so the decision was made to sort of quarantine me in our van so as to not subject my cold to Uncle John who was at that time bald, weak, and frail from the chemotherapy and radiation. I remember he came over to the van to say hello by placing his hand on the window and I did the same, right on top of his. I did not know at the time that this was also our goodbye. On May 25, 1982 after a year-long battle, including a short remission period, John passed away.\n\nJohn was so revered by his peers and teachers that they created a citizenship award in his name. In the over 100 year history of Coldwater High School there is only one citizenship award given out every year at graduation, the John Vance Award.\n\nJohn would have been proud of my relationship and commitment to Max. Max lost his father to cancer when he \nwas 6. THIS is what makes Walk With Sally so special. The Walk With Sally mentors not only sympathize with their mentees, but they unfortunately can all also empathize with them. They all have a cancer story and they all want to give back to a child impacted by cancer.\n\nhttp://www.walkwithsally.org/\n\nAs Iâ€™ve gotten older I realize how much more important it is to be a good person in the community. I swear I felt like I spent half my 20 year high school reunion apologizing to anyone that I may have wronged as a cocky kid like a lot of us tended to be in high school. Giving up numerous Sundays to spend time with Max over the past 7 years just seemed like the right thing to do and I know it would have made my Uncle John proud.\n\nSo why do I give back to Walk With Sally? The real answer is to make my Uncle John proudâ€¦..</t>
  </si>
  <si>
    <t>nileshpai2@rediffmail.com</t>
  </si>
  <si>
    <t>STORY NAME : EMPLOYMENT FOR AROUND 5,000 TO YOUNGSTERS IN EVERY CITY.\n\nI HAVE VERY GOOD PROJECT FOR YOUNGSTERS WHERE AROUND 5,000 PEOPLE GET JOB WITH THEIR LIFETIME STABILITY.  I NEED SOME GRAND FOR THIS PROJECT WHICH HELP PERMENT JOB WITHOUT TOO MUCH IN (...)</t>
  </si>
  <si>
    <t>941a40138bbaed729b55c9311e9385dafac08dc5</t>
  </si>
  <si>
    <t>100.15.14.250</t>
  </si>
  <si>
    <t>Dee Moses</t>
  </si>
  <si>
    <t>mizpres2004@verizon.net</t>
  </si>
  <si>
    <t>Because I Can Help Dreams Come True.\nI congratulated Gene and Paul on finishing the 2013 Boston Marathon a little less than an hour before the bombs went off at the finish line that year. We had just walked back to the hotel when we started hearing sirens and watched the chaos unfold on TV, just a few miles away. Going to Boston to meet the Hoyts and finish the marathon had been Paul's dream for many years and they achieved that big milestone that year. So it was a very bittersweet day that kick started my inspiration to help Paul reach even more of his goals.\n\nPaul has cerebral palsy, and Gene pushes him in a racing wheelchair. As of the time of this writing, Paul and Gene have run more than 140 races in 11 years together. You can learn more about how they got started at a magazine article - http://issuu.com/amygoode/docs/hf_november_2015-web/c/sclpbvi, but this is my story for now, not theirs. \n\nTwo days after the Boston Marathon, Gene proposed to me, and since we were married in July 2013, we have talked about starting Paul's Dream Team (www.paulsdream.com), a foundation to help other people with disabilities participate in races like Paul does. Because everyone desserves the thrill of crossing the finish line in life. \n\nIt was just a little over a year after we were married that someone asked to borrow an old racing wheelchair that Paul had used before, and we loaned it to a runner and one of Paul's friends with cerebral palsy. As I watched one of their training runs, not only did the lady in the chair have a huge smile on her face, but the runner was in tears as she finished. She explained that they were tears of happiness as she had never thought that running with someone could have such a positive impact on her, much less the lady she ran with. That was the exact moment I knew. I knew we had to stop talking and do something. \n\nIn August 2015 Paul's Dream Team was founded and I support this organization to raise funds to help others experience the same joy of running and finishing a race, even if they cannot physically run themselves. \n\nMore simply put, I support this group to make dreams come true. Not just Paul's dream - everyone that has a dream to turn disabiities into abilities. Together, we can.</t>
  </si>
  <si>
    <t>Were you born with a silver spoon in your mouth? The children at school often looked at me and my siblings like we were born with a silver spoon in our mouth. Back in those days, how you looked, dressed and acted, placed you in different categories. It see (...)</t>
  </si>
  <si>
    <t>ba9528c41d5524aaa9dc9af9df76dda48aebee62</t>
  </si>
  <si>
    <t>129.237.66.185</t>
  </si>
  <si>
    <t>Edith Bond</t>
  </si>
  <si>
    <t>edithmbond@gmail.com</t>
  </si>
  <si>
    <t>I support the Animal Rescue Site with daily clicks and purchases.  Every purchase I make provides bowls of food, daily clicks does the same thing, and as an added bonus every pair of shoes I purchase someone who needs a pair gets a pair free.  In my book t (...)</t>
  </si>
  <si>
    <t>3858219c0a399acbfe2e5f88a133e9154e30ad8d</t>
  </si>
  <si>
    <t>122.164.214.217</t>
  </si>
  <si>
    <t>Today marks 6 years since I lost my cousin and best friend, Andrew.\n\nAndrew was diagnosed with Hodgkinâ€™s lymphoma in 2004, just after he completed 8th grade. He spent his high school years and first year of college undergoing countless treatments including chemotherapy, stem cell transplants and bone marrow transplants. Unfortunately, Andrew lost his battle on November 20, 2009 when he was just 19.\n\nMoved by his courage, some of Andrewâ€™s friends and family founded the nonprofit Walk It Out For Andrew, or â€œWIOFA,â€_x009d_ in 2010. Our fundraisers benefit Advocate Childrenâ€™s Hospital, and our mission is to keep Andrewâ€™s inspiring passion alive by supporting Chicago teens battling cancer and blood diseases. As WIOFAâ€™s Director of PR and Marketing, Iâ€™ve watched the organizationâ€™s incredible growth from a one-time community 5K walk to a strong force now in its sixth year of fundraising.\n\nIn 2014, WIOFA committed to funding the Teen Hematology &amp; Oncology Support Group at Advocate Childrenâ€™s Hospital in Oak Lawn, IL. This past year, we doubled our commitment and started funding the support group at Advocate Childrenâ€™s Hospitalâ€™s Park Ridge, IL campus, as well.\n\nThe support groups are for hematology and oncology patients, ages 13-21 and promote normalization, socialization and mutual support. Groups help adolescent patients restore hope, achieve a sense of belonging and regain independence by hosting entirely free outings to Six Flags Great America, Blackhawks games and indoor skydiving.\n\nAt WIOFA, we fund the groups because they are so important to the many teenagers who face huge obstacles every day. Too young to die, but old enough to fully grasp that they very well mightâ€”is an incredibly dark and lonely place to be. Yet, like Andrew, they keep themselves going, not only by fighting the physical battle, but also by mustering unmatched mental strength. Weâ€™re committed to offering these brave patients as much support as we possibly can and continuously expand our fundraising initiatives. This past October, we broke the $100,000 milestone of fundraising since our inception.\n\nThe day before Andrew passed away, I sat beside him in silence until he cleared his throat and said, â€œDonâ€™t be scared.â€_x009d_ Aside from â€œgoodnightâ€_x009d_ and â€œlove you,â€_x009d_ that was the last thing he ever said to me.\n\nHe might have meant â€˜donâ€™t be scared of deathâ€™ or â€˜donâ€™t be scared of losing me,â€™ but I like to think he had a bigger idea in mind. He knew I lacked confidence sometimes, so I imagine he meant â€˜donâ€™t be scared of the futureâ€™â€”and most importantly, â€˜donâ€™t be scared to try.â€™\n\nI wanted to share #MyGivingStory in the hopes that those who read it will take a little bit of Andrew with them and remember those words. Since youâ€™re reading this, it is quite possible that you share our goals of a better, healthier community. Donâ€™t be scared to push yourself to make those dreams a reality.\n\nwww.wiofa.org</t>
  </si>
  <si>
    <t>Vasanth Kumar</t>
  </si>
  <si>
    <t>vasanthtg@gmail.com</t>
  </si>
  <si>
    <t>Change.\nI graduated with my masters degree in Project management from NJ in may 2007. Soon after graduation , I worked in the banking sector for a brief period of time. After successful implementation of a few projects ,I returned home to India , to pursu (...)</t>
  </si>
  <si>
    <t>93f61f27fe17352235d7f26d1b774a5c02e7780c</t>
  </si>
  <si>
    <t>Zimgiving\n\nI was recently able to help support a sustainable program on USU's campus called Zimride. I wrote a grant and was able to receive funding for making advertising material such as a bus ad, bus fliers, and posters. All of which are helping to bring awareness to a program that supports carpooling and reducing our carbon footprint. The purpose of Zimride is to match students up with other students when traveling to reduce carbon emissions. I and many other students have had great experiences with the program. Not only is it helping to preserve the environment but also to foster new friendships among all students at USU. This is especially helpful given that Logan, Utah has been ranked as having the worst air quality in the nation. This program is contributing to a solution to have cleaner air. \n\nThe program is meaningful to me because it is inspiring others to take better care of my university, state, and world. It encourages us to think twice before being wasteful and provides an alternative to an unhealthy norm. I want to contribute to an organization that makes its goal to better the lives of others. Zimride is a fantastic program that allows us to make steps towards a brighter and cleaner future. \n</t>
  </si>
  <si>
    <t>50.242.200.94</t>
  </si>
  <si>
    <t>Michael J Coursey</t>
  </si>
  <si>
    <t>mcoursey@carousel30.com</t>
  </si>
  <si>
    <t>I come from a home of poverty and addiction. It was because of the right person at the right times in my life, and service, that I made it out of the trailer park. I give to support organizations that employ the right people at the right times for people j (...)</t>
  </si>
  <si>
    <t>67419be23ee2b505335e27fa1a4952fdabe66858</t>
  </si>
  <si>
    <t>https://s3-external-1.amazonaws.com/offertabs/offer/kxdcce/large/810_563695732bda2-MelindaGatesHeadshot.jpg</t>
  </si>
  <si>
    <t>Giving Up Our Wants for the Needs of Others...\nhttp://www.giveitupforgulu.com\n\nI have been supporting this cause not only with monetary gifts, but the gift of myself. After learning how the people live in Northern Uganda, I never viewed the world the same way. It was like a wake up call! A question that kept coming to my mind was 'why are we born/living in the US while others are struggling so much in other parts of the world?' I realized that we who are gifted, need to share what we have with the struggling. This cause touched my heart so much, it moved me to ACT. I have been a stay at home Mom for 20+ years taking care of my 5 children. I didn't know how I was going to help, but with determination I found a way. My actions prompted others to help, and I needed their support and encouragement. It's been three years since I started this cause and since then was able to: Open a pre-primary school in Anaka, and Child Sponsorship Program which pays the school fees, empowered a ladies group by selling their beads (they now have 2 grinding mills, opened a dispensary for medicine and bought oxen for their farming), started an outreach program to donate goats/chickens to families as a hand UP, and now a piggery. I traveled twice to Uganda to see the progress, meet the people and bring back proof of our giving efforts. It excites me to help and am so proud of all who contributed to make this happen! I wanted to help because my heart told me to, I have so much to be thankful for and helping others is the best way to give back.</t>
  </si>
  <si>
    <t>89.142.108.243</t>
  </si>
  <si>
    <t>Alojz Slatensek</t>
  </si>
  <si>
    <t>alojz.slatensek@siol.net</t>
  </si>
  <si>
    <t>Dear Sir /\nLooking for help, grant that I need to treat my severe SMA disease .Because go around the world razizkave very slowly, I decided to study at on my body, which is already underway, but I do not have enough money to Drait on my weight however, th (...)</t>
  </si>
  <si>
    <t>9a1d51552e0cbb9480079bfc81aab72ad8f8e7b9</t>
  </si>
  <si>
    <t>98.247.66.229</t>
  </si>
  <si>
    <t>HM Bowker</t>
  </si>
  <si>
    <t>hmbowker@icantbreathenovel.com</t>
  </si>
  <si>
    <t>THEY ARE JUST LIKE ME\nThere are many ways to give. I give to TMI Project by sharing my story. Five years ago, after TMI Project had just begun, executive director Eva Tenuto heard me speak at an AA meeting. After the meeting was over, she approached me. She said she thought I was a powerful storyteller, and asked if I wanted to take a writing workshop with TMI Project. I'd never done anything like it, but I said yes and my life has changed in ways I never could have imagined. In the workshop, I got to know and trust a group of women for the first time. After years of sexual abuse, drug addiction, prostitution, homelessness and imprisonment, I shared my full story, let go of all the shame I'd been carrying, and was able move into my future with a newfound freedom. \nAll of my experiences on stage have been transformative but last year, when I went with TMI Project to perform my monologue about getting tested positive for HIV while I was in prison, for a group of incarcerated teenage boys, I realized how powerful my story could beâ€”how much impact it could have on others.\nWhen we arrived, I looked around at the boys and thought, â€œThey are just like me.â€_x009d_ I, too, was stuck in jails and institutions. Repeatedly, I would dream of the day I would be discharged and walk through those doors. Each time, when they locked the door behind me and I heard that sickening clank, I would say to myself, â€œThis is my last time and I mean it.â€_x009d_\nFinally, after 20 years of going in and out of prison, there was a last time. Getting diagnosed with HIV gave me a will to live, and I finally went into the world with a new outlook on life.\nWhen I told my story at the detention center, the boys listened to my every word. They wanted to know, â€œMs. Valerie, how are you so happy when so many bad things have happened to you?â€_x009d_ â€œAren't you worried people are gonna make fun of you for being HIV positive?â€_x009d_ â€œYou don't use drugs anymore? How did you stay away from the street when you got out?â€_x009d_ They sat on the edges of their seats waiting for answers â€“ from ME!\nOriginally, I was just going to attend the first class, perform my monologue and then let Eva and Sari teach the rest of the ten-week session. But after having heard my story, the following week the boys said they refused to continue with the workshop if, â€œMs. Valerieâ€_x009d_ wasn't there. And so Eva invited me to co-lead the rest of the sessions with them.\nAt the end of the ten weeks, when all the boys finished writing their pieces, we held a reading. One boy ended his monologue with this: â€œI'm happy I got to meet Valerie because now I know I'm not alone in the world all by myselfâ€¦ Ms. Valerie has a lot to offer to a lot of people who want to listen and I'm willing to listen. When I look at her I just see a beautiful woman who made something of herself. She made something of me. She made me a stronger man.â€_x009d_\nI was back in a detention center, but this time I was not locked up â€“ I was a role model! Knowing my story has inspired someone else has made all of my struggles worthwhile.\nI am grateful to all of the people who support this work in other waysâ€”people who make it possible for the organization to offer scholarships, and to bring their workshops to boys in detention centers, women in domestic violence shelters, military veterans, cancer survivors, adults living with mental illness, the LBGTQ community and other groups. It turns out, we can ALL benefit from examining and telling our stories, and being heard. \n\nEyes Up!\n\nValerie Eagle\n\nE V A T E N U T O\nExecutive Director, Co-Founder\n\ntmiproject.org\n\nTMI Project on Facebook\nTMI Project on Twitter\n\nwww.EvaTenuto.com\n\nhttp://tmiproject.org/\nhttps://mail.google.com/mail/u/0/?ui=2&amp;ik=5b22fe5ba0&amp;view=att&amp;th=1513165e9c6fc65c&amp;attid=0.1&amp;disp=safe&amp;realattid=f_ihb4d1p80&amp;zw;</t>
  </si>
  <si>
    <t>ABUSE PREVENTION   Libby HS Class of 1961 Scholarship 81-04797400  \nHearing my brother’s painful breathing, I recalled our father’s passing years ago. Dad had the same struggle for air. Death freed them both from asbestos poisoning after years of sufferin (...)</t>
  </si>
  <si>
    <t>1c2eeb86d98deff95aadb0ee4c26f08c6cccf5c5</t>
  </si>
  <si>
    <t>https://s3-external-1.amazonaws.com/offertabs/offer/kxdcce/large/810_563861e193792-IMG_20140917_122913.jpg</t>
  </si>
  <si>
    <t>110.148.146.114</t>
  </si>
  <si>
    <t>Ron Mitchell</t>
  </si>
  <si>
    <t>lettingitallgonow@gmail.com</t>
  </si>
  <si>
    <t>For a period of eight weeks in the summer of 2014, as a rising second-year MBA at the University of Notre Dame, I had an opportunity to work in Haiti in partnership with the Economic Development Initiative for Haiti (EGI-Haiti), a nonprofit which supports and promotes talented entrepreneurs in Port-au-Prince. In the capacity of Economic Growth Consultant, I was witness to the impressive growth in entrepreneurial spirit taking place in Haiti as a result of EGI-Haitiâ€™s activities. \n\nThrough itâ€™s careful and oftentimes scrutinous selection process, EGI-Haiti has created a culture of high expectations among its entrepreneurs. Holding to this standard, my MBA colleague Kushal Toshniwal and I imparted the basics of financial accounting and problem solving to the entrepreneurs by providing them with tools needed for continued success, while managing to have plenty of fun as a group along the way. Watching the growth and development of the entrepreneurs throughout the course, and mentoring these devoted individuals was the most rewarding aspect to the internship in Haiti, and one of the most cherished memories of my MBA experience.\n\nSince its inception nearly ten years ago, EGI has blossomed to become a beacon of hope to Haitians aspiring for a life of dignity and impact. A micro-investment fund is creating a pathway for EGI-Haiti to invest directly in its entrepreneurs and their plans. New programming at Notre Dame now sends a group of MBA students to Haiti for a consulting engagement with Haitian entrepreneurs as a prelude to coursework in South Bend, which will lead to awarding $5,000 in prize money through an annual business plan competition. \n\nThe energy and momentum building around EGI-Haiti is electric. At the 2014 Irish Impact Conference, EGI-Haiti supported entrepreneur Felder Jean Paul was unable to hold back his emotions presenting on his path from an aspiring entrepreneur with $10 in his pocket to running an expansive sandal-manufacturing facility, which offers employment to dozens of Haitians and is currently exploring ways to export into the global market. Incidentally, no one in that room was able to hold back their emotions either.\n\nTaking part in the transformation occurring in Haiti has been a deeply enriching aspect to my MBA journey, career, and outlook of the future of our world. Because my experiences with EGI have been so meaningful to me, I chose to donate $1,000 to EGI this year. I want to make sure this organization can continue to support tenacious entrepreneurs in Haiti and future members of Notre Dameâ€™s MBA program who are offered this amazing opportunity in Haiti. Working with EGI in Haiti forever changed my perspective, and I want to ensure others have the same opportunity to learn about building a business in Haiti. As an entrepreneur myself, I believe itâ€™s important to make sure programs like this exist, which support talented individuals and uplift communities in need â€“ and I canâ€™t think of a better reason to give.</t>
  </si>
  <si>
    <t>Little steps.\nAround 18 months ago, my partner Carol Baggerman at the time &amp; I had a nonprofit called Travelling with a purpose https://www.facebook.com/GivingItBackTravelingBeautiful/\nwith the help from a muslim group in australia &amp; from selling items a (...)</t>
  </si>
  <si>
    <t>67fe88ec65fe410457f696135c1c65276adeacc1</t>
  </si>
  <si>
    <t>75.99.165.234</t>
  </si>
  <si>
    <t>Jeanine Dana</t>
  </si>
  <si>
    <t>costajea@kean.edu</t>
  </si>
  <si>
    <t>https://www.facebook.com/heroiniskillingmytown/?fref=ts \n\nI am writing to why this Non-Profit Organization is so meaningfull to me, I sit here and read how many people are affected around me, My family , my friends, the silence of this Heroin Epidemic must end now, We don't have time to wait for the Holidays to be over, My town is sitting on thier hands, and Billy from this Organization has come to speak with Uxbridge, Ma officials, Bluntly Explaining what needs to be done, I am now sitting on my hands and will be taking other action, People are dying around us and Billy and Dina from Heroin is killing my town have the idea of ending this Epidemic. I come from a huge family and many are and have been affected, I grew up in this small town in between two cites, Rhode Island and Worcester, we have lost too many , when the first one passed, Awareness is crucial, and I have been following Billy and met him and he is an amazing person and so happy I have met him and can Pay It Forward as I meet with a very important Person that is a fighter as well, End the Stigma, Thank you Billy and Dina for the inspiration, without them this would not be possible and many are still living in silent, Billy says Silence Kills and it really is, Please wake up world, I understand it's the holiday, we don't have time to wait, we are losing a whole generation leaving Children hopeless and family damaged and ripped apart, I am in on this mission with Heroin is killing my Town. The photo i included is my mom and my brother, he couldn't live in society anymore because of the Stigma, he passed from a heart attack as he had pur such a toll on his heart, Emotionally and Physically. I am the Administratior Of Worcester County Heroin Awareness , Along with Middlesex County Heroin Awareness, Thank you Billy and Dina and all who inspired me to do this, My mom is proud and so is my brother. Finally people come forward.</t>
  </si>
  <si>
    <t>My junior year in high school my mom (54) was filing for divorce, diagnosed with Rheumatoid Arthritis, forcing her to retire and relocate from our home. Since my sophomore year in high school I worked for a local YMCA with a Livestrong program and many aqu (...)</t>
  </si>
  <si>
    <t>91f3b220d942aae1c5f22bc9b3bcfc78efd86455</t>
  </si>
  <si>
    <t>96.234.164.205</t>
  </si>
  <si>
    <t>Rosemary Clark McNamara</t>
  </si>
  <si>
    <t>rosemaryclark111@yahoo.com</t>
  </si>
  <si>
    <t>Shelter in the storm.\n2014 was a turbulent year for me. I was struggling to discover why my body was beginning to fail me. It was difficult to fight through the work day as I was completely exhausted at the end of the day. I could no longer lift my arms o (...)</t>
  </si>
  <si>
    <t>ccfba3ac1dc9b1bbbcfd13621ef9d6c707506d6c</t>
  </si>
  <si>
    <t>I have often said, 'It is the Power of C: Community, Connection and Collaboration that can solve a growing medical problem.'\n\nIn this day and time with all neurological diseases on the rise we need to better understand the conditions that are currently affecting our world, their critical impact and the potential to change 21st century healthcare through combined effort.\n\nSimply put, chronic, progressive, neurodegenerative diseases and Movement Disorders (such as Alzheimer's and Parkinson's) are devastating! With a naturally aging population, continued stress and environmental concerns, no one is exempt. \n\nNeurological illness is affecting Moms, Dads, grandparents, family members, loved ones, colleagues, co-workers, friends, civic leaders and community volunteers everywhere! Some of our most thoughtful, contributing citizens are being stricken. Many in the prime of their lives. \n\n\n 'I look upon the multitudes and have compassion.' \n\nParkinson's disease and similar, equally debilitating illnesses such as Lewy Body Dementia, PSP, Huntington's, ALS or Alzheimer's represent an ever growing collection of ' Real people, Real lives, Real Stories.' Incurable neurological conditions such as these that affect Mood, Memory or Movement are a global issue and problem that need to be solved. \n\n\nThrough my own observation and personal experience from watching those suffer, I can attest that PD, which is the second most prevalent neurological disease, is taking hold of some of the best, brightest, most influential and accomplished among us. Until more effective treatments or, better yet, a cure is found, it will continue to be an ongoing attack of a person from the inside out. Relentless and systematic, PD is slowly claiming the life sustaining function, capabilities, and people we hold most dear.\n\n\nOf the top 10 leading causes of death, did you know Alzheimer's and Parkinson's are the only two with no disease modifying therapies? For this reason, I unreservedly support the World Parkinson's Coalition and the forum they have planned, the 4th World Parkinson's Congress, that will be held in Portland, OR next September.\n\nwww.worldpdcoalition.org\n\nwww.wpc2016.org\n\n\nAt the WPC, 3500 delegates from 65 different countries will gather. It will be an incredible event and venue to maximize time and opportunity; to multiply efforts; to make good use of money and funding; to focus time and attention;to teach and to train; to open dialogue and to facilitate discussion; to translate research, and to ultimately share knowledge and resources for the greater good.\n\n\nIs there a bright side to Parkinson's? \n\n\nhttp://mobile.nytimes.com/2015/02/22/opinion/sunday/the-bright-side-of-parkinsons.html?fb_ref=Default&amp;_r=3&amp;referrer;=\n\nI believe there is.\n\n\nTOGETHER we can make a difference! \n\n\nLisa Cox\nParkinson's Advocate\nSpartanburg,SC\n\n</t>
  </si>
  <si>
    <t>197.156.133.81</t>
  </si>
  <si>
    <t>Abdi Hassan</t>
  </si>
  <si>
    <t>olkejuadoacea@yahoo.com</t>
  </si>
  <si>
    <t>I am a professional teacher with thirty five of teaching experience, currently stationed in kajiado county. Girl-Child Network NGO under the able leadership of Madam Mercy Musomi in  Kenya is the organization I have supported fully for a period of five yea (...)</t>
  </si>
  <si>
    <t>e81f8120cc0e1a245bfd002900e2466a2d7fab89</t>
  </si>
  <si>
    <t>67.237.171.39</t>
  </si>
  <si>
    <t>Donna A Harrington Rowe</t>
  </si>
  <si>
    <t>van2304@hotmail.com</t>
  </si>
  <si>
    <t>I get help so I believe in paying it forward. Today I donated to a kitty on go fund me that needs a wheel Chair. A few weeks back I donated to an art friend funeral costs which is also on go fund me. I also give a bit to Doctors without borders at times. I am retired due to disability but I have gotten much so I believe in paying forward as I can. My income is less than 900 a month. \n\nI try to donate something to someone on GFM once a month. I do what I can. I also give stuff away to local kids and needed people as I cant' use the stuff. Free cycle and more.\n\nI have done this for years now. It is part of the new world to share instead of be me only.\n\nThe link is to the go fund me that is being done to help me as well. My friend Cathy is sick so it is hard doing it when we both are but we made some progress. We may update the goal and site at some time.\n\n</t>
  </si>
  <si>
    <t>CORRECTED COPY:\nThe Patrick Springs Ruritan Club, Serving God and Community:\nAs Chairman of the Social Development Committee, my wife Donna and I operate a community soup kitchen in Patrick County, VA. Eight months ago we had a desire to reach out to tho (...)</t>
  </si>
  <si>
    <t>ab84c4862b0b1ea9b9359af10270c35b73835429</t>
  </si>
  <si>
    <t>49.207.184.177</t>
  </si>
  <si>
    <t>Sympare Shonz</t>
  </si>
  <si>
    <t>autreplanete@gmail.com</t>
  </si>
  <si>
    <t>Greetings Everyone!\n Am Uma from Chennai and first of all I want to trhank you for giving rhis kind of an opportunity to share my thoughts with everyone else.\nAm basically compassionate and for the past 15 yeras hae involved myself in many online and  of (...)</t>
  </si>
  <si>
    <t>5dba1e31e62a501a7eabd3348c1bffa1577eaf64</t>
  </si>
  <si>
    <t>What inspires me to give is the enjoyment I receive when helping and working with people. I have always wanted to be a help to others. I always feel happy when I help someone else, and at the same I feel am truly blessed myself through helping others. I believe God has blessed me so that I can help others even if I can't help financially, sometimes people just need a word of wisdom or encouragement and I make myself available to people that just need someone to talk to. The purpose of life is not to be happy. It is to be useful, to be honorable, to be compassionate, to make some difference in someone's life. I personally I don't wait for good things to happen to me, I go out and make some good things happen. Volunteering with Hope Haven of the Low Country for five years I give cheerfully and accept gratefully, then I know everyone is blessed. Take the time to help other people without expecting a reward or gratitude is definitely important in living an optimistic life. There is more happiness in giving than in receiving. What inspires me most also was my mother was a single parent with seven children. I, as the second child can recall someone always helping us. My mother's brother and sister helped provide food and financial help to my family. My older sister and I continue to talk about how good God was to us because he provided for them and then they provided for us without any rewards. I just thank God that I am able to help others today. Volunteering with Hope Haven I have come in contact with two most important Hope Have representatives by the names of Christine Smith and Jeanne Newland, these two people are like family members to me and I feel they inspire me most to volunteer with Hope Haven. I love what I do and whenever I need help, Christine's is there to provide support where I can handle the task no matter how big or small. Christine Smith is one of the best people I have had the pleasure to work with. Another influence in my life with whom I had worked with was Jeanne Newland before moving on to another location. I will never forget her because she is my hero.</t>
  </si>
  <si>
    <t>38.126.142.106</t>
  </si>
  <si>
    <t>Robert Cipriano</t>
  </si>
  <si>
    <t>chzcipriano@gmail.com</t>
  </si>
  <si>
    <t>Education should be open and free to all.\nIt was the core value of the school’s founder Peter Cooper, but Cooper Union is no longer free.\nHowever, there is a tiny force of educaters who carries the torch for underpriviledged kids, who, Peter Cooper had i (...)</t>
  </si>
  <si>
    <t>ad4dd826e60d36e37d9c6b90b1e8c6f112858c37</t>
  </si>
  <si>
    <t>69.38.205.38</t>
  </si>
  <si>
    <t>Jessie Towns</t>
  </si>
  <si>
    <t>jessiejtowns@gmail.com</t>
  </si>
  <si>
    <t>From Victim to Survivor: A Story of Hope\nHope Haven of the Lowcountry\nwww.hopehavenlc.org\n\n A young woman is raped by her boyfriend. She tells him no, she does not want to have that type of sex with him, but he doesnâ€™t listen and he forces her. Afterwards, she is bruised, beaten and betrayed. She calls the police and is taken to the nearest hospital. Her boyfriend is arrested, but he may not even be held overnight and could be home before her. Already feeling violated and exposed, her clothing is taken from her as collection of evidence in the investigation and she is asked to wait in a room she canâ€™t leave in nothing but a hospital gown, which after her assault makes her feel more exposed. The nurse shows a stranger into the room. He says heâ€™s a volunteer advocate from Hope Haven of the Lowcountry, a child advocacy and rape crisis center. He begins telling her what Hope Haven is, how they offer counseling, legal services, medical referrals, and advocacy for her. He tells her that what happened to her is not her fault, and that what she was wearing, how sober she was, or who she had sex with in the past should ever be used as reasons to justify her rape. Rape is never justified. He tells her that the doctor is going to collect evidence from her body and it is going to make her feel more violated, but it is the best option to make sure she gets justice for the crime committed against her. She has the option to not report or to collect the evidence and report later. She decides to go through with the exam and all the evidence is collected. Afterwards, the advocate asks her about her safety and whether or not she wants to go home. She says she doesnâ€™t feel safe. So, the advocate gives her the contact information for a local domestic abuse shelter and she calls and makes the arrangements. She spends the night at the hospital. But, before she goes to sleep she knows that tomorrow she has somewhere safe to go, that an advocate was by her side when no else could be, that her evidence was handled properly by the hospital and the detectives, and that tomorrow someone from the Hope Haven staff would be there for her.\n As a volunteer advocate, Iâ€™ve seen assault victims just like this one. Iâ€™ve been that stranger who had to walk into a hospital room and tell a victim that everything would be okay. I became a volunteer two years ago after graduating from college and moving back home to Beaufort, SC. I started volunteering at my church and that is where I learned about Hope Haven. After going to Mercer University and where I learned about the horrors of rape, sexual assault, and sex trafficking throughout the world, I wanted to do my small part to help within my community. After 25 hours of training, I learned how to be an advocate for victims of sexual assault, and how many obstacles they face when reporting their assault. I learned that most victims donâ€™t report for fear of being blamed. I learned that 1 in 4 women will be assaulted in their lifetime and 1 in 6 men will be assaulted in theirs. I learned that only 6% of assailants will ever be convicted for their assault. And, I learned that rape and sexual assault are not far flung problems in big cities, foreign countries, and differing cultures across the sea, but is an epidemic worldwide, even in our own community. While this is usually a subject that many people choose to ignore, I stand with Hope Haven that it is an issue that needs discussion and more importantly needs action.\nHope Haven is the road to recovery for children and adult victims of trauma in 5 counties of the South Carolina Lowcountry. Last year, they serviced 544 clients with counselling, support groups, and advocacy, while also furthering prevention efforts in at-risk homes and local schools to stop the epidemic from spreading. While I hope I can make a small difference in the life of a victim, I know that Hope Haven makes all the difference in the world. Their biggest goal is to make every victim, their friends, family, and society around them, no longer see themselves as victims, but to empower them as survivors and help them get back to living life.\n</t>
  </si>
  <si>
    <t>Giving Back to Help Women Succeed. My mother is the strongest person I know and if it weren't for her resilience and creativity, I wouldn't be telling this story. Due to domestic abuse in my household, my mother, sisters, and I moved into the Women's shelt (...)</t>
  </si>
  <si>
    <t>631a3442c19914d4538a489ba5f91587aafdaa52</t>
  </si>
  <si>
    <t>166.175.57.232</t>
  </si>
  <si>
    <t>Megan Hulen</t>
  </si>
  <si>
    <t>maminnie@hotmail.com</t>
  </si>
  <si>
    <t>I gave money to support Team Bryson for a courageous little boy with DPIG and I will\nContinue to give money to support the families who have children with DPIG or families with children who have brain cancer or other types of cancer.</t>
  </si>
  <si>
    <t>I support Hope Haven of the Lowcountry by volunteering my time and energy, and I am convinced I receive so much more from this powerful experience than I could possibly give. \n\nGive: to freely transfer the possession of something. The powerful act of giving unto others is something I have always felt impassioned to express; however, for much of my life giving has been a challenge. In fact, my early experiences in life led me to demonstrate the polar opposite of giving by taking anything and everything I could. To understand the nature of this incredible transformation in my life it is helpful to view giving as a selfless act of love, and taking as a selfish act of fear. As a fearful child experiencing pain on a daily basis and perceiving many things beyond my control being taken away from me, both tangible and abstract, my survival revolved around an impulse to take what I could. My heart wanted to give, but my instincts told me to take. Naturally, living life in this mode only increased my pain. It is because of organizations like Hope Haven of the Lowcountry providing healing to children affected by abuse and neglect that I am able to give today. The individuals that come together to support and provide these services to the community are invaluable to improving the quality of life for everyone in our immediate environment, as well as the global community at large. From my experience, actions have a ripple effect and when we act from a place of selfless giving, rather than selfish consumption, we are spreading love and affecting others in empowering ways we cannot even begin to imagine. I give today because it is an absolute joy and privilege to be of service to others when for so long I was incapable of doing so.\n</t>
  </si>
  <si>
    <t>e05120eab819f1dbe90d8b9ca9dd1220edc61017</t>
  </si>
  <si>
    <t>82.145.222.17</t>
  </si>
  <si>
    <t>Zorch Chinedu Gordian</t>
  </si>
  <si>
    <t>nzegbugordian@gmail.com</t>
  </si>
  <si>
    <t>Am delighted to share my inbuilt story to Action Against hunger. Over the years, have been inspiring to be part of humanity race and struggle, am committed to community work and rendering support to the Internally displaced persons within my geo-political  (...)</t>
  </si>
  <si>
    <t>7d710ee615b707187ac9f18a3e5cb523a254648b</t>
  </si>
  <si>
    <t>142.105.231.108</t>
  </si>
  <si>
    <t>Roland Van Deusen</t>
  </si>
  <si>
    <t>vandeusenn@aol.com</t>
  </si>
  <si>
    <t>To prove peace is patriotic and honor the warrior but not the war, I Support Veterans For Peace. My most meaningful contribution is the YouTube video, 'TO VETERANS WITH INVISIBLE WOUNDS', used by the VA's National Center for PTSD, the Army's most deployed  (...)</t>
  </si>
  <si>
    <t>\nIn the spring of 2014, I wrote an argument essay, in English 1010 about homeless students on college campuses. During the research, I discovered homelessness is not just a local issue to write my paper, but also a global issue. Statistics shows homelessness keeps increasing, especially among college ages students, which are hearting breaking to me.\n \nI decided to experience being a homeless student for a day on campus. I slept in my car and showered at eh gym on Pellissippi campus. I felt shunned and invisible; it was heart-breaking experience. I decided to come up a fund to help the homeless students on campus and collaborated with the Pellissippi Foundation Department. This fund will help homeless students with their books, supplies, and tuition. The name of the fund is â€œHomeless Student Scholarshipâ€_x009d_</t>
  </si>
  <si>
    <t>23d7d0a421718190d44fee56524a8341c466e5d5</t>
  </si>
  <si>
    <t>76.25.73.10</t>
  </si>
  <si>
    <t>Hannah Brown</t>
  </si>
  <si>
    <t>hannahbrown316@gmail.com</t>
  </si>
  <si>
    <t>STORY NAME : EMPLOYMENT FOR AROUND 5,000 TO YOUNGSTERS IN EVERY CITY.\n\nI HAVE VERY GOOD PROJECT FOR YOUNGSTERS WHERE AROUND 5,000 PEOPLE GET JOB WITH THEIR LIFETIME STABILITY. I NEED SOME GRAND FOR THIS PROJECT WHICH HELP PERMENT JOB WITHOUT TOO MUCH INVESTMENT i.e. ONLY 1,70,000 USD.\n\nNOW A DAYS NO BANK OR COMPANY PROVIDING ANY BANK WITHOUT ANY ASSETS SO IF YOU GIVE ME THIS GRAND WITH YOUR SUPERVISION WE CAN BECOME PARTNER FOR THIS PROJECT.\n\nYOU ARE REQUESTED TO KINDLY LOOK INTO THE MATTER AND HELP FOR UNEMPLOYED PEOPLE. \n\nI HAVE ALREADY WORKED AT WEST AND EAST AFRICA FOR MORE THAN 7 YEARS AT GHANA/UGANDA/S.LEON AND KENYA SO I HAVE VERY LARGE INTERNATIONAL EXPERIENCE IN MY PROJECT.\n\nI HOPE THIS GRAND HELP STORY WILL HEAR BY GOD AND HELP NOT ONLY ME BUT ALL POOR AND UNEMPLOYED YOUNGSTER.\n\n</t>
  </si>
  <si>
    <t>Walk a Mile in Her Shoes -Experiencing the Needs of Others \nwww.mmmwater.org\n     I am a 16 year old girl from Colorado, and when I was in the first grade, I remember reading a Time For Kids magazine article about raising money for African water wells. T (...)</t>
  </si>
  <si>
    <t>a47ad7289991a903b3962b3e97828e2a96cbd090</t>
  </si>
  <si>
    <t>108.86.90.195</t>
  </si>
  <si>
    <t>Angela Haas</t>
  </si>
  <si>
    <t>darcapstick@hotmail.com</t>
  </si>
  <si>
    <t>Why we give to WITSINC.\nWhat always inspires me, and others, to give to and support Angela Haas/WITS, as one of the remaining of the original 10 sustainable E-cycle St. Louis Sites, are her qualities/precepts/business acumen. These characteristics enable  (...)</t>
  </si>
  <si>
    <t>057a52f2592ba7800e916f3aca0c2683c3ae732f</t>
  </si>
  <si>
    <t>Were you born with a silver spoon in your mouth? The children at school often looked at me and my siblings like we were born with a silver spoon in our mouth. Back in those days, how you looked, dressed and acted, placed you in different categories. It seems like this carried into my adult life.\nBecause I was a volunteer for the Literacy Council for adults, I was asked to tutor and mentor a seven year old girl with her homework. I had to meet her and the foster mother prior to the sessions. On the day that I arrived, I was not familiar with the community and it did not meet my standards; neither did the foster mother or the child. After our introduction, I would notify the organization if I could work with the child. As much as I wanted to help her, I was not prepared to do this. I prayed over the situation and asked God to help me follow through. \nOn my first day, I was unaware there were 4 other girls (ages 2, 6, 7, 10 and 12). Eventually, I became acquainted with them and before long, the other three joined us on our trips to the library. This led to eating out in nice restaurants, spending the day at a private beach, participating in a quilting guild, attending neighborhood football games, shopping at the mall, exchanging Christmas gifts, etc. \nMy involvement in the foster care program speaks for itself -- seeing how excited the 3 year old was when she was accepted in the 3 year old program - 'Starting Public School Early,' hearing the 3 year old recite the Pledge of Allegiance within 2 weeks; and eating out at the Chinese restaurant in the eyesight of the 7 and 8 year olds. They had never eaten in a restaurant nor gone to the beach. On one occasion, a young couple paid for our dinner and thanked me for taking the time to help this child.\nI had made such a positive influence on this family, the mother registered to get her GED/high school diploma as well as developed her interest in crocheting and being healthy. Upon conclusion of her GED studies, she graduated and received her high school diploma and was hired to work in the public school system. \nI have to admit I enjoyed working with the girls and the foster mother because they taught me a lesson that no matter what situation you are thrown in you make the best of it and it will always turn out in your favor. When you give back to the community it does make a difference.\n</t>
  </si>
  <si>
    <t>I often feel like my family should be the poster family of mental illness. My husband, was diagnosed with schizoaffective disorder 20 years ago. Despite trying various medications and therapies, this gentle genius left a cherished career in clinical medici (...)</t>
  </si>
  <si>
    <t>97f7e433609f576c8f9593d8c30e3a645623ac64</t>
  </si>
  <si>
    <t>I support the Animal Rescue Site with daily clicks and purchases. Every purchase I make provides bowls of food, daily clicks does the same thing, and as an added bonus every pair of shoes I purchase someone who needs a pair gets a pair free. In my book that is a win-win-win situation. I also read for Audio Reader at the University of Kansas, they provide recorded books, newspapers, anything that is printer. Site is a precious gift and should not be taken for granted, so I give to someone who is site challenge a chance to see and read.</t>
  </si>
  <si>
    <t>Bringing the world to Montana -- citizen diplomacy through global exchange\n\nI believe that peace and understanding of other cultures and countries can be strengthened by opening our American homes to international visitors.  Earlier this year our family  (...)</t>
  </si>
  <si>
    <t>e522bece9f09be0873a68daf93b02ff83ee2b918</t>
  </si>
  <si>
    <t>https://s3-external-1.amazonaws.com/offertabs/offer/kxdcce/large/810_5637b485305ea-DSC_0025.JPG</t>
  </si>
  <si>
    <t>Change.\nI graduated with my masters degree in Project management from NJ in may 2007. Soon after graduation , I worked in the banking sector for a brief period of time. After successful implementation of a few projects ,I returned home to India , to pursue various endeavors that I have always dreamed of.I returned home in March 2009 , and have been primarily involved as a partner in the Real Estate and Construction Company, which was found by my father. I have always been interested and have been involved in the company right from my childhood. Another endeavor that I have always been interested is involving myself in an organisation that works towards the betterment of the society , with prime focus on education for children in need , and eradication of poverty and other social causes.\nI became a member of Social Welfare Organisation , Vidya , an independent NGO working towards education for all local children in the area of vadapalani ,Chennai ,India.\nI feel that the more science-literate individuals are, the stronger their society can be.The lessons and skills education gives us can have repercussions that help make for more responsible citizens,a strong economy, a healthier environment,and a brighter future for everyone.Students who learn to think critically and have a good dose of skepticism can better make their own decisions, which can make them more enlightened,informed and stronger citizens. Also,the sense of responsibility and caution education provides safe ,healthy environments.</t>
  </si>
  <si>
    <t>I come from a home of poverty and addiction. It was because of the right person at the right times in my life, and service, that I made it out of the trailer park. I give to support organizations that employ the right people at the right times for people just like me, and support volunteer service.</t>
  </si>
  <si>
    <t>I give to NMH Upward Bound because I have seen first hand both the immediate and long term impact on young people from disadvantaged communities who hope to go to college. Students immediately begin to believe that college is a possibility with the support (...)</t>
  </si>
  <si>
    <t>f5c4183d3a3a6d9d8afd70bb7d783810f95bc275</t>
  </si>
  <si>
    <t>https://s3-external-1.amazonaws.com/offertabs/offer/kxdcce/large/810_5637db064c70e-Raew3kids.jpg</t>
  </si>
  <si>
    <t>Dear Sir /\nLooking for help, grant that I need to treat my severe SMA disease .Because go around the world razizkave very slowly, I decided to study at on my body, which is already underway, but I do not have enough money to Drait on my weight however, the disease steadily progresses. Please help if you can.\nFor any pomoÄ_x008d_se thank you I wish you all the success and health in your life.\nAlojz SlatenÅ¡ek\nalojz.slatensek@siol.net\n \nhttps://www.facebook.com/alojzx\n \nhttp://curesma.org/?referrer=https://www.facebook.com/\n</t>
  </si>
  <si>
    <t>Future Ahead\nSo far the experience at New College has been one with endless improvement and achievement. This opportunity only came about through the Daughters for Life foundation. Providing me an opportunity to learn and prosper was one of the biggest gi (...)</t>
  </si>
  <si>
    <t>faba6e49ce54d7a5761bf8d42d2f49ca4c7e7110</t>
  </si>
  <si>
    <t>ABUSE PREVENTION Libby HS Class of 1961 Scholarship 81-04797400 \nHearing my brotherâ€™s painful breathing, I recalled our fatherâ€™s passing years ago. Dad had the same struggle for air. Death freed them both from asbestos poisoning after years of suffering. We grew up in Libby, Montana, the site of the worst environmental disaster in the USA. To help people understand that asbestos is deadly, I worked for four years researching and writing the mystery novel, I CANâ€™T BREATHE! to show readers what it is like to liveâ€”and dieâ€”with asbestos diseases. Characters worked in the Zonolite Mine, brought home the deadly dust to their families, and the company never told them that the dust was deadly. This mystery novel, based on truth, also exposes child abuse; I hope that people who read about characters in abusive situations will become reporters and save others. Few people who are abused can save themselves (personal experience). I will contribute to Libby HS Scholarship Fund to encourage Libby graduates to further their education. A scholarship helped me years ago. I am dedicated to educating others about asbestos dangers, and to protecting people from abuse by continuing to act to free them.</t>
  </si>
  <si>
    <t>Keeping frail and disabled seniors out of nursing homes is my motivation to support Mt. Diablo Center for Adult Day Health Care (http://rsnc-centers.org/programs/social-day-care-adult-day-health-care/). Having been involved with Mt. Diablo Center for over  (...)</t>
  </si>
  <si>
    <t>a032cd2889826a24ee9a81fd2ad40de812dc0290</t>
  </si>
  <si>
    <t>https://s3-external-1.amazonaws.com/offertabs/offer/kxdcce/large/810_5637f780f37bd-JSselfie_n.jpg</t>
  </si>
  <si>
    <t>Little steps.\nAround 18 months ago, my partner Carol Baggerman at the time &amp; I had a nonprofit called Travelling with a purpose https://www.facebook.com/GivingItBackTravelingBeautiful/\nwith the help from a muslim group in australia &amp; from selling items at the markets &amp; on ebay we raised around $3000au for a battery backup for a womens sowing group in nepal, the first little step, as they have no power for 16 to 20hours a day in kathmandu. When we went to nepal, things didnt go well with the landlady. So we looked in to get different rental accommodation, they wouldn't allow us to even look as it would be bad karma for the owners. So that money turned in 2 pieces of land, which another group came in and raised the money for a 2 storey building, which is now built &amp; its still standing after the resent earthquakes &amp; another group brought them another 2 pieces of land to grow organic food for the group. They also make washable sanitary items, train disadvantage women and support many others. https://www.facebook.com/LOCALWOMENSHANDICRAFTS/\nWe moved onto supporting a school, another little step, of feeding 15-20 children lunchs as they couldnt get enough food to get to school, which for many is an hours walk each way. This cost $3 per day in total, so we put in biogas &amp; 6 toilets, instead just one for 200 people, helped raise money for the extension of the classrooms, this has turned into 13 rooms to date &amp; 40 temporary homes after the earthquake &amp; a home for the disabled children &amp; volunteers to come &amp; help. Also now there's no further money required to feed the children &amp; someone is employed to cook the food &amp; the profit from selling the rest of the food to others is paying their wage. So we started a group to build eco homes in nepal &amp; after other events like this around the world https://www.facebook.com/Creating-sustainable-housing-1439064243055674/. All this has changed the way I live, love &amp; see possibilities, if we just create opportunities for others to grow, even when I'm affected with mental &amp; physical disabilities myself, this brings another perspective to it. So even after all this &amp; losing my home to fire last year, leaving my partner &amp; only 8 weeks ago have a major infection, we still have a drive &amp; passion &amp; success to build on, so to uplifting others, even at these hard times of our own. It's been a blessing to do this &amp; I see it as fantastic beginning! Thank you for this opportunity</t>
  </si>
  <si>
    <t>Title\nhttp://experiencesymphoria.org/\n\nAs a classical musician myself, I never underestimate the power of music to change listeners for the better. Whether accomplishing something as simple as bringing a smile to a child’s face, or bridging a cultural g (...)</t>
  </si>
  <si>
    <t>My junior year in high school my mom (54) was filing for divorce, diagnosed with Rheumatoid Arthritis, forcing her to retire and relocate from our home. Since my sophomore year in high school I worked for a local YMCA with a Livestrong program and many aqua fitness classes, which were great for her joints. When the annual campaign came around, the amount of knowledge about the campaign was great, but making us relate to a personal story when I became full-time was even better. Seven years later, still with the YMCA, I make a gift much more than anyone in my financial position should. It is because I know there are people like my mom who desperately need the programs the YMCA offers, cannot afford them - and are still welcomed anyway because of the amount financial assistance they offer to people in their communities. My mom, now 62, participates in Y programs regularly, is in remission, and can afford to pay for the programs she likes- but I still make my gift to support other people's moms, dads, and children become healthier at the Y. The best part about this, is that my mom now makes a gift too...</t>
  </si>
  <si>
    <t>d2ad0ebd475dabdb0e2946aa5edd604e60b9f147</t>
  </si>
  <si>
    <t>Shelter in the storm.\n2014 was a turbulent year for me. I was struggling to discover why my body was beginning to fail me. It was difficult to fight through the work day as I was completely exhausted at the end of the day. I could no longer lift my arms over my head and could barely get out of a chair. Then came the diagnosis of Myositis. \nI had no idea what the disease was nor how it would change my life. I was tired, scared and confused. Then I stumbled upon a website entitled Myositis Support and understanding. It was a closed Facebook site that enable members to connect with others battling this rare disease around the world. 5 in a million are effected, so the chance of meeting another myositis patient was slim. Jerry Williams, who founded the group, has assembled a board of fellow Myositis warriors who are nurses, authors, and healthcare providers to provide the proper guidance to the group. He has created a shelter in the storm where people can go to not only connect with other sufferers but find vetted information to help them understand their new reality. There are good resources ranging from what medicines are beneficial to how to function with a disabling disease. I do not believe I could have handled the past year without this group. The best news is that MSU now is officially a non-profit group with a mission to help others financially. The prize money would be a tremendous help to achieve this mission and would be money well spent.</t>
  </si>
  <si>
    <t>My son, Travis who lost his life to heroin addiction on December 20th, 2014 inspires me to give. He was clean and sober for two years as a result of a wonderful program and place for rehabilitation and recovery in Cleveland, Ohio.  This resource is Stella  (...)</t>
  </si>
  <si>
    <t>b9d4bb62d76996861dd26e72bf9fc53707747856</t>
  </si>
  <si>
    <t>I am a professional teacher with thirty five of teaching experience, currently stationed in kajiado county. Girl-Child Network NGO under the able leadership of Madam Mercy Musomi in Kenya is the organization I have supported fully for a period of five years, from year twenty ten to twenty fifteen march.\nI went through a training workshop in twenty ten on ROC (Rights Of the Child) and went straight to form a club on the same becoming the best implemented willingly club of all trainees in the country.\nOut of my sacrifice in implementative contribution without any payment or club support from the organization , many international donors were brought to the school to see my strong impact on child rights put up in poems forms and songs.\nThe organization had a smile because donors through project impact assessment i.e p.i.a on the ground were impressed with my ROC Club and despite that I was not given money ,instead it became the one who put the organization on success trail.\nThereafter I have been invited by The NGO to present the club items in international days at free will without transport or token but lunch and we got.</t>
  </si>
  <si>
    <t>Volunteering and community inclusion for individuals with developmental disabilities is my passion . My name is Lisa Rosekrans . I work at the Arc of Steuben .My job is to help individuals to become and stay independent in their own homes. When I first sta (...)</t>
  </si>
  <si>
    <t>46d95e0f81e2f8b9e828ca0a4ebc7439212f91ea</t>
  </si>
  <si>
    <t>Tender Mercies Inc of Princeton</t>
  </si>
  <si>
    <t>99.138.34.98</t>
  </si>
  <si>
    <t>55-0770708</t>
  </si>
  <si>
    <t>Katherine Glassmeyer</t>
  </si>
  <si>
    <t>kathjglas@earthlink.net</t>
  </si>
  <si>
    <t>Princeton</t>
  </si>
  <si>
    <t>CORRECTED COPY:\nThe Patrick Springs Ruritan Club, Serving God and Community:\nAs Chairman of the Social Development Committee, my wife Donna and I operate a community soup kitchen in Patrick County, VA. Eight months ago we had a desire to reach out to those that were truly needful, the disabled, the shut ins, the forgotten ones, who fall through the government safety nets of social services. We found a handful of people who could use the services of a soup kitchen that would deliver a quart of hot homemade, hearty soup and a loaf of bread, as well as other fresh fruit and produce once a week. We were well received by those we minister to. Today we are serving to about 35 households. As the word of our soup kitchen spread, the support of the community began to pour out to us. We now have ten or more volunteers that help to prepare and deliver our soup to those that would otherwise go without. It is such a blessing to Donna and I to be able to do this. We have acquired many new friends and an abundance of love from all those we serve. We are providing a Thanksgiving meal to the recipients of the Soup Kitchen on Wed. November 25,2015 at 1pm. We're able to provide this through donations of food and supplies from our volunteers. Transportation for those unable to drive, is being provided by 2 churches donating their vans.\n We are the ones being blessed the most. It was six years ago that I started a food bank at a church that still thrives today providing food to hundreds of families. Two and half years ago we started the Jesus House Clothing Ministry providing free clothing to all. The total number of articles of clothing given away now exceeds 65 thousand items. \nThese three ministries operate without a budget. God has provided above and beyond all our needs. It is His guiding hand that is our inspiration and reward that we continue to seek ways that we may be of service to God.\n\n</t>
  </si>
  <si>
    <t>Beacon of Hope\n\nwww.tendermerciesinc.org\n\nWhat inspires me to give?  If we pay attention, it isn’t difficult to see that the world we live in spills over with great need.  I have always believed that it is my personal responsibility to do what I can to (...)</t>
  </si>
  <si>
    <t>7f19b0d2027a94b52ebfd4592aa45b28d348322b</t>
  </si>
  <si>
    <t>Smile Jar \nWe are group of students in the faculty of Medicine of Ainshams in Egypt \nLast year we studied pediatrics and started visiting the hospital of the faculty 'Demerdash'  for learning purposes. \nWe started to feel pain when we saw the Littles ch (...)</t>
  </si>
  <si>
    <t>27dd961940f26b846aa9b2352f55cb0500a44ec6</t>
  </si>
  <si>
    <t>Greetings Everyone!\n Am Uma from Chennai and first of all I want to trhank you for giving rhis kind of an opportunity to share my thoughts with everyone else.\nAm basically compassionate and for the past 15 yeras hae involved myself in many online and offline projects.But when the earthquake struck Nrpal, being a resident of it's neighbouring country India, I felt I must do something more and I got a mail from a known company called UrtheCast,and this following words inspired me .\n'There are a few important ways you can contribute to the Nepal earthquake relief effort from anywhere in the world with an internet connection.'\nAlongwith instructions...which were given below...\n\n######################################\nMapping Relief Routes\n\nIf youâ€™ve got a keen eye and a bit of patience, consider aiding the Humanitarian OpenStreetMap Team (HOT) in their effort to trace disaster relief routes. HOT is a web-based organization that applies principles of open source and open data sharing for humanitarian purposes. In response to yesterdayâ€™s earthquake, HOT is still in the early stages of mapping roads into remote mountainous regions, and they need all the help they can get. These roads are going to be critical in days ahead, as ground-based rescue and relief efforts work to navigate the rugged terrain.\n\nThe best place to get up-to-date information about HOTâ€™s response is via the HOT 2015 Nepal Earthquake wiki coordination page. Here you can find mapping tasks that are currently in progress, select a region, and start tracing routes yourself.\nTop image: Map from the US Geological Survey of the earthquake epicenter and aftershock locations\n######################################\n\nThat is how I started with Humanitarian OpenStreetMap \nHave a great day everyone and may all of you be inspired by the wonderful work they do and also enable everyone else to help also.\nI support\n1. Save darfur\n2. Wateraid\n3. St Judes\n4. Helpindia Tsunami\n5. care2\n6. Humanity Healing \n7. Gaslaxy Zoo\n8.Zooniverse\nand Worldpeace--PeacePole Project and many more :)\nWarm regards\nUma\n</t>
  </si>
  <si>
    <t>https://s3-external-1.amazonaws.com/offertabs/offer/kxdcce/large/810_563816b85572a-8310013580103.jpg</t>
  </si>
  <si>
    <t>Education should be open and free to all.\nIt was the core value of the schoolâ€™s founder Peter Cooper, but Cooper Union is no longer free.\nHowever, there is a tiny force of educaters who carries the torch for underpriviledged kids, who, Peter Cooper had intendention to educate the most.\nI am a first generation imigrant single parent. \nMy son was lucky enough to be introduced to the Cooper Union Saturday program for high school students, which accepts innercity public high school students until seats are filled. \nIt helped him built portfolio eventually to get accepted to Cooper, so to be able to teach at the Saturday program as a student instructor.\nBut around the same time, schoolâ€™s financial trouble became widely publicized.\nI asked the program director what would happen to the Saturday Program. \nShe assured me that it will stay free because there is a continuous fundraising effort that afforded them not depend upon the school itself. \n I realized then, someone else have been paying for us during his high school days - one sheet of paper, one stick of graphite at a time.\nI want to be that someone. I now help what I can. \n</t>
  </si>
  <si>
    <t>THE CROSSING OF MANITOWOC COUNTY INC</t>
  </si>
  <si>
    <t>50.137.229.160</t>
  </si>
  <si>
    <t>20-3148598</t>
  </si>
  <si>
    <t>Lisa Stricklin</t>
  </si>
  <si>
    <t>lisstric@gmail.com</t>
  </si>
  <si>
    <t>MANITOWOC</t>
  </si>
  <si>
    <t>Giving Back to Help Women Succeed. My mother is the strongest person I know and if it weren't for her resilience and creativity, I wouldn't be telling this story. Due to domestic abuse in my household, my mother, sisters, and I moved into the Women's shelter while my mom searched for jobs to get on her feet.\n\nI am 24 now and not a day goes by I don't think about how blessed I am and that if it weren't for the generosity of others I wouldn't have the success and opportunity I have today. I enjoy giving back to women's shelters and domestic abuse houses to give opportunities to others. \n\nI have read to children for Chicago Cares, but the most inspiring experience was caroling around my hometown and raising $200 to buy Christmas gifts for the Women's shelter I grew up in. I would love to work with this organization to build their website and marketing efforts, since they do not have an online presence. I would also like to educate women in these shelters on how to not only become self-sufficient, but to express creativity through art or other activities.\n\nThere are a lot of nonprofits out there that deserve donations, but I feel that these smaller organizations in areas where domestic abuse cases are very high, it is important to recognize and develop programs to develop people and not only give back but to create opportunities to make the world a better place.\n</t>
  </si>
  <si>
    <t>Why I'm inspired to Give?\nFor as long back as I can remember I've been a giver. This was even before I came to understand that we are given time, talents and treasures in his life to invest.\nThere are many great organizations out there. My heart and life (...)</t>
  </si>
  <si>
    <t>ab783588ff324452e1d91c76522aa842b545653e</t>
  </si>
  <si>
    <t>https://s3-external-1.amazonaws.com/offertabs/offer/kxdcce/large/810_5637bc6736bf0-1507783_10152944583261035_6546243362743544227_n.jpg</t>
  </si>
  <si>
    <t>Am delighted to share my inbuilt story to Action Against hunger. Over the years, have been inspiring to be part of humanity race and struggle, am committed to community work and rendering support to the Internally displaced persons within my geo-political area.\nI worked as a volunteer in a local non profit organisation, by name Association for Better Community Health. I was part of the research team and also contributed financially based on my pocket to support the growth of the organisation in meeting the needs of the people in the rural areas.\nAlthough, in the course of my stay with the organisation, I was able to accomplished my desire dream, by supporting the less privilege and those with chronic disease, it expands my knowledge and broaden my horizon.\nThe act of giving and rendering support to others is an inbuilt thing in me, I find joy doing it.\nAm graduate, read Local government and development Studies, I will love to join your team either as a full staff, a volunteer or an intern to fight against hunger and also by achieving my dream through your organisation as a community worker. Thanks</t>
  </si>
  <si>
    <t>We Are More Than We Seem\nwww.helenaymca.org\nI started volunteering at the Y 18 years ago. I wanted to work with the kids. After the first 3 months I became an employee. Over the next 17 years I have worked with every age group in our  family. Infants, to (...)</t>
  </si>
  <si>
    <t>cb4bced5225fa09e98ef0c3a32f90e204c7de5fd</t>
  </si>
  <si>
    <t>Virgina Solidarity Association</t>
  </si>
  <si>
    <t>108.44.224.128</t>
  </si>
  <si>
    <t>80-0461256</t>
  </si>
  <si>
    <t>Karah Walker</t>
  </si>
  <si>
    <t>To prove peace is patriotic and honor the warrior but not the war, I Support Veterans For Peace. My most meaningful contribution is the YouTube video, 'TO VETERANS WITH INVISIBLE WOUNDS', used by the VA's National Center for PTSD, the Army's most deployed division, the VA's nationwide suicide prevention program, the leading online mental health journal, and 25 other programs. This is verifiable. Please use &amp; share it. Everyone knows someone who knows someone with PTSD.</t>
  </si>
  <si>
    <t>karahwalker@gmail.com</t>
  </si>
  <si>
    <t>WILLIAMSBURG</t>
  </si>
  <si>
    <t>I Am Blessed so that I can Be a Blessing. \nI support Mosaic because they honor life. They understand that people matter. They support, mothers, babies and entire family units. I support them so they can in turn be a support to those in desperate need of a (...)</t>
  </si>
  <si>
    <t>66c66bcaef8c07ec78bfa4dac8222911256890a3</t>
  </si>
  <si>
    <t>Walk a Mile in Her Shoes -Experiencing the Needs of Others \nwww.mmmwater.org\n I am a 16 year old girl from Colorado, and when I was in the first grade, I remember reading a Time For Kids magazine article about raising money for African water wells. This story touched my heart in a sureal way. As I looked at the faces of the people in need of water, my heart went out to them. I knew I had to help. The next year, I started Walk a Mile in Her Shoes; knowing that women had to sometimes walk up to ten miles to retrieve filthy water, I wanted people experience a little bit of this. The way it works is everyone participating in the walk either collects sponsors (who will sponsor them for every mile they will walk) or flat donations. On the day of the walk, everyone walks as many miles as they can or want to. My second grade year, I walked ten miles. After the walk is done, all of the money is collected and sent to Marion Medical Missions, and they build the wells in Africa. A well costs $400 dollars, and can save a whole village. My church has paid for hundreds of wells. Knowing that God has helped thousands of people through us is an extremely humbling thing. In America we take so much for granted because we have access to everything we could ever want. Water seems so insignificant to us, but to these people, it means life or death. Receiving pictures of the villages around their news wells touches my heart so much. Every year when my feet are weary from walking, I smile because know that's a few hundred lives that have been saved. It's amazing to see how something so simple can impact people in such a big way, and I thank God for giving me this idea to start Walk a Mile in Her Shoes.</t>
  </si>
  <si>
    <t>Wilmington College Changes Lives.\n\nWe've all heard it before, [blank] changes lives. But I truly believe that Wilmington College does. I am a 2012 graduate and am now an employee and I cannot thank Wilmington College enough for what it has done for me. I (...)</t>
  </si>
  <si>
    <t>8466bd4d80aa8a73fbdef84a8b6c5cd721b280ec</t>
  </si>
  <si>
    <t>Why we give to WITSINC.\nWhat always inspires me, and others, to give to and support Angela Haas/WITS, as one of the remaining of the original 10 sustainable E-cycle St. Louis Sites, are her qualities/precepts/business acumen. These characteristics enable her/her organization to survive. She sustains ecycling, since established in the early 2000â€™s. From the moment we encountered each other at a then-quarterly St. Louis County/DOH- Waste Management Group Luncheon wherein we discussed and worked on thereafter to establish 10 permanent E-cycle St. Louis Sites, she has always stated she â€œwanted to do things right!â€_x009d_ It took a while for E-cycle St. Louis to get up and running, but Angela/WITS continues to â€˜do things rightâ€™!\n\nWITS is still doing business and was instrumental in â€˜bringing collection units/trucksâ€_x009d_ TO events vs. events coming to her/WITS. Causing evolution to happen, since her business always issues tax receipts for peoplesâ€™ donations, her process was holding up traffic in our annual Earth Dayâ€™s and Chesterfield/MO/America RE/Ecycle Drive-Thruâ€™s. To address safety issues, we evolved to â€˜Ecycle Saturdaysâ€™ involving every fourth Saturday of the month, 10 months a year. No more slow drive-thru lines exist since she first relocated to our Chesterfield Valley Athletic Complex parking lot area. After a few years there and due to mixed sports play offâ€™s, she had to relocate to The Chesterfield Mall parking lots! Since the Mall told her recently that she will have to leave the Mall site due to development, evolution happened again! Now, she/WITS will relocate for E-cycle Saturdays to a new parking lot area at the corner of Baxter and Clayton Roads, following the same process for our community and regionâ€™s Ecycle Saturdayâ€™s.\n\nWhat Angela/WITS has collected through the years has kept pace with those re/ecyclables that were sustainable for her business. She has altered what WITS collects, to continually sustain the good purposes of: reuse, recycle, decycle, with plenty of education, training and compassion for the region, its children, ill children, underserved and older people wherever they are. Both young and old have become more technologically sophisticated, more self-reliant, and more emboldened to take care of or fix their own electronics, much of which would have been donated by Angela/WITS to them! Some people who she has trained have become employable, too! Besides all that this entails, she/WITS continues to donate refurbished electronics to those people mentioned: young and old, ill or underserved, impoverished and to schools.\n\nAngela/WITS employs people other businesses/organizations are not considering. Maybe this is a factor to help explain why WITS was broken into with recyclables, etc., stolen more than once since the early 2000â€™s. This was devastating each time. While Angela aggressively pursues grants, she has sustained this business due to knowing when to ask for help and donations when genuinely needed from other people, the Chesterfield Citizens Committee for the Environment, and my husband and me. I know there were many others, too. All of us realize the â€˜greater goodâ€™ this serves.\n\nWhat Angela/WITS gives to society and our region cannot be bought or sold with dollars - - - itâ€™s about an ethical commitment to society, good stewardship, and sustainability. I think many people have come to understand this. What Angela/WITS does is good for the economy, the environment, and the web-of-life. And, she works a second job to keep her household, too! While people stole material goods from WITS\n\nseveral times, itâ€™s because of her commitment to â€˜do things rightâ€™ that makes her into the business model our region has come to know. â€œGiving Tuesdayâ€_x009d_ is a good time to give something back to this woman who helps sustain a resilient regional business model in St. Louis, Missouri. Selected early in the 2000â€™s by MORA (Missouri Recycling Assâ€™n.) as an Ecycle St. Louis Partner, sheâ€™s not â€˜let us down!â€™</t>
  </si>
  <si>
    <t>d0ce0bee3e7cd9d373b5cad92269ce47c37e8ffc</t>
  </si>
  <si>
    <t>Alay Kapwa Educational Fund Inc</t>
  </si>
  <si>
    <t>66.87.123.129</t>
  </si>
  <si>
    <t>51-0493366</t>
  </si>
  <si>
    <t>Ruronin Heyokas Ty-ohni</t>
  </si>
  <si>
    <t>roninwendigo@gmail.com</t>
  </si>
  <si>
    <t>Every year I admire all who step up and volunteer their time, efforts, and money for a cause. This past year I made a New Year's resolution to do the same. As a mom, teacher, coach, and member of the YMCA, I feel very passionate about programs, activities, and events that directly impact the youth in our community. \n\nI decided this year to focus all my efforts in helping the YMCA FUNdraise for their Annual Partners Campaign to raise over $250,000. Through my personal efforts I was able to raise a total of $1,606! - which was $1,106 more than my goal!\n\nEach year the YMCA provides opportunities for our youth by funding programs such as: Youth and Government, sports and fitness, mental heath services, overnight camp, water safety and before and after school care. All the efforts to raise funds make it possible for the YMCA to continue to offer such needed services in our community. \n\n The Y has become a huge part of my family's life. My kids, and I have enjoyed countless hours TOGETHER swimming, playing basketball and soccer, participating in totercize, art and exercise, Lego-robotics and Jr. Giant's baseball, and so many other fun activities and community events. We have seen and experienced all the benefits the Y has to offer and it has made such a wonderful difference in our lives. Through the classes they offer, programs for kids, and community events I have truly seen how the Y changes people's lives on a daily basis. The Y brings not just my family closer but also brings my community together in so many ways... it's amazing to be a part of. That is why I give. \n\nFor a Better Us... THE Y\n\n</t>
  </si>
  <si>
    <t>FAIRFAX</t>
  </si>
  <si>
    <t>My brothers keeper....is a lesson I've learn since I was a child. Through my life it took me a while to fully understand it. Till the time our class had go to a school outreach program. Mentoring and paying it forward so to speak to some of our less fortun (...)</t>
  </si>
  <si>
    <t>12ce1f167741cdf5be2cd494ba652070bae6f170</t>
  </si>
  <si>
    <t>When I was in college, I got an opportunity to intern at United Way in my town. At first I had no idea what the organization was, and I hadn't done much with nonprofits in the past. My first thought was, 'Great. An unpaid internship. I need to keep looking.' But after I did my interview and met some of the employees, I thought I might as well give it a go. One of my main jobs was to interview people in the community who benefited from organizations or programs that the United Way had helped. That's how I met Chloe. Chloe was a young girl that had been born with a heart disease that made her very fragile. She was unable to participate in a lot of activities because of the fear of her getting hurt or sick. Her only athletic outlet was brought to her by a local YMCA, a partner of the United Way, that offered swimming lessons for her. Because of the swimming lessons that were made possible by a United Way partner, she was able to not only grow athletically, but through her confidence and personality. I met many deserving people like Chloe, and went on to intern at a nonprofit health center later that year. After graduation, I ended up getting a job in marketing at a for profit business in town. After working for nonprofits for almost a year and a half, I was shocked at how out of the loop I was. I enjoyed my job, but knew it wasn't my long term goals. I then saw an add listed for United Way in a close city and saw it as a sign. I finally realized that what I was missing in my job was the ability to give back to people and my community. I currently work for Sioux Empire United Way and am looking to volunteer more now that I am in a new city. Now more than ever, I see the needs of individuals that live so close to me. Needs that I do not, and hopefully never will have unmet. I support Sioux Empire United Way because they focus on Income, Education and Health and restore dollars to other nonprofits who may otherwise go unnoticed.</t>
  </si>
  <si>
    <t>Passing the Comfort\n\nUsing Fall colors I made a quilt to be used as a 'donate to win event' for Friendship United Methodist Church, Falls Church, VA. For every dollar donated, you received one opportunity to win the quilt. I did this for many reasons, first to naturally help the church raise money for needed repairs. Second to raise community awareness of the art of quilting. Third, to see the joy on someone's face when they won and took home the quilt. The folks at this church exemplify what it means to be a church by offering a fall pumpkin patch and community meal and clothing for homeless guests. They also provide a loving and safe environment in which to worship for both adults and children. \n\nWhen we lost our son 18 years ago, the church members supported us with love, food and ongoing care for many months. You never forget the concern of others when you have walked the journey of a child's death. That is why we travel 90 miles to attend this church on Sundays after relocation in the Shenandoah Valley. \n\nTo me to provide a quilt for someone to love and cherish is just 'passing on the comfort' we received. For after all, a quilt is a blanket with a heart. From my heart to your heart.</t>
  </si>
  <si>
    <t>I give when I can see I am making a direct impact on the lives of others.\n\nSeveral years ago I pondered my annual tithe to my church. After much thought, I wrote what I thought was a nice sized check of $5000, little reach for me at the time.\nTwo days later, I received in the mail a check for a little over $5000 from a failed investment that I had forgotten about for years. It was a return on the initial investment.\n\nGod works in wondrous ways</t>
  </si>
  <si>
    <t>Whatâ€™s more heart-warming than the sight of a small child enjoying the simple pleasures of play? Think of a toddler laughing endlessly at a pop-up toy, or the quiet joy of a preschooler being read a favorite book. For 2.5 million homeless children in the U.S. there is little or no opportunity for playtime; a familyâ€™s belongings have been pared down to what can easily be carried â€“ there are no toys, no books, not even a safe place to play. \n\nThe Bright Horizons Foundation for Children (www.brighthorizonsfoundation.org) recognizes that every child deserves to have a safe, warm place in which to learn and play. These environments are called â€œBright Spacesâ€_x009d_, and the Foundation has created hundreds of them all over the U.S., and in the U.K. and Ireland. \n\nI got involved with the Bright Horizons Foundation for Children in the same way as so many of my colleagues did; because the work of the Foundation is woven into the fabric of corporate life at Bright Horizons, there is no way to avoid it! â€œFUNdraisingâ€_x009d_ for the Foundation is a wonderful way of bringing more than 25,000 employees together in a meaningful way â€“ across countries and continents â€“ with a single purpose: To help children and families in crisis. \n\nMy first involvement with the Bright Horizons Foundation for Children dates back nearly 8 years ago when my team at work decided to fundraise to create a Bright Space as a team-building exercise. We have a large team spread all across the country, and it was a wonderful way for us to collaborate on something outside of our day-to-day jobs. We worked hard on fundraising over a period of about 6 months, and Iâ€™ll never forget the weekend we all gathered together in Somerville MA to work on the space â€“ clearing and cleaning, painting and unpacking, building and cleaning again. It was two solid days of hard work, made entirely worth the effort by the pure JOY on the faces of the children the night of the Grand Opening. We repeated the exercise a couple of years later to create another space at a homeless shelter in New York City, and are currently working on yet another in Colorado! \n\nI have two children of my own, 10 nieces and nephews. I canâ€™t imagine what it would be like for them to be homeless, to not have their toys and books, or even a safe place to hang out. More than anything, THEY are the reason I have, and will continue to support the work of the Bright Horizons Foundation for Children. \n</t>
  </si>
  <si>
    <t>100 miles for children's smiles' www.brighthorizonsfoundation.org.\nI signed up to run 100 miles to test the limits of what my mind and body could accomplish. After I signed up for this race, I thought I could really challenge myself to make this a way for me to help others. My company sponsors a foundation, called the Bright Horizons Foundation, that is focused on brightening the lives of children, youth, and families experiencing homelessness and other crises. They do this by creating and supporting Bright Spaces; warm, safe, enriching spaces in homeless shelters and other agencies for children and youth to build caring relationships, heal from trauma through play, and experience the joy of childhood. \nI was 90 miles into the run, and I wanted to give up. The longest distance I had attempted up to this race was a half-marathon (13.1 miles). As my mind went to that negative place, I started to think about why I had started on this quest and what I was trying to accomplish. I needed to finish this race, not just for myself, but for all the people who believed in me and what I was running for. Many of the kids that use the bright spaces don't have many comforts, and need to have a safe place to just be a kid. I was able to raise $1100 through donations from friends and family, and I was awarded an additional $4000 for a grant that I applied for. That thought powered me through the last grueling 10 miles. I knew that I had to finish because the discomfort I was feeling was nothing compared to what these kids go through. The least I could do was to finish this race and make sure that I could convey the message that, 'if you put your mind into something, that anything is possible!' I want the kids that are able to spend time at our bright spaces to feel uplifted and know that anything is possible.....just like I felt when I crossed that finish line 24 hours and 54 minutes later.</t>
  </si>
  <si>
    <t>I am inspired to support by the unfaltering commitment Frontier Health has for the mentally ill in my community. Frontier Health is a local nonprofit that serves upper east TN and south west Virginia. When people come to Frontier for help, regardless of if they have insurance or the money to pay for the treatment they need. I specifically love that the Frontier Health staff go above and beyond every single time with every single person they serve. \nI've had the great fortune of working for Frontier Health for several years and could tell thousands of stories of why I believe in the work we do. One in particular is when I went to a local First Assist clinic on a Saturday night with what I suspected was the flu and I saw a Frontier Health case manager sitting with an adult client and her children. The case manager didnâ€™t know that I worked for Frontier Health (there are over 1000 employees spanning 14 counties and 2 states) but I watched as she took like out of her evening to help this client who was in obvious pain from a dental need. It was easy to see this was a woman with little resources and she was in need, and may not have had someone to help with her kids so she could see a doctor for help. The case manager played with the womanâ€™s children, sang songs with these probably 4 and 2 year old kids; braided the little girlâ€™s hair, and wiped juice off her younger brotherâ€™s face. This case manager was there with these kids when I left about 8PM. \nIt is dedication like this that has built the foundation of service Frontier Health provides for those in need. The staff fights every day to break the stigma of mental illness, offer compassion and help our community find hope. \n</t>
  </si>
  <si>
    <t>Thanks to Frontier Health I know how to keep it simple today, and I have the opportunity to give back what was freely given to me! I sought treatment for alcoholism and my co-occurring Bi-Polar disorder with Frontier Health in Johnson City, TN during the summer of 2012. There I was given the compassion I desperately needed, the education I could use to build a foundation, and the tools to create a life for myself I never thought possible. I was inspired by their program to get involved in the community and was hired a year later as a Residential Technician in the same women's program that saved my life. I regularly share my experience, strength, and hope with hundreds of women each year. I enjoy learning about the disease of addiction, researching and making 12-step literature available, as well as arranging community support for the clients in my facility. Today, I humbly serve as living proof that miracles do happen! It's extremely important that I do my part by helping to create an atmosphere of recovery and positive change in my work environment for our clients, as well as the community we serve. I think the most meaningful way that I give back is by continuing the fight to erase the addiction and mental illness stigma from people who suffer from a treatable disease. Setting a positive example, and helping people achieve their full potential by offering compassion, resources, and opportunities brings light and purpose to my own life. There is nothing more meaningful than giving, in whatever form that may be. I routinely share my personal recovery story whenever asked, because I believe that I can only keep what I have when I give it away. While I haven't been able to give money, for the last 3 years I have given my heart, time, experience, and love to a program that did the same for me. I look forward to many more years touching the lives of women seeking help in my area regardless of age, race, sexual identity/orientation, religion, financial status, criminal record, mental or physical disabilities, or any other barrier they might face elsewhere. Thanks for letting me share my story! To conclude, I feel this Mark Twain quote is very appropriate - â€œThe two most important days in your life are the day you are born and the day you find out why.â€_x009d_ I'm grateful that I found out why. Clean, sober, and in recovery since July 4, 2012. \n\n*Founded in 1957, Frontier Health is the regionâ€™s leading provider of behavioral health services, offering treatment for mental health, co-occurring, and substance abuse problems, recovery and vocational rehabilitation, and developmental and intellectual disabilities services.* - from the website frontierhealth.org</t>
  </si>
  <si>
    <t>The earth moved and it moved me.\n\nEverything began the night of Saturday, February 27th of 2010 when I was living in Santiago de Chile. The night was calm and very warm. I was enjoying the visit of a close friend from Buenos Aires. I was sleeping very comfortable in my bed when suddenly I woke up with a very lousy noise followed by a strong movement. I got up from the bed and tried to walk towards the door but realized that I couldn't move forward. Everything was moving. My friend and I managed to reach the apartment's door and got to the building's emergency stairway. I remember going down the stairs and pieces of wall falling down in front of me. I had to make a huge effort to avoid them and not hurt myself.\nFinally, after what it seemed an eternity, we got to the building entrance down the stairs and manage to get out of the building safe and sound. \nDown there, we met with the rest of the neighbors that were escaping from the building as we did. It was then when we realized that we had experienced what it seemed one of the worst earthquake that hit Chile in its history. \nSantiago de Chile is a very modern city, probably the most modern in Latin America, where buildings are prepared to face these type of events. Therefore, what I saw in the following days were only some cracks in buildings but nothing so bad. Especially in my neighborhood, which is a high-income neighborhood in Santiago. \nHowever, it took me a few hours before I realized that outside Santiago, many extreme poor communities had been extremely affected by the earthquake. Many families had lost the few things they had and some had even lost a relative during the catastrophe. \nThe following Monday, I was at work when a colleague approached me and told me that he was volunteering for TECHO, a non-profit organization that transforms slums into sustainable communities, and whose housing program was perfect for emergencies such as the one Chile was facing at that time. \nTECHO was fundraising and massively mobilizing young volunteers in those days to build transitional houses in two days for families that had lost everything during the earthquake. I didn't doubt it for a second, and so the following weekend I was traveling with a group of colleagues to an extreme poor community four hours away from Santiago.\nWe arrived to the community Friday night; we had to sleep in sleeping bags at the local school. We woke up very early in the morning and went to meet our family, who will spend the following days building the transitional house together with us.\nA couple in their early 70s and their son who was in his 30s comprised the family. The old couple had lost their small house made out of mud and had been living in a neighborâ€™s car for the last week.\nIt took us two full days to build the transitional house. During those days, we shared our stories with them, and they told us about what happened, and how they ended up with nothing. We realized they had worked really hard their whole life to achieve very little and they lost that little in one night. They had nothing. Not even a home to survive the winter. We created a deep bond with them, we experienced first-hand their reality, and we were able to change it together with them.\nWhen we finished, we had a â€œhouse warmingâ€_x009d_ and Luis, the head of the family, thanked us with tears in his eyes, saying that now he would be able to sleep at night knowing his family had a safe house to sleep in and get through the winter. \nThe house we had built was a transitional house, meaning it was very basic, but even so it meant everything to them.\nI went back home that day with tear in my eyes, I couldn't stop crying. \nThe earth had to move so that we all could see this reality. The earth moved so that we all could move and change this reality. But I never expected the experience to be such a moving one for me, enough to change my life forever. \nNow I am so grateful that I have a home, a family, and a lot of possibilities. I realized that it was by sheer luck that I was born in a family with endless opportunities, that we could have just as well, been born with none, in fact, worse yet, with the odds against us. And that is exactly, what inspires me to give. \nTECHO gave me the opportunity to experience the reality in which many families live in the world, and be able to change it. I will be grateful for ever.\n\n(I'm currently living in the US, I am a US resident)</t>
  </si>
  <si>
    <t>I am inspired to give so that others may better live! I give out of my life purpose to be an excellent example of unconditional Love. I began giving in 2010 as my diagnosis of rare brain abnormality progressed to the diagnosis of medically uncontrolled seizure disorder brought about by the genetic brain abnormality. I give my time, talent, and treasure to National Seizure Disorders Foundation http://nationalseizuredisordersfoundation.org because I believe every person affected by Epilepsy deserves a higher quality of daily life until a cure happens It is too late for my daughter, lost to us in 2012 due to seizure-related SUDEP ( Sudden Unexplained Death in EPilepsy). It is not too late for others. I give so that others may better live! \nThere are many memorable times I have given to NSDF; all have led to victory! For instance, the time, talent, and treasure I gave to help NSDF help a member fund her seizure service dog. Because I gave, I know she will have a higher quality of life as her seizure service dog increases her peace and security. \nI believe in giving to National Seizure Disorders Foundation because they are the only charity that works with affected people and their caregivers on a daily basis to help them overcome isolation, low self-worth, and anger. \nI believe together, we are winners!</t>
  </si>
  <si>
    <t>Smyrna Heart of Grace has Giving Tuesday every week! I love being a part of this nonprofit. We deliver food, toiletries, clothes, and other needed things to local families in need, most in transient housing. So many children are happy to get something so simple, like a new toothbrush, from us, and it makes me just want to just do more. These families look forward to their visit each week, and they are made to feel important and loved.</t>
  </si>
  <si>
    <t>I'm inspired to give back because of a sweet little boy, named Brandon, who unfortunately lost his battle with brain cancer. Attending his funeral was eye-opening. I knew about cancer, I have lost loved ones to cancer- my amazing dad most recently. \n\nThere is something unbearably painful about attending the funeral of a child that only wanted to live- the pain in the families eyes- the loss and complete sorrow of the parents who will never in all their time, be the same. It humbles you- shakes you- and hopefully- makes you a better person because of it. \n\nI now give back to St. Jude Children's Research Hospital. They worked so hard to save Brandon's life. They work tirelessly to save every child that comes through their doors- when you arrive- they are waiting for you and know your name in the admissions office- which has desks short enough so that the child can be a part of the discussions. They want that. They want you included, they want to answer your million+ questions- and they want to assure you that because you're a patient of St. Jude Children's Research Hospital, you will never receive a bill.\n\nSt. Jude covers all costs associated to the treatment of a child. They cover food, housing, travel, and most importantly, the treatment itself. If I were ever in the darkness of fear, worrying about my child, I would want a place like St. Jude to turn to. That is why I need to help- why I need to give back. They do so much for kids. They do so much for their families. Not to mention- providing school for those too sick to attend; graduation for kids who can move up in their academic grade; prom- they take donations of gowns and tux's so that the teenagers can experience something that should be a given in their lives. St. Jude gives the kids and their families Christmas, Halloween, Easter- a chance to be normal in a world of chaos.\n\nSt. Jude Children's Research Hospital gives back. That's why I give back to them.</t>
  </si>
  <si>
    <t>I have Hemophilia B and I didn't know any other hemophiliacs personally until I went to Camp Freedom when I was about 6 years old. The camp is sponsored by the Tennessee Hemophilia &amp; Bleeding Disorders Foundation. Camp Freedom is a place for kids with bleeding disorders to come together to learn and to become part of the community. The bleeding disorders community is large and it becomes your extended family. Kids get to participate in fun activities in a safe environment because many of the staff members are medical professionals. The camp teaches you about teamwork and responsibility. The staff shows you how to care for yourself (learning how to infuse, understanding your disorder) and how to care for others. They show you how to enjoy life safely and not live in fear. For those of us who didn't know anything about their disorder and felt alone, this camp is a life raft in a sea of confusion. Iâ€™m in college now and I am a volunteer counselor for the camp. Iâ€™m studying biology and Iâ€™m going to be a hematologist so I can continue supporting this community that has been so good to me and my family. I recently learned that I also have von Willebrandâ€™s Disease and a platelet function defect. I have three bleeding disorders, but Iâ€™m prepared to handle that thanks to Camp Freedom and THBDF.\n\nThis is why I give.\n\nWonâ€™t you please support the Tennessee Hemophilia and Bleeding Disorders Foundation to keep this camp going and to help other kids like me? They donâ€™t have to be alone.\n</t>
  </si>
  <si>
    <t>I believe in Voices of the South http://www.voicesofthesouth.org/\nbecause theatre transforms! I met the creators of this non-profit community theatre way back in college in the Theatre Department of what was then Memphis State University. These ladies (Jenny Odle Madden and Alice Rainey Berry) went on to create Voices of the South and lead very creative lives. I went into sales and into the business world. A very determined young woman, I set my goals on career, love, and then offspring. I created a successful career in sales. I met and married the man of my dreams, Tim. But God had other plans about the offspring. Tim and I discovered that we would never be able to have children. I was broken. I had a hole in my heart. About that time I reconnected with Voices of the South and began donating my time and money to support them. I attended a writer's workshop lead by Rebecca Fisher. With Jerre Dye as my writing coach, I created a script named JACK that chronicled my adventures with infertility. And, as theatre does, I was transformed. I was healed. My heart felt whole again. As a matter of fact, six weeks after my final performance of JACK, Tim and I discovered that we were naturally, accidentally pregnant. Five years ago we had our daughter, Lola, and she makes the world a better place. I BELIEVE IN THE POWER OF THEATRE TO TRANSFORM. I BELIEVE in Voices of the South's mission to create original theatre with a unique Southern perspective. And I BELEIVE in supporting this one-of-a-kind theatre company that TRANSFORMS THE WORLD...INTO A BETTER PLACE.</t>
  </si>
  <si>
    <t>My [HSUS Animal Rescue Team] Giving Story \nwww.humanesociety.org\n\nWhen Hurricane Katrina hit, I not only learned about all of the displaced and affected people affected by such a catastrophe, but also the animals that needed help finding their families (or new families) while they were housed and cared for in less-than-ideal conditions. I began my training to become an HSUS NDART volunteer so I could help animals affected by natural disasters as well as man-made disasters such as dog-fighting raids, puppy mills and hoarding. \n\nI've deployed now many times, and I'm always amazed by the staff, other volunteers and of course the animals themselves. The staff work tirelessly from case to case, away from their own families and pets for weeks at a time, to help these animals. Other volunteers sacrifice their vacation time and travel across the country to be a part of a new journey in life for these animals. \n\nAnd the animals. Words can't describe what's it's like to be in a temporary shelter. It's definitely not a fluffy fun experience, and you will become an expert in cleaning poop. It's emotionally draining to see dogs, cats or other animals who have been abused or displaced, not knowing if you are there to be kind or cruel to them, not understanding why they are in this new place or where they are headed. It's physically draining to cleaning for a full work day or longer to give the animals a clean space while they await their new lives, to give them food and water on a consistent schedule, to give them treats and talk calmly with each and every one of them to enrich their days. You will push your body and mind to the limits, but my god, it's the most fulfilling experience you'll ever have to help at a temporary shelter. \n\nYou will never forget the animals you work with--you'll pick your favorites and wonder how they're doing and where they ended up, you'll remember the ones that were the worst off and wonder how people could be so cruel, you'll be immensely thankful that you could be a tiny blip of light on their journey to a better life, and you'll get a rush of strange excitement the next time you get a deployment request. Not because you're glad there's a deployment--quite the opposite. I hope for a day when deployment requests are no longer needed. But to be able to be a part of something bigger for even one animal that is hurting is a chance that is hard to pass up as a volunteer. I feel guilty when I'm unable to deploy and wonder how the animals, staff and volunteers are doing, but I know they're doing a fantastic job wherever they are. \n\nAs an HSUS ART volunteer, you become one voice in a crowd that are standing up against animal cruelty and taking the first step to help those displaced by natural disasters. Someone has to do it. Margaret Mead said, 'Never doubt that a small group of thoughtful, committed citizens can change the world; indeed, it's the only thing that ever has.' And it is the only thing that ever will. That's what inspires me to give.</t>
  </si>
  <si>
    <t>In my work in early childhood education I am regularly reminded how fortunate the children who attend our schools are. They attend beautiful centers where they are taught by wonderful, nurturing teachers, where their classrooms are filled with educational materials and toys and their families are involved in their educational journey. One day on my way to work, I was stopped at a traffic light where a man and a woman were holding signs asking for money for food or anything that could help them and their children. It dawned on me that in the very cities where our beautiful schools are located, there are children who through no fault of their own, cannot experience what we have to offer, for they are homeless. I quickly came up with my idea of The Power of Change. I went home and emptied the pockets of my pants, searched the bottom of my purses and very quickly came up with more than $25 in spare change. I made a quick video where I explained my belief that spare change will not be missed, but when amassed together it can truly make a difference. In a very short period of time The Power of Change raised almost $5,000 for The Bright Horizons Foundation for Children and this money was able to positively impact the lives of homeless families.</t>
  </si>
  <si>
    <t>I work at a community bank that believes in giving back year round. With my fellow ladies at work we formed a group that helps various non-profits every month - but I can say without a doubt the work we did for the Aurora House meant the most to me. The Aurora House works to get homeless women off the street, into safe housing, and back on their feet. They come from all walks of life, with kids, addictions, doubts - but and each and everyone of them is cared for when they walk through the Aurora House doors.\n The Aurora house is located in a beautiful old historic home and with an emphasis on 'old' - that's where I came in. After touring the house I rallied my coworkers to come together and provide some needed updates one of the rooms that could use a little love and inspiration to the woman who dwelled within.\n Over a single day in March, a group of us completely restored the room, right from the paint on the wall to the pillows on the bed. We wanted to create a positive space where the woman occupying it could feel at home. We donated all of the supplies and were happy to pitch in a hard days work.\n This was especially meaningful to me because our efforts directly helped a woman who was just like me, but whose path had lead her to rough times. Through the love and support of those gathered to work, we were able to lift her spirit and help her on the path to achieve greater things.\n The photo attached is her room after we restored it!</t>
  </si>
  <si>
    <t>My Heart is Full\nEach week I am privileged to meet my 'team' (3 other dedicated volunteers) at Texas Children's Hospital. Our vehicles are loaded with toys, toiletries, snacks, laundry soap, socks and other items that families may ask for as they live at the hospital with their children battling cancer. Two of the other volunteers are mothers of sons who lost their battle to cancer and are eternally cured. One of the other volunteers and I were touched deeply by cancer fighters-Vicky's very good friend had a son who also lost the battle. I'm inspired by a young lady I had in my class and became very good friends with during her journey, who also lost her battle. We all know first hand what it is like for the families who are stuck at the hospital, often times with no one but BIG Love Cancer Care to listen, serve and supply them with needed items. Along with the items on the cart, we also allow each family to fill out a wish list--items requested can be as simple as an iTunes or Google Play card, to harder to find items like a Toy Story slinky. We also buy food, slippers, PJs, special Lego sets, DVDs and so much more--what we really bring is love, hope and smiles.Two days after the lists are collected, another volunteer delivers the wishes. We are all sharing our blessings, lending an ear and loving the children and families unconditionally. The best part about being a volunteer for BLCC is walking into a room and having a kiddo sit up in bed for the first time all day (sometimes all week) and chant, 'BIG Love! BIG Love! BIG Love!' or 'Toys! Toys! Toys!' It's also heartwarming when the kids are 'stalking' us in the hallway waiting for us to get to their room (there are 36 rooms on the floor) and also peeking out from behind a pillar waiting for us. They definitely make us feel wanted and loved! #biglovelovesbig\nBy the way, if I win, that $500 gift card to me will be buying things for BLCC, not Susan Leining. That's how I roll!</t>
  </si>
  <si>
    <t>A little bit of Heaven on Earth. \n\nI have now been involved with Camp Blessing Texas (CBTX) for 9 summers now; 5 years as a SOTK ( Servant of The King) and 4 years on Staff. I can say this camp does not just change the lives of the campers who keep coming back every year; it also makes an impact on the volunteers and the staff. So many people have walked away changed, myself included. Too be honest it is hard to explain or put into words that convey everything that Camp Blessing Texas is to the people who have walked through our gates without experiencing it for yourself. \n\nHow do you convey the emotions you experience and see when... \n\nYou sit on a horse behind a little boy or girl who is wheelchair bound and gets to ride for the first time.\n\nTo ask a camper who has been blind all his life to trust you because he wants to climb a rock walk but gets scared half way up.\n\nTo be sitting 40 feet up on a platform talking to a camper and telling them that the zip line wire is so strong that it can hold several elephants without breaking, to ask them if they want to fly.\n\nTo go on a adventure to the mysterious island, to be spy kids, to have treasure hunts, and sit in the dirt and dig holes for hours.\n\nTo set up a booty bag for the zip line for a camper who has never walked so they can feel how it is to fly, to be free.\n\nTo see campers get excited and go all out for our dance parties and talent shows.\n\nHelping a camper shoot a bow and arrow, or fish. (Record is 14 fish, no joke) \n\nTo hold a little girl in your arms because she is sobbing uncontrollably, because she doesn't feel loved, and has no friends because all the kids think she is weird. To stroke her hair and tell her repeatedly that you love her so much till she calms down. To wipe away her tears and try to hold back your own because your heart is breaking for hers. \n\nTo see campers, counselors, and even staff, cling to a cross and thank God for an amazing week where they were loved and accepted and wish they could stay at camp forever. To lift each other up and pray a blessing on each other. \n\nHow do you put all those emotions into words...I could use words like love, joy, broken, restored...etc. Yet, they feel so generic. I guess the best way to put CBTX into words for someone who has never experienced it before would be 'A little bit of Heaven on Earth'. \n\nRight now CBTX has a campaign called 'Build a Blessing' where they are trying to raise the money needed to build their own camp. Can you believe they have been a mobile camp for 10 years now!! Everything I said above and much more has happened on so many different camp sites, were we have had to adapt to their grounds and that can be a little challenging with wheelchairs and other equipment needed by our campers. The good news is God has blessed them with property, now they just need to build.\n\nI have supported Camp Blessing Texas financially, prayerfully, and physically. I hope you will choose to help them build a Blessing so many more campers and volunteers will be able to experience Camp Blessing. \n\nTo learn more about Camp Blessing Texas you can visit their site here: http://campblessing.org/</t>
  </si>
  <si>
    <t>aim</t>
  </si>
  <si>
    <t>com</t>
  </si>
  <si>
    <t>Giving back to Guatemala. http://www.casasito.org/\n\nGuatemala is a wonderfully varied land. From sweeping mountains and stunning coast line, to erupting volcanoes, Guatemala has it all. But what makes this country amazing is the people. They are constantly smiling, and are willing to give you the world, even if they don't have anything themselves. \n\nThis is what first inspired us to volunteer in Guatemala and we have never looked back. \n\nCasaSito provides scholarships to high achieving Guatemalan youth who come from impoverished backgrounds. It is through the scholarships that CasaSito offer that many young people can get an education instead of working. The future of Guatemala is the children, and through the work of CasaSito the cycle of poverty can be broken and the smiling people of Guatemala will face a brighter future.\n\nWe have been introduced to Guatemala in a way that would have never been available to the average tourist. We will always remember the time we visited the very rural (not accessible by car) village of Ostua to film some arts performances and interview some of the CasaSito scholarship students for the video we are making. We ate the local soup and we were chased down the road to be gifted bunches of bananas from a grateful family. \n\nWe are currently editing this video for CasaSito so they will have something to help showcase the organisation to potential donors. We hope that by through this they will receive more donations which will directly support the scholarship students, who will in turn help to better the future of Guatemala.</t>
  </si>
  <si>
    <t>female</t>
  </si>
  <si>
    <t>Although young, my parents instilled in me to give back because of what the Lord has done for us! I have had the privilege to work with Casas Por Christo to build home for those in need for 4 years! This has humbled me and made me great full for what I have! We started from the dirt groundto a 3 room house on a solid foundation in 4 days! I am blessed to live with comfort, but sometimes we need to get out of our comfort zone and serve those who are in need.</t>
  </si>
  <si>
    <t>gmail</t>
  </si>
  <si>
    <t>male</t>
  </si>
  <si>
    <t>Take Your Turn to Make a Difference When it Presents Itself http://compassioninternational.com \n\nEvery day I turn on the news and see two things. First, itâ€™s a barrage of advertisements that tell me I need to look a certain way and act a certain way to qualify as a â€œreal woman.â€_x009d_ Second, itâ€™s news stories that document the sad state of women around the world. Now, I donâ€™t have a doctorate in world problem solving, but I have enough common sense to understand that the only way girls and women will come out of feeling like their looks define them is through education and encouragement. Girls need to be made to feel special and empowered, instead of defined by the color of their skin or how they dress.\n\nSix years ago I had the opportunity to travel to India. I saw firsthand how western marketing had a stronghold over how the women saw themselves. Several times I was told flat out that I was more beautiful than Indian women because I had lighter skin. Iâ€™d always smile and tell them I would love to have their dark skin tone. \n\nWhen I returned to the U.S. I went on with my life. Then, in 2011, I was reminded of how much young girls around the world need to be told theyâ€™re worthy of everything young boys are. My job required significant involvement in a mission trip to India. I was reminded of sad stories of girls being valued less than boys. Education, food and other basic necessities were more often withheld from girls because they were perceived as less valuable. Marrying a female child off was far more expensive than marrying a male child off. Girls were a burden.\n\nThe day I was reminded of these stories was the day I decided to get out of my American consumer driven mindset and recognize the needs of someone other than myself. Technology meant I didnâ€™t have to wait for the â€œright opportunity.â€_x009d_ I could get online, pick a country and a child and donate to help fund their education, healthy meals and medical care. For less than the cost of a Starbucks frappe-mocha-whatever a day I had the power to be the change.\n\nI logged on to Compassion International's website, an organization I had heard of through other people who sponsored children, and chose a little girl from India. Compassion has a long history of impacting the lives of children around the world. \n\nThis young girlâ€™s sweet dark braids and brown eyes spoke to me. In her I saw the potential that others may have overlooked. While she might feel invisible being one in a billion, I saw her as the opposite: uniquely one in a billion. \n\nMy small monthly gift would provide her with nutrition and the energy needed to study and to walk to and from school. Studying would give her the education she needed to escape the trap of poverty she had the misfortune of being born into. Local community mentors would sow seeds of encouragement and love in her daily life. In this young child was the potential that every human being is born with. She simply needed someone to recognize it and on that day the right person was me.\n\nIn a way, giving to Compassion was like paying homage to my cultural roots - giving back to the country that birthed my grandfather and ultimately my family, but it was so much more. It taught me that how children see the world is contingent on their interactions with other people. While I canâ€™t control how everyone treats children, I can lead by example and ensure I make a difference from my corner of the world.</t>
  </si>
  <si>
    <t>aol</t>
  </si>
  <si>
    <t>Giving Back for a Mentally Healthy Community\n\nI had the unique opportunity to give back to a local non-profit Christian counseling center 5 years ago by volunteering in the office. My husband and I had attended marriage counseling 5 years prior and counseling is something I truly believe in. After volunteering, I began giving to the agency both financially and with my time. My volunteer time made me painfully aware of how many children are in the CPS system and soon we were adopting a little 2 1/2 year old from a hard place. We are a military family and this organization sees many veterans. My mother also attending counseling on a sliding scale payment plan when I was a teenager. Marriages, families, and children are all things I am passionate about. I continue giving time and funds to Counseling Connections for Change, Inc. because it is a non-profit I believe in. I actively promote mental health awareness and am inspired when I hear the stories of individuals. families, and children getting hope and lives being forever changed because of the services this agency provides. Mentally healthy individuals means less crime, abuse, and suicide in my community.\n\nwww.counselingconnections.org</t>
  </si>
  <si>
    <t>yahoo</t>
  </si>
  <si>
    <t>nycap</t>
  </si>
  <si>
    <t>How could I not be moved by an art program for homeless kids? I found out about it quite by accident, when an artist friend of mine in LA wanted to help raise money for art projects for disadvantaged kids in Fort Worth. She asked me to look around and find a program, and I ran across 'Cowtown Project Success', a 2-year old program run by two police officers and two volunteers. \n\nFor nearly 100 weeks, these four people have gone every Tuesday night to the Presbyterian Night Shelter and picked up nearly 20 teenage kids. They feed them dinner and lead them in an art project. The completed art projects are sold at local art fairs, and 75% of the money raised goes back to the kids to buy necessities. \n\nI'm a relatively successful 'multi-preneur', and have succeeded in large part to having been the beneficiary of loving attention from folks who saw my potential when I was young. They helped me find, use and appreciate my gifts and talents. Their time, effort, attention and mentoring literally changed the course and direction of my life. \n\nI don't volunteer in the program weekly, my purpose is to help set up the board governance, find donors for the weekly meals, secure donations of art supplies and recruit volunteers to help with the projects. Working with Cowtown Project Success has given me the opportunity to truly pay back those who helped me when I didn't even know what I needed. \n\nI'm inspired by the faithfulness of the officers and volunteers who tireless labored to get this program started, and by the kids in the program.</t>
  </si>
  <si>
    <t>advochild</t>
  </si>
  <si>
    <t>org</t>
  </si>
  <si>
    <t>EDUCATIONAL HELP TO UNPRIVILEGED KIDS OF INDIA\n\n I am donating to Dr. Ambedkar International Mission (www.aimjapan.org) to support them for educating the unprivileged students of India. I am inspired with their work by seeing many students successful in their career by aim japan help and many students in their way to develop their bright career. I think it is worth supporting them.</t>
  </si>
  <si>
    <t>comcast</t>
  </si>
  <si>
    <t>net</t>
  </si>
  <si>
    <t>ymail</t>
  </si>
  <si>
    <t>Catching Lifeâ€™s Real Dreams\n\nPicture the aura when an angry youth currently taking a negative life path realizes he is doing so because he was outside playing when his mother died. For six long years he blamed himself for her death. At Dream Catcher Stables he finally opened his thoughts in the presence of his father. They both began to heal.\nAnswer the phone and hear a mother say, â€œCan we come back? Because of you my son can walk. (Eight years had passed since I first met the family.) Later they wrote a review which I quote in part here with minor spelling and punctuation changes\nâ€œâ€¦ We are so blessed growing with this program. Dream Catchers is absolutely a genuine non-profit program that help the disabled grow, build faith, patience, and inspire not to give up - everyone has a purpose in life. The program is fun and exciting. My son enjoyed and also my family watching the progress. â€¦â€_x009d_\nReceive a note that says in part â€œbecause of this program I am no longer in [mental] hospitals.â€_x009d_\n\nCoaching a person with traumatic brain injury to learn to ride and watching year after year as the awards are usually last place, until one year when his world IS IN ORDER, he wins not one but two first place awards. A fluke? No. He did it again the next year.\n\nFor nearly 30 years I have been teaching youth and now also adults with disabilities to ride and care for horses. Establishing three different organizations during that time, today I devote my volunteer efforts (and money) to Dream Catcher Stables, Inc www.dreamcatcherstables.org. With the mission: â€œ To provide a place in perpetuity...â€_x009d_ last year Dream Catcher Stables took the first steps to a major capital campaign which will do just that â€“ provide a permanent home for the program.\n\nRetired I now get to follow my passion and impart that passion to others. With nine loving horses and a group of dedicated volunteers, at 72 this all-volunteer public charity gives me a reason to get up every day. My duties include feeding, cleaning stalls, teaching lessons, and untold hours of administrative and fundraising efforts. \n\nThough I will never know just how many lives I have truly touched I can tell you that families now interact with their member with a disability in more public ways because they have seen the capabilities that abound. Youth with disabilities mature into goal oriented adults capable of helping themselves and their community. \n\nRecent reviews give a glimpse of the warm, fuzzy feelings of accomplishment that I have every day because of Dream Catcher Stables, Inc.\n\nâ€œI have seen this organization grow from a grass field to a professional organization that helps children of all ages and backgrounds. No one is ever turned away for lack of funds. I have watched children's lives become more fulfilling and watched them come alive in this therapy! I have seen a kid headed down the wrong path turn around when he won a belt buckle! I believe this was the 1st time in his life anyone cared and it was all due to Dream Catchers! Hours and hours have been put in by volunteers. This is a very happy place, very kind and very educational program! â€œ\nâ€œMy son was in his first rodeo thanks to Sanna and Dream Catcher Stables. He had the time of his life and loves looking at his trophies and reminiscing about his next rodeo.â€_x009d_\nâ€œâ€¦My Dream for her is to live as independently as possible and Dream Catchers will have played a very important part in that.â€_x009d_ Through horses, this young person with Down syndrome now is an integral part of her schoolâ€™s cheerleading squad.\nâ€œMy son has Autism and was having a lot of problems in school. When Sanna Roling, the President, of Dream Catcher's Stables Inc., heard about our sons problems, she informed my husband and I about her program. We are very grateful for her, her vision of Dream Catcher Stables, and the volunteers that come out each week to assist the riders. She services individuals both children and adults with physical and mental disabilities and truly cares about each rider and their families. She doesn't turn anyone away and is very professional. We are so glad that we heard about this program. She puts 100% of the donations into her program and isn't looking for a profit like so many other therapy programs. Our son looks forward to riding the horses and seeing Mrs. Roling. He is learning a lot from being in her program.â€_x009d_ More importantly, he went from being a major challenge for his schoolteachers to being a model student.\nI keeping with the legacy of my parents, I have definitely found a place where I can be useful and leave this world a better place for having been here.\n</t>
  </si>
  <si>
    <t>allowanceforgood</t>
  </si>
  <si>
    <t>In 2005, I suffered a coma, a ruptured stomach, and underwent a total gastrectomy. When I awoke from my coma, I was told by my doctors that my stomach exploded. I couldnâ€™t eat or drink, and it was not known when, or if, Iâ€™d ever be able to again.\n\nWith the expertise, audacity and innovative thinking of surgeons from seven hospitals, many 19-hour surgery marathons, and multiple shifts of nurses and doctors, I was miraculously reconstructed with the intestines that I had left.\n\nOver time, I made slow, but steady steps towards recovering my â€œpersonhood.â€_x009d_ I learned to sit upright again. When my tracheotomy was removed, I started to talk. Once my hands were no longer shaky from the medications, I began to write and doodle. With time, patience, resilience, and persistence, the â€œmeâ€_x009d_ I remembered started to come back â€“ the â€œmeâ€_x009d_ that 26 surgeries could never take away.\n\n\nBy 2012, I felt like I had finally made the â€œgreat comebackâ€_x009d_. I had written, starred, and directed myself in â€œGutless &amp; Grateful,â€_x009d_ a one-woman musical about my life. I was happy, healthy, and had an ostomy. But everything is better in retrospect. At that time, I felt I was happy and healthy, BUT, I had an ostomy.\n\nSo I took a risk. I underwent an elective surgery to reverse my ostomy. Unfortunately, this elective surgery turned into three emergency surgeries within eight days, an ileostomy, a nicked bladder, a fistula, and a wound that will never close.\n\nAn Ostomy Nurse Helps with the Setback\n\nIt was so overwhelming and traumatic to try to figure out how to put a bag over this gaping wound â€“ this wound that now functioned as a second ostomy. Then, Tina, a very generous nurse with a truly compassionate heart, visited me at my home. Previously, I had been unwilling to receive any outside input. But after weeks of stuffing towels around my abdomen, I knew I had to come to terms with the idea that this wound needed a big intervention.\n\nThis was a very big deal to me. It was my acknowledgement that this surgery, that I had chosen, was truly a setback. And I had no idea how I would make a comeback.\nTina admired my spirit, and did everything she could to help me. She dropped off new bags in my mailbox daily, and was determined to help me until we could finally find a solution.\n\nShe saw the spirit in me that was numbed by this tremendous setback, and she was determined to get me out of the house again. It was hard for me to imagine that just months earlier, I had been singing and dancing in a satin red dress, singing about my â€œgutless and grateful life.â€_x009d_\n\nTina saw that spark in me, and nominated me for a Great Comebacks Award. She had seen my show in 2012, and knew that I was capable of making a comeback once again, even when I couldnâ€™t imagine doing so.\n\n\nThings did get better. They got better because I was determined to make them better. I applied to college at 25. I booked two theaters to perform Gutless &amp; Grateful again â€“ updating the show with the 27th surgery for a little comic relief. I created an online dating profile for the first time, and met the love of my life, who is now my husband. I made a comeback, and I felt alive once again.\n\nThen, one day, while I was at school in Amherst, Rolf Benirschke, the founder of the Great Comebacks Award, called me personally. I was so thrilled, I could hardly speak. This was the first time I was really recognized for what I had been through medically, as a true survivor.\n\nNot for my performance, my mixed media art or what I was doing in the community, I was being recognized for being a resilient, strong and proud ostomate.\nGreat Comebacks â€“ Becoming Part of Something Bigger\n\n\nGreat Comebacks changed my life forever. Being the Eastern Regional Recipient was so much more than being honored for my personal achievements. Through Great Comebacks, I was able to meet other ostomates that were doing wonderful and inspiring things. Call me sheltered or naive, but I didnâ€™t even know there was anyone my age with an ostomy!\n\nI had never known how to talk about my ostomy. I didnâ€™t know what an ostomy was until I had one. Part of me felt like it was â€œnot something you talk about.â€_x009d_ Even though I was never told this, I felt there was some kind of stigma, like I should be ashamed. Part of me felt like an outcast, like no one had what I had.\nI met a beautiful fashion model, a dancer, a teacher, a nurse, inventors, warriors, enthusiastic, vivacious amazing souls. And â€“ something very foreign to me â€“ they were so proud of their ostomies, and grateful that their ostomies enabled them to lead such happy, healthy, and full lives.\n\n\nGreat Comebacks was an amazing opportunity to be honored. So much of my own story had taken place in the dark, unknown to the outside world. Nobody knew how Iâ€™d spend hours in the bathroom changing my bags every morning. Nobody knew how, when I was unable to eat or drink for years, Iâ€™d lock myself in my room for every waking hour and journal. I avoided being exposed to the outside world where normal people could eat and drink freely. It felt wonderful to be honest ,and share what coping with my medical situation was like for me. It also felt wonderful to gush about my father, a doctor who worked tirelessly to advocate for my health and save my life.\n\n\nGreat Comebacks was an important and truly amazing experience for me to have for my own personal sanity and emotional wellbeing. Part of me needed to know that, although Iâ€™m strong and can make a comeback just based my own love for life, I needed to know that others were doing it, too. Other â€œostomatesâ€_x009d_ who were SO much more than ostomates. Seeing these people embrace their bodies and situations changed my entire view on myself, and how I view self-acceptance and self-love.\n\nThe culmination of Great Comebacks was being honored in a ceremony at the National Convention of Wound, Ostomy, and Continence Nurses (WOCN) in Nashville, Tennessee. During the ceremony, videos of me, and the other regional Great Comebacks honorees, were filmed by Howie Klausner of Town Square Pictures, and shown to over 500 WOCN nurses.\n\n\nThese videos showcased how important WOC nurses are, and the impact of their work on real people like me. I cried as nurses came up to tell me things like, â€œIt is so amazing for us to hear the impact we make on people. Thank you for sharing your story.â€_x009d_\n\nGreat Comebacks taught me to be proud, to be honest, and to love myself.\nI see the Great Comebacks Awards as an experience that brings everything full circle. ConvaTec, the amazing company that makes it possible for ostomates to take care of their ostomies properly, honored me and other amazing ostomates. At the ceremony, we gave back our thanks to the wonderful nurses who make everything possible for us.\n\nI owe thanks to my body, nurses, doctors, family, friends, and the strength in me to keep making comeback after comeback. And thank you, Great Comebacks for bringing us all together in this beautiful realization.\n</t>
  </si>
  <si>
    <t>hotmail</t>
  </si>
  <si>
    <t>redcross</t>
  </si>
  <si>
    <t>Empowering Children, Women, and Parent through Education!\n\nVolunteering at my son's school, working with parents and children at the library, communicating with women everywhere made me realize that our communities don't receive enough education. I started thinking about my children's future and I realized that I need to do something. \n\nI started by reaching President Obama, State Representatives, Senators, County Representatives, School Board, Non Profit Organization, Parents to promote a better education for all of us, for our kids and adults, for our community, for everyone.\n\nI am advocating right now for Preschools, Smaller Sized Classes, Child Development from Birth, Second Language in Elementary Schools, Help for the Children and their Parents with low knowledge of English, Help and Advance Learning for Teachers, Education for Parents, Nutritional Education, Disease Prevention. Most of all I am using my time to develop and to help our State to adapt new programs to Empower Women, Children, Parents.\n\nMany people I am working with to make this possible for our State are very supportive. And I was excited to receive and email from President Obama saying that I am working towards the right direction, that he is thankful for people like me who are trying to do more for our future, and that this will definitely help our children, parents, anyone.\n\nI do Believe that this is what our State needs, our Country need. It will prevent diseases, will help parents connect better with their children,our community to work for our own future, teachers to be more effective, reduce bullying, grow responsible children, stop domestic violence, and much more.\n\nSometimes I get tired, I am moving forward for the better future for my children, and for every child in the world, for women, for parents, for us!\n\nEven though it is not yet and organization, it will soon be!I am working right now on establishing it. The name will be Heart to Heart!</t>
  </si>
  <si>
    <t>ptd</t>
  </si>
  <si>
    <t>worldnet</t>
  </si>
  <si>
    <t>I was inspired to give after I was diagnosed with triple negative inflammatory breast cancer. I was lucky and the treatment worked for me. It doesn't work for most. Women, some so very young, were pming me on facebook, 'Hey, I heard about you and you are well, can we talk?' I had to help. I started a charity, that I run full time as a volunteer, and raise money for research. I have to do it. Because so many don't make it, I will carry on in their honor. Because of them, I fight on for other. My charity of choice is the IBC Network Foundation, an all volunteer ran charity funding research for inflammatory breast cancer. No Lump, Still Cancer. www.theibcnetwork.org \n\nHope always, Terry</t>
  </si>
  <si>
    <t>Financial Literacy is key to building self-supportive adults - I have been a non-profit manager for almost 20 years and I've answered HELPLINE calls for years. Each of these calls for the most part had the same underlying theme: Callers couldn't afford rent, utilities, food, gas, prescriptions, etc. To me the underlying cause is lack of education, namely lack of financial literacy and basic budgeting education. That's why I support Junior Achievement of Brazoria County, https://www.juniorachievement.org/web/ja-brazoriacounty/home with my donations of time, money and auction items.\nNeutering pets doesnâ€™t help our children or their future, giving out a bag of groceries to the same families each week doesnâ€™t change the need or keep them from going hungry next month. Helping with disaster relief is honorable and worthy, but families who have savings and live within their means are much more likely to bounce back after disaster strikes. Teaching youth to stay in school and manage their money helps them more than any than any hand-out we could ever give. \nFinancial education needs to start early. Like reading and math, financial education should become part of the core curriculum in our schools. Teaching our kids to be financially savvy is a gift â€“ one that will keep on giving throughout the course of their lives. \n\n</t>
  </si>
  <si>
    <t>philanthropyadvisorsny</t>
  </si>
  <si>
    <t>adl</t>
  </si>
  <si>
    <t>Be Brave. Give Fully. Inspire Others. \n\nJust for J raises awareness for Charcot Marie Tooth Disease while giving back to children faced with medical challenges. Just for J strives to provide necessary equipment and/or opportunities to fulfill dreams that may otherwise not be possible! \n\nJust for J started for Jacqueline, a sweet little girl diagnosed with CMT who has lost the ability to do almost everything on her own-- except inspire others. Jacqueline truly knows what it means to live life to the fullest and will impact you from the moment she rolls into the room in her bright pink wheelchair. She will make you laugh, encourage you, and help you understand the true meaning of life. Jacqueline's favorite part of Just for J is that she gets to be a part of GIVING BACK to others who face challenges every day just like she does! Read more about Jacqueline, Just for J, and honorary families that Just for J has impacted at www.justforj.com. Thanks for your support!!</t>
  </si>
  <si>
    <t>mac</t>
  </si>
  <si>
    <t>Feels like doing it again.\nMercy Ships had this campaign where they showed you what it cost to operate a blind person in Africa on their hospital ship. It was a affordable donation and with the following up you could see how happy this people are after their operations and this made me doing it again and again.\nAs a family we even joined them for 2 years and they inspire me to continue a life of giving check them out at www.mercyships.org.</t>
  </si>
  <si>
    <t>creativenarraitons</t>
  </si>
  <si>
    <t>ashleywadefoundation</t>
  </si>
  <si>
    <t>Two cans of corn and 3.4 million meals later\nwww.minniefoodpantry.org\nMy name is Cheryl Jackson, I supported the organization called Minnie's Food Pantry because my sister was talking to me and I found out that she only had on can of corn in her house and when I told my husband about it, he said if I asked her for it, she would give it to us. I begged him not to but then we agreed if she brought it, we would give her our savings which at the time was $500 ( which ironically is the amount of your 1st place prize). The back story is that there was a time when I couldn't feed my family of four but then times got better and my husband and I began to see the light at the end of the tunnel BUT to know that my only sister needed food for her family just devastated me. Well, my sister did bring that can of corn to me and we gave her the money. Years later our father would pass away and I needed to find a way to honor my mother so the charity I gave to was the one I started, it's called Minnie's Food pantry and it is named after our Mother, Minnie Ewing who passed away this year on Mothers Day weekend. We are still feeding people in her name, we recently gave food for 10,000 people for Thanksgiving so this contest would help us keep the mission going. To give corn that we didn't have to over 300,000 people and counting means more to me and my sister now that our mother is going. Minnie's Pantry literally rolls out the red carpet for people to get a healthy meal. Giving is the fabric of our family, from generation to generation.</t>
  </si>
  <si>
    <t>buildingblockstoys</t>
  </si>
  <si>
    <t>When I was younger I struggled with reading. What seemed so simple for others was torture for me. My mom helped me discover that if I practiced my reading skills by following recipes I could create something delicious and reading would become a positive experience. But cooking has not only become a passion or a way to read better. Itâ€™s also how I give back.\n\nIn the time it takes you to read this essay a child in sub-Saharan Africa will die from Malaria. Over 75% of overall deaths from this disease occur in children under the age of five robbing them the opportunity to have their own creative passions, like cooking. The difference between this and many other diseases affecting children in Africa is that malaria is 100% preventable by use of a simple bednet.\n\nDuring the summer of 2011, I began to search for an idea to help fight malaria for my middle school civics service project. While taking a break and watching a show on Hulu, I saw an advertisement for a non-profit organization called Nothing But Nets (http://nothingbutnets.net/). One of their goals is to provide lifesaving bednets to Africa. When I saw that the cost of purchasing a bednet, distributing a bednet, and educating health workers only cost ten dollars, I knew this was something I could tackle. From then I was hooked and knew that cooking was my catalyst for saving lives.\n\nI have baked and sold homemade treats â€“ the ones I had perfected through years of reading practice â€“ dedicating the funds raised to purchase lifesaving bednets. To date I have raised over $16,100 and hope to raise $17,500 by my high school graduation in June 2016.\n\nMy future plans include the purchase and full operation of a dedicated food truck to raise funds for lifesaving nets. I have already started a small company called â€œKevinâ€™s Confections for a Causeâ€_x009d_ which is a food truck that will have the potential to reach hundreds of people every day with a simple and low cost cure for defeating Malaria. Many things in life have not come easy for me but giving back is the simplest thing I have ever done.</t>
  </si>
  <si>
    <t>lakecountyymca</t>
  </si>
  <si>
    <t>My Sister Salma \nIn the summer of 2014 I was given a scholarship to travel and live in Tanzania for one month. I was fortunate to be paired with a host family I depended on, and who would soon depend on me. Unexpectedly, one of my host sisters, Salma, got incredibly sick during my stay and we later found out that she was infected with Malaria. I was there with her throughout the process â€“ from diagnosis to treatment.\n \nWhen I saw the quality of their bed nets, I began to understand just how difficult it is to supply people with good nets due to how easily they tear. I went with Salma to the clinic to get treatment. When I saw just how easy it was to obtain treatment, and heard how treatable it is, I was confused as to why so many people where dying of it. The more I learned, I understood that it was expensive and clinics were far away. Although relatively easy to treat, it was not cheap by the standards of Tanzania residents.\n \nOnce I returned, I knew I couldn't forget an experience like that. I knew I had to do something.\n \nI decided to collaborate with my school on a long-standing tradition, Mr. QV. This pageant is how our Prom King is chosen, complete with a grand entrance, talent portion, and mystery round. With the help of my National Honors Society that raised $1,000 and provided the funding to Nothing But Nets. \n \nI continue to strive to help fight malaria because of people like Salma. Due to the lack of access to communication, I have not been able to contact her or my host family. Although I haven't been able to contact her, the fact that she is out there gives me the motivation to work hard every day. My wish is to one day return and see Salma and my host family again and I am currently applying for\n\nI give to Nothing But Nets because for every story like Salma's, there is another story that didnâ€™t turn out as lucky. Malaria is an ongoing problem and continues to claim lives of innocent people. Every sixty seconds, a child dies from malaria. This disease is preventable with something so simple; a bed net. This holiday season, give thanks for your health and think of others who are less fortunate. Help save a life and donate to Nothing But Nets (http://nothingbutnets.net/).</t>
  </si>
  <si>
    <t>beaconofhope</t>
  </si>
  <si>
    <t>Our Giving Story\nThe art of teaching revolves around giving. In the fall of 2013, our fourth grade class became dedicated to creating a class project that would merge learning with providing aid to people across the world. Jena, a student with special needs, suggested that our class support Nothing But Nets (http://nothingbutnets.net/), a global grassroots campaign which seeks to save lives by preventing malaria. Not only did she educate her peers, but she also opened our eyes to the fact that malaria is a leading killer of children, under the age of five.\n\nOur students quickly realized that in order to achieve this goal they would have to educate their schoolmates by developing empathy and building awareness of peopleâ€™s conditions in sub-Saharan Africa. Collectively, they decided to create a campaign traveling from class to class, educating children about malaria and how to best prevent it.\n\nThe outpouring was resoundingâ€”we collected over $3,000 in change just from the students in our elementary school, in one-hour lunch periods over the course of three days. Our students experienced firsthand what it feels like to make a difference which impacted families just like their own, in sub-Saharan Africa.\n\nBecause of our work, we along with nine students and their families were invited to join Nothing But Nets at their inaugural Champions Summit to participate in a symposium which culminated in a day of lobbying on Capitol Hill. Our ten-year-olds sat in congressional offices, using bold voices to share their story and advocate for the appropriation of funding for the Global Fund and the Presidentâ€™s Malaria Initiative.\n\nThis powerful experience encouraged our new fourth grade class of 2014-2015, to continue our work. Our class adopted a motto to describe their efforts â€“ Read to Learn, Write to Understand, Share to Teach. Our students cultivated interest through pamphlets, articles, poetry, comic strips, speeches, and PowerPoint presentations. The highlight of our efforts was a benefit concert that educated the community about malaria as a global health issue and bed nets as an effective way to prevent this disease. We raised over $1,000 for Nothing But Nets through this project.\n\nIn all of our various ongoing awareness raising projects, the curiosity in our studentâ€™s voices and twinkle in their eyes from fighting malaria serves as validation that our risk-taking in the classroom by way of service learning has delivered powerful results. We are teaching our students the importance of giving to others.</t>
  </si>
  <si>
    <t>Bottles for Bed Nets\n\n'Left. Right. Left,' I think to myself, praying I don't trip over my new heels as I walk towards Senator Boxer's office on Capitol Hill. I take a deep breath and knock. How did I get here? The answer is unusual, rewarding, and wellâ€¦smelly. Trash.\n \nTo most people, trash is best hidden from sight. But for me, trash is how I connect to my community and give back to families in sub-Saharan Africa. While surfing the Internet in eighth grade, I discovered Nothing But Nets (http://nothingbutnets.net/), a charity that distributes anti-malarial, life-saving bed nets that only cost ten dollars each. Inspired by the direct impact my $10 could make, I decided to join the global fight against malaria in my own way â€“ by creating something long-lasting that could start a conversation.\n \nI founded a charity called Bottles for Bed Nets, in which my friends and I collect recyclables weekly from our neighbors and put the money towards supplying bed nets.\n \nSince the creation of Bottles for Bed Nets, my friends and I have organized four annual bottle drives at local schools where we teach students how easily bed nets can protect families from malaria, a disease that kills a child every minute. Upon hearing this information, students enthusiastically bring and sort bottles in exchange for community service credit and the promise of saving lives. They rip open enormous trash bags full of bottles as they struggle to ignore the overpowering smell of spoiled milk. \n \n\nNow, itâ€™s not uncommon for mysterious trash bags from strangers to appear at my familyâ€™s front doorstep. Recently, an article about Bottles for Bed Nets published a year ago in ThinkCERCA received 14,000 views. And yet, despite all the progress weâ€™ve made, as I head to the doors of my Senators and Representatives to advocate on behalf of Nothing But Nets and to share my story, I'm still just as nervous as when I first knocked on a neighbor's door. But hey, at least I haven't tripped yet!</t>
  </si>
  <si>
    <t>outlook</t>
  </si>
  <si>
    <t>http://www.sanantoniopetsalive.org/\n\nSan Antonio Pets Alive! saves dogs that are set to be euthanized. Dogs that have been overlooked and who are out of time. They take in the old, the neglected and the sick. They take the black dogs and the pit bulls. They take on the challenges, the ones no one else wants. \n\nSAPA! is making a HUGE different in my city--a city that once had dead dogs all over the streets, all over the highway. SAPA! is helping San Antonio become a humane city where dogs aren't being euthanized in mass amounts on a daily basis simply because there isn't room. They are changing the way the community sees these dogs, not as animals, but as loving pets who are part of the family.\n\nOur city's euthanasia rates would be incredibly high if it wasn't for this organization, and we are lucky to have these dedicated individuals--staff, vets and fosters--who are truly making a difference in our city. It's a change that's visible to the citizens of San Antonio, and I thank them for their tireless dedication. \n\nIt's not an easy job to see sick, neglected dogs on a daily basis nor is it easy when your passion to save them also results in the loss of some, totally out of your control. But they keep going, pleaing and sharing until they have exhausted all options. They do everything they can, for every dog they can help.\n\nWe still have a way to go but because of SAPA!, we are almost there.</t>
  </si>
  <si>
    <t>birthrightisrael</t>
  </si>
  <si>
    <t>prodigy</t>
  </si>
  <si>
    <t>Knowing that there is always a dogâ€”many dogs, in factâ€”in imminent danger of euthanasia is what keeps me giving. I always loved dogs, and used to foster dogs with a rescue group when I lived in Austin, TX. But I didn't feel much urgency to help living in a no-kill city. However, when I moved to San Antonio in May 2013, I quickly learned my new city had a major pet overpopulation problem and a shelter that had to kill due to the sheer number of abandoned animals. I accidentally ended up in a low-income area, and my new neighborhood had many unfixed pets roaming around, plus some pets being abused. One small dog down the street was tied to a stake in the front yard on a short leash, and was there 24/7. His only shelter was a broken file cabinet the owners used as a makeshift doghouse, and after a major storm, it was in shambles. They appeared very low-income and weren't willing to fix the problem. I decided to take action and posted an ad on Craigslist seeking someone willing to give a free doghouse to this neglected dog. A kind woman offered to give me her doghouse. We met up and she not only gave me a doghouse, but a big bag of food and a shopping bag full of toys, blankets, and goodies for the dog--plus a gift card to a pet store, all for this family. She was so generous and giving to this family and dog she'd never even met. I told her I was having a hard time seeing how many strays were in San Antonio and how many animals were abused and neglected, and she educated me about how we were a kill city, but told me about organizations like San Antonio Pets Alive that making a huge difference in how many pets were euthanized. She encouraged me to get involved, so I went home and signed up. I didn't know how much I'd fall in love with the organization and get very involved. I fostered a dog with them that I ended up bonding with immediately, and we adopted him, and he now lives in my lap all day, every day (I work from home). I also write thank you notes to their donors, visit the shelter to play with dogs and help people meet their new potential family members, and assist with adoption events. I've also personally fundraised almost $500 for them from friends and family, and sometimes I make dog toys for the animals there. SAPA has made incredible progress in bringing down the kill rate significantly in San Antonio. Seeing how much they value each and every life and watching how hard they work to save every dog possible from the city shelter has inspired me to help them in every way I can. My sweet dog Ziggy, who I adopted through SAPA from the city's death row, is my constant reminder of how important their work is and how each one of us can make a difference. I am forever thankful I met that generous stranger who encouraged me to get involved with SAPA.</t>
  </si>
  <si>
    <t>bopicinc</t>
  </si>
  <si>
    <t>The first visit is always a tough one. Showing up to an apartment complex slightly off campus, with absolutely no way to communicate to the grandmother at the door except by nervous laughter and crazy gestures. On top of that, the only person who speaks English is a 6-year-old that informs us his neighbor will be home at â€œ3:75.â€_x009d_ This encapsulates what happens during the first interaction Bridge Builders have with their new â€˜familyâ€™. Bridge Builders is a program run through the Refugee Community Partnership (RCP). This program strives to forge bonds between two very different communities: college students and families from Burma. Most volunteers upon entering the program know very little about Burma or the refugee community in Chapel Hill. \n\nThroughout the Bridge Builders program, weâ€™ve had two different families. Weâ€™ve helped switch auto insurance companies, fix bugged computers, worked with social services, taught English, and played more than a few solid games of Charades. With our combined experiences as Bridge Builders we can both agree that we donâ€™t subscribe to the traditional idea of what giving is. The relationship here isnâ€™t one sided and there is no set giver and receiver. RCP emphasizes that although we may have more knowledge about life in America, we are learning just as much from our families as they are from us. Weâ€™ve learned which spices will burn your tongue, the traditions and celebrations within the culture, how to communicate with someone when the only thing you both understand is a smile, and how amazing it is to be a part of community that extends far beyond campus borders. Differences are arbitrary when the similarities outweigh them; through shared experiences and patience we dissolve all barriers of language, culture, age, and gender. We all love our family, eagerly wait to see them excel, and seek to experience joy. \n\nWith this experience in our hearts, we became more involved with Bridge Builders as assistant program directors. RCP was founded in order to address the many disparities that the refugee families face; the Bridge Builders program is one direct way to help families with their transition. It focuses on empowering them with the skills to become self-sufficient. We have helped volunteers and families access local resources in addition to planned trainings that benefit the community focusing on common issues such as traffic violations and domestic violence. \n\nRCP is about mutual understanding and community, both of which the world could use a bit more of right now. Giving is about reaching out to others and overcoming language barriers and perceived cultural boundaries. Giving is a two-way relationship. Giving is love.\n\nWritten by: Meagan Clawar &amp; Bo Chon\nLearn more at equitycollab.org</t>
  </si>
  <si>
    <t>gm</t>
  </si>
  <si>
    <t>edu</t>
  </si>
  <si>
    <t>Love my new Country Life but not the amount of homeless, helpless Dogs.\n\nThree years ago I left the city life and moved to the country with my husband and son. I love living here, it's calm and beautiful by the lake and so nice to see all of the wildlife this area still has to offer. Once I lived here for a few months, I've noticed the large amount of stray dogs in this area. It always breaks my heart to see one of these sweet pups out by themselves near busy roads or in cold winter weather. After rescuing a puppy and successfully finding him a home, we found ourselves in a very bad situation six months after. The road into our neighborhood is fairly secluded and apparently a favorite spot for heartless, careless people to dump dogs. In the Fall of 2013 someone dumped 4 Chihuahua mix dogs in one night, only to be followed by 3 more Terrier mix dogs the following week. All of them were terrified and would not come to us, even for treats. We've tried for weeks and feared for their life each and every night we could not catch them. We made a make shift camp out of an old dog house and a pallet to ensure that these pups had a place to sleep and to keep them warm as we were now facing cold winter temperatures. We went thru a litter with one of the moms only to find them missing one morning. We've kept them all alive throughout the winter and in the Spring they finally started coming around with more and more time spent at their hiding spot. At that point I had reached out to numerous no-kill shelters, rescue organizations, capture organizations and even the news station; nobody was returning my calls and emails. Then, I stumbled across Texas Best Animal Choices Rescue and reached out to them. They were willing to help and took in the Chihuahuas and got them adopted into loving homes. One of the Terrier mixes had already started trusting me in the fall and I was fostering her (well at this time, it was a 'foster failure' and she was enjoying being a permanent part of our family. The other two Terriers were still on the loose and one of them was pregnant and would not let us catch her. Then one day, we got lucky with her sister and she also went to Texas Best Choices Animal Rescue only to be adopted one week later by one of my neighbors that had helped tremendously in her capture. The last Terrier mix was still hesitant and once she finally let us touch her, we've noticed that she had given birth to her puppies but we could not find them anywhere. She didn't look engorged, so we knew that she was nursing and had them hidden somewhere. We kept following her after feeding her daily and we finally figured out that she had walked down a steep hill/cliff and found a cave to hide her puppies in. Even though it was quite a challenge, we found our way down there but weren't able to grab the puppies. The next day, we came back with my 11 year old son in tow and he was able to crawl half way into the cave and hand me one puppy after the next. We put them all into my backpack so that we could safely get them up the cliff and into my truck along with mom and off to Texas Best Choices Animal Rescue. Again, they helped us get all of the pups adopted and mom ended up also being adopted by my neighbor. :)\n\nSince that day, we've become best friends with Allan and Karen, the founders of Texas Best Choices Animal Rescue. We go and volunteer at the Rescue and walk the dogs and socialize the scared ones. We tend to their scars and leash train them to get them ready for their new life in a furever home. Texas Best Choices Animal Rescue usually has around 130 dogs to care for and is the only no-kill dog rescue in this area. They are not supported by any government funding and can only sustain from donations and adoption fees. We have since saved approximately 15 more dogs and Texas Best Choices Animal Rescue has helped us with all of them. There are a lot of sad stories that come with each one of the dogs but just by being there every weekend and give unconditional love to the dogs just to receive it back in return has made a wonderful difference in my life and something I look forward to every weekend.</t>
  </si>
  <si>
    <t>verizon</t>
  </si>
  <si>
    <t>25 Rides for LIVESTRONG\nOn October 18, 2015, I completed my twenty-fifth Team LIVESTRONG bike ride and brought my twelve-year fundraising total â€” to help people affected by cancer right now â€” to more than $230,000.\n\nIn 2003 and 2005, I was treated for testicular cancer. In November 2013, I lost my wife Judy to multiple myeloma, cancer of her blood plasma, less than three months from her diagnosis. The LIVESTRONG organization and community have been there for my family every step of the way.\n\nIâ€™ve cycled twelve times in Austin, Texas, nine times in Philadelphia, Pennsylvania, twice in New York City, once in Seattle, Washington, and for a full week across the state of Iowa in RAGBRAI. The more I see people served, the more my own contributions continue to grow. More than endurance athletic events, these rides offer the chance to show ourselves and the world that we're bigger than cancer.\n\nI have LIVESTRONG friends all over the planet. When I travel, I can count on meeting them from San Diego, to Chicago to Boston to Ireland. It has been a delight to have several visit me in my own community and home and especially moving to feel their continual presence through kind words and constant contact during my wifeâ€™s struggle. Their energy, resilience, and optimism inspire me.\n\nEvery day, I'm reminded of what cancer takes from us, but I couldn't be more grateful for what LIVESTRONG has given me. It's my responsibility and honor to give in return.</t>
  </si>
  <si>
    <t>bridging-humanity</t>
  </si>
  <si>
    <t>brighthorizons</t>
  </si>
  <si>
    <t>Spreading the 'Sunshine' to terminally ill and chronically ill children is truly important, each and every day. A long time ago I became a volunteer with a wonderful Organization, called: the 'Sunshine Foundation'. The Organization was founded in 1976 by a then Philadelphia Police Officer, Bill Sample, to answer the dreams of chronically ill, seriously ill, physically challenged and abused children ages 3 â€“ 18 whose families cannot fulfil their requests due to the financial strain that the child's illness may cause. To date Sunshine Foundation has answered over 34,000 dreams nationwide.\nI received a phone call from the 'Sunshine Foundation' requesting that I visit a family in New York, to give them the packet they need, with all the information they need, to fulfill their son's wish to travel to 'Disney World' in Orlando, Florida. I then visited with the family and met a very special young man who was fighting a battle with a terminal illness. They had everything that they need for a 'Dream Come True' to occur in the next few weeks. When I left I truly felt great that we could help this family. About, a week later, I received a call from the Mom, and she advised me that he son had taken a turn for the worse and that they would not be able to go to 'Disney World'. She requested that I come back and pickup the tickets. I was truly heartbroken. I traveled back and met with the family and I spent some time getting to know them, better than I had before. I was not at all happy myself. The next morning, I was thinking that I wish that I could do something and I remembered that he was a big fan or baseball player: 'Reggie Jackson'. So, I came up with a plan to get an autographed baseball, by 'Reggie Jackson' for him. I contacted the N.Y. Yankees, but they hung up the phone on me. I then called a famous New York Sports Reporter and got him on the phone. I explained the situation and the need for the autographed baseball and he helped me get it in two days. Amazing. I then called the family, and asked if I could visit as both a friend and as a volunteer with the 'Sunshine Foundation'. I met with the family and I presented this special 'baseball' autographed with a special message to this special young man. He was absolutely amazed that his idol wrote to him and he wouldn't let go of the ball. Other members of the family, plus me were in tears of joy. Just two days later, his mom, called me and told me that he had 'passed away', but since he had that special baseball, he was not in pain - he was truly happy. I did go to the funeral, it was a sad event, but his Mom and family came up to me and thanked me, for helping to make his last days joyful for him. The 'Sunshine Foundation' is truly a wonderful Organization.</t>
  </si>
  <si>
    <t>buildinggoodness</t>
  </si>
  <si>
    <t>My support for Wings of Love Bird Haven means life... the life of these beautiful creatures. They come into this world being given wings to fly- yet humans have for the most part taken this away. They are put into small cages, feed a single pelleted morsel with no variance of variety and are given little time for exercise or sunshine. Their cages are not cleaned until they are disgustingly dirty and the only time that is spent with them is when they are wanted to be put â€œon showâ€_x009d_. Then people wonder why they scream, bite, pluck their feathers and mutilate their own bodies.\n \nAs a financial supporter of Wings of Love Bird Haven, Inc. I know that my contributions are helping to give many birds a better life. Not only the birds in their care but others around the world as they continue to educate people on the best care possible for these sentinel beings. \n\nOne specific donation memory for me was in early 2011 when Wings of Love and another local rescue did a seizure of 40 or 50 birds at one time. There were cockatiels, Quaker, Conure, Amazons, Eclectus and Macaws. These birds were being housed inside a small, filthy and totally pitch black building. They were in terrible condition. One pair of Eclectus was found with over 40 eggs in their nestbox. Of course the birds were in such poor health that there was no way the eggs could be fertile but just the thought of one hen laying that many eggs made me cry. \nThe femaleâ€™s name was Angel. This sweet little girl crawled around on her belly- most likely due to calcium deficiency. An Angel she is. Even though life has dealt her a bad situation she has the sweetest disposition. She was adopted into a new home and to this day is being loved on and pampered by her owners. She still crawls on her belly... she still has health problems including heart problems. She still has to have medicine every day. Despite it all... she is an Angel. Her owners live in an Assisted Living Community... she is loved and pampered by the entire community.\n\nWhy do I support Wings of Love Bird Haven?\nNot only do the funds allow them to keep their doors opened and able to continue taking in these birds that need their care, it also allows them to continue to educate the public as well as other bird owners on the best diet, proper housing requirements, need for sunshine and exercise and proper vet care; things that literally save the lives of these birds over and over again as new owners learn and follow these better guidelines. Their mission... in a nutshell is TRIPLE R-E. This stands for Rescue-Rehabilitation-Re-home and Education.\n\nWings of Love Bird Haven, Inc. has taken in, rehabilitated and adopted out hundreds of birds over the past 13 years. This coming year, with the help of generous donors they are wanting to do even more. They are currently raising funds to purchase acreage so that even more birds can be helped. As of now birds are being turned away weekly due to lack of space. With my donation, and the donations of like-minded people around the world the Haven will be able to provide more homes and better education for the birds in their care and around the globe. Please go to www.givingtuesday.org and support Wings of Love Bird Haven today. Their website is www.bird-haven.org. Find them on Facebook at www.facebook.com/bhrescue.\n</t>
  </si>
  <si>
    <t>Anyone Can Give, Even A Parrot!\nI consider myself a fortunate parrot. I live with my humans who love me very much. They provide me with nutritious foods, many toys and an enriched environment. Unfortunately, this is not fate of many pet parrots. People often keep parrots without knowing all our needs. Often, we are put in a cage and ignored because we bite or scream for attention. We want to be understood and loved! We are fed an unhealthy diet of seeds. An all seed diet is the equivalent of a human only eating french fries. We need a diet of fresh foods. When people discover we are â€œtoo much workâ€_x009d_, the wonderful people who work at the Wings of Love Bird Haven come and rescue us. They work tirelessly to give us safe haven and nutritious foods. Best of all they find us a forever home, and educate our new owners about our needs. To do all that is required, takes a lot of money. I give to the WOL out of gratitude. Knowing that I am giving back to those less fortunate than I. This makes me feel blessed and I do so with a happy heart!</t>
  </si>
  <si>
    <t>I am inspired to give by forever 5 month old, Zoey Isadora Dockal, and her amazing family. Zoey was born on June 14, 2011. In November 2011, she was diagnosed with Hepatoblastoma, a rare form of liver cancer. After a month long battle of surgeries (including a liver transplant), procedures and chemo treatments, Zoey passed away on December 8, 2011 six days shy of her 6 month birthday. Zoey was a beautiful girl with a big smile and a strong will to fight. She has inspired so many, those that knew her as well as those who never met her but came to know her story.\nZoeyâ€™s legacy lives on through a non-profit organization named in her memory, Zoeyâ€™s Angels. Zoeyâ€™s Angels was born from the love and support that Zoeyâ€™s family received when she became an angel. They wanted to offer that same support to others who also lost an infant. Zoeyâ€™s mommy and daddy, Gina and Mike, are my dear friends. I was honored to be a founding board member of this organization. Though I have moved from Houston and no longer serve on the board, I continue to give back by helping with Zoeyâ€™s Angelsâ€™ social media, traveling back to Houston for their events when possible, and securing/making monetary donations.\nSo far Zoeyâ€™s Angels has given back to 10 families who have also lost an infant after a lengthy hospital stay with a $5,000 contribution each, a total of $50,000 since its inception. Zoeyâ€™s Angels hopes that this significant financial contribution can help them focus on the grieving and healing process instead of worrying about medical bills, funeral costs, and other related financial burdens that carried over from a lengthy hospital stay. These families are also given a priceless connection to other families that have fought the same battle â€“ someone to connect with that actually understands what they are experiencing now and along their lifelong journey. \nwww.zoeysangels.org\n</t>
  </si>
  <si>
    <t>msn</t>
  </si>
  <si>
    <t>None</t>
  </si>
  <si>
    <t>Helping save our Nationâ€™s symbol from extinction\nI never saw a bald eagle when I was growing up, but now I see them frequently and feel excited every time I see one fly by. I am grateful to organizations like the American Eagle Foundation based in Pigeon Forge, TN. Founded in 1985, AEF not only rehabilitates sick and injured eagles with the goal of releasing them into the wild, they also have given a safe home for dozens of eagles and raptors that are unable survive on their own. I have been fortunate to have attended one of their eagle releases. It was a very moving experience as the eagle was released in honor of a veteran (as is the case with most of their releases) who had recently passed away. Many tears were shed that morning. As we watched the eagle begin its journey into the wild. A very dedicated staff travels all over the country educating people about these magnificent creatures. One of their ambassadors is Challenger, a 26 year non-releasable old bald eagle who flies at sporting events, visits schools, and meets with veterans of our armed services. In addition to Challenger, AEF hosts internet cams at the Dollywood theme park which has a 30,000 square foot aviary for non-releasable bald eagles. Their Wings of America show features birds of prey and gives audience members a chance to see and learn about birds they may never have a chance to see in the wild. Viewers who canâ€™t get to Dollywood may watch eagles online through AEFâ€™s live streaming cams. AEF also hosts a cam in FL and will have soon one in Washington, DC where eagles have begun nesting again after many years. Thanks to these wonderful cams, viewers from all over the world, including students in class rooms, can ask questions and learn about eagles. To learn more about The American Eagle Foundation, please visit them at www.eagles.org \n</t>
  </si>
  <si>
    <t>scu</t>
  </si>
  <si>
    <t>Dreams of giving back and the ripple effect: http://cacjc.org/ \n\nMy name is Connie Eaton. I have been a volunteer at the CAC since October of 2014, and I am a survivor of sexual abuse. My story starts back when I was a teenager and learning to survive and cope with what I had been through.\nDue to that personal experience, when I was sixteen, I told myself, â€œSomeday I will make a difference in the life of a child who is dealing with what I have dealt with.â€_x009d_\n\nIn June of 2014 I attended my first Darkness to Light Stewards of Children class at the Childrenâ€™s Advocacy Center of Jackson County (CAC). When I walked out of that class, I knew I had to become a facilitator.\nI needed to facilitate this class for other adults. This class aligned perfectly with my dream of making a difference one day in a child's life. \n\nI attended the facilitator class in October 2014 and have been facilitating ever since. My personal goal is to train 2000+ adults so that I can then become a â€œTrain the Trainerâ€_x009d_.\n\nI have finally, after all these years, found my â€œcalling in lifeâ€_x009d_. \nI know that Iâ€™m supporting the CAC and giving back to my community and for that my volunteer work is creating ripples throughout our community. I find so much gratification being in class listening, sharing, educating and knowing that one more adult is educated and prepared when someday a child may disclose to them.\n\n</t>
  </si>
  <si>
    <t>sbcglobal</t>
  </si>
  <si>
    <t>Saving the world, one cute dog at a time.\n\nhttp://www.austincockerrescue.org/\n\nI have been a regular donor to the Cocker Spaniel Rescue of Austin and San Antonio (CSRA) for many years. I'm inspired by many things but first and foremost is the compassion for the animals and the commitment to finding a better life for them.\n\nCSRA does not just take in the young, cute, cuddly, easily adoptable dogs. Sure there are plenty of those coming in to the rescue but there are also a lot of seniors and dogs with an array of medical issues. The rescue takes them in, finds them foster homes, vets them, and gets them the medical care they need. Some of these dogs come in to the rescue and never leave as they may be too old or too sick to be adopted and they become long term fosters.\n\nIn addition to making regular donations to CSRA, I also volunteer as a foster parent and would like to share the story of my most recent foster dog Biscuit. Biscuit is one of the cute, cuddly Cocker Spaniels who was picked up as a stray and pulled into the rescue from an area shelter. When he came in he needed to be neutered, had worms, and cataracts in both eyes which left him with very limited vision. Neutering and worms are easily taken care of but blind dogs are much harder to adopt out. On top of that, he is one of those dogs that takes a long time to warm up to people making adoption more difficult. Biscuit is one of the lucky ones because one of our very generous donors stepped up and paid for him to have cataract surgery in both eyes and his vision is restored. \n\nCSRA is an all volunteer organization which means that nobody gets paid a cent for the work they do and all donations go straight to saving more dogs. The volunteers for this group are an amazingly dedicated group of people who work together to make things happen. Saving these dogs comes at a cost and adoption fees only cover a portion of the expenses with the rest coming from donations and fundraising events. \n\nCSRA doesn't only save lives, it makes lives better and that is why I give to them.\n\n</t>
  </si>
  <si>
    <t>roschkewall</t>
  </si>
  <si>
    <t>One of the top 5 reasons I fell in love with my husband was because of his involvement with the Elf Louise Christmas Project (www.elflouise.org), a community-based 100% volunteer organization in San Antonio, Texas. My husband and I have been a core volunteers for over 25 years, and each year we canâ€™t get into the holiday spirit until we see the faces of the kids when they come to pick up their gifts, all wrapped and ready to put under the tree to be opened on Christmas morning. Itâ€™s because of my volunteer service that I've been a part of the nonprofit arena for over 20 years. \n\nI grew up in an upper-middle class family in the 60â€™s and 70â€™s. Our living room at Christmas looked like Toys R Us for my sister and I. Our mother didnâ€™t have to work and my father provided for us very well. As a young child, I never appreciated how much we had, and now in my older years, I try to selflessly give back wherever and whenever I can.\n\n2008 was a hard year for a lot of people. When the recession hit, so many were affected and my husband and I had to tighten our belts in order to make ends meet. When Christmas came that year, the need for toy donations increased exponentially. \n\nAt the toy pick up location, my husband always sets aside a few extra toys â€“ some dolls, stuffed animals, etc. â€“ that donâ€™t make it to wrapping station. There was one little girl in particular whose eyes lit up when we brought the bag of gifts to her mother, with something extra. My husband handed her a huge stuffed teddy bear, and my heart was filled with joy as she hugged the bear to her chest. She looked up at us, smiled, and said thank you, giving both of us great big hugs. I was overjoyed. It takes just a little to bring a lot of happiness to those who are less fortunate.</t>
  </si>
  <si>
    <t>The Members Of the Y inspire me:\n\nI support the YMCA of San Antonio. Why? #1 I lost 250 pounds in my life. I have an Autistic Daughter who I homeschool and a Mom who is terminally ill that I take care of. \n\nI became an Les Mills instructor for BODYCOMBATÂ® &amp; BODYPUMPÂ®. I teach at several Y's around the city. I teach up to 8 to 9 classes a week. I frequent the Davis-Scott, Schertz &amp; Y Living Center. I have taught at D.R. Semmes for a very long time as well. \n\nThe members inspire me. They think I am saving their lives and doing something amazing for them. No, they make me who I am and give me everything in the world to keep going as well. We are one TRIBE in this journey together. \n\nWithout them I am nothing. The Y giving me a chance to share my passion as instructor was the start of my life. I thank the Y for everything I am. But again, the members are everything. I will do everything and anything for the members of the Y!\n\nI will keep teaching the best I can until I can't no more. We have all grown together members and my fellow employees. I never realize that me of all people could touch and inspire folks. I am so glad they trusted me.\n\nI come home to a family I have to take care of which is my life as well. I finally have made my Mom proud to know coming from a hard life.. here I am making a difference. \n\n3 years later I am still here and I have no plans on walking away from the Y and the journey we have together. Again, the Y &amp; the members gave me a chance to be something. And I will continue to inspire until I can't. \n\nThank you for listening.</t>
  </si>
  <si>
    <t>In 2010, Hurricane Katrina displaced me from my home but brought me to my second home, the Y. I joined the Walzem Family YMCA in January 2011 as my New Year's resolution. At the time, I had Type 2 Diabetes, hypertension and weighed over 600lbs. Today, I am 280lbs lighter and no longer have Type 2 Diabetes. But that is not the best part, I am now a part-time employee at the Walzem Family YMCA. I assist with the senior programs as well as facility housekeeping. The Y gave me a second chance at life and for that I will be forever grateful.</t>
  </si>
  <si>
    <t>It Takes A Village \nThe All Star Youth Sports Association is an awesome organization that provides several services to youth of all backgrounds in the Southern Sector of Dallas, Texas. The nonprofit is small but the work they do for the community is LARGE!!! I first became acquainted with the organization through their â€œDress to Succeed Programâ€_x009d_ where they supply school uniforms at the request from local teachers to children throughout the school year. But it was the â€œIt Takes a Villageâ€_x009d_ program that touched me in such a way that I knew I had to become a committed donor to the organization. The â€œIt Takes a Village Programâ€_x009d_ embraces youth who have been or who are going through traumatic experiences by providing an outlet through sports, cheer, dance and mentorship. It offers an environment where the child can share, vent and express creative solutions to overcome obstacles. I have personally seen several children fall through the cracks because there was no one there to catch them. This program not only catches them but allows them to heal and excel forward! \n #ASYSA#ITTAKESAVILLAGE\nwww.allstaryouthsports.com\n</t>
  </si>
  <si>
    <t>theballons</t>
  </si>
  <si>
    <t>BIG Love Cancer Care\nhttp://www.biglovecancercare.org/\n\nEach Halloween I travel to Texas Children's Hospital in Houston, Texas with BIG Love Cancer Care to help run the carnival on the ninth floor. This event is mainly for children that aren't able to leave their floor for various reasons. So, we bring the party to them. It's beyond rewarding to see the reaction the kids have to us and the activities we bring along. They're able to dress in their costumes, trick-or-treat and play games throughout the halls.\n\nAdditionally, BIG Love offers weekly benefits. I've joined in on this event as well. Each week the children and their families are able to order special items (toiletries, special snacks, toys, etc.) and they're delivered the next week. This is AWESOME for the kids because we're able to deliver things they may not be able to get otherwise. I encourage everyone to visit their site to learn more about the services they offer.\n\nThere's nothing quite like the joy these children and their families bring to me when I volunteer for BIG Love.</t>
  </si>
  <si>
    <t>I served on the National Board of Camp Fire, but before that I was a kid who was 10 years old in 5th grade. At that time I attended Camp Fire regularly after school at Chugach Optional in Anchorage Alaska (both my parents worked). The staff of Camp Fire encouraged me to explore programming. Eventually they allowed me to go back into the school during Camp Fire where I would get on the old computers and learn programming. \n\nI probably spent hundreds of hours programming in BASIC and finding my spark for software development. I went on to do many things with technology and always was thankful to Camp Fire for getting me started. \n\nIt was an honor to be able to serve on the National Board of Trustees 20 years later and give back some of my time and funds to an organization that gave me so much. As they say in camp fire #WOHELO (Work Health Love)!\n</t>
  </si>
  <si>
    <t>sonic</t>
  </si>
  <si>
    <t>No one can do everything but everyone can do something! I've lived by that theory for decades; regularly donating to various non profit organizations. Why donate? Simply it's the right thing to do! We should be willing to *share* with those less fortunate, we can give of ourselves volunteering time, blood or services. Recently I learned of a non profit organization that helped clothe children for school. Being an empty nester I wholeheartedly supported this entity. We live in a rich country yet the thought of children not having the necessities hurt my heart. We must ensure the children of our communities are prepared for the future. No one can do everything but everyone can do something!</t>
  </si>
  <si>
    <t>Why I Give to Casas por Cristo (CasasporCristo.org)\n\nIn 2003, my church asked my husband and I to accompany them to Juarez, Mexico to build with Casas por Cristo. They needed our translating skills. I had no idea what to expect, but it was summer...we had time to kill. \n\nI didn't sleep much the first night. I was afraid that we would be hijacked by bandits. I was afraid that the church where we were staying would be broken into by criminals seeking Gringos to kidnap for a high ransom. Then, as we crossed the border, I became even more nervous. The landscape was dotted by the ruins of old stucco houses, broken down cars, stray dogs, and trash. I was shocked. \n\nThen, as the days passed, I began to see the beauty. We were building a house for a family living in a shack made with shipping pallets. They didn't have much, but they tried to share everything with us. The two little boys in the family showed us the baby rabbits that they had rescued from a dog, and I was touched that they would be so tender and caring. The family was friendly and smiling, and we truly enjoyed working with them. \n\nIn 4 days the house was done, and we dedicated it to God and rejoiced in the miracle of having withstood the 100 plus degree heat to build it. There was not a dry eye as we passed the keys over the the new owners, and I realized that I might have benefited even more from the experience than they had. \n\nSince then, we have donated our money and time to Casas, traveling to build once or twice a month. This charity is the hands and feet of Christ reaching around the world, and I am proud and blessed to be a part of it.</t>
  </si>
  <si>
    <t>knights</t>
  </si>
  <si>
    <t>gatesfoundation</t>
  </si>
  <si>
    <t>Full Circle-My Giving Story:\nMy giving story stems from coming full circle when it comes to organ donation. I support Donate Life Texas/LifeGift of West Texas because they were my first connection to organ donation. Our daughter became a donor hero 13 years ago. We said yes to organ donation - not knowing my husband would one day himself need a transplant. He was blessed with a new liver on 4/19/14. During his wait we were able to meet our daughter's liver recipient and even participated in her wedding this summer. \n\nMy volunteer efforts and monetary contributions could never match what Donate Life Texas/LifeGift has given to me and my family. We have truly come full circle with organ donation.\n\nI will continue to talk about organ donation to anyone who will listen.</t>
  </si>
  <si>
    <t>classylittlefashions</t>
  </si>
  <si>
    <t>Opening up My Heart and Learning to Reach Outside of Myself is the reason I am attracted to the Agape House. I live in a world that has so many negative incidents happen daily. In order for me to create a positive space in my world, I feel that helping those that are much less fortunate and don't have a chance is the same as living as Jesus would want me to live, This organization - I Will Stand International is wrapped in Godliness. The tireless energy and daily struggles that pop up at the Agape House seem to be washed clean with Gods love. It is a God thing for me. Helping these children in Rhiwanda strengthens my spirit. I grow closer to God and as more children come into the house, I feel proud and see that there is the will to push myself a little further to help them. Then I get a little stronger and feel I am doing what one in a relationship with Jesus would do. We all deserve a chance in this world and helpingmake it possible through donating is a privilege for me. I also need the tax deduction. This is the first organization I have ever been involved with this closely and feel like a mother with her kids. I truly love it</t>
  </si>
  <si>
    <t>plaidforwomen</t>
  </si>
  <si>
    <t>The greatest joy is in giving. I work every day in a cancer center and lose countless patients. But I believe I'm called. Called to be there, to hug and pray with families and hold them together through the most awful time of their lives. \n\nOrphan diseases are the worst. They have no research funds, no ICD 10 codes, no way to track what the fall out is. Because we can't track orphan cancers we can't track the losses. \n\nI can tell you in my small town of Fairbanks Alaska, we have had more than 10 women diagnosed with inflammatory breast cancer, four are dead, two are in the end of life. The horrible part is so many non profits spend o much money on salaries and expenses. The IBC Network Foundation is run completely by volunteers. They use gifts of mileage to fly around the country providing support and awareness. \n\nEvery penny made is put into research. Finding solutions and diagnostics markers for IBC. Meet Terry, she gives all of herself, her friends, everyone she knows.....it all goes to research. Please consider this small, but very important non profit. My husband and I have had some financial challenges over the past 4 years due to medical issues. We give $100 to every hunt for hope. Sometimes that means not enough money in our account. But it is THAT important. \n\nI'm just a nurse. I am only one, but I am one. I can't do e dry thing but I can do something......and by the grace of God, I will do it. Join me, I will donate my winnings alongside yours. Maybe that will tip the kettles and find at least one piece of the puzzle.\n\nThank you,\nHannah Brice Smith, RNCN-BN\n</t>
  </si>
  <si>
    <t>mindspring</t>
  </si>
  <si>
    <t>In November of 1995, I was in the midst of despair. I was living in Austin, Texas in a studio apartment. For years, I have been keeping a secret which like quicksand was slowly pulling me into depression and isolation. \n\nAs a child I was sexually abused by a local religious leader. I never told anyone in fear that people would view me as a slut. Like most victims of child abuse, I blamed myself. Though on the surface I had a â€œnormalâ€_x009d_ life with a job and I successfully completed my Masters, I felt like a failure.\n\nOne evening after work, I went to six different drug stores and bought a bottle of sleeping pills from each. I stood in front of my bathroom mirror and ushered fist full after fist full of sleeping pills down my throat with a bottle of wine. The rest is blurry. My neighbor found me and took me to the emergency room. \n\nI remained at the psychiatrist ward with my arms tied down for several days. There I met with various psychiatrists and psychologists. After several sessions, they finally released me to go back home.\n\nI spent countless number of hours in therapy and was finally able to talk about my abuse with my therapist. My journey has been long and it isnâ€™t over. There are times that I still struggle with depression but now I am much aware of my feelings and know when to seek help.\n\nIn April of this year, I walked all night with the American Foundation for Suicide Preventionâ€™s Out of the Darkness Walk in Dallas. I am fortunate to have found some peace with my past. I am even more fortunate to be able to give back to agencies that support those struggling with depression and mental illness.\n\nThere was a time when I could not afford counseling and received free services. And now I feel blessed that I am at a place where I can give back and help those in need. I donate to LifePath Systems Foundation because they provide services to those struggling with mental illness and substance abuse. \n\nEveryone deserves a second chance. Suicide is preventable but it takes a community to recognize mental illness as a treatable disease. \n</t>
  </si>
  <si>
    <t>me</t>
  </si>
  <si>
    <t>Making Your Darkest Days Feel Bright\n\nMy upbringing was rough. My dad was in and out of my life and my mother wasn't too sure on how to be a mother. My grandmother, alongside with my grandfather, did a lot of my raising. On top of absentee parents I also was in special education services. I was labeled AU (high performing autism) and LD (learning disabled), on top of those I was in speech services as well. I was picked on constantly in school and as I continued to grow in age my body begin to grow chunky and awkward. By age 11 I was over weight and lethargic all the time, but age 12 I could barely manage to move without winding myself. My father had summer custody when he decided to take me into the doctor to see why I had no energy.\n\nWe found out that I had leukemia and I was assigned to Dr. Lazarus. I was in bad condition and needed extensive care. I went through years of treatments, chemotherapy, and spinal taps. I lost my hair - twice. I lost my self especially for a preteen/teen. I lost my friends. And my mother basically abandoned me during the days to her mother - my grandmother. Life was bleak, so bleak that I begin to contemplate suicide.\n\nThis is where Make-A-Wish came in. They told me to pick 3 things I would love to do and they'd try their best to get one of my wishes granted. I wished to go a cruise and within months it was booked. I sailed to Mexico, Jamaica, and the Grand Caymans. It was amazing and it lifted my spirits enough to fight the rest of my fight.\n\nI am now 16 years cancer free. I have my bachelor's in elementary education and my master's in educational technology. I am currently working on my PhD in special education.\n\nWho inspires me? Make-A-Wish. Why? Because they take a child's worst nightmare, their darkest days, and does their best to make them even just a little bit brighter.</t>
  </si>
  <si>
    <t>umcdiscipleship</t>
  </si>
  <si>
    <t>autodesk</t>
  </si>
  <si>
    <t>Our Giving Story\nThe art of teaching revolves around giving. In the fall of 2013, our fourth grade class became dedicated to creating a class project that would merge learning with providing aid to people across the world. Jena, a student with special needs, suggested that our class support Nothing But Nets (http://nothingbutnets.net/), a global grassroots campaign which seeks to save lives by preventing malaria. Not only did she educate her peers, but she also opened our eyes to the fact that malaria is a leading killer of children, under the age of five.\n \nOur students quickly realized that in order to achieve this goal they would have to educate their schoolmates by developing empathy and building awareness of peopleâ€™s conditions in sub-Saharan Africa. Collectively, they decided to create a campaign traveling from class to class, educating children about malaria and how to best prevent it.\n \nThe outpouring was resoundingâ€”we collected over $3,000 in change just from the students in our elementary school, in one-hour lunch periods over the course of three days. Our students experienced firsthand what it feels like to make a difference which impacted families just like their own, in sub-Saharan Africa.\n \nBecause of our work, we along with nine students and their families were invited to join Nothing But Nets at their inaugural Champions Summit to participate in a symposium which culminated in a day of lobbying on Capitol Hill. Our ten-year-olds sat in congressional offices, using bold voices to share their story and advocate for the appropriation of funding for the Global Fund and the Presidentâ€™s Malaria Initiative.\n \nThis powerful experience encouraged our new fourth grade class of 2014-2015, to continue our work. Our class adopted a motto to describe their efforts â€“ Read to Learn, Write to Understand, Share to Teach. Our students cultivated interest through pamphlets, articles, poetry, comic strips, speeches, and PowerPoint presentations. The highlight of our efforts was a benefit concert that educated the community about malaria as a global health issue and bed nets as an effective way to prevent this disease. We raised over $1,000 for Nothing But Nets through this project.\n \nIn all of our various ongoing awareness raising projects, the curiosity in our studentâ€™s voices and twinkle in their eyes from fighting malaria serves as validation that our risk-taking in the classroom by way of service learning has delivered powerful results. We areteaching our students the importance of giving to others.\n</t>
  </si>
  <si>
    <t>Love For Big and Small...http://texasgreatdane.org/\nWhether it's fostering, adopting or helping out at Adoption Events we (as a family) love giving back where animals are concerned. If I have to choose ONE volunteer job over another it'd be giving time and money to those organizations that help save and protect animals (to our surprise Haven for Hope even has a shelter for their guests dogs!). Years ago we stumbled upon Paws of Austin (a local Great Dane Rescue) and found our sweetheart Great Dane. She was an abused Dane that needed lots of love and help. Not knowing what would come to be, we adopted her while fostering for another local Great Dane Rescue. Although she had 'baggage' she was the sweetest dog that ever came into our home and despite her neurological issues we loved her so much. It was frustrating and sad at times when you could see the confusion on her face and you knew that there was nothing that could help her. We put all of our time and energy into finding alternatives to help her and we met some amazing people along the way (as well as some interesting remedies) but never did cross paths with one course of treatment that would help. Our sweetheart Dane is no longer with us but she did lay the ground work for our passion to help- and that will never stop. Giving (whether it be our time, our money or our love) is very important to us because we have seen over and over again how it can positively impact in even the smallest way.</t>
  </si>
  <si>
    <t>att</t>
  </si>
  <si>
    <t>A Christmas Story\n\nChristmas Eve 2014 I was returning a dog to Paul Jolly Adoption Center,after her spot on KSAT 12.I saw a dog ,now bouncing happily up and down the play area.His name is Astro. Astro couldn't use his hind legs, but you couldn't tell him he was any different. Later as I was leaving I stopped in the Puppy Room.All those puppies and people checking out the cute puppies, he knew he was different then.I looked and aw him,way back in the corner of his kennel,head hanging and so very sad.Nobody wanted a crippled boy when they could have one who could run and play without a wheel chair, especially for Christmas. Long story short I decided right then and there NO WAY was that boy spending Christmas eve feeling unloved or unwanted.I asked to take him home to foster!The rest is history.\n\nAstro was adopted by a wonderful family and is now standing and using his legs.HE will always be MY Christmas Miracle in my mind. HIS joy and happiness remain with me as I continue to foster the more needy and less adoptable dogs.I only have time and love to give.For Astro and my other fosters who have followed.. it's enough...for now.</t>
  </si>
  <si>
    <t>Child abuse lives around the corner from you. That's a tough lesson I learned in 2013 when my friend, Jannah Bailey, asked me to help her with a project. Jannah is the Executive Director of Child Protect Children's Advocacy Center (ChildProtect.org) in Montgomery. I spent two weeks crawling down into the storm shelter below their office where they keep closed files. I was to contact the guardians of the children who had received counseling at Child Protect and report on how they were doing. \n I was surprised by a couple of things. First, I was astonished at how willing people were to rehash the details of their experience with child abuse with me. And, to be honest, it was difficult to hear. The good news is the majority of these children were thriving. Their guardians attributed that directly to the care and counseling they received at Child Protect. They spoke warmly of their counselors. \n Secondly and most compelling, I was surprised to learn that children are brutalized....frequently by people they trust.....in every zip code, culture, race and socioeconomic status. Don't be fooled. It is happening in your neighborhood, your school, your church. \n Child Protect is where the nightmare ends for these children. It is the place where they can finally tell what they have been forced to keep secret. Here is what I heard over and over from the guardians..... \n-He was believed. \n-She was made to understand it wasn't her fault. \n-She felt safe. \n-He learned tools to understand and handle what had happened to him. \n-She learned she wasn't alone. \n \n One last thing, being a champion for children against their abusers is not an 8 to 5 job. While you and I are at the movies or out to dinner with friends or tucked in our beds, there are two Child Protect staff members on call. Children are taken from their homes by law enforcement at all hours and brought straight to Child Protect. It is part of the job at Child Protect to drop what they are doing and head to the office when they are called.\n Our family has pledged our time, talents and resources to Child Protect because they have a track record for having created a safe haven for children whose lives have been shattered. It is the place where their childhoods are restored to them. \n</t>
  </si>
  <si>
    <t>What inspires me to give? When I was a teenager I had these incredible dreams of all of the places I was going to travel to when I was an adult. I also used to dream about the university I would attend and what an awesome experience it was going to be. What I never thought about was how that was going to be paid for; unfortunately for me my family did not have a lot of money and attending a major university was a far away dream. Luckily, I was a good student and did well throughout my 12 years of public school and when it came time to apply to college I did so with a hope that I would be accepted and I would figure out a way to pay. I heard back and was accepted to the only college I applied to and I was blessed with an academic scholarship.\n\nI convinced my parents to let me go and I had an unbelievable experience! While I was at school I had a conversation with my parents about volunteering somewhere and they encouraged me to visit the local YMCA. My family had participated at the Y when I was younger and my brothers and I all learned to swim at the Y. So, I went to the local Y and became a volunteer, after a few months I became a part-time staff member working with youth in a variety of programs. Most of the kids I was working with had received a scholarship to participate in Y programs, their parents couldnâ€™t afford the fees and the Y was not going to turn them away. What I never realized was what the Y and its programs did for kids; it was eye opening! Watching a four year old gain confidence and believe in himself was amazing. You could see it happening right before your eyes, like it was happening in slow motion. I worked with a group of teen girls that were from different parts of town (not the best parts) and initially they felt like they didnâ€™t belong at the Y. Why would the Y let girls like them in? They never imagined they would go to college or have great careers. They were going to be like other members of their family â€“ maybe in a gang or pregnant before graduation or even dropout of high school. Over time and through their participation at the Y their perspectives changed; they were welcome and it became their Y. They started talking about going to college and asking for help with their homework. They talked about what kind of jobs theyâ€™d like have. Again, it was incredible what happened to these girls through their participation at the Y.\n\nMy life was changed forever because I received that scholarship to attend college and I have accomplished things, met people and visited places I would have never imagined because of that opportunity. I am convinced that the YMCA forever changes kids lives on a daily basis. The Y gives kids opportunities to achieve, to be successful, to be a part of team, to have dreams, to be engaged with positive role models and to meet and interact with a variety of people. I know that these kids will change the world and I believe itâ€™s because someone gave them a chance. I give to the Y and have been inspired to give to the Y every year for more than 26 years because I know every kid deserves a chance. I see my donation as paying it forward for what I received and I know the scholarships that the Y gives are changing childrenâ€™s lives.\n</t>
  </si>
  <si>
    <t>live</t>
  </si>
  <si>
    <t>What Do You Mean Iâ€™m Pregnant?! \n\nI stared down at two pink lines that changed everything about who I was. How could I already be pregnant? My husband and I had been married only a short month and a half, we had just graduated college, and neither one of us had a solid income yet. We were just barely making it with only two of us. Not to mention, we had planned to take a few years to enjoy being newly married before starting a family! Over the course of the next 9 months we wrestled with many thoughts and emotions about the pregnancy, not all of which were positive. During that time, I understood for the first time in my life why someone might seriously consider having an abortion. On May 27th, 2012, we welcomed our son Josiah Philip Holdaway. As I grew into motherhood, I thought back on how much I struggled during my pregnancy and how happy I was now to have my son. I began to feel compassion and sorrow for the women who also struggle with the news of unexpected pregnancy and choose to have abortions. What joy these women miss! So I began to look for a way to help those women process their emotions about unexpected pregnancy. My hope was to help them realize that what seems like a disaster now, will be a blessing in the future! I found the Pregnancy Care Center of Ogden, a Christian life-affirming ministry that helps women in unexpected pregnancies find alternatives to abortion. Now I give several hours a week and part of our finances toward helping those women discover hope for themselves and their unborn children! Visit www.ogdenpcc.org to learn more! \n</t>
  </si>
  <si>
    <t>eventlabproductions</t>
  </si>
  <si>
    <t>extratable</t>
  </si>
  <si>
    <t>Surviving Middle School: Why I give to Salt Lake Arts Academy. \n\nAdolescence can be rough for young people, and particularly at school. Kids are asking themselves every day 'Who am I?, Where do I belong? Am I cool enough? Am I smart enough?' All great -- and distracting! -- questions that Salt Lake Arts Academy tries to help our students answer for themselves.\n\nSalt Lake Arts Academy helps all kinds of students figure out where they belong in the world by providing a free public middle school education, enriched by the arts, in downtown Salt Lake City. I helped found this school thirteen years ago, along with visionary educators and fellow parents, all of whom wanted to make a safe, inclusive, diverse place for kids of all abilities to not just make it through middle school, but thrive. \n\n Our vision included making sure that every student received at least one our of arts instruction, every day, all year long. The result is a place of joyous learning -- daily engagement in music, drama, dance and visual arts makes kids feel like they belong to the tribe. Everyone is given an opportunity to explore their world through many lenses, then focus in on their particular passion. And engaged students become students who achieve in the classroom and beyond. \n\nPublic education, particularly middle school, often works for many students -- but for a quirky kid, a quiet kid, a loud kid, a bouncy kid or a bullied kid it can be a tortuous and nonproductive time. I give to Salt Lake Arts Academy so that all those different kinds of students, help them find their passions, find their place in the world, and become creative and confident builders of their future. \n\nMy children are in college now, but I continue to give to Salt Lake Arts Academy so that more students can experience the same inclusive, grounding community my daughters found. I give because I believe in building creative minds.\n\nwww.slarts.org</t>
  </si>
  <si>
    <t>I give because they gave. On average I donate about 30 hours a week to help Thank A Hero Foundation meet the goals they have to eliminate military suicide by being there to help hold up the Heroes in need. I pack care packages and mail them (the picture is a recent holiday set of care packages!!), I run and get gift cards for groceries, make utility payments for Heroes, I post all over social media to help raise awareness. I donate every last penny I don't need to live. They are an absolute no more than 2% (in FY2014 they were rated at 2% because that was the year of renewals and filings, in FY2015 they rated at 0%!!) overhead which means that for every dollar they get in NO LESS than 98 cents goes directly to help Heroes. However, because they can't afford to advertise (it takes away from the need) they have very little come in. The board is all volunteer and they often use every penny they don't have an absolute need for, because the mission is THAT important.</t>
  </si>
  <si>
    <t>kidsneedmore</t>
  </si>
  <si>
    <t>My Experience at H.E.A.R.T.\n The first day that I volunteered at the H.E.A.R.T. summer camp, the children played an icebreaker game in which they stood in a circle and each shared one thing that they loved. One boy proudly exclaimed, 'I love H.E.A.R.T.!â€_x009d_ Over the course of the four weeks I spent with the good-natured, fun-loving children, I discovered why.\n H.E.A.R.T. (Health, Education, and Responsible Tools) is a summer camp for children from under-resourced communities organized by the Convent of the Sacred Heart. It offers educational and enjoyable classes to children who might not otherwise have this opportunity. Courses include public speaking, grammar and creative writing, art, computer science, nutrition, team sports, and swimming, among others. I taught a class in which the campers learned computer skills, created projects using computers, and published them using Blogger. Some children didn't know how to open the Internet on the first day. However, all of them were intelligent, motivated, and apt learners. Many of them would continue working after the class period ended because they were so engrossed in their projects. By the end of camp, they were able to make creative drawings online, PowerPoint slides, and creative blog posts. Teaching technology skills to these children is important because computers are being used increasingly throughout the world, but not everyone readily has access to them.\nWhat makes H.E.A.R.T. such a unique program is that it does far more than what is necessary in order to provide for children's needs. The campers didn't just learn creative writing skills; they were encouraged to borrow books from a class library during camp and were given free books on the last day of camp. The campers didn't just learn skills in the classroom; they went on field trips to the Science Barge, where they visited an environmentally-friendly urban farm, and El Museo del Barrio, where they were immersed in Latino art. The campers didn't just learn what a healthy meal consists of; they received a cooking lesson from a chef on how to prepare healthy meals. They were also provided a healthy breakfast and lunch each day and brought the leftovers home to their families. Campers were overjoyed to receive copious amounts of healthy food, and one day I heard a child exclaim, 'This is the best meal I've ever had in my life!' \nOne of the most important lessons that my experience at H.E.A.R.T. taught me is that the best way to teach children is to instill in them a love for what they are being taught. Through its warm, relaxed, and supportive atmosphere, H.E.A.R.T. accomplishes this. The children are eager to learn and apply their energetic spirit to their classes. They discover what they love and are encouraged to pursue their talents and passions. One girl who participated in the public speaking class discovered that she truly enjoys to write. I had the pleasure of reading the beginning of the first story she wrote, which was while the camp was in session. Her work seemed to be a budding story of suspense and adventure!\n The last day of camp was difficult for both campers and counselors because we had formed such a strong bond while the camp was in session, and we all knew that we wouldn't be seeing each other for an entire year! Campers brought gifts for the counselors and made us cards. All of us knew that we would miss the welcoming environment in which children develop not only skills but also a love for learning these skills. By the time the program ended, I clearly understood why that boy answered 'H.E.A.R.T.!' when asked what he loves on the first day.</t>
  </si>
  <si>
    <t>rcn</t>
  </si>
  <si>
    <t>Making Movies that Resonate\n\nAs a filmmaker, lots of nonprofits ask me to make them videos pro bono. \n\nTypically, Iâ€™m not interested because they only want talking head interviews of stakeholders droning on about the amazing importance of their organization. But once in a very great while, Iâ€™m allowed to look under the hood and actually dive into their hearts.\n\nHeartland Community Health Center was excited about me telling a universal story that an audience could picture themselves in... and potentially be transformed. They pulled back the curtain and allowed me inside their world to capture unvarnished stories of administrators, doctors, nurses and patients. \n\nDuring the weeks and months I spent filming and editing, their spirit of generosity became contagious. It spilled over into my own thinking, spurring me to look at my life and reflect on my own service to those around me. I was forced to consider what I find to be truly satisfying.\n\nItâ€™s rare that Iâ€™m given the freedom to film genuinely human tales of hope and forgiveness. Even more rare for a project to change me. Normally thereâ€™s an agenda to push. \n\nIn this case, Heartlandâ€™s agenda was generosity. \n\nThe resulting film -- Fill Up Pour Out -- is a gift to its audience, not a sales pitch. It has been selected to 9 film festivals, winning 3 awards. My hope is that with itâ€™s online release on #GivingTuesday it will encourage and inspire everyone, not just those having a life-changing impact in health care. \n\nWatch it here: https://vimeo.com/107194461\npassword: fupo (password protection will be removed with itâ€™s release on Dec 1)</t>
  </si>
  <si>
    <t>embarqmail</t>
  </si>
  <si>
    <t>samuellawrencefoundation</t>
  </si>
  <si>
    <t>Out of the Darkness Suicide Campaign and American Diabetes Association.\nI lost my 28 year old son. A long battle with diabetes and depression won on April 13,2015. \n\nBobby had been diabetic for 13 years. Irratic blood sugars exacerbated his depression. That night in April feeling down, lonely and worthless turned into a self inflicted injury. That night he gained his angel wings and HERO status. As Bobby became a HERO 6 people were given a second chance. 2 babies would share his liver, A 64 year old is breathing with his lungs, A 41 year old dad of 3 has Bobbys left kidney, A husband and daddy with 3 young children has a life of joy being the recipient of Bobbys golden heart. Bobbys VERY OWN GRANDMA is off dialysis and recipient of Bobbys right kidney! How awesome is that?!?!\nBobbys heart recipient has reached out and because of their kindness I have a recording of the heartbeat ðŸ˜Š. Being a donor mom has helped my pain. My son lives on. Much more education needs to be done on suicide awareness. Tragedy and triumph in one story. Miss my son terribly. Please support this cause.</t>
  </si>
  <si>
    <t>I give, because I have met the children who so desperately want an education, and met the parents who have had children saved by malaria medicine at our health clinic. I've been blown away by the hard work and commitment to give back that the secondary and university students have. I give because I know for a fact it makes a real impact, and transforms many lives. I give because I can, and I think we should help others when I can. I give to Arlington Academy of Hope because I know the people involved and how dedicated they are and 96 cents of every dollar goes to those in need in Uganda.</t>
  </si>
  <si>
    <t>We give to Arlington Academy of Hope to give back a little of what we take for granted: education, food, shelter, and medical care. Literally every penny counts in Uganda. The children are so excited to receive a pencil. One thing Ugandan's are not lacking is love and joy. Hopefully the little we give will bring more love and joy to their lives and the world.</t>
  </si>
  <si>
    <t>BRAWS: â€‹Bringing Resources to Aid Women's Shelter (www.BRAWS.org) is a volunteer-driven, community-based 501(c)(3) organization that supports struggling women, teenagers, and preteen girls living in local homeless and transitional housing shelters by providing new bras, unopened packages of underwear, and sealed boxes of tampons, pads, and pantyliners.\n \nThe majority of individuals in a homeless shelter at any given time are women and their children. These women are typically victims of domestic violence and are fleeing an abusive home looking to start over in a safe environment. Many other women in shelters are single mothers who lost their jobs due to unforeseen circumstances and need help to get back on their feet. Regardless of the situation that led these women to homelessness, they need our support - both physical and emotional - to transition to a better life for themselves and their children.\n \nI support BRAWS because they give NEW bras, NEW underwear, and NEW boxes of tampons and pads to support the well being of these many women and girls. Unbeknownst to most people, these are some of the most requested critical needs by women in shelters. Bras and feminine hygiene products are rarely donated, expensive items for a shelter to replenish, and not covered by food stamps. Insufficient access to these items often leads to unsanitary conditions, a lack of confidence, and major health problems.\n \nIn the last 10 months, BRAWS has already donated over 1,500 new bras and underwear, as well as tens of thousands of feminine hygiene products to women, teenage, and pre-teen girls in 15 local shelters. They are always in need of in-kind and financial contributions to replenish these shelters, as well as support the many other shelters in the Greater DC area that they have not yet been able to serve.</t>
  </si>
  <si>
    <t>I grew up poor and went to college to get a degree in finance. My dad was a high school dropout and I was so proud to get into a top-notch university that was well known for being a pipeline to Wall Street, but my plans changed after a disheartening summer internship with a Fortune 50 company. I had just started volunteering the year before, so when I went back to school for my senior year I was anxious to plug back into the world of giving back.\n\nSo my senior year of college I started teaching financial literacy in a local high school in Washington, D.C. I quickly realized this meant trying to teach kids how to protect themselves from the banks that I was about to go work for. It's impossible to teach kids about compound interest when they don't know how to do basic math.\n\nHappily educated but confused about my future, I returned to rural Virginia and went back to doing the construction work that I had done during the other summers I was in college. Soon I was looking at opportunities to use my ability to swing a hammer for good and I was excited to find Building Goodness Foundation, a nonprofit organization dedicated to bringing volunteers from the construction industry to the aide of other nonprofit organizations.\n\nShortly after I went to help build a community center in a rural town in Mississippi that had been devastated by Hurricane Katrina. It was a magical two week experience learning about the local culture and seeing the sheds that BGF had built for homeowners in the town that many of them ultimately ended up using as temporary homes. It was a magical experience where working ten hour days in the hot southern sun seemed to fly by, easily enjoyed just thinking about the future smiling faces that would benefit from my labor.\n\nFast forward 7 years later, I have a lot more experience in construction and many more hours volunteering for other local nonprofits, from teaching more financial literacy to ESL classes. That volunteer experience with BGF defined my perception of life and I was never tempted to go back to chasing money over personal fulfillment, eventually leading me now to work in the position of the volunteer trip leader for BGF that took me to Mississippi years ago.</t>
  </si>
  <si>
    <t>wideopenwest</t>
  </si>
  <si>
    <t>There's just something really special about Caroline\nhttp://www.carolinefurnace.org/\n\nFor most people, referencing home or where they 'grew-up' means a house or maybe even a town or neighborhood where they lived as a child. For me, going home to where I 'grew-up' means going to an unassuming, beautiful place hidden in the Blue Ridge Mountains called Caroline Furnace Lutheran Camp. I was a camper there for 7 summers when I was a child. I met my dearest friend there; I met the Holy Spirit there. I learned how to paddle a canoe, build a fire, and take a shower in under 2 minutes. And there is no place in the world that feels more like home to me. Now my children are campers at Caroline Furnace and a new generation is getting to experience a week of living in the woods, creating masterpieces out of yarn and Popsicle sticks, singing songs about yodeling ostriches and that one tin soldier riding away, and collecting slag.\n\nThe truth is I could probably write a hundred essays about Caroline Furnace, my summers there, and what it means to me. But for the purpose of this contest, I'll limit it to what happened on a Saturday in April, not too long ago. \n\nThis weekend I'm referring to was the annual spring work weekend at camp where volunteers are recruited to do much needed work around the camp grounds and facilities before the busy summer season. I waffled for a few weeks on whether or not we could attend because my midterm for my graduate thesis was due in a few days and I wasn't sure I could really spare any time over the weekend. On Wednesday I said to my husband, 'do you mind if we go to Caroline Furnace on Saturday for work weekend?' Don't you like how I said 'we'? Of course being the amazing man that he is, he didn't hesitate at all. Even though he was never a camper there, he gets it about Caroline.\n\nSo we decided to go down for just the day. Like good little campers we filled our water bottles, put on our I-don't-care-if-this-gets-dirty clothes and got on the road only slightly later than I intended. I knew from emails and Facebook that several old camp friends of mine would be there, including a friend whom I hadn't actually seen since the last time we were at camp together -- over 20 years ago! As I drove the familiar curves of the back-mountain road a little faster than I should have, I felt my heart quicken with excitement and couldn't help but smile as memories came flooding back. It happens every time.\n\nWhen we arrived, many people were already off doing their assigned morning tasks, since a large number of the volunteers had come up the night before. We were greeted by one of my former counselors, who is now on the camp's Board of Directors and the driving force behind work weekend. After sharing a few hugs we were quickly sent to our assigned areas. The kids got to be on the 'kid brigade', I was put to work helping clean in the kitchen, and my husband was ushered off to help with work being done at the camp director's house. I felt a small twinge of guilt and worry because I knew my husband wouldn't really know anyone and it might be awkward for him. But I silently prayed he would not feel too out-of-place.\n\nAs I walked in the kitchen I found my friend Shannon, the one I hadn't seen since we were kids. We immediately embraced like long-lost sisters and I felt none of the awkwardness you sometimes feel when you run into old high-school friends you haven't seen or talked to in years. We caught up quickly, as I was aware I was there to do a job. There were a few other people I knew or recognized, and many I didn't, but within moments we were all working side-by-side like we'd been scrubbing kitchens together our whole lives and it was the most natural thing for us to be doing at that moment. As I chatted to some of the other folks I found out some of them had been former campers, some former staff, others were parents or spouses of former campers or staffers. But everyone was there, gladly giving up their Saturday, because Caroline Furnace had touched their lives in some way.\n\nI later found out there were over 70 people that came throughout the weekend to get dirty, sweat, and share their camp memories. Some of us knew each other before the weekend, others didn't. But you wouldn't know it looking from the outside in, because we all seemed like old friends in moments. We were only there for 7 hours that day, but by the end my kids were begging me for playdates and sleepovers with the new friends they'd made and worked alongside, my husband was laughing and shaking hands with several guys he had just met that morning, and I was hugging tightly onto many friends, knowing it would not be soon enough until I saw them again.\n\nAs we pulled away I told my husband how much I appreciated him coming with me and spending his Saturday working on a place that was not his childhood home (or even childhood camp). And he said 'are you kidding, I loved it! I may not have gone to camp here as a kid, but our kids do, and I get why this place is so important to you. There's just something really special about Caroline Furnace.' \n\nYes. Yes, there is.</t>
  </si>
  <si>
    <t>Each fall and spring the Educational Theatre Company (http://www.educationaltheatrecompany.org) helps 40 elementary school students create a play. I have volunteered as a high school intern to assistant direct since 2014, and it has been one of the most rewarding experiences of my life. The amazing people at the Educational Theatre Company (ETC) help the students write a script, create a set, write songs, and choreograph dances. There is nothing like watching a young actor take a scene and run with it, or make a daring character choice, or even laugh at a joke their friend wrote. The impact ETC has on these students lives is incredible. From 9:00 to 3:00 these kids are in their seats at school, with little chance to express themselves or explore. The acting, writing, singing, dancing, drawing, and painting they do is a creative outlet that is only available because of ETC. Each student brings something unique to the play they create, and the pride in their eyes after going onstage as a character they developed in a play they helped write is unparalleled. There was nothing even close to this available to me at my elementary school. The Educational Theater Company's work in spreading an arts education to so many students is crucial, as time spent on the arts in schools continues to shrink. I give because the chance to explore the world through art is something every student should have, and I'm so thankful I can help ETC provide this opportunity.</t>
  </si>
  <si>
    <t>centurylink</t>
  </si>
  <si>
    <t>WHAT INSPIRES ME TO GIVE TO FREE MINDS BOOK CLUB\n\nI love giving to Freemindsbookclub.org! In fact, I love everything about Free Minds. Every time I come into contact with the program, whether it be a trip to their website, reading the Connect newsletter in the mail, attending their volunteer Write Nights, speaking to their inspiring â€œpoet ambassadorsâ€_x009d_ and staff, or having them come to speak to students in my school, I feel a unique and intense sense of enrichment. \n\nFree Minds is an unusual program that provides a book club and poetry workshop for youths incarcerated as adults in the DC jail. It follows the youths by correspondence when they are sent to federal prisons and provides reentry support, including a month-long apprenticeship program, when they return. Free Minds members who have served their time act as Poet Ambassadors, leading workshops in high schools and middle schools and speaking at monthly Write Night volunteer opportunities. They always emphasize how Free Minds saved their souls when they were in a very dark place. That would be reason enough for giving to Free Minds. \n\nHowever, I also love supporting Free Minds for more selfish reasons. I have become addicted to the way it creates human connections across the many walls that separate the fortunate ones in our society from the less fortunate. When I attend Write Night and sit with a poem written by an inmate I get an uncanny feeling of direct communication with someone who society has placed out of bounds, someone for whom words and poetry have taken on huge significance. This connection is an amazing feeling for me personally. Like many people I know, I am deeply concerned about mass incarceration, solitary confinement, and the channeling of adolescents into the adult criminal justice system. Free Minds gives me the opportunity to open a direct line of communication with individuals who are caught up in that system. \n\nAnd speaking of individuals, I love the way Free Minds individualizes and humanizes inmates. They are no longer to me an undifferentiated group of people, they are Dâ€™Angelo, Delonte, Demetrich, etc., people who I have grown to know a little bit from the intimate reflections contained in their poetry and been able to connect with through commenting on their literary works. \n</t>
  </si>
  <si>
    <t>Free Minds Book Club {www.freemindsbookclub.org} â€“ Giving Voice to the Voiceless and a Community to the Isolated\n\n There are so many things that I love about Free Minds: every time I think about what Free Minds accomplishes, and every time I attend a Free Minds event, something new strikes me, but when I try to identify common themes, what keeps coming back to me is this: community and voice. Believing, as I do, that my relative comfort and privilege entails obligations, I contribute to a lot of charitable organizations and non-profits. But of all of them, Free Minds Book Club is the only one that warms my heart whenever I think of it, and itâ€™s this â€“ that Free Minds helps its members find their voices and fosters in them a community â€“ that sets it apart.\n\n I have volunteered at Free Minds Write Nights for a number of years, and in that time I have heard over and over again from the Free Minds members how Free Minds found them, hard and angry and isolated, cold and mute as stones in their cells, and drew them out through shear persistence. Through the Book Club, Free Minds found the dim embers of self-awareness in so many of these young men (and women), and nurtured them until they sparked into voices with which the members could begin to think critically about themselves, their choices, and the consequences of those choices. The poems that we have the privilege of reading and responding to at Write Night are testimonials to this process. \n\nIndeed, over the years, I have witnessed Free Minds members who are out of prison â€“ who were incarcerated during the years when most people develop their adult selves - growing into articulate and self-aware young men. The title Free Minds has given them â€“ Poet Ambassadors â€“ is apt. And I have seen how the Poet Ambassadors see themselves as a community, relying on each other and supporting each other in their struggle to turn their lives around. Itâ€™s powerful, and itâ€™s beautiful. \n</t>
  </si>
  <si>
    <t>gemmasangels</t>
  </si>
  <si>
    <t>Freeing My Mind with Free Minds Book Club &amp; Writing Workshop (www.freemindsbookclub.org)\n\nFREE MINDS frees MY Mind from accepting casual racism; from accepting the status quo; from viewing black men as The Other\nFREE MINDS affirms and deepens my understanding that race is a construct; that there is no Other; that we are All members of Martin Luther Kingâ€™s Beloved Community\nFREE MINDS pushes me to be more aware; to be more thoughtful; to think deeply about systemic barriers to justice\nFREE MINDS allow me to have deeper conversations with my larger community; affords me an opportunity to discover and share my true self\nFREE MINDS reveals the connectivity of our lives; pushes me to broaden my horizons \nFREE MINDS gives me a place of joy, of endeavor; of new beginnings; of warm nourishment; of acceptance.\n\nThese reflections stem from two volunteer opportunities with Free Minds Book Club.\n\nThe first opportunity was an evening with 3 Poet Ambassador graduates from Free Mindâ€™s Apprenticeship Program. Together we watched the film Rosenwald, a story of a partnership between Jewish and African-American communities that resulted in the building of over 5,000 schools for African-American children in the early 20th Century. After the film we discussed the film over dinner at a local diner. These young men had spent many years in Federal prisons after being convicted as adults while teenagers. I was so impressed with their maturity; their understanding of the importance of community; their interest in black history; and their comfort level with me. Sharing hamburgers and milkshakes with these young men was an energizing, learning, experience, that left me with great hope for the future of Free Minds Book club members. \n\nThe second volunteer opportunity was participation in Write Night, an evening open to the public to read and reflect on poetry written by Free Minds Book Club Members still in the Federal prison system. The poems drew me into the lives of each person: their hurt; their loneliness; their honesty; their determination; and their courage in putting into writing their emotions, fears, and dreams. I found myself more consciously listening to the stories of journeys very different from my own; more awake to our shared need of community and love. \n\nThank you Free Minds Book Club Members for broadening my understanding of community! \n</t>
  </si>
  <si>
    <t>axmk</t>
  </si>
  <si>
    <t>winfirst</t>
  </si>
  <si>
    <t>I give because I am a privileged, willing, and able teenager\nhttps://www.facebook.com/highlandfoodpantry/\nIâ€™ve always loved the feeling I get when helping others and Iâ€™ve had lots of experience through Kiwanis and various school clubs, the positive energy that comes from volunteer work is invigorating. I am part of a Gifted Independent Study mentorship program at my school, and a major part of what we do is community outreach. My teacher, Robin Owens, set up a day for us to help organize and sort food at the Highland Food Pantry in our town. At first, I was not looking forward to it; I didnâ€™t want to be in a cold room sorting food when I could be interacting with people and volunteering in a fun, exciting way. When we got there and met the wonderful and kind people who run the pantry, my opinion changed drastically.\nWe walked in the door and sat on the long benches in the entrance to the pantry. They started by introducing themselves as the Highland Food Pantry and running us through their schedule of providing food to those in need in our community. Then, they let us read letters from community members who have been impacted by the generosity of the food pantry. One older man had been injured and unable to work when his daughter was killed in a car accident and left her three children to him. He couldnâ€™t care for them and take on the added responsibility of three young children. One day, he walked into the Highland Food Pantry in our small town and he cried. He felt horrible for not being able to care for his kids. The caring members of the pantry were able to give him an emergency box of food to hold him over until they could find a more permanent solution. This story, and many like it, showed me how important the pantry is for members of my local community who need help. The pantry made me realize that no matter how â€œboringâ€_x009d_ volunteer work can be, giving your time in any way to help people is the most important thing you can do. Iâ€™ve since returned to the pantry to unload and sort a major delivery from Family Dollar, and am planning a day to assist in serving clients.\nUnfortunately, the pantry has very limited funding. They get foods and other useful items to for their clients from the FDA, donations, and purchase a few things from local stores like Family Dollar, but this is not enough. The pantry is struggling to help all of their clients, especially as the winter holiday season approaches. It would be amazing if they could get more money to be able to serve as many people as possible for Christmas and keep all their clients in good health through the harsh winter. Everyone at the Highland Food Pantry cares immensely about improving the community, and need added support to be even more successful. Being able to give my time to such an amazing and selfless group has changed my life and made me even more aware of the power of giving.\nI give back because it makes me happy and Iâ€™m a privileged teenager with the ability to help others, so why not take advantage of the volunteer opportunities in my town, like the Highland Food Pantry.\n</t>
  </si>
  <si>
    <t>Pajama Jams Embraces the Spirit of the Season, Collects New Pajamas for Children in Hampton Roads, Virginia. \n\nFounded by Erika Tucker, a military wife and Virginia Beach resident, Pajama Jams -- www.pajamajams.org -- is a labor of love. Erika explained, 'It is our family tradition to open one gift on Christmas Eve. Every year, I took delight in wrapping up matching pajamas for my children. Then one year, it all changed. My then 8 year old son and 6 year old daughter made no bones in expressing their disappointment. They wanted to open the latest video game â€” not some 'dumb' pair of pajamas. In what I considered a teachable moment for my kids, I began to lecture them on how many children would give anything to receive just a pair of pajamas for Christmas. But, it was not enough for me to state it; I decided to show them with deeds. I wanted them to see that although they were blessed with many material possessions, there was much more to life. And that is how Pajama Jams was founded. For my kids, it became a mission of gratitude and giving back. For the thousands of needy children in our community, it has become a labor of love â€” one pair at a time.'\n\nPajama Jams has numerous local supporters including Whole Foods, the Virginia Beach MOCA, the Salvation Army, Portsmouth Museums, the Girl Scouts, the Norfolk chapter of Jack and Jill of America, Inc., VA RUSH Soccer Club, and many others. Since the charity's 2008 inception, Pajama Jams has donated more than 6,000 pairs of pajamas to children in need throughout Hampton Roads, Virginia.\n\nSeveral individuals and groups â€œTake the Pajama Pledgeâ€_x009d_ by purchasing at least 10 pairs of new pajamas for school-age boys and girls, sizes 5T to Adult Large. Each donation will help bring the charity closer to their 2015 goal of 2,000 pairs. The Pledge can be taken at any time by visiting www.pajamasjams.org. \n\nPajama recipients for the 2015 campaign include: \nThe Salvation Army's Angel Tree Program \nThe Samaritan House\nForKids\nChildren of BF Williams Elementary, PB Young Elementary, Jaycox Elementary, and Tidewater Park Elementary schools.</t>
  </si>
  <si>
    <t>dc</t>
  </si>
  <si>
    <t>gov</t>
  </si>
  <si>
    <t>In the past 21 months I've given over 500 hours of volunteer service at Roanoke Valley Horse Rescue. As with many, I'd always thought about volunteering somewhere. So, I decided.....to go to a place I could be around horses. I'd always loved their beauty but had no opportunity to be with or around them. Of course, I went thinking I was doing a service.\n\nWhat I found was that it was I who was being served, taught, and guided by the horses at RVHR. In their horse way they let me know I was not allowing myself to connect to much on an emotional level and that, if I wanted to be with them, I'd have to figure that out. \n\nAnd I stayed....and worked on it, with the horses reminding me when I was anxious, nervous, or just too pushy for them (and I didn't even know I was feeling those things!).\n\nI've been gifted with many many lessons that I couldn't have heard from a human voice. And, I'll continue to give back to this wonderful place these abused and neglected horses have to call home!</t>
  </si>
  <si>
    <t>mail</t>
  </si>
  <si>
    <t>For the last two years, I have been a volunteer for Washington, D.C.-based non-profit, Rock Recovery, an organization that works to provide affordable and accessible treatment for those struggling with eating disorders. In addition, we provide community education programs and work with local schools, media platforms, and local businesses on how to promote healthy relationships with food, exercise, and body image. During my two years with Rock Recovery, I have volunteered as a Mentor, Community Relations &amp; Development Specialist, and a Social Media Manager. As a full-time federal contractor and part-time graduate student (for most of my time with Rock Recovery), the last thing I needed was another time-intensive commitment. However, the rewards for my volunteer efforts have exceeded any/all sacrifices I have made in prioritizing my work with Rock Recovery.\n\nMy favorite part of working with Rock Recovery is facilitating events where we talk to kids. Disordered eating thoughts and behaviors have been found in children as young as five years old which is why our preventive education programs are so important. Having the chance to talk to impressionable, young children about their youthful impressions of food, exercise, and body image often also enables us to reach their caregivers. Parents and teachers don't necessarily always realize their own comments on food and exercise impact the children around them. Passing conversation on the newest diet or exercise trend or constant self-critique on one's own weight or physique often becomes ingrained and repeated by children. Having grown up surrounded by passing comments by adults around me, I became preoccupied at a very young age with my own body. By middle school, I was restricting. By high school, I was overexercising and incorporating other dangerous disordered eating behaviors into my lifestyle. While the adults around me certainly did not cause my eating disorder, their comments and own behaviors certainly contributed to my own negative relationship with food, exercise and body image at a young age. \n\nMy own experiences with an eating disorder has made it even more meaningful to me to not only volunteer within the eating disorder community and ensure that affordable and accessible treatment is available to those who need it, but to particularly engage with younger demographics and try to prevent disordered eating behaviors and promote healthy relationships with food, exercise, and body image from a young age.</t>
  </si>
  <si>
    <t>I've been a wildlife rehabilitator for over 25 years but 11 years ago a red-tailed hawk came into my care. After getting her health back Vet did Xrays and found out that she arthritis and she was only 4 months old. She inspired my husband and I to start our dream. She started our non-profit, Sacred Friends Inc. Ever since then I give my heart and sole into our non-profit. Wakon, meaning Sacred in Lakota, is inspirational all in her own right. I wake up every morning thinking how lucky I am!!!</t>
  </si>
  <si>
    <t>They Give Their All at Sacred Friends Inc, a non-profit organization that aids wildlife in southern Virginia; www.sacredfriend.org. This organization takes in any Native Wildlife in the state of Virginia. Nothing is turned away. They are the 'Wildlife Center' with a 'Heart'.\n\nEverything that comes in is handled with loving care. If the animal has a chance to survive the staff at Sacred Friends makes sure it gets it. It might mean that later that their hearts will be broken because the animal did not make it but then again their are those stories in which that chance is all that animal needed to thrive and survive again.\n\nPoint in take, a Cooper's Hawk came in with a badly broken wing, the 'Underdog'. Normal the type of fracture it had most places would of euthanized it but here at Sacred Friends, we gave it that chance. It proved to use that among tremendous odds it was a 'Survivor'.\n\nSo for all the 'Underdogs' out there!! Let's give them a chance at Sacred Friends Inc. Look us up at www.sacredfriend.org.\n\n</t>
  </si>
  <si>
    <t>ucf</t>
  </si>
  <si>
    <t>Getting Siamese Cats Home, One Trip at a Time\n\nIn 2011, I lost both of my cats to cancer. Tipton, the lilac point Siamese that I rescued from the shelter at which I volunteered, was just eight years old and had only been in my life for a year and a half. I vowed that after so much heartbreak in such a short time, I would never have another pet even though I was a life-long animal lover. It wasnâ€™t long before I realized, though, that coming home to an empty house felt lonely and cold.\n\nI began my search online to find another Siamese because I loved Tippyâ€™s personality. My search brought me to the Siamese Cat Rescue Center (www.siameserescue.org). In addition to a center in Locust Dale, Va., the organization houses rescued cats at foster homes located across the southeast.\n\nWithin a month, I had found the perfect pair of Siamese siblings to add to my family. I not only adored these two wonderful furry beings that quickly took over my home and my life, but I was amazed at the people within the organization that I met along the way. As it is with many reputable animal rescue groups, it wasnâ€™t a simple process to adopt, but it was well worth it. Each person I encountered during the adoption process â€“ from the intake evaluators to the interviewers and the fostersâ€“ cared so deeply about placing every cat under their care with the right family. \n\nNot long after the adoption, I began to think about how best to express my gratitude to the center. The way that best fit my schedule was to become a Siamese Cat Rescue Center transport driver. Known as the â€œMeezer Express,â€_x009d_ I am now part of a team of volunteers that drive cats from foster homes to their new forever homes all over the southeastern part of the United States. Trips like these take place nearly every weekend and volunteers can participate as often or as little as they like. Itâ€™s an important job. If there arenâ€™t enough available volunteers in each area, the cats donâ€™t get to go home that weekend.\n\nSome days the trip is as simple as just three legs to get the cats home and others take a huge team of people to get the job done. Some trips I meet only the drivers of the next leg of the trip to transfer my precious cargo and on special days, I am able to be the person who hands over the new family member(s) to the adopters. Those are pretty amazing days.\n\nSince I joined the Meezer Express, I have been a part of 34 trips, have logged over 10,000 miles and have helped more than 50 cats find new forever homes.\nI am honored to be a part of this organization. And though, admittedly, we arenâ€™t out there saving the world, we are out there saving the lives of every cat that we transport, more often than not, more than one at a time. And just as importantly, we bring love to people who need it and often help to heal hearts that have once been broken, just like mine was.\n</t>
  </si>
  <si>
    <t>A Most Unusual Concert Experience\n\nIn March of 2000, world renowned cellist Yo-Yo Ma performed Dvorak's 'Cello Concerto' with the Virginia Symphony - a one night only event. What astute patrons may have noticed was that he also joined the cello section on the piece prior to his solo. This is something he likes to do when standard orchestral repertoire is performed and the conductor &amp; orchestra are welcoming to a 'newcomer' who will get only one rehearsal.\n\nMendelssohn's 'Italian Symphony' concluded the first half of the program, so he had the intermission to re-focus for the Dvorak - a concerto he surely had played hundreds of times. He sat at the back of the VSO cello section in white tie &amp; tails in a futile attempt to be inconspicuous, but his playing blended easily with the cellists in front of him - a very different approach from playing as a soloist at the front of the stage!\n\nAs a bassist in the orchestra, I found myself just a few yards from our illustrious guest! At the dress rehearsal, I leaned over to let him know about an altered note in the cello and bass parts (a changed accidental). When that moment arrived in the performance, he glanced over his right shoulder with a quick smile as if to say, 'See, I remembered!'\n\nA few days later, I hiked into the Symphony office with a small check - my pay for a rehearsal and a concert - explaining that anytime they could arrange for me to sit next to Yo-Yo Ma, I would gladly reimburse my pay for that work.\n\nThis episode was a reminder that inspiration is, by its very nature, a shared experience. If we inspire our audiences, it is because we are inspired by our collaboration with great composers &amp; artists and even the audiences themselves.\n\n\nPhoto caption\nBackstage at Chrysler Hall, my father gets to meet Yo-Yo Ma as I look on (photo courtesy of John Lindberg).\n\n</t>
  </si>
  <si>
    <t>popqc</t>
  </si>
  <si>
    <t>affect</t>
  </si>
  <si>
    <t>Caring for wildlife takes a heart of gold.\nWildlife has been given a bad rap for many years, but many donâ€™t realize that it is us humans that are destroying their habitat. I have always had a soft spot in my heart for animals, whether they are domesticated or wild. After becoming involved in an online wildlife webcam on a pair of bald eagles, my love for wildlife came out full force. The female eagle was killed in an accident shortly after three eggs hatched. The male could not defend the territory from intruders and take care of the eaglets, so they were removed and sent to the Wildlife Center of Virginia to be raised until they could go out on their own. This center is a working hospital and teaching facility for all wildlife. They went above and beyond and started webcams for viewers to watch their progress as the eaglets grew. As time went on, the Wildlife Center of Virginia was able to install more webcams of a variety of mammals and birds. To watch the progress of the rehabilitation was truly educational, amazing, and exciting. The care that they provide is exceptional from performing surgery, treating wounds, to watching them exercise in preparation for release, to actually watching a release. The Wildlife Center of Virginia conducts open houses for the public on occasion. During these times, you can tour the facility, maybe even catching a treatment being performed on a patient, and also visit the educational critters in the outside enclosures. After I took my first tour, they had my heart and donations. I may not be able to donate much, but I know that it all goes to the care of these beautiful creatures. To see a glimpse of the care, check out their website at www.wildlifecenter.org.\n</t>
  </si>
  <si>
    <t>Healing injured wildlife, and teaching the public about wild animals is the mission of The Wildlife Center of Virginia. Many animals are injured either directly or indirectly by the actions of humans, so I am glad to help restore them to health by supporting The Wildlife Center, both financially and as a volunteer. In addition to rescuing and healing injured animals, the Wildlife Center also works hard, by means of their Education Ambassadors, to teach members of the public, particularly children, how we can live in harmony with all the other animals with which we share this planet.</t>
  </si>
  <si>
    <t>Wildlife Center of Virginia Inspires the Desire to Give Back\n\nHow do I begin to convey the message of how important the work is that the Wildlife Center of Virginia (WCV) performs and why I am personally inspired to give back to them as often as I can? Not only healing critters to return to the wild, not only the teaching of the world on how to care for our environment, not only conservation....but the family we have become through WCVâ€™s moderated discussion and watching critter cams. How do I convey that 19 special needs kids feel better about themselves and their extreme medical needs by watching the WCV hospital cams...and as a result they cooperate with their own physical exams? Or that 19 kids dip into their pockets to come up with a $1.00 of their meager allowance to give to WCV because they are so moved by what they see and what they learn, that they want to give back? And these are people that have nothing. How do I describe how one very special person finds emotional healing from seeing the important role that the non-releasable ambassadors play in teaching the world, in spite of their disabilities? And how a person discovers how much they are loved and valued just for who they are. I think maybe I can best tell why we are so inspired to give back through the words of one of our special WCV followers. Some call her Carrie, others call her Izzy. Here is her story:\nâ€œI used to believe that the labels that others give us growing up were defining of us for life. It seemed as though there was no way in which to escape them or the stigma they create and that they followed me no matter where I went. You see when people encounter me on any level they are often quick to notice that I walk differently, I shake or twitch without any real warning, and my vision isnâ€™t quite straight or focused. Instantly that starts the conversation of â€œwhat is wrong with youâ€_x009d_ a conversation Iâ€™ve had for as long as I can remember. When I tell them I have Cerebral Palsy then a different conversation begins one that often degrades my intellect as they start to connect that label to someone who must have a mental impairment. Itâ€™s a frustrating and hurtful cycle that happens all too often and while I used to chalk it up to ignorance or lack of education even that wasnâ€™t enough to push the hurt away.\nMany will tell you of the lifesaving work that the Wildlife Center of Virginia does for wildlife, but I want to be the one that tells you they also shape and change the lives of their donors. For you see those things I used to believe and the pain I used to feel isnâ€™t part of my life anymore. I know what youâ€™re wondering, where does the connection come from? Well allow me to introduce you to the concept of Education Ambassadors twenty-four amazing animals who are all non-releasable with differences that make them unable to be released into the wild. Each of these animals comes with a background story, and the circumstances that lead them to have visual impairments, flight difficulty, beak misalignment etc. Yet no one questions â€œwhat is wrong with themâ€_x009d_ and no one suggests even for a second that they are of less worth or value than their wild counterparts. \nThat is because in my experience what they may lack in one area the ambassadors more than make up for in another. The staff at the wildlife center all recognize this, and you can see it in their handling practices and in the way in which they interact with the ambassadors. The connection created allows the staff to see beyond the difference to the inner light and personality that each ambassador holds, and they are treasured and valued for who they are. The job of these ambassadors is to help promote the centers mission of caring for and about wildlife but I argue they do so much more than that. \nWhen children or adults witness these animals and their differences they are able to see that being different isnâ€™t necessarily a bad thing, or if they themselves have a difference they may as I have come to realize that isnâ€™t what defines you. You are unique and have something to offer to society as a whole if those around you take the time to look beyond what they see. For each ambassador is strong and is capable of inspiring and teaching others in spite of the challenges they face. Moreover if you spend enough time around each of these ambassadors you will start to notice their differences less and less until they are completely overshadowed by all that you have come to love about them.\nTo put it simply I have become an ambassador in my own life, ever inspired because of the staff and education ambassadors at the Wildlife Center of Virginia. No longer am I defined by the stigma or the labels. I have let my inner qualities shine through and my personality take flight. I never would have seen this side of myself I truly believe without this experience. So when asked why I donate, I can say without hesitation I donate so that others who feel just as lost, just as limited as I did can see they have more to offer than others may have them believe and when they let go of those labels life is truly wild. â€œ\n</t>
  </si>
  <si>
    <t>I am inspired to give because I was once homeless. I had just given birth to a son whom was disabled. I couldn't afford to pay all the bills being a stay at home mom. My son needed around the clock care. I ended up losing everything and landed on the steps of the Union Mission. I was broken and depressed. I did not know what I'd do or how I'd get back on my feet. While at the Mission I was encouraged and I found myself. I was able to be a better mother and advocate for my family. Five years later I was asked to tell my story on camera to help raise funds for the shelter and I gladly excepted. II didn't know how I could repay them for saving my families life. Nothing I could offer could ever express my gratitude. But this opportunity would be a step closer. I have been stable since then and I have them to thank for my success. I would not be were I a today has it not been for the Mission. I now help woman and families at a family shelter. I am able to give women what was given to me 'Hope'</t>
  </si>
  <si>
    <t>hillsides</t>
  </si>
  <si>
    <t>No gift is insignificant. I love to quilt and I cherish the life-long friends and experiences I have had through of my interest in quilting. Because I want to share this love with others, I donate to the Virginia Quilt Museum in Harrisonburg, VA. Recently I have learned that because of my giving, the museum was able to host people from more than 30 countries and 48 states who visited the museumâ€™s exhibits and programs in 2015. My donations mean that the museum has staff, a building, and is open 11 months of the year to share the art and talent of quilts and their makers with more than 5,000 people each year. Thatâ€™s more than 100,000 visitors since this small museum was founded 20 years ago!\n\nAs a non-profit, the VQM receives no federal or state funding, and is supported solely through private donations, gift shop sales, memberships and admission fees. I support this institution because it does what a single person couldnâ€™t â€” widely share and preserve beautiful quilts created by my fellow Virginians ever since the early 1800s through today. As a retired teacher, I appreciate the museumâ€™s educational programs which teach about the history of quilting, sharing the culture of Virginia with tourists, and above all showing off the talent and expertise of my fellow quilters. However, I have learned that although splashy public programs can be covered by grants, the daily operation and maintenance of antebellum building, caring for the textile collections, and staffing are basic costs. And big ones, such as when the roof leaks. Thatâ€™s no time to apply for a grant. \n\nMy donations enable this museum to achieve my goal of sharing something I love with a broad, diversified audience, even on an international scale.\n\nFeeling that no gift is insignificant, my giving isnâ€™t limited to dollars. Even though the museum is located more than a two-hour drive from my home, I volunteer on site and can personally experience the thrill visitors get when they see and feel a love for quilts. Â As a native Virginian, I plan to continue to support my favorite museum which has become a favorite for so many others, also. www.vaquiltmuseum.org</t>
  </si>
  <si>
    <t>The Wildlife Center of Virginia won me over with those silly bear cubs. Baby bears climbing trees, swinging in hammocks, chewing on each otherâ€™s ears, turning over a plastic igloo and making it a rocking ride, stuffing into dens like clowns in a clown car, playing in the snow. These cubs were mostly orphans who were not old enough to survive in the wild on their own. They were being given a chance by the Wildlife Center of Virginia (WCV).\n\nWCV serves so many different functions for varying audiences. Most obviously, they take care of injured Virginia wildlife, but this is only one piece of their mission. Teaching is their goal: going to schools and events with wildlife ambassadors to teach children, bringing vets and students from around the world to be trained on new techniques for healing wildlife, helping non-profits learn best practices in running their own charities, spreading the word about dangers for wild animals (lead poisoning, litter in the roads, protecting turtles on roadways.)\n\nAnother way of connecting people with wildlife is through their Outreach to the online community. Live webcams show the ongoing rehabilitation of different animals (owls, eagles, hawks, beaver, opossum, vultures, and, of course, the bear cubs). WCV brings us into their world though their monthly Hospital Cam where you can actually watch the vets, techs and students treat the patients (baby squirrels and baby bunnies are particularly adorable).\n\nWCV treats its contributors as part of the family. We learn to accept the unhappy endings for some of the animals, but celebrate the amazing releases back to the wild. And seeing bear cubs run free is the prize for being a member of that family.\n\nWildlife Center of Virginia http://wildlifecenter.org/\n</t>
  </si>
  <si>
    <t>homeplateyouth</t>
  </si>
  <si>
    <t>Every educator endeavors to teach their students using 'real world' activities and through the Wildlife Center of Virginia, I have achieved that goal. My inspiration to support this group came from 26 5th grade students. It started in 2011 when a trio of juvenile bald eagles arrived at WCV. The students at my school had been following them on a live eagle cam and were saddened when they had to be removed from their nest and raised at WCV. My 5th graders wanted to help the eaglets, so with the help of another teacher, we started a 'Penny War'. The students and staff were encouraged to donate their loose change. In two short weeks, we had raised $213.48, which the students were happy to send to the Wildlife Center of Virginia. However, supporting the Wildlife Center of Virginia didn't end with the Penny War or the school year. In the fall, with a new class of 5th graders, we choose to adopt one of the animal ambassadors. During the school year, my students improved their reading, math, and writing through the learning opportunities provided by WCV. They wrote stories, poetry, solved area/perimeter problems and countless word problems, and improved their expository reading ability, all related to wildlife. There were countless science and social studies lessons as well. The students were delighted when their shared projects appeared on WCV's website for others to read. During online classes, with people from WCV, my students in Arizona were able to learn from others, not just 'the teacher'. The enthusiasm my students display continues my support of this organization and has expanded it to where students have made and donated ornaments which were auctioned off to raise money for WCV. My students learn about wildlife, how they can be better stewards of the environment/planet, and how they can teach others the lessons they have learned. I continue to support the Wildlife Center of Virginia as they support me in my journey to teach my students about the 'real world'.\n</t>
  </si>
  <si>
    <t>commercialcasework</t>
  </si>
  <si>
    <t>Giving back to the children of our Community\nwww.ymcashr.org\n\nWhen I first started working for the Y in 2010, I never really understood the impact that the Effingham Street Family YMCA had on the Portsmouth Community. When I got hired on, I was introduced to We Build People (now called Annual Giving). The information I was given was based on statistics in Effingham's Child Care Program. From that moment on, I was hooked. To give back to the children I would interact with day in and day out was the most amazing feeling I had ever gotten, and it is a feeling that I cannot put into words. Never once had I thought 'oh, man I could really use that money right now' because those children needed it the most. Serving in an underprivileged section of the city, you hear stories every day about a child who was abused, or a child who didn't have a meal that evening. But being able to bring children into the Y for Y programs that their parent(s) wouldn't have been able to afford otherwise has allowed children to get a meal, so they won't go to bed hungry. It allows the children to complete homework assignments and increase their grades in the classroom. It allows children to meet friends, and mentors who can help the child grow as an individual and gain self-esteem they may not have had. To see the smile on the children's faces when they get off the bus in the afternoon can turn any horrible day into a wonderful day. Because at that moment you know, you know that the reason you donate your dollar is so that child could have that smile on his or her face just one more day. We don't know the story of that child when he or she leaves the program each night, but we do know the impact that we had on that child while they were in our care. And that right there is the reason to give.</t>
  </si>
  <si>
    <t>givehopetoall</t>
  </si>
  <si>
    <t>Fixing a Problem\n\nFor over 14 years, the United States has been at war. Over 2.2 million troops have deployed. About 1/3rd of this number returns with some form of combat stress. This stress in contagious throughout the family. This means about 2.2 million Americans are suffering with combat-related stress.\n\nNot only is the mental health care system in the military broken, the medical model does not work.\n\nEnter Boulder Crest Retreat for Military and Veteran Wellness. Their combat stress recovery programs is breaking down the barriers to care and really making a difference.\n\nThey have served over 1700 participants since opening their doors just over two years ago.\n\nThe level of innovation and real desire to 'Fix a Problem' is why I have donated over $1.5million to this cause.</t>
  </si>
  <si>
    <t>cox</t>
  </si>
  <si>
    <t>Feed-a-Student.\n When school is on break many children do not have access to the regular meals provided through their school. Riverside Church in Sterling Va has met that need locally with a Back Pack Program that happens weekly and a Feed-a-Student program for winter break and spring break. The backpacks are packed every Thursday and students take them home on Friday after school for the weekend. The Feed-a-Student program is a larger collection providing a weeksâ€™ worth of meals for a family of 4. I was able to donate to and participate in the Feed-a-Student program. Just $35 fills a bag of food for a week. When all the food is purchase volunteers gather to assemble the bags and deliver them to schools and families. \n One year during a delivery as the food was arriving at one local school a student was walking down the hall with his teachers. He became excited at the sight of the bags of food beginning to line the halls and said to his teacher 'Look Mrs Smith, look we are going to have food next week.' In that moment for me the 'feel good' spirit I had for helping these families changed into a heartbreaking reality. For such a small donation and a few hours of helping to have such an amazing impact was amazing. Coming face to face with the reality in my community that families donâ€™t have some of the basic needs rocked my world. I have been blessed to teach and share with others about Feed-a-Student and continue to support it. \n</t>
  </si>
  <si>
    <t>I give to live, for what is a meaningful life if not making an impact somehow somewhere? I sponsor primary and secondary education for a brilliant young man in Uganda named Malali. He has enriched my family's life as we have enjoyed a window into his talents, daily life, hard work, and scholastic achievements. We look forward to supporting him through his education, and then keeping a relationship beyond.</t>
  </si>
  <si>
    <t>I have been giving to Boulder Crest Retreat in Bluemont Virginia for two years. The retreat is the first privately supported rural Veterans and Military Wellness Center in the country. In the last two years about 1400 plus Veterans and their families have come to BCR for rest, reconnect, and recharge stays as well as participated in combat stress reduction programs. It is located on 37.4 acres right at the foot hills of the first ridge of the Blue Ridge Mountains and is stunning to behold. Four remarkable cabins and a giant lodge as well as seven archery lanes, a tipi, a labyrinth, horses, a stocked fishing pond, and a walled garden that is only the second in the USA to be completely handicapped friendly. The staff there is amazing and strives to give the Veterans and their families what they deserve which is a 5 star experience away from it all. It is supported and loved by the local community. All Veterans and their families should have opportunity to experience this beautiful retreat.</t>
  </si>
  <si>
    <t>I support Broken Chains International, because they save marriages, families, and lives everyday. BCI is Christian counseling organization that meets people in the depths of despair. For many, it is the last stop before a divorce lawyer. People this amazing organizations serves, struggle with infedility, emotional abuse, physical abuse, pornography, and deceit just to name a few. Couples that meet with Kevin Daly are one step away from changing the course of their marriage and the lives of their family forever. Kevin Daly, with the power of the Holy Spirit and the prayers of his supporters, meets people where they are, listens, and is able to show truth where there are lies. \n\nThe entire team of counselors works with couples, individual adults, teenagers, and children regardless of their ability to pay, to break through the lies that life has brought them to believe in order to shed light on truth. So many marriages and families have been saved and healed through this team of people. This is why I support what they do. Family is such a crucial part of relationships and Broken Chains International saves families and heals lives.</t>
  </si>
  <si>
    <t>When I am hungry I go to the refrigerator and I get a snack. What if there was no food? When I am cold, I turn the thermostat up, what if I had no heat? When I am tired, I lay down in my bed, what if I had no home? What if I was 4 years old? I look at my 4 yr old granddaughter and think...what if it were her?This is what inspires me to donate. I cannot donate large quantities but I shop the food sales and the online food sales to get the biggest bang for my buck, and I donate to the Highland Food Bank. It is in a neighboring community but when you are hungry, it matters not where you live. I look in thrift shops and in my own closet to find good clothing to donate to the Union Rescue Mission of Winchester. Without them many families would be homeless and without the support that they give. I have found a need at the Froggy's Closet in Winchester for foster children who are removed from their homes with only the clothes on their backs. I search for and buy new clothes for them.</t>
  </si>
  <si>
    <t>I give when I see a difference one person can make.\n\nSeveral years ago, I heard a young man play the violin with the sweetest sound I have ever heard. He had been trained at the finest schools and teaches students here in the D.C. area. He gives his time and energy round the clock to helping youngsters have the same opportunities he had. He started the National Chamber Ensemble and works night and day to keep it alive. $5000 would make a huge difference to the NCE.\n\nI have since joined his small board.</t>
  </si>
  <si>
    <t>God Had Other Plans Than What I had Planned\n\n I'm a member of my local public school board and as such, I have privy and access to materiels the school throws out, oftimes in very condition\n\n Last board meeting (October 2015), we voted to discard the entire curriculum K through 5th grade, English and reading \n(Yes .. we have to vote on these things)\n\n I am married to a Filipina and I am always on the look-out for anything I can send to a third world section of a second world nation moving rapidly to becoming a first world people\n\n I asked if I could have the books we were discarding, and I was told (as I had been in times past) that after 'the procedure' by which they are supposed to follow (advertise if anyone wants whatt we are discarding), I could then have the books\n\n I waited a week or so, called and asked if any disposition had been made on the books and I was told I could come and get them\n\n I didn't expect 2 - 1/2 pallets of books from Kindergarten to 5th grade with tests and teacher's packets, all in good to excellent condition !\n\n The only wear was on the covers of the hardbacks\n\n English, grammer, reading ... a treasure trove !\n\n I contacted my Filipino contact and I was told it was more than they can use (probably because of the receiving end taxes)\n\n It would cost me about $800 to ship them and another $200 - $400 at Manila ... none of which I had ... and my wife was not too happy about the tarped pallets in front\n\n I was SO screwed\n\n The books were in my front yard under tarp and it rained for 4 days ... I thought sure I was going to have a big bonfire pretty soon\n\n Someone passed me a name and a number of a Christian School and I called ...\n\n Here in Pennsylvania, the state has not yet passed a budget and (public) school money is being held up in Harrisburgh\n\n The person I called at the Christian told me they had pitched their old curriculum for a new one and because of the hold up (the Christian School is connected (as almost all educational institutions) to the State budget) ... and here it was Almost November and parents were just a little irate about their kids' English and reading ...\n \n Mrs. Hatalsky, of the Christian school asked if I had a particular curriculum and I told her the amount of books was too overwhelming and she should come out and see for herself\n\n The next day, a van and pick-up truck pulled up to my house and Mrs Hatalsky, after exchangeing pleasantries, proceeded to look at the boxes with a 5 or 6 papers in her hand ... and she actually sqealed with delight ! \n\n She showed me her papers ... they were the order she had placed during the summer and I had EVERY BOOK SHE NEEDED WITH THE EXCEPTIOON OF 6TH GRADE !!!!\n\n Praise The Lord ... God had provided a Christian school with almost all of the English course for K-5 !\n\n I don't know the value of the books she received, but I remember votiong for new books before school let out to the tune of about $158,000.00 so I'm pretty sure Central Christian Academy has saved a lot of money\n\n\nThis may not be what you guys are looking for .... but it's something that really happened, and I promised God over 30 years ago, that I would proclaim His goodness and mercy at every opportunity\n\nFrank Archambault\nBAC\nOne of the original Contra Bass\n61 or 62 until March 65 when I left for the Army\n\n</t>
  </si>
  <si>
    <t>rocketmail</t>
  </si>
  <si>
    <t>On my way home one evening, I saw a woman and her child seeking shelter up under a bridge near my home. My heart went in overdrive. I remember doing whatever I had to do for me and my child to survive following separation and divorce in the early 70's. \n First problem was safe shelter for the both of us. Finding affordable apartments and houses was a real problem. I worked but at the time I did not have a contract with a school system although I substituted every day. This meant my paycheck was not the same every month. \n Second problem was keeping food on the table. Making grocery was not a problem. I just had to consider staples over choice many times. My son was not used to leftovers and did not like leftovers--but he had to eat them many times. \n Third problem was keeping focused on who kept us safe from all hurt harm and danger everyday. My faith in God has always been strong. So I leaned and depended on God to keep us alive and to keep us safe from the dangers of being a woman living alone with a child in a metropolitan city. God blessed me and my child until I was able to come home where my parents could help me out. They called needing help at home and I needed home and help from them. I am marvelously blessed today but I remembered where I came from when I saw that mother and child. \n</t>
  </si>
  <si>
    <t>icloud</t>
  </si>
  <si>
    <t>optonline</t>
  </si>
  <si>
    <t>When I was a young mother with three small children my husband and I , both working, struggled to buy our first home. After our purchase, it was difficult to even afford the very basic of needs for our family. Our mortgage took most of our income. When I found out about the Habitat for Humanity program I thought it was only for the very poor. But then I found out that the program was able to help families just like mine was. Once I started volunteering , I was able to meet the family working side by side with our volunteer team in building their home. This was a difference I could see locally. not thousands of miles away. I could actually meet the people I was helping and I knew I was making a difference for not only the family, but my community as well. The people who work and volunteer at Habitat are very dedicated people that truly care about the families and the community they live in. I was hooked the very first time I volunteered!</t>
  </si>
  <si>
    <t>I wanted to give back to a charity to enrich the lives of stroke survivors. The founding fathers and I started this event after I had a massive stroke which affected my ability to effectively communicate. My stroke left me with a choice to fight back or give up. I chose to fight. I found an amazing place called the Stroke Comeback Center in Vienna, VA, for stroke survivors just like me. My stroke was 8Â½ years ago and it was a long hard road but I believed in myself and found a way to regain my life back even if there are some quirks; but it suits me just fine. My ability to fight keeps me occupied and I will never give up as long as I live!\n\nWe started a golf tournament called the Kalikie Classic (it's my name in Hawaiian). It's been running for 8 years and the past year we raised over $15,000 for benefiting the scholarship fund. All the proceeds from this event are donated to the Stroke Comeback Center so that other stroke survivors can regain their speech. The Stroke Comeback Center is a 501(c)3 nonprofit which provides support and services to families who have experienced a stroke, regardless of their ability to pay. They are the only facility like this in the DC metropolitan area.\n\nChristie 'Kalikie' Arnold</t>
  </si>
  <si>
    <t>The Wonderful Wildlife Center of Virginia\n\n In April, 2011, I was watching the eagle family on a live cam at the Norfolk Botanical Gardens with students and teachers at the middle school where I worked. The cam allowed us to look into their nest high in a tree. We had watched the eggs hatch, and the three baby chicks grow as they were lovingly tended and fed by Mom and Dad for weeks.\n Suddenly, something was wrong. Mom had flown away to get food, and as the day wore on, she didn't return. The forlorn chicks peered over the edge of the nest waiting for the Mom that would never come back. An eagle, later identified as Mom Norfolk, had been struck by a plane and killed on the nearby runway.\n Later that day, Dad Eagle brought the chicks a fish, but the Va. Dept. of Game and Inland Fisheries experts determined that he would not be able to provide enough food for the three growing chicks.\n A plan was made to remove the chicks and relocate them to the Wildlife Center of Virginia, a nationally respected teaching hospital for wildlife in Waynesboro, VA. Under the guidance of Ed Clark, the President and co-founder of WCV, the chicks were sent to WCV, and the staff went into action. They foraged in the woods for sticks and branches to build a large nest. They strung wire from the trees and installed a live video cam to show the thousands of people watching from around the world exactly what was happening. Ed Clark kept everyone informed, with a moderated blog, on all aspects of their care. What would have been certain death for one or more of the chicks was transformed into a life-saving rescue. The Center did an outstanding job of keeping everyone up-to-date and entertained as the chicks grew, and they were all successfully released into the wild when they were ready.\n The Center's quick response and care and attention to detail in this wildlife emergency was impressive, and they continue to treat thousands of patients every year with the same care and skill. They have an outstanding, friendly staff; and vets and interns come from all the world to be trained there. They are careful in the management of their funds, and maintain an appreciative and close relationship with their many supporters.\n I have been enriched and entertained by their live cams, online educational blogs and programs, and have attended their open houses and other events. The Wildlife Center of Virginia is exceptionally well-run, and I am greatly impressed by their skill and dedication to their mission of teaching the world to care about and care for wildlife and the environment. I highly recommend the Wildlife Center of Virginia at wildlifecenter.org - it's a great place!\n</t>
  </si>
  <si>
    <t>He was an eaglet named Buddy. He had a strange looking beak due to Avian Pox and would never have survived in the wild. But he did survive and is now a magnificent wildlife ambassador. This eagle opened my eyes to and started my giving relationship with the wildlife hospital at the Wildlife Center of Virginia. Over the years I have continued to learn about wildlife through this organization. I have met all the wonderful wildlife ambassadors including a charismatic black vulture who likes to play peek-a-boo. I have learned about the problems that our wildlife encounter and am trying to pass this information on to others. I have seen the wonderful things the doctors and all the staff at the center do to try to get as many injured animals as possible back into the wild. I have been saddened when some do not survive but I have also been overcome with joy witnessing the release back into the wild of some magnificent creature. I have seen what my contributions do, whether itâ€™s providing food, obtaining medical equipment or building a bear cub rearing facility. I will continue my giving relationship as long as they continue to help critters.</t>
  </si>
  <si>
    <t>Social media and wildlife rehabilitation.\nBeing retired and looking for ways to entertain myself with my new found spare time, stumbled upon online cams devoted to wildlife in a way I did not know existed. The Wildlife Center of Virginia became involved in the rescue of three eaglets that had lost their mother to an airplane accident at the Norfolk Airport. All of those who had been watching the eaglets from egg laying, to hatch, to banding, were devastated. WCV quickly responded to take on the care and rehab of these majestic birds. They installed a cam in their new 'home' so those thousands of viewers could continue to follow their progress. Many questions were answered by the tremendous and knowledgeable staff to allay any fears we had. Fast forward two years later, this teaching hospital has taken in thousands of native wildlife patients and allowed the general public to be a part of their rehab and release back to the wild. I am more than proud to donate to this exemplary organization when the need arises to help obtain a new piece of hospital equipment or food for the many 'critters', be they patients or wildlife ambassadors. The WCV acknowledges every dime they receive with a personal letter signed by Mr. Edward Clark, president, so you can be assured your donation is greatly appreciated. Please join us at wildlifecenter.org to watch and learn about eagles, falcons, vultures, black bears every day. We have a moderated discussion every day, cam in the classroom series for many schools, hospital cam day monthly, book club discussions bi-monthly, and three cams to view our wildlife ambassadors every day. If you have ever thought of going on an African Safari, WCV offers those also at a great price. I have gone on one and can attest to the fact that it was an experience of a lifetime.</t>
  </si>
  <si>
    <t>It all began with an eagle nest. In a botanical garden in Norfolk, VA, a pair of eagles built a nest. For many years they reared their young. In the spring of 2011 they were tending their three chicks. I found the webcam that was on their nest and watched them. Then on April 25th of that year, Mom eagle was struck and killed by a landing plane at the nearby airport. The biologists determined that the dad eagle could not care for the growing eaglets alone. They were removed from the nest and taken to The Wildlife Center of Virginia across the state at Waynesboro. They were followed by thousands of 'surrogate parents' who managed to crash the center's internet as well as a lot of Waynesboro's by trying to log on to check on our babies. Within 24 hours the Center had strung wires through trees to set up a borrowed web camera to stream a view of the eaglets.On the moderated discussion on their web page the staff patiently answered all the worried questions. Above and beyond expectations they welcomed us. Since then I have remained an avid supporter of WCV. I have watched cams and participated in discussions about many different animals. As a teaching wildlife hospital, their work saving and releasing wildlife is superb! Their mission is also to teach us about caring for the environment. After all, our human actions have a great effect on wildlife. I will continue to support the WCV in order to be a small part in helping them do what they are called to do, save wildlife and the environment.</t>
  </si>
  <si>
    <t>tmv</t>
  </si>
  <si>
    <t>I Am Blessed so that I can Be a Blessing. \nI support Mosaic because they honor life. They understand that people matter. They support, mothers, babies and entire family units. I support them so they can in turn be a support to those in desperate need of a strong shoulder. http://mosaic-virginia.org/</t>
  </si>
  <si>
    <t>My brothers keeper....is a lesson I've learn since I was a child. Through my life it took me a while to fully understand it. Till the time our class had go to a school outreach program. Mentoring and paying it forward so to speak to some of our less fortunate neighborhood in the community. Seeing how something simple and ordinary could bring a smile in a child's face Letting them know they are not alone and bring them hope.</t>
  </si>
  <si>
    <t>cableone</t>
  </si>
  <si>
    <t>I give for two reasons: because I am able to and because I know there are many people in this world suffering a great deal who need it more than I do. My grandmother taught me this lesson day in and day out when she helped raise my brother and I after our father took his own life. Through watching her example, I learned that even people with so little money can make such a difference for people in need through giving things like compassion, time, understanding and so much more.\n\nOver the years, I came to learn for myself that life is really all about circumstance and luck - luck as to where you are born, when you are born, what family or gender or ethnicity or state of health or economic level you are born into, and so on. For this reason, it is up to the people who are lucky enough to be able to give, to give to the people who are not so lucky and to remember that at any point, that could be you. \n\nThis is what humanity is all about which is why I have chosen to dedicate my life to becoming a global development and aid professional. \n\nThe first nonprofit I was fortunate enough to work for which led me to this lifelong path was Angkor Hospital for Children, a truly inspiring nonprofit children's hospital in Siem Reap Cambodia providing high-quality and compassionate health care to children who may not be able to receive it otherwise. Previous to this job, I was working on Shanghai's Wall Street and my life was going in a very different direction which all started to change after just one long weekend trip to visit a friend from high school living in Cambodia. I saw abject poverty for the first time and decided to move there to try and find a job at a local nonprofit. With only 1 percent of the staff at the hospital being expatriate, I am forever thankful to the Director of Development who saw something in me of value that I would be able to bring to the hospital's mission of providing free health care for all Cambodian children. That one year changed my life and redirected its course forever. After now years later being involved with many different nonprofits, I have come to value the work of the hospital even more for not only do they provide Cambodian children with quality health care regardless of their family's ability to pay, but they are focusing so much of their efforts on rebuilding the national healthcare system since its demise under the Khmer Rouge. And just this year, they handed over the reigns of the hospital to its first ever Cambodian Medical Executive Director. It continues to be a world class nonprofit children's hospital that I couldn't be more proud to support and confident that every dollar they receive is spent wisely with treating all Cambodian children as their top priority.\n</t>
  </si>
  <si>
    <t>Emma's Angels, Past and Present...\nThis is a story of why a nonprofit was started in memory of a beautiful, sweet yellow lab named Emma.\nEmma's Foundation for Canine Cancer was started after the loss of our beautiful girl to mandibular osteosarcoma. She was the love of our life! She was 10 years old when cancer took her from us. We all have pets in our life, as children, as teens and as adults and there will always be one that will break your heart and she was it!! When we were told it was cancer I researched the website for days trying to prove that our vet was wrong but she wasn't and our hearts would be broken forever...We were so devastated that we made a decision then that we would do something in memory of our beloved Emma. We knew that research was important for canine cancer but we really wanted to make an immediate impact so we decided to start a foundation where we would provide financial assistance to dog owners who could not afford the fur babies cancer treatments. To date 192 dogs have been helped! Please visit our website and visit our Emma's Angels Past and Present page. We wanted to make a difference in the lives of these dogs and for the people who love and need them...RIP Sweet Emma, hope we are making you PROUD xo</t>
  </si>
  <si>
    <t>Title: I Give So Children Can Stay Children\n\nâ€œHelp!â€_x009d_ â€œHelp!â€_x009d_ â€œMaya, help!â€_x009d_ \nNo, I was not involved in some elaborate rescue, nor was anyone in any true trouble. These cries - shouted by 90 children - were about their need to find the perfect Lego for their separate masterpieces. \n\nI was in Ethiopia volunteering at the Selamta Family Project, a nonprofit that unites marginalized women and orphaned children to create forever families. \n\nSelamta had received a large donation from Lego and I had arrived in Addis Ababa with three duffel bags stuffed with Lego bricks, Lego heads, and Lego bodies. As a volunteer, I was there to organize and run extracurricular activities for the children during their summer school break. \n\nThe flurry of Amharic words, of which I knew very few, didn't stop me from falling in love. I fell in love with the children, with their curiosity, intensity, and constant affection. I fell in love with the way they yelled my name and the way they smiled when we couldnâ€™t understand each other. I fell in love with their homes tucked away on cobblestone streets and their moms who welcomed me into these homes with hugs and the smells of injera and coffee. The children sensed my love and taught me to say â€œEwodihalehuâ€_x009d_ in Amharic, â€œI love youâ€_x009d_ in English. The AIDS virus had once orphaned these children by taking their parents, and many were left to fend for themselves on the streets before being brought to Selamta. Their new Selamta moms were once marginalized by society, often the result of them being child brides. Before Selamta, these women and children didnâ€™t know where they would get their next meal or where they could spend a night in safety. Selamta gave them a second chance at life and a new loving family.\n \nOn the day I had to leave to go back to the U.S., Fasika, age 8, sat by the taxi that was to take me back to the airport. â€œMaya, stay?â€_x009d_ he asked. â€œEwodihalehuâ€_x009d_. I promised him I would be back. \n\nI flew home with new energy and a desperate need to stay involved with Selamta. I quickly began fundraising and raised enough to become the sponsor for Fasika and his brother for the next two years. I contacted Selamtaâ€™s Executive Director and asked for any opportunity to help. I soon began running their Instagram account, which I helped to grow to more than 2,000 followers. I then took over Twitter and Facebook and became Selamtaâ€™s Social Media Coordinator. I am currently in graduate school and completing an internship at a hospital, however, my volunteer work for Selamta is what holds my heart. I give so that their cries of â€œhelp!â€_x009d_ can always be in regards to Legos and other child like worries, and not about a need for clean water, clothes, or shelter. I give so their stories can be told. I give in return for what the children gave me; a new outlook on life, a deep passion for others, and a sense of fulfillment in a life that does not always allow for second chances. \n</t>
  </si>
  <si>
    <t>I Give So Ethiopian Children Can Stay Children\n\nâ€œHelp!â€_x009d_ â€œHelp!â€_x009d_ â€œMaya, help!â€_x009d_ \n\nNo, I was not involved in some elaborate rescue, nor was anyone in any true trouble. These cries, shouted by 90 children, were about their need to find the perfect Lego for their separate masterpieces. \n\nI was in Ethiopia volunteering at the Selamta Family Project, a nonprofit that unites marginalized women and orphaned children to create forever families. \n\nSelamta had received a large donation from Lego and I had arrived in Addis Ababa with three duffel bags stuffed with Lego bricks, Lego heads, and Lego bodies. As a volunteer, I was there to organize and run extracurricular activities for the children during their summer school break. \n\nThe flurry of Amharic words, of which I knew very few, didn't stop me from falling in love. I fell in love with the children, with their curiosity, intensity, and constant affection. I fell in love with the way they yelled my name and the way they smiled when we couldnâ€™t understand each other. I fell in love with their homes tucked away on cobblestone streets and their moms who welcomed me into these homes with hugs and the smells of injera and coffee. The children sensed my love and taught me to say â€œEwodihalehuâ€_x009d_ in Amharic, â€œI love youâ€_x009d_ in English. \n\nThe AIDS virus had once orphaned these children by taking their parents, and many were left to fend for themselves on the streets before being brought to Selamta. Their new Selamta moms were once marginalized by society, often the result of them being child brides. Before Selamta, these women and children didnâ€™t know where they would get their next meal or where they could spend a night in safety. Selamta gave them a second chance at life and a new loving family.\n \nOn the day I had to leave to go back to the U.S., Fasika, age 8, sat by the taxi that was to take me back to the airport. â€œMaya, stay?â€_x009d_ he asked. â€œEwodihalehuâ€_x009d_. I promised him I would be back. \n\nI flew home with new energy and a desperate need to stay involved with Selamta. I quickly began fundraising and raised enough to become the sponsor for Fasika and his brother for the next two years. I contacted Selamtaâ€™s Executive Director and asked for any opportunity to help. I soon began running their Instagram account, which I helped to grow to more than 2,000 followers. I then took over Twitter and Facebook and became Selamtaâ€™s Social Media Coordinator. I am currently in graduate school and completing an internship at a hospital, however, my volunteer work for Selamta is what holds my heart. I give so that their cries of â€œhelp!â€_x009d_ can always be in regards to Legos and other child like worries, and not about a need for clean water, clothes, or shelter. I give so their stories can be told. I give in return for what the children gave me; a new outlook on life, a deep passion for others, and a sense of fulfillment in a life that does not always allow for second chances. \n\nLearn more at SelamtaFamilyProject.org\n</t>
  </si>
  <si>
    <t>learntoliveglobal</t>
  </si>
  <si>
    <t>My Empowering Internship at Vermont Adaptive\n\nOne moment last winter, I sat in Kim Jacksonâ€™s office at Vermont Adaptive Ski and Sports, interviewing as a college student, still unsure of what I wanted to do after I graduated. Now I am sitting in my very own office at Vermont Adaptive, with the job I never knew I always wanted.\n\nWhen people ask me what I did with my summer, I find it hard to summarize all that I observed and felt during my internship. I grew personally, more than I ever thought possible in one summer. \n\nI can say without a doubt that interning at Vermont Adaptive gave me the opportunity of a lifetime. This past summer I helped plan a major event, The Long Trail Century Ride to benefit Vermont Adaptive, marketed Vermont Adaptiveâ€™s brand to audiences on a national level, orchestrated a silent auction, trained with the northern volunteers on Lake Champlain, was a guide to participants who were visually impaired, and paddled in a kayak for the first time. I traveled to places I had never been to before in Vermont (and Iâ€™m a native!) and met people from all walks of life. When I started the internship, my goal was to gain professional experience in the industry and help people with disabilities experience opportunities to recreate and overcome their own challenges. But during a time of very difficult transitions in my life, Vermont Adaptive has been my anchor and helped me adapt and overcome as well.\n\nMoments of vast mental clarity have a habit of finding us in random ways. I found mine as I sat in the conference room at the Long Trail Brewing Company next to corporate and town leaders of Killington Resort, the Town of Killington, Long Trail Brewing, the Lookout Tavern and Vermont Adaptive, to plan the Long Trail Century Ride. Coming into the conference room, everyone worked together for one common goal- to help provide adaptive sports to people of all abilities and to create an empowered community at the end of it all. Through the experience, I saw commitment of the whole community, brought together through Vermont Adaptive, to make a difference in the lives of people with special needs and disabilities. It is because of these efforts I can see a brighter future for the community and for people with disabilities throughout the state of Vermont.\n \nThis December I will graduate Magna Cum Laude with my degree in hospitality and resort management from Green Mountain College in Killington. In August, I was hired as the new projects and services assistant at Vermont Adaptive. My academic career has overlapped into my new professional world and no matter where my career takes me, Vermont Adaptive is the start of my biggest adventure.\n\nI give to Vermont Adaptive because they have helped me to grow in so many ways and it is my turn now to do what I can to help this amazing organization grow as well.</t>
  </si>
  <si>
    <t>Hope, Happiness and Encouragement!\n\nFour years ago, my son Matthew (20) was diagnosed with a life threatening rare form of cancer and also a traumatic brain injury. He was hospitalized for 40 days, underwent chemotherapy, radiation therapy and surgery. He was told he would most likely never ski again. After Matt's first season with Vermont Adaptive, he gained the confidence, self-esteem and physical strength to not only get back on skis, but to be skiing intermediate terrain! The best part was that i was able to ski with him and learn how to ski with him again. The best part...these skills transferred to him being able to go back to college (he's now a 2nd semester student at Saint Michael's College), writing and publishing a book 'My Cancer Card' and being cancer free for 3 years!\n\nLast year, I decided that I would become a volunteer ski instructor through Vermont Adaptive. I wanted to give another parent and young adult that same hope, happiness and encouragement that Vermont Adaptive gave me and my son. \n\n</t>
  </si>
  <si>
    <t>It's all about the smiles\n\nhttp://vermontadaptive.org/\n\nMy wife and I have volunteered with Vermont Adaptive Ski &amp; Sports for over 25 years, working with clients with physical and/or mental disabilities, teaching skiing, paddling on 4-day canoe-camping trips, rock climbing and helping in many of their fundraisers. We also donate automatically every month.\n\nThe reason we give of our time and money because of all the smiles that spontaneously erupt when a VASS client conquers an outdoor activity. It's that magical moment when they go from being a non-skier to a beginner when their face lights up with a smile because they were scared when they started but now they know they can do it. When they win their race in a sailing regatta even though they can't see their trophy. Or they feel the peace of canoeing to their wilderness site and camping for the night. \n\nIt's these moments when they know that they accomplish more in their lives, even though they might have been afraid before. Sometimes the client has barely left their home during the winter because they were afraid of falling on the ice, yet a VASS volunteer has taught them how to ski over ice, so they're not afraid to get out anymore.\n\nIt takes special training, special equipment and special people (staff and volunteers) to achieve those smiles. VASS has brings those resources together daily to help clients with any physical or mental disability, from as far south as Virginia, north to Montreal. That creates a lot of smiles up and down the Eastern seaboard.\n\nSeeing all the smiles on VASS clients makes me smile.</t>
  </si>
  <si>
    <t>(John 15:13)Greater love has no one than this, that someone lay down his life for his friends.\nI recently decided to transition out of the medical field to work with Krishna Kaur, whos beautiful mission and graceful teaching inspired me to sacrifice it all: finances, etc to be a part of her movement and goals. I've given to Y.O.G.A for Youth because our youth is our future and they are open to receiving the love and light that wise educators have to give. There is hope and admiration in their hearts, and I am diligent about serving them and helping them heal, grow, and mature into divine adults and citizens of our society. Through teaching yoga to underprivileged youth and providing them with resources and tools, we are helping them transform into beings love. My empathy and compassion for them is my daily inspiration and the rewarding feeling when they Smile is priceless. \n\nThank you in advance for this opportunity- it would mean the world to us!\n\n</t>
  </si>
  <si>
    <t>sanfordschool</t>
  </si>
  <si>
    <t>I give because it gives me the ultimate joy to see others happy. I have volunteered for an organization called KMRIA, Inc. KMRIA, Inc., under the direction of Dr. Donald McGee, is now in its 15th year of operation as a 501(c)(3) non-profit educational corporation and has tutored 305 children (k-14) who have been classified as 'drop-outs' from our public schools. The firm uses the PLATO (K-14) in all academic subjects, Ripple Effects for psychological needs and Rosetta Stone (in 9 foreign languages) for instruction. \n\nKMRIA is in operation in the New England states and in New York, New Jersey, and Texas. Their international contacts include Germany, Great Britain, and the Philippines. However, their access to contact with other teachers and students in foreign countries is an ongoing process that may take several years to complete. Alliances with the public libraries, schools, and most importantly, with the teachers and children, are vital aspects to making their mission successful. What they need is financing for the purchase of computers which will enable their students to connect with diverse people and cultures throughout the world. The age of communication truly is here, and we can invest in teaching the children of tomorrow the use of our inventions to bring about a peaceful, wholesome world. \n\nThank you</t>
  </si>
  <si>
    <t>lsvdesign</t>
  </si>
  <si>
    <t>Selfish Giving\n\nI'm a selfish guy. At my core, in my heart. I'm selfish. Please don't misunderstand. I don't think that I'm greedy, hedonistic or narcissistic. Just selfish. Self-interested. My primary motivation is myself.\n\nI do things that make me feel good. Things that don't feel good, don't have some kind of intrinsic reward, I simply can't keep doing for very long. Why would I? \n\nBut things that make me feel good, that reward me for my efforts, that I feel better in the completion of than in the avoidance of, those things I can really stick with. Get behind. Make a lifestyle of.\n\nIt stands to reason, then, that I must really find some kind of pleasure in giving my time and energy and resources to Vermont Adaptive Ski and Sports. I've been doing so consistently for more than 8 years. Every winter weekend day. Holidays and Vacations. In good weather and bad. When there is good snow and bad ice. 30 below and in the rain. Teaching, training, coaching, mentoring along with less glamour tasks like hauling equipment, standing around freezing, cleaning bathrooms, vacuuming floors, fixing gear, and moving trash. \n\nI give because I am selfish. It makes me feel good. To know that the skills I teach and the time I put in makes a difference to someone; that peoples' lives are better, richer, happier because of the gifts I make; that the organization is stronger and better for my efforts. I don't do it for them. I do it for me. Because I feel good about it. It makes me happy. It makes me feel like I have done something good, that I have contributed, that I have made a difference. I don't give to because I'm a good person or because its the right thing to do or because I am filling some external need. I give because it fills that selfish need in me.\n\nI give because I'm selfish. I just wish I could be more selfish.\n\n</t>
  </si>
  <si>
    <t>hawaii</t>
  </si>
  <si>
    <t>I Give to Pay It Forward\n\nI got my first pair of skis when I was three years old but I didnâ€™t fall in love with the mountains until many years later when I learned how to parallel ski. A ski instructor patiently worked with me all day until I had the technique down but she did more than just teach me about skiing. She shared her love of the mountains with me and it's turned into a lifelong passion. Now, I volunteer every weekend with Vermont Adaptive Ski &amp; Sports. I volunteer to share my love of the mountains with other people who may not otherwise have the opportunity to enjoy the outdoors. Thereâ€™s something spectacular about bringing someone to the top of a mountain and watching them ski down when they thought that they would never be able to ski because of a disability. If youâ€™re not a skier, you may not understand the sense of freedom that it provides. Helping people feel that freedom is one of the many reasons way I volunteer. However, my favorite thing about Vermont Adaptive is that they never turn anyone away. I give my time, talent, and treasure so that Vermont Adaptive can continue to offer recreational opportunities to anyone no matter their circumstances. I give to pay it forward.\n\nhttp://www.vermontadaptive.org/</t>
  </si>
  <si>
    <t>gmx</t>
  </si>
  <si>
    <t>de</t>
  </si>
  <si>
    <t>My Journey of Discovery\n\nIn February of 2008 I had a skiing accident and I fractured my knee, tore my ACL and cut my meniscus. I was housebound for a month. Four months after my injury I had surgery followed by complications and was on and off crutches for a total of six months. Prior to my injury I had never realized how many barriers there were for people with mobility challenges. For six months I was less active then I have ever been. I had time to contemplate what my life was about. My grandfather was in a mining accident and wore a prosthetic leg. In late 2007 my mother was diagnosed with ALS. My injury and my motherâ€™s illness was a life changing experience.\n\nI decided to focus on what I am most passionate about, skiing. I was on skis before I was five years old. I have been skiing on Pico Mountain since I was six. I had seen Vermont Adaptive at Pico over the years. It took me a little while to piece together what I needed to do to rebuild myself.\n\nI realized what I wanted and what I needed in my life; to be a part of Vermont Adaptive.\n\nThere are many reasons I volunteer. In general volunteers seem to be very thoughtful and giving individuals. I can't think of a better group of people to be around. The volunteers I have worked with at Rebuild Together and Vermont Adaptive inspire me. At Vermont Adaptive I have met people with both physical and mental disabilities. I am constantly amazed that most of the clients aren't the least bit phased by their challenges. The majority of the clients have great attitudes and are grateful to the volunteers that ski, canoe, ride a bike or just hang out with them. It is a fantastic feeling of accomplishment, plus I have made some great friends. I guess it comes back to 'you always get back more than you give.' It's Ironic, but true for me. I am a year round volunteer,I serve on the Board of Directors and donate anniually. This journey has lead me to Project Search as a job coach for young adults with either intellectual or developmental disabilities.\n\nMy advice is to identify what you love to do and find an organization that can use your talents and volunteer!\n\nVermont Adaptive Ski and Sports http://www.vermontadaptive.org/\n</t>
  </si>
  <si>
    <t>My Giving Story for 25:40 \n(www.2540.org)\n\nFor many years I went through life not truly seeing the world and its problems. I knew there were people living in poverty; however it was easy to put those thoughts out of my head with the distractions of my daily routine. A couple of years ago, God removed the blinders from my eyes, and allowed me to see how truly blessed my family and many other families here in America are compared to other parts of the world. In the process, I was astonished to discover that about 1.5 billion people in our world live on less than $1.25 per day. How does someone even live on $1.25 per day, when many of us here in America are willing to pay more than $1.25 for a cup of coffee? \n\nAfter God began revealing this to my husband and me, we felt called to do something to help. I just could not sit back anymore and pretend I didnâ€™t know that others were living in such dire circumstances, and I truly wanted to do something to give back. My husband and I were led to an organization called 25:40 which helps orphans and underprivileged children in South Africa. We were drawn to this organization, first and foremost because of the organizationâ€™s name 25:40, drawn from Matthew 25:40 â€œTruly I tell you, whatever you did for one of the least of these brothers and sisters of mine, you did for me.â€_x009d_ After hearing stories about many of the children they serve and how they were partnering with the community to help fix the problems with sustainable solutions, I felt compelled to join efforts with them and do something to help raise money for the least of these through this wonderful organization. \n\nBeing a dancer for 18 years, I have much passion and love for dancing. God opened up a door to dance ministry a couple of years ago and through some prayer I decided to do a dance workshop over one summer to help benefit 25:40. It was such a blessing for me to be involved with dance again and at the same time such an amazing opportunity for me to use my time, talents, and passions to help these children in South Africa who so desperately needed our help. \n\nDuring the workshop I was also able to talk about some of the children that 25:40 serves. How some of these children lived in small huts with no floors or had to walk every day long distances to collect water for their family. The children would ask me if I was making these stories up since it was so hard for them to even imagine life as these children in South Africa know it. It was very heartwarming to see some of the children come to the workshop, emptying their own piggy banks to give back after hearing the stories of the children 25:40 serves. In addition to the money we were able to raise for 25:40 during the workshop, I know the workshop make a great impact on those childrenâ€™s hearts and also mine as well. \n\nI feel very blessed to have had the opportunity to give back and help children in South Africa through 25:40. I learned through this giving experience that God is calling us all to do something, and in the process to be the hands and feet of Jesus. We can have such an amazing impact on this world if we are mindful of what is going on within it and make the commitment that we will do what we can to help. I believe that when we give of our time, talents, and treasures we can also be a part of something much bigger than ourselves! And as we join forces with God to do something to help others, I think we will be amazed to see that not only will otherâ€™s lives be helped and impacted because of it, but our own life will be changed as well as our hearts are transformed to be more like His. I know mine has and it is a beautiful thing! \n</t>
  </si>
  <si>
    <t>bellsouth</t>
  </si>
  <si>
    <t>frontierhealth</t>
  </si>
  <si>
    <t>Blessings Under the Bridge finds value in all volunteers of all ages and in those they help. \n\nOur whole family volunteers with Blessings Under the Bridgeâ€”a local non-profit that provides for the needs of Spokaneâ€™s homeless. \n\nNew studies have shown that Spokane has a much higher than average number of homeless. These people need food, clothes, friendship, and someone to look them in the eye. Blessings Under the Bridge provides for all of those needs. \n\nFor my youngest daughter Adeline's 6th birthday, she originally wanted to drive around handing out money to homeless people. Later, she decided she wanted to have her birthday party at Blessings Under the Bridge so she and her friends could help more people. She made plans to do that with her best friend Violet, but those plans were put on hold when Violet, who suffers a number of health issues, had to be hospitalized in March. \n\nBefore Violetâ€™s surgery, Adeline and I set up an online fundraiser for Blessings Under the Bridge. The plan was to help Violet feel better knowing that, while she was in the hospital, they would be raising money to help. She would have something to look forward to when she was well again. Plus the girls could continue their plan even though it couldnâ€™t be in time for Adelineâ€™s birthday. \n\nThanks to donors from all over, Adelineâ€™s tzedakah bank, and Violetâ€™s own money that she donated, the girls far surpassed their goal and were able to donate over $1700. \n\nTheir volunteer time at Blessings Under the Bridge has been amazing. First off, this is one of the only local organizations that values and encourages the effort of children. Many organizations only want volunteers over 12 or 16 or 18. Blessings Under the Bridge has something for children of all ages to do. And they really do help out. They donâ€™t simply stand and look cute. They serve sweets or drinks. Theyâ€™re real contributing members. So everyone at Blessings Under the Bridge welcomed the girls with open arms (literally). Though they were young, these girls werenâ€™t a nuisance. They were loved and celebrated. Everyone made it very clear that they appreciated all the work the girls had done both in raising money and in coming out to help. When they found out Violet had donated the money she planned to spend at the American Girl doll store, the folks at Blessings Under the Bridge took a collection and gave the girls some money so they could still do that. \n\nThe girls served donuts that day. They did so with huge smiles. They were so happy to help. Blessings Under the Bridge gave them a way to help, saw the value in their effort, and encouraged them to continue. \n\nSince that day, both girls have continued to help at Blessings Under the Bridge. Sometimes they go together. Sometimes they go with their families. Over the summer, inspired by Adelineâ€™s love of the organization and the way everyone there had treated her so warmly, Adelineâ€™s elderly grandparents insisted on going to volunteer too. Violet and Adeline are always greeted with smiles. Knowing that they are loved and that they are helping, the girls have continued to fundraise and buy supplies. They have donated flip-flops, toiletries, clothes, shoes, toys, and so much more. Jessica Kovac, one of the founders asked the girls to be a part of their 8th anniversary. So the girls baked hundreds of cupcakes and helped serve them. They had a blast and helped so many.\n\nThe girls not only know theyâ€™re appreciated, but through volunteering with Blessings Under the Bridge, they learn to appreciate othersâ€”both those who need help and those providing it. The girls adore founders Jessica and Mike Kovac. We all see how hard they work and what a difference theyâ€™re making. The girls also see the value in people in those lines. To so many, those who are homeless are seen as useless. One time, Jessica told the volunteers to make sure we look each person in the eye. She said that, for many, those Wednesday night feeds are the only time someone will be willing to do that. They spend all week feeling invisible or worthless, but they know their Wednesday nights at Blessings Under the Bridge mean not only a warm meal, but also being treated like a human being. We hand the food to everyone. We serve them. We talk to them. Weâ€™re respectful to them. We laugh with them. We treat them well because they deserve it. Blessings Under the Bridge helps the children see that when so many adults cannot. \n\nBlessings Under the Bridge has helped our whole family see the needs of and value in Spokaneâ€™s homeless.</t>
  </si>
  <si>
    <t>ithemba</t>
  </si>
  <si>
    <t>nl</t>
  </si>
  <si>
    <t>I got involved with Chief Seattle Club six years ago as a board member and it was an easy choice for me to make. There are a lot of different causes that are important to me though building community falls at the top of my list. Chief Seattle Club serves American Indian and Alaska Native people to provide hearty meals, clothing, healthcare and social services, showers, and laundry services on site. The Club also offers programs for members from computer training to art studio space. For many of our members, CSC is the only roof over their heads that theyâ€™ll have for the day. This may sound similar to other day shelters youâ€™re familiar with, but beyond these (fantastic!) programs, Chief Seattle Club shines as a home away from home for the Native community. The services and programs and layout of the Club itself are designed to foster and honor Native culture and spirit. Our members represent more than 200 tribes from across the US and Canada, so family can be VERY far away. Many have shared that the collective membership at Chief Seattle Club feels like home. My family is a couple of hours away from Seattle and I really appreciate the comfort and familiarity I feel when I step in the doors of the Club. Iâ€™m really proud to be involved with an organization that not only meets basic needs but takes the next step to provide a sense of home, belonging, and unity for Urban Native people. This is why I give. \nYou can learn more about Chief Seattle Club at:\nwww.facebook.com/chiefseattleclub \nwww.twitter.com/ChiefSEAclub \nwww.chiefseattleclub.org</t>
  </si>
  <si>
    <t>lakeshoreats</t>
  </si>
  <si>
    <t>I Believe Music has the Power to Heal\nMy name is Gabbie Rae; I am a 17 year old singer and I am passionate about standing up to bullying and lending my voice to create real change in the world. As someone who experienced bullying first hand, I donâ€™t want anyone to have to endure the pain and suffering that can come from being bullied and I want to let kids everywhere know they are not alone. I know how powerful and healing music can be and itâ€™s important to me to give back by sharing my experience with other kids through my music and letting them know that their experience with bullying does not need to define them. Three years ago, I teamed up with an anti-bullying nonprofit, Free2Luv (free2luv.org), who utilizes music and the arts to empower kids, celebrate their individuality and spread kindness. Iâ€™m honored to be a Celebrity Ambassador for this awesome organization. Together, we have reached millions of families through our FRIENDS DONâ€™T LET FRIENDS BULLY campaign. Iâ€™ve performed on their anti-bullying anthem and in their â€˜Rock Your Own Lyricsâ€™ empowerment concert series designed to encourage kids to follow their dreams and not be afraid to be themselves. My fans that reach out and share their stories move me and I feel so proud to be able to be there for them and be a voice for change. I believe that one person truly can make a difference and Iâ€™m honored to stand with an organization that makes it their daily mission to empower youth and celebrate everyoneâ€™s uniqueness. Iâ€™m dedicated to Free2Luv and their mission and I plan to continue to support their efforts to create a kinder world. It would ROCK if you did, too! \nSincerely,\nGabbie Rae\n\n</t>
  </si>
  <si>
    <t>defeatdipg</t>
  </si>
  <si>
    <t>Giving builds a future for the past. \nI give to the Friends of the Ridgefield National Wildlife Refuge to support their youth education programs. Through the Cathlapotle Plankhouse at the Refuge, 4,000 students are able to vist the Refuge for FREE and learn about our area's natural and cultural history. I love the Refuge because of the unique opportunities that it provides our youth. Where else can you go and see birds, endangered deer, otters playing, track beaver and raccoons, learn about edible and medicinal plants, visit an archaeological site, talk to super knowledgeable volunteers about how Chinookan Peoples took care of this place while standing in a Chinookan Plankhouse, talk to tribal members who are so excited to share their culture, and stand under 400 year old oak trees!?\n\nToo few people today fully understand the significance that the Refuge holds, both for wildlife and for Native Peoples today. I give so that youth can come here and learn about the rich natural and cultural history of our area, develop a relationship with the place they call home, and learn lessons that they can use in their future stewardship of our region. \n\nhttp://ridgefieldfriends.org/</t>
  </si>
  <si>
    <t>Healing the Children\nBeing a host parent for â€œHealing the Childrenâ€_x009d_ for the past twenty years has brought me so much joy. Knowing that we can provide a safe home for a child with medical needs traveling from another country, without his or her family, is a very important role that we play in their lives. Our love for the child becomes unconditional as we step in as Mother, Father, Sister, and Brotherâ€¦â€¦Family. Being separated from their family in addition to experiencing difficult procedures and physical discomfort or pain is very scary for them. Giving them the comfort of family support during these times is a chance to be the positive support that may make all the difference in their lives. Taking care of a four year old girl in my home who is completely blind, away from her family, and speaking a different language is something that requires understanding and special attention. Being there to witness her receive vision, against all odds, and see her own reflection for the first time in her life as she exclaims â€œLook! Itâ€™s me! Itâ€™s me!â€_x009d_ looking into the mirrorâ€¦that is the reward. Helping a child walk with his new prosthetic legs as he looks me in the eyes and says â€œThey feel like real legs!â€_x009d_ and hearing him explain how good it feels to be tall enough to hug people face to face is an experience that is unique and unforgettable. Listening to children scarred from burns on their body explain how lucky they are, and grateful for life, and these children come with no material possessions, just their open hearts and sometimes open wounds. These children are the ones giving gifts without even knowing it. Hugging, kissing, feeding, holding the hand of and mostly just loving a child in need is not hard to do. It is also a privilege and an honor. Ultimately they give more to me than I give to them. The gift of love!\nhttp://htcnj.org/\n</t>
  </si>
  <si>
    <t>miraclehill</t>
  </si>
  <si>
    <t>My mom, Sandy, is a lymphoma survivor. In June 2012 she had a bone marrow transplant that saved her life and every day we are grateful that she had such incredible treatment options available to her. Thanks to the extensive research done by organizations like the Leukemia &amp; Lymphoma Society, we found the transplant that was right for her and I was able to be her donor. The fact that we went through the process together makes the positive outcome even more special for us. Sadly, bone marrow transplants aren't guaranteed to work and my friend, Garth, lost his battle with leukemia in July 2014. Both my mom and Garth needed countless units of blood while they were in the hospital so I decided to turn donating blood into a social event. Every 8 weeks to the day I host Give a Pint, Get a Pint - if you come donate blood with me, I buy you a beer afterwards. I also donate $10 for each blood donor to the Leukemia &amp; Lymphoma Society so the 6 Give a Pint, Get a Pint events in 2015 resulted in 25 blood donations and $250 for LLS. I have been raising money for LLS throughout the year by hosting fundraisers and offering incentives to my donors. While many donors attempted to decline the incentive, I insisted that it was all part of the deal and delivered the incentive as a small token of my appreciation for their support of something so important to me. In celebration of Giving Tuesday, I have decided to make another donation to LLS in the amount equal to what I've spend on the donor incentives. The LLS slogan this year is 'someday is today' and I am proud to support the research efforts that will find a cure for blood cancers not someday, but today.</t>
  </si>
  <si>
    <t>I give of my time, talents and money to Literacy Source, a non-profit that teaches adults to read. I am a former special education teacher and I volunteer teaching older AfricanAmericans, who were all born in the United States of America, how to read. The delight I see on my students faces when they can read a primer or a paragraph from a story fills me with such incredible joy. A 54 year old homeless man just read a biography about Mohammad Ali. He said it made him feel funny in his stomach and he felt something shift within himself as he told me that it was the first book he had ever read in his life. Teaching adults to read is the gift of life!</t>
  </si>
  <si>
    <t>gvsu</t>
  </si>
  <si>
    <t>nwi</t>
  </si>
  <si>
    <t>Education is a right for all children. In Haiti, only those who can afford the $35/month tuition can attend a school of some quality, one without 40-50 children in a classroom. Offering more children a chance to learn is what will bring Haiti to a place of self-sufficiency and develop the country in moral, social and economic ways.\n\nI was introduced to Mona Foundation, an educational world-wide NGO, just after it became a viable organization in 1999. I began volunteering as office help because I had time in the evenings, believed in its mission, and knew the organization needed assistance. As a classroom teacher myself, I strongly believe that everyone has the right to learning, especially those in developing countries. I enjoyed the work and felt I was participating towards positive change.\n \nI first visited Anis Zunuzi School in Haiti on a site visit several years before the 2010 earthquake. After the crowded, noisy, dirty and almost frantic streets of Port-au-Prince, I found the school to be an island of calm, on seven acres of shaded acreage. The staff was welcoming and capable, meeting with us on several occasions to share their vision and hopes for the future. At that time, flush toilets and showers were a priority, neither of which they had. Also, they were seeking more classroom space as the school was growing and more students wanted to enroll. Over time, Mona Foundation supporters generously funded these requests. After the massive earthquake in 2010 that devastated the country, I volunteered my services with an emergency medical team. The requested showers and toilets had just been constructed a month before! School was closed so we camped on the soccer field along with some of the staff while we held clinics in classrooms during the day. Those showers and toilets were the only ones working for miles around and were most welcome by us visitors! Many of the school staff served as volunteers to help their injured community during this time, and together with the doctors and others on the medical team, we attended about 450 people a day who came with various injuries. Members of this team returned to Haiti several times over the next few months until the need for emergency medical help had been reduced.\n\nWhen medical attention was no longer needed and the school reopened, I asked what else I could do to further assist. Their answer was â€œan art program,â€_x009d_ since there was no art training available. So I came home and wrote an art curriculum for kindergarten through fourth grade, and incorporated as much of the vibrant Haitian art mediums as possible. I returned several times after that, taking art supplies, conducting teacher training sessions, and sharing ways to incorporate art activities to support their existing curriculum. Many of the ideas were â€œhands-onâ€_x009d_ which they seemed to enjoy since most of the teaching/learning in Haiti is done by rote memory. Most teachers themselves did not understand what a color wheel was or had ever held a paintbrush!\n\nOver time I saw changes in the classroom atmosphere, some new ideas being tried and this is exciting. One teacher even stepped in to offer classes in making paper mache animals so they could be sold in the US for scholarship money for other students. I realize that what is common in US classrooms may not be comfortable for those in Haitian classrooms, but the need for creative expression is universal. When given a chance, students anywhere will happily choose color and art materials to express themselves and their subjects. Sustaining a program like this is a personal challenge but well worth it to see the teachersâ€™ and studentsâ€™ growth. Each year I return with consumable art supplies and offer workshops with additional art ideas to support their curriculum.\n\nI will continue to visit and support Anis Zunuzi Baha'i School as much as I can when they ask for help. I feel itâ€™s important to wait for their direction to prioritize needs for the growth of their school. Anis Zunuzi provides a quality, loving and moral education for children living in insecure situations and true poverty. This education is their path to a brighter future than they would have otherwise and in my opinion should be made available to as many children as possible. Many of the students could not attend without scholarship help because their families truly canâ€™t afford the $35/month.\n \nI would encourage those who can to support Anis Zunuzi Baha'i School scholarship program. I have seen such positive change in students over the years I have been visiting Haiti, and how education makes the difference between opportunity in life and becoming a victim of poor environment and life circumstance. It is a childâ€™s right to learn and sadly not every child in Haiti can exercise that right.\n\nIn communicating recently with a young man I met during my work as a volunteer in Haiti, I asked how his siblings were doing. He said school was no longer an option, because their mom could not make enough selling in the market to send all four children to school. He was on scholarship to university but the other three had to stay home. Quickly I connected with others who had worked in Haiti with me and soon we gathered scholarship support for these three children for the year, including books, uniforms and exam fees. But what of others? Many children in Haiti need financial support for their education. Thirty-five dollars a month will make a world of difference to those who have few options for school.\n</t>
  </si>
  <si>
    <t>uoregon</t>
  </si>
  <si>
    <t>I give to see a life changed, a community grow and children of one generation become the Change Makers in the next. My support goes to Music For Life/The African Children's Choir. This organization has been around for 30 years and helps children from some of the poorest places in Uganda and other African Countries. Music for Life has relief and development programs through out Uganda, helping children receive hot meals, education and a time to just be children. As well as bringing children to America, Canada and the UK and giving them a chance to the World. Those children are then supported through University and after University many have turned around to support their communities. Among these graduates are Doctors, Lawyers, Teachers, Social Workers and many more. I give because my contribution doesn't just affect one person, it affects a community, a country and maybe even the world!</t>
  </si>
  <si>
    <t>We have a DREAM!\nI was raped on Halloween in 1992 in Denver, Colorado but totally moved on forgetting the power I had and should have used to report the co-worker that raped me. Fast forward years of working with and for nonprofits in Los Angeles it wasn't until moving to Vancouver, WA that totally made me appreciate my life. \n\nIn 2008 I was asked to represent a family of a missing 3-year-old child. Then in 2009 I met a 17 year old human trafficked survivor. Then later that year our efforts searching for a missing 14 year old black girl from Portland resulted in learn she was raped, beaten, shot to death and buried in two plastic bags by at 16 year old gang member that turned my vision of this world on its axel. I created a conference and program in 2009 that turned into a new lifetime dream...a world without violence and human trafficking. \n\nIn 2012 a few of us took the program and decided to create a 501(c)(3) national nonprofit called the National Women's Coalition Against Violence &amp; Exploitation (NWCAVE). Today we are licensed in Washington, Oregon and California. Have helped in over 30 missing persons cases. Have conducted annual conferences every January again violence and exploitation. Launched a national training institute. Have presented at over 400 conferences, schools, and community groups (on Child Safety, Internet Safety, Bullying, Abduction/Stranger Danger, Domestic Violence and Human Trafficking). Produced a film on human trafficking. Formed a national journalism and humanitarian awards. And just this summer opened our first office and community resource center. All of this since 2008 with all volunteers and no staff and a very small budget.\n\nWe have come full circle with dedication, love and passion to keep kids safe, prevent abductions and kidnappings, empower women and girls and provide services that benefit communities in three states. Giving Tuesday is one effort we have support that past few years and this year we are nominating our organization and all of those we serve for this grant! \n\nWe Have a Dream...a World Without Violence &amp; Exploitation and we hope you do too!</t>
  </si>
  <si>
    <t>At a local festival, a group of young adults and myself chose to sleep outside the whole weekend to demonstrate to the community how homeless youth have to live. We were luckier than most unaccompanied youth and were able to sleep under a canopy. The canopy was mainly used to keep a sandwich board we made dry that asked 'Where did you sleep last night?' This really opened the eyes of those who wanted to look the other direction and gained support for Ryan's House for Youth.\n\nRyan's House for Youth serves homeless and at-risk youth. They serve this often forgotten population by providing services such as assistance filling out important forms that allow them access to funding to continue their education and access to health insurance. They provide case management and even mediate with families to keep the student in their home (if safe or possible.) They help with counseling, employment, and give these youth the courage and strength to overcome obstacles and succeed. Their graduation rate is outstanding!\n\nThey have had 21 youth in host homes, 15 have graduated and the other 6 had already graduated high school and are pursuing college or trade schools. Last year alone, 7 students graduated high school and 1 was even a Valedictorian! \n\nFor more information please visit www.ryanshouseforyouth.org</t>
  </si>
  <si>
    <t>92y</t>
  </si>
  <si>
    <t>The Gift of #SIFF\n\nI give to SIFF Cinema because of it's support of international films and new, independent film artists/directors. I love their venues, the volunteers and also the choices of films are (in my opinion) better than the box office theaters. SIFF lineup is open to a wide range of films with or without famous actors. I've been exposed to more international films than I've ever been in the past except for those I've watched in classes when I was in college. The photo attached is after watching a SIFF preview of The Gift in August. We were creeped out to say the least.</t>
  </si>
  <si>
    <t>FOR MY SON...I saw that the Seattle International Film Festival was an event taking place in May. Your birthday is in May. I thought, 'What a great gift idea! You love films.' Then I bought some tickets to the movies we could attend (and were appropriate for your age - of course) and away we went. I was so touched by how moved and inspired you were by the films we saw. You were right up there with the grown ups asking questions to the special guests and making it a point to learn as much as you could. I didn't know we could become members of SIFF that gave us access to films, educational programs and special events all year long. I learned when we went and saw our first films together that this was a possibility. We bought you a membership for your Christmas present and dad and I have been so proud of the way you participate in programs, go along to screenings and ask meaningful questions about the process of film making. You are such an inspiration to me. I'm so glad we did this. It has made a huge difference in our lives, and especially yours! You are growing up into a beautiful young man who has a great passion for film making and your membership in SIFF is a great learning foundation for your future. Way to go, SIFF!!! Love, mom.</t>
  </si>
  <si>
    <t>Why I #LoveParks &amp; The Seattle Parks Foundation\n\n#MyGivingStory is not an inspiring or courageous one. Amy's #MyGivingStory (http://woobox.com/kxdcce/vote/for/11104736) about the Boiler Room Shelter (www.ptbr.org) in Port Townsend Washington is. Jenny's #MyGivingStory (http://woobox.com/kxdcce/vote/for/11185836) about Michael's diffuse intrinsic pontine glioma is (http://defeatdipg.org/). And so are hundreds more that you can read and vote on at (https://www.facebook.com/GivingTuesday/) where the winning non-profits can receive a $5,000 grant. Voting ends Tuesday November 24th. \n\nCompared to those two and the many others, it's horrifying to try to write any story. When it comes to charitable areas of giving, parks and outdoor spaces are usually at the bottom of the list when compared to the more pressing needs of physical, mental and emotional health. \n\nFrom Yosemite to Central Park, our parks come in many flavors. But in today's fast moving society, I believe that our outdoor spaces are more imperative than ever to enable our long term physical, mental, and emotional health. I give to The Seattle Parks Foundation (https://www.seattleparksfoundation.org) because they enable local citizens to take charge of the space around them. The photo attached is highlight from their fall 2015 newsletter illustrating just one of their many efforts. \n\nI'm inspired by people like Carmen Martinez and the Duwamish Valley Youth Corps. I'm inspired by Amy and Jenny and humanity's capacity for compassion and sacrifice. This holiday season, what inspires you to give and why? The contest portion of #MyGivingStory concludes this Tuesday so submit your own and vote on others! The conversation, however, keeps going both online and offline. What is your #MyGivingStory?</t>
  </si>
  <si>
    <t>charitypush</t>
  </si>
  <si>
    <t>Skills USA has changed my life.\n\nSkills USA is a nonprofit organization that prepares young adults to pursue their career in a vocational occupation! I joined skills my sophomore year in high school! I never really taught I'd be looking at myself to be president my senior year! Me being president has giving me a huge responsibility! I am in charge of all meetings I have to give students advice and answer any and all questions they may have! I love what I do! I love that I am not only helping myself but I am also helping every single student who is in the skills USA program at my school! Many people depend on me and I have many people who say I'm a role model! I just love to help students reach their dream like myself! I feel really proud of myself knowing I am giving students not only advice but encouraging them to do their best! It makes me happy knowing I'm being the best president I can be and to help my fellow classmates progress along the road to their future!</t>
  </si>
  <si>
    <t>nsdf</t>
  </si>
  <si>
    <t>us</t>
  </si>
  <si>
    <t>nwcave</t>
  </si>
  <si>
    <t>Skookum Kids cares for children in their first 3 days of foster care.\n\nI give to Skookum because they fill such an important need in the communityâ€”caring for children as they transition into foster care. It's a scary time for these kids. When the system fails them, it compounds the trauma they experience. And Skookum Kids makes sure that doesn't happen.\n\nThe children are safe and cared for by trained volunteers who take them on fun outings and make sure all of their needs are met. \n\nThen, when it's time for them to transition into a long-term foster home, Skookum Kids is able to inform prospective foster parents about the child's temperament, triggers, and developmental stage so they can make an informed placement decision.</t>
  </si>
  <si>
    <t>apu</t>
  </si>
  <si>
    <t>The Boiler Room saved my life. I became involved with The Boiler Room in the fall of 2000. I had been living in Seattle, and had started using methamphetamines. I quickly lost my apartment and ended up living under the I-5 overpass. After a warm summer of â€œI can do thisâ€”being homeless isnâ€™t so bad!â€_x009d_ the weather started to change. The famous Seattle rain was coming. In the grey, everyone who had seemed so lively and fun over the summer suddenly turned into weird drug zombies. I had a terrible run in with my supplier that scared me into wanted to move on from the lifestyle I was entrenching myself in. I asked my only support networkâ€”street kidsâ€”if anyone knew of a place to go that would be away, but didnâ€™t take a bunch of money. There would be no rehab in my future. If I was going to get clean, it was going to be by sheer willpower. I was directed to The Boiler Room as a safe haven, a place where I could have the support to clean up and sober up. It was a drug and alcohol free venue in a town I had never heard of. I had to take a bus, a ferry, and then two more busses to get to Port Townsend, a place I was blindly putting my faith in. I fell asleep on the bus, after telling the bus driver where I was trying to go. He woke me up at the bus stop outside of The Boiler Room, and I collected my belongings, straightened my back, held my head high and marched inside. In the building, it was warm. The windows were fogged and a scruffy looking dude was playing guitar in the corner. The tables were full of bundled folks. There was a free food event happening; Sunday Soup. I had barely made it inside the door before an unknown human was yelling that theyâ€™d need another bowl. By the time I made it to the counter, a bowl of veggie soup, a hunk of bread, and a cup of milk were waiting for me. I fumbled through my pockets, expecting to have to pay something. How would I afford it? I had less than $5 in change in my pocket. When I was told that it was on the house, I cried. Crying at someone I didnâ€™t know was one of my greatest fears at that pointâ€”showing vulnerability meant that I could be taken advantage of. The girl behind the counter awkwardly patted my hand (human contact!) and sushed me. How could she help, she asked. My entire story came tumbling outâ€¦ Abusive parents. Poor life choices. Homeless. Drugs. Help? I didnâ€™t know what I needed. She looked at me and nodded her head, once, decisively. Sleep, she proclaimed. It was obvious that before I needed anything else, I needed sleepâ€”finish the soup, go to sleep. A phone call was made, and shortly a long haired, bearded, Carhartt-jacketed man stepped through the door, followed by aâ€¦ pug. The pug was the deciding factor. I went with the man, a Board Member of this nonprofit coffeehouse and social services hub, and slept on his floor for eighteen hours, waking only for water and pug kisses. When I woke fully, he took me back to The Boiler Room. I had my pack, my sleeping bag, my supplies. I slept on the porch of an abandoned house for my first two weeks in Port Townsend, and started volunteering at The Boiler Room. I found a part time labor job through the job postings board in The Boiler Room, and bought a van. I moved into the van and started supplying it for a cross country trip, which I completed in 2001. I returned to The Boiler Room after, because The Boiler Room had saved me. It saved my life. It provided me a base. A home. A family. I ended up attending school and getting jobs through connections I made in The Boiler Room. I became a Youth Representative to The Boiler Roomâ€™s Board of Directors in June of 2004. I continued to work on the Board until I became The Boiler Roomâ€™s first Executive Director in May of 2012. Continuing to work with the Boiler Room has given me an opportunity to share my story with others, and to be an example that it is possible to turn your life around. This spring, I married a man, a guitar player, I met in The Boiler Room a long time ago, when we were both so young. I filed for a City Council position the week after the wedding. I give my time, my money, and my heart to The Boiler Room. The Boiler Room saved my life, and I do everything I can to return the favor.\n\nPlease see The Boiler Room here: www.ptbr.org\n</t>
  </si>
  <si>
    <t>onhh</t>
  </si>
  <si>
    <t>I give to Word of Life because the camping ministry there changed my life. When I was 12 years old at a Word of Life camp in California I heard the Gospel and trusted Jesus Christ as my personal savior. I began spending my summers with Word of Life on staff, and week after week I saw how the Gospel changes lives. God is using Word of Life Camps in amazing ways and it's the family atmosphere and Christ like love that people notice. I heard guests and campers say that 'people smile too much here' or 'the people at Word of Life are the happiest and craziest people I know'. There is definitely something different about being at Word of Life and you'll always leave different than when you came. God uses platforms like camps or weekend conferences to do incredible things through people. And that's why I give, because it's not just an investment in Word of Life it's an investment in furthering the Gospel and changing lives.</t>
  </si>
  <si>
    <t>4thworldmovement</t>
  </si>
  <si>
    <t>Clean Water gives Hope, Freedom and Abundant Life!\nLast year in November I made the decision to walk in a charity relay with Team World Vision in the Los Angeles Marathon in March of 2015. I do not run! But I can Walk! So I began training to walk 13.1 miles and to fundraise to provide clean water for the people of Africa. Every day thousands of children risk their lives to walk many miles to gather water for their families. The carry large 50 pound cans filled with unclean water that is infected with disease that causes them to be sick. These children may be walking more than once a day. World Vision is working to build clean water sources in communities in Africa so that these kids and their families will have clean water! $50 dollars provides clean water for one person for life. That also means that instead of walking miles and miles each day to gather dirty water, they gather clean, life giving water and they have the opportunity to go to school. And so, I trained and completed my first half marathon in March. I raised $2050.00 for clean water! I am currently training to walk again in the LA Marathon in 2016! It's not easy, it's even hard, but I can walk 13.1 miles and remember the people of Africa who need the support in order to have Hope for their futures. Clean water provides so much more for them than just satisfying their thirst! And that is why We also sponsor a child in Ethiopia and also in Bangladesh through World Vision! And that is why I sacrifice and walk for Clean Water! Clean Water is Life!</t>
  </si>
  <si>
    <t>Traveling with a Purpose\nThe unmistakable cheers of uniform clad children signal that we have finally arrived at Kenyaâ€™s Enkereri. Putting aside my hesitations, the young students grab my hand and proudly give me a tour of their campus. Scouring the classroom in hopes to find any source of learning material, I spy one solitary book. Suddenly my hands no longer hold the dainty fingers of children, but rather their treasured book that threatens to disintegrate in my grasp. I feel ashamed of all the novels hidden away in my room. That was the moment I felt compelled to make a difference half way across the world. \nBooks embody a special place in my heart and I needed a conduit to share my heart with the students in Kenya. Worldreader is that conduit. Based in San Francisco, Worldreader secures Kindles from Amazon and digitizes learning material to distribute to needy schools. My job was to secure the funding. I mastered my business pitch, persuading friends, acquaintances, and strangers that providing Kenyan children with textbooks would improve their personal karma and make an impact on a global scale. Undaunted in my enterprise, I raised over $70,000, funding six Kenyan primary schools and one hearing impaired school in Tanzania with eReaders.\nWhat began as a project to help out one particular school, turned into a mission that has transformed my life. As a Student Ambassador for Worldreader, I have put a beacon of light into the hands of those who were previously living in academic darkness. Wanting to illuminate the rest of the world, my goal is to inspire families to vacation with a purpose. In my adventures, Worldreader is that purpose. \nhttp://www.worldreader.org\n</t>
  </si>
  <si>
    <t>THE TRIPLET IMPACT-SCARLETT, GRACE &amp; CAITLYNN\n\nYour short life of less than 10 minutes has made an incredible impact on this earth. Through your birth and death, your mom-me- has been able to devote her life supporting Forever Footprints. This organization helps other moms and dads just like we experienced, in aiding the painful loss of saying goodbye to babies. We help the medical community by providing memory boxes, books and education. Our annual OC Walk to Remember recognizes all the babies gone too soon. Anxiously I lay in the hospital bed praying that I could make it to the 24-week mark for your viability. This according to the hospital was the timeframe in which they could intervene and help you to survive if you came to this world early. Just shy of a few days, I lay in bed with the infection that ultimately delivered you to this world. Not getting to hold you and ashamed and overwhelmed that you could not be saved, the work I dedicate to support Forever Footprints is all for your namesakes. Scarlett, Grace and Caitlynn, your mother will continue to pay it forward and to help other families through this remarkable organization.\nwww.foreverfootprints.org\n</t>
  </si>
  <si>
    <t>Albert Einstein said â€œThe value of a man resides in what he gives and not in what he is capable of receiving.â€_x009d_\nI am most engaged in giving when I am enthusiastic about the cause. Attain Housing helps homeless and at-risk families with children in King County, Washington to become stable and self-sufficient. First, Attain Housing stabilizes families in the 32 Attain Housing-owned units. Then, they assist the families with services, including case management, which helps them make lasting life changes, leading to permanent housing. I give because I see my contributions as investments in a cause instead of solely a donation. Attain Housing took funds raised at a dinner/auction and is investing in more housing units to expand their housing capability. Furthermore, Attain Housing has engaged and passionate volunteers that strive to help them succeed. When you help Attain Housing, you help homeless families transform their lives, thereby strengthening our community. What Attain Housing is doing is making a real difference and improving lives, and that is #MyGivingStory about Attain Housing (www.attainhousing.org).\n</t>
  </si>
  <si>
    <t>student</t>
  </si>
  <si>
    <t>Someone willing to help other less fortunate people always inspires me!\n\nI want to share with everyone a positive experience I encountered just recently Nov 2nd 2015 with Benefits Central! http://www.benefitscentral.org/index.html\n\nFirst let me give you some background. My 27 year old son lost his biological father at 6months if that wasnâ€™t devastating enough at age 15 he was diagnosed with Aspersers syndrome. Needless to say his childhood was hard and trying! Currently in adulthood he is still struggling with fitting in and being a productive member of society. \n\nThis brings me back to Benefits Central where my son &amp; I made an appointment to speak with Caryl Wolf she was amazing! For the first time in many years I felt like someone cared and was willing to help out. She was so compassionate and knowledgeable. She made my son feel at ease and understood his needs. She went above and beyond to make sure we had everything we needed to get my son started with the help he needed to be successful! What an amazing person she is and great organization! I made a donation because they do amazing work!\n\nThank you from the bottom of my heart\n\nRespectfully,\n\nJulie Burns\n</t>
  </si>
  <si>
    <t>hwemail</t>
  </si>
  <si>
    <t>Being hungry is the great equalizer. \nFirst I lost my spouse. We divorced. Then I moved to a new state to become closer to my family and live in temporary housing. I began to look for a job. Since I had quit my job I was not eligible for unemployment. I had sold my house in the divorce so I had a little money in savings to live off of. In three months time I found a place to live and bought a car. But I still did not have a job. As the money dwindled I started looking at outside resources that I 'might' have to utilize. And I continued to look for a job. I had many applications out but no interviews. Then one interview. But no job offer. \n\nEveryone was well meaning with advice. I took room-mates in and they too were re-locating and could not find jobs. It takes a long time when you come from another state. When my money was down to only one more month of rent or food, I signed up for the local foodbank. I left my Louis Vitton wallet that I had purchased after my last job promotion in the car. I was embarrassed to show it. I wondered who else would be in the food-bank. There were too many people for the space. There was a long wait. Some of the food was out of date. But they saved me with food regardless. Everybody there was friendly or desperate, or happy or grateful or hopeful or hopeless. A melting pot of diversity and ranges of lack. As I took my cart through the room I thought about how I am going to come back here and give whatever I can to whomever has to come here. It didn't matter who I was or where I came from. At the food bank, you are just like everybody else. Hungry.</t>
  </si>
  <si>
    <t>Helping the homeless in Harrisburg. \nFor the last 8 years my family has dedicate countless hours ministering to those in our county that are less fortunate than we are. We believe that all people are loved by God and that we as Christians are called to love those who often are forgotten and overlooked. Those we serve have become friends and family to us. Isaiah 61 Ministries (isaiah61min.org) was born out of our love for serving others and a much bigger a plan that God had laid before us. Being able to help others with food, hygiene products, blankets, tents, clothing, and other basic needs has been something that has opened our families eyes to how blessed we truly are and just how often we take our blessings for granted. The most amazing thing happens when you go out with the intention to serve others...the one doing the serving often is blessed by those they serve. I have learned much from those we serve and have grown to love more deeply through my experiences serving.</t>
  </si>
  <si>
    <t>Four Sturdy Legs Beneath Them - Sometimes it only takes a suggestion, and a door to a fantastic opportunity will open. Our adult son, Curt, has spent his life dealing with severe autism. Never being able to speak, never being able to make friends, play sports, hang out with other kids because he can't handle the stress and frustrations. A few years ago a suggestion was made by his doctor that he try horseback riding at a ranch offering therapeutic riding lessons about an hour from our home. I didn't even know they existed! A phone call...a visit to the ranch...a spot on the roster...and a new and wonderful experience started for Curt. He has such a big smile when he visits the ranch and rides 'his' horse, Allee. It has given him the chance to socialize, bond with classmates, staff and animals - and he is proud of himself! My husband and I started supporting the ranch in small ways that we could - Jeremiah's Crossing in Babcock, Wisconsin has a rather unique mission - they offer services to their participants at no cost. Their philosophy is that a chance for a challenged individual to participate in therapeutic riding should not add to a family's financial burdens. Of course, that philosophy means fundraising challenges for the ranch...and has brought us more opportunities to help out. As soon as I retired last year I made the commitment to volunteer to assist with riding lessons, and at fundraisers throughout the year, and now this year to join the board of directors. A day of lessons at the ranch can be physically tiring, but worth the reward I receive when I see the riders - with many forms of physical, emotional, and cognitive challenges - climb aboard their equine companion and for an hour be able to succeed at so much more than they could on their own. My husband is also retiring this year and feels the same passion to help...he has already started volunteering. And it all started with that small suggestion...</t>
  </si>
  <si>
    <t>Redefining Achieve.\nwww.myteamtriumph-wi.org\nIn November 2013 I had the privilege of bringing joy, accomplishment, and achievement to Captain Nathan (person with disability) with myTEAM TRIUMPH. Captain Nathan may have a disability that prevents him from running a race on his own, but this does not limit him. My support was two-fold. I donated money and then gave of my time and physical ability by helping push on a team for 14 miles. We were called Angels (able-bodied athletes). The smiles, warmth, and sense of accomplishment we brought to Nathan was far reaching and one that will always have a place on and in my heart. His parents were full of tears and joy when we crossed the finish line. When we live to serve others, when we put a sense of purpose to our action, when give of our time, THIS is when we truly begin to live and redefine what achievement means in our community and lives. This is my why. This is my purpose. Change with purpose.\n</t>
  </si>
  <si>
    <t>A Child Really Does Change Everything\n\nTwo years ago my daughter was born and that's when everything changed. What was supposed to be a typical, uneventful birth turned into a fury of heart stopping moments that led me to truly appreciate those who serve others.\n\nIt started with 36 hours of labor followed by an emergency C-section, at which point they discovered that the umbilical cord had been wrapped twice around my daughter's neck, causing her to lose oxygen to her brain. Within hours of her birth, she started having seizure after seizure. She was transported to one of the best NICUs in the world as the hospital we were in wasn't equipped to deal with this situation. Over the next 24 hours she had over 100 seizures until finally doctors were able to control her with a combination of two powerful anti-seizure medications. MRI scans showed brain damage to both sides of the brain, caused by lack of oxygen. Her prognosis was unknown. Doctors said it could range from her being completely fine to severe disability to a 50% chance of her not making it past her first birthday. We were shocked to our core.\n\nThe next day, doctors called us in for more news. She had been diagnosed with an incredibly rare genetic disorder, Phenylketonuria or PKU, where a person's body cannot break down an amino acid called phenylalanine and must be on a strict low-protein diet for life. With an occurrence rate of less than one in 15,000 births in the US, we had little information to go on. We felt completely alone, scared, and hopeless. \n\nLuckily we discovered there was a non-profit organization that helps families like ours, The National PKU Alliance (http://www.npkua.org/). All my life I had heard about charities helping people, but now, for the first time, I was on the receiving end. I realized just how incredible it is that there are people out there dedicating the only life they have to helping others. That's when I decided that everything I do from that point on should have a focus of helping others. \n\nDonating to The National PKU Alliance was a start, but I needed to do more. Because our daughter would have to be on a strict diet that also excludes all animal meat, my wife and I decided this was the perfect time to go vegan and do our part to support animals. I also started a company, CharityPush, that partners with non-profit organizations and helps them raise money just by having people download completely free mobile apps. It doesn't cost the users or the organization a penny and it helps raise awareness for causes that people might not know about. \n\nI hope to help hundreds of charities and touch millions of lives, but if I end up only helping one person, that's still worth everything. I hope my daughter will grow up with the power of giving instilled into her core and help make this world a better place.</t>
  </si>
  <si>
    <t>I help horses help kids. Jeremiah's Crossing is a horseback riding program for people with disabilities, located in a rural town in central WI, 30 minutes from all its surrounding 'big' cities. I came to know about the ranch through an interaction that only God could have coordinated and found myself meeting co-founders Roger and Kathleen Harris just days later. After only minutes at the ranch, I could feel the love that they have for each other, their horses, their program and especially, their riders! From day one I knew this would be part of my mission to serve God and my community, doing all that I could to support this incredible program! In addition to volunteering during their lessons, I am also the volunteer Volunteer Coordinator. This past summer I helped Jeremiah's Crossing kick-start our Volunteer Contest, raising awareness in the community about the program and bringing in new volunteers! As a result of the contest our number of volunteers grew, which meant we were able to provide more horseback riding lessons than ever before! However, because of the ranch's remote location and rural surrounding towns/cities, volunteerism (our program is run solely on a volunteer basis) and donations continue to be a challenge. Yet, no riders are charged for a single lesson! This is truly an incredible program, doing God's work and worthy of recognition! I am so thankful to be a part of Jeremiah's Crossing. \njeremiahscrossing.org</t>
  </si>
  <si>
    <t>I give my time to We Are Hope Inc. our 'Be Smart About Education, ' initiative. For more than 11 years, I worked for a college where we dispersed over $430,000 in scholarships. I left my college position because we started selling education rather than career guidance. College debt is now negatively impacting our economy. This program better prepares individuals &amp; families of the economics of education &amp; how to ensure individuals receive the knowledge to secure employment upon graduation. Education is important but 67% of students change their major at least once during college which also drives up the cost. We can do so much better to help guide people in selecting the right education for them.</t>
  </si>
  <si>
    <t>Why I'm inspired to Give?\nFor as long back as I can remember I've been a giver. This was even before I came to understand that we are given time, talents and treasures in his life to invest.\nThere are many great organizations out there. My heart and life have been drawn to and invested in The Crossing of Manitowoc County which helps women, men and children to grow and become all they were intended to be as a family. They have grown from simply being a safe place and a listening ear to now being on the verge of open a home of restoration!\nThe other ministry I am passionate about and invested in is Salvation Army. I have come to know that heir tag line of doing the most good is almost an understatement. In our local community alone there is a ton of ministry and service happening and they really do help change lives.\nPersonally, helping, giving and being a part of something brings joy and allows me to live out my faithful in tangible and practical ways like I believe we are called to.\nI would love for these ministries to be chosen. Both are deserving and would benefit greatly and invest it well!</t>
  </si>
  <si>
    <t>Community Alternatives to Violence (www.commav.org)changed my life. \nWhen I started working here I knew nothing about family violence, but I knew that I was about to start something great. I saw what had happened in my own life was abuse and that I could help others. Working with abusive behavior became my life.\nOver the past 11 years I have become more passionate about our clients, their partners and the children. They continually teach me about abusive behavior and empower me to become more skilled and a bigger help to them. CAV clients have done some terrible things in their past, but every day they prove to me that change is possible.\nI give much volunteer time to CAV because the cause is critical to save lives. I also give financially because the CAV cause is not a popular one--no warm and fuzzies here.</t>
  </si>
  <si>
    <t>Empowering Girls Through Holistic Health Education\n\nThe famous French fashion designer and one of TIME Magazineâ€™s 100 Most Influential Women of the 20th century, Coco Chanel, once said. â€œA girl should be two things: who and what she wants.â€_x009d_ This quote comes to mind when I reflect on my journey with Girls Health Ed.\n\nGirls Health Ed is a Washington, DC-based nonprofit organization whose mission is to provide free health education programming to low-income girls and young women between the ages of 8 and 17. In particular, the organization focuses on serving girls who would not otherwise have access to accurate and comprehensive health information, either at school or at home. Presently, Girls Health Ed operates in 5 US cities (Washington, DC; New York, NY; Baltimore, MD; Denver, CO; and Los Angeles, CA), as well as in a remote village outside of Nairobi, Kenya.\n\nMy Girls Health Ed journey began nearly two years ago when I came across the Founderâ€™s LinkedIn profile. As part of her public health studies, Sarah Hillware conducted a study on health education in urban and rural cities in the US, Kenya, and India. Her research revealed common issues that adolescent girls across all of these environments face, including nutrition, physical activity, personal care and hygiene, and reproductive health. Sarah wanted to develop a sustainable platform to teach all of these topics in one setting. Thus was born Girls Health Ed. Unlike other health-related organizations that serve girls and young women, Girls Health Ed does not just focus on one aspect of healthy living. Instead, Girls Health Ed recognizes that true health and wellness comes from an equal emphasis on many aspects. Having experienced my own issues with respect to my mental health, I have become acutely aware of the inextricable link among the many aspects of wellbeing, including physical health, mental health, environmental health, interpersonal heath, and spiritual health. Girls Health Edâ€™s approach resonated with me. I reached out to Sarah, and within days I was blessed with the opportunity to volunteer my time with this amazing organization.\n\nFor the past two years, I have developed Girls Health Edâ€™s holistic curriculum and have tailored it such that it is culturally relevant to the audience in question. In June of 2014, I led my first Girls Health Ed workshop on the importance of self-care for future academic and professional success. This experience was a significant one, as it forced me to reflect upon my own work-life balance. It is largely because of that workshop that I presently have what I consider a healthy personal-professional balance. In March of 2015, I created a new version of our program to be given in rural Kenya. Creating the Kenya curriculum was a powerful reminder of the importance of cultural competence in program development. \n\nThe first workshop in Kenya, which reached 530 girls, was so well-received that we received requests for workshops from four other schools in the village. Thus was born the #GoGirlGo campaign. #GoGirlGo took place across Facebook, Twitter, Instagram, and in-person events in New York City and Washington, DC between July and November 2015. Donations to #GoGirlGo went toward expanding our programming in the US and in Kenya. In particular, we have been able to provide reusable sanitary napkins to each of the girls who attends our workshops and serve healthy snacks during the workshop, addressing two major needs among our target population.\n\nIn March 2015, I was offered my first full-time paying job. Having personally witnessed the challenges in carrying out nonprofit work due to funding, I was thrilled to finally be able to contribute monetarily to an organization I was so invested in. At the start of #GoGirlGo, it was a matter of only hours before I made my $500 donation. Not only had I made my first-ever personal donation to a 501(c)(3) organization, but I would also directly play a role in spreading the curriculum I had created over the past 2 years to even more girls and young women.\n\nAccording to UNICEF, a countryâ€™s economic standing is directly correlated with the health and education of its girls. Knowing that my donation is going to allow Girls Health Ed to expand its reach in addressing these two interconnected is one of the most incredible feelings I have experienced. I am excited to continue helping Girls Health Ed empower girls to become who and what they want, ultimately creating a better world for all.\n\ngirlshealthed.org</t>
  </si>
  <si>
    <t>Beacon of Hope\n\nwww.tendermerciesinc.org\n\nWhat inspires me to give? If we pay attention, it isnâ€™t difficult to see that the world we live in spills over with great need. I have always believed that it is my personal responsibility to do what I can to ease someone elseâ€™s burden, and take to heart the notion of to whom much is given, much is expected. \n\nI have been a quiet fan of Tender Mercies in Cincinnati for a long time. Since it was founded in 1985, Tender Mercies has been a beacon of hope for the homeless people of Cincinnati who are further challenged with severe and debilitating mental and emotional illness. Without judgement and with great compassion, Tender Merciesâ€™ staff and volunteers provide a sense of family, and most importantly give a home to these special and vulnerable individuals. Through comprehensive support services, the residents are taught practical and necessary skills that not only improve the quality of their lives, but help them regain their dignity, self respect, and independence. \n\nOne day I read a post on Tender Mercies Facebook page that addressed an immediate need for new cookware and utensils. The Teflon coated pots and pans that were being used daily were so old that the Teflon had begun to peel off and appear in the food that was being served to residents. I immediately contacted Tender Mercies to tell them I wanted to make a donation so that they could buy what they needed. \n\nI consider it a great honor to support Tender Mercies and look forward to becoming more involved with them in the years to come. To learn more about Tender Mercies, visit them at www.tendermerciesinc.org</t>
  </si>
  <si>
    <t>Kindness Ranch Truly Lives Up To Its Name Kindnessranch.org\n\nI would never have even heard about Kindness Ranch if it had not been that I was selling a Motor Home on Craigslist. I was contacted by someone from Kindness Ranch that was interested in buying the Motor Home. Not to go on about that though they did buy it and I drove the Motor Home for my first of many visits to the Kindness Ranch. Located in a rural part of Wyoming near the small town of Hartville population 65. When you first drive into the Ranch you are saying to yourself this is a Animal rescue group? But after you get there and meet the total of 8 full time workers and a handful of part time and many volunteers you come to see the ranch in a way that is hard to understand. I will try to explain the animals the Ranch takes in are animals dog's, cat's, sheep, pig's, horses, and now 3 cows are animals that were used in different ways in Lab work at locations throughout the USA. All most all of the animals have never been in a home type environment or know anything about being a pet but it is amazing how especially the cat's and dog's are so happy to meet you and just love to have attention. I have adopted 2 dogs from Kindness Ranch my first a Beagle named Mini Moo I call her Brandy now she was 10 years old when I adopted her she is now 15 but she spent the first nine years of her life in a lab, So yes I treat her extra special and she is worth it. I also have a 7 year old Coon Hound mix named Molly and she is still nervous around many different situations but she is getting better day by day and both get along with my other two dogs both rescues from other shelters.\nKindness Ranch is special the name fits it is a kind place for animals to live out there life if they do not get adopted, but it is a very special animal sanctuary one that is very dear to me. I give monthly to them and more when I am able.\nThank you so much for allowing me to tell you a little bit about Kindness Ranch</t>
  </si>
  <si>
    <t>IP Address</t>
  </si>
  <si>
    <t>Reverse DNS</t>
  </si>
  <si>
    <t>Continent</t>
  </si>
  <si>
    <t>Country Code</t>
  </si>
  <si>
    <t>Region Code</t>
  </si>
  <si>
    <t>Region Name</t>
  </si>
  <si>
    <t>Zipcode</t>
  </si>
  <si>
    <t>Timezone</t>
  </si>
  <si>
    <t>ISP</t>
  </si>
  <si>
    <t>Organization Name</t>
  </si>
  <si>
    <t>AS Number/Name</t>
  </si>
  <si>
    <t>static-70-104-137-10.nycmny.fios.verizon.net</t>
  </si>
  <si>
    <t>North America</t>
  </si>
  <si>
    <t>United States</t>
  </si>
  <si>
    <t>US</t>
  </si>
  <si>
    <t>Huntington</t>
  </si>
  <si>
    <t>ogdenpcc</t>
  </si>
  <si>
    <t>America/New_York</t>
  </si>
  <si>
    <t>Verizon Fios</t>
  </si>
  <si>
    <t>AS701 MCI Communications Services, Inc. d/b/a Verizon Business</t>
  </si>
  <si>
    <t>026-128.har.sunysb.edu</t>
  </si>
  <si>
    <t>Stony Brook</t>
  </si>
  <si>
    <t>State University of New York at Stony Brook</t>
  </si>
  <si>
    <t>SUNY at Stony Brook</t>
  </si>
  <si>
    <t>AS5719 SUNY at Stony Brook</t>
  </si>
  <si>
    <t>Fredonia</t>
  </si>
  <si>
    <t>SUNY College at Fredonia</t>
  </si>
  <si>
    <t>AS395015 SUNY College at Fredonia</t>
  </si>
  <si>
    <t>kuhncom</t>
  </si>
  <si>
    <t>cpe-24-193-66-120.nyc.res.rr.com</t>
  </si>
  <si>
    <t>Brooklyn</t>
  </si>
  <si>
    <t>Time Warner Cable</t>
  </si>
  <si>
    <t>AS12271 Time Warner Cable Internet LLC</t>
  </si>
  <si>
    <t>107-208-121-62.lightspeed.snantx.sbcglobal.net</t>
  </si>
  <si>
    <t>Texas</t>
  </si>
  <si>
    <t>America/Chicago</t>
  </si>
  <si>
    <t>AT&amp;T U-verse</t>
  </si>
  <si>
    <t>AS7018 AT&amp;T Services, Inc.</t>
  </si>
  <si>
    <t>c-50-140-164-209.hsd1.il.comcast.net</t>
  </si>
  <si>
    <t>questofheart</t>
  </si>
  <si>
    <t>Illinois</t>
  </si>
  <si>
    <t>Macomb</t>
  </si>
  <si>
    <t>Comcast Cable</t>
  </si>
  <si>
    <t>AS7922 Comcast Cable Communications, Inc.</t>
  </si>
  <si>
    <t>Keuka Park</t>
  </si>
  <si>
    <t>Xspedius Communications Co.</t>
  </si>
  <si>
    <t>AS4323 tw telecom holdings, inc.</t>
  </si>
  <si>
    <t>cpe-74-72-193-73.nyc.res.rr.com</t>
  </si>
  <si>
    <t>rsnc-centers</t>
  </si>
  <si>
    <t>North Carolina</t>
  </si>
  <si>
    <t>Westfield</t>
  </si>
  <si>
    <t>Spirit Telecom</t>
  </si>
  <si>
    <t>Surry Telephone Membership Corporation</t>
  </si>
  <si>
    <t>AS7250 Surry Telephone Membership Corporation</t>
  </si>
  <si>
    <t>cpe-66-66-150-91.rochester.res.rr.com</t>
  </si>
  <si>
    <t>AS11351 Time Warner Cable Internet LLC</t>
  </si>
  <si>
    <t>cpe-184-56-108-86.neo.res.rr.com</t>
  </si>
  <si>
    <t>spotonillustration</t>
  </si>
  <si>
    <t>Ohio</t>
  </si>
  <si>
    <t>Kent</t>
  </si>
  <si>
    <t>AS10796 Time Warner Cable Internet LLC</t>
  </si>
  <si>
    <t>rrcs-24-123-200-186.central.biz.rr.com</t>
  </si>
  <si>
    <t>Medina</t>
  </si>
  <si>
    <t>rrcs-96-11-244-75.central.biz.rr.com</t>
  </si>
  <si>
    <t>Dayton</t>
  </si>
  <si>
    <t>Columbus</t>
  </si>
  <si>
    <t>ADS Alliance Data Systems</t>
  </si>
  <si>
    <t>AS13919 ADS Alliance Data Systems, Inc.</t>
  </si>
  <si>
    <t>secured-by.zenmate.com</t>
  </si>
  <si>
    <t>Virginia</t>
  </si>
  <si>
    <t>Manassas</t>
  </si>
  <si>
    <t>Leaseweb USA</t>
  </si>
  <si>
    <t>AS30633 Leaseweb USA, Inc.</t>
  </si>
  <si>
    <t>104-9-39-160.lightspeed.toldoh.sbcglobal.net</t>
  </si>
  <si>
    <t>Perrysburg</t>
  </si>
  <si>
    <t>cpe-72-177-54-96.austin.res.rr.com</t>
  </si>
  <si>
    <t>AS11427 Time Warner Cable Internet LLC</t>
  </si>
  <si>
    <t>SELF.STATIC.fuse.net</t>
  </si>
  <si>
    <t>Fuse Internet Access</t>
  </si>
  <si>
    <t>AS6181 Cincinnati Bell Telephone</t>
  </si>
  <si>
    <t>242.223.196.216.DED-DSL.fuse.net</t>
  </si>
  <si>
    <t>Maineville</t>
  </si>
  <si>
    <t>107-219-6-34.lightspeed.toldoh.sbcglobal.net</t>
  </si>
  <si>
    <t>Toledo</t>
  </si>
  <si>
    <t>cblmdm72-240-229-56.buckeyecom.net</t>
  </si>
  <si>
    <t>Buckeye Cablevision</t>
  </si>
  <si>
    <t>AS13490 Buckeye Cablevision, Inc.</t>
  </si>
  <si>
    <t>University of Cincinnati</t>
  </si>
  <si>
    <t>AS20126 University of Cincinnati</t>
  </si>
  <si>
    <t>sungard</t>
  </si>
  <si>
    <t>ip98-169-246-171.dc.dc.cox.net</t>
  </si>
  <si>
    <t>Cox Communications</t>
  </si>
  <si>
    <t>AS22773 Cox Communications Inc.</t>
  </si>
  <si>
    <t>cpe-104-175-110-227.socal.res.rr.com</t>
  </si>
  <si>
    <t>California</t>
  </si>
  <si>
    <t>Glendora</t>
  </si>
  <si>
    <t>America/Los_Angeles</t>
  </si>
  <si>
    <t>AS20001 Time Warner Cable Internet LLC</t>
  </si>
  <si>
    <t>207-38-223-227.c3-0.43d-ubr1.qens-43d.ny.cable.rcn.com</t>
  </si>
  <si>
    <t>RCN</t>
  </si>
  <si>
    <t>AS6079 RCN</t>
  </si>
  <si>
    <t>c-73-204-51-58.hsd1.fl.comcast.net</t>
  </si>
  <si>
    <t>Florida</t>
  </si>
  <si>
    <t>West Palm Beach</t>
  </si>
  <si>
    <t>b0fe37a6.bb.sky.com</t>
  </si>
  <si>
    <t>Europe</t>
  </si>
  <si>
    <t>austin</t>
  </si>
  <si>
    <t>United Kingdom</t>
  </si>
  <si>
    <t>GB</t>
  </si>
  <si>
    <t>ENG</t>
  </si>
  <si>
    <t>England</t>
  </si>
  <si>
    <t>EC4N</t>
  </si>
  <si>
    <t>Europe/London</t>
  </si>
  <si>
    <t>Sky Broadband</t>
  </si>
  <si>
    <t>AS5607 BSKYB-BROADBAND-AS</t>
  </si>
  <si>
    <t>rrcs-108-169-177-179.central.biz.rr.com</t>
  </si>
  <si>
    <t>Reynoldsburg</t>
  </si>
  <si>
    <t>HSI-KBW-134-3-254-67.hsi14.kabel-badenwuerttemberg.de</t>
  </si>
  <si>
    <t>Germany</t>
  </si>
  <si>
    <t>BW</t>
  </si>
  <si>
    <t>Baden-Württemberg Region</t>
  </si>
  <si>
    <t>Pforzheim</t>
  </si>
  <si>
    <t>fistbumpmedia</t>
  </si>
  <si>
    <t>Europe/Berlin</t>
  </si>
  <si>
    <t>Kabel BW</t>
  </si>
  <si>
    <t>AS29562 KABELBW-ASN</t>
  </si>
  <si>
    <t>host74.155.212.57.conversent.net</t>
  </si>
  <si>
    <t>North Lima</t>
  </si>
  <si>
    <t>EarthLink</t>
  </si>
  <si>
    <t>AS6983 Earthlink, Inc.</t>
  </si>
  <si>
    <t>OARnet</t>
  </si>
  <si>
    <t>Northwest Ohio Computer Association</t>
  </si>
  <si>
    <t>AS62724 Northwest Ohio Computer Association</t>
  </si>
  <si>
    <t>Sandusky</t>
  </si>
  <si>
    <t>netzero</t>
  </si>
  <si>
    <t>AS600 OARnet</t>
  </si>
  <si>
    <t>Wilmington</t>
  </si>
  <si>
    <t>108-243-244-147.lightspeed.miamfl.sbcglobal.net</t>
  </si>
  <si>
    <t>AT&amp;T Services</t>
  </si>
  <si>
    <t>ip70-177-80-207.ok.ok.cox.net</t>
  </si>
  <si>
    <t>Oklahoma</t>
  </si>
  <si>
    <t>Tulsa</t>
  </si>
  <si>
    <t>Miami</t>
  </si>
  <si>
    <t>XO Communications</t>
  </si>
  <si>
    <t>cerner</t>
  </si>
  <si>
    <t>AS2828 XO Communications</t>
  </si>
  <si>
    <t>bbb72-0-191-28.bendbroadband.com</t>
  </si>
  <si>
    <t>Oregon</t>
  </si>
  <si>
    <t>Redmond</t>
  </si>
  <si>
    <t>TDS Telecom</t>
  </si>
  <si>
    <t>AS21864 TDS TELECOM</t>
  </si>
  <si>
    <t>108-237-52-8.lightspeed.snantx.sbcglobal.net</t>
  </si>
  <si>
    <t>Schertz</t>
  </si>
  <si>
    <t>New Hampshire</t>
  </si>
  <si>
    <t>Lancaster</t>
  </si>
  <si>
    <t>c-50-137-35-81.hsd1.or.comcast.net</t>
  </si>
  <si>
    <t>sramani</t>
  </si>
  <si>
    <t>Beaverton</t>
  </si>
  <si>
    <t>50-202-229-138-static.hfc.comcastbusiness.net</t>
  </si>
  <si>
    <t>71-220-234-100.eugn.qwest.net</t>
  </si>
  <si>
    <t>Veneta</t>
  </si>
  <si>
    <t>CenturyLink</t>
  </si>
  <si>
    <t>AS209 Qwest Communications Company, LLC</t>
  </si>
  <si>
    <t>72-35-148-216.bendbroadband.com</t>
  </si>
  <si>
    <t>Bend</t>
  </si>
  <si>
    <t>70-56-253-140.eugn.qwest.net</t>
  </si>
  <si>
    <t>selfhelps</t>
  </si>
  <si>
    <t>c-73-37-7-92.hsd1.or.comcast.net</t>
  </si>
  <si>
    <t>33.155.204.67.bendbroadband.com</t>
  </si>
  <si>
    <t>shalomca</t>
  </si>
  <si>
    <t>198-0-35-235-static.hfc.comcastbusiness.net</t>
  </si>
  <si>
    <t>Comcast Business Communications</t>
  </si>
  <si>
    <t>Starbucks Level 3</t>
  </si>
  <si>
    <t>23-24-250-169-static.hfc.comcastbusiness.net</t>
  </si>
  <si>
    <t>Peace Health</t>
  </si>
  <si>
    <t>AS18980 Peace Health</t>
  </si>
  <si>
    <t>50-196-25-85-static.hfc.comcastbusiness.net</t>
  </si>
  <si>
    <t>Salem</t>
  </si>
  <si>
    <t>udp079176uds.hawaiiantel.net</t>
  </si>
  <si>
    <t>tech4autismnow</t>
  </si>
  <si>
    <t>Hawaii</t>
  </si>
  <si>
    <t>Kalaheo</t>
  </si>
  <si>
    <t>Pacific/Honolulu</t>
  </si>
  <si>
    <t>Hawaiian Telcom</t>
  </si>
  <si>
    <t>AS36149 Hawaiian Telcom Services Company, Inc.</t>
  </si>
  <si>
    <t>cpe-67-242-115-104.stny.res.rr.com</t>
  </si>
  <si>
    <t>Friendship</t>
  </si>
  <si>
    <t>District of Columbia</t>
  </si>
  <si>
    <t>Washington</t>
  </si>
  <si>
    <t>Reliance Globalcom Services</t>
  </si>
  <si>
    <t>AS6517 Reliance Globalcom Services, Inc</t>
  </si>
  <si>
    <t>c-71-238-56-121.hsd1.or.comcast.net</t>
  </si>
  <si>
    <t>72-16-238-69.customerip.birch.net</t>
  </si>
  <si>
    <t>Cbeyond Communications</t>
  </si>
  <si>
    <t>AS17184 CBEYOND COMMUNICATIONS, LLC</t>
  </si>
  <si>
    <t>c-67-190-7-108.hsd1.co.comcast.net</t>
  </si>
  <si>
    <t>Colorado</t>
  </si>
  <si>
    <t>Boulder</t>
  </si>
  <si>
    <t>America/Denver</t>
  </si>
  <si>
    <t>c-24-21-245-155.hsd1.or.comcast.net</t>
  </si>
  <si>
    <t>queue.dca.net</t>
  </si>
  <si>
    <t>Pennsylvania</t>
  </si>
  <si>
    <t>Philadelphia</t>
  </si>
  <si>
    <t>207-172-181-159.c3-0.tlg-ubr3.atw-tlg.pa.cable.rcn.com</t>
  </si>
  <si>
    <t>cpe-108-183-0-248.nycap.res.rr.com</t>
  </si>
  <si>
    <t>24.152.220.90.res-cmts.eph2.ptd.net</t>
  </si>
  <si>
    <t>Ephrata</t>
  </si>
  <si>
    <t>PenTeleData</t>
  </si>
  <si>
    <t>AS3737 PenTeleData Inc.</t>
  </si>
  <si>
    <t>pa-67-234-129-106.dhcp.embarqhsd.net</t>
  </si>
  <si>
    <t>Carlisle</t>
  </si>
  <si>
    <t>pool-98-114-207-106.phlapa.fios.verizon.net</t>
  </si>
  <si>
    <t>Downingtown</t>
  </si>
  <si>
    <t>static-206-162-230-201.wireless.unwiredbb.net</t>
  </si>
  <si>
    <t>Clovis</t>
  </si>
  <si>
    <t>Unwired Broadband</t>
  </si>
  <si>
    <t>AS33548 Unwired Broadband, Inc.</t>
  </si>
  <si>
    <t>egress209.cws.sco.cisco.com</t>
  </si>
  <si>
    <t>New Jersey</t>
  </si>
  <si>
    <t>Secaucus</t>
  </si>
  <si>
    <t>Scansafe Services LLC</t>
  </si>
  <si>
    <t>Cisco Systems Ironport Division</t>
  </si>
  <si>
    <t>AS25605 Cisco Systems Ironport Division</t>
  </si>
  <si>
    <t>107-192-232-214.lightspeed.tukrga.sbcglobal.net</t>
  </si>
  <si>
    <t>malawichildrensmission</t>
  </si>
  <si>
    <t>Georgia</t>
  </si>
  <si>
    <t>Calhoun</t>
  </si>
  <si>
    <t>c-50-152-48-168.hsd1.co.comcast.net</t>
  </si>
  <si>
    <t>Aurora</t>
  </si>
  <si>
    <t>64-121-44-142.c3-0.tlg-ubr1.atw-tlg.pa.cable.rcn.com</t>
  </si>
  <si>
    <t>c-98-235-109-162.hsd1.pa.comcast.net</t>
  </si>
  <si>
    <t>64-121-35-135.c3-0.tlg-ubr1.atw-tlg.pa.cable.rcn.com</t>
  </si>
  <si>
    <t>Maryland</t>
  </si>
  <si>
    <t>Beltsville</t>
  </si>
  <si>
    <t>AT&amp;T Wireless</t>
  </si>
  <si>
    <t>AS20057 AT&amp;T Mobility LLC</t>
  </si>
  <si>
    <t>pool-173-75-229-148.phlapa.fios.verizon.net</t>
  </si>
  <si>
    <t>Darby</t>
  </si>
  <si>
    <t>Shippensburg</t>
  </si>
  <si>
    <t>Kuhn.communications.com</t>
  </si>
  <si>
    <t>AS29876 KUHN.COMMUNICATIONS.COM, INC.</t>
  </si>
  <si>
    <t>c-98-235-96-23.hsd1.pa.comcast.net</t>
  </si>
  <si>
    <t>Palmyra</t>
  </si>
  <si>
    <t>50-251-48-233-static.hfc.comcastbusiness.net</t>
  </si>
  <si>
    <t>Devon</t>
  </si>
  <si>
    <t>c-98-237-2-83.hsd1.pa.comcast.net</t>
  </si>
  <si>
    <t>Chambersburg</t>
  </si>
  <si>
    <t>csu</t>
  </si>
  <si>
    <t>c-73-175-51-159.hsd1.pa.comcast.net</t>
  </si>
  <si>
    <t>Waynesboro</t>
  </si>
  <si>
    <t>208-71-69-42.edurostream.com</t>
  </si>
  <si>
    <t>Telegia</t>
  </si>
  <si>
    <t>AS26259 Telegia</t>
  </si>
  <si>
    <t>c-24-131-225-138.hsd1.pa.comcast.net</t>
  </si>
  <si>
    <t>Pittsburgh</t>
  </si>
  <si>
    <t>icstars</t>
  </si>
  <si>
    <t>c-73-174-164-64.hsd1.pa.comcast.net</t>
  </si>
  <si>
    <t>McKeesport</t>
  </si>
  <si>
    <t>c-73-198-43-214.hsd1.nj.comcast.net</t>
  </si>
  <si>
    <t>Vineland</t>
  </si>
  <si>
    <t>dynamic-acs-24-154-115-206.zoominternet.net</t>
  </si>
  <si>
    <t>Wexford</t>
  </si>
  <si>
    <t>Armstrong Cable Services</t>
  </si>
  <si>
    <t>ButlerCity2</t>
  </si>
  <si>
    <t>AS27364 Armstrong Cable Services</t>
  </si>
  <si>
    <t>cpe-104-230-87-154.neo.res.rr.com</t>
  </si>
  <si>
    <t>Hermitage</t>
  </si>
  <si>
    <t>cpe-67-249-101-119.twcny.res.rr.com</t>
  </si>
  <si>
    <t>pool-100-40-17-128.prvdri.fios.verizon.net</t>
  </si>
  <si>
    <t>Rhode Island</t>
  </si>
  <si>
    <t>Warwick</t>
  </si>
  <si>
    <t>97-88-91-231.dhcp.stls.mo.charter.com</t>
  </si>
  <si>
    <t>Missouri</t>
  </si>
  <si>
    <t>Chesterfield</t>
  </si>
  <si>
    <t>theyouthconnection</t>
  </si>
  <si>
    <t>Charter Communications</t>
  </si>
  <si>
    <t>AS20115 Charter Communications</t>
  </si>
  <si>
    <t>ip68-109-115-24.ri.ri.cox.net</t>
  </si>
  <si>
    <t>North Kingstown</t>
  </si>
  <si>
    <t>ool-6038cea6.static.optonline.net</t>
  </si>
  <si>
    <t>Hackensack</t>
  </si>
  <si>
    <t>Optimum Online</t>
  </si>
  <si>
    <t>AS6128 Cablevision Systems Corp.</t>
  </si>
  <si>
    <t>toberman</t>
  </si>
  <si>
    <t>South Carolina</t>
  </si>
  <si>
    <t>CERFnet</t>
  </si>
  <si>
    <t>AT&amp;T Enhanced Network Services</t>
  </si>
  <si>
    <t>AS17232 AT&amp;T Enhanced Network Services</t>
  </si>
  <si>
    <t>cpe-69-200-246-152.nyc.res.rr.com</t>
  </si>
  <si>
    <t>Astoria</t>
  </si>
  <si>
    <t>108-213-196-29.lightspeed.gnvlsc.sbcglobal.net</t>
  </si>
  <si>
    <t>Spartanburg</t>
  </si>
  <si>
    <t>204.116.239.200.static.wctel.net</t>
  </si>
  <si>
    <t>gamil</t>
  </si>
  <si>
    <t>McCormick</t>
  </si>
  <si>
    <t>West Carolina Communications, LLC</t>
  </si>
  <si>
    <t>AS10279 West Carolina Communications, LLC</t>
  </si>
  <si>
    <t>udionfoundation</t>
  </si>
  <si>
    <t>jack249253.jackson.army.mil</t>
  </si>
  <si>
    <t>Columbia</t>
  </si>
  <si>
    <t>US Department of Defense Network</t>
  </si>
  <si>
    <t>AS1515 Headquarters, USAISC</t>
  </si>
  <si>
    <t>Hollywood</t>
  </si>
  <si>
    <t>T-Mobile USA</t>
  </si>
  <si>
    <t>AS21928 T-Mobile USA, Inc.</t>
  </si>
  <si>
    <t>Mexico</t>
  </si>
  <si>
    <t>MX</t>
  </si>
  <si>
    <t>MOR</t>
  </si>
  <si>
    <t>Morelos</t>
  </si>
  <si>
    <t>Cuernavaca</t>
  </si>
  <si>
    <t>America/Mexico_City</t>
  </si>
  <si>
    <t>Cablemas Telecomunicaciones SA de CV</t>
  </si>
  <si>
    <t>AS28509 Cablemas Telecomunicaciones SA de CV</t>
  </si>
  <si>
    <t>Asia</t>
  </si>
  <si>
    <t>Pakistan</t>
  </si>
  <si>
    <t>PK</t>
  </si>
  <si>
    <t>NW</t>
  </si>
  <si>
    <t>Khyber Pakhtunkhwa</t>
  </si>
  <si>
    <t>Peshawar</t>
  </si>
  <si>
    <t>Asia/Karachi</t>
  </si>
  <si>
    <t>Pakistan Telecommuication company limited</t>
  </si>
  <si>
    <t>PTCL</t>
  </si>
  <si>
    <t>AS45595 Pakistan Telecom Company Limited</t>
  </si>
  <si>
    <t>189.202.25.50.cable.dyn.cableonline.com.mx</t>
  </si>
  <si>
    <t>GRO</t>
  </si>
  <si>
    <t>Guerrero</t>
  </si>
  <si>
    <t>Chilpancingo</t>
  </si>
  <si>
    <t>67-6-217-192.hlrn.qwest.net</t>
  </si>
  <si>
    <t>Denver</t>
  </si>
  <si>
    <t>uc</t>
  </si>
  <si>
    <t>wsip-72-200-247-186.fv.ks.cox.net</t>
  </si>
  <si>
    <t>Kansas</t>
  </si>
  <si>
    <t>Africa</t>
  </si>
  <si>
    <t>Tanzania</t>
  </si>
  <si>
    <t>TZ</t>
  </si>
  <si>
    <t>Dar es Salaam Region</t>
  </si>
  <si>
    <t>Dar es Salaam</t>
  </si>
  <si>
    <t>Africa/Dar_es_Salaam</t>
  </si>
  <si>
    <t>IP allocation for mobile data users</t>
  </si>
  <si>
    <t>airtel-tz-as</t>
  </si>
  <si>
    <t>AS37133 airtel-tz-as</t>
  </si>
  <si>
    <t>Nepal</t>
  </si>
  <si>
    <t>NP</t>
  </si>
  <si>
    <t>Western Region</t>
  </si>
  <si>
    <t>Butwal</t>
  </si>
  <si>
    <t>Asia/Kathmandu</t>
  </si>
  <si>
    <t>Subisu Cablenet (Pvt) Ltd, Baluwatar, Kathmandu, N</t>
  </si>
  <si>
    <t>AS4007 Subisu Cablenet (Pvt) Ltd, Baluwatar, Kathmandu, Nepal</t>
  </si>
  <si>
    <t>public.b-i.com</t>
  </si>
  <si>
    <t>vermontadaptive</t>
  </si>
  <si>
    <t>Switzerland</t>
  </si>
  <si>
    <t>CH</t>
  </si>
  <si>
    <t>GE</t>
  </si>
  <si>
    <t>Geneva</t>
  </si>
  <si>
    <t>Carouge</t>
  </si>
  <si>
    <t>Europe/Zurich</t>
  </si>
  <si>
    <t>Swisscom</t>
  </si>
  <si>
    <t>AS3303 SWISSCOM Swisscom (Switzerland) Ltd</t>
  </si>
  <si>
    <t>spamgourmet</t>
  </si>
  <si>
    <t>Zayo Bandwidth</t>
  </si>
  <si>
    <t>Jasper Technologies</t>
  </si>
  <si>
    <t>AS36180 Jasper Technologies, Inc.</t>
  </si>
  <si>
    <t>66-87-114-222.pools.spcsdns.net</t>
  </si>
  <si>
    <t>Michigan</t>
  </si>
  <si>
    <t>Jackson</t>
  </si>
  <si>
    <t>America/Detroit</t>
  </si>
  <si>
    <t>Sprint PCS</t>
  </si>
  <si>
    <t>AS10507 Sprint Personal Communications Systems</t>
  </si>
  <si>
    <t>189.215.148.178.cable.dyn.cableonline.com.mx</t>
  </si>
  <si>
    <t>umich</t>
  </si>
  <si>
    <t>pool-108-5-97-195.nwrknj.fios.verizon.net</t>
  </si>
  <si>
    <t>Oradell</t>
  </si>
  <si>
    <t>189.215.159.242.cable.dyn.cableonline.com.mx</t>
  </si>
  <si>
    <t>Acapulco de Juárez</t>
  </si>
  <si>
    <t>0587390557.wireless.umich.net</t>
  </si>
  <si>
    <t>University of Michigan</t>
  </si>
  <si>
    <t>AS237 Merit Network Inc.</t>
  </si>
  <si>
    <t>wlsfa</t>
  </si>
  <si>
    <t>c934cef2.virtua.com.br</t>
  </si>
  <si>
    <t>South America</t>
  </si>
  <si>
    <t>Brazil</t>
  </si>
  <si>
    <t>BR</t>
  </si>
  <si>
    <t>SP</t>
  </si>
  <si>
    <t>Sao Paulo</t>
  </si>
  <si>
    <t>São Paulo</t>
  </si>
  <si>
    <t>America/Sao_Paulo</t>
  </si>
  <si>
    <t>NET Virtua</t>
  </si>
  <si>
    <t>AS28573 CLARO S.A.</t>
  </si>
  <si>
    <t>216-172-25-2.bobbroadband.com</t>
  </si>
  <si>
    <t>karengillman</t>
  </si>
  <si>
    <t>Business Only Broadband</t>
  </si>
  <si>
    <t>Transportation Solutions Enterprises, LLC</t>
  </si>
  <si>
    <t>AS54278 Transportation Solutions Enterprises, LLC</t>
  </si>
  <si>
    <t>Fort Worth</t>
  </si>
  <si>
    <t>cpe-76-183-155-31.tx.res.rr.com</t>
  </si>
  <si>
    <t>Richardson</t>
  </si>
  <si>
    <t>snugglytoes</t>
  </si>
  <si>
    <t>Newark</t>
  </si>
  <si>
    <t>Gambia</t>
  </si>
  <si>
    <t>GM</t>
  </si>
  <si>
    <t>Banjul</t>
  </si>
  <si>
    <t>Serrekunda</t>
  </si>
  <si>
    <t>Africa/Banjul</t>
  </si>
  <si>
    <t>QCell</t>
  </si>
  <si>
    <t>AS37309 QCell</t>
  </si>
  <si>
    <t>North Dakota</t>
  </si>
  <si>
    <t>Bismarck</t>
  </si>
  <si>
    <t>State of North Dakota, ITD</t>
  </si>
  <si>
    <t>AS19530 State of North Dakota, ITD</t>
  </si>
  <si>
    <t>the.waterburyymca.org</t>
  </si>
  <si>
    <t>Massachusetts</t>
  </si>
  <si>
    <t>Newton Upper Falls</t>
  </si>
  <si>
    <t>d118-75-155-156.try.wideopenwest.com</t>
  </si>
  <si>
    <t>jarmstrong</t>
  </si>
  <si>
    <t>North Olmsted</t>
  </si>
  <si>
    <t>WideOpenWest</t>
  </si>
  <si>
    <t>AS12083 WideOpenWest Finance LLC</t>
  </si>
  <si>
    <t>189.215.145.242.cable.dyn.cableonline.com.mx</t>
  </si>
  <si>
    <t>71-217-62-3.tukw.qwest.net</t>
  </si>
  <si>
    <t>Olympia</t>
  </si>
  <si>
    <t>cpe-67-247-32-87.nyc.res.rr.com</t>
  </si>
  <si>
    <t>Redondo Beach</t>
  </si>
  <si>
    <t>AS5650 Frontier Communications of America, Inc.</t>
  </si>
  <si>
    <t>Tennessee</t>
  </si>
  <si>
    <t>FedEx International Transmission Corporation</t>
  </si>
  <si>
    <t>AS7726 FedEx International Transmission Corporation</t>
  </si>
  <si>
    <t>secure.aapmr.org</t>
  </si>
  <si>
    <t>westminster-mo</t>
  </si>
  <si>
    <t>Bellwood</t>
  </si>
  <si>
    <t>Utah</t>
  </si>
  <si>
    <t>Price</t>
  </si>
  <si>
    <t>Utah Education Network</t>
  </si>
  <si>
    <t>AS210 Utah Education Network</t>
  </si>
  <si>
    <t>pool-173-75-221-153.phlapa.fios.verizon.net</t>
  </si>
  <si>
    <t>cpe-104-228-33-33.nycap.res.rr.com</t>
  </si>
  <si>
    <t>Troy</t>
  </si>
  <si>
    <t>c-98-231-236-92.hsd1.md.comcast.net</t>
  </si>
  <si>
    <t>Ocean City</t>
  </si>
  <si>
    <t>68-118-238-16.dhcp.oxfr.ma.charter.com</t>
  </si>
  <si>
    <t>btinternet</t>
  </si>
  <si>
    <t>Charlton</t>
  </si>
  <si>
    <t>107-133-128-210.lightspeed.gnvlsc.sbcglobal.net</t>
  </si>
  <si>
    <t>ip-208-76-94-248.mvdsl.com</t>
  </si>
  <si>
    <t>ivyhillequestrian</t>
  </si>
  <si>
    <t>Nevada</t>
  </si>
  <si>
    <t>Overton</t>
  </si>
  <si>
    <t>Moapa Valley Telephone Company</t>
  </si>
  <si>
    <t>AS20018 Moapa Valley Telephone Company</t>
  </si>
  <si>
    <t>pool-74-110-17-175.bflony.east.verizon.net</t>
  </si>
  <si>
    <t>ymcashr</t>
  </si>
  <si>
    <t>Lockport</t>
  </si>
  <si>
    <t>Verizon Internet Services</t>
  </si>
  <si>
    <t>gate22-quantico.nmci.usmc.mil</t>
  </si>
  <si>
    <t>Jacksonville</t>
  </si>
  <si>
    <t>Navy Network Information Center (NNIC)</t>
  </si>
  <si>
    <t>monicaramirez</t>
  </si>
  <si>
    <t>info</t>
  </si>
  <si>
    <t>AS637 DoD Network Information Center</t>
  </si>
  <si>
    <t>64.203.221.62.dyn-cm-pool-30.pool.hargray.net</t>
  </si>
  <si>
    <t>Beaufort</t>
  </si>
  <si>
    <t>Hargray Communications Group</t>
  </si>
  <si>
    <t>AS22646 Hargray Communications Group, Inc.</t>
  </si>
  <si>
    <t>64.203.209.195.dyn-cm-pool-67.hargray.net</t>
  </si>
  <si>
    <t>c-73-190-178-29.hsd1.tn.comcast.net</t>
  </si>
  <si>
    <t>Oak Ridge</t>
  </si>
  <si>
    <t>India</t>
  </si>
  <si>
    <t>GJ</t>
  </si>
  <si>
    <t>Gujarat</t>
  </si>
  <si>
    <t>Vadodara</t>
  </si>
  <si>
    <t>Asia/Kolkata</t>
  </si>
  <si>
    <t>C S Comsoft Pvt Ltd</t>
  </si>
  <si>
    <t>Broadband Pacenet Pvt.</t>
  </si>
  <si>
    <t>AS23682 Broadband Pacenet Pvt. Ltd</t>
  </si>
  <si>
    <t>pool-100-15-14-250.washdc.fios.verizon.net</t>
  </si>
  <si>
    <t>Waldorf</t>
  </si>
  <si>
    <t>Lawrence</t>
  </si>
  <si>
    <t>University of Kansas</t>
  </si>
  <si>
    <t>AS2496 University of Kansas</t>
  </si>
  <si>
    <t>abts-tn-dynamic-217.214.164.122.airtelbroadband.in</t>
  </si>
  <si>
    <t>Tamil Nadu</t>
  </si>
  <si>
    <t>Chennai</t>
  </si>
  <si>
    <t>Airtel Broadband</t>
  </si>
  <si>
    <t>AS24560 Bharti Airtel Ltd., Telemedia Services</t>
  </si>
  <si>
    <t>50-242-200-94-static.hfc.comcastbusiness.net</t>
  </si>
  <si>
    <t>BSN-142-108-243.dynamic.siol.net</t>
  </si>
  <si>
    <t>Slovenia</t>
  </si>
  <si>
    <t>SI</t>
  </si>
  <si>
    <t>Celje</t>
  </si>
  <si>
    <t>Europe/Ljubljana</t>
  </si>
  <si>
    <t>Telekom Slovenije d.d.</t>
  </si>
  <si>
    <t>AS5603 Formerly SiOL Internet d.o.o.</t>
  </si>
  <si>
    <t>c-98-247-66-229.hsd1.wa.comcast.net</t>
  </si>
  <si>
    <t>Edmonds</t>
  </si>
  <si>
    <t>CPE-110-148-146-114.vxl8.lon.bigpond.net.au</t>
  </si>
  <si>
    <t>Oceania</t>
  </si>
  <si>
    <t>Australia</t>
  </si>
  <si>
    <t>AU</t>
  </si>
  <si>
    <t>VIC</t>
  </si>
  <si>
    <t>Victoria</t>
  </si>
  <si>
    <t>Lilydale</t>
  </si>
  <si>
    <t>Australia/Melbourne</t>
  </si>
  <si>
    <t>Telstra Internet</t>
  </si>
  <si>
    <t>AS1221 Telstra Pty Ltd</t>
  </si>
  <si>
    <t>ool-4b63a5ea.static.optonline.net</t>
  </si>
  <si>
    <t>Metuchen</t>
  </si>
  <si>
    <t>Metuchen Edison Woodbr</t>
  </si>
  <si>
    <t>pool-96-234-164-205.bltmmd.fios.verizon.net</t>
  </si>
  <si>
    <t>Towson</t>
  </si>
  <si>
    <t>chui.telkomkenya.co.ke</t>
  </si>
  <si>
    <t>Kenya</t>
  </si>
  <si>
    <t>KE</t>
  </si>
  <si>
    <t>Nairobi Province</t>
  </si>
  <si>
    <t>Nairobi</t>
  </si>
  <si>
    <t>Africa/Nairobi</t>
  </si>
  <si>
    <t>Kenyan Post &amp; Telecommunications Company / Telkom</t>
  </si>
  <si>
    <t>AS12455 JAMBONET</t>
  </si>
  <si>
    <t>va-67-237-171-39.dhcp.embarqhsd.net</t>
  </si>
  <si>
    <t>ymcagbc</t>
  </si>
  <si>
    <t>Charlottesville</t>
  </si>
  <si>
    <t>AS14905 Embarq Corporation</t>
  </si>
  <si>
    <t>broadband.actcorp.in</t>
  </si>
  <si>
    <t>Beam Telecom</t>
  </si>
  <si>
    <t>Atria Convergence Technologies Pvt. Ltd. Broadband</t>
  </si>
  <si>
    <t>AS24309 Atria Convergence Technologies Pvt. Ltd. Broadband Internet Service Provider INDIA</t>
  </si>
  <si>
    <t>Cogent Communications</t>
  </si>
  <si>
    <t>AS174 Cogent Communications</t>
  </si>
  <si>
    <t>Evanston</t>
  </si>
  <si>
    <t>Towerstream I</t>
  </si>
  <si>
    <t>AS32654 Towerstream I, Inc.</t>
  </si>
  <si>
    <t>mobile-166-175-57-232.mycingular.net</t>
  </si>
  <si>
    <t>Addison</t>
  </si>
  <si>
    <t>octonovem</t>
  </si>
  <si>
    <t>n12-09-07.opera-mini.net</t>
  </si>
  <si>
    <t>Iceland</t>
  </si>
  <si>
    <t>IS</t>
  </si>
  <si>
    <t>Capital Region</t>
  </si>
  <si>
    <t>Reykjavik</t>
  </si>
  <si>
    <t>Atlantic/Reykjavik</t>
  </si>
  <si>
    <t>Opera Mini Proxy</t>
  </si>
  <si>
    <t>Opera Mini Proxies</t>
  </si>
  <si>
    <t>AS39832 NO-OPERA</t>
  </si>
  <si>
    <t>cpe-142-105-231-108.twcny.res.rr.com</t>
  </si>
  <si>
    <t>Malone</t>
  </si>
  <si>
    <t>foreverfootprints</t>
  </si>
  <si>
    <t>c-76-25-73-10.hsd1.co.comcast.net</t>
  </si>
  <si>
    <t>Littleton</t>
  </si>
  <si>
    <t>108-86-90-195.lightspeed.stlsmo.sbcglobal.net</t>
  </si>
  <si>
    <t>St Louis</t>
  </si>
  <si>
    <t>50-204-123-94-static.hfc.comcastbusiness.net</t>
  </si>
  <si>
    <t>ymcasatx</t>
  </si>
  <si>
    <t>Oakland</t>
  </si>
  <si>
    <t>24-220-193-203-static.midco.net</t>
  </si>
  <si>
    <t>South Dakota</t>
  </si>
  <si>
    <t>Sioux Falls</t>
  </si>
  <si>
    <t>Midcontinent Communications</t>
  </si>
  <si>
    <t>AS11232 Midcontinent Communications</t>
  </si>
  <si>
    <t>ip083.cable.shentel.net</t>
  </si>
  <si>
    <t>Edinburg</t>
  </si>
  <si>
    <t>Shentel Service Company</t>
  </si>
  <si>
    <t>AS4922 Shentel Service Company</t>
  </si>
  <si>
    <t>ip98-169-61-186.dc.dc.cox.net</t>
  </si>
  <si>
    <t>West McLean</t>
  </si>
  <si>
    <t>c-50-157-231-203.hsd1.ma.comcast.net</t>
  </si>
  <si>
    <t>Holliston</t>
  </si>
  <si>
    <t>volo</t>
  </si>
  <si>
    <t>uk</t>
  </si>
  <si>
    <t>ip68-108-59-119.lv.lv.cox.net</t>
  </si>
  <si>
    <t>Las Vegas</t>
  </si>
  <si>
    <t>mecsrc</t>
  </si>
  <si>
    <t>Johnson City</t>
  </si>
  <si>
    <t>AS13787 Embarq Corporation</t>
  </si>
  <si>
    <t>ihiinternational</t>
  </si>
  <si>
    <t>66-191-227-209.dhcp.kgpt.tn.charter.com</t>
  </si>
  <si>
    <t>Watauga</t>
  </si>
  <si>
    <t>pool-108-21-84-211.nycmny.fios.verizon.net</t>
  </si>
  <si>
    <t>maxloveproject</t>
  </si>
  <si>
    <t>Nashville</t>
  </si>
  <si>
    <t>99-98-176-92.lightspeed.nsvltn.sbcglobal.net</t>
  </si>
  <si>
    <t>Smyrna</t>
  </si>
  <si>
    <t>ns1-d1.mathathonwired.org</t>
  </si>
  <si>
    <t>Cordova</t>
  </si>
  <si>
    <t>tw telecom holdings</t>
  </si>
  <si>
    <t>198-0-31-141-static.hfc.comcastbusiness.net</t>
  </si>
  <si>
    <t>Kik Custom Produc</t>
  </si>
  <si>
    <t>Viasat Communications</t>
  </si>
  <si>
    <t>AS7155 ViaSat,Inc.</t>
  </si>
  <si>
    <t>108-232-158-26.lightspeed.tukrga.sbcglobal.net</t>
  </si>
  <si>
    <t>Athens</t>
  </si>
  <si>
    <t>74-202-27-130.static.twtelecom.net</t>
  </si>
  <si>
    <t>Level 3 Communications</t>
  </si>
  <si>
    <t>AS3549 Level 3 Communications, Inc.</t>
  </si>
  <si>
    <t>c-98-199-27-63.hsd1.tx.comcast.net</t>
  </si>
  <si>
    <t>Texas City</t>
  </si>
  <si>
    <t>72-24-17-191.cpe.cableone.net</t>
  </si>
  <si>
    <t>Arizona</t>
  </si>
  <si>
    <t>Prescott</t>
  </si>
  <si>
    <t>America/Phoenix</t>
  </si>
  <si>
    <t>Cable One</t>
  </si>
  <si>
    <t>AS11492 Cable One, Inc.</t>
  </si>
  <si>
    <t>116.39.148.190.dynamic.intelnet.net.gt</t>
  </si>
  <si>
    <t>Guatemala</t>
  </si>
  <si>
    <t>GT</t>
  </si>
  <si>
    <t>GU</t>
  </si>
  <si>
    <t>Departamento de Guatemala</t>
  </si>
  <si>
    <t>Guatemala City</t>
  </si>
  <si>
    <t>America/Guatemala</t>
  </si>
  <si>
    <t>Telgua</t>
  </si>
  <si>
    <t>AS14754 Telgua</t>
  </si>
  <si>
    <t>173-17-133-82.client.mchsi.com</t>
  </si>
  <si>
    <t>Alabama</t>
  </si>
  <si>
    <t>Toney</t>
  </si>
  <si>
    <t>Mediacom Cable</t>
  </si>
  <si>
    <t>AS30036 Mediacom Communications Corp</t>
  </si>
  <si>
    <t>East Lansing</t>
  </si>
  <si>
    <t>Merit Network</t>
  </si>
  <si>
    <t>Michigan State University</t>
  </si>
  <si>
    <t>dpc6744192017.direcpc.com</t>
  </si>
  <si>
    <t>Hughes Network Systems</t>
  </si>
  <si>
    <t>AS6621 Hughes Network Systems</t>
  </si>
  <si>
    <t>artistsgivingback</t>
  </si>
  <si>
    <t>71-14-138-163.dhcp.ftwo.tx.charter.com</t>
  </si>
  <si>
    <t>Mansfield</t>
  </si>
  <si>
    <t>Middle East</t>
  </si>
  <si>
    <t>Qatar</t>
  </si>
  <si>
    <t>QA</t>
  </si>
  <si>
    <t>DA</t>
  </si>
  <si>
    <t>embreyfdn</t>
  </si>
  <si>
    <t>Baladiyat ad Dawhah</t>
  </si>
  <si>
    <t>Doha</t>
  </si>
  <si>
    <t>Asia/Qatar</t>
  </si>
  <si>
    <t>OOREDOO</t>
  </si>
  <si>
    <t>AS8781 QA-ISP</t>
  </si>
  <si>
    <t>99-12-218-56.lightspeed.hstntx.sbcglobal.net</t>
  </si>
  <si>
    <t>ool-457876cd.dyn.optonline.net</t>
  </si>
  <si>
    <t>Connecticut</t>
  </si>
  <si>
    <t>Norwalk</t>
  </si>
  <si>
    <t>waterburyymca</t>
  </si>
  <si>
    <t>97-113-186-139.tukw.qwest.net</t>
  </si>
  <si>
    <t>99-116-109-45.lightspeed.hstntx.sbcglobal.net</t>
  </si>
  <si>
    <t>Friendswood</t>
  </si>
  <si>
    <t>Lake Jackson</t>
  </si>
  <si>
    <t>208.185.249.2.IPYX-106524-001-ZYO.zip.zayo.com</t>
  </si>
  <si>
    <t>Justin</t>
  </si>
  <si>
    <t>Northwest ISD</t>
  </si>
  <si>
    <t>AS6461 Zayo Bandwidth Inc</t>
  </si>
  <si>
    <t>static.kpn.net</t>
  </si>
  <si>
    <t>Netherlands</t>
  </si>
  <si>
    <t>NL</t>
  </si>
  <si>
    <t>OV</t>
  </si>
  <si>
    <t>Provincie Overijssel</t>
  </si>
  <si>
    <t>Nieuwleusen</t>
  </si>
  <si>
    <t>Europe/Amsterdam</t>
  </si>
  <si>
    <t>KPN</t>
  </si>
  <si>
    <t>AS1136 KPN B.V.</t>
  </si>
  <si>
    <t>cpe-72-181-171-148.tx.res.rr.com</t>
  </si>
  <si>
    <t>gmai</t>
  </si>
  <si>
    <t>pool-173-79-233-156.washdc.fios.verizon.net</t>
  </si>
  <si>
    <t>Vienna</t>
  </si>
  <si>
    <t>American University</t>
  </si>
  <si>
    <t>omsspartanburg</t>
  </si>
  <si>
    <t>AS32064 American University</t>
  </si>
  <si>
    <t>pool-74-102-167-103.nwrknj.east.verizon.net</t>
  </si>
  <si>
    <t>Fords</t>
  </si>
  <si>
    <t>hwnat106.hw.com</t>
  </si>
  <si>
    <t>Los Angeles</t>
  </si>
  <si>
    <t>Harvard-Westlake School</t>
  </si>
  <si>
    <t>AS33024 Harvard-Westlake School</t>
  </si>
  <si>
    <t>girlsrightsproject</t>
  </si>
  <si>
    <t>San Diego (Sorrento Valley)</t>
  </si>
  <si>
    <t>Terrenap Data Centers</t>
  </si>
  <si>
    <t>Verizon Business</t>
  </si>
  <si>
    <t>AS23148 MCI Communications Services, Inc. d/b/a Verizon Business</t>
  </si>
  <si>
    <t>23-118-233-136.lightspeed.snantx.sbcglobal.net</t>
  </si>
  <si>
    <t>dhcp-v880-12-00837.1Xwireless.unc.edu</t>
  </si>
  <si>
    <t>North Carolina Research and Education Network</t>
  </si>
  <si>
    <t>University of North Carolina at Chapel Hill</t>
  </si>
  <si>
    <t>pcups</t>
  </si>
  <si>
    <t>AS36850 University of North Carolina at Chapel Hill</t>
  </si>
  <si>
    <t>hh-tx10-wpw906.us.baesystems.com</t>
  </si>
  <si>
    <t>Rockville</t>
  </si>
  <si>
    <t>Vitro Corporation</t>
  </si>
  <si>
    <t>BAE Systems</t>
  </si>
  <si>
    <t>AS26577 BAE Systems Inc.</t>
  </si>
  <si>
    <t>c-50-176-54-228.hsd1.nh.comcast.net</t>
  </si>
  <si>
    <t>Exeter</t>
  </si>
  <si>
    <t>162-198-33-159.lightspeed.rcsntx.sbcglobal.net</t>
  </si>
  <si>
    <t>Red Oak</t>
  </si>
  <si>
    <t>cshnyc</t>
  </si>
  <si>
    <t>71-90-172-134.dhcp.ftwo.tx.charter.com</t>
  </si>
  <si>
    <t>mylaurier</t>
  </si>
  <si>
    <t>107-136-140-161.lightspeed.nsvltn.sbcglobal.net</t>
  </si>
  <si>
    <t>ca</t>
  </si>
  <si>
    <t>ip68-10-64-196.hr.hr.cox.net</t>
  </si>
  <si>
    <t>Virginia Beach</t>
  </si>
  <si>
    <t>71-92-142-130.static.mdfd.or.charter.com</t>
  </si>
  <si>
    <t>Medford</t>
  </si>
  <si>
    <t>cpe-173-174-89-140.austin.res.rr.com</t>
  </si>
  <si>
    <t>frontier</t>
  </si>
  <si>
    <t>24-155-130-164.dyn.grandenetworks.net</t>
  </si>
  <si>
    <t>Grande Communications</t>
  </si>
  <si>
    <t>AS7459 Grande Communications Networks, LLC</t>
  </si>
  <si>
    <t>66-90-214-65.dyn.grandenetworks.net</t>
  </si>
  <si>
    <t>216-110-82-177.static.twtelecom.net</t>
  </si>
  <si>
    <t>unassigned.epa.gov</t>
  </si>
  <si>
    <t>Durham (Research Triangle Park)</t>
  </si>
  <si>
    <t>U.S. Environmental Protection Agency</t>
  </si>
  <si>
    <t>AS14298 Environmental Protection Agency</t>
  </si>
  <si>
    <t>50-234-8-200-static.hfc.comcastbusiness.net</t>
  </si>
  <si>
    <t>Alvin</t>
  </si>
  <si>
    <t>sg</t>
  </si>
  <si>
    <t>c-73-213-244-85.hsd1.va.comcast.net</t>
  </si>
  <si>
    <t>75-31-220-227.lightspeed.dllstx.sbcglobal.net</t>
  </si>
  <si>
    <t>sunfarmer</t>
  </si>
  <si>
    <t>Grand Prairie</t>
  </si>
  <si>
    <t>cpe-66-25-49-4.tx.res.rr.com</t>
  </si>
  <si>
    <t>Rowlett</t>
  </si>
  <si>
    <t>108-88-116-62.lightspeed.lbcktx.sbcglobal.net</t>
  </si>
  <si>
    <t>foodiewithfamily</t>
  </si>
  <si>
    <t>99-187-244-82.lightspeed.rcsntx.sbcglobal.net</t>
  </si>
  <si>
    <t>McKinney</t>
  </si>
  <si>
    <t>244-115-174-206.gci.net</t>
  </si>
  <si>
    <t>Alaska</t>
  </si>
  <si>
    <t>Anchorage</t>
  </si>
  <si>
    <t>America/Anchorage</t>
  </si>
  <si>
    <t>GCI Communications</t>
  </si>
  <si>
    <t>AS8047 GENERAL COMMUNICATION, INC.</t>
  </si>
  <si>
    <t>State Of Texas Dept Of Information Resources</t>
  </si>
  <si>
    <t>cpe-67-10-183-239.satx.res.rr.com</t>
  </si>
  <si>
    <t>resonatepictures</t>
  </si>
  <si>
    <t>cpe-70-123-227-93.satx.res.rr.com</t>
  </si>
  <si>
    <t>Cibolo</t>
  </si>
  <si>
    <t>99-27-139-32.lightspeed.snantx.sbcglobal.net</t>
  </si>
  <si>
    <t>user-69-73-14-14.knology.net</t>
  </si>
  <si>
    <t>breakthroughsv</t>
  </si>
  <si>
    <t>Montgomery</t>
  </si>
  <si>
    <t>mail.ogdenpcc.org</t>
  </si>
  <si>
    <t>Layton</t>
  </si>
  <si>
    <t>realityrally</t>
  </si>
  <si>
    <t>c-98-202-184-204.hsd1.ut.comcast.net</t>
  </si>
  <si>
    <t>Draper</t>
  </si>
  <si>
    <t>Windstream Communications</t>
  </si>
  <si>
    <t>AS7029 Windstream Communications Inc</t>
  </si>
  <si>
    <t>27.41.143.24.cm.sunflower.com</t>
  </si>
  <si>
    <t>krishnakaur</t>
  </si>
  <si>
    <t>AS12015 WideOpenWest Finance LLC</t>
  </si>
  <si>
    <t>173-217-8-199-bssr.mid.dyn.suddenlink.net</t>
  </si>
  <si>
    <t>Louisiana</t>
  </si>
  <si>
    <t>Bossier City</t>
  </si>
  <si>
    <t>Suddenlink Communications</t>
  </si>
  <si>
    <t>AS19108 Suddenlink Communications</t>
  </si>
  <si>
    <t>c-98-204-142-189.hsd1.va.comcast.net</t>
  </si>
  <si>
    <t>therescudeddog</t>
  </si>
  <si>
    <t>pool-173-73-160-215.washdc.fios.verizon.net</t>
  </si>
  <si>
    <t>ip98-169-82-247.dc.dc.cox.net</t>
  </si>
  <si>
    <t>McLean</t>
  </si>
  <si>
    <t>23-25-116-129-static.hfc.comcastbusiness.net</t>
  </si>
  <si>
    <t>c-71-62-36-37.hsd1.va.comcast.net</t>
  </si>
  <si>
    <t>Winchester</t>
  </si>
  <si>
    <t>pool-173-73-147-214.washdc.fios.verizon.net</t>
  </si>
  <si>
    <t>pool-173-79-64-12.washdc.fios.verizon.net</t>
  </si>
  <si>
    <t>pool-108-48-143-2.washdc.east.verizon.net</t>
  </si>
  <si>
    <t>ip008.winchesterwireless.net</t>
  </si>
  <si>
    <t>Winchester Wireless</t>
  </si>
  <si>
    <t>ip70-160-133-217.hr.hr.cox.net</t>
  </si>
  <si>
    <t>ip70-188-3-156.rn.hr.cox.net</t>
  </si>
  <si>
    <t>Roanoke</t>
  </si>
  <si>
    <t>sherman-ee.state.gov</t>
  </si>
  <si>
    <t>U.S. Department of State</t>
  </si>
  <si>
    <t>AS6966 U.S. Department of State</t>
  </si>
  <si>
    <t>pool-108-26-64-15.nrflva.btas.verizon.net</t>
  </si>
  <si>
    <t>Norfolk</t>
  </si>
  <si>
    <t>pool-108-26-70-199.nrflva.east.verizon.net</t>
  </si>
  <si>
    <t>h235.88.17.98.dynamic.ip.windstream.net</t>
  </si>
  <si>
    <t>Mooresville</t>
  </si>
  <si>
    <t>ip72-218-164-247.hr.hr.cox.net</t>
  </si>
  <si>
    <t>Bath</t>
  </si>
  <si>
    <t>Empire Access</t>
  </si>
  <si>
    <t>AS40545 Empire Access</t>
  </si>
  <si>
    <t>va-71-48-142-75.dhcp.embarqhsd.net</t>
  </si>
  <si>
    <t>dsl-66-59-120-69.dsl0.crls.pa.net</t>
  </si>
  <si>
    <t>bgcaa</t>
  </si>
  <si>
    <t>Cumberland Technologies International</t>
  </si>
  <si>
    <t>AS11590 Cumberland Technologies International</t>
  </si>
  <si>
    <t>pool-71-171-30-45.nwrknj.east.verizon.net</t>
  </si>
  <si>
    <t>juno</t>
  </si>
  <si>
    <t>Christiansburg</t>
  </si>
  <si>
    <t>cpe-142-105-52-144.nj.res.rr.com</t>
  </si>
  <si>
    <t>Palisades Park</t>
  </si>
  <si>
    <t>Bullhead City</t>
  </si>
  <si>
    <t>my</t>
  </si>
  <si>
    <t>wsip-70-169-128-79.hr.hr.cox.net</t>
  </si>
  <si>
    <t>Lovettsville</t>
  </si>
  <si>
    <t>All Points Broadband</t>
  </si>
  <si>
    <t>AS393713 All Points Broadband</t>
  </si>
  <si>
    <t>pool-71-127-46-165.washdc.fios.verizon.net</t>
  </si>
  <si>
    <t>Sterling</t>
  </si>
  <si>
    <t>r50-25-1-48.bkhncmtc01.res.dyn.suddenlink.net</t>
  </si>
  <si>
    <t>West Virginia</t>
  </si>
  <si>
    <t>Elkins</t>
  </si>
  <si>
    <t>unknown.iad.scnet.net</t>
  </si>
  <si>
    <t>Purcellville</t>
  </si>
  <si>
    <t>Server Central Network</t>
  </si>
  <si>
    <t>c-71-204-100-68.hsd1.ga.comcast.net</t>
  </si>
  <si>
    <t>in</t>
  </si>
  <si>
    <t>Marietta</t>
  </si>
  <si>
    <t>Berkeley Springs</t>
  </si>
  <si>
    <t>Frontier Communications</t>
  </si>
  <si>
    <t>c-98-239-227-215.hsd1.pa.comcast.net</t>
  </si>
  <si>
    <t>Waynesburg</t>
  </si>
  <si>
    <t>wlps</t>
  </si>
  <si>
    <t>h113.251.191.173.dynamic.ip.windstream.net</t>
  </si>
  <si>
    <t>Albemarle</t>
  </si>
  <si>
    <t>c-73-216-173-182.hsd1.va.comcast.net</t>
  </si>
  <si>
    <t>Weyers Cave</t>
  </si>
  <si>
    <t>ip68-98-131-51.dc.dc.cox.net</t>
  </si>
  <si>
    <t>Falls Church</t>
  </si>
  <si>
    <t>cpe-75-183-53-203.triad.res.rr.com</t>
  </si>
  <si>
    <t>Winston-Salem</t>
  </si>
  <si>
    <t>AS11426 Time Warner Cable Internet LLC</t>
  </si>
  <si>
    <t>wsip-70-165-87-53.dc.dc.cox.net</t>
  </si>
  <si>
    <t>c-73-150-74-33.hsd1.nj.comcast.net</t>
  </si>
  <si>
    <t>Bayville</t>
  </si>
  <si>
    <t>108-67-38-89.lightspeed.gnvlsc.sbcglobal.net</t>
  </si>
  <si>
    <t>Greer</t>
  </si>
  <si>
    <t>pool-108-44-224-128.clppva.fios.verizon.net</t>
  </si>
  <si>
    <t>Fredericksburg</t>
  </si>
  <si>
    <t>66-87-123-129.pools.spcsdns.net</t>
  </si>
  <si>
    <t>cm90-32.liwest.at</t>
  </si>
  <si>
    <t>Austria</t>
  </si>
  <si>
    <t>AT</t>
  </si>
  <si>
    <t>Upper Austria</t>
  </si>
  <si>
    <t>Linz</t>
  </si>
  <si>
    <t>Europe/Vienna</t>
  </si>
  <si>
    <t>LIWEST Kabelfernsehen Errichtungs- und Betriebs Ge</t>
  </si>
  <si>
    <t>AS12605 Linz, Austria</t>
  </si>
  <si>
    <t>65-35-128-123.res.bhn.net</t>
  </si>
  <si>
    <t>New Port Richey</t>
  </si>
  <si>
    <t>AS33363 BRIGHT HOUSE NETWORKS, LLC</t>
  </si>
  <si>
    <t>209-6-202-3.c3-0.smr-ubr2.sbo-smr.ma.cable.rcn.com</t>
  </si>
  <si>
    <t>missouristate</t>
  </si>
  <si>
    <t>Somerville</t>
  </si>
  <si>
    <t>static-96-237-49-21.bstnma.fios.verizon.net</t>
  </si>
  <si>
    <t>Lynn</t>
  </si>
  <si>
    <t>c-75-68-203-157.hsd1.vt.comcast.net</t>
  </si>
  <si>
    <t>Vermont</t>
  </si>
  <si>
    <t>Brandon</t>
  </si>
  <si>
    <t>wafbla</t>
  </si>
  <si>
    <t>Montpelier</t>
  </si>
  <si>
    <t>Vermont Department of Information and Innovation</t>
  </si>
  <si>
    <t>AS11577 Vermont Department of Information and Innovation</t>
  </si>
  <si>
    <t>c-73-38-81-127.hsd1.nh.comcast.net</t>
  </si>
  <si>
    <t>Woodstock</t>
  </si>
  <si>
    <t>cpe-23-241-43-122.socal.res.rr.com</t>
  </si>
  <si>
    <t>vtelinet-173-195-253-25.vermontel.net</t>
  </si>
  <si>
    <t>Vermont Telephone Company</t>
  </si>
  <si>
    <t>AS17356 Vermont Telephone Company, Inc.</t>
  </si>
  <si>
    <t>c-24-2-153-84.hsd1.vt.comcast.net</t>
  </si>
  <si>
    <t>Milton</t>
  </si>
  <si>
    <t>c-50-137-119-146.hsd1.vt.comcast.net</t>
  </si>
  <si>
    <t>Waterbury</t>
  </si>
  <si>
    <t>c-24-61-73-149.hsd1.vt.comcast.net</t>
  </si>
  <si>
    <t>students</t>
  </si>
  <si>
    <t>Castleton</t>
  </si>
  <si>
    <t>68-185-144-44.dhcp.jcsn.tn.charter.com</t>
  </si>
  <si>
    <t>link2hope</t>
  </si>
  <si>
    <t>c-24-16-101-219.hsd1.wa.comcast.net</t>
  </si>
  <si>
    <t>Spokane</t>
  </si>
  <si>
    <t>King County Gov</t>
  </si>
  <si>
    <t>AS2544 King County Gov</t>
  </si>
  <si>
    <t>107-132-144-42.lightspeed.irvnca.sbcglobal.net</t>
  </si>
  <si>
    <t>Sherman Oaks</t>
  </si>
  <si>
    <t>U.S. Fish and Wildlife Service IRM/BFO, HQ</t>
  </si>
  <si>
    <t>Department of the Interior, Office of theSecretary</t>
  </si>
  <si>
    <t>AS22284 Department of the Interior, Office of theSecretary</t>
  </si>
  <si>
    <t>pool-71-172-243-65.nwrknj.fios.verizon.net</t>
  </si>
  <si>
    <t>Clifton</t>
  </si>
  <si>
    <t>Brighton</t>
  </si>
  <si>
    <t>c-71-227-154-111.hsd1.wa.comcast.net</t>
  </si>
  <si>
    <t>63.142.212.134.nwinternet.com</t>
  </si>
  <si>
    <t>Wenatchee</t>
  </si>
  <si>
    <t>LocalTel Communications</t>
  </si>
  <si>
    <t>AS13370 LocalTel Communications</t>
  </si>
  <si>
    <t>104-36-244-186.pogozone.net</t>
  </si>
  <si>
    <t>mchsi</t>
  </si>
  <si>
    <t>PogoZone</t>
  </si>
  <si>
    <t>AS23175 PogoZone</t>
  </si>
  <si>
    <t>75-164-222-62.ptld.qwest.net</t>
  </si>
  <si>
    <t>vdsl-74-62.whidbeyteldsl.net</t>
  </si>
  <si>
    <t>Whidbey Telephone Company</t>
  </si>
  <si>
    <t>AS3853 Whidbey Telephone Company</t>
  </si>
  <si>
    <t>genpool2.seattleu.edu</t>
  </si>
  <si>
    <t>State University</t>
  </si>
  <si>
    <t>c-71-231-199-31.hsd1.wa.comcast.net</t>
  </si>
  <si>
    <t>Issaquah</t>
  </si>
  <si>
    <t>c-76-121-105-243.hsd1.wa.comcast.net</t>
  </si>
  <si>
    <t>mobile-107-77-168-31.mobile.att.net</t>
  </si>
  <si>
    <t>24-113-118-82.wavecable.com</t>
  </si>
  <si>
    <t>Wave Broadband</t>
  </si>
  <si>
    <t>AS32107 Wave Broadband</t>
  </si>
  <si>
    <t>c-208-53-126-245.customer.broadstripe.net</t>
  </si>
  <si>
    <t>Port Townsend</t>
  </si>
  <si>
    <t>Clarks Summit</t>
  </si>
  <si>
    <t>AS3593 Frontier Communications of America, Inc.</t>
  </si>
  <si>
    <t>162-231-161-23.lightspeed.irvnca.sbcglobal.net</t>
  </si>
  <si>
    <t>La Crescenta</t>
  </si>
  <si>
    <t>ip72-194-66-67.oc.oc.cox.net</t>
  </si>
  <si>
    <t>Mission Viejo</t>
  </si>
  <si>
    <t>dartmouth</t>
  </si>
  <si>
    <t>cpe-45-48-62-207.socal.res.rr.com</t>
  </si>
  <si>
    <t>Fountain Valley</t>
  </si>
  <si>
    <t>c-98-232-97-134.hsd1.wa.comcast.net</t>
  </si>
  <si>
    <t>Kirkland</t>
  </si>
  <si>
    <t>174-21-190-37.tukw.qwest.net</t>
  </si>
  <si>
    <t>cfl</t>
  </si>
  <si>
    <t>Darrington</t>
  </si>
  <si>
    <t>fredonia</t>
  </si>
  <si>
    <t>c-174-59-11-124.hsd1.pa.comcast.net</t>
  </si>
  <si>
    <t>Halifax</t>
  </si>
  <si>
    <t>network190-207.wctc.net</t>
  </si>
  <si>
    <t>Wisconsin</t>
  </si>
  <si>
    <t>Wisconsin Rapids</t>
  </si>
  <si>
    <t>Solarus</t>
  </si>
  <si>
    <t>AS10352 Solarus</t>
  </si>
  <si>
    <t>cpe-69-76-59-175.new.res.rr.com</t>
  </si>
  <si>
    <t>Green Bay</t>
  </si>
  <si>
    <t>64.124.135.30.IPYX-109180-ZYO.zip.zayo.com</t>
  </si>
  <si>
    <t>h75-100-4-57.abdlwi.dsl.dynamic.tds.net</t>
  </si>
  <si>
    <t>Arpin</t>
  </si>
  <si>
    <t>AS4181 TDS TELECOM</t>
  </si>
  <si>
    <t>115.sub-70-194-131.myvzw.com</t>
  </si>
  <si>
    <t>Verizon Wireless</t>
  </si>
  <si>
    <t>AS6167 Cellco Partnership DBA Verizon Wireless</t>
  </si>
  <si>
    <t>c-50-137-229-160.hsd1.wi.comcast.net</t>
  </si>
  <si>
    <t>Manitowoc</t>
  </si>
  <si>
    <t>Martinsburg</t>
  </si>
  <si>
    <t>c-73-170-241-200.hsd1.ca.comcast.net</t>
  </si>
  <si>
    <t>Sunnyvale</t>
  </si>
  <si>
    <t>99-138-34-98.lightspeed.hstntx.sbcglobal.net</t>
  </si>
  <si>
    <t>Katy</t>
  </si>
  <si>
    <t>Englewood</t>
  </si>
  <si>
    <t>Liberty Media Corporation</t>
  </si>
  <si>
    <t>AS62750 Liberty Media Corporation</t>
  </si>
  <si>
    <t>wsip-98-172-124-19.ks.ks.cox.net</t>
  </si>
  <si>
    <t>66-110-240-158-dynamic.northstate.net</t>
  </si>
  <si>
    <t>High Point</t>
  </si>
  <si>
    <t>North State Telephone Communications</t>
  </si>
  <si>
    <t>North State Telephone Co.</t>
  </si>
  <si>
    <t>AS22709 North State Telephone Co.</t>
  </si>
  <si>
    <t>EGIHosting</t>
  </si>
  <si>
    <t>Alentus Corporation</t>
  </si>
  <si>
    <t>AS4250 Alentus Corporation</t>
  </si>
  <si>
    <t>ON</t>
  </si>
  <si>
    <t>Ontario</t>
  </si>
  <si>
    <t>Toronto</t>
  </si>
  <si>
    <t>M6S</t>
  </si>
  <si>
    <t>America/Toronto</t>
  </si>
  <si>
    <t>Rogers Cable</t>
  </si>
  <si>
    <t>AS812 Rogers Cable Communications Inc.</t>
  </si>
  <si>
    <t>167.sub-174-243-79.myvzw.com</t>
  </si>
  <si>
    <t>Chino</t>
  </si>
  <si>
    <t>72-24-229-68.cpe.cableone.net</t>
  </si>
  <si>
    <t>Idaho</t>
  </si>
  <si>
    <t>Nampa</t>
  </si>
  <si>
    <t>America/Boise</t>
  </si>
  <si>
    <t>ip24-255-151-127.ks.ks.cox.net</t>
  </si>
  <si>
    <t>cpe-76-95-252-50.socal.res.rr.com</t>
  </si>
  <si>
    <t>Bellflower</t>
  </si>
  <si>
    <t>ip68-108-160-72.lv.lv.cox.net</t>
  </si>
  <si>
    <t>seuw</t>
  </si>
  <si>
    <t>aig</t>
  </si>
  <si>
    <t>Indiana</t>
  </si>
  <si>
    <t>Portage</t>
  </si>
  <si>
    <t>68-190-24-186.dhcp.mtgm.al.charter.com</t>
  </si>
  <si>
    <t>Selma</t>
  </si>
  <si>
    <t>United Arab Emirates</t>
  </si>
  <si>
    <t>AE</t>
  </si>
  <si>
    <t>SH</t>
  </si>
  <si>
    <t>Ash Shariqah</t>
  </si>
  <si>
    <t>Sharjah</t>
  </si>
  <si>
    <t>Asia/Dubai</t>
  </si>
  <si>
    <t>Emirates Telecommunications Corporation</t>
  </si>
  <si>
    <t>AS5384 Emirates Internet</t>
  </si>
  <si>
    <t>173-26-165-205.client.mchsi.com</t>
  </si>
  <si>
    <t>Theodore</t>
  </si>
  <si>
    <t>brynmawrschool</t>
  </si>
  <si>
    <t>Indianapolis</t>
  </si>
  <si>
    <t>America/Indiana/Indianapolis</t>
  </si>
  <si>
    <t>Community Hospitals, Indianapolis</t>
  </si>
  <si>
    <t>AS36373 Community Hospitals, Indianapolis</t>
  </si>
  <si>
    <t>New Mexico</t>
  </si>
  <si>
    <t>Albuquerque</t>
  </si>
  <si>
    <t>h151.197.29.71.dynamic.ip.windstream.net</t>
  </si>
  <si>
    <t>Hobbs</t>
  </si>
  <si>
    <t>173-24-42-249.client.mchsi.com</t>
  </si>
  <si>
    <t>maxcourage</t>
  </si>
  <si>
    <t>Excelsior Springs</t>
  </si>
  <si>
    <t>68-119-75-9.dhcp.mtgm.al.charter.com</t>
  </si>
  <si>
    <t>Birmingham</t>
  </si>
  <si>
    <t>hsprings01cpe.176.56.255.206.ark.cablelynx.com</t>
  </si>
  <si>
    <t>Arkansas</t>
  </si>
  <si>
    <t>Hot Springs National Park</t>
  </si>
  <si>
    <t>Cablelynx</t>
  </si>
  <si>
    <t>Resort Television Cable</t>
  </si>
  <si>
    <t>AS53508 Cablelynx</t>
  </si>
  <si>
    <t>cpe-76-92-178-0.kc.res.rr.com</t>
  </si>
  <si>
    <t>ts4arts</t>
  </si>
  <si>
    <t>45-24-96-156.lightspeed.ltrkar.sbcglobal.net</t>
  </si>
  <si>
    <t>Benton</t>
  </si>
  <si>
    <t>AT&amp;T Internet Services</t>
  </si>
  <si>
    <t>162-233-80-210.lightspeed.fyvlar.sbcglobal.net</t>
  </si>
  <si>
    <t>Rogers</t>
  </si>
  <si>
    <t>173-216-49-34.mid.dyn.suddenlink.net</t>
  </si>
  <si>
    <t>Russellville</t>
  </si>
  <si>
    <t>h157.237.187.173.dynamic.ip.windstream.net</t>
  </si>
  <si>
    <t>Berryville</t>
  </si>
  <si>
    <t>173-216-123-32.mid.dyn.suddenlink.net</t>
  </si>
  <si>
    <t>75-171-26-180.phnx.qwest.net</t>
  </si>
  <si>
    <t>Glendale</t>
  </si>
  <si>
    <t>d24-141-132-196.home.cgocable.net</t>
  </si>
  <si>
    <t>Burlington</t>
  </si>
  <si>
    <t>L7P</t>
  </si>
  <si>
    <t>Cogeco Cable</t>
  </si>
  <si>
    <t>AS7992 Cogeco Cable</t>
  </si>
  <si>
    <t>ip98-167-197-70.ph.ph.cox.net</t>
  </si>
  <si>
    <t>Phoenix</t>
  </si>
  <si>
    <t>Stanford</t>
  </si>
  <si>
    <t>Stanford University</t>
  </si>
  <si>
    <t>AS32 Stanford University</t>
  </si>
  <si>
    <t>cpe-172-91-100-67.socal.res.rr.com</t>
  </si>
  <si>
    <t>wayfindingacademy</t>
  </si>
  <si>
    <t>Santa Monica</t>
  </si>
  <si>
    <t>Escondido</t>
  </si>
  <si>
    <t>MyServer.org</t>
  </si>
  <si>
    <t>AS40866 MyServer.org, Inc.</t>
  </si>
  <si>
    <t>keuka</t>
  </si>
  <si>
    <t>pool-71-186-190-193.bflony.fios.verizon.net</t>
  </si>
  <si>
    <t>Buffalo</t>
  </si>
  <si>
    <t>71-211-176-120.hlrn.qwest.net</t>
  </si>
  <si>
    <t>Arvada</t>
  </si>
  <si>
    <t>cpe-184-56-232-101.neo.res.rr.com</t>
  </si>
  <si>
    <t>Cleveland</t>
  </si>
  <si>
    <t>bigs.org</t>
  </si>
  <si>
    <t>Fresno</t>
  </si>
  <si>
    <t>99-8-205-135.lightspeed.iplsin.sbcglobal.net</t>
  </si>
  <si>
    <t>Greenwood</t>
  </si>
  <si>
    <t>108-80-17-208.lightspeed.irvnca.sbcglobal.net</t>
  </si>
  <si>
    <t>Anaheim</t>
  </si>
  <si>
    <t>Unknown-NAT.scu.edu</t>
  </si>
  <si>
    <t>Santa Clara</t>
  </si>
  <si>
    <t>Santa Clara University</t>
  </si>
  <si>
    <t>AS26488 Santa Clara University</t>
  </si>
  <si>
    <t>cpe-108-185-175-153.socal.res.rr.com</t>
  </si>
  <si>
    <t>Agoura Hills</t>
  </si>
  <si>
    <t>globalgiving</t>
  </si>
  <si>
    <t>AS7843 Time Warner Cable Internet LLC</t>
  </si>
  <si>
    <t>45-25-138-58.lightspeed.sntcca.sbcglobal.net</t>
  </si>
  <si>
    <t>Sonoma</t>
  </si>
  <si>
    <t>rrcs-173-196-196-122.west.biz.rr.com</t>
  </si>
  <si>
    <t>GTT</t>
  </si>
  <si>
    <t>AS3257 GTT</t>
  </si>
  <si>
    <t>cpe-76-176-185-248.san.res.rr.com</t>
  </si>
  <si>
    <t>Solana Beach</t>
  </si>
  <si>
    <t>c-73-223-191-136.hsd1.ca.comcast.net</t>
  </si>
  <si>
    <t>231.181-78-65.res.dyn.surewest.net</t>
  </si>
  <si>
    <t>Sacramento</t>
  </si>
  <si>
    <t>Consolidated Communications</t>
  </si>
  <si>
    <t>AS14051 Consolidated Communications, Inc.</t>
  </si>
  <si>
    <t>Kenya Education Network</t>
  </si>
  <si>
    <t>AS36914 Kenya Education Network</t>
  </si>
  <si>
    <t>surry</t>
  </si>
  <si>
    <t>45-26-252-177.lightspeed.irvnca.sbcglobal.net</t>
  </si>
  <si>
    <t>jkf</t>
  </si>
  <si>
    <t>ke</t>
  </si>
  <si>
    <t>76-251-104-58.lightspeed.irvnca.sbcglobal.net</t>
  </si>
  <si>
    <t>stanford</t>
  </si>
  <si>
    <t>rrcs-69-193-186-210.nyc.biz.rr.com</t>
  </si>
  <si>
    <t>exchange.legacyfdn.org</t>
  </si>
  <si>
    <t>Merrillville</t>
  </si>
  <si>
    <t>rediffmail</t>
  </si>
  <si>
    <t>c-50-184-17-143.hsd1.ca.comcast.net</t>
  </si>
  <si>
    <t>Petaluma</t>
  </si>
  <si>
    <t>wsip-98-189-116-235.oc.oc.cox.net</t>
  </si>
  <si>
    <t>Irvine</t>
  </si>
  <si>
    <t>wsip-209-242-169-250.sd.sd.cox.net</t>
  </si>
  <si>
    <t>107-217-149-153.lightspeed.frokca.sbcglobal.net</t>
  </si>
  <si>
    <t>Salida</t>
  </si>
  <si>
    <t>carousel30</t>
  </si>
  <si>
    <t>71-9-42-28.static.lsan.ca.charter.com</t>
  </si>
  <si>
    <t>Azusa</t>
  </si>
  <si>
    <t>siol</t>
  </si>
  <si>
    <t>66-87-67-129.pools.spcsdns.net</t>
  </si>
  <si>
    <t>Compton</t>
  </si>
  <si>
    <t>icantbreathenovel</t>
  </si>
  <si>
    <t>adsl-75-17-116-190.dsl.pltn13.sbcglobal.net</t>
  </si>
  <si>
    <t>San Mateo</t>
  </si>
  <si>
    <t>74-44-162-129.dsl1.ekgv.ca.frontiernet.net</t>
  </si>
  <si>
    <t>kean</t>
  </si>
  <si>
    <t>Elk Grove</t>
  </si>
  <si>
    <t>San Pablo</t>
  </si>
  <si>
    <t>172-10-133-129.lightspeed.sndgca.sbcglobal.net</t>
  </si>
  <si>
    <t>Oceanside</t>
  </si>
  <si>
    <t>c-67-171-244-78.hsd1.or.comcast.net</t>
  </si>
  <si>
    <t>71-80-167-97.dhcp.lnbh.ca.charter.com</t>
  </si>
  <si>
    <t>Victorville</t>
  </si>
  <si>
    <t>c-73-230-45-10.hsd1.pa.comcast.net</t>
  </si>
  <si>
    <t>cpe-107-185-160-223.socal.res.rr.com</t>
  </si>
  <si>
    <t>Chino Hills</t>
  </si>
  <si>
    <t>broadband52104.b.subnet.rcn.com</t>
  </si>
  <si>
    <t>198-91-111-42.static-ip.telepacific.net</t>
  </si>
  <si>
    <t>Pleasant Hill</t>
  </si>
  <si>
    <t>Telepacific Communications</t>
  </si>
  <si>
    <t>Rehabilitation Services</t>
  </si>
  <si>
    <t>AS14265 Telepacific Communications</t>
  </si>
  <si>
    <t>pool-108-31-131-175.washdc.fios.verizon.net</t>
  </si>
  <si>
    <t>Aldie</t>
  </si>
  <si>
    <t>nmhschool</t>
  </si>
  <si>
    <t>c-24-7-74-146.hsd1.ca.comcast.net</t>
  </si>
  <si>
    <t>Richmond</t>
  </si>
  <si>
    <t>peoplepc</t>
  </si>
  <si>
    <t>184-96-241-60.hlrn.qwest.net</t>
  </si>
  <si>
    <t>ool-18b8a03e.dyn.optonline.net</t>
  </si>
  <si>
    <t>Bridgewater</t>
  </si>
  <si>
    <t>arcofsteuben</t>
  </si>
  <si>
    <t>Costa Mesa</t>
  </si>
  <si>
    <t>Orange COUNTY PERFORMING ARTS</t>
  </si>
  <si>
    <t>71-46-77-10.res.bhn.net</t>
  </si>
  <si>
    <t>earthlink</t>
  </si>
  <si>
    <t>Carmel</t>
  </si>
  <si>
    <t>Bright House Networks</t>
  </si>
  <si>
    <t>BrightHouse Networks Indianapolis</t>
  </si>
  <si>
    <t>c-24-218-40-204.hsd1.ma.comcast.net</t>
  </si>
  <si>
    <t>Scituate</t>
  </si>
  <si>
    <t>50-194-100-149-static.hfc.comcastbusiness.net</t>
  </si>
  <si>
    <t>helenaymca</t>
  </si>
  <si>
    <t>cpe-76-174-123-33.socal.res.rr.com</t>
  </si>
  <si>
    <t>San Pedro</t>
  </si>
  <si>
    <t>he85-122.ewnet.net</t>
  </si>
  <si>
    <t>Sunol</t>
  </si>
  <si>
    <t>wilmington</t>
  </si>
  <si>
    <t>Ether Web Network</t>
  </si>
  <si>
    <t>AS63450 Ether Web Network, Inc.</t>
  </si>
  <si>
    <t>cpe-45-50-188-240.socal.res.rr.com</t>
  </si>
  <si>
    <t>host86-142-199-107.range86-142.btcentralplus.com</t>
  </si>
  <si>
    <t>Great Yarmouth</t>
  </si>
  <si>
    <t>NR31</t>
  </si>
  <si>
    <t>BT</t>
  </si>
  <si>
    <t>AS2856 BTnet UK Regional network</t>
  </si>
  <si>
    <t>cpe-74-67-44-63.nycap.res.rr.com</t>
  </si>
  <si>
    <t>cpe-67-243-117-112.hvc.res.rr.com</t>
  </si>
  <si>
    <t>Middletown</t>
  </si>
  <si>
    <t>99-189-107-12.lightspeed.irvnca.sbcglobal.net</t>
  </si>
  <si>
    <t>Burbank</t>
  </si>
  <si>
    <t>99-113-33-19.lightspeed.sntcca.sbcglobal.net</t>
  </si>
  <si>
    <t>Mountain View</t>
  </si>
  <si>
    <t>Little Rock</t>
  </si>
  <si>
    <t>Friday, Eldredge &amp; Clark, LLC</t>
  </si>
  <si>
    <t>Central Region</t>
  </si>
  <si>
    <t>Kathmandu</t>
  </si>
  <si>
    <t>WorldLink Communications Pvt</t>
  </si>
  <si>
    <t>AS17501 WorldLink Communications Pvt Ltd</t>
  </si>
  <si>
    <t>mail.sitrin.com</t>
  </si>
  <si>
    <t>Utica</t>
  </si>
  <si>
    <t>Northland Communications</t>
  </si>
  <si>
    <t>AS7828 Northland Communications</t>
  </si>
  <si>
    <t>Westerville</t>
  </si>
  <si>
    <t>Devco Holdings</t>
  </si>
  <si>
    <t>AS8077 Devco Holdings</t>
  </si>
  <si>
    <t>La Quinta</t>
  </si>
  <si>
    <t>Carmichael</t>
  </si>
  <si>
    <t>Quality Investment Properties Sacramento, LLC</t>
  </si>
  <si>
    <t>AS17018 Quality Investment Properties Sacramento, LLC</t>
  </si>
  <si>
    <t>76-225-149-139.lightspeed.irvnca.sbcglobal.net</t>
  </si>
  <si>
    <t>Yorba Linda</t>
  </si>
  <si>
    <t>c-76-103-73-138.hsd1.ca.comcast.net</t>
  </si>
  <si>
    <t>Fairfield</t>
  </si>
  <si>
    <t>71-220-129-85.bois.qwest.net</t>
  </si>
  <si>
    <t>Boise</t>
  </si>
  <si>
    <t>99-9-96-134.lightspeed.sntcca.sbcglobal.net</t>
  </si>
  <si>
    <t>Danville</t>
  </si>
  <si>
    <t>mail.sanluisrey.org</t>
  </si>
  <si>
    <t>ip72-219-134-152.oc.oc.cox.net</t>
  </si>
  <si>
    <t>Lake Forest</t>
  </si>
  <si>
    <t>Berkeley</t>
  </si>
  <si>
    <t>University of California - Office of the President</t>
  </si>
  <si>
    <t>University of California at Berkeley</t>
  </si>
  <si>
    <t>AS25 University of California at Berkeley</t>
  </si>
  <si>
    <t>Egypt</t>
  </si>
  <si>
    <t>EG</t>
  </si>
  <si>
    <t>GZ</t>
  </si>
  <si>
    <t>Giza</t>
  </si>
  <si>
    <t>Africa/Cairo</t>
  </si>
  <si>
    <t>Nile Online</t>
  </si>
  <si>
    <t>Etisalat Misr</t>
  </si>
  <si>
    <t>AS36992 Etisalat Misr</t>
  </si>
  <si>
    <t>66-87-66-82.pools.spcsdns.net</t>
  </si>
  <si>
    <t>c-174-51-93-57.hsd1.co.comcast.net</t>
  </si>
  <si>
    <t>C I HOST</t>
  </si>
  <si>
    <t>54.sub-70-196-224.myvzw.com</t>
  </si>
  <si>
    <t>AS22394 Cellco Partnership DBA Verizon Wireless</t>
  </si>
  <si>
    <t>c-67-169-99-225.hsd1.ca.comcast.net</t>
  </si>
  <si>
    <t>c-73-153-146-147.hsd1.co.comcast.net</t>
  </si>
  <si>
    <t>173-245-234-64.skybeam.com</t>
  </si>
  <si>
    <t>Greeley</t>
  </si>
  <si>
    <t>JAB Wireless</t>
  </si>
  <si>
    <t>AS39939 JAB Wireless, INC.</t>
  </si>
  <si>
    <t>97-121-176-67.clsp.qwest.net</t>
  </si>
  <si>
    <t>Colorado Springs</t>
  </si>
  <si>
    <t>c-174-51-185-175.hsd1.co.comcast.net</t>
  </si>
  <si>
    <t>50-253-115-37-static.hfc.comcastbusiness.net</t>
  </si>
  <si>
    <t>c-98-220-237-239.hsd1.il.comcast.net</t>
  </si>
  <si>
    <t>c-98-192-152-240.hsd1.fl.comcast.net</t>
  </si>
  <si>
    <t>Tallahassee</t>
  </si>
  <si>
    <t>c-73-153-194-93.hsd1.co.comcast.net</t>
  </si>
  <si>
    <t>108-64-232-212.lightspeed.irvnca.sbcglobal.net</t>
  </si>
  <si>
    <t>Woodland Hills</t>
  </si>
  <si>
    <t>pool-71-188-30-166.cmdnnj.east.verizon.net</t>
  </si>
  <si>
    <t>Moorestown Township</t>
  </si>
  <si>
    <t>c-69-255-80-191.hsd1.md.comcast.net</t>
  </si>
  <si>
    <t>Lutherville-Timonium</t>
  </si>
  <si>
    <t>host-184-166-227-58.bln-mt.client.bresnan.net</t>
  </si>
  <si>
    <t>Montana</t>
  </si>
  <si>
    <t>Billings Metropolitan Area</t>
  </si>
  <si>
    <t>AS33588 Charter Communications</t>
  </si>
  <si>
    <t>c-73-229-71-104.hsd1.co.comcast.net</t>
  </si>
  <si>
    <t>East Hartford</t>
  </si>
  <si>
    <t>ool-4353ba86.dyn.optonline.net</t>
  </si>
  <si>
    <t>New Canaan</t>
  </si>
  <si>
    <t>Ellington</t>
  </si>
  <si>
    <t>AS3356 Level 3 Communications, Inc.</t>
  </si>
  <si>
    <t>c-50-135-255-205.hsd1.wa.comcast.net</t>
  </si>
  <si>
    <t>c-71-235-36-243.hsd1.ct.comcast.net</t>
  </si>
  <si>
    <t>West Hartford</t>
  </si>
  <si>
    <t>c-24-218-125-27.hsd1.ct.comcast.net</t>
  </si>
  <si>
    <t>Riverside</t>
  </si>
  <si>
    <t>AS46690 Southern New England Telephone Company and SNET America, Inc.</t>
  </si>
  <si>
    <t>Rocky Hill</t>
  </si>
  <si>
    <t>173-217-50-243-bssr.mid.dyn.suddenlink.net</t>
  </si>
  <si>
    <t>Newtown</t>
  </si>
  <si>
    <t>ool-addcf74b.static.optonline.net</t>
  </si>
  <si>
    <t>Shelton</t>
  </si>
  <si>
    <t>23-123-242-221.lightspeed.wlfrct.sbcglobal.net</t>
  </si>
  <si>
    <t>Trumbull</t>
  </si>
  <si>
    <t>roft-01-th-ser0.ce.ip-plus.net</t>
  </si>
  <si>
    <t>99-65-242-103.lightspeed.irvnca.sbcglobal.net</t>
  </si>
  <si>
    <t>cpe-67-242-127-136.stny.res.rr.com</t>
  </si>
  <si>
    <t>Horseheads</t>
  </si>
  <si>
    <t>District of Columbia Public Schools</t>
  </si>
  <si>
    <t>Government of the District of Columbia</t>
  </si>
  <si>
    <t>AS14072 Government of the District of Columbia</t>
  </si>
  <si>
    <t>ip68-9-66-110.ri.ri.cox.net</t>
  </si>
  <si>
    <t>c-50-190-20-156.hsd1.dc.comcast.net</t>
  </si>
  <si>
    <t>c-73-7-154-109.hsd1.ga.comcast.net</t>
  </si>
  <si>
    <t>c-50-181-31-132.hsd1.dc.comcast.net</t>
  </si>
  <si>
    <t>Kennett Square</t>
  </si>
  <si>
    <t>68-186-51-76.dhcp.mdfd.or.charter.com</t>
  </si>
  <si>
    <t>Morgan Hill</t>
  </si>
  <si>
    <t>50-242-88-165-static.hfc.comcastbusiness.net</t>
  </si>
  <si>
    <t>n30-02-12.opera-mini.net</t>
  </si>
  <si>
    <t>pool-108-31-31-83.washdc.fios.verizon.net</t>
  </si>
  <si>
    <t>Bethesda</t>
  </si>
  <si>
    <t>c-76-98-154-47.hsd1.de.comcast.net</t>
  </si>
  <si>
    <t>Delaware</t>
  </si>
  <si>
    <t>173-16-127-165.client.mchsi.com</t>
  </si>
  <si>
    <t>Ocean View</t>
  </si>
  <si>
    <t>c-69-138-226-156.hsd1.md.comcast.net</t>
  </si>
  <si>
    <t>Cockeysville</t>
  </si>
  <si>
    <t>rrcs-97-79-123-190.se.biz.rr.com</t>
  </si>
  <si>
    <t>c-174-61-96-116.hsd1.fl.comcast.net</t>
  </si>
  <si>
    <t>Logan</t>
  </si>
  <si>
    <t>Utah State University</t>
  </si>
  <si>
    <t>AS26046 Utah State University</t>
  </si>
  <si>
    <t>c-98-202-30-239.hsd1.ut.comcast.net</t>
  </si>
  <si>
    <t>104-54-70-11.lightspeed.jcvlfl.sbcglobal.net</t>
  </si>
  <si>
    <t>Jacksonville Beach</t>
  </si>
  <si>
    <t>97-102-234-208.res.bhn.net</t>
  </si>
  <si>
    <t>Melbourne</t>
  </si>
  <si>
    <t>184-89-201-253.res.bhn.net</t>
  </si>
  <si>
    <t>Clermont</t>
  </si>
  <si>
    <t>c-73-49-208-219.hsd1.fl.comcast.net</t>
  </si>
  <si>
    <t>Jupiter</t>
  </si>
  <si>
    <t>me85536d0.tmodns.net</t>
  </si>
  <si>
    <t>Pompano Beach</t>
  </si>
  <si>
    <t>ool-44c53c3f.dyn.optonline.net</t>
  </si>
  <si>
    <t>Brentwood</t>
  </si>
  <si>
    <t>fl-184-4-120-100.dhcp.embarqhsd.net</t>
  </si>
  <si>
    <t>c-68-37-148-84.hsd1.mi.comcast.net</t>
  </si>
  <si>
    <t>Northville</t>
  </si>
  <si>
    <t>99-45-242-34.lightspeed.dybhfl.sbcglobal.net</t>
  </si>
  <si>
    <t>104-136-30-208.res.bhn.net</t>
  </si>
  <si>
    <t>173-25-36-149.client.mchsi.com</t>
  </si>
  <si>
    <t>Iowa</t>
  </si>
  <si>
    <t>Waterloo</t>
  </si>
  <si>
    <t>Orange County Public Schools</t>
  </si>
  <si>
    <t>AS14138 Orange County Public Schools</t>
  </si>
  <si>
    <t>108-237-129-148.lightspeed.dybhfl.sbcglobal.net</t>
  </si>
  <si>
    <t>DeBary</t>
  </si>
  <si>
    <t>c-98-242-249-235.hsd1.fl.comcast.net</t>
  </si>
  <si>
    <t>cpe-98-148-151-82.socal.res.rr.com</t>
  </si>
  <si>
    <t>Sarasota</t>
  </si>
  <si>
    <t>FPL FiberNet, LLC</t>
  </si>
  <si>
    <t>Biter Enterprises</t>
  </si>
  <si>
    <t>AS33132 FPL FiberNet, LLC</t>
  </si>
  <si>
    <t>Cerner Corporation</t>
  </si>
  <si>
    <t>AS36502 Cerner Corporation</t>
  </si>
  <si>
    <t>c-73-139-164-81.hsd1.fl.comcast.net</t>
  </si>
  <si>
    <t>ip72-192-236-211.dc.dc.cox.net</t>
  </si>
  <si>
    <t>nc-71-54-129-158.dhcp.embarqhsd.net</t>
  </si>
  <si>
    <t>Angier</t>
  </si>
  <si>
    <t>c-69-180-111-95.hsd1.fl.comcast.net</t>
  </si>
  <si>
    <t>Boca Raton</t>
  </si>
  <si>
    <t>207-38-180-121.c3-0.wsd-ubr1.qens-wsd.ny.cable.rcn.com</t>
  </si>
  <si>
    <t>Elmhurst</t>
  </si>
  <si>
    <t>Lutz</t>
  </si>
  <si>
    <t>99-65-112-235.lightspeed.mssnks.sbcglobal.net</t>
  </si>
  <si>
    <t>Mission</t>
  </si>
  <si>
    <t>N2L</t>
  </si>
  <si>
    <t>Wilfrid Laurier University</t>
  </si>
  <si>
    <t>AS31782 Wilfrid Laurier University</t>
  </si>
  <si>
    <t>Purchase</t>
  </si>
  <si>
    <t>Manhattanville College</t>
  </si>
  <si>
    <t>pool-108-3-84-216.pitbpa.east.verizon.net</t>
  </si>
  <si>
    <t>Derry</t>
  </si>
  <si>
    <t>104-136-53-42.res.bhn.net</t>
  </si>
  <si>
    <t>107-199-12-145.lightspeed.dybhfl.sbcglobal.net</t>
  </si>
  <si>
    <t>66-87-124-116.pools.spcsdns.net</t>
  </si>
  <si>
    <t>99-42-161-0.lightspeed.miamfl.sbcglobal.net</t>
  </si>
  <si>
    <t>University Of South Florida</t>
  </si>
  <si>
    <t>AS5661 UNIVERSITY OF SOUTH FLORIDA</t>
  </si>
  <si>
    <t>c-24-98-15-93.hsd1.ga.comcast.net</t>
  </si>
  <si>
    <t>Decatur</t>
  </si>
  <si>
    <t>static-207-98-144-134.knology.net</t>
  </si>
  <si>
    <t>71-12-153-170.dhcp.gsvl.ga.charter.com</t>
  </si>
  <si>
    <t>Flowery Branch</t>
  </si>
  <si>
    <t>68-113-124-62.dhcp.leds.al.charter.com</t>
  </si>
  <si>
    <t>216-15-11-14.c3-0.161-ubr1.lnh-161.md.cable.rcn.com</t>
  </si>
  <si>
    <t>c-98-221-35-209.hsd1.nj.comcast.net</t>
  </si>
  <si>
    <t>Mendham Borough</t>
  </si>
  <si>
    <t>46.sub-72-104-85.myvzw.com</t>
  </si>
  <si>
    <t>Alto</t>
  </si>
  <si>
    <t>Douglas</t>
  </si>
  <si>
    <t>Mediastream</t>
  </si>
  <si>
    <t>Allegiance Communications, LLC</t>
  </si>
  <si>
    <t>AS35986 Allegiance Communications, LLC</t>
  </si>
  <si>
    <t>cfgb.org</t>
  </si>
  <si>
    <t>c-67-170-43-177.hsd1.wa.comcast.net</t>
  </si>
  <si>
    <t>Everett</t>
  </si>
  <si>
    <t>Santa Clara County Office of Education</t>
  </si>
  <si>
    <t>AS3734 Santa Clara County Office of Education</t>
  </si>
  <si>
    <t>50-199-99-126-static.hfc.comcastbusiness.net</t>
  </si>
  <si>
    <t>5.sub-70-193-134.myvzw.com</t>
  </si>
  <si>
    <t>Flat Rock</t>
  </si>
  <si>
    <t>165.4.131.77.rev.sfr.net</t>
  </si>
  <si>
    <t>France</t>
  </si>
  <si>
    <t>FR</t>
  </si>
  <si>
    <t>Hérault</t>
  </si>
  <si>
    <t>Servian</t>
  </si>
  <si>
    <t>Europe/Paris</t>
  </si>
  <si>
    <t>SFR</t>
  </si>
  <si>
    <t>AS15557 LDCOMNET</t>
  </si>
  <si>
    <t>173-30-13-239.client.mchsi.com</t>
  </si>
  <si>
    <t>Clive</t>
  </si>
  <si>
    <t>Des Moines</t>
  </si>
  <si>
    <t>netINS</t>
  </si>
  <si>
    <t>Des Moines Public Schools</t>
  </si>
  <si>
    <t>AS5056 Aureon Network Services</t>
  </si>
  <si>
    <t>cpe-76-169-146-232.socal.res.rr.com</t>
  </si>
  <si>
    <t>Santa Ana</t>
  </si>
  <si>
    <t>cpe-172-90-99-194.socal.res.rr.com</t>
  </si>
  <si>
    <t>Orange</t>
  </si>
  <si>
    <t>c-67-162-30-148.hsd1.il.comcast.net</t>
  </si>
  <si>
    <t>Skokie</t>
  </si>
  <si>
    <t>173-18-8-209.client.mchsi.com</t>
  </si>
  <si>
    <t>fl-67-233-148-167.dhcp.embarqhsd.net</t>
  </si>
  <si>
    <t>AS22561 CenturyTel Internet Holdings, Inc.</t>
  </si>
  <si>
    <t>174-27-106-133.bois.qwest.net</t>
  </si>
  <si>
    <t>Meridian</t>
  </si>
  <si>
    <t>U.S. Dept. of Health and Human Services</t>
  </si>
  <si>
    <t>AS26810 U.S. Dept. of Health and Human Services</t>
  </si>
  <si>
    <t>c-50-172-38-189.hsd1.il.comcast.net</t>
  </si>
  <si>
    <t>McHenry</t>
  </si>
  <si>
    <t>c-73-209-126-81.hsd1.il.comcast.net</t>
  </si>
  <si>
    <t>108-71-132-191.lightspeed.cicril.sbcglobal.net</t>
  </si>
  <si>
    <t>c-98-213-161-81.hsd1.il.comcast.net</t>
  </si>
  <si>
    <t>50-249-204-161-static.hfc.comcastbusiness.net</t>
  </si>
  <si>
    <t>Benton Harbor</t>
  </si>
  <si>
    <t>Bryn Mawr</t>
  </si>
  <si>
    <t>ATX Telecommunications Services</t>
  </si>
  <si>
    <t>AS10933 ATX Telecommunications Services</t>
  </si>
  <si>
    <t>c-71-201-128-193.hsd1.il.comcast.net</t>
  </si>
  <si>
    <t>Western Springs</t>
  </si>
  <si>
    <t>108-200-86-237.lightspeed.cicril.sbcglobal.net</t>
  </si>
  <si>
    <t>ob.adarit.com</t>
  </si>
  <si>
    <t>Latisys-Chicago, LLC</t>
  </si>
  <si>
    <t>AS17223 Latisys-Chicago, LLC</t>
  </si>
  <si>
    <t>Bill &amp; Melinda Gates Foundation</t>
  </si>
  <si>
    <t>AS15238 Bill &amp; Melinda Gates Foundation</t>
  </si>
  <si>
    <t>host-213-14-126-141.reverse.superonline.net</t>
  </si>
  <si>
    <t>Turkey</t>
  </si>
  <si>
    <t>TR</t>
  </si>
  <si>
    <t>Istanbul</t>
  </si>
  <si>
    <t>Europe/Istanbul</t>
  </si>
  <si>
    <t>Superonline Iletisim Hizmetleri A.S.</t>
  </si>
  <si>
    <t>AS34984 TELLCOM-AS</t>
  </si>
  <si>
    <t>adsl-69-211-57-25.dsl.chcgil.ameritech.net</t>
  </si>
  <si>
    <t>cpe-67-49-136-112.hawaii.res.rr.com</t>
  </si>
  <si>
    <t>Ewa Beach</t>
  </si>
  <si>
    <t>c-67-173-113-17.hsd1.il.comcast.net</t>
  </si>
  <si>
    <t>Woodridge</t>
  </si>
  <si>
    <t>c-98-206-241-69.hsd1.il.comcast.net</t>
  </si>
  <si>
    <t>c-75-64-157-10.hsd1.ms.comcast.net</t>
  </si>
  <si>
    <t>Mississippi</t>
  </si>
  <si>
    <t>Byram</t>
  </si>
  <si>
    <t>99-20-141-99.lightspeed.dctril.sbcglobal.net</t>
  </si>
  <si>
    <t>c-73-213-108-197.hsd1.dc.comcast.net</t>
  </si>
  <si>
    <t>108-85-164-213.lightspeed.cicril.sbcglobal.net</t>
  </si>
  <si>
    <t>Harvey</t>
  </si>
  <si>
    <t>pool-74-108-44-130.nycmny.fios.verizon.net</t>
  </si>
  <si>
    <t>50-204-107-179-static.hfc.comcastbusiness.net</t>
  </si>
  <si>
    <t>Wheatfield</t>
  </si>
  <si>
    <t>c-73-176-184-6.hsd1.il.comcast.net</t>
  </si>
  <si>
    <t>Rolling Meadows</t>
  </si>
  <si>
    <t>c-71-194-180-190.hsd1.il.comcast.net</t>
  </si>
  <si>
    <t>Hoffman Estates</t>
  </si>
  <si>
    <t>71-212-240-228.hlrn.qwest.net</t>
  </si>
  <si>
    <t>Latrobe</t>
  </si>
  <si>
    <t>Xpressbet</t>
  </si>
  <si>
    <t>AS40549 XPRESSBET INC.</t>
  </si>
  <si>
    <t>c-71-194-252-42.hsd1.il.comcast.net</t>
  </si>
  <si>
    <t>Wheaton</t>
  </si>
  <si>
    <t>AMontsouris-653-1-75-233.w86-212.abo.wanadoo.fr</t>
  </si>
  <si>
    <t>J</t>
  </si>
  <si>
    <t>Île-de-France</t>
  </si>
  <si>
    <t>Savigny-sur-Orge</t>
  </si>
  <si>
    <t>d27-96-236-186.evv.wideopenwest.com</t>
  </si>
  <si>
    <t>Evansville</t>
  </si>
  <si>
    <t>rrcs-97-78-90-242.se.biz.rr.com</t>
  </si>
  <si>
    <t>remote4.techsoupglobal.org</t>
  </si>
  <si>
    <t>cpe-45-47-180-28.nycap.res.rr.com</t>
  </si>
  <si>
    <t>Delmar</t>
  </si>
  <si>
    <t>cpe-76-176-75-221.san.res.rr.com</t>
  </si>
  <si>
    <t>Fallbrook</t>
  </si>
  <si>
    <t>c-24-2-84-136.hsd1.ut.comcast.net</t>
  </si>
  <si>
    <t>West Jordan</t>
  </si>
  <si>
    <t>Blue Coat Systems</t>
  </si>
  <si>
    <t>AS27471 Blue Coat Systems, Inc</t>
  </si>
  <si>
    <t>c-76-16-111-28.hsd1.in.comcast.net</t>
  </si>
  <si>
    <t>Schererville</t>
  </si>
  <si>
    <t>c-71-194-203-36.hsd1.in.comcast.net</t>
  </si>
  <si>
    <t>La Porte</t>
  </si>
  <si>
    <t>pool-173-54-1-74.nwrknj.fios.verizon.net</t>
  </si>
  <si>
    <t>Livingston</t>
  </si>
  <si>
    <t>c-73-130-126-108.hsd1.pa.comcast.net</t>
  </si>
  <si>
    <t>Harrisburg</t>
  </si>
  <si>
    <t>99-60-36-211.lightspeed.wchtks.sbcglobal.net</t>
  </si>
  <si>
    <t>ip174-70-141-179.ks.ks.cox.net</t>
  </si>
  <si>
    <t>Salina</t>
  </si>
  <si>
    <t>wcht-static-70.104.137.174.in-addr.arpa</t>
  </si>
  <si>
    <t>JBN telephone Co</t>
  </si>
  <si>
    <t>AS394285 JBN telephone Co Inc.</t>
  </si>
  <si>
    <t>71-81-73-205.dhcp.stls.mo.charter.com</t>
  </si>
  <si>
    <t>Alton</t>
  </si>
  <si>
    <t>Access Kenya Group Ltd</t>
  </si>
  <si>
    <t>AS15808 ACCESSKENYA GROUP LTD is an ISP serving</t>
  </si>
  <si>
    <t>172-15-172-63.lightspeed.mssnks.sbcglobal.net</t>
  </si>
  <si>
    <t>Overland Park</t>
  </si>
  <si>
    <t>76-255-2-212.lightspeed.wchtks.sbcglobal.net</t>
  </si>
  <si>
    <t>Haysville</t>
  </si>
  <si>
    <t>99-38-153-28.lightspeed.frokca.sbcglobal.net</t>
  </si>
  <si>
    <t>Rancho Cordova</t>
  </si>
  <si>
    <t>cpe-74-131-88-150.kya.res.rr.com</t>
  </si>
  <si>
    <t>Jeffersonville</t>
  </si>
  <si>
    <t>America/Kentucky/Louisville</t>
  </si>
  <si>
    <t>23-126-57-213.lightspeed.lsvlky.sbcglobal.net</t>
  </si>
  <si>
    <t>Kentucky</t>
  </si>
  <si>
    <t>h149.53.172.72.dynamic.ip.windstream.net</t>
  </si>
  <si>
    <t>Elizabethtown</t>
  </si>
  <si>
    <t>104.156.116.241.cablemodem.imctv.com</t>
  </si>
  <si>
    <t>Robinson Creek</t>
  </si>
  <si>
    <t>Coalfields Telephone Company</t>
  </si>
  <si>
    <t>Mikrotec Internet Services</t>
  </si>
  <si>
    <t>AS3801 Mikrotec Internet Services</t>
  </si>
  <si>
    <t>93-210-181-180.cpe.skymesh.net.au</t>
  </si>
  <si>
    <t>Brunswick</t>
  </si>
  <si>
    <t>SkyMesh Pty</t>
  </si>
  <si>
    <t>AS7477 SkyMesh Pty Ltd</t>
  </si>
  <si>
    <t>ip70-186-83-223.no.no.cox.net</t>
  </si>
  <si>
    <t>New Orleans</t>
  </si>
  <si>
    <t>c-24-21-130-17.hsd1.or.comcast.net</t>
  </si>
  <si>
    <t>ip72-201-40-146.ph.ph.cox.net</t>
  </si>
  <si>
    <t>Peoria</t>
  </si>
  <si>
    <t>97-95-188-247.dhcp.oxfr.ma.charter.com</t>
  </si>
  <si>
    <t>Holden</t>
  </si>
  <si>
    <t>c-75-67-11-174.hsd1.ma.comcast.net</t>
  </si>
  <si>
    <t>Chestnut Hill</t>
  </si>
  <si>
    <t>c-75-73-226-12.hsd1.mn.comcast.net</t>
  </si>
  <si>
    <t>Minnesota</t>
  </si>
  <si>
    <t>Andover</t>
  </si>
  <si>
    <t>ool-182d08e8.dyn.optonline.net</t>
  </si>
  <si>
    <t>Parsippany</t>
  </si>
  <si>
    <t>cpe-24-104-247-46.nyc.res.rr.com</t>
  </si>
  <si>
    <t>pool-96-230-118-181.sbndin.dsl-w.verizon.net</t>
  </si>
  <si>
    <t>Framingham</t>
  </si>
  <si>
    <t>dsl-187-151-228-164-dyn.prod-infinitum.com.mx</t>
  </si>
  <si>
    <t>DIF</t>
  </si>
  <si>
    <t>Mexico City</t>
  </si>
  <si>
    <t>Telmex</t>
  </si>
  <si>
    <t>AS8151 Uninet S.A. de C.V.</t>
  </si>
  <si>
    <t>108-67-130-48.lightspeed.cicril.sbcglobal.net</t>
  </si>
  <si>
    <t>Durham</t>
  </si>
  <si>
    <t>99-44-210-245.lightspeed.iplsin.sbcglobal.net</t>
  </si>
  <si>
    <t>mda5736d0.tmodns.net</t>
  </si>
  <si>
    <t>c-66-177-24-218.hsd1.fl.comcast.net</t>
  </si>
  <si>
    <t>Orange Park</t>
  </si>
  <si>
    <t>cpe-142-129-139-115.socal.res.rr.com</t>
  </si>
  <si>
    <t>Brea</t>
  </si>
  <si>
    <t>cpe-76-169-237-67.socal.res.rr.com</t>
  </si>
  <si>
    <t>Newport Beach</t>
  </si>
  <si>
    <t>Fullerton</t>
  </si>
  <si>
    <t>California State University, Office of the Chancel</t>
  </si>
  <si>
    <t>Fullerton Community College</t>
  </si>
  <si>
    <t>AS2152 California State University, Office of the Chancellor</t>
  </si>
  <si>
    <t>104-3-16-227.lightspeed.irvnca.sbcglobal.net</t>
  </si>
  <si>
    <t>Corona</t>
  </si>
  <si>
    <t>AS15169 Google Inc.</t>
  </si>
  <si>
    <t>cpe-142-105-195-133.maine.res.rr.com</t>
  </si>
  <si>
    <t>Maine</t>
  </si>
  <si>
    <t>Winthrop</t>
  </si>
  <si>
    <t>70-91-76-209-BusName-washingtondc.hfc.comcastbusiness.net</t>
  </si>
  <si>
    <t>146-115-146-63.c3-0.nwt-ubr1.sbo-nwt.ma.cable.rcn.com</t>
  </si>
  <si>
    <t>Newton Center</t>
  </si>
  <si>
    <t>ip70-176-213-249.ph.ph.cox.net</t>
  </si>
  <si>
    <t>Scottsdale</t>
  </si>
  <si>
    <t>42.sub-70-209-135.myvzw.com</t>
  </si>
  <si>
    <t>70.44.143.132.res-cmts.sm.ptd.net</t>
  </si>
  <si>
    <t>Schnecksville</t>
  </si>
  <si>
    <t>c-24-60-128-236.hsd1.nh.comcast.net</t>
  </si>
  <si>
    <t>Manchester</t>
  </si>
  <si>
    <t>ool-18bfb778.dyn.optonline.net</t>
  </si>
  <si>
    <t>Lake Hiawatha</t>
  </si>
  <si>
    <t>64-145-76-44.ipvanish.com</t>
  </si>
  <si>
    <t>IPVanish</t>
  </si>
  <si>
    <t>AS12989 HWNG</t>
  </si>
  <si>
    <t>pool-71-254-79-241.ronkva.east.verizon.net</t>
  </si>
  <si>
    <t>Northeastern University</t>
  </si>
  <si>
    <t>AS156 Northeastern University</t>
  </si>
  <si>
    <t>197-248-26-42.safaricombusiness.co.ke</t>
  </si>
  <si>
    <t>One Communications Ltd</t>
  </si>
  <si>
    <t>ONECOM</t>
  </si>
  <si>
    <t>AS37061 ONECOM</t>
  </si>
  <si>
    <t>99-3-164-198.lightspeed.mmphtn.sbcglobal.net</t>
  </si>
  <si>
    <t>c-71-192-118-243.hsd1.ma.comcast.net</t>
  </si>
  <si>
    <t>Shelburne Falls</t>
  </si>
  <si>
    <t>c-73-216-76-9.hsd1.va.comcast.net</t>
  </si>
  <si>
    <t>99-112-169-175.lightspeed.hstntx.sbcglobal.net</t>
  </si>
  <si>
    <t>Cypress</t>
  </si>
  <si>
    <t>pool-72-80-163-95.nycmny.fios.verizon.net</t>
  </si>
  <si>
    <t>Forest Hills</t>
  </si>
  <si>
    <t>cpe-174-107-178-199.sc.res.rr.com</t>
  </si>
  <si>
    <t>Florence</t>
  </si>
  <si>
    <t>p130n10.ruraltel.net</t>
  </si>
  <si>
    <t>Great Bend</t>
  </si>
  <si>
    <t>Rural Telephone Service Company</t>
  </si>
  <si>
    <t>AS14155 Rural Telephone Service Co, Inc.</t>
  </si>
  <si>
    <t>pool-71-175-93-104.phlapa.fios.verizon.net</t>
  </si>
  <si>
    <t>Ambler</t>
  </si>
  <si>
    <t>c-98-248-108-195.hsd1.ca.comcast.net</t>
  </si>
  <si>
    <t>Fremont</t>
  </si>
  <si>
    <t>c-68-81-244-221.hsd1.pa.comcast.net</t>
  </si>
  <si>
    <t>static-108-29-95-8.nycmny.fios.verizon.net</t>
  </si>
  <si>
    <t>c-68-83-209-213.hsd1.md.comcast.net</t>
  </si>
  <si>
    <t>Germantown</t>
  </si>
  <si>
    <t>c-98-218-75-43.hsd1.md.comcast.net</t>
  </si>
  <si>
    <t>Jefferson</t>
  </si>
  <si>
    <t>173-166-173-138-washingtondc.hfc.comcastbusiness.net</t>
  </si>
  <si>
    <t>pool-96-241-125-105.washdc.fios.verizon.net</t>
  </si>
  <si>
    <t>Potomac</t>
  </si>
  <si>
    <t>pool-74-103-79-81.bltmmd.fios.verizon.net</t>
  </si>
  <si>
    <t>Pikesville</t>
  </si>
  <si>
    <t>campus-shared-pat-address.morgan.edu</t>
  </si>
  <si>
    <t>Morgan State University</t>
  </si>
  <si>
    <t>AS33170 Morgan State University</t>
  </si>
  <si>
    <t>pool-96-246-52-2.nycmny.fios.verizon.net</t>
  </si>
  <si>
    <t>Irvington</t>
  </si>
  <si>
    <t>c-73-130-51-95.hsd1.pa.comcast.net</t>
  </si>
  <si>
    <t>Hanover</t>
  </si>
  <si>
    <t>pool-108-51-43-144.washdc.fios.verizon.net</t>
  </si>
  <si>
    <t>ool-addc53b2.static.optonline.net</t>
  </si>
  <si>
    <t>New Hyde Park</t>
  </si>
  <si>
    <t>pool-108-18-70-99.washdc.east.verizon.net</t>
  </si>
  <si>
    <t>pool-100-15-2-126.washdc.fios.verizon.net</t>
  </si>
  <si>
    <t>pool-96-244-251-217.bltmmd.fios.verizon.net</t>
  </si>
  <si>
    <t>162-236-237-28.lightspeed.mssnks.sbcglobal.net</t>
  </si>
  <si>
    <t>Ottawa</t>
  </si>
  <si>
    <t>fl-71-52-121-26.dhcp.embarqhsd.net</t>
  </si>
  <si>
    <t>Ocala</t>
  </si>
  <si>
    <t>AS2379 Embarq Corporation</t>
  </si>
  <si>
    <t>108-84-224-64.lightspeed.iplsin.sbcglobal.net</t>
  </si>
  <si>
    <t>pool-71-190-197-11.nycmny.fios.verizon.net</t>
  </si>
  <si>
    <t>Great Neck</t>
  </si>
  <si>
    <t>c-73-250-114-72.hsd1.md.comcast.net</t>
  </si>
  <si>
    <t>Aberdeen</t>
  </si>
  <si>
    <t>24-145-118-099-dhcp.gsv.md.atlanticbb.net</t>
  </si>
  <si>
    <t>Centreville</t>
  </si>
  <si>
    <t>Atlantic Broadband</t>
  </si>
  <si>
    <t>AS32939 Atlantic Broadband Finance, LLC</t>
  </si>
  <si>
    <t>c-71-206-44-72.hsd1.md.comcast.net</t>
  </si>
  <si>
    <t>cpe-74-65-124-163.stny.res.rr.com</t>
  </si>
  <si>
    <t>Corning</t>
  </si>
  <si>
    <t>74-92-146-61-WashingtonDC.hfc.comcastbusiness.net</t>
  </si>
  <si>
    <t>Cecil County Fitness Center</t>
  </si>
  <si>
    <t>pool-72-66-96-35.washdc.fios.verizon.net</t>
  </si>
  <si>
    <t>Bowie</t>
  </si>
  <si>
    <t>host-69-145-119-230.hln-mt.client.bresnan.net</t>
  </si>
  <si>
    <t>Helena</t>
  </si>
  <si>
    <t>Cartersville</t>
  </si>
  <si>
    <t>CARTERSVILLE-FIBERCOM</t>
  </si>
  <si>
    <t>City of Cartersville</t>
  </si>
  <si>
    <t>AS64261 City of Cartersville</t>
  </si>
  <si>
    <t>107-178-47-214.IP.cloudmosa.com</t>
  </si>
  <si>
    <t>Saratoga</t>
  </si>
  <si>
    <t>CloudMosa</t>
  </si>
  <si>
    <t>Hurricane Electric</t>
  </si>
  <si>
    <t>AS6939 Hurricane Electric, Inc.</t>
  </si>
  <si>
    <t>South Paris</t>
  </si>
  <si>
    <t>Oxford Networks</t>
  </si>
  <si>
    <t>AS21547 Oxford Networks</t>
  </si>
  <si>
    <t>107-147-195-64.res.bhn.net</t>
  </si>
  <si>
    <t>Farmington</t>
  </si>
  <si>
    <t>Lansing</t>
  </si>
  <si>
    <t>Arialink</t>
  </si>
  <si>
    <t>AS22637 Arialink</t>
  </si>
  <si>
    <t>209-254-39-74.ip.mcleodusa.net</t>
  </si>
  <si>
    <t>Sault Ste. Marie</t>
  </si>
  <si>
    <t>Lake Superior State University</t>
  </si>
  <si>
    <t>70-58-83-141.tukw.qwest.net</t>
  </si>
  <si>
    <t>Allendale</t>
  </si>
  <si>
    <t>c-73-191-182-11.hsd1.mi.comcast.net</t>
  </si>
  <si>
    <t>Howell</t>
  </si>
  <si>
    <t>96-35-126-251.dhcp.bycy.mi.charter.com</t>
  </si>
  <si>
    <t>Bridgeport</t>
  </si>
  <si>
    <t>c-73-161-125-80.hsd1.mi.comcast.net</t>
  </si>
  <si>
    <t>84.sub-70-194-170.myvzw.com</t>
  </si>
  <si>
    <t>Arlington Heights</t>
  </si>
  <si>
    <t>c-68-37-236-103.hsd1.mi.comcast.net</t>
  </si>
  <si>
    <t>c-68-56-120-74.hsd1.mi.comcast.net</t>
  </si>
  <si>
    <t>Philippines</t>
  </si>
  <si>
    <t>PH</t>
  </si>
  <si>
    <t>National Capital Region</t>
  </si>
  <si>
    <t>Makati City</t>
  </si>
  <si>
    <t>Asia/Manila</t>
  </si>
  <si>
    <t>Globe Telecom</t>
  </si>
  <si>
    <t>Globe Telecoms</t>
  </si>
  <si>
    <t>AS132199 Globe Telecom Inc.</t>
  </si>
  <si>
    <t>c-98-250-108-161.hsd1.mi.comcast.net</t>
  </si>
  <si>
    <t>pool-96-242-39-104.nwrknj.fios.verizon.net</t>
  </si>
  <si>
    <t>East Hanover</t>
  </si>
  <si>
    <t>172-1-193-14.lightspeed.gdrpmi.sbcglobal.net</t>
  </si>
  <si>
    <t>c-50-151-11-227.hsd1.il.comcast.net</t>
  </si>
  <si>
    <t>108-92-62-70.lightspeed.stlsmo.sbcglobal.net</t>
  </si>
  <si>
    <t>Belleville</t>
  </si>
  <si>
    <t>c-24-8-34-62.hsd1.co.comcast.net</t>
  </si>
  <si>
    <t>Longmont</t>
  </si>
  <si>
    <t>97-116-58-25.mpls.qwest.net</t>
  </si>
  <si>
    <t>Saint Paul</t>
  </si>
  <si>
    <t>174-20-163-83.mpls.qwest.net</t>
  </si>
  <si>
    <t>68-115-74-224.dhcp.eucl.wi.charter.com</t>
  </si>
  <si>
    <t>De Forest</t>
  </si>
  <si>
    <t>c-50-172-221-198.hsd1.il.comcast.net</t>
  </si>
  <si>
    <t>KTNRON060WW-LP140-02-1176217733.dsl.bell.ca</t>
  </si>
  <si>
    <t>Kitchener</t>
  </si>
  <si>
    <t>N2E</t>
  </si>
  <si>
    <t>Bell Canada</t>
  </si>
  <si>
    <t>AS577 Bell Canada</t>
  </si>
  <si>
    <t>99-137-1-110.lightspeed.livnmi.sbcglobal.net</t>
  </si>
  <si>
    <t>SpringNet</t>
  </si>
  <si>
    <t>AS21737 SpringNet</t>
  </si>
  <si>
    <t>99-44-163-94.lightspeed.stlsmo.sbcglobal.net</t>
  </si>
  <si>
    <t>node21.seg212.ucf.edu</t>
  </si>
  <si>
    <t>University of Central Florida</t>
  </si>
  <si>
    <t>AS7939 University of Central Florida</t>
  </si>
  <si>
    <t>152-132-9-3.tic.va.gov</t>
  </si>
  <si>
    <t>Department of Veterans Affairs</t>
  </si>
  <si>
    <t>AS29992 Department of Veterans Affairs</t>
  </si>
  <si>
    <t>Google</t>
  </si>
  <si>
    <t>h180.26.189.173.static.ip.windstream.net</t>
  </si>
  <si>
    <t>ip-18-60.net.ksu.edu</t>
  </si>
  <si>
    <t>Manhattan</t>
  </si>
  <si>
    <t>Kansas State University</t>
  </si>
  <si>
    <t>AS2701 Kansas State University</t>
  </si>
  <si>
    <t>md55036d0.tmodns.net</t>
  </si>
  <si>
    <t>108-197-81-174.lightspeed.mssnks.sbcglobal.net</t>
  </si>
  <si>
    <t>Fayette</t>
  </si>
  <si>
    <t>DEAN-371-01.engr.washington.edu</t>
  </si>
  <si>
    <t>University of Washington</t>
  </si>
  <si>
    <t>AS73 University of Washington</t>
  </si>
  <si>
    <t>mail.thearcoftheozarks.org</t>
  </si>
  <si>
    <t>72-184-17-160.res.bhn.net</t>
  </si>
  <si>
    <t>Plant City</t>
  </si>
  <si>
    <t>Fulton</t>
  </si>
  <si>
    <t>cpe-69-76-189-1.kc.res.rr.com</t>
  </si>
  <si>
    <t>23-126-73-12.lightspeed.spfdmo.sbcglobal.net</t>
  </si>
  <si>
    <t>Joplin</t>
  </si>
  <si>
    <t>mail.abilitiesfirst.net</t>
  </si>
  <si>
    <t>cpe-75-81-10-201.kc.res.rr.com</t>
  </si>
  <si>
    <t>ip68-228-187-249.cl.ri.cox.net</t>
  </si>
  <si>
    <t>Olmsted Falls</t>
  </si>
  <si>
    <t>74-94-241-105-Hattiesburg.hfc.comcastbusiness.net</t>
  </si>
  <si>
    <t>Hattiesburg</t>
  </si>
  <si>
    <t>gainesville.adventures.org</t>
  </si>
  <si>
    <t>Gainesville</t>
  </si>
  <si>
    <t>ip-64-134-191-9.public.wayport.net</t>
  </si>
  <si>
    <t>AT&amp;T Wi-Fi Services</t>
  </si>
  <si>
    <t>AS14654 Wayport, Inc.</t>
  </si>
  <si>
    <t>97-125-171-19.desm.qwest.net</t>
  </si>
  <si>
    <t>cpe-45-36-104-91.triad.res.rr.com</t>
  </si>
  <si>
    <t>104-54-77-89.lightspeed.rlghnc.sbcglobal.net</t>
  </si>
  <si>
    <t>Garner</t>
  </si>
  <si>
    <t>pool-108-34-60-215.bltmmd.east.verizon.net</t>
  </si>
  <si>
    <t>users.tollbrothersinc.com</t>
  </si>
  <si>
    <t>Toll Brothers</t>
  </si>
  <si>
    <t>AS36317 TOLL BROTHERS INC</t>
  </si>
  <si>
    <t>c-24-129-5-36.hsd1.fl.comcast.net</t>
  </si>
  <si>
    <t>St. Augustine</t>
  </si>
  <si>
    <t>50-121-211-115.drr03.clbg.wv.frontiernet.net</t>
  </si>
  <si>
    <t>Fairmont</t>
  </si>
  <si>
    <t>174-125-19-119.dyn.centurytel.net</t>
  </si>
  <si>
    <t>Wentzville</t>
  </si>
  <si>
    <t>illegally-used-at.fsu</t>
  </si>
  <si>
    <t>Florida State University</t>
  </si>
  <si>
    <t>AS2553 Florida State University</t>
  </si>
  <si>
    <t>Whitmore Lake</t>
  </si>
  <si>
    <t>Washtenaw ISD</t>
  </si>
  <si>
    <t>174-126-98-215.cpe.cableone.net</t>
  </si>
  <si>
    <t>198.11.11.43.lightower.net</t>
  </si>
  <si>
    <t>Lightower Fiber Networks I, LLC</t>
  </si>
  <si>
    <t>AS46887 Lightower Fiber Networks I, LLC</t>
  </si>
  <si>
    <t>75-168-143-221.mpls.qwest.net</t>
  </si>
  <si>
    <t>23-228-136-125.mci.googlefiber.net</t>
  </si>
  <si>
    <t>Google Fiber</t>
  </si>
  <si>
    <t>AS16591 Google Fiber Inc.</t>
  </si>
  <si>
    <t>c-73-16-75-234.hsd1.nh.comcast.net</t>
  </si>
  <si>
    <t>Brattleboro</t>
  </si>
  <si>
    <t>c-73-219-101-149.hsd1.nh.comcast.net</t>
  </si>
  <si>
    <t>Dover</t>
  </si>
  <si>
    <t>c-73-167-175-36.hsd1.nh.comcast.net</t>
  </si>
  <si>
    <t>h254.228.117.75.dynamic.ip.windstream.net</t>
  </si>
  <si>
    <t>Ashtabula</t>
  </si>
  <si>
    <t>ip-64-134-99-31.public.wayport.net</t>
  </si>
  <si>
    <t>ool-44c428f1.dyn.optonline.net</t>
  </si>
  <si>
    <t>c-73-152-119-24.hsd1.va.comcast.net</t>
  </si>
  <si>
    <t>South Hill</t>
  </si>
  <si>
    <t>cpe-24-95-70-221.columbus.res.rr.com</t>
  </si>
  <si>
    <t>Tiffin</t>
  </si>
  <si>
    <t>Crosswicks</t>
  </si>
  <si>
    <t>Sungard Network Solutions</t>
  </si>
  <si>
    <t>SunGard Availability Services LP</t>
  </si>
  <si>
    <t>AS7381 SunGard Availability Services LP</t>
  </si>
  <si>
    <t>194.sub-70-192-192.myvzw.com</t>
  </si>
  <si>
    <t>d66-183-59-26.bchsia.telus.net</t>
  </si>
  <si>
    <t>BC</t>
  </si>
  <si>
    <t>British Columbia</t>
  </si>
  <si>
    <t>Vancouver</t>
  </si>
  <si>
    <t>V5N</t>
  </si>
  <si>
    <t>America/Vancouver</t>
  </si>
  <si>
    <t>Telus Communications</t>
  </si>
  <si>
    <t>AS852 TELUS Communications Inc.</t>
  </si>
  <si>
    <t>71-82-192-192.dhcp.bycy.mi.charter.com</t>
  </si>
  <si>
    <t>Farwell</t>
  </si>
  <si>
    <t>199.167.126.227.hvdata.net</t>
  </si>
  <si>
    <t>92nd Street Young Mens And Young Womens Hebrew Ass</t>
  </si>
  <si>
    <t>238.sub-70-192-71.myvzw.com</t>
  </si>
  <si>
    <t>u-136-177-224-172.xr.usgs.gov</t>
  </si>
  <si>
    <t>United States Geological Survey</t>
  </si>
  <si>
    <t>AS1842 United States Geological Survey</t>
  </si>
  <si>
    <t>199.167.126.144.hvdata.net</t>
  </si>
  <si>
    <t>host-74-211-67-125.beyondbb.com</t>
  </si>
  <si>
    <t>Alamogordo</t>
  </si>
  <si>
    <t>117.sub-70-210-195.myvzw.com</t>
  </si>
  <si>
    <t>142.sub-70-210-231.myvzw.com</t>
  </si>
  <si>
    <t>hs-162-171.ala.tularosa.net</t>
  </si>
  <si>
    <t>Tularosa Communications</t>
  </si>
  <si>
    <t>AS11711 TULAROSA COMMUNICATIONS, INC.</t>
  </si>
  <si>
    <t>Long Beach</t>
  </si>
  <si>
    <t>host7216800134177.direcway.com</t>
  </si>
  <si>
    <t>Castle Rock</t>
  </si>
  <si>
    <t>ip98-160-221-216.lv.lv.cox.net</t>
  </si>
  <si>
    <t>wsip-24-234-54-146.lv.lv.cox.net</t>
  </si>
  <si>
    <t>ool-457a50b7.dyn.optonline.net</t>
  </si>
  <si>
    <t>Croton-on-Hudson</t>
  </si>
  <si>
    <t>pool-173-52-232-14.nycmny.fios.verizon.net</t>
  </si>
  <si>
    <t>Yonkers</t>
  </si>
  <si>
    <t>99-121-44-223.lightspeed.jcsnms.sbcglobal.net</t>
  </si>
  <si>
    <t>Richland</t>
  </si>
  <si>
    <t>207.110.14.226.ptr.us.xo.net</t>
  </si>
  <si>
    <t>weir-02b.slc.edu</t>
  </si>
  <si>
    <t>Bronxville</t>
  </si>
  <si>
    <t>cpe-74-70-14-218.nycap.res.rr.com</t>
  </si>
  <si>
    <t>Ballston Spa</t>
  </si>
  <si>
    <t>pool-71-246-119-9.nycmny.east.verizon.net</t>
  </si>
  <si>
    <t>cpe-67-241-132-222.buffalo.res.rr.com</t>
  </si>
  <si>
    <t>pool-173-71-218-73.clppva.fios.verizon.net</t>
  </si>
  <si>
    <t>pool-71-176-252-26.rcmdva.fios.verizon.net</t>
  </si>
  <si>
    <t>Midlothian</t>
  </si>
  <si>
    <t>Milwaukee</t>
  </si>
  <si>
    <t>99-6-96-12.lightspeed.milwwi.sbcglobal.net</t>
  </si>
  <si>
    <t>pool-100-34-243-216.phlapa.fios.verizon.net</t>
  </si>
  <si>
    <t>Havertown</t>
  </si>
  <si>
    <t>cpe-24-94-76-171.hawaii.res.rr.com</t>
  </si>
  <si>
    <t>Mililani Town</t>
  </si>
  <si>
    <t>cpe-71-70-137-31.nc.res.rr.com</t>
  </si>
  <si>
    <t>Fuquay-Varina</t>
  </si>
  <si>
    <t>DL</t>
  </si>
  <si>
    <t>National Capital Territory of Delhi</t>
  </si>
  <si>
    <t>New Delhi</t>
  </si>
  <si>
    <t>Bharti Airtel</t>
  </si>
  <si>
    <t>AS45609 Bharti Airtel Ltd. AS for GPRS Service</t>
  </si>
  <si>
    <t>static-216-26-7-58.earthlinkbusiness.net</t>
  </si>
  <si>
    <t>pool-96-239-74-50.nycmny.east.verizon.net</t>
  </si>
  <si>
    <t>pool-100-38-67-199.nycmny.fios.verizon.net</t>
  </si>
  <si>
    <t>Lynbrook</t>
  </si>
  <si>
    <t>107-0-187-218-ip-static.hfc.comcastbusiness.net</t>
  </si>
  <si>
    <t>25.sub-70-199-147.myvzw.com</t>
  </si>
  <si>
    <t>vtelinet-216-66-108-218.vermontel.net</t>
  </si>
  <si>
    <t>Lebanon</t>
  </si>
  <si>
    <t>c-73-230-138-95.hsd1.pa.comcast.net</t>
  </si>
  <si>
    <t>Reading</t>
  </si>
  <si>
    <t>99-122-108-181.lightspeed.irvnca.sbcglobal.net</t>
  </si>
  <si>
    <t>lvl117-g1.cts.usc.edu</t>
  </si>
  <si>
    <t>University of Southern California</t>
  </si>
  <si>
    <t>AS47 University of Southern California</t>
  </si>
  <si>
    <t>c-71-197-146-246.hsd1.wa.comcast.net</t>
  </si>
  <si>
    <t>Bellevue</t>
  </si>
  <si>
    <t>ool-6038477a.static.optonline.net</t>
  </si>
  <si>
    <t>White Plains</t>
  </si>
  <si>
    <t>pool-71-163-238-243.washdc.fios.verizon.net</t>
  </si>
  <si>
    <t>cpe-74-72-45-135.nyc.res.rr.com</t>
  </si>
  <si>
    <t xml:space="preserve">#children #autism </t>
  </si>
  <si>
    <t>#children #mothers #education</t>
  </si>
  <si>
    <t>#children #fightcancer #cancersupport</t>
  </si>
  <si>
    <t>#dreams</t>
  </si>
  <si>
    <t>#fightcancer #children #cancersupport #family</t>
  </si>
  <si>
    <t xml:space="preserve">#economicsustainability </t>
  </si>
  <si>
    <t>#children #education</t>
  </si>
  <si>
    <t>#addiction #homeless #women</t>
  </si>
  <si>
    <t>#economicsustainability #developingcountries #naturaldisaster</t>
  </si>
  <si>
    <t xml:space="preserve">#disease </t>
  </si>
  <si>
    <t>#god #family</t>
  </si>
  <si>
    <t xml:space="preserve"> #women #abuse</t>
  </si>
  <si>
    <t>#chidren</t>
  </si>
  <si>
    <t>#homeless #poverty #god</t>
  </si>
  <si>
    <t>#homeless #education #children</t>
  </si>
  <si>
    <t>#education #poverty #homeless</t>
  </si>
  <si>
    <t>#addiction #poverty #employment</t>
  </si>
  <si>
    <t>#naturaldisaster #abuse</t>
  </si>
  <si>
    <t>#women #education #children #foodsecurity</t>
  </si>
  <si>
    <t>#education #children</t>
  </si>
  <si>
    <t>#disabled #homeless #god #foodsecurity</t>
  </si>
  <si>
    <t>#family #abuse #homeless</t>
  </si>
  <si>
    <t>#fightcancer #family</t>
  </si>
  <si>
    <t>#watersecurity #developingcountries #poverty</t>
  </si>
  <si>
    <t>#education #disease</t>
  </si>
  <si>
    <t>#family #god</t>
  </si>
  <si>
    <t>#children #safeplace</t>
  </si>
  <si>
    <t>#homeless #poverty #children #safeplace</t>
  </si>
  <si>
    <t xml:space="preserve">#mentalillness #addiction </t>
  </si>
  <si>
    <t>#addiction #mentalillness</t>
  </si>
  <si>
    <t>#foodsecurity #children</t>
  </si>
  <si>
    <t>#fightcancer #personalexample</t>
  </si>
  <si>
    <t>#children #enablingselfsufficency #personalexample</t>
  </si>
  <si>
    <t>#naturaldisaster #animals</t>
  </si>
  <si>
    <t>#disabilities #homeless #education #children</t>
  </si>
  <si>
    <t>#homeless #women</t>
  </si>
  <si>
    <t>#children #god</t>
  </si>
  <si>
    <t>#god #homeless</t>
  </si>
  <si>
    <t>#india #women #children #education</t>
  </si>
  <si>
    <t>#mentalillness #children #veterans</t>
  </si>
  <si>
    <t>#homeless #children #mentoring</t>
  </si>
  <si>
    <t>#education #children #india</t>
  </si>
  <si>
    <t>#children #disabilities #education</t>
  </si>
  <si>
    <t>#children #education #women</t>
  </si>
  <si>
    <t>#fightcancer #cancersupport #women</t>
  </si>
  <si>
    <t>#children #foodsecurity #food #education #naturaldisasters</t>
  </si>
  <si>
    <t>#foodsecurity #food #family</t>
  </si>
  <si>
    <t xml:space="preserve">#education #children </t>
  </si>
  <si>
    <t>#disease #children #malaria #family</t>
  </si>
  <si>
    <t>#malaria #education #children</t>
  </si>
  <si>
    <t>#refugees #enablingselfsufficency</t>
  </si>
  <si>
    <t>#fightcancer #cancersupport</t>
  </si>
  <si>
    <t xml:space="preserve">#disease #children </t>
  </si>
  <si>
    <t>#fightcancer #cancersupport #children</t>
  </si>
  <si>
    <t>#abuse #women #children</t>
  </si>
  <si>
    <t>#personalexample #weightloss</t>
  </si>
  <si>
    <t>#naturaldisaster #weightloss</t>
  </si>
  <si>
    <t>#children #safeplace #communityoutreach</t>
  </si>
  <si>
    <t>#children #communityoutreach</t>
  </si>
  <si>
    <t>#god #communityoutreach</t>
  </si>
  <si>
    <t>#family #organdonor</t>
  </si>
  <si>
    <t>#children #communityoutreach #disabilities #god</t>
  </si>
  <si>
    <t>#god #religious #children</t>
  </si>
  <si>
    <t>#fightcancer #orphans #god</t>
  </si>
  <si>
    <t>#mentalillness #abused #stigmatized</t>
  </si>
  <si>
    <t>#weightloss #fightcancer #autism</t>
  </si>
  <si>
    <t>#children #malaria</t>
  </si>
  <si>
    <t>#abuse #children #safeplace</t>
  </si>
  <si>
    <t xml:space="preserve">#children #education </t>
  </si>
  <si>
    <t>#children #teen #communityoutreach #bullying</t>
  </si>
  <si>
    <t>#veterans #mentalillness</t>
  </si>
  <si>
    <t>#doctors #hospitals #healthcare</t>
  </si>
  <si>
    <t>#mentalillness #disease #children #family</t>
  </si>
  <si>
    <t>#education #children #malaria #healthcare</t>
  </si>
  <si>
    <t>#education #foodsecurity #homeless</t>
  </si>
  <si>
    <t>#women #teens #safeplace #abuse #mothers</t>
  </si>
  <si>
    <t>#education #children #fulfillment</t>
  </si>
  <si>
    <t>#children #communityoutreach #community #education</t>
  </si>
  <si>
    <t>#arts #children #communityoutreach #teens</t>
  </si>
  <si>
    <t>#foodsecurity #fulfillment</t>
  </si>
  <si>
    <t>#children #hospital #healthcare</t>
  </si>
  <si>
    <t>#mentalillness #teens #safeplace</t>
  </si>
  <si>
    <t>#animals #disabilities #stigmatized</t>
  </si>
  <si>
    <t>#homeless #disabilities #women #mother #mentalillness</t>
  </si>
  <si>
    <t>#arts #education</t>
  </si>
  <si>
    <t>#animals #education</t>
  </si>
  <si>
    <t>#mentalillness #veterans</t>
  </si>
  <si>
    <t>#food #foodsecurity #teens #children</t>
  </si>
  <si>
    <t>#education #teen</t>
  </si>
  <si>
    <t>#family #religious #god #family</t>
  </si>
  <si>
    <t>#foodsecurity #food #community #communityoutreach</t>
  </si>
  <si>
    <t>#arts #tees</t>
  </si>
  <si>
    <t>#education #god #children #family</t>
  </si>
  <si>
    <t>#children #homeless #women #mother #compassion</t>
  </si>
  <si>
    <t>#community #communityoutreach #family</t>
  </si>
  <si>
    <t>#mothers #children</t>
  </si>
  <si>
    <t>#communityoutreach #community #children</t>
  </si>
  <si>
    <t>#fightcancer #animals #children #teens</t>
  </si>
  <si>
    <t>#women #children #disease #hospital #healthcare</t>
  </si>
  <si>
    <t>#children #women #children #disease</t>
  </si>
  <si>
    <t>#disabilities #enablingselfsufficiency #sports</t>
  </si>
  <si>
    <t>#family #children #fightcancer #sports</t>
  </si>
  <si>
    <t>#fitness #disabilities #sports</t>
  </si>
  <si>
    <t>#god #religious #teen #children</t>
  </si>
  <si>
    <t>#fitness #sports</t>
  </si>
  <si>
    <t>#god #poverty #religious</t>
  </si>
  <si>
    <t>#family #poverty #healthcare #foodsecurity #homeless #children</t>
  </si>
  <si>
    <t>#foodsecurity #healthcare #homeless</t>
  </si>
  <si>
    <t>#arts #bullying #personalexample #children #teen</t>
  </si>
  <si>
    <t>#children #animals #teen</t>
  </si>
  <si>
    <t>#children #fostercare #family #mother #disabilities</t>
  </si>
  <si>
    <t>#fightcancer #family #death</t>
  </si>
  <si>
    <t>#education #children #naturaldisaster #healthcare</t>
  </si>
  <si>
    <t>#arts #education #children #foodsecurity</t>
  </si>
  <si>
    <t>We have a DREAM!\nI was raped on Halloween in 1992 in Denver, Colorado but totally moved on forgetting the power I had and should have used to report the co-worker that raped me. Fast forward years of working with and for nonprofits in Los Angeles it wasn't until moving to Vancouver, WA that totally made me appreciate my life. \n\nIn 2008 I was asked to represent a family of a missing 3-year-old child. Then in 2009 I met a 17 year old human trafficked survivor. Then later that year our efforts searching for a missing 14 year old black girl from Portland resulted in learn she was raped, beaten, shot to death and buried in two plastic bags by at 16 year old gang member that turned my vision of this world on its axel. I created a conference and program in 2009 that turned into a new lifetime dream...a world without violence and human trafficking. \n\nIn 2012 a few of us took the program and decided to create a 501(c)(3) national nonprofit called the National Women's Coalition Against Violence &amp; Exploitation (NWCAVE). Today we are licensed in Washington, Oregon and California. Have helped in over 30 missing persons cases. Have conducted annual conferences every January again violence and exploitation. Launched a national training institute. Have presented at over 400 conferences, schools, and community groups (on Child Safety, Internet Safety, Bullying, Abduction/Stranger Danger, Domestic Violence and Human Trafficking). Produced a film on human trafficking. Formed a national journalism and humanitarian awards. And just this summer opened our first office and community resource center. All of this since 2008 with all volunteers and no staff and a very small budget.\n\nWe have come full circle with dedication, love and passion to keep kids safe, prevent abductions and kidnappings, empower women and girls and provide services that benefit communities in three states. Giving Tuesday is one effort we have support that past few years and this year we are nominating our organization and all of those we serve for this grant! \n\nWe Have a Dream...a World Without Violence &amp; Exploitation and we hope you do too!a</t>
  </si>
  <si>
    <t>#abuse #women</t>
  </si>
  <si>
    <t>#homeless #teens #education #healthcare</t>
  </si>
  <si>
    <t>#arts #children #teens #family</t>
  </si>
  <si>
    <t>#children #fostercare</t>
  </si>
  <si>
    <t>#addiction #homeless #safeplace</t>
  </si>
  <si>
    <t>#god #religious #children #communityoutreach</t>
  </si>
  <si>
    <t>#children #disease #watersecurity #education</t>
  </si>
  <si>
    <t>#death #children #mother</t>
  </si>
  <si>
    <t>#homeless #family #children</t>
  </si>
  <si>
    <t>#family #disabilities #children</t>
  </si>
  <si>
    <t>#foodsecurity #poverty</t>
  </si>
  <si>
    <t>#homesless #god</t>
  </si>
  <si>
    <t xml:space="preserve">#autism #disabilities #family </t>
  </si>
  <si>
    <t>#disabilities #fitness #sports</t>
  </si>
  <si>
    <t>#family #children</t>
  </si>
  <si>
    <t>#animals #god #religious #sports #fitness</t>
  </si>
  <si>
    <t>#education #children #teen</t>
  </si>
  <si>
    <t>#family #fulfillment</t>
  </si>
  <si>
    <t>#children #teen #healthcare #women</t>
  </si>
  <si>
    <t>#homeless #mentalillness</t>
  </si>
  <si>
    <t>Give_Method_Disc</t>
  </si>
  <si>
    <t>Give_Reason_Disc</t>
  </si>
  <si>
    <t>############</t>
  </si>
  <si>
    <t>k</t>
  </si>
  <si>
    <t>#orgmadeadifferenceinmylife #impact</t>
  </si>
  <si>
    <t>#education #hunger</t>
  </si>
  <si>
    <t>#fightingcancer #impact</t>
  </si>
  <si>
    <t>#fightingcancer</t>
  </si>
  <si>
    <t>#fightingcancer #orgmadeadifferenceinmylife</t>
  </si>
  <si>
    <t>#education #homeless</t>
  </si>
  <si>
    <t>#education #poverty #children</t>
  </si>
  <si>
    <t>#education #impact</t>
  </si>
  <si>
    <t>#autism #children</t>
  </si>
  <si>
    <t>#autissm #children #impact</t>
  </si>
  <si>
    <t>#children #homeless #veterans</t>
  </si>
  <si>
    <t>#children #mentalillness</t>
  </si>
  <si>
    <t>#god #homeless #children</t>
  </si>
  <si>
    <t>#education #teens #impact</t>
  </si>
  <si>
    <t>#education teens</t>
  </si>
  <si>
    <t>#god #developingcountries</t>
  </si>
  <si>
    <t>May the love for my art actuate me at all time' is a phrase from the Oath of Maimonides, ancient scholar, philosopher and physician. I started sharing my life with Health Care for All Colorado and HCAC Foundation (www.hcacfoundation.org) after the Pediatric practice where I worked was closed, with one month's notice, by its corporate owners. The 'art of medicine' that I loved had become business and billing, rather than science and people. \n \nHealth Care for All Colorado Foundation(501c3) is the research and educational arm of its 501c4, Health Care for All Colorado, which advocates and works to build the grassroots movement for single payer health care that is publicly funded. Paying a percentage of income each year in a health care' tax', as we fund public schools, would allow everyone to pay into a health care fund that would pay all providers. The overhead administrative costs are a fraction of what is paid now to a myriad of private insurers. Even more important is the reassurance that no one would go without needed medical care or fear bankruptcy from reams of medical bills. Once that tax is paid, no other premiums, co-pays, deductibles or other hidden costs! For providers, it means less time and money spent on billing procedures, and more time to listen to patients. After experiencing and listening to so many 'health care horror stories' and seeing corporations making medical 'decisions' based on their profits, I took action. Health care is a human right. If each of us pays our share, all of us will live a less stressful and productive life. \n\nHealth Care for All Colorado Foundation is leading the way, and I'm with them!</t>
  </si>
  <si>
    <t>#children #abuse #addiction</t>
  </si>
  <si>
    <t>#homeless #addiction</t>
  </si>
  <si>
    <t>#incarceration #children</t>
  </si>
  <si>
    <t>#autism #orgmadeadifferenceinmylife #education #technology</t>
  </si>
  <si>
    <t>#autism #education #technology</t>
  </si>
  <si>
    <t>#autism #technology</t>
  </si>
  <si>
    <t>#autism #technology #orgmadeadifferenceinmylife</t>
  </si>
  <si>
    <t>#autism #techonology #orgmadeadifferenceinmylife</t>
  </si>
  <si>
    <t>#autism #orgmadeadifferenceinmylife</t>
  </si>
  <si>
    <t>#education #chidlren</t>
  </si>
  <si>
    <t>#children #healthcare</t>
  </si>
  <si>
    <t>#poverty #orgmadeadifferenceinmylife</t>
  </si>
  <si>
    <t>#homeless #compassion</t>
  </si>
  <si>
    <t>#poverty #hunger</t>
  </si>
  <si>
    <t>#education #safeplace</t>
  </si>
  <si>
    <t>#change #education</t>
  </si>
  <si>
    <t>#god #abuse</t>
  </si>
  <si>
    <t>#children #healthcare #disease</t>
  </si>
  <si>
    <t>#disease #healthcare</t>
  </si>
  <si>
    <t>#children #poverty</t>
  </si>
  <si>
    <t>#children #compassion #death</t>
  </si>
  <si>
    <t>#education #god #impact</t>
  </si>
  <si>
    <t>#children #education #abuse #poverty</t>
  </si>
  <si>
    <t>#children #poverty #developingcountries</t>
  </si>
  <si>
    <t>#weightloss #children</t>
  </si>
  <si>
    <t>#hunger #poverty #disease</t>
  </si>
  <si>
    <t>#impact #education</t>
  </si>
  <si>
    <t>#womansrights</t>
  </si>
  <si>
    <t>#womansrights #abuse</t>
  </si>
  <si>
    <t>#womansrights #education</t>
  </si>
  <si>
    <t>#death #womansrights #education</t>
  </si>
  <si>
    <t>#education #womansrights</t>
  </si>
  <si>
    <t>#developingcountries #education #death</t>
  </si>
  <si>
    <t>#environment #education</t>
  </si>
  <si>
    <t>#god #disease</t>
  </si>
  <si>
    <t>#fightingcancer #mentalillness #education</t>
  </si>
  <si>
    <t>#god #education</t>
  </si>
  <si>
    <t>#children #hunger #poverty</t>
  </si>
  <si>
    <t>#education #teens</t>
  </si>
  <si>
    <t>#disabilities #children</t>
  </si>
  <si>
    <t>#selfesteem #education</t>
  </si>
  <si>
    <t>#education #developingcountries</t>
  </si>
  <si>
    <t>#abuse #education</t>
  </si>
  <si>
    <t>#impact #healthcare</t>
  </si>
  <si>
    <t>#abuse #teens #safeplace</t>
  </si>
  <si>
    <t>#safeplace #education</t>
  </si>
  <si>
    <t>#environment #community</t>
  </si>
  <si>
    <t>#homeless #god</t>
  </si>
  <si>
    <t>#poverty #children</t>
  </si>
  <si>
    <t>#hunger #teens</t>
  </si>
  <si>
    <t>#seniors #disabilities</t>
  </si>
  <si>
    <t>#children #fightingcancer</t>
  </si>
  <si>
    <t>#economicsustainability #womenrights #education #personalexample</t>
  </si>
  <si>
    <t>#children #arts #NICU #hospital #personalexample</t>
  </si>
  <si>
    <t>#disabilities #abuse #personal</t>
  </si>
  <si>
    <t>#animals #disabilities #children #education</t>
  </si>
  <si>
    <t>#addiction #personalexample</t>
  </si>
  <si>
    <t>#homeless #hunger #foreignborn #god</t>
  </si>
  <si>
    <t>#children #teens #orphans #India</t>
  </si>
  <si>
    <t>#god #orphans #India</t>
  </si>
  <si>
    <t>#incarceration #womensrights</t>
  </si>
  <si>
    <t>#LGBTQ #change #love</t>
  </si>
  <si>
    <t xml:space="preserve">#god #love </t>
  </si>
  <si>
    <t>#cancersupport #children</t>
  </si>
  <si>
    <t>#cancersupport #children #leavinglegacy #personalexample</t>
  </si>
  <si>
    <t>#god #womensrights #children #refugees</t>
  </si>
  <si>
    <t>#animals  #god</t>
  </si>
  <si>
    <t>#LGBTQ #bullying #competition</t>
  </si>
  <si>
    <t>#enablingselfsufficiency #teens #firstgenerationcollege</t>
  </si>
  <si>
    <t>#competition #enablingselfsufficiency</t>
  </si>
  <si>
    <t>#womensrights #children #personalexample</t>
  </si>
  <si>
    <t>#developingcountries #god #children</t>
  </si>
  <si>
    <t>#animals #personalexample</t>
  </si>
  <si>
    <t>#children #poverty #education</t>
  </si>
  <si>
    <t>#hunger #children</t>
  </si>
  <si>
    <t>#children #cancersupport #lackspublicity #naturaldisaster</t>
  </si>
  <si>
    <t xml:space="preserve">#disabilities  </t>
  </si>
  <si>
    <t>#founder #education #arts #veterans #animals #homeless</t>
  </si>
  <si>
    <t>#god #developingcountries #teens #children #compassion</t>
  </si>
  <si>
    <t>#developingcountries #love</t>
  </si>
  <si>
    <t>#environment #children</t>
  </si>
  <si>
    <t>#abuse #disabilities #homeless #personalexample #education</t>
  </si>
  <si>
    <t>#teens #children</t>
  </si>
  <si>
    <t>#diversity #culturalexchange #personalexample</t>
  </si>
  <si>
    <t>#children #abuse #mentalillness</t>
  </si>
  <si>
    <t xml:space="preserve">#founder  </t>
  </si>
  <si>
    <t>#hunger #personalexample</t>
  </si>
  <si>
    <t>#poverty #education</t>
  </si>
  <si>
    <t>#poverty #homeless</t>
  </si>
  <si>
    <t>#seniors #personalexample</t>
  </si>
  <si>
    <t xml:space="preserve">#womensrights #founder #arts </t>
  </si>
  <si>
    <t>#children #founder #personalexample</t>
  </si>
  <si>
    <t xml:space="preserve">#personalexample </t>
  </si>
  <si>
    <t>#religious #culturalexchange</t>
  </si>
  <si>
    <t>#fitness #compassion #giveothershope #personalexample</t>
  </si>
  <si>
    <t>#arts #disabilities #personalexample</t>
  </si>
  <si>
    <t>#hunger #poverty #teens #personalexample</t>
  </si>
  <si>
    <t>#americorps #teens #education</t>
  </si>
  <si>
    <t>#personalexample #cancersupport</t>
  </si>
  <si>
    <t>#personalexample #cancersupport #fitness</t>
  </si>
  <si>
    <t>#personalexample #fitness #cancersupport</t>
  </si>
  <si>
    <t>#personalexample #arts</t>
  </si>
  <si>
    <t>#arts #children</t>
  </si>
  <si>
    <t>#notcohesive #children #teens #arts</t>
  </si>
  <si>
    <t>#children #disabilities #arts #developingcountries #personalexample</t>
  </si>
  <si>
    <t>#arts #diversity</t>
  </si>
  <si>
    <t>#children #personalexample #cancersupport</t>
  </si>
  <si>
    <t>#founder #cancersupport #personalexample</t>
  </si>
  <si>
    <t>#developingcountries #founder #disease #naturaldisaster</t>
  </si>
  <si>
    <t>#personalexample #children #disease</t>
  </si>
  <si>
    <t>#personalexample #disease #fitness</t>
  </si>
  <si>
    <t>#socialchange #education</t>
  </si>
  <si>
    <t>#seniors #arts</t>
  </si>
  <si>
    <t>#developingcountries #NICU</t>
  </si>
  <si>
    <t>#disabilities #children #education #fitness #diversity</t>
  </si>
  <si>
    <t>#love #animals #personalexample</t>
  </si>
  <si>
    <t>#diversity #teens #education</t>
  </si>
  <si>
    <t xml:space="preserve">#children #disabilities  </t>
  </si>
  <si>
    <t>#children #education #community #local</t>
  </si>
  <si>
    <t>#poverty #religious</t>
  </si>
  <si>
    <t>#disabilities #enablingselfsufficiency #religious #founder #animals #womensrights #community #local</t>
  </si>
  <si>
    <t>#disabilities #personalexample #founder</t>
  </si>
  <si>
    <t>#fitness #abuse #children #founder</t>
  </si>
  <si>
    <t>#disabilities #children #personalexample</t>
  </si>
  <si>
    <t>#arts #children #local</t>
  </si>
  <si>
    <t>#incarceration #children #education #teens</t>
  </si>
  <si>
    <t>#local #poverty #children #enablingselfsufficiency</t>
  </si>
  <si>
    <t>#cancersupport #disease #children #personalexample</t>
  </si>
  <si>
    <t>#local #arts #children</t>
  </si>
  <si>
    <t>#personalexample #arts #children #local #education</t>
  </si>
  <si>
    <t>#personalexample #disease #children</t>
  </si>
  <si>
    <t>#children #developingcountries #founder #inspiration</t>
  </si>
  <si>
    <t>#developingcountries #womensrights #children</t>
  </si>
  <si>
    <t>#foreignborn #developingcountries #education #poverty #healthcare #founder</t>
  </si>
  <si>
    <t>#teens #disease #celebrity #personalexample</t>
  </si>
  <si>
    <t>#local #arts #seniors #inspiration #founder</t>
  </si>
  <si>
    <t>#personalexample #god #religious #seniors</t>
  </si>
  <si>
    <t>#arts #education #children</t>
  </si>
  <si>
    <t>#developingcountries #environment</t>
  </si>
  <si>
    <t>#hunger #seniors #poverty #religious</t>
  </si>
  <si>
    <t>#socialchange #programresults</t>
  </si>
  <si>
    <t>#abuse #womensrights #education #healthcare #employment #fostercare #children</t>
  </si>
  <si>
    <t>#leavinglegacy #children #developingcountries</t>
  </si>
  <si>
    <t>#personalexample #animals</t>
  </si>
  <si>
    <t>#girls #education #personalexample #inspiration</t>
  </si>
  <si>
    <t>#children #local #education #fitness</t>
  </si>
  <si>
    <t>#teens #children #hunger #education #employment</t>
  </si>
  <si>
    <t>#disabilities #local #personalexample #inspiration</t>
  </si>
  <si>
    <t>#seniors #poverty #sustainability</t>
  </si>
  <si>
    <t>#children #education #developingcountries #calltoaction</t>
  </si>
  <si>
    <t>#children #abuse #fostercare</t>
  </si>
  <si>
    <t>#arts #personalexample #death</t>
  </si>
  <si>
    <t>#inspiration #environment</t>
  </si>
  <si>
    <t>#children #teens #education</t>
  </si>
  <si>
    <t>#inspiration #arts #local</t>
  </si>
  <si>
    <t>#personalexample #children #homeless #poverty #hunger #womensrights #outcomes</t>
  </si>
  <si>
    <t>#death #leavinglegacy #animals</t>
  </si>
  <si>
    <t>#animals #developingcountries</t>
  </si>
  <si>
    <t>#personalexample #children #arts</t>
  </si>
  <si>
    <t>#disease #children #teens #fitness</t>
  </si>
  <si>
    <t>#god #personalexample #disease #seniors</t>
  </si>
  <si>
    <t>#cancersupport #death #seniors</t>
  </si>
  <si>
    <t>#arts #inspiration</t>
  </si>
  <si>
    <t>#children #teens #arts #developingcountries</t>
  </si>
  <si>
    <t>#disabilities #children #inspiration</t>
  </si>
  <si>
    <t>#healthcare #personalexample #disease #inspiration</t>
  </si>
  <si>
    <t>#religious #personalexample</t>
  </si>
  <si>
    <t>#children #teens #culturalexchange #diversity</t>
  </si>
  <si>
    <t>#arts #personalexample #children #death</t>
  </si>
  <si>
    <t>#disease #inspiration #animals #personalexample</t>
  </si>
  <si>
    <t>#animals #disabilities</t>
  </si>
  <si>
    <t>#personalexample #animals #disease #disabilities</t>
  </si>
  <si>
    <t>#animals #death</t>
  </si>
  <si>
    <t>#homeless #love #founder #children #religious #hunger</t>
  </si>
  <si>
    <t>#personalexample #children #teens #inspiration #outcomes #leavinglegacy</t>
  </si>
  <si>
    <t>#disease #children #personalexample #inspiration</t>
  </si>
  <si>
    <t>#diversity #culturalexchange #children #local #founder</t>
  </si>
  <si>
    <t>#seniors #hunger</t>
  </si>
  <si>
    <t>Assigned</t>
  </si>
  <si>
    <t>#americorps #diversity #education #notcohesive</t>
  </si>
  <si>
    <t>#cancersupport #orgmadeadifferenceinmylife #hope</t>
  </si>
  <si>
    <t>#children #education #impact</t>
  </si>
  <si>
    <t>#compassion #impact #cancersupport</t>
  </si>
  <si>
    <t>#connection #cancersupport</t>
  </si>
  <si>
    <t>#crisispregnancy #orgmadeadifferenceinmylife</t>
  </si>
  <si>
    <t>#disabled #compassion</t>
  </si>
  <si>
    <t>#education #children #developingcountries</t>
  </si>
  <si>
    <t>#education #developingcountries #impact #founder #fundraised</t>
  </si>
  <si>
    <t>#enablingselfsufficiency #education #developingcountries #fulfillment #impact</t>
  </si>
  <si>
    <t>#foodsecurity #local</t>
  </si>
  <si>
    <t>#fostercare #children #calltoaction</t>
  </si>
  <si>
    <t>#fulfillment #programresults #music</t>
  </si>
  <si>
    <t>#fulfullment #incohesive</t>
  </si>
  <si>
    <t>#girls #fitness #selfesteem #givingimpactedme</t>
  </si>
  <si>
    <t>#giveothershope #illness</t>
  </si>
  <si>
    <t>#givingimpactedME #founder</t>
  </si>
  <si>
    <t>#hope #suicide #children #calltoaction</t>
  </si>
  <si>
    <t>#illnesscure #death #PSP</t>
  </si>
  <si>
    <t>#illness #connection</t>
  </si>
  <si>
    <t>#illness #connection #dontwantotherstostrugglethewayidid</t>
  </si>
  <si>
    <t>#illness #connection #orgmadeadifferenceinmylife</t>
  </si>
  <si>
    <t>#impact #education #outcomes #programresults #children #mentor #givingimpactedme #socialchange</t>
  </si>
  <si>
    <t>#impact #girls #self-esteem</t>
  </si>
  <si>
    <t>#incohesive #autism</t>
  </si>
  <si>
    <t>#music #education #children</t>
  </si>
  <si>
    <t xml:space="preserve">#naturaldisaster #fundraised </t>
  </si>
  <si>
    <t>#NICU #fundraised</t>
  </si>
  <si>
    <t>??</t>
  </si>
  <si>
    <t>#notcohesive #children #developingcountry</t>
  </si>
  <si>
    <t>#nutrition</t>
  </si>
  <si>
    <t>#orgmadeadifferenceinmylife #givingimpactedME #outdoorrecreation</t>
  </si>
  <si>
    <t>#orgmadeadifferenceinmylife #god</t>
  </si>
  <si>
    <t>http://gafw.org/  Forestwatching is Spirit Work\n\n I give of my money and of my time to Georgia Forestwatch because they keep an eye on these incredible Georgia forests that have sustained my spirit through difficult times and wonderful times, too. Several years ago, when I was caregiving my dying parents and experienced the death of 4 immediate family members in one calendar year (whew!), GAFW provided frequent outreach hikes, that gave me opportunities to get into our beautiful forests with knowledgeable, trustworthy hike leaders, who provided guidance and support as I sought much needed nature breaks in the woods. Those first hikes as a follower have evolved into a network of forest friends and wonderful times shared in the woods. Now, for the first time, I am going to take a turn leading these hikes. The work of GAFW is a challenge for this small non-profit and requires extensive expertise about forest management and ecology as well as frequent boots on the ground, investigating management practices and what their effects might be. Forestwatchers are the ones actually reading and responding to the reams of forest management documents produced by the US Forest Service â€” no small feat. Much of the Forestwatch work is done by volunteers, since there is very little money for a paid staff. If you love these forests as much as I do, maybe youâ€™ll consider a gift to help keep this important work going.\n</t>
  </si>
  <si>
    <t>#orgmadeadifferenceinmylife #theyneedresources #givingback</t>
  </si>
  <si>
    <t>#raisedmoney #children</t>
  </si>
  <si>
    <t>#refugee #children #givinghope #impact #education #transformation</t>
  </si>
  <si>
    <t>#socialjustice #children #education</t>
  </si>
  <si>
    <t>#veterans #local</t>
  </si>
  <si>
    <t>BRING YOUR HURTING, TIRED, MESSY LIVES TO THE FOOT OF HIS THRONE. www.joys-house.com\n\n The foot of His throne exists at Joy's House. Joy's House is a nonprofit organization housing women and children in North Alabama. Founded in 2012, Joy's House has housed 22 residents since opening their doors. The number 22 may not sound like anything to write home about, but what makes this number significant is the environment the women and children enter into once crossing the threshold into a new life. You see, Joy's House is not a facility or an institution, no Joy's House exists within the four walls of a family home. \n\n  Started by a mission trip to Rwanda, the ministry was birthed out of the family's desire to be obedient to God's calling on their lives. Working with broken and battered women, those in addiction, those who have been marginalized by sex trafficking, those enticed to a new state by the empty promises of an online romance, has always been on the hearts of the family. \n\n God is on the move at Joy's House. We have seen atheists become believers, strippers drop their lifestyle for a brighter future, women learn to drive, children healed of disease, blindness and deafness. We have seen those with learning disabilities become nursing assistants. The abused begin to trust again and enter into faithful loving marriages. We have performed two funerals, stood up as the mother of the bride in one wedding, been called mom and dad and countless other blessings that God lets us in on each day. \n\n Women coming to Joy's House pay no entry fee or monthly rent. All expenses are provided by the family. Community members have also stood up to partner with the organization by hosting toiletry drives, bringing meals, befriending residents and joining us in prayer. \n\n To many, $5000 May not seem like much. To Joy's House, it means the world. Any monetary donations received are used for the sole purpose of meeting additional needs of he residents such as medication, doctor's visits, glasses and other expenses outside the normal household. \n\n Additionally, this family has reached out to their community. Joy's House has paid for more than 70 nights in local hotels for women in crisis. Joy's House provided clothing and food for individuals in their home town that need an extra hand. \n\n The selfless contributions of this family and the organization should not go unrecognized.</t>
  </si>
  <si>
    <t>#women #children</t>
  </si>
  <si>
    <t>duplicate</t>
  </si>
  <si>
    <t>duplicate?</t>
  </si>
  <si>
    <t>#college #education</t>
  </si>
  <si>
    <t>#college #leavinglegacy #fundraised #orgmadeadifferenceinmylife</t>
  </si>
  <si>
    <t>#fitness #children</t>
  </si>
  <si>
    <t>#girls #education #selfesteem</t>
  </si>
  <si>
    <t>#homeless #children</t>
  </si>
  <si>
    <t>#illnesscure #connection</t>
  </si>
  <si>
    <t>#illnesscure #death  #PSP</t>
  </si>
  <si>
    <t>#knowwheremoneyisgoing #education #developingcountries</t>
  </si>
  <si>
    <t>#moms #connection</t>
  </si>
  <si>
    <t>#music #founder #impact #fundraised #connection</t>
  </si>
  <si>
    <t>#outdoorrecreation #fundraised</t>
  </si>
  <si>
    <t>#selfconfidence #bullying</t>
  </si>
  <si>
    <t>#death #illnesscure #connection  #PSP</t>
  </si>
  <si>
    <t>#women #children #homeless #healthcare</t>
  </si>
  <si>
    <t>#calltoaction #cardonation</t>
  </si>
  <si>
    <t>#poverty #children #education</t>
  </si>
  <si>
    <t>#death #connection</t>
  </si>
  <si>
    <t>#illnesscure #death #fundraised</t>
  </si>
  <si>
    <t>#illnesscure #PSP</t>
  </si>
  <si>
    <t>#god? #givingchangedme #givingimpactedME</t>
  </si>
  <si>
    <t>#death #psp</t>
  </si>
  <si>
    <t>#death #psp #calltoaction</t>
  </si>
  <si>
    <t>#death #psp #calltoaction #illnesscure</t>
  </si>
  <si>
    <t>#death #illness #psp #connection</t>
  </si>
  <si>
    <t>#death #homeless #compassion #god</t>
  </si>
  <si>
    <t>#homeless #women #maternitycare #god</t>
  </si>
  <si>
    <t>#fundraised #illnesscure #fightcancer #connection</t>
  </si>
  <si>
    <t>#fundraised #malaria</t>
  </si>
  <si>
    <t>#homeless #employment</t>
  </si>
  <si>
    <t>#death #illness #illnesscure #psp</t>
  </si>
  <si>
    <t>Website 1 - Type</t>
  </si>
  <si>
    <t>Website 1 - Value</t>
  </si>
  <si>
    <t>Website 2 - Type</t>
  </si>
  <si>
    <t>Website 2 - Value</t>
  </si>
  <si>
    <t>Website 3 - Type</t>
  </si>
  <si>
    <t>Website 3 - Value</t>
  </si>
  <si>
    <t>Website 4 - Type</t>
  </si>
  <si>
    <t>Website 4 - Value</t>
  </si>
  <si>
    <t>Website 5 - Type</t>
  </si>
  <si>
    <t>Website 5 - Value</t>
  </si>
  <si>
    <t>Website 6 - Type</t>
  </si>
  <si>
    <t>Website 6 - Value</t>
  </si>
  <si>
    <t>Website 7 - Type</t>
  </si>
  <si>
    <t>Website 7 - Value</t>
  </si>
  <si>
    <t>Website 8 - Type</t>
  </si>
  <si>
    <t>Website 8 - Value</t>
  </si>
  <si>
    <t>Website 9 - Type</t>
  </si>
  <si>
    <t>Website 9 - Value</t>
  </si>
  <si>
    <t>Website 10 - Type</t>
  </si>
  <si>
    <t>Website 10 - Value</t>
  </si>
  <si>
    <t>Website 11 - Type</t>
  </si>
  <si>
    <t>Website 11 - Value</t>
  </si>
  <si>
    <t>Website 12 - Type</t>
  </si>
  <si>
    <t>Balaji</t>
  </si>
  <si>
    <t>Pays the bills</t>
  </si>
  <si>
    <t>angellist</t>
  </si>
  <si>
    <t>https://angel.co/bala-natarajan</t>
  </si>
  <si>
    <t>twitter</t>
  </si>
  <si>
    <t>https://twitter.com/masalachai</t>
  </si>
  <si>
    <t>linkedin</t>
  </si>
  <si>
    <t>https://www.linkedin.com/in/balaji75</t>
  </si>
  <si>
    <t>Bev</t>
  </si>
  <si>
    <t>Natarajan</t>
  </si>
  <si>
    <t>Barbara</t>
  </si>
  <si>
    <t>Deborah</t>
  </si>
  <si>
    <t>Flaherty</t>
  </si>
  <si>
    <t>https://twitter.com/DeborahFlaherty</t>
  </si>
  <si>
    <t>Danielle</t>
  </si>
  <si>
    <t>Siebert</t>
  </si>
  <si>
    <t>https://twitter.com/DCSiebert</t>
  </si>
  <si>
    <t>Elizabeth</t>
  </si>
  <si>
    <t>Newton</t>
  </si>
  <si>
    <t>Crewe</t>
  </si>
  <si>
    <t>https://www.linkedin.com/in/elizabeth-liz-newton-63b53841</t>
  </si>
  <si>
    <t>Karin</t>
  </si>
  <si>
    <t>Scott</t>
  </si>
  <si>
    <t>Allowance for Good</t>
  </si>
  <si>
    <t>Program Manager</t>
  </si>
  <si>
    <t>https://www.linkedin.com/in/karin-scott-1715844b</t>
  </si>
  <si>
    <t>Home</t>
  </si>
  <si>
    <t>http://www.allowanceforgood.org</t>
  </si>
  <si>
    <t>Terry</t>
  </si>
  <si>
    <t>S</t>
  </si>
  <si>
    <t>flickr</t>
  </si>
  <si>
    <t>https://www.flickr.com/people/tstreetman</t>
  </si>
  <si>
    <t>https://www.linkedin.com/in/terrystreetman</t>
  </si>
  <si>
    <t>google</t>
  </si>
  <si>
    <t>https://plus.google.com/101052216322231072885</t>
  </si>
  <si>
    <t>tumblr</t>
  </si>
  <si>
    <t>http://gettingmykicks.tumblr.com</t>
  </si>
  <si>
    <t>aboutme</t>
  </si>
  <si>
    <t>https://about.me/terrence.streetman</t>
  </si>
  <si>
    <t>https://twitter.com/tstreetman</t>
  </si>
  <si>
    <t>http://alzheimersmemorial.org ::: http://tstreetman.com/portfolio ::: http://society6.com/gettingmykicks/prints</t>
  </si>
  <si>
    <t>Kalista</t>
  </si>
  <si>
    <t>Barter</t>
  </si>
  <si>
    <t>https://twitter.com/Vegan_Kali</t>
  </si>
  <si>
    <t>Carla</t>
  </si>
  <si>
    <t>Compton-Nation</t>
  </si>
  <si>
    <t>https://twitter.com/MommaNation1</t>
  </si>
  <si>
    <t>https://www.flickr.com/people/carlanation</t>
  </si>
  <si>
    <t>pinterest</t>
  </si>
  <si>
    <t>http://www.pinterest.com/bmxmomla/</t>
  </si>
  <si>
    <t>Tanya</t>
  </si>
  <si>
    <t>Weaver</t>
  </si>
  <si>
    <t>American Foundation for Children with AIDS</t>
  </si>
  <si>
    <t>Executive Director</t>
  </si>
  <si>
    <t>https://www.linkedin.com/pub/tanya-weaver/4/37b/742</t>
  </si>
  <si>
    <t>Louise Simon</t>
  </si>
  <si>
    <t>Schoene</t>
  </si>
  <si>
    <t>American Women for International Understanding</t>
  </si>
  <si>
    <t>Director</t>
  </si>
  <si>
    <t>youtube</t>
  </si>
  <si>
    <t>https://youtube.com/user/simonschoene</t>
  </si>
  <si>
    <t>https://twitter.com/simonschoene</t>
  </si>
  <si>
    <t>https://plus.google.com/115638439965845297893</t>
  </si>
  <si>
    <t>https://www.linkedin.com/pub/louise-simon-schoene/13/246/212</t>
  </si>
  <si>
    <t>http://simonschoene.blogspot.com ::: http://www.nystatesistercities.com</t>
  </si>
  <si>
    <t>Katie</t>
  </si>
  <si>
    <t>Letheren</t>
  </si>
  <si>
    <t>https://www.flickr.com/people/33829662@N06</t>
  </si>
  <si>
    <t>Bob</t>
  </si>
  <si>
    <t>Wolfson</t>
  </si>
  <si>
    <t>Omaha</t>
  </si>
  <si>
    <t>Nebraska</t>
  </si>
  <si>
    <t>Bob Wolfson Consulting</t>
  </si>
  <si>
    <t>https://www.linkedin.com/in/bobwolfson</t>
  </si>
  <si>
    <t>http://www.bobwolfsonconsulting.com</t>
  </si>
  <si>
    <t>JÃ©rÃ´me</t>
  </si>
  <si>
    <t>Unmichel</t>
  </si>
  <si>
    <t>Annecy Le Vieux</t>
  </si>
  <si>
    <t>Rhone-Alpes</t>
  </si>
  <si>
    <t>SITA</t>
  </si>
  <si>
    <t>https://twitter.com/JeromeLorido</t>
  </si>
  <si>
    <t>http://www.pinterest.com/jlorido/</t>
  </si>
  <si>
    <t>https://www.linkedin.com/pub/jerome-lorido/3/a58/440</t>
  </si>
  <si>
    <t>GooglePlus</t>
  </si>
  <si>
    <t>https://plus.google.com/+JÃ©rÃ´meLorido</t>
  </si>
  <si>
    <t>http://jeromelorido.blogspot.com</t>
  </si>
  <si>
    <t>Maureen</t>
  </si>
  <si>
    <t>Washington, D.C.</t>
  </si>
  <si>
    <t>Nadya</t>
  </si>
  <si>
    <t>Pilates Body Home and Nadya Lutz Photography</t>
  </si>
  <si>
    <t>https://youtube.com/user/nadyalutzphotography</t>
  </si>
  <si>
    <t>https://www.linkedin.com/in/nadya-lutz-32156326</t>
  </si>
  <si>
    <t>http://www.pilatesbodyhome.com ::: http://www.nadyalutzphotography.com</t>
  </si>
  <si>
    <t>Priti</t>
  </si>
  <si>
    <t>Patil</t>
  </si>
  <si>
    <t>github</t>
  </si>
  <si>
    <t>https://github.com/pgopa1</t>
  </si>
  <si>
    <t>https://twitter.com/pgopa</t>
  </si>
  <si>
    <t>Kristi</t>
  </si>
  <si>
    <t>Pena</t>
  </si>
  <si>
    <t>https://twitter.com/msbulldogmom</t>
  </si>
  <si>
    <t>http://www.caringbridge.org/visit/cj08</t>
  </si>
  <si>
    <t>Jorge</t>
  </si>
  <si>
    <t>Gonzalez</t>
  </si>
  <si>
    <t>Co-founder &amp; President</t>
  </si>
  <si>
    <t>https://twitter.com/Beacon0fHope</t>
  </si>
  <si>
    <t>https://www.linkedin.com/in/jorgehgonzalez</t>
  </si>
  <si>
    <t>http://beaconofhope.org ::: http://jgamarketing.com ::: http://blog.beaconofhope.org</t>
  </si>
  <si>
    <t>Paula</t>
  </si>
  <si>
    <t>Kiger</t>
  </si>
  <si>
    <t>Project Implementer</t>
  </si>
  <si>
    <t>https://youtube.com/user/paulakiger</t>
  </si>
  <si>
    <t>https://twitter.com/biggreenpen</t>
  </si>
  <si>
    <t>http://www.pinterest.com/paulakiger/</t>
  </si>
  <si>
    <t>https://www.linkedin.com/in/paula-kiger-3905a05</t>
  </si>
  <si>
    <t>https://about.me/paulakiger</t>
  </si>
  <si>
    <t>https://plus.google.com/+PaulaKiger</t>
  </si>
  <si>
    <t>http://www.biggreenpen.com ::: http://www.healthykids.org ::: http://www.weavinginfluence.com ::: http://www.waytenmom.blogspot.com</t>
  </si>
  <si>
    <t>Gwenn</t>
  </si>
  <si>
    <t>Levine</t>
  </si>
  <si>
    <t>super michael</t>
  </si>
  <si>
    <t>taylor</t>
  </si>
  <si>
    <t>Best Buddies Maryland</t>
  </si>
  <si>
    <t>Office assistant</t>
  </si>
  <si>
    <t>https://plus.google.com/+mtaylorbb</t>
  </si>
  <si>
    <t>https://twitter.com/mtaylorbb</t>
  </si>
  <si>
    <t>https://youtube.com/user/mtaylorbb</t>
  </si>
  <si>
    <t>http://www.bestbuddies.org</t>
  </si>
  <si>
    <t>Ilana</t>
  </si>
  <si>
    <t>Fromm</t>
  </si>
  <si>
    <t>Birthright Israel Foundation</t>
  </si>
  <si>
    <t>Communications &amp; Social Media Coordinator</t>
  </si>
  <si>
    <t>https://www.linkedin.com/in/ilana-fromm-3567a276</t>
  </si>
  <si>
    <t>https://ilanafromm.contently.com</t>
  </si>
  <si>
    <t>Janice</t>
  </si>
  <si>
    <t>Blessings in a Backpack Rancho Corodva</t>
  </si>
  <si>
    <t>Volunteer Program Coordinator</t>
  </si>
  <si>
    <t>https://twitter.com/JanRickey</t>
  </si>
  <si>
    <t>https://www.linkedin.com/in/janicedavisjd</t>
  </si>
  <si>
    <t>http://onebabyboomersjobsearch.blogspot.com/2010/04/how-my-unemployment-began.html ::: http://BlessingsinaBackpackRancho.org</t>
  </si>
  <si>
    <t>College</t>
  </si>
  <si>
    <t>Arts</t>
  </si>
  <si>
    <t>https://twitter.com/CollegeArtsCSU</t>
  </si>
  <si>
    <t>http://coa.columbusstate.edu</t>
  </si>
  <si>
    <t>Marcella</t>
  </si>
  <si>
    <t>https://twitter.com/tcmarcella</t>
  </si>
  <si>
    <t>http://www.pinterest.com/tcmarcella/</t>
  </si>
  <si>
    <t>AnneMarie</t>
  </si>
  <si>
    <t>Todd</t>
  </si>
  <si>
    <t>Michelle</t>
  </si>
  <si>
    <t>Lewis</t>
  </si>
  <si>
    <t>https://twitter.com/LiveLoveGive</t>
  </si>
  <si>
    <t>http://www.pinterest.com/00michelle000/</t>
  </si>
  <si>
    <t>Tina</t>
  </si>
  <si>
    <t>Cornely</t>
  </si>
  <si>
    <t>Bridging Humanity</t>
  </si>
  <si>
    <t>https://youtube.com/user/TinaCornely</t>
  </si>
  <si>
    <t>https://twitter.com/tinacornely</t>
  </si>
  <si>
    <t>https://plus.google.com/+TinaCornely</t>
  </si>
  <si>
    <t>http://www.pinterest.com/tinacornely/</t>
  </si>
  <si>
    <t>https://www.linkedin.com/in/tinacornely</t>
  </si>
  <si>
    <t>https://about.me/tina_cornely</t>
  </si>
  <si>
    <t>http://www.bridging-humanity.org</t>
  </si>
  <si>
    <t>Yvonne</t>
  </si>
  <si>
    <t>Lynch</t>
  </si>
  <si>
    <t>https://twitter.com/YvonneWLynch</t>
  </si>
  <si>
    <t>Matt</t>
  </si>
  <si>
    <t>Schrade</t>
  </si>
  <si>
    <t>Bright Horizons</t>
  </si>
  <si>
    <t>https://www.linkedin.com/in/matt-schrade-686601a</t>
  </si>
  <si>
    <t>Amy</t>
  </si>
  <si>
    <t>Shumoski</t>
  </si>
  <si>
    <t>Harcum College</t>
  </si>
  <si>
    <t>Web Manager</t>
  </si>
  <si>
    <t>https://www.linkedin.com/in/amyshumoski</t>
  </si>
  <si>
    <t>https://plus.google.com/115845156342796391234</t>
  </si>
  <si>
    <t>https://twitter.com/Aidan_Amy</t>
  </si>
  <si>
    <t>http://www.harcum.edu</t>
  </si>
  <si>
    <t>Gina</t>
  </si>
  <si>
    <t>Giarratana</t>
  </si>
  <si>
    <t>Jersey</t>
  </si>
  <si>
    <t>https://twitter.com/imajetergirl2</t>
  </si>
  <si>
    <t>Rory</t>
  </si>
  <si>
    <t>Dominick</t>
  </si>
  <si>
    <t>MKT Properties</t>
  </si>
  <si>
    <t>Suburban Buyer Specialist</t>
  </si>
  <si>
    <t>https://www.linkedin.com/in/rory-dominick-72b3b521</t>
  </si>
  <si>
    <t>http://www.cameron-can.com ::: http://www.cameronbriggs.blogspot.com</t>
  </si>
  <si>
    <t>Eric</t>
  </si>
  <si>
    <t>Shoen</t>
  </si>
  <si>
    <t>Alumni Association College of Medicine SUNY Downstate</t>
  </si>
  <si>
    <t>https://plus.google.com/+EricShoen</t>
  </si>
  <si>
    <t>http://www.pinterest.com/chipmanman/</t>
  </si>
  <si>
    <t>http://www.brooklynjunk.com</t>
  </si>
  <si>
    <t>Marcia</t>
  </si>
  <si>
    <t>Purdy</t>
  </si>
  <si>
    <t>Burch</t>
  </si>
  <si>
    <t>Robert</t>
  </si>
  <si>
    <t>https://twitter.com/RobertPrattsky</t>
  </si>
  <si>
    <t>Edward</t>
  </si>
  <si>
    <t>Crane</t>
  </si>
  <si>
    <t>https://twitter.com/edwardfcrane</t>
  </si>
  <si>
    <t>http://www.pinterest.com/edwardcrane948/</t>
  </si>
  <si>
    <t>Janet</t>
  </si>
  <si>
    <t>Cooper</t>
  </si>
  <si>
    <t>Stacy</t>
  </si>
  <si>
    <t>https://www.flickr.com/people/alexilamm</t>
  </si>
  <si>
    <t>Darren</t>
  </si>
  <si>
    <t>Bingham</t>
  </si>
  <si>
    <t>Alta Sol</t>
  </si>
  <si>
    <t>Solar Sales</t>
  </si>
  <si>
    <t>https://www.linkedin.com/in/darren-bingham-6b0195aa</t>
  </si>
  <si>
    <t>http://usustatesman.com/author/darren-bingham</t>
  </si>
  <si>
    <t>Ankita</t>
  </si>
  <si>
    <t>Thapa</t>
  </si>
  <si>
    <t>Jelise</t>
  </si>
  <si>
    <t>Ballon</t>
  </si>
  <si>
    <t>http://neitherheightnordepth.com</t>
  </si>
  <si>
    <t>Ruby</t>
  </si>
  <si>
    <t>Nelson-Will</t>
  </si>
  <si>
    <t>Haley</t>
  </si>
  <si>
    <t>Mccoy</t>
  </si>
  <si>
    <t>Harvest</t>
  </si>
  <si>
    <t>https://twitter.com/138Haley</t>
  </si>
  <si>
    <t>http://www.pinterest.com/haleta/</t>
  </si>
  <si>
    <t>Vernie</t>
  </si>
  <si>
    <t>Wilhite</t>
  </si>
  <si>
    <t>Anne</t>
  </si>
  <si>
    <t>Cauley</t>
  </si>
  <si>
    <t>Chicago Fringe Festival</t>
  </si>
  <si>
    <t>https://www.linkedin.com/in/annecauley</t>
  </si>
  <si>
    <t>https://plus.google.com/109021558375972068597</t>
  </si>
  <si>
    <t>http://www.pinterest.com/perincanto/</t>
  </si>
  <si>
    <t>https://twitter.com/perincanto</t>
  </si>
  <si>
    <t>http://www.annecauley.com</t>
  </si>
  <si>
    <t>Jennifer</t>
  </si>
  <si>
    <t>Bryson</t>
  </si>
  <si>
    <t>ComForcare Health Care Holdings, Inc.</t>
  </si>
  <si>
    <t>Digital Marketing Specialist</t>
  </si>
  <si>
    <t>https://twitter.com/jenborules</t>
  </si>
  <si>
    <t>http://www.pinterest.com/jenborules/</t>
  </si>
  <si>
    <t>https://www.linkedin.com/pub/jennifer-bryson/42/844/404</t>
  </si>
  <si>
    <t>https://about.me/jennifer_bryson</t>
  </si>
  <si>
    <t>Chicuchas</t>
  </si>
  <si>
    <t>Girls</t>
  </si>
  <si>
    <t>Peru</t>
  </si>
  <si>
    <t>https://twitter.com/ChicuchasWasi</t>
  </si>
  <si>
    <t>http://www.pinterest.com/chicuchaswasisc/</t>
  </si>
  <si>
    <t>http://www.chicuchaswasi.org</t>
  </si>
  <si>
    <t>Annie</t>
  </si>
  <si>
    <t>Kirk</t>
  </si>
  <si>
    <t>https://twitter.com/AnnieK1rk</t>
  </si>
  <si>
    <t>https://www.flickr.com/people/reneefrench1960</t>
  </si>
  <si>
    <t>Kraut</t>
  </si>
  <si>
    <t>Spectra by Comcast Spectacor</t>
  </si>
  <si>
    <t>Intern, Business Development &amp; Client Relations</t>
  </si>
  <si>
    <t>https://www.linkedin.com/in/brandon-kraut-74140989</t>
  </si>
  <si>
    <t>Jeremy</t>
  </si>
  <si>
    <t>Forman</t>
  </si>
  <si>
    <t>Chief Enterprise Architect</t>
  </si>
  <si>
    <t>https://www.linkedin.com/in/jeremy-forman-6b982710</t>
  </si>
  <si>
    <t>http://www.oracle.com/technology/architect/entarch/index.html ::: http://streaming.oracle.com/ebn/podcasts/media/8480018_entarch_comm_part_1_012710.mp3</t>
  </si>
  <si>
    <t>Hash</t>
  </si>
  <si>
    <t>Holistic Vitality Education</t>
  </si>
  <si>
    <t>Holistic Vitality Educator</t>
  </si>
  <si>
    <t>https://www.linkedin.com/in/jane-hash-cnhp-61512761</t>
  </si>
  <si>
    <t>http://holisticvitalityeducator.blogspot.com ::: http://www.cnhp.org ::: http://www.enzymeformulations.com</t>
  </si>
  <si>
    <t>Community</t>
  </si>
  <si>
    <t>Violence</t>
  </si>
  <si>
    <t>https://twitter.com/CommAlt2Violen</t>
  </si>
  <si>
    <t>http://www.pinterest.com/comaltv/</t>
  </si>
  <si>
    <t>http://www.commav.org</t>
  </si>
  <si>
    <t>Levy</t>
  </si>
  <si>
    <t>https://twitter.com/MewwieV</t>
  </si>
  <si>
    <t>http://www.pinterest.com/wheeziev/</t>
  </si>
  <si>
    <t>http://ecomodernistmom.org</t>
  </si>
  <si>
    <t>Ayesha</t>
  </si>
  <si>
    <t>Schroeder</t>
  </si>
  <si>
    <t>Assistant Director of Online Engagement</t>
  </si>
  <si>
    <t>https://angel.co/ayesha-schroeder</t>
  </si>
  <si>
    <t>https://twitter.com/ClvrCats</t>
  </si>
  <si>
    <t>http://www.pinterest.com/ayeshaschroeder/</t>
  </si>
  <si>
    <t>https://www.linkedin.com/in/ayeshaschroeder</t>
  </si>
  <si>
    <t>http://www.clevercatscreative.com ::: http://thequickerlifterupper.com</t>
  </si>
  <si>
    <t>Lauren</t>
  </si>
  <si>
    <t>https://twitter.com/laurenli</t>
  </si>
  <si>
    <t>http://www.pinterest.com/laurenli1/</t>
  </si>
  <si>
    <t>https://about.me/levinelauren</t>
  </si>
  <si>
    <t>Charlotte</t>
  </si>
  <si>
    <t>Selvera</t>
  </si>
  <si>
    <t>https://twitter.com/cselvera</t>
  </si>
  <si>
    <t>http://www.pinterest.com/charlotteselver/</t>
  </si>
  <si>
    <t>Sarah</t>
  </si>
  <si>
    <t>Zink</t>
  </si>
  <si>
    <t>PlaidforWomen.com</t>
  </si>
  <si>
    <t>Co-Founder and COO</t>
  </si>
  <si>
    <t>https://twitter.com/SarahZink</t>
  </si>
  <si>
    <t>http://www.pinterest.com/plaidforwomen/</t>
  </si>
  <si>
    <t>https://plus.google.com/+SarahZink</t>
  </si>
  <si>
    <t>https://www.linkedin.com/in/sarahzink</t>
  </si>
  <si>
    <t>https://about.me/sarah_zink</t>
  </si>
  <si>
    <t>http://www.TechFortWorth.org ::: http://www.blogtalkradio.com/sarahzink ::: http://www.PlaidforWomen.com</t>
  </si>
  <si>
    <t>Angela</t>
  </si>
  <si>
    <t>Cura Oceanus Foundation</t>
  </si>
  <si>
    <t>Project Coordination and Compliance Specialist</t>
  </si>
  <si>
    <t>https://www.linkedin.com/in/angela-davis-ab0b66a</t>
  </si>
  <si>
    <t>http://www.GreenFengShuiLady.com</t>
  </si>
  <si>
    <t>Nicole</t>
  </si>
  <si>
    <t>Pesce</t>
  </si>
  <si>
    <t>New York Daily News</t>
  </si>
  <si>
    <t>Senior Features Writer</t>
  </si>
  <si>
    <t>https://twitter.com/PesceNic</t>
  </si>
  <si>
    <t>https://www.linkedin.com/in/nicolelynpesce</t>
  </si>
  <si>
    <t>http://www.nydailynews.com</t>
  </si>
  <si>
    <t>Hogan</t>
  </si>
  <si>
    <t>Barefoot PR</t>
  </si>
  <si>
    <t>Principal</t>
  </si>
  <si>
    <t>https://twitter.com/sarahehogan</t>
  </si>
  <si>
    <t>http://www.pinterest.com/hogansarah/</t>
  </si>
  <si>
    <t>https://www.linkedin.com/in/sarah-hogan-bb56398</t>
  </si>
  <si>
    <t>http://www.barefootpublicrelations.com</t>
  </si>
  <si>
    <t>Sanna</t>
  </si>
  <si>
    <t>Roling</t>
  </si>
  <si>
    <t>Shannon</t>
  </si>
  <si>
    <t>Linford</t>
  </si>
  <si>
    <t>https://twitter.com/shannern</t>
  </si>
  <si>
    <t>https://www.flickr.com/people/heyshannon</t>
  </si>
  <si>
    <t>https://about.me/shannern</t>
  </si>
  <si>
    <t>Kuhn</t>
  </si>
  <si>
    <t>Layer3 TV Inc.</t>
  </si>
  <si>
    <t>Marketing and Business Development</t>
  </si>
  <si>
    <t>https://www.linkedin.com/in/erickuhn</t>
  </si>
  <si>
    <t>https://about.me/kuhn</t>
  </si>
  <si>
    <t>https://youtube.com/user/ericjkuhn</t>
  </si>
  <si>
    <t>https://angel.co/kuhn</t>
  </si>
  <si>
    <t>wordpress</t>
  </si>
  <si>
    <t>http://kuhnwang.wordpress.com</t>
  </si>
  <si>
    <t>quora</t>
  </si>
  <si>
    <t>http://www.quora.com/eric-kuhn-3</t>
  </si>
  <si>
    <t>foursquare</t>
  </si>
  <si>
    <t>https://foursquare.com/kuhn</t>
  </si>
  <si>
    <t>https://www.flickr.com/people/ericjkuhn</t>
  </si>
  <si>
    <t>https://twitter.com/Kuhn</t>
  </si>
  <si>
    <t>https://plus.google.com/102801043837401348058</t>
  </si>
  <si>
    <t>http://politicalticker.blogs.cnn.com/tag/cnn-audience-interaction-producer-eric-kuhn</t>
  </si>
  <si>
    <t>Pam</t>
  </si>
  <si>
    <t>Minelli</t>
  </si>
  <si>
    <t>https://twitter.com/pamminelli</t>
  </si>
  <si>
    <t>Hatin</t>
  </si>
  <si>
    <t>Pattie</t>
  </si>
  <si>
    <t>Hamann</t>
  </si>
  <si>
    <t>https://twitter.com/EricaRaesKids</t>
  </si>
  <si>
    <t>http://www.ericaraeskids.org</t>
  </si>
  <si>
    <t>Busters</t>
  </si>
  <si>
    <t>The</t>
  </si>
  <si>
    <t>https://twitter.com/ekbuster</t>
  </si>
  <si>
    <t>http://www.ourlittlebuster.blogspot.com</t>
  </si>
  <si>
    <t>Francesca Marie</t>
  </si>
  <si>
    <t>Cwynar</t>
  </si>
  <si>
    <t>Pensive Foodie</t>
  </si>
  <si>
    <t>Freelance Content Strategist and Curator</t>
  </si>
  <si>
    <t>https://plus.google.com/+francesca.hemsey</t>
  </si>
  <si>
    <t>http://www.pinterest.com/chesmarie913/</t>
  </si>
  <si>
    <t>https://twitter.com/pensive_foodie</t>
  </si>
  <si>
    <t>https://www.linkedin.com/pub/francesca-marie-hemsey/17/188/b02</t>
  </si>
  <si>
    <t>http://www.pensivefoodie.com</t>
  </si>
  <si>
    <t>Muriel</t>
  </si>
  <si>
    <t>Jones</t>
  </si>
  <si>
    <t>Belarus</t>
  </si>
  <si>
    <t>https://twitter.com/MsMJ3</t>
  </si>
  <si>
    <t>Bonnie</t>
  </si>
  <si>
    <t>Jumper</t>
  </si>
  <si>
    <t>Nikki</t>
  </si>
  <si>
    <t>Waxman</t>
  </si>
  <si>
    <t>https://plus.google.com/102327746663877662140</t>
  </si>
  <si>
    <t>https://twitter.com/NikkiWaxman</t>
  </si>
  <si>
    <t>Picasa</t>
  </si>
  <si>
    <t>http://picasaweb.google.com/nikkiwaxman</t>
  </si>
  <si>
    <t>Swetha</t>
  </si>
  <si>
    <t>Kumar</t>
  </si>
  <si>
    <t>Bangalore</t>
  </si>
  <si>
    <t>Karnataka</t>
  </si>
  <si>
    <t>https://twitter.com/swethavkumar</t>
  </si>
  <si>
    <t>West</t>
  </si>
  <si>
    <t>https://twitter.com/sa06ra37h</t>
  </si>
  <si>
    <t>Manuel</t>
  </si>
  <si>
    <t>https://twitter.com/nightsky11</t>
  </si>
  <si>
    <t>Bill</t>
  </si>
  <si>
    <t>Mascioli</t>
  </si>
  <si>
    <t>Smart</t>
  </si>
  <si>
    <t>https://twitter.com/smartjuanita</t>
  </si>
  <si>
    <t>https://www.flickr.com/people/smartjuanita</t>
  </si>
  <si>
    <t>Kathleen</t>
  </si>
  <si>
    <t>Morehouse</t>
  </si>
  <si>
    <t>https://twitter.com/KCeeMo</t>
  </si>
  <si>
    <t>K.</t>
  </si>
  <si>
    <t>Savage</t>
  </si>
  <si>
    <t>Robbie</t>
  </si>
  <si>
    <t>Wells</t>
  </si>
  <si>
    <t>https://twitter.com/rjwells71</t>
  </si>
  <si>
    <t>Nancy</t>
  </si>
  <si>
    <t>Silvers</t>
  </si>
  <si>
    <t>https://twitter.com/jenihu311</t>
  </si>
  <si>
    <t>Sue</t>
  </si>
  <si>
    <t>Harmon</t>
  </si>
  <si>
    <t>https://twitter.com/HarmonSue</t>
  </si>
  <si>
    <t>Allison</t>
  </si>
  <si>
    <t>Kozak</t>
  </si>
  <si>
    <t>Eileen</t>
  </si>
  <si>
    <t>Peebles</t>
  </si>
  <si>
    <t>https://www.flickr.com/people/skiingpascha</t>
  </si>
  <si>
    <t>https://twitter.com/lajourdan</t>
  </si>
  <si>
    <t>Vrana</t>
  </si>
  <si>
    <t>https://twitter.com/vicvrana</t>
  </si>
  <si>
    <t>http://www.pinterest.com/vvrana/</t>
  </si>
  <si>
    <t>https://www.linkedin.com/in/victoriavrana</t>
  </si>
  <si>
    <t>https://about.me/vranavictoria</t>
  </si>
  <si>
    <t>Runderella</t>
  </si>
  <si>
    <t>Shock</t>
  </si>
  <si>
    <t>Faith</t>
  </si>
  <si>
    <t>Simotwo</t>
  </si>
  <si>
    <t>YSA (Youth Service America)</t>
  </si>
  <si>
    <t>Member</t>
  </si>
  <si>
    <t>https://www.linkedin.com/in/faithsimotwo</t>
  </si>
  <si>
    <t>https://about.me/fsimotwo</t>
  </si>
  <si>
    <t>Josie</t>
  </si>
  <si>
    <t>Uecker</t>
  </si>
  <si>
    <t>Johnston</t>
  </si>
  <si>
    <t>Terry Johnston Photography</t>
  </si>
  <si>
    <t>Freelance Photographer</t>
  </si>
  <si>
    <t>https://twitter.com/photoTJ</t>
  </si>
  <si>
    <t>https://www.flickr.com/people/powerbooktrance</t>
  </si>
  <si>
    <t>http://terryjohnston.tumblr.com</t>
  </si>
  <si>
    <t>http://www.pinterest.com/phototj/</t>
  </si>
  <si>
    <t>https://plus.google.com/+TerryJohnston</t>
  </si>
  <si>
    <t>https://www.linkedin.com/in/terry-johnston-96076650</t>
  </si>
  <si>
    <t>https://about.me/terryjohnston</t>
  </si>
  <si>
    <t>http://www.terryjohnstonphoto.com</t>
  </si>
  <si>
    <t>Tumblr</t>
  </si>
  <si>
    <t>http://www.tumblr.com/blog/terryjohnston</t>
  </si>
  <si>
    <t>Lil</t>
  </si>
  <si>
    <t>Hobson</t>
  </si>
  <si>
    <t>https://twitter.com/hobscotch59</t>
  </si>
  <si>
    <t>Oestreicher</t>
  </si>
  <si>
    <t>Westport</t>
  </si>
  <si>
    <t>Sammiches and Psych Meds</t>
  </si>
  <si>
    <t>Contributing Writer</t>
  </si>
  <si>
    <t>https://www.linkedin.com/in/amyoes</t>
  </si>
  <si>
    <t>https://about.me/amyoestreicher</t>
  </si>
  <si>
    <t>http://www.amyoes.com ::: https://www.amyoes.com/category/blog ::: https://www.etsy.com/shop/AllspiceandAcrylics?ref=hdr_shop_menu</t>
  </si>
  <si>
    <t>Antonia</t>
  </si>
  <si>
    <t>Geiger</t>
  </si>
  <si>
    <t>https://www.linkedin.com/in/antoniageiger</t>
  </si>
  <si>
    <t>Sandra</t>
  </si>
  <si>
    <t>Fathi</t>
  </si>
  <si>
    <t>Israel</t>
  </si>
  <si>
    <t>Tel Aviv</t>
  </si>
  <si>
    <t>Affect</t>
  </si>
  <si>
    <t>President &amp; Founder</t>
  </si>
  <si>
    <t>https://twitter.com/sandrafathi</t>
  </si>
  <si>
    <t>http://helponechild.wordpress.com</t>
  </si>
  <si>
    <t>https://www.flickr.com/people/24655996@N00</t>
  </si>
  <si>
    <t>http://www.pinterest.com/sfathi/</t>
  </si>
  <si>
    <t>https://www.linkedin.com/in/sandrafathi</t>
  </si>
  <si>
    <t>https://about.me/sandrafathi</t>
  </si>
  <si>
    <t>http://www.techaffect.com ::: http://www.affectstrategies.com ::: http://www.affect.com ::: http://www.affectstrategies.com/company/management/sandra-fathi-president-founder</t>
  </si>
  <si>
    <t>Slideshare</t>
  </si>
  <si>
    <t>http://www.slideshare.com/sfathi</t>
  </si>
  <si>
    <t>Shelley</t>
  </si>
  <si>
    <t>Cohen</t>
  </si>
  <si>
    <t>Christine</t>
  </si>
  <si>
    <t>Wodke</t>
  </si>
  <si>
    <t>Summit Training Publications</t>
  </si>
  <si>
    <t>Director Workplace Learning</t>
  </si>
  <si>
    <t>https://twitter.com/Summittraining</t>
  </si>
  <si>
    <t>https://www.linkedin.com/in/christine-wodke-93a49312</t>
  </si>
  <si>
    <t>http://www.summittrainingpublications.com ::: http://summittrainingpublications.blogspot.com ::: http://www.run4cmt.blogspot.com</t>
  </si>
  <si>
    <t>Bernadette</t>
  </si>
  <si>
    <t>Scarduzio</t>
  </si>
  <si>
    <t>Panama</t>
  </si>
  <si>
    <t>Zone Fitness</t>
  </si>
  <si>
    <t>Personal Trainer</t>
  </si>
  <si>
    <t>https://twitter.com/BernsLife13</t>
  </si>
  <si>
    <t>http://www.bernadettecmtmovie.com ::: http://www.cuzncosalonspa.com ::: http://www.hnf-cure.org ::: http://youtu.be/9R3Av7uB1-c ::: http://www.HNF-cure.org/Bernadette</t>
  </si>
  <si>
    <t>Carl</t>
  </si>
  <si>
    <t>Lutes</t>
  </si>
  <si>
    <t>National Processing Company</t>
  </si>
  <si>
    <t>https://plus.google.com/108798704769484865256</t>
  </si>
  <si>
    <t>GoogleProfile</t>
  </si>
  <si>
    <t>https://profiles.google.com/carl.lutes</t>
  </si>
  <si>
    <t>Marisol</t>
  </si>
  <si>
    <t>Barrios</t>
  </si>
  <si>
    <t>https://twitter.com/mbarrio87877573</t>
  </si>
  <si>
    <t>Heather</t>
  </si>
  <si>
    <t>Celli</t>
  </si>
  <si>
    <t>https://about.me/celliheather</t>
  </si>
  <si>
    <t>Ryan</t>
  </si>
  <si>
    <t>Switzer</t>
  </si>
  <si>
    <t>Palmer</t>
  </si>
  <si>
    <t>Rebuilding Together Peninsula</t>
  </si>
  <si>
    <t>Board Member</t>
  </si>
  <si>
    <t>https://www.linkedin.com/in/bill-palmer-4ba9805</t>
  </si>
  <si>
    <t>http://commercialcasework.com</t>
  </si>
  <si>
    <t>Casie</t>
  </si>
  <si>
    <t>Tindell</t>
  </si>
  <si>
    <t>Iowa State Education Association</t>
  </si>
  <si>
    <t>Membership Tech</t>
  </si>
  <si>
    <t>https://twitter.com/Not_Cassie</t>
  </si>
  <si>
    <t>http://skinnyandbone.tumblr.com</t>
  </si>
  <si>
    <t>http://www.pinterest.com/casietindell/</t>
  </si>
  <si>
    <t>https://www.linkedin.com/in/casie-tindell-709a2475</t>
  </si>
  <si>
    <t>https://about.me/tindellcasie</t>
  </si>
  <si>
    <t>http://www.hope4africa.info ::: http://casietindell1.wix.com/portfolio ::: http://www.blog.hope4africa.info</t>
  </si>
  <si>
    <t>Moses</t>
  </si>
  <si>
    <t>Bomett</t>
  </si>
  <si>
    <t>S.</t>
  </si>
  <si>
    <t>Arsenault</t>
  </si>
  <si>
    <t>https://twitter.com/luann_sally</t>
  </si>
  <si>
    <t>Arnold</t>
  </si>
  <si>
    <t>Founder and full time volunteer of The IBC Network Foundation</t>
  </si>
  <si>
    <t>https://youtube.com/user/TerryLArnold1</t>
  </si>
  <si>
    <t>https://twitter.com/TalkIBC</t>
  </si>
  <si>
    <t>http://www.pinterest.com/talkibc/</t>
  </si>
  <si>
    <t>https://www.linkedin.com/in/terry-arnold-7226a16b</t>
  </si>
  <si>
    <t>https://about.me/terry.arnold</t>
  </si>
  <si>
    <t>http://www.theibcnetwork.org</t>
  </si>
  <si>
    <t>Lazone</t>
  </si>
  <si>
    <t>Grays Jr</t>
  </si>
  <si>
    <t>Topeka</t>
  </si>
  <si>
    <t>IBSA, Inc.</t>
  </si>
  <si>
    <t>President/CEO</t>
  </si>
  <si>
    <t>http://ibsa.wordpress.com</t>
  </si>
  <si>
    <t>https://youtube.com/user/ibsa</t>
  </si>
  <si>
    <t>https://about.me/lazonegrays</t>
  </si>
  <si>
    <t>https://twitter.com/lazoneg</t>
  </si>
  <si>
    <t>https://plus.google.com/+LazoneGrays</t>
  </si>
  <si>
    <t>http://www.pinterest.com/lazoneg/</t>
  </si>
  <si>
    <t>https://www.linkedin.com/in/lazonegrays</t>
  </si>
  <si>
    <t>http://xeeme.com/lazone ::: http://ussmallbizdirectory.com/directory ::: http://kansassmallbizdirectory.com ::: http://www.izania.com ::: http://ussmallbiz.blogspot.com ::: http://www.ibsa-inc.org ::: http://ksbp.blogspot.com ::: http://bizopps.blogspot.com ::: http://chamber.com/lazone-grays-jr ::: http://ibsagrants.blogspot.com ::: http://www.dogonvillage.com</t>
  </si>
  <si>
    <t>John</t>
  </si>
  <si>
    <t>Sparks</t>
  </si>
  <si>
    <t>Stephanie</t>
  </si>
  <si>
    <t>Savannah</t>
  </si>
  <si>
    <t>https://twitter.com/Steph_Rogers</t>
  </si>
  <si>
    <t>Jill</t>
  </si>
  <si>
    <t>Thompson</t>
  </si>
  <si>
    <t>https://twitter.com/adamandjill6</t>
  </si>
  <si>
    <t>http://www.pinterest.com/jillsthompson/</t>
  </si>
  <si>
    <t>http://thompson-family-1998.blogspot.com</t>
  </si>
  <si>
    <t>Anthony</t>
  </si>
  <si>
    <t>Mays</t>
  </si>
  <si>
    <t>Software Engineer</t>
  </si>
  <si>
    <t>https://github.com/phatkeyz83</t>
  </si>
  <si>
    <t>https://www.linkedin.com/in/anthonymays</t>
  </si>
  <si>
    <t>https://www.flickr.com/people/64278429@N03</t>
  </si>
  <si>
    <t>https://plus.google.com/+AnthonyMays</t>
  </si>
  <si>
    <t>https://about.me/anthonymays</t>
  </si>
  <si>
    <t>https://twitter.com/phatkeyz83</t>
  </si>
  <si>
    <t>medium</t>
  </si>
  <si>
    <t>https://medium.com/@anthonymays</t>
  </si>
  <si>
    <t>http://spittinbits.blogspot.com ::: http://www.slalom.com</t>
  </si>
  <si>
    <t>April</t>
  </si>
  <si>
    <t>Ocasio</t>
  </si>
  <si>
    <t>Mandy</t>
  </si>
  <si>
    <t>Legarreta</t>
  </si>
  <si>
    <t>Amherst Madison | Legacy Real Estate</t>
  </si>
  <si>
    <t>Assocate Broker</t>
  </si>
  <si>
    <t>https://www.linkedin.com/in/mandy-legarreta-086532b</t>
  </si>
  <si>
    <t>EIleen</t>
  </si>
  <si>
    <t>Markenstein</t>
  </si>
  <si>
    <t>North Bergen</t>
  </si>
  <si>
    <t>Sean</t>
  </si>
  <si>
    <t>Ekins</t>
  </si>
  <si>
    <t>Fuquay Varina</t>
  </si>
  <si>
    <t>Collaborations In Chemistry</t>
  </si>
  <si>
    <t>Computational Biologist/ chemist</t>
  </si>
  <si>
    <t>https://twitter.com/collabchem</t>
  </si>
  <si>
    <t>https://www.flickr.com/people/sekins</t>
  </si>
  <si>
    <t>https://www.linkedin.com/in/seanekins</t>
  </si>
  <si>
    <t>https://about.me/sean_ekins</t>
  </si>
  <si>
    <t>http://www.collabchem.com</t>
  </si>
  <si>
    <t>Beverly</t>
  </si>
  <si>
    <t>Johnson-Parraz</t>
  </si>
  <si>
    <t>Robin</t>
  </si>
  <si>
    <t>Cullen</t>
  </si>
  <si>
    <t>https://twitter.com/RobinCullen919</t>
  </si>
  <si>
    <t>Kimberly</t>
  </si>
  <si>
    <t>Effenberger</t>
  </si>
  <si>
    <t>Houston</t>
  </si>
  <si>
    <t>Junior Achievement of Brazoria County, Inc.</t>
  </si>
  <si>
    <t>President</t>
  </si>
  <si>
    <t>https://twitter.com/kseffenberger</t>
  </si>
  <si>
    <t>http://www.pinterest.com/keffenberger/</t>
  </si>
  <si>
    <t>https://www.linkedin.com/in/kim-effenberger-10147b13</t>
  </si>
  <si>
    <t>http://www.ja-brazoriacounty.org</t>
  </si>
  <si>
    <t>Diane</t>
  </si>
  <si>
    <t>Lebson</t>
  </si>
  <si>
    <t>https://twitter.com/diane_lebson</t>
  </si>
  <si>
    <t>https://www.linkedin.com/in/diane-lebson-18a0031</t>
  </si>
  <si>
    <t>http://beyondheartstrings.blog.com</t>
  </si>
  <si>
    <t>Gretchen</t>
  </si>
  <si>
    <t>Mader</t>
  </si>
  <si>
    <t>https://twitter.com/MargretMader</t>
  </si>
  <si>
    <t>Kenan</t>
  </si>
  <si>
    <t>Rahmani</t>
  </si>
  <si>
    <t>BRIDGE</t>
  </si>
  <si>
    <t>Vice President</t>
  </si>
  <si>
    <t>https://plus.google.com/106588140751812400788</t>
  </si>
  <si>
    <t>https://www.flickr.com/people/kenanrahmani</t>
  </si>
  <si>
    <t>http://www.pinterest.com/kenanrahmani/</t>
  </si>
  <si>
    <t>https://www.linkedin.com/in/kenanrahmani</t>
  </si>
  <si>
    <t>https://twitter.com/KenanRahmani</t>
  </si>
  <si>
    <t>https://about.me/kenan</t>
  </si>
  <si>
    <t>https://youtube.com/user/kenanrahmani</t>
  </si>
  <si>
    <t>Ashlock</t>
  </si>
  <si>
    <t>KENTUCKY INVESTIGATION UNIT</t>
  </si>
  <si>
    <t>Detective</t>
  </si>
  <si>
    <t>https://plus.google.com/+jnkashlock</t>
  </si>
  <si>
    <t>https://www.linkedin.com/in/jill-ashlock-43a7518a</t>
  </si>
  <si>
    <t>Chris</t>
  </si>
  <si>
    <t>Brenda</t>
  </si>
  <si>
    <t>Wideman</t>
  </si>
  <si>
    <t>https://twitter.com/blumoonchick</t>
  </si>
  <si>
    <t>http://www.kulturecity.org</t>
  </si>
  <si>
    <t>deborahvo</t>
  </si>
  <si>
    <t>.</t>
  </si>
  <si>
    <t>Murrieta</t>
  </si>
  <si>
    <t>https://twitter.com/dvouaux</t>
  </si>
  <si>
    <t>Kayleen</t>
  </si>
  <si>
    <t>Souza</t>
  </si>
  <si>
    <t>Mickey</t>
  </si>
  <si>
    <t>https://twitter.com/icarusancalion</t>
  </si>
  <si>
    <t>livejournal</t>
  </si>
  <si>
    <t>http://icarusancalion.livejournal.com</t>
  </si>
  <si>
    <t>Kristin</t>
  </si>
  <si>
    <t>Laing</t>
  </si>
  <si>
    <t>Laingwerks</t>
  </si>
  <si>
    <t>Freelance Writer</t>
  </si>
  <si>
    <t>https://www.linkedin.com/in/kristinlaing</t>
  </si>
  <si>
    <t>Lindsay</t>
  </si>
  <si>
    <t>Jen</t>
  </si>
  <si>
    <t>Wahl</t>
  </si>
  <si>
    <t>Pierre</t>
  </si>
  <si>
    <t>Oviedo</t>
  </si>
  <si>
    <t>Suzanne</t>
  </si>
  <si>
    <t>Lee</t>
  </si>
  <si>
    <t>NJ Department of Agriculture</t>
  </si>
  <si>
    <t>Bio-Aide</t>
  </si>
  <si>
    <t>https://angel.co/suzanne-lee-1</t>
  </si>
  <si>
    <t>https://twitter.com/suzannemaia</t>
  </si>
  <si>
    <t>http://suzannemleenews.wordpress.com</t>
  </si>
  <si>
    <t>https://www.linkedin.com/pub/suzanne-lee/14/298/94</t>
  </si>
  <si>
    <t>https://about.me/suzannelee</t>
  </si>
  <si>
    <t>http://www.digilock.com ::: http://www.suzanneandjason.com ::: http://www.suzannemaialee.com</t>
  </si>
  <si>
    <t>Caroline</t>
  </si>
  <si>
    <t>https://www.flickr.com/people/91474906@N00</t>
  </si>
  <si>
    <t>Lidia</t>
  </si>
  <si>
    <t>Varesco</t>
  </si>
  <si>
    <t>https://www.flickr.com/people/lsvdesign</t>
  </si>
  <si>
    <t>Marlene</t>
  </si>
  <si>
    <t>Gordon</t>
  </si>
  <si>
    <t>Kenneth</t>
  </si>
  <si>
    <t>Alexander</t>
  </si>
  <si>
    <t>Kathie</t>
  </si>
  <si>
    <t>Simpson</t>
  </si>
  <si>
    <t>Focus on Souvenirs</t>
  </si>
  <si>
    <t>Account Manager</t>
  </si>
  <si>
    <t>https://twitter.com/beezinca</t>
  </si>
  <si>
    <t>http://www.pinterest.com/beezinca/</t>
  </si>
  <si>
    <t>https://www.linkedin.com/pub/kathie-simpson/13/637/87b</t>
  </si>
  <si>
    <t>http://www.focusonsouvenirs.com</t>
  </si>
  <si>
    <t>Spiegler</t>
  </si>
  <si>
    <t>https://twitter.com/espiegler</t>
  </si>
  <si>
    <t>https://www.flickr.com/people/espiegler</t>
  </si>
  <si>
    <t>http://www.pinterest.com/espiegler/</t>
  </si>
  <si>
    <t>https://www.linkedin.com/in/espiegler</t>
  </si>
  <si>
    <t>Pui</t>
  </si>
  <si>
    <t>Kara</t>
  </si>
  <si>
    <t>Boniecka</t>
  </si>
  <si>
    <t>https://twitter.com/LakeshoreATS</t>
  </si>
  <si>
    <t>http://www.lakeshoreats.com</t>
  </si>
  <si>
    <t>Carolina</t>
  </si>
  <si>
    <t>Acevedo</t>
  </si>
  <si>
    <t>https://twitter.com/Caroa25</t>
  </si>
  <si>
    <t>http://www.pinterest.com/caroa25/</t>
  </si>
  <si>
    <t>Jenny</t>
  </si>
  <si>
    <t>Mosier</t>
  </si>
  <si>
    <t>Melissa</t>
  </si>
  <si>
    <t>Lovett</t>
  </si>
  <si>
    <t>Modesto</t>
  </si>
  <si>
    <t>Volunteer - Species Coordinator</t>
  </si>
  <si>
    <t>http://www.pinterest.com/malovett78/</t>
  </si>
  <si>
    <t>https://twitter.com/malovett</t>
  </si>
  <si>
    <t>https://plus.google.com/108640207499860844234</t>
  </si>
  <si>
    <t>https://www.linkedin.com/in/melissa-lovett-70604820</t>
  </si>
  <si>
    <t>http://picasaweb.google.com/malovett78</t>
  </si>
  <si>
    <t>Wendy</t>
  </si>
  <si>
    <t>Thomas-wolock</t>
  </si>
  <si>
    <t>Store-It, LLC</t>
  </si>
  <si>
    <t>https://angel.co/wendy-16</t>
  </si>
  <si>
    <t>https://www.linkedin.com/in/uofeating</t>
  </si>
  <si>
    <t>http://www.uofeating.com ::: http://blog.uofeating.com ::: http://www.reisterstownministorage.com</t>
  </si>
  <si>
    <t>Palm</t>
  </si>
  <si>
    <t>Madison</t>
  </si>
  <si>
    <t>Accenture</t>
  </si>
  <si>
    <t>Business Operations Analyst</t>
  </si>
  <si>
    <t>https://www.linkedin.com/in/jennifer-palm-8b787584</t>
  </si>
  <si>
    <t>Judy</t>
  </si>
  <si>
    <t>Rector</t>
  </si>
  <si>
    <t>Bryan</t>
  </si>
  <si>
    <t>Wilkinson</t>
  </si>
  <si>
    <t>Mary Free Bed Rehabilitation Hospital</t>
  </si>
  <si>
    <t>Handcycling Coach</t>
  </si>
  <si>
    <t>https://angel.co/bryan-d-wilkinson</t>
  </si>
  <si>
    <t>https://twitter.com/GRWSA_Handcycle</t>
  </si>
  <si>
    <t>https://www.linkedin.com/in/brywilkinson</t>
  </si>
  <si>
    <t>https://wilkinsonskin.myrandf.com</t>
  </si>
  <si>
    <t>Williams</t>
  </si>
  <si>
    <t>Amanda</t>
  </si>
  <si>
    <t>Healy</t>
  </si>
  <si>
    <t>https://twitter.com/acchoir</t>
  </si>
  <si>
    <t>http://www.pinterest.com/acchoir/</t>
  </si>
  <si>
    <t>http://africanchildrenschoir.com</t>
  </si>
  <si>
    <t>Godina</t>
  </si>
  <si>
    <t>Kait</t>
  </si>
  <si>
    <t>Sheridan</t>
  </si>
  <si>
    <t>92nd Street Y</t>
  </si>
  <si>
    <t>Director, Partnerships and Programs, Center for Innovation &amp; Social Impact</t>
  </si>
  <si>
    <t>https://twitter.com/sheridankait</t>
  </si>
  <si>
    <t>https://www.linkedin.com/in/kait-sheridan-7a108623</t>
  </si>
  <si>
    <t>https://about.me/kait.sheridan</t>
  </si>
  <si>
    <t>http://www.nybg.org</t>
  </si>
  <si>
    <t>Cathy</t>
  </si>
  <si>
    <t>Deflumere</t>
  </si>
  <si>
    <t>https://twitter.com/CDeFlumere</t>
  </si>
  <si>
    <t>Patricia</t>
  </si>
  <si>
    <t>Dash</t>
  </si>
  <si>
    <t>Michele</t>
  </si>
  <si>
    <t>https://twitter.com/Michele24577289</t>
  </si>
  <si>
    <t>Arthur</t>
  </si>
  <si>
    <t>Chaparyan</t>
  </si>
  <si>
    <t>CharityPush, LLC</t>
  </si>
  <si>
    <t>Founder and CEO</t>
  </si>
  <si>
    <t>https://www.linkedin.com/in/chaparyan</t>
  </si>
  <si>
    <t>https://angel.co/arthur-chaparyan-2</t>
  </si>
  <si>
    <t>https://twitter.com/CharityPush</t>
  </si>
  <si>
    <t>http://www.cornerblue.com</t>
  </si>
  <si>
    <t>Bart</t>
  </si>
  <si>
    <t>National Womenâ€™s Coalition Against Violence &amp; Exploitation (NWCAVE)</t>
  </si>
  <si>
    <t>President, Co-Founder</t>
  </si>
  <si>
    <t>https://twitter.com/helpingheroespr</t>
  </si>
  <si>
    <t>https://www.linkedin.com/in/helpingheroes</t>
  </si>
  <si>
    <t>https://about.me/michellebart</t>
  </si>
  <si>
    <t>http://www.NWCAVE.org</t>
  </si>
  <si>
    <t>Sanchez</t>
  </si>
  <si>
    <t>https://twitter.com/alongcamemel</t>
  </si>
  <si>
    <t>Erica</t>
  </si>
  <si>
    <t>Winters</t>
  </si>
  <si>
    <t>Regan</t>
  </si>
  <si>
    <t>Deering</t>
  </si>
  <si>
    <t>https://www.linkedin.com/in/regan-andreas-deering-b18074a2</t>
  </si>
  <si>
    <t>Peggy</t>
  </si>
  <si>
    <t>Mccarthy</t>
  </si>
  <si>
    <t>Julie</t>
  </si>
  <si>
    <t>Anderson</t>
  </si>
  <si>
    <t>https://github.com/mtercek1</t>
  </si>
  <si>
    <t>Ailene</t>
  </si>
  <si>
    <t>https://twitter.com/ailene1121</t>
  </si>
  <si>
    <t>Ginger</t>
  </si>
  <si>
    <t>Pierce</t>
  </si>
  <si>
    <t>St. Louis</t>
  </si>
  <si>
    <t>Bethany</t>
  </si>
  <si>
    <t>Studenic</t>
  </si>
  <si>
    <t>https://twitter.com/BetheyBoop</t>
  </si>
  <si>
    <t>Becky</t>
  </si>
  <si>
    <t>Stoppel</t>
  </si>
  <si>
    <t>Meschac</t>
  </si>
  <si>
    <t>Gervais</t>
  </si>
  <si>
    <t>https://twitter.com/meshac88</t>
  </si>
  <si>
    <t>Lucy</t>
  </si>
  <si>
    <t>Sky</t>
  </si>
  <si>
    <t>https://twitter.com/bigblueluc</t>
  </si>
  <si>
    <t>Kellie</t>
  </si>
  <si>
    <t>McGuire</t>
  </si>
  <si>
    <t>https://twitter.com/kellie3lambert</t>
  </si>
  <si>
    <t>http://www.pinterest.com/kellie3lambert/</t>
  </si>
  <si>
    <t>Lizzie</t>
  </si>
  <si>
    <t>Erika</t>
  </si>
  <si>
    <t>Pensacola</t>
  </si>
  <si>
    <t>Winter</t>
  </si>
  <si>
    <t>Heath</t>
  </si>
  <si>
    <t>Biddeford</t>
  </si>
  <si>
    <t>Lisa</t>
  </si>
  <si>
    <t>Parker</t>
  </si>
  <si>
    <t>David</t>
  </si>
  <si>
    <t>Bermudez</t>
  </si>
  <si>
    <t>https://twitter.com/dbermude20</t>
  </si>
  <si>
    <t>Engel</t>
  </si>
  <si>
    <t>Frankenmuth</t>
  </si>
  <si>
    <t>https://twitter.com/Sukithekitten</t>
  </si>
  <si>
    <t>http://www.pinterest.com/nanengel/</t>
  </si>
  <si>
    <t>https://www.linkedin.com/in/nanengel</t>
  </si>
  <si>
    <t>Cook</t>
  </si>
  <si>
    <t>Playing for the Cause</t>
  </si>
  <si>
    <t>President and Founder</t>
  </si>
  <si>
    <t>https://twitter.com/lyneseb</t>
  </si>
  <si>
    <t>https://www.linkedin.com/pub/lynn-cook/23/626/5a1</t>
  </si>
  <si>
    <t>Deeren</t>
  </si>
  <si>
    <t>https://youtube.com/user/csdeeren</t>
  </si>
  <si>
    <t>https://plus.google.com/106613354295442001407</t>
  </si>
  <si>
    <t>http://picasaweb.google.com/bryan.suzanne</t>
  </si>
  <si>
    <t>VanHeukelom</t>
  </si>
  <si>
    <t>http://www.pinterest.com/vanheukelom/</t>
  </si>
  <si>
    <t>Matasha</t>
  </si>
  <si>
    <t>Murrelljones</t>
  </si>
  <si>
    <t>https://twitter.com/pinkfoxmatasha</t>
  </si>
  <si>
    <t>http://www.pinterest.com/drmatasha/</t>
  </si>
  <si>
    <t>http://jonesjourney.info</t>
  </si>
  <si>
    <t>Wanda</t>
  </si>
  <si>
    <t>Boyles</t>
  </si>
  <si>
    <t>http://www.pinterest.com/wandaboyles/</t>
  </si>
  <si>
    <t>Taleena</t>
  </si>
  <si>
    <t>Koch</t>
  </si>
  <si>
    <t>http://www.pinterest.com/taleenakoch/</t>
  </si>
  <si>
    <t>Jacob</t>
  </si>
  <si>
    <t>Harold</t>
  </si>
  <si>
    <t>GuideStar</t>
  </si>
  <si>
    <t>President &amp; CEO</t>
  </si>
  <si>
    <t>https://twitter.com/jacobcharold</t>
  </si>
  <si>
    <t>https://www.linkedin.com/in/jacobharold</t>
  </si>
  <si>
    <t>https://about.me/jharold</t>
  </si>
  <si>
    <t>https://plus.google.com/100049613566949361121</t>
  </si>
  <si>
    <t>http://www.pinterest.com/jacobharold/</t>
  </si>
  <si>
    <t>http://www.socialcontract2.com</t>
  </si>
  <si>
    <t>Melanie</t>
  </si>
  <si>
    <t>Lytle</t>
  </si>
  <si>
    <t>Candace</t>
  </si>
  <si>
    <t>Brown</t>
  </si>
  <si>
    <t>Rinkel</t>
  </si>
  <si>
    <t>https://twitter.com/sarahlou1012</t>
  </si>
  <si>
    <t>Dee</t>
  </si>
  <si>
    <t>Cal</t>
  </si>
  <si>
    <t>Karen</t>
  </si>
  <si>
    <t>Irving</t>
  </si>
  <si>
    <t>https://youtube.com/user/GALLEXIEOPRAH</t>
  </si>
  <si>
    <t>http://gallexie55dotblogspotdotcom.wordpress.com</t>
  </si>
  <si>
    <t>facebookpage</t>
  </si>
  <si>
    <t>https://www.facebook.com/pages/THE-ROSETTA-IRVING-FOUNDATION/326370477411998</t>
  </si>
  <si>
    <t>https://about.me/karen.irving</t>
  </si>
  <si>
    <t>https://angel.co/gallexie</t>
  </si>
  <si>
    <t>https://twitter.com/gallexie</t>
  </si>
  <si>
    <t>https://www.flickr.com/people/artistevolution</t>
  </si>
  <si>
    <t>Blogger</t>
  </si>
  <si>
    <t>http://www.blogger.com/profile/g112195186876502082332 ::: http://www.blogger.com/profile/g117152087934347997212</t>
  </si>
  <si>
    <t>http://wefollow.com/gallexie ::: http://www.amazon.com/gp/registry/wishlist/3P5Q850QXB2YS/ref=topnav_lists_2</t>
  </si>
  <si>
    <t>http://picasaweb.google.com/billionare5555</t>
  </si>
  <si>
    <t>Pearl</t>
  </si>
  <si>
    <t>Beamer</t>
  </si>
  <si>
    <t>Saced Friends Inc</t>
  </si>
  <si>
    <t>Founding Member</t>
  </si>
  <si>
    <t>https://www.linkedin.com/in/sacredfriend</t>
  </si>
  <si>
    <t>Andrews</t>
  </si>
  <si>
    <t>Salt Lake</t>
  </si>
  <si>
    <t>Development and Community Outreach Director</t>
  </si>
  <si>
    <t>https://twitter.com/katyslc</t>
  </si>
  <si>
    <t>https://www.linkedin.com/in/katy-andrews-24952935</t>
  </si>
  <si>
    <t>KAC</t>
  </si>
  <si>
    <t>Glittarazzi, LLC</t>
  </si>
  <si>
    <t>https://about.me/kac</t>
  </si>
  <si>
    <t>https://twitter.com/kellyanncollins</t>
  </si>
  <si>
    <t>https://plus.google.com/110963136886428534590</t>
  </si>
  <si>
    <t>https://www.linkedin.com/in/kellyanncollins</t>
  </si>
  <si>
    <t>https://www.flickr.com/people/kellyanncollins</t>
  </si>
  <si>
    <t>http://www.kacsociety.com ::: http://vultlab.com</t>
  </si>
  <si>
    <t>Beltran</t>
  </si>
  <si>
    <t>https://twitter.com/Nicole_Beltran</t>
  </si>
  <si>
    <t>http://www.pinterest.com/beltrannicole/</t>
  </si>
  <si>
    <t>Emily</t>
  </si>
  <si>
    <t>Crone</t>
  </si>
  <si>
    <t>NerdWallet</t>
  </si>
  <si>
    <t>Staff Writer</t>
  </si>
  <si>
    <t>https://twitter.com/emstarbuck</t>
  </si>
  <si>
    <t>https://plus.google.com/+EmilyStarbuckCrone</t>
  </si>
  <si>
    <t>http://www.pinterest.com/emilycrone/</t>
  </si>
  <si>
    <t>https://www.linkedin.com/in/emilystarbuck</t>
  </si>
  <si>
    <t>http://www.bedandbreakfast.com ::: http://starbuckskitchen.com ::: http://Badcredit.org ::: http://www.hipmunk.com ::: http://www.emilystarbuck.com ::: http://www.creditcards.com ::: http://www.cardrates.com ::: http://www.localsugar.com ::: http://www.dreamstime.com/Emilycrone_info</t>
  </si>
  <si>
    <t>Penny</t>
  </si>
  <si>
    <t>Collins</t>
  </si>
  <si>
    <t>SunGard Insurance</t>
  </si>
  <si>
    <t>Senior Director, Insurance, Sales Enablement and Business Development</t>
  </si>
  <si>
    <t>https://angel.co/penny-pisaneschi-collins</t>
  </si>
  <si>
    <t>https://www.linkedin.com/in/penny-pisaneschi-collins-6b13525</t>
  </si>
  <si>
    <t>http://www.sungard.com ::: http://www.sungard.com/avantgard</t>
  </si>
  <si>
    <t>Isa</t>
  </si>
  <si>
    <t>Chong</t>
  </si>
  <si>
    <t>https://github.com/ichong</t>
  </si>
  <si>
    <t>https://twitter.com/chongisa</t>
  </si>
  <si>
    <t>https://www.linkedin.com/in/isachong</t>
  </si>
  <si>
    <t>Leta</t>
  </si>
  <si>
    <t>https://twitter.com/letahamilton383</t>
  </si>
  <si>
    <t>http://www.pinterest.com/letahamilton383/</t>
  </si>
  <si>
    <t>https://www.linkedin.com/in/leta-hamilton-88122b1a</t>
  </si>
  <si>
    <t>http://www.thewayofthetoddler.com ::: http://www.thewayofthetoddler.com/blog ::: http://www.letahamilton.com</t>
  </si>
  <si>
    <t>Tucker</t>
  </si>
  <si>
    <t>Shouse</t>
  </si>
  <si>
    <t>Alvarez &amp; Marsal</t>
  </si>
  <si>
    <t>Consultant</t>
  </si>
  <si>
    <t>https://angel.co/tucker-shouse</t>
  </si>
  <si>
    <t>https://github.com/tshouse</t>
  </si>
  <si>
    <t>https://twitter.com/tuckershouse</t>
  </si>
  <si>
    <t>http://tuckershouse.wordpress.com</t>
  </si>
  <si>
    <t>https://www.linkedin.com/in/tuckershouse</t>
  </si>
  <si>
    <t>https://about.me/tuckershouse</t>
  </si>
  <si>
    <t>http://www.tuckershouse.me</t>
  </si>
  <si>
    <t>Marckwardt</t>
  </si>
  <si>
    <t>https://twitter.com/mmarckwardt</t>
  </si>
  <si>
    <t>https://www.linkedin.com/in/michellemarckwardt</t>
  </si>
  <si>
    <t>Dawn</t>
  </si>
  <si>
    <t>https://twitter.com/DawnBro95212623</t>
  </si>
  <si>
    <t>Ray</t>
  </si>
  <si>
    <t>Deck III</t>
  </si>
  <si>
    <t>Faithlife</t>
  </si>
  <si>
    <t>Experimental Projects</t>
  </si>
  <si>
    <t>https://youtube.com/user/RayDeck3</t>
  </si>
  <si>
    <t>https://plus.google.com/115380703386978405999</t>
  </si>
  <si>
    <t>https://www.linkedin.com/in/raydeck3</t>
  </si>
  <si>
    <t>https://twitter.com/raydeck3</t>
  </si>
  <si>
    <t>http://www.pastemagazine.com ::: http://blog.proclaimonline.com ::: http://http:/www.raydeck3.com ::: http://www.bellinghamwins.com ::: http://blog.faithlife.com ::: http://blog.logos.com ::: http://www.raydeck3.com ::: http://www.skookumkids.org</t>
  </si>
  <si>
    <t>Jessica</t>
  </si>
  <si>
    <t>Schneider</t>
  </si>
  <si>
    <t>Tonya</t>
  </si>
  <si>
    <t>Bennett</t>
  </si>
  <si>
    <t>https://www.linkedin.com/in/tonyabennett</t>
  </si>
  <si>
    <t>Hughes-bystrom</t>
  </si>
  <si>
    <t>Big Bay</t>
  </si>
  <si>
    <t>Springs of Hope Foundation</t>
  </si>
  <si>
    <t>https://www.linkedin.com/in/jennifer-hughes-bystrom-08426239</t>
  </si>
  <si>
    <t>http://www.maralalspringsofhope.com ::: http://www.springsofhopefoundation.org ::: http://www.springsofhopefoundation.blogspot.com</t>
  </si>
  <si>
    <t>Courtney</t>
  </si>
  <si>
    <t>Caryeverydaygmail.</t>
  </si>
  <si>
    <t>Com</t>
  </si>
  <si>
    <t>Mary</t>
  </si>
  <si>
    <t>Dabrowski</t>
  </si>
  <si>
    <t>Audubon</t>
  </si>
  <si>
    <t>https://twitter.com/MaryCatherineD</t>
  </si>
  <si>
    <t>https://www.flickr.com/people/marycatherined</t>
  </si>
  <si>
    <t>http://www.pinterest.com/marycatherineda/</t>
  </si>
  <si>
    <t>https://www.linkedin.com/in/marycatherinedabrowski</t>
  </si>
  <si>
    <t>https://about.me/marycatherinedabrowski</t>
  </si>
  <si>
    <t>http://www.lifeandconversation.com</t>
  </si>
  <si>
    <t>Aron</t>
  </si>
  <si>
    <t>Psychology Today</t>
  </si>
  <si>
    <t>https://twitter.com/WendyAron</t>
  </si>
  <si>
    <t>http://www.pinterest.com/geniusme/</t>
  </si>
  <si>
    <t>https://www.linkedin.com/in/wendy-aron-09252aa</t>
  </si>
  <si>
    <t>soundcloud</t>
  </si>
  <si>
    <t>https://soundcloud.com/wendyaron</t>
  </si>
  <si>
    <t>https://about.me/aronwendy</t>
  </si>
  <si>
    <t>https://ingeniouspodcasts.com ::: http://www.wendyaron.com ::: https://medium.com/genius-me ::: http://www.shermancolinslifestyle.info</t>
  </si>
  <si>
    <t>Isabel</t>
  </si>
  <si>
    <t>https://twitter.com/AutiKnow</t>
  </si>
  <si>
    <t>http://www.tech4autismnow.org</t>
  </si>
  <si>
    <t>MarÃ­a Isabel</t>
  </si>
  <si>
    <t>PÃ©rez</t>
  </si>
  <si>
    <t>Antje</t>
  </si>
  <si>
    <t>Barnes</t>
  </si>
  <si>
    <t>Matsushima</t>
  </si>
  <si>
    <t>Race Street Interiors</t>
  </si>
  <si>
    <t>Owner/Designer</t>
  </si>
  <si>
    <t>https://www.linkedin.com/in/julie-matsushima-52987610</t>
  </si>
  <si>
    <t>Sydney</t>
  </si>
  <si>
    <t>Martin</t>
  </si>
  <si>
    <t>Amazon</t>
  </si>
  <si>
    <t>Executive Assistant</t>
  </si>
  <si>
    <t>https://twitter.com/SydRMartin</t>
  </si>
  <si>
    <t>https://www.linkedin.com/in/sydney-martin-07875635</t>
  </si>
  <si>
    <t>http://www.engr.washington.edu</t>
  </si>
  <si>
    <t>Jodski</t>
  </si>
  <si>
    <t>Ditya</t>
  </si>
  <si>
    <t>Depok</t>
  </si>
  <si>
    <t>Indonesia</t>
  </si>
  <si>
    <t>West Java</t>
  </si>
  <si>
    <t>Sutherland</t>
  </si>
  <si>
    <t>The Chicago Chapter of The Brain Aneurysm Foundation</t>
  </si>
  <si>
    <t>https://twitter.com/Sutherlandmedia</t>
  </si>
  <si>
    <t>http://www.pinterest.com/marketingbaf/</t>
  </si>
  <si>
    <t>https://www.linkedin.com/in/janetsutherland</t>
  </si>
  <si>
    <t>http://www.sutherland-media.com</t>
  </si>
  <si>
    <t>Helton</t>
  </si>
  <si>
    <t>American Institute of CPAs</t>
  </si>
  <si>
    <t>Director - Meetings &amp; Conferences</t>
  </si>
  <si>
    <t>https://twitter.com/toddhelton</t>
  </si>
  <si>
    <t>https://plus.google.com/+todd.helton</t>
  </si>
  <si>
    <t>http://picasaweb.google.com/todd.helton</t>
  </si>
  <si>
    <t>Zardas</t>
  </si>
  <si>
    <t>https://twitter.com/Godmom1997</t>
  </si>
  <si>
    <t>Earl</t>
  </si>
  <si>
    <t>Dizon</t>
  </si>
  <si>
    <t>https://twitter.com/ea12l</t>
  </si>
  <si>
    <t>http://TheChroniclesOfAChildrensBookWriter.wordpress.com</t>
  </si>
  <si>
    <t>https://www.linkedin.com/in/earldizon</t>
  </si>
  <si>
    <t>Gault</t>
  </si>
  <si>
    <t>https://twitter.com/RestoraidOH</t>
  </si>
  <si>
    <t>http://www.pinterest.com/restoraidoh/</t>
  </si>
  <si>
    <t>Emil</t>
  </si>
  <si>
    <t>Rebecca</t>
  </si>
  <si>
    <t>Meiers</t>
  </si>
  <si>
    <t>KBOO-FM</t>
  </si>
  <si>
    <t>Producer</t>
  </si>
  <si>
    <t>https://about.me/rebecca.meiers</t>
  </si>
  <si>
    <t>https://www.linkedin.com/in/rebeccameiers</t>
  </si>
  <si>
    <t>Alexa</t>
  </si>
  <si>
    <t>Gallegos</t>
  </si>
  <si>
    <t>Divine Dance Center</t>
  </si>
  <si>
    <t>Social Media Marketing Manager</t>
  </si>
  <si>
    <t>https://www.linkedin.com/in/alexa-gallegos-62400a54</t>
  </si>
  <si>
    <t>http://alexagallegos.wix.com/alexa</t>
  </si>
  <si>
    <t>Edera</t>
  </si>
  <si>
    <t>https://twitter.com/veronicaedera</t>
  </si>
  <si>
    <t>Joy</t>
  </si>
  <si>
    <t>Liberty Mutual Insurance</t>
  </si>
  <si>
    <t>Information Technology Architect</t>
  </si>
  <si>
    <t>https://youtube.com/user/scottjoynh</t>
  </si>
  <si>
    <t>https://twitter.com/scottjoy</t>
  </si>
  <si>
    <t>https://about.me/scottjoy</t>
  </si>
  <si>
    <t>https://www.linkedin.com/in/scottjoy</t>
  </si>
  <si>
    <t>http://www.pinterest.com/scottjoy/</t>
  </si>
  <si>
    <t>https://plus.google.com/104084551508017936323</t>
  </si>
  <si>
    <t>http://www.livestrong.org/fundraising/scottjoy-philly2014 ::: https://www.livestrong.org/profiles/81/story ::: http://www.livestrong.org/fundraising/scottjoy-austin2016 ::: http://www.joyridesnh.com</t>
  </si>
  <si>
    <t>http://picasaweb.google.com/scott.joy</t>
  </si>
  <si>
    <t>Nina</t>
  </si>
  <si>
    <t>Malcom</t>
  </si>
  <si>
    <t>QA Tester</t>
  </si>
  <si>
    <t>https://www.linkedin.com/in/nina-malcom-659225b4</t>
  </si>
  <si>
    <t>https://github.com/ninamalcom1</t>
  </si>
  <si>
    <t>https://www.linkedin.com/in/amyburch</t>
  </si>
  <si>
    <t>http://www.thesteppingstonepbc.org</t>
  </si>
  <si>
    <t>Tom</t>
  </si>
  <si>
    <t>Reel</t>
  </si>
  <si>
    <t>Sally</t>
  </si>
  <si>
    <t>Thornton</t>
  </si>
  <si>
    <t>Lois</t>
  </si>
  <si>
    <t>Peck</t>
  </si>
  <si>
    <t>Kim</t>
  </si>
  <si>
    <t>Beard</t>
  </si>
  <si>
    <t>Home Care Plus</t>
  </si>
  <si>
    <t>Rn</t>
  </si>
  <si>
    <t>https://youtube.com/user/kibeard</t>
  </si>
  <si>
    <t>https://twitter.com/kibeard</t>
  </si>
  <si>
    <t>https://www.flickr.com/people/kibeard</t>
  </si>
  <si>
    <t>http://kimbsphotos.tumblr.com</t>
  </si>
  <si>
    <t>http://www.pinterest.com/kimb1946/</t>
  </si>
  <si>
    <t>https://plus.google.com/104916353467265145307</t>
  </si>
  <si>
    <t>https://www.linkedin.com/in/kim-beard-b6539a50</t>
  </si>
  <si>
    <t>http://picasaweb.google.com/kibeard</t>
  </si>
  <si>
    <t>http://www.blipfoto.com/Kimb</t>
  </si>
  <si>
    <t>Kelly</t>
  </si>
  <si>
    <t>Corpus Christi</t>
  </si>
  <si>
    <t>https://twitter.com/buttercup17</t>
  </si>
  <si>
    <t>https://www.flickr.com/people/kkelly17</t>
  </si>
  <si>
    <t>Dave</t>
  </si>
  <si>
    <t>Greenlees</t>
  </si>
  <si>
    <t>https://twitter.com/DaveGreenlees</t>
  </si>
  <si>
    <t>http://www.trellisarch.org</t>
  </si>
  <si>
    <t>Radwan</t>
  </si>
  <si>
    <t>Chowdhury</t>
  </si>
  <si>
    <t>Katrinia</t>
  </si>
  <si>
    <t>Freeman</t>
  </si>
  <si>
    <t>https://twitter.com/katndsons</t>
  </si>
  <si>
    <t>http://www.pinterest.com/katrinia3/</t>
  </si>
  <si>
    <t>Preble</t>
  </si>
  <si>
    <t>https://twitter.com/kpreb6</t>
  </si>
  <si>
    <t>Thomas</t>
  </si>
  <si>
    <t>Pannell</t>
  </si>
  <si>
    <t>Moyock</t>
  </si>
  <si>
    <t>Foundation</t>
  </si>
  <si>
    <t>Uc</t>
  </si>
  <si>
    <t>https://twitter.com/UC_Found</t>
  </si>
  <si>
    <t>Rosemarie</t>
  </si>
  <si>
    <t>Rehberger</t>
  </si>
  <si>
    <t>https://plus.google.com/109413140939599062174</t>
  </si>
  <si>
    <t>Mannix</t>
  </si>
  <si>
    <t>Gayle</t>
  </si>
  <si>
    <t>Dimasi</t>
  </si>
  <si>
    <t>http://www.pinterest.com/gaylepatriadima/</t>
  </si>
  <si>
    <t>https://twitter.com/gpdipatria</t>
  </si>
  <si>
    <t>Shamus</t>
  </si>
  <si>
    <t>Ozmen</t>
  </si>
  <si>
    <t>https://twitter.com/shamusozmen</t>
  </si>
  <si>
    <t>Aditya</t>
  </si>
  <si>
    <t>Govil</t>
  </si>
  <si>
    <t>Namnath</t>
  </si>
  <si>
    <t>WLSFA.org</t>
  </si>
  <si>
    <t>Founder and President</t>
  </si>
  <si>
    <t>https://twitter.com/WLSFA</t>
  </si>
  <si>
    <t>http://www.pinterest.com/wlsfa/</t>
  </si>
  <si>
    <t>https://www.linkedin.com/pub/antonia-namnath/21/656/827</t>
  </si>
  <si>
    <t>https://about.me/mrsnamnath</t>
  </si>
  <si>
    <t>http://www.wlsfa.org</t>
  </si>
  <si>
    <t>Sneh</t>
  </si>
  <si>
    <t>Srivastava</t>
  </si>
  <si>
    <t>http://www.pinterest.com/indiexbindi/</t>
  </si>
  <si>
    <t>https://twitter.com/_snehs</t>
  </si>
  <si>
    <t>https://www.linkedin.com/in/snehsrivastava</t>
  </si>
  <si>
    <t>Gillman</t>
  </si>
  <si>
    <t>Saint Petersburg</t>
  </si>
  <si>
    <t>On Point Executive Center</t>
  </si>
  <si>
    <t>https://twitter.com/aftertheband</t>
  </si>
  <si>
    <t>http://www.pinterest.com/SHUGGYSHUG/</t>
  </si>
  <si>
    <t>https://plus.google.com/+KarenGillman</t>
  </si>
  <si>
    <t>https://www.linkedin.com/in/karen-gillman-b831624</t>
  </si>
  <si>
    <t>http://www.karengillman.com ::: http://www.onpointexecutivecenter.com</t>
  </si>
  <si>
    <t>Susan</t>
  </si>
  <si>
    <t>Freedman</t>
  </si>
  <si>
    <t>Meredith</t>
  </si>
  <si>
    <t>O'neil</t>
  </si>
  <si>
    <t>Westcliffe</t>
  </si>
  <si>
    <t>https://twitter.com/SnugglyToes</t>
  </si>
  <si>
    <t>http://www.snugglytoes.com</t>
  </si>
  <si>
    <t>Deann</t>
  </si>
  <si>
    <t>Waggoner</t>
  </si>
  <si>
    <t>http://www.pinterest.com/deannonealwaggo/</t>
  </si>
  <si>
    <t>Einstein</t>
  </si>
  <si>
    <t>Parrot</t>
  </si>
  <si>
    <t>Einsteinparrot.com</t>
  </si>
  <si>
    <t>#1 Parrot</t>
  </si>
  <si>
    <t>https://youtube.com/user/4zebird</t>
  </si>
  <si>
    <t>https://twitter.com/Einsteinparrot</t>
  </si>
  <si>
    <t>http://www.pinterest.com/EinsteinParrot/</t>
  </si>
  <si>
    <t>http://www.einsteinparrot.com ::: http://einsteinparrot.blogspot.com ::: http://www.myxer.com/artist/48735621</t>
  </si>
  <si>
    <t>Grace</t>
  </si>
  <si>
    <t>Thorne</t>
  </si>
  <si>
    <t>https://twitter.com/cityquillter</t>
  </si>
  <si>
    <t>http://acityquilter.wordpress.com</t>
  </si>
  <si>
    <t>https://www.flickr.com/people/gracemth</t>
  </si>
  <si>
    <t>Denae</t>
  </si>
  <si>
    <t>Armstrong</t>
  </si>
  <si>
    <t>https://twitter.com/NanersArmstrong</t>
  </si>
  <si>
    <t>Hunt</t>
  </si>
  <si>
    <t>http://www.pinterest.com/pammyhunt/</t>
  </si>
  <si>
    <t>Chrissy</t>
  </si>
  <si>
    <t>Petersen</t>
  </si>
  <si>
    <t>Ramsey</t>
  </si>
  <si>
    <t>Etra</t>
  </si>
  <si>
    <t>ETRA Fitness</t>
  </si>
  <si>
    <t>Personal Trainer, Group Fitness Teacher, Dynamic Lecturer, Blogger, Consultant</t>
  </si>
  <si>
    <t>https://twitter.com/anne7etra</t>
  </si>
  <si>
    <t>https://www.linkedin.com/in/anneetrawritermarketerfitness</t>
  </si>
  <si>
    <t>http://etrawords.com ::: http://www.anneetra.com</t>
  </si>
  <si>
    <t>Colleen</t>
  </si>
  <si>
    <t>Fletcher</t>
  </si>
  <si>
    <t>Westminster College (Fulton, Missouri)</t>
  </si>
  <si>
    <t>Data Entry Coordinator</t>
  </si>
  <si>
    <t>https://www.linkedin.com/in/colleen-fletcher-2821a855</t>
  </si>
  <si>
    <t>https://twitter.com/USPSsusanryan</t>
  </si>
  <si>
    <t>Webb</t>
  </si>
  <si>
    <t>https://twitter.com/sjwebb47</t>
  </si>
  <si>
    <t>Rehkemper</t>
  </si>
  <si>
    <t>https://youtube.com/user/paulareh</t>
  </si>
  <si>
    <t>https://plus.google.com/+paulareh</t>
  </si>
  <si>
    <t>http://picasaweb.google.com/paulareh</t>
  </si>
  <si>
    <t>Weerts</t>
  </si>
  <si>
    <t>Clinton</t>
  </si>
  <si>
    <t>Cimring</t>
  </si>
  <si>
    <t>https://twitter.com/clintoncimring</t>
  </si>
  <si>
    <t>https://www.flickr.com/people/bocafit</t>
  </si>
  <si>
    <t>http://www.clintoncimring.com</t>
  </si>
  <si>
    <t>MsConnie</t>
  </si>
  <si>
    <t>Eaton</t>
  </si>
  <si>
    <t>KOBI TV NBC 5 - KOTI TV NBC 2 - KOBI5.com - THIS TV</t>
  </si>
  <si>
    <t>General Sales Manager - National Sales</t>
  </si>
  <si>
    <t>https://youtube.com/user/msconnieish</t>
  </si>
  <si>
    <t>https://twitter.com/ConnieEaton</t>
  </si>
  <si>
    <t>http://www.pinterest.com/msconniee/</t>
  </si>
  <si>
    <t>https://www.linkedin.com/in/connieeaton9130</t>
  </si>
  <si>
    <t>https://msconniee.jewelkade.com/Home</t>
  </si>
  <si>
    <t>Bolgert</t>
  </si>
  <si>
    <t>Warmbrand</t>
  </si>
  <si>
    <t>Peekskill</t>
  </si>
  <si>
    <t>Art Is Everywhere</t>
  </si>
  <si>
    <t>Meditative Art Workshop Director</t>
  </si>
  <si>
    <t>https://www.linkedin.com/in/eileen-warmbrand-33648a12</t>
  </si>
  <si>
    <t>http://as1cit.tumblr.com</t>
  </si>
  <si>
    <t>Randi</t>
  </si>
  <si>
    <t>Greenberg</t>
  </si>
  <si>
    <t>Christina</t>
  </si>
  <si>
    <t>Florencio</t>
  </si>
  <si>
    <t>Dress for Success Vancouver</t>
  </si>
  <si>
    <t>Marketing and Sponsorship Manager</t>
  </si>
  <si>
    <t>https://twitter.com/csflorencio</t>
  </si>
  <si>
    <t>https://www.flickr.com/people/cflorencio</t>
  </si>
  <si>
    <t>http://fashionfoodandflo.tumblr.com</t>
  </si>
  <si>
    <t>http://www.pinterest.com/csflorencio/</t>
  </si>
  <si>
    <t>https://www.linkedin.com/in/christinaflorencio</t>
  </si>
  <si>
    <t>https://about.me/christinaflorencio</t>
  </si>
  <si>
    <t>Yelp</t>
  </si>
  <si>
    <t>http://csflorencio.yelp.ca</t>
  </si>
  <si>
    <t>http://www.octaform.com ::: http://flavors.me/christinaflorencio</t>
  </si>
  <si>
    <t>Pavita</t>
  </si>
  <si>
    <t>Singh</t>
  </si>
  <si>
    <t>https://twitter.com/PrincessPavita</t>
  </si>
  <si>
    <t>Cecilia</t>
  </si>
  <si>
    <t>Chan</t>
  </si>
  <si>
    <t>https://twitter.com/ahimsa89</t>
  </si>
  <si>
    <t>Joan</t>
  </si>
  <si>
    <t>Tamburini</t>
  </si>
  <si>
    <t>In Clover Boutique</t>
  </si>
  <si>
    <t>Stylist</t>
  </si>
  <si>
    <t>https://twitter.com/cheekystreet</t>
  </si>
  <si>
    <t>https://www.linkedin.com/in/joan-tamburini-a0bb9a77</t>
  </si>
  <si>
    <t>http://www.cheekystreet.com</t>
  </si>
  <si>
    <t>Hope</t>
  </si>
  <si>
    <t>TheHBIC</t>
  </si>
  <si>
    <t>https://twitter.com/HopeTheHBIC</t>
  </si>
  <si>
    <t>Newsom</t>
  </si>
  <si>
    <t>https://twitter.com/amandanewsom</t>
  </si>
  <si>
    <t>http://www.pinterest.com/amandanewsom/</t>
  </si>
  <si>
    <t>http://www.amandatalksanimals.blogspot.com</t>
  </si>
  <si>
    <t>Chastain</t>
  </si>
  <si>
    <t>Republic</t>
  </si>
  <si>
    <t>Greene</t>
  </si>
  <si>
    <t>https://twitter.com/WeLogo</t>
  </si>
  <si>
    <t>http://welogo.com</t>
  </si>
  <si>
    <t>Lori</t>
  </si>
  <si>
    <t>Sadelack</t>
  </si>
  <si>
    <t>Hebron</t>
  </si>
  <si>
    <t>Medcor</t>
  </si>
  <si>
    <t>Lead Medical Administrator</t>
  </si>
  <si>
    <t>https://twitter.com/lsadelack</t>
  </si>
  <si>
    <t>Jan</t>
  </si>
  <si>
    <t>Taz</t>
  </si>
  <si>
    <t>Pablo</t>
  </si>
  <si>
    <t>Hernandez</t>
  </si>
  <si>
    <t>https://twitter.com/takeconscience</t>
  </si>
  <si>
    <t>https://www.flickr.com/people/paulhertre</t>
  </si>
  <si>
    <t>http://www.pinterest.com/paulhertre0/</t>
  </si>
  <si>
    <t>http://paulhertre.wix.com/unirmexico-sin-costo ::: http://paulhertre.wix.com/ayuda-mexico-helpusa ::: http://www.wix.com/paulhertre/towardsnewamericapeaceresponsi</t>
  </si>
  <si>
    <t>Jolene</t>
  </si>
  <si>
    <t>Rheault</t>
  </si>
  <si>
    <t>iBeta</t>
  </si>
  <si>
    <t>Tester</t>
  </si>
  <si>
    <t>http://www.pinterest.com/thepinterestmum/</t>
  </si>
  <si>
    <t>https://plus.google.com/+jolenerheault</t>
  </si>
  <si>
    <t>https://www.linkedin.com/pub/jolene-rheault/6/6b/897</t>
  </si>
  <si>
    <t>https://twitter.com/scentsysquad</t>
  </si>
  <si>
    <t>http://trustamerica.com ::: http://joleneroderick.com ::: http://www.jolenerheault.com ::: http://endochallenge.com ::: http://anerdica.com</t>
  </si>
  <si>
    <t>Pinterest</t>
  </si>
  <si>
    <t>http://www.pinterestmommy.com</t>
  </si>
  <si>
    <t>Marine</t>
  </si>
  <si>
    <t>Daeffler</t>
  </si>
  <si>
    <t>Suisse</t>
  </si>
  <si>
    <t>Lorraine</t>
  </si>
  <si>
    <t>blue-infinity S.A.</t>
  </si>
  <si>
    <t>Senior Associate | HR Business Partner</t>
  </si>
  <si>
    <t>https://twitter.com/MarineDaeffler</t>
  </si>
  <si>
    <t>https://www.linkedin.com/in/marinedaeffler</t>
  </si>
  <si>
    <t>http://b-i.com</t>
  </si>
  <si>
    <t>Smith</t>
  </si>
  <si>
    <t>https://about.me/janice.smith</t>
  </si>
  <si>
    <t>William</t>
  </si>
  <si>
    <t>Esposito</t>
  </si>
  <si>
    <t>New Milford</t>
  </si>
  <si>
    <t>Northern Highlands Regional High School</t>
  </si>
  <si>
    <t>Assistant Wrestling Coach</t>
  </si>
  <si>
    <t>https://www.linkedin.com/in/williamesposito</t>
  </si>
  <si>
    <t>Billings</t>
  </si>
  <si>
    <t>https://twitter.com/xzavier16</t>
  </si>
  <si>
    <t>http://www.pinterest.com/michelelofgren/</t>
  </si>
  <si>
    <t>Embrey</t>
  </si>
  <si>
    <t>Debora C. Embrey Attorney at Law</t>
  </si>
  <si>
    <t>Legal Assistant</t>
  </si>
  <si>
    <t>https://www.linkedin.com/in/lauren-embrey-45127a96</t>
  </si>
  <si>
    <t>Sami</t>
  </si>
  <si>
    <t>http://www.pinterest.com/sjk25/</t>
  </si>
  <si>
    <t>Yankuba</t>
  </si>
  <si>
    <t>Daffeh</t>
  </si>
  <si>
    <t>https://twitter.com/yankubadaffeh</t>
  </si>
  <si>
    <t>Brandi</t>
  </si>
  <si>
    <t>https://twitter.com/Brandi_Jo21</t>
  </si>
  <si>
    <t>Nw</t>
  </si>
  <si>
    <t>Volleyball</t>
  </si>
  <si>
    <t>https://twitter.com/NWJrsVolleyball</t>
  </si>
  <si>
    <t>Diana</t>
  </si>
  <si>
    <t>Barnett</t>
  </si>
  <si>
    <t>FACES OF TOMORROW</t>
  </si>
  <si>
    <t>Creator</t>
  </si>
  <si>
    <t>https://www.linkedin.com/in/diana-barnett-150a194</t>
  </si>
  <si>
    <t>https://about.me/dianabarnett</t>
  </si>
  <si>
    <t>http://www.facesoftomorrow.com</t>
  </si>
  <si>
    <t>Benjamin</t>
  </si>
  <si>
    <t>Downs</t>
  </si>
  <si>
    <t>Page</t>
  </si>
  <si>
    <t>https://twitter.com/shanpage</t>
  </si>
  <si>
    <t>http://www.pinterest.com/shanpage/</t>
  </si>
  <si>
    <t>Dallon</t>
  </si>
  <si>
    <t>Cox</t>
  </si>
  <si>
    <t>Tammy</t>
  </si>
  <si>
    <t>Symons</t>
  </si>
  <si>
    <t>https://www.linkedin.com/in/tammy-symons-2b489638</t>
  </si>
  <si>
    <t>http://www.pinterest.com/tammysymons5/</t>
  </si>
  <si>
    <t>https://twitter.com/toptenart</t>
  </si>
  <si>
    <t>http://toptenart.biz</t>
  </si>
  <si>
    <t>Spirit</t>
  </si>
  <si>
    <t>Lady</t>
  </si>
  <si>
    <t>Stacey</t>
  </si>
  <si>
    <t>Keare</t>
  </si>
  <si>
    <t>Trisha</t>
  </si>
  <si>
    <t>Hosley</t>
  </si>
  <si>
    <t>El Sobrante</t>
  </si>
  <si>
    <t>Hilltop YMCA</t>
  </si>
  <si>
    <t>Customer Service &amp; Sales Associate</t>
  </si>
  <si>
    <t>http://www.pinterest.com/tfelts11/</t>
  </si>
  <si>
    <t>https://www.linkedin.com/in/trisha-hosley-42639177</t>
  </si>
  <si>
    <t>Marion</t>
  </si>
  <si>
    <t>Flynn</t>
  </si>
  <si>
    <t>Tiger</t>
  </si>
  <si>
    <t>Green</t>
  </si>
  <si>
    <t>https://twitter.com/varee_verdeeyes</t>
  </si>
  <si>
    <t>Wardah</t>
  </si>
  <si>
    <t>Alakrah</t>
  </si>
  <si>
    <t>Me</t>
  </si>
  <si>
    <t>Anonymous</t>
  </si>
  <si>
    <t>Cranksgiving</t>
  </si>
  <si>
    <t>Lr</t>
  </si>
  <si>
    <t>https://twitter.com/CranksgivngLR</t>
  </si>
  <si>
    <t>http://cranksgivnglittlerock.com</t>
  </si>
  <si>
    <t>Sumar</t>
  </si>
  <si>
    <t>Nageeb</t>
  </si>
  <si>
    <t>Senior Program Officer, Global Policy &amp; Advocacy</t>
  </si>
  <si>
    <t>https://www.linkedin.com/in/nageeb-sumar-3879083</t>
  </si>
  <si>
    <t>collin</t>
  </si>
  <si>
    <t>puri</t>
  </si>
  <si>
    <t>Lindamood</t>
  </si>
  <si>
    <t>https://twitter.com/foodiewithfam</t>
  </si>
  <si>
    <t>https://www.vizify.com/rebecca-lindamood</t>
  </si>
  <si>
    <t>Marc</t>
  </si>
  <si>
    <t>Havener</t>
  </si>
  <si>
    <t>Resonate Pictures</t>
  </si>
  <si>
    <t>Creative Producer</t>
  </si>
  <si>
    <t>https://plus.google.com/+MarcHavener</t>
  </si>
  <si>
    <t>https://www.linkedin.com/pub/marc-havener/7/579/2b9</t>
  </si>
  <si>
    <t>https://twitter.com/MarcHavener</t>
  </si>
  <si>
    <t>http://www.andwhatremains.com ::: http://www.resonatepictures.com ::: http://www.resonatepictures.com/blog</t>
  </si>
  <si>
    <t>Kathryn</t>
  </si>
  <si>
    <t>Campos</t>
  </si>
  <si>
    <t>http://www.theneonatalwomb.org</t>
  </si>
  <si>
    <t>Gillian</t>
  </si>
  <si>
    <t>Larson</t>
  </si>
  <si>
    <t>Reality Rally</t>
  </si>
  <si>
    <t>Creator and Event Producer</t>
  </si>
  <si>
    <t>https://youtube.com/user/RealityRally</t>
  </si>
  <si>
    <t>https://www.linkedin.com/in/gillian-larson-64a50916</t>
  </si>
  <si>
    <t>Ellen</t>
  </si>
  <si>
    <t>Kalinosky</t>
  </si>
  <si>
    <t>EWOK Inc</t>
  </si>
  <si>
    <t>Principal Consultant</t>
  </si>
  <si>
    <t>https://twitter.com/ellenokalinosky</t>
  </si>
  <si>
    <t>https://www.flickr.com/people/41119549@N08</t>
  </si>
  <si>
    <t>https://www.linkedin.com/in/ellenkalinosky</t>
  </si>
  <si>
    <t>Darrin</t>
  </si>
  <si>
    <t>Henry</t>
  </si>
  <si>
    <t>Timms</t>
  </si>
  <si>
    <t>https://www.linkedin.com/in/henry-timms-52560b62</t>
  </si>
  <si>
    <t>Ali</t>
  </si>
  <si>
    <t>Roba</t>
  </si>
  <si>
    <t>Kris</t>
  </si>
  <si>
    <t>Olson</t>
  </si>
  <si>
    <t>https://twitter.com/Lorrain22145587</t>
  </si>
  <si>
    <t>Larisa</t>
  </si>
  <si>
    <t>https://twitter.com/LarisaWells</t>
  </si>
  <si>
    <t>Kaitlyn</t>
  </si>
  <si>
    <t>Woods</t>
  </si>
  <si>
    <t>New South Wales</t>
  </si>
  <si>
    <t>NestlÃ© Australia Ltd.</t>
  </si>
  <si>
    <t>Nutrition Projects Specialist, APD</t>
  </si>
  <si>
    <t>https://www.linkedin.com/in/kaitlyn-woods-a643aba8</t>
  </si>
  <si>
    <t>Laura</t>
  </si>
  <si>
    <t>Coyle</t>
  </si>
  <si>
    <t>Brassell</t>
  </si>
  <si>
    <t>Powder Springs</t>
  </si>
  <si>
    <t>D. G. Fowler Electric Co., Inc.</t>
  </si>
  <si>
    <t>Project Manager Assistant</t>
  </si>
  <si>
    <t>https://twitter.com/BrandiBrassell</t>
  </si>
  <si>
    <t>http://www.pinterest.com/brandibrassell/</t>
  </si>
  <si>
    <t>https://www.linkedin.com/in/brandi-brassell-6aa94055</t>
  </si>
  <si>
    <t>Takoudes</t>
  </si>
  <si>
    <t>Phaidon Press</t>
  </si>
  <si>
    <t>Executive Commissioning Editor, Cookbooks</t>
  </si>
  <si>
    <t>https://twitter.com/etakoudes</t>
  </si>
  <si>
    <t>http://www.pinterest.com/emilytakoudes/</t>
  </si>
  <si>
    <t>https://www.linkedin.com/in/emilytakoudes</t>
  </si>
  <si>
    <t>Lafond</t>
  </si>
  <si>
    <t>https://twitter.com/DavidALafond</t>
  </si>
  <si>
    <t>Dusty</t>
  </si>
  <si>
    <t>Baxley</t>
  </si>
  <si>
    <t>Boulder Crest Retreat for Military and Veteran Wellness</t>
  </si>
  <si>
    <t>https://www.linkedin.com/in/gene-baxley-25451020</t>
  </si>
  <si>
    <t>Orion</t>
  </si>
  <si>
    <t>Matthews</t>
  </si>
  <si>
    <t>Design-PT, Inc.</t>
  </si>
  <si>
    <t>https://twitter.com/omatthews</t>
  </si>
  <si>
    <t>https://www.linkedin.com/in/orionmatthews</t>
  </si>
  <si>
    <t>http://www.partners-intl.net</t>
  </si>
  <si>
    <t>Katherine</t>
  </si>
  <si>
    <t>Palomino</t>
  </si>
  <si>
    <t>https://twitter.com/KatherinePalom7</t>
  </si>
  <si>
    <t>Selena</t>
  </si>
  <si>
    <t>https://twitter.com/twitNbit</t>
  </si>
  <si>
    <t>Lake</t>
  </si>
  <si>
    <t>Whitmore</t>
  </si>
  <si>
    <t>https://twitter.com/WLCommunityRec</t>
  </si>
  <si>
    <t>Simon</t>
  </si>
  <si>
    <t>http://www.pinterest.com/deltadawn1963/</t>
  </si>
  <si>
    <t>Willis</t>
  </si>
  <si>
    <t>Lewis Stafford Company</t>
  </si>
  <si>
    <t>Advertising Sales</t>
  </si>
  <si>
    <t>https://angel.co/brenda-willis</t>
  </si>
  <si>
    <t>https://twitter.com/BrenWill3</t>
  </si>
  <si>
    <t>http://www.pinterest.com/midnightgold/</t>
  </si>
  <si>
    <t>https://www.linkedin.com/in/brendawillis3</t>
  </si>
  <si>
    <t>http://www.afar.com/travelers/brenda-willis/highlights</t>
  </si>
  <si>
    <t>Terri</t>
  </si>
  <si>
    <t>https://twitter.com/Tvcont43</t>
  </si>
  <si>
    <t>https://www.flickr.com/people/marikareisberg</t>
  </si>
  <si>
    <t>Melani</t>
  </si>
  <si>
    <t>Taillon</t>
  </si>
  <si>
    <t>https://twitter.com/SellNHSeacoast</t>
  </si>
  <si>
    <t>http://www.melanitaillon.kwrealty.com</t>
  </si>
  <si>
    <t>Rhodes</t>
  </si>
  <si>
    <t>http://www.pinterest.com/curttammcken/</t>
  </si>
  <si>
    <t>Sandy</t>
  </si>
  <si>
    <t>Riley</t>
  </si>
  <si>
    <t>https://www.flickr.com/people/sandyriley2009</t>
  </si>
  <si>
    <t>http://www.pinterest.com/sandyriley/</t>
  </si>
  <si>
    <t>Tolliver</t>
  </si>
  <si>
    <t>https://twitter.com/DKT317</t>
  </si>
  <si>
    <t>Pritchard</t>
  </si>
  <si>
    <t>https://twitter.com/southerngirl73</t>
  </si>
  <si>
    <t>http://dixiegalley.wordpress.com</t>
  </si>
  <si>
    <t>Marie</t>
  </si>
  <si>
    <t>Dunkle</t>
  </si>
  <si>
    <t>https://twitter.com/mkdunkle</t>
  </si>
  <si>
    <t>Schroden</t>
  </si>
  <si>
    <t>Crystal</t>
  </si>
  <si>
    <t>https://twitter.com/m_schroden</t>
  </si>
  <si>
    <t>Potzinger</t>
  </si>
  <si>
    <t>Christie</t>
  </si>
  <si>
    <t>Pham</t>
  </si>
  <si>
    <t>https://twitter.com/psychgalmom</t>
  </si>
  <si>
    <t>Don</t>
  </si>
  <si>
    <t>Miller</t>
  </si>
  <si>
    <t>https://plus.google.com/+spellingchamp</t>
  </si>
  <si>
    <t>Taffy</t>
  </si>
  <si>
    <t>Severs</t>
  </si>
  <si>
    <t>http://www.pinterest.com/dancingboots/</t>
  </si>
  <si>
    <t>Connie</t>
  </si>
  <si>
    <t>Coaxum</t>
  </si>
  <si>
    <t>Computer Science &amp; Web Development</t>
  </si>
  <si>
    <t>Scrum Master</t>
  </si>
  <si>
    <t>https://www.linkedin.com/pub/susan-hernandez/1a/423/a39</t>
  </si>
  <si>
    <t>http://www.invisiblefence.com ::: http://www.roseoracle.com ::: http://www.susanhernandezmedia.com ::: https://polar-lowlands-3388.herokuapp.com</t>
  </si>
  <si>
    <t>Folkerth</t>
  </si>
  <si>
    <t>Oveson</t>
  </si>
  <si>
    <t>Mobile</t>
  </si>
  <si>
    <t>Family Support</t>
  </si>
  <si>
    <t>Social Media Manager, Volunteer</t>
  </si>
  <si>
    <t>https://twitter.com/jennyoveson_ifs</t>
  </si>
  <si>
    <t>http://pinklemonadeladies.wordpress.com</t>
  </si>
  <si>
    <t>http://www.pinterest.com/jenniferoveson/</t>
  </si>
  <si>
    <t>https://www.linkedin.com/pub/jennifer-oveson/7a/489/229</t>
  </si>
  <si>
    <t>http://famsupport.com ::: https://www.bloglovin.com/people/jennyoveson-14683257</t>
  </si>
  <si>
    <t>Connor</t>
  </si>
  <si>
    <t>Sands Capital Management</t>
  </si>
  <si>
    <t>Research Associate</t>
  </si>
  <si>
    <t>https://angel.co/connor-davis</t>
  </si>
  <si>
    <t>https://twitter.com/WisdomFinance</t>
  </si>
  <si>
    <t>https://www.linkedin.com/in/connordavis1</t>
  </si>
  <si>
    <t>Kristy</t>
  </si>
  <si>
    <t>Weinstein</t>
  </si>
  <si>
    <t>https://twitter.com/FlukePlayer</t>
  </si>
  <si>
    <t>http://www.voicebyjudy.com</t>
  </si>
  <si>
    <t>Pezzoli</t>
  </si>
  <si>
    <t>Goding</t>
  </si>
  <si>
    <t>https://twitter.com/tenacioustins</t>
  </si>
  <si>
    <t>margaret</t>
  </si>
  <si>
    <t>ritzer</t>
  </si>
  <si>
    <t>Hiebert</t>
  </si>
  <si>
    <t>Sanjukta</t>
  </si>
  <si>
    <t>Shams</t>
  </si>
  <si>
    <t>https://twitter.com/myNagarjuna</t>
  </si>
  <si>
    <t>Ryder</t>
  </si>
  <si>
    <t>Sembrano</t>
  </si>
  <si>
    <t>Sniffen</t>
  </si>
  <si>
    <t>https://twitter.com/kellysniffen</t>
  </si>
  <si>
    <t>Sayma</t>
  </si>
  <si>
    <t>Hai</t>
  </si>
  <si>
    <t>PepsiCo Foods Canada</t>
  </si>
  <si>
    <t>Diversity &amp; Engagement Manager</t>
  </si>
  <si>
    <t>https://twitter.com/SaymaHai</t>
  </si>
  <si>
    <t>http://saymahai.wordpress.com</t>
  </si>
  <si>
    <t>https://www.linkedin.com/in/saymahai</t>
  </si>
  <si>
    <t>http://pepsico.com</t>
  </si>
  <si>
    <t>Weed</t>
  </si>
  <si>
    <t>https://twitter.com/made2worshipJen</t>
  </si>
  <si>
    <t>http://cityonitskneesbham.wordpress.com</t>
  </si>
  <si>
    <t>http://www.pinterest.com/jennifer_weed1/</t>
  </si>
  <si>
    <t>http://cityonitsknees.com ::: http://www.missionbirmingham.org</t>
  </si>
  <si>
    <t>Graziella</t>
  </si>
  <si>
    <t>Cohn</t>
  </si>
  <si>
    <t>https://twitter.com/GracieCohn</t>
  </si>
  <si>
    <t>https://www.facebook.com/pages/Graziella/148451948574704</t>
  </si>
  <si>
    <t>Pauline</t>
  </si>
  <si>
    <t>https://twitter.com/jacksop510</t>
  </si>
  <si>
    <t>https://plus.google.com/+kalikie.cla</t>
  </si>
  <si>
    <t>Anita</t>
  </si>
  <si>
    <t>Clarke</t>
  </si>
  <si>
    <t>Cassidy</t>
  </si>
  <si>
    <t>Filpi</t>
  </si>
  <si>
    <t>https://twitter.com/Cfilp</t>
  </si>
  <si>
    <t>Winston Salem</t>
  </si>
  <si>
    <t>Marian</t>
  </si>
  <si>
    <t>Urnikis</t>
  </si>
  <si>
    <t>https://twitter.com/murnikis</t>
  </si>
  <si>
    <t>https://www.linkedin.com/in/marian-urnikis-810a8212</t>
  </si>
  <si>
    <t>Brooke</t>
  </si>
  <si>
    <t>Zuniga</t>
  </si>
  <si>
    <t>Metzgers</t>
  </si>
  <si>
    <t>Promotional Products Manager</t>
  </si>
  <si>
    <t>https://www.linkedin.com/pub/brooke-zuniga/66/220/550</t>
  </si>
  <si>
    <t>Honesty</t>
  </si>
  <si>
    <t>Western Illinois University</t>
  </si>
  <si>
    <t>Assistant Professor of Scenic Design</t>
  </si>
  <si>
    <t>https://twitter.com/TammyHonesty</t>
  </si>
  <si>
    <t>https://www.linkedin.com/pub/tammy-honesty/7/517/889</t>
  </si>
  <si>
    <t>http://www.edwardlaynedesigns.com</t>
  </si>
  <si>
    <t>Keating</t>
  </si>
  <si>
    <t>Norm</t>
  </si>
  <si>
    <t>Staunton</t>
  </si>
  <si>
    <t>Founder &amp; CEO</t>
  </si>
  <si>
    <t>https://www.linkedin.com/pub/norm-staunton/10/324/843</t>
  </si>
  <si>
    <t>http://www.vermontadaptive.org ::: http://www.idea180.com</t>
  </si>
  <si>
    <t>Beth</t>
  </si>
  <si>
    <t>Ross</t>
  </si>
  <si>
    <t>Almo</t>
  </si>
  <si>
    <t>Rutland</t>
  </si>
  <si>
    <t>Pico at Killington/Pico Resort</t>
  </si>
  <si>
    <t>Instructor</t>
  </si>
  <si>
    <t>https://www.linkedin.com/pub/ross-w-almo/40/b3/653</t>
  </si>
  <si>
    <t>http://RodewayOwners.com ::: http://www.vermontadaptive.org/board.php</t>
  </si>
  <si>
    <t>Emmanuel</t>
  </si>
  <si>
    <t>Wettee</t>
  </si>
  <si>
    <t>https://www.flickr.com/people/wetteee9</t>
  </si>
  <si>
    <t>Gwyn</t>
  </si>
  <si>
    <t>Grimes</t>
  </si>
  <si>
    <t>https://twitter.com/GwynGrimes</t>
  </si>
  <si>
    <t>Duckett</t>
  </si>
  <si>
    <t>We Are HOPE, Inc. Wisconsin,</t>
  </si>
  <si>
    <t>CEO</t>
  </si>
  <si>
    <t>https://twitter.com/sandraduckett</t>
  </si>
  <si>
    <t>https://www.linkedin.com/in/sandy-duckett-ba605912</t>
  </si>
  <si>
    <t>http://www.wearehopeinc.org</t>
  </si>
  <si>
    <t>June</t>
  </si>
  <si>
    <t>Schafer</t>
  </si>
  <si>
    <t>Howland</t>
  </si>
  <si>
    <t>http://www.pinterest.com/howland0104/</t>
  </si>
  <si>
    <t>Chad</t>
  </si>
  <si>
    <t>Fetesha</t>
  </si>
  <si>
    <t>YWCA of Metropolitan Chicago</t>
  </si>
  <si>
    <t>Marketing and Development Associate</t>
  </si>
  <si>
    <t>https://plus.google.com/+FeteshaDowns</t>
  </si>
  <si>
    <t>https://about.me/animedancer87</t>
  </si>
  <si>
    <t>http://www.pinterest.com/fetesha/</t>
  </si>
  <si>
    <t>https://youtube.com/user/Animedancer87</t>
  </si>
  <si>
    <t>https://twitter.com/animedancer87</t>
  </si>
  <si>
    <t>https://www.linkedin.com/in/feteshandowns</t>
  </si>
  <si>
    <t>http://animedancer87.tumblr.com</t>
  </si>
  <si>
    <t>http://animedancer87.wordpress.com</t>
  </si>
  <si>
    <t>http://www.animedancer87.com ::: http://www.headphonemayhem.com ::: http://animedancer87.com/2014/02/25/3-productivity-tips-for-work ::: http://animedancer87.com/2014/07/13/a-bias-take-on-tech ::: http://animedancer87.com/2014/02/26/commuter-stories-ticket-punches</t>
  </si>
  <si>
    <t>Ashlee</t>
  </si>
  <si>
    <t>https://twitter.com/a_ritchi</t>
  </si>
  <si>
    <t>Hillard</t>
  </si>
  <si>
    <t>https://twitter.com/macmicorazon</t>
  </si>
  <si>
    <t>Hecklinger</t>
  </si>
  <si>
    <t>GlobalGiving Foundation</t>
  </si>
  <si>
    <t>Chief Program Officer</t>
  </si>
  <si>
    <t>https://twitter.com/jhecklinger</t>
  </si>
  <si>
    <t>http://www.pinterest.com/jhecklinger/</t>
  </si>
  <si>
    <t>https://www.linkedin.com/in/jhecklinger</t>
  </si>
  <si>
    <t>https://about.me/jhecklinger</t>
  </si>
  <si>
    <t>http://www.globalgiving.org ::: http://www.globalgiving.com</t>
  </si>
  <si>
    <t>Remy</t>
  </si>
  <si>
    <t>Doc</t>
  </si>
  <si>
    <t>Paris</t>
  </si>
  <si>
    <t>Ile-De-France</t>
  </si>
  <si>
    <t>https://twitter.com/Remy_Bellet</t>
  </si>
  <si>
    <t>Delvon</t>
  </si>
  <si>
    <t>Worthy</t>
  </si>
  <si>
    <t>Clinton Global Initiative</t>
  </si>
  <si>
    <t>https://plus.google.com/108518156949270182647</t>
  </si>
  <si>
    <t>https://www.linkedin.com/in/delvonworthy</t>
  </si>
  <si>
    <t>https://www.clintonfoundation.org/clinton-global-initiative/CGI-Lead</t>
  </si>
  <si>
    <t>Jerry</t>
  </si>
  <si>
    <t>Krivitzky</t>
  </si>
  <si>
    <t>To</t>
  </si>
  <si>
    <t>https://twitter.com/to_jareds</t>
  </si>
  <si>
    <t>Rhonda</t>
  </si>
  <si>
    <t>Morgan</t>
  </si>
  <si>
    <t>Bank of America Merrill Lynch</t>
  </si>
  <si>
    <t>Manager Client Implementations</t>
  </si>
  <si>
    <t>https://twitter.com/rhondamorgan2</t>
  </si>
  <si>
    <t>https://www.linkedin.com/in/rhonda-morgan-34330a4</t>
  </si>
  <si>
    <t>Manu</t>
  </si>
  <si>
    <t>Chopra</t>
  </si>
  <si>
    <t>Instructor, CS 90SI</t>
  </si>
  <si>
    <t>https://github.com/manumaverick</t>
  </si>
  <si>
    <t>https://www.linkedin.com/in/manuchpra</t>
  </si>
  <si>
    <t>https://about.me/mchopra</t>
  </si>
  <si>
    <t>http://manuchopra.in</t>
  </si>
  <si>
    <t>Edith</t>
  </si>
  <si>
    <t>Bond</t>
  </si>
  <si>
    <t>Phillips</t>
  </si>
  <si>
    <t>Ron</t>
  </si>
  <si>
    <t>Mitchell</t>
  </si>
  <si>
    <t>https://twitter.com/CSHworldwide</t>
  </si>
  <si>
    <t>Jeanine</t>
  </si>
  <si>
    <t>Costa</t>
  </si>
  <si>
    <t>Rosemary</t>
  </si>
  <si>
    <t>Van</t>
  </si>
  <si>
    <t>Rowe</t>
  </si>
  <si>
    <t>Jessie</t>
  </si>
  <si>
    <t>Towns</t>
  </si>
  <si>
    <t>Wellspring Worldwide</t>
  </si>
  <si>
    <t>Product Marketing Specialist</t>
  </si>
  <si>
    <t>https://angel.co/jessie-towns</t>
  </si>
  <si>
    <t>https://medium.com/@jessietowns</t>
  </si>
  <si>
    <t>https://www.linkedin.com/in/jessietowns</t>
  </si>
  <si>
    <t>Roland</t>
  </si>
  <si>
    <t>Van Deusen</t>
  </si>
  <si>
    <t>https://about.me/vandeusenn</t>
  </si>
  <si>
    <t>Marta</t>
  </si>
  <si>
    <t>Tetzeli</t>
  </si>
  <si>
    <t>https://www.flickr.com/people/vintage1961</t>
  </si>
  <si>
    <t>Gisele</t>
  </si>
  <si>
    <t>Litalien</t>
  </si>
  <si>
    <t>https://twitter.com/glitalien</t>
  </si>
  <si>
    <t>https://www.flickr.com/people/gisele.litalien</t>
  </si>
  <si>
    <t>Reynolds</t>
  </si>
  <si>
    <t>Glassmeyer</t>
  </si>
  <si>
    <t>https://www.flickr.com/people/katherineoconnor</t>
  </si>
  <si>
    <t>Cronin</t>
  </si>
  <si>
    <t>Whyte</t>
  </si>
  <si>
    <t>District of Columbia Public Schools (DCPS)</t>
  </si>
  <si>
    <t>Instructional Coach</t>
  </si>
  <si>
    <t>https://twitter.com/tawhyte05</t>
  </si>
  <si>
    <t>http://www.pinterest.com/tawhyte/</t>
  </si>
  <si>
    <t>https://www.linkedin.com/in/tammy-whyte-5118859</t>
  </si>
  <si>
    <t>Key</t>
  </si>
  <si>
    <t>code</t>
  </si>
  <si>
    <t>title</t>
  </si>
  <si>
    <t>desc</t>
  </si>
  <si>
    <t>keywords</t>
  </si>
  <si>
    <t>A</t>
  </si>
  <si>
    <t>Arts, Culture &amp; Humanities</t>
  </si>
  <si>
    <t xml:space="preserve">Private nonprofit organizations whose primary purpose is to promote appreciation for and enjoyment and understanding of the visual, performing, folk, and media arts; the humanities (archaeology, art history, modern and classical languages, philosophy, ethics, theology, and comparative religion); history and historical events; and/or communications (film, video, publishing, journalism, radio, television). </t>
  </si>
  <si>
    <t/>
  </si>
  <si>
    <t>A01</t>
  </si>
  <si>
    <t>Alliances &amp; Advocacy</t>
  </si>
  <si>
    <t>Organizations whose activities focus on influencing public policy within the Arts, Culture, and Humanities major group area. Includes a variety of activities from public education and influencing public opinion to lobbying national and state legislatures.</t>
  </si>
  <si>
    <t>Arts Alliances|Arts Coalitions|Lobbying|Public Awareness</t>
  </si>
  <si>
    <t>A02</t>
  </si>
  <si>
    <t>Management &amp; Technical Assistance</t>
  </si>
  <si>
    <t>Consultation, training, and other forms of management assistance services to nonprofit groups within the Arts, Culture, and Humanities major group area.</t>
  </si>
  <si>
    <t>Professional Continuing Education</t>
  </si>
  <si>
    <t>Professional Societies &amp; Associations</t>
  </si>
  <si>
    <t>Learned societies, professional councils, and other organizations that bring together individuals or organizations with a common professional or vocational interest within the Arts, Culture, and Humanities major group area.</t>
  </si>
  <si>
    <t>A05</t>
  </si>
  <si>
    <t>Research Institutes &amp; Public Policy Analysis</t>
  </si>
  <si>
    <t>Organizations whose primary purpose is to conduct research and/or public policy analysis within the Arts, Culture, and Humanities major group area</t>
  </si>
  <si>
    <t>Single Organization Support</t>
  </si>
  <si>
    <t>Organizations existing as a support and fund-raising entity for a single institution within the Arts, Culture &amp; Humanities major group.</t>
  </si>
  <si>
    <t>Fund Raising &amp; Fund Distribution</t>
  </si>
  <si>
    <t>Organizations that raise and distribute funds for multiple organizations within the Arts, Culture, and Humanities major group area.</t>
  </si>
  <si>
    <t>A19</t>
  </si>
  <si>
    <t>Support N.E.C.</t>
  </si>
  <si>
    <t>Organizations that provide all forms of support except for financial assistance or fund raising for other organizations within the Arts, Culture, and Humanities major group area.</t>
  </si>
  <si>
    <t>A20</t>
  </si>
  <si>
    <t>Arts &amp; Culture</t>
  </si>
  <si>
    <t>Organizations that promote, produce or provide access to a variety of arts experiences encompassing the visual, media or performing arts.</t>
  </si>
  <si>
    <t>Arts Centers|Arts Guilds|Cultural Centers|Multipurpose Arts|Multipurpose Cultural Organizations|</t>
  </si>
  <si>
    <t>Cultural &amp; Ethnic Awareness</t>
  </si>
  <si>
    <t>Organizations that promote artistic expression within a particular ethnic community; work for the preservation and promotion of the traditions, values and lifestyles of different cultural groups; organize activities and events which promote cultural exchange locally or nationally; and encourage understanding and respect for different cultural heritages among the youthful members of the group as well as the mainstream population.</t>
  </si>
  <si>
    <t>Ancient Order of Hibernians|Cultural Awareness|Cultural Heritage|Cultural Centers|Cultural Fairs|Ethnic Awareness|Ethnic Fairs|Heritage|National Day Celebrations</t>
  </si>
  <si>
    <t>A24</t>
  </si>
  <si>
    <t>Folk Arts</t>
  </si>
  <si>
    <t>Organizations that produce, promote and disseminate information on traditional music, dance, theater or folklore of various cultures
and organizations that perform, present and support folk art in a specific region.</t>
  </si>
  <si>
    <t>Folk Art|Folk Culture|Folk Dance|Folk Dancing|Folk Life|Folk Singing|Folk Songs|Folkart|Naive Art|Old Songs|Traditional Arts|Traditional Music</t>
  </si>
  <si>
    <t>A25</t>
  </si>
  <si>
    <t>Arts Education</t>
  </si>
  <si>
    <t>Organizations that provide informal arts educational programming and/or instruction but do not grant diplomas or degrees; or which offer services regarding the arts to educational institutions or to public entities involved in education.</t>
  </si>
  <si>
    <t>Art Classes (non-degree)|Art Instruction (non-degree)|Art Schools (non-degree)|Arts Education or art education (non-degree)|Arts Workshops|Informal Arts Education|Informal Arts Instruction|Schools of Art (non-degree)</t>
  </si>
  <si>
    <t>Arts &amp; Humanities Councils &amp; Agencies</t>
  </si>
  <si>
    <t xml:space="preserve">Organizations that foster, nurture and sustain artistic excellence and create a climate in which the arts and humanities may flourish in a community. </t>
  </si>
  <si>
    <t>Arts Agencies|Arts Alliances|Arts and Humanities Councils|Arts Councils|Councils on the Arts|Humanities Councils</t>
  </si>
  <si>
    <t>A27</t>
  </si>
  <si>
    <t>Community Celebrations</t>
  </si>
  <si>
    <t>Organizations that are engaged in the promotion, production or performance of community and public celebratory events.</t>
  </si>
  <si>
    <t>Arts Fairs|Arts Festivals|Celebratory Events|Community Celebrations|First Nights</t>
  </si>
  <si>
    <t>A30</t>
  </si>
  <si>
    <t>Media &amp; Communications</t>
  </si>
  <si>
    <t>Organizations that are involved in publishing, productions or programming utilizing any of a variety of media or in educational programs related to the media. Use this code for organizations involved in productions in different types of media or for those using types of media not specified below.</t>
  </si>
  <si>
    <t>Broadcasting|Communications|Electronic Media|Media|Public Servers|Web Site Development|Web Site Hosting|Website Development|Website Hosting</t>
  </si>
  <si>
    <t>Film &amp; Video</t>
  </si>
  <si>
    <t>Organizations that produce films, videos and holographic images for a variety of educational, documentary and cultural purposes, and/or promote public appreciation of film and video. Also included are organizations that encourage new, foreign and independent filmmakers through the organization and presentation of film expositions and festivals or which show old or difficult to obtain films in noncommercial facilities.</t>
  </si>
  <si>
    <t>Documentary Film Production|Film|Film Appreciation|Film Expositions|Film Festivals|Film Preservation|Film Production|Foreign Films|Holographic Images|Holography|Independent Film Makers|Video|Video Appreciation|Video Production</t>
  </si>
  <si>
    <t>A32</t>
  </si>
  <si>
    <t>Television</t>
  </si>
  <si>
    <t>Organizations engaged in television productions and broadcast. Includes producers of public television, cable television, community access television, broadcasting in schools, and interactive television.</t>
  </si>
  <si>
    <t>Cable Television|Cable TV|Closed Circuit Television|Community Access Television|Community Television|Educational Television|Interactive Television|Public Television|School Television|Television Production</t>
  </si>
  <si>
    <t>A33</t>
  </si>
  <si>
    <t>Printing &amp; Publishing</t>
  </si>
  <si>
    <t>Organizations that publish a variety of materials on diverse topics. Includes university presses.</t>
  </si>
  <si>
    <t>Book Publishing|Journalism|Literary Journals and Presses|Magazine Publishing|Newspaper Publishing|Publications|Publishing|University Presses</t>
  </si>
  <si>
    <t>A34</t>
  </si>
  <si>
    <t>Radio</t>
  </si>
  <si>
    <t>Organizations engaged in radio productions and broadcast, including public radio stations and radio stations that offer programming that is designed for community residents who are blind or visually impaired (radio reading services).</t>
  </si>
  <si>
    <t>National Public Radio|NPR|Public Radio Broadcasting|Radio Reading Services</t>
  </si>
  <si>
    <t>Visual Arts</t>
  </si>
  <si>
    <t>Organizations whose activities promote or provide access to a variety of visual arts. Included are organizations that focus on an art form in a specific medium such as stained glass or textiles.</t>
  </si>
  <si>
    <t>Architectural Centers|Architectural Services|Art Conservation|Art Galeeries|Art Printmaking|Ceramic Arts|Clay Arts|Computer Art|Crafts|Decorative Arts|Drawing|Enamelwork|Experimental Arts|Fiber Art|Fine Arts|Glass Arts|Intermedia|Jewelry Arts|Lacquer Work|Metal Arts|Mixed Media|Mosaics|Origami|Painting|Paper Arts|Photography|Pottery|Printmaking|Quilting|Sculpture|Stained Glass|Studio Arts|Textile Arts|Visual Arts|Visual Arts Appreciation|Weaving Arts</t>
  </si>
  <si>
    <t>A50</t>
  </si>
  <si>
    <t>Museums</t>
  </si>
  <si>
    <t>Organizations that acquire, preserve, research, exhibit and provide for the educational use of works of art, objects or artifacts that are related to the study of zoology, biology, botany, mineralogy, geology and other natural sciences; history; archeology; or science and technology. Use this code for types of museums not specified below.</t>
  </si>
  <si>
    <t>Archaeological Museums|Archeological Museums|Automobile Museums|Boat Museums|Circus Museums|Comedy Museums|Crime Museums|Culture-Specific Museums|Doll Museums|Film Museums|Fire-Fighting Museums|Forestry Museums|Gun Museums|Hall of Fame|Historic Ships|Hobby Museums|Holocaust Museums|Lapidary Arts Museums|Logging/Lumber Museums|Mapparium Museums|Marine Museums|Maritime Museums|Model Train Museums|Money/Numismatic Museums|Motion Picture Museums|Musical Instrument Museums|Naval Museums|Observatories|Philatelic Museums|Planetaria|Planetarium|Postal Museums|Railroad Museums|Religious Museums|Scouting Museums|Ship Museums|Specialized Museums|Sport Halls of Fame|Sports Museums|Theater Museums|Toy Museums|Train Museums|Transportation Museums|Video Museums|Visitors Center|Wax Museums|Whaling Museums|Woodcarving Museums</t>
  </si>
  <si>
    <t>Art Museums</t>
  </si>
  <si>
    <t>Organizations that acquire, preserve and exhibit collections of objects including fine art, decorative art, folk/ethnic art and textiles that are collected primarily for their aesthetic qualities and their importance as representatives of a particular artistic tradition or style.</t>
  </si>
  <si>
    <t>Art Exhibitions|Art Galleries|Contemporary Art Museums|Decorative Art Museums|Ethnic Art Museums|Folk Art Museums|Modern Art Museums|Textile Museums</t>
  </si>
  <si>
    <t>A52</t>
  </si>
  <si>
    <t>Children's Museums</t>
  </si>
  <si>
    <t>Organizations that develop and maintain educational exhibits that are structured for the size, interests and intellectual capacity of young children. Childrens museums are participatory and allow visitors to interact with the exhibits (touching, exploring, manipulating), and many offer organized lessons for groups of school children that focus on one or more of the exhibits.  NOTE:  See also A57, Science and Technology Museums, for other organizations with substantial activities and collections for children.</t>
  </si>
  <si>
    <t>Discovery Museums|Youth Museums</t>
  </si>
  <si>
    <t>A53</t>
  </si>
  <si>
    <t>Folk Arts Museums</t>
  </si>
  <si>
    <t>Specialized museums, foundations and other organizations whose activities and collections preserve and promote the culture and history of a specific nationality, or racial or ethnic group, e.g. Native Americans.</t>
  </si>
  <si>
    <t>A54</t>
  </si>
  <si>
    <t>History Museums</t>
  </si>
  <si>
    <t>Organizations that acquire, preserve, research and exhibit collections of objects including documents, tools, implements and furnishings that have significance in helping to interpret or understand the past. History museums may specialize in a specific era such as early Greece or Rome, a particular geographical region such as California or Appalachia, a particular ethnic or cultural group such as Native Americans or a specific subject area such as costumes; and may contain items created or used by contemporary or historical figures.</t>
  </si>
  <si>
    <t>Local Art &amp; History Museums|Historic House Museums|Historical Society Museum|Colonial Farm Museums|Costume Museums|Interpretive Farm Museums|History Museums|Living History Museums|Military Museums|War Museums</t>
  </si>
  <si>
    <t>A56</t>
  </si>
  <si>
    <t>Natural History &amp; Natural Science Museums</t>
  </si>
  <si>
    <t>Organizations that acquire, preserve, research and exhibit collections of objects that have significance in the natural sciences including botany, zoology, geology and physical and cultural anthropology.</t>
  </si>
  <si>
    <t>Anthropology Museums|Entomology Museums|Ethnology Museums|Geology Museums|Herbarium Museums|Herpetology Museums|Mineralogy Museums|Natural History Museums|Natural Science Museums|Ornithology Museums</t>
  </si>
  <si>
    <t>A57</t>
  </si>
  <si>
    <t>Science &amp; Technology Museums</t>
  </si>
  <si>
    <t>Organizations that develop and maintain educational exhibits which illustrate principles from mathematics and the physical sciences.</t>
  </si>
  <si>
    <t>Agriculture Museums|Aeronautical Museums|Aeronautics and Space Museums|Aerospace Museums|Air and Space Museums|Astronomy Museums|Communications Museums|Industrial Museums|Medical Science Museums|Mining Museums|Pharmacology Museums|Science Museums|Space Museums|Technology Museums</t>
  </si>
  <si>
    <t>A60</t>
  </si>
  <si>
    <t>Performing Arts</t>
  </si>
  <si>
    <t>Organizations that provide access to the performing arts or a variety of art forms including the performing arts, and/or which present performing arts series. Use this code for organizations devoted to art forms not specified below.</t>
  </si>
  <si>
    <t>Circus Arts|Experimental Companies|Multimedia Companies|Performing Arts|Performing Arts Series</t>
  </si>
  <si>
    <t>A61</t>
  </si>
  <si>
    <t>Performing Arts Centers</t>
  </si>
  <si>
    <t>Organizations that operate facilities including theaters for the performing arts.</t>
  </si>
  <si>
    <t>Performing arts theater facilities|Theater facilities|Performing arts presenters</t>
  </si>
  <si>
    <t>Dance</t>
  </si>
  <si>
    <t>Organizations that create and/or perform a variety of types of dance, including modern, folk, country and western, and square dancing.</t>
  </si>
  <si>
    <t>African Dance|Choreography|Contra Dance|Country and Western Dance|Dance Companies|Dance Festivals|Dance Groups|Ethnic Dance|Flamenco Ballet|Flamenco Dancing|Folk Dance|Interpretive Dance|Irish Dance|Israeli Dance|Jazz Dance|Line Dance|Modern Dance|Polka|Square Dance|Tap Dance|Traditional Dance</t>
  </si>
  <si>
    <t>A63</t>
  </si>
  <si>
    <t>Ballet</t>
  </si>
  <si>
    <t>Dance organizations that create and/or perform primarily ballet.</t>
  </si>
  <si>
    <t>Ballet Companies|Ballet Troupes</t>
  </si>
  <si>
    <t>Theater</t>
  </si>
  <si>
    <t>Organizations whose primary activity is the production of plays. (Organizations that present the productions of others should be classified as presenters. (A61)</t>
  </si>
  <si>
    <t>Acting Companies|Amateur Theaters|Broadway Shows|Burlesque|Childrens Theaters|Childrens Performances|Childrens Plays|Childrens Theater|Comedies|Community Theaters|Community Theatrical Groups|Drama|Dramatic Arts|Dramatic Productions|Marionette Shows|Mimes|Musical Plays|Musical Theater|Musicals|Plays|Playwriting|Puppet Shows|Shakespeare Festivals|Shakespearean Festivals|Stage Plays|Storytelling|Summer Stock|Theater Companies|Theater Festivals|Theater Performances|Theater Troupes|Tragedies|Traveling Theaters</t>
  </si>
  <si>
    <t>A68</t>
  </si>
  <si>
    <t>Music</t>
  </si>
  <si>
    <t>Organizations whose primary activity is the production of musical events, including concert series and music festivals.</t>
  </si>
  <si>
    <t>Concert Series|Music Competitions|Music Composition|Music Festivals|Musical Events</t>
  </si>
  <si>
    <t>A69</t>
  </si>
  <si>
    <t>Symphony Orchestras</t>
  </si>
  <si>
    <t xml:space="preserve">Organizations whose primary activity is the operation of a symphony  </t>
  </si>
  <si>
    <t>A6A</t>
  </si>
  <si>
    <t>Opera</t>
  </si>
  <si>
    <t>Organizations whose primary activity is the production of operas.</t>
  </si>
  <si>
    <t>Comic Operas|Light Operas|Opera Companies|Operettas</t>
  </si>
  <si>
    <t>A6B</t>
  </si>
  <si>
    <t>Singing &amp; Choral Groups</t>
  </si>
  <si>
    <t>Organizations whose primary activity is the production of concerts including barbershop singing groups, glee clubs/choir groups, childrens choirs and other singing ensembles.</t>
  </si>
  <si>
    <t>Barbershop Quartets|Boys Choirs|Childrens Choirs|Choirs|Choral Groups|Choruses|Church Music|Glee Clubs|Gospel Music|Religious Music|Sacred Music|Singing Ensembles|Singing Groups|Singing Societies|Sweet Adelines</t>
  </si>
  <si>
    <t>Bands &amp; Ensembles</t>
  </si>
  <si>
    <t>Organizations that produce music not specifically covered by another category including marching bands, jazz groups, chamber music groups, blues, country music, ethnic music (e.g., Brazilian, Celtic, Afro-pop, etc.), folk music, rhythm and blues.</t>
  </si>
  <si>
    <t>Bands|Brass Bands|Blues|Chamber Music|Community Bands|Country Music|Ethnic Music|Folk Music|Improvisational Music|Jazz Groups|Jazz Music|Marching Bands|Musical Groups|Rhythm and Blues|Rock Music|Youth Bands</t>
  </si>
  <si>
    <t>A6E</t>
  </si>
  <si>
    <t>Performing Arts Schools</t>
  </si>
  <si>
    <t>Organizations that offer classes in the performing arts but do not confer academic degrees.</t>
  </si>
  <si>
    <t>Dance Schools (non-degree)|Drama Schools (non-degree)|Performing Arts Schools (non-degree)|Theater Schools (non-degree)</t>
  </si>
  <si>
    <t>A70</t>
  </si>
  <si>
    <t>Humanities</t>
  </si>
  <si>
    <t>Organizations that promote the study, teaching, or appreciation of the humanities (archaeology, art history, history, modern and classical languages, philosophy and ethics, and theology and comparative religion).</t>
  </si>
  <si>
    <t>Art History|Book Clubs|Book Discussion Groups|Book Fairs|Book Readings|Book Review Groups|Book Signings|Chinese Languages|Classical Languages|Comparative Religion|Creative Writing|English Language|Ethics|Fictionwriting|Foreign Language Schools|French Language Schools|German Language Institutes|Holocaust Studies|Humanities|Japanese Language|Language and Linguistics|Literary Activities|Literary Services|Literature|Philosophy|Poetry Readings|Poetry Writing|Reading Clubs|Russian Language|Social Sciences|Spanish Language|Theology</t>
  </si>
  <si>
    <t>A80</t>
  </si>
  <si>
    <t>Historical Organizations</t>
  </si>
  <si>
    <t>Organizations that promote awareness of and appreciation for history and historical artifacts.  Use this code for organizations that are not specified below.</t>
  </si>
  <si>
    <t>Ancestry|Family Histories|Family Name Societies|Genealogical Societies|Genealogy|Holocaust Memorials|Material Culture Conservation|Memorials|Monuments|Patriotic Societies|Presidential Birthplaces|Veterans Memorials|War Memorials</t>
  </si>
  <si>
    <t>A82</t>
  </si>
  <si>
    <t>Historical Societies &amp; Historic Preservation</t>
  </si>
  <si>
    <t>Organizations that interpret, collect and preserve the historical heritage of a specific geographic location.</t>
  </si>
  <si>
    <t>Historical Markers|Historic District Preservation|Historic Home Preservation|Historic House Designation|Historic Preservation|Historic Properties Preservation|Historic Preservation of Churches|Historic Site Designation|Historic Site Preservation|Historical Associations|Historical Burial Site Preservation|Historical Preservation|Historical Societies|Oral History</t>
  </si>
  <si>
    <t>A84</t>
  </si>
  <si>
    <t>Commemorative Events</t>
  </si>
  <si>
    <t>Organizations that sponsor activities which celebrate, memorialize and sometimes recreate important events in history such as battles, treaties, speeches, centennials, independence days, catastrophes that had an important impact or other similar occasions.</t>
  </si>
  <si>
    <t>Bicentennials|Centennials|Civil War Reenactments|Columbus Day|Dedication Ceremonies|Heritage Days|Historical Reenactments|Independence Day|July 4th|Memorial Celebrations|Revolutionary War Reenactments|Veterans Day</t>
  </si>
  <si>
    <t>A90</t>
  </si>
  <si>
    <t>Arts Services</t>
  </si>
  <si>
    <t>Organizations that provide services such as facilities or touring assistance for arts organizations.</t>
  </si>
  <si>
    <t>Art Facilities|Artisans Services|Artist Registries|Artists Services|Arts Services|Equipment Access and Services for Artists|Legal Services for Artists|Slide Registries|Touring Assistance|Travel Grants for Artists</t>
  </si>
  <si>
    <t>Arts, Culture &amp; Humanities N.E.C.</t>
  </si>
  <si>
    <t>Organizations that provide arts and humanities services or products not covered by other categories.</t>
  </si>
  <si>
    <t>Arts and Sciences</t>
  </si>
  <si>
    <t>B</t>
  </si>
  <si>
    <t>Education</t>
  </si>
  <si>
    <t>B01</t>
  </si>
  <si>
    <t>Organizations whose activities focus on influencing public policy within the Education major group area. Includes a variety of activities from public education and influencing public opinion to lobbying national and state legislatures.</t>
  </si>
  <si>
    <t>Academic Freedom|Curriculum Reform|Education Advocacy|Education Alliances|Education Coalitions|Education Reform|Educational Intermediaries|Educational Reform|First Steps Educational Initiatives|LEFs|Lobbying|Local Education Foundations|Local Education Funds|Multiculturalism in Education|Public Awareness|School Accountability|School Busing|School Choice|School Funding Advocacy|School Reform|School Safety Advocacy|Smart Start Initiatives|</t>
  </si>
  <si>
    <t>B02</t>
  </si>
  <si>
    <t>Consultation, training, and other forms of management assistance services to nonprofit groups within the Education major group area.</t>
  </si>
  <si>
    <t>Educational Administration|Professional Continuing Education</t>
  </si>
  <si>
    <t>B03</t>
  </si>
  <si>
    <t>Learned societies, professional councils, and other organizations that bring together individuals or organizations with a common professional or vocational interest within the Education major group area.</t>
  </si>
  <si>
    <t>Associations of Colleges|Educational Associations|Educational Professional Associations|Educational Professional Societies|Teacher Associations</t>
  </si>
  <si>
    <t>B05</t>
  </si>
  <si>
    <t>Organizations whose primary purpose is to conduct research and/or public policy analysis within the Education major group area.</t>
  </si>
  <si>
    <t>Organizations existing as a support and fund-raising entity for a single institution within the Education major group.</t>
  </si>
  <si>
    <t>Library Friends Groups|School Athletic Booster Clubs|School Booster Clubs</t>
  </si>
  <si>
    <t>Organizations that raise and distribute funds for multiple organizations within the Education major group area.</t>
  </si>
  <si>
    <t>United Negro College Fund|Funding for School Districts</t>
  </si>
  <si>
    <t>B19</t>
  </si>
  <si>
    <t>Organizations that provide all forms of support except for financial assistance or fund raising for other organizations within the Education major group area.</t>
  </si>
  <si>
    <t>Elementary &amp; Secondary Schools</t>
  </si>
  <si>
    <t>Preschool, elementary and secondary schools that provide a formal education for children and adolescents in kindergarten or first grade through grade twelve.</t>
  </si>
  <si>
    <t>Alternative Education|Boarding Schools|Child Development Education Issues|Community-Based Schools|Community Learning Centers|Extended-Service Schools|Full-Service Schools|Home-Based Education|Home Education|Home Schooling|Montessori Schools|Nontraditional Schools|Separately Organized Middle Schools|Yeshivas</t>
  </si>
  <si>
    <t>Preschools</t>
  </si>
  <si>
    <t>Separately organized preschools or nursery schools and/or kindergartens which provide foundation-level learning for children (usually age two through five and four and one half or five respectively) prior to entering the formal school setting.</t>
  </si>
  <si>
    <t>Early Childhood Education|Head Start|Kindergartens|Nursery Schools|Preschool Education|Preschools|School Readiness Programs|</t>
  </si>
  <si>
    <t>B24</t>
  </si>
  <si>
    <t>Primary &amp; Elementary Schools</t>
  </si>
  <si>
    <t>Schools classified as elementary by state and local practice and composed of any span of grades not above grade eight. Includes preschools and kindergartens if they are an integral part of an elementary school or a regularly established school system.</t>
  </si>
  <si>
    <t>Elementary Schools|Grades 1-4|Grades 1-6|Grades 1-8|K-4|K-6|K-8|Primary Schools</t>
  </si>
  <si>
    <t>Secondary &amp; High Schools</t>
  </si>
  <si>
    <t>Schools comprising any span of grades beginning with the next grade following an elementary school and ending at or below grade 12. Includes junior high schools or intermediate schools and high schools which provide formal instruction for students who want to prepare further education at the college level or for employment following graduation.</t>
  </si>
  <si>
    <t>College Preparatory Schools|Grades 7-12|Grades 8-12|Grades 9-12|Grades 10-12|High Schools|Junior High Schools|Intermediate Schools|Pre-Collegiate Education|Secondary Schools|Senior High Schools</t>
  </si>
  <si>
    <t>Special Education</t>
  </si>
  <si>
    <t>Organizations that provide educational services including special placement and individualized programming, instruction and support services for children and youth who are gifted or have disabilities and require appropriately modified curricula, teaching methodologies and instructional materials in order to learn.</t>
  </si>
  <si>
    <t>Bilingual Education|Blind Children|Children with Hearing Disabilities|Children with Learning Disabilities|Deaf Children|Developmentally Disabled Children|Gifted and Talented Schools|Gifted Children|Gifted Schools|Mentally Retarded Children|Special Education Institutions|Special Schools|TAG Schools|Talented and Gifted Schools|Visually Impaired Children</t>
  </si>
  <si>
    <t>Charter Schools</t>
  </si>
  <si>
    <t>Schools run independently of the traditional public school system but receiving public funding and operating by a charter.  This performance contract details the schools mission, program, goals, students served, method of assessment, and ways to measure success.</t>
  </si>
  <si>
    <t>B30</t>
  </si>
  <si>
    <t>Vocational &amp; Technical Schools</t>
  </si>
  <si>
    <t>Separately organized trade high schools or vocational centers that provide formal preparation for semiskilled, skilled, technical or professional occupations for high-school-aged students and, in some cases, adults who want to develop skills for employment.</t>
  </si>
  <si>
    <t>Auto Mechanics|Building Trades|Cosmetology|High School Vocational Education|Industrial|Manufacturing|Post-Secondary Technical Schools|Technical Schools|Trade Schools|Vocational Centers|Vocational Schools|Vocational/Technical Schools|Vocational/Trade High Schools</t>
  </si>
  <si>
    <t>B40</t>
  </si>
  <si>
    <t>Higher Education</t>
  </si>
  <si>
    <t>Educational institutions that provide opportunities for individuals to acquire a higher level of knowledge, skills and specialization in their chosen area of interest in a formal school setting. Use this code for higher education institutions not specified below.</t>
  </si>
  <si>
    <t>Institutions of Higher Learning</t>
  </si>
  <si>
    <t>B41</t>
  </si>
  <si>
    <t>Two-Year Colleges</t>
  </si>
  <si>
    <t>Postsecondary educational institutions, known alternatively as community colleges or junior colleges and commonly organized into two-year programs, that offer instruction that has been adapted in content, level and schedule to meet the needs of the community in which they are located. Community or junior colleges award an Associates in Arts (A.A.) certificate.</t>
  </si>
  <si>
    <t>2-Year Colleges|Associates in Arts Certificates|Community Colleges|Junior Colleges|Two-Year Colleges</t>
  </si>
  <si>
    <t>B42</t>
  </si>
  <si>
    <t>Undergraduate Colleges</t>
  </si>
  <si>
    <t>Educational institutions that offer college level courses of study that may lead to the customary bachelor of arts or science degree.</t>
  </si>
  <si>
    <t>4-Year Colleges|Baccalaureate Degrees|Bachelor Degrees|Bachelor of Arts Degrees|Bachelor of Science Degrees|Black Colleges|Deaf Colleges|Four-Year Colleges|Liberal Arts Colleges|Undergraduate Colleges</t>
  </si>
  <si>
    <t>Universities</t>
  </si>
  <si>
    <t>Postsecondary educational institutions that offer postgraduate study at masters or doctorate levels in addition to an undergraduate program for people who meet entry level requirements and are interested in an advanced education. Some institutions of university status are known as colleges or institutes.</t>
  </si>
  <si>
    <t>Doctorates|Graduate Schools|Masters Degrees|Technological Institutes|Universities</t>
  </si>
  <si>
    <t>B50</t>
  </si>
  <si>
    <t>Graduate &amp; Professional Schools</t>
  </si>
  <si>
    <t>Separately incorporated postsecondary educational institutions provide opportunities for people who have completed their undergraduate education to receive advanced, postgraduate training in a professional field leading to a masters degree or doctorate.</t>
  </si>
  <si>
    <t>Accounting Schools|Advertising Schools|Agriculture Schools|Architectural Schools|Business Administration Schools|Business Schools|Chiropractic Teaching Facilities|Dental Schools|Divinity Schools|Engineering Schools|Fine Arts Schools|Health Sciences Schools|Hotel Administration Schools|Information Science Schools|Journalism Schools|Law Schools|Legal Education|Library and Information Science Schools|Library Schools|Management Schools|Marketing Schools|Medical Schools|Nursing Schools|Professional Schools|Public Administration Schools|Public Health Administration Schools|Public Health Schools|Schools of Education|Schools of Teaching|Seminaries / Seminary Schools|Social Work Schools|Teacher Education|Theological Schools|Theology Schools|Veterinary Medicine Schools|Veterinary Schools|Yeshiva</t>
  </si>
  <si>
    <t>Adult Education</t>
  </si>
  <si>
    <t>Institutions outside the formal system of regular schools, colleges, universities and technical/trade schools that provide opportunities for adults to develop basic learning and communication skills, complete their high school education, expand their knowledge in a particular field or discipline or develop skills in a new area of interest.</t>
  </si>
  <si>
    <t>Adult Basic Education|Adult Education|Adult High School Diplomas|Adult Literacy Councils|Adult Literacy Education|Basic Writing Skills|Basic Reading Skills|Compensatory Learning|Continuing Education|Elderhostels|English as a Second Language|ESL Instruction|Fundamental Education (Adults)|GED Instruction|General Educational Development Instruction|High School Equivalency|Institutes for Learning in Retirement|Lifelong Learning|Lifetime Learning</t>
  </si>
  <si>
    <t>B70</t>
  </si>
  <si>
    <t>Libraries</t>
  </si>
  <si>
    <t>Facilities which house a collection of materials including books, manuscripts, journals, government documents and non-print formats such as paintings, musical recordings, videotapes, films and data files which are organized for access by a targeted population.</t>
  </si>
  <si>
    <t>Academic Libraries|Academic Research Libraries|Archival Work|Archives|Archivists|Book and Paper Conservation|Book Collections|College Libraries|College Research Libraries|Corporate Libraries|Depository Libraries|Electronic Libraries|Information Centers|Law Libraries|Law School Libraries|Legal Libraries|Libraries|Library Operation/Programs|Media Centers|Medical Association Libraries|Medical Libraries|Medical Society Libraries|Military Base Libraries|Municipal Libraries|National Libraries|Online Vendor Services|Presidential Libraries|Public Libraries|Reference Services|Religious Libraries|Research Libraries|School Libraries|School Library Media Centers|Special Libraries|State Libraries|University Libraries|University Research Libraries|Virtual Libraries</t>
  </si>
  <si>
    <t>Student Services</t>
  </si>
  <si>
    <t xml:space="preserve">Organizations that provide services, facilities and programs that support student needs, foster student learning and personal development, create a healthy and diverse community, and enrich student life.  </t>
  </si>
  <si>
    <t>Academic Counseling|Admissions|Ancillary Education Services|Auxiliary Education Enterprises|Campus Information &amp; Visitors Services|Campus Information/Tours|Campus Life|Campus Safety|Career Guidance|Collegiate Service Clubs|College Admissions and Counseling|College Bookstores|College Housing|College Stores|Circle K Clubs|Disabled Student Services|Disabled Students Note Takers|Dormitories|Foreign Student Advisement|Guidance &amp; Counseling|School Accessibility|School Cafeterias|School Clubs|School Dining Halls|School Health Centers|School Health Services|School-Based Document Conversion|School-Based Sign Language Interpretation|School Newspapers|Student Bookstores|Student Counseling|Student Councils|Student Food Services|Student Health Services|Student Housing|Student Government|Student Newspapers|Student Unions</t>
  </si>
  <si>
    <t>Scholarships &amp; Student Financial Aid</t>
  </si>
  <si>
    <t>Organizations that enable students who demonstrate financial need  to obtain the financial assistance they require to meet their educational and living expenses while in school.</t>
  </si>
  <si>
    <t>Assistantships|Cash Grants for Students|Company-Sponsored Scholarships|Fellowships|Financial Aid for Students|Guaranteed Student Loans|Merit Scholarships|National Direct Student Loans|Scholarships|Student Aid|Student Financial Aid|Student Loans|Student Stipends|Teaching Assistantships|Tuition Assistance|Tuition Grants|Tuition Reimbursements|Work-Study Awards</t>
  </si>
  <si>
    <t>B83</t>
  </si>
  <si>
    <t>Student Sororities &amp; Fraternities</t>
  </si>
  <si>
    <t>Associations for male and female students which are chapters of national or international organizations, have secret rites and restricted membership, and may undertake, as a part of their activities, community improvement or charitable projects. Included are student sororities and fraternities and honorary societies that represent specific academic disciplines.</t>
  </si>
  <si>
    <t>Fraternities|Fraternity|Greek Letter Societies|Honor Societies|Phi Beta Kappa|Sororities|Sorority</t>
  </si>
  <si>
    <t>B84</t>
  </si>
  <si>
    <t>Alumni Associations</t>
  </si>
  <si>
    <t>Organizations whose members are graduates of a particular educational institution who provide support for the institution in the form of financial contributions, student recruitment efforts, promotional activities, fund-raising events and continued ties with the academic program.</t>
  </si>
  <si>
    <t>B90</t>
  </si>
  <si>
    <t>Educational Services</t>
  </si>
  <si>
    <t xml:space="preserve">Organizations that provide educational programs within the formal educational system or offered as an adjunct to the traditional school curriculum which help students succeed in school and prepare for life.  Includes organizations that partner parents, families, schools, business and/or community leaders to broker resources for the benefit of local schools. </t>
  </si>
  <si>
    <t>Achievement Testing|Advanced Placement Testing|Afterschool Programs|After-School Enrichment Programs|After-School Programs|After School Programs|American College Test|Aptitude Testing|Business in Schools Programs|Cooperative/Community Education|College Credit by Examination|College Entrance Examinations|College Placement Testing|College Preparatory Examinations|Continuation High Schools|Dental Admission Test|Distance Education|Distance Learning|Drop Out Prevention|Drop-Out Prevention/Retention Services|Dropout Prevention|Educational Testing|Entrance Examinations|Equivalency Tests|Extra-School Settings|Graduate Management Admission Testing|Graduate Program Examinations|Graduate Record Examinations|Grammar Hotlines|High School Competency Testing|Homework Assistance|Homework Help|Homework Hotlines|Intelligence Testing|Law School Admission Testing|Medical College Admission Testing|Optometry Admission Testing|Out-of-School Hours Programs|Preliminary Scholastic Achievement Testing|Private School Placement|Public, Private Partnerships for Education|Return to Education Support|Scholastic Aptitude Testing|Scholastic Assessment Testing|Special Education Assessment|Student Retention|Student Testing|Study Skills Assistance|Subject-Specific Tutoring|Truancy Counseling|Tutoring|21st Century Community Learning Centers Initiative Programs</t>
  </si>
  <si>
    <t>B92</t>
  </si>
  <si>
    <t>Remedial Reading &amp; Encouragement</t>
  </si>
  <si>
    <t>Organizations that provide diagnostic testing and/or individual or group instruction for people who are having reading difficulties. Instruction focuses on phonics, dictionary skills, vocabulary development, spelling and study skills, comprehension and memory skills.</t>
  </si>
  <si>
    <t>Children Literacy|Reading Encouragement|Reading is Fundamental|Remedial Reading|Remedial Spelling|RIF</t>
  </si>
  <si>
    <t>B94</t>
  </si>
  <si>
    <t>Parent &amp; Teacher Groups</t>
  </si>
  <si>
    <t>Organizations of parents, educators, students, and other citizens who are active in their schools and communities promoting the health, education, and welfare of children.</t>
  </si>
  <si>
    <t>Congress of Parents &amp; Teachers|Congress of Parents and Teachers|Parent Teacher and Students|Parent Teacher Associations|Parent Teacher Organizations|PTA|PTO|PTSA|PTSO</t>
  </si>
  <si>
    <t>Education N.E.C.</t>
  </si>
  <si>
    <t>Use this code for organizations that clearly provide education services where the major purpose is unclear cannot be accurately assigned.</t>
  </si>
  <si>
    <t>Faculty Groups</t>
  </si>
  <si>
    <t>C</t>
  </si>
  <si>
    <t>Environment</t>
  </si>
  <si>
    <t>Private nonprofit organizations whose primary purpose is to preserve, protect and improve the environment.</t>
  </si>
  <si>
    <t>Organizations whose activities focus on influencing public policy within the Environment major group area. Includes a variety of activities from public education and influencing public opinion to lobbying national and state legislatures.</t>
  </si>
  <si>
    <t>Anti-Litter Campaigns|Anti-Sprawl|Environmental Alliances|Environmental Coalitions|Environmental Impact Statements|Environmental Justice|Environmental Law|Land Use Planning|Land Use Policy|Lobbying|Public Awareness|Smart Growth Coalitions|Smartgrowth|Urban Sprawl|Zoning</t>
  </si>
  <si>
    <t>C02</t>
  </si>
  <si>
    <t>Consultation, training, and other forms of management assistance services to nonprofit groups within the Environment major group area.</t>
  </si>
  <si>
    <t>C03</t>
  </si>
  <si>
    <t>Learned societies, professional councils, and other organizations that bring together individuals or organizations with a common professional or vocational interest within the Environment major group area.</t>
  </si>
  <si>
    <t>C05</t>
  </si>
  <si>
    <t>Organizations whose primary purpose is to conduct research and/or public policy analysis within the Environment major group area.</t>
  </si>
  <si>
    <t>Ecology Research|Ecology Research|Environmental Policy|Environmental Research</t>
  </si>
  <si>
    <t>C11</t>
  </si>
  <si>
    <t>Organizations existing as a support and fund-raising entity for a single institution within the Environment major group area.</t>
  </si>
  <si>
    <t>C12</t>
  </si>
  <si>
    <t>Organizations that raise and distribute funds for multiple organizations within the Environment major group area.</t>
  </si>
  <si>
    <t>C19</t>
  </si>
  <si>
    <t>Organizations that provide all forms of support except for financial assistance or fund raising for other organizations within the Environment major group area.</t>
  </si>
  <si>
    <t>Pollution Abatement &amp; Control</t>
  </si>
  <si>
    <t>Organizations which seek to ensure that communities have a clean and healthful environment that is free from air and water pollution, pesticides and other hazardous substances, damaging radiation and excessive levels of noise.</t>
  </si>
  <si>
    <t>Acid Rain|Air Pollution|Asbestos Removal|Asbestos Testing|Atmospheric Contamination|Carbon Monoxide Testing|Clean Air|Climatic Change|Drinking Water Testing|Environmental Hazards Cleanup|Environmental Hazards Control|Environmental Pollution|Environmental Sanitation|Global Warming|Greenhouse Effect|Greenhouse Gases|Hazardous Materials Cleanup|Hazardous Materials Control|Hazardous Materials Monitoring|Hazardous Materials Transportation|Hazardous Wastes|Household Hazardous Wastes|Indoor Air Pollution|Industrial Hazardous Wastes|Landfills|Lead Paint|Lead Testing|Medical Waste Disposal, Noise Pollution|Nuclear Wastes|Oil Spill Cleanup|Pesticides|Pollution Abatement|Pollution Control|Poor Air Quality|Radiation Control|Radiation Testing|Radon Testing|Rising Sea Levels|Sanitation|Sewage|Sludge Sites|Smog|Soil Contaminant Testing|Soil Testing|Solid Waste Management|Tap Water Testing|Toxic Substances|Toxic Wastes|Waste Disposal|Waste Management|Waste Spills|Waste Transport|Water Pollution|Water Pollution Control</t>
  </si>
  <si>
    <t>C27</t>
  </si>
  <si>
    <t>Recycling</t>
  </si>
  <si>
    <t>Organizations that collect and process paper, aluminum, glass, and other materials that can be recycled and reused.</t>
  </si>
  <si>
    <t>Beverage Container Redemption Centers|Bottle Recycling|Business/Industrial Recycling|Cardboard Recycling|Christmas Tree Recycling|Composting|Container Recycling|Garden Waste Recycling|Glass Recycling|Hazardous Waste Exchange|Oil Recycling|Plastics Recycling|Recycling|Redemption Centers|Residential Recycling|Water Reclamation|Yard Waste Recycling</t>
  </si>
  <si>
    <t>Natural Resources Conservation &amp; Protection</t>
  </si>
  <si>
    <t>Organizations that protect our natural resources from abuse, neglect, waste or exploitation and preserve their availability for future generations.</t>
  </si>
  <si>
    <t>Audubon Society|Conservation|Ecology|Natural Resources Conservation|Environmental Impact Statements|Natural Resources Management|Natural Resources Protection|Nonrenewable Resources|Plant Conservation|Plat Species Reintroduction|Restoration Ecology|Seed Banks|Wildflower Conservation</t>
  </si>
  <si>
    <t>Water Resources, Wetlands Conservation &amp; Management</t>
  </si>
  <si>
    <t>Organizations that preserve and protect water resources from indiscriminate waste and ensure that the supply of quality water is adequate to meet the needs of the public, agriculture and industry. Also included are organizations that preserve and manage coastal lands including shorelines, coastal waters and lands extending inland from the shore which affect coastal waters; bays, lakes, rivers, wetlands, estuaries, watersheds and other aquatic habitats.</t>
  </si>
  <si>
    <t>Beach Erosion Control|Bogs|Bottomlands|Coastal Environmental Management|Coastal Environmental Protection|Coastal Zones|Coral Reef Conservation|Estuary Protection|Floodplains|Florida Everglades|Groundwater Protection|Home Water Use Surveys|Lake Conservation|Marine Conservation|Marine Ecology|Marine Resources|Ponds|River Conservation|River Ecology|Salt Marshes|Shore Protection|Streams|Swampland|Tidal Marshes|Wastewater Management|Water Bank|Water Conservation Enforcement|Water Conservation Kits|Water Conservation|Water Resources Conservation|Water Resources Protection|Water Waste Reporting|Watershed Conservation|Well Head Protection|Wetlands Conservation|Wetlands Management|Wetlands Protection|Wetlands Restoration</t>
  </si>
  <si>
    <t>C34</t>
  </si>
  <si>
    <t>Land Resources Conservation</t>
  </si>
  <si>
    <t>Organizations that preserve and protect endangered land resources from indiscriminate development, destruction or decay and which manage the utilization of renewable and nonrenewable resources to ensure ongoing availability. Included are conservation of the nations forests, rangeland, vegetation, deserts, wild and scenic rivers and other wilderness areas and open land spaces; and reestablishment of areas that have been devastated by destructive activities such as strip mining or other destructive activities.</t>
  </si>
  <si>
    <t>Desert Conservation|Geological Surveys|Land Banks|Land Conservancies|Land Conservation|Land Preservation|Land Reclamation|Land Trusts|Open Land|Prairie Conservation|Public Land Management|Surface Mining Reclamation and Enforcement|Wilderness Conservation</t>
  </si>
  <si>
    <t>C35</t>
  </si>
  <si>
    <t>Energy Resources Conservation &amp; Development</t>
  </si>
  <si>
    <t>Organizations that conserve existing energy resources, ensure efficient use of available energy and develop new energy resources while protecting the quality of the environment.</t>
  </si>
  <si>
    <t>Alcohol Fuels|Alternative Energy Sources|Appropriate Technologies|Bioethanol|Biofuels|Biogas|Biomass Energy Resources|Energy Efficiency|Energy Resources Conservation|Energy Resources Development|Energy Use Audits|Gasohol|Geothermal Energy|Hydroelectric Energy|Hydropower|Nonrenewable Resources|Nuclear Energy|Passive Solar Energy|Photovoltaic Energy|Renewable Energy Sources|Renewable Resources|Solar Energy|Waste to Energy|Water Power|Wind Energy</t>
  </si>
  <si>
    <t>C36</t>
  </si>
  <si>
    <t>Forest Conservation</t>
  </si>
  <si>
    <t>Organizations involved with forest lands and the protection of the nations forests from insects, disease, fire, erosion, air pollution and other destructive forces.</t>
  </si>
  <si>
    <t>Deforestation|Forest Ecology|Forest Ecosystems|Forest Habitats|Forest Management|Forest Rotation|Forestry Services|Old Growth Forests|Pinelands|Rainforest Conservation|Reforestation</t>
  </si>
  <si>
    <t>C40</t>
  </si>
  <si>
    <t>Botanical, Horticultural &amp; Landscape Services</t>
  </si>
  <si>
    <t>Organizations that are involved in the cultivation of plant life for a variety of purposes.</t>
  </si>
  <si>
    <t>Landscape Services</t>
  </si>
  <si>
    <t>Botanical Gardens &amp; Arboreta</t>
  </si>
  <si>
    <t>Organizations that plant, maintain and display for public study and enjoyment collections of flowers, trees, shrubs and ground cover, some of which are rare and exotic.</t>
  </si>
  <si>
    <t>Aquatic Gardens|Arboreta|Botanical Gardens|Botanical Societies</t>
  </si>
  <si>
    <t>C42</t>
  </si>
  <si>
    <t>Garden Clubs</t>
  </si>
  <si>
    <t>Organizations that provide organized opportunities for individuals to pursue their interest in ornamental plants, flowers, trees, shrubs, house plants, herbs, garden fruits and vegetables or other species of plants.</t>
  </si>
  <si>
    <t>Arborist Societies|Flower Shows|Garden Clubs|Horticultural Societies|Specific Plant Societies, i.e. Orchid Societies</t>
  </si>
  <si>
    <t>C50</t>
  </si>
  <si>
    <t>Environmental Beautification</t>
  </si>
  <si>
    <t>Organizations that enhance the aesthetic characteristics of the built environment by acquiring and preserving open spaces for public enjoyment; planting trees, flowers and shrubs in public places; conducting recycling and roadside cleanup campaigns; and engaging in other environmental beautification activities.</t>
  </si>
  <si>
    <t>Adopt-a-Road|Beautification|Billboard Regulations|City Beautification|City Beautiful|Cleanup Campaigns|Environmental Aesthetics|Environmental Beautification|Graffiti Removal|Green Space|Greenways|Highway Beautification|Highway Rest Areas Maintenance|Litter Control|Litter Prevention|Open Spaces|Rails-to Trails|Rail Trails|Roadside Rest Areas Maintenance|Tree Planting|Urban Beautification|Urban Open Spaces|Urban Forestry|Urban Parks</t>
  </si>
  <si>
    <t>Environmental Education</t>
  </si>
  <si>
    <t>Organizations such as nature centers that provide informal classes which acquaint participants with particular aspects of their environment and increase their understanding of and appreciation for ecological balance. 
</t>
  </si>
  <si>
    <t>Bush Survival|Ecotourism|Environmental Education|Environmental Interpretive Centers|Nature Centers|Nature Walks|Orienteering|Outdoor Education|Outdoor Survival|Outdoor Survival Skills|Outward Bound|Wilderness Survival Skills</t>
  </si>
  <si>
    <t>Environment N.E.C.</t>
  </si>
  <si>
    <t>Use this code for organizations that clearly provide environmental quality services where the major purpose is unclear enough that a more specific code cannot be accurately assigned.</t>
  </si>
  <si>
    <t>D</t>
  </si>
  <si>
    <t>Animal-Related</t>
  </si>
  <si>
    <t>Private nonprofit organizations whose primary purpose is to provide for the care, protection and control of wildlife and domestic animals that are a part of the living environment; to help people develop an understanding of their pets; and to train animals for purposes of showing.</t>
  </si>
  <si>
    <t>Organizations whose activities focus on influencing public policy within the Animal-Related major group area. Includes a variety of activities from public education and influencing public opinion to lobbying national and state legislatures.</t>
  </si>
  <si>
    <t>Animal-Related Alliances|Animal-Related Coalitions|Animal Rights|Anti-Fur Protests|Anti-Hunting|Anti-Vivisection Societies|Lobbying|Public Awareness</t>
  </si>
  <si>
    <t>D02</t>
  </si>
  <si>
    <t>Consultation, training, and other forms of management assistance services to nonprofit groups within the Animal-Related major group area.</t>
  </si>
  <si>
    <t>D03</t>
  </si>
  <si>
    <t>Learned societies, professional councils, and other organizations that bring together individuals or organizations with a common professional or vocational interest within the Animal-Related major group area.</t>
  </si>
  <si>
    <t>D05</t>
  </si>
  <si>
    <t>Organizations whose primary purpose is to conduct research and/or public policy analysis within the Animal-Related major group area.</t>
  </si>
  <si>
    <t>Animal-Related Research Institutes and Activities</t>
  </si>
  <si>
    <t>D11</t>
  </si>
  <si>
    <t>Organizations existing as a support and fund-raising entity for a single institution within the Animal-Related major group area.</t>
  </si>
  <si>
    <t>D12</t>
  </si>
  <si>
    <t>Organizations that raise and distribute funds for multiple organizations within the Animal-Related major group area.</t>
  </si>
  <si>
    <t>D19</t>
  </si>
  <si>
    <t>Organizations that provide all forms of support except for financial assistance or fund raising for other organizations within the Animal-Related major group area.</t>
  </si>
  <si>
    <t>Animal Protection &amp; Welfare</t>
  </si>
  <si>
    <t>Organizations such as animal shelters that provide for the humane care, protection and control of animals and which investigate instances of cruelty to animals.</t>
  </si>
  <si>
    <t>Adopt-A-Burro|Adopt-A-Greyhound|Adopt-A-Horse|Adopt-A-Race Horse|Alligator Control|Animal Adoption|Animal Control|Animal Lost &amp; Found|Animal Population Control|Animal Protection |Animal Rescue|Animal Shelters|Animal Welfare|ASPCA|Coyote Control|Cruelty to Animals|Deer Control|Domestic Animal Protection|Domestic Animal Welfare|Equine Rescue|Farm Animal Protection|Farm Animal Welfare|Farm Animals Sanctuaries|Foster Care for Animals|Found Pets|Greyhound Adoption|Greyhound Rescue|Homeless Animals|Horse Sanctuaries|Humane Societies|Lost Animals|Lost Pets|Missing Pets|Pet Adoption|Pet Cemeteries|Pet Reunification|Predator Control|Prevention of Cruelty to Animals|Rabbit Rescue|Snake Control|Spaying &amp; Neutering|SPCA|Stray Animal Assistance|Unwanted Animals|Unwanted Pets</t>
  </si>
  <si>
    <t>Wildlife Preservation &amp; Protection</t>
  </si>
  <si>
    <t>Organizations that are responsible for the conservation, protection, care and management of fish and wildlife resources and their habitats. Use this code for organizations that provide wildlife preservation services not specified below or which deal with multiple populations of wildlife.</t>
  </si>
  <si>
    <t>Butterfly Conservation|Dolphin Rescue|Game Conservation|Herpetology Protection|Insect Conservation|Marine Animals Preservation|Marine Animals Protection|Marine Animals Rescue|Porpoise Rescue: Reptile Conservation|Wildlife Conservation</t>
  </si>
  <si>
    <t>D31</t>
  </si>
  <si>
    <t>Protection of Endangered Species</t>
  </si>
  <si>
    <t>Organizations that identify and promote laws for the protection of species of birds, animals, fish or other wildlife that are at risk of extinction; and/or which sponsor programs for breeding endangered species in captivity and releasing them to selected habitats in the wild in which they are given a better chance for survival.</t>
  </si>
  <si>
    <t>American Black Bear|Bald Eagles|Black Footed Ferrets|California Condors|Chimpanzees|Cougars|Dolphins|Elephants|Endangered Species Protection|Falcons|Ferrets|Gold Monkeys|Gorillas|Gray Wolves|Grizzly Bear|Guam Rails|Jaguars, Louisiana Black Bear|Manatees|Martens|Mississippi Sandhill Crane|Monarch Butterflies|Mountain Lions|Ospreys|Otters|Pandas|Protection of Endangered Species|Red Wolves|Rhinoceroses|Salamanders|Sea Otters|Sea Turtles|Seals|Snow Leopards|Songbirds|Stellar Sea Lions|Threatened Species|Tigers|Whales|Whooping Cranes|Wildlife Reintroduction|Woodland Caribou</t>
  </si>
  <si>
    <t>D32</t>
  </si>
  <si>
    <t>Bird Sanctuaries</t>
  </si>
  <si>
    <t>Organizations that provide for the conservation, protection and management of different species of wild birds by establishing a system of preserves that are set aside for their habitation and protected from human depredation and interference.</t>
  </si>
  <si>
    <t>Bird Preservation|Bird Preserves|Bird Sanctuaries|Raptor Sanctuaries|Waterfowl Sanctuaries</t>
  </si>
  <si>
    <t>D33</t>
  </si>
  <si>
    <t>Fisheries Resources</t>
  </si>
  <si>
    <t>Organizations that provide for the conservation, protection and management of different species of fish by establishing coastal, lake, reservoir or other inland fisheries where different species of fish are hatched in protected environments and used to stock public waters that have been depleted.</t>
  </si>
  <si>
    <t>Fish Hatcheries|Fisheries Conservation|Fisheries Management|Fishery Conservation|Fishery Management|Herring Fishery Management|Salmon Fishery Management|Salmon Spawning|Sea Lamprey Management|Shellfish Fishery Management|Sustainable Fishery Management|Trout Fishery Management|Trout Spawning</t>
  </si>
  <si>
    <t>Wildlife Sanctuaries</t>
  </si>
  <si>
    <t>Organizations that provide for the conservation, protection and management of different species of wild animals by establishing a system of preserves that are set aside for their habitation and protected from human depredation and interference.</t>
  </si>
  <si>
    <t>Wild Animal Refuges|Wild Animal Reserves|Wild Animal Sanctuaries|Wildlife Refuges|Wildlife Reserves|Wildlife Sanctuaries|Wildlife Shelters</t>
  </si>
  <si>
    <t>Veterinary Services</t>
  </si>
  <si>
    <t>Organizations that provide preventive, diagnostic and treatment services for animals that have illnesses, injuries or emotional problems; and which put to sleep animals that are aged or in severe pain because of untreatable health problems.</t>
  </si>
  <si>
    <t>Animal Euthanasia|Animal Hospitals|Pet Hospitals|Rabies</t>
  </si>
  <si>
    <t>D50</t>
  </si>
  <si>
    <t>Zoos &amp; Aquariums</t>
  </si>
  <si>
    <t>Organizations that house collections of living animals, birds, reptiles, living aquatic plants and animals including fish, shellfish, and shore birds, insects and other wildlife for the purpose of study and public viewing.</t>
  </si>
  <si>
    <t>Animal Parks|Aquariums|Petting Farms|Petting Zoos|Wild Animal Parks|Zoological Parks|Zoological Societies|Zoos</t>
  </si>
  <si>
    <t>D60</t>
  </si>
  <si>
    <t>Animal Services N.E.C.</t>
  </si>
  <si>
    <t>Organizations that offer services which help individuals develop an understanding of the animal species in which they have an interest and/or to work more effectively with their pets.</t>
  </si>
  <si>
    <t>AKC|American Kennel Clubs|Animal Breeding|Animal Clubs|Animal Companions|Animal Exhibitions|Animal Ownership|Animal Shows|Cat Clubs|Cat Shows|Dog Clubs|Dog Shows|Ferret Clubs|Horse Clubs|Horse Shows|Off Leash Dog Parks|Off Leash Dog Recreation Areas|Off-Leash Dog Parks|Off-Leash Dog Recreation Areas|Pet Ownership|Tropical Fish Clubs</t>
  </si>
  <si>
    <t>D61</t>
  </si>
  <si>
    <t>Animal Training</t>
  </si>
  <si>
    <t>Organizations that provide classes for people who want to develop a basic understanding and control of their pets [These are typically section 501(c)(7) exempt organizations].</t>
  </si>
  <si>
    <t>Animal Behavior Schools|Animal Obedience Training|Animal Training|Dog Obedience Training|Dog Training|Housebreaking</t>
  </si>
  <si>
    <t>Animal-Related  N.E.C.</t>
  </si>
  <si>
    <t>Use this code for organizations that clearly provide animal-related services where the major purpose is unclear enough that a more specific code cannot be accurately assigned.</t>
  </si>
  <si>
    <t>E</t>
  </si>
  <si>
    <t>Health Care</t>
  </si>
  <si>
    <t>E01</t>
  </si>
  <si>
    <t>Organizations whose activities focus on influencing public policy within the Health - General and Rehabilitative major group area. Includes a variety of activities from public education and influencing public opinion to lobbying national and state legislatures.</t>
  </si>
  <si>
    <t>Health Care Alliances|Health Care Reform|Health Care Coalitions|Lobbying|Public Awareness</t>
  </si>
  <si>
    <t>E02</t>
  </si>
  <si>
    <t>Consultation, training, and other forms of management assistance services to nonprofit groups within the Health - General and Rehabilitative major group area.</t>
  </si>
  <si>
    <t>Health Administration|Health Management and Technical Assistance|Professional Continuing Education|Peer Review|Quality Assurance</t>
  </si>
  <si>
    <t>E03</t>
  </si>
  <si>
    <t>Learned societies, professional councils, and other organizations that bring together individuals or organizations with a common professional or vocational interest within the Health - General and Rehabilitative major group area.</t>
  </si>
  <si>
    <t>American Medical Association|American Hospital Association|Health Associations|Health Professional Societies|National League for Nursing|Nurses Bureau|Nurses Register</t>
  </si>
  <si>
    <t>E05</t>
  </si>
  <si>
    <t>Organizations whose primary purpose is to conduct research and/or public policy research within the Health - General and Rehabilitative major group area.</t>
  </si>
  <si>
    <t>Health Care Public Policy|Health Care Research|Health Policy Research and Analysis</t>
  </si>
  <si>
    <t>E11</t>
  </si>
  <si>
    <t>Organizations existing as a support and fund-raising entity for single institutions, multihospital health care systems, and similar diversified health systems comprised of closely-affiliated organizations within the Health Care major group area.</t>
  </si>
  <si>
    <t>Hospital Auxiliaries|Hospital Foundations</t>
  </si>
  <si>
    <t>Organizations that raise and distribute funds for multiple organizations within the Health - General and Rehabilitative major group area.</t>
  </si>
  <si>
    <t>Community or Regional Health Foundations</t>
  </si>
  <si>
    <t>E19</t>
  </si>
  <si>
    <t>Organizations that provide all forms of support except for financial assistance, fund raising, or patient care services for other organizations within the Health General and Rehabilitative major group area.</t>
  </si>
  <si>
    <t>501(e) Cooperative Hospital Service Organizations</t>
  </si>
  <si>
    <t>E20</t>
  </si>
  <si>
    <t>Hospitals</t>
  </si>
  <si>
    <t>Twenty-four hour medical institutions that provide diagnostic and treatment services for people whose illnesses require an overnight stay. Most hospitals also provide a variety of services on an outpatient basis. Use this code for hospitals not specified below.</t>
  </si>
  <si>
    <t>E21</t>
  </si>
  <si>
    <t>Community Health Systems</t>
  </si>
  <si>
    <t>Multihospital health care systems that have two or more hospitals owned, leased, sponsored, or managed by a central organization.  Also includes parent companies of diversified single hospital systems that provide comprehensive management and support services for the hospital. (rev. 9/2005)</t>
  </si>
  <si>
    <t>Community-Based Health Services|Health Care Systems|Hospital Management Corporations|Multihospital Health Care Systems|Multihospital Systems|</t>
  </si>
  <si>
    <t>E22</t>
  </si>
  <si>
    <t>General Hospitals</t>
  </si>
  <si>
    <t>Health care facilities that are licensed to operate twenty-four hours per day and offer diagnostic and treatment services as well as emergency and critical care services for people who have illnesses or injuries which require immediate, short-term intervention.</t>
  </si>
  <si>
    <t xml:space="preserve">Acute Care Critical Access Hospitals|Acute Care Hospitals|Acute Care Medical Faciltities|Acute Care Medical Centers|Cardiac Intensive Care|Coronary Intensive Care|Emergency Rooms|Emergicenters|General Acute Care Hospitals|General Hospitals|General Intensive Care|High Risk Infant Unit Care|Hospital Emergency Care|Hospital-Based Emergency Care|ICUs|Inpatient Hospital Care|Intensive Care|Medical Centers|Military Hospitals|Neonatal Intensive Care|Neurological Intensive Care|Osteopathic hospitals|Pediatric Intensive Care|Premature Nurseries|Respiratory Intensive Care|State Hospitals|Subacute Care Hospitals|Surgical Intensive Care|Trauma Centers|Veterans Hospitals </t>
  </si>
  <si>
    <t>E24</t>
  </si>
  <si>
    <t>Specialty Hospitals</t>
  </si>
  <si>
    <t>Health care facilities like orthopedic hospitals or cancer hospitals that provide diagnostic and treatment services on an inpatient basis for people who have specified medical conditions.</t>
  </si>
  <si>
    <t>Cancer Hospitals|Childrens Hospitals||Extended Care Hospitals|Eye Hospitals|Maternity Hospitals|Orthopedic Hospitals|Rehabilitation Hospitals|Shriners Hospitals|Specialty Hospitals|Womens Hospitals</t>
  </si>
  <si>
    <t>E30</t>
  </si>
  <si>
    <t>Ambulatory &amp; Primary Health Care</t>
  </si>
  <si>
    <t>Health centers, clinics, and other facilities that provide walk-in, walk-out diagnostic and treatment services for people whose care does not require confinement or a hospital stay. Use this code for types of outpatient facilities or services not specified below.</t>
  </si>
  <si>
    <t>Acupuncture|Alternative Health Clinics|Ambulatory Surgical Centers|Ambulatory Surgery|Biofeedback|Burn Centers|Burn Institutes|Chiropractic|Day Surgery|Dental Clinics|Dental Care|Diagnostic Facilities|Diagnostic Imaging|Dialysis Centers|Eye Screening Clinics|Foot Clinics|Herbal Medicine|Homeopathic Medicine|Hospital-Based Outpatient Care|Infant Care Clinics|Infant Centers|Medical Testing Laboratories|Mobile Dental Care|Naturopathic Medicine|Neonatal Care Clinics|Neonatal Centers|Optometry Clinics|Outpatient Care|Outpatient Surgery|Pain Management|Podiatry|Rural Health Care|Rural Medical Service|Traditional Healing Arts|Well Baby Care|Well Baby Clinics|Well-Baby Care|Well-Baby Clinics</t>
  </si>
  <si>
    <t>E31</t>
  </si>
  <si>
    <t>Group Health Practices</t>
  </si>
  <si>
    <t>Organizations that provide both health care services and underwrite health and medical insurance. Also included are medical groups which provide health care for HMO members on a contract with the HMO and physician practice groups generally associated with teaching, research, and public hospitals.</t>
  </si>
  <si>
    <t>Group Health Practices|Health Maintenance Organizations|HMOs|Managed Care|Managed Health Care|Primary Health Care Providers</t>
  </si>
  <si>
    <t>E32</t>
  </si>
  <si>
    <t>Community Clinics</t>
  </si>
  <si>
    <t>Outpatient facilities, many previously known as free clinics, established by the community rather than a hospital which provide basic medical care including physical examinations, immunizations, family planning, nutrition assistance and diagnosis and treatment of common ailments. Services are available on an ability-to-pay basis and target low-income and indigent community residents.</t>
  </si>
  <si>
    <t>Ambulatory Health Centers|Clinics|Community Clinics|Community Health Centers|Community Health Clinics|Free Clinics|Health Centers|Health Clinics|Mobile Health Care|Walk-in Clinics</t>
  </si>
  <si>
    <t>Reproductive Health Care</t>
  </si>
  <si>
    <t>Organizations that provide medical, educational and counseling services which relate to the conception, delivery and care of offspring. Use this code for organizations other than family planning centers that offer reproductive health services.</t>
  </si>
  <si>
    <t>Abortion Clinics|Alternative Birthing Services|Birth Education|Birth Orientation|Birthing Centers|Childbirth Preparation Centers|Delivery/Childbirth Services|Early Pregnancy Classes|Fertility Treatment Centers|Genetic Counseling|Human Sexuality Counseling|Human Sexuality Education|Infertility Treatment|Lamaze|Maternal and Infant Care|Maternity Care|Midwifery|Natural Childbirth Education|Neonatal Care|Newborn Infant Care|Obstetrics and Gynecology Clinics|Post Abortion Care|Postpartum Care|Pregnancy Termination Clinics|Prenatal Care Centers|Prenatal Counseling|Pro-Choice Counseling|Pro-Life Counseling|Right to Life Counseling|Safe Sex|Sex Education|Voluntary Sterilization Centers|Sterilization|Womens Health Centers</t>
  </si>
  <si>
    <t>E42</t>
  </si>
  <si>
    <t>Family Planning</t>
  </si>
  <si>
    <t>Organizations that provide assistance for people who want to control the size of their families and the spacing of their children, either through some form of birth control or naturally. Use this code for Planned Parenthood organizations.</t>
  </si>
  <si>
    <t>Birth Control|Birth Spacing|Contraception|Contraceptives|Family Planning|Natural Family Planning|Planned Parenthood|Pregnancy Prevention</t>
  </si>
  <si>
    <t>Rehabilitative Care</t>
  </si>
  <si>
    <t xml:space="preserve">Organizations that provide, on an outpatient basis, a combination of treatment and education services to restore maximum functioning, a sense of well-being and a personally satisfying level of independence for individuals who have temporary or permanent disabilities. Use this code for Easter Seal Society. </t>
  </si>
  <si>
    <t>Art Therapy|Audiological evaluations|Auditory Training|Corrective Therapy|Cued Speech Instruction|Easter Seal Societies|Equestrian Therapy|Equine-facilitated Therapy|Equine Therapy|Dance Therapy|Easter Seal Society|Finger Spelling Instruction|Hippo Therapy|Horse Therapy|Hydrotherapy|Kinesiology|Language Therapy|Music Therapy|Occupational Therapy|Oral Communication Instruction|Pediatric Occupational Therapy|Physical Therapy|Sign Language Instruction|Speech and Hearing Centers|Speech and Language Evaluations|Speech Therapy|Therapeutic Horseback Riding|Therapeutic Horsemanship|Therapeutic Riding|Total Communication Instruction|Water Therapy</t>
  </si>
  <si>
    <t>E60</t>
  </si>
  <si>
    <t>Health Support</t>
  </si>
  <si>
    <t>Organizations that provide equipment, services or other forms of support which are supplemental to the treatment or rehabilitation of people who have illnesses, injuries or disabilities; or which are instrumental in the prevention of illnesses, injuries or disabilities prior to their occurrence. Use this code for organizations that provide a wide range of health support services or which offer services not specified below.</t>
  </si>
  <si>
    <t>Cooperative Hospital Services|Pharmaceutical Services|Pharmacies|Pharmacology|Shock, Trauma Programs</t>
  </si>
  <si>
    <t>E61</t>
  </si>
  <si>
    <t>Blood Banks</t>
  </si>
  <si>
    <t>Organizations that acquire, process, type, transport and store whole blood and blood products including red blood cells, white blood cells, platelets and plasma constituents for use by people who need transfusions; and which conduct pretransfusion compatibility tests to ensure that blood transfusions, when necessary, are as safe as possible.</t>
  </si>
  <si>
    <t>Blood Banks|Blood Donations|Blood Donor Stations|Blood Drives|Blood Supply|Plasma Supply|Whole Blood Substitute</t>
  </si>
  <si>
    <t>E62</t>
  </si>
  <si>
    <t>Emergency Medical Services &amp; Transport</t>
  </si>
  <si>
    <t>Organizations that provide pre-hospital emergency medical care and rapid transportation to health care facilities.
</t>
  </si>
  <si>
    <t>Advanced Life Support|Ambulance|Ambulance Transport|Basic Life Support,|Emergency Medical Air Transport|Emergency Medical Care|Emergency Medical Services|Emergency Medical Technicians|Emergency Medical Transport|Emergency Medical Vehicle|EMS|EMT|First Aid Squads|First Responders|Life Squad|Lifelines|Mercy Flights|Rescue Squads|Trauma Care|Trauma Systems|</t>
  </si>
  <si>
    <t>E65</t>
  </si>
  <si>
    <t>Organ &amp; Tissue Banks</t>
  </si>
  <si>
    <t>Organizations that accept donated hearts, kidneys, livers, skin and other organs and tissue for use in transplant operations.</t>
  </si>
  <si>
    <t>Anatomical Gifts|Body Donations|Bone Banks|Bone Marrow Donations|Ear Banks|Eye Banks|Organ Banks|Organ Donations|Tissue Banks|Tissue Donations</t>
  </si>
  <si>
    <t>Public Health</t>
  </si>
  <si>
    <t>Organizations that inform the public of health and safety hazards and measures for furthering the early detection, treatment or rehabilitation of people who have an illness, injury or disability.</t>
  </si>
  <si>
    <t>Biohazards Research|Biostatistics|Centers for Disease Control|Childhood Immunizations|Communicable Diseases Control and Prevention|Community Health Promotion|Community Wellness|Disease Outbreaks|Diseases Control and Prevention|Employee Health|Environmental Health Hazards|Environmental Health|Environmental Medicine|Environmental Toxicology|Epidemiology|Ergonomics|Flu Shots|Foreign Travel Shots|Health Biostatistics|Health Fairs|Health Maintenance|Health Promotion|Health Screening|Immunizations|Industrial Hygiene|Industrial Medicine|Industrial Safety|Inoculations|International Health|International Public Health|Mass Health Screening|Medical Biostatistics|National Health|National Institutes of Health|Occupation Health Promotion|Occupational Health and Safety|Occupational Safety|Preventive Health|Public Health Medicine|Sexually Transmitted  Disease Control, Prevention|Surgeon General|Vaccinations|Venereal Disease Control, Prevention|Virology|Wellness|Worker Health|Workplace Health Promotion|Workplace Safety|Workplace Wellness|Worksite Wellness|World Health</t>
  </si>
  <si>
    <t>Health (General &amp; Financing)</t>
  </si>
  <si>
    <t>Organizations that are concerned primarily with one or more aspects of health financing or that provide services which relate to health care in general.</t>
  </si>
  <si>
    <t>Advance Care Planning|Advance Directives Planning|Advance Health Care Planning|Advance Medical Planning|Black Lung Benefits Trust|End of life Care Planning|End of life Planning|End-of-life Care Planning|End-of-life Planning|AIDS Drug Assistance|Black Lung Benefit Trusts|Health Care Cost Containment|Bioethics|Health Care Costs|Health Care Economics|Health Care Fees &amp; Charges|Health Care Financing|Health Insurance|Health Insurance Counseling|Health Insurance Premium Assistance|HMO Financing|Hospital Bill Assistance|Medical Bioethics|Medical Care Costs|Medical Ethics|Medical Expense Assistance|Medical Sociology|Medicare Counseling|Medigap Insurance Counseling|Medication Expense Assistance|Patient Care Planning|Patient Services|Prepaid Health Care|Prescription Drug Costs|Prescription Expense Assistance|Ryan White Consortium|State-Sponsored High-Risk Health Coverage|Treatment Costs|Terminal Care Planning</t>
  </si>
  <si>
    <t>Patient &amp; Family Support</t>
  </si>
  <si>
    <t>Organizations that provide support services to patients and their families.  Programs can include social and recreational activities for people who are recovering from surgery or a serious illnesses; supportive services for children who are ill and for their families which enable family members to remain with a child who is hospitalized; family and sibling support groups, and programs which attempt to make a gravely or terminally ill child_x0092_s final days, weeks and months more pleasant. (rev. 9/2005)</t>
  </si>
  <si>
    <t>Caregiver Support|Caregiver Training|Cancer Lodges|Health Care Counseling|Health Resocialization|Hostels|Hospital Lodges|Hospitality Houses|Make-a-Wish|Medical Apartments|Medical Treatment Lodges|Patient Entertainment|Patient Housing|Patient/ Family Housing|Patient/Family Enrichment|Patient Recreation|Patient Services Counseling|Ronald McDonald Houses|Wish Foundations</t>
  </si>
  <si>
    <t>E90</t>
  </si>
  <si>
    <t>Nursing</t>
  </si>
  <si>
    <t>Organizations that provide nursing care on an inpatient or home-care basis for people who need continuous care but are not in an acute phase of their illness. Use this code for organizations that provide nursing services that are not specified below.</t>
  </si>
  <si>
    <t>E91</t>
  </si>
  <si>
    <t>Nursing Facilities</t>
  </si>
  <si>
    <t>Inpatient facilities, also known as convalescent hospitals and nursing homes, that provide skilled nursing and personal care over an extended period of time for people who are no longer in an acute phase of their illness.</t>
  </si>
  <si>
    <t>Adult Family Care Homes|Alzheimers Homes|Chronic Care Homes|Convalescent Facilities|Convalescent Hospitals|Extended Care Facilities|Geriatric Centers|Homes for Aging|Intermediate Care Facilities|Long Term Care Facilities|Long Term Custodial Care|Long-Term Care Facilities|Long-Term Custodial Care|Nursing Care|Nursing Home Facilities|Nursing Homes|Rest Homes|Skilled Nursing Facilities</t>
  </si>
  <si>
    <t>E92</t>
  </si>
  <si>
    <t>Home Health Care</t>
  </si>
  <si>
    <t>Visiting nurse associations and other similar organizations that provide skilled nursing care and related health services on a home care basis for recently discharged hospital patients, and elderly or disabled individuals who may otherwise be institutionalized.</t>
  </si>
  <si>
    <t>Geriatric Home Nursing|Home Infusion Therapy|Home Care Services|Home Infusion Therapy|Home Nursing Care|Medical/Surgical Home Nursing|Oncology Home Nursing|Pediatric Home Nursing|Private Duty Nursing|Psychiatric Home Nursing|Registered Home Nursing|Rehabilitation Home Nursing|Restorative Home Nursing|Visiting Doctors|Visiting Nurses|Visiting Physicians</t>
  </si>
  <si>
    <t>E99</t>
  </si>
  <si>
    <t>Health Care N.E.C.</t>
  </si>
  <si>
    <t>Use this code for organizations that clearly provide medical care services where the major purpose is unclear enough that a more specific code cannot be accurately assigned.</t>
  </si>
  <si>
    <t>F</t>
  </si>
  <si>
    <t>Mental Health &amp; Crisis Intervention</t>
  </si>
  <si>
    <t>F01</t>
  </si>
  <si>
    <t>Organizations whose activities focus on influencing public policy within the Mental Health, Crisis Intervention major group area. Includes a variety of activities from public education and influencing public opinion to lobbying national and state legislatures.</t>
  </si>
  <si>
    <t>Lobbying|Mental Health Alliances|Mental Health Coalitions|Public Awareness</t>
  </si>
  <si>
    <t>F02</t>
  </si>
  <si>
    <t>Consultation, training, and other forms of management assistance services to nonprofit groups within the Mental Health, Crisis Intervention major group area.</t>
  </si>
  <si>
    <t>F03</t>
  </si>
  <si>
    <t>Learned societies, professional councils, and other organizations that bring together individuals or organizations with a common professional or vocational interest within the Mental Health, Crisis Intervention major group area.</t>
  </si>
  <si>
    <t>D A R E Officers|D.A.R.E. Officers|DARE Officers</t>
  </si>
  <si>
    <t>Organizations whose primary purpose is to conduct research and/or public policy research within the Mental Health, Crisis Intervention major group area.</t>
  </si>
  <si>
    <t>Organizations existing as a support and fund-raising entity for a single institution within the Mental Health &amp; Crisis Intervention major group area.</t>
  </si>
  <si>
    <t>Organizations that raise and distribute funds for multiple organizations within the Mental Health, Crisis Intervention major group area.</t>
  </si>
  <si>
    <t>F19</t>
  </si>
  <si>
    <t>Organizations that provide all forms of support except for financial assistance or fund raising for other organizations within Mental Health, Crisis Intervention major group area.</t>
  </si>
  <si>
    <t>Substance Abuse Dependency, Prevention &amp; Treatment</t>
  </si>
  <si>
    <t>Organizations that provide preventive, diagnostic and inpatient, outpatient and residential treatment services as well as transitional support for people who have a physical and/or psychological dependency on alcohol and/or drugs. Use this code for organizations that provide both substance abuse prevention and treatment services.</t>
  </si>
  <si>
    <t>Addiction|Alcohol Abuse|Alcoholism|Chemical Dependency|Drug Abuse|Drug Addiction|Substance Abuse|Substance Dependence</t>
  </si>
  <si>
    <t>F21</t>
  </si>
  <si>
    <t>Substance Abuse Prevention</t>
  </si>
  <si>
    <t>Organizations that provide substance abuse education programs for people who are at risk for substance abuse in an effort to prevent their involvement with drugs and/or alcohol.</t>
  </si>
  <si>
    <t>Addiction|Alcohol Abuse Awareness|Alcohol Abuse Education|Alcohol Abuse Prevention|Alcoholism|Chemical Dependency|d a r e|D.A.R.E.|DARE|Drug Abuse Awareness|Drug Abuse Education|Drug Abuse Prevention|Drug Abuse Resistance Education|Drug Addiction|Substance Abuse Awareness|Substance Abuse Education|Substance Abuse Prevention|Substance Dependence</t>
  </si>
  <si>
    <t>F22</t>
  </si>
  <si>
    <t>Substance Abuse Treatment</t>
  </si>
  <si>
    <t>Organizations that provide inpatient, outpatient or residential treatment services for individuals who have a physical and/or psychological dependency on alcohol and/or drugs.</t>
  </si>
  <si>
    <t>AA|Addiction|Alanon|Alateen|Alcohol Abuse Counseling|Alcohol Abuse Day Treatment|Alcohol Abuse Half-Way Houses|Alcohol Abuse Hotlines|Alcohol Detoxification|Alcoholics Anonymous|Alcoholism Drop-In Services|Alcoholism Recovery Group Homes|Alcoholism Recovery Hospitals|Alcoholism Rehabilitation|Alcohol-Related Crisis Intervention|Assessment for Substance Abuse|Central Intake/Assessment for Alcohol Abuse|Central Intake/Assessment for Drug Abuse|Central Intake/Assessment for Substance Abuse|Chemical Dependency Recovery Hospitals|Cocaine Anonymous|Drug Abuse Counseling|Drug Abuse Day Treatment|Drug Abuse Drop-In Services|Drug Abuse Half-Way Houses|Drug Abuse Hotlines|Drug Abuse Maintenance Treatment|Drug Abuse Recovery Group Homes|Drug Abuse Rehabilitation|Drug Addiction|Drug Dependency Recovery Hospitals|Drug Detoxification|Drug-Related Crisis Intervention|Emergency Alcoholism Services|Emergency Drug Abuse Services|Heroin Detoxification|Inpatient Alcoholism Treatment|Inpatient Drug Abuse Treatment|Inpatient Substance Abuse Hospitals|Methadone Detoxification|Naranon|Narcotics Anonymous|Outpatient Alcohol Abuse Treatment|Outpatient Drug Abuse Treatment|Outpatient Substance Abuse Treatment|Relapse Prevention/Transitional Substance Abuse|Residential Alcoholism Treatment|Residential Dug Abuse Treatment|Residential Substance Abuse Treatment|Sober Living Centers|Sobering Up Stations|Substance Abuse Counseling|Substance Abuse Crisis Intervention|Substance Abuse Day Treatment|Substance Abuse Drop-In Services|Substance Abuse Half-Way Houses|Substance Abuse Hospitals|Substance Abuse Hotlines|Substance Abuse Maintenance Treatment|Substance Abuse Recovery Group Homes|Substance Abuse Rehabilitation|Substance Dependence|Supportive Recovery Homes|Transitional Housing for Alcohol Abuse|Transitional Housing for Drug Abuse|Transitional Housing for Substance Abuse|Transitional Residential Alcohol Abuse Services|Transitional Residential Drug Abuse Services|Transitional Residential Substance Abuse Services|Twelve-Step Substance Abuse Mutual Support Groups</t>
  </si>
  <si>
    <t>Mental Health Treatment</t>
  </si>
  <si>
    <t>Organizations that provide preventive, diagnostic and treatment services in a variety of community and hospital-based settings to help people to achieve and maintain a state of emotional well-being, personal empowerment and the skills to cope with everyday demands without excessive stress. Use this code for types of mental health organizations not specified below or for organizations that combine multiple types of care within the same facility.</t>
  </si>
  <si>
    <t>Animal-Assisted Therapy|Clinical Evaluation|Early Intervention|Forensic Psychiatric Evaluations|Hug-A-Pet Programs|Mental Health Related|Mental  Health Twelve Step|Mental Health Drop-in Centers|Mental Health Evaluation|Outpatient Mental Health Facilities|Pet-Assisted Therapy|Pet Therapy|Psychiatric Day Treatment Facilities|Psychological Testing|Psychosocial Evaluation|</t>
  </si>
  <si>
    <t>F31</t>
  </si>
  <si>
    <t>Psychiatric Hospitals</t>
  </si>
  <si>
    <t>Organizations that provide diagnostic and inpatient treatment services for individuals who have acute or chronic mental or emotional disturbances, who require hospitalization.</t>
  </si>
  <si>
    <t>Hospitals for the Mentally Ill|Inpatient Mental Health Facilities|Inpatient Mental Health Treatment|Psychiatric Hospitals|State Mental Hospitals</t>
  </si>
  <si>
    <t>F32</t>
  </si>
  <si>
    <t>Community Mental Health Centers</t>
  </si>
  <si>
    <t>Neighborhood-based organizations that offer counseling, medication and other mental health services for people who have acute or chronic mental or emotional disturbances.</t>
  </si>
  <si>
    <t>Community Mental Health Clinics|Neighborhood Mental Health Centers</t>
  </si>
  <si>
    <t>F33</t>
  </si>
  <si>
    <t>Residential Mental Health Treatment</t>
  </si>
  <si>
    <t>Organizations that provide a therapeutic living environment in community-based facilities for adults or children with emotional and/or behavioral problems who require a structured, supervised treatment program which may include individual, group, family and other treatment modalities as appropriate.</t>
  </si>
  <si>
    <t>Boys Ranches|Group Homes, Housing|Mental Health Related|Transitional Residential Mental Health Care|Residential Treatment Facilities, Mental Health Related</t>
  </si>
  <si>
    <t>F40</t>
  </si>
  <si>
    <t>Hot Lines &amp; Crisis Intervention</t>
  </si>
  <si>
    <t>Organizations that provide in-person or telephone assistance for people who are in acute emotional distress; who are a danger to themselves or to others; who are having suicidal feelings; or who are hysterical, frightened or otherwise unable to cope with a problem that requires immediate action. Use this code for crisis intervention services or hotlines not specified below or for organizations that offer multiple types of crisis intervention, hotline services.</t>
  </si>
  <si>
    <t>Crisis Intervention Groups|Telephone Crisis Hotlines|Helplines|Hotlines|Mental Health Hotlines|Suicide Prevention</t>
  </si>
  <si>
    <t>Sexual Assault Services</t>
  </si>
  <si>
    <t>Organizations that provide telephone crisis intervention services or crisis, short-term and/or ongoing in-person counseling for people who have been sexually assaulted.</t>
  </si>
  <si>
    <t>Rape Crisis Counseling|Rape Victim Hotlines|Sexual Assault Services</t>
  </si>
  <si>
    <t>F50</t>
  </si>
  <si>
    <t>Addictive Disorders N.E.C.</t>
  </si>
  <si>
    <t>Organizations that provide counseling, medical treatment (where indicated) and other supportive services for individuals who have a psychological dependency involving a particular pattern of behavior, e.g., spending money, sexual compulsions and workaholic behavior.</t>
  </si>
  <si>
    <t>Addictive Behavior|Compulsive Behavior|Computer Addiction|Pathological Cravings|Shopaholic|Workaholic</t>
  </si>
  <si>
    <t>F52</t>
  </si>
  <si>
    <t>Smoking Addiction</t>
  </si>
  <si>
    <t>Organizations that utilize a variety of techniques to help people who wish to control their dependence on nicotine and give up substances containing nicotine. Also included are smoking education/prevention programs that help persuade people to avoid the habit before they start.</t>
  </si>
  <si>
    <t>Anti-Smoking Campaigns|Nicotine Addiction|Nicotine Dependency|Smoking Cessation|Smoking Education|Smoking Prevention|Smoking Withdrawal Clinics|Stop Smoking|Tobacco Addiction|Tobacco Habit</t>
  </si>
  <si>
    <t>F53</t>
  </si>
  <si>
    <t>Eating Disorders &amp; Addictions</t>
  </si>
  <si>
    <t>Organizations that provide diagnostic and treatment services for individuals who have anorexia nervosa, bulimarexia, bulimia or a related eating disorder.</t>
  </si>
  <si>
    <t>Anorexia|Binge Eating|Boulimia|Bulimarexia|Bulimia|Dysorexia|Eating Addictions|Eating Disorders|Hyperphagia|Obesity|Overeating|Pica|Rumination Disorder</t>
  </si>
  <si>
    <t>F54</t>
  </si>
  <si>
    <t>Gambling Addiction</t>
  </si>
  <si>
    <t>Organizations that provide emotional support, information and guidance for people who are having difficulty controlling their compulsion to gamble.</t>
  </si>
  <si>
    <t>Compulsive Gambling|Gamblers Anonymous|Pathological Gambling</t>
  </si>
  <si>
    <t>F60</t>
  </si>
  <si>
    <t>Counseling</t>
  </si>
  <si>
    <t>Organizations that provide treatment services which may include emotional support, problem-solving assistance, information and guidance through a variety of counseling modalities for individuals who are having difficulty in coping with a traumatic experience or a personal relationship or in making the adjustments that are required by their particular stage in life.</t>
  </si>
  <si>
    <t>Adolescent Counseling|Adult Incest Survivor Counseling|Anger Management|Bereavement Counseling|Child Abuse Counseling|CISD|Critical Incident Stress Debriefing|Cult Membership Counseling|Cultural Transition Counseling|Disability Counseling|Elder Abuse Counseling|Employee Assistance|Employment Transition Counseling|Family Violence Counseling|Geriatric Counseling|Gestalt Therapy|Grief Counseling|Health Problems Counseling|Parent Abuse Counseling|Peer Counseling|Psychiatric Disorder Counseling|Sexual Offender Counseling|Sexual Orientation Counseling|Sexuality Counseling|Spousal Abuse Counseling|Spouse Abuse Counseling|Terminal Illness Counseling|Veteran Counseling|Youth Counseling</t>
  </si>
  <si>
    <t>F70</t>
  </si>
  <si>
    <t>Mental Health Disorders</t>
  </si>
  <si>
    <t>Organizations that provide preventive, diagnostic and treatment services that focus on a particular mental health disorder.</t>
  </si>
  <si>
    <t>Acute Stress Disorder|ADD|ADHD|Adjustment Disorders|Affective Disorders|Agoraphobia|Amnesia Antisocial Personality Disorder|Anxiety Disorders|Attention Deficit &amp; Disruptive Behavior Disorders|Attention Deficit Disorders|Attention-Deficiency/Hyperactivity Disorder|Avoidant Personality Disorder|Bipolar Disorder|Body Dymorphic Disorder|Borderline Personality Disorder|Breathing-Related Sleep Disorder|Briquet Syndrome|Capgras Syndrome|Catatonic Schizophrenia|Child Mental Disorders|Childhood Mental Health Disorders|Circadian Rhythm Sleep Disorder|Clereambault Syndrome|Cognitive Disorders|Conduct Disorders|Conversion Disorder|Cyclothymic Disorder|Delirium|Delusional Disorder|Dementia|Dependent Personality Disorder|Depersonalization Disorder|Depression|Disorganized Schizophrenia|Disruptive Behavior Disorders|Dissociative Amnesia|Dissociative Disorders|Dissociative Identity Disorder|Dysthymic Disorder|Encopresis|Enuresis|Exhibitionism|Factitious Disorders|False Memory Syndrome|Fetishism|Frotteurism|Fugue|GAD: Ganser Syndrome|Gender Dysphoria|Gender Identity Disorder|Generalized Anxiety Disorders|Histrionic Personality Disorder|Hypersomnia|Hypochondria|Hypocondriasis|Hysteria|Insomnia|Intermittent Explosive Disorder|Kleptomania|Kluver-Bucy Syndrome|Manic Depression|Masochism|Mental Disorders|Mental Illness|Mood Disorders|Multiple Personality Disorder|Munchausen Syndrome|Mutism|Narcissistic Personality Disorder|Nightmare Disorder|Obsessive-Compulsive Disorders|Obsessive-Compulsive Personality Disorder|OCD|ODD|Oppositional Defiant Disorder|Organic Mental Disorders|Pain Disorders|Panic Attacks|Panic Disorder|Paranoid Personality Disorder|Paranoid Schizophrenia|Paraphilias|Parasomnias|Passive-Aggressive Personality Disorder|Pedophilia|Personality Disorders|Postpartum Depression|Posttraumatic Stress Syndrome|Pseudodementia|Pseudopsychosis|Psychiatric Illness|Psychological Sexual Dysfunctions|Psychotic Disorders|Psychotic Disorders|Pyromania|Sadism|Schizoid Personality Disorder|Schizophrenia|Schizotypal Personality Disorder|Seasonal Affective Disorder|Separation Anxiety|Sexual &amp; Gender Identity Disorders|Sexual Arousal Disorders|Sexual Desires Disorders|Sexual Masochism|Sexual Sadism|Shared Paranoid Schizophrenia|Sleep Disorders|Sleep Terror Disorder|Sleepwalking Disorders|Social Phobia|Somatoform Disorders|Stereotypic Movement Disorder|Stress Related Disorders|Tic Disorders|Tourette Syndrome|Transvestic Fetishism|Traumatic Psychoses|Trichotillomania|Vaginismus|Voyeurism</t>
  </si>
  <si>
    <t>F80</t>
  </si>
  <si>
    <t>Mental Health Associations</t>
  </si>
  <si>
    <t>Organizations whose purpose is to promote social conditions that enhance the potential in the community for good mental health and to improve methods and facilities for treating mental illness.</t>
  </si>
  <si>
    <t>Multipurpose Mental Health Associations</t>
  </si>
  <si>
    <t>F99</t>
  </si>
  <si>
    <t>Mental Health &amp; Crisis Intervention N.E.C.</t>
  </si>
  <si>
    <t>Use this code for organizations that clearly provide mental health services where the major purpose is unclear enough that a more specific code cannot be accurately assigned.</t>
  </si>
  <si>
    <t>G</t>
  </si>
  <si>
    <t>Voluntary Health Associations &amp; Medical Disciplines</t>
  </si>
  <si>
    <t>Organizations whose activities focus on influencing public policy within the Voluntary Health Associations and Medical Disciplines major group area. Includes a variety of activities from public education and influencing public opinion to lobbying national and state legislatures.</t>
  </si>
  <si>
    <t>Lobbying|Public Awareness</t>
  </si>
  <si>
    <t>G02</t>
  </si>
  <si>
    <t>Consultation, training, and other forms of management assistance services to nonprofit groups within the Voluntary Health Associations and Medical Disciplines major group area.</t>
  </si>
  <si>
    <t>G03</t>
  </si>
  <si>
    <t>Learned societies, professional councils, and other organizations that bring together individuals or organizations with a common professional or vocational interest within the Voluntary Health Associations and Medical Disciplines major group area.</t>
  </si>
  <si>
    <t>G05</t>
  </si>
  <si>
    <t>Organizations whose primary purpose is to conduct research and/or public policy research within the Voluntary Health Associations and Medical Disciplines major group area.</t>
  </si>
  <si>
    <t>G11</t>
  </si>
  <si>
    <t>Organizations existing as a support and fund-raising entity for a single institution within the Voluntary Health Associations and Medical Disciplines major group area.</t>
  </si>
  <si>
    <t>Organizations that raise and distribute funds for multiple organizations within the Voluntary Health Associations and Medical Disciplines major group area.</t>
  </si>
  <si>
    <t>Organizations that provide all forms of support except for financial assistance or fund raising for other organizations within the Voluntary Health Associations and Medical Disciplines major group area.</t>
  </si>
  <si>
    <t>G20</t>
  </si>
  <si>
    <t>Birth Defects &amp; Genetic Diseases</t>
  </si>
  <si>
    <t>Voluntary health organizations active in the prevention or treatment of illnesses or conditions that are hereditary and passed from parent to offspring. Use this code for organizations that focus on a wide variety of genetic disorders or on genetic disorders not specified below.</t>
  </si>
  <si>
    <t>Achronplasia|Alagille Syndrome|Albinism|Amaurotic Familial Idiocy|Bardet-Biedl Syndrome|Birth Defects|Cerebral Palsy|Charcot-Marie Disease|Charcot-Marie-Tooth Disease|Chromosome Disorders|Clubfoot|Coffin-Lowrey Syndrome|Congenital Defects|Cri-du-Chat Syndrome|Crying Cat Syndrome|Cryptorchidism|Cystic Fibrosis|Cytochrome-c Oxidase Deficiency|Dandy-Walker Syndrome|De Lange Syndrome|Developmental Coordination Disorder|Factor X Deficiency|Fetal Alcohol Syndrome|Fragile X Syndrome|Friedreich Ataxia|Genetic Diseases|Hemophilia|Hereditary Diseases|Huntingtons Disease|Jervell-Lange Nielsen Syndrome|Kartagener Syndrome|Klinefelter Syndrome|Laurence-Moon Syndrome|Leigh Disease|Lesch-Nyhan Syndrome|Littles Disease|Lynch Syndrome|March of Dimes|Marfan Syndrome|Martin-Bell Syndrome|Mental Retardation|Motor Skills Disorder|Neurofibromatosis|Oral-Facial Clefts|Phenylketonuria|PKU|Porphyria|Prader-Willi Syndrome|Pseudoxanthoma Elasticum|Pyruvate Carboxylase Deficiency Disease|Pyruvate Dehydrogenase Complex Deficiency Disease|Rett Disorder|Rett Syndrome|Retts Disorder|Retts Syndrome|Rett's Disorder|Rett's Syndrome|Rh Disease|Romano-Ward Syndrome|Rubinstein-Taybi Syndrome|Sickle Cell|Spina Bifida|Sudden Infant Death|Tay Sachs|Testicular Feminization Syndrome|Thalassemia|Turner Syndrome|Turners Syndrome|WAGR Syndrome|Werner Syndrome|Williams Syndrome|Xeroderma Pigmentosum</t>
  </si>
  <si>
    <t>G25</t>
  </si>
  <si>
    <t>Down Syndrome</t>
  </si>
  <si>
    <t>Voluntary health organizations active in the prevention or treatment of Down Syndrome, a hereditary condition that results in mental retardation.</t>
  </si>
  <si>
    <t>21-Trisomy|Down Anomaly|Downs Anomaly|Downs Syndrome|Mongolism|Trisomy 21</t>
  </si>
  <si>
    <t>Cancer</t>
  </si>
  <si>
    <t>Voluntary health organizations active in the prevention or treatment of cancer. The associated medical specialty is medical oncology, a subspecialty of internal medicine.</t>
  </si>
  <si>
    <t>Bladder Cancer|Bone Cancer|Burkitts Lymphoma|Cancer|Carcinoma|Cervical Cancer|Colon Cancer|Colorectal Cancer|Fallopian Tube Cancer|Kaposi Sarcoma|Leukemia|Liver Cancer|Lung Cancer|Lymphoma|Melanoma|Multiple Myeloma|Oral Cancer|Ovarian Cancer|Pagets Disease|Pancreatic Cancer|Prostate Cancer|Rectal Cancer|Renal Cancer|Sarcoma|Skin Cancer|Stomach Cancer|Testicular Cancer|Uterine Cancer|Vaginal Cancer|Vulva Cancer|Womens Cancer</t>
  </si>
  <si>
    <t>G32</t>
  </si>
  <si>
    <t>Breast Cancer</t>
  </si>
  <si>
    <t>Voluntary health organizations active in the prevention or treatment of breast cancer.</t>
  </si>
  <si>
    <t>Breast cancer</t>
  </si>
  <si>
    <t>G40</t>
  </si>
  <si>
    <t>Diseases of Specific Organs</t>
  </si>
  <si>
    <t>Voluntary health organizations active in the prevention or treatment of diseases and conditions that affect specific organs or organ systems in the body. Use this code for organizations that focus on diseases that affect a wide range of organs or organ systems or on those not specified below.</t>
  </si>
  <si>
    <t>Alopecia|alpha 1-Antitrypsin Deficiency|Bedwetting|Bladder Diseases|Cystitis|Diseases of the Spleen|Dwarfism|Dystrophic Epidermolysis Bullosa|Endometriosis|Enuresis|Epididymitis|Erectile Dysfunction|Female Genital Diseases|Genitourinary Diseases|Hansens Disease|Hematuria|Hemoglobinuria|Hepatitis|Hydrocele|Impotence|Incontinence|Infertility|Leprosy|Liver Diseases|Male Genital Diseases|Menopausal Disorders|Oliguria|Ovarian Cysts|Penile Diseases|Polyuria|Prostatic Diseases|Psoriasis|Renal Failure|Sjogrens Syndrome|Skin Diseases|Thyroid Diseases|Ureteral Diseases|Urethral Diseases|Urinary Tract Infections|Urination Disorders|Urogenital Diseases|Uterine Diseases|Vaginal Diseases|Vesico-Ureteral Reflux|Vitiligo|Vulvar Diseases</t>
  </si>
  <si>
    <t>G41</t>
  </si>
  <si>
    <t>Eye Diseases, Blindness &amp; Vision Impairments</t>
  </si>
  <si>
    <t>Voluntary health organizations active in the prevention or treatment of blindness and diseases or other conditions that affect the eyes. The associated medical specialty is ophthalmology.</t>
  </si>
  <si>
    <t>Achromatic Vision|Amaurosis|Amblyopia|Ametropia|Aniseikonia|Anisometropia|Asthenopia|Astigmatism|Blindness|Choroid Diseases|Color Blindness|Conjunctival Diseases|Corneal Diseases|Diochromatic Vision|Diplopia|Double Vision|Duane Retraction Syndrome|Eyelid Diseases|Glaucoma|Hemeralopia|Hemianopsia|Hyperopia|Lacrimal Apparatus Diseases|Lens Diseases|Low Vision|Macular Degeneration|Miller Fisher Syndrome|Myopia|Night Blindness|Nyctalopia|Ocular Hypertension|Ocular Hypotension|Ocular Motility Disorders|Optic Nerve Diseases|Orbital Diseases|Presbyopia|Proliferative Vitreoretinopathy|Pupil Disorders|Refractive Errors|Retenal Diseases|Retinal Dysplasia|Retinitis Pigmentosa|Retinitis|Scleral Diseases|Scleritis|Scotoma|Scotoma|Strabismus|Tolosa-Hunt Syndrome|Tunnel Vision|Uveal Diseases|Uvenitis|Vision Disorders|Vitreous Detachment</t>
  </si>
  <si>
    <t>G42</t>
  </si>
  <si>
    <t>Ear &amp; Throat Diseases</t>
  </si>
  <si>
    <t>Voluntary health organizations active in the prevention or treatment of diseases or conditions that affect the head and neck including the ears, the respiratory and upper alimentary systems, the face, the jaws and related structures. The related medical specialty is otolaryngology.</t>
  </si>
  <si>
    <t>Apnea|Cheyne-Stokes Respiration|Ciliary Motility Disorders|Cochlear Diseases|Croup|Deafness|Endolymphatic Hydrops|Glue Ear|Hearing Disorders|Hearing Impairments|Hearing Loss|Herpes Zoster Oticus|Hyperacusis|Hyperventilation|Kartagener Syndrome|Labyrinth Diseases|Labyrinthitis|Laryngeal Diseases|Laryngismus|Laryngitis|Laryngostenosis|Menieres Disease|Middle Ear Cholesteatoma|Motion Sickness|Nasopharyngeal Diseases|Nose Diseases|Otitis|Otorhinolaryngologic Diseases|Otosclerosis|Pharyngeal Diseases|Pharyngeal Diseases|Pharyngitis|Retrocochlear Diseases|Retropharyngeal Abscess|Rhinoscleroma|Sinusitis|Sleep Apnea|Thoracic Diseases|Tinnitus|Tone Deafness|Tonsillitis|Tympanic Membrane Perforation|Velopharyngeal Insufficiency|Vertigo|Vestibular Diseases|Vocal Cord Paralysis|Voice Disorders|Whooping Cough</t>
  </si>
  <si>
    <t>G43</t>
  </si>
  <si>
    <t>Heart &amp; Circulatory System Diseases &amp; Disorders</t>
  </si>
  <si>
    <t>Voluntary health organizations active in the prevention or treatment of diseases or conditions, including stroke, that affect the heart, lungs and blood vessels. The related medical specialty is cardiovascular medicine, a subspecialty of internal medicine.</t>
  </si>
  <si>
    <t>Aneurysm|Angina Pectoris|Angiodysplasia|Angioneurotic Edema|Aortic Diseases|Arrhythmia|Arterial Occulsive Diseases|Arteriosclerosis|Arteritis|Bradycardia|Capillary Leak Syndrome|Carcinoid Heart Disease|Cardiac Arrest|Cardiac Tamponade|Cardiomegaly|Cardiovascular Diseases|Carotid Stenosis|Congestive Heart Failure|Coronary Thrombosis|CREST Syndrome|Dysrhythmia|Embolism|Endocarditis|Erythromelalgia|Fibromuscular Dysplasia|Heart Aneurysm|Heart Diseases|Heart Valve Disease|High Blood Pressure|Hperemia|Hypertension|Hypertrophy|Hypotension|Ischemic Heart Disease|Leriches Syndrome|Low Blood Pressure|Mesenteric Vascular Occulsion|Mitral Valve Prolapse|Myocardial Diseases|Myocardial Infarction|Myocardial Ischemia|Paroxysmal Tachycardia|Pericardial Effusion|Pericarditis|Peripheral Vascular Diseases|Phlebitis|Phlebolgy|Pneumopericardium|Polyarteritis Nodosa|Postpericardiotomy Syndrome|Postphlebitic Syndrome|Pulmonary Heart Disease|Pulmonary Veno-Occulsive Disease|Raynauds Disease|Retinal Vein Occulsion|Rheumatic Heart Disease|Scimitar Syndrome|Shwartzman Phenomenon|Stroke|Spinal Cord Vascular Diseases|Superior Vena Cava Syndrome|Tachycardia|Telangiectasis|Thoracic Outlet Syndrome|Thromboangiitis Obiterans|Thrombophlebitis|Thrombosis|Varicose Veins|Variococele|Vascualr Fistula|Vascular Diseases|Vasculitis|Vasuclar Hemostatic Disorders|Venous Disorders|Venous Insufficiency|Ventricular Dysfunciton|Waldenstrom Macroglobulinemia</t>
  </si>
  <si>
    <t>G44</t>
  </si>
  <si>
    <t>Kidney Diseases</t>
  </si>
  <si>
    <t>Voluntary health organizations active in the prevention or treatment of diseases or conditions that affect the kidneys. The related medical specialty is nephrology, a subspecialty of internal medicine.</t>
  </si>
  <si>
    <t>Anuria|Cystic Kidney|Fanconi Syndrome|Glomerulonephritis|Hemolytic-Uremic Syndrome|Hepatorenal Syndrome|Hydronephosis|Kidney Calculi|Kidney Cortex Necrosis|Kidney Failure|Kidney Papillary Necrosis|Kidney Stones|Nephritis|Nephrocalcinosis|Nephrosclerosis|Nephrosis|Nephrotic Syndrome|Perinephritis|Primary Hyperoxaluria|Pyelitis|Pyelonephritis|Real Artery Obstruction|Renal Failure|Renal Hypertension|Renal Osteodystrophy|Uremia</t>
  </si>
  <si>
    <t>G45</t>
  </si>
  <si>
    <t>Lung Diseases</t>
  </si>
  <si>
    <t>Voluntary health organizations active in the prevention or treatment of diseases or conditions that affect the lungs. The related medical specialty is pulmonary disease specialists.</t>
  </si>
  <si>
    <t>Asbestosis|Berylliosis|Black Lung Disease|Bronchial Diseases|Bronchiolitis Obliterans|Bronchitis|Bronchopulmonary Dysplasia|Byssinosis|Caplans Syndrome|Dyspnea|Emphysema|Eosinophilic Granuloma|Goodpasture Syndrome|Hand-Schueller-Christian Syndrome|Hemoptysis|Hyaline Membrane Disease|Interstitial Lung Diseases|Langerhans-Cell Histiocytosis|Letterer-Siwe Disease|Lung Abscess|Meconium Aspiration|Middle Lobe Syndrome|Non-Langerhans-Cell Histiocytosis|Obstructive Lung Diseases|Parasitic Lung Diseases|Pleural Diseases|Pleurisy|Pleuropneumonia|Pneumoconiosis|Pneumonia|Pulmonary Alveolar Proteinosis|Pulmonary Coin Lesion|Pulmonary Diseases|Pulmonary Edema|Pulmonary Embolism|Pulmonary Eosinophilia|Pulmonary Fibrosis|Pulmonary Plasma Cell Granuloma|Pulmonary Sarcoidosis|Radiation Pneumonitis|Respiration Disorders|Respiratory Distress Syndrome|Respiratory Insufficiency|Respiratory System Diseases|Respiratory Tract Diseases|Siderosis|Silicosis|Silo Fillers Disease|Tuberculosis|Wegeners Granulomatosis</t>
  </si>
  <si>
    <t>Brain Disorders</t>
  </si>
  <si>
    <t>Voluntary health organizations active in the prevention or treatment of diseases or conditions including brain injuries that affect the brain.</t>
  </si>
  <si>
    <t>Basal Ganglia Diseases|Brain Damage|Brain Diseases|Brain Injury|Brain Tumor|Cerebellar Diseases|Cerebrovascular Disorders|Chorea Gravidarum|Dejerine-Roussy Syndrome|Encephalomalacia|Hallervorden-Spatz Syndrome|Head Injury|Headache Disorders|Intracranial Hypertension|Intracranial Hypotension|Migraine|Seitelbergers Disease|Thalamic Diseases|Traumatic Brain Injury</t>
  </si>
  <si>
    <t>G50</t>
  </si>
  <si>
    <t>Nerve, Muscle &amp; Bone Diseases</t>
  </si>
  <si>
    <t>Voluntary health organizations active in the prevention or treatment of diseases or conditions that affect the nerves, muscles or bones. Use this code for organizations that focus on a wide variety of nerve, muscle and bone diseases or those not specified below. The related medical specialty is orthopedic surgery.</t>
  </si>
  <si>
    <t>ALS|Amyotrophic Lateral Sclerosis|Arnold Chiari Syndrome|Arthrogryposis|Atrophic Muscular Disorders|Autonomic Nervous System Diseases|Batten Disease|Bell Palsy|Bell's Palsy|Bone Diseases|Bursitis|Cartilage Diseases|Central Nervous System Diseases|Chronic Fatigue Syndrome|Chronobiology Disorders|Circadian Rhythm Sleep Disorders|Connective Tissue Diseases|De Quervain Disease|Dysautonomia|dystonia|Fibromyalgia|Guillain-Barre Syndrome|Hemiplegia|Jet Lag Syndrome|Joint Diseases|Lou Gehrig Disease|Miller Fisher Syndrome|Mitochondrial Myopathies|MS|Multiple Sclerosis|Muscular Diseases|Muscular Dystrophy|Muscle Diseases|Musculoskeletal &amp; Connective Tissue Diseases|Musculoskeletal Diseases|Myasthenia Gravis|Myoclonus|Myositis|Nervous System Diseases|Nervous System Trauma|Neurological Diseases|Osteoporosis|Parkinsons Disease|Rheumatic Diseases|Scheuermann Disease|Scoliosis|Spinal Cord Injury|Spinal Diseases|Spinal Disorders|Spondylitis|Spondylolisthesis|Tendinitis|Tennis Elbow|Tenosynovitis|Tietzes Syndrome|Tuberous Sclerosis</t>
  </si>
  <si>
    <t>G51</t>
  </si>
  <si>
    <t>Arthritis</t>
  </si>
  <si>
    <t>Voluntary health organizations active in the prevention or treatment of arthritis (including osteoarthritis and rheumatoid arthritis), an inflammatory condition affecting the joints. The related medical specialty is rheumatology, a subspecialty of internal medicine, though rheumatology is broader and covers more conditions than arthritis.</t>
  </si>
  <si>
    <t>Ankylosing Spondylitis|Chondrocalcinosis|Gout|Neurotrophic Arthritis|Osteoathritis|Palindromic Arthritis|Psoriatic Arthritis|Reiter Disease|Rheumatism|Rheumatoid Arthritis|Spondylarthritis</t>
  </si>
  <si>
    <t>G54</t>
  </si>
  <si>
    <t>Epilepsy</t>
  </si>
  <si>
    <t>Voluntary health organizations active in the prevention or treatment of epilepsy, a recurrent paroxysmal disorder of cerebral function that is characterized by sudden brief interruptions in or complete loss of consciousness, motor activity and/or sensory phenomena.</t>
  </si>
  <si>
    <t>Grand Mal|Haut Mal|Petit Mal</t>
  </si>
  <si>
    <t>G60</t>
  </si>
  <si>
    <t>Allergy-Related Diseases</t>
  </si>
  <si>
    <t>Voluntary health organizations active in the prevention or treatment of diseases and conditions that involve hypersensitivity to substances that do not normally cause a reaction.</t>
  </si>
  <si>
    <t>Allergies|Anaphylaxis|Angioneurotic Edema|Drug Hypersensitivity|Environmental Illness|Food Allergies|Food Hypersensitivity|Hay Fever|Hives|Hypersensitivity|Latex Hypersensitivity|Multiple Chemical Sensitivities|Rhinitis|Sick Building Syndrome|Urticaria|Wissler Syndrome</t>
  </si>
  <si>
    <t>G61</t>
  </si>
  <si>
    <t>Asthma</t>
  </si>
  <si>
    <t>Voluntary health organizations active in the prevention or treatment of asthma, a disorder of the bronchial system that is characterized by labored breathing and wheezing.</t>
  </si>
  <si>
    <t>Bronchial Asthma|Status Asthmaticus</t>
  </si>
  <si>
    <t>G70</t>
  </si>
  <si>
    <t>Digestive Diseases &amp; Disorders</t>
  </si>
  <si>
    <t>Voluntary health organizations active in the prevention or treatment of diseases and conditions such as abdominal pain, ulcers, diarrhea or jaundice that affect the digestive system including the stomach, bowels, liver, gallbladder and related organs. The related medical specialty is gastroenterology, a subspecialty of internal medicine.</t>
  </si>
  <si>
    <t>Abdominal Pain|Biliary Tract Diseases|Colitis|Crohns Disease|Curlings Ulcer|Diarrhea|Digestive System Diseases|Diverticulosis|Duodenal Ulcer|Esophageal Diseases|Gallbladder Diseases|Gastroenteritis|Gastrointestinal Diseases|Hernia|Ileitis|Intestinal Diseases|Jaundice|Mesenteric Vascular Occlusion|Pancreatic Diseases|Pancreatic Diseases|Peptic Ulcer|Peritoneal Diseases|Protein-Losing Enteropathies|Stomach Diseases|Stomach Ulcer|Visceroptosis</t>
  </si>
  <si>
    <t>Specifically Named Diseases</t>
  </si>
  <si>
    <t>Voluntary health organizations active in the prevention or treatment of specifically named diseases and conditions. Use this code for named diseases not specified below.</t>
  </si>
  <si>
    <t>Achlorhydria|Achylia Gastrica|Acne|Acneiform Eruptions|Acquired Language Disorders|Addisons Disease|Adiposis Dolorosa|Agent Orange|Agraphia|Alcoholism|Alopecia|alpha 1-Antitrypsin Deficiency|Amebiasis|Amyloidosis|Anemia|Anomia|Aphasia|Articulation Disorders|Avitaminosis|Besnier-Boeck Disease|Blind Loop Syndrome|Boecks Sarcoid Disease|Bovine Spongiform Encephalopathy (BSE)|Breast Diseases|Burns|Calcium Metabolism Disorders|Carpal Tunnel Syndrome|Cavernous Hemangioma|Celiac Disease|Chiari-Frommel Syndrome|Child Nutrition Disorders|Chlamydia|Cholera|Coagulation Defects|Communications Disorders|Cretinism|Creutzfeldt-Jakob Disease|Cryoglobulinemia|Cushing Syndrome|Deficiency Diseases|Dengue Fever|Dermatitis|Dermatomyositis|Dermatoses|Desert Storm Syndrome|Diabetes|Dwarfism|Dysarthria|Dyslexia|Dystrophic Epidermolysis Bullosa|Ebola Virus Hemorrhagic Fever|Echolalia|Eczema|Ehlers-Danlos Syndrome|Encephalitis|Endocrine Diseases|Epstein-Barr Virus|Erythema|Euthyroid Sick Syndromes|Exanthema|Expressive Language Disorder|Fifth Disease|Food Poisoning|Foodborne Infections|Foot Diseases|Frommels Disease|Galactorrhea|Genital Herpes|Genital Warts|Glucose Intolerance|Goiter|Gonadal Disorders|Gonorrhea|Graves Disease|Gynecomastia|Hair Diseases|Head Lice|Hemic Disease|Hemorrhagic Fevers|Hirsutism|Histiocytosis|Hookworm Infection|Hyperammonemia|Hyperbilirubinemia|Hyperglobulinemic Purpura|Hyperglycemia|Hyperinsulinemia|Hyperinsulinemia|Hyperinsulinism|Hyperlipidemia|Hyperoxaluria|Hyperparathyroidism|Hyperprolactinemia|Hyperthyroidism|Hyperthyroxinemia|Hypervitaminosis A|Hypochlorhydria|Hypoglycemia|Hypoparathyroidism|Hypothyroidism|Immunological Diseases|Immunoparasitology|Infectious Diseases|Injuries|Intertrigo|Iron Metabolism Disorders|Iron Overload|Iron-Deficiency Anemia|Juvenile Xanthogranuloma|Keratoacanthoma|Keratosis|Kimura Disease|Kussmaul Aphasia|Lactation Disorders|Lactose Intolerance|Language Disorders|Learning Disabilities|Lipodystrophy|Lupus|Lyme Disease|Lymphatic Diseases|Mad Cow Disease|Magnesium Deficiency|Malabsorption Syndromes|Malaria|Marchiafava-Micheli Syndrome|Mast-Cell Disease|Mastitis|Mastocytosis|Meningitis|Metabolic Diseases|Metabolic Skin Diseases|Metabolic Syndrome X|Mitochondrial Diseases|Mononucleosis|Mutism|Myxedema|Nail Diseases|Narcolepsy|Necrobiosis Lipoidica|Necrobiotic Disorders|Neurodermatitis|Nutrition Disorders|Nutritional Diseases|Obesity|Ochronosis|Orchitis|Orphan Diseases|Owrens Disease|Panniculitis|Papulosquamous Skin Diseases|Parasitology|Parasitic Diseases|Parathyroid Diseases|Persian Gulf Syndrome|Phosphorus Metabolism Disorders|Photosensitivity Disorders|Pickwickian Syndrome|Pigmentation Disorders|Pituitary Diseases|Pityriasis Lichenoides|Pityriasis Rosea|Pityriasis Rubra Pilaris|Plague|Porphyria|Potassium Deficiency|Prader-Willi Syndrome|Protein Deficiency|Prurigo|Pruritus|Rare Diseases|Refetoff Syndrome|Refetoff-DeWind-DeGroot Syndrome|Reyes Syndrome|Rocky Mountain Spotted Fever|Roundworm|Sarcoidosis|Scabies|Schamberg Disease|Schaumann Disease|Schistosomiasis|Schoenlein-Henoch Purpura|Scleredema|Scurvy|Sexually Transmitted Diseases|Short Bowel Syndrome|Sjogrens Syndrome|Skin Diseases|Sleeping Sickness|Speech Disorders|Stammering|Stuart-Prower Disease|Stuttering|Syphilis|TB|Testicular Diseases|Thymus Hyperplasia|Thyroid Diseases|Thyroid Hormone Resistance Syndrome|Thyroiditis|Thyrotoxicosis|Tick-borne Diseases|Trauma|Trichomoniasis|Tropical Diseases|Tropical Sprue|Typhoid Fever|Varicocele|Venereal Diseases|Virilism|Vitamin Deficiency|Vitiligo|von Willebrand Disease|Waldenstrom Macroglobulinemia|Warts|Wasting Disease|Wasting Syndrome|Water-Electrolyte Imbalance|Waterhouse-Friderichsen Syndrome|West Nile Encephalitis|West Nile Virus|Whipples Disease|Wounds|Xanthomatosis|Yellow Fever</t>
  </si>
  <si>
    <t>G81</t>
  </si>
  <si>
    <t>AIDS</t>
  </si>
  <si>
    <t>Voluntary health organizations active in the prevention or treatment of AIDS, a disease that impairs the functioning of the bodys immune system, leaving affected individuals vulnerable to illnesses that would not otherwise occur.</t>
  </si>
  <si>
    <t>Acquired Immunodeficiency Syndrome|HIV|HIV/AIDS|HIV Related Diseases|Human Immunodeficiency Virus</t>
  </si>
  <si>
    <t>G83</t>
  </si>
  <si>
    <t>Alzheimers Disease</t>
  </si>
  <si>
    <t>Voluntary health organizations active in the prevention or treatment of Alzheimers disease, a form of presenile dementia which is caused by atrophy of the frontal and occipital lobes of the brain.</t>
  </si>
  <si>
    <t>Autism</t>
  </si>
  <si>
    <t>Voluntary health organizations active in the prevention or treatment of autism, a developmental disability, usually evident by age three, which affects a childs ability to communicate, understand language, play and relate to others.</t>
  </si>
  <si>
    <t>Aspergers Disorder|Autistic Disorder|Childhood Disintegration Disorder|Pervasive Developmental Disorder|</t>
  </si>
  <si>
    <t>G90</t>
  </si>
  <si>
    <t>Medical Disciplines</t>
  </si>
  <si>
    <t>Organizations that represent physicians who have special training and expertise in one clinical area of practice which focuses on a specific age group, an organ system of the body, or on complex scientific techniques developed to diagnose or treat certain types of disorders. Use this code for organizations that represent a wide variety of medical disciplines or those that are not specified below.</t>
  </si>
  <si>
    <t>Anesthesiology|Cardiology|Cardiovascular Medicine|Chiropractic|Dermatology|Emergency Medicine|Endocrinology|Family Practice|Forensic Medicine|Gastroenterology|Gynecologists|Hematology|Immunology|Infectious Disease|Internal Medicine|Mortuary Science|Nephrology|Nuclear Medicine|OB/GYN|Obstetric/Gynecology|Occupational Medicine|Oncology|Ophthalmology|Optometry|Osteopathic Medicine|Otolaryngology|Pathology|Phlebology|Physical Medicine|Podiatry|Preventive Medicine|Psychiatry|Pulmonary Disease Specialists|Radiology|Rehabilitative Medicine|Reproductive Medicine|Rheumatology|Urology|Venereology</t>
  </si>
  <si>
    <t>G92</t>
  </si>
  <si>
    <t>Biomedicine &amp; Bioengineering</t>
  </si>
  <si>
    <t>Organizations that represent physicians who have advanced training in the development, implantation and utilization of cardiac pacemakers, cochlear implants and other hearing aids, artificial limbs and joints and other similar devices.</t>
  </si>
  <si>
    <t>Biomedical Engineering|Biomedicine|Clinical Engineering|Rehabilitation Engineering</t>
  </si>
  <si>
    <t>G94</t>
  </si>
  <si>
    <t>Geriatrics</t>
  </si>
  <si>
    <t>Organizations that represent physicians who have advanced training in the medical specialty which provides preventive, diagnostic and treatment services for elderly individuals who have diseases and conditions that are associated with the aging process.</t>
  </si>
  <si>
    <t>G96</t>
  </si>
  <si>
    <t>Neurology &amp; Neuroscience</t>
  </si>
  <si>
    <t>Organizations that represent physicians who have advanced training in the medical specialty which provides comprehensive medical management including preventive, diagnostic and treatment services for individuals who have diseases or injuries that affect the central, peripheral or autonomic nervous systems including the brain, cranial nerves, spinal cord, spinal nerves and other related structures.</t>
  </si>
  <si>
    <t>Neurology|Neurosciences</t>
  </si>
  <si>
    <t>G98</t>
  </si>
  <si>
    <t>Pediatrics</t>
  </si>
  <si>
    <t>Organizations that represent physicians who have advanced training in the biological, social and environmental factors that have an influence on a developing child and expertise in diagnosing and treating acute and chronic diseases that are common to children and youth.</t>
  </si>
  <si>
    <t>Neonatology|Perinatology</t>
  </si>
  <si>
    <t>G99</t>
  </si>
  <si>
    <t>Voluntary Health Associations &amp; Medical Disciplines N.E.C.</t>
  </si>
  <si>
    <t>Use this code for organizations that clearly provide services related to diseases, disorders or medical spcialities where the major purpose is unclear enough that a more specific code cannot be accurately assigned.</t>
  </si>
  <si>
    <t>G9B</t>
  </si>
  <si>
    <t>Surgical Specialties</t>
  </si>
  <si>
    <t>Organizations that represent physicians who have advanced training in the medical specialty which diagnoses conditions which require surgical intervention and provide preoperative, operative and postoperative care for surgical patients.</t>
  </si>
  <si>
    <t>Colon &amp; Rectal Surgery, Colorectal Surgery|Cosmetic Surgery|Neurological Surgery|Neurosurgery|Orthopedics|Orthopedic Surgery|Plastic Surgery|Reconstructive Surgery|Thoracic Surgery|Traumatology</t>
  </si>
  <si>
    <t>H</t>
  </si>
  <si>
    <t>Medical Research</t>
  </si>
  <si>
    <t>H01</t>
  </si>
  <si>
    <t>Organizations whose activities focus on influencing public policy within the Medical Research major group area. Includes a variety of activities from public education and influencing public opinion to lobbying national and state legislatures.</t>
  </si>
  <si>
    <t>H02</t>
  </si>
  <si>
    <t>Consultation, training, and other forms of management assistance services to nonprofit groups within the Medical Research major group area.</t>
  </si>
  <si>
    <t>H03</t>
  </si>
  <si>
    <t>Learned societies, professional councils, and other organizations that bring together individuals or organizations with a common professional or vocational interest within the Medical Research major group area.</t>
  </si>
  <si>
    <t>Organizations whose primary purpose is to conduct research and/or public policy research within the Medical Research major group area.</t>
  </si>
  <si>
    <t>H11</t>
  </si>
  <si>
    <t>Organizations existing as a support and fund-raising entity for a single institution within the Medical Research major group area.</t>
  </si>
  <si>
    <t>H12</t>
  </si>
  <si>
    <t>Organizations that raise and distribute funds for multiple organizations within the Medical Research major group area.</t>
  </si>
  <si>
    <t>H19</t>
  </si>
  <si>
    <t>Organizations that provide all forms of support except for financial assistance or fund raising for other organizations within the Medical Research major group area.</t>
  </si>
  <si>
    <t>H20</t>
  </si>
  <si>
    <t>Birth Defects &amp; Genetic Diseases Research</t>
  </si>
  <si>
    <t>Organizations that conduct research which can be used to improve the prevention, diagnosis and treatment of any of a number of illnesses or conditions that are hereditary and passed from parent to offspring.</t>
  </si>
  <si>
    <t>Achronplasia Research|Alagille Syndrome Research|Albinism Research|Amaurotic Familial Idiocy Research|Bardet-Biedl Syndrome Research|Birth Defects Research|Cerebral Palsy Research|Charcot-Marie Disease Research|Charcot-Marie-Tooth Disease Research|Chromosome Disorders Research|Clubfoot Research|Coffin-Lowrey Syndrome Research|Congenital Defects Research|Cri-du-Chat Syndrome Research|Crying Cat Syndrome Research|Cryptorchidism Research|Cystic Fibrosis Research|Cytochrome-c Oxidase Deficiency Research|Dandy-Walker Syndrome Research|De Lange Syndrome Research|Developmental Coordination Disorder Research|Factor X Deficiency Research|Fetal Alcohol Syndrome Research|Fragile X Syndrome Research|Friedreich Ataxia Research|Genetic Diseases Research|Hemophilia Research|Hereditary Diseases Research|Huntingtons Disease Research|Jervell-Lange Nielsen Syndrome Research|Kartagener Syndrome Research|Klinefelter Syndrome Research|Laurence-Moon Syndrome Research|Leigh Disease Research|Lesch-Nyhan Syndrome Research|Littles Disease Research|Lynch Syndrome Research|Marfan Syndrome Research|Martin-Bell Syndrome Research|Mental Retardation Research|Motor Skills Disorder Research|Neurofibromatosis Research|Oral-Facial Clefts Research|Phenylketonuria Research|PKU Research|Porphyria Research|Prader-Willi Syndrome Research|Pseudoxanthoma Elasticum Research|Pyruvate Carboxylase Deficiency Disease Research|Pyruvate Dehydrogenase Complex Deficiency Disease Research|Rett Disorder Research|Rett Syndrome Research|Retts Disorder Research|Retts Syndrome Research|Rett's Disorder Research|Rett's Syndrome Reseach|Rh Disease Research|Romano-Ward Syndrome Research|Rubinstein-Taybi Syndrome Research|Sickle Cell Research|Spina Bifida Research|Sudden Infant Death Research|Tay Sachs Research|Testicular Feminization Syndrome Research|Thalassemia Research|Turner Syndrome Research|Turners Syndrome Research|WAGR Syndrome Research|Werner Syndrome Research|Williams Syndrome Research|Xeroderma Pigmentosum Research</t>
  </si>
  <si>
    <t>H25</t>
  </si>
  <si>
    <t>Down Syndrome Research</t>
  </si>
  <si>
    <t>Organizations that conduct research which can be used to improve the prevention, diagnosis and treatment of Down Syndrome, a hereditary condition that results in mental retardation.</t>
  </si>
  <si>
    <t>21-Trisomy Research|Down Anomaly Research|Downs Anomaly Research|Downs Syndrome Research|Mongolism Research|Trisomy 21 Research</t>
  </si>
  <si>
    <t>Cancer Research</t>
  </si>
  <si>
    <t>Organizations that conduct research which can be used to improve the prevention, diagnosis and treatment of cancer. Use this code for organizations whose research focuses on a wide variety of forms of cancer.</t>
  </si>
  <si>
    <t>Bladder Cancer Research|Bone Cancer Research|Breast Cancer Research|Burkitts Lymphoma Research|Cancer Research|Carcinoma Research|Cervical Cancer Research|Colon Cancer Research|Colorectal Cancer Research|Fallopian Tube Cancer Research|Kaposi Sarcoma Research|Leukemia Research|Liver Cancer Research|Lung Cancer Research|Lymphoma Research|Melanoma Research|Multiple Myeloma Research|Oral Cancer Research|Ovarian Cancer Research|Pagets Disease Research|Pancreatic Cancer Research|Prostate Cancer Research|Rectal Cancer Research|Renal Cancer Research|Sarcoma Research|Skin Cancer Research|Stomach Cancer Research|Testicular Cancer Research|Uterine Cancer Research|Vaginal Cancer Research|Vulva Cancer Research|Womens Cancer Research</t>
  </si>
  <si>
    <t>H32</t>
  </si>
  <si>
    <t>Breast Cancer Research</t>
  </si>
  <si>
    <t>Organizations that conduct research which can be used to improve the prevention, diagnosis and treatment of breast cancer.</t>
  </si>
  <si>
    <t>Diseases of Specific Organs Research</t>
  </si>
  <si>
    <t>Organizations that conduct research which can be used to improve the prevention, diagnosis and treatment of diseases and conditions that affect specific organs or organ systems in the body. Use this code for organizations whose research focuses on diseases that affect a wide range of organs or organ systems or on those not specified below.</t>
  </si>
  <si>
    <t>Alopecia Research|alpha 1-Antitrypsin Deficiency Research|Bedwetting Research|Bladder Diseases Research|Cystitis Research|Diseases of the Spleen Research|Dwarfism Research|Dystrophic Epidermolysis Bullosa Research|Endometriosis Research|Enuresis Research|Epididymitis Research|Erectile Dysfunction Research|Female Genital Diseases Research|Genitourinary Diseases Research|Hansens Disease Research|Hematuria Research|Hemoglobinuria Research|Hepatitis Research|Hydrocele Research|Impotence Research|Incontinence Research|Infertility Research|Leprosy Research|Liver Diseases Research|Male Genital Diseases Research|Menopausal Disorders Research|Oliguria Research|Ovarian Cysts Research|Penile Diseases Research|Polyuria Research|Prostatic Diseases Research|Psoriasis Research|Renal Failure Research|Sjogrens Syndrome Research|Skin Diseases Research|Thyroid Diseases Research|Ureteral Diseases Research|Urethral Diseases Research|Urinary Tract Infections Research|Urination Disorders Research|Urogenital Diseases Research|Uterine Diseases Research|Vaginal Diseases Research|Vesico-Ureteral Reflux Research|Vitiligo Research|Vulvar Diseases Research</t>
  </si>
  <si>
    <t>H41</t>
  </si>
  <si>
    <t>Eye Diseases, Blindness &amp; Vision Impairments Research</t>
  </si>
  <si>
    <t>Organizations that conduct research which can be used to improve the prevention, diagnosis and treatment of diseases and conditions that affect eyes. The associated medical specialty is ophthalmology.</t>
  </si>
  <si>
    <t>Achromatic Vision Research|Amaurosis Research|Amblyopia Research|Ametropia Research|Aniseikonia Research|Anisometropia Research|Asthenopia Research|Astigmatism Research|Blindness Research|Choroid Diseases Research|Color Blindness Research|Conjunctival Diseases Research|Corneal Diseases Research|Diochromatic Vision Research|Diplopia Research|Double Vision Research|Duane Retraction Syndrome Research|Eyelid Diseases Research|Glaucoma Research|Hemeralopia Research|Hemianopsia Research|Hyperopia Research|Lacrimal Apparatus Diseases Research|Lens Diseases Research|Low Vision Research|Macular Degeneration Research|Miller Fisher Syndrome Research|Myopia Research|Night Blindness Research|Nyctalopia Research|Ocular Hypertension Research|Ocular Hypotension Research|Ocular Motility Disorders Research|Optic Nerve Diseases Research|Orbital Diseases Research|Presbyopia Research|Proliferative Vitreoretinopathy Research|Pupil Disorders Research|Refractive Errors Research|Retenal Diseases Research|Retinal Dysplasia Research|Retinitis Pigmentosa Research|Retinitis Research|Scleral Diseases Research|Scleritis Research|Scotoma Research|Scotoma Research|Strabismus Research|Tolosa-Hunt Syndrome Research|Tunnel Vision Research|Uveal Diseases Research|Uvenitis Research|Vision Disorders Research|Vitreous Detachment Research</t>
  </si>
  <si>
    <t>H42</t>
  </si>
  <si>
    <t>Ear &amp; Throat Diseases Research</t>
  </si>
  <si>
    <t>Organizations that conduct research which can be used to improve the prevention, diagnosis and treatment of diseases and conditions that affect the head and neck including the ears, the respiratory and upper alimentary systems, the face, the jaws and related structures. The related medical specialty is otolaryngology.</t>
  </si>
  <si>
    <t>Apnea Research|Cheyne-Stokes Respiration Research|Ciliary Motility Disorders Research|Cochlear Diseases Research|Croup Research|Deafness Research|Endolymphatic Hydrops Research|Glue Ear Research|Hearing and Speech Impairments Reseaerch|Hearing Disorders Research|Hearing Loss Research|Herpes Zoster Oticus Research|Hyperacusis Research|Hyperventilation Research|Kartagener Syndrome Research|Labyrinth Diseases Research|Labyrinthitis Research|Laryngeal Diseases Research|Laryngismus Research|Laryngitis Research|Laryngostenosis Research|Menieres Disease Research|Middle Ear Cholesteatoma Research|Motion Sickness Research|Nasopharyngeal Diseases Research|Nose Diseases Research|Otitis Research|Otorhinolaryngologic Diseases Research|Otosclerosis Research|Pharyngeal Diseases Research|Pharyngeal Diseases Research|Pharyngitis Research|Retrocochlear Diseases Research|Retropharyngeal Abscess Research|Rhinoscleroma Research|Sinusitis Research|Sleep Apnea Research|Thoracic Diseases Research|Tinnitus Research|Tone Deafness Research|Tonsillitis Research|Tympanic Membrane Perforation Research|Velopharyngeal Insufficiency Research|Vertigo Research|Vestibular Diseases Research|Vocal Cord Paralysis Research|Voice Disorders Research|Whooping Cough Research</t>
  </si>
  <si>
    <t>H43</t>
  </si>
  <si>
    <t>Heart &amp; Circulatory System Diseases &amp; Disorders Research</t>
  </si>
  <si>
    <t>Organizations that conduct research which can be used to improve the prevention, diagnosis and treatment of diseases or conditions, including stroke, that affect the heart, lungs and blood vessels. The related medical specialty is cardiovascular medicine, a subspecialty of internal medicine.</t>
  </si>
  <si>
    <t>Aneurysm Research|Angina Pectoris Research|Angiodysplasia Research|Angioneurotic Edema Research|Aortic Diseases Research|Arrhythmia Research|Arterial Occulsive Diseases Research|Arteriosclerosis Research|Arteritis Research|Bradycardia Research|Capillary Leak Syndrome Research|Carcinoid Heart Disease Research|Cardiac Arrest Research|Cardiac Tamponade Research|Cardiomegaly Research|Cardiovascular Diseases Research|Carotid Stenosis Research|Congestive Heart Failure Research|Coronary Thrombosis Research|CREST Syndrome Research|Dysrhythmia Research|Embolism Research|Endocarditis Research|Erythromelalgia Research|Fibromuscular Dysplasia Research|Heart Aneurysm Research|Heart Diseases Research|Heart Valve Disease Research|High Blood Pressure Research|Hperemia Research|Hypertension Research|Hypertrophy Research|Hypotension Research|Ischemic Heart Disease Research|Leriches Syndrome Research|Low Blood Pressure Research|Mesenteric Vascular Occulsion Research|Mitral Valve Prolapse Research|Myocardial Diseases Research|Myocardial Infarction Research|Myocardial Ischemia Research|Paroxysmal Tachycardia Research|Pericardial Effusion Research|Pericarditis Research|Peripheral Vascular Diseases Research|Phlebitis Research|Phlebolgy Research|Pneumopericardium Research|Polyarteritis Nodosa Research|Postpericardiotomy Syndrome Research|Postphlebitic Syndrome Research|Pulmonary Heart Disease Research|Pulmonary Veno-Occulsive Disease Research|Raynauds Disease Research|Retinal Vein Occulsion Research|Rheumatic Heart Disease Research|Scimitar Syndrome Research|Shwartzman Phenomenon Research|Spinal Cord Vascular Diseases Research|Stroke Research|Superior Vena Cava Syndrome Research|Tachycardia Research|Telangiectasis Research|Thoracic Outlet Syndrome Research|Thromboangiitis Obiterans Research|Thrombophlebitis Research|Thrombosis Research|Varicose Veins Research|Variococele Research|Vascualr Fistula Research|Vascular Diseases Research|Vasculitis Research|Vasuclar Hemostatic Disorders Research|Venous Disorders Research|Venous Insufficiency Research|Ventricular Dysfunciton Research|Waldenstrom Macroglobulinemia Research</t>
  </si>
  <si>
    <t>Kidney Diseases  Research</t>
  </si>
  <si>
    <t>Organizations that conduct research which can be used to improve the prevention, diagnosis and treatment of diseases and conditions that affect the kidneys. The related medical specialty is nephrology, a subspecialty of internal medicine.</t>
  </si>
  <si>
    <t>Anuria Research|Cystic Kidney Research|Fanconi Syndrome Research|Glomerulonephritis Research|Hemolytic-Uremic Syndrome Research|Hepatorenal Syndrome Research|Hydronephosis Research|Kidney Calculi Research|Kidney Cortex Necrosis Research|Kidney Failure Research|Kidney Papillary Necrosis Research|Kidney Stones Research|Nephritis Research|Nephrocalcinosis Research|Nephrosclerosis Research|Nephrosis Research|Nephrotic Syndrome Research|Perinephritis Research|Primary Hyperoxaluria Research|Pyelitis Research|Pyelonephritis Research|Real Artery Obstruction Research|Renal Failure Research|Renal Hypertension Research|Renal Osteodystrophy Research|Uremia Research</t>
  </si>
  <si>
    <t>H45</t>
  </si>
  <si>
    <t>Lung Diseases Research</t>
  </si>
  <si>
    <t>Organizations that conduct research which can be used to improve the prevention, diagnosis and treatment of diseases and conditions that affect the lungs. The related medical specialty is pulmonary disease specialists.</t>
  </si>
  <si>
    <t>Asbestosis Research Research|Berylliosis Research|Black Lung Disease Research|Bronchial Diseases Research|Bronchiolitis Obliterans Research|Bronchitis Research|Bronchopulmonary Dysplasia Research|Byssinosis Research|Caplans Syndrome Research|Dyspnea Research|Emphysema Research|Eosinophilic Granuloma Research|Goodpasture Syndrome Research|Hand-Schueller-Christian Syndrome Research|Hemoptysis Research|Hyaline Membrane Disease Research|Interstitial Lung Diseases Research|Langerhans-Cell Histiocytosis Research|Letterer-Siwe Disease Research|Lung Abscess Research|Meconium Aspiration Research|Middle Lobe Syndrome Research|Non-Langerhans-Cell Histiocytosis Research|Obstructive Lung Diseases Research|Parasitic Lung Diseases Research|Pleural Diseases Research|Pleurisy Research|Pleuropneumonia Research|Pneumoconiosis Research|Pneumonia Research|Pulmonary Alveolar Proteinosis Research|Pulmonary Coin Lesion Research|Pulmonary Diseases Research|Pulmonary Edema Research|Pulmonary Embolism Research|Pulmonary Eosinophilia Research|Pulmonary Fibrosis Research|Pulmonary Plasma Cell Granuloma Research|Pulmonary Sarcoidosis Research|Radiation Pneumonitis Research|Respiration Disorders Research|Respiratory Distress Syndrome Research|Respiratory Insufficiency Research|Respiratory System Diseases Research|Respiratory Tract Diseases Research|Siderosis Research|Silicosis Research|Silo Fillers Disease Research|Tuberculosis Research|Wegeners Granulomatosis Research</t>
  </si>
  <si>
    <t>H48</t>
  </si>
  <si>
    <t>Brain Disorders Research</t>
  </si>
  <si>
    <t>Organizations that conduct research which can be used to improve the prevention, diagnosis and treatment of diseases and conditions that affect the brain.</t>
  </si>
  <si>
    <t>Basal Ganglia Diseases Research|Brain Damage Research|Brain Diseases Research|Brain Injury Research|Brain Tumor Research|Cerebellar Diseases Research|Cerebrovascular Disorders Research|Chorea Gravidarum Research|Dejerine-Roussy Syndrome Research|Encephalomalacia Research|Hallervorden-Spatz Syndrome Research|Head Injury Research|Headache Disorders Research|Intracranial Hypertension Research|Intracranial Hypotension Research|Migraine Research|Seitelbergers Disease Research|Thalamic Diseases Research|Traumatic Brain Injury Research</t>
  </si>
  <si>
    <t>H50</t>
  </si>
  <si>
    <t>Nerve, Muscle &amp; Bone Diseases Research</t>
  </si>
  <si>
    <t>Organizations that conduct research which can be used to improve the prevention, diagnosis and treatment of diseases or conditions that affect the nerves, muscles or bones. Use this code for organizations whose research focuses on a wide variety of nerve, muscle or bone diseases or on those not specified below. The related medical specialty is orthopedic surgery.</t>
  </si>
  <si>
    <t>ALS Research|Amyotrophic Lateral Sclerosis Research|Arnold Chiari Syndrome Research|Arthrogryposis Research|Atrophic Muscular Disorders Research|Autonomic Nervous System Diseases Research|Batten Disease Research|Bell Palsy Research|Bell's Palsy Research|Bone Diseases Research|Bursitis Research|Cartilage Diseases Research|Central Nervous System Diseases Research|Chronic Fatigue Syndrome Research|Chronobiology Disorders Research|Circadian Rhythm Sleep Disorders Research|Connective Tissue Diseases Research|De Quervain Disease Research|Dysautonomia Research|dystonia Research|Fibromyalgia Research|Guillain-Barre Syndrome Research|Hemiplegia Research|Jet Lag Syndrome Research|Joint Diseases Research|Lou Gehrig Disease Research|Miller Fisher Syndrome Research|Mitochondrial Myopathies Research|MS Research|Multiple Sclerosis Research|Muscular Diseases Research|Muscular Dystrophy Research|Musculoskeletal &amp; Connective Tissue Diseases Research|Musculoskeletal Diseases Research|Myasthenia Gravis Research|Myoclonus Research|Myositis Research|Nervous System Diseases Research|Nervous System Trauma Research|Neurological Diseases Research|Osteoporosis Research|RParkinsons Disease Research|heumatic Diseases Research|Scheuermann Disease Research|Scoliosis Research|Spinal Cord Injury Research|Spinal Diseases Research|Spinal Disorders Research|Spondylitis Research|Spondylolisthesis Research|Tendinitis Research|Tennis Elbow Research|Tenosynovitis Research|Tietzes Syndrome Research|Tuberous Sclerosis Research</t>
  </si>
  <si>
    <t>H51</t>
  </si>
  <si>
    <t>Arthritis Research</t>
  </si>
  <si>
    <t>Organizations that conduct research which can be used to improve the prevention, diagnosis and treatment of arthritis (including osteoarthritis and rheumatoid arthritis), an inflammatory condition affecting the joints. The related medical specialty is rheumatology, a subspecialty of internal medicine, though rheumatology is broader and covers more conditions than arthritis.</t>
  </si>
  <si>
    <t>Ankylosing Spondylitis Research|Chondrocalcinosis Research|Gout Research|Neurotrophic Arthritis Research|Osteoathritis Research|Palindromic Arthritis Research|Psoriatic Arthritis Research|Reiter Disease Research|Rheumatism Research|Rheumatoid Arthritis Research|Spondylarthritis Research</t>
  </si>
  <si>
    <t>H54</t>
  </si>
  <si>
    <t>Epilepsy Research</t>
  </si>
  <si>
    <t>Organizations that conduct research which can be used to improve the prevention, diagnosis and treatment of epilepsy, a recurrent paroxysmal disorder of cerebral function that is characterized by sudden brief interruptions in or complete loss of consciousness, motor activity and/or sensory phenomena.</t>
  </si>
  <si>
    <t>Grand Mal Research Research|Haut Mal Research Research|Petit Mal Research</t>
  </si>
  <si>
    <t>H60</t>
  </si>
  <si>
    <t>Allergy-Related Diseases Research</t>
  </si>
  <si>
    <t>Organizations that conduct research which can be used to improve the prevention, diagnosis and treatment of diseases and conditions that involve hypersensitivity to substances that do not normally cause a reaction. Use this code for organizations whose research focuses on a wide variety of allergy-related diseases or on specific allergy-related diseases.</t>
  </si>
  <si>
    <t>Allergies Research|Anaphylaxis Research|Angioneurotic Edema Research|Drug Hypersensitivity Research|Environmental Illness Research|Food Allergies Research|Food Hypersensitivity Research|Hay Fever Research|Hives Research|Hypersensitivity Research|Latex Hypersensitivity Research|Multiple Chemical Sensitivities Research|Rhinitis Research|Sick Building Syndrome Research|Urticaria Research|Wissler Syndrome Research</t>
  </si>
  <si>
    <t>H61</t>
  </si>
  <si>
    <t>Asthma Research</t>
  </si>
  <si>
    <t>Organizations that conduct research which can be used to improve the prevention, diagnosis and treatment of asthma, a disorder of the bronchial system that is characterized by labored breathing and wheezing.</t>
  </si>
  <si>
    <t>Bronchial Asthma Research|Status Asthmaticus Research</t>
  </si>
  <si>
    <t>H70</t>
  </si>
  <si>
    <t>Digestive Diseases &amp; Disorders Research</t>
  </si>
  <si>
    <t>Organizations that conduct research which can be used to improve the prevention, diagnosis and treatment of diseases and conditions such as abdominal pain, ulcers, diarrhea or jaundice that affect the digestive system including the stomach, bowels, liver, gallbladder and related organs. The related medical specialty is gastroenterology, a subspecialty of internal medicine.</t>
  </si>
  <si>
    <t>Abdominal Pain Research|Biliary Tract Diseases Research|Colitis Research|Crohns Disease Research|Curlings Ulcer Research|Diarrhea Research|Digestive System Diseases Research|Diverticulosis Research|Duodenal Ulcer Research|Esophageal Diseases Research|Gallbladder Diseases Research|Gastroenteritis Research|Gastrointestinal Diseases Research|Hernia Research|Ileitis Research|Intestinal Diseases Research|Jaundice Research|Mesenteric Vascular Occlusion Research|Pancreatic Diseases Research|Pancreatic Diseases Research|Peptic Ulcer Research|Peritoneal Diseases Research|Protein-Losing Enteropathies Research|Stomach Diseases Research|Stomach Ulcer Research|Visceroptosis Research</t>
  </si>
  <si>
    <t>H80</t>
  </si>
  <si>
    <t>Specifically Named Diseases Research</t>
  </si>
  <si>
    <t>Organizations that conduct research which can be used to improve the prevention, diagnosis and treatment of specifically named diseases and conditions. Use this code for organizations that conduct research on a multiplicity of named diseases or on named diseases not specified below.</t>
  </si>
  <si>
    <t>Achlorhydria Research|Achylia Gastrica Research|Acne Research|Acneiform Eruptions Research|Acquired Language Disorders Research|Addisons Diseases Research|Adiposis Dolorosa Research|Agent Orange Research|Agraphia Research|Alcoholism Research|Alopecia Research|alpha 1-Antitrypsin Deficiency Research|Amebiasis Research|Amyloidosis Research|Anemia Research|Anomia Research|Aphasia Research|Articulation Disorders Research|Avitaminosis Research|Besnier-Boeck Disease Research|Blind Loop Syndrome Research|Boecks Sarcoid Disease Research|Bovine Spongiform Encephalopathy (BSE) Research|Breast Diseases Research|Burns Research|Calcium Metabolism Disorders Research|Carpal Tunnel Syndrome Research|Cavernous Hemangioma Research|Celiac Disease Research|Chiari-Frommel Syndrome Research|Child Nutrition Disorders Research|Chlamydia Research|Cholera Research|Coagulation Defects Research|Communications Disorders Research|Cretinism Research|Creutzfeldt-Jakob Disease Research|Cryoglobulinemia Research|Cushing Syndrome Research|Deficiency Diseases Research|Dengue Fever Research|Dermatitis Research|Dermatomyositis Research|Dermatoses Research|Desert Storm Syndrome Research|Diabetes Research|Dwarfism Research|Dysarthria Research|Dyslexia Research|Dystrophic Epidermolysis Bullosa Research|Ebola Virus Hemorrhagic Fever Research|Echolalia Research|Eczema Research|Ehlers-Danlos Syndrome Research|Encephalitis Research|Endocrine Diseases Research|Epstein-Barr Virus Research|Erythema Research|Euthyroid Sick Syndromes Research|Exanthema Research|Expressive Language Disorder Research|Fifth Disease Research|Food Poisoning Research|Foodborne Infections Research|Foot Diseases Research|Frommels Disease Research|Galactorrhea Research|Genital Herpes Research|Genital Warts Research|Glucose Intolerance Research|Goiter Research|Gonadal Disorders Research|Gonorrhea Research|Graves Disease Research|Gynecomastia Research|Hair Diseases Research|Head Lice Research|Hemic Disease Research|Hemorrhagic Fevers Research|Hirsutism Research|Histiocytosis Research|Hookworm Infection Research|Hyperammonemia Research|Hyperbilirubinemia Research|Hyperglobulinemic Purpura Research|Hyperglycemia Research|Hyperinsulinemia Research|Hyperinsulinemia Research|Hyperinsulinism Research|Hyperlipidemia Research|Hyperoxaluria Research|Hyperparathyroidism Research|Hyperprolactinemia Research|Hyperthyroidism Research|Hyperthyroxinemia Research|Hypervitaminosis A Research|Hypochlorhydria Research|Hypoglycemia Research|Hypoparathyroidism Research|Hypothyroidism Research|Immunological Diseases Research|Immunoparasitology Research|Infectious Diseases Research|Injuries Research|Intertrigo Research|Iron Metabolism Disorders Research|Iron Overload Research|Iron-Deficiency Anemia Research|Juvenile Xanthogranuloma Research|Keratoacanthoma Research|Keratosis Research|Kimura Disease Research|Kussmaul Aphasia Research|Lactation Disorders Research|Lactose Intolerance Research|Language Disorders Research|Learning Disabilities Research|Lipodystrophy Research|Lupus Research|Lyme Disease Research|Lymphatic Diseases Research|Mad Cow Disease Research|Magnesium Deficiency Research|Malabsorption Syndromes Research|Malaria Research|Marchiafava-Micheli Syndrome Research|Mast-Cell Disease Research|Mastitis Research|Mastocytosis Research|Meningitis Research|Metabolic Diseases Research|Metabolic Skin Diseases Research|Metabolic Syndrome X Research|Mitochondrial Diseases Research|Mononucleosis Research|Mutism Research|Myxedema Research|Nail Diseases Research|Narcolepsy Research|Necrobiosis Lipoidica Research|Necrobiotic Disorders Research|Neurodermatitis Research|Nutrition Disorders Research|Nutritional Diseases Research|Obesity Research|Ochronosis Research|Orchitis Research|Orphan Diseases Research|Owrens Disease Research|Panniculitis Research|Papulosquamous Skin Diseases Research|Parasitology Research|Parasitic Diseases Research|Parathyroid Diseases Research|Persian Gulf Syndrome Research|Phosphorus Metabolism Disorders Research|Photosensitivity Disorders Research|Pickwickian Syndrome Research|Pigmentation Disorders Research|Pituitary Diseases Research|Pityriasis Lichenoides Research|Pityriasis Rosea Research|Pityriasis Rubra Pilaris Research|Plague Research|Porphyria Research|Potassium Deficiency Research|Prader-Willi Syndrome Research|Protein Deficiency Research|Prurigo Research|Pruritus Research|Rare Diseases Research|Refetoff Syndrome Research|Refetoff-DeWind-DeGroot Syndrome Research|Reyes Syndrome Research|Rocky Mountain Spotted Fever Research|Roundworm Research|Sarcoidosis Research|Scabies Research|Schamberg Disease Research|Schaumann Disease Research|Schistosomiasis Research|Schoenlein-Henoch Purpura Research|Scleredema Research|Scurvy Research|Sexually Transmitted Diseases Research|Short Bowel Syndrome Research|Sjogrens Syndrome Research|Skin Diseases Research|Sleeping Sickness Research|Speech Disorders Research|Stammering Research|Stuart-Prower Disease Research|Stuttering Research|Syphilis Research|TB Research|Testicular Diseases Research|Thymus Hyperplasia Research|Thyroid Diseases Research|Thyroid Hormone Resistance Syndrome Research|Thyroiditis Research|Thyrotoxicosis Research|Tick-borne Diseases Research|Trauma Research|Trichomoniasis Research|Tropical Diseases Research|Tropical Sprue Research|Typhoid Fever Research|Varicocele Research|Venereal Diseases Research|Virilism Research|Vitamin Deficiency Research|Vitiligo Research|von Willebrand Disease Research|Waldenstrom Macroglobulinemia Research|Warts Research|Wasting Disease Research|Wasting Syndrome Research|Water-Electrolyte Imbalance Research|Waterhouse-Friderichsen Syndrome Research|West Nile Encephalitis Research|West Nile Virus Research|Whipples Disease Research|Wounds Research|Xanthomatosis Research|Yellow Fever Research</t>
  </si>
  <si>
    <t>H81</t>
  </si>
  <si>
    <t>AIDS Research</t>
  </si>
  <si>
    <t>Organizations that conduct research which can be used to improve the prevention, diagnosis and treatment of AIDS, a disease that impairs the functioning of the bodys immune system, leaving affected individuals vulnerable to illnesses that would not otherwise occur.</t>
  </si>
  <si>
    <t>Acquired Immunodeficiency Syndrome Research|HIV Related Diseases Research|HIV Research|HIV/AIDS Research|Human Immunodeficiency Virus Research</t>
  </si>
  <si>
    <t>H83</t>
  </si>
  <si>
    <t>Alzheimers Disease Research</t>
  </si>
  <si>
    <t>Organizations that conduct research which can be used to improve the prevention, diagnosis and treatment of Alzheimers disease, a form of presenile dementia which is caused by atrophy of the front and occipital lobes of the brain.</t>
  </si>
  <si>
    <t>H84</t>
  </si>
  <si>
    <t>Autism Research</t>
  </si>
  <si>
    <t>Organizations that conduct research which can be used to improve the prevention, diagnosis and treatment of autism, a developmental disability, usually evident by age three, which affects a childs ability to communicate, understand language, play and relate to others.</t>
  </si>
  <si>
    <t>Aspergers Disorder Research|Autistic Disorder Research|Childhood Disintegration Disorder Research|Pervasive Developmental Disorder Research|</t>
  </si>
  <si>
    <t>H90</t>
  </si>
  <si>
    <t>Medical Disciplines Research</t>
  </si>
  <si>
    <t>Organizations that conduct research which can be used to improve the options available to physicians who have special training and expertise in one clinical area of practice which focuses on a specific age group, an organ system of the body, or complex scientific techniques developed to diagnose or treat certain types of disorders. Use this code for organizations whose research covers a wide variety of medical disciplines or those that are not specified below.</t>
  </si>
  <si>
    <t>Anesthesiology Research|Cardiology Research|Cardiovascular Medicine Research|Chiropractic Research|Dermatology Research|Emergency Medicine Research|Endocrinology Research|Family Practice Research|Forensic Medicine Research|Gastroenterology Research|Geriatrics Research|Gynecologists Research|Hematology Research|Immunology Research|Infectious Disease Research|Internal Medicine Research|Mortuary Science Research|Nephrology Research|Nuclear Medicine Research|OB/GYN Research|Obstetric/Gynecology Research|Occupational Medicine Research|Oncology Research|Ophthalmology Research|Optometry Research|Osteopathic Medicine Research|Otolaryngology Research|Pathology Research|Phlebology Research|Physical Medicine Research|Podiatry Research|Preventive Medicine Research|Psychiatry Research|Pulmonary Disease Specialists Research|Radiology Research|Rehabilitative Medicine Research|Reproductive Medicine Research|Rheumatology Research|Urology Research|Venereology Research</t>
  </si>
  <si>
    <t>H92</t>
  </si>
  <si>
    <t>Biomedicine &amp; Bioengineering Research</t>
  </si>
  <si>
    <t>Organizations that conduct research which can be used to improve the options available to physicians who have advanced training in the development, implantation and utilization of cardiac pacemakers, cochlear implants and other hearing aids, artificial limbs and joints and other similar devices.</t>
  </si>
  <si>
    <t>Biomedical Engineering Research|Biomedical Research|Biomedicine Research|Clinical Engineering Research|Rehabilitation Engineering Research</t>
  </si>
  <si>
    <t>H94</t>
  </si>
  <si>
    <t>Geriatrics Research</t>
  </si>
  <si>
    <t>Organizations that conduct research which can be used to improve the options available to physicians who have advanced training in the medical specialty which provides preventive, diagnostic and treatment services for elderly individuals who have diseases or conditions that are associated with the aging process.</t>
  </si>
  <si>
    <t>H96</t>
  </si>
  <si>
    <t>Neurology &amp; Neuroscience Research</t>
  </si>
  <si>
    <t>Organizations that conduct research which can be used to improve the options available to physicians who have advanced training in the medical specialty which provides comprehensive medical management including preventive, diagnostic and treatment services for individuals who have diseases or injuries that affect the central, peripheral or autonomic nervous systems including the brain, cranial nerves, spinal cord, spinal nerves and other related structures.</t>
  </si>
  <si>
    <t>Neurology Research|Neurosciences Research</t>
  </si>
  <si>
    <t>Pediatrics Research</t>
  </si>
  <si>
    <t>Organizations that conduct research which can be used to improve the options available to physicians who have advanced training in the biological, social and environmental factors that have an influence on a developing child and expertise in diagnosing and treating acute and chronic diseases that are common to children and youth.</t>
  </si>
  <si>
    <t>Neonatology Research|Perinatology Research</t>
  </si>
  <si>
    <t>Medical Research N.E.C.</t>
  </si>
  <si>
    <t>Use this code for organizations that clearly provide services related to research regarding diseases, disorders or medical specialties where the major purpose is unclear enough that a more specific code cannot be accurately assigned.</t>
  </si>
  <si>
    <t>H9B</t>
  </si>
  <si>
    <t>Surgical Specialties Research</t>
  </si>
  <si>
    <t>Organizations that conduct research which can be used to improve the options available to physicians who have advanced training in the medical specialty which diagnoses conditions which require surgical intervention and provide preoperative, operative and postoperative care for surgical patients.</t>
  </si>
  <si>
    <t>Colon &amp; Rectal Surgery, Colorectal Surgery Research|Cosmetic Surgery Research|Neurological Surgery Research|Neurosurgery Research|Orthopedics Research|Orthopedic Surgery Research|Plastic Surgery Research|Reconstructive Surgery Research|Thoracic Surgery Research|Traumatology Research</t>
  </si>
  <si>
    <t>I</t>
  </si>
  <si>
    <t>Crime &amp; Legal-Related</t>
  </si>
  <si>
    <t>I01</t>
  </si>
  <si>
    <t>Organizations whose activities focus on influencing public policy within the Crime, Legal Related major group area. Includes a variety of activities from public education and influencing public opinion to lobbying national and state legislatures.</t>
  </si>
  <si>
    <t>I02</t>
  </si>
  <si>
    <t>Consultation, training, and other forms of management assistance services to nonprofit groups within the Crime, Legal Related major group area.</t>
  </si>
  <si>
    <t>I03</t>
  </si>
  <si>
    <t>Learned societies, professional councils, and other organizations that bring together individuals or organizations with a common professional or vocational interest within the Crime, Legal Related major group area.</t>
  </si>
  <si>
    <t>Associations of Crisis Negotiators|Association of Hostage Negotiators|Crisis Negotiation Associations|Hostage Association Negotiators</t>
  </si>
  <si>
    <t>I05</t>
  </si>
  <si>
    <t>Organizations whose primary purpose is to conduct research and/or public policy research within the Crime, Legal Related major group area.</t>
  </si>
  <si>
    <t>I11</t>
  </si>
  <si>
    <t>Organizations existing as a fund-raising entity for a single institution within the Crime &amp; Legal-Related major group area.</t>
  </si>
  <si>
    <t>I12</t>
  </si>
  <si>
    <t>Organizations that raise and distribute funds for multiple organizations within the Crime, Legal Related major group area.</t>
  </si>
  <si>
    <t>I19</t>
  </si>
  <si>
    <t>Organizations that provide all forms of support except for financial assistance or fund raising for other organizations within the Crime, Legal Related major group area.</t>
  </si>
  <si>
    <t>I20</t>
  </si>
  <si>
    <t>Crime Prevention</t>
  </si>
  <si>
    <t>Organizations that provide information and services that help the public protect themselves from crime or which prevent its occurrence. Also included are organizations that provide a mechanism for reporting crimes. Use this code for crime prevention programs not specified below.</t>
  </si>
  <si>
    <t>Anti-Crime Patrols|Arson Prevention|Block Parents|Block Watch|Child Finger Television|Citizen Crime Reporting|Citizen Patrols|Citizens Crime Watch|Civilian Crime Patrols|Community Watch|Crime Reporting|Crime Prevention|Crime Watch|Crime Stoppers|Crimebusters|Crimestoppers|Crimewatch|Dangerous Weapons Regulation and Control|Firearms Control|Fraud Reporting|Gun Control|Hate Crime Prevention|Home Alert|Kidnapped Children|Missing Children|Missing Persons|Neighborhood Watch|Online Crime Prevention|Self-Defense|Tip Lines|Violence Prevention</t>
  </si>
  <si>
    <t>Youth Violence Prevention</t>
  </si>
  <si>
    <t>Organizations that offer a variety of activities for youth who have demonstrated or are at risk for behavior which is likely to be unlawful or to involve them in the juvenile justice system. Also included are community councils, coalitions and other groups whose primary purpose is to prevent delinquency.</t>
  </si>
  <si>
    <t>Gang Related|Juvenile Delinquency Prevention|SADD|Students Against Destructive Decisions|Students Against Drunk Driving|Youth Crime Prevention</t>
  </si>
  <si>
    <t>I23</t>
  </si>
  <si>
    <t>Drunk Driving-Related</t>
  </si>
  <si>
    <t>Organizations that provide first and multiple offender drunk driving programs for adults and juveniles or which offer transportation services for drinking drivers. Also includes community action groups like MADD that are against drunk driving.</t>
  </si>
  <si>
    <t>Designated Drivers|Drinking Drivers|Drinking/Drug Impaired Driver Transportation|Driving Under the Influence|Drunk Driver Transportation|Drunk Driving|DUI|DWI|MADD |Mothers Against Drunk Drivers|Offender Drinking Drivers|Public Inebriate Transportation</t>
  </si>
  <si>
    <t>I30</t>
  </si>
  <si>
    <t>Correctional Facilities</t>
  </si>
  <si>
    <t>Privately operated, community-based nonprofit correctional facilities for adults or juveniles who have been sentenced to imprisonment after conviction for an offense. These facilities serve the same function as government-operated programs, and most operate on a contract with the county or the state.</t>
  </si>
  <si>
    <t>Detention of Alleged Law Violators|Detention of Law Violators|Jails|Penitentiaries|Prisons</t>
  </si>
  <si>
    <t>I31</t>
  </si>
  <si>
    <t>Half-Way Houses for Offenders &amp; Ex-Offenders</t>
  </si>
  <si>
    <t>Community-based residential facilities which allow adult and juvenile offenders with satisfactory behavior to transition back to the community during the last months of their sentences or which provide congregate living arrangements and supportive services for ex-offenders to help them successfully reenter the community and become self-sufficient. These facilities are known as work release centers, prerelease centers, rehabilitation centers and group homes for juvenile offenders or status offenders.</t>
  </si>
  <si>
    <t>Half-Way Houses for Ex-Offenders|Half-Way Houses for Offenders|Prerelease Centers|Transitional Care for Ex-Offenders|Transitional Care for Offenders|Work Release Centers</t>
  </si>
  <si>
    <t>I40</t>
  </si>
  <si>
    <t>Rehabilitation Services for Offenders</t>
  </si>
  <si>
    <t>Organizations that provide counseling, job seeking assistance and other nonresidential supportive services that help adult and/or juvenile offenders re-integrate into the community following their release from a correctional facility. Use this code for rehabilitation services not specified below.</t>
  </si>
  <si>
    <t>Bail Assistance|Correctional Restitution|Court Referral|Day Reporting Centers|Electronic Monitoring of Detention|Ex-Offender Counseling|Ex-Offender Reentry|Juvenile Parole|Parole|Pre-Release|Pretrial Electronic Monitoring|Pretrial Release|Probation|Restorative Justice|Teen Court|Victim/Offender Reconciliation|VORP|Work Furlough|Work Release|Youth Court</t>
  </si>
  <si>
    <t>I43</t>
  </si>
  <si>
    <t>Inmate Support</t>
  </si>
  <si>
    <t>Organizations that provide emotional support, friendship, advice and guidance or other types of support for inmates while they are incarcerated and/or which facilitate contact between inmates and family members.</t>
  </si>
  <si>
    <t>Correctional Education|Family Visitation|Family Visitation Support|Inmate Counseling|Inmate Pre-Release Reentry|Inmate Support|Inmate Visitation|Inmate Visiting Transportation|Jail Visitation|Offender Advocates|Pregnant/Parenting Inmate Support|Prison Libraries|Prison Ministries|Prison Visitation|Prisoner Locator|Volunteer Inmate Visiting|Volunteer Jail Visiting</t>
  </si>
  <si>
    <t>I44</t>
  </si>
  <si>
    <t>Prison Alternatives</t>
  </si>
  <si>
    <t>Organizations that provide intensive treatment and rehabilitation services for adult or juvenile offenders. The focus of the service is on rehabilitation of the offender rather than preparation for release into the community.</t>
  </si>
  <si>
    <t>Adult Diversion|Alternatives to Incarceration|Community Corrections|Community-Based Correctional Facility|Day Treatment for Offenders|Diversion|Group Homes for Offenders|Home Confinement|Housing|Intensive Supervision of Offenders|Juvenile Alternative Sentencing|Juvenile Detention Facilities|Juvenile Detention Homes|Juvenile Diversion|Juvenile Justice System|Prison Alternatives|Prison Boot Camps|Reformatories|Residential Restitution Centers|Residential Treatment Facilities for Offenders|Weekend Sentences</t>
  </si>
  <si>
    <t>I50</t>
  </si>
  <si>
    <t>Administration of Justice</t>
  </si>
  <si>
    <t>Organizations that are concerned with court administration; court reform including the rights and privileges of prisoners, incarceration alternatives and other criminal justice issues; and alternatives to litigation.</t>
  </si>
  <si>
    <t>Administration of Justice|Alternatives to Litigation|Bail Deviation|Court Administration|Court Orientation for Offenders|Court Reform|Courts|Criminal Justice Systems|Expert Witnesses|Penal Reform|Prison Reform</t>
  </si>
  <si>
    <t>I51</t>
  </si>
  <si>
    <t>Dispute Resolution &amp; Mediation</t>
  </si>
  <si>
    <t>Organizations that provide mediation services which help individuals who are having a dispute discuss the situation and reach an agreement without resorting to litigation.</t>
  </si>
  <si>
    <t>Alternative Dispute Resolution|Alternative to Litigation|Arbitration|Conflict Resolution|Dispute Resolution|Dissolution Assistance|Labor Mediation|Landlord/Tenant Mediation|Mediation|Mini-Trials</t>
  </si>
  <si>
    <t>I60</t>
  </si>
  <si>
    <t>Law Enforcement</t>
  </si>
  <si>
    <t>Law enforcement associations, advisory councils or other nonprofit community groups that provide advice and direction for police departments; auxiliaries or other community-based organizations that collect and disburse money in aid of injured police officers or in support of local law enforcement activities; and other nonprofit groups that have an interest in law enforcement issues.</t>
  </si>
  <si>
    <t>Fraternal Order of Police|K-9 Police team|Law Enforcement Agencies|Police Academies|Police Auxiliaries|Police Benefit Associations|Police Benevolent Associations|Police Chaplains|Police Departments|Police Protective Associations|Police Reserves|Police Training|Sheriffs Associations|Sheriff's Posse|Sheriffs Posse</t>
  </si>
  <si>
    <t>I70</t>
  </si>
  <si>
    <t>Protection Against Abuse</t>
  </si>
  <si>
    <t>Organizations that attempt to reduce the incidence of child abuse, elder abuse and spouse abuse in family settings through educational interventions which may focus on children of various ages, parents, people who work with families and/or the community at large.</t>
  </si>
  <si>
    <t>Abuse of the Elderly|Abuse Prevention|Crimes Against the Elderly|Domestic Violence|Elder Abuse|Granny Bashing|Granny Dumping|King Lear Syndrome|Violence in the Family|Violence Prevention|Violent Families</t>
  </si>
  <si>
    <t>I71</t>
  </si>
  <si>
    <t>Spouse Abuse Prevention</t>
  </si>
  <si>
    <t>Organizations that deal specifically with the prevention of domestic violence through educational interventions which may focus on batterers, people at risk for domestic violence, people who work with battered women and/or the community at large.</t>
  </si>
  <si>
    <t>Battered Husbands|Battered Wives|Conjugal Crime Prevention|Domestic Abuse Prevention|Domestic Rape Prevention|Domestic Violence|Husband Abuse Prevention|Marital Rape Prevention|Spousal Abuse Prevention|Wife Abuse Prevention</t>
  </si>
  <si>
    <t>Child Abuse Prevention</t>
  </si>
  <si>
    <t>Organizations that deal specifically with the prevention of child abuse including incest through educational interventions which may focus on children of various ages, parents, people who work with families and/or the community at large.</t>
  </si>
  <si>
    <t>Abuse of Children|Abused Children|Abusive Parents|Battered Children|CAC|Child Abuse Hotlines|Child Abuse Prevention|Child Neglect|Child Protection|Cruelty to Children|Domestic Violence|Incest|Infanticide|Parents Anonymous|Prevention of Child Mistreatment|Shaken Baby Syndrome</t>
  </si>
  <si>
    <t>I73</t>
  </si>
  <si>
    <t>Sexual Abuse Prevention</t>
  </si>
  <si>
    <t>Organizations that deal specifically with the prevention of sexual assault (for adults and children).</t>
  </si>
  <si>
    <t>Child Molestation Prevention|Dating Violence Prevention|Domestic Violence|Rape Prevention|Sexual Assault Prevention|Sex Offender Registration</t>
  </si>
  <si>
    <t>I80</t>
  </si>
  <si>
    <t>Legal Services</t>
  </si>
  <si>
    <t>Organizations that provide general legal aid regarding criminal and/or civil matters at little or no cost for individuals who are economically disadvantaged.</t>
  </si>
  <si>
    <t>Court-appointed Counsel|Discrimination Assistance|Equal Employment Opportunity|Fair Housing|Fair Housing Counseling|Guardians ad Litem|Guardianship|Housing Discrimination Assistance|Housing Discrimination Counseling|Landlord/Tenant Law|Legal Aid|Legal Aid to the Poor|Legal Counseling|Legal Representation|Legal Services for Indigents|Pro Bono Cases|Public Defenders</t>
  </si>
  <si>
    <t>I83</t>
  </si>
  <si>
    <t>Public Interest Law</t>
  </si>
  <si>
    <t>Organizations that primarily handle class action litigation and lawsuits related to issues of interest to the public in general rather than assisting individuals.</t>
  </si>
  <si>
    <t>Class Action Lawsuits|Public Interest Law|Public Interest Litigation</t>
  </si>
  <si>
    <t>I99</t>
  </si>
  <si>
    <t>Crime &amp; Legal-Related N.E.C.</t>
  </si>
  <si>
    <t>Use this code for organizations that clearly provide crime and legal related services where the major purpose is unclear enough that a more specific code cannot be accurately assigned.</t>
  </si>
  <si>
    <t>J01</t>
  </si>
  <si>
    <t>Organizations whose activities focus on influencing public policy within the Employment, Job Related major group area. Includes a variety of activities from public education and influencing public opinion to lobbying national and state legislatures.</t>
  </si>
  <si>
    <t>J02</t>
  </si>
  <si>
    <t>Consultation, training, and other forms of management assistance services to nonprofit groups within the Employment, Job Related major group area.</t>
  </si>
  <si>
    <t>J03</t>
  </si>
  <si>
    <t>Learned societies, professional councils, and other organizations that bring together individuals or organizations with a common professional or vocational interest within the Employment, Job Related major group area.</t>
  </si>
  <si>
    <t>J05</t>
  </si>
  <si>
    <t>Organizations whose primary purpose is to conduct research and/or public policy analysis within the Employment, Job Related major group area.</t>
  </si>
  <si>
    <t>Employment Policy|Employment Research</t>
  </si>
  <si>
    <t>J11</t>
  </si>
  <si>
    <t>Organizations existing as a fund-raising entity for a single institution within the Employment major group area.</t>
  </si>
  <si>
    <t>J12</t>
  </si>
  <si>
    <t>Organizations that raise and distribute funds for multiple organizations within the Employment, Job Related major group area.</t>
  </si>
  <si>
    <t>J19</t>
  </si>
  <si>
    <t>Organizations that provide all forms of support except for financial assistance or fund raising for other organizations within the Employment, Job Related major group area.</t>
  </si>
  <si>
    <t>Employment Preparation &amp; Procurement</t>
  </si>
  <si>
    <t xml:space="preserve">Organizations that help people prepare for, find, secure and retain suitable employment. Use this code for organizations that provide a wide range of employment services or those that offer employment-related services not specified below. Includes: Employment placement agencies; Job development organizations including those for youth and people with disabilities; Retraining; and Senior Community Service Employment Programs </t>
  </si>
  <si>
    <t>Bonding for Employment|Business Attire|Dislocated Workers Training|Displaced Homemakers|Dress for Success|Employment Acquisition|Employment Agencies|Employment Placement Agencies|Employment Preparation|Employment Procurement|Employment Referrals|Employment Resource Center|Employment Retraining|Employment Screening/Finding|Equal Employment Opportunity|Foreign Employment|Job Banks|Job Clubs|Job Counseling and Placement|Job Fairs|Job Information Clearinghouses|Job Information Lines|Job Interview Training|Job Listings|Job Placement Assistance|Job Readiness|Job Referrals|Job Search Assistance|Job Search Resource Center|Occupational Retraining|Occupational Training for Dislocated Workers|OICs|Opportunities Industrialization Centers|Post Employment Assistance|Pre-Job Guidance|Reentry Training|Resume Preparation Assistance|Retraining|SCSEP|Senior Citizen Employment|Senior Community Service Employment|SER-Jobs for Progress|Title V|Work Reentry Training</t>
  </si>
  <si>
    <t>J21</t>
  </si>
  <si>
    <t>Vocational Counseling</t>
  </si>
  <si>
    <t>Organizations that administer tests which measure the skills, abilities and interests of job seekers and help them make appropriate decisions regarding an occupational field or position.</t>
  </si>
  <si>
    <t>Assessment Testing|Career Awareness|Career Counseling|Career Development|Career Goals|Career Guidance|Career Planning|Employment Aptitude Testing|Employment Counseling|Employment Interest Measures|Interest Inventories|Job Counseling|Vocational Assessment|Vocational Counseling|Vocational Guidance|Vocational Information|Vocational Testing</t>
  </si>
  <si>
    <t>Job Training</t>
  </si>
  <si>
    <t>Organizations that train people in the specific skills they will need to obtain employment in a particular industry or which provide work experience for youth or others who have no employment history.</t>
  </si>
  <si>
    <t>Apprenticeship &amp; Training Trusts|Apprenticeships|Community Work &amp; Training|Employment Training|Field Experience|Industrial Training|In-service Training|Internships|Job Corps|Job Training|Jobs Training Partnership Act|JTPA|JTPA Summer|Manpower Training|Occupational Training|On-the-Job Training|Personnel Training|Practice Teaching|Practicums|Public Employment &amp; Training|Residency|School to Career|School to Work|Senior Community Service Employment|Student Field Work|Summer Youth Employment|Title IIA|Title IIB|Title IIC|Welfare to Work|WIA|Work &amp; Training|Work Experience|Workfare|Workforce Development|Workforce Investment Act|Youth Corps|Youth Job Training &amp; Employment</t>
  </si>
  <si>
    <t>J30</t>
  </si>
  <si>
    <t>Vocational Rehabilitation</t>
  </si>
  <si>
    <t>Organizations that provide job training and employment experiences for individuals with disabilities, people who have been disabled by use of drugs or alcohol or people with emotional difficulties, with the objective of helping them to become economically self-sufficient.</t>
  </si>
  <si>
    <t>Employment for Disabled Persons|Employment for the Homebound|Homebound Employment|Housebound Employment|Job Coach|On-the-Job Coaching|Supported Employment|Work Adjustment Training</t>
  </si>
  <si>
    <t>J32</t>
  </si>
  <si>
    <t>Goodwill Industries</t>
  </si>
  <si>
    <t>Goodwill Industries sites.</t>
  </si>
  <si>
    <t>Sheltered Employment</t>
  </si>
  <si>
    <t>Organizations that provide paid employment opportunities in a controlled, protected environment for people with disabilities who are unable to obtain competitive employment. Also included are work activity centers which provide personal and social development opportunities for participants who have demonstrated inconsequential production capacity.</t>
  </si>
  <si>
    <t>Remunerative Sheltered Employment|Sheltered Employment|Sheltered Remunerative Employment|Sheltered Work Activity Centers|Sheltered Workshops</t>
  </si>
  <si>
    <t>J40</t>
  </si>
  <si>
    <t>Labor Unions</t>
  </si>
  <si>
    <t xml:space="preserve">Organizations that work to promote the rights of employees to fair remuneration and safe working conditions [Note: These are generally section 501(c)(5) organizations]. </t>
  </si>
  <si>
    <t>Associations of Employees|Associations of Municipal Employees|Employyee Associations|Employee Clubs|Fair Labor Standards|Farm Workers|Labor|Labor Unions|Local Unions|Longshoremen|Migrant Workers|Safe Working Conditions|Teamsters|Wage Policies|Wage, Hour &amp; Workplace Standards|Working Conditions|Trade Unions</t>
  </si>
  <si>
    <t>J99</t>
  </si>
  <si>
    <t>Employment N.E.C.</t>
  </si>
  <si>
    <t>Use this code for organizations that clearly provide employment and job related services where the major purpose is unclear enough that a more specific code cannot be accurately assigned.</t>
  </si>
  <si>
    <t>K</t>
  </si>
  <si>
    <t>Food, Agriculture &amp; Nutrition</t>
  </si>
  <si>
    <t>K01</t>
  </si>
  <si>
    <t>Organizations whose activities focus on influencing public policy within the Food, Agriculture, and Nutrition major group area. Includes a variety of activities from public education and influencing public opinion to lobbying national and state legislatures.</t>
  </si>
  <si>
    <t>Agrarian Reform|Anti-Hunger Alliances|Anti-Hunger Coalitions|Hunger Action|Lobbying|Public Awareness</t>
  </si>
  <si>
    <t>K02</t>
  </si>
  <si>
    <t>Consultation, training, and other forms of management assistance services to nonprofit groups within the Food, Agriculture, and Nutrition major group area.</t>
  </si>
  <si>
    <t>Farm Management &amp; Technical Assistance|Professional Continuing Education</t>
  </si>
  <si>
    <t>K03</t>
  </si>
  <si>
    <t>Learned societies, professional councils, and other organizations that bring together individuals or organizations with a common professional or vocational interest within the Food, Agriculture, and Nutrition major group area.</t>
  </si>
  <si>
    <t>K05</t>
  </si>
  <si>
    <t>Organizations whose primary purpose is to conduct research and/or public policy analysis within the Food, Agriculture, and Nutrition major group area.</t>
  </si>
  <si>
    <t>Agricultural Policy Research &amp; Analysis|Agricultural Science Research Institutes|Food Policy Research &amp; Analysis|Food Science Research Institutes</t>
  </si>
  <si>
    <t>K11</t>
  </si>
  <si>
    <t>Organizations existing as a fund-raising entity for a single institution within the Food, Agriculture &amp; Nutrition major group area.</t>
  </si>
  <si>
    <t>Organizations that raise and distribute funds for multiple organizations within the Food, Agriculture, and Nutrition major group area.</t>
  </si>
  <si>
    <t>K19</t>
  </si>
  <si>
    <t>Organizations that provide all forms of support except for financial assistance or fund raising for other organizations within the Food, Agriculture and Nutrition major group area.</t>
  </si>
  <si>
    <t>K20</t>
  </si>
  <si>
    <t>Agricultural Programs</t>
  </si>
  <si>
    <t>Organizations that focus on the development and improvement of food resources or food procurement through information and technical assistance for agricultural establishments and individuals in rural or urban settings. Use this code for organizations that provide a wide range of agricultural services or those that offer services to support the agricultural sector not specified below.</t>
  </si>
  <si>
    <t>Agricultural Cooperatives|Agricultural Extension Service|Agricultural Production|Agricultural Water Management|Agroforestry|Alternative Farming|Aquaculture|Crop Production|Dairy Cooperatives|Erosion Control|Farmers Cooperative Marketing|Farmers Cooperative Purchasing|Fish Farming|Home Gardening Assistance|Irrigation|Organic Farming|Pest Control|Regenerative Agriculture|Seed Certification|Soil Conservation|Soil Erosion Prevention|Sustainable Agriculture|Sustainable Farming</t>
  </si>
  <si>
    <t>K25</t>
  </si>
  <si>
    <t>Farmland Preservation</t>
  </si>
  <si>
    <t>Organizations such as land trusts that work to ensure that farmland is preserved for farming purposes rather than freed for development or environmental quality purposes.</t>
  </si>
  <si>
    <t>Agricultural Land Preservation|Agricultural Land Protection|Farmland Protection|Working Farms Preservation</t>
  </si>
  <si>
    <t>K26</t>
  </si>
  <si>
    <t>Animal Husbandry</t>
  </si>
  <si>
    <t>Organizations that provide information, technical assistance and support for individuals or commercial establishments that are engaged in the keeping, grazing, feeding and/or sale of livestock. [Note: These organizations are typically found in section 501(c)(5).]</t>
  </si>
  <si>
    <t>Animal Breeding|Animal Husbandry|Apiaries|Apiculture|Beekeeping|Breeders Associations|Breeding|Cattle|Dairy Farms|Dairy Herd Improvement Association|Egg Production Facilities|Farm Animals|Feedlots|Goats|Hogs|Horse Breeding|Husbandry|Livestock Breeding|Poultry|Poultry Hatcheries|Ranches|Sericulture|Sheep|Silkworms|Turkeys</t>
  </si>
  <si>
    <t>K28</t>
  </si>
  <si>
    <t>Farm Bureaus &amp; Granges</t>
  </si>
  <si>
    <t>Organizations whose members are farmers or ranchers who have affiliated for the purpose of representing the interests of agricultural producers and rural communities. [Note: These organizations are typically found in section 501(c)(5).]</t>
  </si>
  <si>
    <t>Agricultural Societies|Farm Bureaus|Farmers Associations|Granges</t>
  </si>
  <si>
    <t>Food Programs</t>
  </si>
  <si>
    <t>Organizations that provide access to free or low-cost food products to children, seniors, or indigents by distributing groceries, providing meals, providing facilities for storing food or making available land on which people can grow their own produce. Use this code for organizations that provide a wide range of food services or those that offer food-related services not specified below.</t>
  </si>
  <si>
    <t>Baby Food Suppliers|Commodity Distribution|Community Food Gardening|Cooperative Food Purchasing|Emergency Food|Farmers Markets|Food Aid|Food Assistance|Food Baskets|Food Cooperatives|Food Co-ops|Food Distribution|Food Gleaning|Food Lines|Food Vouchers|Groceries on Wheels|Grocery Vouchers</t>
  </si>
  <si>
    <t>K31</t>
  </si>
  <si>
    <t>Food Banks &amp; Pantries</t>
  </si>
  <si>
    <t>Organizations that gather, store and distribute food to indigents at no charge or at low cost.</t>
  </si>
  <si>
    <t>Food Banks|Food Clearinghouse|Food Closet|Food Outlets|Food Pantries|food pantry|Food Supplement Distribution|Free Food Distribution|Surplus Commodity Distribution</t>
  </si>
  <si>
    <t>K34</t>
  </si>
  <si>
    <t>Congregate Meals</t>
  </si>
  <si>
    <t>Organizations (also known as nutrition sites or senior nutrition programs) that provide hot meals on a regular basis, usually for elderly individuals but also for disabled adults or other target populations.</t>
  </si>
  <si>
    <t>Adult Care Feeding|Child Care Feeding|Child Nutrition|Group Meals|Low-Cost Meals|Meal Vouchers|Milk Programs|Nutrition Sites|School Breakfasts|School Lunches|Summer Food Service|Senior Nutrition Sites</t>
  </si>
  <si>
    <t>K35</t>
  </si>
  <si>
    <t>Soup Kitchens</t>
  </si>
  <si>
    <t>Organizations that provide meals in a central location for indigent people.</t>
  </si>
  <si>
    <t>Homeless Meals|Meals for Homeless People|Soup Kitchens</t>
  </si>
  <si>
    <t>K36</t>
  </si>
  <si>
    <t>Meals on Wheels</t>
  </si>
  <si>
    <t>Organizations that prepare and deliver regular hot meals to elderly individuals, people with disabilities or people with AIDS or other targeted conditions who are unable to shop and/or prepare food for themselves or to travel to a site where a meal is being served. Also known as home delivered meals.</t>
  </si>
  <si>
    <t>Home Delivered Meals|Home Meals|Meals on Wheels|Mobile Meals</t>
  </si>
  <si>
    <t>K40</t>
  </si>
  <si>
    <t>Nutrition</t>
  </si>
  <si>
    <t>Organizations that provide information concerning the basic principles of healthful eating, food handling, food preparation and shopping skills. Included is information about the basic food groups, vitamin and mineral requirements, and the relationship of nutrition to the preservation of good health and the prevention of illness.</t>
  </si>
  <si>
    <t>Basic Food Groups|Healthful Eating|Nutrition Assistance|Nutrition Education|Special Supplemental Nutrition for Women, Infants and Children|USDA Food Pyramid|Vegetarianism.|WIC</t>
  </si>
  <si>
    <t>K50</t>
  </si>
  <si>
    <t>Home Economics</t>
  </si>
  <si>
    <t>Organizations that provide instruction that deals with the basic activities of homemaking including caring for and managing children, shopping for and preparing nutritious meals, maintaining a clean and safe living environment, and other in-home responsibilities.</t>
  </si>
  <si>
    <t>Family Life|Homemaking|Housekeeping</t>
  </si>
  <si>
    <t>K99</t>
  </si>
  <si>
    <t>Food, Agriculture &amp; Nutrition N.E.C.</t>
  </si>
  <si>
    <t>Use this code for organizations that clearly provide food, agriculture or nutrition services where the major purpose is unclear enough that a more specific code cannot be accurately assigned.</t>
  </si>
  <si>
    <t>L</t>
  </si>
  <si>
    <t>Housing &amp; Shelter</t>
  </si>
  <si>
    <t>L01</t>
  </si>
  <si>
    <t>Organizations whose activities focus on influencing public policy within the Housing, Shelter major group area. Includes a variety of activities from public education and influencing public opinion to lobbying national and state legislatures.</t>
  </si>
  <si>
    <t>Fair Housing Advocacy|Fair Housing Promotion|Housing Alliances|Housing Coalitions|Housing Discriminationl Lobbying|Public Awareness</t>
  </si>
  <si>
    <t>L02</t>
  </si>
  <si>
    <t>Consultation, training, and other forms of management assistance services to nonprofit groups within the Housing, Shelter major group area.</t>
  </si>
  <si>
    <t>L03</t>
  </si>
  <si>
    <t>Learned societies, professional councils, and other organizations that bring together individuals or organizations with a common professional or vocational interest within the Housing, Shelter major group area.</t>
  </si>
  <si>
    <t>L05</t>
  </si>
  <si>
    <t>Organizations whose primary purpose is to conduct research and/or public policy analysis within the Housing, Shelter major group area.</t>
  </si>
  <si>
    <t>L11</t>
  </si>
  <si>
    <t>Organizations existing as a fund-raising entity for a single institution within the Housing &amp; Shelter major group area.</t>
  </si>
  <si>
    <t>L12</t>
  </si>
  <si>
    <t>Organizations that raise and distribute funds for multiple organizations within the Housing, Shelter major group area.</t>
  </si>
  <si>
    <t>Organizations that provide all forms of support except for financial assistance or fund raising for other organizations within the Housing, Shelter major group area.</t>
  </si>
  <si>
    <t>L20</t>
  </si>
  <si>
    <t>Housing Development, Construction &amp; Management</t>
  </si>
  <si>
    <t>Organizations that build, rehabilitate, manage and/or provide rental housing for low-income individuals and families, older adults and people with disabilities; or which make purchasable housing available to low or moderate income families by offering lower priced housing and/or affordable payment plans, by arranging for interest or mortgage subsidies or by involving eventual owners in the construction process (sweat equity). Use this code for organizations that provide housing services for a wide range of individuals or for those that offer housing options for low income tenants that are not specified below.</t>
  </si>
  <si>
    <t>Accessible Housing|Affordable Housing|Barrier-Free Housing|Habitat for Humanity|Housing Construction|Housing Cooperatives|Housing Development|Housing Management|Inexpensive Housing|Low Cost Housing|Low Income Housing|Low to Moderate Cost Housing|Low to Moderate Income Housing|Mobile Home Parks|Moderate Income Housing|Rooming Houses|Shared Housing|Single Room Occupancy|SRO Hotels|SRO Housing|SROs|Sweat Equity|Urban Homesteading</t>
  </si>
  <si>
    <t>L21</t>
  </si>
  <si>
    <t>Low-Income &amp; Subsidized Rental Housing</t>
  </si>
  <si>
    <t>Organizations that develop, rehabilitate, manage and/or provide rental housing that is available to people who qualify on the basis of income, age or disability for publicly subsidized housing e.g., HUD housing or housing assistance under Section 8 of the Housing and Urban Development Act.</t>
  </si>
  <si>
    <t>Farm Labor Housing Program|Federal Leased Housing|FMHA 515|Government Subsidized Housing|Housing and Urban Development Housing|Housing Authorities|HUD Housing|Leased Housing|Low and Moderate Income Housing|Low Income and Affordable Housing|Public Housing|Rent Subsidies|RHS Programs|Rural Housing Service|Section 202|Section 231|Section 236|Section 8|Section 811, Section 221(d)(3)|Section 221(d)(4)Subsidized Housing|Subsidized Rental Housing</t>
  </si>
  <si>
    <t>L22</t>
  </si>
  <si>
    <t>Senior Citizens Housing &amp; Retirement Communities</t>
  </si>
  <si>
    <t>Residential options exclusively for older adults who want to have a simpler, maintenance-free lifestyle and enjoy the company of peers with common interests, or who require a moderate amount of support in the activities of daily living to maintain independent living.</t>
  </si>
  <si>
    <t>Age Restricted Communities|Agency on Aging Apartments|Elderly Housing|HUD 202|Retirement Communities|Retirement Homes|Section 202 Supportive Housing for the Elderly|Senior Apartment Complexes|Senior Citizens Housing|Senior Citizens Retirement Communities|Senior Congregate Living Facilities|Senior Retirement Communities</t>
  </si>
  <si>
    <t>L24</t>
  </si>
  <si>
    <t>Independent Housing for People with Disabilities</t>
  </si>
  <si>
    <t>Organizations that develop, manage and/or provide rental housing with the availability of supportive services for individuals with disabilities.</t>
  </si>
  <si>
    <t>HUD 811|Section 811 Supportive Housing for Persons with Disabilities.</t>
  </si>
  <si>
    <t>L25</t>
  </si>
  <si>
    <t>Housing Rehabilitation</t>
  </si>
  <si>
    <t>Organizations that clear slums and renew or rehabilitate old housing and other structures including abandoned buildings in blighted and depressed residential neighborhoods in order to provide a safe, sanitary and pleasant place for people to live.</t>
  </si>
  <si>
    <t>L30</t>
  </si>
  <si>
    <t>Housing Search Assistance</t>
  </si>
  <si>
    <t>Organizations that assist people to find available purchasable or rental housing which meets their individual needs.</t>
  </si>
  <si>
    <t>Home Purchase Listings|Home Rental Listings|Housing Search and Information|Relocation Assistance|Roommate Matching Assistance</t>
  </si>
  <si>
    <t>Temporary Housing</t>
  </si>
  <si>
    <t xml:space="preserve">Organizations that provide a temporary place to stay for newcomers, travelers, people who are in crisis, or homeless individuals in the community. </t>
  </si>
  <si>
    <t>Bridge Housing for Homeless People|Emergency Housing|Hostels|Temporary Accommodations|Transitional Housing|Transitional Living Centers|Transitional Shelter|Youth Hostels</t>
  </si>
  <si>
    <t>Homeless Shelters</t>
  </si>
  <si>
    <t>Organizations that provide a temporary place to stay for people who have no permanent housing.</t>
  </si>
  <si>
    <t>Bad Weather Shelters|Bridge Housing|Community Shelters|Mission Housing|Motel Vouchers|Urban Campsites</t>
  </si>
  <si>
    <t>L50</t>
  </si>
  <si>
    <t>Homeowners &amp; Tenants Associations</t>
  </si>
  <si>
    <t>Organizations that serve the interests of the community as a whole and provide services which meet the needs of people who own or rent apartments, condominiums, townhomes, mobile home parks or other housing complexes who are their members. Also included are complexes that are owned collectively by the people who live there.</t>
  </si>
  <si>
    <t>Community Improvement Associations|Condominium Owners Associations|Cooperative Housing Ownership|Cooperative Ownership Associations|Co-ops Owners Associations|Home Owners Associations|Homeowners Associations|Housing Owners Associations|Renters|Tenants Associations</t>
  </si>
  <si>
    <t>L80</t>
  </si>
  <si>
    <t>Housing Support</t>
  </si>
  <si>
    <t>Organizations that provide supportive services which help people obtain and remain in suitable housing. Use this code for organizations that provide multiple supportive services or for supportive services specified below.</t>
  </si>
  <si>
    <t>Home Purchase Counseling|Homeowner Purchase Counseling|Homeownership Counseling|Homeownership Education|Homeownership Training|Household Goods Storage Assistance|Housing Counsel|HUD Counseling Services|Mortgage Counseling|Moving Assistance</t>
  </si>
  <si>
    <t>L81</t>
  </si>
  <si>
    <t>Home Improvement &amp; Repairs</t>
  </si>
  <si>
    <t>Organizations that provide assistance for homeowners who need to upgrade their homes to make them attractive, safe, accessible and energy efficient.</t>
  </si>
  <si>
    <t>Bathroom Accessibility Modifications|Christmas in April|Energy Conservation Home Improvement|Energy Conservation Rebates|Home Barrier Evaluation|Home Barrier Removal|Home Energy Conservation|Home Improvement|Home Rehabilitation|Home Repairs|Insulation|Kitchen Accessibility Modifications|Ramp Construction|Weather Stripping|Weatherization</t>
  </si>
  <si>
    <t>L82</t>
  </si>
  <si>
    <t>Housing Expense Reduction Support</t>
  </si>
  <si>
    <t>Organizations that provide home purchase or construction loans; finance new living accommodations; or pay current housing and/or utility bills for people who cannot afford to make the payments themselves and who qualify for this service on the basis of need or income.</t>
  </si>
  <si>
    <t>Construction Loans|Electric Bill Payments Assistance|Gas Bill Payments Assistance|Home Purchase Loans|House Payment Assistance|Housing Costs|Housing Down Payment Assistance|Housing Expense Assistance|Housing Payments Assistance|Mortgage Payments Assistance|Moving Expense Assistance|Property Tax Relief|Rent Assistance|Rental Deposit Assistance|Security Deposit Assistance|Telephone Bill Payments Assistance|Utility Bill Payments Assistance|Water Bill Payments Assistance</t>
  </si>
  <si>
    <t>Housing &amp; Shelter N.E.C.</t>
  </si>
  <si>
    <t>Use this code for organizations that clearly provide housing or shelter services where the major purpose is unclear enough that a more specific code cannot be accurately assigned.</t>
  </si>
  <si>
    <t>M</t>
  </si>
  <si>
    <t>Public Safety, Disaster Preparedness &amp; Relief</t>
  </si>
  <si>
    <t>M01</t>
  </si>
  <si>
    <t>Organizations whose activities focus on influencing public policy within the Public Safety, Disaster Preparedness, and Relief major group area. Includes a variety of activities from public education and influencing public opinion to lobbying national and state legislatures.</t>
  </si>
  <si>
    <t>M02</t>
  </si>
  <si>
    <t>Consultation, training, and other forms of management assistance services to nonprofit groups within the Public Safety, Disaster Preparedness, and Relief major group area.</t>
  </si>
  <si>
    <t>M03</t>
  </si>
  <si>
    <t>Learned societies, professional councils, and other organizations that bring together individuals or organizations with a common professional or vocational interest within the Public Safety, Disaster Preparedness, and Relief major group area.</t>
  </si>
  <si>
    <t>M05</t>
  </si>
  <si>
    <t>Organizations whose primary purpose is to conduct research and/or public policy analysis within the Public Safety, Disaster Preparedness, and Relief major group area.</t>
  </si>
  <si>
    <t>M11</t>
  </si>
  <si>
    <t>Organizations existing as a fund-raising entity for a single institution within the Public Safety, Disaster Preparedness &amp; Relief major group area.</t>
  </si>
  <si>
    <t>M12</t>
  </si>
  <si>
    <t>Organizations that raise and distribute funds for multiple organizations within the Public Safety, Disaster Preparedness, and Relief major group area.</t>
  </si>
  <si>
    <t>Organizations that provide all forms of support except for financial assistance or fund raising for other organizations within the Public Safety, Disaster Preparedness, and Relief major group area.</t>
  </si>
  <si>
    <t>M20</t>
  </si>
  <si>
    <t>Disaster Preparedness &amp; Relief Services</t>
  </si>
  <si>
    <t>Organizations that work to prevent, predict or control the effects of disasters (e.g. floods, earthquakes, fires, tornadoes), to educate or otherwise prepare individuals to cope with the effects of such disasters or to provide broad-based relief services to victims of such disasters. Use this code for organizations that provide a wide range of disaster services or for those that offer disaster services not specified below.</t>
  </si>
  <si>
    <t>9/11 Relief|Avalanches|Brush Fires|Catastrophe Planning|Chemical Emergencies|Civil Defense|Civil Unrest|Community Disaster Information|Debris Removal|Disaster Alert Systems|Disaster Donations|Disaster Hotlines|Disaster Information|Disaster Kits|Disaster Loans|Disaster Mitigation|Disaster Planning|Disaster Preparedness|Disaster Readiness|Disaster Recovery Centers|Disaster Relief/Recovery|Disaster Relief|Disaster Response|Disaster Service Centers|Disaster Services|Disaster-Specific Home Repairs|Disaster Specific Rent Assistance|Droughts|Early Warning Alerts|Earthquakes|Emergency Communications|Emergency Dispatch|Emergency Management|Emergency Preparedness/Response Training|Emergency Radio|Evacuation Plans|Explosions|Extreme Heat|Floods|Flood Protection and Control|Forest Fires|Grass Fires|Hazardous Materials Emergencies|Homeland Security|Hurricanes|Landslide/Mudslides|Natural Disasters|Nuclear Emergencies|Post-Disaster Clean-Up|Post-Disaster Housing Assistance|Post-Disaster Housing Databanks/Referrals|Post-Disaster Rebuilding Assistance|Post-Disaster Volunteer Management|Radiological Emergencies|Snowstorms|Terrorism|Thunderstorms|Tidal Waves|Tornados|Tsunamis|Volcanic Eruptions|Wildfires|Wildland Fires|Winter Storms|Woodland Fires</t>
  </si>
  <si>
    <t>M23</t>
  </si>
  <si>
    <t>Search &amp; Rescue Squads</t>
  </si>
  <si>
    <t>Volunteer and other organizations that provide emergency rescue operations and/or lifesaving activities for people who are stranded, lost, accident victims, or exposed to other life-threatening dangers. Included may be organizations that participate in air rescue, mountain rescue, sea rescue, ski rescue, traffic accident rescue and urban search and rescue operations.</t>
  </si>
  <si>
    <t xml:space="preserve">911|Air Rescue|Lifeguards|Beach Rescue|Dive Rescue|K-9 Search and Rescue|Mountain Rescue|Rescue Squads|Sea Rescue|Search and Rescue|Search Dogs|Ski Patrol|Ski Rescue|Swift Water Rescue|Traffic Accident Rescue|Underwater Search/Rescue/Recovery|Urban Search and Rescue|Wilderness Rescue|(rev 2007) Civil Air Patrol </t>
  </si>
  <si>
    <t>M24</t>
  </si>
  <si>
    <t>Fire Prevention</t>
  </si>
  <si>
    <t>Organizations that are responsible for the control and extinction of fires; and the inspection of buildings, hillside property and industrial plants to ensure compliance with fire codes.</t>
  </si>
  <si>
    <t>Fire Code Inspections|Fire Companies|Fire Departments|Fire Fighting|Fire Safety Inspections|Fire Suppression Systems|Fire Prevention|Firefighters|Wildfire Residential Fire Protection Systems</t>
  </si>
  <si>
    <t>M40</t>
  </si>
  <si>
    <t>Safety Education</t>
  </si>
  <si>
    <t>Organizations that make the public aware of the measures that people can take to reduce the risk of accidents. Use this code for general safety programs or those that deal with a specific safety education issue not specified below.</t>
  </si>
  <si>
    <t>Accident Prevention|Air Safety Education|Aircraft Safety Education|Aviation Safety Education|Beach Awareness Education|Boating Safety Education|Burn Safety Education|Drowning Prevention|Fire Safety|Firearm Safety Education|Fireworks Safety Education|Food Safety Education|General Safety Education|Halloween Safety Education|Hitchhiking Safety Education|Holiday Safety Education|Home Safety Education|Household Hazardous Materials Safety Education|Household Safety Education|Hunting Safety Education|Indoor Air Pollution Information|Latchkey Safety Education|Lead Safety Education|Lifesaving|Personal Safety Education|Pilot Proficiency Training|Poison Control Education|Poison Hotlines|Poison Information|Poison Prevention|Pool Safety Education|Sailing Safety Education|School Safety Education|Sports Safety Education|Swimming Safety Education|Toy Safety Education|Water Safety</t>
  </si>
  <si>
    <t>M41</t>
  </si>
  <si>
    <t>First Aid</t>
  </si>
  <si>
    <t>Organizations that provide instruction in the basic lifesaving techniques that are used in the administration of emergency assistance to individuals who have been injured prior to the arrival of trained medical personnel. Includes CPR instruction and instruction in techniques for relieving an individual who is choking.</t>
  </si>
  <si>
    <t>AED|automated external defibrillation|cardiopulmonary resuscitation|CPR|First Aid Training|Heimlich Maneuver</t>
  </si>
  <si>
    <t>M42</t>
  </si>
  <si>
    <t>Automotive Safety</t>
  </si>
  <si>
    <t>Organizations that make the public aware of the measures people can take to ensure their own safety and that of others while driving or riding as passengers in a motor vehicle, riding a bicycle, roller skating, skateboarding or walking as pedestrians in traffic.</t>
  </si>
  <si>
    <t>Adult Passenger Safety Education|Automobile Driving Safety Education|Automobile Safety Education|Bicycle Safety Education|Child Passenger Safety Education|Defensive Driving Classes|Driver Education|Driving Safety Education|Highway Safety Education|Motor Vehicle Driving Safety Education|Motor Vehicle Safety Education|Motorcycle Safety Education|Pedestrian Safety Education|Road Rage|Roller Skating Safety Education|Rollerblade Safety Education|Safe Driving Education|Safety Belt Safety Education|Seatbelt Safety Education|Skateboarding Safety Education|Traffic Safety Education|Traffic School|Vehicle Safety Education</t>
  </si>
  <si>
    <t>M60</t>
  </si>
  <si>
    <t>Public Safety Benevolent Associations</t>
  </si>
  <si>
    <t>Organizations whose primary purpose is to support the needs of public safety agencies and their personnel.</t>
  </si>
  <si>
    <t>100 Clubs|200 Clubs|Ambulance Crews|EMS Personnel|Firefighters|Public Safety Officers|Public Safety Personnel|Shield Clubs</t>
  </si>
  <si>
    <t>Public Safety, Disaster Preparedness &amp; Relief N.E.C.</t>
  </si>
  <si>
    <t>Use this code for organizations that clearly provide public safety or disaster services where the major purpose is unclear enough that a more specific code cannot be accurately assigned.</t>
  </si>
  <si>
    <t>N</t>
  </si>
  <si>
    <t>Recreation &amp; Sports</t>
  </si>
  <si>
    <t>N01</t>
  </si>
  <si>
    <t>Organizations whose activities focus on influencing public policy within the Recreation, Sports, Leisure, Athletics major group area. Includes a variety of activities from public education and influencing public opinion to lobbying national and state legislatures.</t>
  </si>
  <si>
    <t>N02</t>
  </si>
  <si>
    <t>Consultation, training, and other forms of management assistance services to nonprofit groups within the Recreation, Sports, Leisure, Athletics major group area.</t>
  </si>
  <si>
    <t>N03</t>
  </si>
  <si>
    <t>Learned societies, professional councils, and other organizations that bring together individuals or organizations with a common professional or vocational interest within the Recreation, Sports, Leisure, Athletics major group area.</t>
  </si>
  <si>
    <t>N05</t>
  </si>
  <si>
    <t>Organizations whose primary purpose is to conduct research and/or public policy analysis within the Recreation, Sports, Leisure, Athletics major group area.</t>
  </si>
  <si>
    <t>N11</t>
  </si>
  <si>
    <t>Organizations existing as a fund-raising entity for a single institution within the Recreation &amp; Sports major group area.</t>
  </si>
  <si>
    <t>Fund Raising for Olympics|Sporting Events for Fund Raising|Sporting Tournaments for Fund Raising|Sports Events for Fund Raising|Sports Tournaments for Fund Raising</t>
  </si>
  <si>
    <t>Organizations that raise and distribute funds for multiple organizations within the Recreation, Sports, Leisure, Athletics major group area.</t>
  </si>
  <si>
    <t>N19</t>
  </si>
  <si>
    <t>Organizations that provide all forms of support except for financial assistance or fund raising for other organizations within the Recreation, Sports, Leisure, Athletics major group area.</t>
  </si>
  <si>
    <t>Camps</t>
  </si>
  <si>
    <t>Organizations that operate facilities for cooperative group living experiences in the out-of-doors; and which provide opportunities to learn campcraft, nature lore and conservation, and participate in a wide range of indoor and outdoor recreational, athletic and group social activities including cookouts.</t>
  </si>
  <si>
    <t>Art and Music Camps|Art Camps|Athletic Camps|Computer Camps|Dance Camps|Day Camps|Music Camps|Performning Arts Camps|Recreational Camps|Residential Camps|Special Interest Camps|Sports Camps|Summer Camps|Therapeutic Camps</t>
  </si>
  <si>
    <t>N30</t>
  </si>
  <si>
    <t>Physical Fitness &amp; Community Recreational Facilities</t>
  </si>
  <si>
    <t>Organizations that provide acreage and facilities for a broad range of recreational and fitness activities, sports and games. Use this code for recreational facilities available to the general public and for recreational programs not specified below.</t>
  </si>
  <si>
    <t>Aquatic Centers|Arenas|Athletic Facilities|Equestrian Centers|Gymnasiums|Natatoriums|Physical Fitness Facilities|Recreation Centers|Recreational Centers|Recreation Councils|Skating Rinks|Stadiums|Swimming Pools</t>
  </si>
  <si>
    <t>N31</t>
  </si>
  <si>
    <t>Community Recreational Centers</t>
  </si>
  <si>
    <t>Organizations that operate centers which offer, at a single location, a variety of recreational facilities such as athletic fields and courts, a gymnasium, a swimming pool and public lockers. Recreational centers usually offer an organized program of activities for community residents and provide all necessary equipment.</t>
  </si>
  <si>
    <t>multipurpose recreational centers|recreational centers</t>
  </si>
  <si>
    <t>N32</t>
  </si>
  <si>
    <t>Parks &amp; Playgrounds</t>
  </si>
  <si>
    <t>Organizations that develop, maintain and make available to the general public recreational areas which are equipped with athletic fields and courts, campgrounds, picnic areas and a variety of recreational trails such as bridle trails, hiking trails, off-the-road vehicle trails and snowmobile trails.</t>
  </si>
  <si>
    <t>Athletic Fields and Courts|Beaches|Bike Trails|Bridle Trails|Campgrounds|Hiking Trails|Jogging Trails|National Parks|Off-Road Vehicle Trails|Parks|Picnic Grounds|Playgrounds|Public Parks|Recreational Trails|Skate Parks|Ski Areas|Snowmobile Trails|State Parks</t>
  </si>
  <si>
    <t>Sports Associations &amp; Training Facilities</t>
  </si>
  <si>
    <t>Organizations such as intercollegiate athletic associations that promote athletic competition among member schools. Also includes separately organized private educational institutions that provide instruction in a particular sport or recreational activity.</t>
  </si>
  <si>
    <t>Athletic Academies|College Athletic Associations|College Sports|High School Athletic Associations|Intercollegiate Athletic Associations|Intercollegiate Sports|Interscholastic Athletic Associations|Interscholastic Sports Associations|Physical Education|School-Based Athletic Competitions|School-Based Sports Competitions|Sports Academies</t>
  </si>
  <si>
    <t>Recreational Clubs</t>
  </si>
  <si>
    <t>Organizations that make available to members and their guests and facilities for recreational activities, sports and games. Also included are social clubs that provide opportunities for people to meet and socialize with their peers at dances, parties, picnics, barbecues and other companionable events; and special interest clubs which enable people to share hobbies or other interests with individuals with those same interests. [Many of these are 501(c)(7) organizations.]</t>
  </si>
  <si>
    <t>Amateur Radio Clubs|Arts and Crafts Clubs|Athletic Clubs|Beach Clubs|Car Clubs|Collecting Clubs|Computer User Groups|Country Clubs|Health Clubs|Hobby Clubs|Hunt Clubs|Investment Clubs|Private Golf Clubs|Private Membership Facilities|Private Swim Clubs|Private Tennis Clubs|Singles Clubs|Social Clubs|Travel Clubs|Yacht Clubs</t>
  </si>
  <si>
    <t>N52</t>
  </si>
  <si>
    <t>Fairs</t>
  </si>
  <si>
    <t>Organizations that sponsor, organize and promote fairs and festivals.  Includes collectible/antique fairs, county and state fairs, street fairs, festivals, parades, and other similar activities during religious and patriotic holidays and other special occasions.</t>
  </si>
  <si>
    <t>Agricultural Fairs|Antiques Fairs|County Fairs|Pageants|Parades|Processions|State Fairs|</t>
  </si>
  <si>
    <t>Amateur Sports</t>
  </si>
  <si>
    <t>Organizations that provide opportunities for people of all ages to learn, become competitive in and enjoy the organized recreational activity, sport or game of their choice. These programs may be offered by local clubs devoted to a particular activity or sport; may provide individual or team coaching assistance or instruction, access to equipment and facilities, and uniforms, if necessary; and may sponsor or make arrangements for athletes to participate in amateur competitions, usually at the local or regional level, and provide officials for games. These events are generally for the enjoyment of the athletes and are not at a high enough competitive level to be considered spectator sports.</t>
  </si>
  <si>
    <t>Acrobatics|Aikido|Amateur Sports Clubs|Amateur Sports Leagues|Backpacking|Balance Beam|Ballooning|Bicycling|Billiards|Bocce|Bowling|Boxing|Bungee Jumping|Caving|Cheerleading|Climbing|Coaching|Cricket|Croquet|Cycling|Dirtboarding|Discus|Drill Team|Extreme Sports|Fencing|Field Hockey|Gymnastics|Handball|Hang Gliding|Heptathlon|High Jump|Hiking|Horseshoes|Hurdles|Hurling|In-Line Hockey|In-line Skating|InLine Skating|Javelin|Ju Jitsu|Judo|Karate|Kung Fu|Lacrosse|Lawn Bowling|LAX|Long Jump|Marathons|Martial Arts|Motorcycling|Mountain Biking|Mountain Climbing|Mountaineering|Mountainboarding|Officiating|Orienteering|Paint Ball|Parallel Bars|Ping Pong|Pole Vaulting|Pool|Race Walking|Referee|Rings|Rock Climbing|Roller Hockey|Roller Skating|Rollerblading|Rugby|Running|Shot Put|Shuffleboard|Skateboarding|Skydiving|Snooker|Soapbox Derbies|Spelunking|Street Hockey|Table Tennis|Tae Kwon Do|Track and Field|Trail Clubs|Trampoline|Tumbling|Ultimate Frisbee|Uneven Bars|Vault|Volleyball|Weightlifting|Wheelchair Sports|Wrestling</t>
  </si>
  <si>
    <t>Fishing &amp; Hunting</t>
  </si>
  <si>
    <t xml:space="preserve">Organizations that provide opportunities for people to learn and become competitive in archery; fly or bait fishing; game bird, game fowl, or game animal hunting; fox hunting; and/or the use of firearms on the target range. </t>
  </si>
  <si>
    <t>Angling|Archery|Bowhunting|Falconry|Firearm Training|Fishing|Fly Fishing|Fowling|Gun Clubs|Hawking|Hunting|Rifle Clubs|Rod and Gun Clubs|Rod &amp; Gun Clubs|Rod and Reel Clubs|SRod &amp; Reel Clubs|hooting|Skeet Shooting|Spearfishing|Sportfishing|Surf Casting|Surf Fishing|Target Shooting|Trapping|Trapshooting</t>
  </si>
  <si>
    <t>N62</t>
  </si>
  <si>
    <t>Basketball</t>
  </si>
  <si>
    <t xml:space="preserve">Organizations that provide opportunities for people to learn and become competitive in basketball. basketball equipment, uniforms, and officials for competitions are generally included. </t>
  </si>
  <si>
    <t>Amateur Basketball|Korfball|Netball|Wheelchair Basketball</t>
  </si>
  <si>
    <t>N63</t>
  </si>
  <si>
    <t>Baseball &amp; Softball</t>
  </si>
  <si>
    <t xml:space="preserve">Organizations such as Little Leagues that provide opportunities for people to learn and become competitive in baseball or softball. Coaching, access to a baseball field, baseball equipment, uniforms, and managers and umpires for games are generally included. </t>
  </si>
  <si>
    <t>Amateur Baseball|Amateur Softball|Babe Ruth League|Baseball|Carl Ripken League|Little League|Pony League|Slo-pitch Softball|Slow-pitch Softball|Softball|Tee Ball</t>
  </si>
  <si>
    <t>N64</t>
  </si>
  <si>
    <t>Soccer</t>
  </si>
  <si>
    <t xml:space="preserve">Organizations that provide opportunities for people to learn and become competitive in soccer. Coaching, access to a soccer field, soccer equipment, uniforms, and officials for competitions are generally included. </t>
  </si>
  <si>
    <t>Amateur Soccer|Soccer</t>
  </si>
  <si>
    <t>N65</t>
  </si>
  <si>
    <t>Football</t>
  </si>
  <si>
    <t xml:space="preserve">Organizations that provide opportunities for people to learn and become competitive in football. Coaching, access to a football field, football equipment, uniforms, and referees for competitions are generally included. </t>
  </si>
  <si>
    <t>Amateur Football|Flag Football|Football|Pop Warner|Touch Football</t>
  </si>
  <si>
    <t>N66</t>
  </si>
  <si>
    <t>Racquet Sports</t>
  </si>
  <si>
    <t xml:space="preserve">Organizations that provide opportunities for people to learn and become competitive in tennis, badminton, racquet ball, squash, table tennis and other racquet sports. Coaching, access to courts, equipment and officials for competitions are generally included. </t>
  </si>
  <si>
    <t>Amateur Tennis|Badminton|Racquet Sports|Racquetball|Squash|Tennis</t>
  </si>
  <si>
    <t>N67</t>
  </si>
  <si>
    <t>Swimming &amp; Other Water Recreation</t>
  </si>
  <si>
    <t xml:space="preserve">Organizations that provide opportunities for people to learn and become competitive in swimming, diving, snorkeling, surfing, water skiing, water polo, boating, white water rafting and other water sports. Coaching, access to a swimming pool or other facilities, sports equipment, and officials for competitions are generally included. </t>
  </si>
  <si>
    <t>Aquatic Sports|Boardsailing|Boardsurfing|Boating|Bodyboarding|Bodysurfing|Canoeing|Diving|Futsal|Kayaking|Longboarding|Motorboating|Parasailing|Personal Watercraft|Powerboating|Public Swim Clubs|Rafting|Rowing|Sailboarding|Sailing|Scuba Diving|Sculling|Sea Kayaking|Skin Diving|Snorkeling|Speedboating|Surfing|Swimming|Synchronized Swimming|Tubing|Wakeboarding|Water Polo|Water Recreation|Water Sports|Water Skiing|Water Volleyball|Whitewater Canoeing|Wildwater Racing|Windsurfing|Yachting</t>
  </si>
  <si>
    <t>N68</t>
  </si>
  <si>
    <t>Winter Sports</t>
  </si>
  <si>
    <t xml:space="preserve">Organizations that provide opportunities for people to learn and become competitive in ice hockey, ice skating, alpine and cross-country skiing, sledding/tobogganing and other winter sports. Coaching; access to skating rinks, ski slopes or other facilities; sports equipment; and officials for competitions are generally included. </t>
  </si>
  <si>
    <t>Alpine Skiing|Amateur Ice Sports|Bobsledding|Cross Country Skiing|Curling|Dog Sledding|Downhill Skiing|Figure Skating|Ice Dancing|Ice Fishing|Ice Hockey|Ice Skating|Ice Sports|Iceboating|Luge|Nordic Skiing|Pairs Skating|Ski Jumping|Skiboarding|Slalom|Sled Dog Racing|Sledding|Snowboarding|Snowmobiling|Snowshoeing|Speedskating|Tobogganing|Wheelchair Hockey|Winter Sports</t>
  </si>
  <si>
    <t>N69</t>
  </si>
  <si>
    <t>Equestrian</t>
  </si>
  <si>
    <t xml:space="preserve">Organizations that provide opportunities for people to learn and become competitive in sports involving horseback riding and jumping. Coaching, access to riding and jumping facilities and officials for competitions are generally included. </t>
  </si>
  <si>
    <t>Carriage Driving|Dressage|Endurance Riding|Equestrian|Fox Hunting|Harness Racing|Horse Racing|High School Rodeos|Horseback Riding|Polo|Riding|Rodeos|Rodeo Riding|Show Jumping|Show Riding|Steeplechase|Trail Riding</t>
  </si>
  <si>
    <t>N6A</t>
  </si>
  <si>
    <t>Golf</t>
  </si>
  <si>
    <t xml:space="preserve">Organizations including public golf courses that provide opportunities for people to learn and become competitive in the game of golf. Coaching, access to a golf course, golf equipment, and officials for competitions are generally included. </t>
  </si>
  <si>
    <t>Amateur Golf|Public Golf Courses|United States Golf Association|USGA</t>
  </si>
  <si>
    <t>N70</t>
  </si>
  <si>
    <t>Amateur Sports Competitions</t>
  </si>
  <si>
    <t>Organizations that sponsor sports competitions for amateurs at the national, state, or international level or competitions at multiple levels including the international level.</t>
  </si>
  <si>
    <t>Auto Racing|Autocross Racing|Bicycling Racing|BMX Racing|FIFA World Cup|Motocross Racing|Motor Sports|Motorcross Racing|Motorsports|Sports Car Racing</t>
  </si>
  <si>
    <t>N71</t>
  </si>
  <si>
    <t>Olympics</t>
  </si>
  <si>
    <t>Organizations that prepare amateur athletes to participate in the Olympics, an international program of sports training and athletic competition which features a variety of sports and games, or in other similar competitions. Included are the national governing bodies for sports that are part of the Olympic and Pan-American Games whose charge is to select, train and manage athletes who represent the U.S. internationally.</t>
  </si>
  <si>
    <t>Amateur Softball Association|Association of International Winter Sports Federations|Association of National Olympic Committees of Africa|Association of Summer Olympic International Federations|Association of the IOC Recognised International Sports|European Olympic Committees|General Association of International Sports Federations|International Competitions|Junior Olympics|National Archery Association|National Olympic Committees|Oceania National Olympic Committees|Olympic Council of Asia|Pan American Sports Organisation|Senior Olympics|Trampoline &amp; Tumbling Program of USAG|U. S. National Governing Bodies|U. S. Olympic Committee|U.S. Biathlon Association|U.S. Bobsled &amp; Skeleton Federation|U.S. Curling Association|U.S. Diving, Inc.|U.S. Fencing Association|U.S. Field Hockey Association|U.S. Figure Skating Association|U.S. Modern Pentathlon Association|U.S. Racquetball Association|U.S. Rowing Association|U.S. Sailing Association|U.S. Ski and Snowboard Association|U.S. Soccer Federation|U.S. Speedskating|U.S. Squash Racquets Association|U.S. Synchronized Swimming, Inc.|U.S. Taekwondo Union|U.S. Tennis Association|U.S. Water Polo|USA Badminton|USA Baseball|USA Basketball|USA Bowling|USA Boxing|USA Canoe/Kayak|USA Cycling, Inc.|USA Equestrian|USA Gymnastics|USA Hockey, Inc.|USA Judo|USA Luge|USA National Karate-Do Federation, Inc.|USA Roller Sports|USA Rugby|USA Shooting|USA Swimming|USA Table Tennis|USA Team Handball|USA Track &amp; Field|USA Triathlon|USA Volleyball|USA Water Ski|USA Weightlifting|USA Wrestling|World Competitions</t>
  </si>
  <si>
    <t>N72</t>
  </si>
  <si>
    <t>Special Olympics</t>
  </si>
  <si>
    <t>Organizations that prepare people to participate in the Special Olympics, an international program of sports training and athletic competition for children and adults with disabilities which features a variety of sports and games, or in other similar competitions.</t>
  </si>
  <si>
    <t>Special Olympics|Paralympics</t>
  </si>
  <si>
    <t>N80</t>
  </si>
  <si>
    <t>Professional Athletic Leagues</t>
  </si>
  <si>
    <t>Membership organizations that are engaged in promoting the interests of individuals who are active or who have retired from professional sports.</t>
  </si>
  <si>
    <t>AHL|American Hockey League|CART|Championship Auto Racing Teams|IBF|Indy Racing League|International Boxing Federation|IRL|Ladies Professional Golf Association|LPGA|Major League Baseball|NASCAR|National Association for Stock Car Auto Racing|National Basketball Association|National Football League|National Hockey League|National Hot Rod Association|National Volleyball Association|NBA|NHL|NHRA|PBA|PGA |Professional Baseball|Professional Basketball|Professional Bowlers Association|Professional Football|Professional Golf|Professional Golfers Association|Professional Ice Sports|Professional Soccer|Professional Womens Bowling Association|United States Basketball League|United States Golf Association|United States Soccer Federation|United States Tennis Association|USGA|WBA|Womens National Basketball Association|Womens Professional Football League|World Boxing Association</t>
  </si>
  <si>
    <t>Recreation &amp; Sports N.E.C.</t>
  </si>
  <si>
    <t>Use this code for organizations that clearly provide recreation, sports, leisure or athletics services where the major purpose is unclear enough that a more specific code cannot be accurately assigned.</t>
  </si>
  <si>
    <t>O</t>
  </si>
  <si>
    <t>Youth Development</t>
  </si>
  <si>
    <t>O01</t>
  </si>
  <si>
    <t>Organizations whose activities focus on influencing public policy within the Youth Development major group area. Includes a variety of activities from public education and influencing public opinion to lobbying national and state legislatures.</t>
  </si>
  <si>
    <t>O02</t>
  </si>
  <si>
    <t>Consultation, training, and other forms of management assistance services to nonprofit groups within the Youth Development major group area.</t>
  </si>
  <si>
    <t>O03</t>
  </si>
  <si>
    <t>Learned societies, professional councils, and other organizations that bring together individuals or organizations with a common professional or vocational interest within the Youth Development major group area.</t>
  </si>
  <si>
    <t>Organizations whose primary purpose is to conduct research and/or public policy analysis within the Youth Development major group area.</t>
  </si>
  <si>
    <t>Organizations existing as a fund-raising entity for a single institution within the Youth Development major group area.</t>
  </si>
  <si>
    <t>O12</t>
  </si>
  <si>
    <t>Organizations that raise and distribute funds for multiple organizations within the Youth Development major group area.</t>
  </si>
  <si>
    <t>O19</t>
  </si>
  <si>
    <t>Organizations that provide all forms of support except for financial assistance or fund raising for other organizations within the Youth Development major group area.</t>
  </si>
  <si>
    <t>Youth Centers &amp; Clubs</t>
  </si>
  <si>
    <t>Organizations that provide supervised recreational and social activities for children and youth of all ages and backgrounds, but particularly for disadvantaged youth, through youth-oriented clubs or centers with the objective of building character and developing leadership and social skills among participants. Use this code for teen centers and clubs other than Boys Clubs, Girls Clubs or Boys and Girls Clubs, e.g., Police Athletic Leagues.</t>
  </si>
  <si>
    <t>Police Athletic Leagues|Teen Centers|Teen Clubs|Youth Centers|Youth Clubs</t>
  </si>
  <si>
    <t>O21</t>
  </si>
  <si>
    <t>Boys Clubs</t>
  </si>
  <si>
    <t>Organizations specifically designated as Boys Clubs that provide a wide range of supervised activities and delinquency prevention services for children and youth of all ages and backgrounds, but particularly for disadvantaged youth, with the objective of building character and developing leadership and social skills among participants.</t>
  </si>
  <si>
    <t>O22</t>
  </si>
  <si>
    <t>Girls Clubs</t>
  </si>
  <si>
    <t>Organizations specifically designated as Girls Clubs that provide a wide range of supervised activities and delinquency prevention services for children and youth of all ages and backgrounds, but particularly for disadvantaged youth, with the objective of building character and developing leadership and social skills among participants.</t>
  </si>
  <si>
    <t>Boys &amp; Girls Clubs</t>
  </si>
  <si>
    <t>Organizations specifically designated as Boys and Girls Clubs that provide a wide range of supervised activities and delinquency prevention services for children and youth of all ages and backgrounds, but particularly for disadvantaged youth, with the objective of building character and developing leadership and social skills among participants.</t>
  </si>
  <si>
    <t>O30</t>
  </si>
  <si>
    <t>Adult &amp; Child Matching Programs</t>
  </si>
  <si>
    <t>Programs, also known as adult/child mentoring programs, that provide male or female adult companionship, guidance and/or role models for young men or women. Use this code for all adult, child matching programs other than Big Brothers or Big Sisters.</t>
  </si>
  <si>
    <t>Adult/Child Matching|Adult/Child Mentoring|Big Friends|Foster Grandparents|Intergenerational Programs</t>
  </si>
  <si>
    <t>O31</t>
  </si>
  <si>
    <t>Big Brothers &amp; Big Sisters</t>
  </si>
  <si>
    <t>Organizations specifically designated as Big Brothers or Big Sisters that provide male or female adult companionship, guidance and/or role models for young men or women.</t>
  </si>
  <si>
    <t>Big Brothers|Big Sisters</t>
  </si>
  <si>
    <t>O40</t>
  </si>
  <si>
    <t>Scouting</t>
  </si>
  <si>
    <t>Programs that provide opportunities for children and youth to develop individual and group initiative and responsibility, self-reliance, courage, personal fitness, discipline and other desirable qualities of character through participation in a wide range of organized recreational, educational and civic activities under the leadership of qualified adult volunteers. Use this code for troop type organizations not specifically designated as Boy Scouts of America, Girl Scouts of the U.S.A or Camp Fire.</t>
  </si>
  <si>
    <t>O41</t>
  </si>
  <si>
    <t>Boy Scouts of America</t>
  </si>
  <si>
    <t>Organizations specifically designated as Boy Scouts of America troops and councils.</t>
  </si>
  <si>
    <t>Boy Scouts|Cub Scouts|Eagle Scouts|Explorers</t>
  </si>
  <si>
    <t>O42</t>
  </si>
  <si>
    <t>Girl Scouts of the U.S.A.</t>
  </si>
  <si>
    <t>Organizations specifically designated as Girl Scouts of the U.S.A. troops and councils.</t>
  </si>
  <si>
    <t>Daisy Girl Scouts|Brownie Girl Scouts|Junior Girl Scouts|Cadette Girl Scouts|Girl Scouts|Senior Girl Scouts</t>
  </si>
  <si>
    <t>Camp Fire</t>
  </si>
  <si>
    <t>Organizations specifically designated as Camp Fire programs.</t>
  </si>
  <si>
    <t>Adventure|Camp Fire USA|Discovery|Horizon|Starflight|</t>
  </si>
  <si>
    <t>Youth Development Programs</t>
  </si>
  <si>
    <t>Programs that provide opportunities for children and youth to participate in recreational, cultural, social and civic activities through membership in clubs and other youth groups with a special focus whose purpose is to help youngsters develop their potential and grow into healthy, educated, responsible and productive adults. Use this code for youth development programs not specified below.</t>
  </si>
  <si>
    <t>Afterschool Programs|After-School Programs|After School Programs|Character Development for Youth|Future Homemakers|Future Leaders of America|Hugh OBrian Youth Foundation</t>
  </si>
  <si>
    <t>O51</t>
  </si>
  <si>
    <t>Youth Community Service Clubs</t>
  </si>
  <si>
    <t>Organizations like Key Club that provide opportunities for children and youth to make a contribution to their local community through volunteer service projects. The purpose of the organization is to develop leadership skills and good citizenship practices in youngsters who are interested in service to others.</t>
  </si>
  <si>
    <t>Key Clubs|Youth Service America</t>
  </si>
  <si>
    <t>O52</t>
  </si>
  <si>
    <t>Youth Development - Agricultural</t>
  </si>
  <si>
    <t>Organizations like 4-H Club, and Future Homemakers that emphasize the total development of young people through work on animal, engineering, family/consumer health, resource, plant or social science projects in consultation with their parents and supervising adult volunteers. Members also participate in camping activities, leadership conferences, awards programs and community service activities.</t>
  </si>
  <si>
    <t>4-H Clubs|Agricultural Leadership Programs for Youth|Four-H Clubs|FFA|Future Farmers of America</t>
  </si>
  <si>
    <t>O53</t>
  </si>
  <si>
    <t>Youth Development - Business</t>
  </si>
  <si>
    <t>Organizations like Junior Achievement that utilize volunteers from the teaching profession, business and industry to provide firsthand information about the business world for children and youth. Some clubs may also initiate small business ventures under the guidance of adult volunteers.</t>
  </si>
  <si>
    <t>Junior Achievement|Student Operated Business</t>
  </si>
  <si>
    <t>O54</t>
  </si>
  <si>
    <t>Youth Development - Citizenship</t>
  </si>
  <si>
    <t>Organizations like Youth Republic and Girls Nation that provide opportunities for young people to gain a clear understanding of the process of government and to develop an appreciation for their approaching citizenship responsibilities.</t>
  </si>
  <si>
    <t>Boys Nation|Boys State|Citizenship Programs for Youth|Girls Nation|Girls State|HI-Y Leadership Center|Kids Voting|Mock Elections|Model United Nations Assemblies|Presidential Classroom|United States Senate Youth Program|Youth Citizenship|Youth in Government|Youth Republic</t>
  </si>
  <si>
    <t>Youth Development - Religious Leadership</t>
  </si>
  <si>
    <t>Organizations like Youth for Christ, Campus Crusade for Christ and Liberal Religious Youth that provide a variety of recreational and social activities for young people with the objective of strengthening their religious values and meeting their spiritual needs as well as supporting their growth and development as individuals.</t>
  </si>
  <si>
    <t>Campus Crusade for Christ|Catholic Youth Organizations|Christian Youth Clubs|Faith-Based Youth|Liberal Religious Youth|Youth for Christ</t>
  </si>
  <si>
    <t>Youth Development N.E.C.</t>
  </si>
  <si>
    <t>Use this code for organizations that clearly provide youth development services where the major purpose is unclear enough that a more specific code cannot be accurately assigned.</t>
  </si>
  <si>
    <t>P</t>
  </si>
  <si>
    <t>Human Services</t>
  </si>
  <si>
    <t>P01</t>
  </si>
  <si>
    <t>Organizations whose activities focus on influencing public policy within the Human Services - Multipurpose and Other major group area. Includes a variety of activities from public education and influencing public opinion to lobbying national and state legislatures.</t>
  </si>
  <si>
    <t>P02</t>
  </si>
  <si>
    <t>Consultation, training, and other forms of management assistance services to nonprofit groups within the Human Services - Multipurpose and Other major group area.</t>
  </si>
  <si>
    <t>Learned societies, professional councils, and other organizations that bring together individuals or organizations with a common professional or vocational interest within the Human Services - Multipurpose and Other major group area.</t>
  </si>
  <si>
    <t>P05</t>
  </si>
  <si>
    <t>Organizations whose primary purpose is to conduct research and/or public policy analysis within the Human Services - Multipurpose and Other major group area.</t>
  </si>
  <si>
    <t>P11</t>
  </si>
  <si>
    <t>Organizations existing as a fund-raising entity for a single institution within the Human Services major group area.</t>
  </si>
  <si>
    <t>P12</t>
  </si>
  <si>
    <t>Organizations that raise and distribute funds for multiple organizations within the Human Services - Multipurpose and Other major group area.</t>
  </si>
  <si>
    <t>P19</t>
  </si>
  <si>
    <t>Organizations that provide all forms of support except for financial assistance or fund raising for other organizations within the Human Services - Multipurpose and Other major group area.</t>
  </si>
  <si>
    <t>Human Service Organizations</t>
  </si>
  <si>
    <t>Organizations that provide a broad range of social services for individuals or families. Use this code for multiservice organizations such as Lutheran Social Services, Catholic Social Services and other community service organizations not specified below that provide a variety of services from throughout the P section or services from the P section in combination with services described in other sections (e.g., an organization that provides family counseling, substance abuse services, employment assistance and services for at - risk youth).</t>
  </si>
  <si>
    <t>Catholic Human Services|Catholic Social Services|Community Services|Jewish Human Services|Lutheran Aid Societies|Lutheran Social Services|Multipurpose Human Services|Protestant Human Services|Religious Welfare|Saint Vincent DePaul Society|United Service Organizations|United Services</t>
  </si>
  <si>
    <t>American Red Cross</t>
  </si>
  <si>
    <t>Separately incorporated, local chapters of the American Red Cross.</t>
  </si>
  <si>
    <t>P22</t>
  </si>
  <si>
    <t>Urban League</t>
  </si>
  <si>
    <t>Separately incorporated, local Urban League sites.</t>
  </si>
  <si>
    <t>P24</t>
  </si>
  <si>
    <t>Salvation Army</t>
  </si>
  <si>
    <t>Separately incorporated, local Salvation Army sites.</t>
  </si>
  <si>
    <t>P26</t>
  </si>
  <si>
    <t>Volunteers of America</t>
  </si>
  <si>
    <t>Separately incorporated, local Volunteers of America sites.</t>
  </si>
  <si>
    <t>Young Mens or Womens Associations</t>
  </si>
  <si>
    <t>Separately incorporated, local YMCA, YWCA, YMHA, YWHA sites.</t>
  </si>
  <si>
    <t>Neighborhood Centers</t>
  </si>
  <si>
    <t>Neighborhood-based multipurpose centers that offer, at a single location, a wide variety of services and activities that are structured to meet the needs of the entire community through different programs for different age and interest groups.</t>
  </si>
  <si>
    <t>Community Centers|Jewish Community Centers|Neighborhood Centers|Neighborhood Multipurpose Centers|Settlement Houses</t>
  </si>
  <si>
    <t>Thrift Shops</t>
  </si>
  <si>
    <t>Organizations that offer new or second-hand furniture, appliances, clothing, toys and other material goods at lower than retail prices, and which often use the proceeds from sales to support other services to the community. Thrift shops accept direct donations from the public of new and reusable goods.</t>
  </si>
  <si>
    <t>Children &amp; Youth Services</t>
  </si>
  <si>
    <t>Organizations that provide a wide variety of informational, social and supportive services for children and youth including runaways and other troubled youth. Use this code for organizations that provide services for children and/or youth that are not specified below.</t>
  </si>
  <si>
    <t>Adolescent Pregnancy Prevention|Adolescent Services|Child Development Support|Child Welfare|Childrens Aid Societies|Childrens Home Societies|Childrens Protective Services|Childrens Services|Childrens Social Services|Multipurpose Childrens Services|Runaway Hotlines|Runaway Services|Teen Pregnancy Prevention|Youth Services</t>
  </si>
  <si>
    <t>P31</t>
  </si>
  <si>
    <t>Adoption</t>
  </si>
  <si>
    <t>Organizations that arrange permanent homes under new legal parentage for individuals whose birth parents are unable or unwilling to provide for their care.</t>
  </si>
  <si>
    <t>Adoption Agencies|Adoptive Family Recruitment|Adoptive Parent/Child Search|Adoption Registry|Birth Child Location|Biological Parent Location|Birth Parent Location|Children|Court-Appointed Confidential Intermediaries|Natural Parent Location|International Adoption|Special Needs Adoption|Youth</t>
  </si>
  <si>
    <t>Foster Care</t>
  </si>
  <si>
    <t>Organizations that provide an alternative family living arrangement in agency-supervised family homes for dependent children who have been removed from their homes because of abuse, neglect or abandonment; or for children or adults with disabilities who are unable to live with their birth families or in an independent setting.</t>
  </si>
  <si>
    <t>Foster Care for Adults with Disabilities|Foster Care for Children with Disabilities|Foster Care for Dependent Children|Foster Home Care|Foster Home Placement|Foster Homes|Foster Parent/Family Recruitment|Therapeutic Foster Care</t>
  </si>
  <si>
    <t>Child Day Care</t>
  </si>
  <si>
    <t>Organizations that provide substitute parental care for children during some portion of a twenty-four hour day.</t>
  </si>
  <si>
    <t>After School Care|Babysitting|Before School Care|Child Care Centers|Child Care Co-ops|Child Caregivers|Childrens Day Care|Corporate Day Care|Day Care, Children|Drop-In Child Care|Extended Day Care|Faith-Based Child Care |Family Child Care Homes|Infant Care Centers|In-Home Child Care|Latchkey Child Care |Nanny|Nighttime Child Care|Sick Child Care</t>
  </si>
  <si>
    <t>Family Services</t>
  </si>
  <si>
    <t>Organizations that provide a wide variety of social services that are designed to support healthy family development, improve the familys ability to resolve problems and prevent the need for unnecessary placement of children in settings outside the home. Use this code for organizations that provide comprehensive family support services or which offer services other than those specified below.</t>
  </si>
  <si>
    <t>Child Development Classes|Companionship Programs|Co-Parenting Workshops|Expectant/New Parent Assistance|Family Life Education|Family Preservation|Family Reunification|Family Strengthening|Family-Based Services|Mothers of Multiple Births|Parent Education|Parenting Education|Parenting Skills|Respite Care</t>
  </si>
  <si>
    <t>P42</t>
  </si>
  <si>
    <t>Single Parent Agencies</t>
  </si>
  <si>
    <t>Organizations like Parents Without Partners that provide supportive services for single parents.</t>
  </si>
  <si>
    <t>Parents Without Partners|Single Parent Agencies|Single Parents</t>
  </si>
  <si>
    <t>Family Violence Shelters</t>
  </si>
  <si>
    <t>Organizations that provide temporary shelter for women who have experienced domestic violence and for their children.</t>
  </si>
  <si>
    <t>Battered Womens Hotlines|Battered Womens Shelters|Crisis Nurseries|Crisis Shelters|Domestic Violence Shelters|Family Crisis Shelters|Family Violence Shelters|Safe Houses</t>
  </si>
  <si>
    <t>P44</t>
  </si>
  <si>
    <t>In-Home Assistance</t>
  </si>
  <si>
    <t>Organizations that provide assistance in performing routine household, yard and personal care activities for frail elderly, disabled or indigent individuals or families whose normal routines have been disrupted by an emergency.</t>
  </si>
  <si>
    <t>Errand Running|Grocery Delivering|Homemaker Assistance|Home Health Aide|</t>
  </si>
  <si>
    <t>Family Services for Adolescent Parents</t>
  </si>
  <si>
    <t>Organizations that provide pregnancy counseling, maternity home care and other supportive services for pregnant adolescents or adolescents who are parents.</t>
  </si>
  <si>
    <t>Adolescent Parents|Adolescent Parents Pregnancy Counseling|Maternity Home Care|Maternity Homes for Unwed Mothers|Post Pregnancy Shelter Care|Teen Parents|Unwed Pregnant Womens Shelter</t>
  </si>
  <si>
    <t>P46</t>
  </si>
  <si>
    <t>Family Counseling</t>
  </si>
  <si>
    <t>Organizations that offer therapeutic sessions which focus on the system of relationships and communication patterns among family members and which attempt to modify those relationships and patterns to achieve greater harmony. The therapist focuses on the family as a unit rather than concentrating on one of the members who is singled out as the one in need of treatment.</t>
  </si>
  <si>
    <t>Christian Counseling|Christian Support Services|Conciliation Counseling|Marital Counseling|Marital Counseling|Marriage Counseling|Marriage Encounter|Pastoral Counseling|Premarital Counseling|Religious Counseling|Spiritual Counseling</t>
  </si>
  <si>
    <t>P47</t>
  </si>
  <si>
    <t>Pregnancy Centers</t>
  </si>
  <si>
    <t>Organizations that provide free and confidential services to women and families facing unplanned pregnancies.  Services can include pregnancy testing and physician exams with ultrasound, counseling on pregnancy-related issues, information on STDs, healthcare &amp; community referrals, and help with material goods such as maternity and baby items.
</t>
  </si>
  <si>
    <t>Birthright|Crisis Pregnancies|Crisis Pregnancy Centers, Pregnancy Centers, Pregnancy Care Centers|Pregnancy Care Clinics.
</t>
  </si>
  <si>
    <t>Personal Social Services</t>
  </si>
  <si>
    <t>Organizations that provide a variety of personal social services or which offer personal social services not specified below.</t>
  </si>
  <si>
    <t>Assertiveness Training|Conflict Resolution Training|Consciousness-Raising Groups|Cultural Awareness/Competencies Training|Death and Dying Workshops|Disability Awareness|Emancipation Preparation|Individual Development|Information and Referrals|Interpersonal Communication Training|Life Skills Training|Marriage Enrichment|Meditation|Personal Enrichment|Personal Growth |Relationship Workshops|Self-Esteem Workshops|Self-Help Groups|Sensitivity Training|Social Responsibility |Social Skills Training|Stress Management|Team Building Activities|Yoga</t>
  </si>
  <si>
    <t>Financial Counseling</t>
  </si>
  <si>
    <t>Organizations that provide advice and guidance for people who need assistance in obtaining credit, obtaining or correcting information in their credit records, reducing their debt burden or managing their financial resources more effectively.</t>
  </si>
  <si>
    <t>Bankruptcy Assistance|Bill interpretation Assistance|Credit Counseling|Credit Denial Assistance|Credit Rating Assistance|Debt Consolidation|Debt Management|Debt Repayment Counseling|Debt Liquidation Counseling|Financial Counseling|Financial Record Keeping Assistance|Investment Counseling|Money Management|Mortgage Default Assistance|Personal Finances Administration|Personal Financial Management Counseling|Property Lien Assistance|Protective Payee Services|Repossession Assistance|Representative Payee Services|Tax Assistance|Taxpayer Assistance|Tax Payer Assistance</t>
  </si>
  <si>
    <t>P52</t>
  </si>
  <si>
    <t>Transportation Assistance</t>
  </si>
  <si>
    <t>Organizations that provide or coordinate free or low-cost transportation services for older adults, people with disabilities, people with medical conditions, people who are indigent, students and other eligible individuals.</t>
  </si>
  <si>
    <t>Bus Passes|Demand/Response Transportation|Disability-Related Transportation|Door-to-Door Transportation|Handicapped Transportation|Paratransit|Senior Rides|Special Needs Transportation|Student Transportation|Transportation Passes|Transportation Vouchers</t>
  </si>
  <si>
    <t>Gift Distribution</t>
  </si>
  <si>
    <t>Organizations - like Toys for Tots - that provide, coordinate or raise money and donations for holiday assistance and gift distribution programs, usually but not exclusively organized around holidays.</t>
  </si>
  <si>
    <t>Christmas Assistance|Christmas Baskets|Christmas Clearing Bureaus|Christmas Food Baskets|Christmas Gifts|Christmas Toys|Christmas Trees|Easter Assistance|Easter Events|Easter Food Baskets|Holiday Assistance|Holiday Adoption |Holiday Cash Grants|Holiday Donations|Mothers Day Assistance|Passover Assistance|Ramadan Assistance|Thanksgiving Food Baskets|Toys for Tots</t>
  </si>
  <si>
    <t>Emergency Assistance</t>
  </si>
  <si>
    <t>Organizations that provide food, clothing, household goods, cash and other forms of short-term emergency assistance for indigent individuals and families who have insufficient resources to meet their basic needs.</t>
  </si>
  <si>
    <t>Child Care Vouchers|Clothing Distribution|Emergency Cash|Emergency Food Assistance|Emergency Living Expenses|Emergency Money|Household Goods Provision|Household Goods Vouchers|Moving Expense Assistance|Personal Loans|Return to Point of Origin Assistance|Short-Term Emergency Assistance|Short Term Emergency Assistance|Temporary Financial Aid</t>
  </si>
  <si>
    <t>P61</t>
  </si>
  <si>
    <t>Travelers Aid</t>
  </si>
  <si>
    <t>Organizations that provide supportive services including information and emergency assistance for tourists, travelers or other visitors who are stranded or have encountered other problems.</t>
  </si>
  <si>
    <t>Consulates/Foreign Government Representatives|Customs Assistance|Emergency Road Service|Foreign Currency Exchange|Foreign Visitor Assistance|International Travel Advisories|Tourist Information|Towing|Travelers Assistance|Stranded Motorist Assistance</t>
  </si>
  <si>
    <t>P62</t>
  </si>
  <si>
    <t>Victims Services</t>
  </si>
  <si>
    <t>Organizations that provide supportive services for crime victims which may include crisis counseling, medical services, escort services, transportation, child care, financial assistance, protective services, information about the mechanics of court proceedings, assistance with forms to file for reimbursement of crime-related expenses or losses, and/or advice and guidance concerning court appearances.</t>
  </si>
  <si>
    <t>Court Appearance Advice|Court Appearance Guidance|Court Proceedings Information|Crime Victims|Filing Assistance for Crime-Related Expenses|Filing Assistance for Crime-Related Losses|Victims|Escort Services|Victims Protective Services</t>
  </si>
  <si>
    <t>P70</t>
  </si>
  <si>
    <t>Residential Care &amp; Adult Day Programs</t>
  </si>
  <si>
    <t>Organizations that provide alternative living arrangements for people who require care, supervision and support on a 24-hour basis or during part of the day. Use this code for organizations that provide residential, custodial care, but the specific nature of the facility is unclear, or which have multiple facilities which fall into more than one category below.</t>
  </si>
  <si>
    <t>Custodial, Residential Care Facilities|Housing|Respite Care</t>
  </si>
  <si>
    <t>P71</t>
  </si>
  <si>
    <t>Adult Day Care</t>
  </si>
  <si>
    <t xml:space="preserve">Organizations that provide personal care for dependent adults or adults with disabilities in a supervised group setting during some portion of a twenty-four hour day. Services may include social and recreational activities, training that is essential for sustaining the activities of daily living and meals, as appropriate. </t>
  </si>
  <si>
    <t>Adult Day Care Centers|Adult Day Health Care|Adult Development Centers for Persons with Disabilities|Adult Family Day Care Homes|Developmentally Disabled Activity Centers|Developmentally Disabled Day Care|In-Home Adult Care|Non-residential Care|Senior Day Care|Special Day Care|Special Non-Residential Day Care|</t>
  </si>
  <si>
    <t>Group Homes</t>
  </si>
  <si>
    <t>Facilities, usually located in residential neighborhoods, that provide 24-hour non-medical care for individuals with disabilities who need supervision and/or assistance with activities of daily living.</t>
  </si>
  <si>
    <t>Group Homes for Adults with Developmental Disabilities|Group Homes for Adults with Disabilities|Group Homes for Disabled Adults|Housing|Long-Term Group Homes|Long Term Group Homes|Residential Care for Individuals with Disabilities|Residential Care</t>
  </si>
  <si>
    <t>Hospices</t>
  </si>
  <si>
    <t>Organizations that provide palliative and supportive services including medical care, pain and symptom management, home nurse visitation, case management, counseling, and bereavement services for terminally ill people who are in the final stages of their illnesses and for members of their families.</t>
  </si>
  <si>
    <t>Facility-Based Hospice Care|Hospitals for the Dying|In-Home Hospice Care|Institutional Hospice Care|Palliative Care|Supportive Care for the Dying|Terminal Illness Care</t>
  </si>
  <si>
    <t>P75</t>
  </si>
  <si>
    <t>Supportive Housing for Older Adults</t>
  </si>
  <si>
    <t>Residential facilities for older adults who are unable to function in an independent living environment because they need assistance with toileting, bathing, dressing, medication, meals and housekeeping and other activities of daily living, but do not require nursing care on a regular basis.</t>
  </si>
  <si>
    <t>Assisted Living|Boarding Care Facilities|CCRCs|Continuing Care Retirement Communities|Group Homes for Seniors|Homes for Aging|Housing for the Elderly|Life Care Communities|Lifecare Communities|Personal Care Homes|Residential Care Facilities for the Elderly|Senior Board &amp; Care|Senior Foster Care|Senior Residential Care Homes|Senior Residential Facilities</t>
  </si>
  <si>
    <t>P76</t>
  </si>
  <si>
    <t>Homes for Children &amp; Adolescents</t>
  </si>
  <si>
    <t>Organizations that provide alternative living arrangements for children and young adults who require care, supervision and support on a 24-hour basis or during part of the day.  Use also for children and youth who have been neglected or abandoned and would benefit from a professionally supervised, structured group environment.</t>
  </si>
  <si>
    <t>Boys Ranches|Group Homes for Children with Disabilities|Group Homes for Dependent Children|Group Homes for Disabled Children|Group Homes for Children with Developmental Disabilities|Orphanages|Residential Care Facilities for Children|Residential Care for Dependent Children</t>
  </si>
  <si>
    <t>Centers to Support the Independence of Specific Populations</t>
  </si>
  <si>
    <t>Organizations that provide multipurpose centers or services that meet the needs and interests of a particular target population. Use this code for centers or services for special populations not specified below or for facilities that serve multiple special populations.</t>
  </si>
  <si>
    <t>Animal Aides|Assistive Technologies|Canine Assistants|Care Management|Case Management|Companion Animals|Guide Dog Training|Guide Dogs|Service Animals|Service Dogs|Womens Centers|Womens Services</t>
  </si>
  <si>
    <t>Senior Centers</t>
  </si>
  <si>
    <t>Organizations that provide or coordinate a wide variety of programs and services that meet the needs and interests of the senior population. Also included are organizations that administer funding for senior services under Title III of the Older Americans Act.</t>
  </si>
  <si>
    <t>Agency on Aging|Comprehensive Senior Services|Independence of the Elderly|Senior Citizen Centers</t>
  </si>
  <si>
    <t>Developmentally Disabled Centers</t>
  </si>
  <si>
    <t>Organizations such as retarded citizens associations that provide or coordinate a wide variety of programs and services for people with developmental disabilities.</t>
  </si>
  <si>
    <t>Activities of Daily Living|Daily Living Instruction|Day Programs for the Developmentally Disabled|Developmentally Disabled Activity Centers|Developmentally Disabled Behavior Management |Developmentally Disabled Centers|Developmentally Disabled Services|Developmentally Disabled Social/Recreation |Drop in Centers for the Developmentally Disabled|Independent Living Skills Instruction: Mentally Retarded Centers|Mentally Retarded Services|Retarded Citizens Associations|Retarded Citizens Centers|Retarded Citizens Services|Self Care</t>
  </si>
  <si>
    <t>P83</t>
  </si>
  <si>
    <t>Women's Centers</t>
  </si>
  <si>
    <t xml:space="preserve">Organizations that provide or coordinate a wide variety of programs and services that are needed by and of interest to this population.  </t>
  </si>
  <si>
    <t>P84</t>
  </si>
  <si>
    <t>Ethnic &amp;  Immigrant Centers</t>
  </si>
  <si>
    <t>Organizations that provide or coordinate a wide variety of programs and services that are structured to meet the social, educational, economic, recreational and other needs of specific ethnic and/or immigrant groups in ways that are culturally appropriate.</t>
  </si>
  <si>
    <t>Citizenship Assistance Centers|Cultural Orientation|Cultural Transition Facilitation|Immigrant Centers|Immigrant Services|Immigrant Support|Interpreters|Language Interpretations|Language Translations|Refugee Resettlement</t>
  </si>
  <si>
    <t>Homeless Centers</t>
  </si>
  <si>
    <t>Organizations that provide supportive services for individuals and families who are homeless or which work with people who are at risk for homelessness in an effort to prevent them from losing their permanent residence.</t>
  </si>
  <si>
    <t>Homeless Day Centers|Homeless Drop-In Centers|Homeless Persons Centers|Homeless Persons Services|Missions|Shower Facilities/Public Restrooms|Telephone Facilities|Temporary Mailing Address</t>
  </si>
  <si>
    <t>Blind &amp; Visually Impaired Centers</t>
  </si>
  <si>
    <t>Organizations that provide or coordinate a wide variety of programs and services for people who are blind or have visual impairments.</t>
  </si>
  <si>
    <t>Audio Books |Books on Tape |Braille Transcription|Guide Dogs for the Blind|Recorded Books |Recording for the Blind|Seeing Eye Dog |Talking Books</t>
  </si>
  <si>
    <t>P87</t>
  </si>
  <si>
    <t>Deaf &amp; Hearing Impaired Centers</t>
  </si>
  <si>
    <t>Organizations that provide or coordinate a wide variety of programs and services for people who are deaf or have hearing impairments.</t>
  </si>
  <si>
    <t>American Sign Language Interpretation|AMESLAM Interpretation|Deaf Relay Services|Sign Language Interpretation|Telecommunication Relay Services|TTD Linkage</t>
  </si>
  <si>
    <t>P88</t>
  </si>
  <si>
    <t>LGBT Centers</t>
  </si>
  <si>
    <t>Organizations that provide or coordinate a wide variety of programs and services that meet the needs and interests of people who are lesbian, gay, bisexual, or transgenedered.</t>
  </si>
  <si>
    <t>Human Services N.E.C.</t>
  </si>
  <si>
    <t>Use this code for organizations that clearly provide human services where the major purpose is unclear enough that a more specific code cannot be accurately assigned.</t>
  </si>
  <si>
    <t>Q</t>
  </si>
  <si>
    <t>International, Foreign Affairs &amp; National Security</t>
  </si>
  <si>
    <t>Private nonprofit organizations whose primary purpose is to provide services or other forms of support to increase mutual understanding across countries, encourage social, economic or political development outside of the U.S., and/or impact national, multilateral or international policies on international issues. (rev. 12/04)</t>
  </si>
  <si>
    <t>Q01</t>
  </si>
  <si>
    <t>Organizations whose primary purpose is influencing public policy within the International, Foreign Affairs, and National Security major group area. Includes groups employing a activities designed to influence government and international institutional policy, such as, public education and influencing public opinion, public mobilizations, and lobbying.</t>
  </si>
  <si>
    <t>Lobbying|Mobilization|Public Awareness</t>
  </si>
  <si>
    <t>Q02</t>
  </si>
  <si>
    <t>Organizations whose primary purpose is consultation, training, and other forms of management and administrative support services to nonprofit groups within the International, Foreign Affairs, and National Security major group area.</t>
  </si>
  <si>
    <t>Technical assistance</t>
  </si>
  <si>
    <t>Learned societies, professional councils, and other organizations that bring together individuals or organizations with a common professional or vocational interest within the International, Foreign Affairs, and National Security major group area.</t>
  </si>
  <si>
    <t>Q05</t>
  </si>
  <si>
    <t>Organizations whose primary purpose is to conduct research and/or public policy analysis within the International, Foreign Affairs, and National Security major group area.</t>
  </si>
  <si>
    <t>Foreign Policy Research and Analysis|International Economic Policy Research and Analysis|International Trade Policy Research and Analysis</t>
  </si>
  <si>
    <t>Organizations existing as a fund-raising entity for a single institution within the International, Foreign Affairs &amp; National Security major group area.</t>
  </si>
  <si>
    <t>Friends of|Fund for|</t>
  </si>
  <si>
    <t>Q12</t>
  </si>
  <si>
    <t>Organizations that raise and distribute funds for multiple organizations within the International, Foreign Affairs, and National Security major group area.</t>
  </si>
  <si>
    <t>Q19</t>
  </si>
  <si>
    <t>Organizations that provide all forms of support except for financial assistance or fund raising for other organizations within the International, Foreign Affairs and National Security major group area.</t>
  </si>
  <si>
    <t>Promotion of International Understanding</t>
  </si>
  <si>
    <t>Organizations whose primary purpose is to promote international understanding through activities, such as events, forums, trainings, and exchanges, which enable people to develop an appreciation for other societies, their traditions and culture. Use this code for organizations that provide a wide variety of organizations relating to the promotion of international understanding or which offer specific programs not specified below.</t>
  </si>
  <si>
    <t>Democratic Values Promotion|Democratization|Foreign Affairs|Foreign Election Monitoring|Foreign Policy|Fulbright Scholarships|Government Exchange|International Affairs|International Education|International Law|International Relations|Junior Year Abroad|Sister Cities|Sister City|Study Abroad|World Affairs</t>
  </si>
  <si>
    <t>Q21</t>
  </si>
  <si>
    <t>International Cultural Exchange</t>
  </si>
  <si>
    <t>Organizations whose primary purpose is to provide international cultural educational experiences abroad and/or sponsor international cultural events (e.g., touring performing arts troupes) that are designed to increase understanding of other societies through the arts and humanities." Also use this code for financial support for museums and other cultural institutions outside of the United States.</t>
  </si>
  <si>
    <t>Cultural Exchange|International Cultural Events|Japan-America Societies|Japan-America Society</t>
  </si>
  <si>
    <t>Q22</t>
  </si>
  <si>
    <t>International Academic Exchange</t>
  </si>
  <si>
    <t>Organizations that provide opportunities for high school students from foreign countries to live with an approved family in the United States and attend an American high school for one semester or one year in exchange for American students living and attending school in their country during the same period of time.</t>
  </si>
  <si>
    <t>Exchange Students|International Education Exchanges|International Student Exchanges</t>
  </si>
  <si>
    <t>Q23</t>
  </si>
  <si>
    <t>International Exchange N.E.C.</t>
  </si>
  <si>
    <t>Organizations whose primary purpose is to provide international living experiences for individuals and families by arranging job exchanges, residence exchanges and other similar opportunities.
	</t>
  </si>
  <si>
    <t>Business Exchange|Exchange of Persons|Job Exchanges|Residence Exchanges|Teacher Exchanges</t>
  </si>
  <si>
    <t>International Development</t>
  </si>
  <si>
    <t xml:space="preserve">Organizations whose primary purpose is to provide technical assistance training and material resources to support the capacity-building efforts of nations outside the U. S. with a focus on agricultural and rural development, health, education, social welfare, small business development and industrial growth. Use this code for organizations that provide a wide range of international development and/or relief services or those not specified below.  </t>
  </si>
  <si>
    <t xml:space="preserve">Aid to Developing Countries|International Aid|International Assistance </t>
  </si>
  <si>
    <t>Q31</t>
  </si>
  <si>
    <t>International Agricultural Development</t>
  </si>
  <si>
    <t>Organizations that provide information, technical assistance and support to developing countries regarding the planting, nurturing, protection and utilization of agricultural products with the objective of increasing the productivity of their cultivated land and improving their food supply.</t>
  </si>
  <si>
    <t>International Agricultural Assistance</t>
  </si>
  <si>
    <t>International Economic Development</t>
  </si>
  <si>
    <t>Organizations that provide technical assistance and training, loans and loan guarantees and other forms of support to stimulate the economy, expand employment opportunities, encourage the establishment and growth of commerce and industry and otherwise enhance the economic development of countries outside the United States.</t>
  </si>
  <si>
    <t>International Economic Assistance</t>
  </si>
  <si>
    <t>International Relief</t>
  </si>
  <si>
    <t>Organizations that work to relieve poverty in developing countries by providing funds, technical assistance and supplies which improve the health, education, welfare, social well-being and self-reliance of individuals and families. Also included are organizations that provide relief services in response to a major disaster or large-scale emergency that occurs abroad.</t>
  </si>
  <si>
    <t>Foreign Child Sponsorship|Foreign Orphanages|Humanitarian Aid|International Childrens Aid |International Childrens Relief|International Disaster Assistance|International Disaster Relief|International Earthquake Relief|International Flood Relief|International Relief Agencies|Overseas Child Sponsorship|UNICEF</t>
  </si>
  <si>
    <t>Q34</t>
  </si>
  <si>
    <t xml:space="preserve">International Educational Development </t>
  </si>
  <si>
    <t>Organizations whose primary purpose is to educate individuals, provide financial support for educational institutions and other forms of material support for students and institutions in countries outside the United States.</t>
  </si>
  <si>
    <t>Q35</t>
  </si>
  <si>
    <t>International Democracy &amp; Civil Society Development</t>
  </si>
  <si>
    <t>Organizations whose primary purpose is to carry out programs that support the development of democracy and civil society in countries outside of the United States.  Includes organizations that provide assistance in election planning and administration, election law development, political party development, constitutional development, and voter and civic education, which may include training of government and civic leaders.  Also includes organizations that promote a supportive legal and regulatory environment for civil society and otherwise strengthen civil society actors and organizations as a group.
</t>
  </si>
  <si>
    <t>Q36</t>
  </si>
  <si>
    <t xml:space="preserve">International Science &amp; Technology Development </t>
  </si>
  <si>
    <t>Organizations whose primary purpose is to provide technical assistance, training, and other forms of support to encourage the development of appropriate technologies, science and technology transfer, and technological capability building of countries outside the United States.</t>
  </si>
  <si>
    <t>Q38</t>
  </si>
  <si>
    <t xml:space="preserve">International Environment, Population &amp; Sustainability </t>
  </si>
  <si>
    <t>Organizations whose primary purpose is to protect the environment and create a sustainable world by addressing issues such as cross national concerns and advocacy and research on environmental and population policy.</t>
  </si>
  <si>
    <t>Environmental and Population Policy|International Environmental Resource Management|International Family Planning|International Sustainable Development|Population Control|Global Warming</t>
  </si>
  <si>
    <t>Q39</t>
  </si>
  <si>
    <t xml:space="preserve">International Health Development </t>
  </si>
  <si>
    <t>Organizations whose primary purpose is to provide health assistance and training, loans and loan guarantees, financial and other material support for hospitals, medical services for countries outside the United States.</t>
  </si>
  <si>
    <t>International Peace &amp; Security</t>
  </si>
  <si>
    <t>Organizations that promote harmony and understanding among nations either globally or in a particular region of the world and/or engage in activities that promote peaceful ways of managing and settling international conflicts. Use this code for organizations that promote international peace in a general way or which have specific programs devoted to international peace and security other than those specified below.</t>
  </si>
  <si>
    <t>Antiwar Movements|Diplomacy|International Conflict Mediation|International Conflict Resolution|International Peace|International Security|Peace Movements|Peace Studies</t>
  </si>
  <si>
    <t>Q41</t>
  </si>
  <si>
    <t>Arms Control &amp; Peace</t>
  </si>
  <si>
    <t>Organizations that promote control of nuclear, biological, chemical and conventional weapons development and proliferation.</t>
  </si>
  <si>
    <t>Arms Control|Biological Weapons Control|Chemical Weapons Control|Disarmament Issues|Nuclear Arms|Nuclear Freeze|Nuclear War|Nuclear Weapons Non-Proliferation|Nuclear Weapons Reduction|Strategic Arms Reduction|Weapons Control|Weapons Reduction|Weapons Testing</t>
  </si>
  <si>
    <t>Q42</t>
  </si>
  <si>
    <t>United Nations Associations</t>
  </si>
  <si>
    <t>Organizations whose activities relate specifically to the United Nations.</t>
  </si>
  <si>
    <t>United Nations</t>
  </si>
  <si>
    <t>Q43</t>
  </si>
  <si>
    <t>National Security</t>
  </si>
  <si>
    <t>Organizations that conduct studies on major national security topics including the U.S. armed forces, weapons decisions, deployment policies and the security aspects of U.S. foreign relations; monitor legislation on national security issues; advocate for specific defense policies and expenditures; and engage in other activities related to the security of the United States.</t>
  </si>
  <si>
    <t>Q50</t>
  </si>
  <si>
    <t>International Affairs, Foreign Policy, &amp; Globalization</t>
  </si>
  <si>
    <t>Organizations that conduct studies on foreign policy, national security, regional affairs and international energy, economic, and trade policies; monitor foreign policy legislation; hold conferences seminars and debates to expand interest in international issues and promote understanding of US foreign policy and international affairs; address problems of globalization; publish journals, newsletters, and other materials addressing foreign policy issues; and engage in other activities relating to foreign policy.</t>
  </si>
  <si>
    <t>Foreign Affairs|Foreign Relations|Globalization|International Law|International Relations</t>
  </si>
  <si>
    <t>Q51</t>
  </si>
  <si>
    <t>International Economic &amp; Trade Policy</t>
  </si>
  <si>
    <t>Organizations whose primary purpose is promote world trade and strengthen international trade and investment position of the US, states and localities. Services may include analyses of the competitiveness of specific industries, development of trade policies, negotiating market access for US companies and promoting exports through trade missions, shows, and fairs in major overseas markets.</t>
  </si>
  <si>
    <t>International Investment|International Markets|Common Market|Emerging Markets|European Market|Exports|Foreign Trade|GATT|Global Markets|Imports|International Business Development|International Development|International Economic Relations|International Trade Programs|International Trade|Microenterprise|NAFTA|Overseas Trade|Trade Agreements|Trade Protection</t>
  </si>
  <si>
    <t>International Human Rights</t>
  </si>
  <si>
    <t>Organizations that work to protect individuals around the world from denial of civil rights and liberties or other arbitrary governmental interference, harassment, or abuse due to their political or religious beliefs.</t>
  </si>
  <si>
    <t>International Childrens Rights|International Human Rights Violations|International Prisoners Rights, International Reproductive Rights|International Womens Rights|Legal Rights|Political Prisoners|Political Repression|War Crimes</t>
  </si>
  <si>
    <t>Q71</t>
  </si>
  <si>
    <t>International Migration &amp; Refugee Issues</t>
  </si>
  <si>
    <t>Organizations that monitor and inform the public about the world refugee situation; review refugee-related legislation; and advocate for specific policies relating to the plight of refugees in other countries. Also included are organizations that raise money to enable refugees to leave their own countries and migrate to foreign countries of their choice; or provide aid to refugees who have left their country of origin and are residing in another country outside the United States.</t>
  </si>
  <si>
    <t>Asylum Seekers|Displaced Persons|International Migration|International Refugees|Political Asylum|War Victims</t>
  </si>
  <si>
    <t>Q99</t>
  </si>
  <si>
    <t>International, Foreign Affairs &amp; National Security N.E.C.</t>
  </si>
  <si>
    <t>Use this code for organizations that clearly provide services related to international affairs where the major purpose is unclear enough that a more specific code cannot be accurately assigned.</t>
  </si>
  <si>
    <t>R</t>
  </si>
  <si>
    <t>Civil Rights, Social Action &amp; Advocacy</t>
  </si>
  <si>
    <t>Private nonprofit organizations whose primary purpose is to protect and promote the broad civil rights of groups and civil liberties of individuals, to work for the realization of specific social or political goals or to encourage the participation of people in the public policy debate.</t>
  </si>
  <si>
    <t>R01</t>
  </si>
  <si>
    <t>Organizations whose activities focus on influencing public policy within the Civil Rights, Social Action, Advocacy major group area. Includes a variety of activities from public education and influencing public opinion to lobbying national and state legislatures.</t>
  </si>
  <si>
    <t>R02</t>
  </si>
  <si>
    <t>Consultation, training, and other forms of management assistance services to nonprofit groups within the Civil Rights, Social Action, Advocacy major group area.</t>
  </si>
  <si>
    <t>R03</t>
  </si>
  <si>
    <t>Learned societies, professional councils, and other organizations that bring together individuals or organizations with a common professional or vocational interest within the Civil Rights, Social Action, Advocacy major group area.</t>
  </si>
  <si>
    <t>R05</t>
  </si>
  <si>
    <t>Organizations whose primary purpose is to conduct research and/or public policy analysis within the Civil Rights, Social Action, Advocacy major group area.</t>
  </si>
  <si>
    <t>R11</t>
  </si>
  <si>
    <t>Organizations existing as a fund-raising entity for a single institution within the Civil Rights, Social Action &amp; Advocacy major group area.</t>
  </si>
  <si>
    <t>R12</t>
  </si>
  <si>
    <t>Organizations that raise and distribute funds for multiple organizations within the Civil Rights, Social Action, Advocacy major group area.</t>
  </si>
  <si>
    <t>R19</t>
  </si>
  <si>
    <t>Organizations that provide all forms of support except for financial assistance or fund raising for other organizations in the Civil Rights, Social Action, Advocacy major group area.</t>
  </si>
  <si>
    <t>Civil Rights</t>
  </si>
  <si>
    <t>Organizations that work for the passage and enforcement of laws or other social measures that will more effectively protect the rights of specific groups. Use this code for organizations that broadly address civil rights and advocacy issues or which focus on populations not specified below.</t>
  </si>
  <si>
    <t>Discrimination of Specific Groups|Equal Rights|Immigrant Rights|Legal Rights|Refugee Rights</t>
  </si>
  <si>
    <t>R21</t>
  </si>
  <si>
    <t>Immigrants' Rights</t>
  </si>
  <si>
    <t>Organizations that support the passage and enforcement of laws and other social measures which protect the rights and interests of individuals who have newly arrived in the country or which govern the process by which individuals and families are granted permission to immigrate.</t>
  </si>
  <si>
    <t>R22</t>
  </si>
  <si>
    <t>Minority Rights</t>
  </si>
  <si>
    <t>Organizations that support the passage and enforcement of laws and other social measures that protect and promote the rights and interests of one or more specific ethnic groups or individuals who have a common national origin. Use this code for organizations like the NAACP and La Raza.</t>
  </si>
  <si>
    <t>African American Rights|Asian American Rights|Congress of Racial Equality|CORE|Ethnic Groups Rights|Hispanic Rights|La Raza|Latino Rights|NAACP|Native American Rights|Racial Equality|SCLC|Southern Christian Leadership Conference</t>
  </si>
  <si>
    <t>R23</t>
  </si>
  <si>
    <t>Disabled Persons Rights</t>
  </si>
  <si>
    <t>Organizations that support the passage and enforcement of laws or other social measures that protect the rights of people who have disabilities and maximize their ability to enjoy the same opportunities, resources and privileges as the mainstream population.</t>
  </si>
  <si>
    <t>Disability Rights|Handicapped Persons Rights|Handicapped Rights</t>
  </si>
  <si>
    <t>R24</t>
  </si>
  <si>
    <t>Womens Rights</t>
  </si>
  <si>
    <t>Organizations that support the passage and enforcement of laws and other social measures that protect and promote the rights and interests of women.</t>
  </si>
  <si>
    <t>Sexual Equality|Womens Economic Empowerment</t>
  </si>
  <si>
    <t>R25</t>
  </si>
  <si>
    <t>Seniors Rights</t>
  </si>
  <si>
    <t>Organizations that support the passage and enforcement of laws and other social measures that protect and promote the rights of older adults.</t>
  </si>
  <si>
    <t>Age Discrimination</t>
  </si>
  <si>
    <t>R26</t>
  </si>
  <si>
    <t>Lesbian &amp; Gay Rights</t>
  </si>
  <si>
    <t>Organizations that support the passage and enforcement of laws and other social measures that protect and promote the rights and interests of individuals who are gay, lesbian, bisexual, or transgendered.</t>
  </si>
  <si>
    <t>Gay Rights|Homosexual Rights|Lesbian Rights</t>
  </si>
  <si>
    <t>R27</t>
  </si>
  <si>
    <t>Patients' Rights</t>
  </si>
  <si>
    <t>Organizations that support the passage and enforcement of laws and other social measures that protect and promote the rights and interests of patients.</t>
  </si>
  <si>
    <t>R28</t>
  </si>
  <si>
    <t>Children's Rights</t>
  </si>
  <si>
    <t>Organizations that support the passage and enforcement of laws and other social measures that protect and promote the rights and interests of children and youth.</t>
  </si>
  <si>
    <t>CASA|Child Advocacy|Court Appointed Special Advocates|</t>
  </si>
  <si>
    <t>R29</t>
  </si>
  <si>
    <t>Employee &amp; Workers' Rights</t>
  </si>
  <si>
    <t>Organizations that support the passage and enforcement of laws and other social measures that protect and promote the rights of groups of workers and employees.</t>
  </si>
  <si>
    <t>R30</t>
  </si>
  <si>
    <t>Intergroup &amp; Race Relations</t>
  </si>
  <si>
    <t>Organizations that work for increased harmony and understanding among diverse groups in the community and to reduce or eliminate tensions and violence based on age, gender, race, color, sexual preference, creed, national origin, income level or stereotypical identification.</t>
  </si>
  <si>
    <t>Diversity Training|Intergroup Relations|Multicultural Understanding|Race Relations</t>
  </si>
  <si>
    <t>R40</t>
  </si>
  <si>
    <t>Voter Education &amp; Registration</t>
  </si>
  <si>
    <t>Organizations that encourage citizens to participate in the political process, in a nonpartisan manner, by providing opportunities for political involvement, access to public officials, information that is necessary to make informed decisions at the ballot box or assistance in registering to vote.</t>
  </si>
  <si>
    <t>Election Regulation|League of Women Voters|Voter Education|Voter Participation|Voter Registration|Voter Turnout</t>
  </si>
  <si>
    <t>R60</t>
  </si>
  <si>
    <t>Civil Liberties</t>
  </si>
  <si>
    <t>Organizations that protect the rights of people guaranteed by the Constitution and promote the passage of laws or other social measures that extend individual rights or more effectively protect them. Use this code for organizations that advocate for a wide variety of civil liberties or for specific rights that are not specified below.</t>
  </si>
  <si>
    <t>Academic Freedom|Bill of Rights|Civil Liberties|Constitutional Rights|Criminal Rights|Cyber-Liberties|Death Penalty Advocacy|Death Penalty Issues|Due Process|Freedom of Association|Freedom of Information|Freedom of Religion|Gun Control Advocacy|Legal Rights|Library Censorship|Political Rights|Right of Assembly|Right to Bear Arms|Right to Privacy</t>
  </si>
  <si>
    <t>R61</t>
  </si>
  <si>
    <t>Reproductive Rights</t>
  </si>
  <si>
    <t>Organizations that support the passage and enforcement of laws and other social measures which preserve a womans right to terminate her pregnancy.</t>
  </si>
  <si>
    <t>Abortion Rights|Pro-Choice Advocacy|Right to Choose</t>
  </si>
  <si>
    <t>R62</t>
  </si>
  <si>
    <t>Right to Life</t>
  </si>
  <si>
    <t>Organizations that support the passage of legislation which assigns legal rights to the unborn and seeks to criminalize the termination of unwanted pregnancies.</t>
  </si>
  <si>
    <t>Anti-Abortion|Fetal Rights|Pro-Life Advocacy</t>
  </si>
  <si>
    <t>R63</t>
  </si>
  <si>
    <t>Censorship, Freedom of Speech &amp; Press</t>
  </si>
  <si>
    <t>Organizations that support the right of the press to freedom of expression without censorship or other restrictions by government and/or which support the right of the media to maintain confidential sources.</t>
  </si>
  <si>
    <t>Anti-Censorship Advocacy|Censorship|Cyber-Liberties|Freedom of Speech|Free Speech|Freedom of the Press|Library Censorship</t>
  </si>
  <si>
    <t>R65</t>
  </si>
  <si>
    <t>Freedom of Religion Issues</t>
  </si>
  <si>
    <t>Organizations that support the passage of legislation and other social measures that protect or extend the rights of individuals to conduct their lives according to the precepts of their faith.</t>
  </si>
  <si>
    <t>R67</t>
  </si>
  <si>
    <t>Right to Die &amp; Euthanasia</t>
  </si>
  <si>
    <t>Organizations that support the right of people who may be terminally ill to end their own lives in a planned manner either by active means or by the removal of life-support systems.</t>
  </si>
  <si>
    <t>Assisted Suicide|Death with Dignity|Do Not Resuscitate Orders|Doctor Assisted Death|Doctor Assisted Suicide|Euthanasia|Hemlock Society|Living Wills|Mercy Killings|Physician Assisted Death|Physician Assisted Suicide|Rationale Suicide|Right to Die</t>
  </si>
  <si>
    <t>R99</t>
  </si>
  <si>
    <t>Civil Rights, Social Action &amp; Advocacy N.E.C.</t>
  </si>
  <si>
    <t>Use this code for organizations that clearly provide civil rights, social action or advocacy services where the major purpose is unclear enough that a more specific code cannot be accurately assigned.</t>
  </si>
  <si>
    <t>Community Improvement &amp; Capacity Building</t>
  </si>
  <si>
    <t>S01</t>
  </si>
  <si>
    <t>Organizations whose activities focus on influencing public policy within the Community Improvement, Capacity Building major group area. Includes a variety of activities from public education and influencing public opinion to lobbying national and state legislatures.</t>
  </si>
  <si>
    <t>S02</t>
  </si>
  <si>
    <t>Consultation, training, and other forms of management assistance services to nonprofit groups within the Community Improvement, Capacity Building major group area.</t>
  </si>
  <si>
    <t>S03</t>
  </si>
  <si>
    <t>Learned societies, professional councils, and other organizations that bring together individuals or organizations with a common professional or vocational interest within the Community Improvement, Capacity Building major group area.</t>
  </si>
  <si>
    <t>S05</t>
  </si>
  <si>
    <t>Organizations whose primary purpose is to conduct research and/or public policy analysis within the Community Improvement, Capacity Building major group area.</t>
  </si>
  <si>
    <t>Community Health and Welfare Planning</t>
  </si>
  <si>
    <t>S11</t>
  </si>
  <si>
    <t>Organizations existing as a fund-raising entity for a single institution within the Community Improvement &amp; Capacity Building major group area.</t>
  </si>
  <si>
    <t>S12</t>
  </si>
  <si>
    <t>Organizations that raise and distribute funds for multiple organizations within the Community Improvement, Capacity Building major group area.</t>
  </si>
  <si>
    <t>S19</t>
  </si>
  <si>
    <t>Organizations that provide all forms of support except for financial assistance or fund raising for other organizations within the Community Improvement, Capacity Building major group area.</t>
  </si>
  <si>
    <t>Community &amp; Neighborhood Development</t>
  </si>
  <si>
    <t>Organizations that focus broadly on strengthening, unifying and building the economic, cultural, educational and social services of an urban community or neighborhood. Use this code for community and neighborhood improvement organizations other than those specified below.</t>
  </si>
  <si>
    <t>Business Districts Revitalization|Central Business Districts Revitalization|Central Business Districts|CDCs|Civic Centers|Community Action Agencies|Community Building|Community Capacity Building|Community Development|Community Development Block Grants|Community Development Corporations|Community Improvement|Community Renewal|Community Revitalization|Downtown Revitalization|Healthy Communities|Main Street Programs|Public, Private Initiatives|Riverfront Development|Slum Clearance|Urban Development|Urban Redevelopment|Urban Renewal|Urban Revitalization|Waterfront Development</t>
  </si>
  <si>
    <t>S21</t>
  </si>
  <si>
    <t>Community Coalitions</t>
  </si>
  <si>
    <t>Organizations that are designed to increase citizen participation in local policy issues and thereby improve the overall quality of life in a particular state or community.</t>
  </si>
  <si>
    <t>Citizen Interest Groups|Citizens Leagues|Collective Action |Community Action|Grassroots</t>
  </si>
  <si>
    <t>S22</t>
  </si>
  <si>
    <t>Neighborhood &amp; Block Associations</t>
  </si>
  <si>
    <t>Organizations whose members are residents of a particular community or neighborhood who have joined together to remedy deficiencies in existing neighborhood conditions or to enhance conditions that are currently satisfactory.</t>
  </si>
  <si>
    <t>Block Associations|Community Improvement Associations|Neighborhood Associations|Neighborhood Development|Neighborhood Improvement|Neighborhood Redevelopment|Neighborhood Revitalization|Residential Neighborhood Redevelopment</t>
  </si>
  <si>
    <t>S30</t>
  </si>
  <si>
    <t>Economic Development</t>
  </si>
  <si>
    <t>Organizations whose primary purpose is to stimulate the economy, expand employment opportunities, encourage the establishment and growth of commerce and industry and otherwise enhance the economic development of the community.</t>
  </si>
  <si>
    <t>Business Attraction|Business Expansion|Business Growth|Business Loans|Business Recruitment|Business Retention|City Planning|Community Economic Development|Convention Bureaus|Economic Growth|Economic Transformation|Empowerment Zones|Enterprise Zones|Industrial Park Development|Media Production Liaison|Neighborhood Economic Development|Regional Economic Development|Socioeconomic Development|Technology Transfer|Tourism Development |Transfer of Technology|Urban Planning|Visitors Bureaus|Visitors Centers</t>
  </si>
  <si>
    <t>S31</t>
  </si>
  <si>
    <t>Urban &amp; Community Economic Development</t>
  </si>
  <si>
    <t>Organizations that provide technical assistance, loans, loan guarantees or other forms of management support to help impoverished urban communities create local jobs, sustain local services and build healthier local economies.</t>
  </si>
  <si>
    <t>Brownfields Redevelopment|Brownfields Remediation|LISC|Local Initiatives Support Corporation|Urban Development|Urban Economic Development|Urban Empowerment Zones|Urban Enterprise Communities|Urban Enterprise Zones</t>
  </si>
  <si>
    <t>S32</t>
  </si>
  <si>
    <t>Rural Economic Development</t>
  </si>
  <si>
    <t>Organizations that provide technical assistance, venture capital, loans, loan guarantees or other forms of management support to encourage the establishment and growth of business and industry in rural areas.</t>
  </si>
  <si>
    <t>Rural Economic Development|Rural Empowerment Zones|Rural Enterprise Communities|Rural Industries|Sustainable Rural Community Development</t>
  </si>
  <si>
    <t>S40</t>
  </si>
  <si>
    <t>Business &amp; Industry</t>
  </si>
  <si>
    <t>Organizations that provide technical assistance, loans, loan guarantees and other forms of assistance to support the development and growth of a wide variety of business establishments in the community.</t>
  </si>
  <si>
    <t>Better Business Bureaus</t>
  </si>
  <si>
    <t>S41</t>
  </si>
  <si>
    <t>Chambers of Commerce &amp; Business Leagues</t>
  </si>
  <si>
    <t>Organizations like chambers of commerce, business leagues and commercial trade associations whose members are businessmen and women and merchants who have affiliated for the purpose of promoting the general commercial interests of the community or the interests of their own trade. [Many of these are found in section 501(c)(6) business leagues; and 501(c)(6) chambers of commerce.]</t>
  </si>
  <si>
    <t>Accounting Professional Associations|Accounting Professional Societies|Advertising Associations|Business Leagues|Business Promotion|Chamber of Commerce|Chambers of Commerce|Commercial Trade Associations|Industry-Specific Promotion|Industry Trade Shows|Local Business Associations|Trade Associations|Trade Groups|United States Junior Chamber</t>
  </si>
  <si>
    <t>S43</t>
  </si>
  <si>
    <t>Small Business Development</t>
  </si>
  <si>
    <t>Organizations that provide technical assistance, venture capital, loans, loan guarantees or other forms of support for individuals or groups who want to establish or expand the operation of a small business enterprise or venture.</t>
  </si>
  <si>
    <t>Accounting Services for Commercial Enterprises|Business Assistance|Business Incubators|Disadvantaged Business Development|Entrepreneurial Training|Executive Service Corps|Government Contract Procurement Assistance|Management Services for Minority Businesses|Management Services for Small Businesses|Management Services for Women Owned Businesses|Minority Business Development|Minority Business Loans|Minority Owned Business Development|Minority Owned Business Loan Guarantees|Minority Vendor Certification|Small Business Counseling|Small Business Development|Small Business Loan Guarantees|Small Business Loans|Venture Capital|Women Owned Business Development|Women Owned Business Loan Guarantees|Women Owned Business Loans</t>
  </si>
  <si>
    <t>Boards of Trade</t>
  </si>
  <si>
    <t>501(c)(6) organizations that are involved in regulating, promoting or conducting commodities and commercial investment exchanges.</t>
  </si>
  <si>
    <t>S47</t>
  </si>
  <si>
    <t>Real Estate Associations</t>
  </si>
  <si>
    <t>Organizations whose members are in the real estate business who have affiliated for the purpose of promoting the interests of their trade.</t>
  </si>
  <si>
    <t>Real Estate Appraisers Societies|Real Estate Boards|Title-Holding Corporations</t>
  </si>
  <si>
    <t>S50</t>
  </si>
  <si>
    <t>Nonprofit Management</t>
  </si>
  <si>
    <t>Organizations that provide technical assistance for nonprofit organizations who need management support in areas like board development; facility administration; fiscal administration; grant writing; personnel administration; program planning, development or evaluation; service delivery; volunteer utilization; or public relations. Use this code for Nonprofit Management Support Centers.</t>
  </si>
  <si>
    <t>Consulting Services for Nonprofits|Council on Foundations|Nonprofit Management Assistance|Nonprofit Management Support|Nonprofit Management Support Centers|Nonprofit Marketing|Nonprofit Development|Nonprofit Training|Nonprofit Technical Assistance</t>
  </si>
  <si>
    <t>Community Service Clubs</t>
  </si>
  <si>
    <t>Organizations whose members are business and professional men and/or women or other individuals who have a common interest in improving the life of the community, which conduct fund-raising events to finance community service projects.  Many service clubs are chapters of national or international organizations.</t>
  </si>
  <si>
    <t>Elks Clubs|Kiwanis|Jaycees|Lions Clubs|National Exchange Clubs|Rotary Clubs|Ruritan Clubs|Zonta International</t>
  </si>
  <si>
    <t>Womens Service Clubs</t>
  </si>
  <si>
    <t>Organizations whose members are women who have a common interest in improving the life of the community, which conduct fund-raising events to finance community service projects.</t>
  </si>
  <si>
    <t>Altrusa International|Assistance League|Business Womens Clubs|Junior League|National Charity League|Pilot Clubs|Professional Womens Clubs|Rebekah Lodges|Womens Clubs</t>
  </si>
  <si>
    <t>S82</t>
  </si>
  <si>
    <t>Mens Service Clubs</t>
  </si>
  <si>
    <t>Organizations whose members are men who have a common interest in improving the life of the community, which conduct fund-raising events to finance community service projects.</t>
  </si>
  <si>
    <t>Concerned Black Men|Independent Order of Odd Fellows|Odd Fellows Lodges|100 Black Men|Sons of Italy</t>
  </si>
  <si>
    <t>S99</t>
  </si>
  <si>
    <t>Community Improvement &amp; Capacity Building N.E.C.</t>
  </si>
  <si>
    <t>Use this code for organizations that clearly provide community improvement, capacity building services where the major purpose is unclear enough that a more specific code cannot be accurately assigned.</t>
  </si>
  <si>
    <t>T</t>
  </si>
  <si>
    <t>Philanthropy, Voluntarism &amp; Grantmaking Foundations</t>
  </si>
  <si>
    <t>T01</t>
  </si>
  <si>
    <t>Organizations whose activities focus on influencing public policy within the Philanthropy, Voluntarism, and Grantmaking Foundations major group area. Includes a variety of activities from public education and influencing public opinion to lobbying national and state legislatures.</t>
  </si>
  <si>
    <t>T02</t>
  </si>
  <si>
    <t>Consultation, training, and other forms of management assistance services to nonprofit groups within the Philanthropy, Voluntarism, and Grantmaking Foundations major group area.</t>
  </si>
  <si>
    <t>T03</t>
  </si>
  <si>
    <t>Learned societies, professional councils, and other organizations that bring together individuals or organizations with a common professional or vocational interest within the Philanthropy, Voluntarism, and Grantmaking Foundations major group area.</t>
  </si>
  <si>
    <t>Fund Raising Professional Associations|Fund Raising Professional Societies|Grant-Makers Professional Associations|Grantmakers Professional Societies</t>
  </si>
  <si>
    <t>T05</t>
  </si>
  <si>
    <t>Organizations whose primary purpose is to conduct research and/or public policy analysis within the Philanthropy, Voluntarism, and Grantmaking Foundations major group area.</t>
  </si>
  <si>
    <t>Organizations existing as a fund-raising entity for a single institution within the Philanthropy, Voluntarism &amp; Grantmaking Foundations major group area.</t>
  </si>
  <si>
    <t>Organizations that raise and distribute funds for multiple organizations within the Philanthropy, Voluntarism, and Grantmaking Foundations major group area.</t>
  </si>
  <si>
    <t>T19</t>
  </si>
  <si>
    <t>Organizations that provide all forms of support except for financial assistance or fund raising for other organizations within the Philanthropy, Voluntarism, and Grantmaking Foundations major group area.</t>
  </si>
  <si>
    <t>Private Grantmaking Foundations</t>
  </si>
  <si>
    <t>Nongovernmental, nonprofit organizations with funds (usually from a single source, such as an individual, family or corporation) and programs managed by its own trustees or directors, established to maintain or aid social, educational, religious or other charitable activities serving the common welfare, primarily through grantmaking.  T20 should be used only if one of the more specific codes in the T20 series cannot be determined.</t>
  </si>
  <si>
    <t>T21</t>
  </si>
  <si>
    <t>Corporate Foundations</t>
  </si>
  <si>
    <t>Private foundations whose grant funds are derived primarily from the contributions of a profit-making business organization.</t>
  </si>
  <si>
    <t>Business Philanthropy</t>
  </si>
  <si>
    <t>Private Independent Foundations</t>
  </si>
  <si>
    <t>Private foundations that make grants based on charitable endowments.  Because of their endowments, they are focused primarily on grantmaking and generally do not actively raise funds or seek public financial support.  These are the most common type of private foundation.  They are generally endowed, usually from a single individual or family.  Private foundations are considered family foundations if relatives or the original donor are still active on the board of trustees or in the operation of the foundation.</t>
  </si>
  <si>
    <t>Family Charitable Foundations|Family Foundations</t>
  </si>
  <si>
    <t>T23</t>
  </si>
  <si>
    <t>Private Operating Foundations</t>
  </si>
  <si>
    <t>Private foundations that use a bulk of their resources to provide charitable services or run charitable programs of their own.  They make few, if any, grants to outside organizations and, like private independent foundations, they generally do not raise funds from the public.</t>
  </si>
  <si>
    <t>Public Foundations</t>
  </si>
  <si>
    <t>Organizations, sometimes referred to as public charities, that derive their funding or support primarily from the general public in carrying out their social, educational, religious or other charitable activities serving the common welfare.   Although public foundations may provide direct charitable services to the public as other nonprofits do, their primary focus is on grantmaking.</t>
  </si>
  <si>
    <t>Donor-Advised Funds|Public Charities|Donor advised funds</t>
  </si>
  <si>
    <t>T31</t>
  </si>
  <si>
    <t>Community Foundations</t>
  </si>
  <si>
    <t>Organizations that make grants for charitable purposes in a specific community or region. The funds available to a community foundation are usually derived from many donors and held in an endowment that is independently administered; income earned by the endowment is then used to make grants. (rev. 11/04)</t>
  </si>
  <si>
    <t>T40</t>
  </si>
  <si>
    <t>Voluntarism Promotion</t>
  </si>
  <si>
    <t>Organizations that encourage people to volunteer. (rev. 1/05)</t>
  </si>
  <si>
    <t>AmeriCorps|Community Service|National Civilian Community Corps|National Service|Retired and Senior Volunteer Programs|RSVP|Senior Corps|Senior Volunteers|VISTA|Voluntary Action Centers|Voluntary Service|Volunteer Action Centers|Volunteer Bureaus|Volunteer Management|Volunteer Opportunities|Volunteer Placement|Volunteer Recruitment|Volunteer Training|Volunteerism</t>
  </si>
  <si>
    <t>Philanthropy, Charity &amp; Voluntarism Promotion</t>
  </si>
  <si>
    <t>Organizations concerned with civil society, philanthropy, and the nonprofit sector who seek to promote the practice of charitable giving and voluntarism through a variety of strategies including advocacy, disclosure, information exchange, and research. (rev. 1/05)</t>
  </si>
  <si>
    <t>Independent Sector|Philanthropy Promotion</t>
  </si>
  <si>
    <t>Federated Giving Programs</t>
  </si>
  <si>
    <t>Organizations that administer centralized fundraising efforts and then in turn distribute the contributed funds to several nonprofit agencies. United Way and community chests or funds, the United Jewish Appeal and other religious appeals are examples of federated giving programs. (rev. 1/05)</t>
  </si>
  <si>
    <t>Annual Campaign|Catholic Appeal|Community Chests|Community Funds|Federated Giving|Jewish Federation|United Jewish Appeal|United Way|Workplace Campaign</t>
  </si>
  <si>
    <t>T90</t>
  </si>
  <si>
    <t>Named Trusts N.E.C.</t>
  </si>
  <si>
    <t>Use this code for named trusts not classified elsewhere. (rev. 11/04)</t>
  </si>
  <si>
    <t>Named Trusts</t>
  </si>
  <si>
    <t>Philanthropy, Voluntarism &amp; Grantmaking Foundations N.E.C.</t>
  </si>
  <si>
    <t>Use this code for organizations that clearly provide philanthropy, voluntarism and grantmaking services where the major purpose is unclear enough that a more specific code cannot be accurately assigned.</t>
  </si>
  <si>
    <t>Social Venture Partners|Venture Philantropy|</t>
  </si>
  <si>
    <t>U</t>
  </si>
  <si>
    <t>Science &amp; Technology</t>
  </si>
  <si>
    <t>U01</t>
  </si>
  <si>
    <t>Organizations whose activities focus on influencing public policy within the Science and Technology Research Institutes, Services major group area. Includes a variety of activities from public education and influencing public opinion to lobbying national and state legislatures.</t>
  </si>
  <si>
    <t>U02</t>
  </si>
  <si>
    <t>Consultation, training, and other forms of management assistance services to nonprofit groups within the Science and Technology Research Institutes, Services major group area.</t>
  </si>
  <si>
    <t>U03</t>
  </si>
  <si>
    <t>Learned societies, professional councils, and other organizations that bring together individuals or organizations with a common professional or vocational interest within the Science and Technology Research Institutes, Services major group area.</t>
  </si>
  <si>
    <t>Astronomers|Chemists|Engineers|Geologists|Herpetologists|Mathematicians|Scientists|Zoologists</t>
  </si>
  <si>
    <t>U05</t>
  </si>
  <si>
    <t>Organizations whose primary purpose is to conduct research and/or public policy analysis within the Science and Technology Research Institutes, Services major group area.</t>
  </si>
  <si>
    <t>U11</t>
  </si>
  <si>
    <t>Organizations existing as a fund-raising entity for a single institution within the Science &amp; Technology major group area.</t>
  </si>
  <si>
    <t>U12</t>
  </si>
  <si>
    <t>Organizations that raise and distribute funds for multiple organizations within the Science and Technology Research Institutes, Services major group area.</t>
  </si>
  <si>
    <t>U19</t>
  </si>
  <si>
    <t>Organizations that provide all forms of support except for financial assistance or fund raising for other organizations within the Science and Technology Research Institutes, Services major group area.</t>
  </si>
  <si>
    <t>U20</t>
  </si>
  <si>
    <t>General Science</t>
  </si>
  <si>
    <t>Organizations that focus broadly on scientific research and inquiry or which engage in interdisciplinary science activities.</t>
  </si>
  <si>
    <t>U21</t>
  </si>
  <si>
    <t>Marine Science &amp; Oceanography</t>
  </si>
  <si>
    <t>Organizations that support or conduct research in the area of science that studies the oceans and associated phenomena including the land/ water and water/atmospheric boundaries.</t>
  </si>
  <si>
    <t>Chemical and Physical Oceanography Research|Marine Science Research|Oceanography Research</t>
  </si>
  <si>
    <t>U30</t>
  </si>
  <si>
    <t>Physical &amp; Earth Sciences</t>
  </si>
  <si>
    <t>Organizations that conduct research in the physical and earth sciences, i.e., the area of science that studies inanimate objects, processes of matter and energy and associated phenomena. Use this code for organizations that conduct research that broadly covers the physical and earth sciences or for those that address areas of scientific study not specified below.</t>
  </si>
  <si>
    <t>Acoustics Research|Aerospace Research|Astrophysics Research|Atmospheric Chemistry Research|Atmospheric Dynamics Research|Atmospheric Physics Research|Atmospheric Sciences Research|Atomic Physics Research|Aviation Research|Climatology Research|Crystallography Research|Earth Sciences Research|Electricity &amp; Magnetism Research|Electron Diffraction Research|Elementary Particle Physics Research|Glaciology Research|Hydrology Research|Laser &amp; Optics Research|Magnetrometry Research|Metallurgy Research|Meteorology Research|Natural Science Research|Nuclear &amp; Accelerator Research|Optics &amp; Optical Sciences Research|Outer Space Research|Physical and Theoretical Physics Research|Physical Sciences Research|Physics Research|Plasma Physics Research|Powder Diffraction Research|Relativity and Quantum Theory Research|Seismology Research|Space Research|Space Science Research|Thermodynamics Research|Vulcanology Research|Weather Forecasting Research|Weather Modeling Research|Weather Research|Weather Simulation Research</t>
  </si>
  <si>
    <t>U31</t>
  </si>
  <si>
    <t>Astronomy</t>
  </si>
  <si>
    <t>Organizations that conduct research in astronomy, the physical science that addresses matter and energy in the universe using observational techniques such as spectroscopy, photometry, interferometry, radio astronomy and optical astronomy.</t>
  </si>
  <si>
    <t>Celestial Mechanics Research|Cosmology Research|Galactic Astronomy Research|Planetary Astronomy Research|Planetary Science Research|Planetology Research|Solar System Research|Stars|Stellar Astronomy Research|Stellar Physics Research</t>
  </si>
  <si>
    <t>U33</t>
  </si>
  <si>
    <t>Chemistry &amp; Chemical Engineering</t>
  </si>
  <si>
    <t>Organizations that conduct research in chemistry, the science which addresses the composition and behavior of matter including its micro- and macro-structure, the processes of chemical change and the theoretical description and laboratory simulation of these phenomena.</t>
  </si>
  <si>
    <t>Analytical Chemistry Research|Chemical Engineering Research|Chemical Physics Research|Chemistry Research|Chromatography Research|Inorganic Chemistry Research|Organic Chemistry Research|Polymer Research|Polymer Science Research|Spectroscopy Research</t>
  </si>
  <si>
    <t>U34</t>
  </si>
  <si>
    <t>Mathematics</t>
  </si>
  <si>
    <t>Organizations that conduct research in mathematics, the science which addresses quantities, magnitudes, forms and their relationships using symbolic logic and language.</t>
  </si>
  <si>
    <t>Computational Mathematics Research|Discrete Mathematics Research|Finite Mathematics Research|Mathematics Research|Number Theory Research|Numerical Analysis Research|Probability Research|Statistics Research|Symbolic Logic Research</t>
  </si>
  <si>
    <t>U36</t>
  </si>
  <si>
    <t>Geology</t>
  </si>
  <si>
    <t>Organizations that conduct research in the area of science that studies the earth; the forces acting upon it; and the behavior of the solids, liquids and gases comprising it.</t>
  </si>
  <si>
    <t>Environmental Geology|Geology: Geochemistry Research|Geophysics Research|Hydrogeology Research|Mineralogy Research|Petrology Research|Sedimentology Research|Stratigraphy Research</t>
  </si>
  <si>
    <t>U40</t>
  </si>
  <si>
    <t>Engineering &amp; Technology</t>
  </si>
  <si>
    <t>Organizations that conduct research in the area of science which applies mathematical and scientific principles to the solution of practical problems for the benefit of society.</t>
  </si>
  <si>
    <t>Applied Technology Research|Materials Research|Radar &amp; Sonar Technology Research|Robotics Research|Telecommunications Research</t>
  </si>
  <si>
    <t>U41</t>
  </si>
  <si>
    <t>Computer Science</t>
  </si>
  <si>
    <t>Organizations that conduct research in the area of science that addresses the study of data and information storage and processing systems including hardware, software, basic design principles, user requirements analysis and related economic and policy issues.</t>
  </si>
  <si>
    <t>Artificial Intelligence Research|Computer Architecture Research|Computer Research|Computer Science Research|Data Processing Technology Research|Information Sciences Research|Information Systems Research|Information Technology Research|Information Management Research|Robotics Research|Software Engineering Research|Supercomputers Research</t>
  </si>
  <si>
    <t>U42</t>
  </si>
  <si>
    <t>Engineering</t>
  </si>
  <si>
    <t>Organizations that conduct research in the field of engineering in which mathematical and scientific principles are applied to solve a wide variety of practical problems in industry, social organization, public works and commerce.</t>
  </si>
  <si>
    <t>Aeronautical Engineering Research|Aerospace Engineering Research|Aerospace Technology Research|Astronomical Engineering Research|Architectural Research|Automotive Engineering Research|Aviation Engineering Research|Ceramic Sciences &amp; Engineering Research|Civil Engineering Research|Construction Research|Electrical Engineering Research|Engineering Research|Industrial Engineering Research|Manufacturing Engineering Research|Materials Engineering Research|Mechanical Engineering Research |Mining &amp; Minerals Engineering Research|Naval Engineering Research|Nuclear Engineering Research|Ocean Engineering Research|Petroleum Engineering Research|Plastics Engineering Research|Polymer Engineering Research|Surveying Engineering Research|Textile Sciences &amp; Engineering Research|Transportation &amp; Highway Engineering Research</t>
  </si>
  <si>
    <t>U50</t>
  </si>
  <si>
    <t>Biological &amp; Life Sciences</t>
  </si>
  <si>
    <t>Organizations that conduct research in the sciences which analyze the structure, function, growth, origin, evolution or distribution of living organisms and their relations to their natural environments.</t>
  </si>
  <si>
    <t>Animal Anatomy|Animal Behavior Research|Animal Biology Research|Animal Physiology Research|Anatomy Research|Aquatic Biology Research|Biochemistry Research|Biogeography Research|Bioinformatics Research|Biological Oceanography Research|Biology Research|Biomathematics Research|Biophysics Research|Biotechnology Research|Botany Research|Cell Biology Research|Conservation Biology Research|Cultural Botany Research|Developmental Biology Research|Economic Botany Research|Embryology Research|Entomology Research|Environmental Biology Research|Ethnology Research|Ethology|Evolution Research|Fossil Research|Herpetology Research|Human Anatomy|Human Physiology|Ichthyology Research|Invertebrate Biology Research|Invertebrate Zoology Research|Limnology Research|Mammalogy Research|Marine Biology Research|Marine Science Research|Microbial Ecology Research|Microbiology Research|Molecular Biochemistry Research|Molecular Biology Research|Molecular Biophysics Research|Mycology Research|Neuroanatomy Research|Ornithology Research|Paleobiology Research|Paleotology Research|Photobiology Research|Physiology|Phytopathology Research|Plant Biology Research|Plant Pathology Research|Plant Physiology Research|Population Biology Research|Primatology Research|Radiation Biology Research|Radiobiology Research|Structural Biology Research|Systematic Biology Research|Vertebrate Biology Research|Vertebrate Zoology Research|Wildlife Biology Research|Zoology Research</t>
  </si>
  <si>
    <t>U99</t>
  </si>
  <si>
    <t>Science &amp; Technology N.E.C.</t>
  </si>
  <si>
    <t>Use this code for organizations that clearly provide science and technology research services where the major purpose is unclear enough that a more specific code cannot be accurately assigned.</t>
  </si>
  <si>
    <t>Microscopy</t>
  </si>
  <si>
    <t>V</t>
  </si>
  <si>
    <t>Social Science</t>
  </si>
  <si>
    <t>V01</t>
  </si>
  <si>
    <t>Organizations whose activities focus on influencing public policy within the Social Science Research Institutes, Services major group area. Includes a variety of activities from public education and influencing public opinion to lobbying national and state legislatures.</t>
  </si>
  <si>
    <t>V02</t>
  </si>
  <si>
    <t>Consultation, training, and other forms of management assistance services to nonprofit groups within the Social Science Research Institutes, Services major group area.</t>
  </si>
  <si>
    <t>V03</t>
  </si>
  <si>
    <t>Learned societies, professional councils, and other organizations that bring together individuals or organizations with a common professional or vocational interest within the Social Science Research Institutes, Services major group area.</t>
  </si>
  <si>
    <t>V05</t>
  </si>
  <si>
    <t>Organizations whose primary purpose is to conduct research and/or public policy analysis within the Social Science Research Institutes, Services major group area.</t>
  </si>
  <si>
    <t>V11</t>
  </si>
  <si>
    <t>Organizations existing as a fund-raising entity for a single institution within the Social Science major group area.</t>
  </si>
  <si>
    <t>V12</t>
  </si>
  <si>
    <t>Organizations that raise and distribute funds for multiple organizations within the Social Science Research Institutes, Services major group area.</t>
  </si>
  <si>
    <t>V19</t>
  </si>
  <si>
    <t>Organizations that provide all forms of support except for financial assistance or fund raising for other organizations within the Social Science Research Institutes, Services major group area.</t>
  </si>
  <si>
    <t>V20</t>
  </si>
  <si>
    <t>Organizations that conduct research, study or teaching in one or more of the social sciences, i.e., those involving the systematic study of social systems, social institutions and social behavior.</t>
  </si>
  <si>
    <t>Enneagram Research</t>
  </si>
  <si>
    <t>V21</t>
  </si>
  <si>
    <t>Anthropology &amp; Sociology</t>
  </si>
  <si>
    <t>Organizations that conduct research in the area of social science that involves the systematic study of human beings, their antecedents and related primates, and their cultural behavior and institutions in comparative perspective (anthropology); and/or the study of social institutions and social relationships (sociology).</t>
  </si>
  <si>
    <t>Anthropology Research|Biological Anthropology Research|Clinical Sociology Research|Consumer Behavior Research|Consumer Studies Research|Criminology Research|Cultural Anthropology Research|Ethnography Research|Marriage &amp; Families Research|Physical Anthropology Research|Political Sociology Research|Social Behavior Research|Social Conflict/Violence Research|Social Deviance Research|Social Issues Research|Social Statistics Research|Sociocultural Anthropology Research|Sociology Research|Urban Sociology Research</t>
  </si>
  <si>
    <t>V22</t>
  </si>
  <si>
    <t>Economics</t>
  </si>
  <si>
    <t>Organizations that conduct research in the area of social science that involves the systematic study of the production, conservation and allocation of resources in conditions of scarcity, together with the organizational frameworks related to these processes.</t>
  </si>
  <si>
    <t>Accounting Research|Actuarial Science Research|Econometrics Research|Economic Policy Research|Economics Research|Global Economics Research|International Economics Research|Investments and Securities Research|Labor Economics Research|Macroeconomics Research|Microeconomics Research|Quantitative Economics Research|Resource Economics Research|Resource Economics Research|World Economics Research</t>
  </si>
  <si>
    <t>V23</t>
  </si>
  <si>
    <t>Behavioral Science</t>
  </si>
  <si>
    <t>Organizations that conduct research in psychology, the social science that involves the systematic study of individual and collective behavior, the physical and environmental bases of behavior, and the analysis and treatment of behavior problems and disorders.</t>
  </si>
  <si>
    <t>Abnormal Psychology Research|Applied Psychology Research|Biological Basis of Behavior Research|Biopsychology Research|Child Development Research|Child Psychology Research|Clinical Psychology Research|Cognitive Psychology Research|Cognitive Sciences Research|Community Psychology Research|Comparative Psychology Research|Criminal Psychology Research|Developmental Psychology Research|Drugs and  Behavior Research|Environmental Psychology Research|Experimental Psychology Research|Industrial Psychology Research|Personality Psychology Research|Physiological Psychology Research|Psychobiology Research|Psychology of African-Americans Research|Psychology of Women Research|Psychology Research|Social Psychology Research|Sports Psychology Research</t>
  </si>
  <si>
    <t>V24</t>
  </si>
  <si>
    <t>Political Science</t>
  </si>
  <si>
    <t>Organizations that conduct research in the area of social science that involves the systematic study of political institutions and behavior.</t>
  </si>
  <si>
    <t>American Government Research|American Politics Research|Comparative Government Research|Comparative Political Behavior Research|Comparative Politics Research|Political Science Research|Public Opinion Research</t>
  </si>
  <si>
    <t>V25</t>
  </si>
  <si>
    <t>Population Studies</t>
  </si>
  <si>
    <t>Organizations that conduct research in the area of social science that involves the systematic study of population models and population phenomena, and related problems of social structure and behavior.</t>
  </si>
  <si>
    <t>Demographic Research|Demographic Studies|Geography Research|Population Research</t>
  </si>
  <si>
    <t>V26</t>
  </si>
  <si>
    <t>Law &amp; Jurisprudence</t>
  </si>
  <si>
    <t>Organizations that conduct research in the area of social science that involves the systematic study of the theory, history and application of the rules of conduct by which societal relations are formally structured and adjudicated.</t>
  </si>
  <si>
    <t>Criminal Justice Research|International Law Research|Judicial Justice Research|Jurisprudence Research|Law Research|Legal Rights Research|Legal System Research</t>
  </si>
  <si>
    <t>V30</t>
  </si>
  <si>
    <t>Interdisciplinary Research</t>
  </si>
  <si>
    <t>Organizations that bring together the humanities, physical sciences and social sciences to develop and enhance a broad understanding of particular populations, cultures or other related areas of research. Use this code for organizations that conduct broadly conceived interdisciplinary research or for those that address areas of interdisciplinary study not specified below.</t>
  </si>
  <si>
    <t>Cultural Diversity Research|Diversity Studies|Ethnic Relations Research|Gay Studies|Homosexual Studies|Intercultural Studies|Lesbian Studies|Minority Relations Research|Multicultural Studies|Multidisciplinary Studies|Poverty Research|Poverty Studies|Race Relations Research|Rural Studies|Science, Technology &amp; Society Studies|Work &amp; Family Studies</t>
  </si>
  <si>
    <t>V31</t>
  </si>
  <si>
    <t>Black Studies</t>
  </si>
  <si>
    <t>Organizations that conduct research in the area of social science that involves the systematic study of the history, society, politics, culture and economics of the African American populations of the Western Hemisphere, with emphasis on the United States and the Caribbean.</t>
  </si>
  <si>
    <t>African-American Studies|Afro-American Studies|Black Studies</t>
  </si>
  <si>
    <t>V32</t>
  </si>
  <si>
    <t>Womens Studies</t>
  </si>
  <si>
    <t>Organizations that conduct research in the area of social science that involves the systematic study of the history, society, politics, culture and economics of women as individuals and social actors.</t>
  </si>
  <si>
    <t>Feminism|Womens Issues|Womens Movements</t>
  </si>
  <si>
    <t>V33</t>
  </si>
  <si>
    <t>Ethnic Studies</t>
  </si>
  <si>
    <t>Organizations that conduct research in the area of social science that involves the systematic study of the history, society, politics, culture and economics of subsets of the population sharing common racial characteristics or common traits and customs.</t>
  </si>
  <si>
    <t>American Indian Studies|Asian-American Studies|Chicano Studies|Cuban-American Studies|Hispanic Studies|Hispanic-American Studies, Latino-American Studies|Mexican-American Studies|Native American Studies|Puerto Rican Studies</t>
  </si>
  <si>
    <t>V34</t>
  </si>
  <si>
    <t>Urban Studies</t>
  </si>
  <si>
    <t>Organizations that conduct research in the area of social science that applies social science principles to the study of urban institutions and the forces influencing urban social and political life.</t>
  </si>
  <si>
    <t>Urban Affairs Research: Urban Issues</t>
  </si>
  <si>
    <t>V35</t>
  </si>
  <si>
    <t>International Studies</t>
  </si>
  <si>
    <t>Organizations that conduct research in the area of social science that involves the systematic study of the history, society, politics, culture and economics of particular geographical areas throughout the world.</t>
  </si>
  <si>
    <t>Area Studies|International Studies|African Studies|Asian Studies|Balkan Studies|Baltic Studies|Canadian Studies|Caribbean Studies|Central Asian Studies|Central European Studies|Chinese Studies|Commonwealth Studies|East Asian Studies|Eastern European Studies|European studies/civilization|French Studies|German Studies|Italian Studies|Japanese Studies|Korean Studies|Latin American Studies|Middle Eastern Studies|Middle European Studies|Near Eastern Studies|Pacific Area Studies|Pacific Rim Studies|Polish Studies|Russian Studies|Scandinavian Studies|Slavic Studies|South Asian Studies|Southeast Asian Studies|Spanish Studies|Tibetan Studies|Ukraine Studies|Ural-Altaic Studies|Western European Studies</t>
  </si>
  <si>
    <t>V36</t>
  </si>
  <si>
    <t>Gerontology</t>
  </si>
  <si>
    <t>Organizations that conduct research in the area of social science that involves the systematic study of the human aging process and aged human populations using the knowledge and methodologies of the social sciences, psychology and the biological health sciences.</t>
  </si>
  <si>
    <t>Aging Process Research|Aging Process Studies|Gerontology Research|Gerontology Studies</t>
  </si>
  <si>
    <t>V37</t>
  </si>
  <si>
    <t>Labor Studies</t>
  </si>
  <si>
    <t>Organizations that conduct research in the area of social science that involves the systematic study of employee-management interactions and the management of issues and disputes regarding working conditions and worker benefit packages.</t>
  </si>
  <si>
    <t>Management Labor Relations Studies|Worker Benefit Packages Research</t>
  </si>
  <si>
    <t>V99</t>
  </si>
  <si>
    <t>Social Science N.E.C.</t>
  </si>
  <si>
    <t>Use this code for organizations that clearly provide social science research services where the major purpose is unclear enough that a more specific code cannot be accurately assigned.</t>
  </si>
  <si>
    <t>Astrology|Mystical Studies|Paranormal Studies</t>
  </si>
  <si>
    <t>W</t>
  </si>
  <si>
    <t>Public &amp; Societal Benefit</t>
  </si>
  <si>
    <t>W01</t>
  </si>
  <si>
    <t>Organizations whose activities focus on influencing public policy within the Public, Society Benefit - Multipurpose and Other major group area. Includes a variety of activities from public education and influencing public opinion to lobbying national and state legislatures.</t>
  </si>
  <si>
    <t>Lobbying|Public Affairs Reform|Public Awareness|Public Policy Reform</t>
  </si>
  <si>
    <t>W02</t>
  </si>
  <si>
    <t>Consultation, training, and other forms of management assistance services to nonprofit groups within the Public, Society Benefit - Multipurpose and Other major group area.</t>
  </si>
  <si>
    <t>W03</t>
  </si>
  <si>
    <t>Learned societies, professional councils, and other organizations that bring together individuals or organizations with a common professional or vocational interest within the Public, Society Benefit - Multipurpose and Other major group area.</t>
  </si>
  <si>
    <t>W05</t>
  </si>
  <si>
    <t>Organizations whose primary purpose is to conduct research and/or public policy research within the Public, Society Benefit - Multipurpose and Other major group area.</t>
  </si>
  <si>
    <t>Public Affairs Research and Analysis|Public Policy Research and Analysis</t>
  </si>
  <si>
    <t>W11</t>
  </si>
  <si>
    <t>Organizations existing as a fund-raising entity for a single institution  within the Public &amp; Societal Benefit major group area.</t>
  </si>
  <si>
    <t>W12</t>
  </si>
  <si>
    <t>Organizations that raise and distribute funds for multiple organizations within the Public, Society Benefit - Multipurpose and Other major group area.</t>
  </si>
  <si>
    <t>W19</t>
  </si>
  <si>
    <t>Organizations that provide all forms of support except for financial assistance or fund raising for other organizations within the Public, Society Benefit - Multipurpose and Other major group area.</t>
  </si>
  <si>
    <t>W20</t>
  </si>
  <si>
    <t>Government &amp; Public Administration</t>
  </si>
  <si>
    <t>Organizations that are concerned with the effective functioning of government including the administration of public agencies and the actions and decisions of public officials. Use this code for organizations that undertake a broad range of activities directed at improving the functioning of the public sector and for those that provide specific services in this area that are not specified below.</t>
  </si>
  <si>
    <t>Campaign Finance|Civic Affairs|Clean Elections|Election Regulation|COG|Council of Governments|Ethics in Public Administration|Government Agencies|Government Reform|PACs|Political Action Committees|Political Organizations|Political Parties|Public Administration|Social Security Reform|Welfare Policy|Welfare Reform</t>
  </si>
  <si>
    <t>W22</t>
  </si>
  <si>
    <t>Public Finance, Taxation &amp; Monetary Policy</t>
  </si>
  <si>
    <t>Organizations that are primarily engaged in financial administration and taxation including monetary policy; tax administration; collection, custody and disbursement of funds; debt and investment administration; and other similar activities.</t>
  </si>
  <si>
    <t>Federal Reserve|Government Employee Retirement Funds|Government Trust Funds|Monetary Policy|Public Debt|Public Finance|Tax Administration|Tax Collection|Taxation</t>
  </si>
  <si>
    <t>W24</t>
  </si>
  <si>
    <t>Citizen Participation</t>
  </si>
  <si>
    <t>Organizations that seek to ensure the broad participation of community residents in government decision making and the political process.</t>
  </si>
  <si>
    <t>Citizenship|Civics|Participatory Democracy|Political Clubs</t>
  </si>
  <si>
    <t>Military &amp; Veterans Organizations</t>
  </si>
  <si>
    <t>Membership organizations that are engaged in promoting the interests of the veterans or active or retired military personnel who are their members.</t>
  </si>
  <si>
    <t>Air Force|American Legion|Armed Forces of the United States|Army|Coast Guard|Marine Corps|Military Chaplains|National Guard|Navy|Veterans Affairs |Veterans of Foreign Wars|VFW|War Veterans</t>
  </si>
  <si>
    <t>W40</t>
  </si>
  <si>
    <t>Public Transportation Systems</t>
  </si>
  <si>
    <t>Organizations that provide fixed-route mass transit services that utilize buses, trains, ferry boats or other vehicles to transport people within the limits of a city, a metropolitan area, a county or a multi-county region, or to move people from outlying areas into a city or metropolitan area.</t>
  </si>
  <si>
    <t>Air Traffic Control|Air Transportation|Airline Terminals|Airports|Bus Shelters|Buses, Cable Cars|Commuter Rail, Ferry Boats|Light-Rail Systems|Mass Transit|Pedestrian Shelters|Public Transportation|Public Transportation Systems|Rail Transportation|Railroads|Railways|Rapid Transit Systems|Roadways|Streetcars|Subways|Trains|Trolleys|Urban Mass Transit</t>
  </si>
  <si>
    <t>W50</t>
  </si>
  <si>
    <t>Telecommunications</t>
  </si>
  <si>
    <t>Organizations that furnish point-to-point communications services including telephone and telegraph services.</t>
  </si>
  <si>
    <t>Communication Services|Electronic Messaging|Freenet Providers|Internet Service Providers|Rural Utilities|Telecommunications |Telegraph|Telephone Systems|Wireless Communications Systems</t>
  </si>
  <si>
    <t>W60</t>
  </si>
  <si>
    <t>Financial Institutions</t>
  </si>
  <si>
    <t>Organizations that provide an alternative to the traditional banking system for people who want to maintain checking or savings accounts, purchase money orders, cash third-party checks or engage in other financial transactions.</t>
  </si>
  <si>
    <t>Banks|Check Cashing|Investment Management |Investments &amp; Securities |Savings &amp; Loan Associations|Thrift Institutions|Trust Companies</t>
  </si>
  <si>
    <t>W61</t>
  </si>
  <si>
    <t>Credit Unions</t>
  </si>
  <si>
    <t>Cooperative 501(c)(14) associations that use money deposited by a group of people (e.g., fellow employees) and lend it out again to people in the same group at favorable interest rates.</t>
  </si>
  <si>
    <t>W70</t>
  </si>
  <si>
    <t>Leadership Development</t>
  </si>
  <si>
    <t>Organizations that are designed to train people to become effective leaders at the national or local level.</t>
  </si>
  <si>
    <t>Leadership Training</t>
  </si>
  <si>
    <t>W80</t>
  </si>
  <si>
    <t>Public Utilities</t>
  </si>
  <si>
    <t>Organizations that provide gas, electricity, water and sanitary services including the hook-up of services and the installation, maintenance and repair of necessary equipment. [Many are located in section 501(c)(12).]</t>
  </si>
  <si>
    <t>Electric Generating Plants|Electrification|Energy Generating Resources|Energy Suppliers|Gas Services|Energy Suppliers|Light Companies|Natural Gas Services|Power Generating Plants|Propane Services|Public Utilities|Rural Water Companies|Sanitary Services|Utility Systems|Water &amp; Sewer Services|Water Rights|Water Systems|Waterworks</t>
  </si>
  <si>
    <t>W90</t>
  </si>
  <si>
    <t>Consumer Protection</t>
  </si>
  <si>
    <t>Organizations that provide for the education and protection of individuals who purchase, use, maintain and dispose of products and services.</t>
  </si>
  <si>
    <t>Consumer Complaints|Consumer Education|Consumer Fraud|Consumer Product Safety|Consumer Protection|Consumer Safety</t>
  </si>
  <si>
    <t>Public &amp; Societal Benefit N.E.C.</t>
  </si>
  <si>
    <t>Use this code for organizations that clearly provide services relating to public affairs or society benefit where the major purpose is unclear enough that a more specific code cannot be accurately assigned.</t>
  </si>
  <si>
    <t>X</t>
  </si>
  <si>
    <t>Religion-Related</t>
  </si>
  <si>
    <t>X01</t>
  </si>
  <si>
    <t>Organizations whose activities focus on influencing public policy within the Religion Related, Spiritual Development major group area. Includes a variety of activities from public education and influencing public opinion to lobbying national and state legislatures.</t>
  </si>
  <si>
    <t>X02</t>
  </si>
  <si>
    <t>Consultation, training, and other forms of management assistance services to nonprofit groups within the Religion Related, Spiritual Development major group area.</t>
  </si>
  <si>
    <t>Learned societies, professional councils, and other organizations that bring together individuals or organizations with a common professional or vocational interest within the Religion Related, Spiritual Development major group area.</t>
  </si>
  <si>
    <t>Association of Churches</t>
  </si>
  <si>
    <t>X05</t>
  </si>
  <si>
    <t>Organizations whose primary purpose is to conduct research and/or public policy analysis within the Religion Related, Spiritual Development major group area.</t>
  </si>
  <si>
    <t>Organizations existing as a fund-raising entity for a single institution within the Religion-Related major group area.</t>
  </si>
  <si>
    <t>X12</t>
  </si>
  <si>
    <t>Organizations that raise and distribute funds for multiple organizations within the Religion Related, Spiritual Development major group area.</t>
  </si>
  <si>
    <t>X19</t>
  </si>
  <si>
    <t>Organizations that provide all forms of support except for financial assistance or fund raising for other organizations within the Religion Related, Spiritual Development major group area.</t>
  </si>
  <si>
    <t>Christianity</t>
  </si>
  <si>
    <t>Religious organizations that provide opportunities for people to satisfy their inner needs and enhance their spiritual growth through organized worship or through other devotional activities under the auspices of one of the group of religious faiths that is based on the teachings of Jesus Christ. Use this code for Christian denominations  that are not specified below as well as their ministries, missions or missionary activities; bible camps and schools. (rev. 11/04)</t>
  </si>
  <si>
    <t>Armenian Apostolic Church|Christ Catholic Church|Church of Cyprus|Church of Greece|Church of Jesus Christ of Latter Day Saints|Church of the Latter Day Saints|Coptic Christian|Eastern Catholicism|Eastern Orthodox|Greek Orthodox|Holy Apostolic Catholic Assyrian Church of the East|Mormon Church|Oriental Orthodox Church|Orthodox Church|Prayer Breakfasts|Russian Orthodox|Syrian Orthodox Church of Antioch</t>
  </si>
  <si>
    <t>Protestant</t>
  </si>
  <si>
    <t>Religious organizations whose form of Christian faith and practice originated with the principles of the Reformation.  Use this code for Protestant churches as well as their ministries, missions or missionary activities; bible camps and schools; and bible distribution programs.</t>
  </si>
  <si>
    <t>Advent Christian Church|African Methodist Episcopal Church|African Methodist Episcopal Zion Church|AME Church|Amish|Anabaptist|Anglican Church|Apostolic Arminian Church|Assemblies of Christ|Apostolic Assembly of the Faith in Christ Jesus|Apostolic Christian Church|Apostolic Faith Church|Apostolic Overcoming Holy Church of God (A.O.H.)|Assembly of God Church|Baptist Church|Berean Fundamental Church|Bible Church of Christ|Born Again Christians|Brethren Church|Brethren in Christ|Calvary Chapel|Christ Gospel Church|Christadelphian|Christian &amp; Missionary Alliance|Christian Church|Christian Churches of God|Christian Reformed Church|Christian Science|Church of Christ|Church of Christ, Scientist|Church of God|Church of Our Lord Jesus Christ|Church of South India (CSI)|Church of the Brethren|Church of the Nazarene|Community of Christ|Congregational Church|Covenant Church|Disciples of Christ|Episcopal Church|Evangelical Bible Church|Evangelical Bible Churches|Evangelical Christian Church|Evangelical Formosan Church|Evangelical Free Church|Evangelicals|Evangelism|Foursquare Church|House of God Saints in Christ|International Church of the Foursquare Gospel|International Pentecostal Church of Christ|Jehovahs Witnesses|Lutheran Church|Mennonite Church|Methodist Church|Metropolitan Community Church|Missionary Church|Moravian Church|Netherlands Reformed Congregations|Pentecostal Church of God|Pentecostal Church|Pentecostal Holiness Church|Presbyterian Church|Protestant Reformed Church|Protestant|Quakers, Redeemed Christian Church of God|Reformed Church|Religious Society of Friends|Salvationists|Seventh-day Adventist Church|Shakers|Swedenborgian Church|United Church of Christ|United Holy Church|United Pentecostal Church|Unity|Victory Church|Vineyard Christian Fellowship|Vineyard Church|Wesleyan Church</t>
  </si>
  <si>
    <t>X22</t>
  </si>
  <si>
    <t>Roman Catholic</t>
  </si>
  <si>
    <t>Religious organizations characterized by their acknowledgement of the supreme authority of the bishop of Rome, the pope, in matters of faith.  Use this code for Roman Catholic churches as well as their ministries, missions or missionary activities; bible camps and schools; and bible distribution programs.</t>
  </si>
  <si>
    <t>Catholic Church|Roman Catholic Church</t>
  </si>
  <si>
    <t>Judaism</t>
  </si>
  <si>
    <t>Organizations whose members are a worldwide group which constitutes a continuation through descent or conversion of the ancient Jewish people; who practice Judaism, a religion that is characterized by a belief in one God and in the mission of Jews to teach the oneness of God as revealed in the Hebrew scriptures. Organizations making reference to Lubavitch, Chabad, Yeshiva, and Torah should also be classified here, but not necessarily those mentioning Israel, Hebrew, and Shalom.</t>
  </si>
  <si>
    <t>Chabad|Eruv|Habonim-Dror|Hebrew School|Jewish Camps|Jewish Religion|Jewish Spiritual Retreats|Judaism|Labavitch|Mikvah|Noahide|Passover Seders|Pesach Seders|Sukout|Synagogues|Talmud|Torah</t>
  </si>
  <si>
    <t>X40</t>
  </si>
  <si>
    <t>Islam</t>
  </si>
  <si>
    <t>Organizations whose members are followers of Islam, the religious faith and cultural system that is based on the belief in Allah as the sole deity, in Mohammed as the prophet of Allah and in the Koran as the revelation of Allah to Mohammed and the divinely authorized basis for the religious, social, civil, commercial, military and legal regulations of the Islamic world.</t>
  </si>
  <si>
    <t>Hajj|Islam|Islamic Spiritual Retreats|Mohammedanism|Moslems|Mosques|Muslims|Islamic Temples|Koran|Pilgrimages - Islam|Quran</t>
  </si>
  <si>
    <t>X50</t>
  </si>
  <si>
    <t>Buddhism</t>
  </si>
  <si>
    <t>Organizations whose members are followers of the religion of eastern and central Asia that is based on the teachings of Gautama Buddha which stress that suffering is inherent in life and that one can achieve nirvana (release from suffering) through mental and moral self-purification. Includes Zen.</t>
  </si>
  <si>
    <t>Buddha|Buddhism|Buddhist Spiritual Retreats|Pilgrimages - Buddhism|Buddhist|Buddhist Temples|Zen</t>
  </si>
  <si>
    <t>X70</t>
  </si>
  <si>
    <t>Hinduism</t>
  </si>
  <si>
    <t xml:space="preserve">Organizations whose members are followers of the religious philosophy that originated on the Indian subcontinent and is marked by an outlook that tends to view all forms and theories as aspects of one eternal being and truth; a belief in ahimsa, karma, dharma, samsara and moksha; and the practice of the way of works, the way of knowledge or the way of devotion as the means of release from the round of rebirths. </t>
  </si>
  <si>
    <t>Ashram|Hindu Spiritual Retreats|Hinduism|Pilgrimages - Hinduism|Vedic</t>
  </si>
  <si>
    <t>X80</t>
  </si>
  <si>
    <t>Religious Media &amp; Communications</t>
  </si>
  <si>
    <t>Organizations with religious affiliations that are engaged in publishing, production or programming that has religious content. Use this code for organizations utilizing multiple types of media or for media not specified below.</t>
  </si>
  <si>
    <t>Buddhist Media|Buddhist Communications|Catholic Media|Catholic Communications|Christian Media|Christian Communications|Hindu Media|Hindu Communications|Islamic Media|Islamic Communications|Jewish Media|Jewish Communications|Protestant Media|Protestant Communications</t>
  </si>
  <si>
    <t>X81</t>
  </si>
  <si>
    <t>Religious Film &amp; Video</t>
  </si>
  <si>
    <t>Organizations with religious affiliations that produce films, videos and holographic images which have religious content.</t>
  </si>
  <si>
    <t>Buddhist Films|Buddhist Videos|Catholic Films|Catholic Videos|Christian Films|Christian Videos|Hindu Films|Hindu Videos|Islamic Films|Islamic Videos|Jewish Films|Jewish Videos|Protestant Films|Protestant Videos</t>
  </si>
  <si>
    <t>X82</t>
  </si>
  <si>
    <t>Religious Television</t>
  </si>
  <si>
    <t>Organizations with religious affiliations that are engaged in television productions and broadcasts which have religious content.</t>
  </si>
  <si>
    <t>Buddhist Television|Catholic Television|Christian Television|Hindu Television|Islamic Television|Jewish Television|Protestant Television</t>
  </si>
  <si>
    <t>X83</t>
  </si>
  <si>
    <t>Religious Printing &amp; Publishing</t>
  </si>
  <si>
    <t>Organizations with religious affiliations that publish books such as Bibles and other materials which have religious content.</t>
  </si>
  <si>
    <t>Buddhist Printing|Buddhist Publishing|Catholic Printing|Catholic Publishing|Christian Printing|Christian Publishing|Hindu Printing|Hindu Publishing|Islamic Printing|Islamic Publishing|Jewish Printing|Jewish Publishing|Protestant Printing|Protestant Publishing</t>
  </si>
  <si>
    <t>X84</t>
  </si>
  <si>
    <t>Religious Radio</t>
  </si>
  <si>
    <t>Organizations with religious affiliations that are engaged in radio productions and broadcasts which have religious content.</t>
  </si>
  <si>
    <t>Buddhist Radio|Catholic Radio|Christian Radio|Hindu Radio|Islamic Radio|Jewish Radio|Protestant Radio</t>
  </si>
  <si>
    <t>X90</t>
  </si>
  <si>
    <t>Interfaith Coalitions</t>
  </si>
  <si>
    <t>Organizations representing multiple faiths that have gathered together to establish a worldwide Christian (or other religious) unity; to promote cooperation on such common tasks as supporting missions, working with students and sponsoring conferences; to establish mutual understanding regarding the fundamental issues of belief, worship and polity; and to serve as a united witness on world problems.</t>
  </si>
  <si>
    <t>Ecumenical|Interdenominational|Jewish-Christian Relations|National Conference of Christians and Jews</t>
  </si>
  <si>
    <t>Religion-Related N.E.C.</t>
  </si>
  <si>
    <t>Use this code for organizations that clearly provide services relating to religion where a more specific code cannot be accurately assigned. Examples may include Unitarianism, Taoism, Sikhs, Zoroastrism, Atheism, Actualism, Theosophy, Bahaism and reference to miracles.</t>
  </si>
  <si>
    <t>Actualism|Agnostics|Alchemy|Animism|Atheists|Bahai|Cao Dai|Confucian Temples|Confuscianism|Cults|Deists|Druids|Humanists|Jainism|Jewish Christians|Jews for Jesus|Messiah Yahshua|Messiah Yeshua|Messianic Congregations and Synagogues|Messianic Jews|Messianic Judaism|Mysticism|Native American Religions|Neo Paganism|Neo-Paganism|New Age|Pagans|Religious Cults|Rastafarianism|Rosicrucians|Scientology|Secular Humanism|Secular Humanism|Secularism|Shinto|Shirdi Sai|Sikhism|Spiritism|Spiritualism|Spiritualists|Spirituality|Taoism|Tenrikyo|Totemism|Transcendental Meditation|TM|Unification Church|Unitarian Universalist Church|Voodoo|Wiccan|Witchcraft|Zoroastrianism</t>
  </si>
  <si>
    <t>Y</t>
  </si>
  <si>
    <t>Mutual &amp; Membership Benefit</t>
  </si>
  <si>
    <t>Y01</t>
  </si>
  <si>
    <t>Organizations whose activities focus on influencing public policy within the Mutual/Membership Benefit Organizations, Other major group area. Includes a variety of activities from public education and influencing public opinion to lobbying national and state legislatures.</t>
  </si>
  <si>
    <t>Y02</t>
  </si>
  <si>
    <t>Consultation, training, and other forms of management assistance services to nonprofit groups within the Mutual/Membership Benefit Organizations, Other major group area.</t>
  </si>
  <si>
    <t>Y03</t>
  </si>
  <si>
    <t>Learned societies, professional councils, and other organizations that bring together individuals or organizations with a common professional or vocational interest within the Mutual/ Membership Benefit Organizations, Other major group area.</t>
  </si>
  <si>
    <t>Y05</t>
  </si>
  <si>
    <t>Organizations whose primary purpose is to conduct research and/or public policy analysis within the Mutual/Membership Benefit Organizations, Other major group area.</t>
  </si>
  <si>
    <t>Y11</t>
  </si>
  <si>
    <t>Organizations existing as a fund-raising entity for a single institution  within the Mutual &amp; Membership Benefit major group area.</t>
  </si>
  <si>
    <t>Y12</t>
  </si>
  <si>
    <t>Organizations that raise and distribute funds for multiple organizations within the Mutual/Membership Benefit Organizations, Other major group area.</t>
  </si>
  <si>
    <t>Y19</t>
  </si>
  <si>
    <t>Organizations that provide all forms of support except for financial assistance or fund raising for other organizations within the Mutual/ Membership Benefit Organizations, Other major group area.</t>
  </si>
  <si>
    <t>Y20</t>
  </si>
  <si>
    <t>Insurance Providers</t>
  </si>
  <si>
    <t>Organizations that are established as vehicles for their parent corporations to set aside funds for workers compensation, medical malpractice, general liability claims, and other insurance purposes. This code is used primarily for organizations exempt from federal taxes under 501(c)(3) of the Internal Revenue Code.</t>
  </si>
  <si>
    <t>Casualty Insurance|Disability Insurance|General Liability Insurance|Group Insurance|Life Insurance|Medical Malpractice Insurance, Professional Malpractice Insurance|Property Insurance|Workers Compensation Insurance|VEBA</t>
  </si>
  <si>
    <t>Y22</t>
  </si>
  <si>
    <t>Local Benevolent Life Insurance Associations</t>
  </si>
  <si>
    <t>Organizations that provide life insurance approximately at cost and on a mutual basis on a purely local or regional basis.</t>
  </si>
  <si>
    <t>Local Benevolent Life Insurance Associations|cooperative life insurance companies|and mutual life insurance companies</t>
  </si>
  <si>
    <t>Y23</t>
  </si>
  <si>
    <t>Mutual Insurance Companies &amp; Associations</t>
  </si>
  <si>
    <t>Organizations that offer insurance in which members are both insurers and insured. The business is conducted for the benefit of policy holders. This code is used primarily for organizations exempt from federal taxes under 501(c)(15) of the Internal Revenue Code.</t>
  </si>
  <si>
    <t>Mutual Insurance Association|Mutual Insurance Company</t>
  </si>
  <si>
    <t>Y24</t>
  </si>
  <si>
    <t>Supplemental Unemployment Compensation</t>
  </si>
  <si>
    <t>Organizations established at the behest of labor unions that supplement unemployment compensation payments from states for employees who are involuntarily laid off. This code is used primarily for organizations exempt from federal taxes under 501(c)(17) of the Internal Revenue Code.</t>
  </si>
  <si>
    <t>Labor Union Supplemental Unemployment Compensation|Strike Benefits|Union Pensions|Union Retirement Benefits</t>
  </si>
  <si>
    <t>Y25</t>
  </si>
  <si>
    <t>State-Sponsored Workers Compensation Reinsurance Organizations</t>
  </si>
  <si>
    <t>State-sponsored organizations established exclusively to reimburse its members for losses under workers compensation acts.  This code is used primarily for organizations exempt from federal taxes under 501(c)(27) of the Internal Revenue code.</t>
  </si>
  <si>
    <t>Y30</t>
  </si>
  <si>
    <t>Pension &amp; Retirement Funds</t>
  </si>
  <si>
    <t>Organizations that manage retirement funds established primarily for the benefit of employees of tax-exempt or governmental organizations. This code is used primarily for organizations exempt from federal taxes under 501(c)(25) of the Internal Revenue Code.</t>
  </si>
  <si>
    <t>Pension Funds|Retirement Funds</t>
  </si>
  <si>
    <t>Y33</t>
  </si>
  <si>
    <t>Teachers Retirement Fund Associations</t>
  </si>
  <si>
    <t>Organizations that provide retirement and disability benefits for teachers and other school employees, or supporting services employees. This code is used primarily for organizations exempt from federal taxes under 501(c)(11) of the Internal Revenue Code.</t>
  </si>
  <si>
    <t>Y34</t>
  </si>
  <si>
    <t>Employee Funded Pension Trusts</t>
  </si>
  <si>
    <t>Organizations that maintain pension trusts funded by employees. This code is used primarily for organizations exempt from federal taxes under 501(c)(18) of the Internal Revenue Code.</t>
  </si>
  <si>
    <t>Y35</t>
  </si>
  <si>
    <t>Multi-Employer Pension Plans</t>
  </si>
  <si>
    <t>Organizations that maintain insurance plans established under the Employee Retirement Income Security Act of 1974 (ERISA) and meeting a number of legal requirements. This code is used primarily for organizations exempt from federal taxes under 501(c)(22) of the Internal 279 Revenue Code.</t>
  </si>
  <si>
    <t>Employee Retirement Security Act of 1974|ERISA</t>
  </si>
  <si>
    <t>Y40</t>
  </si>
  <si>
    <t>Fraternal Societies</t>
  </si>
  <si>
    <t>Organizations that provide services for the mutual aid and benefit of their members; that ordinarily have a lodge system whereby activities are carried out under a form of organization that comprises local branches, chartered by a parent organization and largely self-governing, and that make provision for the payment of death benefits, and for benefits in case of accident, sickness, or old age. Y40 should be used only if one of the more specific codes in the Y40 series cannot be determined.</t>
  </si>
  <si>
    <t>Y41</t>
  </si>
  <si>
    <t>Fraternal Beneficiary Societies</t>
  </si>
  <si>
    <t>Organizations that provide services for the mutual aid and benefit of their members; that ordinarily have a lodge system whereby activities are carried out under a form of organization that comprises local branches, chartered by a parent organization and largely self-governing, and that make provision for the payment of death benefits, and for benefits in case of accident, sickness, or old age. This code is used exclusively for organizations exempt from federal taxes under 501(c)(8) of the Internal Revenue Code.</t>
  </si>
  <si>
    <t>Ancient Arabic Order of the Nobles of the Mystics|Ancient Free and Accepted Masons|Blue Knights Motorcycle Club|Columbiettes Inc.|Fraternal Order of Eagles|Free Masons|Freemasonry|Grand Lodge Ancient Order of Mysteries|Independent Telephone Pioneer Association|Knights of Columbus|Knights Templar|Maonic Lodges|Masonic Order|Royal &amp; Select Masters|Order of the Eastern Star|Supreme Emblem Club|The Shrine of North America</t>
  </si>
  <si>
    <t>Y42</t>
  </si>
  <si>
    <t>Domestic Fraternal Societies</t>
  </si>
  <si>
    <t>Organizations, fraternal societies, or associations operating under the lodge system that do not provide life, health, accident, or other benefits to their members but rather devote their earnings to fraternal, religious, charitable, or other services. This code is used exclusively for organizations exempt from federal taxes under 501(c)(10) of the Internal Revenue Code.
</t>
  </si>
  <si>
    <t>Ancient Arabic Order of the Nobles of the Mystics|Ancient Free and Accepted Masons|Blue Knights Motorcycle Club|Columbiettes Inc.|Fraternal Order of Eagles|Free Masons|Freemasonry|Grand Lodge Ancient Order of Mysteries|Independent Telephone Pioneer Association|Knights of Columbus|Knights Templar|Maonic Lodges|Masonic Order|Order of the Eastern Star|Royal &amp; Select Masters|Supreme Emblem Club</t>
  </si>
  <si>
    <t>Y43</t>
  </si>
  <si>
    <t>Voluntary Employees Beneficiary Associations (Non-Government)</t>
  </si>
  <si>
    <t>Non-governmental organizations that provide for the payment of life, sick, accident, or other benefits to the voluntary members of associations or their dependents or designated beneficiaries. This code is used exclusively for organizations exempt from federal taxes under 501(c)(9) of the Internal Revenue Code.</t>
  </si>
  <si>
    <t>Y44</t>
  </si>
  <si>
    <t>Voluntary Employees Beneficiary Associations  Government)</t>
  </si>
  <si>
    <t>Governmental organizations that provide for the payment of life, sick, accident, or other benefits to the voluntary members of associations or their dependents or designated beneficiaries. This code is used exclusively for organizations exempt from federal taxes under 501(c)(9) of the Internal Revenue Code.</t>
  </si>
  <si>
    <t>Y50</t>
  </si>
  <si>
    <t>Cemeteries</t>
  </si>
  <si>
    <t>Organizations that maintain cemeteries, or provide burial or funeral services for charitable purposes. This code is used primarily for organizations exempt from federal taxes under 501(c)(13) of the Internal Revenue Code.</t>
  </si>
  <si>
    <t>Ashes Disposition|Body Shipment|Burial Services|Cemeteries|Cemetery Companies|Cremation|Embalming|Funeral Coach|Funeral Services|Funeral Society|Mortuary Services</t>
  </si>
  <si>
    <t>Y99</t>
  </si>
  <si>
    <t>Mutual &amp; Membership Benefit N.E.C.</t>
  </si>
  <si>
    <t>Organizations that provide benefits or assistance primarily to employees that are not elsewhere classified.</t>
  </si>
  <si>
    <t>Z</t>
  </si>
  <si>
    <t>Unknown</t>
  </si>
  <si>
    <t>This is a temporary code for organizations until information is available to classify the entity in major groups A through Y.</t>
  </si>
  <si>
    <t>https://s3-external-1.amazonaws.com/offertabs/offer/kxdcce/large/810_5649e5065b593-OhioGuidestone.PNG</t>
  </si>
  <si>
    <t>s_zubair@hotmail.com</t>
  </si>
  <si>
    <t>Shahid Zubair</t>
  </si>
  <si>
    <t>e3102238e87a676352efb2a6667bed94a7edb1c6</t>
  </si>
  <si>
    <t>https://s3-external-1.amazonaws.com/offertabs/offer/kxdcce/large/810_564a5f713253a-logo1.png</t>
  </si>
  <si>
    <t>mtaylorBB@gmail.com</t>
  </si>
  <si>
    <t>https://s3-external-1.amazonaws.com/offertabs/offer/kxdcce/large/810_564a96cf231f0-ScreenShot2015-11-16at7.44.17PM.png</t>
  </si>
  <si>
    <t>mtaylorb57@gmail.com</t>
  </si>
  <si>
    <t>https://s3-external-1.amazonaws.com/offertabs/offer/kxdcce/large/810_564ab102de9db-Abby.PNG</t>
  </si>
  <si>
    <t>mtaylorbb571@gmail.com</t>
  </si>
  <si>
    <t>https://s3-external-1.amazonaws.com/offertabs/offer/kxdcce/large/810_564b5f2d707fd-helpus2.png</t>
  </si>
  <si>
    <t>mtaylorbb57@gmail.com</t>
  </si>
  <si>
    <t>https://s3-external-1.amazonaws.com/offertabs/offer/kxdcce/large/810_564bb1658d298-HolyContradictions.png</t>
  </si>
  <si>
    <t>Parkway United Methodist church (pompano beach Florida)</t>
  </si>
  <si>
    <t>Kagyu Samye Dzong Glasgow Centre</t>
  </si>
  <si>
    <t>Endo Challenge</t>
  </si>
  <si>
    <t>Association dAide aux Enfants Vulnérables de Sange</t>
  </si>
  <si>
    <t>Association de Ombre Lumi</t>
  </si>
  <si>
    <t>HYPELITE</t>
  </si>
  <si>
    <t>Appreciate+Reciprocate</t>
  </si>
  <si>
    <t>Give and Surf</t>
  </si>
  <si>
    <t>Artists Giving Back</t>
  </si>
  <si>
    <t>The Embrey Family Foundation</t>
  </si>
  <si>
    <t>Cowboys for Kids</t>
  </si>
  <si>
    <t>Furry Friends Rockin Rescue</t>
  </si>
  <si>
    <t>Milestones Trust</t>
  </si>
  <si>
    <t>Encourage Ethiopia</t>
  </si>
  <si>
    <t>PAY IT FORWARD Montefiore</t>
  </si>
  <si>
    <t>Walk With Sally</t>
  </si>
  <si>
    <t>Pauls Dream Team</t>
  </si>
  <si>
    <t>Walk It Out For Andrew</t>
  </si>
  <si>
    <t>Zimride</t>
  </si>
  <si>
    <t>Giving Up Our Wants for the Needs of Others</t>
  </si>
  <si>
    <t>TMI Project</t>
  </si>
  <si>
    <t>Economic Development Initiative - Haiti</t>
  </si>
  <si>
    <t>Heroin is killing my town</t>
  </si>
  <si>
    <t>World Parkinson Coalition</t>
  </si>
  <si>
    <t>Homeless Student Scholarship</t>
  </si>
  <si>
    <t>Animal Rescue</t>
  </si>
  <si>
    <t>Social Welfare Organisation , Vidya</t>
  </si>
  <si>
    <t>www.curesma.org</t>
  </si>
  <si>
    <t>Libby HS Scholarship Fund</t>
  </si>
  <si>
    <t>Travelling with a purpose</t>
  </si>
  <si>
    <t>YMCA</t>
  </si>
  <si>
    <t>Myositis Support and Understanding Association</t>
  </si>
  <si>
    <t>Girl Child Network</t>
  </si>
  <si>
    <t>The Patrick Springs Ruritan Club</t>
  </si>
  <si>
    <t>Humanitarian OpenStreetMap Team</t>
  </si>
  <si>
    <t>Cooper Union Saturday program</t>
  </si>
  <si>
    <t>Womens shelter</t>
  </si>
  <si>
    <t>Team Bryson</t>
  </si>
  <si>
    <t>Association for Better Community Health</t>
  </si>
  <si>
    <t>Veterans For Peace</t>
  </si>
  <si>
    <t>Walk a Mile in Her Shoes</t>
  </si>
  <si>
    <t>WITSINC</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</si>
</sst>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yy h:mm"/>
    <numFmt numFmtId="165" formatCode="&quot;$&quot;#,##0.00"/>
    <numFmt numFmtId="166" formatCode="yyyy-mm-dd h:mm:ss"/>
    <numFmt numFmtId="167" formatCode="m/d/yyyy h:mm:ss"/>
    <numFmt numFmtId="168" formatCode="m/d/yyyy h:mm"/>
  </numFmts>
  <fonts count="24">
    <font>
      <sz val="10.0"/>
      <color rgb="FF000000"/>
      <name val="Arial"/>
    </font>
    <font>
      <b/>
      <sz val="12.0"/>
      <color rgb="FF000000"/>
      <name val="Calibri"/>
    </font>
    <font/>
    <font>
      <color rgb="FF000000"/>
      <name val="Arial"/>
    </font>
    <font>
      <b/>
    </font>
    <font>
      <b/>
      <sz val="11.0"/>
      <color rgb="FF000000"/>
      <name val="Calibri"/>
    </font>
    <font>
      <sz val="11.0"/>
      <color rgb="FF000000"/>
      <name val="Monospace"/>
    </font>
    <font>
      <sz val="12.0"/>
      <color rgb="FF000000"/>
      <name val="Calibri"/>
    </font>
    <font>
      <b/>
      <name val="Arial"/>
    </font>
    <font>
      <name val="Arial"/>
    </font>
    <font>
      <b/>
      <color rgb="FFFFFFFF"/>
      <name val="Arial"/>
    </font>
    <font>
      <sz val="11.0"/>
      <color rgb="FF000000"/>
      <name val="Inconsolata"/>
    </font>
    <font>
      <sz val="11.0"/>
      <color rgb="FF000000"/>
      <name val="Calibri"/>
    </font>
    <font>
      <u/>
      <sz val="11.0"/>
      <color rgb="FF000000"/>
      <name val="Inconsolata"/>
    </font>
    <font>
      <u/>
      <color rgb="FF0000FF"/>
    </font>
    <font>
      <u/>
      <sz val="12.0"/>
      <color rgb="FF000000"/>
      <name val="Calibri"/>
    </font>
    <font>
      <u/>
      <color rgb="FF0000FF"/>
    </font>
    <font>
      <u/>
      <sz val="12.0"/>
      <color rgb="FF000000"/>
      <name val="Calibri"/>
    </font>
    <font>
      <u/>
      <sz val="12.0"/>
      <color rgb="FF000000"/>
      <name val="Calibri"/>
    </font>
    <font>
      <sz val="12.0"/>
      <name val="Calibri"/>
    </font>
    <font>
      <sz val="18.0"/>
      <color rgb="FF000000"/>
      <name val="Calibri"/>
    </font>
    <font>
      <sz val="12.0"/>
    </font>
    <font>
      <u/>
      <sz val="12.0"/>
      <color rgb="FF000000"/>
      <name val="Calibri"/>
    </font>
    <font>
      <u/>
      <sz val="11.0"/>
      <color rgb="FF000000"/>
      <name val="Calibri"/>
    </font>
  </fonts>
  <fills count="8">
    <fill>
      <patternFill patternType="none"/>
    </fill>
    <fill>
      <patternFill patternType="lightGray"/>
    </fill>
    <fill>
      <patternFill patternType="solid">
        <fgColor rgb="FFFFFFFF"/>
        <bgColor rgb="FFFFFFFF"/>
      </patternFill>
    </fill>
    <fill>
      <patternFill patternType="solid">
        <fgColor rgb="FF5B9BD5"/>
        <bgColor rgb="FF5B9BD5"/>
      </patternFill>
    </fill>
    <fill>
      <patternFill patternType="solid">
        <fgColor rgb="FFED7D31"/>
        <bgColor rgb="FFED7D31"/>
      </patternFill>
    </fill>
    <fill>
      <patternFill patternType="solid">
        <fgColor rgb="FF4472C4"/>
        <bgColor rgb="FF4472C4"/>
      </patternFill>
    </fill>
    <fill>
      <patternFill patternType="solid">
        <fgColor rgb="FFF9CB9C"/>
        <bgColor rgb="FFF9CB9C"/>
      </patternFill>
    </fill>
    <fill>
      <patternFill patternType="solid">
        <fgColor rgb="FFFFD966"/>
        <bgColor rgb="FFFFD966"/>
      </patternFill>
    </fill>
  </fills>
  <borders count="14">
    <border>
      <left/>
      <right/>
      <top/>
      <bottom/>
    </border>
    <border>
      <left style="thin">
        <color rgb="FF5B9BD5"/>
      </left>
      <right/>
      <top style="thin">
        <color rgb="FF5B9BD5"/>
      </top>
      <bottom/>
    </border>
    <border>
      <left/>
      <right style="thin">
        <color rgb="FF5B9BD5"/>
      </right>
      <top style="thin">
        <color rgb="FF5B9BD5"/>
      </top>
      <bottom/>
    </border>
    <border>
      <left style="thin">
        <color rgb="FFED7D31"/>
      </left>
      <right/>
      <top style="thin">
        <color rgb="FFED7D31"/>
      </top>
      <bottom/>
    </border>
    <border>
      <left/>
      <right style="thin">
        <color rgb="FFED7D31"/>
      </right>
      <top style="thin">
        <color rgb="FFED7D31"/>
      </top>
      <bottom/>
    </border>
    <border>
      <left style="thin">
        <color rgb="FF4472C4"/>
      </left>
      <right/>
      <top style="thin">
        <color rgb="FF4472C4"/>
      </top>
      <bottom/>
    </border>
    <border>
      <left/>
      <right style="thin">
        <color rgb="FF4472C4"/>
      </right>
      <top style="thin">
        <color rgb="FF4472C4"/>
      </top>
      <bottom/>
    </border>
    <border>
      <left style="thin">
        <color rgb="FF4472C4"/>
      </left>
      <right style="thin">
        <color rgb="FF4472C4"/>
      </right>
      <top style="thin">
        <color rgb="FF4472C4"/>
      </top>
      <bottom/>
    </border>
    <border>
      <left/>
      <right style="thin">
        <color rgb="FF4472C4"/>
      </right>
      <top style="thin">
        <color rgb="FF4472C4"/>
      </top>
      <bottom style="thin">
        <color rgb="FF4472C4"/>
      </bottom>
    </border>
    <border>
      <left style="thin">
        <color rgb="FFED7D31"/>
      </left>
      <right/>
      <top style="thin">
        <color rgb="FFED7D31"/>
      </top>
      <bottom style="thin">
        <color rgb="FFED7D31"/>
      </bottom>
    </border>
    <border>
      <left/>
      <right style="thin">
        <color rgb="FFED7D31"/>
      </right>
      <top style="thin">
        <color rgb="FFED7D31"/>
      </top>
      <bottom style="thin">
        <color rgb="FFED7D31"/>
      </bottom>
    </border>
    <border>
      <left style="thin">
        <color rgb="FF4472C4"/>
      </left>
      <right/>
      <top style="thin">
        <color rgb="FF4472C4"/>
      </top>
      <bottom style="thin">
        <color rgb="FF4472C4"/>
      </bottom>
    </border>
    <border>
      <left style="thin">
        <color rgb="FF5B9BD5"/>
      </left>
      <right/>
      <top style="thin">
        <color rgb="FF5B9BD5"/>
      </top>
      <bottom style="thin">
        <color rgb="FF5B9BD5"/>
      </bottom>
    </border>
    <border>
      <left/>
      <right style="thin">
        <color rgb="FF5B9BD5"/>
      </right>
      <top style="thin">
        <color rgb="FF5B9BD5"/>
      </top>
      <bottom style="thin">
        <color rgb="FF5B9BD5"/>
      </bottom>
    </border>
  </borders>
  <cellStyleXfs count="1">
    <xf borderId="0" fillId="0" fontId="0" numFmtId="0" applyAlignment="1" applyFont="1"/>
  </cellStyleXfs>
  <cellXfs count="133">
    <xf borderId="0" fillId="0" fontId="0" numFmtId="0" xfId="0" applyAlignment="1" applyFont="1">
      <alignment/>
    </xf>
    <xf borderId="0" fillId="0" fontId="1" numFmtId="0" xfId="0" applyAlignment="1" applyFont="1">
      <alignment horizontal="left"/>
    </xf>
    <xf borderId="0" fillId="0" fontId="2" numFmtId="0" xfId="0" applyAlignment="1" applyFont="1">
      <alignment/>
    </xf>
    <xf borderId="0" fillId="0" fontId="3" numFmtId="0" xfId="0" applyAlignment="1" applyFont="1">
      <alignment/>
    </xf>
    <xf borderId="0" fillId="0" fontId="3" numFmtId="0" xfId="0" applyAlignment="1" applyFont="1">
      <alignment wrapText="1"/>
    </xf>
    <xf borderId="0" fillId="0" fontId="4" numFmtId="0" xfId="0" applyAlignment="1" applyFont="1">
      <alignment horizontal="left"/>
    </xf>
    <xf borderId="0" fillId="0" fontId="3" numFmtId="0" xfId="0" applyAlignment="1" applyFont="1">
      <alignment/>
    </xf>
    <xf borderId="0" fillId="0" fontId="5" numFmtId="0" xfId="0" applyAlignment="1" applyFont="1">
      <alignment/>
    </xf>
    <xf borderId="0" fillId="0" fontId="1" numFmtId="0" xfId="0" applyAlignment="1" applyFont="1">
      <alignment/>
    </xf>
    <xf borderId="0" fillId="0" fontId="3" numFmtId="0" xfId="0" applyAlignment="1" applyFont="1">
      <alignment/>
    </xf>
    <xf borderId="0" fillId="0" fontId="1" numFmtId="0" xfId="0" applyAlignment="1" applyFont="1">
      <alignment/>
    </xf>
    <xf borderId="0" fillId="2" fontId="6" numFmtId="0" xfId="0" applyAlignment="1" applyFill="1" applyFont="1">
      <alignment horizontal="left" wrapText="1"/>
    </xf>
    <xf borderId="0" fillId="0" fontId="7" numFmtId="0" xfId="0" applyAlignment="1" applyFont="1">
      <alignment horizontal="right"/>
    </xf>
    <xf borderId="1" fillId="3" fontId="8" numFmtId="0" xfId="0" applyAlignment="1" applyBorder="1" applyFill="1" applyFont="1">
      <alignment/>
    </xf>
    <xf borderId="0" fillId="0" fontId="9" numFmtId="0" xfId="0" applyAlignment="1" applyFont="1">
      <alignment horizontal="right"/>
    </xf>
    <xf borderId="2" fillId="3" fontId="8" numFmtId="0" xfId="0" applyAlignment="1" applyBorder="1" applyFont="1">
      <alignment wrapText="1"/>
    </xf>
    <xf borderId="0" fillId="0" fontId="7" numFmtId="0" xfId="0" applyAlignment="1" applyFont="1">
      <alignment horizontal="left"/>
    </xf>
    <xf borderId="0" fillId="0" fontId="10" numFmtId="0" xfId="0" applyAlignment="1" applyFont="1">
      <alignment/>
    </xf>
    <xf borderId="0" fillId="0" fontId="7" numFmtId="0" xfId="0" applyAlignment="1" applyFont="1">
      <alignment horizontal="center"/>
    </xf>
    <xf borderId="3" fillId="4" fontId="10" numFmtId="0" xfId="0" applyAlignment="1" applyBorder="1" applyFill="1" applyFont="1">
      <alignment/>
    </xf>
    <xf borderId="0" fillId="0" fontId="7" numFmtId="164" xfId="0" applyAlignment="1" applyFont="1" applyNumberFormat="1">
      <alignment horizontal="right"/>
    </xf>
    <xf borderId="4" fillId="4" fontId="10" numFmtId="0" xfId="0" applyAlignment="1" applyBorder="1" applyFont="1">
      <alignment/>
    </xf>
    <xf borderId="0" fillId="0" fontId="7" numFmtId="0" xfId="0" applyAlignment="1" applyFont="1">
      <alignment/>
    </xf>
    <xf borderId="5" fillId="5" fontId="10" numFmtId="0" xfId="0" applyAlignment="1" applyBorder="1" applyFill="1" applyFont="1">
      <alignment/>
    </xf>
    <xf borderId="6" fillId="5" fontId="10" numFmtId="0" xfId="0" applyAlignment="1" applyBorder="1" applyFont="1">
      <alignment/>
    </xf>
    <xf borderId="1" fillId="0" fontId="9" numFmtId="0" xfId="0" applyAlignment="1" applyBorder="1" applyFont="1">
      <alignment/>
    </xf>
    <xf borderId="2" fillId="0" fontId="3" numFmtId="0" xfId="0" applyAlignment="1" applyBorder="1" applyFont="1">
      <alignment wrapText="1"/>
    </xf>
    <xf borderId="0" fillId="0" fontId="2" numFmtId="0" xfId="0" applyAlignment="1" applyFont="1">
      <alignment wrapText="1"/>
    </xf>
    <xf borderId="0" fillId="0" fontId="3" numFmtId="0" xfId="0" applyAlignment="1" applyFont="1">
      <alignment horizontal="right"/>
    </xf>
    <xf borderId="3" fillId="0" fontId="3" numFmtId="0" xfId="0" applyAlignment="1" applyBorder="1" applyFont="1">
      <alignment horizontal="right"/>
    </xf>
    <xf borderId="4" fillId="0" fontId="3" numFmtId="0" xfId="0" applyAlignment="1" applyBorder="1" applyFont="1">
      <alignment/>
    </xf>
    <xf borderId="5" fillId="0" fontId="3" numFmtId="0" xfId="0" applyAlignment="1" applyBorder="1" applyFont="1">
      <alignment horizontal="right"/>
    </xf>
    <xf borderId="0" fillId="2" fontId="11" numFmtId="0" xfId="0" applyFont="1"/>
    <xf borderId="6" fillId="0" fontId="12" numFmtId="0" xfId="0" applyAlignment="1" applyBorder="1" applyFont="1">
      <alignment/>
    </xf>
    <xf borderId="7" fillId="0" fontId="3" numFmtId="0" xfId="0" applyAlignment="1" applyBorder="1" applyFont="1">
      <alignment horizontal="right"/>
    </xf>
    <xf borderId="8" fillId="0" fontId="3" numFmtId="0" xfId="0" applyAlignment="1" applyBorder="1" applyFont="1">
      <alignment/>
    </xf>
    <xf borderId="1" fillId="0" fontId="3" numFmtId="0" xfId="0" applyAlignment="1" applyBorder="1" applyFont="1">
      <alignment/>
    </xf>
    <xf borderId="2" fillId="0" fontId="3" numFmtId="0" xfId="0" applyAlignment="1" applyBorder="1" applyFont="1">
      <alignment wrapText="1"/>
    </xf>
    <xf borderId="0" fillId="0" fontId="2" numFmtId="0" xfId="0" applyAlignment="1" applyFont="1">
      <alignment wrapText="1"/>
    </xf>
    <xf borderId="6" fillId="0" fontId="3" numFmtId="0" xfId="0" applyAlignment="1" applyBorder="1" applyFont="1">
      <alignment/>
    </xf>
    <xf borderId="9" fillId="0" fontId="3" numFmtId="0" xfId="0" applyAlignment="1" applyBorder="1" applyFont="1">
      <alignment horizontal="right"/>
    </xf>
    <xf borderId="10" fillId="0" fontId="3" numFmtId="0" xfId="0" applyAlignment="1" applyBorder="1" applyFont="1">
      <alignment/>
    </xf>
    <xf borderId="11" fillId="0" fontId="3" numFmtId="0" xfId="0" applyAlignment="1" applyBorder="1" applyFont="1">
      <alignment horizontal="right"/>
    </xf>
    <xf borderId="12" fillId="0" fontId="3" numFmtId="0" xfId="0" applyAlignment="1" applyBorder="1" applyFont="1">
      <alignment/>
    </xf>
    <xf borderId="13" fillId="0" fontId="3" numFmtId="0" xfId="0" applyAlignment="1" applyBorder="1" applyFont="1">
      <alignment wrapText="1"/>
    </xf>
    <xf borderId="0" fillId="0" fontId="3" numFmtId="0" xfId="0" applyAlignment="1" applyFont="1">
      <alignment wrapText="1"/>
    </xf>
    <xf borderId="0" fillId="0" fontId="3" numFmtId="0" xfId="0" applyAlignment="1" applyFont="1">
      <alignment wrapText="1"/>
    </xf>
    <xf borderId="0" fillId="2" fontId="3" numFmtId="0" xfId="0" applyAlignment="1" applyFont="1">
      <alignment horizontal="left"/>
    </xf>
    <xf borderId="0" fillId="0" fontId="7" numFmtId="0" xfId="0" applyAlignment="1" applyFont="1">
      <alignment horizontal="left"/>
    </xf>
    <xf borderId="0" fillId="2" fontId="7" numFmtId="0" xfId="0" applyAlignment="1" applyFont="1">
      <alignment horizontal="left"/>
    </xf>
    <xf borderId="0" fillId="2" fontId="13" numFmtId="0" xfId="0" applyFont="1"/>
    <xf borderId="0" fillId="0" fontId="7" numFmtId="165" xfId="0" applyAlignment="1" applyFont="1" applyNumberFormat="1">
      <alignment horizontal="right"/>
    </xf>
    <xf borderId="0" fillId="0" fontId="2" numFmtId="166" xfId="0" applyAlignment="1" applyFont="1" applyNumberFormat="1">
      <alignment/>
    </xf>
    <xf borderId="0" fillId="0" fontId="2" numFmtId="165" xfId="0" applyAlignment="1" applyFont="1" applyNumberFormat="1">
      <alignment/>
    </xf>
    <xf borderId="0" fillId="0" fontId="14" numFmtId="0" xfId="0" applyAlignment="1" applyFont="1">
      <alignment/>
    </xf>
    <xf borderId="0" fillId="0" fontId="8" numFmtId="0" xfId="0" applyAlignment="1" applyFont="1">
      <alignment/>
    </xf>
    <xf borderId="0" fillId="0" fontId="7" numFmtId="0" xfId="0" applyAlignment="1" applyFont="1">
      <alignment horizontal="left"/>
    </xf>
    <xf borderId="0" fillId="2" fontId="7" numFmtId="0" xfId="0" applyAlignment="1" applyFont="1">
      <alignment horizontal="left"/>
    </xf>
    <xf borderId="0" fillId="0" fontId="12" numFmtId="0" xfId="0" applyAlignment="1" applyFont="1">
      <alignment/>
    </xf>
    <xf borderId="0" fillId="0" fontId="9" numFmtId="0" xfId="0" applyAlignment="1" applyFont="1">
      <alignment/>
    </xf>
    <xf borderId="0" fillId="0" fontId="9" numFmtId="0" xfId="0" applyAlignment="1" applyFont="1">
      <alignment/>
    </xf>
    <xf borderId="0" fillId="0" fontId="7" numFmtId="0" xfId="0" applyAlignment="1" applyFont="1">
      <alignment horizontal="right"/>
    </xf>
    <xf borderId="0" fillId="0" fontId="7" numFmtId="0" xfId="0" applyAlignment="1" applyFont="1">
      <alignment horizontal="center"/>
    </xf>
    <xf borderId="0" fillId="0" fontId="7" numFmtId="164" xfId="0" applyAlignment="1" applyFont="1" applyNumberFormat="1">
      <alignment horizontal="right"/>
    </xf>
    <xf borderId="0" fillId="0" fontId="7" numFmtId="165" xfId="0" applyAlignment="1" applyFont="1" applyNumberFormat="1">
      <alignment horizontal="right"/>
    </xf>
    <xf borderId="0" fillId="6" fontId="7" numFmtId="0" xfId="0" applyAlignment="1" applyFill="1" applyFont="1">
      <alignment horizontal="left"/>
    </xf>
    <xf borderId="0" fillId="2" fontId="11" numFmtId="11" xfId="0" applyFont="1" applyNumberFormat="1"/>
    <xf borderId="0" fillId="0" fontId="15" numFmtId="0" xfId="0" applyAlignment="1" applyFont="1">
      <alignment horizontal="left"/>
    </xf>
    <xf borderId="0" fillId="0" fontId="2" numFmtId="0" xfId="0" applyAlignment="1" applyFont="1">
      <alignment/>
    </xf>
    <xf borderId="0" fillId="0" fontId="12" numFmtId="0" xfId="0" applyAlignment="1" applyFont="1">
      <alignment/>
    </xf>
    <xf borderId="0" fillId="0" fontId="12" numFmtId="0" xfId="0" applyAlignment="1" applyFont="1">
      <alignment horizontal="right"/>
    </xf>
    <xf borderId="0" fillId="0" fontId="12" numFmtId="0" xfId="0" applyAlignment="1" applyFont="1">
      <alignment horizontal="center"/>
    </xf>
    <xf borderId="0" fillId="0" fontId="12" numFmtId="0" xfId="0" applyAlignment="1" applyFont="1">
      <alignment/>
    </xf>
    <xf borderId="0" fillId="0" fontId="12" numFmtId="165" xfId="0" applyAlignment="1" applyFont="1" applyNumberFormat="1">
      <alignment/>
    </xf>
    <xf borderId="0" fillId="0" fontId="12" numFmtId="0" xfId="0" applyAlignment="1" applyFont="1">
      <alignment/>
    </xf>
    <xf borderId="0" fillId="0" fontId="12" numFmtId="165" xfId="0" applyAlignment="1" applyFont="1" applyNumberFormat="1">
      <alignment/>
    </xf>
    <xf borderId="0" fillId="0" fontId="2" numFmtId="0" xfId="0" applyAlignment="1" applyFont="1">
      <alignment horizontal="left"/>
    </xf>
    <xf borderId="0" fillId="0" fontId="16" numFmtId="0" xfId="0" applyAlignment="1" applyFont="1">
      <alignment horizontal="left"/>
    </xf>
    <xf borderId="0" fillId="0" fontId="2" numFmtId="0" xfId="0" applyAlignment="1" applyFont="1">
      <alignment horizontal="right"/>
    </xf>
    <xf borderId="0" fillId="0" fontId="2" numFmtId="0" xfId="0" applyAlignment="1" applyFont="1">
      <alignment horizontal="left"/>
    </xf>
    <xf borderId="0" fillId="0" fontId="17" numFmtId="0" xfId="0" applyAlignment="1" applyFont="1">
      <alignment horizontal="left"/>
    </xf>
    <xf borderId="0" fillId="0" fontId="7" numFmtId="0" xfId="0" applyAlignment="1" applyFont="1">
      <alignment/>
    </xf>
    <xf borderId="0" fillId="0" fontId="3" numFmtId="164" xfId="0" applyAlignment="1" applyFont="1" applyNumberFormat="1">
      <alignment/>
    </xf>
    <xf borderId="0" fillId="0" fontId="3" numFmtId="165" xfId="0" applyAlignment="1" applyFont="1" applyNumberFormat="1">
      <alignment/>
    </xf>
    <xf borderId="0" fillId="0" fontId="3" numFmtId="0" xfId="0" applyAlignment="1" applyFont="1">
      <alignment horizontal="center"/>
    </xf>
    <xf borderId="0" fillId="0" fontId="3" numFmtId="165" xfId="0" applyAlignment="1" applyFont="1" applyNumberFormat="1">
      <alignment horizontal="center"/>
    </xf>
    <xf borderId="0" fillId="0" fontId="3" numFmtId="165" xfId="0" applyAlignment="1" applyFont="1" applyNumberFormat="1">
      <alignment/>
    </xf>
    <xf borderId="0" fillId="2" fontId="3" numFmtId="0" xfId="0" applyAlignment="1" applyFont="1">
      <alignment/>
    </xf>
    <xf borderId="0" fillId="0" fontId="3" numFmtId="0" xfId="0" applyAlignment="1" applyFont="1">
      <alignment/>
    </xf>
    <xf borderId="0" fillId="0" fontId="18" numFmtId="0" xfId="0" applyAlignment="1" applyFont="1">
      <alignment/>
    </xf>
    <xf borderId="0" fillId="0" fontId="2" numFmtId="0" xfId="0" applyAlignment="1" applyFont="1">
      <alignment/>
    </xf>
    <xf borderId="0" fillId="0" fontId="7" numFmtId="0" xfId="0" applyAlignment="1" applyFont="1">
      <alignment horizontal="left" wrapText="1"/>
    </xf>
    <xf borderId="0" fillId="0" fontId="1" numFmtId="0" xfId="0" applyAlignment="1" applyFont="1">
      <alignment horizontal="left" wrapText="1"/>
    </xf>
    <xf borderId="0" fillId="0" fontId="1" numFmtId="0" xfId="0" applyAlignment="1" applyFont="1">
      <alignment horizontal="left" vertical="top"/>
    </xf>
    <xf borderId="0" fillId="0" fontId="1" numFmtId="0" xfId="0" applyAlignment="1" applyFont="1">
      <alignment horizontal="left" vertical="top" wrapText="1"/>
    </xf>
    <xf borderId="0" fillId="0" fontId="7" numFmtId="0" xfId="0" applyAlignment="1" applyFont="1">
      <alignment horizontal="left" wrapText="1"/>
    </xf>
    <xf borderId="0" fillId="0" fontId="7" numFmtId="0" xfId="0" applyAlignment="1" applyFont="1">
      <alignment horizontal="left" vertical="top" wrapText="1"/>
    </xf>
    <xf borderId="0" fillId="0" fontId="7" numFmtId="0" xfId="0" applyAlignment="1" applyFont="1">
      <alignment horizontal="right" vertical="top"/>
    </xf>
    <xf borderId="0" fillId="0" fontId="7" numFmtId="0" xfId="0" applyAlignment="1" applyFont="1">
      <alignment horizontal="right" vertical="top" wrapText="1"/>
    </xf>
    <xf borderId="0" fillId="0" fontId="7" numFmtId="0" xfId="0" applyAlignment="1" applyFont="1">
      <alignment vertical="top"/>
    </xf>
    <xf borderId="0" fillId="0" fontId="7" numFmtId="0" xfId="0" applyAlignment="1" applyFont="1">
      <alignment vertical="top" wrapText="1"/>
    </xf>
    <xf borderId="0" fillId="0" fontId="2" numFmtId="0" xfId="0" applyAlignment="1" applyFont="1">
      <alignment vertical="top"/>
    </xf>
    <xf borderId="0" fillId="0" fontId="2" numFmtId="0" xfId="0" applyAlignment="1" applyFont="1">
      <alignment vertical="top" wrapText="1"/>
    </xf>
    <xf borderId="0" fillId="0" fontId="7" numFmtId="0" xfId="0" applyAlignment="1" applyFont="1">
      <alignment horizontal="left"/>
    </xf>
    <xf borderId="0" fillId="0" fontId="7" numFmtId="0" xfId="0" applyAlignment="1" applyFont="1">
      <alignment horizontal="right"/>
    </xf>
    <xf borderId="0" fillId="0" fontId="7" numFmtId="0" xfId="0" applyAlignment="1" applyFont="1">
      <alignment horizontal="center"/>
    </xf>
    <xf borderId="0" fillId="0" fontId="7" numFmtId="164" xfId="0" applyAlignment="1" applyFont="1" applyNumberFormat="1">
      <alignment horizontal="right"/>
    </xf>
    <xf borderId="0" fillId="0" fontId="7" numFmtId="0" xfId="0" applyAlignment="1" applyFont="1">
      <alignment/>
    </xf>
    <xf borderId="0" fillId="0" fontId="7" numFmtId="165" xfId="0" applyAlignment="1" applyFont="1" applyNumberFormat="1">
      <alignment horizontal="right"/>
    </xf>
    <xf borderId="0" fillId="0" fontId="7" numFmtId="0" xfId="0" applyAlignment="1" applyFont="1">
      <alignment/>
    </xf>
    <xf borderId="0" fillId="0" fontId="19" numFmtId="0" xfId="0" applyAlignment="1" applyFont="1">
      <alignment/>
    </xf>
    <xf borderId="0" fillId="0" fontId="20" numFmtId="0" xfId="0" applyAlignment="1" applyFont="1">
      <alignment horizontal="left" wrapText="1"/>
    </xf>
    <xf borderId="0" fillId="2" fontId="7" numFmtId="0" xfId="0" applyAlignment="1" applyFont="1">
      <alignment/>
    </xf>
    <xf borderId="0" fillId="0" fontId="7" numFmtId="0" xfId="0" applyAlignment="1" applyFont="1">
      <alignment horizontal="right"/>
    </xf>
    <xf borderId="0" fillId="2" fontId="7" numFmtId="0" xfId="0" applyAlignment="1" applyFont="1">
      <alignment horizontal="left"/>
    </xf>
    <xf borderId="1" fillId="0" fontId="7" numFmtId="0" xfId="0" applyAlignment="1" applyBorder="1" applyFont="1">
      <alignment horizontal="right"/>
    </xf>
    <xf borderId="0" fillId="0" fontId="7" numFmtId="0" xfId="0" applyAlignment="1" applyFont="1">
      <alignment/>
    </xf>
    <xf borderId="0" fillId="0" fontId="7" numFmtId="0" xfId="0" applyAlignment="1" applyFont="1">
      <alignment/>
    </xf>
    <xf borderId="0" fillId="2" fontId="1" numFmtId="0" xfId="0" applyAlignment="1" applyFont="1">
      <alignment/>
    </xf>
    <xf borderId="0" fillId="0" fontId="7" numFmtId="0" xfId="0" applyAlignment="1" applyFont="1">
      <alignment/>
    </xf>
    <xf borderId="0" fillId="7" fontId="7" numFmtId="0" xfId="0" applyAlignment="1" applyFill="1" applyFont="1">
      <alignment horizontal="right"/>
    </xf>
    <xf borderId="0" fillId="0" fontId="2" numFmtId="0" xfId="0" applyAlignment="1" applyFont="1">
      <alignment/>
    </xf>
    <xf borderId="0" fillId="0" fontId="21" numFmtId="0" xfId="0" applyAlignment="1" applyFont="1">
      <alignment wrapText="1"/>
    </xf>
    <xf borderId="0" fillId="0" fontId="19" numFmtId="0" xfId="0" applyAlignment="1" applyFont="1">
      <alignment/>
    </xf>
    <xf borderId="0" fillId="0" fontId="7" numFmtId="0" xfId="0" applyAlignment="1" applyFont="1">
      <alignment horizontal="right"/>
    </xf>
    <xf borderId="0" fillId="0" fontId="7" numFmtId="0" xfId="0" applyAlignment="1" applyFont="1">
      <alignment/>
    </xf>
    <xf borderId="0" fillId="0" fontId="22" numFmtId="0" xfId="0" applyAlignment="1" applyFont="1">
      <alignment/>
    </xf>
    <xf borderId="0" fillId="0" fontId="7" numFmtId="0" xfId="0" applyAlignment="1" applyFont="1">
      <alignment horizontal="center"/>
    </xf>
    <xf borderId="0" fillId="0" fontId="12" numFmtId="11" xfId="0" applyAlignment="1" applyFont="1" applyNumberFormat="1">
      <alignment horizontal="right"/>
    </xf>
    <xf borderId="0" fillId="0" fontId="2" numFmtId="0" xfId="0" applyAlignment="1" applyFont="1">
      <alignment/>
    </xf>
    <xf borderId="0" fillId="0" fontId="2" numFmtId="167" xfId="0" applyAlignment="1" applyFont="1" applyNumberFormat="1">
      <alignment/>
    </xf>
    <xf borderId="0" fillId="0" fontId="12" numFmtId="168" xfId="0" applyAlignment="1" applyFont="1" applyNumberFormat="1">
      <alignment horizontal="right"/>
    </xf>
    <xf borderId="0" fillId="0" fontId="23"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s3-external-1.amazonaws.com/offertabs/offer/kxdcce/large/810_56427251e63c9-halloween-candy-by-phanton-kitty.jpg" TargetMode="External"/><Relationship Id="rId194" Type="http://schemas.openxmlformats.org/officeDocument/2006/relationships/hyperlink" Target="https://s3-external-1.amazonaws.com/offertabs/offer/kxdcce/large/810_564f2ec3e751e-IMG_3213-Version2.jpg" TargetMode="External"/><Relationship Id="rId193" Type="http://schemas.openxmlformats.org/officeDocument/2006/relationships/hyperlink" Target="https://s3-external-1.amazonaws.com/offertabs/offer/kxdcce/large/810_564a2296ee24a-12193721_902843552423_3945239684749290717_n.jpg" TargetMode="External"/><Relationship Id="rId192" Type="http://schemas.openxmlformats.org/officeDocument/2006/relationships/hyperlink" Target="https://s3-external-1.amazonaws.com/offertabs/offer/kxdcce/large/810_564c839c326dd-thumb_IMG_4837_1024.jpg" TargetMode="External"/><Relationship Id="rId191" Type="http://schemas.openxmlformats.org/officeDocument/2006/relationships/hyperlink" Target="https://s3-external-1.amazonaws.com/offertabs/offer/kxdcce/large/810_564c127e53704-Scan0001.jpg" TargetMode="External"/><Relationship Id="rId187" Type="http://schemas.openxmlformats.org/officeDocument/2006/relationships/hyperlink" Target="https://s3-external-1.amazonaws.com/offertabs/offer/kxdcce/large/810_5653d4e0d3e11-image.jpg" TargetMode="External"/><Relationship Id="rId186" Type="http://schemas.openxmlformats.org/officeDocument/2006/relationships/hyperlink" Target="https://s3-external-1.amazonaws.com/offertabs/offer/kxdcce/large/810_56422f6c8414b-CertificateGranPiramide.png" TargetMode="External"/><Relationship Id="rId185" Type="http://schemas.openxmlformats.org/officeDocument/2006/relationships/hyperlink" Target="https://s3-external-1.amazonaws.com/offertabs/offer/kxdcce/large/810_564cbd3bedbdc-CurtandAllee4.jpg" TargetMode="External"/><Relationship Id="rId184" Type="http://schemas.openxmlformats.org/officeDocument/2006/relationships/hyperlink" Target="https://s3-external-1.amazonaws.com/offertabs/offer/kxdcce/large/810_56545687644d8-TMI5TH.jpg" TargetMode="External"/><Relationship Id="rId189" Type="http://schemas.openxmlformats.org/officeDocument/2006/relationships/hyperlink" Target="https://s3-external-1.amazonaws.com/offertabs/offer/kxdcce/large/810_56417231f1a68-FB_IMG_1447122933726.jpg" TargetMode="External"/><Relationship Id="rId188" Type="http://schemas.openxmlformats.org/officeDocument/2006/relationships/hyperlink" Target="https://s3-external-1.amazonaws.com/offertabs/offer/kxdcce/large/810_5653567a7654a-ScreenShot2015-11-23at1.07.42PM.png" TargetMode="External"/><Relationship Id="rId183" Type="http://schemas.openxmlformats.org/officeDocument/2006/relationships/hyperlink" Target="https://s3-external-1.amazonaws.com/offertabs/offer/kxdcce/large/810_564cf4312a439-VS-2014-01-23-Idu-Mishmi-170.JPG" TargetMode="External"/><Relationship Id="rId182" Type="http://schemas.openxmlformats.org/officeDocument/2006/relationships/hyperlink" Target="https://s3-external-1.amazonaws.com/offertabs/offer/kxdcce/large/810_5653426cb49a6-houser.jpg" TargetMode="External"/><Relationship Id="rId181" Type="http://schemas.openxmlformats.org/officeDocument/2006/relationships/hyperlink" Target="https://s3-external-1.amazonaws.com/offertabs/offer/kxdcce/large/810_5652782825bda-Zeus.jpg" TargetMode="External"/><Relationship Id="rId180" Type="http://schemas.openxmlformats.org/officeDocument/2006/relationships/hyperlink" Target="https://s3-external-1.amazonaws.com/offertabs/offer/kxdcce/large/810_edited_564210eff2c82-20151107_140801.jpg" TargetMode="External"/><Relationship Id="rId176" Type="http://schemas.openxmlformats.org/officeDocument/2006/relationships/hyperlink" Target="https://s3-external-1.amazonaws.com/offertabs/offer/kxdcce/large/810_56423af0cd6d9-12046863_10206732260400652_3179116871844461816_n.jpg" TargetMode="External"/><Relationship Id="rId297" Type="http://schemas.openxmlformats.org/officeDocument/2006/relationships/hyperlink" Target="https://s3-external-1.amazonaws.com/offertabs/offer/kxdcce/large/810_564ff8b509843-IMG_8558.JPG" TargetMode="External"/><Relationship Id="rId175" Type="http://schemas.openxmlformats.org/officeDocument/2006/relationships/hyperlink" Target="https://s3-external-1.amazonaws.com/offertabs/offer/kxdcce/large/810_5641081fad2e8-TYCMyGivingStoryImage.JPG" TargetMode="External"/><Relationship Id="rId296" Type="http://schemas.openxmlformats.org/officeDocument/2006/relationships/hyperlink" Target="https://s3-external-1.amazonaws.com/offertabs/offer/kxdcce/large/810_564e27e666c54-MicheleBud.jpg" TargetMode="External"/><Relationship Id="rId174" Type="http://schemas.openxmlformats.org/officeDocument/2006/relationships/hyperlink" Target="https://s3-external-1.amazonaws.com/offertabs/offer/kxdcce/large/810_56410491ed971-11872064_10156232375685643_9134462446097618915_o.jpg" TargetMode="External"/><Relationship Id="rId295" Type="http://schemas.openxmlformats.org/officeDocument/2006/relationships/hyperlink" Target="https://s3-external-1.amazonaws.com/offertabs/offer/kxdcce/large/810_5653e8eadc8e1-154.jpg" TargetMode="External"/><Relationship Id="rId173" Type="http://schemas.openxmlformats.org/officeDocument/2006/relationships/hyperlink" Target="https://s3-external-1.amazonaws.com/offertabs/offer/kxdcce/large/810_5640fcb4282f1-TristanColtancapeslove.jpg" TargetMode="External"/><Relationship Id="rId294" Type="http://schemas.openxmlformats.org/officeDocument/2006/relationships/hyperlink" Target="https://s3-external-1.amazonaws.com/offertabs/offer/kxdcce/large/810_56460c70342a8-VAlogo250.gif" TargetMode="External"/><Relationship Id="rId179" Type="http://schemas.openxmlformats.org/officeDocument/2006/relationships/hyperlink" Target="https://s3-external-1.amazonaws.com/offertabs/offer/kxdcce/large/810_563987bf140b6-lifeboks.jpg" TargetMode="External"/><Relationship Id="rId178" Type="http://schemas.openxmlformats.org/officeDocument/2006/relationships/hyperlink" Target="https://s3-external-1.amazonaws.com/offertabs/offer/kxdcce/large/810_5645c7cf17677-Argentina_20080810_D302.jpg" TargetMode="External"/><Relationship Id="rId299" Type="http://schemas.openxmlformats.org/officeDocument/2006/relationships/hyperlink" Target="https://s3-external-1.amazonaws.com/offertabs/offer/kxdcce/large/810_56398b91689a6-kulture-logo.jpg" TargetMode="External"/><Relationship Id="rId177" Type="http://schemas.openxmlformats.org/officeDocument/2006/relationships/hyperlink" Target="https://s3-external-1.amazonaws.com/offertabs/offer/kxdcce/large/810_5637b2fa2c046-DSC_0098.JPG" TargetMode="External"/><Relationship Id="rId298" Type="http://schemas.openxmlformats.org/officeDocument/2006/relationships/hyperlink" Target="https://s3-external-1.amazonaws.com/offertabs/offer/kxdcce/large/810_5650e94eb8068-Strays.jpg" TargetMode="External"/><Relationship Id="rId198" Type="http://schemas.openxmlformats.org/officeDocument/2006/relationships/hyperlink" Target="https://s3-external-1.amazonaws.com/offertabs/offer/kxdcce/large/810_56530b7cc8007-ErikaTuckerandFamilyphoto2.jpg" TargetMode="External"/><Relationship Id="rId197" Type="http://schemas.openxmlformats.org/officeDocument/2006/relationships/hyperlink" Target="https://s3-external-1.amazonaws.com/offertabs/offer/kxdcce/large/810_563c23312d5c5-HopeMarie-04.png" TargetMode="External"/><Relationship Id="rId196" Type="http://schemas.openxmlformats.org/officeDocument/2006/relationships/hyperlink" Target="https://s3-external-1.amazonaws.com/offertabs/offer/kxdcce/large/810_563a09494e81c-j.jpg" TargetMode="External"/><Relationship Id="rId195" Type="http://schemas.openxmlformats.org/officeDocument/2006/relationships/hyperlink" Target="https://s3-external-1.amazonaws.com/offertabs/offer/kxdcce/large/810_5641fcb19db5d-1511472_10205424769404918_2856418377152646485_n.jpg" TargetMode="External"/><Relationship Id="rId199" Type="http://schemas.openxmlformats.org/officeDocument/2006/relationships/hyperlink" Target="https://s3-external-1.amazonaws.com/offertabs/offer/kxdcce/large/810_564d44dcd16f6-image.jpeg" TargetMode="External"/><Relationship Id="rId150" Type="http://schemas.openxmlformats.org/officeDocument/2006/relationships/hyperlink" Target="https://s3-external-1.amazonaws.com/offertabs/offer/kxdcce/large/810_5651f342e48d6-HOTOSM.jpg" TargetMode="External"/><Relationship Id="rId271" Type="http://schemas.openxmlformats.org/officeDocument/2006/relationships/hyperlink" Target="https://s3-external-1.amazonaws.com/offertabs/offer/kxdcce/large/810_56508b8d7a57b-RWI2014.jpg" TargetMode="External"/><Relationship Id="rId392" Type="http://schemas.openxmlformats.org/officeDocument/2006/relationships/hyperlink" Target="https://s3-external-1.amazonaws.com/offertabs/offer/kxdcce/large/810_56469b6e81082-image.jpeg" TargetMode="External"/><Relationship Id="rId270" Type="http://schemas.openxmlformats.org/officeDocument/2006/relationships/hyperlink" Target="https://s3-external-1.amazonaws.com/offertabs/offer/kxdcce/large/810_564cf8ce3cb6d-vip.jpg" TargetMode="External"/><Relationship Id="rId391" Type="http://schemas.openxmlformats.org/officeDocument/2006/relationships/hyperlink" Target="https://s3-external-1.amazonaws.com/offertabs/offer/kxdcce/large/810_563cb08d1224b-grads.png" TargetMode="External"/><Relationship Id="rId390" Type="http://schemas.openxmlformats.org/officeDocument/2006/relationships/hyperlink" Target="https://s3-external-1.amazonaws.com/offertabs/offer/kxdcce/large/810_5644247135653-Karaoke6fourofus.jpg" TargetMode="External"/><Relationship Id="rId1" Type="http://schemas.openxmlformats.org/officeDocument/2006/relationships/hyperlink" Target="https://s3-external-1.amazonaws.com/offertabs/offer/kxdcce/large/810_564733b198173-644340_10202623597257126_2137653060_n.jpg" TargetMode="External"/><Relationship Id="rId2" Type="http://schemas.openxmlformats.org/officeDocument/2006/relationships/hyperlink" Target="https://s3-external-1.amazonaws.com/offertabs/offer/kxdcce/large/810_56390af3d38ce-12176148_10154128067931664_1448849672_o.jpg" TargetMode="External"/><Relationship Id="rId3" Type="http://schemas.openxmlformats.org/officeDocument/2006/relationships/hyperlink" Target="https://s3-external-1.amazonaws.com/offertabs/offer/kxdcce/large/810_5638e7323d5d7-IMG_4893.JPG" TargetMode="External"/><Relationship Id="rId149" Type="http://schemas.openxmlformats.org/officeDocument/2006/relationships/hyperlink" Target="https://s3-external-1.amazonaws.com/offertabs/offer/kxdcce/large/810_564a26b75436d-JPL.jpg" TargetMode="External"/><Relationship Id="rId4" Type="http://schemas.openxmlformats.org/officeDocument/2006/relationships/hyperlink" Target="https://s3-external-1.amazonaws.com/offertabs/offer/kxdcce/large/810_563be289c8a55-cache_4095826818.jpg" TargetMode="External"/><Relationship Id="rId148" Type="http://schemas.openxmlformats.org/officeDocument/2006/relationships/hyperlink" Target="https://s3-external-1.amazonaws.com/offertabs/offer/kxdcce/large/810_564b358812355-IMG_6046.jpg" TargetMode="External"/><Relationship Id="rId269" Type="http://schemas.openxmlformats.org/officeDocument/2006/relationships/hyperlink" Target="https://s3-external-1.amazonaws.com/offertabs/offer/kxdcce/large/810_563a6449d431b-john.jpg" TargetMode="External"/><Relationship Id="rId9" Type="http://schemas.openxmlformats.org/officeDocument/2006/relationships/hyperlink" Target="https://s3-external-1.amazonaws.com/offertabs/offer/kxdcce/large/810_563c33ceb59ea-FullSizeRender10.jpg" TargetMode="External"/><Relationship Id="rId143" Type="http://schemas.openxmlformats.org/officeDocument/2006/relationships/hyperlink" Target="https://s3-external-1.amazonaws.com/offertabs/offer/kxdcce/large/810_564c4b5d7f37e-sacredFriends_logo1.jpg" TargetMode="External"/><Relationship Id="rId264" Type="http://schemas.openxmlformats.org/officeDocument/2006/relationships/hyperlink" Target="https://s3-external-1.amazonaws.com/offertabs/offer/kxdcce/large/810_564cdcd78495a-illuminate_black_PF.png" TargetMode="External"/><Relationship Id="rId385" Type="http://schemas.openxmlformats.org/officeDocument/2006/relationships/hyperlink" Target="https://s3-external-1.amazonaws.com/offertabs/offer/kxdcce/large/810_56513f6c531bd-chuleta2.jpg" TargetMode="External"/><Relationship Id="rId142" Type="http://schemas.openxmlformats.org/officeDocument/2006/relationships/hyperlink" Target="https://s3-external-1.amazonaws.com/offertabs/offer/kxdcce/large/810_56380986e014a-image.jpeg" TargetMode="External"/><Relationship Id="rId263" Type="http://schemas.openxmlformats.org/officeDocument/2006/relationships/hyperlink" Target="https://s3-external-1.amazonaws.com/offertabs/offer/kxdcce/large/810_56411c068f1dd-_EGA8040.jpg" TargetMode="External"/><Relationship Id="rId384" Type="http://schemas.openxmlformats.org/officeDocument/2006/relationships/hyperlink" Target="https://s3-external-1.amazonaws.com/offertabs/offer/kxdcce/large/810_565349668ae0a-AWAWlogocopy.jpg" TargetMode="External"/><Relationship Id="rId141" Type="http://schemas.openxmlformats.org/officeDocument/2006/relationships/hyperlink" Target="https://s3-external-1.amazonaws.com/offertabs/offer/kxdcce/large/810_563e39b87fa8b-BlackWhitePicofBraytonCraigPlane.jpg" TargetMode="External"/><Relationship Id="rId262" Type="http://schemas.openxmlformats.org/officeDocument/2006/relationships/hyperlink" Target="https://s3-external-1.amazonaws.com/offertabs/offer/kxdcce/large/810_564bbe6ce5f71-BCFLogo_Final_RGB.jpg" TargetMode="External"/><Relationship Id="rId383" Type="http://schemas.openxmlformats.org/officeDocument/2006/relationships/hyperlink" Target="https://s3-external-1.amazonaws.com/offertabs/offer/kxdcce/large/810_56457fe7d05ad-2015-08-1512.13.16.jpg" TargetMode="External"/><Relationship Id="rId140" Type="http://schemas.openxmlformats.org/officeDocument/2006/relationships/hyperlink" Target="https://s3-external-1.amazonaws.com/offertabs/offer/kxdcce/large/810_564cabe02ba34-profilepic.jpg" TargetMode="External"/><Relationship Id="rId261" Type="http://schemas.openxmlformats.org/officeDocument/2006/relationships/hyperlink" Target="https://s3-external-1.amazonaws.com/offertabs/offer/kxdcce/large/810_5654d3e31b995-plsbluejpg.jpg" TargetMode="External"/><Relationship Id="rId382" Type="http://schemas.openxmlformats.org/officeDocument/2006/relationships/hyperlink" Target="https://s3-external-1.amazonaws.com/offertabs/offer/kxdcce/large/810_56478b38b92e9-20141113_124802.jpg" TargetMode="External"/><Relationship Id="rId5" Type="http://schemas.openxmlformats.org/officeDocument/2006/relationships/hyperlink" Target="https://s3-external-1.amazonaws.com/offertabs/offer/kxdcce/large/810_563c00cfc961a-1619160_466832033417068_106864079_n.jpg" TargetMode="External"/><Relationship Id="rId147" Type="http://schemas.openxmlformats.org/officeDocument/2006/relationships/hyperlink" Target="https://s3-external-1.amazonaws.com/offertabs/offer/kxdcce/large/810_563a7e47ac4b4-image.png" TargetMode="External"/><Relationship Id="rId268" Type="http://schemas.openxmlformats.org/officeDocument/2006/relationships/hyperlink" Target="https://s3-external-1.amazonaws.com/offertabs/offer/kxdcce/large/810_564ea1334478a-GivingTuesday.jpg" TargetMode="External"/><Relationship Id="rId389" Type="http://schemas.openxmlformats.org/officeDocument/2006/relationships/hyperlink" Target="https://s3-external-1.amazonaws.com/offertabs/offer/kxdcce/large/810_564457ac5c604-10635959_502579059879993_7952641994053195553_n.jpg" TargetMode="External"/><Relationship Id="rId6" Type="http://schemas.openxmlformats.org/officeDocument/2006/relationships/hyperlink" Target="https://s3-external-1.amazonaws.com/offertabs/offer/kxdcce/large/810_563c0799c54ab-10410281_10102317049331664_3392516026276012705_n.jpg" TargetMode="External"/><Relationship Id="rId146" Type="http://schemas.openxmlformats.org/officeDocument/2006/relationships/hyperlink" Target="https://s3-external-1.amazonaws.com/offertabs/offer/kxdcce/large/810_564256ddbf659-globepeople.jpg" TargetMode="External"/><Relationship Id="rId267" Type="http://schemas.openxmlformats.org/officeDocument/2006/relationships/hyperlink" Target="https://s3-external-1.amazonaws.com/offertabs/offer/kxdcce/large/810_563fddd4c4c02-image.jpg" TargetMode="External"/><Relationship Id="rId388" Type="http://schemas.openxmlformats.org/officeDocument/2006/relationships/hyperlink" Target="https://s3-external-1.amazonaws.com/offertabs/offer/kxdcce/large/810_563a686bee119-10406692_10153038938597186_2139006978593768337_n.jpg" TargetMode="External"/><Relationship Id="rId7" Type="http://schemas.openxmlformats.org/officeDocument/2006/relationships/hyperlink" Target="https://s3-external-1.amazonaws.com/offertabs/offer/kxdcce/large/810_563c2613ee59a-_W2_8753_sm2.jpg" TargetMode="External"/><Relationship Id="rId145" Type="http://schemas.openxmlformats.org/officeDocument/2006/relationships/hyperlink" Target="https://s3-external-1.amazonaws.com/offertabs/offer/kxdcce/large/810_563a5d4a3f6c8-arc.png" TargetMode="External"/><Relationship Id="rId266" Type="http://schemas.openxmlformats.org/officeDocument/2006/relationships/hyperlink" Target="https://s3-external-1.amazonaws.com/offertabs/offer/kxdcce/large/810_563d865d0b024-FB_IMG_1442967868400.jpg" TargetMode="External"/><Relationship Id="rId387" Type="http://schemas.openxmlformats.org/officeDocument/2006/relationships/hyperlink" Target="https://s3-external-1.amazonaws.com/offertabs/offer/kxdcce/large/810_edited_563aaef97250a-20150426_103415.jpg" TargetMode="External"/><Relationship Id="rId8" Type="http://schemas.openxmlformats.org/officeDocument/2006/relationships/hyperlink" Target="https://s3-external-1.amazonaws.com/offertabs/offer/kxdcce/large/810_563c2f1cf02a2-image.jpg" TargetMode="External"/><Relationship Id="rId144" Type="http://schemas.openxmlformats.org/officeDocument/2006/relationships/hyperlink" Target="https://s3-external-1.amazonaws.com/offertabs/offer/kxdcce/large/810_564eaac9cf663-BlackM.jpg" TargetMode="External"/><Relationship Id="rId265" Type="http://schemas.openxmlformats.org/officeDocument/2006/relationships/hyperlink" Target="https://s3-external-1.amazonaws.com/offertabs/offer/kxdcce/large/810_56548ba9557a4-duanemommyheartunite.jpg" TargetMode="External"/><Relationship Id="rId386" Type="http://schemas.openxmlformats.org/officeDocument/2006/relationships/hyperlink" Target="https://s3-external-1.amazonaws.com/offertabs/offer/kxdcce/large/810_5639903076510-image.jpeg" TargetMode="External"/><Relationship Id="rId260" Type="http://schemas.openxmlformats.org/officeDocument/2006/relationships/hyperlink" Target="https://s3-external-1.amazonaws.com/offertabs/offer/kxdcce/large/810_5654b11268b2b-Karlin436_0302.Jpg" TargetMode="External"/><Relationship Id="rId381" Type="http://schemas.openxmlformats.org/officeDocument/2006/relationships/hyperlink" Target="https://s3-external-1.amazonaws.com/offertabs/offer/kxdcce/large/810_56381a063c05b-Gardenhead.jpg" TargetMode="External"/><Relationship Id="rId380" Type="http://schemas.openxmlformats.org/officeDocument/2006/relationships/hyperlink" Target="https://s3-external-1.amazonaws.com/offertabs/offer/kxdcce/large/810_56381c4e58b49-ChildrenSecurityBlanket_logo.jpg" TargetMode="External"/><Relationship Id="rId139" Type="http://schemas.openxmlformats.org/officeDocument/2006/relationships/hyperlink" Target="https://s3-external-1.amazonaws.com/offertabs/offer/kxdcce/large/810_5643b92109c86-SegerstromCenterfortheArts-AlvinAileyAmericanDanceTheaterbus-in-DougGifford-OCPAC030410_1DG0242.jpg" TargetMode="External"/><Relationship Id="rId138" Type="http://schemas.openxmlformats.org/officeDocument/2006/relationships/hyperlink" Target="https://s3-external-1.amazonaws.com/offertabs/offer/kxdcce/large/810_564f6be5bf594-2015_Oct_Reunion_A_121.JPG" TargetMode="External"/><Relationship Id="rId259" Type="http://schemas.openxmlformats.org/officeDocument/2006/relationships/hyperlink" Target="https://s3-external-1.amazonaws.com/offertabs/offer/kxdcce/large/810_edited_5654b101bc653-IMG_0392.JPG" TargetMode="External"/><Relationship Id="rId137" Type="http://schemas.openxmlformats.org/officeDocument/2006/relationships/hyperlink" Target="https://s3-external-1.amazonaws.com/offertabs/offer/kxdcce/large/810_56522ec435f1a-SavingOurSisters.jpg" TargetMode="External"/><Relationship Id="rId258" Type="http://schemas.openxmlformats.org/officeDocument/2006/relationships/hyperlink" Target="https://s3-external-1.amazonaws.com/offertabs/offer/kxdcce/large/810_5654a9e916a54-floatingpumpkins.jpg" TargetMode="External"/><Relationship Id="rId379" Type="http://schemas.openxmlformats.org/officeDocument/2006/relationships/hyperlink" Target="https://s3-external-1.amazonaws.com/offertabs/offer/kxdcce/large/810_56514c4c52ad8-chuleta2.jpg" TargetMode="External"/><Relationship Id="rId132" Type="http://schemas.openxmlformats.org/officeDocument/2006/relationships/hyperlink" Target="https://s3-external-1.amazonaws.com/offertabs/offer/kxdcce/large/810_5643dce2357e3-girls.jpg" TargetMode="External"/><Relationship Id="rId253" Type="http://schemas.openxmlformats.org/officeDocument/2006/relationships/hyperlink" Target="https://s3-external-1.amazonaws.com/offertabs/offer/kxdcce/large/810_5637db064c70e-Raew3kids.jpg" TargetMode="External"/><Relationship Id="rId374" Type="http://schemas.openxmlformats.org/officeDocument/2006/relationships/hyperlink" Target="https://s3-external-1.amazonaws.com/offertabs/offer/kxdcce/large/810_5653904dccdca-IMG_1416.jpg" TargetMode="External"/><Relationship Id="rId495" Type="http://schemas.openxmlformats.org/officeDocument/2006/relationships/hyperlink" Target="https://s3-external-1.amazonaws.com/offertabs/offer/kxdcce/large/810_5640ca0d94554-myphoto.jpg" TargetMode="External"/><Relationship Id="rId131" Type="http://schemas.openxmlformats.org/officeDocument/2006/relationships/hyperlink" Target="https://s3-external-1.amazonaws.com/offertabs/offer/kxdcce/large/810_56526b8b27159-FreeMinds.JPG" TargetMode="External"/><Relationship Id="rId252" Type="http://schemas.openxmlformats.org/officeDocument/2006/relationships/hyperlink" Target="https://s3-external-1.amazonaws.com/offertabs/offer/kxdcce/large/810_5637c37cda23d-DSC_7283.jpg" TargetMode="External"/><Relationship Id="rId373" Type="http://schemas.openxmlformats.org/officeDocument/2006/relationships/hyperlink" Target="https://s3-external-1.amazonaws.com/offertabs/offer/kxdcce/large/810_5654daea9f170-ScreenShot2015-11-02at9.51.01AM.png" TargetMode="External"/><Relationship Id="rId494" Type="http://schemas.openxmlformats.org/officeDocument/2006/relationships/hyperlink" Target="https://s3-external-1.amazonaws.com/offertabs/offer/kxdcce/large/810_563d3d0ad6dc3-11702899_10206290823702156_4466725375745538290_n.jpg" TargetMode="External"/><Relationship Id="rId130" Type="http://schemas.openxmlformats.org/officeDocument/2006/relationships/hyperlink" Target="https://s3-external-1.amazonaws.com/offertabs/offer/kxdcce/large/810_5651d403b219f-Un.jpg" TargetMode="External"/><Relationship Id="rId251" Type="http://schemas.openxmlformats.org/officeDocument/2006/relationships/hyperlink" Target="https://s3-external-1.amazonaws.com/offertabs/offer/kxdcce/large/810_564ebe2191500-NewlogoonlineRockland-County-Color.gif" TargetMode="External"/><Relationship Id="rId372" Type="http://schemas.openxmlformats.org/officeDocument/2006/relationships/hyperlink" Target="https://s3-external-1.amazonaws.com/offertabs/offer/kxdcce/large/810_56464f57d966e-Dawn.JPG" TargetMode="External"/><Relationship Id="rId493" Type="http://schemas.openxmlformats.org/officeDocument/2006/relationships/hyperlink" Target="https://s3-external-1.amazonaws.com/offertabs/offer/kxdcce/large/810_5674f32de89cd-11937911_829803010451303_1128653074_n.jpg" TargetMode="External"/><Relationship Id="rId250" Type="http://schemas.openxmlformats.org/officeDocument/2006/relationships/hyperlink" Target="https://s3-external-1.amazonaws.com/offertabs/offer/kxdcce/large/810_564bdfa61cc2b-IMG_0021.jpg" TargetMode="External"/><Relationship Id="rId371" Type="http://schemas.openxmlformats.org/officeDocument/2006/relationships/hyperlink" Target="https://s3-external-1.amazonaws.com/offertabs/offer/kxdcce/large/810_563ba2b130a37-CertificateGranPiramide.png" TargetMode="External"/><Relationship Id="rId492" Type="http://schemas.openxmlformats.org/officeDocument/2006/relationships/hyperlink" Target="https://s3-external-1.amazonaws.com/offertabs/offer/kxdcce/large/810_5654a59770e1a-image.jpeg" TargetMode="External"/><Relationship Id="rId136" Type="http://schemas.openxmlformats.org/officeDocument/2006/relationships/hyperlink" Target="https://s3-external-1.amazonaws.com/offertabs/offer/kxdcce/large/810_564e308fec399-USPainlogo2.jpg" TargetMode="External"/><Relationship Id="rId257" Type="http://schemas.openxmlformats.org/officeDocument/2006/relationships/hyperlink" Target="https://s3-external-1.amazonaws.com/offertabs/offer/kxdcce/large/810_5651f3a2ed30c-QuinnwithPeaceDove.jpg" TargetMode="External"/><Relationship Id="rId378" Type="http://schemas.openxmlformats.org/officeDocument/2006/relationships/hyperlink" Target="https://s3-external-1.amazonaws.com/offertabs/offer/kxdcce/large/810_564c3dcb6c3fc-GeorgeIto.jpg" TargetMode="External"/><Relationship Id="rId499" Type="http://schemas.openxmlformats.org/officeDocument/2006/relationships/hyperlink" Target="https://s3-external-1.amazonaws.com/offertabs/offer/kxdcce/large/810_56429fc452694-2013ElfLouiseWOAIRadiothonmeandLewis.jpg" TargetMode="External"/><Relationship Id="rId135" Type="http://schemas.openxmlformats.org/officeDocument/2006/relationships/hyperlink" Target="https://s3-external-1.amazonaws.com/offertabs/offer/kxdcce/large/810_564601eb06d57-mama.png" TargetMode="External"/><Relationship Id="rId256" Type="http://schemas.openxmlformats.org/officeDocument/2006/relationships/hyperlink" Target="https://s3-external-1.amazonaws.com/offertabs/offer/kxdcce/large/810_56453ad1828a5-SunMarch.jpg" TargetMode="External"/><Relationship Id="rId377" Type="http://schemas.openxmlformats.org/officeDocument/2006/relationships/hyperlink" Target="https://s3-external-1.amazonaws.com/offertabs/offer/kxdcce/large/810_564fe9db859f6-IMG_5581.JPG" TargetMode="External"/><Relationship Id="rId498" Type="http://schemas.openxmlformats.org/officeDocument/2006/relationships/hyperlink" Target="https://s3-external-1.amazonaws.com/offertabs/offer/kxdcce/large/810_564c3c9ab8949-RevelCanyonHalf.jpg" TargetMode="External"/><Relationship Id="rId134" Type="http://schemas.openxmlformats.org/officeDocument/2006/relationships/hyperlink" Target="https://s3-external-1.amazonaws.com/offertabs/offer/kxdcce/large/810_5643b74d50b9d-story.png" TargetMode="External"/><Relationship Id="rId255" Type="http://schemas.openxmlformats.org/officeDocument/2006/relationships/hyperlink" Target="https://s3-external-1.amazonaws.com/offertabs/offer/kxdcce/large/810_5644edcdc0bae-T1.JPG" TargetMode="External"/><Relationship Id="rId376" Type="http://schemas.openxmlformats.org/officeDocument/2006/relationships/hyperlink" Target="https://s3-external-1.amazonaws.com/offertabs/offer/kxdcce/large/810_564ed02a63803-11295638_943931728991849_180696926999972234_n.jpg" TargetMode="External"/><Relationship Id="rId497" Type="http://schemas.openxmlformats.org/officeDocument/2006/relationships/hyperlink" Target="https://s3-external-1.amazonaws.com/offertabs/offer/kxdcce/large/810_564cccf4da94d-NewLogo-Square.png" TargetMode="External"/><Relationship Id="rId133" Type="http://schemas.openxmlformats.org/officeDocument/2006/relationships/hyperlink" Target="https://s3-external-1.amazonaws.com/offertabs/offer/kxdcce/large/810_563bed1211619-DSC_3367.jpg" TargetMode="External"/><Relationship Id="rId254" Type="http://schemas.openxmlformats.org/officeDocument/2006/relationships/hyperlink" Target="https://s3-external-1.amazonaws.com/offertabs/offer/kxdcce/large/810_56515dc57cac7-DFL-web-logo-1.png" TargetMode="External"/><Relationship Id="rId375" Type="http://schemas.openxmlformats.org/officeDocument/2006/relationships/hyperlink" Target="https://s3-external-1.amazonaws.com/offertabs/offer/kxdcce/large/810_564f302fb599c-logo1.jpg" TargetMode="External"/><Relationship Id="rId496" Type="http://schemas.openxmlformats.org/officeDocument/2006/relationships/hyperlink" Target="https://s3-external-1.amazonaws.com/offertabs/offer/kxdcce/large/810_563e30ec21c5d-givingtuesday.jpg" TargetMode="External"/><Relationship Id="rId172" Type="http://schemas.openxmlformats.org/officeDocument/2006/relationships/hyperlink" Target="https://s3-external-1.amazonaws.com/offertabs/offer/kxdcce/large/810_563b5b51c3d57-FullSizeRender1.jpg" TargetMode="External"/><Relationship Id="rId293" Type="http://schemas.openxmlformats.org/officeDocument/2006/relationships/hyperlink" Target="https://s3-external-1.amazonaws.com/offertabs/offer/kxdcce/large/810_56382f5f664c9-IMG_0163.JPG" TargetMode="External"/><Relationship Id="rId171" Type="http://schemas.openxmlformats.org/officeDocument/2006/relationships/hyperlink" Target="https://s3-external-1.amazonaws.com/offertabs/offer/kxdcce/large/810_564297b6ede45-IMG_3838.jpg" TargetMode="External"/><Relationship Id="rId292" Type="http://schemas.openxmlformats.org/officeDocument/2006/relationships/hyperlink" Target="https://s3-external-1.amazonaws.com/offertabs/offer/kxdcce/large/810_5637b59f22b9d-DSC_0098.JPG" TargetMode="External"/><Relationship Id="rId170" Type="http://schemas.openxmlformats.org/officeDocument/2006/relationships/hyperlink" Target="https://s3-external-1.amazonaws.com/offertabs/offer/kxdcce/large/810_5640c20246dac-FB_Contest.jpg" TargetMode="External"/><Relationship Id="rId291" Type="http://schemas.openxmlformats.org/officeDocument/2006/relationships/hyperlink" Target="https://s3-external-1.amazonaws.com/offertabs/offer/kxdcce/large/810_edited_564237b0b03ed-image.jpg" TargetMode="External"/><Relationship Id="rId290" Type="http://schemas.openxmlformats.org/officeDocument/2006/relationships/hyperlink" Target="https://s3-external-1.amazonaws.com/offertabs/offer/kxdcce/large/810_5642cae908610-trd-logo-medium.jpg" TargetMode="External"/><Relationship Id="rId165" Type="http://schemas.openxmlformats.org/officeDocument/2006/relationships/hyperlink" Target="https://s3-external-1.amazonaws.com/offertabs/offer/kxdcce/large/810_563a8414d38d9-SAM_3992.JPG" TargetMode="External"/><Relationship Id="rId286" Type="http://schemas.openxmlformats.org/officeDocument/2006/relationships/hyperlink" Target="https://s3-external-1.amazonaws.com/offertabs/offer/kxdcce/large/810_5640be6e12e90-11258907_10155540934990710_7997128996410924350_n.jpg" TargetMode="External"/><Relationship Id="rId164" Type="http://schemas.openxmlformats.org/officeDocument/2006/relationships/hyperlink" Target="https://s3-external-1.amazonaws.com/offertabs/offer/kxdcce/large/810_5647504006b95-givingtuesdaypic.JPG" TargetMode="External"/><Relationship Id="rId285" Type="http://schemas.openxmlformats.org/officeDocument/2006/relationships/hyperlink" Target="https://s3-external-1.amazonaws.com/offertabs/offer/kxdcce/large/810_5639fa710a0d8-FB_IMG_1446639888878.jpg" TargetMode="External"/><Relationship Id="rId163" Type="http://schemas.openxmlformats.org/officeDocument/2006/relationships/hyperlink" Target="https://s3-external-1.amazonaws.com/offertabs/offer/kxdcce/large/810_563957c6aecc4-nsdf2014final.png" TargetMode="External"/><Relationship Id="rId284" Type="http://schemas.openxmlformats.org/officeDocument/2006/relationships/hyperlink" Target="https://s3-external-1.amazonaws.com/offertabs/offer/kxdcce/large/810_564e6cc115a19-2540-2.jpg" TargetMode="External"/><Relationship Id="rId162" Type="http://schemas.openxmlformats.org/officeDocument/2006/relationships/hyperlink" Target="https://s3-external-1.amazonaws.com/offertabs/offer/kxdcce/large/810_565319677f646-LindaShoeArrow.jpg" TargetMode="External"/><Relationship Id="rId283" Type="http://schemas.openxmlformats.org/officeDocument/2006/relationships/hyperlink" Target="https://s3-external-1.amazonaws.com/offertabs/offer/kxdcce/large/810_564e53d65097b-63398_10100889492157809_2045547235611239058_n.jpg" TargetMode="External"/><Relationship Id="rId169" Type="http://schemas.openxmlformats.org/officeDocument/2006/relationships/hyperlink" Target="https://s3-external-1.amazonaws.com/offertabs/offer/kxdcce/large/810_563f782cb8875-A44R8413.jpg" TargetMode="External"/><Relationship Id="rId168" Type="http://schemas.openxmlformats.org/officeDocument/2006/relationships/hyperlink" Target="https://s3-external-1.amazonaws.com/offertabs/offer/kxdcce/large/810_5646b5aabddae-WP_20150119_013.jpg" TargetMode="External"/><Relationship Id="rId289" Type="http://schemas.openxmlformats.org/officeDocument/2006/relationships/hyperlink" Target="https://s3-external-1.amazonaws.com/offertabs/offer/kxdcce/large/810_564cce8407cf8-Timms_HenryCrop.jpg" TargetMode="External"/><Relationship Id="rId167" Type="http://schemas.openxmlformats.org/officeDocument/2006/relationships/hyperlink" Target="https://s3-external-1.amazonaws.com/offertabs/offer/kxdcce/large/810_564c0fe4e56ab-collegedreams.jpg" TargetMode="External"/><Relationship Id="rId288" Type="http://schemas.openxmlformats.org/officeDocument/2006/relationships/hyperlink" Target="https://s3-external-1.amazonaws.com/offertabs/offer/kxdcce/large/810_56461b24aa8ec-merit_header_logo.jpg" TargetMode="External"/><Relationship Id="rId166" Type="http://schemas.openxmlformats.org/officeDocument/2006/relationships/hyperlink" Target="https://s3-external-1.amazonaws.com/offertabs/offer/kxdcce/large/810_5643841339aa4-image.jpeg" TargetMode="External"/><Relationship Id="rId287" Type="http://schemas.openxmlformats.org/officeDocument/2006/relationships/hyperlink" Target="https://s3-external-1.amazonaws.com/offertabs/offer/kxdcce/large/810_563a55486b31e-25763_409029015228_1853805_n.jpg" TargetMode="External"/><Relationship Id="rId161" Type="http://schemas.openxmlformats.org/officeDocument/2006/relationships/hyperlink" Target="http://Nashet.org" TargetMode="External"/><Relationship Id="rId282" Type="http://schemas.openxmlformats.org/officeDocument/2006/relationships/hyperlink" Target="https://s3-external-1.amazonaws.com/offertabs/offer/kxdcce/large/810_56461895a4115-sa-doing-the-most-good.jpg" TargetMode="External"/><Relationship Id="rId160" Type="http://schemas.openxmlformats.org/officeDocument/2006/relationships/hyperlink" Target="https://s3-external-1.amazonaws.com/offertabs/offer/kxdcce/large/810_564c334da5f43-image.jpeg" TargetMode="External"/><Relationship Id="rId281" Type="http://schemas.openxmlformats.org/officeDocument/2006/relationships/hyperlink" Target="https://s3-external-1.amazonaws.com/offertabs/offer/kxdcce/large/810_564253f9c5c17-12233006_10153048165202000_1283360441_n.jpg" TargetMode="External"/><Relationship Id="rId280" Type="http://schemas.openxmlformats.org/officeDocument/2006/relationships/hyperlink" Target="https://s3-external-1.amazonaws.com/offertabs/offer/kxdcce/large/810_56516b372783b-BeaconofHope-ProfilePic.jpg" TargetMode="External"/><Relationship Id="rId159" Type="http://schemas.openxmlformats.org/officeDocument/2006/relationships/hyperlink" Target="https://s3-external-1.amazonaws.com/offertabs/offer/kxdcce/large/810_564f7dfadfa99-10376991_698550063532084_708844079795117544_n.jpg" TargetMode="External"/><Relationship Id="rId154" Type="http://schemas.openxmlformats.org/officeDocument/2006/relationships/hyperlink" Target="https://s3-external-1.amazonaws.com/offertabs/offer/kxdcce/large/810_56424df2b30cf-1907659_10152976714428425_2023368036124058901_n.jpg" TargetMode="External"/><Relationship Id="rId275" Type="http://schemas.openxmlformats.org/officeDocument/2006/relationships/hyperlink" Target="https://s3-external-1.amazonaws.com/offertabs/offer/kxdcce/large/810_564135beb0b37-MyGivingStorywoundedwarriorproject.GIF" TargetMode="External"/><Relationship Id="rId396" Type="http://schemas.openxmlformats.org/officeDocument/2006/relationships/hyperlink" Target="https://s3-external-1.amazonaws.com/offertabs/offer/kxdcce/large/810_563feaf716389-bookfestival.jpg" TargetMode="External"/><Relationship Id="rId153" Type="http://schemas.openxmlformats.org/officeDocument/2006/relationships/hyperlink" Target="https://s3-external-1.amazonaws.com/offertabs/offer/kxdcce/large/810_564d6533c7c14-giving.jpg" TargetMode="External"/><Relationship Id="rId274" Type="http://schemas.openxmlformats.org/officeDocument/2006/relationships/hyperlink" Target="https://s3-external-1.amazonaws.com/offertabs/offer/kxdcce/large/810_56549664297ee-606.jpg" TargetMode="External"/><Relationship Id="rId395" Type="http://schemas.openxmlformats.org/officeDocument/2006/relationships/hyperlink" Target="https://s3-external-1.amazonaws.com/offertabs/offer/kxdcce/large/810_56420ac64bd59-thank-you-volunteers.jpg" TargetMode="External"/><Relationship Id="rId152" Type="http://schemas.openxmlformats.org/officeDocument/2006/relationships/hyperlink" Target="https://s3-external-1.amazonaws.com/offertabs/offer/kxdcce/large/810_56522b78969af-ScreenShot2015-11-11at3.53.51PM.png" TargetMode="External"/><Relationship Id="rId273" Type="http://schemas.openxmlformats.org/officeDocument/2006/relationships/hyperlink" Target="https://s3-external-1.amazonaws.com/offertabs/offer/kxdcce/large/810_563ce8c70c1e2-12.jpg" TargetMode="External"/><Relationship Id="rId394" Type="http://schemas.openxmlformats.org/officeDocument/2006/relationships/hyperlink" Target="https://s3-external-1.amazonaws.com/offertabs/offer/kxdcce/large/810_5653cfd3b043e-0001112222333444AB.jpg" TargetMode="External"/><Relationship Id="rId151" Type="http://schemas.openxmlformats.org/officeDocument/2006/relationships/hyperlink" Target="https://s3-external-1.amazonaws.com/offertabs/offer/kxdcce/large/810_564cf0d64a508-01129427556726e6935cd580eaf9f0d6f45296d530.jpg" TargetMode="External"/><Relationship Id="rId272" Type="http://schemas.openxmlformats.org/officeDocument/2006/relationships/hyperlink" Target="https://s3-external-1.amazonaws.com/offertabs/offer/kxdcce/large/810_56509387daab5-Strickland.jpg" TargetMode="External"/><Relationship Id="rId393" Type="http://schemas.openxmlformats.org/officeDocument/2006/relationships/hyperlink" Target="https://s3-external-1.amazonaws.com/offertabs/offer/kxdcce/large/810_564ea818c25d0-WhiteM.jpg" TargetMode="External"/><Relationship Id="rId158" Type="http://schemas.openxmlformats.org/officeDocument/2006/relationships/hyperlink" Target="https://s3-external-1.amazonaws.com/offertabs/offer/kxdcce/large/810_56424e1d9eadd-image.jpeg" TargetMode="External"/><Relationship Id="rId279" Type="http://schemas.openxmlformats.org/officeDocument/2006/relationships/hyperlink" Target="https://s3-external-1.amazonaws.com/offertabs/offer/kxdcce/large/810_5644caf4ad027-FullSizeRender.jpg" TargetMode="External"/><Relationship Id="rId157" Type="http://schemas.openxmlformats.org/officeDocument/2006/relationships/hyperlink" Target="https://s3-external-1.amazonaws.com/offertabs/offer/kxdcce/large/810_56421dfa3e71b-nmhs.jpg" TargetMode="External"/><Relationship Id="rId278" Type="http://schemas.openxmlformats.org/officeDocument/2006/relationships/hyperlink" Target="https://s3-external-1.amazonaws.com/offertabs/offer/kxdcce/large/810_56539ecc288b7-etc.png" TargetMode="External"/><Relationship Id="rId399" Type="http://schemas.openxmlformats.org/officeDocument/2006/relationships/hyperlink" Target="https://s3-external-1.amazonaws.com/offertabs/offer/kxdcce/large/810_563a1062c5081-Frontiertagsm.jpg" TargetMode="External"/><Relationship Id="rId156" Type="http://schemas.openxmlformats.org/officeDocument/2006/relationships/hyperlink" Target="https://s3-external-1.amazonaws.com/offertabs/offer/kxdcce/large/810_564b38b1a7c00-KokowithtoybyMarkRogers.jpg" TargetMode="External"/><Relationship Id="rId277" Type="http://schemas.openxmlformats.org/officeDocument/2006/relationships/hyperlink" Target="https://s3-external-1.amazonaws.com/offertabs/offer/kxdcce/large/810_56379823b9e85-covercity.jpg" TargetMode="External"/><Relationship Id="rId398" Type="http://schemas.openxmlformats.org/officeDocument/2006/relationships/hyperlink" Target="https://s3-external-1.amazonaws.com/offertabs/offer/kxdcce/large/810_5638e8f554531-PMT2.jpg" TargetMode="External"/><Relationship Id="rId155" Type="http://schemas.openxmlformats.org/officeDocument/2006/relationships/hyperlink" Target="https://s3-external-1.amazonaws.com/offertabs/offer/kxdcce/large/810_5638eb801da6e-Rats_04.jpg" TargetMode="External"/><Relationship Id="rId276" Type="http://schemas.openxmlformats.org/officeDocument/2006/relationships/hyperlink" Target="https://s3-external-1.amazonaws.com/offertabs/offer/kxdcce/large/810_56382571e7d56-893696_10201722766287668_1546493331_o.jpg" TargetMode="External"/><Relationship Id="rId397" Type="http://schemas.openxmlformats.org/officeDocument/2006/relationships/hyperlink" Target="https://s3-external-1.amazonaws.com/offertabs/offer/kxdcce/large/810_564f6c493119b-AccessServicesFieldDay-074.jpg" TargetMode="External"/><Relationship Id="rId40" Type="http://schemas.openxmlformats.org/officeDocument/2006/relationships/hyperlink" Target="https://s3-external-1.amazonaws.com/offertabs/offer/kxdcce/large/810_5685620316ea2-12244355_1515663235426604_7935065112305742284_o.jpg" TargetMode="External"/><Relationship Id="rId42" Type="http://schemas.openxmlformats.org/officeDocument/2006/relationships/hyperlink" Target="https://s3-external-1.amazonaws.com/offertabs/offer/kxdcce/large/810_563933b100c66-girlpointing.jpg" TargetMode="External"/><Relationship Id="rId41" Type="http://schemas.openxmlformats.org/officeDocument/2006/relationships/hyperlink" Target="https://s3-external-1.amazonaws.com/offertabs/offer/kxdcce/large/810_5650bd83abb2e-sindyandfriends.JPG" TargetMode="External"/><Relationship Id="rId44" Type="http://schemas.openxmlformats.org/officeDocument/2006/relationships/hyperlink" Target="https://s3-external-1.amazonaws.com/offertabs/offer/kxdcce/large/810_564d5a4479600-image.jpeg" TargetMode="External"/><Relationship Id="rId43" Type="http://schemas.openxmlformats.org/officeDocument/2006/relationships/hyperlink" Target="https://s3-external-1.amazonaws.com/offertabs/offer/kxdcce/large/810_565322efb2b71-GayleandMatt.jpg" TargetMode="External"/><Relationship Id="rId46" Type="http://schemas.openxmlformats.org/officeDocument/2006/relationships/hyperlink" Target="https://s3-external-1.amazonaws.com/offertabs/offer/kxdcce/large/810_564f5e2755134-IMG_2691.JPG" TargetMode="External"/><Relationship Id="rId45" Type="http://schemas.openxmlformats.org/officeDocument/2006/relationships/hyperlink" Target="https://s3-external-1.amazonaws.com/offertabs/offer/kxdcce/large/810_56466b43f3364-McKenziepumpkincarving2015.jpg" TargetMode="External"/><Relationship Id="rId509" Type="http://schemas.openxmlformats.org/officeDocument/2006/relationships/hyperlink" Target="https://s3-external-1.amazonaws.com/offertabs/offer/kxdcce/large/810_5642473883537-B65CC8D0-7ACB-43B7-A7A7-1BDB2D742489.JPG" TargetMode="External"/><Relationship Id="rId508" Type="http://schemas.openxmlformats.org/officeDocument/2006/relationships/hyperlink" Target="https://s3-external-1.amazonaws.com/offertabs/offer/kxdcce/large/810_5655d26700e91-GivingTuesNewsSquare.jpg" TargetMode="External"/><Relationship Id="rId503" Type="http://schemas.openxmlformats.org/officeDocument/2006/relationships/hyperlink" Target="https://s3-external-1.amazonaws.com/offertabs/offer/kxdcce/large/810_5642338d9a9a0-ARLogo.png" TargetMode="External"/><Relationship Id="rId502" Type="http://schemas.openxmlformats.org/officeDocument/2006/relationships/hyperlink" Target="https://s3-external-1.amazonaws.com/offertabs/offer/kxdcce/large/810_56453c62002f7-CIN_9184.jpg" TargetMode="External"/><Relationship Id="rId501" Type="http://schemas.openxmlformats.org/officeDocument/2006/relationships/hyperlink" Target="https://s3-external-1.amazonaws.com/offertabs/offer/kxdcce/large/810_564b6392b9d47-oasis1.jpg" TargetMode="External"/><Relationship Id="rId500" Type="http://schemas.openxmlformats.org/officeDocument/2006/relationships/hyperlink" Target="https://s3-external-1.amazonaws.com/offertabs/offer/kxdcce/large/810_5646c8590add0-onespark.png" TargetMode="External"/><Relationship Id="rId507" Type="http://schemas.openxmlformats.org/officeDocument/2006/relationships/hyperlink" Target="https://s3-external-1.amazonaws.com/offertabs/offer/kxdcce/large/810_5648882e46add-PhotoNov1582314AM.jpg" TargetMode="External"/><Relationship Id="rId506" Type="http://schemas.openxmlformats.org/officeDocument/2006/relationships/hyperlink" Target="https://s3-external-1.amazonaws.com/offertabs/offer/kxdcce/large/810_565749cfbd738-12187978_454095221449465_4612917580992084259_o.jpg" TargetMode="External"/><Relationship Id="rId505" Type="http://schemas.openxmlformats.org/officeDocument/2006/relationships/hyperlink" Target="https://s3-external-1.amazonaws.com/offertabs/offer/kxdcce/large/810_564d4799684e0-10885028_786477534759745_8327847543647796058_n.jpg" TargetMode="External"/><Relationship Id="rId504" Type="http://schemas.openxmlformats.org/officeDocument/2006/relationships/hyperlink" Target="https://s3-external-1.amazonaws.com/offertabs/offer/kxdcce/large/810_563c4e2782298-FB_20151104_15_06_23_Saved_Picture.jpg" TargetMode="External"/><Relationship Id="rId48" Type="http://schemas.openxmlformats.org/officeDocument/2006/relationships/hyperlink" Target="https://s3-external-1.amazonaws.com/offertabs/offer/kxdcce/large/810_564997ca0248c-12144906_842335372551223_3932755710003085760_n.jpg" TargetMode="External"/><Relationship Id="rId47" Type="http://schemas.openxmlformats.org/officeDocument/2006/relationships/hyperlink" Target="https://s3-external-1.amazonaws.com/offertabs/offer/kxdcce/large/810_564ba577b3992-ymca_blk_rgb_r.jpeg" TargetMode="External"/><Relationship Id="rId49" Type="http://schemas.openxmlformats.org/officeDocument/2006/relationships/hyperlink" Target="https://s3-external-1.amazonaws.com/offertabs/offer/kxdcce/large/810_5643a02c2b531-papa2-1.jpg" TargetMode="External"/><Relationship Id="rId31" Type="http://schemas.openxmlformats.org/officeDocument/2006/relationships/hyperlink" Target="https://s3-external-1.amazonaws.com/offertabs/offer/kxdcce/large/810_564d190f558ca-Maggiecloseup.jpg" TargetMode="External"/><Relationship Id="rId30" Type="http://schemas.openxmlformats.org/officeDocument/2006/relationships/hyperlink" Target="https://s3-external-1.amazonaws.com/offertabs/offer/kxdcce/large/810_563b90f7c7773-090415ShelleyCohen.jpg" TargetMode="External"/><Relationship Id="rId33" Type="http://schemas.openxmlformats.org/officeDocument/2006/relationships/hyperlink" Target="https://s3-external-1.amazonaws.com/offertabs/offer/kxdcce/large/810_564f2f9003dc5-honorrole.jpg" TargetMode="External"/><Relationship Id="rId32" Type="http://schemas.openxmlformats.org/officeDocument/2006/relationships/hyperlink" Target="https://s3-external-1.amazonaws.com/offertabs/offer/kxdcce/large/810_563986f652e3c-image.jpeg" TargetMode="External"/><Relationship Id="rId35" Type="http://schemas.openxmlformats.org/officeDocument/2006/relationships/hyperlink" Target="https://s3-external-1.amazonaws.com/offertabs/offer/kxdcce/large/810_563984d5b4e9f-FullSizeRender2.jpg" TargetMode="External"/><Relationship Id="rId34" Type="http://schemas.openxmlformats.org/officeDocument/2006/relationships/hyperlink" Target="https://s3-external-1.amazonaws.com/offertabs/offer/kxdcce/large/810_565ba42fb38a0-12088599_895470747156717_9082024091178839676_n.jpg" TargetMode="External"/><Relationship Id="rId613" Type="http://schemas.openxmlformats.org/officeDocument/2006/relationships/hyperlink" Target="https://s3-external-1.amazonaws.com/offertabs/offer/kxdcce/large/810_5648de2b15a50-associationhouse.jpg" TargetMode="External"/><Relationship Id="rId612" Type="http://schemas.openxmlformats.org/officeDocument/2006/relationships/hyperlink" Target="https://s3-external-1.amazonaws.com/offertabs/offer/kxdcce/large/810_564cda1e0670c-lifechange-student-giving-home.jpg" TargetMode="External"/><Relationship Id="rId611" Type="http://schemas.openxmlformats.org/officeDocument/2006/relationships/hyperlink" Target="https://s3-external-1.amazonaws.com/offertabs/offer/kxdcce/large/810_564a956659c84-image.jpeg" TargetMode="External"/><Relationship Id="rId610" Type="http://schemas.openxmlformats.org/officeDocument/2006/relationships/hyperlink" Target="https://s3-external-1.amazonaws.com/offertabs/offer/kxdcce/large/810_5637bc6736bf0-1507783_10152944583261035_6546243362743544227_n.jpg" TargetMode="External"/><Relationship Id="rId614" Type="http://schemas.openxmlformats.org/officeDocument/2006/relationships/drawing" Target="../drawings/drawing3.xml"/><Relationship Id="rId37" Type="http://schemas.openxmlformats.org/officeDocument/2006/relationships/hyperlink" Target="https://s3-external-1.amazonaws.com/offertabs/offer/kxdcce/large/810_56537a4665bc4-Pearlington.jpg" TargetMode="External"/><Relationship Id="rId36" Type="http://schemas.openxmlformats.org/officeDocument/2006/relationships/hyperlink" Target="https://s3-external-1.amazonaws.com/offertabs/offer/kxdcce/large/810_564e32b81c99e-image.jpg" TargetMode="External"/><Relationship Id="rId39" Type="http://schemas.openxmlformats.org/officeDocument/2006/relationships/hyperlink" Target="https://s3-external-1.amazonaws.com/offertabs/offer/kxdcce/large/810_565099d4edcf1-pennywar013.jpg" TargetMode="External"/><Relationship Id="rId38" Type="http://schemas.openxmlformats.org/officeDocument/2006/relationships/hyperlink" Target="https://s3-external-1.amazonaws.com/offertabs/offer/kxdcce/large/810_564cedf46fd27-YFYLogo.png" TargetMode="External"/><Relationship Id="rId20" Type="http://schemas.openxmlformats.org/officeDocument/2006/relationships/hyperlink" Target="https://s3-external-1.amazonaws.com/offertabs/offer/kxdcce/large/810_564e0f24d7d70-NewPicture1.png" TargetMode="External"/><Relationship Id="rId22" Type="http://schemas.openxmlformats.org/officeDocument/2006/relationships/hyperlink" Target="https://s3-external-1.amazonaws.com/offertabs/offer/kxdcce/large/810_5642773235bec-GT2015.png" TargetMode="External"/><Relationship Id="rId21" Type="http://schemas.openxmlformats.org/officeDocument/2006/relationships/hyperlink" Target="https://s3-external-1.amazonaws.com/offertabs/offer/kxdcce/large/810_564ced4f3a416-JJcute.jpg" TargetMode="External"/><Relationship Id="rId24" Type="http://schemas.openxmlformats.org/officeDocument/2006/relationships/hyperlink" Target="https://s3-external-1.amazonaws.com/offertabs/offer/kxdcce/large/810_564158b2c4fe5-2015-10-1715.00.34.jpg" TargetMode="External"/><Relationship Id="rId23" Type="http://schemas.openxmlformats.org/officeDocument/2006/relationships/hyperlink" Target="https://s3-external-1.amazonaws.com/offertabs/offer/kxdcce/large/810_56490b1e7f20e-rcp.jpg" TargetMode="External"/><Relationship Id="rId409" Type="http://schemas.openxmlformats.org/officeDocument/2006/relationships/hyperlink" Target="https://s3-external-1.amazonaws.com/offertabs/offer/kxdcce/large/810_565dc6ce2fc58-carsonlastbarrelrace227.jpg" TargetMode="External"/><Relationship Id="rId404" Type="http://schemas.openxmlformats.org/officeDocument/2006/relationships/hyperlink" Target="https://s3-external-1.amazonaws.com/offertabs/offer/kxdcce/large/810_564d8169a8861-PAYIT09--groupshot22142_231478367161_1138997_n-2.jpg" TargetMode="External"/><Relationship Id="rId525" Type="http://schemas.openxmlformats.org/officeDocument/2006/relationships/hyperlink" Target="https://s3-external-1.amazonaws.com/offertabs/offer/kxdcce/large/810_564c1d31a61cd-EncourageEthipiaphoto.jpg" TargetMode="External"/><Relationship Id="rId403" Type="http://schemas.openxmlformats.org/officeDocument/2006/relationships/hyperlink" Target="https://s3-external-1.amazonaws.com/offertabs/offer/kxdcce/large/810_564554fb03d43-Oct-2015-Donate-Your-Car-to-Wheels-of-Success-1_Fotor_Collage.jpg" TargetMode="External"/><Relationship Id="rId524" Type="http://schemas.openxmlformats.org/officeDocument/2006/relationships/hyperlink" Target="https://s3-external-1.amazonaws.com/offertabs/offer/kxdcce/large/810_56547acb6575b-12200654_1047961731902776_11895145_n.jpg" TargetMode="External"/><Relationship Id="rId402" Type="http://schemas.openxmlformats.org/officeDocument/2006/relationships/hyperlink" Target="https://s3-external-1.amazonaws.com/offertabs/offer/kxdcce/large/810_56538ccb70a91-KPCPeacePark.jpg" TargetMode="External"/><Relationship Id="rId523" Type="http://schemas.openxmlformats.org/officeDocument/2006/relationships/hyperlink" Target="https://s3-external-1.amazonaws.com/offertabs/offer/kxdcce/large/810_564f595e4ed45-selahchristmas.jpg" TargetMode="External"/><Relationship Id="rId401" Type="http://schemas.openxmlformats.org/officeDocument/2006/relationships/hyperlink" Target="https://s3-external-1.amazonaws.com/offertabs/offer/kxdcce/large/810_5638331271b16-RosieGhana.jpg" TargetMode="External"/><Relationship Id="rId522" Type="http://schemas.openxmlformats.org/officeDocument/2006/relationships/hyperlink" Target="https://s3-external-1.amazonaws.com/offertabs/offer/kxdcce/large/810_563c20da43bd9-UDiON-OneSpark-Logo.png" TargetMode="External"/><Relationship Id="rId408" Type="http://schemas.openxmlformats.org/officeDocument/2006/relationships/hyperlink" Target="https://s3-external-1.amazonaws.com/offertabs/offer/kxdcce/large/810_56423b1c73563-CaninePartnersforLifephoto.jpg" TargetMode="External"/><Relationship Id="rId529" Type="http://schemas.openxmlformats.org/officeDocument/2006/relationships/hyperlink" Target="https://s3-external-1.amazonaws.com/offertabs/offer/kxdcce/large/810_564eb3d542333-Mojave001.JPG" TargetMode="External"/><Relationship Id="rId407" Type="http://schemas.openxmlformats.org/officeDocument/2006/relationships/hyperlink" Target="https://s3-external-1.amazonaws.com/offertabs/offer/kxdcce/large/810_564b929811ce2-Haiti-9278.jpg" TargetMode="External"/><Relationship Id="rId528" Type="http://schemas.openxmlformats.org/officeDocument/2006/relationships/hyperlink" Target="https://s3-external-1.amazonaws.com/offertabs/offer/kxdcce/large/810_5644ade8d8c38-theclub.jpg" TargetMode="External"/><Relationship Id="rId406" Type="http://schemas.openxmlformats.org/officeDocument/2006/relationships/hyperlink" Target="https://s3-external-1.amazonaws.com/offertabs/offer/kxdcce/large/810_564bc11fd621e-2013-11-3015.43.46.jpg" TargetMode="External"/><Relationship Id="rId527" Type="http://schemas.openxmlformats.org/officeDocument/2006/relationships/hyperlink" Target="https://s3-external-1.amazonaws.com/offertabs/offer/kxdcce/large/810_56536b032c305-transparentlogo.png" TargetMode="External"/><Relationship Id="rId405" Type="http://schemas.openxmlformats.org/officeDocument/2006/relationships/hyperlink" Target="https://s3-external-1.amazonaws.com/offertabs/offer/kxdcce/large/810_564c90660846c-AdeleMocerinoRoseGiancola.jpg" TargetMode="External"/><Relationship Id="rId526" Type="http://schemas.openxmlformats.org/officeDocument/2006/relationships/hyperlink" Target="https://s3-external-1.amazonaws.com/offertabs/offer/kxdcce/large/810_56536ed74ca89-11015753_10153093425292365_8589989860057235008_n.jpg" TargetMode="External"/><Relationship Id="rId26" Type="http://schemas.openxmlformats.org/officeDocument/2006/relationships/hyperlink" Target="https://s3-external-1.amazonaws.com/offertabs/offer/kxdcce/large/810_564fa0332e030-CuernavacaChildrensMission_Page_1.jpg" TargetMode="External"/><Relationship Id="rId25" Type="http://schemas.openxmlformats.org/officeDocument/2006/relationships/hyperlink" Target="https://s3-external-1.amazonaws.com/offertabs/offer/kxdcce/large/810_56547ad935060-CMN.jpg" TargetMode="External"/><Relationship Id="rId28" Type="http://schemas.openxmlformats.org/officeDocument/2006/relationships/hyperlink" Target="https://s3-external-1.amazonaws.com/offertabs/offer/kxdcce/large/810_567c3899d0bac-1918841_772396139538657_6692461605166119186_n.jpg" TargetMode="External"/><Relationship Id="rId27" Type="http://schemas.openxmlformats.org/officeDocument/2006/relationships/hyperlink" Target="https://s3-external-1.amazonaws.com/offertabs/offer/kxdcce/large/810_565db6874f108-image.jpeg" TargetMode="External"/><Relationship Id="rId400" Type="http://schemas.openxmlformats.org/officeDocument/2006/relationships/hyperlink" Target="https://s3-external-1.amazonaws.com/offertabs/offer/kxdcce/large/810_5644c65b3e673-553384_538304589516023_1744094874_n-150x150.jpg" TargetMode="External"/><Relationship Id="rId521" Type="http://schemas.openxmlformats.org/officeDocument/2006/relationships/hyperlink" Target="https://s3-external-1.amazonaws.com/offertabs/offer/kxdcce/large/810_5655f6c6a87a0-Eanie.JPG" TargetMode="External"/><Relationship Id="rId29" Type="http://schemas.openxmlformats.org/officeDocument/2006/relationships/hyperlink" Target="https://s3-external-1.amazonaws.com/offertabs/offer/kxdcce/large/810_5650882d4a440-image.jpeg" TargetMode="External"/><Relationship Id="rId520" Type="http://schemas.openxmlformats.org/officeDocument/2006/relationships/hyperlink" Target="https://s3-external-1.amazonaws.com/offertabs/offer/kxdcce/large/810_56545dd52af44-IMG_2100.jpg" TargetMode="External"/><Relationship Id="rId11" Type="http://schemas.openxmlformats.org/officeDocument/2006/relationships/hyperlink" Target="https://s3-external-1.amazonaws.com/offertabs/offer/kxdcce/large/810_563944545bf01-image.jpg" TargetMode="External"/><Relationship Id="rId10" Type="http://schemas.openxmlformats.org/officeDocument/2006/relationships/hyperlink" Target="https://s3-external-1.amazonaws.com/offertabs/offer/kxdcce/large/810_563ce20b56487-FB_Contest.jpg" TargetMode="External"/><Relationship Id="rId13" Type="http://schemas.openxmlformats.org/officeDocument/2006/relationships/hyperlink" Target="https://s3-external-1.amazonaws.com/offertabs/offer/kxdcce/large/810_564f09444f0ef-12227015_10153663645142180_1798898240744002892_n.jpg" TargetMode="External"/><Relationship Id="rId12" Type="http://schemas.openxmlformats.org/officeDocument/2006/relationships/hyperlink" Target="https://s3-external-1.amazonaws.com/offertabs/offer/kxdcce/large/810_5644b1e2ef9d1-BizJane.jpg" TargetMode="External"/><Relationship Id="rId519" Type="http://schemas.openxmlformats.org/officeDocument/2006/relationships/hyperlink" Target="https://s3-external-1.amazonaws.com/offertabs/offer/kxdcce/large/810_56535036e96b4-11825549_10106480462213650_614436981135657794_n.jpg" TargetMode="External"/><Relationship Id="rId514" Type="http://schemas.openxmlformats.org/officeDocument/2006/relationships/hyperlink" Target="https://s3-external-1.amazonaws.com/offertabs/offer/kxdcce/large/810_56858a6733a50-773745_10153809147648718_4456971415802747718_o.jpg" TargetMode="External"/><Relationship Id="rId513" Type="http://schemas.openxmlformats.org/officeDocument/2006/relationships/hyperlink" Target="https://s3-external-1.amazonaws.com/offertabs/offer/kxdcce/large/810_5639639ee2693-NPHComputerTrainingClass.jpg" TargetMode="External"/><Relationship Id="rId512" Type="http://schemas.openxmlformats.org/officeDocument/2006/relationships/hyperlink" Target="https://s3-external-1.amazonaws.com/offertabs/offer/kxdcce/large/810_5641354d129aa-5149_1116220584795_6206761_n.jpg" TargetMode="External"/><Relationship Id="rId511" Type="http://schemas.openxmlformats.org/officeDocument/2006/relationships/hyperlink" Target="https://s3-external-1.amazonaws.com/offertabs/offer/kxdcce/large/810_564371cd4d4a9-018YouthSummit2015.JPG" TargetMode="External"/><Relationship Id="rId518" Type="http://schemas.openxmlformats.org/officeDocument/2006/relationships/hyperlink" Target="https://s3-external-1.amazonaws.com/offertabs/offer/kxdcce/large/810_5653cb6483a40-12027162_10156119952900640_7056847609280936658_o.jpg" TargetMode="External"/><Relationship Id="rId517" Type="http://schemas.openxmlformats.org/officeDocument/2006/relationships/hyperlink" Target="https://s3-external-1.amazonaws.com/offertabs/offer/kxdcce/large/810_564ff5f42fd39-Cruz.png" TargetMode="External"/><Relationship Id="rId516" Type="http://schemas.openxmlformats.org/officeDocument/2006/relationships/hyperlink" Target="https://s3-external-1.amazonaws.com/offertabs/offer/kxdcce/large/810_564e8093d6645-image.jpg" TargetMode="External"/><Relationship Id="rId515" Type="http://schemas.openxmlformats.org/officeDocument/2006/relationships/hyperlink" Target="https://s3-external-1.amazonaws.com/offertabs/offer/kxdcce/large/810_564c945e84a97-LLS.JPG" TargetMode="External"/><Relationship Id="rId15" Type="http://schemas.openxmlformats.org/officeDocument/2006/relationships/hyperlink" Target="https://s3-external-1.amazonaws.com/offertabs/offer/kxdcce/large/810_5637e04be409d-images.jpg" TargetMode="External"/><Relationship Id="rId14" Type="http://schemas.openxmlformats.org/officeDocument/2006/relationships/hyperlink" Target="https://s3-external-1.amazonaws.com/offertabs/offer/kxdcce/large/810_5637a94cd33d5-IMG_1468.JPG" TargetMode="External"/><Relationship Id="rId17" Type="http://schemas.openxmlformats.org/officeDocument/2006/relationships/hyperlink" Target="https://s3-external-1.amazonaws.com/offertabs/offer/kxdcce/large/810_edited_564a87cedab6e-image.jpeg" TargetMode="External"/><Relationship Id="rId16" Type="http://schemas.openxmlformats.org/officeDocument/2006/relationships/hyperlink" Target="https://s3-external-1.amazonaws.com/offertabs/offer/kxdcce/large/810_563fe47b324f8-squareoffabric.jpg" TargetMode="External"/><Relationship Id="rId19" Type="http://schemas.openxmlformats.org/officeDocument/2006/relationships/hyperlink" Target="https://s3-external-1.amazonaws.com/offertabs/offer/kxdcce/large/810_56448605ad87f-Timbaliwomen.jpg" TargetMode="External"/><Relationship Id="rId510" Type="http://schemas.openxmlformats.org/officeDocument/2006/relationships/hyperlink" Target="https://s3-external-1.amazonaws.com/offertabs/offer/kxdcce/large/810_56522427814a5-yang.jpg" TargetMode="External"/><Relationship Id="rId18" Type="http://schemas.openxmlformats.org/officeDocument/2006/relationships/hyperlink" Target="https://s3-external-1.amazonaws.com/offertabs/offer/kxdcce/large/810_565b6162e33db-Emmaintheclouds.jpg" TargetMode="External"/><Relationship Id="rId84" Type="http://schemas.openxmlformats.org/officeDocument/2006/relationships/hyperlink" Target="https://s3-external-1.amazonaws.com/offertabs/offer/kxdcce/large/810_563b7ed86da42-aid-logo.png" TargetMode="External"/><Relationship Id="rId83" Type="http://schemas.openxmlformats.org/officeDocument/2006/relationships/hyperlink" Target="https://s3-external-1.amazonaws.com/offertabs/offer/kxdcce/large/810_edited_56453d3f6e82b-20151112_034210.jpg" TargetMode="External"/><Relationship Id="rId86" Type="http://schemas.openxmlformats.org/officeDocument/2006/relationships/hyperlink" Target="https://s3-external-1.amazonaws.com/offertabs/offer/kxdcce/large/810_5644a95475ded-ifm_logo-blue_sm.jpg" TargetMode="External"/><Relationship Id="rId85" Type="http://schemas.openxmlformats.org/officeDocument/2006/relationships/hyperlink" Target="https://s3-external-1.amazonaws.com/offertabs/offer/kxdcce/large/810_564a0ed22d46f-PCExample.jpg" TargetMode="External"/><Relationship Id="rId88" Type="http://schemas.openxmlformats.org/officeDocument/2006/relationships/hyperlink" Target="https://s3-external-1.amazonaws.com/offertabs/offer/kxdcce/large/810_564f75196aac7-Awardgrp.JPG" TargetMode="External"/><Relationship Id="rId87" Type="http://schemas.openxmlformats.org/officeDocument/2006/relationships/hyperlink" Target="https://s3-external-1.amazonaws.com/offertabs/offer/kxdcce/large/810_563a2c18774f7-523875_3868936959133_1257982221_n.jpg" TargetMode="External"/><Relationship Id="rId89" Type="http://schemas.openxmlformats.org/officeDocument/2006/relationships/hyperlink" Target="https://s3-external-1.amazonaws.com/offertabs/offer/kxdcce/large/810_5645c4d05918d-allaboutthekidsACH.jpg" TargetMode="External"/><Relationship Id="rId80" Type="http://schemas.openxmlformats.org/officeDocument/2006/relationships/hyperlink" Target="https://s3-external-1.amazonaws.com/offertabs/offer/kxdcce/large/810_5653934334a10-30thbeautifulday.jpg" TargetMode="External"/><Relationship Id="rId82" Type="http://schemas.openxmlformats.org/officeDocument/2006/relationships/hyperlink" Target="https://s3-external-1.amazonaws.com/offertabs/offer/kxdcce/large/810_564cc1d934f39-AYP.jpg" TargetMode="External"/><Relationship Id="rId81" Type="http://schemas.openxmlformats.org/officeDocument/2006/relationships/hyperlink" Target="https://s3-external-1.amazonaws.com/offertabs/offer/kxdcce/large/810_56450382eb218-cbb3.jpg" TargetMode="External"/><Relationship Id="rId73" Type="http://schemas.openxmlformats.org/officeDocument/2006/relationships/hyperlink" Target="https://s3-external-1.amazonaws.com/offertabs/offer/kxdcce/large/810_5646271a46788-KL-0002.jpg" TargetMode="External"/><Relationship Id="rId72" Type="http://schemas.openxmlformats.org/officeDocument/2006/relationships/hyperlink" Target="https://s3-external-1.amazonaws.com/offertabs/offer/kxdcce/large/810_56461ff37f547-2.jpg" TargetMode="External"/><Relationship Id="rId75" Type="http://schemas.openxmlformats.org/officeDocument/2006/relationships/hyperlink" Target="https://s3-external-1.amazonaws.com/offertabs/offer/kxdcce/large/810_564b7e265bc48-IMG_2083.JPG" TargetMode="External"/><Relationship Id="rId74" Type="http://schemas.openxmlformats.org/officeDocument/2006/relationships/hyperlink" Target="https://s3-external-1.amazonaws.com/offertabs/offer/kxdcce/large/810_563e61d95178a-Daisy-ONLYAPPRINT1TOPRINTNOVEMBER12FINALmanatnights.jpg" TargetMode="External"/><Relationship Id="rId77" Type="http://schemas.openxmlformats.org/officeDocument/2006/relationships/hyperlink" Target="https://s3-external-1.amazonaws.com/offertabs/offer/kxdcce/large/810_56549c6831eb1-Joey-T-Giving-Story.jpg" TargetMode="External"/><Relationship Id="rId76" Type="http://schemas.openxmlformats.org/officeDocument/2006/relationships/hyperlink" Target="https://s3-external-1.amazonaws.com/offertabs/offer/kxdcce/large/810_564f6b396ab3a-IMG_0034.jpg" TargetMode="External"/><Relationship Id="rId79" Type="http://schemas.openxmlformats.org/officeDocument/2006/relationships/hyperlink" Target="https://s3-external-1.amazonaws.com/offertabs/offer/kxdcce/large/810_564a1781341d8-04-KristinLau-20151001.jpg" TargetMode="External"/><Relationship Id="rId78" Type="http://schemas.openxmlformats.org/officeDocument/2006/relationships/hyperlink" Target="http://WLSFA.org" TargetMode="External"/><Relationship Id="rId71" Type="http://schemas.openxmlformats.org/officeDocument/2006/relationships/hyperlink" Target="https://s3-external-1.amazonaws.com/offertabs/offer/kxdcce/large/810_564f3820905e6-image.jpg" TargetMode="External"/><Relationship Id="rId70" Type="http://schemas.openxmlformats.org/officeDocument/2006/relationships/hyperlink" Target="https://s3-external-1.amazonaws.com/offertabs/offer/kxdcce/large/810_56449cb060fc9-Togetherwecan.png" TargetMode="External"/><Relationship Id="rId62" Type="http://schemas.openxmlformats.org/officeDocument/2006/relationships/hyperlink" Target="https://s3-external-1.amazonaws.com/offertabs/offer/kxdcce/large/810_564ec9a6c9d55-IMG_20151119_195045.jpg" TargetMode="External"/><Relationship Id="rId61" Type="http://schemas.openxmlformats.org/officeDocument/2006/relationships/hyperlink" Target="https://s3-external-1.amazonaws.com/offertabs/offer/kxdcce/large/810_564e09f38f7f8-Karen-Monaldi-pic-Memorial-Card-150x150.jpg" TargetMode="External"/><Relationship Id="rId64" Type="http://schemas.openxmlformats.org/officeDocument/2006/relationships/hyperlink" Target="https://s3-external-1.amazonaws.com/offertabs/offer/kxdcce/large/810_563a3795669eb-10390490_10205504463522975_3709333707296089872_n.jpg" TargetMode="External"/><Relationship Id="rId63" Type="http://schemas.openxmlformats.org/officeDocument/2006/relationships/hyperlink" Target="https://s3-external-1.amazonaws.com/offertabs/offer/kxdcce/large/810_5653f319be976-EnkereriSchoolKenya.jpg" TargetMode="External"/><Relationship Id="rId66" Type="http://schemas.openxmlformats.org/officeDocument/2006/relationships/hyperlink" Target="https://s3-external-1.amazonaws.com/offertabs/offer/kxdcce/large/810_563bead0ac308-WilliamSIFF.jpg" TargetMode="External"/><Relationship Id="rId65" Type="http://schemas.openxmlformats.org/officeDocument/2006/relationships/hyperlink" Target="https://s3-external-1.amazonaws.com/offertabs/offer/kxdcce/large/810_5655d8459b9e5-IMG_0038.JPG" TargetMode="External"/><Relationship Id="rId68" Type="http://schemas.openxmlformats.org/officeDocument/2006/relationships/hyperlink" Target="https://s3-external-1.amazonaws.com/offertabs/offer/kxdcce/large/810_56534d3823e86-DSC_0134.jpg" TargetMode="External"/><Relationship Id="rId67" Type="http://schemas.openxmlformats.org/officeDocument/2006/relationships/hyperlink" Target="https://s3-external-1.amazonaws.com/offertabs/offer/kxdcce/large/810_564b85fa41546-walkgroupphotoandDaniel.jpg" TargetMode="External"/><Relationship Id="rId609" Type="http://schemas.openxmlformats.org/officeDocument/2006/relationships/hyperlink" Target="https://s3-external-1.amazonaws.com/offertabs/offer/kxdcce/large/810_5637b60d19046-IMG_5073.JPG" TargetMode="External"/><Relationship Id="rId608" Type="http://schemas.openxmlformats.org/officeDocument/2006/relationships/hyperlink" Target="https://s3-external-1.amazonaws.com/offertabs/offer/kxdcce/large/810_564d1961c19ed-MEOWBuster.jpg" TargetMode="External"/><Relationship Id="rId607" Type="http://schemas.openxmlformats.org/officeDocument/2006/relationships/hyperlink" Target="https://s3-external-1.amazonaws.com/offertabs/offer/kxdcce/large/810_564be8f10b781-12064729714_71135a72b8_o.jpg" TargetMode="External"/><Relationship Id="rId60" Type="http://schemas.openxmlformats.org/officeDocument/2006/relationships/hyperlink" Target="https://s3-external-1.amazonaws.com/offertabs/offer/kxdcce/large/810_564dff203e3d9-sapa.jpg" TargetMode="External"/><Relationship Id="rId602" Type="http://schemas.openxmlformats.org/officeDocument/2006/relationships/hyperlink" Target="https://s3-external-1.amazonaws.com/offertabs/offer/kxdcce/large/810_566ef3f13eb09-12046692_169248750080293_1582175364359103985_n.jpg" TargetMode="External"/><Relationship Id="rId601" Type="http://schemas.openxmlformats.org/officeDocument/2006/relationships/hyperlink" Target="https://s3-external-1.amazonaws.com/offertabs/offer/kxdcce/large/810_564f4b629b13e-GivingTues.jpg" TargetMode="External"/><Relationship Id="rId600" Type="http://schemas.openxmlformats.org/officeDocument/2006/relationships/hyperlink" Target="https://s3-external-1.amazonaws.com/offertabs/offer/kxdcce/large/810_564e6656a8cea-IMG_2280.JPG" TargetMode="External"/><Relationship Id="rId606" Type="http://schemas.openxmlformats.org/officeDocument/2006/relationships/hyperlink" Target="https://s3-external-1.amazonaws.com/offertabs/offer/kxdcce/large/810_564e46beb5e92-front.jpg" TargetMode="External"/><Relationship Id="rId605" Type="http://schemas.openxmlformats.org/officeDocument/2006/relationships/hyperlink" Target="https://s3-external-1.amazonaws.com/offertabs/offer/kxdcce/large/810_56425d2fe732d-800x800.jpg" TargetMode="External"/><Relationship Id="rId604" Type="http://schemas.openxmlformats.org/officeDocument/2006/relationships/hyperlink" Target="https://s3-external-1.amazonaws.com/offertabs/offer/kxdcce/large/810_5638663e356b2-AmakihiFacebookbadge.jpg" TargetMode="External"/><Relationship Id="rId603" Type="http://schemas.openxmlformats.org/officeDocument/2006/relationships/hyperlink" Target="https://s3-external-1.amazonaws.com/offertabs/offer/kxdcce/large/810_564d4a08072fd-FringeWorkers_09.15_LH-22.JPG" TargetMode="External"/><Relationship Id="rId69" Type="http://schemas.openxmlformats.org/officeDocument/2006/relationships/hyperlink" Target="https://s3-external-1.amazonaws.com/offertabs/offer/kxdcce/large/810_567960b096b3a-1217151955a.jpg" TargetMode="External"/><Relationship Id="rId51" Type="http://schemas.openxmlformats.org/officeDocument/2006/relationships/hyperlink" Target="https://s3-external-1.amazonaws.com/offertabs/offer/kxdcce/large/810_564d14ad7206d-IMG_1941.JPG" TargetMode="External"/><Relationship Id="rId50" Type="http://schemas.openxmlformats.org/officeDocument/2006/relationships/hyperlink" Target="https://s3-external-1.amazonaws.com/offertabs/offer/kxdcce/large/810_5650a491952a3-February.jpg" TargetMode="External"/><Relationship Id="rId53" Type="http://schemas.openxmlformats.org/officeDocument/2006/relationships/hyperlink" Target="https://s3-external-1.amazonaws.com/offertabs/offer/kxdcce/large/810_564ce653ee429-Flag.jpg" TargetMode="External"/><Relationship Id="rId52" Type="http://schemas.openxmlformats.org/officeDocument/2006/relationships/hyperlink" Target="https://s3-external-1.amazonaws.com/offertabs/offer/kxdcce/large/810_564d5e32a41d6-family.JPG" TargetMode="External"/><Relationship Id="rId55" Type="http://schemas.openxmlformats.org/officeDocument/2006/relationships/hyperlink" Target="https://s3-external-1.amazonaws.com/offertabs/offer/kxdcce/large/810_5653d43fb1d06-img_7667.jpg" TargetMode="External"/><Relationship Id="rId54" Type="http://schemas.openxmlformats.org/officeDocument/2006/relationships/hyperlink" Target="https://s3-external-1.amazonaws.com/offertabs/offer/kxdcce/large/810_564f332cda49e-11221780_10154312999773776_6309923990366807666_n.jpg" TargetMode="External"/><Relationship Id="rId57" Type="http://schemas.openxmlformats.org/officeDocument/2006/relationships/hyperlink" Target="https://s3-external-1.amazonaws.com/offertabs/offer/kxdcce/large/810_5652baf804d17-MPPS_TOILET2.jpg" TargetMode="External"/><Relationship Id="rId56" Type="http://schemas.openxmlformats.org/officeDocument/2006/relationships/hyperlink" Target="https://s3-external-1.amazonaws.com/offertabs/offer/kxdcce/large/810_564bd8776e537-image.png" TargetMode="External"/><Relationship Id="rId59" Type="http://schemas.openxmlformats.org/officeDocument/2006/relationships/hyperlink" Target="https://s3-external-1.amazonaws.com/offertabs/offer/kxdcce/large/810_564df45b9a9f8-image.jpg" TargetMode="External"/><Relationship Id="rId58" Type="http://schemas.openxmlformats.org/officeDocument/2006/relationships/hyperlink" Target="https://s3-external-1.amazonaws.com/offertabs/offer/kxdcce/large/810_564df1af89de3-10489902_10202545541704715_6306309020915421135_n.jpg" TargetMode="External"/><Relationship Id="rId590" Type="http://schemas.openxmlformats.org/officeDocument/2006/relationships/hyperlink" Target="https://s3-external-1.amazonaws.com/offertabs/offer/kxdcce/large/810_564a757cd8db1-10363853_524311034339115_1956682871039523933_n.jpg" TargetMode="External"/><Relationship Id="rId107" Type="http://schemas.openxmlformats.org/officeDocument/2006/relationships/hyperlink" Target="https://s3-external-1.amazonaws.com/offertabs/offer/kxdcce/large/810_5638c55675227-11078263_361207117413008_2198349711995393969_o.jpg" TargetMode="External"/><Relationship Id="rId228" Type="http://schemas.openxmlformats.org/officeDocument/2006/relationships/hyperlink" Target="https://s3-external-1.amazonaws.com/offertabs/offer/kxdcce/large/810_563af32fea9f7-C__Data_Users_DefApps_AppData_INTERNETEXPLORER_Temp_SavedImages_logo-mercy.png" TargetMode="External"/><Relationship Id="rId349" Type="http://schemas.openxmlformats.org/officeDocument/2006/relationships/hyperlink" Target="https://s3-external-1.amazonaws.com/offertabs/offer/kxdcce/large/810_564a83fb99393-Deirdre1.jpeg" TargetMode="External"/><Relationship Id="rId106" Type="http://schemas.openxmlformats.org/officeDocument/2006/relationships/hyperlink" Target="https://s3-external-1.amazonaws.com/offertabs/offer/kxdcce/large/810_563e515fd293e-11754469_10204452697388498_3022597835325743454_o.jpg" TargetMode="External"/><Relationship Id="rId227" Type="http://schemas.openxmlformats.org/officeDocument/2006/relationships/hyperlink" Target="https://s3-external-1.amazonaws.com/offertabs/offer/kxdcce/large/810_563d1bd89809e-cassatcamp.png" TargetMode="External"/><Relationship Id="rId348" Type="http://schemas.openxmlformats.org/officeDocument/2006/relationships/hyperlink" Target="https://s3-external-1.amazonaws.com/offertabs/offer/kxdcce/large/810_564ac9f45bac5-girlshealthed.jpg" TargetMode="External"/><Relationship Id="rId469" Type="http://schemas.openxmlformats.org/officeDocument/2006/relationships/hyperlink" Target="https://s3-external-1.amazonaws.com/offertabs/offer/kxdcce/large/810_56453e990b8ec-MeandShannon_CarolineFurnace.jpg" TargetMode="External"/><Relationship Id="rId105" Type="http://schemas.openxmlformats.org/officeDocument/2006/relationships/hyperlink" Target="https://s3-external-1.amazonaws.com/offertabs/offer/kxdcce/large/810_56528e7141bb7-PCUPS.JPEG.jpg" TargetMode="External"/><Relationship Id="rId226" Type="http://schemas.openxmlformats.org/officeDocument/2006/relationships/hyperlink" Target="https://s3-external-1.amazonaws.com/offertabs/offer/kxdcce/large/810_564e0ebc8d6dc-IMG_1309.JPG" TargetMode="External"/><Relationship Id="rId347" Type="http://schemas.openxmlformats.org/officeDocument/2006/relationships/hyperlink" Target="https://s3-external-1.amazonaws.com/offertabs/offer/kxdcce/large/810_564f790d1b7e0-IMG_443973115827665.jpeg" TargetMode="External"/><Relationship Id="rId468" Type="http://schemas.openxmlformats.org/officeDocument/2006/relationships/hyperlink" Target="https://s3-external-1.amazonaws.com/offertabs/offer/kxdcce/large/810_5644f8c94f9e0-919422_10151661467911015_1742130101_o.jpg" TargetMode="External"/><Relationship Id="rId589" Type="http://schemas.openxmlformats.org/officeDocument/2006/relationships/hyperlink" Target="https://s3-external-1.amazonaws.com/offertabs/offer/kxdcce/large/810_564e29b70fa51-11855734_10203539570769739_3927303301650778378_n.jpg" TargetMode="External"/><Relationship Id="rId104" Type="http://schemas.openxmlformats.org/officeDocument/2006/relationships/hyperlink" Target="https://s3-external-1.amazonaws.com/offertabs/offer/kxdcce/large/810_564c663366f4a-20131031-AWLP-6517-e1383597987818.jpg" TargetMode="External"/><Relationship Id="rId225" Type="http://schemas.openxmlformats.org/officeDocument/2006/relationships/hyperlink" Target="https://s3-external-1.amazonaws.com/offertabs/offer/kxdcce/large/810_5639909be93c2-BIGLoveladies.jpg" TargetMode="External"/><Relationship Id="rId346" Type="http://schemas.openxmlformats.org/officeDocument/2006/relationships/hyperlink" Target="https://s3-external-1.amazonaws.com/offertabs/offer/kxdcce/large/810_563b77694dfc4-image.jpeg" TargetMode="External"/><Relationship Id="rId467" Type="http://schemas.openxmlformats.org/officeDocument/2006/relationships/hyperlink" Target="https://s3-external-1.amazonaws.com/offertabs/offer/kxdcce/large/810_565373d0b697c-image.png" TargetMode="External"/><Relationship Id="rId588" Type="http://schemas.openxmlformats.org/officeDocument/2006/relationships/hyperlink" Target="https://s3-external-1.amazonaws.com/offertabs/offer/kxdcce/large/810_564bcfc934e70-IMG_9488.JPG" TargetMode="External"/><Relationship Id="rId109" Type="http://schemas.openxmlformats.org/officeDocument/2006/relationships/hyperlink" Target="https://s3-external-1.amazonaws.com/offertabs/offer/kxdcce/large/810_563be1da40f78-BlockLOGO.jpg" TargetMode="External"/><Relationship Id="rId108" Type="http://schemas.openxmlformats.org/officeDocument/2006/relationships/hyperlink" Target="https://s3-external-1.amazonaws.com/offertabs/offer/kxdcce/large/810_5650ee59e7d03-writenightphoto.jpg" TargetMode="External"/><Relationship Id="rId229" Type="http://schemas.openxmlformats.org/officeDocument/2006/relationships/hyperlink" Target="https://s3-external-1.amazonaws.com/offertabs/offer/kxdcce/large/810_5654047d0cbf8-galabouldermygivingstory.jpg" TargetMode="External"/><Relationship Id="rId220" Type="http://schemas.openxmlformats.org/officeDocument/2006/relationships/hyperlink" Target="https://s3-external-1.amazonaws.com/offertabs/offer/kxdcce/large/810_56422ff21ee51-LLLL.jpg" TargetMode="External"/><Relationship Id="rId341" Type="http://schemas.openxmlformats.org/officeDocument/2006/relationships/hyperlink" Target="https://s3-external-1.amazonaws.com/offertabs/offer/kxdcce/large/810_564503d765512-Selah-Center-Logo-Final.png" TargetMode="External"/><Relationship Id="rId462" Type="http://schemas.openxmlformats.org/officeDocument/2006/relationships/hyperlink" Target="https://s3-external-1.amazonaws.com/offertabs/offer/kxdcce/large/810_564162bd2a600-JoeCockerandOlina.jpg" TargetMode="External"/><Relationship Id="rId583" Type="http://schemas.openxmlformats.org/officeDocument/2006/relationships/hyperlink" Target="https://s3-external-1.amazonaws.com/offertabs/offer/kxdcce/large/810_564fe5cd37837-sickpics3.jpg" TargetMode="External"/><Relationship Id="rId340" Type="http://schemas.openxmlformats.org/officeDocument/2006/relationships/hyperlink" Target="https://s3-external-1.amazonaws.com/offertabs/offer/kxdcce/large/810_5643e673ce53d-skyler.jpg" TargetMode="External"/><Relationship Id="rId461" Type="http://schemas.openxmlformats.org/officeDocument/2006/relationships/hyperlink" Target="https://s3-external-1.amazonaws.com/offertabs/offer/kxdcce/large/810_56521c6632e3c-Fall_2015_by_Simran_Manhas.png" TargetMode="External"/><Relationship Id="rId582" Type="http://schemas.openxmlformats.org/officeDocument/2006/relationships/hyperlink" Target="https://s3-external-1.amazonaws.com/offertabs/offer/kxdcce/large/810_564a727f95168-image.jpeg" TargetMode="External"/><Relationship Id="rId460" Type="http://schemas.openxmlformats.org/officeDocument/2006/relationships/hyperlink" Target="https://s3-external-1.amazonaws.com/offertabs/offer/kxdcce/large/810_563d3b2d61989-unnamed.jpg" TargetMode="External"/><Relationship Id="rId581" Type="http://schemas.openxmlformats.org/officeDocument/2006/relationships/hyperlink" Target="https://s3-external-1.amazonaws.com/offertabs/offer/kxdcce/large/810_5637e90c8f9db-SacredContradictionsPortrait.png" TargetMode="External"/><Relationship Id="rId580" Type="http://schemas.openxmlformats.org/officeDocument/2006/relationships/hyperlink" Target="https://s3-external-1.amazonaws.com/offertabs/offer/kxdcce/large/810_56545c1ad0b0c-02-16_VASSstudents_12.jpg" TargetMode="External"/><Relationship Id="rId103" Type="http://schemas.openxmlformats.org/officeDocument/2006/relationships/hyperlink" Target="https://s3-external-1.amazonaws.com/offertabs/offer/kxdcce/large/810_565236b0a64fe-20150829_200848.jpg" TargetMode="External"/><Relationship Id="rId224" Type="http://schemas.openxmlformats.org/officeDocument/2006/relationships/hyperlink" Target="https://s3-external-1.amazonaws.com/offertabs/offer/kxdcce/large/810_5643b3e4036d9-Sampson2.JPG" TargetMode="External"/><Relationship Id="rId345" Type="http://schemas.openxmlformats.org/officeDocument/2006/relationships/hyperlink" Target="https://s3-external-1.amazonaws.com/offertabs/offer/kxdcce/large/810_5637b485305ea-DSC_0025.JPG" TargetMode="External"/><Relationship Id="rId466" Type="http://schemas.openxmlformats.org/officeDocument/2006/relationships/hyperlink" Target="https://s3-external-1.amazonaws.com/offertabs/offer/kxdcce/large/810_56537390eee6c-image.png" TargetMode="External"/><Relationship Id="rId587" Type="http://schemas.openxmlformats.org/officeDocument/2006/relationships/hyperlink" Target="https://s3-external-1.amazonaws.com/offertabs/offer/kxdcce/large/810_563bb0ab56383-photo.jpg" TargetMode="External"/><Relationship Id="rId102" Type="http://schemas.openxmlformats.org/officeDocument/2006/relationships/hyperlink" Target="https://s3-external-1.amazonaws.com/offertabs/offer/kxdcce/large/810_56491b457aec5-IMG_8634.JPG" TargetMode="External"/><Relationship Id="rId223" Type="http://schemas.openxmlformats.org/officeDocument/2006/relationships/hyperlink" Target="https://s3-external-1.amazonaws.com/offertabs/offer/kxdcce/large/810_56425511cddb2-givingstory.jpg" TargetMode="External"/><Relationship Id="rId344" Type="http://schemas.openxmlformats.org/officeDocument/2006/relationships/hyperlink" Target="https://s3-external-1.amazonaws.com/offertabs/offer/kxdcce/large/810_5637b97fa3095-JI.jpg" TargetMode="External"/><Relationship Id="rId465" Type="http://schemas.openxmlformats.org/officeDocument/2006/relationships/hyperlink" Target="https://s3-external-1.amazonaws.com/offertabs/offer/kxdcce/large/810_5644a82aa24ca-image4.jpg" TargetMode="External"/><Relationship Id="rId586" Type="http://schemas.openxmlformats.org/officeDocument/2006/relationships/hyperlink" Target="https://s3-external-1.amazonaws.com/offertabs/offer/kxdcce/large/810_564552f58249a-schoolpic3.jpg" TargetMode="External"/><Relationship Id="rId101" Type="http://schemas.openxmlformats.org/officeDocument/2006/relationships/hyperlink" Target="https://s3-external-1.amazonaws.com/offertabs/offer/kxdcce/large/810_56510fa7418ea-EJ.JPG" TargetMode="External"/><Relationship Id="rId222" Type="http://schemas.openxmlformats.org/officeDocument/2006/relationships/hyperlink" Target="https://s3-external-1.amazonaws.com/offertabs/offer/kxdcce/large/810_563e3f85b688b-My25thRideSquare.png" TargetMode="External"/><Relationship Id="rId343" Type="http://schemas.openxmlformats.org/officeDocument/2006/relationships/hyperlink" Target="https://s3-external-1.amazonaws.com/offertabs/offer/kxdcce/large/810_564e538893f93-AngleFlightJune32011002.jpg" TargetMode="External"/><Relationship Id="rId464" Type="http://schemas.openxmlformats.org/officeDocument/2006/relationships/hyperlink" Target="https://s3-external-1.amazonaws.com/offertabs/offer/kxdcce/large/810_565371389ec56-image.png" TargetMode="External"/><Relationship Id="rId585" Type="http://schemas.openxmlformats.org/officeDocument/2006/relationships/hyperlink" Target="https://s3-external-1.amazonaws.com/offertabs/offer/kxdcce/large/810_565489753a989-creed.jpg" TargetMode="External"/><Relationship Id="rId100" Type="http://schemas.openxmlformats.org/officeDocument/2006/relationships/hyperlink" Target="https://s3-external-1.amazonaws.com/offertabs/offer/kxdcce/large/810_5640b4fe0fcc2-SusanKeyton.jpg" TargetMode="External"/><Relationship Id="rId221" Type="http://schemas.openxmlformats.org/officeDocument/2006/relationships/hyperlink" Target="https://s3-external-1.amazonaws.com/offertabs/offer/kxdcce/large/810_56466fd092693-IMG951595.jpg" TargetMode="External"/><Relationship Id="rId342" Type="http://schemas.openxmlformats.org/officeDocument/2006/relationships/hyperlink" Target="https://s3-external-1.amazonaws.com/offertabs/offer/kxdcce/large/810_5653fd4c75038-16320020.jpg" TargetMode="External"/><Relationship Id="rId463" Type="http://schemas.openxmlformats.org/officeDocument/2006/relationships/hyperlink" Target="https://s3-external-1.amazonaws.com/offertabs/offer/kxdcce/large/810_564233582e87e-SunshineFoundation.jpg" TargetMode="External"/><Relationship Id="rId584" Type="http://schemas.openxmlformats.org/officeDocument/2006/relationships/hyperlink" Target="https://s3-external-1.amazonaws.com/offertabs/offer/kxdcce/large/810_56538811b96e0-2002atYale45th.jpg" TargetMode="External"/><Relationship Id="rId217" Type="http://schemas.openxmlformats.org/officeDocument/2006/relationships/hyperlink" Target="https://s3-external-1.amazonaws.com/offertabs/offer/kxdcce/large/810_564caf602ee10-problem-1.jpg" TargetMode="External"/><Relationship Id="rId338" Type="http://schemas.openxmlformats.org/officeDocument/2006/relationships/hyperlink" Target="https://s3-external-1.amazonaws.com/offertabs/offer/kxdcce/large/810_56547a77528db-MeandSchinnell.png" TargetMode="External"/><Relationship Id="rId459" Type="http://schemas.openxmlformats.org/officeDocument/2006/relationships/hyperlink" Target="https://s3-external-1.amazonaws.com/offertabs/offer/kxdcce/large/810_563ce89001d33-IMG_0301.JPG" TargetMode="External"/><Relationship Id="rId216" Type="http://schemas.openxmlformats.org/officeDocument/2006/relationships/hyperlink" Target="https://s3-external-1.amazonaws.com/offertabs/offer/kxdcce/large/810_564421de005cb-FB_IMG_1447305615427.jpg" TargetMode="External"/><Relationship Id="rId337" Type="http://schemas.openxmlformats.org/officeDocument/2006/relationships/hyperlink" Target="https://s3-external-1.amazonaws.com/offertabs/offer/kxdcce/large/810_564fb09c14df5-IMG_3715.jpg" TargetMode="External"/><Relationship Id="rId458" Type="http://schemas.openxmlformats.org/officeDocument/2006/relationships/hyperlink" Target="https://s3-external-1.amazonaws.com/offertabs/offer/kxdcce/large/810_563be48549175-11223966_10101524421234616_3061974696597498042_n.jpg" TargetMode="External"/><Relationship Id="rId579" Type="http://schemas.openxmlformats.org/officeDocument/2006/relationships/hyperlink" Target="https://s3-external-1.amazonaws.com/offertabs/offer/kxdcce/large/810_564ce3fee0286-22372355436_3ddc48ceeb_z.jpg" TargetMode="External"/><Relationship Id="rId215" Type="http://schemas.openxmlformats.org/officeDocument/2006/relationships/hyperlink" Target="https://s3-external-1.amazonaws.com/offertabs/offer/kxdcce/large/810_5645068617cd1-b4.jpg" TargetMode="External"/><Relationship Id="rId336" Type="http://schemas.openxmlformats.org/officeDocument/2006/relationships/hyperlink" Target="https://s3-external-1.amazonaws.com/offertabs/offer/kxdcce/large/810_564dd8326004a-logo_home.png" TargetMode="External"/><Relationship Id="rId457" Type="http://schemas.openxmlformats.org/officeDocument/2006/relationships/hyperlink" Target="https://s3-external-1.amazonaws.com/offertabs/offer/kxdcce/large/810_563b878045bc0-image.jpg" TargetMode="External"/><Relationship Id="rId578" Type="http://schemas.openxmlformats.org/officeDocument/2006/relationships/hyperlink" Target="https://s3-external-1.amazonaws.com/offertabs/offer/kxdcce/large/810_56493ce27c28e-logo1.jpg" TargetMode="External"/><Relationship Id="rId214" Type="http://schemas.openxmlformats.org/officeDocument/2006/relationships/hyperlink" Target="https://s3-external-1.amazonaws.com/offertabs/offer/kxdcce/large/810_564d64d296f2f-LogoVBF20thAnniversary.jpg" TargetMode="External"/><Relationship Id="rId335" Type="http://schemas.openxmlformats.org/officeDocument/2006/relationships/hyperlink" Target="https://s3-external-1.amazonaws.com/offertabs/offer/kxdcce/large/810_563ae71ad7273-givingtuesday.jpeg" TargetMode="External"/><Relationship Id="rId456" Type="http://schemas.openxmlformats.org/officeDocument/2006/relationships/hyperlink" Target="https://s3-external-1.amazonaws.com/offertabs/offer/kxdcce/large/810_564ccc569fcff-image.png" TargetMode="External"/><Relationship Id="rId577" Type="http://schemas.openxmlformats.org/officeDocument/2006/relationships/hyperlink" Target="https://s3-external-1.amazonaws.com/offertabs/offer/kxdcce/large/810_5646222aed717-BillPalmer.jpg" TargetMode="External"/><Relationship Id="rId219" Type="http://schemas.openxmlformats.org/officeDocument/2006/relationships/hyperlink" Target="https://s3-external-1.amazonaws.com/offertabs/offer/kxdcce/large/810_564bab911a328-IMG_0075.jpg" TargetMode="External"/><Relationship Id="rId218" Type="http://schemas.openxmlformats.org/officeDocument/2006/relationships/hyperlink" Target="https://s3-external-1.amazonaws.com/offertabs/offer/kxdcce/large/810_5637901360011-Me.jpeg" TargetMode="External"/><Relationship Id="rId339" Type="http://schemas.openxmlformats.org/officeDocument/2006/relationships/hyperlink" Target="https://s3-external-1.amazonaws.com/offertabs/offer/kxdcce/large/810_56528a766fece-12219590_490613744453383_4744944581298064498_n.jpg" TargetMode="External"/><Relationship Id="rId330" Type="http://schemas.openxmlformats.org/officeDocument/2006/relationships/hyperlink" Target="https://s3-external-1.amazonaws.com/offertabs/offer/kxdcce/large/810_564fbf7e22497-4027daf14645f975a5caaa8eb09904c7-5263fed89c15d.jpeg" TargetMode="External"/><Relationship Id="rId451" Type="http://schemas.openxmlformats.org/officeDocument/2006/relationships/hyperlink" Target="https://s3-external-1.amazonaws.com/offertabs/offer/kxdcce/large/810_5653f96aa4752-losangeles-ca-3.png" TargetMode="External"/><Relationship Id="rId572" Type="http://schemas.openxmlformats.org/officeDocument/2006/relationships/hyperlink" Target="https://s3-external-1.amazonaws.com/offertabs/offer/kxdcce/large/810_5651c358965d5-malnurishedbabyHaiti.JPG" TargetMode="External"/><Relationship Id="rId450" Type="http://schemas.openxmlformats.org/officeDocument/2006/relationships/hyperlink" Target="https://s3-external-1.amazonaws.com/offertabs/offer/kxdcce/large/810_5638d1f730748-11188361_1597147397219829_1942061078208323737_n.png" TargetMode="External"/><Relationship Id="rId571" Type="http://schemas.openxmlformats.org/officeDocument/2006/relationships/hyperlink" Target="https://s3-external-1.amazonaws.com/offertabs/offer/kxdcce/large/810_563a74a4d4988-SquareLogo.png" TargetMode="External"/><Relationship Id="rId570" Type="http://schemas.openxmlformats.org/officeDocument/2006/relationships/hyperlink" Target="https://s3-external-1.amazonaws.com/offertabs/offer/kxdcce/large/810_564e6c7bb99b8-IMG_20151118_213312.jpg" TargetMode="External"/><Relationship Id="rId213" Type="http://schemas.openxmlformats.org/officeDocument/2006/relationships/hyperlink" Target="https://s3-external-1.amazonaws.com/offertabs/offer/kxdcce/large/810_563ff62b6bf49-Mom_Smile.jpg" TargetMode="External"/><Relationship Id="rId334" Type="http://schemas.openxmlformats.org/officeDocument/2006/relationships/hyperlink" Target="https://s3-external-1.amazonaws.com/offertabs/offer/kxdcce/large/810_5654201987f26-silencead.edit.jpg" TargetMode="External"/><Relationship Id="rId455" Type="http://schemas.openxmlformats.org/officeDocument/2006/relationships/hyperlink" Target="https://s3-external-1.amazonaws.com/offertabs/offer/kxdcce/large/810_564c047e2bf94-image.png" TargetMode="External"/><Relationship Id="rId576" Type="http://schemas.openxmlformats.org/officeDocument/2006/relationships/hyperlink" Target="https://s3-external-1.amazonaws.com/offertabs/offer/kxdcce/large/810_56457c9a6c056-Merit.png" TargetMode="External"/><Relationship Id="rId212" Type="http://schemas.openxmlformats.org/officeDocument/2006/relationships/hyperlink" Target="https://s3-external-1.amazonaws.com/offertabs/offer/kxdcce/large/810_56538e5884ac1-logo.jpg" TargetMode="External"/><Relationship Id="rId333" Type="http://schemas.openxmlformats.org/officeDocument/2006/relationships/hyperlink" Target="https://s3-external-1.amazonaws.com/offertabs/offer/kxdcce/large/810_5645f11967734-lolasmile.jpg" TargetMode="External"/><Relationship Id="rId454" Type="http://schemas.openxmlformats.org/officeDocument/2006/relationships/hyperlink" Target="https://s3-external-1.amazonaws.com/offertabs/offer/kxdcce/large/810_56392b0f5a52d-Ellie20Helton20Race.jpg" TargetMode="External"/><Relationship Id="rId575" Type="http://schemas.openxmlformats.org/officeDocument/2006/relationships/hyperlink" Target="https://s3-external-1.amazonaws.com/offertabs/offer/kxdcce/large/810_56394675b6abe-FB_IMG_1446591357960.jpg" TargetMode="External"/><Relationship Id="rId211" Type="http://schemas.openxmlformats.org/officeDocument/2006/relationships/hyperlink" Target="https://s3-external-1.amazonaws.com/offertabs/offer/kxdcce/large/810_5638fdb442952-SarahandJulia.JPG" TargetMode="External"/><Relationship Id="rId332" Type="http://schemas.openxmlformats.org/officeDocument/2006/relationships/hyperlink" Target="https://s3-external-1.amazonaws.com/offertabs/offer/kxdcce/large/810_564a5b40af6da-michael.2..jpg" TargetMode="External"/><Relationship Id="rId453" Type="http://schemas.openxmlformats.org/officeDocument/2006/relationships/hyperlink" Target="https://s3-external-1.amazonaws.com/offertabs/offer/kxdcce/large/810_564c0016a0f6f-11430278_732636260180885_8757986372435537695_n.png" TargetMode="External"/><Relationship Id="rId574" Type="http://schemas.openxmlformats.org/officeDocument/2006/relationships/hyperlink" Target="https://s3-external-1.amazonaws.com/offertabs/offer/kxdcce/large/810_5638afccf01a0-MBAS.TennisforAll.August2015.jpg" TargetMode="External"/><Relationship Id="rId210" Type="http://schemas.openxmlformats.org/officeDocument/2006/relationships/hyperlink" Target="https://s3-external-1.amazonaws.com/offertabs/offer/kxdcce/large/810_564b98375fbf2-Treatmentonjuviebeaver12.JPG" TargetMode="External"/><Relationship Id="rId331" Type="http://schemas.openxmlformats.org/officeDocument/2006/relationships/hyperlink" Target="https://s3-external-1.amazonaws.com/offertabs/offer/kxdcce/large/810_5638165ca1794-Amybehindcounter.jpg" TargetMode="External"/><Relationship Id="rId452" Type="http://schemas.openxmlformats.org/officeDocument/2006/relationships/hyperlink" Target="https://s3-external-1.amazonaws.com/offertabs/offer/kxdcce/large/810_5639049d27efe-TheSalgiEsophagealCancerReseachFoundationSALGIorgAwarenessEarlyDetectionResearch.jpg" TargetMode="External"/><Relationship Id="rId573" Type="http://schemas.openxmlformats.org/officeDocument/2006/relationships/hyperlink" Target="https://s3-external-1.amazonaws.com/offertabs/offer/kxdcce/large/810_5638ea784ee65-PASSLogo2.jpg" TargetMode="External"/><Relationship Id="rId370" Type="http://schemas.openxmlformats.org/officeDocument/2006/relationships/hyperlink" Target="https://s3-external-1.amazonaws.com/offertabs/offer/kxdcce/large/810_5644f10269dde-WODNLOGO.png" TargetMode="External"/><Relationship Id="rId491" Type="http://schemas.openxmlformats.org/officeDocument/2006/relationships/hyperlink" Target="https://s3-external-1.amazonaws.com/offertabs/offer/kxdcce/large/810_563c2a1ba3f70-Gillianfundraisingtemplate.png" TargetMode="External"/><Relationship Id="rId490" Type="http://schemas.openxmlformats.org/officeDocument/2006/relationships/hyperlink" Target="https://s3-external-1.amazonaws.com/offertabs/offer/kxdcce/large/810_563861e193792-IMG_20140917_122913.jpg" TargetMode="External"/><Relationship Id="rId129" Type="http://schemas.openxmlformats.org/officeDocument/2006/relationships/hyperlink" Target="https://s3-external-1.amazonaws.com/offertabs/offer/kxdcce/large/810_564c30313fb6e-Running10K.jpg" TargetMode="External"/><Relationship Id="rId128" Type="http://schemas.openxmlformats.org/officeDocument/2006/relationships/hyperlink" Target="https://s3-external-1.amazonaws.com/offertabs/offer/kxdcce/large/810_56378b745f2a4-gotr.jpg" TargetMode="External"/><Relationship Id="rId249" Type="http://schemas.openxmlformats.org/officeDocument/2006/relationships/hyperlink" Target="https://s3-external-1.amazonaws.com/offertabs/offer/kxdcce/large/810_563c0e6cd3cc7-11998954_946306205434723_4838950620020110844_n.jpg" TargetMode="External"/><Relationship Id="rId127" Type="http://schemas.openxmlformats.org/officeDocument/2006/relationships/hyperlink" Target="https://s3-external-1.amazonaws.com/offertabs/offer/kxdcce/large/810_563bd23758a92-image.jpg" TargetMode="External"/><Relationship Id="rId248" Type="http://schemas.openxmlformats.org/officeDocument/2006/relationships/hyperlink" Target="https://s3-external-1.amazonaws.com/offertabs/offer/kxdcce/large/810_564e1e11acb90-12107799_1638828166359238_5392637822319567532_n1.jpg" TargetMode="External"/><Relationship Id="rId369" Type="http://schemas.openxmlformats.org/officeDocument/2006/relationships/hyperlink" Target="https://s3-external-1.amazonaws.com/offertabs/offer/kxdcce/large/810_564fd03c671e3-image.jpeg" TargetMode="External"/><Relationship Id="rId126" Type="http://schemas.openxmlformats.org/officeDocument/2006/relationships/hyperlink" Target="https://s3-external-1.amazonaws.com/offertabs/offer/kxdcce/large/810_564f78ae90f94-12250059_1519518878374373_8453473097753188052_n.jpg" TargetMode="External"/><Relationship Id="rId247" Type="http://schemas.openxmlformats.org/officeDocument/2006/relationships/hyperlink" Target="https://s3-external-1.amazonaws.com/offertabs/offer/kxdcce/large/810_5641faf78ecea-lazoneg.jpg" TargetMode="External"/><Relationship Id="rId368" Type="http://schemas.openxmlformats.org/officeDocument/2006/relationships/hyperlink" Target="https://s3-external-1.amazonaws.com/offertabs/offer/kxdcce/large/810_564dbe1547a93-chday01.JPG" TargetMode="External"/><Relationship Id="rId489" Type="http://schemas.openxmlformats.org/officeDocument/2006/relationships/hyperlink" Target="https://s3-external-1.amazonaws.com/offertabs/offer/kxdcce/large/810_563695732bda2-MelindaGatesHeadshot.jpg" TargetMode="External"/><Relationship Id="rId121" Type="http://schemas.openxmlformats.org/officeDocument/2006/relationships/hyperlink" Target="https://s3-external-1.amazonaws.com/offertabs/offer/kxdcce/large/810_5653940052d7f-1255495_722697141080309_929148956_n.jpg" TargetMode="External"/><Relationship Id="rId242" Type="http://schemas.openxmlformats.org/officeDocument/2006/relationships/hyperlink" Target="https://s3-external-1.amazonaws.com/offertabs/offer/kxdcce/large/810_5646804787ebc-AFALogo.jpeg" TargetMode="External"/><Relationship Id="rId363" Type="http://schemas.openxmlformats.org/officeDocument/2006/relationships/hyperlink" Target="https://s3-external-1.amazonaws.com/offertabs/offer/kxdcce/large/810_edited_563d9491d3417-DSC_0203.JPG" TargetMode="External"/><Relationship Id="rId484" Type="http://schemas.openxmlformats.org/officeDocument/2006/relationships/hyperlink" Target="https://s3-external-1.amazonaws.com/offertabs/offer/kxdcce/large/810_5637ac467d926-CertificateSW.png" TargetMode="External"/><Relationship Id="rId120" Type="http://schemas.openxmlformats.org/officeDocument/2006/relationships/hyperlink" Target="https://s3-external-1.amazonaws.com/offertabs/offer/kxdcce/large/810_5654a230d1ca8-pastelandcharcoal_21.JPG" TargetMode="External"/><Relationship Id="rId241" Type="http://schemas.openxmlformats.org/officeDocument/2006/relationships/hyperlink" Target="https://s3-external-1.amazonaws.com/offertabs/offer/kxdcce/large/810_5646535ce7394-image.jpeg" TargetMode="External"/><Relationship Id="rId362" Type="http://schemas.openxmlformats.org/officeDocument/2006/relationships/hyperlink" Target="https://s3-external-1.amazonaws.com/offertabs/offer/kxdcce/large/810_563bc64de05ba-1011868_10153022638535473_434741514_n.jpg" TargetMode="External"/><Relationship Id="rId483" Type="http://schemas.openxmlformats.org/officeDocument/2006/relationships/hyperlink" Target="https://s3-external-1.amazonaws.com/offertabs/offer/kxdcce/large/810_565375c6c2ca9-GOTRphoto.jpg" TargetMode="External"/><Relationship Id="rId240" Type="http://schemas.openxmlformats.org/officeDocument/2006/relationships/hyperlink" Target="https://s3-external-1.amazonaws.com/offertabs/offer/kxdcce/large/810_56412e1adcaaa-MHAProfileIcon.jpg" TargetMode="External"/><Relationship Id="rId361" Type="http://schemas.openxmlformats.org/officeDocument/2006/relationships/hyperlink" Target="https://s3-external-1.amazonaws.com/offertabs/offer/kxdcce/large/810_5642473eb46d7-061.JPG" TargetMode="External"/><Relationship Id="rId482" Type="http://schemas.openxmlformats.org/officeDocument/2006/relationships/hyperlink" Target="https://s3-external-1.amazonaws.com/offertabs/offer/kxdcce/large/810_56527fcd95650-RK.jpg" TargetMode="External"/><Relationship Id="rId360" Type="http://schemas.openxmlformats.org/officeDocument/2006/relationships/hyperlink" Target="https://s3-external-1.amazonaws.com/offertabs/offer/kxdcce/large/810_564f232b91592-10363869_10203234161472157_8664215502622631206_n.jpg" TargetMode="External"/><Relationship Id="rId481" Type="http://schemas.openxmlformats.org/officeDocument/2006/relationships/hyperlink" Target="https://s3-external-1.amazonaws.com/offertabs/offer/kxdcce/large/810_5650fad876433-IMG_1069.jpg" TargetMode="External"/><Relationship Id="rId125" Type="http://schemas.openxmlformats.org/officeDocument/2006/relationships/hyperlink" Target="https://s3-external-1.amazonaws.com/offertabs/offer/kxdcce/large/810_56398355b782e-20151010_101906.jpg" TargetMode="External"/><Relationship Id="rId246" Type="http://schemas.openxmlformats.org/officeDocument/2006/relationships/hyperlink" Target="https://s3-external-1.amazonaws.com/offertabs/offer/kxdcce/large/810_564e14c8d5ff8-Hope-is-an-anchor.jpg" TargetMode="External"/><Relationship Id="rId367" Type="http://schemas.openxmlformats.org/officeDocument/2006/relationships/hyperlink" Target="https://s3-external-1.amazonaws.com/offertabs/offer/kxdcce/large/810_56464b101c6f8-SammyandFaron.png" TargetMode="External"/><Relationship Id="rId488" Type="http://schemas.openxmlformats.org/officeDocument/2006/relationships/hyperlink" Target="https://s3-external-1.amazonaws.com/offertabs/offer/kxdcce/large/810_564926f73f43a-11898859_730360070443240_3805081670837641598_n.png" TargetMode="External"/><Relationship Id="rId124" Type="http://schemas.openxmlformats.org/officeDocument/2006/relationships/hyperlink" Target="https://s3-external-1.amazonaws.com/offertabs/offer/kxdcce/large/810_564f62c3d19ff-RiverBot.jpg" TargetMode="External"/><Relationship Id="rId245" Type="http://schemas.openxmlformats.org/officeDocument/2006/relationships/hyperlink" Target="https://s3-external-1.amazonaws.com/offertabs/offer/kxdcce/large/810_56529eda46855-image.jpeg" TargetMode="External"/><Relationship Id="rId366" Type="http://schemas.openxmlformats.org/officeDocument/2006/relationships/hyperlink" Target="https://s3-external-1.amazonaws.com/offertabs/offer/kxdcce/large/810_5650ded987515-writenight.jpg" TargetMode="External"/><Relationship Id="rId487" Type="http://schemas.openxmlformats.org/officeDocument/2006/relationships/hyperlink" Target="https://s3-external-1.amazonaws.com/offertabs/offer/kxdcce/large/810_564915942edaf-296114_407747112674010_1134526005_n-1.png" TargetMode="External"/><Relationship Id="rId123" Type="http://schemas.openxmlformats.org/officeDocument/2006/relationships/hyperlink" Target="https://s3-external-1.amazonaws.com/offertabs/offer/kxdcce/large/810_5653b4a4ab5d7-IMG_1217.JPG" TargetMode="External"/><Relationship Id="rId244" Type="http://schemas.openxmlformats.org/officeDocument/2006/relationships/hyperlink" Target="https://s3-external-1.amazonaws.com/offertabs/offer/kxdcce/large/810_56529d8296956-image.jpeg" TargetMode="External"/><Relationship Id="rId365" Type="http://schemas.openxmlformats.org/officeDocument/2006/relationships/hyperlink" Target="https://s3-external-1.amazonaws.com/offertabs/offer/kxdcce/large/810_56428d0c98ffb-outrun38.jpg" TargetMode="External"/><Relationship Id="rId486" Type="http://schemas.openxmlformats.org/officeDocument/2006/relationships/hyperlink" Target="https://s3-external-1.amazonaws.com/offertabs/offer/kxdcce/large/810_563a8667d407e-image.png" TargetMode="External"/><Relationship Id="rId122" Type="http://schemas.openxmlformats.org/officeDocument/2006/relationships/hyperlink" Target="https://s3-external-1.amazonaws.com/offertabs/offer/kxdcce/large/810_56426150d1eef-IMG_1930.JPG" TargetMode="External"/><Relationship Id="rId243" Type="http://schemas.openxmlformats.org/officeDocument/2006/relationships/hyperlink" Target="https://s3-external-1.amazonaws.com/offertabs/offer/kxdcce/large/810_56508995e3bab-00016M.jpeg" TargetMode="External"/><Relationship Id="rId364" Type="http://schemas.openxmlformats.org/officeDocument/2006/relationships/hyperlink" Target="https://s3-external-1.amazonaws.com/offertabs/offer/kxdcce/large/810_564647e5c68cf-Destinee.jpg" TargetMode="External"/><Relationship Id="rId485" Type="http://schemas.openxmlformats.org/officeDocument/2006/relationships/hyperlink" Target="https://s3-external-1.amazonaws.com/offertabs/offer/kxdcce/large/810_563a106a51042-smalllogo.png" TargetMode="External"/><Relationship Id="rId95" Type="http://schemas.openxmlformats.org/officeDocument/2006/relationships/hyperlink" Target="https://s3-external-1.amazonaws.com/offertabs/offer/kxdcce/large/810_563816b85572a-8310013580103.jpg" TargetMode="External"/><Relationship Id="rId94" Type="http://schemas.openxmlformats.org/officeDocument/2006/relationships/hyperlink" Target="https://s3-external-1.amazonaws.com/offertabs/offer/kxdcce/large/810_5637f780f37bd-JSselfie_n.jpg" TargetMode="External"/><Relationship Id="rId97" Type="http://schemas.openxmlformats.org/officeDocument/2006/relationships/hyperlink" Target="https://s3-external-1.amazonaws.com/offertabs/offer/kxdcce/large/810_56450461ca0ef-IMG_9501.jpg" TargetMode="External"/><Relationship Id="rId96" Type="http://schemas.openxmlformats.org/officeDocument/2006/relationships/hyperlink" Target="https://s3-external-1.amazonaws.com/offertabs/offer/kxdcce/large/810_563cd0dc22e26-tZDKUt1446826190.png" TargetMode="External"/><Relationship Id="rId99" Type="http://schemas.openxmlformats.org/officeDocument/2006/relationships/hyperlink" Target="https://s3-external-1.amazonaws.com/offertabs/offer/kxdcce/large/810_563a18ab980c4-ADLFull_K.jpg" TargetMode="External"/><Relationship Id="rId480" Type="http://schemas.openxmlformats.org/officeDocument/2006/relationships/hyperlink" Target="https://s3-external-1.amazonaws.com/offertabs/offer/kxdcce/large/810_565085b4a0239-DSCF4892.JPG" TargetMode="External"/><Relationship Id="rId98" Type="http://schemas.openxmlformats.org/officeDocument/2006/relationships/hyperlink" Target="https://s3-external-1.amazonaws.com/offertabs/offer/kxdcce/large/810_565e1d2030383-000_7401.jpg" TargetMode="External"/><Relationship Id="rId91" Type="http://schemas.openxmlformats.org/officeDocument/2006/relationships/hyperlink" Target="https://s3-external-1.amazonaws.com/offertabs/offer/kxdcce/large/810_56457168924bd-FB_IMG_1445967246446.jpg" TargetMode="External"/><Relationship Id="rId90" Type="http://schemas.openxmlformats.org/officeDocument/2006/relationships/hyperlink" Target="https://s3-external-1.amazonaws.com/offertabs/offer/kxdcce/large/810_56528ce8ed8da-AC_Image_Test2.png" TargetMode="External"/><Relationship Id="rId93" Type="http://schemas.openxmlformats.org/officeDocument/2006/relationships/hyperlink" Target="https://s3-external-1.amazonaws.com/offertabs/offer/kxdcce/large/810_56385b9367419-Pokhara-Nepal1.jpg" TargetMode="External"/><Relationship Id="rId92" Type="http://schemas.openxmlformats.org/officeDocument/2006/relationships/hyperlink" Target="https://s3-external-1.amazonaws.com/offertabs/offer/kxdcce/large/810_5637af958d237-261804_1436704214331_5290467_n.jpg" TargetMode="External"/><Relationship Id="rId118" Type="http://schemas.openxmlformats.org/officeDocument/2006/relationships/hyperlink" Target="https://s3-external-1.amazonaws.com/offertabs/offer/kxdcce/large/810_563ad5572c41d-10387234_10154782771140602_7260158545055595264_n.jpg" TargetMode="External"/><Relationship Id="rId239" Type="http://schemas.openxmlformats.org/officeDocument/2006/relationships/hyperlink" Target="https://s3-external-1.amazonaws.com/offertabs/offer/kxdcce/large/810_563ea2fba91b4-RescuehelpinginAfrica.jpg" TargetMode="External"/><Relationship Id="rId117" Type="http://schemas.openxmlformats.org/officeDocument/2006/relationships/hyperlink" Target="https://s3-external-1.amazonaws.com/offertabs/offer/kxdcce/large/810_5638cde2afdba-001_crop_crop.jpg" TargetMode="External"/><Relationship Id="rId238" Type="http://schemas.openxmlformats.org/officeDocument/2006/relationships/hyperlink" Target="https://s3-external-1.amazonaws.com/offertabs/offer/kxdcce/large/810_563cff345372e-IMG_4430.JPG" TargetMode="External"/><Relationship Id="rId359" Type="http://schemas.openxmlformats.org/officeDocument/2006/relationships/hyperlink" Target="https://s3-external-1.amazonaws.com/offertabs/offer/kxdcce/large/810_563913f3076c0-allyanddad.jpg" TargetMode="External"/><Relationship Id="rId116" Type="http://schemas.openxmlformats.org/officeDocument/2006/relationships/hyperlink" Target="https://s3-external-1.amazonaws.com/offertabs/offer/kxdcce/large/810_564d30ef43a63-SHP.gif" TargetMode="External"/><Relationship Id="rId237" Type="http://schemas.openxmlformats.org/officeDocument/2006/relationships/hyperlink" Target="https://s3-external-1.amazonaws.com/offertabs/offer/kxdcce/large/810_563be13c8af12-texthere.jpg" TargetMode="External"/><Relationship Id="rId358" Type="http://schemas.openxmlformats.org/officeDocument/2006/relationships/hyperlink" Target="https://s3-external-1.amazonaws.com/offertabs/offer/kxdcce/large/810_565082c24df1c-image.jpeg" TargetMode="External"/><Relationship Id="rId479" Type="http://schemas.openxmlformats.org/officeDocument/2006/relationships/hyperlink" Target="https://s3-external-1.amazonaws.com/offertabs/offer/kxdcce/large/810_564f8d26cf006-IMG_7749.jpg" TargetMode="External"/><Relationship Id="rId115" Type="http://schemas.openxmlformats.org/officeDocument/2006/relationships/hyperlink" Target="https://s3-external-1.amazonaws.com/offertabs/offer/kxdcce/large/810_564c7b10cb682-img_63891.jpg" TargetMode="External"/><Relationship Id="rId236" Type="http://schemas.openxmlformats.org/officeDocument/2006/relationships/hyperlink" Target="https://s3-external-1.amazonaws.com/offertabs/offer/kxdcce/large/810_56398c251d26d-kulture-logo.jpg" TargetMode="External"/><Relationship Id="rId357" Type="http://schemas.openxmlformats.org/officeDocument/2006/relationships/hyperlink" Target="https://s3-external-1.amazonaws.com/offertabs/offer/kxdcce/large/810_565248e2a6543-AofH_AlbumSample.jpg" TargetMode="External"/><Relationship Id="rId478" Type="http://schemas.openxmlformats.org/officeDocument/2006/relationships/hyperlink" Target="https://s3-external-1.amazonaws.com/offertabs/offer/kxdcce/large/810_564f35a726824-RockPaperScissors.jpg" TargetMode="External"/><Relationship Id="rId599" Type="http://schemas.openxmlformats.org/officeDocument/2006/relationships/hyperlink" Target="https://s3-external-1.amazonaws.com/offertabs/offer/kxdcce/large/810_5639a4b4597f7-20151015_163323.jpg" TargetMode="External"/><Relationship Id="rId119" Type="http://schemas.openxmlformats.org/officeDocument/2006/relationships/hyperlink" Target="https://s3-external-1.amazonaws.com/offertabs/offer/kxdcce/large/810_564910c098ad3-Suesiphonepics077.JPG" TargetMode="External"/><Relationship Id="rId110" Type="http://schemas.openxmlformats.org/officeDocument/2006/relationships/hyperlink" Target="https://s3-external-1.amazonaws.com/offertabs/offer/kxdcce/large/810_56454c26e108d-rowan-miss-marie-ballet-III.jpg" TargetMode="External"/><Relationship Id="rId231" Type="http://schemas.openxmlformats.org/officeDocument/2006/relationships/hyperlink" Target="https://s3-external-1.amazonaws.com/offertabs/offer/kxdcce/large/810_564ce7e35abbf-lightstock_91347_small_user_7452872.jpg" TargetMode="External"/><Relationship Id="rId352" Type="http://schemas.openxmlformats.org/officeDocument/2006/relationships/hyperlink" Target="https://s3-external-1.amazonaws.com/offertabs/offer/kxdcce/large/810_563d4abb9d382-_ADR4725-Edit-27.jpg" TargetMode="External"/><Relationship Id="rId473" Type="http://schemas.openxmlformats.org/officeDocument/2006/relationships/hyperlink" Target="https://s3-external-1.amazonaws.com/offertabs/offer/kxdcce/large/810_564c4ec17009b-10703783_340215082808465_4715805509338696848_n.jpg" TargetMode="External"/><Relationship Id="rId594" Type="http://schemas.openxmlformats.org/officeDocument/2006/relationships/hyperlink" Target="https://s3-external-1.amazonaws.com/offertabs/offer/kxdcce/large/810_563917d689970-034KeareHodge9408bw.jpg" TargetMode="External"/><Relationship Id="rId230" Type="http://schemas.openxmlformats.org/officeDocument/2006/relationships/hyperlink" Target="https://s3-external-1.amazonaws.com/offertabs/offer/kxdcce/large/810_564a07d220d27-12079336_890757914344041_5145002258853604273_n.jpg" TargetMode="External"/><Relationship Id="rId351" Type="http://schemas.openxmlformats.org/officeDocument/2006/relationships/hyperlink" Target="https://s3-external-1.amazonaws.com/offertabs/offer/kxdcce/large/810_565464924df30-704585_3953538005422_814154450_o.jpg" TargetMode="External"/><Relationship Id="rId472" Type="http://schemas.openxmlformats.org/officeDocument/2006/relationships/hyperlink" Target="https://s3-external-1.amazonaws.com/offertabs/offer/kxdcce/large/810_564bda286474d-IMG_5966.JPG" TargetMode="External"/><Relationship Id="rId593" Type="http://schemas.openxmlformats.org/officeDocument/2006/relationships/hyperlink" Target="https://s3-external-1.amazonaws.com/offertabs/offer/kxdcce/large/810_5653ffa0a095c-ASLAlogo310Square.jpg" TargetMode="External"/><Relationship Id="rId350" Type="http://schemas.openxmlformats.org/officeDocument/2006/relationships/hyperlink" Target="https://s3-external-1.amazonaws.com/offertabs/offer/kxdcce/large/810_56550603ee9e1-BaliPic.jpg" TargetMode="External"/><Relationship Id="rId471" Type="http://schemas.openxmlformats.org/officeDocument/2006/relationships/hyperlink" Target="https://s3-external-1.amazonaws.com/offertabs/offer/kxdcce/large/810_564b5386d48ee-all.group.bafwalk.jpg" TargetMode="External"/><Relationship Id="rId592" Type="http://schemas.openxmlformats.org/officeDocument/2006/relationships/hyperlink" Target="https://s3-external-1.amazonaws.com/offertabs/offer/kxdcce/large/810_564badff933d9-img_3099_21912028153_o.jpg" TargetMode="External"/><Relationship Id="rId470" Type="http://schemas.openxmlformats.org/officeDocument/2006/relationships/hyperlink" Target="https://s3-external-1.amazonaws.com/offertabs/offer/kxdcce/large/810_564a3bc9093d2-CMHMattersRibbon.jpg" TargetMode="External"/><Relationship Id="rId591" Type="http://schemas.openxmlformats.org/officeDocument/2006/relationships/hyperlink" Target="https://s3-external-1.amazonaws.com/offertabs/offer/kxdcce/large/810_564d0c7047ad6-givingtuesday1.jpg" TargetMode="External"/><Relationship Id="rId114" Type="http://schemas.openxmlformats.org/officeDocument/2006/relationships/hyperlink" Target="https://s3-external-1.amazonaws.com/offertabs/offer/kxdcce/large/810_5653371c7bf47-Collins-Kelly-Ann-2.png" TargetMode="External"/><Relationship Id="rId235" Type="http://schemas.openxmlformats.org/officeDocument/2006/relationships/hyperlink" Target="https://s3-external-1.amazonaws.com/offertabs/offer/kxdcce/large/810_5653894ca5f77-WizardofOz-507.jpg" TargetMode="External"/><Relationship Id="rId356" Type="http://schemas.openxmlformats.org/officeDocument/2006/relationships/hyperlink" Target="https://s3-external-1.amazonaws.com/offertabs/offer/kxdcce/large/810_5642adfae3956-MissHiss.jpg" TargetMode="External"/><Relationship Id="rId477" Type="http://schemas.openxmlformats.org/officeDocument/2006/relationships/hyperlink" Target="https://s3-external-1.amazonaws.com/offertabs/offer/kxdcce/large/810_564dc53832991-AEFsticker.jpg" TargetMode="External"/><Relationship Id="rId598" Type="http://schemas.openxmlformats.org/officeDocument/2006/relationships/hyperlink" Target="https://s3-external-1.amazonaws.com/offertabs/offer/kxdcce/large/810_564e6cce5a193-bwm_paula_lebovics.jpg" TargetMode="External"/><Relationship Id="rId113" Type="http://schemas.openxmlformats.org/officeDocument/2006/relationships/hyperlink" Target="https://s3-external-1.amazonaws.com/offertabs/offer/kxdcce/large/810_56464d5841971-Choir44school.jpg" TargetMode="External"/><Relationship Id="rId234" Type="http://schemas.openxmlformats.org/officeDocument/2006/relationships/hyperlink" Target="https://s3-external-1.amazonaws.com/offertabs/offer/kxdcce/large/810_56537ced76ef5-FullSizeRender4.jpg" TargetMode="External"/><Relationship Id="rId355" Type="http://schemas.openxmlformats.org/officeDocument/2006/relationships/hyperlink" Target="https://s3-external-1.amazonaws.com/offertabs/offer/kxdcce/large/810_564f3b79c8b91-1797345_1519120145080913_5334383611049865065_n.jpg" TargetMode="External"/><Relationship Id="rId476" Type="http://schemas.openxmlformats.org/officeDocument/2006/relationships/hyperlink" Target="https://s3-external-1.amazonaws.com/offertabs/offer/kxdcce/large/810_563cc9e2b98ee-image.jpeg" TargetMode="External"/><Relationship Id="rId597" Type="http://schemas.openxmlformats.org/officeDocument/2006/relationships/hyperlink" Target="https://s3-external-1.amazonaws.com/offertabs/offer/kxdcce/large/810_564cc400353b9-image.jpeg" TargetMode="External"/><Relationship Id="rId112" Type="http://schemas.openxmlformats.org/officeDocument/2006/relationships/hyperlink" Target="https://s3-external-1.amazonaws.com/offertabs/offer/kxdcce/large/810_5653e7e3170cd-SantaFe.JPG" TargetMode="External"/><Relationship Id="rId233" Type="http://schemas.openxmlformats.org/officeDocument/2006/relationships/hyperlink" Target="https://s3-external-1.amazonaws.com/offertabs/offer/kxdcce/large/810_564fbb034a655-Feeding.jpg" TargetMode="External"/><Relationship Id="rId354" Type="http://schemas.openxmlformats.org/officeDocument/2006/relationships/hyperlink" Target="https://s3-external-1.amazonaws.com/offertabs/offer/kxdcce/large/810_564142464e906-IMG_2829.jpg" TargetMode="External"/><Relationship Id="rId475" Type="http://schemas.openxmlformats.org/officeDocument/2006/relationships/hyperlink" Target="https://s3-external-1.amazonaws.com/offertabs/offer/kxdcce/large/810_564d0d11cdec0-OmarandGeorgie.jpg" TargetMode="External"/><Relationship Id="rId596" Type="http://schemas.openxmlformats.org/officeDocument/2006/relationships/hyperlink" Target="https://s3-external-1.amazonaws.com/offertabs/offer/kxdcce/large/810_56411bf5a7703-DSCN0739640x480.jpg" TargetMode="External"/><Relationship Id="rId111" Type="http://schemas.openxmlformats.org/officeDocument/2006/relationships/hyperlink" Target="https://s3-external-1.amazonaws.com/offertabs/offer/kxdcce/large/810_5638f66a0b8dd-loving-santa.jpg" TargetMode="External"/><Relationship Id="rId232" Type="http://schemas.openxmlformats.org/officeDocument/2006/relationships/hyperlink" Target="https://s3-external-1.amazonaws.com/offertabs/offer/kxdcce/large/810_56413030cc9af-AndrewAllie.jpg" TargetMode="External"/><Relationship Id="rId353" Type="http://schemas.openxmlformats.org/officeDocument/2006/relationships/hyperlink" Target="https://s3-external-1.amazonaws.com/offertabs/offer/kxdcce/large/810_563fd31285562-dec2016.jpg" TargetMode="External"/><Relationship Id="rId474" Type="http://schemas.openxmlformats.org/officeDocument/2006/relationships/hyperlink" Target="https://s3-external-1.amazonaws.com/offertabs/offer/kxdcce/large/810_563be466aaae3-image.jpeg" TargetMode="External"/><Relationship Id="rId595" Type="http://schemas.openxmlformats.org/officeDocument/2006/relationships/hyperlink" Target="https://s3-external-1.amazonaws.com/offertabs/offer/kxdcce/large/810_5641198e05a50-DiegoMichelle.jpg" TargetMode="External"/><Relationship Id="rId305" Type="http://schemas.openxmlformats.org/officeDocument/2006/relationships/hyperlink" Target="https://s3-external-1.amazonaws.com/offertabs/offer/kxdcce/large/810_563e48b6319e2-ProjectSuccess1.jpg" TargetMode="External"/><Relationship Id="rId426" Type="http://schemas.openxmlformats.org/officeDocument/2006/relationships/hyperlink" Target="https://s3-external-1.amazonaws.com/offertabs/offer/kxdcce/large/810_56538d047ede9-KPCPeacePark.jpg" TargetMode="External"/><Relationship Id="rId547" Type="http://schemas.openxmlformats.org/officeDocument/2006/relationships/hyperlink" Target="https://s3-external-1.amazonaws.com/offertabs/offer/kxdcce/large/810_5652961443adf-1044864_524402564281407_1438686015_n.jpg" TargetMode="External"/><Relationship Id="rId304" Type="http://schemas.openxmlformats.org/officeDocument/2006/relationships/hyperlink" Target="https://s3-external-1.amazonaws.com/offertabs/offer/kxdcce/large/810_563db04a531f9-PicMonkeyCollage.jpg" TargetMode="External"/><Relationship Id="rId425" Type="http://schemas.openxmlformats.org/officeDocument/2006/relationships/hyperlink" Target="https://s3-external-1.amazonaws.com/offertabs/offer/kxdcce/large/810_5644bf700d6ff-Brandyatcabin.JPG" TargetMode="External"/><Relationship Id="rId546" Type="http://schemas.openxmlformats.org/officeDocument/2006/relationships/hyperlink" Target="https://s3-external-1.amazonaws.com/offertabs/offer/kxdcce/large/810_565272b508347-SPDC_logo_25_anniv_color.jpg" TargetMode="External"/><Relationship Id="rId303" Type="http://schemas.openxmlformats.org/officeDocument/2006/relationships/hyperlink" Target="https://s3-external-1.amazonaws.com/offertabs/offer/kxdcce/large/810_563a522e645f7-LESupport.png" TargetMode="External"/><Relationship Id="rId424" Type="http://schemas.openxmlformats.org/officeDocument/2006/relationships/hyperlink" Target="https://s3-external-1.amazonaws.com/offertabs/offer/kxdcce/large/810_5654b00e12c8b-LPJones.jpg" TargetMode="External"/><Relationship Id="rId545" Type="http://schemas.openxmlformats.org/officeDocument/2006/relationships/hyperlink" Target="https://s3-external-1.amazonaws.com/offertabs/offer/kxdcce/large/810_563e0c5e1330c-Finish2.jpeg" TargetMode="External"/><Relationship Id="rId302" Type="http://schemas.openxmlformats.org/officeDocument/2006/relationships/hyperlink" Target="https://s3-external-1.amazonaws.com/offertabs/offer/kxdcce/large/810_564d2fe801967-TieDoll_Clr.jpg" TargetMode="External"/><Relationship Id="rId423" Type="http://schemas.openxmlformats.org/officeDocument/2006/relationships/hyperlink" Target="https://s3-external-1.amazonaws.com/offertabs/offer/kxdcce/large/810_564f7df389bca-IMG_4338.jpg" TargetMode="External"/><Relationship Id="rId544" Type="http://schemas.openxmlformats.org/officeDocument/2006/relationships/hyperlink" Target="https://s3-external-1.amazonaws.com/offertabs/offer/kxdcce/large/810_564f612b5454a-2015_GivinMonth_Promotion_SushantGodghate.jpg" TargetMode="External"/><Relationship Id="rId309" Type="http://schemas.openxmlformats.org/officeDocument/2006/relationships/hyperlink" Target="https://s3-external-1.amazonaws.com/offertabs/offer/kxdcce/large/810_5654c0b3e19d1-10919902_774520115928894_8463930274627536193_o.jpg" TargetMode="External"/><Relationship Id="rId308" Type="http://schemas.openxmlformats.org/officeDocument/2006/relationships/hyperlink" Target="https://s3-external-1.amazonaws.com/offertabs/offer/kxdcce/large/810_565363c5eb8f1-Slide5.PNG" TargetMode="External"/><Relationship Id="rId429" Type="http://schemas.openxmlformats.org/officeDocument/2006/relationships/hyperlink" Target="https://s3-external-1.amazonaws.com/offertabs/offer/kxdcce/large/810_56514b054fb59-20150805_175122-1.jpg" TargetMode="External"/><Relationship Id="rId307" Type="http://schemas.openxmlformats.org/officeDocument/2006/relationships/hyperlink" Target="https://s3-external-1.amazonaws.com/offertabs/offer/kxdcce/large/810_5643e97a79a86-INFINITY_LOGOs_1color1.jpg" TargetMode="External"/><Relationship Id="rId428" Type="http://schemas.openxmlformats.org/officeDocument/2006/relationships/hyperlink" Target="https://s3-external-1.amazonaws.com/offertabs/offer/kxdcce/large/810_5653f8dc5a49e-IMG_2344.JPG" TargetMode="External"/><Relationship Id="rId549" Type="http://schemas.openxmlformats.org/officeDocument/2006/relationships/hyperlink" Target="https://s3-external-1.amazonaws.com/offertabs/offer/kxdcce/large/810_5654a2a5cea9b-Terceck.jpg" TargetMode="External"/><Relationship Id="rId306" Type="http://schemas.openxmlformats.org/officeDocument/2006/relationships/hyperlink" Target="https://s3-external-1.amazonaws.com/offertabs/offer/kxdcce/large/810_564fc0936e8a1-givingtuesdaybear.PNG" TargetMode="External"/><Relationship Id="rId427" Type="http://schemas.openxmlformats.org/officeDocument/2006/relationships/hyperlink" Target="https://s3-external-1.amazonaws.com/offertabs/offer/kxdcce/large/810_565cb4ff1c772-12184007_915017831907648_387901943913056200_o.jpg" TargetMode="External"/><Relationship Id="rId548" Type="http://schemas.openxmlformats.org/officeDocument/2006/relationships/hyperlink" Target="https://s3-external-1.amazonaws.com/offertabs/offer/kxdcce/large/810_564c3bb6aa00d-Natalia.jpg" TargetMode="External"/><Relationship Id="rId301" Type="http://schemas.openxmlformats.org/officeDocument/2006/relationships/hyperlink" Target="https://s3-external-1.amazonaws.com/offertabs/offer/kxdcce/large/810_563ae63ab9afa-key.jpg" TargetMode="External"/><Relationship Id="rId422" Type="http://schemas.openxmlformats.org/officeDocument/2006/relationships/hyperlink" Target="https://s3-external-1.amazonaws.com/offertabs/offer/kxdcce/large/810_56423b55eca3f-V__E5C1.jpg" TargetMode="External"/><Relationship Id="rId543" Type="http://schemas.openxmlformats.org/officeDocument/2006/relationships/hyperlink" Target="https://s3-external-1.amazonaws.com/offertabs/offer/kxdcce/large/810_565474e72657d-Cory.jpg" TargetMode="External"/><Relationship Id="rId300" Type="http://schemas.openxmlformats.org/officeDocument/2006/relationships/hyperlink" Target="https://s3-external-1.amazonaws.com/offertabs/offer/kxdcce/large/810_56412fe64c8f1-11707840_441149309420383_8134639100829900975_o1.jpg" TargetMode="External"/><Relationship Id="rId421" Type="http://schemas.openxmlformats.org/officeDocument/2006/relationships/hyperlink" Target="https://s3-external-1.amazonaws.com/offertabs/offer/kxdcce/large/810_564bff8565d7e-D2CLogo.jpg" TargetMode="External"/><Relationship Id="rId542" Type="http://schemas.openxmlformats.org/officeDocument/2006/relationships/hyperlink" Target="https://s3-external-1.amazonaws.com/offertabs/offer/kxdcce/large/810_edited_56439e2f6b34e-Captainweyebandage.JPG" TargetMode="External"/><Relationship Id="rId420" Type="http://schemas.openxmlformats.org/officeDocument/2006/relationships/hyperlink" Target="https://s3-external-1.amazonaws.com/offertabs/offer/kxdcce/large/810_5653592a11319-PFTC_logo_final-blue.jpg" TargetMode="External"/><Relationship Id="rId541" Type="http://schemas.openxmlformats.org/officeDocument/2006/relationships/hyperlink" Target="https://s3-external-1.amazonaws.com/offertabs/offer/kxdcce/large/810_564392f43cf76-1juYsKbmL7PbG4f5Lq46r0A.jpg" TargetMode="External"/><Relationship Id="rId540" Type="http://schemas.openxmlformats.org/officeDocument/2006/relationships/hyperlink" Target="https://s3-external-1.amazonaws.com/offertabs/offer/kxdcce/large/810_564268d067b00-BAFACollagecopy.jpg" TargetMode="External"/><Relationship Id="rId415" Type="http://schemas.openxmlformats.org/officeDocument/2006/relationships/hyperlink" Target="https://s3-external-1.amazonaws.com/offertabs/offer/kxdcce/large/810_5643db2048e57-maya2.jpg" TargetMode="External"/><Relationship Id="rId536" Type="http://schemas.openxmlformats.org/officeDocument/2006/relationships/hyperlink" Target="https://s3-external-1.amazonaws.com/offertabs/offer/kxdcce/large/810_56528ad909bf4-JenniferHoaGivingStory.png" TargetMode="External"/><Relationship Id="rId414" Type="http://schemas.openxmlformats.org/officeDocument/2006/relationships/hyperlink" Target="https://s3-external-1.amazonaws.com/offertabs/offer/kxdcce/large/810_565dafb6a0f7d-CodyPicture-pinkshirt.jpg" TargetMode="External"/><Relationship Id="rId535" Type="http://schemas.openxmlformats.org/officeDocument/2006/relationships/hyperlink" Target="https://s3-external-1.amazonaws.com/offertabs/offer/kxdcce/large/810_564554aea05c4-image.jpg" TargetMode="External"/><Relationship Id="rId413" Type="http://schemas.openxmlformats.org/officeDocument/2006/relationships/hyperlink" Target="https://s3-external-1.amazonaws.com/offertabs/offer/kxdcce/large/810_564a0392078c1-12237454_194574147542317_1942260029_n.jpg" TargetMode="External"/><Relationship Id="rId534" Type="http://schemas.openxmlformats.org/officeDocument/2006/relationships/hyperlink" Target="https://s3-external-1.amazonaws.com/offertabs/offer/kxdcce/large/810_56523e508c01a-logo.jpg" TargetMode="External"/><Relationship Id="rId412" Type="http://schemas.openxmlformats.org/officeDocument/2006/relationships/hyperlink" Target="https://s3-external-1.amazonaws.com/offertabs/offer/kxdcce/large/810_5653e4fdbbeac-image.jpeg" TargetMode="External"/><Relationship Id="rId533" Type="http://schemas.openxmlformats.org/officeDocument/2006/relationships/hyperlink" Target="https://s3-external-1.amazonaws.com/offertabs/offer/kxdcce/large/810_5654a7d53cb05-12282777_10153075463961012_604201129_n.jpg" TargetMode="External"/><Relationship Id="rId419" Type="http://schemas.openxmlformats.org/officeDocument/2006/relationships/hyperlink" Target="https://s3-external-1.amazonaws.com/offertabs/offer/kxdcce/large/810_565240925b95a-wall_post_2.jpg" TargetMode="External"/><Relationship Id="rId418" Type="http://schemas.openxmlformats.org/officeDocument/2006/relationships/hyperlink" Target="https://s3-external-1.amazonaws.com/offertabs/offer/kxdcce/large/810_564a4b8b00e8a-1935930_1172519042476_1077594_n.jpg" TargetMode="External"/><Relationship Id="rId539" Type="http://schemas.openxmlformats.org/officeDocument/2006/relationships/hyperlink" Target="https://s3-external-1.amazonaws.com/offertabs/offer/kxdcce/large/810_5638cd7d9e8a0-SPCSCollage.jpg" TargetMode="External"/><Relationship Id="rId417" Type="http://schemas.openxmlformats.org/officeDocument/2006/relationships/hyperlink" Target="https://s3-external-1.amazonaws.com/offertabs/offer/kxdcce/large/810_563a406e95869-duke2.jpg" TargetMode="External"/><Relationship Id="rId538" Type="http://schemas.openxmlformats.org/officeDocument/2006/relationships/hyperlink" Target="https://s3-external-1.amazonaws.com/offertabs/offer/kxdcce/large/810_5638079676d8e-image.jpg" TargetMode="External"/><Relationship Id="rId416" Type="http://schemas.openxmlformats.org/officeDocument/2006/relationships/hyperlink" Target="https://s3-external-1.amazonaws.com/offertabs/offer/kxdcce/large/810_564f00bd4c426-Drewnme.jpg" TargetMode="External"/><Relationship Id="rId537" Type="http://schemas.openxmlformats.org/officeDocument/2006/relationships/hyperlink" Target="https://s3-external-1.amazonaws.com/offertabs/offer/kxdcce/large/810_5637bc5694981-IMG_1671.jpg" TargetMode="External"/><Relationship Id="rId411" Type="http://schemas.openxmlformats.org/officeDocument/2006/relationships/hyperlink" Target="https://s3-external-1.amazonaws.com/offertabs/offer/kxdcce/large/810_56437a4a3ae52-11696369_10154009771073625_3991391485931152996_o.jpg" TargetMode="External"/><Relationship Id="rId532" Type="http://schemas.openxmlformats.org/officeDocument/2006/relationships/hyperlink" Target="https://s3-external-1.amazonaws.com/offertabs/offer/kxdcce/large/810_564f394176b73-IMG_5971.JPG" TargetMode="External"/><Relationship Id="rId410" Type="http://schemas.openxmlformats.org/officeDocument/2006/relationships/hyperlink" Target="https://s3-external-1.amazonaws.com/offertabs/offer/kxdcce/large/810_5654c87380efc-hfp.jpg" TargetMode="External"/><Relationship Id="rId531" Type="http://schemas.openxmlformats.org/officeDocument/2006/relationships/hyperlink" Target="https://s3-external-1.amazonaws.com/offertabs/offer/kxdcce/large/810_563bfb752f0b2-tattoovectorlong.jpg" TargetMode="External"/><Relationship Id="rId530" Type="http://schemas.openxmlformats.org/officeDocument/2006/relationships/hyperlink" Target="https://s3-external-1.amazonaws.com/offertabs/offer/kxdcce/large/810_5651e98628217-dorah5.jpg" TargetMode="External"/><Relationship Id="rId206" Type="http://schemas.openxmlformats.org/officeDocument/2006/relationships/hyperlink" Target="https://s3-external-1.amazonaws.com/offertabs/offer/kxdcce/large/810_56426259903f2-10340125_876752979007295_3623667914780095962_n.jpg" TargetMode="External"/><Relationship Id="rId327" Type="http://schemas.openxmlformats.org/officeDocument/2006/relationships/hyperlink" Target="https://s3-external-1.amazonaws.com/offertabs/offer/kxdcce/large/810_5644bc00d7c73-india.jpg" TargetMode="External"/><Relationship Id="rId448" Type="http://schemas.openxmlformats.org/officeDocument/2006/relationships/hyperlink" Target="https://s3-external-1.amazonaws.com/offertabs/offer/kxdcce/large/810_5638fd145611f-Celeste12.10.13.JPG" TargetMode="External"/><Relationship Id="rId569" Type="http://schemas.openxmlformats.org/officeDocument/2006/relationships/hyperlink" Target="https://s3-external-1.amazonaws.com/offertabs/offer/kxdcce/large/810_56535332d8f74-IMG_0138.jpg" TargetMode="External"/><Relationship Id="rId205" Type="http://schemas.openxmlformats.org/officeDocument/2006/relationships/hyperlink" Target="https://s3-external-1.amazonaws.com/offertabs/offer/kxdcce/large/810_563acb80a5672-1499577_10201501824521895_215473747_n.jpg" TargetMode="External"/><Relationship Id="rId326" Type="http://schemas.openxmlformats.org/officeDocument/2006/relationships/hyperlink" Target="https://s3-external-1.amazonaws.com/offertabs/offer/kxdcce/large/810_564fefe317ef0-hope.jpg" TargetMode="External"/><Relationship Id="rId447" Type="http://schemas.openxmlformats.org/officeDocument/2006/relationships/hyperlink" Target="https://s3-external-1.amazonaws.com/offertabs/offer/kxdcce/large/810_5653dd1cb9d36-Foundation.png" TargetMode="External"/><Relationship Id="rId568" Type="http://schemas.openxmlformats.org/officeDocument/2006/relationships/hyperlink" Target="https://s3-external-1.amazonaws.com/offertabs/offer/kxdcce/large/810_edited_564b6fa069ae1-image.jpeg" TargetMode="External"/><Relationship Id="rId204" Type="http://schemas.openxmlformats.org/officeDocument/2006/relationships/hyperlink" Target="https://s3-external-1.amazonaws.com/offertabs/offer/kxdcce/large/810_56535a5a5ad6a-ChiefSeattleClubLogo_horizontal.jpg" TargetMode="External"/><Relationship Id="rId325" Type="http://schemas.openxmlformats.org/officeDocument/2006/relationships/hyperlink" Target="https://s3-external-1.amazonaws.com/offertabs/offer/kxdcce/large/810_564e910125f75-10155823_10102900656004059_7347393967927998726_n.jpg" TargetMode="External"/><Relationship Id="rId446" Type="http://schemas.openxmlformats.org/officeDocument/2006/relationships/hyperlink" Target="https://s3-external-1.amazonaws.com/offertabs/offer/kxdcce/large/810_5653ccb2b2472-ScreenShot2015-11-23at5.33.04PM.png" TargetMode="External"/><Relationship Id="rId567" Type="http://schemas.openxmlformats.org/officeDocument/2006/relationships/hyperlink" Target="https://s3-external-1.amazonaws.com/offertabs/offer/kxdcce/large/810_564c0541a3ebb-DSC_3799award.jpg" TargetMode="External"/><Relationship Id="rId203" Type="http://schemas.openxmlformats.org/officeDocument/2006/relationships/hyperlink" Target="https://s3-external-1.amazonaws.com/offertabs/offer/kxdcce/large/810_564f6fca8836f-giving_back_christian_michael_bestDSC_0022.jpg" TargetMode="External"/><Relationship Id="rId324" Type="http://schemas.openxmlformats.org/officeDocument/2006/relationships/hyperlink" Target="https://s3-external-1.amazonaws.com/offertabs/offer/kxdcce/large/810_564a30d490250-SL_080327_0552.jpg" TargetMode="External"/><Relationship Id="rId445" Type="http://schemas.openxmlformats.org/officeDocument/2006/relationships/hyperlink" Target="https://s3-external-1.amazonaws.com/offertabs/offer/kxdcce/large/810_564e4a1ec596b-BenandJohnwithBenandMax.jpg" TargetMode="External"/><Relationship Id="rId566" Type="http://schemas.openxmlformats.org/officeDocument/2006/relationships/hyperlink" Target="https://s3-external-1.amazonaws.com/offertabs/offer/kxdcce/large/810_5643ec5d4a53c-img-2.jpg" TargetMode="External"/><Relationship Id="rId209" Type="http://schemas.openxmlformats.org/officeDocument/2006/relationships/hyperlink" Target="https://s3-external-1.amazonaws.com/offertabs/offer/kxdcce/large/810_564ff39fa0ffc-HOPEFULlogo1.jpg" TargetMode="External"/><Relationship Id="rId208" Type="http://schemas.openxmlformats.org/officeDocument/2006/relationships/hyperlink" Target="https://s3-external-1.amazonaws.com/offertabs/offer/kxdcce/large/810_5654d9c55884d-AuroraAfter.jpg" TargetMode="External"/><Relationship Id="rId329" Type="http://schemas.openxmlformats.org/officeDocument/2006/relationships/hyperlink" Target="https://s3-external-1.amazonaws.com/offertabs/offer/kxdcce/large/810_5639c44dc0a7e-Capture.JPG" TargetMode="External"/><Relationship Id="rId207" Type="http://schemas.openxmlformats.org/officeDocument/2006/relationships/hyperlink" Target="https://s3-external-1.amazonaws.com/offertabs/offer/kxdcce/large/810_5638fa30789ee-Foundation-GivingTuesday.jpg" TargetMode="External"/><Relationship Id="rId328" Type="http://schemas.openxmlformats.org/officeDocument/2006/relationships/hyperlink" Target="https://s3-external-1.amazonaws.com/offertabs/offer/kxdcce/large/810_564537fce61b6-CCLogo.jpg" TargetMode="External"/><Relationship Id="rId449" Type="http://schemas.openxmlformats.org/officeDocument/2006/relationships/hyperlink" Target="https://s3-external-1.amazonaws.com/offertabs/offer/kxdcce/large/810_563a05986d222-youngblphoto.JPG" TargetMode="External"/><Relationship Id="rId440" Type="http://schemas.openxmlformats.org/officeDocument/2006/relationships/hyperlink" Target="https://s3-external-1.amazonaws.com/offertabs/offer/kxdcce/large/810_5637c8bac46f6-IvyHillEquestrianLogo.jpg" TargetMode="External"/><Relationship Id="rId561" Type="http://schemas.openxmlformats.org/officeDocument/2006/relationships/hyperlink" Target="https://s3-external-1.amazonaws.com/offertabs/offer/kxdcce/large/810_5638ecef00188-Pluggy.jpg" TargetMode="External"/><Relationship Id="rId560" Type="http://schemas.openxmlformats.org/officeDocument/2006/relationships/hyperlink" Target="https://s3-external-1.amazonaws.com/offertabs/offer/kxdcce/large/810_56379d11af38b-ODHBlogo2.png" TargetMode="External"/><Relationship Id="rId202" Type="http://schemas.openxmlformats.org/officeDocument/2006/relationships/hyperlink" Target="https://s3-external-1.amazonaws.com/offertabs/offer/kxdcce/large/810_563a81a43ba76-1978647_10205790553507063_8643018131832055988_n.jpg" TargetMode="External"/><Relationship Id="rId323" Type="http://schemas.openxmlformats.org/officeDocument/2006/relationships/hyperlink" Target="https://s3-external-1.amazonaws.com/offertabs/offer/kxdcce/large/810_5651bde5e6df2-BanjoLibertyBell-Mar2015.jpg" TargetMode="External"/><Relationship Id="rId444" Type="http://schemas.openxmlformats.org/officeDocument/2006/relationships/hyperlink" Target="https://s3-external-1.amazonaws.com/offertabs/offer/kxdcce/large/810_563b9d3f813be-momsbloompurplecover.jpg" TargetMode="External"/><Relationship Id="rId565" Type="http://schemas.openxmlformats.org/officeDocument/2006/relationships/hyperlink" Target="https://s3-external-1.amazonaws.com/offertabs/offer/kxdcce/large/810_564ef20e030f3-20151120_153549.jpg" TargetMode="External"/><Relationship Id="rId201" Type="http://schemas.openxmlformats.org/officeDocument/2006/relationships/hyperlink" Target="https://s3-external-1.amazonaws.com/offertabs/offer/kxdcce/large/810_564b824372a0c-SonlightAcademy.jpg" TargetMode="External"/><Relationship Id="rId322" Type="http://schemas.openxmlformats.org/officeDocument/2006/relationships/hyperlink" Target="https://s3-external-1.amazonaws.com/offertabs/offer/kxdcce/large/810_5646e4b1f4063-IMG_6375.JPG" TargetMode="External"/><Relationship Id="rId443" Type="http://schemas.openxmlformats.org/officeDocument/2006/relationships/hyperlink" Target="https://s3-external-1.amazonaws.com/offertabs/offer/kxdcce/large/810_564ce853a90a9-EASOWCV.jpg" TargetMode="External"/><Relationship Id="rId564" Type="http://schemas.openxmlformats.org/officeDocument/2006/relationships/hyperlink" Target="https://s3-external-1.amazonaws.com/offertabs/offer/kxdcce/large/810_564e7d0466fe6-015df50461b5a21993daae1b9d68b0fbd1c923a963.jpg" TargetMode="External"/><Relationship Id="rId200" Type="http://schemas.openxmlformats.org/officeDocument/2006/relationships/hyperlink" Target="https://s3-external-1.amazonaws.com/offertabs/offer/kxdcce/large/810_5654b7ea80805-HolocaustsurvivorPaulaLebovics.png" TargetMode="External"/><Relationship Id="rId321" Type="http://schemas.openxmlformats.org/officeDocument/2006/relationships/hyperlink" Target="https://s3-external-1.amazonaws.com/offertabs/offer/kxdcce/large/810_56397218cff0b-2014-05-1813.09.23.jpg" TargetMode="External"/><Relationship Id="rId442" Type="http://schemas.openxmlformats.org/officeDocument/2006/relationships/hyperlink" Target="https://s3-external-1.amazonaws.com/offertabs/offer/kxdcce/large/810_5652f8baf40f8-bbbs.jpg" TargetMode="External"/><Relationship Id="rId563" Type="http://schemas.openxmlformats.org/officeDocument/2006/relationships/hyperlink" Target="https://s3-external-1.amazonaws.com/offertabs/offer/kxdcce/large/810_564d06c704817-noahvinnyphotoforgrg.jpg" TargetMode="External"/><Relationship Id="rId320" Type="http://schemas.openxmlformats.org/officeDocument/2006/relationships/hyperlink" Target="https://s3-external-1.amazonaws.com/offertabs/offer/kxdcce/large/810_56395609ce119-Mount_Mitchell_Fall_FoliageJRMichae.jpg" TargetMode="External"/><Relationship Id="rId441" Type="http://schemas.openxmlformats.org/officeDocument/2006/relationships/hyperlink" Target="https://s3-external-1.amazonaws.com/offertabs/offer/kxdcce/large/810_56379240a523c-20151102_114031.jpg" TargetMode="External"/><Relationship Id="rId562" Type="http://schemas.openxmlformats.org/officeDocument/2006/relationships/hyperlink" Target="https://s3-external-1.amazonaws.com/offertabs/offer/kxdcce/large/810_5645097d1e55a-YouTubeBannerTop.jpg" TargetMode="External"/><Relationship Id="rId316" Type="http://schemas.openxmlformats.org/officeDocument/2006/relationships/hyperlink" Target="https://s3-external-1.amazonaws.com/offertabs/offer/kxdcce/large/810_56397bf37ac20-FB_IMG_1446590070496.jpg" TargetMode="External"/><Relationship Id="rId437" Type="http://schemas.openxmlformats.org/officeDocument/2006/relationships/hyperlink" Target="https://s3-external-1.amazonaws.com/offertabs/offer/kxdcce/large/810_564cd37331a57-FullSizeRender.jpg" TargetMode="External"/><Relationship Id="rId558" Type="http://schemas.openxmlformats.org/officeDocument/2006/relationships/hyperlink" Target="https://s3-external-1.amazonaws.com/offertabs/offer/kxdcce/large/810_5644ef1e3f98c-Selamta.jpg" TargetMode="External"/><Relationship Id="rId315" Type="http://schemas.openxmlformats.org/officeDocument/2006/relationships/hyperlink" Target="https://s3-external-1.amazonaws.com/offertabs/offer/kxdcce/large/810_5653ac4e0b8c3-7c31a6e0-1efe-42e3-bf0f-9e5856d7bd7b.jpg" TargetMode="External"/><Relationship Id="rId436" Type="http://schemas.openxmlformats.org/officeDocument/2006/relationships/hyperlink" Target="https://s3-external-1.amazonaws.com/offertabs/offer/kxdcce/large/810_564e282ac0842-NECF.jpg" TargetMode="External"/><Relationship Id="rId557" Type="http://schemas.openxmlformats.org/officeDocument/2006/relationships/hyperlink" Target="https://s3-external-1.amazonaws.com/offertabs/offer/kxdcce/large/810_5646379f1b3bc-image.jpg" TargetMode="External"/><Relationship Id="rId314" Type="http://schemas.openxmlformats.org/officeDocument/2006/relationships/hyperlink" Target="https://s3-external-1.amazonaws.com/offertabs/offer/kxdcce/large/810_564a867f0d082-1932194_899240236779621_7847785818243770512_n.jpg" TargetMode="External"/><Relationship Id="rId435" Type="http://schemas.openxmlformats.org/officeDocument/2006/relationships/hyperlink" Target="https://s3-external-1.amazonaws.com/offertabs/offer/kxdcce/large/810_5653c53295180-nothingbutnets.jpg" TargetMode="External"/><Relationship Id="rId556" Type="http://schemas.openxmlformats.org/officeDocument/2006/relationships/hyperlink" Target="https://s3-external-1.amazonaws.com/offertabs/offer/kxdcce/large/810_56542c2e72c05-2014-01-31_14-34-10_9881.jpg" TargetMode="External"/><Relationship Id="rId313" Type="http://schemas.openxmlformats.org/officeDocument/2006/relationships/hyperlink" Target="https://s3-external-1.amazonaws.com/offertabs/offer/kxdcce/large/810_564cfb3921815-Be-the-change.png" TargetMode="External"/><Relationship Id="rId434" Type="http://schemas.openxmlformats.org/officeDocument/2006/relationships/hyperlink" Target="https://s3-external-1.amazonaws.com/offertabs/offer/kxdcce/large/810_564b9b943dff6-Alldonebest.jpg" TargetMode="External"/><Relationship Id="rId555" Type="http://schemas.openxmlformats.org/officeDocument/2006/relationships/hyperlink" Target="https://s3-external-1.amazonaws.com/offertabs/offer/kxdcce/large/810_563eb21bc0a66-facebook.png" TargetMode="External"/><Relationship Id="rId319" Type="http://schemas.openxmlformats.org/officeDocument/2006/relationships/hyperlink" Target="https://s3-external-1.amazonaws.com/offertabs/offer/kxdcce/large/810_564fa0f96f470-school20photo2020081.jpg" TargetMode="External"/><Relationship Id="rId318" Type="http://schemas.openxmlformats.org/officeDocument/2006/relationships/hyperlink" Target="https://s3-external-1.amazonaws.com/offertabs/offer/kxdcce/large/810_5637dc179e334-18688754213_8cef478bc1_k.jpg" TargetMode="External"/><Relationship Id="rId439" Type="http://schemas.openxmlformats.org/officeDocument/2006/relationships/hyperlink" Target="https://s3-external-1.amazonaws.com/offertabs/offer/kxdcce/large/810_5655018300182-INROADSbanner.png" TargetMode="External"/><Relationship Id="rId317" Type="http://schemas.openxmlformats.org/officeDocument/2006/relationships/hyperlink" Target="https://s3-external-1.amazonaws.com/offertabs/offer/kxdcce/large/810_564260811754d-TomReelsPhoto.jpg" TargetMode="External"/><Relationship Id="rId438" Type="http://schemas.openxmlformats.org/officeDocument/2006/relationships/hyperlink" Target="https://s3-external-1.amazonaws.com/offertabs/offer/kxdcce/large/810_563bc7583c214-image.jpeg" TargetMode="External"/><Relationship Id="rId559" Type="http://schemas.openxmlformats.org/officeDocument/2006/relationships/hyperlink" Target="https://s3-external-1.amazonaws.com/offertabs/offer/kxdcce/large/810_564e0b3f95fc3-FUPO_Title_1.jpg" TargetMode="External"/><Relationship Id="rId550" Type="http://schemas.openxmlformats.org/officeDocument/2006/relationships/hyperlink" Target="https://s3-external-1.amazonaws.com/offertabs/offer/kxdcce/large/810_564a3e833fffc-IMG_8859.JPG" TargetMode="External"/><Relationship Id="rId312" Type="http://schemas.openxmlformats.org/officeDocument/2006/relationships/hyperlink" Target="https://s3-external-1.amazonaws.com/offertabs/offer/kxdcce/large/810_56412ae546e1a-S4S.jpg" TargetMode="External"/><Relationship Id="rId433" Type="http://schemas.openxmlformats.org/officeDocument/2006/relationships/hyperlink" Target="https://s3-external-1.amazonaws.com/offertabs/offer/kxdcce/large/810_5653a38a503ca-hay.jpg" TargetMode="External"/><Relationship Id="rId554" Type="http://schemas.openxmlformats.org/officeDocument/2006/relationships/hyperlink" Target="https://s3-external-1.amazonaws.com/offertabs/offer/kxdcce/large/810_5653e7ce5ded0-me-in-studio.jpg" TargetMode="External"/><Relationship Id="rId311" Type="http://schemas.openxmlformats.org/officeDocument/2006/relationships/hyperlink" Target="https://s3-external-1.amazonaws.com/offertabs/offer/kxdcce/large/810_564264df36e8a-255132_10100485516363160_6201685_n.jpg" TargetMode="External"/><Relationship Id="rId432" Type="http://schemas.openxmlformats.org/officeDocument/2006/relationships/hyperlink" Target="https://s3-external-1.amazonaws.com/offertabs/offer/kxdcce/large/810_5640f8fe6ff27-WP_20131128_006.jpg" TargetMode="External"/><Relationship Id="rId553" Type="http://schemas.openxmlformats.org/officeDocument/2006/relationships/hyperlink" Target="https://s3-external-1.amazonaws.com/offertabs/offer/kxdcce/large/810_5653715e7d808-VMSBuilding.jpg" TargetMode="External"/><Relationship Id="rId310" Type="http://schemas.openxmlformats.org/officeDocument/2006/relationships/hyperlink" Target="https://s3-external-1.amazonaws.com/offertabs/offer/kxdcce/large/810_56548325b2414-SBoftheyear.jpg" TargetMode="External"/><Relationship Id="rId431" Type="http://schemas.openxmlformats.org/officeDocument/2006/relationships/hyperlink" Target="https://s3-external-1.amazonaws.com/offertabs/offer/kxdcce/large/810_5652483faffcd-VictorHugobanneratFlagDay.JPG" TargetMode="External"/><Relationship Id="rId552" Type="http://schemas.openxmlformats.org/officeDocument/2006/relationships/hyperlink" Target="https://s3-external-1.amazonaws.com/offertabs/offer/kxdcce/large/810_56536dccc7abb-GivingTuesdayLogowJB3.jpg" TargetMode="External"/><Relationship Id="rId430" Type="http://schemas.openxmlformats.org/officeDocument/2006/relationships/hyperlink" Target="https://s3-external-1.amazonaws.com/offertabs/offer/kxdcce/large/810_563afcbf5edf9-ItsReigningAngels2.jpg" TargetMode="External"/><Relationship Id="rId551" Type="http://schemas.openxmlformats.org/officeDocument/2006/relationships/hyperlink" Target="https://s3-external-1.amazonaws.com/offertabs/offer/kxdcce/large/810_56538f483bf51-image.jpe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90" Type="http://schemas.openxmlformats.org/officeDocument/2006/relationships/hyperlink" Target="https://s3-external-1.amazonaws.com/offertabs/offer/kxdcce/large/810_564733b198173-644340_10202623597257126_2137653060_n.jpg" TargetMode="External"/><Relationship Id="rId194" Type="http://schemas.openxmlformats.org/officeDocument/2006/relationships/hyperlink" Target="https://s3-external-1.amazonaws.com/offertabs/offer/kxdcce/large/810_564fb09c14df5-IMG_3715.jpg" TargetMode="External"/><Relationship Id="rId193" Type="http://schemas.openxmlformats.org/officeDocument/2006/relationships/hyperlink" Target="https://s3-external-1.amazonaws.com/offertabs/offer/kxdcce/large/810_564e46beb5e92-front.jpg" TargetMode="External"/><Relationship Id="rId192" Type="http://schemas.openxmlformats.org/officeDocument/2006/relationships/hyperlink" Target="https://s3-external-1.amazonaws.com/offertabs/offer/kxdcce/large/810_564cbd3bedbdc-CurtandAllee4.jpg" TargetMode="External"/><Relationship Id="rId191" Type="http://schemas.openxmlformats.org/officeDocument/2006/relationships/hyperlink" Target="https://s3-external-1.amazonaws.com/offertabs/offer/kxdcce/large/810_56425d2fe732d-800x800.jpg" TargetMode="External"/><Relationship Id="rId187" Type="http://schemas.openxmlformats.org/officeDocument/2006/relationships/hyperlink" Target="https://s3-external-1.amazonaws.com/offertabs/offer/kxdcce/large/810_564d5a4479600-image.jpeg" TargetMode="External"/><Relationship Id="rId186" Type="http://schemas.openxmlformats.org/officeDocument/2006/relationships/hyperlink" Target="https://s3-external-1.amazonaws.com/offertabs/offer/kxdcce/large/810_56397218cff0b-2014-05-1813.09.23.jpg" TargetMode="External"/><Relationship Id="rId185" Type="http://schemas.openxmlformats.org/officeDocument/2006/relationships/hyperlink" Target="https://s3-external-1.amazonaws.com/offertabs/offer/kxdcce/large/810_56395609ce119-Mount_Mitchell_Fall_FoliageJRMichae.jpg" TargetMode="External"/><Relationship Id="rId184" Type="http://schemas.openxmlformats.org/officeDocument/2006/relationships/hyperlink" Target="https://s3-external-1.amazonaws.com/offertabs/offer/kxdcce/large/810_56423b1c73563-CaninePartnersforLifephoto.jpg" TargetMode="External"/><Relationship Id="rId189" Type="http://schemas.openxmlformats.org/officeDocument/2006/relationships/hyperlink" Target="https://s3-external-1.amazonaws.com/offertabs/offer/kxdcce/large/810_5639c44dc0a7e-Capture.JPG" TargetMode="External"/><Relationship Id="rId188" Type="http://schemas.openxmlformats.org/officeDocument/2006/relationships/hyperlink" Target="https://s3-external-1.amazonaws.com/offertabs/offer/kxdcce/large/810_564647e5c68cf-Destinee.jpg" TargetMode="External"/><Relationship Id="rId183" Type="http://schemas.openxmlformats.org/officeDocument/2006/relationships/hyperlink" Target="https://s3-external-1.amazonaws.com/offertabs/offer/kxdcce/large/810_5652f8baf40f8-bbbs.jpg" TargetMode="External"/><Relationship Id="rId182" Type="http://schemas.openxmlformats.org/officeDocument/2006/relationships/hyperlink" Target="https://s3-external-1.amazonaws.com/offertabs/offer/kxdcce/large/810_564421de005cb-FB_IMG_1447305615427.jpg" TargetMode="External"/><Relationship Id="rId181" Type="http://schemas.openxmlformats.org/officeDocument/2006/relationships/hyperlink" Target="https://s3-external-1.amazonaws.com/offertabs/offer/kxdcce/large/810_56858a6733a50-773745_10153809147648718_4456971415802747718_o.jpg" TargetMode="External"/><Relationship Id="rId180" Type="http://schemas.openxmlformats.org/officeDocument/2006/relationships/hyperlink" Target="https://s3-external-1.amazonaws.com/offertabs/offer/kxdcce/large/810_5653940052d7f-1255495_722697141080309_929148956_n.jpg" TargetMode="External"/><Relationship Id="rId176" Type="http://schemas.openxmlformats.org/officeDocument/2006/relationships/hyperlink" Target="https://s3-external-1.amazonaws.com/offertabs/offer/kxdcce/large/810_563987bf140b6-lifeboks.jpg" TargetMode="External"/><Relationship Id="rId297" Type="http://schemas.openxmlformats.org/officeDocument/2006/relationships/hyperlink" Target="https://s3-external-1.amazonaws.com/offertabs/offer/kxdcce/large/810_5644caf4ad027-FullSizeRender.jpg" TargetMode="External"/><Relationship Id="rId175" Type="http://schemas.openxmlformats.org/officeDocument/2006/relationships/hyperlink" Target="https://s3-external-1.amazonaws.com/offertabs/offer/kxdcce/large/810_564b929811ce2-Haiti-9278.jpg" TargetMode="External"/><Relationship Id="rId296" Type="http://schemas.openxmlformats.org/officeDocument/2006/relationships/hyperlink" Target="https://s3-external-1.amazonaws.com/offertabs/offer/kxdcce/large/810_56542c2e72c05-2014-01-31_14-34-10_9881.jpg" TargetMode="External"/><Relationship Id="rId174" Type="http://schemas.openxmlformats.org/officeDocument/2006/relationships/hyperlink" Target="https://s3-external-1.amazonaws.com/offertabs/offer/kxdcce/large/810_564bc11fd621e-2013-11-3015.43.46.jpg" TargetMode="External"/><Relationship Id="rId295" Type="http://schemas.openxmlformats.org/officeDocument/2006/relationships/hyperlink" Target="https://s3-external-1.amazonaws.com/offertabs/offer/kxdcce/large/810_5654c0b3e19d1-10919902_774520115928894_8463930274627536193_o.jpg" TargetMode="External"/><Relationship Id="rId173" Type="http://schemas.openxmlformats.org/officeDocument/2006/relationships/hyperlink" Target="https://s3-external-1.amazonaws.com/offertabs/offer/kxdcce/large/810_564537fce61b6-CCLogo.jpg" TargetMode="External"/><Relationship Id="rId294" Type="http://schemas.openxmlformats.org/officeDocument/2006/relationships/hyperlink" Target="https://s3-external-1.amazonaws.com/offertabs/offer/kxdcce/large/810_563a3795669eb-10390490_10205504463522975_3709333707296089872_n.jpg" TargetMode="External"/><Relationship Id="rId179" Type="http://schemas.openxmlformats.org/officeDocument/2006/relationships/hyperlink" Target="https://s3-external-1.amazonaws.com/offertabs/offer/kxdcce/large/810_56510fa7418ea-EJ.JPG" TargetMode="External"/><Relationship Id="rId178" Type="http://schemas.openxmlformats.org/officeDocument/2006/relationships/hyperlink" Target="https://s3-external-1.amazonaws.com/offertabs/offer/kxdcce/large/810_565322efb2b71-GayleandMatt.jpg" TargetMode="External"/><Relationship Id="rId299" Type="http://schemas.openxmlformats.org/officeDocument/2006/relationships/hyperlink" Target="https://s3-external-1.amazonaws.com/offertabs/offer/kxdcce/large/810_edited_563aaef97250a-20150426_103415.jpg" TargetMode="External"/><Relationship Id="rId177" Type="http://schemas.openxmlformats.org/officeDocument/2006/relationships/hyperlink" Target="https://s3-external-1.amazonaws.com/offertabs/offer/kxdcce/large/810_edited_564210eff2c82-20151107_140801.jpg" TargetMode="External"/><Relationship Id="rId298" Type="http://schemas.openxmlformats.org/officeDocument/2006/relationships/hyperlink" Target="https://s3-external-1.amazonaws.com/offertabs/offer/kxdcce/large/810_5653a38a503ca-hay.jpg" TargetMode="External"/><Relationship Id="rId198" Type="http://schemas.openxmlformats.org/officeDocument/2006/relationships/hyperlink" Target="https://s3-external-1.amazonaws.com/offertabs/offer/kxdcce/large/810_5650ee59e7d03-writenightphoto.jpg" TargetMode="External"/><Relationship Id="rId197" Type="http://schemas.openxmlformats.org/officeDocument/2006/relationships/hyperlink" Target="https://s3-external-1.amazonaws.com/offertabs/offer/kxdcce/large/810_564ac9f45bac5-girlshealthed.jpg" TargetMode="External"/><Relationship Id="rId196" Type="http://schemas.openxmlformats.org/officeDocument/2006/relationships/hyperlink" Target="https://s3-external-1.amazonaws.com/offertabs/offer/kxdcce/large/810_5643841339aa4-image.jpeg" TargetMode="External"/><Relationship Id="rId195" Type="http://schemas.openxmlformats.org/officeDocument/2006/relationships/hyperlink" Target="https://s3-external-1.amazonaws.com/offertabs/offer/kxdcce/large/810_56428d0c98ffb-outrun38.jpg" TargetMode="External"/><Relationship Id="rId199" Type="http://schemas.openxmlformats.org/officeDocument/2006/relationships/hyperlink" Target="https://s3-external-1.amazonaws.com/offertabs/offer/kxdcce/large/810_564c945e84a97-LLS.JPG" TargetMode="External"/><Relationship Id="rId150" Type="http://schemas.openxmlformats.org/officeDocument/2006/relationships/hyperlink" Target="https://s3-external-1.amazonaws.com/offertabs/offer/kxdcce/large/810_564b98375fbf2-Treatmentonjuviebeaver12.JPG" TargetMode="External"/><Relationship Id="rId271" Type="http://schemas.openxmlformats.org/officeDocument/2006/relationships/hyperlink" Target="https://s3-external-1.amazonaws.com/offertabs/offer/kxdcce/large/810_563be1da40f78-BlockLOGO.jpg" TargetMode="External"/><Relationship Id="rId392" Type="http://schemas.openxmlformats.org/officeDocument/2006/relationships/hyperlink" Target="https://s3-external-1.amazonaws.com/offertabs/offer/kxdcce/large/810_56529eda46855-image.jpeg" TargetMode="External"/><Relationship Id="rId270" Type="http://schemas.openxmlformats.org/officeDocument/2006/relationships/hyperlink" Target="https://s3-external-1.amazonaws.com/offertabs/offer/kxdcce/large/810_564f6fca8836f-giving_back_christian_michael_bestDSC_0022.jpg" TargetMode="External"/><Relationship Id="rId391" Type="http://schemas.openxmlformats.org/officeDocument/2006/relationships/hyperlink" Target="https://s3-external-1.amazonaws.com/offertabs/offer/kxdcce/large/810_56529d8296956-image.jpeg" TargetMode="External"/><Relationship Id="rId390" Type="http://schemas.openxmlformats.org/officeDocument/2006/relationships/hyperlink" Target="https://s3-external-1.amazonaws.com/offertabs/offer/kxdcce/large/810_56508995e3bab-00016M.jpeg" TargetMode="External"/><Relationship Id="rId1" Type="http://schemas.openxmlformats.org/officeDocument/2006/relationships/hyperlink" Target="https://s3-external-1.amazonaws.com/offertabs/offer/kxdcce/large/810_564fe5cd37837-sickpics3.jpg" TargetMode="External"/><Relationship Id="rId2" Type="http://schemas.openxmlformats.org/officeDocument/2006/relationships/hyperlink" Target="https://s3-external-1.amazonaws.com/offertabs/offer/kxdcce/large/810_564158b2c4fe5-2015-10-1715.00.34.jpg" TargetMode="External"/><Relationship Id="rId3" Type="http://schemas.openxmlformats.org/officeDocument/2006/relationships/hyperlink" Target="https://s3-external-1.amazonaws.com/offertabs/offer/kxdcce/large/810_565240925b95a-wall_post_2.jpg" TargetMode="External"/><Relationship Id="rId149" Type="http://schemas.openxmlformats.org/officeDocument/2006/relationships/hyperlink" Target="https://s3-external-1.amazonaws.com/offertabs/offer/kxdcce/large/810_564c4b5d7f37e-sacredFriends_logo1.jpg" TargetMode="External"/><Relationship Id="rId4" Type="http://schemas.openxmlformats.org/officeDocument/2006/relationships/hyperlink" Target="https://s3-external-1.amazonaws.com/offertabs/offer/kxdcce/large/810_5653592a11319-PFTC_logo_final-blue.jpg" TargetMode="External"/><Relationship Id="rId148" Type="http://schemas.openxmlformats.org/officeDocument/2006/relationships/hyperlink" Target="https://s3-external-1.amazonaws.com/offertabs/offer/kxdcce/large/810_563a18ab980c4-ADLFull_K.jpg" TargetMode="External"/><Relationship Id="rId269" Type="http://schemas.openxmlformats.org/officeDocument/2006/relationships/hyperlink" Target="https://s3-external-1.amazonaws.com/offertabs/offer/kxdcce/large/810_564f332cda49e-11221780_10154312999773776_6309923990366807666_n.jpg" TargetMode="External"/><Relationship Id="rId9" Type="http://schemas.openxmlformats.org/officeDocument/2006/relationships/hyperlink" Target="https://s3-external-1.amazonaws.com/offertabs/offer/kxdcce/large/810_5653d4e0d3e11-image.jpg" TargetMode="External"/><Relationship Id="rId143" Type="http://schemas.openxmlformats.org/officeDocument/2006/relationships/hyperlink" Target="https://s3-external-1.amazonaws.com/offertabs/offer/kxdcce/large/810_5643e97a79a86-INFINITY_LOGOs_1color1.jpg" TargetMode="External"/><Relationship Id="rId264" Type="http://schemas.openxmlformats.org/officeDocument/2006/relationships/hyperlink" Target="https://s3-external-1.amazonaws.com/offertabs/offer/kxdcce/large/810_564d14ad7206d-IMG_1941.JPG" TargetMode="External"/><Relationship Id="rId385" Type="http://schemas.openxmlformats.org/officeDocument/2006/relationships/hyperlink" Target="https://s3-external-1.amazonaws.com/offertabs/offer/kxdcce/large/810_565dafb6a0f7d-CodyPicture-pinkshirt.jpg" TargetMode="External"/><Relationship Id="rId142" Type="http://schemas.openxmlformats.org/officeDocument/2006/relationships/hyperlink" Target="https://s3-external-1.amazonaws.com/offertabs/offer/kxdcce/large/810_56448605ad87f-Timbaliwomen.jpg" TargetMode="External"/><Relationship Id="rId263" Type="http://schemas.openxmlformats.org/officeDocument/2006/relationships/hyperlink" Target="https://s3-external-1.amazonaws.com/offertabs/offer/kxdcce/large/810_5653ffa0a095c-ASLAlogo310Square.jpg" TargetMode="External"/><Relationship Id="rId384" Type="http://schemas.openxmlformats.org/officeDocument/2006/relationships/hyperlink" Target="https://s3-external-1.amazonaws.com/offertabs/offer/kxdcce/large/810_5638d1f730748-11188361_1597147397219829_1942061078208323737_n.png" TargetMode="External"/><Relationship Id="rId141" Type="http://schemas.openxmlformats.org/officeDocument/2006/relationships/hyperlink" Target="https://s3-external-1.amazonaws.com/offertabs/offer/kxdcce/large/810_564fc0936e8a1-givingtuesdaybear.PNG" TargetMode="External"/><Relationship Id="rId262" Type="http://schemas.openxmlformats.org/officeDocument/2006/relationships/hyperlink" Target="https://s3-external-1.amazonaws.com/offertabs/offer/kxdcce/large/810_564cccf4da94d-NewLogo-Square.png" TargetMode="External"/><Relationship Id="rId383" Type="http://schemas.openxmlformats.org/officeDocument/2006/relationships/hyperlink" Target="https://s3-external-1.amazonaws.com/offertabs/offer/kxdcce/large/810_563ba2b130a37-CertificateGranPiramide.png" TargetMode="External"/><Relationship Id="rId140" Type="http://schemas.openxmlformats.org/officeDocument/2006/relationships/hyperlink" Target="https://s3-external-1.amazonaws.com/offertabs/offer/kxdcce/large/810_563e48b6319e2-ProjectSuccess1.jpg" TargetMode="External"/><Relationship Id="rId261" Type="http://schemas.openxmlformats.org/officeDocument/2006/relationships/hyperlink" Target="https://s3-external-1.amazonaws.com/offertabs/offer/kxdcce/large/810_564d1961c19ed-MEOWBuster.jpg" TargetMode="External"/><Relationship Id="rId382" Type="http://schemas.openxmlformats.org/officeDocument/2006/relationships/hyperlink" Target="https://s3-external-1.amazonaws.com/offertabs/offer/kxdcce/large/810_5655018300182-INROADSbanner.png" TargetMode="External"/><Relationship Id="rId5" Type="http://schemas.openxmlformats.org/officeDocument/2006/relationships/hyperlink" Target="https://s3-external-1.amazonaws.com/offertabs/offer/kxdcce/large/810_564bff8565d7e-D2CLogo.jpg" TargetMode="External"/><Relationship Id="rId147" Type="http://schemas.openxmlformats.org/officeDocument/2006/relationships/hyperlink" Target="https://s3-external-1.amazonaws.com/offertabs/offer/kxdcce/large/810_5685620316ea2-12244355_1515663235426604_7935065112305742284_o.jpg" TargetMode="External"/><Relationship Id="rId268" Type="http://schemas.openxmlformats.org/officeDocument/2006/relationships/hyperlink" Target="https://s3-external-1.amazonaws.com/offertabs/offer/kxdcce/large/810_564ce653ee429-Flag.jpg" TargetMode="External"/><Relationship Id="rId389" Type="http://schemas.openxmlformats.org/officeDocument/2006/relationships/hyperlink" Target="https://s3-external-1.amazonaws.com/offertabs/offer/kxdcce/large/810_5646804787ebc-AFALogo.jpeg" TargetMode="External"/><Relationship Id="rId6" Type="http://schemas.openxmlformats.org/officeDocument/2006/relationships/hyperlink" Target="https://s3-external-1.amazonaws.com/offertabs/offer/kxdcce/large/810_56539ecc288b7-etc.png" TargetMode="External"/><Relationship Id="rId146" Type="http://schemas.openxmlformats.org/officeDocument/2006/relationships/hyperlink" Target="https://s3-external-1.amazonaws.com/offertabs/offer/kxdcce/large/810_565099d4edcf1-pennywar013.jpg" TargetMode="External"/><Relationship Id="rId267" Type="http://schemas.openxmlformats.org/officeDocument/2006/relationships/hyperlink" Target="https://s3-external-1.amazonaws.com/offertabs/offer/kxdcce/large/810_563d1bd89809e-cassatcamp.png" TargetMode="External"/><Relationship Id="rId388" Type="http://schemas.openxmlformats.org/officeDocument/2006/relationships/hyperlink" Target="https://s3-external-1.amazonaws.com/offertabs/offer/kxdcce/large/810_5646535ce7394-image.jpeg" TargetMode="External"/><Relationship Id="rId7" Type="http://schemas.openxmlformats.org/officeDocument/2006/relationships/hyperlink" Target="https://s3-external-1.amazonaws.com/offertabs/offer/kxdcce/large/810_56422f6c8414b-CertificateGranPiramide.png" TargetMode="External"/><Relationship Id="rId145" Type="http://schemas.openxmlformats.org/officeDocument/2006/relationships/hyperlink" Target="https://s3-external-1.amazonaws.com/offertabs/offer/kxdcce/large/810_563a8414d38d9-SAM_3992.JPG" TargetMode="External"/><Relationship Id="rId266" Type="http://schemas.openxmlformats.org/officeDocument/2006/relationships/hyperlink" Target="https://s3-external-1.amazonaws.com/offertabs/offer/kxdcce/large/810_56464b101c6f8-SammyandFaron.png" TargetMode="External"/><Relationship Id="rId387" Type="http://schemas.openxmlformats.org/officeDocument/2006/relationships/hyperlink" Target="https://s3-external-1.amazonaws.com/offertabs/offer/kxdcce/large/810_5654daea9f170-ScreenShot2015-11-02at9.51.01AM.png" TargetMode="External"/><Relationship Id="rId8" Type="http://schemas.openxmlformats.org/officeDocument/2006/relationships/hyperlink" Target="https://s3-external-1.amazonaws.com/offertabs/offer/kxdcce/large/810_563be289c8a55-cache_4095826818.jpg" TargetMode="External"/><Relationship Id="rId144" Type="http://schemas.openxmlformats.org/officeDocument/2006/relationships/hyperlink" Target="https://s3-external-1.amazonaws.com/offertabs/offer/kxdcce/large/810_563afcbf5edf9-ItsReigningAngels2.jpg" TargetMode="External"/><Relationship Id="rId265" Type="http://schemas.openxmlformats.org/officeDocument/2006/relationships/hyperlink" Target="https://s3-external-1.amazonaws.com/offertabs/offer/kxdcce/large/810_564d5e32a41d6-family.JPG" TargetMode="External"/><Relationship Id="rId386" Type="http://schemas.openxmlformats.org/officeDocument/2006/relationships/hyperlink" Target="https://s3-external-1.amazonaws.com/offertabs/offer/kxdcce/large/810_56464f57d966e-Dawn.JPG" TargetMode="External"/><Relationship Id="rId260" Type="http://schemas.openxmlformats.org/officeDocument/2006/relationships/hyperlink" Target="https://s3-external-1.amazonaws.com/offertabs/offer/kxdcce/large/810_56491b457aec5-IMG_8634.JPG" TargetMode="External"/><Relationship Id="rId381" Type="http://schemas.openxmlformats.org/officeDocument/2006/relationships/hyperlink" Target="https://s3-external-1.amazonaws.com/offertabs/offer/kxdcce/large/810_5644247135653-Karaoke6fourofus.jpg" TargetMode="External"/><Relationship Id="rId380" Type="http://schemas.openxmlformats.org/officeDocument/2006/relationships/hyperlink" Target="https://s3-external-1.amazonaws.com/offertabs/offer/kxdcce/large/810_563a05986d222-youngblphoto.JPG" TargetMode="External"/><Relationship Id="rId139" Type="http://schemas.openxmlformats.org/officeDocument/2006/relationships/hyperlink" Target="https://s3-external-1.amazonaws.com/offertabs/offer/kxdcce/large/810_563db04a531f9-PicMonkeyCollage.jpg" TargetMode="External"/><Relationship Id="rId138" Type="http://schemas.openxmlformats.org/officeDocument/2006/relationships/hyperlink" Target="https://s3-external-1.amazonaws.com/offertabs/offer/kxdcce/large/810_563bb0ab56383-photo.jpg" TargetMode="External"/><Relationship Id="rId259" Type="http://schemas.openxmlformats.org/officeDocument/2006/relationships/hyperlink" Target="https://s3-external-1.amazonaws.com/offertabs/offer/kxdcce/large/810_563fddd4c4c02-image.jpg" TargetMode="External"/><Relationship Id="rId137" Type="http://schemas.openxmlformats.org/officeDocument/2006/relationships/hyperlink" Target="https://s3-external-1.amazonaws.com/offertabs/offer/kxdcce/large/810_564c90660846c-AdeleMocerinoRoseGiancola.jpg" TargetMode="External"/><Relationship Id="rId258" Type="http://schemas.openxmlformats.org/officeDocument/2006/relationships/hyperlink" Target="https://s3-external-1.amazonaws.com/offertabs/offer/kxdcce/large/810_563d865d0b024-FB_IMG_1442967868400.jpg" TargetMode="External"/><Relationship Id="rId379" Type="http://schemas.openxmlformats.org/officeDocument/2006/relationships/hyperlink" Target="https://s3-external-1.amazonaws.com/offertabs/offer/kxdcce/large/810_563e61d95178a-Daisy-ONLYAPPRINT1TOPRINTNOVEMBER12FINALmanatnights.jpg" TargetMode="External"/><Relationship Id="rId132" Type="http://schemas.openxmlformats.org/officeDocument/2006/relationships/hyperlink" Target="https://s3-external-1.amazonaws.com/offertabs/offer/kxdcce/large/810_5654a9e916a54-floatingpumpkins.jpg" TargetMode="External"/><Relationship Id="rId253" Type="http://schemas.openxmlformats.org/officeDocument/2006/relationships/hyperlink" Target="https://s3-external-1.amazonaws.com/offertabs/offer/kxdcce/large/810_563a81a43ba76-1978647_10205790553507063_8643018131832055988_n.jpg" TargetMode="External"/><Relationship Id="rId374" Type="http://schemas.openxmlformats.org/officeDocument/2006/relationships/hyperlink" Target="https://s3-external-1.amazonaws.com/offertabs/offer/kxdcce/large/810_563be13c8af12-texthere.jpg" TargetMode="External"/><Relationship Id="rId495" Type="http://schemas.openxmlformats.org/officeDocument/2006/relationships/hyperlink" Target="https://s3-external-1.amazonaws.com/offertabs/offer/kxdcce/large/810_5639049d27efe-TheSalgiEsophagealCancerReseachFoundationSALGIorgAwarenessEarlyDetectionResearch.jpg" TargetMode="External"/><Relationship Id="rId131" Type="http://schemas.openxmlformats.org/officeDocument/2006/relationships/hyperlink" Target="https://s3-external-1.amazonaws.com/offertabs/offer/kxdcce/large/810_5651f3a2ed30c-QuinnwithPeaceDove.jpg" TargetMode="External"/><Relationship Id="rId252" Type="http://schemas.openxmlformats.org/officeDocument/2006/relationships/hyperlink" Target="https://s3-external-1.amazonaws.com/offertabs/offer/kxdcce/large/810_563a55486b31e-25763_409029015228_1853805_n.jpg" TargetMode="External"/><Relationship Id="rId373" Type="http://schemas.openxmlformats.org/officeDocument/2006/relationships/hyperlink" Target="https://s3-external-1.amazonaws.com/offertabs/offer/kxdcce/large/810_56398c251d26d-kulture-logo.jpg" TargetMode="External"/><Relationship Id="rId494" Type="http://schemas.openxmlformats.org/officeDocument/2006/relationships/hyperlink" Target="https://s3-external-1.amazonaws.com/offertabs/offer/kxdcce/large/810_5654d9c55884d-AuroraAfter.jpg" TargetMode="External"/><Relationship Id="rId130" Type="http://schemas.openxmlformats.org/officeDocument/2006/relationships/hyperlink" Target="https://s3-external-1.amazonaws.com/offertabs/offer/kxdcce/large/810_56453ad1828a5-SunMarch.jpg" TargetMode="External"/><Relationship Id="rId251" Type="http://schemas.openxmlformats.org/officeDocument/2006/relationships/hyperlink" Target="https://s3-external-1.amazonaws.com/offertabs/offer/kxdcce/large/810_5654c87380efc-hfp.jpg" TargetMode="External"/><Relationship Id="rId372" Type="http://schemas.openxmlformats.org/officeDocument/2006/relationships/hyperlink" Target="https://s3-external-1.amazonaws.com/offertabs/offer/kxdcce/large/810_5639a4b4597f7-20151015_163323.jpg" TargetMode="External"/><Relationship Id="rId493" Type="http://schemas.openxmlformats.org/officeDocument/2006/relationships/hyperlink" Target="https://s3-external-1.amazonaws.com/offertabs/offer/kxdcce/large/810_5653426cb49a6-houser.jpg" TargetMode="External"/><Relationship Id="rId250" Type="http://schemas.openxmlformats.org/officeDocument/2006/relationships/hyperlink" Target="https://s3-external-1.amazonaws.com/offertabs/offer/kxdcce/large/810_56548ba9557a4-duanemommyheartunite.jpg" TargetMode="External"/><Relationship Id="rId371" Type="http://schemas.openxmlformats.org/officeDocument/2006/relationships/hyperlink" Target="https://s3-external-1.amazonaws.com/offertabs/offer/kxdcce/large/810_5653e4fdbbeac-image.jpeg" TargetMode="External"/><Relationship Id="rId492" Type="http://schemas.openxmlformats.org/officeDocument/2006/relationships/hyperlink" Target="https://s3-external-1.amazonaws.com/offertabs/offer/kxdcce/large/810_5652782825bda-Zeus.jpg" TargetMode="External"/><Relationship Id="rId136" Type="http://schemas.openxmlformats.org/officeDocument/2006/relationships/hyperlink" Target="https://s3-external-1.amazonaws.com/offertabs/offer/kxdcce/large/810_564552f58249a-schoolpic3.jpg" TargetMode="External"/><Relationship Id="rId257" Type="http://schemas.openxmlformats.org/officeDocument/2006/relationships/hyperlink" Target="https://s3-external-1.amazonaws.com/offertabs/offer/kxdcce/large/810_564fbb034a655-Feeding.jpg" TargetMode="External"/><Relationship Id="rId378" Type="http://schemas.openxmlformats.org/officeDocument/2006/relationships/hyperlink" Target="https://s3-external-1.amazonaws.com/offertabs/offer/kxdcce/large/810_564a0392078c1-12237454_194574147542317_1942260029_n.jpg" TargetMode="External"/><Relationship Id="rId499" Type="http://schemas.openxmlformats.org/officeDocument/2006/relationships/hyperlink" Target="https://s3-external-1.amazonaws.com/offertabs/offer/kxdcce/large/810_564ccc569fcff-image.png" TargetMode="External"/><Relationship Id="rId135" Type="http://schemas.openxmlformats.org/officeDocument/2006/relationships/hyperlink" Target="https://s3-external-1.amazonaws.com/offertabs/offer/kxdcce/large/810_5653e7ce5ded0-me-in-studio.jpg" TargetMode="External"/><Relationship Id="rId256" Type="http://schemas.openxmlformats.org/officeDocument/2006/relationships/hyperlink" Target="https://s3-external-1.amazonaws.com/offertabs/offer/kxdcce/large/810_5638fd145611f-Celeste12.10.13.JPG" TargetMode="External"/><Relationship Id="rId377" Type="http://schemas.openxmlformats.org/officeDocument/2006/relationships/hyperlink" Target="https://s3-external-1.amazonaws.com/offertabs/offer/kxdcce/large/810_56412e1adcaaa-MHAProfileIcon.jpg" TargetMode="External"/><Relationship Id="rId498" Type="http://schemas.openxmlformats.org/officeDocument/2006/relationships/hyperlink" Target="https://s3-external-1.amazonaws.com/offertabs/offer/kxdcce/large/810_564c047e2bf94-image.png" TargetMode="External"/><Relationship Id="rId134" Type="http://schemas.openxmlformats.org/officeDocument/2006/relationships/hyperlink" Target="https://s3-external-1.amazonaws.com/offertabs/offer/kxdcce/large/810_5653715e7d808-VMSBuilding.jpg" TargetMode="External"/><Relationship Id="rId255" Type="http://schemas.openxmlformats.org/officeDocument/2006/relationships/hyperlink" Target="https://s3-external-1.amazonaws.com/offertabs/offer/kxdcce/large/810_564be8f10b781-12064729714_71135a72b8_o.jpg" TargetMode="External"/><Relationship Id="rId376" Type="http://schemas.openxmlformats.org/officeDocument/2006/relationships/hyperlink" Target="https://s3-external-1.amazonaws.com/offertabs/offer/kxdcce/large/810_563ea2fba91b4-RescuehelpinginAfrica.jpg" TargetMode="External"/><Relationship Id="rId497" Type="http://schemas.openxmlformats.org/officeDocument/2006/relationships/hyperlink" Target="https://s3-external-1.amazonaws.com/offertabs/offer/kxdcce/large/810_56392b0f5a52d-Ellie20Helton20Race.jpg" TargetMode="External"/><Relationship Id="rId133" Type="http://schemas.openxmlformats.org/officeDocument/2006/relationships/hyperlink" Target="https://s3-external-1.amazonaws.com/offertabs/offer/kxdcce/large/810_56536dccc7abb-GivingTuesdayLogowJB3.jpg" TargetMode="External"/><Relationship Id="rId254" Type="http://schemas.openxmlformats.org/officeDocument/2006/relationships/hyperlink" Target="https://s3-external-1.amazonaws.com/offertabs/offer/kxdcce/large/810_564badff933d9-img_3099_21912028153_o.jpg" TargetMode="External"/><Relationship Id="rId375" Type="http://schemas.openxmlformats.org/officeDocument/2006/relationships/hyperlink" Target="https://s3-external-1.amazonaws.com/offertabs/offer/kxdcce/large/810_563cff345372e-IMG_4430.JPG" TargetMode="External"/><Relationship Id="rId496" Type="http://schemas.openxmlformats.org/officeDocument/2006/relationships/hyperlink" Target="https://s3-external-1.amazonaws.com/offertabs/offer/kxdcce/large/810_564c0016a0f6f-11430278_732636260180885_8757986372435537695_n.png" TargetMode="External"/><Relationship Id="rId172" Type="http://schemas.openxmlformats.org/officeDocument/2006/relationships/hyperlink" Target="https://s3-external-1.amazonaws.com/offertabs/offer/kxdcce/large/810_5644bc00d7c73-india.jpg" TargetMode="External"/><Relationship Id="rId293" Type="http://schemas.openxmlformats.org/officeDocument/2006/relationships/hyperlink" Target="https://s3-external-1.amazonaws.com/offertabs/offer/kxdcce/large/810_5653f319be976-EnkereriSchoolKenya.jpg" TargetMode="External"/><Relationship Id="rId171" Type="http://schemas.openxmlformats.org/officeDocument/2006/relationships/hyperlink" Target="https://s3-external-1.amazonaws.com/offertabs/offer/kxdcce/large/810_563933b100c66-girlpointing.jpg" TargetMode="External"/><Relationship Id="rId292" Type="http://schemas.openxmlformats.org/officeDocument/2006/relationships/hyperlink" Target="https://s3-external-1.amazonaws.com/offertabs/offer/kxdcce/large/810_564ec9a6c9d55-IMG_20151119_195045.jpg" TargetMode="External"/><Relationship Id="rId170" Type="http://schemas.openxmlformats.org/officeDocument/2006/relationships/hyperlink" Target="https://s3-external-1.amazonaws.com/offertabs/offer/kxdcce/large/810_5643b3e4036d9-Sampson2.JPG" TargetMode="External"/><Relationship Id="rId291" Type="http://schemas.openxmlformats.org/officeDocument/2006/relationships/hyperlink" Target="https://s3-external-1.amazonaws.com/offertabs/offer/kxdcce/large/810_564e09f38f7f8-Karen-Monaldi-pic-Memorial-Card-150x150.jpg" TargetMode="External"/><Relationship Id="rId290" Type="http://schemas.openxmlformats.org/officeDocument/2006/relationships/hyperlink" Target="https://s3-external-1.amazonaws.com/offertabs/offer/kxdcce/large/810_564dff203e3d9-sapa.jpg" TargetMode="External"/><Relationship Id="rId165" Type="http://schemas.openxmlformats.org/officeDocument/2006/relationships/hyperlink" Target="https://s3-external-1.amazonaws.com/offertabs/offer/kxdcce/large/810_5640b4fe0fcc2-SusanKeyton.jpg" TargetMode="External"/><Relationship Id="rId286" Type="http://schemas.openxmlformats.org/officeDocument/2006/relationships/hyperlink" Target="https://s3-external-1.amazonaws.com/offertabs/offer/kxdcce/large/810_5652baf804d17-MPPS_TOILET2.jpg" TargetMode="External"/><Relationship Id="rId164" Type="http://schemas.openxmlformats.org/officeDocument/2006/relationships/hyperlink" Target="https://s3-external-1.amazonaws.com/offertabs/offer/kxdcce/large/810_564bcfc934e70-IMG_9488.JPG" TargetMode="External"/><Relationship Id="rId285" Type="http://schemas.openxmlformats.org/officeDocument/2006/relationships/hyperlink" Target="https://s3-external-1.amazonaws.com/offertabs/offer/kxdcce/large/810_56454c26e108d-rowan-miss-marie-ballet-III.jpg" TargetMode="External"/><Relationship Id="rId163" Type="http://schemas.openxmlformats.org/officeDocument/2006/relationships/hyperlink" Target="https://s3-external-1.amazonaws.com/offertabs/offer/kxdcce/large/810_564256ddbf659-globepeople.jpg" TargetMode="External"/><Relationship Id="rId284" Type="http://schemas.openxmlformats.org/officeDocument/2006/relationships/hyperlink" Target="https://s3-external-1.amazonaws.com/offertabs/offer/kxdcce/large/810_564bd8776e537-image.png" TargetMode="External"/><Relationship Id="rId162" Type="http://schemas.openxmlformats.org/officeDocument/2006/relationships/hyperlink" Target="https://s3-external-1.amazonaws.com/offertabs/offer/kxdcce/large/810_56425511cddb2-givingstory.jpg" TargetMode="External"/><Relationship Id="rId283" Type="http://schemas.openxmlformats.org/officeDocument/2006/relationships/hyperlink" Target="https://s3-external-1.amazonaws.com/offertabs/offer/kxdcce/large/810_565236b0a64fe-20150829_200848.jpg" TargetMode="External"/><Relationship Id="rId169" Type="http://schemas.openxmlformats.org/officeDocument/2006/relationships/hyperlink" Target="https://s3-external-1.amazonaws.com/offertabs/offer/kxdcce/large/810_563eb21bc0a66-facebook.png" TargetMode="External"/><Relationship Id="rId168" Type="http://schemas.openxmlformats.org/officeDocument/2006/relationships/hyperlink" Target="https://s3-external-1.amazonaws.com/offertabs/offer/kxdcce/large/810_edited_563d9491d3417-DSC_0203.JPG" TargetMode="External"/><Relationship Id="rId289" Type="http://schemas.openxmlformats.org/officeDocument/2006/relationships/hyperlink" Target="https://s3-external-1.amazonaws.com/offertabs/offer/kxdcce/large/810_564df45b9a9f8-image.jpg" TargetMode="External"/><Relationship Id="rId167" Type="http://schemas.openxmlformats.org/officeDocument/2006/relationships/hyperlink" Target="https://s3-external-1.amazonaws.com/offertabs/offer/kxdcce/large/810_563bc64de05ba-1011868_10153022638535473_434741514_n.jpg" TargetMode="External"/><Relationship Id="rId288" Type="http://schemas.openxmlformats.org/officeDocument/2006/relationships/hyperlink" Target="https://s3-external-1.amazonaws.com/offertabs/offer/kxdcce/large/810_564df1af89de3-10489902_10202545541704715_6306309020915421135_n.jpg" TargetMode="External"/><Relationship Id="rId166" Type="http://schemas.openxmlformats.org/officeDocument/2006/relationships/hyperlink" Target="https://s3-external-1.amazonaws.com/offertabs/offer/kxdcce/large/810_5639639ee2693-NPHComputerTrainingClass.jpg" TargetMode="External"/><Relationship Id="rId287" Type="http://schemas.openxmlformats.org/officeDocument/2006/relationships/hyperlink" Target="https://s3-external-1.amazonaws.com/offertabs/offer/kxdcce/large/810_565363c5eb8f1-Slide5.PNG" TargetMode="External"/><Relationship Id="rId161" Type="http://schemas.openxmlformats.org/officeDocument/2006/relationships/hyperlink" Target="https://s3-external-1.amazonaws.com/offertabs/offer/kxdcce/large/810_56538e5884ac1-logo.jpg" TargetMode="External"/><Relationship Id="rId282" Type="http://schemas.openxmlformats.org/officeDocument/2006/relationships/hyperlink" Target="https://s3-external-1.amazonaws.com/offertabs/offer/kxdcce/large/810_56390af3d38ce-12176148_10154128067931664_1448849672_o.jpg" TargetMode="External"/><Relationship Id="rId160" Type="http://schemas.openxmlformats.org/officeDocument/2006/relationships/hyperlink" Target="https://s3-external-1.amazonaws.com/offertabs/offer/kxdcce/large/810_563a5d4a3f6c8-arc.png" TargetMode="External"/><Relationship Id="rId281" Type="http://schemas.openxmlformats.org/officeDocument/2006/relationships/hyperlink" Target="https://s3-external-1.amazonaws.com/offertabs/offer/kxdcce/large/810_5653d43fb1d06-img_7667.jpg" TargetMode="External"/><Relationship Id="rId280" Type="http://schemas.openxmlformats.org/officeDocument/2006/relationships/hyperlink" Target="https://s3-external-1.amazonaws.com/offertabs/offer/kxdcce/large/810_5637901360011-Me.jpeg" TargetMode="External"/><Relationship Id="rId159" Type="http://schemas.openxmlformats.org/officeDocument/2006/relationships/hyperlink" Target="https://s3-external-1.amazonaws.com/offertabs/offer/kxdcce/large/810_5641354d129aa-5149_1116220584795_6206761_n.jpg" TargetMode="External"/><Relationship Id="rId154" Type="http://schemas.openxmlformats.org/officeDocument/2006/relationships/hyperlink" Target="https://s3-external-1.amazonaws.com/offertabs/offer/kxdcce/large/810_5650bd83abb2e-sindyandfriends.JPG" TargetMode="External"/><Relationship Id="rId275" Type="http://schemas.openxmlformats.org/officeDocument/2006/relationships/hyperlink" Target="https://s3-external-1.amazonaws.com/offertabs/offer/kxdcce/large/810_563c20da43bd9-UDiON-OneSpark-Logo.png" TargetMode="External"/><Relationship Id="rId396" Type="http://schemas.openxmlformats.org/officeDocument/2006/relationships/hyperlink" Target="https://s3-external-1.amazonaws.com/offertabs/offer/kxdcce/large/810_5645097d1e55a-YouTubeBannerTop.jpg" TargetMode="External"/><Relationship Id="rId153" Type="http://schemas.openxmlformats.org/officeDocument/2006/relationships/hyperlink" Target="https://s3-external-1.amazonaws.com/offertabs/offer/kxdcce/large/810_565349668ae0a-AWAWlogocopy.jpg" TargetMode="External"/><Relationship Id="rId274" Type="http://schemas.openxmlformats.org/officeDocument/2006/relationships/hyperlink" Target="https://s3-external-1.amazonaws.com/offertabs/offer/kxdcce/large/810_5655f6c6a87a0-Eanie.JPG" TargetMode="External"/><Relationship Id="rId395" Type="http://schemas.openxmlformats.org/officeDocument/2006/relationships/hyperlink" Target="https://s3-external-1.amazonaws.com/offertabs/offer/kxdcce/large/810_5644ade8d8c38-theclub.jpg" TargetMode="External"/><Relationship Id="rId152" Type="http://schemas.openxmlformats.org/officeDocument/2006/relationships/hyperlink" Target="https://s3-external-1.amazonaws.com/offertabs/offer/kxdcce/large/810_5638fdb442952-SarahandJulia.JPG" TargetMode="External"/><Relationship Id="rId273" Type="http://schemas.openxmlformats.org/officeDocument/2006/relationships/hyperlink" Target="https://s3-external-1.amazonaws.com/offertabs/offer/kxdcce/large/810_56545dd52af44-IMG_2100.jpg" TargetMode="External"/><Relationship Id="rId394" Type="http://schemas.openxmlformats.org/officeDocument/2006/relationships/hyperlink" Target="https://s3-external-1.amazonaws.com/offertabs/offer/kxdcce/large/810_564b7e265bc48-IMG_2083.JPG" TargetMode="External"/><Relationship Id="rId151" Type="http://schemas.openxmlformats.org/officeDocument/2006/relationships/hyperlink" Target="https://s3-external-1.amazonaws.com/offertabs/offer/kxdcce/large/810_5654a230d1ca8-pastelandcharcoal_21.JPG" TargetMode="External"/><Relationship Id="rId272" Type="http://schemas.openxmlformats.org/officeDocument/2006/relationships/hyperlink" Target="https://s3-external-1.amazonaws.com/offertabs/offer/kxdcce/large/810_56535036e96b4-11825549_10106480462213650_614436981135657794_n.jpg" TargetMode="External"/><Relationship Id="rId393" Type="http://schemas.openxmlformats.org/officeDocument/2006/relationships/hyperlink" Target="https://s3-external-1.amazonaws.com/offertabs/offer/kxdcce/large/810_56536b032c305-transparentlogo.png" TargetMode="External"/><Relationship Id="rId158" Type="http://schemas.openxmlformats.org/officeDocument/2006/relationships/hyperlink" Target="https://s3-external-1.amazonaws.com/offertabs/offer/kxdcce/large/810_564eaac9cf663-BlackM.jpg" TargetMode="External"/><Relationship Id="rId279" Type="http://schemas.openxmlformats.org/officeDocument/2006/relationships/hyperlink" Target="https://s3-external-1.amazonaws.com/offertabs/offer/kxdcce/large/810_5639903076510-image.jpeg" TargetMode="External"/><Relationship Id="rId157" Type="http://schemas.openxmlformats.org/officeDocument/2006/relationships/hyperlink" Target="https://s3-external-1.amazonaws.com/offertabs/offer/kxdcce/large/810_564e53d65097b-63398_10100889492157809_2045547235611239058_n.jpg" TargetMode="External"/><Relationship Id="rId278" Type="http://schemas.openxmlformats.org/officeDocument/2006/relationships/hyperlink" Target="https://s3-external-1.amazonaws.com/offertabs/offer/kxdcce/large/810_564a26b75436d-JPL.jpg" TargetMode="External"/><Relationship Id="rId399" Type="http://schemas.openxmlformats.org/officeDocument/2006/relationships/hyperlink" Target="https://s3-external-1.amazonaws.com/offertabs/offer/kxdcce/large/810_564e7d0466fe6-015df50461b5a21993daae1b9d68b0fbd1c923a963.jpg" TargetMode="External"/><Relationship Id="rId156" Type="http://schemas.openxmlformats.org/officeDocument/2006/relationships/hyperlink" Target="https://s3-external-1.amazonaws.com/offertabs/offer/kxdcce/large/810_564a5b40af6da-michael.2..jpg" TargetMode="External"/><Relationship Id="rId277" Type="http://schemas.openxmlformats.org/officeDocument/2006/relationships/hyperlink" Target="https://s3-external-1.amazonaws.com/offertabs/offer/kxdcce/large/810_564ce853a90a9-EASOWCV.jpg" TargetMode="External"/><Relationship Id="rId398" Type="http://schemas.openxmlformats.org/officeDocument/2006/relationships/hyperlink" Target="https://s3-external-1.amazonaws.com/offertabs/offer/kxdcce/large/810_564d06c704817-noahvinnyphotoforgrg.jpg" TargetMode="External"/><Relationship Id="rId155" Type="http://schemas.openxmlformats.org/officeDocument/2006/relationships/hyperlink" Target="https://s3-external-1.amazonaws.com/offertabs/offer/kxdcce/large/810_5652483faffcd-VictorHugobanneratFlagDay.JPG" TargetMode="External"/><Relationship Id="rId276" Type="http://schemas.openxmlformats.org/officeDocument/2006/relationships/hyperlink" Target="https://s3-external-1.amazonaws.com/offertabs/offer/kxdcce/large/810_56535a5a5ad6a-ChiefSeattleClubLogo_horizontal.jpg" TargetMode="External"/><Relationship Id="rId397" Type="http://schemas.openxmlformats.org/officeDocument/2006/relationships/hyperlink" Target="https://s3-external-1.amazonaws.com/offertabs/offer/kxdcce/large/810_5653e8eadc8e1-154.jpg" TargetMode="External"/><Relationship Id="rId40" Type="http://schemas.openxmlformats.org/officeDocument/2006/relationships/hyperlink" Target="https://s3-external-1.amazonaws.com/offertabs/offer/kxdcce/large/810_56538ccb70a91-KPCPeacePark.jpg" TargetMode="External"/><Relationship Id="rId42" Type="http://schemas.openxmlformats.org/officeDocument/2006/relationships/hyperlink" Target="https://s3-external-1.amazonaws.com/offertabs/offer/kxdcce/large/810_5650882d4a440-image.jpeg" TargetMode="External"/><Relationship Id="rId41" Type="http://schemas.openxmlformats.org/officeDocument/2006/relationships/hyperlink" Target="https://s3-external-1.amazonaws.com/offertabs/offer/kxdcce/large/810_56545687644d8-TMI5TH.jpg" TargetMode="External"/><Relationship Id="rId44" Type="http://schemas.openxmlformats.org/officeDocument/2006/relationships/hyperlink" Target="https://s3-external-1.amazonaws.com/offertabs/offer/kxdcce/large/810_5646e4b1f4063-IMG_6375.JPG" TargetMode="External"/><Relationship Id="rId43" Type="http://schemas.openxmlformats.org/officeDocument/2006/relationships/hyperlink" Target="https://s3-external-1.amazonaws.com/offertabs/offer/kxdcce/large/810_564554fb03d43-Oct-2015-Donate-Your-Car-to-Wheels-of-Success-1_Fotor_Collage.jpg" TargetMode="External"/><Relationship Id="rId46" Type="http://schemas.openxmlformats.org/officeDocument/2006/relationships/hyperlink" Target="https://s3-external-1.amazonaws.com/offertabs/offer/kxdcce/large/810_56526b8b27159-FreeMinds.JPG" TargetMode="External"/><Relationship Id="rId45" Type="http://schemas.openxmlformats.org/officeDocument/2006/relationships/hyperlink" Target="https://s3-external-1.amazonaws.com/offertabs/offer/kxdcce/large/810_5651d403b219f-Un.jpg" TargetMode="External"/><Relationship Id="rId509" Type="http://schemas.openxmlformats.org/officeDocument/2006/relationships/hyperlink" Target="https://s3-external-1.amazonaws.com/offertabs/offer/kxdcce/large/810_56537390eee6c-image.png" TargetMode="External"/><Relationship Id="rId508" Type="http://schemas.openxmlformats.org/officeDocument/2006/relationships/hyperlink" Target="https://s3-external-1.amazonaws.com/offertabs/offer/kxdcce/large/810_5644a82aa24ca-image4.jpg" TargetMode="External"/><Relationship Id="rId503" Type="http://schemas.openxmlformats.org/officeDocument/2006/relationships/hyperlink" Target="https://s3-external-1.amazonaws.com/offertabs/offer/kxdcce/large/810_563d3b2d61989-unnamed.jpg" TargetMode="External"/><Relationship Id="rId502" Type="http://schemas.openxmlformats.org/officeDocument/2006/relationships/hyperlink" Target="https://s3-external-1.amazonaws.com/offertabs/offer/kxdcce/large/810_563ce89001d33-IMG_0301.JPG" TargetMode="External"/><Relationship Id="rId501" Type="http://schemas.openxmlformats.org/officeDocument/2006/relationships/hyperlink" Target="https://s3-external-1.amazonaws.com/offertabs/offer/kxdcce/large/810_563be48549175-11223966_10101524421234616_3061974696597498042_n.jpg" TargetMode="External"/><Relationship Id="rId500" Type="http://schemas.openxmlformats.org/officeDocument/2006/relationships/hyperlink" Target="https://s3-external-1.amazonaws.com/offertabs/offer/kxdcce/large/810_563b878045bc0-image.jpg" TargetMode="External"/><Relationship Id="rId507" Type="http://schemas.openxmlformats.org/officeDocument/2006/relationships/hyperlink" Target="https://s3-external-1.amazonaws.com/offertabs/offer/kxdcce/large/810_565371389ec56-image.png" TargetMode="External"/><Relationship Id="rId506" Type="http://schemas.openxmlformats.org/officeDocument/2006/relationships/hyperlink" Target="https://s3-external-1.amazonaws.com/offertabs/offer/kxdcce/large/810_564233582e87e-SunshineFoundation.jpg" TargetMode="External"/><Relationship Id="rId505" Type="http://schemas.openxmlformats.org/officeDocument/2006/relationships/hyperlink" Target="https://s3-external-1.amazonaws.com/offertabs/offer/kxdcce/large/810_564162bd2a600-JoeCockerandOlina.jpg" TargetMode="External"/><Relationship Id="rId504" Type="http://schemas.openxmlformats.org/officeDocument/2006/relationships/hyperlink" Target="https://s3-external-1.amazonaws.com/offertabs/offer/kxdcce/large/810_56521c6632e3c-Fall_2015_by_Simran_Manhas.png" TargetMode="External"/><Relationship Id="rId48" Type="http://schemas.openxmlformats.org/officeDocument/2006/relationships/hyperlink" Target="https://s3-external-1.amazonaws.com/offertabs/offer/kxdcce/large/810_564f3b79c8b91-1797345_1519120145080913_5334383611049865065_n.jpg" TargetMode="External"/><Relationship Id="rId47" Type="http://schemas.openxmlformats.org/officeDocument/2006/relationships/hyperlink" Target="https://s3-external-1.amazonaws.com/offertabs/offer/kxdcce/large/810_563b90f7c7773-090415ShelleyCohen.jpg" TargetMode="External"/><Relationship Id="rId49" Type="http://schemas.openxmlformats.org/officeDocument/2006/relationships/hyperlink" Target="https://s3-external-1.amazonaws.com/offertabs/offer/kxdcce/large/810_563e3f85b688b-My25thRideSquare.png" TargetMode="External"/><Relationship Id="rId31" Type="http://schemas.openxmlformats.org/officeDocument/2006/relationships/hyperlink" Target="https://s3-external-1.amazonaws.com/offertabs/offer/kxdcce/large/810_563fd31285562-dec2016.jpg" TargetMode="External"/><Relationship Id="rId30" Type="http://schemas.openxmlformats.org/officeDocument/2006/relationships/hyperlink" Target="https://s3-external-1.amazonaws.com/offertabs/offer/kxdcce/large/810_5645c7cf17677-Argentina_20080810_D302.jpg" TargetMode="External"/><Relationship Id="rId33" Type="http://schemas.openxmlformats.org/officeDocument/2006/relationships/hyperlink" Target="https://s3-external-1.amazonaws.com/offertabs/offer/kxdcce/large/810_564c127e53704-Scan0001.jpg" TargetMode="External"/><Relationship Id="rId32" Type="http://schemas.openxmlformats.org/officeDocument/2006/relationships/hyperlink" Target="https://s3-external-1.amazonaws.com/offertabs/offer/kxdcce/large/810_56515dc57cac7-DFL-web-logo-1.png" TargetMode="External"/><Relationship Id="rId35" Type="http://schemas.openxmlformats.org/officeDocument/2006/relationships/hyperlink" Target="https://s3-external-1.amazonaws.com/offertabs/offer/kxdcce/large/810_565db6874f108-image.jpeg" TargetMode="External"/><Relationship Id="rId34" Type="http://schemas.openxmlformats.org/officeDocument/2006/relationships/hyperlink" Target="https://s3-external-1.amazonaws.com/offertabs/offer/kxdcce/large/810_5642338d9a9a0-ARLogo.png" TargetMode="External"/><Relationship Id="rId613" Type="http://schemas.openxmlformats.org/officeDocument/2006/relationships/drawing" Target="../drawings/drawing5.xml"/><Relationship Id="rId612" Type="http://schemas.openxmlformats.org/officeDocument/2006/relationships/hyperlink" Target="https://s3-external-1.amazonaws.com/offertabs/offer/kxdcce/large/810_5637bc6736bf0-1507783_10152944583261035_6546243362743544227_n.jpg" TargetMode="External"/><Relationship Id="rId611" Type="http://schemas.openxmlformats.org/officeDocument/2006/relationships/hyperlink" Target="https://s3-external-1.amazonaws.com/offertabs/offer/kxdcce/large/810_563816b85572a-8310013580103.jpg" TargetMode="External"/><Relationship Id="rId610" Type="http://schemas.openxmlformats.org/officeDocument/2006/relationships/hyperlink" Target="https://s3-external-1.amazonaws.com/offertabs/offer/kxdcce/large/810_5637f780f37bd-JSselfie_n.jpg" TargetMode="External"/><Relationship Id="rId37" Type="http://schemas.openxmlformats.org/officeDocument/2006/relationships/hyperlink" Target="https://s3-external-1.amazonaws.com/offertabs/offer/kxdcce/large/810_563ae71ad7273-givingtuesday.jpeg" TargetMode="External"/><Relationship Id="rId36" Type="http://schemas.openxmlformats.org/officeDocument/2006/relationships/hyperlink" Target="https://s3-external-1.amazonaws.com/offertabs/offer/kxdcce/large/810_567c3899d0bac-1918841_772396139538657_6692461605166119186_n.jpg" TargetMode="External"/><Relationship Id="rId39" Type="http://schemas.openxmlformats.org/officeDocument/2006/relationships/hyperlink" Target="https://s3-external-1.amazonaws.com/offertabs/offer/kxdcce/large/810_564142464e906-IMG_2829.jpg" TargetMode="External"/><Relationship Id="rId38" Type="http://schemas.openxmlformats.org/officeDocument/2006/relationships/hyperlink" Target="https://s3-external-1.amazonaws.com/offertabs/offer/kxdcce/large/810_563c4e2782298-FB_20151104_15_06_23_Saved_Picture.jpg" TargetMode="External"/><Relationship Id="rId20" Type="http://schemas.openxmlformats.org/officeDocument/2006/relationships/hyperlink" Target="https://s3-external-1.amazonaws.com/offertabs/offer/kxdcce/large/810_563957c6aecc4-nsdf2014final.png" TargetMode="External"/><Relationship Id="rId22" Type="http://schemas.openxmlformats.org/officeDocument/2006/relationships/hyperlink" Target="https://s3-external-1.amazonaws.com/offertabs/offer/kxdcce/large/810_564fa0332e030-CuernavacaChildrensMission_Page_1.jpg" TargetMode="External"/><Relationship Id="rId21" Type="http://schemas.openxmlformats.org/officeDocument/2006/relationships/hyperlink" Target="https://s3-external-1.amazonaws.com/offertabs/offer/kxdcce/large/810_56423b55eca3f-V__E5C1.jpg" TargetMode="External"/><Relationship Id="rId24" Type="http://schemas.openxmlformats.org/officeDocument/2006/relationships/hyperlink" Target="https://s3-external-1.amazonaws.com/offertabs/offer/kxdcce/large/810_5654047d0cbf8-galabouldermygivingstory.jpg" TargetMode="External"/><Relationship Id="rId23" Type="http://schemas.openxmlformats.org/officeDocument/2006/relationships/hyperlink" Target="https://s3-external-1.amazonaws.com/offertabs/offer/kxdcce/large/810_56394675b6abe-FB_IMG_1446591357960.jpg" TargetMode="External"/><Relationship Id="rId409" Type="http://schemas.openxmlformats.org/officeDocument/2006/relationships/hyperlink" Target="https://s3-external-1.amazonaws.com/offertabs/offer/kxdcce/large/810_5643db2048e57-maya2.jpg" TargetMode="External"/><Relationship Id="rId404" Type="http://schemas.openxmlformats.org/officeDocument/2006/relationships/hyperlink" Target="https://s3-external-1.amazonaws.com/offertabs/offer/kxdcce/large/810_564f6b396ab3a-IMG_0034.jpg" TargetMode="External"/><Relationship Id="rId525" Type="http://schemas.openxmlformats.org/officeDocument/2006/relationships/hyperlink" Target="https://s3-external-1.amazonaws.com/offertabs/offer/kxdcce/large/810_56527fcd95650-RK.jpg" TargetMode="External"/><Relationship Id="rId403" Type="http://schemas.openxmlformats.org/officeDocument/2006/relationships/hyperlink" Target="https://s3-external-1.amazonaws.com/offertabs/offer/kxdcce/large/810_564f09444f0ef-12227015_10153663645142180_1798898240744002892_n.jpg" TargetMode="External"/><Relationship Id="rId524" Type="http://schemas.openxmlformats.org/officeDocument/2006/relationships/hyperlink" Target="https://s3-external-1.amazonaws.com/offertabs/offer/kxdcce/large/810_5650fad876433-IMG_1069.jpg" TargetMode="External"/><Relationship Id="rId402" Type="http://schemas.openxmlformats.org/officeDocument/2006/relationships/hyperlink" Target="https://s3-external-1.amazonaws.com/offertabs/offer/kxdcce/large/810_564f62c3d19ff-RiverBot.jpg" TargetMode="External"/><Relationship Id="rId523" Type="http://schemas.openxmlformats.org/officeDocument/2006/relationships/hyperlink" Target="https://s3-external-1.amazonaws.com/offertabs/offer/kxdcce/large/810_565085b4a0239-DSCF4892.JPG" TargetMode="External"/><Relationship Id="rId401" Type="http://schemas.openxmlformats.org/officeDocument/2006/relationships/hyperlink" Target="https://s3-external-1.amazonaws.com/offertabs/offer/kxdcce/large/810_5642cae908610-trd-logo-medium.jpg" TargetMode="External"/><Relationship Id="rId522" Type="http://schemas.openxmlformats.org/officeDocument/2006/relationships/hyperlink" Target="https://s3-external-1.amazonaws.com/offertabs/offer/kxdcce/large/810_564f8d26cf006-IMG_7749.jpg" TargetMode="External"/><Relationship Id="rId408" Type="http://schemas.openxmlformats.org/officeDocument/2006/relationships/hyperlink" Target="https://s3-external-1.amazonaws.com/offertabs/offer/kxdcce/large/810_5643ec5d4a53c-img-2.jpg" TargetMode="External"/><Relationship Id="rId529" Type="http://schemas.openxmlformats.org/officeDocument/2006/relationships/hyperlink" Target="https://s3-external-1.amazonaws.com/offertabs/offer/kxdcce/large/810_563a8667d407e-image.png" TargetMode="External"/><Relationship Id="rId407" Type="http://schemas.openxmlformats.org/officeDocument/2006/relationships/hyperlink" Target="https://s3-external-1.amazonaws.com/offertabs/offer/kxdcce/large/810_56522b78969af-ScreenShot2015-11-11at3.53.51PM.png" TargetMode="External"/><Relationship Id="rId528" Type="http://schemas.openxmlformats.org/officeDocument/2006/relationships/hyperlink" Target="https://s3-external-1.amazonaws.com/offertabs/offer/kxdcce/large/810_563a106a51042-smalllogo.png" TargetMode="External"/><Relationship Id="rId406" Type="http://schemas.openxmlformats.org/officeDocument/2006/relationships/hyperlink" Target="https://s3-external-1.amazonaws.com/offertabs/offer/kxdcce/large/810_564e0f24d7d70-NewPicture1.png" TargetMode="External"/><Relationship Id="rId527" Type="http://schemas.openxmlformats.org/officeDocument/2006/relationships/hyperlink" Target="https://s3-external-1.amazonaws.com/offertabs/offer/kxdcce/large/810_5637ac467d926-CertificateSW.png" TargetMode="External"/><Relationship Id="rId405" Type="http://schemas.openxmlformats.org/officeDocument/2006/relationships/hyperlink" Target="https://s3-external-1.amazonaws.com/offertabs/offer/kxdcce/large/810_564cf8ce3cb6d-vip.jpg" TargetMode="External"/><Relationship Id="rId526" Type="http://schemas.openxmlformats.org/officeDocument/2006/relationships/hyperlink" Target="https://s3-external-1.amazonaws.com/offertabs/offer/kxdcce/large/810_565375c6c2ca9-GOTRphoto.jpg" TargetMode="External"/><Relationship Id="rId26" Type="http://schemas.openxmlformats.org/officeDocument/2006/relationships/hyperlink" Target="https://s3-external-1.amazonaws.com/offertabs/offer/kxdcce/large/810_563d4abb9d382-_ADR4725-Edit-27.jpg" TargetMode="External"/><Relationship Id="rId25" Type="http://schemas.openxmlformats.org/officeDocument/2006/relationships/hyperlink" Target="https://s3-external-1.amazonaws.com/offertabs/offer/kxdcce/large/810_565464924df30-704585_3953538005422_814154450_o.jpg" TargetMode="External"/><Relationship Id="rId28" Type="http://schemas.openxmlformats.org/officeDocument/2006/relationships/hyperlink" Target="https://s3-external-1.amazonaws.com/offertabs/offer/kxdcce/large/810_565272b508347-SPDC_logo_25_anniv_color.jpg" TargetMode="External"/><Relationship Id="rId27" Type="http://schemas.openxmlformats.org/officeDocument/2006/relationships/hyperlink" Target="https://s3-external-1.amazonaws.com/offertabs/offer/kxdcce/large/810_563ad5572c41d-10387234_10154782771140602_7260158545055595264_n.jpg" TargetMode="External"/><Relationship Id="rId400" Type="http://schemas.openxmlformats.org/officeDocument/2006/relationships/hyperlink" Target="https://s3-external-1.amazonaws.com/offertabs/offer/kxdcce/large/810_564ef20e030f3-20151120_153549.jpg" TargetMode="External"/><Relationship Id="rId521" Type="http://schemas.openxmlformats.org/officeDocument/2006/relationships/hyperlink" Target="https://s3-external-1.amazonaws.com/offertabs/offer/kxdcce/large/810_564f35a726824-RockPaperScissors.jpg" TargetMode="External"/><Relationship Id="rId29" Type="http://schemas.openxmlformats.org/officeDocument/2006/relationships/hyperlink" Target="https://s3-external-1.amazonaws.com/offertabs/offer/kxdcce/large/810_5652961443adf-1044864_524402564281407_1438686015_n.jpg" TargetMode="External"/><Relationship Id="rId520" Type="http://schemas.openxmlformats.org/officeDocument/2006/relationships/hyperlink" Target="https://s3-external-1.amazonaws.com/offertabs/offer/kxdcce/large/810_564dc53832991-AEFsticker.jpg" TargetMode="External"/><Relationship Id="rId11" Type="http://schemas.openxmlformats.org/officeDocument/2006/relationships/hyperlink" Target="https://s3-external-1.amazonaws.com/offertabs/offer/kxdcce/large/810_563af32fea9f7-C__Data_Users_DefApps_AppData_INTERNETEXPLORER_Temp_SavedImages_logo-mercy.png" TargetMode="External"/><Relationship Id="rId10" Type="http://schemas.openxmlformats.org/officeDocument/2006/relationships/hyperlink" Target="https://s3-external-1.amazonaws.com/offertabs/offer/kxdcce/large/810_563fe47b324f8-squareoffabric.jpg" TargetMode="External"/><Relationship Id="rId13" Type="http://schemas.openxmlformats.org/officeDocument/2006/relationships/hyperlink" Target="https://s3-external-1.amazonaws.com/offertabs/offer/kxdcce/large/810_56417231f1a68-FB_IMG_1447122933726.jpg" TargetMode="External"/><Relationship Id="rId12" Type="http://schemas.openxmlformats.org/officeDocument/2006/relationships/hyperlink" Target="https://s3-external-1.amazonaws.com/offertabs/offer/kxdcce/large/810_5653567a7654a-ScreenShot2015-11-23at1.07.42PM.png" TargetMode="External"/><Relationship Id="rId519" Type="http://schemas.openxmlformats.org/officeDocument/2006/relationships/hyperlink" Target="https://s3-external-1.amazonaws.com/offertabs/offer/kxdcce/large/810_563cc9e2b98ee-image.jpeg" TargetMode="External"/><Relationship Id="rId514" Type="http://schemas.openxmlformats.org/officeDocument/2006/relationships/hyperlink" Target="https://s3-external-1.amazonaws.com/offertabs/offer/kxdcce/large/810_564b5386d48ee-all.group.bafwalk.jpg" TargetMode="External"/><Relationship Id="rId513" Type="http://schemas.openxmlformats.org/officeDocument/2006/relationships/hyperlink" Target="https://s3-external-1.amazonaws.com/offertabs/offer/kxdcce/large/810_564a3bc9093d2-CMHMattersRibbon.jpg" TargetMode="External"/><Relationship Id="rId512" Type="http://schemas.openxmlformats.org/officeDocument/2006/relationships/hyperlink" Target="https://s3-external-1.amazonaws.com/offertabs/offer/kxdcce/large/810_56453e990b8ec-MeandShannon_CarolineFurnace.jpg" TargetMode="External"/><Relationship Id="rId511" Type="http://schemas.openxmlformats.org/officeDocument/2006/relationships/hyperlink" Target="https://s3-external-1.amazonaws.com/offertabs/offer/kxdcce/large/810_5644f8c94f9e0-919422_10151661467911015_1742130101_o.jpg" TargetMode="External"/><Relationship Id="rId518" Type="http://schemas.openxmlformats.org/officeDocument/2006/relationships/hyperlink" Target="https://s3-external-1.amazonaws.com/offertabs/offer/kxdcce/large/810_564d0d11cdec0-OmarandGeorgie.jpg" TargetMode="External"/><Relationship Id="rId517" Type="http://schemas.openxmlformats.org/officeDocument/2006/relationships/hyperlink" Target="https://s3-external-1.amazonaws.com/offertabs/offer/kxdcce/large/810_563be466aaae3-image.jpeg" TargetMode="External"/><Relationship Id="rId516" Type="http://schemas.openxmlformats.org/officeDocument/2006/relationships/hyperlink" Target="https://s3-external-1.amazonaws.com/offertabs/offer/kxdcce/large/810_564c4ec17009b-10703783_340215082808465_4715805509338696848_n.jpg" TargetMode="External"/><Relationship Id="rId515" Type="http://schemas.openxmlformats.org/officeDocument/2006/relationships/hyperlink" Target="https://s3-external-1.amazonaws.com/offertabs/offer/kxdcce/large/810_564bda286474d-IMG_5966.JPG" TargetMode="External"/><Relationship Id="rId15" Type="http://schemas.openxmlformats.org/officeDocument/2006/relationships/hyperlink" Target="https://s3-external-1.amazonaws.com/offertabs/offer/kxdcce/large/810_56461895a4115-sa-doing-the-most-good.jpg" TargetMode="External"/><Relationship Id="rId14" Type="http://schemas.openxmlformats.org/officeDocument/2006/relationships/hyperlink" Target="https://s3-external-1.amazonaws.com/offertabs/offer/kxdcce/large/810_56427251e63c9-halloween-candy-by-phanton-kitty.jpg" TargetMode="External"/><Relationship Id="rId17" Type="http://schemas.openxmlformats.org/officeDocument/2006/relationships/hyperlink" Target="https://s3-external-1.amazonaws.com/offertabs/offer/kxdcce/large/810_5645068617cd1-b4.jpg" TargetMode="External"/><Relationship Id="rId16" Type="http://schemas.openxmlformats.org/officeDocument/2006/relationships/hyperlink" Target="https://s3-external-1.amazonaws.com/offertabs/offer/kxdcce/large/810_563e0c5e1330c-Finish2.jpeg" TargetMode="External"/><Relationship Id="rId19" Type="http://schemas.openxmlformats.org/officeDocument/2006/relationships/hyperlink" Target="https://s3-external-1.amazonaws.com/offertabs/offer/kxdcce/large/810_56547ad935060-CMN.jpg" TargetMode="External"/><Relationship Id="rId510" Type="http://schemas.openxmlformats.org/officeDocument/2006/relationships/hyperlink" Target="https://s3-external-1.amazonaws.com/offertabs/offer/kxdcce/large/810_565373d0b697c-image.png" TargetMode="External"/><Relationship Id="rId18" Type="http://schemas.openxmlformats.org/officeDocument/2006/relationships/hyperlink" Target="https://s3-external-1.amazonaws.com/offertabs/offer/kxdcce/large/810_563ae63ab9afa-key.jpg" TargetMode="External"/><Relationship Id="rId84" Type="http://schemas.openxmlformats.org/officeDocument/2006/relationships/hyperlink" Target="https://s3-external-1.amazonaws.com/offertabs/offer/kxdcce/large/810_565749cfbd738-12187978_454095221449465_4612917580992084259_o.jpg" TargetMode="External"/><Relationship Id="rId83" Type="http://schemas.openxmlformats.org/officeDocument/2006/relationships/hyperlink" Target="https://s3-external-1.amazonaws.com/offertabs/offer/kxdcce/large/810_564a3e833fffc-IMG_8859.JPG" TargetMode="External"/><Relationship Id="rId86" Type="http://schemas.openxmlformats.org/officeDocument/2006/relationships/hyperlink" Target="https://s3-external-1.amazonaws.com/offertabs/offer/kxdcce/large/810_564f2ec3e751e-IMG_3213-Version2.jpg" TargetMode="External"/><Relationship Id="rId85" Type="http://schemas.openxmlformats.org/officeDocument/2006/relationships/hyperlink" Target="https://s3-external-1.amazonaws.com/offertabs/offer/kxdcce/large/810_564ff39fa0ffc-HOPEFULlogo1.jpg" TargetMode="External"/><Relationship Id="rId88" Type="http://schemas.openxmlformats.org/officeDocument/2006/relationships/hyperlink" Target="https://s3-external-1.amazonaws.com/offertabs/offer/kxdcce/large/810_563984d5b4e9f-FullSizeRender2.jpg" TargetMode="External"/><Relationship Id="rId87" Type="http://schemas.openxmlformats.org/officeDocument/2006/relationships/hyperlink" Target="https://s3-external-1.amazonaws.com/offertabs/offer/kxdcce/large/810_5641fcb19db5d-1511472_10205424769404918_2856418377152646485_n.jpg" TargetMode="External"/><Relationship Id="rId89" Type="http://schemas.openxmlformats.org/officeDocument/2006/relationships/hyperlink" Target="https://s3-external-1.amazonaws.com/offertabs/offer/kxdcce/large/810_565489753a989-creed.jpg" TargetMode="External"/><Relationship Id="rId80" Type="http://schemas.openxmlformats.org/officeDocument/2006/relationships/hyperlink" Target="https://s3-external-1.amazonaws.com/offertabs/offer/kxdcce/large/810_5643b74d50b9d-story.png" TargetMode="External"/><Relationship Id="rId82" Type="http://schemas.openxmlformats.org/officeDocument/2006/relationships/hyperlink" Target="https://s3-external-1.amazonaws.com/offertabs/offer/kxdcce/large/810_565ba42fb38a0-12088599_895470747156717_9082024091178839676_n.jpg" TargetMode="External"/><Relationship Id="rId81" Type="http://schemas.openxmlformats.org/officeDocument/2006/relationships/hyperlink" Target="https://s3-external-1.amazonaws.com/offertabs/offer/kxdcce/large/810_564601eb06d57-mama.png" TargetMode="External"/><Relationship Id="rId73" Type="http://schemas.openxmlformats.org/officeDocument/2006/relationships/hyperlink" Target="https://s3-external-1.amazonaws.com/offertabs/offer/kxdcce/large/810_5651bde5e6df2-BanjoLibertyBell-Mar2015.jpg" TargetMode="External"/><Relationship Id="rId72" Type="http://schemas.openxmlformats.org/officeDocument/2006/relationships/hyperlink" Target="https://s3-external-1.amazonaws.com/offertabs/offer/kxdcce/large/810_563986f652e3c-image.jpeg" TargetMode="External"/><Relationship Id="rId75" Type="http://schemas.openxmlformats.org/officeDocument/2006/relationships/hyperlink" Target="https://s3-external-1.amazonaws.com/offertabs/offer/kxdcce/large/810_565b6162e33db-Emmaintheclouds.jpg" TargetMode="External"/><Relationship Id="rId74" Type="http://schemas.openxmlformats.org/officeDocument/2006/relationships/hyperlink" Target="https://s3-external-1.amazonaws.com/offertabs/offer/kxdcce/large/810_edited_564a87cedab6e-image.jpeg" TargetMode="External"/><Relationship Id="rId77" Type="http://schemas.openxmlformats.org/officeDocument/2006/relationships/hyperlink" Target="https://s3-external-1.amazonaws.com/offertabs/offer/kxdcce/large/810_5644bf700d6ff-Brandyatcabin.JPG" TargetMode="External"/><Relationship Id="rId76" Type="http://schemas.openxmlformats.org/officeDocument/2006/relationships/hyperlink" Target="https://s3-external-1.amazonaws.com/offertabs/offer/kxdcce/large/810_564f2f9003dc5-honorrole.jpg" TargetMode="External"/><Relationship Id="rId79" Type="http://schemas.openxmlformats.org/officeDocument/2006/relationships/hyperlink" Target="https://s3-external-1.amazonaws.com/offertabs/offer/kxdcce/large/810_565cb4ff1c772-12184007_915017831907648_387901943913056200_o.jpg" TargetMode="External"/><Relationship Id="rId78" Type="http://schemas.openxmlformats.org/officeDocument/2006/relationships/hyperlink" Target="https://s3-external-1.amazonaws.com/offertabs/offer/kxdcce/large/810_56538d047ede9-KPCPeacePark.jpg" TargetMode="External"/><Relationship Id="rId71" Type="http://schemas.openxmlformats.org/officeDocument/2006/relationships/hyperlink" Target="https://s3-external-1.amazonaws.com/offertabs/offer/kxdcce/large/810_564d4799684e0-10885028_786477534759745_8327847543647796058_n.jpg" TargetMode="External"/><Relationship Id="rId70" Type="http://schemas.openxmlformats.org/officeDocument/2006/relationships/hyperlink" Target="https://s3-external-1.amazonaws.com/offertabs/offer/kxdcce/large/810_563913f3076c0-allyanddad.jpg" TargetMode="External"/><Relationship Id="rId62" Type="http://schemas.openxmlformats.org/officeDocument/2006/relationships/hyperlink" Target="https://s3-external-1.amazonaws.com/offertabs/offer/kxdcce/large/810_5654a59770e1a-image.jpeg" TargetMode="External"/><Relationship Id="rId61" Type="http://schemas.openxmlformats.org/officeDocument/2006/relationships/hyperlink" Target="https://s3-external-1.amazonaws.com/offertabs/offer/kxdcce/large/810_563bed1211619-DSC_3367.jpg" TargetMode="External"/><Relationship Id="rId64" Type="http://schemas.openxmlformats.org/officeDocument/2006/relationships/hyperlink" Target="https://s3-external-1.amazonaws.com/offertabs/offer/kxdcce/large/810_565082c24df1c-image.jpeg" TargetMode="External"/><Relationship Id="rId63" Type="http://schemas.openxmlformats.org/officeDocument/2006/relationships/hyperlink" Target="https://s3-external-1.amazonaws.com/offertabs/offer/kxdcce/large/810_5674f32de89cd-11937911_829803010451303_1128653074_n.jpg" TargetMode="External"/><Relationship Id="rId66" Type="http://schemas.openxmlformats.org/officeDocument/2006/relationships/hyperlink" Target="https://s3-external-1.amazonaws.com/offertabs/offer/kxdcce/large/810_5654a2a5cea9b-Terceck.jpg" TargetMode="External"/><Relationship Id="rId65" Type="http://schemas.openxmlformats.org/officeDocument/2006/relationships/hyperlink" Target="https://s3-external-1.amazonaws.com/offertabs/offer/kxdcce/large/810_564c839c326dd-thumb_IMG_4837_1024.jpg" TargetMode="External"/><Relationship Id="rId68" Type="http://schemas.openxmlformats.org/officeDocument/2006/relationships/hyperlink" Target="https://s3-external-1.amazonaws.com/offertabs/offer/kxdcce/large/810_56413030cc9af-AndrewAllie.jpg" TargetMode="External"/><Relationship Id="rId67" Type="http://schemas.openxmlformats.org/officeDocument/2006/relationships/hyperlink" Target="https://s3-external-1.amazonaws.com/offertabs/offer/kxdcce/large/810_564d2fe801967-TieDoll_Clr.jpg" TargetMode="External"/><Relationship Id="rId609" Type="http://schemas.openxmlformats.org/officeDocument/2006/relationships/hyperlink" Target="https://s3-external-1.amazonaws.com/offertabs/offer/kxdcce/large/810_5637db064c70e-Raew3kids.jpg" TargetMode="External"/><Relationship Id="rId608" Type="http://schemas.openxmlformats.org/officeDocument/2006/relationships/hyperlink" Target="https://s3-external-1.amazonaws.com/offertabs/offer/kxdcce/large/810_5637b485305ea-DSC_0025.JPG" TargetMode="External"/><Relationship Id="rId607" Type="http://schemas.openxmlformats.org/officeDocument/2006/relationships/hyperlink" Target="https://s3-external-1.amazonaws.com/offertabs/offer/kxdcce/large/810_563861e193792-IMG_20140917_122913.jpg" TargetMode="External"/><Relationship Id="rId60" Type="http://schemas.openxmlformats.org/officeDocument/2006/relationships/hyperlink" Target="https://s3-external-1.amazonaws.com/offertabs/offer/kxdcce/large/810_564d190f558ca-Maggiecloseup.jpg" TargetMode="External"/><Relationship Id="rId602" Type="http://schemas.openxmlformats.org/officeDocument/2006/relationships/hyperlink" Target="https://s3-external-1.amazonaws.com/offertabs/offer/kxdcce/large/810_5638e8f554531-PMT2.jpg" TargetMode="External"/><Relationship Id="rId601" Type="http://schemas.openxmlformats.org/officeDocument/2006/relationships/hyperlink" Target="https://s3-external-1.amazonaws.com/offertabs/offer/kxdcce/large/810_5638afccf01a0-MBAS.TennisforAll.August2015.jpg" TargetMode="External"/><Relationship Id="rId600" Type="http://schemas.openxmlformats.org/officeDocument/2006/relationships/hyperlink" Target="https://s3-external-1.amazonaws.com/offertabs/offer/kxdcce/large/810_56379823b9e85-covercity.jpg" TargetMode="External"/><Relationship Id="rId606" Type="http://schemas.openxmlformats.org/officeDocument/2006/relationships/hyperlink" Target="https://s3-external-1.amazonaws.com/offertabs/offer/kxdcce/large/810_563695732bda2-MelindaGatesHeadshot.jpg" TargetMode="External"/><Relationship Id="rId605" Type="http://schemas.openxmlformats.org/officeDocument/2006/relationships/hyperlink" Target="https://s3-external-1.amazonaws.com/offertabs/offer/kxdcce/large/810_56460c70342a8-VAlogo250.gif" TargetMode="External"/><Relationship Id="rId604" Type="http://schemas.openxmlformats.org/officeDocument/2006/relationships/hyperlink" Target="https://s3-external-1.amazonaws.com/offertabs/offer/kxdcce/large/810_5637b60d19046-IMG_5073.JPG" TargetMode="External"/><Relationship Id="rId603" Type="http://schemas.openxmlformats.org/officeDocument/2006/relationships/hyperlink" Target="https://s3-external-1.amazonaws.com/offertabs/offer/kxdcce/large/810_56385b9367419-Pokhara-Nepal1.jpg" TargetMode="External"/><Relationship Id="rId69" Type="http://schemas.openxmlformats.org/officeDocument/2006/relationships/hyperlink" Target="https://s3-external-1.amazonaws.com/offertabs/offer/kxdcce/large/810_564a2296ee24a-12193721_902843552423_3945239684749290717_n.jpg" TargetMode="External"/><Relationship Id="rId51" Type="http://schemas.openxmlformats.org/officeDocument/2006/relationships/hyperlink" Target="https://s3-external-1.amazonaws.com/offertabs/offer/kxdcce/large/810_5643dce2357e3-girls.jpg" TargetMode="External"/><Relationship Id="rId50" Type="http://schemas.openxmlformats.org/officeDocument/2006/relationships/hyperlink" Target="https://s3-external-1.amazonaws.com/offertabs/offer/kxdcce/large/810_56538811b96e0-2002atYale45th.jpg" TargetMode="External"/><Relationship Id="rId53" Type="http://schemas.openxmlformats.org/officeDocument/2006/relationships/hyperlink" Target="https://s3-external-1.amazonaws.com/offertabs/offer/kxdcce/large/810_564a07d220d27-12079336_890757914344041_5145002258853604273_n.jpg" TargetMode="External"/><Relationship Id="rId52" Type="http://schemas.openxmlformats.org/officeDocument/2006/relationships/hyperlink" Target="https://s3-external-1.amazonaws.com/offertabs/offer/kxdcce/large/810_564f7df389bca-IMG_4338.jpg" TargetMode="External"/><Relationship Id="rId55" Type="http://schemas.openxmlformats.org/officeDocument/2006/relationships/hyperlink" Target="https://s3-external-1.amazonaws.com/offertabs/offer/kxdcce/large/810_564ce7e35abbf-lightstock_91347_small_user_7452872.jpg" TargetMode="External"/><Relationship Id="rId54" Type="http://schemas.openxmlformats.org/officeDocument/2006/relationships/hyperlink" Target="https://s3-external-1.amazonaws.com/offertabs/offer/kxdcce/large/810_5647504006b95-givingtuesdaypic.JPG" TargetMode="External"/><Relationship Id="rId57" Type="http://schemas.openxmlformats.org/officeDocument/2006/relationships/hyperlink" Target="https://s3-external-1.amazonaws.com/offertabs/offer/kxdcce/large/810_565248e2a6543-AofH_AlbumSample.jpg" TargetMode="External"/><Relationship Id="rId56" Type="http://schemas.openxmlformats.org/officeDocument/2006/relationships/hyperlink" Target="https://s3-external-1.amazonaws.com/offertabs/offer/kxdcce/large/810_5642adfae3956-MissHiss.jpg" TargetMode="External"/><Relationship Id="rId59" Type="http://schemas.openxmlformats.org/officeDocument/2006/relationships/hyperlink" Target="https://s3-external-1.amazonaws.com/offertabs/offer/kxdcce/large/810_564c3bb6aa00d-Natalia.jpg" TargetMode="External"/><Relationship Id="rId58" Type="http://schemas.openxmlformats.org/officeDocument/2006/relationships/hyperlink" Target="https://s3-external-1.amazonaws.com/offertabs/offer/kxdcce/large/810_5654b00e12c8b-LPJones.jpg" TargetMode="External"/><Relationship Id="rId590" Type="http://schemas.openxmlformats.org/officeDocument/2006/relationships/hyperlink" Target="https://s3-external-1.amazonaws.com/offertabs/offer/kxdcce/large/810_5638e7323d5d7-IMG_4893.JPG" TargetMode="External"/><Relationship Id="rId107" Type="http://schemas.openxmlformats.org/officeDocument/2006/relationships/hyperlink" Target="https://s3-external-1.amazonaws.com/offertabs/offer/kxdcce/large/810_563cd0dc22e26-tZDKUt1446826190.png" TargetMode="External"/><Relationship Id="rId228" Type="http://schemas.openxmlformats.org/officeDocument/2006/relationships/hyperlink" Target="https://s3-external-1.amazonaws.com/offertabs/offer/kxdcce/large/810_564d44dcd16f6-image.jpeg" TargetMode="External"/><Relationship Id="rId349" Type="http://schemas.openxmlformats.org/officeDocument/2006/relationships/hyperlink" Target="https://s3-external-1.amazonaws.com/offertabs/offer/kxdcce/large/810_564cf0d64a508-01129427556726e6935cd580eaf9f0d6f45296d530.jpg" TargetMode="External"/><Relationship Id="rId106" Type="http://schemas.openxmlformats.org/officeDocument/2006/relationships/hyperlink" Target="https://s3-external-1.amazonaws.com/offertabs/offer/kxdcce/large/810_564fefe317ef0-hope.jpg" TargetMode="External"/><Relationship Id="rId227" Type="http://schemas.openxmlformats.org/officeDocument/2006/relationships/hyperlink" Target="https://s3-external-1.amazonaws.com/offertabs/offer/kxdcce/large/810_5640f8fe6ff27-WP_20131128_006.jpg" TargetMode="External"/><Relationship Id="rId348" Type="http://schemas.openxmlformats.org/officeDocument/2006/relationships/hyperlink" Target="https://s3-external-1.amazonaws.com/offertabs/offer/kxdcce/large/810_5653e7e3170cd-SantaFe.JPG" TargetMode="External"/><Relationship Id="rId469" Type="http://schemas.openxmlformats.org/officeDocument/2006/relationships/hyperlink" Target="https://s3-external-1.amazonaws.com/offertabs/offer/kxdcce/large/810_5638fa30789ee-Foundation-GivingTuesday.jpg" TargetMode="External"/><Relationship Id="rId105" Type="http://schemas.openxmlformats.org/officeDocument/2006/relationships/hyperlink" Target="https://s3-external-1.amazonaws.com/offertabs/offer/kxdcce/large/810_564e910125f75-10155823_10102900656004059_7347393967927998726_n.jpg" TargetMode="External"/><Relationship Id="rId226" Type="http://schemas.openxmlformats.org/officeDocument/2006/relationships/hyperlink" Target="https://s3-external-1.amazonaws.com/offertabs/offer/kxdcce/large/810_56530b7cc8007-ErikaTuckerandFamilyphoto2.jpg" TargetMode="External"/><Relationship Id="rId347" Type="http://schemas.openxmlformats.org/officeDocument/2006/relationships/hyperlink" Target="https://s3-external-1.amazonaws.com/offertabs/offer/kxdcce/large/810_564c3c9ab8949-RevelCanyonHalf.jpg" TargetMode="External"/><Relationship Id="rId468" Type="http://schemas.openxmlformats.org/officeDocument/2006/relationships/hyperlink" Target="https://s3-external-1.amazonaws.com/offertabs/offer/kxdcce/large/810_564ed02a63803-11295638_943931728991849_180696926999972234_n.jpg" TargetMode="External"/><Relationship Id="rId589" Type="http://schemas.openxmlformats.org/officeDocument/2006/relationships/hyperlink" Target="https://s3-external-1.amazonaws.com/offertabs/offer/kxdcce/large/810_5637e04be409d-images.jpg" TargetMode="External"/><Relationship Id="rId104" Type="http://schemas.openxmlformats.org/officeDocument/2006/relationships/hyperlink" Target="https://s3-external-1.amazonaws.com/offertabs/offer/kxdcce/large/810_56522ec435f1a-SavingOurSisters.jpg" TargetMode="External"/><Relationship Id="rId225" Type="http://schemas.openxmlformats.org/officeDocument/2006/relationships/hyperlink" Target="https://s3-external-1.amazonaws.com/offertabs/offer/kxdcce/large/810_564c0fe4e56ab-collegedreams.jpg" TargetMode="External"/><Relationship Id="rId346" Type="http://schemas.openxmlformats.org/officeDocument/2006/relationships/hyperlink" Target="https://s3-external-1.amazonaws.com/offertabs/offer/kxdcce/large/810_564fd03c671e3-image.jpeg" TargetMode="External"/><Relationship Id="rId467" Type="http://schemas.openxmlformats.org/officeDocument/2006/relationships/hyperlink" Target="https://s3-external-1.amazonaws.com/offertabs/offer/kxdcce/large/810_56550603ee9e1-BaliPic.jpg" TargetMode="External"/><Relationship Id="rId588" Type="http://schemas.openxmlformats.org/officeDocument/2006/relationships/hyperlink" Target="https://s3-external-1.amazonaws.com/offertabs/offer/kxdcce/large/810_5637bc5694981-IMG_1671.jpg" TargetMode="External"/><Relationship Id="rId109" Type="http://schemas.openxmlformats.org/officeDocument/2006/relationships/hyperlink" Target="https://s3-external-1.amazonaws.com/offertabs/offer/kxdcce/large/810_56522427814a5-yang.jpg" TargetMode="External"/><Relationship Id="rId108" Type="http://schemas.openxmlformats.org/officeDocument/2006/relationships/hyperlink" Target="https://s3-external-1.amazonaws.com/offertabs/offer/kxdcce/large/810_56450461ca0ef-IMG_9501.jpg" TargetMode="External"/><Relationship Id="rId229" Type="http://schemas.openxmlformats.org/officeDocument/2006/relationships/hyperlink" Target="https://s3-external-1.amazonaws.com/offertabs/offer/kxdcce/large/810_564b358812355-IMG_6046.jpg" TargetMode="External"/><Relationship Id="rId220" Type="http://schemas.openxmlformats.org/officeDocument/2006/relationships/hyperlink" Target="https://s3-external-1.amazonaws.com/offertabs/offer/kxdcce/large/810_563a7e47ac4b4-image.png" TargetMode="External"/><Relationship Id="rId341" Type="http://schemas.openxmlformats.org/officeDocument/2006/relationships/hyperlink" Target="https://s3-external-1.amazonaws.com/offertabs/offer/kxdcce/large/810_56493ce27c28e-logo1.jpg" TargetMode="External"/><Relationship Id="rId462" Type="http://schemas.openxmlformats.org/officeDocument/2006/relationships/hyperlink" Target="https://s3-external-1.amazonaws.com/offertabs/offer/kxdcce/large/810_56420ac64bd59-thank-you-volunteers.jpg" TargetMode="External"/><Relationship Id="rId583" Type="http://schemas.openxmlformats.org/officeDocument/2006/relationships/hyperlink" Target="https://s3-external-1.amazonaws.com/offertabs/offer/kxdcce/large/810_5637b2fa2c046-DSC_0098.JPG" TargetMode="External"/><Relationship Id="rId340" Type="http://schemas.openxmlformats.org/officeDocument/2006/relationships/hyperlink" Target="https://s3-external-1.amazonaws.com/offertabs/offer/kxdcce/large/810_5646222aed717-BillPalmer.jpg" TargetMode="External"/><Relationship Id="rId461" Type="http://schemas.openxmlformats.org/officeDocument/2006/relationships/hyperlink" Target="https://s3-external-1.amazonaws.com/offertabs/offer/kxdcce/large/810_edited_56453d3f6e82b-20151112_034210.jpg" TargetMode="External"/><Relationship Id="rId582" Type="http://schemas.openxmlformats.org/officeDocument/2006/relationships/hyperlink" Target="https://s3-external-1.amazonaws.com/offertabs/offer/kxdcce/large/810_5637dc179e334-18688754213_8cef478bc1_k.jpg" TargetMode="External"/><Relationship Id="rId460" Type="http://schemas.openxmlformats.org/officeDocument/2006/relationships/hyperlink" Target="https://s3-external-1.amazonaws.com/offertabs/offer/kxdcce/large/810_563a74a4d4988-SquareLogo.png" TargetMode="External"/><Relationship Id="rId581" Type="http://schemas.openxmlformats.org/officeDocument/2006/relationships/hyperlink" Target="https://s3-external-1.amazonaws.com/offertabs/offer/kxdcce/large/810_564135beb0b37-MyGivingStorywoundedwarriorproject.GIF" TargetMode="External"/><Relationship Id="rId580" Type="http://schemas.openxmlformats.org/officeDocument/2006/relationships/hyperlink" Target="https://s3-external-1.amazonaws.com/offertabs/offer/kxdcce/large/810_5638331271b16-RosieGhana.jpg" TargetMode="External"/><Relationship Id="rId103" Type="http://schemas.openxmlformats.org/officeDocument/2006/relationships/hyperlink" Target="https://s3-external-1.amazonaws.com/offertabs/offer/kxdcce/large/810_564f232b91592-10363869_10203234161472157_8664215502622631206_n.jpg" TargetMode="External"/><Relationship Id="rId224" Type="http://schemas.openxmlformats.org/officeDocument/2006/relationships/hyperlink" Target="https://s3-external-1.amazonaws.com/offertabs/offer/kxdcce/large/810_564c30313fb6e-Running10K.jpg" TargetMode="External"/><Relationship Id="rId345" Type="http://schemas.openxmlformats.org/officeDocument/2006/relationships/hyperlink" Target="https://s3-external-1.amazonaws.com/offertabs/offer/kxdcce/large/810_564e6cce5a193-bwm_paula_lebovics.jpg" TargetMode="External"/><Relationship Id="rId466" Type="http://schemas.openxmlformats.org/officeDocument/2006/relationships/hyperlink" Target="https://s3-external-1.amazonaws.com/offertabs/offer/kxdcce/large/810_56398b91689a6-kulture-logo.jpg" TargetMode="External"/><Relationship Id="rId587" Type="http://schemas.openxmlformats.org/officeDocument/2006/relationships/hyperlink" Target="https://s3-external-1.amazonaws.com/offertabs/offer/kxdcce/large/810_5638663e356b2-AmakihiFacebookbadge.jpg" TargetMode="External"/><Relationship Id="rId102" Type="http://schemas.openxmlformats.org/officeDocument/2006/relationships/hyperlink" Target="https://s3-external-1.amazonaws.com/offertabs/offer/kxdcce/large/810_5642473883537-B65CC8D0-7ACB-43B7-A7A7-1BDB2D742489.JPG" TargetMode="External"/><Relationship Id="rId223" Type="http://schemas.openxmlformats.org/officeDocument/2006/relationships/hyperlink" Target="https://s3-external-1.amazonaws.com/offertabs/offer/kxdcce/large/810_564a757cd8db1-10363853_524311034339115_1956682871039523933_n.jpg" TargetMode="External"/><Relationship Id="rId344" Type="http://schemas.openxmlformats.org/officeDocument/2006/relationships/hyperlink" Target="https://s3-external-1.amazonaws.com/offertabs/offer/kxdcce/large/810_56528a766fece-12219590_490613744453383_4744944581298064498_n.jpg" TargetMode="External"/><Relationship Id="rId465" Type="http://schemas.openxmlformats.org/officeDocument/2006/relationships/hyperlink" Target="https://s3-external-1.amazonaws.com/offertabs/offer/kxdcce/large/810_56523e508c01a-logo.jpg" TargetMode="External"/><Relationship Id="rId586" Type="http://schemas.openxmlformats.org/officeDocument/2006/relationships/hyperlink" Target="https://s3-external-1.amazonaws.com/offertabs/offer/kxdcce/large/810_5638ea784ee65-PASSLogo2.jpg" TargetMode="External"/><Relationship Id="rId101" Type="http://schemas.openxmlformats.org/officeDocument/2006/relationships/hyperlink" Target="https://s3-external-1.amazonaws.com/offertabs/offer/kxdcce/large/810_5655d26700e91-GivingTuesNewsSquare.jpg" TargetMode="External"/><Relationship Id="rId222" Type="http://schemas.openxmlformats.org/officeDocument/2006/relationships/hyperlink" Target="https://s3-external-1.amazonaws.com/offertabs/offer/kxdcce/large/810_5639fa710a0d8-FB_IMG_1446639888878.jpg" TargetMode="External"/><Relationship Id="rId343" Type="http://schemas.openxmlformats.org/officeDocument/2006/relationships/hyperlink" Target="https://s3-external-1.amazonaws.com/offertabs/offer/kxdcce/large/810_564ced4f3a416-JJcute.jpg" TargetMode="External"/><Relationship Id="rId464" Type="http://schemas.openxmlformats.org/officeDocument/2006/relationships/hyperlink" Target="https://s3-external-1.amazonaws.com/offertabs/offer/kxdcce/large/810_5650e94eb8068-Strays.jpg" TargetMode="External"/><Relationship Id="rId585" Type="http://schemas.openxmlformats.org/officeDocument/2006/relationships/hyperlink" Target="https://s3-external-1.amazonaws.com/offertabs/offer/kxdcce/large/810_5637b59f22b9d-DSC_0098.JPG" TargetMode="External"/><Relationship Id="rId100" Type="http://schemas.openxmlformats.org/officeDocument/2006/relationships/hyperlink" Target="https://s3-external-1.amazonaws.com/offertabs/offer/kxdcce/large/810_564a30d490250-SL_080327_0552.jpg" TargetMode="External"/><Relationship Id="rId221" Type="http://schemas.openxmlformats.org/officeDocument/2006/relationships/hyperlink" Target="https://s3-external-1.amazonaws.com/offertabs/offer/kxdcce/large/810_564ba577b3992-ymca_blk_rgb_r.jpeg" TargetMode="External"/><Relationship Id="rId342" Type="http://schemas.openxmlformats.org/officeDocument/2006/relationships/hyperlink" Target="https://s3-external-1.amazonaws.com/offertabs/offer/kxdcce/large/810_5638ecef00188-Pluggy.jpg" TargetMode="External"/><Relationship Id="rId463" Type="http://schemas.openxmlformats.org/officeDocument/2006/relationships/hyperlink" Target="https://s3-external-1.amazonaws.com/offertabs/offer/kxdcce/large/810_5654a7d53cb05-12282777_10153075463961012_604201129_n.jpg" TargetMode="External"/><Relationship Id="rId584" Type="http://schemas.openxmlformats.org/officeDocument/2006/relationships/hyperlink" Target="https://s3-external-1.amazonaws.com/offertabs/offer/kxdcce/large/810_5638165ca1794-Amybehindcounter.jpg" TargetMode="External"/><Relationship Id="rId217" Type="http://schemas.openxmlformats.org/officeDocument/2006/relationships/hyperlink" Target="https://s3-external-1.amazonaws.com/offertabs/offer/kxdcce/large/810_564e0ebc8d6dc-IMG_1309.JPG" TargetMode="External"/><Relationship Id="rId338" Type="http://schemas.openxmlformats.org/officeDocument/2006/relationships/hyperlink" Target="https://s3-external-1.amazonaws.com/offertabs/offer/kxdcce/large/810_56547a77528db-MeandSchinnell.png" TargetMode="External"/><Relationship Id="rId459" Type="http://schemas.openxmlformats.org/officeDocument/2006/relationships/hyperlink" Target="https://s3-external-1.amazonaws.com/offertabs/offer/kxdcce/large/810_564cc1d934f39-AYP.jpg" TargetMode="External"/><Relationship Id="rId216" Type="http://schemas.openxmlformats.org/officeDocument/2006/relationships/hyperlink" Target="https://s3-external-1.amazonaws.com/offertabs/offer/kxdcce/large/810_564e6cc115a19-2540-2.jpg" TargetMode="External"/><Relationship Id="rId337" Type="http://schemas.openxmlformats.org/officeDocument/2006/relationships/hyperlink" Target="https://s3-external-1.amazonaws.com/offertabs/offer/kxdcce/large/810_56461ff37f547-2.jpg" TargetMode="External"/><Relationship Id="rId458" Type="http://schemas.openxmlformats.org/officeDocument/2006/relationships/hyperlink" Target="https://s3-external-1.amazonaws.com/offertabs/offer/kxdcce/large/810_56450382eb218-cbb3.jpg" TargetMode="External"/><Relationship Id="rId579" Type="http://schemas.openxmlformats.org/officeDocument/2006/relationships/hyperlink" Target="https://s3-external-1.amazonaws.com/offertabs/offer/kxdcce/large/810_5638c55675227-11078263_361207117413008_2198349711995393969_o.jpg" TargetMode="External"/><Relationship Id="rId215" Type="http://schemas.openxmlformats.org/officeDocument/2006/relationships/hyperlink" Target="https://s3-external-1.amazonaws.com/offertabs/offer/kxdcce/large/810_5654d3e31b995-plsbluejpg.jpg" TargetMode="External"/><Relationship Id="rId336" Type="http://schemas.openxmlformats.org/officeDocument/2006/relationships/hyperlink" Target="https://s3-external-1.amazonaws.com/offertabs/offer/kxdcce/large/810_563a686bee119-10406692_10153038938597186_2139006978593768337_n.jpg" TargetMode="External"/><Relationship Id="rId457" Type="http://schemas.openxmlformats.org/officeDocument/2006/relationships/hyperlink" Target="https://s3-external-1.amazonaws.com/offertabs/offer/kxdcce/large/810_56422ff21ee51-LLLL.jpg" TargetMode="External"/><Relationship Id="rId578" Type="http://schemas.openxmlformats.org/officeDocument/2006/relationships/hyperlink" Target="https://s3-external-1.amazonaws.com/offertabs/offer/kxdcce/large/810_5637a94cd33d5-IMG_1468.JPG" TargetMode="External"/><Relationship Id="rId214" Type="http://schemas.openxmlformats.org/officeDocument/2006/relationships/hyperlink" Target="https://s3-external-1.amazonaws.com/offertabs/offer/kxdcce/large/810_5654b11268b2b-Karlin436_0302.Jpg" TargetMode="External"/><Relationship Id="rId335" Type="http://schemas.openxmlformats.org/officeDocument/2006/relationships/hyperlink" Target="https://s3-external-1.amazonaws.com/offertabs/offer/kxdcce/large/810_564cc400353b9-image.jpeg" TargetMode="External"/><Relationship Id="rId456" Type="http://schemas.openxmlformats.org/officeDocument/2006/relationships/hyperlink" Target="https://s3-external-1.amazonaws.com/offertabs/offer/kxdcce/large/810_edited_564237b0b03ed-image.jpg" TargetMode="External"/><Relationship Id="rId577" Type="http://schemas.openxmlformats.org/officeDocument/2006/relationships/hyperlink" Target="https://s3-external-1.amazonaws.com/offertabs/offer/kxdcce/large/810_56379240a523c-20151102_114031.jpg" TargetMode="External"/><Relationship Id="rId219" Type="http://schemas.openxmlformats.org/officeDocument/2006/relationships/hyperlink" Target="https://s3-external-1.amazonaws.com/offertabs/offer/kxdcce/large/810_564e29b70fa51-11855734_10203539570769739_3927303301650778378_n.jpg" TargetMode="External"/><Relationship Id="rId218" Type="http://schemas.openxmlformats.org/officeDocument/2006/relationships/hyperlink" Target="https://s3-external-1.amazonaws.com/offertabs/offer/kxdcce/large/810_564f5e2755134-IMG_2691.JPG" TargetMode="External"/><Relationship Id="rId339" Type="http://schemas.openxmlformats.org/officeDocument/2006/relationships/hyperlink" Target="https://s3-external-1.amazonaws.com/offertabs/offer/kxdcce/large/810_5651f342e48d6-HOTOSM.jpg" TargetMode="External"/><Relationship Id="rId330" Type="http://schemas.openxmlformats.org/officeDocument/2006/relationships/hyperlink" Target="https://s3-external-1.amazonaws.com/offertabs/offer/kxdcce/large/810_5638f66a0b8dd-loving-santa.jpg" TargetMode="External"/><Relationship Id="rId451" Type="http://schemas.openxmlformats.org/officeDocument/2006/relationships/hyperlink" Target="https://s3-external-1.amazonaws.com/offertabs/offer/kxdcce/large/810_56398355b782e-20151010_101906.jpg" TargetMode="External"/><Relationship Id="rId572" Type="http://schemas.openxmlformats.org/officeDocument/2006/relationships/hyperlink" Target="https://s3-external-1.amazonaws.com/offertabs/offer/kxdcce/large/810_56378b745f2a4-gotr.jpg" TargetMode="External"/><Relationship Id="rId450" Type="http://schemas.openxmlformats.org/officeDocument/2006/relationships/hyperlink" Target="https://s3-external-1.amazonaws.com/offertabs/offer/kxdcce/large/810_564f394176b73-IMG_5971.JPG" TargetMode="External"/><Relationship Id="rId571" Type="http://schemas.openxmlformats.org/officeDocument/2006/relationships/hyperlink" Target="https://s3-external-1.amazonaws.com/offertabs/offer/kxdcce/large/810_563e515fd293e-11754469_10204452697388498_3022597835325743454_o.jpg" TargetMode="External"/><Relationship Id="rId570" Type="http://schemas.openxmlformats.org/officeDocument/2006/relationships/hyperlink" Target="https://s3-external-1.amazonaws.com/offertabs/offer/kxdcce/large/810_56457168924bd-FB_IMG_1445967246446.jpg" TargetMode="External"/><Relationship Id="rId213" Type="http://schemas.openxmlformats.org/officeDocument/2006/relationships/hyperlink" Target="https://s3-external-1.amazonaws.com/offertabs/offer/kxdcce/large/810_edited_5654b101bc653-IMG_0392.JPG" TargetMode="External"/><Relationship Id="rId334" Type="http://schemas.openxmlformats.org/officeDocument/2006/relationships/hyperlink" Target="https://s3-external-1.amazonaws.com/offertabs/offer/kxdcce/large/810_56411bf5a7703-DSCN0739640x480.jpg" TargetMode="External"/><Relationship Id="rId455" Type="http://schemas.openxmlformats.org/officeDocument/2006/relationships/hyperlink" Target="https://s3-external-1.amazonaws.com/offertabs/offer/kxdcce/large/810_563ce8c70c1e2-12.jpg" TargetMode="External"/><Relationship Id="rId576" Type="http://schemas.openxmlformats.org/officeDocument/2006/relationships/hyperlink" Target="https://s3-external-1.amazonaws.com/offertabs/offer/kxdcce/large/810_5637c37cda23d-DSC_7283.jpg" TargetMode="External"/><Relationship Id="rId212" Type="http://schemas.openxmlformats.org/officeDocument/2006/relationships/hyperlink" Target="https://s3-external-1.amazonaws.com/offertabs/offer/kxdcce/large/810_563ce20b56487-FB_Contest.jpg" TargetMode="External"/><Relationship Id="rId333" Type="http://schemas.openxmlformats.org/officeDocument/2006/relationships/hyperlink" Target="https://s3-external-1.amazonaws.com/offertabs/offer/kxdcce/large/810_5641198e05a50-DiegoMichelle.jpg" TargetMode="External"/><Relationship Id="rId454" Type="http://schemas.openxmlformats.org/officeDocument/2006/relationships/hyperlink" Target="https://s3-external-1.amazonaws.com/offertabs/offer/kxdcce/large/810_5643e673ce53d-skyler.jpg" TargetMode="External"/><Relationship Id="rId575" Type="http://schemas.openxmlformats.org/officeDocument/2006/relationships/hyperlink" Target="https://s3-external-1.amazonaws.com/offertabs/offer/kxdcce/large/810_564ebe2191500-NewlogoonlineRockland-County-Color.gif" TargetMode="External"/><Relationship Id="rId211" Type="http://schemas.openxmlformats.org/officeDocument/2006/relationships/hyperlink" Target="https://s3-external-1.amazonaws.com/offertabs/offer/kxdcce/large/810_563c33ceb59ea-FullSizeRender10.jpg" TargetMode="External"/><Relationship Id="rId332" Type="http://schemas.openxmlformats.org/officeDocument/2006/relationships/hyperlink" Target="https://s3-external-1.amazonaws.com/offertabs/offer/kxdcce/large/810_5654201987f26-silencead.edit.jpg" TargetMode="External"/><Relationship Id="rId453" Type="http://schemas.openxmlformats.org/officeDocument/2006/relationships/hyperlink" Target="https://s3-external-1.amazonaws.com/offertabs/offer/kxdcce/large/810_5641faf78ecea-lazoneg.jpg" TargetMode="External"/><Relationship Id="rId574" Type="http://schemas.openxmlformats.org/officeDocument/2006/relationships/hyperlink" Target="https://s3-external-1.amazonaws.com/offertabs/offer/kxdcce/large/810_56381c4e58b49-ChildrenSecurityBlanket_logo.jpg" TargetMode="External"/><Relationship Id="rId210" Type="http://schemas.openxmlformats.org/officeDocument/2006/relationships/hyperlink" Target="https://s3-external-1.amazonaws.com/offertabs/offer/kxdcce/large/810_563c2f1cf02a2-image.jpg" TargetMode="External"/><Relationship Id="rId331" Type="http://schemas.openxmlformats.org/officeDocument/2006/relationships/hyperlink" Target="https://s3-external-1.amazonaws.com/offertabs/offer/kxdcce/large/810_5653b4a4ab5d7-IMG_1217.JPG" TargetMode="External"/><Relationship Id="rId452" Type="http://schemas.openxmlformats.org/officeDocument/2006/relationships/hyperlink" Target="https://s3-external-1.amazonaws.com/offertabs/offer/kxdcce/large/810_564e6c7bb99b8-IMG_20151118_213312.jpg" TargetMode="External"/><Relationship Id="rId573" Type="http://schemas.openxmlformats.org/officeDocument/2006/relationships/hyperlink" Target="https://s3-external-1.amazonaws.com/offertabs/offer/kxdcce/large/810_5637c8bac46f6-IvyHillEquestrianLogo.jpg" TargetMode="External"/><Relationship Id="rId370" Type="http://schemas.openxmlformats.org/officeDocument/2006/relationships/hyperlink" Target="https://s3-external-1.amazonaws.com/offertabs/offer/kxdcce/large/810_56437a4a3ae52-11696369_10154009771073625_3991391485931152996_o.jpg" TargetMode="External"/><Relationship Id="rId491" Type="http://schemas.openxmlformats.org/officeDocument/2006/relationships/hyperlink" Target="https://s3-external-1.amazonaws.com/offertabs/offer/kxdcce/large/810_56549664297ee-606.jpg" TargetMode="External"/><Relationship Id="rId490" Type="http://schemas.openxmlformats.org/officeDocument/2006/relationships/hyperlink" Target="https://s3-external-1.amazonaws.com/offertabs/offer/kxdcce/large/810_564f6c493119b-AccessServicesFieldDay-074.jpg" TargetMode="External"/><Relationship Id="rId129" Type="http://schemas.openxmlformats.org/officeDocument/2006/relationships/hyperlink" Target="https://s3-external-1.amazonaws.com/offertabs/offer/kxdcce/large/810_5644edcdc0bae-T1.JPG" TargetMode="External"/><Relationship Id="rId128" Type="http://schemas.openxmlformats.org/officeDocument/2006/relationships/hyperlink" Target="https://s3-external-1.amazonaws.com/offertabs/offer/kxdcce/large/810_564cedf46fd27-YFYLogo.png" TargetMode="External"/><Relationship Id="rId249" Type="http://schemas.openxmlformats.org/officeDocument/2006/relationships/hyperlink" Target="https://s3-external-1.amazonaws.com/offertabs/offer/kxdcce/large/810_564d0c7047ad6-givingtuesday1.jpg" TargetMode="External"/><Relationship Id="rId127" Type="http://schemas.openxmlformats.org/officeDocument/2006/relationships/hyperlink" Target="https://s3-external-1.amazonaws.com/offertabs/offer/kxdcce/large/810_56380986e014a-image.jpeg" TargetMode="External"/><Relationship Id="rId248" Type="http://schemas.openxmlformats.org/officeDocument/2006/relationships/hyperlink" Target="https://s3-external-1.amazonaws.com/offertabs/offer/kxdcce/large/810_5640be6e12e90-11258907_10155540934990710_7997128996410924350_n.jpg" TargetMode="External"/><Relationship Id="rId369" Type="http://schemas.openxmlformats.org/officeDocument/2006/relationships/hyperlink" Target="https://s3-external-1.amazonaws.com/offertabs/offer/kxdcce/large/810_564cfb3921815-Be-the-change.png" TargetMode="External"/><Relationship Id="rId126" Type="http://schemas.openxmlformats.org/officeDocument/2006/relationships/hyperlink" Target="https://s3-external-1.amazonaws.com/offertabs/offer/kxdcce/large/810_56514b054fb59-20150805_175122-1.jpg" TargetMode="External"/><Relationship Id="rId247" Type="http://schemas.openxmlformats.org/officeDocument/2006/relationships/hyperlink" Target="https://s3-external-1.amazonaws.com/offertabs/offer/kxdcce/large/810_564cdcd78495a-illuminate_black_PF.png" TargetMode="External"/><Relationship Id="rId368" Type="http://schemas.openxmlformats.org/officeDocument/2006/relationships/hyperlink" Target="https://s3-external-1.amazonaws.com/offertabs/offer/kxdcce/large/810_56412ae546e1a-S4S.jpg" TargetMode="External"/><Relationship Id="rId489" Type="http://schemas.openxmlformats.org/officeDocument/2006/relationships/hyperlink" Target="https://s3-external-1.amazonaws.com/offertabs/offer/kxdcce/large/810_56490b1e7f20e-rcp.jpg" TargetMode="External"/><Relationship Id="rId121" Type="http://schemas.openxmlformats.org/officeDocument/2006/relationships/hyperlink" Target="https://s3-external-1.amazonaws.com/offertabs/offer/kxdcce/large/810_564dd8326004a-logo_home.png" TargetMode="External"/><Relationship Id="rId242" Type="http://schemas.openxmlformats.org/officeDocument/2006/relationships/hyperlink" Target="https://s3-external-1.amazonaws.com/offertabs/offer/kxdcce/large/810_56411c068f1dd-_EGA8040.jpg" TargetMode="External"/><Relationship Id="rId363" Type="http://schemas.openxmlformats.org/officeDocument/2006/relationships/hyperlink" Target="https://s3-external-1.amazonaws.com/offertabs/offer/kxdcce/large/810_56537ced76ef5-FullSizeRender4.jpg" TargetMode="External"/><Relationship Id="rId484" Type="http://schemas.openxmlformats.org/officeDocument/2006/relationships/hyperlink" Target="https://s3-external-1.amazonaws.com/offertabs/offer/kxdcce/large/810_56466fd092693-IMG951595.jpg" TargetMode="External"/><Relationship Id="rId120" Type="http://schemas.openxmlformats.org/officeDocument/2006/relationships/hyperlink" Target="https://s3-external-1.amazonaws.com/offertabs/offer/kxdcce/large/810_564f790d1b7e0-IMG_443973115827665.jpeg" TargetMode="External"/><Relationship Id="rId241" Type="http://schemas.openxmlformats.org/officeDocument/2006/relationships/hyperlink" Target="https://s3-external-1.amazonaws.com/offertabs/offer/kxdcce/large/810_563e30ec21c5d-givingtuesday.jpg" TargetMode="External"/><Relationship Id="rId362" Type="http://schemas.openxmlformats.org/officeDocument/2006/relationships/hyperlink" Target="https://s3-external-1.amazonaws.com/offertabs/offer/kxdcce/large/810_563a6449d431b-john.jpg" TargetMode="External"/><Relationship Id="rId483" Type="http://schemas.openxmlformats.org/officeDocument/2006/relationships/hyperlink" Target="https://s3-external-1.amazonaws.com/offertabs/offer/kxdcce/large/810_56528ad909bf4-JenniferHoaGivingStory.png" TargetMode="External"/><Relationship Id="rId240" Type="http://schemas.openxmlformats.org/officeDocument/2006/relationships/hyperlink" Target="https://s3-external-1.amazonaws.com/offertabs/offer/kxdcce/large/810_564b824372a0c-SonlightAcademy.jpg" TargetMode="External"/><Relationship Id="rId361" Type="http://schemas.openxmlformats.org/officeDocument/2006/relationships/hyperlink" Target="https://s3-external-1.amazonaws.com/offertabs/offer/kxdcce/large/810_5644f10269dde-WODNLOGO.png" TargetMode="External"/><Relationship Id="rId482" Type="http://schemas.openxmlformats.org/officeDocument/2006/relationships/hyperlink" Target="https://s3-external-1.amazonaws.com/offertabs/offer/kxdcce/large/810_5642773235bec-GT2015.png" TargetMode="External"/><Relationship Id="rId360" Type="http://schemas.openxmlformats.org/officeDocument/2006/relationships/hyperlink" Target="https://s3-external-1.amazonaws.com/offertabs/offer/kxdcce/large/810_563bc7583c214-image.jpeg" TargetMode="External"/><Relationship Id="rId481" Type="http://schemas.openxmlformats.org/officeDocument/2006/relationships/hyperlink" Target="https://s3-external-1.amazonaws.com/offertabs/offer/kxdcce/large/810_564d4a08072fd-FringeWorkers_09.15_LH-22.JPG" TargetMode="External"/><Relationship Id="rId125" Type="http://schemas.openxmlformats.org/officeDocument/2006/relationships/hyperlink" Target="https://s3-external-1.amazonaws.com/offertabs/offer/kxdcce/large/810_563e39b87fa8b-BlackWhitePicofBraytonCraigPlane.jpg" TargetMode="External"/><Relationship Id="rId246" Type="http://schemas.openxmlformats.org/officeDocument/2006/relationships/hyperlink" Target="https://s3-external-1.amazonaws.com/offertabs/offer/kxdcce/large/810_5653dd1cb9d36-Foundation.png" TargetMode="External"/><Relationship Id="rId367" Type="http://schemas.openxmlformats.org/officeDocument/2006/relationships/hyperlink" Target="https://s3-external-1.amazonaws.com/offertabs/offer/kxdcce/large/810_edited_56439e2f6b34e-Captainweyebandage.JPG" TargetMode="External"/><Relationship Id="rId488" Type="http://schemas.openxmlformats.org/officeDocument/2006/relationships/hyperlink" Target="https://s3-external-1.amazonaws.com/offertabs/offer/kxdcce/large/810_563feaf716389-bookfestival.jpg" TargetMode="External"/><Relationship Id="rId124" Type="http://schemas.openxmlformats.org/officeDocument/2006/relationships/hyperlink" Target="https://s3-external-1.amazonaws.com/offertabs/offer/kxdcce/large/810_564cabe02ba34-profilepic.jpg" TargetMode="External"/><Relationship Id="rId245" Type="http://schemas.openxmlformats.org/officeDocument/2006/relationships/hyperlink" Target="https://s3-external-1.amazonaws.com/offertabs/offer/kxdcce/large/810_5653ccb2b2472-ScreenShot2015-11-23at5.33.04PM.png" TargetMode="External"/><Relationship Id="rId366" Type="http://schemas.openxmlformats.org/officeDocument/2006/relationships/hyperlink" Target="https://s3-external-1.amazonaws.com/offertabs/offer/kxdcce/large/810_56536ed74ca89-11015753_10153093425292365_8589989860057235008_n.jpg" TargetMode="External"/><Relationship Id="rId487" Type="http://schemas.openxmlformats.org/officeDocument/2006/relationships/hyperlink" Target="https://s3-external-1.amazonaws.com/offertabs/offer/kxdcce/large/810_5640c20246dac-FB_Contest.jpg" TargetMode="External"/><Relationship Id="rId123" Type="http://schemas.openxmlformats.org/officeDocument/2006/relationships/hyperlink" Target="https://s3-external-1.amazonaws.com/offertabs/offer/kxdcce/large/810_564910c098ad3-Suesiphonepics077.JPG" TargetMode="External"/><Relationship Id="rId244" Type="http://schemas.openxmlformats.org/officeDocument/2006/relationships/hyperlink" Target="https://s3-external-1.amazonaws.com/offertabs/offer/kxdcce/large/810_5653cb6483a40-12027162_10156119952900640_7056847609280936658_o.jpg" TargetMode="External"/><Relationship Id="rId365" Type="http://schemas.openxmlformats.org/officeDocument/2006/relationships/hyperlink" Target="https://s3-external-1.amazonaws.com/offertabs/offer/kxdcce/large/810_5646c8590add0-onespark.png" TargetMode="External"/><Relationship Id="rId486" Type="http://schemas.openxmlformats.org/officeDocument/2006/relationships/hyperlink" Target="https://s3-external-1.amazonaws.com/offertabs/offer/kxdcce/large/810_564260811754d-TomReelsPhoto.jpg" TargetMode="External"/><Relationship Id="rId122" Type="http://schemas.openxmlformats.org/officeDocument/2006/relationships/hyperlink" Target="https://s3-external-1.amazonaws.com/offertabs/offer/kxdcce/large/810_564fa0f96f470-school20photo2020081.jpg" TargetMode="External"/><Relationship Id="rId243" Type="http://schemas.openxmlformats.org/officeDocument/2006/relationships/hyperlink" Target="https://s3-external-1.amazonaws.com/offertabs/offer/kxdcce/large/810_5650a491952a3-February.jpg" TargetMode="External"/><Relationship Id="rId364" Type="http://schemas.openxmlformats.org/officeDocument/2006/relationships/hyperlink" Target="https://s3-external-1.amazonaws.com/offertabs/offer/kxdcce/large/810_5653894ca5f77-WizardofOz-507.jpg" TargetMode="External"/><Relationship Id="rId485" Type="http://schemas.openxmlformats.org/officeDocument/2006/relationships/hyperlink" Target="https://s3-external-1.amazonaws.com/offertabs/offer/kxdcce/large/810_56453c62002f7-CIN_9184.jpg" TargetMode="External"/><Relationship Id="rId95" Type="http://schemas.openxmlformats.org/officeDocument/2006/relationships/hyperlink" Target="https://s3-external-1.amazonaws.com/offertabs/offer/kxdcce/large/810_56478b38b92e9-20141113_124802.jpg" TargetMode="External"/><Relationship Id="rId94" Type="http://schemas.openxmlformats.org/officeDocument/2006/relationships/hyperlink" Target="https://s3-external-1.amazonaws.com/offertabs/offer/kxdcce/large/810_563a09494e81c-j.jpg" TargetMode="External"/><Relationship Id="rId97" Type="http://schemas.openxmlformats.org/officeDocument/2006/relationships/hyperlink" Target="https://s3-external-1.amazonaws.com/offertabs/offer/kxdcce/large/810_564a956659c84-image.jpeg" TargetMode="External"/><Relationship Id="rId96" Type="http://schemas.openxmlformats.org/officeDocument/2006/relationships/hyperlink" Target="https://s3-external-1.amazonaws.com/offertabs/offer/kxdcce/large/810_564d8169a8861-PAYIT09--groupshot22142_231478367161_1138997_n-2.jpg" TargetMode="External"/><Relationship Id="rId99" Type="http://schemas.openxmlformats.org/officeDocument/2006/relationships/hyperlink" Target="https://s3-external-1.amazonaws.com/offertabs/offer/kxdcce/large/810_5648882e46add-PhotoNov1582314AM.jpg" TargetMode="External"/><Relationship Id="rId480" Type="http://schemas.openxmlformats.org/officeDocument/2006/relationships/hyperlink" Target="https://s3-external-1.amazonaws.com/offertabs/offer/kxdcce/large/810_563b7ed86da42-aid-logo.png" TargetMode="External"/><Relationship Id="rId98" Type="http://schemas.openxmlformats.org/officeDocument/2006/relationships/hyperlink" Target="https://s3-external-1.amazonaws.com/offertabs/offer/kxdcce/large/810_564e308fec399-USPainlogo2.jpg" TargetMode="External"/><Relationship Id="rId91" Type="http://schemas.openxmlformats.org/officeDocument/2006/relationships/hyperlink" Target="https://s3-external-1.amazonaws.com/offertabs/offer/kxdcce/large/810_563b77694dfc4-image.jpeg" TargetMode="External"/><Relationship Id="rId90" Type="http://schemas.openxmlformats.org/officeDocument/2006/relationships/hyperlink" Target="https://s3-external-1.amazonaws.com/offertabs/offer/kxdcce/large/810_5653f8dc5a49e-IMG_2344.JPG" TargetMode="External"/><Relationship Id="rId93" Type="http://schemas.openxmlformats.org/officeDocument/2006/relationships/hyperlink" Target="https://s3-external-1.amazonaws.com/offertabs/offer/kxdcce/large/810_563a522e645f7-LESupport.png" TargetMode="External"/><Relationship Id="rId92" Type="http://schemas.openxmlformats.org/officeDocument/2006/relationships/hyperlink" Target="https://s3-external-1.amazonaws.com/offertabs/offer/kxdcce/large/810_564e32b81c99e-image.jpg" TargetMode="External"/><Relationship Id="rId118" Type="http://schemas.openxmlformats.org/officeDocument/2006/relationships/hyperlink" Target="https://s3-external-1.amazonaws.com/offertabs/offer/kxdcce/large/810_565e1d2030383-000_7401.jpg" TargetMode="External"/><Relationship Id="rId239" Type="http://schemas.openxmlformats.org/officeDocument/2006/relationships/hyperlink" Target="https://s3-external-1.amazonaws.com/offertabs/offer/kxdcce/large/810_5654b7ea80805-HolocaustsurvivorPaulaLebovics.png" TargetMode="External"/><Relationship Id="rId117" Type="http://schemas.openxmlformats.org/officeDocument/2006/relationships/hyperlink" Target="https://s3-external-1.amazonaws.com/offertabs/offer/kxdcce/large/810_56457c9a6c056-Merit.png" TargetMode="External"/><Relationship Id="rId238" Type="http://schemas.openxmlformats.org/officeDocument/2006/relationships/hyperlink" Target="https://s3-external-1.amazonaws.com/offertabs/offer/kxdcce/large/810_564ff5f42fd39-Cruz.png" TargetMode="External"/><Relationship Id="rId359" Type="http://schemas.openxmlformats.org/officeDocument/2006/relationships/hyperlink" Target="https://s3-external-1.amazonaws.com/offertabs/offer/kxdcce/large/810_564cd37331a57-FullSizeRender.jpg" TargetMode="External"/><Relationship Id="rId116" Type="http://schemas.openxmlformats.org/officeDocument/2006/relationships/hyperlink" Target="https://s3-external-1.amazonaws.com/offertabs/offer/kxdcce/large/810_5643b92109c86-SegerstromCenterfortheArts-AlvinAileyAmericanDanceTheaterbus-in-DougGifford-OCPAC030410_1DG0242.jpg" TargetMode="External"/><Relationship Id="rId237" Type="http://schemas.openxmlformats.org/officeDocument/2006/relationships/hyperlink" Target="https://s3-external-1.amazonaws.com/offertabs/offer/kxdcce/large/810_5643a02c2b531-papa2-1.jpg" TargetMode="External"/><Relationship Id="rId358" Type="http://schemas.openxmlformats.org/officeDocument/2006/relationships/hyperlink" Target="https://s3-external-1.amazonaws.com/offertabs/offer/kxdcce/large/810_564e282ac0842-NECF.jpg" TargetMode="External"/><Relationship Id="rId479" Type="http://schemas.openxmlformats.org/officeDocument/2006/relationships/hyperlink" Target="https://s3-external-1.amazonaws.com/offertabs/offer/kxdcce/large/810_56421dfa3e71b-nmhs.jpg" TargetMode="External"/><Relationship Id="rId115" Type="http://schemas.openxmlformats.org/officeDocument/2006/relationships/hyperlink" Target="https://s3-external-1.amazonaws.com/offertabs/offer/kxdcce/large/810_56538f483bf51-image.jpeg" TargetMode="External"/><Relationship Id="rId236" Type="http://schemas.openxmlformats.org/officeDocument/2006/relationships/hyperlink" Target="https://s3-external-1.amazonaws.com/offertabs/offer/kxdcce/large/810_5640ca0d94554-myphoto.jpg" TargetMode="External"/><Relationship Id="rId357" Type="http://schemas.openxmlformats.org/officeDocument/2006/relationships/hyperlink" Target="https://s3-external-1.amazonaws.com/offertabs/offer/kxdcce/large/810_564457ac5c604-10635959_502579059879993_7952641994053195553_n.jpg" TargetMode="External"/><Relationship Id="rId478" Type="http://schemas.openxmlformats.org/officeDocument/2006/relationships/hyperlink" Target="https://s3-external-1.amazonaws.com/offertabs/offer/kxdcce/large/810_564fe9db859f6-IMG_5581.JPG" TargetMode="External"/><Relationship Id="rId599" Type="http://schemas.openxmlformats.org/officeDocument/2006/relationships/hyperlink" Target="https://s3-external-1.amazonaws.com/offertabs/offer/kxdcce/large/810_5638cde2afdba-001_crop_crop.jpg" TargetMode="External"/><Relationship Id="rId119" Type="http://schemas.openxmlformats.org/officeDocument/2006/relationships/hyperlink" Target="https://s3-external-1.amazonaws.com/offertabs/offer/kxdcce/large/810_56457fe7d05ad-2015-08-1512.13.16.jpg" TargetMode="External"/><Relationship Id="rId110" Type="http://schemas.openxmlformats.org/officeDocument/2006/relationships/hyperlink" Target="https://s3-external-1.amazonaws.com/offertabs/offer/kxdcce/large/810_5645f11967734-lolasmile.jpg" TargetMode="External"/><Relationship Id="rId231" Type="http://schemas.openxmlformats.org/officeDocument/2006/relationships/hyperlink" Target="https://s3-external-1.amazonaws.com/offertabs/offer/kxdcce/large/810_56513f6c531bd-chuleta2.jpg" TargetMode="External"/><Relationship Id="rId352" Type="http://schemas.openxmlformats.org/officeDocument/2006/relationships/hyperlink" Target="https://s3-external-1.amazonaws.com/offertabs/offer/kxdcce/large/810_564cce8407cf8-Timms_HenryCrop.jpg" TargetMode="External"/><Relationship Id="rId473" Type="http://schemas.openxmlformats.org/officeDocument/2006/relationships/hyperlink" Target="https://s3-external-1.amazonaws.com/offertabs/offer/kxdcce/large/810_564554aea05c4-image.jpg" TargetMode="External"/><Relationship Id="rId594" Type="http://schemas.openxmlformats.org/officeDocument/2006/relationships/hyperlink" Target="https://s3-external-1.amazonaws.com/offertabs/offer/kxdcce/large/810_56381a063c05b-Gardenhead.jpg" TargetMode="External"/><Relationship Id="rId230" Type="http://schemas.openxmlformats.org/officeDocument/2006/relationships/hyperlink" Target="https://s3-external-1.amazonaws.com/offertabs/offer/kxdcce/large/810_5650ded987515-writenight.jpg" TargetMode="External"/><Relationship Id="rId351" Type="http://schemas.openxmlformats.org/officeDocument/2006/relationships/hyperlink" Target="https://s3-external-1.amazonaws.com/offertabs/offer/kxdcce/large/810_564c1d31a61cd-EncourageEthipiaphoto.jpg" TargetMode="External"/><Relationship Id="rId472" Type="http://schemas.openxmlformats.org/officeDocument/2006/relationships/hyperlink" Target="https://s3-external-1.amazonaws.com/offertabs/offer/kxdcce/large/810_564cda1e0670c-lifechange-student-giving-home.jpg" TargetMode="External"/><Relationship Id="rId593" Type="http://schemas.openxmlformats.org/officeDocument/2006/relationships/hyperlink" Target="https://s3-external-1.amazonaws.com/offertabs/offer/kxdcce/large/810_56382f5f664c9-IMG_0163.JPG" TargetMode="External"/><Relationship Id="rId350" Type="http://schemas.openxmlformats.org/officeDocument/2006/relationships/hyperlink" Target="https://s3-external-1.amazonaws.com/offertabs/offer/kxdcce/large/810_564264df36e8a-255132_10100485516363160_6201685_n.jpg" TargetMode="External"/><Relationship Id="rId471" Type="http://schemas.openxmlformats.org/officeDocument/2006/relationships/hyperlink" Target="https://s3-external-1.amazonaws.com/offertabs/offer/kxdcce/large/810_564503d765512-Selah-Center-Logo-Final.png" TargetMode="External"/><Relationship Id="rId592" Type="http://schemas.openxmlformats.org/officeDocument/2006/relationships/hyperlink" Target="https://s3-external-1.amazonaws.com/offertabs/offer/kxdcce/large/810_564d30ef43a63-SHP.gif" TargetMode="External"/><Relationship Id="rId470" Type="http://schemas.openxmlformats.org/officeDocument/2006/relationships/hyperlink" Target="https://s3-external-1.amazonaws.com/offertabs/offer/kxdcce/large/810_564d64d296f2f-LogoVBF20thAnniversary.jpg" TargetMode="External"/><Relationship Id="rId591" Type="http://schemas.openxmlformats.org/officeDocument/2006/relationships/hyperlink" Target="https://s3-external-1.amazonaws.com/offertabs/offer/kxdcce/large/810_5637b97fa3095-JI.jpg" TargetMode="External"/><Relationship Id="rId114" Type="http://schemas.openxmlformats.org/officeDocument/2006/relationships/hyperlink" Target="https://s3-external-1.amazonaws.com/offertabs/offer/kxdcce/large/810_56537a4665bc4-Pearlington.jpg" TargetMode="External"/><Relationship Id="rId235" Type="http://schemas.openxmlformats.org/officeDocument/2006/relationships/hyperlink" Target="https://s3-external-1.amazonaws.com/offertabs/offer/kxdcce/large/810_563d3d0ad6dc3-11702899_10206290823702156_4466725375745538290_n.jpg" TargetMode="External"/><Relationship Id="rId356" Type="http://schemas.openxmlformats.org/officeDocument/2006/relationships/hyperlink" Target="https://s3-external-1.amazonaws.com/offertabs/offer/kxdcce/large/810_56429fc452694-2013ElfLouiseWOAIRadiothonmeandLewis.jpg" TargetMode="External"/><Relationship Id="rId477" Type="http://schemas.openxmlformats.org/officeDocument/2006/relationships/hyperlink" Target="https://s3-external-1.amazonaws.com/offertabs/offer/kxdcce/large/810_564f78ae90f94-12250059_1519518878374373_8453473097753188052_n.jpg" TargetMode="External"/><Relationship Id="rId598" Type="http://schemas.openxmlformats.org/officeDocument/2006/relationships/hyperlink" Target="https://s3-external-1.amazonaws.com/offertabs/offer/kxdcce/large/810_5638cd7d9e8a0-SPCSCollage.jpg" TargetMode="External"/><Relationship Id="rId113" Type="http://schemas.openxmlformats.org/officeDocument/2006/relationships/hyperlink" Target="https://s3-external-1.amazonaws.com/offertabs/offer/kxdcce/large/810_5642473eb46d7-061.JPG" TargetMode="External"/><Relationship Id="rId234" Type="http://schemas.openxmlformats.org/officeDocument/2006/relationships/hyperlink" Target="https://s3-external-1.amazonaws.com/offertabs/offer/kxdcce/large/810_563a1062c5081-Frontiertagsm.jpg" TargetMode="External"/><Relationship Id="rId355" Type="http://schemas.openxmlformats.org/officeDocument/2006/relationships/hyperlink" Target="https://s3-external-1.amazonaws.com/offertabs/offer/kxdcce/large/810_5653c53295180-nothingbutnets.jpg" TargetMode="External"/><Relationship Id="rId476" Type="http://schemas.openxmlformats.org/officeDocument/2006/relationships/hyperlink" Target="https://s3-external-1.amazonaws.com/offertabs/offer/kxdcce/large/810_564e1e11acb90-12107799_1638828166359238_5392637822319567532_n1.jpg" TargetMode="External"/><Relationship Id="rId597" Type="http://schemas.openxmlformats.org/officeDocument/2006/relationships/hyperlink" Target="https://s3-external-1.amazonaws.com/offertabs/offer/kxdcce/large/810_5637af958d237-261804_1436704214331_5290467_n.jpg" TargetMode="External"/><Relationship Id="rId112" Type="http://schemas.openxmlformats.org/officeDocument/2006/relationships/hyperlink" Target="https://s3-external-1.amazonaws.com/offertabs/offer/kxdcce/large/810_564371cd4d4a9-018YouthSummit2015.JPG" TargetMode="External"/><Relationship Id="rId233" Type="http://schemas.openxmlformats.org/officeDocument/2006/relationships/hyperlink" Target="https://s3-external-1.amazonaws.com/offertabs/offer/kxdcce/large/810_564bbe6ce5f71-BCFLogo_Final_RGB.jpg" TargetMode="External"/><Relationship Id="rId354" Type="http://schemas.openxmlformats.org/officeDocument/2006/relationships/hyperlink" Target="https://s3-external-1.amazonaws.com/offertabs/offer/kxdcce/large/810_5646271a46788-KL-0002.jpg" TargetMode="External"/><Relationship Id="rId475" Type="http://schemas.openxmlformats.org/officeDocument/2006/relationships/hyperlink" Target="https://s3-external-1.amazonaws.com/offertabs/offer/kxdcce/large/810_56397bf37ac20-FB_IMG_1446590070496.jpg" TargetMode="External"/><Relationship Id="rId596" Type="http://schemas.openxmlformats.org/officeDocument/2006/relationships/hyperlink" Target="https://s3-external-1.amazonaws.com/offertabs/offer/kxdcce/large/810_5638079676d8e-image.jpg" TargetMode="External"/><Relationship Id="rId111" Type="http://schemas.openxmlformats.org/officeDocument/2006/relationships/hyperlink" Target="https://s3-external-1.amazonaws.com/offertabs/offer/kxdcce/large/810_564f6be5bf594-2015_Oct_Reunion_A_121.JPG" TargetMode="External"/><Relationship Id="rId232" Type="http://schemas.openxmlformats.org/officeDocument/2006/relationships/hyperlink" Target="https://s3-external-1.amazonaws.com/offertabs/offer/kxdcce/large/810_564997ca0248c-12144906_842335372551223_3932755710003085760_n.jpg" TargetMode="External"/><Relationship Id="rId353" Type="http://schemas.openxmlformats.org/officeDocument/2006/relationships/hyperlink" Target="https://s3-external-1.amazonaws.com/offertabs/offer/kxdcce/large/810_564ea1334478a-GivingTuesday.jpg" TargetMode="External"/><Relationship Id="rId474" Type="http://schemas.openxmlformats.org/officeDocument/2006/relationships/hyperlink" Target="https://s3-external-1.amazonaws.com/offertabs/offer/kxdcce/large/810_564e4a1ec596b-BenandJohnwithBenandMax.jpg" TargetMode="External"/><Relationship Id="rId595" Type="http://schemas.openxmlformats.org/officeDocument/2006/relationships/hyperlink" Target="https://s3-external-1.amazonaws.com/offertabs/offer/kxdcce/large/810_56382571e7d56-893696_10201722766287668_1546493331_o.jpg" TargetMode="External"/><Relationship Id="rId305" Type="http://schemas.openxmlformats.org/officeDocument/2006/relationships/hyperlink" Target="https://s3-external-1.amazonaws.com/offertabs/offer/kxdcce/large/810_563acb80a5672-1499577_10201501824521895_215473747_n.jpg" TargetMode="External"/><Relationship Id="rId426" Type="http://schemas.openxmlformats.org/officeDocument/2006/relationships/hyperlink" Target="https://s3-external-1.amazonaws.com/offertabs/offer/kxdcce/large/810_564b6392b9d47-oasis1.jpg" TargetMode="External"/><Relationship Id="rId547" Type="http://schemas.openxmlformats.org/officeDocument/2006/relationships/hyperlink" Target="https://s3-external-1.amazonaws.com/offertabs/offer/kxdcce/large/810_5651c358965d5-malnurishedbabyHaiti.JPG" TargetMode="External"/><Relationship Id="rId304" Type="http://schemas.openxmlformats.org/officeDocument/2006/relationships/hyperlink" Target="https://s3-external-1.amazonaws.com/offertabs/offer/kxdcce/large/810_5646b5aabddae-WP_20150119_013.jpg" TargetMode="External"/><Relationship Id="rId425" Type="http://schemas.openxmlformats.org/officeDocument/2006/relationships/hyperlink" Target="https://s3-external-1.amazonaws.com/offertabs/offer/kxdcce/large/810_564c0541a3ebb-DSC_3799award.jpg" TargetMode="External"/><Relationship Id="rId546" Type="http://schemas.openxmlformats.org/officeDocument/2006/relationships/hyperlink" Target="https://s3-external-1.amazonaws.com/offertabs/offer/kxdcce/large/810_564253f9c5c17-12233006_10153048165202000_1283360441_n.jpg" TargetMode="External"/><Relationship Id="rId303" Type="http://schemas.openxmlformats.org/officeDocument/2006/relationships/hyperlink" Target="https://s3-external-1.amazonaws.com/offertabs/offer/kxdcce/large/810_56548325b2414-SBoftheyear.jpg" TargetMode="External"/><Relationship Id="rId424" Type="http://schemas.openxmlformats.org/officeDocument/2006/relationships/hyperlink" Target="https://s3-external-1.amazonaws.com/offertabs/offer/kxdcce/large/810_5653cfd3b043e-0001112222333444AB.jpg" TargetMode="External"/><Relationship Id="rId545" Type="http://schemas.openxmlformats.org/officeDocument/2006/relationships/hyperlink" Target="https://s3-external-1.amazonaws.com/offertabs/offer/kxdcce/large/810_563a406e95869-duke2.jpg" TargetMode="External"/><Relationship Id="rId302" Type="http://schemas.openxmlformats.org/officeDocument/2006/relationships/hyperlink" Target="https://s3-external-1.amazonaws.com/offertabs/offer/kxdcce/large/810_564c663366f4a-20131031-AWLP-6517-e1383597987818.jpg" TargetMode="External"/><Relationship Id="rId423" Type="http://schemas.openxmlformats.org/officeDocument/2006/relationships/hyperlink" Target="https://s3-external-1.amazonaws.com/offertabs/offer/kxdcce/large/810_564ea818c25d0-WhiteM.jpg" TargetMode="External"/><Relationship Id="rId544" Type="http://schemas.openxmlformats.org/officeDocument/2006/relationships/hyperlink" Target="http://Nashet.org" TargetMode="External"/><Relationship Id="rId309" Type="http://schemas.openxmlformats.org/officeDocument/2006/relationships/hyperlink" Target="https://s3-external-1.amazonaws.com/offertabs/offer/kxdcce/large/810_56426259903f2-10340125_876752979007295_3623667914780095962_n.jpg" TargetMode="External"/><Relationship Id="rId308" Type="http://schemas.openxmlformats.org/officeDocument/2006/relationships/hyperlink" Target="https://s3-external-1.amazonaws.com/offertabs/offer/kxdcce/large/810_5655d8459b9e5-IMG_0038.JPG" TargetMode="External"/><Relationship Id="rId429" Type="http://schemas.openxmlformats.org/officeDocument/2006/relationships/hyperlink" Target="https://s3-external-1.amazonaws.com/offertabs/offer/kxdcce/large/810_564a867f0d082-1932194_899240236779621_7847785818243770512_n.jpg" TargetMode="External"/><Relationship Id="rId307" Type="http://schemas.openxmlformats.org/officeDocument/2006/relationships/hyperlink" Target="https://s3-external-1.amazonaws.com/offertabs/offer/kxdcce/large/810_564b9b943dff6-Alldonebest.jpg" TargetMode="External"/><Relationship Id="rId428" Type="http://schemas.openxmlformats.org/officeDocument/2006/relationships/hyperlink" Target="https://s3-external-1.amazonaws.com/offertabs/offer/kxdcce/large/810_56464d5841971-Choir44school.jpg" TargetMode="External"/><Relationship Id="rId549" Type="http://schemas.openxmlformats.org/officeDocument/2006/relationships/hyperlink" Target="https://s3-external-1.amazonaws.com/offertabs/offer/kxdcce/large/810_564c3dcb6c3fc-GeorgeIto.jpg" TargetMode="External"/><Relationship Id="rId306" Type="http://schemas.openxmlformats.org/officeDocument/2006/relationships/hyperlink" Target="https://s3-external-1.amazonaws.com/offertabs/offer/kxdcce/large/810_564268d067b00-BAFACollagecopy.jpg" TargetMode="External"/><Relationship Id="rId427" Type="http://schemas.openxmlformats.org/officeDocument/2006/relationships/hyperlink" Target="https://s3-external-1.amazonaws.com/offertabs/offer/kxdcce/large/810_564a1781341d8-04-KristinLau-20151001.jpg" TargetMode="External"/><Relationship Id="rId548" Type="http://schemas.openxmlformats.org/officeDocument/2006/relationships/hyperlink" Target="https://s3-external-1.amazonaws.com/offertabs/offer/kxdcce/large/810_5644a95475ded-ifm_logo-blue_sm.jpg" TargetMode="External"/><Relationship Id="rId301" Type="http://schemas.openxmlformats.org/officeDocument/2006/relationships/hyperlink" Target="https://s3-external-1.amazonaws.com/offertabs/offer/kxdcce/large/810_563ff62b6bf49-Mom_Smile.jpg" TargetMode="External"/><Relationship Id="rId422" Type="http://schemas.openxmlformats.org/officeDocument/2006/relationships/hyperlink" Target="https://s3-external-1.amazonaws.com/offertabs/offer/kxdcce/large/810_56469b6e81082-image.jpeg" TargetMode="External"/><Relationship Id="rId543" Type="http://schemas.openxmlformats.org/officeDocument/2006/relationships/hyperlink" Target="https://s3-external-1.amazonaws.com/offertabs/offer/kxdcce/large/810_564c334da5f43-image.jpeg" TargetMode="External"/><Relationship Id="rId300" Type="http://schemas.openxmlformats.org/officeDocument/2006/relationships/hyperlink" Target="https://s3-external-1.amazonaws.com/offertabs/offer/kxdcce/large/810_56461b24aa8ec-merit_header_logo.jpg" TargetMode="External"/><Relationship Id="rId421" Type="http://schemas.openxmlformats.org/officeDocument/2006/relationships/hyperlink" Target="https://s3-external-1.amazonaws.com/offertabs/offer/kxdcce/large/810_5637e90c8f9db-SacredContradictionsPortrait.png" TargetMode="External"/><Relationship Id="rId542" Type="http://schemas.openxmlformats.org/officeDocument/2006/relationships/hyperlink" Target="https://s3-external-1.amazonaws.com/offertabs/offer/kxdcce/large/810_564f7dfadfa99-10376991_698550063532084_708844079795117544_n.jpg" TargetMode="External"/><Relationship Id="rId420" Type="http://schemas.openxmlformats.org/officeDocument/2006/relationships/hyperlink" Target="https://s3-external-1.amazonaws.com/offertabs/offer/kxdcce/large/810_56545c1ad0b0c-02-16_VASSstudents_12.jpg" TargetMode="External"/><Relationship Id="rId541" Type="http://schemas.openxmlformats.org/officeDocument/2006/relationships/hyperlink" Target="https://s3-external-1.amazonaws.com/offertabs/offer/kxdcce/large/810_56424e1d9eadd-image.jpeg" TargetMode="External"/><Relationship Id="rId540" Type="http://schemas.openxmlformats.org/officeDocument/2006/relationships/hyperlink" Target="https://s3-external-1.amazonaws.com/offertabs/offer/kxdcce/large/810_564a0ed22d46f-PCExample.jpg" TargetMode="External"/><Relationship Id="rId415" Type="http://schemas.openxmlformats.org/officeDocument/2006/relationships/hyperlink" Target="https://s3-external-1.amazonaws.com/offertabs/offer/kxdcce/large/810_56509387daab5-Strickland.jpg" TargetMode="External"/><Relationship Id="rId536" Type="http://schemas.openxmlformats.org/officeDocument/2006/relationships/hyperlink" Target="https://s3-external-1.amazonaws.com/offertabs/offer/kxdcce/large/810_563c2a1ba3f70-Gillianfundraisingtemplate.png" TargetMode="External"/><Relationship Id="rId414" Type="http://schemas.openxmlformats.org/officeDocument/2006/relationships/hyperlink" Target="https://s3-external-1.amazonaws.com/offertabs/offer/kxdcce/large/810_56508b8d7a57b-RWI2014.jpg" TargetMode="External"/><Relationship Id="rId535" Type="http://schemas.openxmlformats.org/officeDocument/2006/relationships/hyperlink" Target="https://s3-external-1.amazonaws.com/offertabs/offer/kxdcce/large/810_5653fd4c75038-16320020.jpg" TargetMode="External"/><Relationship Id="rId413" Type="http://schemas.openxmlformats.org/officeDocument/2006/relationships/hyperlink" Target="https://s3-external-1.amazonaws.com/offertabs/offer/kxdcce/large/810_563cb08d1224b-grads.png" TargetMode="External"/><Relationship Id="rId534" Type="http://schemas.openxmlformats.org/officeDocument/2006/relationships/hyperlink" Target="https://s3-external-1.amazonaws.com/offertabs/offer/kxdcce/large/810_563c0e6cd3cc7-11998954_946306205434723_4838950620020110844_n.jpg" TargetMode="External"/><Relationship Id="rId412" Type="http://schemas.openxmlformats.org/officeDocument/2006/relationships/hyperlink" Target="https://s3-external-1.amazonaws.com/offertabs/offer/kxdcce/large/810_564d6533c7c14-giving.jpg" TargetMode="External"/><Relationship Id="rId533" Type="http://schemas.openxmlformats.org/officeDocument/2006/relationships/hyperlink" Target="https://s3-external-1.amazonaws.com/offertabs/offer/kxdcce/large/810_564cf4312a439-VS-2014-01-23-Idu-Mishmi-170.JPG" TargetMode="External"/><Relationship Id="rId419" Type="http://schemas.openxmlformats.org/officeDocument/2006/relationships/hyperlink" Target="https://s3-external-1.amazonaws.com/offertabs/offer/kxdcce/large/810_564ce3fee0286-22372355436_3ddc48ceeb_z.jpg" TargetMode="External"/><Relationship Id="rId418" Type="http://schemas.openxmlformats.org/officeDocument/2006/relationships/hyperlink" Target="https://s3-external-1.amazonaws.com/offertabs/offer/kxdcce/large/810_564f302fb599c-logo1.jpg" TargetMode="External"/><Relationship Id="rId539" Type="http://schemas.openxmlformats.org/officeDocument/2006/relationships/hyperlink" Target="https://s3-external-1.amazonaws.com/offertabs/offer/kxdcce/large/810_565474e72657d-Cory.jpg" TargetMode="External"/><Relationship Id="rId417" Type="http://schemas.openxmlformats.org/officeDocument/2006/relationships/hyperlink" Target="https://s3-external-1.amazonaws.com/offertabs/offer/kxdcce/large/810_56549c6831eb1-Joey-T-Giving-Story.jpg" TargetMode="External"/><Relationship Id="rId538" Type="http://schemas.openxmlformats.org/officeDocument/2006/relationships/hyperlink" Target="https://s3-external-1.amazonaws.com/offertabs/offer/kxdcce/large/810_5644c65b3e673-553384_538304589516023_1744094874_n-150x150.jpg" TargetMode="External"/><Relationship Id="rId416" Type="http://schemas.openxmlformats.org/officeDocument/2006/relationships/hyperlink" Target="https://s3-external-1.amazonaws.com/offertabs/offer/kxdcce/large/810_5653904dccdca-IMG_1416.jpg" TargetMode="External"/><Relationship Id="rId537" Type="http://schemas.openxmlformats.org/officeDocument/2006/relationships/hyperlink" Target="https://s3-external-1.amazonaws.com/offertabs/offer/kxdcce/large/810_56528e7141bb7-PCUPS.JPEG.jpg" TargetMode="External"/><Relationship Id="rId411" Type="http://schemas.openxmlformats.org/officeDocument/2006/relationships/hyperlink" Target="https://s3-external-1.amazonaws.com/offertabs/offer/kxdcce/large/810_56516b372783b-BeaconofHope-ProfilePic.jpg" TargetMode="External"/><Relationship Id="rId532" Type="http://schemas.openxmlformats.org/officeDocument/2006/relationships/hyperlink" Target="https://s3-external-1.amazonaws.com/offertabs/offer/kxdcce/large/810_563bd23758a92-image.jpg" TargetMode="External"/><Relationship Id="rId410" Type="http://schemas.openxmlformats.org/officeDocument/2006/relationships/hyperlink" Target="https://s3-external-1.amazonaws.com/offertabs/offer/kxdcce/large/810_564a83fb99393-Deirdre1.jpeg" TargetMode="External"/><Relationship Id="rId531" Type="http://schemas.openxmlformats.org/officeDocument/2006/relationships/hyperlink" Target="https://s3-external-1.amazonaws.com/offertabs/offer/kxdcce/large/810_564926f73f43a-11898859_730360070443240_3805081670837641598_n.png" TargetMode="External"/><Relationship Id="rId530" Type="http://schemas.openxmlformats.org/officeDocument/2006/relationships/hyperlink" Target="https://s3-external-1.amazonaws.com/offertabs/offer/kxdcce/large/810_564915942edaf-296114_407747112674010_1134526005_n-1.png" TargetMode="External"/><Relationship Id="rId206" Type="http://schemas.openxmlformats.org/officeDocument/2006/relationships/hyperlink" Target="https://s3-external-1.amazonaws.com/offertabs/offer/kxdcce/large/810_565dc6ce2fc58-carsonlastbarrelrace227.jpg" TargetMode="External"/><Relationship Id="rId327" Type="http://schemas.openxmlformats.org/officeDocument/2006/relationships/hyperlink" Target="https://s3-external-1.amazonaws.com/offertabs/offer/kxdcce/large/810_564fbf7e22497-4027daf14645f975a5caaa8eb09904c7-5263fed89c15d.jpeg" TargetMode="External"/><Relationship Id="rId448" Type="http://schemas.openxmlformats.org/officeDocument/2006/relationships/hyperlink" Target="https://s3-external-1.amazonaws.com/offertabs/offer/kxdcce/large/810_564b38b1a7c00-KokowithtoybyMarkRogers.jpg" TargetMode="External"/><Relationship Id="rId569" Type="http://schemas.openxmlformats.org/officeDocument/2006/relationships/hyperlink" Target="https://s3-external-1.amazonaws.com/offertabs/offer/kxdcce/large/810_564e538893f93-AngleFlightJune32011002.jpg" TargetMode="External"/><Relationship Id="rId205" Type="http://schemas.openxmlformats.org/officeDocument/2006/relationships/hyperlink" Target="https://s3-external-1.amazonaws.com/offertabs/offer/kxdcce/large/810_56466b43f3364-McKenziepumpkincarving2015.jpg" TargetMode="External"/><Relationship Id="rId326" Type="http://schemas.openxmlformats.org/officeDocument/2006/relationships/hyperlink" Target="https://s3-external-1.amazonaws.com/offertabs/offer/kxdcce/large/810_564392f43cf76-1juYsKbmL7PbG4f5Lq46r0A.jpg" TargetMode="External"/><Relationship Id="rId447" Type="http://schemas.openxmlformats.org/officeDocument/2006/relationships/hyperlink" Target="https://s3-external-1.amazonaws.com/offertabs/offer/kxdcce/large/810_563bfb752f0b2-tattoovectorlong.jpg" TargetMode="External"/><Relationship Id="rId568" Type="http://schemas.openxmlformats.org/officeDocument/2006/relationships/hyperlink" Target="https://s3-external-1.amazonaws.com/offertabs/offer/kxdcce/large/810_564a727f95168-image.jpeg" TargetMode="External"/><Relationship Id="rId204" Type="http://schemas.openxmlformats.org/officeDocument/2006/relationships/hyperlink" Target="https://s3-external-1.amazonaws.com/offertabs/offer/kxdcce/large/810_5639909be93c2-BIGLoveladies.jpg" TargetMode="External"/><Relationship Id="rId325" Type="http://schemas.openxmlformats.org/officeDocument/2006/relationships/hyperlink" Target="https://s3-external-1.amazonaws.com/offertabs/offer/kxdcce/large/810_563b9d3f813be-momsbloompurplecover.jpg" TargetMode="External"/><Relationship Id="rId446" Type="http://schemas.openxmlformats.org/officeDocument/2006/relationships/hyperlink" Target="https://s3-external-1.amazonaws.com/offertabs/offer/kxdcce/large/810_564bab911a328-IMG_0075.jpg" TargetMode="External"/><Relationship Id="rId567" Type="http://schemas.openxmlformats.org/officeDocument/2006/relationships/hyperlink" Target="https://s3-external-1.amazonaws.com/offertabs/offer/kxdcce/large/810_5648de2b15a50-associationhouse.jpg" TargetMode="External"/><Relationship Id="rId203" Type="http://schemas.openxmlformats.org/officeDocument/2006/relationships/hyperlink" Target="https://s3-external-1.amazonaws.com/offertabs/offer/kxdcce/large/810_563c23312d5c5-HopeMarie-04.png" TargetMode="External"/><Relationship Id="rId324" Type="http://schemas.openxmlformats.org/officeDocument/2006/relationships/hyperlink" Target="https://s3-external-1.amazonaws.com/offertabs/offer/kxdcce/large/810_56379d11af38b-ODHBlogo2.png" TargetMode="External"/><Relationship Id="rId445" Type="http://schemas.openxmlformats.org/officeDocument/2006/relationships/hyperlink" Target="https://s3-external-1.amazonaws.com/offertabs/offer/kxdcce/large/810_5653371c7bf47-Collins-Kelly-Ann-2.png" TargetMode="External"/><Relationship Id="rId566" Type="http://schemas.openxmlformats.org/officeDocument/2006/relationships/hyperlink" Target="https://s3-external-1.amazonaws.com/offertabs/offer/kxdcce/large/810_564bdfa61cc2b-IMG_0021.jpg" TargetMode="External"/><Relationship Id="rId209" Type="http://schemas.openxmlformats.org/officeDocument/2006/relationships/hyperlink" Target="https://s3-external-1.amazonaws.com/offertabs/offer/kxdcce/large/810_563c2613ee59a-_W2_8753_sm2.jpg" TargetMode="External"/><Relationship Id="rId208" Type="http://schemas.openxmlformats.org/officeDocument/2006/relationships/hyperlink" Target="https://s3-external-1.amazonaws.com/offertabs/offer/kxdcce/large/810_563c0799c54ab-10410281_10102317049331664_3392516026276012705_n.jpg" TargetMode="External"/><Relationship Id="rId329" Type="http://schemas.openxmlformats.org/officeDocument/2006/relationships/hyperlink" Target="https://s3-external-1.amazonaws.com/offertabs/offer/kxdcce/large/810_56547acb6575b-12200654_1047961731902776_11895145_n.jpg" TargetMode="External"/><Relationship Id="rId207" Type="http://schemas.openxmlformats.org/officeDocument/2006/relationships/hyperlink" Target="https://s3-external-1.amazonaws.com/offertabs/offer/kxdcce/large/810_563c00cfc961a-1619160_466832033417068_106864079_n.jpg" TargetMode="External"/><Relationship Id="rId328" Type="http://schemas.openxmlformats.org/officeDocument/2006/relationships/hyperlink" Target="https://s3-external-1.amazonaws.com/offertabs/offer/kxdcce/large/810_564f595e4ed45-selahchristmas.jpg" TargetMode="External"/><Relationship Id="rId449" Type="http://schemas.openxmlformats.org/officeDocument/2006/relationships/hyperlink" Target="https://s3-external-1.amazonaws.com/offertabs/offer/kxdcce/large/810_5653934334a10-30thbeautifulday.jpg" TargetMode="External"/><Relationship Id="rId440" Type="http://schemas.openxmlformats.org/officeDocument/2006/relationships/hyperlink" Target="https://s3-external-1.amazonaws.com/offertabs/offer/kxdcce/large/810_564e27e666c54-MicheleBud.jpg" TargetMode="External"/><Relationship Id="rId561" Type="http://schemas.openxmlformats.org/officeDocument/2006/relationships/hyperlink" Target="https://s3-external-1.amazonaws.com/offertabs/offer/kxdcce/large/810_5640fcb4282f1-TristanColtancapeslove.jpg" TargetMode="External"/><Relationship Id="rId560" Type="http://schemas.openxmlformats.org/officeDocument/2006/relationships/hyperlink" Target="https://s3-external-1.amazonaws.com/offertabs/offer/kxdcce/large/810_563b5b51c3d57-FullSizeRender1.jpg" TargetMode="External"/><Relationship Id="rId202" Type="http://schemas.openxmlformats.org/officeDocument/2006/relationships/hyperlink" Target="https://s3-external-1.amazonaws.com/offertabs/offer/kxdcce/large/810_564caf602ee10-problem-1.jpg" TargetMode="External"/><Relationship Id="rId323" Type="http://schemas.openxmlformats.org/officeDocument/2006/relationships/hyperlink" Target="https://s3-external-1.amazonaws.com/offertabs/offer/kxdcce/large/810_564e0b3f95fc3-FUPO_Title_1.jpg" TargetMode="External"/><Relationship Id="rId444" Type="http://schemas.openxmlformats.org/officeDocument/2006/relationships/hyperlink" Target="https://s3-external-1.amazonaws.com/offertabs/offer/kxdcce/large/810_5653ac4e0b8c3-7c31a6e0-1efe-42e3-bf0f-9e5856d7bd7b.jpg" TargetMode="External"/><Relationship Id="rId565" Type="http://schemas.openxmlformats.org/officeDocument/2006/relationships/hyperlink" Target="https://s3-external-1.amazonaws.com/offertabs/offer/kxdcce/large/810_56528ce8ed8da-AC_Image_Test2.png" TargetMode="External"/><Relationship Id="rId201" Type="http://schemas.openxmlformats.org/officeDocument/2006/relationships/hyperlink" Target="https://s3-external-1.amazonaws.com/offertabs/offer/kxdcce/large/810_564e8093d6645-image.jpg" TargetMode="External"/><Relationship Id="rId322" Type="http://schemas.openxmlformats.org/officeDocument/2006/relationships/hyperlink" Target="https://s3-external-1.amazonaws.com/offertabs/offer/kxdcce/large/810_563917d689970-034KeareHodge9408bw.jpg" TargetMode="External"/><Relationship Id="rId443" Type="http://schemas.openxmlformats.org/officeDocument/2006/relationships/hyperlink" Target="https://s3-external-1.amazonaws.com/offertabs/offer/kxdcce/large/810_5638eb801da6e-Rats_04.jpg" TargetMode="External"/><Relationship Id="rId564" Type="http://schemas.openxmlformats.org/officeDocument/2006/relationships/hyperlink" Target="https://s3-external-1.amazonaws.com/offertabs/offer/kxdcce/large/810_56423af0cd6d9-12046863_10206732260400652_3179116871844461816_n.jpg" TargetMode="External"/><Relationship Id="rId200" Type="http://schemas.openxmlformats.org/officeDocument/2006/relationships/hyperlink" Target="https://s3-external-1.amazonaws.com/offertabs/offer/kxdcce/large/810_56426150d1eef-IMG_1930.JPG" TargetMode="External"/><Relationship Id="rId321" Type="http://schemas.openxmlformats.org/officeDocument/2006/relationships/hyperlink" Target="https://s3-external-1.amazonaws.com/offertabs/offer/kxdcce/large/810_564dbe1547a93-chday01.JPG" TargetMode="External"/><Relationship Id="rId442" Type="http://schemas.openxmlformats.org/officeDocument/2006/relationships/hyperlink" Target="https://s3-external-1.amazonaws.com/offertabs/offer/kxdcce/large/810_566ef3f13eb09-12046692_169248750080293_1582175364359103985_n.jpg" TargetMode="External"/><Relationship Id="rId563" Type="http://schemas.openxmlformats.org/officeDocument/2006/relationships/hyperlink" Target="https://s3-external-1.amazonaws.com/offertabs/offer/kxdcce/large/810_5641081fad2e8-TYCMyGivingStoryImage.JPG" TargetMode="External"/><Relationship Id="rId320" Type="http://schemas.openxmlformats.org/officeDocument/2006/relationships/hyperlink" Target="https://s3-external-1.amazonaws.com/offertabs/offer/kxdcce/large/810_564f3820905e6-image.jpg" TargetMode="External"/><Relationship Id="rId441" Type="http://schemas.openxmlformats.org/officeDocument/2006/relationships/hyperlink" Target="https://s3-external-1.amazonaws.com/offertabs/offer/kxdcce/large/810_564ff8b509843-IMG_8558.JPG" TargetMode="External"/><Relationship Id="rId562" Type="http://schemas.openxmlformats.org/officeDocument/2006/relationships/hyperlink" Target="https://s3-external-1.amazonaws.com/offertabs/offer/kxdcce/large/810_56410491ed971-11872064_10156232375685643_9134462446097618915_o.jpg" TargetMode="External"/><Relationship Id="rId316" Type="http://schemas.openxmlformats.org/officeDocument/2006/relationships/hyperlink" Target="https://s3-external-1.amazonaws.com/offertabs/offer/kxdcce/large/810_56449cb060fc9-Togetherwecan.png" TargetMode="External"/><Relationship Id="rId437" Type="http://schemas.openxmlformats.org/officeDocument/2006/relationships/hyperlink" Target="https://s3-external-1.amazonaws.com/offertabs/offer/kxdcce/large/810_564e14c8d5ff8-Hope-is-an-anchor.jpg" TargetMode="External"/><Relationship Id="rId558" Type="http://schemas.openxmlformats.org/officeDocument/2006/relationships/hyperlink" Target="https://s3-external-1.amazonaws.com/offertabs/offer/kxdcce/large/810_56412fe64c8f1-11707840_441149309420383_8134639100829900975_o1.jpg" TargetMode="External"/><Relationship Id="rId315" Type="http://schemas.openxmlformats.org/officeDocument/2006/relationships/hyperlink" Target="https://s3-external-1.amazonaws.com/offertabs/offer/kxdcce/large/810_567960b096b3a-1217151955a.jpg" TargetMode="External"/><Relationship Id="rId436" Type="http://schemas.openxmlformats.org/officeDocument/2006/relationships/hyperlink" Target="https://s3-external-1.amazonaws.com/offertabs/offer/kxdcce/large/810_5653f96aa4752-losangeles-ca-3.png" TargetMode="External"/><Relationship Id="rId557" Type="http://schemas.openxmlformats.org/officeDocument/2006/relationships/hyperlink" Target="https://s3-external-1.amazonaws.com/offertabs/offer/kxdcce/large/810_565319677f646-LindaShoeArrow.jpg" TargetMode="External"/><Relationship Id="rId314" Type="http://schemas.openxmlformats.org/officeDocument/2006/relationships/hyperlink" Target="https://s3-external-1.amazonaws.com/offertabs/offer/kxdcce/large/810_56534d3823e86-DSC_0134.jpg" TargetMode="External"/><Relationship Id="rId435" Type="http://schemas.openxmlformats.org/officeDocument/2006/relationships/hyperlink" Target="https://s3-external-1.amazonaws.com/offertabs/offer/kxdcce/large/810_5651e98628217-dorah5.jpg" TargetMode="External"/><Relationship Id="rId556" Type="http://schemas.openxmlformats.org/officeDocument/2006/relationships/hyperlink" Target="https://s3-external-1.amazonaws.com/offertabs/offer/kxdcce/large/810_564a4b8b00e8a-1935930_1172519042476_1077594_n.jpg" TargetMode="External"/><Relationship Id="rId313" Type="http://schemas.openxmlformats.org/officeDocument/2006/relationships/hyperlink" Target="https://s3-external-1.amazonaws.com/offertabs/offer/kxdcce/large/810_564b85fa41546-walkgroupphotoandDaniel.jpg" TargetMode="External"/><Relationship Id="rId434" Type="http://schemas.openxmlformats.org/officeDocument/2006/relationships/hyperlink" Target="https://s3-external-1.amazonaws.com/offertabs/offer/kxdcce/large/810_564eb3d542333-Mojave001.JPG" TargetMode="External"/><Relationship Id="rId555" Type="http://schemas.openxmlformats.org/officeDocument/2006/relationships/hyperlink" Target="https://s3-external-1.amazonaws.com/offertabs/offer/kxdcce/large/810_5645c4d05918d-allaboutthekidsACH.jpg" TargetMode="External"/><Relationship Id="rId319" Type="http://schemas.openxmlformats.org/officeDocument/2006/relationships/hyperlink" Target="https://s3-external-1.amazonaws.com/offertabs/offer/kxdcce/large/810_5644ef1e3f98c-Selamta.jpg" TargetMode="External"/><Relationship Id="rId318" Type="http://schemas.openxmlformats.org/officeDocument/2006/relationships/hyperlink" Target="https://s3-external-1.amazonaws.com/offertabs/offer/kxdcce/large/810_5646379f1b3bc-image.jpg" TargetMode="External"/><Relationship Id="rId439" Type="http://schemas.openxmlformats.org/officeDocument/2006/relationships/hyperlink" Target="https://s3-external-1.amazonaws.com/offertabs/offer/kxdcce/large/810_564f4b629b13e-GivingTues.jpg" TargetMode="External"/><Relationship Id="rId317" Type="http://schemas.openxmlformats.org/officeDocument/2006/relationships/hyperlink" Target="https://s3-external-1.amazonaws.com/offertabs/offer/kxdcce/large/810_5644b1e2ef9d1-BizJane.jpg" TargetMode="External"/><Relationship Id="rId438" Type="http://schemas.openxmlformats.org/officeDocument/2006/relationships/hyperlink" Target="https://s3-external-1.amazonaws.com/offertabs/offer/kxdcce/large/810_564e6656a8cea-IMG_2280.JPG" TargetMode="External"/><Relationship Id="rId559" Type="http://schemas.openxmlformats.org/officeDocument/2006/relationships/hyperlink" Target="https://s3-external-1.amazonaws.com/offertabs/offer/kxdcce/large/810_564f612b5454a-2015_GivinMonth_Promotion_SushantGodghate.jpg" TargetMode="External"/><Relationship Id="rId550" Type="http://schemas.openxmlformats.org/officeDocument/2006/relationships/hyperlink" Target="https://s3-external-1.amazonaws.com/offertabs/offer/kxdcce/large/810_56514c4c52ad8-chuleta2.jpg" TargetMode="External"/><Relationship Id="rId312" Type="http://schemas.openxmlformats.org/officeDocument/2006/relationships/hyperlink" Target="https://s3-external-1.amazonaws.com/offertabs/offer/kxdcce/large/810_563944545bf01-image.jpg" TargetMode="External"/><Relationship Id="rId433" Type="http://schemas.openxmlformats.org/officeDocument/2006/relationships/hyperlink" Target="https://s3-external-1.amazonaws.com/offertabs/offer/kxdcce/large/810_564f00bd4c426-Drewnme.jpg" TargetMode="External"/><Relationship Id="rId554" Type="http://schemas.openxmlformats.org/officeDocument/2006/relationships/hyperlink" Target="https://s3-external-1.amazonaws.com/offertabs/offer/kxdcce/large/810_564c7b10cb682-img_63891.jpg" TargetMode="External"/><Relationship Id="rId311" Type="http://schemas.openxmlformats.org/officeDocument/2006/relationships/hyperlink" Target="https://s3-external-1.amazonaws.com/offertabs/offer/kxdcce/large/810_563bead0ac308-WilliamSIFF.jpg" TargetMode="External"/><Relationship Id="rId432" Type="http://schemas.openxmlformats.org/officeDocument/2006/relationships/hyperlink" Target="https://s3-external-1.amazonaws.com/offertabs/offer/kxdcce/large/810_56535332d8f74-IMG_0138.jpg" TargetMode="External"/><Relationship Id="rId553" Type="http://schemas.openxmlformats.org/officeDocument/2006/relationships/hyperlink" Target="https://s3-external-1.amazonaws.com/offertabs/offer/kxdcce/large/810_564f75196aac7-Awardgrp.JPG" TargetMode="External"/><Relationship Id="rId310" Type="http://schemas.openxmlformats.org/officeDocument/2006/relationships/hyperlink" Target="https://s3-external-1.amazonaws.com/offertabs/offer/kxdcce/large/810_563f782cb8875-A44R8413.jpg" TargetMode="External"/><Relationship Id="rId431" Type="http://schemas.openxmlformats.org/officeDocument/2006/relationships/hyperlink" Target="https://s3-external-1.amazonaws.com/offertabs/offer/kxdcce/large/810_edited_564b6fa069ae1-image.jpeg" TargetMode="External"/><Relationship Id="rId552" Type="http://schemas.openxmlformats.org/officeDocument/2006/relationships/hyperlink" Target="https://s3-external-1.amazonaws.com/offertabs/offer/kxdcce/large/810_563a2c18774f7-523875_3868936959133_1257982221_n.jpg" TargetMode="External"/><Relationship Id="rId430" Type="http://schemas.openxmlformats.org/officeDocument/2006/relationships/hyperlink" Target="https://s3-external-1.amazonaws.com/offertabs/offer/kxdcce/large/810_56424df2b30cf-1907659_10152976714428425_2023368036124058901_n.jpg" TargetMode="External"/><Relationship Id="rId551" Type="http://schemas.openxmlformats.org/officeDocument/2006/relationships/hyperlink" Target="https://s3-external-1.amazonaws.com/offertabs/offer/kxdcce/large/810_564297b6ede45-IMG_3838.jp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pool-173-79-64-12.washdc.fios.verizon.net" TargetMode="External"/><Relationship Id="rId194" Type="http://schemas.openxmlformats.org/officeDocument/2006/relationships/hyperlink" Target="http://ip70-188-3-156.rn.hr.cox.net" TargetMode="External"/><Relationship Id="rId193" Type="http://schemas.openxmlformats.org/officeDocument/2006/relationships/hyperlink" Target="http://ip70-160-133-217.hr.hr.cox.net" TargetMode="External"/><Relationship Id="rId192" Type="http://schemas.openxmlformats.org/officeDocument/2006/relationships/hyperlink" Target="http://ip008.winchesterwireless.net" TargetMode="External"/><Relationship Id="rId191" Type="http://schemas.openxmlformats.org/officeDocument/2006/relationships/hyperlink" Target="http://pool-108-48-143-2.washdc.east.verizon.net" TargetMode="External"/><Relationship Id="rId187" Type="http://schemas.openxmlformats.org/officeDocument/2006/relationships/hyperlink" Target="http://23-25-116-129-static.hfc.comcastbusiness.net" TargetMode="External"/><Relationship Id="rId186" Type="http://schemas.openxmlformats.org/officeDocument/2006/relationships/hyperlink" Target="http://ip98-169-82-247.dc.dc.cox.net" TargetMode="External"/><Relationship Id="rId185" Type="http://schemas.openxmlformats.org/officeDocument/2006/relationships/hyperlink" Target="http://pool-173-73-160-215.washdc.fios.verizon.net" TargetMode="External"/><Relationship Id="rId184" Type="http://schemas.openxmlformats.org/officeDocument/2006/relationships/hyperlink" Target="http://c-98-204-142-189.hsd1.va.comcast.net" TargetMode="External"/><Relationship Id="rId189" Type="http://schemas.openxmlformats.org/officeDocument/2006/relationships/hyperlink" Target="http://pool-173-73-147-214.washdc.fios.verizon.net" TargetMode="External"/><Relationship Id="rId188" Type="http://schemas.openxmlformats.org/officeDocument/2006/relationships/hyperlink" Target="http://c-71-62-36-37.hsd1.va.comcast.net" TargetMode="External"/><Relationship Id="rId183" Type="http://schemas.openxmlformats.org/officeDocument/2006/relationships/hyperlink" Target="http://173-217-8-199-bssr.mid.dyn.suddenlink.net" TargetMode="External"/><Relationship Id="rId182" Type="http://schemas.openxmlformats.org/officeDocument/2006/relationships/hyperlink" Target="http://27.41.143.24.cm.sunflower.com" TargetMode="External"/><Relationship Id="rId181" Type="http://schemas.openxmlformats.org/officeDocument/2006/relationships/hyperlink" Target="http://c-98-202-184-204.hsd1.ut.comcast.net" TargetMode="External"/><Relationship Id="rId180" Type="http://schemas.openxmlformats.org/officeDocument/2006/relationships/hyperlink" Target="http://mail.ogdenpcc.org" TargetMode="External"/><Relationship Id="rId176" Type="http://schemas.openxmlformats.org/officeDocument/2006/relationships/hyperlink" Target="http://cpe-67-10-183-239.satx.res.rr.com" TargetMode="External"/><Relationship Id="rId297" Type="http://schemas.openxmlformats.org/officeDocument/2006/relationships/hyperlink" Target="http://76-251-104-58.lightspeed.irvnca.sbcglobal.net" TargetMode="External"/><Relationship Id="rId175" Type="http://schemas.openxmlformats.org/officeDocument/2006/relationships/hyperlink" Target="http://244-115-174-206.gci.net" TargetMode="External"/><Relationship Id="rId296" Type="http://schemas.openxmlformats.org/officeDocument/2006/relationships/hyperlink" Target="http://45-26-252-177.lightspeed.irvnca.sbcglobal.net" TargetMode="External"/><Relationship Id="rId174" Type="http://schemas.openxmlformats.org/officeDocument/2006/relationships/hyperlink" Target="http://99-187-244-82.lightspeed.rcsntx.sbcglobal.net" TargetMode="External"/><Relationship Id="rId295" Type="http://schemas.openxmlformats.org/officeDocument/2006/relationships/hyperlink" Target="http://231.181-78-65.res.dyn.surewest.net" TargetMode="External"/><Relationship Id="rId173" Type="http://schemas.openxmlformats.org/officeDocument/2006/relationships/hyperlink" Target="http://108-88-116-62.lightspeed.lbcktx.sbcglobal.net" TargetMode="External"/><Relationship Id="rId294" Type="http://schemas.openxmlformats.org/officeDocument/2006/relationships/hyperlink" Target="http://c-73-223-191-136.hsd1.ca.comcast.net" TargetMode="External"/><Relationship Id="rId179" Type="http://schemas.openxmlformats.org/officeDocument/2006/relationships/hyperlink" Target="http://user-69-73-14-14.knology.net" TargetMode="External"/><Relationship Id="rId178" Type="http://schemas.openxmlformats.org/officeDocument/2006/relationships/hyperlink" Target="http://99-27-139-32.lightspeed.snantx.sbcglobal.net" TargetMode="External"/><Relationship Id="rId299" Type="http://schemas.openxmlformats.org/officeDocument/2006/relationships/hyperlink" Target="http://exchange.legacyfdn.org" TargetMode="External"/><Relationship Id="rId177" Type="http://schemas.openxmlformats.org/officeDocument/2006/relationships/hyperlink" Target="http://cpe-70-123-227-93.satx.res.rr.com" TargetMode="External"/><Relationship Id="rId298" Type="http://schemas.openxmlformats.org/officeDocument/2006/relationships/hyperlink" Target="http://rrcs-69-193-186-210.nyc.biz.rr.com" TargetMode="External"/><Relationship Id="rId198" Type="http://schemas.openxmlformats.org/officeDocument/2006/relationships/hyperlink" Target="http://h235.88.17.98.dynamic.ip.windstream.net" TargetMode="External"/><Relationship Id="rId197" Type="http://schemas.openxmlformats.org/officeDocument/2006/relationships/hyperlink" Target="http://pool-108-26-70-199.nrflva.east.verizon.net" TargetMode="External"/><Relationship Id="rId196" Type="http://schemas.openxmlformats.org/officeDocument/2006/relationships/hyperlink" Target="http://pool-108-26-64-15.nrflva.btas.verizon.net" TargetMode="External"/><Relationship Id="rId195" Type="http://schemas.openxmlformats.org/officeDocument/2006/relationships/hyperlink" Target="http://sherman-ee.state.gov" TargetMode="External"/><Relationship Id="rId199" Type="http://schemas.openxmlformats.org/officeDocument/2006/relationships/hyperlink" Target="http://ip72-218-164-247.hr.hr.cox.net" TargetMode="External"/><Relationship Id="rId150" Type="http://schemas.openxmlformats.org/officeDocument/2006/relationships/hyperlink" Target="http://static.kpn.net" TargetMode="External"/><Relationship Id="rId271" Type="http://schemas.openxmlformats.org/officeDocument/2006/relationships/hyperlink" Target="http://hsprings01cpe.176.56.255.206.ark.cablelynx.com" TargetMode="External"/><Relationship Id="rId392" Type="http://schemas.openxmlformats.org/officeDocument/2006/relationships/hyperlink" Target="http://c-73-139-164-81.hsd1.fl.comcast.net" TargetMode="External"/><Relationship Id="rId270" Type="http://schemas.openxmlformats.org/officeDocument/2006/relationships/hyperlink" Target="http://68-119-75-9.dhcp.mtgm.al.charter.com" TargetMode="External"/><Relationship Id="rId391" Type="http://schemas.openxmlformats.org/officeDocument/2006/relationships/hyperlink" Target="http://cpe-98-148-151-82.socal.res.rr.com" TargetMode="External"/><Relationship Id="rId390" Type="http://schemas.openxmlformats.org/officeDocument/2006/relationships/hyperlink" Target="http://c-98-242-249-235.hsd1.fl.comcast.net" TargetMode="External"/><Relationship Id="rId1" Type="http://schemas.openxmlformats.org/officeDocument/2006/relationships/hyperlink" Target="http://static-70-104-137-10.nycmny.fios.verizon.net" TargetMode="External"/><Relationship Id="rId2" Type="http://schemas.openxmlformats.org/officeDocument/2006/relationships/hyperlink" Target="http://026-128.har.sunysb.edu" TargetMode="External"/><Relationship Id="rId3" Type="http://schemas.openxmlformats.org/officeDocument/2006/relationships/hyperlink" Target="http://cpe-24-193-66-120.nyc.res.rr.com" TargetMode="External"/><Relationship Id="rId149" Type="http://schemas.openxmlformats.org/officeDocument/2006/relationships/hyperlink" Target="http://208.185.249.2.IPYX-106524-001-ZYO.zip.zayo.com" TargetMode="External"/><Relationship Id="rId4" Type="http://schemas.openxmlformats.org/officeDocument/2006/relationships/hyperlink" Target="http://107-208-121-62.lightspeed.snantx.sbcglobal.net" TargetMode="External"/><Relationship Id="rId148" Type="http://schemas.openxmlformats.org/officeDocument/2006/relationships/hyperlink" Target="http://99-116-109-45.lightspeed.hstntx.sbcglobal.net" TargetMode="External"/><Relationship Id="rId269" Type="http://schemas.openxmlformats.org/officeDocument/2006/relationships/hyperlink" Target="http://173-24-42-249.client.mchsi.com" TargetMode="External"/><Relationship Id="rId9" Type="http://schemas.openxmlformats.org/officeDocument/2006/relationships/hyperlink" Target="http://rrcs-24-123-200-186.central.biz.rr.com" TargetMode="External"/><Relationship Id="rId143" Type="http://schemas.openxmlformats.org/officeDocument/2006/relationships/hyperlink" Target="http://dpc6744192017.direcpc.com" TargetMode="External"/><Relationship Id="rId264" Type="http://schemas.openxmlformats.org/officeDocument/2006/relationships/hyperlink" Target="http://cpe-76-95-252-50.socal.res.rr.com" TargetMode="External"/><Relationship Id="rId385" Type="http://schemas.openxmlformats.org/officeDocument/2006/relationships/hyperlink" Target="http://c-68-37-148-84.hsd1.mi.comcast.net" TargetMode="External"/><Relationship Id="rId142" Type="http://schemas.openxmlformats.org/officeDocument/2006/relationships/hyperlink" Target="http://173-17-133-82.client.mchsi.com" TargetMode="External"/><Relationship Id="rId263" Type="http://schemas.openxmlformats.org/officeDocument/2006/relationships/hyperlink" Target="http://ip24-255-151-127.ks.ks.cox.net" TargetMode="External"/><Relationship Id="rId384" Type="http://schemas.openxmlformats.org/officeDocument/2006/relationships/hyperlink" Target="http://fl-184-4-120-100.dhcp.embarqhsd.net" TargetMode="External"/><Relationship Id="rId141" Type="http://schemas.openxmlformats.org/officeDocument/2006/relationships/hyperlink" Target="http://116.39.148.190.dynamic.intelnet.net.gt" TargetMode="External"/><Relationship Id="rId262" Type="http://schemas.openxmlformats.org/officeDocument/2006/relationships/hyperlink" Target="http://72-24-229-68.cpe.cableone.net" TargetMode="External"/><Relationship Id="rId383" Type="http://schemas.openxmlformats.org/officeDocument/2006/relationships/hyperlink" Target="http://ool-44c53c3f.dyn.optonline.net" TargetMode="External"/><Relationship Id="rId140" Type="http://schemas.openxmlformats.org/officeDocument/2006/relationships/hyperlink" Target="http://72-24-17-191.cpe.cableone.net" TargetMode="External"/><Relationship Id="rId261" Type="http://schemas.openxmlformats.org/officeDocument/2006/relationships/hyperlink" Target="http://167.sub-174-243-79.myvzw.com" TargetMode="External"/><Relationship Id="rId382" Type="http://schemas.openxmlformats.org/officeDocument/2006/relationships/hyperlink" Target="http://me85536d0.tmodns.net" TargetMode="External"/><Relationship Id="rId5" Type="http://schemas.openxmlformats.org/officeDocument/2006/relationships/hyperlink" Target="http://c-50-140-164-209.hsd1.il.comcast.net" TargetMode="External"/><Relationship Id="rId147" Type="http://schemas.openxmlformats.org/officeDocument/2006/relationships/hyperlink" Target="http://97-113-186-139.tukw.qwest.net" TargetMode="External"/><Relationship Id="rId268" Type="http://schemas.openxmlformats.org/officeDocument/2006/relationships/hyperlink" Target="http://h151.197.29.71.dynamic.ip.windstream.net" TargetMode="External"/><Relationship Id="rId389" Type="http://schemas.openxmlformats.org/officeDocument/2006/relationships/hyperlink" Target="http://108-237-129-148.lightspeed.dybhfl.sbcglobal.net" TargetMode="External"/><Relationship Id="rId6" Type="http://schemas.openxmlformats.org/officeDocument/2006/relationships/hyperlink" Target="http://cpe-74-72-193-73.nyc.res.rr.com" TargetMode="External"/><Relationship Id="rId146" Type="http://schemas.openxmlformats.org/officeDocument/2006/relationships/hyperlink" Target="http://ool-457876cd.dyn.optonline.net" TargetMode="External"/><Relationship Id="rId267" Type="http://schemas.openxmlformats.org/officeDocument/2006/relationships/hyperlink" Target="http://173-26-165-205.client.mchsi.com" TargetMode="External"/><Relationship Id="rId388" Type="http://schemas.openxmlformats.org/officeDocument/2006/relationships/hyperlink" Target="http://173-25-36-149.client.mchsi.com" TargetMode="External"/><Relationship Id="rId7" Type="http://schemas.openxmlformats.org/officeDocument/2006/relationships/hyperlink" Target="http://cpe-66-66-150-91.rochester.res.rr.com" TargetMode="External"/><Relationship Id="rId145" Type="http://schemas.openxmlformats.org/officeDocument/2006/relationships/hyperlink" Target="http://99-12-218-56.lightspeed.hstntx.sbcglobal.net" TargetMode="External"/><Relationship Id="rId266" Type="http://schemas.openxmlformats.org/officeDocument/2006/relationships/hyperlink" Target="http://68-190-24-186.dhcp.mtgm.al.charter.com" TargetMode="External"/><Relationship Id="rId387" Type="http://schemas.openxmlformats.org/officeDocument/2006/relationships/hyperlink" Target="http://104-136-30-208.res.bhn.net" TargetMode="External"/><Relationship Id="rId8" Type="http://schemas.openxmlformats.org/officeDocument/2006/relationships/hyperlink" Target="http://cpe-184-56-108-86.neo.res.rr.com" TargetMode="External"/><Relationship Id="rId144" Type="http://schemas.openxmlformats.org/officeDocument/2006/relationships/hyperlink" Target="http://71-14-138-163.dhcp.ftwo.tx.charter.com" TargetMode="External"/><Relationship Id="rId265" Type="http://schemas.openxmlformats.org/officeDocument/2006/relationships/hyperlink" Target="http://ip68-108-160-72.lv.lv.cox.net" TargetMode="External"/><Relationship Id="rId386" Type="http://schemas.openxmlformats.org/officeDocument/2006/relationships/hyperlink" Target="http://99-45-242-34.lightspeed.dybhfl.sbcglobal.net" TargetMode="External"/><Relationship Id="rId260" Type="http://schemas.openxmlformats.org/officeDocument/2006/relationships/hyperlink" Target="http://66-110-240-158-dynamic.northstate.net" TargetMode="External"/><Relationship Id="rId381" Type="http://schemas.openxmlformats.org/officeDocument/2006/relationships/hyperlink" Target="http://c-73-49-208-219.hsd1.fl.comcast.net" TargetMode="External"/><Relationship Id="rId380" Type="http://schemas.openxmlformats.org/officeDocument/2006/relationships/hyperlink" Target="http://184-89-201-253.res.bhn.net" TargetMode="External"/><Relationship Id="rId139" Type="http://schemas.openxmlformats.org/officeDocument/2006/relationships/hyperlink" Target="http://c-98-199-27-63.hsd1.tx.comcast.net" TargetMode="External"/><Relationship Id="rId138" Type="http://schemas.openxmlformats.org/officeDocument/2006/relationships/hyperlink" Target="http://74-202-27-130.static.twtelecom.net" TargetMode="External"/><Relationship Id="rId259" Type="http://schemas.openxmlformats.org/officeDocument/2006/relationships/hyperlink" Target="http://wsip-98-172-124-19.ks.ks.cox.net" TargetMode="External"/><Relationship Id="rId137" Type="http://schemas.openxmlformats.org/officeDocument/2006/relationships/hyperlink" Target="http://108-232-158-26.lightspeed.tukrga.sbcglobal.net" TargetMode="External"/><Relationship Id="rId258" Type="http://schemas.openxmlformats.org/officeDocument/2006/relationships/hyperlink" Target="http://99-138-34-98.lightspeed.hstntx.sbcglobal.net" TargetMode="External"/><Relationship Id="rId379" Type="http://schemas.openxmlformats.org/officeDocument/2006/relationships/hyperlink" Target="http://97-102-234-208.res.bhn.net" TargetMode="External"/><Relationship Id="rId132" Type="http://schemas.openxmlformats.org/officeDocument/2006/relationships/hyperlink" Target="http://66-191-227-209.dhcp.kgpt.tn.charter.com" TargetMode="External"/><Relationship Id="rId253" Type="http://schemas.openxmlformats.org/officeDocument/2006/relationships/hyperlink" Target="http://64.124.135.30.IPYX-109180-ZYO.zip.zayo.com" TargetMode="External"/><Relationship Id="rId374" Type="http://schemas.openxmlformats.org/officeDocument/2006/relationships/hyperlink" Target="http://c-69-138-226-156.hsd1.md.comcast.net" TargetMode="External"/><Relationship Id="rId495" Type="http://schemas.openxmlformats.org/officeDocument/2006/relationships/hyperlink" Target="http://197-248-26-42.safaricombusiness.co.ke" TargetMode="External"/><Relationship Id="rId131" Type="http://schemas.openxmlformats.org/officeDocument/2006/relationships/hyperlink" Target="http://ip68-108-59-119.lv.lv.cox.net" TargetMode="External"/><Relationship Id="rId252" Type="http://schemas.openxmlformats.org/officeDocument/2006/relationships/hyperlink" Target="http://cpe-69-76-59-175.new.res.rr.com" TargetMode="External"/><Relationship Id="rId373" Type="http://schemas.openxmlformats.org/officeDocument/2006/relationships/hyperlink" Target="http://173-16-127-165.client.mchsi.com" TargetMode="External"/><Relationship Id="rId494" Type="http://schemas.openxmlformats.org/officeDocument/2006/relationships/hyperlink" Target="http://pool-71-254-79-241.ronkva.east.verizon.net" TargetMode="External"/><Relationship Id="rId130" Type="http://schemas.openxmlformats.org/officeDocument/2006/relationships/hyperlink" Target="http://c-50-157-231-203.hsd1.ma.comcast.net" TargetMode="External"/><Relationship Id="rId251" Type="http://schemas.openxmlformats.org/officeDocument/2006/relationships/hyperlink" Target="http://network190-207.wctc.net" TargetMode="External"/><Relationship Id="rId372" Type="http://schemas.openxmlformats.org/officeDocument/2006/relationships/hyperlink" Target="http://c-76-98-154-47.hsd1.de.comcast.net" TargetMode="External"/><Relationship Id="rId493" Type="http://schemas.openxmlformats.org/officeDocument/2006/relationships/hyperlink" Target="http://64-145-76-44.ipvanish.com" TargetMode="External"/><Relationship Id="rId250" Type="http://schemas.openxmlformats.org/officeDocument/2006/relationships/hyperlink" Target="http://c-174-59-11-124.hsd1.pa.comcast.net" TargetMode="External"/><Relationship Id="rId371" Type="http://schemas.openxmlformats.org/officeDocument/2006/relationships/hyperlink" Target="http://pool-108-31-31-83.washdc.fios.verizon.net" TargetMode="External"/><Relationship Id="rId492" Type="http://schemas.openxmlformats.org/officeDocument/2006/relationships/hyperlink" Target="http://ool-18bfb778.dyn.optonline.net" TargetMode="External"/><Relationship Id="rId136" Type="http://schemas.openxmlformats.org/officeDocument/2006/relationships/hyperlink" Target="http://198-0-31-141-static.hfc.comcastbusiness.net" TargetMode="External"/><Relationship Id="rId257" Type="http://schemas.openxmlformats.org/officeDocument/2006/relationships/hyperlink" Target="http://c-73-170-241-200.hsd1.ca.comcast.net" TargetMode="External"/><Relationship Id="rId378" Type="http://schemas.openxmlformats.org/officeDocument/2006/relationships/hyperlink" Target="http://104-54-70-11.lightspeed.jcvlfl.sbcglobal.net" TargetMode="External"/><Relationship Id="rId499" Type="http://schemas.openxmlformats.org/officeDocument/2006/relationships/hyperlink" Target="http://99-112-169-175.lightspeed.hstntx.sbcglobal.net" TargetMode="External"/><Relationship Id="rId135" Type="http://schemas.openxmlformats.org/officeDocument/2006/relationships/hyperlink" Target="http://ns1-d1.mathathonwired.org" TargetMode="External"/><Relationship Id="rId256" Type="http://schemas.openxmlformats.org/officeDocument/2006/relationships/hyperlink" Target="http://c-50-137-229-160.hsd1.wi.comcast.net" TargetMode="External"/><Relationship Id="rId377" Type="http://schemas.openxmlformats.org/officeDocument/2006/relationships/hyperlink" Target="http://c-98-202-30-239.hsd1.ut.comcast.net" TargetMode="External"/><Relationship Id="rId498" Type="http://schemas.openxmlformats.org/officeDocument/2006/relationships/hyperlink" Target="http://c-73-216-76-9.hsd1.va.comcast.net" TargetMode="External"/><Relationship Id="rId134" Type="http://schemas.openxmlformats.org/officeDocument/2006/relationships/hyperlink" Target="http://99-98-176-92.lightspeed.nsvltn.sbcglobal.net" TargetMode="External"/><Relationship Id="rId255" Type="http://schemas.openxmlformats.org/officeDocument/2006/relationships/hyperlink" Target="http://115.sub-70-194-131.myvzw.com" TargetMode="External"/><Relationship Id="rId376" Type="http://schemas.openxmlformats.org/officeDocument/2006/relationships/hyperlink" Target="http://c-174-61-96-116.hsd1.fl.comcast.net" TargetMode="External"/><Relationship Id="rId497" Type="http://schemas.openxmlformats.org/officeDocument/2006/relationships/hyperlink" Target="http://c-71-192-118-243.hsd1.ma.comcast.net" TargetMode="External"/><Relationship Id="rId133" Type="http://schemas.openxmlformats.org/officeDocument/2006/relationships/hyperlink" Target="http://pool-108-21-84-211.nycmny.fios.verizon.net" TargetMode="External"/><Relationship Id="rId254" Type="http://schemas.openxmlformats.org/officeDocument/2006/relationships/hyperlink" Target="http://h75-100-4-57.abdlwi.dsl.dynamic.tds.net" TargetMode="External"/><Relationship Id="rId375" Type="http://schemas.openxmlformats.org/officeDocument/2006/relationships/hyperlink" Target="http://rrcs-97-79-123-190.se.biz.rr.com" TargetMode="External"/><Relationship Id="rId496" Type="http://schemas.openxmlformats.org/officeDocument/2006/relationships/hyperlink" Target="http://99-3-164-198.lightspeed.mmphtn.sbcglobal.net" TargetMode="External"/><Relationship Id="rId172" Type="http://schemas.openxmlformats.org/officeDocument/2006/relationships/hyperlink" Target="http://cpe-66-25-49-4.tx.res.rr.com" TargetMode="External"/><Relationship Id="rId293" Type="http://schemas.openxmlformats.org/officeDocument/2006/relationships/hyperlink" Target="http://cpe-76-176-185-248.san.res.rr.com" TargetMode="External"/><Relationship Id="rId171" Type="http://schemas.openxmlformats.org/officeDocument/2006/relationships/hyperlink" Target="http://75-31-220-227.lightspeed.dllstx.sbcglobal.net" TargetMode="External"/><Relationship Id="rId292" Type="http://schemas.openxmlformats.org/officeDocument/2006/relationships/hyperlink" Target="http://rrcs-173-196-196-122.west.biz.rr.com" TargetMode="External"/><Relationship Id="rId170" Type="http://schemas.openxmlformats.org/officeDocument/2006/relationships/hyperlink" Target="http://c-73-213-244-85.hsd1.va.comcast.net" TargetMode="External"/><Relationship Id="rId291" Type="http://schemas.openxmlformats.org/officeDocument/2006/relationships/hyperlink" Target="http://45-25-138-58.lightspeed.sntcca.sbcglobal.net" TargetMode="External"/><Relationship Id="rId290" Type="http://schemas.openxmlformats.org/officeDocument/2006/relationships/hyperlink" Target="http://cpe-108-185-175-153.socal.res.rr.com" TargetMode="External"/><Relationship Id="rId165" Type="http://schemas.openxmlformats.org/officeDocument/2006/relationships/hyperlink" Target="http://24-155-130-164.dyn.grandenetworks.net" TargetMode="External"/><Relationship Id="rId286" Type="http://schemas.openxmlformats.org/officeDocument/2006/relationships/hyperlink" Target="http://bigs.org" TargetMode="External"/><Relationship Id="rId164" Type="http://schemas.openxmlformats.org/officeDocument/2006/relationships/hyperlink" Target="http://cpe-173-174-89-140.austin.res.rr.com" TargetMode="External"/><Relationship Id="rId285" Type="http://schemas.openxmlformats.org/officeDocument/2006/relationships/hyperlink" Target="http://cpe-184-56-232-101.neo.res.rr.com" TargetMode="External"/><Relationship Id="rId163" Type="http://schemas.openxmlformats.org/officeDocument/2006/relationships/hyperlink" Target="http://71-92-142-130.static.mdfd.or.charter.com" TargetMode="External"/><Relationship Id="rId284" Type="http://schemas.openxmlformats.org/officeDocument/2006/relationships/hyperlink" Target="http://71-211-176-120.hlrn.qwest.net" TargetMode="External"/><Relationship Id="rId162" Type="http://schemas.openxmlformats.org/officeDocument/2006/relationships/hyperlink" Target="http://ip68-10-64-196.hr.hr.cox.net" TargetMode="External"/><Relationship Id="rId283" Type="http://schemas.openxmlformats.org/officeDocument/2006/relationships/hyperlink" Target="http://pool-71-186-190-193.bflony.fios.verizon.net" TargetMode="External"/><Relationship Id="rId169" Type="http://schemas.openxmlformats.org/officeDocument/2006/relationships/hyperlink" Target="http://50-234-8-200-static.hfc.comcastbusiness.net" TargetMode="External"/><Relationship Id="rId168" Type="http://schemas.openxmlformats.org/officeDocument/2006/relationships/hyperlink" Target="http://unassigned.epa.gov" TargetMode="External"/><Relationship Id="rId289" Type="http://schemas.openxmlformats.org/officeDocument/2006/relationships/hyperlink" Target="http://Unknown-NAT.scu.edu" TargetMode="External"/><Relationship Id="rId167" Type="http://schemas.openxmlformats.org/officeDocument/2006/relationships/hyperlink" Target="http://216-110-82-177.static.twtelecom.net" TargetMode="External"/><Relationship Id="rId288" Type="http://schemas.openxmlformats.org/officeDocument/2006/relationships/hyperlink" Target="http://108-80-17-208.lightspeed.irvnca.sbcglobal.net" TargetMode="External"/><Relationship Id="rId166" Type="http://schemas.openxmlformats.org/officeDocument/2006/relationships/hyperlink" Target="http://66-90-214-65.dyn.grandenetworks.net" TargetMode="External"/><Relationship Id="rId287" Type="http://schemas.openxmlformats.org/officeDocument/2006/relationships/hyperlink" Target="http://99-8-205-135.lightspeed.iplsin.sbcglobal.net" TargetMode="External"/><Relationship Id="rId161" Type="http://schemas.openxmlformats.org/officeDocument/2006/relationships/hyperlink" Target="http://107-136-140-161.lightspeed.nsvltn.sbcglobal.net" TargetMode="External"/><Relationship Id="rId282" Type="http://schemas.openxmlformats.org/officeDocument/2006/relationships/hyperlink" Target="http://MyServer.org" TargetMode="External"/><Relationship Id="rId160" Type="http://schemas.openxmlformats.org/officeDocument/2006/relationships/hyperlink" Target="http://71-90-172-134.dhcp.ftwo.tx.charter.com" TargetMode="External"/><Relationship Id="rId281" Type="http://schemas.openxmlformats.org/officeDocument/2006/relationships/hyperlink" Target="http://cpe-172-91-100-67.socal.res.rr.com" TargetMode="External"/><Relationship Id="rId280" Type="http://schemas.openxmlformats.org/officeDocument/2006/relationships/hyperlink" Target="http://ip98-167-197-70.ph.ph.cox.net" TargetMode="External"/><Relationship Id="rId159" Type="http://schemas.openxmlformats.org/officeDocument/2006/relationships/hyperlink" Target="http://162-198-33-159.lightspeed.rcsntx.sbcglobal.net" TargetMode="External"/><Relationship Id="rId154" Type="http://schemas.openxmlformats.org/officeDocument/2006/relationships/hyperlink" Target="http://hwnat106.hw.com" TargetMode="External"/><Relationship Id="rId275" Type="http://schemas.openxmlformats.org/officeDocument/2006/relationships/hyperlink" Target="http://173-216-49-34.mid.dyn.suddenlink.net" TargetMode="External"/><Relationship Id="rId396" Type="http://schemas.openxmlformats.org/officeDocument/2006/relationships/hyperlink" Target="http://207-38-180-121.c3-0.wsd-ubr1.qens-wsd.ny.cable.rcn.com" TargetMode="External"/><Relationship Id="rId153" Type="http://schemas.openxmlformats.org/officeDocument/2006/relationships/hyperlink" Target="http://pool-74-102-167-103.nwrknj.east.verizon.net" TargetMode="External"/><Relationship Id="rId274" Type="http://schemas.openxmlformats.org/officeDocument/2006/relationships/hyperlink" Target="http://162-233-80-210.lightspeed.fyvlar.sbcglobal.net" TargetMode="External"/><Relationship Id="rId395" Type="http://schemas.openxmlformats.org/officeDocument/2006/relationships/hyperlink" Target="http://c-69-180-111-95.hsd1.fl.comcast.net" TargetMode="External"/><Relationship Id="rId152" Type="http://schemas.openxmlformats.org/officeDocument/2006/relationships/hyperlink" Target="http://pool-173-79-233-156.washdc.fios.verizon.net" TargetMode="External"/><Relationship Id="rId273" Type="http://schemas.openxmlformats.org/officeDocument/2006/relationships/hyperlink" Target="http://45-24-96-156.lightspeed.ltrkar.sbcglobal.net" TargetMode="External"/><Relationship Id="rId394" Type="http://schemas.openxmlformats.org/officeDocument/2006/relationships/hyperlink" Target="http://nc-71-54-129-158.dhcp.embarqhsd.net" TargetMode="External"/><Relationship Id="rId151" Type="http://schemas.openxmlformats.org/officeDocument/2006/relationships/hyperlink" Target="http://cpe-72-181-171-148.tx.res.rr.com" TargetMode="External"/><Relationship Id="rId272" Type="http://schemas.openxmlformats.org/officeDocument/2006/relationships/hyperlink" Target="http://cpe-76-92-178-0.kc.res.rr.com" TargetMode="External"/><Relationship Id="rId393" Type="http://schemas.openxmlformats.org/officeDocument/2006/relationships/hyperlink" Target="http://ip72-192-236-211.dc.dc.cox.net" TargetMode="External"/><Relationship Id="rId158" Type="http://schemas.openxmlformats.org/officeDocument/2006/relationships/hyperlink" Target="http://c-50-176-54-228.hsd1.nh.comcast.net" TargetMode="External"/><Relationship Id="rId279" Type="http://schemas.openxmlformats.org/officeDocument/2006/relationships/hyperlink" Target="http://d24-141-132-196.home.cgocable.net" TargetMode="External"/><Relationship Id="rId157" Type="http://schemas.openxmlformats.org/officeDocument/2006/relationships/hyperlink" Target="http://hh-tx10-wpw906.us.baesystems.com" TargetMode="External"/><Relationship Id="rId278" Type="http://schemas.openxmlformats.org/officeDocument/2006/relationships/hyperlink" Target="http://75-171-26-180.phnx.qwest.net" TargetMode="External"/><Relationship Id="rId399" Type="http://schemas.openxmlformats.org/officeDocument/2006/relationships/hyperlink" Target="http://104-136-53-42.res.bhn.net" TargetMode="External"/><Relationship Id="rId156" Type="http://schemas.openxmlformats.org/officeDocument/2006/relationships/hyperlink" Target="http://dhcp-v880-12-00837.1Xwireless.unc.edu" TargetMode="External"/><Relationship Id="rId277" Type="http://schemas.openxmlformats.org/officeDocument/2006/relationships/hyperlink" Target="http://173-216-123-32.mid.dyn.suddenlink.net" TargetMode="External"/><Relationship Id="rId398" Type="http://schemas.openxmlformats.org/officeDocument/2006/relationships/hyperlink" Target="http://pool-108-3-84-216.pitbpa.east.verizon.net" TargetMode="External"/><Relationship Id="rId155" Type="http://schemas.openxmlformats.org/officeDocument/2006/relationships/hyperlink" Target="http://23-118-233-136.lightspeed.snantx.sbcglobal.net" TargetMode="External"/><Relationship Id="rId276" Type="http://schemas.openxmlformats.org/officeDocument/2006/relationships/hyperlink" Target="http://h157.237.187.173.dynamic.ip.windstream.net" TargetMode="External"/><Relationship Id="rId397" Type="http://schemas.openxmlformats.org/officeDocument/2006/relationships/hyperlink" Target="http://99-65-112-235.lightspeed.mssnks.sbcglobal.net" TargetMode="External"/><Relationship Id="rId40" Type="http://schemas.openxmlformats.org/officeDocument/2006/relationships/hyperlink" Target="http://udp079176uds.hawaiiantel.net" TargetMode="External"/><Relationship Id="rId42" Type="http://schemas.openxmlformats.org/officeDocument/2006/relationships/hyperlink" Target="http://c-71-238-56-121.hsd1.or.comcast.net" TargetMode="External"/><Relationship Id="rId41" Type="http://schemas.openxmlformats.org/officeDocument/2006/relationships/hyperlink" Target="http://cpe-67-242-115-104.stny.res.rr.com" TargetMode="External"/><Relationship Id="rId44" Type="http://schemas.openxmlformats.org/officeDocument/2006/relationships/hyperlink" Target="http://c-67-190-7-108.hsd1.co.comcast.net" TargetMode="External"/><Relationship Id="rId43" Type="http://schemas.openxmlformats.org/officeDocument/2006/relationships/hyperlink" Target="http://72-16-238-69.customerip.birch.net" TargetMode="External"/><Relationship Id="rId46" Type="http://schemas.openxmlformats.org/officeDocument/2006/relationships/hyperlink" Target="http://queue.dca.net" TargetMode="External"/><Relationship Id="rId45" Type="http://schemas.openxmlformats.org/officeDocument/2006/relationships/hyperlink" Target="http://c-24-21-245-155.hsd1.or.comcast.net" TargetMode="External"/><Relationship Id="rId509" Type="http://schemas.openxmlformats.org/officeDocument/2006/relationships/hyperlink" Target="http://173-166-173-138-washingtondc.hfc.comcastbusiness.net" TargetMode="External"/><Relationship Id="rId508" Type="http://schemas.openxmlformats.org/officeDocument/2006/relationships/hyperlink" Target="http://c-98-218-75-43.hsd1.md.comcast.net" TargetMode="External"/><Relationship Id="rId629" Type="http://schemas.openxmlformats.org/officeDocument/2006/relationships/hyperlink" Target="http://lvl117-g1.cts.usc.edu" TargetMode="External"/><Relationship Id="rId503" Type="http://schemas.openxmlformats.org/officeDocument/2006/relationships/hyperlink" Target="http://pool-71-175-93-104.phlapa.fios.verizon.net" TargetMode="External"/><Relationship Id="rId624" Type="http://schemas.openxmlformats.org/officeDocument/2006/relationships/hyperlink" Target="http://107-0-187-218-ip-static.hfc.comcastbusiness.net" TargetMode="External"/><Relationship Id="rId502" Type="http://schemas.openxmlformats.org/officeDocument/2006/relationships/hyperlink" Target="http://p130n10.ruraltel.net" TargetMode="External"/><Relationship Id="rId623" Type="http://schemas.openxmlformats.org/officeDocument/2006/relationships/hyperlink" Target="http://pool-100-38-67-199.nycmny.fios.verizon.net" TargetMode="External"/><Relationship Id="rId501" Type="http://schemas.openxmlformats.org/officeDocument/2006/relationships/hyperlink" Target="http://cpe-174-107-178-199.sc.res.rr.com" TargetMode="External"/><Relationship Id="rId622" Type="http://schemas.openxmlformats.org/officeDocument/2006/relationships/hyperlink" Target="http://pool-96-239-74-50.nycmny.east.verizon.net" TargetMode="External"/><Relationship Id="rId500" Type="http://schemas.openxmlformats.org/officeDocument/2006/relationships/hyperlink" Target="http://pool-72-80-163-95.nycmny.fios.verizon.net" TargetMode="External"/><Relationship Id="rId621" Type="http://schemas.openxmlformats.org/officeDocument/2006/relationships/hyperlink" Target="http://static-216-26-7-58.earthlinkbusiness.net" TargetMode="External"/><Relationship Id="rId507" Type="http://schemas.openxmlformats.org/officeDocument/2006/relationships/hyperlink" Target="http://c-68-83-209-213.hsd1.md.comcast.net" TargetMode="External"/><Relationship Id="rId628" Type="http://schemas.openxmlformats.org/officeDocument/2006/relationships/hyperlink" Target="http://99-122-108-181.lightspeed.irvnca.sbcglobal.net" TargetMode="External"/><Relationship Id="rId506" Type="http://schemas.openxmlformats.org/officeDocument/2006/relationships/hyperlink" Target="http://static-108-29-95-8.nycmny.fios.verizon.net" TargetMode="External"/><Relationship Id="rId627" Type="http://schemas.openxmlformats.org/officeDocument/2006/relationships/hyperlink" Target="http://c-73-230-138-95.hsd1.pa.comcast.net" TargetMode="External"/><Relationship Id="rId505" Type="http://schemas.openxmlformats.org/officeDocument/2006/relationships/hyperlink" Target="http://c-68-81-244-221.hsd1.pa.comcast.net" TargetMode="External"/><Relationship Id="rId626" Type="http://schemas.openxmlformats.org/officeDocument/2006/relationships/hyperlink" Target="http://vtelinet-216-66-108-218.vermontel.net" TargetMode="External"/><Relationship Id="rId504" Type="http://schemas.openxmlformats.org/officeDocument/2006/relationships/hyperlink" Target="http://c-98-248-108-195.hsd1.ca.comcast.net" TargetMode="External"/><Relationship Id="rId625" Type="http://schemas.openxmlformats.org/officeDocument/2006/relationships/hyperlink" Target="http://25.sub-70-199-147.myvzw.com" TargetMode="External"/><Relationship Id="rId48" Type="http://schemas.openxmlformats.org/officeDocument/2006/relationships/hyperlink" Target="http://cpe-108-183-0-248.nycap.res.rr.com" TargetMode="External"/><Relationship Id="rId47" Type="http://schemas.openxmlformats.org/officeDocument/2006/relationships/hyperlink" Target="http://207-172-181-159.c3-0.tlg-ubr3.atw-tlg.pa.cable.rcn.com" TargetMode="External"/><Relationship Id="rId49" Type="http://schemas.openxmlformats.org/officeDocument/2006/relationships/hyperlink" Target="http://24.152.220.90.res-cmts.eph2.ptd.net" TargetMode="External"/><Relationship Id="rId620" Type="http://schemas.openxmlformats.org/officeDocument/2006/relationships/hyperlink" Target="http://cpe-71-70-137-31.nc.res.rr.com" TargetMode="External"/><Relationship Id="rId31" Type="http://schemas.openxmlformats.org/officeDocument/2006/relationships/hyperlink" Target="http://50-202-229-138-static.hfc.comcastbusiness.net" TargetMode="External"/><Relationship Id="rId30" Type="http://schemas.openxmlformats.org/officeDocument/2006/relationships/hyperlink" Target="http://c-50-137-35-81.hsd1.or.comcast.net" TargetMode="External"/><Relationship Id="rId33" Type="http://schemas.openxmlformats.org/officeDocument/2006/relationships/hyperlink" Target="http://72-35-148-216.bendbroadband.com" TargetMode="External"/><Relationship Id="rId32" Type="http://schemas.openxmlformats.org/officeDocument/2006/relationships/hyperlink" Target="http://71-220-234-100.eugn.qwest.net" TargetMode="External"/><Relationship Id="rId35" Type="http://schemas.openxmlformats.org/officeDocument/2006/relationships/hyperlink" Target="http://c-73-37-7-92.hsd1.or.comcast.net" TargetMode="External"/><Relationship Id="rId34" Type="http://schemas.openxmlformats.org/officeDocument/2006/relationships/hyperlink" Target="http://70-56-253-140.eugn.qwest.net" TargetMode="External"/><Relationship Id="rId619" Type="http://schemas.openxmlformats.org/officeDocument/2006/relationships/hyperlink" Target="http://cpe-24-94-76-171.hawaii.res.rr.com" TargetMode="External"/><Relationship Id="rId618" Type="http://schemas.openxmlformats.org/officeDocument/2006/relationships/hyperlink" Target="http://pool-100-34-243-216.phlapa.fios.verizon.net" TargetMode="External"/><Relationship Id="rId613" Type="http://schemas.openxmlformats.org/officeDocument/2006/relationships/hyperlink" Target="http://pool-71-246-119-9.nycmny.east.verizon.net" TargetMode="External"/><Relationship Id="rId612" Type="http://schemas.openxmlformats.org/officeDocument/2006/relationships/hyperlink" Target="http://cpe-74-70-14-218.nycap.res.rr.com" TargetMode="External"/><Relationship Id="rId611" Type="http://schemas.openxmlformats.org/officeDocument/2006/relationships/hyperlink" Target="http://weir-02b.slc.edu" TargetMode="External"/><Relationship Id="rId610" Type="http://schemas.openxmlformats.org/officeDocument/2006/relationships/hyperlink" Target="http://207.110.14.226.ptr.us.xo.net" TargetMode="External"/><Relationship Id="rId617" Type="http://schemas.openxmlformats.org/officeDocument/2006/relationships/hyperlink" Target="http://99-6-96-12.lightspeed.milwwi.sbcglobal.net" TargetMode="External"/><Relationship Id="rId616" Type="http://schemas.openxmlformats.org/officeDocument/2006/relationships/hyperlink" Target="http://pool-71-176-252-26.rcmdva.fios.verizon.net" TargetMode="External"/><Relationship Id="rId615" Type="http://schemas.openxmlformats.org/officeDocument/2006/relationships/hyperlink" Target="http://pool-173-71-218-73.clppva.fios.verizon.net" TargetMode="External"/><Relationship Id="rId614" Type="http://schemas.openxmlformats.org/officeDocument/2006/relationships/hyperlink" Target="http://cpe-67-241-132-222.buffalo.res.rr.com" TargetMode="External"/><Relationship Id="rId37" Type="http://schemas.openxmlformats.org/officeDocument/2006/relationships/hyperlink" Target="http://198-0-35-235-static.hfc.comcastbusiness.net" TargetMode="External"/><Relationship Id="rId36" Type="http://schemas.openxmlformats.org/officeDocument/2006/relationships/hyperlink" Target="http://33.155.204.67.bendbroadband.com" TargetMode="External"/><Relationship Id="rId39" Type="http://schemas.openxmlformats.org/officeDocument/2006/relationships/hyperlink" Target="http://50-196-25-85-static.hfc.comcastbusiness.net" TargetMode="External"/><Relationship Id="rId38" Type="http://schemas.openxmlformats.org/officeDocument/2006/relationships/hyperlink" Target="http://23-24-250-169-static.hfc.comcastbusiness.net" TargetMode="External"/><Relationship Id="rId20" Type="http://schemas.openxmlformats.org/officeDocument/2006/relationships/hyperlink" Target="http://207-38-223-227.c3-0.43d-ubr1.qens-43d.ny.cable.rcn.com" TargetMode="External"/><Relationship Id="rId22" Type="http://schemas.openxmlformats.org/officeDocument/2006/relationships/hyperlink" Target="http://b0fe37a6.bb.sky.com" TargetMode="External"/><Relationship Id="rId21" Type="http://schemas.openxmlformats.org/officeDocument/2006/relationships/hyperlink" Target="http://c-73-204-51-58.hsd1.fl.comcast.net" TargetMode="External"/><Relationship Id="rId24" Type="http://schemas.openxmlformats.org/officeDocument/2006/relationships/hyperlink" Target="http://HSI-KBW-134-3-254-67.hsi14.kabel-badenwuerttemberg.de" TargetMode="External"/><Relationship Id="rId23" Type="http://schemas.openxmlformats.org/officeDocument/2006/relationships/hyperlink" Target="http://rrcs-108-169-177-179.central.biz.rr.com" TargetMode="External"/><Relationship Id="rId409" Type="http://schemas.openxmlformats.org/officeDocument/2006/relationships/hyperlink" Target="http://46.sub-72-104-85.myvzw.com" TargetMode="External"/><Relationship Id="rId404" Type="http://schemas.openxmlformats.org/officeDocument/2006/relationships/hyperlink" Target="http://static-207-98-144-134.knology.net" TargetMode="External"/><Relationship Id="rId525" Type="http://schemas.openxmlformats.org/officeDocument/2006/relationships/hyperlink" Target="http://pool-71-190-197-11.nycmny.fios.verizon.net" TargetMode="External"/><Relationship Id="rId403" Type="http://schemas.openxmlformats.org/officeDocument/2006/relationships/hyperlink" Target="http://c-24-98-15-93.hsd1.ga.comcast.net" TargetMode="External"/><Relationship Id="rId524" Type="http://schemas.openxmlformats.org/officeDocument/2006/relationships/hyperlink" Target="http://108-84-224-64.lightspeed.iplsin.sbcglobal.net" TargetMode="External"/><Relationship Id="rId402" Type="http://schemas.openxmlformats.org/officeDocument/2006/relationships/hyperlink" Target="http://99-42-161-0.lightspeed.miamfl.sbcglobal.net" TargetMode="External"/><Relationship Id="rId523" Type="http://schemas.openxmlformats.org/officeDocument/2006/relationships/hyperlink" Target="http://fl-71-52-121-26.dhcp.embarqhsd.net" TargetMode="External"/><Relationship Id="rId401" Type="http://schemas.openxmlformats.org/officeDocument/2006/relationships/hyperlink" Target="http://66-87-124-116.pools.spcsdns.net" TargetMode="External"/><Relationship Id="rId522" Type="http://schemas.openxmlformats.org/officeDocument/2006/relationships/hyperlink" Target="http://162-236-237-28.lightspeed.mssnks.sbcglobal.net" TargetMode="External"/><Relationship Id="rId408" Type="http://schemas.openxmlformats.org/officeDocument/2006/relationships/hyperlink" Target="http://c-98-221-35-209.hsd1.nj.comcast.net" TargetMode="External"/><Relationship Id="rId529" Type="http://schemas.openxmlformats.org/officeDocument/2006/relationships/hyperlink" Target="http://cpe-74-65-124-163.stny.res.rr.com" TargetMode="External"/><Relationship Id="rId407" Type="http://schemas.openxmlformats.org/officeDocument/2006/relationships/hyperlink" Target="http://216-15-11-14.c3-0.161-ubr1.lnh-161.md.cable.rcn.com" TargetMode="External"/><Relationship Id="rId528" Type="http://schemas.openxmlformats.org/officeDocument/2006/relationships/hyperlink" Target="http://c-71-206-44-72.hsd1.md.comcast.net" TargetMode="External"/><Relationship Id="rId406" Type="http://schemas.openxmlformats.org/officeDocument/2006/relationships/hyperlink" Target="http://68-113-124-62.dhcp.leds.al.charter.com" TargetMode="External"/><Relationship Id="rId527" Type="http://schemas.openxmlformats.org/officeDocument/2006/relationships/hyperlink" Target="http://24-145-118-099-dhcp.gsv.md.atlanticbb.net" TargetMode="External"/><Relationship Id="rId405" Type="http://schemas.openxmlformats.org/officeDocument/2006/relationships/hyperlink" Target="http://71-12-153-170.dhcp.gsvl.ga.charter.com" TargetMode="External"/><Relationship Id="rId526" Type="http://schemas.openxmlformats.org/officeDocument/2006/relationships/hyperlink" Target="http://c-73-250-114-72.hsd1.md.comcast.net" TargetMode="External"/><Relationship Id="rId26" Type="http://schemas.openxmlformats.org/officeDocument/2006/relationships/hyperlink" Target="http://108-243-244-147.lightspeed.miamfl.sbcglobal.net" TargetMode="External"/><Relationship Id="rId25" Type="http://schemas.openxmlformats.org/officeDocument/2006/relationships/hyperlink" Target="http://host74.155.212.57.conversent.net" TargetMode="External"/><Relationship Id="rId28" Type="http://schemas.openxmlformats.org/officeDocument/2006/relationships/hyperlink" Target="http://bbb72-0-191-28.bendbroadband.com" TargetMode="External"/><Relationship Id="rId27" Type="http://schemas.openxmlformats.org/officeDocument/2006/relationships/hyperlink" Target="http://ip70-177-80-207.ok.ok.cox.net" TargetMode="External"/><Relationship Id="rId400" Type="http://schemas.openxmlformats.org/officeDocument/2006/relationships/hyperlink" Target="http://107-199-12-145.lightspeed.dybhfl.sbcglobal.net" TargetMode="External"/><Relationship Id="rId521" Type="http://schemas.openxmlformats.org/officeDocument/2006/relationships/hyperlink" Target="http://pool-96-244-251-217.bltmmd.fios.verizon.net" TargetMode="External"/><Relationship Id="rId29" Type="http://schemas.openxmlformats.org/officeDocument/2006/relationships/hyperlink" Target="http://108-237-52-8.lightspeed.snantx.sbcglobal.net" TargetMode="External"/><Relationship Id="rId520" Type="http://schemas.openxmlformats.org/officeDocument/2006/relationships/hyperlink" Target="http://queue.dca.net" TargetMode="External"/><Relationship Id="rId11" Type="http://schemas.openxmlformats.org/officeDocument/2006/relationships/hyperlink" Target="http://secured-by.zenmate.com" TargetMode="External"/><Relationship Id="rId10" Type="http://schemas.openxmlformats.org/officeDocument/2006/relationships/hyperlink" Target="http://rrcs-96-11-244-75.central.biz.rr.com" TargetMode="External"/><Relationship Id="rId13" Type="http://schemas.openxmlformats.org/officeDocument/2006/relationships/hyperlink" Target="http://cpe-72-177-54-96.austin.res.rr.com" TargetMode="External"/><Relationship Id="rId12" Type="http://schemas.openxmlformats.org/officeDocument/2006/relationships/hyperlink" Target="http://104-9-39-160.lightspeed.toldoh.sbcglobal.net" TargetMode="External"/><Relationship Id="rId519" Type="http://schemas.openxmlformats.org/officeDocument/2006/relationships/hyperlink" Target="http://pool-100-15-2-126.washdc.fios.verizon.net" TargetMode="External"/><Relationship Id="rId514" Type="http://schemas.openxmlformats.org/officeDocument/2006/relationships/hyperlink" Target="http://c-73-130-51-95.hsd1.pa.comcast.net" TargetMode="External"/><Relationship Id="rId635" Type="http://schemas.openxmlformats.org/officeDocument/2006/relationships/drawing" Target="../drawings/drawing8.xml"/><Relationship Id="rId513" Type="http://schemas.openxmlformats.org/officeDocument/2006/relationships/hyperlink" Target="http://pool-96-246-52-2.nycmny.fios.verizon.net" TargetMode="External"/><Relationship Id="rId634" Type="http://schemas.openxmlformats.org/officeDocument/2006/relationships/hyperlink" Target="http://static-70-104-137-10.nycmny.fios.verizon.net" TargetMode="External"/><Relationship Id="rId512" Type="http://schemas.openxmlformats.org/officeDocument/2006/relationships/hyperlink" Target="http://campus-shared-pat-address.morgan.edu" TargetMode="External"/><Relationship Id="rId633" Type="http://schemas.openxmlformats.org/officeDocument/2006/relationships/hyperlink" Target="http://cpe-74-72-45-135.nyc.res.rr.com" TargetMode="External"/><Relationship Id="rId511" Type="http://schemas.openxmlformats.org/officeDocument/2006/relationships/hyperlink" Target="http://pool-74-103-79-81.bltmmd.fios.verizon.net" TargetMode="External"/><Relationship Id="rId632" Type="http://schemas.openxmlformats.org/officeDocument/2006/relationships/hyperlink" Target="http://pool-71-163-238-243.washdc.fios.verizon.net" TargetMode="External"/><Relationship Id="rId518" Type="http://schemas.openxmlformats.org/officeDocument/2006/relationships/hyperlink" Target="http://pool-108-18-70-99.washdc.east.verizon.net" TargetMode="External"/><Relationship Id="rId517" Type="http://schemas.openxmlformats.org/officeDocument/2006/relationships/hyperlink" Target="http://sherman-ee.state.gov" TargetMode="External"/><Relationship Id="rId516" Type="http://schemas.openxmlformats.org/officeDocument/2006/relationships/hyperlink" Target="http://ool-addc53b2.static.optonline.net" TargetMode="External"/><Relationship Id="rId515" Type="http://schemas.openxmlformats.org/officeDocument/2006/relationships/hyperlink" Target="http://pool-108-51-43-144.washdc.fios.verizon.net" TargetMode="External"/><Relationship Id="rId15" Type="http://schemas.openxmlformats.org/officeDocument/2006/relationships/hyperlink" Target="http://242.223.196.216.DED-DSL.fuse.net" TargetMode="External"/><Relationship Id="rId14" Type="http://schemas.openxmlformats.org/officeDocument/2006/relationships/hyperlink" Target="http://SELF.STATIC.fuse.net" TargetMode="External"/><Relationship Id="rId17" Type="http://schemas.openxmlformats.org/officeDocument/2006/relationships/hyperlink" Target="http://cblmdm72-240-229-56.buckeyecom.net" TargetMode="External"/><Relationship Id="rId16" Type="http://schemas.openxmlformats.org/officeDocument/2006/relationships/hyperlink" Target="http://107-219-6-34.lightspeed.toldoh.sbcglobal.net" TargetMode="External"/><Relationship Id="rId19" Type="http://schemas.openxmlformats.org/officeDocument/2006/relationships/hyperlink" Target="http://cpe-104-175-110-227.socal.res.rr.com" TargetMode="External"/><Relationship Id="rId510" Type="http://schemas.openxmlformats.org/officeDocument/2006/relationships/hyperlink" Target="http://pool-96-241-125-105.washdc.fios.verizon.net" TargetMode="External"/><Relationship Id="rId631" Type="http://schemas.openxmlformats.org/officeDocument/2006/relationships/hyperlink" Target="http://ool-6038477a.static.optonline.net" TargetMode="External"/><Relationship Id="rId18" Type="http://schemas.openxmlformats.org/officeDocument/2006/relationships/hyperlink" Target="http://ip98-169-246-171.dc.dc.cox.net" TargetMode="External"/><Relationship Id="rId630" Type="http://schemas.openxmlformats.org/officeDocument/2006/relationships/hyperlink" Target="http://c-71-197-146-246.hsd1.wa.comcast.net" TargetMode="External"/><Relationship Id="rId84" Type="http://schemas.openxmlformats.org/officeDocument/2006/relationships/hyperlink" Target="http://public.b-i.com" TargetMode="External"/><Relationship Id="rId83" Type="http://schemas.openxmlformats.org/officeDocument/2006/relationships/hyperlink" Target="http://wsip-72-200-247-186.fv.ks.cox.net" TargetMode="External"/><Relationship Id="rId86" Type="http://schemas.openxmlformats.org/officeDocument/2006/relationships/hyperlink" Target="http://189.215.148.178.cable.dyn.cableonline.com.mx" TargetMode="External"/><Relationship Id="rId85" Type="http://schemas.openxmlformats.org/officeDocument/2006/relationships/hyperlink" Target="http://66-87-114-222.pools.spcsdns.net" TargetMode="External"/><Relationship Id="rId88" Type="http://schemas.openxmlformats.org/officeDocument/2006/relationships/hyperlink" Target="http://189.215.159.242.cable.dyn.cableonline.com.mx" TargetMode="External"/><Relationship Id="rId87" Type="http://schemas.openxmlformats.org/officeDocument/2006/relationships/hyperlink" Target="http://pool-108-5-97-195.nwrknj.fios.verizon.net" TargetMode="External"/><Relationship Id="rId89" Type="http://schemas.openxmlformats.org/officeDocument/2006/relationships/hyperlink" Target="http://0587390557.wireless.umich.net" TargetMode="External"/><Relationship Id="rId80" Type="http://schemas.openxmlformats.org/officeDocument/2006/relationships/hyperlink" Target="http://jack249253.jackson.army.mil" TargetMode="External"/><Relationship Id="rId82" Type="http://schemas.openxmlformats.org/officeDocument/2006/relationships/hyperlink" Target="http://67-6-217-192.hlrn.qwest.net" TargetMode="External"/><Relationship Id="rId81" Type="http://schemas.openxmlformats.org/officeDocument/2006/relationships/hyperlink" Target="http://189.202.25.50.cable.dyn.cableonline.com.mx" TargetMode="External"/><Relationship Id="rId73" Type="http://schemas.openxmlformats.org/officeDocument/2006/relationships/hyperlink" Target="http://pool-100-40-17-128.prvdri.fios.verizon.net" TargetMode="External"/><Relationship Id="rId72" Type="http://schemas.openxmlformats.org/officeDocument/2006/relationships/hyperlink" Target="http://cpe-67-249-101-119.twcny.res.rr.com" TargetMode="External"/><Relationship Id="rId75" Type="http://schemas.openxmlformats.org/officeDocument/2006/relationships/hyperlink" Target="http://ip68-109-115-24.ri.ri.cox.net" TargetMode="External"/><Relationship Id="rId74" Type="http://schemas.openxmlformats.org/officeDocument/2006/relationships/hyperlink" Target="http://97-88-91-231.dhcp.stls.mo.charter.com" TargetMode="External"/><Relationship Id="rId77" Type="http://schemas.openxmlformats.org/officeDocument/2006/relationships/hyperlink" Target="http://cpe-69-200-246-152.nyc.res.rr.com" TargetMode="External"/><Relationship Id="rId76" Type="http://schemas.openxmlformats.org/officeDocument/2006/relationships/hyperlink" Target="http://ool-6038cea6.static.optonline.net" TargetMode="External"/><Relationship Id="rId79" Type="http://schemas.openxmlformats.org/officeDocument/2006/relationships/hyperlink" Target="http://204.116.239.200.static.wctel.net" TargetMode="External"/><Relationship Id="rId78" Type="http://schemas.openxmlformats.org/officeDocument/2006/relationships/hyperlink" Target="http://108-213-196-29.lightspeed.gnvlsc.sbcglobal.net" TargetMode="External"/><Relationship Id="rId71" Type="http://schemas.openxmlformats.org/officeDocument/2006/relationships/hyperlink" Target="http://cpe-104-230-87-154.neo.res.rr.com" TargetMode="External"/><Relationship Id="rId70" Type="http://schemas.openxmlformats.org/officeDocument/2006/relationships/hyperlink" Target="http://dynamic-acs-24-154-115-206.zoominternet.net" TargetMode="External"/><Relationship Id="rId62" Type="http://schemas.openxmlformats.org/officeDocument/2006/relationships/hyperlink" Target="http://c-98-235-96-23.hsd1.pa.comcast.net" TargetMode="External"/><Relationship Id="rId61" Type="http://schemas.openxmlformats.org/officeDocument/2006/relationships/hyperlink" Target="http://Kuhn.communications.com" TargetMode="External"/><Relationship Id="rId64" Type="http://schemas.openxmlformats.org/officeDocument/2006/relationships/hyperlink" Target="http://c-98-237-2-83.hsd1.pa.comcast.net" TargetMode="External"/><Relationship Id="rId63" Type="http://schemas.openxmlformats.org/officeDocument/2006/relationships/hyperlink" Target="http://50-251-48-233-static.hfc.comcastbusiness.net" TargetMode="External"/><Relationship Id="rId66" Type="http://schemas.openxmlformats.org/officeDocument/2006/relationships/hyperlink" Target="http://208-71-69-42.edurostream.com" TargetMode="External"/><Relationship Id="rId65" Type="http://schemas.openxmlformats.org/officeDocument/2006/relationships/hyperlink" Target="http://c-73-175-51-159.hsd1.pa.comcast.net" TargetMode="External"/><Relationship Id="rId68" Type="http://schemas.openxmlformats.org/officeDocument/2006/relationships/hyperlink" Target="http://c-73-174-164-64.hsd1.pa.comcast.net" TargetMode="External"/><Relationship Id="rId67" Type="http://schemas.openxmlformats.org/officeDocument/2006/relationships/hyperlink" Target="http://c-24-131-225-138.hsd1.pa.comcast.net" TargetMode="External"/><Relationship Id="rId609" Type="http://schemas.openxmlformats.org/officeDocument/2006/relationships/hyperlink" Target="http://99-121-44-223.lightspeed.jcsnms.sbcglobal.net" TargetMode="External"/><Relationship Id="rId608" Type="http://schemas.openxmlformats.org/officeDocument/2006/relationships/hyperlink" Target="http://pool-173-52-232-14.nycmny.fios.verizon.net" TargetMode="External"/><Relationship Id="rId607" Type="http://schemas.openxmlformats.org/officeDocument/2006/relationships/hyperlink" Target="http://ool-457a50b7.dyn.optonline.net" TargetMode="External"/><Relationship Id="rId60" Type="http://schemas.openxmlformats.org/officeDocument/2006/relationships/hyperlink" Target="http://Kuhn.communications.com" TargetMode="External"/><Relationship Id="rId602" Type="http://schemas.openxmlformats.org/officeDocument/2006/relationships/hyperlink" Target="http://142.sub-70-210-231.myvzw.com" TargetMode="External"/><Relationship Id="rId601" Type="http://schemas.openxmlformats.org/officeDocument/2006/relationships/hyperlink" Target="http://117.sub-70-210-195.myvzw.com" TargetMode="External"/><Relationship Id="rId600" Type="http://schemas.openxmlformats.org/officeDocument/2006/relationships/hyperlink" Target="http://host-74-211-67-125.beyondbb.com" TargetMode="External"/><Relationship Id="rId606" Type="http://schemas.openxmlformats.org/officeDocument/2006/relationships/hyperlink" Target="http://wsip-24-234-54-146.lv.lv.cox.net" TargetMode="External"/><Relationship Id="rId605" Type="http://schemas.openxmlformats.org/officeDocument/2006/relationships/hyperlink" Target="http://ip98-160-221-216.lv.lv.cox.net" TargetMode="External"/><Relationship Id="rId604" Type="http://schemas.openxmlformats.org/officeDocument/2006/relationships/hyperlink" Target="http://host7216800134177.direcway.com" TargetMode="External"/><Relationship Id="rId603" Type="http://schemas.openxmlformats.org/officeDocument/2006/relationships/hyperlink" Target="http://hs-162-171.ala.tularosa.net" TargetMode="External"/><Relationship Id="rId69" Type="http://schemas.openxmlformats.org/officeDocument/2006/relationships/hyperlink" Target="http://c-73-198-43-214.hsd1.nj.comcast.net" TargetMode="External"/><Relationship Id="rId51" Type="http://schemas.openxmlformats.org/officeDocument/2006/relationships/hyperlink" Target="http://pool-98-114-207-106.phlapa.fios.verizon.net" TargetMode="External"/><Relationship Id="rId50" Type="http://schemas.openxmlformats.org/officeDocument/2006/relationships/hyperlink" Target="http://pa-67-234-129-106.dhcp.embarqhsd.net" TargetMode="External"/><Relationship Id="rId53" Type="http://schemas.openxmlformats.org/officeDocument/2006/relationships/hyperlink" Target="http://egress209.cws.sco.cisco.com" TargetMode="External"/><Relationship Id="rId52" Type="http://schemas.openxmlformats.org/officeDocument/2006/relationships/hyperlink" Target="http://static-206-162-230-201.wireless.unwiredbb.net" TargetMode="External"/><Relationship Id="rId55" Type="http://schemas.openxmlformats.org/officeDocument/2006/relationships/hyperlink" Target="http://c-50-152-48-168.hsd1.co.comcast.net" TargetMode="External"/><Relationship Id="rId54" Type="http://schemas.openxmlformats.org/officeDocument/2006/relationships/hyperlink" Target="http://107-192-232-214.lightspeed.tukrga.sbcglobal.net" TargetMode="External"/><Relationship Id="rId57" Type="http://schemas.openxmlformats.org/officeDocument/2006/relationships/hyperlink" Target="http://c-98-235-109-162.hsd1.pa.comcast.net" TargetMode="External"/><Relationship Id="rId56" Type="http://schemas.openxmlformats.org/officeDocument/2006/relationships/hyperlink" Target="http://64-121-44-142.c3-0.tlg-ubr1.atw-tlg.pa.cable.rcn.com" TargetMode="External"/><Relationship Id="rId59" Type="http://schemas.openxmlformats.org/officeDocument/2006/relationships/hyperlink" Target="http://pool-173-75-229-148.phlapa.fios.verizon.net" TargetMode="External"/><Relationship Id="rId58" Type="http://schemas.openxmlformats.org/officeDocument/2006/relationships/hyperlink" Target="http://64-121-35-135.c3-0.tlg-ubr1.atw-tlg.pa.cable.rcn.com" TargetMode="External"/><Relationship Id="rId590" Type="http://schemas.openxmlformats.org/officeDocument/2006/relationships/hyperlink" Target="http://ool-44c428f1.dyn.optonline.net" TargetMode="External"/><Relationship Id="rId107" Type="http://schemas.openxmlformats.org/officeDocument/2006/relationships/hyperlink" Target="http://64.203.221.62.dyn-cm-pool-30.pool.hargray.net" TargetMode="External"/><Relationship Id="rId228" Type="http://schemas.openxmlformats.org/officeDocument/2006/relationships/hyperlink" Target="http://c-50-137-119-146.hsd1.vt.comcast.net" TargetMode="External"/><Relationship Id="rId349" Type="http://schemas.openxmlformats.org/officeDocument/2006/relationships/hyperlink" Target="http://108-64-232-212.lightspeed.irvnca.sbcglobal.net" TargetMode="External"/><Relationship Id="rId106" Type="http://schemas.openxmlformats.org/officeDocument/2006/relationships/hyperlink" Target="http://gate22-quantico.nmci.usmc.mil" TargetMode="External"/><Relationship Id="rId227" Type="http://schemas.openxmlformats.org/officeDocument/2006/relationships/hyperlink" Target="http://c-24-2-153-84.hsd1.vt.comcast.net" TargetMode="External"/><Relationship Id="rId348" Type="http://schemas.openxmlformats.org/officeDocument/2006/relationships/hyperlink" Target="http://c-73-153-194-93.hsd1.co.comcast.net" TargetMode="External"/><Relationship Id="rId469" Type="http://schemas.openxmlformats.org/officeDocument/2006/relationships/hyperlink" Target="http://c-24-21-130-17.hsd1.or.comcast.net" TargetMode="External"/><Relationship Id="rId105" Type="http://schemas.openxmlformats.org/officeDocument/2006/relationships/hyperlink" Target="http://pool-74-110-17-175.bflony.east.verizon.net" TargetMode="External"/><Relationship Id="rId226" Type="http://schemas.openxmlformats.org/officeDocument/2006/relationships/hyperlink" Target="http://vtelinet-173-195-253-25.vermontel.net" TargetMode="External"/><Relationship Id="rId347" Type="http://schemas.openxmlformats.org/officeDocument/2006/relationships/hyperlink" Target="http://c-98-192-152-240.hsd1.fl.comcast.net" TargetMode="External"/><Relationship Id="rId468" Type="http://schemas.openxmlformats.org/officeDocument/2006/relationships/hyperlink" Target="http://ip70-186-83-223.no.no.cox.net" TargetMode="External"/><Relationship Id="rId589" Type="http://schemas.openxmlformats.org/officeDocument/2006/relationships/hyperlink" Target="http://ip-64-134-99-31.public.wayport.net" TargetMode="External"/><Relationship Id="rId104" Type="http://schemas.openxmlformats.org/officeDocument/2006/relationships/hyperlink" Target="http://ip-208-76-94-248.mvdsl.com" TargetMode="External"/><Relationship Id="rId225" Type="http://schemas.openxmlformats.org/officeDocument/2006/relationships/hyperlink" Target="http://cpe-23-241-43-122.socal.res.rr.com" TargetMode="External"/><Relationship Id="rId346" Type="http://schemas.openxmlformats.org/officeDocument/2006/relationships/hyperlink" Target="http://c-98-220-237-239.hsd1.il.comcast.net" TargetMode="External"/><Relationship Id="rId467" Type="http://schemas.openxmlformats.org/officeDocument/2006/relationships/hyperlink" Target="http://93-210-181-180.cpe.skymesh.net.au" TargetMode="External"/><Relationship Id="rId588" Type="http://schemas.openxmlformats.org/officeDocument/2006/relationships/hyperlink" Target="http://h254.228.117.75.dynamic.ip.windstream.net" TargetMode="External"/><Relationship Id="rId109" Type="http://schemas.openxmlformats.org/officeDocument/2006/relationships/hyperlink" Target="http://c-73-190-178-29.hsd1.tn.comcast.net" TargetMode="External"/><Relationship Id="rId108" Type="http://schemas.openxmlformats.org/officeDocument/2006/relationships/hyperlink" Target="http://64.203.209.195.dyn-cm-pool-67.hargray.net" TargetMode="External"/><Relationship Id="rId229" Type="http://schemas.openxmlformats.org/officeDocument/2006/relationships/hyperlink" Target="http://c-24-61-73-149.hsd1.vt.comcast.net" TargetMode="External"/><Relationship Id="rId220" Type="http://schemas.openxmlformats.org/officeDocument/2006/relationships/hyperlink" Target="http://65-35-128-123.res.bhn.net" TargetMode="External"/><Relationship Id="rId341" Type="http://schemas.openxmlformats.org/officeDocument/2006/relationships/hyperlink" Target="http://c-73-153-146-147.hsd1.co.comcast.net" TargetMode="External"/><Relationship Id="rId462" Type="http://schemas.openxmlformats.org/officeDocument/2006/relationships/hyperlink" Target="http://99-38-153-28.lightspeed.frokca.sbcglobal.net" TargetMode="External"/><Relationship Id="rId583" Type="http://schemas.openxmlformats.org/officeDocument/2006/relationships/hyperlink" Target="http://75-168-143-221.mpls.qwest.net" TargetMode="External"/><Relationship Id="rId340" Type="http://schemas.openxmlformats.org/officeDocument/2006/relationships/hyperlink" Target="http://c-67-169-99-225.hsd1.ca.comcast.net" TargetMode="External"/><Relationship Id="rId461" Type="http://schemas.openxmlformats.org/officeDocument/2006/relationships/hyperlink" Target="http://76-255-2-212.lightspeed.wchtks.sbcglobal.net" TargetMode="External"/><Relationship Id="rId582" Type="http://schemas.openxmlformats.org/officeDocument/2006/relationships/hyperlink" Target="http://198.11.11.43.lightower.net" TargetMode="External"/><Relationship Id="rId460" Type="http://schemas.openxmlformats.org/officeDocument/2006/relationships/hyperlink" Target="http://172-15-172-63.lightspeed.mssnks.sbcglobal.net" TargetMode="External"/><Relationship Id="rId581" Type="http://schemas.openxmlformats.org/officeDocument/2006/relationships/hyperlink" Target="http://174-126-98-215.cpe.cableone.net" TargetMode="External"/><Relationship Id="rId580" Type="http://schemas.openxmlformats.org/officeDocument/2006/relationships/hyperlink" Target="http://174-125-19-119.dyn.centurytel.net" TargetMode="External"/><Relationship Id="rId103" Type="http://schemas.openxmlformats.org/officeDocument/2006/relationships/hyperlink" Target="http://107-133-128-210.lightspeed.gnvlsc.sbcglobal.net" TargetMode="External"/><Relationship Id="rId224" Type="http://schemas.openxmlformats.org/officeDocument/2006/relationships/hyperlink" Target="http://c-73-38-81-127.hsd1.nh.comcast.net" TargetMode="External"/><Relationship Id="rId345" Type="http://schemas.openxmlformats.org/officeDocument/2006/relationships/hyperlink" Target="http://50-253-115-37-static.hfc.comcastbusiness.net" TargetMode="External"/><Relationship Id="rId466" Type="http://schemas.openxmlformats.org/officeDocument/2006/relationships/hyperlink" Target="http://104.156.116.241.cablemodem.imctv.com" TargetMode="External"/><Relationship Id="rId587" Type="http://schemas.openxmlformats.org/officeDocument/2006/relationships/hyperlink" Target="http://c-73-167-175-36.hsd1.nh.comcast.net" TargetMode="External"/><Relationship Id="rId102" Type="http://schemas.openxmlformats.org/officeDocument/2006/relationships/hyperlink" Target="http://68-118-238-16.dhcp.oxfr.ma.charter.com" TargetMode="External"/><Relationship Id="rId223" Type="http://schemas.openxmlformats.org/officeDocument/2006/relationships/hyperlink" Target="http://c-75-68-203-157.hsd1.vt.comcast.net" TargetMode="External"/><Relationship Id="rId344" Type="http://schemas.openxmlformats.org/officeDocument/2006/relationships/hyperlink" Target="http://c-174-51-185-175.hsd1.co.comcast.net" TargetMode="External"/><Relationship Id="rId465" Type="http://schemas.openxmlformats.org/officeDocument/2006/relationships/hyperlink" Target="http://h149.53.172.72.dynamic.ip.windstream.net" TargetMode="External"/><Relationship Id="rId586" Type="http://schemas.openxmlformats.org/officeDocument/2006/relationships/hyperlink" Target="http://c-73-219-101-149.hsd1.nh.comcast.net" TargetMode="External"/><Relationship Id="rId101" Type="http://schemas.openxmlformats.org/officeDocument/2006/relationships/hyperlink" Target="http://c-98-231-236-92.hsd1.md.comcast.net" TargetMode="External"/><Relationship Id="rId222" Type="http://schemas.openxmlformats.org/officeDocument/2006/relationships/hyperlink" Target="http://static-96-237-49-21.bstnma.fios.verizon.net" TargetMode="External"/><Relationship Id="rId343" Type="http://schemas.openxmlformats.org/officeDocument/2006/relationships/hyperlink" Target="http://97-121-176-67.clsp.qwest.net" TargetMode="External"/><Relationship Id="rId464" Type="http://schemas.openxmlformats.org/officeDocument/2006/relationships/hyperlink" Target="http://23-126-57-213.lightspeed.lsvlky.sbcglobal.net" TargetMode="External"/><Relationship Id="rId585" Type="http://schemas.openxmlformats.org/officeDocument/2006/relationships/hyperlink" Target="http://c-73-16-75-234.hsd1.nh.comcast.net" TargetMode="External"/><Relationship Id="rId100" Type="http://schemas.openxmlformats.org/officeDocument/2006/relationships/hyperlink" Target="http://cpe-104-228-33-33.nycap.res.rr.com" TargetMode="External"/><Relationship Id="rId221" Type="http://schemas.openxmlformats.org/officeDocument/2006/relationships/hyperlink" Target="http://209-6-202-3.c3-0.smr-ubr2.sbo-smr.ma.cable.rcn.com" TargetMode="External"/><Relationship Id="rId342" Type="http://schemas.openxmlformats.org/officeDocument/2006/relationships/hyperlink" Target="http://173-245-234-64.skybeam.com" TargetMode="External"/><Relationship Id="rId463" Type="http://schemas.openxmlformats.org/officeDocument/2006/relationships/hyperlink" Target="http://cpe-74-131-88-150.kya.res.rr.com" TargetMode="External"/><Relationship Id="rId584" Type="http://schemas.openxmlformats.org/officeDocument/2006/relationships/hyperlink" Target="http://23-228-136-125.mci.googlefiber.net" TargetMode="External"/><Relationship Id="rId217" Type="http://schemas.openxmlformats.org/officeDocument/2006/relationships/hyperlink" Target="http://pool-108-44-224-128.clppva.fios.verizon.net" TargetMode="External"/><Relationship Id="rId338" Type="http://schemas.openxmlformats.org/officeDocument/2006/relationships/hyperlink" Target="http://c-174-51-93-57.hsd1.co.comcast.net" TargetMode="External"/><Relationship Id="rId459" Type="http://schemas.openxmlformats.org/officeDocument/2006/relationships/hyperlink" Target="http://71-81-73-205.dhcp.stls.mo.charter.com" TargetMode="External"/><Relationship Id="rId216" Type="http://schemas.openxmlformats.org/officeDocument/2006/relationships/hyperlink" Target="http://108-67-38-89.lightspeed.gnvlsc.sbcglobal.net" TargetMode="External"/><Relationship Id="rId337" Type="http://schemas.openxmlformats.org/officeDocument/2006/relationships/hyperlink" Target="http://66-87-66-82.pools.spcsdns.net" TargetMode="External"/><Relationship Id="rId458" Type="http://schemas.openxmlformats.org/officeDocument/2006/relationships/hyperlink" Target="http://wcht-static-70.104.137.174.in-addr.arpa" TargetMode="External"/><Relationship Id="rId579" Type="http://schemas.openxmlformats.org/officeDocument/2006/relationships/hyperlink" Target="http://50-121-211-115.drr03.clbg.wv.frontiernet.net" TargetMode="External"/><Relationship Id="rId215" Type="http://schemas.openxmlformats.org/officeDocument/2006/relationships/hyperlink" Target="http://c-73-150-74-33.hsd1.nj.comcast.net" TargetMode="External"/><Relationship Id="rId336" Type="http://schemas.openxmlformats.org/officeDocument/2006/relationships/hyperlink" Target="http://ip72-219-134-152.oc.oc.cox.net" TargetMode="External"/><Relationship Id="rId457" Type="http://schemas.openxmlformats.org/officeDocument/2006/relationships/hyperlink" Target="http://ip174-70-141-179.ks.ks.cox.net" TargetMode="External"/><Relationship Id="rId578" Type="http://schemas.openxmlformats.org/officeDocument/2006/relationships/hyperlink" Target="http://c-24-129-5-36.hsd1.fl.comcast.net" TargetMode="External"/><Relationship Id="rId214" Type="http://schemas.openxmlformats.org/officeDocument/2006/relationships/hyperlink" Target="http://wsip-70-165-87-53.dc.dc.cox.net" TargetMode="External"/><Relationship Id="rId335" Type="http://schemas.openxmlformats.org/officeDocument/2006/relationships/hyperlink" Target="http://mail.sanluisrey.org" TargetMode="External"/><Relationship Id="rId456" Type="http://schemas.openxmlformats.org/officeDocument/2006/relationships/hyperlink" Target="http://99-60-36-211.lightspeed.wchtks.sbcglobal.net" TargetMode="External"/><Relationship Id="rId577" Type="http://schemas.openxmlformats.org/officeDocument/2006/relationships/hyperlink" Target="http://users.tollbrothersinc.com" TargetMode="External"/><Relationship Id="rId219" Type="http://schemas.openxmlformats.org/officeDocument/2006/relationships/hyperlink" Target="http://cm90-32.liwest.at" TargetMode="External"/><Relationship Id="rId218" Type="http://schemas.openxmlformats.org/officeDocument/2006/relationships/hyperlink" Target="http://66-87-123-129.pools.spcsdns.net" TargetMode="External"/><Relationship Id="rId339" Type="http://schemas.openxmlformats.org/officeDocument/2006/relationships/hyperlink" Target="http://54.sub-70-196-224.myvzw.com" TargetMode="External"/><Relationship Id="rId330" Type="http://schemas.openxmlformats.org/officeDocument/2006/relationships/hyperlink" Target="http://mail.sitrin.com" TargetMode="External"/><Relationship Id="rId451" Type="http://schemas.openxmlformats.org/officeDocument/2006/relationships/hyperlink" Target="http://c-24-2-84-136.hsd1.ut.comcast.net" TargetMode="External"/><Relationship Id="rId572" Type="http://schemas.openxmlformats.org/officeDocument/2006/relationships/hyperlink" Target="http://ip-64-134-191-9.public.wayport.net" TargetMode="External"/><Relationship Id="rId450" Type="http://schemas.openxmlformats.org/officeDocument/2006/relationships/hyperlink" Target="http://cpe-76-176-75-221.san.res.rr.com" TargetMode="External"/><Relationship Id="rId571" Type="http://schemas.openxmlformats.org/officeDocument/2006/relationships/hyperlink" Target="http://gainesville.adventures.org" TargetMode="External"/><Relationship Id="rId570" Type="http://schemas.openxmlformats.org/officeDocument/2006/relationships/hyperlink" Target="http://74-94-241-105-Hattiesburg.hfc.comcastbusiness.net" TargetMode="External"/><Relationship Id="rId213" Type="http://schemas.openxmlformats.org/officeDocument/2006/relationships/hyperlink" Target="http://cpe-75-183-53-203.triad.res.rr.com" TargetMode="External"/><Relationship Id="rId334" Type="http://schemas.openxmlformats.org/officeDocument/2006/relationships/hyperlink" Target="http://99-9-96-134.lightspeed.sntcca.sbcglobal.net" TargetMode="External"/><Relationship Id="rId455" Type="http://schemas.openxmlformats.org/officeDocument/2006/relationships/hyperlink" Target="http://c-73-130-126-108.hsd1.pa.comcast.net" TargetMode="External"/><Relationship Id="rId576" Type="http://schemas.openxmlformats.org/officeDocument/2006/relationships/hyperlink" Target="http://pool-108-34-60-215.bltmmd.east.verizon.net" TargetMode="External"/><Relationship Id="rId212" Type="http://schemas.openxmlformats.org/officeDocument/2006/relationships/hyperlink" Target="http://ip68-98-131-51.dc.dc.cox.net" TargetMode="External"/><Relationship Id="rId333" Type="http://schemas.openxmlformats.org/officeDocument/2006/relationships/hyperlink" Target="http://71-220-129-85.bois.qwest.net" TargetMode="External"/><Relationship Id="rId454" Type="http://schemas.openxmlformats.org/officeDocument/2006/relationships/hyperlink" Target="http://pool-173-54-1-74.nwrknj.fios.verizon.net" TargetMode="External"/><Relationship Id="rId575" Type="http://schemas.openxmlformats.org/officeDocument/2006/relationships/hyperlink" Target="http://104-54-77-89.lightspeed.rlghnc.sbcglobal.net" TargetMode="External"/><Relationship Id="rId211" Type="http://schemas.openxmlformats.org/officeDocument/2006/relationships/hyperlink" Target="http://c-73-216-173-182.hsd1.va.comcast.net" TargetMode="External"/><Relationship Id="rId332" Type="http://schemas.openxmlformats.org/officeDocument/2006/relationships/hyperlink" Target="http://c-76-103-73-138.hsd1.ca.comcast.net" TargetMode="External"/><Relationship Id="rId453" Type="http://schemas.openxmlformats.org/officeDocument/2006/relationships/hyperlink" Target="http://c-71-194-203-36.hsd1.in.comcast.net" TargetMode="External"/><Relationship Id="rId574" Type="http://schemas.openxmlformats.org/officeDocument/2006/relationships/hyperlink" Target="http://cpe-45-36-104-91.triad.res.rr.com" TargetMode="External"/><Relationship Id="rId210" Type="http://schemas.openxmlformats.org/officeDocument/2006/relationships/hyperlink" Target="http://h113.251.191.173.dynamic.ip.windstream.net" TargetMode="External"/><Relationship Id="rId331" Type="http://schemas.openxmlformats.org/officeDocument/2006/relationships/hyperlink" Target="http://76-225-149-139.lightspeed.irvnca.sbcglobal.net" TargetMode="External"/><Relationship Id="rId452" Type="http://schemas.openxmlformats.org/officeDocument/2006/relationships/hyperlink" Target="http://c-76-16-111-28.hsd1.in.comcast.net" TargetMode="External"/><Relationship Id="rId573" Type="http://schemas.openxmlformats.org/officeDocument/2006/relationships/hyperlink" Target="http://97-125-171-19.desm.qwest.net" TargetMode="External"/><Relationship Id="rId370" Type="http://schemas.openxmlformats.org/officeDocument/2006/relationships/hyperlink" Target="http://n30-02-12.opera-mini.net" TargetMode="External"/><Relationship Id="rId491" Type="http://schemas.openxmlformats.org/officeDocument/2006/relationships/hyperlink" Target="http://c-24-60-128-236.hsd1.nh.comcast.net" TargetMode="External"/><Relationship Id="rId490" Type="http://schemas.openxmlformats.org/officeDocument/2006/relationships/hyperlink" Target="http://70.44.143.132.res-cmts.sm.ptd.net" TargetMode="External"/><Relationship Id="rId129" Type="http://schemas.openxmlformats.org/officeDocument/2006/relationships/hyperlink" Target="http://ip98-169-61-186.dc.dc.cox.net" TargetMode="External"/><Relationship Id="rId128" Type="http://schemas.openxmlformats.org/officeDocument/2006/relationships/hyperlink" Target="http://ip083.cable.shentel.net" TargetMode="External"/><Relationship Id="rId249" Type="http://schemas.openxmlformats.org/officeDocument/2006/relationships/hyperlink" Target="http://174-21-190-37.tukw.qwest.net" TargetMode="External"/><Relationship Id="rId127" Type="http://schemas.openxmlformats.org/officeDocument/2006/relationships/hyperlink" Target="http://24-220-193-203-static.midco.net" TargetMode="External"/><Relationship Id="rId248" Type="http://schemas.openxmlformats.org/officeDocument/2006/relationships/hyperlink" Target="http://c-98-232-97-134.hsd1.wa.comcast.net" TargetMode="External"/><Relationship Id="rId369" Type="http://schemas.openxmlformats.org/officeDocument/2006/relationships/hyperlink" Target="http://50-242-88-165-static.hfc.comcastbusiness.net" TargetMode="External"/><Relationship Id="rId126" Type="http://schemas.openxmlformats.org/officeDocument/2006/relationships/hyperlink" Target="http://50-204-123-94-static.hfc.comcastbusiness.net" TargetMode="External"/><Relationship Id="rId247" Type="http://schemas.openxmlformats.org/officeDocument/2006/relationships/hyperlink" Target="http://cpe-45-48-62-207.socal.res.rr.com" TargetMode="External"/><Relationship Id="rId368" Type="http://schemas.openxmlformats.org/officeDocument/2006/relationships/hyperlink" Target="http://68-186-51-76.dhcp.mdfd.or.charter.com" TargetMode="External"/><Relationship Id="rId489" Type="http://schemas.openxmlformats.org/officeDocument/2006/relationships/hyperlink" Target="http://42.sub-70-209-135.myvzw.com" TargetMode="External"/><Relationship Id="rId121" Type="http://schemas.openxmlformats.org/officeDocument/2006/relationships/hyperlink" Target="http://mobile-166-175-57-232.mycingular.net" TargetMode="External"/><Relationship Id="rId242" Type="http://schemas.openxmlformats.org/officeDocument/2006/relationships/hyperlink" Target="http://mobile-107-77-168-31.mobile.att.net" TargetMode="External"/><Relationship Id="rId363" Type="http://schemas.openxmlformats.org/officeDocument/2006/relationships/hyperlink" Target="http://cpe-67-242-127-136.stny.res.rr.com" TargetMode="External"/><Relationship Id="rId484" Type="http://schemas.openxmlformats.org/officeDocument/2006/relationships/hyperlink" Target="http://104-3-16-227.lightspeed.irvnca.sbcglobal.net" TargetMode="External"/><Relationship Id="rId120" Type="http://schemas.openxmlformats.org/officeDocument/2006/relationships/hyperlink" Target="http://broadband.actcorp.in" TargetMode="External"/><Relationship Id="rId241" Type="http://schemas.openxmlformats.org/officeDocument/2006/relationships/hyperlink" Target="http://c-76-121-105-243.hsd1.wa.comcast.net" TargetMode="External"/><Relationship Id="rId362" Type="http://schemas.openxmlformats.org/officeDocument/2006/relationships/hyperlink" Target="http://99-65-242-103.lightspeed.irvnca.sbcglobal.net" TargetMode="External"/><Relationship Id="rId483" Type="http://schemas.openxmlformats.org/officeDocument/2006/relationships/hyperlink" Target="http://cpe-76-169-237-67.socal.res.rr.com" TargetMode="External"/><Relationship Id="rId240" Type="http://schemas.openxmlformats.org/officeDocument/2006/relationships/hyperlink" Target="http://c-71-231-199-31.hsd1.wa.comcast.net" TargetMode="External"/><Relationship Id="rId361" Type="http://schemas.openxmlformats.org/officeDocument/2006/relationships/hyperlink" Target="http://roft-01-th-ser0.ce.ip-plus.net" TargetMode="External"/><Relationship Id="rId482" Type="http://schemas.openxmlformats.org/officeDocument/2006/relationships/hyperlink" Target="http://cpe-142-129-139-115.socal.res.rr.com" TargetMode="External"/><Relationship Id="rId360" Type="http://schemas.openxmlformats.org/officeDocument/2006/relationships/hyperlink" Target="http://23-123-242-221.lightspeed.wlfrct.sbcglobal.net" TargetMode="External"/><Relationship Id="rId481" Type="http://schemas.openxmlformats.org/officeDocument/2006/relationships/hyperlink" Target="http://c-66-177-24-218.hsd1.fl.comcast.net" TargetMode="External"/><Relationship Id="rId125" Type="http://schemas.openxmlformats.org/officeDocument/2006/relationships/hyperlink" Target="http://108-86-90-195.lightspeed.stlsmo.sbcglobal.net" TargetMode="External"/><Relationship Id="rId246" Type="http://schemas.openxmlformats.org/officeDocument/2006/relationships/hyperlink" Target="http://ip72-194-66-67.oc.oc.cox.net" TargetMode="External"/><Relationship Id="rId367" Type="http://schemas.openxmlformats.org/officeDocument/2006/relationships/hyperlink" Target="http://c-50-181-31-132.hsd1.dc.comcast.net" TargetMode="External"/><Relationship Id="rId488" Type="http://schemas.openxmlformats.org/officeDocument/2006/relationships/hyperlink" Target="http://ip70-176-213-249.ph.ph.cox.net" TargetMode="External"/><Relationship Id="rId124" Type="http://schemas.openxmlformats.org/officeDocument/2006/relationships/hyperlink" Target="http://c-76-25-73-10.hsd1.co.comcast.net" TargetMode="External"/><Relationship Id="rId245" Type="http://schemas.openxmlformats.org/officeDocument/2006/relationships/hyperlink" Target="http://162-231-161-23.lightspeed.irvnca.sbcglobal.net" TargetMode="External"/><Relationship Id="rId366" Type="http://schemas.openxmlformats.org/officeDocument/2006/relationships/hyperlink" Target="http://c-73-7-154-109.hsd1.ga.comcast.net" TargetMode="External"/><Relationship Id="rId487" Type="http://schemas.openxmlformats.org/officeDocument/2006/relationships/hyperlink" Target="http://146-115-146-63.c3-0.nwt-ubr1.sbo-nwt.ma.cable.rcn.com" TargetMode="External"/><Relationship Id="rId123" Type="http://schemas.openxmlformats.org/officeDocument/2006/relationships/hyperlink" Target="http://cpe-142-105-231-108.twcny.res.rr.com" TargetMode="External"/><Relationship Id="rId244" Type="http://schemas.openxmlformats.org/officeDocument/2006/relationships/hyperlink" Target="http://c-208-53-126-245.customer.broadstripe.net" TargetMode="External"/><Relationship Id="rId365" Type="http://schemas.openxmlformats.org/officeDocument/2006/relationships/hyperlink" Target="http://c-50-190-20-156.hsd1.dc.comcast.net" TargetMode="External"/><Relationship Id="rId486" Type="http://schemas.openxmlformats.org/officeDocument/2006/relationships/hyperlink" Target="http://70-91-76-209-BusName-washingtondc.hfc.comcastbusiness.net" TargetMode="External"/><Relationship Id="rId122" Type="http://schemas.openxmlformats.org/officeDocument/2006/relationships/hyperlink" Target="http://n12-09-07.opera-mini.net" TargetMode="External"/><Relationship Id="rId243" Type="http://schemas.openxmlformats.org/officeDocument/2006/relationships/hyperlink" Target="http://24-113-118-82.wavecable.com" TargetMode="External"/><Relationship Id="rId364" Type="http://schemas.openxmlformats.org/officeDocument/2006/relationships/hyperlink" Target="http://ip68-9-66-110.ri.ri.cox.net" TargetMode="External"/><Relationship Id="rId485" Type="http://schemas.openxmlformats.org/officeDocument/2006/relationships/hyperlink" Target="http://cpe-142-105-195-133.maine.res.rr.com" TargetMode="External"/><Relationship Id="rId95" Type="http://schemas.openxmlformats.org/officeDocument/2006/relationships/hyperlink" Target="http://189.215.145.242.cable.dyn.cableonline.com.mx" TargetMode="External"/><Relationship Id="rId94" Type="http://schemas.openxmlformats.org/officeDocument/2006/relationships/hyperlink" Target="http://d118-75-155-156.try.wideopenwest.com" TargetMode="External"/><Relationship Id="rId97" Type="http://schemas.openxmlformats.org/officeDocument/2006/relationships/hyperlink" Target="http://cpe-67-247-32-87.nyc.res.rr.com" TargetMode="External"/><Relationship Id="rId96" Type="http://schemas.openxmlformats.org/officeDocument/2006/relationships/hyperlink" Target="http://71-217-62-3.tukw.qwest.net" TargetMode="External"/><Relationship Id="rId99" Type="http://schemas.openxmlformats.org/officeDocument/2006/relationships/hyperlink" Target="http://pool-173-75-221-153.phlapa.fios.verizon.net" TargetMode="External"/><Relationship Id="rId480" Type="http://schemas.openxmlformats.org/officeDocument/2006/relationships/hyperlink" Target="http://mda5736d0.tmodns.net" TargetMode="External"/><Relationship Id="rId98" Type="http://schemas.openxmlformats.org/officeDocument/2006/relationships/hyperlink" Target="http://secure.aapmr.org" TargetMode="External"/><Relationship Id="rId91" Type="http://schemas.openxmlformats.org/officeDocument/2006/relationships/hyperlink" Target="http://216-172-25-2.bobbroadband.com" TargetMode="External"/><Relationship Id="rId90" Type="http://schemas.openxmlformats.org/officeDocument/2006/relationships/hyperlink" Target="http://c934cef2.virtua.com.br" TargetMode="External"/><Relationship Id="rId93" Type="http://schemas.openxmlformats.org/officeDocument/2006/relationships/hyperlink" Target="http://the.waterburyymca.org" TargetMode="External"/><Relationship Id="rId92" Type="http://schemas.openxmlformats.org/officeDocument/2006/relationships/hyperlink" Target="http://cpe-76-183-155-31.tx.res.rr.com" TargetMode="External"/><Relationship Id="rId118" Type="http://schemas.openxmlformats.org/officeDocument/2006/relationships/hyperlink" Target="http://chui.telkomkenya.co.ke" TargetMode="External"/><Relationship Id="rId239" Type="http://schemas.openxmlformats.org/officeDocument/2006/relationships/hyperlink" Target="http://genpool2.seattleu.edu" TargetMode="External"/><Relationship Id="rId117" Type="http://schemas.openxmlformats.org/officeDocument/2006/relationships/hyperlink" Target="http://pool-96-234-164-205.bltmmd.fios.verizon.net" TargetMode="External"/><Relationship Id="rId238" Type="http://schemas.openxmlformats.org/officeDocument/2006/relationships/hyperlink" Target="http://vdsl-74-62.whidbeyteldsl.net" TargetMode="External"/><Relationship Id="rId359" Type="http://schemas.openxmlformats.org/officeDocument/2006/relationships/hyperlink" Target="http://ool-addcf74b.static.optonline.net" TargetMode="External"/><Relationship Id="rId116" Type="http://schemas.openxmlformats.org/officeDocument/2006/relationships/hyperlink" Target="http://ool-4b63a5ea.static.optonline.net" TargetMode="External"/><Relationship Id="rId237" Type="http://schemas.openxmlformats.org/officeDocument/2006/relationships/hyperlink" Target="http://75-164-222-62.ptld.qwest.net" TargetMode="External"/><Relationship Id="rId358" Type="http://schemas.openxmlformats.org/officeDocument/2006/relationships/hyperlink" Target="http://173-217-50-243-bssr.mid.dyn.suddenlink.net" TargetMode="External"/><Relationship Id="rId479" Type="http://schemas.openxmlformats.org/officeDocument/2006/relationships/hyperlink" Target="http://99-44-210-245.lightspeed.iplsin.sbcglobal.net" TargetMode="External"/><Relationship Id="rId115" Type="http://schemas.openxmlformats.org/officeDocument/2006/relationships/hyperlink" Target="http://CPE-110-148-146-114.vxl8.lon.bigpond.net.au" TargetMode="External"/><Relationship Id="rId236" Type="http://schemas.openxmlformats.org/officeDocument/2006/relationships/hyperlink" Target="http://104-36-244-186.pogozone.net" TargetMode="External"/><Relationship Id="rId357" Type="http://schemas.openxmlformats.org/officeDocument/2006/relationships/hyperlink" Target="http://c-24-218-125-27.hsd1.ct.comcast.net" TargetMode="External"/><Relationship Id="rId478" Type="http://schemas.openxmlformats.org/officeDocument/2006/relationships/hyperlink" Target="http://108-67-130-48.lightspeed.cicril.sbcglobal.net" TargetMode="External"/><Relationship Id="rId599" Type="http://schemas.openxmlformats.org/officeDocument/2006/relationships/hyperlink" Target="http://199.167.126.144.hvdata.net" TargetMode="External"/><Relationship Id="rId119" Type="http://schemas.openxmlformats.org/officeDocument/2006/relationships/hyperlink" Target="http://va-67-237-171-39.dhcp.embarqhsd.net" TargetMode="External"/><Relationship Id="rId110" Type="http://schemas.openxmlformats.org/officeDocument/2006/relationships/hyperlink" Target="http://pool-100-15-14-250.washdc.fios.verizon.net" TargetMode="External"/><Relationship Id="rId231" Type="http://schemas.openxmlformats.org/officeDocument/2006/relationships/hyperlink" Target="http://c-24-16-101-219.hsd1.wa.comcast.net" TargetMode="External"/><Relationship Id="rId352" Type="http://schemas.openxmlformats.org/officeDocument/2006/relationships/hyperlink" Target="http://host-184-166-227-58.bln-mt.client.bresnan.net" TargetMode="External"/><Relationship Id="rId473" Type="http://schemas.openxmlformats.org/officeDocument/2006/relationships/hyperlink" Target="http://c-75-73-226-12.hsd1.mn.comcast.net" TargetMode="External"/><Relationship Id="rId594" Type="http://schemas.openxmlformats.org/officeDocument/2006/relationships/hyperlink" Target="http://d66-183-59-26.bchsia.telus.net" TargetMode="External"/><Relationship Id="rId230" Type="http://schemas.openxmlformats.org/officeDocument/2006/relationships/hyperlink" Target="http://68-185-144-44.dhcp.jcsn.tn.charter.com" TargetMode="External"/><Relationship Id="rId351" Type="http://schemas.openxmlformats.org/officeDocument/2006/relationships/hyperlink" Target="http://c-69-255-80-191.hsd1.md.comcast.net" TargetMode="External"/><Relationship Id="rId472" Type="http://schemas.openxmlformats.org/officeDocument/2006/relationships/hyperlink" Target="http://c-75-67-11-174.hsd1.ma.comcast.net" TargetMode="External"/><Relationship Id="rId593" Type="http://schemas.openxmlformats.org/officeDocument/2006/relationships/hyperlink" Target="http://194.sub-70-192-192.myvzw.com" TargetMode="External"/><Relationship Id="rId350" Type="http://schemas.openxmlformats.org/officeDocument/2006/relationships/hyperlink" Target="http://pool-71-188-30-166.cmdnnj.east.verizon.net" TargetMode="External"/><Relationship Id="rId471" Type="http://schemas.openxmlformats.org/officeDocument/2006/relationships/hyperlink" Target="http://97-95-188-247.dhcp.oxfr.ma.charter.com" TargetMode="External"/><Relationship Id="rId592" Type="http://schemas.openxmlformats.org/officeDocument/2006/relationships/hyperlink" Target="http://cpe-24-95-70-221.columbus.res.rr.com" TargetMode="External"/><Relationship Id="rId470" Type="http://schemas.openxmlformats.org/officeDocument/2006/relationships/hyperlink" Target="http://ip72-201-40-146.ph.ph.cox.net" TargetMode="External"/><Relationship Id="rId591" Type="http://schemas.openxmlformats.org/officeDocument/2006/relationships/hyperlink" Target="http://c-73-152-119-24.hsd1.va.comcast.net" TargetMode="External"/><Relationship Id="rId114" Type="http://schemas.openxmlformats.org/officeDocument/2006/relationships/hyperlink" Target="http://c-98-247-66-229.hsd1.wa.comcast.net" TargetMode="External"/><Relationship Id="rId235" Type="http://schemas.openxmlformats.org/officeDocument/2006/relationships/hyperlink" Target="http://63.142.212.134.nwinternet.com" TargetMode="External"/><Relationship Id="rId356" Type="http://schemas.openxmlformats.org/officeDocument/2006/relationships/hyperlink" Target="http://c-71-235-36-243.hsd1.ct.comcast.net" TargetMode="External"/><Relationship Id="rId477" Type="http://schemas.openxmlformats.org/officeDocument/2006/relationships/hyperlink" Target="http://dsl-187-151-228-164-dyn.prod-infinitum.com.mx" TargetMode="External"/><Relationship Id="rId598" Type="http://schemas.openxmlformats.org/officeDocument/2006/relationships/hyperlink" Target="http://u-136-177-224-172.xr.usgs.gov" TargetMode="External"/><Relationship Id="rId113" Type="http://schemas.openxmlformats.org/officeDocument/2006/relationships/hyperlink" Target="http://BSN-142-108-243.dynamic.siol.net" TargetMode="External"/><Relationship Id="rId234" Type="http://schemas.openxmlformats.org/officeDocument/2006/relationships/hyperlink" Target="http://c-71-227-154-111.hsd1.wa.comcast.net" TargetMode="External"/><Relationship Id="rId355" Type="http://schemas.openxmlformats.org/officeDocument/2006/relationships/hyperlink" Target="http://c-50-135-255-205.hsd1.wa.comcast.net" TargetMode="External"/><Relationship Id="rId476" Type="http://schemas.openxmlformats.org/officeDocument/2006/relationships/hyperlink" Target="http://pool-96-230-118-181.sbndin.dsl-w.verizon.net" TargetMode="External"/><Relationship Id="rId597" Type="http://schemas.openxmlformats.org/officeDocument/2006/relationships/hyperlink" Target="http://238.sub-70-192-71.myvzw.com" TargetMode="External"/><Relationship Id="rId112" Type="http://schemas.openxmlformats.org/officeDocument/2006/relationships/hyperlink" Target="http://50-242-200-94-static.hfc.comcastbusiness.net" TargetMode="External"/><Relationship Id="rId233" Type="http://schemas.openxmlformats.org/officeDocument/2006/relationships/hyperlink" Target="http://pool-71-172-243-65.nwrknj.fios.verizon.net" TargetMode="External"/><Relationship Id="rId354" Type="http://schemas.openxmlformats.org/officeDocument/2006/relationships/hyperlink" Target="http://ool-4353ba86.dyn.optonline.net" TargetMode="External"/><Relationship Id="rId475" Type="http://schemas.openxmlformats.org/officeDocument/2006/relationships/hyperlink" Target="http://cpe-24-104-247-46.nyc.res.rr.com" TargetMode="External"/><Relationship Id="rId596" Type="http://schemas.openxmlformats.org/officeDocument/2006/relationships/hyperlink" Target="http://199.167.126.227.hvdata.net" TargetMode="External"/><Relationship Id="rId111" Type="http://schemas.openxmlformats.org/officeDocument/2006/relationships/hyperlink" Target="http://abts-tn-dynamic-217.214.164.122.airtelbroadband.in" TargetMode="External"/><Relationship Id="rId232" Type="http://schemas.openxmlformats.org/officeDocument/2006/relationships/hyperlink" Target="http://107-132-144-42.lightspeed.irvnca.sbcglobal.net" TargetMode="External"/><Relationship Id="rId353" Type="http://schemas.openxmlformats.org/officeDocument/2006/relationships/hyperlink" Target="http://c-73-229-71-104.hsd1.co.comcast.net" TargetMode="External"/><Relationship Id="rId474" Type="http://schemas.openxmlformats.org/officeDocument/2006/relationships/hyperlink" Target="http://ool-182d08e8.dyn.optonline.net" TargetMode="External"/><Relationship Id="rId595" Type="http://schemas.openxmlformats.org/officeDocument/2006/relationships/hyperlink" Target="http://71-82-192-192.dhcp.bycy.mi.charter.com" TargetMode="External"/><Relationship Id="rId305" Type="http://schemas.openxmlformats.org/officeDocument/2006/relationships/hyperlink" Target="http://66-87-67-129.pools.spcsdns.net" TargetMode="External"/><Relationship Id="rId426" Type="http://schemas.openxmlformats.org/officeDocument/2006/relationships/hyperlink" Target="http://50-249-204-161-static.hfc.comcastbusiness.net" TargetMode="External"/><Relationship Id="rId547" Type="http://schemas.openxmlformats.org/officeDocument/2006/relationships/hyperlink" Target="http://108-92-62-70.lightspeed.stlsmo.sbcglobal.net" TargetMode="External"/><Relationship Id="rId304" Type="http://schemas.openxmlformats.org/officeDocument/2006/relationships/hyperlink" Target="http://71-9-42-28.static.lsan.ca.charter.com" TargetMode="External"/><Relationship Id="rId425" Type="http://schemas.openxmlformats.org/officeDocument/2006/relationships/hyperlink" Target="http://c-98-213-161-81.hsd1.il.comcast.net" TargetMode="External"/><Relationship Id="rId546" Type="http://schemas.openxmlformats.org/officeDocument/2006/relationships/hyperlink" Target="http://c-50-151-11-227.hsd1.il.comcast.net" TargetMode="External"/><Relationship Id="rId303" Type="http://schemas.openxmlformats.org/officeDocument/2006/relationships/hyperlink" Target="http://107-217-149-153.lightspeed.frokca.sbcglobal.net" TargetMode="External"/><Relationship Id="rId424" Type="http://schemas.openxmlformats.org/officeDocument/2006/relationships/hyperlink" Target="http://108-71-132-191.lightspeed.cicril.sbcglobal.net" TargetMode="External"/><Relationship Id="rId545" Type="http://schemas.openxmlformats.org/officeDocument/2006/relationships/hyperlink" Target="http://172-1-193-14.lightspeed.gdrpmi.sbcglobal.net" TargetMode="External"/><Relationship Id="rId302" Type="http://schemas.openxmlformats.org/officeDocument/2006/relationships/hyperlink" Target="http://wsip-209-242-169-250.sd.sd.cox.net" TargetMode="External"/><Relationship Id="rId423" Type="http://schemas.openxmlformats.org/officeDocument/2006/relationships/hyperlink" Target="http://c-73-209-126-81.hsd1.il.comcast.net" TargetMode="External"/><Relationship Id="rId544" Type="http://schemas.openxmlformats.org/officeDocument/2006/relationships/hyperlink" Target="http://pool-96-242-39-104.nwrknj.fios.verizon.net" TargetMode="External"/><Relationship Id="rId309" Type="http://schemas.openxmlformats.org/officeDocument/2006/relationships/hyperlink" Target="http://c-67-171-244-78.hsd1.or.comcast.net" TargetMode="External"/><Relationship Id="rId308" Type="http://schemas.openxmlformats.org/officeDocument/2006/relationships/hyperlink" Target="http://172-10-133-129.lightspeed.sndgca.sbcglobal.net" TargetMode="External"/><Relationship Id="rId429" Type="http://schemas.openxmlformats.org/officeDocument/2006/relationships/hyperlink" Target="http://ob.adarit.com" TargetMode="External"/><Relationship Id="rId307" Type="http://schemas.openxmlformats.org/officeDocument/2006/relationships/hyperlink" Target="http://74-44-162-129.dsl1.ekgv.ca.frontiernet.net" TargetMode="External"/><Relationship Id="rId428" Type="http://schemas.openxmlformats.org/officeDocument/2006/relationships/hyperlink" Target="http://108-200-86-237.lightspeed.cicril.sbcglobal.net" TargetMode="External"/><Relationship Id="rId549" Type="http://schemas.openxmlformats.org/officeDocument/2006/relationships/hyperlink" Target="http://97-116-58-25.mpls.qwest.net" TargetMode="External"/><Relationship Id="rId306" Type="http://schemas.openxmlformats.org/officeDocument/2006/relationships/hyperlink" Target="http://adsl-75-17-116-190.dsl.pltn13.sbcglobal.net" TargetMode="External"/><Relationship Id="rId427" Type="http://schemas.openxmlformats.org/officeDocument/2006/relationships/hyperlink" Target="http://c-71-201-128-193.hsd1.il.comcast.net" TargetMode="External"/><Relationship Id="rId548" Type="http://schemas.openxmlformats.org/officeDocument/2006/relationships/hyperlink" Target="http://c-24-8-34-62.hsd1.co.comcast.net" TargetMode="External"/><Relationship Id="rId301" Type="http://schemas.openxmlformats.org/officeDocument/2006/relationships/hyperlink" Target="http://wsip-98-189-116-235.oc.oc.cox.net" TargetMode="External"/><Relationship Id="rId422" Type="http://schemas.openxmlformats.org/officeDocument/2006/relationships/hyperlink" Target="http://c-50-172-38-189.hsd1.il.comcast.net" TargetMode="External"/><Relationship Id="rId543" Type="http://schemas.openxmlformats.org/officeDocument/2006/relationships/hyperlink" Target="http://c-98-250-108-161.hsd1.mi.comcast.net" TargetMode="External"/><Relationship Id="rId300" Type="http://schemas.openxmlformats.org/officeDocument/2006/relationships/hyperlink" Target="http://c-50-184-17-143.hsd1.ca.comcast.net" TargetMode="External"/><Relationship Id="rId421" Type="http://schemas.openxmlformats.org/officeDocument/2006/relationships/hyperlink" Target="http://174-27-106-133.bois.qwest.net" TargetMode="External"/><Relationship Id="rId542" Type="http://schemas.openxmlformats.org/officeDocument/2006/relationships/hyperlink" Target="http://c-68-56-120-74.hsd1.mi.comcast.net" TargetMode="External"/><Relationship Id="rId420" Type="http://schemas.openxmlformats.org/officeDocument/2006/relationships/hyperlink" Target="http://fl-67-233-148-167.dhcp.embarqhsd.net" TargetMode="External"/><Relationship Id="rId541" Type="http://schemas.openxmlformats.org/officeDocument/2006/relationships/hyperlink" Target="http://c-68-37-236-103.hsd1.mi.comcast.net" TargetMode="External"/><Relationship Id="rId540" Type="http://schemas.openxmlformats.org/officeDocument/2006/relationships/hyperlink" Target="http://84.sub-70-194-170.myvzw.com" TargetMode="External"/><Relationship Id="rId415" Type="http://schemas.openxmlformats.org/officeDocument/2006/relationships/hyperlink" Target="http://173-30-13-239.client.mchsi.com" TargetMode="External"/><Relationship Id="rId536" Type="http://schemas.openxmlformats.org/officeDocument/2006/relationships/hyperlink" Target="http://70-58-83-141.tukw.qwest.net" TargetMode="External"/><Relationship Id="rId414" Type="http://schemas.openxmlformats.org/officeDocument/2006/relationships/hyperlink" Target="http://165.4.131.77.rev.sfr.net" TargetMode="External"/><Relationship Id="rId535" Type="http://schemas.openxmlformats.org/officeDocument/2006/relationships/hyperlink" Target="http://209-254-39-74.ip.mcleodusa.net" TargetMode="External"/><Relationship Id="rId413" Type="http://schemas.openxmlformats.org/officeDocument/2006/relationships/hyperlink" Target="http://5.sub-70-193-134.myvzw.com" TargetMode="External"/><Relationship Id="rId534" Type="http://schemas.openxmlformats.org/officeDocument/2006/relationships/hyperlink" Target="http://107-147-195-64.res.bhn.net" TargetMode="External"/><Relationship Id="rId412" Type="http://schemas.openxmlformats.org/officeDocument/2006/relationships/hyperlink" Target="http://50-199-99-126-static.hfc.comcastbusiness.net" TargetMode="External"/><Relationship Id="rId533" Type="http://schemas.openxmlformats.org/officeDocument/2006/relationships/hyperlink" Target="http://107-178-47-214.IP.cloudmosa.com" TargetMode="External"/><Relationship Id="rId419" Type="http://schemas.openxmlformats.org/officeDocument/2006/relationships/hyperlink" Target="http://173-18-8-209.client.mchsi.com" TargetMode="External"/><Relationship Id="rId418" Type="http://schemas.openxmlformats.org/officeDocument/2006/relationships/hyperlink" Target="http://c-67-162-30-148.hsd1.il.comcast.net" TargetMode="External"/><Relationship Id="rId539" Type="http://schemas.openxmlformats.org/officeDocument/2006/relationships/hyperlink" Target="http://c-73-161-125-80.hsd1.mi.comcast.net" TargetMode="External"/><Relationship Id="rId417" Type="http://schemas.openxmlformats.org/officeDocument/2006/relationships/hyperlink" Target="http://cpe-172-90-99-194.socal.res.rr.com" TargetMode="External"/><Relationship Id="rId538" Type="http://schemas.openxmlformats.org/officeDocument/2006/relationships/hyperlink" Target="http://96-35-126-251.dhcp.bycy.mi.charter.com" TargetMode="External"/><Relationship Id="rId416" Type="http://schemas.openxmlformats.org/officeDocument/2006/relationships/hyperlink" Target="http://cpe-76-169-146-232.socal.res.rr.com" TargetMode="External"/><Relationship Id="rId537" Type="http://schemas.openxmlformats.org/officeDocument/2006/relationships/hyperlink" Target="http://c-73-191-182-11.hsd1.mi.comcast.net" TargetMode="External"/><Relationship Id="rId411" Type="http://schemas.openxmlformats.org/officeDocument/2006/relationships/hyperlink" Target="http://c-67-170-43-177.hsd1.wa.comcast.net" TargetMode="External"/><Relationship Id="rId532" Type="http://schemas.openxmlformats.org/officeDocument/2006/relationships/hyperlink" Target="http://host-69-145-119-230.hln-mt.client.bresnan.net" TargetMode="External"/><Relationship Id="rId410" Type="http://schemas.openxmlformats.org/officeDocument/2006/relationships/hyperlink" Target="http://cfgb.org" TargetMode="External"/><Relationship Id="rId531" Type="http://schemas.openxmlformats.org/officeDocument/2006/relationships/hyperlink" Target="http://pool-72-66-96-35.washdc.fios.verizon.net" TargetMode="External"/><Relationship Id="rId530" Type="http://schemas.openxmlformats.org/officeDocument/2006/relationships/hyperlink" Target="http://74-92-146-61-WashingtonDC.hfc.comcastbusiness.net" TargetMode="External"/><Relationship Id="rId206" Type="http://schemas.openxmlformats.org/officeDocument/2006/relationships/hyperlink" Target="http://r50-25-1-48.bkhncmtc01.res.dyn.suddenlink.net" TargetMode="External"/><Relationship Id="rId327" Type="http://schemas.openxmlformats.org/officeDocument/2006/relationships/hyperlink" Target="http://cpe-67-243-117-112.hvc.res.rr.com" TargetMode="External"/><Relationship Id="rId448" Type="http://schemas.openxmlformats.org/officeDocument/2006/relationships/hyperlink" Target="http://remote4.techsoupglobal.org" TargetMode="External"/><Relationship Id="rId569" Type="http://schemas.openxmlformats.org/officeDocument/2006/relationships/hyperlink" Target="http://ip68-228-187-249.cl.ri.cox.net" TargetMode="External"/><Relationship Id="rId205" Type="http://schemas.openxmlformats.org/officeDocument/2006/relationships/hyperlink" Target="http://pool-71-127-46-165.washdc.fios.verizon.net" TargetMode="External"/><Relationship Id="rId326" Type="http://schemas.openxmlformats.org/officeDocument/2006/relationships/hyperlink" Target="http://cpe-74-67-44-63.nycap.res.rr.com" TargetMode="External"/><Relationship Id="rId447" Type="http://schemas.openxmlformats.org/officeDocument/2006/relationships/hyperlink" Target="http://rrcs-97-78-90-242.se.biz.rr.com" TargetMode="External"/><Relationship Id="rId568" Type="http://schemas.openxmlformats.org/officeDocument/2006/relationships/hyperlink" Target="http://cpe-75-81-10-201.kc.res.rr.com" TargetMode="External"/><Relationship Id="rId204" Type="http://schemas.openxmlformats.org/officeDocument/2006/relationships/hyperlink" Target="http://wsip-70-169-128-79.hr.hr.cox.net" TargetMode="External"/><Relationship Id="rId325" Type="http://schemas.openxmlformats.org/officeDocument/2006/relationships/hyperlink" Target="http://host86-142-199-107.range86-142.btcentralplus.com" TargetMode="External"/><Relationship Id="rId446" Type="http://schemas.openxmlformats.org/officeDocument/2006/relationships/hyperlink" Target="http://d27-96-236-186.evv.wideopenwest.com" TargetMode="External"/><Relationship Id="rId567" Type="http://schemas.openxmlformats.org/officeDocument/2006/relationships/hyperlink" Target="http://mail.abilitiesfirst.net" TargetMode="External"/><Relationship Id="rId203" Type="http://schemas.openxmlformats.org/officeDocument/2006/relationships/hyperlink" Target="http://cpe-142-105-52-144.nj.res.rr.com" TargetMode="External"/><Relationship Id="rId324" Type="http://schemas.openxmlformats.org/officeDocument/2006/relationships/hyperlink" Target="http://cpe-45-50-188-240.socal.res.rr.com" TargetMode="External"/><Relationship Id="rId445" Type="http://schemas.openxmlformats.org/officeDocument/2006/relationships/hyperlink" Target="http://AMontsouris-653-1-75-233.w86-212.abo.wanadoo.fr" TargetMode="External"/><Relationship Id="rId566" Type="http://schemas.openxmlformats.org/officeDocument/2006/relationships/hyperlink" Target="http://23-126-73-12.lightspeed.spfdmo.sbcglobal.net" TargetMode="External"/><Relationship Id="rId209" Type="http://schemas.openxmlformats.org/officeDocument/2006/relationships/hyperlink" Target="http://c-98-239-227-215.hsd1.pa.comcast.net" TargetMode="External"/><Relationship Id="rId208" Type="http://schemas.openxmlformats.org/officeDocument/2006/relationships/hyperlink" Target="http://c-71-204-100-68.hsd1.ga.comcast.net" TargetMode="External"/><Relationship Id="rId329" Type="http://schemas.openxmlformats.org/officeDocument/2006/relationships/hyperlink" Target="http://99-113-33-19.lightspeed.sntcca.sbcglobal.net" TargetMode="External"/><Relationship Id="rId207" Type="http://schemas.openxmlformats.org/officeDocument/2006/relationships/hyperlink" Target="http://unknown.iad.scnet.net" TargetMode="External"/><Relationship Id="rId328" Type="http://schemas.openxmlformats.org/officeDocument/2006/relationships/hyperlink" Target="http://99-189-107-12.lightspeed.irvnca.sbcglobal.net" TargetMode="External"/><Relationship Id="rId449" Type="http://schemas.openxmlformats.org/officeDocument/2006/relationships/hyperlink" Target="http://cpe-45-47-180-28.nycap.res.rr.com" TargetMode="External"/><Relationship Id="rId440" Type="http://schemas.openxmlformats.org/officeDocument/2006/relationships/hyperlink" Target="http://50-204-107-179-static.hfc.comcastbusiness.net" TargetMode="External"/><Relationship Id="rId561" Type="http://schemas.openxmlformats.org/officeDocument/2006/relationships/hyperlink" Target="http://108-197-81-174.lightspeed.mssnks.sbcglobal.net" TargetMode="External"/><Relationship Id="rId560" Type="http://schemas.openxmlformats.org/officeDocument/2006/relationships/hyperlink" Target="http://md55036d0.tmodns.net" TargetMode="External"/><Relationship Id="rId202" Type="http://schemas.openxmlformats.org/officeDocument/2006/relationships/hyperlink" Target="http://pool-71-171-30-45.nwrknj.east.verizon.net" TargetMode="External"/><Relationship Id="rId323" Type="http://schemas.openxmlformats.org/officeDocument/2006/relationships/hyperlink" Target="http://he85-122.ewnet.net" TargetMode="External"/><Relationship Id="rId444" Type="http://schemas.openxmlformats.org/officeDocument/2006/relationships/hyperlink" Target="http://c-71-194-252-42.hsd1.il.comcast.net" TargetMode="External"/><Relationship Id="rId565" Type="http://schemas.openxmlformats.org/officeDocument/2006/relationships/hyperlink" Target="http://cpe-69-76-189-1.kc.res.rr.com" TargetMode="External"/><Relationship Id="rId201" Type="http://schemas.openxmlformats.org/officeDocument/2006/relationships/hyperlink" Target="http://dsl-66-59-120-69.dsl0.crls.pa.net" TargetMode="External"/><Relationship Id="rId322" Type="http://schemas.openxmlformats.org/officeDocument/2006/relationships/hyperlink" Target="http://cpe-76-174-123-33.socal.res.rr.com" TargetMode="External"/><Relationship Id="rId443" Type="http://schemas.openxmlformats.org/officeDocument/2006/relationships/hyperlink" Target="http://71-212-240-228.hlrn.qwest.net" TargetMode="External"/><Relationship Id="rId564" Type="http://schemas.openxmlformats.org/officeDocument/2006/relationships/hyperlink" Target="http://72-184-17-160.res.bhn.net" TargetMode="External"/><Relationship Id="rId200" Type="http://schemas.openxmlformats.org/officeDocument/2006/relationships/hyperlink" Target="http://va-71-48-142-75.dhcp.embarqhsd.net" TargetMode="External"/><Relationship Id="rId321" Type="http://schemas.openxmlformats.org/officeDocument/2006/relationships/hyperlink" Target="http://50-194-100-149-static.hfc.comcastbusiness.net" TargetMode="External"/><Relationship Id="rId442" Type="http://schemas.openxmlformats.org/officeDocument/2006/relationships/hyperlink" Target="http://c-71-194-180-190.hsd1.il.comcast.net" TargetMode="External"/><Relationship Id="rId563" Type="http://schemas.openxmlformats.org/officeDocument/2006/relationships/hyperlink" Target="http://mail.thearcoftheozarks.org" TargetMode="External"/><Relationship Id="rId320" Type="http://schemas.openxmlformats.org/officeDocument/2006/relationships/hyperlink" Target="http://c-24-218-40-204.hsd1.ma.comcast.net" TargetMode="External"/><Relationship Id="rId441" Type="http://schemas.openxmlformats.org/officeDocument/2006/relationships/hyperlink" Target="http://c-73-176-184-6.hsd1.il.comcast.net" TargetMode="External"/><Relationship Id="rId562" Type="http://schemas.openxmlformats.org/officeDocument/2006/relationships/hyperlink" Target="http://DEAN-371-01.engr.washington.edu" TargetMode="External"/><Relationship Id="rId316" Type="http://schemas.openxmlformats.org/officeDocument/2006/relationships/hyperlink" Target="http://c-24-7-74-146.hsd1.ca.comcast.net" TargetMode="External"/><Relationship Id="rId437" Type="http://schemas.openxmlformats.org/officeDocument/2006/relationships/hyperlink" Target="http://c-73-213-108-197.hsd1.dc.comcast.net" TargetMode="External"/><Relationship Id="rId558" Type="http://schemas.openxmlformats.org/officeDocument/2006/relationships/hyperlink" Target="http://h180.26.189.173.static.ip.windstream.net" TargetMode="External"/><Relationship Id="rId315" Type="http://schemas.openxmlformats.org/officeDocument/2006/relationships/hyperlink" Target="http://pool-108-31-131-175.washdc.fios.verizon.net" TargetMode="External"/><Relationship Id="rId436" Type="http://schemas.openxmlformats.org/officeDocument/2006/relationships/hyperlink" Target="http://99-20-141-99.lightspeed.dctril.sbcglobal.net" TargetMode="External"/><Relationship Id="rId557" Type="http://schemas.openxmlformats.org/officeDocument/2006/relationships/hyperlink" Target="http://152-132-9-3.tic.va.gov" TargetMode="External"/><Relationship Id="rId314" Type="http://schemas.openxmlformats.org/officeDocument/2006/relationships/hyperlink" Target="http://198-91-111-42.static-ip.telepacific.net" TargetMode="External"/><Relationship Id="rId435" Type="http://schemas.openxmlformats.org/officeDocument/2006/relationships/hyperlink" Target="http://c-75-64-157-10.hsd1.ms.comcast.net" TargetMode="External"/><Relationship Id="rId556" Type="http://schemas.openxmlformats.org/officeDocument/2006/relationships/hyperlink" Target="http://node21.seg212.ucf.edu" TargetMode="External"/><Relationship Id="rId313" Type="http://schemas.openxmlformats.org/officeDocument/2006/relationships/hyperlink" Target="http://broadband52104.b.subnet.rcn.com" TargetMode="External"/><Relationship Id="rId434" Type="http://schemas.openxmlformats.org/officeDocument/2006/relationships/hyperlink" Target="http://c-98-206-241-69.hsd1.il.comcast.net" TargetMode="External"/><Relationship Id="rId555" Type="http://schemas.openxmlformats.org/officeDocument/2006/relationships/hyperlink" Target="http://99-44-163-94.lightspeed.stlsmo.sbcglobal.net" TargetMode="External"/><Relationship Id="rId319" Type="http://schemas.openxmlformats.org/officeDocument/2006/relationships/hyperlink" Target="http://71-46-77-10.res.bhn.net" TargetMode="External"/><Relationship Id="rId318" Type="http://schemas.openxmlformats.org/officeDocument/2006/relationships/hyperlink" Target="http://ool-18b8a03e.dyn.optonline.net" TargetMode="External"/><Relationship Id="rId439" Type="http://schemas.openxmlformats.org/officeDocument/2006/relationships/hyperlink" Target="http://pool-74-108-44-130.nycmny.fios.verizon.net" TargetMode="External"/><Relationship Id="rId317" Type="http://schemas.openxmlformats.org/officeDocument/2006/relationships/hyperlink" Target="http://184-96-241-60.hlrn.qwest.net" TargetMode="External"/><Relationship Id="rId438" Type="http://schemas.openxmlformats.org/officeDocument/2006/relationships/hyperlink" Target="http://108-85-164-213.lightspeed.cicril.sbcglobal.net" TargetMode="External"/><Relationship Id="rId559" Type="http://schemas.openxmlformats.org/officeDocument/2006/relationships/hyperlink" Target="http://ip-18-60.net.ksu.edu" TargetMode="External"/><Relationship Id="rId550" Type="http://schemas.openxmlformats.org/officeDocument/2006/relationships/hyperlink" Target="http://174-20-163-83.mpls.qwest.net" TargetMode="External"/><Relationship Id="rId312" Type="http://schemas.openxmlformats.org/officeDocument/2006/relationships/hyperlink" Target="http://cpe-107-185-160-223.socal.res.rr.com" TargetMode="External"/><Relationship Id="rId433" Type="http://schemas.openxmlformats.org/officeDocument/2006/relationships/hyperlink" Target="http://c-67-173-113-17.hsd1.il.comcast.net" TargetMode="External"/><Relationship Id="rId554" Type="http://schemas.openxmlformats.org/officeDocument/2006/relationships/hyperlink" Target="http://99-137-1-110.lightspeed.livnmi.sbcglobal.net" TargetMode="External"/><Relationship Id="rId311" Type="http://schemas.openxmlformats.org/officeDocument/2006/relationships/hyperlink" Target="http://c-73-230-45-10.hsd1.pa.comcast.net" TargetMode="External"/><Relationship Id="rId432" Type="http://schemas.openxmlformats.org/officeDocument/2006/relationships/hyperlink" Target="http://cpe-67-49-136-112.hawaii.res.rr.com" TargetMode="External"/><Relationship Id="rId553" Type="http://schemas.openxmlformats.org/officeDocument/2006/relationships/hyperlink" Target="http://KTNRON060WW-LP140-02-1176217733.dsl.bell.ca" TargetMode="External"/><Relationship Id="rId310" Type="http://schemas.openxmlformats.org/officeDocument/2006/relationships/hyperlink" Target="http://71-80-167-97.dhcp.lnbh.ca.charter.com" TargetMode="External"/><Relationship Id="rId431" Type="http://schemas.openxmlformats.org/officeDocument/2006/relationships/hyperlink" Target="http://adsl-69-211-57-25.dsl.chcgil.ameritech.net" TargetMode="External"/><Relationship Id="rId552" Type="http://schemas.openxmlformats.org/officeDocument/2006/relationships/hyperlink" Target="http://c-50-172-221-198.hsd1.il.comcast.net" TargetMode="External"/><Relationship Id="rId430" Type="http://schemas.openxmlformats.org/officeDocument/2006/relationships/hyperlink" Target="http://host-213-14-126-141.reverse.superonline.net" TargetMode="External"/><Relationship Id="rId551" Type="http://schemas.openxmlformats.org/officeDocument/2006/relationships/hyperlink" Target="http://68-115-74-224.dhcp.eucl.wi.charte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90" Type="http://schemas.openxmlformats.org/officeDocument/2006/relationships/hyperlink" Target="https://about.me/amyoestreicher" TargetMode="External"/><Relationship Id="rId194" Type="http://schemas.openxmlformats.org/officeDocument/2006/relationships/hyperlink" Target="https://www.flickr.com/people/24655996@N00" TargetMode="External"/><Relationship Id="rId193" Type="http://schemas.openxmlformats.org/officeDocument/2006/relationships/hyperlink" Target="http://helponechild.wordpress.com" TargetMode="External"/><Relationship Id="rId192" Type="http://schemas.openxmlformats.org/officeDocument/2006/relationships/hyperlink" Target="https://twitter.com/sandrafathi" TargetMode="External"/><Relationship Id="rId191" Type="http://schemas.openxmlformats.org/officeDocument/2006/relationships/hyperlink" Target="https://www.linkedin.com/in/antoniageiger" TargetMode="External"/><Relationship Id="rId187" Type="http://schemas.openxmlformats.org/officeDocument/2006/relationships/hyperlink" Target="http://www.tumblr.com/blog/terryjohnston" TargetMode="External"/><Relationship Id="rId186" Type="http://schemas.openxmlformats.org/officeDocument/2006/relationships/hyperlink" Target="http://www.terryjohnstonphoto.com" TargetMode="External"/><Relationship Id="rId185" Type="http://schemas.openxmlformats.org/officeDocument/2006/relationships/hyperlink" Target="https://about.me/terryjohnston" TargetMode="External"/><Relationship Id="rId184" Type="http://schemas.openxmlformats.org/officeDocument/2006/relationships/hyperlink" Target="https://www.linkedin.com/in/terry-johnston-96076650" TargetMode="External"/><Relationship Id="rId189" Type="http://schemas.openxmlformats.org/officeDocument/2006/relationships/hyperlink" Target="https://www.linkedin.com/in/amyoes" TargetMode="External"/><Relationship Id="rId188" Type="http://schemas.openxmlformats.org/officeDocument/2006/relationships/hyperlink" Target="https://twitter.com/hobscotch59" TargetMode="External"/><Relationship Id="rId183" Type="http://schemas.openxmlformats.org/officeDocument/2006/relationships/hyperlink" Target="https://plus.google.com/+TerryJohnston" TargetMode="External"/><Relationship Id="rId182" Type="http://schemas.openxmlformats.org/officeDocument/2006/relationships/hyperlink" Target="http://www.pinterest.com/phototj/" TargetMode="External"/><Relationship Id="rId181" Type="http://schemas.openxmlformats.org/officeDocument/2006/relationships/hyperlink" Target="http://terryjohnston.tumblr.com" TargetMode="External"/><Relationship Id="rId180" Type="http://schemas.openxmlformats.org/officeDocument/2006/relationships/hyperlink" Target="https://www.flickr.com/people/powerbooktrance" TargetMode="External"/><Relationship Id="rId176" Type="http://schemas.openxmlformats.org/officeDocument/2006/relationships/hyperlink" Target="https://about.me/vranavictoria" TargetMode="External"/><Relationship Id="rId297" Type="http://schemas.openxmlformats.org/officeDocument/2006/relationships/hyperlink" Target="https://www.linkedin.com/in/brywilkinson" TargetMode="External"/><Relationship Id="rId175" Type="http://schemas.openxmlformats.org/officeDocument/2006/relationships/hyperlink" Target="https://www.linkedin.com/in/victoriavrana" TargetMode="External"/><Relationship Id="rId296" Type="http://schemas.openxmlformats.org/officeDocument/2006/relationships/hyperlink" Target="https://twitter.com/GRWSA_Handcycle" TargetMode="External"/><Relationship Id="rId174" Type="http://schemas.openxmlformats.org/officeDocument/2006/relationships/hyperlink" Target="http://www.pinterest.com/vvrana/" TargetMode="External"/><Relationship Id="rId295" Type="http://schemas.openxmlformats.org/officeDocument/2006/relationships/hyperlink" Target="https://angel.co/bryan-d-wilkinson" TargetMode="External"/><Relationship Id="rId173" Type="http://schemas.openxmlformats.org/officeDocument/2006/relationships/hyperlink" Target="https://twitter.com/vicvrana" TargetMode="External"/><Relationship Id="rId294" Type="http://schemas.openxmlformats.org/officeDocument/2006/relationships/hyperlink" Target="https://www.linkedin.com/in/jennifer-palm-8b787584" TargetMode="External"/><Relationship Id="rId179" Type="http://schemas.openxmlformats.org/officeDocument/2006/relationships/hyperlink" Target="https://twitter.com/photoTJ" TargetMode="External"/><Relationship Id="rId178" Type="http://schemas.openxmlformats.org/officeDocument/2006/relationships/hyperlink" Target="https://about.me/fsimotwo" TargetMode="External"/><Relationship Id="rId299" Type="http://schemas.openxmlformats.org/officeDocument/2006/relationships/hyperlink" Target="https://twitter.com/acchoir" TargetMode="External"/><Relationship Id="rId177" Type="http://schemas.openxmlformats.org/officeDocument/2006/relationships/hyperlink" Target="https://www.linkedin.com/in/faithsimotwo" TargetMode="External"/><Relationship Id="rId298" Type="http://schemas.openxmlformats.org/officeDocument/2006/relationships/hyperlink" Target="https://wilkinsonskin.myrandf.com" TargetMode="External"/><Relationship Id="rId198" Type="http://schemas.openxmlformats.org/officeDocument/2006/relationships/hyperlink" Target="http://www.slideshare.com/sfathi" TargetMode="External"/><Relationship Id="rId197" Type="http://schemas.openxmlformats.org/officeDocument/2006/relationships/hyperlink" Target="https://about.me/sandrafathi" TargetMode="External"/><Relationship Id="rId196" Type="http://schemas.openxmlformats.org/officeDocument/2006/relationships/hyperlink" Target="https://www.linkedin.com/in/sandrafathi" TargetMode="External"/><Relationship Id="rId195" Type="http://schemas.openxmlformats.org/officeDocument/2006/relationships/hyperlink" Target="http://www.pinterest.com/sfathi/" TargetMode="External"/><Relationship Id="rId199" Type="http://schemas.openxmlformats.org/officeDocument/2006/relationships/hyperlink" Target="https://twitter.com/Summittraining" TargetMode="External"/><Relationship Id="rId150" Type="http://schemas.openxmlformats.org/officeDocument/2006/relationships/hyperlink" Target="http://www.ericaraeskids.org" TargetMode="External"/><Relationship Id="rId271" Type="http://schemas.openxmlformats.org/officeDocument/2006/relationships/hyperlink" Target="https://www.linkedin.com/pub/suzanne-lee/14/298/94" TargetMode="External"/><Relationship Id="rId392" Type="http://schemas.openxmlformats.org/officeDocument/2006/relationships/hyperlink" Target="https://www.linkedin.com/in/jennifer-hughes-bystrom-08426239" TargetMode="External"/><Relationship Id="rId270" Type="http://schemas.openxmlformats.org/officeDocument/2006/relationships/hyperlink" Target="http://suzannemleenews.wordpress.com" TargetMode="External"/><Relationship Id="rId391" Type="http://schemas.openxmlformats.org/officeDocument/2006/relationships/hyperlink" Target="https://www.linkedin.com/in/tonyabennett" TargetMode="External"/><Relationship Id="rId390" Type="http://schemas.openxmlformats.org/officeDocument/2006/relationships/hyperlink" Target="https://twitter.com/raydeck3" TargetMode="External"/><Relationship Id="rId1" Type="http://schemas.openxmlformats.org/officeDocument/2006/relationships/comments" Target="../comments1.xml"/><Relationship Id="rId2" Type="http://schemas.openxmlformats.org/officeDocument/2006/relationships/hyperlink" Target="https://angel.co/bala-natarajan" TargetMode="External"/><Relationship Id="rId3" Type="http://schemas.openxmlformats.org/officeDocument/2006/relationships/hyperlink" Target="https://twitter.com/masalachai" TargetMode="External"/><Relationship Id="rId149" Type="http://schemas.openxmlformats.org/officeDocument/2006/relationships/hyperlink" Target="https://twitter.com/EricaRaesKids" TargetMode="External"/><Relationship Id="rId4" Type="http://schemas.openxmlformats.org/officeDocument/2006/relationships/hyperlink" Target="https://www.linkedin.com/in/balaji75" TargetMode="External"/><Relationship Id="rId148" Type="http://schemas.openxmlformats.org/officeDocument/2006/relationships/hyperlink" Target="https://twitter.com/pamminelli" TargetMode="External"/><Relationship Id="rId269" Type="http://schemas.openxmlformats.org/officeDocument/2006/relationships/hyperlink" Target="https://twitter.com/suzannemaia" TargetMode="External"/><Relationship Id="rId9" Type="http://schemas.openxmlformats.org/officeDocument/2006/relationships/hyperlink" Target="http://www.allowanceforgood.org" TargetMode="External"/><Relationship Id="rId143" Type="http://schemas.openxmlformats.org/officeDocument/2006/relationships/hyperlink" Target="https://foursquare.com/kuhn" TargetMode="External"/><Relationship Id="rId264" Type="http://schemas.openxmlformats.org/officeDocument/2006/relationships/hyperlink" Target="https://twitter.com/dvouaux" TargetMode="External"/><Relationship Id="rId385" Type="http://schemas.openxmlformats.org/officeDocument/2006/relationships/hyperlink" Target="https://www.linkedin.com/in/michellemarckwardt" TargetMode="External"/><Relationship Id="rId142" Type="http://schemas.openxmlformats.org/officeDocument/2006/relationships/hyperlink" Target="http://www.quora.com/eric-kuhn-3" TargetMode="External"/><Relationship Id="rId263" Type="http://schemas.openxmlformats.org/officeDocument/2006/relationships/hyperlink" Target="http://www.kulturecity.org" TargetMode="External"/><Relationship Id="rId384" Type="http://schemas.openxmlformats.org/officeDocument/2006/relationships/hyperlink" Target="https://twitter.com/mmarckwardt" TargetMode="External"/><Relationship Id="rId141" Type="http://schemas.openxmlformats.org/officeDocument/2006/relationships/hyperlink" Target="http://kuhnwang.wordpress.com" TargetMode="External"/><Relationship Id="rId262" Type="http://schemas.openxmlformats.org/officeDocument/2006/relationships/hyperlink" Target="https://twitter.com/blumoonchick" TargetMode="External"/><Relationship Id="rId383" Type="http://schemas.openxmlformats.org/officeDocument/2006/relationships/hyperlink" Target="http://www.tuckershouse.me" TargetMode="External"/><Relationship Id="rId140" Type="http://schemas.openxmlformats.org/officeDocument/2006/relationships/hyperlink" Target="https://angel.co/kuhn" TargetMode="External"/><Relationship Id="rId261" Type="http://schemas.openxmlformats.org/officeDocument/2006/relationships/hyperlink" Target="https://www.linkedin.com/in/jill-ashlock-43a7518a" TargetMode="External"/><Relationship Id="rId382" Type="http://schemas.openxmlformats.org/officeDocument/2006/relationships/hyperlink" Target="https://about.me/tuckershouse" TargetMode="External"/><Relationship Id="rId5" Type="http://schemas.openxmlformats.org/officeDocument/2006/relationships/hyperlink" Target="https://twitter.com/DeborahFlaherty" TargetMode="External"/><Relationship Id="rId147" Type="http://schemas.openxmlformats.org/officeDocument/2006/relationships/hyperlink" Target="http://politicalticker.blogs.cnn.com/tag/cnn-audience-interaction-producer-eric-kuhn" TargetMode="External"/><Relationship Id="rId268" Type="http://schemas.openxmlformats.org/officeDocument/2006/relationships/hyperlink" Target="https://angel.co/suzanne-lee-1" TargetMode="External"/><Relationship Id="rId389" Type="http://schemas.openxmlformats.org/officeDocument/2006/relationships/hyperlink" Target="https://www.linkedin.com/in/raydeck3" TargetMode="External"/><Relationship Id="rId6" Type="http://schemas.openxmlformats.org/officeDocument/2006/relationships/hyperlink" Target="https://twitter.com/DCSiebert" TargetMode="External"/><Relationship Id="rId146" Type="http://schemas.openxmlformats.org/officeDocument/2006/relationships/hyperlink" Target="https://plus.google.com/102801043837401348058" TargetMode="External"/><Relationship Id="rId267" Type="http://schemas.openxmlformats.org/officeDocument/2006/relationships/hyperlink" Target="https://www.linkedin.com/in/kristinlaing" TargetMode="External"/><Relationship Id="rId388" Type="http://schemas.openxmlformats.org/officeDocument/2006/relationships/hyperlink" Target="https://plus.google.com/115380703386978405999" TargetMode="External"/><Relationship Id="rId7" Type="http://schemas.openxmlformats.org/officeDocument/2006/relationships/hyperlink" Target="https://www.linkedin.com/in/elizabeth-liz-newton-63b53841" TargetMode="External"/><Relationship Id="rId145" Type="http://schemas.openxmlformats.org/officeDocument/2006/relationships/hyperlink" Target="https://twitter.com/Kuhn" TargetMode="External"/><Relationship Id="rId266" Type="http://schemas.openxmlformats.org/officeDocument/2006/relationships/hyperlink" Target="http://icarusancalion.livejournal.com" TargetMode="External"/><Relationship Id="rId387" Type="http://schemas.openxmlformats.org/officeDocument/2006/relationships/hyperlink" Target="https://youtube.com/user/RayDeck3" TargetMode="External"/><Relationship Id="rId8" Type="http://schemas.openxmlformats.org/officeDocument/2006/relationships/hyperlink" Target="https://www.linkedin.com/in/karin-scott-1715844b" TargetMode="External"/><Relationship Id="rId144" Type="http://schemas.openxmlformats.org/officeDocument/2006/relationships/hyperlink" Target="https://www.flickr.com/people/ericjkuhn" TargetMode="External"/><Relationship Id="rId265" Type="http://schemas.openxmlformats.org/officeDocument/2006/relationships/hyperlink" Target="https://twitter.com/icarusancalion" TargetMode="External"/><Relationship Id="rId386" Type="http://schemas.openxmlformats.org/officeDocument/2006/relationships/hyperlink" Target="https://twitter.com/DawnBro95212623" TargetMode="External"/><Relationship Id="rId260" Type="http://schemas.openxmlformats.org/officeDocument/2006/relationships/hyperlink" Target="https://plus.google.com/+jnkashlock" TargetMode="External"/><Relationship Id="rId381" Type="http://schemas.openxmlformats.org/officeDocument/2006/relationships/hyperlink" Target="https://www.linkedin.com/in/tuckershouse" TargetMode="External"/><Relationship Id="rId380" Type="http://schemas.openxmlformats.org/officeDocument/2006/relationships/hyperlink" Target="http://tuckershouse.wordpress.com" TargetMode="External"/><Relationship Id="rId139" Type="http://schemas.openxmlformats.org/officeDocument/2006/relationships/hyperlink" Target="https://youtube.com/user/ericjkuhn" TargetMode="External"/><Relationship Id="rId138" Type="http://schemas.openxmlformats.org/officeDocument/2006/relationships/hyperlink" Target="https://about.me/kuhn" TargetMode="External"/><Relationship Id="rId259" Type="http://schemas.openxmlformats.org/officeDocument/2006/relationships/hyperlink" Target="https://youtube.com/user/kenanrahmani" TargetMode="External"/><Relationship Id="rId137" Type="http://schemas.openxmlformats.org/officeDocument/2006/relationships/hyperlink" Target="https://www.linkedin.com/in/erickuhn" TargetMode="External"/><Relationship Id="rId258" Type="http://schemas.openxmlformats.org/officeDocument/2006/relationships/hyperlink" Target="https://about.me/kenan" TargetMode="External"/><Relationship Id="rId379" Type="http://schemas.openxmlformats.org/officeDocument/2006/relationships/hyperlink" Target="https://twitter.com/tuckershouse" TargetMode="External"/><Relationship Id="rId132" Type="http://schemas.openxmlformats.org/officeDocument/2006/relationships/hyperlink" Target="https://www.linkedin.com/in/sarah-hogan-bb56398" TargetMode="External"/><Relationship Id="rId253" Type="http://schemas.openxmlformats.org/officeDocument/2006/relationships/hyperlink" Target="https://plus.google.com/106588140751812400788" TargetMode="External"/><Relationship Id="rId374" Type="http://schemas.openxmlformats.org/officeDocument/2006/relationships/hyperlink" Target="https://twitter.com/letahamilton383" TargetMode="External"/><Relationship Id="rId495" Type="http://schemas.openxmlformats.org/officeDocument/2006/relationships/hyperlink" Target="http://www.clintoncimring.com" TargetMode="External"/><Relationship Id="rId131" Type="http://schemas.openxmlformats.org/officeDocument/2006/relationships/hyperlink" Target="http://www.pinterest.com/hogansarah/" TargetMode="External"/><Relationship Id="rId252" Type="http://schemas.openxmlformats.org/officeDocument/2006/relationships/hyperlink" Target="https://twitter.com/MargretMader" TargetMode="External"/><Relationship Id="rId373" Type="http://schemas.openxmlformats.org/officeDocument/2006/relationships/hyperlink" Target="https://www.linkedin.com/in/isachong" TargetMode="External"/><Relationship Id="rId494" Type="http://schemas.openxmlformats.org/officeDocument/2006/relationships/hyperlink" Target="https://www.flickr.com/people/bocafit" TargetMode="External"/><Relationship Id="rId130" Type="http://schemas.openxmlformats.org/officeDocument/2006/relationships/hyperlink" Target="https://twitter.com/sarahehogan" TargetMode="External"/><Relationship Id="rId251" Type="http://schemas.openxmlformats.org/officeDocument/2006/relationships/hyperlink" Target="http://beyondheartstrings.blog.com" TargetMode="External"/><Relationship Id="rId372" Type="http://schemas.openxmlformats.org/officeDocument/2006/relationships/hyperlink" Target="https://twitter.com/chongisa" TargetMode="External"/><Relationship Id="rId493" Type="http://schemas.openxmlformats.org/officeDocument/2006/relationships/hyperlink" Target="https://twitter.com/clintoncimring" TargetMode="External"/><Relationship Id="rId250" Type="http://schemas.openxmlformats.org/officeDocument/2006/relationships/hyperlink" Target="https://www.linkedin.com/in/diane-lebson-18a0031" TargetMode="External"/><Relationship Id="rId371" Type="http://schemas.openxmlformats.org/officeDocument/2006/relationships/hyperlink" Target="https://github.com/ichong" TargetMode="External"/><Relationship Id="rId492" Type="http://schemas.openxmlformats.org/officeDocument/2006/relationships/hyperlink" Target="http://picasaweb.google.com/paulareh" TargetMode="External"/><Relationship Id="rId136" Type="http://schemas.openxmlformats.org/officeDocument/2006/relationships/hyperlink" Target="https://about.me/shannern" TargetMode="External"/><Relationship Id="rId257" Type="http://schemas.openxmlformats.org/officeDocument/2006/relationships/hyperlink" Target="https://twitter.com/KenanRahmani" TargetMode="External"/><Relationship Id="rId378" Type="http://schemas.openxmlformats.org/officeDocument/2006/relationships/hyperlink" Target="https://github.com/tshouse" TargetMode="External"/><Relationship Id="rId499" Type="http://schemas.openxmlformats.org/officeDocument/2006/relationships/hyperlink" Target="https://www.linkedin.com/in/connieeaton9130" TargetMode="External"/><Relationship Id="rId135" Type="http://schemas.openxmlformats.org/officeDocument/2006/relationships/hyperlink" Target="https://www.flickr.com/people/heyshannon" TargetMode="External"/><Relationship Id="rId256" Type="http://schemas.openxmlformats.org/officeDocument/2006/relationships/hyperlink" Target="https://www.linkedin.com/in/kenanrahmani" TargetMode="External"/><Relationship Id="rId377" Type="http://schemas.openxmlformats.org/officeDocument/2006/relationships/hyperlink" Target="https://angel.co/tucker-shouse" TargetMode="External"/><Relationship Id="rId498" Type="http://schemas.openxmlformats.org/officeDocument/2006/relationships/hyperlink" Target="http://www.pinterest.com/msconniee/" TargetMode="External"/><Relationship Id="rId134" Type="http://schemas.openxmlformats.org/officeDocument/2006/relationships/hyperlink" Target="https://twitter.com/shannern" TargetMode="External"/><Relationship Id="rId255" Type="http://schemas.openxmlformats.org/officeDocument/2006/relationships/hyperlink" Target="http://www.pinterest.com/kenanrahmani/" TargetMode="External"/><Relationship Id="rId376" Type="http://schemas.openxmlformats.org/officeDocument/2006/relationships/hyperlink" Target="https://www.linkedin.com/in/leta-hamilton-88122b1a" TargetMode="External"/><Relationship Id="rId497" Type="http://schemas.openxmlformats.org/officeDocument/2006/relationships/hyperlink" Target="https://twitter.com/ConnieEaton" TargetMode="External"/><Relationship Id="rId133" Type="http://schemas.openxmlformats.org/officeDocument/2006/relationships/hyperlink" Target="http://www.barefootpublicrelations.com" TargetMode="External"/><Relationship Id="rId254" Type="http://schemas.openxmlformats.org/officeDocument/2006/relationships/hyperlink" Target="https://www.flickr.com/people/kenanrahmani" TargetMode="External"/><Relationship Id="rId375" Type="http://schemas.openxmlformats.org/officeDocument/2006/relationships/hyperlink" Target="http://www.pinterest.com/letahamilton383/" TargetMode="External"/><Relationship Id="rId496" Type="http://schemas.openxmlformats.org/officeDocument/2006/relationships/hyperlink" Target="https://youtube.com/user/msconnieish" TargetMode="External"/><Relationship Id="rId172" Type="http://schemas.openxmlformats.org/officeDocument/2006/relationships/hyperlink" Target="https://twitter.com/lajourdan" TargetMode="External"/><Relationship Id="rId293" Type="http://schemas.openxmlformats.org/officeDocument/2006/relationships/hyperlink" Target="https://www.linkedin.com/in/uofeating" TargetMode="External"/><Relationship Id="rId171" Type="http://schemas.openxmlformats.org/officeDocument/2006/relationships/hyperlink" Target="https://www.flickr.com/people/skiingpascha" TargetMode="External"/><Relationship Id="rId292" Type="http://schemas.openxmlformats.org/officeDocument/2006/relationships/hyperlink" Target="https://angel.co/wendy-16" TargetMode="External"/><Relationship Id="rId170" Type="http://schemas.openxmlformats.org/officeDocument/2006/relationships/hyperlink" Target="https://twitter.com/HarmonSue" TargetMode="External"/><Relationship Id="rId291" Type="http://schemas.openxmlformats.org/officeDocument/2006/relationships/hyperlink" Target="http://picasaweb.google.com/malovett78" TargetMode="External"/><Relationship Id="rId290" Type="http://schemas.openxmlformats.org/officeDocument/2006/relationships/hyperlink" Target="https://www.linkedin.com/in/melissa-lovett-70604820" TargetMode="External"/><Relationship Id="rId165" Type="http://schemas.openxmlformats.org/officeDocument/2006/relationships/hyperlink" Target="https://twitter.com/smartjuanita" TargetMode="External"/><Relationship Id="rId286" Type="http://schemas.openxmlformats.org/officeDocument/2006/relationships/hyperlink" Target="http://www.pinterest.com/caroa25/" TargetMode="External"/><Relationship Id="rId164" Type="http://schemas.openxmlformats.org/officeDocument/2006/relationships/hyperlink" Target="https://twitter.com/nightsky11" TargetMode="External"/><Relationship Id="rId285" Type="http://schemas.openxmlformats.org/officeDocument/2006/relationships/hyperlink" Target="https://twitter.com/Caroa25" TargetMode="External"/><Relationship Id="rId163" Type="http://schemas.openxmlformats.org/officeDocument/2006/relationships/hyperlink" Target="https://twitter.com/sa06ra37h" TargetMode="External"/><Relationship Id="rId284" Type="http://schemas.openxmlformats.org/officeDocument/2006/relationships/hyperlink" Target="http://www.lakeshoreats.com" TargetMode="External"/><Relationship Id="rId162" Type="http://schemas.openxmlformats.org/officeDocument/2006/relationships/hyperlink" Target="https://twitter.com/swethavkumar" TargetMode="External"/><Relationship Id="rId283" Type="http://schemas.openxmlformats.org/officeDocument/2006/relationships/hyperlink" Target="https://twitter.com/LakeshoreATS" TargetMode="External"/><Relationship Id="rId169" Type="http://schemas.openxmlformats.org/officeDocument/2006/relationships/hyperlink" Target="https://twitter.com/jenihu311" TargetMode="External"/><Relationship Id="rId168" Type="http://schemas.openxmlformats.org/officeDocument/2006/relationships/hyperlink" Target="https://twitter.com/rjwells71" TargetMode="External"/><Relationship Id="rId289" Type="http://schemas.openxmlformats.org/officeDocument/2006/relationships/hyperlink" Target="https://plus.google.com/108640207499860844234" TargetMode="External"/><Relationship Id="rId167" Type="http://schemas.openxmlformats.org/officeDocument/2006/relationships/hyperlink" Target="https://twitter.com/KCeeMo" TargetMode="External"/><Relationship Id="rId288" Type="http://schemas.openxmlformats.org/officeDocument/2006/relationships/hyperlink" Target="https://twitter.com/malovett" TargetMode="External"/><Relationship Id="rId166" Type="http://schemas.openxmlformats.org/officeDocument/2006/relationships/hyperlink" Target="https://www.flickr.com/people/smartjuanita" TargetMode="External"/><Relationship Id="rId287" Type="http://schemas.openxmlformats.org/officeDocument/2006/relationships/hyperlink" Target="http://www.pinterest.com/malovett78/" TargetMode="External"/><Relationship Id="rId161" Type="http://schemas.openxmlformats.org/officeDocument/2006/relationships/hyperlink" Target="http://picasaweb.google.com/nikkiwaxman" TargetMode="External"/><Relationship Id="rId282" Type="http://schemas.openxmlformats.org/officeDocument/2006/relationships/hyperlink" Target="https://www.linkedin.com/in/espiegler" TargetMode="External"/><Relationship Id="rId160" Type="http://schemas.openxmlformats.org/officeDocument/2006/relationships/hyperlink" Target="https://twitter.com/NikkiWaxman" TargetMode="External"/><Relationship Id="rId281" Type="http://schemas.openxmlformats.org/officeDocument/2006/relationships/hyperlink" Target="http://www.pinterest.com/espiegler/" TargetMode="External"/><Relationship Id="rId280" Type="http://schemas.openxmlformats.org/officeDocument/2006/relationships/hyperlink" Target="https://www.flickr.com/people/espiegler" TargetMode="External"/><Relationship Id="rId159" Type="http://schemas.openxmlformats.org/officeDocument/2006/relationships/hyperlink" Target="https://plus.google.com/102327746663877662140" TargetMode="External"/><Relationship Id="rId154" Type="http://schemas.openxmlformats.org/officeDocument/2006/relationships/hyperlink" Target="http://www.pinterest.com/chesmarie913/" TargetMode="External"/><Relationship Id="rId275" Type="http://schemas.openxmlformats.org/officeDocument/2006/relationships/hyperlink" Target="https://twitter.com/beezinca" TargetMode="External"/><Relationship Id="rId396" Type="http://schemas.openxmlformats.org/officeDocument/2006/relationships/hyperlink" Target="https://www.linkedin.com/in/marycatherinedabrowski" TargetMode="External"/><Relationship Id="rId153" Type="http://schemas.openxmlformats.org/officeDocument/2006/relationships/hyperlink" Target="https://plus.google.com/+francesca.hemsey" TargetMode="External"/><Relationship Id="rId274" Type="http://schemas.openxmlformats.org/officeDocument/2006/relationships/hyperlink" Target="https://www.flickr.com/people/lsvdesign" TargetMode="External"/><Relationship Id="rId395" Type="http://schemas.openxmlformats.org/officeDocument/2006/relationships/hyperlink" Target="http://www.pinterest.com/marycatherineda/" TargetMode="External"/><Relationship Id="rId152" Type="http://schemas.openxmlformats.org/officeDocument/2006/relationships/hyperlink" Target="http://www.ourlittlebuster.blogspot.com" TargetMode="External"/><Relationship Id="rId273" Type="http://schemas.openxmlformats.org/officeDocument/2006/relationships/hyperlink" Target="https://www.flickr.com/people/91474906@N00" TargetMode="External"/><Relationship Id="rId394" Type="http://schemas.openxmlformats.org/officeDocument/2006/relationships/hyperlink" Target="https://www.flickr.com/people/marycatherined" TargetMode="External"/><Relationship Id="rId151" Type="http://schemas.openxmlformats.org/officeDocument/2006/relationships/hyperlink" Target="https://twitter.com/ekbuster" TargetMode="External"/><Relationship Id="rId272" Type="http://schemas.openxmlformats.org/officeDocument/2006/relationships/hyperlink" Target="https://about.me/suzannelee" TargetMode="External"/><Relationship Id="rId393" Type="http://schemas.openxmlformats.org/officeDocument/2006/relationships/hyperlink" Target="https://twitter.com/MaryCatherineD" TargetMode="External"/><Relationship Id="rId158" Type="http://schemas.openxmlformats.org/officeDocument/2006/relationships/hyperlink" Target="https://twitter.com/MsMJ3" TargetMode="External"/><Relationship Id="rId279" Type="http://schemas.openxmlformats.org/officeDocument/2006/relationships/hyperlink" Target="https://twitter.com/espiegler" TargetMode="External"/><Relationship Id="rId157" Type="http://schemas.openxmlformats.org/officeDocument/2006/relationships/hyperlink" Target="http://www.pensivefoodie.com" TargetMode="External"/><Relationship Id="rId278" Type="http://schemas.openxmlformats.org/officeDocument/2006/relationships/hyperlink" Target="http://www.focusonsouvenirs.com" TargetMode="External"/><Relationship Id="rId399" Type="http://schemas.openxmlformats.org/officeDocument/2006/relationships/hyperlink" Target="https://twitter.com/WendyAron" TargetMode="External"/><Relationship Id="rId156" Type="http://schemas.openxmlformats.org/officeDocument/2006/relationships/hyperlink" Target="https://www.linkedin.com/pub/francesca-marie-hemsey/17/188/b02" TargetMode="External"/><Relationship Id="rId277" Type="http://schemas.openxmlformats.org/officeDocument/2006/relationships/hyperlink" Target="https://www.linkedin.com/pub/kathie-simpson/13/637/87b" TargetMode="External"/><Relationship Id="rId398" Type="http://schemas.openxmlformats.org/officeDocument/2006/relationships/hyperlink" Target="http://www.lifeandconversation.com" TargetMode="External"/><Relationship Id="rId155" Type="http://schemas.openxmlformats.org/officeDocument/2006/relationships/hyperlink" Target="https://twitter.com/pensive_foodie" TargetMode="External"/><Relationship Id="rId276" Type="http://schemas.openxmlformats.org/officeDocument/2006/relationships/hyperlink" Target="http://www.pinterest.com/beezinca/" TargetMode="External"/><Relationship Id="rId397" Type="http://schemas.openxmlformats.org/officeDocument/2006/relationships/hyperlink" Target="https://about.me/marycatherinedabrowski" TargetMode="External"/><Relationship Id="rId40" Type="http://schemas.openxmlformats.org/officeDocument/2006/relationships/hyperlink" Target="https://youtube.com/user/paulakiger" TargetMode="External"/><Relationship Id="rId42" Type="http://schemas.openxmlformats.org/officeDocument/2006/relationships/hyperlink" Target="http://www.pinterest.com/paulakiger/" TargetMode="External"/><Relationship Id="rId41" Type="http://schemas.openxmlformats.org/officeDocument/2006/relationships/hyperlink" Target="https://twitter.com/biggreenpen" TargetMode="External"/><Relationship Id="rId44" Type="http://schemas.openxmlformats.org/officeDocument/2006/relationships/hyperlink" Target="https://about.me/paulakiger" TargetMode="External"/><Relationship Id="rId43" Type="http://schemas.openxmlformats.org/officeDocument/2006/relationships/hyperlink" Target="https://www.linkedin.com/in/paula-kiger-3905a05" TargetMode="External"/><Relationship Id="rId46" Type="http://schemas.openxmlformats.org/officeDocument/2006/relationships/hyperlink" Target="https://plus.google.com/+mtaylorbb" TargetMode="External"/><Relationship Id="rId45" Type="http://schemas.openxmlformats.org/officeDocument/2006/relationships/hyperlink" Target="https://plus.google.com/+PaulaKiger" TargetMode="External"/><Relationship Id="rId509" Type="http://schemas.openxmlformats.org/officeDocument/2006/relationships/hyperlink" Target="http://csflorencio.yelp.ca" TargetMode="External"/><Relationship Id="rId508" Type="http://schemas.openxmlformats.org/officeDocument/2006/relationships/hyperlink" Target="https://about.me/christinaflorencio" TargetMode="External"/><Relationship Id="rId629" Type="http://schemas.openxmlformats.org/officeDocument/2006/relationships/hyperlink" Target="https://twitter.com/jacksop510" TargetMode="External"/><Relationship Id="rId503" Type="http://schemas.openxmlformats.org/officeDocument/2006/relationships/hyperlink" Target="https://twitter.com/csflorencio" TargetMode="External"/><Relationship Id="rId624" Type="http://schemas.openxmlformats.org/officeDocument/2006/relationships/hyperlink" Target="https://twitter.com/made2worshipJen" TargetMode="External"/><Relationship Id="rId502" Type="http://schemas.openxmlformats.org/officeDocument/2006/relationships/hyperlink" Target="http://as1cit.tumblr.com" TargetMode="External"/><Relationship Id="rId623" Type="http://schemas.openxmlformats.org/officeDocument/2006/relationships/hyperlink" Target="http://pepsico.com" TargetMode="External"/><Relationship Id="rId501" Type="http://schemas.openxmlformats.org/officeDocument/2006/relationships/hyperlink" Target="https://www.linkedin.com/in/eileen-warmbrand-33648a12" TargetMode="External"/><Relationship Id="rId622" Type="http://schemas.openxmlformats.org/officeDocument/2006/relationships/hyperlink" Target="https://www.linkedin.com/in/saymahai" TargetMode="External"/><Relationship Id="rId500" Type="http://schemas.openxmlformats.org/officeDocument/2006/relationships/hyperlink" Target="https://msconniee.jewelkade.com/Home" TargetMode="External"/><Relationship Id="rId621" Type="http://schemas.openxmlformats.org/officeDocument/2006/relationships/hyperlink" Target="http://saymahai.wordpress.com" TargetMode="External"/><Relationship Id="rId507" Type="http://schemas.openxmlformats.org/officeDocument/2006/relationships/hyperlink" Target="https://www.linkedin.com/in/christinaflorencio" TargetMode="External"/><Relationship Id="rId628" Type="http://schemas.openxmlformats.org/officeDocument/2006/relationships/hyperlink" Target="https://www.facebook.com/pages/Graziella/148451948574704" TargetMode="External"/><Relationship Id="rId506" Type="http://schemas.openxmlformats.org/officeDocument/2006/relationships/hyperlink" Target="http://www.pinterest.com/csflorencio/" TargetMode="External"/><Relationship Id="rId627" Type="http://schemas.openxmlformats.org/officeDocument/2006/relationships/hyperlink" Target="https://twitter.com/GracieCohn" TargetMode="External"/><Relationship Id="rId505" Type="http://schemas.openxmlformats.org/officeDocument/2006/relationships/hyperlink" Target="http://fashionfoodandflo.tumblr.com" TargetMode="External"/><Relationship Id="rId626" Type="http://schemas.openxmlformats.org/officeDocument/2006/relationships/hyperlink" Target="http://www.pinterest.com/jennifer_weed1/" TargetMode="External"/><Relationship Id="rId504" Type="http://schemas.openxmlformats.org/officeDocument/2006/relationships/hyperlink" Target="https://www.flickr.com/people/cflorencio" TargetMode="External"/><Relationship Id="rId625" Type="http://schemas.openxmlformats.org/officeDocument/2006/relationships/hyperlink" Target="http://cityonitskneesbham.wordpress.com" TargetMode="External"/><Relationship Id="rId48" Type="http://schemas.openxmlformats.org/officeDocument/2006/relationships/hyperlink" Target="https://youtube.com/user/mtaylorbb" TargetMode="External"/><Relationship Id="rId47" Type="http://schemas.openxmlformats.org/officeDocument/2006/relationships/hyperlink" Target="https://twitter.com/mtaylorbb" TargetMode="External"/><Relationship Id="rId49" Type="http://schemas.openxmlformats.org/officeDocument/2006/relationships/hyperlink" Target="http://www.bestbuddies.org" TargetMode="External"/><Relationship Id="rId620" Type="http://schemas.openxmlformats.org/officeDocument/2006/relationships/hyperlink" Target="https://twitter.com/SaymaHai" TargetMode="External"/><Relationship Id="rId31" Type="http://schemas.openxmlformats.org/officeDocument/2006/relationships/hyperlink" Target="http://jeromelorido.blogspot.com" TargetMode="External"/><Relationship Id="rId30" Type="http://schemas.openxmlformats.org/officeDocument/2006/relationships/hyperlink" Target="https://www.linkedin.com/pub/jerome-lorido/3/a58/440" TargetMode="External"/><Relationship Id="rId33" Type="http://schemas.openxmlformats.org/officeDocument/2006/relationships/hyperlink" Target="https://www.linkedin.com/in/nadya-lutz-32156326" TargetMode="External"/><Relationship Id="rId32" Type="http://schemas.openxmlformats.org/officeDocument/2006/relationships/hyperlink" Target="https://youtube.com/user/nadyalutzphotography" TargetMode="External"/><Relationship Id="rId35" Type="http://schemas.openxmlformats.org/officeDocument/2006/relationships/hyperlink" Target="https://twitter.com/pgopa" TargetMode="External"/><Relationship Id="rId34" Type="http://schemas.openxmlformats.org/officeDocument/2006/relationships/hyperlink" Target="https://github.com/pgopa1" TargetMode="External"/><Relationship Id="rId619" Type="http://schemas.openxmlformats.org/officeDocument/2006/relationships/hyperlink" Target="https://twitter.com/kellysniffen" TargetMode="External"/><Relationship Id="rId618" Type="http://schemas.openxmlformats.org/officeDocument/2006/relationships/hyperlink" Target="https://twitter.com/myNagarjuna" TargetMode="External"/><Relationship Id="rId613" Type="http://schemas.openxmlformats.org/officeDocument/2006/relationships/hyperlink" Target="https://twitter.com/WisdomFinance" TargetMode="External"/><Relationship Id="rId612" Type="http://schemas.openxmlformats.org/officeDocument/2006/relationships/hyperlink" Target="https://angel.co/connor-davis" TargetMode="External"/><Relationship Id="rId611" Type="http://schemas.openxmlformats.org/officeDocument/2006/relationships/hyperlink" Target="https://www.linkedin.com/pub/jennifer-oveson/7a/489/229" TargetMode="External"/><Relationship Id="rId610" Type="http://schemas.openxmlformats.org/officeDocument/2006/relationships/hyperlink" Target="http://www.pinterest.com/jenniferoveson/" TargetMode="External"/><Relationship Id="rId617" Type="http://schemas.openxmlformats.org/officeDocument/2006/relationships/hyperlink" Target="https://twitter.com/tenacioustins" TargetMode="External"/><Relationship Id="rId616" Type="http://schemas.openxmlformats.org/officeDocument/2006/relationships/hyperlink" Target="http://www.voicebyjudy.com" TargetMode="External"/><Relationship Id="rId615" Type="http://schemas.openxmlformats.org/officeDocument/2006/relationships/hyperlink" Target="https://twitter.com/FlukePlayer" TargetMode="External"/><Relationship Id="rId614" Type="http://schemas.openxmlformats.org/officeDocument/2006/relationships/hyperlink" Target="https://www.linkedin.com/in/connordavis1" TargetMode="External"/><Relationship Id="rId37" Type="http://schemas.openxmlformats.org/officeDocument/2006/relationships/hyperlink" Target="http://www.caringbridge.org/visit/cj08" TargetMode="External"/><Relationship Id="rId36" Type="http://schemas.openxmlformats.org/officeDocument/2006/relationships/hyperlink" Target="https://twitter.com/msbulldogmom" TargetMode="External"/><Relationship Id="rId39" Type="http://schemas.openxmlformats.org/officeDocument/2006/relationships/hyperlink" Target="https://www.linkedin.com/in/jorgehgonzalez" TargetMode="External"/><Relationship Id="rId38" Type="http://schemas.openxmlformats.org/officeDocument/2006/relationships/hyperlink" Target="https://twitter.com/Beacon0fHope" TargetMode="External"/><Relationship Id="rId20" Type="http://schemas.openxmlformats.org/officeDocument/2006/relationships/hyperlink" Target="https://www.linkedin.com/pub/tanya-weaver/4/37b/742" TargetMode="External"/><Relationship Id="rId22" Type="http://schemas.openxmlformats.org/officeDocument/2006/relationships/hyperlink" Target="https://twitter.com/simonschoene" TargetMode="External"/><Relationship Id="rId21" Type="http://schemas.openxmlformats.org/officeDocument/2006/relationships/hyperlink" Target="https://youtube.com/user/simonschoene" TargetMode="External"/><Relationship Id="rId24" Type="http://schemas.openxmlformats.org/officeDocument/2006/relationships/hyperlink" Target="https://www.linkedin.com/pub/louise-simon-schoene/13/246/212" TargetMode="External"/><Relationship Id="rId23" Type="http://schemas.openxmlformats.org/officeDocument/2006/relationships/hyperlink" Target="https://plus.google.com/115638439965845297893" TargetMode="External"/><Relationship Id="rId409" Type="http://schemas.openxmlformats.org/officeDocument/2006/relationships/hyperlink" Target="http://www.engr.washington.edu" TargetMode="External"/><Relationship Id="rId404" Type="http://schemas.openxmlformats.org/officeDocument/2006/relationships/hyperlink" Target="https://twitter.com/AutiKnow" TargetMode="External"/><Relationship Id="rId525" Type="http://schemas.openxmlformats.org/officeDocument/2006/relationships/hyperlink" Target="http://www.pinterest.com/thepinterestmum/" TargetMode="External"/><Relationship Id="rId646" Type="http://schemas.openxmlformats.org/officeDocument/2006/relationships/hyperlink" Target="https://plus.google.com/+FeteshaDowns" TargetMode="External"/><Relationship Id="rId403" Type="http://schemas.openxmlformats.org/officeDocument/2006/relationships/hyperlink" Target="https://about.me/aronwendy" TargetMode="External"/><Relationship Id="rId524" Type="http://schemas.openxmlformats.org/officeDocument/2006/relationships/hyperlink" Target="http://www.pinterest.com/paulhertre0/" TargetMode="External"/><Relationship Id="rId645" Type="http://schemas.openxmlformats.org/officeDocument/2006/relationships/hyperlink" Target="http://www.pinterest.com/howland0104/" TargetMode="External"/><Relationship Id="rId402" Type="http://schemas.openxmlformats.org/officeDocument/2006/relationships/hyperlink" Target="https://soundcloud.com/wendyaron" TargetMode="External"/><Relationship Id="rId523" Type="http://schemas.openxmlformats.org/officeDocument/2006/relationships/hyperlink" Target="https://www.flickr.com/people/paulhertre" TargetMode="External"/><Relationship Id="rId644" Type="http://schemas.openxmlformats.org/officeDocument/2006/relationships/hyperlink" Target="http://www.wearehopeinc.org" TargetMode="External"/><Relationship Id="rId401" Type="http://schemas.openxmlformats.org/officeDocument/2006/relationships/hyperlink" Target="https://www.linkedin.com/in/wendy-aron-09252aa" TargetMode="External"/><Relationship Id="rId522" Type="http://schemas.openxmlformats.org/officeDocument/2006/relationships/hyperlink" Target="https://twitter.com/takeconscience" TargetMode="External"/><Relationship Id="rId643" Type="http://schemas.openxmlformats.org/officeDocument/2006/relationships/hyperlink" Target="https://www.linkedin.com/in/sandy-duckett-ba605912" TargetMode="External"/><Relationship Id="rId408" Type="http://schemas.openxmlformats.org/officeDocument/2006/relationships/hyperlink" Target="https://www.linkedin.com/in/sydney-martin-07875635" TargetMode="External"/><Relationship Id="rId529" Type="http://schemas.openxmlformats.org/officeDocument/2006/relationships/hyperlink" Target="http://www.pinterestmommy.com" TargetMode="External"/><Relationship Id="rId407" Type="http://schemas.openxmlformats.org/officeDocument/2006/relationships/hyperlink" Target="https://twitter.com/SydRMartin" TargetMode="External"/><Relationship Id="rId528" Type="http://schemas.openxmlformats.org/officeDocument/2006/relationships/hyperlink" Target="https://twitter.com/scentsysquad" TargetMode="External"/><Relationship Id="rId649" Type="http://schemas.openxmlformats.org/officeDocument/2006/relationships/hyperlink" Target="https://youtube.com/user/Animedancer87" TargetMode="External"/><Relationship Id="rId406" Type="http://schemas.openxmlformats.org/officeDocument/2006/relationships/hyperlink" Target="https://www.linkedin.com/in/julie-matsushima-52987610" TargetMode="External"/><Relationship Id="rId527" Type="http://schemas.openxmlformats.org/officeDocument/2006/relationships/hyperlink" Target="https://www.linkedin.com/pub/jolene-rheault/6/6b/897" TargetMode="External"/><Relationship Id="rId648" Type="http://schemas.openxmlformats.org/officeDocument/2006/relationships/hyperlink" Target="http://www.pinterest.com/fetesha/" TargetMode="External"/><Relationship Id="rId405" Type="http://schemas.openxmlformats.org/officeDocument/2006/relationships/hyperlink" Target="http://www.tech4autismnow.org" TargetMode="External"/><Relationship Id="rId526" Type="http://schemas.openxmlformats.org/officeDocument/2006/relationships/hyperlink" Target="https://plus.google.com/+jolenerheault" TargetMode="External"/><Relationship Id="rId647" Type="http://schemas.openxmlformats.org/officeDocument/2006/relationships/hyperlink" Target="https://about.me/animedancer87" TargetMode="External"/><Relationship Id="rId26" Type="http://schemas.openxmlformats.org/officeDocument/2006/relationships/hyperlink" Target="https://www.linkedin.com/in/bobwolfson" TargetMode="External"/><Relationship Id="rId25" Type="http://schemas.openxmlformats.org/officeDocument/2006/relationships/hyperlink" Target="https://www.flickr.com/people/33829662@N06" TargetMode="External"/><Relationship Id="rId28" Type="http://schemas.openxmlformats.org/officeDocument/2006/relationships/hyperlink" Target="https://twitter.com/JeromeLorido" TargetMode="External"/><Relationship Id="rId27" Type="http://schemas.openxmlformats.org/officeDocument/2006/relationships/hyperlink" Target="http://www.bobwolfsonconsulting.com" TargetMode="External"/><Relationship Id="rId400" Type="http://schemas.openxmlformats.org/officeDocument/2006/relationships/hyperlink" Target="http://www.pinterest.com/geniusme/" TargetMode="External"/><Relationship Id="rId521" Type="http://schemas.openxmlformats.org/officeDocument/2006/relationships/hyperlink" Target="https://twitter.com/lsadelack" TargetMode="External"/><Relationship Id="rId642" Type="http://schemas.openxmlformats.org/officeDocument/2006/relationships/hyperlink" Target="https://twitter.com/sandraduckett" TargetMode="External"/><Relationship Id="rId29" Type="http://schemas.openxmlformats.org/officeDocument/2006/relationships/hyperlink" Target="http://www.pinterest.com/jlorido/" TargetMode="External"/><Relationship Id="rId520" Type="http://schemas.openxmlformats.org/officeDocument/2006/relationships/hyperlink" Target="http://welogo.com" TargetMode="External"/><Relationship Id="rId641" Type="http://schemas.openxmlformats.org/officeDocument/2006/relationships/hyperlink" Target="https://twitter.com/GwynGrimes" TargetMode="External"/><Relationship Id="rId640" Type="http://schemas.openxmlformats.org/officeDocument/2006/relationships/hyperlink" Target="https://www.flickr.com/people/wetteee9" TargetMode="External"/><Relationship Id="rId11" Type="http://schemas.openxmlformats.org/officeDocument/2006/relationships/hyperlink" Target="https://www.linkedin.com/in/terrystreetman" TargetMode="External"/><Relationship Id="rId10" Type="http://schemas.openxmlformats.org/officeDocument/2006/relationships/hyperlink" Target="https://www.flickr.com/people/tstreetman" TargetMode="External"/><Relationship Id="rId13" Type="http://schemas.openxmlformats.org/officeDocument/2006/relationships/hyperlink" Target="http://gettingmykicks.tumblr.com" TargetMode="External"/><Relationship Id="rId12" Type="http://schemas.openxmlformats.org/officeDocument/2006/relationships/hyperlink" Target="https://plus.google.com/101052216322231072885" TargetMode="External"/><Relationship Id="rId519" Type="http://schemas.openxmlformats.org/officeDocument/2006/relationships/hyperlink" Target="https://twitter.com/WeLogo" TargetMode="External"/><Relationship Id="rId514" Type="http://schemas.openxmlformats.org/officeDocument/2006/relationships/hyperlink" Target="http://www.cheekystreet.com" TargetMode="External"/><Relationship Id="rId635" Type="http://schemas.openxmlformats.org/officeDocument/2006/relationships/hyperlink" Target="https://twitter.com/TammyHonesty" TargetMode="External"/><Relationship Id="rId513" Type="http://schemas.openxmlformats.org/officeDocument/2006/relationships/hyperlink" Target="https://www.linkedin.com/in/joan-tamburini-a0bb9a77" TargetMode="External"/><Relationship Id="rId634" Type="http://schemas.openxmlformats.org/officeDocument/2006/relationships/hyperlink" Target="https://www.linkedin.com/pub/brooke-zuniga/66/220/550" TargetMode="External"/><Relationship Id="rId512" Type="http://schemas.openxmlformats.org/officeDocument/2006/relationships/hyperlink" Target="https://twitter.com/cheekystreet" TargetMode="External"/><Relationship Id="rId633" Type="http://schemas.openxmlformats.org/officeDocument/2006/relationships/hyperlink" Target="https://www.linkedin.com/in/marian-urnikis-810a8212" TargetMode="External"/><Relationship Id="rId511" Type="http://schemas.openxmlformats.org/officeDocument/2006/relationships/hyperlink" Target="https://twitter.com/ahimsa89" TargetMode="External"/><Relationship Id="rId632" Type="http://schemas.openxmlformats.org/officeDocument/2006/relationships/hyperlink" Target="https://twitter.com/murnikis" TargetMode="External"/><Relationship Id="rId518" Type="http://schemas.openxmlformats.org/officeDocument/2006/relationships/hyperlink" Target="http://www.amandatalksanimals.blogspot.com" TargetMode="External"/><Relationship Id="rId639" Type="http://schemas.openxmlformats.org/officeDocument/2006/relationships/hyperlink" Target="https://www.linkedin.com/pub/ross-w-almo/40/b3/653" TargetMode="External"/><Relationship Id="rId517" Type="http://schemas.openxmlformats.org/officeDocument/2006/relationships/hyperlink" Target="http://www.pinterest.com/amandanewsom/" TargetMode="External"/><Relationship Id="rId638" Type="http://schemas.openxmlformats.org/officeDocument/2006/relationships/hyperlink" Target="https://www.linkedin.com/pub/norm-staunton/10/324/843" TargetMode="External"/><Relationship Id="rId516" Type="http://schemas.openxmlformats.org/officeDocument/2006/relationships/hyperlink" Target="https://twitter.com/amandanewsom" TargetMode="External"/><Relationship Id="rId637" Type="http://schemas.openxmlformats.org/officeDocument/2006/relationships/hyperlink" Target="http://www.edwardlaynedesigns.com" TargetMode="External"/><Relationship Id="rId515" Type="http://schemas.openxmlformats.org/officeDocument/2006/relationships/hyperlink" Target="https://twitter.com/HopeTheHBIC" TargetMode="External"/><Relationship Id="rId636" Type="http://schemas.openxmlformats.org/officeDocument/2006/relationships/hyperlink" Target="https://www.linkedin.com/pub/tammy-honesty/7/517/889" TargetMode="External"/><Relationship Id="rId15" Type="http://schemas.openxmlformats.org/officeDocument/2006/relationships/hyperlink" Target="https://twitter.com/tstreetman" TargetMode="External"/><Relationship Id="rId14" Type="http://schemas.openxmlformats.org/officeDocument/2006/relationships/hyperlink" Target="https://about.me/terrence.streetman" TargetMode="External"/><Relationship Id="rId17" Type="http://schemas.openxmlformats.org/officeDocument/2006/relationships/hyperlink" Target="https://twitter.com/MommaNation1" TargetMode="External"/><Relationship Id="rId16" Type="http://schemas.openxmlformats.org/officeDocument/2006/relationships/hyperlink" Target="https://twitter.com/Vegan_Kali" TargetMode="External"/><Relationship Id="rId19" Type="http://schemas.openxmlformats.org/officeDocument/2006/relationships/hyperlink" Target="http://www.pinterest.com/bmxmomla/" TargetMode="External"/><Relationship Id="rId510" Type="http://schemas.openxmlformats.org/officeDocument/2006/relationships/hyperlink" Target="https://twitter.com/PrincessPavita" TargetMode="External"/><Relationship Id="rId631" Type="http://schemas.openxmlformats.org/officeDocument/2006/relationships/hyperlink" Target="https://twitter.com/Cfilp" TargetMode="External"/><Relationship Id="rId18" Type="http://schemas.openxmlformats.org/officeDocument/2006/relationships/hyperlink" Target="https://www.flickr.com/people/carlanation" TargetMode="External"/><Relationship Id="rId630" Type="http://schemas.openxmlformats.org/officeDocument/2006/relationships/hyperlink" Target="https://plus.google.com/+kalikie.cla" TargetMode="External"/><Relationship Id="rId84" Type="http://schemas.openxmlformats.org/officeDocument/2006/relationships/hyperlink" Target="http://neitherheightnordepth.com" TargetMode="External"/><Relationship Id="rId83" Type="http://schemas.openxmlformats.org/officeDocument/2006/relationships/hyperlink" Target="http://usustatesman.com/author/darren-bingham" TargetMode="External"/><Relationship Id="rId86" Type="http://schemas.openxmlformats.org/officeDocument/2006/relationships/hyperlink" Target="http://www.pinterest.com/haleta/" TargetMode="External"/><Relationship Id="rId85" Type="http://schemas.openxmlformats.org/officeDocument/2006/relationships/hyperlink" Target="https://twitter.com/138Haley" TargetMode="External"/><Relationship Id="rId88" Type="http://schemas.openxmlformats.org/officeDocument/2006/relationships/hyperlink" Target="https://plus.google.com/109021558375972068597" TargetMode="External"/><Relationship Id="rId87" Type="http://schemas.openxmlformats.org/officeDocument/2006/relationships/hyperlink" Target="https://www.linkedin.com/in/annecauley" TargetMode="External"/><Relationship Id="rId89" Type="http://schemas.openxmlformats.org/officeDocument/2006/relationships/hyperlink" Target="http://www.pinterest.com/perincanto/" TargetMode="External"/><Relationship Id="rId80" Type="http://schemas.openxmlformats.org/officeDocument/2006/relationships/hyperlink" Target="http://www.pinterest.com/edwardcrane948/" TargetMode="External"/><Relationship Id="rId82" Type="http://schemas.openxmlformats.org/officeDocument/2006/relationships/hyperlink" Target="https://www.linkedin.com/in/darren-bingham-6b0195aa" TargetMode="External"/><Relationship Id="rId81" Type="http://schemas.openxmlformats.org/officeDocument/2006/relationships/hyperlink" Target="https://www.flickr.com/people/alexilamm" TargetMode="External"/><Relationship Id="rId73" Type="http://schemas.openxmlformats.org/officeDocument/2006/relationships/hyperlink" Target="https://twitter.com/imajetergirl2" TargetMode="External"/><Relationship Id="rId72" Type="http://schemas.openxmlformats.org/officeDocument/2006/relationships/hyperlink" Target="http://www.harcum.edu" TargetMode="External"/><Relationship Id="rId75" Type="http://schemas.openxmlformats.org/officeDocument/2006/relationships/hyperlink" Target="https://plus.google.com/+EricShoen" TargetMode="External"/><Relationship Id="rId74" Type="http://schemas.openxmlformats.org/officeDocument/2006/relationships/hyperlink" Target="https://www.linkedin.com/in/rory-dominick-72b3b521" TargetMode="External"/><Relationship Id="rId77" Type="http://schemas.openxmlformats.org/officeDocument/2006/relationships/hyperlink" Target="http://www.brooklynjunk.com" TargetMode="External"/><Relationship Id="rId76" Type="http://schemas.openxmlformats.org/officeDocument/2006/relationships/hyperlink" Target="http://www.pinterest.com/chipmanman/" TargetMode="External"/><Relationship Id="rId79" Type="http://schemas.openxmlformats.org/officeDocument/2006/relationships/hyperlink" Target="https://twitter.com/edwardfcrane" TargetMode="External"/><Relationship Id="rId78" Type="http://schemas.openxmlformats.org/officeDocument/2006/relationships/hyperlink" Target="https://twitter.com/RobertPrattsky" TargetMode="External"/><Relationship Id="rId71" Type="http://schemas.openxmlformats.org/officeDocument/2006/relationships/hyperlink" Target="https://twitter.com/Aidan_Amy" TargetMode="External"/><Relationship Id="rId70" Type="http://schemas.openxmlformats.org/officeDocument/2006/relationships/hyperlink" Target="https://plus.google.com/115845156342796391234" TargetMode="External"/><Relationship Id="rId62" Type="http://schemas.openxmlformats.org/officeDocument/2006/relationships/hyperlink" Target="https://plus.google.com/+TinaCornely" TargetMode="External"/><Relationship Id="rId61" Type="http://schemas.openxmlformats.org/officeDocument/2006/relationships/hyperlink" Target="https://twitter.com/tinacornely" TargetMode="External"/><Relationship Id="rId64" Type="http://schemas.openxmlformats.org/officeDocument/2006/relationships/hyperlink" Target="https://www.linkedin.com/in/tinacornely" TargetMode="External"/><Relationship Id="rId63" Type="http://schemas.openxmlformats.org/officeDocument/2006/relationships/hyperlink" Target="http://www.pinterest.com/tinacornely/" TargetMode="External"/><Relationship Id="rId66" Type="http://schemas.openxmlformats.org/officeDocument/2006/relationships/hyperlink" Target="http://www.bridging-humanity.org" TargetMode="External"/><Relationship Id="rId65" Type="http://schemas.openxmlformats.org/officeDocument/2006/relationships/hyperlink" Target="https://about.me/tina_cornely" TargetMode="External"/><Relationship Id="rId68" Type="http://schemas.openxmlformats.org/officeDocument/2006/relationships/hyperlink" Target="https://www.linkedin.com/in/matt-schrade-686601a" TargetMode="External"/><Relationship Id="rId67" Type="http://schemas.openxmlformats.org/officeDocument/2006/relationships/hyperlink" Target="https://twitter.com/YvonneWLynch" TargetMode="External"/><Relationship Id="rId609" Type="http://schemas.openxmlformats.org/officeDocument/2006/relationships/hyperlink" Target="http://pinklemonadeladies.wordpress.com" TargetMode="External"/><Relationship Id="rId608" Type="http://schemas.openxmlformats.org/officeDocument/2006/relationships/hyperlink" Target="https://twitter.com/jennyoveson_ifs" TargetMode="External"/><Relationship Id="rId607" Type="http://schemas.openxmlformats.org/officeDocument/2006/relationships/hyperlink" Target="https://www.linkedin.com/pub/susan-hernandez/1a/423/a39" TargetMode="External"/><Relationship Id="rId60" Type="http://schemas.openxmlformats.org/officeDocument/2006/relationships/hyperlink" Target="https://youtube.com/user/TinaCornely" TargetMode="External"/><Relationship Id="rId602" Type="http://schemas.openxmlformats.org/officeDocument/2006/relationships/hyperlink" Target="https://twitter.com/mkdunkle" TargetMode="External"/><Relationship Id="rId601" Type="http://schemas.openxmlformats.org/officeDocument/2006/relationships/hyperlink" Target="http://dixiegalley.wordpress.com" TargetMode="External"/><Relationship Id="rId600" Type="http://schemas.openxmlformats.org/officeDocument/2006/relationships/hyperlink" Target="https://twitter.com/southerngirl73" TargetMode="External"/><Relationship Id="rId606" Type="http://schemas.openxmlformats.org/officeDocument/2006/relationships/hyperlink" Target="http://www.pinterest.com/dancingboots/" TargetMode="External"/><Relationship Id="rId605" Type="http://schemas.openxmlformats.org/officeDocument/2006/relationships/hyperlink" Target="https://plus.google.com/+spellingchamp" TargetMode="External"/><Relationship Id="rId604" Type="http://schemas.openxmlformats.org/officeDocument/2006/relationships/hyperlink" Target="https://twitter.com/psychgalmom" TargetMode="External"/><Relationship Id="rId603" Type="http://schemas.openxmlformats.org/officeDocument/2006/relationships/hyperlink" Target="https://twitter.com/m_schroden" TargetMode="External"/><Relationship Id="rId69" Type="http://schemas.openxmlformats.org/officeDocument/2006/relationships/hyperlink" Target="https://www.linkedin.com/in/amyshumoski" TargetMode="External"/><Relationship Id="rId51" Type="http://schemas.openxmlformats.org/officeDocument/2006/relationships/hyperlink" Target="https://ilanafromm.contently.com" TargetMode="External"/><Relationship Id="rId50" Type="http://schemas.openxmlformats.org/officeDocument/2006/relationships/hyperlink" Target="https://www.linkedin.com/in/ilana-fromm-3567a276" TargetMode="External"/><Relationship Id="rId53" Type="http://schemas.openxmlformats.org/officeDocument/2006/relationships/hyperlink" Target="https://www.linkedin.com/in/janicedavisjd" TargetMode="External"/><Relationship Id="rId52" Type="http://schemas.openxmlformats.org/officeDocument/2006/relationships/hyperlink" Target="https://twitter.com/JanRickey" TargetMode="External"/><Relationship Id="rId55" Type="http://schemas.openxmlformats.org/officeDocument/2006/relationships/hyperlink" Target="http://coa.columbusstate.edu" TargetMode="External"/><Relationship Id="rId54" Type="http://schemas.openxmlformats.org/officeDocument/2006/relationships/hyperlink" Target="https://twitter.com/CollegeArtsCSU" TargetMode="External"/><Relationship Id="rId57" Type="http://schemas.openxmlformats.org/officeDocument/2006/relationships/hyperlink" Target="http://www.pinterest.com/tcmarcella/" TargetMode="External"/><Relationship Id="rId56" Type="http://schemas.openxmlformats.org/officeDocument/2006/relationships/hyperlink" Target="https://twitter.com/tcmarcella" TargetMode="External"/><Relationship Id="rId59" Type="http://schemas.openxmlformats.org/officeDocument/2006/relationships/hyperlink" Target="http://www.pinterest.com/00michelle000/" TargetMode="External"/><Relationship Id="rId58" Type="http://schemas.openxmlformats.org/officeDocument/2006/relationships/hyperlink" Target="https://twitter.com/LiveLoveGive" TargetMode="External"/><Relationship Id="rId590" Type="http://schemas.openxmlformats.org/officeDocument/2006/relationships/hyperlink" Target="https://www.linkedin.com/in/brendawillis3" TargetMode="External"/><Relationship Id="rId107" Type="http://schemas.openxmlformats.org/officeDocument/2006/relationships/hyperlink" Target="https://twitter.com/MewwieV" TargetMode="External"/><Relationship Id="rId228" Type="http://schemas.openxmlformats.org/officeDocument/2006/relationships/hyperlink" Target="https://twitter.com/adamandjill6" TargetMode="External"/><Relationship Id="rId349" Type="http://schemas.openxmlformats.org/officeDocument/2006/relationships/hyperlink" Target="https://www.facebook.com/pages/THE-ROSETTA-IRVING-FOUNDATION/326370477411998" TargetMode="External"/><Relationship Id="rId106" Type="http://schemas.openxmlformats.org/officeDocument/2006/relationships/hyperlink" Target="http://www.commav.org" TargetMode="External"/><Relationship Id="rId227" Type="http://schemas.openxmlformats.org/officeDocument/2006/relationships/hyperlink" Target="https://twitter.com/Steph_Rogers" TargetMode="External"/><Relationship Id="rId348" Type="http://schemas.openxmlformats.org/officeDocument/2006/relationships/hyperlink" Target="http://gallexie55dotblogspotdotcom.wordpress.com" TargetMode="External"/><Relationship Id="rId469" Type="http://schemas.openxmlformats.org/officeDocument/2006/relationships/hyperlink" Target="https://twitter.com/aftertheband" TargetMode="External"/><Relationship Id="rId105" Type="http://schemas.openxmlformats.org/officeDocument/2006/relationships/hyperlink" Target="http://www.pinterest.com/comaltv/" TargetMode="External"/><Relationship Id="rId226" Type="http://schemas.openxmlformats.org/officeDocument/2006/relationships/hyperlink" Target="https://www.linkedin.com/in/lazonegrays" TargetMode="External"/><Relationship Id="rId347" Type="http://schemas.openxmlformats.org/officeDocument/2006/relationships/hyperlink" Target="https://youtube.com/user/GALLEXIEOPRAH" TargetMode="External"/><Relationship Id="rId468" Type="http://schemas.openxmlformats.org/officeDocument/2006/relationships/hyperlink" Target="https://www.linkedin.com/in/snehsrivastava" TargetMode="External"/><Relationship Id="rId589" Type="http://schemas.openxmlformats.org/officeDocument/2006/relationships/hyperlink" Target="http://www.pinterest.com/midnightgold/" TargetMode="External"/><Relationship Id="rId104" Type="http://schemas.openxmlformats.org/officeDocument/2006/relationships/hyperlink" Target="https://twitter.com/CommAlt2Violen" TargetMode="External"/><Relationship Id="rId225" Type="http://schemas.openxmlformats.org/officeDocument/2006/relationships/hyperlink" Target="http://www.pinterest.com/lazoneg/" TargetMode="External"/><Relationship Id="rId346" Type="http://schemas.openxmlformats.org/officeDocument/2006/relationships/hyperlink" Target="https://twitter.com/sarahlou1012" TargetMode="External"/><Relationship Id="rId467" Type="http://schemas.openxmlformats.org/officeDocument/2006/relationships/hyperlink" Target="https://twitter.com/_snehs" TargetMode="External"/><Relationship Id="rId588" Type="http://schemas.openxmlformats.org/officeDocument/2006/relationships/hyperlink" Target="https://twitter.com/BrenWill3" TargetMode="External"/><Relationship Id="rId109" Type="http://schemas.openxmlformats.org/officeDocument/2006/relationships/hyperlink" Target="http://ecomodernistmom.org" TargetMode="External"/><Relationship Id="rId108" Type="http://schemas.openxmlformats.org/officeDocument/2006/relationships/hyperlink" Target="http://www.pinterest.com/wheeziev/" TargetMode="External"/><Relationship Id="rId229" Type="http://schemas.openxmlformats.org/officeDocument/2006/relationships/hyperlink" Target="http://www.pinterest.com/jillsthompson/" TargetMode="External"/><Relationship Id="rId220" Type="http://schemas.openxmlformats.org/officeDocument/2006/relationships/hyperlink" Target="http://ibsa.wordpress.com" TargetMode="External"/><Relationship Id="rId341" Type="http://schemas.openxmlformats.org/officeDocument/2006/relationships/hyperlink" Target="https://www.linkedin.com/in/jacobharold" TargetMode="External"/><Relationship Id="rId462" Type="http://schemas.openxmlformats.org/officeDocument/2006/relationships/hyperlink" Target="http://www.pinterest.com/wlsfa/" TargetMode="External"/><Relationship Id="rId583" Type="http://schemas.openxmlformats.org/officeDocument/2006/relationships/hyperlink" Target="https://twitter.com/KatherinePalom7" TargetMode="External"/><Relationship Id="rId340" Type="http://schemas.openxmlformats.org/officeDocument/2006/relationships/hyperlink" Target="https://twitter.com/jacobcharold" TargetMode="External"/><Relationship Id="rId461" Type="http://schemas.openxmlformats.org/officeDocument/2006/relationships/hyperlink" Target="https://twitter.com/WLSFA" TargetMode="External"/><Relationship Id="rId582" Type="http://schemas.openxmlformats.org/officeDocument/2006/relationships/hyperlink" Target="http://www.partners-intl.net" TargetMode="External"/><Relationship Id="rId460" Type="http://schemas.openxmlformats.org/officeDocument/2006/relationships/hyperlink" Target="http://WLSFA.org" TargetMode="External"/><Relationship Id="rId581" Type="http://schemas.openxmlformats.org/officeDocument/2006/relationships/hyperlink" Target="https://www.linkedin.com/in/orionmatthews" TargetMode="External"/><Relationship Id="rId580" Type="http://schemas.openxmlformats.org/officeDocument/2006/relationships/hyperlink" Target="https://twitter.com/omatthews" TargetMode="External"/><Relationship Id="rId103" Type="http://schemas.openxmlformats.org/officeDocument/2006/relationships/hyperlink" Target="https://www.linkedin.com/in/jane-hash-cnhp-61512761" TargetMode="External"/><Relationship Id="rId224" Type="http://schemas.openxmlformats.org/officeDocument/2006/relationships/hyperlink" Target="https://plus.google.com/+LazoneGrays" TargetMode="External"/><Relationship Id="rId345" Type="http://schemas.openxmlformats.org/officeDocument/2006/relationships/hyperlink" Target="http://www.socialcontract2.com" TargetMode="External"/><Relationship Id="rId466" Type="http://schemas.openxmlformats.org/officeDocument/2006/relationships/hyperlink" Target="http://www.pinterest.com/indiexbindi/" TargetMode="External"/><Relationship Id="rId587" Type="http://schemas.openxmlformats.org/officeDocument/2006/relationships/hyperlink" Target="https://angel.co/brenda-willis" TargetMode="External"/><Relationship Id="rId102" Type="http://schemas.openxmlformats.org/officeDocument/2006/relationships/hyperlink" Target="https://www.linkedin.com/in/jeremy-forman-6b982710" TargetMode="External"/><Relationship Id="rId223" Type="http://schemas.openxmlformats.org/officeDocument/2006/relationships/hyperlink" Target="https://twitter.com/lazoneg" TargetMode="External"/><Relationship Id="rId344" Type="http://schemas.openxmlformats.org/officeDocument/2006/relationships/hyperlink" Target="http://www.pinterest.com/jacobharold/" TargetMode="External"/><Relationship Id="rId465" Type="http://schemas.openxmlformats.org/officeDocument/2006/relationships/hyperlink" Target="http://www.wlsfa.org" TargetMode="External"/><Relationship Id="rId586" Type="http://schemas.openxmlformats.org/officeDocument/2006/relationships/hyperlink" Target="http://www.pinterest.com/deltadawn1963/" TargetMode="External"/><Relationship Id="rId101" Type="http://schemas.openxmlformats.org/officeDocument/2006/relationships/hyperlink" Target="https://www.linkedin.com/in/brandon-kraut-74140989" TargetMode="External"/><Relationship Id="rId222" Type="http://schemas.openxmlformats.org/officeDocument/2006/relationships/hyperlink" Target="https://about.me/lazonegrays" TargetMode="External"/><Relationship Id="rId343" Type="http://schemas.openxmlformats.org/officeDocument/2006/relationships/hyperlink" Target="https://plus.google.com/100049613566949361121" TargetMode="External"/><Relationship Id="rId464" Type="http://schemas.openxmlformats.org/officeDocument/2006/relationships/hyperlink" Target="https://about.me/mrsnamnath" TargetMode="External"/><Relationship Id="rId585" Type="http://schemas.openxmlformats.org/officeDocument/2006/relationships/hyperlink" Target="https://twitter.com/WLCommunityRec" TargetMode="External"/><Relationship Id="rId100" Type="http://schemas.openxmlformats.org/officeDocument/2006/relationships/hyperlink" Target="https://www.flickr.com/people/reneefrench1960" TargetMode="External"/><Relationship Id="rId221" Type="http://schemas.openxmlformats.org/officeDocument/2006/relationships/hyperlink" Target="https://youtube.com/user/ibsa" TargetMode="External"/><Relationship Id="rId342" Type="http://schemas.openxmlformats.org/officeDocument/2006/relationships/hyperlink" Target="https://about.me/jharold" TargetMode="External"/><Relationship Id="rId463" Type="http://schemas.openxmlformats.org/officeDocument/2006/relationships/hyperlink" Target="https://www.linkedin.com/pub/antonia-namnath/21/656/827" TargetMode="External"/><Relationship Id="rId584" Type="http://schemas.openxmlformats.org/officeDocument/2006/relationships/hyperlink" Target="https://twitter.com/twitNbit" TargetMode="External"/><Relationship Id="rId217" Type="http://schemas.openxmlformats.org/officeDocument/2006/relationships/hyperlink" Target="https://www.linkedin.com/in/terry-arnold-7226a16b" TargetMode="External"/><Relationship Id="rId338" Type="http://schemas.openxmlformats.org/officeDocument/2006/relationships/hyperlink" Target="http://www.pinterest.com/wandaboyles/" TargetMode="External"/><Relationship Id="rId459" Type="http://schemas.openxmlformats.org/officeDocument/2006/relationships/hyperlink" Target="https://twitter.com/shamusozmen" TargetMode="External"/><Relationship Id="rId216" Type="http://schemas.openxmlformats.org/officeDocument/2006/relationships/hyperlink" Target="http://www.pinterest.com/talkibc/" TargetMode="External"/><Relationship Id="rId337" Type="http://schemas.openxmlformats.org/officeDocument/2006/relationships/hyperlink" Target="http://jonesjourney.info" TargetMode="External"/><Relationship Id="rId458" Type="http://schemas.openxmlformats.org/officeDocument/2006/relationships/hyperlink" Target="https://twitter.com/gpdipatria" TargetMode="External"/><Relationship Id="rId579" Type="http://schemas.openxmlformats.org/officeDocument/2006/relationships/hyperlink" Target="https://www.linkedin.com/in/gene-baxley-25451020" TargetMode="External"/><Relationship Id="rId215" Type="http://schemas.openxmlformats.org/officeDocument/2006/relationships/hyperlink" Target="https://twitter.com/TalkIBC" TargetMode="External"/><Relationship Id="rId336" Type="http://schemas.openxmlformats.org/officeDocument/2006/relationships/hyperlink" Target="http://www.pinterest.com/drmatasha/" TargetMode="External"/><Relationship Id="rId457" Type="http://schemas.openxmlformats.org/officeDocument/2006/relationships/hyperlink" Target="http://www.pinterest.com/gaylepatriadima/" TargetMode="External"/><Relationship Id="rId578" Type="http://schemas.openxmlformats.org/officeDocument/2006/relationships/hyperlink" Target="https://twitter.com/DavidALafond" TargetMode="External"/><Relationship Id="rId214" Type="http://schemas.openxmlformats.org/officeDocument/2006/relationships/hyperlink" Target="https://youtube.com/user/TerryLArnold1" TargetMode="External"/><Relationship Id="rId335" Type="http://schemas.openxmlformats.org/officeDocument/2006/relationships/hyperlink" Target="https://twitter.com/pinkfoxmatasha" TargetMode="External"/><Relationship Id="rId456" Type="http://schemas.openxmlformats.org/officeDocument/2006/relationships/hyperlink" Target="https://plus.google.com/109413140939599062174" TargetMode="External"/><Relationship Id="rId577" Type="http://schemas.openxmlformats.org/officeDocument/2006/relationships/hyperlink" Target="https://www.linkedin.com/in/emilytakoudes" TargetMode="External"/><Relationship Id="rId219" Type="http://schemas.openxmlformats.org/officeDocument/2006/relationships/hyperlink" Target="http://www.theibcnetwork.org" TargetMode="External"/><Relationship Id="rId218" Type="http://schemas.openxmlformats.org/officeDocument/2006/relationships/hyperlink" Target="https://about.me/terry.arnold" TargetMode="External"/><Relationship Id="rId339" Type="http://schemas.openxmlformats.org/officeDocument/2006/relationships/hyperlink" Target="http://www.pinterest.com/taleenakoch/" TargetMode="External"/><Relationship Id="rId330" Type="http://schemas.openxmlformats.org/officeDocument/2006/relationships/hyperlink" Target="https://www.linkedin.com/pub/lynn-cook/23/626/5a1" TargetMode="External"/><Relationship Id="rId451" Type="http://schemas.openxmlformats.org/officeDocument/2006/relationships/hyperlink" Target="http://www.trellisarch.org" TargetMode="External"/><Relationship Id="rId572" Type="http://schemas.openxmlformats.org/officeDocument/2006/relationships/hyperlink" Target="https://twitter.com/BrandiBrassell" TargetMode="External"/><Relationship Id="rId450" Type="http://schemas.openxmlformats.org/officeDocument/2006/relationships/hyperlink" Target="https://twitter.com/DaveGreenlees" TargetMode="External"/><Relationship Id="rId571" Type="http://schemas.openxmlformats.org/officeDocument/2006/relationships/hyperlink" Target="https://www.linkedin.com/in/kaitlyn-woods-a643aba8" TargetMode="External"/><Relationship Id="rId570" Type="http://schemas.openxmlformats.org/officeDocument/2006/relationships/hyperlink" Target="https://twitter.com/LarisaWells" TargetMode="External"/><Relationship Id="rId213" Type="http://schemas.openxmlformats.org/officeDocument/2006/relationships/hyperlink" Target="https://twitter.com/luann_sally" TargetMode="External"/><Relationship Id="rId334" Type="http://schemas.openxmlformats.org/officeDocument/2006/relationships/hyperlink" Target="http://www.pinterest.com/vanheukelom/" TargetMode="External"/><Relationship Id="rId455" Type="http://schemas.openxmlformats.org/officeDocument/2006/relationships/hyperlink" Target="https://twitter.com/UC_Found" TargetMode="External"/><Relationship Id="rId576" Type="http://schemas.openxmlformats.org/officeDocument/2006/relationships/hyperlink" Target="http://www.pinterest.com/emilytakoudes/" TargetMode="External"/><Relationship Id="rId212" Type="http://schemas.openxmlformats.org/officeDocument/2006/relationships/hyperlink" Target="https://about.me/tindellcasie" TargetMode="External"/><Relationship Id="rId333" Type="http://schemas.openxmlformats.org/officeDocument/2006/relationships/hyperlink" Target="http://picasaweb.google.com/bryan.suzanne" TargetMode="External"/><Relationship Id="rId454" Type="http://schemas.openxmlformats.org/officeDocument/2006/relationships/hyperlink" Target="https://twitter.com/kpreb6" TargetMode="External"/><Relationship Id="rId575" Type="http://schemas.openxmlformats.org/officeDocument/2006/relationships/hyperlink" Target="https://twitter.com/etakoudes" TargetMode="External"/><Relationship Id="rId211" Type="http://schemas.openxmlformats.org/officeDocument/2006/relationships/hyperlink" Target="https://www.linkedin.com/in/casie-tindell-709a2475" TargetMode="External"/><Relationship Id="rId332" Type="http://schemas.openxmlformats.org/officeDocument/2006/relationships/hyperlink" Target="https://plus.google.com/106613354295442001407" TargetMode="External"/><Relationship Id="rId453" Type="http://schemas.openxmlformats.org/officeDocument/2006/relationships/hyperlink" Target="http://www.pinterest.com/katrinia3/" TargetMode="External"/><Relationship Id="rId574" Type="http://schemas.openxmlformats.org/officeDocument/2006/relationships/hyperlink" Target="https://www.linkedin.com/in/brandi-brassell-6aa94055" TargetMode="External"/><Relationship Id="rId210" Type="http://schemas.openxmlformats.org/officeDocument/2006/relationships/hyperlink" Target="http://www.pinterest.com/casietindell/" TargetMode="External"/><Relationship Id="rId331" Type="http://schemas.openxmlformats.org/officeDocument/2006/relationships/hyperlink" Target="https://youtube.com/user/csdeeren" TargetMode="External"/><Relationship Id="rId452" Type="http://schemas.openxmlformats.org/officeDocument/2006/relationships/hyperlink" Target="https://twitter.com/katndsons" TargetMode="External"/><Relationship Id="rId573" Type="http://schemas.openxmlformats.org/officeDocument/2006/relationships/hyperlink" Target="http://www.pinterest.com/brandibrassell/" TargetMode="External"/><Relationship Id="rId370" Type="http://schemas.openxmlformats.org/officeDocument/2006/relationships/hyperlink" Target="https://www.linkedin.com/in/penny-pisaneschi-collins-6b13525" TargetMode="External"/><Relationship Id="rId491" Type="http://schemas.openxmlformats.org/officeDocument/2006/relationships/hyperlink" Target="https://plus.google.com/+paulareh" TargetMode="External"/><Relationship Id="rId490" Type="http://schemas.openxmlformats.org/officeDocument/2006/relationships/hyperlink" Target="https://youtube.com/user/paulareh" TargetMode="External"/><Relationship Id="rId129" Type="http://schemas.openxmlformats.org/officeDocument/2006/relationships/hyperlink" Target="http://www.nydailynews.com" TargetMode="External"/><Relationship Id="rId128" Type="http://schemas.openxmlformats.org/officeDocument/2006/relationships/hyperlink" Target="https://www.linkedin.com/in/nicolelynpesce" TargetMode="External"/><Relationship Id="rId249" Type="http://schemas.openxmlformats.org/officeDocument/2006/relationships/hyperlink" Target="https://twitter.com/diane_lebson" TargetMode="External"/><Relationship Id="rId127" Type="http://schemas.openxmlformats.org/officeDocument/2006/relationships/hyperlink" Target="https://twitter.com/PesceNic" TargetMode="External"/><Relationship Id="rId248" Type="http://schemas.openxmlformats.org/officeDocument/2006/relationships/hyperlink" Target="http://www.ja-brazoriacounty.org" TargetMode="External"/><Relationship Id="rId369" Type="http://schemas.openxmlformats.org/officeDocument/2006/relationships/hyperlink" Target="https://angel.co/penny-pisaneschi-collins" TargetMode="External"/><Relationship Id="rId126" Type="http://schemas.openxmlformats.org/officeDocument/2006/relationships/hyperlink" Target="http://www.GreenFengShuiLady.com" TargetMode="External"/><Relationship Id="rId247" Type="http://schemas.openxmlformats.org/officeDocument/2006/relationships/hyperlink" Target="https://www.linkedin.com/in/kim-effenberger-10147b13" TargetMode="External"/><Relationship Id="rId368" Type="http://schemas.openxmlformats.org/officeDocument/2006/relationships/hyperlink" Target="https://www.linkedin.com/in/emilystarbuck" TargetMode="External"/><Relationship Id="rId489" Type="http://schemas.openxmlformats.org/officeDocument/2006/relationships/hyperlink" Target="https://twitter.com/sjwebb47" TargetMode="External"/><Relationship Id="rId121" Type="http://schemas.openxmlformats.org/officeDocument/2006/relationships/hyperlink" Target="http://www.pinterest.com/plaidforwomen/" TargetMode="External"/><Relationship Id="rId242" Type="http://schemas.openxmlformats.org/officeDocument/2006/relationships/hyperlink" Target="https://about.me/sean_ekins" TargetMode="External"/><Relationship Id="rId363" Type="http://schemas.openxmlformats.org/officeDocument/2006/relationships/hyperlink" Target="https://twitter.com/Nicole_Beltran" TargetMode="External"/><Relationship Id="rId484" Type="http://schemas.openxmlformats.org/officeDocument/2006/relationships/hyperlink" Target="http://www.pinterest.com/pammyhunt/" TargetMode="External"/><Relationship Id="rId120" Type="http://schemas.openxmlformats.org/officeDocument/2006/relationships/hyperlink" Target="https://twitter.com/SarahZink" TargetMode="External"/><Relationship Id="rId241" Type="http://schemas.openxmlformats.org/officeDocument/2006/relationships/hyperlink" Target="https://www.linkedin.com/in/seanekins" TargetMode="External"/><Relationship Id="rId362" Type="http://schemas.openxmlformats.org/officeDocument/2006/relationships/hyperlink" Target="https://www.flickr.com/people/kellyanncollins" TargetMode="External"/><Relationship Id="rId483" Type="http://schemas.openxmlformats.org/officeDocument/2006/relationships/hyperlink" Target="https://twitter.com/NanersArmstrong" TargetMode="External"/><Relationship Id="rId240" Type="http://schemas.openxmlformats.org/officeDocument/2006/relationships/hyperlink" Target="https://www.flickr.com/people/sekins" TargetMode="External"/><Relationship Id="rId361" Type="http://schemas.openxmlformats.org/officeDocument/2006/relationships/hyperlink" Target="https://www.linkedin.com/in/kellyanncollins" TargetMode="External"/><Relationship Id="rId482" Type="http://schemas.openxmlformats.org/officeDocument/2006/relationships/hyperlink" Target="https://www.flickr.com/people/gracemth" TargetMode="External"/><Relationship Id="rId360" Type="http://schemas.openxmlformats.org/officeDocument/2006/relationships/hyperlink" Target="https://plus.google.com/110963136886428534590" TargetMode="External"/><Relationship Id="rId481" Type="http://schemas.openxmlformats.org/officeDocument/2006/relationships/hyperlink" Target="http://acityquilter.wordpress.com" TargetMode="External"/><Relationship Id="rId125" Type="http://schemas.openxmlformats.org/officeDocument/2006/relationships/hyperlink" Target="https://www.linkedin.com/in/angela-davis-ab0b66a" TargetMode="External"/><Relationship Id="rId246" Type="http://schemas.openxmlformats.org/officeDocument/2006/relationships/hyperlink" Target="http://www.pinterest.com/keffenberger/" TargetMode="External"/><Relationship Id="rId367" Type="http://schemas.openxmlformats.org/officeDocument/2006/relationships/hyperlink" Target="http://www.pinterest.com/emilycrone/" TargetMode="External"/><Relationship Id="rId488" Type="http://schemas.openxmlformats.org/officeDocument/2006/relationships/hyperlink" Target="https://twitter.com/USPSsusanryan" TargetMode="External"/><Relationship Id="rId124" Type="http://schemas.openxmlformats.org/officeDocument/2006/relationships/hyperlink" Target="https://about.me/sarah_zink" TargetMode="External"/><Relationship Id="rId245" Type="http://schemas.openxmlformats.org/officeDocument/2006/relationships/hyperlink" Target="https://twitter.com/kseffenberger" TargetMode="External"/><Relationship Id="rId366" Type="http://schemas.openxmlformats.org/officeDocument/2006/relationships/hyperlink" Target="https://plus.google.com/+EmilyStarbuckCrone" TargetMode="External"/><Relationship Id="rId487" Type="http://schemas.openxmlformats.org/officeDocument/2006/relationships/hyperlink" Target="https://www.linkedin.com/in/colleen-fletcher-2821a855" TargetMode="External"/><Relationship Id="rId123" Type="http://schemas.openxmlformats.org/officeDocument/2006/relationships/hyperlink" Target="https://www.linkedin.com/in/sarahzink" TargetMode="External"/><Relationship Id="rId244" Type="http://schemas.openxmlformats.org/officeDocument/2006/relationships/hyperlink" Target="https://twitter.com/RobinCullen919" TargetMode="External"/><Relationship Id="rId365" Type="http://schemas.openxmlformats.org/officeDocument/2006/relationships/hyperlink" Target="https://twitter.com/emstarbuck" TargetMode="External"/><Relationship Id="rId486" Type="http://schemas.openxmlformats.org/officeDocument/2006/relationships/hyperlink" Target="https://www.linkedin.com/in/anneetrawritermarketerfitness" TargetMode="External"/><Relationship Id="rId122" Type="http://schemas.openxmlformats.org/officeDocument/2006/relationships/hyperlink" Target="https://plus.google.com/+SarahZink" TargetMode="External"/><Relationship Id="rId243" Type="http://schemas.openxmlformats.org/officeDocument/2006/relationships/hyperlink" Target="http://www.collabchem.com" TargetMode="External"/><Relationship Id="rId364" Type="http://schemas.openxmlformats.org/officeDocument/2006/relationships/hyperlink" Target="http://www.pinterest.com/beltrannicole/" TargetMode="External"/><Relationship Id="rId485" Type="http://schemas.openxmlformats.org/officeDocument/2006/relationships/hyperlink" Target="https://twitter.com/anne7etra" TargetMode="External"/><Relationship Id="rId95" Type="http://schemas.openxmlformats.org/officeDocument/2006/relationships/hyperlink" Target="https://about.me/jennifer_bryson" TargetMode="External"/><Relationship Id="rId94" Type="http://schemas.openxmlformats.org/officeDocument/2006/relationships/hyperlink" Target="https://www.linkedin.com/pub/jennifer-bryson/42/844/404" TargetMode="External"/><Relationship Id="rId97" Type="http://schemas.openxmlformats.org/officeDocument/2006/relationships/hyperlink" Target="http://www.pinterest.com/chicuchaswasisc/" TargetMode="External"/><Relationship Id="rId96" Type="http://schemas.openxmlformats.org/officeDocument/2006/relationships/hyperlink" Target="https://twitter.com/ChicuchasWasi" TargetMode="External"/><Relationship Id="rId99" Type="http://schemas.openxmlformats.org/officeDocument/2006/relationships/hyperlink" Target="https://twitter.com/AnnieK1rk" TargetMode="External"/><Relationship Id="rId480" Type="http://schemas.openxmlformats.org/officeDocument/2006/relationships/hyperlink" Target="https://twitter.com/cityquillter" TargetMode="External"/><Relationship Id="rId98" Type="http://schemas.openxmlformats.org/officeDocument/2006/relationships/hyperlink" Target="http://www.chicuchaswasi.org" TargetMode="External"/><Relationship Id="rId91" Type="http://schemas.openxmlformats.org/officeDocument/2006/relationships/hyperlink" Target="http://www.annecauley.com" TargetMode="External"/><Relationship Id="rId90" Type="http://schemas.openxmlformats.org/officeDocument/2006/relationships/hyperlink" Target="https://twitter.com/perincanto" TargetMode="External"/><Relationship Id="rId93" Type="http://schemas.openxmlformats.org/officeDocument/2006/relationships/hyperlink" Target="http://www.pinterest.com/jenborules/" TargetMode="External"/><Relationship Id="rId92" Type="http://schemas.openxmlformats.org/officeDocument/2006/relationships/hyperlink" Target="https://twitter.com/jenborules" TargetMode="External"/><Relationship Id="rId118" Type="http://schemas.openxmlformats.org/officeDocument/2006/relationships/hyperlink" Target="http://www.pinterest.com/charlotteselver/" TargetMode="External"/><Relationship Id="rId239" Type="http://schemas.openxmlformats.org/officeDocument/2006/relationships/hyperlink" Target="https://twitter.com/collabchem" TargetMode="External"/><Relationship Id="rId117" Type="http://schemas.openxmlformats.org/officeDocument/2006/relationships/hyperlink" Target="https://twitter.com/cselvera" TargetMode="External"/><Relationship Id="rId238" Type="http://schemas.openxmlformats.org/officeDocument/2006/relationships/hyperlink" Target="https://www.linkedin.com/in/mandy-legarreta-086532b" TargetMode="External"/><Relationship Id="rId359" Type="http://schemas.openxmlformats.org/officeDocument/2006/relationships/hyperlink" Target="https://twitter.com/kellyanncollins" TargetMode="External"/><Relationship Id="rId116" Type="http://schemas.openxmlformats.org/officeDocument/2006/relationships/hyperlink" Target="https://about.me/levinelauren" TargetMode="External"/><Relationship Id="rId237" Type="http://schemas.openxmlformats.org/officeDocument/2006/relationships/hyperlink" Target="https://medium.com/@anthonymays" TargetMode="External"/><Relationship Id="rId358" Type="http://schemas.openxmlformats.org/officeDocument/2006/relationships/hyperlink" Target="https://about.me/kac" TargetMode="External"/><Relationship Id="rId479" Type="http://schemas.openxmlformats.org/officeDocument/2006/relationships/hyperlink" Target="http://www.pinterest.com/EinsteinParrot/" TargetMode="External"/><Relationship Id="rId115" Type="http://schemas.openxmlformats.org/officeDocument/2006/relationships/hyperlink" Target="http://www.pinterest.com/laurenli1/" TargetMode="External"/><Relationship Id="rId236" Type="http://schemas.openxmlformats.org/officeDocument/2006/relationships/hyperlink" Target="https://twitter.com/phatkeyz83" TargetMode="External"/><Relationship Id="rId357" Type="http://schemas.openxmlformats.org/officeDocument/2006/relationships/hyperlink" Target="https://www.linkedin.com/in/katy-andrews-24952935" TargetMode="External"/><Relationship Id="rId478" Type="http://schemas.openxmlformats.org/officeDocument/2006/relationships/hyperlink" Target="https://twitter.com/Einsteinparrot" TargetMode="External"/><Relationship Id="rId599" Type="http://schemas.openxmlformats.org/officeDocument/2006/relationships/hyperlink" Target="https://twitter.com/DKT317" TargetMode="External"/><Relationship Id="rId119" Type="http://schemas.openxmlformats.org/officeDocument/2006/relationships/hyperlink" Target="http://PlaidforWomen.com" TargetMode="External"/><Relationship Id="rId110" Type="http://schemas.openxmlformats.org/officeDocument/2006/relationships/hyperlink" Target="https://angel.co/ayesha-schroeder" TargetMode="External"/><Relationship Id="rId231" Type="http://schemas.openxmlformats.org/officeDocument/2006/relationships/hyperlink" Target="https://github.com/phatkeyz83" TargetMode="External"/><Relationship Id="rId352" Type="http://schemas.openxmlformats.org/officeDocument/2006/relationships/hyperlink" Target="https://twitter.com/gallexie" TargetMode="External"/><Relationship Id="rId473" Type="http://schemas.openxmlformats.org/officeDocument/2006/relationships/hyperlink" Target="https://twitter.com/SnugglyToes" TargetMode="External"/><Relationship Id="rId594" Type="http://schemas.openxmlformats.org/officeDocument/2006/relationships/hyperlink" Target="https://twitter.com/SellNHSeacoast" TargetMode="External"/><Relationship Id="rId230" Type="http://schemas.openxmlformats.org/officeDocument/2006/relationships/hyperlink" Target="http://thompson-family-1998.blogspot.com" TargetMode="External"/><Relationship Id="rId351" Type="http://schemas.openxmlformats.org/officeDocument/2006/relationships/hyperlink" Target="https://angel.co/gallexie" TargetMode="External"/><Relationship Id="rId472" Type="http://schemas.openxmlformats.org/officeDocument/2006/relationships/hyperlink" Target="https://www.linkedin.com/in/karen-gillman-b831624" TargetMode="External"/><Relationship Id="rId593" Type="http://schemas.openxmlformats.org/officeDocument/2006/relationships/hyperlink" Target="https://www.flickr.com/people/marikareisberg" TargetMode="External"/><Relationship Id="rId350" Type="http://schemas.openxmlformats.org/officeDocument/2006/relationships/hyperlink" Target="https://about.me/karen.irving" TargetMode="External"/><Relationship Id="rId471" Type="http://schemas.openxmlformats.org/officeDocument/2006/relationships/hyperlink" Target="https://plus.google.com/+KarenGillman" TargetMode="External"/><Relationship Id="rId592" Type="http://schemas.openxmlformats.org/officeDocument/2006/relationships/hyperlink" Target="https://twitter.com/Tvcont43" TargetMode="External"/><Relationship Id="rId470" Type="http://schemas.openxmlformats.org/officeDocument/2006/relationships/hyperlink" Target="http://www.pinterest.com/SHUGGYSHUG/" TargetMode="External"/><Relationship Id="rId591" Type="http://schemas.openxmlformats.org/officeDocument/2006/relationships/hyperlink" Target="http://www.afar.com/travelers/brenda-willis/highlights" TargetMode="External"/><Relationship Id="rId114" Type="http://schemas.openxmlformats.org/officeDocument/2006/relationships/hyperlink" Target="https://twitter.com/laurenli" TargetMode="External"/><Relationship Id="rId235" Type="http://schemas.openxmlformats.org/officeDocument/2006/relationships/hyperlink" Target="https://about.me/anthonymays" TargetMode="External"/><Relationship Id="rId356" Type="http://schemas.openxmlformats.org/officeDocument/2006/relationships/hyperlink" Target="https://twitter.com/katyslc" TargetMode="External"/><Relationship Id="rId477" Type="http://schemas.openxmlformats.org/officeDocument/2006/relationships/hyperlink" Target="https://youtube.com/user/4zebird" TargetMode="External"/><Relationship Id="rId598" Type="http://schemas.openxmlformats.org/officeDocument/2006/relationships/hyperlink" Target="http://www.pinterest.com/sandyriley/" TargetMode="External"/><Relationship Id="rId113" Type="http://schemas.openxmlformats.org/officeDocument/2006/relationships/hyperlink" Target="https://www.linkedin.com/in/ayeshaschroeder" TargetMode="External"/><Relationship Id="rId234" Type="http://schemas.openxmlformats.org/officeDocument/2006/relationships/hyperlink" Target="https://plus.google.com/+AnthonyMays" TargetMode="External"/><Relationship Id="rId355" Type="http://schemas.openxmlformats.org/officeDocument/2006/relationships/hyperlink" Target="https://www.linkedin.com/in/sacredfriend" TargetMode="External"/><Relationship Id="rId476" Type="http://schemas.openxmlformats.org/officeDocument/2006/relationships/hyperlink" Target="http://Einsteinparrot.com" TargetMode="External"/><Relationship Id="rId597" Type="http://schemas.openxmlformats.org/officeDocument/2006/relationships/hyperlink" Target="https://www.flickr.com/people/sandyriley2009" TargetMode="External"/><Relationship Id="rId112" Type="http://schemas.openxmlformats.org/officeDocument/2006/relationships/hyperlink" Target="http://www.pinterest.com/ayeshaschroeder/" TargetMode="External"/><Relationship Id="rId233" Type="http://schemas.openxmlformats.org/officeDocument/2006/relationships/hyperlink" Target="https://www.flickr.com/people/64278429@N03" TargetMode="External"/><Relationship Id="rId354" Type="http://schemas.openxmlformats.org/officeDocument/2006/relationships/hyperlink" Target="http://picasaweb.google.com/billionare5555" TargetMode="External"/><Relationship Id="rId475" Type="http://schemas.openxmlformats.org/officeDocument/2006/relationships/hyperlink" Target="http://www.pinterest.com/deannonealwaggo/" TargetMode="External"/><Relationship Id="rId596" Type="http://schemas.openxmlformats.org/officeDocument/2006/relationships/hyperlink" Target="http://www.pinterest.com/curttammcken/" TargetMode="External"/><Relationship Id="rId111" Type="http://schemas.openxmlformats.org/officeDocument/2006/relationships/hyperlink" Target="https://twitter.com/ClvrCats" TargetMode="External"/><Relationship Id="rId232" Type="http://schemas.openxmlformats.org/officeDocument/2006/relationships/hyperlink" Target="https://www.linkedin.com/in/anthonymays" TargetMode="External"/><Relationship Id="rId353" Type="http://schemas.openxmlformats.org/officeDocument/2006/relationships/hyperlink" Target="https://www.flickr.com/people/artistevolution" TargetMode="External"/><Relationship Id="rId474" Type="http://schemas.openxmlformats.org/officeDocument/2006/relationships/hyperlink" Target="http://www.snugglytoes.com" TargetMode="External"/><Relationship Id="rId595" Type="http://schemas.openxmlformats.org/officeDocument/2006/relationships/hyperlink" Target="http://www.melanitaillon.kwrealty.com" TargetMode="External"/><Relationship Id="rId305" Type="http://schemas.openxmlformats.org/officeDocument/2006/relationships/hyperlink" Target="http://www.nybg.org" TargetMode="External"/><Relationship Id="rId426" Type="http://schemas.openxmlformats.org/officeDocument/2006/relationships/hyperlink" Target="http://alexagallegos.wix.com/alexa" TargetMode="External"/><Relationship Id="rId547" Type="http://schemas.openxmlformats.org/officeDocument/2006/relationships/hyperlink" Target="https://www.linkedin.com/in/tammy-symons-2b489638" TargetMode="External"/><Relationship Id="rId668" Type="http://schemas.openxmlformats.org/officeDocument/2006/relationships/hyperlink" Target="https://www.linkedin.com/in/manuchpra" TargetMode="External"/><Relationship Id="rId304" Type="http://schemas.openxmlformats.org/officeDocument/2006/relationships/hyperlink" Target="https://about.me/kait.sheridan" TargetMode="External"/><Relationship Id="rId425" Type="http://schemas.openxmlformats.org/officeDocument/2006/relationships/hyperlink" Target="https://www.linkedin.com/in/alexa-gallegos-62400a54" TargetMode="External"/><Relationship Id="rId546" Type="http://schemas.openxmlformats.org/officeDocument/2006/relationships/hyperlink" Target="http://www.pinterest.com/shanpage/" TargetMode="External"/><Relationship Id="rId667" Type="http://schemas.openxmlformats.org/officeDocument/2006/relationships/hyperlink" Target="https://github.com/manumaverick" TargetMode="External"/><Relationship Id="rId303" Type="http://schemas.openxmlformats.org/officeDocument/2006/relationships/hyperlink" Target="https://www.linkedin.com/in/kait-sheridan-7a108623" TargetMode="External"/><Relationship Id="rId424" Type="http://schemas.openxmlformats.org/officeDocument/2006/relationships/hyperlink" Target="https://www.linkedin.com/in/rebeccameiers" TargetMode="External"/><Relationship Id="rId545" Type="http://schemas.openxmlformats.org/officeDocument/2006/relationships/hyperlink" Target="https://twitter.com/shanpage" TargetMode="External"/><Relationship Id="rId666" Type="http://schemas.openxmlformats.org/officeDocument/2006/relationships/hyperlink" Target="https://www.linkedin.com/in/rhonda-morgan-34330a4" TargetMode="External"/><Relationship Id="rId302" Type="http://schemas.openxmlformats.org/officeDocument/2006/relationships/hyperlink" Target="https://twitter.com/sheridankait" TargetMode="External"/><Relationship Id="rId423" Type="http://schemas.openxmlformats.org/officeDocument/2006/relationships/hyperlink" Target="https://about.me/rebecca.meiers" TargetMode="External"/><Relationship Id="rId544" Type="http://schemas.openxmlformats.org/officeDocument/2006/relationships/hyperlink" Target="http://www.facesoftomorrow.com" TargetMode="External"/><Relationship Id="rId665" Type="http://schemas.openxmlformats.org/officeDocument/2006/relationships/hyperlink" Target="https://twitter.com/rhondamorgan2" TargetMode="External"/><Relationship Id="rId309" Type="http://schemas.openxmlformats.org/officeDocument/2006/relationships/hyperlink" Target="https://angel.co/arthur-chaparyan-2" TargetMode="External"/><Relationship Id="rId308" Type="http://schemas.openxmlformats.org/officeDocument/2006/relationships/hyperlink" Target="https://www.linkedin.com/in/chaparyan" TargetMode="External"/><Relationship Id="rId429" Type="http://schemas.openxmlformats.org/officeDocument/2006/relationships/hyperlink" Target="https://twitter.com/scottjoy" TargetMode="External"/><Relationship Id="rId307" Type="http://schemas.openxmlformats.org/officeDocument/2006/relationships/hyperlink" Target="https://twitter.com/Michele24577289" TargetMode="External"/><Relationship Id="rId428" Type="http://schemas.openxmlformats.org/officeDocument/2006/relationships/hyperlink" Target="https://youtube.com/user/scottjoynh" TargetMode="External"/><Relationship Id="rId549" Type="http://schemas.openxmlformats.org/officeDocument/2006/relationships/hyperlink" Target="https://twitter.com/toptenart" TargetMode="External"/><Relationship Id="rId306" Type="http://schemas.openxmlformats.org/officeDocument/2006/relationships/hyperlink" Target="https://twitter.com/CDeFlumere" TargetMode="External"/><Relationship Id="rId427" Type="http://schemas.openxmlformats.org/officeDocument/2006/relationships/hyperlink" Target="https://twitter.com/veronicaedera" TargetMode="External"/><Relationship Id="rId548" Type="http://schemas.openxmlformats.org/officeDocument/2006/relationships/hyperlink" Target="http://www.pinterest.com/tammysymons5/" TargetMode="External"/><Relationship Id="rId669" Type="http://schemas.openxmlformats.org/officeDocument/2006/relationships/hyperlink" Target="https://about.me/mchopra" TargetMode="External"/><Relationship Id="rId660" Type="http://schemas.openxmlformats.org/officeDocument/2006/relationships/hyperlink" Target="https://twitter.com/Remy_Bellet" TargetMode="External"/><Relationship Id="rId301" Type="http://schemas.openxmlformats.org/officeDocument/2006/relationships/hyperlink" Target="http://africanchildrenschoir.com" TargetMode="External"/><Relationship Id="rId422" Type="http://schemas.openxmlformats.org/officeDocument/2006/relationships/hyperlink" Target="http://www.pinterest.com/restoraidoh/" TargetMode="External"/><Relationship Id="rId543" Type="http://schemas.openxmlformats.org/officeDocument/2006/relationships/hyperlink" Target="https://about.me/dianabarnett" TargetMode="External"/><Relationship Id="rId664" Type="http://schemas.openxmlformats.org/officeDocument/2006/relationships/hyperlink" Target="https://twitter.com/to_jareds" TargetMode="External"/><Relationship Id="rId300" Type="http://schemas.openxmlformats.org/officeDocument/2006/relationships/hyperlink" Target="http://www.pinterest.com/acchoir/" TargetMode="External"/><Relationship Id="rId421" Type="http://schemas.openxmlformats.org/officeDocument/2006/relationships/hyperlink" Target="https://twitter.com/RestoraidOH" TargetMode="External"/><Relationship Id="rId542" Type="http://schemas.openxmlformats.org/officeDocument/2006/relationships/hyperlink" Target="https://www.linkedin.com/in/diana-barnett-150a194" TargetMode="External"/><Relationship Id="rId663" Type="http://schemas.openxmlformats.org/officeDocument/2006/relationships/hyperlink" Target="https://www.clintonfoundation.org/clinton-global-initiative/CGI-Lead" TargetMode="External"/><Relationship Id="rId420" Type="http://schemas.openxmlformats.org/officeDocument/2006/relationships/hyperlink" Target="https://www.linkedin.com/in/earldizon" TargetMode="External"/><Relationship Id="rId541" Type="http://schemas.openxmlformats.org/officeDocument/2006/relationships/hyperlink" Target="https://twitter.com/NWJrsVolleyball" TargetMode="External"/><Relationship Id="rId662" Type="http://schemas.openxmlformats.org/officeDocument/2006/relationships/hyperlink" Target="https://www.linkedin.com/in/delvonworthy" TargetMode="External"/><Relationship Id="rId540" Type="http://schemas.openxmlformats.org/officeDocument/2006/relationships/hyperlink" Target="https://twitter.com/Brandi_Jo21" TargetMode="External"/><Relationship Id="rId661" Type="http://schemas.openxmlformats.org/officeDocument/2006/relationships/hyperlink" Target="https://plus.google.com/108518156949270182647" TargetMode="External"/><Relationship Id="rId415" Type="http://schemas.openxmlformats.org/officeDocument/2006/relationships/hyperlink" Target="https://plus.google.com/+todd.helton" TargetMode="External"/><Relationship Id="rId536" Type="http://schemas.openxmlformats.org/officeDocument/2006/relationships/hyperlink" Target="http://www.pinterest.com/michelelofgren/" TargetMode="External"/><Relationship Id="rId657" Type="http://schemas.openxmlformats.org/officeDocument/2006/relationships/hyperlink" Target="http://www.pinterest.com/jhecklinger/" TargetMode="External"/><Relationship Id="rId414" Type="http://schemas.openxmlformats.org/officeDocument/2006/relationships/hyperlink" Target="https://twitter.com/toddhelton" TargetMode="External"/><Relationship Id="rId535" Type="http://schemas.openxmlformats.org/officeDocument/2006/relationships/hyperlink" Target="https://twitter.com/xzavier16" TargetMode="External"/><Relationship Id="rId656" Type="http://schemas.openxmlformats.org/officeDocument/2006/relationships/hyperlink" Target="https://twitter.com/jhecklinger" TargetMode="External"/><Relationship Id="rId413" Type="http://schemas.openxmlformats.org/officeDocument/2006/relationships/hyperlink" Target="http://www.sutherland-media.com" TargetMode="External"/><Relationship Id="rId534" Type="http://schemas.openxmlformats.org/officeDocument/2006/relationships/hyperlink" Target="https://www.linkedin.com/in/williamesposito" TargetMode="External"/><Relationship Id="rId655" Type="http://schemas.openxmlformats.org/officeDocument/2006/relationships/hyperlink" Target="https://twitter.com/macmicorazon" TargetMode="External"/><Relationship Id="rId412" Type="http://schemas.openxmlformats.org/officeDocument/2006/relationships/hyperlink" Target="https://www.linkedin.com/in/janetsutherland" TargetMode="External"/><Relationship Id="rId533" Type="http://schemas.openxmlformats.org/officeDocument/2006/relationships/hyperlink" Target="https://about.me/janice.smith" TargetMode="External"/><Relationship Id="rId654" Type="http://schemas.openxmlformats.org/officeDocument/2006/relationships/hyperlink" Target="https://twitter.com/a_ritchi" TargetMode="External"/><Relationship Id="rId419" Type="http://schemas.openxmlformats.org/officeDocument/2006/relationships/hyperlink" Target="http://TheChroniclesOfAChildrensBookWriter.wordpress.com" TargetMode="External"/><Relationship Id="rId418" Type="http://schemas.openxmlformats.org/officeDocument/2006/relationships/hyperlink" Target="https://twitter.com/ea12l" TargetMode="External"/><Relationship Id="rId539" Type="http://schemas.openxmlformats.org/officeDocument/2006/relationships/hyperlink" Target="https://twitter.com/yankubadaffeh" TargetMode="External"/><Relationship Id="rId417" Type="http://schemas.openxmlformats.org/officeDocument/2006/relationships/hyperlink" Target="https://twitter.com/Godmom1997" TargetMode="External"/><Relationship Id="rId538" Type="http://schemas.openxmlformats.org/officeDocument/2006/relationships/hyperlink" Target="http://www.pinterest.com/sjk25/" TargetMode="External"/><Relationship Id="rId659" Type="http://schemas.openxmlformats.org/officeDocument/2006/relationships/hyperlink" Target="https://about.me/jhecklinger" TargetMode="External"/><Relationship Id="rId416" Type="http://schemas.openxmlformats.org/officeDocument/2006/relationships/hyperlink" Target="http://picasaweb.google.com/todd.helton" TargetMode="External"/><Relationship Id="rId537" Type="http://schemas.openxmlformats.org/officeDocument/2006/relationships/hyperlink" Target="https://www.linkedin.com/in/lauren-embrey-45127a96" TargetMode="External"/><Relationship Id="rId658" Type="http://schemas.openxmlformats.org/officeDocument/2006/relationships/hyperlink" Target="https://www.linkedin.com/in/jhecklinger" TargetMode="External"/><Relationship Id="rId411" Type="http://schemas.openxmlformats.org/officeDocument/2006/relationships/hyperlink" Target="http://www.pinterest.com/marketingbaf/" TargetMode="External"/><Relationship Id="rId532" Type="http://schemas.openxmlformats.org/officeDocument/2006/relationships/hyperlink" Target="http://b-i.com" TargetMode="External"/><Relationship Id="rId653" Type="http://schemas.openxmlformats.org/officeDocument/2006/relationships/hyperlink" Target="http://animedancer87.wordpress.com" TargetMode="External"/><Relationship Id="rId410" Type="http://schemas.openxmlformats.org/officeDocument/2006/relationships/hyperlink" Target="https://twitter.com/Sutherlandmedia" TargetMode="External"/><Relationship Id="rId531" Type="http://schemas.openxmlformats.org/officeDocument/2006/relationships/hyperlink" Target="https://www.linkedin.com/in/marinedaeffler" TargetMode="External"/><Relationship Id="rId652" Type="http://schemas.openxmlformats.org/officeDocument/2006/relationships/hyperlink" Target="http://animedancer87.tumblr.com" TargetMode="External"/><Relationship Id="rId530" Type="http://schemas.openxmlformats.org/officeDocument/2006/relationships/hyperlink" Target="https://twitter.com/MarineDaeffler" TargetMode="External"/><Relationship Id="rId651" Type="http://schemas.openxmlformats.org/officeDocument/2006/relationships/hyperlink" Target="https://www.linkedin.com/in/feteshandowns" TargetMode="External"/><Relationship Id="rId650" Type="http://schemas.openxmlformats.org/officeDocument/2006/relationships/hyperlink" Target="https://twitter.com/animedancer87" TargetMode="External"/><Relationship Id="rId206" Type="http://schemas.openxmlformats.org/officeDocument/2006/relationships/hyperlink" Target="https://www.linkedin.com/in/bill-palmer-4ba9805" TargetMode="External"/><Relationship Id="rId327" Type="http://schemas.openxmlformats.org/officeDocument/2006/relationships/hyperlink" Target="http://www.pinterest.com/nanengel/" TargetMode="External"/><Relationship Id="rId448" Type="http://schemas.openxmlformats.org/officeDocument/2006/relationships/hyperlink" Target="https://twitter.com/buttercup17" TargetMode="External"/><Relationship Id="rId569" Type="http://schemas.openxmlformats.org/officeDocument/2006/relationships/hyperlink" Target="https://twitter.com/Lorrain22145587" TargetMode="External"/><Relationship Id="rId205" Type="http://schemas.openxmlformats.org/officeDocument/2006/relationships/hyperlink" Target="https://about.me/celliheather" TargetMode="External"/><Relationship Id="rId326" Type="http://schemas.openxmlformats.org/officeDocument/2006/relationships/hyperlink" Target="https://twitter.com/Sukithekitten" TargetMode="External"/><Relationship Id="rId447" Type="http://schemas.openxmlformats.org/officeDocument/2006/relationships/hyperlink" Target="http://www.blipfoto.com/Kimb" TargetMode="External"/><Relationship Id="rId568" Type="http://schemas.openxmlformats.org/officeDocument/2006/relationships/hyperlink" Target="https://www.linkedin.com/in/henry-timms-52560b62" TargetMode="External"/><Relationship Id="rId204" Type="http://schemas.openxmlformats.org/officeDocument/2006/relationships/hyperlink" Target="https://twitter.com/mbarrio87877573" TargetMode="External"/><Relationship Id="rId325" Type="http://schemas.openxmlformats.org/officeDocument/2006/relationships/hyperlink" Target="https://twitter.com/dbermude20" TargetMode="External"/><Relationship Id="rId446" Type="http://schemas.openxmlformats.org/officeDocument/2006/relationships/hyperlink" Target="http://picasaweb.google.com/kibeard" TargetMode="External"/><Relationship Id="rId567" Type="http://schemas.openxmlformats.org/officeDocument/2006/relationships/hyperlink" Target="https://www.linkedin.com/in/ellenkalinosky" TargetMode="External"/><Relationship Id="rId203" Type="http://schemas.openxmlformats.org/officeDocument/2006/relationships/hyperlink" Target="https://profiles.google.com/carl.lutes" TargetMode="External"/><Relationship Id="rId324" Type="http://schemas.openxmlformats.org/officeDocument/2006/relationships/hyperlink" Target="http://www.pinterest.com/kellie3lambert/" TargetMode="External"/><Relationship Id="rId445" Type="http://schemas.openxmlformats.org/officeDocument/2006/relationships/hyperlink" Target="https://www.linkedin.com/in/kim-beard-b6539a50" TargetMode="External"/><Relationship Id="rId566" Type="http://schemas.openxmlformats.org/officeDocument/2006/relationships/hyperlink" Target="https://www.flickr.com/people/41119549@N08" TargetMode="External"/><Relationship Id="rId209" Type="http://schemas.openxmlformats.org/officeDocument/2006/relationships/hyperlink" Target="http://skinnyandbone.tumblr.com" TargetMode="External"/><Relationship Id="rId208" Type="http://schemas.openxmlformats.org/officeDocument/2006/relationships/hyperlink" Target="https://twitter.com/Not_Cassie" TargetMode="External"/><Relationship Id="rId329" Type="http://schemas.openxmlformats.org/officeDocument/2006/relationships/hyperlink" Target="https://twitter.com/lyneseb" TargetMode="External"/><Relationship Id="rId207" Type="http://schemas.openxmlformats.org/officeDocument/2006/relationships/hyperlink" Target="http://commercialcasework.com" TargetMode="External"/><Relationship Id="rId328" Type="http://schemas.openxmlformats.org/officeDocument/2006/relationships/hyperlink" Target="https://www.linkedin.com/in/nanengel" TargetMode="External"/><Relationship Id="rId449" Type="http://schemas.openxmlformats.org/officeDocument/2006/relationships/hyperlink" Target="https://www.flickr.com/people/kkelly17" TargetMode="External"/><Relationship Id="rId440" Type="http://schemas.openxmlformats.org/officeDocument/2006/relationships/hyperlink" Target="https://twitter.com/kibeard" TargetMode="External"/><Relationship Id="rId561" Type="http://schemas.openxmlformats.org/officeDocument/2006/relationships/hyperlink" Target="https://twitter.com/MarcHavener" TargetMode="External"/><Relationship Id="rId682" Type="http://schemas.openxmlformats.org/officeDocument/2006/relationships/hyperlink" Target="https://www.linkedin.com/in/tammy-whyte-5118859" TargetMode="External"/><Relationship Id="rId560" Type="http://schemas.openxmlformats.org/officeDocument/2006/relationships/hyperlink" Target="https://www.linkedin.com/pub/marc-havener/7/579/2b9" TargetMode="External"/><Relationship Id="rId681" Type="http://schemas.openxmlformats.org/officeDocument/2006/relationships/hyperlink" Target="http://www.pinterest.com/tawhyte/" TargetMode="External"/><Relationship Id="rId680" Type="http://schemas.openxmlformats.org/officeDocument/2006/relationships/hyperlink" Target="https://twitter.com/tawhyte05" TargetMode="External"/><Relationship Id="rId202" Type="http://schemas.openxmlformats.org/officeDocument/2006/relationships/hyperlink" Target="https://plus.google.com/108798704769484865256" TargetMode="External"/><Relationship Id="rId323" Type="http://schemas.openxmlformats.org/officeDocument/2006/relationships/hyperlink" Target="https://twitter.com/kellie3lambert" TargetMode="External"/><Relationship Id="rId444" Type="http://schemas.openxmlformats.org/officeDocument/2006/relationships/hyperlink" Target="https://plus.google.com/104916353467265145307" TargetMode="External"/><Relationship Id="rId565" Type="http://schemas.openxmlformats.org/officeDocument/2006/relationships/hyperlink" Target="https://twitter.com/ellenokalinosky" TargetMode="External"/><Relationship Id="rId201" Type="http://schemas.openxmlformats.org/officeDocument/2006/relationships/hyperlink" Target="https://twitter.com/BernsLife13" TargetMode="External"/><Relationship Id="rId322" Type="http://schemas.openxmlformats.org/officeDocument/2006/relationships/hyperlink" Target="https://twitter.com/bigblueluc" TargetMode="External"/><Relationship Id="rId443" Type="http://schemas.openxmlformats.org/officeDocument/2006/relationships/hyperlink" Target="http://www.pinterest.com/kimb1946/" TargetMode="External"/><Relationship Id="rId564" Type="http://schemas.openxmlformats.org/officeDocument/2006/relationships/hyperlink" Target="https://www.linkedin.com/in/gillian-larson-64a50916" TargetMode="External"/><Relationship Id="rId200" Type="http://schemas.openxmlformats.org/officeDocument/2006/relationships/hyperlink" Target="https://www.linkedin.com/in/christine-wodke-93a49312" TargetMode="External"/><Relationship Id="rId321" Type="http://schemas.openxmlformats.org/officeDocument/2006/relationships/hyperlink" Target="https://twitter.com/meshac88" TargetMode="External"/><Relationship Id="rId442" Type="http://schemas.openxmlformats.org/officeDocument/2006/relationships/hyperlink" Target="http://kimbsphotos.tumblr.com" TargetMode="External"/><Relationship Id="rId563" Type="http://schemas.openxmlformats.org/officeDocument/2006/relationships/hyperlink" Target="https://youtube.com/user/RealityRally" TargetMode="External"/><Relationship Id="rId684" Type="http://schemas.openxmlformats.org/officeDocument/2006/relationships/vmlDrawing" Target="../drawings/vmlDrawing1.vml"/><Relationship Id="rId320" Type="http://schemas.openxmlformats.org/officeDocument/2006/relationships/hyperlink" Target="https://twitter.com/BetheyBoop" TargetMode="External"/><Relationship Id="rId441" Type="http://schemas.openxmlformats.org/officeDocument/2006/relationships/hyperlink" Target="https://www.flickr.com/people/kibeard" TargetMode="External"/><Relationship Id="rId562" Type="http://schemas.openxmlformats.org/officeDocument/2006/relationships/hyperlink" Target="http://www.theneonatalwomb.org" TargetMode="External"/><Relationship Id="rId683" Type="http://schemas.openxmlformats.org/officeDocument/2006/relationships/drawing" Target="../drawings/drawing15.xml"/><Relationship Id="rId316" Type="http://schemas.openxmlformats.org/officeDocument/2006/relationships/hyperlink" Target="https://twitter.com/alongcamemel" TargetMode="External"/><Relationship Id="rId437" Type="http://schemas.openxmlformats.org/officeDocument/2006/relationships/hyperlink" Target="https://www.linkedin.com/in/amyburch" TargetMode="External"/><Relationship Id="rId558" Type="http://schemas.openxmlformats.org/officeDocument/2006/relationships/hyperlink" Target="https://www.vizify.com/rebecca-lindamood" TargetMode="External"/><Relationship Id="rId679" Type="http://schemas.openxmlformats.org/officeDocument/2006/relationships/hyperlink" Target="https://www.flickr.com/people/katherineoconnor" TargetMode="External"/><Relationship Id="rId315" Type="http://schemas.openxmlformats.org/officeDocument/2006/relationships/hyperlink" Target="http://www.NWCAVE.org" TargetMode="External"/><Relationship Id="rId436" Type="http://schemas.openxmlformats.org/officeDocument/2006/relationships/hyperlink" Target="https://github.com/ninamalcom1" TargetMode="External"/><Relationship Id="rId557" Type="http://schemas.openxmlformats.org/officeDocument/2006/relationships/hyperlink" Target="https://twitter.com/foodiewithfam" TargetMode="External"/><Relationship Id="rId678" Type="http://schemas.openxmlformats.org/officeDocument/2006/relationships/hyperlink" Target="https://www.flickr.com/people/gisele.litalien" TargetMode="External"/><Relationship Id="rId314" Type="http://schemas.openxmlformats.org/officeDocument/2006/relationships/hyperlink" Target="https://about.me/michellebart" TargetMode="External"/><Relationship Id="rId435" Type="http://schemas.openxmlformats.org/officeDocument/2006/relationships/hyperlink" Target="https://www.linkedin.com/in/nina-malcom-659225b4" TargetMode="External"/><Relationship Id="rId556" Type="http://schemas.openxmlformats.org/officeDocument/2006/relationships/hyperlink" Target="https://www.linkedin.com/in/nageeb-sumar-3879083" TargetMode="External"/><Relationship Id="rId677" Type="http://schemas.openxmlformats.org/officeDocument/2006/relationships/hyperlink" Target="https://twitter.com/glitalien" TargetMode="External"/><Relationship Id="rId313" Type="http://schemas.openxmlformats.org/officeDocument/2006/relationships/hyperlink" Target="https://www.linkedin.com/in/helpingheroes" TargetMode="External"/><Relationship Id="rId434" Type="http://schemas.openxmlformats.org/officeDocument/2006/relationships/hyperlink" Target="http://picasaweb.google.com/scott.joy" TargetMode="External"/><Relationship Id="rId555" Type="http://schemas.openxmlformats.org/officeDocument/2006/relationships/hyperlink" Target="http://cranksgivnglittlerock.com" TargetMode="External"/><Relationship Id="rId676" Type="http://schemas.openxmlformats.org/officeDocument/2006/relationships/hyperlink" Target="https://www.flickr.com/people/vintage1961" TargetMode="External"/><Relationship Id="rId319" Type="http://schemas.openxmlformats.org/officeDocument/2006/relationships/hyperlink" Target="https://twitter.com/ailene1121" TargetMode="External"/><Relationship Id="rId318" Type="http://schemas.openxmlformats.org/officeDocument/2006/relationships/hyperlink" Target="https://github.com/mtercek1" TargetMode="External"/><Relationship Id="rId439" Type="http://schemas.openxmlformats.org/officeDocument/2006/relationships/hyperlink" Target="https://youtube.com/user/kibeard" TargetMode="External"/><Relationship Id="rId317" Type="http://schemas.openxmlformats.org/officeDocument/2006/relationships/hyperlink" Target="https://www.linkedin.com/in/regan-andreas-deering-b18074a2" TargetMode="External"/><Relationship Id="rId438" Type="http://schemas.openxmlformats.org/officeDocument/2006/relationships/hyperlink" Target="http://www.thesteppingstonepbc.org" TargetMode="External"/><Relationship Id="rId559" Type="http://schemas.openxmlformats.org/officeDocument/2006/relationships/hyperlink" Target="https://plus.google.com/+MarcHavener" TargetMode="External"/><Relationship Id="rId550" Type="http://schemas.openxmlformats.org/officeDocument/2006/relationships/hyperlink" Target="http://toptenart.biz" TargetMode="External"/><Relationship Id="rId671" Type="http://schemas.openxmlformats.org/officeDocument/2006/relationships/hyperlink" Target="https://twitter.com/CSHworldwide" TargetMode="External"/><Relationship Id="rId670" Type="http://schemas.openxmlformats.org/officeDocument/2006/relationships/hyperlink" Target="http://manuchopra.in" TargetMode="External"/><Relationship Id="rId312" Type="http://schemas.openxmlformats.org/officeDocument/2006/relationships/hyperlink" Target="https://twitter.com/helpingheroespr" TargetMode="External"/><Relationship Id="rId433" Type="http://schemas.openxmlformats.org/officeDocument/2006/relationships/hyperlink" Target="https://plus.google.com/104084551508017936323" TargetMode="External"/><Relationship Id="rId554" Type="http://schemas.openxmlformats.org/officeDocument/2006/relationships/hyperlink" Target="https://twitter.com/CranksgivngLR" TargetMode="External"/><Relationship Id="rId675" Type="http://schemas.openxmlformats.org/officeDocument/2006/relationships/hyperlink" Target="https://about.me/vandeusenn" TargetMode="External"/><Relationship Id="rId311" Type="http://schemas.openxmlformats.org/officeDocument/2006/relationships/hyperlink" Target="http://www.cornerblue.com" TargetMode="External"/><Relationship Id="rId432" Type="http://schemas.openxmlformats.org/officeDocument/2006/relationships/hyperlink" Target="http://www.pinterest.com/scottjoy/" TargetMode="External"/><Relationship Id="rId553" Type="http://schemas.openxmlformats.org/officeDocument/2006/relationships/hyperlink" Target="https://twitter.com/varee_verdeeyes" TargetMode="External"/><Relationship Id="rId674" Type="http://schemas.openxmlformats.org/officeDocument/2006/relationships/hyperlink" Target="https://www.linkedin.com/in/jessietowns" TargetMode="External"/><Relationship Id="rId310" Type="http://schemas.openxmlformats.org/officeDocument/2006/relationships/hyperlink" Target="https://twitter.com/CharityPush" TargetMode="External"/><Relationship Id="rId431" Type="http://schemas.openxmlformats.org/officeDocument/2006/relationships/hyperlink" Target="https://www.linkedin.com/in/scottjoy" TargetMode="External"/><Relationship Id="rId552" Type="http://schemas.openxmlformats.org/officeDocument/2006/relationships/hyperlink" Target="https://www.linkedin.com/in/trisha-hosley-42639177" TargetMode="External"/><Relationship Id="rId673" Type="http://schemas.openxmlformats.org/officeDocument/2006/relationships/hyperlink" Target="https://medium.com/@jessietowns" TargetMode="External"/><Relationship Id="rId430" Type="http://schemas.openxmlformats.org/officeDocument/2006/relationships/hyperlink" Target="https://about.me/scottjoy" TargetMode="External"/><Relationship Id="rId551" Type="http://schemas.openxmlformats.org/officeDocument/2006/relationships/hyperlink" Target="http://www.pinterest.com/tfelts11/" TargetMode="External"/><Relationship Id="rId672" Type="http://schemas.openxmlformats.org/officeDocument/2006/relationships/hyperlink" Target="https://angel.co/jessie-towns"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Nashet.org" TargetMode="External"/><Relationship Id="rId2" Type="http://schemas.openxmlformats.org/officeDocument/2006/relationships/hyperlink" Target="http://www.curesma.org" TargetMode="External"/><Relationship Id="rId3"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90" Type="http://schemas.openxmlformats.org/officeDocument/2006/relationships/hyperlink" Target="https://s3-external-1.amazonaws.com/offertabs/offer/kxdcce/large/810_564421de005cb-FB_IMG_1447305615427.jpg" TargetMode="External"/><Relationship Id="rId194" Type="http://schemas.openxmlformats.org/officeDocument/2006/relationships/hyperlink" Target="https://s3-external-1.amazonaws.com/offertabs/offer/kxdcce/large/810_5644a82aa24ca-image4.jpg" TargetMode="External"/><Relationship Id="rId193" Type="http://schemas.openxmlformats.org/officeDocument/2006/relationships/hyperlink" Target="https://s3-external-1.amazonaws.com/offertabs/offer/kxdcce/large/810_56448605ad87f-Timbaliwomen.jpg" TargetMode="External"/><Relationship Id="rId192" Type="http://schemas.openxmlformats.org/officeDocument/2006/relationships/hyperlink" Target="https://s3-external-1.amazonaws.com/offertabs/offer/kxdcce/large/810_564457ac5c604-10635959_502579059879993_7952641994053195553_n.jpg" TargetMode="External"/><Relationship Id="rId191" Type="http://schemas.openxmlformats.org/officeDocument/2006/relationships/hyperlink" Target="https://s3-external-1.amazonaws.com/offertabs/offer/kxdcce/large/810_5644247135653-Karaoke6fourofus.jpg" TargetMode="External"/><Relationship Id="rId187" Type="http://schemas.openxmlformats.org/officeDocument/2006/relationships/hyperlink" Target="https://s3-external-1.amazonaws.com/offertabs/offer/kxdcce/large/810_5643e673ce53d-skyler.jpg" TargetMode="External"/><Relationship Id="rId186" Type="http://schemas.openxmlformats.org/officeDocument/2006/relationships/hyperlink" Target="https://s3-external-1.amazonaws.com/offertabs/offer/kxdcce/large/810_5643dce2357e3-girls.jpg" TargetMode="External"/><Relationship Id="rId185" Type="http://schemas.openxmlformats.org/officeDocument/2006/relationships/hyperlink" Target="https://s3-external-1.amazonaws.com/offertabs/offer/kxdcce/large/810_5643db2048e57-maya2.jpg" TargetMode="External"/><Relationship Id="rId184" Type="http://schemas.openxmlformats.org/officeDocument/2006/relationships/hyperlink" Target="https://s3-external-1.amazonaws.com/offertabs/offer/kxdcce/large/810_5643b92109c86-SegerstromCenterfortheArts-AlvinAileyAmericanDanceTheaterbus-in-DougGifford-OCPAC030410_1DG0242.jpg" TargetMode="External"/><Relationship Id="rId189" Type="http://schemas.openxmlformats.org/officeDocument/2006/relationships/hyperlink" Target="https://s3-external-1.amazonaws.com/offertabs/offer/kxdcce/large/810_5643ec5d4a53c-img-2.jpg" TargetMode="External"/><Relationship Id="rId188" Type="http://schemas.openxmlformats.org/officeDocument/2006/relationships/hyperlink" Target="https://s3-external-1.amazonaws.com/offertabs/offer/kxdcce/large/810_5643e97a79a86-INFINITY_LOGOs_1color1.jpg" TargetMode="External"/><Relationship Id="rId183" Type="http://schemas.openxmlformats.org/officeDocument/2006/relationships/hyperlink" Target="https://s3-external-1.amazonaws.com/offertabs/offer/kxdcce/large/810_5643b3e4036d9-Sampson2.JPG" TargetMode="External"/><Relationship Id="rId182" Type="http://schemas.openxmlformats.org/officeDocument/2006/relationships/hyperlink" Target="https://s3-external-1.amazonaws.com/offertabs/offer/kxdcce/large/810_5643a02c2b531-papa2-1.jpg" TargetMode="External"/><Relationship Id="rId181" Type="http://schemas.openxmlformats.org/officeDocument/2006/relationships/hyperlink" Target="https://s3-external-1.amazonaws.com/offertabs/offer/kxdcce/large/810_edited_56439e2f6b34e-Captainweyebandage.JPG" TargetMode="External"/><Relationship Id="rId180" Type="http://schemas.openxmlformats.org/officeDocument/2006/relationships/hyperlink" Target="https://s3-external-1.amazonaws.com/offertabs/offer/kxdcce/large/810_564392f43cf76-1juYsKbmL7PbG4f5Lq46r0A.jpg" TargetMode="External"/><Relationship Id="rId176" Type="http://schemas.openxmlformats.org/officeDocument/2006/relationships/hyperlink" Target="https://s3-external-1.amazonaws.com/offertabs/offer/kxdcce/large/810_5642adfae3956-MissHiss.jpg" TargetMode="External"/><Relationship Id="rId297" Type="http://schemas.openxmlformats.org/officeDocument/2006/relationships/hyperlink" Target="https://s3-external-1.amazonaws.com/offertabs/offer/kxdcce/large/810_564cc1d934f39-AYP.jpg" TargetMode="External"/><Relationship Id="rId175" Type="http://schemas.openxmlformats.org/officeDocument/2006/relationships/hyperlink" Target="https://s3-external-1.amazonaws.com/offertabs/offer/kxdcce/large/810_56429fc452694-2013ElfLouiseWOAIRadiothonmeandLewis.jpg" TargetMode="External"/><Relationship Id="rId296" Type="http://schemas.openxmlformats.org/officeDocument/2006/relationships/hyperlink" Target="https://s3-external-1.amazonaws.com/offertabs/offer/kxdcce/large/810_564cbd3bedbdc-CurtandAllee4.jpg" TargetMode="External"/><Relationship Id="rId174" Type="http://schemas.openxmlformats.org/officeDocument/2006/relationships/hyperlink" Target="https://s3-external-1.amazonaws.com/offertabs/offer/kxdcce/large/810_564297b6ede45-IMG_3838.jpg" TargetMode="External"/><Relationship Id="rId295" Type="http://schemas.openxmlformats.org/officeDocument/2006/relationships/hyperlink" Target="https://s3-external-1.amazonaws.com/offertabs/offer/kxdcce/large/810_564caf602ee10-problem-1.jpg" TargetMode="External"/><Relationship Id="rId173" Type="http://schemas.openxmlformats.org/officeDocument/2006/relationships/hyperlink" Target="https://s3-external-1.amazonaws.com/offertabs/offer/kxdcce/large/810_56428d0c98ffb-outrun38.jpg" TargetMode="External"/><Relationship Id="rId294" Type="http://schemas.openxmlformats.org/officeDocument/2006/relationships/hyperlink" Target="https://s3-external-1.amazonaws.com/offertabs/offer/kxdcce/large/810_564cabe02ba34-profilepic.jpg" TargetMode="External"/><Relationship Id="rId179" Type="http://schemas.openxmlformats.org/officeDocument/2006/relationships/hyperlink" Target="https://s3-external-1.amazonaws.com/offertabs/offer/kxdcce/large/810_56437a4a3ae52-11696369_10154009771073625_3991391485931152996_o.jpg" TargetMode="External"/><Relationship Id="rId178" Type="http://schemas.openxmlformats.org/officeDocument/2006/relationships/hyperlink" Target="https://s3-external-1.amazonaws.com/offertabs/offer/kxdcce/large/810_564371cd4d4a9-018YouthSummit2015.JPG" TargetMode="External"/><Relationship Id="rId299" Type="http://schemas.openxmlformats.org/officeDocument/2006/relationships/hyperlink" Target="https://s3-external-1.amazonaws.com/offertabs/offer/kxdcce/large/810_564cd37331a57-FullSizeRender.jpg" TargetMode="External"/><Relationship Id="rId177" Type="http://schemas.openxmlformats.org/officeDocument/2006/relationships/hyperlink" Target="https://s3-external-1.amazonaws.com/offertabs/offer/kxdcce/large/810_5642cae908610-trd-logo-medium.jpg" TargetMode="External"/><Relationship Id="rId298" Type="http://schemas.openxmlformats.org/officeDocument/2006/relationships/hyperlink" Target="https://s3-external-1.amazonaws.com/offertabs/offer/kxdcce/large/810_564cce8407cf8-Timms_HenryCrop.jpg" TargetMode="External"/><Relationship Id="rId198" Type="http://schemas.openxmlformats.org/officeDocument/2006/relationships/hyperlink" Target="https://s3-external-1.amazonaws.com/offertabs/offer/kxdcce/large/810_5644bc00d7c73-india.jpg" TargetMode="External"/><Relationship Id="rId197" Type="http://schemas.openxmlformats.org/officeDocument/2006/relationships/hyperlink" Target="https://s3-external-1.amazonaws.com/offertabs/offer/kxdcce/large/810_5644b1e2ef9d1-BizJane.jpg" TargetMode="External"/><Relationship Id="rId196" Type="http://schemas.openxmlformats.org/officeDocument/2006/relationships/hyperlink" Target="https://s3-external-1.amazonaws.com/offertabs/offer/kxdcce/large/810_5644ade8d8c38-theclub.jpg" TargetMode="External"/><Relationship Id="rId195" Type="http://schemas.openxmlformats.org/officeDocument/2006/relationships/hyperlink" Target="https://s3-external-1.amazonaws.com/offertabs/offer/kxdcce/large/810_5644a95475ded-ifm_logo-blue_sm.jpg" TargetMode="External"/><Relationship Id="rId199" Type="http://schemas.openxmlformats.org/officeDocument/2006/relationships/hyperlink" Target="https://s3-external-1.amazonaws.com/offertabs/offer/kxdcce/large/810_5644bf700d6ff-Brandyatcabin.JPG" TargetMode="External"/><Relationship Id="rId150" Type="http://schemas.openxmlformats.org/officeDocument/2006/relationships/hyperlink" Target="https://s3-external-1.amazonaws.com/offertabs/offer/kxdcce/large/810_5641fcb19db5d-1511472_10205424769404918_2856418377152646485_n.jpg" TargetMode="External"/><Relationship Id="rId271" Type="http://schemas.openxmlformats.org/officeDocument/2006/relationships/hyperlink" Target="https://s3-external-1.amazonaws.com/offertabs/offer/kxdcce/large/810_564badff933d9-img_3099_21912028153_o.jpg" TargetMode="External"/><Relationship Id="rId392" Type="http://schemas.openxmlformats.org/officeDocument/2006/relationships/hyperlink" Target="https://s3-external-1.amazonaws.com/offertabs/offer/kxdcce/large/810_565099d4edcf1-pennywar013.jpg" TargetMode="External"/><Relationship Id="rId270" Type="http://schemas.openxmlformats.org/officeDocument/2006/relationships/hyperlink" Target="https://s3-external-1.amazonaws.com/offertabs/offer/kxdcce/large/810_564bab911a328-IMG_0075.jpg" TargetMode="External"/><Relationship Id="rId391" Type="http://schemas.openxmlformats.org/officeDocument/2006/relationships/hyperlink" Target="https://s3-external-1.amazonaws.com/offertabs/offer/kxdcce/large/810_56509387daab5-Strickland.jpg" TargetMode="External"/><Relationship Id="rId390" Type="http://schemas.openxmlformats.org/officeDocument/2006/relationships/hyperlink" Target="https://s3-external-1.amazonaws.com/offertabs/offer/kxdcce/large/810_56508b8d7a57b-RWI2014.jpg" TargetMode="External"/><Relationship Id="rId1" Type="http://schemas.openxmlformats.org/officeDocument/2006/relationships/hyperlink" Target="https://s3-external-1.amazonaws.com/offertabs/offer/kxdcce/large/810_564135beb0b37-MyGivingStorywoundedwarriorproject.GIF" TargetMode="External"/><Relationship Id="rId2" Type="http://schemas.openxmlformats.org/officeDocument/2006/relationships/hyperlink" Target="https://s3-external-1.amazonaws.com/offertabs/offer/kxdcce/large/810_56460c70342a8-VAlogo250.gif" TargetMode="External"/><Relationship Id="rId3" Type="http://schemas.openxmlformats.org/officeDocument/2006/relationships/hyperlink" Target="https://s3-external-1.amazonaws.com/offertabs/offer/kxdcce/large/810_564d30ef43a63-SHP.gif" TargetMode="External"/><Relationship Id="rId149" Type="http://schemas.openxmlformats.org/officeDocument/2006/relationships/hyperlink" Target="https://s3-external-1.amazonaws.com/offertabs/offer/kxdcce/large/810_5641faf78ecea-lazoneg.jpg" TargetMode="External"/><Relationship Id="rId4" Type="http://schemas.openxmlformats.org/officeDocument/2006/relationships/hyperlink" Target="https://s3-external-1.amazonaws.com/offertabs/offer/kxdcce/large/810_564ebe2191500-NewlogoonlineRockland-County-Color.gif" TargetMode="External"/><Relationship Id="rId148" Type="http://schemas.openxmlformats.org/officeDocument/2006/relationships/hyperlink" Target="https://s3-external-1.amazonaws.com/offertabs/offer/kxdcce/large/810_56417231f1a68-FB_IMG_1447122933726.jpg" TargetMode="External"/><Relationship Id="rId269" Type="http://schemas.openxmlformats.org/officeDocument/2006/relationships/hyperlink" Target="https://s3-external-1.amazonaws.com/offertabs/offer/kxdcce/large/810_564b9b943dff6-Alldonebest.jpg" TargetMode="External"/><Relationship Id="rId9" Type="http://schemas.openxmlformats.org/officeDocument/2006/relationships/hyperlink" Target="https://s3-external-1.amazonaws.com/offertabs/offer/kxdcce/large/810_5637a94cd33d5-IMG_1468.JPG" TargetMode="External"/><Relationship Id="rId143" Type="http://schemas.openxmlformats.org/officeDocument/2006/relationships/hyperlink" Target="https://s3-external-1.amazonaws.com/offertabs/offer/kxdcce/large/810_56413030cc9af-AndrewAllie.jpg" TargetMode="External"/><Relationship Id="rId264" Type="http://schemas.openxmlformats.org/officeDocument/2006/relationships/hyperlink" Target="https://s3-external-1.amazonaws.com/offertabs/offer/kxdcce/large/810_564b7e265bc48-IMG_2083.JPG" TargetMode="External"/><Relationship Id="rId385" Type="http://schemas.openxmlformats.org/officeDocument/2006/relationships/hyperlink" Target="https://s3-external-1.amazonaws.com/offertabs/offer/kxdcce/large/810_564fe9db859f6-IMG_5581.JPG" TargetMode="External"/><Relationship Id="rId142" Type="http://schemas.openxmlformats.org/officeDocument/2006/relationships/hyperlink" Target="https://s3-external-1.amazonaws.com/offertabs/offer/kxdcce/large/810_56412fe64c8f1-11707840_441149309420383_8134639100829900975_o1.jpg" TargetMode="External"/><Relationship Id="rId263" Type="http://schemas.openxmlformats.org/officeDocument/2006/relationships/hyperlink" Target="https://s3-external-1.amazonaws.com/offertabs/offer/kxdcce/large/810_564b6392b9d47-oasis1.jpg" TargetMode="External"/><Relationship Id="rId384" Type="http://schemas.openxmlformats.org/officeDocument/2006/relationships/hyperlink" Target="https://s3-external-1.amazonaws.com/offertabs/offer/kxdcce/large/810_564fe5cd37837-sickpics3.jpg" TargetMode="External"/><Relationship Id="rId141" Type="http://schemas.openxmlformats.org/officeDocument/2006/relationships/hyperlink" Target="https://s3-external-1.amazonaws.com/offertabs/offer/kxdcce/large/810_56412e1adcaaa-MHAProfileIcon.jpg" TargetMode="External"/><Relationship Id="rId262" Type="http://schemas.openxmlformats.org/officeDocument/2006/relationships/hyperlink" Target="https://s3-external-1.amazonaws.com/offertabs/offer/kxdcce/large/810_564b5386d48ee-all.group.bafwalk.jpg" TargetMode="External"/><Relationship Id="rId383" Type="http://schemas.openxmlformats.org/officeDocument/2006/relationships/hyperlink" Target="https://s3-external-1.amazonaws.com/offertabs/offer/kxdcce/large/810_564fbb034a655-Feeding.jpg" TargetMode="External"/><Relationship Id="rId140" Type="http://schemas.openxmlformats.org/officeDocument/2006/relationships/hyperlink" Target="https://s3-external-1.amazonaws.com/offertabs/offer/kxdcce/large/810_56412ae546e1a-S4S.jpg" TargetMode="External"/><Relationship Id="rId261" Type="http://schemas.openxmlformats.org/officeDocument/2006/relationships/hyperlink" Target="https://s3-external-1.amazonaws.com/offertabs/offer/kxdcce/large/810_564b38b1a7c00-KokowithtoybyMarkRogers.jpg" TargetMode="External"/><Relationship Id="rId382" Type="http://schemas.openxmlformats.org/officeDocument/2006/relationships/hyperlink" Target="https://s3-external-1.amazonaws.com/offertabs/offer/kxdcce/large/810_564fb09c14df5-IMG_3715.jpg" TargetMode="External"/><Relationship Id="rId5" Type="http://schemas.openxmlformats.org/officeDocument/2006/relationships/hyperlink" Target="https://s3-external-1.amazonaws.com/offertabs/offer/kxdcce/large/810_563695732bda2-MelindaGatesHeadshot.jpg" TargetMode="External"/><Relationship Id="rId147" Type="http://schemas.openxmlformats.org/officeDocument/2006/relationships/hyperlink" Target="https://s3-external-1.amazonaws.com/offertabs/offer/kxdcce/large/810_564162bd2a600-JoeCockerandOlina.jpg" TargetMode="External"/><Relationship Id="rId268" Type="http://schemas.openxmlformats.org/officeDocument/2006/relationships/hyperlink" Target="https://s3-external-1.amazonaws.com/offertabs/offer/kxdcce/large/810_564b98375fbf2-Treatmentonjuviebeaver12.JPG" TargetMode="External"/><Relationship Id="rId389" Type="http://schemas.openxmlformats.org/officeDocument/2006/relationships/hyperlink" Target="https://s3-external-1.amazonaws.com/offertabs/offer/kxdcce/large/810_565085b4a0239-DSCF4892.JPG" TargetMode="External"/><Relationship Id="rId6" Type="http://schemas.openxmlformats.org/officeDocument/2006/relationships/hyperlink" Target="https://s3-external-1.amazonaws.com/offertabs/offer/kxdcce/large/810_56378b745f2a4-gotr.jpg" TargetMode="External"/><Relationship Id="rId146" Type="http://schemas.openxmlformats.org/officeDocument/2006/relationships/hyperlink" Target="https://s3-external-1.amazonaws.com/offertabs/offer/kxdcce/large/810_564158b2c4fe5-2015-10-1715.00.34.jpg" TargetMode="External"/><Relationship Id="rId267" Type="http://schemas.openxmlformats.org/officeDocument/2006/relationships/hyperlink" Target="https://s3-external-1.amazonaws.com/offertabs/offer/kxdcce/large/810_564b929811ce2-Haiti-9278.jpg" TargetMode="External"/><Relationship Id="rId388" Type="http://schemas.openxmlformats.org/officeDocument/2006/relationships/hyperlink" Target="https://s3-external-1.amazonaws.com/offertabs/offer/kxdcce/large/810_564ff8b509843-IMG_8558.JPG" TargetMode="External"/><Relationship Id="rId7" Type="http://schemas.openxmlformats.org/officeDocument/2006/relationships/hyperlink" Target="https://s3-external-1.amazonaws.com/offertabs/offer/kxdcce/large/810_56379240a523c-20151102_114031.jpg" TargetMode="External"/><Relationship Id="rId145" Type="http://schemas.openxmlformats.org/officeDocument/2006/relationships/hyperlink" Target="https://s3-external-1.amazonaws.com/offertabs/offer/kxdcce/large/810_564142464e906-IMG_2829.jpg" TargetMode="External"/><Relationship Id="rId266" Type="http://schemas.openxmlformats.org/officeDocument/2006/relationships/hyperlink" Target="https://s3-external-1.amazonaws.com/offertabs/offer/kxdcce/large/810_564b85fa41546-walkgroupphotoandDaniel.jpg" TargetMode="External"/><Relationship Id="rId387" Type="http://schemas.openxmlformats.org/officeDocument/2006/relationships/hyperlink" Target="https://s3-external-1.amazonaws.com/offertabs/offer/kxdcce/large/810_564ff39fa0ffc-HOPEFULlogo1.jpg" TargetMode="External"/><Relationship Id="rId8" Type="http://schemas.openxmlformats.org/officeDocument/2006/relationships/hyperlink" Target="https://s3-external-1.amazonaws.com/offertabs/offer/kxdcce/large/810_56379823b9e85-covercity.jpg" TargetMode="External"/><Relationship Id="rId144" Type="http://schemas.openxmlformats.org/officeDocument/2006/relationships/hyperlink" Target="https://s3-external-1.amazonaws.com/offertabs/offer/kxdcce/large/810_5641354d129aa-5149_1116220584795_6206761_n.jpg" TargetMode="External"/><Relationship Id="rId265" Type="http://schemas.openxmlformats.org/officeDocument/2006/relationships/hyperlink" Target="https://s3-external-1.amazonaws.com/offertabs/offer/kxdcce/large/810_564b824372a0c-SonlightAcademy.jpg" TargetMode="External"/><Relationship Id="rId386" Type="http://schemas.openxmlformats.org/officeDocument/2006/relationships/hyperlink" Target="https://s3-external-1.amazonaws.com/offertabs/offer/kxdcce/large/810_564fefe317ef0-hope.jpg" TargetMode="External"/><Relationship Id="rId260" Type="http://schemas.openxmlformats.org/officeDocument/2006/relationships/hyperlink" Target="https://s3-external-1.amazonaws.com/offertabs/offer/kxdcce/large/810_564b358812355-IMG_6046.jpg" TargetMode="External"/><Relationship Id="rId381" Type="http://schemas.openxmlformats.org/officeDocument/2006/relationships/hyperlink" Target="https://s3-external-1.amazonaws.com/offertabs/offer/kxdcce/large/810_564fa0f96f470-school20photo2020081.jpg" TargetMode="External"/><Relationship Id="rId380" Type="http://schemas.openxmlformats.org/officeDocument/2006/relationships/hyperlink" Target="https://s3-external-1.amazonaws.com/offertabs/offer/kxdcce/large/810_564fa0332e030-CuernavacaChildrensMission_Page_1.jpg" TargetMode="External"/><Relationship Id="rId139" Type="http://schemas.openxmlformats.org/officeDocument/2006/relationships/hyperlink" Target="https://s3-external-1.amazonaws.com/offertabs/offer/kxdcce/large/810_56411c068f1dd-_EGA8040.jpg" TargetMode="External"/><Relationship Id="rId138" Type="http://schemas.openxmlformats.org/officeDocument/2006/relationships/hyperlink" Target="https://s3-external-1.amazonaws.com/offertabs/offer/kxdcce/large/810_56411bf5a7703-DSCN0739640x480.jpg" TargetMode="External"/><Relationship Id="rId259" Type="http://schemas.openxmlformats.org/officeDocument/2006/relationships/hyperlink" Target="https://s3-external-1.amazonaws.com/offertabs/offer/kxdcce/large/810_564ac9f45bac5-girlshealthed.jpg" TargetMode="External"/><Relationship Id="rId137" Type="http://schemas.openxmlformats.org/officeDocument/2006/relationships/hyperlink" Target="https://s3-external-1.amazonaws.com/offertabs/offer/kxdcce/large/810_5641198e05a50-DiegoMichelle.jpg" TargetMode="External"/><Relationship Id="rId258" Type="http://schemas.openxmlformats.org/officeDocument/2006/relationships/hyperlink" Target="https://s3-external-1.amazonaws.com/offertabs/offer/kxdcce/large/810_564a867f0d082-1932194_899240236779621_7847785818243770512_n.jpg" TargetMode="External"/><Relationship Id="rId379" Type="http://schemas.openxmlformats.org/officeDocument/2006/relationships/hyperlink" Target="https://s3-external-1.amazonaws.com/offertabs/offer/kxdcce/large/810_564f8d26cf006-IMG_7749.jpg" TargetMode="External"/><Relationship Id="rId132" Type="http://schemas.openxmlformats.org/officeDocument/2006/relationships/hyperlink" Target="https://s3-external-1.amazonaws.com/offertabs/offer/kxdcce/large/810_5640ca0d94554-myphoto.jpg" TargetMode="External"/><Relationship Id="rId253" Type="http://schemas.openxmlformats.org/officeDocument/2006/relationships/hyperlink" Target="https://s3-external-1.amazonaws.com/offertabs/offer/kxdcce/large/810_564a3bc9093d2-CMHMattersRibbon.jpg" TargetMode="External"/><Relationship Id="rId374" Type="http://schemas.openxmlformats.org/officeDocument/2006/relationships/hyperlink" Target="https://s3-external-1.amazonaws.com/offertabs/offer/kxdcce/large/810_564f6fca8836f-giving_back_christian_michael_bestDSC_0022.jpg" TargetMode="External"/><Relationship Id="rId495" Type="http://schemas.openxmlformats.org/officeDocument/2006/relationships/hyperlink" Target="https://s3-external-1.amazonaws.com/offertabs/offer/kxdcce/large/810_565749cfbd738-12187978_454095221449465_4612917580992084259_o.jpg" TargetMode="External"/><Relationship Id="rId131" Type="http://schemas.openxmlformats.org/officeDocument/2006/relationships/hyperlink" Target="https://s3-external-1.amazonaws.com/offertabs/offer/kxdcce/large/810_5640c20246dac-FB_Contest.jpg" TargetMode="External"/><Relationship Id="rId252" Type="http://schemas.openxmlformats.org/officeDocument/2006/relationships/hyperlink" Target="https://s3-external-1.amazonaws.com/offertabs/offer/kxdcce/large/810_564a30d490250-SL_080327_0552.jpg" TargetMode="External"/><Relationship Id="rId373" Type="http://schemas.openxmlformats.org/officeDocument/2006/relationships/hyperlink" Target="https://s3-external-1.amazonaws.com/offertabs/offer/kxdcce/large/810_564f6c493119b-AccessServicesFieldDay-074.jpg" TargetMode="External"/><Relationship Id="rId494" Type="http://schemas.openxmlformats.org/officeDocument/2006/relationships/hyperlink" Target="https://s3-external-1.amazonaws.com/offertabs/offer/kxdcce/large/810_5655f6c6a87a0-Eanie.JPG" TargetMode="External"/><Relationship Id="rId130" Type="http://schemas.openxmlformats.org/officeDocument/2006/relationships/hyperlink" Target="https://s3-external-1.amazonaws.com/offertabs/offer/kxdcce/large/810_5640be6e12e90-11258907_10155540934990710_7997128996410924350_n.jpg" TargetMode="External"/><Relationship Id="rId251" Type="http://schemas.openxmlformats.org/officeDocument/2006/relationships/hyperlink" Target="https://s3-external-1.amazonaws.com/offertabs/offer/kxdcce/large/810_564a26b75436d-JPL.jpg" TargetMode="External"/><Relationship Id="rId372" Type="http://schemas.openxmlformats.org/officeDocument/2006/relationships/hyperlink" Target="https://s3-external-1.amazonaws.com/offertabs/offer/kxdcce/large/810_564f6be5bf594-2015_Oct_Reunion_A_121.JPG" TargetMode="External"/><Relationship Id="rId493" Type="http://schemas.openxmlformats.org/officeDocument/2006/relationships/hyperlink" Target="https://s3-external-1.amazonaws.com/offertabs/offer/kxdcce/large/810_5655d8459b9e5-IMG_0038.JPG" TargetMode="External"/><Relationship Id="rId250" Type="http://schemas.openxmlformats.org/officeDocument/2006/relationships/hyperlink" Target="https://s3-external-1.amazonaws.com/offertabs/offer/kxdcce/large/810_564a2296ee24a-12193721_902843552423_3945239684749290717_n.jpg" TargetMode="External"/><Relationship Id="rId371" Type="http://schemas.openxmlformats.org/officeDocument/2006/relationships/hyperlink" Target="https://s3-external-1.amazonaws.com/offertabs/offer/kxdcce/large/810_564f6b396ab3a-IMG_0034.jpg" TargetMode="External"/><Relationship Id="rId492" Type="http://schemas.openxmlformats.org/officeDocument/2006/relationships/hyperlink" Target="https://s3-external-1.amazonaws.com/offertabs/offer/kxdcce/large/810_5655d26700e91-GivingTuesNewsSquare.jpg" TargetMode="External"/><Relationship Id="rId136" Type="http://schemas.openxmlformats.org/officeDocument/2006/relationships/hyperlink" Target="https://s3-external-1.amazonaws.com/offertabs/offer/kxdcce/large/810_5641081fad2e8-TYCMyGivingStoryImage.JPG" TargetMode="External"/><Relationship Id="rId257" Type="http://schemas.openxmlformats.org/officeDocument/2006/relationships/hyperlink" Target="https://s3-external-1.amazonaws.com/offertabs/offer/kxdcce/large/810_564a757cd8db1-10363853_524311034339115_1956682871039523933_n.jpg" TargetMode="External"/><Relationship Id="rId378" Type="http://schemas.openxmlformats.org/officeDocument/2006/relationships/hyperlink" Target="https://s3-external-1.amazonaws.com/offertabs/offer/kxdcce/large/810_564f7dfadfa99-10376991_698550063532084_708844079795117544_n.jpg" TargetMode="External"/><Relationship Id="rId499" Type="http://schemas.openxmlformats.org/officeDocument/2006/relationships/hyperlink" Target="https://s3-external-1.amazonaws.com/offertabs/offer/kxdcce/large/810_565dafb6a0f7d-CodyPicture-pinkshirt.jpg" TargetMode="External"/><Relationship Id="rId135" Type="http://schemas.openxmlformats.org/officeDocument/2006/relationships/hyperlink" Target="https://s3-external-1.amazonaws.com/offertabs/offer/kxdcce/large/810_56410491ed971-11872064_10156232375685643_9134462446097618915_o.jpg" TargetMode="External"/><Relationship Id="rId256" Type="http://schemas.openxmlformats.org/officeDocument/2006/relationships/hyperlink" Target="https://s3-external-1.amazonaws.com/offertabs/offer/kxdcce/large/810_564a5b40af6da-michael.2..jpg" TargetMode="External"/><Relationship Id="rId377" Type="http://schemas.openxmlformats.org/officeDocument/2006/relationships/hyperlink" Target="https://s3-external-1.amazonaws.com/offertabs/offer/kxdcce/large/810_564f7df389bca-IMG_4338.jpg" TargetMode="External"/><Relationship Id="rId498" Type="http://schemas.openxmlformats.org/officeDocument/2006/relationships/hyperlink" Target="https://s3-external-1.amazonaws.com/offertabs/offer/kxdcce/large/810_565cb4ff1c772-12184007_915017831907648_387901943913056200_o.jpg" TargetMode="External"/><Relationship Id="rId134" Type="http://schemas.openxmlformats.org/officeDocument/2006/relationships/hyperlink" Target="https://s3-external-1.amazonaws.com/offertabs/offer/kxdcce/large/810_5640fcb4282f1-TristanColtancapeslove.jpg" TargetMode="External"/><Relationship Id="rId255" Type="http://schemas.openxmlformats.org/officeDocument/2006/relationships/hyperlink" Target="https://s3-external-1.amazonaws.com/offertabs/offer/kxdcce/large/810_564a4b8b00e8a-1935930_1172519042476_1077594_n.jpg" TargetMode="External"/><Relationship Id="rId376" Type="http://schemas.openxmlformats.org/officeDocument/2006/relationships/hyperlink" Target="https://s3-external-1.amazonaws.com/offertabs/offer/kxdcce/large/810_564f78ae90f94-12250059_1519518878374373_8453473097753188052_n.jpg" TargetMode="External"/><Relationship Id="rId497" Type="http://schemas.openxmlformats.org/officeDocument/2006/relationships/hyperlink" Target="https://s3-external-1.amazonaws.com/offertabs/offer/kxdcce/large/810_565ba42fb38a0-12088599_895470747156717_9082024091178839676_n.jpg" TargetMode="External"/><Relationship Id="rId133" Type="http://schemas.openxmlformats.org/officeDocument/2006/relationships/hyperlink" Target="https://s3-external-1.amazonaws.com/offertabs/offer/kxdcce/large/810_5640f8fe6ff27-WP_20131128_006.jpg" TargetMode="External"/><Relationship Id="rId254" Type="http://schemas.openxmlformats.org/officeDocument/2006/relationships/hyperlink" Target="https://s3-external-1.amazonaws.com/offertabs/offer/kxdcce/large/810_564a3e833fffc-IMG_8859.JPG" TargetMode="External"/><Relationship Id="rId375" Type="http://schemas.openxmlformats.org/officeDocument/2006/relationships/hyperlink" Target="https://s3-external-1.amazonaws.com/offertabs/offer/kxdcce/large/810_564f75196aac7-Awardgrp.JPG" TargetMode="External"/><Relationship Id="rId496" Type="http://schemas.openxmlformats.org/officeDocument/2006/relationships/hyperlink" Target="https://s3-external-1.amazonaws.com/offertabs/offer/kxdcce/large/810_565b6162e33db-Emmaintheclouds.jpg" TargetMode="External"/><Relationship Id="rId172" Type="http://schemas.openxmlformats.org/officeDocument/2006/relationships/hyperlink" Target="https://s3-external-1.amazonaws.com/offertabs/offer/kxdcce/large/810_56427251e63c9-halloween-candy-by-phanton-kitty.jpg" TargetMode="External"/><Relationship Id="rId293" Type="http://schemas.openxmlformats.org/officeDocument/2006/relationships/hyperlink" Target="https://s3-external-1.amazonaws.com/offertabs/offer/kxdcce/large/810_564c945e84a97-LLS.JPG" TargetMode="External"/><Relationship Id="rId171" Type="http://schemas.openxmlformats.org/officeDocument/2006/relationships/hyperlink" Target="https://s3-external-1.amazonaws.com/offertabs/offer/kxdcce/large/810_564268d067b00-BAFACollagecopy.jpg" TargetMode="External"/><Relationship Id="rId292" Type="http://schemas.openxmlformats.org/officeDocument/2006/relationships/hyperlink" Target="https://s3-external-1.amazonaws.com/offertabs/offer/kxdcce/large/810_564c90660846c-AdeleMocerinoRoseGiancola.jpg" TargetMode="External"/><Relationship Id="rId170" Type="http://schemas.openxmlformats.org/officeDocument/2006/relationships/hyperlink" Target="https://s3-external-1.amazonaws.com/offertabs/offer/kxdcce/large/810_564264df36e8a-255132_10100485516363160_6201685_n.jpg" TargetMode="External"/><Relationship Id="rId291" Type="http://schemas.openxmlformats.org/officeDocument/2006/relationships/hyperlink" Target="https://s3-external-1.amazonaws.com/offertabs/offer/kxdcce/large/810_564c839c326dd-thumb_IMG_4837_1024.jpg" TargetMode="External"/><Relationship Id="rId290" Type="http://schemas.openxmlformats.org/officeDocument/2006/relationships/hyperlink" Target="https://s3-external-1.amazonaws.com/offertabs/offer/kxdcce/large/810_564c7b10cb682-img_63891.jpg" TargetMode="External"/><Relationship Id="rId165" Type="http://schemas.openxmlformats.org/officeDocument/2006/relationships/hyperlink" Target="https://s3-external-1.amazonaws.com/offertabs/offer/kxdcce/large/810_564256ddbf659-globepeople.jpg" TargetMode="External"/><Relationship Id="rId286" Type="http://schemas.openxmlformats.org/officeDocument/2006/relationships/hyperlink" Target="https://s3-external-1.amazonaws.com/offertabs/offer/kxdcce/large/810_564c3dcb6c3fc-GeorgeIto.jpg" TargetMode="External"/><Relationship Id="rId164" Type="http://schemas.openxmlformats.org/officeDocument/2006/relationships/hyperlink" Target="https://s3-external-1.amazonaws.com/offertabs/offer/kxdcce/large/810_56425511cddb2-givingstory.jpg" TargetMode="External"/><Relationship Id="rId285" Type="http://schemas.openxmlformats.org/officeDocument/2006/relationships/hyperlink" Target="https://s3-external-1.amazonaws.com/offertabs/offer/kxdcce/large/810_564c3c9ab8949-RevelCanyonHalf.jpg" TargetMode="External"/><Relationship Id="rId163" Type="http://schemas.openxmlformats.org/officeDocument/2006/relationships/hyperlink" Target="https://s3-external-1.amazonaws.com/offertabs/offer/kxdcce/large/810_564253f9c5c17-12233006_10153048165202000_1283360441_n.jpg" TargetMode="External"/><Relationship Id="rId284" Type="http://schemas.openxmlformats.org/officeDocument/2006/relationships/hyperlink" Target="https://s3-external-1.amazonaws.com/offertabs/offer/kxdcce/large/810_564c3bb6aa00d-Natalia.jpg" TargetMode="External"/><Relationship Id="rId162" Type="http://schemas.openxmlformats.org/officeDocument/2006/relationships/hyperlink" Target="https://s3-external-1.amazonaws.com/offertabs/offer/kxdcce/large/810_56424df2b30cf-1907659_10152976714428425_2023368036124058901_n.jpg" TargetMode="External"/><Relationship Id="rId283" Type="http://schemas.openxmlformats.org/officeDocument/2006/relationships/hyperlink" Target="https://s3-external-1.amazonaws.com/offertabs/offer/kxdcce/large/810_564c30313fb6e-Running10K.jpg" TargetMode="External"/><Relationship Id="rId169" Type="http://schemas.openxmlformats.org/officeDocument/2006/relationships/hyperlink" Target="https://s3-external-1.amazonaws.com/offertabs/offer/kxdcce/large/810_56426259903f2-10340125_876752979007295_3623667914780095962_n.jpg" TargetMode="External"/><Relationship Id="rId168" Type="http://schemas.openxmlformats.org/officeDocument/2006/relationships/hyperlink" Target="https://s3-external-1.amazonaws.com/offertabs/offer/kxdcce/large/810_56426150d1eef-IMG_1930.JPG" TargetMode="External"/><Relationship Id="rId289" Type="http://schemas.openxmlformats.org/officeDocument/2006/relationships/hyperlink" Target="https://s3-external-1.amazonaws.com/offertabs/offer/kxdcce/large/810_564c663366f4a-20131031-AWLP-6517-e1383597987818.jpg" TargetMode="External"/><Relationship Id="rId167" Type="http://schemas.openxmlformats.org/officeDocument/2006/relationships/hyperlink" Target="https://s3-external-1.amazonaws.com/offertabs/offer/kxdcce/large/810_564260811754d-TomReelsPhoto.jpg" TargetMode="External"/><Relationship Id="rId288" Type="http://schemas.openxmlformats.org/officeDocument/2006/relationships/hyperlink" Target="https://s3-external-1.amazonaws.com/offertabs/offer/kxdcce/large/810_564c4ec17009b-10703783_340215082808465_4715805509338696848_n.jpg" TargetMode="External"/><Relationship Id="rId166" Type="http://schemas.openxmlformats.org/officeDocument/2006/relationships/hyperlink" Target="https://s3-external-1.amazonaws.com/offertabs/offer/kxdcce/large/810_56425d2fe732d-800x800.jpg" TargetMode="External"/><Relationship Id="rId287" Type="http://schemas.openxmlformats.org/officeDocument/2006/relationships/hyperlink" Target="https://s3-external-1.amazonaws.com/offertabs/offer/kxdcce/large/810_564c4b5d7f37e-sacredFriends_logo1.jpg" TargetMode="External"/><Relationship Id="rId161" Type="http://schemas.openxmlformats.org/officeDocument/2006/relationships/hyperlink" Target="https://s3-external-1.amazonaws.com/offertabs/offer/kxdcce/large/810_5642473eb46d7-061.JPG" TargetMode="External"/><Relationship Id="rId282" Type="http://schemas.openxmlformats.org/officeDocument/2006/relationships/hyperlink" Target="https://s3-external-1.amazonaws.com/offertabs/offer/kxdcce/large/810_564c1d31a61cd-EncourageEthipiaphoto.jpg" TargetMode="External"/><Relationship Id="rId160" Type="http://schemas.openxmlformats.org/officeDocument/2006/relationships/hyperlink" Target="https://s3-external-1.amazonaws.com/offertabs/offer/kxdcce/large/810_5642473883537-B65CC8D0-7ACB-43B7-A7A7-1BDB2D742489.JPG" TargetMode="External"/><Relationship Id="rId281" Type="http://schemas.openxmlformats.org/officeDocument/2006/relationships/hyperlink" Target="https://s3-external-1.amazonaws.com/offertabs/offer/kxdcce/large/810_564c127e53704-Scan0001.jpg" TargetMode="External"/><Relationship Id="rId280" Type="http://schemas.openxmlformats.org/officeDocument/2006/relationships/hyperlink" Target="https://s3-external-1.amazonaws.com/offertabs/offer/kxdcce/large/810_564c0fe4e56ab-collegedreams.jpg" TargetMode="External"/><Relationship Id="rId159" Type="http://schemas.openxmlformats.org/officeDocument/2006/relationships/hyperlink" Target="https://s3-external-1.amazonaws.com/offertabs/offer/kxdcce/large/810_56423b55eca3f-V__E5C1.jpg" TargetMode="External"/><Relationship Id="rId154" Type="http://schemas.openxmlformats.org/officeDocument/2006/relationships/hyperlink" Target="https://s3-external-1.amazonaws.com/offertabs/offer/kxdcce/large/810_56422ff21ee51-LLLL.jpg" TargetMode="External"/><Relationship Id="rId275" Type="http://schemas.openxmlformats.org/officeDocument/2006/relationships/hyperlink" Target="https://s3-external-1.amazonaws.com/offertabs/offer/kxdcce/large/810_564bda286474d-IMG_5966.JPG" TargetMode="External"/><Relationship Id="rId396" Type="http://schemas.openxmlformats.org/officeDocument/2006/relationships/hyperlink" Target="https://s3-external-1.amazonaws.com/offertabs/offer/kxdcce/large/810_5650e94eb8068-Strays.jpg" TargetMode="External"/><Relationship Id="rId153" Type="http://schemas.openxmlformats.org/officeDocument/2006/relationships/hyperlink" Target="https://s3-external-1.amazonaws.com/offertabs/offer/kxdcce/large/810_56421dfa3e71b-nmhs.jpg" TargetMode="External"/><Relationship Id="rId274" Type="http://schemas.openxmlformats.org/officeDocument/2006/relationships/hyperlink" Target="https://s3-external-1.amazonaws.com/offertabs/offer/kxdcce/large/810_564bcfc934e70-IMG_9488.JPG" TargetMode="External"/><Relationship Id="rId395" Type="http://schemas.openxmlformats.org/officeDocument/2006/relationships/hyperlink" Target="https://s3-external-1.amazonaws.com/offertabs/offer/kxdcce/large/810_5650ded987515-writenight.jpg" TargetMode="External"/><Relationship Id="rId152" Type="http://schemas.openxmlformats.org/officeDocument/2006/relationships/hyperlink" Target="https://s3-external-1.amazonaws.com/offertabs/offer/kxdcce/large/810_edited_564210eff2c82-20151107_140801.jpg" TargetMode="External"/><Relationship Id="rId273" Type="http://schemas.openxmlformats.org/officeDocument/2006/relationships/hyperlink" Target="https://s3-external-1.amazonaws.com/offertabs/offer/kxdcce/large/810_564bc11fd621e-2013-11-3015.43.46.jpg" TargetMode="External"/><Relationship Id="rId394" Type="http://schemas.openxmlformats.org/officeDocument/2006/relationships/hyperlink" Target="https://s3-external-1.amazonaws.com/offertabs/offer/kxdcce/large/810_5650bd83abb2e-sindyandfriends.JPG" TargetMode="External"/><Relationship Id="rId151" Type="http://schemas.openxmlformats.org/officeDocument/2006/relationships/hyperlink" Target="https://s3-external-1.amazonaws.com/offertabs/offer/kxdcce/large/810_56420ac64bd59-thank-you-volunteers.jpg" TargetMode="External"/><Relationship Id="rId272" Type="http://schemas.openxmlformats.org/officeDocument/2006/relationships/hyperlink" Target="https://s3-external-1.amazonaws.com/offertabs/offer/kxdcce/large/810_564bbe6ce5f71-BCFLogo_Final_RGB.jpg" TargetMode="External"/><Relationship Id="rId393" Type="http://schemas.openxmlformats.org/officeDocument/2006/relationships/hyperlink" Target="https://s3-external-1.amazonaws.com/offertabs/offer/kxdcce/large/810_5650a491952a3-February.jpg" TargetMode="External"/><Relationship Id="rId158" Type="http://schemas.openxmlformats.org/officeDocument/2006/relationships/hyperlink" Target="https://s3-external-1.amazonaws.com/offertabs/offer/kxdcce/large/810_56423b1c73563-CaninePartnersforLifephoto.jpg" TargetMode="External"/><Relationship Id="rId279" Type="http://schemas.openxmlformats.org/officeDocument/2006/relationships/hyperlink" Target="https://s3-external-1.amazonaws.com/offertabs/offer/kxdcce/large/810_564c0541a3ebb-DSC_3799award.jpg" TargetMode="External"/><Relationship Id="rId157" Type="http://schemas.openxmlformats.org/officeDocument/2006/relationships/hyperlink" Target="https://s3-external-1.amazonaws.com/offertabs/offer/kxdcce/large/810_56423af0cd6d9-12046863_10206732260400652_3179116871844461816_n.jpg" TargetMode="External"/><Relationship Id="rId278" Type="http://schemas.openxmlformats.org/officeDocument/2006/relationships/hyperlink" Target="https://s3-external-1.amazonaws.com/offertabs/offer/kxdcce/large/810_564bff8565d7e-D2CLogo.jpg" TargetMode="External"/><Relationship Id="rId399" Type="http://schemas.openxmlformats.org/officeDocument/2006/relationships/hyperlink" Target="https://s3-external-1.amazonaws.com/offertabs/offer/kxdcce/large/810_56510fa7418ea-EJ.JPG" TargetMode="External"/><Relationship Id="rId156" Type="http://schemas.openxmlformats.org/officeDocument/2006/relationships/hyperlink" Target="https://s3-external-1.amazonaws.com/offertabs/offer/kxdcce/large/810_edited_564237b0b03ed-image.jpg" TargetMode="External"/><Relationship Id="rId277" Type="http://schemas.openxmlformats.org/officeDocument/2006/relationships/hyperlink" Target="https://s3-external-1.amazonaws.com/offertabs/offer/kxdcce/large/810_564be8f10b781-12064729714_71135a72b8_o.jpg" TargetMode="External"/><Relationship Id="rId398" Type="http://schemas.openxmlformats.org/officeDocument/2006/relationships/hyperlink" Target="https://s3-external-1.amazonaws.com/offertabs/offer/kxdcce/large/810_5650fad876433-IMG_1069.jpg" TargetMode="External"/><Relationship Id="rId155" Type="http://schemas.openxmlformats.org/officeDocument/2006/relationships/hyperlink" Target="https://s3-external-1.amazonaws.com/offertabs/offer/kxdcce/large/810_564233582e87e-SunshineFoundation.jpg" TargetMode="External"/><Relationship Id="rId276" Type="http://schemas.openxmlformats.org/officeDocument/2006/relationships/hyperlink" Target="https://s3-external-1.amazonaws.com/offertabs/offer/kxdcce/large/810_564bdfa61cc2b-IMG_0021.jpg" TargetMode="External"/><Relationship Id="rId397" Type="http://schemas.openxmlformats.org/officeDocument/2006/relationships/hyperlink" Target="https://s3-external-1.amazonaws.com/offertabs/offer/kxdcce/large/810_5650ee59e7d03-writenightphoto.jpg" TargetMode="External"/><Relationship Id="rId40" Type="http://schemas.openxmlformats.org/officeDocument/2006/relationships/hyperlink" Target="https://s3-external-1.amazonaws.com/offertabs/offer/kxdcce/large/810_5638e8f554531-PMT2.jpg" TargetMode="External"/><Relationship Id="rId42" Type="http://schemas.openxmlformats.org/officeDocument/2006/relationships/hyperlink" Target="https://s3-external-1.amazonaws.com/offertabs/offer/kxdcce/large/810_5638eb801da6e-Rats_04.jpg" TargetMode="External"/><Relationship Id="rId41" Type="http://schemas.openxmlformats.org/officeDocument/2006/relationships/hyperlink" Target="https://s3-external-1.amazonaws.com/offertabs/offer/kxdcce/large/810_5638ea784ee65-PASSLogo2.jpg" TargetMode="External"/><Relationship Id="rId44" Type="http://schemas.openxmlformats.org/officeDocument/2006/relationships/hyperlink" Target="https://s3-external-1.amazonaws.com/offertabs/offer/kxdcce/large/810_5638f66a0b8dd-loving-santa.jpg" TargetMode="External"/><Relationship Id="rId43" Type="http://schemas.openxmlformats.org/officeDocument/2006/relationships/hyperlink" Target="https://s3-external-1.amazonaws.com/offertabs/offer/kxdcce/large/810_5638ecef00188-Pluggy.jpg" TargetMode="External"/><Relationship Id="rId46" Type="http://schemas.openxmlformats.org/officeDocument/2006/relationships/hyperlink" Target="https://s3-external-1.amazonaws.com/offertabs/offer/kxdcce/large/810_5638fd145611f-Celeste12.10.13.JPG" TargetMode="External"/><Relationship Id="rId45" Type="http://schemas.openxmlformats.org/officeDocument/2006/relationships/hyperlink" Target="https://s3-external-1.amazonaws.com/offertabs/offer/kxdcce/large/810_5638fa30789ee-Foundation-GivingTuesday.jpg" TargetMode="External"/><Relationship Id="rId509" Type="http://schemas.openxmlformats.org/officeDocument/2006/relationships/hyperlink" Target="https://s3-external-1.amazonaws.com/offertabs/offer/kxdcce/large/810_5637ac467d926-CertificateSW.png" TargetMode="External"/><Relationship Id="rId508" Type="http://schemas.openxmlformats.org/officeDocument/2006/relationships/hyperlink" Target="https://s3-external-1.amazonaws.com/offertabs/offer/kxdcce/large/810_56379d11af38b-ODHBlogo2.png" TargetMode="External"/><Relationship Id="rId503" Type="http://schemas.openxmlformats.org/officeDocument/2006/relationships/hyperlink" Target="https://s3-external-1.amazonaws.com/offertabs/offer/kxdcce/large/810_5674f32de89cd-11937911_829803010451303_1128653074_n.jpg" TargetMode="External"/><Relationship Id="rId502" Type="http://schemas.openxmlformats.org/officeDocument/2006/relationships/hyperlink" Target="https://s3-external-1.amazonaws.com/offertabs/offer/kxdcce/large/810_566ef3f13eb09-12046692_169248750080293_1582175364359103985_n.jpg" TargetMode="External"/><Relationship Id="rId501" Type="http://schemas.openxmlformats.org/officeDocument/2006/relationships/hyperlink" Target="https://s3-external-1.amazonaws.com/offertabs/offer/kxdcce/large/810_565e1d2030383-000_7401.jpg" TargetMode="External"/><Relationship Id="rId500" Type="http://schemas.openxmlformats.org/officeDocument/2006/relationships/hyperlink" Target="https://s3-external-1.amazonaws.com/offertabs/offer/kxdcce/large/810_565dc6ce2fc58-carsonlastbarrelrace227.jpg" TargetMode="External"/><Relationship Id="rId507" Type="http://schemas.openxmlformats.org/officeDocument/2006/relationships/hyperlink" Target="https://s3-external-1.amazonaws.com/offertabs/offer/kxdcce/large/810_56858a6733a50-773745_10153809147648718_4456971415802747718_o.jpg" TargetMode="External"/><Relationship Id="rId506" Type="http://schemas.openxmlformats.org/officeDocument/2006/relationships/hyperlink" Target="https://s3-external-1.amazonaws.com/offertabs/offer/kxdcce/large/810_5685620316ea2-12244355_1515663235426604_7935065112305742284_o.jpg" TargetMode="External"/><Relationship Id="rId505" Type="http://schemas.openxmlformats.org/officeDocument/2006/relationships/hyperlink" Target="https://s3-external-1.amazonaws.com/offertabs/offer/kxdcce/large/810_567c3899d0bac-1918841_772396139538657_6692461605166119186_n.jpg" TargetMode="External"/><Relationship Id="rId504" Type="http://schemas.openxmlformats.org/officeDocument/2006/relationships/hyperlink" Target="https://s3-external-1.amazonaws.com/offertabs/offer/kxdcce/large/810_567960b096b3a-1217151955a.jpg" TargetMode="External"/><Relationship Id="rId48" Type="http://schemas.openxmlformats.org/officeDocument/2006/relationships/hyperlink" Target="https://s3-external-1.amazonaws.com/offertabs/offer/kxdcce/large/810_5639049d27efe-TheSalgiEsophagealCancerReseachFoundationSALGIorgAwarenessEarlyDetectionResearch.jpg" TargetMode="External"/><Relationship Id="rId47" Type="http://schemas.openxmlformats.org/officeDocument/2006/relationships/hyperlink" Target="https://s3-external-1.amazonaws.com/offertabs/offer/kxdcce/large/810_5638fdb442952-SarahandJulia.JPG" TargetMode="External"/><Relationship Id="rId49" Type="http://schemas.openxmlformats.org/officeDocument/2006/relationships/hyperlink" Target="https://s3-external-1.amazonaws.com/offertabs/offer/kxdcce/large/810_56390af3d38ce-12176148_10154128067931664_1448849672_o.jpg" TargetMode="External"/><Relationship Id="rId31" Type="http://schemas.openxmlformats.org/officeDocument/2006/relationships/hyperlink" Target="https://s3-external-1.amazonaws.com/offertabs/offer/kxdcce/large/810_5638331271b16-RosieGhana.jpg" TargetMode="External"/><Relationship Id="rId30" Type="http://schemas.openxmlformats.org/officeDocument/2006/relationships/hyperlink" Target="https://s3-external-1.amazonaws.com/offertabs/offer/kxdcce/large/810_56382f5f664c9-IMG_0163.JPG" TargetMode="External"/><Relationship Id="rId33" Type="http://schemas.openxmlformats.org/officeDocument/2006/relationships/hyperlink" Target="https://s3-external-1.amazonaws.com/offertabs/offer/kxdcce/large/810_563861e193792-IMG_20140917_122913.jpg" TargetMode="External"/><Relationship Id="rId32" Type="http://schemas.openxmlformats.org/officeDocument/2006/relationships/hyperlink" Target="https://s3-external-1.amazonaws.com/offertabs/offer/kxdcce/large/810_56385b9367419-Pokhara-Nepal1.jpg" TargetMode="External"/><Relationship Id="rId35" Type="http://schemas.openxmlformats.org/officeDocument/2006/relationships/hyperlink" Target="https://s3-external-1.amazonaws.com/offertabs/offer/kxdcce/large/810_5638afccf01a0-MBAS.TennisforAll.August2015.jpg" TargetMode="External"/><Relationship Id="rId34" Type="http://schemas.openxmlformats.org/officeDocument/2006/relationships/hyperlink" Target="https://s3-external-1.amazonaws.com/offertabs/offer/kxdcce/large/810_5638663e356b2-AmakihiFacebookbadge.jpg" TargetMode="External"/><Relationship Id="rId618" Type="http://schemas.openxmlformats.org/officeDocument/2006/relationships/drawing" Target="../drawings/drawing19.xml"/><Relationship Id="rId613" Type="http://schemas.openxmlformats.org/officeDocument/2006/relationships/hyperlink" Target="https://s3-external-1.amazonaws.com/offertabs/offer/kxdcce/large/810_56529eda46855-image.jpeg" TargetMode="External"/><Relationship Id="rId612" Type="http://schemas.openxmlformats.org/officeDocument/2006/relationships/hyperlink" Target="https://s3-external-1.amazonaws.com/offertabs/offer/kxdcce/large/810_56529d8296956-image.jpeg" TargetMode="External"/><Relationship Id="rId611" Type="http://schemas.openxmlformats.org/officeDocument/2006/relationships/hyperlink" Target="https://s3-external-1.amazonaws.com/offertabs/offer/kxdcce/large/810_56508995e3bab-00016M.jpeg" TargetMode="External"/><Relationship Id="rId610" Type="http://schemas.openxmlformats.org/officeDocument/2006/relationships/hyperlink" Target="https://s3-external-1.amazonaws.com/offertabs/offer/kxdcce/large/810_5650882d4a440-image.jpeg" TargetMode="External"/><Relationship Id="rId617" Type="http://schemas.openxmlformats.org/officeDocument/2006/relationships/hyperlink" Target="https://s3-external-1.amazonaws.com/offertabs/offer/kxdcce/large/810_565db6874f108-image.jpeg" TargetMode="External"/><Relationship Id="rId616" Type="http://schemas.openxmlformats.org/officeDocument/2006/relationships/hyperlink" Target="https://s3-external-1.amazonaws.com/offertabs/offer/kxdcce/large/810_5654a59770e1a-image.jpeg" TargetMode="External"/><Relationship Id="rId615" Type="http://schemas.openxmlformats.org/officeDocument/2006/relationships/hyperlink" Target="https://s3-external-1.amazonaws.com/offertabs/offer/kxdcce/large/810_5653e4fdbbeac-image.jpeg" TargetMode="External"/><Relationship Id="rId614" Type="http://schemas.openxmlformats.org/officeDocument/2006/relationships/hyperlink" Target="https://s3-external-1.amazonaws.com/offertabs/offer/kxdcce/large/810_56538f483bf51-image.jpeg" TargetMode="External"/><Relationship Id="rId37" Type="http://schemas.openxmlformats.org/officeDocument/2006/relationships/hyperlink" Target="https://s3-external-1.amazonaws.com/offertabs/offer/kxdcce/large/810_5638cd7d9e8a0-SPCSCollage.jpg" TargetMode="External"/><Relationship Id="rId36" Type="http://schemas.openxmlformats.org/officeDocument/2006/relationships/hyperlink" Target="https://s3-external-1.amazonaws.com/offertabs/offer/kxdcce/large/810_5638c55675227-11078263_361207117413008_2198349711995393969_o.jpg" TargetMode="External"/><Relationship Id="rId39" Type="http://schemas.openxmlformats.org/officeDocument/2006/relationships/hyperlink" Target="https://s3-external-1.amazonaws.com/offertabs/offer/kxdcce/large/810_5638e7323d5d7-IMG_4893.JPG" TargetMode="External"/><Relationship Id="rId38" Type="http://schemas.openxmlformats.org/officeDocument/2006/relationships/hyperlink" Target="https://s3-external-1.amazonaws.com/offertabs/offer/kxdcce/large/810_5638cde2afdba-001_crop_crop.jpg" TargetMode="External"/><Relationship Id="rId20" Type="http://schemas.openxmlformats.org/officeDocument/2006/relationships/hyperlink" Target="https://s3-external-1.amazonaws.com/offertabs/offer/kxdcce/large/810_5637db064c70e-Raew3kids.jpg" TargetMode="External"/><Relationship Id="rId22" Type="http://schemas.openxmlformats.org/officeDocument/2006/relationships/hyperlink" Target="https://s3-external-1.amazonaws.com/offertabs/offer/kxdcce/large/810_5637e04be409d-images.jpg" TargetMode="External"/><Relationship Id="rId21" Type="http://schemas.openxmlformats.org/officeDocument/2006/relationships/hyperlink" Target="https://s3-external-1.amazonaws.com/offertabs/offer/kxdcce/large/810_5637dc179e334-18688754213_8cef478bc1_k.jpg" TargetMode="External"/><Relationship Id="rId24" Type="http://schemas.openxmlformats.org/officeDocument/2006/relationships/hyperlink" Target="https://s3-external-1.amazonaws.com/offertabs/offer/kxdcce/large/810_5638079676d8e-image.jpg" TargetMode="External"/><Relationship Id="rId23" Type="http://schemas.openxmlformats.org/officeDocument/2006/relationships/hyperlink" Target="https://s3-external-1.amazonaws.com/offertabs/offer/kxdcce/large/810_5637f780f37bd-JSselfie_n.jpg" TargetMode="External"/><Relationship Id="rId409" Type="http://schemas.openxmlformats.org/officeDocument/2006/relationships/hyperlink" Target="https://s3-external-1.amazonaws.com/offertabs/offer/kxdcce/large/810_5651f3a2ed30c-QuinnwithPeaceDove.jpg" TargetMode="External"/><Relationship Id="rId404" Type="http://schemas.openxmlformats.org/officeDocument/2006/relationships/hyperlink" Target="https://s3-external-1.amazonaws.com/offertabs/offer/kxdcce/large/810_5651bde5e6df2-BanjoLibertyBell-Mar2015.jpg" TargetMode="External"/><Relationship Id="rId525" Type="http://schemas.openxmlformats.org/officeDocument/2006/relationships/hyperlink" Target="https://s3-external-1.amazonaws.com/offertabs/offer/kxdcce/large/810_563cb08d1224b-grads.png" TargetMode="External"/><Relationship Id="rId403" Type="http://schemas.openxmlformats.org/officeDocument/2006/relationships/hyperlink" Target="https://s3-external-1.amazonaws.com/offertabs/offer/kxdcce/large/810_56516b372783b-BeaconofHope-ProfilePic.jpg" TargetMode="External"/><Relationship Id="rId524" Type="http://schemas.openxmlformats.org/officeDocument/2006/relationships/hyperlink" Target="https://s3-external-1.amazonaws.com/offertabs/offer/kxdcce/large/810_563c2a1ba3f70-Gillianfundraisingtemplate.png" TargetMode="External"/><Relationship Id="rId402" Type="http://schemas.openxmlformats.org/officeDocument/2006/relationships/hyperlink" Target="https://s3-external-1.amazonaws.com/offertabs/offer/kxdcce/large/810_56514c4c52ad8-chuleta2.jpg" TargetMode="External"/><Relationship Id="rId523" Type="http://schemas.openxmlformats.org/officeDocument/2006/relationships/hyperlink" Target="https://s3-external-1.amazonaws.com/offertabs/offer/kxdcce/large/810_563c23312d5c5-HopeMarie-04.png" TargetMode="External"/><Relationship Id="rId401" Type="http://schemas.openxmlformats.org/officeDocument/2006/relationships/hyperlink" Target="https://s3-external-1.amazonaws.com/offertabs/offer/kxdcce/large/810_56514b054fb59-20150805_175122-1.jpg" TargetMode="External"/><Relationship Id="rId522" Type="http://schemas.openxmlformats.org/officeDocument/2006/relationships/hyperlink" Target="https://s3-external-1.amazonaws.com/offertabs/offer/kxdcce/large/810_563c20da43bd9-UDiON-OneSpark-Logo.png" TargetMode="External"/><Relationship Id="rId408" Type="http://schemas.openxmlformats.org/officeDocument/2006/relationships/hyperlink" Target="https://s3-external-1.amazonaws.com/offertabs/offer/kxdcce/large/810_5651f342e48d6-HOTOSM.jpg" TargetMode="External"/><Relationship Id="rId529" Type="http://schemas.openxmlformats.org/officeDocument/2006/relationships/hyperlink" Target="https://s3-external-1.amazonaws.com/offertabs/offer/kxdcce/large/810_563eb21bc0a66-facebook.png" TargetMode="External"/><Relationship Id="rId407" Type="http://schemas.openxmlformats.org/officeDocument/2006/relationships/hyperlink" Target="https://s3-external-1.amazonaws.com/offertabs/offer/kxdcce/large/810_5651e98628217-dorah5.jpg" TargetMode="External"/><Relationship Id="rId528" Type="http://schemas.openxmlformats.org/officeDocument/2006/relationships/hyperlink" Target="https://s3-external-1.amazonaws.com/offertabs/offer/kxdcce/large/810_563e3f85b688b-My25thRideSquare.png" TargetMode="External"/><Relationship Id="rId406" Type="http://schemas.openxmlformats.org/officeDocument/2006/relationships/hyperlink" Target="https://s3-external-1.amazonaws.com/offertabs/offer/kxdcce/large/810_5651d403b219f-Un.jpg" TargetMode="External"/><Relationship Id="rId527" Type="http://schemas.openxmlformats.org/officeDocument/2006/relationships/hyperlink" Target="https://s3-external-1.amazonaws.com/offertabs/offer/kxdcce/large/810_563d1bd89809e-cassatcamp.png" TargetMode="External"/><Relationship Id="rId405" Type="http://schemas.openxmlformats.org/officeDocument/2006/relationships/hyperlink" Target="https://s3-external-1.amazonaws.com/offertabs/offer/kxdcce/large/810_5651c358965d5-malnurishedbabyHaiti.JPG" TargetMode="External"/><Relationship Id="rId526" Type="http://schemas.openxmlformats.org/officeDocument/2006/relationships/hyperlink" Target="https://s3-external-1.amazonaws.com/offertabs/offer/kxdcce/large/810_563cd0dc22e26-tZDKUt1446826190.png" TargetMode="External"/><Relationship Id="rId26" Type="http://schemas.openxmlformats.org/officeDocument/2006/relationships/hyperlink" Target="https://s3-external-1.amazonaws.com/offertabs/offer/kxdcce/large/810_563816b85572a-8310013580103.jpg" TargetMode="External"/><Relationship Id="rId25" Type="http://schemas.openxmlformats.org/officeDocument/2006/relationships/hyperlink" Target="https://s3-external-1.amazonaws.com/offertabs/offer/kxdcce/large/810_5638165ca1794-Amybehindcounter.jpg" TargetMode="External"/><Relationship Id="rId28" Type="http://schemas.openxmlformats.org/officeDocument/2006/relationships/hyperlink" Target="https://s3-external-1.amazonaws.com/offertabs/offer/kxdcce/large/810_56381c4e58b49-ChildrenSecurityBlanket_logo.jpg" TargetMode="External"/><Relationship Id="rId27" Type="http://schemas.openxmlformats.org/officeDocument/2006/relationships/hyperlink" Target="https://s3-external-1.amazonaws.com/offertabs/offer/kxdcce/large/810_56381a063c05b-Gardenhead.jpg" TargetMode="External"/><Relationship Id="rId400" Type="http://schemas.openxmlformats.org/officeDocument/2006/relationships/hyperlink" Target="https://s3-external-1.amazonaws.com/offertabs/offer/kxdcce/large/810_56513f6c531bd-chuleta2.jpg" TargetMode="External"/><Relationship Id="rId521" Type="http://schemas.openxmlformats.org/officeDocument/2006/relationships/hyperlink" Target="https://s3-external-1.amazonaws.com/offertabs/offer/kxdcce/large/810_563ba2b130a37-CertificateGranPiramide.png" TargetMode="External"/><Relationship Id="rId29" Type="http://schemas.openxmlformats.org/officeDocument/2006/relationships/hyperlink" Target="https://s3-external-1.amazonaws.com/offertabs/offer/kxdcce/large/810_56382571e7d56-893696_10201722766287668_1546493331_o.jpg" TargetMode="External"/><Relationship Id="rId520" Type="http://schemas.openxmlformats.org/officeDocument/2006/relationships/hyperlink" Target="https://s3-external-1.amazonaws.com/offertabs/offer/kxdcce/large/810_563b7ed86da42-aid-logo.png" TargetMode="External"/><Relationship Id="rId11" Type="http://schemas.openxmlformats.org/officeDocument/2006/relationships/hyperlink" Target="https://s3-external-1.amazonaws.com/offertabs/offer/kxdcce/large/810_5637b2fa2c046-DSC_0098.JPG" TargetMode="External"/><Relationship Id="rId10" Type="http://schemas.openxmlformats.org/officeDocument/2006/relationships/hyperlink" Target="https://s3-external-1.amazonaws.com/offertabs/offer/kxdcce/large/810_5637af958d237-261804_1436704214331_5290467_n.jpg" TargetMode="External"/><Relationship Id="rId13" Type="http://schemas.openxmlformats.org/officeDocument/2006/relationships/hyperlink" Target="https://s3-external-1.amazonaws.com/offertabs/offer/kxdcce/large/810_5637b59f22b9d-DSC_0098.JPG" TargetMode="External"/><Relationship Id="rId12" Type="http://schemas.openxmlformats.org/officeDocument/2006/relationships/hyperlink" Target="https://s3-external-1.amazonaws.com/offertabs/offer/kxdcce/large/810_5637b485305ea-DSC_0025.JPG" TargetMode="External"/><Relationship Id="rId519" Type="http://schemas.openxmlformats.org/officeDocument/2006/relationships/hyperlink" Target="https://s3-external-1.amazonaws.com/offertabs/offer/kxdcce/large/810_563af32fea9f7-C__Data_Users_DefApps_AppData_INTERNETEXPLORER_Temp_SavedImages_logo-mercy.png" TargetMode="External"/><Relationship Id="rId514" Type="http://schemas.openxmlformats.org/officeDocument/2006/relationships/hyperlink" Target="https://s3-external-1.amazonaws.com/offertabs/offer/kxdcce/large/810_563a522e645f7-LESupport.png" TargetMode="External"/><Relationship Id="rId513" Type="http://schemas.openxmlformats.org/officeDocument/2006/relationships/hyperlink" Target="https://s3-external-1.amazonaws.com/offertabs/offer/kxdcce/large/810_563a106a51042-smalllogo.png" TargetMode="External"/><Relationship Id="rId512" Type="http://schemas.openxmlformats.org/officeDocument/2006/relationships/hyperlink" Target="https://s3-external-1.amazonaws.com/offertabs/offer/kxdcce/large/810_563957c6aecc4-nsdf2014final.png" TargetMode="External"/><Relationship Id="rId511" Type="http://schemas.openxmlformats.org/officeDocument/2006/relationships/hyperlink" Target="https://s3-external-1.amazonaws.com/offertabs/offer/kxdcce/large/810_5638d1f730748-11188361_1597147397219829_1942061078208323737_n.png" TargetMode="External"/><Relationship Id="rId518" Type="http://schemas.openxmlformats.org/officeDocument/2006/relationships/hyperlink" Target="https://s3-external-1.amazonaws.com/offertabs/offer/kxdcce/large/810_563a8667d407e-image.png" TargetMode="External"/><Relationship Id="rId517" Type="http://schemas.openxmlformats.org/officeDocument/2006/relationships/hyperlink" Target="https://s3-external-1.amazonaws.com/offertabs/offer/kxdcce/large/810_563a7e47ac4b4-image.png" TargetMode="External"/><Relationship Id="rId516" Type="http://schemas.openxmlformats.org/officeDocument/2006/relationships/hyperlink" Target="https://s3-external-1.amazonaws.com/offertabs/offer/kxdcce/large/810_563a74a4d4988-SquareLogo.png" TargetMode="External"/><Relationship Id="rId515" Type="http://schemas.openxmlformats.org/officeDocument/2006/relationships/hyperlink" Target="https://s3-external-1.amazonaws.com/offertabs/offer/kxdcce/large/810_563a5d4a3f6c8-arc.png" TargetMode="External"/><Relationship Id="rId15" Type="http://schemas.openxmlformats.org/officeDocument/2006/relationships/hyperlink" Target="https://s3-external-1.amazonaws.com/offertabs/offer/kxdcce/large/810_5637b97fa3095-JI.jpg" TargetMode="External"/><Relationship Id="rId14" Type="http://schemas.openxmlformats.org/officeDocument/2006/relationships/hyperlink" Target="https://s3-external-1.amazonaws.com/offertabs/offer/kxdcce/large/810_5637b60d19046-IMG_5073.JPG" TargetMode="External"/><Relationship Id="rId17" Type="http://schemas.openxmlformats.org/officeDocument/2006/relationships/hyperlink" Target="https://s3-external-1.amazonaws.com/offertabs/offer/kxdcce/large/810_5637bc6736bf0-1507783_10152944583261035_6546243362743544227_n.jpg" TargetMode="External"/><Relationship Id="rId16" Type="http://schemas.openxmlformats.org/officeDocument/2006/relationships/hyperlink" Target="https://s3-external-1.amazonaws.com/offertabs/offer/kxdcce/large/810_5637bc5694981-IMG_1671.jpg" TargetMode="External"/><Relationship Id="rId19" Type="http://schemas.openxmlformats.org/officeDocument/2006/relationships/hyperlink" Target="https://s3-external-1.amazonaws.com/offertabs/offer/kxdcce/large/810_5637c8bac46f6-IvyHillEquestrianLogo.jpg" TargetMode="External"/><Relationship Id="rId510" Type="http://schemas.openxmlformats.org/officeDocument/2006/relationships/hyperlink" Target="https://s3-external-1.amazonaws.com/offertabs/offer/kxdcce/large/810_5637e90c8f9db-SacredContradictionsPortrait.png" TargetMode="External"/><Relationship Id="rId18" Type="http://schemas.openxmlformats.org/officeDocument/2006/relationships/hyperlink" Target="https://s3-external-1.amazonaws.com/offertabs/offer/kxdcce/large/810_5637c37cda23d-DSC_7283.jpg" TargetMode="External"/><Relationship Id="rId84" Type="http://schemas.openxmlformats.org/officeDocument/2006/relationships/hyperlink" Target="https://s3-external-1.amazonaws.com/offertabs/offer/kxdcce/large/810_563ae63ab9afa-key.jpg" TargetMode="External"/><Relationship Id="rId83" Type="http://schemas.openxmlformats.org/officeDocument/2006/relationships/hyperlink" Target="https://s3-external-1.amazonaws.com/offertabs/offer/kxdcce/large/810_563ad5572c41d-10387234_10154782771140602_7260158545055595264_n.jpg" TargetMode="External"/><Relationship Id="rId86" Type="http://schemas.openxmlformats.org/officeDocument/2006/relationships/hyperlink" Target="https://s3-external-1.amazonaws.com/offertabs/offer/kxdcce/large/810_563b5b51c3d57-FullSizeRender1.jpg" TargetMode="External"/><Relationship Id="rId85" Type="http://schemas.openxmlformats.org/officeDocument/2006/relationships/hyperlink" Target="https://s3-external-1.amazonaws.com/offertabs/offer/kxdcce/large/810_563afcbf5edf9-ItsReigningAngels2.jpg" TargetMode="External"/><Relationship Id="rId88" Type="http://schemas.openxmlformats.org/officeDocument/2006/relationships/hyperlink" Target="https://s3-external-1.amazonaws.com/offertabs/offer/kxdcce/large/810_563b90f7c7773-090415ShelleyCohen.jpg" TargetMode="External"/><Relationship Id="rId87" Type="http://schemas.openxmlformats.org/officeDocument/2006/relationships/hyperlink" Target="https://s3-external-1.amazonaws.com/offertabs/offer/kxdcce/large/810_563b878045bc0-image.jpg" TargetMode="External"/><Relationship Id="rId89" Type="http://schemas.openxmlformats.org/officeDocument/2006/relationships/hyperlink" Target="https://s3-external-1.amazonaws.com/offertabs/offer/kxdcce/large/810_563b9d3f813be-momsbloompurplecover.jpg" TargetMode="External"/><Relationship Id="rId80" Type="http://schemas.openxmlformats.org/officeDocument/2006/relationships/hyperlink" Target="https://s3-external-1.amazonaws.com/offertabs/offer/kxdcce/large/810_563a8414d38d9-SAM_3992.JPG" TargetMode="External"/><Relationship Id="rId82" Type="http://schemas.openxmlformats.org/officeDocument/2006/relationships/hyperlink" Target="https://s3-external-1.amazonaws.com/offertabs/offer/kxdcce/large/810_563acb80a5672-1499577_10201501824521895_215473747_n.jpg" TargetMode="External"/><Relationship Id="rId81" Type="http://schemas.openxmlformats.org/officeDocument/2006/relationships/hyperlink" Target="https://s3-external-1.amazonaws.com/offertabs/offer/kxdcce/large/810_edited_563aaef97250a-20150426_103415.jpg" TargetMode="External"/><Relationship Id="rId73" Type="http://schemas.openxmlformats.org/officeDocument/2006/relationships/hyperlink" Target="https://s3-external-1.amazonaws.com/offertabs/offer/kxdcce/large/810_563a2c18774f7-523875_3868936959133_1257982221_n.jpg" TargetMode="External"/><Relationship Id="rId72" Type="http://schemas.openxmlformats.org/officeDocument/2006/relationships/hyperlink" Target="https://s3-external-1.amazonaws.com/offertabs/offer/kxdcce/large/810_563a18ab980c4-ADLFull_K.jpg" TargetMode="External"/><Relationship Id="rId75" Type="http://schemas.openxmlformats.org/officeDocument/2006/relationships/hyperlink" Target="https://s3-external-1.amazonaws.com/offertabs/offer/kxdcce/large/810_563a406e95869-duke2.jpg" TargetMode="External"/><Relationship Id="rId74" Type="http://schemas.openxmlformats.org/officeDocument/2006/relationships/hyperlink" Target="https://s3-external-1.amazonaws.com/offertabs/offer/kxdcce/large/810_563a3795669eb-10390490_10205504463522975_3709333707296089872_n.jpg" TargetMode="External"/><Relationship Id="rId77" Type="http://schemas.openxmlformats.org/officeDocument/2006/relationships/hyperlink" Target="https://s3-external-1.amazonaws.com/offertabs/offer/kxdcce/large/810_563a6449d431b-john.jpg" TargetMode="External"/><Relationship Id="rId76" Type="http://schemas.openxmlformats.org/officeDocument/2006/relationships/hyperlink" Target="https://s3-external-1.amazonaws.com/offertabs/offer/kxdcce/large/810_563a55486b31e-25763_409029015228_1853805_n.jpg" TargetMode="External"/><Relationship Id="rId79" Type="http://schemas.openxmlformats.org/officeDocument/2006/relationships/hyperlink" Target="https://s3-external-1.amazonaws.com/offertabs/offer/kxdcce/large/810_563a81a43ba76-1978647_10205790553507063_8643018131832055988_n.jpg" TargetMode="External"/><Relationship Id="rId78" Type="http://schemas.openxmlformats.org/officeDocument/2006/relationships/hyperlink" Target="https://s3-external-1.amazonaws.com/offertabs/offer/kxdcce/large/810_563a686bee119-10406692_10153038938597186_2139006978593768337_n.jpg" TargetMode="External"/><Relationship Id="rId71" Type="http://schemas.openxmlformats.org/officeDocument/2006/relationships/hyperlink" Target="https://s3-external-1.amazonaws.com/offertabs/offer/kxdcce/large/810_563a1062c5081-Frontiertagsm.jpg" TargetMode="External"/><Relationship Id="rId70" Type="http://schemas.openxmlformats.org/officeDocument/2006/relationships/hyperlink" Target="https://s3-external-1.amazonaws.com/offertabs/offer/kxdcce/large/810_563a09494e81c-j.jpg" TargetMode="External"/><Relationship Id="rId62" Type="http://schemas.openxmlformats.org/officeDocument/2006/relationships/hyperlink" Target="https://s3-external-1.amazonaws.com/offertabs/offer/kxdcce/large/810_563987bf140b6-lifeboks.jpg" TargetMode="External"/><Relationship Id="rId61" Type="http://schemas.openxmlformats.org/officeDocument/2006/relationships/hyperlink" Target="https://s3-external-1.amazonaws.com/offertabs/offer/kxdcce/large/810_563984d5b4e9f-FullSizeRender2.jpg" TargetMode="External"/><Relationship Id="rId64" Type="http://schemas.openxmlformats.org/officeDocument/2006/relationships/hyperlink" Target="https://s3-external-1.amazonaws.com/offertabs/offer/kxdcce/large/810_56398c251d26d-kulture-logo.jpg" TargetMode="External"/><Relationship Id="rId63" Type="http://schemas.openxmlformats.org/officeDocument/2006/relationships/hyperlink" Target="https://s3-external-1.amazonaws.com/offertabs/offer/kxdcce/large/810_56398b91689a6-kulture-logo.jpg" TargetMode="External"/><Relationship Id="rId66" Type="http://schemas.openxmlformats.org/officeDocument/2006/relationships/hyperlink" Target="https://s3-external-1.amazonaws.com/offertabs/offer/kxdcce/large/810_5639a4b4597f7-20151015_163323.jpg" TargetMode="External"/><Relationship Id="rId65" Type="http://schemas.openxmlformats.org/officeDocument/2006/relationships/hyperlink" Target="https://s3-external-1.amazonaws.com/offertabs/offer/kxdcce/large/810_5639909be93c2-BIGLoveladies.jpg" TargetMode="External"/><Relationship Id="rId68" Type="http://schemas.openxmlformats.org/officeDocument/2006/relationships/hyperlink" Target="https://s3-external-1.amazonaws.com/offertabs/offer/kxdcce/large/810_5639fa710a0d8-FB_IMG_1446639888878.jpg" TargetMode="External"/><Relationship Id="rId67" Type="http://schemas.openxmlformats.org/officeDocument/2006/relationships/hyperlink" Target="https://s3-external-1.amazonaws.com/offertabs/offer/kxdcce/large/810_5639c44dc0a7e-Capture.JPG" TargetMode="External"/><Relationship Id="rId609" Type="http://schemas.openxmlformats.org/officeDocument/2006/relationships/hyperlink" Target="https://s3-external-1.amazonaws.com/offertabs/offer/kxdcce/large/810_565082c24df1c-image.jpeg" TargetMode="External"/><Relationship Id="rId608" Type="http://schemas.openxmlformats.org/officeDocument/2006/relationships/hyperlink" Target="https://s3-external-1.amazonaws.com/offertabs/offer/kxdcce/large/810_564fd03c671e3-image.jpeg" TargetMode="External"/><Relationship Id="rId607" Type="http://schemas.openxmlformats.org/officeDocument/2006/relationships/hyperlink" Target="https://s3-external-1.amazonaws.com/offertabs/offer/kxdcce/large/810_564fbf7e22497-4027daf14645f975a5caaa8eb09904c7-5263fed89c15d.jpeg" TargetMode="External"/><Relationship Id="rId60" Type="http://schemas.openxmlformats.org/officeDocument/2006/relationships/hyperlink" Target="https://s3-external-1.amazonaws.com/offertabs/offer/kxdcce/large/810_56398355b782e-20151010_101906.jpg" TargetMode="External"/><Relationship Id="rId602" Type="http://schemas.openxmlformats.org/officeDocument/2006/relationships/hyperlink" Target="https://s3-external-1.amazonaws.com/offertabs/offer/kxdcce/large/810_564c334da5f43-image.jpeg" TargetMode="External"/><Relationship Id="rId601" Type="http://schemas.openxmlformats.org/officeDocument/2006/relationships/hyperlink" Target="https://s3-external-1.amazonaws.com/offertabs/offer/kxdcce/large/810_564ba577b3992-ymca_blk_rgb_r.jpeg" TargetMode="External"/><Relationship Id="rId600" Type="http://schemas.openxmlformats.org/officeDocument/2006/relationships/hyperlink" Target="https://s3-external-1.amazonaws.com/offertabs/offer/kxdcce/large/810_edited_564b6fa069ae1-image.jpeg" TargetMode="External"/><Relationship Id="rId606" Type="http://schemas.openxmlformats.org/officeDocument/2006/relationships/hyperlink" Target="https://s3-external-1.amazonaws.com/offertabs/offer/kxdcce/large/810_564f790d1b7e0-IMG_443973115827665.jpeg" TargetMode="External"/><Relationship Id="rId605" Type="http://schemas.openxmlformats.org/officeDocument/2006/relationships/hyperlink" Target="https://s3-external-1.amazonaws.com/offertabs/offer/kxdcce/large/810_564d5a4479600-image.jpeg" TargetMode="External"/><Relationship Id="rId604" Type="http://schemas.openxmlformats.org/officeDocument/2006/relationships/hyperlink" Target="https://s3-external-1.amazonaws.com/offertabs/offer/kxdcce/large/810_564d44dcd16f6-image.jpeg" TargetMode="External"/><Relationship Id="rId603" Type="http://schemas.openxmlformats.org/officeDocument/2006/relationships/hyperlink" Target="https://s3-external-1.amazonaws.com/offertabs/offer/kxdcce/large/810_564cc400353b9-image.jpeg" TargetMode="External"/><Relationship Id="rId69" Type="http://schemas.openxmlformats.org/officeDocument/2006/relationships/hyperlink" Target="https://s3-external-1.amazonaws.com/offertabs/offer/kxdcce/large/810_563a05986d222-youngblphoto.JPG" TargetMode="External"/><Relationship Id="rId51" Type="http://schemas.openxmlformats.org/officeDocument/2006/relationships/hyperlink" Target="https://s3-external-1.amazonaws.com/offertabs/offer/kxdcce/large/810_563917d689970-034KeareHodge9408bw.jpg" TargetMode="External"/><Relationship Id="rId50" Type="http://schemas.openxmlformats.org/officeDocument/2006/relationships/hyperlink" Target="https://s3-external-1.amazonaws.com/offertabs/offer/kxdcce/large/810_563913f3076c0-allyanddad.jpg" TargetMode="External"/><Relationship Id="rId53" Type="http://schemas.openxmlformats.org/officeDocument/2006/relationships/hyperlink" Target="https://s3-external-1.amazonaws.com/offertabs/offer/kxdcce/large/810_563933b100c66-girlpointing.jpg" TargetMode="External"/><Relationship Id="rId52" Type="http://schemas.openxmlformats.org/officeDocument/2006/relationships/hyperlink" Target="https://s3-external-1.amazonaws.com/offertabs/offer/kxdcce/large/810_56392b0f5a52d-Ellie20Helton20Race.jpg" TargetMode="External"/><Relationship Id="rId55" Type="http://schemas.openxmlformats.org/officeDocument/2006/relationships/hyperlink" Target="https://s3-external-1.amazonaws.com/offertabs/offer/kxdcce/large/810_56394675b6abe-FB_IMG_1446591357960.jpg" TargetMode="External"/><Relationship Id="rId54" Type="http://schemas.openxmlformats.org/officeDocument/2006/relationships/hyperlink" Target="https://s3-external-1.amazonaws.com/offertabs/offer/kxdcce/large/810_563944545bf01-image.jpg" TargetMode="External"/><Relationship Id="rId57" Type="http://schemas.openxmlformats.org/officeDocument/2006/relationships/hyperlink" Target="https://s3-external-1.amazonaws.com/offertabs/offer/kxdcce/large/810_5639639ee2693-NPHComputerTrainingClass.jpg" TargetMode="External"/><Relationship Id="rId56" Type="http://schemas.openxmlformats.org/officeDocument/2006/relationships/hyperlink" Target="https://s3-external-1.amazonaws.com/offertabs/offer/kxdcce/large/810_56395609ce119-Mount_Mitchell_Fall_FoliageJRMichae.jpg" TargetMode="External"/><Relationship Id="rId59" Type="http://schemas.openxmlformats.org/officeDocument/2006/relationships/hyperlink" Target="https://s3-external-1.amazonaws.com/offertabs/offer/kxdcce/large/810_56397bf37ac20-FB_IMG_1446590070496.jpg" TargetMode="External"/><Relationship Id="rId58" Type="http://schemas.openxmlformats.org/officeDocument/2006/relationships/hyperlink" Target="https://s3-external-1.amazonaws.com/offertabs/offer/kxdcce/large/810_56397218cff0b-2014-05-1813.09.23.jpg" TargetMode="External"/><Relationship Id="rId590" Type="http://schemas.openxmlformats.org/officeDocument/2006/relationships/hyperlink" Target="https://s3-external-1.amazonaws.com/offertabs/offer/kxdcce/large/810_563e0c5e1330c-Finish2.jpeg" TargetMode="External"/><Relationship Id="rId107" Type="http://schemas.openxmlformats.org/officeDocument/2006/relationships/hyperlink" Target="https://s3-external-1.amazonaws.com/offertabs/offer/kxdcce/large/810_563ce20b56487-FB_Contest.jpg" TargetMode="External"/><Relationship Id="rId228" Type="http://schemas.openxmlformats.org/officeDocument/2006/relationships/hyperlink" Target="https://s3-external-1.amazonaws.com/offertabs/offer/kxdcce/large/810_5646379f1b3bc-image.jpg" TargetMode="External"/><Relationship Id="rId349" Type="http://schemas.openxmlformats.org/officeDocument/2006/relationships/hyperlink" Target="https://s3-external-1.amazonaws.com/offertabs/offer/kxdcce/large/810_564ea818c25d0-WhiteM.jpg" TargetMode="External"/><Relationship Id="rId106" Type="http://schemas.openxmlformats.org/officeDocument/2006/relationships/hyperlink" Target="https://s3-external-1.amazonaws.com/offertabs/offer/kxdcce/large/810_563c4e2782298-FB_20151104_15_06_23_Saved_Picture.jpg" TargetMode="External"/><Relationship Id="rId227" Type="http://schemas.openxmlformats.org/officeDocument/2006/relationships/hyperlink" Target="https://s3-external-1.amazonaws.com/offertabs/offer/kxdcce/large/810_5646271a46788-KL-0002.jpg" TargetMode="External"/><Relationship Id="rId348" Type="http://schemas.openxmlformats.org/officeDocument/2006/relationships/hyperlink" Target="https://s3-external-1.amazonaws.com/offertabs/offer/kxdcce/large/810_564ea1334478a-GivingTuesday.jpg" TargetMode="External"/><Relationship Id="rId469" Type="http://schemas.openxmlformats.org/officeDocument/2006/relationships/hyperlink" Target="https://s3-external-1.amazonaws.com/offertabs/offer/kxdcce/large/810_56545c1ad0b0c-02-16_VASSstudents_12.jpg" TargetMode="External"/><Relationship Id="rId105" Type="http://schemas.openxmlformats.org/officeDocument/2006/relationships/hyperlink" Target="https://s3-external-1.amazonaws.com/offertabs/offer/kxdcce/large/810_563c33ceb59ea-FullSizeRender10.jpg" TargetMode="External"/><Relationship Id="rId226" Type="http://schemas.openxmlformats.org/officeDocument/2006/relationships/hyperlink" Target="https://s3-external-1.amazonaws.com/offertabs/offer/kxdcce/large/810_5646222aed717-BillPalmer.jpg" TargetMode="External"/><Relationship Id="rId347" Type="http://schemas.openxmlformats.org/officeDocument/2006/relationships/hyperlink" Target="https://s3-external-1.amazonaws.com/offertabs/offer/kxdcce/large/810_564e910125f75-10155823_10102900656004059_7347393967927998726_n.jpg" TargetMode="External"/><Relationship Id="rId468" Type="http://schemas.openxmlformats.org/officeDocument/2006/relationships/hyperlink" Target="https://s3-external-1.amazonaws.com/offertabs/offer/kxdcce/large/810_56545687644d8-TMI5TH.jpg" TargetMode="External"/><Relationship Id="rId589" Type="http://schemas.openxmlformats.org/officeDocument/2006/relationships/hyperlink" Target="https://s3-external-1.amazonaws.com/offertabs/offer/kxdcce/large/810_563cc9e2b98ee-image.jpeg" TargetMode="External"/><Relationship Id="rId104" Type="http://schemas.openxmlformats.org/officeDocument/2006/relationships/hyperlink" Target="https://s3-external-1.amazonaws.com/offertabs/offer/kxdcce/large/810_563c2f1cf02a2-image.jpg" TargetMode="External"/><Relationship Id="rId225" Type="http://schemas.openxmlformats.org/officeDocument/2006/relationships/hyperlink" Target="https://s3-external-1.amazonaws.com/offertabs/offer/kxdcce/large/810_56461ff37f547-2.jpg" TargetMode="External"/><Relationship Id="rId346" Type="http://schemas.openxmlformats.org/officeDocument/2006/relationships/hyperlink" Target="https://s3-external-1.amazonaws.com/offertabs/offer/kxdcce/large/810_564e8093d6645-image.jpg" TargetMode="External"/><Relationship Id="rId467" Type="http://schemas.openxmlformats.org/officeDocument/2006/relationships/hyperlink" Target="https://s3-external-1.amazonaws.com/offertabs/offer/kxdcce/large/810_56542c2e72c05-2014-01-31_14-34-10_9881.jpg" TargetMode="External"/><Relationship Id="rId588" Type="http://schemas.openxmlformats.org/officeDocument/2006/relationships/hyperlink" Target="https://s3-external-1.amazonaws.com/offertabs/offer/kxdcce/large/810_563be466aaae3-image.jpeg" TargetMode="External"/><Relationship Id="rId109" Type="http://schemas.openxmlformats.org/officeDocument/2006/relationships/hyperlink" Target="https://s3-external-1.amazonaws.com/offertabs/offer/kxdcce/large/810_563ce8c70c1e2-12.jpg" TargetMode="External"/><Relationship Id="rId108" Type="http://schemas.openxmlformats.org/officeDocument/2006/relationships/hyperlink" Target="https://s3-external-1.amazonaws.com/offertabs/offer/kxdcce/large/810_563ce89001d33-IMG_0301.JPG" TargetMode="External"/><Relationship Id="rId229" Type="http://schemas.openxmlformats.org/officeDocument/2006/relationships/hyperlink" Target="https://s3-external-1.amazonaws.com/offertabs/offer/kxdcce/large/810_564647e5c68cf-Destinee.jpg" TargetMode="External"/><Relationship Id="rId220" Type="http://schemas.openxmlformats.org/officeDocument/2006/relationships/hyperlink" Target="https://s3-external-1.amazonaws.com/offertabs/offer/kxdcce/large/810_5645c4d05918d-allaboutthekidsACH.jpg" TargetMode="External"/><Relationship Id="rId341" Type="http://schemas.openxmlformats.org/officeDocument/2006/relationships/hyperlink" Target="https://s3-external-1.amazonaws.com/offertabs/offer/kxdcce/large/810_564e6656a8cea-IMG_2280.JPG" TargetMode="External"/><Relationship Id="rId462" Type="http://schemas.openxmlformats.org/officeDocument/2006/relationships/hyperlink" Target="https://s3-external-1.amazonaws.com/offertabs/offer/kxdcce/large/810_5653f8dc5a49e-IMG_2344.JPG" TargetMode="External"/><Relationship Id="rId583" Type="http://schemas.openxmlformats.org/officeDocument/2006/relationships/hyperlink" Target="https://s3-external-1.amazonaws.com/offertabs/offer/kxdcce/large/810_563986f652e3c-image.jpeg" TargetMode="External"/><Relationship Id="rId340" Type="http://schemas.openxmlformats.org/officeDocument/2006/relationships/hyperlink" Target="https://s3-external-1.amazonaws.com/offertabs/offer/kxdcce/large/810_564e53d65097b-63398_10100889492157809_2045547235611239058_n.jpg" TargetMode="External"/><Relationship Id="rId461" Type="http://schemas.openxmlformats.org/officeDocument/2006/relationships/hyperlink" Target="https://s3-external-1.amazonaws.com/offertabs/offer/kxdcce/large/810_5653f319be976-EnkereriSchoolKenya.jpg" TargetMode="External"/><Relationship Id="rId582" Type="http://schemas.openxmlformats.org/officeDocument/2006/relationships/hyperlink" Target="https://s3-external-1.amazonaws.com/offertabs/offer/kxdcce/large/810_56380986e014a-image.jpeg" TargetMode="External"/><Relationship Id="rId460" Type="http://schemas.openxmlformats.org/officeDocument/2006/relationships/hyperlink" Target="https://s3-external-1.amazonaws.com/offertabs/offer/kxdcce/large/810_5653e8eadc8e1-154.jpg" TargetMode="External"/><Relationship Id="rId581" Type="http://schemas.openxmlformats.org/officeDocument/2006/relationships/hyperlink" Target="https://s3-external-1.amazonaws.com/offertabs/offer/kxdcce/large/810_5637901360011-Me.jpeg" TargetMode="External"/><Relationship Id="rId580" Type="http://schemas.openxmlformats.org/officeDocument/2006/relationships/hyperlink" Target="https://s3-external-1.amazonaws.com/offertabs/offer/kxdcce/large/810_5655018300182-INROADSbanner.png" TargetMode="External"/><Relationship Id="rId103" Type="http://schemas.openxmlformats.org/officeDocument/2006/relationships/hyperlink" Target="https://s3-external-1.amazonaws.com/offertabs/offer/kxdcce/large/810_563c2613ee59a-_W2_8753_sm2.jpg" TargetMode="External"/><Relationship Id="rId224" Type="http://schemas.openxmlformats.org/officeDocument/2006/relationships/hyperlink" Target="https://s3-external-1.amazonaws.com/offertabs/offer/kxdcce/large/810_56461b24aa8ec-merit_header_logo.jpg" TargetMode="External"/><Relationship Id="rId345" Type="http://schemas.openxmlformats.org/officeDocument/2006/relationships/hyperlink" Target="https://s3-external-1.amazonaws.com/offertabs/offer/kxdcce/large/810_564e7d0466fe6-015df50461b5a21993daae1b9d68b0fbd1c923a963.jpg" TargetMode="External"/><Relationship Id="rId466" Type="http://schemas.openxmlformats.org/officeDocument/2006/relationships/hyperlink" Target="https://s3-external-1.amazonaws.com/offertabs/offer/kxdcce/large/810_5654201987f26-silencead.edit.jpg" TargetMode="External"/><Relationship Id="rId587" Type="http://schemas.openxmlformats.org/officeDocument/2006/relationships/hyperlink" Target="https://s3-external-1.amazonaws.com/offertabs/offer/kxdcce/large/810_563bc7583c214-image.jpeg" TargetMode="External"/><Relationship Id="rId102" Type="http://schemas.openxmlformats.org/officeDocument/2006/relationships/hyperlink" Target="https://s3-external-1.amazonaws.com/offertabs/offer/kxdcce/large/810_563c0e6cd3cc7-11998954_946306205434723_4838950620020110844_n.jpg" TargetMode="External"/><Relationship Id="rId223" Type="http://schemas.openxmlformats.org/officeDocument/2006/relationships/hyperlink" Target="https://s3-external-1.amazonaws.com/offertabs/offer/kxdcce/large/810_56461895a4115-sa-doing-the-most-good.jpg" TargetMode="External"/><Relationship Id="rId344" Type="http://schemas.openxmlformats.org/officeDocument/2006/relationships/hyperlink" Target="https://s3-external-1.amazonaws.com/offertabs/offer/kxdcce/large/810_564e6cce5a193-bwm_paula_lebovics.jpg" TargetMode="External"/><Relationship Id="rId465" Type="http://schemas.openxmlformats.org/officeDocument/2006/relationships/hyperlink" Target="https://s3-external-1.amazonaws.com/offertabs/offer/kxdcce/large/810_5654047d0cbf8-galabouldermygivingstory.jpg" TargetMode="External"/><Relationship Id="rId586" Type="http://schemas.openxmlformats.org/officeDocument/2006/relationships/hyperlink" Target="https://s3-external-1.amazonaws.com/offertabs/offer/kxdcce/large/810_563b77694dfc4-image.jpeg" TargetMode="External"/><Relationship Id="rId101" Type="http://schemas.openxmlformats.org/officeDocument/2006/relationships/hyperlink" Target="https://s3-external-1.amazonaws.com/offertabs/offer/kxdcce/large/810_563c0799c54ab-10410281_10102317049331664_3392516026276012705_n.jpg" TargetMode="External"/><Relationship Id="rId222" Type="http://schemas.openxmlformats.org/officeDocument/2006/relationships/hyperlink" Target="https://s3-external-1.amazonaws.com/offertabs/offer/kxdcce/large/810_5645f11967734-lolasmile.jpg" TargetMode="External"/><Relationship Id="rId343" Type="http://schemas.openxmlformats.org/officeDocument/2006/relationships/hyperlink" Target="https://s3-external-1.amazonaws.com/offertabs/offer/kxdcce/large/810_564e6cc115a19-2540-2.jpg" TargetMode="External"/><Relationship Id="rId464" Type="http://schemas.openxmlformats.org/officeDocument/2006/relationships/hyperlink" Target="https://s3-external-1.amazonaws.com/offertabs/offer/kxdcce/large/810_5653ffa0a095c-ASLAlogo310Square.jpg" TargetMode="External"/><Relationship Id="rId585" Type="http://schemas.openxmlformats.org/officeDocument/2006/relationships/hyperlink" Target="https://s3-external-1.amazonaws.com/offertabs/offer/kxdcce/large/810_563ae71ad7273-givingtuesday.jpeg" TargetMode="External"/><Relationship Id="rId100" Type="http://schemas.openxmlformats.org/officeDocument/2006/relationships/hyperlink" Target="https://s3-external-1.amazonaws.com/offertabs/offer/kxdcce/large/810_563c00cfc961a-1619160_466832033417068_106864079_n.jpg" TargetMode="External"/><Relationship Id="rId221" Type="http://schemas.openxmlformats.org/officeDocument/2006/relationships/hyperlink" Target="https://s3-external-1.amazonaws.com/offertabs/offer/kxdcce/large/810_5645c7cf17677-Argentina_20080810_D302.jpg" TargetMode="External"/><Relationship Id="rId342" Type="http://schemas.openxmlformats.org/officeDocument/2006/relationships/hyperlink" Target="https://s3-external-1.amazonaws.com/offertabs/offer/kxdcce/large/810_564e6c7bb99b8-IMG_20151118_213312.jpg" TargetMode="External"/><Relationship Id="rId463" Type="http://schemas.openxmlformats.org/officeDocument/2006/relationships/hyperlink" Target="https://s3-external-1.amazonaws.com/offertabs/offer/kxdcce/large/810_5653fd4c75038-16320020.jpg" TargetMode="External"/><Relationship Id="rId584" Type="http://schemas.openxmlformats.org/officeDocument/2006/relationships/hyperlink" Target="https://s3-external-1.amazonaws.com/offertabs/offer/kxdcce/large/810_5639903076510-image.jpeg" TargetMode="External"/><Relationship Id="rId217" Type="http://schemas.openxmlformats.org/officeDocument/2006/relationships/hyperlink" Target="https://s3-external-1.amazonaws.com/offertabs/offer/kxdcce/large/810_564554fb03d43-Oct-2015-Donate-Your-Car-to-Wheels-of-Success-1_Fotor_Collage.jpg" TargetMode="External"/><Relationship Id="rId338" Type="http://schemas.openxmlformats.org/officeDocument/2006/relationships/hyperlink" Target="https://s3-external-1.amazonaws.com/offertabs/offer/kxdcce/large/810_564e4a1ec596b-BenandJohnwithBenandMax.jpg" TargetMode="External"/><Relationship Id="rId459" Type="http://schemas.openxmlformats.org/officeDocument/2006/relationships/hyperlink" Target="https://s3-external-1.amazonaws.com/offertabs/offer/kxdcce/large/810_5653e7e3170cd-SantaFe.JPG" TargetMode="External"/><Relationship Id="rId216" Type="http://schemas.openxmlformats.org/officeDocument/2006/relationships/hyperlink" Target="https://s3-external-1.amazonaws.com/offertabs/offer/kxdcce/large/810_564554aea05c4-image.jpg" TargetMode="External"/><Relationship Id="rId337" Type="http://schemas.openxmlformats.org/officeDocument/2006/relationships/hyperlink" Target="https://s3-external-1.amazonaws.com/offertabs/offer/kxdcce/large/810_564e46beb5e92-front.jpg" TargetMode="External"/><Relationship Id="rId458" Type="http://schemas.openxmlformats.org/officeDocument/2006/relationships/hyperlink" Target="https://s3-external-1.amazonaws.com/offertabs/offer/kxdcce/large/810_5653e7ce5ded0-me-in-studio.jpg" TargetMode="External"/><Relationship Id="rId579" Type="http://schemas.openxmlformats.org/officeDocument/2006/relationships/hyperlink" Target="https://s3-external-1.amazonaws.com/offertabs/offer/kxdcce/large/810_5654daea9f170-ScreenShot2015-11-02at9.51.01AM.png" TargetMode="External"/><Relationship Id="rId215" Type="http://schemas.openxmlformats.org/officeDocument/2006/relationships/hyperlink" Target="https://s3-external-1.amazonaws.com/offertabs/offer/kxdcce/large/810_564552f58249a-schoolpic3.jpg" TargetMode="External"/><Relationship Id="rId336" Type="http://schemas.openxmlformats.org/officeDocument/2006/relationships/hyperlink" Target="https://s3-external-1.amazonaws.com/offertabs/offer/kxdcce/large/810_564e32b81c99e-image.jpg" TargetMode="External"/><Relationship Id="rId457" Type="http://schemas.openxmlformats.org/officeDocument/2006/relationships/hyperlink" Target="https://s3-external-1.amazonaws.com/offertabs/offer/kxdcce/large/810_5653d4e0d3e11-image.jpg" TargetMode="External"/><Relationship Id="rId578" Type="http://schemas.openxmlformats.org/officeDocument/2006/relationships/hyperlink" Target="https://s3-external-1.amazonaws.com/offertabs/offer/kxdcce/large/810_5654b7ea80805-HolocaustsurvivorPaulaLebovics.png" TargetMode="External"/><Relationship Id="rId214" Type="http://schemas.openxmlformats.org/officeDocument/2006/relationships/hyperlink" Target="https://s3-external-1.amazonaws.com/offertabs/offer/kxdcce/large/810_56454c26e108d-rowan-miss-marie-ballet-III.jpg" TargetMode="External"/><Relationship Id="rId335" Type="http://schemas.openxmlformats.org/officeDocument/2006/relationships/hyperlink" Target="https://s3-external-1.amazonaws.com/offertabs/offer/kxdcce/large/810_564e308fec399-USPainlogo2.jpg" TargetMode="External"/><Relationship Id="rId456" Type="http://schemas.openxmlformats.org/officeDocument/2006/relationships/hyperlink" Target="https://s3-external-1.amazonaws.com/offertabs/offer/kxdcce/large/810_5653d43fb1d06-img_7667.jpg" TargetMode="External"/><Relationship Id="rId577" Type="http://schemas.openxmlformats.org/officeDocument/2006/relationships/hyperlink" Target="https://s3-external-1.amazonaws.com/offertabs/offer/kxdcce/large/810_56547a77528db-MeandSchinnell.png" TargetMode="External"/><Relationship Id="rId219" Type="http://schemas.openxmlformats.org/officeDocument/2006/relationships/hyperlink" Target="https://s3-external-1.amazonaws.com/offertabs/offer/kxdcce/large/810_56457fe7d05ad-2015-08-1512.13.16.jpg" TargetMode="External"/><Relationship Id="rId218" Type="http://schemas.openxmlformats.org/officeDocument/2006/relationships/hyperlink" Target="https://s3-external-1.amazonaws.com/offertabs/offer/kxdcce/large/810_56457168924bd-FB_IMG_1445967246446.jpg" TargetMode="External"/><Relationship Id="rId339" Type="http://schemas.openxmlformats.org/officeDocument/2006/relationships/hyperlink" Target="https://s3-external-1.amazonaws.com/offertabs/offer/kxdcce/large/810_564e538893f93-AngleFlightJune32011002.jpg" TargetMode="External"/><Relationship Id="rId330" Type="http://schemas.openxmlformats.org/officeDocument/2006/relationships/hyperlink" Target="https://s3-external-1.amazonaws.com/offertabs/offer/kxdcce/large/810_564e14c8d5ff8-Hope-is-an-anchor.jpg" TargetMode="External"/><Relationship Id="rId451" Type="http://schemas.openxmlformats.org/officeDocument/2006/relationships/hyperlink" Target="https://s3-external-1.amazonaws.com/offertabs/offer/kxdcce/large/810_5653ac4e0b8c3-7c31a6e0-1efe-42e3-bf0f-9e5856d7bd7b.jpg" TargetMode="External"/><Relationship Id="rId572" Type="http://schemas.openxmlformats.org/officeDocument/2006/relationships/hyperlink" Target="https://s3-external-1.amazonaws.com/offertabs/offer/kxdcce/large/810_565373d0b697c-image.png" TargetMode="External"/><Relationship Id="rId450" Type="http://schemas.openxmlformats.org/officeDocument/2006/relationships/hyperlink" Target="https://s3-external-1.amazonaws.com/offertabs/offer/kxdcce/large/810_5653a38a503ca-hay.jpg" TargetMode="External"/><Relationship Id="rId571" Type="http://schemas.openxmlformats.org/officeDocument/2006/relationships/hyperlink" Target="https://s3-external-1.amazonaws.com/offertabs/offer/kxdcce/large/810_56537390eee6c-image.png" TargetMode="External"/><Relationship Id="rId570" Type="http://schemas.openxmlformats.org/officeDocument/2006/relationships/hyperlink" Target="https://s3-external-1.amazonaws.com/offertabs/offer/kxdcce/large/810_565371389ec56-image.png" TargetMode="External"/><Relationship Id="rId213" Type="http://schemas.openxmlformats.org/officeDocument/2006/relationships/hyperlink" Target="https://s3-external-1.amazonaws.com/offertabs/offer/kxdcce/large/810_56453e990b8ec-MeandShannon_CarolineFurnace.jpg" TargetMode="External"/><Relationship Id="rId334" Type="http://schemas.openxmlformats.org/officeDocument/2006/relationships/hyperlink" Target="https://s3-external-1.amazonaws.com/offertabs/offer/kxdcce/large/810_564e29b70fa51-11855734_10203539570769739_3927303301650778378_n.jpg" TargetMode="External"/><Relationship Id="rId455" Type="http://schemas.openxmlformats.org/officeDocument/2006/relationships/hyperlink" Target="https://s3-external-1.amazonaws.com/offertabs/offer/kxdcce/large/810_5653cfd3b043e-0001112222333444AB.jpg" TargetMode="External"/><Relationship Id="rId576" Type="http://schemas.openxmlformats.org/officeDocument/2006/relationships/hyperlink" Target="https://s3-external-1.amazonaws.com/offertabs/offer/kxdcce/large/810_5653f96aa4752-losangeles-ca-3.png" TargetMode="External"/><Relationship Id="rId212" Type="http://schemas.openxmlformats.org/officeDocument/2006/relationships/hyperlink" Target="https://s3-external-1.amazonaws.com/offertabs/offer/kxdcce/large/810_edited_56453d3f6e82b-20151112_034210.jpg" TargetMode="External"/><Relationship Id="rId333" Type="http://schemas.openxmlformats.org/officeDocument/2006/relationships/hyperlink" Target="https://s3-external-1.amazonaws.com/offertabs/offer/kxdcce/large/810_564e282ac0842-NECF.jpg" TargetMode="External"/><Relationship Id="rId454" Type="http://schemas.openxmlformats.org/officeDocument/2006/relationships/hyperlink" Target="https://s3-external-1.amazonaws.com/offertabs/offer/kxdcce/large/810_5653cb6483a40-12027162_10156119952900640_7056847609280936658_o.jpg" TargetMode="External"/><Relationship Id="rId575" Type="http://schemas.openxmlformats.org/officeDocument/2006/relationships/hyperlink" Target="https://s3-external-1.amazonaws.com/offertabs/offer/kxdcce/large/810_5653dd1cb9d36-Foundation.png" TargetMode="External"/><Relationship Id="rId211" Type="http://schemas.openxmlformats.org/officeDocument/2006/relationships/hyperlink" Target="https://s3-external-1.amazonaws.com/offertabs/offer/kxdcce/large/810_56453c62002f7-CIN_9184.jpg" TargetMode="External"/><Relationship Id="rId332" Type="http://schemas.openxmlformats.org/officeDocument/2006/relationships/hyperlink" Target="https://s3-external-1.amazonaws.com/offertabs/offer/kxdcce/large/810_564e27e666c54-MicheleBud.jpg" TargetMode="External"/><Relationship Id="rId453" Type="http://schemas.openxmlformats.org/officeDocument/2006/relationships/hyperlink" Target="https://s3-external-1.amazonaws.com/offertabs/offer/kxdcce/large/810_5653c53295180-nothingbutnets.jpg" TargetMode="External"/><Relationship Id="rId574" Type="http://schemas.openxmlformats.org/officeDocument/2006/relationships/hyperlink" Target="https://s3-external-1.amazonaws.com/offertabs/offer/kxdcce/large/810_5653ccb2b2472-ScreenShot2015-11-23at5.33.04PM.png" TargetMode="External"/><Relationship Id="rId210" Type="http://schemas.openxmlformats.org/officeDocument/2006/relationships/hyperlink" Target="https://s3-external-1.amazonaws.com/offertabs/offer/kxdcce/large/810_56453ad1828a5-SunMarch.jpg" TargetMode="External"/><Relationship Id="rId331" Type="http://schemas.openxmlformats.org/officeDocument/2006/relationships/hyperlink" Target="https://s3-external-1.amazonaws.com/offertabs/offer/kxdcce/large/810_564e1e11acb90-12107799_1638828166359238_5392637822319567532_n1.jpg" TargetMode="External"/><Relationship Id="rId452" Type="http://schemas.openxmlformats.org/officeDocument/2006/relationships/hyperlink" Target="https://s3-external-1.amazonaws.com/offertabs/offer/kxdcce/large/810_5653b4a4ab5d7-IMG_1217.JPG" TargetMode="External"/><Relationship Id="rId573" Type="http://schemas.openxmlformats.org/officeDocument/2006/relationships/hyperlink" Target="https://s3-external-1.amazonaws.com/offertabs/offer/kxdcce/large/810_56539ecc288b7-etc.png" TargetMode="External"/><Relationship Id="rId370" Type="http://schemas.openxmlformats.org/officeDocument/2006/relationships/hyperlink" Target="https://s3-external-1.amazonaws.com/offertabs/offer/kxdcce/large/810_564f62c3d19ff-RiverBot.jpg" TargetMode="External"/><Relationship Id="rId491" Type="http://schemas.openxmlformats.org/officeDocument/2006/relationships/hyperlink" Target="https://s3-external-1.amazonaws.com/offertabs/offer/kxdcce/large/810_56550603ee9e1-BaliPic.jpg" TargetMode="External"/><Relationship Id="rId490" Type="http://schemas.openxmlformats.org/officeDocument/2006/relationships/hyperlink" Target="https://s3-external-1.amazonaws.com/offertabs/offer/kxdcce/large/810_5654d9c55884d-AuroraAfter.jpg" TargetMode="External"/><Relationship Id="rId129" Type="http://schemas.openxmlformats.org/officeDocument/2006/relationships/hyperlink" Target="https://s3-external-1.amazonaws.com/offertabs/offer/kxdcce/large/810_5640b4fe0fcc2-SusanKeyton.jpg" TargetMode="External"/><Relationship Id="rId128" Type="http://schemas.openxmlformats.org/officeDocument/2006/relationships/hyperlink" Target="https://s3-external-1.amazonaws.com/offertabs/offer/kxdcce/large/810_563ff62b6bf49-Mom_Smile.jpg" TargetMode="External"/><Relationship Id="rId249" Type="http://schemas.openxmlformats.org/officeDocument/2006/relationships/hyperlink" Target="https://s3-external-1.amazonaws.com/offertabs/offer/kxdcce/large/810_564a1781341d8-04-KristinLau-20151001.jpg" TargetMode="External"/><Relationship Id="rId127" Type="http://schemas.openxmlformats.org/officeDocument/2006/relationships/hyperlink" Target="https://s3-external-1.amazonaws.com/offertabs/offer/kxdcce/large/810_563feaf716389-bookfestival.jpg" TargetMode="External"/><Relationship Id="rId248" Type="http://schemas.openxmlformats.org/officeDocument/2006/relationships/hyperlink" Target="https://s3-external-1.amazonaws.com/offertabs/offer/kxdcce/large/810_564a0ed22d46f-PCExample.jpg" TargetMode="External"/><Relationship Id="rId369" Type="http://schemas.openxmlformats.org/officeDocument/2006/relationships/hyperlink" Target="https://s3-external-1.amazonaws.com/offertabs/offer/kxdcce/large/810_564f612b5454a-2015_GivinMonth_Promotion_SushantGodghate.jpg" TargetMode="External"/><Relationship Id="rId126" Type="http://schemas.openxmlformats.org/officeDocument/2006/relationships/hyperlink" Target="https://s3-external-1.amazonaws.com/offertabs/offer/kxdcce/large/810_563fe47b324f8-squareoffabric.jpg" TargetMode="External"/><Relationship Id="rId247" Type="http://schemas.openxmlformats.org/officeDocument/2006/relationships/hyperlink" Target="https://s3-external-1.amazonaws.com/offertabs/offer/kxdcce/large/810_564a07d220d27-12079336_890757914344041_5145002258853604273_n.jpg" TargetMode="External"/><Relationship Id="rId368" Type="http://schemas.openxmlformats.org/officeDocument/2006/relationships/hyperlink" Target="https://s3-external-1.amazonaws.com/offertabs/offer/kxdcce/large/810_564f5e2755134-IMG_2691.JPG" TargetMode="External"/><Relationship Id="rId489" Type="http://schemas.openxmlformats.org/officeDocument/2006/relationships/hyperlink" Target="https://s3-external-1.amazonaws.com/offertabs/offer/kxdcce/large/810_5654d3e31b995-plsbluejpg.jpg" TargetMode="External"/><Relationship Id="rId121" Type="http://schemas.openxmlformats.org/officeDocument/2006/relationships/hyperlink" Target="https://s3-external-1.amazonaws.com/offertabs/offer/kxdcce/large/810_563e61d95178a-Daisy-ONLYAPPRINT1TOPRINTNOVEMBER12FINALmanatnights.jpg" TargetMode="External"/><Relationship Id="rId242" Type="http://schemas.openxmlformats.org/officeDocument/2006/relationships/hyperlink" Target="https://s3-external-1.amazonaws.com/offertabs/offer/kxdcce/large/810_564910c098ad3-Suesiphonepics077.JPG" TargetMode="External"/><Relationship Id="rId363" Type="http://schemas.openxmlformats.org/officeDocument/2006/relationships/hyperlink" Target="https://s3-external-1.amazonaws.com/offertabs/offer/kxdcce/large/810_564f3820905e6-image.jpg" TargetMode="External"/><Relationship Id="rId484" Type="http://schemas.openxmlformats.org/officeDocument/2006/relationships/hyperlink" Target="https://s3-external-1.amazonaws.com/offertabs/offer/kxdcce/large/810_5654b00e12c8b-LPJones.jpg" TargetMode="External"/><Relationship Id="rId120" Type="http://schemas.openxmlformats.org/officeDocument/2006/relationships/hyperlink" Target="https://s3-external-1.amazonaws.com/offertabs/offer/kxdcce/large/810_563e515fd293e-11754469_10204452697388498_3022597835325743454_o.jpg" TargetMode="External"/><Relationship Id="rId241" Type="http://schemas.openxmlformats.org/officeDocument/2006/relationships/hyperlink" Target="https://s3-external-1.amazonaws.com/offertabs/offer/kxdcce/large/810_56490b1e7f20e-rcp.jpg" TargetMode="External"/><Relationship Id="rId362" Type="http://schemas.openxmlformats.org/officeDocument/2006/relationships/hyperlink" Target="https://s3-external-1.amazonaws.com/offertabs/offer/kxdcce/large/810_564f35a726824-RockPaperScissors.jpg" TargetMode="External"/><Relationship Id="rId483" Type="http://schemas.openxmlformats.org/officeDocument/2006/relationships/hyperlink" Target="https://s3-external-1.amazonaws.com/offertabs/offer/kxdcce/large/810_5654a9e916a54-floatingpumpkins.jpg" TargetMode="External"/><Relationship Id="rId240" Type="http://schemas.openxmlformats.org/officeDocument/2006/relationships/hyperlink" Target="https://s3-external-1.amazonaws.com/offertabs/offer/kxdcce/large/810_5648de2b15a50-associationhouse.jpg" TargetMode="External"/><Relationship Id="rId361" Type="http://schemas.openxmlformats.org/officeDocument/2006/relationships/hyperlink" Target="https://s3-external-1.amazonaws.com/offertabs/offer/kxdcce/large/810_564f332cda49e-11221780_10154312999773776_6309923990366807666_n.jpg" TargetMode="External"/><Relationship Id="rId482" Type="http://schemas.openxmlformats.org/officeDocument/2006/relationships/hyperlink" Target="https://s3-external-1.amazonaws.com/offertabs/offer/kxdcce/large/810_5654a7d53cb05-12282777_10153075463961012_604201129_n.jpg" TargetMode="External"/><Relationship Id="rId360" Type="http://schemas.openxmlformats.org/officeDocument/2006/relationships/hyperlink" Target="https://s3-external-1.amazonaws.com/offertabs/offer/kxdcce/large/810_564f302fb599c-logo1.jpg" TargetMode="External"/><Relationship Id="rId481" Type="http://schemas.openxmlformats.org/officeDocument/2006/relationships/hyperlink" Target="https://s3-external-1.amazonaws.com/offertabs/offer/kxdcce/large/810_5654a2a5cea9b-Terceck.jpg" TargetMode="External"/><Relationship Id="rId125" Type="http://schemas.openxmlformats.org/officeDocument/2006/relationships/hyperlink" Target="https://s3-external-1.amazonaws.com/offertabs/offer/kxdcce/large/810_563fddd4c4c02-image.jpg" TargetMode="External"/><Relationship Id="rId246" Type="http://schemas.openxmlformats.org/officeDocument/2006/relationships/hyperlink" Target="https://s3-external-1.amazonaws.com/offertabs/offer/kxdcce/large/810_564a0392078c1-12237454_194574147542317_1942260029_n.jpg" TargetMode="External"/><Relationship Id="rId367" Type="http://schemas.openxmlformats.org/officeDocument/2006/relationships/hyperlink" Target="https://s3-external-1.amazonaws.com/offertabs/offer/kxdcce/large/810_564f595e4ed45-selahchristmas.jpg" TargetMode="External"/><Relationship Id="rId488" Type="http://schemas.openxmlformats.org/officeDocument/2006/relationships/hyperlink" Target="https://s3-external-1.amazonaws.com/offertabs/offer/kxdcce/large/810_5654c87380efc-hfp.jpg" TargetMode="External"/><Relationship Id="rId124" Type="http://schemas.openxmlformats.org/officeDocument/2006/relationships/hyperlink" Target="https://s3-external-1.amazonaws.com/offertabs/offer/kxdcce/large/810_563fd31285562-dec2016.jpg" TargetMode="External"/><Relationship Id="rId245" Type="http://schemas.openxmlformats.org/officeDocument/2006/relationships/hyperlink" Target="https://s3-external-1.amazonaws.com/offertabs/offer/kxdcce/large/810_564997ca0248c-12144906_842335372551223_3932755710003085760_n.jpg" TargetMode="External"/><Relationship Id="rId366" Type="http://schemas.openxmlformats.org/officeDocument/2006/relationships/hyperlink" Target="https://s3-external-1.amazonaws.com/offertabs/offer/kxdcce/large/810_564f4b629b13e-GivingTues.jpg" TargetMode="External"/><Relationship Id="rId487" Type="http://schemas.openxmlformats.org/officeDocument/2006/relationships/hyperlink" Target="https://s3-external-1.amazonaws.com/offertabs/offer/kxdcce/large/810_5654c0b3e19d1-10919902_774520115928894_8463930274627536193_o.jpg" TargetMode="External"/><Relationship Id="rId123" Type="http://schemas.openxmlformats.org/officeDocument/2006/relationships/hyperlink" Target="https://s3-external-1.amazonaws.com/offertabs/offer/kxdcce/large/810_563f782cb8875-A44R8413.jpg" TargetMode="External"/><Relationship Id="rId244" Type="http://schemas.openxmlformats.org/officeDocument/2006/relationships/hyperlink" Target="https://s3-external-1.amazonaws.com/offertabs/offer/kxdcce/large/810_56493ce27c28e-logo1.jpg" TargetMode="External"/><Relationship Id="rId365" Type="http://schemas.openxmlformats.org/officeDocument/2006/relationships/hyperlink" Target="https://s3-external-1.amazonaws.com/offertabs/offer/kxdcce/large/810_564f3b79c8b91-1797345_1519120145080913_5334383611049865065_n.jpg" TargetMode="External"/><Relationship Id="rId486" Type="http://schemas.openxmlformats.org/officeDocument/2006/relationships/hyperlink" Target="https://s3-external-1.amazonaws.com/offertabs/offer/kxdcce/large/810_5654b11268b2b-Karlin436_0302.Jpg" TargetMode="External"/><Relationship Id="rId122" Type="http://schemas.openxmlformats.org/officeDocument/2006/relationships/hyperlink" Target="https://s3-external-1.amazonaws.com/offertabs/offer/kxdcce/large/810_563ea2fba91b4-RescuehelpinginAfrica.jpg" TargetMode="External"/><Relationship Id="rId243" Type="http://schemas.openxmlformats.org/officeDocument/2006/relationships/hyperlink" Target="https://s3-external-1.amazonaws.com/offertabs/offer/kxdcce/large/810_56491b457aec5-IMG_8634.JPG" TargetMode="External"/><Relationship Id="rId364" Type="http://schemas.openxmlformats.org/officeDocument/2006/relationships/hyperlink" Target="https://s3-external-1.amazonaws.com/offertabs/offer/kxdcce/large/810_564f394176b73-IMG_5971.JPG" TargetMode="External"/><Relationship Id="rId485" Type="http://schemas.openxmlformats.org/officeDocument/2006/relationships/hyperlink" Target="https://s3-external-1.amazonaws.com/offertabs/offer/kxdcce/large/810_edited_5654b101bc653-IMG_0392.JPG" TargetMode="External"/><Relationship Id="rId95" Type="http://schemas.openxmlformats.org/officeDocument/2006/relationships/hyperlink" Target="https://s3-external-1.amazonaws.com/offertabs/offer/kxdcce/large/810_563be289c8a55-cache_4095826818.jpg" TargetMode="External"/><Relationship Id="rId94" Type="http://schemas.openxmlformats.org/officeDocument/2006/relationships/hyperlink" Target="https://s3-external-1.amazonaws.com/offertabs/offer/kxdcce/large/810_563be1da40f78-BlockLOGO.jpg" TargetMode="External"/><Relationship Id="rId97" Type="http://schemas.openxmlformats.org/officeDocument/2006/relationships/hyperlink" Target="https://s3-external-1.amazonaws.com/offertabs/offer/kxdcce/large/810_563bead0ac308-WilliamSIFF.jpg" TargetMode="External"/><Relationship Id="rId96" Type="http://schemas.openxmlformats.org/officeDocument/2006/relationships/hyperlink" Target="https://s3-external-1.amazonaws.com/offertabs/offer/kxdcce/large/810_563be48549175-11223966_10101524421234616_3061974696597498042_n.jpg" TargetMode="External"/><Relationship Id="rId99" Type="http://schemas.openxmlformats.org/officeDocument/2006/relationships/hyperlink" Target="https://s3-external-1.amazonaws.com/offertabs/offer/kxdcce/large/810_563bfb752f0b2-tattoovectorlong.jpg" TargetMode="External"/><Relationship Id="rId480" Type="http://schemas.openxmlformats.org/officeDocument/2006/relationships/hyperlink" Target="https://s3-external-1.amazonaws.com/offertabs/offer/kxdcce/large/810_5654a230d1ca8-pastelandcharcoal_21.JPG" TargetMode="External"/><Relationship Id="rId98" Type="http://schemas.openxmlformats.org/officeDocument/2006/relationships/hyperlink" Target="https://s3-external-1.amazonaws.com/offertabs/offer/kxdcce/large/810_563bed1211619-DSC_3367.jpg" TargetMode="External"/><Relationship Id="rId91" Type="http://schemas.openxmlformats.org/officeDocument/2006/relationships/hyperlink" Target="https://s3-external-1.amazonaws.com/offertabs/offer/kxdcce/large/810_563bc64de05ba-1011868_10153022638535473_434741514_n.jpg" TargetMode="External"/><Relationship Id="rId90" Type="http://schemas.openxmlformats.org/officeDocument/2006/relationships/hyperlink" Target="https://s3-external-1.amazonaws.com/offertabs/offer/kxdcce/large/810_563bb0ab56383-photo.jpg" TargetMode="External"/><Relationship Id="rId93" Type="http://schemas.openxmlformats.org/officeDocument/2006/relationships/hyperlink" Target="https://s3-external-1.amazonaws.com/offertabs/offer/kxdcce/large/810_563be13c8af12-texthere.jpg" TargetMode="External"/><Relationship Id="rId92" Type="http://schemas.openxmlformats.org/officeDocument/2006/relationships/hyperlink" Target="https://s3-external-1.amazonaws.com/offertabs/offer/kxdcce/large/810_563bd23758a92-image.jpg" TargetMode="External"/><Relationship Id="rId118" Type="http://schemas.openxmlformats.org/officeDocument/2006/relationships/hyperlink" Target="https://s3-external-1.amazonaws.com/offertabs/offer/kxdcce/large/810_563e39b87fa8b-BlackWhitePicofBraytonCraigPlane.jpg" TargetMode="External"/><Relationship Id="rId239" Type="http://schemas.openxmlformats.org/officeDocument/2006/relationships/hyperlink" Target="https://s3-external-1.amazonaws.com/offertabs/offer/kxdcce/large/810_5648882e46add-PhotoNov1582314AM.jpg" TargetMode="External"/><Relationship Id="rId117" Type="http://schemas.openxmlformats.org/officeDocument/2006/relationships/hyperlink" Target="https://s3-external-1.amazonaws.com/offertabs/offer/kxdcce/large/810_563e30ec21c5d-givingtuesday.jpg" TargetMode="External"/><Relationship Id="rId238" Type="http://schemas.openxmlformats.org/officeDocument/2006/relationships/hyperlink" Target="https://s3-external-1.amazonaws.com/offertabs/offer/kxdcce/large/810_56478b38b92e9-20141113_124802.jpg" TargetMode="External"/><Relationship Id="rId359" Type="http://schemas.openxmlformats.org/officeDocument/2006/relationships/hyperlink" Target="https://s3-external-1.amazonaws.com/offertabs/offer/kxdcce/large/810_564f2f9003dc5-honorrole.jpg" TargetMode="External"/><Relationship Id="rId116" Type="http://schemas.openxmlformats.org/officeDocument/2006/relationships/hyperlink" Target="https://s3-external-1.amazonaws.com/offertabs/offer/kxdcce/large/810_563db04a531f9-PicMonkeyCollage.jpg" TargetMode="External"/><Relationship Id="rId237" Type="http://schemas.openxmlformats.org/officeDocument/2006/relationships/hyperlink" Target="https://s3-external-1.amazonaws.com/offertabs/offer/kxdcce/large/810_5647504006b95-givingtuesdaypic.JPG" TargetMode="External"/><Relationship Id="rId358" Type="http://schemas.openxmlformats.org/officeDocument/2006/relationships/hyperlink" Target="https://s3-external-1.amazonaws.com/offertabs/offer/kxdcce/large/810_564f2ec3e751e-IMG_3213-Version2.jpg" TargetMode="External"/><Relationship Id="rId479" Type="http://schemas.openxmlformats.org/officeDocument/2006/relationships/hyperlink" Target="https://s3-external-1.amazonaws.com/offertabs/offer/kxdcce/large/810_56549c6831eb1-Joey-T-Giving-Story.jpg" TargetMode="External"/><Relationship Id="rId115" Type="http://schemas.openxmlformats.org/officeDocument/2006/relationships/hyperlink" Target="https://s3-external-1.amazonaws.com/offertabs/offer/kxdcce/large/810_edited_563d9491d3417-DSC_0203.JPG" TargetMode="External"/><Relationship Id="rId236" Type="http://schemas.openxmlformats.org/officeDocument/2006/relationships/hyperlink" Target="https://s3-external-1.amazonaws.com/offertabs/offer/kxdcce/large/810_564733b198173-644340_10202623597257126_2137653060_n.jpg" TargetMode="External"/><Relationship Id="rId357" Type="http://schemas.openxmlformats.org/officeDocument/2006/relationships/hyperlink" Target="https://s3-external-1.amazonaws.com/offertabs/offer/kxdcce/large/810_564f232b91592-10363869_10203234161472157_8664215502622631206_n.jpg" TargetMode="External"/><Relationship Id="rId478" Type="http://schemas.openxmlformats.org/officeDocument/2006/relationships/hyperlink" Target="https://s3-external-1.amazonaws.com/offertabs/offer/kxdcce/large/810_56549664297ee-606.jpg" TargetMode="External"/><Relationship Id="rId599" Type="http://schemas.openxmlformats.org/officeDocument/2006/relationships/hyperlink" Target="https://s3-external-1.amazonaws.com/offertabs/offer/kxdcce/large/810_564a956659c84-image.jpeg" TargetMode="External"/><Relationship Id="rId119" Type="http://schemas.openxmlformats.org/officeDocument/2006/relationships/hyperlink" Target="https://s3-external-1.amazonaws.com/offertabs/offer/kxdcce/large/810_563e48b6319e2-ProjectSuccess1.jpg" TargetMode="External"/><Relationship Id="rId110" Type="http://schemas.openxmlformats.org/officeDocument/2006/relationships/hyperlink" Target="https://s3-external-1.amazonaws.com/offertabs/offer/kxdcce/large/810_563cff345372e-IMG_4430.JPG" TargetMode="External"/><Relationship Id="rId231" Type="http://schemas.openxmlformats.org/officeDocument/2006/relationships/hyperlink" Target="https://s3-external-1.amazonaws.com/offertabs/offer/kxdcce/large/810_56464f57d966e-Dawn.JPG" TargetMode="External"/><Relationship Id="rId352" Type="http://schemas.openxmlformats.org/officeDocument/2006/relationships/hyperlink" Target="https://s3-external-1.amazonaws.com/offertabs/offer/kxdcce/large/810_564ec9a6c9d55-IMG_20151119_195045.jpg" TargetMode="External"/><Relationship Id="rId473" Type="http://schemas.openxmlformats.org/officeDocument/2006/relationships/hyperlink" Target="https://s3-external-1.amazonaws.com/offertabs/offer/kxdcce/large/810_56547acb6575b-12200654_1047961731902776_11895145_n.jpg" TargetMode="External"/><Relationship Id="rId594" Type="http://schemas.openxmlformats.org/officeDocument/2006/relationships/hyperlink" Target="https://s3-external-1.amazonaws.com/offertabs/offer/kxdcce/large/810_5646804787ebc-AFALogo.jpeg" TargetMode="External"/><Relationship Id="rId230" Type="http://schemas.openxmlformats.org/officeDocument/2006/relationships/hyperlink" Target="https://s3-external-1.amazonaws.com/offertabs/offer/kxdcce/large/810_56464d5841971-Choir44school.jpg" TargetMode="External"/><Relationship Id="rId351" Type="http://schemas.openxmlformats.org/officeDocument/2006/relationships/hyperlink" Target="https://s3-external-1.amazonaws.com/offertabs/offer/kxdcce/large/810_564eb3d542333-Mojave001.JPG" TargetMode="External"/><Relationship Id="rId472" Type="http://schemas.openxmlformats.org/officeDocument/2006/relationships/hyperlink" Target="https://s3-external-1.amazonaws.com/offertabs/offer/kxdcce/large/810_565474e72657d-Cory.jpg" TargetMode="External"/><Relationship Id="rId593" Type="http://schemas.openxmlformats.org/officeDocument/2006/relationships/hyperlink" Target="https://s3-external-1.amazonaws.com/offertabs/offer/kxdcce/large/810_5646535ce7394-image.jpeg" TargetMode="External"/><Relationship Id="rId350" Type="http://schemas.openxmlformats.org/officeDocument/2006/relationships/hyperlink" Target="https://s3-external-1.amazonaws.com/offertabs/offer/kxdcce/large/810_564eaac9cf663-BlackM.jpg" TargetMode="External"/><Relationship Id="rId471" Type="http://schemas.openxmlformats.org/officeDocument/2006/relationships/hyperlink" Target="https://s3-external-1.amazonaws.com/offertabs/offer/kxdcce/large/810_565464924df30-704585_3953538005422_814154450_o.jpg" TargetMode="External"/><Relationship Id="rId592" Type="http://schemas.openxmlformats.org/officeDocument/2006/relationships/hyperlink" Target="https://s3-external-1.amazonaws.com/offertabs/offer/kxdcce/large/810_5643841339aa4-image.jpeg" TargetMode="External"/><Relationship Id="rId470" Type="http://schemas.openxmlformats.org/officeDocument/2006/relationships/hyperlink" Target="https://s3-external-1.amazonaws.com/offertabs/offer/kxdcce/large/810_56545dd52af44-IMG_2100.jpg" TargetMode="External"/><Relationship Id="rId591" Type="http://schemas.openxmlformats.org/officeDocument/2006/relationships/hyperlink" Target="https://s3-external-1.amazonaws.com/offertabs/offer/kxdcce/large/810_56424e1d9eadd-image.jpeg" TargetMode="External"/><Relationship Id="rId114" Type="http://schemas.openxmlformats.org/officeDocument/2006/relationships/hyperlink" Target="https://s3-external-1.amazonaws.com/offertabs/offer/kxdcce/large/810_563d865d0b024-FB_IMG_1442967868400.jpg" TargetMode="External"/><Relationship Id="rId235" Type="http://schemas.openxmlformats.org/officeDocument/2006/relationships/hyperlink" Target="https://s3-external-1.amazonaws.com/offertabs/offer/kxdcce/large/810_5646e4b1f4063-IMG_6375.JPG" TargetMode="External"/><Relationship Id="rId356" Type="http://schemas.openxmlformats.org/officeDocument/2006/relationships/hyperlink" Target="https://s3-external-1.amazonaws.com/offertabs/offer/kxdcce/large/810_564f09444f0ef-12227015_10153663645142180_1798898240744002892_n.jpg" TargetMode="External"/><Relationship Id="rId477" Type="http://schemas.openxmlformats.org/officeDocument/2006/relationships/hyperlink" Target="https://s3-external-1.amazonaws.com/offertabs/offer/kxdcce/large/810_56548ba9557a4-duanemommyheartunite.jpg" TargetMode="External"/><Relationship Id="rId598" Type="http://schemas.openxmlformats.org/officeDocument/2006/relationships/hyperlink" Target="https://s3-external-1.amazonaws.com/offertabs/offer/kxdcce/large/810_edited_564a87cedab6e-image.jpeg" TargetMode="External"/><Relationship Id="rId113" Type="http://schemas.openxmlformats.org/officeDocument/2006/relationships/hyperlink" Target="https://s3-external-1.amazonaws.com/offertabs/offer/kxdcce/large/810_563d4abb9d382-_ADR4725-Edit-27.jpg" TargetMode="External"/><Relationship Id="rId234" Type="http://schemas.openxmlformats.org/officeDocument/2006/relationships/hyperlink" Target="https://s3-external-1.amazonaws.com/offertabs/offer/kxdcce/large/810_5646b5aabddae-WP_20150119_013.jpg" TargetMode="External"/><Relationship Id="rId355" Type="http://schemas.openxmlformats.org/officeDocument/2006/relationships/hyperlink" Target="https://s3-external-1.amazonaws.com/offertabs/offer/kxdcce/large/810_564f00bd4c426-Drewnme.jpg" TargetMode="External"/><Relationship Id="rId476" Type="http://schemas.openxmlformats.org/officeDocument/2006/relationships/hyperlink" Target="https://s3-external-1.amazonaws.com/offertabs/offer/kxdcce/large/810_565489753a989-creed.jpg" TargetMode="External"/><Relationship Id="rId597" Type="http://schemas.openxmlformats.org/officeDocument/2006/relationships/hyperlink" Target="https://s3-external-1.amazonaws.com/offertabs/offer/kxdcce/large/810_564a83fb99393-Deirdre1.jpeg" TargetMode="External"/><Relationship Id="rId112" Type="http://schemas.openxmlformats.org/officeDocument/2006/relationships/hyperlink" Target="https://s3-external-1.amazonaws.com/offertabs/offer/kxdcce/large/810_563d3d0ad6dc3-11702899_10206290823702156_4466725375745538290_n.jpg" TargetMode="External"/><Relationship Id="rId233" Type="http://schemas.openxmlformats.org/officeDocument/2006/relationships/hyperlink" Target="https://s3-external-1.amazonaws.com/offertabs/offer/kxdcce/large/810_56466fd092693-IMG951595.jpg" TargetMode="External"/><Relationship Id="rId354" Type="http://schemas.openxmlformats.org/officeDocument/2006/relationships/hyperlink" Target="https://s3-external-1.amazonaws.com/offertabs/offer/kxdcce/large/810_564ef20e030f3-20151120_153549.jpg" TargetMode="External"/><Relationship Id="rId475" Type="http://schemas.openxmlformats.org/officeDocument/2006/relationships/hyperlink" Target="https://s3-external-1.amazonaws.com/offertabs/offer/kxdcce/large/810_56548325b2414-SBoftheyear.jpg" TargetMode="External"/><Relationship Id="rId596" Type="http://schemas.openxmlformats.org/officeDocument/2006/relationships/hyperlink" Target="https://s3-external-1.amazonaws.com/offertabs/offer/kxdcce/large/810_564a727f95168-image.jpeg" TargetMode="External"/><Relationship Id="rId111" Type="http://schemas.openxmlformats.org/officeDocument/2006/relationships/hyperlink" Target="https://s3-external-1.amazonaws.com/offertabs/offer/kxdcce/large/810_563d3b2d61989-unnamed.jpg" TargetMode="External"/><Relationship Id="rId232" Type="http://schemas.openxmlformats.org/officeDocument/2006/relationships/hyperlink" Target="https://s3-external-1.amazonaws.com/offertabs/offer/kxdcce/large/810_56466b43f3364-McKenziepumpkincarving2015.jpg" TargetMode="External"/><Relationship Id="rId353" Type="http://schemas.openxmlformats.org/officeDocument/2006/relationships/hyperlink" Target="https://s3-external-1.amazonaws.com/offertabs/offer/kxdcce/large/810_564ed02a63803-11295638_943931728991849_180696926999972234_n.jpg" TargetMode="External"/><Relationship Id="rId474" Type="http://schemas.openxmlformats.org/officeDocument/2006/relationships/hyperlink" Target="https://s3-external-1.amazonaws.com/offertabs/offer/kxdcce/large/810_56547ad935060-CMN.jpg" TargetMode="External"/><Relationship Id="rId595" Type="http://schemas.openxmlformats.org/officeDocument/2006/relationships/hyperlink" Target="https://s3-external-1.amazonaws.com/offertabs/offer/kxdcce/large/810_56469b6e81082-image.jpeg" TargetMode="External"/><Relationship Id="rId305" Type="http://schemas.openxmlformats.org/officeDocument/2006/relationships/hyperlink" Target="https://s3-external-1.amazonaws.com/offertabs/offer/kxdcce/large/810_564ced4f3a416-JJcute.jpg" TargetMode="External"/><Relationship Id="rId426" Type="http://schemas.openxmlformats.org/officeDocument/2006/relationships/hyperlink" Target="https://s3-external-1.amazonaws.com/offertabs/offer/kxdcce/large/810_56530b7cc8007-ErikaTuckerandFamilyphoto2.jpg" TargetMode="External"/><Relationship Id="rId547" Type="http://schemas.openxmlformats.org/officeDocument/2006/relationships/hyperlink" Target="https://s3-external-1.amazonaws.com/offertabs/offer/kxdcce/large/810_564b5f2d707fd-helpus2.png" TargetMode="External"/><Relationship Id="rId304" Type="http://schemas.openxmlformats.org/officeDocument/2006/relationships/hyperlink" Target="https://s3-external-1.amazonaws.com/offertabs/offer/kxdcce/large/810_564ce853a90a9-EASOWCV.jpg" TargetMode="External"/><Relationship Id="rId425" Type="http://schemas.openxmlformats.org/officeDocument/2006/relationships/hyperlink" Target="https://s3-external-1.amazonaws.com/offertabs/offer/kxdcce/large/810_5652f8baf40f8-bbbs.jpg" TargetMode="External"/><Relationship Id="rId546" Type="http://schemas.openxmlformats.org/officeDocument/2006/relationships/hyperlink" Target="https://s3-external-1.amazonaws.com/offertabs/offer/kxdcce/large/810_564ab102de9db-Abby.PNG" TargetMode="External"/><Relationship Id="rId303" Type="http://schemas.openxmlformats.org/officeDocument/2006/relationships/hyperlink" Target="https://s3-external-1.amazonaws.com/offertabs/offer/kxdcce/large/810_564ce7e35abbf-lightstock_91347_small_user_7452872.jpg" TargetMode="External"/><Relationship Id="rId424" Type="http://schemas.openxmlformats.org/officeDocument/2006/relationships/hyperlink" Target="https://s3-external-1.amazonaws.com/offertabs/offer/kxdcce/large/810_5652baf804d17-MPPS_TOILET2.jpg" TargetMode="External"/><Relationship Id="rId545" Type="http://schemas.openxmlformats.org/officeDocument/2006/relationships/hyperlink" Target="https://s3-external-1.amazonaws.com/offertabs/offer/kxdcce/large/810_564a96cf231f0-ScreenShot2015-11-16at7.44.17PM.png" TargetMode="External"/><Relationship Id="rId302" Type="http://schemas.openxmlformats.org/officeDocument/2006/relationships/hyperlink" Target="https://s3-external-1.amazonaws.com/offertabs/offer/kxdcce/large/810_564ce653ee429-Flag.jpg" TargetMode="External"/><Relationship Id="rId423" Type="http://schemas.openxmlformats.org/officeDocument/2006/relationships/hyperlink" Target="https://s3-external-1.amazonaws.com/offertabs/offer/kxdcce/large/810_5652961443adf-1044864_524402564281407_1438686015_n.jpg" TargetMode="External"/><Relationship Id="rId544" Type="http://schemas.openxmlformats.org/officeDocument/2006/relationships/hyperlink" Target="https://s3-external-1.amazonaws.com/offertabs/offer/kxdcce/large/810_564a5f713253a-logo1.png" TargetMode="External"/><Relationship Id="rId309" Type="http://schemas.openxmlformats.org/officeDocument/2006/relationships/hyperlink" Target="https://s3-external-1.amazonaws.com/offertabs/offer/kxdcce/large/810_564d06c704817-noahvinnyphotoforgrg.jpg" TargetMode="External"/><Relationship Id="rId308" Type="http://schemas.openxmlformats.org/officeDocument/2006/relationships/hyperlink" Target="https://s3-external-1.amazonaws.com/offertabs/offer/kxdcce/large/810_564cf8ce3cb6d-vip.jpg" TargetMode="External"/><Relationship Id="rId429" Type="http://schemas.openxmlformats.org/officeDocument/2006/relationships/hyperlink" Target="https://s3-external-1.amazonaws.com/offertabs/offer/kxdcce/large/810_5653426cb49a6-houser.jpg" TargetMode="External"/><Relationship Id="rId307" Type="http://schemas.openxmlformats.org/officeDocument/2006/relationships/hyperlink" Target="https://s3-external-1.amazonaws.com/offertabs/offer/kxdcce/large/810_564cf4312a439-VS-2014-01-23-Idu-Mishmi-170.JPG" TargetMode="External"/><Relationship Id="rId428" Type="http://schemas.openxmlformats.org/officeDocument/2006/relationships/hyperlink" Target="https://s3-external-1.amazonaws.com/offertabs/offer/kxdcce/large/810_565322efb2b71-GayleandMatt.jpg" TargetMode="External"/><Relationship Id="rId549" Type="http://schemas.openxmlformats.org/officeDocument/2006/relationships/hyperlink" Target="https://s3-external-1.amazonaws.com/offertabs/offer/kxdcce/large/810_564bd8776e537-image.png" TargetMode="External"/><Relationship Id="rId306" Type="http://schemas.openxmlformats.org/officeDocument/2006/relationships/hyperlink" Target="https://s3-external-1.amazonaws.com/offertabs/offer/kxdcce/large/810_564cf0d64a508-01129427556726e6935cd580eaf9f0d6f45296d530.jpg" TargetMode="External"/><Relationship Id="rId427" Type="http://schemas.openxmlformats.org/officeDocument/2006/relationships/hyperlink" Target="https://s3-external-1.amazonaws.com/offertabs/offer/kxdcce/large/810_565319677f646-LindaShoeArrow.jpg" TargetMode="External"/><Relationship Id="rId548" Type="http://schemas.openxmlformats.org/officeDocument/2006/relationships/hyperlink" Target="https://s3-external-1.amazonaws.com/offertabs/offer/kxdcce/large/810_564bb1658d298-HolyContradictions.png" TargetMode="External"/><Relationship Id="rId301" Type="http://schemas.openxmlformats.org/officeDocument/2006/relationships/hyperlink" Target="https://s3-external-1.amazonaws.com/offertabs/offer/kxdcce/large/810_564ce3fee0286-22372355436_3ddc48ceeb_z.jpg" TargetMode="External"/><Relationship Id="rId422" Type="http://schemas.openxmlformats.org/officeDocument/2006/relationships/hyperlink" Target="https://s3-external-1.amazonaws.com/offertabs/offer/kxdcce/large/810_56528e7141bb7-PCUPS.JPEG.jpg" TargetMode="External"/><Relationship Id="rId543" Type="http://schemas.openxmlformats.org/officeDocument/2006/relationships/hyperlink" Target="https://s3-external-1.amazonaws.com/offertabs/offer/kxdcce/large/810_5649e5065b593-OhioGuidestone.PNG" TargetMode="External"/><Relationship Id="rId300" Type="http://schemas.openxmlformats.org/officeDocument/2006/relationships/hyperlink" Target="https://s3-external-1.amazonaws.com/offertabs/offer/kxdcce/large/810_564cda1e0670c-lifechange-student-giving-home.jpg" TargetMode="External"/><Relationship Id="rId421" Type="http://schemas.openxmlformats.org/officeDocument/2006/relationships/hyperlink" Target="https://s3-external-1.amazonaws.com/offertabs/offer/kxdcce/large/810_56528a766fece-12219590_490613744453383_4744944581298064498_n.jpg" TargetMode="External"/><Relationship Id="rId542" Type="http://schemas.openxmlformats.org/officeDocument/2006/relationships/hyperlink" Target="https://s3-external-1.amazonaws.com/offertabs/offer/kxdcce/large/810_564926f73f43a-11898859_730360070443240_3805081670837641598_n.png" TargetMode="External"/><Relationship Id="rId420" Type="http://schemas.openxmlformats.org/officeDocument/2006/relationships/hyperlink" Target="https://s3-external-1.amazonaws.com/offertabs/offer/kxdcce/large/810_56527fcd95650-RK.jpg" TargetMode="External"/><Relationship Id="rId541" Type="http://schemas.openxmlformats.org/officeDocument/2006/relationships/hyperlink" Target="https://s3-external-1.amazonaws.com/offertabs/offer/kxdcce/large/810_564915942edaf-296114_407747112674010_1134526005_n-1.png" TargetMode="External"/><Relationship Id="rId540" Type="http://schemas.openxmlformats.org/officeDocument/2006/relationships/hyperlink" Target="https://s3-external-1.amazonaws.com/offertabs/offer/kxdcce/large/810_5646c8590add0-onespark.png" TargetMode="External"/><Relationship Id="rId415" Type="http://schemas.openxmlformats.org/officeDocument/2006/relationships/hyperlink" Target="https://s3-external-1.amazonaws.com/offertabs/offer/kxdcce/large/810_5652483faffcd-VictorHugobanneratFlagDay.JPG" TargetMode="External"/><Relationship Id="rId536" Type="http://schemas.openxmlformats.org/officeDocument/2006/relationships/hyperlink" Target="https://s3-external-1.amazonaws.com/offertabs/offer/kxdcce/large/810_564503d765512-Selah-Center-Logo-Final.png" TargetMode="External"/><Relationship Id="rId414" Type="http://schemas.openxmlformats.org/officeDocument/2006/relationships/hyperlink" Target="https://s3-external-1.amazonaws.com/offertabs/offer/kxdcce/large/810_565240925b95a-wall_post_2.jpg" TargetMode="External"/><Relationship Id="rId535" Type="http://schemas.openxmlformats.org/officeDocument/2006/relationships/hyperlink" Target="https://s3-external-1.amazonaws.com/offertabs/offer/kxdcce/large/810_5644f10269dde-WODNLOGO.png" TargetMode="External"/><Relationship Id="rId413" Type="http://schemas.openxmlformats.org/officeDocument/2006/relationships/hyperlink" Target="https://s3-external-1.amazonaws.com/offertabs/offer/kxdcce/large/810_56523e508c01a-logo.jpg" TargetMode="External"/><Relationship Id="rId534" Type="http://schemas.openxmlformats.org/officeDocument/2006/relationships/hyperlink" Target="https://s3-external-1.amazonaws.com/offertabs/offer/kxdcce/large/810_56449cb060fc9-Togetherwecan.png" TargetMode="External"/><Relationship Id="rId412" Type="http://schemas.openxmlformats.org/officeDocument/2006/relationships/hyperlink" Target="https://s3-external-1.amazonaws.com/offertabs/offer/kxdcce/large/810_565236b0a64fe-20150829_200848.jpg" TargetMode="External"/><Relationship Id="rId533" Type="http://schemas.openxmlformats.org/officeDocument/2006/relationships/hyperlink" Target="https://s3-external-1.amazonaws.com/offertabs/offer/kxdcce/large/810_5643b74d50b9d-story.png" TargetMode="External"/><Relationship Id="rId419" Type="http://schemas.openxmlformats.org/officeDocument/2006/relationships/hyperlink" Target="https://s3-external-1.amazonaws.com/offertabs/offer/kxdcce/large/810_5652782825bda-Zeus.jpg" TargetMode="External"/><Relationship Id="rId418" Type="http://schemas.openxmlformats.org/officeDocument/2006/relationships/hyperlink" Target="https://s3-external-1.amazonaws.com/offertabs/offer/kxdcce/large/810_565272b508347-SPDC_logo_25_anniv_color.jpg" TargetMode="External"/><Relationship Id="rId539" Type="http://schemas.openxmlformats.org/officeDocument/2006/relationships/hyperlink" Target="https://s3-external-1.amazonaws.com/offertabs/offer/kxdcce/large/810_56464b101c6f8-SammyandFaron.png" TargetMode="External"/><Relationship Id="rId417" Type="http://schemas.openxmlformats.org/officeDocument/2006/relationships/hyperlink" Target="https://s3-external-1.amazonaws.com/offertabs/offer/kxdcce/large/810_56526b8b27159-FreeMinds.JPG" TargetMode="External"/><Relationship Id="rId538" Type="http://schemas.openxmlformats.org/officeDocument/2006/relationships/hyperlink" Target="https://s3-external-1.amazonaws.com/offertabs/offer/kxdcce/large/810_564601eb06d57-mama.png" TargetMode="External"/><Relationship Id="rId416" Type="http://schemas.openxmlformats.org/officeDocument/2006/relationships/hyperlink" Target="https://s3-external-1.amazonaws.com/offertabs/offer/kxdcce/large/810_565248e2a6543-AofH_AlbumSample.jpg" TargetMode="External"/><Relationship Id="rId537" Type="http://schemas.openxmlformats.org/officeDocument/2006/relationships/hyperlink" Target="https://s3-external-1.amazonaws.com/offertabs/offer/kxdcce/large/810_56457c9a6c056-Merit.png" TargetMode="External"/><Relationship Id="rId411" Type="http://schemas.openxmlformats.org/officeDocument/2006/relationships/hyperlink" Target="https://s3-external-1.amazonaws.com/offertabs/offer/kxdcce/large/810_56522ec435f1a-SavingOurSisters.jpg" TargetMode="External"/><Relationship Id="rId532" Type="http://schemas.openxmlformats.org/officeDocument/2006/relationships/hyperlink" Target="https://s3-external-1.amazonaws.com/offertabs/offer/kxdcce/large/810_5642773235bec-GT2015.png" TargetMode="External"/><Relationship Id="rId410" Type="http://schemas.openxmlformats.org/officeDocument/2006/relationships/hyperlink" Target="https://s3-external-1.amazonaws.com/offertabs/offer/kxdcce/large/810_56522427814a5-yang.jpg" TargetMode="External"/><Relationship Id="rId531" Type="http://schemas.openxmlformats.org/officeDocument/2006/relationships/hyperlink" Target="https://s3-external-1.amazonaws.com/offertabs/offer/kxdcce/large/810_5642338d9a9a0-ARLogo.png" TargetMode="External"/><Relationship Id="rId530" Type="http://schemas.openxmlformats.org/officeDocument/2006/relationships/hyperlink" Target="https://s3-external-1.amazonaws.com/offertabs/offer/kxdcce/large/810_56422f6c8414b-CertificateGranPiramide.png" TargetMode="External"/><Relationship Id="rId206" Type="http://schemas.openxmlformats.org/officeDocument/2006/relationships/hyperlink" Target="https://s3-external-1.amazonaws.com/offertabs/offer/kxdcce/large/810_56450461ca0ef-IMG_9501.jpg" TargetMode="External"/><Relationship Id="rId327" Type="http://schemas.openxmlformats.org/officeDocument/2006/relationships/hyperlink" Target="https://s3-external-1.amazonaws.com/offertabs/offer/kxdcce/large/810_564e09f38f7f8-Karen-Monaldi-pic-Memorial-Card-150x150.jpg" TargetMode="External"/><Relationship Id="rId448" Type="http://schemas.openxmlformats.org/officeDocument/2006/relationships/hyperlink" Target="https://s3-external-1.amazonaws.com/offertabs/offer/kxdcce/large/810_5653934334a10-30thbeautifulday.jpg" TargetMode="External"/><Relationship Id="rId569" Type="http://schemas.openxmlformats.org/officeDocument/2006/relationships/hyperlink" Target="https://s3-external-1.amazonaws.com/offertabs/offer/kxdcce/large/810_56536b032c305-transparentlogo.png" TargetMode="External"/><Relationship Id="rId205" Type="http://schemas.openxmlformats.org/officeDocument/2006/relationships/hyperlink" Target="https://s3-external-1.amazonaws.com/offertabs/offer/kxdcce/large/810_56450382eb218-cbb3.jpg" TargetMode="External"/><Relationship Id="rId326" Type="http://schemas.openxmlformats.org/officeDocument/2006/relationships/hyperlink" Target="https://s3-external-1.amazonaws.com/offertabs/offer/kxdcce/large/810_564dff203e3d9-sapa.jpg" TargetMode="External"/><Relationship Id="rId447" Type="http://schemas.openxmlformats.org/officeDocument/2006/relationships/hyperlink" Target="https://s3-external-1.amazonaws.com/offertabs/offer/kxdcce/large/810_5653904dccdca-IMG_1416.jpg" TargetMode="External"/><Relationship Id="rId568" Type="http://schemas.openxmlformats.org/officeDocument/2006/relationships/hyperlink" Target="https://s3-external-1.amazonaws.com/offertabs/offer/kxdcce/large/810_565363c5eb8f1-Slide5.PNG" TargetMode="External"/><Relationship Id="rId204" Type="http://schemas.openxmlformats.org/officeDocument/2006/relationships/hyperlink" Target="https://s3-external-1.amazonaws.com/offertabs/offer/kxdcce/large/810_5644f8c94f9e0-919422_10151661467911015_1742130101_o.jpg" TargetMode="External"/><Relationship Id="rId325" Type="http://schemas.openxmlformats.org/officeDocument/2006/relationships/hyperlink" Target="https://s3-external-1.amazonaws.com/offertabs/offer/kxdcce/large/810_564df45b9a9f8-image.jpg" TargetMode="External"/><Relationship Id="rId446" Type="http://schemas.openxmlformats.org/officeDocument/2006/relationships/hyperlink" Target="https://s3-external-1.amazonaws.com/offertabs/offer/kxdcce/large/810_56538e5884ac1-logo.jpg" TargetMode="External"/><Relationship Id="rId567" Type="http://schemas.openxmlformats.org/officeDocument/2006/relationships/hyperlink" Target="https://s3-external-1.amazonaws.com/offertabs/offer/kxdcce/large/810_5653567a7654a-ScreenShot2015-11-23at1.07.42PM.png" TargetMode="External"/><Relationship Id="rId203" Type="http://schemas.openxmlformats.org/officeDocument/2006/relationships/hyperlink" Target="https://s3-external-1.amazonaws.com/offertabs/offer/kxdcce/large/810_5644ef1e3f98c-Selamta.jpg" TargetMode="External"/><Relationship Id="rId324" Type="http://schemas.openxmlformats.org/officeDocument/2006/relationships/hyperlink" Target="https://s3-external-1.amazonaws.com/offertabs/offer/kxdcce/large/810_564df1af89de3-10489902_10202545541704715_6306309020915421135_n.jpg" TargetMode="External"/><Relationship Id="rId445" Type="http://schemas.openxmlformats.org/officeDocument/2006/relationships/hyperlink" Target="https://s3-external-1.amazonaws.com/offertabs/offer/kxdcce/large/810_56538d047ede9-KPCPeacePark.jpg" TargetMode="External"/><Relationship Id="rId566" Type="http://schemas.openxmlformats.org/officeDocument/2006/relationships/hyperlink" Target="https://s3-external-1.amazonaws.com/offertabs/offer/kxdcce/large/810_5653371c7bf47-Collins-Kelly-Ann-2.png" TargetMode="External"/><Relationship Id="rId209" Type="http://schemas.openxmlformats.org/officeDocument/2006/relationships/hyperlink" Target="https://s3-external-1.amazonaws.com/offertabs/offer/kxdcce/large/810_564537fce61b6-CCLogo.jpg" TargetMode="External"/><Relationship Id="rId208" Type="http://schemas.openxmlformats.org/officeDocument/2006/relationships/hyperlink" Target="https://s3-external-1.amazonaws.com/offertabs/offer/kxdcce/large/810_5645097d1e55a-YouTubeBannerTop.jpg" TargetMode="External"/><Relationship Id="rId329" Type="http://schemas.openxmlformats.org/officeDocument/2006/relationships/hyperlink" Target="https://s3-external-1.amazonaws.com/offertabs/offer/kxdcce/large/810_564e0ebc8d6dc-IMG_1309.JPG" TargetMode="External"/><Relationship Id="rId207" Type="http://schemas.openxmlformats.org/officeDocument/2006/relationships/hyperlink" Target="https://s3-external-1.amazonaws.com/offertabs/offer/kxdcce/large/810_5645068617cd1-b4.jpg" TargetMode="External"/><Relationship Id="rId328" Type="http://schemas.openxmlformats.org/officeDocument/2006/relationships/hyperlink" Target="https://s3-external-1.amazonaws.com/offertabs/offer/kxdcce/large/810_564e0b3f95fc3-FUPO_Title_1.jpg" TargetMode="External"/><Relationship Id="rId449" Type="http://schemas.openxmlformats.org/officeDocument/2006/relationships/hyperlink" Target="https://s3-external-1.amazonaws.com/offertabs/offer/kxdcce/large/810_5653940052d7f-1255495_722697141080309_929148956_n.jpg" TargetMode="External"/><Relationship Id="rId440" Type="http://schemas.openxmlformats.org/officeDocument/2006/relationships/hyperlink" Target="https://s3-external-1.amazonaws.com/offertabs/offer/kxdcce/large/810_56537a4665bc4-Pearlington.jpg" TargetMode="External"/><Relationship Id="rId561" Type="http://schemas.openxmlformats.org/officeDocument/2006/relationships/hyperlink" Target="https://s3-external-1.amazonaws.com/offertabs/offer/kxdcce/large/810_56515dc57cac7-DFL-web-logo-1.png" TargetMode="External"/><Relationship Id="rId560" Type="http://schemas.openxmlformats.org/officeDocument/2006/relationships/hyperlink" Target="https://s3-external-1.amazonaws.com/offertabs/offer/kxdcce/large/810_564ff5f42fd39-Cruz.png" TargetMode="External"/><Relationship Id="rId202" Type="http://schemas.openxmlformats.org/officeDocument/2006/relationships/hyperlink" Target="https://s3-external-1.amazonaws.com/offertabs/offer/kxdcce/large/810_5644edcdc0bae-T1.JPG" TargetMode="External"/><Relationship Id="rId323" Type="http://schemas.openxmlformats.org/officeDocument/2006/relationships/hyperlink" Target="https://s3-external-1.amazonaws.com/offertabs/offer/kxdcce/large/810_564dc53832991-AEFsticker.jpg" TargetMode="External"/><Relationship Id="rId444" Type="http://schemas.openxmlformats.org/officeDocument/2006/relationships/hyperlink" Target="https://s3-external-1.amazonaws.com/offertabs/offer/kxdcce/large/810_56538ccb70a91-KPCPeacePark.jpg" TargetMode="External"/><Relationship Id="rId565" Type="http://schemas.openxmlformats.org/officeDocument/2006/relationships/hyperlink" Target="https://s3-external-1.amazonaws.com/offertabs/offer/kxdcce/large/810_56528ce8ed8da-AC_Image_Test2.png" TargetMode="External"/><Relationship Id="rId201" Type="http://schemas.openxmlformats.org/officeDocument/2006/relationships/hyperlink" Target="https://s3-external-1.amazonaws.com/offertabs/offer/kxdcce/large/810_5644caf4ad027-FullSizeRender.jpg" TargetMode="External"/><Relationship Id="rId322" Type="http://schemas.openxmlformats.org/officeDocument/2006/relationships/hyperlink" Target="https://s3-external-1.amazonaws.com/offertabs/offer/kxdcce/large/810_564dbe1547a93-chday01.JPG" TargetMode="External"/><Relationship Id="rId443" Type="http://schemas.openxmlformats.org/officeDocument/2006/relationships/hyperlink" Target="https://s3-external-1.amazonaws.com/offertabs/offer/kxdcce/large/810_5653894ca5f77-WizardofOz-507.jpg" TargetMode="External"/><Relationship Id="rId564" Type="http://schemas.openxmlformats.org/officeDocument/2006/relationships/hyperlink" Target="https://s3-external-1.amazonaws.com/offertabs/offer/kxdcce/large/810_56528ad909bf4-JenniferHoaGivingStory.png" TargetMode="External"/><Relationship Id="rId200" Type="http://schemas.openxmlformats.org/officeDocument/2006/relationships/hyperlink" Target="https://s3-external-1.amazonaws.com/offertabs/offer/kxdcce/large/810_5644c65b3e673-553384_538304589516023_1744094874_n-150x150.jpg" TargetMode="External"/><Relationship Id="rId321" Type="http://schemas.openxmlformats.org/officeDocument/2006/relationships/hyperlink" Target="https://s3-external-1.amazonaws.com/offertabs/offer/kxdcce/large/810_564d8169a8861-PAYIT09--groupshot22142_231478367161_1138997_n-2.jpg" TargetMode="External"/><Relationship Id="rId442" Type="http://schemas.openxmlformats.org/officeDocument/2006/relationships/hyperlink" Target="https://s3-external-1.amazonaws.com/offertabs/offer/kxdcce/large/810_56538811b96e0-2002atYale45th.jpg" TargetMode="External"/><Relationship Id="rId563" Type="http://schemas.openxmlformats.org/officeDocument/2006/relationships/hyperlink" Target="https://s3-external-1.amazonaws.com/offertabs/offer/kxdcce/large/810_56522b78969af-ScreenShot2015-11-11at3.53.51PM.png" TargetMode="External"/><Relationship Id="rId320" Type="http://schemas.openxmlformats.org/officeDocument/2006/relationships/hyperlink" Target="https://s3-external-1.amazonaws.com/offertabs/offer/kxdcce/large/810_564d6533c7c14-giving.jpg" TargetMode="External"/><Relationship Id="rId441" Type="http://schemas.openxmlformats.org/officeDocument/2006/relationships/hyperlink" Target="https://s3-external-1.amazonaws.com/offertabs/offer/kxdcce/large/810_56537ced76ef5-FullSizeRender4.jpg" TargetMode="External"/><Relationship Id="rId562" Type="http://schemas.openxmlformats.org/officeDocument/2006/relationships/hyperlink" Target="https://s3-external-1.amazonaws.com/offertabs/offer/kxdcce/large/810_56521c6632e3c-Fall_2015_by_Simran_Manhas.png" TargetMode="External"/><Relationship Id="rId316" Type="http://schemas.openxmlformats.org/officeDocument/2006/relationships/hyperlink" Target="https://s3-external-1.amazonaws.com/offertabs/offer/kxdcce/large/810_564d4799684e0-10885028_786477534759745_8327847543647796058_n.jpg" TargetMode="External"/><Relationship Id="rId437" Type="http://schemas.openxmlformats.org/officeDocument/2006/relationships/hyperlink" Target="https://s3-external-1.amazonaws.com/offertabs/offer/kxdcce/large/810_56536ed74ca89-11015753_10153093425292365_8589989860057235008_n.jpg" TargetMode="External"/><Relationship Id="rId558" Type="http://schemas.openxmlformats.org/officeDocument/2006/relationships/hyperlink" Target="https://s3-external-1.amazonaws.com/offertabs/offer/kxdcce/large/810_564e0f24d7d70-NewPicture1.png" TargetMode="External"/><Relationship Id="rId315" Type="http://schemas.openxmlformats.org/officeDocument/2006/relationships/hyperlink" Target="https://s3-external-1.amazonaws.com/offertabs/offer/kxdcce/large/810_564d2fe801967-TieDoll_Clr.jpg" TargetMode="External"/><Relationship Id="rId436" Type="http://schemas.openxmlformats.org/officeDocument/2006/relationships/hyperlink" Target="https://s3-external-1.amazonaws.com/offertabs/offer/kxdcce/large/810_56536dccc7abb-GivingTuesdayLogowJB3.jpg" TargetMode="External"/><Relationship Id="rId557" Type="http://schemas.openxmlformats.org/officeDocument/2006/relationships/hyperlink" Target="https://s3-external-1.amazonaws.com/offertabs/offer/kxdcce/large/810_564dd8326004a-logo_home.png" TargetMode="External"/><Relationship Id="rId314" Type="http://schemas.openxmlformats.org/officeDocument/2006/relationships/hyperlink" Target="https://s3-external-1.amazonaws.com/offertabs/offer/kxdcce/large/810_564d1961c19ed-MEOWBuster.jpg" TargetMode="External"/><Relationship Id="rId435" Type="http://schemas.openxmlformats.org/officeDocument/2006/relationships/hyperlink" Target="https://s3-external-1.amazonaws.com/offertabs/offer/kxdcce/large/810_56535a5a5ad6a-ChiefSeattleClubLogo_horizontal.jpg" TargetMode="External"/><Relationship Id="rId556" Type="http://schemas.openxmlformats.org/officeDocument/2006/relationships/hyperlink" Target="https://s3-external-1.amazonaws.com/offertabs/offer/kxdcce/large/810_564cfb3921815-Be-the-change.png" TargetMode="External"/><Relationship Id="rId313" Type="http://schemas.openxmlformats.org/officeDocument/2006/relationships/hyperlink" Target="https://s3-external-1.amazonaws.com/offertabs/offer/kxdcce/large/810_564d190f558ca-Maggiecloseup.jpg" TargetMode="External"/><Relationship Id="rId434" Type="http://schemas.openxmlformats.org/officeDocument/2006/relationships/hyperlink" Target="https://s3-external-1.amazonaws.com/offertabs/offer/kxdcce/large/810_5653592a11319-PFTC_logo_final-blue.jpg" TargetMode="External"/><Relationship Id="rId555" Type="http://schemas.openxmlformats.org/officeDocument/2006/relationships/hyperlink" Target="https://s3-external-1.amazonaws.com/offertabs/offer/kxdcce/large/810_564cedf46fd27-YFYLogo.png" TargetMode="External"/><Relationship Id="rId319" Type="http://schemas.openxmlformats.org/officeDocument/2006/relationships/hyperlink" Target="https://s3-external-1.amazonaws.com/offertabs/offer/kxdcce/large/810_564d64d296f2f-LogoVBF20thAnniversary.jpg" TargetMode="External"/><Relationship Id="rId318" Type="http://schemas.openxmlformats.org/officeDocument/2006/relationships/hyperlink" Target="https://s3-external-1.amazonaws.com/offertabs/offer/kxdcce/large/810_564d5e32a41d6-family.JPG" TargetMode="External"/><Relationship Id="rId439" Type="http://schemas.openxmlformats.org/officeDocument/2006/relationships/hyperlink" Target="https://s3-external-1.amazonaws.com/offertabs/offer/kxdcce/large/810_565375c6c2ca9-GOTRphoto.jpg" TargetMode="External"/><Relationship Id="rId317" Type="http://schemas.openxmlformats.org/officeDocument/2006/relationships/hyperlink" Target="https://s3-external-1.amazonaws.com/offertabs/offer/kxdcce/large/810_564d4a08072fd-FringeWorkers_09.15_LH-22.JPG" TargetMode="External"/><Relationship Id="rId438" Type="http://schemas.openxmlformats.org/officeDocument/2006/relationships/hyperlink" Target="https://s3-external-1.amazonaws.com/offertabs/offer/kxdcce/large/810_5653715e7d808-VMSBuilding.jpg" TargetMode="External"/><Relationship Id="rId559" Type="http://schemas.openxmlformats.org/officeDocument/2006/relationships/hyperlink" Target="https://s3-external-1.amazonaws.com/offertabs/offer/kxdcce/large/810_564fc0936e8a1-givingtuesdaybear.PNG" TargetMode="External"/><Relationship Id="rId550" Type="http://schemas.openxmlformats.org/officeDocument/2006/relationships/hyperlink" Target="https://s3-external-1.amazonaws.com/offertabs/offer/kxdcce/large/810_564c0016a0f6f-11430278_732636260180885_8757986372435537695_n.png" TargetMode="External"/><Relationship Id="rId312" Type="http://schemas.openxmlformats.org/officeDocument/2006/relationships/hyperlink" Target="https://s3-external-1.amazonaws.com/offertabs/offer/kxdcce/large/810_564d14ad7206d-IMG_1941.JPG" TargetMode="External"/><Relationship Id="rId433" Type="http://schemas.openxmlformats.org/officeDocument/2006/relationships/hyperlink" Target="https://s3-external-1.amazonaws.com/offertabs/offer/kxdcce/large/810_56535332d8f74-IMG_0138.jpg" TargetMode="External"/><Relationship Id="rId554" Type="http://schemas.openxmlformats.org/officeDocument/2006/relationships/hyperlink" Target="https://s3-external-1.amazonaws.com/offertabs/offer/kxdcce/large/810_564cdcd78495a-illuminate_black_PF.png" TargetMode="External"/><Relationship Id="rId311" Type="http://schemas.openxmlformats.org/officeDocument/2006/relationships/hyperlink" Target="https://s3-external-1.amazonaws.com/offertabs/offer/kxdcce/large/810_564d0d11cdec0-OmarandGeorgie.jpg" TargetMode="External"/><Relationship Id="rId432" Type="http://schemas.openxmlformats.org/officeDocument/2006/relationships/hyperlink" Target="https://s3-external-1.amazonaws.com/offertabs/offer/kxdcce/large/810_56535036e96b4-11825549_10106480462213650_614436981135657794_n.jpg" TargetMode="External"/><Relationship Id="rId553" Type="http://schemas.openxmlformats.org/officeDocument/2006/relationships/hyperlink" Target="https://s3-external-1.amazonaws.com/offertabs/offer/kxdcce/large/810_564cccf4da94d-NewLogo-Square.png" TargetMode="External"/><Relationship Id="rId310" Type="http://schemas.openxmlformats.org/officeDocument/2006/relationships/hyperlink" Target="https://s3-external-1.amazonaws.com/offertabs/offer/kxdcce/large/810_564d0c7047ad6-givingtuesday1.jpg" TargetMode="External"/><Relationship Id="rId431" Type="http://schemas.openxmlformats.org/officeDocument/2006/relationships/hyperlink" Target="https://s3-external-1.amazonaws.com/offertabs/offer/kxdcce/large/810_56534d3823e86-DSC_0134.jpg" TargetMode="External"/><Relationship Id="rId552" Type="http://schemas.openxmlformats.org/officeDocument/2006/relationships/hyperlink" Target="https://s3-external-1.amazonaws.com/offertabs/offer/kxdcce/large/810_564ccc569fcff-image.png" TargetMode="External"/><Relationship Id="rId430" Type="http://schemas.openxmlformats.org/officeDocument/2006/relationships/hyperlink" Target="https://s3-external-1.amazonaws.com/offertabs/offer/kxdcce/large/810_565349668ae0a-AWAWlogocopy.jpg" TargetMode="External"/><Relationship Id="rId551" Type="http://schemas.openxmlformats.org/officeDocument/2006/relationships/hyperlink" Target="https://s3-external-1.amazonaws.com/offertabs/offer/kxdcce/large/810_564c047e2bf94-image.png" TargetMode="External"/></Relationships>
</file>

<file path=xl/worksheets/_rels/sheet20.xml.rels><?xml version="1.0" encoding="UTF-8" standalone="yes"?><Relationships xmlns="http://schemas.openxmlformats.org/package/2006/relationships"><Relationship Id="rId190" Type="http://schemas.openxmlformats.org/officeDocument/2006/relationships/hyperlink" Target="https://s3-external-1.amazonaws.com/offertabs/offer/kxdcce/large/810_564733b198173-644340_10202623597257126_2137653060_n.jpg" TargetMode="External"/><Relationship Id="rId194" Type="http://schemas.openxmlformats.org/officeDocument/2006/relationships/hyperlink" Target="https://s3-external-1.amazonaws.com/offertabs/offer/kxdcce/large/810_564fb09c14df5-IMG_3715.jpg" TargetMode="External"/><Relationship Id="rId193" Type="http://schemas.openxmlformats.org/officeDocument/2006/relationships/hyperlink" Target="https://s3-external-1.amazonaws.com/offertabs/offer/kxdcce/large/810_564e46beb5e92-front.jpg" TargetMode="External"/><Relationship Id="rId192" Type="http://schemas.openxmlformats.org/officeDocument/2006/relationships/hyperlink" Target="https://s3-external-1.amazonaws.com/offertabs/offer/kxdcce/large/810_564cbd3bedbdc-CurtandAllee4.jpg" TargetMode="External"/><Relationship Id="rId191" Type="http://schemas.openxmlformats.org/officeDocument/2006/relationships/hyperlink" Target="https://s3-external-1.amazonaws.com/offertabs/offer/kxdcce/large/810_56425d2fe732d-800x800.jpg" TargetMode="External"/><Relationship Id="rId187" Type="http://schemas.openxmlformats.org/officeDocument/2006/relationships/hyperlink" Target="https://s3-external-1.amazonaws.com/offertabs/offer/kxdcce/large/810_564d5a4479600-image.jpeg" TargetMode="External"/><Relationship Id="rId186" Type="http://schemas.openxmlformats.org/officeDocument/2006/relationships/hyperlink" Target="https://s3-external-1.amazonaws.com/offertabs/offer/kxdcce/large/810_56397218cff0b-2014-05-1813.09.23.jpg" TargetMode="External"/><Relationship Id="rId185" Type="http://schemas.openxmlformats.org/officeDocument/2006/relationships/hyperlink" Target="https://s3-external-1.amazonaws.com/offertabs/offer/kxdcce/large/810_56395609ce119-Mount_Mitchell_Fall_FoliageJRMichae.jpg" TargetMode="External"/><Relationship Id="rId184" Type="http://schemas.openxmlformats.org/officeDocument/2006/relationships/hyperlink" Target="https://s3-external-1.amazonaws.com/offertabs/offer/kxdcce/large/810_56423b1c73563-CaninePartnersforLifephoto.jpg" TargetMode="External"/><Relationship Id="rId189" Type="http://schemas.openxmlformats.org/officeDocument/2006/relationships/hyperlink" Target="https://s3-external-1.amazonaws.com/offertabs/offer/kxdcce/large/810_5639c44dc0a7e-Capture.JPG" TargetMode="External"/><Relationship Id="rId188" Type="http://schemas.openxmlformats.org/officeDocument/2006/relationships/hyperlink" Target="https://s3-external-1.amazonaws.com/offertabs/offer/kxdcce/large/810_564647e5c68cf-Destinee.jpg" TargetMode="External"/><Relationship Id="rId183" Type="http://schemas.openxmlformats.org/officeDocument/2006/relationships/hyperlink" Target="https://s3-external-1.amazonaws.com/offertabs/offer/kxdcce/large/810_5652f8baf40f8-bbbs.jpg" TargetMode="External"/><Relationship Id="rId182" Type="http://schemas.openxmlformats.org/officeDocument/2006/relationships/hyperlink" Target="https://s3-external-1.amazonaws.com/offertabs/offer/kxdcce/large/810_564421de005cb-FB_IMG_1447305615427.jpg" TargetMode="External"/><Relationship Id="rId181" Type="http://schemas.openxmlformats.org/officeDocument/2006/relationships/hyperlink" Target="https://s3-external-1.amazonaws.com/offertabs/offer/kxdcce/large/810_56858a6733a50-773745_10153809147648718_4456971415802747718_o.jpg" TargetMode="External"/><Relationship Id="rId180" Type="http://schemas.openxmlformats.org/officeDocument/2006/relationships/hyperlink" Target="https://s3-external-1.amazonaws.com/offertabs/offer/kxdcce/large/810_5653940052d7f-1255495_722697141080309_929148956_n.jpg" TargetMode="External"/><Relationship Id="rId176" Type="http://schemas.openxmlformats.org/officeDocument/2006/relationships/hyperlink" Target="https://s3-external-1.amazonaws.com/offertabs/offer/kxdcce/large/810_563987bf140b6-lifeboks.jpg" TargetMode="External"/><Relationship Id="rId297" Type="http://schemas.openxmlformats.org/officeDocument/2006/relationships/hyperlink" Target="https://s3-external-1.amazonaws.com/offertabs/offer/kxdcce/large/810_5644caf4ad027-FullSizeRender.jpg" TargetMode="External"/><Relationship Id="rId175" Type="http://schemas.openxmlformats.org/officeDocument/2006/relationships/hyperlink" Target="https://s3-external-1.amazonaws.com/offertabs/offer/kxdcce/large/810_564b929811ce2-Haiti-9278.jpg" TargetMode="External"/><Relationship Id="rId296" Type="http://schemas.openxmlformats.org/officeDocument/2006/relationships/hyperlink" Target="https://s3-external-1.amazonaws.com/offertabs/offer/kxdcce/large/810_56542c2e72c05-2014-01-31_14-34-10_9881.jpg" TargetMode="External"/><Relationship Id="rId174" Type="http://schemas.openxmlformats.org/officeDocument/2006/relationships/hyperlink" Target="https://s3-external-1.amazonaws.com/offertabs/offer/kxdcce/large/810_564bc11fd621e-2013-11-3015.43.46.jpg" TargetMode="External"/><Relationship Id="rId295" Type="http://schemas.openxmlformats.org/officeDocument/2006/relationships/hyperlink" Target="https://s3-external-1.amazonaws.com/offertabs/offer/kxdcce/large/810_5654c0b3e19d1-10919902_774520115928894_8463930274627536193_o.jpg" TargetMode="External"/><Relationship Id="rId173" Type="http://schemas.openxmlformats.org/officeDocument/2006/relationships/hyperlink" Target="https://s3-external-1.amazonaws.com/offertabs/offer/kxdcce/large/810_564537fce61b6-CCLogo.jpg" TargetMode="External"/><Relationship Id="rId294" Type="http://schemas.openxmlformats.org/officeDocument/2006/relationships/hyperlink" Target="https://s3-external-1.amazonaws.com/offertabs/offer/kxdcce/large/810_563a3795669eb-10390490_10205504463522975_3709333707296089872_n.jpg" TargetMode="External"/><Relationship Id="rId179" Type="http://schemas.openxmlformats.org/officeDocument/2006/relationships/hyperlink" Target="https://s3-external-1.amazonaws.com/offertabs/offer/kxdcce/large/810_56510fa7418ea-EJ.JPG" TargetMode="External"/><Relationship Id="rId178" Type="http://schemas.openxmlformats.org/officeDocument/2006/relationships/hyperlink" Target="https://s3-external-1.amazonaws.com/offertabs/offer/kxdcce/large/810_565322efb2b71-GayleandMatt.jpg" TargetMode="External"/><Relationship Id="rId299" Type="http://schemas.openxmlformats.org/officeDocument/2006/relationships/hyperlink" Target="https://s3-external-1.amazonaws.com/offertabs/offer/kxdcce/large/810_edited_563aaef97250a-20150426_103415.jpg" TargetMode="External"/><Relationship Id="rId177" Type="http://schemas.openxmlformats.org/officeDocument/2006/relationships/hyperlink" Target="https://s3-external-1.amazonaws.com/offertabs/offer/kxdcce/large/810_edited_564210eff2c82-20151107_140801.jpg" TargetMode="External"/><Relationship Id="rId298" Type="http://schemas.openxmlformats.org/officeDocument/2006/relationships/hyperlink" Target="https://s3-external-1.amazonaws.com/offertabs/offer/kxdcce/large/810_5653a38a503ca-hay.jpg" TargetMode="External"/><Relationship Id="rId198" Type="http://schemas.openxmlformats.org/officeDocument/2006/relationships/hyperlink" Target="https://s3-external-1.amazonaws.com/offertabs/offer/kxdcce/large/810_5650ee59e7d03-writenightphoto.jpg" TargetMode="External"/><Relationship Id="rId197" Type="http://schemas.openxmlformats.org/officeDocument/2006/relationships/hyperlink" Target="https://s3-external-1.amazonaws.com/offertabs/offer/kxdcce/large/810_564ac9f45bac5-girlshealthed.jpg" TargetMode="External"/><Relationship Id="rId196" Type="http://schemas.openxmlformats.org/officeDocument/2006/relationships/hyperlink" Target="https://s3-external-1.amazonaws.com/offertabs/offer/kxdcce/large/810_5643841339aa4-image.jpeg" TargetMode="External"/><Relationship Id="rId195" Type="http://schemas.openxmlformats.org/officeDocument/2006/relationships/hyperlink" Target="https://s3-external-1.amazonaws.com/offertabs/offer/kxdcce/large/810_56428d0c98ffb-outrun38.jpg" TargetMode="External"/><Relationship Id="rId199" Type="http://schemas.openxmlformats.org/officeDocument/2006/relationships/hyperlink" Target="https://s3-external-1.amazonaws.com/offertabs/offer/kxdcce/large/810_564c945e84a97-LLS.JPG" TargetMode="External"/><Relationship Id="rId150" Type="http://schemas.openxmlformats.org/officeDocument/2006/relationships/hyperlink" Target="https://s3-external-1.amazonaws.com/offertabs/offer/kxdcce/large/810_564b98375fbf2-Treatmentonjuviebeaver12.JPG" TargetMode="External"/><Relationship Id="rId271" Type="http://schemas.openxmlformats.org/officeDocument/2006/relationships/hyperlink" Target="https://s3-external-1.amazonaws.com/offertabs/offer/kxdcce/large/810_563be1da40f78-BlockLOGO.jpg" TargetMode="External"/><Relationship Id="rId392" Type="http://schemas.openxmlformats.org/officeDocument/2006/relationships/hyperlink" Target="https://s3-external-1.amazonaws.com/offertabs/offer/kxdcce/large/810_56529eda46855-image.jpeg" TargetMode="External"/><Relationship Id="rId270" Type="http://schemas.openxmlformats.org/officeDocument/2006/relationships/hyperlink" Target="https://s3-external-1.amazonaws.com/offertabs/offer/kxdcce/large/810_564f6fca8836f-giving_back_christian_michael_bestDSC_0022.jpg" TargetMode="External"/><Relationship Id="rId391" Type="http://schemas.openxmlformats.org/officeDocument/2006/relationships/hyperlink" Target="https://s3-external-1.amazonaws.com/offertabs/offer/kxdcce/large/810_56529d8296956-image.jpeg" TargetMode="External"/><Relationship Id="rId390" Type="http://schemas.openxmlformats.org/officeDocument/2006/relationships/hyperlink" Target="https://s3-external-1.amazonaws.com/offertabs/offer/kxdcce/large/810_56508995e3bab-00016M.jpeg" TargetMode="External"/><Relationship Id="rId1" Type="http://schemas.openxmlformats.org/officeDocument/2006/relationships/hyperlink" Target="https://s3-external-1.amazonaws.com/offertabs/offer/kxdcce/large/810_564fe5cd37837-sickpics3.jpg" TargetMode="External"/><Relationship Id="rId2" Type="http://schemas.openxmlformats.org/officeDocument/2006/relationships/hyperlink" Target="https://s3-external-1.amazonaws.com/offertabs/offer/kxdcce/large/810_564158b2c4fe5-2015-10-1715.00.34.jpg" TargetMode="External"/><Relationship Id="rId3" Type="http://schemas.openxmlformats.org/officeDocument/2006/relationships/hyperlink" Target="https://s3-external-1.amazonaws.com/offertabs/offer/kxdcce/large/810_565240925b95a-wall_post_2.jpg" TargetMode="External"/><Relationship Id="rId149" Type="http://schemas.openxmlformats.org/officeDocument/2006/relationships/hyperlink" Target="https://s3-external-1.amazonaws.com/offertabs/offer/kxdcce/large/810_564c4b5d7f37e-sacredFriends_logo1.jpg" TargetMode="External"/><Relationship Id="rId4" Type="http://schemas.openxmlformats.org/officeDocument/2006/relationships/hyperlink" Target="https://s3-external-1.amazonaws.com/offertabs/offer/kxdcce/large/810_5653592a11319-PFTC_logo_final-blue.jpg" TargetMode="External"/><Relationship Id="rId148" Type="http://schemas.openxmlformats.org/officeDocument/2006/relationships/hyperlink" Target="https://s3-external-1.amazonaws.com/offertabs/offer/kxdcce/large/810_563a18ab980c4-ADLFull_K.jpg" TargetMode="External"/><Relationship Id="rId269" Type="http://schemas.openxmlformats.org/officeDocument/2006/relationships/hyperlink" Target="https://s3-external-1.amazonaws.com/offertabs/offer/kxdcce/large/810_564f332cda49e-11221780_10154312999773776_6309923990366807666_n.jpg" TargetMode="External"/><Relationship Id="rId9" Type="http://schemas.openxmlformats.org/officeDocument/2006/relationships/hyperlink" Target="https://s3-external-1.amazonaws.com/offertabs/offer/kxdcce/large/810_5653d4e0d3e11-image.jpg" TargetMode="External"/><Relationship Id="rId143" Type="http://schemas.openxmlformats.org/officeDocument/2006/relationships/hyperlink" Target="https://s3-external-1.amazonaws.com/offertabs/offer/kxdcce/large/810_5643e97a79a86-INFINITY_LOGOs_1color1.jpg" TargetMode="External"/><Relationship Id="rId264" Type="http://schemas.openxmlformats.org/officeDocument/2006/relationships/hyperlink" Target="https://s3-external-1.amazonaws.com/offertabs/offer/kxdcce/large/810_564d14ad7206d-IMG_1941.JPG" TargetMode="External"/><Relationship Id="rId385" Type="http://schemas.openxmlformats.org/officeDocument/2006/relationships/hyperlink" Target="https://s3-external-1.amazonaws.com/offertabs/offer/kxdcce/large/810_565dafb6a0f7d-CodyPicture-pinkshirt.jpg" TargetMode="External"/><Relationship Id="rId142" Type="http://schemas.openxmlformats.org/officeDocument/2006/relationships/hyperlink" Target="https://s3-external-1.amazonaws.com/offertabs/offer/kxdcce/large/810_56448605ad87f-Timbaliwomen.jpg" TargetMode="External"/><Relationship Id="rId263" Type="http://schemas.openxmlformats.org/officeDocument/2006/relationships/hyperlink" Target="https://s3-external-1.amazonaws.com/offertabs/offer/kxdcce/large/810_5653ffa0a095c-ASLAlogo310Square.jpg" TargetMode="External"/><Relationship Id="rId384" Type="http://schemas.openxmlformats.org/officeDocument/2006/relationships/hyperlink" Target="https://s3-external-1.amazonaws.com/offertabs/offer/kxdcce/large/810_5638d1f730748-11188361_1597147397219829_1942061078208323737_n.png" TargetMode="External"/><Relationship Id="rId141" Type="http://schemas.openxmlformats.org/officeDocument/2006/relationships/hyperlink" Target="https://s3-external-1.amazonaws.com/offertabs/offer/kxdcce/large/810_564fc0936e8a1-givingtuesdaybear.PNG" TargetMode="External"/><Relationship Id="rId262" Type="http://schemas.openxmlformats.org/officeDocument/2006/relationships/hyperlink" Target="https://s3-external-1.amazonaws.com/offertabs/offer/kxdcce/large/810_564cccf4da94d-NewLogo-Square.png" TargetMode="External"/><Relationship Id="rId383" Type="http://schemas.openxmlformats.org/officeDocument/2006/relationships/hyperlink" Target="https://s3-external-1.amazonaws.com/offertabs/offer/kxdcce/large/810_563ba2b130a37-CertificateGranPiramide.png" TargetMode="External"/><Relationship Id="rId140" Type="http://schemas.openxmlformats.org/officeDocument/2006/relationships/hyperlink" Target="https://s3-external-1.amazonaws.com/offertabs/offer/kxdcce/large/810_563e48b6319e2-ProjectSuccess1.jpg" TargetMode="External"/><Relationship Id="rId261" Type="http://schemas.openxmlformats.org/officeDocument/2006/relationships/hyperlink" Target="https://s3-external-1.amazonaws.com/offertabs/offer/kxdcce/large/810_564d1961c19ed-MEOWBuster.jpg" TargetMode="External"/><Relationship Id="rId382" Type="http://schemas.openxmlformats.org/officeDocument/2006/relationships/hyperlink" Target="https://s3-external-1.amazonaws.com/offertabs/offer/kxdcce/large/810_5655018300182-INROADSbanner.png" TargetMode="External"/><Relationship Id="rId5" Type="http://schemas.openxmlformats.org/officeDocument/2006/relationships/hyperlink" Target="https://s3-external-1.amazonaws.com/offertabs/offer/kxdcce/large/810_564bff8565d7e-D2CLogo.jpg" TargetMode="External"/><Relationship Id="rId147" Type="http://schemas.openxmlformats.org/officeDocument/2006/relationships/hyperlink" Target="https://s3-external-1.amazonaws.com/offertabs/offer/kxdcce/large/810_5685620316ea2-12244355_1515663235426604_7935065112305742284_o.jpg" TargetMode="External"/><Relationship Id="rId268" Type="http://schemas.openxmlformats.org/officeDocument/2006/relationships/hyperlink" Target="https://s3-external-1.amazonaws.com/offertabs/offer/kxdcce/large/810_564ce653ee429-Flag.jpg" TargetMode="External"/><Relationship Id="rId389" Type="http://schemas.openxmlformats.org/officeDocument/2006/relationships/hyperlink" Target="https://s3-external-1.amazonaws.com/offertabs/offer/kxdcce/large/810_5646804787ebc-AFALogo.jpeg" TargetMode="External"/><Relationship Id="rId6" Type="http://schemas.openxmlformats.org/officeDocument/2006/relationships/hyperlink" Target="https://s3-external-1.amazonaws.com/offertabs/offer/kxdcce/large/810_56539ecc288b7-etc.png" TargetMode="External"/><Relationship Id="rId146" Type="http://schemas.openxmlformats.org/officeDocument/2006/relationships/hyperlink" Target="https://s3-external-1.amazonaws.com/offertabs/offer/kxdcce/large/810_565099d4edcf1-pennywar013.jpg" TargetMode="External"/><Relationship Id="rId267" Type="http://schemas.openxmlformats.org/officeDocument/2006/relationships/hyperlink" Target="https://s3-external-1.amazonaws.com/offertabs/offer/kxdcce/large/810_563d1bd89809e-cassatcamp.png" TargetMode="External"/><Relationship Id="rId388" Type="http://schemas.openxmlformats.org/officeDocument/2006/relationships/hyperlink" Target="https://s3-external-1.amazonaws.com/offertabs/offer/kxdcce/large/810_5646535ce7394-image.jpeg" TargetMode="External"/><Relationship Id="rId7" Type="http://schemas.openxmlformats.org/officeDocument/2006/relationships/hyperlink" Target="https://s3-external-1.amazonaws.com/offertabs/offer/kxdcce/large/810_56422f6c8414b-CertificateGranPiramide.png" TargetMode="External"/><Relationship Id="rId145" Type="http://schemas.openxmlformats.org/officeDocument/2006/relationships/hyperlink" Target="https://s3-external-1.amazonaws.com/offertabs/offer/kxdcce/large/810_563a8414d38d9-SAM_3992.JPG" TargetMode="External"/><Relationship Id="rId266" Type="http://schemas.openxmlformats.org/officeDocument/2006/relationships/hyperlink" Target="https://s3-external-1.amazonaws.com/offertabs/offer/kxdcce/large/810_56464b101c6f8-SammyandFaron.png" TargetMode="External"/><Relationship Id="rId387" Type="http://schemas.openxmlformats.org/officeDocument/2006/relationships/hyperlink" Target="https://s3-external-1.amazonaws.com/offertabs/offer/kxdcce/large/810_5654daea9f170-ScreenShot2015-11-02at9.51.01AM.png" TargetMode="External"/><Relationship Id="rId8" Type="http://schemas.openxmlformats.org/officeDocument/2006/relationships/hyperlink" Target="https://s3-external-1.amazonaws.com/offertabs/offer/kxdcce/large/810_563be289c8a55-cache_4095826818.jpg" TargetMode="External"/><Relationship Id="rId144" Type="http://schemas.openxmlformats.org/officeDocument/2006/relationships/hyperlink" Target="https://s3-external-1.amazonaws.com/offertabs/offer/kxdcce/large/810_563afcbf5edf9-ItsReigningAngels2.jpg" TargetMode="External"/><Relationship Id="rId265" Type="http://schemas.openxmlformats.org/officeDocument/2006/relationships/hyperlink" Target="https://s3-external-1.amazonaws.com/offertabs/offer/kxdcce/large/810_564d5e32a41d6-family.JPG" TargetMode="External"/><Relationship Id="rId386" Type="http://schemas.openxmlformats.org/officeDocument/2006/relationships/hyperlink" Target="https://s3-external-1.amazonaws.com/offertabs/offer/kxdcce/large/810_56464f57d966e-Dawn.JPG" TargetMode="External"/><Relationship Id="rId260" Type="http://schemas.openxmlformats.org/officeDocument/2006/relationships/hyperlink" Target="https://s3-external-1.amazonaws.com/offertabs/offer/kxdcce/large/810_56491b457aec5-IMG_8634.JPG" TargetMode="External"/><Relationship Id="rId381" Type="http://schemas.openxmlformats.org/officeDocument/2006/relationships/hyperlink" Target="https://s3-external-1.amazonaws.com/offertabs/offer/kxdcce/large/810_5644247135653-Karaoke6fourofus.jpg" TargetMode="External"/><Relationship Id="rId380" Type="http://schemas.openxmlformats.org/officeDocument/2006/relationships/hyperlink" Target="https://s3-external-1.amazonaws.com/offertabs/offer/kxdcce/large/810_563a05986d222-youngblphoto.JPG" TargetMode="External"/><Relationship Id="rId139" Type="http://schemas.openxmlformats.org/officeDocument/2006/relationships/hyperlink" Target="https://s3-external-1.amazonaws.com/offertabs/offer/kxdcce/large/810_563db04a531f9-PicMonkeyCollage.jpg" TargetMode="External"/><Relationship Id="rId138" Type="http://schemas.openxmlformats.org/officeDocument/2006/relationships/hyperlink" Target="https://s3-external-1.amazonaws.com/offertabs/offer/kxdcce/large/810_563bb0ab56383-photo.jpg" TargetMode="External"/><Relationship Id="rId259" Type="http://schemas.openxmlformats.org/officeDocument/2006/relationships/hyperlink" Target="https://s3-external-1.amazonaws.com/offertabs/offer/kxdcce/large/810_563fddd4c4c02-image.jpg" TargetMode="External"/><Relationship Id="rId137" Type="http://schemas.openxmlformats.org/officeDocument/2006/relationships/hyperlink" Target="https://s3-external-1.amazonaws.com/offertabs/offer/kxdcce/large/810_564c90660846c-AdeleMocerinoRoseGiancola.jpg" TargetMode="External"/><Relationship Id="rId258" Type="http://schemas.openxmlformats.org/officeDocument/2006/relationships/hyperlink" Target="https://s3-external-1.amazonaws.com/offertabs/offer/kxdcce/large/810_563d865d0b024-FB_IMG_1442967868400.jpg" TargetMode="External"/><Relationship Id="rId379" Type="http://schemas.openxmlformats.org/officeDocument/2006/relationships/hyperlink" Target="https://s3-external-1.amazonaws.com/offertabs/offer/kxdcce/large/810_563e61d95178a-Daisy-ONLYAPPRINT1TOPRINTNOVEMBER12FINALmanatnights.jpg" TargetMode="External"/><Relationship Id="rId132" Type="http://schemas.openxmlformats.org/officeDocument/2006/relationships/hyperlink" Target="https://s3-external-1.amazonaws.com/offertabs/offer/kxdcce/large/810_5654a9e916a54-floatingpumpkins.jpg" TargetMode="External"/><Relationship Id="rId253" Type="http://schemas.openxmlformats.org/officeDocument/2006/relationships/hyperlink" Target="https://s3-external-1.amazonaws.com/offertabs/offer/kxdcce/large/810_563a81a43ba76-1978647_10205790553507063_8643018131832055988_n.jpg" TargetMode="External"/><Relationship Id="rId374" Type="http://schemas.openxmlformats.org/officeDocument/2006/relationships/hyperlink" Target="https://s3-external-1.amazonaws.com/offertabs/offer/kxdcce/large/810_563be13c8af12-texthere.jpg" TargetMode="External"/><Relationship Id="rId495" Type="http://schemas.openxmlformats.org/officeDocument/2006/relationships/hyperlink" Target="https://s3-external-1.amazonaws.com/offertabs/offer/kxdcce/large/810_5639049d27efe-TheSalgiEsophagealCancerReseachFoundationSALGIorgAwarenessEarlyDetectionResearch.jpg" TargetMode="External"/><Relationship Id="rId131" Type="http://schemas.openxmlformats.org/officeDocument/2006/relationships/hyperlink" Target="https://s3-external-1.amazonaws.com/offertabs/offer/kxdcce/large/810_5651f3a2ed30c-QuinnwithPeaceDove.jpg" TargetMode="External"/><Relationship Id="rId252" Type="http://schemas.openxmlformats.org/officeDocument/2006/relationships/hyperlink" Target="https://s3-external-1.amazonaws.com/offertabs/offer/kxdcce/large/810_563a55486b31e-25763_409029015228_1853805_n.jpg" TargetMode="External"/><Relationship Id="rId373" Type="http://schemas.openxmlformats.org/officeDocument/2006/relationships/hyperlink" Target="https://s3-external-1.amazonaws.com/offertabs/offer/kxdcce/large/810_56398c251d26d-kulture-logo.jpg" TargetMode="External"/><Relationship Id="rId494" Type="http://schemas.openxmlformats.org/officeDocument/2006/relationships/hyperlink" Target="https://s3-external-1.amazonaws.com/offertabs/offer/kxdcce/large/810_5654d9c55884d-AuroraAfter.jpg" TargetMode="External"/><Relationship Id="rId130" Type="http://schemas.openxmlformats.org/officeDocument/2006/relationships/hyperlink" Target="https://s3-external-1.amazonaws.com/offertabs/offer/kxdcce/large/810_56453ad1828a5-SunMarch.jpg" TargetMode="External"/><Relationship Id="rId251" Type="http://schemas.openxmlformats.org/officeDocument/2006/relationships/hyperlink" Target="https://s3-external-1.amazonaws.com/offertabs/offer/kxdcce/large/810_5654c87380efc-hfp.jpg" TargetMode="External"/><Relationship Id="rId372" Type="http://schemas.openxmlformats.org/officeDocument/2006/relationships/hyperlink" Target="https://s3-external-1.amazonaws.com/offertabs/offer/kxdcce/large/810_5639a4b4597f7-20151015_163323.jpg" TargetMode="External"/><Relationship Id="rId493" Type="http://schemas.openxmlformats.org/officeDocument/2006/relationships/hyperlink" Target="https://s3-external-1.amazonaws.com/offertabs/offer/kxdcce/large/810_5653426cb49a6-houser.jpg" TargetMode="External"/><Relationship Id="rId250" Type="http://schemas.openxmlformats.org/officeDocument/2006/relationships/hyperlink" Target="https://s3-external-1.amazonaws.com/offertabs/offer/kxdcce/large/810_56548ba9557a4-duanemommyheartunite.jpg" TargetMode="External"/><Relationship Id="rId371" Type="http://schemas.openxmlformats.org/officeDocument/2006/relationships/hyperlink" Target="https://s3-external-1.amazonaws.com/offertabs/offer/kxdcce/large/810_5653e4fdbbeac-image.jpeg" TargetMode="External"/><Relationship Id="rId492" Type="http://schemas.openxmlformats.org/officeDocument/2006/relationships/hyperlink" Target="https://s3-external-1.amazonaws.com/offertabs/offer/kxdcce/large/810_5652782825bda-Zeus.jpg" TargetMode="External"/><Relationship Id="rId136" Type="http://schemas.openxmlformats.org/officeDocument/2006/relationships/hyperlink" Target="https://s3-external-1.amazonaws.com/offertabs/offer/kxdcce/large/810_564552f58249a-schoolpic3.jpg" TargetMode="External"/><Relationship Id="rId257" Type="http://schemas.openxmlformats.org/officeDocument/2006/relationships/hyperlink" Target="https://s3-external-1.amazonaws.com/offertabs/offer/kxdcce/large/810_564fbb034a655-Feeding.jpg" TargetMode="External"/><Relationship Id="rId378" Type="http://schemas.openxmlformats.org/officeDocument/2006/relationships/hyperlink" Target="https://s3-external-1.amazonaws.com/offertabs/offer/kxdcce/large/810_564a0392078c1-12237454_194574147542317_1942260029_n.jpg" TargetMode="External"/><Relationship Id="rId499" Type="http://schemas.openxmlformats.org/officeDocument/2006/relationships/hyperlink" Target="https://s3-external-1.amazonaws.com/offertabs/offer/kxdcce/large/810_564ccc569fcff-image.png" TargetMode="External"/><Relationship Id="rId135" Type="http://schemas.openxmlformats.org/officeDocument/2006/relationships/hyperlink" Target="https://s3-external-1.amazonaws.com/offertabs/offer/kxdcce/large/810_5653e7ce5ded0-me-in-studio.jpg" TargetMode="External"/><Relationship Id="rId256" Type="http://schemas.openxmlformats.org/officeDocument/2006/relationships/hyperlink" Target="https://s3-external-1.amazonaws.com/offertabs/offer/kxdcce/large/810_5638fd145611f-Celeste12.10.13.JPG" TargetMode="External"/><Relationship Id="rId377" Type="http://schemas.openxmlformats.org/officeDocument/2006/relationships/hyperlink" Target="https://s3-external-1.amazonaws.com/offertabs/offer/kxdcce/large/810_56412e1adcaaa-MHAProfileIcon.jpg" TargetMode="External"/><Relationship Id="rId498" Type="http://schemas.openxmlformats.org/officeDocument/2006/relationships/hyperlink" Target="https://s3-external-1.amazonaws.com/offertabs/offer/kxdcce/large/810_564c047e2bf94-image.png" TargetMode="External"/><Relationship Id="rId134" Type="http://schemas.openxmlformats.org/officeDocument/2006/relationships/hyperlink" Target="https://s3-external-1.amazonaws.com/offertabs/offer/kxdcce/large/810_5653715e7d808-VMSBuilding.jpg" TargetMode="External"/><Relationship Id="rId255" Type="http://schemas.openxmlformats.org/officeDocument/2006/relationships/hyperlink" Target="https://s3-external-1.amazonaws.com/offertabs/offer/kxdcce/large/810_564be8f10b781-12064729714_71135a72b8_o.jpg" TargetMode="External"/><Relationship Id="rId376" Type="http://schemas.openxmlformats.org/officeDocument/2006/relationships/hyperlink" Target="https://s3-external-1.amazonaws.com/offertabs/offer/kxdcce/large/810_563ea2fba91b4-RescuehelpinginAfrica.jpg" TargetMode="External"/><Relationship Id="rId497" Type="http://schemas.openxmlformats.org/officeDocument/2006/relationships/hyperlink" Target="https://s3-external-1.amazonaws.com/offertabs/offer/kxdcce/large/810_56392b0f5a52d-Ellie20Helton20Race.jpg" TargetMode="External"/><Relationship Id="rId133" Type="http://schemas.openxmlformats.org/officeDocument/2006/relationships/hyperlink" Target="https://s3-external-1.amazonaws.com/offertabs/offer/kxdcce/large/810_56536dccc7abb-GivingTuesdayLogowJB3.jpg" TargetMode="External"/><Relationship Id="rId254" Type="http://schemas.openxmlformats.org/officeDocument/2006/relationships/hyperlink" Target="https://s3-external-1.amazonaws.com/offertabs/offer/kxdcce/large/810_564badff933d9-img_3099_21912028153_o.jpg" TargetMode="External"/><Relationship Id="rId375" Type="http://schemas.openxmlformats.org/officeDocument/2006/relationships/hyperlink" Target="https://s3-external-1.amazonaws.com/offertabs/offer/kxdcce/large/810_563cff345372e-IMG_4430.JPG" TargetMode="External"/><Relationship Id="rId496" Type="http://schemas.openxmlformats.org/officeDocument/2006/relationships/hyperlink" Target="https://s3-external-1.amazonaws.com/offertabs/offer/kxdcce/large/810_564c0016a0f6f-11430278_732636260180885_8757986372435537695_n.png" TargetMode="External"/><Relationship Id="rId172" Type="http://schemas.openxmlformats.org/officeDocument/2006/relationships/hyperlink" Target="https://s3-external-1.amazonaws.com/offertabs/offer/kxdcce/large/810_5644bc00d7c73-india.jpg" TargetMode="External"/><Relationship Id="rId293" Type="http://schemas.openxmlformats.org/officeDocument/2006/relationships/hyperlink" Target="https://s3-external-1.amazonaws.com/offertabs/offer/kxdcce/large/810_5653f319be976-EnkereriSchoolKenya.jpg" TargetMode="External"/><Relationship Id="rId171" Type="http://schemas.openxmlformats.org/officeDocument/2006/relationships/hyperlink" Target="https://s3-external-1.amazonaws.com/offertabs/offer/kxdcce/large/810_563933b100c66-girlpointing.jpg" TargetMode="External"/><Relationship Id="rId292" Type="http://schemas.openxmlformats.org/officeDocument/2006/relationships/hyperlink" Target="https://s3-external-1.amazonaws.com/offertabs/offer/kxdcce/large/810_564ec9a6c9d55-IMG_20151119_195045.jpg" TargetMode="External"/><Relationship Id="rId170" Type="http://schemas.openxmlformats.org/officeDocument/2006/relationships/hyperlink" Target="https://s3-external-1.amazonaws.com/offertabs/offer/kxdcce/large/810_5643b3e4036d9-Sampson2.JPG" TargetMode="External"/><Relationship Id="rId291" Type="http://schemas.openxmlformats.org/officeDocument/2006/relationships/hyperlink" Target="https://s3-external-1.amazonaws.com/offertabs/offer/kxdcce/large/810_564e09f38f7f8-Karen-Monaldi-pic-Memorial-Card-150x150.jpg" TargetMode="External"/><Relationship Id="rId290" Type="http://schemas.openxmlformats.org/officeDocument/2006/relationships/hyperlink" Target="https://s3-external-1.amazonaws.com/offertabs/offer/kxdcce/large/810_564dff203e3d9-sapa.jpg" TargetMode="External"/><Relationship Id="rId165" Type="http://schemas.openxmlformats.org/officeDocument/2006/relationships/hyperlink" Target="https://s3-external-1.amazonaws.com/offertabs/offer/kxdcce/large/810_5640b4fe0fcc2-SusanKeyton.jpg" TargetMode="External"/><Relationship Id="rId286" Type="http://schemas.openxmlformats.org/officeDocument/2006/relationships/hyperlink" Target="https://s3-external-1.amazonaws.com/offertabs/offer/kxdcce/large/810_5652baf804d17-MPPS_TOILET2.jpg" TargetMode="External"/><Relationship Id="rId164" Type="http://schemas.openxmlformats.org/officeDocument/2006/relationships/hyperlink" Target="https://s3-external-1.amazonaws.com/offertabs/offer/kxdcce/large/810_564bcfc934e70-IMG_9488.JPG" TargetMode="External"/><Relationship Id="rId285" Type="http://schemas.openxmlformats.org/officeDocument/2006/relationships/hyperlink" Target="https://s3-external-1.amazonaws.com/offertabs/offer/kxdcce/large/810_56454c26e108d-rowan-miss-marie-ballet-III.jpg" TargetMode="External"/><Relationship Id="rId163" Type="http://schemas.openxmlformats.org/officeDocument/2006/relationships/hyperlink" Target="https://s3-external-1.amazonaws.com/offertabs/offer/kxdcce/large/810_564256ddbf659-globepeople.jpg" TargetMode="External"/><Relationship Id="rId284" Type="http://schemas.openxmlformats.org/officeDocument/2006/relationships/hyperlink" Target="https://s3-external-1.amazonaws.com/offertabs/offer/kxdcce/large/810_564bd8776e537-image.png" TargetMode="External"/><Relationship Id="rId162" Type="http://schemas.openxmlformats.org/officeDocument/2006/relationships/hyperlink" Target="https://s3-external-1.amazonaws.com/offertabs/offer/kxdcce/large/810_56425511cddb2-givingstory.jpg" TargetMode="External"/><Relationship Id="rId283" Type="http://schemas.openxmlformats.org/officeDocument/2006/relationships/hyperlink" Target="https://s3-external-1.amazonaws.com/offertabs/offer/kxdcce/large/810_565236b0a64fe-20150829_200848.jpg" TargetMode="External"/><Relationship Id="rId169" Type="http://schemas.openxmlformats.org/officeDocument/2006/relationships/hyperlink" Target="https://s3-external-1.amazonaws.com/offertabs/offer/kxdcce/large/810_563eb21bc0a66-facebook.png" TargetMode="External"/><Relationship Id="rId168" Type="http://schemas.openxmlformats.org/officeDocument/2006/relationships/hyperlink" Target="https://s3-external-1.amazonaws.com/offertabs/offer/kxdcce/large/810_edited_563d9491d3417-DSC_0203.JPG" TargetMode="External"/><Relationship Id="rId289" Type="http://schemas.openxmlformats.org/officeDocument/2006/relationships/hyperlink" Target="https://s3-external-1.amazonaws.com/offertabs/offer/kxdcce/large/810_564df45b9a9f8-image.jpg" TargetMode="External"/><Relationship Id="rId167" Type="http://schemas.openxmlformats.org/officeDocument/2006/relationships/hyperlink" Target="https://s3-external-1.amazonaws.com/offertabs/offer/kxdcce/large/810_563bc64de05ba-1011868_10153022638535473_434741514_n.jpg" TargetMode="External"/><Relationship Id="rId288" Type="http://schemas.openxmlformats.org/officeDocument/2006/relationships/hyperlink" Target="https://s3-external-1.amazonaws.com/offertabs/offer/kxdcce/large/810_564df1af89de3-10489902_10202545541704715_6306309020915421135_n.jpg" TargetMode="External"/><Relationship Id="rId166" Type="http://schemas.openxmlformats.org/officeDocument/2006/relationships/hyperlink" Target="https://s3-external-1.amazonaws.com/offertabs/offer/kxdcce/large/810_5639639ee2693-NPHComputerTrainingClass.jpg" TargetMode="External"/><Relationship Id="rId287" Type="http://schemas.openxmlformats.org/officeDocument/2006/relationships/hyperlink" Target="https://s3-external-1.amazonaws.com/offertabs/offer/kxdcce/large/810_565363c5eb8f1-Slide5.PNG" TargetMode="External"/><Relationship Id="rId161" Type="http://schemas.openxmlformats.org/officeDocument/2006/relationships/hyperlink" Target="https://s3-external-1.amazonaws.com/offertabs/offer/kxdcce/large/810_56538e5884ac1-logo.jpg" TargetMode="External"/><Relationship Id="rId282" Type="http://schemas.openxmlformats.org/officeDocument/2006/relationships/hyperlink" Target="https://s3-external-1.amazonaws.com/offertabs/offer/kxdcce/large/810_56390af3d38ce-12176148_10154128067931664_1448849672_o.jpg" TargetMode="External"/><Relationship Id="rId160" Type="http://schemas.openxmlformats.org/officeDocument/2006/relationships/hyperlink" Target="https://s3-external-1.amazonaws.com/offertabs/offer/kxdcce/large/810_563a5d4a3f6c8-arc.png" TargetMode="External"/><Relationship Id="rId281" Type="http://schemas.openxmlformats.org/officeDocument/2006/relationships/hyperlink" Target="https://s3-external-1.amazonaws.com/offertabs/offer/kxdcce/large/810_5653d43fb1d06-img_7667.jpg" TargetMode="External"/><Relationship Id="rId280" Type="http://schemas.openxmlformats.org/officeDocument/2006/relationships/hyperlink" Target="https://s3-external-1.amazonaws.com/offertabs/offer/kxdcce/large/810_5637901360011-Me.jpeg" TargetMode="External"/><Relationship Id="rId159" Type="http://schemas.openxmlformats.org/officeDocument/2006/relationships/hyperlink" Target="https://s3-external-1.amazonaws.com/offertabs/offer/kxdcce/large/810_5641354d129aa-5149_1116220584795_6206761_n.jpg" TargetMode="External"/><Relationship Id="rId154" Type="http://schemas.openxmlformats.org/officeDocument/2006/relationships/hyperlink" Target="https://s3-external-1.amazonaws.com/offertabs/offer/kxdcce/large/810_5650bd83abb2e-sindyandfriends.JPG" TargetMode="External"/><Relationship Id="rId275" Type="http://schemas.openxmlformats.org/officeDocument/2006/relationships/hyperlink" Target="https://s3-external-1.amazonaws.com/offertabs/offer/kxdcce/large/810_563c20da43bd9-UDiON-OneSpark-Logo.png" TargetMode="External"/><Relationship Id="rId396" Type="http://schemas.openxmlformats.org/officeDocument/2006/relationships/hyperlink" Target="https://s3-external-1.amazonaws.com/offertabs/offer/kxdcce/large/810_5645097d1e55a-YouTubeBannerTop.jpg" TargetMode="External"/><Relationship Id="rId153" Type="http://schemas.openxmlformats.org/officeDocument/2006/relationships/hyperlink" Target="https://s3-external-1.amazonaws.com/offertabs/offer/kxdcce/large/810_565349668ae0a-AWAWlogocopy.jpg" TargetMode="External"/><Relationship Id="rId274" Type="http://schemas.openxmlformats.org/officeDocument/2006/relationships/hyperlink" Target="https://s3-external-1.amazonaws.com/offertabs/offer/kxdcce/large/810_5655f6c6a87a0-Eanie.JPG" TargetMode="External"/><Relationship Id="rId395" Type="http://schemas.openxmlformats.org/officeDocument/2006/relationships/hyperlink" Target="https://s3-external-1.amazonaws.com/offertabs/offer/kxdcce/large/810_5644ade8d8c38-theclub.jpg" TargetMode="External"/><Relationship Id="rId152" Type="http://schemas.openxmlformats.org/officeDocument/2006/relationships/hyperlink" Target="https://s3-external-1.amazonaws.com/offertabs/offer/kxdcce/large/810_5638fdb442952-SarahandJulia.JPG" TargetMode="External"/><Relationship Id="rId273" Type="http://schemas.openxmlformats.org/officeDocument/2006/relationships/hyperlink" Target="https://s3-external-1.amazonaws.com/offertabs/offer/kxdcce/large/810_56545dd52af44-IMG_2100.jpg" TargetMode="External"/><Relationship Id="rId394" Type="http://schemas.openxmlformats.org/officeDocument/2006/relationships/hyperlink" Target="https://s3-external-1.amazonaws.com/offertabs/offer/kxdcce/large/810_564b7e265bc48-IMG_2083.JPG" TargetMode="External"/><Relationship Id="rId151" Type="http://schemas.openxmlformats.org/officeDocument/2006/relationships/hyperlink" Target="https://s3-external-1.amazonaws.com/offertabs/offer/kxdcce/large/810_5654a230d1ca8-pastelandcharcoal_21.JPG" TargetMode="External"/><Relationship Id="rId272" Type="http://schemas.openxmlformats.org/officeDocument/2006/relationships/hyperlink" Target="https://s3-external-1.amazonaws.com/offertabs/offer/kxdcce/large/810_56535036e96b4-11825549_10106480462213650_614436981135657794_n.jpg" TargetMode="External"/><Relationship Id="rId393" Type="http://schemas.openxmlformats.org/officeDocument/2006/relationships/hyperlink" Target="https://s3-external-1.amazonaws.com/offertabs/offer/kxdcce/large/810_56536b032c305-transparentlogo.png" TargetMode="External"/><Relationship Id="rId158" Type="http://schemas.openxmlformats.org/officeDocument/2006/relationships/hyperlink" Target="https://s3-external-1.amazonaws.com/offertabs/offer/kxdcce/large/810_564eaac9cf663-BlackM.jpg" TargetMode="External"/><Relationship Id="rId279" Type="http://schemas.openxmlformats.org/officeDocument/2006/relationships/hyperlink" Target="https://s3-external-1.amazonaws.com/offertabs/offer/kxdcce/large/810_5639903076510-image.jpeg" TargetMode="External"/><Relationship Id="rId157" Type="http://schemas.openxmlformats.org/officeDocument/2006/relationships/hyperlink" Target="https://s3-external-1.amazonaws.com/offertabs/offer/kxdcce/large/810_564e53d65097b-63398_10100889492157809_2045547235611239058_n.jpg" TargetMode="External"/><Relationship Id="rId278" Type="http://schemas.openxmlformats.org/officeDocument/2006/relationships/hyperlink" Target="https://s3-external-1.amazonaws.com/offertabs/offer/kxdcce/large/810_564a26b75436d-JPL.jpg" TargetMode="External"/><Relationship Id="rId399" Type="http://schemas.openxmlformats.org/officeDocument/2006/relationships/hyperlink" Target="https://s3-external-1.amazonaws.com/offertabs/offer/kxdcce/large/810_564e7d0466fe6-015df50461b5a21993daae1b9d68b0fbd1c923a963.jpg" TargetMode="External"/><Relationship Id="rId156" Type="http://schemas.openxmlformats.org/officeDocument/2006/relationships/hyperlink" Target="https://s3-external-1.amazonaws.com/offertabs/offer/kxdcce/large/810_564a5b40af6da-michael.2..jpg" TargetMode="External"/><Relationship Id="rId277" Type="http://schemas.openxmlformats.org/officeDocument/2006/relationships/hyperlink" Target="https://s3-external-1.amazonaws.com/offertabs/offer/kxdcce/large/810_564ce853a90a9-EASOWCV.jpg" TargetMode="External"/><Relationship Id="rId398" Type="http://schemas.openxmlformats.org/officeDocument/2006/relationships/hyperlink" Target="https://s3-external-1.amazonaws.com/offertabs/offer/kxdcce/large/810_564d06c704817-noahvinnyphotoforgrg.jpg" TargetMode="External"/><Relationship Id="rId155" Type="http://schemas.openxmlformats.org/officeDocument/2006/relationships/hyperlink" Target="https://s3-external-1.amazonaws.com/offertabs/offer/kxdcce/large/810_5652483faffcd-VictorHugobanneratFlagDay.JPG" TargetMode="External"/><Relationship Id="rId276" Type="http://schemas.openxmlformats.org/officeDocument/2006/relationships/hyperlink" Target="https://s3-external-1.amazonaws.com/offertabs/offer/kxdcce/large/810_56535a5a5ad6a-ChiefSeattleClubLogo_horizontal.jpg" TargetMode="External"/><Relationship Id="rId397" Type="http://schemas.openxmlformats.org/officeDocument/2006/relationships/hyperlink" Target="https://s3-external-1.amazonaws.com/offertabs/offer/kxdcce/large/810_5653e8eadc8e1-154.jpg" TargetMode="External"/><Relationship Id="rId40" Type="http://schemas.openxmlformats.org/officeDocument/2006/relationships/hyperlink" Target="https://s3-external-1.amazonaws.com/offertabs/offer/kxdcce/large/810_56538ccb70a91-KPCPeacePark.jpg" TargetMode="External"/><Relationship Id="rId42" Type="http://schemas.openxmlformats.org/officeDocument/2006/relationships/hyperlink" Target="https://s3-external-1.amazonaws.com/offertabs/offer/kxdcce/large/810_5650882d4a440-image.jpeg" TargetMode="External"/><Relationship Id="rId41" Type="http://schemas.openxmlformats.org/officeDocument/2006/relationships/hyperlink" Target="https://s3-external-1.amazonaws.com/offertabs/offer/kxdcce/large/810_56545687644d8-TMI5TH.jpg" TargetMode="External"/><Relationship Id="rId44" Type="http://schemas.openxmlformats.org/officeDocument/2006/relationships/hyperlink" Target="https://s3-external-1.amazonaws.com/offertabs/offer/kxdcce/large/810_5646e4b1f4063-IMG_6375.JPG" TargetMode="External"/><Relationship Id="rId43" Type="http://schemas.openxmlformats.org/officeDocument/2006/relationships/hyperlink" Target="https://s3-external-1.amazonaws.com/offertabs/offer/kxdcce/large/810_564554fb03d43-Oct-2015-Donate-Your-Car-to-Wheels-of-Success-1_Fotor_Collage.jpg" TargetMode="External"/><Relationship Id="rId46" Type="http://schemas.openxmlformats.org/officeDocument/2006/relationships/hyperlink" Target="https://s3-external-1.amazonaws.com/offertabs/offer/kxdcce/large/810_56526b8b27159-FreeMinds.JPG" TargetMode="External"/><Relationship Id="rId45" Type="http://schemas.openxmlformats.org/officeDocument/2006/relationships/hyperlink" Target="https://s3-external-1.amazonaws.com/offertabs/offer/kxdcce/large/810_5651d403b219f-Un.jpg" TargetMode="External"/><Relationship Id="rId509" Type="http://schemas.openxmlformats.org/officeDocument/2006/relationships/hyperlink" Target="https://s3-external-1.amazonaws.com/offertabs/offer/kxdcce/large/810_56537390eee6c-image.png" TargetMode="External"/><Relationship Id="rId508" Type="http://schemas.openxmlformats.org/officeDocument/2006/relationships/hyperlink" Target="https://s3-external-1.amazonaws.com/offertabs/offer/kxdcce/large/810_5644a82aa24ca-image4.jpg" TargetMode="External"/><Relationship Id="rId503" Type="http://schemas.openxmlformats.org/officeDocument/2006/relationships/hyperlink" Target="https://s3-external-1.amazonaws.com/offertabs/offer/kxdcce/large/810_563d3b2d61989-unnamed.jpg" TargetMode="External"/><Relationship Id="rId502" Type="http://schemas.openxmlformats.org/officeDocument/2006/relationships/hyperlink" Target="https://s3-external-1.amazonaws.com/offertabs/offer/kxdcce/large/810_563ce89001d33-IMG_0301.JPG" TargetMode="External"/><Relationship Id="rId501" Type="http://schemas.openxmlformats.org/officeDocument/2006/relationships/hyperlink" Target="https://s3-external-1.amazonaws.com/offertabs/offer/kxdcce/large/810_563be48549175-11223966_10101524421234616_3061974696597498042_n.jpg" TargetMode="External"/><Relationship Id="rId500" Type="http://schemas.openxmlformats.org/officeDocument/2006/relationships/hyperlink" Target="https://s3-external-1.amazonaws.com/offertabs/offer/kxdcce/large/810_563b878045bc0-image.jpg" TargetMode="External"/><Relationship Id="rId507" Type="http://schemas.openxmlformats.org/officeDocument/2006/relationships/hyperlink" Target="https://s3-external-1.amazonaws.com/offertabs/offer/kxdcce/large/810_565371389ec56-image.png" TargetMode="External"/><Relationship Id="rId506" Type="http://schemas.openxmlformats.org/officeDocument/2006/relationships/hyperlink" Target="https://s3-external-1.amazonaws.com/offertabs/offer/kxdcce/large/810_564233582e87e-SunshineFoundation.jpg" TargetMode="External"/><Relationship Id="rId505" Type="http://schemas.openxmlformats.org/officeDocument/2006/relationships/hyperlink" Target="https://s3-external-1.amazonaws.com/offertabs/offer/kxdcce/large/810_564162bd2a600-JoeCockerandOlina.jpg" TargetMode="External"/><Relationship Id="rId504" Type="http://schemas.openxmlformats.org/officeDocument/2006/relationships/hyperlink" Target="https://s3-external-1.amazonaws.com/offertabs/offer/kxdcce/large/810_56521c6632e3c-Fall_2015_by_Simran_Manhas.png" TargetMode="External"/><Relationship Id="rId48" Type="http://schemas.openxmlformats.org/officeDocument/2006/relationships/hyperlink" Target="https://s3-external-1.amazonaws.com/offertabs/offer/kxdcce/large/810_564f3b79c8b91-1797345_1519120145080913_5334383611049865065_n.jpg" TargetMode="External"/><Relationship Id="rId47" Type="http://schemas.openxmlformats.org/officeDocument/2006/relationships/hyperlink" Target="https://s3-external-1.amazonaws.com/offertabs/offer/kxdcce/large/810_563b90f7c7773-090415ShelleyCohen.jpg" TargetMode="External"/><Relationship Id="rId49" Type="http://schemas.openxmlformats.org/officeDocument/2006/relationships/hyperlink" Target="https://s3-external-1.amazonaws.com/offertabs/offer/kxdcce/large/810_563e3f85b688b-My25thRideSquare.png" TargetMode="External"/><Relationship Id="rId31" Type="http://schemas.openxmlformats.org/officeDocument/2006/relationships/hyperlink" Target="https://s3-external-1.amazonaws.com/offertabs/offer/kxdcce/large/810_563fd31285562-dec2016.jpg" TargetMode="External"/><Relationship Id="rId30" Type="http://schemas.openxmlformats.org/officeDocument/2006/relationships/hyperlink" Target="https://s3-external-1.amazonaws.com/offertabs/offer/kxdcce/large/810_5645c7cf17677-Argentina_20080810_D302.jpg" TargetMode="External"/><Relationship Id="rId33" Type="http://schemas.openxmlformats.org/officeDocument/2006/relationships/hyperlink" Target="https://s3-external-1.amazonaws.com/offertabs/offer/kxdcce/large/810_564c127e53704-Scan0001.jpg" TargetMode="External"/><Relationship Id="rId32" Type="http://schemas.openxmlformats.org/officeDocument/2006/relationships/hyperlink" Target="https://s3-external-1.amazonaws.com/offertabs/offer/kxdcce/large/810_56515dc57cac7-DFL-web-logo-1.png" TargetMode="External"/><Relationship Id="rId35" Type="http://schemas.openxmlformats.org/officeDocument/2006/relationships/hyperlink" Target="https://s3-external-1.amazonaws.com/offertabs/offer/kxdcce/large/810_565db6874f108-image.jpeg" TargetMode="External"/><Relationship Id="rId34" Type="http://schemas.openxmlformats.org/officeDocument/2006/relationships/hyperlink" Target="https://s3-external-1.amazonaws.com/offertabs/offer/kxdcce/large/810_5642338d9a9a0-ARLogo.png" TargetMode="External"/><Relationship Id="rId613" Type="http://schemas.openxmlformats.org/officeDocument/2006/relationships/drawing" Target="../drawings/drawing20.xml"/><Relationship Id="rId612" Type="http://schemas.openxmlformats.org/officeDocument/2006/relationships/hyperlink" Target="https://s3-external-1.amazonaws.com/offertabs/offer/kxdcce/large/810_5637bc6736bf0-1507783_10152944583261035_6546243362743544227_n.jpg" TargetMode="External"/><Relationship Id="rId611" Type="http://schemas.openxmlformats.org/officeDocument/2006/relationships/hyperlink" Target="https://s3-external-1.amazonaws.com/offertabs/offer/kxdcce/large/810_563816b85572a-8310013580103.jpg" TargetMode="External"/><Relationship Id="rId610" Type="http://schemas.openxmlformats.org/officeDocument/2006/relationships/hyperlink" Target="https://s3-external-1.amazonaws.com/offertabs/offer/kxdcce/large/810_5637f780f37bd-JSselfie_n.jpg" TargetMode="External"/><Relationship Id="rId37" Type="http://schemas.openxmlformats.org/officeDocument/2006/relationships/hyperlink" Target="https://s3-external-1.amazonaws.com/offertabs/offer/kxdcce/large/810_563ae71ad7273-givingtuesday.jpeg" TargetMode="External"/><Relationship Id="rId36" Type="http://schemas.openxmlformats.org/officeDocument/2006/relationships/hyperlink" Target="https://s3-external-1.amazonaws.com/offertabs/offer/kxdcce/large/810_567c3899d0bac-1918841_772396139538657_6692461605166119186_n.jpg" TargetMode="External"/><Relationship Id="rId39" Type="http://schemas.openxmlformats.org/officeDocument/2006/relationships/hyperlink" Target="https://s3-external-1.amazonaws.com/offertabs/offer/kxdcce/large/810_564142464e906-IMG_2829.jpg" TargetMode="External"/><Relationship Id="rId38" Type="http://schemas.openxmlformats.org/officeDocument/2006/relationships/hyperlink" Target="https://s3-external-1.amazonaws.com/offertabs/offer/kxdcce/large/810_563c4e2782298-FB_20151104_15_06_23_Saved_Picture.jpg" TargetMode="External"/><Relationship Id="rId20" Type="http://schemas.openxmlformats.org/officeDocument/2006/relationships/hyperlink" Target="https://s3-external-1.amazonaws.com/offertabs/offer/kxdcce/large/810_563957c6aecc4-nsdf2014final.png" TargetMode="External"/><Relationship Id="rId22" Type="http://schemas.openxmlformats.org/officeDocument/2006/relationships/hyperlink" Target="https://s3-external-1.amazonaws.com/offertabs/offer/kxdcce/large/810_564fa0332e030-CuernavacaChildrensMission_Page_1.jpg" TargetMode="External"/><Relationship Id="rId21" Type="http://schemas.openxmlformats.org/officeDocument/2006/relationships/hyperlink" Target="https://s3-external-1.amazonaws.com/offertabs/offer/kxdcce/large/810_56423b55eca3f-V__E5C1.jpg" TargetMode="External"/><Relationship Id="rId24" Type="http://schemas.openxmlformats.org/officeDocument/2006/relationships/hyperlink" Target="https://s3-external-1.amazonaws.com/offertabs/offer/kxdcce/large/810_5654047d0cbf8-galabouldermygivingstory.jpg" TargetMode="External"/><Relationship Id="rId23" Type="http://schemas.openxmlformats.org/officeDocument/2006/relationships/hyperlink" Target="https://s3-external-1.amazonaws.com/offertabs/offer/kxdcce/large/810_56394675b6abe-FB_IMG_1446591357960.jpg" TargetMode="External"/><Relationship Id="rId409" Type="http://schemas.openxmlformats.org/officeDocument/2006/relationships/hyperlink" Target="https://s3-external-1.amazonaws.com/offertabs/offer/kxdcce/large/810_5643db2048e57-maya2.jpg" TargetMode="External"/><Relationship Id="rId404" Type="http://schemas.openxmlformats.org/officeDocument/2006/relationships/hyperlink" Target="https://s3-external-1.amazonaws.com/offertabs/offer/kxdcce/large/810_564f6b396ab3a-IMG_0034.jpg" TargetMode="External"/><Relationship Id="rId525" Type="http://schemas.openxmlformats.org/officeDocument/2006/relationships/hyperlink" Target="https://s3-external-1.amazonaws.com/offertabs/offer/kxdcce/large/810_56527fcd95650-RK.jpg" TargetMode="External"/><Relationship Id="rId403" Type="http://schemas.openxmlformats.org/officeDocument/2006/relationships/hyperlink" Target="https://s3-external-1.amazonaws.com/offertabs/offer/kxdcce/large/810_564f09444f0ef-12227015_10153663645142180_1798898240744002892_n.jpg" TargetMode="External"/><Relationship Id="rId524" Type="http://schemas.openxmlformats.org/officeDocument/2006/relationships/hyperlink" Target="https://s3-external-1.amazonaws.com/offertabs/offer/kxdcce/large/810_5650fad876433-IMG_1069.jpg" TargetMode="External"/><Relationship Id="rId402" Type="http://schemas.openxmlformats.org/officeDocument/2006/relationships/hyperlink" Target="https://s3-external-1.amazonaws.com/offertabs/offer/kxdcce/large/810_564f62c3d19ff-RiverBot.jpg" TargetMode="External"/><Relationship Id="rId523" Type="http://schemas.openxmlformats.org/officeDocument/2006/relationships/hyperlink" Target="https://s3-external-1.amazonaws.com/offertabs/offer/kxdcce/large/810_565085b4a0239-DSCF4892.JPG" TargetMode="External"/><Relationship Id="rId401" Type="http://schemas.openxmlformats.org/officeDocument/2006/relationships/hyperlink" Target="https://s3-external-1.amazonaws.com/offertabs/offer/kxdcce/large/810_5642cae908610-trd-logo-medium.jpg" TargetMode="External"/><Relationship Id="rId522" Type="http://schemas.openxmlformats.org/officeDocument/2006/relationships/hyperlink" Target="https://s3-external-1.amazonaws.com/offertabs/offer/kxdcce/large/810_564f8d26cf006-IMG_7749.jpg" TargetMode="External"/><Relationship Id="rId408" Type="http://schemas.openxmlformats.org/officeDocument/2006/relationships/hyperlink" Target="https://s3-external-1.amazonaws.com/offertabs/offer/kxdcce/large/810_5643ec5d4a53c-img-2.jpg" TargetMode="External"/><Relationship Id="rId529" Type="http://schemas.openxmlformats.org/officeDocument/2006/relationships/hyperlink" Target="https://s3-external-1.amazonaws.com/offertabs/offer/kxdcce/large/810_563a8667d407e-image.png" TargetMode="External"/><Relationship Id="rId407" Type="http://schemas.openxmlformats.org/officeDocument/2006/relationships/hyperlink" Target="https://s3-external-1.amazonaws.com/offertabs/offer/kxdcce/large/810_56522b78969af-ScreenShot2015-11-11at3.53.51PM.png" TargetMode="External"/><Relationship Id="rId528" Type="http://schemas.openxmlformats.org/officeDocument/2006/relationships/hyperlink" Target="https://s3-external-1.amazonaws.com/offertabs/offer/kxdcce/large/810_563a106a51042-smalllogo.png" TargetMode="External"/><Relationship Id="rId406" Type="http://schemas.openxmlformats.org/officeDocument/2006/relationships/hyperlink" Target="https://s3-external-1.amazonaws.com/offertabs/offer/kxdcce/large/810_564e0f24d7d70-NewPicture1.png" TargetMode="External"/><Relationship Id="rId527" Type="http://schemas.openxmlformats.org/officeDocument/2006/relationships/hyperlink" Target="https://s3-external-1.amazonaws.com/offertabs/offer/kxdcce/large/810_5637ac467d926-CertificateSW.png" TargetMode="External"/><Relationship Id="rId405" Type="http://schemas.openxmlformats.org/officeDocument/2006/relationships/hyperlink" Target="https://s3-external-1.amazonaws.com/offertabs/offer/kxdcce/large/810_564cf8ce3cb6d-vip.jpg" TargetMode="External"/><Relationship Id="rId526" Type="http://schemas.openxmlformats.org/officeDocument/2006/relationships/hyperlink" Target="https://s3-external-1.amazonaws.com/offertabs/offer/kxdcce/large/810_565375c6c2ca9-GOTRphoto.jpg" TargetMode="External"/><Relationship Id="rId26" Type="http://schemas.openxmlformats.org/officeDocument/2006/relationships/hyperlink" Target="https://s3-external-1.amazonaws.com/offertabs/offer/kxdcce/large/810_563d4abb9d382-_ADR4725-Edit-27.jpg" TargetMode="External"/><Relationship Id="rId25" Type="http://schemas.openxmlformats.org/officeDocument/2006/relationships/hyperlink" Target="https://s3-external-1.amazonaws.com/offertabs/offer/kxdcce/large/810_565464924df30-704585_3953538005422_814154450_o.jpg" TargetMode="External"/><Relationship Id="rId28" Type="http://schemas.openxmlformats.org/officeDocument/2006/relationships/hyperlink" Target="https://s3-external-1.amazonaws.com/offertabs/offer/kxdcce/large/810_565272b508347-SPDC_logo_25_anniv_color.jpg" TargetMode="External"/><Relationship Id="rId27" Type="http://schemas.openxmlformats.org/officeDocument/2006/relationships/hyperlink" Target="https://s3-external-1.amazonaws.com/offertabs/offer/kxdcce/large/810_563ad5572c41d-10387234_10154782771140602_7260158545055595264_n.jpg" TargetMode="External"/><Relationship Id="rId400" Type="http://schemas.openxmlformats.org/officeDocument/2006/relationships/hyperlink" Target="https://s3-external-1.amazonaws.com/offertabs/offer/kxdcce/large/810_564ef20e030f3-20151120_153549.jpg" TargetMode="External"/><Relationship Id="rId521" Type="http://schemas.openxmlformats.org/officeDocument/2006/relationships/hyperlink" Target="https://s3-external-1.amazonaws.com/offertabs/offer/kxdcce/large/810_564f35a726824-RockPaperScissors.jpg" TargetMode="External"/><Relationship Id="rId29" Type="http://schemas.openxmlformats.org/officeDocument/2006/relationships/hyperlink" Target="https://s3-external-1.amazonaws.com/offertabs/offer/kxdcce/large/810_5652961443adf-1044864_524402564281407_1438686015_n.jpg" TargetMode="External"/><Relationship Id="rId520" Type="http://schemas.openxmlformats.org/officeDocument/2006/relationships/hyperlink" Target="https://s3-external-1.amazonaws.com/offertabs/offer/kxdcce/large/810_564dc53832991-AEFsticker.jpg" TargetMode="External"/><Relationship Id="rId11" Type="http://schemas.openxmlformats.org/officeDocument/2006/relationships/hyperlink" Target="https://s3-external-1.amazonaws.com/offertabs/offer/kxdcce/large/810_563af32fea9f7-C__Data_Users_DefApps_AppData_INTERNETEXPLORER_Temp_SavedImages_logo-mercy.png" TargetMode="External"/><Relationship Id="rId10" Type="http://schemas.openxmlformats.org/officeDocument/2006/relationships/hyperlink" Target="https://s3-external-1.amazonaws.com/offertabs/offer/kxdcce/large/810_563fe47b324f8-squareoffabric.jpg" TargetMode="External"/><Relationship Id="rId13" Type="http://schemas.openxmlformats.org/officeDocument/2006/relationships/hyperlink" Target="https://s3-external-1.amazonaws.com/offertabs/offer/kxdcce/large/810_56417231f1a68-FB_IMG_1447122933726.jpg" TargetMode="External"/><Relationship Id="rId12" Type="http://schemas.openxmlformats.org/officeDocument/2006/relationships/hyperlink" Target="https://s3-external-1.amazonaws.com/offertabs/offer/kxdcce/large/810_5653567a7654a-ScreenShot2015-11-23at1.07.42PM.png" TargetMode="External"/><Relationship Id="rId519" Type="http://schemas.openxmlformats.org/officeDocument/2006/relationships/hyperlink" Target="https://s3-external-1.amazonaws.com/offertabs/offer/kxdcce/large/810_563cc9e2b98ee-image.jpeg" TargetMode="External"/><Relationship Id="rId514" Type="http://schemas.openxmlformats.org/officeDocument/2006/relationships/hyperlink" Target="https://s3-external-1.amazonaws.com/offertabs/offer/kxdcce/large/810_564b5386d48ee-all.group.bafwalk.jpg" TargetMode="External"/><Relationship Id="rId513" Type="http://schemas.openxmlformats.org/officeDocument/2006/relationships/hyperlink" Target="https://s3-external-1.amazonaws.com/offertabs/offer/kxdcce/large/810_564a3bc9093d2-CMHMattersRibbon.jpg" TargetMode="External"/><Relationship Id="rId512" Type="http://schemas.openxmlformats.org/officeDocument/2006/relationships/hyperlink" Target="https://s3-external-1.amazonaws.com/offertabs/offer/kxdcce/large/810_56453e990b8ec-MeandShannon_CarolineFurnace.jpg" TargetMode="External"/><Relationship Id="rId511" Type="http://schemas.openxmlformats.org/officeDocument/2006/relationships/hyperlink" Target="https://s3-external-1.amazonaws.com/offertabs/offer/kxdcce/large/810_5644f8c94f9e0-919422_10151661467911015_1742130101_o.jpg" TargetMode="External"/><Relationship Id="rId518" Type="http://schemas.openxmlformats.org/officeDocument/2006/relationships/hyperlink" Target="https://s3-external-1.amazonaws.com/offertabs/offer/kxdcce/large/810_564d0d11cdec0-OmarandGeorgie.jpg" TargetMode="External"/><Relationship Id="rId517" Type="http://schemas.openxmlformats.org/officeDocument/2006/relationships/hyperlink" Target="https://s3-external-1.amazonaws.com/offertabs/offer/kxdcce/large/810_563be466aaae3-image.jpeg" TargetMode="External"/><Relationship Id="rId516" Type="http://schemas.openxmlformats.org/officeDocument/2006/relationships/hyperlink" Target="https://s3-external-1.amazonaws.com/offertabs/offer/kxdcce/large/810_564c4ec17009b-10703783_340215082808465_4715805509338696848_n.jpg" TargetMode="External"/><Relationship Id="rId515" Type="http://schemas.openxmlformats.org/officeDocument/2006/relationships/hyperlink" Target="https://s3-external-1.amazonaws.com/offertabs/offer/kxdcce/large/810_564bda286474d-IMG_5966.JPG" TargetMode="External"/><Relationship Id="rId15" Type="http://schemas.openxmlformats.org/officeDocument/2006/relationships/hyperlink" Target="https://s3-external-1.amazonaws.com/offertabs/offer/kxdcce/large/810_56461895a4115-sa-doing-the-most-good.jpg" TargetMode="External"/><Relationship Id="rId14" Type="http://schemas.openxmlformats.org/officeDocument/2006/relationships/hyperlink" Target="https://s3-external-1.amazonaws.com/offertabs/offer/kxdcce/large/810_56427251e63c9-halloween-candy-by-phanton-kitty.jpg" TargetMode="External"/><Relationship Id="rId17" Type="http://schemas.openxmlformats.org/officeDocument/2006/relationships/hyperlink" Target="https://s3-external-1.amazonaws.com/offertabs/offer/kxdcce/large/810_5645068617cd1-b4.jpg" TargetMode="External"/><Relationship Id="rId16" Type="http://schemas.openxmlformats.org/officeDocument/2006/relationships/hyperlink" Target="https://s3-external-1.amazonaws.com/offertabs/offer/kxdcce/large/810_563e0c5e1330c-Finish2.jpeg" TargetMode="External"/><Relationship Id="rId19" Type="http://schemas.openxmlformats.org/officeDocument/2006/relationships/hyperlink" Target="https://s3-external-1.amazonaws.com/offertabs/offer/kxdcce/large/810_56547ad935060-CMN.jpg" TargetMode="External"/><Relationship Id="rId510" Type="http://schemas.openxmlformats.org/officeDocument/2006/relationships/hyperlink" Target="https://s3-external-1.amazonaws.com/offertabs/offer/kxdcce/large/810_565373d0b697c-image.png" TargetMode="External"/><Relationship Id="rId18" Type="http://schemas.openxmlformats.org/officeDocument/2006/relationships/hyperlink" Target="https://s3-external-1.amazonaws.com/offertabs/offer/kxdcce/large/810_563ae63ab9afa-key.jpg" TargetMode="External"/><Relationship Id="rId84" Type="http://schemas.openxmlformats.org/officeDocument/2006/relationships/hyperlink" Target="https://s3-external-1.amazonaws.com/offertabs/offer/kxdcce/large/810_565749cfbd738-12187978_454095221449465_4612917580992084259_o.jpg" TargetMode="External"/><Relationship Id="rId83" Type="http://schemas.openxmlformats.org/officeDocument/2006/relationships/hyperlink" Target="https://s3-external-1.amazonaws.com/offertabs/offer/kxdcce/large/810_564a3e833fffc-IMG_8859.JPG" TargetMode="External"/><Relationship Id="rId86" Type="http://schemas.openxmlformats.org/officeDocument/2006/relationships/hyperlink" Target="https://s3-external-1.amazonaws.com/offertabs/offer/kxdcce/large/810_564f2ec3e751e-IMG_3213-Version2.jpg" TargetMode="External"/><Relationship Id="rId85" Type="http://schemas.openxmlformats.org/officeDocument/2006/relationships/hyperlink" Target="https://s3-external-1.amazonaws.com/offertabs/offer/kxdcce/large/810_564ff39fa0ffc-HOPEFULlogo1.jpg" TargetMode="External"/><Relationship Id="rId88" Type="http://schemas.openxmlformats.org/officeDocument/2006/relationships/hyperlink" Target="https://s3-external-1.amazonaws.com/offertabs/offer/kxdcce/large/810_563984d5b4e9f-FullSizeRender2.jpg" TargetMode="External"/><Relationship Id="rId87" Type="http://schemas.openxmlformats.org/officeDocument/2006/relationships/hyperlink" Target="https://s3-external-1.amazonaws.com/offertabs/offer/kxdcce/large/810_5641fcb19db5d-1511472_10205424769404918_2856418377152646485_n.jpg" TargetMode="External"/><Relationship Id="rId89" Type="http://schemas.openxmlformats.org/officeDocument/2006/relationships/hyperlink" Target="https://s3-external-1.amazonaws.com/offertabs/offer/kxdcce/large/810_565489753a989-creed.jpg" TargetMode="External"/><Relationship Id="rId80" Type="http://schemas.openxmlformats.org/officeDocument/2006/relationships/hyperlink" Target="https://s3-external-1.amazonaws.com/offertabs/offer/kxdcce/large/810_5643b74d50b9d-story.png" TargetMode="External"/><Relationship Id="rId82" Type="http://schemas.openxmlformats.org/officeDocument/2006/relationships/hyperlink" Target="https://s3-external-1.amazonaws.com/offertabs/offer/kxdcce/large/810_565ba42fb38a0-12088599_895470747156717_9082024091178839676_n.jpg" TargetMode="External"/><Relationship Id="rId81" Type="http://schemas.openxmlformats.org/officeDocument/2006/relationships/hyperlink" Target="https://s3-external-1.amazonaws.com/offertabs/offer/kxdcce/large/810_564601eb06d57-mama.png" TargetMode="External"/><Relationship Id="rId73" Type="http://schemas.openxmlformats.org/officeDocument/2006/relationships/hyperlink" Target="https://s3-external-1.amazonaws.com/offertabs/offer/kxdcce/large/810_5651bde5e6df2-BanjoLibertyBell-Mar2015.jpg" TargetMode="External"/><Relationship Id="rId72" Type="http://schemas.openxmlformats.org/officeDocument/2006/relationships/hyperlink" Target="https://s3-external-1.amazonaws.com/offertabs/offer/kxdcce/large/810_563986f652e3c-image.jpeg" TargetMode="External"/><Relationship Id="rId75" Type="http://schemas.openxmlformats.org/officeDocument/2006/relationships/hyperlink" Target="https://s3-external-1.amazonaws.com/offertabs/offer/kxdcce/large/810_565b6162e33db-Emmaintheclouds.jpg" TargetMode="External"/><Relationship Id="rId74" Type="http://schemas.openxmlformats.org/officeDocument/2006/relationships/hyperlink" Target="https://s3-external-1.amazonaws.com/offertabs/offer/kxdcce/large/810_edited_564a87cedab6e-image.jpeg" TargetMode="External"/><Relationship Id="rId77" Type="http://schemas.openxmlformats.org/officeDocument/2006/relationships/hyperlink" Target="https://s3-external-1.amazonaws.com/offertabs/offer/kxdcce/large/810_5644bf700d6ff-Brandyatcabin.JPG" TargetMode="External"/><Relationship Id="rId76" Type="http://schemas.openxmlformats.org/officeDocument/2006/relationships/hyperlink" Target="https://s3-external-1.amazonaws.com/offertabs/offer/kxdcce/large/810_564f2f9003dc5-honorrole.jpg" TargetMode="External"/><Relationship Id="rId79" Type="http://schemas.openxmlformats.org/officeDocument/2006/relationships/hyperlink" Target="https://s3-external-1.amazonaws.com/offertabs/offer/kxdcce/large/810_565cb4ff1c772-12184007_915017831907648_387901943913056200_o.jpg" TargetMode="External"/><Relationship Id="rId78" Type="http://schemas.openxmlformats.org/officeDocument/2006/relationships/hyperlink" Target="https://s3-external-1.amazonaws.com/offertabs/offer/kxdcce/large/810_56538d047ede9-KPCPeacePark.jpg" TargetMode="External"/><Relationship Id="rId71" Type="http://schemas.openxmlformats.org/officeDocument/2006/relationships/hyperlink" Target="https://s3-external-1.amazonaws.com/offertabs/offer/kxdcce/large/810_564d4799684e0-10885028_786477534759745_8327847543647796058_n.jpg" TargetMode="External"/><Relationship Id="rId70" Type="http://schemas.openxmlformats.org/officeDocument/2006/relationships/hyperlink" Target="https://s3-external-1.amazonaws.com/offertabs/offer/kxdcce/large/810_563913f3076c0-allyanddad.jpg" TargetMode="External"/><Relationship Id="rId62" Type="http://schemas.openxmlformats.org/officeDocument/2006/relationships/hyperlink" Target="https://s3-external-1.amazonaws.com/offertabs/offer/kxdcce/large/810_5654a59770e1a-image.jpeg" TargetMode="External"/><Relationship Id="rId61" Type="http://schemas.openxmlformats.org/officeDocument/2006/relationships/hyperlink" Target="https://s3-external-1.amazonaws.com/offertabs/offer/kxdcce/large/810_563bed1211619-DSC_3367.jpg" TargetMode="External"/><Relationship Id="rId64" Type="http://schemas.openxmlformats.org/officeDocument/2006/relationships/hyperlink" Target="https://s3-external-1.amazonaws.com/offertabs/offer/kxdcce/large/810_565082c24df1c-image.jpeg" TargetMode="External"/><Relationship Id="rId63" Type="http://schemas.openxmlformats.org/officeDocument/2006/relationships/hyperlink" Target="https://s3-external-1.amazonaws.com/offertabs/offer/kxdcce/large/810_5674f32de89cd-11937911_829803010451303_1128653074_n.jpg" TargetMode="External"/><Relationship Id="rId66" Type="http://schemas.openxmlformats.org/officeDocument/2006/relationships/hyperlink" Target="https://s3-external-1.amazonaws.com/offertabs/offer/kxdcce/large/810_5654a2a5cea9b-Terceck.jpg" TargetMode="External"/><Relationship Id="rId65" Type="http://schemas.openxmlformats.org/officeDocument/2006/relationships/hyperlink" Target="https://s3-external-1.amazonaws.com/offertabs/offer/kxdcce/large/810_564c839c326dd-thumb_IMG_4837_1024.jpg" TargetMode="External"/><Relationship Id="rId68" Type="http://schemas.openxmlformats.org/officeDocument/2006/relationships/hyperlink" Target="https://s3-external-1.amazonaws.com/offertabs/offer/kxdcce/large/810_56413030cc9af-AndrewAllie.jpg" TargetMode="External"/><Relationship Id="rId67" Type="http://schemas.openxmlformats.org/officeDocument/2006/relationships/hyperlink" Target="https://s3-external-1.amazonaws.com/offertabs/offer/kxdcce/large/810_564d2fe801967-TieDoll_Clr.jpg" TargetMode="External"/><Relationship Id="rId609" Type="http://schemas.openxmlformats.org/officeDocument/2006/relationships/hyperlink" Target="https://s3-external-1.amazonaws.com/offertabs/offer/kxdcce/large/810_5637db064c70e-Raew3kids.jpg" TargetMode="External"/><Relationship Id="rId608" Type="http://schemas.openxmlformats.org/officeDocument/2006/relationships/hyperlink" Target="https://s3-external-1.amazonaws.com/offertabs/offer/kxdcce/large/810_5637b485305ea-DSC_0025.JPG" TargetMode="External"/><Relationship Id="rId607" Type="http://schemas.openxmlformats.org/officeDocument/2006/relationships/hyperlink" Target="https://s3-external-1.amazonaws.com/offertabs/offer/kxdcce/large/810_563861e193792-IMG_20140917_122913.jpg" TargetMode="External"/><Relationship Id="rId60" Type="http://schemas.openxmlformats.org/officeDocument/2006/relationships/hyperlink" Target="https://s3-external-1.amazonaws.com/offertabs/offer/kxdcce/large/810_564d190f558ca-Maggiecloseup.jpg" TargetMode="External"/><Relationship Id="rId602" Type="http://schemas.openxmlformats.org/officeDocument/2006/relationships/hyperlink" Target="https://s3-external-1.amazonaws.com/offertabs/offer/kxdcce/large/810_5638e8f554531-PMT2.jpg" TargetMode="External"/><Relationship Id="rId601" Type="http://schemas.openxmlformats.org/officeDocument/2006/relationships/hyperlink" Target="https://s3-external-1.amazonaws.com/offertabs/offer/kxdcce/large/810_5638afccf01a0-MBAS.TennisforAll.August2015.jpg" TargetMode="External"/><Relationship Id="rId600" Type="http://schemas.openxmlformats.org/officeDocument/2006/relationships/hyperlink" Target="https://s3-external-1.amazonaws.com/offertabs/offer/kxdcce/large/810_56379823b9e85-covercity.jpg" TargetMode="External"/><Relationship Id="rId606" Type="http://schemas.openxmlformats.org/officeDocument/2006/relationships/hyperlink" Target="https://s3-external-1.amazonaws.com/offertabs/offer/kxdcce/large/810_563695732bda2-MelindaGatesHeadshot.jpg" TargetMode="External"/><Relationship Id="rId605" Type="http://schemas.openxmlformats.org/officeDocument/2006/relationships/hyperlink" Target="https://s3-external-1.amazonaws.com/offertabs/offer/kxdcce/large/810_56460c70342a8-VAlogo250.gif" TargetMode="External"/><Relationship Id="rId604" Type="http://schemas.openxmlformats.org/officeDocument/2006/relationships/hyperlink" Target="https://s3-external-1.amazonaws.com/offertabs/offer/kxdcce/large/810_5637b60d19046-IMG_5073.JPG" TargetMode="External"/><Relationship Id="rId603" Type="http://schemas.openxmlformats.org/officeDocument/2006/relationships/hyperlink" Target="https://s3-external-1.amazonaws.com/offertabs/offer/kxdcce/large/810_56385b9367419-Pokhara-Nepal1.jpg" TargetMode="External"/><Relationship Id="rId69" Type="http://schemas.openxmlformats.org/officeDocument/2006/relationships/hyperlink" Target="https://s3-external-1.amazonaws.com/offertabs/offer/kxdcce/large/810_564a2296ee24a-12193721_902843552423_3945239684749290717_n.jpg" TargetMode="External"/><Relationship Id="rId51" Type="http://schemas.openxmlformats.org/officeDocument/2006/relationships/hyperlink" Target="https://s3-external-1.amazonaws.com/offertabs/offer/kxdcce/large/810_5643dce2357e3-girls.jpg" TargetMode="External"/><Relationship Id="rId50" Type="http://schemas.openxmlformats.org/officeDocument/2006/relationships/hyperlink" Target="https://s3-external-1.amazonaws.com/offertabs/offer/kxdcce/large/810_56538811b96e0-2002atYale45th.jpg" TargetMode="External"/><Relationship Id="rId53" Type="http://schemas.openxmlformats.org/officeDocument/2006/relationships/hyperlink" Target="https://s3-external-1.amazonaws.com/offertabs/offer/kxdcce/large/810_564a07d220d27-12079336_890757914344041_5145002258853604273_n.jpg" TargetMode="External"/><Relationship Id="rId52" Type="http://schemas.openxmlformats.org/officeDocument/2006/relationships/hyperlink" Target="https://s3-external-1.amazonaws.com/offertabs/offer/kxdcce/large/810_564f7df389bca-IMG_4338.jpg" TargetMode="External"/><Relationship Id="rId55" Type="http://schemas.openxmlformats.org/officeDocument/2006/relationships/hyperlink" Target="https://s3-external-1.amazonaws.com/offertabs/offer/kxdcce/large/810_564ce7e35abbf-lightstock_91347_small_user_7452872.jpg" TargetMode="External"/><Relationship Id="rId54" Type="http://schemas.openxmlformats.org/officeDocument/2006/relationships/hyperlink" Target="https://s3-external-1.amazonaws.com/offertabs/offer/kxdcce/large/810_5647504006b95-givingtuesdaypic.JPG" TargetMode="External"/><Relationship Id="rId57" Type="http://schemas.openxmlformats.org/officeDocument/2006/relationships/hyperlink" Target="https://s3-external-1.amazonaws.com/offertabs/offer/kxdcce/large/810_565248e2a6543-AofH_AlbumSample.jpg" TargetMode="External"/><Relationship Id="rId56" Type="http://schemas.openxmlformats.org/officeDocument/2006/relationships/hyperlink" Target="https://s3-external-1.amazonaws.com/offertabs/offer/kxdcce/large/810_5642adfae3956-MissHiss.jpg" TargetMode="External"/><Relationship Id="rId59" Type="http://schemas.openxmlformats.org/officeDocument/2006/relationships/hyperlink" Target="https://s3-external-1.amazonaws.com/offertabs/offer/kxdcce/large/810_564c3bb6aa00d-Natalia.jpg" TargetMode="External"/><Relationship Id="rId58" Type="http://schemas.openxmlformats.org/officeDocument/2006/relationships/hyperlink" Target="https://s3-external-1.amazonaws.com/offertabs/offer/kxdcce/large/810_5654b00e12c8b-LPJones.jpg" TargetMode="External"/><Relationship Id="rId590" Type="http://schemas.openxmlformats.org/officeDocument/2006/relationships/hyperlink" Target="https://s3-external-1.amazonaws.com/offertabs/offer/kxdcce/large/810_5638e7323d5d7-IMG_4893.JPG" TargetMode="External"/><Relationship Id="rId107" Type="http://schemas.openxmlformats.org/officeDocument/2006/relationships/hyperlink" Target="https://s3-external-1.amazonaws.com/offertabs/offer/kxdcce/large/810_563cd0dc22e26-tZDKUt1446826190.png" TargetMode="External"/><Relationship Id="rId228" Type="http://schemas.openxmlformats.org/officeDocument/2006/relationships/hyperlink" Target="https://s3-external-1.amazonaws.com/offertabs/offer/kxdcce/large/810_564d44dcd16f6-image.jpeg" TargetMode="External"/><Relationship Id="rId349" Type="http://schemas.openxmlformats.org/officeDocument/2006/relationships/hyperlink" Target="https://s3-external-1.amazonaws.com/offertabs/offer/kxdcce/large/810_564cf0d64a508-01129427556726e6935cd580eaf9f0d6f45296d530.jpg" TargetMode="External"/><Relationship Id="rId106" Type="http://schemas.openxmlformats.org/officeDocument/2006/relationships/hyperlink" Target="https://s3-external-1.amazonaws.com/offertabs/offer/kxdcce/large/810_564fefe317ef0-hope.jpg" TargetMode="External"/><Relationship Id="rId227" Type="http://schemas.openxmlformats.org/officeDocument/2006/relationships/hyperlink" Target="https://s3-external-1.amazonaws.com/offertabs/offer/kxdcce/large/810_5640f8fe6ff27-WP_20131128_006.jpg" TargetMode="External"/><Relationship Id="rId348" Type="http://schemas.openxmlformats.org/officeDocument/2006/relationships/hyperlink" Target="https://s3-external-1.amazonaws.com/offertabs/offer/kxdcce/large/810_5653e7e3170cd-SantaFe.JPG" TargetMode="External"/><Relationship Id="rId469" Type="http://schemas.openxmlformats.org/officeDocument/2006/relationships/hyperlink" Target="https://s3-external-1.amazonaws.com/offertabs/offer/kxdcce/large/810_5638fa30789ee-Foundation-GivingTuesday.jpg" TargetMode="External"/><Relationship Id="rId105" Type="http://schemas.openxmlformats.org/officeDocument/2006/relationships/hyperlink" Target="https://s3-external-1.amazonaws.com/offertabs/offer/kxdcce/large/810_564e910125f75-10155823_10102900656004059_7347393967927998726_n.jpg" TargetMode="External"/><Relationship Id="rId226" Type="http://schemas.openxmlformats.org/officeDocument/2006/relationships/hyperlink" Target="https://s3-external-1.amazonaws.com/offertabs/offer/kxdcce/large/810_56530b7cc8007-ErikaTuckerandFamilyphoto2.jpg" TargetMode="External"/><Relationship Id="rId347" Type="http://schemas.openxmlformats.org/officeDocument/2006/relationships/hyperlink" Target="https://s3-external-1.amazonaws.com/offertabs/offer/kxdcce/large/810_564c3c9ab8949-RevelCanyonHalf.jpg" TargetMode="External"/><Relationship Id="rId468" Type="http://schemas.openxmlformats.org/officeDocument/2006/relationships/hyperlink" Target="https://s3-external-1.amazonaws.com/offertabs/offer/kxdcce/large/810_564ed02a63803-11295638_943931728991849_180696926999972234_n.jpg" TargetMode="External"/><Relationship Id="rId589" Type="http://schemas.openxmlformats.org/officeDocument/2006/relationships/hyperlink" Target="https://s3-external-1.amazonaws.com/offertabs/offer/kxdcce/large/810_5637e04be409d-images.jpg" TargetMode="External"/><Relationship Id="rId104" Type="http://schemas.openxmlformats.org/officeDocument/2006/relationships/hyperlink" Target="https://s3-external-1.amazonaws.com/offertabs/offer/kxdcce/large/810_56522ec435f1a-SavingOurSisters.jpg" TargetMode="External"/><Relationship Id="rId225" Type="http://schemas.openxmlformats.org/officeDocument/2006/relationships/hyperlink" Target="https://s3-external-1.amazonaws.com/offertabs/offer/kxdcce/large/810_564c0fe4e56ab-collegedreams.jpg" TargetMode="External"/><Relationship Id="rId346" Type="http://schemas.openxmlformats.org/officeDocument/2006/relationships/hyperlink" Target="https://s3-external-1.amazonaws.com/offertabs/offer/kxdcce/large/810_564fd03c671e3-image.jpeg" TargetMode="External"/><Relationship Id="rId467" Type="http://schemas.openxmlformats.org/officeDocument/2006/relationships/hyperlink" Target="https://s3-external-1.amazonaws.com/offertabs/offer/kxdcce/large/810_56550603ee9e1-BaliPic.jpg" TargetMode="External"/><Relationship Id="rId588" Type="http://schemas.openxmlformats.org/officeDocument/2006/relationships/hyperlink" Target="https://s3-external-1.amazonaws.com/offertabs/offer/kxdcce/large/810_5637bc5694981-IMG_1671.jpg" TargetMode="External"/><Relationship Id="rId109" Type="http://schemas.openxmlformats.org/officeDocument/2006/relationships/hyperlink" Target="https://s3-external-1.amazonaws.com/offertabs/offer/kxdcce/large/810_56522427814a5-yang.jpg" TargetMode="External"/><Relationship Id="rId108" Type="http://schemas.openxmlformats.org/officeDocument/2006/relationships/hyperlink" Target="https://s3-external-1.amazonaws.com/offertabs/offer/kxdcce/large/810_56450461ca0ef-IMG_9501.jpg" TargetMode="External"/><Relationship Id="rId229" Type="http://schemas.openxmlformats.org/officeDocument/2006/relationships/hyperlink" Target="https://s3-external-1.amazonaws.com/offertabs/offer/kxdcce/large/810_564b358812355-IMG_6046.jpg" TargetMode="External"/><Relationship Id="rId220" Type="http://schemas.openxmlformats.org/officeDocument/2006/relationships/hyperlink" Target="https://s3-external-1.amazonaws.com/offertabs/offer/kxdcce/large/810_563a7e47ac4b4-image.png" TargetMode="External"/><Relationship Id="rId341" Type="http://schemas.openxmlformats.org/officeDocument/2006/relationships/hyperlink" Target="https://s3-external-1.amazonaws.com/offertabs/offer/kxdcce/large/810_56493ce27c28e-logo1.jpg" TargetMode="External"/><Relationship Id="rId462" Type="http://schemas.openxmlformats.org/officeDocument/2006/relationships/hyperlink" Target="https://s3-external-1.amazonaws.com/offertabs/offer/kxdcce/large/810_56420ac64bd59-thank-you-volunteers.jpg" TargetMode="External"/><Relationship Id="rId583" Type="http://schemas.openxmlformats.org/officeDocument/2006/relationships/hyperlink" Target="https://s3-external-1.amazonaws.com/offertabs/offer/kxdcce/large/810_5637b2fa2c046-DSC_0098.JPG" TargetMode="External"/><Relationship Id="rId340" Type="http://schemas.openxmlformats.org/officeDocument/2006/relationships/hyperlink" Target="https://s3-external-1.amazonaws.com/offertabs/offer/kxdcce/large/810_5646222aed717-BillPalmer.jpg" TargetMode="External"/><Relationship Id="rId461" Type="http://schemas.openxmlformats.org/officeDocument/2006/relationships/hyperlink" Target="https://s3-external-1.amazonaws.com/offertabs/offer/kxdcce/large/810_edited_56453d3f6e82b-20151112_034210.jpg" TargetMode="External"/><Relationship Id="rId582" Type="http://schemas.openxmlformats.org/officeDocument/2006/relationships/hyperlink" Target="https://s3-external-1.amazonaws.com/offertabs/offer/kxdcce/large/810_5637dc179e334-18688754213_8cef478bc1_k.jpg" TargetMode="External"/><Relationship Id="rId460" Type="http://schemas.openxmlformats.org/officeDocument/2006/relationships/hyperlink" Target="https://s3-external-1.amazonaws.com/offertabs/offer/kxdcce/large/810_563a74a4d4988-SquareLogo.png" TargetMode="External"/><Relationship Id="rId581" Type="http://schemas.openxmlformats.org/officeDocument/2006/relationships/hyperlink" Target="https://s3-external-1.amazonaws.com/offertabs/offer/kxdcce/large/810_564135beb0b37-MyGivingStorywoundedwarriorproject.GIF" TargetMode="External"/><Relationship Id="rId580" Type="http://schemas.openxmlformats.org/officeDocument/2006/relationships/hyperlink" Target="https://s3-external-1.amazonaws.com/offertabs/offer/kxdcce/large/810_5638331271b16-RosieGhana.jpg" TargetMode="External"/><Relationship Id="rId103" Type="http://schemas.openxmlformats.org/officeDocument/2006/relationships/hyperlink" Target="https://s3-external-1.amazonaws.com/offertabs/offer/kxdcce/large/810_564f232b91592-10363869_10203234161472157_8664215502622631206_n.jpg" TargetMode="External"/><Relationship Id="rId224" Type="http://schemas.openxmlformats.org/officeDocument/2006/relationships/hyperlink" Target="https://s3-external-1.amazonaws.com/offertabs/offer/kxdcce/large/810_564c30313fb6e-Running10K.jpg" TargetMode="External"/><Relationship Id="rId345" Type="http://schemas.openxmlformats.org/officeDocument/2006/relationships/hyperlink" Target="https://s3-external-1.amazonaws.com/offertabs/offer/kxdcce/large/810_564e6cce5a193-bwm_paula_lebovics.jpg" TargetMode="External"/><Relationship Id="rId466" Type="http://schemas.openxmlformats.org/officeDocument/2006/relationships/hyperlink" Target="https://s3-external-1.amazonaws.com/offertabs/offer/kxdcce/large/810_56398b91689a6-kulture-logo.jpg" TargetMode="External"/><Relationship Id="rId587" Type="http://schemas.openxmlformats.org/officeDocument/2006/relationships/hyperlink" Target="https://s3-external-1.amazonaws.com/offertabs/offer/kxdcce/large/810_5638663e356b2-AmakihiFacebookbadge.jpg" TargetMode="External"/><Relationship Id="rId102" Type="http://schemas.openxmlformats.org/officeDocument/2006/relationships/hyperlink" Target="https://s3-external-1.amazonaws.com/offertabs/offer/kxdcce/large/810_5642473883537-B65CC8D0-7ACB-43B7-A7A7-1BDB2D742489.JPG" TargetMode="External"/><Relationship Id="rId223" Type="http://schemas.openxmlformats.org/officeDocument/2006/relationships/hyperlink" Target="https://s3-external-1.amazonaws.com/offertabs/offer/kxdcce/large/810_564a757cd8db1-10363853_524311034339115_1956682871039523933_n.jpg" TargetMode="External"/><Relationship Id="rId344" Type="http://schemas.openxmlformats.org/officeDocument/2006/relationships/hyperlink" Target="https://s3-external-1.amazonaws.com/offertabs/offer/kxdcce/large/810_56528a766fece-12219590_490613744453383_4744944581298064498_n.jpg" TargetMode="External"/><Relationship Id="rId465" Type="http://schemas.openxmlformats.org/officeDocument/2006/relationships/hyperlink" Target="https://s3-external-1.amazonaws.com/offertabs/offer/kxdcce/large/810_56523e508c01a-logo.jpg" TargetMode="External"/><Relationship Id="rId586" Type="http://schemas.openxmlformats.org/officeDocument/2006/relationships/hyperlink" Target="https://s3-external-1.amazonaws.com/offertabs/offer/kxdcce/large/810_5638ea784ee65-PASSLogo2.jpg" TargetMode="External"/><Relationship Id="rId101" Type="http://schemas.openxmlformats.org/officeDocument/2006/relationships/hyperlink" Target="https://s3-external-1.amazonaws.com/offertabs/offer/kxdcce/large/810_5655d26700e91-GivingTuesNewsSquare.jpg" TargetMode="External"/><Relationship Id="rId222" Type="http://schemas.openxmlformats.org/officeDocument/2006/relationships/hyperlink" Target="https://s3-external-1.amazonaws.com/offertabs/offer/kxdcce/large/810_5639fa710a0d8-FB_IMG_1446639888878.jpg" TargetMode="External"/><Relationship Id="rId343" Type="http://schemas.openxmlformats.org/officeDocument/2006/relationships/hyperlink" Target="https://s3-external-1.amazonaws.com/offertabs/offer/kxdcce/large/810_564ced4f3a416-JJcute.jpg" TargetMode="External"/><Relationship Id="rId464" Type="http://schemas.openxmlformats.org/officeDocument/2006/relationships/hyperlink" Target="https://s3-external-1.amazonaws.com/offertabs/offer/kxdcce/large/810_5650e94eb8068-Strays.jpg" TargetMode="External"/><Relationship Id="rId585" Type="http://schemas.openxmlformats.org/officeDocument/2006/relationships/hyperlink" Target="https://s3-external-1.amazonaws.com/offertabs/offer/kxdcce/large/810_5637b59f22b9d-DSC_0098.JPG" TargetMode="External"/><Relationship Id="rId100" Type="http://schemas.openxmlformats.org/officeDocument/2006/relationships/hyperlink" Target="https://s3-external-1.amazonaws.com/offertabs/offer/kxdcce/large/810_564a30d490250-SL_080327_0552.jpg" TargetMode="External"/><Relationship Id="rId221" Type="http://schemas.openxmlformats.org/officeDocument/2006/relationships/hyperlink" Target="https://s3-external-1.amazonaws.com/offertabs/offer/kxdcce/large/810_564ba577b3992-ymca_blk_rgb_r.jpeg" TargetMode="External"/><Relationship Id="rId342" Type="http://schemas.openxmlformats.org/officeDocument/2006/relationships/hyperlink" Target="https://s3-external-1.amazonaws.com/offertabs/offer/kxdcce/large/810_5638ecef00188-Pluggy.jpg" TargetMode="External"/><Relationship Id="rId463" Type="http://schemas.openxmlformats.org/officeDocument/2006/relationships/hyperlink" Target="https://s3-external-1.amazonaws.com/offertabs/offer/kxdcce/large/810_5654a7d53cb05-12282777_10153075463961012_604201129_n.jpg" TargetMode="External"/><Relationship Id="rId584" Type="http://schemas.openxmlformats.org/officeDocument/2006/relationships/hyperlink" Target="https://s3-external-1.amazonaws.com/offertabs/offer/kxdcce/large/810_5638165ca1794-Amybehindcounter.jpg" TargetMode="External"/><Relationship Id="rId217" Type="http://schemas.openxmlformats.org/officeDocument/2006/relationships/hyperlink" Target="https://s3-external-1.amazonaws.com/offertabs/offer/kxdcce/large/810_564e0ebc8d6dc-IMG_1309.JPG" TargetMode="External"/><Relationship Id="rId338" Type="http://schemas.openxmlformats.org/officeDocument/2006/relationships/hyperlink" Target="https://s3-external-1.amazonaws.com/offertabs/offer/kxdcce/large/810_56547a77528db-MeandSchinnell.png" TargetMode="External"/><Relationship Id="rId459" Type="http://schemas.openxmlformats.org/officeDocument/2006/relationships/hyperlink" Target="https://s3-external-1.amazonaws.com/offertabs/offer/kxdcce/large/810_564cc1d934f39-AYP.jpg" TargetMode="External"/><Relationship Id="rId216" Type="http://schemas.openxmlformats.org/officeDocument/2006/relationships/hyperlink" Target="https://s3-external-1.amazonaws.com/offertabs/offer/kxdcce/large/810_564e6cc115a19-2540-2.jpg" TargetMode="External"/><Relationship Id="rId337" Type="http://schemas.openxmlformats.org/officeDocument/2006/relationships/hyperlink" Target="https://s3-external-1.amazonaws.com/offertabs/offer/kxdcce/large/810_56461ff37f547-2.jpg" TargetMode="External"/><Relationship Id="rId458" Type="http://schemas.openxmlformats.org/officeDocument/2006/relationships/hyperlink" Target="https://s3-external-1.amazonaws.com/offertabs/offer/kxdcce/large/810_56450382eb218-cbb3.jpg" TargetMode="External"/><Relationship Id="rId579" Type="http://schemas.openxmlformats.org/officeDocument/2006/relationships/hyperlink" Target="https://s3-external-1.amazonaws.com/offertabs/offer/kxdcce/large/810_5638c55675227-11078263_361207117413008_2198349711995393969_o.jpg" TargetMode="External"/><Relationship Id="rId215" Type="http://schemas.openxmlformats.org/officeDocument/2006/relationships/hyperlink" Target="https://s3-external-1.amazonaws.com/offertabs/offer/kxdcce/large/810_5654d3e31b995-plsbluejpg.jpg" TargetMode="External"/><Relationship Id="rId336" Type="http://schemas.openxmlformats.org/officeDocument/2006/relationships/hyperlink" Target="https://s3-external-1.amazonaws.com/offertabs/offer/kxdcce/large/810_563a686bee119-10406692_10153038938597186_2139006978593768337_n.jpg" TargetMode="External"/><Relationship Id="rId457" Type="http://schemas.openxmlformats.org/officeDocument/2006/relationships/hyperlink" Target="https://s3-external-1.amazonaws.com/offertabs/offer/kxdcce/large/810_56422ff21ee51-LLLL.jpg" TargetMode="External"/><Relationship Id="rId578" Type="http://schemas.openxmlformats.org/officeDocument/2006/relationships/hyperlink" Target="https://s3-external-1.amazonaws.com/offertabs/offer/kxdcce/large/810_5637a94cd33d5-IMG_1468.JPG" TargetMode="External"/><Relationship Id="rId214" Type="http://schemas.openxmlformats.org/officeDocument/2006/relationships/hyperlink" Target="https://s3-external-1.amazonaws.com/offertabs/offer/kxdcce/large/810_5654b11268b2b-Karlin436_0302.Jpg" TargetMode="External"/><Relationship Id="rId335" Type="http://schemas.openxmlformats.org/officeDocument/2006/relationships/hyperlink" Target="https://s3-external-1.amazonaws.com/offertabs/offer/kxdcce/large/810_564cc400353b9-image.jpeg" TargetMode="External"/><Relationship Id="rId456" Type="http://schemas.openxmlformats.org/officeDocument/2006/relationships/hyperlink" Target="https://s3-external-1.amazonaws.com/offertabs/offer/kxdcce/large/810_edited_564237b0b03ed-image.jpg" TargetMode="External"/><Relationship Id="rId577" Type="http://schemas.openxmlformats.org/officeDocument/2006/relationships/hyperlink" Target="https://s3-external-1.amazonaws.com/offertabs/offer/kxdcce/large/810_56379240a523c-20151102_114031.jpg" TargetMode="External"/><Relationship Id="rId219" Type="http://schemas.openxmlformats.org/officeDocument/2006/relationships/hyperlink" Target="https://s3-external-1.amazonaws.com/offertabs/offer/kxdcce/large/810_564e29b70fa51-11855734_10203539570769739_3927303301650778378_n.jpg" TargetMode="External"/><Relationship Id="rId218" Type="http://schemas.openxmlformats.org/officeDocument/2006/relationships/hyperlink" Target="https://s3-external-1.amazonaws.com/offertabs/offer/kxdcce/large/810_564f5e2755134-IMG_2691.JPG" TargetMode="External"/><Relationship Id="rId339" Type="http://schemas.openxmlformats.org/officeDocument/2006/relationships/hyperlink" Target="https://s3-external-1.amazonaws.com/offertabs/offer/kxdcce/large/810_5651f342e48d6-HOTOSM.jpg" TargetMode="External"/><Relationship Id="rId330" Type="http://schemas.openxmlformats.org/officeDocument/2006/relationships/hyperlink" Target="https://s3-external-1.amazonaws.com/offertabs/offer/kxdcce/large/810_5638f66a0b8dd-loving-santa.jpg" TargetMode="External"/><Relationship Id="rId451" Type="http://schemas.openxmlformats.org/officeDocument/2006/relationships/hyperlink" Target="https://s3-external-1.amazonaws.com/offertabs/offer/kxdcce/large/810_56398355b782e-20151010_101906.jpg" TargetMode="External"/><Relationship Id="rId572" Type="http://schemas.openxmlformats.org/officeDocument/2006/relationships/hyperlink" Target="https://s3-external-1.amazonaws.com/offertabs/offer/kxdcce/large/810_56378b745f2a4-gotr.jpg" TargetMode="External"/><Relationship Id="rId450" Type="http://schemas.openxmlformats.org/officeDocument/2006/relationships/hyperlink" Target="https://s3-external-1.amazonaws.com/offertabs/offer/kxdcce/large/810_564f394176b73-IMG_5971.JPG" TargetMode="External"/><Relationship Id="rId571" Type="http://schemas.openxmlformats.org/officeDocument/2006/relationships/hyperlink" Target="https://s3-external-1.amazonaws.com/offertabs/offer/kxdcce/large/810_563e515fd293e-11754469_10204452697388498_3022597835325743454_o.jpg" TargetMode="External"/><Relationship Id="rId570" Type="http://schemas.openxmlformats.org/officeDocument/2006/relationships/hyperlink" Target="https://s3-external-1.amazonaws.com/offertabs/offer/kxdcce/large/810_56457168924bd-FB_IMG_1445967246446.jpg" TargetMode="External"/><Relationship Id="rId213" Type="http://schemas.openxmlformats.org/officeDocument/2006/relationships/hyperlink" Target="https://s3-external-1.amazonaws.com/offertabs/offer/kxdcce/large/810_edited_5654b101bc653-IMG_0392.JPG" TargetMode="External"/><Relationship Id="rId334" Type="http://schemas.openxmlformats.org/officeDocument/2006/relationships/hyperlink" Target="https://s3-external-1.amazonaws.com/offertabs/offer/kxdcce/large/810_56411bf5a7703-DSCN0739640x480.jpg" TargetMode="External"/><Relationship Id="rId455" Type="http://schemas.openxmlformats.org/officeDocument/2006/relationships/hyperlink" Target="https://s3-external-1.amazonaws.com/offertabs/offer/kxdcce/large/810_563ce8c70c1e2-12.jpg" TargetMode="External"/><Relationship Id="rId576" Type="http://schemas.openxmlformats.org/officeDocument/2006/relationships/hyperlink" Target="https://s3-external-1.amazonaws.com/offertabs/offer/kxdcce/large/810_5637c37cda23d-DSC_7283.jpg" TargetMode="External"/><Relationship Id="rId212" Type="http://schemas.openxmlformats.org/officeDocument/2006/relationships/hyperlink" Target="https://s3-external-1.amazonaws.com/offertabs/offer/kxdcce/large/810_563ce20b56487-FB_Contest.jpg" TargetMode="External"/><Relationship Id="rId333" Type="http://schemas.openxmlformats.org/officeDocument/2006/relationships/hyperlink" Target="https://s3-external-1.amazonaws.com/offertabs/offer/kxdcce/large/810_5641198e05a50-DiegoMichelle.jpg" TargetMode="External"/><Relationship Id="rId454" Type="http://schemas.openxmlformats.org/officeDocument/2006/relationships/hyperlink" Target="https://s3-external-1.amazonaws.com/offertabs/offer/kxdcce/large/810_5643e673ce53d-skyler.jpg" TargetMode="External"/><Relationship Id="rId575" Type="http://schemas.openxmlformats.org/officeDocument/2006/relationships/hyperlink" Target="https://s3-external-1.amazonaws.com/offertabs/offer/kxdcce/large/810_564ebe2191500-NewlogoonlineRockland-County-Color.gif" TargetMode="External"/><Relationship Id="rId211" Type="http://schemas.openxmlformats.org/officeDocument/2006/relationships/hyperlink" Target="https://s3-external-1.amazonaws.com/offertabs/offer/kxdcce/large/810_563c33ceb59ea-FullSizeRender10.jpg" TargetMode="External"/><Relationship Id="rId332" Type="http://schemas.openxmlformats.org/officeDocument/2006/relationships/hyperlink" Target="https://s3-external-1.amazonaws.com/offertabs/offer/kxdcce/large/810_5654201987f26-silencead.edit.jpg" TargetMode="External"/><Relationship Id="rId453" Type="http://schemas.openxmlformats.org/officeDocument/2006/relationships/hyperlink" Target="https://s3-external-1.amazonaws.com/offertabs/offer/kxdcce/large/810_5641faf78ecea-lazoneg.jpg" TargetMode="External"/><Relationship Id="rId574" Type="http://schemas.openxmlformats.org/officeDocument/2006/relationships/hyperlink" Target="https://s3-external-1.amazonaws.com/offertabs/offer/kxdcce/large/810_56381c4e58b49-ChildrenSecurityBlanket_logo.jpg" TargetMode="External"/><Relationship Id="rId210" Type="http://schemas.openxmlformats.org/officeDocument/2006/relationships/hyperlink" Target="https://s3-external-1.amazonaws.com/offertabs/offer/kxdcce/large/810_563c2f1cf02a2-image.jpg" TargetMode="External"/><Relationship Id="rId331" Type="http://schemas.openxmlformats.org/officeDocument/2006/relationships/hyperlink" Target="https://s3-external-1.amazonaws.com/offertabs/offer/kxdcce/large/810_5653b4a4ab5d7-IMG_1217.JPG" TargetMode="External"/><Relationship Id="rId452" Type="http://schemas.openxmlformats.org/officeDocument/2006/relationships/hyperlink" Target="https://s3-external-1.amazonaws.com/offertabs/offer/kxdcce/large/810_564e6c7bb99b8-IMG_20151118_213312.jpg" TargetMode="External"/><Relationship Id="rId573" Type="http://schemas.openxmlformats.org/officeDocument/2006/relationships/hyperlink" Target="https://s3-external-1.amazonaws.com/offertabs/offer/kxdcce/large/810_5637c8bac46f6-IvyHillEquestrianLogo.jpg" TargetMode="External"/><Relationship Id="rId370" Type="http://schemas.openxmlformats.org/officeDocument/2006/relationships/hyperlink" Target="https://s3-external-1.amazonaws.com/offertabs/offer/kxdcce/large/810_56437a4a3ae52-11696369_10154009771073625_3991391485931152996_o.jpg" TargetMode="External"/><Relationship Id="rId491" Type="http://schemas.openxmlformats.org/officeDocument/2006/relationships/hyperlink" Target="https://s3-external-1.amazonaws.com/offertabs/offer/kxdcce/large/810_56549664297ee-606.jpg" TargetMode="External"/><Relationship Id="rId490" Type="http://schemas.openxmlformats.org/officeDocument/2006/relationships/hyperlink" Target="https://s3-external-1.amazonaws.com/offertabs/offer/kxdcce/large/810_564f6c493119b-AccessServicesFieldDay-074.jpg" TargetMode="External"/><Relationship Id="rId129" Type="http://schemas.openxmlformats.org/officeDocument/2006/relationships/hyperlink" Target="https://s3-external-1.amazonaws.com/offertabs/offer/kxdcce/large/810_5644edcdc0bae-T1.JPG" TargetMode="External"/><Relationship Id="rId128" Type="http://schemas.openxmlformats.org/officeDocument/2006/relationships/hyperlink" Target="https://s3-external-1.amazonaws.com/offertabs/offer/kxdcce/large/810_564cedf46fd27-YFYLogo.png" TargetMode="External"/><Relationship Id="rId249" Type="http://schemas.openxmlformats.org/officeDocument/2006/relationships/hyperlink" Target="https://s3-external-1.amazonaws.com/offertabs/offer/kxdcce/large/810_564d0c7047ad6-givingtuesday1.jpg" TargetMode="External"/><Relationship Id="rId127" Type="http://schemas.openxmlformats.org/officeDocument/2006/relationships/hyperlink" Target="https://s3-external-1.amazonaws.com/offertabs/offer/kxdcce/large/810_56380986e014a-image.jpeg" TargetMode="External"/><Relationship Id="rId248" Type="http://schemas.openxmlformats.org/officeDocument/2006/relationships/hyperlink" Target="https://s3-external-1.amazonaws.com/offertabs/offer/kxdcce/large/810_5640be6e12e90-11258907_10155540934990710_7997128996410924350_n.jpg" TargetMode="External"/><Relationship Id="rId369" Type="http://schemas.openxmlformats.org/officeDocument/2006/relationships/hyperlink" Target="https://s3-external-1.amazonaws.com/offertabs/offer/kxdcce/large/810_564cfb3921815-Be-the-change.png" TargetMode="External"/><Relationship Id="rId126" Type="http://schemas.openxmlformats.org/officeDocument/2006/relationships/hyperlink" Target="https://s3-external-1.amazonaws.com/offertabs/offer/kxdcce/large/810_56514b054fb59-20150805_175122-1.jpg" TargetMode="External"/><Relationship Id="rId247" Type="http://schemas.openxmlformats.org/officeDocument/2006/relationships/hyperlink" Target="https://s3-external-1.amazonaws.com/offertabs/offer/kxdcce/large/810_564cdcd78495a-illuminate_black_PF.png" TargetMode="External"/><Relationship Id="rId368" Type="http://schemas.openxmlformats.org/officeDocument/2006/relationships/hyperlink" Target="https://s3-external-1.amazonaws.com/offertabs/offer/kxdcce/large/810_56412ae546e1a-S4S.jpg" TargetMode="External"/><Relationship Id="rId489" Type="http://schemas.openxmlformats.org/officeDocument/2006/relationships/hyperlink" Target="https://s3-external-1.amazonaws.com/offertabs/offer/kxdcce/large/810_56490b1e7f20e-rcp.jpg" TargetMode="External"/><Relationship Id="rId121" Type="http://schemas.openxmlformats.org/officeDocument/2006/relationships/hyperlink" Target="https://s3-external-1.amazonaws.com/offertabs/offer/kxdcce/large/810_564dd8326004a-logo_home.png" TargetMode="External"/><Relationship Id="rId242" Type="http://schemas.openxmlformats.org/officeDocument/2006/relationships/hyperlink" Target="https://s3-external-1.amazonaws.com/offertabs/offer/kxdcce/large/810_56411c068f1dd-_EGA8040.jpg" TargetMode="External"/><Relationship Id="rId363" Type="http://schemas.openxmlformats.org/officeDocument/2006/relationships/hyperlink" Target="https://s3-external-1.amazonaws.com/offertabs/offer/kxdcce/large/810_56537ced76ef5-FullSizeRender4.jpg" TargetMode="External"/><Relationship Id="rId484" Type="http://schemas.openxmlformats.org/officeDocument/2006/relationships/hyperlink" Target="https://s3-external-1.amazonaws.com/offertabs/offer/kxdcce/large/810_56466fd092693-IMG951595.jpg" TargetMode="External"/><Relationship Id="rId120" Type="http://schemas.openxmlformats.org/officeDocument/2006/relationships/hyperlink" Target="https://s3-external-1.amazonaws.com/offertabs/offer/kxdcce/large/810_564f790d1b7e0-IMG_443973115827665.jpeg" TargetMode="External"/><Relationship Id="rId241" Type="http://schemas.openxmlformats.org/officeDocument/2006/relationships/hyperlink" Target="https://s3-external-1.amazonaws.com/offertabs/offer/kxdcce/large/810_563e30ec21c5d-givingtuesday.jpg" TargetMode="External"/><Relationship Id="rId362" Type="http://schemas.openxmlformats.org/officeDocument/2006/relationships/hyperlink" Target="https://s3-external-1.amazonaws.com/offertabs/offer/kxdcce/large/810_563a6449d431b-john.jpg" TargetMode="External"/><Relationship Id="rId483" Type="http://schemas.openxmlformats.org/officeDocument/2006/relationships/hyperlink" Target="https://s3-external-1.amazonaws.com/offertabs/offer/kxdcce/large/810_56528ad909bf4-JenniferHoaGivingStory.png" TargetMode="External"/><Relationship Id="rId240" Type="http://schemas.openxmlformats.org/officeDocument/2006/relationships/hyperlink" Target="https://s3-external-1.amazonaws.com/offertabs/offer/kxdcce/large/810_564b824372a0c-SonlightAcademy.jpg" TargetMode="External"/><Relationship Id="rId361" Type="http://schemas.openxmlformats.org/officeDocument/2006/relationships/hyperlink" Target="https://s3-external-1.amazonaws.com/offertabs/offer/kxdcce/large/810_5644f10269dde-WODNLOGO.png" TargetMode="External"/><Relationship Id="rId482" Type="http://schemas.openxmlformats.org/officeDocument/2006/relationships/hyperlink" Target="https://s3-external-1.amazonaws.com/offertabs/offer/kxdcce/large/810_5642773235bec-GT2015.png" TargetMode="External"/><Relationship Id="rId360" Type="http://schemas.openxmlformats.org/officeDocument/2006/relationships/hyperlink" Target="https://s3-external-1.amazonaws.com/offertabs/offer/kxdcce/large/810_563bc7583c214-image.jpeg" TargetMode="External"/><Relationship Id="rId481" Type="http://schemas.openxmlformats.org/officeDocument/2006/relationships/hyperlink" Target="https://s3-external-1.amazonaws.com/offertabs/offer/kxdcce/large/810_564d4a08072fd-FringeWorkers_09.15_LH-22.JPG" TargetMode="External"/><Relationship Id="rId125" Type="http://schemas.openxmlformats.org/officeDocument/2006/relationships/hyperlink" Target="https://s3-external-1.amazonaws.com/offertabs/offer/kxdcce/large/810_563e39b87fa8b-BlackWhitePicofBraytonCraigPlane.jpg" TargetMode="External"/><Relationship Id="rId246" Type="http://schemas.openxmlformats.org/officeDocument/2006/relationships/hyperlink" Target="https://s3-external-1.amazonaws.com/offertabs/offer/kxdcce/large/810_5653dd1cb9d36-Foundation.png" TargetMode="External"/><Relationship Id="rId367" Type="http://schemas.openxmlformats.org/officeDocument/2006/relationships/hyperlink" Target="https://s3-external-1.amazonaws.com/offertabs/offer/kxdcce/large/810_edited_56439e2f6b34e-Captainweyebandage.JPG" TargetMode="External"/><Relationship Id="rId488" Type="http://schemas.openxmlformats.org/officeDocument/2006/relationships/hyperlink" Target="https://s3-external-1.amazonaws.com/offertabs/offer/kxdcce/large/810_563feaf716389-bookfestival.jpg" TargetMode="External"/><Relationship Id="rId124" Type="http://schemas.openxmlformats.org/officeDocument/2006/relationships/hyperlink" Target="https://s3-external-1.amazonaws.com/offertabs/offer/kxdcce/large/810_564cabe02ba34-profilepic.jpg" TargetMode="External"/><Relationship Id="rId245" Type="http://schemas.openxmlformats.org/officeDocument/2006/relationships/hyperlink" Target="https://s3-external-1.amazonaws.com/offertabs/offer/kxdcce/large/810_5653ccb2b2472-ScreenShot2015-11-23at5.33.04PM.png" TargetMode="External"/><Relationship Id="rId366" Type="http://schemas.openxmlformats.org/officeDocument/2006/relationships/hyperlink" Target="https://s3-external-1.amazonaws.com/offertabs/offer/kxdcce/large/810_56536ed74ca89-11015753_10153093425292365_8589989860057235008_n.jpg" TargetMode="External"/><Relationship Id="rId487" Type="http://schemas.openxmlformats.org/officeDocument/2006/relationships/hyperlink" Target="https://s3-external-1.amazonaws.com/offertabs/offer/kxdcce/large/810_5640c20246dac-FB_Contest.jpg" TargetMode="External"/><Relationship Id="rId123" Type="http://schemas.openxmlformats.org/officeDocument/2006/relationships/hyperlink" Target="https://s3-external-1.amazonaws.com/offertabs/offer/kxdcce/large/810_564910c098ad3-Suesiphonepics077.JPG" TargetMode="External"/><Relationship Id="rId244" Type="http://schemas.openxmlformats.org/officeDocument/2006/relationships/hyperlink" Target="https://s3-external-1.amazonaws.com/offertabs/offer/kxdcce/large/810_5653cb6483a40-12027162_10156119952900640_7056847609280936658_o.jpg" TargetMode="External"/><Relationship Id="rId365" Type="http://schemas.openxmlformats.org/officeDocument/2006/relationships/hyperlink" Target="https://s3-external-1.amazonaws.com/offertabs/offer/kxdcce/large/810_5646c8590add0-onespark.png" TargetMode="External"/><Relationship Id="rId486" Type="http://schemas.openxmlformats.org/officeDocument/2006/relationships/hyperlink" Target="https://s3-external-1.amazonaws.com/offertabs/offer/kxdcce/large/810_564260811754d-TomReelsPhoto.jpg" TargetMode="External"/><Relationship Id="rId122" Type="http://schemas.openxmlformats.org/officeDocument/2006/relationships/hyperlink" Target="https://s3-external-1.amazonaws.com/offertabs/offer/kxdcce/large/810_564fa0f96f470-school20photo2020081.jpg" TargetMode="External"/><Relationship Id="rId243" Type="http://schemas.openxmlformats.org/officeDocument/2006/relationships/hyperlink" Target="https://s3-external-1.amazonaws.com/offertabs/offer/kxdcce/large/810_5650a491952a3-February.jpg" TargetMode="External"/><Relationship Id="rId364" Type="http://schemas.openxmlformats.org/officeDocument/2006/relationships/hyperlink" Target="https://s3-external-1.amazonaws.com/offertabs/offer/kxdcce/large/810_5653894ca5f77-WizardofOz-507.jpg" TargetMode="External"/><Relationship Id="rId485" Type="http://schemas.openxmlformats.org/officeDocument/2006/relationships/hyperlink" Target="https://s3-external-1.amazonaws.com/offertabs/offer/kxdcce/large/810_56453c62002f7-CIN_9184.jpg" TargetMode="External"/><Relationship Id="rId95" Type="http://schemas.openxmlformats.org/officeDocument/2006/relationships/hyperlink" Target="https://s3-external-1.amazonaws.com/offertabs/offer/kxdcce/large/810_56478b38b92e9-20141113_124802.jpg" TargetMode="External"/><Relationship Id="rId94" Type="http://schemas.openxmlformats.org/officeDocument/2006/relationships/hyperlink" Target="https://s3-external-1.amazonaws.com/offertabs/offer/kxdcce/large/810_563a09494e81c-j.jpg" TargetMode="External"/><Relationship Id="rId97" Type="http://schemas.openxmlformats.org/officeDocument/2006/relationships/hyperlink" Target="https://s3-external-1.amazonaws.com/offertabs/offer/kxdcce/large/810_564a956659c84-image.jpeg" TargetMode="External"/><Relationship Id="rId96" Type="http://schemas.openxmlformats.org/officeDocument/2006/relationships/hyperlink" Target="https://s3-external-1.amazonaws.com/offertabs/offer/kxdcce/large/810_564d8169a8861-PAYIT09--groupshot22142_231478367161_1138997_n-2.jpg" TargetMode="External"/><Relationship Id="rId99" Type="http://schemas.openxmlformats.org/officeDocument/2006/relationships/hyperlink" Target="https://s3-external-1.amazonaws.com/offertabs/offer/kxdcce/large/810_5648882e46add-PhotoNov1582314AM.jpg" TargetMode="External"/><Relationship Id="rId480" Type="http://schemas.openxmlformats.org/officeDocument/2006/relationships/hyperlink" Target="https://s3-external-1.amazonaws.com/offertabs/offer/kxdcce/large/810_563b7ed86da42-aid-logo.png" TargetMode="External"/><Relationship Id="rId98" Type="http://schemas.openxmlformats.org/officeDocument/2006/relationships/hyperlink" Target="https://s3-external-1.amazonaws.com/offertabs/offer/kxdcce/large/810_564e308fec399-USPainlogo2.jpg" TargetMode="External"/><Relationship Id="rId91" Type="http://schemas.openxmlformats.org/officeDocument/2006/relationships/hyperlink" Target="https://s3-external-1.amazonaws.com/offertabs/offer/kxdcce/large/810_563b77694dfc4-image.jpeg" TargetMode="External"/><Relationship Id="rId90" Type="http://schemas.openxmlformats.org/officeDocument/2006/relationships/hyperlink" Target="https://s3-external-1.amazonaws.com/offertabs/offer/kxdcce/large/810_5653f8dc5a49e-IMG_2344.JPG" TargetMode="External"/><Relationship Id="rId93" Type="http://schemas.openxmlformats.org/officeDocument/2006/relationships/hyperlink" Target="https://s3-external-1.amazonaws.com/offertabs/offer/kxdcce/large/810_563a522e645f7-LESupport.png" TargetMode="External"/><Relationship Id="rId92" Type="http://schemas.openxmlformats.org/officeDocument/2006/relationships/hyperlink" Target="https://s3-external-1.amazonaws.com/offertabs/offer/kxdcce/large/810_564e32b81c99e-image.jpg" TargetMode="External"/><Relationship Id="rId118" Type="http://schemas.openxmlformats.org/officeDocument/2006/relationships/hyperlink" Target="https://s3-external-1.amazonaws.com/offertabs/offer/kxdcce/large/810_565e1d2030383-000_7401.jpg" TargetMode="External"/><Relationship Id="rId239" Type="http://schemas.openxmlformats.org/officeDocument/2006/relationships/hyperlink" Target="https://s3-external-1.amazonaws.com/offertabs/offer/kxdcce/large/810_5654b7ea80805-HolocaustsurvivorPaulaLebovics.png" TargetMode="External"/><Relationship Id="rId117" Type="http://schemas.openxmlformats.org/officeDocument/2006/relationships/hyperlink" Target="https://s3-external-1.amazonaws.com/offertabs/offer/kxdcce/large/810_56457c9a6c056-Merit.png" TargetMode="External"/><Relationship Id="rId238" Type="http://schemas.openxmlformats.org/officeDocument/2006/relationships/hyperlink" Target="https://s3-external-1.amazonaws.com/offertabs/offer/kxdcce/large/810_564ff5f42fd39-Cruz.png" TargetMode="External"/><Relationship Id="rId359" Type="http://schemas.openxmlformats.org/officeDocument/2006/relationships/hyperlink" Target="https://s3-external-1.amazonaws.com/offertabs/offer/kxdcce/large/810_564cd37331a57-FullSizeRender.jpg" TargetMode="External"/><Relationship Id="rId116" Type="http://schemas.openxmlformats.org/officeDocument/2006/relationships/hyperlink" Target="https://s3-external-1.amazonaws.com/offertabs/offer/kxdcce/large/810_5643b92109c86-SegerstromCenterfortheArts-AlvinAileyAmericanDanceTheaterbus-in-DougGifford-OCPAC030410_1DG0242.jpg" TargetMode="External"/><Relationship Id="rId237" Type="http://schemas.openxmlformats.org/officeDocument/2006/relationships/hyperlink" Target="https://s3-external-1.amazonaws.com/offertabs/offer/kxdcce/large/810_5643a02c2b531-papa2-1.jpg" TargetMode="External"/><Relationship Id="rId358" Type="http://schemas.openxmlformats.org/officeDocument/2006/relationships/hyperlink" Target="https://s3-external-1.amazonaws.com/offertabs/offer/kxdcce/large/810_564e282ac0842-NECF.jpg" TargetMode="External"/><Relationship Id="rId479" Type="http://schemas.openxmlformats.org/officeDocument/2006/relationships/hyperlink" Target="https://s3-external-1.amazonaws.com/offertabs/offer/kxdcce/large/810_56421dfa3e71b-nmhs.jpg" TargetMode="External"/><Relationship Id="rId115" Type="http://schemas.openxmlformats.org/officeDocument/2006/relationships/hyperlink" Target="https://s3-external-1.amazonaws.com/offertabs/offer/kxdcce/large/810_56538f483bf51-image.jpeg" TargetMode="External"/><Relationship Id="rId236" Type="http://schemas.openxmlformats.org/officeDocument/2006/relationships/hyperlink" Target="https://s3-external-1.amazonaws.com/offertabs/offer/kxdcce/large/810_5640ca0d94554-myphoto.jpg" TargetMode="External"/><Relationship Id="rId357" Type="http://schemas.openxmlformats.org/officeDocument/2006/relationships/hyperlink" Target="https://s3-external-1.amazonaws.com/offertabs/offer/kxdcce/large/810_564457ac5c604-10635959_502579059879993_7952641994053195553_n.jpg" TargetMode="External"/><Relationship Id="rId478" Type="http://schemas.openxmlformats.org/officeDocument/2006/relationships/hyperlink" Target="https://s3-external-1.amazonaws.com/offertabs/offer/kxdcce/large/810_564fe9db859f6-IMG_5581.JPG" TargetMode="External"/><Relationship Id="rId599" Type="http://schemas.openxmlformats.org/officeDocument/2006/relationships/hyperlink" Target="https://s3-external-1.amazonaws.com/offertabs/offer/kxdcce/large/810_5638cde2afdba-001_crop_crop.jpg" TargetMode="External"/><Relationship Id="rId119" Type="http://schemas.openxmlformats.org/officeDocument/2006/relationships/hyperlink" Target="https://s3-external-1.amazonaws.com/offertabs/offer/kxdcce/large/810_56457fe7d05ad-2015-08-1512.13.16.jpg" TargetMode="External"/><Relationship Id="rId110" Type="http://schemas.openxmlformats.org/officeDocument/2006/relationships/hyperlink" Target="https://s3-external-1.amazonaws.com/offertabs/offer/kxdcce/large/810_5645f11967734-lolasmile.jpg" TargetMode="External"/><Relationship Id="rId231" Type="http://schemas.openxmlformats.org/officeDocument/2006/relationships/hyperlink" Target="https://s3-external-1.amazonaws.com/offertabs/offer/kxdcce/large/810_56513f6c531bd-chuleta2.jpg" TargetMode="External"/><Relationship Id="rId352" Type="http://schemas.openxmlformats.org/officeDocument/2006/relationships/hyperlink" Target="https://s3-external-1.amazonaws.com/offertabs/offer/kxdcce/large/810_564cce8407cf8-Timms_HenryCrop.jpg" TargetMode="External"/><Relationship Id="rId473" Type="http://schemas.openxmlformats.org/officeDocument/2006/relationships/hyperlink" Target="https://s3-external-1.amazonaws.com/offertabs/offer/kxdcce/large/810_564554aea05c4-image.jpg" TargetMode="External"/><Relationship Id="rId594" Type="http://schemas.openxmlformats.org/officeDocument/2006/relationships/hyperlink" Target="https://s3-external-1.amazonaws.com/offertabs/offer/kxdcce/large/810_56381a063c05b-Gardenhead.jpg" TargetMode="External"/><Relationship Id="rId230" Type="http://schemas.openxmlformats.org/officeDocument/2006/relationships/hyperlink" Target="https://s3-external-1.amazonaws.com/offertabs/offer/kxdcce/large/810_5650ded987515-writenight.jpg" TargetMode="External"/><Relationship Id="rId351" Type="http://schemas.openxmlformats.org/officeDocument/2006/relationships/hyperlink" Target="https://s3-external-1.amazonaws.com/offertabs/offer/kxdcce/large/810_564c1d31a61cd-EncourageEthipiaphoto.jpg" TargetMode="External"/><Relationship Id="rId472" Type="http://schemas.openxmlformats.org/officeDocument/2006/relationships/hyperlink" Target="https://s3-external-1.amazonaws.com/offertabs/offer/kxdcce/large/810_564cda1e0670c-lifechange-student-giving-home.jpg" TargetMode="External"/><Relationship Id="rId593" Type="http://schemas.openxmlformats.org/officeDocument/2006/relationships/hyperlink" Target="https://s3-external-1.amazonaws.com/offertabs/offer/kxdcce/large/810_56382f5f664c9-IMG_0163.JPG" TargetMode="External"/><Relationship Id="rId350" Type="http://schemas.openxmlformats.org/officeDocument/2006/relationships/hyperlink" Target="https://s3-external-1.amazonaws.com/offertabs/offer/kxdcce/large/810_564264df36e8a-255132_10100485516363160_6201685_n.jpg" TargetMode="External"/><Relationship Id="rId471" Type="http://schemas.openxmlformats.org/officeDocument/2006/relationships/hyperlink" Target="https://s3-external-1.amazonaws.com/offertabs/offer/kxdcce/large/810_564503d765512-Selah-Center-Logo-Final.png" TargetMode="External"/><Relationship Id="rId592" Type="http://schemas.openxmlformats.org/officeDocument/2006/relationships/hyperlink" Target="https://s3-external-1.amazonaws.com/offertabs/offer/kxdcce/large/810_564d30ef43a63-SHP.gif" TargetMode="External"/><Relationship Id="rId470" Type="http://schemas.openxmlformats.org/officeDocument/2006/relationships/hyperlink" Target="https://s3-external-1.amazonaws.com/offertabs/offer/kxdcce/large/810_564d64d296f2f-LogoVBF20thAnniversary.jpg" TargetMode="External"/><Relationship Id="rId591" Type="http://schemas.openxmlformats.org/officeDocument/2006/relationships/hyperlink" Target="https://s3-external-1.amazonaws.com/offertabs/offer/kxdcce/large/810_5637b97fa3095-JI.jpg" TargetMode="External"/><Relationship Id="rId114" Type="http://schemas.openxmlformats.org/officeDocument/2006/relationships/hyperlink" Target="https://s3-external-1.amazonaws.com/offertabs/offer/kxdcce/large/810_56537a4665bc4-Pearlington.jpg" TargetMode="External"/><Relationship Id="rId235" Type="http://schemas.openxmlformats.org/officeDocument/2006/relationships/hyperlink" Target="https://s3-external-1.amazonaws.com/offertabs/offer/kxdcce/large/810_563d3d0ad6dc3-11702899_10206290823702156_4466725375745538290_n.jpg" TargetMode="External"/><Relationship Id="rId356" Type="http://schemas.openxmlformats.org/officeDocument/2006/relationships/hyperlink" Target="https://s3-external-1.amazonaws.com/offertabs/offer/kxdcce/large/810_56429fc452694-2013ElfLouiseWOAIRadiothonmeandLewis.jpg" TargetMode="External"/><Relationship Id="rId477" Type="http://schemas.openxmlformats.org/officeDocument/2006/relationships/hyperlink" Target="https://s3-external-1.amazonaws.com/offertabs/offer/kxdcce/large/810_564f78ae90f94-12250059_1519518878374373_8453473097753188052_n.jpg" TargetMode="External"/><Relationship Id="rId598" Type="http://schemas.openxmlformats.org/officeDocument/2006/relationships/hyperlink" Target="https://s3-external-1.amazonaws.com/offertabs/offer/kxdcce/large/810_5638cd7d9e8a0-SPCSCollage.jpg" TargetMode="External"/><Relationship Id="rId113" Type="http://schemas.openxmlformats.org/officeDocument/2006/relationships/hyperlink" Target="https://s3-external-1.amazonaws.com/offertabs/offer/kxdcce/large/810_5642473eb46d7-061.JPG" TargetMode="External"/><Relationship Id="rId234" Type="http://schemas.openxmlformats.org/officeDocument/2006/relationships/hyperlink" Target="https://s3-external-1.amazonaws.com/offertabs/offer/kxdcce/large/810_563a1062c5081-Frontiertagsm.jpg" TargetMode="External"/><Relationship Id="rId355" Type="http://schemas.openxmlformats.org/officeDocument/2006/relationships/hyperlink" Target="https://s3-external-1.amazonaws.com/offertabs/offer/kxdcce/large/810_5653c53295180-nothingbutnets.jpg" TargetMode="External"/><Relationship Id="rId476" Type="http://schemas.openxmlformats.org/officeDocument/2006/relationships/hyperlink" Target="https://s3-external-1.amazonaws.com/offertabs/offer/kxdcce/large/810_564e1e11acb90-12107799_1638828166359238_5392637822319567532_n1.jpg" TargetMode="External"/><Relationship Id="rId597" Type="http://schemas.openxmlformats.org/officeDocument/2006/relationships/hyperlink" Target="https://s3-external-1.amazonaws.com/offertabs/offer/kxdcce/large/810_5637af958d237-261804_1436704214331_5290467_n.jpg" TargetMode="External"/><Relationship Id="rId112" Type="http://schemas.openxmlformats.org/officeDocument/2006/relationships/hyperlink" Target="https://s3-external-1.amazonaws.com/offertabs/offer/kxdcce/large/810_564371cd4d4a9-018YouthSummit2015.JPG" TargetMode="External"/><Relationship Id="rId233" Type="http://schemas.openxmlformats.org/officeDocument/2006/relationships/hyperlink" Target="https://s3-external-1.amazonaws.com/offertabs/offer/kxdcce/large/810_564bbe6ce5f71-BCFLogo_Final_RGB.jpg" TargetMode="External"/><Relationship Id="rId354" Type="http://schemas.openxmlformats.org/officeDocument/2006/relationships/hyperlink" Target="https://s3-external-1.amazonaws.com/offertabs/offer/kxdcce/large/810_5646271a46788-KL-0002.jpg" TargetMode="External"/><Relationship Id="rId475" Type="http://schemas.openxmlformats.org/officeDocument/2006/relationships/hyperlink" Target="https://s3-external-1.amazonaws.com/offertabs/offer/kxdcce/large/810_56397bf37ac20-FB_IMG_1446590070496.jpg" TargetMode="External"/><Relationship Id="rId596" Type="http://schemas.openxmlformats.org/officeDocument/2006/relationships/hyperlink" Target="https://s3-external-1.amazonaws.com/offertabs/offer/kxdcce/large/810_5638079676d8e-image.jpg" TargetMode="External"/><Relationship Id="rId111" Type="http://schemas.openxmlformats.org/officeDocument/2006/relationships/hyperlink" Target="https://s3-external-1.amazonaws.com/offertabs/offer/kxdcce/large/810_564f6be5bf594-2015_Oct_Reunion_A_121.JPG" TargetMode="External"/><Relationship Id="rId232" Type="http://schemas.openxmlformats.org/officeDocument/2006/relationships/hyperlink" Target="https://s3-external-1.amazonaws.com/offertabs/offer/kxdcce/large/810_564997ca0248c-12144906_842335372551223_3932755710003085760_n.jpg" TargetMode="External"/><Relationship Id="rId353" Type="http://schemas.openxmlformats.org/officeDocument/2006/relationships/hyperlink" Target="https://s3-external-1.amazonaws.com/offertabs/offer/kxdcce/large/810_564ea1334478a-GivingTuesday.jpg" TargetMode="External"/><Relationship Id="rId474" Type="http://schemas.openxmlformats.org/officeDocument/2006/relationships/hyperlink" Target="https://s3-external-1.amazonaws.com/offertabs/offer/kxdcce/large/810_564e4a1ec596b-BenandJohnwithBenandMax.jpg" TargetMode="External"/><Relationship Id="rId595" Type="http://schemas.openxmlformats.org/officeDocument/2006/relationships/hyperlink" Target="https://s3-external-1.amazonaws.com/offertabs/offer/kxdcce/large/810_56382571e7d56-893696_10201722766287668_1546493331_o.jpg" TargetMode="External"/><Relationship Id="rId305" Type="http://schemas.openxmlformats.org/officeDocument/2006/relationships/hyperlink" Target="https://s3-external-1.amazonaws.com/offertabs/offer/kxdcce/large/810_563acb80a5672-1499577_10201501824521895_215473747_n.jpg" TargetMode="External"/><Relationship Id="rId426" Type="http://schemas.openxmlformats.org/officeDocument/2006/relationships/hyperlink" Target="https://s3-external-1.amazonaws.com/offertabs/offer/kxdcce/large/810_564b6392b9d47-oasis1.jpg" TargetMode="External"/><Relationship Id="rId547" Type="http://schemas.openxmlformats.org/officeDocument/2006/relationships/hyperlink" Target="https://s3-external-1.amazonaws.com/offertabs/offer/kxdcce/large/810_5651c358965d5-malnurishedbabyHaiti.JPG" TargetMode="External"/><Relationship Id="rId304" Type="http://schemas.openxmlformats.org/officeDocument/2006/relationships/hyperlink" Target="https://s3-external-1.amazonaws.com/offertabs/offer/kxdcce/large/810_5646b5aabddae-WP_20150119_013.jpg" TargetMode="External"/><Relationship Id="rId425" Type="http://schemas.openxmlformats.org/officeDocument/2006/relationships/hyperlink" Target="https://s3-external-1.amazonaws.com/offertabs/offer/kxdcce/large/810_564c0541a3ebb-DSC_3799award.jpg" TargetMode="External"/><Relationship Id="rId546" Type="http://schemas.openxmlformats.org/officeDocument/2006/relationships/hyperlink" Target="https://s3-external-1.amazonaws.com/offertabs/offer/kxdcce/large/810_564253f9c5c17-12233006_10153048165202000_1283360441_n.jpg" TargetMode="External"/><Relationship Id="rId303" Type="http://schemas.openxmlformats.org/officeDocument/2006/relationships/hyperlink" Target="https://s3-external-1.amazonaws.com/offertabs/offer/kxdcce/large/810_56548325b2414-SBoftheyear.jpg" TargetMode="External"/><Relationship Id="rId424" Type="http://schemas.openxmlformats.org/officeDocument/2006/relationships/hyperlink" Target="https://s3-external-1.amazonaws.com/offertabs/offer/kxdcce/large/810_5653cfd3b043e-0001112222333444AB.jpg" TargetMode="External"/><Relationship Id="rId545" Type="http://schemas.openxmlformats.org/officeDocument/2006/relationships/hyperlink" Target="https://s3-external-1.amazonaws.com/offertabs/offer/kxdcce/large/810_563a406e95869-duke2.jpg" TargetMode="External"/><Relationship Id="rId302" Type="http://schemas.openxmlformats.org/officeDocument/2006/relationships/hyperlink" Target="https://s3-external-1.amazonaws.com/offertabs/offer/kxdcce/large/810_564c663366f4a-20131031-AWLP-6517-e1383597987818.jpg" TargetMode="External"/><Relationship Id="rId423" Type="http://schemas.openxmlformats.org/officeDocument/2006/relationships/hyperlink" Target="https://s3-external-1.amazonaws.com/offertabs/offer/kxdcce/large/810_564ea818c25d0-WhiteM.jpg" TargetMode="External"/><Relationship Id="rId544" Type="http://schemas.openxmlformats.org/officeDocument/2006/relationships/hyperlink" Target="http://Nashet.org" TargetMode="External"/><Relationship Id="rId309" Type="http://schemas.openxmlformats.org/officeDocument/2006/relationships/hyperlink" Target="https://s3-external-1.amazonaws.com/offertabs/offer/kxdcce/large/810_56426259903f2-10340125_876752979007295_3623667914780095962_n.jpg" TargetMode="External"/><Relationship Id="rId308" Type="http://schemas.openxmlformats.org/officeDocument/2006/relationships/hyperlink" Target="https://s3-external-1.amazonaws.com/offertabs/offer/kxdcce/large/810_5655d8459b9e5-IMG_0038.JPG" TargetMode="External"/><Relationship Id="rId429" Type="http://schemas.openxmlformats.org/officeDocument/2006/relationships/hyperlink" Target="https://s3-external-1.amazonaws.com/offertabs/offer/kxdcce/large/810_564a867f0d082-1932194_899240236779621_7847785818243770512_n.jpg" TargetMode="External"/><Relationship Id="rId307" Type="http://schemas.openxmlformats.org/officeDocument/2006/relationships/hyperlink" Target="https://s3-external-1.amazonaws.com/offertabs/offer/kxdcce/large/810_564b9b943dff6-Alldonebest.jpg" TargetMode="External"/><Relationship Id="rId428" Type="http://schemas.openxmlformats.org/officeDocument/2006/relationships/hyperlink" Target="https://s3-external-1.amazonaws.com/offertabs/offer/kxdcce/large/810_56464d5841971-Choir44school.jpg" TargetMode="External"/><Relationship Id="rId549" Type="http://schemas.openxmlformats.org/officeDocument/2006/relationships/hyperlink" Target="https://s3-external-1.amazonaws.com/offertabs/offer/kxdcce/large/810_564c3dcb6c3fc-GeorgeIto.jpg" TargetMode="External"/><Relationship Id="rId306" Type="http://schemas.openxmlformats.org/officeDocument/2006/relationships/hyperlink" Target="https://s3-external-1.amazonaws.com/offertabs/offer/kxdcce/large/810_564268d067b00-BAFACollagecopy.jpg" TargetMode="External"/><Relationship Id="rId427" Type="http://schemas.openxmlformats.org/officeDocument/2006/relationships/hyperlink" Target="https://s3-external-1.amazonaws.com/offertabs/offer/kxdcce/large/810_564a1781341d8-04-KristinLau-20151001.jpg" TargetMode="External"/><Relationship Id="rId548" Type="http://schemas.openxmlformats.org/officeDocument/2006/relationships/hyperlink" Target="https://s3-external-1.amazonaws.com/offertabs/offer/kxdcce/large/810_5644a95475ded-ifm_logo-blue_sm.jpg" TargetMode="External"/><Relationship Id="rId301" Type="http://schemas.openxmlformats.org/officeDocument/2006/relationships/hyperlink" Target="https://s3-external-1.amazonaws.com/offertabs/offer/kxdcce/large/810_563ff62b6bf49-Mom_Smile.jpg" TargetMode="External"/><Relationship Id="rId422" Type="http://schemas.openxmlformats.org/officeDocument/2006/relationships/hyperlink" Target="https://s3-external-1.amazonaws.com/offertabs/offer/kxdcce/large/810_56469b6e81082-image.jpeg" TargetMode="External"/><Relationship Id="rId543" Type="http://schemas.openxmlformats.org/officeDocument/2006/relationships/hyperlink" Target="https://s3-external-1.amazonaws.com/offertabs/offer/kxdcce/large/810_564c334da5f43-image.jpeg" TargetMode="External"/><Relationship Id="rId300" Type="http://schemas.openxmlformats.org/officeDocument/2006/relationships/hyperlink" Target="https://s3-external-1.amazonaws.com/offertabs/offer/kxdcce/large/810_56461b24aa8ec-merit_header_logo.jpg" TargetMode="External"/><Relationship Id="rId421" Type="http://schemas.openxmlformats.org/officeDocument/2006/relationships/hyperlink" Target="https://s3-external-1.amazonaws.com/offertabs/offer/kxdcce/large/810_5637e90c8f9db-SacredContradictionsPortrait.png" TargetMode="External"/><Relationship Id="rId542" Type="http://schemas.openxmlformats.org/officeDocument/2006/relationships/hyperlink" Target="https://s3-external-1.amazonaws.com/offertabs/offer/kxdcce/large/810_564f7dfadfa99-10376991_698550063532084_708844079795117544_n.jpg" TargetMode="External"/><Relationship Id="rId420" Type="http://schemas.openxmlformats.org/officeDocument/2006/relationships/hyperlink" Target="https://s3-external-1.amazonaws.com/offertabs/offer/kxdcce/large/810_56545c1ad0b0c-02-16_VASSstudents_12.jpg" TargetMode="External"/><Relationship Id="rId541" Type="http://schemas.openxmlformats.org/officeDocument/2006/relationships/hyperlink" Target="https://s3-external-1.amazonaws.com/offertabs/offer/kxdcce/large/810_56424e1d9eadd-image.jpeg" TargetMode="External"/><Relationship Id="rId540" Type="http://schemas.openxmlformats.org/officeDocument/2006/relationships/hyperlink" Target="https://s3-external-1.amazonaws.com/offertabs/offer/kxdcce/large/810_564a0ed22d46f-PCExample.jpg" TargetMode="External"/><Relationship Id="rId415" Type="http://schemas.openxmlformats.org/officeDocument/2006/relationships/hyperlink" Target="https://s3-external-1.amazonaws.com/offertabs/offer/kxdcce/large/810_56509387daab5-Strickland.jpg" TargetMode="External"/><Relationship Id="rId536" Type="http://schemas.openxmlformats.org/officeDocument/2006/relationships/hyperlink" Target="https://s3-external-1.amazonaws.com/offertabs/offer/kxdcce/large/810_563c2a1ba3f70-Gillianfundraisingtemplate.png" TargetMode="External"/><Relationship Id="rId414" Type="http://schemas.openxmlformats.org/officeDocument/2006/relationships/hyperlink" Target="https://s3-external-1.amazonaws.com/offertabs/offer/kxdcce/large/810_56508b8d7a57b-RWI2014.jpg" TargetMode="External"/><Relationship Id="rId535" Type="http://schemas.openxmlformats.org/officeDocument/2006/relationships/hyperlink" Target="https://s3-external-1.amazonaws.com/offertabs/offer/kxdcce/large/810_5653fd4c75038-16320020.jpg" TargetMode="External"/><Relationship Id="rId413" Type="http://schemas.openxmlformats.org/officeDocument/2006/relationships/hyperlink" Target="https://s3-external-1.amazonaws.com/offertabs/offer/kxdcce/large/810_563cb08d1224b-grads.png" TargetMode="External"/><Relationship Id="rId534" Type="http://schemas.openxmlformats.org/officeDocument/2006/relationships/hyperlink" Target="https://s3-external-1.amazonaws.com/offertabs/offer/kxdcce/large/810_563c0e6cd3cc7-11998954_946306205434723_4838950620020110844_n.jpg" TargetMode="External"/><Relationship Id="rId412" Type="http://schemas.openxmlformats.org/officeDocument/2006/relationships/hyperlink" Target="https://s3-external-1.amazonaws.com/offertabs/offer/kxdcce/large/810_564d6533c7c14-giving.jpg" TargetMode="External"/><Relationship Id="rId533" Type="http://schemas.openxmlformats.org/officeDocument/2006/relationships/hyperlink" Target="https://s3-external-1.amazonaws.com/offertabs/offer/kxdcce/large/810_564cf4312a439-VS-2014-01-23-Idu-Mishmi-170.JPG" TargetMode="External"/><Relationship Id="rId419" Type="http://schemas.openxmlformats.org/officeDocument/2006/relationships/hyperlink" Target="https://s3-external-1.amazonaws.com/offertabs/offer/kxdcce/large/810_564ce3fee0286-22372355436_3ddc48ceeb_z.jpg" TargetMode="External"/><Relationship Id="rId418" Type="http://schemas.openxmlformats.org/officeDocument/2006/relationships/hyperlink" Target="https://s3-external-1.amazonaws.com/offertabs/offer/kxdcce/large/810_564f302fb599c-logo1.jpg" TargetMode="External"/><Relationship Id="rId539" Type="http://schemas.openxmlformats.org/officeDocument/2006/relationships/hyperlink" Target="https://s3-external-1.amazonaws.com/offertabs/offer/kxdcce/large/810_565474e72657d-Cory.jpg" TargetMode="External"/><Relationship Id="rId417" Type="http://schemas.openxmlformats.org/officeDocument/2006/relationships/hyperlink" Target="https://s3-external-1.amazonaws.com/offertabs/offer/kxdcce/large/810_56549c6831eb1-Joey-T-Giving-Story.jpg" TargetMode="External"/><Relationship Id="rId538" Type="http://schemas.openxmlformats.org/officeDocument/2006/relationships/hyperlink" Target="https://s3-external-1.amazonaws.com/offertabs/offer/kxdcce/large/810_5644c65b3e673-553384_538304589516023_1744094874_n-150x150.jpg" TargetMode="External"/><Relationship Id="rId416" Type="http://schemas.openxmlformats.org/officeDocument/2006/relationships/hyperlink" Target="https://s3-external-1.amazonaws.com/offertabs/offer/kxdcce/large/810_5653904dccdca-IMG_1416.jpg" TargetMode="External"/><Relationship Id="rId537" Type="http://schemas.openxmlformats.org/officeDocument/2006/relationships/hyperlink" Target="https://s3-external-1.amazonaws.com/offertabs/offer/kxdcce/large/810_56528e7141bb7-PCUPS.JPEG.jpg" TargetMode="External"/><Relationship Id="rId411" Type="http://schemas.openxmlformats.org/officeDocument/2006/relationships/hyperlink" Target="https://s3-external-1.amazonaws.com/offertabs/offer/kxdcce/large/810_56516b372783b-BeaconofHope-ProfilePic.jpg" TargetMode="External"/><Relationship Id="rId532" Type="http://schemas.openxmlformats.org/officeDocument/2006/relationships/hyperlink" Target="https://s3-external-1.amazonaws.com/offertabs/offer/kxdcce/large/810_563bd23758a92-image.jpg" TargetMode="External"/><Relationship Id="rId410" Type="http://schemas.openxmlformats.org/officeDocument/2006/relationships/hyperlink" Target="https://s3-external-1.amazonaws.com/offertabs/offer/kxdcce/large/810_564a83fb99393-Deirdre1.jpeg" TargetMode="External"/><Relationship Id="rId531" Type="http://schemas.openxmlformats.org/officeDocument/2006/relationships/hyperlink" Target="https://s3-external-1.amazonaws.com/offertabs/offer/kxdcce/large/810_564926f73f43a-11898859_730360070443240_3805081670837641598_n.png" TargetMode="External"/><Relationship Id="rId530" Type="http://schemas.openxmlformats.org/officeDocument/2006/relationships/hyperlink" Target="https://s3-external-1.amazonaws.com/offertabs/offer/kxdcce/large/810_564915942edaf-296114_407747112674010_1134526005_n-1.png" TargetMode="External"/><Relationship Id="rId206" Type="http://schemas.openxmlformats.org/officeDocument/2006/relationships/hyperlink" Target="https://s3-external-1.amazonaws.com/offertabs/offer/kxdcce/large/810_565dc6ce2fc58-carsonlastbarrelrace227.jpg" TargetMode="External"/><Relationship Id="rId327" Type="http://schemas.openxmlformats.org/officeDocument/2006/relationships/hyperlink" Target="https://s3-external-1.amazonaws.com/offertabs/offer/kxdcce/large/810_564fbf7e22497-4027daf14645f975a5caaa8eb09904c7-5263fed89c15d.jpeg" TargetMode="External"/><Relationship Id="rId448" Type="http://schemas.openxmlformats.org/officeDocument/2006/relationships/hyperlink" Target="https://s3-external-1.amazonaws.com/offertabs/offer/kxdcce/large/810_564b38b1a7c00-KokowithtoybyMarkRogers.jpg" TargetMode="External"/><Relationship Id="rId569" Type="http://schemas.openxmlformats.org/officeDocument/2006/relationships/hyperlink" Target="https://s3-external-1.amazonaws.com/offertabs/offer/kxdcce/large/810_564e538893f93-AngleFlightJune32011002.jpg" TargetMode="External"/><Relationship Id="rId205" Type="http://schemas.openxmlformats.org/officeDocument/2006/relationships/hyperlink" Target="https://s3-external-1.amazonaws.com/offertabs/offer/kxdcce/large/810_56466b43f3364-McKenziepumpkincarving2015.jpg" TargetMode="External"/><Relationship Id="rId326" Type="http://schemas.openxmlformats.org/officeDocument/2006/relationships/hyperlink" Target="https://s3-external-1.amazonaws.com/offertabs/offer/kxdcce/large/810_564392f43cf76-1juYsKbmL7PbG4f5Lq46r0A.jpg" TargetMode="External"/><Relationship Id="rId447" Type="http://schemas.openxmlformats.org/officeDocument/2006/relationships/hyperlink" Target="https://s3-external-1.amazonaws.com/offertabs/offer/kxdcce/large/810_563bfb752f0b2-tattoovectorlong.jpg" TargetMode="External"/><Relationship Id="rId568" Type="http://schemas.openxmlformats.org/officeDocument/2006/relationships/hyperlink" Target="https://s3-external-1.amazonaws.com/offertabs/offer/kxdcce/large/810_564a727f95168-image.jpeg" TargetMode="External"/><Relationship Id="rId204" Type="http://schemas.openxmlformats.org/officeDocument/2006/relationships/hyperlink" Target="https://s3-external-1.amazonaws.com/offertabs/offer/kxdcce/large/810_5639909be93c2-BIGLoveladies.jpg" TargetMode="External"/><Relationship Id="rId325" Type="http://schemas.openxmlformats.org/officeDocument/2006/relationships/hyperlink" Target="https://s3-external-1.amazonaws.com/offertabs/offer/kxdcce/large/810_563b9d3f813be-momsbloompurplecover.jpg" TargetMode="External"/><Relationship Id="rId446" Type="http://schemas.openxmlformats.org/officeDocument/2006/relationships/hyperlink" Target="https://s3-external-1.amazonaws.com/offertabs/offer/kxdcce/large/810_564bab911a328-IMG_0075.jpg" TargetMode="External"/><Relationship Id="rId567" Type="http://schemas.openxmlformats.org/officeDocument/2006/relationships/hyperlink" Target="https://s3-external-1.amazonaws.com/offertabs/offer/kxdcce/large/810_5648de2b15a50-associationhouse.jpg" TargetMode="External"/><Relationship Id="rId203" Type="http://schemas.openxmlformats.org/officeDocument/2006/relationships/hyperlink" Target="https://s3-external-1.amazonaws.com/offertabs/offer/kxdcce/large/810_563c23312d5c5-HopeMarie-04.png" TargetMode="External"/><Relationship Id="rId324" Type="http://schemas.openxmlformats.org/officeDocument/2006/relationships/hyperlink" Target="https://s3-external-1.amazonaws.com/offertabs/offer/kxdcce/large/810_56379d11af38b-ODHBlogo2.png" TargetMode="External"/><Relationship Id="rId445" Type="http://schemas.openxmlformats.org/officeDocument/2006/relationships/hyperlink" Target="https://s3-external-1.amazonaws.com/offertabs/offer/kxdcce/large/810_5653371c7bf47-Collins-Kelly-Ann-2.png" TargetMode="External"/><Relationship Id="rId566" Type="http://schemas.openxmlformats.org/officeDocument/2006/relationships/hyperlink" Target="https://s3-external-1.amazonaws.com/offertabs/offer/kxdcce/large/810_564bdfa61cc2b-IMG_0021.jpg" TargetMode="External"/><Relationship Id="rId209" Type="http://schemas.openxmlformats.org/officeDocument/2006/relationships/hyperlink" Target="https://s3-external-1.amazonaws.com/offertabs/offer/kxdcce/large/810_563c2613ee59a-_W2_8753_sm2.jpg" TargetMode="External"/><Relationship Id="rId208" Type="http://schemas.openxmlformats.org/officeDocument/2006/relationships/hyperlink" Target="https://s3-external-1.amazonaws.com/offertabs/offer/kxdcce/large/810_563c0799c54ab-10410281_10102317049331664_3392516026276012705_n.jpg" TargetMode="External"/><Relationship Id="rId329" Type="http://schemas.openxmlformats.org/officeDocument/2006/relationships/hyperlink" Target="https://s3-external-1.amazonaws.com/offertabs/offer/kxdcce/large/810_56547acb6575b-12200654_1047961731902776_11895145_n.jpg" TargetMode="External"/><Relationship Id="rId207" Type="http://schemas.openxmlformats.org/officeDocument/2006/relationships/hyperlink" Target="https://s3-external-1.amazonaws.com/offertabs/offer/kxdcce/large/810_563c00cfc961a-1619160_466832033417068_106864079_n.jpg" TargetMode="External"/><Relationship Id="rId328" Type="http://schemas.openxmlformats.org/officeDocument/2006/relationships/hyperlink" Target="https://s3-external-1.amazonaws.com/offertabs/offer/kxdcce/large/810_564f595e4ed45-selahchristmas.jpg" TargetMode="External"/><Relationship Id="rId449" Type="http://schemas.openxmlformats.org/officeDocument/2006/relationships/hyperlink" Target="https://s3-external-1.amazonaws.com/offertabs/offer/kxdcce/large/810_5653934334a10-30thbeautifulday.jpg" TargetMode="External"/><Relationship Id="rId440" Type="http://schemas.openxmlformats.org/officeDocument/2006/relationships/hyperlink" Target="https://s3-external-1.amazonaws.com/offertabs/offer/kxdcce/large/810_564e27e666c54-MicheleBud.jpg" TargetMode="External"/><Relationship Id="rId561" Type="http://schemas.openxmlformats.org/officeDocument/2006/relationships/hyperlink" Target="https://s3-external-1.amazonaws.com/offertabs/offer/kxdcce/large/810_5640fcb4282f1-TristanColtancapeslove.jpg" TargetMode="External"/><Relationship Id="rId560" Type="http://schemas.openxmlformats.org/officeDocument/2006/relationships/hyperlink" Target="https://s3-external-1.amazonaws.com/offertabs/offer/kxdcce/large/810_563b5b51c3d57-FullSizeRender1.jpg" TargetMode="External"/><Relationship Id="rId202" Type="http://schemas.openxmlformats.org/officeDocument/2006/relationships/hyperlink" Target="https://s3-external-1.amazonaws.com/offertabs/offer/kxdcce/large/810_564caf602ee10-problem-1.jpg" TargetMode="External"/><Relationship Id="rId323" Type="http://schemas.openxmlformats.org/officeDocument/2006/relationships/hyperlink" Target="https://s3-external-1.amazonaws.com/offertabs/offer/kxdcce/large/810_564e0b3f95fc3-FUPO_Title_1.jpg" TargetMode="External"/><Relationship Id="rId444" Type="http://schemas.openxmlformats.org/officeDocument/2006/relationships/hyperlink" Target="https://s3-external-1.amazonaws.com/offertabs/offer/kxdcce/large/810_5653ac4e0b8c3-7c31a6e0-1efe-42e3-bf0f-9e5856d7bd7b.jpg" TargetMode="External"/><Relationship Id="rId565" Type="http://schemas.openxmlformats.org/officeDocument/2006/relationships/hyperlink" Target="https://s3-external-1.amazonaws.com/offertabs/offer/kxdcce/large/810_56528ce8ed8da-AC_Image_Test2.png" TargetMode="External"/><Relationship Id="rId201" Type="http://schemas.openxmlformats.org/officeDocument/2006/relationships/hyperlink" Target="https://s3-external-1.amazonaws.com/offertabs/offer/kxdcce/large/810_564e8093d6645-image.jpg" TargetMode="External"/><Relationship Id="rId322" Type="http://schemas.openxmlformats.org/officeDocument/2006/relationships/hyperlink" Target="https://s3-external-1.amazonaws.com/offertabs/offer/kxdcce/large/810_563917d689970-034KeareHodge9408bw.jpg" TargetMode="External"/><Relationship Id="rId443" Type="http://schemas.openxmlformats.org/officeDocument/2006/relationships/hyperlink" Target="https://s3-external-1.amazonaws.com/offertabs/offer/kxdcce/large/810_5638eb801da6e-Rats_04.jpg" TargetMode="External"/><Relationship Id="rId564" Type="http://schemas.openxmlformats.org/officeDocument/2006/relationships/hyperlink" Target="https://s3-external-1.amazonaws.com/offertabs/offer/kxdcce/large/810_56423af0cd6d9-12046863_10206732260400652_3179116871844461816_n.jpg" TargetMode="External"/><Relationship Id="rId200" Type="http://schemas.openxmlformats.org/officeDocument/2006/relationships/hyperlink" Target="https://s3-external-1.amazonaws.com/offertabs/offer/kxdcce/large/810_56426150d1eef-IMG_1930.JPG" TargetMode="External"/><Relationship Id="rId321" Type="http://schemas.openxmlformats.org/officeDocument/2006/relationships/hyperlink" Target="https://s3-external-1.amazonaws.com/offertabs/offer/kxdcce/large/810_564dbe1547a93-chday01.JPG" TargetMode="External"/><Relationship Id="rId442" Type="http://schemas.openxmlformats.org/officeDocument/2006/relationships/hyperlink" Target="https://s3-external-1.amazonaws.com/offertabs/offer/kxdcce/large/810_566ef3f13eb09-12046692_169248750080293_1582175364359103985_n.jpg" TargetMode="External"/><Relationship Id="rId563" Type="http://schemas.openxmlformats.org/officeDocument/2006/relationships/hyperlink" Target="https://s3-external-1.amazonaws.com/offertabs/offer/kxdcce/large/810_5641081fad2e8-TYCMyGivingStoryImage.JPG" TargetMode="External"/><Relationship Id="rId320" Type="http://schemas.openxmlformats.org/officeDocument/2006/relationships/hyperlink" Target="https://s3-external-1.amazonaws.com/offertabs/offer/kxdcce/large/810_564f3820905e6-image.jpg" TargetMode="External"/><Relationship Id="rId441" Type="http://schemas.openxmlformats.org/officeDocument/2006/relationships/hyperlink" Target="https://s3-external-1.amazonaws.com/offertabs/offer/kxdcce/large/810_564ff8b509843-IMG_8558.JPG" TargetMode="External"/><Relationship Id="rId562" Type="http://schemas.openxmlformats.org/officeDocument/2006/relationships/hyperlink" Target="https://s3-external-1.amazonaws.com/offertabs/offer/kxdcce/large/810_56410491ed971-11872064_10156232375685643_9134462446097618915_o.jpg" TargetMode="External"/><Relationship Id="rId316" Type="http://schemas.openxmlformats.org/officeDocument/2006/relationships/hyperlink" Target="https://s3-external-1.amazonaws.com/offertabs/offer/kxdcce/large/810_56449cb060fc9-Togetherwecan.png" TargetMode="External"/><Relationship Id="rId437" Type="http://schemas.openxmlformats.org/officeDocument/2006/relationships/hyperlink" Target="https://s3-external-1.amazonaws.com/offertabs/offer/kxdcce/large/810_564e14c8d5ff8-Hope-is-an-anchor.jpg" TargetMode="External"/><Relationship Id="rId558" Type="http://schemas.openxmlformats.org/officeDocument/2006/relationships/hyperlink" Target="https://s3-external-1.amazonaws.com/offertabs/offer/kxdcce/large/810_56412fe64c8f1-11707840_441149309420383_8134639100829900975_o1.jpg" TargetMode="External"/><Relationship Id="rId315" Type="http://schemas.openxmlformats.org/officeDocument/2006/relationships/hyperlink" Target="https://s3-external-1.amazonaws.com/offertabs/offer/kxdcce/large/810_567960b096b3a-1217151955a.jpg" TargetMode="External"/><Relationship Id="rId436" Type="http://schemas.openxmlformats.org/officeDocument/2006/relationships/hyperlink" Target="https://s3-external-1.amazonaws.com/offertabs/offer/kxdcce/large/810_5653f96aa4752-losangeles-ca-3.png" TargetMode="External"/><Relationship Id="rId557" Type="http://schemas.openxmlformats.org/officeDocument/2006/relationships/hyperlink" Target="https://s3-external-1.amazonaws.com/offertabs/offer/kxdcce/large/810_565319677f646-LindaShoeArrow.jpg" TargetMode="External"/><Relationship Id="rId314" Type="http://schemas.openxmlformats.org/officeDocument/2006/relationships/hyperlink" Target="https://s3-external-1.amazonaws.com/offertabs/offer/kxdcce/large/810_56534d3823e86-DSC_0134.jpg" TargetMode="External"/><Relationship Id="rId435" Type="http://schemas.openxmlformats.org/officeDocument/2006/relationships/hyperlink" Target="https://s3-external-1.amazonaws.com/offertabs/offer/kxdcce/large/810_5651e98628217-dorah5.jpg" TargetMode="External"/><Relationship Id="rId556" Type="http://schemas.openxmlformats.org/officeDocument/2006/relationships/hyperlink" Target="https://s3-external-1.amazonaws.com/offertabs/offer/kxdcce/large/810_564a4b8b00e8a-1935930_1172519042476_1077594_n.jpg" TargetMode="External"/><Relationship Id="rId313" Type="http://schemas.openxmlformats.org/officeDocument/2006/relationships/hyperlink" Target="https://s3-external-1.amazonaws.com/offertabs/offer/kxdcce/large/810_564b85fa41546-walkgroupphotoandDaniel.jpg" TargetMode="External"/><Relationship Id="rId434" Type="http://schemas.openxmlformats.org/officeDocument/2006/relationships/hyperlink" Target="https://s3-external-1.amazonaws.com/offertabs/offer/kxdcce/large/810_564eb3d542333-Mojave001.JPG" TargetMode="External"/><Relationship Id="rId555" Type="http://schemas.openxmlformats.org/officeDocument/2006/relationships/hyperlink" Target="https://s3-external-1.amazonaws.com/offertabs/offer/kxdcce/large/810_5645c4d05918d-allaboutthekidsACH.jpg" TargetMode="External"/><Relationship Id="rId319" Type="http://schemas.openxmlformats.org/officeDocument/2006/relationships/hyperlink" Target="https://s3-external-1.amazonaws.com/offertabs/offer/kxdcce/large/810_5644ef1e3f98c-Selamta.jpg" TargetMode="External"/><Relationship Id="rId318" Type="http://schemas.openxmlformats.org/officeDocument/2006/relationships/hyperlink" Target="https://s3-external-1.amazonaws.com/offertabs/offer/kxdcce/large/810_5646379f1b3bc-image.jpg" TargetMode="External"/><Relationship Id="rId439" Type="http://schemas.openxmlformats.org/officeDocument/2006/relationships/hyperlink" Target="https://s3-external-1.amazonaws.com/offertabs/offer/kxdcce/large/810_564f4b629b13e-GivingTues.jpg" TargetMode="External"/><Relationship Id="rId317" Type="http://schemas.openxmlformats.org/officeDocument/2006/relationships/hyperlink" Target="https://s3-external-1.amazonaws.com/offertabs/offer/kxdcce/large/810_5644b1e2ef9d1-BizJane.jpg" TargetMode="External"/><Relationship Id="rId438" Type="http://schemas.openxmlformats.org/officeDocument/2006/relationships/hyperlink" Target="https://s3-external-1.amazonaws.com/offertabs/offer/kxdcce/large/810_564e6656a8cea-IMG_2280.JPG" TargetMode="External"/><Relationship Id="rId559" Type="http://schemas.openxmlformats.org/officeDocument/2006/relationships/hyperlink" Target="https://s3-external-1.amazonaws.com/offertabs/offer/kxdcce/large/810_564f612b5454a-2015_GivinMonth_Promotion_SushantGodghate.jpg" TargetMode="External"/><Relationship Id="rId550" Type="http://schemas.openxmlformats.org/officeDocument/2006/relationships/hyperlink" Target="https://s3-external-1.amazonaws.com/offertabs/offer/kxdcce/large/810_56514c4c52ad8-chuleta2.jpg" TargetMode="External"/><Relationship Id="rId312" Type="http://schemas.openxmlformats.org/officeDocument/2006/relationships/hyperlink" Target="https://s3-external-1.amazonaws.com/offertabs/offer/kxdcce/large/810_563944545bf01-image.jpg" TargetMode="External"/><Relationship Id="rId433" Type="http://schemas.openxmlformats.org/officeDocument/2006/relationships/hyperlink" Target="https://s3-external-1.amazonaws.com/offertabs/offer/kxdcce/large/810_564f00bd4c426-Drewnme.jpg" TargetMode="External"/><Relationship Id="rId554" Type="http://schemas.openxmlformats.org/officeDocument/2006/relationships/hyperlink" Target="https://s3-external-1.amazonaws.com/offertabs/offer/kxdcce/large/810_564c7b10cb682-img_63891.jpg" TargetMode="External"/><Relationship Id="rId311" Type="http://schemas.openxmlformats.org/officeDocument/2006/relationships/hyperlink" Target="https://s3-external-1.amazonaws.com/offertabs/offer/kxdcce/large/810_563bead0ac308-WilliamSIFF.jpg" TargetMode="External"/><Relationship Id="rId432" Type="http://schemas.openxmlformats.org/officeDocument/2006/relationships/hyperlink" Target="https://s3-external-1.amazonaws.com/offertabs/offer/kxdcce/large/810_56535332d8f74-IMG_0138.jpg" TargetMode="External"/><Relationship Id="rId553" Type="http://schemas.openxmlformats.org/officeDocument/2006/relationships/hyperlink" Target="https://s3-external-1.amazonaws.com/offertabs/offer/kxdcce/large/810_564f75196aac7-Awardgrp.JPG" TargetMode="External"/><Relationship Id="rId310" Type="http://schemas.openxmlformats.org/officeDocument/2006/relationships/hyperlink" Target="https://s3-external-1.amazonaws.com/offertabs/offer/kxdcce/large/810_563f782cb8875-A44R8413.jpg" TargetMode="External"/><Relationship Id="rId431" Type="http://schemas.openxmlformats.org/officeDocument/2006/relationships/hyperlink" Target="https://s3-external-1.amazonaws.com/offertabs/offer/kxdcce/large/810_edited_564b6fa069ae1-image.jpeg" TargetMode="External"/><Relationship Id="rId552" Type="http://schemas.openxmlformats.org/officeDocument/2006/relationships/hyperlink" Target="https://s3-external-1.amazonaws.com/offertabs/offer/kxdcce/large/810_563a2c18774f7-523875_3868936959133_1257982221_n.jpg" TargetMode="External"/><Relationship Id="rId430" Type="http://schemas.openxmlformats.org/officeDocument/2006/relationships/hyperlink" Target="https://s3-external-1.amazonaws.com/offertabs/offer/kxdcce/large/810_56424df2b30cf-1907659_10152976714428425_2023368036124058901_n.jpg" TargetMode="External"/><Relationship Id="rId551" Type="http://schemas.openxmlformats.org/officeDocument/2006/relationships/hyperlink" Target="https://s3-external-1.amazonaws.com/offertabs/offer/kxdcce/large/810_564297b6ede45-IMG_3838.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 t="s">
        <v>6</v>
      </c>
      <c r="B1" s="2" t="s">
        <v>20</v>
      </c>
    </row>
    <row r="2">
      <c r="A2" s="2" t="s">
        <v>26</v>
      </c>
      <c r="B2" s="2" t="s">
        <v>29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7.71"/>
    <col customWidth="1" min="2" max="2" width="52.86"/>
    <col customWidth="1" min="3" max="3" width="16.57"/>
    <col customWidth="1" min="4" max="4" width="40.57"/>
    <col customWidth="1" min="5" max="7" width="15.29"/>
    <col customWidth="1" min="8" max="8" width="20.29"/>
    <col customWidth="1" min="14" max="14" width="15.0"/>
    <col customWidth="1" min="15" max="15" width="53.29"/>
  </cols>
  <sheetData>
    <row r="1">
      <c r="A1" s="3" t="s">
        <v>7</v>
      </c>
      <c r="B1" s="4"/>
      <c r="C1" s="6"/>
      <c r="D1" s="3"/>
      <c r="E1" s="3"/>
      <c r="F1" s="3"/>
      <c r="G1" s="3" t="s">
        <v>49</v>
      </c>
      <c r="I1" s="9"/>
      <c r="J1" s="3" t="s">
        <v>63</v>
      </c>
      <c r="L1" s="6"/>
      <c r="M1" s="2" t="s">
        <v>64</v>
      </c>
      <c r="P1" s="11"/>
    </row>
    <row r="2">
      <c r="A2" s="13" t="s">
        <v>66</v>
      </c>
      <c r="B2" s="15" t="s">
        <v>20</v>
      </c>
      <c r="C2" s="13" t="s">
        <v>66</v>
      </c>
      <c r="D2" s="15" t="s">
        <v>20</v>
      </c>
      <c r="E2" s="17"/>
      <c r="F2" s="17"/>
      <c r="G2" s="19" t="s">
        <v>89</v>
      </c>
      <c r="H2" s="21" t="s">
        <v>20</v>
      </c>
      <c r="I2" s="9"/>
      <c r="J2" s="23" t="s">
        <v>89</v>
      </c>
      <c r="K2" s="24" t="s">
        <v>20</v>
      </c>
      <c r="L2" s="6"/>
      <c r="M2" s="23" t="s">
        <v>89</v>
      </c>
      <c r="N2" s="24" t="s">
        <v>20</v>
      </c>
      <c r="O2" s="24" t="s">
        <v>96</v>
      </c>
      <c r="P2" s="2" t="s">
        <v>97</v>
      </c>
    </row>
    <row r="3">
      <c r="A3" s="25" t="s">
        <v>98</v>
      </c>
      <c r="B3" s="26"/>
      <c r="C3" s="2" t="s">
        <v>99</v>
      </c>
      <c r="D3" s="27" t="s">
        <v>100</v>
      </c>
      <c r="E3" s="28"/>
      <c r="F3" s="28"/>
      <c r="G3" s="29">
        <v>1.0</v>
      </c>
      <c r="H3" s="30" t="s">
        <v>101</v>
      </c>
      <c r="I3" s="6"/>
      <c r="J3" s="31">
        <v>1.0</v>
      </c>
      <c r="K3" s="33" t="s">
        <v>102</v>
      </c>
      <c r="L3" s="6"/>
      <c r="M3" s="34">
        <v>0.0</v>
      </c>
      <c r="N3" s="33"/>
      <c r="O3" s="35" t="s">
        <v>103</v>
      </c>
    </row>
    <row r="4">
      <c r="A4" s="36" t="s">
        <v>104</v>
      </c>
      <c r="B4" s="37" t="s">
        <v>105</v>
      </c>
      <c r="C4" s="2" t="s">
        <v>106</v>
      </c>
      <c r="D4" s="38"/>
      <c r="E4" s="28"/>
      <c r="F4" s="28"/>
      <c r="G4" s="29">
        <v>2.0</v>
      </c>
      <c r="H4" s="30" t="s">
        <v>107</v>
      </c>
      <c r="I4" s="6"/>
      <c r="J4" s="31">
        <v>2.0</v>
      </c>
      <c r="K4" s="39" t="s">
        <v>108</v>
      </c>
      <c r="L4" s="6"/>
      <c r="M4" s="34">
        <v>1.0</v>
      </c>
      <c r="N4" s="39" t="s">
        <v>109</v>
      </c>
      <c r="O4" s="35" t="s">
        <v>110</v>
      </c>
    </row>
    <row r="5">
      <c r="A5" s="36" t="s">
        <v>111</v>
      </c>
      <c r="B5" s="26"/>
      <c r="C5" s="2" t="s">
        <v>112</v>
      </c>
      <c r="D5" s="38"/>
      <c r="E5" s="28"/>
      <c r="F5" s="28"/>
      <c r="G5" s="40">
        <v>3.0</v>
      </c>
      <c r="H5" s="41" t="s">
        <v>113</v>
      </c>
      <c r="I5" s="6"/>
      <c r="J5" s="31">
        <v>3.0</v>
      </c>
      <c r="K5" s="39" t="s">
        <v>114</v>
      </c>
      <c r="L5" s="6"/>
      <c r="M5" s="34">
        <v>2.0</v>
      </c>
      <c r="N5" s="39" t="s">
        <v>115</v>
      </c>
      <c r="O5" s="35" t="s">
        <v>116</v>
      </c>
    </row>
    <row r="6">
      <c r="A6" s="36" t="s">
        <v>117</v>
      </c>
      <c r="B6" s="26"/>
      <c r="C6" s="2" t="s">
        <v>118</v>
      </c>
      <c r="D6" s="27" t="s">
        <v>119</v>
      </c>
      <c r="E6" s="6"/>
      <c r="F6" s="6"/>
      <c r="G6" s="6"/>
      <c r="H6" s="6"/>
      <c r="I6" s="6"/>
      <c r="J6" s="31">
        <v>4.0</v>
      </c>
      <c r="K6" s="39" t="s">
        <v>120</v>
      </c>
      <c r="L6" s="6"/>
      <c r="M6" s="34">
        <v>3.0</v>
      </c>
      <c r="N6" s="39"/>
      <c r="O6" s="35" t="s">
        <v>121</v>
      </c>
    </row>
    <row r="7">
      <c r="A7" s="36" t="s">
        <v>122</v>
      </c>
      <c r="B7" s="26"/>
      <c r="D7" s="38"/>
      <c r="E7" s="6"/>
      <c r="F7" s="6"/>
      <c r="G7" s="6"/>
      <c r="H7" s="6"/>
      <c r="I7" s="6"/>
      <c r="J7" s="31">
        <v>5.0</v>
      </c>
      <c r="K7" s="39" t="s">
        <v>123</v>
      </c>
      <c r="L7" s="6"/>
      <c r="M7" s="34">
        <v>4.0</v>
      </c>
      <c r="N7" s="39" t="s">
        <v>124</v>
      </c>
      <c r="O7" s="35" t="s">
        <v>125</v>
      </c>
    </row>
    <row r="8">
      <c r="A8" s="36" t="s">
        <v>126</v>
      </c>
      <c r="B8" s="26"/>
      <c r="C8" s="2" t="s">
        <v>127</v>
      </c>
      <c r="D8" s="27" t="s">
        <v>128</v>
      </c>
      <c r="E8" s="6"/>
      <c r="F8" s="6"/>
      <c r="G8" s="6"/>
      <c r="H8" s="6"/>
      <c r="I8" s="6"/>
      <c r="J8" s="42">
        <v>6.0</v>
      </c>
      <c r="K8" s="35" t="s">
        <v>129</v>
      </c>
      <c r="L8" s="6"/>
      <c r="M8" s="34">
        <v>5.0</v>
      </c>
      <c r="N8" s="35" t="s">
        <v>130</v>
      </c>
      <c r="O8" s="35" t="s">
        <v>131</v>
      </c>
    </row>
    <row r="9">
      <c r="A9" s="36" t="s">
        <v>132</v>
      </c>
      <c r="B9" s="26"/>
      <c r="C9" s="2" t="s">
        <v>133</v>
      </c>
      <c r="D9" s="38"/>
      <c r="E9" s="6"/>
      <c r="F9" s="6"/>
      <c r="G9" s="6"/>
      <c r="H9" s="6"/>
      <c r="I9" s="6"/>
      <c r="J9" s="6"/>
      <c r="K9" s="6"/>
      <c r="L9" s="6"/>
      <c r="M9" s="34">
        <v>6.0</v>
      </c>
      <c r="N9" s="35" t="s">
        <v>134</v>
      </c>
      <c r="O9" s="35" t="s">
        <v>135</v>
      </c>
    </row>
    <row r="10">
      <c r="A10" s="36" t="s">
        <v>136</v>
      </c>
      <c r="B10" s="37" t="s">
        <v>137</v>
      </c>
      <c r="C10" s="2" t="s">
        <v>138</v>
      </c>
      <c r="D10" s="38"/>
      <c r="E10" s="6"/>
      <c r="F10" s="6"/>
      <c r="G10" s="6"/>
      <c r="H10" s="6"/>
      <c r="I10" s="6"/>
      <c r="J10" s="6"/>
      <c r="K10" s="6"/>
      <c r="L10" s="6"/>
      <c r="M10" s="34">
        <v>7.0</v>
      </c>
      <c r="N10" s="35" t="s">
        <v>139</v>
      </c>
      <c r="O10" s="35" t="s">
        <v>140</v>
      </c>
    </row>
    <row r="11">
      <c r="A11" s="36" t="s">
        <v>141</v>
      </c>
      <c r="B11" s="26"/>
      <c r="C11" s="2" t="s">
        <v>142</v>
      </c>
      <c r="D11" s="38"/>
      <c r="E11" s="6"/>
      <c r="F11" s="6"/>
      <c r="G11" s="6"/>
      <c r="H11" s="6"/>
      <c r="I11" s="6"/>
      <c r="J11" s="6"/>
      <c r="K11" s="6"/>
      <c r="L11" s="6"/>
      <c r="M11" s="34">
        <v>8.0</v>
      </c>
      <c r="N11" s="35"/>
      <c r="O11" s="35" t="s">
        <v>143</v>
      </c>
      <c r="P11" s="2"/>
    </row>
    <row r="12">
      <c r="A12" s="36" t="s">
        <v>144</v>
      </c>
      <c r="B12" s="26"/>
      <c r="C12" s="2" t="s">
        <v>145</v>
      </c>
      <c r="D12" s="38"/>
      <c r="E12" s="6"/>
      <c r="F12" s="6"/>
      <c r="G12" s="6"/>
      <c r="H12" s="6"/>
      <c r="I12" s="6"/>
      <c r="J12" s="6"/>
      <c r="K12" s="6"/>
      <c r="L12" s="6"/>
      <c r="M12" s="34">
        <v>9.0</v>
      </c>
      <c r="N12" s="35"/>
      <c r="O12" s="35" t="s">
        <v>146</v>
      </c>
      <c r="P12" s="2"/>
    </row>
    <row r="13">
      <c r="A13" s="43" t="s">
        <v>147</v>
      </c>
      <c r="B13" s="44" t="s">
        <v>148</v>
      </c>
      <c r="C13" s="2" t="s">
        <v>149</v>
      </c>
      <c r="D13" s="38"/>
      <c r="E13" s="6"/>
      <c r="F13" s="6"/>
      <c r="G13" s="6"/>
      <c r="H13" s="6"/>
      <c r="I13" s="6"/>
      <c r="J13" s="6"/>
      <c r="K13" s="6"/>
      <c r="L13" s="6"/>
      <c r="M13" s="34">
        <v>10.0</v>
      </c>
      <c r="N13" s="35" t="s">
        <v>150</v>
      </c>
      <c r="O13" s="35" t="s">
        <v>151</v>
      </c>
    </row>
    <row r="14">
      <c r="A14" s="3" t="s">
        <v>152</v>
      </c>
      <c r="B14" s="45"/>
      <c r="C14" s="2" t="s">
        <v>153</v>
      </c>
      <c r="D14" s="38"/>
      <c r="E14" s="6"/>
      <c r="F14" s="6"/>
      <c r="G14" s="6"/>
      <c r="H14" s="6"/>
      <c r="I14" s="6"/>
      <c r="J14" s="6"/>
      <c r="K14" s="6"/>
      <c r="L14" s="6"/>
      <c r="M14" s="34">
        <v>11.0</v>
      </c>
      <c r="N14" s="35"/>
      <c r="O14" s="35" t="s">
        <v>154</v>
      </c>
    </row>
    <row r="15">
      <c r="A15" s="3" t="s">
        <v>155</v>
      </c>
      <c r="B15" s="46" t="s">
        <v>156</v>
      </c>
      <c r="C15" s="2" t="s">
        <v>157</v>
      </c>
      <c r="D15" s="38"/>
      <c r="E15" s="6"/>
      <c r="F15" s="6"/>
      <c r="G15" s="6"/>
      <c r="H15" s="6"/>
      <c r="I15" s="6"/>
      <c r="J15" s="6"/>
      <c r="K15" s="6"/>
      <c r="L15" s="6"/>
      <c r="M15" s="34">
        <v>12.0</v>
      </c>
      <c r="N15" s="35"/>
      <c r="O15" s="35" t="s">
        <v>158</v>
      </c>
    </row>
    <row r="16">
      <c r="A16" s="3" t="s">
        <v>159</v>
      </c>
      <c r="B16" s="46" t="s">
        <v>160</v>
      </c>
      <c r="C16" s="2" t="s">
        <v>161</v>
      </c>
      <c r="D16" s="38"/>
      <c r="E16" s="6"/>
      <c r="F16" s="6"/>
      <c r="G16" s="6"/>
      <c r="H16" s="6"/>
      <c r="I16" s="6"/>
      <c r="J16" s="6"/>
      <c r="K16" s="6"/>
      <c r="L16" s="6"/>
      <c r="M16" s="34">
        <v>13.0</v>
      </c>
      <c r="N16" s="35" t="s">
        <v>162</v>
      </c>
      <c r="O16" s="35" t="s">
        <v>163</v>
      </c>
    </row>
    <row r="17">
      <c r="A17" s="2" t="s">
        <v>164</v>
      </c>
      <c r="B17" s="38"/>
      <c r="C17" s="2" t="s">
        <v>165</v>
      </c>
      <c r="M17" s="34">
        <v>14.0</v>
      </c>
      <c r="N17" s="35" t="s">
        <v>166</v>
      </c>
      <c r="O17" s="35" t="s">
        <v>167</v>
      </c>
    </row>
    <row r="18">
      <c r="A18" s="47" t="s">
        <v>168</v>
      </c>
      <c r="C18" s="2" t="s">
        <v>169</v>
      </c>
      <c r="M18" s="34">
        <v>15.0</v>
      </c>
      <c r="N18" s="35" t="s">
        <v>170</v>
      </c>
      <c r="O18" s="35" t="s">
        <v>171</v>
      </c>
    </row>
    <row r="19">
      <c r="A19" s="2" t="s">
        <v>172</v>
      </c>
      <c r="C19" s="2" t="s">
        <v>173</v>
      </c>
      <c r="M19" s="34">
        <v>16.0</v>
      </c>
      <c r="N19" s="35"/>
      <c r="O19" s="35" t="s">
        <v>174</v>
      </c>
    </row>
    <row r="20">
      <c r="A20" s="2" t="s">
        <v>175</v>
      </c>
      <c r="B20" s="2" t="s">
        <v>176</v>
      </c>
      <c r="C20" s="2" t="s">
        <v>177</v>
      </c>
      <c r="M20" s="34">
        <v>17.0</v>
      </c>
      <c r="N20" s="35"/>
      <c r="O20" s="35" t="s">
        <v>178</v>
      </c>
    </row>
    <row r="21">
      <c r="A21" s="2" t="s">
        <v>179</v>
      </c>
      <c r="C21" s="2" t="s">
        <v>180</v>
      </c>
      <c r="M21" s="34">
        <v>18.0</v>
      </c>
      <c r="N21" s="35" t="s">
        <v>181</v>
      </c>
      <c r="O21" s="35" t="s">
        <v>182</v>
      </c>
    </row>
    <row r="22">
      <c r="A22" s="2" t="s">
        <v>183</v>
      </c>
      <c r="B22" s="2" t="s">
        <v>184</v>
      </c>
      <c r="C22" s="2" t="s">
        <v>185</v>
      </c>
      <c r="M22" s="34">
        <v>19.0</v>
      </c>
      <c r="N22" s="35" t="s">
        <v>170</v>
      </c>
      <c r="O22" s="35" t="s">
        <v>186</v>
      </c>
    </row>
    <row r="23">
      <c r="A23" s="2" t="s">
        <v>187</v>
      </c>
      <c r="B23" s="2" t="s">
        <v>188</v>
      </c>
      <c r="C23" s="2" t="s">
        <v>189</v>
      </c>
    </row>
    <row r="24">
      <c r="A24" s="2" t="s">
        <v>190</v>
      </c>
      <c r="B24" s="2" t="s">
        <v>191</v>
      </c>
      <c r="C24" s="2" t="s">
        <v>192</v>
      </c>
      <c r="D24" s="2" t="s">
        <v>193</v>
      </c>
      <c r="G24" s="2"/>
    </row>
    <row r="25">
      <c r="A25" s="2" t="s">
        <v>194</v>
      </c>
      <c r="C25" s="2" t="s">
        <v>133</v>
      </c>
    </row>
    <row r="26">
      <c r="A26" s="2" t="s">
        <v>195</v>
      </c>
      <c r="B26" s="2" t="s">
        <v>196</v>
      </c>
      <c r="C26" s="2" t="s">
        <v>197</v>
      </c>
      <c r="D26" s="2" t="s">
        <v>198</v>
      </c>
    </row>
    <row r="27">
      <c r="A27" s="2" t="s">
        <v>199</v>
      </c>
      <c r="C27" s="2" t="s">
        <v>200</v>
      </c>
      <c r="D27" s="2" t="s">
        <v>201</v>
      </c>
    </row>
    <row r="28">
      <c r="A28" s="2" t="s">
        <v>202</v>
      </c>
      <c r="C28" s="2" t="s">
        <v>203</v>
      </c>
      <c r="D28" s="2" t="s">
        <v>204</v>
      </c>
    </row>
    <row r="29">
      <c r="A29" s="2" t="s">
        <v>205</v>
      </c>
      <c r="B29" s="2" t="s">
        <v>206</v>
      </c>
      <c r="C29" s="2" t="s">
        <v>207</v>
      </c>
      <c r="D29" s="2" t="s">
        <v>208</v>
      </c>
    </row>
    <row r="30">
      <c r="A30" s="2" t="s">
        <v>209</v>
      </c>
      <c r="C30" s="2" t="s">
        <v>210</v>
      </c>
    </row>
    <row r="31">
      <c r="A31" s="2" t="s">
        <v>211</v>
      </c>
      <c r="C31" s="2" t="s">
        <v>212</v>
      </c>
      <c r="D31" s="2" t="s">
        <v>213</v>
      </c>
    </row>
    <row r="32">
      <c r="A32" s="2" t="s">
        <v>214</v>
      </c>
      <c r="B32" s="38"/>
      <c r="C32" s="2" t="s">
        <v>215</v>
      </c>
      <c r="D32" s="2" t="s">
        <v>216</v>
      </c>
    </row>
    <row r="33">
      <c r="A33" s="2" t="s">
        <v>217</v>
      </c>
      <c r="B33" s="38"/>
      <c r="C33" s="2" t="s">
        <v>218</v>
      </c>
    </row>
    <row r="34">
      <c r="A34" s="2" t="s">
        <v>219</v>
      </c>
      <c r="B34" s="38"/>
      <c r="C34" s="2" t="s">
        <v>211</v>
      </c>
      <c r="D34" s="2" t="s">
        <v>220</v>
      </c>
    </row>
    <row r="35">
      <c r="A35" s="2" t="s">
        <v>221</v>
      </c>
      <c r="B35" s="38"/>
      <c r="C35" s="2" t="s">
        <v>222</v>
      </c>
    </row>
    <row r="36">
      <c r="A36" s="2" t="s">
        <v>223</v>
      </c>
      <c r="B36" s="38"/>
      <c r="C36" s="2" t="s">
        <v>224</v>
      </c>
      <c r="D36" s="2" t="s">
        <v>225</v>
      </c>
    </row>
    <row r="37">
      <c r="A37" s="2" t="s">
        <v>226</v>
      </c>
      <c r="B37" s="38"/>
      <c r="C37" s="2" t="s">
        <v>227</v>
      </c>
    </row>
    <row r="38">
      <c r="A38" s="2" t="s">
        <v>228</v>
      </c>
      <c r="B38" s="38"/>
      <c r="C38" s="2" t="s">
        <v>229</v>
      </c>
    </row>
    <row r="39">
      <c r="A39" s="2" t="s">
        <v>230</v>
      </c>
      <c r="B39" s="38"/>
      <c r="C39" s="2" t="s">
        <v>231</v>
      </c>
      <c r="D39" s="2" t="s">
        <v>232</v>
      </c>
    </row>
    <row r="40">
      <c r="A40" s="2" t="s">
        <v>233</v>
      </c>
      <c r="B40" s="38"/>
      <c r="C40" s="2" t="s">
        <v>234</v>
      </c>
    </row>
    <row r="41">
      <c r="A41" s="2" t="s">
        <v>235</v>
      </c>
      <c r="B41" s="38"/>
      <c r="C41" s="2" t="s">
        <v>236</v>
      </c>
    </row>
    <row r="42">
      <c r="A42" s="2" t="s">
        <v>237</v>
      </c>
      <c r="B42" s="38"/>
      <c r="C42" s="2" t="s">
        <v>238</v>
      </c>
    </row>
    <row r="43">
      <c r="A43" s="2" t="s">
        <v>239</v>
      </c>
      <c r="B43" s="38"/>
      <c r="C43" s="2" t="s">
        <v>240</v>
      </c>
    </row>
    <row r="44">
      <c r="A44" s="2" t="s">
        <v>241</v>
      </c>
      <c r="B44" s="27" t="s">
        <v>242</v>
      </c>
      <c r="C44" s="2" t="s">
        <v>243</v>
      </c>
    </row>
    <row r="45">
      <c r="A45" s="2" t="s">
        <v>244</v>
      </c>
      <c r="B45" s="38"/>
      <c r="C45" s="2" t="s">
        <v>245</v>
      </c>
    </row>
    <row r="46">
      <c r="A46" s="2" t="s">
        <v>246</v>
      </c>
      <c r="B46" s="38"/>
      <c r="C46" s="2" t="s">
        <v>247</v>
      </c>
      <c r="D46" s="2" t="s">
        <v>248</v>
      </c>
    </row>
    <row r="47">
      <c r="A47" s="2" t="s">
        <v>249</v>
      </c>
      <c r="B47" s="27" t="s">
        <v>250</v>
      </c>
      <c r="C47" s="2" t="s">
        <v>251</v>
      </c>
      <c r="D47" s="2" t="s">
        <v>252</v>
      </c>
    </row>
    <row r="48">
      <c r="A48" s="48" t="s">
        <v>253</v>
      </c>
      <c r="B48" s="38"/>
      <c r="C48" s="2" t="s">
        <v>254</v>
      </c>
      <c r="D48" s="49" t="s">
        <v>255</v>
      </c>
    </row>
    <row r="49">
      <c r="A49" s="2" t="s">
        <v>256</v>
      </c>
      <c r="B49" s="38"/>
      <c r="C49" s="2" t="s">
        <v>257</v>
      </c>
    </row>
    <row r="50">
      <c r="A50" s="2" t="s">
        <v>258</v>
      </c>
      <c r="B50" s="38"/>
    </row>
    <row r="51">
      <c r="A51" s="2" t="s">
        <v>259</v>
      </c>
      <c r="B51" s="38"/>
    </row>
    <row r="52">
      <c r="B52" s="38"/>
    </row>
    <row r="53">
      <c r="B53" s="38"/>
    </row>
    <row r="54">
      <c r="B54" s="38"/>
    </row>
    <row r="55">
      <c r="B55" s="38"/>
    </row>
    <row r="56">
      <c r="B56" s="38"/>
    </row>
    <row r="57">
      <c r="B57" s="38"/>
    </row>
    <row r="58">
      <c r="B58" s="38"/>
    </row>
    <row r="59">
      <c r="B59" s="38"/>
    </row>
    <row r="60">
      <c r="B60" s="38"/>
    </row>
    <row r="61">
      <c r="B61" s="38"/>
    </row>
    <row r="62">
      <c r="B62" s="38"/>
    </row>
    <row r="63">
      <c r="B63" s="38"/>
    </row>
    <row r="64">
      <c r="B64" s="38"/>
    </row>
    <row r="65">
      <c r="B65" s="38"/>
    </row>
    <row r="66">
      <c r="B66" s="38"/>
    </row>
    <row r="67">
      <c r="B67" s="38"/>
    </row>
    <row r="68">
      <c r="B68" s="38"/>
    </row>
    <row r="69">
      <c r="B69" s="38"/>
    </row>
    <row r="70">
      <c r="B70" s="38"/>
    </row>
    <row r="71">
      <c r="B71" s="38"/>
    </row>
    <row r="72">
      <c r="B72" s="38"/>
    </row>
    <row r="73">
      <c r="B73" s="38"/>
    </row>
    <row r="74">
      <c r="B74" s="38"/>
    </row>
    <row r="75">
      <c r="B75" s="38"/>
    </row>
    <row r="76">
      <c r="B76" s="38"/>
    </row>
    <row r="77">
      <c r="B77" s="38"/>
    </row>
    <row r="78">
      <c r="B78" s="38"/>
    </row>
    <row r="79">
      <c r="B79" s="38"/>
    </row>
    <row r="80">
      <c r="B80" s="38"/>
    </row>
    <row r="81">
      <c r="B81" s="38"/>
    </row>
    <row r="82">
      <c r="B82" s="38"/>
    </row>
    <row r="83">
      <c r="B83" s="38"/>
    </row>
    <row r="84">
      <c r="B84" s="38"/>
    </row>
    <row r="85">
      <c r="B85" s="38"/>
    </row>
    <row r="86">
      <c r="B86" s="38"/>
    </row>
    <row r="87">
      <c r="B87" s="38"/>
    </row>
    <row r="88">
      <c r="B88" s="38"/>
    </row>
    <row r="89">
      <c r="B89" s="38"/>
    </row>
    <row r="90">
      <c r="B90" s="38"/>
    </row>
    <row r="91">
      <c r="B91" s="38"/>
    </row>
    <row r="92">
      <c r="B92" s="38"/>
    </row>
    <row r="93">
      <c r="B93" s="38"/>
    </row>
    <row r="94">
      <c r="B94" s="38"/>
    </row>
    <row r="95">
      <c r="B95" s="38"/>
    </row>
    <row r="96">
      <c r="B96" s="38"/>
    </row>
    <row r="97">
      <c r="B97" s="38"/>
    </row>
    <row r="98">
      <c r="B98" s="38"/>
    </row>
    <row r="99">
      <c r="B99" s="38"/>
    </row>
    <row r="100">
      <c r="B100" s="38"/>
    </row>
    <row r="101">
      <c r="B101" s="38"/>
    </row>
    <row r="102">
      <c r="B102" s="38"/>
    </row>
    <row r="103">
      <c r="B103" s="38"/>
    </row>
    <row r="104">
      <c r="B104" s="38"/>
    </row>
    <row r="105">
      <c r="B105" s="38"/>
    </row>
    <row r="106">
      <c r="B106" s="38"/>
    </row>
    <row r="107">
      <c r="B107" s="38"/>
    </row>
    <row r="108">
      <c r="B108" s="38"/>
    </row>
    <row r="109">
      <c r="B109" s="38"/>
    </row>
    <row r="110">
      <c r="B110" s="38"/>
    </row>
    <row r="111">
      <c r="B111" s="38"/>
    </row>
    <row r="112">
      <c r="B112" s="38"/>
    </row>
    <row r="113">
      <c r="B113" s="38"/>
    </row>
    <row r="114">
      <c r="B114" s="38"/>
    </row>
    <row r="115">
      <c r="B115" s="38"/>
    </row>
    <row r="116">
      <c r="B116" s="38"/>
    </row>
    <row r="117">
      <c r="B117" s="38"/>
    </row>
    <row r="118">
      <c r="B118" s="38"/>
    </row>
    <row r="119">
      <c r="B119" s="38"/>
    </row>
    <row r="120">
      <c r="B120" s="38"/>
    </row>
    <row r="121">
      <c r="B121" s="38"/>
    </row>
    <row r="122">
      <c r="B122" s="38"/>
    </row>
    <row r="123">
      <c r="B123" s="38"/>
    </row>
    <row r="124">
      <c r="B124" s="38"/>
    </row>
    <row r="125">
      <c r="B125" s="38"/>
    </row>
    <row r="126">
      <c r="B126" s="38"/>
    </row>
    <row r="127">
      <c r="B127" s="38"/>
    </row>
    <row r="128">
      <c r="B128" s="38"/>
    </row>
    <row r="129">
      <c r="B129" s="38"/>
    </row>
    <row r="130">
      <c r="B130" s="38"/>
    </row>
    <row r="131">
      <c r="B131" s="38"/>
    </row>
    <row r="132">
      <c r="B132" s="38"/>
    </row>
    <row r="133">
      <c r="B133" s="38"/>
    </row>
    <row r="134">
      <c r="B134" s="38"/>
    </row>
    <row r="135">
      <c r="B135" s="38"/>
    </row>
    <row r="136">
      <c r="B136" s="38"/>
    </row>
    <row r="137">
      <c r="B137" s="38"/>
    </row>
    <row r="138">
      <c r="B138" s="38"/>
    </row>
    <row r="139">
      <c r="B139" s="38"/>
    </row>
    <row r="140">
      <c r="B140" s="38"/>
    </row>
    <row r="141">
      <c r="B141" s="38"/>
    </row>
    <row r="142">
      <c r="B142" s="38"/>
    </row>
    <row r="143">
      <c r="B143" s="38"/>
    </row>
    <row r="144">
      <c r="B144" s="38"/>
    </row>
    <row r="145">
      <c r="B145" s="38"/>
    </row>
    <row r="146">
      <c r="B146" s="38"/>
    </row>
    <row r="147">
      <c r="B147" s="38"/>
    </row>
    <row r="148">
      <c r="B148" s="38"/>
    </row>
    <row r="149">
      <c r="B149" s="38"/>
    </row>
    <row r="150">
      <c r="B150" s="38"/>
    </row>
    <row r="151">
      <c r="B151" s="38"/>
    </row>
    <row r="152">
      <c r="B152" s="38"/>
    </row>
    <row r="153">
      <c r="B153" s="38"/>
    </row>
    <row r="154">
      <c r="B154" s="38"/>
    </row>
    <row r="155">
      <c r="B155" s="38"/>
    </row>
    <row r="156">
      <c r="B156" s="38"/>
    </row>
    <row r="157">
      <c r="B157" s="38"/>
    </row>
    <row r="158">
      <c r="B158" s="38"/>
    </row>
    <row r="159">
      <c r="B159" s="38"/>
    </row>
    <row r="160">
      <c r="B160" s="38"/>
    </row>
    <row r="161">
      <c r="B161" s="38"/>
    </row>
    <row r="162">
      <c r="B162" s="38"/>
    </row>
    <row r="163">
      <c r="B163" s="38"/>
    </row>
    <row r="164">
      <c r="B164" s="38"/>
    </row>
    <row r="165">
      <c r="B165" s="38"/>
    </row>
    <row r="166">
      <c r="B166" s="38"/>
    </row>
    <row r="167">
      <c r="B167" s="38"/>
    </row>
    <row r="168">
      <c r="B168" s="38"/>
    </row>
    <row r="169">
      <c r="B169" s="38"/>
    </row>
    <row r="170">
      <c r="B170" s="38"/>
    </row>
    <row r="171">
      <c r="B171" s="38"/>
    </row>
    <row r="172">
      <c r="B172" s="38"/>
    </row>
    <row r="173">
      <c r="B173" s="38"/>
    </row>
    <row r="174">
      <c r="B174" s="38"/>
    </row>
    <row r="175">
      <c r="B175" s="38"/>
    </row>
    <row r="176">
      <c r="B176" s="38"/>
    </row>
    <row r="177">
      <c r="B177" s="38"/>
    </row>
    <row r="178">
      <c r="B178" s="38"/>
    </row>
    <row r="179">
      <c r="B179" s="38"/>
    </row>
    <row r="180">
      <c r="B180" s="38"/>
    </row>
    <row r="181">
      <c r="B181" s="38"/>
    </row>
    <row r="182">
      <c r="B182" s="38"/>
    </row>
    <row r="183">
      <c r="B183" s="38"/>
    </row>
    <row r="184">
      <c r="B184" s="38"/>
    </row>
    <row r="185">
      <c r="B185" s="38"/>
    </row>
    <row r="186">
      <c r="B186" s="38"/>
    </row>
    <row r="187">
      <c r="B187" s="38"/>
    </row>
    <row r="188">
      <c r="B188" s="38"/>
    </row>
    <row r="189">
      <c r="B189" s="38"/>
    </row>
    <row r="190">
      <c r="B190" s="38"/>
    </row>
    <row r="191">
      <c r="B191" s="38"/>
    </row>
    <row r="192">
      <c r="B192" s="38"/>
    </row>
    <row r="193">
      <c r="B193" s="38"/>
    </row>
    <row r="194">
      <c r="B194" s="38"/>
    </row>
    <row r="195">
      <c r="B195" s="38"/>
    </row>
    <row r="196">
      <c r="B196" s="38"/>
    </row>
    <row r="197">
      <c r="B197" s="38"/>
    </row>
    <row r="198">
      <c r="B198" s="38"/>
    </row>
    <row r="199">
      <c r="B199" s="38"/>
    </row>
    <row r="200">
      <c r="B200" s="38"/>
    </row>
    <row r="201">
      <c r="B201" s="38"/>
    </row>
    <row r="202">
      <c r="B202" s="38"/>
    </row>
    <row r="203">
      <c r="B203" s="38"/>
    </row>
    <row r="204">
      <c r="B204" s="38"/>
    </row>
    <row r="205">
      <c r="B205" s="38"/>
    </row>
    <row r="206">
      <c r="B206" s="38"/>
    </row>
    <row r="207">
      <c r="B207" s="38"/>
    </row>
    <row r="208">
      <c r="B208" s="38"/>
    </row>
    <row r="209">
      <c r="B209" s="38"/>
    </row>
    <row r="210">
      <c r="B210" s="38"/>
    </row>
    <row r="211">
      <c r="B211" s="38"/>
    </row>
    <row r="212">
      <c r="B212" s="38"/>
    </row>
    <row r="213">
      <c r="B213" s="38"/>
    </row>
    <row r="214">
      <c r="B214" s="38"/>
    </row>
    <row r="215">
      <c r="B215" s="38"/>
    </row>
    <row r="216">
      <c r="B216" s="38"/>
    </row>
    <row r="217">
      <c r="B217" s="38"/>
    </row>
    <row r="218">
      <c r="B218" s="38"/>
    </row>
    <row r="219">
      <c r="B219" s="38"/>
    </row>
    <row r="220">
      <c r="B220" s="38"/>
    </row>
    <row r="221">
      <c r="B221" s="38"/>
    </row>
    <row r="222">
      <c r="B222" s="38"/>
    </row>
    <row r="223">
      <c r="B223" s="38"/>
    </row>
    <row r="224">
      <c r="B224" s="38"/>
    </row>
    <row r="225">
      <c r="B225" s="38"/>
    </row>
    <row r="226">
      <c r="B226" s="38"/>
    </row>
    <row r="227">
      <c r="B227" s="38"/>
    </row>
    <row r="228">
      <c r="B228" s="38"/>
    </row>
    <row r="229">
      <c r="B229" s="38"/>
    </row>
    <row r="230">
      <c r="B230" s="38"/>
    </row>
    <row r="231">
      <c r="B231" s="38"/>
    </row>
    <row r="232">
      <c r="B232" s="38"/>
    </row>
    <row r="233">
      <c r="B233" s="38"/>
    </row>
    <row r="234">
      <c r="B234" s="38"/>
    </row>
    <row r="235">
      <c r="B235" s="38"/>
    </row>
    <row r="236">
      <c r="B236" s="38"/>
    </row>
    <row r="237">
      <c r="B237" s="38"/>
    </row>
    <row r="238">
      <c r="B238" s="38"/>
    </row>
    <row r="239">
      <c r="B239" s="38"/>
    </row>
    <row r="240">
      <c r="B240" s="38"/>
    </row>
    <row r="241">
      <c r="B241" s="38"/>
    </row>
    <row r="242">
      <c r="B242" s="38"/>
    </row>
    <row r="243">
      <c r="B243" s="38"/>
    </row>
    <row r="244">
      <c r="B244" s="38"/>
    </row>
    <row r="245">
      <c r="B245" s="38"/>
    </row>
    <row r="246">
      <c r="B246" s="38"/>
    </row>
    <row r="247">
      <c r="B247" s="38"/>
    </row>
    <row r="248">
      <c r="B248" s="38"/>
    </row>
    <row r="249">
      <c r="B249" s="38"/>
    </row>
    <row r="250">
      <c r="B250" s="38"/>
    </row>
    <row r="251">
      <c r="B251" s="38"/>
    </row>
    <row r="252">
      <c r="B252" s="38"/>
    </row>
    <row r="253">
      <c r="B253" s="38"/>
    </row>
    <row r="254">
      <c r="B254" s="38"/>
    </row>
    <row r="255">
      <c r="B255" s="38"/>
    </row>
    <row r="256">
      <c r="B256" s="38"/>
    </row>
    <row r="257">
      <c r="B257" s="38"/>
    </row>
    <row r="258">
      <c r="B258" s="38"/>
    </row>
    <row r="259">
      <c r="B259" s="38"/>
    </row>
    <row r="260">
      <c r="B260" s="38"/>
    </row>
    <row r="261">
      <c r="B261" s="38"/>
    </row>
    <row r="262">
      <c r="B262" s="38"/>
    </row>
    <row r="263">
      <c r="B263" s="38"/>
    </row>
    <row r="264">
      <c r="B264" s="38"/>
    </row>
    <row r="265">
      <c r="B265" s="38"/>
    </row>
    <row r="266">
      <c r="B266" s="38"/>
    </row>
    <row r="267">
      <c r="B267" s="38"/>
    </row>
    <row r="268">
      <c r="B268" s="38"/>
    </row>
    <row r="269">
      <c r="B269" s="38"/>
    </row>
    <row r="270">
      <c r="B270" s="38"/>
    </row>
    <row r="271">
      <c r="B271" s="38"/>
    </row>
    <row r="272">
      <c r="B272" s="38"/>
    </row>
    <row r="273">
      <c r="B273" s="38"/>
    </row>
    <row r="274">
      <c r="B274" s="38"/>
    </row>
    <row r="275">
      <c r="B275" s="38"/>
    </row>
    <row r="276">
      <c r="B276" s="38"/>
    </row>
    <row r="277">
      <c r="B277" s="38"/>
    </row>
    <row r="278">
      <c r="B278" s="38"/>
    </row>
    <row r="279">
      <c r="B279" s="38"/>
    </row>
    <row r="280">
      <c r="B280" s="38"/>
    </row>
    <row r="281">
      <c r="B281" s="38"/>
    </row>
    <row r="282">
      <c r="B282" s="38"/>
    </row>
    <row r="283">
      <c r="B283" s="38"/>
    </row>
    <row r="284">
      <c r="B284" s="38"/>
    </row>
    <row r="285">
      <c r="B285" s="38"/>
    </row>
    <row r="286">
      <c r="B286" s="38"/>
    </row>
    <row r="287">
      <c r="B287" s="38"/>
    </row>
    <row r="288">
      <c r="B288" s="38"/>
    </row>
    <row r="289">
      <c r="B289" s="38"/>
    </row>
    <row r="290">
      <c r="B290" s="38"/>
    </row>
    <row r="291">
      <c r="B291" s="38"/>
    </row>
    <row r="292">
      <c r="B292" s="38"/>
    </row>
    <row r="293">
      <c r="B293" s="38"/>
    </row>
    <row r="294">
      <c r="B294" s="38"/>
    </row>
    <row r="295">
      <c r="B295" s="38"/>
    </row>
    <row r="296">
      <c r="B296" s="38"/>
    </row>
    <row r="297">
      <c r="B297" s="38"/>
    </row>
    <row r="298">
      <c r="B298" s="38"/>
    </row>
    <row r="299">
      <c r="B299" s="38"/>
    </row>
    <row r="300">
      <c r="B300" s="38"/>
    </row>
    <row r="301">
      <c r="B301" s="38"/>
    </row>
    <row r="302">
      <c r="B302" s="38"/>
    </row>
    <row r="303">
      <c r="B303" s="38"/>
    </row>
    <row r="304">
      <c r="B304" s="38"/>
    </row>
    <row r="305">
      <c r="B305" s="38"/>
    </row>
    <row r="306">
      <c r="B306" s="38"/>
    </row>
    <row r="307">
      <c r="B307" s="38"/>
    </row>
    <row r="308">
      <c r="B308" s="38"/>
    </row>
    <row r="309">
      <c r="B309" s="38"/>
    </row>
    <row r="310">
      <c r="B310" s="38"/>
    </row>
    <row r="311">
      <c r="B311" s="38"/>
    </row>
    <row r="312">
      <c r="B312" s="38"/>
    </row>
    <row r="313">
      <c r="B313" s="38"/>
    </row>
    <row r="314">
      <c r="B314" s="38"/>
    </row>
    <row r="315">
      <c r="B315" s="38"/>
    </row>
    <row r="316">
      <c r="B316" s="38"/>
    </row>
    <row r="317">
      <c r="B317" s="38"/>
    </row>
    <row r="318">
      <c r="B318" s="38"/>
    </row>
    <row r="319">
      <c r="B319" s="38"/>
    </row>
    <row r="320">
      <c r="B320" s="38"/>
    </row>
    <row r="321">
      <c r="B321" s="38"/>
    </row>
    <row r="322">
      <c r="B322" s="38"/>
    </row>
    <row r="323">
      <c r="B323" s="38"/>
    </row>
    <row r="324">
      <c r="B324" s="38"/>
    </row>
    <row r="325">
      <c r="B325" s="38"/>
    </row>
    <row r="326">
      <c r="B326" s="38"/>
    </row>
    <row r="327">
      <c r="B327" s="38"/>
    </row>
    <row r="328">
      <c r="B328" s="38"/>
    </row>
    <row r="329">
      <c r="B329" s="38"/>
    </row>
    <row r="330">
      <c r="B330" s="38"/>
    </row>
    <row r="331">
      <c r="B331" s="38"/>
    </row>
    <row r="332">
      <c r="B332" s="38"/>
    </row>
    <row r="333">
      <c r="B333" s="38"/>
    </row>
    <row r="334">
      <c r="B334" s="38"/>
    </row>
    <row r="335">
      <c r="B335" s="38"/>
    </row>
    <row r="336">
      <c r="B336" s="38"/>
    </row>
    <row r="337">
      <c r="B337" s="38"/>
    </row>
    <row r="338">
      <c r="B338" s="38"/>
    </row>
    <row r="339">
      <c r="B339" s="38"/>
    </row>
    <row r="340">
      <c r="B340" s="38"/>
    </row>
    <row r="341">
      <c r="B341" s="38"/>
    </row>
    <row r="342">
      <c r="B342" s="38"/>
    </row>
    <row r="343">
      <c r="B343" s="38"/>
    </row>
    <row r="344">
      <c r="B344" s="38"/>
    </row>
    <row r="345">
      <c r="B345" s="38"/>
    </row>
    <row r="346">
      <c r="B346" s="38"/>
    </row>
    <row r="347">
      <c r="B347" s="38"/>
    </row>
    <row r="348">
      <c r="B348" s="38"/>
    </row>
    <row r="349">
      <c r="B349" s="38"/>
    </row>
    <row r="350">
      <c r="B350" s="38"/>
    </row>
    <row r="351">
      <c r="B351" s="38"/>
    </row>
    <row r="352">
      <c r="B352" s="38"/>
    </row>
    <row r="353">
      <c r="B353" s="38"/>
    </row>
    <row r="354">
      <c r="B354" s="38"/>
    </row>
    <row r="355">
      <c r="B355" s="38"/>
    </row>
    <row r="356">
      <c r="B356" s="38"/>
    </row>
    <row r="357">
      <c r="B357" s="38"/>
    </row>
    <row r="358">
      <c r="B358" s="38"/>
    </row>
    <row r="359">
      <c r="B359" s="38"/>
    </row>
    <row r="360">
      <c r="B360" s="38"/>
    </row>
    <row r="361">
      <c r="B361" s="38"/>
    </row>
    <row r="362">
      <c r="B362" s="38"/>
    </row>
    <row r="363">
      <c r="B363" s="38"/>
    </row>
    <row r="364">
      <c r="B364" s="38"/>
    </row>
    <row r="365">
      <c r="B365" s="38"/>
    </row>
    <row r="366">
      <c r="B366" s="38"/>
    </row>
    <row r="367">
      <c r="B367" s="38"/>
    </row>
    <row r="368">
      <c r="B368" s="38"/>
    </row>
    <row r="369">
      <c r="B369" s="38"/>
    </row>
    <row r="370">
      <c r="B370" s="38"/>
    </row>
    <row r="371">
      <c r="B371" s="38"/>
    </row>
    <row r="372">
      <c r="B372" s="38"/>
    </row>
    <row r="373">
      <c r="B373" s="38"/>
    </row>
    <row r="374">
      <c r="B374" s="38"/>
    </row>
    <row r="375">
      <c r="B375" s="38"/>
    </row>
    <row r="376">
      <c r="B376" s="38"/>
    </row>
    <row r="377">
      <c r="B377" s="38"/>
    </row>
    <row r="378">
      <c r="B378" s="38"/>
    </row>
    <row r="379">
      <c r="B379" s="38"/>
    </row>
    <row r="380">
      <c r="B380" s="38"/>
    </row>
    <row r="381">
      <c r="B381" s="38"/>
    </row>
    <row r="382">
      <c r="B382" s="38"/>
    </row>
    <row r="383">
      <c r="B383" s="38"/>
    </row>
    <row r="384">
      <c r="B384" s="38"/>
    </row>
    <row r="385">
      <c r="B385" s="38"/>
    </row>
    <row r="386">
      <c r="B386" s="38"/>
    </row>
    <row r="387">
      <c r="B387" s="38"/>
    </row>
    <row r="388">
      <c r="B388" s="38"/>
    </row>
    <row r="389">
      <c r="B389" s="38"/>
    </row>
    <row r="390">
      <c r="B390" s="38"/>
    </row>
    <row r="391">
      <c r="B391" s="38"/>
    </row>
    <row r="392">
      <c r="B392" s="38"/>
    </row>
    <row r="393">
      <c r="B393" s="38"/>
    </row>
    <row r="394">
      <c r="B394" s="38"/>
    </row>
    <row r="395">
      <c r="B395" s="38"/>
    </row>
    <row r="396">
      <c r="B396" s="38"/>
    </row>
    <row r="397">
      <c r="B397" s="38"/>
    </row>
    <row r="398">
      <c r="B398" s="38"/>
    </row>
    <row r="399">
      <c r="B399" s="38"/>
    </row>
    <row r="400">
      <c r="B400" s="38"/>
    </row>
    <row r="401">
      <c r="B401" s="38"/>
    </row>
    <row r="402">
      <c r="B402" s="38"/>
    </row>
    <row r="403">
      <c r="B403" s="38"/>
    </row>
    <row r="404">
      <c r="B404" s="38"/>
    </row>
    <row r="405">
      <c r="B405" s="38"/>
    </row>
    <row r="406">
      <c r="B406" s="38"/>
    </row>
    <row r="407">
      <c r="B407" s="38"/>
    </row>
    <row r="408">
      <c r="B408" s="38"/>
    </row>
    <row r="409">
      <c r="B409" s="38"/>
    </row>
    <row r="410">
      <c r="B410" s="38"/>
    </row>
    <row r="411">
      <c r="B411" s="38"/>
    </row>
    <row r="412">
      <c r="B412" s="38"/>
    </row>
    <row r="413">
      <c r="B413" s="38"/>
    </row>
    <row r="414">
      <c r="B414" s="38"/>
    </row>
    <row r="415">
      <c r="B415" s="38"/>
    </row>
    <row r="416">
      <c r="B416" s="38"/>
    </row>
    <row r="417">
      <c r="B417" s="38"/>
    </row>
    <row r="418">
      <c r="B418" s="38"/>
    </row>
    <row r="419">
      <c r="B419" s="38"/>
    </row>
    <row r="420">
      <c r="B420" s="38"/>
    </row>
    <row r="421">
      <c r="B421" s="38"/>
    </row>
    <row r="422">
      <c r="B422" s="38"/>
    </row>
    <row r="423">
      <c r="B423" s="38"/>
    </row>
    <row r="424">
      <c r="B424" s="38"/>
    </row>
    <row r="425">
      <c r="B425" s="38"/>
    </row>
    <row r="426">
      <c r="B426" s="38"/>
    </row>
    <row r="427">
      <c r="B427" s="38"/>
    </row>
    <row r="428">
      <c r="B428" s="38"/>
    </row>
    <row r="429">
      <c r="B429" s="38"/>
    </row>
    <row r="430">
      <c r="B430" s="38"/>
    </row>
    <row r="431">
      <c r="B431" s="38"/>
    </row>
    <row r="432">
      <c r="B432" s="38"/>
    </row>
    <row r="433">
      <c r="B433" s="38"/>
    </row>
    <row r="434">
      <c r="B434" s="38"/>
    </row>
    <row r="435">
      <c r="B435" s="38"/>
    </row>
    <row r="436">
      <c r="B436" s="38"/>
    </row>
    <row r="437">
      <c r="B437" s="38"/>
    </row>
    <row r="438">
      <c r="B438" s="38"/>
    </row>
    <row r="439">
      <c r="B439" s="38"/>
    </row>
    <row r="440">
      <c r="B440" s="38"/>
    </row>
    <row r="441">
      <c r="B441" s="38"/>
    </row>
    <row r="442">
      <c r="B442" s="38"/>
    </row>
    <row r="443">
      <c r="B443" s="38"/>
    </row>
    <row r="444">
      <c r="B444" s="38"/>
    </row>
    <row r="445">
      <c r="B445" s="38"/>
    </row>
    <row r="446">
      <c r="B446" s="38"/>
    </row>
    <row r="447">
      <c r="B447" s="38"/>
    </row>
    <row r="448">
      <c r="B448" s="38"/>
    </row>
    <row r="449">
      <c r="B449" s="38"/>
    </row>
    <row r="450">
      <c r="B450" s="38"/>
    </row>
    <row r="451">
      <c r="B451" s="38"/>
    </row>
    <row r="452">
      <c r="B452" s="38"/>
    </row>
    <row r="453">
      <c r="B453" s="38"/>
    </row>
    <row r="454">
      <c r="B454" s="38"/>
    </row>
    <row r="455">
      <c r="B455" s="38"/>
    </row>
    <row r="456">
      <c r="B456" s="38"/>
    </row>
    <row r="457">
      <c r="B457" s="38"/>
    </row>
    <row r="458">
      <c r="B458" s="38"/>
    </row>
    <row r="459">
      <c r="B459" s="38"/>
    </row>
    <row r="460">
      <c r="B460" s="38"/>
    </row>
    <row r="461">
      <c r="B461" s="38"/>
    </row>
    <row r="462">
      <c r="B462" s="38"/>
    </row>
    <row r="463">
      <c r="B463" s="38"/>
    </row>
    <row r="464">
      <c r="B464" s="38"/>
    </row>
    <row r="465">
      <c r="B465" s="38"/>
    </row>
    <row r="466">
      <c r="B466" s="38"/>
    </row>
    <row r="467">
      <c r="B467" s="38"/>
    </row>
    <row r="468">
      <c r="B468" s="38"/>
    </row>
    <row r="469">
      <c r="B469" s="38"/>
    </row>
    <row r="470">
      <c r="B470" s="38"/>
    </row>
    <row r="471">
      <c r="B471" s="38"/>
    </row>
    <row r="472">
      <c r="B472" s="38"/>
    </row>
    <row r="473">
      <c r="B473" s="38"/>
    </row>
    <row r="474">
      <c r="B474" s="38"/>
    </row>
    <row r="475">
      <c r="B475" s="38"/>
    </row>
    <row r="476">
      <c r="B476" s="38"/>
    </row>
    <row r="477">
      <c r="B477" s="38"/>
    </row>
    <row r="478">
      <c r="B478" s="38"/>
    </row>
    <row r="479">
      <c r="B479" s="38"/>
    </row>
    <row r="480">
      <c r="B480" s="38"/>
    </row>
    <row r="481">
      <c r="B481" s="38"/>
    </row>
    <row r="482">
      <c r="B482" s="38"/>
    </row>
    <row r="483">
      <c r="B483" s="38"/>
    </row>
    <row r="484">
      <c r="B484" s="38"/>
    </row>
    <row r="485">
      <c r="B485" s="38"/>
    </row>
    <row r="486">
      <c r="B486" s="38"/>
    </row>
    <row r="487">
      <c r="B487" s="38"/>
    </row>
    <row r="488">
      <c r="B488" s="38"/>
    </row>
    <row r="489">
      <c r="B489" s="38"/>
    </row>
    <row r="490">
      <c r="B490" s="38"/>
    </row>
    <row r="491">
      <c r="B491" s="38"/>
    </row>
    <row r="492">
      <c r="B492" s="38"/>
    </row>
    <row r="493">
      <c r="B493" s="38"/>
    </row>
    <row r="494">
      <c r="B494" s="38"/>
    </row>
    <row r="495">
      <c r="B495" s="38"/>
    </row>
    <row r="496">
      <c r="B496" s="38"/>
    </row>
    <row r="497">
      <c r="B497" s="38"/>
    </row>
    <row r="498">
      <c r="B498" s="38"/>
    </row>
    <row r="499">
      <c r="B499" s="38"/>
    </row>
    <row r="500">
      <c r="B500" s="38"/>
    </row>
    <row r="501">
      <c r="B501" s="38"/>
    </row>
    <row r="502">
      <c r="B502" s="38"/>
    </row>
    <row r="503">
      <c r="B503" s="38"/>
    </row>
    <row r="504">
      <c r="B504" s="38"/>
    </row>
    <row r="505">
      <c r="B505" s="38"/>
    </row>
    <row r="506">
      <c r="B506" s="38"/>
    </row>
    <row r="507">
      <c r="B507" s="38"/>
    </row>
    <row r="508">
      <c r="B508" s="38"/>
    </row>
    <row r="509">
      <c r="B509" s="38"/>
    </row>
    <row r="510">
      <c r="B510" s="38"/>
    </row>
    <row r="511">
      <c r="B511" s="38"/>
    </row>
    <row r="512">
      <c r="B512" s="38"/>
    </row>
    <row r="513">
      <c r="B513" s="38"/>
    </row>
    <row r="514">
      <c r="B514" s="38"/>
    </row>
    <row r="515">
      <c r="B515" s="38"/>
    </row>
    <row r="516">
      <c r="B516" s="38"/>
    </row>
    <row r="517">
      <c r="B517" s="38"/>
    </row>
    <row r="518">
      <c r="B518" s="38"/>
    </row>
    <row r="519">
      <c r="B519" s="38"/>
    </row>
    <row r="520">
      <c r="B520" s="38"/>
    </row>
    <row r="521">
      <c r="B521" s="38"/>
    </row>
    <row r="522">
      <c r="B522" s="38"/>
    </row>
    <row r="523">
      <c r="B523" s="38"/>
    </row>
    <row r="524">
      <c r="B524" s="38"/>
    </row>
    <row r="525">
      <c r="B525" s="38"/>
    </row>
    <row r="526">
      <c r="B526" s="38"/>
    </row>
    <row r="527">
      <c r="B527" s="38"/>
    </row>
    <row r="528">
      <c r="B528" s="38"/>
    </row>
    <row r="529">
      <c r="B529" s="38"/>
    </row>
    <row r="530">
      <c r="B530" s="38"/>
    </row>
    <row r="531">
      <c r="B531" s="38"/>
    </row>
    <row r="532">
      <c r="B532" s="38"/>
    </row>
    <row r="533">
      <c r="B533" s="38"/>
    </row>
    <row r="534">
      <c r="B534" s="38"/>
    </row>
    <row r="535">
      <c r="B535" s="38"/>
    </row>
    <row r="536">
      <c r="B536" s="38"/>
    </row>
    <row r="537">
      <c r="B537" s="38"/>
    </row>
    <row r="538">
      <c r="B538" s="38"/>
    </row>
    <row r="539">
      <c r="B539" s="38"/>
    </row>
    <row r="540">
      <c r="B540" s="38"/>
    </row>
    <row r="541">
      <c r="B541" s="38"/>
    </row>
    <row r="542">
      <c r="B542" s="38"/>
    </row>
    <row r="543">
      <c r="B543" s="38"/>
    </row>
    <row r="544">
      <c r="B544" s="38"/>
    </row>
    <row r="545">
      <c r="B545" s="38"/>
    </row>
    <row r="546">
      <c r="B546" s="38"/>
    </row>
    <row r="547">
      <c r="B547" s="38"/>
    </row>
    <row r="548">
      <c r="B548" s="38"/>
    </row>
    <row r="549">
      <c r="B549" s="38"/>
    </row>
    <row r="550">
      <c r="B550" s="38"/>
    </row>
    <row r="551">
      <c r="B551" s="38"/>
    </row>
    <row r="552">
      <c r="B552" s="38"/>
    </row>
    <row r="553">
      <c r="B553" s="38"/>
    </row>
    <row r="554">
      <c r="B554" s="38"/>
    </row>
    <row r="555">
      <c r="B555" s="38"/>
    </row>
    <row r="556">
      <c r="B556" s="38"/>
    </row>
    <row r="557">
      <c r="B557" s="38"/>
    </row>
    <row r="558">
      <c r="B558" s="38"/>
    </row>
    <row r="559">
      <c r="B559" s="38"/>
    </row>
    <row r="560">
      <c r="B560" s="38"/>
    </row>
    <row r="561">
      <c r="B561" s="38"/>
    </row>
    <row r="562">
      <c r="B562" s="38"/>
    </row>
    <row r="563">
      <c r="B563" s="38"/>
    </row>
    <row r="564">
      <c r="B564" s="38"/>
    </row>
    <row r="565">
      <c r="B565" s="38"/>
    </row>
    <row r="566">
      <c r="B566" s="38"/>
    </row>
    <row r="567">
      <c r="B567" s="38"/>
    </row>
    <row r="568">
      <c r="B568" s="38"/>
    </row>
    <row r="569">
      <c r="B569" s="38"/>
    </row>
    <row r="570">
      <c r="B570" s="38"/>
    </row>
    <row r="571">
      <c r="B571" s="38"/>
    </row>
    <row r="572">
      <c r="B572" s="38"/>
    </row>
    <row r="573">
      <c r="B573" s="38"/>
    </row>
    <row r="574">
      <c r="B574" s="38"/>
    </row>
    <row r="575">
      <c r="B575" s="38"/>
    </row>
    <row r="576">
      <c r="B576" s="38"/>
    </row>
    <row r="577">
      <c r="B577" s="38"/>
    </row>
    <row r="578">
      <c r="B578" s="38"/>
    </row>
    <row r="579">
      <c r="B579" s="38"/>
    </row>
    <row r="580">
      <c r="B580" s="38"/>
    </row>
    <row r="581">
      <c r="B581" s="38"/>
    </row>
    <row r="582">
      <c r="B582" s="38"/>
    </row>
    <row r="583">
      <c r="B583" s="38"/>
    </row>
    <row r="584">
      <c r="B584" s="38"/>
    </row>
    <row r="585">
      <c r="B585" s="38"/>
    </row>
    <row r="586">
      <c r="B586" s="38"/>
    </row>
    <row r="587">
      <c r="B587" s="38"/>
    </row>
    <row r="588">
      <c r="B588" s="38"/>
    </row>
    <row r="589">
      <c r="B589" s="38"/>
    </row>
    <row r="590">
      <c r="B590" s="38"/>
    </row>
    <row r="591">
      <c r="B591" s="38"/>
    </row>
    <row r="592">
      <c r="B592" s="38"/>
    </row>
    <row r="593">
      <c r="B593" s="38"/>
    </row>
    <row r="594">
      <c r="B594" s="38"/>
    </row>
    <row r="595">
      <c r="B595" s="38"/>
    </row>
    <row r="596">
      <c r="B596" s="38"/>
    </row>
    <row r="597">
      <c r="B597" s="38"/>
    </row>
    <row r="598">
      <c r="B598" s="38"/>
    </row>
    <row r="599">
      <c r="B599" s="38"/>
    </row>
    <row r="600">
      <c r="B600" s="38"/>
    </row>
    <row r="601">
      <c r="B601" s="38"/>
    </row>
    <row r="602">
      <c r="B602" s="38"/>
    </row>
    <row r="603">
      <c r="B603" s="38"/>
    </row>
    <row r="604">
      <c r="B604" s="38"/>
    </row>
    <row r="605">
      <c r="B605" s="38"/>
    </row>
    <row r="606">
      <c r="B606" s="38"/>
    </row>
    <row r="607">
      <c r="B607" s="38"/>
    </row>
    <row r="608">
      <c r="B608" s="38"/>
    </row>
    <row r="609">
      <c r="B609" s="38"/>
    </row>
    <row r="610">
      <c r="B610" s="38"/>
    </row>
    <row r="611">
      <c r="B611" s="38"/>
    </row>
    <row r="612">
      <c r="B612" s="38"/>
    </row>
    <row r="613">
      <c r="B613" s="38"/>
    </row>
    <row r="614">
      <c r="B614" s="38"/>
    </row>
    <row r="615">
      <c r="B615" s="38"/>
    </row>
    <row r="616">
      <c r="B616" s="38"/>
    </row>
    <row r="617">
      <c r="B617" s="38"/>
    </row>
    <row r="618">
      <c r="B618" s="38"/>
    </row>
    <row r="619">
      <c r="B619" s="38"/>
    </row>
    <row r="620">
      <c r="B620" s="38"/>
    </row>
    <row r="621">
      <c r="B621" s="38"/>
    </row>
    <row r="622">
      <c r="B622" s="38"/>
    </row>
    <row r="623">
      <c r="B623" s="38"/>
    </row>
    <row r="624">
      <c r="B624" s="38"/>
    </row>
    <row r="625">
      <c r="B625" s="38"/>
    </row>
    <row r="626">
      <c r="B626" s="38"/>
    </row>
    <row r="627">
      <c r="B627" s="38"/>
    </row>
    <row r="628">
      <c r="B628" s="38"/>
    </row>
    <row r="629">
      <c r="B629" s="38"/>
    </row>
    <row r="630">
      <c r="B630" s="38"/>
    </row>
    <row r="631">
      <c r="B631" s="38"/>
    </row>
    <row r="632">
      <c r="B632" s="38"/>
    </row>
    <row r="633">
      <c r="B633" s="38"/>
    </row>
    <row r="634">
      <c r="B634" s="38"/>
    </row>
    <row r="635">
      <c r="B635" s="38"/>
    </row>
    <row r="636">
      <c r="B636" s="38"/>
    </row>
    <row r="637">
      <c r="B637" s="38"/>
    </row>
    <row r="638">
      <c r="B638" s="38"/>
    </row>
    <row r="639">
      <c r="B639" s="38"/>
    </row>
    <row r="640">
      <c r="B640" s="38"/>
    </row>
    <row r="641">
      <c r="B641" s="38"/>
    </row>
    <row r="642">
      <c r="B642" s="38"/>
    </row>
    <row r="643">
      <c r="B643" s="38"/>
    </row>
    <row r="644">
      <c r="B644" s="38"/>
    </row>
    <row r="645">
      <c r="B645" s="38"/>
    </row>
    <row r="646">
      <c r="B646" s="38"/>
    </row>
    <row r="647">
      <c r="B647" s="38"/>
    </row>
    <row r="648">
      <c r="B648" s="38"/>
    </row>
    <row r="649">
      <c r="B649" s="38"/>
    </row>
    <row r="650">
      <c r="B650" s="38"/>
    </row>
    <row r="651">
      <c r="B651" s="38"/>
    </row>
    <row r="652">
      <c r="B652" s="38"/>
    </row>
    <row r="653">
      <c r="B653" s="38"/>
    </row>
    <row r="654">
      <c r="B654" s="38"/>
    </row>
    <row r="655">
      <c r="B655" s="38"/>
    </row>
    <row r="656">
      <c r="B656" s="38"/>
    </row>
    <row r="657">
      <c r="B657" s="38"/>
    </row>
    <row r="658">
      <c r="B658" s="38"/>
    </row>
    <row r="659">
      <c r="B659" s="38"/>
    </row>
    <row r="660">
      <c r="B660" s="38"/>
    </row>
    <row r="661">
      <c r="B661" s="38"/>
    </row>
    <row r="662">
      <c r="B662" s="38"/>
    </row>
    <row r="663">
      <c r="B663" s="38"/>
    </row>
    <row r="664">
      <c r="B664" s="38"/>
    </row>
    <row r="665">
      <c r="B665" s="38"/>
    </row>
    <row r="666">
      <c r="B666" s="38"/>
    </row>
    <row r="667">
      <c r="B667" s="38"/>
    </row>
    <row r="668">
      <c r="B668" s="38"/>
    </row>
    <row r="669">
      <c r="B669" s="38"/>
    </row>
    <row r="670">
      <c r="B670" s="38"/>
    </row>
    <row r="671">
      <c r="B671" s="38"/>
    </row>
    <row r="672">
      <c r="B672" s="38"/>
    </row>
    <row r="673">
      <c r="B673" s="38"/>
    </row>
    <row r="674">
      <c r="B674" s="38"/>
    </row>
    <row r="675">
      <c r="B675" s="38"/>
    </row>
    <row r="676">
      <c r="B676" s="38"/>
    </row>
    <row r="677">
      <c r="B677" s="38"/>
    </row>
    <row r="678">
      <c r="B678" s="38"/>
    </row>
    <row r="679">
      <c r="B679" s="38"/>
    </row>
    <row r="680">
      <c r="B680" s="38"/>
    </row>
    <row r="681">
      <c r="B681" s="38"/>
    </row>
    <row r="682">
      <c r="B682" s="38"/>
    </row>
    <row r="683">
      <c r="B683" s="38"/>
    </row>
    <row r="684">
      <c r="B684" s="38"/>
    </row>
    <row r="685">
      <c r="B685" s="38"/>
    </row>
    <row r="686">
      <c r="B686" s="38"/>
    </row>
    <row r="687">
      <c r="B687" s="38"/>
    </row>
    <row r="688">
      <c r="B688" s="38"/>
    </row>
    <row r="689">
      <c r="B689" s="38"/>
    </row>
    <row r="690">
      <c r="B690" s="38"/>
    </row>
    <row r="691">
      <c r="B691" s="38"/>
    </row>
    <row r="692">
      <c r="B692" s="38"/>
    </row>
    <row r="693">
      <c r="B693" s="38"/>
    </row>
    <row r="694">
      <c r="B694" s="38"/>
    </row>
    <row r="695">
      <c r="B695" s="38"/>
    </row>
    <row r="696">
      <c r="B696" s="38"/>
    </row>
    <row r="697">
      <c r="B697" s="38"/>
    </row>
    <row r="698">
      <c r="B698" s="38"/>
    </row>
    <row r="699">
      <c r="B699" s="38"/>
    </row>
    <row r="700">
      <c r="B700" s="38"/>
    </row>
    <row r="701">
      <c r="B701" s="38"/>
    </row>
    <row r="702">
      <c r="B702" s="38"/>
    </row>
    <row r="703">
      <c r="B703" s="38"/>
    </row>
    <row r="704">
      <c r="B704" s="38"/>
    </row>
    <row r="705">
      <c r="B705" s="38"/>
    </row>
    <row r="706">
      <c r="B706" s="38"/>
    </row>
    <row r="707">
      <c r="B707" s="38"/>
    </row>
    <row r="708">
      <c r="B708" s="38"/>
    </row>
    <row r="709">
      <c r="B709" s="38"/>
    </row>
    <row r="710">
      <c r="B710" s="38"/>
    </row>
    <row r="711">
      <c r="B711" s="38"/>
    </row>
    <row r="712">
      <c r="B712" s="38"/>
    </row>
    <row r="713">
      <c r="B713" s="38"/>
    </row>
    <row r="714">
      <c r="B714" s="38"/>
    </row>
    <row r="715">
      <c r="B715" s="38"/>
    </row>
    <row r="716">
      <c r="B716" s="38"/>
    </row>
    <row r="717">
      <c r="B717" s="38"/>
    </row>
    <row r="718">
      <c r="B718" s="38"/>
    </row>
    <row r="719">
      <c r="B719" s="38"/>
    </row>
    <row r="720">
      <c r="B720" s="38"/>
    </row>
    <row r="721">
      <c r="B721" s="38"/>
    </row>
    <row r="722">
      <c r="B722" s="38"/>
    </row>
    <row r="723">
      <c r="B723" s="38"/>
    </row>
    <row r="724">
      <c r="B724" s="38"/>
    </row>
    <row r="725">
      <c r="B725" s="38"/>
    </row>
    <row r="726">
      <c r="B726" s="38"/>
    </row>
    <row r="727">
      <c r="B727" s="38"/>
    </row>
    <row r="728">
      <c r="B728" s="38"/>
    </row>
    <row r="729">
      <c r="B729" s="38"/>
    </row>
    <row r="730">
      <c r="B730" s="38"/>
    </row>
    <row r="731">
      <c r="B731" s="38"/>
    </row>
    <row r="732">
      <c r="B732" s="38"/>
    </row>
    <row r="733">
      <c r="B733" s="38"/>
    </row>
    <row r="734">
      <c r="B734" s="38"/>
    </row>
    <row r="735">
      <c r="B735" s="38"/>
    </row>
    <row r="736">
      <c r="B736" s="38"/>
    </row>
    <row r="737">
      <c r="B737" s="38"/>
    </row>
    <row r="738">
      <c r="B738" s="38"/>
    </row>
    <row r="739">
      <c r="B739" s="38"/>
    </row>
    <row r="740">
      <c r="B740" s="38"/>
    </row>
    <row r="741">
      <c r="B741" s="38"/>
    </row>
    <row r="742">
      <c r="B742" s="38"/>
    </row>
    <row r="743">
      <c r="B743" s="38"/>
    </row>
    <row r="744">
      <c r="B744" s="38"/>
    </row>
    <row r="745">
      <c r="B745" s="38"/>
    </row>
    <row r="746">
      <c r="B746" s="38"/>
    </row>
    <row r="747">
      <c r="B747" s="38"/>
    </row>
    <row r="748">
      <c r="B748" s="38"/>
    </row>
    <row r="749">
      <c r="B749" s="38"/>
    </row>
    <row r="750">
      <c r="B750" s="38"/>
    </row>
    <row r="751">
      <c r="B751" s="38"/>
    </row>
    <row r="752">
      <c r="B752" s="38"/>
    </row>
    <row r="753">
      <c r="B753" s="38"/>
    </row>
    <row r="754">
      <c r="B754" s="38"/>
    </row>
    <row r="755">
      <c r="B755" s="38"/>
    </row>
    <row r="756">
      <c r="B756" s="38"/>
    </row>
    <row r="757">
      <c r="B757" s="38"/>
    </row>
    <row r="758">
      <c r="B758" s="38"/>
    </row>
    <row r="759">
      <c r="B759" s="38"/>
    </row>
    <row r="760">
      <c r="B760" s="38"/>
    </row>
    <row r="761">
      <c r="B761" s="38"/>
    </row>
    <row r="762">
      <c r="B762" s="38"/>
    </row>
    <row r="763">
      <c r="B763" s="38"/>
    </row>
    <row r="764">
      <c r="B764" s="38"/>
    </row>
    <row r="765">
      <c r="B765" s="38"/>
    </row>
    <row r="766">
      <c r="B766" s="38"/>
    </row>
    <row r="767">
      <c r="B767" s="38"/>
    </row>
    <row r="768">
      <c r="B768" s="38"/>
    </row>
    <row r="769">
      <c r="B769" s="38"/>
    </row>
    <row r="770">
      <c r="B770" s="38"/>
    </row>
    <row r="771">
      <c r="B771" s="38"/>
    </row>
    <row r="772">
      <c r="B772" s="38"/>
    </row>
    <row r="773">
      <c r="B773" s="38"/>
    </row>
    <row r="774">
      <c r="B774" s="38"/>
    </row>
    <row r="775">
      <c r="B775" s="38"/>
    </row>
    <row r="776">
      <c r="B776" s="38"/>
    </row>
    <row r="777">
      <c r="B777" s="38"/>
    </row>
    <row r="778">
      <c r="B778" s="38"/>
    </row>
    <row r="779">
      <c r="B779" s="38"/>
    </row>
    <row r="780">
      <c r="B780" s="38"/>
    </row>
    <row r="781">
      <c r="B781" s="38"/>
    </row>
    <row r="782">
      <c r="B782" s="38"/>
    </row>
    <row r="783">
      <c r="B783" s="38"/>
    </row>
    <row r="784">
      <c r="B784" s="38"/>
    </row>
    <row r="785">
      <c r="B785" s="38"/>
    </row>
    <row r="786">
      <c r="B786" s="38"/>
    </row>
    <row r="787">
      <c r="B787" s="38"/>
    </row>
    <row r="788">
      <c r="B788" s="38"/>
    </row>
    <row r="789">
      <c r="B789" s="38"/>
    </row>
    <row r="790">
      <c r="B790" s="38"/>
    </row>
    <row r="791">
      <c r="B791" s="38"/>
    </row>
    <row r="792">
      <c r="B792" s="38"/>
    </row>
    <row r="793">
      <c r="B793" s="38"/>
    </row>
    <row r="794">
      <c r="B794" s="38"/>
    </row>
    <row r="795">
      <c r="B795" s="38"/>
    </row>
    <row r="796">
      <c r="B796" s="38"/>
    </row>
    <row r="797">
      <c r="B797" s="38"/>
    </row>
    <row r="798">
      <c r="B798" s="38"/>
    </row>
    <row r="799">
      <c r="B799" s="38"/>
    </row>
    <row r="800">
      <c r="B800" s="38"/>
    </row>
    <row r="801">
      <c r="B801" s="38"/>
    </row>
    <row r="802">
      <c r="B802" s="38"/>
    </row>
    <row r="803">
      <c r="B803" s="38"/>
    </row>
    <row r="804">
      <c r="B804" s="38"/>
    </row>
    <row r="805">
      <c r="B805" s="38"/>
    </row>
    <row r="806">
      <c r="B806" s="38"/>
    </row>
    <row r="807">
      <c r="B807" s="38"/>
    </row>
    <row r="808">
      <c r="B808" s="38"/>
    </row>
    <row r="809">
      <c r="B809" s="38"/>
    </row>
    <row r="810">
      <c r="B810" s="38"/>
    </row>
    <row r="811">
      <c r="B811" s="38"/>
    </row>
    <row r="812">
      <c r="B812" s="38"/>
    </row>
    <row r="813">
      <c r="B813" s="38"/>
    </row>
    <row r="814">
      <c r="B814" s="38"/>
    </row>
    <row r="815">
      <c r="B815" s="38"/>
    </row>
    <row r="816">
      <c r="B816" s="38"/>
    </row>
    <row r="817">
      <c r="B817" s="38"/>
    </row>
    <row r="818">
      <c r="B818" s="38"/>
    </row>
    <row r="819">
      <c r="B819" s="38"/>
    </row>
    <row r="820">
      <c r="B820" s="38"/>
    </row>
    <row r="821">
      <c r="B821" s="38"/>
    </row>
    <row r="822">
      <c r="B822" s="38"/>
    </row>
    <row r="823">
      <c r="B823" s="38"/>
    </row>
    <row r="824">
      <c r="B824" s="38"/>
    </row>
    <row r="825">
      <c r="B825" s="38"/>
    </row>
    <row r="826">
      <c r="B826" s="38"/>
    </row>
    <row r="827">
      <c r="B827" s="38"/>
    </row>
    <row r="828">
      <c r="B828" s="38"/>
    </row>
    <row r="829">
      <c r="B829" s="38"/>
    </row>
    <row r="830">
      <c r="B830" s="38"/>
    </row>
    <row r="831">
      <c r="B831" s="38"/>
    </row>
    <row r="832">
      <c r="B832" s="38"/>
    </row>
    <row r="833">
      <c r="B833" s="38"/>
    </row>
    <row r="834">
      <c r="B834" s="38"/>
    </row>
    <row r="835">
      <c r="B835" s="38"/>
    </row>
    <row r="836">
      <c r="B836" s="38"/>
    </row>
    <row r="837">
      <c r="B837" s="38"/>
    </row>
    <row r="838">
      <c r="B838" s="38"/>
    </row>
    <row r="839">
      <c r="B839" s="38"/>
    </row>
    <row r="840">
      <c r="B840" s="38"/>
    </row>
    <row r="841">
      <c r="B841" s="38"/>
    </row>
    <row r="842">
      <c r="B842" s="38"/>
    </row>
    <row r="843">
      <c r="B843" s="38"/>
    </row>
    <row r="844">
      <c r="B844" s="38"/>
    </row>
    <row r="845">
      <c r="B845" s="38"/>
    </row>
    <row r="846">
      <c r="B846" s="38"/>
    </row>
    <row r="847">
      <c r="B847" s="38"/>
    </row>
    <row r="848">
      <c r="B848" s="38"/>
    </row>
    <row r="849">
      <c r="B849" s="38"/>
    </row>
    <row r="850">
      <c r="B850" s="38"/>
    </row>
    <row r="851">
      <c r="B851" s="38"/>
    </row>
    <row r="852">
      <c r="B852" s="38"/>
    </row>
    <row r="853">
      <c r="B853" s="38"/>
    </row>
    <row r="854">
      <c r="B854" s="38"/>
    </row>
    <row r="855">
      <c r="B855" s="38"/>
    </row>
    <row r="856">
      <c r="B856" s="38"/>
    </row>
    <row r="857">
      <c r="B857" s="38"/>
    </row>
    <row r="858">
      <c r="B858" s="38"/>
    </row>
    <row r="859">
      <c r="B859" s="38"/>
    </row>
    <row r="860">
      <c r="B860" s="38"/>
    </row>
    <row r="861">
      <c r="B861" s="38"/>
    </row>
    <row r="862">
      <c r="B862" s="38"/>
    </row>
    <row r="863">
      <c r="B863" s="38"/>
    </row>
    <row r="864">
      <c r="B864" s="38"/>
    </row>
    <row r="865">
      <c r="B865" s="38"/>
    </row>
    <row r="866">
      <c r="B866" s="38"/>
    </row>
    <row r="867">
      <c r="B867" s="38"/>
    </row>
    <row r="868">
      <c r="B868" s="38"/>
    </row>
    <row r="869">
      <c r="B869" s="38"/>
    </row>
    <row r="870">
      <c r="B870" s="38"/>
    </row>
    <row r="871">
      <c r="B871" s="38"/>
    </row>
    <row r="872">
      <c r="B872" s="38"/>
    </row>
    <row r="873">
      <c r="B873" s="38"/>
    </row>
    <row r="874">
      <c r="B874" s="38"/>
    </row>
    <row r="875">
      <c r="B875" s="38"/>
    </row>
    <row r="876">
      <c r="B876" s="38"/>
    </row>
    <row r="877">
      <c r="B877" s="38"/>
    </row>
    <row r="878">
      <c r="B878" s="38"/>
    </row>
    <row r="879">
      <c r="B879" s="38"/>
    </row>
    <row r="880">
      <c r="B880" s="38"/>
    </row>
    <row r="881">
      <c r="B881" s="38"/>
    </row>
    <row r="882">
      <c r="B882" s="38"/>
    </row>
    <row r="883">
      <c r="B883" s="38"/>
    </row>
    <row r="884">
      <c r="B884" s="38"/>
    </row>
    <row r="885">
      <c r="B885" s="38"/>
    </row>
    <row r="886">
      <c r="B886" s="38"/>
    </row>
    <row r="887">
      <c r="B887" s="38"/>
    </row>
    <row r="888">
      <c r="B888" s="38"/>
    </row>
    <row r="889">
      <c r="B889" s="38"/>
    </row>
    <row r="890">
      <c r="B890" s="38"/>
    </row>
    <row r="891">
      <c r="B891" s="38"/>
    </row>
    <row r="892">
      <c r="B892" s="38"/>
    </row>
    <row r="893">
      <c r="B893" s="38"/>
    </row>
    <row r="894">
      <c r="B894" s="38"/>
    </row>
    <row r="895">
      <c r="B895" s="38"/>
    </row>
    <row r="896">
      <c r="B896" s="38"/>
    </row>
    <row r="897">
      <c r="B897" s="38"/>
    </row>
    <row r="898">
      <c r="B898" s="38"/>
    </row>
    <row r="899">
      <c r="B899" s="38"/>
    </row>
    <row r="900">
      <c r="B900" s="38"/>
    </row>
    <row r="901">
      <c r="B901" s="38"/>
    </row>
    <row r="902">
      <c r="B902" s="38"/>
    </row>
    <row r="903">
      <c r="B903" s="38"/>
    </row>
    <row r="904">
      <c r="B904" s="38"/>
    </row>
    <row r="905">
      <c r="B905" s="38"/>
    </row>
    <row r="906">
      <c r="B906" s="38"/>
    </row>
    <row r="907">
      <c r="B907" s="38"/>
    </row>
    <row r="908">
      <c r="B908" s="38"/>
    </row>
    <row r="909">
      <c r="B909" s="38"/>
    </row>
    <row r="910">
      <c r="B910" s="38"/>
    </row>
    <row r="911">
      <c r="B911" s="38"/>
    </row>
    <row r="912">
      <c r="B912" s="38"/>
    </row>
    <row r="913">
      <c r="B913" s="38"/>
    </row>
    <row r="914">
      <c r="B914" s="38"/>
    </row>
    <row r="915">
      <c r="B915" s="38"/>
    </row>
    <row r="916">
      <c r="B916" s="38"/>
    </row>
    <row r="917">
      <c r="B917" s="38"/>
    </row>
    <row r="918">
      <c r="B918" s="38"/>
    </row>
    <row r="919">
      <c r="B919" s="38"/>
    </row>
    <row r="920">
      <c r="B920" s="38"/>
    </row>
    <row r="921">
      <c r="B921" s="38"/>
    </row>
    <row r="922">
      <c r="B922" s="38"/>
    </row>
    <row r="923">
      <c r="B923" s="38"/>
    </row>
    <row r="924">
      <c r="B924" s="38"/>
    </row>
    <row r="925">
      <c r="B925" s="38"/>
    </row>
    <row r="926">
      <c r="B926" s="38"/>
    </row>
    <row r="927">
      <c r="B927" s="38"/>
    </row>
    <row r="928">
      <c r="B928" s="38"/>
    </row>
    <row r="929">
      <c r="B929" s="38"/>
    </row>
    <row r="930">
      <c r="B930" s="38"/>
    </row>
    <row r="931">
      <c r="B931" s="38"/>
    </row>
    <row r="932">
      <c r="B932" s="38"/>
    </row>
    <row r="933">
      <c r="B933" s="38"/>
    </row>
    <row r="934">
      <c r="B934" s="38"/>
    </row>
    <row r="935">
      <c r="B935" s="38"/>
    </row>
    <row r="936">
      <c r="B936" s="38"/>
    </row>
    <row r="937">
      <c r="B937" s="38"/>
    </row>
    <row r="938">
      <c r="B938" s="38"/>
    </row>
    <row r="939">
      <c r="B939" s="38"/>
    </row>
    <row r="940">
      <c r="B940" s="38"/>
    </row>
    <row r="941">
      <c r="B941" s="38"/>
    </row>
    <row r="942">
      <c r="B942" s="38"/>
    </row>
    <row r="943">
      <c r="B943" s="38"/>
    </row>
    <row r="944">
      <c r="B944" s="38"/>
    </row>
    <row r="945">
      <c r="B945" s="38"/>
    </row>
    <row r="946">
      <c r="B946" s="38"/>
    </row>
    <row r="947">
      <c r="B947" s="38"/>
    </row>
    <row r="948">
      <c r="B948" s="38"/>
    </row>
    <row r="949">
      <c r="B949" s="38"/>
    </row>
    <row r="950">
      <c r="B950" s="38"/>
    </row>
    <row r="951">
      <c r="B951" s="38"/>
    </row>
    <row r="952">
      <c r="B952" s="38"/>
    </row>
    <row r="953">
      <c r="B953" s="38"/>
    </row>
    <row r="954">
      <c r="B954" s="38"/>
    </row>
    <row r="955">
      <c r="B955" s="38"/>
    </row>
    <row r="956">
      <c r="B956" s="38"/>
    </row>
    <row r="957">
      <c r="B957" s="38"/>
    </row>
    <row r="958">
      <c r="B958" s="38"/>
    </row>
    <row r="959">
      <c r="B959" s="38"/>
    </row>
    <row r="960">
      <c r="B960" s="38"/>
    </row>
    <row r="961">
      <c r="B961" s="38"/>
    </row>
    <row r="962">
      <c r="B962" s="38"/>
    </row>
    <row r="963">
      <c r="B963" s="38"/>
    </row>
    <row r="964">
      <c r="B964" s="38"/>
    </row>
    <row r="965">
      <c r="B965" s="38"/>
    </row>
    <row r="966">
      <c r="B966" s="38"/>
    </row>
    <row r="967">
      <c r="B967" s="38"/>
    </row>
    <row r="968">
      <c r="B968" s="38"/>
    </row>
    <row r="969">
      <c r="B969" s="38"/>
    </row>
    <row r="970">
      <c r="B970" s="38"/>
    </row>
    <row r="971">
      <c r="B971" s="38"/>
    </row>
    <row r="972">
      <c r="B972" s="38"/>
    </row>
    <row r="973">
      <c r="B973" s="38"/>
    </row>
    <row r="974">
      <c r="B974" s="38"/>
    </row>
    <row r="975">
      <c r="B975" s="38"/>
    </row>
    <row r="976">
      <c r="B976" s="38"/>
    </row>
    <row r="977">
      <c r="B977" s="38"/>
    </row>
    <row r="978">
      <c r="B978" s="38"/>
    </row>
    <row r="979">
      <c r="B979" s="38"/>
    </row>
    <row r="980">
      <c r="B980" s="38"/>
    </row>
    <row r="981">
      <c r="B981" s="38"/>
    </row>
    <row r="982">
      <c r="B982" s="38"/>
    </row>
    <row r="983">
      <c r="B983" s="38"/>
    </row>
    <row r="984">
      <c r="B984" s="38"/>
    </row>
    <row r="985">
      <c r="B985" s="38"/>
    </row>
    <row r="986">
      <c r="B986" s="38"/>
    </row>
    <row r="987">
      <c r="B987" s="38"/>
    </row>
    <row r="988">
      <c r="B988" s="38"/>
    </row>
    <row r="989">
      <c r="B989" s="38"/>
    </row>
    <row r="990">
      <c r="B990" s="38"/>
    </row>
    <row r="991">
      <c r="B991" s="38"/>
    </row>
    <row r="992">
      <c r="B992" s="38"/>
    </row>
    <row r="993">
      <c r="B993" s="38"/>
    </row>
    <row r="994">
      <c r="B994" s="38"/>
    </row>
    <row r="995">
      <c r="B995" s="38"/>
    </row>
    <row r="996">
      <c r="B996" s="38"/>
    </row>
    <row r="997">
      <c r="B997" s="38"/>
    </row>
    <row r="998">
      <c r="B998" s="38"/>
    </row>
    <row r="999">
      <c r="B999" s="38"/>
    </row>
  </sheetData>
  <mergeCells count="2">
    <mergeCell ref="G1:H1"/>
    <mergeCell ref="J1:K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 customWidth="1" min="9" max="9" width="40.57"/>
    <col customWidth="1" min="29" max="29" width="29.57"/>
    <col customWidth="1" min="31" max="60" width="18.29"/>
  </cols>
  <sheetData>
    <row r="1">
      <c r="A1" s="1" t="s">
        <v>0</v>
      </c>
      <c r="B1" s="1" t="s">
        <v>1</v>
      </c>
      <c r="C1" s="1" t="s">
        <v>2</v>
      </c>
      <c r="D1" s="1" t="s">
        <v>3</v>
      </c>
      <c r="E1" s="1" t="s">
        <v>4</v>
      </c>
      <c r="F1" s="1" t="s">
        <v>5</v>
      </c>
      <c r="G1" s="1" t="s">
        <v>8</v>
      </c>
      <c r="H1" s="1" t="s">
        <v>9</v>
      </c>
      <c r="I1" s="1" t="s">
        <v>10</v>
      </c>
      <c r="J1" s="1" t="s">
        <v>11</v>
      </c>
      <c r="K1" s="1" t="s">
        <v>12</v>
      </c>
      <c r="L1" s="1" t="s">
        <v>13</v>
      </c>
      <c r="M1" s="1" t="s">
        <v>14</v>
      </c>
      <c r="N1" s="1" t="s">
        <v>15</v>
      </c>
      <c r="O1" s="1" t="s">
        <v>16</v>
      </c>
      <c r="P1" s="1" t="s">
        <v>17</v>
      </c>
      <c r="Q1" s="1" t="s">
        <v>18</v>
      </c>
      <c r="R1" s="1" t="s">
        <v>19</v>
      </c>
      <c r="S1" s="1" t="s">
        <v>21</v>
      </c>
      <c r="T1" s="1" t="s">
        <v>22</v>
      </c>
      <c r="U1" s="1" t="s">
        <v>23</v>
      </c>
      <c r="V1" s="1" t="s">
        <v>24</v>
      </c>
      <c r="W1" s="1" t="s">
        <v>25</v>
      </c>
      <c r="X1" s="1" t="s">
        <v>27</v>
      </c>
      <c r="Y1" s="1" t="s">
        <v>28</v>
      </c>
      <c r="Z1" s="1" t="s">
        <v>30</v>
      </c>
      <c r="AA1" s="1" t="s">
        <v>31</v>
      </c>
      <c r="AB1" s="1" t="s">
        <v>32</v>
      </c>
      <c r="AC1" s="1" t="s">
        <v>33</v>
      </c>
      <c r="AD1" s="1" t="s">
        <v>34</v>
      </c>
      <c r="AE1" s="1" t="s">
        <v>35</v>
      </c>
      <c r="AF1" s="5" t="s">
        <v>36</v>
      </c>
      <c r="AG1" s="1" t="s">
        <v>37</v>
      </c>
      <c r="AH1" s="1" t="s">
        <v>38</v>
      </c>
      <c r="AI1" s="5" t="s">
        <v>39</v>
      </c>
      <c r="AJ1" s="5" t="s">
        <v>40</v>
      </c>
      <c r="AK1" s="7" t="s">
        <v>12</v>
      </c>
      <c r="AL1" s="7" t="s">
        <v>41</v>
      </c>
      <c r="AM1" s="7" t="s">
        <v>42</v>
      </c>
      <c r="AN1" s="7" t="s">
        <v>43</v>
      </c>
      <c r="AO1" s="7" t="s">
        <v>44</v>
      </c>
      <c r="AP1" s="7" t="s">
        <v>45</v>
      </c>
      <c r="AQ1" s="7" t="s">
        <v>46</v>
      </c>
      <c r="AR1" s="7" t="s">
        <v>47</v>
      </c>
      <c r="AS1" s="7" t="s">
        <v>48</v>
      </c>
      <c r="AT1" s="7" t="s">
        <v>50</v>
      </c>
      <c r="AU1" s="7" t="s">
        <v>51</v>
      </c>
      <c r="AV1" s="7" t="s">
        <v>52</v>
      </c>
      <c r="AW1" s="7" t="s">
        <v>53</v>
      </c>
      <c r="AX1" s="7" t="s">
        <v>54</v>
      </c>
      <c r="AY1" s="7" t="s">
        <v>55</v>
      </c>
      <c r="AZ1" s="8" t="s">
        <v>56</v>
      </c>
      <c r="BA1" s="8" t="s">
        <v>57</v>
      </c>
      <c r="BB1" s="8" t="s">
        <v>58</v>
      </c>
      <c r="BC1" s="8" t="s">
        <v>59</v>
      </c>
      <c r="BD1" s="8" t="s">
        <v>60</v>
      </c>
      <c r="BE1" s="8" t="s">
        <v>61</v>
      </c>
      <c r="BF1" s="10" t="s">
        <v>62</v>
      </c>
      <c r="BG1" s="7" t="s">
        <v>26</v>
      </c>
      <c r="BH1" s="7" t="s">
        <v>65</v>
      </c>
    </row>
    <row r="2">
      <c r="A2" s="12">
        <v>208.0</v>
      </c>
      <c r="B2" s="16" t="s">
        <v>69</v>
      </c>
      <c r="C2" s="16" t="s">
        <v>88</v>
      </c>
      <c r="D2" s="18" t="b">
        <v>1</v>
      </c>
      <c r="E2" s="12">
        <v>0.0</v>
      </c>
      <c r="F2" s="12">
        <v>0.0</v>
      </c>
      <c r="G2" s="12">
        <v>0.0</v>
      </c>
      <c r="H2" s="20">
        <v>42320.290972222225</v>
      </c>
      <c r="I2" s="16" t="s">
        <v>90</v>
      </c>
      <c r="J2" s="16" t="s">
        <v>91</v>
      </c>
      <c r="K2" s="16" t="s">
        <v>92</v>
      </c>
      <c r="L2" s="18" t="e">
        <v>#N/A</v>
      </c>
      <c r="M2" s="18" t="e">
        <v>#N/A</v>
      </c>
      <c r="N2" s="18" t="e">
        <v>#N/A</v>
      </c>
      <c r="O2" s="18" t="e">
        <v>#N/A</v>
      </c>
      <c r="P2" s="18" t="e">
        <v>#N/A</v>
      </c>
      <c r="Q2" s="16" t="s">
        <v>93</v>
      </c>
      <c r="R2" s="18" t="b">
        <v>1</v>
      </c>
      <c r="S2" s="18" t="b">
        <v>0</v>
      </c>
      <c r="T2" s="22"/>
      <c r="U2" s="16" t="s">
        <v>94</v>
      </c>
      <c r="V2" s="16" t="s">
        <v>94</v>
      </c>
      <c r="W2" s="22"/>
      <c r="X2" s="22"/>
      <c r="Y2" s="22"/>
      <c r="Z2" s="16" t="s">
        <v>95</v>
      </c>
      <c r="AA2" s="32" t="str">
        <f>vlookup(A2,Alex!$1:$1000,27,true)</f>
        <v>1</v>
      </c>
      <c r="AB2" s="32" t="str">
        <f>vlookup(A2,Alex!$1:$1000,28,true)</f>
        <v>1</v>
      </c>
      <c r="AC2" s="32" t="str">
        <f>vlookup($A2,Alex!$1:$1000,29,false)</f>
        <v>#homeless #addiction</v>
      </c>
      <c r="AD2" s="32" t="str">
        <f>vlookup($A2,Alex!$1:$1000,27,false)</f>
        <v>1</v>
      </c>
      <c r="AE2" s="32" t="str">
        <f>vlookup($A2,Alex!$1:$1000,28,false)</f>
        <v>1</v>
      </c>
      <c r="AF2" s="32" t="str">
        <f>vlookup(I2,'IP addresss'!$2:$1000,3,false)</f>
        <v>North America</v>
      </c>
      <c r="AG2" s="32" t="str">
        <f>vlookup(I2,'IP addresss'!$2:$1000,6,false)</f>
        <v>KS</v>
      </c>
      <c r="AH2" s="32" t="str">
        <f>vlookup(I2,'IP addresss'!$2:$1000,8,false)</f>
        <v>Wichita</v>
      </c>
      <c r="AI2" s="32" t="str">
        <f>vlookup(I2,'IP addresss'!$2:$1000,10,false)</f>
        <v>37.70140076</v>
      </c>
      <c r="AJ2" s="32" t="str">
        <f>vlookup(I2,'IP addresss'!$2:$1000,11,false)</f>
        <v>-97.44049835</v>
      </c>
      <c r="AK2" s="32" t="str">
        <f>vlookup($A2,MainData_Jackie!$1:$1000,2,false)</f>
        <v>Carolyn Kell</v>
      </c>
      <c r="AL2" s="32" t="str">
        <f>vlookup($A2,MainData_Jackie!$1:$1000,3,false)</f>
        <v>3646</v>
      </c>
      <c r="AM2" s="32" t="str">
        <f>vlookup($A2,MainData_Jackie!$1:$1000,4,false)</f>
        <v>641</v>
      </c>
      <c r="AN2" s="32" t="str">
        <f>vlookup($A2,MainData_Jackie!$1:$1000,5,false)</f>
        <v>113</v>
      </c>
      <c r="AO2" s="32" t="str">
        <f>vlookup($A2,MainData_Jackie!$1:$1000,6,false)</f>
        <v>0</v>
      </c>
      <c r="AP2" s="32" t="str">
        <f>vlookup($A2,MainData_Jackie!$1:$1000,7,false)</f>
        <v>0</v>
      </c>
      <c r="AQ2" s="32" t="str">
        <f>vlookup($A2,MainData_Jackie!$1:$1000,8,false)</f>
        <v>0</v>
      </c>
      <c r="AR2" s="32" t="str">
        <f>vlookup($A2,MainData_Jackie!$1:$1000,9,false)</f>
        <v>0</v>
      </c>
      <c r="AS2" s="32" t="str">
        <f>vlookup($A2,MainData_Jackie!$1:$1000,10,false)</f>
        <v>1</v>
      </c>
      <c r="AT2" s="32" t="str">
        <f>vlookup($A2,MainData_Jackie!$1:$1000,11,false)</f>
        <v>8</v>
      </c>
      <c r="AU2" s="32" t="str">
        <f>vlookup($A2,MainData_Jackie!$1:$1000,12,false)</f>
        <v>75</v>
      </c>
      <c r="AV2" s="32" t="str">
        <f>vlookup($A2,MainData_Jackie!$1:$1000,13,false)</f>
        <v>gmail</v>
      </c>
      <c r="AW2" s="32" t="str">
        <f>vlookup($A2,MainData_Jackie!$1:$1000,14,false)</f>
        <v>com</v>
      </c>
      <c r="AX2" s="32" t="str">
        <f>vlookup($A2,MainData_Jackie!$1:$1000,15,false)</f>
        <v>4867</v>
      </c>
      <c r="AY2" s="32" t="str">
        <f>vlookup($A2,MainData_Jackie!$1:$1000,16,false)</f>
        <v>female</v>
      </c>
      <c r="AZ2" s="32" t="str">
        <f>vlookup($A2,Ian!1:1000,2,false)</f>
        <v/>
      </c>
      <c r="BA2" s="32" t="str">
        <f>vlookup($A2,Ian!1:1000,3,false)</f>
        <v/>
      </c>
      <c r="BB2" s="32" t="str">
        <f>vlookup($A2,Ian!1:1000,4,false)</f>
        <v/>
      </c>
      <c r="BC2" s="32" t="str">
        <f>vlookup($A2,Ian!1:1000,5,false)</f>
        <v/>
      </c>
      <c r="BD2" s="32" t="str">
        <f>vlookup($A2,Ian!1:1000,6,false)</f>
        <v/>
      </c>
      <c r="BE2" s="32" t="str">
        <f>vlookup($A2,Ian!1:1000,7,false)</f>
        <v/>
      </c>
      <c r="BF2" s="32" t="str">
        <f>vlookup($A2,Ian!1:1000,8,false)</f>
        <v/>
      </c>
      <c r="BG2" s="32" t="str">
        <f>vlookup(A2,SentimentScore!$1:$1000,2,false)</f>
        <v>1</v>
      </c>
      <c r="BH2" s="50" t="str">
        <f>vlookup(A2,'Images with Key'!$1:$1000,32)</f>
        <v>https://s3-external-1.amazonaws.com/offertabs/offer/kxdcce/large/810_564733b198173-644340_10202623597257126_2137653060_n.jpg</v>
      </c>
    </row>
    <row r="3">
      <c r="A3" s="12">
        <v>303.0</v>
      </c>
      <c r="B3" s="16" t="s">
        <v>69</v>
      </c>
      <c r="C3" s="16" t="s">
        <v>260</v>
      </c>
      <c r="D3" s="18" t="b">
        <v>1</v>
      </c>
      <c r="E3" s="12">
        <v>13.0</v>
      </c>
      <c r="F3" s="12">
        <v>4.0</v>
      </c>
      <c r="G3" s="12">
        <v>9.0</v>
      </c>
      <c r="H3" s="20">
        <v>42310.379166666666</v>
      </c>
      <c r="I3" s="16" t="s">
        <v>261</v>
      </c>
      <c r="J3" s="16" t="s">
        <v>262</v>
      </c>
      <c r="K3" s="16" t="s">
        <v>263</v>
      </c>
      <c r="L3" s="16" t="s">
        <v>264</v>
      </c>
      <c r="M3" s="12">
        <v>0.0</v>
      </c>
      <c r="N3" s="12">
        <v>0.0</v>
      </c>
      <c r="O3" s="12">
        <v>0.0</v>
      </c>
      <c r="P3" s="12">
        <v>0.0</v>
      </c>
      <c r="Q3" s="16" t="s">
        <v>265</v>
      </c>
      <c r="R3" s="18" t="b">
        <v>1</v>
      </c>
      <c r="S3" s="18" t="b">
        <v>1</v>
      </c>
      <c r="T3" s="22"/>
      <c r="U3" s="16" t="s">
        <v>94</v>
      </c>
      <c r="V3" s="16" t="s">
        <v>94</v>
      </c>
      <c r="W3" s="22"/>
      <c r="X3" s="22"/>
      <c r="Y3" s="22"/>
      <c r="Z3" s="16" t="s">
        <v>266</v>
      </c>
      <c r="AA3" s="32" t="str">
        <f>vlookup(A3,Alex!$1:$1000,27,true)</f>
        <v>2</v>
      </c>
      <c r="AB3" s="32" t="str">
        <f>vlookup(A3,Alex!$1:$1000,28,true)</f>
        <v>2</v>
      </c>
      <c r="AC3" s="32" t="str">
        <f>vlookup($A3,Alex!$1:$1000,29,false)</f>
        <v>#homeless #compassion</v>
      </c>
      <c r="AD3" s="32" t="str">
        <f>vlookup($A3,Alex!$1:$1000,27,false)</f>
        <v>2</v>
      </c>
      <c r="AE3" s="32" t="str">
        <f>vlookup($A3,Alex!$1:$1000,28,false)</f>
        <v>2</v>
      </c>
      <c r="AF3" s="32" t="str">
        <f>vlookup(I3,'IP addresss'!$2:$1000,3,false)</f>
        <v>North America</v>
      </c>
      <c r="AG3" s="32" t="str">
        <f>vlookup(I3,'IP addresss'!$2:$1000,6,false)</f>
        <v>NC</v>
      </c>
      <c r="AH3" s="32" t="str">
        <f>vlookup(I3,'IP addresss'!$2:$1000,8,false)</f>
        <v>High Point</v>
      </c>
      <c r="AI3" s="32" t="str">
        <f>vlookup(I3,'IP addresss'!$2:$1000,10,false)</f>
        <v>36.01620102</v>
      </c>
      <c r="AJ3" s="32" t="str">
        <f>vlookup(I3,'IP addresss'!$2:$1000,11,false)</f>
        <v>-80.04340363</v>
      </c>
      <c r="AK3" s="32" t="str">
        <f>vlookup(A3,MainData_Jackie!$1:$1000,2,false)</f>
        <v>Amanda Foster Anderson</v>
      </c>
      <c r="AL3" s="32" t="str">
        <f>vlookup($A3,MainData_Jackie!$1:$1000,3,false)</f>
        <v>2553</v>
      </c>
      <c r="AM3" s="32" t="str">
        <f>vlookup($A3,MainData_Jackie!$1:$1000,4,false)</f>
        <v>429</v>
      </c>
      <c r="AN3" s="32" t="str">
        <f>vlookup($A3,MainData_Jackie!$1:$1000,5,false)</f>
        <v>85</v>
      </c>
      <c r="AO3" s="32" t="str">
        <f>vlookup($A3,MainData_Jackie!$1:$1000,6,false)</f>
        <v>1</v>
      </c>
      <c r="AP3" s="32" t="str">
        <f>vlookup($A3,MainData_Jackie!$1:$1000,7,false)</f>
        <v>0</v>
      </c>
      <c r="AQ3" s="32" t="str">
        <f>vlookup($A3,MainData_Jackie!$1:$1000,8,false)</f>
        <v>0</v>
      </c>
      <c r="AR3" s="32" t="str">
        <f>vlookup($A3,MainData_Jackie!$1:$1000,9,false)</f>
        <v>0</v>
      </c>
      <c r="AS3" s="32" t="str">
        <f>vlookup($A3,MainData_Jackie!$1:$1000,10,false)</f>
        <v>0</v>
      </c>
      <c r="AT3" s="32" t="str">
        <f>vlookup($A3,MainData_Jackie!$1:$1000,11,false)</f>
        <v>63</v>
      </c>
      <c r="AU3" s="32" t="str">
        <f>vlookup($A3,MainData_Jackie!$1:$1000,12,false)</f>
        <v>61</v>
      </c>
      <c r="AV3" s="32" t="str">
        <f>vlookup($A3,MainData_Jackie!$1:$1000,13,false)</f>
        <v>gmail</v>
      </c>
      <c r="AW3" s="32" t="str">
        <f>vlookup($A3,MainData_Jackie!$1:$1000,14,false)</f>
        <v>com</v>
      </c>
      <c r="AX3" s="32" t="str">
        <f>vlookup($A3,MainData_Jackie!$1:$1000,15,false)</f>
        <v>3089</v>
      </c>
      <c r="AY3" s="32" t="str">
        <f>vlookup($A3,MainData_Jackie!$1:$1000,16,false)</f>
        <v>female</v>
      </c>
      <c r="AZ3" s="32" t="str">
        <f>vlookup($A3,Ian!2:1001,2,false)</f>
        <v>Amanda</v>
      </c>
      <c r="BA3" s="32" t="str">
        <f>vlookup($A3,Ian!2:1001,3,false)</f>
        <v>Anderson</v>
      </c>
      <c r="BB3" s="32" t="str">
        <f>vlookup($A3,Ian!2:1001,4,false)</f>
        <v/>
      </c>
      <c r="BC3" s="32" t="str">
        <f>vlookup($A3,Ian!2:1001,5,false)</f>
        <v/>
      </c>
      <c r="BD3" s="32" t="str">
        <f>vlookup($A3,Ian!2:1001,6,false)</f>
        <v/>
      </c>
      <c r="BE3" s="32" t="str">
        <f>vlookup($A3,Ian!2:1001,7,false)</f>
        <v/>
      </c>
      <c r="BF3" s="32" t="str">
        <f>vlookup($A3,Ian!2:1001,8,false)</f>
        <v/>
      </c>
      <c r="BG3" s="32" t="str">
        <f>vlookup(A3,SentimentScore!$1:$1000,2,false)</f>
        <v>0.999391</v>
      </c>
      <c r="BH3" s="50" t="str">
        <f>vlookup(A3,'Images with Key'!$1:$1000,32)</f>
        <v>https://s3-external-1.amazonaws.com/offertabs/offer/kxdcce/large/810_56390af3d38ce-12176148_10154128067931664_1448849672_o.jpg</v>
      </c>
    </row>
    <row r="4">
      <c r="A4" s="12">
        <v>688.0</v>
      </c>
      <c r="B4" s="16" t="s">
        <v>69</v>
      </c>
      <c r="C4" s="16" t="s">
        <v>267</v>
      </c>
      <c r="D4" s="18" t="b">
        <v>1</v>
      </c>
      <c r="E4" s="12">
        <v>0.0</v>
      </c>
      <c r="F4" s="12">
        <v>0.0</v>
      </c>
      <c r="G4" s="12">
        <v>0.0</v>
      </c>
      <c r="H4" s="20">
        <v>42325.71319444444</v>
      </c>
      <c r="I4" s="16" t="s">
        <v>268</v>
      </c>
      <c r="J4" s="16" t="s">
        <v>269</v>
      </c>
      <c r="K4" s="16" t="s">
        <v>270</v>
      </c>
      <c r="L4" s="18" t="e">
        <v>#N/A</v>
      </c>
      <c r="M4" s="18" t="e">
        <v>#N/A</v>
      </c>
      <c r="N4" s="18" t="e">
        <v>#N/A</v>
      </c>
      <c r="O4" s="18" t="e">
        <v>#N/A</v>
      </c>
      <c r="P4" s="18" t="e">
        <v>#N/A</v>
      </c>
      <c r="Q4" s="16" t="s">
        <v>271</v>
      </c>
      <c r="R4" s="18" t="b">
        <v>0</v>
      </c>
      <c r="S4" s="18" t="b">
        <v>1</v>
      </c>
      <c r="T4" s="12">
        <v>0.0</v>
      </c>
      <c r="U4" s="16" t="s">
        <v>272</v>
      </c>
      <c r="V4" s="16" t="s">
        <v>94</v>
      </c>
      <c r="W4" s="51">
        <v>1.404471704E9</v>
      </c>
      <c r="X4" s="51">
        <v>1.299951911E9</v>
      </c>
      <c r="Y4" s="16" t="s">
        <v>273</v>
      </c>
      <c r="Z4" s="16" t="s">
        <v>274</v>
      </c>
      <c r="AA4" s="12">
        <v>3.0</v>
      </c>
      <c r="AB4" s="12">
        <v>1.0</v>
      </c>
      <c r="AC4" s="32" t="str">
        <f>vlookup($A4,Alex!$1:$1000,29,false)</f>
        <v>#compassion</v>
      </c>
      <c r="AD4" s="32" t="str">
        <f>vlookup($A4,Alex!$1:$1000,27,false)</f>
        <v>3</v>
      </c>
      <c r="AE4" s="32" t="str">
        <f>vlookup($A4,Alex!$1:$1000,28,false)</f>
        <v>1</v>
      </c>
      <c r="AF4" s="32" t="str">
        <f>vlookup(I4,'IP addresss'!$2:$1000,3,false)</f>
        <v>North America</v>
      </c>
      <c r="AG4" s="32" t="str">
        <f>vlookup(I4,'IP addresss'!$2:$1000,6,false)</f>
        <v>CA</v>
      </c>
      <c r="AH4" s="32" t="str">
        <f>vlookup(I4,'IP addresss'!$2:$1000,8,false)</f>
        <v>San Jose</v>
      </c>
      <c r="AI4" s="32" t="str">
        <f>vlookup(I4,'IP addresss'!$2:$1000,10,false)</f>
        <v>37.33869934</v>
      </c>
      <c r="AJ4" s="32" t="str">
        <f>vlookup(I4,'IP addresss'!$2:$1000,11,false)</f>
        <v>-121.8914032</v>
      </c>
      <c r="AK4" s="32" t="str">
        <f>vlookup(A4,MainData_Jackie!$1:$1000,2,false)</f>
        <v>Connor Davis</v>
      </c>
      <c r="AL4" s="32" t="str">
        <f>vlookup($A4,MainData_Jackie!$1:$1000,3,false)</f>
        <v>1578</v>
      </c>
      <c r="AM4" s="32" t="str">
        <f>vlookup($A4,MainData_Jackie!$1:$1000,4,false)</f>
        <v>273</v>
      </c>
      <c r="AN4" s="32" t="str">
        <f>vlookup($A4,MainData_Jackie!$1:$1000,5,false)</f>
        <v>67</v>
      </c>
      <c r="AO4" s="32" t="str">
        <f>vlookup($A4,MainData_Jackie!$1:$1000,6,false)</f>
        <v>1</v>
      </c>
      <c r="AP4" s="32" t="str">
        <f>vlookup($A4,MainData_Jackie!$1:$1000,7,false)</f>
        <v>0</v>
      </c>
      <c r="AQ4" s="32" t="str">
        <f>vlookup($A4,MainData_Jackie!$1:$1000,8,false)</f>
        <v>0</v>
      </c>
      <c r="AR4" s="32" t="str">
        <f>vlookup($A4,MainData_Jackie!$1:$1000,9,false)</f>
        <v>3</v>
      </c>
      <c r="AS4" s="32" t="str">
        <f>vlookup($A4,MainData_Jackie!$1:$1000,10,false)</f>
        <v>0</v>
      </c>
      <c r="AT4" s="32" t="str">
        <f>vlookup($A4,MainData_Jackie!$1:$1000,11,false)</f>
        <v>10</v>
      </c>
      <c r="AU4" s="32" t="str">
        <f>vlookup($A4,MainData_Jackie!$1:$1000,12,false)</f>
        <v>29</v>
      </c>
      <c r="AV4" s="32" t="str">
        <f>vlookup($A4,MainData_Jackie!$1:$1000,13,false)</f>
        <v>sbcglobal</v>
      </c>
      <c r="AW4" s="32" t="str">
        <f>vlookup($A4,MainData_Jackie!$1:$1000,14,false)</f>
        <v>net</v>
      </c>
      <c r="AX4" s="32" t="str">
        <f>vlookup($A4,MainData_Jackie!$1:$1000,15,false)</f>
        <v>2009</v>
      </c>
      <c r="AY4" s="32" t="str">
        <f>vlookup($A4,MainData_Jackie!$1:$1000,16,false)</f>
        <v>male</v>
      </c>
      <c r="AZ4" s="32" t="str">
        <f>vlookup($A4,Ian!3:1002,2,false)</f>
        <v>Connor</v>
      </c>
      <c r="BA4" s="32" t="str">
        <f>vlookup($A4,Ian!3:1002,3,false)</f>
        <v>Davis</v>
      </c>
      <c r="BB4" s="32" t="str">
        <f>vlookup($A4,Ian!3:1002,4,false)</f>
        <v>Washington, D.C.</v>
      </c>
      <c r="BC4" s="32" t="str">
        <f>vlookup($A4,Ian!3:1002,5,false)</f>
        <v>United States</v>
      </c>
      <c r="BD4" s="32" t="str">
        <f>vlookup($A4,Ian!3:1002,6,false)</f>
        <v/>
      </c>
      <c r="BE4" s="32" t="str">
        <f>vlookup($A4,Ian!3:1002,7,false)</f>
        <v>Sands Capital Management</v>
      </c>
      <c r="BF4" s="32" t="str">
        <f>vlookup($A4,Ian!3:1002,8,false)</f>
        <v>Research Associate</v>
      </c>
      <c r="BG4" s="32" t="str">
        <f>vlookup(A4,SentimentScore!$1:$1000,2,false)</f>
        <v>1</v>
      </c>
      <c r="BH4" s="50" t="str">
        <f>vlookup(A4,'Images with Key'!$1:$1000,32)</f>
        <v>https://s3-external-1.amazonaws.com/offertabs/offer/kxdcce/large/810_5638e7323d5d7-IMG_4893.JPG</v>
      </c>
    </row>
    <row r="5">
      <c r="A5" s="12">
        <v>708.0</v>
      </c>
      <c r="B5" s="16" t="s">
        <v>69</v>
      </c>
      <c r="C5" s="16" t="s">
        <v>295</v>
      </c>
      <c r="D5" s="18" t="b">
        <v>1</v>
      </c>
      <c r="E5" s="12">
        <v>1.0</v>
      </c>
      <c r="F5" s="12">
        <v>1.0</v>
      </c>
      <c r="G5" s="22"/>
      <c r="H5" s="20">
        <v>42312.21388888889</v>
      </c>
      <c r="I5" s="16" t="s">
        <v>297</v>
      </c>
      <c r="J5" s="16" t="s">
        <v>298</v>
      </c>
      <c r="K5" s="16" t="s">
        <v>299</v>
      </c>
      <c r="L5" s="18" t="e">
        <v>#N/A</v>
      </c>
      <c r="M5" s="18" t="e">
        <v>#N/A</v>
      </c>
      <c r="N5" s="18" t="e">
        <v>#N/A</v>
      </c>
      <c r="O5" s="18" t="e">
        <v>#N/A</v>
      </c>
      <c r="P5" s="18" t="e">
        <v>#N/A</v>
      </c>
      <c r="Q5" s="16" t="s">
        <v>300</v>
      </c>
      <c r="R5" s="18" t="b">
        <v>0</v>
      </c>
      <c r="S5" s="18" t="b">
        <v>0</v>
      </c>
      <c r="T5" s="22"/>
      <c r="U5" s="16" t="s">
        <v>301</v>
      </c>
      <c r="V5" s="16" t="s">
        <v>94</v>
      </c>
      <c r="W5" s="51">
        <v>9.17658932E8</v>
      </c>
      <c r="X5" s="51">
        <v>8.73884171E8</v>
      </c>
      <c r="Y5" s="22"/>
      <c r="Z5" s="16" t="s">
        <v>302</v>
      </c>
      <c r="AA5" s="12">
        <v>3.0</v>
      </c>
      <c r="AB5" s="12">
        <v>1.0</v>
      </c>
      <c r="AC5" s="32" t="str">
        <f>vlookup($A5,Alex!$1:$1000,29,false)</f>
        <v>#education #developingcountries</v>
      </c>
      <c r="AD5" s="32" t="str">
        <f>vlookup($A5,Alex!$1:$1000,27,false)</f>
        <v>3</v>
      </c>
      <c r="AE5" s="32" t="str">
        <f>vlookup($A5,Alex!$1:$1000,28,false)</f>
        <v>1</v>
      </c>
      <c r="AF5" s="32" t="str">
        <f>vlookup(I5,'IP addresss'!$2:$1000,3,false)</f>
        <v>North America</v>
      </c>
      <c r="AG5" s="32" t="str">
        <f>vlookup(I5,'IP addresss'!$2:$1000,6,false)</f>
        <v>ON</v>
      </c>
      <c r="AH5" s="32" t="str">
        <f>vlookup(I5,'IP addresss'!$2:$1000,8,false)</f>
        <v>Toronto</v>
      </c>
      <c r="AI5" s="32" t="str">
        <f>vlookup(I5,'IP addresss'!$2:$1000,10,false)</f>
        <v>43.65119934</v>
      </c>
      <c r="AJ5" s="32" t="str">
        <f>vlookup(I5,'IP addresss'!$2:$1000,11,false)</f>
        <v>-79.48280334</v>
      </c>
      <c r="AK5" s="32" t="str">
        <f>vlookup(A5,MainData_Jackie!$1:$1000,2,false)</f>
        <v>Sayma H</v>
      </c>
      <c r="AL5" s="32" t="str">
        <f>vlookup($A5,MainData_Jackie!$1:$1000,3,false)</f>
        <v>415</v>
      </c>
      <c r="AM5" s="32" t="str">
        <f>vlookup($A5,MainData_Jackie!$1:$1000,4,false)</f>
        <v>76</v>
      </c>
      <c r="AN5" s="32" t="str">
        <f>vlookup($A5,MainData_Jackie!$1:$1000,5,false)</f>
        <v>4</v>
      </c>
      <c r="AO5" s="32" t="str">
        <f>vlookup($A5,MainData_Jackie!$1:$1000,6,false)</f>
        <v>0</v>
      </c>
      <c r="AP5" s="32" t="str">
        <f>vlookup($A5,MainData_Jackie!$1:$1000,7,false)</f>
        <v>0</v>
      </c>
      <c r="AQ5" s="32" t="str">
        <f>vlookup($A5,MainData_Jackie!$1:$1000,8,false)</f>
        <v>0</v>
      </c>
      <c r="AR5" s="32" t="str">
        <f>vlookup($A5,MainData_Jackie!$1:$1000,9,false)</f>
        <v>0</v>
      </c>
      <c r="AS5" s="32" t="str">
        <f>vlookup($A5,MainData_Jackie!$1:$1000,10,false)</f>
        <v>0</v>
      </c>
      <c r="AT5" s="32" t="str">
        <f>vlookup($A5,MainData_Jackie!$1:$1000,11,false)</f>
        <v>0</v>
      </c>
      <c r="AU5" s="32" t="str">
        <f>vlookup($A5,MainData_Jackie!$1:$1000,12,false)</f>
        <v>6</v>
      </c>
      <c r="AV5" s="32" t="str">
        <f>vlookup($A5,MainData_Jackie!$1:$1000,13,false)</f>
        <v>gmail</v>
      </c>
      <c r="AW5" s="32" t="str">
        <f>vlookup($A5,MainData_Jackie!$1:$1000,14,false)</f>
        <v>com</v>
      </c>
      <c r="AX5" s="32" t="str">
        <f>vlookup($A5,MainData_Jackie!$1:$1000,15,false)</f>
        <v>574</v>
      </c>
      <c r="AY5" s="32" t="str">
        <f>vlookup($A5,MainData_Jackie!$1:$1000,16,false)</f>
        <v>female</v>
      </c>
      <c r="AZ5" s="32" t="str">
        <f>vlookup($A5,Ian!4:1003,2,false)</f>
        <v>Sayma</v>
      </c>
      <c r="BA5" s="32" t="str">
        <f>vlookup($A5,Ian!4:1003,3,false)</f>
        <v>Hai</v>
      </c>
      <c r="BB5" s="32" t="str">
        <f>vlookup($A5,Ian!4:1003,4,false)</f>
        <v>Toronto</v>
      </c>
      <c r="BC5" s="32" t="str">
        <f>vlookup($A5,Ian!4:1003,5,false)</f>
        <v>Canada</v>
      </c>
      <c r="BD5" s="32" t="str">
        <f>vlookup($A5,Ian!4:1003,6,false)</f>
        <v>Ontario</v>
      </c>
      <c r="BE5" s="32" t="str">
        <f>vlookup($A5,Ian!4:1003,7,false)</f>
        <v>PepsiCo Foods Canada</v>
      </c>
      <c r="BF5" s="32" t="str">
        <f>vlookup($A5,Ian!4:1003,8,false)</f>
        <v>Diversity &amp; Engagement Manager</v>
      </c>
      <c r="BG5" s="32" t="str">
        <f>vlookup(A5,SentimentScore!$1:$1000,2,false)</f>
        <v>0.999499</v>
      </c>
      <c r="BH5" s="32" t="str">
        <f>vlookup(A5,'Images with Key'!$1:$1000,32)</f>
        <v/>
      </c>
    </row>
    <row r="6">
      <c r="A6" s="12">
        <v>9.0</v>
      </c>
      <c r="B6" s="16" t="s">
        <v>69</v>
      </c>
      <c r="C6" s="16" t="s">
        <v>374</v>
      </c>
      <c r="D6" s="18" t="b">
        <v>1</v>
      </c>
      <c r="E6" s="12">
        <v>66.0</v>
      </c>
      <c r="F6" s="12">
        <v>22.0</v>
      </c>
      <c r="G6" s="12">
        <v>44.0</v>
      </c>
      <c r="H6" s="20">
        <v>42311.64791666667</v>
      </c>
      <c r="I6" s="16" t="s">
        <v>375</v>
      </c>
      <c r="J6" s="16" t="s">
        <v>376</v>
      </c>
      <c r="K6" s="16" t="s">
        <v>377</v>
      </c>
      <c r="L6" s="18" t="e">
        <v>#N/A</v>
      </c>
      <c r="M6" s="18" t="e">
        <v>#N/A</v>
      </c>
      <c r="N6" s="18" t="e">
        <v>#N/A</v>
      </c>
      <c r="O6" s="18" t="e">
        <v>#N/A</v>
      </c>
      <c r="P6" s="18" t="e">
        <v>#N/A</v>
      </c>
      <c r="Q6" s="16" t="s">
        <v>378</v>
      </c>
      <c r="R6" s="18" t="b">
        <v>1</v>
      </c>
      <c r="S6" s="18" t="b">
        <v>0</v>
      </c>
      <c r="T6" s="12">
        <v>99501.0</v>
      </c>
      <c r="U6" s="16" t="s">
        <v>379</v>
      </c>
      <c r="V6" s="16" t="s">
        <v>380</v>
      </c>
      <c r="W6" s="51">
        <v>3767608.0</v>
      </c>
      <c r="X6" s="51">
        <v>3535353.0</v>
      </c>
      <c r="Y6" s="16" t="s">
        <v>381</v>
      </c>
      <c r="Z6" s="16" t="s">
        <v>426</v>
      </c>
      <c r="AA6" s="12">
        <v>2.0</v>
      </c>
      <c r="AB6" s="12">
        <v>2.0</v>
      </c>
      <c r="AC6" s="32" t="str">
        <f>vlookup($A6,Alex!$1:$1000,29,false)</f>
        <v>#compassion</v>
      </c>
      <c r="AD6" s="32" t="str">
        <f>vlookup($A6,Alex!$1:$1000,27,false)</f>
        <v>2</v>
      </c>
      <c r="AE6" s="32" t="str">
        <f>vlookup($A6,Alex!$1:$1000,28,false)</f>
        <v>2</v>
      </c>
      <c r="AF6" s="32" t="str">
        <f>vlookup(I6,'IP addresss'!$2:$1000,3,false)</f>
        <v>North America</v>
      </c>
      <c r="AG6" s="32" t="str">
        <f>vlookup(I6,'IP addresss'!$2:$1000,6,false)</f>
        <v>NJ</v>
      </c>
      <c r="AH6" s="32" t="str">
        <f>vlookup(I6,'IP addresss'!$2:$1000,8,false)</f>
        <v>Newark</v>
      </c>
      <c r="AI6" s="32" t="str">
        <f>vlookup(I6,'IP addresss'!$2:$1000,10,false)</f>
        <v>40.7356987</v>
      </c>
      <c r="AJ6" s="32" t="str">
        <f>vlookup(I6,'IP addresss'!$2:$1000,11,false)</f>
        <v>-74.17240143</v>
      </c>
      <c r="AK6" s="32" t="str">
        <f>vlookup(A6,MainData_Jackie!$1:$1000,2,false)</f>
        <v>Libby Bakalar</v>
      </c>
      <c r="AL6" s="32" t="str">
        <f>vlookup($A6,MainData_Jackie!$1:$1000,3,false)</f>
        <v>2273</v>
      </c>
      <c r="AM6" s="32" t="str">
        <f>vlookup($A6,MainData_Jackie!$1:$1000,4,false)</f>
        <v>364</v>
      </c>
      <c r="AN6" s="32" t="str">
        <f>vlookup($A6,MainData_Jackie!$1:$1000,5,false)</f>
        <v>98</v>
      </c>
      <c r="AO6" s="32" t="str">
        <f>vlookup($A6,MainData_Jackie!$1:$1000,6,false)</f>
        <v>0</v>
      </c>
      <c r="AP6" s="32" t="str">
        <f>vlookup($A6,MainData_Jackie!$1:$1000,7,false)</f>
        <v>0</v>
      </c>
      <c r="AQ6" s="32" t="str">
        <f>vlookup($A6,MainData_Jackie!$1:$1000,8,false)</f>
        <v>0</v>
      </c>
      <c r="AR6" s="32" t="str">
        <f>vlookup($A6,MainData_Jackie!$1:$1000,9,false)</f>
        <v>0</v>
      </c>
      <c r="AS6" s="32" t="str">
        <f>vlookup($A6,MainData_Jackie!$1:$1000,10,false)</f>
        <v>0</v>
      </c>
      <c r="AT6" s="32" t="str">
        <f>vlookup($A6,MainData_Jackie!$1:$1000,11,false)</f>
        <v>0</v>
      </c>
      <c r="AU6" s="32" t="str">
        <f>vlookup($A6,MainData_Jackie!$1:$1000,12,false)</f>
        <v>56</v>
      </c>
      <c r="AV6" s="32" t="str">
        <f>vlookup($A6,MainData_Jackie!$1:$1000,13,false)</f>
        <v>yahoo</v>
      </c>
      <c r="AW6" s="32" t="str">
        <f>vlookup($A6,MainData_Jackie!$1:$1000,14,false)</f>
        <v>com</v>
      </c>
      <c r="AX6" s="32" t="str">
        <f>vlookup($A6,MainData_Jackie!$1:$1000,15,false)</f>
        <v>2980</v>
      </c>
      <c r="AY6" s="32" t="str">
        <f>vlookup($A6,MainData_Jackie!$1:$1000,16,false)</f>
        <v>female</v>
      </c>
      <c r="AZ6" s="32" t="str">
        <f>vlookup($A6,Ian!5:1004,2,false)</f>
        <v/>
      </c>
      <c r="BA6" s="32" t="str">
        <f>vlookup($A6,Ian!5:1004,3,false)</f>
        <v/>
      </c>
      <c r="BB6" s="32" t="str">
        <f>vlookup($A6,Ian!5:1004,4,false)</f>
        <v/>
      </c>
      <c r="BC6" s="32" t="str">
        <f>vlookup($A6,Ian!5:1004,5,false)</f>
        <v/>
      </c>
      <c r="BD6" s="32" t="str">
        <f>vlookup($A6,Ian!5:1004,6,false)</f>
        <v/>
      </c>
      <c r="BE6" s="32" t="str">
        <f>vlookup($A6,Ian!5:1004,7,false)</f>
        <v/>
      </c>
      <c r="BF6" s="32" t="str">
        <f>vlookup($A6,Ian!5:1004,8,false)</f>
        <v/>
      </c>
      <c r="BG6" s="32" t="str">
        <f>vlookup(A6,SentimentScore!$1:$1000,2,false)</f>
        <v>0.971803</v>
      </c>
      <c r="BH6" s="50" t="str">
        <f>vlookup(A6,'Images with Key'!$1:$1000,32)</f>
        <v>https://s3-external-1.amazonaws.com/offertabs/offer/kxdcce/large/810_563be289c8a55-cache_4095826818.jpg</v>
      </c>
    </row>
    <row r="7">
      <c r="A7" s="12">
        <v>225.0</v>
      </c>
      <c r="B7" s="16" t="s">
        <v>69</v>
      </c>
      <c r="C7" s="16" t="s">
        <v>548</v>
      </c>
      <c r="D7" s="18" t="b">
        <v>1</v>
      </c>
      <c r="E7" s="12">
        <v>22.0</v>
      </c>
      <c r="F7" s="12">
        <v>4.0</v>
      </c>
      <c r="G7" s="12">
        <v>18.0</v>
      </c>
      <c r="H7" s="20">
        <v>42311.8125</v>
      </c>
      <c r="I7" s="16" t="s">
        <v>550</v>
      </c>
      <c r="J7" s="16" t="s">
        <v>551</v>
      </c>
      <c r="K7" s="16" t="s">
        <v>553</v>
      </c>
      <c r="L7" s="18" t="e">
        <v>#N/A</v>
      </c>
      <c r="M7" s="18" t="e">
        <v>#N/A</v>
      </c>
      <c r="N7" s="18" t="e">
        <v>#N/A</v>
      </c>
      <c r="O7" s="18" t="e">
        <v>#N/A</v>
      </c>
      <c r="P7" s="18" t="e">
        <v>#N/A</v>
      </c>
      <c r="Q7" s="16" t="s">
        <v>555</v>
      </c>
      <c r="R7" s="18" t="b">
        <v>1</v>
      </c>
      <c r="S7" s="18" t="b">
        <v>1</v>
      </c>
      <c r="T7" s="12">
        <v>35216.0</v>
      </c>
      <c r="U7" s="16" t="s">
        <v>556</v>
      </c>
      <c r="V7" s="16" t="s">
        <v>557</v>
      </c>
      <c r="W7" s="51">
        <v>173472.0</v>
      </c>
      <c r="X7" s="51">
        <v>152073.0</v>
      </c>
      <c r="Y7" s="16" t="s">
        <v>559</v>
      </c>
      <c r="Z7" s="16" t="s">
        <v>563</v>
      </c>
      <c r="AA7" s="16"/>
      <c r="AB7" s="16"/>
      <c r="AC7" s="32" t="str">
        <f>vlookup($A7,Alex!$1:$1000,29,false)</f>
        <v>#autism #orgmadeadifferenceinmylife #education #technology</v>
      </c>
      <c r="AD7" s="32" t="str">
        <f>vlookup($A7,Alex!$1:$1000,27,false)</f>
        <v>1</v>
      </c>
      <c r="AE7" s="32" t="str">
        <f>vlookup($A7,Alex!$1:$1000,28,false)</f>
        <v>1</v>
      </c>
      <c r="AF7" s="32" t="str">
        <f>vlookup(I7,'IP addresss'!$2:$1000,3,false)</f>
        <v>North America</v>
      </c>
      <c r="AG7" s="32" t="str">
        <f>vlookup(I7,'IP addresss'!$2:$1000,6,false)</f>
        <v>NJ</v>
      </c>
      <c r="AH7" s="32" t="str">
        <f>vlookup(I7,'IP addresss'!$2:$1000,8,false)</f>
        <v>Newark</v>
      </c>
      <c r="AI7" s="32" t="str">
        <f>vlookup(I7,'IP addresss'!$2:$1000,10,false)</f>
        <v>40.7356987</v>
      </c>
      <c r="AJ7" s="32" t="str">
        <f>vlookup(I7,'IP addresss'!$2:$1000,11,false)</f>
        <v>-74.17240143</v>
      </c>
      <c r="AK7" s="32" t="str">
        <f>vlookup(A7,MainData_Jackie!$1:$1000,2,false)</f>
        <v>Brenda Wideman</v>
      </c>
      <c r="AL7" s="32" t="str">
        <f>vlookup($A7,MainData_Jackie!$1:$1000,3,false)</f>
        <v>1033</v>
      </c>
      <c r="AM7" s="32" t="str">
        <f>vlookup($A7,MainData_Jackie!$1:$1000,4,false)</f>
        <v>188</v>
      </c>
      <c r="AN7" s="32" t="str">
        <f>vlookup($A7,MainData_Jackie!$1:$1000,5,false)</f>
        <v>25</v>
      </c>
      <c r="AO7" s="32" t="str">
        <f>vlookup($A7,MainData_Jackie!$1:$1000,6,false)</f>
        <v>1</v>
      </c>
      <c r="AP7" s="32" t="str">
        <f>vlookup($A7,MainData_Jackie!$1:$1000,7,false)</f>
        <v>0</v>
      </c>
      <c r="AQ7" s="32" t="str">
        <f>vlookup($A7,MainData_Jackie!$1:$1000,8,false)</f>
        <v>0</v>
      </c>
      <c r="AR7" s="32" t="str">
        <f>vlookup($A7,MainData_Jackie!$1:$1000,9,false)</f>
        <v>0</v>
      </c>
      <c r="AS7" s="32" t="str">
        <f>vlookup($A7,MainData_Jackie!$1:$1000,10,false)</f>
        <v>2</v>
      </c>
      <c r="AT7" s="32" t="str">
        <f>vlookup($A7,MainData_Jackie!$1:$1000,11,false)</f>
        <v>0</v>
      </c>
      <c r="AU7" s="32" t="str">
        <f>vlookup($A7,MainData_Jackie!$1:$1000,12,false)</f>
        <v>28</v>
      </c>
      <c r="AV7" s="32" t="str">
        <f>vlookup($A7,MainData_Jackie!$1:$1000,13,false)</f>
        <v>yahoo</v>
      </c>
      <c r="AW7" s="32" t="str">
        <f>vlookup($A7,MainData_Jackie!$1:$1000,14,false)</f>
        <v>com</v>
      </c>
      <c r="AX7" s="32" t="str">
        <f>vlookup($A7,MainData_Jackie!$1:$1000,15,false)</f>
        <v>1399</v>
      </c>
      <c r="AY7" s="32" t="str">
        <f>vlookup($A7,MainData_Jackie!$1:$1000,16,false)</f>
        <v>female</v>
      </c>
      <c r="AZ7" s="32" t="str">
        <f>vlookup($A7,Ian!6:1005,2,false)</f>
        <v>Brenda</v>
      </c>
      <c r="BA7" s="32" t="str">
        <f>vlookup($A7,Ian!6:1005,3,false)</f>
        <v>Wideman</v>
      </c>
      <c r="BB7" s="32" t="str">
        <f>vlookup($A7,Ian!6:1005,4,false)</f>
        <v/>
      </c>
      <c r="BC7" s="32" t="str">
        <f>vlookup($A7,Ian!6:1005,5,false)</f>
        <v/>
      </c>
      <c r="BD7" s="32" t="str">
        <f>vlookup($A7,Ian!6:1005,6,false)</f>
        <v/>
      </c>
      <c r="BE7" s="32" t="str">
        <f>vlookup($A7,Ian!6:1005,7,false)</f>
        <v/>
      </c>
      <c r="BF7" s="32" t="str">
        <f>vlookup($A7,Ian!6:1005,8,false)</f>
        <v/>
      </c>
      <c r="BG7" s="32" t="str">
        <f>vlookup(A7,SentimentScore!$1:$1000,2,false)</f>
        <v>#N/A</v>
      </c>
      <c r="BH7" s="50" t="str">
        <f>vlookup(A7,'Images with Key'!$1:$1000,32)</f>
        <v>https://s3-external-1.amazonaws.com/offertabs/offer/kxdcce/large/810_563c00cfc961a-1619160_466832033417068_106864079_n.jpg</v>
      </c>
    </row>
    <row r="8">
      <c r="A8" s="12">
        <v>226.0</v>
      </c>
      <c r="B8" s="16" t="s">
        <v>69</v>
      </c>
      <c r="C8" s="16" t="s">
        <v>548</v>
      </c>
      <c r="D8" s="18" t="b">
        <v>1</v>
      </c>
      <c r="E8" s="12">
        <v>5.0</v>
      </c>
      <c r="F8" s="12">
        <v>1.0</v>
      </c>
      <c r="G8" s="12">
        <v>4.0</v>
      </c>
      <c r="H8" s="20">
        <v>42311.83472222222</v>
      </c>
      <c r="I8" s="16" t="s">
        <v>682</v>
      </c>
      <c r="J8" s="16" t="s">
        <v>551</v>
      </c>
      <c r="K8" s="16" t="s">
        <v>683</v>
      </c>
      <c r="L8" s="16" t="s">
        <v>264</v>
      </c>
      <c r="M8" s="12">
        <v>0.0</v>
      </c>
      <c r="N8" s="12">
        <v>0.0</v>
      </c>
      <c r="O8" s="16" t="s">
        <v>684</v>
      </c>
      <c r="P8" s="16" t="s">
        <v>685</v>
      </c>
      <c r="Q8" s="16" t="s">
        <v>686</v>
      </c>
      <c r="R8" s="18" t="b">
        <v>1</v>
      </c>
      <c r="S8" s="18" t="b">
        <v>1</v>
      </c>
      <c r="T8" s="12">
        <v>35216.0</v>
      </c>
      <c r="U8" s="16" t="s">
        <v>556</v>
      </c>
      <c r="V8" s="16" t="s">
        <v>557</v>
      </c>
      <c r="W8" s="51">
        <v>173472.0</v>
      </c>
      <c r="X8" s="51">
        <v>152073.0</v>
      </c>
      <c r="Y8" s="16" t="s">
        <v>559</v>
      </c>
      <c r="Z8" s="16" t="s">
        <v>688</v>
      </c>
      <c r="AA8" s="16"/>
      <c r="AB8" s="16"/>
      <c r="AC8" s="32" t="str">
        <f>vlookup($A8,Alex!$1:$1000,29,false)</f>
        <v>#autism #education #technology</v>
      </c>
      <c r="AD8" s="32" t="str">
        <f>vlookup($A8,Alex!$1:$1000,27,false)</f>
        <v>1</v>
      </c>
      <c r="AE8" s="32" t="str">
        <f>vlookup($A8,Alex!$1:$1000,28,false)</f>
        <v>6</v>
      </c>
      <c r="AF8" s="32" t="str">
        <f>vlookup(I8,'IP addresss'!$2:$1000,3,false)</f>
        <v>North America</v>
      </c>
      <c r="AG8" s="32" t="str">
        <f>vlookup(I8,'IP addresss'!$2:$1000,6,false)</f>
        <v>CA</v>
      </c>
      <c r="AH8" s="32" t="str">
        <f>vlookup(I8,'IP addresss'!$2:$1000,8,false)</f>
        <v>Chino</v>
      </c>
      <c r="AI8" s="32" t="str">
        <f>vlookup(I8,'IP addresss'!$2:$1000,10,false)</f>
        <v>33.98690033</v>
      </c>
      <c r="AJ8" s="32" t="str">
        <f>vlookup(I8,'IP addresss'!$2:$1000,11,false)</f>
        <v>-117.6555023</v>
      </c>
      <c r="AK8" s="32" t="str">
        <f>vlookup(A8,MainData_Jackie!$1:$1000,2,false)</f>
        <v>Deborah Bosher Vouaux</v>
      </c>
      <c r="AL8" s="32" t="str">
        <f>vlookup($A8,MainData_Jackie!$1:$1000,3,false)</f>
        <v>866</v>
      </c>
      <c r="AM8" s="32" t="str">
        <f>vlookup($A8,MainData_Jackie!$1:$1000,4,false)</f>
        <v>158</v>
      </c>
      <c r="AN8" s="32" t="str">
        <f>vlookup($A8,MainData_Jackie!$1:$1000,5,false)</f>
        <v>29</v>
      </c>
      <c r="AO8" s="32" t="str">
        <f>vlookup($A8,MainData_Jackie!$1:$1000,6,false)</f>
        <v>1</v>
      </c>
      <c r="AP8" s="32" t="str">
        <f>vlookup($A8,MainData_Jackie!$1:$1000,7,false)</f>
        <v>0</v>
      </c>
      <c r="AQ8" s="32" t="str">
        <f>vlookup($A8,MainData_Jackie!$1:$1000,8,false)</f>
        <v>0</v>
      </c>
      <c r="AR8" s="32" t="str">
        <f>vlookup($A8,MainData_Jackie!$1:$1000,9,false)</f>
        <v>0</v>
      </c>
      <c r="AS8" s="32" t="str">
        <f>vlookup($A8,MainData_Jackie!$1:$1000,10,false)</f>
        <v>0</v>
      </c>
      <c r="AT8" s="32" t="str">
        <f>vlookup($A8,MainData_Jackie!$1:$1000,11,false)</f>
        <v>0</v>
      </c>
      <c r="AU8" s="32" t="str">
        <f>vlookup($A8,MainData_Jackie!$1:$1000,12,false)</f>
        <v>14</v>
      </c>
      <c r="AV8" s="32" t="str">
        <f>vlookup($A8,MainData_Jackie!$1:$1000,13,false)</f>
        <v>verizon</v>
      </c>
      <c r="AW8" s="32" t="str">
        <f>vlookup($A8,MainData_Jackie!$1:$1000,14,false)</f>
        <v>net</v>
      </c>
      <c r="AX8" s="32" t="str">
        <f>vlookup($A8,MainData_Jackie!$1:$1000,15,false)</f>
        <v>1152</v>
      </c>
      <c r="AY8" s="32" t="str">
        <f>vlookup($A8,MainData_Jackie!$1:$1000,16,false)</f>
        <v>female</v>
      </c>
      <c r="AZ8" s="32" t="str">
        <f>vlookup($A8,Ian!7:1006,2,false)</f>
        <v>deborahvo</v>
      </c>
      <c r="BA8" s="32" t="str">
        <f>vlookup($A8,Ian!7:1006,3,false)</f>
        <v>.</v>
      </c>
      <c r="BB8" s="32" t="str">
        <f>vlookup($A8,Ian!7:1006,4,false)</f>
        <v>Murrieta</v>
      </c>
      <c r="BC8" s="32" t="str">
        <f>vlookup($A8,Ian!7:1006,5,false)</f>
        <v>United States</v>
      </c>
      <c r="BD8" s="32" t="str">
        <f>vlookup($A8,Ian!7:1006,6,false)</f>
        <v>California</v>
      </c>
      <c r="BE8" s="32" t="str">
        <f>vlookup($A8,Ian!7:1006,7,false)</f>
        <v/>
      </c>
      <c r="BF8" s="32" t="str">
        <f>vlookup($A8,Ian!7:1006,8,false)</f>
        <v/>
      </c>
      <c r="BG8" s="32" t="str">
        <f>vlookup(A8,SentimentScore!$1:$1000,2,false)</f>
        <v>0.997442</v>
      </c>
      <c r="BH8" s="50" t="str">
        <f>vlookup(A8,'Images with Key'!$1:$1000,32)</f>
        <v>https://s3-external-1.amazonaws.com/offertabs/offer/kxdcce/large/810_563c0799c54ab-10410281_10102317049331664_3392516026276012705_n.jpg</v>
      </c>
    </row>
    <row r="9">
      <c r="A9" s="12">
        <v>227.0</v>
      </c>
      <c r="B9" s="16" t="s">
        <v>69</v>
      </c>
      <c r="C9" s="16" t="s">
        <v>548</v>
      </c>
      <c r="D9" s="18" t="b">
        <v>1</v>
      </c>
      <c r="E9" s="12">
        <v>2657.0</v>
      </c>
      <c r="F9" s="12">
        <v>131.0</v>
      </c>
      <c r="G9" s="12">
        <v>2526.0</v>
      </c>
      <c r="H9" s="20">
        <v>42311.847916666666</v>
      </c>
      <c r="I9" s="16" t="s">
        <v>807</v>
      </c>
      <c r="J9" s="16" t="s">
        <v>551</v>
      </c>
      <c r="K9" s="16" t="s">
        <v>808</v>
      </c>
      <c r="L9" s="18" t="e">
        <v>#N/A</v>
      </c>
      <c r="M9" s="18" t="e">
        <v>#N/A</v>
      </c>
      <c r="N9" s="18" t="e">
        <v>#N/A</v>
      </c>
      <c r="O9" s="18" t="e">
        <v>#N/A</v>
      </c>
      <c r="P9" s="18" t="e">
        <v>#N/A</v>
      </c>
      <c r="Q9" s="16" t="s">
        <v>810</v>
      </c>
      <c r="R9" s="18" t="b">
        <v>1</v>
      </c>
      <c r="S9" s="18" t="b">
        <v>1</v>
      </c>
      <c r="T9" s="12">
        <v>35216.0</v>
      </c>
      <c r="U9" s="16" t="s">
        <v>556</v>
      </c>
      <c r="V9" s="16" t="s">
        <v>557</v>
      </c>
      <c r="W9" s="51">
        <v>173472.0</v>
      </c>
      <c r="X9" s="51">
        <v>152073.0</v>
      </c>
      <c r="Y9" s="16" t="s">
        <v>559</v>
      </c>
      <c r="Z9" s="16" t="s">
        <v>815</v>
      </c>
      <c r="AA9" s="16"/>
      <c r="AB9" s="16"/>
      <c r="AC9" s="32" t="str">
        <f>vlookup($A9,Alex!$1:$1000,29,false)</f>
        <v>#autism #technology</v>
      </c>
      <c r="AD9" s="32" t="str">
        <f>vlookup($A9,Alex!$1:$1000,27,false)</f>
        <v>2</v>
      </c>
      <c r="AE9" s="32" t="str">
        <f>vlookup($A9,Alex!$1:$1000,28,false)</f>
        <v>1</v>
      </c>
      <c r="AF9" s="32" t="str">
        <f>vlookup(I9,'IP addresss'!$2:$1000,3,false)</f>
        <v>North America</v>
      </c>
      <c r="AG9" s="32" t="str">
        <f>vlookup(I9,'IP addresss'!$2:$1000,6,false)</f>
        <v>ID</v>
      </c>
      <c r="AH9" s="32" t="str">
        <f>vlookup(I9,'IP addresss'!$2:$1000,8,false)</f>
        <v>Nampa</v>
      </c>
      <c r="AI9" s="32" t="str">
        <f>vlookup(I9,'IP addresss'!$2:$1000,10,false)</f>
        <v>43.60559845</v>
      </c>
      <c r="AJ9" s="32" t="str">
        <f>vlookup(I9,'IP addresss'!$2:$1000,11,false)</f>
        <v>-116.5414963</v>
      </c>
      <c r="AK9" s="32" t="str">
        <f>vlookup(A9,MainData_Jackie!$1:$1000,2,false)</f>
        <v>Kathie Benjamin</v>
      </c>
      <c r="AL9" s="32" t="str">
        <f>vlookup($A9,MainData_Jackie!$1:$1000,3,false)</f>
        <v>1942</v>
      </c>
      <c r="AM9" s="32" t="str">
        <f>vlookup($A9,MainData_Jackie!$1:$1000,4,false)</f>
        <v>354</v>
      </c>
      <c r="AN9" s="32" t="str">
        <f>vlookup($A9,MainData_Jackie!$1:$1000,5,false)</f>
        <v>36</v>
      </c>
      <c r="AO9" s="32" t="str">
        <f>vlookup($A9,MainData_Jackie!$1:$1000,6,false)</f>
        <v>1</v>
      </c>
      <c r="AP9" s="32" t="str">
        <f>vlookup($A9,MainData_Jackie!$1:$1000,7,false)</f>
        <v>0</v>
      </c>
      <c r="AQ9" s="32" t="str">
        <f>vlookup($A9,MainData_Jackie!$1:$1000,8,false)</f>
        <v>0</v>
      </c>
      <c r="AR9" s="32" t="str">
        <f>vlookup($A9,MainData_Jackie!$1:$1000,9,false)</f>
        <v>0</v>
      </c>
      <c r="AS9" s="32" t="str">
        <f>vlookup($A9,MainData_Jackie!$1:$1000,10,false)</f>
        <v>0</v>
      </c>
      <c r="AT9" s="32" t="str">
        <f>vlookup($A9,MainData_Jackie!$1:$1000,11,false)</f>
        <v>1</v>
      </c>
      <c r="AU9" s="32" t="str">
        <f>vlookup($A9,MainData_Jackie!$1:$1000,12,false)</f>
        <v>38</v>
      </c>
      <c r="AV9" s="32" t="str">
        <f>vlookup($A9,MainData_Jackie!$1:$1000,13,false)</f>
        <v>cableone</v>
      </c>
      <c r="AW9" s="32" t="str">
        <f>vlookup($A9,MainData_Jackie!$1:$1000,14,false)</f>
        <v>net</v>
      </c>
      <c r="AX9" s="32" t="str">
        <f>vlookup($A9,MainData_Jackie!$1:$1000,15,false)</f>
        <v>2601</v>
      </c>
      <c r="AY9" s="32" t="str">
        <f>vlookup($A9,MainData_Jackie!$1:$1000,16,false)</f>
        <v>female</v>
      </c>
      <c r="AZ9" s="32" t="str">
        <f>vlookup($A9,Ian!8:1007,2,false)</f>
        <v/>
      </c>
      <c r="BA9" s="32" t="str">
        <f>vlookup($A9,Ian!8:1007,3,false)</f>
        <v/>
      </c>
      <c r="BB9" s="32" t="str">
        <f>vlookup($A9,Ian!8:1007,4,false)</f>
        <v/>
      </c>
      <c r="BC9" s="32" t="str">
        <f>vlookup($A9,Ian!8:1007,5,false)</f>
        <v/>
      </c>
      <c r="BD9" s="32" t="str">
        <f>vlookup($A9,Ian!8:1007,6,false)</f>
        <v/>
      </c>
      <c r="BE9" s="32" t="str">
        <f>vlookup($A9,Ian!8:1007,7,false)</f>
        <v/>
      </c>
      <c r="BF9" s="32" t="str">
        <f>vlookup($A9,Ian!8:1007,8,false)</f>
        <v/>
      </c>
      <c r="BG9" s="32" t="str">
        <f>vlookup(A9,SentimentScore!$1:$1000,2,false)</f>
        <v>0.999788</v>
      </c>
      <c r="BH9" s="50" t="str">
        <f>vlookup(A9,'Images with Key'!$1:$1000,32)</f>
        <v>https://s3-external-1.amazonaws.com/offertabs/offer/kxdcce/large/810_563c2613ee59a-_W2_8753_sm2.jpg</v>
      </c>
    </row>
    <row r="10">
      <c r="A10" s="12">
        <v>228.0</v>
      </c>
      <c r="B10" s="16" t="s">
        <v>69</v>
      </c>
      <c r="C10" s="16" t="s">
        <v>548</v>
      </c>
      <c r="D10" s="18" t="b">
        <v>1</v>
      </c>
      <c r="E10" s="12">
        <v>16.0</v>
      </c>
      <c r="F10" s="12">
        <v>2.0</v>
      </c>
      <c r="G10" s="12">
        <v>14.0</v>
      </c>
      <c r="H10" s="20">
        <v>42311.85902777778</v>
      </c>
      <c r="I10" s="16" t="s">
        <v>939</v>
      </c>
      <c r="J10" s="16" t="s">
        <v>551</v>
      </c>
      <c r="K10" s="16" t="s">
        <v>941</v>
      </c>
      <c r="L10" s="18" t="e">
        <v>#N/A</v>
      </c>
      <c r="M10" s="18" t="e">
        <v>#N/A</v>
      </c>
      <c r="N10" s="18" t="e">
        <v>#N/A</v>
      </c>
      <c r="O10" s="18" t="e">
        <v>#N/A</v>
      </c>
      <c r="P10" s="18" t="e">
        <v>#N/A</v>
      </c>
      <c r="Q10" s="16" t="s">
        <v>944</v>
      </c>
      <c r="R10" s="18" t="b">
        <v>1</v>
      </c>
      <c r="S10" s="18" t="b">
        <v>1</v>
      </c>
      <c r="T10" s="12">
        <v>35216.0</v>
      </c>
      <c r="U10" s="16" t="s">
        <v>556</v>
      </c>
      <c r="V10" s="16" t="s">
        <v>557</v>
      </c>
      <c r="W10" s="51">
        <v>173472.0</v>
      </c>
      <c r="X10" s="51">
        <v>152073.0</v>
      </c>
      <c r="Y10" s="16" t="s">
        <v>559</v>
      </c>
      <c r="Z10" s="16" t="s">
        <v>947</v>
      </c>
      <c r="AA10" s="16"/>
      <c r="AB10" s="16"/>
      <c r="AC10" s="32" t="str">
        <f>vlookup($A10,Alex!$1:$1000,29,false)</f>
        <v>#autism #technology #orgmadeadifferenceinmylife</v>
      </c>
      <c r="AD10" s="32" t="str">
        <f>vlookup($A10,Alex!$1:$1000,27,false)</f>
        <v>1</v>
      </c>
      <c r="AE10" s="32" t="str">
        <f>vlookup($A10,Alex!$1:$1000,28,false)</f>
        <v>6</v>
      </c>
      <c r="AF10" s="32" t="str">
        <f>vlookup(I10,'IP addresss'!$2:$1000,3,false)</f>
        <v>North America</v>
      </c>
      <c r="AG10" s="32" t="str">
        <f>vlookup(I10,'IP addresss'!$2:$1000,6,false)</f>
        <v>KS</v>
      </c>
      <c r="AH10" s="32" t="str">
        <f>vlookup(I10,'IP addresss'!$2:$1000,8,false)</f>
        <v>Wichita</v>
      </c>
      <c r="AI10" s="32" t="str">
        <f>vlookup(I10,'IP addresss'!$2:$1000,10,false)</f>
        <v>37.70349884</v>
      </c>
      <c r="AJ10" s="32" t="str">
        <f>vlookup(I10,'IP addresss'!$2:$1000,11,false)</f>
        <v>-97.37979889</v>
      </c>
      <c r="AK10" s="32" t="str">
        <f>vlookup(A10,MainData_Jackie!$1:$1000,2,false)</f>
        <v>Danae Buoy</v>
      </c>
      <c r="AL10" s="32" t="str">
        <f>vlookup($A10,MainData_Jackie!$1:$1000,3,false)</f>
        <v>658</v>
      </c>
      <c r="AM10" s="32" t="str">
        <f>vlookup($A10,MainData_Jackie!$1:$1000,4,false)</f>
        <v>118</v>
      </c>
      <c r="AN10" s="32" t="str">
        <f>vlookup($A10,MainData_Jackie!$1:$1000,5,false)</f>
        <v>10</v>
      </c>
      <c r="AO10" s="32" t="str">
        <f>vlookup($A10,MainData_Jackie!$1:$1000,6,false)</f>
        <v>0</v>
      </c>
      <c r="AP10" s="32" t="str">
        <f>vlookup($A10,MainData_Jackie!$1:$1000,7,false)</f>
        <v>0</v>
      </c>
      <c r="AQ10" s="32" t="str">
        <f>vlookup($A10,MainData_Jackie!$1:$1000,8,false)</f>
        <v>0</v>
      </c>
      <c r="AR10" s="32" t="str">
        <f>vlookup($A10,MainData_Jackie!$1:$1000,9,false)</f>
        <v>0</v>
      </c>
      <c r="AS10" s="32" t="str">
        <f>vlookup($A10,MainData_Jackie!$1:$1000,10,false)</f>
        <v>0</v>
      </c>
      <c r="AT10" s="32" t="str">
        <f>vlookup($A10,MainData_Jackie!$1:$1000,11,false)</f>
        <v>3</v>
      </c>
      <c r="AU10" s="32" t="str">
        <f>vlookup($A10,MainData_Jackie!$1:$1000,12,false)</f>
        <v>17</v>
      </c>
      <c r="AV10" s="32" t="str">
        <f>vlookup($A10,MainData_Jackie!$1:$1000,13,false)</f>
        <v>gmail</v>
      </c>
      <c r="AW10" s="32" t="str">
        <f>vlookup($A10,MainData_Jackie!$1:$1000,14,false)</f>
        <v>com</v>
      </c>
      <c r="AX10" s="32" t="str">
        <f>vlookup($A10,MainData_Jackie!$1:$1000,15,false)</f>
        <v>939</v>
      </c>
      <c r="AY10" s="32" t="str">
        <f>vlookup($A10,MainData_Jackie!$1:$1000,16,false)</f>
        <v>female</v>
      </c>
      <c r="AZ10" s="32" t="str">
        <f>vlookup($A10,Ian!9:1008,2,false)</f>
        <v/>
      </c>
      <c r="BA10" s="32" t="str">
        <f>vlookup($A10,Ian!9:1008,3,false)</f>
        <v/>
      </c>
      <c r="BB10" s="32" t="str">
        <f>vlookup($A10,Ian!9:1008,4,false)</f>
        <v/>
      </c>
      <c r="BC10" s="32" t="str">
        <f>vlookup($A10,Ian!9:1008,5,false)</f>
        <v/>
      </c>
      <c r="BD10" s="32" t="str">
        <f>vlookup($A10,Ian!9:1008,6,false)</f>
        <v/>
      </c>
      <c r="BE10" s="32" t="str">
        <f>vlookup($A10,Ian!9:1008,7,false)</f>
        <v/>
      </c>
      <c r="BF10" s="32" t="str">
        <f>vlookup($A10,Ian!9:1008,8,false)</f>
        <v/>
      </c>
      <c r="BG10" s="32" t="str">
        <f>vlookup(A10,SentimentScore!$1:$1000,2,false)</f>
        <v>0.0012</v>
      </c>
      <c r="BH10" s="50" t="str">
        <f>vlookup(A10,'Images with Key'!$1:$1000,32)</f>
        <v>https://s3-external-1.amazonaws.com/offertabs/offer/kxdcce/large/810_563c2f1cf02a2-image.jpg</v>
      </c>
    </row>
    <row r="11">
      <c r="A11" s="12">
        <v>229.0</v>
      </c>
      <c r="B11" s="16" t="s">
        <v>69</v>
      </c>
      <c r="C11" s="16" t="s">
        <v>548</v>
      </c>
      <c r="D11" s="18" t="b">
        <v>1</v>
      </c>
      <c r="E11" s="12">
        <v>16.0</v>
      </c>
      <c r="F11" s="12">
        <v>0.0</v>
      </c>
      <c r="G11" s="12">
        <v>16.0</v>
      </c>
      <c r="H11" s="20">
        <v>42311.86111111111</v>
      </c>
      <c r="I11" s="16" t="s">
        <v>939</v>
      </c>
      <c r="J11" s="16" t="s">
        <v>551</v>
      </c>
      <c r="K11" s="16" t="s">
        <v>941</v>
      </c>
      <c r="L11" s="18" t="e">
        <v>#N/A</v>
      </c>
      <c r="M11" s="18" t="e">
        <v>#N/A</v>
      </c>
      <c r="N11" s="18" t="e">
        <v>#N/A</v>
      </c>
      <c r="O11" s="18" t="e">
        <v>#N/A</v>
      </c>
      <c r="P11" s="18" t="e">
        <v>#N/A</v>
      </c>
      <c r="Q11" s="16" t="s">
        <v>944</v>
      </c>
      <c r="R11" s="18" t="b">
        <v>1</v>
      </c>
      <c r="S11" s="18" t="b">
        <v>1</v>
      </c>
      <c r="T11" s="12">
        <v>35216.0</v>
      </c>
      <c r="U11" s="16" t="s">
        <v>556</v>
      </c>
      <c r="V11" s="16" t="s">
        <v>557</v>
      </c>
      <c r="W11" s="51">
        <v>173472.0</v>
      </c>
      <c r="X11" s="51">
        <v>152073.0</v>
      </c>
      <c r="Y11" s="16" t="s">
        <v>559</v>
      </c>
      <c r="Z11" s="16" t="s">
        <v>947</v>
      </c>
      <c r="AA11" s="16"/>
      <c r="AB11" s="16"/>
      <c r="AC11" s="32" t="str">
        <f>vlookup($A11,Alex!$1:$1000,29,false)</f>
        <v>#autism #techonology #orgmadeadifferenceinmylife</v>
      </c>
      <c r="AD11" s="32" t="str">
        <f>vlookup($A11,Alex!$1:$1000,27,false)</f>
        <v>1</v>
      </c>
      <c r="AE11" s="32" t="str">
        <f>vlookup($A11,Alex!$1:$1000,28,false)</f>
        <v>6</v>
      </c>
      <c r="AF11" s="32" t="str">
        <f>vlookup(I11,'IP addresss'!$2:$1000,3,false)</f>
        <v>North America</v>
      </c>
      <c r="AG11" s="32" t="str">
        <f>vlookup(I11,'IP addresss'!$2:$1000,6,false)</f>
        <v>KS</v>
      </c>
      <c r="AH11" s="32" t="str">
        <f>vlookup(I11,'IP addresss'!$2:$1000,8,false)</f>
        <v>Wichita</v>
      </c>
      <c r="AI11" s="32" t="str">
        <f>vlookup(I11,'IP addresss'!$2:$1000,10,false)</f>
        <v>37.70349884</v>
      </c>
      <c r="AJ11" s="32" t="str">
        <f>vlookup(I11,'IP addresss'!$2:$1000,11,false)</f>
        <v>-97.37979889</v>
      </c>
      <c r="AK11" s="32" t="str">
        <f>vlookup(A11,MainData_Jackie!$1:$1000,2,false)</f>
        <v>Danae Buoy</v>
      </c>
      <c r="AL11" s="32" t="str">
        <f>vlookup($A11,MainData_Jackie!$1:$1000,3,false)</f>
        <v>658</v>
      </c>
      <c r="AM11" s="32" t="str">
        <f>vlookup($A11,MainData_Jackie!$1:$1000,4,false)</f>
        <v>118</v>
      </c>
      <c r="AN11" s="32" t="str">
        <f>vlookup($A11,MainData_Jackie!$1:$1000,5,false)</f>
        <v>10</v>
      </c>
      <c r="AO11" s="32" t="str">
        <f>vlookup($A11,MainData_Jackie!$1:$1000,6,false)</f>
        <v>0</v>
      </c>
      <c r="AP11" s="32" t="str">
        <f>vlookup($A11,MainData_Jackie!$1:$1000,7,false)</f>
        <v>0</v>
      </c>
      <c r="AQ11" s="32" t="str">
        <f>vlookup($A11,MainData_Jackie!$1:$1000,8,false)</f>
        <v>0</v>
      </c>
      <c r="AR11" s="32" t="str">
        <f>vlookup($A11,MainData_Jackie!$1:$1000,9,false)</f>
        <v>0</v>
      </c>
      <c r="AS11" s="32" t="str">
        <f>vlookup($A11,MainData_Jackie!$1:$1000,10,false)</f>
        <v>0</v>
      </c>
      <c r="AT11" s="32" t="str">
        <f>vlookup($A11,MainData_Jackie!$1:$1000,11,false)</f>
        <v>3</v>
      </c>
      <c r="AU11" s="32" t="str">
        <f>vlookup($A11,MainData_Jackie!$1:$1000,12,false)</f>
        <v>17</v>
      </c>
      <c r="AV11" s="32" t="str">
        <f>vlookup($A11,MainData_Jackie!$1:$1000,13,false)</f>
        <v>gmail</v>
      </c>
      <c r="AW11" s="32" t="str">
        <f>vlookup($A11,MainData_Jackie!$1:$1000,14,false)</f>
        <v>com</v>
      </c>
      <c r="AX11" s="32" t="str">
        <f>vlookup($A11,MainData_Jackie!$1:$1000,15,false)</f>
        <v>939</v>
      </c>
      <c r="AY11" s="32" t="str">
        <f>vlookup($A11,MainData_Jackie!$1:$1000,16,false)</f>
        <v>female</v>
      </c>
      <c r="AZ11" s="32" t="str">
        <f>vlookup($A11,Ian!10:1009,2,false)</f>
        <v>#N/A</v>
      </c>
      <c r="BA11" s="32" t="str">
        <f>vlookup($A11,Ian!10:1009,3,false)</f>
        <v>#N/A</v>
      </c>
      <c r="BB11" s="32" t="str">
        <f>vlookup($A11,Ian!10:1009,4,false)</f>
        <v>#N/A</v>
      </c>
      <c r="BC11" s="32" t="str">
        <f>vlookup($A11,Ian!10:1009,5,false)</f>
        <v>#N/A</v>
      </c>
      <c r="BD11" s="32" t="str">
        <f>vlookup($A11,Ian!10:1009,6,false)</f>
        <v>#N/A</v>
      </c>
      <c r="BE11" s="32" t="str">
        <f>vlookup($A11,Ian!10:1009,7,false)</f>
        <v>#N/A</v>
      </c>
      <c r="BF11" s="32" t="str">
        <f>vlookup($A11,Ian!10:1009,8,false)</f>
        <v>#N/A</v>
      </c>
      <c r="BG11" s="32" t="str">
        <f>vlookup(A11,SentimentScore!$1:$1000,2,false)</f>
        <v>0.98997</v>
      </c>
      <c r="BH11" s="50" t="str">
        <f>vlookup(A11,'Images with Key'!$1:$1000,32)</f>
        <v>https://s3-external-1.amazonaws.com/offertabs/offer/kxdcce/large/810_563c33ceb59ea-FullSizeRender10.jpg</v>
      </c>
    </row>
    <row r="12">
      <c r="A12" s="12">
        <v>230.0</v>
      </c>
      <c r="B12" s="16" t="s">
        <v>69</v>
      </c>
      <c r="C12" s="16" t="s">
        <v>548</v>
      </c>
      <c r="D12" s="18" t="b">
        <v>1</v>
      </c>
      <c r="E12" s="12">
        <v>1.0</v>
      </c>
      <c r="F12" s="12">
        <v>0.0</v>
      </c>
      <c r="G12" s="12">
        <v>1.0</v>
      </c>
      <c r="H12" s="20">
        <v>42311.87291666667</v>
      </c>
      <c r="I12" s="16" t="s">
        <v>1172</v>
      </c>
      <c r="J12" s="16" t="s">
        <v>551</v>
      </c>
      <c r="L12" s="18" t="e">
        <v>#N/A</v>
      </c>
      <c r="M12" s="18" t="e">
        <v>#N/A</v>
      </c>
      <c r="N12" s="18" t="e">
        <v>#N/A</v>
      </c>
      <c r="O12" s="18" t="e">
        <v>#N/A</v>
      </c>
      <c r="P12" s="18" t="e">
        <v>#N/A</v>
      </c>
      <c r="Q12" s="16" t="s">
        <v>1178</v>
      </c>
      <c r="R12" s="18" t="b">
        <v>1</v>
      </c>
      <c r="S12" s="18" t="b">
        <v>0</v>
      </c>
      <c r="T12" s="12">
        <v>35216.0</v>
      </c>
      <c r="U12" s="16" t="s">
        <v>556</v>
      </c>
      <c r="V12" s="16" t="s">
        <v>557</v>
      </c>
      <c r="W12" s="51">
        <v>173472.0</v>
      </c>
      <c r="X12" s="51">
        <v>152073.0</v>
      </c>
      <c r="Y12" s="16" t="s">
        <v>559</v>
      </c>
      <c r="Z12" s="16" t="s">
        <v>1184</v>
      </c>
      <c r="AA12" s="16"/>
      <c r="AB12" s="16"/>
      <c r="AC12" s="32" t="str">
        <f>vlookup($A12,Alex!$1:$1000,29,false)</f>
        <v>#autism #orgmadeadifferenceinmylife</v>
      </c>
      <c r="AD12" s="32" t="str">
        <f>vlookup($A12,Alex!$1:$1000,27,false)</f>
        <v>1</v>
      </c>
      <c r="AE12" s="32" t="str">
        <f>vlookup($A12,Alex!$1:$1000,28,false)</f>
        <v>1</v>
      </c>
      <c r="AF12" s="32" t="str">
        <f>vlookup(I12,'IP addresss'!$2:$1000,3,false)</f>
        <v>North America</v>
      </c>
      <c r="AG12" s="32" t="str">
        <f>vlookup(I12,'IP addresss'!$2:$1000,6,false)</f>
        <v>CA</v>
      </c>
      <c r="AH12" s="32" t="str">
        <f>vlookup(I12,'IP addresss'!$2:$1000,8,false)</f>
        <v>Bellflower</v>
      </c>
      <c r="AI12" s="32" t="str">
        <f>vlookup(I12,'IP addresss'!$2:$1000,10,false)</f>
        <v>33.88800049</v>
      </c>
      <c r="AJ12" s="32" t="str">
        <f>vlookup(I12,'IP addresss'!$2:$1000,11,false)</f>
        <v>-118.1304016</v>
      </c>
      <c r="AK12" s="32" t="str">
        <f>vlookup(A12,MainData_Jackie!$1:$1000,2,false)</f>
        <v/>
      </c>
      <c r="AL12" s="32" t="str">
        <f>vlookup($A12,MainData_Jackie!$1:$1000,3,false)</f>
        <v>1775</v>
      </c>
      <c r="AM12" s="32" t="str">
        <f>vlookup($A12,MainData_Jackie!$1:$1000,4,false)</f>
        <v>355</v>
      </c>
      <c r="AN12" s="32" t="str">
        <f>vlookup($A12,MainData_Jackie!$1:$1000,5,false)</f>
        <v>46</v>
      </c>
      <c r="AO12" s="32" t="str">
        <f>vlookup($A12,MainData_Jackie!$1:$1000,6,false)</f>
        <v>0</v>
      </c>
      <c r="AP12" s="32" t="str">
        <f>vlookup($A12,MainData_Jackie!$1:$1000,7,false)</f>
        <v>0</v>
      </c>
      <c r="AQ12" s="32" t="str">
        <f>vlookup($A12,MainData_Jackie!$1:$1000,8,false)</f>
        <v>0</v>
      </c>
      <c r="AR12" s="32" t="str">
        <f>vlookup($A12,MainData_Jackie!$1:$1000,9,false)</f>
        <v>0</v>
      </c>
      <c r="AS12" s="32" t="str">
        <f>vlookup($A12,MainData_Jackie!$1:$1000,10,false)</f>
        <v>0</v>
      </c>
      <c r="AT12" s="32" t="str">
        <f>vlookup($A12,MainData_Jackie!$1:$1000,11,false)</f>
        <v>6</v>
      </c>
      <c r="AU12" s="32" t="str">
        <f>vlookup($A12,MainData_Jackie!$1:$1000,12,false)</f>
        <v>40</v>
      </c>
      <c r="AV12" s="32" t="str">
        <f>vlookup($A12,MainData_Jackie!$1:$1000,13,false)</f>
        <v>aol</v>
      </c>
      <c r="AW12" s="32" t="str">
        <f>vlookup($A12,MainData_Jackie!$1:$1000,14,false)</f>
        <v>com</v>
      </c>
      <c r="AX12" s="32" t="str">
        <f>vlookup($A12,MainData_Jackie!$1:$1000,15,false)</f>
        <v>2351</v>
      </c>
      <c r="AY12" s="32" t="str">
        <f>vlookup($A12,MainData_Jackie!$1:$1000,16,false)</f>
        <v>None</v>
      </c>
      <c r="AZ12" s="32" t="str">
        <f>vlookup($A12,Ian!11:1010,2,false)</f>
        <v>Kayleen</v>
      </c>
      <c r="BA12" s="32" t="str">
        <f>vlookup($A12,Ian!11:1010,3,false)</f>
        <v>Souza</v>
      </c>
      <c r="BB12" s="32" t="str">
        <f>vlookup($A12,Ian!11:1010,4,false)</f>
        <v/>
      </c>
      <c r="BC12" s="32" t="str">
        <f>vlookup($A12,Ian!11:1010,5,false)</f>
        <v/>
      </c>
      <c r="BD12" s="32" t="str">
        <f>vlookup($A12,Ian!11:1010,6,false)</f>
        <v/>
      </c>
      <c r="BE12" s="32" t="str">
        <f>vlookup($A12,Ian!11:1010,7,false)</f>
        <v/>
      </c>
      <c r="BF12" s="32" t="str">
        <f>vlookup($A12,Ian!11:1010,8,false)</f>
        <v/>
      </c>
      <c r="BG12" s="32" t="str">
        <f>vlookup(A12,SentimentScore!$1:$1000,2,false)</f>
        <v>0.887959</v>
      </c>
      <c r="BH12" s="32" t="str">
        <f>vlookup(A12,'Images with Key'!$1:$1000,32)</f>
        <v/>
      </c>
    </row>
    <row r="13">
      <c r="A13" s="12">
        <v>231.0</v>
      </c>
      <c r="B13" s="16" t="s">
        <v>69</v>
      </c>
      <c r="C13" s="16" t="s">
        <v>548</v>
      </c>
      <c r="D13" s="18" t="b">
        <v>1</v>
      </c>
      <c r="E13" s="12">
        <v>7.0</v>
      </c>
      <c r="F13" s="12">
        <v>1.0</v>
      </c>
      <c r="G13" s="12">
        <v>6.0</v>
      </c>
      <c r="H13" s="20">
        <v>42311.933333333334</v>
      </c>
      <c r="I13" s="16" t="s">
        <v>1309</v>
      </c>
      <c r="J13" s="16" t="s">
        <v>551</v>
      </c>
      <c r="K13" s="16" t="s">
        <v>1311</v>
      </c>
      <c r="L13" s="18" t="e">
        <v>#N/A</v>
      </c>
      <c r="M13" s="18" t="e">
        <v>#N/A</v>
      </c>
      <c r="N13" s="18" t="e">
        <v>#N/A</v>
      </c>
      <c r="O13" s="18" t="e">
        <v>#N/A</v>
      </c>
      <c r="P13" s="18" t="e">
        <v>#N/A</v>
      </c>
      <c r="Q13" s="16" t="s">
        <v>1314</v>
      </c>
      <c r="R13" s="18" t="b">
        <v>1</v>
      </c>
      <c r="S13" s="18" t="b">
        <v>1</v>
      </c>
      <c r="T13" s="12">
        <v>35216.0</v>
      </c>
      <c r="U13" s="16" t="s">
        <v>556</v>
      </c>
      <c r="V13" s="16" t="s">
        <v>557</v>
      </c>
      <c r="W13" s="51">
        <v>173472.0</v>
      </c>
      <c r="X13" s="51">
        <v>152073.0</v>
      </c>
      <c r="Y13" s="16" t="s">
        <v>559</v>
      </c>
      <c r="Z13" s="16" t="s">
        <v>1319</v>
      </c>
      <c r="AA13" s="16"/>
      <c r="AB13" s="16"/>
      <c r="AC13" s="32" t="str">
        <f>vlookup($A13,Alex!$1:$1000,29,false)</f>
        <v>#autism</v>
      </c>
      <c r="AD13" s="32" t="str">
        <f>vlookup($A13,Alex!$1:$1000,27,false)</f>
        <v>1</v>
      </c>
      <c r="AE13" s="32" t="str">
        <f>vlookup($A13,Alex!$1:$1000,28,false)</f>
        <v>1</v>
      </c>
      <c r="AF13" s="32" t="str">
        <f>vlookup(I13,'IP addresss'!$2:$1000,3,false)</f>
        <v>North America</v>
      </c>
      <c r="AG13" s="32" t="str">
        <f>vlookup(I13,'IP addresss'!$2:$1000,6,false)</f>
        <v>NV</v>
      </c>
      <c r="AH13" s="32" t="str">
        <f>vlookup(I13,'IP addresss'!$2:$1000,8,false)</f>
        <v>Las Vegas</v>
      </c>
      <c r="AI13" s="32" t="str">
        <f>vlookup(I13,'IP addresss'!$2:$1000,10,false)</f>
        <v>36.23490143</v>
      </c>
      <c r="AJ13" s="32" t="str">
        <f>vlookup(I13,'IP addresss'!$2:$1000,11,false)</f>
        <v>-115.2904968</v>
      </c>
      <c r="AK13" s="32" t="str">
        <f>vlookup(A13,MainData_Jackie!$1:$1000,2,false)</f>
        <v>Elaine Sumner</v>
      </c>
      <c r="AL13" s="32" t="str">
        <f>vlookup($A13,MainData_Jackie!$1:$1000,3,false)</f>
        <v>924</v>
      </c>
      <c r="AM13" s="32" t="str">
        <f>vlookup($A13,MainData_Jackie!$1:$1000,4,false)</f>
        <v>159</v>
      </c>
      <c r="AN13" s="32" t="str">
        <f>vlookup($A13,MainData_Jackie!$1:$1000,5,false)</f>
        <v>26</v>
      </c>
      <c r="AO13" s="32" t="str">
        <f>vlookup($A13,MainData_Jackie!$1:$1000,6,false)</f>
        <v>0</v>
      </c>
      <c r="AP13" s="32" t="str">
        <f>vlookup($A13,MainData_Jackie!$1:$1000,7,false)</f>
        <v>0</v>
      </c>
      <c r="AQ13" s="32" t="str">
        <f>vlookup($A13,MainData_Jackie!$1:$1000,8,false)</f>
        <v>0</v>
      </c>
      <c r="AR13" s="32" t="str">
        <f>vlookup($A13,MainData_Jackie!$1:$1000,9,false)</f>
        <v>0</v>
      </c>
      <c r="AS13" s="32" t="str">
        <f>vlookup($A13,MainData_Jackie!$1:$1000,10,false)</f>
        <v>4</v>
      </c>
      <c r="AT13" s="32" t="str">
        <f>vlookup($A13,MainData_Jackie!$1:$1000,11,false)</f>
        <v>1</v>
      </c>
      <c r="AU13" s="32" t="str">
        <f>vlookup($A13,MainData_Jackie!$1:$1000,12,false)</f>
        <v>29</v>
      </c>
      <c r="AV13" s="32" t="str">
        <f>vlookup($A13,MainData_Jackie!$1:$1000,13,false)</f>
        <v>gmail</v>
      </c>
      <c r="AW13" s="32" t="str">
        <f>vlookup($A13,MainData_Jackie!$1:$1000,14,false)</f>
        <v>com</v>
      </c>
      <c r="AX13" s="32" t="str">
        <f>vlookup($A13,MainData_Jackie!$1:$1000,15,false)</f>
        <v>1239</v>
      </c>
      <c r="AY13" s="32" t="str">
        <f>vlookup($A13,MainData_Jackie!$1:$1000,16,false)</f>
        <v>female</v>
      </c>
      <c r="AZ13" s="32" t="str">
        <f>vlookup($A13,Ian!12:1011,2,false)</f>
        <v/>
      </c>
      <c r="BA13" s="32" t="str">
        <f>vlookup($A13,Ian!12:1011,3,false)</f>
        <v/>
      </c>
      <c r="BB13" s="32" t="str">
        <f>vlookup($A13,Ian!12:1011,4,false)</f>
        <v/>
      </c>
      <c r="BC13" s="32" t="str">
        <f>vlookup($A13,Ian!12:1011,5,false)</f>
        <v/>
      </c>
      <c r="BD13" s="32" t="str">
        <f>vlookup($A13,Ian!12:1011,6,false)</f>
        <v/>
      </c>
      <c r="BE13" s="32" t="str">
        <f>vlookup($A13,Ian!12:1011,7,false)</f>
        <v/>
      </c>
      <c r="BF13" s="32" t="str">
        <f>vlookup($A13,Ian!12:1011,8,false)</f>
        <v/>
      </c>
      <c r="BG13" s="32" t="str">
        <f>vlookup(A13,SentimentScore!$1:$1000,2,false)</f>
        <v>0.836621</v>
      </c>
      <c r="BH13" s="50" t="str">
        <f>vlookup(A13,'Images with Key'!$1:$1000,32)</f>
        <v>https://s3-external-1.amazonaws.com/offertabs/offer/kxdcce/large/810_563ce20b56487-FB_Contest.jpg</v>
      </c>
    </row>
    <row r="14">
      <c r="A14" s="12">
        <v>339.0</v>
      </c>
      <c r="B14" s="16" t="s">
        <v>69</v>
      </c>
      <c r="C14" s="16" t="s">
        <v>1431</v>
      </c>
      <c r="D14" s="18" t="b">
        <v>1</v>
      </c>
      <c r="E14" s="12">
        <v>11.0</v>
      </c>
      <c r="F14" s="12">
        <v>1.0</v>
      </c>
      <c r="G14" s="12">
        <v>10.0</v>
      </c>
      <c r="H14" s="20">
        <v>42310.46666666667</v>
      </c>
      <c r="I14" s="16" t="s">
        <v>1433</v>
      </c>
      <c r="J14" s="16" t="s">
        <v>1435</v>
      </c>
      <c r="K14" s="16" t="s">
        <v>1436</v>
      </c>
      <c r="L14" s="18" t="e">
        <v>#N/A</v>
      </c>
      <c r="M14" s="18" t="e">
        <v>#N/A</v>
      </c>
      <c r="N14" s="18" t="e">
        <v>#N/A</v>
      </c>
      <c r="O14" s="18" t="e">
        <v>#N/A</v>
      </c>
      <c r="P14" s="18" t="e">
        <v>#N/A</v>
      </c>
      <c r="Q14" s="16" t="s">
        <v>1438</v>
      </c>
      <c r="R14" s="18" t="b">
        <v>1</v>
      </c>
      <c r="S14" s="18" t="b">
        <v>1</v>
      </c>
      <c r="T14" s="12">
        <v>36616.0</v>
      </c>
      <c r="U14" s="16" t="s">
        <v>1439</v>
      </c>
      <c r="V14" s="16" t="s">
        <v>557</v>
      </c>
      <c r="W14" s="51">
        <v>207907.0</v>
      </c>
      <c r="X14" s="51">
        <v>140774.0</v>
      </c>
      <c r="Y14" s="16" t="s">
        <v>1441</v>
      </c>
      <c r="Z14" s="16" t="s">
        <v>1443</v>
      </c>
      <c r="AA14" s="16"/>
      <c r="AB14" s="16"/>
      <c r="AC14" s="32" t="str">
        <f>vlookup($A14,Alex!$1:$1000,29,false)</f>
        <v>#notcohesive</v>
      </c>
      <c r="AD14" s="32" t="str">
        <f>vlookup($A14,Alex!$1:$1000,27,false)</f>
        <v>2</v>
      </c>
      <c r="AE14" s="32" t="str">
        <f>vlookup($A14,Alex!$1:$1000,28,false)</f>
        <v>2</v>
      </c>
      <c r="AF14" s="32" t="str">
        <f>vlookup(I14,'IP addresss'!$2:$1000,3,false)</f>
        <v>Asia</v>
      </c>
      <c r="AG14" s="32" t="str">
        <f>vlookup(I14,'IP addresss'!$2:$1000,6,false)</f>
        <v>NW</v>
      </c>
      <c r="AH14" s="32" t="str">
        <f>vlookup(I14,'IP addresss'!$2:$1000,8,false)</f>
        <v>Peshawar</v>
      </c>
      <c r="AI14" s="32" t="str">
        <f>vlookup(I14,'IP addresss'!$2:$1000,10,false)</f>
        <v>33.88499832</v>
      </c>
      <c r="AJ14" s="32" t="str">
        <f>vlookup(I14,'IP addresss'!$2:$1000,11,false)</f>
        <v>71.875</v>
      </c>
      <c r="AK14" s="32" t="str">
        <f>vlookup(A14,MainData_Jackie!$1:$1000,2,false)</f>
        <v>Neo-Salma Noureen-Vela</v>
      </c>
      <c r="AL14" s="32" t="str">
        <f>vlookup($A14,MainData_Jackie!$1:$1000,3,false)</f>
        <v>711</v>
      </c>
      <c r="AM14" s="32" t="str">
        <f>vlookup($A14,MainData_Jackie!$1:$1000,4,false)</f>
        <v>110</v>
      </c>
      <c r="AN14" s="32" t="str">
        <f>vlookup($A14,MainData_Jackie!$1:$1000,5,false)</f>
        <v>16</v>
      </c>
      <c r="AO14" s="32" t="str">
        <f>vlookup($A14,MainData_Jackie!$1:$1000,6,false)</f>
        <v>1</v>
      </c>
      <c r="AP14" s="32" t="str">
        <f>vlookup($A14,MainData_Jackie!$1:$1000,7,false)</f>
        <v>0</v>
      </c>
      <c r="AQ14" s="32" t="str">
        <f>vlookup($A14,MainData_Jackie!$1:$1000,8,false)</f>
        <v>0</v>
      </c>
      <c r="AR14" s="32" t="str">
        <f>vlookup($A14,MainData_Jackie!$1:$1000,9,false)</f>
        <v>0</v>
      </c>
      <c r="AS14" s="32" t="str">
        <f>vlookup($A14,MainData_Jackie!$1:$1000,10,false)</f>
        <v>0</v>
      </c>
      <c r="AT14" s="32" t="str">
        <f>vlookup($A14,MainData_Jackie!$1:$1000,11,false)</f>
        <v>0</v>
      </c>
      <c r="AU14" s="32" t="str">
        <f>vlookup($A14,MainData_Jackie!$1:$1000,12,false)</f>
        <v>11</v>
      </c>
      <c r="AV14" s="32" t="str">
        <f>vlookup($A14,MainData_Jackie!$1:$1000,13,false)</f>
        <v>gmail</v>
      </c>
      <c r="AW14" s="32" t="str">
        <f>vlookup($A14,MainData_Jackie!$1:$1000,14,false)</f>
        <v>com</v>
      </c>
      <c r="AX14" s="32" t="str">
        <f>vlookup($A14,MainData_Jackie!$1:$1000,15,false)</f>
        <v>939</v>
      </c>
      <c r="AY14" s="32" t="str">
        <f>vlookup($A14,MainData_Jackie!$1:$1000,16,false)</f>
        <v/>
      </c>
      <c r="AZ14" s="32" t="str">
        <f>vlookup($A14,Ian!13:1012,2,false)</f>
        <v/>
      </c>
      <c r="BA14" s="32" t="str">
        <f>vlookup($A14,Ian!13:1012,3,false)</f>
        <v/>
      </c>
      <c r="BB14" s="32" t="str">
        <f>vlookup($A14,Ian!13:1012,4,false)</f>
        <v/>
      </c>
      <c r="BC14" s="32" t="str">
        <f>vlookup($A14,Ian!13:1012,5,false)</f>
        <v/>
      </c>
      <c r="BD14" s="32" t="str">
        <f>vlookup($A14,Ian!13:1012,6,false)</f>
        <v/>
      </c>
      <c r="BE14" s="32" t="str">
        <f>vlookup($A14,Ian!13:1012,7,false)</f>
        <v/>
      </c>
      <c r="BF14" s="32" t="str">
        <f>vlookup($A14,Ian!13:1012,8,false)</f>
        <v/>
      </c>
      <c r="BG14" s="32" t="str">
        <f>vlookup(A14,SentimentScore!$1:$1000,2,false)</f>
        <v>1</v>
      </c>
      <c r="BH14" s="50" t="str">
        <f>vlookup(A14,'Images with Key'!$1:$1000,32)</f>
        <v>https://s3-external-1.amazonaws.com/offertabs/offer/kxdcce/large/810_563944545bf01-image.jpg</v>
      </c>
    </row>
    <row r="15">
      <c r="A15" s="12">
        <v>344.0</v>
      </c>
      <c r="B15" s="16" t="s">
        <v>69</v>
      </c>
      <c r="C15" s="16" t="s">
        <v>1547</v>
      </c>
      <c r="D15" s="18" t="b">
        <v>1</v>
      </c>
      <c r="E15" s="12">
        <v>33.0</v>
      </c>
      <c r="F15" s="12">
        <v>8.0</v>
      </c>
      <c r="G15" s="12">
        <v>25.0</v>
      </c>
      <c r="H15" s="20">
        <v>42318.4375</v>
      </c>
      <c r="I15" s="16" t="s">
        <v>1549</v>
      </c>
      <c r="J15" s="16" t="s">
        <v>1550</v>
      </c>
      <c r="K15" s="16" t="s">
        <v>1552</v>
      </c>
      <c r="L15" s="18" t="e">
        <v>#N/A</v>
      </c>
      <c r="M15" s="18" t="e">
        <v>#N/A</v>
      </c>
      <c r="N15" s="18" t="e">
        <v>#N/A</v>
      </c>
      <c r="O15" s="18" t="e">
        <v>#N/A</v>
      </c>
      <c r="P15" s="18" t="e">
        <v>#N/A</v>
      </c>
      <c r="Q15" s="16" t="s">
        <v>1554</v>
      </c>
      <c r="R15" s="18" t="b">
        <v>1</v>
      </c>
      <c r="S15" s="18" t="b">
        <v>0</v>
      </c>
      <c r="T15" s="12">
        <v>36017.0</v>
      </c>
      <c r="U15" s="16" t="s">
        <v>1555</v>
      </c>
      <c r="V15" s="16" t="s">
        <v>557</v>
      </c>
      <c r="W15" s="22"/>
      <c r="X15" s="22"/>
      <c r="Y15" s="22"/>
      <c r="Z15" s="16" t="s">
        <v>1558</v>
      </c>
      <c r="AA15" s="16"/>
      <c r="AB15" s="16"/>
      <c r="AC15" s="32" t="str">
        <f>vlookup($A15,Alex!$1:$1000,29,false)</f>
        <v>#children</v>
      </c>
      <c r="AD15" s="32" t="str">
        <f>vlookup($A15,Alex!$1:$1000,27,false)</f>
        <v>1</v>
      </c>
      <c r="AE15" s="32" t="str">
        <f>vlookup($A15,Alex!$1:$1000,28,false)</f>
        <v>1</v>
      </c>
      <c r="AF15" s="32" t="str">
        <f>vlookup(I15,'IP addresss'!$2:$1000,3,false)</f>
        <v>North America</v>
      </c>
      <c r="AG15" s="32" t="str">
        <f>vlookup(I15,'IP addresss'!$2:$1000,6,false)</f>
        <v>IN</v>
      </c>
      <c r="AH15" s="32" t="str">
        <f>vlookup(I15,'IP addresss'!$2:$1000,8,false)</f>
        <v>Portage</v>
      </c>
      <c r="AI15" s="32" t="str">
        <f>vlookup(I15,'IP addresss'!$2:$1000,10,false)</f>
        <v>41.59329987</v>
      </c>
      <c r="AJ15" s="32" t="str">
        <f>vlookup(I15,'IP addresss'!$2:$1000,11,false)</f>
        <v>-87.15619659</v>
      </c>
      <c r="AK15" s="32" t="str">
        <f>vlookup(A15,MainData_Jackie!$1:$1000,2,false)</f>
        <v>Sarah Rinkel</v>
      </c>
      <c r="AL15" s="32" t="str">
        <f>vlookup($A15,MainData_Jackie!$1:$1000,3,false)</f>
        <v>507</v>
      </c>
      <c r="AM15" s="32" t="str">
        <f>vlookup($A15,MainData_Jackie!$1:$1000,4,false)</f>
        <v>93</v>
      </c>
      <c r="AN15" s="32" t="str">
        <f>vlookup($A15,MainData_Jackie!$1:$1000,5,false)</f>
        <v>11</v>
      </c>
      <c r="AO15" s="32" t="str">
        <f>vlookup($A15,MainData_Jackie!$1:$1000,6,false)</f>
        <v>0</v>
      </c>
      <c r="AP15" s="32" t="str">
        <f>vlookup($A15,MainData_Jackie!$1:$1000,7,false)</f>
        <v>0</v>
      </c>
      <c r="AQ15" s="32" t="str">
        <f>vlookup($A15,MainData_Jackie!$1:$1000,8,false)</f>
        <v>0</v>
      </c>
      <c r="AR15" s="32" t="str">
        <f>vlookup($A15,MainData_Jackie!$1:$1000,9,false)</f>
        <v>0</v>
      </c>
      <c r="AS15" s="32" t="str">
        <f>vlookup($A15,MainData_Jackie!$1:$1000,10,false)</f>
        <v>0</v>
      </c>
      <c r="AT15" s="32" t="str">
        <f>vlookup($A15,MainData_Jackie!$1:$1000,11,false)</f>
        <v>4</v>
      </c>
      <c r="AU15" s="32" t="str">
        <f>vlookup($A15,MainData_Jackie!$1:$1000,12,false)</f>
        <v>15</v>
      </c>
      <c r="AV15" s="32" t="str">
        <f>vlookup($A15,MainData_Jackie!$1:$1000,13,false)</f>
        <v>hotmail</v>
      </c>
      <c r="AW15" s="32" t="str">
        <f>vlookup($A15,MainData_Jackie!$1:$1000,14,false)</f>
        <v>com</v>
      </c>
      <c r="AX15" s="32" t="str">
        <f>vlookup($A15,MainData_Jackie!$1:$1000,15,false)</f>
        <v>678</v>
      </c>
      <c r="AY15" s="32" t="str">
        <f>vlookup($A15,MainData_Jackie!$1:$1000,16,false)</f>
        <v>female</v>
      </c>
      <c r="AZ15" s="32" t="str">
        <f>vlookup($A15,Ian!14:1013,2,false)</f>
        <v>Sarah</v>
      </c>
      <c r="BA15" s="32" t="str">
        <f>vlookup($A15,Ian!14:1013,3,false)</f>
        <v>Rinkel</v>
      </c>
      <c r="BB15" s="32" t="str">
        <f>vlookup($A15,Ian!14:1013,4,false)</f>
        <v/>
      </c>
      <c r="BC15" s="32" t="str">
        <f>vlookup($A15,Ian!14:1013,5,false)</f>
        <v/>
      </c>
      <c r="BD15" s="32" t="str">
        <f>vlookup($A15,Ian!14:1013,6,false)</f>
        <v/>
      </c>
      <c r="BE15" s="32" t="str">
        <f>vlookup($A15,Ian!14:1013,7,false)</f>
        <v/>
      </c>
      <c r="BF15" s="32" t="str">
        <f>vlookup($A15,Ian!14:1013,8,false)</f>
        <v/>
      </c>
      <c r="BG15" s="32" t="str">
        <f>vlookup(A15,SentimentScore!$1:$1000,2,false)</f>
        <v>0.999997</v>
      </c>
      <c r="BH15" s="50" t="str">
        <f>vlookup(A15,'Images with Key'!$1:$1000,32)</f>
        <v>https://s3-external-1.amazonaws.com/offertabs/offer/kxdcce/large/810_5644b1e2ef9d1-BizJane.jpg</v>
      </c>
    </row>
    <row r="16">
      <c r="A16" s="12">
        <v>435.0</v>
      </c>
      <c r="B16" s="16" t="s">
        <v>69</v>
      </c>
      <c r="C16" s="16" t="s">
        <v>1673</v>
      </c>
      <c r="D16" s="18" t="b">
        <v>1</v>
      </c>
      <c r="E16" s="12">
        <v>4.0</v>
      </c>
      <c r="F16" s="12">
        <v>1.0</v>
      </c>
      <c r="G16" s="12">
        <v>3.0</v>
      </c>
      <c r="H16" s="20">
        <v>42326.75763888889</v>
      </c>
      <c r="I16" s="16" t="s">
        <v>1675</v>
      </c>
      <c r="J16" s="16" t="s">
        <v>1676</v>
      </c>
      <c r="K16" s="16" t="s">
        <v>1677</v>
      </c>
      <c r="L16" s="18" t="e">
        <v>#N/A</v>
      </c>
      <c r="M16" s="18" t="e">
        <v>#N/A</v>
      </c>
      <c r="N16" s="18" t="e">
        <v>#N/A</v>
      </c>
      <c r="O16" s="18" t="e">
        <v>#N/A</v>
      </c>
      <c r="P16" s="18" t="e">
        <v>#N/A</v>
      </c>
      <c r="Q16" s="16" t="s">
        <v>1679</v>
      </c>
      <c r="R16" s="18" t="b">
        <v>1</v>
      </c>
      <c r="S16" s="18" t="b">
        <v>1</v>
      </c>
      <c r="T16" s="12">
        <v>36124.0</v>
      </c>
      <c r="U16" s="16" t="s">
        <v>1680</v>
      </c>
      <c r="V16" s="16" t="s">
        <v>557</v>
      </c>
      <c r="W16" s="22"/>
      <c r="X16" s="22"/>
      <c r="Y16" s="16" t="s">
        <v>1301</v>
      </c>
      <c r="Z16" s="16" t="s">
        <v>1687</v>
      </c>
      <c r="AA16" s="16"/>
      <c r="AB16" s="16"/>
      <c r="AC16" s="32" t="str">
        <f>vlookup($A16,Alex!$1:$1000,29,false)</f>
        <v>#education #god #impact</v>
      </c>
      <c r="AD16" s="32" t="str">
        <f>vlookup($A16,Alex!$1:$1000,27,false)</f>
        <v>1</v>
      </c>
      <c r="AE16" s="32" t="str">
        <f>vlookup($A16,Alex!$1:$1000,28,false)</f>
        <v>2</v>
      </c>
      <c r="AF16" s="32" t="str">
        <f>vlookup(I16,'IP addresss'!$2:$1000,3,false)</f>
        <v>North America</v>
      </c>
      <c r="AG16" s="32" t="str">
        <f>vlookup(I16,'IP addresss'!$2:$1000,6,false)</f>
        <v>AL</v>
      </c>
      <c r="AH16" s="32" t="str">
        <f>vlookup(I16,'IP addresss'!$2:$1000,8,false)</f>
        <v>Selma</v>
      </c>
      <c r="AI16" s="32" t="str">
        <f>vlookup(I16,'IP addresss'!$2:$1000,10,false)</f>
        <v>32.44290161</v>
      </c>
      <c r="AJ16" s="32" t="str">
        <f>vlookup(I16,'IP addresss'!$2:$1000,11,false)</f>
        <v>-86.90000153</v>
      </c>
      <c r="AK16" s="32" t="str">
        <f>vlookup(A16,MainData_Jackie!$1:$1000,2,false)</f>
        <v>Traci A Howell</v>
      </c>
      <c r="AL16" s="32" t="str">
        <f>vlookup($A16,MainData_Jackie!$1:$1000,3,false)</f>
        <v>4177</v>
      </c>
      <c r="AM16" s="32" t="str">
        <f>vlookup($A16,MainData_Jackie!$1:$1000,4,false)</f>
        <v>778</v>
      </c>
      <c r="AN16" s="32" t="str">
        <f>vlookup($A16,MainData_Jackie!$1:$1000,5,false)</f>
        <v>142</v>
      </c>
      <c r="AO16" s="32" t="str">
        <f>vlookup($A16,MainData_Jackie!$1:$1000,6,false)</f>
        <v>1</v>
      </c>
      <c r="AP16" s="32" t="str">
        <f>vlookup($A16,MainData_Jackie!$1:$1000,7,false)</f>
        <v>1</v>
      </c>
      <c r="AQ16" s="32" t="str">
        <f>vlookup($A16,MainData_Jackie!$1:$1000,8,false)</f>
        <v>0</v>
      </c>
      <c r="AR16" s="32" t="str">
        <f>vlookup($A16,MainData_Jackie!$1:$1000,9,false)</f>
        <v>0</v>
      </c>
      <c r="AS16" s="32" t="str">
        <f>vlookup($A16,MainData_Jackie!$1:$1000,10,false)</f>
        <v>0</v>
      </c>
      <c r="AT16" s="32" t="str">
        <f>vlookup($A16,MainData_Jackie!$1:$1000,11,false)</f>
        <v>12</v>
      </c>
      <c r="AU16" s="32" t="str">
        <f>vlookup($A16,MainData_Jackie!$1:$1000,12,false)</f>
        <v>85</v>
      </c>
      <c r="AV16" s="32" t="str">
        <f>vlookup($A16,MainData_Jackie!$1:$1000,13,false)</f>
        <v>gmail</v>
      </c>
      <c r="AW16" s="32" t="str">
        <f>vlookup($A16,MainData_Jackie!$1:$1000,14,false)</f>
        <v>com</v>
      </c>
      <c r="AX16" s="32" t="str">
        <f>vlookup($A16,MainData_Jackie!$1:$1000,15,false)</f>
        <v>5428</v>
      </c>
      <c r="AY16" s="32" t="str">
        <f>vlookup($A16,MainData_Jackie!$1:$1000,16,false)</f>
        <v>female</v>
      </c>
      <c r="AZ16" s="32" t="str">
        <f>vlookup($A16,Ian!15:1014,2,false)</f>
        <v/>
      </c>
      <c r="BA16" s="32" t="str">
        <f>vlookup($A16,Ian!15:1014,3,false)</f>
        <v/>
      </c>
      <c r="BB16" s="32" t="str">
        <f>vlookup($A16,Ian!15:1014,4,false)</f>
        <v/>
      </c>
      <c r="BC16" s="32" t="str">
        <f>vlookup($A16,Ian!15:1014,5,false)</f>
        <v/>
      </c>
      <c r="BD16" s="32" t="str">
        <f>vlookup($A16,Ian!15:1014,6,false)</f>
        <v/>
      </c>
      <c r="BE16" s="32" t="str">
        <f>vlookup($A16,Ian!15:1014,7,false)</f>
        <v/>
      </c>
      <c r="BF16" s="32" t="str">
        <f>vlookup($A16,Ian!15:1014,8,false)</f>
        <v/>
      </c>
      <c r="BG16" s="32" t="str">
        <f>vlookup(A16,SentimentScore!$1:$1000,2,false)</f>
        <v>0.999983</v>
      </c>
      <c r="BH16" s="50" t="str">
        <f>vlookup(A16,'Images with Key'!$1:$1000,32)</f>
        <v>https://s3-external-1.amazonaws.com/offertabs/offer/kxdcce/large/810_564f09444f0ef-12227015_10153663645142180_1798898240744002892_n.jpg</v>
      </c>
    </row>
    <row r="17">
      <c r="A17" s="12">
        <v>643.0</v>
      </c>
      <c r="B17" s="16" t="s">
        <v>69</v>
      </c>
      <c r="C17" s="16" t="s">
        <v>1789</v>
      </c>
      <c r="D17" s="18" t="b">
        <v>1</v>
      </c>
      <c r="E17" s="12">
        <v>3.0</v>
      </c>
      <c r="F17" s="12">
        <v>1.0</v>
      </c>
      <c r="G17" s="12">
        <v>2.0</v>
      </c>
      <c r="H17" s="20">
        <v>42319.53402777778</v>
      </c>
      <c r="I17" s="16" t="s">
        <v>1793</v>
      </c>
      <c r="J17" s="16" t="s">
        <v>1794</v>
      </c>
      <c r="K17" s="16" t="s">
        <v>1796</v>
      </c>
      <c r="L17" s="18" t="e">
        <v>#N/A</v>
      </c>
      <c r="M17" s="18" t="e">
        <v>#N/A</v>
      </c>
      <c r="N17" s="18" t="e">
        <v>#N/A</v>
      </c>
      <c r="O17" s="18" t="e">
        <v>#N/A</v>
      </c>
      <c r="P17" s="18" t="e">
        <v>#N/A</v>
      </c>
      <c r="Q17" s="16" t="s">
        <v>1798</v>
      </c>
      <c r="R17" s="18" t="b">
        <v>0</v>
      </c>
      <c r="S17" s="18" t="b">
        <v>0</v>
      </c>
      <c r="T17" s="12">
        <v>35222.0</v>
      </c>
      <c r="U17" s="16" t="s">
        <v>1800</v>
      </c>
      <c r="V17" s="16" t="s">
        <v>557</v>
      </c>
      <c r="W17" s="51">
        <v>1029781.0</v>
      </c>
      <c r="X17" s="51">
        <v>1029005.0</v>
      </c>
      <c r="Y17" s="16" t="s">
        <v>598</v>
      </c>
      <c r="Z17" s="16" t="s">
        <v>1811</v>
      </c>
      <c r="AA17" s="12">
        <v>1.0</v>
      </c>
      <c r="AB17" s="12">
        <v>1.0</v>
      </c>
      <c r="AC17" s="32" t="str">
        <f>vlookup($A17,Alex!$1:$1000,29,false)</f>
        <v>#god #education</v>
      </c>
      <c r="AD17" s="32" t="str">
        <f>vlookup($A17,Alex!$1:$1000,27,false)</f>
        <v>1</v>
      </c>
      <c r="AE17" s="32" t="str">
        <f>vlookup($A17,Alex!$1:$1000,28,false)</f>
        <v>1</v>
      </c>
      <c r="AF17" s="32" t="str">
        <f>vlookup(I17,'IP addresss'!$2:$1000,3,false)</f>
        <v>Middle East</v>
      </c>
      <c r="AG17" s="32" t="str">
        <f>vlookup(I17,'IP addresss'!$2:$1000,6,false)</f>
        <v>SH</v>
      </c>
      <c r="AH17" s="32" t="str">
        <f>vlookup(I17,'IP addresss'!$2:$1000,8,false)</f>
        <v>Sharjah</v>
      </c>
      <c r="AI17" s="32" t="str">
        <f>vlookup(I17,'IP addresss'!$2:$1000,10,false)</f>
        <v>25.3572998</v>
      </c>
      <c r="AJ17" s="32" t="str">
        <f>vlookup(I17,'IP addresss'!$2:$1000,11,false)</f>
        <v>55.40330124</v>
      </c>
      <c r="AK17" s="32" t="str">
        <f>vlookup(A17,MainData_Jackie!$1:$1000,2,false)</f>
        <v>Fenoj Leslie</v>
      </c>
      <c r="AL17" s="32" t="str">
        <f>vlookup($A17,MainData_Jackie!$1:$1000,3,false)</f>
        <v>1680</v>
      </c>
      <c r="AM17" s="32" t="str">
        <f>vlookup($A17,MainData_Jackie!$1:$1000,4,false)</f>
        <v>308</v>
      </c>
      <c r="AN17" s="32" t="str">
        <f>vlookup($A17,MainData_Jackie!$1:$1000,5,false)</f>
        <v>27</v>
      </c>
      <c r="AO17" s="32" t="str">
        <f>vlookup($A17,MainData_Jackie!$1:$1000,6,false)</f>
        <v>0</v>
      </c>
      <c r="AP17" s="32" t="str">
        <f>vlookup($A17,MainData_Jackie!$1:$1000,7,false)</f>
        <v>0</v>
      </c>
      <c r="AQ17" s="32" t="str">
        <f>vlookup($A17,MainData_Jackie!$1:$1000,8,false)</f>
        <v>0</v>
      </c>
      <c r="AR17" s="32" t="str">
        <f>vlookup($A17,MainData_Jackie!$1:$1000,9,false)</f>
        <v>0</v>
      </c>
      <c r="AS17" s="32" t="str">
        <f>vlookup($A17,MainData_Jackie!$1:$1000,10,false)</f>
        <v>0</v>
      </c>
      <c r="AT17" s="32" t="str">
        <f>vlookup($A17,MainData_Jackie!$1:$1000,11,false)</f>
        <v>7</v>
      </c>
      <c r="AU17" s="32" t="str">
        <f>vlookup($A17,MainData_Jackie!$1:$1000,12,false)</f>
        <v>19</v>
      </c>
      <c r="AV17" s="32" t="str">
        <f>vlookup($A17,MainData_Jackie!$1:$1000,13,false)</f>
        <v>yahoo</v>
      </c>
      <c r="AW17" s="32" t="str">
        <f>vlookup($A17,MainData_Jackie!$1:$1000,14,false)</f>
        <v>in</v>
      </c>
      <c r="AX17" s="32" t="str">
        <f>vlookup($A17,MainData_Jackie!$1:$1000,15,false)</f>
        <v>2276</v>
      </c>
      <c r="AY17" s="32" t="str">
        <f>vlookup($A17,MainData_Jackie!$1:$1000,16,false)</f>
        <v/>
      </c>
      <c r="AZ17" s="32" t="str">
        <f>vlookup($A17,Ian!16:1015,2,false)</f>
        <v/>
      </c>
      <c r="BA17" s="32" t="str">
        <f>vlookup($A17,Ian!16:1015,3,false)</f>
        <v/>
      </c>
      <c r="BB17" s="32" t="str">
        <f>vlookup($A17,Ian!16:1015,4,false)</f>
        <v/>
      </c>
      <c r="BC17" s="32" t="str">
        <f>vlookup($A17,Ian!16:1015,5,false)</f>
        <v/>
      </c>
      <c r="BD17" s="32" t="str">
        <f>vlookup($A17,Ian!16:1015,6,false)</f>
        <v/>
      </c>
      <c r="BE17" s="32" t="str">
        <f>vlookup($A17,Ian!16:1015,7,false)</f>
        <v/>
      </c>
      <c r="BF17" s="32" t="str">
        <f>vlookup($A17,Ian!16:1015,8,false)</f>
        <v/>
      </c>
      <c r="BG17" s="32" t="str">
        <f>vlookup(A17,SentimentScore!$1:$1000,2,false)</f>
        <v>0.999979</v>
      </c>
      <c r="BH17" s="50" t="str">
        <f>vlookup(A17,'Images with Key'!$1:$1000,32)</f>
        <v>https://s3-external-1.amazonaws.com/offertabs/offer/kxdcce/large/810_5637a94cd33d5-IMG_1468.JPG</v>
      </c>
    </row>
    <row r="18">
      <c r="A18" s="12">
        <v>687.0</v>
      </c>
      <c r="B18" s="16" t="s">
        <v>69</v>
      </c>
      <c r="C18" s="16" t="s">
        <v>1939</v>
      </c>
      <c r="D18" s="18" t="b">
        <v>1</v>
      </c>
      <c r="E18" s="12">
        <v>0.0</v>
      </c>
      <c r="F18" s="12">
        <v>0.0</v>
      </c>
      <c r="G18" s="12">
        <v>0.0</v>
      </c>
      <c r="H18" s="20">
        <v>42324.54513888889</v>
      </c>
      <c r="I18" s="16" t="s">
        <v>1941</v>
      </c>
      <c r="J18" s="16" t="s">
        <v>1943</v>
      </c>
      <c r="K18" s="16" t="s">
        <v>1945</v>
      </c>
      <c r="L18" s="18" t="e">
        <v>#N/A</v>
      </c>
      <c r="M18" s="18" t="e">
        <v>#N/A</v>
      </c>
      <c r="N18" s="18" t="e">
        <v>#N/A</v>
      </c>
      <c r="O18" s="18" t="e">
        <v>#N/A</v>
      </c>
      <c r="P18" s="18" t="e">
        <v>#N/A</v>
      </c>
      <c r="Q18" s="16" t="s">
        <v>1949</v>
      </c>
      <c r="R18" s="18" t="b">
        <v>0</v>
      </c>
      <c r="S18" s="18" t="b">
        <v>0</v>
      </c>
      <c r="T18" s="12">
        <v>36604.0</v>
      </c>
      <c r="U18" s="16" t="s">
        <v>1439</v>
      </c>
      <c r="V18" s="16" t="s">
        <v>557</v>
      </c>
      <c r="W18" s="51">
        <v>424141.0</v>
      </c>
      <c r="X18" s="51">
        <v>422013.0</v>
      </c>
      <c r="Y18" s="16" t="s">
        <v>1952</v>
      </c>
      <c r="Z18" s="16" t="s">
        <v>1955</v>
      </c>
      <c r="AA18" s="12">
        <v>1.0</v>
      </c>
      <c r="AB18" s="12">
        <v>2.0</v>
      </c>
      <c r="AC18" s="32" t="str">
        <f>vlookup($A18,Alex!$1:$1000,29,false)</f>
        <v>#education</v>
      </c>
      <c r="AD18" s="32" t="str">
        <f>vlookup($A18,Alex!$1:$1000,27,false)</f>
        <v>1</v>
      </c>
      <c r="AE18" s="32" t="str">
        <f>vlookup($A18,Alex!$1:$1000,28,false)</f>
        <v>2</v>
      </c>
      <c r="AF18" s="32" t="str">
        <f>vlookup(I18,'IP addresss'!$2:$1000,3,false)</f>
        <v>North America</v>
      </c>
      <c r="AG18" s="32" t="str">
        <f>vlookup(I18,'IP addresss'!$2:$1000,6,false)</f>
        <v>AL</v>
      </c>
      <c r="AH18" s="32" t="str">
        <f>vlookup(I18,'IP addresss'!$2:$1000,8,false)</f>
        <v>Theodore</v>
      </c>
      <c r="AI18" s="32" t="str">
        <f>vlookup(I18,'IP addresss'!$2:$1000,10,false)</f>
        <v>30.50349998</v>
      </c>
      <c r="AJ18" s="32" t="str">
        <f>vlookup(I18,'IP addresss'!$2:$1000,11,false)</f>
        <v>-88.14320374</v>
      </c>
      <c r="AK18" s="32" t="str">
        <f>vlookup(A18,MainData_Jackie!$1:$1000,2,false)</f>
        <v>Jenny Oveson</v>
      </c>
      <c r="AL18" s="32" t="str">
        <f>vlookup($A18,MainData_Jackie!$1:$1000,3,false)</f>
        <v>1148</v>
      </c>
      <c r="AM18" s="32" t="str">
        <f>vlookup($A18,MainData_Jackie!$1:$1000,4,false)</f>
        <v>179</v>
      </c>
      <c r="AN18" s="32" t="str">
        <f>vlookup($A18,MainData_Jackie!$1:$1000,5,false)</f>
        <v>38</v>
      </c>
      <c r="AO18" s="32" t="str">
        <f>vlookup($A18,MainData_Jackie!$1:$1000,6,false)</f>
        <v>0</v>
      </c>
      <c r="AP18" s="32" t="str">
        <f>vlookup($A18,MainData_Jackie!$1:$1000,7,false)</f>
        <v>0</v>
      </c>
      <c r="AQ18" s="32" t="str">
        <f>vlookup($A18,MainData_Jackie!$1:$1000,8,false)</f>
        <v>0</v>
      </c>
      <c r="AR18" s="32" t="str">
        <f>vlookup($A18,MainData_Jackie!$1:$1000,9,false)</f>
        <v>0</v>
      </c>
      <c r="AS18" s="32" t="str">
        <f>vlookup($A18,MainData_Jackie!$1:$1000,10,false)</f>
        <v>0</v>
      </c>
      <c r="AT18" s="32" t="str">
        <f>vlookup($A18,MainData_Jackie!$1:$1000,11,false)</f>
        <v>2</v>
      </c>
      <c r="AU18" s="32" t="str">
        <f>vlookup($A18,MainData_Jackie!$1:$1000,12,false)</f>
        <v>26</v>
      </c>
      <c r="AV18" s="32" t="str">
        <f>vlookup($A18,MainData_Jackie!$1:$1000,13,false)</f>
        <v>mchsi</v>
      </c>
      <c r="AW18" s="32" t="str">
        <f>vlookup($A18,MainData_Jackie!$1:$1000,14,false)</f>
        <v>com</v>
      </c>
      <c r="AX18" s="32" t="str">
        <f>vlookup($A18,MainData_Jackie!$1:$1000,15,false)</f>
        <v>1529</v>
      </c>
      <c r="AY18" s="32" t="str">
        <f>vlookup($A18,MainData_Jackie!$1:$1000,16,false)</f>
        <v>female</v>
      </c>
      <c r="AZ18" s="32" t="str">
        <f>vlookup($A18,Ian!17:1016,2,false)</f>
        <v>Jennifer</v>
      </c>
      <c r="BA18" s="32" t="str">
        <f>vlookup($A18,Ian!17:1016,3,false)</f>
        <v>Oveson</v>
      </c>
      <c r="BB18" s="32" t="str">
        <f>vlookup($A18,Ian!17:1016,4,false)</f>
        <v>Mobile</v>
      </c>
      <c r="BC18" s="32" t="str">
        <f>vlookup($A18,Ian!17:1016,5,false)</f>
        <v>United States</v>
      </c>
      <c r="BD18" s="32" t="str">
        <f>vlookup($A18,Ian!17:1016,6,false)</f>
        <v>Alabama</v>
      </c>
      <c r="BE18" s="32" t="str">
        <f>vlookup($A18,Ian!17:1016,7,false)</f>
        <v>Family Support</v>
      </c>
      <c r="BF18" s="32" t="str">
        <f>vlookup($A18,Ian!17:1016,8,false)</f>
        <v>Social Media Manager, Volunteer</v>
      </c>
      <c r="BG18" s="32" t="str">
        <f>vlookup(A18,SentimentScore!$1:$1000,2,false)</f>
        <v>0.999577</v>
      </c>
      <c r="BH18" s="50" t="str">
        <f>vlookup(A18,'Images with Key'!$1:$1000,32)</f>
        <v>https://s3-external-1.amazonaws.com/offertabs/offer/kxdcce/large/810_5637e04be409d-images.jpg</v>
      </c>
    </row>
    <row r="19">
      <c r="A19" s="12">
        <v>695.0</v>
      </c>
      <c r="B19" s="16" t="s">
        <v>69</v>
      </c>
      <c r="C19" s="16" t="s">
        <v>548</v>
      </c>
      <c r="D19" s="18" t="b">
        <v>1</v>
      </c>
      <c r="E19" s="12">
        <v>8.0</v>
      </c>
      <c r="F19" s="12">
        <v>0.0</v>
      </c>
      <c r="G19" s="12">
        <v>8.0</v>
      </c>
      <c r="H19" s="20">
        <v>42311.802083333336</v>
      </c>
      <c r="I19" s="16" t="s">
        <v>2076</v>
      </c>
      <c r="J19" s="16" t="s">
        <v>551</v>
      </c>
      <c r="K19" s="16" t="s">
        <v>2078</v>
      </c>
      <c r="L19" s="18" t="e">
        <v>#N/A</v>
      </c>
      <c r="M19" s="18" t="e">
        <v>#N/A</v>
      </c>
      <c r="N19" s="18" t="e">
        <v>#N/A</v>
      </c>
      <c r="O19" s="18" t="e">
        <v>#N/A</v>
      </c>
      <c r="P19" s="18" t="e">
        <v>#N/A</v>
      </c>
      <c r="Q19" s="16" t="s">
        <v>2080</v>
      </c>
      <c r="R19" s="18" t="b">
        <v>0</v>
      </c>
      <c r="S19" s="18" t="b">
        <v>1</v>
      </c>
      <c r="T19" s="12">
        <v>35216.0</v>
      </c>
      <c r="U19" s="16" t="s">
        <v>556</v>
      </c>
      <c r="V19" s="16" t="s">
        <v>557</v>
      </c>
      <c r="W19" s="51">
        <v>173472.0</v>
      </c>
      <c r="X19" s="51">
        <v>152073.0</v>
      </c>
      <c r="Y19" s="16" t="s">
        <v>559</v>
      </c>
      <c r="Z19" s="16" t="s">
        <v>2085</v>
      </c>
      <c r="AA19" s="12">
        <v>1.0</v>
      </c>
      <c r="AB19" s="12">
        <v>1.0</v>
      </c>
      <c r="AC19" s="32" t="str">
        <f>vlookup($A19,Alex!$1:$1000,29,false)</f>
        <v>#autism</v>
      </c>
      <c r="AD19" s="32" t="str">
        <f>vlookup($A19,Alex!$1:$1000,27,false)</f>
        <v>1</v>
      </c>
      <c r="AE19" s="32" t="str">
        <f>vlookup($A19,Alex!$1:$1000,28,false)</f>
        <v>1</v>
      </c>
      <c r="AF19" s="32" t="str">
        <f>vlookup(I19,'IP addresss'!$2:$1000,3,false)</f>
        <v>North America</v>
      </c>
      <c r="AG19" s="32" t="str">
        <f>vlookup(I19,'IP addresss'!$2:$1000,6,false)</f>
        <v>IN</v>
      </c>
      <c r="AH19" s="32" t="str">
        <f>vlookup(I19,'IP addresss'!$2:$1000,8,false)</f>
        <v>Indianapolis</v>
      </c>
      <c r="AI19" s="32" t="str">
        <f>vlookup(I19,'IP addresss'!$2:$1000,10,false)</f>
        <v>39.84009933</v>
      </c>
      <c r="AJ19" s="32" t="str">
        <f>vlookup(I19,'IP addresss'!$2:$1000,11,false)</f>
        <v>-86.05480194</v>
      </c>
      <c r="AK19" s="32" t="str">
        <f>vlookup(A19,MainData_Jackie!$1:$1000,2,false)</f>
        <v>Margaret Ritzer</v>
      </c>
      <c r="AL19" s="32" t="str">
        <f>vlookup($A19,MainData_Jackie!$1:$1000,3,false)</f>
        <v>302</v>
      </c>
      <c r="AM19" s="32" t="str">
        <f>vlookup($A19,MainData_Jackie!$1:$1000,4,false)</f>
        <v>56</v>
      </c>
      <c r="AN19" s="32" t="str">
        <f>vlookup($A19,MainData_Jackie!$1:$1000,5,false)</f>
        <v>8</v>
      </c>
      <c r="AO19" s="32" t="str">
        <f>vlookup($A19,MainData_Jackie!$1:$1000,6,false)</f>
        <v>0</v>
      </c>
      <c r="AP19" s="32" t="str">
        <f>vlookup($A19,MainData_Jackie!$1:$1000,7,false)</f>
        <v>0</v>
      </c>
      <c r="AQ19" s="32" t="str">
        <f>vlookup($A19,MainData_Jackie!$1:$1000,8,false)</f>
        <v>0</v>
      </c>
      <c r="AR19" s="32" t="str">
        <f>vlookup($A19,MainData_Jackie!$1:$1000,9,false)</f>
        <v>0</v>
      </c>
      <c r="AS19" s="32" t="str">
        <f>vlookup($A19,MainData_Jackie!$1:$1000,10,false)</f>
        <v>0</v>
      </c>
      <c r="AT19" s="32" t="str">
        <f>vlookup($A19,MainData_Jackie!$1:$1000,11,false)</f>
        <v>0</v>
      </c>
      <c r="AU19" s="32" t="str">
        <f>vlookup($A19,MainData_Jackie!$1:$1000,12,false)</f>
        <v>9</v>
      </c>
      <c r="AV19" s="32" t="str">
        <f>vlookup($A19,MainData_Jackie!$1:$1000,13,false)</f>
        <v>yahoo</v>
      </c>
      <c r="AW19" s="32" t="str">
        <f>vlookup($A19,MainData_Jackie!$1:$1000,14,false)</f>
        <v>com</v>
      </c>
      <c r="AX19" s="32" t="str">
        <f>vlookup($A19,MainData_Jackie!$1:$1000,15,false)</f>
        <v>383</v>
      </c>
      <c r="AY19" s="32" t="str">
        <f>vlookup($A19,MainData_Jackie!$1:$1000,16,false)</f>
        <v>female</v>
      </c>
      <c r="AZ19" s="32" t="str">
        <f>vlookup($A19,Ian!18:1017,2,false)</f>
        <v>margaret</v>
      </c>
      <c r="BA19" s="32" t="str">
        <f>vlookup($A19,Ian!18:1017,3,false)</f>
        <v>ritzer</v>
      </c>
      <c r="BB19" s="32" t="str">
        <f>vlookup($A19,Ian!18:1017,4,false)</f>
        <v>Indianapolis</v>
      </c>
      <c r="BC19" s="32" t="str">
        <f>vlookup($A19,Ian!18:1017,5,false)</f>
        <v>United States</v>
      </c>
      <c r="BD19" s="32" t="str">
        <f>vlookup($A19,Ian!18:1017,6,false)</f>
        <v>Indiana</v>
      </c>
      <c r="BE19" s="32" t="str">
        <f>vlookup($A19,Ian!18:1017,7,false)</f>
        <v/>
      </c>
      <c r="BF19" s="32" t="str">
        <f>vlookup($A19,Ian!18:1017,8,false)</f>
        <v/>
      </c>
      <c r="BG19" s="32" t="str">
        <f>vlookup(A19,SentimentScore!$1:$1000,2,false)</f>
        <v>1</v>
      </c>
      <c r="BH19" s="32" t="str">
        <f>vlookup(A19,'Images with Key'!$1:$1000,32)</f>
        <v/>
      </c>
    </row>
    <row r="20">
      <c r="A20" s="12">
        <v>696.0</v>
      </c>
      <c r="B20" s="16" t="s">
        <v>69</v>
      </c>
      <c r="C20" s="16" t="s">
        <v>548</v>
      </c>
      <c r="D20" s="18" t="b">
        <v>1</v>
      </c>
      <c r="E20" s="12">
        <v>80.0</v>
      </c>
      <c r="F20" s="12">
        <v>0.0</v>
      </c>
      <c r="G20" s="12">
        <v>80.0</v>
      </c>
      <c r="H20" s="20">
        <v>42311.84027777778</v>
      </c>
      <c r="I20" s="16" t="s">
        <v>2213</v>
      </c>
      <c r="J20" s="16" t="s">
        <v>551</v>
      </c>
      <c r="K20" s="16" t="s">
        <v>2214</v>
      </c>
      <c r="L20" s="18" t="e">
        <v>#N/A</v>
      </c>
      <c r="M20" s="18" t="e">
        <v>#N/A</v>
      </c>
      <c r="N20" s="18" t="e">
        <v>#N/A</v>
      </c>
      <c r="O20" s="18" t="e">
        <v>#N/A</v>
      </c>
      <c r="P20" s="18" t="e">
        <v>#N/A</v>
      </c>
      <c r="Q20" s="16" t="s">
        <v>2217</v>
      </c>
      <c r="R20" s="18" t="b">
        <v>0</v>
      </c>
      <c r="S20" s="18" t="b">
        <v>0</v>
      </c>
      <c r="T20" s="12">
        <v>35216.0</v>
      </c>
      <c r="U20" s="16" t="s">
        <v>556</v>
      </c>
      <c r="V20" s="16" t="s">
        <v>557</v>
      </c>
      <c r="W20" s="51">
        <v>173472.0</v>
      </c>
      <c r="X20" s="51">
        <v>152073.0</v>
      </c>
      <c r="Y20" s="16" t="s">
        <v>559</v>
      </c>
      <c r="Z20" s="16" t="s">
        <v>2220</v>
      </c>
      <c r="AA20" s="12">
        <v>3.0</v>
      </c>
      <c r="AB20" s="12">
        <v>1.0</v>
      </c>
      <c r="AC20" s="32" t="str">
        <f>vlookup($A20,Alex!$1:$1000,29,false)</f>
        <v>#impact</v>
      </c>
      <c r="AD20" s="32" t="str">
        <f>vlookup($A20,Alex!$1:$1000,27,false)</f>
        <v>3</v>
      </c>
      <c r="AE20" s="32" t="str">
        <f>vlookup($A20,Alex!$1:$1000,28,false)</f>
        <v>1</v>
      </c>
      <c r="AF20" s="32" t="str">
        <f>vlookup(I20,'IP addresss'!$2:$1000,3,false)</f>
        <v>North America</v>
      </c>
      <c r="AG20" s="32" t="str">
        <f>vlookup(I20,'IP addresss'!$2:$1000,6,false)</f>
        <v>NM</v>
      </c>
      <c r="AH20" s="32" t="str">
        <f>vlookup(I20,'IP addresss'!$2:$1000,8,false)</f>
        <v>Albuquerque</v>
      </c>
      <c r="AI20" s="32" t="str">
        <f>vlookup(I20,'IP addresss'!$2:$1000,10,false)</f>
        <v>35.1106987</v>
      </c>
      <c r="AJ20" s="32" t="str">
        <f>vlookup(I20,'IP addresss'!$2:$1000,11,false)</f>
        <v>-106.6100006</v>
      </c>
      <c r="AK20" s="32" t="str">
        <f>vlookup(A20,MainData_Jackie!$1:$1000,2,false)</f>
        <v>Megan Wilson</v>
      </c>
      <c r="AL20" s="32" t="str">
        <f>vlookup($A20,MainData_Jackie!$1:$1000,3,false)</f>
        <v>615</v>
      </c>
      <c r="AM20" s="32" t="str">
        <f>vlookup($A20,MainData_Jackie!$1:$1000,4,false)</f>
        <v>113</v>
      </c>
      <c r="AN20" s="32" t="str">
        <f>vlookup($A20,MainData_Jackie!$1:$1000,5,false)</f>
        <v>12</v>
      </c>
      <c r="AO20" s="32" t="str">
        <f>vlookup($A20,MainData_Jackie!$1:$1000,6,false)</f>
        <v>0</v>
      </c>
      <c r="AP20" s="32" t="str">
        <f>vlookup($A20,MainData_Jackie!$1:$1000,7,false)</f>
        <v>0</v>
      </c>
      <c r="AQ20" s="32" t="str">
        <f>vlookup($A20,MainData_Jackie!$1:$1000,8,false)</f>
        <v>0</v>
      </c>
      <c r="AR20" s="32" t="str">
        <f>vlookup($A20,MainData_Jackie!$1:$1000,9,false)</f>
        <v>0</v>
      </c>
      <c r="AS20" s="32" t="str">
        <f>vlookup($A20,MainData_Jackie!$1:$1000,10,false)</f>
        <v>2</v>
      </c>
      <c r="AT20" s="32" t="str">
        <f>vlookup($A20,MainData_Jackie!$1:$1000,11,false)</f>
        <v>0</v>
      </c>
      <c r="AU20" s="32" t="str">
        <f>vlookup($A20,MainData_Jackie!$1:$1000,12,false)</f>
        <v>17</v>
      </c>
      <c r="AV20" s="32" t="str">
        <f>vlookup($A20,MainData_Jackie!$1:$1000,13,false)</f>
        <v>gmail</v>
      </c>
      <c r="AW20" s="32" t="str">
        <f>vlookup($A20,MainData_Jackie!$1:$1000,14,false)</f>
        <v>com</v>
      </c>
      <c r="AX20" s="32" t="str">
        <f>vlookup($A20,MainData_Jackie!$1:$1000,15,false)</f>
        <v>853</v>
      </c>
      <c r="AY20" s="32" t="str">
        <f>vlookup($A20,MainData_Jackie!$1:$1000,16,false)</f>
        <v>female</v>
      </c>
      <c r="AZ20" s="32" t="str">
        <f>vlookup($A20,Ian!19:1018,2,false)</f>
        <v/>
      </c>
      <c r="BA20" s="32" t="str">
        <f>vlookup($A20,Ian!19:1018,3,false)</f>
        <v/>
      </c>
      <c r="BB20" s="32" t="str">
        <f>vlookup($A20,Ian!19:1018,4,false)</f>
        <v/>
      </c>
      <c r="BC20" s="32" t="str">
        <f>vlookup($A20,Ian!19:1018,5,false)</f>
        <v/>
      </c>
      <c r="BD20" s="32" t="str">
        <f>vlookup($A20,Ian!19:1018,6,false)</f>
        <v/>
      </c>
      <c r="BE20" s="32" t="str">
        <f>vlookup($A20,Ian!19:1018,7,false)</f>
        <v/>
      </c>
      <c r="BF20" s="32" t="str">
        <f>vlookup($A20,Ian!19:1018,8,false)</f>
        <v/>
      </c>
      <c r="BG20" s="32" t="str">
        <f>vlookup(A20,SentimentScore!$1:$1000,2,false)</f>
        <v>0.002269</v>
      </c>
      <c r="BH20" s="32" t="str">
        <f>vlookup(A20,'Images with Key'!$1:$1000,32)</f>
        <v/>
      </c>
    </row>
    <row r="21">
      <c r="A21" s="12">
        <v>697.0</v>
      </c>
      <c r="B21" s="16" t="s">
        <v>69</v>
      </c>
      <c r="C21" s="16" t="s">
        <v>548</v>
      </c>
      <c r="D21" s="18" t="b">
        <v>1</v>
      </c>
      <c r="E21" s="12">
        <v>12.0</v>
      </c>
      <c r="F21" s="12">
        <v>0.0</v>
      </c>
      <c r="G21" s="12">
        <v>12.0</v>
      </c>
      <c r="H21" s="20">
        <v>42311.84097222222</v>
      </c>
      <c r="I21" s="16" t="s">
        <v>2336</v>
      </c>
      <c r="J21" s="16" t="s">
        <v>551</v>
      </c>
      <c r="K21" s="16" t="s">
        <v>2338</v>
      </c>
      <c r="L21" s="18" t="e">
        <v>#N/A</v>
      </c>
      <c r="M21" s="18" t="e">
        <v>#N/A</v>
      </c>
      <c r="N21" s="18" t="e">
        <v>#N/A</v>
      </c>
      <c r="O21" s="18" t="e">
        <v>#N/A</v>
      </c>
      <c r="P21" s="18" t="e">
        <v>#N/A</v>
      </c>
      <c r="Q21" s="16" t="s">
        <v>2340</v>
      </c>
      <c r="R21" s="18" t="b">
        <v>0</v>
      </c>
      <c r="S21" s="18" t="b">
        <v>0</v>
      </c>
      <c r="T21" s="12">
        <v>35216.0</v>
      </c>
      <c r="U21" s="16" t="s">
        <v>556</v>
      </c>
      <c r="V21" s="16" t="s">
        <v>557</v>
      </c>
      <c r="W21" s="51">
        <v>173472.0</v>
      </c>
      <c r="X21" s="51">
        <v>152073.0</v>
      </c>
      <c r="Y21" s="16" t="s">
        <v>559</v>
      </c>
      <c r="Z21" s="16" t="s">
        <v>2345</v>
      </c>
      <c r="AA21" s="12">
        <v>3.0</v>
      </c>
      <c r="AB21" s="12">
        <v>1.0</v>
      </c>
      <c r="AC21" s="32" t="str">
        <f>vlookup($A21,Alex!$1:$1000,29,false)</f>
        <v>#autism</v>
      </c>
      <c r="AD21" s="32" t="str">
        <f>vlookup($A21,Alex!$1:$1000,27,false)</f>
        <v>3</v>
      </c>
      <c r="AE21" s="32" t="str">
        <f>vlookup($A21,Alex!$1:$1000,28,false)</f>
        <v>1</v>
      </c>
      <c r="AF21" s="32" t="str">
        <f>vlookup(I21,'IP addresss'!$2:$1000,3,false)</f>
        <v>North America</v>
      </c>
      <c r="AG21" s="32" t="str">
        <f>vlookup(I21,'IP addresss'!$2:$1000,6,false)</f>
        <v>NM</v>
      </c>
      <c r="AH21" s="32" t="str">
        <f>vlookup(I21,'IP addresss'!$2:$1000,8,false)</f>
        <v>Hobbs</v>
      </c>
      <c r="AI21" s="32" t="str">
        <f>vlookup(I21,'IP addresss'!$2:$1000,10,false)</f>
        <v>32.71030045</v>
      </c>
      <c r="AJ21" s="32" t="str">
        <f>vlookup(I21,'IP addresss'!$2:$1000,11,false)</f>
        <v>-103.2763977</v>
      </c>
      <c r="AK21" s="32" t="str">
        <f>vlookup(A21,MainData_Jackie!$1:$1000,2,false)</f>
        <v>DoÃ±a Cassingham</v>
      </c>
      <c r="AL21" s="32" t="str">
        <f>vlookup($A21,MainData_Jackie!$1:$1000,3,false)</f>
        <v>518</v>
      </c>
      <c r="AM21" s="32" t="str">
        <f>vlookup($A21,MainData_Jackie!$1:$1000,4,false)</f>
        <v>93</v>
      </c>
      <c r="AN21" s="32" t="str">
        <f>vlookup($A21,MainData_Jackie!$1:$1000,5,false)</f>
        <v>6</v>
      </c>
      <c r="AO21" s="32" t="str">
        <f>vlookup($A21,MainData_Jackie!$1:$1000,6,false)</f>
        <v>0</v>
      </c>
      <c r="AP21" s="32" t="str">
        <f>vlookup($A21,MainData_Jackie!$1:$1000,7,false)</f>
        <v>0</v>
      </c>
      <c r="AQ21" s="32" t="str">
        <f>vlookup($A21,MainData_Jackie!$1:$1000,8,false)</f>
        <v>0</v>
      </c>
      <c r="AR21" s="32" t="str">
        <f>vlookup($A21,MainData_Jackie!$1:$1000,9,false)</f>
        <v>0</v>
      </c>
      <c r="AS21" s="32" t="str">
        <f>vlookup($A21,MainData_Jackie!$1:$1000,10,false)</f>
        <v>0</v>
      </c>
      <c r="AT21" s="32" t="str">
        <f>vlookup($A21,MainData_Jackie!$1:$1000,11,false)</f>
        <v>0</v>
      </c>
      <c r="AU21" s="32" t="str">
        <f>vlookup($A21,MainData_Jackie!$1:$1000,12,false)</f>
        <v>5</v>
      </c>
      <c r="AV21" s="32" t="str">
        <f>vlookup($A21,MainData_Jackie!$1:$1000,13,false)</f>
        <v>gmail</v>
      </c>
      <c r="AW21" s="32" t="str">
        <f>vlookup($A21,MainData_Jackie!$1:$1000,14,false)</f>
        <v>com</v>
      </c>
      <c r="AX21" s="32" t="str">
        <f>vlookup($A21,MainData_Jackie!$1:$1000,15,false)</f>
        <v>714</v>
      </c>
      <c r="AY21" s="32" t="str">
        <f>vlookup($A21,MainData_Jackie!$1:$1000,16,false)</f>
        <v/>
      </c>
      <c r="AZ21" s="32" t="str">
        <f>vlookup($A21,Ian!20:1019,2,false)</f>
        <v/>
      </c>
      <c r="BA21" s="32" t="str">
        <f>vlookup($A21,Ian!20:1019,3,false)</f>
        <v/>
      </c>
      <c r="BB21" s="32" t="str">
        <f>vlookup($A21,Ian!20:1019,4,false)</f>
        <v/>
      </c>
      <c r="BC21" s="32" t="str">
        <f>vlookup($A21,Ian!20:1019,5,false)</f>
        <v/>
      </c>
      <c r="BD21" s="32" t="str">
        <f>vlookup($A21,Ian!20:1019,6,false)</f>
        <v/>
      </c>
      <c r="BE21" s="32" t="str">
        <f>vlookup($A21,Ian!20:1019,7,false)</f>
        <v/>
      </c>
      <c r="BF21" s="32" t="str">
        <f>vlookup($A21,Ian!20:1019,8,false)</f>
        <v/>
      </c>
      <c r="BG21" s="32" t="str">
        <f>vlookup(A21,SentimentScore!$1:$1000,2,false)</f>
        <v>0.939249</v>
      </c>
      <c r="BH21" s="32" t="str">
        <f>vlookup(A21,'Images with Key'!$1:$1000,32)</f>
        <v/>
      </c>
    </row>
    <row r="22">
      <c r="A22" s="12">
        <v>698.0</v>
      </c>
      <c r="B22" s="16" t="s">
        <v>69</v>
      </c>
      <c r="C22" s="16" t="s">
        <v>548</v>
      </c>
      <c r="D22" s="18" t="b">
        <v>1</v>
      </c>
      <c r="E22" s="12">
        <v>534.0</v>
      </c>
      <c r="F22" s="12">
        <v>5.0</v>
      </c>
      <c r="G22" s="12">
        <v>529.0</v>
      </c>
      <c r="H22" s="20">
        <v>42311.842361111114</v>
      </c>
      <c r="I22" s="16" t="s">
        <v>2461</v>
      </c>
      <c r="J22" s="16" t="s">
        <v>551</v>
      </c>
      <c r="K22" s="16" t="s">
        <v>2462</v>
      </c>
      <c r="L22" s="18" t="e">
        <v>#N/A</v>
      </c>
      <c r="M22" s="18" t="e">
        <v>#N/A</v>
      </c>
      <c r="N22" s="18" t="e">
        <v>#N/A</v>
      </c>
      <c r="O22" s="18" t="e">
        <v>#N/A</v>
      </c>
      <c r="P22" s="18" t="e">
        <v>#N/A</v>
      </c>
      <c r="Q22" s="16" t="s">
        <v>2463</v>
      </c>
      <c r="R22" s="18" t="b">
        <v>0</v>
      </c>
      <c r="S22" s="18" t="b">
        <v>0</v>
      </c>
      <c r="T22" s="12">
        <v>35216.0</v>
      </c>
      <c r="U22" s="16" t="s">
        <v>556</v>
      </c>
      <c r="V22" s="16" t="s">
        <v>557</v>
      </c>
      <c r="W22" s="51">
        <v>173472.0</v>
      </c>
      <c r="X22" s="51">
        <v>152073.0</v>
      </c>
      <c r="Y22" s="16" t="s">
        <v>559</v>
      </c>
      <c r="Z22" s="16" t="s">
        <v>2465</v>
      </c>
      <c r="AA22" s="12">
        <v>1.0</v>
      </c>
      <c r="AB22" s="12">
        <v>4.0</v>
      </c>
      <c r="AC22" s="32" t="str">
        <f>vlookup($A22,Alex!$1:$1000,29,false)</f>
        <v>#autism #techonology #orgmadeadifferenceinmylife</v>
      </c>
      <c r="AD22" s="32" t="str">
        <f>vlookup($A22,Alex!$1:$1000,27,false)</f>
        <v>1</v>
      </c>
      <c r="AE22" s="32" t="str">
        <f>vlookup($A22,Alex!$1:$1000,28,false)</f>
        <v>4</v>
      </c>
      <c r="AF22" s="32" t="str">
        <f>vlookup(I22,'IP addresss'!$2:$1000,3,false)</f>
        <v>North America</v>
      </c>
      <c r="AG22" s="32" t="str">
        <f>vlookup(I22,'IP addresss'!$2:$1000,6,false)</f>
        <v>MO</v>
      </c>
      <c r="AH22" s="32" t="str">
        <f>vlookup(I22,'IP addresss'!$2:$1000,8,false)</f>
        <v>Excelsior Springs</v>
      </c>
      <c r="AI22" s="32" t="str">
        <f>vlookup(I22,'IP addresss'!$2:$1000,10,false)</f>
        <v>39.31800079</v>
      </c>
      <c r="AJ22" s="32" t="str">
        <f>vlookup(I22,'IP addresss'!$2:$1000,11,false)</f>
        <v>-94.21800232</v>
      </c>
      <c r="AK22" s="32" t="str">
        <f>vlookup(A22,MainData_Jackie!$1:$1000,2,false)</f>
        <v>Bonnie Richardson Lapee</v>
      </c>
      <c r="AL22" s="32" t="str">
        <f>vlookup($A22,MainData_Jackie!$1:$1000,3,false)</f>
        <v>2300</v>
      </c>
      <c r="AM22" s="32" t="str">
        <f>vlookup($A22,MainData_Jackie!$1:$1000,4,false)</f>
        <v>395</v>
      </c>
      <c r="AN22" s="32" t="str">
        <f>vlookup($A22,MainData_Jackie!$1:$1000,5,false)</f>
        <v>90</v>
      </c>
      <c r="AO22" s="32" t="str">
        <f>vlookup($A22,MainData_Jackie!$1:$1000,6,false)</f>
        <v>0</v>
      </c>
      <c r="AP22" s="32" t="str">
        <f>vlookup($A22,MainData_Jackie!$1:$1000,7,false)</f>
        <v>0</v>
      </c>
      <c r="AQ22" s="32" t="str">
        <f>vlookup($A22,MainData_Jackie!$1:$1000,8,false)</f>
        <v>0</v>
      </c>
      <c r="AR22" s="32" t="str">
        <f>vlookup($A22,MainData_Jackie!$1:$1000,9,false)</f>
        <v>0</v>
      </c>
      <c r="AS22" s="32" t="str">
        <f>vlookup($A22,MainData_Jackie!$1:$1000,10,false)</f>
        <v>9</v>
      </c>
      <c r="AT22" s="32" t="str">
        <f>vlookup($A22,MainData_Jackie!$1:$1000,11,false)</f>
        <v>0</v>
      </c>
      <c r="AU22" s="32" t="str">
        <f>vlookup($A22,MainData_Jackie!$1:$1000,12,false)</f>
        <v>97</v>
      </c>
      <c r="AV22" s="32" t="str">
        <f>vlookup($A22,MainData_Jackie!$1:$1000,13,false)</f>
        <v>yahoo</v>
      </c>
      <c r="AW22" s="32" t="str">
        <f>vlookup($A22,MainData_Jackie!$1:$1000,14,false)</f>
        <v>com</v>
      </c>
      <c r="AX22" s="32" t="str">
        <f>vlookup($A22,MainData_Jackie!$1:$1000,15,false)</f>
        <v>3122</v>
      </c>
      <c r="AY22" s="32" t="str">
        <f>vlookup($A22,MainData_Jackie!$1:$1000,16,false)</f>
        <v>female</v>
      </c>
      <c r="AZ22" s="32" t="str">
        <f>vlookup($A22,Ian!21:1020,2,false)</f>
        <v>Bonnie</v>
      </c>
      <c r="BA22" s="32" t="str">
        <f>vlookup($A22,Ian!21:1020,3,false)</f>
        <v/>
      </c>
      <c r="BB22" s="32" t="str">
        <f>vlookup($A22,Ian!21:1020,4,false)</f>
        <v/>
      </c>
      <c r="BC22" s="32" t="str">
        <f>vlookup($A22,Ian!21:1020,5,false)</f>
        <v/>
      </c>
      <c r="BD22" s="32" t="str">
        <f>vlookup($A22,Ian!21:1020,6,false)</f>
        <v/>
      </c>
      <c r="BE22" s="32" t="str">
        <f>vlookup($A22,Ian!21:1020,7,false)</f>
        <v/>
      </c>
      <c r="BF22" s="32" t="str">
        <f>vlookup($A22,Ian!21:1020,8,false)</f>
        <v/>
      </c>
      <c r="BG22" s="32" t="str">
        <f>vlookup(A22,SentimentScore!$1:$1000,2,false)</f>
        <v>0.996149</v>
      </c>
      <c r="BH22" s="32" t="str">
        <f>vlookup(A22,'Images with Key'!$1:$1000,32)</f>
        <v/>
      </c>
    </row>
    <row r="23">
      <c r="A23" s="12">
        <v>710.0</v>
      </c>
      <c r="B23" s="16" t="s">
        <v>69</v>
      </c>
      <c r="C23" s="16" t="s">
        <v>2535</v>
      </c>
      <c r="D23" s="18" t="b">
        <v>1</v>
      </c>
      <c r="E23" s="12">
        <v>10.0</v>
      </c>
      <c r="F23" s="12">
        <v>3.0</v>
      </c>
      <c r="G23" s="12">
        <v>7.0</v>
      </c>
      <c r="H23" s="20">
        <v>42331.319444444445</v>
      </c>
      <c r="I23" s="16" t="s">
        <v>2537</v>
      </c>
      <c r="J23" s="16" t="s">
        <v>2539</v>
      </c>
      <c r="K23" s="16" t="s">
        <v>2541</v>
      </c>
      <c r="L23" s="18" t="e">
        <v>#N/A</v>
      </c>
      <c r="M23" s="18" t="e">
        <v>#N/A</v>
      </c>
      <c r="N23" s="18" t="e">
        <v>#N/A</v>
      </c>
      <c r="O23" s="18" t="e">
        <v>#N/A</v>
      </c>
      <c r="P23" s="18" t="e">
        <v>#N/A</v>
      </c>
      <c r="Q23" s="16" t="s">
        <v>2543</v>
      </c>
      <c r="R23" s="18" t="b">
        <v>0</v>
      </c>
      <c r="S23" s="18" t="b">
        <v>0</v>
      </c>
      <c r="T23" s="12">
        <v>35202.0</v>
      </c>
      <c r="U23" s="16" t="s">
        <v>1800</v>
      </c>
      <c r="V23" s="16" t="s">
        <v>557</v>
      </c>
      <c r="W23" s="51">
        <v>321903.0</v>
      </c>
      <c r="X23" s="51">
        <v>340433.0</v>
      </c>
      <c r="Y23" s="16" t="s">
        <v>2546</v>
      </c>
      <c r="Z23" s="16" t="s">
        <v>2550</v>
      </c>
      <c r="AA23" s="12">
        <v>1.0</v>
      </c>
      <c r="AB23" s="12">
        <v>1.0</v>
      </c>
      <c r="AC23" s="32" t="str">
        <f>vlookup($A23,Alex!$1:$1000,29,false)</f>
        <v>#impact</v>
      </c>
      <c r="AD23" s="32" t="str">
        <f>vlookup($A23,Alex!$1:$1000,27,false)</f>
        <v>1</v>
      </c>
      <c r="AE23" s="32" t="str">
        <f>vlookup($A23,Alex!$1:$1000,28,false)</f>
        <v>2</v>
      </c>
      <c r="AF23" s="32" t="str">
        <f>vlookup(I23,'IP addresss'!$2:$1000,3,false)</f>
        <v>North America</v>
      </c>
      <c r="AG23" s="32" t="str">
        <f>vlookup(I23,'IP addresss'!$2:$1000,6,false)</f>
        <v>AL</v>
      </c>
      <c r="AH23" s="32" t="str">
        <f>vlookup(I23,'IP addresss'!$2:$1000,8,false)</f>
        <v>Birmingham</v>
      </c>
      <c r="AI23" s="32" t="str">
        <f>vlookup(I23,'IP addresss'!$2:$1000,10,false)</f>
        <v>33.41680145</v>
      </c>
      <c r="AJ23" s="32" t="str">
        <f>vlookup(I23,'IP addresss'!$2:$1000,11,false)</f>
        <v>-86.68009949</v>
      </c>
      <c r="AK23" s="32" t="str">
        <f>vlookup(A23,MainData_Jackie!$1:$1000,2,false)</f>
        <v>Jennifer Weed</v>
      </c>
      <c r="AL23" s="32" t="str">
        <f>vlookup($A23,MainData_Jackie!$1:$1000,3,false)</f>
        <v>1520</v>
      </c>
      <c r="AM23" s="32" t="str">
        <f>vlookup($A23,MainData_Jackie!$1:$1000,4,false)</f>
        <v>280</v>
      </c>
      <c r="AN23" s="32" t="str">
        <f>vlookup($A23,MainData_Jackie!$1:$1000,5,false)</f>
        <v>41</v>
      </c>
      <c r="AO23" s="32" t="str">
        <f>vlookup($A23,MainData_Jackie!$1:$1000,6,false)</f>
        <v>0</v>
      </c>
      <c r="AP23" s="32" t="str">
        <f>vlookup($A23,MainData_Jackie!$1:$1000,7,false)</f>
        <v>0</v>
      </c>
      <c r="AQ23" s="32" t="str">
        <f>vlookup($A23,MainData_Jackie!$1:$1000,8,false)</f>
        <v>0</v>
      </c>
      <c r="AR23" s="32" t="str">
        <f>vlookup($A23,MainData_Jackie!$1:$1000,9,false)</f>
        <v>0</v>
      </c>
      <c r="AS23" s="32" t="str">
        <f>vlookup($A23,MainData_Jackie!$1:$1000,10,false)</f>
        <v>0</v>
      </c>
      <c r="AT23" s="32" t="str">
        <f>vlookup($A23,MainData_Jackie!$1:$1000,11,false)</f>
        <v>0</v>
      </c>
      <c r="AU23" s="32" t="str">
        <f>vlookup($A23,MainData_Jackie!$1:$1000,12,false)</f>
        <v>41</v>
      </c>
      <c r="AV23" s="32" t="str">
        <f>vlookup($A23,MainData_Jackie!$1:$1000,13,false)</f>
        <v>gmail</v>
      </c>
      <c r="AW23" s="32" t="str">
        <f>vlookup($A23,MainData_Jackie!$1:$1000,14,false)</f>
        <v>com</v>
      </c>
      <c r="AX23" s="32" t="str">
        <f>vlookup($A23,MainData_Jackie!$1:$1000,15,false)</f>
        <v>2024</v>
      </c>
      <c r="AY23" s="32" t="str">
        <f>vlookup($A23,MainData_Jackie!$1:$1000,16,false)</f>
        <v>female</v>
      </c>
      <c r="AZ23" s="32" t="str">
        <f>vlookup($A23,Ian!22:1021,2,false)</f>
        <v>Jennifer</v>
      </c>
      <c r="BA23" s="32" t="str">
        <f>vlookup($A23,Ian!22:1021,3,false)</f>
        <v>Weed</v>
      </c>
      <c r="BB23" s="32" t="str">
        <f>vlookup($A23,Ian!22:1021,4,false)</f>
        <v>Birmingham</v>
      </c>
      <c r="BC23" s="32" t="str">
        <f>vlookup($A23,Ian!22:1021,5,false)</f>
        <v>United States</v>
      </c>
      <c r="BD23" s="32" t="str">
        <f>vlookup($A23,Ian!22:1021,6,false)</f>
        <v>Alabama</v>
      </c>
      <c r="BE23" s="32" t="str">
        <f>vlookup($A23,Ian!22:1021,7,false)</f>
        <v/>
      </c>
      <c r="BF23" s="32" t="str">
        <f>vlookup($A23,Ian!22:1021,8,false)</f>
        <v/>
      </c>
      <c r="BG23" s="32" t="str">
        <f>vlookup(A23,SentimentScore!$1:$1000,2,false)</f>
        <v>0.999885</v>
      </c>
      <c r="BH23" s="32" t="str">
        <f>vlookup(A23,'Images with Key'!$1:$1000,32)</f>
        <v/>
      </c>
    </row>
    <row r="24">
      <c r="A24" s="12">
        <v>11.0</v>
      </c>
      <c r="B24" s="16" t="s">
        <v>69</v>
      </c>
      <c r="C24" s="16" t="s">
        <v>395</v>
      </c>
      <c r="D24" s="18" t="b">
        <v>1</v>
      </c>
      <c r="E24" s="12">
        <v>9.0</v>
      </c>
      <c r="F24" s="12">
        <v>1.0</v>
      </c>
      <c r="G24" s="12">
        <v>8.0</v>
      </c>
      <c r="H24" s="20">
        <v>42312.95277777778</v>
      </c>
      <c r="I24" s="16" t="s">
        <v>396</v>
      </c>
      <c r="J24" s="16" t="s">
        <v>397</v>
      </c>
      <c r="K24" s="16" t="s">
        <v>398</v>
      </c>
      <c r="L24" s="18" t="e">
        <v>#N/A</v>
      </c>
      <c r="M24" s="18" t="e">
        <v>#N/A</v>
      </c>
      <c r="N24" s="18" t="e">
        <v>#N/A</v>
      </c>
      <c r="O24" s="18" t="e">
        <v>#N/A</v>
      </c>
      <c r="P24" s="18" t="e">
        <v>#N/A</v>
      </c>
      <c r="Q24" s="16" t="s">
        <v>399</v>
      </c>
      <c r="R24" s="18" t="b">
        <v>1</v>
      </c>
      <c r="S24" s="18" t="b">
        <v>1</v>
      </c>
      <c r="T24" s="12">
        <v>71964.0</v>
      </c>
      <c r="U24" s="16" t="s">
        <v>400</v>
      </c>
      <c r="V24" s="16" t="s">
        <v>401</v>
      </c>
      <c r="W24" s="22"/>
      <c r="X24" s="22"/>
      <c r="Y24" s="16" t="s">
        <v>402</v>
      </c>
      <c r="Z24" s="16" t="s">
        <v>2626</v>
      </c>
      <c r="AA24" s="12">
        <v>1.0</v>
      </c>
      <c r="AB24" s="12">
        <v>6.0</v>
      </c>
      <c r="AC24" s="32" t="str">
        <f>vlookup($A24,Alex!$1:$1000,29,false)</f>
        <v>#N/A</v>
      </c>
      <c r="AD24" s="32" t="str">
        <f>vlookup($A24,Alex!$1:$1000,27,false)</f>
        <v>#N/A</v>
      </c>
      <c r="AE24" s="32" t="str">
        <f>vlookup($A24,Alex!$1:$1000,28,false)</f>
        <v>#N/A</v>
      </c>
      <c r="AF24" s="32" t="str">
        <f>vlookup(I24,'IP addresss'!$2:$1000,3,false)</f>
        <v>North America</v>
      </c>
      <c r="AG24" s="32" t="str">
        <f>vlookup(I24,'IP addresss'!$2:$1000,6,false)</f>
        <v>AR</v>
      </c>
      <c r="AH24" s="32" t="str">
        <f>vlookup(I24,'IP addresss'!$2:$1000,8,false)</f>
        <v>Hot Springs National Park</v>
      </c>
      <c r="AI24" s="32" t="str">
        <f>vlookup(I24,'IP addresss'!$2:$1000,10,false)</f>
        <v>34.41790009</v>
      </c>
      <c r="AJ24" s="32" t="str">
        <f>vlookup(I24,'IP addresss'!$2:$1000,11,false)</f>
        <v>-93.04930115</v>
      </c>
      <c r="AK24" s="32" t="str">
        <f>vlookup(A24,MainData_Jackie!$1:$1000,2,false)</f>
        <v>Rachel Tapp</v>
      </c>
      <c r="AL24" s="32" t="str">
        <f>vlookup($A24,MainData_Jackie!$1:$1000,3,false)</f>
        <v>2612</v>
      </c>
      <c r="AM24" s="32" t="str">
        <f>vlookup($A24,MainData_Jackie!$1:$1000,4,false)</f>
        <v>455</v>
      </c>
      <c r="AN24" s="32" t="str">
        <f>vlookup($A24,MainData_Jackie!$1:$1000,5,false)</f>
        <v>57</v>
      </c>
      <c r="AO24" s="32" t="str">
        <f>vlookup($A24,MainData_Jackie!$1:$1000,6,false)</f>
        <v>1</v>
      </c>
      <c r="AP24" s="32" t="str">
        <f>vlookup($A24,MainData_Jackie!$1:$1000,7,false)</f>
        <v>1</v>
      </c>
      <c r="AQ24" s="32" t="str">
        <f>vlookup($A24,MainData_Jackie!$1:$1000,8,false)</f>
        <v>0</v>
      </c>
      <c r="AR24" s="32" t="str">
        <f>vlookup($A24,MainData_Jackie!$1:$1000,9,false)</f>
        <v>0</v>
      </c>
      <c r="AS24" s="32" t="str">
        <f>vlookup($A24,MainData_Jackie!$1:$1000,10,false)</f>
        <v>0</v>
      </c>
      <c r="AT24" s="32" t="str">
        <f>vlookup($A24,MainData_Jackie!$1:$1000,11,false)</f>
        <v>20</v>
      </c>
      <c r="AU24" s="32" t="str">
        <f>vlookup($A24,MainData_Jackie!$1:$1000,12,false)</f>
        <v>78</v>
      </c>
      <c r="AV24" s="32" t="str">
        <f>vlookup($A24,MainData_Jackie!$1:$1000,13,false)</f>
        <v>gmail</v>
      </c>
      <c r="AW24" s="32" t="str">
        <f>vlookup($A24,MainData_Jackie!$1:$1000,14,false)</f>
        <v>com</v>
      </c>
      <c r="AX24" s="32" t="str">
        <f>vlookup($A24,MainData_Jackie!$1:$1000,15,false)</f>
        <v>3341</v>
      </c>
      <c r="AY24" s="32" t="str">
        <f>vlookup($A24,MainData_Jackie!$1:$1000,16,false)</f>
        <v>female</v>
      </c>
      <c r="AZ24" s="32" t="str">
        <f>vlookup($A24,Ian!23:1022,2,false)</f>
        <v>#N/A</v>
      </c>
      <c r="BA24" s="32" t="str">
        <f>vlookup($A24,Ian!23:1022,3,false)</f>
        <v>#N/A</v>
      </c>
      <c r="BB24" s="32" t="str">
        <f>vlookup($A24,Ian!23:1022,4,false)</f>
        <v>#N/A</v>
      </c>
      <c r="BC24" s="32" t="str">
        <f>vlookup($A24,Ian!23:1022,5,false)</f>
        <v>#N/A</v>
      </c>
      <c r="BD24" s="32" t="str">
        <f>vlookup($A24,Ian!23:1022,6,false)</f>
        <v>#N/A</v>
      </c>
      <c r="BE24" s="32" t="str">
        <f>vlookup($A24,Ian!23:1022,7,false)</f>
        <v>#N/A</v>
      </c>
      <c r="BF24" s="32" t="str">
        <f>vlookup($A24,Ian!23:1022,8,false)</f>
        <v>#N/A</v>
      </c>
      <c r="BG24" s="32" t="str">
        <f>vlookup(A24,SentimentScore!$1:$1000,2,false)</f>
        <v>0.99999</v>
      </c>
      <c r="BH24" s="50" t="str">
        <f>vlookup(A24,'Images with Key'!$1:$1000,32)</f>
        <v>https://s3-external-1.amazonaws.com/offertabs/offer/kxdcce/large/810_563fe47b324f8-squareoffabric.jpg</v>
      </c>
    </row>
    <row r="25">
      <c r="A25" s="12">
        <v>79.0</v>
      </c>
      <c r="B25" s="16" t="s">
        <v>69</v>
      </c>
      <c r="C25" s="16" t="s">
        <v>1074</v>
      </c>
      <c r="D25" s="18" t="b">
        <v>1</v>
      </c>
      <c r="E25" s="12">
        <v>67.0</v>
      </c>
      <c r="F25" s="12">
        <v>28.0</v>
      </c>
      <c r="G25" s="12">
        <v>39.0</v>
      </c>
      <c r="H25" s="20">
        <v>42327.25625</v>
      </c>
      <c r="I25" s="16" t="s">
        <v>1075</v>
      </c>
      <c r="J25" s="16" t="s">
        <v>1076</v>
      </c>
      <c r="K25" s="16" t="s">
        <v>1077</v>
      </c>
      <c r="L25" s="18" t="e">
        <v>#N/A</v>
      </c>
      <c r="M25" s="18" t="e">
        <v>#N/A</v>
      </c>
      <c r="N25" s="18" t="e">
        <v>#N/A</v>
      </c>
      <c r="O25" s="18" t="e">
        <v>#N/A</v>
      </c>
      <c r="P25" s="18" t="e">
        <v>#N/A</v>
      </c>
      <c r="Q25" s="16" t="s">
        <v>1078</v>
      </c>
      <c r="R25" s="18" t="b">
        <v>1</v>
      </c>
      <c r="S25" s="18" t="b">
        <v>0</v>
      </c>
      <c r="T25" s="12">
        <v>72712.0</v>
      </c>
      <c r="U25" s="16" t="s">
        <v>1079</v>
      </c>
      <c r="V25" s="16" t="s">
        <v>401</v>
      </c>
      <c r="W25" s="22"/>
      <c r="X25" s="22"/>
      <c r="Y25" s="16" t="s">
        <v>1080</v>
      </c>
      <c r="Z25" s="16" t="s">
        <v>2634</v>
      </c>
      <c r="AA25" s="12">
        <v>2.0</v>
      </c>
      <c r="AB25" s="12">
        <v>1.0</v>
      </c>
      <c r="AC25" s="32" t="str">
        <f>vlookup($A25,Alex!$1:$1000,29,false)</f>
        <v>#N/A</v>
      </c>
      <c r="AD25" s="32" t="str">
        <f>vlookup($A25,Alex!$1:$1000,27,false)</f>
        <v>#N/A</v>
      </c>
      <c r="AE25" s="32" t="str">
        <f>vlookup($A25,Alex!$1:$1000,28,false)</f>
        <v>#N/A</v>
      </c>
      <c r="AF25" s="32" t="str">
        <f>vlookup(I25,'IP addresss'!$2:$1000,3,false)</f>
        <v>North America</v>
      </c>
      <c r="AG25" s="32" t="str">
        <f>vlookup(I25,'IP addresss'!$2:$1000,6,false)</f>
        <v>MO</v>
      </c>
      <c r="AH25" s="32" t="str">
        <f>vlookup(I25,'IP addresss'!$2:$1000,8,false)</f>
        <v>Kansas City</v>
      </c>
      <c r="AI25" s="32" t="str">
        <f>vlookup(I25,'IP addresss'!$2:$1000,10,false)</f>
        <v>39.20899963</v>
      </c>
      <c r="AJ25" s="32" t="str">
        <f>vlookup(I25,'IP addresss'!$2:$1000,11,false)</f>
        <v>-94.73049927</v>
      </c>
      <c r="AK25" s="32" t="str">
        <f>vlookup(A25,MainData_Jackie!$1:$1000,2,false)</f>
        <v>Scott Burch</v>
      </c>
      <c r="AL25" s="32" t="str">
        <f>vlookup($A25,MainData_Jackie!$1:$1000,3,false)</f>
        <v>1261</v>
      </c>
      <c r="AM25" s="32" t="str">
        <f>vlookup($A25,MainData_Jackie!$1:$1000,4,false)</f>
        <v>217</v>
      </c>
      <c r="AN25" s="32" t="str">
        <f>vlookup($A25,MainData_Jackie!$1:$1000,5,false)</f>
        <v>39</v>
      </c>
      <c r="AO25" s="32" t="str">
        <f>vlookup($A25,MainData_Jackie!$1:$1000,6,false)</f>
        <v>0</v>
      </c>
      <c r="AP25" s="32" t="str">
        <f>vlookup($A25,MainData_Jackie!$1:$1000,7,false)</f>
        <v>0</v>
      </c>
      <c r="AQ25" s="32" t="str">
        <f>vlookup($A25,MainData_Jackie!$1:$1000,8,false)</f>
        <v>0</v>
      </c>
      <c r="AR25" s="32" t="str">
        <f>vlookup($A25,MainData_Jackie!$1:$1000,9,false)</f>
        <v>0</v>
      </c>
      <c r="AS25" s="32" t="str">
        <f>vlookup($A25,MainData_Jackie!$1:$1000,10,false)</f>
        <v>3</v>
      </c>
      <c r="AT25" s="32" t="str">
        <f>vlookup($A25,MainData_Jackie!$1:$1000,11,false)</f>
        <v>3</v>
      </c>
      <c r="AU25" s="32" t="str">
        <f>vlookup($A25,MainData_Jackie!$1:$1000,12,false)</f>
        <v>23</v>
      </c>
      <c r="AV25" s="32" t="str">
        <f>vlookup($A25,MainData_Jackie!$1:$1000,13,false)</f>
        <v>gmail</v>
      </c>
      <c r="AW25" s="32" t="str">
        <f>vlookup($A25,MainData_Jackie!$1:$1000,14,false)</f>
        <v>com</v>
      </c>
      <c r="AX25" s="32" t="str">
        <f>vlookup($A25,MainData_Jackie!$1:$1000,15,false)</f>
        <v>1664</v>
      </c>
      <c r="AY25" s="32" t="str">
        <f>vlookup($A25,MainData_Jackie!$1:$1000,16,false)</f>
        <v>male</v>
      </c>
      <c r="AZ25" s="32" t="str">
        <f>vlookup($A25,Ian!24:1023,2,false)</f>
        <v>Scott</v>
      </c>
      <c r="BA25" s="32" t="str">
        <f>vlookup($A25,Ian!24:1023,3,false)</f>
        <v>Burch</v>
      </c>
      <c r="BB25" s="32" t="str">
        <f>vlookup($A25,Ian!24:1023,4,false)</f>
        <v/>
      </c>
      <c r="BC25" s="32" t="str">
        <f>vlookup($A25,Ian!24:1023,5,false)</f>
        <v/>
      </c>
      <c r="BD25" s="32" t="str">
        <f>vlookup($A25,Ian!24:1023,6,false)</f>
        <v/>
      </c>
      <c r="BE25" s="32" t="str">
        <f>vlookup($A25,Ian!24:1023,7,false)</f>
        <v/>
      </c>
      <c r="BF25" s="32" t="str">
        <f>vlookup($A25,Ian!24:1023,8,false)</f>
        <v/>
      </c>
      <c r="BG25" s="32" t="str">
        <f>vlookup(A25,SentimentScore!$1:$1000,2,false)</f>
        <v>0.999965</v>
      </c>
      <c r="BH25" s="50" t="str">
        <f>vlookup(A25,'Images with Key'!$1:$1000,32)</f>
        <v>https://s3-external-1.amazonaws.com/offertabs/offer/kxdcce/large/810_edited_564a87cedab6e-image.jpeg</v>
      </c>
    </row>
    <row r="26">
      <c r="A26" s="12">
        <v>80.0</v>
      </c>
      <c r="B26" s="16" t="s">
        <v>69</v>
      </c>
      <c r="C26" s="16" t="s">
        <v>1074</v>
      </c>
      <c r="D26" s="18" t="b">
        <v>1</v>
      </c>
      <c r="E26" s="12">
        <v>123.0</v>
      </c>
      <c r="F26" s="12">
        <v>21.0</v>
      </c>
      <c r="G26" s="12">
        <v>102.0</v>
      </c>
      <c r="H26" s="20">
        <v>42331.782638888886</v>
      </c>
      <c r="I26" s="16" t="s">
        <v>1084</v>
      </c>
      <c r="J26" s="16" t="s">
        <v>1076</v>
      </c>
      <c r="K26" s="16" t="s">
        <v>1085</v>
      </c>
      <c r="L26" s="18" t="e">
        <v>#N/A</v>
      </c>
      <c r="M26" s="18" t="e">
        <v>#N/A</v>
      </c>
      <c r="N26" s="18" t="e">
        <v>#N/A</v>
      </c>
      <c r="O26" s="18" t="e">
        <v>#N/A</v>
      </c>
      <c r="P26" s="18" t="e">
        <v>#N/A</v>
      </c>
      <c r="Q26" s="16" t="s">
        <v>1086</v>
      </c>
      <c r="R26" s="18" t="b">
        <v>1</v>
      </c>
      <c r="S26" s="18" t="b">
        <v>0</v>
      </c>
      <c r="T26" s="12">
        <v>72712.0</v>
      </c>
      <c r="U26" s="16" t="s">
        <v>1079</v>
      </c>
      <c r="V26" s="16" t="s">
        <v>401</v>
      </c>
      <c r="W26" s="22"/>
      <c r="X26" s="22"/>
      <c r="Y26" s="16" t="s">
        <v>1080</v>
      </c>
      <c r="Z26" s="16" t="s">
        <v>2641</v>
      </c>
      <c r="AA26" s="12">
        <v>1.0</v>
      </c>
      <c r="AB26" s="12">
        <v>1.0</v>
      </c>
      <c r="AC26" s="32" t="str">
        <f>vlookup($A26,Alex!$1:$1000,29,false)</f>
        <v>#N/A</v>
      </c>
      <c r="AD26" s="32" t="str">
        <f>vlookup($A26,Alex!$1:$1000,27,false)</f>
        <v>#N/A</v>
      </c>
      <c r="AE26" s="32" t="str">
        <f>vlookup($A26,Alex!$1:$1000,28,false)</f>
        <v>#N/A</v>
      </c>
      <c r="AF26" s="32" t="str">
        <f>vlookup(I26,'IP addresss'!$2:$1000,3,false)</f>
        <v>North America</v>
      </c>
      <c r="AG26" s="32" t="str">
        <f>vlookup(I26,'IP addresss'!$2:$1000,6,false)</f>
        <v>AR</v>
      </c>
      <c r="AH26" s="32" t="str">
        <f>vlookup(I26,'IP addresss'!$2:$1000,8,false)</f>
        <v>Benton</v>
      </c>
      <c r="AI26" s="32" t="str">
        <f>vlookup(I26,'IP addresss'!$2:$1000,10,false)</f>
        <v>34.5644989</v>
      </c>
      <c r="AJ26" s="32" t="str">
        <f>vlookup(I26,'IP addresss'!$2:$1000,11,false)</f>
        <v>-92.58679962</v>
      </c>
      <c r="AK26" s="32" t="str">
        <f>vlookup(A26,MainData_Jackie!$1:$1000,2,false)</f>
        <v>Michelle Mathis Harrison</v>
      </c>
      <c r="AL26" s="32" t="str">
        <f>vlookup($A26,MainData_Jackie!$1:$1000,3,false)</f>
        <v>367</v>
      </c>
      <c r="AM26" s="32" t="str">
        <f>vlookup($A26,MainData_Jackie!$1:$1000,4,false)</f>
        <v>70</v>
      </c>
      <c r="AN26" s="32" t="str">
        <f>vlookup($A26,MainData_Jackie!$1:$1000,5,false)</f>
        <v>6</v>
      </c>
      <c r="AO26" s="32" t="str">
        <f>vlookup($A26,MainData_Jackie!$1:$1000,6,false)</f>
        <v>0</v>
      </c>
      <c r="AP26" s="32" t="str">
        <f>vlookup($A26,MainData_Jackie!$1:$1000,7,false)</f>
        <v>0</v>
      </c>
      <c r="AQ26" s="32" t="str">
        <f>vlookup($A26,MainData_Jackie!$1:$1000,8,false)</f>
        <v>0</v>
      </c>
      <c r="AR26" s="32" t="str">
        <f>vlookup($A26,MainData_Jackie!$1:$1000,9,false)</f>
        <v>0</v>
      </c>
      <c r="AS26" s="32" t="str">
        <f>vlookup($A26,MainData_Jackie!$1:$1000,10,false)</f>
        <v>1</v>
      </c>
      <c r="AT26" s="32" t="str">
        <f>vlookup($A26,MainData_Jackie!$1:$1000,11,false)</f>
        <v>5</v>
      </c>
      <c r="AU26" s="32" t="str">
        <f>vlookup($A26,MainData_Jackie!$1:$1000,12,false)</f>
        <v>27</v>
      </c>
      <c r="AV26" s="32" t="str">
        <f>vlookup($A26,MainData_Jackie!$1:$1000,13,false)</f>
        <v>sbcglobal</v>
      </c>
      <c r="AW26" s="32" t="str">
        <f>vlookup($A26,MainData_Jackie!$1:$1000,14,false)</f>
        <v>net</v>
      </c>
      <c r="AX26" s="32" t="str">
        <f>vlookup($A26,MainData_Jackie!$1:$1000,15,false)</f>
        <v>480</v>
      </c>
      <c r="AY26" s="32" t="str">
        <f>vlookup($A26,MainData_Jackie!$1:$1000,16,false)</f>
        <v>female</v>
      </c>
      <c r="AZ26" s="32" t="str">
        <f>vlookup($A26,Ian!25:1024,2,false)</f>
        <v/>
      </c>
      <c r="BA26" s="32" t="str">
        <f>vlookup($A26,Ian!25:1024,3,false)</f>
        <v/>
      </c>
      <c r="BB26" s="32" t="str">
        <f>vlookup($A26,Ian!25:1024,4,false)</f>
        <v/>
      </c>
      <c r="BC26" s="32" t="str">
        <f>vlookup($A26,Ian!25:1024,5,false)</f>
        <v/>
      </c>
      <c r="BD26" s="32" t="str">
        <f>vlookup($A26,Ian!25:1024,6,false)</f>
        <v/>
      </c>
      <c r="BE26" s="32" t="str">
        <f>vlookup($A26,Ian!25:1024,7,false)</f>
        <v/>
      </c>
      <c r="BF26" s="32" t="str">
        <f>vlookup($A26,Ian!25:1024,8,false)</f>
        <v/>
      </c>
      <c r="BG26" s="66" t="str">
        <f>vlookup(A26,SentimentScore!$1:$1000,2,false)</f>
        <v>4.04E-06</v>
      </c>
      <c r="BH26" s="50" t="str">
        <f>vlookup(A26,'Images with Key'!$1:$1000,32)</f>
        <v>https://s3-external-1.amazonaws.com/offertabs/offer/kxdcce/large/810_565b6162e33db-Emmaintheclouds.jpg</v>
      </c>
    </row>
    <row r="27">
      <c r="A27" s="12">
        <v>107.0</v>
      </c>
      <c r="B27" s="16" t="s">
        <v>69</v>
      </c>
      <c r="C27" s="16" t="s">
        <v>1338</v>
      </c>
      <c r="D27" s="18" t="b">
        <v>1</v>
      </c>
      <c r="E27" s="12">
        <v>394.0</v>
      </c>
      <c r="F27" s="12">
        <v>75.0</v>
      </c>
      <c r="G27" s="12">
        <v>319.0</v>
      </c>
      <c r="H27" s="20">
        <v>42325.42986111111</v>
      </c>
      <c r="I27" s="16" t="s">
        <v>1339</v>
      </c>
      <c r="J27" s="16" t="s">
        <v>1340</v>
      </c>
      <c r="K27" s="16" t="s">
        <v>1341</v>
      </c>
      <c r="L27" s="18" t="e">
        <v>#N/A</v>
      </c>
      <c r="M27" s="18" t="e">
        <v>#N/A</v>
      </c>
      <c r="N27" s="18" t="e">
        <v>#N/A</v>
      </c>
      <c r="O27" s="18" t="e">
        <v>#N/A</v>
      </c>
      <c r="P27" s="18" t="e">
        <v>#N/A</v>
      </c>
      <c r="Q27" s="16" t="s">
        <v>1342</v>
      </c>
      <c r="R27" s="18" t="b">
        <v>1</v>
      </c>
      <c r="S27" s="18" t="b">
        <v>1</v>
      </c>
      <c r="T27" s="12">
        <v>72712.0</v>
      </c>
      <c r="U27" s="16" t="s">
        <v>1079</v>
      </c>
      <c r="V27" s="16" t="s">
        <v>401</v>
      </c>
      <c r="W27" s="22"/>
      <c r="X27" s="22"/>
      <c r="Y27" s="16" t="s">
        <v>1343</v>
      </c>
      <c r="Z27" s="16" t="s">
        <v>2648</v>
      </c>
      <c r="AA27" s="12">
        <v>2.0</v>
      </c>
      <c r="AB27" s="12">
        <v>4.0</v>
      </c>
      <c r="AC27" s="32" t="str">
        <f>vlookup($A27,Alex!$1:$1000,29,false)</f>
        <v>#N/A</v>
      </c>
      <c r="AD27" s="32" t="str">
        <f>vlookup($A27,Alex!$1:$1000,27,false)</f>
        <v>#N/A</v>
      </c>
      <c r="AE27" s="32" t="str">
        <f>vlookup($A27,Alex!$1:$1000,28,false)</f>
        <v>#N/A</v>
      </c>
      <c r="AF27" s="32" t="str">
        <f>vlookup(I27,'IP addresss'!$2:$1000,3,false)</f>
        <v>North America</v>
      </c>
      <c r="AG27" s="32" t="str">
        <f>vlookup(I27,'IP addresss'!$2:$1000,6,false)</f>
        <v>AR</v>
      </c>
      <c r="AH27" s="32" t="str">
        <f>vlookup(I27,'IP addresss'!$2:$1000,8,false)</f>
        <v>Rogers</v>
      </c>
      <c r="AI27" s="32" t="str">
        <f>vlookup(I27,'IP addresss'!$2:$1000,10,false)</f>
        <v>36.28210068</v>
      </c>
      <c r="AJ27" s="32" t="str">
        <f>vlookup(I27,'IP addresss'!$2:$1000,11,false)</f>
        <v>-93.91619873</v>
      </c>
      <c r="AK27" s="32" t="str">
        <f>vlookup(A27,MainData_Jackie!$1:$1000,2,false)</f>
        <v>Lauren Little Levine</v>
      </c>
      <c r="AL27" s="32" t="str">
        <f>vlookup($A27,MainData_Jackie!$1:$1000,3,false)</f>
        <v>891</v>
      </c>
      <c r="AM27" s="32" t="str">
        <f>vlookup($A27,MainData_Jackie!$1:$1000,4,false)</f>
        <v>152</v>
      </c>
      <c r="AN27" s="32" t="str">
        <f>vlookup($A27,MainData_Jackie!$1:$1000,5,false)</f>
        <v>17</v>
      </c>
      <c r="AO27" s="32" t="str">
        <f>vlookup($A27,MainData_Jackie!$1:$1000,6,false)</f>
        <v>1</v>
      </c>
      <c r="AP27" s="32" t="str">
        <f>vlookup($A27,MainData_Jackie!$1:$1000,7,false)</f>
        <v>0</v>
      </c>
      <c r="AQ27" s="32" t="str">
        <f>vlookup($A27,MainData_Jackie!$1:$1000,8,false)</f>
        <v>0</v>
      </c>
      <c r="AR27" s="32" t="str">
        <f>vlookup($A27,MainData_Jackie!$1:$1000,9,false)</f>
        <v>0</v>
      </c>
      <c r="AS27" s="32" t="str">
        <f>vlookup($A27,MainData_Jackie!$1:$1000,10,false)</f>
        <v>0</v>
      </c>
      <c r="AT27" s="32" t="str">
        <f>vlookup($A27,MainData_Jackie!$1:$1000,11,false)</f>
        <v>12</v>
      </c>
      <c r="AU27" s="32" t="str">
        <f>vlookup($A27,MainData_Jackie!$1:$1000,12,false)</f>
        <v>27</v>
      </c>
      <c r="AV27" s="32" t="str">
        <f>vlookup($A27,MainData_Jackie!$1:$1000,13,false)</f>
        <v>aol</v>
      </c>
      <c r="AW27" s="32" t="str">
        <f>vlookup($A27,MainData_Jackie!$1:$1000,14,false)</f>
        <v>com</v>
      </c>
      <c r="AX27" s="32" t="str">
        <f>vlookup($A27,MainData_Jackie!$1:$1000,15,false)</f>
        <v>1179</v>
      </c>
      <c r="AY27" s="32" t="str">
        <f>vlookup($A27,MainData_Jackie!$1:$1000,16,false)</f>
        <v>female</v>
      </c>
      <c r="AZ27" s="32" t="str">
        <f>vlookup($A27,Ian!26:1025,2,false)</f>
        <v>Lauren</v>
      </c>
      <c r="BA27" s="32" t="str">
        <f>vlookup($A27,Ian!26:1025,3,false)</f>
        <v>Levine</v>
      </c>
      <c r="BB27" s="32" t="str">
        <f>vlookup($A27,Ian!26:1025,4,false)</f>
        <v>Toronto</v>
      </c>
      <c r="BC27" s="32" t="str">
        <f>vlookup($A27,Ian!26:1025,5,false)</f>
        <v>Canada</v>
      </c>
      <c r="BD27" s="32" t="str">
        <f>vlookup($A27,Ian!26:1025,6,false)</f>
        <v>Ontario</v>
      </c>
      <c r="BE27" s="32" t="str">
        <f>vlookup($A27,Ian!26:1025,7,false)</f>
        <v/>
      </c>
      <c r="BF27" s="32" t="str">
        <f>vlookup($A27,Ian!26:1025,8,false)</f>
        <v/>
      </c>
      <c r="BG27" s="32" t="str">
        <f>vlookup(A27,SentimentScore!$1:$1000,2,false)</f>
        <v>0.999978</v>
      </c>
      <c r="BH27" s="32" t="str">
        <f>vlookup(A27,'Images with Key'!$1:$1000,32)</f>
        <v/>
      </c>
    </row>
    <row r="28">
      <c r="A28" s="12">
        <v>156.0</v>
      </c>
      <c r="B28" s="16" t="s">
        <v>69</v>
      </c>
      <c r="C28" s="16" t="s">
        <v>1788</v>
      </c>
      <c r="D28" s="18" t="b">
        <v>1</v>
      </c>
      <c r="E28" s="12">
        <v>1.0</v>
      </c>
      <c r="F28" s="12">
        <v>0.0</v>
      </c>
      <c r="G28" s="12">
        <v>1.0</v>
      </c>
      <c r="H28" s="20">
        <v>42318.322222222225</v>
      </c>
      <c r="I28" s="16" t="s">
        <v>1790</v>
      </c>
      <c r="J28" s="16" t="s">
        <v>1791</v>
      </c>
      <c r="K28" s="16" t="s">
        <v>1792</v>
      </c>
      <c r="L28" s="18" t="e">
        <v>#N/A</v>
      </c>
      <c r="M28" s="18" t="e">
        <v>#N/A</v>
      </c>
      <c r="N28" s="18" t="e">
        <v>#N/A</v>
      </c>
      <c r="O28" s="18" t="e">
        <v>#N/A</v>
      </c>
      <c r="P28" s="18" t="e">
        <v>#N/A</v>
      </c>
      <c r="Q28" s="16" t="s">
        <v>1795</v>
      </c>
      <c r="R28" s="18" t="b">
        <v>1</v>
      </c>
      <c r="S28" s="18" t="b">
        <v>0</v>
      </c>
      <c r="T28" s="12">
        <v>72811.0</v>
      </c>
      <c r="U28" s="16" t="s">
        <v>1797</v>
      </c>
      <c r="V28" s="16" t="s">
        <v>401</v>
      </c>
      <c r="W28" s="51">
        <v>3.3760303E7</v>
      </c>
      <c r="X28" s="51">
        <v>3.3786029E7</v>
      </c>
      <c r="Y28" s="16" t="s">
        <v>1799</v>
      </c>
      <c r="Z28" s="16" t="s">
        <v>2656</v>
      </c>
      <c r="AA28" s="16"/>
      <c r="AB28" s="16"/>
      <c r="AC28" s="32" t="str">
        <f>vlookup($A28,Alex!$1:$1000,29,false)</f>
        <v>#N/A</v>
      </c>
      <c r="AD28" s="32" t="str">
        <f>vlookup($A28,Alex!$1:$1000,27,false)</f>
        <v>#N/A</v>
      </c>
      <c r="AE28" s="32" t="str">
        <f>vlookup($A28,Alex!$1:$1000,28,false)</f>
        <v>#N/A</v>
      </c>
      <c r="AF28" s="32" t="str">
        <f>vlookup(I28,'IP addresss'!$2:$1000,3,false)</f>
        <v>North America</v>
      </c>
      <c r="AG28" s="32" t="str">
        <f>vlookup(I28,'IP addresss'!$2:$1000,6,false)</f>
        <v>AR</v>
      </c>
      <c r="AH28" s="32" t="str">
        <f>vlookup(I28,'IP addresss'!$2:$1000,8,false)</f>
        <v>Russellville</v>
      </c>
      <c r="AI28" s="32" t="str">
        <f>vlookup(I28,'IP addresss'!$2:$1000,10,false)</f>
        <v>35.30350113</v>
      </c>
      <c r="AJ28" s="32" t="str">
        <f>vlookup(I28,'IP addresss'!$2:$1000,11,false)</f>
        <v>-93.03610229</v>
      </c>
      <c r="AK28" s="32" t="str">
        <f>vlookup(A28,MainData_Jackie!$1:$1000,2,false)</f>
        <v>Marilyn Kay Davis-Smith</v>
      </c>
      <c r="AL28" s="32" t="str">
        <f>vlookup($A28,MainData_Jackie!$1:$1000,3,false)</f>
        <v>1833</v>
      </c>
      <c r="AM28" s="32" t="str">
        <f>vlookup($A28,MainData_Jackie!$1:$1000,4,false)</f>
        <v>356</v>
      </c>
      <c r="AN28" s="32" t="str">
        <f>vlookup($A28,MainData_Jackie!$1:$1000,5,false)</f>
        <v>40</v>
      </c>
      <c r="AO28" s="32" t="str">
        <f>vlookup($A28,MainData_Jackie!$1:$1000,6,false)</f>
        <v>0</v>
      </c>
      <c r="AP28" s="32" t="str">
        <f>vlookup($A28,MainData_Jackie!$1:$1000,7,false)</f>
        <v>0</v>
      </c>
      <c r="AQ28" s="32" t="str">
        <f>vlookup($A28,MainData_Jackie!$1:$1000,8,false)</f>
        <v>0</v>
      </c>
      <c r="AR28" s="32" t="str">
        <f>vlookup($A28,MainData_Jackie!$1:$1000,9,false)</f>
        <v>0</v>
      </c>
      <c r="AS28" s="32" t="str">
        <f>vlookup($A28,MainData_Jackie!$1:$1000,10,false)</f>
        <v>0</v>
      </c>
      <c r="AT28" s="32" t="str">
        <f>vlookup($A28,MainData_Jackie!$1:$1000,11,false)</f>
        <v>8</v>
      </c>
      <c r="AU28" s="32" t="str">
        <f>vlookup($A28,MainData_Jackie!$1:$1000,12,false)</f>
        <v>81</v>
      </c>
      <c r="AV28" s="32" t="str">
        <f>vlookup($A28,MainData_Jackie!$1:$1000,13,false)</f>
        <v>yahoo</v>
      </c>
      <c r="AW28" s="32" t="str">
        <f>vlookup($A28,MainData_Jackie!$1:$1000,14,false)</f>
        <v>com</v>
      </c>
      <c r="AX28" s="32" t="str">
        <f>vlookup($A28,MainData_Jackie!$1:$1000,15,false)</f>
        <v>2438</v>
      </c>
      <c r="AY28" s="32" t="str">
        <f>vlookup($A28,MainData_Jackie!$1:$1000,16,false)</f>
        <v>female</v>
      </c>
      <c r="AZ28" s="32" t="str">
        <f>vlookup($A28,Ian!27:1026,2,false)</f>
        <v/>
      </c>
      <c r="BA28" s="32" t="str">
        <f>vlookup($A28,Ian!27:1026,3,false)</f>
        <v/>
      </c>
      <c r="BB28" s="32" t="str">
        <f>vlookup($A28,Ian!27:1026,4,false)</f>
        <v/>
      </c>
      <c r="BC28" s="32" t="str">
        <f>vlookup($A28,Ian!27:1026,5,false)</f>
        <v/>
      </c>
      <c r="BD28" s="32" t="str">
        <f>vlookup($A28,Ian!27:1026,6,false)</f>
        <v/>
      </c>
      <c r="BE28" s="32" t="str">
        <f>vlookup($A28,Ian!27:1026,7,false)</f>
        <v/>
      </c>
      <c r="BF28" s="32" t="str">
        <f>vlookup($A28,Ian!27:1026,8,false)</f>
        <v/>
      </c>
      <c r="BG28" s="32" t="str">
        <f>vlookup(A28,SentimentScore!$1:$1000,2,false)</f>
        <v>0.9982</v>
      </c>
      <c r="BH28" s="50" t="str">
        <f>vlookup(A28,'Images with Key'!$1:$1000,32)</f>
        <v>https://s3-external-1.amazonaws.com/offertabs/offer/kxdcce/large/810_56448605ad87f-Timbaliwomen.jpg</v>
      </c>
    </row>
    <row r="29">
      <c r="A29" s="12">
        <v>440.0</v>
      </c>
      <c r="B29" s="16" t="s">
        <v>69</v>
      </c>
      <c r="C29" s="16" t="s">
        <v>2660</v>
      </c>
      <c r="D29" s="18" t="b">
        <v>1</v>
      </c>
      <c r="E29" s="12">
        <v>27.0</v>
      </c>
      <c r="F29" s="12">
        <v>15.0</v>
      </c>
      <c r="G29" s="12">
        <v>12.0</v>
      </c>
      <c r="H29" s="20">
        <v>42312.57847222222</v>
      </c>
      <c r="I29" s="16" t="s">
        <v>1782</v>
      </c>
      <c r="J29" s="16" t="s">
        <v>2662</v>
      </c>
      <c r="K29" s="16" t="s">
        <v>1783</v>
      </c>
      <c r="L29" s="18" t="e">
        <v>#N/A</v>
      </c>
      <c r="M29" s="18" t="e">
        <v>#N/A</v>
      </c>
      <c r="N29" s="18" t="e">
        <v>#N/A</v>
      </c>
      <c r="O29" s="18" t="e">
        <v>#N/A</v>
      </c>
      <c r="P29" s="18" t="e">
        <v>#N/A</v>
      </c>
      <c r="Q29" s="16" t="s">
        <v>2659</v>
      </c>
      <c r="R29" s="18" t="b">
        <v>1</v>
      </c>
      <c r="S29" s="18" t="b">
        <v>0</v>
      </c>
      <c r="T29" s="12">
        <v>72632.0</v>
      </c>
      <c r="U29" s="16" t="s">
        <v>2664</v>
      </c>
      <c r="V29" s="16" t="s">
        <v>401</v>
      </c>
      <c r="W29" s="51">
        <v>1805747.0</v>
      </c>
      <c r="X29" s="51">
        <v>1418436.0</v>
      </c>
      <c r="Y29" s="16" t="s">
        <v>2666</v>
      </c>
      <c r="Z29" s="16" t="s">
        <v>2672</v>
      </c>
      <c r="AA29" s="16"/>
      <c r="AB29" s="16"/>
      <c r="AC29" s="32" t="str">
        <f>vlookup($A29,Alex!$1:$1000,29,false)</f>
        <v>#N/A</v>
      </c>
      <c r="AD29" s="32" t="str">
        <f>vlookup($A29,Alex!$1:$1000,27,false)</f>
        <v>#N/A</v>
      </c>
      <c r="AE29" s="32" t="str">
        <f>vlookup($A29,Alex!$1:$1000,28,false)</f>
        <v>#N/A</v>
      </c>
      <c r="AF29" s="32" t="str">
        <f>vlookup(I29,'IP addresss'!$2:$1000,3,false)</f>
        <v>North America</v>
      </c>
      <c r="AG29" s="32" t="str">
        <f>vlookup(I29,'IP addresss'!$2:$1000,6,false)</f>
        <v>AR</v>
      </c>
      <c r="AH29" s="32" t="str">
        <f>vlookup(I29,'IP addresss'!$2:$1000,8,false)</f>
        <v>Berryville</v>
      </c>
      <c r="AI29" s="32" t="str">
        <f>vlookup(I29,'IP addresss'!$2:$1000,10,false)</f>
        <v>36.31150055</v>
      </c>
      <c r="AJ29" s="32" t="str">
        <f>vlookup(I29,'IP addresss'!$2:$1000,11,false)</f>
        <v>-93.55729675</v>
      </c>
      <c r="AK29" s="32" t="str">
        <f>vlookup(A29,MainData_Jackie!$1:$1000,2,false)</f>
        <v>Nancy Silvers</v>
      </c>
      <c r="AL29" s="32" t="str">
        <f>vlookup($A29,MainData_Jackie!$1:$1000,3,false)</f>
        <v>2887</v>
      </c>
      <c r="AM29" s="32" t="str">
        <f>vlookup($A29,MainData_Jackie!$1:$1000,4,false)</f>
        <v>505</v>
      </c>
      <c r="AN29" s="32" t="str">
        <f>vlookup($A29,MainData_Jackie!$1:$1000,5,false)</f>
        <v>70</v>
      </c>
      <c r="AO29" s="32" t="str">
        <f>vlookup($A29,MainData_Jackie!$1:$1000,6,false)</f>
        <v>0</v>
      </c>
      <c r="AP29" s="32" t="str">
        <f>vlookup($A29,MainData_Jackie!$1:$1000,7,false)</f>
        <v>1</v>
      </c>
      <c r="AQ29" s="32" t="str">
        <f>vlookup($A29,MainData_Jackie!$1:$1000,8,false)</f>
        <v>0</v>
      </c>
      <c r="AR29" s="32" t="str">
        <f>vlookup($A29,MainData_Jackie!$1:$1000,9,false)</f>
        <v>1</v>
      </c>
      <c r="AS29" s="32" t="str">
        <f>vlookup($A29,MainData_Jackie!$1:$1000,10,false)</f>
        <v>1</v>
      </c>
      <c r="AT29" s="32" t="str">
        <f>vlookup($A29,MainData_Jackie!$1:$1000,11,false)</f>
        <v>18</v>
      </c>
      <c r="AU29" s="32" t="str">
        <f>vlookup($A29,MainData_Jackie!$1:$1000,12,false)</f>
        <v>96</v>
      </c>
      <c r="AV29" s="32" t="str">
        <f>vlookup($A29,MainData_Jackie!$1:$1000,13,false)</f>
        <v>gamil</v>
      </c>
      <c r="AW29" s="32" t="str">
        <f>vlookup($A29,MainData_Jackie!$1:$1000,14,false)</f>
        <v>com</v>
      </c>
      <c r="AX29" s="32" t="str">
        <f>vlookup($A29,MainData_Jackie!$1:$1000,15,false)</f>
        <v>3882</v>
      </c>
      <c r="AY29" s="32" t="str">
        <f>vlookup($A29,MainData_Jackie!$1:$1000,16,false)</f>
        <v>female</v>
      </c>
      <c r="AZ29" s="32" t="str">
        <f>vlookup($A29,Ian!28:1027,2,false)</f>
        <v/>
      </c>
      <c r="BA29" s="32" t="str">
        <f>vlookup($A29,Ian!28:1027,3,false)</f>
        <v/>
      </c>
      <c r="BB29" s="32" t="str">
        <f>vlookup($A29,Ian!28:1027,4,false)</f>
        <v/>
      </c>
      <c r="BC29" s="32" t="str">
        <f>vlookup($A29,Ian!28:1027,5,false)</f>
        <v/>
      </c>
      <c r="BD29" s="32" t="str">
        <f>vlookup($A29,Ian!28:1027,6,false)</f>
        <v/>
      </c>
      <c r="BE29" s="32" t="str">
        <f>vlookup($A29,Ian!28:1027,7,false)</f>
        <v/>
      </c>
      <c r="BF29" s="32" t="str">
        <f>vlookup($A29,Ian!28:1027,8,false)</f>
        <v/>
      </c>
      <c r="BG29" s="32" t="str">
        <f>vlookup(A29,SentimentScore!$1:$1000,2,false)</f>
        <v>0.879394</v>
      </c>
      <c r="BH29" s="50" t="str">
        <f>vlookup(A29,'Images with Key'!$1:$1000,32)</f>
        <v>https://s3-external-1.amazonaws.com/offertabs/offer/kxdcce/large/810_564e0f24d7d70-NewPicture1.png</v>
      </c>
    </row>
    <row r="30">
      <c r="A30" s="12">
        <v>665.0</v>
      </c>
      <c r="B30" s="16" t="s">
        <v>69</v>
      </c>
      <c r="C30" s="16" t="s">
        <v>1788</v>
      </c>
      <c r="D30" s="18" t="b">
        <v>1</v>
      </c>
      <c r="E30" s="12">
        <v>1.0</v>
      </c>
      <c r="F30" s="12">
        <v>0.0</v>
      </c>
      <c r="G30" s="12">
        <v>1.0</v>
      </c>
      <c r="H30" s="20">
        <v>42314.45277777778</v>
      </c>
      <c r="I30" s="16" t="s">
        <v>2675</v>
      </c>
      <c r="J30" s="16" t="s">
        <v>1791</v>
      </c>
      <c r="L30" s="18" t="e">
        <v>#N/A</v>
      </c>
      <c r="M30" s="18" t="e">
        <v>#N/A</v>
      </c>
      <c r="N30" s="18" t="e">
        <v>#N/A</v>
      </c>
      <c r="O30" s="18" t="e">
        <v>#N/A</v>
      </c>
      <c r="P30" s="18" t="e">
        <v>#N/A</v>
      </c>
      <c r="Q30" s="16" t="s">
        <v>2674</v>
      </c>
      <c r="R30" s="18" t="b">
        <v>0</v>
      </c>
      <c r="S30" s="18" t="b">
        <v>0</v>
      </c>
      <c r="T30" s="12">
        <v>72811.0</v>
      </c>
      <c r="U30" s="16" t="s">
        <v>1797</v>
      </c>
      <c r="V30" s="16" t="s">
        <v>401</v>
      </c>
      <c r="W30" s="51">
        <v>3.3760303E7</v>
      </c>
      <c r="X30" s="51">
        <v>3.3786029E7</v>
      </c>
      <c r="Y30" s="16" t="s">
        <v>1799</v>
      </c>
      <c r="Z30" s="16" t="s">
        <v>2680</v>
      </c>
      <c r="AA30" s="12">
        <v>2.0</v>
      </c>
      <c r="AB30" s="12">
        <v>3.0</v>
      </c>
      <c r="AC30" s="32" t="str">
        <f>vlookup($A30,Alex!$1:$1000,29,false)</f>
        <v>#N/A</v>
      </c>
      <c r="AD30" s="32" t="str">
        <f>vlookup($A30,Alex!$1:$1000,27,false)</f>
        <v>#N/A</v>
      </c>
      <c r="AE30" s="32" t="str">
        <f>vlookup($A30,Alex!$1:$1000,28,false)</f>
        <v>#N/A</v>
      </c>
      <c r="AF30" s="32" t="str">
        <f>vlookup(I30,'IP addresss'!$2:$1000,3,false)</f>
        <v>North America</v>
      </c>
      <c r="AG30" s="32" t="str">
        <f>vlookup(I30,'IP addresss'!$2:$1000,6,false)</f>
        <v>AR</v>
      </c>
      <c r="AH30" s="32" t="str">
        <f>vlookup(I30,'IP addresss'!$2:$1000,8,false)</f>
        <v>Russellville</v>
      </c>
      <c r="AI30" s="32" t="str">
        <f>vlookup(I30,'IP addresss'!$2:$1000,10,false)</f>
        <v>35.27799988</v>
      </c>
      <c r="AJ30" s="32" t="str">
        <f>vlookup(I30,'IP addresss'!$2:$1000,11,false)</f>
        <v>-93.13729858</v>
      </c>
      <c r="AK30" s="32" t="str">
        <f>vlookup(A30,MainData_Jackie!$1:$1000,2,false)</f>
        <v/>
      </c>
      <c r="AL30" s="32" t="str">
        <f>vlookup($A30,MainData_Jackie!$1:$1000,3,false)</f>
        <v>727</v>
      </c>
      <c r="AM30" s="32" t="str">
        <f>vlookup($A30,MainData_Jackie!$1:$1000,4,false)</f>
        <v>134</v>
      </c>
      <c r="AN30" s="32" t="str">
        <f>vlookup($A30,MainData_Jackie!$1:$1000,5,false)</f>
        <v>17</v>
      </c>
      <c r="AO30" s="32" t="str">
        <f>vlookup($A30,MainData_Jackie!$1:$1000,6,false)</f>
        <v>0</v>
      </c>
      <c r="AP30" s="32" t="str">
        <f>vlookup($A30,MainData_Jackie!$1:$1000,7,false)</f>
        <v>0</v>
      </c>
      <c r="AQ30" s="32" t="str">
        <f>vlookup($A30,MainData_Jackie!$1:$1000,8,false)</f>
        <v>0</v>
      </c>
      <c r="AR30" s="32" t="str">
        <f>vlookup($A30,MainData_Jackie!$1:$1000,9,false)</f>
        <v>0</v>
      </c>
      <c r="AS30" s="32" t="str">
        <f>vlookup($A30,MainData_Jackie!$1:$1000,10,false)</f>
        <v>0</v>
      </c>
      <c r="AT30" s="32" t="str">
        <f>vlookup($A30,MainData_Jackie!$1:$1000,11,false)</f>
        <v>1</v>
      </c>
      <c r="AU30" s="32" t="str">
        <f>vlookup($A30,MainData_Jackie!$1:$1000,12,false)</f>
        <v>17</v>
      </c>
      <c r="AV30" s="32" t="str">
        <f>vlookup($A30,MainData_Jackie!$1:$1000,13,false)</f>
        <v>hotmail</v>
      </c>
      <c r="AW30" s="32" t="str">
        <f>vlookup($A30,MainData_Jackie!$1:$1000,14,false)</f>
        <v>com</v>
      </c>
      <c r="AX30" s="32" t="str">
        <f>vlookup($A30,MainData_Jackie!$1:$1000,15,false)</f>
        <v>1015</v>
      </c>
      <c r="AY30" s="32" t="str">
        <f>vlookup($A30,MainData_Jackie!$1:$1000,16,false)</f>
        <v>None</v>
      </c>
      <c r="AZ30" s="32" t="str">
        <f>vlookup($A30,Ian!29:1028,2,false)</f>
        <v>Angela</v>
      </c>
      <c r="BA30" s="32" t="str">
        <f>vlookup($A30,Ian!29:1028,3,false)</f>
        <v>Pritchard</v>
      </c>
      <c r="BB30" s="32" t="str">
        <f>vlookup($A30,Ian!29:1028,4,false)</f>
        <v/>
      </c>
      <c r="BC30" s="32" t="str">
        <f>vlookup($A30,Ian!29:1028,5,false)</f>
        <v/>
      </c>
      <c r="BD30" s="32" t="str">
        <f>vlookup($A30,Ian!29:1028,6,false)</f>
        <v/>
      </c>
      <c r="BE30" s="32" t="str">
        <f>vlookup($A30,Ian!29:1028,7,false)</f>
        <v/>
      </c>
      <c r="BF30" s="32" t="str">
        <f>vlookup($A30,Ian!29:1028,8,false)</f>
        <v/>
      </c>
      <c r="BG30" s="32" t="str">
        <f>vlookup(A30,SentimentScore!$1:$1000,2,false)</f>
        <v>1</v>
      </c>
      <c r="BH30" s="32" t="str">
        <f>vlookup(A30,'Images with Key'!$1:$1000,32)</f>
        <v/>
      </c>
    </row>
    <row r="31">
      <c r="A31" s="12">
        <v>370.0</v>
      </c>
      <c r="B31" s="16" t="s">
        <v>69</v>
      </c>
      <c r="C31" s="16" t="s">
        <v>2683</v>
      </c>
      <c r="D31" s="18" t="b">
        <v>1</v>
      </c>
      <c r="E31" s="12">
        <v>143.0</v>
      </c>
      <c r="F31" s="12">
        <v>31.0</v>
      </c>
      <c r="G31" s="12">
        <v>112.0</v>
      </c>
      <c r="H31" s="20">
        <v>42325.472916666666</v>
      </c>
      <c r="I31" s="16" t="s">
        <v>2687</v>
      </c>
      <c r="J31" s="16" t="s">
        <v>2688</v>
      </c>
      <c r="K31" s="16" t="s">
        <v>2689</v>
      </c>
      <c r="L31" s="18" t="e">
        <v>#N/A</v>
      </c>
      <c r="M31" s="18" t="e">
        <v>#N/A</v>
      </c>
      <c r="N31" s="18" t="e">
        <v>#N/A</v>
      </c>
      <c r="O31" s="18" t="e">
        <v>#N/A</v>
      </c>
      <c r="P31" s="18" t="e">
        <v>#N/A</v>
      </c>
      <c r="Q31" s="16" t="s">
        <v>2682</v>
      </c>
      <c r="R31" s="18" t="b">
        <v>1</v>
      </c>
      <c r="S31" s="18" t="b">
        <v>0</v>
      </c>
      <c r="T31" s="12">
        <v>85308.0</v>
      </c>
      <c r="U31" s="16" t="s">
        <v>2691</v>
      </c>
      <c r="V31" s="16" t="s">
        <v>2692</v>
      </c>
      <c r="W31" s="22"/>
      <c r="X31" s="22"/>
      <c r="Y31" s="16" t="s">
        <v>2694</v>
      </c>
      <c r="Z31" s="16" t="s">
        <v>2699</v>
      </c>
      <c r="AA31" s="16"/>
      <c r="AB31" s="16"/>
      <c r="AC31" s="32" t="str">
        <f>vlookup($A31,Alex!$1:$1000,29,false)</f>
        <v>#N/A</v>
      </c>
      <c r="AD31" s="32" t="str">
        <f>vlookup($A31,Alex!$1:$1000,27,false)</f>
        <v>#N/A</v>
      </c>
      <c r="AE31" s="32" t="str">
        <f>vlookup($A31,Alex!$1:$1000,28,false)</f>
        <v>#N/A</v>
      </c>
      <c r="AF31" s="32" t="str">
        <f>vlookup(I31,'IP addresss'!$2:$1000,3,false)</f>
        <v>North America</v>
      </c>
      <c r="AG31" s="32" t="str">
        <f>vlookup(I31,'IP addresss'!$2:$1000,6,false)</f>
        <v>AZ</v>
      </c>
      <c r="AH31" s="32" t="str">
        <f>vlookup(I31,'IP addresss'!$2:$1000,8,false)</f>
        <v>Glendale</v>
      </c>
      <c r="AI31" s="32" t="str">
        <f>vlookup(I31,'IP addresss'!$2:$1000,10,false)</f>
        <v>33.57080078</v>
      </c>
      <c r="AJ31" s="32" t="str">
        <f>vlookup(I31,'IP addresss'!$2:$1000,11,false)</f>
        <v>-112.1810989</v>
      </c>
      <c r="AK31" s="32" t="str">
        <f>vlookup(A31,MainData_Jackie!$1:$1000,2,false)</f>
        <v>Silver Lining</v>
      </c>
      <c r="AL31" s="32" t="str">
        <f>vlookup($A31,MainData_Jackie!$1:$1000,3,false)</f>
        <v>2231</v>
      </c>
      <c r="AM31" s="32" t="str">
        <f>vlookup($A31,MainData_Jackie!$1:$1000,4,false)</f>
        <v>381</v>
      </c>
      <c r="AN31" s="32" t="str">
        <f>vlookup($A31,MainData_Jackie!$1:$1000,5,false)</f>
        <v>59</v>
      </c>
      <c r="AO31" s="32" t="str">
        <f>vlookup($A31,MainData_Jackie!$1:$1000,6,false)</f>
        <v>0</v>
      </c>
      <c r="AP31" s="32" t="str">
        <f>vlookup($A31,MainData_Jackie!$1:$1000,7,false)</f>
        <v>1</v>
      </c>
      <c r="AQ31" s="32" t="str">
        <f>vlookup($A31,MainData_Jackie!$1:$1000,8,false)</f>
        <v>0</v>
      </c>
      <c r="AR31" s="32" t="str">
        <f>vlookup($A31,MainData_Jackie!$1:$1000,9,false)</f>
        <v>0</v>
      </c>
      <c r="AS31" s="32" t="str">
        <f>vlookup($A31,MainData_Jackie!$1:$1000,10,false)</f>
        <v>0</v>
      </c>
      <c r="AT31" s="32" t="str">
        <f>vlookup($A31,MainData_Jackie!$1:$1000,11,false)</f>
        <v>8</v>
      </c>
      <c r="AU31" s="32" t="str">
        <f>vlookup($A31,MainData_Jackie!$1:$1000,12,false)</f>
        <v>54</v>
      </c>
      <c r="AV31" s="32" t="str">
        <f>vlookup($A31,MainData_Jackie!$1:$1000,13,false)</f>
        <v>yahoo</v>
      </c>
      <c r="AW31" s="32" t="str">
        <f>vlookup($A31,MainData_Jackie!$1:$1000,14,false)</f>
        <v>com</v>
      </c>
      <c r="AX31" s="32" t="str">
        <f>vlookup($A31,MainData_Jackie!$1:$1000,15,false)</f>
        <v>2944</v>
      </c>
      <c r="AY31" s="32" t="str">
        <f>vlookup($A31,MainData_Jackie!$1:$1000,16,false)</f>
        <v>female</v>
      </c>
      <c r="AZ31" s="32" t="str">
        <f>vlookup($A31,Ian!30:1029,2,false)</f>
        <v>Dawn</v>
      </c>
      <c r="BA31" s="32" t="str">
        <f>vlookup($A31,Ian!30:1029,3,false)</f>
        <v>Brown</v>
      </c>
      <c r="BB31" s="32" t="str">
        <f>vlookup($A31,Ian!30:1029,4,false)</f>
        <v/>
      </c>
      <c r="BC31" s="32" t="str">
        <f>vlookup($A31,Ian!30:1029,5,false)</f>
        <v/>
      </c>
      <c r="BD31" s="32" t="str">
        <f>vlookup($A31,Ian!30:1029,6,false)</f>
        <v/>
      </c>
      <c r="BE31" s="32" t="str">
        <f>vlookup($A31,Ian!30:1029,7,false)</f>
        <v/>
      </c>
      <c r="BF31" s="32" t="str">
        <f>vlookup($A31,Ian!30:1029,8,false)</f>
        <v/>
      </c>
      <c r="BG31" s="32" t="str">
        <f>vlookup(A31,SentimentScore!$1:$1000,2,false)</f>
        <v>0.301004</v>
      </c>
      <c r="BH31" s="50" t="str">
        <f>vlookup(A31,'Images with Key'!$1:$1000,32)</f>
        <v>https://s3-external-1.amazonaws.com/offertabs/offer/kxdcce/large/810_564ced4f3a416-JJcute.jpg</v>
      </c>
    </row>
    <row r="32">
      <c r="A32" s="12">
        <v>518.0</v>
      </c>
      <c r="B32" s="16" t="s">
        <v>69</v>
      </c>
      <c r="C32" s="16" t="s">
        <v>2702</v>
      </c>
      <c r="D32" s="18" t="b">
        <v>0</v>
      </c>
      <c r="E32" s="12">
        <v>5.0</v>
      </c>
      <c r="F32" s="12">
        <v>1.0</v>
      </c>
      <c r="G32" s="12">
        <v>4.0</v>
      </c>
      <c r="H32" s="20">
        <v>42332.70208333333</v>
      </c>
      <c r="I32" s="16" t="s">
        <v>2703</v>
      </c>
      <c r="J32" s="16" t="s">
        <v>2704</v>
      </c>
      <c r="K32" s="16" t="s">
        <v>2706</v>
      </c>
      <c r="L32" s="18" t="e">
        <v>#N/A</v>
      </c>
      <c r="M32" s="18" t="e">
        <v>#N/A</v>
      </c>
      <c r="N32" s="18" t="e">
        <v>#N/A</v>
      </c>
      <c r="O32" s="18" t="e">
        <v>#N/A</v>
      </c>
      <c r="P32" s="18" t="e">
        <v>#N/A</v>
      </c>
      <c r="Q32" s="16" t="s">
        <v>2701</v>
      </c>
      <c r="R32" s="18" t="b">
        <v>1</v>
      </c>
      <c r="S32" s="18" t="b">
        <v>1</v>
      </c>
      <c r="T32" s="12">
        <v>85532.0</v>
      </c>
      <c r="U32" s="16" t="s">
        <v>2709</v>
      </c>
      <c r="V32" s="16" t="s">
        <v>2692</v>
      </c>
      <c r="W32" s="22"/>
      <c r="X32" s="22"/>
      <c r="Y32" s="22"/>
      <c r="Z32" s="16" t="s">
        <v>2730</v>
      </c>
      <c r="AA32" s="16"/>
      <c r="AB32" s="16"/>
      <c r="AC32" s="32" t="str">
        <f>vlookup($A32,Alex!$1:$1000,29,false)</f>
        <v>#N/A</v>
      </c>
      <c r="AD32" s="32" t="str">
        <f>vlookup($A32,Alex!$1:$1000,27,false)</f>
        <v>#N/A</v>
      </c>
      <c r="AE32" s="32" t="str">
        <f>vlookup($A32,Alex!$1:$1000,28,false)</f>
        <v>#N/A</v>
      </c>
      <c r="AF32" s="32" t="str">
        <f>vlookup(I32,'IP addresss'!$2:$1000,3,false)</f>
        <v>North America</v>
      </c>
      <c r="AG32" s="32" t="str">
        <f>vlookup(I32,'IP addresss'!$2:$1000,6,false)</f>
        <v>ON</v>
      </c>
      <c r="AH32" s="32" t="str">
        <f>vlookup(I32,'IP addresss'!$2:$1000,8,false)</f>
        <v>Burlington</v>
      </c>
      <c r="AI32" s="32" t="str">
        <f>vlookup(I32,'IP addresss'!$2:$1000,10,false)</f>
        <v>43.38059998</v>
      </c>
      <c r="AJ32" s="32" t="str">
        <f>vlookup(I32,'IP addresss'!$2:$1000,11,false)</f>
        <v>-79.88600159</v>
      </c>
      <c r="AK32" s="32" t="str">
        <f>vlookup(A32,MainData_Jackie!$1:$1000,2,false)</f>
        <v>Laurel Karry</v>
      </c>
      <c r="AL32" s="32" t="str">
        <f>vlookup($A32,MainData_Jackie!$1:$1000,3,false)</f>
        <v>10286</v>
      </c>
      <c r="AM32" s="32" t="str">
        <f>vlookup($A32,MainData_Jackie!$1:$1000,4,false)</f>
        <v>1709</v>
      </c>
      <c r="AN32" s="32" t="str">
        <f>vlookup($A32,MainData_Jackie!$1:$1000,5,false)</f>
        <v>445</v>
      </c>
      <c r="AO32" s="32" t="str">
        <f>vlookup($A32,MainData_Jackie!$1:$1000,6,false)</f>
        <v>1</v>
      </c>
      <c r="AP32" s="32" t="str">
        <f>vlookup($A32,MainData_Jackie!$1:$1000,7,false)</f>
        <v>0</v>
      </c>
      <c r="AQ32" s="32" t="str">
        <f>vlookup($A32,MainData_Jackie!$1:$1000,8,false)</f>
        <v>0</v>
      </c>
      <c r="AR32" s="32" t="str">
        <f>vlookup($A32,MainData_Jackie!$1:$1000,9,false)</f>
        <v>0</v>
      </c>
      <c r="AS32" s="32" t="str">
        <f>vlookup($A32,MainData_Jackie!$1:$1000,10,false)</f>
        <v>3</v>
      </c>
      <c r="AT32" s="32" t="str">
        <f>vlookup($A32,MainData_Jackie!$1:$1000,11,false)</f>
        <v>16</v>
      </c>
      <c r="AU32" s="32" t="str">
        <f>vlookup($A32,MainData_Jackie!$1:$1000,12,false)</f>
        <v>214</v>
      </c>
      <c r="AV32" s="32" t="str">
        <f>vlookup($A32,MainData_Jackie!$1:$1000,13,false)</f>
        <v>gmail</v>
      </c>
      <c r="AW32" s="32" t="str">
        <f>vlookup($A32,MainData_Jackie!$1:$1000,14,false)</f>
        <v>com</v>
      </c>
      <c r="AX32" s="32" t="str">
        <f>vlookup($A32,MainData_Jackie!$1:$1000,15,false)</f>
        <v>13735</v>
      </c>
      <c r="AY32" s="32" t="str">
        <f>vlookup($A32,MainData_Jackie!$1:$1000,16,false)</f>
        <v>female</v>
      </c>
      <c r="AZ32" s="32" t="str">
        <f>vlookup($A32,Ian!31:1030,2,false)</f>
        <v/>
      </c>
      <c r="BA32" s="32" t="str">
        <f>vlookup($A32,Ian!31:1030,3,false)</f>
        <v/>
      </c>
      <c r="BB32" s="32" t="str">
        <f>vlookup($A32,Ian!31:1030,4,false)</f>
        <v/>
      </c>
      <c r="BC32" s="32" t="str">
        <f>vlookup($A32,Ian!31:1030,5,false)</f>
        <v/>
      </c>
      <c r="BD32" s="32" t="str">
        <f>vlookup($A32,Ian!31:1030,6,false)</f>
        <v/>
      </c>
      <c r="BE32" s="32" t="str">
        <f>vlookup($A32,Ian!31:1030,7,false)</f>
        <v/>
      </c>
      <c r="BF32" s="32" t="str">
        <f>vlookup($A32,Ian!31:1030,8,false)</f>
        <v/>
      </c>
      <c r="BG32" s="32" t="str">
        <f>vlookup(A32,SentimentScore!$1:$1000,2,false)</f>
        <v>0.885762</v>
      </c>
      <c r="BH32" s="50" t="str">
        <f>vlookup(A32,'Images with Key'!$1:$1000,32)</f>
        <v>https://s3-external-1.amazonaws.com/offertabs/offer/kxdcce/large/810_5642773235bec-GT2015.png</v>
      </c>
    </row>
    <row r="33">
      <c r="A33" s="12">
        <v>526.0</v>
      </c>
      <c r="B33" s="16" t="s">
        <v>69</v>
      </c>
      <c r="C33" s="16" t="s">
        <v>2733</v>
      </c>
      <c r="D33" s="18" t="b">
        <v>0</v>
      </c>
      <c r="E33" s="12">
        <v>2.0</v>
      </c>
      <c r="F33" s="12">
        <v>0.0</v>
      </c>
      <c r="G33" s="12">
        <v>2.0</v>
      </c>
      <c r="H33" s="20">
        <v>42320.37708333333</v>
      </c>
      <c r="I33" s="16" t="s">
        <v>2734</v>
      </c>
      <c r="J33" s="16" t="s">
        <v>2736</v>
      </c>
      <c r="K33" s="16" t="s">
        <v>2737</v>
      </c>
      <c r="L33" s="18" t="e">
        <v>#N/A</v>
      </c>
      <c r="M33" s="18" t="e">
        <v>#N/A</v>
      </c>
      <c r="N33" s="18" t="e">
        <v>#N/A</v>
      </c>
      <c r="O33" s="18" t="e">
        <v>#N/A</v>
      </c>
      <c r="P33" s="18" t="e">
        <v>#N/A</v>
      </c>
      <c r="Q33" s="16" t="s">
        <v>2731</v>
      </c>
      <c r="R33" s="18" t="b">
        <v>1</v>
      </c>
      <c r="S33" s="18" t="b">
        <v>1</v>
      </c>
      <c r="T33" s="12">
        <v>85335.0</v>
      </c>
      <c r="U33" s="16" t="s">
        <v>2739</v>
      </c>
      <c r="V33" s="16" t="s">
        <v>2692</v>
      </c>
      <c r="W33" s="22"/>
      <c r="X33" s="22"/>
      <c r="Y33" s="22"/>
      <c r="Z33" s="16" t="s">
        <v>2744</v>
      </c>
      <c r="AA33" s="16"/>
      <c r="AB33" s="16"/>
      <c r="AC33" s="32" t="str">
        <f>vlookup($A33,Alex!$1:$1000,29,false)</f>
        <v>#N/A</v>
      </c>
      <c r="AD33" s="32" t="str">
        <f>vlookup($A33,Alex!$1:$1000,27,false)</f>
        <v>#N/A</v>
      </c>
      <c r="AE33" s="32" t="str">
        <f>vlookup($A33,Alex!$1:$1000,28,false)</f>
        <v>#N/A</v>
      </c>
      <c r="AF33" s="32" t="str">
        <f>vlookup(I33,'IP addresss'!$2:$1000,3,false)</f>
        <v>North America</v>
      </c>
      <c r="AG33" s="32" t="str">
        <f>vlookup(I33,'IP addresss'!$2:$1000,6,false)</f>
        <v>AZ</v>
      </c>
      <c r="AH33" s="32" t="str">
        <f>vlookup(I33,'IP addresss'!$2:$1000,8,false)</f>
        <v>Phoenix</v>
      </c>
      <c r="AI33" s="32" t="str">
        <f>vlookup(I33,'IP addresss'!$2:$1000,10,false)</f>
        <v>33.34130096</v>
      </c>
      <c r="AJ33" s="32" t="str">
        <f>vlookup(I33,'IP addresss'!$2:$1000,11,false)</f>
        <v>-112.0597992</v>
      </c>
      <c r="AK33" s="32" t="str">
        <f>vlookup(A33,MainData_Jackie!$1:$1000,2,false)</f>
        <v>Joan Greene</v>
      </c>
      <c r="AL33" s="32" t="str">
        <f>vlookup($A33,MainData_Jackie!$1:$1000,3,false)</f>
        <v>1430</v>
      </c>
      <c r="AM33" s="32" t="str">
        <f>vlookup($A33,MainData_Jackie!$1:$1000,4,false)</f>
        <v>239</v>
      </c>
      <c r="AN33" s="32" t="str">
        <f>vlookup($A33,MainData_Jackie!$1:$1000,5,false)</f>
        <v>75</v>
      </c>
      <c r="AO33" s="32" t="str">
        <f>vlookup($A33,MainData_Jackie!$1:$1000,6,false)</f>
        <v>1</v>
      </c>
      <c r="AP33" s="32" t="str">
        <f>vlookup($A33,MainData_Jackie!$1:$1000,7,false)</f>
        <v>0</v>
      </c>
      <c r="AQ33" s="32" t="str">
        <f>vlookup($A33,MainData_Jackie!$1:$1000,8,false)</f>
        <v>0</v>
      </c>
      <c r="AR33" s="32" t="str">
        <f>vlookup($A33,MainData_Jackie!$1:$1000,9,false)</f>
        <v>0</v>
      </c>
      <c r="AS33" s="32" t="str">
        <f>vlookup($A33,MainData_Jackie!$1:$1000,10,false)</f>
        <v>0</v>
      </c>
      <c r="AT33" s="32" t="str">
        <f>vlookup($A33,MainData_Jackie!$1:$1000,11,false)</f>
        <v>6</v>
      </c>
      <c r="AU33" s="32" t="str">
        <f>vlookup($A33,MainData_Jackie!$1:$1000,12,false)</f>
        <v>55</v>
      </c>
      <c r="AV33" s="32" t="str">
        <f>vlookup($A33,MainData_Jackie!$1:$1000,13,false)</f>
        <v>aol</v>
      </c>
      <c r="AW33" s="32" t="str">
        <f>vlookup($A33,MainData_Jackie!$1:$1000,14,false)</f>
        <v>com</v>
      </c>
      <c r="AX33" s="32" t="str">
        <f>vlookup($A33,MainData_Jackie!$1:$1000,15,false)</f>
        <v>1841</v>
      </c>
      <c r="AY33" s="32" t="str">
        <f>vlookup($A33,MainData_Jackie!$1:$1000,16,false)</f>
        <v>female</v>
      </c>
      <c r="AZ33" s="32" t="str">
        <f>vlookup($A33,Ian!32:1031,2,false)</f>
        <v>Joan</v>
      </c>
      <c r="BA33" s="32" t="str">
        <f>vlookup($A33,Ian!32:1031,3,false)</f>
        <v>Greene</v>
      </c>
      <c r="BB33" s="32" t="str">
        <f>vlookup($A33,Ian!32:1031,4,false)</f>
        <v>Phoenix</v>
      </c>
      <c r="BC33" s="32" t="str">
        <f>vlookup($A33,Ian!32:1031,5,false)</f>
        <v>United States</v>
      </c>
      <c r="BD33" s="32" t="str">
        <f>vlookup($A33,Ian!32:1031,6,false)</f>
        <v>Arizona</v>
      </c>
      <c r="BE33" s="32" t="str">
        <f>vlookup($A33,Ian!32:1031,7,false)</f>
        <v/>
      </c>
      <c r="BF33" s="32" t="str">
        <f>vlookup($A33,Ian!32:1031,8,false)</f>
        <v/>
      </c>
      <c r="BG33" s="32" t="str">
        <f>vlookup(A33,SentimentScore!$1:$1000,2,false)</f>
        <v>0.994529</v>
      </c>
      <c r="BH33" s="50" t="str">
        <f>vlookup(A33,'Images with Key'!$1:$1000,32)</f>
        <v>https://s3-external-1.amazonaws.com/offertabs/offer/kxdcce/large/810_56490b1e7f20e-rcp.jpg</v>
      </c>
    </row>
    <row r="34">
      <c r="A34" s="12">
        <v>784.0</v>
      </c>
      <c r="B34" s="16" t="s">
        <v>69</v>
      </c>
      <c r="C34" s="16" t="s">
        <v>2747</v>
      </c>
      <c r="D34" s="18" t="b">
        <v>0</v>
      </c>
      <c r="E34" s="12">
        <v>2.0</v>
      </c>
      <c r="F34" s="12">
        <v>0.0</v>
      </c>
      <c r="G34" s="12">
        <v>2.0</v>
      </c>
      <c r="H34" s="20">
        <v>42310.86388888889</v>
      </c>
      <c r="I34" s="16" t="s">
        <v>2749</v>
      </c>
      <c r="J34" s="16" t="s">
        <v>2750</v>
      </c>
      <c r="K34" s="16" t="s">
        <v>2751</v>
      </c>
      <c r="L34" s="18" t="e">
        <v>#N/A</v>
      </c>
      <c r="M34" s="18" t="e">
        <v>#N/A</v>
      </c>
      <c r="N34" s="18" t="e">
        <v>#N/A</v>
      </c>
      <c r="O34" s="18" t="e">
        <v>#N/A</v>
      </c>
      <c r="P34" s="18" t="e">
        <v>#N/A</v>
      </c>
      <c r="Q34" s="16" t="s">
        <v>2746</v>
      </c>
      <c r="R34" s="18" t="b">
        <v>0</v>
      </c>
      <c r="S34" s="18" t="b">
        <v>1</v>
      </c>
      <c r="T34" s="12">
        <v>85233.0</v>
      </c>
      <c r="U34" s="16" t="s">
        <v>2753</v>
      </c>
      <c r="V34" s="16" t="s">
        <v>2692</v>
      </c>
      <c r="W34" s="22"/>
      <c r="X34" s="22"/>
      <c r="Y34" s="22"/>
      <c r="Z34" s="16" t="s">
        <v>2758</v>
      </c>
      <c r="AA34" s="12">
        <v>1.0</v>
      </c>
      <c r="AB34" s="12">
        <v>2.0</v>
      </c>
      <c r="AC34" s="32" t="str">
        <f>vlookup($A34,Alex!$1:$1000,29,false)</f>
        <v>#N/A</v>
      </c>
      <c r="AD34" s="32" t="str">
        <f>vlookup($A34,Alex!$1:$1000,27,false)</f>
        <v>#N/A</v>
      </c>
      <c r="AE34" s="32" t="str">
        <f>vlookup($A34,Alex!$1:$1000,28,false)</f>
        <v>#N/A</v>
      </c>
      <c r="AF34" s="32" t="str">
        <f>vlookup(I34,'IP addresss'!$2:$1000,3,false)</f>
        <v>North America</v>
      </c>
      <c r="AG34" s="32" t="str">
        <f>vlookup(I34,'IP addresss'!$2:$1000,6,false)</f>
        <v>CA</v>
      </c>
      <c r="AH34" s="32" t="str">
        <f>vlookup(I34,'IP addresss'!$2:$1000,8,false)</f>
        <v>Stanford</v>
      </c>
      <c r="AI34" s="32" t="str">
        <f>vlookup(I34,'IP addresss'!$2:$1000,10,false)</f>
        <v>37.4178009</v>
      </c>
      <c r="AJ34" s="32" t="str">
        <f>vlookup(I34,'IP addresss'!$2:$1000,11,false)</f>
        <v>-122.1719971</v>
      </c>
      <c r="AK34" s="32" t="str">
        <f>vlookup(A34,MainData_Jackie!$1:$1000,2,false)</f>
        <v>Manu Chopra</v>
      </c>
      <c r="AL34" s="32" t="str">
        <f>vlookup($A34,MainData_Jackie!$1:$1000,3,false)</f>
        <v>2044</v>
      </c>
      <c r="AM34" s="32" t="str">
        <f>vlookup($A34,MainData_Jackie!$1:$1000,4,false)</f>
        <v>362</v>
      </c>
      <c r="AN34" s="32" t="str">
        <f>vlookup($A34,MainData_Jackie!$1:$1000,5,false)</f>
        <v>89</v>
      </c>
      <c r="AO34" s="32" t="str">
        <f>vlookup($A34,MainData_Jackie!$1:$1000,6,false)</f>
        <v>1</v>
      </c>
      <c r="AP34" s="32" t="str">
        <f>vlookup($A34,MainData_Jackie!$1:$1000,7,false)</f>
        <v>0</v>
      </c>
      <c r="AQ34" s="32" t="str">
        <f>vlookup($A34,MainData_Jackie!$1:$1000,8,false)</f>
        <v>0</v>
      </c>
      <c r="AR34" s="32" t="str">
        <f>vlookup($A34,MainData_Jackie!$1:$1000,9,false)</f>
        <v>0</v>
      </c>
      <c r="AS34" s="32" t="str">
        <f>vlookup($A34,MainData_Jackie!$1:$1000,10,false)</f>
        <v>2</v>
      </c>
      <c r="AT34" s="32" t="str">
        <f>vlookup($A34,MainData_Jackie!$1:$1000,11,false)</f>
        <v>6</v>
      </c>
      <c r="AU34" s="32" t="str">
        <f>vlookup($A34,MainData_Jackie!$1:$1000,12,false)</f>
        <v>62</v>
      </c>
      <c r="AV34" s="32" t="str">
        <f>vlookup($A34,MainData_Jackie!$1:$1000,13,false)</f>
        <v>stanford</v>
      </c>
      <c r="AW34" s="32" t="str">
        <f>vlookup($A34,MainData_Jackie!$1:$1000,14,false)</f>
        <v>edu</v>
      </c>
      <c r="AX34" s="32" t="str">
        <f>vlookup($A34,MainData_Jackie!$1:$1000,15,false)</f>
        <v>2667</v>
      </c>
      <c r="AY34" s="32" t="str">
        <f>vlookup($A34,MainData_Jackie!$1:$1000,16,false)</f>
        <v>male</v>
      </c>
      <c r="AZ34" s="32" t="str">
        <f>vlookup($A34,Ian!33:1032,2,false)</f>
        <v>Manu</v>
      </c>
      <c r="BA34" s="32" t="str">
        <f>vlookup($A34,Ian!33:1032,3,false)</f>
        <v>Chopra</v>
      </c>
      <c r="BB34" s="32" t="str">
        <f>vlookup($A34,Ian!33:1032,4,false)</f>
        <v>Stanford</v>
      </c>
      <c r="BC34" s="32" t="str">
        <f>vlookup($A34,Ian!33:1032,5,false)</f>
        <v>United States</v>
      </c>
      <c r="BD34" s="32" t="str">
        <f>vlookup($A34,Ian!33:1032,6,false)</f>
        <v>California</v>
      </c>
      <c r="BE34" s="32" t="str">
        <f>vlookup($A34,Ian!33:1032,7,false)</f>
        <v>Stanford University</v>
      </c>
      <c r="BF34" s="32" t="str">
        <f>vlookup($A34,Ian!33:1032,8,false)</f>
        <v>Instructor, CS 90SI</v>
      </c>
      <c r="BG34" s="32" t="str">
        <f>vlookup(A34,SentimentScore!$1:$1000,2,false)</f>
        <v>0.867985</v>
      </c>
      <c r="BH34" s="32" t="str">
        <f>vlookup(A34,'Images with Key'!$1:$1000,32)</f>
        <v/>
      </c>
    </row>
    <row r="35">
      <c r="A35" s="12">
        <v>3.0</v>
      </c>
      <c r="B35" s="16" t="s">
        <v>69</v>
      </c>
      <c r="C35" s="16" t="s">
        <v>313</v>
      </c>
      <c r="D35" s="18" t="b">
        <v>1</v>
      </c>
      <c r="E35" s="12">
        <v>20.0</v>
      </c>
      <c r="F35" s="12">
        <v>2.0</v>
      </c>
      <c r="G35" s="12">
        <v>18.0</v>
      </c>
      <c r="H35" s="20">
        <v>42313.87430555555</v>
      </c>
      <c r="I35" s="16" t="s">
        <v>314</v>
      </c>
      <c r="J35" s="16" t="s">
        <v>315</v>
      </c>
      <c r="K35" s="16" t="s">
        <v>316</v>
      </c>
      <c r="L35" s="18" t="e">
        <v>#N/A</v>
      </c>
      <c r="M35" s="18" t="e">
        <v>#N/A</v>
      </c>
      <c r="N35" s="18" t="e">
        <v>#N/A</v>
      </c>
      <c r="O35" s="18" t="e">
        <v>#N/A</v>
      </c>
      <c r="P35" s="18" t="e">
        <v>#N/A</v>
      </c>
      <c r="Q35" s="16" t="s">
        <v>317</v>
      </c>
      <c r="R35" s="18" t="b">
        <v>1</v>
      </c>
      <c r="S35" s="18" t="b">
        <v>1</v>
      </c>
      <c r="T35" s="12">
        <v>90291.0</v>
      </c>
      <c r="U35" s="16" t="s">
        <v>318</v>
      </c>
      <c r="V35" s="16" t="s">
        <v>319</v>
      </c>
      <c r="W35" s="51">
        <v>1854087.0</v>
      </c>
      <c r="X35" s="51">
        <v>1075644.0</v>
      </c>
      <c r="Y35" s="16" t="s">
        <v>320</v>
      </c>
      <c r="Z35" s="16" t="s">
        <v>2768</v>
      </c>
      <c r="AA35" s="12">
        <v>2.0</v>
      </c>
      <c r="AB35" s="12">
        <v>2.0</v>
      </c>
      <c r="AC35" s="32" t="str">
        <f>vlookup($A35,Alex!$1:$1000,29,false)</f>
        <v>#N/A</v>
      </c>
      <c r="AD35" s="32" t="str">
        <f>vlookup($A35,Alex!$1:$1000,27,false)</f>
        <v>#N/A</v>
      </c>
      <c r="AE35" s="32" t="str">
        <f>vlookup($A35,Alex!$1:$1000,28,false)</f>
        <v>#N/A</v>
      </c>
      <c r="AF35" s="32" t="str">
        <f>vlookup(I35,'IP addresss'!$2:$1000,3,false)</f>
        <v>North America</v>
      </c>
      <c r="AG35" s="32" t="str">
        <f>vlookup(I35,'IP addresss'!$2:$1000,6,false)</f>
        <v>CA</v>
      </c>
      <c r="AH35" s="32" t="str">
        <f>vlookup(I35,'IP addresss'!$2:$1000,8,false)</f>
        <v>Santa Monica</v>
      </c>
      <c r="AI35" s="32" t="str">
        <f>vlookup(I35,'IP addresss'!$2:$1000,10,false)</f>
        <v>34.03110123</v>
      </c>
      <c r="AJ35" s="32" t="str">
        <f>vlookup(I35,'IP addresss'!$2:$1000,11,false)</f>
        <v>-118.4899979</v>
      </c>
      <c r="AK35" s="32" t="str">
        <f>vlookup(A35,MainData_Jackie!$1:$1000,2,false)</f>
        <v>Bala Zi</v>
      </c>
      <c r="AL35" s="32" t="str">
        <f>vlookup($A35,MainData_Jackie!$1:$1000,3,false)</f>
        <v>1731</v>
      </c>
      <c r="AM35" s="32" t="str">
        <f>vlookup($A35,MainData_Jackie!$1:$1000,4,false)</f>
        <v>276</v>
      </c>
      <c r="AN35" s="32" t="str">
        <f>vlookup($A35,MainData_Jackie!$1:$1000,5,false)</f>
        <v>122</v>
      </c>
      <c r="AO35" s="32" t="str">
        <f>vlookup($A35,MainData_Jackie!$1:$1000,6,false)</f>
        <v>2</v>
      </c>
      <c r="AP35" s="32" t="str">
        <f>vlookup($A35,MainData_Jackie!$1:$1000,7,false)</f>
        <v>3</v>
      </c>
      <c r="AQ35" s="32" t="str">
        <f>vlookup($A35,MainData_Jackie!$1:$1000,8,false)</f>
        <v>0</v>
      </c>
      <c r="AR35" s="32" t="str">
        <f>vlookup($A35,MainData_Jackie!$1:$1000,9,false)</f>
        <v>0</v>
      </c>
      <c r="AS35" s="32" t="str">
        <f>vlookup($A35,MainData_Jackie!$1:$1000,10,false)</f>
        <v>3</v>
      </c>
      <c r="AT35" s="32" t="str">
        <f>vlookup($A35,MainData_Jackie!$1:$1000,11,false)</f>
        <v>11</v>
      </c>
      <c r="AU35" s="32" t="str">
        <f>vlookup($A35,MainData_Jackie!$1:$1000,12,false)</f>
        <v>70</v>
      </c>
      <c r="AV35" s="32" t="str">
        <f>vlookup($A35,MainData_Jackie!$1:$1000,13,false)</f>
        <v>gmail</v>
      </c>
      <c r="AW35" s="32" t="str">
        <f>vlookup($A35,MainData_Jackie!$1:$1000,14,false)</f>
        <v>com</v>
      </c>
      <c r="AX35" s="32" t="str">
        <f>vlookup($A35,MainData_Jackie!$1:$1000,15,false)</f>
        <v>2203</v>
      </c>
      <c r="AY35" s="32" t="str">
        <f>vlookup($A35,MainData_Jackie!$1:$1000,16,false)</f>
        <v>male</v>
      </c>
      <c r="AZ35" s="32" t="str">
        <f>vlookup($A35,Ian!34:1033,2,false)</f>
        <v>#N/A</v>
      </c>
      <c r="BA35" s="32" t="str">
        <f>vlookup($A35,Ian!34:1033,3,false)</f>
        <v>#N/A</v>
      </c>
      <c r="BB35" s="32" t="str">
        <f>vlookup($A35,Ian!34:1033,4,false)</f>
        <v>#N/A</v>
      </c>
      <c r="BC35" s="32" t="str">
        <f>vlookup($A35,Ian!34:1033,5,false)</f>
        <v>#N/A</v>
      </c>
      <c r="BD35" s="32" t="str">
        <f>vlookup($A35,Ian!34:1033,6,false)</f>
        <v>#N/A</v>
      </c>
      <c r="BE35" s="32" t="str">
        <f>vlookup($A35,Ian!34:1033,7,false)</f>
        <v>#N/A</v>
      </c>
      <c r="BF35" s="32" t="str">
        <f>vlookup($A35,Ian!34:1033,8,false)</f>
        <v>#N/A</v>
      </c>
      <c r="BG35" s="32" t="str">
        <f>vlookup(A35,SentimentScore!$1:$1000,2,false)</f>
        <v>0.051713</v>
      </c>
      <c r="BH35" s="50" t="str">
        <f>vlookup(A35,'Images with Key'!$1:$1000,32)</f>
        <v>https://s3-external-1.amazonaws.com/offertabs/offer/kxdcce/large/810_564158b2c4fe5-2015-10-1715.00.34.jpg</v>
      </c>
    </row>
    <row r="36">
      <c r="A36" s="12">
        <v>18.0</v>
      </c>
      <c r="B36" s="16" t="s">
        <v>69</v>
      </c>
      <c r="C36" s="16" t="s">
        <v>455</v>
      </c>
      <c r="D36" s="18" t="b">
        <v>1</v>
      </c>
      <c r="E36" s="12">
        <v>3.0</v>
      </c>
      <c r="F36" s="12">
        <v>0.0</v>
      </c>
      <c r="G36" s="12">
        <v>3.0</v>
      </c>
      <c r="H36" s="20">
        <v>42321.686111111114</v>
      </c>
      <c r="I36" s="16" t="s">
        <v>456</v>
      </c>
      <c r="J36" s="16" t="s">
        <v>457</v>
      </c>
      <c r="K36" s="16" t="s">
        <v>458</v>
      </c>
      <c r="L36" s="18" t="e">
        <v>#N/A</v>
      </c>
      <c r="M36" s="18" t="e">
        <v>#N/A</v>
      </c>
      <c r="N36" s="18" t="e">
        <v>#N/A</v>
      </c>
      <c r="O36" s="18" t="e">
        <v>#N/A</v>
      </c>
      <c r="P36" s="18" t="e">
        <v>#N/A</v>
      </c>
      <c r="Q36" s="16" t="s">
        <v>459</v>
      </c>
      <c r="R36" s="18" t="b">
        <v>1</v>
      </c>
      <c r="S36" s="18" t="b">
        <v>0</v>
      </c>
      <c r="T36" s="12">
        <v>92138.0</v>
      </c>
      <c r="U36" s="16" t="s">
        <v>460</v>
      </c>
      <c r="V36" s="16" t="s">
        <v>319</v>
      </c>
      <c r="W36" s="51">
        <v>17225.0</v>
      </c>
      <c r="X36" s="51">
        <v>12202.0</v>
      </c>
      <c r="Y36" s="16" t="s">
        <v>461</v>
      </c>
      <c r="Z36" s="16" t="s">
        <v>2778</v>
      </c>
      <c r="AA36" s="12">
        <v>2.0</v>
      </c>
      <c r="AB36" s="12">
        <v>1.0</v>
      </c>
      <c r="AC36" s="32" t="str">
        <f>vlookup($A36,Alex!$1:$1000,29,false)</f>
        <v>#N/A</v>
      </c>
      <c r="AD36" s="32" t="str">
        <f>vlookup($A36,Alex!$1:$1000,27,false)</f>
        <v>#N/A</v>
      </c>
      <c r="AE36" s="32" t="str">
        <f>vlookup($A36,Alex!$1:$1000,28,false)</f>
        <v>#N/A</v>
      </c>
      <c r="AF36" s="32" t="str">
        <f>vlookup(I36,'IP addresss'!$2:$1000,3,false)</f>
        <v>North America</v>
      </c>
      <c r="AG36" s="32" t="str">
        <f>vlookup(I36,'IP addresss'!$2:$1000,6,false)</f>
        <v>CA</v>
      </c>
      <c r="AH36" s="32" t="str">
        <f>vlookup(I36,'IP addresss'!$2:$1000,8,false)</f>
        <v>Escondido</v>
      </c>
      <c r="AI36" s="32" t="str">
        <f>vlookup(I36,'IP addresss'!$2:$1000,10,false)</f>
        <v>33.0870018</v>
      </c>
      <c r="AJ36" s="32" t="str">
        <f>vlookup(I36,'IP addresss'!$2:$1000,11,false)</f>
        <v>-117.1328964</v>
      </c>
      <c r="AK36" s="32" t="str">
        <f>vlookup(A36,MainData_Jackie!$1:$1000,2,false)</f>
        <v>Kalista Barter</v>
      </c>
      <c r="AL36" s="32" t="str">
        <f>vlookup($A36,MainData_Jackie!$1:$1000,3,false)</f>
        <v>2863</v>
      </c>
      <c r="AM36" s="32" t="str">
        <f>vlookup($A36,MainData_Jackie!$1:$1000,4,false)</f>
        <v>492</v>
      </c>
      <c r="AN36" s="32" t="str">
        <f>vlookup($A36,MainData_Jackie!$1:$1000,5,false)</f>
        <v>120</v>
      </c>
      <c r="AO36" s="32" t="str">
        <f>vlookup($A36,MainData_Jackie!$1:$1000,6,false)</f>
        <v>0</v>
      </c>
      <c r="AP36" s="32" t="str">
        <f>vlookup($A36,MainData_Jackie!$1:$1000,7,false)</f>
        <v>1</v>
      </c>
      <c r="AQ36" s="32" t="str">
        <f>vlookup($A36,MainData_Jackie!$1:$1000,8,false)</f>
        <v>0</v>
      </c>
      <c r="AR36" s="32" t="str">
        <f>vlookup($A36,MainData_Jackie!$1:$1000,9,false)</f>
        <v>3</v>
      </c>
      <c r="AS36" s="32" t="str">
        <f>vlookup($A36,MainData_Jackie!$1:$1000,10,false)</f>
        <v>2</v>
      </c>
      <c r="AT36" s="32" t="str">
        <f>vlookup($A36,MainData_Jackie!$1:$1000,11,false)</f>
        <v>40</v>
      </c>
      <c r="AU36" s="32" t="str">
        <f>vlookup($A36,MainData_Jackie!$1:$1000,12,false)</f>
        <v>73</v>
      </c>
      <c r="AV36" s="32" t="str">
        <f>vlookup($A36,MainData_Jackie!$1:$1000,13,false)</f>
        <v>gmail</v>
      </c>
      <c r="AW36" s="32" t="str">
        <f>vlookup($A36,MainData_Jackie!$1:$1000,14,false)</f>
        <v>com</v>
      </c>
      <c r="AX36" s="32" t="str">
        <f>vlookup($A36,MainData_Jackie!$1:$1000,15,false)</f>
        <v>3703</v>
      </c>
      <c r="AY36" s="32" t="str">
        <f>vlookup($A36,MainData_Jackie!$1:$1000,16,false)</f>
        <v>female</v>
      </c>
      <c r="AZ36" s="32" t="str">
        <f>vlookup($A36,Ian!35:1034,2,false)</f>
        <v>#N/A</v>
      </c>
      <c r="BA36" s="32" t="str">
        <f>vlookup($A36,Ian!35:1034,3,false)</f>
        <v>#N/A</v>
      </c>
      <c r="BB36" s="32" t="str">
        <f>vlookup($A36,Ian!35:1034,4,false)</f>
        <v>#N/A</v>
      </c>
      <c r="BC36" s="32" t="str">
        <f>vlookup($A36,Ian!35:1034,5,false)</f>
        <v>#N/A</v>
      </c>
      <c r="BD36" s="32" t="str">
        <f>vlookup($A36,Ian!35:1034,6,false)</f>
        <v>#N/A</v>
      </c>
      <c r="BE36" s="32" t="str">
        <f>vlookup($A36,Ian!35:1034,7,false)</f>
        <v>#N/A</v>
      </c>
      <c r="BF36" s="32" t="str">
        <f>vlookup($A36,Ian!35:1034,8,false)</f>
        <v>#N/A</v>
      </c>
      <c r="BG36" s="32" t="str">
        <f>vlookup(A36,SentimentScore!$1:$1000,2,false)</f>
        <v>0.999995</v>
      </c>
      <c r="BH36" s="32" t="str">
        <f>vlookup(A36,'Images with Key'!$1:$1000,32)</f>
        <v/>
      </c>
    </row>
    <row r="37">
      <c r="A37" s="12">
        <v>22.0</v>
      </c>
      <c r="B37" s="16" t="s">
        <v>69</v>
      </c>
      <c r="C37" s="16" t="s">
        <v>497</v>
      </c>
      <c r="D37" s="18" t="b">
        <v>1</v>
      </c>
      <c r="E37" s="12">
        <v>4.0</v>
      </c>
      <c r="F37" s="12">
        <v>1.0</v>
      </c>
      <c r="G37" s="12">
        <v>3.0</v>
      </c>
      <c r="H37" s="20">
        <v>42331.41388888889</v>
      </c>
      <c r="I37" s="16" t="s">
        <v>498</v>
      </c>
      <c r="J37" s="16" t="s">
        <v>499</v>
      </c>
      <c r="K37" s="16" t="s">
        <v>500</v>
      </c>
      <c r="L37" s="18" t="e">
        <v>#N/A</v>
      </c>
      <c r="M37" s="18" t="e">
        <v>#N/A</v>
      </c>
      <c r="N37" s="18" t="e">
        <v>#N/A</v>
      </c>
      <c r="O37" s="18" t="e">
        <v>#N/A</v>
      </c>
      <c r="P37" s="18" t="e">
        <v>#N/A</v>
      </c>
      <c r="Q37" s="16" t="s">
        <v>501</v>
      </c>
      <c r="R37" s="18" t="b">
        <v>1</v>
      </c>
      <c r="S37" s="18" t="b">
        <v>1</v>
      </c>
      <c r="T37" s="12">
        <v>93160.0</v>
      </c>
      <c r="U37" s="16" t="s">
        <v>502</v>
      </c>
      <c r="V37" s="16" t="s">
        <v>319</v>
      </c>
      <c r="W37" s="51">
        <v>152771.0</v>
      </c>
      <c r="X37" s="51">
        <v>177820.0</v>
      </c>
      <c r="Y37" s="16" t="s">
        <v>503</v>
      </c>
      <c r="Z37" s="16" t="s">
        <v>2785</v>
      </c>
      <c r="AA37" s="12">
        <v>2.0</v>
      </c>
      <c r="AB37" s="12">
        <v>2.0</v>
      </c>
      <c r="AC37" s="32" t="str">
        <f>vlookup($A37,Alex!$1:$1000,29,false)</f>
        <v>#N/A</v>
      </c>
      <c r="AD37" s="32" t="str">
        <f>vlookup($A37,Alex!$1:$1000,27,false)</f>
        <v>#N/A</v>
      </c>
      <c r="AE37" s="32" t="str">
        <f>vlookup($A37,Alex!$1:$1000,28,false)</f>
        <v>#N/A</v>
      </c>
      <c r="AF37" s="32" t="str">
        <f>vlookup(I37,'IP addresss'!$2:$1000,3,false)</f>
        <v>North America</v>
      </c>
      <c r="AG37" s="32" t="str">
        <f>vlookup(I37,'IP addresss'!$2:$1000,6,false)</f>
        <v>NY</v>
      </c>
      <c r="AH37" s="32" t="str">
        <f>vlookup(I37,'IP addresss'!$2:$1000,8,false)</f>
        <v>Buffalo</v>
      </c>
      <c r="AI37" s="32" t="str">
        <f>vlookup(I37,'IP addresss'!$2:$1000,10,false)</f>
        <v>42.83560181</v>
      </c>
      <c r="AJ37" s="32" t="str">
        <f>vlookup(I37,'IP addresss'!$2:$1000,11,false)</f>
        <v>-78.74839783</v>
      </c>
      <c r="AK37" s="32" t="str">
        <f>vlookup(A37,MainData_Jackie!$1:$1000,2,false)</f>
        <v>Louise Simon Schoene</v>
      </c>
      <c r="AL37" s="32" t="str">
        <f>vlookup($A37,MainData_Jackie!$1:$1000,3,false)</f>
        <v>749</v>
      </c>
      <c r="AM37" s="32" t="str">
        <f>vlookup($A37,MainData_Jackie!$1:$1000,4,false)</f>
        <v>135</v>
      </c>
      <c r="AN37" s="32" t="str">
        <f>vlookup($A37,MainData_Jackie!$1:$1000,5,false)</f>
        <v>29</v>
      </c>
      <c r="AO37" s="32" t="str">
        <f>vlookup($A37,MainData_Jackie!$1:$1000,6,false)</f>
        <v>1</v>
      </c>
      <c r="AP37" s="32" t="str">
        <f>vlookup($A37,MainData_Jackie!$1:$1000,7,false)</f>
        <v>0</v>
      </c>
      <c r="AQ37" s="32" t="str">
        <f>vlookup($A37,MainData_Jackie!$1:$1000,8,false)</f>
        <v>0</v>
      </c>
      <c r="AR37" s="32" t="str">
        <f>vlookup($A37,MainData_Jackie!$1:$1000,9,false)</f>
        <v>0</v>
      </c>
      <c r="AS37" s="32" t="str">
        <f>vlookup($A37,MainData_Jackie!$1:$1000,10,false)</f>
        <v>0</v>
      </c>
      <c r="AT37" s="32" t="str">
        <f>vlookup($A37,MainData_Jackie!$1:$1000,11,false)</f>
        <v>4</v>
      </c>
      <c r="AU37" s="32" t="str">
        <f>vlookup($A37,MainData_Jackie!$1:$1000,12,false)</f>
        <v>27</v>
      </c>
      <c r="AV37" s="32" t="str">
        <f>vlookup($A37,MainData_Jackie!$1:$1000,13,false)</f>
        <v>gmail</v>
      </c>
      <c r="AW37" s="32" t="str">
        <f>vlookup($A37,MainData_Jackie!$1:$1000,14,false)</f>
        <v>com</v>
      </c>
      <c r="AX37" s="32" t="str">
        <f>vlookup($A37,MainData_Jackie!$1:$1000,15,false)</f>
        <v>959</v>
      </c>
      <c r="AY37" s="32" t="str">
        <f>vlookup($A37,MainData_Jackie!$1:$1000,16,false)</f>
        <v>female</v>
      </c>
      <c r="AZ37" s="32" t="str">
        <f>vlookup($A37,Ian!36:1035,2,false)</f>
        <v>#N/A</v>
      </c>
      <c r="BA37" s="32" t="str">
        <f>vlookup($A37,Ian!36:1035,3,false)</f>
        <v>#N/A</v>
      </c>
      <c r="BB37" s="32" t="str">
        <f>vlookup($A37,Ian!36:1035,4,false)</f>
        <v>#N/A</v>
      </c>
      <c r="BC37" s="32" t="str">
        <f>vlookup($A37,Ian!36:1035,5,false)</f>
        <v>#N/A</v>
      </c>
      <c r="BD37" s="32" t="str">
        <f>vlookup($A37,Ian!36:1035,6,false)</f>
        <v>#N/A</v>
      </c>
      <c r="BE37" s="32" t="str">
        <f>vlookup($A37,Ian!36:1035,7,false)</f>
        <v>#N/A</v>
      </c>
      <c r="BF37" s="32" t="str">
        <f>vlookup($A37,Ian!36:1035,8,false)</f>
        <v>#N/A</v>
      </c>
      <c r="BG37" s="32" t="str">
        <f>vlookup(A37,SentimentScore!$1:$1000,2,false)</f>
        <v>0.834566</v>
      </c>
      <c r="BH37" s="50" t="str">
        <f>vlookup(A37,'Images with Key'!$1:$1000,32)</f>
        <v>https://s3-external-1.amazonaws.com/offertabs/offer/kxdcce/large/810_56547ad935060-CMN.jpg</v>
      </c>
    </row>
    <row r="38">
      <c r="A38" s="12">
        <v>25.0</v>
      </c>
      <c r="B38" s="16" t="s">
        <v>69</v>
      </c>
      <c r="C38" s="16" t="s">
        <v>528</v>
      </c>
      <c r="D38" s="18" t="b">
        <v>1</v>
      </c>
      <c r="E38" s="12">
        <v>1.0</v>
      </c>
      <c r="F38" s="12">
        <v>0.0</v>
      </c>
      <c r="G38" s="12">
        <v>1.0</v>
      </c>
      <c r="H38" s="20">
        <v>42327.62222222222</v>
      </c>
      <c r="I38" s="16" t="s">
        <v>529</v>
      </c>
      <c r="J38" s="16" t="s">
        <v>530</v>
      </c>
      <c r="K38" s="16" t="s">
        <v>531</v>
      </c>
      <c r="L38" s="16" t="s">
        <v>532</v>
      </c>
      <c r="M38" s="16" t="s">
        <v>533</v>
      </c>
      <c r="N38" s="12">
        <v>0.0</v>
      </c>
      <c r="O38" s="12">
        <v>0.0</v>
      </c>
      <c r="P38" s="12">
        <v>0.0</v>
      </c>
      <c r="Q38" s="16" t="s">
        <v>534</v>
      </c>
      <c r="R38" s="18" t="b">
        <v>1</v>
      </c>
      <c r="S38" s="18" t="b">
        <v>1</v>
      </c>
      <c r="T38" s="12">
        <v>90405.0</v>
      </c>
      <c r="U38" s="16" t="s">
        <v>535</v>
      </c>
      <c r="V38" s="16" t="s">
        <v>319</v>
      </c>
      <c r="W38" s="51">
        <v>3837508.0</v>
      </c>
      <c r="X38" s="51">
        <v>4081752.0</v>
      </c>
      <c r="Y38" s="16" t="s">
        <v>536</v>
      </c>
      <c r="Z38" s="16" t="s">
        <v>2797</v>
      </c>
      <c r="AA38" s="12">
        <v>2.0</v>
      </c>
      <c r="AB38" s="12">
        <v>2.0</v>
      </c>
      <c r="AC38" s="32" t="str">
        <f>vlookup($A38,Alex!$1:$1000,29,false)</f>
        <v>#N/A</v>
      </c>
      <c r="AD38" s="32" t="str">
        <f>vlookup($A38,Alex!$1:$1000,27,false)</f>
        <v>#N/A</v>
      </c>
      <c r="AE38" s="32" t="str">
        <f>vlookup($A38,Alex!$1:$1000,28,false)</f>
        <v>#N/A</v>
      </c>
      <c r="AF38" s="32" t="str">
        <f>vlookup(I38,'IP addresss'!$2:$1000,3,false)</f>
        <v>North America</v>
      </c>
      <c r="AG38" s="32" t="str">
        <f>vlookup(I38,'IP addresss'!$2:$1000,6,false)</f>
        <v>CO</v>
      </c>
      <c r="AH38" s="32" t="str">
        <f>vlookup(I38,'IP addresss'!$2:$1000,8,false)</f>
        <v>Arvada</v>
      </c>
      <c r="AI38" s="32" t="str">
        <f>vlookup(I38,'IP addresss'!$2:$1000,10,false)</f>
        <v>39.8288002</v>
      </c>
      <c r="AJ38" s="32" t="str">
        <f>vlookup(I38,'IP addresss'!$2:$1000,11,false)</f>
        <v>-105.0606995</v>
      </c>
      <c r="AK38" s="32" t="str">
        <f>vlookup(A38,MainData_Jackie!$1:$1000,2,false)</f>
        <v>Cary Alburn</v>
      </c>
      <c r="AL38" s="32" t="str">
        <f>vlookup($A38,MainData_Jackie!$1:$1000,3,false)</f>
        <v>4519</v>
      </c>
      <c r="AM38" s="32" t="str">
        <f>vlookup($A38,MainData_Jackie!$1:$1000,4,false)</f>
        <v>817</v>
      </c>
      <c r="AN38" s="32" t="str">
        <f>vlookup($A38,MainData_Jackie!$1:$1000,5,false)</f>
        <v>148</v>
      </c>
      <c r="AO38" s="32" t="str">
        <f>vlookup($A38,MainData_Jackie!$1:$1000,6,false)</f>
        <v>1</v>
      </c>
      <c r="AP38" s="32" t="str">
        <f>vlookup($A38,MainData_Jackie!$1:$1000,7,false)</f>
        <v>0</v>
      </c>
      <c r="AQ38" s="32" t="str">
        <f>vlookup($A38,MainData_Jackie!$1:$1000,8,false)</f>
        <v>0</v>
      </c>
      <c r="AR38" s="32" t="str">
        <f>vlookup($A38,MainData_Jackie!$1:$1000,9,false)</f>
        <v>0</v>
      </c>
      <c r="AS38" s="32" t="str">
        <f>vlookup($A38,MainData_Jackie!$1:$1000,10,false)</f>
        <v>1</v>
      </c>
      <c r="AT38" s="32" t="str">
        <f>vlookup($A38,MainData_Jackie!$1:$1000,11,false)</f>
        <v>15</v>
      </c>
      <c r="AU38" s="32" t="str">
        <f>vlookup($A38,MainData_Jackie!$1:$1000,12,false)</f>
        <v>139</v>
      </c>
      <c r="AV38" s="32" t="str">
        <f>vlookup($A38,MainData_Jackie!$1:$1000,13,false)</f>
        <v>worldnet</v>
      </c>
      <c r="AW38" s="32" t="str">
        <f>vlookup($A38,MainData_Jackie!$1:$1000,14,false)</f>
        <v>net</v>
      </c>
      <c r="AX38" s="32" t="str">
        <f>vlookup($A38,MainData_Jackie!$1:$1000,15,false)</f>
        <v>6117</v>
      </c>
      <c r="AY38" s="32" t="str">
        <f>vlookup($A38,MainData_Jackie!$1:$1000,16,false)</f>
        <v>male</v>
      </c>
      <c r="AZ38" s="32" t="str">
        <f>vlookup($A38,Ian!37:1036,2,false)</f>
        <v>#N/A</v>
      </c>
      <c r="BA38" s="32" t="str">
        <f>vlookup($A38,Ian!37:1036,3,false)</f>
        <v>#N/A</v>
      </c>
      <c r="BB38" s="32" t="str">
        <f>vlookup($A38,Ian!37:1036,4,false)</f>
        <v>#N/A</v>
      </c>
      <c r="BC38" s="32" t="str">
        <f>vlookup($A38,Ian!37:1036,5,false)</f>
        <v>#N/A</v>
      </c>
      <c r="BD38" s="32" t="str">
        <f>vlookup($A38,Ian!37:1036,6,false)</f>
        <v>#N/A</v>
      </c>
      <c r="BE38" s="32" t="str">
        <f>vlookup($A38,Ian!37:1036,7,false)</f>
        <v>#N/A</v>
      </c>
      <c r="BF38" s="32" t="str">
        <f>vlookup($A38,Ian!37:1036,8,false)</f>
        <v>#N/A</v>
      </c>
      <c r="BG38" s="32" t="str">
        <f>vlookup(A38,SentimentScore!$1:$1000,2,false)</f>
        <v>0.999996</v>
      </c>
      <c r="BH38" s="50" t="str">
        <f>vlookup(A38,'Images with Key'!$1:$1000,32)</f>
        <v>https://s3-external-1.amazonaws.com/offertabs/offer/kxdcce/large/810_564fa0332e030-CuernavacaChildrensMission_Page_1.jpg</v>
      </c>
    </row>
    <row r="39">
      <c r="A39" s="12">
        <v>38.0</v>
      </c>
      <c r="B39" s="16" t="s">
        <v>69</v>
      </c>
      <c r="C39" s="16" t="s">
        <v>672</v>
      </c>
      <c r="D39" s="18" t="b">
        <v>1</v>
      </c>
      <c r="E39" s="12">
        <v>1.0</v>
      </c>
      <c r="F39" s="12">
        <v>0.0</v>
      </c>
      <c r="G39" s="12">
        <v>1.0</v>
      </c>
      <c r="H39" s="20">
        <v>42331.90625</v>
      </c>
      <c r="I39" s="16" t="s">
        <v>673</v>
      </c>
      <c r="J39" s="16" t="s">
        <v>674</v>
      </c>
      <c r="K39" s="16" t="s">
        <v>675</v>
      </c>
      <c r="L39" s="18" t="e">
        <v>#N/A</v>
      </c>
      <c r="M39" s="18" t="e">
        <v>#N/A</v>
      </c>
      <c r="N39" s="18" t="e">
        <v>#N/A</v>
      </c>
      <c r="O39" s="18" t="e">
        <v>#N/A</v>
      </c>
      <c r="P39" s="18" t="e">
        <v>#N/A</v>
      </c>
      <c r="Q39" s="16" t="s">
        <v>676</v>
      </c>
      <c r="R39" s="18" t="b">
        <v>1</v>
      </c>
      <c r="S39" s="18" t="b">
        <v>0</v>
      </c>
      <c r="T39" s="12">
        <v>91506.0</v>
      </c>
      <c r="U39" s="16" t="s">
        <v>677</v>
      </c>
      <c r="V39" s="16" t="s">
        <v>319</v>
      </c>
      <c r="W39" s="22"/>
      <c r="X39" s="22"/>
      <c r="Y39" s="16" t="s">
        <v>678</v>
      </c>
      <c r="Z39" s="16" t="s">
        <v>2807</v>
      </c>
      <c r="AA39" s="12">
        <v>2.0</v>
      </c>
      <c r="AB39" s="12">
        <v>6.0</v>
      </c>
      <c r="AC39" s="32" t="str">
        <f>vlookup($A39,Alex!$1:$1000,29,false)</f>
        <v>#N/A</v>
      </c>
      <c r="AD39" s="32" t="str">
        <f>vlookup($A39,Alex!$1:$1000,27,false)</f>
        <v>#N/A</v>
      </c>
      <c r="AE39" s="32" t="str">
        <f>vlookup($A39,Alex!$1:$1000,28,false)</f>
        <v>#N/A</v>
      </c>
      <c r="AF39" s="32" t="str">
        <f>vlookup(I39,'IP addresss'!$2:$1000,3,false)</f>
        <v>North America</v>
      </c>
      <c r="AG39" s="32" t="str">
        <f>vlookup(I39,'IP addresss'!$2:$1000,6,false)</f>
        <v>CA</v>
      </c>
      <c r="AH39" s="32" t="str">
        <f>vlookup(I39,'IP addresss'!$2:$1000,8,false)</f>
        <v>Redondo Beach</v>
      </c>
      <c r="AI39" s="32" t="str">
        <f>vlookup(I39,'IP addresss'!$2:$1000,10,false)</f>
        <v>33.8742981</v>
      </c>
      <c r="AJ39" s="32" t="str">
        <f>vlookup(I39,'IP addresss'!$2:$1000,11,false)</f>
        <v>-118.3721008</v>
      </c>
      <c r="AK39" s="32" t="str">
        <f>vlookup(A39,MainData_Jackie!$1:$1000,2,false)</f>
        <v>Kim Rogers Sinclair</v>
      </c>
      <c r="AL39" s="32" t="str">
        <f>vlookup($A39,MainData_Jackie!$1:$1000,3,false)</f>
        <v>1385</v>
      </c>
      <c r="AM39" s="32" t="str">
        <f>vlookup($A39,MainData_Jackie!$1:$1000,4,false)</f>
        <v>226</v>
      </c>
      <c r="AN39" s="32" t="str">
        <f>vlookup($A39,MainData_Jackie!$1:$1000,5,false)</f>
        <v>50</v>
      </c>
      <c r="AO39" s="32" t="str">
        <f>vlookup($A39,MainData_Jackie!$1:$1000,6,false)</f>
        <v>0</v>
      </c>
      <c r="AP39" s="32" t="str">
        <f>vlookup($A39,MainData_Jackie!$1:$1000,7,false)</f>
        <v>0</v>
      </c>
      <c r="AQ39" s="32" t="str">
        <f>vlookup($A39,MainData_Jackie!$1:$1000,8,false)</f>
        <v>0</v>
      </c>
      <c r="AR39" s="32" t="str">
        <f>vlookup($A39,MainData_Jackie!$1:$1000,9,false)</f>
        <v>0</v>
      </c>
      <c r="AS39" s="32" t="str">
        <f>vlookup($A39,MainData_Jackie!$1:$1000,10,false)</f>
        <v>1</v>
      </c>
      <c r="AT39" s="32" t="str">
        <f>vlookup($A39,MainData_Jackie!$1:$1000,11,false)</f>
        <v>7</v>
      </c>
      <c r="AU39" s="32" t="str">
        <f>vlookup($A39,MainData_Jackie!$1:$1000,12,false)</f>
        <v>20</v>
      </c>
      <c r="AV39" s="32" t="str">
        <f>vlookup($A39,MainData_Jackie!$1:$1000,13,false)</f>
        <v>gmail</v>
      </c>
      <c r="AW39" s="32" t="str">
        <f>vlookup($A39,MainData_Jackie!$1:$1000,14,false)</f>
        <v>com</v>
      </c>
      <c r="AX39" s="32" t="str">
        <f>vlookup($A39,MainData_Jackie!$1:$1000,15,false)</f>
        <v>1891</v>
      </c>
      <c r="AY39" s="32" t="str">
        <f>vlookup($A39,MainData_Jackie!$1:$1000,16,false)</f>
        <v>female</v>
      </c>
      <c r="AZ39" s="32" t="str">
        <f>vlookup($A39,Ian!38:1037,2,false)</f>
        <v/>
      </c>
      <c r="BA39" s="32" t="str">
        <f>vlookup($A39,Ian!38:1037,3,false)</f>
        <v/>
      </c>
      <c r="BB39" s="32" t="str">
        <f>vlookup($A39,Ian!38:1037,4,false)</f>
        <v/>
      </c>
      <c r="BC39" s="32" t="str">
        <f>vlookup($A39,Ian!38:1037,5,false)</f>
        <v/>
      </c>
      <c r="BD39" s="32" t="str">
        <f>vlookup($A39,Ian!38:1037,6,false)</f>
        <v/>
      </c>
      <c r="BE39" s="32" t="str">
        <f>vlookup($A39,Ian!38:1037,7,false)</f>
        <v/>
      </c>
      <c r="BF39" s="32" t="str">
        <f>vlookup($A39,Ian!38:1037,8,false)</f>
        <v/>
      </c>
      <c r="BG39" s="32" t="str">
        <f>vlookup(A39,SentimentScore!$1:$1000,2,false)</f>
        <v>0.845769</v>
      </c>
      <c r="BH39" s="50" t="str">
        <f>vlookup(A39,'Images with Key'!$1:$1000,32)</f>
        <v>https://s3-external-1.amazonaws.com/offertabs/offer/kxdcce/large/810_565db6874f108-image.jpeg</v>
      </c>
    </row>
    <row r="40">
      <c r="A40" s="12">
        <v>39.0</v>
      </c>
      <c r="B40" s="16" t="s">
        <v>69</v>
      </c>
      <c r="C40" s="16" t="s">
        <v>672</v>
      </c>
      <c r="D40" s="18" t="b">
        <v>1</v>
      </c>
      <c r="E40" s="12">
        <v>44.0</v>
      </c>
      <c r="F40" s="12">
        <v>10.0</v>
      </c>
      <c r="G40" s="12">
        <v>34.0</v>
      </c>
      <c r="H40" s="20">
        <v>42331.924305555556</v>
      </c>
      <c r="I40" s="16" t="s">
        <v>673</v>
      </c>
      <c r="J40" s="16" t="s">
        <v>674</v>
      </c>
      <c r="K40" s="16" t="s">
        <v>675</v>
      </c>
      <c r="L40" s="18" t="e">
        <v>#N/A</v>
      </c>
      <c r="M40" s="18" t="e">
        <v>#N/A</v>
      </c>
      <c r="N40" s="18" t="e">
        <v>#N/A</v>
      </c>
      <c r="O40" s="18" t="e">
        <v>#N/A</v>
      </c>
      <c r="P40" s="18" t="e">
        <v>#N/A</v>
      </c>
      <c r="Q40" s="16" t="s">
        <v>676</v>
      </c>
      <c r="R40" s="18" t="b">
        <v>1</v>
      </c>
      <c r="S40" s="18" t="b">
        <v>0</v>
      </c>
      <c r="T40" s="12">
        <v>91506.0</v>
      </c>
      <c r="U40" s="16" t="s">
        <v>677</v>
      </c>
      <c r="V40" s="16" t="s">
        <v>319</v>
      </c>
      <c r="W40" s="22"/>
      <c r="X40" s="22"/>
      <c r="Y40" s="16" t="s">
        <v>678</v>
      </c>
      <c r="Z40" s="16" t="s">
        <v>2807</v>
      </c>
      <c r="AA40" s="12">
        <v>2.0</v>
      </c>
      <c r="AB40" s="12">
        <v>6.0</v>
      </c>
      <c r="AC40" s="32" t="str">
        <f>vlookup($A40,Alex!$1:$1000,29,false)</f>
        <v>#N/A</v>
      </c>
      <c r="AD40" s="32" t="str">
        <f>vlookup($A40,Alex!$1:$1000,27,false)</f>
        <v>#N/A</v>
      </c>
      <c r="AE40" s="32" t="str">
        <f>vlookup($A40,Alex!$1:$1000,28,false)</f>
        <v>#N/A</v>
      </c>
      <c r="AF40" s="32" t="str">
        <f>vlookup(I40,'IP addresss'!$2:$1000,3,false)</f>
        <v>North America</v>
      </c>
      <c r="AG40" s="32" t="str">
        <f>vlookup(I40,'IP addresss'!$2:$1000,6,false)</f>
        <v>CA</v>
      </c>
      <c r="AH40" s="32" t="str">
        <f>vlookup(I40,'IP addresss'!$2:$1000,8,false)</f>
        <v>Redondo Beach</v>
      </c>
      <c r="AI40" s="32" t="str">
        <f>vlookup(I40,'IP addresss'!$2:$1000,10,false)</f>
        <v>33.8742981</v>
      </c>
      <c r="AJ40" s="32" t="str">
        <f>vlookup(I40,'IP addresss'!$2:$1000,11,false)</f>
        <v>-118.3721008</v>
      </c>
      <c r="AK40" s="32" t="str">
        <f>vlookup(A40,MainData_Jackie!$1:$1000,2,false)</f>
        <v>Kim Rogers Sinclair</v>
      </c>
      <c r="AL40" s="32" t="str">
        <f>vlookup($A40,MainData_Jackie!$1:$1000,3,false)</f>
        <v>1385</v>
      </c>
      <c r="AM40" s="32" t="str">
        <f>vlookup($A40,MainData_Jackie!$1:$1000,4,false)</f>
        <v>226</v>
      </c>
      <c r="AN40" s="32" t="str">
        <f>vlookup($A40,MainData_Jackie!$1:$1000,5,false)</f>
        <v>50</v>
      </c>
      <c r="AO40" s="32" t="str">
        <f>vlookup($A40,MainData_Jackie!$1:$1000,6,false)</f>
        <v>0</v>
      </c>
      <c r="AP40" s="32" t="str">
        <f>vlookup($A40,MainData_Jackie!$1:$1000,7,false)</f>
        <v>0</v>
      </c>
      <c r="AQ40" s="32" t="str">
        <f>vlookup($A40,MainData_Jackie!$1:$1000,8,false)</f>
        <v>0</v>
      </c>
      <c r="AR40" s="32" t="str">
        <f>vlookup($A40,MainData_Jackie!$1:$1000,9,false)</f>
        <v>0</v>
      </c>
      <c r="AS40" s="32" t="str">
        <f>vlookup($A40,MainData_Jackie!$1:$1000,10,false)</f>
        <v>1</v>
      </c>
      <c r="AT40" s="32" t="str">
        <f>vlookup($A40,MainData_Jackie!$1:$1000,11,false)</f>
        <v>7</v>
      </c>
      <c r="AU40" s="32" t="str">
        <f>vlookup($A40,MainData_Jackie!$1:$1000,12,false)</f>
        <v>20</v>
      </c>
      <c r="AV40" s="32" t="str">
        <f>vlookup($A40,MainData_Jackie!$1:$1000,13,false)</f>
        <v>gmail</v>
      </c>
      <c r="AW40" s="32" t="str">
        <f>vlookup($A40,MainData_Jackie!$1:$1000,14,false)</f>
        <v>com</v>
      </c>
      <c r="AX40" s="32" t="str">
        <f>vlookup($A40,MainData_Jackie!$1:$1000,15,false)</f>
        <v>1891</v>
      </c>
      <c r="AY40" s="32" t="str">
        <f>vlookup($A40,MainData_Jackie!$1:$1000,16,false)</f>
        <v>female</v>
      </c>
      <c r="AZ40" s="32" t="str">
        <f>vlookup($A40,Ian!39:1038,2,false)</f>
        <v>#N/A</v>
      </c>
      <c r="BA40" s="32" t="str">
        <f>vlookup($A40,Ian!39:1038,3,false)</f>
        <v>#N/A</v>
      </c>
      <c r="BB40" s="32" t="str">
        <f>vlookup($A40,Ian!39:1038,4,false)</f>
        <v>#N/A</v>
      </c>
      <c r="BC40" s="32" t="str">
        <f>vlookup($A40,Ian!39:1038,5,false)</f>
        <v>#N/A</v>
      </c>
      <c r="BD40" s="32" t="str">
        <f>vlookup($A40,Ian!39:1038,6,false)</f>
        <v>#N/A</v>
      </c>
      <c r="BE40" s="32" t="str">
        <f>vlookup($A40,Ian!39:1038,7,false)</f>
        <v>#N/A</v>
      </c>
      <c r="BF40" s="32" t="str">
        <f>vlookup($A40,Ian!39:1038,8,false)</f>
        <v>#N/A</v>
      </c>
      <c r="BG40" s="32" t="str">
        <f>vlookup(A40,SentimentScore!$1:$1000,2,false)</f>
        <v>0.845769</v>
      </c>
      <c r="BH40" s="50" t="str">
        <f>vlookup(A40,'Images with Key'!$1:$1000,32)</f>
        <v>https://s3-external-1.amazonaws.com/offertabs/offer/kxdcce/large/810_567c3899d0bac-1918841_772396139538657_6692461605166119186_n.jpg</v>
      </c>
    </row>
    <row r="41">
      <c r="A41" s="12">
        <v>45.0</v>
      </c>
      <c r="B41" s="16" t="s">
        <v>69</v>
      </c>
      <c r="C41" s="16" t="s">
        <v>746</v>
      </c>
      <c r="D41" s="18" t="b">
        <v>1</v>
      </c>
      <c r="E41" s="12">
        <v>2.0</v>
      </c>
      <c r="F41" s="12">
        <v>0.0</v>
      </c>
      <c r="G41" s="12">
        <v>2.0</v>
      </c>
      <c r="H41" s="20">
        <v>42331.48402777778</v>
      </c>
      <c r="I41" s="16" t="s">
        <v>747</v>
      </c>
      <c r="J41" s="16" t="s">
        <v>748</v>
      </c>
      <c r="K41" s="16" t="s">
        <v>749</v>
      </c>
      <c r="L41" s="18" t="e">
        <v>#N/A</v>
      </c>
      <c r="M41" s="18" t="e">
        <v>#N/A</v>
      </c>
      <c r="N41" s="18" t="e">
        <v>#N/A</v>
      </c>
      <c r="O41" s="18" t="e">
        <v>#N/A</v>
      </c>
      <c r="P41" s="18" t="e">
        <v>#N/A</v>
      </c>
      <c r="Q41" s="16" t="s">
        <v>750</v>
      </c>
      <c r="R41" s="18" t="b">
        <v>1</v>
      </c>
      <c r="S41" s="18" t="b">
        <v>1</v>
      </c>
      <c r="T41" s="12">
        <v>90017.0</v>
      </c>
      <c r="U41" s="16" t="s">
        <v>751</v>
      </c>
      <c r="V41" s="16" t="s">
        <v>319</v>
      </c>
      <c r="W41" s="51">
        <v>236014.0</v>
      </c>
      <c r="X41" s="51">
        <v>239933.0</v>
      </c>
      <c r="Y41" s="16" t="s">
        <v>752</v>
      </c>
      <c r="Z41" s="16" t="s">
        <v>2821</v>
      </c>
      <c r="AA41" s="12">
        <v>1.0</v>
      </c>
      <c r="AB41" s="12">
        <v>4.0</v>
      </c>
      <c r="AC41" s="32" t="str">
        <f>vlookup($A41,Alex!$1:$1000,29,false)</f>
        <v>#N/A</v>
      </c>
      <c r="AD41" s="32" t="str">
        <f>vlookup($A41,Alex!$1:$1000,27,false)</f>
        <v>#N/A</v>
      </c>
      <c r="AE41" s="32" t="str">
        <f>vlookup($A41,Alex!$1:$1000,28,false)</f>
        <v>#N/A</v>
      </c>
      <c r="AF41" s="32" t="str">
        <f>vlookup(I41,'IP addresss'!$2:$1000,3,false)</f>
        <v>North America</v>
      </c>
      <c r="AG41" s="32" t="str">
        <f>vlookup(I41,'IP addresss'!$2:$1000,6,false)</f>
        <v>OH</v>
      </c>
      <c r="AH41" s="32" t="str">
        <f>vlookup(I41,'IP addresss'!$2:$1000,8,false)</f>
        <v>Cleveland</v>
      </c>
      <c r="AI41" s="32" t="str">
        <f>vlookup(I41,'IP addresss'!$2:$1000,10,false)</f>
        <v>41.4817009</v>
      </c>
      <c r="AJ41" s="32" t="str">
        <f>vlookup(I41,'IP addresss'!$2:$1000,11,false)</f>
        <v>-81.69339752</v>
      </c>
      <c r="AK41" s="32" t="str">
        <f>vlookup(A41,MainData_Jackie!$1:$1000,2,false)</f>
        <v>Cynthia Rios</v>
      </c>
      <c r="AL41" s="32" t="str">
        <f>vlookup($A41,MainData_Jackie!$1:$1000,3,false)</f>
        <v>1407</v>
      </c>
      <c r="AM41" s="32" t="str">
        <f>vlookup($A41,MainData_Jackie!$1:$1000,4,false)</f>
        <v>245</v>
      </c>
      <c r="AN41" s="32" t="str">
        <f>vlookup($A41,MainData_Jackie!$1:$1000,5,false)</f>
        <v>29</v>
      </c>
      <c r="AO41" s="32" t="str">
        <f>vlookup($A41,MainData_Jackie!$1:$1000,6,false)</f>
        <v>1</v>
      </c>
      <c r="AP41" s="32" t="str">
        <f>vlookup($A41,MainData_Jackie!$1:$1000,7,false)</f>
        <v>0</v>
      </c>
      <c r="AQ41" s="32" t="str">
        <f>vlookup($A41,MainData_Jackie!$1:$1000,8,false)</f>
        <v>0</v>
      </c>
      <c r="AR41" s="32" t="str">
        <f>vlookup($A41,MainData_Jackie!$1:$1000,9,false)</f>
        <v>0</v>
      </c>
      <c r="AS41" s="32" t="str">
        <f>vlookup($A41,MainData_Jackie!$1:$1000,10,false)</f>
        <v>0</v>
      </c>
      <c r="AT41" s="32" t="str">
        <f>vlookup($A41,MainData_Jackie!$1:$1000,11,false)</f>
        <v>17</v>
      </c>
      <c r="AU41" s="32" t="str">
        <f>vlookup($A41,MainData_Jackie!$1:$1000,12,false)</f>
        <v>31</v>
      </c>
      <c r="AV41" s="32" t="str">
        <f>vlookup($A41,MainData_Jackie!$1:$1000,13,false)</f>
        <v>gmail</v>
      </c>
      <c r="AW41" s="32" t="str">
        <f>vlookup($A41,MainData_Jackie!$1:$1000,14,false)</f>
        <v>com</v>
      </c>
      <c r="AX41" s="32" t="str">
        <f>vlookup($A41,MainData_Jackie!$1:$1000,15,false)</f>
        <v>1816</v>
      </c>
      <c r="AY41" s="32" t="str">
        <f>vlookup($A41,MainData_Jackie!$1:$1000,16,false)</f>
        <v>female</v>
      </c>
      <c r="AZ41" s="32" t="str">
        <f>vlookup($A41,Ian!40:1039,2,false)</f>
        <v/>
      </c>
      <c r="BA41" s="32" t="str">
        <f>vlookup($A41,Ian!40:1039,3,false)</f>
        <v/>
      </c>
      <c r="BB41" s="32" t="str">
        <f>vlookup($A41,Ian!40:1039,4,false)</f>
        <v/>
      </c>
      <c r="BC41" s="32" t="str">
        <f>vlookup($A41,Ian!40:1039,5,false)</f>
        <v/>
      </c>
      <c r="BD41" s="32" t="str">
        <f>vlookup($A41,Ian!40:1039,6,false)</f>
        <v/>
      </c>
      <c r="BE41" s="32" t="str">
        <f>vlookup($A41,Ian!40:1039,7,false)</f>
        <v/>
      </c>
      <c r="BF41" s="32" t="str">
        <f>vlookup($A41,Ian!40:1039,8,false)</f>
        <v/>
      </c>
      <c r="BG41" s="32" t="str">
        <f>vlookup(A41,SentimentScore!$1:$1000,2,false)</f>
        <v>0.997036</v>
      </c>
      <c r="BH41" s="50" t="str">
        <f>vlookup(A41,'Images with Key'!$1:$1000,32)</f>
        <v>https://s3-external-1.amazonaws.com/offertabs/offer/kxdcce/large/810_5650882d4a440-image.jpeg</v>
      </c>
    </row>
    <row r="42">
      <c r="A42" s="12">
        <v>50.0</v>
      </c>
      <c r="B42" s="16" t="s">
        <v>69</v>
      </c>
      <c r="C42" s="16" t="s">
        <v>793</v>
      </c>
      <c r="D42" s="18" t="b">
        <v>1</v>
      </c>
      <c r="E42" s="12">
        <v>2.0</v>
      </c>
      <c r="F42" s="12">
        <v>1.0</v>
      </c>
      <c r="G42" s="12">
        <v>1.0</v>
      </c>
      <c r="H42" s="20">
        <v>42311.438888888886</v>
      </c>
      <c r="I42" s="16" t="s">
        <v>794</v>
      </c>
      <c r="J42" s="16" t="s">
        <v>795</v>
      </c>
      <c r="K42" s="16" t="s">
        <v>796</v>
      </c>
      <c r="L42" s="18" t="e">
        <v>#N/A</v>
      </c>
      <c r="M42" s="18" t="e">
        <v>#N/A</v>
      </c>
      <c r="N42" s="18" t="e">
        <v>#N/A</v>
      </c>
      <c r="O42" s="18" t="e">
        <v>#N/A</v>
      </c>
      <c r="P42" s="18" t="e">
        <v>#N/A</v>
      </c>
      <c r="Q42" s="16" t="s">
        <v>797</v>
      </c>
      <c r="R42" s="18" t="b">
        <v>1</v>
      </c>
      <c r="S42" s="18" t="b">
        <v>1</v>
      </c>
      <c r="T42" s="12">
        <v>93728.0</v>
      </c>
      <c r="U42" s="16" t="s">
        <v>798</v>
      </c>
      <c r="V42" s="16" t="s">
        <v>319</v>
      </c>
      <c r="W42" s="51">
        <v>695457.0</v>
      </c>
      <c r="X42" s="51">
        <v>738848.0</v>
      </c>
      <c r="Y42" s="16" t="s">
        <v>799</v>
      </c>
      <c r="Z42" s="16" t="s">
        <v>2832</v>
      </c>
      <c r="AA42" s="12">
        <v>1.0</v>
      </c>
      <c r="AB42" s="12">
        <v>3.0</v>
      </c>
      <c r="AC42" s="32" t="str">
        <f>vlookup($A42,Alex!$1:$1000,29,false)</f>
        <v>#N/A</v>
      </c>
      <c r="AD42" s="32" t="str">
        <f>vlookup($A42,Alex!$1:$1000,27,false)</f>
        <v>#N/A</v>
      </c>
      <c r="AE42" s="32" t="str">
        <f>vlookup($A42,Alex!$1:$1000,28,false)</f>
        <v>#N/A</v>
      </c>
      <c r="AF42" s="32" t="str">
        <f>vlookup(I42,'IP addresss'!$2:$1000,3,false)</f>
        <v>North America</v>
      </c>
      <c r="AG42" s="32" t="str">
        <f>vlookup(I42,'IP addresss'!$2:$1000,6,false)</f>
        <v>CA</v>
      </c>
      <c r="AH42" s="32" t="str">
        <f>vlookup(I42,'IP addresss'!$2:$1000,8,false)</f>
        <v>Fresno</v>
      </c>
      <c r="AI42" s="32" t="str">
        <f>vlookup(I42,'IP addresss'!$2:$1000,10,false)</f>
        <v>36.78649902</v>
      </c>
      <c r="AJ42" s="32" t="str">
        <f>vlookup(I42,'IP addresss'!$2:$1000,11,false)</f>
        <v>-119.8264999</v>
      </c>
      <c r="AK42" s="32" t="str">
        <f>vlookup(A42,MainData_Jackie!$1:$1000,2,false)</f>
        <v>Sarah Reann</v>
      </c>
      <c r="AL42" s="32" t="str">
        <f>vlookup($A42,MainData_Jackie!$1:$1000,3,false)</f>
        <v>2657</v>
      </c>
      <c r="AM42" s="32" t="str">
        <f>vlookup($A42,MainData_Jackie!$1:$1000,4,false)</f>
        <v>507</v>
      </c>
      <c r="AN42" s="32" t="str">
        <f>vlookup($A42,MainData_Jackie!$1:$1000,5,false)</f>
        <v>60</v>
      </c>
      <c r="AO42" s="32" t="str">
        <f>vlookup($A42,MainData_Jackie!$1:$1000,6,false)</f>
        <v>1</v>
      </c>
      <c r="AP42" s="32" t="str">
        <f>vlookup($A42,MainData_Jackie!$1:$1000,7,false)</f>
        <v>0</v>
      </c>
      <c r="AQ42" s="32" t="str">
        <f>vlookup($A42,MainData_Jackie!$1:$1000,8,false)</f>
        <v>0</v>
      </c>
      <c r="AR42" s="32" t="str">
        <f>vlookup($A42,MainData_Jackie!$1:$1000,9,false)</f>
        <v>0</v>
      </c>
      <c r="AS42" s="32" t="str">
        <f>vlookup($A42,MainData_Jackie!$1:$1000,10,false)</f>
        <v>0</v>
      </c>
      <c r="AT42" s="32" t="str">
        <f>vlookup($A42,MainData_Jackie!$1:$1000,11,false)</f>
        <v>6</v>
      </c>
      <c r="AU42" s="32" t="str">
        <f>vlookup($A42,MainData_Jackie!$1:$1000,12,false)</f>
        <v>81</v>
      </c>
      <c r="AV42" s="32" t="str">
        <f>vlookup($A42,MainData_Jackie!$1:$1000,13,false)</f>
        <v>gmail</v>
      </c>
      <c r="AW42" s="32" t="str">
        <f>vlookup($A42,MainData_Jackie!$1:$1000,14,false)</f>
        <v>com</v>
      </c>
      <c r="AX42" s="32" t="str">
        <f>vlookup($A42,MainData_Jackie!$1:$1000,15,false)</f>
        <v>3580</v>
      </c>
      <c r="AY42" s="32" t="str">
        <f>vlookup($A42,MainData_Jackie!$1:$1000,16,false)</f>
        <v>female</v>
      </c>
      <c r="AZ42" s="32" t="str">
        <f>vlookup($A42,Ian!41:1040,2,false)</f>
        <v/>
      </c>
      <c r="BA42" s="32" t="str">
        <f>vlookup($A42,Ian!41:1040,3,false)</f>
        <v/>
      </c>
      <c r="BB42" s="32" t="str">
        <f>vlookup($A42,Ian!41:1040,4,false)</f>
        <v/>
      </c>
      <c r="BC42" s="32" t="str">
        <f>vlookup($A42,Ian!41:1040,5,false)</f>
        <v/>
      </c>
      <c r="BD42" s="32" t="str">
        <f>vlookup($A42,Ian!41:1040,6,false)</f>
        <v/>
      </c>
      <c r="BE42" s="32" t="str">
        <f>vlookup($A42,Ian!41:1040,7,false)</f>
        <v/>
      </c>
      <c r="BF42" s="32" t="str">
        <f>vlookup($A42,Ian!41:1040,8,false)</f>
        <v/>
      </c>
      <c r="BG42" s="32" t="str">
        <f>vlookup(A42,SentimentScore!$1:$1000,2,false)</f>
        <v>0.999961</v>
      </c>
      <c r="BH42" s="50" t="str">
        <f>vlookup(A42,'Images with Key'!$1:$1000,32)</f>
        <v>https://s3-external-1.amazonaws.com/offertabs/offer/kxdcce/large/810_563b90f7c7773-090415ShelleyCohen.jpg</v>
      </c>
    </row>
    <row r="43">
      <c r="A43" s="12">
        <v>57.0</v>
      </c>
      <c r="B43" s="16" t="s">
        <v>69</v>
      </c>
      <c r="C43" s="16" t="s">
        <v>867</v>
      </c>
      <c r="D43" s="18" t="b">
        <v>1</v>
      </c>
      <c r="E43" s="12">
        <v>10.0</v>
      </c>
      <c r="F43" s="12">
        <v>0.0</v>
      </c>
      <c r="G43" s="12">
        <v>10.0</v>
      </c>
      <c r="H43" s="20">
        <v>42328.700694444444</v>
      </c>
      <c r="I43" s="16" t="s">
        <v>868</v>
      </c>
      <c r="J43" s="16" t="s">
        <v>869</v>
      </c>
      <c r="K43" s="16" t="s">
        <v>870</v>
      </c>
      <c r="L43" s="18" t="e">
        <v>#N/A</v>
      </c>
      <c r="M43" s="18" t="e">
        <v>#N/A</v>
      </c>
      <c r="N43" s="18" t="e">
        <v>#N/A</v>
      </c>
      <c r="O43" s="18" t="e">
        <v>#N/A</v>
      </c>
      <c r="P43" s="18" t="e">
        <v>#N/A</v>
      </c>
      <c r="Q43" s="16" t="s">
        <v>871</v>
      </c>
      <c r="R43" s="18" t="b">
        <v>1</v>
      </c>
      <c r="S43" s="18" t="b">
        <v>1</v>
      </c>
      <c r="T43" s="12">
        <v>90067.0</v>
      </c>
      <c r="U43" s="16" t="s">
        <v>751</v>
      </c>
      <c r="V43" s="16" t="s">
        <v>319</v>
      </c>
      <c r="W43" s="51">
        <v>1838756.0</v>
      </c>
      <c r="X43" s="51">
        <v>4048687.0</v>
      </c>
      <c r="Y43" s="16" t="s">
        <v>872</v>
      </c>
      <c r="Z43" s="16" t="s">
        <v>2840</v>
      </c>
      <c r="AA43" s="12">
        <v>2.0</v>
      </c>
      <c r="AB43" s="12">
        <v>2.0</v>
      </c>
      <c r="AC43" s="32" t="str">
        <f>vlookup($A43,Alex!$1:$1000,29,false)</f>
        <v>#N/A</v>
      </c>
      <c r="AD43" s="32" t="str">
        <f>vlookup($A43,Alex!$1:$1000,27,false)</f>
        <v>#N/A</v>
      </c>
      <c r="AE43" s="32" t="str">
        <f>vlookup($A43,Alex!$1:$1000,28,false)</f>
        <v>#N/A</v>
      </c>
      <c r="AF43" s="32" t="str">
        <f>vlookup(I43,'IP addresss'!$2:$1000,3,false)</f>
        <v>North America</v>
      </c>
      <c r="AG43" s="32" t="str">
        <f>vlookup(I43,'IP addresss'!$2:$1000,6,false)</f>
        <v>IN</v>
      </c>
      <c r="AH43" s="32" t="str">
        <f>vlookup(I43,'IP addresss'!$2:$1000,8,false)</f>
        <v>Greenwood</v>
      </c>
      <c r="AI43" s="32" t="str">
        <f>vlookup(I43,'IP addresss'!$2:$1000,10,false)</f>
        <v>39.61759949</v>
      </c>
      <c r="AJ43" s="32" t="str">
        <f>vlookup(I43,'IP addresss'!$2:$1000,11,false)</f>
        <v>-86.17710114</v>
      </c>
      <c r="AK43" s="32" t="str">
        <f>vlookup(A43,MainData_Jackie!$1:$1000,2,false)</f>
        <v>Cody Adkins</v>
      </c>
      <c r="AL43" s="32" t="str">
        <f>vlookup($A43,MainData_Jackie!$1:$1000,3,false)</f>
        <v>1490</v>
      </c>
      <c r="AM43" s="32" t="str">
        <f>vlookup($A43,MainData_Jackie!$1:$1000,4,false)</f>
        <v>252</v>
      </c>
      <c r="AN43" s="32" t="str">
        <f>vlookup($A43,MainData_Jackie!$1:$1000,5,false)</f>
        <v>65</v>
      </c>
      <c r="AO43" s="32" t="str">
        <f>vlookup($A43,MainData_Jackie!$1:$1000,6,false)</f>
        <v>2</v>
      </c>
      <c r="AP43" s="32" t="str">
        <f>vlookup($A43,MainData_Jackie!$1:$1000,7,false)</f>
        <v>2</v>
      </c>
      <c r="AQ43" s="32" t="str">
        <f>vlookup($A43,MainData_Jackie!$1:$1000,8,false)</f>
        <v>0</v>
      </c>
      <c r="AR43" s="32" t="str">
        <f>vlookup($A43,MainData_Jackie!$1:$1000,9,false)</f>
        <v>1</v>
      </c>
      <c r="AS43" s="32" t="str">
        <f>vlookup($A43,MainData_Jackie!$1:$1000,10,false)</f>
        <v>6</v>
      </c>
      <c r="AT43" s="32" t="str">
        <f>vlookup($A43,MainData_Jackie!$1:$1000,11,false)</f>
        <v>14</v>
      </c>
      <c r="AU43" s="32" t="str">
        <f>vlookup($A43,MainData_Jackie!$1:$1000,12,false)</f>
        <v>124</v>
      </c>
      <c r="AV43" s="32" t="str">
        <f>vlookup($A43,MainData_Jackie!$1:$1000,13,false)</f>
        <v>gmail</v>
      </c>
      <c r="AW43" s="32" t="str">
        <f>vlookup($A43,MainData_Jackie!$1:$1000,14,false)</f>
        <v>com</v>
      </c>
      <c r="AX43" s="32" t="str">
        <f>vlookup($A43,MainData_Jackie!$1:$1000,15,false)</f>
        <v>1806</v>
      </c>
      <c r="AY43" s="32" t="str">
        <f>vlookup($A43,MainData_Jackie!$1:$1000,16,false)</f>
        <v>male</v>
      </c>
      <c r="AZ43" s="32" t="str">
        <f>vlookup($A43,Ian!42:1041,2,false)</f>
        <v/>
      </c>
      <c r="BA43" s="32" t="str">
        <f>vlookup($A43,Ian!42:1041,3,false)</f>
        <v/>
      </c>
      <c r="BB43" s="32" t="str">
        <f>vlookup($A43,Ian!42:1041,4,false)</f>
        <v/>
      </c>
      <c r="BC43" s="32" t="str">
        <f>vlookup($A43,Ian!42:1041,5,false)</f>
        <v/>
      </c>
      <c r="BD43" s="32" t="str">
        <f>vlookup($A43,Ian!42:1041,6,false)</f>
        <v/>
      </c>
      <c r="BE43" s="32" t="str">
        <f>vlookup($A43,Ian!42:1041,7,false)</f>
        <v/>
      </c>
      <c r="BF43" s="32" t="str">
        <f>vlookup($A43,Ian!42:1041,8,false)</f>
        <v/>
      </c>
      <c r="BG43" s="32" t="str">
        <f>vlookup(A43,SentimentScore!$1:$1000,2,false)</f>
        <v>0.985945</v>
      </c>
      <c r="BH43" s="32" t="str">
        <f>vlookup(A43,'Images with Key'!$1:$1000,32)</f>
        <v/>
      </c>
    </row>
    <row r="44">
      <c r="A44" s="12">
        <v>65.0</v>
      </c>
      <c r="B44" s="16" t="s">
        <v>69</v>
      </c>
      <c r="C44" s="16" t="s">
        <v>948</v>
      </c>
      <c r="D44" s="18" t="b">
        <v>1</v>
      </c>
      <c r="E44" s="12">
        <v>2.0</v>
      </c>
      <c r="F44" s="12">
        <v>0.0</v>
      </c>
      <c r="G44" s="12">
        <v>2.0</v>
      </c>
      <c r="H44" s="20">
        <v>42325.663194444445</v>
      </c>
      <c r="I44" s="16" t="s">
        <v>949</v>
      </c>
      <c r="J44" s="16" t="s">
        <v>950</v>
      </c>
      <c r="K44" s="16" t="s">
        <v>951</v>
      </c>
      <c r="L44" s="18" t="e">
        <v>#N/A</v>
      </c>
      <c r="M44" s="18" t="e">
        <v>#N/A</v>
      </c>
      <c r="N44" s="18" t="e">
        <v>#N/A</v>
      </c>
      <c r="O44" s="18" t="e">
        <v>#N/A</v>
      </c>
      <c r="P44" s="18" t="e">
        <v>#N/A</v>
      </c>
      <c r="Q44" s="16" t="s">
        <v>952</v>
      </c>
      <c r="R44" s="18" t="b">
        <v>1</v>
      </c>
      <c r="S44" s="18" t="b">
        <v>1</v>
      </c>
      <c r="T44" s="12">
        <v>92612.0</v>
      </c>
      <c r="U44" s="16" t="s">
        <v>953</v>
      </c>
      <c r="V44" s="16" t="s">
        <v>319</v>
      </c>
      <c r="W44" s="22"/>
      <c r="X44" s="22"/>
      <c r="Y44" s="16" t="s">
        <v>954</v>
      </c>
      <c r="Z44" s="16" t="s">
        <v>2842</v>
      </c>
      <c r="AA44" s="12">
        <v>2.0</v>
      </c>
      <c r="AB44" s="12">
        <v>1.0</v>
      </c>
      <c r="AC44" s="32" t="str">
        <f>vlookup($A44,Alex!$1:$1000,29,false)</f>
        <v>#N/A</v>
      </c>
      <c r="AD44" s="32" t="str">
        <f>vlookup($A44,Alex!$1:$1000,27,false)</f>
        <v>#N/A</v>
      </c>
      <c r="AE44" s="32" t="str">
        <f>vlookup($A44,Alex!$1:$1000,28,false)</f>
        <v>#N/A</v>
      </c>
      <c r="AF44" s="32" t="str">
        <f>vlookup(I44,'IP addresss'!$2:$1000,3,false)</f>
        <v>North America</v>
      </c>
      <c r="AG44" s="32" t="str">
        <f>vlookup(I44,'IP addresss'!$2:$1000,6,false)</f>
        <v>CA</v>
      </c>
      <c r="AH44" s="32" t="str">
        <f>vlookup(I44,'IP addresss'!$2:$1000,8,false)</f>
        <v>Anaheim</v>
      </c>
      <c r="AI44" s="32" t="str">
        <f>vlookup(I44,'IP addresss'!$2:$1000,10,false)</f>
        <v>33.82630157</v>
      </c>
      <c r="AJ44" s="32" t="str">
        <f>vlookup(I44,'IP addresss'!$2:$1000,11,false)</f>
        <v>-117.9105988</v>
      </c>
      <c r="AK44" s="32" t="str">
        <f>vlookup(A44,MainData_Jackie!$1:$1000,2,false)</f>
        <v>Michelle Lewis</v>
      </c>
      <c r="AL44" s="32" t="str">
        <f>vlookup($A44,MainData_Jackie!$1:$1000,3,false)</f>
        <v>1445</v>
      </c>
      <c r="AM44" s="32" t="str">
        <f>vlookup($A44,MainData_Jackie!$1:$1000,4,false)</f>
        <v>236</v>
      </c>
      <c r="AN44" s="32" t="str">
        <f>vlookup($A44,MainData_Jackie!$1:$1000,5,false)</f>
        <v>24</v>
      </c>
      <c r="AO44" s="32" t="str">
        <f>vlookup($A44,MainData_Jackie!$1:$1000,6,false)</f>
        <v>1</v>
      </c>
      <c r="AP44" s="32" t="str">
        <f>vlookup($A44,MainData_Jackie!$1:$1000,7,false)</f>
        <v>0</v>
      </c>
      <c r="AQ44" s="32" t="str">
        <f>vlookup($A44,MainData_Jackie!$1:$1000,8,false)</f>
        <v>0</v>
      </c>
      <c r="AR44" s="32" t="str">
        <f>vlookup($A44,MainData_Jackie!$1:$1000,9,false)</f>
        <v>0</v>
      </c>
      <c r="AS44" s="32" t="str">
        <f>vlookup($A44,MainData_Jackie!$1:$1000,10,false)</f>
        <v>0</v>
      </c>
      <c r="AT44" s="32" t="str">
        <f>vlookup($A44,MainData_Jackie!$1:$1000,11,false)</f>
        <v>0</v>
      </c>
      <c r="AU44" s="32" t="str">
        <f>vlookup($A44,MainData_Jackie!$1:$1000,12,false)</f>
        <v>23</v>
      </c>
      <c r="AV44" s="32" t="str">
        <f>vlookup($A44,MainData_Jackie!$1:$1000,13,false)</f>
        <v>yahoo</v>
      </c>
      <c r="AW44" s="32" t="str">
        <f>vlookup($A44,MainData_Jackie!$1:$1000,14,false)</f>
        <v>com</v>
      </c>
      <c r="AX44" s="32" t="str">
        <f>vlookup($A44,MainData_Jackie!$1:$1000,15,false)</f>
        <v>1962</v>
      </c>
      <c r="AY44" s="32" t="str">
        <f>vlookup($A44,MainData_Jackie!$1:$1000,16,false)</f>
        <v>female</v>
      </c>
      <c r="AZ44" s="32" t="str">
        <f>vlookup($A44,Ian!43:1042,2,false)</f>
        <v>Michelle</v>
      </c>
      <c r="BA44" s="32" t="str">
        <f>vlookup($A44,Ian!43:1042,3,false)</f>
        <v>Lewis</v>
      </c>
      <c r="BB44" s="32" t="str">
        <f>vlookup($A44,Ian!43:1042,4,false)</f>
        <v/>
      </c>
      <c r="BC44" s="32" t="str">
        <f>vlookup($A44,Ian!43:1042,5,false)</f>
        <v>Canada</v>
      </c>
      <c r="BD44" s="32" t="str">
        <f>vlookup($A44,Ian!43:1042,6,false)</f>
        <v/>
      </c>
      <c r="BE44" s="32" t="str">
        <f>vlookup($A44,Ian!43:1042,7,false)</f>
        <v/>
      </c>
      <c r="BF44" s="32" t="str">
        <f>vlookup($A44,Ian!43:1042,8,false)</f>
        <v/>
      </c>
      <c r="BG44" s="32" t="str">
        <f>vlookup(A44,SentimentScore!$1:$1000,2,false)</f>
        <v>1</v>
      </c>
      <c r="BH44" s="50" t="str">
        <f>vlookup(A44,'Images with Key'!$1:$1000,32)</f>
        <v>https://s3-external-1.amazonaws.com/offertabs/offer/kxdcce/large/810_564d190f558ca-Maggiecloseup.jpg</v>
      </c>
    </row>
    <row r="45">
      <c r="A45" s="12">
        <v>77.0</v>
      </c>
      <c r="B45" s="16" t="s">
        <v>69</v>
      </c>
      <c r="C45" s="16" t="s">
        <v>1054</v>
      </c>
      <c r="D45" s="18" t="b">
        <v>1</v>
      </c>
      <c r="E45" s="12">
        <v>2.0</v>
      </c>
      <c r="F45" s="12">
        <v>0.0</v>
      </c>
      <c r="G45" s="12">
        <v>2.0</v>
      </c>
      <c r="H45" s="20">
        <v>42323.697222222225</v>
      </c>
      <c r="I45" s="16" t="s">
        <v>1055</v>
      </c>
      <c r="J45" s="16" t="s">
        <v>1056</v>
      </c>
      <c r="K45" s="16" t="s">
        <v>1057</v>
      </c>
      <c r="L45" s="18" t="e">
        <v>#N/A</v>
      </c>
      <c r="M45" s="18" t="e">
        <v>#N/A</v>
      </c>
      <c r="N45" s="18" t="e">
        <v>#N/A</v>
      </c>
      <c r="O45" s="18" t="e">
        <v>#N/A</v>
      </c>
      <c r="P45" s="18" t="e">
        <v>#N/A</v>
      </c>
      <c r="Q45" s="16" t="s">
        <v>1058</v>
      </c>
      <c r="R45" s="18" t="b">
        <v>1</v>
      </c>
      <c r="S45" s="18" t="b">
        <v>0</v>
      </c>
      <c r="T45" s="12">
        <v>94549.0</v>
      </c>
      <c r="U45" s="16" t="s">
        <v>1059</v>
      </c>
      <c r="V45" s="16" t="s">
        <v>319</v>
      </c>
      <c r="W45" s="51">
        <v>4430420.0</v>
      </c>
      <c r="X45" s="51">
        <v>3733185.0</v>
      </c>
      <c r="Y45" s="16" t="s">
        <v>1060</v>
      </c>
      <c r="Z45" s="16" t="s">
        <v>2850</v>
      </c>
      <c r="AA45" s="12">
        <v>1.0</v>
      </c>
      <c r="AB45" s="12">
        <v>4.0</v>
      </c>
      <c r="AC45" s="32" t="str">
        <f>vlookup($A45,Alex!$1:$1000,29,false)</f>
        <v>#fightingcancer #impact</v>
      </c>
      <c r="AD45" s="32" t="str">
        <f>vlookup($A45,Alex!$1:$1000,27,false)</f>
        <v>1</v>
      </c>
      <c r="AE45" s="32" t="str">
        <f>vlookup($A45,Alex!$1:$1000,28,false)</f>
        <v>4</v>
      </c>
      <c r="AF45" s="32" t="str">
        <f>vlookup(I45,'IP addresss'!$2:$1000,3,false)</f>
        <v>North America</v>
      </c>
      <c r="AG45" s="32" t="str">
        <f>vlookup(I45,'IP addresss'!$2:$1000,6,false)</f>
        <v>CA</v>
      </c>
      <c r="AH45" s="32" t="str">
        <f>vlookup(I45,'IP addresss'!$2:$1000,8,false)</f>
        <v>Santa Clara</v>
      </c>
      <c r="AI45" s="32" t="str">
        <f>vlookup(I45,'IP addresss'!$2:$1000,10,false)</f>
        <v>37.18939972</v>
      </c>
      <c r="AJ45" s="32" t="str">
        <f>vlookup(I45,'IP addresss'!$2:$1000,11,false)</f>
        <v>-121.7052994</v>
      </c>
      <c r="AK45" s="32" t="str">
        <f>vlookup(A45,MainData_Jackie!$1:$1000,2,false)</f>
        <v>Nikki Janssen</v>
      </c>
      <c r="AL45" s="32" t="str">
        <f>vlookup($A45,MainData_Jackie!$1:$1000,3,false)</f>
        <v>1298</v>
      </c>
      <c r="AM45" s="32" t="str">
        <f>vlookup($A45,MainData_Jackie!$1:$1000,4,false)</f>
        <v>237</v>
      </c>
      <c r="AN45" s="32" t="str">
        <f>vlookup($A45,MainData_Jackie!$1:$1000,5,false)</f>
        <v>25</v>
      </c>
      <c r="AO45" s="32" t="str">
        <f>vlookup($A45,MainData_Jackie!$1:$1000,6,false)</f>
        <v>0</v>
      </c>
      <c r="AP45" s="32" t="str">
        <f>vlookup($A45,MainData_Jackie!$1:$1000,7,false)</f>
        <v>0</v>
      </c>
      <c r="AQ45" s="32" t="str">
        <f>vlookup($A45,MainData_Jackie!$1:$1000,8,false)</f>
        <v>0</v>
      </c>
      <c r="AR45" s="32" t="str">
        <f>vlookup($A45,MainData_Jackie!$1:$1000,9,false)</f>
        <v>0</v>
      </c>
      <c r="AS45" s="32" t="str">
        <f>vlookup($A45,MainData_Jackie!$1:$1000,10,false)</f>
        <v>0</v>
      </c>
      <c r="AT45" s="32" t="str">
        <f>vlookup($A45,MainData_Jackie!$1:$1000,11,false)</f>
        <v>1</v>
      </c>
      <c r="AU45" s="32" t="str">
        <f>vlookup($A45,MainData_Jackie!$1:$1000,12,false)</f>
        <v>40</v>
      </c>
      <c r="AV45" s="32" t="str">
        <f>vlookup($A45,MainData_Jackie!$1:$1000,13,false)</f>
        <v>scu</v>
      </c>
      <c r="AW45" s="32" t="str">
        <f>vlookup($A45,MainData_Jackie!$1:$1000,14,false)</f>
        <v>edu</v>
      </c>
      <c r="AX45" s="32" t="str">
        <f>vlookup($A45,MainData_Jackie!$1:$1000,15,false)</f>
        <v>1797</v>
      </c>
      <c r="AY45" s="32" t="str">
        <f>vlookup($A45,MainData_Jackie!$1:$1000,16,false)</f>
        <v>female</v>
      </c>
      <c r="AZ45" s="32" t="str">
        <f>vlookup($A45,Ian!44:1043,2,false)</f>
        <v/>
      </c>
      <c r="BA45" s="32" t="str">
        <f>vlookup($A45,Ian!44:1043,3,false)</f>
        <v/>
      </c>
      <c r="BB45" s="32" t="str">
        <f>vlookup($A45,Ian!44:1043,4,false)</f>
        <v/>
      </c>
      <c r="BC45" s="32" t="str">
        <f>vlookup($A45,Ian!44:1043,5,false)</f>
        <v/>
      </c>
      <c r="BD45" s="32" t="str">
        <f>vlookup($A45,Ian!44:1043,6,false)</f>
        <v/>
      </c>
      <c r="BE45" s="32" t="str">
        <f>vlookup($A45,Ian!44:1043,7,false)</f>
        <v/>
      </c>
      <c r="BF45" s="32" t="str">
        <f>vlookup($A45,Ian!44:1043,8,false)</f>
        <v/>
      </c>
      <c r="BG45" s="32" t="str">
        <f>vlookup(A45,SentimentScore!$1:$1000,2,false)</f>
        <v>0.991075</v>
      </c>
      <c r="BH45" s="50" t="str">
        <f>vlookup(A45,'Images with Key'!$1:$1000,32)</f>
        <v>https://s3-external-1.amazonaws.com/offertabs/offer/kxdcce/large/810_563986f652e3c-image.jpeg</v>
      </c>
    </row>
    <row r="46">
      <c r="A46" s="12">
        <v>82.0</v>
      </c>
      <c r="B46" s="16" t="s">
        <v>69</v>
      </c>
      <c r="C46" s="16" t="s">
        <v>1097</v>
      </c>
      <c r="D46" s="18" t="b">
        <v>1</v>
      </c>
      <c r="E46" s="12">
        <v>136.0</v>
      </c>
      <c r="F46" s="12">
        <v>18.0</v>
      </c>
      <c r="G46" s="12">
        <v>118.0</v>
      </c>
      <c r="H46" s="20">
        <v>42326.89513888889</v>
      </c>
      <c r="I46" s="16" t="s">
        <v>1098</v>
      </c>
      <c r="J46" s="16" t="s">
        <v>1099</v>
      </c>
      <c r="K46" s="16" t="s">
        <v>1100</v>
      </c>
      <c r="L46" s="18" t="e">
        <v>#N/A</v>
      </c>
      <c r="M46" s="18" t="e">
        <v>#N/A</v>
      </c>
      <c r="N46" s="18" t="e">
        <v>#N/A</v>
      </c>
      <c r="O46" s="18" t="e">
        <v>#N/A</v>
      </c>
      <c r="P46" s="18" t="e">
        <v>#N/A</v>
      </c>
      <c r="Q46" s="16" t="s">
        <v>1101</v>
      </c>
      <c r="R46" s="18" t="b">
        <v>1</v>
      </c>
      <c r="S46" s="18" t="b">
        <v>0</v>
      </c>
      <c r="T46" s="12">
        <v>91361.0</v>
      </c>
      <c r="U46" s="16" t="s">
        <v>1102</v>
      </c>
      <c r="V46" s="16" t="s">
        <v>319</v>
      </c>
      <c r="W46" s="51">
        <v>1136898.0</v>
      </c>
      <c r="X46" s="51">
        <v>1098754.0</v>
      </c>
      <c r="Y46" s="16" t="s">
        <v>1103</v>
      </c>
      <c r="Z46" s="16" t="s">
        <v>2858</v>
      </c>
      <c r="AA46" s="12">
        <v>1.0</v>
      </c>
      <c r="AB46" s="12">
        <v>6.0</v>
      </c>
      <c r="AC46" s="32" t="str">
        <f>vlookup($A46,Alex!$1:$1000,29,false)</f>
        <v>#fightingcancer #orgmadeadifferenceinmylife</v>
      </c>
      <c r="AD46" s="32" t="str">
        <f>vlookup($A46,Alex!$1:$1000,27,false)</f>
        <v>1</v>
      </c>
      <c r="AE46" s="32" t="str">
        <f>vlookup($A46,Alex!$1:$1000,28,false)</f>
        <v>6</v>
      </c>
      <c r="AF46" s="32" t="str">
        <f>vlookup(I46,'IP addresss'!$2:$1000,3,false)</f>
        <v>North America</v>
      </c>
      <c r="AG46" s="32" t="str">
        <f>vlookup(I46,'IP addresss'!$2:$1000,6,false)</f>
        <v>CA</v>
      </c>
      <c r="AH46" s="32" t="str">
        <f>vlookup(I46,'IP addresss'!$2:$1000,8,false)</f>
        <v>Agoura Hills</v>
      </c>
      <c r="AI46" s="32" t="str">
        <f>vlookup(I46,'IP addresss'!$2:$1000,10,false)</f>
        <v>34.12670136</v>
      </c>
      <c r="AJ46" s="32" t="str">
        <f>vlookup(I46,'IP addresss'!$2:$1000,11,false)</f>
        <v>-118.764801</v>
      </c>
      <c r="AK46" s="32" t="str">
        <f>vlookup(A46,MainData_Jackie!$1:$1000,2,false)</f>
        <v>Andrea Lees Roschke</v>
      </c>
      <c r="AL46" s="32" t="str">
        <f>vlookup($A46,MainData_Jackie!$1:$1000,3,false)</f>
        <v>1574</v>
      </c>
      <c r="AM46" s="32" t="str">
        <f>vlookup($A46,MainData_Jackie!$1:$1000,4,false)</f>
        <v>275</v>
      </c>
      <c r="AN46" s="32" t="str">
        <f>vlookup($A46,MainData_Jackie!$1:$1000,5,false)</f>
        <v>75</v>
      </c>
      <c r="AO46" s="32" t="str">
        <f>vlookup($A46,MainData_Jackie!$1:$1000,6,false)</f>
        <v>0</v>
      </c>
      <c r="AP46" s="32" t="str">
        <f>vlookup($A46,MainData_Jackie!$1:$1000,7,false)</f>
        <v>0</v>
      </c>
      <c r="AQ46" s="32" t="str">
        <f>vlookup($A46,MainData_Jackie!$1:$1000,8,false)</f>
        <v>0</v>
      </c>
      <c r="AR46" s="32" t="str">
        <f>vlookup($A46,MainData_Jackie!$1:$1000,9,false)</f>
        <v>0</v>
      </c>
      <c r="AS46" s="32" t="str">
        <f>vlookup($A46,MainData_Jackie!$1:$1000,10,false)</f>
        <v>0</v>
      </c>
      <c r="AT46" s="32" t="str">
        <f>vlookup($A46,MainData_Jackie!$1:$1000,11,false)</f>
        <v>10</v>
      </c>
      <c r="AU46" s="32" t="str">
        <f>vlookup($A46,MainData_Jackie!$1:$1000,12,false)</f>
        <v>41</v>
      </c>
      <c r="AV46" s="32" t="str">
        <f>vlookup($A46,MainData_Jackie!$1:$1000,13,false)</f>
        <v>roschkewall</v>
      </c>
      <c r="AW46" s="32" t="str">
        <f>vlookup($A46,MainData_Jackie!$1:$1000,14,false)</f>
        <v>com</v>
      </c>
      <c r="AX46" s="32" t="str">
        <f>vlookup($A46,MainData_Jackie!$1:$1000,15,false)</f>
        <v>2100</v>
      </c>
      <c r="AY46" s="32" t="str">
        <f>vlookup($A46,MainData_Jackie!$1:$1000,16,false)</f>
        <v>female</v>
      </c>
      <c r="AZ46" s="32" t="str">
        <f>vlookup($A46,Ian!45:1044,2,false)</f>
        <v/>
      </c>
      <c r="BA46" s="32" t="str">
        <f>vlookup($A46,Ian!45:1044,3,false)</f>
        <v/>
      </c>
      <c r="BB46" s="32" t="str">
        <f>vlookup($A46,Ian!45:1044,4,false)</f>
        <v/>
      </c>
      <c r="BC46" s="32" t="str">
        <f>vlookup($A46,Ian!45:1044,5,false)</f>
        <v/>
      </c>
      <c r="BD46" s="32" t="str">
        <f>vlookup($A46,Ian!45:1044,6,false)</f>
        <v/>
      </c>
      <c r="BE46" s="32" t="str">
        <f>vlookup($A46,Ian!45:1044,7,false)</f>
        <v/>
      </c>
      <c r="BF46" s="32" t="str">
        <f>vlookup($A46,Ian!45:1044,8,false)</f>
        <v/>
      </c>
      <c r="BG46" s="32" t="str">
        <f>vlookup(A46,SentimentScore!$1:$1000,2,false)</f>
        <v>0.999416</v>
      </c>
      <c r="BH46" s="50" t="str">
        <f>vlookup(A46,'Images with Key'!$1:$1000,32)</f>
        <v>https://s3-external-1.amazonaws.com/offertabs/offer/kxdcce/large/810_564f2f9003dc5-honorrole.jpg</v>
      </c>
    </row>
    <row r="47">
      <c r="A47" s="12">
        <v>88.0</v>
      </c>
      <c r="B47" s="16" t="s">
        <v>69</v>
      </c>
      <c r="C47" s="16" t="s">
        <v>1145</v>
      </c>
      <c r="D47" s="18" t="b">
        <v>1</v>
      </c>
      <c r="E47" s="12">
        <v>8.0</v>
      </c>
      <c r="F47" s="12">
        <v>2.0</v>
      </c>
      <c r="G47" s="12">
        <v>6.0</v>
      </c>
      <c r="H47" s="20">
        <v>42331.79583333333</v>
      </c>
      <c r="I47" s="16" t="s">
        <v>1146</v>
      </c>
      <c r="J47" s="16" t="s">
        <v>1147</v>
      </c>
      <c r="K47" s="16" t="s">
        <v>1148</v>
      </c>
      <c r="L47" s="18" t="e">
        <v>#N/A</v>
      </c>
      <c r="M47" s="18" t="e">
        <v>#N/A</v>
      </c>
      <c r="N47" s="18" t="e">
        <v>#N/A</v>
      </c>
      <c r="O47" s="18" t="e">
        <v>#N/A</v>
      </c>
      <c r="P47" s="18" t="e">
        <v>#N/A</v>
      </c>
      <c r="Q47" s="16" t="s">
        <v>1149</v>
      </c>
      <c r="R47" s="18" t="b">
        <v>1</v>
      </c>
      <c r="S47" s="18" t="b">
        <v>0</v>
      </c>
      <c r="T47" s="12">
        <v>90293.0</v>
      </c>
      <c r="U47" s="16" t="s">
        <v>1150</v>
      </c>
      <c r="V47" s="16" t="s">
        <v>319</v>
      </c>
      <c r="W47" s="22"/>
      <c r="X47" s="22"/>
      <c r="Y47" s="16" t="s">
        <v>598</v>
      </c>
      <c r="Z47" s="16" t="s">
        <v>2865</v>
      </c>
      <c r="AA47" s="12">
        <v>1.0</v>
      </c>
      <c r="AB47" s="12">
        <v>2.0</v>
      </c>
      <c r="AC47" s="32" t="str">
        <f>vlookup($A47,Alex!$1:$1000,29,false)</f>
        <v>#naturaldisaster</v>
      </c>
      <c r="AD47" s="32" t="str">
        <f>vlookup($A47,Alex!$1:$1000,27,false)</f>
        <v>1</v>
      </c>
      <c r="AE47" s="32" t="str">
        <f>vlookup($A47,Alex!$1:$1000,28,false)</f>
        <v>2</v>
      </c>
      <c r="AF47" s="32" t="str">
        <f>vlookup(I47,'IP addresss'!$2:$1000,3,false)</f>
        <v>North America</v>
      </c>
      <c r="AG47" s="32" t="str">
        <f>vlookup(I47,'IP addresss'!$2:$1000,6,false)</f>
        <v>CA</v>
      </c>
      <c r="AH47" s="32" t="str">
        <f>vlookup(I47,'IP addresss'!$2:$1000,8,false)</f>
        <v>Los Angeles</v>
      </c>
      <c r="AI47" s="32" t="str">
        <f>vlookup(I47,'IP addresss'!$2:$1000,10,false)</f>
        <v>34.04859924</v>
      </c>
      <c r="AJ47" s="32" t="str">
        <f>vlookup(I47,'IP addresss'!$2:$1000,11,false)</f>
        <v>-118.4423981</v>
      </c>
      <c r="AK47" s="32" t="str">
        <f>vlookup(A47,MainData_Jackie!$1:$1000,2,false)</f>
        <v>Anjee Thapa</v>
      </c>
      <c r="AL47" s="32" t="str">
        <f>vlookup($A47,MainData_Jackie!$1:$1000,3,false)</f>
        <v>1549</v>
      </c>
      <c r="AM47" s="32" t="str">
        <f>vlookup($A47,MainData_Jackie!$1:$1000,4,false)</f>
        <v>261</v>
      </c>
      <c r="AN47" s="32" t="str">
        <f>vlookup($A47,MainData_Jackie!$1:$1000,5,false)</f>
        <v>38</v>
      </c>
      <c r="AO47" s="32" t="str">
        <f>vlookup($A47,MainData_Jackie!$1:$1000,6,false)</f>
        <v>0</v>
      </c>
      <c r="AP47" s="32" t="str">
        <f>vlookup($A47,MainData_Jackie!$1:$1000,7,false)</f>
        <v>0</v>
      </c>
      <c r="AQ47" s="32" t="str">
        <f>vlookup($A47,MainData_Jackie!$1:$1000,8,false)</f>
        <v>0</v>
      </c>
      <c r="AR47" s="32" t="str">
        <f>vlookup($A47,MainData_Jackie!$1:$1000,9,false)</f>
        <v>0</v>
      </c>
      <c r="AS47" s="32" t="str">
        <f>vlookup($A47,MainData_Jackie!$1:$1000,10,false)</f>
        <v>0</v>
      </c>
      <c r="AT47" s="32" t="str">
        <f>vlookup($A47,MainData_Jackie!$1:$1000,11,false)</f>
        <v>5</v>
      </c>
      <c r="AU47" s="32" t="str">
        <f>vlookup($A47,MainData_Jackie!$1:$1000,12,false)</f>
        <v>34</v>
      </c>
      <c r="AV47" s="32" t="str">
        <f>vlookup($A47,MainData_Jackie!$1:$1000,13,false)</f>
        <v>yahoo</v>
      </c>
      <c r="AW47" s="32" t="str">
        <f>vlookup($A47,MainData_Jackie!$1:$1000,14,false)</f>
        <v>com</v>
      </c>
      <c r="AX47" s="32" t="str">
        <f>vlookup($A47,MainData_Jackie!$1:$1000,15,false)</f>
        <v>2060</v>
      </c>
      <c r="AY47" s="32" t="str">
        <f>vlookup($A47,MainData_Jackie!$1:$1000,16,false)</f>
        <v/>
      </c>
      <c r="AZ47" s="32" t="str">
        <f>vlookup($A47,Ian!46:1045,2,false)</f>
        <v>Ankita</v>
      </c>
      <c r="BA47" s="32" t="str">
        <f>vlookup($A47,Ian!46:1045,3,false)</f>
        <v>Thapa</v>
      </c>
      <c r="BB47" s="32" t="str">
        <f>vlookup($A47,Ian!46:1045,4,false)</f>
        <v/>
      </c>
      <c r="BC47" s="32" t="str">
        <f>vlookup($A47,Ian!46:1045,5,false)</f>
        <v/>
      </c>
      <c r="BD47" s="32" t="str">
        <f>vlookup($A47,Ian!46:1045,6,false)</f>
        <v/>
      </c>
      <c r="BE47" s="32" t="str">
        <f>vlookup($A47,Ian!46:1045,7,false)</f>
        <v/>
      </c>
      <c r="BF47" s="32" t="str">
        <f>vlookup($A47,Ian!46:1045,8,false)</f>
        <v/>
      </c>
      <c r="BG47" s="32" t="str">
        <f>vlookup(A47,SentimentScore!$1:$1000,2,false)</f>
        <v>0.97237</v>
      </c>
      <c r="BH47" s="50" t="str">
        <f>vlookup(A47,'Images with Key'!$1:$1000,32)</f>
        <v>https://s3-external-1.amazonaws.com/offertabs/offer/kxdcce/large/810_565ba42fb38a0-12088599_895470747156717_9082024091178839676_n.jpg</v>
      </c>
    </row>
    <row r="48">
      <c r="A48" s="12">
        <v>95.0</v>
      </c>
      <c r="B48" s="16" t="s">
        <v>69</v>
      </c>
      <c r="C48" s="16" t="s">
        <v>1213</v>
      </c>
      <c r="D48" s="18" t="b">
        <v>1</v>
      </c>
      <c r="E48" s="12">
        <v>2.0</v>
      </c>
      <c r="F48" s="12">
        <v>0.0</v>
      </c>
      <c r="G48" s="12">
        <v>2.0</v>
      </c>
      <c r="H48" s="20">
        <v>42310.57777777778</v>
      </c>
      <c r="I48" s="16" t="s">
        <v>1214</v>
      </c>
      <c r="J48" s="16" t="s">
        <v>1215</v>
      </c>
      <c r="K48" s="16" t="s">
        <v>1216</v>
      </c>
      <c r="L48" s="18" t="e">
        <v>#N/A</v>
      </c>
      <c r="M48" s="18" t="e">
        <v>#N/A</v>
      </c>
      <c r="N48" s="18" t="e">
        <v>#N/A</v>
      </c>
      <c r="O48" s="18" t="e">
        <v>#N/A</v>
      </c>
      <c r="P48" s="18" t="e">
        <v>#N/A</v>
      </c>
      <c r="Q48" s="16" t="s">
        <v>1217</v>
      </c>
      <c r="R48" s="18" t="b">
        <v>1</v>
      </c>
      <c r="S48" s="18" t="b">
        <v>0</v>
      </c>
      <c r="T48" s="12">
        <v>95436.0</v>
      </c>
      <c r="U48" s="16" t="s">
        <v>1218</v>
      </c>
      <c r="V48" s="16" t="s">
        <v>319</v>
      </c>
      <c r="W48" s="22"/>
      <c r="X48" s="22"/>
      <c r="Y48" s="16" t="s">
        <v>1219</v>
      </c>
      <c r="Z48" s="16" t="s">
        <v>2875</v>
      </c>
      <c r="AA48" s="12">
        <v>3.0</v>
      </c>
      <c r="AB48" s="12">
        <v>3.0</v>
      </c>
      <c r="AC48" s="32" t="str">
        <f>vlookup($A48,Alex!$1:$1000,29,false)</f>
        <v>#education #homeless</v>
      </c>
      <c r="AD48" s="32" t="str">
        <f>vlookup($A48,Alex!$1:$1000,27,false)</f>
        <v>3</v>
      </c>
      <c r="AE48" s="32" t="str">
        <f>vlookup($A48,Alex!$1:$1000,28,false)</f>
        <v>3</v>
      </c>
      <c r="AF48" s="32" t="str">
        <f>vlookup(I48,'IP addresss'!$2:$1000,3,false)</f>
        <v>North America</v>
      </c>
      <c r="AG48" s="32" t="str">
        <f>vlookup(I48,'IP addresss'!$2:$1000,6,false)</f>
        <v>CA</v>
      </c>
      <c r="AH48" s="32" t="str">
        <f>vlookup(I48,'IP addresss'!$2:$1000,8,false)</f>
        <v>Sonoma</v>
      </c>
      <c r="AI48" s="32" t="str">
        <f>vlookup(I48,'IP addresss'!$2:$1000,10,false)</f>
        <v>38.24330139</v>
      </c>
      <c r="AJ48" s="32" t="str">
        <f>vlookup(I48,'IP addresss'!$2:$1000,11,false)</f>
        <v>-122.4601974</v>
      </c>
      <c r="AK48" s="32" t="str">
        <f>vlookup(A48,MainData_Jackie!$1:$1000,2,false)</f>
        <v>Rae Lewis</v>
      </c>
      <c r="AL48" s="32" t="str">
        <f>vlookup($A48,MainData_Jackie!$1:$1000,3,false)</f>
        <v>2167</v>
      </c>
      <c r="AM48" s="32" t="str">
        <f>vlookup($A48,MainData_Jackie!$1:$1000,4,false)</f>
        <v>399</v>
      </c>
      <c r="AN48" s="32" t="str">
        <f>vlookup($A48,MainData_Jackie!$1:$1000,5,false)</f>
        <v>44</v>
      </c>
      <c r="AO48" s="32" t="str">
        <f>vlookup($A48,MainData_Jackie!$1:$1000,6,false)</f>
        <v>0</v>
      </c>
      <c r="AP48" s="32" t="str">
        <f>vlookup($A48,MainData_Jackie!$1:$1000,7,false)</f>
        <v>0</v>
      </c>
      <c r="AQ48" s="32" t="str">
        <f>vlookup($A48,MainData_Jackie!$1:$1000,8,false)</f>
        <v>0</v>
      </c>
      <c r="AR48" s="32" t="str">
        <f>vlookup($A48,MainData_Jackie!$1:$1000,9,false)</f>
        <v>0</v>
      </c>
      <c r="AS48" s="32" t="str">
        <f>vlookup($A48,MainData_Jackie!$1:$1000,10,false)</f>
        <v>0</v>
      </c>
      <c r="AT48" s="32" t="str">
        <f>vlookup($A48,MainData_Jackie!$1:$1000,11,false)</f>
        <v>21</v>
      </c>
      <c r="AU48" s="32" t="str">
        <f>vlookup($A48,MainData_Jackie!$1:$1000,12,false)</f>
        <v>52</v>
      </c>
      <c r="AV48" s="32" t="str">
        <f>vlookup($A48,MainData_Jackie!$1:$1000,13,false)</f>
        <v>sonic</v>
      </c>
      <c r="AW48" s="32" t="str">
        <f>vlookup($A48,MainData_Jackie!$1:$1000,14,false)</f>
        <v>net</v>
      </c>
      <c r="AX48" s="32" t="str">
        <f>vlookup($A48,MainData_Jackie!$1:$1000,15,false)</f>
        <v>2807</v>
      </c>
      <c r="AY48" s="32" t="str">
        <f>vlookup($A48,MainData_Jackie!$1:$1000,16,false)</f>
        <v>female</v>
      </c>
      <c r="AZ48" s="32" t="str">
        <f>vlookup($A48,Ian!47:1046,2,false)</f>
        <v>Chicuchas</v>
      </c>
      <c r="BA48" s="32" t="str">
        <f>vlookup($A48,Ian!47:1046,3,false)</f>
        <v>Girls</v>
      </c>
      <c r="BB48" s="32" t="str">
        <f>vlookup($A48,Ian!47:1046,4,false)</f>
        <v/>
      </c>
      <c r="BC48" s="32" t="str">
        <f>vlookup($A48,Ian!47:1046,5,false)</f>
        <v>Peru</v>
      </c>
      <c r="BD48" s="32" t="str">
        <f>vlookup($A48,Ian!47:1046,6,false)</f>
        <v/>
      </c>
      <c r="BE48" s="32" t="str">
        <f>vlookup($A48,Ian!47:1046,7,false)</f>
        <v/>
      </c>
      <c r="BF48" s="32" t="str">
        <f>vlookup($A48,Ian!47:1046,8,false)</f>
        <v/>
      </c>
      <c r="BG48" s="32" t="str">
        <f>vlookup(A48,SentimentScore!$1:$1000,2,false)</f>
        <v>0.999302</v>
      </c>
      <c r="BH48" s="50" t="str">
        <f>vlookup(A48,'Images with Key'!$1:$1000,32)</f>
        <v>https://s3-external-1.amazonaws.com/offertabs/offer/kxdcce/large/810_563984d5b4e9f-FullSizeRender2.jpg</v>
      </c>
    </row>
    <row r="49">
      <c r="A49" s="12">
        <v>99.0</v>
      </c>
      <c r="B49" s="16" t="s">
        <v>69</v>
      </c>
      <c r="C49" s="16" t="s">
        <v>1254</v>
      </c>
      <c r="D49" s="18" t="b">
        <v>1</v>
      </c>
      <c r="E49" s="12">
        <v>46.0</v>
      </c>
      <c r="F49" s="12">
        <v>10.0</v>
      </c>
      <c r="G49" s="12">
        <v>36.0</v>
      </c>
      <c r="H49" s="20">
        <v>42326.37708333333</v>
      </c>
      <c r="I49" s="16" t="s">
        <v>1255</v>
      </c>
      <c r="J49" s="16" t="s">
        <v>1256</v>
      </c>
      <c r="K49" s="16" t="s">
        <v>1257</v>
      </c>
      <c r="L49" s="18" t="e">
        <v>#N/A</v>
      </c>
      <c r="M49" s="18" t="e">
        <v>#N/A</v>
      </c>
      <c r="N49" s="18" t="e">
        <v>#N/A</v>
      </c>
      <c r="O49" s="18" t="e">
        <v>#N/A</v>
      </c>
      <c r="P49" s="18" t="e">
        <v>#N/A</v>
      </c>
      <c r="Q49" s="16" t="s">
        <v>1258</v>
      </c>
      <c r="R49" s="18" t="b">
        <v>1</v>
      </c>
      <c r="S49" s="18" t="b">
        <v>0</v>
      </c>
      <c r="T49" s="12">
        <v>91411.0</v>
      </c>
      <c r="U49" s="16" t="s">
        <v>1259</v>
      </c>
      <c r="V49" s="16" t="s">
        <v>319</v>
      </c>
      <c r="W49" s="51">
        <v>2226706.0</v>
      </c>
      <c r="X49" s="51">
        <v>2442996.0</v>
      </c>
      <c r="Y49" s="16" t="s">
        <v>1260</v>
      </c>
      <c r="Z49" s="16" t="s">
        <v>2885</v>
      </c>
      <c r="AA49" s="12">
        <v>3.0</v>
      </c>
      <c r="AB49" s="12">
        <v>4.0</v>
      </c>
      <c r="AC49" s="32" t="str">
        <f>vlookup($A49,Alex!$1:$1000,29,false)</f>
        <v>#education #poverty #children</v>
      </c>
      <c r="AD49" s="32" t="str">
        <f>vlookup($A49,Alex!$1:$1000,27,false)</f>
        <v>3</v>
      </c>
      <c r="AE49" s="32" t="str">
        <f>vlookup($A49,Alex!$1:$1000,28,false)</f>
        <v>4</v>
      </c>
      <c r="AF49" s="32" t="str">
        <f>vlookup(I49,'IP addresss'!$2:$1000,3,false)</f>
        <v>North America</v>
      </c>
      <c r="AG49" s="32" t="str">
        <f>vlookup(I49,'IP addresss'!$2:$1000,6,false)</f>
        <v>CA</v>
      </c>
      <c r="AH49" s="32" t="str">
        <f>vlookup(I49,'IP addresss'!$2:$1000,8,false)</f>
        <v>Los Angeles</v>
      </c>
      <c r="AI49" s="32" t="str">
        <f>vlookup(I49,'IP addresss'!$2:$1000,10,false)</f>
        <v>34.04880142</v>
      </c>
      <c r="AJ49" s="32" t="str">
        <f>vlookup(I49,'IP addresss'!$2:$1000,11,false)</f>
        <v>-118.3399963</v>
      </c>
      <c r="AK49" s="32" t="str">
        <f>vlookup(A49,MainData_Jackie!$1:$1000,2,false)</f>
        <v>Maddie Maradiegue</v>
      </c>
      <c r="AL49" s="32" t="str">
        <f>vlookup($A49,MainData_Jackie!$1:$1000,3,false)</f>
        <v>2938</v>
      </c>
      <c r="AM49" s="32" t="str">
        <f>vlookup($A49,MainData_Jackie!$1:$1000,4,false)</f>
        <v>490</v>
      </c>
      <c r="AN49" s="32" t="str">
        <f>vlookup($A49,MainData_Jackie!$1:$1000,5,false)</f>
        <v>120</v>
      </c>
      <c r="AO49" s="32" t="str">
        <f>vlookup($A49,MainData_Jackie!$1:$1000,6,false)</f>
        <v>0</v>
      </c>
      <c r="AP49" s="32" t="str">
        <f>vlookup($A49,MainData_Jackie!$1:$1000,7,false)</f>
        <v>0</v>
      </c>
      <c r="AQ49" s="32" t="str">
        <f>vlookup($A49,MainData_Jackie!$1:$1000,8,false)</f>
        <v>0</v>
      </c>
      <c r="AR49" s="32" t="str">
        <f>vlookup($A49,MainData_Jackie!$1:$1000,9,false)</f>
        <v>0</v>
      </c>
      <c r="AS49" s="32" t="str">
        <f>vlookup($A49,MainData_Jackie!$1:$1000,10,false)</f>
        <v>1</v>
      </c>
      <c r="AT49" s="32" t="str">
        <f>vlookup($A49,MainData_Jackie!$1:$1000,11,false)</f>
        <v>41</v>
      </c>
      <c r="AU49" s="32" t="str">
        <f>vlookup($A49,MainData_Jackie!$1:$1000,12,false)</f>
        <v>109</v>
      </c>
      <c r="AV49" s="32" t="str">
        <f>vlookup($A49,MainData_Jackie!$1:$1000,13,false)</f>
        <v>gmail</v>
      </c>
      <c r="AW49" s="32" t="str">
        <f>vlookup($A49,MainData_Jackie!$1:$1000,14,false)</f>
        <v>com</v>
      </c>
      <c r="AX49" s="32" t="str">
        <f>vlookup($A49,MainData_Jackie!$1:$1000,15,false)</f>
        <v>3780</v>
      </c>
      <c r="AY49" s="32" t="str">
        <f>vlookup($A49,MainData_Jackie!$1:$1000,16,false)</f>
        <v>female</v>
      </c>
      <c r="AZ49" s="32" t="str">
        <f>vlookup($A49,Ian!48:1047,2,false)</f>
        <v>Jane</v>
      </c>
      <c r="BA49" s="32" t="str">
        <f>vlookup($A49,Ian!48:1047,3,false)</f>
        <v>Albuquerque</v>
      </c>
      <c r="BB49" s="32" t="str">
        <f>vlookup($A49,Ian!48:1047,4,false)</f>
        <v/>
      </c>
      <c r="BC49" s="32" t="str">
        <f>vlookup($A49,Ian!48:1047,5,false)</f>
        <v/>
      </c>
      <c r="BD49" s="32" t="str">
        <f>vlookup($A49,Ian!48:1047,6,false)</f>
        <v/>
      </c>
      <c r="BE49" s="32" t="str">
        <f>vlookup($A49,Ian!48:1047,7,false)</f>
        <v/>
      </c>
      <c r="BF49" s="32" t="str">
        <f>vlookup($A49,Ian!48:1047,8,false)</f>
        <v/>
      </c>
      <c r="BG49" s="32" t="str">
        <f>vlookup(A49,SentimentScore!$1:$1000,2,false)</f>
        <v>0.978736</v>
      </c>
      <c r="BH49" s="50" t="str">
        <f>vlookup(A49,'Images with Key'!$1:$1000,32)</f>
        <v>https://s3-external-1.amazonaws.com/offertabs/offer/kxdcce/large/810_564e32b81c99e-image.jpg</v>
      </c>
    </row>
    <row r="50">
      <c r="A50" s="12">
        <v>123.0</v>
      </c>
      <c r="B50" s="16" t="s">
        <v>69</v>
      </c>
      <c r="C50" s="16" t="s">
        <v>1496</v>
      </c>
      <c r="D50" s="18" t="b">
        <v>1</v>
      </c>
      <c r="E50" s="12">
        <v>1.0</v>
      </c>
      <c r="F50" s="12">
        <v>0.0</v>
      </c>
      <c r="G50" s="12">
        <v>1.0</v>
      </c>
      <c r="H50" s="20">
        <v>42329.69652777778</v>
      </c>
      <c r="I50" s="16" t="s">
        <v>1497</v>
      </c>
      <c r="J50" s="16" t="s">
        <v>1498</v>
      </c>
      <c r="K50" s="16" t="s">
        <v>1499</v>
      </c>
      <c r="L50" s="18" t="e">
        <v>#N/A</v>
      </c>
      <c r="M50" s="18" t="e">
        <v>#N/A</v>
      </c>
      <c r="N50" s="18" t="e">
        <v>#N/A</v>
      </c>
      <c r="O50" s="18" t="e">
        <v>#N/A</v>
      </c>
      <c r="P50" s="18" t="e">
        <v>#N/A</v>
      </c>
      <c r="Q50" s="16" t="s">
        <v>1500</v>
      </c>
      <c r="R50" s="18" t="b">
        <v>1</v>
      </c>
      <c r="S50" s="18" t="b">
        <v>0</v>
      </c>
      <c r="T50" s="12">
        <v>94111.0</v>
      </c>
      <c r="U50" s="16" t="s">
        <v>1501</v>
      </c>
      <c r="V50" s="16" t="s">
        <v>319</v>
      </c>
      <c r="W50" s="51">
        <v>4.6083715E7</v>
      </c>
      <c r="X50" s="51">
        <v>3.8423512E7</v>
      </c>
      <c r="Y50" s="16" t="s">
        <v>1502</v>
      </c>
      <c r="Z50" s="16" t="s">
        <v>2891</v>
      </c>
      <c r="AA50" s="16"/>
      <c r="AB50" s="16"/>
      <c r="AC50" s="32" t="str">
        <f>vlookup($A50,Alex!$1:$1000,29,false)</f>
        <v>#environment</v>
      </c>
      <c r="AD50" s="32" t="str">
        <f>vlookup($A50,Alex!$1:$1000,27,false)</f>
        <v>2</v>
      </c>
      <c r="AE50" s="32" t="str">
        <f>vlookup($A50,Alex!$1:$1000,28,false)</f>
        <v>6</v>
      </c>
      <c r="AF50" s="32" t="str">
        <f>vlookup(I50,'IP addresss'!$2:$1000,3,false)</f>
        <v>North America</v>
      </c>
      <c r="AG50" s="32" t="str">
        <f>vlookup(I50,'IP addresss'!$2:$1000,6,false)</f>
        <v>NY</v>
      </c>
      <c r="AH50" s="32" t="str">
        <f>vlookup(I50,'IP addresss'!$2:$1000,8,false)</f>
        <v>New York</v>
      </c>
      <c r="AI50" s="32" t="str">
        <f>vlookup(I50,'IP addresss'!$2:$1000,10,false)</f>
        <v>40.75880051</v>
      </c>
      <c r="AJ50" s="32" t="str">
        <f>vlookup(I50,'IP addresss'!$2:$1000,11,false)</f>
        <v>-73.96800232</v>
      </c>
      <c r="AK50" s="32" t="str">
        <f>vlookup(A50,MainData_Jackie!$1:$1000,2,false)</f>
        <v>Eric Kuhn</v>
      </c>
      <c r="AL50" s="32" t="str">
        <f>vlookup($A50,MainData_Jackie!$1:$1000,3,false)</f>
        <v>542</v>
      </c>
      <c r="AM50" s="32" t="str">
        <f>vlookup($A50,MainData_Jackie!$1:$1000,4,false)</f>
        <v>93</v>
      </c>
      <c r="AN50" s="32" t="str">
        <f>vlookup($A50,MainData_Jackie!$1:$1000,5,false)</f>
        <v>13</v>
      </c>
      <c r="AO50" s="32" t="str">
        <f>vlookup($A50,MainData_Jackie!$1:$1000,6,false)</f>
        <v>0</v>
      </c>
      <c r="AP50" s="32" t="str">
        <f>vlookup($A50,MainData_Jackie!$1:$1000,7,false)</f>
        <v>0</v>
      </c>
      <c r="AQ50" s="32" t="str">
        <f>vlookup($A50,MainData_Jackie!$1:$1000,8,false)</f>
        <v>0</v>
      </c>
      <c r="AR50" s="32" t="str">
        <f>vlookup($A50,MainData_Jackie!$1:$1000,9,false)</f>
        <v>0</v>
      </c>
      <c r="AS50" s="32" t="str">
        <f>vlookup($A50,MainData_Jackie!$1:$1000,10,false)</f>
        <v>0</v>
      </c>
      <c r="AT50" s="32" t="str">
        <f>vlookup($A50,MainData_Jackie!$1:$1000,11,false)</f>
        <v>0</v>
      </c>
      <c r="AU50" s="32" t="str">
        <f>vlookup($A50,MainData_Jackie!$1:$1000,12,false)</f>
        <v>11</v>
      </c>
      <c r="AV50" s="32" t="str">
        <f>vlookup($A50,MainData_Jackie!$1:$1000,13,false)</f>
        <v>gmail</v>
      </c>
      <c r="AW50" s="32" t="str">
        <f>vlookup($A50,MainData_Jackie!$1:$1000,14,false)</f>
        <v>com</v>
      </c>
      <c r="AX50" s="32" t="str">
        <f>vlookup($A50,MainData_Jackie!$1:$1000,15,false)</f>
        <v>727</v>
      </c>
      <c r="AY50" s="32" t="str">
        <f>vlookup($A50,MainData_Jackie!$1:$1000,16,false)</f>
        <v>male</v>
      </c>
      <c r="AZ50" s="32" t="str">
        <f>vlookup($A50,Ian!49:1048,2,false)</f>
        <v>Eric</v>
      </c>
      <c r="BA50" s="32" t="str">
        <f>vlookup($A50,Ian!49:1048,3,false)</f>
        <v>Kuhn</v>
      </c>
      <c r="BB50" s="32" t="str">
        <f>vlookup($A50,Ian!49:1048,4,false)</f>
        <v>Denver</v>
      </c>
      <c r="BC50" s="32" t="str">
        <f>vlookup($A50,Ian!49:1048,5,false)</f>
        <v>United States</v>
      </c>
      <c r="BD50" s="32" t="str">
        <f>vlookup($A50,Ian!49:1048,6,false)</f>
        <v>Colorado</v>
      </c>
      <c r="BE50" s="32" t="str">
        <f>vlookup($A50,Ian!49:1048,7,false)</f>
        <v>Layer3 TV Inc.</v>
      </c>
      <c r="BF50" s="32" t="str">
        <f>vlookup($A50,Ian!49:1048,8,false)</f>
        <v>Marketing and Business Development</v>
      </c>
      <c r="BG50" s="32" t="str">
        <f>vlookup(A50,SentimentScore!$1:$1000,2,false)</f>
        <v>0.942522</v>
      </c>
      <c r="BH50" s="50" t="str">
        <f>vlookup(A50,'Images with Key'!$1:$1000,32)</f>
        <v>https://s3-external-1.amazonaws.com/offertabs/offer/kxdcce/large/810_56537a4665bc4-Pearlington.jpg</v>
      </c>
    </row>
    <row r="51">
      <c r="A51" s="12">
        <v>139.0</v>
      </c>
      <c r="B51" s="16" t="s">
        <v>69</v>
      </c>
      <c r="C51" s="16" t="s">
        <v>1651</v>
      </c>
      <c r="D51" s="18" t="b">
        <v>1</v>
      </c>
      <c r="E51" s="12">
        <v>4.0</v>
      </c>
      <c r="F51" s="12">
        <v>1.0</v>
      </c>
      <c r="G51" s="12">
        <v>3.0</v>
      </c>
      <c r="H51" s="20">
        <v>42312.447916666664</v>
      </c>
      <c r="I51" s="16" t="s">
        <v>1652</v>
      </c>
      <c r="J51" s="16" t="s">
        <v>1653</v>
      </c>
      <c r="K51" s="16" t="s">
        <v>1654</v>
      </c>
      <c r="L51" s="18" t="e">
        <v>#N/A</v>
      </c>
      <c r="M51" s="18" t="e">
        <v>#N/A</v>
      </c>
      <c r="N51" s="18" t="e">
        <v>#N/A</v>
      </c>
      <c r="O51" s="18" t="e">
        <v>#N/A</v>
      </c>
      <c r="P51" s="18" t="e">
        <v>#N/A</v>
      </c>
      <c r="Q51" s="16" t="s">
        <v>1655</v>
      </c>
      <c r="R51" s="18" t="b">
        <v>1</v>
      </c>
      <c r="S51" s="18" t="b">
        <v>1</v>
      </c>
      <c r="T51" s="12">
        <v>92093.0</v>
      </c>
      <c r="U51" s="16" t="s">
        <v>1656</v>
      </c>
      <c r="V51" s="16" t="s">
        <v>319</v>
      </c>
      <c r="W51" s="22"/>
      <c r="X51" s="22"/>
      <c r="Y51" s="16" t="s">
        <v>1657</v>
      </c>
      <c r="Z51" s="16" t="s">
        <v>2905</v>
      </c>
      <c r="AA51" s="16"/>
      <c r="AB51" s="16"/>
      <c r="AC51" s="32" t="str">
        <f>vlookup($A51,Alex!$1:$1000,29,false)</f>
        <v>#education</v>
      </c>
      <c r="AD51" s="32" t="str">
        <f>vlookup($A51,Alex!$1:$1000,27,false)</f>
        <v>2</v>
      </c>
      <c r="AE51" s="32" t="str">
        <f>vlookup($A51,Alex!$1:$1000,28,false)</f>
        <v>2</v>
      </c>
      <c r="AF51" s="32" t="str">
        <f>vlookup(I51,'IP addresss'!$2:$1000,3,false)</f>
        <v>North America</v>
      </c>
      <c r="AG51" s="32" t="str">
        <f>vlookup(I51,'IP addresss'!$2:$1000,6,false)</f>
        <v>CA</v>
      </c>
      <c r="AH51" s="32" t="str">
        <f>vlookup(I51,'IP addresss'!$2:$1000,8,false)</f>
        <v>Solana Beach</v>
      </c>
      <c r="AI51" s="32" t="str">
        <f>vlookup(I51,'IP addresss'!$2:$1000,10,false)</f>
        <v>32.9958992</v>
      </c>
      <c r="AJ51" s="32" t="str">
        <f>vlookup(I51,'IP addresss'!$2:$1000,11,false)</f>
        <v>-117.257103</v>
      </c>
      <c r="AK51" s="32" t="str">
        <f>vlookup(A51,MainData_Jackie!$1:$1000,2,false)</f>
        <v>Ivy Chester</v>
      </c>
      <c r="AL51" s="32" t="str">
        <f>vlookup($A51,MainData_Jackie!$1:$1000,3,false)</f>
        <v>3643</v>
      </c>
      <c r="AM51" s="32" t="str">
        <f>vlookup($A51,MainData_Jackie!$1:$1000,4,false)</f>
        <v>635</v>
      </c>
      <c r="AN51" s="32" t="str">
        <f>vlookup($A51,MainData_Jackie!$1:$1000,5,false)</f>
        <v>130</v>
      </c>
      <c r="AO51" s="32" t="str">
        <f>vlookup($A51,MainData_Jackie!$1:$1000,6,false)</f>
        <v>1</v>
      </c>
      <c r="AP51" s="32" t="str">
        <f>vlookup($A51,MainData_Jackie!$1:$1000,7,false)</f>
        <v>0</v>
      </c>
      <c r="AQ51" s="32" t="str">
        <f>vlookup($A51,MainData_Jackie!$1:$1000,8,false)</f>
        <v>0</v>
      </c>
      <c r="AR51" s="32" t="str">
        <f>vlookup($A51,MainData_Jackie!$1:$1000,9,false)</f>
        <v>0</v>
      </c>
      <c r="AS51" s="32" t="str">
        <f>vlookup($A51,MainData_Jackie!$1:$1000,10,false)</f>
        <v>0</v>
      </c>
      <c r="AT51" s="32" t="str">
        <f>vlookup($A51,MainData_Jackie!$1:$1000,11,false)</f>
        <v>6</v>
      </c>
      <c r="AU51" s="32" t="str">
        <f>vlookup($A51,MainData_Jackie!$1:$1000,12,false)</f>
        <v>93</v>
      </c>
      <c r="AV51" s="32" t="str">
        <f>vlookup($A51,MainData_Jackie!$1:$1000,13,false)</f>
        <v>samuellawrencefoundation</v>
      </c>
      <c r="AW51" s="32" t="str">
        <f>vlookup($A51,MainData_Jackie!$1:$1000,14,false)</f>
        <v>org</v>
      </c>
      <c r="AX51" s="32" t="str">
        <f>vlookup($A51,MainData_Jackie!$1:$1000,15,false)</f>
        <v>4855</v>
      </c>
      <c r="AY51" s="32" t="str">
        <f>vlookup($A51,MainData_Jackie!$1:$1000,16,false)</f>
        <v>female</v>
      </c>
      <c r="AZ51" s="32" t="str">
        <f>vlookup($A51,Ian!50:1049,2,false)</f>
        <v/>
      </c>
      <c r="BA51" s="32" t="str">
        <f>vlookup($A51,Ian!50:1049,3,false)</f>
        <v/>
      </c>
      <c r="BB51" s="32" t="str">
        <f>vlookup($A51,Ian!50:1049,4,false)</f>
        <v/>
      </c>
      <c r="BC51" s="32" t="str">
        <f>vlookup($A51,Ian!50:1049,5,false)</f>
        <v/>
      </c>
      <c r="BD51" s="32" t="str">
        <f>vlookup($A51,Ian!50:1049,6,false)</f>
        <v/>
      </c>
      <c r="BE51" s="32" t="str">
        <f>vlookup($A51,Ian!50:1049,7,false)</f>
        <v/>
      </c>
      <c r="BF51" s="32" t="str">
        <f>vlookup($A51,Ian!50:1049,8,false)</f>
        <v/>
      </c>
      <c r="BG51" s="32" t="str">
        <f>vlookup(A51,SentimentScore!$1:$1000,2,false)</f>
        <v>0.998683</v>
      </c>
      <c r="BH51" s="50" t="str">
        <f>vlookup(A51,'Images with Key'!$1:$1000,32)</f>
        <v>https://s3-external-1.amazonaws.com/offertabs/offer/kxdcce/large/810_564cedf46fd27-YFYLogo.png</v>
      </c>
    </row>
    <row r="52">
      <c r="A52" s="12">
        <v>160.0</v>
      </c>
      <c r="B52" s="16" t="s">
        <v>69</v>
      </c>
      <c r="C52" s="16" t="s">
        <v>1834</v>
      </c>
      <c r="D52" s="18" t="b">
        <v>1</v>
      </c>
      <c r="E52" s="12">
        <v>58.0</v>
      </c>
      <c r="F52" s="12">
        <v>7.0</v>
      </c>
      <c r="G52" s="12">
        <v>51.0</v>
      </c>
      <c r="H52" s="20">
        <v>42327.907638888886</v>
      </c>
      <c r="I52" s="16" t="s">
        <v>1835</v>
      </c>
      <c r="J52" s="16" t="s">
        <v>1836</v>
      </c>
      <c r="K52" s="16" t="s">
        <v>1837</v>
      </c>
      <c r="L52" s="18" t="e">
        <v>#N/A</v>
      </c>
      <c r="M52" s="18" t="e">
        <v>#N/A</v>
      </c>
      <c r="N52" s="18" t="e">
        <v>#N/A</v>
      </c>
      <c r="O52" s="18" t="e">
        <v>#N/A</v>
      </c>
      <c r="P52" s="18" t="e">
        <v>#N/A</v>
      </c>
      <c r="Q52" s="16" t="s">
        <v>1838</v>
      </c>
      <c r="R52" s="18" t="b">
        <v>1</v>
      </c>
      <c r="S52" s="18" t="b">
        <v>0</v>
      </c>
      <c r="T52" s="12">
        <v>95015.0</v>
      </c>
      <c r="U52" s="16" t="s">
        <v>1839</v>
      </c>
      <c r="V52" s="16" t="s">
        <v>319</v>
      </c>
      <c r="W52" s="51">
        <v>347918.0</v>
      </c>
      <c r="X52" s="51">
        <v>199698.0</v>
      </c>
      <c r="Y52" s="16" t="s">
        <v>1461</v>
      </c>
      <c r="Z52" s="16" t="s">
        <v>2914</v>
      </c>
      <c r="AA52" s="16"/>
      <c r="AB52" s="16"/>
      <c r="AC52" s="32" t="str">
        <f>vlookup($A52,Alex!$1:$1000,29,false)</f>
        <v>#animals</v>
      </c>
      <c r="AD52" s="32" t="str">
        <f>vlookup($A52,Alex!$1:$1000,27,false)</f>
        <v>1</v>
      </c>
      <c r="AE52" s="32" t="str">
        <f>vlookup($A52,Alex!$1:$1000,28,false)</f>
        <v>2</v>
      </c>
      <c r="AF52" s="32" t="str">
        <f>vlookup(I52,'IP addresss'!$2:$1000,3,false)</f>
        <v>North America</v>
      </c>
      <c r="AG52" s="32" t="str">
        <f>vlookup(I52,'IP addresss'!$2:$1000,6,false)</f>
        <v>CA</v>
      </c>
      <c r="AH52" s="32" t="str">
        <f>vlookup(I52,'IP addresss'!$2:$1000,8,false)</f>
        <v>San Francisco</v>
      </c>
      <c r="AI52" s="32" t="str">
        <f>vlookup(I52,'IP addresss'!$2:$1000,10,false)</f>
        <v>37.76910019</v>
      </c>
      <c r="AJ52" s="32" t="str">
        <f>vlookup(I52,'IP addresss'!$2:$1000,11,false)</f>
        <v>-122.4449005</v>
      </c>
      <c r="AK52" s="32" t="str">
        <f>vlookup(A52,MainData_Jackie!$1:$1000,2,false)</f>
        <v>Allison Kozak</v>
      </c>
      <c r="AL52" s="32" t="str">
        <f>vlookup($A52,MainData_Jackie!$1:$1000,3,false)</f>
        <v>1610</v>
      </c>
      <c r="AM52" s="32" t="str">
        <f>vlookup($A52,MainData_Jackie!$1:$1000,4,false)</f>
        <v>294</v>
      </c>
      <c r="AN52" s="32" t="str">
        <f>vlookup($A52,MainData_Jackie!$1:$1000,5,false)</f>
        <v>53</v>
      </c>
      <c r="AO52" s="32" t="str">
        <f>vlookup($A52,MainData_Jackie!$1:$1000,6,false)</f>
        <v>0</v>
      </c>
      <c r="AP52" s="32" t="str">
        <f>vlookup($A52,MainData_Jackie!$1:$1000,7,false)</f>
        <v>0</v>
      </c>
      <c r="AQ52" s="32" t="str">
        <f>vlookup($A52,MainData_Jackie!$1:$1000,8,false)</f>
        <v>0</v>
      </c>
      <c r="AR52" s="32" t="str">
        <f>vlookup($A52,MainData_Jackie!$1:$1000,9,false)</f>
        <v>0</v>
      </c>
      <c r="AS52" s="32" t="str">
        <f>vlookup($A52,MainData_Jackie!$1:$1000,10,false)</f>
        <v>0</v>
      </c>
      <c r="AT52" s="32" t="str">
        <f>vlookup($A52,MainData_Jackie!$1:$1000,11,false)</f>
        <v>0</v>
      </c>
      <c r="AU52" s="32" t="str">
        <f>vlookup($A52,MainData_Jackie!$1:$1000,12,false)</f>
        <v>33</v>
      </c>
      <c r="AV52" s="32" t="str">
        <f>vlookup($A52,MainData_Jackie!$1:$1000,13,false)</f>
        <v>axmk</v>
      </c>
      <c r="AW52" s="32" t="str">
        <f>vlookup($A52,MainData_Jackie!$1:$1000,14,false)</f>
        <v>com</v>
      </c>
      <c r="AX52" s="32" t="str">
        <f>vlookup($A52,MainData_Jackie!$1:$1000,15,false)</f>
        <v>2091</v>
      </c>
      <c r="AY52" s="32" t="str">
        <f>vlookup($A52,MainData_Jackie!$1:$1000,16,false)</f>
        <v>female</v>
      </c>
      <c r="AZ52" s="32" t="str">
        <f>vlookup($A52,Ian!51:1050,2,false)</f>
        <v>Allison</v>
      </c>
      <c r="BA52" s="32" t="str">
        <f>vlookup($A52,Ian!51:1050,3,false)</f>
        <v>Kozak</v>
      </c>
      <c r="BB52" s="32" t="str">
        <f>vlookup($A52,Ian!51:1050,4,false)</f>
        <v/>
      </c>
      <c r="BC52" s="32" t="str">
        <f>vlookup($A52,Ian!51:1050,5,false)</f>
        <v/>
      </c>
      <c r="BD52" s="32" t="str">
        <f>vlookup($A52,Ian!51:1050,6,false)</f>
        <v/>
      </c>
      <c r="BE52" s="32" t="str">
        <f>vlookup($A52,Ian!51:1050,7,false)</f>
        <v/>
      </c>
      <c r="BF52" s="32" t="str">
        <f>vlookup($A52,Ian!51:1050,8,false)</f>
        <v/>
      </c>
      <c r="BG52" s="32" t="str">
        <f>vlookup(A52,SentimentScore!$1:$1000,2,false)</f>
        <v>#N/A</v>
      </c>
      <c r="BH52" s="50" t="str">
        <f>vlookup(A52,'Images with Key'!$1:$1000,32)</f>
        <v>https://s3-external-1.amazonaws.com/offertabs/offer/kxdcce/large/810_565099d4edcf1-pennywar013.jpg</v>
      </c>
    </row>
    <row r="53">
      <c r="A53" s="12">
        <v>161.0</v>
      </c>
      <c r="B53" s="16" t="s">
        <v>69</v>
      </c>
      <c r="C53" s="16" t="s">
        <v>1834</v>
      </c>
      <c r="D53" s="18" t="b">
        <v>1</v>
      </c>
      <c r="E53" s="12">
        <v>68.0</v>
      </c>
      <c r="F53" s="12">
        <v>8.0</v>
      </c>
      <c r="G53" s="12">
        <v>60.0</v>
      </c>
      <c r="H53" s="20">
        <v>42331.938888888886</v>
      </c>
      <c r="I53" s="16" t="s">
        <v>1843</v>
      </c>
      <c r="J53" s="16" t="s">
        <v>1836</v>
      </c>
      <c r="K53" s="16" t="s">
        <v>1844</v>
      </c>
      <c r="L53" s="16" t="s">
        <v>264</v>
      </c>
      <c r="M53" s="12">
        <v>0.0</v>
      </c>
      <c r="N53" s="16" t="s">
        <v>2917</v>
      </c>
      <c r="O53" s="12">
        <v>0.0</v>
      </c>
      <c r="P53" s="12">
        <v>0.0</v>
      </c>
      <c r="Q53" s="16" t="s">
        <v>1846</v>
      </c>
      <c r="R53" s="18" t="b">
        <v>1</v>
      </c>
      <c r="S53" s="18" t="b">
        <v>1</v>
      </c>
      <c r="T53" s="12">
        <v>95015.0</v>
      </c>
      <c r="U53" s="16" t="s">
        <v>1839</v>
      </c>
      <c r="V53" s="16" t="s">
        <v>319</v>
      </c>
      <c r="W53" s="51">
        <v>347918.0</v>
      </c>
      <c r="X53" s="51">
        <v>199698.0</v>
      </c>
      <c r="Y53" s="16" t="s">
        <v>1461</v>
      </c>
      <c r="Z53" s="16" t="s">
        <v>2920</v>
      </c>
      <c r="AA53" s="16"/>
      <c r="AB53" s="16"/>
      <c r="AC53" s="32" t="str">
        <f>vlookup($A53,Alex!$1:$1000,29,false)</f>
        <v>#animals</v>
      </c>
      <c r="AD53" s="32" t="str">
        <f>vlookup($A53,Alex!$1:$1000,27,false)</f>
        <v>2</v>
      </c>
      <c r="AE53" s="32" t="str">
        <f>vlookup($A53,Alex!$1:$1000,28,false)</f>
        <v>2</v>
      </c>
      <c r="AF53" s="32" t="str">
        <f>vlookup(I53,'IP addresss'!$2:$1000,3,false)</f>
        <v>North America</v>
      </c>
      <c r="AG53" s="32" t="str">
        <f>vlookup(I53,'IP addresss'!$2:$1000,6,false)</f>
        <v>CA</v>
      </c>
      <c r="AH53" s="32" t="str">
        <f>vlookup(I53,'IP addresss'!$2:$1000,8,false)</f>
        <v>Sacramento</v>
      </c>
      <c r="AI53" s="32" t="str">
        <f>vlookup(I53,'IP addresss'!$2:$1000,10,false)</f>
        <v>38.58560181</v>
      </c>
      <c r="AJ53" s="32" t="str">
        <f>vlookup(I53,'IP addresss'!$2:$1000,11,false)</f>
        <v>-121.3777008</v>
      </c>
      <c r="AK53" s="32" t="str">
        <f>vlookup(A53,MainData_Jackie!$1:$1000,2,false)</f>
        <v>Eileen Peebles</v>
      </c>
      <c r="AL53" s="32" t="str">
        <f>vlookup($A53,MainData_Jackie!$1:$1000,3,false)</f>
        <v>1020</v>
      </c>
      <c r="AM53" s="32" t="str">
        <f>vlookup($A53,MainData_Jackie!$1:$1000,4,false)</f>
        <v>178</v>
      </c>
      <c r="AN53" s="32" t="str">
        <f>vlookup($A53,MainData_Jackie!$1:$1000,5,false)</f>
        <v>22</v>
      </c>
      <c r="AO53" s="32" t="str">
        <f>vlookup($A53,MainData_Jackie!$1:$1000,6,false)</f>
        <v>1</v>
      </c>
      <c r="AP53" s="32" t="str">
        <f>vlookup($A53,MainData_Jackie!$1:$1000,7,false)</f>
        <v>0</v>
      </c>
      <c r="AQ53" s="32" t="str">
        <f>vlookup($A53,MainData_Jackie!$1:$1000,8,false)</f>
        <v>0</v>
      </c>
      <c r="AR53" s="32" t="str">
        <f>vlookup($A53,MainData_Jackie!$1:$1000,9,false)</f>
        <v>0</v>
      </c>
      <c r="AS53" s="32" t="str">
        <f>vlookup($A53,MainData_Jackie!$1:$1000,10,false)</f>
        <v>0</v>
      </c>
      <c r="AT53" s="32" t="str">
        <f>vlookup($A53,MainData_Jackie!$1:$1000,11,false)</f>
        <v>5</v>
      </c>
      <c r="AU53" s="32" t="str">
        <f>vlookup($A53,MainData_Jackie!$1:$1000,12,false)</f>
        <v>33</v>
      </c>
      <c r="AV53" s="32" t="str">
        <f>vlookup($A53,MainData_Jackie!$1:$1000,13,false)</f>
        <v>winfirst</v>
      </c>
      <c r="AW53" s="32" t="str">
        <f>vlookup($A53,MainData_Jackie!$1:$1000,14,false)</f>
        <v>com</v>
      </c>
      <c r="AX53" s="32" t="str">
        <f>vlookup($A53,MainData_Jackie!$1:$1000,15,false)</f>
        <v>1367</v>
      </c>
      <c r="AY53" s="32" t="str">
        <f>vlookup($A53,MainData_Jackie!$1:$1000,16,false)</f>
        <v>female</v>
      </c>
      <c r="AZ53" s="32" t="str">
        <f>vlookup($A53,Ian!52:1051,2,false)</f>
        <v>Eileen</v>
      </c>
      <c r="BA53" s="32" t="str">
        <f>vlookup($A53,Ian!52:1051,3,false)</f>
        <v>Peebles</v>
      </c>
      <c r="BB53" s="32" t="str">
        <f>vlookup($A53,Ian!52:1051,4,false)</f>
        <v/>
      </c>
      <c r="BC53" s="32" t="str">
        <f>vlookup($A53,Ian!52:1051,5,false)</f>
        <v/>
      </c>
      <c r="BD53" s="32" t="str">
        <f>vlookup($A53,Ian!52:1051,6,false)</f>
        <v/>
      </c>
      <c r="BE53" s="32" t="str">
        <f>vlookup($A53,Ian!52:1051,7,false)</f>
        <v/>
      </c>
      <c r="BF53" s="32" t="str">
        <f>vlookup($A53,Ian!52:1051,8,false)</f>
        <v/>
      </c>
      <c r="BG53" s="32" t="str">
        <f>vlookup(A53,SentimentScore!$1:$1000,2,false)</f>
        <v>0.127851</v>
      </c>
      <c r="BH53" s="50" t="str">
        <f>vlookup(A53,'Images with Key'!$1:$1000,32)</f>
        <v>https://s3-external-1.amazonaws.com/offertabs/offer/kxdcce/large/810_5685620316ea2-12244355_1515663235426604_7935065112305742284_o.jpg</v>
      </c>
    </row>
    <row r="54">
      <c r="A54" s="12">
        <v>168.0</v>
      </c>
      <c r="B54" s="16" t="s">
        <v>69</v>
      </c>
      <c r="C54" s="16" t="s">
        <v>1907</v>
      </c>
      <c r="D54" s="18" t="b">
        <v>1</v>
      </c>
      <c r="E54" s="12">
        <v>1.0</v>
      </c>
      <c r="F54" s="12">
        <v>0.0</v>
      </c>
      <c r="G54" s="12">
        <v>1.0</v>
      </c>
      <c r="H54" s="20">
        <v>42327.99097222222</v>
      </c>
      <c r="I54" s="16" t="s">
        <v>1908</v>
      </c>
      <c r="J54" s="16" t="s">
        <v>1909</v>
      </c>
      <c r="K54" s="16" t="s">
        <v>1910</v>
      </c>
      <c r="L54" s="18" t="e">
        <v>#N/A</v>
      </c>
      <c r="M54" s="18" t="e">
        <v>#N/A</v>
      </c>
      <c r="N54" s="18" t="e">
        <v>#N/A</v>
      </c>
      <c r="O54" s="18" t="e">
        <v>#N/A</v>
      </c>
      <c r="P54" s="18" t="e">
        <v>#N/A</v>
      </c>
      <c r="Q54" s="16" t="s">
        <v>1911</v>
      </c>
      <c r="R54" s="18" t="b">
        <v>1</v>
      </c>
      <c r="S54" s="18" t="b">
        <v>0</v>
      </c>
      <c r="T54" s="12">
        <v>92176.0</v>
      </c>
      <c r="U54" s="16" t="s">
        <v>1912</v>
      </c>
      <c r="V54" s="16" t="s">
        <v>319</v>
      </c>
      <c r="W54" s="22"/>
      <c r="X54" s="22"/>
      <c r="Y54" s="16" t="s">
        <v>1913</v>
      </c>
      <c r="Z54" s="16" t="s">
        <v>2928</v>
      </c>
      <c r="AA54" s="16"/>
      <c r="AB54" s="16"/>
      <c r="AC54" s="32" t="str">
        <f>vlookup($A54,Alex!$1:$1000,29,false)</f>
        <v>#education teens</v>
      </c>
      <c r="AD54" s="32" t="str">
        <f>vlookup($A54,Alex!$1:$1000,27,false)</f>
        <v>1</v>
      </c>
      <c r="AE54" s="32" t="str">
        <f>vlookup($A54,Alex!$1:$1000,28,false)</f>
        <v>2</v>
      </c>
      <c r="AF54" s="32" t="str">
        <f>vlookup(I54,'IP addresss'!$2:$1000,3,false)</f>
        <v>Africa</v>
      </c>
      <c r="AG54" s="32" t="str">
        <f>vlookup(I54,'IP addresss'!$2:$1000,6,false)</f>
        <v>110</v>
      </c>
      <c r="AH54" s="32" t="str">
        <f>vlookup(I54,'IP addresss'!$2:$1000,8,false)</f>
        <v>Nairobi</v>
      </c>
      <c r="AI54" s="32" t="str">
        <f>vlookup(I54,'IP addresss'!$2:$1000,10,false)</f>
        <v>-1.283300042</v>
      </c>
      <c r="AJ54" s="32" t="str">
        <f>vlookup(I54,'IP addresss'!$2:$1000,11,false)</f>
        <v>36.81669998</v>
      </c>
      <c r="AK54" s="32" t="str">
        <f>vlookup(A54,MainData_Jackie!$1:$1000,2,false)</f>
        <v>Faith Simotwo Zainabu</v>
      </c>
      <c r="AL54" s="32" t="str">
        <f>vlookup($A54,MainData_Jackie!$1:$1000,3,false)</f>
        <v>908</v>
      </c>
      <c r="AM54" s="32" t="str">
        <f>vlookup($A54,MainData_Jackie!$1:$1000,4,false)</f>
        <v>169</v>
      </c>
      <c r="AN54" s="32" t="str">
        <f>vlookup($A54,MainData_Jackie!$1:$1000,5,false)</f>
        <v>14</v>
      </c>
      <c r="AO54" s="32" t="str">
        <f>vlookup($A54,MainData_Jackie!$1:$1000,6,false)</f>
        <v>0</v>
      </c>
      <c r="AP54" s="32" t="str">
        <f>vlookup($A54,MainData_Jackie!$1:$1000,7,false)</f>
        <v>0</v>
      </c>
      <c r="AQ54" s="32" t="str">
        <f>vlookup($A54,MainData_Jackie!$1:$1000,8,false)</f>
        <v>0</v>
      </c>
      <c r="AR54" s="32" t="str">
        <f>vlookup($A54,MainData_Jackie!$1:$1000,9,false)</f>
        <v>0</v>
      </c>
      <c r="AS54" s="32" t="str">
        <f>vlookup($A54,MainData_Jackie!$1:$1000,10,false)</f>
        <v>0</v>
      </c>
      <c r="AT54" s="32" t="str">
        <f>vlookup($A54,MainData_Jackie!$1:$1000,11,false)</f>
        <v>0</v>
      </c>
      <c r="AU54" s="32" t="str">
        <f>vlookup($A54,MainData_Jackie!$1:$1000,12,false)</f>
        <v>23</v>
      </c>
      <c r="AV54" s="32" t="str">
        <f>vlookup($A54,MainData_Jackie!$1:$1000,13,false)</f>
        <v>gmail</v>
      </c>
      <c r="AW54" s="32" t="str">
        <f>vlookup($A54,MainData_Jackie!$1:$1000,14,false)</f>
        <v>com</v>
      </c>
      <c r="AX54" s="32" t="str">
        <f>vlookup($A54,MainData_Jackie!$1:$1000,15,false)</f>
        <v>1200</v>
      </c>
      <c r="AY54" s="32" t="str">
        <f>vlookup($A54,MainData_Jackie!$1:$1000,16,false)</f>
        <v>female</v>
      </c>
      <c r="AZ54" s="32" t="str">
        <f>vlookup($A54,Ian!53:1052,2,false)</f>
        <v>Faith</v>
      </c>
      <c r="BA54" s="32" t="str">
        <f>vlookup($A54,Ian!53:1052,3,false)</f>
        <v>Simotwo</v>
      </c>
      <c r="BB54" s="32" t="str">
        <f>vlookup($A54,Ian!53:1052,4,false)</f>
        <v/>
      </c>
      <c r="BC54" s="32" t="str">
        <f>vlookup($A54,Ian!53:1052,5,false)</f>
        <v>Kenya</v>
      </c>
      <c r="BD54" s="32" t="str">
        <f>vlookup($A54,Ian!53:1052,6,false)</f>
        <v/>
      </c>
      <c r="BE54" s="32" t="str">
        <f>vlookup($A54,Ian!53:1052,7,false)</f>
        <v>YSA (Youth Service America)</v>
      </c>
      <c r="BF54" s="32" t="str">
        <f>vlookup($A54,Ian!53:1052,8,false)</f>
        <v>Member</v>
      </c>
      <c r="BG54" s="32" t="str">
        <f>vlookup(A54,SentimentScore!$1:$1000,2,false)</f>
        <v>1</v>
      </c>
      <c r="BH54" s="50" t="str">
        <f>vlookup(A54,'Images with Key'!$1:$1000,32)</f>
        <v>https://s3-external-1.amazonaws.com/offertabs/offer/kxdcce/large/810_5650bd83abb2e-sindyandfriends.JPG</v>
      </c>
    </row>
    <row r="55">
      <c r="A55" s="12">
        <v>188.0</v>
      </c>
      <c r="B55" s="16" t="s">
        <v>69</v>
      </c>
      <c r="C55" s="16" t="s">
        <v>2099</v>
      </c>
      <c r="D55" s="18" t="b">
        <v>1</v>
      </c>
      <c r="E55" s="12">
        <v>39.0</v>
      </c>
      <c r="F55" s="12">
        <v>7.0</v>
      </c>
      <c r="G55" s="12">
        <v>32.0</v>
      </c>
      <c r="H55" s="20">
        <v>42310.46319444444</v>
      </c>
      <c r="I55" s="16" t="s">
        <v>2100</v>
      </c>
      <c r="J55" s="16" t="s">
        <v>2101</v>
      </c>
      <c r="K55" s="16" t="s">
        <v>2102</v>
      </c>
      <c r="L55" s="18" t="e">
        <v>#N/A</v>
      </c>
      <c r="M55" s="18" t="e">
        <v>#N/A</v>
      </c>
      <c r="N55" s="18" t="e">
        <v>#N/A</v>
      </c>
      <c r="O55" s="18" t="e">
        <v>#N/A</v>
      </c>
      <c r="P55" s="18" t="e">
        <v>#N/A</v>
      </c>
      <c r="Q55" s="16" t="s">
        <v>2103</v>
      </c>
      <c r="R55" s="18" t="b">
        <v>1</v>
      </c>
      <c r="S55" s="18" t="b">
        <v>1</v>
      </c>
      <c r="T55" s="12">
        <v>91105.0</v>
      </c>
      <c r="U55" s="16" t="s">
        <v>2104</v>
      </c>
      <c r="V55" s="16" t="s">
        <v>319</v>
      </c>
      <c r="W55" s="51">
        <v>2.4473561E7</v>
      </c>
      <c r="X55" s="51">
        <v>2.2103375E7</v>
      </c>
      <c r="Y55" s="16" t="s">
        <v>2105</v>
      </c>
      <c r="Z55" s="16" t="s">
        <v>2936</v>
      </c>
      <c r="AA55" s="16"/>
      <c r="AB55" s="16"/>
      <c r="AC55" s="32" t="str">
        <f>vlookup($A55,Alex!$1:$1000,29,false)</f>
        <v>#education</v>
      </c>
      <c r="AD55" s="32" t="str">
        <f>vlookup($A55,Alex!$1:$1000,27,false)</f>
        <v>1</v>
      </c>
      <c r="AE55" s="32" t="str">
        <f>vlookup($A55,Alex!$1:$1000,28,false)</f>
        <v>2</v>
      </c>
      <c r="AF55" s="32" t="str">
        <f>vlookup(I55,'IP addresss'!$2:$1000,3,false)</f>
        <v>North America</v>
      </c>
      <c r="AG55" s="32" t="str">
        <f>vlookup(I55,'IP addresss'!$2:$1000,6,false)</f>
        <v>CA</v>
      </c>
      <c r="AH55" s="32" t="str">
        <f>vlookup(I55,'IP addresss'!$2:$1000,8,false)</f>
        <v>Los Angeles</v>
      </c>
      <c r="AI55" s="32" t="str">
        <f>vlookup(I55,'IP addresss'!$2:$1000,10,false)</f>
        <v>34.11729813</v>
      </c>
      <c r="AJ55" s="32" t="str">
        <f>vlookup(I55,'IP addresss'!$2:$1000,11,false)</f>
        <v>-118.2600021</v>
      </c>
      <c r="AK55" s="32" t="str">
        <f>vlookup(A55,MainData_Jackie!$1:$1000,2,false)</f>
        <v>Marisol Barrios</v>
      </c>
      <c r="AL55" s="32" t="str">
        <f>vlookup($A55,MainData_Jackie!$1:$1000,3,false)</f>
        <v>1254</v>
      </c>
      <c r="AM55" s="32" t="str">
        <f>vlookup($A55,MainData_Jackie!$1:$1000,4,false)</f>
        <v>225</v>
      </c>
      <c r="AN55" s="32" t="str">
        <f>vlookup($A55,MainData_Jackie!$1:$1000,5,false)</f>
        <v>41</v>
      </c>
      <c r="AO55" s="32" t="str">
        <f>vlookup($A55,MainData_Jackie!$1:$1000,6,false)</f>
        <v>1</v>
      </c>
      <c r="AP55" s="32" t="str">
        <f>vlookup($A55,MainData_Jackie!$1:$1000,7,false)</f>
        <v>0</v>
      </c>
      <c r="AQ55" s="32" t="str">
        <f>vlookup($A55,MainData_Jackie!$1:$1000,8,false)</f>
        <v>0</v>
      </c>
      <c r="AR55" s="32" t="str">
        <f>vlookup($A55,MainData_Jackie!$1:$1000,9,false)</f>
        <v>0</v>
      </c>
      <c r="AS55" s="32" t="str">
        <f>vlookup($A55,MainData_Jackie!$1:$1000,10,false)</f>
        <v>0</v>
      </c>
      <c r="AT55" s="32" t="str">
        <f>vlookup($A55,MainData_Jackie!$1:$1000,11,false)</f>
        <v>0</v>
      </c>
      <c r="AU55" s="32" t="str">
        <f>vlookup($A55,MainData_Jackie!$1:$1000,12,false)</f>
        <v>30</v>
      </c>
      <c r="AV55" s="32" t="str">
        <f>vlookup($A55,MainData_Jackie!$1:$1000,13,false)</f>
        <v>hillsides</v>
      </c>
      <c r="AW55" s="32" t="str">
        <f>vlookup($A55,MainData_Jackie!$1:$1000,14,false)</f>
        <v>org</v>
      </c>
      <c r="AX55" s="32" t="str">
        <f>vlookup($A55,MainData_Jackie!$1:$1000,15,false)</f>
        <v>1592</v>
      </c>
      <c r="AY55" s="32" t="str">
        <f>vlookup($A55,MainData_Jackie!$1:$1000,16,false)</f>
        <v>female</v>
      </c>
      <c r="AZ55" s="32" t="str">
        <f>vlookup($A55,Ian!54:1053,2,false)</f>
        <v>Marisol</v>
      </c>
      <c r="BA55" s="32" t="str">
        <f>vlookup($A55,Ian!54:1053,3,false)</f>
        <v>Barrios</v>
      </c>
      <c r="BB55" s="32" t="str">
        <f>vlookup($A55,Ian!54:1053,4,false)</f>
        <v/>
      </c>
      <c r="BC55" s="32" t="str">
        <f>vlookup($A55,Ian!54:1053,5,false)</f>
        <v/>
      </c>
      <c r="BD55" s="32" t="str">
        <f>vlookup($A55,Ian!54:1053,6,false)</f>
        <v/>
      </c>
      <c r="BE55" s="32" t="str">
        <f>vlookup($A55,Ian!54:1053,7,false)</f>
        <v/>
      </c>
      <c r="BF55" s="32" t="str">
        <f>vlookup($A55,Ian!54:1053,8,false)</f>
        <v/>
      </c>
      <c r="BG55" s="32" t="str">
        <f>vlookup(A55,SentimentScore!$1:$1000,2,false)</f>
        <v>0.816558</v>
      </c>
      <c r="BH55" s="50" t="str">
        <f>vlookup(A55,'Images with Key'!$1:$1000,32)</f>
        <v>https://s3-external-1.amazonaws.com/offertabs/offer/kxdcce/large/810_563933b100c66-girlpointing.jpg</v>
      </c>
    </row>
    <row r="56">
      <c r="A56" s="12">
        <v>195.0</v>
      </c>
      <c r="B56" s="16" t="s">
        <v>69</v>
      </c>
      <c r="C56" s="16" t="s">
        <v>2165</v>
      </c>
      <c r="D56" s="18" t="b">
        <v>1</v>
      </c>
      <c r="E56" s="12">
        <v>2.0</v>
      </c>
      <c r="F56" s="12">
        <v>0.0</v>
      </c>
      <c r="G56" s="12">
        <v>2.0</v>
      </c>
      <c r="H56" s="20">
        <v>42328.85486111111</v>
      </c>
      <c r="I56" s="16" t="s">
        <v>2166</v>
      </c>
      <c r="J56" s="16" t="s">
        <v>2167</v>
      </c>
      <c r="K56" s="16" t="s">
        <v>2168</v>
      </c>
      <c r="L56" s="18" t="e">
        <v>#N/A</v>
      </c>
      <c r="M56" s="18" t="e">
        <v>#N/A</v>
      </c>
      <c r="N56" s="18" t="e">
        <v>#N/A</v>
      </c>
      <c r="O56" s="18" t="e">
        <v>#N/A</v>
      </c>
      <c r="P56" s="18" t="e">
        <v>#N/A</v>
      </c>
      <c r="Q56" s="16" t="s">
        <v>2169</v>
      </c>
      <c r="R56" s="18" t="b">
        <v>1</v>
      </c>
      <c r="S56" s="18" t="b">
        <v>0</v>
      </c>
      <c r="T56" s="12">
        <v>95758.0</v>
      </c>
      <c r="U56" s="16" t="s">
        <v>2170</v>
      </c>
      <c r="V56" s="16" t="s">
        <v>319</v>
      </c>
      <c r="W56" s="22"/>
      <c r="X56" s="22"/>
      <c r="Y56" s="16" t="s">
        <v>2171</v>
      </c>
      <c r="Z56" s="16" t="s">
        <v>2943</v>
      </c>
      <c r="AA56" s="16"/>
      <c r="AB56" s="16"/>
      <c r="AC56" s="32" t="str">
        <f>vlookup($A56,Alex!$1:$1000,29,false)</f>
        <v>#children #abuse #addiction</v>
      </c>
      <c r="AD56" s="32" t="str">
        <f>vlookup($A56,Alex!$1:$1000,27,false)</f>
        <v>1</v>
      </c>
      <c r="AE56" s="32" t="str">
        <f>vlookup($A56,Alex!$1:$1000,28,false)</f>
        <v>2</v>
      </c>
      <c r="AF56" s="32" t="str">
        <f>vlookup(I56,'IP addresss'!$2:$1000,3,false)</f>
        <v>North America</v>
      </c>
      <c r="AG56" s="32" t="str">
        <f>vlookup(I56,'IP addresss'!$2:$1000,6,false)</f>
        <v>FL</v>
      </c>
      <c r="AH56" s="32" t="str">
        <f>vlookup(I56,'IP addresss'!$2:$1000,8,false)</f>
        <v>New Port Richey</v>
      </c>
      <c r="AI56" s="32" t="str">
        <f>vlookup(I56,'IP addresss'!$2:$1000,10,false)</f>
        <v>28.21579933</v>
      </c>
      <c r="AJ56" s="32" t="str">
        <f>vlookup(I56,'IP addresss'!$2:$1000,11,false)</f>
        <v>-82.6595993</v>
      </c>
      <c r="AK56" s="32" t="str">
        <f>vlookup(A56,MainData_Jackie!$1:$1000,2,false)</f>
        <v>Katina Hickmon</v>
      </c>
      <c r="AL56" s="32" t="str">
        <f>vlookup($A56,MainData_Jackie!$1:$1000,3,false)</f>
        <v>2221</v>
      </c>
      <c r="AM56" s="32" t="str">
        <f>vlookup($A56,MainData_Jackie!$1:$1000,4,false)</f>
        <v>409</v>
      </c>
      <c r="AN56" s="32" t="str">
        <f>vlookup($A56,MainData_Jackie!$1:$1000,5,false)</f>
        <v>60</v>
      </c>
      <c r="AO56" s="32" t="str">
        <f>vlookup($A56,MainData_Jackie!$1:$1000,6,false)</f>
        <v>0</v>
      </c>
      <c r="AP56" s="32" t="str">
        <f>vlookup($A56,MainData_Jackie!$1:$1000,7,false)</f>
        <v>0</v>
      </c>
      <c r="AQ56" s="32" t="str">
        <f>vlookup($A56,MainData_Jackie!$1:$1000,8,false)</f>
        <v>0</v>
      </c>
      <c r="AR56" s="32" t="str">
        <f>vlookup($A56,MainData_Jackie!$1:$1000,9,false)</f>
        <v>0</v>
      </c>
      <c r="AS56" s="32" t="str">
        <f>vlookup($A56,MainData_Jackie!$1:$1000,10,false)</f>
        <v>0</v>
      </c>
      <c r="AT56" s="32" t="str">
        <f>vlookup($A56,MainData_Jackie!$1:$1000,11,false)</f>
        <v>0</v>
      </c>
      <c r="AU56" s="32" t="str">
        <f>vlookup($A56,MainData_Jackie!$1:$1000,12,false)</f>
        <v>101</v>
      </c>
      <c r="AV56" s="32" t="str">
        <f>vlookup($A56,MainData_Jackie!$1:$1000,13,false)</f>
        <v>givehopetoall</v>
      </c>
      <c r="AW56" s="32" t="str">
        <f>vlookup($A56,MainData_Jackie!$1:$1000,14,false)</f>
        <v>org</v>
      </c>
      <c r="AX56" s="32" t="str">
        <f>vlookup($A56,MainData_Jackie!$1:$1000,15,false)</f>
        <v>2993</v>
      </c>
      <c r="AY56" s="32" t="str">
        <f>vlookup($A56,MainData_Jackie!$1:$1000,16,false)</f>
        <v>female</v>
      </c>
      <c r="AZ56" s="32" t="str">
        <f>vlookup($A56,Ian!55:1054,2,false)</f>
        <v/>
      </c>
      <c r="BA56" s="32" t="str">
        <f>vlookup($A56,Ian!55:1054,3,false)</f>
        <v/>
      </c>
      <c r="BB56" s="32" t="str">
        <f>vlookup($A56,Ian!55:1054,4,false)</f>
        <v/>
      </c>
      <c r="BC56" s="32" t="str">
        <f>vlookup($A56,Ian!55:1054,5,false)</f>
        <v/>
      </c>
      <c r="BD56" s="32" t="str">
        <f>vlookup($A56,Ian!55:1054,6,false)</f>
        <v/>
      </c>
      <c r="BE56" s="32" t="str">
        <f>vlookup($A56,Ian!55:1054,7,false)</f>
        <v/>
      </c>
      <c r="BF56" s="32" t="str">
        <f>vlookup($A56,Ian!55:1054,8,false)</f>
        <v/>
      </c>
      <c r="BG56" s="32" t="str">
        <f>vlookup(A56,SentimentScore!$1:$1000,2,false)</f>
        <v>1</v>
      </c>
      <c r="BH56" s="50" t="str">
        <f>vlookup(A56,'Images with Key'!$1:$1000,32)</f>
        <v>https://s3-external-1.amazonaws.com/offertabs/offer/kxdcce/large/810_565322efb2b71-GayleandMatt.jpg</v>
      </c>
    </row>
    <row r="57">
      <c r="A57" s="12">
        <v>204.0</v>
      </c>
      <c r="B57" s="16" t="s">
        <v>69</v>
      </c>
      <c r="C57" s="16" t="s">
        <v>2257</v>
      </c>
      <c r="D57" s="18" t="b">
        <v>1</v>
      </c>
      <c r="E57" s="12">
        <v>102.0</v>
      </c>
      <c r="F57" s="12">
        <v>13.0</v>
      </c>
      <c r="G57" s="12">
        <v>89.0</v>
      </c>
      <c r="H57" s="20">
        <v>42330.82013888889</v>
      </c>
      <c r="I57" s="16" t="s">
        <v>2258</v>
      </c>
      <c r="J57" s="16" t="s">
        <v>2259</v>
      </c>
      <c r="K57" s="16" t="s">
        <v>2260</v>
      </c>
      <c r="L57" s="18" t="e">
        <v>#N/A</v>
      </c>
      <c r="M57" s="18" t="e">
        <v>#N/A</v>
      </c>
      <c r="N57" s="18" t="e">
        <v>#N/A</v>
      </c>
      <c r="O57" s="18" t="e">
        <v>#N/A</v>
      </c>
      <c r="P57" s="18" t="e">
        <v>#N/A</v>
      </c>
      <c r="Q57" s="16" t="s">
        <v>2261</v>
      </c>
      <c r="R57" s="18" t="b">
        <v>1</v>
      </c>
      <c r="S57" s="18" t="b">
        <v>1</v>
      </c>
      <c r="T57" s="12">
        <v>91403.0</v>
      </c>
      <c r="U57" s="16" t="s">
        <v>2262</v>
      </c>
      <c r="V57" s="16" t="s">
        <v>319</v>
      </c>
      <c r="W57" s="22"/>
      <c r="X57" s="22"/>
      <c r="Y57" s="16" t="s">
        <v>598</v>
      </c>
      <c r="Z57" s="16" t="s">
        <v>2953</v>
      </c>
      <c r="AA57" s="16"/>
      <c r="AB57" s="16"/>
      <c r="AC57" s="32" t="str">
        <f>vlookup($A57,Alex!$1:$1000,29,false)</f>
        <v>#orgmadeadifferenceinmylife</v>
      </c>
      <c r="AD57" s="32" t="str">
        <f>vlookup($A57,Alex!$1:$1000,27,false)</f>
        <v>1</v>
      </c>
      <c r="AE57" s="32" t="str">
        <f>vlookup($A57,Alex!$1:$1000,28,false)</f>
        <v>1</v>
      </c>
      <c r="AF57" s="32" t="str">
        <f>vlookup(I57,'IP addresss'!$2:$1000,3,false)</f>
        <v>North America</v>
      </c>
      <c r="AG57" s="32" t="str">
        <f>vlookup(I57,'IP addresss'!$2:$1000,6,false)</f>
        <v>CA</v>
      </c>
      <c r="AH57" s="32" t="str">
        <f>vlookup(I57,'IP addresss'!$2:$1000,8,false)</f>
        <v>Glendale</v>
      </c>
      <c r="AI57" s="32" t="str">
        <f>vlookup(I57,'IP addresss'!$2:$1000,10,false)</f>
        <v>34.13589859</v>
      </c>
      <c r="AJ57" s="32" t="str">
        <f>vlookup(I57,'IP addresss'!$2:$1000,11,false)</f>
        <v>-118.2631989</v>
      </c>
      <c r="AK57" s="32" t="str">
        <f>vlookup(A57,MainData_Jackie!$1:$1000,2,false)</f>
        <v>Hoa Le</v>
      </c>
      <c r="AL57" s="32" t="str">
        <f>vlookup($A57,MainData_Jackie!$1:$1000,3,false)</f>
        <v>2386</v>
      </c>
      <c r="AM57" s="32" t="str">
        <f>vlookup($A57,MainData_Jackie!$1:$1000,4,false)</f>
        <v>408</v>
      </c>
      <c r="AN57" s="32" t="str">
        <f>vlookup($A57,MainData_Jackie!$1:$1000,5,false)</f>
        <v>81</v>
      </c>
      <c r="AO57" s="32" t="str">
        <f>vlookup($A57,MainData_Jackie!$1:$1000,6,false)</f>
        <v>1</v>
      </c>
      <c r="AP57" s="32" t="str">
        <f>vlookup($A57,MainData_Jackie!$1:$1000,7,false)</f>
        <v>0</v>
      </c>
      <c r="AQ57" s="32" t="str">
        <f>vlookup($A57,MainData_Jackie!$1:$1000,8,false)</f>
        <v>0</v>
      </c>
      <c r="AR57" s="32" t="str">
        <f>vlookup($A57,MainData_Jackie!$1:$1000,9,false)</f>
        <v>0</v>
      </c>
      <c r="AS57" s="32" t="str">
        <f>vlookup($A57,MainData_Jackie!$1:$1000,10,false)</f>
        <v>2</v>
      </c>
      <c r="AT57" s="32" t="str">
        <f>vlookup($A57,MainData_Jackie!$1:$1000,11,false)</f>
        <v>3</v>
      </c>
      <c r="AU57" s="32" t="str">
        <f>vlookup($A57,MainData_Jackie!$1:$1000,12,false)</f>
        <v>59</v>
      </c>
      <c r="AV57" s="32" t="str">
        <f>vlookup($A57,MainData_Jackie!$1:$1000,13,false)</f>
        <v>yahoo</v>
      </c>
      <c r="AW57" s="32" t="str">
        <f>vlookup($A57,MainData_Jackie!$1:$1000,14,false)</f>
        <v>com</v>
      </c>
      <c r="AX57" s="32" t="str">
        <f>vlookup($A57,MainData_Jackie!$1:$1000,15,false)</f>
        <v>3149</v>
      </c>
      <c r="AY57" s="32" t="str">
        <f>vlookup($A57,MainData_Jackie!$1:$1000,16,false)</f>
        <v>female</v>
      </c>
      <c r="AZ57" s="32" t="str">
        <f>vlookup($A57,Ian!56:1055,2,false)</f>
        <v>Jennifer</v>
      </c>
      <c r="BA57" s="32" t="str">
        <f>vlookup($A57,Ian!56:1055,3,false)</f>
        <v/>
      </c>
      <c r="BB57" s="32" t="str">
        <f>vlookup($A57,Ian!56:1055,4,false)</f>
        <v/>
      </c>
      <c r="BC57" s="32" t="str">
        <f>vlookup($A57,Ian!56:1055,5,false)</f>
        <v/>
      </c>
      <c r="BD57" s="32" t="str">
        <f>vlookup($A57,Ian!56:1055,6,false)</f>
        <v/>
      </c>
      <c r="BE57" s="32" t="str">
        <f>vlookup($A57,Ian!56:1055,7,false)</f>
        <v/>
      </c>
      <c r="BF57" s="32" t="str">
        <f>vlookup($A57,Ian!56:1055,8,false)</f>
        <v/>
      </c>
      <c r="BG57" s="32" t="str">
        <f>vlookup(A57,SentimentScore!$1:$1000,2,false)</f>
        <v>1</v>
      </c>
      <c r="BH57" s="50" t="str">
        <f>vlookup(A57,'Images with Key'!$1:$1000,32)</f>
        <v>https://s3-external-1.amazonaws.com/offertabs/offer/kxdcce/large/810_564d5a4479600-image.jpeg</v>
      </c>
    </row>
    <row r="58">
      <c r="A58" s="12">
        <v>223.0</v>
      </c>
      <c r="B58" s="16" t="s">
        <v>69</v>
      </c>
      <c r="C58" s="16" t="s">
        <v>2438</v>
      </c>
      <c r="D58" s="18" t="b">
        <v>1</v>
      </c>
      <c r="E58" s="12">
        <v>140.0</v>
      </c>
      <c r="F58" s="12">
        <v>65.0</v>
      </c>
      <c r="G58" s="12">
        <v>75.0</v>
      </c>
      <c r="H58" s="20">
        <v>42319.89722222222</v>
      </c>
      <c r="I58" s="16" t="s">
        <v>2439</v>
      </c>
      <c r="J58" s="16" t="s">
        <v>2440</v>
      </c>
      <c r="K58" s="16" t="s">
        <v>2441</v>
      </c>
      <c r="L58" s="18" t="e">
        <v>#N/A</v>
      </c>
      <c r="M58" s="18" t="e">
        <v>#N/A</v>
      </c>
      <c r="N58" s="18" t="e">
        <v>#N/A</v>
      </c>
      <c r="O58" s="18" t="e">
        <v>#N/A</v>
      </c>
      <c r="P58" s="18" t="e">
        <v>#N/A</v>
      </c>
      <c r="Q58" s="16" t="s">
        <v>2442</v>
      </c>
      <c r="R58" s="18" t="b">
        <v>1</v>
      </c>
      <c r="S58" s="18" t="b">
        <v>1</v>
      </c>
      <c r="T58" s="12">
        <v>94042.0</v>
      </c>
      <c r="U58" s="16" t="s">
        <v>2443</v>
      </c>
      <c r="V58" s="16" t="s">
        <v>319</v>
      </c>
      <c r="W58" s="51">
        <v>3.4006532E7</v>
      </c>
      <c r="X58" s="51">
        <v>1.1300906E7</v>
      </c>
      <c r="Y58" s="16" t="s">
        <v>1657</v>
      </c>
      <c r="Z58" s="16" t="s">
        <v>2967</v>
      </c>
      <c r="AA58" s="16"/>
      <c r="AB58" s="16"/>
      <c r="AC58" s="32" t="str">
        <f>vlookup($A58,Alex!$1:$1000,29,false)</f>
        <v>#education</v>
      </c>
      <c r="AD58" s="32" t="str">
        <f>vlookup($A58,Alex!$1:$1000,27,false)</f>
        <v>2</v>
      </c>
      <c r="AE58" s="32" t="str">
        <f>vlookup($A58,Alex!$1:$1000,28,false)</f>
        <v>2</v>
      </c>
      <c r="AF58" s="32" t="str">
        <f>vlookup(I58,'IP addresss'!$2:$1000,3,false)</f>
        <v>North America</v>
      </c>
      <c r="AG58" s="32" t="str">
        <f>vlookup(I58,'IP addresss'!$2:$1000,6,false)</f>
        <v>NY</v>
      </c>
      <c r="AH58" s="32" t="str">
        <f>vlookup(I58,'IP addresss'!$2:$1000,8,false)</f>
        <v>Brooklyn</v>
      </c>
      <c r="AI58" s="32" t="str">
        <f>vlookup(I58,'IP addresss'!$2:$1000,10,false)</f>
        <v>40.64509964</v>
      </c>
      <c r="AJ58" s="32" t="str">
        <f>vlookup(I58,'IP addresss'!$2:$1000,11,false)</f>
        <v>-73.94499969</v>
      </c>
      <c r="AK58" s="32" t="str">
        <f>vlookup(A58,MainData_Jackie!$1:$1000,2,false)</f>
        <v>June Klein</v>
      </c>
      <c r="AL58" s="32" t="str">
        <f>vlookup($A58,MainData_Jackie!$1:$1000,3,false)</f>
        <v>2989</v>
      </c>
      <c r="AM58" s="32" t="str">
        <f>vlookup($A58,MainData_Jackie!$1:$1000,4,false)</f>
        <v>455</v>
      </c>
      <c r="AN58" s="32" t="str">
        <f>vlookup($A58,MainData_Jackie!$1:$1000,5,false)</f>
        <v>113</v>
      </c>
      <c r="AO58" s="32" t="str">
        <f>vlookup($A58,MainData_Jackie!$1:$1000,6,false)</f>
        <v>1</v>
      </c>
      <c r="AP58" s="32" t="str">
        <f>vlookup($A58,MainData_Jackie!$1:$1000,7,false)</f>
        <v>8</v>
      </c>
      <c r="AQ58" s="32" t="str">
        <f>vlookup($A58,MainData_Jackie!$1:$1000,8,false)</f>
        <v>0</v>
      </c>
      <c r="AR58" s="32" t="str">
        <f>vlookup($A58,MainData_Jackie!$1:$1000,9,false)</f>
        <v>0</v>
      </c>
      <c r="AS58" s="32" t="str">
        <f>vlookup($A58,MainData_Jackie!$1:$1000,10,false)</f>
        <v>1</v>
      </c>
      <c r="AT58" s="32" t="str">
        <f>vlookup($A58,MainData_Jackie!$1:$1000,11,false)</f>
        <v>9</v>
      </c>
      <c r="AU58" s="32" t="str">
        <f>vlookup($A58,MainData_Jackie!$1:$1000,12,false)</f>
        <v>163</v>
      </c>
      <c r="AV58" s="32" t="str">
        <f>vlookup($A58,MainData_Jackie!$1:$1000,13,false)</f>
        <v>tmv</v>
      </c>
      <c r="AW58" s="32" t="str">
        <f>vlookup($A58,MainData_Jackie!$1:$1000,14,false)</f>
        <v>com</v>
      </c>
      <c r="AX58" s="32" t="str">
        <f>vlookup($A58,MainData_Jackie!$1:$1000,15,false)</f>
        <v>3837</v>
      </c>
      <c r="AY58" s="32" t="str">
        <f>vlookup($A58,MainData_Jackie!$1:$1000,16,false)</f>
        <v>female</v>
      </c>
      <c r="AZ58" s="32" t="str">
        <f>vlookup($A58,Ian!57:1056,2,false)</f>
        <v/>
      </c>
      <c r="BA58" s="32" t="str">
        <f>vlookup($A58,Ian!57:1056,3,false)</f>
        <v/>
      </c>
      <c r="BB58" s="32" t="str">
        <f>vlookup($A58,Ian!57:1056,4,false)</f>
        <v/>
      </c>
      <c r="BC58" s="32" t="str">
        <f>vlookup($A58,Ian!57:1056,5,false)</f>
        <v/>
      </c>
      <c r="BD58" s="32" t="str">
        <f>vlookup($A58,Ian!57:1056,6,false)</f>
        <v/>
      </c>
      <c r="BE58" s="32" t="str">
        <f>vlookup($A58,Ian!57:1056,7,false)</f>
        <v/>
      </c>
      <c r="BF58" s="32" t="str">
        <f>vlookup($A58,Ian!57:1056,8,false)</f>
        <v/>
      </c>
      <c r="BG58" s="32" t="str">
        <f>vlookup(A58,SentimentScore!$1:$1000,2,false)</f>
        <v>0.976888</v>
      </c>
      <c r="BH58" s="50" t="str">
        <f>vlookup(A58,'Images with Key'!$1:$1000,32)</f>
        <v>https://s3-external-1.amazonaws.com/offertabs/offer/kxdcce/large/810_56466b43f3364-McKenziepumpkincarving2015.jpg</v>
      </c>
    </row>
    <row r="59">
      <c r="A59" s="12">
        <v>237.0</v>
      </c>
      <c r="B59" s="16" t="s">
        <v>69</v>
      </c>
      <c r="C59" s="16" t="s">
        <v>2518</v>
      </c>
      <c r="D59" s="18" t="b">
        <v>1</v>
      </c>
      <c r="E59" s="12">
        <v>15.0</v>
      </c>
      <c r="F59" s="12">
        <v>0.0</v>
      </c>
      <c r="G59" s="12">
        <v>15.0</v>
      </c>
      <c r="H59" s="20">
        <v>42327.40416666667</v>
      </c>
      <c r="I59" s="16" t="s">
        <v>2519</v>
      </c>
      <c r="J59" s="16" t="s">
        <v>2520</v>
      </c>
      <c r="K59" s="16" t="s">
        <v>2521</v>
      </c>
      <c r="L59" s="18" t="e">
        <v>#N/A</v>
      </c>
      <c r="M59" s="18" t="e">
        <v>#N/A</v>
      </c>
      <c r="N59" s="18" t="e">
        <v>#N/A</v>
      </c>
      <c r="O59" s="18" t="e">
        <v>#N/A</v>
      </c>
      <c r="P59" s="18" t="e">
        <v>#N/A</v>
      </c>
      <c r="Q59" s="16" t="s">
        <v>2522</v>
      </c>
      <c r="R59" s="18" t="b">
        <v>1</v>
      </c>
      <c r="S59" s="18" t="b">
        <v>0</v>
      </c>
      <c r="T59" s="12">
        <v>94063.0</v>
      </c>
      <c r="U59" s="16" t="s">
        <v>2523</v>
      </c>
      <c r="V59" s="16" t="s">
        <v>319</v>
      </c>
      <c r="W59" s="22"/>
      <c r="X59" s="22"/>
      <c r="Y59" s="16" t="s">
        <v>1250</v>
      </c>
      <c r="Z59" s="16" t="s">
        <v>2974</v>
      </c>
      <c r="AA59" s="16"/>
      <c r="AB59" s="16"/>
      <c r="AC59" s="32" t="str">
        <f>vlookup($A59,Alex!$1:$1000,29,false)</f>
        <v>#education #chidlren</v>
      </c>
      <c r="AD59" s="32" t="str">
        <f>vlookup($A59,Alex!$1:$1000,27,false)</f>
        <v>1</v>
      </c>
      <c r="AE59" s="32" t="str">
        <f>vlookup($A59,Alex!$1:$1000,28,false)</f>
        <v>1</v>
      </c>
      <c r="AF59" s="32" t="str">
        <f>vlookup(I59,'IP addresss'!$2:$1000,3,false)</f>
        <v>North America</v>
      </c>
      <c r="AG59" s="32" t="str">
        <f>vlookup(I59,'IP addresss'!$2:$1000,6,false)</f>
        <v>IN</v>
      </c>
      <c r="AH59" s="32" t="str">
        <f>vlookup(I59,'IP addresss'!$2:$1000,8,false)</f>
        <v>Merrillville</v>
      </c>
      <c r="AI59" s="32" t="str">
        <f>vlookup(I59,'IP addresss'!$2:$1000,10,false)</f>
        <v>41.47930145</v>
      </c>
      <c r="AJ59" s="32" t="str">
        <f>vlookup(I59,'IP addresss'!$2:$1000,11,false)</f>
        <v>-87.31639862</v>
      </c>
      <c r="AK59" s="32" t="str">
        <f>vlookup(A59,MainData_Jackie!$1:$1000,2,false)</f>
        <v>Emily Lammers</v>
      </c>
      <c r="AL59" s="32" t="str">
        <f>vlookup($A59,MainData_Jackie!$1:$1000,3,false)</f>
        <v>2091</v>
      </c>
      <c r="AM59" s="32" t="str">
        <f>vlookup($A59,MainData_Jackie!$1:$1000,4,false)</f>
        <v>355</v>
      </c>
      <c r="AN59" s="32" t="str">
        <f>vlookup($A59,MainData_Jackie!$1:$1000,5,false)</f>
        <v>63</v>
      </c>
      <c r="AO59" s="32" t="str">
        <f>vlookup($A59,MainData_Jackie!$1:$1000,6,false)</f>
        <v>0</v>
      </c>
      <c r="AP59" s="32" t="str">
        <f>vlookup($A59,MainData_Jackie!$1:$1000,7,false)</f>
        <v>0</v>
      </c>
      <c r="AQ59" s="32" t="str">
        <f>vlookup($A59,MainData_Jackie!$1:$1000,8,false)</f>
        <v>0</v>
      </c>
      <c r="AR59" s="32" t="str">
        <f>vlookup($A59,MainData_Jackie!$1:$1000,9,false)</f>
        <v>0</v>
      </c>
      <c r="AS59" s="32" t="str">
        <f>vlookup($A59,MainData_Jackie!$1:$1000,10,false)</f>
        <v>0</v>
      </c>
      <c r="AT59" s="32" t="str">
        <f>vlookup($A59,MainData_Jackie!$1:$1000,11,false)</f>
        <v>9</v>
      </c>
      <c r="AU59" s="32" t="str">
        <f>vlookup($A59,MainData_Jackie!$1:$1000,12,false)</f>
        <v>75</v>
      </c>
      <c r="AV59" s="32" t="str">
        <f>vlookup($A59,MainData_Jackie!$1:$1000,13,false)</f>
        <v>hotmail</v>
      </c>
      <c r="AW59" s="32" t="str">
        <f>vlookup($A59,MainData_Jackie!$1:$1000,14,false)</f>
        <v>com</v>
      </c>
      <c r="AX59" s="32" t="str">
        <f>vlookup($A59,MainData_Jackie!$1:$1000,15,false)</f>
        <v>2804</v>
      </c>
      <c r="AY59" s="32" t="str">
        <f>vlookup($A59,MainData_Jackie!$1:$1000,16,false)</f>
        <v>female</v>
      </c>
      <c r="AZ59" s="32" t="str">
        <f>vlookup($A59,Ian!58:1057,2,false)</f>
        <v/>
      </c>
      <c r="BA59" s="32" t="str">
        <f>vlookup($A59,Ian!58:1057,3,false)</f>
        <v/>
      </c>
      <c r="BB59" s="32" t="str">
        <f>vlookup($A59,Ian!58:1057,4,false)</f>
        <v/>
      </c>
      <c r="BC59" s="32" t="str">
        <f>vlookup($A59,Ian!58:1057,5,false)</f>
        <v/>
      </c>
      <c r="BD59" s="32" t="str">
        <f>vlookup($A59,Ian!58:1057,6,false)</f>
        <v/>
      </c>
      <c r="BE59" s="32" t="str">
        <f>vlookup($A59,Ian!58:1057,7,false)</f>
        <v/>
      </c>
      <c r="BF59" s="32" t="str">
        <f>vlookup($A59,Ian!58:1057,8,false)</f>
        <v/>
      </c>
      <c r="BG59" s="32" t="str">
        <f>vlookup(A59,SentimentScore!$1:$1000,2,false)</f>
        <v>0.394224</v>
      </c>
      <c r="BH59" s="50" t="str">
        <f>vlookup(A59,'Images with Key'!$1:$1000,32)</f>
        <v>https://s3-external-1.amazonaws.com/offertabs/offer/kxdcce/large/810_564f5e2755134-IMG_2691.JPG</v>
      </c>
    </row>
    <row r="60">
      <c r="A60" s="12">
        <v>241.0</v>
      </c>
      <c r="B60" s="16" t="s">
        <v>69</v>
      </c>
      <c r="C60" s="16" t="s">
        <v>2557</v>
      </c>
      <c r="D60" s="18" t="b">
        <v>1</v>
      </c>
      <c r="E60" s="12">
        <v>26.0</v>
      </c>
      <c r="F60" s="12">
        <v>1.0</v>
      </c>
      <c r="G60" s="12">
        <v>25.0</v>
      </c>
      <c r="H60" s="20">
        <v>42328.861805555556</v>
      </c>
      <c r="I60" s="16" t="s">
        <v>2558</v>
      </c>
      <c r="J60" s="16" t="s">
        <v>2559</v>
      </c>
      <c r="K60" s="16" t="s">
        <v>2560</v>
      </c>
      <c r="L60" s="18" t="e">
        <v>#N/A</v>
      </c>
      <c r="M60" s="18" t="e">
        <v>#N/A</v>
      </c>
      <c r="N60" s="18" t="e">
        <v>#N/A</v>
      </c>
      <c r="O60" s="18" t="e">
        <v>#N/A</v>
      </c>
      <c r="P60" s="18" t="e">
        <v>#N/A</v>
      </c>
      <c r="Q60" s="16" t="s">
        <v>2561</v>
      </c>
      <c r="R60" s="18" t="b">
        <v>1</v>
      </c>
      <c r="S60" s="18" t="b">
        <v>0</v>
      </c>
      <c r="T60" s="12">
        <v>94975.0</v>
      </c>
      <c r="U60" s="16" t="s">
        <v>2562</v>
      </c>
      <c r="V60" s="16" t="s">
        <v>319</v>
      </c>
      <c r="W60" s="51">
        <v>188496.0</v>
      </c>
      <c r="X60" s="51">
        <v>87943.0</v>
      </c>
      <c r="Y60" s="16" t="s">
        <v>1461</v>
      </c>
      <c r="Z60" s="16" t="s">
        <v>2990</v>
      </c>
      <c r="AA60" s="16"/>
      <c r="AB60" s="16"/>
      <c r="AC60" s="32" t="str">
        <f>vlookup($A60,Alex!$1:$1000,29,false)</f>
        <v>#animals</v>
      </c>
      <c r="AD60" s="32" t="str">
        <f>vlookup($A60,Alex!$1:$1000,27,false)</f>
        <v>2</v>
      </c>
      <c r="AE60" s="32" t="str">
        <f>vlookup($A60,Alex!$1:$1000,28,false)</f>
        <v>2</v>
      </c>
      <c r="AF60" s="32" t="str">
        <f>vlookup(I60,'IP addresss'!$2:$1000,3,false)</f>
        <v>North America</v>
      </c>
      <c r="AG60" s="32" t="str">
        <f>vlookup(I60,'IP addresss'!$2:$1000,6,false)</f>
        <v>CA</v>
      </c>
      <c r="AH60" s="32" t="str">
        <f>vlookup(I60,'IP addresss'!$2:$1000,8,false)</f>
        <v>Petaluma</v>
      </c>
      <c r="AI60" s="32" t="str">
        <f>vlookup(I60,'IP addresss'!$2:$1000,10,false)</f>
        <v>38.21839905</v>
      </c>
      <c r="AJ60" s="32" t="str">
        <f>vlookup(I60,'IP addresss'!$2:$1000,11,false)</f>
        <v>-122.767601</v>
      </c>
      <c r="AK60" s="32" t="str">
        <f>vlookup(A60,MainData_Jackie!$1:$1000,2,false)</f>
        <v>Suzanne Maia</v>
      </c>
      <c r="AL60" s="32" t="str">
        <f>vlookup($A60,MainData_Jackie!$1:$1000,3,false)</f>
        <v>5603</v>
      </c>
      <c r="AM60" s="32" t="str">
        <f>vlookup($A60,MainData_Jackie!$1:$1000,4,false)</f>
        <v>1018</v>
      </c>
      <c r="AN60" s="32" t="str">
        <f>vlookup($A60,MainData_Jackie!$1:$1000,5,false)</f>
        <v>153</v>
      </c>
      <c r="AO60" s="32" t="str">
        <f>vlookup($A60,MainData_Jackie!$1:$1000,6,false)</f>
        <v>0</v>
      </c>
      <c r="AP60" s="32" t="str">
        <f>vlookup($A60,MainData_Jackie!$1:$1000,7,false)</f>
        <v>0</v>
      </c>
      <c r="AQ60" s="32" t="str">
        <f>vlookup($A60,MainData_Jackie!$1:$1000,8,false)</f>
        <v>0</v>
      </c>
      <c r="AR60" s="32" t="str">
        <f>vlookup($A60,MainData_Jackie!$1:$1000,9,false)</f>
        <v>0</v>
      </c>
      <c r="AS60" s="32" t="str">
        <f>vlookup($A60,MainData_Jackie!$1:$1000,10,false)</f>
        <v>0</v>
      </c>
      <c r="AT60" s="32" t="str">
        <f>vlookup($A60,MainData_Jackie!$1:$1000,11,false)</f>
        <v>16</v>
      </c>
      <c r="AU60" s="32" t="str">
        <f>vlookup($A60,MainData_Jackie!$1:$1000,12,false)</f>
        <v>124</v>
      </c>
      <c r="AV60" s="32" t="str">
        <f>vlookup($A60,MainData_Jackie!$1:$1000,13,false)</f>
        <v>gmail</v>
      </c>
      <c r="AW60" s="32" t="str">
        <f>vlookup($A60,MainData_Jackie!$1:$1000,14,false)</f>
        <v>com</v>
      </c>
      <c r="AX60" s="32" t="str">
        <f>vlookup($A60,MainData_Jackie!$1:$1000,15,false)</f>
        <v>7591</v>
      </c>
      <c r="AY60" s="32" t="str">
        <f>vlookup($A60,MainData_Jackie!$1:$1000,16,false)</f>
        <v>female</v>
      </c>
      <c r="AZ60" s="32" t="str">
        <f>vlookup($A60,Ian!59:1058,2,false)</f>
        <v>Suzanne</v>
      </c>
      <c r="BA60" s="32" t="str">
        <f>vlookup($A60,Ian!59:1058,3,false)</f>
        <v>Lee</v>
      </c>
      <c r="BB60" s="32" t="str">
        <f>vlookup($A60,Ian!59:1058,4,false)</f>
        <v>San Francisco</v>
      </c>
      <c r="BC60" s="32" t="str">
        <f>vlookup($A60,Ian!59:1058,5,false)</f>
        <v>United States</v>
      </c>
      <c r="BD60" s="32" t="str">
        <f>vlookup($A60,Ian!59:1058,6,false)</f>
        <v>California</v>
      </c>
      <c r="BE60" s="32" t="str">
        <f>vlookup($A60,Ian!59:1058,7,false)</f>
        <v>NJ Department of Agriculture</v>
      </c>
      <c r="BF60" s="32" t="str">
        <f>vlookup($A60,Ian!59:1058,8,false)</f>
        <v>Bio-Aide</v>
      </c>
      <c r="BG60" s="32" t="str">
        <f>vlookup(A60,SentimentScore!$1:$1000,2,false)</f>
        <v>1</v>
      </c>
      <c r="BH60" s="50" t="str">
        <f>vlookup(A60,'Images with Key'!$1:$1000,32)</f>
        <v>https://s3-external-1.amazonaws.com/offertabs/offer/kxdcce/large/810_564ba577b3992-ymca_blk_rgb_r.jpeg</v>
      </c>
    </row>
    <row r="61">
      <c r="A61" s="12">
        <v>252.0</v>
      </c>
      <c r="B61" s="16" t="s">
        <v>69</v>
      </c>
      <c r="C61" s="16" t="s">
        <v>2669</v>
      </c>
      <c r="D61" s="18" t="b">
        <v>1</v>
      </c>
      <c r="E61" s="12">
        <v>1.0</v>
      </c>
      <c r="F61" s="12">
        <v>0.0</v>
      </c>
      <c r="G61" s="12">
        <v>1.0</v>
      </c>
      <c r="H61" s="20">
        <v>42320.52638888889</v>
      </c>
      <c r="I61" s="16" t="s">
        <v>2670</v>
      </c>
      <c r="J61" s="16" t="s">
        <v>2671</v>
      </c>
      <c r="K61" s="16" t="s">
        <v>2673</v>
      </c>
      <c r="L61" s="18" t="e">
        <v>#N/A</v>
      </c>
      <c r="M61" s="18" t="e">
        <v>#N/A</v>
      </c>
      <c r="N61" s="18" t="e">
        <v>#N/A</v>
      </c>
      <c r="O61" s="18" t="e">
        <v>#N/A</v>
      </c>
      <c r="P61" s="18" t="e">
        <v>#N/A</v>
      </c>
      <c r="Q61" s="16" t="s">
        <v>2676</v>
      </c>
      <c r="R61" s="18" t="b">
        <v>1</v>
      </c>
      <c r="S61" s="18" t="b">
        <v>0</v>
      </c>
      <c r="T61" s="12">
        <v>94104.0</v>
      </c>
      <c r="U61" s="16" t="s">
        <v>1501</v>
      </c>
      <c r="V61" s="16" t="s">
        <v>319</v>
      </c>
      <c r="W61" s="22"/>
      <c r="X61" s="22"/>
      <c r="Y61" s="22"/>
      <c r="Z61" s="16" t="s">
        <v>2996</v>
      </c>
      <c r="AA61" s="16"/>
      <c r="AB61" s="16"/>
      <c r="AC61" s="32" t="str">
        <f>vlookup($A61,Alex!$1:$1000,29,false)</f>
        <v>#children #healthcare</v>
      </c>
      <c r="AD61" s="32" t="str">
        <f>vlookup($A61,Alex!$1:$1000,27,false)</f>
        <v>1</v>
      </c>
      <c r="AE61" s="32" t="str">
        <f>vlookup($A61,Alex!$1:$1000,28,false)</f>
        <v>2</v>
      </c>
      <c r="AF61" s="32" t="str">
        <f>vlookup(I61,'IP addresss'!$2:$1000,3,false)</f>
        <v>North America</v>
      </c>
      <c r="AG61" s="32" t="str">
        <f>vlookup(I61,'IP addresss'!$2:$1000,6,false)</f>
        <v>CA</v>
      </c>
      <c r="AH61" s="32" t="str">
        <f>vlookup(I61,'IP addresss'!$2:$1000,8,false)</f>
        <v>Irvine</v>
      </c>
      <c r="AI61" s="32" t="str">
        <f>vlookup(I61,'IP addresss'!$2:$1000,10,false)</f>
        <v>33.7010994</v>
      </c>
      <c r="AJ61" s="32" t="str">
        <f>vlookup(I61,'IP addresss'!$2:$1000,11,false)</f>
        <v>-117.7969971</v>
      </c>
      <c r="AK61" s="32" t="str">
        <f>vlookup(A61,MainData_Jackie!$1:$1000,2,false)</f>
        <v>Kathie Graham Simpson</v>
      </c>
      <c r="AL61" s="32" t="str">
        <f>vlookup($A61,MainData_Jackie!$1:$1000,3,false)</f>
        <v>1082</v>
      </c>
      <c r="AM61" s="32" t="str">
        <f>vlookup($A61,MainData_Jackie!$1:$1000,4,false)</f>
        <v>188</v>
      </c>
      <c r="AN61" s="32" t="str">
        <f>vlookup($A61,MainData_Jackie!$1:$1000,5,false)</f>
        <v>26</v>
      </c>
      <c r="AO61" s="32" t="str">
        <f>vlookup($A61,MainData_Jackie!$1:$1000,6,false)</f>
        <v>0</v>
      </c>
      <c r="AP61" s="32" t="str">
        <f>vlookup($A61,MainData_Jackie!$1:$1000,7,false)</f>
        <v>0</v>
      </c>
      <c r="AQ61" s="32" t="str">
        <f>vlookup($A61,MainData_Jackie!$1:$1000,8,false)</f>
        <v>0</v>
      </c>
      <c r="AR61" s="32" t="str">
        <f>vlookup($A61,MainData_Jackie!$1:$1000,9,false)</f>
        <v>2</v>
      </c>
      <c r="AS61" s="32" t="str">
        <f>vlookup($A61,MainData_Jackie!$1:$1000,10,false)</f>
        <v>1</v>
      </c>
      <c r="AT61" s="32" t="str">
        <f>vlookup($A61,MainData_Jackie!$1:$1000,11,false)</f>
        <v>12</v>
      </c>
      <c r="AU61" s="32" t="str">
        <f>vlookup($A61,MainData_Jackie!$1:$1000,12,false)</f>
        <v>32</v>
      </c>
      <c r="AV61" s="32" t="str">
        <f>vlookup($A61,MainData_Jackie!$1:$1000,13,false)</f>
        <v>sbcglobal</v>
      </c>
      <c r="AW61" s="32" t="str">
        <f>vlookup($A61,MainData_Jackie!$1:$1000,14,false)</f>
        <v>net</v>
      </c>
      <c r="AX61" s="32" t="str">
        <f>vlookup($A61,MainData_Jackie!$1:$1000,15,false)</f>
        <v>1472</v>
      </c>
      <c r="AY61" s="32" t="str">
        <f>vlookup($A61,MainData_Jackie!$1:$1000,16,false)</f>
        <v>female</v>
      </c>
      <c r="AZ61" s="32" t="str">
        <f>vlookup($A61,Ian!60:1059,2,false)</f>
        <v>Kathie</v>
      </c>
      <c r="BA61" s="32" t="str">
        <f>vlookup($A61,Ian!60:1059,3,false)</f>
        <v>Simpson</v>
      </c>
      <c r="BB61" s="32" t="str">
        <f>vlookup($A61,Ian!60:1059,4,false)</f>
        <v/>
      </c>
      <c r="BC61" s="32" t="str">
        <f>vlookup($A61,Ian!60:1059,5,false)</f>
        <v>United States</v>
      </c>
      <c r="BD61" s="32" t="str">
        <f>vlookup($A61,Ian!60:1059,6,false)</f>
        <v>California</v>
      </c>
      <c r="BE61" s="32" t="str">
        <f>vlookup($A61,Ian!60:1059,7,false)</f>
        <v>Focus on Souvenirs</v>
      </c>
      <c r="BF61" s="32" t="str">
        <f>vlookup($A61,Ian!60:1059,8,false)</f>
        <v>Account Manager</v>
      </c>
      <c r="BG61" s="32" t="str">
        <f>vlookup(A61,SentimentScore!$1:$1000,2,false)</f>
        <v>0.999997</v>
      </c>
      <c r="BH61" s="50" t="str">
        <f>vlookup(A61,'Images with Key'!$1:$1000,32)</f>
        <v>https://s3-external-1.amazonaws.com/offertabs/offer/kxdcce/large/810_564997ca0248c-12144906_842335372551223_3932755710003085760_n.jpg</v>
      </c>
    </row>
    <row r="62">
      <c r="A62" s="12">
        <v>257.0</v>
      </c>
      <c r="B62" s="16" t="s">
        <v>69</v>
      </c>
      <c r="C62" s="16" t="s">
        <v>2740</v>
      </c>
      <c r="D62" s="18" t="b">
        <v>1</v>
      </c>
      <c r="E62" s="12">
        <v>0.0</v>
      </c>
      <c r="F62" s="12">
        <v>0.0</v>
      </c>
      <c r="G62" s="12">
        <v>0.0</v>
      </c>
      <c r="H62" s="20">
        <v>42317.65</v>
      </c>
      <c r="I62" s="16" t="s">
        <v>2741</v>
      </c>
      <c r="J62" s="16" t="s">
        <v>2742</v>
      </c>
      <c r="K62" s="16" t="s">
        <v>2743</v>
      </c>
      <c r="L62" s="18" t="e">
        <v>#N/A</v>
      </c>
      <c r="M62" s="18" t="e">
        <v>#N/A</v>
      </c>
      <c r="N62" s="18" t="e">
        <v>#N/A</v>
      </c>
      <c r="O62" s="18" t="e">
        <v>#N/A</v>
      </c>
      <c r="P62" s="18" t="e">
        <v>#N/A</v>
      </c>
      <c r="Q62" s="16" t="s">
        <v>2745</v>
      </c>
      <c r="R62" s="18" t="b">
        <v>1</v>
      </c>
      <c r="S62" s="18" t="b">
        <v>1</v>
      </c>
      <c r="T62" s="12">
        <v>92123.0</v>
      </c>
      <c r="U62" s="16" t="s">
        <v>1912</v>
      </c>
      <c r="V62" s="16" t="s">
        <v>319</v>
      </c>
      <c r="W62" s="22"/>
      <c r="X62" s="22"/>
      <c r="Y62" s="16" t="s">
        <v>2748</v>
      </c>
      <c r="Z62" s="16" t="s">
        <v>3006</v>
      </c>
      <c r="AA62" s="16"/>
      <c r="AB62" s="16"/>
      <c r="AC62" s="32" t="str">
        <f>vlookup($A62,Alex!$1:$1000,29,false)</f>
        <v>#mentalillness</v>
      </c>
      <c r="AD62" s="32" t="str">
        <f>vlookup($A62,Alex!$1:$1000,27,false)</f>
        <v>2</v>
      </c>
      <c r="AE62" s="32" t="str">
        <f>vlookup($A62,Alex!$1:$1000,28,false)</f>
        <v>2</v>
      </c>
      <c r="AF62" s="32" t="str">
        <f>vlookup(I62,'IP addresss'!$2:$1000,3,false)</f>
        <v>North America</v>
      </c>
      <c r="AG62" s="32" t="str">
        <f>vlookup(I62,'IP addresss'!$2:$1000,6,false)</f>
        <v>CA</v>
      </c>
      <c r="AH62" s="32" t="str">
        <f>vlookup(I62,'IP addresss'!$2:$1000,8,false)</f>
        <v>Escondido</v>
      </c>
      <c r="AI62" s="32" t="str">
        <f>vlookup(I62,'IP addresss'!$2:$1000,10,false)</f>
        <v>33.22299957</v>
      </c>
      <c r="AJ62" s="32" t="str">
        <f>vlookup(I62,'IP addresss'!$2:$1000,11,false)</f>
        <v>-117.1069031</v>
      </c>
      <c r="AK62" s="32" t="str">
        <f>vlookup(A62,MainData_Jackie!$1:$1000,2,false)</f>
        <v>Bekah Downs</v>
      </c>
      <c r="AL62" s="32" t="str">
        <f>vlookup($A62,MainData_Jackie!$1:$1000,3,false)</f>
        <v>1397</v>
      </c>
      <c r="AM62" s="32" t="str">
        <f>vlookup($A62,MainData_Jackie!$1:$1000,4,false)</f>
        <v>230</v>
      </c>
      <c r="AN62" s="32" t="str">
        <f>vlookup($A62,MainData_Jackie!$1:$1000,5,false)</f>
        <v>31</v>
      </c>
      <c r="AO62" s="32" t="str">
        <f>vlookup($A62,MainData_Jackie!$1:$1000,6,false)</f>
        <v>1</v>
      </c>
      <c r="AP62" s="32" t="str">
        <f>vlookup($A62,MainData_Jackie!$1:$1000,7,false)</f>
        <v>0</v>
      </c>
      <c r="AQ62" s="32" t="str">
        <f>vlookup($A62,MainData_Jackie!$1:$1000,8,false)</f>
        <v>0</v>
      </c>
      <c r="AR62" s="32" t="str">
        <f>vlookup($A62,MainData_Jackie!$1:$1000,9,false)</f>
        <v>0</v>
      </c>
      <c r="AS62" s="32" t="str">
        <f>vlookup($A62,MainData_Jackie!$1:$1000,10,false)</f>
        <v>0</v>
      </c>
      <c r="AT62" s="32" t="str">
        <f>vlookup($A62,MainData_Jackie!$1:$1000,11,false)</f>
        <v>0</v>
      </c>
      <c r="AU62" s="32" t="str">
        <f>vlookup($A62,MainData_Jackie!$1:$1000,12,false)</f>
        <v>38</v>
      </c>
      <c r="AV62" s="32" t="str">
        <f>vlookup($A62,MainData_Jackie!$1:$1000,13,false)</f>
        <v>gmail</v>
      </c>
      <c r="AW62" s="32" t="str">
        <f>vlookup($A62,MainData_Jackie!$1:$1000,14,false)</f>
        <v>com</v>
      </c>
      <c r="AX62" s="32" t="str">
        <f>vlookup($A62,MainData_Jackie!$1:$1000,15,false)</f>
        <v>1828</v>
      </c>
      <c r="AY62" s="32" t="str">
        <f>vlookup($A62,MainData_Jackie!$1:$1000,16,false)</f>
        <v>female</v>
      </c>
      <c r="AZ62" s="32" t="str">
        <f>vlookup($A62,Ian!61:1060,2,false)</f>
        <v/>
      </c>
      <c r="BA62" s="32" t="str">
        <f>vlookup($A62,Ian!61:1060,3,false)</f>
        <v/>
      </c>
      <c r="BB62" s="32" t="str">
        <f>vlookup($A62,Ian!61:1060,4,false)</f>
        <v/>
      </c>
      <c r="BC62" s="32" t="str">
        <f>vlookup($A62,Ian!61:1060,5,false)</f>
        <v/>
      </c>
      <c r="BD62" s="32" t="str">
        <f>vlookup($A62,Ian!61:1060,6,false)</f>
        <v/>
      </c>
      <c r="BE62" s="32" t="str">
        <f>vlookup($A62,Ian!61:1060,7,false)</f>
        <v/>
      </c>
      <c r="BF62" s="32" t="str">
        <f>vlookup($A62,Ian!61:1060,8,false)</f>
        <v/>
      </c>
      <c r="BG62" s="32" t="str">
        <f>vlookup(A62,SentimentScore!$1:$1000,2,false)</f>
        <v>0.074815</v>
      </c>
      <c r="BH62" s="50" t="str">
        <f>vlookup(A62,'Images with Key'!$1:$1000,32)</f>
        <v>https://s3-external-1.amazonaws.com/offertabs/offer/kxdcce/large/810_5643a02c2b531-papa2-1.jpg</v>
      </c>
    </row>
    <row r="63">
      <c r="A63" s="12">
        <v>263.0</v>
      </c>
      <c r="B63" s="16" t="s">
        <v>69</v>
      </c>
      <c r="C63" s="16" t="s">
        <v>2808</v>
      </c>
      <c r="D63" s="18" t="b">
        <v>1</v>
      </c>
      <c r="E63" s="12">
        <v>162.0</v>
      </c>
      <c r="F63" s="12">
        <v>39.0</v>
      </c>
      <c r="G63" s="12">
        <v>123.0</v>
      </c>
      <c r="H63" s="20">
        <v>42327.97222222222</v>
      </c>
      <c r="I63" s="16" t="s">
        <v>2809</v>
      </c>
      <c r="J63" s="16" t="s">
        <v>2810</v>
      </c>
      <c r="K63" s="16" t="s">
        <v>2811</v>
      </c>
      <c r="L63" s="18" t="e">
        <v>#N/A</v>
      </c>
      <c r="M63" s="18" t="e">
        <v>#N/A</v>
      </c>
      <c r="N63" s="18" t="e">
        <v>#N/A</v>
      </c>
      <c r="O63" s="18" t="e">
        <v>#N/A</v>
      </c>
      <c r="P63" s="18" t="e">
        <v>#N/A</v>
      </c>
      <c r="Q63" s="16" t="s">
        <v>2812</v>
      </c>
      <c r="R63" s="18" t="b">
        <v>1</v>
      </c>
      <c r="S63" s="18" t="b">
        <v>1</v>
      </c>
      <c r="T63" s="12">
        <v>95106.0</v>
      </c>
      <c r="U63" s="16" t="s">
        <v>2813</v>
      </c>
      <c r="V63" s="16" t="s">
        <v>319</v>
      </c>
      <c r="W63" s="51">
        <v>300683.0</v>
      </c>
      <c r="X63" s="51">
        <v>297877.0</v>
      </c>
      <c r="Y63" s="16" t="s">
        <v>2814</v>
      </c>
      <c r="Z63" s="16" t="s">
        <v>3017</v>
      </c>
      <c r="AA63" s="16"/>
      <c r="AB63" s="16"/>
      <c r="AC63" s="32" t="str">
        <f>vlookup($A63,Alex!$1:$1000,29,false)</f>
        <v>#animals</v>
      </c>
      <c r="AD63" s="32" t="str">
        <f>vlookup($A63,Alex!$1:$1000,27,false)</f>
        <v>2</v>
      </c>
      <c r="AE63" s="32" t="str">
        <f>vlookup($A63,Alex!$1:$1000,28,false)</f>
        <v>2</v>
      </c>
      <c r="AF63" s="32" t="str">
        <f>vlookup(I63,'IP addresss'!$2:$1000,3,false)</f>
        <v>North America</v>
      </c>
      <c r="AG63" s="32" t="str">
        <f>vlookup(I63,'IP addresss'!$2:$1000,6,false)</f>
        <v>CA</v>
      </c>
      <c r="AH63" s="32" t="str">
        <f>vlookup(I63,'IP addresss'!$2:$1000,8,false)</f>
        <v>Salida</v>
      </c>
      <c r="AI63" s="32" t="str">
        <f>vlookup(I63,'IP addresss'!$2:$1000,10,false)</f>
        <v>37.71870041</v>
      </c>
      <c r="AJ63" s="32" t="str">
        <f>vlookup(I63,'IP addresss'!$2:$1000,11,false)</f>
        <v>-121.0898972</v>
      </c>
      <c r="AK63" s="32" t="str">
        <f>vlookup(A63,MainData_Jackie!$1:$1000,2,false)</f>
        <v>Melissa Lovett</v>
      </c>
      <c r="AL63" s="32" t="str">
        <f>vlookup($A63,MainData_Jackie!$1:$1000,3,false)</f>
        <v>3061</v>
      </c>
      <c r="AM63" s="32" t="str">
        <f>vlookup($A63,MainData_Jackie!$1:$1000,4,false)</f>
        <v>578</v>
      </c>
      <c r="AN63" s="32" t="str">
        <f>vlookup($A63,MainData_Jackie!$1:$1000,5,false)</f>
        <v>76</v>
      </c>
      <c r="AO63" s="32" t="str">
        <f>vlookup($A63,MainData_Jackie!$1:$1000,6,false)</f>
        <v>1</v>
      </c>
      <c r="AP63" s="32" t="str">
        <f>vlookup($A63,MainData_Jackie!$1:$1000,7,false)</f>
        <v>0</v>
      </c>
      <c r="AQ63" s="32" t="str">
        <f>vlookup($A63,MainData_Jackie!$1:$1000,8,false)</f>
        <v>0</v>
      </c>
      <c r="AR63" s="32" t="str">
        <f>vlookup($A63,MainData_Jackie!$1:$1000,9,false)</f>
        <v>0</v>
      </c>
      <c r="AS63" s="32" t="str">
        <f>vlookup($A63,MainData_Jackie!$1:$1000,10,false)</f>
        <v>0</v>
      </c>
      <c r="AT63" s="32" t="str">
        <f>vlookup($A63,MainData_Jackie!$1:$1000,11,false)</f>
        <v>12</v>
      </c>
      <c r="AU63" s="32" t="str">
        <f>vlookup($A63,MainData_Jackie!$1:$1000,12,false)</f>
        <v>65</v>
      </c>
      <c r="AV63" s="32" t="str">
        <f>vlookup($A63,MainData_Jackie!$1:$1000,13,false)</f>
        <v>gmail</v>
      </c>
      <c r="AW63" s="32" t="str">
        <f>vlookup($A63,MainData_Jackie!$1:$1000,14,false)</f>
        <v>com</v>
      </c>
      <c r="AX63" s="32" t="str">
        <f>vlookup($A63,MainData_Jackie!$1:$1000,15,false)</f>
        <v>4214</v>
      </c>
      <c r="AY63" s="32" t="str">
        <f>vlookup($A63,MainData_Jackie!$1:$1000,16,false)</f>
        <v>female</v>
      </c>
      <c r="AZ63" s="32" t="str">
        <f>vlookup($A63,Ian!62:1061,2,false)</f>
        <v>Melissa</v>
      </c>
      <c r="BA63" s="32" t="str">
        <f>vlookup($A63,Ian!62:1061,3,false)</f>
        <v>Lovett</v>
      </c>
      <c r="BB63" s="32" t="str">
        <f>vlookup($A63,Ian!62:1061,4,false)</f>
        <v>Modesto</v>
      </c>
      <c r="BC63" s="32" t="str">
        <f>vlookup($A63,Ian!62:1061,5,false)</f>
        <v>United States</v>
      </c>
      <c r="BD63" s="32" t="str">
        <f>vlookup($A63,Ian!62:1061,6,false)</f>
        <v>California</v>
      </c>
      <c r="BE63" s="32" t="str">
        <f>vlookup($A63,Ian!62:1061,7,false)</f>
        <v>Mickaboo Companion Bird Rescue</v>
      </c>
      <c r="BF63" s="32" t="str">
        <f>vlookup($A63,Ian!62:1061,8,false)</f>
        <v>Volunteer - Species Coordinator</v>
      </c>
      <c r="BG63" s="32" t="str">
        <f>vlookup(A63,SentimentScore!$1:$1000,2,false)</f>
        <v>1</v>
      </c>
      <c r="BH63" s="50" t="str">
        <f>vlookup(A63,'Images with Key'!$1:$1000,32)</f>
        <v>https://s3-external-1.amazonaws.com/offertabs/offer/kxdcce/large/810_5650a491952a3-February.jpg</v>
      </c>
    </row>
    <row r="64">
      <c r="A64" s="12">
        <v>284.0</v>
      </c>
      <c r="B64" s="16" t="s">
        <v>69</v>
      </c>
      <c r="C64" s="16" t="s">
        <v>3020</v>
      </c>
      <c r="D64" s="18" t="b">
        <v>1</v>
      </c>
      <c r="E64" s="12">
        <v>200.0</v>
      </c>
      <c r="F64" s="12">
        <v>38.0</v>
      </c>
      <c r="G64" s="12">
        <v>162.0</v>
      </c>
      <c r="H64" s="20">
        <v>42325.614583333336</v>
      </c>
      <c r="I64" s="16" t="s">
        <v>3023</v>
      </c>
      <c r="J64" s="16" t="s">
        <v>3024</v>
      </c>
      <c r="K64" s="16" t="s">
        <v>3025</v>
      </c>
      <c r="L64" s="18" t="e">
        <v>#N/A</v>
      </c>
      <c r="M64" s="18" t="e">
        <v>#N/A</v>
      </c>
      <c r="N64" s="18" t="e">
        <v>#N/A</v>
      </c>
      <c r="O64" s="18" t="e">
        <v>#N/A</v>
      </c>
      <c r="P64" s="18" t="e">
        <v>#N/A</v>
      </c>
      <c r="Q64" s="16" t="s">
        <v>3018</v>
      </c>
      <c r="R64" s="18" t="b">
        <v>1</v>
      </c>
      <c r="S64" s="18" t="b">
        <v>1</v>
      </c>
      <c r="T64" s="12">
        <v>91702.0</v>
      </c>
      <c r="U64" s="16" t="s">
        <v>3027</v>
      </c>
      <c r="V64" s="16" t="s">
        <v>319</v>
      </c>
      <c r="W64" s="51">
        <v>469846.0</v>
      </c>
      <c r="X64" s="51">
        <v>342973.0</v>
      </c>
      <c r="Y64" s="16" t="s">
        <v>3029</v>
      </c>
      <c r="Z64" s="16" t="s">
        <v>3034</v>
      </c>
      <c r="AA64" s="16"/>
      <c r="AB64" s="16"/>
      <c r="AC64" s="32" t="str">
        <f>vlookup($A64,Alex!$1:$1000,29,false)</f>
        <v>#education</v>
      </c>
      <c r="AD64" s="32" t="str">
        <f>vlookup($A64,Alex!$1:$1000,27,false)</f>
        <v>1</v>
      </c>
      <c r="AE64" s="32" t="str">
        <f>vlookup($A64,Alex!$1:$1000,28,false)</f>
        <v>6</v>
      </c>
      <c r="AF64" s="32" t="str">
        <f>vlookup(I64,'IP addresss'!$2:$1000,3,false)</f>
        <v>North America</v>
      </c>
      <c r="AG64" s="32" t="str">
        <f>vlookup(I64,'IP addresss'!$2:$1000,6,false)</f>
        <v>CA</v>
      </c>
      <c r="AH64" s="32" t="str">
        <f>vlookup(I64,'IP addresss'!$2:$1000,8,false)</f>
        <v>Azusa</v>
      </c>
      <c r="AI64" s="32" t="str">
        <f>vlookup(I64,'IP addresss'!$2:$1000,10,false)</f>
        <v>34.17480087</v>
      </c>
      <c r="AJ64" s="32" t="str">
        <f>vlookup(I64,'IP addresss'!$2:$1000,11,false)</f>
        <v>-117.8750992</v>
      </c>
      <c r="AK64" s="32" t="str">
        <f>vlookup(A64,MainData_Jackie!$1:$1000,2,false)</f>
        <v>Melissa Sanchez</v>
      </c>
      <c r="AL64" s="32" t="str">
        <f>vlookup($A64,MainData_Jackie!$1:$1000,3,false)</f>
        <v>1768</v>
      </c>
      <c r="AM64" s="32" t="str">
        <f>vlookup($A64,MainData_Jackie!$1:$1000,4,false)</f>
        <v>288</v>
      </c>
      <c r="AN64" s="32" t="str">
        <f>vlookup($A64,MainData_Jackie!$1:$1000,5,false)</f>
        <v>65</v>
      </c>
      <c r="AO64" s="32" t="str">
        <f>vlookup($A64,MainData_Jackie!$1:$1000,6,false)</f>
        <v>1</v>
      </c>
      <c r="AP64" s="32" t="str">
        <f>vlookup($A64,MainData_Jackie!$1:$1000,7,false)</f>
        <v>0</v>
      </c>
      <c r="AQ64" s="32" t="str">
        <f>vlookup($A64,MainData_Jackie!$1:$1000,8,false)</f>
        <v>0</v>
      </c>
      <c r="AR64" s="32" t="str">
        <f>vlookup($A64,MainData_Jackie!$1:$1000,9,false)</f>
        <v>0</v>
      </c>
      <c r="AS64" s="32" t="str">
        <f>vlookup($A64,MainData_Jackie!$1:$1000,10,false)</f>
        <v>2</v>
      </c>
      <c r="AT64" s="32" t="str">
        <f>vlookup($A64,MainData_Jackie!$1:$1000,11,false)</f>
        <v>2</v>
      </c>
      <c r="AU64" s="32" t="str">
        <f>vlookup($A64,MainData_Jackie!$1:$1000,12,false)</f>
        <v>51</v>
      </c>
      <c r="AV64" s="32" t="str">
        <f>vlookup($A64,MainData_Jackie!$1:$1000,13,false)</f>
        <v>apu</v>
      </c>
      <c r="AW64" s="32" t="str">
        <f>vlookup($A64,MainData_Jackie!$1:$1000,14,false)</f>
        <v>edu</v>
      </c>
      <c r="AX64" s="32" t="str">
        <f>vlookup($A64,MainData_Jackie!$1:$1000,15,false)</f>
        <v>2296</v>
      </c>
      <c r="AY64" s="32" t="str">
        <f>vlookup($A64,MainData_Jackie!$1:$1000,16,false)</f>
        <v>female</v>
      </c>
      <c r="AZ64" s="32" t="str">
        <f>vlookup($A64,Ian!63:1062,2,false)</f>
        <v>Melissa</v>
      </c>
      <c r="BA64" s="32" t="str">
        <f>vlookup($A64,Ian!63:1062,3,false)</f>
        <v>Sanchez</v>
      </c>
      <c r="BB64" s="32" t="str">
        <f>vlookup($A64,Ian!63:1062,4,false)</f>
        <v>Azusa</v>
      </c>
      <c r="BC64" s="32" t="str">
        <f>vlookup($A64,Ian!63:1062,5,false)</f>
        <v>United States</v>
      </c>
      <c r="BD64" s="32" t="str">
        <f>vlookup($A64,Ian!63:1062,6,false)</f>
        <v>California</v>
      </c>
      <c r="BE64" s="32" t="str">
        <f>vlookup($A64,Ian!63:1062,7,false)</f>
        <v/>
      </c>
      <c r="BF64" s="32" t="str">
        <f>vlookup($A64,Ian!63:1062,8,false)</f>
        <v/>
      </c>
      <c r="BG64" s="32" t="str">
        <f>vlookup(A64,SentimentScore!$1:$1000,2,false)</f>
        <v>1</v>
      </c>
      <c r="BH64" s="50" t="str">
        <f>vlookup(A64,'Images with Key'!$1:$1000,32)</f>
        <v>https://s3-external-1.amazonaws.com/offertabs/offer/kxdcce/large/810_564d14ad7206d-IMG_1941.JPG</v>
      </c>
    </row>
    <row r="65">
      <c r="A65" s="12">
        <v>285.0</v>
      </c>
      <c r="B65" s="16" t="s">
        <v>69</v>
      </c>
      <c r="C65" s="16" t="s">
        <v>3020</v>
      </c>
      <c r="D65" s="18" t="b">
        <v>1</v>
      </c>
      <c r="E65" s="12">
        <v>3.0</v>
      </c>
      <c r="F65" s="12">
        <v>0.0</v>
      </c>
      <c r="G65" s="12">
        <v>3.0</v>
      </c>
      <c r="H65" s="20">
        <v>42325.78888888889</v>
      </c>
      <c r="I65" s="16" t="s">
        <v>3023</v>
      </c>
      <c r="J65" s="16" t="s">
        <v>3024</v>
      </c>
      <c r="K65" s="16" t="s">
        <v>3036</v>
      </c>
      <c r="L65" s="18" t="e">
        <v>#N/A</v>
      </c>
      <c r="M65" s="18" t="e">
        <v>#N/A</v>
      </c>
      <c r="N65" s="18" t="e">
        <v>#N/A</v>
      </c>
      <c r="O65" s="18" t="e">
        <v>#N/A</v>
      </c>
      <c r="P65" s="18" t="e">
        <v>#N/A</v>
      </c>
      <c r="Q65" s="16" t="s">
        <v>3035</v>
      </c>
      <c r="R65" s="18" t="b">
        <v>1</v>
      </c>
      <c r="S65" s="18" t="b">
        <v>0</v>
      </c>
      <c r="T65" s="12">
        <v>91702.0</v>
      </c>
      <c r="U65" s="16" t="s">
        <v>3027</v>
      </c>
      <c r="V65" s="16" t="s">
        <v>319</v>
      </c>
      <c r="W65" s="51">
        <v>469846.0</v>
      </c>
      <c r="X65" s="51">
        <v>342973.0</v>
      </c>
      <c r="Y65" s="16" t="s">
        <v>3029</v>
      </c>
      <c r="Z65" s="16" t="s">
        <v>3037</v>
      </c>
      <c r="AA65" s="16"/>
      <c r="AB65" s="16"/>
      <c r="AC65" s="32" t="str">
        <f>vlookup($A65,Alex!$1:$1000,29,false)</f>
        <v>#education</v>
      </c>
      <c r="AD65" s="32" t="str">
        <f>vlookup($A65,Alex!$1:$1000,27,false)</f>
        <v>3</v>
      </c>
      <c r="AE65" s="32" t="str">
        <f>vlookup($A65,Alex!$1:$1000,28,false)</f>
        <v>6</v>
      </c>
      <c r="AF65" s="32" t="str">
        <f>vlookup(I65,'IP addresss'!$2:$1000,3,false)</f>
        <v>North America</v>
      </c>
      <c r="AG65" s="32" t="str">
        <f>vlookup(I65,'IP addresss'!$2:$1000,6,false)</f>
        <v>CA</v>
      </c>
      <c r="AH65" s="32" t="str">
        <f>vlookup(I65,'IP addresss'!$2:$1000,8,false)</f>
        <v>Azusa</v>
      </c>
      <c r="AI65" s="32" t="str">
        <f>vlookup(I65,'IP addresss'!$2:$1000,10,false)</f>
        <v>34.17480087</v>
      </c>
      <c r="AJ65" s="32" t="str">
        <f>vlookup(I65,'IP addresss'!$2:$1000,11,false)</f>
        <v>-117.8750992</v>
      </c>
      <c r="AK65" s="32" t="str">
        <f>vlookup(A65,MainData_Jackie!$1:$1000,2,false)</f>
        <v>Shana Sanchez</v>
      </c>
      <c r="AL65" s="32" t="str">
        <f>vlookup($A65,MainData_Jackie!$1:$1000,3,false)</f>
        <v>851</v>
      </c>
      <c r="AM65" s="32" t="str">
        <f>vlookup($A65,MainData_Jackie!$1:$1000,4,false)</f>
        <v>150</v>
      </c>
      <c r="AN65" s="32" t="str">
        <f>vlookup($A65,MainData_Jackie!$1:$1000,5,false)</f>
        <v>23</v>
      </c>
      <c r="AO65" s="32" t="str">
        <f>vlookup($A65,MainData_Jackie!$1:$1000,6,false)</f>
        <v>0</v>
      </c>
      <c r="AP65" s="32" t="str">
        <f>vlookup($A65,MainData_Jackie!$1:$1000,7,false)</f>
        <v>0</v>
      </c>
      <c r="AQ65" s="32" t="str">
        <f>vlookup($A65,MainData_Jackie!$1:$1000,8,false)</f>
        <v>0</v>
      </c>
      <c r="AR65" s="32" t="str">
        <f>vlookup($A65,MainData_Jackie!$1:$1000,9,false)</f>
        <v>0</v>
      </c>
      <c r="AS65" s="32" t="str">
        <f>vlookup($A65,MainData_Jackie!$1:$1000,10,false)</f>
        <v>1</v>
      </c>
      <c r="AT65" s="32" t="str">
        <f>vlookup($A65,MainData_Jackie!$1:$1000,11,false)</f>
        <v>0</v>
      </c>
      <c r="AU65" s="32" t="str">
        <f>vlookup($A65,MainData_Jackie!$1:$1000,12,false)</f>
        <v>27</v>
      </c>
      <c r="AV65" s="32" t="str">
        <f>vlookup($A65,MainData_Jackie!$1:$1000,13,false)</f>
        <v>gmail</v>
      </c>
      <c r="AW65" s="32" t="str">
        <f>vlookup($A65,MainData_Jackie!$1:$1000,14,false)</f>
        <v>com</v>
      </c>
      <c r="AX65" s="32" t="str">
        <f>vlookup($A65,MainData_Jackie!$1:$1000,15,false)</f>
        <v>1180</v>
      </c>
      <c r="AY65" s="32" t="str">
        <f>vlookup($A65,MainData_Jackie!$1:$1000,16,false)</f>
        <v>female</v>
      </c>
      <c r="AZ65" s="32" t="str">
        <f>vlookup($A65,Ian!64:1063,2,false)</f>
        <v/>
      </c>
      <c r="BA65" s="32" t="str">
        <f>vlookup($A65,Ian!64:1063,3,false)</f>
        <v/>
      </c>
      <c r="BB65" s="32" t="str">
        <f>vlookup($A65,Ian!64:1063,4,false)</f>
        <v/>
      </c>
      <c r="BC65" s="32" t="str">
        <f>vlookup($A65,Ian!64:1063,5,false)</f>
        <v/>
      </c>
      <c r="BD65" s="32" t="str">
        <f>vlookup($A65,Ian!64:1063,6,false)</f>
        <v/>
      </c>
      <c r="BE65" s="32" t="str">
        <f>vlookup($A65,Ian!64:1063,7,false)</f>
        <v/>
      </c>
      <c r="BF65" s="32" t="str">
        <f>vlookup($A65,Ian!64:1063,8,false)</f>
        <v/>
      </c>
      <c r="BG65" s="32" t="str">
        <f>vlookup(A65,SentimentScore!$1:$1000,2,false)</f>
        <v>0.358622</v>
      </c>
      <c r="BH65" s="50" t="str">
        <f>vlookup(A65,'Images with Key'!$1:$1000,32)</f>
        <v>https://s3-external-1.amazonaws.com/offertabs/offer/kxdcce/large/810_564d5e32a41d6-family.JPG</v>
      </c>
    </row>
    <row r="66">
      <c r="A66" s="12">
        <v>286.0</v>
      </c>
      <c r="B66" s="16" t="s">
        <v>69</v>
      </c>
      <c r="C66" s="16" t="s">
        <v>3020</v>
      </c>
      <c r="D66" s="18" t="b">
        <v>1</v>
      </c>
      <c r="E66" s="12">
        <v>14.0</v>
      </c>
      <c r="F66" s="12">
        <v>3.0</v>
      </c>
      <c r="G66" s="12">
        <v>11.0</v>
      </c>
      <c r="H66" s="20">
        <v>42326.009722222225</v>
      </c>
      <c r="I66" s="16" t="s">
        <v>3039</v>
      </c>
      <c r="J66" s="16" t="s">
        <v>3024</v>
      </c>
      <c r="K66" s="16" t="s">
        <v>3040</v>
      </c>
      <c r="L66" s="18" t="e">
        <v>#N/A</v>
      </c>
      <c r="M66" s="18" t="e">
        <v>#N/A</v>
      </c>
      <c r="N66" s="18" t="e">
        <v>#N/A</v>
      </c>
      <c r="O66" s="18" t="e">
        <v>#N/A</v>
      </c>
      <c r="P66" s="18" t="e">
        <v>#N/A</v>
      </c>
      <c r="Q66" s="16" t="s">
        <v>3038</v>
      </c>
      <c r="R66" s="18" t="b">
        <v>1</v>
      </c>
      <c r="S66" s="18" t="b">
        <v>1</v>
      </c>
      <c r="T66" s="12">
        <v>91702.0</v>
      </c>
      <c r="U66" s="16" t="s">
        <v>3027</v>
      </c>
      <c r="V66" s="16" t="s">
        <v>319</v>
      </c>
      <c r="W66" s="51">
        <v>469846.0</v>
      </c>
      <c r="X66" s="51">
        <v>342973.0</v>
      </c>
      <c r="Y66" s="16" t="s">
        <v>3029</v>
      </c>
      <c r="Z66" s="16" t="s">
        <v>3044</v>
      </c>
      <c r="AA66" s="16"/>
      <c r="AB66" s="16"/>
      <c r="AC66" s="32" t="str">
        <f>vlookup($A66,Alex!$1:$1000,29,false)</f>
        <v>#poverty #orgmadeadifferenceinmylife</v>
      </c>
      <c r="AD66" s="32" t="str">
        <f>vlookup($A66,Alex!$1:$1000,27,false)</f>
        <v>1</v>
      </c>
      <c r="AE66" s="32" t="str">
        <f>vlookup($A66,Alex!$1:$1000,28,false)</f>
        <v>2</v>
      </c>
      <c r="AF66" s="32" t="str">
        <f>vlookup(I66,'IP addresss'!$2:$1000,3,false)</f>
        <v>North America</v>
      </c>
      <c r="AG66" s="32" t="str">
        <f>vlookup(I66,'IP addresss'!$2:$1000,6,false)</f>
        <v>CA</v>
      </c>
      <c r="AH66" s="32" t="str">
        <f>vlookup(I66,'IP addresss'!$2:$1000,8,false)</f>
        <v>Compton</v>
      </c>
      <c r="AI66" s="32" t="str">
        <f>vlookup(I66,'IP addresss'!$2:$1000,10,false)</f>
        <v>33.91360092</v>
      </c>
      <c r="AJ66" s="32" t="str">
        <f>vlookup(I66,'IP addresss'!$2:$1000,11,false)</f>
        <v>-118.2388992</v>
      </c>
      <c r="AK66" s="32" t="str">
        <f>vlookup(A66,MainData_Jackie!$1:$1000,2,false)</f>
        <v>Rosy Razo</v>
      </c>
      <c r="AL66" s="32" t="str">
        <f>vlookup($A66,MainData_Jackie!$1:$1000,3,false)</f>
        <v>1976</v>
      </c>
      <c r="AM66" s="32" t="str">
        <f>vlookup($A66,MainData_Jackie!$1:$1000,4,false)</f>
        <v>368</v>
      </c>
      <c r="AN66" s="32" t="str">
        <f>vlookup($A66,MainData_Jackie!$1:$1000,5,false)</f>
        <v>51</v>
      </c>
      <c r="AO66" s="32" t="str">
        <f>vlookup($A66,MainData_Jackie!$1:$1000,6,false)</f>
        <v>1</v>
      </c>
      <c r="AP66" s="32" t="str">
        <f>vlookup($A66,MainData_Jackie!$1:$1000,7,false)</f>
        <v>0</v>
      </c>
      <c r="AQ66" s="32" t="str">
        <f>vlookup($A66,MainData_Jackie!$1:$1000,8,false)</f>
        <v>0</v>
      </c>
      <c r="AR66" s="32" t="str">
        <f>vlookup($A66,MainData_Jackie!$1:$1000,9,false)</f>
        <v>0</v>
      </c>
      <c r="AS66" s="32" t="str">
        <f>vlookup($A66,MainData_Jackie!$1:$1000,10,false)</f>
        <v>0</v>
      </c>
      <c r="AT66" s="32" t="str">
        <f>vlookup($A66,MainData_Jackie!$1:$1000,11,false)</f>
        <v>0</v>
      </c>
      <c r="AU66" s="32" t="str">
        <f>vlookup($A66,MainData_Jackie!$1:$1000,12,false)</f>
        <v>50</v>
      </c>
      <c r="AV66" s="32" t="str">
        <f>vlookup($A66,MainData_Jackie!$1:$1000,13,false)</f>
        <v>onhh</v>
      </c>
      <c r="AW66" s="32" t="str">
        <f>vlookup($A66,MainData_Jackie!$1:$1000,14,false)</f>
        <v>org</v>
      </c>
      <c r="AX66" s="32" t="str">
        <f>vlookup($A66,MainData_Jackie!$1:$1000,15,false)</f>
        <v>2617</v>
      </c>
      <c r="AY66" s="32" t="str">
        <f>vlookup($A66,MainData_Jackie!$1:$1000,16,false)</f>
        <v>female</v>
      </c>
      <c r="AZ66" s="32" t="str">
        <f>vlookup($A66,Ian!65:1064,2,false)</f>
        <v/>
      </c>
      <c r="BA66" s="32" t="str">
        <f>vlookup($A66,Ian!65:1064,3,false)</f>
        <v/>
      </c>
      <c r="BB66" s="32" t="str">
        <f>vlookup($A66,Ian!65:1064,4,false)</f>
        <v/>
      </c>
      <c r="BC66" s="32" t="str">
        <f>vlookup($A66,Ian!65:1064,5,false)</f>
        <v/>
      </c>
      <c r="BD66" s="32" t="str">
        <f>vlookup($A66,Ian!65:1064,6,false)</f>
        <v/>
      </c>
      <c r="BE66" s="32" t="str">
        <f>vlookup($A66,Ian!65:1064,7,false)</f>
        <v/>
      </c>
      <c r="BF66" s="32" t="str">
        <f>vlookup($A66,Ian!65:1064,8,false)</f>
        <v/>
      </c>
      <c r="BG66" s="32" t="str">
        <f>vlookup(A66,SentimentScore!$1:$1000,2,false)</f>
        <v>1</v>
      </c>
      <c r="BH66" s="32" t="str">
        <f>vlookup(A66,'Images with Key'!$1:$1000,32)</f>
        <v/>
      </c>
    </row>
    <row r="67">
      <c r="A67" s="12">
        <v>289.0</v>
      </c>
      <c r="B67" s="16" t="s">
        <v>69</v>
      </c>
      <c r="C67" s="16" t="s">
        <v>3046</v>
      </c>
      <c r="D67" s="18" t="b">
        <v>1</v>
      </c>
      <c r="E67" s="12">
        <v>208.0</v>
      </c>
      <c r="F67" s="12">
        <v>40.0</v>
      </c>
      <c r="G67" s="12">
        <v>168.0</v>
      </c>
      <c r="H67" s="20">
        <v>42325.26666666667</v>
      </c>
      <c r="I67" s="16" t="s">
        <v>3047</v>
      </c>
      <c r="J67" s="16" t="s">
        <v>3048</v>
      </c>
      <c r="K67" s="16" t="s">
        <v>3049</v>
      </c>
      <c r="L67" s="18" t="e">
        <v>#N/A</v>
      </c>
      <c r="M67" s="18" t="e">
        <v>#N/A</v>
      </c>
      <c r="N67" s="18" t="e">
        <v>#N/A</v>
      </c>
      <c r="O67" s="18" t="e">
        <v>#N/A</v>
      </c>
      <c r="P67" s="18" t="e">
        <v>#N/A</v>
      </c>
      <c r="Q67" s="16" t="s">
        <v>3045</v>
      </c>
      <c r="R67" s="18" t="b">
        <v>1</v>
      </c>
      <c r="S67" s="18" t="b">
        <v>1</v>
      </c>
      <c r="T67" s="12">
        <v>94063.0</v>
      </c>
      <c r="U67" s="16" t="s">
        <v>2523</v>
      </c>
      <c r="V67" s="16" t="s">
        <v>319</v>
      </c>
      <c r="W67" s="51">
        <v>716230.0</v>
      </c>
      <c r="X67" s="51">
        <v>749648.0</v>
      </c>
      <c r="Y67" s="16" t="s">
        <v>3050</v>
      </c>
      <c r="Z67" s="16" t="s">
        <v>3054</v>
      </c>
      <c r="AA67" s="16"/>
      <c r="AB67" s="16"/>
      <c r="AC67" s="32" t="str">
        <f>vlookup($A67,Alex!$1:$1000,29,false)</f>
        <v>#animals</v>
      </c>
      <c r="AD67" s="32" t="str">
        <f>vlookup($A67,Alex!$1:$1000,27,false)</f>
        <v>1</v>
      </c>
      <c r="AE67" s="32" t="str">
        <f>vlookup($A67,Alex!$1:$1000,28,false)</f>
        <v>2</v>
      </c>
      <c r="AF67" s="32" t="str">
        <f>vlookup(I67,'IP addresss'!$2:$1000,3,false)</f>
        <v>North America</v>
      </c>
      <c r="AG67" s="32" t="str">
        <f>vlookup(I67,'IP addresss'!$2:$1000,6,false)</f>
        <v>CA</v>
      </c>
      <c r="AH67" s="32" t="str">
        <f>vlookup(I67,'IP addresss'!$2:$1000,8,false)</f>
        <v>San Mateo</v>
      </c>
      <c r="AI67" s="32" t="str">
        <f>vlookup(I67,'IP addresss'!$2:$1000,10,false)</f>
        <v>37.55500031</v>
      </c>
      <c r="AJ67" s="32" t="str">
        <f>vlookup(I67,'IP addresss'!$2:$1000,11,false)</f>
        <v>-122.2686996</v>
      </c>
      <c r="AK67" s="32" t="str">
        <f>vlookup(A67,MainData_Jackie!$1:$1000,2,false)</f>
        <v>Koko White</v>
      </c>
      <c r="AL67" s="32" t="str">
        <f>vlookup($A67,MainData_Jackie!$1:$1000,3,false)</f>
        <v>3623</v>
      </c>
      <c r="AM67" s="32" t="str">
        <f>vlookup($A67,MainData_Jackie!$1:$1000,4,false)</f>
        <v>683</v>
      </c>
      <c r="AN67" s="32" t="str">
        <f>vlookup($A67,MainData_Jackie!$1:$1000,5,false)</f>
        <v>103</v>
      </c>
      <c r="AO67" s="32" t="str">
        <f>vlookup($A67,MainData_Jackie!$1:$1000,6,false)</f>
        <v>1</v>
      </c>
      <c r="AP67" s="32" t="str">
        <f>vlookup($A67,MainData_Jackie!$1:$1000,7,false)</f>
        <v>0</v>
      </c>
      <c r="AQ67" s="32" t="str">
        <f>vlookup($A67,MainData_Jackie!$1:$1000,8,false)</f>
        <v>0</v>
      </c>
      <c r="AR67" s="32" t="str">
        <f>vlookup($A67,MainData_Jackie!$1:$1000,9,false)</f>
        <v>0</v>
      </c>
      <c r="AS67" s="32" t="str">
        <f>vlookup($A67,MainData_Jackie!$1:$1000,10,false)</f>
        <v>0</v>
      </c>
      <c r="AT67" s="32" t="str">
        <f>vlookup($A67,MainData_Jackie!$1:$1000,11,false)</f>
        <v>7</v>
      </c>
      <c r="AU67" s="32" t="str">
        <f>vlookup($A67,MainData_Jackie!$1:$1000,12,false)</f>
        <v>94</v>
      </c>
      <c r="AV67" s="32" t="str">
        <f>vlookup($A67,MainData_Jackie!$1:$1000,13,false)</f>
        <v>gmail</v>
      </c>
      <c r="AW67" s="32" t="str">
        <f>vlookup($A67,MainData_Jackie!$1:$1000,14,false)</f>
        <v>com</v>
      </c>
      <c r="AX67" s="32" t="str">
        <f>vlookup($A67,MainData_Jackie!$1:$1000,15,false)</f>
        <v>4894</v>
      </c>
      <c r="AY67" s="32" t="str">
        <f>vlookup($A67,MainData_Jackie!$1:$1000,16,false)</f>
        <v>male</v>
      </c>
      <c r="AZ67" s="32" t="str">
        <f>vlookup($A67,Ian!66:1065,2,false)</f>
        <v/>
      </c>
      <c r="BA67" s="32" t="str">
        <f>vlookup($A67,Ian!66:1065,3,false)</f>
        <v/>
      </c>
      <c r="BB67" s="32" t="str">
        <f>vlookup($A67,Ian!66:1065,4,false)</f>
        <v/>
      </c>
      <c r="BC67" s="32" t="str">
        <f>vlookup($A67,Ian!66:1065,5,false)</f>
        <v/>
      </c>
      <c r="BD67" s="32" t="str">
        <f>vlookup($A67,Ian!66:1065,6,false)</f>
        <v/>
      </c>
      <c r="BE67" s="32" t="str">
        <f>vlookup($A67,Ian!66:1065,7,false)</f>
        <v/>
      </c>
      <c r="BF67" s="32" t="str">
        <f>vlookup($A67,Ian!66:1065,8,false)</f>
        <v/>
      </c>
      <c r="BG67" s="32" t="str">
        <f>vlookup(A67,SentimentScore!$1:$1000,2,false)</f>
        <v>0.999989</v>
      </c>
      <c r="BH67" s="50" t="str">
        <f>vlookup(A67,'Images with Key'!$1:$1000,32)</f>
        <v>https://s3-external-1.amazonaws.com/offertabs/offer/kxdcce/large/810_564ce653ee429-Flag.jpg</v>
      </c>
    </row>
    <row r="68">
      <c r="A68" s="12">
        <v>290.0</v>
      </c>
      <c r="B68" s="16" t="s">
        <v>69</v>
      </c>
      <c r="C68" s="16" t="s">
        <v>3056</v>
      </c>
      <c r="D68" s="18" t="b">
        <v>1</v>
      </c>
      <c r="E68" s="12">
        <v>1146.0</v>
      </c>
      <c r="F68" s="12">
        <v>120.0</v>
      </c>
      <c r="G68" s="12">
        <v>1026.0</v>
      </c>
      <c r="H68" s="20">
        <v>42326.915972222225</v>
      </c>
      <c r="I68" s="16" t="s">
        <v>3057</v>
      </c>
      <c r="J68" s="16" t="s">
        <v>3058</v>
      </c>
      <c r="K68" s="16" t="s">
        <v>3059</v>
      </c>
      <c r="L68" s="18" t="e">
        <v>#N/A</v>
      </c>
      <c r="M68" s="18" t="e">
        <v>#N/A</v>
      </c>
      <c r="N68" s="18" t="e">
        <v>#N/A</v>
      </c>
      <c r="O68" s="18" t="e">
        <v>#N/A</v>
      </c>
      <c r="P68" s="18" t="e">
        <v>#N/A</v>
      </c>
      <c r="Q68" s="16" t="s">
        <v>3055</v>
      </c>
      <c r="R68" s="18" t="b">
        <v>1</v>
      </c>
      <c r="S68" s="18" t="b">
        <v>1</v>
      </c>
      <c r="T68" s="12">
        <v>95648.0</v>
      </c>
      <c r="U68" s="16" t="s">
        <v>3061</v>
      </c>
      <c r="V68" s="16" t="s">
        <v>319</v>
      </c>
      <c r="W68" s="22"/>
      <c r="X68" s="22"/>
      <c r="Y68" s="16" t="s">
        <v>3063</v>
      </c>
      <c r="Z68" s="16" t="s">
        <v>3068</v>
      </c>
      <c r="AA68" s="16"/>
      <c r="AB68" s="16"/>
      <c r="AC68" s="32" t="str">
        <f>vlookup($A68,Alex!$1:$1000,29,false)</f>
        <v>#animals</v>
      </c>
      <c r="AD68" s="32" t="str">
        <f>vlookup($A68,Alex!$1:$1000,27,false)</f>
        <v>2</v>
      </c>
      <c r="AE68" s="32" t="str">
        <f>vlookup($A68,Alex!$1:$1000,28,false)</f>
        <v>2</v>
      </c>
      <c r="AF68" s="32" t="str">
        <f>vlookup(I68,'IP addresss'!$2:$1000,3,false)</f>
        <v>North America</v>
      </c>
      <c r="AG68" s="32" t="str">
        <f>vlookup(I68,'IP addresss'!$2:$1000,6,false)</f>
        <v>CA</v>
      </c>
      <c r="AH68" s="32" t="str">
        <f>vlookup(I68,'IP addresss'!$2:$1000,8,false)</f>
        <v>Elk Grove</v>
      </c>
      <c r="AI68" s="32" t="str">
        <f>vlookup(I68,'IP addresss'!$2:$1000,10,false)</f>
        <v>38.40879822</v>
      </c>
      <c r="AJ68" s="32" t="str">
        <f>vlookup(I68,'IP addresss'!$2:$1000,11,false)</f>
        <v>-121.3715973</v>
      </c>
      <c r="AK68" s="32" t="str">
        <f>vlookup(A68,MainData_Jackie!$1:$1000,2,false)</f>
        <v>Lesley Estrada</v>
      </c>
      <c r="AL68" s="32" t="str">
        <f>vlookup($A68,MainData_Jackie!$1:$1000,3,false)</f>
        <v>1358</v>
      </c>
      <c r="AM68" s="32" t="str">
        <f>vlookup($A68,MainData_Jackie!$1:$1000,4,false)</f>
        <v>229</v>
      </c>
      <c r="AN68" s="32" t="str">
        <f>vlookup($A68,MainData_Jackie!$1:$1000,5,false)</f>
        <v>62</v>
      </c>
      <c r="AO68" s="32" t="str">
        <f>vlookup($A68,MainData_Jackie!$1:$1000,6,false)</f>
        <v>1</v>
      </c>
      <c r="AP68" s="32" t="str">
        <f>vlookup($A68,MainData_Jackie!$1:$1000,7,false)</f>
        <v>0</v>
      </c>
      <c r="AQ68" s="32" t="str">
        <f>vlookup($A68,MainData_Jackie!$1:$1000,8,false)</f>
        <v>0</v>
      </c>
      <c r="AR68" s="32" t="str">
        <f>vlookup($A68,MainData_Jackie!$1:$1000,9,false)</f>
        <v>0</v>
      </c>
      <c r="AS68" s="32" t="str">
        <f>vlookup($A68,MainData_Jackie!$1:$1000,10,false)</f>
        <v>0</v>
      </c>
      <c r="AT68" s="32" t="str">
        <f>vlookup($A68,MainData_Jackie!$1:$1000,11,false)</f>
        <v>4</v>
      </c>
      <c r="AU68" s="32" t="str">
        <f>vlookup($A68,MainData_Jackie!$1:$1000,12,false)</f>
        <v>48</v>
      </c>
      <c r="AV68" s="32" t="str">
        <f>vlookup($A68,MainData_Jackie!$1:$1000,13,false)</f>
        <v>gmail</v>
      </c>
      <c r="AW68" s="32" t="str">
        <f>vlookup($A68,MainData_Jackie!$1:$1000,14,false)</f>
        <v>com</v>
      </c>
      <c r="AX68" s="32" t="str">
        <f>vlookup($A68,MainData_Jackie!$1:$1000,15,false)</f>
        <v>1653</v>
      </c>
      <c r="AY68" s="32" t="str">
        <f>vlookup($A68,MainData_Jackie!$1:$1000,16,false)</f>
        <v>female</v>
      </c>
      <c r="AZ68" s="32" t="str">
        <f>vlookup($A68,Ian!67:1066,2,false)</f>
        <v/>
      </c>
      <c r="BA68" s="32" t="str">
        <f>vlookup($A68,Ian!67:1066,3,false)</f>
        <v/>
      </c>
      <c r="BB68" s="32" t="str">
        <f>vlookup($A68,Ian!67:1066,4,false)</f>
        <v/>
      </c>
      <c r="BC68" s="32" t="str">
        <f>vlookup($A68,Ian!67:1066,5,false)</f>
        <v/>
      </c>
      <c r="BD68" s="32" t="str">
        <f>vlookup($A68,Ian!67:1066,6,false)</f>
        <v/>
      </c>
      <c r="BE68" s="32" t="str">
        <f>vlookup($A68,Ian!67:1066,7,false)</f>
        <v/>
      </c>
      <c r="BF68" s="32" t="str">
        <f>vlookup($A68,Ian!67:1066,8,false)</f>
        <v/>
      </c>
      <c r="BG68" s="32" t="str">
        <f>vlookup(A68,SentimentScore!$1:$1000,2,false)</f>
        <v>0.999997</v>
      </c>
      <c r="BH68" s="50" t="str">
        <f>vlookup(A68,'Images with Key'!$1:$1000,32)</f>
        <v>https://s3-external-1.amazonaws.com/offertabs/offer/kxdcce/large/810_564f332cda49e-11221780_10154312999773776_6309923990366807666_n.jpg</v>
      </c>
    </row>
    <row r="69">
      <c r="A69" s="12">
        <v>302.0</v>
      </c>
      <c r="B69" s="16" t="s">
        <v>69</v>
      </c>
      <c r="C69" s="16" t="s">
        <v>3071</v>
      </c>
      <c r="D69" s="18" t="b">
        <v>1</v>
      </c>
      <c r="E69" s="12">
        <v>0.0</v>
      </c>
      <c r="F69" s="12">
        <v>0.0</v>
      </c>
      <c r="G69" s="12">
        <v>0.0</v>
      </c>
      <c r="H69" s="20">
        <v>42330.62291666667</v>
      </c>
      <c r="I69" s="16" t="s">
        <v>3073</v>
      </c>
      <c r="J69" s="16" t="s">
        <v>3075</v>
      </c>
      <c r="K69" s="16" t="s">
        <v>3076</v>
      </c>
      <c r="L69" s="18" t="e">
        <v>#N/A</v>
      </c>
      <c r="M69" s="18" t="e">
        <v>#N/A</v>
      </c>
      <c r="N69" s="18" t="e">
        <v>#N/A</v>
      </c>
      <c r="O69" s="18" t="e">
        <v>#N/A</v>
      </c>
      <c r="P69" s="18" t="e">
        <v>#N/A</v>
      </c>
      <c r="Q69" s="16" t="s">
        <v>3070</v>
      </c>
      <c r="R69" s="18" t="b">
        <v>1</v>
      </c>
      <c r="S69" s="18" t="b">
        <v>1</v>
      </c>
      <c r="T69" s="12">
        <v>94129.0</v>
      </c>
      <c r="U69" s="16" t="s">
        <v>3077</v>
      </c>
      <c r="V69" s="16" t="s">
        <v>319</v>
      </c>
      <c r="W69" s="51">
        <v>1245878.0</v>
      </c>
      <c r="X69" s="51">
        <v>949518.0</v>
      </c>
      <c r="Y69" s="16" t="s">
        <v>3079</v>
      </c>
      <c r="Z69" s="16" t="s">
        <v>3081</v>
      </c>
      <c r="AA69" s="16"/>
      <c r="AB69" s="16"/>
      <c r="AC69" s="32" t="str">
        <f>vlookup($A69,Alex!$1:$1000,29,false)</f>
        <v>#poverty</v>
      </c>
      <c r="AD69" s="32" t="str">
        <f>vlookup($A69,Alex!$1:$1000,27,false)</f>
        <v>1</v>
      </c>
      <c r="AE69" s="32" t="str">
        <f>vlookup($A69,Alex!$1:$1000,28,false)</f>
        <v>2</v>
      </c>
      <c r="AF69" s="32" t="str">
        <f>vlookup(I69,'IP addresss'!$2:$1000,3,false)</f>
        <v>North America</v>
      </c>
      <c r="AG69" s="32" t="str">
        <f>vlookup(I69,'IP addresss'!$2:$1000,6,false)</f>
        <v>CA</v>
      </c>
      <c r="AH69" s="32" t="str">
        <f>vlookup(I69,'IP addresss'!$2:$1000,8,false)</f>
        <v>San Pablo</v>
      </c>
      <c r="AI69" s="32" t="str">
        <f>vlookup(I69,'IP addresss'!$2:$1000,10,false)</f>
        <v>37.98089981</v>
      </c>
      <c r="AJ69" s="32" t="str">
        <f>vlookup(I69,'IP addresss'!$2:$1000,11,false)</f>
        <v>-122.3331985</v>
      </c>
      <c r="AK69" s="32" t="str">
        <f>vlookup(A69,MainData_Jackie!$1:$1000,2,false)</f>
        <v>Meschac Gervais</v>
      </c>
      <c r="AL69" s="32" t="str">
        <f>vlookup($A69,MainData_Jackie!$1:$1000,3,false)</f>
        <v>595</v>
      </c>
      <c r="AM69" s="32" t="str">
        <f>vlookup($A69,MainData_Jackie!$1:$1000,4,false)</f>
        <v>90</v>
      </c>
      <c r="AN69" s="32" t="str">
        <f>vlookup($A69,MainData_Jackie!$1:$1000,5,false)</f>
        <v>18</v>
      </c>
      <c r="AO69" s="32" t="str">
        <f>vlookup($A69,MainData_Jackie!$1:$1000,6,false)</f>
        <v>1</v>
      </c>
      <c r="AP69" s="32" t="str">
        <f>vlookup($A69,MainData_Jackie!$1:$1000,7,false)</f>
        <v>0</v>
      </c>
      <c r="AQ69" s="32" t="str">
        <f>vlookup($A69,MainData_Jackie!$1:$1000,8,false)</f>
        <v>0</v>
      </c>
      <c r="AR69" s="32" t="str">
        <f>vlookup($A69,MainData_Jackie!$1:$1000,9,false)</f>
        <v>0</v>
      </c>
      <c r="AS69" s="32" t="str">
        <f>vlookup($A69,MainData_Jackie!$1:$1000,10,false)</f>
        <v>0</v>
      </c>
      <c r="AT69" s="32" t="str">
        <f>vlookup($A69,MainData_Jackie!$1:$1000,11,false)</f>
        <v>0</v>
      </c>
      <c r="AU69" s="32" t="str">
        <f>vlookup($A69,MainData_Jackie!$1:$1000,12,false)</f>
        <v>10</v>
      </c>
      <c r="AV69" s="32" t="str">
        <f>vlookup($A69,MainData_Jackie!$1:$1000,13,false)</f>
        <v>gmail</v>
      </c>
      <c r="AW69" s="32" t="str">
        <f>vlookup($A69,MainData_Jackie!$1:$1000,14,false)</f>
        <v>com</v>
      </c>
      <c r="AX69" s="32" t="str">
        <f>vlookup($A69,MainData_Jackie!$1:$1000,15,false)</f>
        <v>806</v>
      </c>
      <c r="AY69" s="32" t="str">
        <f>vlookup($A69,MainData_Jackie!$1:$1000,16,false)</f>
        <v/>
      </c>
      <c r="AZ69" s="32" t="str">
        <f>vlookup($A69,Ian!68:1067,2,false)</f>
        <v>Meschac</v>
      </c>
      <c r="BA69" s="32" t="str">
        <f>vlookup($A69,Ian!68:1067,3,false)</f>
        <v>Gervais</v>
      </c>
      <c r="BB69" s="32" t="str">
        <f>vlookup($A69,Ian!68:1067,4,false)</f>
        <v>Evansville</v>
      </c>
      <c r="BC69" s="32" t="str">
        <f>vlookup($A69,Ian!68:1067,5,false)</f>
        <v>United States</v>
      </c>
      <c r="BD69" s="32" t="str">
        <f>vlookup($A69,Ian!68:1067,6,false)</f>
        <v>Indiana</v>
      </c>
      <c r="BE69" s="32" t="str">
        <f>vlookup($A69,Ian!68:1067,7,false)</f>
        <v/>
      </c>
      <c r="BF69" s="32" t="str">
        <f>vlookup($A69,Ian!68:1067,8,false)</f>
        <v/>
      </c>
      <c r="BG69" s="32" t="str">
        <f>vlookup(A69,SentimentScore!$1:$1000,2,false)</f>
        <v>0.999804</v>
      </c>
      <c r="BH69" s="50" t="str">
        <f>vlookup(A69,'Images with Key'!$1:$1000,32)</f>
        <v>https://s3-external-1.amazonaws.com/offertabs/offer/kxdcce/large/810_5653d43fb1d06-img_7667.jpg</v>
      </c>
    </row>
    <row r="70">
      <c r="A70" s="12">
        <v>305.0</v>
      </c>
      <c r="B70" s="16" t="s">
        <v>69</v>
      </c>
      <c r="C70" s="16" t="s">
        <v>3084</v>
      </c>
      <c r="D70" s="18" t="b">
        <v>1</v>
      </c>
      <c r="E70" s="12">
        <v>105.0</v>
      </c>
      <c r="F70" s="12">
        <v>44.0</v>
      </c>
      <c r="G70" s="12">
        <v>61.0</v>
      </c>
      <c r="H70" s="20">
        <v>42310.39375</v>
      </c>
      <c r="I70" s="16" t="s">
        <v>3087</v>
      </c>
      <c r="J70" s="16" t="s">
        <v>3089</v>
      </c>
      <c r="K70" s="16" t="s">
        <v>3090</v>
      </c>
      <c r="L70" s="18" t="e">
        <v>#N/A</v>
      </c>
      <c r="M70" s="18" t="e">
        <v>#N/A</v>
      </c>
      <c r="N70" s="18" t="e">
        <v>#N/A</v>
      </c>
      <c r="O70" s="18" t="e">
        <v>#N/A</v>
      </c>
      <c r="P70" s="18" t="e">
        <v>#N/A</v>
      </c>
      <c r="Q70" s="16" t="s">
        <v>3083</v>
      </c>
      <c r="R70" s="18" t="b">
        <v>1</v>
      </c>
      <c r="S70" s="18" t="b">
        <v>0</v>
      </c>
      <c r="T70" s="12">
        <v>92392.0</v>
      </c>
      <c r="U70" s="16" t="s">
        <v>3092</v>
      </c>
      <c r="V70" s="16" t="s">
        <v>319</v>
      </c>
      <c r="W70" s="22"/>
      <c r="X70" s="22"/>
      <c r="Y70" s="16" t="s">
        <v>995</v>
      </c>
      <c r="Z70" s="16" t="s">
        <v>3095</v>
      </c>
      <c r="AA70" s="16"/>
      <c r="AB70" s="16"/>
      <c r="AC70" s="32" t="str">
        <f>vlookup($A70,Alex!$1:$1000,29,false)</f>
        <v>#veterans</v>
      </c>
      <c r="AD70" s="32" t="str">
        <f>vlookup($A70,Alex!$1:$1000,27,false)</f>
        <v>1</v>
      </c>
      <c r="AE70" s="32" t="str">
        <f>vlookup($A70,Alex!$1:$1000,28,false)</f>
        <v>2</v>
      </c>
      <c r="AF70" s="32" t="str">
        <f>vlookup(I70,'IP addresss'!$2:$1000,3,false)</f>
        <v>North America</v>
      </c>
      <c r="AG70" s="32" t="str">
        <f>vlookup(I70,'IP addresss'!$2:$1000,6,false)</f>
        <v>CA</v>
      </c>
      <c r="AH70" s="32" t="str">
        <f>vlookup(I70,'IP addresss'!$2:$1000,8,false)</f>
        <v>Ontario</v>
      </c>
      <c r="AI70" s="32" t="str">
        <f>vlookup(I70,'IP addresss'!$2:$1000,10,false)</f>
        <v>34.0461998</v>
      </c>
      <c r="AJ70" s="32" t="str">
        <f>vlookup(I70,'IP addresss'!$2:$1000,11,false)</f>
        <v>-117.674202</v>
      </c>
      <c r="AK70" s="32" t="str">
        <f>vlookup(A70,MainData_Jackie!$1:$1000,2,false)</f>
        <v>Elizabeth Lumsden</v>
      </c>
      <c r="AL70" s="32" t="str">
        <f>vlookup($A70,MainData_Jackie!$1:$1000,3,false)</f>
        <v>1804</v>
      </c>
      <c r="AM70" s="32" t="str">
        <f>vlookup($A70,MainData_Jackie!$1:$1000,4,false)</f>
        <v>294</v>
      </c>
      <c r="AN70" s="32" t="str">
        <f>vlookup($A70,MainData_Jackie!$1:$1000,5,false)</f>
        <v>66</v>
      </c>
      <c r="AO70" s="32" t="str">
        <f>vlookup($A70,MainData_Jackie!$1:$1000,6,false)</f>
        <v>0</v>
      </c>
      <c r="AP70" s="32" t="str">
        <f>vlookup($A70,MainData_Jackie!$1:$1000,7,false)</f>
        <v>0</v>
      </c>
      <c r="AQ70" s="32" t="str">
        <f>vlookup($A70,MainData_Jackie!$1:$1000,8,false)</f>
        <v>0</v>
      </c>
      <c r="AR70" s="32" t="str">
        <f>vlookup($A70,MainData_Jackie!$1:$1000,9,false)</f>
        <v>0</v>
      </c>
      <c r="AS70" s="32" t="str">
        <f>vlookup($A70,MainData_Jackie!$1:$1000,10,false)</f>
        <v>0</v>
      </c>
      <c r="AT70" s="32" t="str">
        <f>vlookup($A70,MainData_Jackie!$1:$1000,11,false)</f>
        <v>4</v>
      </c>
      <c r="AU70" s="32" t="str">
        <f>vlookup($A70,MainData_Jackie!$1:$1000,12,false)</f>
        <v>61</v>
      </c>
      <c r="AV70" s="32" t="str">
        <f>vlookup($A70,MainData_Jackie!$1:$1000,13,false)</f>
        <v>yahoo</v>
      </c>
      <c r="AW70" s="32" t="str">
        <f>vlookup($A70,MainData_Jackie!$1:$1000,14,false)</f>
        <v>com</v>
      </c>
      <c r="AX70" s="32" t="str">
        <f>vlookup($A70,MainData_Jackie!$1:$1000,15,false)</f>
        <v>2364</v>
      </c>
      <c r="AY70" s="32" t="str">
        <f>vlookup($A70,MainData_Jackie!$1:$1000,16,false)</f>
        <v>female</v>
      </c>
      <c r="AZ70" s="32" t="str">
        <f>vlookup($A70,Ian!69:1068,2,false)</f>
        <v/>
      </c>
      <c r="BA70" s="32" t="str">
        <f>vlookup($A70,Ian!69:1068,3,false)</f>
        <v/>
      </c>
      <c r="BB70" s="32" t="str">
        <f>vlookup($A70,Ian!69:1068,4,false)</f>
        <v/>
      </c>
      <c r="BC70" s="32" t="str">
        <f>vlookup($A70,Ian!69:1068,5,false)</f>
        <v/>
      </c>
      <c r="BD70" s="32" t="str">
        <f>vlookup($A70,Ian!69:1068,6,false)</f>
        <v/>
      </c>
      <c r="BE70" s="32" t="str">
        <f>vlookup($A70,Ian!69:1068,7,false)</f>
        <v/>
      </c>
      <c r="BF70" s="32" t="str">
        <f>vlookup($A70,Ian!69:1068,8,false)</f>
        <v/>
      </c>
      <c r="BG70" s="32" t="str">
        <f>vlookup(A70,SentimentScore!$1:$1000,2,false)</f>
        <v>0.711033</v>
      </c>
      <c r="BH70" s="50" t="str">
        <f>vlookup(A70,'Images with Key'!$1:$1000,32)</f>
        <v>https://s3-external-1.amazonaws.com/offertabs/offer/kxdcce/large/810_564bd8776e537-image.png</v>
      </c>
    </row>
    <row r="71">
      <c r="A71" s="12">
        <v>308.0</v>
      </c>
      <c r="B71" s="16" t="s">
        <v>69</v>
      </c>
      <c r="C71" s="16" t="s">
        <v>3099</v>
      </c>
      <c r="D71" s="18" t="b">
        <v>1</v>
      </c>
      <c r="E71" s="12">
        <v>22.0</v>
      </c>
      <c r="F71" s="12">
        <v>7.0</v>
      </c>
      <c r="G71" s="12">
        <v>15.0</v>
      </c>
      <c r="H71" s="20">
        <v>42328.68680555555</v>
      </c>
      <c r="I71" s="16" t="s">
        <v>3100</v>
      </c>
      <c r="J71" s="16" t="s">
        <v>3101</v>
      </c>
      <c r="K71" s="16" t="s">
        <v>3102</v>
      </c>
      <c r="L71" s="18" t="e">
        <v>#N/A</v>
      </c>
      <c r="M71" s="18" t="e">
        <v>#N/A</v>
      </c>
      <c r="N71" s="18" t="e">
        <v>#N/A</v>
      </c>
      <c r="O71" s="18" t="e">
        <v>#N/A</v>
      </c>
      <c r="P71" s="18" t="e">
        <v>#N/A</v>
      </c>
      <c r="Q71" s="16" t="s">
        <v>3098</v>
      </c>
      <c r="R71" s="18" t="b">
        <v>1</v>
      </c>
      <c r="S71" s="18" t="b">
        <v>1</v>
      </c>
      <c r="T71" s="12">
        <v>92056.0</v>
      </c>
      <c r="U71" s="16" t="s">
        <v>3103</v>
      </c>
      <c r="V71" s="16" t="s">
        <v>319</v>
      </c>
      <c r="W71" s="51">
        <v>702017.0</v>
      </c>
      <c r="X71" s="51">
        <v>733584.0</v>
      </c>
      <c r="Y71" s="16" t="s">
        <v>3104</v>
      </c>
      <c r="Z71" s="16" t="s">
        <v>3108</v>
      </c>
      <c r="AA71" s="16"/>
      <c r="AB71" s="16"/>
      <c r="AC71" s="32" t="str">
        <f>vlookup($A71,Alex!$1:$1000,29,false)</f>
        <v>#hunger</v>
      </c>
      <c r="AD71" s="32" t="str">
        <f>vlookup($A71,Alex!$1:$1000,27,false)</f>
        <v>3</v>
      </c>
      <c r="AE71" s="32" t="str">
        <f>vlookup($A71,Alex!$1:$1000,28,false)</f>
        <v>2</v>
      </c>
      <c r="AF71" s="32" t="str">
        <f>vlookup(I71,'IP addresss'!$2:$1000,3,false)</f>
        <v>North America</v>
      </c>
      <c r="AG71" s="32" t="str">
        <f>vlookup(I71,'IP addresss'!$2:$1000,6,false)</f>
        <v>CA</v>
      </c>
      <c r="AH71" s="32" t="str">
        <f>vlookup(I71,'IP addresss'!$2:$1000,8,false)</f>
        <v>Oceanside</v>
      </c>
      <c r="AI71" s="32" t="str">
        <f>vlookup(I71,'IP addresss'!$2:$1000,10,false)</f>
        <v>33.27009964</v>
      </c>
      <c r="AJ71" s="32" t="str">
        <f>vlookup(I71,'IP addresss'!$2:$1000,11,false)</f>
        <v>-117.2844009</v>
      </c>
      <c r="AK71" s="32" t="str">
        <f>vlookup(A71,MainData_Jackie!$1:$1000,2,false)</f>
        <v>Kim Bryant Hayes Swain</v>
      </c>
      <c r="AL71" s="32" t="str">
        <f>vlookup($A71,MainData_Jackie!$1:$1000,3,false)</f>
        <v>3585</v>
      </c>
      <c r="AM71" s="32" t="str">
        <f>vlookup($A71,MainData_Jackie!$1:$1000,4,false)</f>
        <v>580</v>
      </c>
      <c r="AN71" s="32" t="str">
        <f>vlookup($A71,MainData_Jackie!$1:$1000,5,false)</f>
        <v>115</v>
      </c>
      <c r="AO71" s="32" t="str">
        <f>vlookup($A71,MainData_Jackie!$1:$1000,6,false)</f>
        <v>1</v>
      </c>
      <c r="AP71" s="32" t="str">
        <f>vlookup($A71,MainData_Jackie!$1:$1000,7,false)</f>
        <v>0</v>
      </c>
      <c r="AQ71" s="32" t="str">
        <f>vlookup($A71,MainData_Jackie!$1:$1000,8,false)</f>
        <v>0</v>
      </c>
      <c r="AR71" s="32" t="str">
        <f>vlookup($A71,MainData_Jackie!$1:$1000,9,false)</f>
        <v>0</v>
      </c>
      <c r="AS71" s="32" t="str">
        <f>vlookup($A71,MainData_Jackie!$1:$1000,10,false)</f>
        <v>0</v>
      </c>
      <c r="AT71" s="32" t="str">
        <f>vlookup($A71,MainData_Jackie!$1:$1000,11,false)</f>
        <v>4</v>
      </c>
      <c r="AU71" s="32" t="str">
        <f>vlookup($A71,MainData_Jackie!$1:$1000,12,false)</f>
        <v>80</v>
      </c>
      <c r="AV71" s="32" t="str">
        <f>vlookup($A71,MainData_Jackie!$1:$1000,13,false)</f>
        <v>yahoo</v>
      </c>
      <c r="AW71" s="32" t="str">
        <f>vlookup($A71,MainData_Jackie!$1:$1000,14,false)</f>
        <v>com</v>
      </c>
      <c r="AX71" s="32" t="str">
        <f>vlookup($A71,MainData_Jackie!$1:$1000,15,false)</f>
        <v>4779</v>
      </c>
      <c r="AY71" s="32" t="str">
        <f>vlookup($A71,MainData_Jackie!$1:$1000,16,false)</f>
        <v>female</v>
      </c>
      <c r="AZ71" s="32" t="str">
        <f>vlookup($A71,Ian!70:1069,2,false)</f>
        <v>k</v>
      </c>
      <c r="BA71" s="32" t="str">
        <f>vlookup($A71,Ian!70:1069,3,false)</f>
        <v>329</v>
      </c>
      <c r="BB71" s="32" t="str">
        <f>vlookup($A71,Ian!70:1069,4,false)</f>
        <v/>
      </c>
      <c r="BC71" s="32" t="str">
        <f>vlookup($A71,Ian!70:1069,5,false)</f>
        <v/>
      </c>
      <c r="BD71" s="32" t="str">
        <f>vlookup($A71,Ian!70:1069,6,false)</f>
        <v/>
      </c>
      <c r="BE71" s="32" t="str">
        <f>vlookup($A71,Ian!70:1069,7,false)</f>
        <v/>
      </c>
      <c r="BF71" s="32" t="str">
        <f>vlookup($A71,Ian!70:1069,8,false)</f>
        <v/>
      </c>
      <c r="BG71" s="32" t="str">
        <f>vlookup(A71,SentimentScore!$1:$1000,2,false)</f>
        <v>0.844391</v>
      </c>
      <c r="BH71" s="50" t="str">
        <f>vlookup(A71,'Images with Key'!$1:$1000,32)</f>
        <v>https://s3-external-1.amazonaws.com/offertabs/offer/kxdcce/large/810_5652baf804d17-MPPS_TOILET2.jpg</v>
      </c>
    </row>
    <row r="72">
      <c r="A72" s="12">
        <v>310.0</v>
      </c>
      <c r="B72" s="16" t="s">
        <v>69</v>
      </c>
      <c r="C72" s="16" t="s">
        <v>3110</v>
      </c>
      <c r="D72" s="18" t="b">
        <v>1</v>
      </c>
      <c r="E72" s="12">
        <v>39.0</v>
      </c>
      <c r="F72" s="12">
        <v>5.0</v>
      </c>
      <c r="G72" s="12">
        <v>34.0</v>
      </c>
      <c r="H72" s="20">
        <v>42326.0</v>
      </c>
      <c r="I72" s="16" t="s">
        <v>3111</v>
      </c>
      <c r="J72" s="16" t="s">
        <v>3112</v>
      </c>
      <c r="K72" s="16" t="s">
        <v>3113</v>
      </c>
      <c r="L72" s="18" t="e">
        <v>#N/A</v>
      </c>
      <c r="M72" s="18" t="e">
        <v>#N/A</v>
      </c>
      <c r="N72" s="18" t="e">
        <v>#N/A</v>
      </c>
      <c r="O72" s="18" t="e">
        <v>#N/A</v>
      </c>
      <c r="P72" s="18" t="e">
        <v>#N/A</v>
      </c>
      <c r="Q72" s="16" t="s">
        <v>3109</v>
      </c>
      <c r="R72" s="18" t="b">
        <v>1</v>
      </c>
      <c r="S72" s="18" t="b">
        <v>1</v>
      </c>
      <c r="T72" s="12">
        <v>91101.0</v>
      </c>
      <c r="U72" s="16" t="s">
        <v>2104</v>
      </c>
      <c r="V72" s="16" t="s">
        <v>319</v>
      </c>
      <c r="W72" s="22"/>
      <c r="X72" s="22"/>
      <c r="Y72" s="16" t="s">
        <v>598</v>
      </c>
      <c r="Z72" s="16" t="s">
        <v>3119</v>
      </c>
      <c r="AA72" s="16"/>
      <c r="AB72" s="16"/>
      <c r="AC72" s="32" t="str">
        <f>vlookup($A72,Alex!$1:$1000,29,false)</f>
        <v>#notcohesive</v>
      </c>
      <c r="AD72" s="32" t="str">
        <f>vlookup($A72,Alex!$1:$1000,27,false)</f>
        <v>1</v>
      </c>
      <c r="AE72" s="32" t="str">
        <f>vlookup($A72,Alex!$1:$1000,28,false)</f>
        <v>2</v>
      </c>
      <c r="AF72" s="32" t="str">
        <f>vlookup(I72,'IP addresss'!$2:$1000,3,false)</f>
        <v>North America</v>
      </c>
      <c r="AG72" s="32" t="str">
        <f>vlookup(I72,'IP addresss'!$2:$1000,6,false)</f>
        <v>OR</v>
      </c>
      <c r="AH72" s="32" t="str">
        <f>vlookup(I72,'IP addresss'!$2:$1000,8,false)</f>
        <v>Eugene</v>
      </c>
      <c r="AI72" s="32" t="str">
        <f>vlookup(I72,'IP addresss'!$2:$1000,10,false)</f>
        <v>43.92919922</v>
      </c>
      <c r="AJ72" s="32" t="str">
        <f>vlookup(I72,'IP addresss'!$2:$1000,11,false)</f>
        <v>-123.0867004</v>
      </c>
      <c r="AK72" s="32" t="str">
        <f>vlookup(A72,MainData_Jackie!$1:$1000,2,false)</f>
        <v>Lara Colvin</v>
      </c>
      <c r="AL72" s="32" t="str">
        <f>vlookup($A72,MainData_Jackie!$1:$1000,3,false)</f>
        <v>3956</v>
      </c>
      <c r="AM72" s="32" t="str">
        <f>vlookup($A72,MainData_Jackie!$1:$1000,4,false)</f>
        <v>738</v>
      </c>
      <c r="AN72" s="32" t="str">
        <f>vlookup($A72,MainData_Jackie!$1:$1000,5,false)</f>
        <v>135</v>
      </c>
      <c r="AO72" s="32" t="str">
        <f>vlookup($A72,MainData_Jackie!$1:$1000,6,false)</f>
        <v>1</v>
      </c>
      <c r="AP72" s="32" t="str">
        <f>vlookup($A72,MainData_Jackie!$1:$1000,7,false)</f>
        <v>0</v>
      </c>
      <c r="AQ72" s="32" t="str">
        <f>vlookup($A72,MainData_Jackie!$1:$1000,8,false)</f>
        <v>0</v>
      </c>
      <c r="AR72" s="32" t="str">
        <f>vlookup($A72,MainData_Jackie!$1:$1000,9,false)</f>
        <v>0</v>
      </c>
      <c r="AS72" s="32" t="str">
        <f>vlookup($A72,MainData_Jackie!$1:$1000,10,false)</f>
        <v>4</v>
      </c>
      <c r="AT72" s="32" t="str">
        <f>vlookup($A72,MainData_Jackie!$1:$1000,11,false)</f>
        <v>9</v>
      </c>
      <c r="AU72" s="32" t="str">
        <f>vlookup($A72,MainData_Jackie!$1:$1000,12,false)</f>
        <v>105</v>
      </c>
      <c r="AV72" s="32" t="str">
        <f>vlookup($A72,MainData_Jackie!$1:$1000,13,false)</f>
        <v>gmail</v>
      </c>
      <c r="AW72" s="32" t="str">
        <f>vlookup($A72,MainData_Jackie!$1:$1000,14,false)</f>
        <v>com</v>
      </c>
      <c r="AX72" s="32" t="str">
        <f>vlookup($A72,MainData_Jackie!$1:$1000,15,false)</f>
        <v>5253</v>
      </c>
      <c r="AY72" s="32" t="str">
        <f>vlookup($A72,MainData_Jackie!$1:$1000,16,false)</f>
        <v>female</v>
      </c>
      <c r="AZ72" s="32" t="str">
        <f>vlookup($A72,Ian!71:1070,2,false)</f>
        <v/>
      </c>
      <c r="BA72" s="32" t="str">
        <f>vlookup($A72,Ian!71:1070,3,false)</f>
        <v/>
      </c>
      <c r="BB72" s="32" t="str">
        <f>vlookup($A72,Ian!71:1070,4,false)</f>
        <v/>
      </c>
      <c r="BC72" s="32" t="str">
        <f>vlookup($A72,Ian!71:1070,5,false)</f>
        <v/>
      </c>
      <c r="BD72" s="32" t="str">
        <f>vlookup($A72,Ian!71:1070,6,false)</f>
        <v/>
      </c>
      <c r="BE72" s="32" t="str">
        <f>vlookup($A72,Ian!71:1070,7,false)</f>
        <v/>
      </c>
      <c r="BF72" s="32" t="str">
        <f>vlookup($A72,Ian!71:1070,8,false)</f>
        <v/>
      </c>
      <c r="BG72" s="32" t="str">
        <f>vlookup(A72,SentimentScore!$1:$1000,2,false)</f>
        <v>0.125534</v>
      </c>
      <c r="BH72" s="50" t="str">
        <f>vlookup(A72,'Images with Key'!$1:$1000,32)</f>
        <v>https://s3-external-1.amazonaws.com/offertabs/offer/kxdcce/large/810_564df1af89de3-10489902_10202545541704715_6306309020915421135_n.jpg</v>
      </c>
    </row>
    <row r="73">
      <c r="A73" s="12">
        <v>311.0</v>
      </c>
      <c r="B73" s="16" t="s">
        <v>69</v>
      </c>
      <c r="C73" s="16" t="s">
        <v>3110</v>
      </c>
      <c r="D73" s="18" t="b">
        <v>1</v>
      </c>
      <c r="E73" s="12">
        <v>196.0</v>
      </c>
      <c r="F73" s="12">
        <v>54.0</v>
      </c>
      <c r="G73" s="12">
        <v>142.0</v>
      </c>
      <c r="H73" s="20">
        <v>42326.03402777778</v>
      </c>
      <c r="I73" s="16" t="s">
        <v>3111</v>
      </c>
      <c r="J73" s="16" t="s">
        <v>3112</v>
      </c>
      <c r="K73" s="16" t="s">
        <v>3113</v>
      </c>
      <c r="L73" s="18" t="e">
        <v>#N/A</v>
      </c>
      <c r="M73" s="18" t="e">
        <v>#N/A</v>
      </c>
      <c r="N73" s="18" t="e">
        <v>#N/A</v>
      </c>
      <c r="O73" s="18" t="e">
        <v>#N/A</v>
      </c>
      <c r="P73" s="18" t="e">
        <v>#N/A</v>
      </c>
      <c r="Q73" s="16" t="s">
        <v>3122</v>
      </c>
      <c r="R73" s="18" t="b">
        <v>1</v>
      </c>
      <c r="S73" s="18" t="b">
        <v>1</v>
      </c>
      <c r="T73" s="12">
        <v>91101.0</v>
      </c>
      <c r="U73" s="16" t="s">
        <v>2104</v>
      </c>
      <c r="V73" s="16" t="s">
        <v>319</v>
      </c>
      <c r="W73" s="22"/>
      <c r="X73" s="22"/>
      <c r="Y73" s="16" t="s">
        <v>598</v>
      </c>
      <c r="Z73" s="16" t="s">
        <v>3137</v>
      </c>
      <c r="AA73" s="16"/>
      <c r="AB73" s="16"/>
      <c r="AC73" s="32" t="str">
        <f>vlookup($A73,Alex!$1:$1000,29,false)</f>
        <v>#notcohesive</v>
      </c>
      <c r="AD73" s="32" t="str">
        <f>vlookup($A73,Alex!$1:$1000,27,false)</f>
        <v>1</v>
      </c>
      <c r="AE73" s="32" t="str">
        <f>vlookup($A73,Alex!$1:$1000,28,false)</f>
        <v>2</v>
      </c>
      <c r="AF73" s="32" t="str">
        <f>vlookup(I73,'IP addresss'!$2:$1000,3,false)</f>
        <v>North America</v>
      </c>
      <c r="AG73" s="32" t="str">
        <f>vlookup(I73,'IP addresss'!$2:$1000,6,false)</f>
        <v>OR</v>
      </c>
      <c r="AH73" s="32" t="str">
        <f>vlookup(I73,'IP addresss'!$2:$1000,8,false)</f>
        <v>Eugene</v>
      </c>
      <c r="AI73" s="32" t="str">
        <f>vlookup(I73,'IP addresss'!$2:$1000,10,false)</f>
        <v>43.92919922</v>
      </c>
      <c r="AJ73" s="32" t="str">
        <f>vlookup(I73,'IP addresss'!$2:$1000,11,false)</f>
        <v>-123.0867004</v>
      </c>
      <c r="AK73" s="32" t="str">
        <f>vlookup(A73,MainData_Jackie!$1:$1000,2,false)</f>
        <v>Lara Colvin</v>
      </c>
      <c r="AL73" s="32" t="str">
        <f>vlookup($A73,MainData_Jackie!$1:$1000,3,false)</f>
        <v>4159</v>
      </c>
      <c r="AM73" s="32" t="str">
        <f>vlookup($A73,MainData_Jackie!$1:$1000,4,false)</f>
        <v>794</v>
      </c>
      <c r="AN73" s="32" t="str">
        <f>vlookup($A73,MainData_Jackie!$1:$1000,5,false)</f>
        <v>143</v>
      </c>
      <c r="AO73" s="32" t="str">
        <f>vlookup($A73,MainData_Jackie!$1:$1000,6,false)</f>
        <v>1</v>
      </c>
      <c r="AP73" s="32" t="str">
        <f>vlookup($A73,MainData_Jackie!$1:$1000,7,false)</f>
        <v>0</v>
      </c>
      <c r="AQ73" s="32" t="str">
        <f>vlookup($A73,MainData_Jackie!$1:$1000,8,false)</f>
        <v>0</v>
      </c>
      <c r="AR73" s="32" t="str">
        <f>vlookup($A73,MainData_Jackie!$1:$1000,9,false)</f>
        <v>0</v>
      </c>
      <c r="AS73" s="32" t="str">
        <f>vlookup($A73,MainData_Jackie!$1:$1000,10,false)</f>
        <v>8</v>
      </c>
      <c r="AT73" s="32" t="str">
        <f>vlookup($A73,MainData_Jackie!$1:$1000,11,false)</f>
        <v>6</v>
      </c>
      <c r="AU73" s="32" t="str">
        <f>vlookup($A73,MainData_Jackie!$1:$1000,12,false)</f>
        <v>139</v>
      </c>
      <c r="AV73" s="32" t="str">
        <f>vlookup($A73,MainData_Jackie!$1:$1000,13,false)</f>
        <v>gmail</v>
      </c>
      <c r="AW73" s="32" t="str">
        <f>vlookup($A73,MainData_Jackie!$1:$1000,14,false)</f>
        <v>com</v>
      </c>
      <c r="AX73" s="32" t="str">
        <f>vlookup($A73,MainData_Jackie!$1:$1000,15,false)</f>
        <v>5417</v>
      </c>
      <c r="AY73" s="32" t="str">
        <f>vlookup($A73,MainData_Jackie!$1:$1000,16,false)</f>
        <v>female</v>
      </c>
      <c r="AZ73" s="32" t="str">
        <f>vlookup($A73,Ian!72:1071,2,false)</f>
        <v/>
      </c>
      <c r="BA73" s="32" t="str">
        <f>vlookup($A73,Ian!72:1071,3,false)</f>
        <v/>
      </c>
      <c r="BB73" s="32" t="str">
        <f>vlookup($A73,Ian!72:1071,4,false)</f>
        <v/>
      </c>
      <c r="BC73" s="32" t="str">
        <f>vlookup($A73,Ian!72:1071,5,false)</f>
        <v/>
      </c>
      <c r="BD73" s="32" t="str">
        <f>vlookup($A73,Ian!72:1071,6,false)</f>
        <v/>
      </c>
      <c r="BE73" s="32" t="str">
        <f>vlookup($A73,Ian!72:1071,7,false)</f>
        <v/>
      </c>
      <c r="BF73" s="32" t="str">
        <f>vlookup($A73,Ian!72:1071,8,false)</f>
        <v/>
      </c>
      <c r="BG73" s="32" t="str">
        <f>vlookup(A73,SentimentScore!$1:$1000,2,false)</f>
        <v>0.999907</v>
      </c>
      <c r="BH73" s="50" t="str">
        <f>vlookup(A73,'Images with Key'!$1:$1000,32)</f>
        <v>https://s3-external-1.amazonaws.com/offertabs/offer/kxdcce/large/810_564df45b9a9f8-image.jpg</v>
      </c>
    </row>
    <row r="74">
      <c r="A74" s="12">
        <v>312.0</v>
      </c>
      <c r="B74" s="16" t="s">
        <v>69</v>
      </c>
      <c r="C74" s="16" t="s">
        <v>3110</v>
      </c>
      <c r="D74" s="18" t="b">
        <v>1</v>
      </c>
      <c r="E74" s="12">
        <v>34.0</v>
      </c>
      <c r="F74" s="12">
        <v>4.0</v>
      </c>
      <c r="G74" s="12">
        <v>30.0</v>
      </c>
      <c r="H74" s="20">
        <v>42326.03680555556</v>
      </c>
      <c r="I74" s="16" t="s">
        <v>3111</v>
      </c>
      <c r="J74" s="16" t="s">
        <v>3112</v>
      </c>
      <c r="K74" s="16" t="s">
        <v>3113</v>
      </c>
      <c r="L74" s="18" t="e">
        <v>#N/A</v>
      </c>
      <c r="M74" s="18" t="e">
        <v>#N/A</v>
      </c>
      <c r="N74" s="18" t="e">
        <v>#N/A</v>
      </c>
      <c r="O74" s="18" t="e">
        <v>#N/A</v>
      </c>
      <c r="P74" s="18" t="e">
        <v>#N/A</v>
      </c>
      <c r="Q74" s="16" t="s">
        <v>3138</v>
      </c>
      <c r="R74" s="18" t="b">
        <v>1</v>
      </c>
      <c r="S74" s="18" t="b">
        <v>0</v>
      </c>
      <c r="T74" s="12">
        <v>91101.0</v>
      </c>
      <c r="U74" s="16" t="s">
        <v>2104</v>
      </c>
      <c r="V74" s="16" t="s">
        <v>319</v>
      </c>
      <c r="W74" s="22"/>
      <c r="X74" s="22"/>
      <c r="Y74" s="16" t="s">
        <v>598</v>
      </c>
      <c r="Z74" s="16" t="s">
        <v>3146</v>
      </c>
      <c r="AA74" s="16"/>
      <c r="AB74" s="16"/>
      <c r="AC74" s="32" t="str">
        <f>vlookup($A74,Alex!$1:$1000,29,false)</f>
        <v>#notcohesive</v>
      </c>
      <c r="AD74" s="32" t="str">
        <f>vlookup($A74,Alex!$1:$1000,27,false)</f>
        <v>1</v>
      </c>
      <c r="AE74" s="32" t="str">
        <f>vlookup($A74,Alex!$1:$1000,28,false)</f>
        <v>2</v>
      </c>
      <c r="AF74" s="32" t="str">
        <f>vlookup(I74,'IP addresss'!$2:$1000,3,false)</f>
        <v>North America</v>
      </c>
      <c r="AG74" s="32" t="str">
        <f>vlookup(I74,'IP addresss'!$2:$1000,6,false)</f>
        <v>OR</v>
      </c>
      <c r="AH74" s="32" t="str">
        <f>vlookup(I74,'IP addresss'!$2:$1000,8,false)</f>
        <v>Eugene</v>
      </c>
      <c r="AI74" s="32" t="str">
        <f>vlookup(I74,'IP addresss'!$2:$1000,10,false)</f>
        <v>43.92919922</v>
      </c>
      <c r="AJ74" s="32" t="str">
        <f>vlookup(I74,'IP addresss'!$2:$1000,11,false)</f>
        <v>-123.0867004</v>
      </c>
      <c r="AK74" s="32" t="str">
        <f>vlookup(A74,MainData_Jackie!$1:$1000,2,false)</f>
        <v>Lara Colvin</v>
      </c>
      <c r="AL74" s="32" t="str">
        <f>vlookup($A74,MainData_Jackie!$1:$1000,3,false)</f>
        <v>2172</v>
      </c>
      <c r="AM74" s="32" t="str">
        <f>vlookup($A74,MainData_Jackie!$1:$1000,4,false)</f>
        <v>413</v>
      </c>
      <c r="AN74" s="32" t="str">
        <f>vlookup($A74,MainData_Jackie!$1:$1000,5,false)</f>
        <v>70</v>
      </c>
      <c r="AO74" s="32" t="str">
        <f>vlookup($A74,MainData_Jackie!$1:$1000,6,false)</f>
        <v>0</v>
      </c>
      <c r="AP74" s="32" t="str">
        <f>vlookup($A74,MainData_Jackie!$1:$1000,7,false)</f>
        <v>0</v>
      </c>
      <c r="AQ74" s="32" t="str">
        <f>vlookup($A74,MainData_Jackie!$1:$1000,8,false)</f>
        <v>0</v>
      </c>
      <c r="AR74" s="32" t="str">
        <f>vlookup($A74,MainData_Jackie!$1:$1000,9,false)</f>
        <v>0</v>
      </c>
      <c r="AS74" s="32" t="str">
        <f>vlookup($A74,MainData_Jackie!$1:$1000,10,false)</f>
        <v>7</v>
      </c>
      <c r="AT74" s="32" t="str">
        <f>vlookup($A74,MainData_Jackie!$1:$1000,11,false)</f>
        <v>17</v>
      </c>
      <c r="AU74" s="32" t="str">
        <f>vlookup($A74,MainData_Jackie!$1:$1000,12,false)</f>
        <v>69</v>
      </c>
      <c r="AV74" s="32" t="str">
        <f>vlookup($A74,MainData_Jackie!$1:$1000,13,false)</f>
        <v>yahoo</v>
      </c>
      <c r="AW74" s="32" t="str">
        <f>vlookup($A74,MainData_Jackie!$1:$1000,14,false)</f>
        <v>com</v>
      </c>
      <c r="AX74" s="32" t="str">
        <f>vlookup($A74,MainData_Jackie!$1:$1000,15,false)</f>
        <v>2868</v>
      </c>
      <c r="AY74" s="32" t="str">
        <f>vlookup($A74,MainData_Jackie!$1:$1000,16,false)</f>
        <v>female</v>
      </c>
      <c r="AZ74" s="32" t="str">
        <f>vlookup($A74,Ian!73:1072,2,false)</f>
        <v/>
      </c>
      <c r="BA74" s="32" t="str">
        <f>vlookup($A74,Ian!73:1072,3,false)</f>
        <v/>
      </c>
      <c r="BB74" s="32" t="str">
        <f>vlookup($A74,Ian!73:1072,4,false)</f>
        <v/>
      </c>
      <c r="BC74" s="32" t="str">
        <f>vlookup($A74,Ian!73:1072,5,false)</f>
        <v/>
      </c>
      <c r="BD74" s="32" t="str">
        <f>vlookup($A74,Ian!73:1072,6,false)</f>
        <v/>
      </c>
      <c r="BE74" s="32" t="str">
        <f>vlookup($A74,Ian!73:1072,7,false)</f>
        <v/>
      </c>
      <c r="BF74" s="32" t="str">
        <f>vlookup($A74,Ian!73:1072,8,false)</f>
        <v/>
      </c>
      <c r="BG74" s="32" t="str">
        <f>vlookup(A74,SentimentScore!$1:$1000,2,false)</f>
        <v>1</v>
      </c>
      <c r="BH74" s="50" t="str">
        <f>vlookup(A74,'Images with Key'!$1:$1000,32)</f>
        <v>https://s3-external-1.amazonaws.com/offertabs/offer/kxdcce/large/810_564dff203e3d9-sapa.jpg</v>
      </c>
    </row>
    <row r="75">
      <c r="A75" s="12">
        <v>313.0</v>
      </c>
      <c r="B75" s="16" t="s">
        <v>69</v>
      </c>
      <c r="C75" s="16" t="s">
        <v>3110</v>
      </c>
      <c r="D75" s="18" t="b">
        <v>1</v>
      </c>
      <c r="E75" s="12">
        <v>5.0</v>
      </c>
      <c r="F75" s="12">
        <v>0.0</v>
      </c>
      <c r="G75" s="12">
        <v>5.0</v>
      </c>
      <c r="H75" s="20">
        <v>42326.04027777778</v>
      </c>
      <c r="I75" s="16" t="s">
        <v>3111</v>
      </c>
      <c r="J75" s="16" t="s">
        <v>3112</v>
      </c>
      <c r="K75" s="16" t="s">
        <v>3113</v>
      </c>
      <c r="L75" s="18" t="e">
        <v>#N/A</v>
      </c>
      <c r="M75" s="18" t="e">
        <v>#N/A</v>
      </c>
      <c r="N75" s="18" t="e">
        <v>#N/A</v>
      </c>
      <c r="O75" s="18" t="e">
        <v>#N/A</v>
      </c>
      <c r="P75" s="18" t="e">
        <v>#N/A</v>
      </c>
      <c r="Q75" s="16" t="s">
        <v>3149</v>
      </c>
      <c r="R75" s="18" t="b">
        <v>1</v>
      </c>
      <c r="S75" s="18" t="b">
        <v>1</v>
      </c>
      <c r="T75" s="12">
        <v>91101.0</v>
      </c>
      <c r="U75" s="16" t="s">
        <v>2104</v>
      </c>
      <c r="V75" s="16" t="s">
        <v>319</v>
      </c>
      <c r="W75" s="22"/>
      <c r="X75" s="22"/>
      <c r="Y75" s="16" t="s">
        <v>598</v>
      </c>
      <c r="Z75" s="16" t="s">
        <v>3158</v>
      </c>
      <c r="AA75" s="16"/>
      <c r="AB75" s="16"/>
      <c r="AC75" s="32" t="str">
        <f>vlookup($A75,Alex!$1:$1000,29,false)</f>
        <v>#notcohesive</v>
      </c>
      <c r="AD75" s="32" t="str">
        <f>vlookup($A75,Alex!$1:$1000,27,false)</f>
        <v>1</v>
      </c>
      <c r="AE75" s="32" t="str">
        <f>vlookup($A75,Alex!$1:$1000,28,false)</f>
        <v>2</v>
      </c>
      <c r="AF75" s="32" t="str">
        <f>vlookup(I75,'IP addresss'!$2:$1000,3,false)</f>
        <v>North America</v>
      </c>
      <c r="AG75" s="32" t="str">
        <f>vlookup(I75,'IP addresss'!$2:$1000,6,false)</f>
        <v>OR</v>
      </c>
      <c r="AH75" s="32" t="str">
        <f>vlookup(I75,'IP addresss'!$2:$1000,8,false)</f>
        <v>Eugene</v>
      </c>
      <c r="AI75" s="32" t="str">
        <f>vlookup(I75,'IP addresss'!$2:$1000,10,false)</f>
        <v>43.92919922</v>
      </c>
      <c r="AJ75" s="32" t="str">
        <f>vlookup(I75,'IP addresss'!$2:$1000,11,false)</f>
        <v>-123.0867004</v>
      </c>
      <c r="AK75" s="32" t="str">
        <f>vlookup(A75,MainData_Jackie!$1:$1000,2,false)</f>
        <v>Lara Colvin</v>
      </c>
      <c r="AL75" s="32" t="str">
        <f>vlookup($A75,MainData_Jackie!$1:$1000,3,false)</f>
        <v>4644</v>
      </c>
      <c r="AM75" s="32" t="str">
        <f>vlookup($A75,MainData_Jackie!$1:$1000,4,false)</f>
        <v>867</v>
      </c>
      <c r="AN75" s="32" t="str">
        <f>vlookup($A75,MainData_Jackie!$1:$1000,5,false)</f>
        <v>163</v>
      </c>
      <c r="AO75" s="32" t="str">
        <f>vlookup($A75,MainData_Jackie!$1:$1000,6,false)</f>
        <v>1</v>
      </c>
      <c r="AP75" s="32" t="str">
        <f>vlookup($A75,MainData_Jackie!$1:$1000,7,false)</f>
        <v>0</v>
      </c>
      <c r="AQ75" s="32" t="str">
        <f>vlookup($A75,MainData_Jackie!$1:$1000,8,false)</f>
        <v>0</v>
      </c>
      <c r="AR75" s="32" t="str">
        <f>vlookup($A75,MainData_Jackie!$1:$1000,9,false)</f>
        <v>2</v>
      </c>
      <c r="AS75" s="32" t="str">
        <f>vlookup($A75,MainData_Jackie!$1:$1000,10,false)</f>
        <v>1</v>
      </c>
      <c r="AT75" s="32" t="str">
        <f>vlookup($A75,MainData_Jackie!$1:$1000,11,false)</f>
        <v>26</v>
      </c>
      <c r="AU75" s="32" t="str">
        <f>vlookup($A75,MainData_Jackie!$1:$1000,12,false)</f>
        <v>134</v>
      </c>
      <c r="AV75" s="32" t="str">
        <f>vlookup($A75,MainData_Jackie!$1:$1000,13,false)</f>
        <v>gmail</v>
      </c>
      <c r="AW75" s="32" t="str">
        <f>vlookup($A75,MainData_Jackie!$1:$1000,14,false)</f>
        <v>com</v>
      </c>
      <c r="AX75" s="32" t="str">
        <f>vlookup($A75,MainData_Jackie!$1:$1000,15,false)</f>
        <v>6010</v>
      </c>
      <c r="AY75" s="32" t="str">
        <f>vlookup($A75,MainData_Jackie!$1:$1000,16,false)</f>
        <v>female</v>
      </c>
      <c r="AZ75" s="32" t="str">
        <f>vlookup($A75,Ian!74:1073,2,false)</f>
        <v/>
      </c>
      <c r="BA75" s="32" t="str">
        <f>vlookup($A75,Ian!74:1073,3,false)</f>
        <v/>
      </c>
      <c r="BB75" s="32" t="str">
        <f>vlookup($A75,Ian!74:1073,4,false)</f>
        <v/>
      </c>
      <c r="BC75" s="32" t="str">
        <f>vlookup($A75,Ian!74:1073,5,false)</f>
        <v/>
      </c>
      <c r="BD75" s="32" t="str">
        <f>vlookup($A75,Ian!74:1073,6,false)</f>
        <v/>
      </c>
      <c r="BE75" s="32" t="str">
        <f>vlookup($A75,Ian!74:1073,7,false)</f>
        <v/>
      </c>
      <c r="BF75" s="32" t="str">
        <f>vlookup($A75,Ian!74:1073,8,false)</f>
        <v/>
      </c>
      <c r="BG75" s="32" t="str">
        <f>vlookup(A75,SentimentScore!$1:$1000,2,false)</f>
        <v>1</v>
      </c>
      <c r="BH75" s="50" t="str">
        <f>vlookup(A75,'Images with Key'!$1:$1000,32)</f>
        <v>https://s3-external-1.amazonaws.com/offertabs/offer/kxdcce/large/810_564e09f38f7f8-Karen-Monaldi-pic-Memorial-Card-150x150.jpg</v>
      </c>
    </row>
    <row r="76">
      <c r="A76" s="12">
        <v>314.0</v>
      </c>
      <c r="B76" s="16" t="s">
        <v>69</v>
      </c>
      <c r="C76" s="16" t="s">
        <v>3110</v>
      </c>
      <c r="D76" s="18" t="b">
        <v>1</v>
      </c>
      <c r="E76" s="12">
        <v>170.0</v>
      </c>
      <c r="F76" s="12">
        <v>32.0</v>
      </c>
      <c r="G76" s="12">
        <v>138.0</v>
      </c>
      <c r="H76" s="20">
        <v>42326.654861111114</v>
      </c>
      <c r="I76" s="16" t="s">
        <v>3111</v>
      </c>
      <c r="J76" s="16" t="s">
        <v>3112</v>
      </c>
      <c r="K76" s="16" t="s">
        <v>3113</v>
      </c>
      <c r="L76" s="18" t="e">
        <v>#N/A</v>
      </c>
      <c r="M76" s="18" t="e">
        <v>#N/A</v>
      </c>
      <c r="N76" s="18" t="e">
        <v>#N/A</v>
      </c>
      <c r="O76" s="18" t="e">
        <v>#N/A</v>
      </c>
      <c r="P76" s="18" t="e">
        <v>#N/A</v>
      </c>
      <c r="Q76" s="16" t="s">
        <v>3159</v>
      </c>
      <c r="R76" s="18" t="b">
        <v>1</v>
      </c>
      <c r="S76" s="18" t="b">
        <v>1</v>
      </c>
      <c r="T76" s="12">
        <v>91101.0</v>
      </c>
      <c r="U76" s="16" t="s">
        <v>2104</v>
      </c>
      <c r="V76" s="16" t="s">
        <v>319</v>
      </c>
      <c r="W76" s="22"/>
      <c r="X76" s="22"/>
      <c r="Y76" s="16" t="s">
        <v>598</v>
      </c>
      <c r="Z76" s="16" t="s">
        <v>3166</v>
      </c>
      <c r="AA76" s="16"/>
      <c r="AB76" s="16"/>
      <c r="AC76" s="32" t="str">
        <f>vlookup($A76,Alex!$1:$1000,29,false)</f>
        <v>#notcohesive</v>
      </c>
      <c r="AD76" s="32" t="str">
        <f>vlookup($A76,Alex!$1:$1000,27,false)</f>
        <v>1</v>
      </c>
      <c r="AE76" s="32" t="str">
        <f>vlookup($A76,Alex!$1:$1000,28,false)</f>
        <v>2</v>
      </c>
      <c r="AF76" s="32" t="str">
        <f>vlookup(I76,'IP addresss'!$2:$1000,3,false)</f>
        <v>North America</v>
      </c>
      <c r="AG76" s="32" t="str">
        <f>vlookup(I76,'IP addresss'!$2:$1000,6,false)</f>
        <v>OR</v>
      </c>
      <c r="AH76" s="32" t="str">
        <f>vlookup(I76,'IP addresss'!$2:$1000,8,false)</f>
        <v>Eugene</v>
      </c>
      <c r="AI76" s="32" t="str">
        <f>vlookup(I76,'IP addresss'!$2:$1000,10,false)</f>
        <v>43.92919922</v>
      </c>
      <c r="AJ76" s="32" t="str">
        <f>vlookup(I76,'IP addresss'!$2:$1000,11,false)</f>
        <v>-123.0867004</v>
      </c>
      <c r="AK76" s="32" t="str">
        <f>vlookup(A76,MainData_Jackie!$1:$1000,2,false)</f>
        <v>Lara Colvin</v>
      </c>
      <c r="AL76" s="32" t="str">
        <f>vlookup($A76,MainData_Jackie!$1:$1000,3,false)</f>
        <v>3509</v>
      </c>
      <c r="AM76" s="32" t="str">
        <f>vlookup($A76,MainData_Jackie!$1:$1000,4,false)</f>
        <v>615</v>
      </c>
      <c r="AN76" s="32" t="str">
        <f>vlookup($A76,MainData_Jackie!$1:$1000,5,false)</f>
        <v>215</v>
      </c>
      <c r="AO76" s="32" t="str">
        <f>vlookup($A76,MainData_Jackie!$1:$1000,6,false)</f>
        <v>1</v>
      </c>
      <c r="AP76" s="32" t="str">
        <f>vlookup($A76,MainData_Jackie!$1:$1000,7,false)</f>
        <v>0</v>
      </c>
      <c r="AQ76" s="32" t="str">
        <f>vlookup($A76,MainData_Jackie!$1:$1000,8,false)</f>
        <v>0</v>
      </c>
      <c r="AR76" s="32" t="str">
        <f>vlookup($A76,MainData_Jackie!$1:$1000,9,false)</f>
        <v>0</v>
      </c>
      <c r="AS76" s="32" t="str">
        <f>vlookup($A76,MainData_Jackie!$1:$1000,10,false)</f>
        <v>2</v>
      </c>
      <c r="AT76" s="32" t="str">
        <f>vlookup($A76,MainData_Jackie!$1:$1000,11,false)</f>
        <v>6</v>
      </c>
      <c r="AU76" s="32" t="str">
        <f>vlookup($A76,MainData_Jackie!$1:$1000,12,false)</f>
        <v>147</v>
      </c>
      <c r="AV76" s="32" t="str">
        <f>vlookup($A76,MainData_Jackie!$1:$1000,13,false)</f>
        <v>yahoo</v>
      </c>
      <c r="AW76" s="32" t="str">
        <f>vlookup($A76,MainData_Jackie!$1:$1000,14,false)</f>
        <v>com</v>
      </c>
      <c r="AX76" s="32" t="str">
        <f>vlookup($A76,MainData_Jackie!$1:$1000,15,false)</f>
        <v>4497</v>
      </c>
      <c r="AY76" s="32" t="str">
        <f>vlookup($A76,MainData_Jackie!$1:$1000,16,false)</f>
        <v>female</v>
      </c>
      <c r="AZ76" s="32" t="str">
        <f>vlookup($A76,Ian!75:1074,2,false)</f>
        <v>Lizzie</v>
      </c>
      <c r="BA76" s="32" t="str">
        <f>vlookup($A76,Ian!75:1074,3,false)</f>
        <v>Acevedo</v>
      </c>
      <c r="BB76" s="32" t="str">
        <f>vlookup($A76,Ian!75:1074,4,false)</f>
        <v/>
      </c>
      <c r="BC76" s="32" t="str">
        <f>vlookup($A76,Ian!75:1074,5,false)</f>
        <v/>
      </c>
      <c r="BD76" s="32" t="str">
        <f>vlookup($A76,Ian!75:1074,6,false)</f>
        <v/>
      </c>
      <c r="BE76" s="32" t="str">
        <f>vlookup($A76,Ian!75:1074,7,false)</f>
        <v/>
      </c>
      <c r="BF76" s="32" t="str">
        <f>vlookup($A76,Ian!75:1074,8,false)</f>
        <v/>
      </c>
      <c r="BG76" s="32" t="str">
        <f>vlookup(A76,SentimentScore!$1:$1000,2,false)</f>
        <v>0.995879</v>
      </c>
      <c r="BH76" s="50" t="str">
        <f>vlookup(A76,'Images with Key'!$1:$1000,32)</f>
        <v>https://s3-external-1.amazonaws.com/offertabs/offer/kxdcce/large/810_564ec9a6c9d55-IMG_20151119_195045.jpg</v>
      </c>
    </row>
    <row r="77">
      <c r="A77" s="12">
        <v>315.0</v>
      </c>
      <c r="B77" s="16" t="s">
        <v>69</v>
      </c>
      <c r="C77" s="16" t="s">
        <v>3110</v>
      </c>
      <c r="D77" s="18" t="b">
        <v>1</v>
      </c>
      <c r="E77" s="12">
        <v>56.0</v>
      </c>
      <c r="F77" s="12">
        <v>8.0</v>
      </c>
      <c r="G77" s="12">
        <v>48.0</v>
      </c>
      <c r="H77" s="20">
        <v>42326.88333333333</v>
      </c>
      <c r="I77" s="16" t="s">
        <v>3170</v>
      </c>
      <c r="J77" s="16" t="s">
        <v>3112</v>
      </c>
      <c r="K77" s="16" t="s">
        <v>3171</v>
      </c>
      <c r="L77" s="18" t="e">
        <v>#N/A</v>
      </c>
      <c r="M77" s="18" t="e">
        <v>#N/A</v>
      </c>
      <c r="N77" s="18" t="e">
        <v>#N/A</v>
      </c>
      <c r="O77" s="18" t="e">
        <v>#N/A</v>
      </c>
      <c r="P77" s="18" t="e">
        <v>#N/A</v>
      </c>
      <c r="Q77" s="16" t="s">
        <v>3149</v>
      </c>
      <c r="R77" s="18" t="b">
        <v>1</v>
      </c>
      <c r="S77" s="18" t="b">
        <v>0</v>
      </c>
      <c r="T77" s="12">
        <v>91101.0</v>
      </c>
      <c r="U77" s="16" t="s">
        <v>2104</v>
      </c>
      <c r="V77" s="16" t="s">
        <v>319</v>
      </c>
      <c r="W77" s="22"/>
      <c r="X77" s="22"/>
      <c r="Y77" s="16" t="s">
        <v>598</v>
      </c>
      <c r="Z77" s="16" t="s">
        <v>3176</v>
      </c>
      <c r="AA77" s="16"/>
      <c r="AB77" s="16"/>
      <c r="AC77" s="32" t="str">
        <f>vlookup($A77,Alex!$1:$1000,29,false)</f>
        <v>#weightloss</v>
      </c>
      <c r="AD77" s="32" t="str">
        <f>vlookup($A77,Alex!$1:$1000,27,false)</f>
        <v>1</v>
      </c>
      <c r="AE77" s="32" t="str">
        <f>vlookup($A77,Alex!$1:$1000,28,false)</f>
        <v>2</v>
      </c>
      <c r="AF77" s="32" t="str">
        <f>vlookup(I77,'IP addresss'!$2:$1000,3,false)</f>
        <v>North America</v>
      </c>
      <c r="AG77" s="32" t="str">
        <f>vlookup(I77,'IP addresss'!$2:$1000,6,false)</f>
        <v>CA</v>
      </c>
      <c r="AH77" s="32" t="str">
        <f>vlookup(I77,'IP addresss'!$2:$1000,8,false)</f>
        <v>Los Angeles</v>
      </c>
      <c r="AI77" s="32" t="str">
        <f>vlookup(I77,'IP addresss'!$2:$1000,10,false)</f>
        <v>34.05220032</v>
      </c>
      <c r="AJ77" s="32" t="str">
        <f>vlookup(I77,'IP addresss'!$2:$1000,11,false)</f>
        <v>-118.2436981</v>
      </c>
      <c r="AK77" s="32" t="str">
        <f>vlookup(A77,MainData_Jackie!$1:$1000,2,false)</f>
        <v>George Ito</v>
      </c>
      <c r="AL77" s="32" t="str">
        <f>vlookup($A77,MainData_Jackie!$1:$1000,3,false)</f>
        <v>4488</v>
      </c>
      <c r="AM77" s="32" t="str">
        <f>vlookup($A77,MainData_Jackie!$1:$1000,4,false)</f>
        <v>840</v>
      </c>
      <c r="AN77" s="32" t="str">
        <f>vlookup($A77,MainData_Jackie!$1:$1000,5,false)</f>
        <v>157</v>
      </c>
      <c r="AO77" s="32" t="str">
        <f>vlookup($A77,MainData_Jackie!$1:$1000,6,false)</f>
        <v>0</v>
      </c>
      <c r="AP77" s="32" t="str">
        <f>vlookup($A77,MainData_Jackie!$1:$1000,7,false)</f>
        <v>0</v>
      </c>
      <c r="AQ77" s="32" t="str">
        <f>vlookup($A77,MainData_Jackie!$1:$1000,8,false)</f>
        <v>0</v>
      </c>
      <c r="AR77" s="32" t="str">
        <f>vlookup($A77,MainData_Jackie!$1:$1000,9,false)</f>
        <v>2</v>
      </c>
      <c r="AS77" s="32" t="str">
        <f>vlookup($A77,MainData_Jackie!$1:$1000,10,false)</f>
        <v>1</v>
      </c>
      <c r="AT77" s="32" t="str">
        <f>vlookup($A77,MainData_Jackie!$1:$1000,11,false)</f>
        <v>26</v>
      </c>
      <c r="AU77" s="32" t="str">
        <f>vlookup($A77,MainData_Jackie!$1:$1000,12,false)</f>
        <v>133</v>
      </c>
      <c r="AV77" s="32" t="str">
        <f>vlookup($A77,MainData_Jackie!$1:$1000,13,false)</f>
        <v>gmail</v>
      </c>
      <c r="AW77" s="32" t="str">
        <f>vlookup($A77,MainData_Jackie!$1:$1000,14,false)</f>
        <v>com</v>
      </c>
      <c r="AX77" s="32" t="str">
        <f>vlookup($A77,MainData_Jackie!$1:$1000,15,false)</f>
        <v>5803</v>
      </c>
      <c r="AY77" s="32" t="str">
        <f>vlookup($A77,MainData_Jackie!$1:$1000,16,false)</f>
        <v>male</v>
      </c>
      <c r="AZ77" s="32" t="str">
        <f>vlookup($A77,Ian!76:1075,2,false)</f>
        <v>#N/A</v>
      </c>
      <c r="BA77" s="32" t="str">
        <f>vlookup($A77,Ian!76:1075,3,false)</f>
        <v>#N/A</v>
      </c>
      <c r="BB77" s="32" t="str">
        <f>vlookup($A77,Ian!76:1075,4,false)</f>
        <v>#N/A</v>
      </c>
      <c r="BC77" s="32" t="str">
        <f>vlookup($A77,Ian!76:1075,5,false)</f>
        <v>#N/A</v>
      </c>
      <c r="BD77" s="32" t="str">
        <f>vlookup($A77,Ian!76:1075,6,false)</f>
        <v>#N/A</v>
      </c>
      <c r="BE77" s="32" t="str">
        <f>vlookup($A77,Ian!76:1075,7,false)</f>
        <v>#N/A</v>
      </c>
      <c r="BF77" s="32" t="str">
        <f>vlookup($A77,Ian!76:1075,8,false)</f>
        <v>#N/A</v>
      </c>
      <c r="BG77" s="32" t="str">
        <f>vlookup(A77,SentimentScore!$1:$1000,2,false)</f>
        <v>1</v>
      </c>
      <c r="BH77" s="32" t="str">
        <f>vlookup(A77,'Images with Key'!$1:$1000,32)</f>
        <v/>
      </c>
    </row>
    <row r="78">
      <c r="A78" s="12">
        <v>316.0</v>
      </c>
      <c r="B78" s="16" t="s">
        <v>69</v>
      </c>
      <c r="C78" s="16" t="s">
        <v>3110</v>
      </c>
      <c r="D78" s="18" t="b">
        <v>1</v>
      </c>
      <c r="E78" s="12">
        <v>190.0</v>
      </c>
      <c r="F78" s="12">
        <v>62.0</v>
      </c>
      <c r="G78" s="12">
        <v>128.0</v>
      </c>
      <c r="H78" s="20">
        <v>42330.7875</v>
      </c>
      <c r="I78" s="16" t="s">
        <v>3111</v>
      </c>
      <c r="J78" s="16" t="s">
        <v>3112</v>
      </c>
      <c r="K78" s="16" t="s">
        <v>3113</v>
      </c>
      <c r="L78" s="18" t="e">
        <v>#N/A</v>
      </c>
      <c r="M78" s="18" t="e">
        <v>#N/A</v>
      </c>
      <c r="N78" s="18" t="e">
        <v>#N/A</v>
      </c>
      <c r="O78" s="18" t="e">
        <v>#N/A</v>
      </c>
      <c r="P78" s="18" t="e">
        <v>#N/A</v>
      </c>
      <c r="Q78" s="16" t="s">
        <v>3180</v>
      </c>
      <c r="R78" s="18" t="b">
        <v>1</v>
      </c>
      <c r="S78" s="18" t="b">
        <v>1</v>
      </c>
      <c r="T78" s="12">
        <v>91101.0</v>
      </c>
      <c r="U78" s="16" t="s">
        <v>2104</v>
      </c>
      <c r="V78" s="16" t="s">
        <v>319</v>
      </c>
      <c r="W78" s="22"/>
      <c r="X78" s="22"/>
      <c r="Y78" s="16" t="s">
        <v>598</v>
      </c>
      <c r="Z78" s="16" t="s">
        <v>3192</v>
      </c>
      <c r="AA78" s="16"/>
      <c r="AB78" s="16"/>
      <c r="AC78" s="32" t="str">
        <f>vlookup($A78,Alex!$1:$1000,29,false)</f>
        <v>#abuse</v>
      </c>
      <c r="AD78" s="32" t="str">
        <f>vlookup($A78,Alex!$1:$1000,27,false)</f>
        <v>1</v>
      </c>
      <c r="AE78" s="32" t="str">
        <f>vlookup($A78,Alex!$1:$1000,28,false)</f>
        <v>2</v>
      </c>
      <c r="AF78" s="32" t="str">
        <f>vlookup(I78,'IP addresss'!$2:$1000,3,false)</f>
        <v>North America</v>
      </c>
      <c r="AG78" s="32" t="str">
        <f>vlookup(I78,'IP addresss'!$2:$1000,6,false)</f>
        <v>OR</v>
      </c>
      <c r="AH78" s="32" t="str">
        <f>vlookup(I78,'IP addresss'!$2:$1000,8,false)</f>
        <v>Eugene</v>
      </c>
      <c r="AI78" s="32" t="str">
        <f>vlookup(I78,'IP addresss'!$2:$1000,10,false)</f>
        <v>43.92919922</v>
      </c>
      <c r="AJ78" s="32" t="str">
        <f>vlookup(I78,'IP addresss'!$2:$1000,11,false)</f>
        <v>-123.0867004</v>
      </c>
      <c r="AK78" s="32" t="str">
        <f>vlookup(A78,MainData_Jackie!$1:$1000,2,false)</f>
        <v>Lara Colvin</v>
      </c>
      <c r="AL78" s="32" t="str">
        <f>vlookup($A78,MainData_Jackie!$1:$1000,3,false)</f>
        <v>6061</v>
      </c>
      <c r="AM78" s="32" t="str">
        <f>vlookup($A78,MainData_Jackie!$1:$1000,4,false)</f>
        <v>1168</v>
      </c>
      <c r="AN78" s="32" t="str">
        <f>vlookup($A78,MainData_Jackie!$1:$1000,5,false)</f>
        <v>168</v>
      </c>
      <c r="AO78" s="32" t="str">
        <f>vlookup($A78,MainData_Jackie!$1:$1000,6,false)</f>
        <v>1</v>
      </c>
      <c r="AP78" s="32" t="str">
        <f>vlookup($A78,MainData_Jackie!$1:$1000,7,false)</f>
        <v>0</v>
      </c>
      <c r="AQ78" s="32" t="str">
        <f>vlookup($A78,MainData_Jackie!$1:$1000,8,false)</f>
        <v>0</v>
      </c>
      <c r="AR78" s="32" t="str">
        <f>vlookup($A78,MainData_Jackie!$1:$1000,9,false)</f>
        <v>0</v>
      </c>
      <c r="AS78" s="32" t="str">
        <f>vlookup($A78,MainData_Jackie!$1:$1000,10,false)</f>
        <v>0</v>
      </c>
      <c r="AT78" s="32" t="str">
        <f>vlookup($A78,MainData_Jackie!$1:$1000,11,false)</f>
        <v>12</v>
      </c>
      <c r="AU78" s="32" t="str">
        <f>vlookup($A78,MainData_Jackie!$1:$1000,12,false)</f>
        <v>179</v>
      </c>
      <c r="AV78" s="32" t="str">
        <f>vlookup($A78,MainData_Jackie!$1:$1000,13,false)</f>
        <v>gmail</v>
      </c>
      <c r="AW78" s="32" t="str">
        <f>vlookup($A78,MainData_Jackie!$1:$1000,14,false)</f>
        <v>com</v>
      </c>
      <c r="AX78" s="32" t="str">
        <f>vlookup($A78,MainData_Jackie!$1:$1000,15,false)</f>
        <v>7982</v>
      </c>
      <c r="AY78" s="32" t="str">
        <f>vlookup($A78,MainData_Jackie!$1:$1000,16,false)</f>
        <v>female</v>
      </c>
      <c r="AZ78" s="32" t="str">
        <f>vlookup($A78,Ian!77:1076,2,false)</f>
        <v/>
      </c>
      <c r="BA78" s="32" t="str">
        <f>vlookup($A78,Ian!77:1076,3,false)</f>
        <v/>
      </c>
      <c r="BB78" s="32" t="str">
        <f>vlookup($A78,Ian!77:1076,4,false)</f>
        <v/>
      </c>
      <c r="BC78" s="32" t="str">
        <f>vlookup($A78,Ian!77:1076,5,false)</f>
        <v/>
      </c>
      <c r="BD78" s="32" t="str">
        <f>vlookup($A78,Ian!77:1076,6,false)</f>
        <v/>
      </c>
      <c r="BE78" s="32" t="str">
        <f>vlookup($A78,Ian!77:1076,7,false)</f>
        <v/>
      </c>
      <c r="BF78" s="32" t="str">
        <f>vlookup($A78,Ian!77:1076,8,false)</f>
        <v/>
      </c>
      <c r="BG78" s="32" t="str">
        <f>vlookup(A78,SentimentScore!$1:$1000,2,false)</f>
        <v>0.000795</v>
      </c>
      <c r="BH78" s="50" t="str">
        <f>vlookup(A78,'Images with Key'!$1:$1000,32)</f>
        <v>https://s3-external-1.amazonaws.com/offertabs/offer/kxdcce/large/810_5653f319be976-EnkereriSchoolKenya.jpg</v>
      </c>
    </row>
    <row r="79">
      <c r="A79" s="12">
        <v>317.0</v>
      </c>
      <c r="B79" s="16" t="s">
        <v>69</v>
      </c>
      <c r="C79" s="16" t="s">
        <v>3196</v>
      </c>
      <c r="D79" s="18" t="b">
        <v>1</v>
      </c>
      <c r="E79" s="12">
        <v>26.0</v>
      </c>
      <c r="F79" s="12">
        <v>3.0</v>
      </c>
      <c r="G79" s="12">
        <v>23.0</v>
      </c>
      <c r="H79" s="20">
        <v>42310.97708333333</v>
      </c>
      <c r="I79" s="16" t="s">
        <v>3198</v>
      </c>
      <c r="J79" s="16" t="s">
        <v>3199</v>
      </c>
      <c r="K79" s="16" t="s">
        <v>3200</v>
      </c>
      <c r="L79" s="18" t="e">
        <v>#N/A</v>
      </c>
      <c r="M79" s="18" t="e">
        <v>#N/A</v>
      </c>
      <c r="N79" s="18" t="e">
        <v>#N/A</v>
      </c>
      <c r="O79" s="18" t="e">
        <v>#N/A</v>
      </c>
      <c r="P79" s="18" t="e">
        <v>#N/A</v>
      </c>
      <c r="Q79" s="16" t="s">
        <v>3194</v>
      </c>
      <c r="R79" s="18" t="b">
        <v>1</v>
      </c>
      <c r="S79" s="18" t="b">
        <v>1</v>
      </c>
      <c r="T79" s="12">
        <v>92614.0</v>
      </c>
      <c r="U79" s="16" t="s">
        <v>953</v>
      </c>
      <c r="V79" s="16" t="s">
        <v>319</v>
      </c>
      <c r="W79" s="51">
        <v>421448.0</v>
      </c>
      <c r="X79" s="51">
        <v>499225.0</v>
      </c>
      <c r="Y79" s="16" t="s">
        <v>1856</v>
      </c>
      <c r="Z79" s="16" t="s">
        <v>3207</v>
      </c>
      <c r="AA79" s="16"/>
      <c r="AB79" s="16"/>
      <c r="AC79" s="32" t="str">
        <f>vlookup($A79,Alex!$1:$1000,29,false)</f>
        <v>#healthcare</v>
      </c>
      <c r="AD79" s="32" t="str">
        <f>vlookup($A79,Alex!$1:$1000,27,false)</f>
        <v>2</v>
      </c>
      <c r="AE79" s="32" t="str">
        <f>vlookup($A79,Alex!$1:$1000,28,false)</f>
        <v>2</v>
      </c>
      <c r="AF79" s="32" t="str">
        <f>vlookup(I79,'IP addresss'!$2:$1000,3,false)</f>
        <v>North America</v>
      </c>
      <c r="AG79" s="32" t="str">
        <f>vlookup(I79,'IP addresss'!$2:$1000,6,false)</f>
        <v>CA</v>
      </c>
      <c r="AH79" s="32" t="str">
        <f>vlookup(I79,'IP addresss'!$2:$1000,8,false)</f>
        <v>Victorville</v>
      </c>
      <c r="AI79" s="32" t="str">
        <f>vlookup(I79,'IP addresss'!$2:$1000,10,false)</f>
        <v>34.49539948</v>
      </c>
      <c r="AJ79" s="32" t="str">
        <f>vlookup(I79,'IP addresss'!$2:$1000,11,false)</f>
        <v>-117.3685989</v>
      </c>
      <c r="AK79" s="32" t="str">
        <f>vlookup(A79,MainData_Jackie!$1:$1000,2,false)</f>
        <v>Oscar Torres</v>
      </c>
      <c r="AL79" s="32" t="str">
        <f>vlookup($A79,MainData_Jackie!$1:$1000,3,false)</f>
        <v>1716</v>
      </c>
      <c r="AM79" s="32" t="str">
        <f>vlookup($A79,MainData_Jackie!$1:$1000,4,false)</f>
        <v>307</v>
      </c>
      <c r="AN79" s="32" t="str">
        <f>vlookup($A79,MainData_Jackie!$1:$1000,5,false)</f>
        <v>35</v>
      </c>
      <c r="AO79" s="32" t="str">
        <f>vlookup($A79,MainData_Jackie!$1:$1000,6,false)</f>
        <v>1</v>
      </c>
      <c r="AP79" s="32" t="str">
        <f>vlookup($A79,MainData_Jackie!$1:$1000,7,false)</f>
        <v>0</v>
      </c>
      <c r="AQ79" s="32" t="str">
        <f>vlookup($A79,MainData_Jackie!$1:$1000,8,false)</f>
        <v>0</v>
      </c>
      <c r="AR79" s="32" t="str">
        <f>vlookup($A79,MainData_Jackie!$1:$1000,9,false)</f>
        <v>0</v>
      </c>
      <c r="AS79" s="32" t="str">
        <f>vlookup($A79,MainData_Jackie!$1:$1000,10,false)</f>
        <v>3</v>
      </c>
      <c r="AT79" s="32" t="str">
        <f>vlookup($A79,MainData_Jackie!$1:$1000,11,false)</f>
        <v>2</v>
      </c>
      <c r="AU79" s="32" t="str">
        <f>vlookup($A79,MainData_Jackie!$1:$1000,12,false)</f>
        <v>62</v>
      </c>
      <c r="AV79" s="32" t="str">
        <f>vlookup($A79,MainData_Jackie!$1:$1000,13,false)</f>
        <v>yahoo</v>
      </c>
      <c r="AW79" s="32" t="str">
        <f>vlookup($A79,MainData_Jackie!$1:$1000,14,false)</f>
        <v>com</v>
      </c>
      <c r="AX79" s="32" t="str">
        <f>vlookup($A79,MainData_Jackie!$1:$1000,15,false)</f>
        <v>2236</v>
      </c>
      <c r="AY79" s="32" t="str">
        <f>vlookup($A79,MainData_Jackie!$1:$1000,16,false)</f>
        <v>male</v>
      </c>
      <c r="AZ79" s="32" t="str">
        <f>vlookup($A79,Ian!78:1077,2,false)</f>
        <v/>
      </c>
      <c r="BA79" s="32" t="str">
        <f>vlookup($A79,Ian!78:1077,3,false)</f>
        <v/>
      </c>
      <c r="BB79" s="32" t="str">
        <f>vlookup($A79,Ian!78:1077,4,false)</f>
        <v/>
      </c>
      <c r="BC79" s="32" t="str">
        <f>vlookup($A79,Ian!78:1077,5,false)</f>
        <v/>
      </c>
      <c r="BD79" s="32" t="str">
        <f>vlookup($A79,Ian!78:1077,6,false)</f>
        <v/>
      </c>
      <c r="BE79" s="32" t="str">
        <f>vlookup($A79,Ian!78:1077,7,false)</f>
        <v/>
      </c>
      <c r="BF79" s="32" t="str">
        <f>vlookup($A79,Ian!78:1077,8,false)</f>
        <v/>
      </c>
      <c r="BG79" s="32" t="str">
        <f>vlookup(A79,SentimentScore!$1:$1000,2,false)</f>
        <v>0.13913</v>
      </c>
      <c r="BH79" s="50" t="str">
        <f>vlookup(A79,'Images with Key'!$1:$1000,32)</f>
        <v>https://s3-external-1.amazonaws.com/offertabs/offer/kxdcce/large/810_563a3795669eb-10390490_10205504463522975_3709333707296089872_n.jpg</v>
      </c>
    </row>
    <row r="80">
      <c r="A80" s="12">
        <v>333.0</v>
      </c>
      <c r="B80" s="16" t="s">
        <v>69</v>
      </c>
      <c r="C80" s="16" t="s">
        <v>3210</v>
      </c>
      <c r="D80" s="18" t="b">
        <v>1</v>
      </c>
      <c r="E80" s="12">
        <v>1.0</v>
      </c>
      <c r="F80" s="12">
        <v>0.0</v>
      </c>
      <c r="G80" s="12">
        <v>1.0</v>
      </c>
      <c r="H80" s="20">
        <v>42321.76666666667</v>
      </c>
      <c r="I80" s="16" t="s">
        <v>3212</v>
      </c>
      <c r="J80" s="16" t="s">
        <v>3214</v>
      </c>
      <c r="K80" s="16" t="s">
        <v>3215</v>
      </c>
      <c r="L80" s="18" t="e">
        <v>#N/A</v>
      </c>
      <c r="M80" s="18" t="e">
        <v>#N/A</v>
      </c>
      <c r="N80" s="18" t="e">
        <v>#N/A</v>
      </c>
      <c r="O80" s="18" t="e">
        <v>#N/A</v>
      </c>
      <c r="P80" s="18" t="e">
        <v>#N/A</v>
      </c>
      <c r="Q80" s="16" t="s">
        <v>3209</v>
      </c>
      <c r="R80" s="18" t="b">
        <v>1</v>
      </c>
      <c r="S80" s="18" t="b">
        <v>0</v>
      </c>
      <c r="T80" s="12">
        <v>91802.0</v>
      </c>
      <c r="U80" s="16" t="s">
        <v>3216</v>
      </c>
      <c r="V80" s="16" t="s">
        <v>319</v>
      </c>
      <c r="W80" s="22"/>
      <c r="X80" s="22"/>
      <c r="Y80" s="16" t="s">
        <v>647</v>
      </c>
      <c r="Z80" s="16" t="s">
        <v>3219</v>
      </c>
      <c r="AA80" s="16"/>
      <c r="AB80" s="16"/>
      <c r="AC80" s="32" t="str">
        <f>vlookup($A80,Alex!$1:$1000,29,false)</f>
        <v>#poverty</v>
      </c>
      <c r="AD80" s="32" t="str">
        <f>vlookup($A80,Alex!$1:$1000,27,false)</f>
        <v>1</v>
      </c>
      <c r="AE80" s="32" t="str">
        <f>vlookup($A80,Alex!$1:$1000,28,false)</f>
        <v>2</v>
      </c>
      <c r="AF80" s="32" t="str">
        <f>vlookup(I80,'IP addresss'!$2:$1000,3,false)</f>
        <v>North America</v>
      </c>
      <c r="AG80" s="32" t="str">
        <f>vlookup(I80,'IP addresss'!$2:$1000,6,false)</f>
        <v>PA</v>
      </c>
      <c r="AH80" s="32" t="str">
        <f>vlookup(I80,'IP addresss'!$2:$1000,8,false)</f>
        <v>Carlisle</v>
      </c>
      <c r="AI80" s="32" t="str">
        <f>vlookup(I80,'IP addresss'!$2:$1000,10,false)</f>
        <v>40.20149994</v>
      </c>
      <c r="AJ80" s="32" t="str">
        <f>vlookup(I80,'IP addresss'!$2:$1000,11,false)</f>
        <v>-77.18890381</v>
      </c>
      <c r="AK80" s="32" t="str">
        <f>vlookup(A80,MainData_Jackie!$1:$1000,2,false)</f>
        <v>Wanda L. Boyles</v>
      </c>
      <c r="AL80" s="32" t="str">
        <f>vlookup($A80,MainData_Jackie!$1:$1000,3,false)</f>
        <v>654</v>
      </c>
      <c r="AM80" s="32" t="str">
        <f>vlookup($A80,MainData_Jackie!$1:$1000,4,false)</f>
        <v>125</v>
      </c>
      <c r="AN80" s="32" t="str">
        <f>vlookup($A80,MainData_Jackie!$1:$1000,5,false)</f>
        <v>11</v>
      </c>
      <c r="AO80" s="32" t="str">
        <f>vlookup($A80,MainData_Jackie!$1:$1000,6,false)</f>
        <v>0</v>
      </c>
      <c r="AP80" s="32" t="str">
        <f>vlookup($A80,MainData_Jackie!$1:$1000,7,false)</f>
        <v>0</v>
      </c>
      <c r="AQ80" s="32" t="str">
        <f>vlookup($A80,MainData_Jackie!$1:$1000,8,false)</f>
        <v>0</v>
      </c>
      <c r="AR80" s="32" t="str">
        <f>vlookup($A80,MainData_Jackie!$1:$1000,9,false)</f>
        <v>0</v>
      </c>
      <c r="AS80" s="32" t="str">
        <f>vlookup($A80,MainData_Jackie!$1:$1000,10,false)</f>
        <v>0</v>
      </c>
      <c r="AT80" s="32" t="str">
        <f>vlookup($A80,MainData_Jackie!$1:$1000,11,false)</f>
        <v>0</v>
      </c>
      <c r="AU80" s="32" t="str">
        <f>vlookup($A80,MainData_Jackie!$1:$1000,12,false)</f>
        <v>32</v>
      </c>
      <c r="AV80" s="32" t="str">
        <f>vlookup($A80,MainData_Jackie!$1:$1000,13,false)</f>
        <v>yahoo</v>
      </c>
      <c r="AW80" s="32" t="str">
        <f>vlookup($A80,MainData_Jackie!$1:$1000,14,false)</f>
        <v>com</v>
      </c>
      <c r="AX80" s="32" t="str">
        <f>vlookup($A80,MainData_Jackie!$1:$1000,15,false)</f>
        <v>899</v>
      </c>
      <c r="AY80" s="32" t="str">
        <f>vlookup($A80,MainData_Jackie!$1:$1000,16,false)</f>
        <v>female</v>
      </c>
      <c r="AZ80" s="32" t="str">
        <f>vlookup($A80,Ian!79:1078,2,false)</f>
        <v>Wanda</v>
      </c>
      <c r="BA80" s="32" t="str">
        <f>vlookup($A80,Ian!79:1078,3,false)</f>
        <v>Boyles</v>
      </c>
      <c r="BB80" s="32" t="str">
        <f>vlookup($A80,Ian!79:1078,4,false)</f>
        <v>Carlisle</v>
      </c>
      <c r="BC80" s="32" t="str">
        <f>vlookup($A80,Ian!79:1078,5,false)</f>
        <v>United States</v>
      </c>
      <c r="BD80" s="32" t="str">
        <f>vlookup($A80,Ian!79:1078,6,false)</f>
        <v>Pennsylvania</v>
      </c>
      <c r="BE80" s="32" t="str">
        <f>vlookup($A80,Ian!79:1078,7,false)</f>
        <v/>
      </c>
      <c r="BF80" s="32" t="str">
        <f>vlookup($A80,Ian!79:1078,8,false)</f>
        <v/>
      </c>
      <c r="BG80" s="32" t="str">
        <f>vlookup(A80,SentimentScore!$1:$1000,2,false)</f>
        <v>0.804707</v>
      </c>
      <c r="BH80" s="32" t="str">
        <f>vlookup(A80,'Images with Key'!$1:$1000,32)</f>
        <v/>
      </c>
    </row>
    <row r="81">
      <c r="A81" s="12">
        <v>335.0</v>
      </c>
      <c r="B81" s="16" t="s">
        <v>69</v>
      </c>
      <c r="C81" s="16" t="s">
        <v>3222</v>
      </c>
      <c r="D81" s="18" t="b">
        <v>1</v>
      </c>
      <c r="E81" s="12">
        <v>53.0</v>
      </c>
      <c r="F81" s="12">
        <v>16.0</v>
      </c>
      <c r="G81" s="12">
        <v>37.0</v>
      </c>
      <c r="H81" s="20">
        <v>42331.70208333333</v>
      </c>
      <c r="I81" s="16" t="s">
        <v>3225</v>
      </c>
      <c r="J81" s="16" t="s">
        <v>3227</v>
      </c>
      <c r="K81" s="16" t="s">
        <v>3228</v>
      </c>
      <c r="L81" s="18" t="e">
        <v>#N/A</v>
      </c>
      <c r="M81" s="18" t="e">
        <v>#N/A</v>
      </c>
      <c r="N81" s="18" t="e">
        <v>#N/A</v>
      </c>
      <c r="O81" s="18" t="e">
        <v>#N/A</v>
      </c>
      <c r="P81" s="18" t="e">
        <v>#N/A</v>
      </c>
      <c r="Q81" s="16" t="s">
        <v>3221</v>
      </c>
      <c r="R81" s="18" t="b">
        <v>1</v>
      </c>
      <c r="S81" s="18" t="b">
        <v>1</v>
      </c>
      <c r="T81" s="12">
        <v>91711.0</v>
      </c>
      <c r="U81" s="16" t="s">
        <v>3233</v>
      </c>
      <c r="V81" s="16" t="s">
        <v>319</v>
      </c>
      <c r="W81" s="51">
        <v>688670.0</v>
      </c>
      <c r="X81" s="51">
        <v>671262.0</v>
      </c>
      <c r="Y81" s="16" t="s">
        <v>3234</v>
      </c>
      <c r="Z81" s="16" t="s">
        <v>3241</v>
      </c>
      <c r="AA81" s="16"/>
      <c r="AB81" s="16"/>
      <c r="AC81" s="32" t="str">
        <f>vlookup($A81,Alex!$1:$1000,29,false)</f>
        <v>#abuse</v>
      </c>
      <c r="AD81" s="32" t="str">
        <f>vlookup($A81,Alex!$1:$1000,27,false)</f>
        <v>1</v>
      </c>
      <c r="AE81" s="32" t="str">
        <f>vlookup($A81,Alex!$1:$1000,28,false)</f>
        <v>2</v>
      </c>
      <c r="AF81" s="32" t="str">
        <f>vlookup(I81,'IP addresss'!$2:$1000,3,false)</f>
        <v>North America</v>
      </c>
      <c r="AG81" s="32" t="str">
        <f>vlookup(I81,'IP addresss'!$2:$1000,6,false)</f>
        <v>CA</v>
      </c>
      <c r="AH81" s="32" t="str">
        <f>vlookup(I81,'IP addresss'!$2:$1000,8,false)</f>
        <v>Chino Hills</v>
      </c>
      <c r="AI81" s="32" t="str">
        <f>vlookup(I81,'IP addresss'!$2:$1000,10,false)</f>
        <v>33.99380112</v>
      </c>
      <c r="AJ81" s="32" t="str">
        <f>vlookup(I81,'IP addresss'!$2:$1000,11,false)</f>
        <v>-117.7589035</v>
      </c>
      <c r="AK81" s="32" t="str">
        <f>vlookup(A81,MainData_Jackie!$1:$1000,2,false)</f>
        <v>Diane S. Zeman</v>
      </c>
      <c r="AL81" s="32" t="str">
        <f>vlookup($A81,MainData_Jackie!$1:$1000,3,false)</f>
        <v>3252</v>
      </c>
      <c r="AM81" s="32" t="str">
        <f>vlookup($A81,MainData_Jackie!$1:$1000,4,false)</f>
        <v>584</v>
      </c>
      <c r="AN81" s="32" t="str">
        <f>vlookup($A81,MainData_Jackie!$1:$1000,5,false)</f>
        <v>130</v>
      </c>
      <c r="AO81" s="32" t="str">
        <f>vlookup($A81,MainData_Jackie!$1:$1000,6,false)</f>
        <v>1</v>
      </c>
      <c r="AP81" s="32" t="str">
        <f>vlookup($A81,MainData_Jackie!$1:$1000,7,false)</f>
        <v>0</v>
      </c>
      <c r="AQ81" s="32" t="str">
        <f>vlookup($A81,MainData_Jackie!$1:$1000,8,false)</f>
        <v>0</v>
      </c>
      <c r="AR81" s="32" t="str">
        <f>vlookup($A81,MainData_Jackie!$1:$1000,9,false)</f>
        <v>0</v>
      </c>
      <c r="AS81" s="32" t="str">
        <f>vlookup($A81,MainData_Jackie!$1:$1000,10,false)</f>
        <v>1</v>
      </c>
      <c r="AT81" s="32" t="str">
        <f>vlookup($A81,MainData_Jackie!$1:$1000,11,false)</f>
        <v>10</v>
      </c>
      <c r="AU81" s="32" t="str">
        <f>vlookup($A81,MainData_Jackie!$1:$1000,12,false)</f>
        <v>88</v>
      </c>
      <c r="AV81" s="32" t="str">
        <f>vlookup($A81,MainData_Jackie!$1:$1000,13,false)</f>
        <v>gmail</v>
      </c>
      <c r="AW81" s="32" t="str">
        <f>vlookup($A81,MainData_Jackie!$1:$1000,14,false)</f>
        <v>com</v>
      </c>
      <c r="AX81" s="32" t="str">
        <f>vlookup($A81,MainData_Jackie!$1:$1000,15,false)</f>
        <v>4298</v>
      </c>
      <c r="AY81" s="32" t="str">
        <f>vlookup($A81,MainData_Jackie!$1:$1000,16,false)</f>
        <v>female</v>
      </c>
      <c r="AZ81" s="32" t="str">
        <f>vlookup($A81,Ian!80:1079,2,false)</f>
        <v/>
      </c>
      <c r="BA81" s="32" t="str">
        <f>vlookup($A81,Ian!80:1079,3,false)</f>
        <v/>
      </c>
      <c r="BB81" s="32" t="str">
        <f>vlookup($A81,Ian!80:1079,4,false)</f>
        <v/>
      </c>
      <c r="BC81" s="32" t="str">
        <f>vlookup($A81,Ian!80:1079,5,false)</f>
        <v/>
      </c>
      <c r="BD81" s="32" t="str">
        <f>vlookup($A81,Ian!80:1079,6,false)</f>
        <v/>
      </c>
      <c r="BE81" s="32" t="str">
        <f>vlookup($A81,Ian!80:1079,7,false)</f>
        <v/>
      </c>
      <c r="BF81" s="32" t="str">
        <f>vlookup($A81,Ian!80:1079,8,false)</f>
        <v/>
      </c>
      <c r="BG81" s="32" t="str">
        <f>vlookup(A81,SentimentScore!$1:$1000,2,false)</f>
        <v>0.057165</v>
      </c>
      <c r="BH81" s="50" t="str">
        <f>vlookup(A81,'Images with Key'!$1:$1000,32)</f>
        <v>https://s3-external-1.amazonaws.com/offertabs/offer/kxdcce/large/810_5655d8459b9e5-IMG_0038.JPG</v>
      </c>
    </row>
    <row r="82">
      <c r="A82" s="12">
        <v>338.0</v>
      </c>
      <c r="B82" s="16" t="s">
        <v>69</v>
      </c>
      <c r="C82" s="16" t="s">
        <v>3245</v>
      </c>
      <c r="D82" s="18" t="b">
        <v>1</v>
      </c>
      <c r="E82" s="12">
        <v>4.0</v>
      </c>
      <c r="F82" s="12">
        <v>0.0</v>
      </c>
      <c r="G82" s="12">
        <v>4.0</v>
      </c>
      <c r="H82" s="20">
        <v>42311.700694444444</v>
      </c>
      <c r="I82" s="16" t="s">
        <v>3246</v>
      </c>
      <c r="J82" s="16" t="s">
        <v>3248</v>
      </c>
      <c r="K82" s="16" t="s">
        <v>3249</v>
      </c>
      <c r="L82" s="18" t="e">
        <v>#N/A</v>
      </c>
      <c r="M82" s="18" t="e">
        <v>#N/A</v>
      </c>
      <c r="N82" s="18" t="e">
        <v>#N/A</v>
      </c>
      <c r="O82" s="18" t="e">
        <v>#N/A</v>
      </c>
      <c r="P82" s="18" t="e">
        <v>#N/A</v>
      </c>
      <c r="Q82" s="16" t="s">
        <v>3244</v>
      </c>
      <c r="R82" s="18" t="b">
        <v>1</v>
      </c>
      <c r="S82" s="18" t="b">
        <v>0</v>
      </c>
      <c r="T82" s="12">
        <v>94104.0</v>
      </c>
      <c r="U82" s="16" t="s">
        <v>3077</v>
      </c>
      <c r="V82" s="16" t="s">
        <v>319</v>
      </c>
      <c r="W82" s="51">
        <v>7997815.0</v>
      </c>
      <c r="X82" s="51">
        <v>4590214.0</v>
      </c>
      <c r="Y82" s="16" t="s">
        <v>3252</v>
      </c>
      <c r="Z82" s="16" t="s">
        <v>3253</v>
      </c>
      <c r="AA82" s="16"/>
      <c r="AB82" s="16"/>
      <c r="AC82" s="32" t="str">
        <f>vlookup($A82,Alex!$1:$1000,29,false)</f>
        <v>#environment</v>
      </c>
      <c r="AD82" s="32" t="str">
        <f>vlookup($A82,Alex!$1:$1000,27,false)</f>
        <v>3</v>
      </c>
      <c r="AE82" s="32" t="str">
        <f>vlookup($A82,Alex!$1:$1000,28,false)</f>
        <v>6</v>
      </c>
      <c r="AF82" s="32" t="str">
        <f>vlookup(I82,'IP addresss'!$2:$1000,3,false)</f>
        <v>North America</v>
      </c>
      <c r="AG82" s="32" t="str">
        <f>vlookup(I82,'IP addresss'!$2:$1000,6,false)</f>
        <v>NY</v>
      </c>
      <c r="AH82" s="32" t="str">
        <f>vlookup(I82,'IP addresss'!$2:$1000,8,false)</f>
        <v>New York</v>
      </c>
      <c r="AI82" s="32" t="str">
        <f>vlookup(I82,'IP addresss'!$2:$1000,10,false)</f>
        <v>40.71429825</v>
      </c>
      <c r="AJ82" s="32" t="str">
        <f>vlookup(I82,'IP addresss'!$2:$1000,11,false)</f>
        <v>-74.0059967</v>
      </c>
      <c r="AK82" s="32" t="str">
        <f>vlookup(A82,MainData_Jackie!$1:$1000,2,false)</f>
        <v>Jacob Harold</v>
      </c>
      <c r="AL82" s="32" t="str">
        <f>vlookup($A82,MainData_Jackie!$1:$1000,3,false)</f>
        <v>1131</v>
      </c>
      <c r="AM82" s="32" t="str">
        <f>vlookup($A82,MainData_Jackie!$1:$1000,4,false)</f>
        <v>188</v>
      </c>
      <c r="AN82" s="32" t="str">
        <f>vlookup($A82,MainData_Jackie!$1:$1000,5,false)</f>
        <v>37</v>
      </c>
      <c r="AO82" s="32" t="str">
        <f>vlookup($A82,MainData_Jackie!$1:$1000,6,false)</f>
        <v>0</v>
      </c>
      <c r="AP82" s="32" t="str">
        <f>vlookup($A82,MainData_Jackie!$1:$1000,7,false)</f>
        <v>0</v>
      </c>
      <c r="AQ82" s="32" t="str">
        <f>vlookup($A82,MainData_Jackie!$1:$1000,8,false)</f>
        <v>0</v>
      </c>
      <c r="AR82" s="32" t="str">
        <f>vlookup($A82,MainData_Jackie!$1:$1000,9,false)</f>
        <v>0</v>
      </c>
      <c r="AS82" s="32" t="str">
        <f>vlookup($A82,MainData_Jackie!$1:$1000,10,false)</f>
        <v>0</v>
      </c>
      <c r="AT82" s="32" t="str">
        <f>vlookup($A82,MainData_Jackie!$1:$1000,11,false)</f>
        <v>0</v>
      </c>
      <c r="AU82" s="32" t="str">
        <f>vlookup($A82,MainData_Jackie!$1:$1000,12,false)</f>
        <v>36</v>
      </c>
      <c r="AV82" s="32" t="str">
        <f>vlookup($A82,MainData_Jackie!$1:$1000,13,false)</f>
        <v>gmail</v>
      </c>
      <c r="AW82" s="32" t="str">
        <f>vlookup($A82,MainData_Jackie!$1:$1000,14,false)</f>
        <v>com</v>
      </c>
      <c r="AX82" s="32" t="str">
        <f>vlookup($A82,MainData_Jackie!$1:$1000,15,false)</f>
        <v>1466</v>
      </c>
      <c r="AY82" s="32" t="str">
        <f>vlookup($A82,MainData_Jackie!$1:$1000,16,false)</f>
        <v>male</v>
      </c>
      <c r="AZ82" s="32" t="str">
        <f>vlookup($A82,Ian!81:1080,2,false)</f>
        <v>Jacob</v>
      </c>
      <c r="BA82" s="32" t="str">
        <f>vlookup($A82,Ian!81:1080,3,false)</f>
        <v>Harold</v>
      </c>
      <c r="BB82" s="32" t="str">
        <f>vlookup($A82,Ian!81:1080,4,false)</f>
        <v>Washington, D.C.</v>
      </c>
      <c r="BC82" s="32" t="str">
        <f>vlookup($A82,Ian!81:1080,5,false)</f>
        <v>United States</v>
      </c>
      <c r="BD82" s="32" t="str">
        <f>vlookup($A82,Ian!81:1080,6,false)</f>
        <v/>
      </c>
      <c r="BE82" s="32" t="str">
        <f>vlookup($A82,Ian!81:1080,7,false)</f>
        <v>GuideStar</v>
      </c>
      <c r="BF82" s="32" t="str">
        <f>vlookup($A82,Ian!81:1080,8,false)</f>
        <v>President &amp; CEO</v>
      </c>
      <c r="BG82" s="32" t="str">
        <f>vlookup(A82,SentimentScore!$1:$1000,2,false)</f>
        <v>0.999326</v>
      </c>
      <c r="BH82" s="50" t="str">
        <f>vlookup(A82,'Images with Key'!$1:$1000,32)</f>
        <v>https://s3-external-1.amazonaws.com/offertabs/offer/kxdcce/large/810_563bead0ac308-WilliamSIFF.jpg</v>
      </c>
    </row>
    <row r="83">
      <c r="A83" s="12">
        <v>340.0</v>
      </c>
      <c r="B83" s="16" t="s">
        <v>69</v>
      </c>
      <c r="C83" s="16" t="s">
        <v>3255</v>
      </c>
      <c r="D83" s="18" t="b">
        <v>1</v>
      </c>
      <c r="E83" s="12">
        <v>2.0</v>
      </c>
      <c r="F83" s="12">
        <v>0.0</v>
      </c>
      <c r="G83" s="12">
        <v>2.0</v>
      </c>
      <c r="H83" s="20">
        <v>42321.40069444444</v>
      </c>
      <c r="I83" s="16" t="s">
        <v>3256</v>
      </c>
      <c r="J83" s="16" t="s">
        <v>3257</v>
      </c>
      <c r="K83" s="16" t="s">
        <v>3258</v>
      </c>
      <c r="L83" s="18" t="e">
        <v>#N/A</v>
      </c>
      <c r="M83" s="18" t="e">
        <v>#N/A</v>
      </c>
      <c r="N83" s="18" t="e">
        <v>#N/A</v>
      </c>
      <c r="O83" s="18" t="e">
        <v>#N/A</v>
      </c>
      <c r="P83" s="18" t="e">
        <v>#N/A</v>
      </c>
      <c r="Q83" s="16" t="s">
        <v>3254</v>
      </c>
      <c r="R83" s="18" t="b">
        <v>1</v>
      </c>
      <c r="S83" s="18" t="b">
        <v>0</v>
      </c>
      <c r="T83" s="16" t="s">
        <v>3259</v>
      </c>
      <c r="U83" s="16" t="s">
        <v>3260</v>
      </c>
      <c r="V83" s="16" t="s">
        <v>319</v>
      </c>
      <c r="W83" s="51">
        <v>3310582.0</v>
      </c>
      <c r="X83" s="51">
        <v>3281276.0</v>
      </c>
      <c r="Y83" s="16" t="s">
        <v>3261</v>
      </c>
      <c r="Z83" s="16" t="s">
        <v>3265</v>
      </c>
      <c r="AA83" s="16"/>
      <c r="AB83" s="16"/>
      <c r="AC83" s="32" t="str">
        <f>vlookup($A83,Alex!$1:$1000,29,false)</f>
        <v>#selfesteem</v>
      </c>
      <c r="AD83" s="32" t="str">
        <f>vlookup($A83,Alex!$1:$1000,27,false)</f>
        <v>2</v>
      </c>
      <c r="AE83" s="32" t="str">
        <f>vlookup($A83,Alex!$1:$1000,28,false)</f>
        <v>2</v>
      </c>
      <c r="AF83" s="32" t="str">
        <f>vlookup(I83,'IP addresss'!$2:$1000,3,false)</f>
        <v>North America</v>
      </c>
      <c r="AG83" s="32" t="str">
        <f>vlookup(I83,'IP addresss'!$2:$1000,6,false)</f>
        <v>CA</v>
      </c>
      <c r="AH83" s="32" t="str">
        <f>vlookup(I83,'IP addresss'!$2:$1000,8,false)</f>
        <v>Pleasant Hill</v>
      </c>
      <c r="AI83" s="32" t="str">
        <f>vlookup(I83,'IP addresss'!$2:$1000,10,false)</f>
        <v>37.95360184</v>
      </c>
      <c r="AJ83" s="32" t="str">
        <f>vlookup(I83,'IP addresss'!$2:$1000,11,false)</f>
        <v>-122.0780029</v>
      </c>
      <c r="AK83" s="32" t="str">
        <f>vlookup(A83,MainData_Jackie!$1:$1000,2,false)</f>
        <v>Brittany Ann Silva</v>
      </c>
      <c r="AL83" s="32" t="str">
        <f>vlookup($A83,MainData_Jackie!$1:$1000,3,false)</f>
        <v>1238</v>
      </c>
      <c r="AM83" s="32" t="str">
        <f>vlookup($A83,MainData_Jackie!$1:$1000,4,false)</f>
        <v>221</v>
      </c>
      <c r="AN83" s="32" t="str">
        <f>vlookup($A83,MainData_Jackie!$1:$1000,5,false)</f>
        <v>30</v>
      </c>
      <c r="AO83" s="32" t="str">
        <f>vlookup($A83,MainData_Jackie!$1:$1000,6,false)</f>
        <v>0</v>
      </c>
      <c r="AP83" s="32" t="str">
        <f>vlookup($A83,MainData_Jackie!$1:$1000,7,false)</f>
        <v>0</v>
      </c>
      <c r="AQ83" s="32" t="str">
        <f>vlookup($A83,MainData_Jackie!$1:$1000,8,false)</f>
        <v>0</v>
      </c>
      <c r="AR83" s="32" t="str">
        <f>vlookup($A83,MainData_Jackie!$1:$1000,9,false)</f>
        <v>0</v>
      </c>
      <c r="AS83" s="32" t="str">
        <f>vlookup($A83,MainData_Jackie!$1:$1000,10,false)</f>
        <v>0</v>
      </c>
      <c r="AT83" s="32" t="str">
        <f>vlookup($A83,MainData_Jackie!$1:$1000,11,false)</f>
        <v>4</v>
      </c>
      <c r="AU83" s="32" t="str">
        <f>vlookup($A83,MainData_Jackie!$1:$1000,12,false)</f>
        <v>25</v>
      </c>
      <c r="AV83" s="32" t="str">
        <f>vlookup($A83,MainData_Jackie!$1:$1000,13,false)</f>
        <v>rsnc-centers</v>
      </c>
      <c r="AW83" s="32" t="str">
        <f>vlookup($A83,MainData_Jackie!$1:$1000,14,false)</f>
        <v>org</v>
      </c>
      <c r="AX83" s="32" t="str">
        <f>vlookup($A83,MainData_Jackie!$1:$1000,15,false)</f>
        <v>1642</v>
      </c>
      <c r="AY83" s="32" t="str">
        <f>vlookup($A83,MainData_Jackie!$1:$1000,16,false)</f>
        <v>female</v>
      </c>
      <c r="AZ83" s="32" t="str">
        <f>vlookup($A83,Ian!82:1081,2,false)</f>
        <v/>
      </c>
      <c r="BA83" s="32" t="str">
        <f>vlookup($A83,Ian!82:1081,3,false)</f>
        <v/>
      </c>
      <c r="BB83" s="32" t="str">
        <f>vlookup($A83,Ian!82:1081,4,false)</f>
        <v/>
      </c>
      <c r="BC83" s="32" t="str">
        <f>vlookup($A83,Ian!82:1081,5,false)</f>
        <v/>
      </c>
      <c r="BD83" s="32" t="str">
        <f>vlookup($A83,Ian!82:1081,6,false)</f>
        <v/>
      </c>
      <c r="BE83" s="32" t="str">
        <f>vlookup($A83,Ian!82:1081,7,false)</f>
        <v/>
      </c>
      <c r="BF83" s="32" t="str">
        <f>vlookup($A83,Ian!82:1081,8,false)</f>
        <v/>
      </c>
      <c r="BG83" s="32" t="str">
        <f>vlookup(A83,SentimentScore!$1:$1000,2,false)</f>
        <v>0.027931</v>
      </c>
      <c r="BH83" s="50" t="str">
        <f>vlookup(A83,'Images with Key'!$1:$1000,32)</f>
        <v>https://s3-external-1.amazonaws.com/offertabs/offer/kxdcce/large/810_564b85fa41546-walkgroupphotoandDaniel.jpg</v>
      </c>
    </row>
    <row r="84">
      <c r="A84" s="12">
        <v>341.0</v>
      </c>
      <c r="B84" s="16" t="s">
        <v>69</v>
      </c>
      <c r="C84" s="16" t="s">
        <v>3267</v>
      </c>
      <c r="D84" s="18" t="b">
        <v>1</v>
      </c>
      <c r="E84" s="12">
        <v>40.0</v>
      </c>
      <c r="F84" s="12">
        <v>2.0</v>
      </c>
      <c r="G84" s="12">
        <v>38.0</v>
      </c>
      <c r="H84" s="20">
        <v>42329.30486111111</v>
      </c>
      <c r="I84" s="16" t="s">
        <v>3268</v>
      </c>
      <c r="J84" s="16" t="s">
        <v>3269</v>
      </c>
      <c r="K84" s="16" t="s">
        <v>3270</v>
      </c>
      <c r="L84" s="18" t="e">
        <v>#N/A</v>
      </c>
      <c r="M84" s="18" t="e">
        <v>#N/A</v>
      </c>
      <c r="N84" s="18" t="e">
        <v>#N/A</v>
      </c>
      <c r="O84" s="18" t="e">
        <v>#N/A</v>
      </c>
      <c r="P84" s="18" t="e">
        <v>#N/A</v>
      </c>
      <c r="Q84" s="16" t="s">
        <v>3266</v>
      </c>
      <c r="R84" s="18" t="b">
        <v>1</v>
      </c>
      <c r="S84" s="18" t="b">
        <v>1</v>
      </c>
      <c r="T84" s="12">
        <v>94706.0</v>
      </c>
      <c r="U84" s="16" t="s">
        <v>3271</v>
      </c>
      <c r="V84" s="16" t="s">
        <v>319</v>
      </c>
      <c r="W84" s="22"/>
      <c r="X84" s="22"/>
      <c r="Y84" s="16" t="s">
        <v>3272</v>
      </c>
      <c r="Z84" s="16" t="s">
        <v>3276</v>
      </c>
      <c r="AA84" s="16"/>
      <c r="AB84" s="16"/>
      <c r="AC84" s="32" t="str">
        <f>vlookup($A84,Alex!$1:$1000,29,false)</f>
        <v>#poverty</v>
      </c>
      <c r="AD84" s="32" t="str">
        <f>vlookup($A84,Alex!$1:$1000,27,false)</f>
        <v>1</v>
      </c>
      <c r="AE84" s="32" t="str">
        <f>vlookup($A84,Alex!$1:$1000,28,false)</f>
        <v>2</v>
      </c>
      <c r="AF84" s="32" t="str">
        <f>vlookup(I84,'IP addresss'!$2:$1000,3,false)</f>
        <v>North America</v>
      </c>
      <c r="AG84" s="32" t="str">
        <f>vlookup(I84,'IP addresss'!$2:$1000,6,false)</f>
        <v>VA</v>
      </c>
      <c r="AH84" s="32" t="str">
        <f>vlookup(I84,'IP addresss'!$2:$1000,8,false)</f>
        <v>Aldie</v>
      </c>
      <c r="AI84" s="32" t="str">
        <f>vlookup(I84,'IP addresss'!$2:$1000,10,false)</f>
        <v>38.96360016</v>
      </c>
      <c r="AJ84" s="32" t="str">
        <f>vlookup(I84,'IP addresss'!$2:$1000,11,false)</f>
        <v>-77.61309814</v>
      </c>
      <c r="AK84" s="32" t="str">
        <f>vlookup(A84,MainData_Jackie!$1:$1000,2,false)</f>
        <v>Melanie Lytle</v>
      </c>
      <c r="AL84" s="32" t="str">
        <f>vlookup($A84,MainData_Jackie!$1:$1000,3,false)</f>
        <v>2717</v>
      </c>
      <c r="AM84" s="32" t="str">
        <f>vlookup($A84,MainData_Jackie!$1:$1000,4,false)</f>
        <v>440</v>
      </c>
      <c r="AN84" s="32" t="str">
        <f>vlookup($A84,MainData_Jackie!$1:$1000,5,false)</f>
        <v>99</v>
      </c>
      <c r="AO84" s="32" t="str">
        <f>vlookup($A84,MainData_Jackie!$1:$1000,6,false)</f>
        <v>1</v>
      </c>
      <c r="AP84" s="32" t="str">
        <f>vlookup($A84,MainData_Jackie!$1:$1000,7,false)</f>
        <v>0</v>
      </c>
      <c r="AQ84" s="32" t="str">
        <f>vlookup($A84,MainData_Jackie!$1:$1000,8,false)</f>
        <v>0</v>
      </c>
      <c r="AR84" s="32" t="str">
        <f>vlookup($A84,MainData_Jackie!$1:$1000,9,false)</f>
        <v>0</v>
      </c>
      <c r="AS84" s="32" t="str">
        <f>vlookup($A84,MainData_Jackie!$1:$1000,10,false)</f>
        <v>3</v>
      </c>
      <c r="AT84" s="32" t="str">
        <f>vlookup($A84,MainData_Jackie!$1:$1000,11,false)</f>
        <v>11</v>
      </c>
      <c r="AU84" s="32" t="str">
        <f>vlookup($A84,MainData_Jackie!$1:$1000,12,false)</f>
        <v>79</v>
      </c>
      <c r="AV84" s="32" t="str">
        <f>vlookup($A84,MainData_Jackie!$1:$1000,13,false)</f>
        <v>gmail</v>
      </c>
      <c r="AW84" s="32" t="str">
        <f>vlookup($A84,MainData_Jackie!$1:$1000,14,false)</f>
        <v>com</v>
      </c>
      <c r="AX84" s="32" t="str">
        <f>vlookup($A84,MainData_Jackie!$1:$1000,15,false)</f>
        <v>3500</v>
      </c>
      <c r="AY84" s="32" t="str">
        <f>vlookup($A84,MainData_Jackie!$1:$1000,16,false)</f>
        <v>female</v>
      </c>
      <c r="AZ84" s="32" t="str">
        <f>vlookup($A84,Ian!83:1082,2,false)</f>
        <v>Melanie</v>
      </c>
      <c r="BA84" s="32" t="str">
        <f>vlookup($A84,Ian!83:1082,3,false)</f>
        <v>Lytle</v>
      </c>
      <c r="BB84" s="32" t="str">
        <f>vlookup($A84,Ian!83:1082,4,false)</f>
        <v/>
      </c>
      <c r="BC84" s="32" t="str">
        <f>vlookup($A84,Ian!83:1082,5,false)</f>
        <v/>
      </c>
      <c r="BD84" s="32" t="str">
        <f>vlookup($A84,Ian!83:1082,6,false)</f>
        <v/>
      </c>
      <c r="BE84" s="32" t="str">
        <f>vlookup($A84,Ian!83:1082,7,false)</f>
        <v/>
      </c>
      <c r="BF84" s="32" t="str">
        <f>vlookup($A84,Ian!83:1082,8,false)</f>
        <v/>
      </c>
      <c r="BG84" s="32" t="str">
        <f>vlookup(A84,SentimentScore!$1:$1000,2,false)</f>
        <v>0.149582</v>
      </c>
      <c r="BH84" s="50" t="str">
        <f>vlookup(A84,'Images with Key'!$1:$1000,32)</f>
        <v>https://s3-external-1.amazonaws.com/offertabs/offer/kxdcce/large/810_56534d3823e86-DSC_0134.jpg</v>
      </c>
    </row>
    <row r="85">
      <c r="A85" s="12">
        <v>342.0</v>
      </c>
      <c r="B85" s="16" t="s">
        <v>69</v>
      </c>
      <c r="C85" s="16" t="s">
        <v>3267</v>
      </c>
      <c r="D85" s="18" t="b">
        <v>1</v>
      </c>
      <c r="E85" s="12">
        <v>29.0</v>
      </c>
      <c r="F85" s="12">
        <v>10.0</v>
      </c>
      <c r="G85" s="12">
        <v>19.0</v>
      </c>
      <c r="H85" s="20">
        <v>42331.91736111111</v>
      </c>
      <c r="I85" s="16" t="s">
        <v>3282</v>
      </c>
      <c r="J85" s="16" t="s">
        <v>3269</v>
      </c>
      <c r="K85" s="16" t="s">
        <v>3283</v>
      </c>
      <c r="L85" s="18" t="e">
        <v>#N/A</v>
      </c>
      <c r="M85" s="18" t="e">
        <v>#N/A</v>
      </c>
      <c r="N85" s="18" t="e">
        <v>#N/A</v>
      </c>
      <c r="O85" s="18" t="e">
        <v>#N/A</v>
      </c>
      <c r="P85" s="18" t="e">
        <v>#N/A</v>
      </c>
      <c r="Q85" s="16" t="s">
        <v>3278</v>
      </c>
      <c r="R85" s="18" t="b">
        <v>1</v>
      </c>
      <c r="S85" s="18" t="b">
        <v>1</v>
      </c>
      <c r="T85" s="12">
        <v>94706.0</v>
      </c>
      <c r="U85" s="16" t="s">
        <v>3271</v>
      </c>
      <c r="V85" s="16" t="s">
        <v>319</v>
      </c>
      <c r="W85" s="22"/>
      <c r="X85" s="22"/>
      <c r="Y85" s="16" t="s">
        <v>3272</v>
      </c>
      <c r="Z85" s="16" t="s">
        <v>3289</v>
      </c>
      <c r="AA85" s="16"/>
      <c r="AB85" s="16"/>
      <c r="AC85" s="32" t="str">
        <f>vlookup($A85,Alex!$1:$1000,29,false)</f>
        <v>#poverty #hunger</v>
      </c>
      <c r="AD85" s="32" t="str">
        <f>vlookup($A85,Alex!$1:$1000,27,false)</f>
        <v>3</v>
      </c>
      <c r="AE85" s="32" t="str">
        <f>vlookup($A85,Alex!$1:$1000,28,false)</f>
        <v>2</v>
      </c>
      <c r="AF85" s="32" t="str">
        <f>vlookup(I85,'IP addresss'!$2:$1000,3,false)</f>
        <v>North America</v>
      </c>
      <c r="AG85" s="32" t="str">
        <f>vlookup(I85,'IP addresss'!$2:$1000,6,false)</f>
        <v>CA</v>
      </c>
      <c r="AH85" s="32" t="str">
        <f>vlookup(I85,'IP addresss'!$2:$1000,8,false)</f>
        <v>Richmond</v>
      </c>
      <c r="AI85" s="32" t="str">
        <f>vlookup(I85,'IP addresss'!$2:$1000,10,false)</f>
        <v>37.92549896</v>
      </c>
      <c r="AJ85" s="32" t="str">
        <f>vlookup(I85,'IP addresss'!$2:$1000,11,false)</f>
        <v>-122.3436966</v>
      </c>
      <c r="AK85" s="32" t="str">
        <f>vlookup(A85,MainData_Jackie!$1:$1000,2,false)</f>
        <v>Lillian Mayers</v>
      </c>
      <c r="AL85" s="32" t="str">
        <f>vlookup($A85,MainData_Jackie!$1:$1000,3,false)</f>
        <v>2805</v>
      </c>
      <c r="AM85" s="32" t="str">
        <f>vlookup($A85,MainData_Jackie!$1:$1000,4,false)</f>
        <v>450</v>
      </c>
      <c r="AN85" s="32" t="str">
        <f>vlookup($A85,MainData_Jackie!$1:$1000,5,false)</f>
        <v>96</v>
      </c>
      <c r="AO85" s="32" t="str">
        <f>vlookup($A85,MainData_Jackie!$1:$1000,6,false)</f>
        <v>1</v>
      </c>
      <c r="AP85" s="32" t="str">
        <f>vlookup($A85,MainData_Jackie!$1:$1000,7,false)</f>
        <v>0</v>
      </c>
      <c r="AQ85" s="32" t="str">
        <f>vlookup($A85,MainData_Jackie!$1:$1000,8,false)</f>
        <v>0</v>
      </c>
      <c r="AR85" s="32" t="str">
        <f>vlookup($A85,MainData_Jackie!$1:$1000,9,false)</f>
        <v>0</v>
      </c>
      <c r="AS85" s="32" t="str">
        <f>vlookup($A85,MainData_Jackie!$1:$1000,10,false)</f>
        <v>1</v>
      </c>
      <c r="AT85" s="32" t="str">
        <f>vlookup($A85,MainData_Jackie!$1:$1000,11,false)</f>
        <v>22</v>
      </c>
      <c r="AU85" s="32" t="str">
        <f>vlookup($A85,MainData_Jackie!$1:$1000,12,false)</f>
        <v>79</v>
      </c>
      <c r="AV85" s="32" t="str">
        <f>vlookup($A85,MainData_Jackie!$1:$1000,13,false)</f>
        <v>gmail</v>
      </c>
      <c r="AW85" s="32" t="str">
        <f>vlookup($A85,MainData_Jackie!$1:$1000,14,false)</f>
        <v>com</v>
      </c>
      <c r="AX85" s="32" t="str">
        <f>vlookup($A85,MainData_Jackie!$1:$1000,15,false)</f>
        <v>3545</v>
      </c>
      <c r="AY85" s="32" t="str">
        <f>vlookup($A85,MainData_Jackie!$1:$1000,16,false)</f>
        <v>female</v>
      </c>
      <c r="AZ85" s="32" t="str">
        <f>vlookup($A85,Ian!84:1083,2,false)</f>
        <v/>
      </c>
      <c r="BA85" s="32" t="str">
        <f>vlookup($A85,Ian!84:1083,3,false)</f>
        <v/>
      </c>
      <c r="BB85" s="32" t="str">
        <f>vlookup($A85,Ian!84:1083,4,false)</f>
        <v/>
      </c>
      <c r="BC85" s="32" t="str">
        <f>vlookup($A85,Ian!84:1083,5,false)</f>
        <v/>
      </c>
      <c r="BD85" s="32" t="str">
        <f>vlookup($A85,Ian!84:1083,6,false)</f>
        <v/>
      </c>
      <c r="BE85" s="32" t="str">
        <f>vlookup($A85,Ian!84:1083,7,false)</f>
        <v/>
      </c>
      <c r="BF85" s="32" t="str">
        <f>vlookup($A85,Ian!84:1083,8,false)</f>
        <v/>
      </c>
      <c r="BG85" s="32" t="str">
        <f>vlookup(A85,SentimentScore!$1:$1000,2,false)</f>
        <v>0.997785</v>
      </c>
      <c r="BH85" s="50" t="str">
        <f>vlookup(A85,'Images with Key'!$1:$1000,32)</f>
        <v>https://s3-external-1.amazonaws.com/offertabs/offer/kxdcce/large/810_567960b096b3a-1217151955a.jpg</v>
      </c>
    </row>
    <row r="86">
      <c r="A86" s="12">
        <v>343.0</v>
      </c>
      <c r="B86" s="16" t="s">
        <v>69</v>
      </c>
      <c r="C86" s="16" t="s">
        <v>3267</v>
      </c>
      <c r="D86" s="18" t="b">
        <v>1</v>
      </c>
      <c r="E86" s="12">
        <v>3.0</v>
      </c>
      <c r="F86" s="12">
        <v>1.0</v>
      </c>
      <c r="G86" s="12">
        <v>2.0</v>
      </c>
      <c r="H86" s="20">
        <v>42333.325</v>
      </c>
      <c r="I86" s="16" t="s">
        <v>3291</v>
      </c>
      <c r="J86" s="16" t="s">
        <v>3269</v>
      </c>
      <c r="K86" s="16" t="s">
        <v>3292</v>
      </c>
      <c r="L86" s="18" t="e">
        <v>#N/A</v>
      </c>
      <c r="M86" s="18" t="e">
        <v>#N/A</v>
      </c>
      <c r="N86" s="18" t="e">
        <v>#N/A</v>
      </c>
      <c r="O86" s="18" t="e">
        <v>#N/A</v>
      </c>
      <c r="P86" s="18" t="e">
        <v>#N/A</v>
      </c>
      <c r="Q86" s="16" t="s">
        <v>3290</v>
      </c>
      <c r="R86" s="18" t="b">
        <v>1</v>
      </c>
      <c r="S86" s="18" t="b">
        <v>0</v>
      </c>
      <c r="T86" s="12">
        <v>94706.0</v>
      </c>
      <c r="U86" s="16" t="s">
        <v>3271</v>
      </c>
      <c r="V86" s="16" t="s">
        <v>319</v>
      </c>
      <c r="W86" s="22"/>
      <c r="X86" s="22"/>
      <c r="Y86" s="16" t="s">
        <v>3272</v>
      </c>
      <c r="Z86" s="16" t="s">
        <v>3294</v>
      </c>
      <c r="AA86" s="16"/>
      <c r="AB86" s="16"/>
      <c r="AC86" s="32" t="str">
        <f>vlookup($A86,Alex!$1:$1000,29,false)</f>
        <v>#notcohesive</v>
      </c>
      <c r="AD86" s="32" t="str">
        <f>vlookup($A86,Alex!$1:$1000,27,false)</f>
        <v>1</v>
      </c>
      <c r="AE86" s="32" t="str">
        <f>vlookup($A86,Alex!$1:$1000,28,false)</f>
        <v>6</v>
      </c>
      <c r="AF86" s="32" t="str">
        <f>vlookup(I86,'IP addresss'!$2:$1000,3,false)</f>
        <v>North America</v>
      </c>
      <c r="AG86" s="32" t="str">
        <f>vlookup(I86,'IP addresss'!$2:$1000,6,false)</f>
        <v>CO</v>
      </c>
      <c r="AH86" s="32" t="str">
        <f>vlookup(I86,'IP addresss'!$2:$1000,8,false)</f>
        <v>Denver</v>
      </c>
      <c r="AI86" s="32" t="str">
        <f>vlookup(I86,'IP addresss'!$2:$1000,10,false)</f>
        <v>39.75939941</v>
      </c>
      <c r="AJ86" s="32" t="str">
        <f>vlookup(I86,'IP addresss'!$2:$1000,11,false)</f>
        <v>-104.9688034</v>
      </c>
      <c r="AK86" s="32" t="str">
        <f>vlookup(A86,MainData_Jackie!$1:$1000,2,false)</f>
        <v>Candace Spotonillustration</v>
      </c>
      <c r="AL86" s="32" t="str">
        <f>vlookup($A86,MainData_Jackie!$1:$1000,3,false)</f>
        <v>652</v>
      </c>
      <c r="AM86" s="32" t="str">
        <f>vlookup($A86,MainData_Jackie!$1:$1000,4,false)</f>
        <v>119</v>
      </c>
      <c r="AN86" s="32" t="str">
        <f>vlookup($A86,MainData_Jackie!$1:$1000,5,false)</f>
        <v>22</v>
      </c>
      <c r="AO86" s="32" t="str">
        <f>vlookup($A86,MainData_Jackie!$1:$1000,6,false)</f>
        <v>0</v>
      </c>
      <c r="AP86" s="32" t="str">
        <f>vlookup($A86,MainData_Jackie!$1:$1000,7,false)</f>
        <v>0</v>
      </c>
      <c r="AQ86" s="32" t="str">
        <f>vlookup($A86,MainData_Jackie!$1:$1000,8,false)</f>
        <v>0</v>
      </c>
      <c r="AR86" s="32" t="str">
        <f>vlookup($A86,MainData_Jackie!$1:$1000,9,false)</f>
        <v>0</v>
      </c>
      <c r="AS86" s="32" t="str">
        <f>vlookup($A86,MainData_Jackie!$1:$1000,10,false)</f>
        <v>0</v>
      </c>
      <c r="AT86" s="32" t="str">
        <f>vlookup($A86,MainData_Jackie!$1:$1000,11,false)</f>
        <v>0</v>
      </c>
      <c r="AU86" s="32" t="str">
        <f>vlookup($A86,MainData_Jackie!$1:$1000,12,false)</f>
        <v>17</v>
      </c>
      <c r="AV86" s="32" t="str">
        <f>vlookup($A86,MainData_Jackie!$1:$1000,13,false)</f>
        <v>spotonillustration</v>
      </c>
      <c r="AW86" s="32" t="str">
        <f>vlookup($A86,MainData_Jackie!$1:$1000,14,false)</f>
        <v>com</v>
      </c>
      <c r="AX86" s="32" t="str">
        <f>vlookup($A86,MainData_Jackie!$1:$1000,15,false)</f>
        <v>864</v>
      </c>
      <c r="AY86" s="32" t="str">
        <f>vlookup($A86,MainData_Jackie!$1:$1000,16,false)</f>
        <v>female</v>
      </c>
      <c r="AZ86" s="32" t="str">
        <f>vlookup($A86,Ian!85:1084,2,false)</f>
        <v>Candace</v>
      </c>
      <c r="BA86" s="32" t="str">
        <f>vlookup($A86,Ian!85:1084,3,false)</f>
        <v>Brown</v>
      </c>
      <c r="BB86" s="32" t="str">
        <f>vlookup($A86,Ian!85:1084,4,false)</f>
        <v/>
      </c>
      <c r="BC86" s="32" t="str">
        <f>vlookup($A86,Ian!85:1084,5,false)</f>
        <v/>
      </c>
      <c r="BD86" s="32" t="str">
        <f>vlookup($A86,Ian!85:1084,6,false)</f>
        <v/>
      </c>
      <c r="BE86" s="32" t="str">
        <f>vlookup($A86,Ian!85:1084,7,false)</f>
        <v/>
      </c>
      <c r="BF86" s="32" t="str">
        <f>vlookup($A86,Ian!85:1084,8,false)</f>
        <v/>
      </c>
      <c r="BG86" s="32" t="str">
        <f>vlookup(A86,SentimentScore!$1:$1000,2,false)</f>
        <v>1</v>
      </c>
      <c r="BH86" s="50" t="str">
        <f>vlookup(A86,'Images with Key'!$1:$1000,32)</f>
        <v>https://s3-external-1.amazonaws.com/offertabs/offer/kxdcce/large/810_56449cb060fc9-Togetherwecan.png</v>
      </c>
    </row>
    <row r="87">
      <c r="A87" s="12">
        <v>347.0</v>
      </c>
      <c r="B87" s="16" t="s">
        <v>69</v>
      </c>
      <c r="C87" s="16" t="s">
        <v>3297</v>
      </c>
      <c r="D87" s="18" t="b">
        <v>1</v>
      </c>
      <c r="E87" s="12">
        <v>7.0</v>
      </c>
      <c r="F87" s="12">
        <v>2.0</v>
      </c>
      <c r="G87" s="12">
        <v>5.0</v>
      </c>
      <c r="H87" s="20">
        <v>42327.17916666667</v>
      </c>
      <c r="I87" s="16" t="s">
        <v>3299</v>
      </c>
      <c r="J87" s="16" t="s">
        <v>3300</v>
      </c>
      <c r="K87" s="16" t="s">
        <v>3301</v>
      </c>
      <c r="L87" s="18" t="e">
        <v>#N/A</v>
      </c>
      <c r="M87" s="18" t="e">
        <v>#N/A</v>
      </c>
      <c r="N87" s="18" t="e">
        <v>#N/A</v>
      </c>
      <c r="O87" s="18" t="e">
        <v>#N/A</v>
      </c>
      <c r="P87" s="18" t="e">
        <v>#N/A</v>
      </c>
      <c r="Q87" s="16" t="s">
        <v>3296</v>
      </c>
      <c r="R87" s="18" t="b">
        <v>1</v>
      </c>
      <c r="S87" s="18" t="b">
        <v>1</v>
      </c>
      <c r="T87" s="12">
        <v>94104.0</v>
      </c>
      <c r="U87" s="16" t="s">
        <v>3077</v>
      </c>
      <c r="V87" s="16" t="s">
        <v>319</v>
      </c>
      <c r="W87" s="51">
        <v>4.2818802E7</v>
      </c>
      <c r="X87" s="51">
        <v>4.0743452E7</v>
      </c>
      <c r="Y87" s="16" t="s">
        <v>3303</v>
      </c>
      <c r="Z87" s="16" t="s">
        <v>3308</v>
      </c>
      <c r="AA87" s="16"/>
      <c r="AB87" s="16"/>
      <c r="AC87" s="32" t="str">
        <f>vlookup($A87,Alex!$1:$1000,29,false)</f>
        <v>#education #children</v>
      </c>
      <c r="AD87" s="32" t="str">
        <f>vlookup($A87,Alex!$1:$1000,27,false)</f>
        <v>2</v>
      </c>
      <c r="AE87" s="32" t="str">
        <f>vlookup($A87,Alex!$1:$1000,28,false)</f>
        <v>2</v>
      </c>
      <c r="AF87" s="32" t="str">
        <f>vlookup(I87,'IP addresss'!$2:$1000,3,false)</f>
        <v>North America</v>
      </c>
      <c r="AG87" s="32" t="str">
        <f>vlookup(I87,'IP addresss'!$2:$1000,6,false)</f>
        <v>NJ</v>
      </c>
      <c r="AH87" s="32" t="str">
        <f>vlookup(I87,'IP addresss'!$2:$1000,8,false)</f>
        <v>Bridgewater</v>
      </c>
      <c r="AI87" s="32" t="str">
        <f>vlookup(I87,'IP addresss'!$2:$1000,10,false)</f>
        <v>40.59529877</v>
      </c>
      <c r="AJ87" s="32" t="str">
        <f>vlookup(I87,'IP addresss'!$2:$1000,11,false)</f>
        <v>-74.61730194</v>
      </c>
      <c r="AK87" s="32" t="str">
        <f>vlookup(A87,MainData_Jackie!$1:$1000,2,false)</f>
        <v>Nicole Smith</v>
      </c>
      <c r="AL87" s="32" t="str">
        <f>vlookup($A87,MainData_Jackie!$1:$1000,3,false)</f>
        <v>1182</v>
      </c>
      <c r="AM87" s="32" t="str">
        <f>vlookup($A87,MainData_Jackie!$1:$1000,4,false)</f>
        <v>197</v>
      </c>
      <c r="AN87" s="32" t="str">
        <f>vlookup($A87,MainData_Jackie!$1:$1000,5,false)</f>
        <v>23</v>
      </c>
      <c r="AO87" s="32" t="str">
        <f>vlookup($A87,MainData_Jackie!$1:$1000,6,false)</f>
        <v>1</v>
      </c>
      <c r="AP87" s="32" t="str">
        <f>vlookup($A87,MainData_Jackie!$1:$1000,7,false)</f>
        <v>1</v>
      </c>
      <c r="AQ87" s="32" t="str">
        <f>vlookup($A87,MainData_Jackie!$1:$1000,8,false)</f>
        <v>0</v>
      </c>
      <c r="AR87" s="32" t="str">
        <f>vlookup($A87,MainData_Jackie!$1:$1000,9,false)</f>
        <v>0</v>
      </c>
      <c r="AS87" s="32" t="str">
        <f>vlookup($A87,MainData_Jackie!$1:$1000,10,false)</f>
        <v>0</v>
      </c>
      <c r="AT87" s="32" t="str">
        <f>vlookup($A87,MainData_Jackie!$1:$1000,11,false)</f>
        <v>4</v>
      </c>
      <c r="AU87" s="32" t="str">
        <f>vlookup($A87,MainData_Jackie!$1:$1000,12,false)</f>
        <v>21</v>
      </c>
      <c r="AV87" s="32" t="str">
        <f>vlookup($A87,MainData_Jackie!$1:$1000,13,false)</f>
        <v>gmail</v>
      </c>
      <c r="AW87" s="32" t="str">
        <f>vlookup($A87,MainData_Jackie!$1:$1000,14,false)</f>
        <v>com</v>
      </c>
      <c r="AX87" s="32" t="str">
        <f>vlookup($A87,MainData_Jackie!$1:$1000,15,false)</f>
        <v>1524</v>
      </c>
      <c r="AY87" s="32" t="str">
        <f>vlookup($A87,MainData_Jackie!$1:$1000,16,false)</f>
        <v>female</v>
      </c>
      <c r="AZ87" s="32" t="str">
        <f>vlookup($A87,Ian!86:1085,2,false)</f>
        <v/>
      </c>
      <c r="BA87" s="32" t="str">
        <f>vlookup($A87,Ian!86:1085,3,false)</f>
        <v/>
      </c>
      <c r="BB87" s="32" t="str">
        <f>vlookup($A87,Ian!86:1085,4,false)</f>
        <v/>
      </c>
      <c r="BC87" s="32" t="str">
        <f>vlookup($A87,Ian!86:1085,5,false)</f>
        <v/>
      </c>
      <c r="BD87" s="32" t="str">
        <f>vlookup($A87,Ian!86:1085,6,false)</f>
        <v/>
      </c>
      <c r="BE87" s="32" t="str">
        <f>vlookup($A87,Ian!86:1085,7,false)</f>
        <v/>
      </c>
      <c r="BF87" s="32" t="str">
        <f>vlookup($A87,Ian!86:1085,8,false)</f>
        <v/>
      </c>
      <c r="BG87" s="32" t="str">
        <f>vlookup(A87,SentimentScore!$1:$1000,2,false)</f>
        <v>0.53953</v>
      </c>
      <c r="BH87" s="50" t="str">
        <f>vlookup(A87,'Images with Key'!$1:$1000,32)</f>
        <v>https://s3-external-1.amazonaws.com/offertabs/offer/kxdcce/large/810_564f3820905e6-image.jpg</v>
      </c>
    </row>
    <row r="88">
      <c r="A88" s="12">
        <v>364.0</v>
      </c>
      <c r="B88" s="16" t="s">
        <v>69</v>
      </c>
      <c r="C88" s="16" t="s">
        <v>3310</v>
      </c>
      <c r="D88" s="18" t="b">
        <v>1</v>
      </c>
      <c r="E88" s="12">
        <v>3.0</v>
      </c>
      <c r="F88" s="12">
        <v>0.0</v>
      </c>
      <c r="G88" s="12">
        <v>3.0</v>
      </c>
      <c r="H88" s="20">
        <v>42319.57916666667</v>
      </c>
      <c r="I88" s="16" t="s">
        <v>3312</v>
      </c>
      <c r="J88" s="16" t="s">
        <v>3313</v>
      </c>
      <c r="K88" s="16" t="s">
        <v>3315</v>
      </c>
      <c r="L88" s="18" t="e">
        <v>#N/A</v>
      </c>
      <c r="M88" s="18" t="e">
        <v>#N/A</v>
      </c>
      <c r="N88" s="18" t="e">
        <v>#N/A</v>
      </c>
      <c r="O88" s="18" t="e">
        <v>#N/A</v>
      </c>
      <c r="P88" s="18" t="e">
        <v>#N/A</v>
      </c>
      <c r="Q88" s="16" t="s">
        <v>3309</v>
      </c>
      <c r="R88" s="18" t="b">
        <v>1</v>
      </c>
      <c r="S88" s="18" t="b">
        <v>1</v>
      </c>
      <c r="T88" s="12">
        <v>92626.0</v>
      </c>
      <c r="U88" s="16" t="s">
        <v>3316</v>
      </c>
      <c r="V88" s="16" t="s">
        <v>319</v>
      </c>
      <c r="W88" s="51">
        <v>5.4303209E7</v>
      </c>
      <c r="X88" s="51">
        <v>5.4153562E7</v>
      </c>
      <c r="Y88" s="16" t="s">
        <v>3318</v>
      </c>
      <c r="Z88" s="16" t="s">
        <v>3323</v>
      </c>
      <c r="AA88" s="16"/>
      <c r="AB88" s="16"/>
      <c r="AC88" s="32" t="str">
        <f>vlookup($A88,Alex!$1:$1000,29,false)</f>
        <v>#children #education</v>
      </c>
      <c r="AD88" s="32" t="str">
        <f>vlookup($A88,Alex!$1:$1000,27,false)</f>
        <v>3</v>
      </c>
      <c r="AE88" s="32" t="str">
        <f>vlookup($A88,Alex!$1:$1000,28,false)</f>
        <v>2</v>
      </c>
      <c r="AF88" s="32" t="str">
        <f>vlookup(I88,'IP addresss'!$2:$1000,3,false)</f>
        <v>North America</v>
      </c>
      <c r="AG88" s="32" t="str">
        <f>vlookup(I88,'IP addresss'!$2:$1000,6,false)</f>
        <v>CA</v>
      </c>
      <c r="AH88" s="32" t="str">
        <f>vlookup(I88,'IP addresss'!$2:$1000,8,false)</f>
        <v>Costa Mesa</v>
      </c>
      <c r="AI88" s="32" t="str">
        <f>vlookup(I88,'IP addresss'!$2:$1000,10,false)</f>
        <v>33.6792984</v>
      </c>
      <c r="AJ88" s="32" t="str">
        <f>vlookup(I88,'IP addresss'!$2:$1000,11,false)</f>
        <v>-117.9055023</v>
      </c>
      <c r="AK88" s="32" t="str">
        <f>vlookup(A88,MainData_Jackie!$1:$1000,2,false)</f>
        <v>Malika Middlebrooks</v>
      </c>
      <c r="AL88" s="32" t="str">
        <f>vlookup($A88,MainData_Jackie!$1:$1000,3,false)</f>
        <v>1637</v>
      </c>
      <c r="AM88" s="32" t="str">
        <f>vlookup($A88,MainData_Jackie!$1:$1000,4,false)</f>
        <v>253</v>
      </c>
      <c r="AN88" s="32" t="str">
        <f>vlookup($A88,MainData_Jackie!$1:$1000,5,false)</f>
        <v>47</v>
      </c>
      <c r="AO88" s="32" t="str">
        <f>vlookup($A88,MainData_Jackie!$1:$1000,6,false)</f>
        <v>1</v>
      </c>
      <c r="AP88" s="32" t="str">
        <f>vlookup($A88,MainData_Jackie!$1:$1000,7,false)</f>
        <v>0</v>
      </c>
      <c r="AQ88" s="32" t="str">
        <f>vlookup($A88,MainData_Jackie!$1:$1000,8,false)</f>
        <v>0</v>
      </c>
      <c r="AR88" s="32" t="str">
        <f>vlookup($A88,MainData_Jackie!$1:$1000,9,false)</f>
        <v>0</v>
      </c>
      <c r="AS88" s="32" t="str">
        <f>vlookup($A88,MainData_Jackie!$1:$1000,10,false)</f>
        <v>2</v>
      </c>
      <c r="AT88" s="32" t="str">
        <f>vlookup($A88,MainData_Jackie!$1:$1000,11,false)</f>
        <v>0</v>
      </c>
      <c r="AU88" s="32" t="str">
        <f>vlookup($A88,MainData_Jackie!$1:$1000,12,false)</f>
        <v>38</v>
      </c>
      <c r="AV88" s="32" t="str">
        <f>vlookup($A88,MainData_Jackie!$1:$1000,13,false)</f>
        <v>gmail</v>
      </c>
      <c r="AW88" s="32" t="str">
        <f>vlookup($A88,MainData_Jackie!$1:$1000,14,false)</f>
        <v>com</v>
      </c>
      <c r="AX88" s="32" t="str">
        <f>vlookup($A88,MainData_Jackie!$1:$1000,15,false)</f>
        <v>2086</v>
      </c>
      <c r="AY88" s="32" t="str">
        <f>vlookup($A88,MainData_Jackie!$1:$1000,16,false)</f>
        <v>female</v>
      </c>
      <c r="AZ88" s="32" t="str">
        <f>vlookup($A88,Ian!87:1086,2,false)</f>
        <v/>
      </c>
      <c r="BA88" s="32" t="str">
        <f>vlookup($A88,Ian!87:1086,3,false)</f>
        <v/>
      </c>
      <c r="BB88" s="32" t="str">
        <f>vlookup($A88,Ian!87:1086,4,false)</f>
        <v/>
      </c>
      <c r="BC88" s="32" t="str">
        <f>vlookup($A88,Ian!87:1086,5,false)</f>
        <v/>
      </c>
      <c r="BD88" s="32" t="str">
        <f>vlookup($A88,Ian!87:1086,6,false)</f>
        <v/>
      </c>
      <c r="BE88" s="32" t="str">
        <f>vlookup($A88,Ian!87:1086,7,false)</f>
        <v/>
      </c>
      <c r="BF88" s="32" t="str">
        <f>vlookup($A88,Ian!87:1086,8,false)</f>
        <v/>
      </c>
      <c r="BG88" s="32" t="str">
        <f>vlookup(A88,SentimentScore!$1:$1000,2,false)</f>
        <v>0.998386</v>
      </c>
      <c r="BH88" s="50" t="str">
        <f>vlookup(A88,'Images with Key'!$1:$1000,32)</f>
        <v>https://s3-external-1.amazonaws.com/offertabs/offer/kxdcce/large/810_56461ff37f547-2.jpg</v>
      </c>
    </row>
    <row r="89">
      <c r="A89" s="12">
        <v>382.0</v>
      </c>
      <c r="B89" s="16" t="s">
        <v>69</v>
      </c>
      <c r="C89" s="16" t="s">
        <v>3327</v>
      </c>
      <c r="D89" s="18" t="b">
        <v>1</v>
      </c>
      <c r="E89" s="12">
        <v>82.0</v>
      </c>
      <c r="F89" s="12">
        <v>30.0</v>
      </c>
      <c r="G89" s="12">
        <v>52.0</v>
      </c>
      <c r="H89" s="20">
        <v>42319.68541666667</v>
      </c>
      <c r="I89" s="16" t="s">
        <v>3329</v>
      </c>
      <c r="J89" s="16" t="s">
        <v>3331</v>
      </c>
      <c r="K89" s="16" t="s">
        <v>3332</v>
      </c>
      <c r="L89" s="18" t="e">
        <v>#N/A</v>
      </c>
      <c r="M89" s="18" t="e">
        <v>#N/A</v>
      </c>
      <c r="N89" s="18" t="e">
        <v>#N/A</v>
      </c>
      <c r="O89" s="18" t="e">
        <v>#N/A</v>
      </c>
      <c r="P89" s="18" t="e">
        <v>#N/A</v>
      </c>
      <c r="Q89" s="16" t="s">
        <v>3326</v>
      </c>
      <c r="R89" s="18" t="b">
        <v>1</v>
      </c>
      <c r="S89" s="18" t="b">
        <v>1</v>
      </c>
      <c r="T89" s="12">
        <v>90057.0</v>
      </c>
      <c r="U89" s="16" t="s">
        <v>751</v>
      </c>
      <c r="V89" s="16" t="s">
        <v>319</v>
      </c>
      <c r="W89" s="51">
        <v>2151958.0</v>
      </c>
      <c r="X89" s="51">
        <v>4636766.0</v>
      </c>
      <c r="Y89" s="16" t="s">
        <v>3334</v>
      </c>
      <c r="Z89" s="16" t="s">
        <v>3336</v>
      </c>
      <c r="AA89" s="16"/>
      <c r="AB89" s="16"/>
      <c r="AC89" s="32" t="str">
        <f>vlookup($A89,Alex!$1:$1000,29,false)</f>
        <v>#disease #healthcare</v>
      </c>
      <c r="AD89" s="32" t="str">
        <f>vlookup($A89,Alex!$1:$1000,27,false)</f>
        <v>1</v>
      </c>
      <c r="AE89" s="32" t="str">
        <f>vlookup($A89,Alex!$1:$1000,28,false)</f>
        <v>2</v>
      </c>
      <c r="AF89" s="32" t="str">
        <f>vlookup(I89,'IP addresss'!$2:$1000,3,false)</f>
        <v>North America</v>
      </c>
      <c r="AG89" s="32" t="str">
        <f>vlookup(I89,'IP addresss'!$2:$1000,6,false)</f>
        <v>IN</v>
      </c>
      <c r="AH89" s="32" t="str">
        <f>vlookup(I89,'IP addresss'!$2:$1000,8,false)</f>
        <v>Carmel</v>
      </c>
      <c r="AI89" s="32" t="str">
        <f>vlookup(I89,'IP addresss'!$2:$1000,10,false)</f>
        <v>39.97380066</v>
      </c>
      <c r="AJ89" s="32" t="str">
        <f>vlookup(I89,'IP addresss'!$2:$1000,11,false)</f>
        <v>-86.17649841</v>
      </c>
      <c r="AK89" s="32" t="str">
        <f>vlookup(A89,MainData_Jackie!$1:$1000,2,false)</f>
        <v>Courtney Smith Cooley</v>
      </c>
      <c r="AL89" s="32" t="str">
        <f>vlookup($A89,MainData_Jackie!$1:$1000,3,false)</f>
        <v>981</v>
      </c>
      <c r="AM89" s="32" t="str">
        <f>vlookup($A89,MainData_Jackie!$1:$1000,4,false)</f>
        <v>166</v>
      </c>
      <c r="AN89" s="32" t="str">
        <f>vlookup($A89,MainData_Jackie!$1:$1000,5,false)</f>
        <v>28</v>
      </c>
      <c r="AO89" s="32" t="str">
        <f>vlookup($A89,MainData_Jackie!$1:$1000,6,false)</f>
        <v>1</v>
      </c>
      <c r="AP89" s="32" t="str">
        <f>vlookup($A89,MainData_Jackie!$1:$1000,7,false)</f>
        <v>0</v>
      </c>
      <c r="AQ89" s="32" t="str">
        <f>vlookup($A89,MainData_Jackie!$1:$1000,8,false)</f>
        <v>0</v>
      </c>
      <c r="AR89" s="32" t="str">
        <f>vlookup($A89,MainData_Jackie!$1:$1000,9,false)</f>
        <v>0</v>
      </c>
      <c r="AS89" s="32" t="str">
        <f>vlookup($A89,MainData_Jackie!$1:$1000,10,false)</f>
        <v>1</v>
      </c>
      <c r="AT89" s="32" t="str">
        <f>vlookup($A89,MainData_Jackie!$1:$1000,11,false)</f>
        <v>1</v>
      </c>
      <c r="AU89" s="32" t="str">
        <f>vlookup($A89,MainData_Jackie!$1:$1000,12,false)</f>
        <v>31</v>
      </c>
      <c r="AV89" s="32" t="str">
        <f>vlookup($A89,MainData_Jackie!$1:$1000,13,false)</f>
        <v>yahoo</v>
      </c>
      <c r="AW89" s="32" t="str">
        <f>vlookup($A89,MainData_Jackie!$1:$1000,14,false)</f>
        <v>com</v>
      </c>
      <c r="AX89" s="32" t="str">
        <f>vlookup($A89,MainData_Jackie!$1:$1000,15,false)</f>
        <v>1307</v>
      </c>
      <c r="AY89" s="32" t="str">
        <f>vlookup($A89,MainData_Jackie!$1:$1000,16,false)</f>
        <v>female</v>
      </c>
      <c r="AZ89" s="32" t="str">
        <f>vlookup($A89,Ian!88:1087,2,false)</f>
        <v>Courtney</v>
      </c>
      <c r="BA89" s="32" t="str">
        <f>vlookup($A89,Ian!88:1087,3,false)</f>
        <v/>
      </c>
      <c r="BB89" s="32" t="str">
        <f>vlookup($A89,Ian!88:1087,4,false)</f>
        <v>Carmel</v>
      </c>
      <c r="BC89" s="32" t="str">
        <f>vlookup($A89,Ian!88:1087,5,false)</f>
        <v>United States</v>
      </c>
      <c r="BD89" s="32" t="str">
        <f>vlookup($A89,Ian!88:1087,6,false)</f>
        <v>Indiana</v>
      </c>
      <c r="BE89" s="32" t="str">
        <f>vlookup($A89,Ian!88:1087,7,false)</f>
        <v/>
      </c>
      <c r="BF89" s="32" t="str">
        <f>vlookup($A89,Ian!88:1087,8,false)</f>
        <v/>
      </c>
      <c r="BG89" s="32" t="str">
        <f>vlookup(A89,SentimentScore!$1:$1000,2,false)</f>
        <v>0.974909</v>
      </c>
      <c r="BH89" s="50" t="str">
        <f>vlookup(A89,'Images with Key'!$1:$1000,32)</f>
        <v>https://s3-external-1.amazonaws.com/offertabs/offer/kxdcce/large/810_5646271a46788-KL-0002.jpg</v>
      </c>
    </row>
    <row r="90">
      <c r="A90" s="12">
        <v>397.0</v>
      </c>
      <c r="B90" s="16" t="s">
        <v>69</v>
      </c>
      <c r="C90" s="16" t="s">
        <v>3338</v>
      </c>
      <c r="D90" s="18" t="b">
        <v>1</v>
      </c>
      <c r="E90" s="12">
        <v>11.0</v>
      </c>
      <c r="F90" s="12">
        <v>1.0</v>
      </c>
      <c r="G90" s="12">
        <v>10.0</v>
      </c>
      <c r="H90" s="20">
        <v>42329.29513888889</v>
      </c>
      <c r="I90" s="16" t="s">
        <v>3339</v>
      </c>
      <c r="J90" s="16" t="s">
        <v>3340</v>
      </c>
      <c r="K90" s="16" t="s">
        <v>3341</v>
      </c>
      <c r="L90" s="18" t="e">
        <v>#N/A</v>
      </c>
      <c r="M90" s="18" t="e">
        <v>#N/A</v>
      </c>
      <c r="N90" s="18" t="e">
        <v>#N/A</v>
      </c>
      <c r="O90" s="18" t="e">
        <v>#N/A</v>
      </c>
      <c r="P90" s="18" t="e">
        <v>#N/A</v>
      </c>
      <c r="Q90" s="16" t="s">
        <v>3337</v>
      </c>
      <c r="R90" s="18" t="b">
        <v>1</v>
      </c>
      <c r="S90" s="18" t="b">
        <v>1</v>
      </c>
      <c r="T90" s="12">
        <v>95126.0</v>
      </c>
      <c r="U90" s="16" t="s">
        <v>3342</v>
      </c>
      <c r="V90" s="16" t="s">
        <v>319</v>
      </c>
      <c r="W90" s="22"/>
      <c r="X90" s="22"/>
      <c r="Y90" s="16" t="s">
        <v>598</v>
      </c>
      <c r="Z90" s="16" t="s">
        <v>3343</v>
      </c>
      <c r="AA90" s="16"/>
      <c r="AB90" s="16"/>
      <c r="AC90" s="32" t="str">
        <f>vlookup($A90,Alex!$1:$1000,29,false)</f>
        <v>#disabilities</v>
      </c>
      <c r="AD90" s="32" t="str">
        <f>vlookup($A90,Alex!$1:$1000,27,false)</f>
        <v>3</v>
      </c>
      <c r="AE90" s="32" t="str">
        <f>vlookup($A90,Alex!$1:$1000,28,false)</f>
        <v>6</v>
      </c>
      <c r="AF90" s="32" t="str">
        <f>vlookup(I90,'IP addresss'!$2:$1000,3,false)</f>
        <v>North America</v>
      </c>
      <c r="AG90" s="32" t="str">
        <f>vlookup(I90,'IP addresss'!$2:$1000,6,false)</f>
        <v>CA</v>
      </c>
      <c r="AH90" s="32" t="str">
        <f>vlookup(I90,'IP addresss'!$2:$1000,8,false)</f>
        <v>San Francisco</v>
      </c>
      <c r="AI90" s="32" t="str">
        <f>vlookup(I90,'IP addresss'!$2:$1000,10,false)</f>
        <v>37.77489853</v>
      </c>
      <c r="AJ90" s="32" t="str">
        <f>vlookup(I90,'IP addresss'!$2:$1000,11,false)</f>
        <v>-122.4194031</v>
      </c>
      <c r="AK90" s="32" t="str">
        <f>vlookup(A90,MainData_Jackie!$1:$1000,2,false)</f>
        <v>Julie Riera Matsushima</v>
      </c>
      <c r="AL90" s="32" t="str">
        <f>vlookup($A90,MainData_Jackie!$1:$1000,3,false)</f>
        <v>424</v>
      </c>
      <c r="AM90" s="32" t="str">
        <f>vlookup($A90,MainData_Jackie!$1:$1000,4,false)</f>
        <v>65</v>
      </c>
      <c r="AN90" s="32" t="str">
        <f>vlookup($A90,MainData_Jackie!$1:$1000,5,false)</f>
        <v>16</v>
      </c>
      <c r="AO90" s="32" t="str">
        <f>vlookup($A90,MainData_Jackie!$1:$1000,6,false)</f>
        <v>1</v>
      </c>
      <c r="AP90" s="32" t="str">
        <f>vlookup($A90,MainData_Jackie!$1:$1000,7,false)</f>
        <v>0</v>
      </c>
      <c r="AQ90" s="32" t="str">
        <f>vlookup($A90,MainData_Jackie!$1:$1000,8,false)</f>
        <v>0</v>
      </c>
      <c r="AR90" s="32" t="str">
        <f>vlookup($A90,MainData_Jackie!$1:$1000,9,false)</f>
        <v>0</v>
      </c>
      <c r="AS90" s="32" t="str">
        <f>vlookup($A90,MainData_Jackie!$1:$1000,10,false)</f>
        <v>0</v>
      </c>
      <c r="AT90" s="32" t="str">
        <f>vlookup($A90,MainData_Jackie!$1:$1000,11,false)</f>
        <v>0</v>
      </c>
      <c r="AU90" s="32" t="str">
        <f>vlookup($A90,MainData_Jackie!$1:$1000,12,false)</f>
        <v>41</v>
      </c>
      <c r="AV90" s="32" t="str">
        <f>vlookup($A90,MainData_Jackie!$1:$1000,13,false)</f>
        <v>aol</v>
      </c>
      <c r="AW90" s="32" t="str">
        <f>vlookup($A90,MainData_Jackie!$1:$1000,14,false)</f>
        <v>com</v>
      </c>
      <c r="AX90" s="32" t="str">
        <f>vlookup($A90,MainData_Jackie!$1:$1000,15,false)</f>
        <v>551</v>
      </c>
      <c r="AY90" s="32" t="str">
        <f>vlookup($A90,MainData_Jackie!$1:$1000,16,false)</f>
        <v>female</v>
      </c>
      <c r="AZ90" s="32" t="str">
        <f>vlookup($A90,Ian!89:1088,2,false)</f>
        <v>Julie</v>
      </c>
      <c r="BA90" s="32" t="str">
        <f>vlookup($A90,Ian!89:1088,3,false)</f>
        <v>Matsushima</v>
      </c>
      <c r="BB90" s="32" t="str">
        <f>vlookup($A90,Ian!89:1088,4,false)</f>
        <v>San Francisco</v>
      </c>
      <c r="BC90" s="32" t="str">
        <f>vlookup($A90,Ian!89:1088,5,false)</f>
        <v>United States</v>
      </c>
      <c r="BD90" s="32" t="str">
        <f>vlookup($A90,Ian!89:1088,6,false)</f>
        <v>California</v>
      </c>
      <c r="BE90" s="32" t="str">
        <f>vlookup($A90,Ian!89:1088,7,false)</f>
        <v>Race Street Interiors</v>
      </c>
      <c r="BF90" s="32" t="str">
        <f>vlookup($A90,Ian!89:1088,8,false)</f>
        <v>Owner/Designer</v>
      </c>
      <c r="BG90" s="32" t="str">
        <f>vlookup(A90,SentimentScore!$1:$1000,2,false)</f>
        <v>#N/A</v>
      </c>
      <c r="BH90" s="32" t="str">
        <f>vlookup(A90,'Images with Key'!$1:$1000,32)</f>
        <v/>
      </c>
    </row>
    <row r="91">
      <c r="A91" s="12">
        <v>409.0</v>
      </c>
      <c r="B91" s="16" t="s">
        <v>69</v>
      </c>
      <c r="C91" s="16" t="s">
        <v>3346</v>
      </c>
      <c r="D91" s="18" t="b">
        <v>1</v>
      </c>
      <c r="E91" s="12">
        <v>53.0</v>
      </c>
      <c r="F91" s="12">
        <v>6.0</v>
      </c>
      <c r="G91" s="12">
        <v>47.0</v>
      </c>
      <c r="H91" s="20">
        <v>42312.595138888886</v>
      </c>
      <c r="I91" s="16" t="s">
        <v>3347</v>
      </c>
      <c r="J91" s="16" t="s">
        <v>3348</v>
      </c>
      <c r="K91" s="16" t="s">
        <v>3350</v>
      </c>
      <c r="L91" s="18" t="e">
        <v>#N/A</v>
      </c>
      <c r="M91" s="18" t="e">
        <v>#N/A</v>
      </c>
      <c r="N91" s="18" t="e">
        <v>#N/A</v>
      </c>
      <c r="O91" s="18" t="e">
        <v>#N/A</v>
      </c>
      <c r="P91" s="18" t="e">
        <v>#N/A</v>
      </c>
      <c r="Q91" s="16" t="s">
        <v>3345</v>
      </c>
      <c r="R91" s="18" t="b">
        <v>1</v>
      </c>
      <c r="S91" s="18" t="b">
        <v>1</v>
      </c>
      <c r="T91" s="12">
        <v>94065.0</v>
      </c>
      <c r="U91" s="16" t="s">
        <v>2523</v>
      </c>
      <c r="V91" s="16" t="s">
        <v>319</v>
      </c>
      <c r="W91" s="22"/>
      <c r="X91" s="22"/>
      <c r="Y91" s="16" t="s">
        <v>3352</v>
      </c>
      <c r="Z91" s="16" t="s">
        <v>3356</v>
      </c>
      <c r="AC91" s="32" t="str">
        <f>vlookup($A91,Alex!$1:$1000,29,false)</f>
        <v>#children #poverty</v>
      </c>
      <c r="AD91" s="32" t="str">
        <f>vlookup($A91,Alex!$1:$1000,27,false)</f>
        <v>3</v>
      </c>
      <c r="AE91" s="32" t="str">
        <f>vlookup($A91,Alex!$1:$1000,28,false)</f>
        <v>2</v>
      </c>
      <c r="AF91" s="32" t="str">
        <f>vlookup(I91,'IP addresss'!$2:$1000,3,false)</f>
        <v>North America</v>
      </c>
      <c r="AG91" s="32" t="str">
        <f>vlookup(I91,'IP addresss'!$2:$1000,6,false)</f>
        <v>MA</v>
      </c>
      <c r="AH91" s="32" t="str">
        <f>vlookup(I91,'IP addresss'!$2:$1000,8,false)</f>
        <v>Scituate</v>
      </c>
      <c r="AI91" s="32" t="str">
        <f>vlookup(I91,'IP addresss'!$2:$1000,10,false)</f>
        <v>42.20809937</v>
      </c>
      <c r="AJ91" s="32" t="str">
        <f>vlookup(I91,'IP addresss'!$2:$1000,11,false)</f>
        <v>-70.77500153</v>
      </c>
      <c r="AK91" s="32" t="str">
        <f>vlookup(A91,MainData_Jackie!$1:$1000,2,false)</f>
        <v>Karen Rhen Hirsh</v>
      </c>
      <c r="AL91" s="32" t="str">
        <f>vlookup($A91,MainData_Jackie!$1:$1000,3,false)</f>
        <v>1250</v>
      </c>
      <c r="AM91" s="32" t="str">
        <f>vlookup($A91,MainData_Jackie!$1:$1000,4,false)</f>
        <v>202</v>
      </c>
      <c r="AN91" s="32" t="str">
        <f>vlookup($A91,MainData_Jackie!$1:$1000,5,false)</f>
        <v>41</v>
      </c>
      <c r="AO91" s="32" t="str">
        <f>vlookup($A91,MainData_Jackie!$1:$1000,6,false)</f>
        <v>1</v>
      </c>
      <c r="AP91" s="32" t="str">
        <f>vlookup($A91,MainData_Jackie!$1:$1000,7,false)</f>
        <v>1</v>
      </c>
      <c r="AQ91" s="32" t="str">
        <f>vlookup($A91,MainData_Jackie!$1:$1000,8,false)</f>
        <v>0</v>
      </c>
      <c r="AR91" s="32" t="str">
        <f>vlookup($A91,MainData_Jackie!$1:$1000,9,false)</f>
        <v>0</v>
      </c>
      <c r="AS91" s="32" t="str">
        <f>vlookup($A91,MainData_Jackie!$1:$1000,10,false)</f>
        <v>0</v>
      </c>
      <c r="AT91" s="32" t="str">
        <f>vlookup($A91,MainData_Jackie!$1:$1000,11,false)</f>
        <v>7</v>
      </c>
      <c r="AU91" s="32" t="str">
        <f>vlookup($A91,MainData_Jackie!$1:$1000,12,false)</f>
        <v>38</v>
      </c>
      <c r="AV91" s="32" t="str">
        <f>vlookup($A91,MainData_Jackie!$1:$1000,13,false)</f>
        <v>malawichildrensmission</v>
      </c>
      <c r="AW91" s="32" t="str">
        <f>vlookup($A91,MainData_Jackie!$1:$1000,14,false)</f>
        <v>org</v>
      </c>
      <c r="AX91" s="32" t="str">
        <f>vlookup($A91,MainData_Jackie!$1:$1000,15,false)</f>
        <v>1571</v>
      </c>
      <c r="AY91" s="32" t="str">
        <f>vlookup($A91,MainData_Jackie!$1:$1000,16,false)</f>
        <v>female</v>
      </c>
      <c r="AZ91" s="32" t="str">
        <f>vlookup($A91,Ian!90:1089,2,false)</f>
        <v/>
      </c>
      <c r="BA91" s="32" t="str">
        <f>vlookup($A91,Ian!90:1089,3,false)</f>
        <v/>
      </c>
      <c r="BB91" s="32" t="str">
        <f>vlookup($A91,Ian!90:1089,4,false)</f>
        <v/>
      </c>
      <c r="BC91" s="32" t="str">
        <f>vlookup($A91,Ian!90:1089,5,false)</f>
        <v/>
      </c>
      <c r="BD91" s="32" t="str">
        <f>vlookup($A91,Ian!90:1089,6,false)</f>
        <v/>
      </c>
      <c r="BE91" s="32" t="str">
        <f>vlookup($A91,Ian!90:1089,7,false)</f>
        <v/>
      </c>
      <c r="BF91" s="32" t="str">
        <f>vlookup($A91,Ian!90:1089,8,false)</f>
        <v/>
      </c>
      <c r="BG91" s="32" t="str">
        <f>vlookup(A91,SentimentScore!$1:$1000,2,false)</f>
        <v>0.999993</v>
      </c>
      <c r="BH91" s="50" t="str">
        <f>vlookup(A91,'Images with Key'!$1:$1000,32)</f>
        <v>https://s3-external-1.amazonaws.com/offertabs/offer/kxdcce/large/810_563e61d95178a-Daisy-ONLYAPPRINT1TOPRINTNOVEMBER12FINALmanatnights.jpg</v>
      </c>
    </row>
    <row r="92">
      <c r="A92" s="12">
        <v>425.0</v>
      </c>
      <c r="B92" s="16" t="s">
        <v>69</v>
      </c>
      <c r="C92" s="16" t="s">
        <v>3361</v>
      </c>
      <c r="D92" s="18" t="b">
        <v>1</v>
      </c>
      <c r="E92" s="12">
        <v>0.0</v>
      </c>
      <c r="F92" s="12">
        <v>0.0</v>
      </c>
      <c r="G92" s="12">
        <v>0.0</v>
      </c>
      <c r="H92" s="20">
        <v>42321.379166666666</v>
      </c>
      <c r="I92" s="16" t="s">
        <v>3363</v>
      </c>
      <c r="J92" s="16" t="s">
        <v>3364</v>
      </c>
      <c r="K92" s="16" t="s">
        <v>3365</v>
      </c>
      <c r="L92" s="18" t="e">
        <v>#N/A</v>
      </c>
      <c r="M92" s="18" t="e">
        <v>#N/A</v>
      </c>
      <c r="N92" s="18" t="e">
        <v>#N/A</v>
      </c>
      <c r="O92" s="18" t="e">
        <v>#N/A</v>
      </c>
      <c r="P92" s="18" t="e">
        <v>#N/A</v>
      </c>
      <c r="Q92" s="16" t="s">
        <v>3360</v>
      </c>
      <c r="R92" s="18" t="b">
        <v>1</v>
      </c>
      <c r="S92" s="18" t="b">
        <v>0</v>
      </c>
      <c r="T92" s="12">
        <v>90802.0</v>
      </c>
      <c r="U92" s="16" t="s">
        <v>3367</v>
      </c>
      <c r="V92" s="16" t="s">
        <v>319</v>
      </c>
      <c r="W92" s="22"/>
      <c r="X92" s="22"/>
      <c r="Y92" s="16" t="s">
        <v>3368</v>
      </c>
      <c r="Z92" s="16" t="s">
        <v>3371</v>
      </c>
      <c r="AC92" s="32" t="str">
        <f>vlookup($A92,Alex!$1:$1000,29,false)</f>
        <v>#poverty</v>
      </c>
      <c r="AD92" s="32" t="str">
        <f>vlookup($A92,Alex!$1:$1000,27,false)</f>
        <v>3</v>
      </c>
      <c r="AE92" s="32" t="str">
        <f>vlookup($A92,Alex!$1:$1000,28,false)</f>
        <v>2</v>
      </c>
      <c r="AF92" s="32" t="str">
        <f>vlookup(I92,'IP addresss'!$2:$1000,3,false)</f>
        <v>North America</v>
      </c>
      <c r="AG92" s="32" t="str">
        <f>vlookup(I92,'IP addresss'!$2:$1000,6,false)</f>
        <v>IL</v>
      </c>
      <c r="AH92" s="32" t="str">
        <f>vlookup(I92,'IP addresss'!$2:$1000,8,false)</f>
        <v>Chicago</v>
      </c>
      <c r="AI92" s="32" t="str">
        <f>vlookup(I92,'IP addresss'!$2:$1000,10,false)</f>
        <v>41.92879868</v>
      </c>
      <c r="AJ92" s="32" t="str">
        <f>vlookup(I92,'IP addresss'!$2:$1000,11,false)</f>
        <v>-87.63150024</v>
      </c>
      <c r="AK92" s="32" t="str">
        <f>vlookup(A92,MainData_Jackie!$1:$1000,2,false)</f>
        <v>Nina Opae</v>
      </c>
      <c r="AL92" s="32" t="str">
        <f>vlookup($A92,MainData_Jackie!$1:$1000,3,false)</f>
        <v>1336</v>
      </c>
      <c r="AM92" s="32" t="str">
        <f>vlookup($A92,MainData_Jackie!$1:$1000,4,false)</f>
        <v>240</v>
      </c>
      <c r="AN92" s="32" t="str">
        <f>vlookup($A92,MainData_Jackie!$1:$1000,5,false)</f>
        <v>32</v>
      </c>
      <c r="AO92" s="32" t="str">
        <f>vlookup($A92,MainData_Jackie!$1:$1000,6,false)</f>
        <v>0</v>
      </c>
      <c r="AP92" s="32" t="str">
        <f>vlookup($A92,MainData_Jackie!$1:$1000,7,false)</f>
        <v>0</v>
      </c>
      <c r="AQ92" s="32" t="str">
        <f>vlookup($A92,MainData_Jackie!$1:$1000,8,false)</f>
        <v>0</v>
      </c>
      <c r="AR92" s="32" t="str">
        <f>vlookup($A92,MainData_Jackie!$1:$1000,9,false)</f>
        <v>0</v>
      </c>
      <c r="AS92" s="32" t="str">
        <f>vlookup($A92,MainData_Jackie!$1:$1000,10,false)</f>
        <v>0</v>
      </c>
      <c r="AT92" s="32" t="str">
        <f>vlookup($A92,MainData_Jackie!$1:$1000,11,false)</f>
        <v>2</v>
      </c>
      <c r="AU92" s="32" t="str">
        <f>vlookup($A92,MainData_Jackie!$1:$1000,12,false)</f>
        <v>61</v>
      </c>
      <c r="AV92" s="32" t="str">
        <f>vlookup($A92,MainData_Jackie!$1:$1000,13,false)</f>
        <v>icstars</v>
      </c>
      <c r="AW92" s="32" t="str">
        <f>vlookup($A92,MainData_Jackie!$1:$1000,14,false)</f>
        <v>org</v>
      </c>
      <c r="AX92" s="32" t="str">
        <f>vlookup($A92,MainData_Jackie!$1:$1000,15,false)</f>
        <v>1787</v>
      </c>
      <c r="AY92" s="32" t="str">
        <f>vlookup($A92,MainData_Jackie!$1:$1000,16,false)</f>
        <v>female</v>
      </c>
      <c r="AZ92" s="32" t="str">
        <f>vlookup($A92,Ian!91:1090,2,false)</f>
        <v>Nina</v>
      </c>
      <c r="BA92" s="32" t="str">
        <f>vlookup($A92,Ian!91:1090,3,false)</f>
        <v>Malcom</v>
      </c>
      <c r="BB92" s="32" t="str">
        <f>vlookup($A92,Ian!91:1090,4,false)</f>
        <v>Chicago</v>
      </c>
      <c r="BC92" s="32" t="str">
        <f>vlookup($A92,Ian!91:1090,5,false)</f>
        <v>United States</v>
      </c>
      <c r="BD92" s="32" t="str">
        <f>vlookup($A92,Ian!91:1090,6,false)</f>
        <v>Illinois</v>
      </c>
      <c r="BE92" s="32" t="str">
        <f>vlookup($A92,Ian!91:1090,7,false)</f>
        <v>icstars</v>
      </c>
      <c r="BF92" s="32" t="str">
        <f>vlookup($A92,Ian!91:1090,8,false)</f>
        <v>QA Tester</v>
      </c>
      <c r="BG92" s="32" t="str">
        <f>vlookup(A92,SentimentScore!$1:$1000,2,false)</f>
        <v>0.996786</v>
      </c>
      <c r="BH92" s="50" t="str">
        <f>vlookup(A92,'Images with Key'!$1:$1000,32)</f>
        <v>https://s3-external-1.amazonaws.com/offertabs/offer/kxdcce/large/810_564b7e265bc48-IMG_2083.JPG</v>
      </c>
    </row>
    <row r="93">
      <c r="A93" s="12">
        <v>436.0</v>
      </c>
      <c r="B93" s="16" t="s">
        <v>69</v>
      </c>
      <c r="C93" s="16" t="s">
        <v>3373</v>
      </c>
      <c r="D93" s="18" t="b">
        <v>1</v>
      </c>
      <c r="E93" s="12">
        <v>36.0</v>
      </c>
      <c r="F93" s="12">
        <v>19.0</v>
      </c>
      <c r="G93" s="12">
        <v>17.0</v>
      </c>
      <c r="H93" s="20">
        <v>42327.436111111114</v>
      </c>
      <c r="I93" s="16" t="s">
        <v>3374</v>
      </c>
      <c r="J93" s="16" t="s">
        <v>3375</v>
      </c>
      <c r="K93" s="16" t="s">
        <v>3376</v>
      </c>
      <c r="L93" s="18" t="e">
        <v>#N/A</v>
      </c>
      <c r="M93" s="18" t="e">
        <v>#N/A</v>
      </c>
      <c r="N93" s="18" t="e">
        <v>#N/A</v>
      </c>
      <c r="O93" s="18" t="e">
        <v>#N/A</v>
      </c>
      <c r="P93" s="18" t="e">
        <v>#N/A</v>
      </c>
      <c r="Q93" s="16" t="s">
        <v>3372</v>
      </c>
      <c r="R93" s="18" t="b">
        <v>1</v>
      </c>
      <c r="S93" s="18" t="b">
        <v>0</v>
      </c>
      <c r="T93" s="12">
        <v>90731.0</v>
      </c>
      <c r="U93" s="16" t="s">
        <v>3377</v>
      </c>
      <c r="V93" s="16" t="s">
        <v>319</v>
      </c>
      <c r="W93" s="51">
        <v>2655745.0</v>
      </c>
      <c r="X93" s="51">
        <v>2778830.0</v>
      </c>
      <c r="Y93" s="16" t="s">
        <v>3378</v>
      </c>
      <c r="Z93" s="16" t="s">
        <v>3382</v>
      </c>
      <c r="AC93" s="32" t="str">
        <f>vlookup($A93,Alex!$1:$1000,29,false)</f>
        <v>#children #poverty</v>
      </c>
      <c r="AD93" s="32" t="str">
        <f>vlookup($A93,Alex!$1:$1000,27,false)</f>
        <v>1</v>
      </c>
      <c r="AE93" s="32" t="str">
        <f>vlookup($A93,Alex!$1:$1000,28,false)</f>
        <v>2</v>
      </c>
      <c r="AF93" s="32" t="str">
        <f>vlookup(I93,'IP addresss'!$2:$1000,3,false)</f>
        <v>North America</v>
      </c>
      <c r="AG93" s="32" t="str">
        <f>vlookup(I93,'IP addresss'!$2:$1000,6,false)</f>
        <v>CA</v>
      </c>
      <c r="AH93" s="32" t="str">
        <f>vlookup(I93,'IP addresss'!$2:$1000,8,false)</f>
        <v>San Pedro</v>
      </c>
      <c r="AI93" s="32" t="str">
        <f>vlookup(I93,'IP addresss'!$2:$1000,10,false)</f>
        <v>33.7358017</v>
      </c>
      <c r="AJ93" s="32" t="str">
        <f>vlookup(I93,'IP addresss'!$2:$1000,11,false)</f>
        <v>-118.2922974</v>
      </c>
      <c r="AK93" s="32" t="str">
        <f>vlookup(A93,MainData_Jackie!$1:$1000,2,false)</f>
        <v>Amanda Vincent</v>
      </c>
      <c r="AL93" s="32" t="str">
        <f>vlookup($A93,MainData_Jackie!$1:$1000,3,false)</f>
        <v>3096</v>
      </c>
      <c r="AM93" s="32" t="str">
        <f>vlookup($A93,MainData_Jackie!$1:$1000,4,false)</f>
        <v>570</v>
      </c>
      <c r="AN93" s="32" t="str">
        <f>vlookup($A93,MainData_Jackie!$1:$1000,5,false)</f>
        <v>91</v>
      </c>
      <c r="AO93" s="32" t="str">
        <f>vlookup($A93,MainData_Jackie!$1:$1000,6,false)</f>
        <v>0</v>
      </c>
      <c r="AP93" s="32" t="str">
        <f>vlookup($A93,MainData_Jackie!$1:$1000,7,false)</f>
        <v>0</v>
      </c>
      <c r="AQ93" s="32" t="str">
        <f>vlookup($A93,MainData_Jackie!$1:$1000,8,false)</f>
        <v>0</v>
      </c>
      <c r="AR93" s="32" t="str">
        <f>vlookup($A93,MainData_Jackie!$1:$1000,9,false)</f>
        <v>0</v>
      </c>
      <c r="AS93" s="32" t="str">
        <f>vlookup($A93,MainData_Jackie!$1:$1000,10,false)</f>
        <v>2</v>
      </c>
      <c r="AT93" s="32" t="str">
        <f>vlookup($A93,MainData_Jackie!$1:$1000,11,false)</f>
        <v>5</v>
      </c>
      <c r="AU93" s="32" t="str">
        <f>vlookup($A93,MainData_Jackie!$1:$1000,12,false)</f>
        <v>80</v>
      </c>
      <c r="AV93" s="32" t="str">
        <f>vlookup($A93,MainData_Jackie!$1:$1000,13,false)</f>
        <v>toberman</v>
      </c>
      <c r="AW93" s="32" t="str">
        <f>vlookup($A93,MainData_Jackie!$1:$1000,14,false)</f>
        <v>org</v>
      </c>
      <c r="AX93" s="32" t="str">
        <f>vlookup($A93,MainData_Jackie!$1:$1000,15,false)</f>
        <v>4196</v>
      </c>
      <c r="AY93" s="32" t="str">
        <f>vlookup($A93,MainData_Jackie!$1:$1000,16,false)</f>
        <v>female</v>
      </c>
      <c r="AZ93" s="32" t="str">
        <f>vlookup($A93,Ian!92:1091,2,false)</f>
        <v/>
      </c>
      <c r="BA93" s="32" t="str">
        <f>vlookup($A93,Ian!92:1091,3,false)</f>
        <v/>
      </c>
      <c r="BB93" s="32" t="str">
        <f>vlookup($A93,Ian!92:1091,4,false)</f>
        <v/>
      </c>
      <c r="BC93" s="32" t="str">
        <f>vlookup($A93,Ian!92:1091,5,false)</f>
        <v/>
      </c>
      <c r="BD93" s="32" t="str">
        <f>vlookup($A93,Ian!92:1091,6,false)</f>
        <v/>
      </c>
      <c r="BE93" s="32" t="str">
        <f>vlookup($A93,Ian!92:1091,7,false)</f>
        <v/>
      </c>
      <c r="BF93" s="32" t="str">
        <f>vlookup($A93,Ian!92:1091,8,false)</f>
        <v/>
      </c>
      <c r="BG93" s="32" t="str">
        <f>vlookup(A93,SentimentScore!$1:$1000,2,false)</f>
        <v>0.993129</v>
      </c>
      <c r="BH93" s="50" t="str">
        <f>vlookup(A93,'Images with Key'!$1:$1000,32)</f>
        <v>https://s3-external-1.amazonaws.com/offertabs/offer/kxdcce/large/810_564f6b396ab3a-IMG_0034.jpg</v>
      </c>
    </row>
    <row r="94">
      <c r="A94" s="12">
        <v>451.0</v>
      </c>
      <c r="B94" s="16" t="s">
        <v>69</v>
      </c>
      <c r="C94" s="16" t="s">
        <v>3384</v>
      </c>
      <c r="D94" s="18" t="b">
        <v>1</v>
      </c>
      <c r="E94" s="12">
        <v>2.0</v>
      </c>
      <c r="F94" s="12">
        <v>0.0</v>
      </c>
      <c r="G94" s="12">
        <v>2.0</v>
      </c>
      <c r="H94" s="20">
        <v>42331.50277777778</v>
      </c>
      <c r="I94" s="16" t="s">
        <v>3385</v>
      </c>
      <c r="J94" s="16" t="s">
        <v>3386</v>
      </c>
      <c r="K94" s="16" t="s">
        <v>3387</v>
      </c>
      <c r="L94" s="18" t="e">
        <v>#N/A</v>
      </c>
      <c r="M94" s="18" t="e">
        <v>#N/A</v>
      </c>
      <c r="N94" s="18" t="e">
        <v>#N/A</v>
      </c>
      <c r="O94" s="18" t="e">
        <v>#N/A</v>
      </c>
      <c r="P94" s="18" t="e">
        <v>#N/A</v>
      </c>
      <c r="Q94" s="16" t="s">
        <v>3383</v>
      </c>
      <c r="R94" s="18" t="b">
        <v>1</v>
      </c>
      <c r="S94" s="18" t="b">
        <v>1</v>
      </c>
      <c r="T94" s="12">
        <v>94550.0</v>
      </c>
      <c r="U94" s="16" t="s">
        <v>3389</v>
      </c>
      <c r="V94" s="16" t="s">
        <v>319</v>
      </c>
      <c r="W94" s="51">
        <v>5129279.0</v>
      </c>
      <c r="X94" s="51">
        <v>5202020.0</v>
      </c>
      <c r="Y94" s="16" t="s">
        <v>3390</v>
      </c>
      <c r="Z94" s="16" t="s">
        <v>3392</v>
      </c>
      <c r="AC94" s="32" t="str">
        <f>vlookup($A94,Alex!$1:$1000,29,false)</f>
        <v>#children #education</v>
      </c>
      <c r="AD94" s="32" t="str">
        <f>vlookup($A94,Alex!$1:$1000,27,false)</f>
        <v>2</v>
      </c>
      <c r="AE94" s="32" t="str">
        <f>vlookup($A94,Alex!$1:$1000,28,false)</f>
        <v>2</v>
      </c>
      <c r="AF94" s="32" t="str">
        <f>vlookup(I94,'IP addresss'!$2:$1000,3,false)</f>
        <v>North America</v>
      </c>
      <c r="AG94" s="32" t="str">
        <f>vlookup(I94,'IP addresss'!$2:$1000,6,false)</f>
        <v>CA</v>
      </c>
      <c r="AH94" s="32" t="str">
        <f>vlookup(I94,'IP addresss'!$2:$1000,8,false)</f>
        <v>Sunol</v>
      </c>
      <c r="AI94" s="32" t="str">
        <f>vlookup(I94,'IP addresss'!$2:$1000,10,false)</f>
        <v>37.5943985</v>
      </c>
      <c r="AJ94" s="32" t="str">
        <f>vlookup(I94,'IP addresss'!$2:$1000,11,false)</f>
        <v>-121.8886032</v>
      </c>
      <c r="AK94" s="32" t="str">
        <f>vlookup(A94,MainData_Jackie!$1:$1000,2,false)</f>
        <v>Rose DeGuia Rehberger</v>
      </c>
      <c r="AL94" s="32" t="str">
        <f>vlookup($A94,MainData_Jackie!$1:$1000,3,false)</f>
        <v>1362</v>
      </c>
      <c r="AM94" s="32" t="str">
        <f>vlookup($A94,MainData_Jackie!$1:$1000,4,false)</f>
        <v>214</v>
      </c>
      <c r="AN94" s="32" t="str">
        <f>vlookup($A94,MainData_Jackie!$1:$1000,5,false)</f>
        <v>48</v>
      </c>
      <c r="AO94" s="32" t="str">
        <f>vlookup($A94,MainData_Jackie!$1:$1000,6,false)</f>
        <v>1</v>
      </c>
      <c r="AP94" s="32" t="str">
        <f>vlookup($A94,MainData_Jackie!$1:$1000,7,false)</f>
        <v>1</v>
      </c>
      <c r="AQ94" s="32" t="str">
        <f>vlookup($A94,MainData_Jackie!$1:$1000,8,false)</f>
        <v>0</v>
      </c>
      <c r="AR94" s="32" t="str">
        <f>vlookup($A94,MainData_Jackie!$1:$1000,9,false)</f>
        <v>0</v>
      </c>
      <c r="AS94" s="32" t="str">
        <f>vlookup($A94,MainData_Jackie!$1:$1000,10,false)</f>
        <v>1</v>
      </c>
      <c r="AT94" s="32" t="str">
        <f>vlookup($A94,MainData_Jackie!$1:$1000,11,false)</f>
        <v>0</v>
      </c>
      <c r="AU94" s="32" t="str">
        <f>vlookup($A94,MainData_Jackie!$1:$1000,12,false)</f>
        <v>29</v>
      </c>
      <c r="AV94" s="32" t="str">
        <f>vlookup($A94,MainData_Jackie!$1:$1000,13,false)</f>
        <v>gmail</v>
      </c>
      <c r="AW94" s="32" t="str">
        <f>vlookup($A94,MainData_Jackie!$1:$1000,14,false)</f>
        <v>com</v>
      </c>
      <c r="AX94" s="32" t="str">
        <f>vlookup($A94,MainData_Jackie!$1:$1000,15,false)</f>
        <v>1821</v>
      </c>
      <c r="AY94" s="32" t="str">
        <f>vlookup($A94,MainData_Jackie!$1:$1000,16,false)</f>
        <v>female</v>
      </c>
      <c r="AZ94" s="32" t="str">
        <f>vlookup($A94,Ian!93:1092,2,false)</f>
        <v>Rosemarie</v>
      </c>
      <c r="BA94" s="32" t="str">
        <f>vlookup($A94,Ian!93:1092,3,false)</f>
        <v>Rehberger</v>
      </c>
      <c r="BB94" s="32" t="str">
        <f>vlookup($A94,Ian!93:1092,4,false)</f>
        <v/>
      </c>
      <c r="BC94" s="32" t="str">
        <f>vlookup($A94,Ian!93:1092,5,false)</f>
        <v/>
      </c>
      <c r="BD94" s="32" t="str">
        <f>vlookup($A94,Ian!93:1092,6,false)</f>
        <v/>
      </c>
      <c r="BE94" s="32" t="str">
        <f>vlookup($A94,Ian!93:1092,7,false)</f>
        <v/>
      </c>
      <c r="BF94" s="32" t="str">
        <f>vlookup($A94,Ian!93:1092,8,false)</f>
        <v/>
      </c>
      <c r="BG94" s="32" t="str">
        <f>vlookup(A94,SentimentScore!$1:$1000,2,false)</f>
        <v>0.997187</v>
      </c>
      <c r="BH94" s="50" t="str">
        <f>vlookup(A94,'Images with Key'!$1:$1000,32)</f>
        <v>https://s3-external-1.amazonaws.com/offertabs/offer/kxdcce/large/810_56549c6831eb1-Joey-T-Giving-Story.jpg</v>
      </c>
    </row>
    <row r="95">
      <c r="A95" s="12">
        <v>462.0</v>
      </c>
      <c r="B95" s="16" t="s">
        <v>69</v>
      </c>
      <c r="C95" s="16" t="s">
        <v>3394</v>
      </c>
      <c r="D95" s="18" t="b">
        <v>1</v>
      </c>
      <c r="E95" s="12">
        <v>40.0</v>
      </c>
      <c r="F95" s="12">
        <v>12.0</v>
      </c>
      <c r="G95" s="12">
        <v>28.0</v>
      </c>
      <c r="H95" s="20">
        <v>42320.575694444444</v>
      </c>
      <c r="I95" s="16" t="s">
        <v>3395</v>
      </c>
      <c r="J95" s="16" t="s">
        <v>3396</v>
      </c>
      <c r="K95" s="16" t="s">
        <v>3397</v>
      </c>
      <c r="L95" s="18" t="e">
        <v>#N/A</v>
      </c>
      <c r="M95" s="18" t="e">
        <v>#N/A</v>
      </c>
      <c r="N95" s="18" t="e">
        <v>#N/A</v>
      </c>
      <c r="O95" s="18" t="e">
        <v>#N/A</v>
      </c>
      <c r="P95" s="18" t="e">
        <v>#N/A</v>
      </c>
      <c r="Q95" s="16" t="s">
        <v>3393</v>
      </c>
      <c r="R95" s="18" t="b">
        <v>1</v>
      </c>
      <c r="S95" s="18" t="b">
        <v>1</v>
      </c>
      <c r="T95" s="12">
        <v>95618.0</v>
      </c>
      <c r="U95" s="16" t="s">
        <v>3398</v>
      </c>
      <c r="V95" s="16" t="s">
        <v>319</v>
      </c>
      <c r="W95" s="51">
        <v>85288.0</v>
      </c>
      <c r="X95" s="51">
        <v>102538.0</v>
      </c>
      <c r="Y95" s="16" t="s">
        <v>1923</v>
      </c>
      <c r="Z95" s="16" t="s">
        <v>3401</v>
      </c>
      <c r="AC95" s="32" t="str">
        <f>vlookup($A95,Alex!$1:$1000,29,false)</f>
        <v>#weightloss #children</v>
      </c>
      <c r="AD95" s="32" t="str">
        <f>vlookup($A95,Alex!$1:$1000,27,false)</f>
        <v>1</v>
      </c>
      <c r="AE95" s="32" t="str">
        <f>vlookup($A95,Alex!$1:$1000,28,false)</f>
        <v>2</v>
      </c>
      <c r="AF95" s="32" t="str">
        <f>vlookup(I95,'IP addresss'!$2:$1000,3,false)</f>
        <v>North America</v>
      </c>
      <c r="AG95" s="32" t="str">
        <f>vlookup(I95,'IP addresss'!$2:$1000,6,false)</f>
        <v>CA</v>
      </c>
      <c r="AH95" s="32" t="str">
        <f>vlookup(I95,'IP addresss'!$2:$1000,8,false)</f>
        <v>Los Angeles</v>
      </c>
      <c r="AI95" s="32" t="str">
        <f>vlookup(I95,'IP addresss'!$2:$1000,10,false)</f>
        <v>34.04859924</v>
      </c>
      <c r="AJ95" s="32" t="str">
        <f>vlookup(I95,'IP addresss'!$2:$1000,11,false)</f>
        <v>-118.4423981</v>
      </c>
      <c r="AK95" s="32" t="str">
        <f>vlookup(A95,MainData_Jackie!$1:$1000,2,false)</f>
        <v>Antonia Namnath</v>
      </c>
      <c r="AL95" s="32" t="str">
        <f>vlookup($A95,MainData_Jackie!$1:$1000,3,false)</f>
        <v>1606</v>
      </c>
      <c r="AM95" s="32" t="str">
        <f>vlookup($A95,MainData_Jackie!$1:$1000,4,false)</f>
        <v>296</v>
      </c>
      <c r="AN95" s="32" t="str">
        <f>vlookup($A95,MainData_Jackie!$1:$1000,5,false)</f>
        <v>29</v>
      </c>
      <c r="AO95" s="32" t="str">
        <f>vlookup($A95,MainData_Jackie!$1:$1000,6,false)</f>
        <v>1</v>
      </c>
      <c r="AP95" s="32" t="str">
        <f>vlookup($A95,MainData_Jackie!$1:$1000,7,false)</f>
        <v>0</v>
      </c>
      <c r="AQ95" s="32" t="str">
        <f>vlookup($A95,MainData_Jackie!$1:$1000,8,false)</f>
        <v>0</v>
      </c>
      <c r="AR95" s="32" t="str">
        <f>vlookup($A95,MainData_Jackie!$1:$1000,9,false)</f>
        <v>0</v>
      </c>
      <c r="AS95" s="32" t="str">
        <f>vlookup($A95,MainData_Jackie!$1:$1000,10,false)</f>
        <v>2</v>
      </c>
      <c r="AT95" s="32" t="str">
        <f>vlookup($A95,MainData_Jackie!$1:$1000,11,false)</f>
        <v>18</v>
      </c>
      <c r="AU95" s="32" t="str">
        <f>vlookup($A95,MainData_Jackie!$1:$1000,12,false)</f>
        <v>46</v>
      </c>
      <c r="AV95" s="32" t="str">
        <f>vlookup($A95,MainData_Jackie!$1:$1000,13,false)</f>
        <v>wlsfa</v>
      </c>
      <c r="AW95" s="32" t="str">
        <f>vlookup($A95,MainData_Jackie!$1:$1000,14,false)</f>
        <v>org</v>
      </c>
      <c r="AX95" s="32" t="str">
        <f>vlookup($A95,MainData_Jackie!$1:$1000,15,false)</f>
        <v>2053</v>
      </c>
      <c r="AY95" s="32" t="str">
        <f>vlookup($A95,MainData_Jackie!$1:$1000,16,false)</f>
        <v>female</v>
      </c>
      <c r="AZ95" s="32" t="str">
        <f>vlookup($A95,Ian!94:1093,2,false)</f>
        <v>Antonia</v>
      </c>
      <c r="BA95" s="32" t="str">
        <f>vlookup($A95,Ian!94:1093,3,false)</f>
        <v>Namnath</v>
      </c>
      <c r="BB95" s="32" t="str">
        <f>vlookup($A95,Ian!94:1093,4,false)</f>
        <v>Davis</v>
      </c>
      <c r="BC95" s="32" t="str">
        <f>vlookup($A95,Ian!94:1093,5,false)</f>
        <v>United States</v>
      </c>
      <c r="BD95" s="32" t="str">
        <f>vlookup($A95,Ian!94:1093,6,false)</f>
        <v>California</v>
      </c>
      <c r="BE95" s="50" t="str">
        <f>vlookup($A95,Ian!94:1093,7,false)</f>
        <v>WLSFA.org</v>
      </c>
      <c r="BF95" s="32" t="str">
        <f>vlookup($A95,Ian!94:1093,8,false)</f>
        <v>Founder and President</v>
      </c>
      <c r="BG95" s="32" t="str">
        <f>vlookup(A95,SentimentScore!$1:$1000,2,false)</f>
        <v>0.999997</v>
      </c>
      <c r="BH95" s="50" t="str">
        <f>vlookup(A95,'Images with Key'!$1:$1000,32)</f>
        <v>https://s3-external-1.amazonaws.com/offertabs/offer/kxdcce/large/810_564a1781341d8-04-KristinLau-20151001.jpg</v>
      </c>
    </row>
    <row r="96">
      <c r="A96" s="12">
        <v>484.0</v>
      </c>
      <c r="B96" s="16" t="s">
        <v>69</v>
      </c>
      <c r="C96" s="16" t="s">
        <v>3403</v>
      </c>
      <c r="D96" s="18" t="b">
        <v>0</v>
      </c>
      <c r="E96" s="12">
        <v>1.0</v>
      </c>
      <c r="F96" s="12">
        <v>1.0</v>
      </c>
      <c r="G96" s="22"/>
      <c r="H96" s="20">
        <v>42330.34166666667</v>
      </c>
      <c r="I96" s="16" t="s">
        <v>3404</v>
      </c>
      <c r="J96" s="16" t="s">
        <v>3405</v>
      </c>
      <c r="K96" s="16" t="s">
        <v>3406</v>
      </c>
      <c r="L96" s="18" t="e">
        <v>#N/A</v>
      </c>
      <c r="M96" s="18" t="e">
        <v>#N/A</v>
      </c>
      <c r="N96" s="18" t="e">
        <v>#N/A</v>
      </c>
      <c r="O96" s="18" t="e">
        <v>#N/A</v>
      </c>
      <c r="P96" s="18" t="e">
        <v>#N/A</v>
      </c>
      <c r="Q96" s="16" t="s">
        <v>3402</v>
      </c>
      <c r="R96" s="18" t="b">
        <v>1</v>
      </c>
      <c r="S96" s="18" t="b">
        <v>1</v>
      </c>
      <c r="T96" s="12">
        <v>91206.0</v>
      </c>
      <c r="U96" s="16" t="s">
        <v>2691</v>
      </c>
      <c r="V96" s="16" t="s">
        <v>319</v>
      </c>
      <c r="W96" s="22"/>
      <c r="X96" s="22"/>
      <c r="Y96" s="22"/>
      <c r="Z96" s="16" t="s">
        <v>3408</v>
      </c>
      <c r="AC96" s="32" t="str">
        <f>vlookup($A96,Alex!$1:$1000,29,false)</f>
        <v>#education</v>
      </c>
      <c r="AD96" s="32" t="str">
        <f>vlookup($A96,Alex!$1:$1000,27,false)</f>
        <v>3</v>
      </c>
      <c r="AE96" s="32" t="str">
        <f>vlookup($A96,Alex!$1:$1000,28,false)</f>
        <v>2</v>
      </c>
      <c r="AF96" s="32" t="str">
        <f>vlookup(I96,'IP addresss'!$2:$1000,3,false)</f>
        <v>Europe</v>
      </c>
      <c r="AG96" s="32" t="str">
        <f>vlookup(I96,'IP addresss'!$2:$1000,6,false)</f>
        <v>ENG</v>
      </c>
      <c r="AH96" s="32" t="str">
        <f>vlookup(I96,'IP addresss'!$2:$1000,8,false)</f>
        <v>Great Yarmouth</v>
      </c>
      <c r="AI96" s="32" t="str">
        <f>vlookup(I96,'IP addresss'!$2:$1000,10,false)</f>
        <v>52.56790161</v>
      </c>
      <c r="AJ96" s="32" t="str">
        <f>vlookup(I96,'IP addresss'!$2:$1000,11,false)</f>
        <v>1.659800053</v>
      </c>
      <c r="AK96" s="32" t="str">
        <f>vlookup(A96,MainData_Jackie!$1:$1000,2,false)</f>
        <v>Sandra Webb</v>
      </c>
      <c r="AL96" s="32" t="str">
        <f>vlookup($A96,MainData_Jackie!$1:$1000,3,false)</f>
        <v>855</v>
      </c>
      <c r="AM96" s="32" t="str">
        <f>vlookup($A96,MainData_Jackie!$1:$1000,4,false)</f>
        <v>133</v>
      </c>
      <c r="AN96" s="32" t="str">
        <f>vlookup($A96,MainData_Jackie!$1:$1000,5,false)</f>
        <v>27</v>
      </c>
      <c r="AO96" s="32" t="str">
        <f>vlookup($A96,MainData_Jackie!$1:$1000,6,false)</f>
        <v>1</v>
      </c>
      <c r="AP96" s="32" t="str">
        <f>vlookup($A96,MainData_Jackie!$1:$1000,7,false)</f>
        <v>0</v>
      </c>
      <c r="AQ96" s="32" t="str">
        <f>vlookup($A96,MainData_Jackie!$1:$1000,8,false)</f>
        <v>0</v>
      </c>
      <c r="AR96" s="32" t="str">
        <f>vlookup($A96,MainData_Jackie!$1:$1000,9,false)</f>
        <v>0</v>
      </c>
      <c r="AS96" s="32" t="str">
        <f>vlookup($A96,MainData_Jackie!$1:$1000,10,false)</f>
        <v>0</v>
      </c>
      <c r="AT96" s="32" t="str">
        <f>vlookup($A96,MainData_Jackie!$1:$1000,11,false)</f>
        <v>16</v>
      </c>
      <c r="AU96" s="32" t="str">
        <f>vlookup($A96,MainData_Jackie!$1:$1000,12,false)</f>
        <v>61</v>
      </c>
      <c r="AV96" s="32" t="str">
        <f>vlookup($A96,MainData_Jackie!$1:$1000,13,false)</f>
        <v>btinternet</v>
      </c>
      <c r="AW96" s="32" t="str">
        <f>vlookup($A96,MainData_Jackie!$1:$1000,14,false)</f>
        <v>com</v>
      </c>
      <c r="AX96" s="32" t="str">
        <f>vlookup($A96,MainData_Jackie!$1:$1000,15,false)</f>
        <v>1108</v>
      </c>
      <c r="AY96" s="32" t="str">
        <f>vlookup($A96,MainData_Jackie!$1:$1000,16,false)</f>
        <v>female</v>
      </c>
      <c r="AZ96" s="32" t="str">
        <f>vlookup($A96,Ian!95:1094,2,false)</f>
        <v>Sandra</v>
      </c>
      <c r="BA96" s="32" t="str">
        <f>vlookup($A96,Ian!95:1094,3,false)</f>
        <v>Webb</v>
      </c>
      <c r="BB96" s="32" t="str">
        <f>vlookup($A96,Ian!95:1094,4,false)</f>
        <v/>
      </c>
      <c r="BC96" s="32" t="str">
        <f>vlookup($A96,Ian!95:1094,5,false)</f>
        <v>United States</v>
      </c>
      <c r="BD96" s="32" t="str">
        <f>vlookup($A96,Ian!95:1094,6,false)</f>
        <v>Indiana</v>
      </c>
      <c r="BE96" s="32" t="str">
        <f>vlookup($A96,Ian!95:1094,7,false)</f>
        <v/>
      </c>
      <c r="BF96" s="32" t="str">
        <f>vlookup($A96,Ian!95:1094,8,false)</f>
        <v/>
      </c>
      <c r="BG96" s="32" t="str">
        <f>vlookup(A96,SentimentScore!$1:$1000,2,false)</f>
        <v>0.997047</v>
      </c>
      <c r="BH96" s="50" t="str">
        <f>vlookup(A96,'Images with Key'!$1:$1000,32)</f>
        <v>https://s3-external-1.amazonaws.com/offertabs/offer/kxdcce/large/810_5653934334a10-30thbeautifulday.jpg</v>
      </c>
    </row>
    <row r="97">
      <c r="A97" s="12">
        <v>493.0</v>
      </c>
      <c r="B97" s="16" t="s">
        <v>69</v>
      </c>
      <c r="C97" s="16" t="s">
        <v>3411</v>
      </c>
      <c r="D97" s="18" t="b">
        <v>0</v>
      </c>
      <c r="E97" s="12">
        <v>87.0</v>
      </c>
      <c r="F97" s="12">
        <v>31.0</v>
      </c>
      <c r="G97" s="12">
        <v>56.0</v>
      </c>
      <c r="H97" s="20">
        <v>42318.524305555555</v>
      </c>
      <c r="I97" s="16" t="s">
        <v>3412</v>
      </c>
      <c r="J97" s="16" t="s">
        <v>3413</v>
      </c>
      <c r="K97" s="16" t="s">
        <v>3414</v>
      </c>
      <c r="L97" s="18" t="e">
        <v>#N/A</v>
      </c>
      <c r="M97" s="18" t="e">
        <v>#N/A</v>
      </c>
      <c r="N97" s="18" t="e">
        <v>#N/A</v>
      </c>
      <c r="O97" s="18" t="e">
        <v>#N/A</v>
      </c>
      <c r="P97" s="18" t="e">
        <v>#N/A</v>
      </c>
      <c r="Q97" s="16" t="s">
        <v>3410</v>
      </c>
      <c r="R97" s="18" t="b">
        <v>1</v>
      </c>
      <c r="S97" s="18" t="b">
        <v>0</v>
      </c>
      <c r="T97" s="12">
        <v>90024.0</v>
      </c>
      <c r="U97" s="16" t="s">
        <v>751</v>
      </c>
      <c r="V97" s="16" t="s">
        <v>319</v>
      </c>
      <c r="W97" s="22"/>
      <c r="X97" s="22"/>
      <c r="Y97" s="22"/>
      <c r="Z97" s="16" t="s">
        <v>3417</v>
      </c>
      <c r="AC97" s="32" t="str">
        <f>vlookup($A97,Alex!$1:$1000,29,false)</f>
        <v>#disease</v>
      </c>
      <c r="AD97" s="32" t="str">
        <f>vlookup($A97,Alex!$1:$1000,27,false)</f>
        <v>1</v>
      </c>
      <c r="AE97" s="32" t="str">
        <f>vlookup($A97,Alex!$1:$1000,28,false)</f>
        <v>6</v>
      </c>
      <c r="AF97" s="32" t="str">
        <f>vlookup(I97,'IP addresss'!$2:$1000,3,false)</f>
        <v>North America</v>
      </c>
      <c r="AG97" s="32" t="str">
        <f>vlookup(I97,'IP addresss'!$2:$1000,6,false)</f>
        <v>NY</v>
      </c>
      <c r="AH97" s="32" t="str">
        <f>vlookup(I97,'IP addresss'!$2:$1000,8,false)</f>
        <v>Albany</v>
      </c>
      <c r="AI97" s="32" t="str">
        <f>vlookup(I97,'IP addresss'!$2:$1000,10,false)</f>
        <v>42.65340042</v>
      </c>
      <c r="AJ97" s="32" t="str">
        <f>vlookup(I97,'IP addresss'!$2:$1000,11,false)</f>
        <v>-73.80750275</v>
      </c>
      <c r="AK97" s="32" t="str">
        <f>vlookup(A97,MainData_Jackie!$1:$1000,2,false)</f>
        <v>Li Sa</v>
      </c>
      <c r="AL97" s="32" t="str">
        <f>vlookup($A97,MainData_Jackie!$1:$1000,3,false)</f>
        <v>3715</v>
      </c>
      <c r="AM97" s="32" t="str">
        <f>vlookup($A97,MainData_Jackie!$1:$1000,4,false)</f>
        <v>683</v>
      </c>
      <c r="AN97" s="32" t="str">
        <f>vlookup($A97,MainData_Jackie!$1:$1000,5,false)</f>
        <v>96</v>
      </c>
      <c r="AO97" s="32" t="str">
        <f>vlookup($A97,MainData_Jackie!$1:$1000,6,false)</f>
        <v>0</v>
      </c>
      <c r="AP97" s="32" t="str">
        <f>vlookup($A97,MainData_Jackie!$1:$1000,7,false)</f>
        <v>0</v>
      </c>
      <c r="AQ97" s="32" t="str">
        <f>vlookup($A97,MainData_Jackie!$1:$1000,8,false)</f>
        <v>0</v>
      </c>
      <c r="AR97" s="32" t="str">
        <f>vlookup($A97,MainData_Jackie!$1:$1000,9,false)</f>
        <v>0</v>
      </c>
      <c r="AS97" s="32" t="str">
        <f>vlookup($A97,MainData_Jackie!$1:$1000,10,false)</f>
        <v>5</v>
      </c>
      <c r="AT97" s="32" t="str">
        <f>vlookup($A97,MainData_Jackie!$1:$1000,11,false)</f>
        <v>14</v>
      </c>
      <c r="AU97" s="32" t="str">
        <f>vlookup($A97,MainData_Jackie!$1:$1000,12,false)</f>
        <v>90</v>
      </c>
      <c r="AV97" s="32" t="str">
        <f>vlookup($A97,MainData_Jackie!$1:$1000,13,false)</f>
        <v>gmail</v>
      </c>
      <c r="AW97" s="32" t="str">
        <f>vlookup($A97,MainData_Jackie!$1:$1000,14,false)</f>
        <v>com</v>
      </c>
      <c r="AX97" s="32" t="str">
        <f>vlookup($A97,MainData_Jackie!$1:$1000,15,false)</f>
        <v>4952</v>
      </c>
      <c r="AY97" s="32" t="str">
        <f>vlookup($A97,MainData_Jackie!$1:$1000,16,false)</f>
        <v>female</v>
      </c>
      <c r="AZ97" s="32" t="str">
        <f>vlookup($A97,Ian!96:1095,2,false)</f>
        <v/>
      </c>
      <c r="BA97" s="32" t="str">
        <f>vlookup($A97,Ian!96:1095,3,false)</f>
        <v/>
      </c>
      <c r="BB97" s="32" t="str">
        <f>vlookup($A97,Ian!96:1095,4,false)</f>
        <v/>
      </c>
      <c r="BC97" s="32" t="str">
        <f>vlookup($A97,Ian!96:1095,5,false)</f>
        <v/>
      </c>
      <c r="BD97" s="32" t="str">
        <f>vlookup($A97,Ian!96:1095,6,false)</f>
        <v/>
      </c>
      <c r="BE97" s="32" t="str">
        <f>vlookup($A97,Ian!96:1095,7,false)</f>
        <v/>
      </c>
      <c r="BF97" s="32" t="str">
        <f>vlookup($A97,Ian!96:1095,8,false)</f>
        <v/>
      </c>
      <c r="BG97" s="32" t="str">
        <f>vlookup(A97,SentimentScore!$1:$1000,2,false)</f>
        <v>0.999996</v>
      </c>
      <c r="BH97" s="50" t="str">
        <f>vlookup(A97,'Images with Key'!$1:$1000,32)</f>
        <v>https://s3-external-1.amazonaws.com/offertabs/offer/kxdcce/large/810_56450382eb218-cbb3.jpg</v>
      </c>
    </row>
    <row r="98">
      <c r="A98" s="12">
        <v>494.0</v>
      </c>
      <c r="B98" s="16" t="s">
        <v>69</v>
      </c>
      <c r="C98" s="16" t="s">
        <v>3411</v>
      </c>
      <c r="D98" s="18" t="b">
        <v>0</v>
      </c>
      <c r="E98" s="12">
        <v>368.0</v>
      </c>
      <c r="F98" s="12">
        <v>140.0</v>
      </c>
      <c r="G98" s="12">
        <v>228.0</v>
      </c>
      <c r="H98" s="20">
        <v>42324.61111111111</v>
      </c>
      <c r="I98" s="16" t="s">
        <v>3419</v>
      </c>
      <c r="J98" s="16" t="s">
        <v>3413</v>
      </c>
      <c r="K98" s="16" t="s">
        <v>3420</v>
      </c>
      <c r="L98" s="18" t="e">
        <v>#N/A</v>
      </c>
      <c r="M98" s="18" t="e">
        <v>#N/A</v>
      </c>
      <c r="N98" s="18" t="e">
        <v>#N/A</v>
      </c>
      <c r="O98" s="18" t="e">
        <v>#N/A</v>
      </c>
      <c r="P98" s="18" t="e">
        <v>#N/A</v>
      </c>
      <c r="Q98" s="16" t="s">
        <v>3418</v>
      </c>
      <c r="R98" s="18" t="b">
        <v>1</v>
      </c>
      <c r="S98" s="18" t="b">
        <v>0</v>
      </c>
      <c r="T98" s="12">
        <v>90024.0</v>
      </c>
      <c r="U98" s="16" t="s">
        <v>751</v>
      </c>
      <c r="V98" s="16" t="s">
        <v>319</v>
      </c>
      <c r="W98" s="22"/>
      <c r="X98" s="22"/>
      <c r="Y98" s="22"/>
      <c r="Z98" s="16" t="s">
        <v>3423</v>
      </c>
      <c r="AC98" s="32" t="str">
        <f>vlookup($A98,Alex!$1:$1000,29,false)</f>
        <v>#disease</v>
      </c>
      <c r="AD98" s="32" t="str">
        <f>vlookup($A98,Alex!$1:$1000,27,false)</f>
        <v>1</v>
      </c>
      <c r="AE98" s="32" t="str">
        <f>vlookup($A98,Alex!$1:$1000,28,false)</f>
        <v>2</v>
      </c>
      <c r="AF98" s="32" t="str">
        <f>vlookup(I98,'IP addresss'!$2:$1000,3,false)</f>
        <v>North America</v>
      </c>
      <c r="AG98" s="32" t="str">
        <f>vlookup(I98,'IP addresss'!$2:$1000,6,false)</f>
        <v>NY</v>
      </c>
      <c r="AH98" s="32" t="str">
        <f>vlookup(I98,'IP addresss'!$2:$1000,8,false)</f>
        <v>Middletown</v>
      </c>
      <c r="AI98" s="32" t="str">
        <f>vlookup(I98,'IP addresss'!$2:$1000,10,false)</f>
        <v>41.44869995</v>
      </c>
      <c r="AJ98" s="32" t="str">
        <f>vlookup(I98,'IP addresss'!$2:$1000,11,false)</f>
        <v>-74.46900177</v>
      </c>
      <c r="AK98" s="32" t="str">
        <f>vlookup(A98,MainData_Jackie!$1:$1000,2,false)</f>
        <v>Melissa Hartrum Fisher</v>
      </c>
      <c r="AL98" s="32" t="str">
        <f>vlookup($A98,MainData_Jackie!$1:$1000,3,false)</f>
        <v>4234</v>
      </c>
      <c r="AM98" s="32" t="str">
        <f>vlookup($A98,MainData_Jackie!$1:$1000,4,false)</f>
        <v>759</v>
      </c>
      <c r="AN98" s="32" t="str">
        <f>vlookup($A98,MainData_Jackie!$1:$1000,5,false)</f>
        <v>121</v>
      </c>
      <c r="AO98" s="32" t="str">
        <f>vlookup($A98,MainData_Jackie!$1:$1000,6,false)</f>
        <v>0</v>
      </c>
      <c r="AP98" s="32" t="str">
        <f>vlookup($A98,MainData_Jackie!$1:$1000,7,false)</f>
        <v>0</v>
      </c>
      <c r="AQ98" s="32" t="str">
        <f>vlookup($A98,MainData_Jackie!$1:$1000,8,false)</f>
        <v>0</v>
      </c>
      <c r="AR98" s="32" t="str">
        <f>vlookup($A98,MainData_Jackie!$1:$1000,9,false)</f>
        <v>0</v>
      </c>
      <c r="AS98" s="32" t="str">
        <f>vlookup($A98,MainData_Jackie!$1:$1000,10,false)</f>
        <v>4</v>
      </c>
      <c r="AT98" s="32" t="str">
        <f>vlookup($A98,MainData_Jackie!$1:$1000,11,false)</f>
        <v>2</v>
      </c>
      <c r="AU98" s="32" t="str">
        <f>vlookup($A98,MainData_Jackie!$1:$1000,12,false)</f>
        <v>130</v>
      </c>
      <c r="AV98" s="32" t="str">
        <f>vlookup($A98,MainData_Jackie!$1:$1000,13,false)</f>
        <v>gmail</v>
      </c>
      <c r="AW98" s="32" t="str">
        <f>vlookup($A98,MainData_Jackie!$1:$1000,14,false)</f>
        <v>com</v>
      </c>
      <c r="AX98" s="32" t="str">
        <f>vlookup($A98,MainData_Jackie!$1:$1000,15,false)</f>
        <v>5726</v>
      </c>
      <c r="AY98" s="32" t="str">
        <f>vlookup($A98,MainData_Jackie!$1:$1000,16,false)</f>
        <v>female</v>
      </c>
      <c r="AZ98" s="32" t="str">
        <f>vlookup($A98,Ian!97:1096,2,false)</f>
        <v/>
      </c>
      <c r="BA98" s="32" t="str">
        <f>vlookup($A98,Ian!97:1096,3,false)</f>
        <v/>
      </c>
      <c r="BB98" s="32" t="str">
        <f>vlookup($A98,Ian!97:1096,4,false)</f>
        <v/>
      </c>
      <c r="BC98" s="32" t="str">
        <f>vlookup($A98,Ian!97:1096,5,false)</f>
        <v/>
      </c>
      <c r="BD98" s="32" t="str">
        <f>vlookup($A98,Ian!97:1096,6,false)</f>
        <v/>
      </c>
      <c r="BE98" s="32" t="str">
        <f>vlookup($A98,Ian!97:1096,7,false)</f>
        <v/>
      </c>
      <c r="BF98" s="32" t="str">
        <f>vlookup($A98,Ian!97:1096,8,false)</f>
        <v/>
      </c>
      <c r="BG98" s="32" t="str">
        <f>vlookup(A98,SentimentScore!$1:$1000,2,false)</f>
        <v>1</v>
      </c>
      <c r="BH98" s="50" t="str">
        <f>vlookup(A98,'Images with Key'!$1:$1000,32)</f>
        <v>https://s3-external-1.amazonaws.com/offertabs/offer/kxdcce/large/810_564cc1d934f39-AYP.jpg</v>
      </c>
    </row>
    <row r="99">
      <c r="A99" s="12">
        <v>496.0</v>
      </c>
      <c r="B99" s="16" t="s">
        <v>69</v>
      </c>
      <c r="C99" s="16" t="s">
        <v>3426</v>
      </c>
      <c r="D99" s="18" t="b">
        <v>0</v>
      </c>
      <c r="E99" s="12">
        <v>92.0</v>
      </c>
      <c r="F99" s="12">
        <v>20.0</v>
      </c>
      <c r="G99" s="12">
        <v>72.0</v>
      </c>
      <c r="H99" s="20">
        <v>42318.58263888889</v>
      </c>
      <c r="I99" s="16" t="s">
        <v>3428</v>
      </c>
      <c r="J99" s="16" t="s">
        <v>3429</v>
      </c>
      <c r="K99" s="16" t="s">
        <v>3430</v>
      </c>
      <c r="L99" s="18" t="e">
        <v>#N/A</v>
      </c>
      <c r="M99" s="18" t="e">
        <v>#N/A</v>
      </c>
      <c r="N99" s="18" t="e">
        <v>#N/A</v>
      </c>
      <c r="O99" s="18" t="e">
        <v>#N/A</v>
      </c>
      <c r="P99" s="18" t="e">
        <v>#N/A</v>
      </c>
      <c r="Q99" s="16" t="s">
        <v>3425</v>
      </c>
      <c r="R99" s="18" t="b">
        <v>1</v>
      </c>
      <c r="S99" s="18" t="b">
        <v>1</v>
      </c>
      <c r="T99" s="12">
        <v>91507.0</v>
      </c>
      <c r="U99" s="16" t="s">
        <v>677</v>
      </c>
      <c r="V99" s="16" t="s">
        <v>319</v>
      </c>
      <c r="W99" s="22"/>
      <c r="X99" s="22"/>
      <c r="Y99" s="22"/>
      <c r="Z99" s="16" t="s">
        <v>3432</v>
      </c>
      <c r="AC99" s="32" t="str">
        <f>vlookup($A99,Alex!$1:$1000,29,false)</f>
        <v>#impact #education</v>
      </c>
      <c r="AD99" s="32" t="str">
        <f>vlookup($A99,Alex!$1:$1000,27,false)</f>
        <v>3</v>
      </c>
      <c r="AE99" s="32" t="str">
        <f>vlookup($A99,Alex!$1:$1000,28,false)</f>
        <v>1</v>
      </c>
      <c r="AF99" s="32" t="str">
        <f>vlookup(I99,'IP addresss'!$2:$1000,3,false)</f>
        <v>North America</v>
      </c>
      <c r="AG99" s="32" t="str">
        <f>vlookup(I99,'IP addresss'!$2:$1000,6,false)</f>
        <v>CA</v>
      </c>
      <c r="AH99" s="32" t="str">
        <f>vlookup(I99,'IP addresss'!$2:$1000,8,false)</f>
        <v>Burbank</v>
      </c>
      <c r="AI99" s="32" t="str">
        <f>vlookup(I99,'IP addresss'!$2:$1000,10,false)</f>
        <v>34.1753006</v>
      </c>
      <c r="AJ99" s="32" t="str">
        <f>vlookup(I99,'IP addresss'!$2:$1000,11,false)</f>
        <v>-118.3471985</v>
      </c>
      <c r="AK99" s="32" t="str">
        <f>vlookup(A99,MainData_Jackie!$1:$1000,2,false)</f>
        <v>Suzanne Lowe Weerts</v>
      </c>
      <c r="AL99" s="32" t="str">
        <f>vlookup($A99,MainData_Jackie!$1:$1000,3,false)</f>
        <v>1714</v>
      </c>
      <c r="AM99" s="32" t="str">
        <f>vlookup($A99,MainData_Jackie!$1:$1000,4,false)</f>
        <v>284</v>
      </c>
      <c r="AN99" s="32" t="str">
        <f>vlookup($A99,MainData_Jackie!$1:$1000,5,false)</f>
        <v>44</v>
      </c>
      <c r="AO99" s="32" t="str">
        <f>vlookup($A99,MainData_Jackie!$1:$1000,6,false)</f>
        <v>1</v>
      </c>
      <c r="AP99" s="32" t="str">
        <f>vlookup($A99,MainData_Jackie!$1:$1000,7,false)</f>
        <v>0</v>
      </c>
      <c r="AQ99" s="32" t="str">
        <f>vlookup($A99,MainData_Jackie!$1:$1000,8,false)</f>
        <v>0</v>
      </c>
      <c r="AR99" s="32" t="str">
        <f>vlookup($A99,MainData_Jackie!$1:$1000,9,false)</f>
        <v>0</v>
      </c>
      <c r="AS99" s="32" t="str">
        <f>vlookup($A99,MainData_Jackie!$1:$1000,10,false)</f>
        <v>1</v>
      </c>
      <c r="AT99" s="32" t="str">
        <f>vlookup($A99,MainData_Jackie!$1:$1000,11,false)</f>
        <v>6</v>
      </c>
      <c r="AU99" s="32" t="str">
        <f>vlookup($A99,MainData_Jackie!$1:$1000,12,false)</f>
        <v>173</v>
      </c>
      <c r="AV99" s="32" t="str">
        <f>vlookup($A99,MainData_Jackie!$1:$1000,13,false)</f>
        <v>sbcglobal</v>
      </c>
      <c r="AW99" s="32" t="str">
        <f>vlookup($A99,MainData_Jackie!$1:$1000,14,false)</f>
        <v>net</v>
      </c>
      <c r="AX99" s="32" t="str">
        <f>vlookup($A99,MainData_Jackie!$1:$1000,15,false)</f>
        <v>2237</v>
      </c>
      <c r="AY99" s="32" t="str">
        <f>vlookup($A99,MainData_Jackie!$1:$1000,16,false)</f>
        <v>female</v>
      </c>
      <c r="AZ99" s="32" t="str">
        <f>vlookup($A99,Ian!98:1097,2,false)</f>
        <v>Suzanne</v>
      </c>
      <c r="BA99" s="32" t="str">
        <f>vlookup($A99,Ian!98:1097,3,false)</f>
        <v>Weerts</v>
      </c>
      <c r="BB99" s="32" t="str">
        <f>vlookup($A99,Ian!98:1097,4,false)</f>
        <v/>
      </c>
      <c r="BC99" s="32" t="str">
        <f>vlookup($A99,Ian!98:1097,5,false)</f>
        <v/>
      </c>
      <c r="BD99" s="32" t="str">
        <f>vlookup($A99,Ian!98:1097,6,false)</f>
        <v/>
      </c>
      <c r="BE99" s="32" t="str">
        <f>vlookup($A99,Ian!98:1097,7,false)</f>
        <v/>
      </c>
      <c r="BF99" s="32" t="str">
        <f>vlookup($A99,Ian!98:1097,8,false)</f>
        <v/>
      </c>
      <c r="BG99" s="32" t="str">
        <f>vlookup(A99,SentimentScore!$1:$1000,2,false)</f>
        <v>0.977499</v>
      </c>
      <c r="BH99" s="50" t="str">
        <f>vlookup(A99,'Images with Key'!$1:$1000,32)</f>
        <v>https://s3-external-1.amazonaws.com/offertabs/offer/kxdcce/large/810_edited_56453d3f6e82b-20151112_034210.jpg</v>
      </c>
    </row>
    <row r="100">
      <c r="A100" s="12">
        <v>516.0</v>
      </c>
      <c r="B100" s="16" t="s">
        <v>69</v>
      </c>
      <c r="C100" s="16" t="s">
        <v>3436</v>
      </c>
      <c r="D100" s="18" t="b">
        <v>0</v>
      </c>
      <c r="E100" s="12">
        <v>268.0</v>
      </c>
      <c r="F100" s="12">
        <v>57.0</v>
      </c>
      <c r="G100" s="12">
        <v>211.0</v>
      </c>
      <c r="H100" s="20">
        <v>42332.38888888889</v>
      </c>
      <c r="I100" s="16" t="s">
        <v>3437</v>
      </c>
      <c r="J100" s="16" t="s">
        <v>1836</v>
      </c>
      <c r="K100" s="16" t="s">
        <v>3439</v>
      </c>
      <c r="L100" s="18" t="e">
        <v>#N/A</v>
      </c>
      <c r="M100" s="18" t="e">
        <v>#N/A</v>
      </c>
      <c r="N100" s="18" t="e">
        <v>#N/A</v>
      </c>
      <c r="O100" s="18" t="e">
        <v>#N/A</v>
      </c>
      <c r="P100" s="18" t="e">
        <v>#N/A</v>
      </c>
      <c r="Q100" s="16" t="s">
        <v>3435</v>
      </c>
      <c r="R100" s="18" t="b">
        <v>1</v>
      </c>
      <c r="S100" s="18" t="b">
        <v>1</v>
      </c>
      <c r="T100" s="12">
        <v>95015.0</v>
      </c>
      <c r="U100" s="16" t="s">
        <v>1839</v>
      </c>
      <c r="V100" s="16" t="s">
        <v>319</v>
      </c>
      <c r="W100" s="22"/>
      <c r="X100" s="22"/>
      <c r="Y100" s="22"/>
      <c r="Z100" s="16" t="s">
        <v>3446</v>
      </c>
      <c r="AC100" s="32" t="str">
        <f>vlookup($A100,Alex!$1:$1000,29,false)</f>
        <v>#animals</v>
      </c>
      <c r="AD100" s="32" t="str">
        <f>vlookup($A100,Alex!$1:$1000,27,false)</f>
        <v>2</v>
      </c>
      <c r="AE100" s="32" t="str">
        <f>vlookup($A100,Alex!$1:$1000,28,false)</f>
        <v>6</v>
      </c>
      <c r="AF100" s="32" t="str">
        <f>vlookup(I100,'IP addresss'!$2:$1000,3,false)</f>
        <v>North America</v>
      </c>
      <c r="AG100" s="32" t="str">
        <f>vlookup(I100,'IP addresss'!$2:$1000,6,false)</f>
        <v>CA</v>
      </c>
      <c r="AH100" s="32" t="str">
        <f>vlookup(I100,'IP addresss'!$2:$1000,8,false)</f>
        <v>Mountain View</v>
      </c>
      <c r="AI100" s="32" t="str">
        <f>vlookup(I100,'IP addresss'!$2:$1000,10,false)</f>
        <v>37.3844986</v>
      </c>
      <c r="AJ100" s="32" t="str">
        <f>vlookup(I100,'IP addresss'!$2:$1000,11,false)</f>
        <v>-122.0880966</v>
      </c>
      <c r="AK100" s="32" t="str">
        <f>vlookup(A100,MainData_Jackie!$1:$1000,2,false)</f>
        <v>Dogmomt Tracy</v>
      </c>
      <c r="AL100" s="32" t="str">
        <f>vlookup($A100,MainData_Jackie!$1:$1000,3,false)</f>
        <v>1388</v>
      </c>
      <c r="AM100" s="32" t="str">
        <f>vlookup($A100,MainData_Jackie!$1:$1000,4,false)</f>
        <v>200</v>
      </c>
      <c r="AN100" s="32" t="str">
        <f>vlookup($A100,MainData_Jackie!$1:$1000,5,false)</f>
        <v>106</v>
      </c>
      <c r="AO100" s="32" t="str">
        <f>vlookup($A100,MainData_Jackie!$1:$1000,6,false)</f>
        <v>5</v>
      </c>
      <c r="AP100" s="32" t="str">
        <f>vlookup($A100,MainData_Jackie!$1:$1000,7,false)</f>
        <v>6</v>
      </c>
      <c r="AQ100" s="32" t="str">
        <f>vlookup($A100,MainData_Jackie!$1:$1000,8,false)</f>
        <v>0</v>
      </c>
      <c r="AR100" s="32" t="str">
        <f>vlookup($A100,MainData_Jackie!$1:$1000,9,false)</f>
        <v>0</v>
      </c>
      <c r="AS100" s="32" t="str">
        <f>vlookup($A100,MainData_Jackie!$1:$1000,10,false)</f>
        <v>0</v>
      </c>
      <c r="AT100" s="32" t="str">
        <f>vlookup($A100,MainData_Jackie!$1:$1000,11,false)</f>
        <v>3</v>
      </c>
      <c r="AU100" s="32" t="str">
        <f>vlookup($A100,MainData_Jackie!$1:$1000,12,false)</f>
        <v>58</v>
      </c>
      <c r="AV100" s="32" t="str">
        <f>vlookup($A100,MainData_Jackie!$1:$1000,13,false)</f>
        <v>gmail</v>
      </c>
      <c r="AW100" s="32" t="str">
        <f>vlookup($A100,MainData_Jackie!$1:$1000,14,false)</f>
        <v>com</v>
      </c>
      <c r="AX100" s="32" t="str">
        <f>vlookup($A100,MainData_Jackie!$1:$1000,15,false)</f>
        <v>1456</v>
      </c>
      <c r="AY100" s="32" t="str">
        <f>vlookup($A100,MainData_Jackie!$1:$1000,16,false)</f>
        <v/>
      </c>
      <c r="AZ100" s="32" t="str">
        <f>vlookup($A100,Ian!99:1098,2,false)</f>
        <v/>
      </c>
      <c r="BA100" s="32" t="str">
        <f>vlookup($A100,Ian!99:1098,3,false)</f>
        <v/>
      </c>
      <c r="BB100" s="32" t="str">
        <f>vlookup($A100,Ian!99:1098,4,false)</f>
        <v/>
      </c>
      <c r="BC100" s="32" t="str">
        <f>vlookup($A100,Ian!99:1098,5,false)</f>
        <v/>
      </c>
      <c r="BD100" s="32" t="str">
        <f>vlookup($A100,Ian!99:1098,6,false)</f>
        <v/>
      </c>
      <c r="BE100" s="32" t="str">
        <f>vlookup($A100,Ian!99:1098,7,false)</f>
        <v/>
      </c>
      <c r="BF100" s="32" t="str">
        <f>vlookup($A100,Ian!99:1098,8,false)</f>
        <v/>
      </c>
      <c r="BG100" s="32" t="str">
        <f>vlookup(A100,SentimentScore!$1:$1000,2,false)</f>
        <v>0.720974</v>
      </c>
      <c r="BH100" s="50" t="str">
        <f>vlookup(A100,'Images with Key'!$1:$1000,32)</f>
        <v>https://s3-external-1.amazonaws.com/offertabs/offer/kxdcce/large/810_563b7ed86da42-aid-logo.png</v>
      </c>
    </row>
    <row r="101">
      <c r="A101" s="12">
        <v>579.0</v>
      </c>
      <c r="B101" s="16" t="s">
        <v>69</v>
      </c>
      <c r="C101" s="16" t="s">
        <v>3451</v>
      </c>
      <c r="D101" s="18" t="b">
        <v>0</v>
      </c>
      <c r="E101" s="12">
        <v>45.0</v>
      </c>
      <c r="F101" s="12">
        <v>8.0</v>
      </c>
      <c r="G101" s="12">
        <v>37.0</v>
      </c>
      <c r="H101" s="20">
        <v>42320.56736111111</v>
      </c>
      <c r="I101" s="16" t="s">
        <v>3452</v>
      </c>
      <c r="J101" s="16" t="s">
        <v>3453</v>
      </c>
      <c r="K101" s="16" t="s">
        <v>3454</v>
      </c>
      <c r="L101" s="18" t="e">
        <v>#N/A</v>
      </c>
      <c r="M101" s="18" t="e">
        <v>#N/A</v>
      </c>
      <c r="N101" s="18" t="e">
        <v>#N/A</v>
      </c>
      <c r="O101" s="18" t="e">
        <v>#N/A</v>
      </c>
      <c r="P101" s="18" t="e">
        <v>#N/A</v>
      </c>
      <c r="Q101" s="16" t="s">
        <v>3449</v>
      </c>
      <c r="R101" s="18" t="b">
        <v>1</v>
      </c>
      <c r="S101" s="18" t="b">
        <v>0</v>
      </c>
      <c r="T101" s="12">
        <v>93631.0</v>
      </c>
      <c r="U101" s="16" t="s">
        <v>3456</v>
      </c>
      <c r="V101" s="16" t="s">
        <v>319</v>
      </c>
      <c r="W101" s="22"/>
      <c r="X101" s="22"/>
      <c r="Y101" s="22"/>
      <c r="Z101" s="16" t="s">
        <v>3461</v>
      </c>
      <c r="AA101" s="12">
        <v>1.0</v>
      </c>
      <c r="AB101" s="12">
        <v>2.0</v>
      </c>
      <c r="AC101" s="32" t="str">
        <f>vlookup($A101,Alex!$1:$1000,29,false)</f>
        <v>#death</v>
      </c>
      <c r="AD101" s="32" t="str">
        <f>vlookup($A101,Alex!$1:$1000,27,false)</f>
        <v>1</v>
      </c>
      <c r="AE101" s="32" t="str">
        <f>vlookup($A101,Alex!$1:$1000,28,false)</f>
        <v>2</v>
      </c>
      <c r="AF101" s="32" t="str">
        <f>vlookup(I101,'IP addresss'!$2:$1000,3,false)</f>
        <v>North America</v>
      </c>
      <c r="AG101" s="32" t="str">
        <f>vlookup(I101,'IP addresss'!$2:$1000,6,false)</f>
        <v>OH</v>
      </c>
      <c r="AH101" s="32" t="str">
        <f>vlookup(I101,'IP addresss'!$2:$1000,8,false)</f>
        <v>Columbus</v>
      </c>
      <c r="AI101" s="32" t="str">
        <f>vlookup(I101,'IP addresss'!$2:$1000,10,false)</f>
        <v>40.02050018</v>
      </c>
      <c r="AJ101" s="32" t="str">
        <f>vlookup(I101,'IP addresss'!$2:$1000,11,false)</f>
        <v>-83.01719666</v>
      </c>
      <c r="AK101" s="32" t="str">
        <f>vlookup(A101,MainData_Jackie!$1:$1000,2,false)</f>
        <v>Jennifer Schleppi</v>
      </c>
      <c r="AL101" s="32" t="str">
        <f>vlookup($A101,MainData_Jackie!$1:$1000,3,false)</f>
        <v>759</v>
      </c>
      <c r="AM101" s="32" t="str">
        <f>vlookup($A101,MainData_Jackie!$1:$1000,4,false)</f>
        <v>138</v>
      </c>
      <c r="AN101" s="32" t="str">
        <f>vlookup($A101,MainData_Jackie!$1:$1000,5,false)</f>
        <v>28</v>
      </c>
      <c r="AO101" s="32" t="str">
        <f>vlookup($A101,MainData_Jackie!$1:$1000,6,false)</f>
        <v>0</v>
      </c>
      <c r="AP101" s="32" t="str">
        <f>vlookup($A101,MainData_Jackie!$1:$1000,7,false)</f>
        <v>0</v>
      </c>
      <c r="AQ101" s="32" t="str">
        <f>vlookup($A101,MainData_Jackie!$1:$1000,8,false)</f>
        <v>0</v>
      </c>
      <c r="AR101" s="32" t="str">
        <f>vlookup($A101,MainData_Jackie!$1:$1000,9,false)</f>
        <v>0</v>
      </c>
      <c r="AS101" s="32" t="str">
        <f>vlookup($A101,MainData_Jackie!$1:$1000,10,false)</f>
        <v>0</v>
      </c>
      <c r="AT101" s="32" t="str">
        <f>vlookup($A101,MainData_Jackie!$1:$1000,11,false)</f>
        <v>1</v>
      </c>
      <c r="AU101" s="32" t="str">
        <f>vlookup($A101,MainData_Jackie!$1:$1000,12,false)</f>
        <v>17</v>
      </c>
      <c r="AV101" s="32" t="str">
        <f>vlookup($A101,MainData_Jackie!$1:$1000,13,false)</f>
        <v>gmail</v>
      </c>
      <c r="AW101" s="32" t="str">
        <f>vlookup($A101,MainData_Jackie!$1:$1000,14,false)</f>
        <v>com</v>
      </c>
      <c r="AX101" s="32" t="str">
        <f>vlookup($A101,MainData_Jackie!$1:$1000,15,false)</f>
        <v>993</v>
      </c>
      <c r="AY101" s="32" t="str">
        <f>vlookup($A101,MainData_Jackie!$1:$1000,16,false)</f>
        <v>female</v>
      </c>
      <c r="AZ101" s="32" t="str">
        <f>vlookup($A101,Ian!100:1099,2,false)</f>
        <v/>
      </c>
      <c r="BA101" s="32" t="str">
        <f>vlookup($A101,Ian!100:1099,3,false)</f>
        <v/>
      </c>
      <c r="BB101" s="32" t="str">
        <f>vlookup($A101,Ian!100:1099,4,false)</f>
        <v/>
      </c>
      <c r="BC101" s="32" t="str">
        <f>vlookup($A101,Ian!100:1099,5,false)</f>
        <v/>
      </c>
      <c r="BD101" s="32" t="str">
        <f>vlookup($A101,Ian!100:1099,6,false)</f>
        <v/>
      </c>
      <c r="BE101" s="32" t="str">
        <f>vlookup($A101,Ian!100:1099,7,false)</f>
        <v/>
      </c>
      <c r="BF101" s="32" t="str">
        <f>vlookup($A101,Ian!100:1099,8,false)</f>
        <v/>
      </c>
      <c r="BG101" s="32" t="str">
        <f>vlookup(A101,SentimentScore!$1:$1000,2,false)</f>
        <v>0.50859</v>
      </c>
      <c r="BH101" s="50" t="str">
        <f>vlookup(A101,'Images with Key'!$1:$1000,32)</f>
        <v>https://s3-external-1.amazonaws.com/offertabs/offer/kxdcce/large/810_564a0ed22d46f-PCExample.jpg</v>
      </c>
    </row>
    <row r="102">
      <c r="A102" s="12">
        <v>587.0</v>
      </c>
      <c r="B102" s="16" t="s">
        <v>69</v>
      </c>
      <c r="C102" s="16" t="s">
        <v>3464</v>
      </c>
      <c r="D102" s="18" t="b">
        <v>0</v>
      </c>
      <c r="E102" s="12">
        <v>7.0</v>
      </c>
      <c r="F102" s="12">
        <v>3.0</v>
      </c>
      <c r="G102" s="12">
        <v>4.0</v>
      </c>
      <c r="H102" s="20">
        <v>42318.41458333333</v>
      </c>
      <c r="I102" s="16" t="s">
        <v>3466</v>
      </c>
      <c r="J102" s="16" t="s">
        <v>3467</v>
      </c>
      <c r="K102" s="16" t="s">
        <v>3468</v>
      </c>
      <c r="L102" s="16" t="s">
        <v>264</v>
      </c>
      <c r="M102" s="12">
        <v>0.0</v>
      </c>
      <c r="N102" s="12">
        <v>0.0</v>
      </c>
      <c r="O102" s="12">
        <v>0.0</v>
      </c>
      <c r="P102" s="16" t="s">
        <v>3469</v>
      </c>
      <c r="Q102" s="16" t="s">
        <v>3463</v>
      </c>
      <c r="R102" s="18" t="b">
        <v>1</v>
      </c>
      <c r="S102" s="18" t="b">
        <v>0</v>
      </c>
      <c r="T102" s="12">
        <v>90805.0</v>
      </c>
      <c r="U102" s="16" t="s">
        <v>3367</v>
      </c>
      <c r="V102" s="16" t="s">
        <v>319</v>
      </c>
      <c r="W102" s="22"/>
      <c r="X102" s="22"/>
      <c r="Y102" s="22"/>
      <c r="Z102" s="16" t="s">
        <v>3473</v>
      </c>
      <c r="AA102" s="12">
        <v>3.0</v>
      </c>
      <c r="AB102" s="12">
        <v>2.0</v>
      </c>
      <c r="AC102" s="32" t="str">
        <f>vlookup($A102,Alex!$1:$1000,29,false)</f>
        <v>#hunger</v>
      </c>
      <c r="AD102" s="32" t="str">
        <f>vlookup($A102,Alex!$1:$1000,27,false)</f>
        <v>3</v>
      </c>
      <c r="AE102" s="32" t="str">
        <f>vlookup($A102,Alex!$1:$1000,28,false)</f>
        <v>2</v>
      </c>
      <c r="AF102" s="32" t="str">
        <f>vlookup(I102,'IP addresss'!$2:$1000,3,false)</f>
        <v>North America</v>
      </c>
      <c r="AG102" s="32" t="str">
        <f>vlookup(I102,'IP addresss'!$2:$1000,6,false)</f>
        <v>AR</v>
      </c>
      <c r="AH102" s="32" t="str">
        <f>vlookup(I102,'IP addresss'!$2:$1000,8,false)</f>
        <v>Little Rock</v>
      </c>
      <c r="AI102" s="32" t="str">
        <f>vlookup(I102,'IP addresss'!$2:$1000,10,false)</f>
        <v>34.74649811</v>
      </c>
      <c r="AJ102" s="32" t="str">
        <f>vlookup(I102,'IP addresss'!$2:$1000,11,false)</f>
        <v>-92.28959656</v>
      </c>
      <c r="AK102" s="32" t="str">
        <f>vlookup(A102,MainData_Jackie!$1:$1000,2,false)</f>
        <v>Shana Buterbaugh</v>
      </c>
      <c r="AL102" s="32" t="str">
        <f>vlookup($A102,MainData_Jackie!$1:$1000,3,false)</f>
        <v>2992</v>
      </c>
      <c r="AM102" s="32" t="str">
        <f>vlookup($A102,MainData_Jackie!$1:$1000,4,false)</f>
        <v>484</v>
      </c>
      <c r="AN102" s="32" t="str">
        <f>vlookup($A102,MainData_Jackie!$1:$1000,5,false)</f>
        <v>65</v>
      </c>
      <c r="AO102" s="32" t="str">
        <f>vlookup($A102,MainData_Jackie!$1:$1000,6,false)</f>
        <v>0</v>
      </c>
      <c r="AP102" s="32" t="str">
        <f>vlookup($A102,MainData_Jackie!$1:$1000,7,false)</f>
        <v>0</v>
      </c>
      <c r="AQ102" s="32" t="str">
        <f>vlookup($A102,MainData_Jackie!$1:$1000,8,false)</f>
        <v>0</v>
      </c>
      <c r="AR102" s="32" t="str">
        <f>vlookup($A102,MainData_Jackie!$1:$1000,9,false)</f>
        <v>0</v>
      </c>
      <c r="AS102" s="32" t="str">
        <f>vlookup($A102,MainData_Jackie!$1:$1000,10,false)</f>
        <v>0</v>
      </c>
      <c r="AT102" s="32" t="str">
        <f>vlookup($A102,MainData_Jackie!$1:$1000,11,false)</f>
        <v>11</v>
      </c>
      <c r="AU102" s="32" t="str">
        <f>vlookup($A102,MainData_Jackie!$1:$1000,12,false)</f>
        <v>42</v>
      </c>
      <c r="AV102" s="32" t="str">
        <f>vlookup($A102,MainData_Jackie!$1:$1000,13,false)</f>
        <v>gmail</v>
      </c>
      <c r="AW102" s="32" t="str">
        <f>vlookup($A102,MainData_Jackie!$1:$1000,14,false)</f>
        <v>com</v>
      </c>
      <c r="AX102" s="32" t="str">
        <f>vlookup($A102,MainData_Jackie!$1:$1000,15,false)</f>
        <v>4004</v>
      </c>
      <c r="AY102" s="32" t="str">
        <f>vlookup($A102,MainData_Jackie!$1:$1000,16,false)</f>
        <v>female</v>
      </c>
      <c r="AZ102" s="32" t="str">
        <f>vlookup($A102,Ian!101:1100,2,false)</f>
        <v>Cranksgiving</v>
      </c>
      <c r="BA102" s="32" t="str">
        <f>vlookup($A102,Ian!101:1100,3,false)</f>
        <v>Lr</v>
      </c>
      <c r="BB102" s="32" t="str">
        <f>vlookup($A102,Ian!101:1100,4,false)</f>
        <v>Little Rock</v>
      </c>
      <c r="BC102" s="32" t="str">
        <f>vlookup($A102,Ian!101:1100,5,false)</f>
        <v>United States</v>
      </c>
      <c r="BD102" s="32" t="str">
        <f>vlookup($A102,Ian!101:1100,6,false)</f>
        <v>Arkansas</v>
      </c>
      <c r="BE102" s="32" t="str">
        <f>vlookup($A102,Ian!101:1100,7,false)</f>
        <v/>
      </c>
      <c r="BF102" s="32" t="str">
        <f>vlookup($A102,Ian!101:1100,8,false)</f>
        <v/>
      </c>
      <c r="BG102" s="32" t="str">
        <f>vlookup(A102,SentimentScore!$1:$1000,2,false)</f>
        <v>0.002436</v>
      </c>
      <c r="BH102" s="50" t="str">
        <f>vlookup(A102,'Images with Key'!$1:$1000,32)</f>
        <v>https://s3-external-1.amazonaws.com/offertabs/offer/kxdcce/large/810_5644a95475ded-ifm_logo-blue_sm.jpg</v>
      </c>
    </row>
    <row r="103">
      <c r="A103" s="12">
        <v>591.0</v>
      </c>
      <c r="B103" s="16" t="s">
        <v>69</v>
      </c>
      <c r="C103" s="16" t="s">
        <v>3478</v>
      </c>
      <c r="D103" s="18" t="b">
        <v>0</v>
      </c>
      <c r="E103" s="12">
        <v>0.0</v>
      </c>
      <c r="F103" s="12">
        <v>0.0</v>
      </c>
      <c r="G103" s="12">
        <v>0.0</v>
      </c>
      <c r="H103" s="20">
        <v>42310.958333333336</v>
      </c>
      <c r="I103" s="16" t="s">
        <v>3480</v>
      </c>
      <c r="J103" s="16" t="s">
        <v>3481</v>
      </c>
      <c r="K103" s="16" t="s">
        <v>3483</v>
      </c>
      <c r="L103" s="18" t="e">
        <v>#N/A</v>
      </c>
      <c r="M103" s="18" t="e">
        <v>#N/A</v>
      </c>
      <c r="N103" s="18" t="e">
        <v>#N/A</v>
      </c>
      <c r="O103" s="18" t="e">
        <v>#N/A</v>
      </c>
      <c r="P103" s="18" t="e">
        <v>#N/A</v>
      </c>
      <c r="Q103" s="16" t="s">
        <v>3477</v>
      </c>
      <c r="R103" s="18" t="b">
        <v>1</v>
      </c>
      <c r="S103" s="18" t="b">
        <v>0</v>
      </c>
      <c r="T103" s="12">
        <v>90035.0</v>
      </c>
      <c r="U103" s="16" t="s">
        <v>751</v>
      </c>
      <c r="V103" s="16" t="s">
        <v>319</v>
      </c>
      <c r="W103" s="22"/>
      <c r="X103" s="22"/>
      <c r="Y103" s="22"/>
      <c r="Z103" s="16" t="s">
        <v>3485</v>
      </c>
      <c r="AA103" s="12">
        <v>3.0</v>
      </c>
      <c r="AB103" s="12">
        <v>1.0</v>
      </c>
      <c r="AC103" s="32" t="str">
        <f>vlookup($A103,Alex!$1:$1000,29,false)</f>
        <v>#environment #education</v>
      </c>
      <c r="AD103" s="32" t="str">
        <f>vlookup($A103,Alex!$1:$1000,27,false)</f>
        <v>3</v>
      </c>
      <c r="AE103" s="32" t="str">
        <f>vlookup($A103,Alex!$1:$1000,28,false)</f>
        <v>1</v>
      </c>
      <c r="AF103" s="32" t="str">
        <f>vlookup(I103,'IP addresss'!$2:$1000,3,false)</f>
        <v>Asia</v>
      </c>
      <c r="AG103" s="32" t="str">
        <f>vlookup(I103,'IP addresss'!$2:$1000,6,false)</f>
        <v>1</v>
      </c>
      <c r="AH103" s="32" t="str">
        <f>vlookup(I103,'IP addresss'!$2:$1000,8,false)</f>
        <v>Kathmandu</v>
      </c>
      <c r="AI103" s="32" t="str">
        <f>vlookup(I103,'IP addresss'!$2:$1000,10,false)</f>
        <v>27.7166996</v>
      </c>
      <c r="AJ103" s="32" t="str">
        <f>vlookup(I103,'IP addresss'!$2:$1000,11,false)</f>
        <v>85.3167038</v>
      </c>
      <c r="AK103" s="32" t="str">
        <f>vlookup(A103,MainData_Jackie!$1:$1000,2,false)</f>
        <v>Collin Puri</v>
      </c>
      <c r="AL103" s="32" t="str">
        <f>vlookup($A103,MainData_Jackie!$1:$1000,3,false)</f>
        <v>705</v>
      </c>
      <c r="AM103" s="32" t="str">
        <f>vlookup($A103,MainData_Jackie!$1:$1000,4,false)</f>
        <v>89</v>
      </c>
      <c r="AN103" s="32" t="str">
        <f>vlookup($A103,MainData_Jackie!$1:$1000,5,false)</f>
        <v>19</v>
      </c>
      <c r="AO103" s="32" t="str">
        <f>vlookup($A103,MainData_Jackie!$1:$1000,6,false)</f>
        <v>0</v>
      </c>
      <c r="AP103" s="32" t="str">
        <f>vlookup($A103,MainData_Jackie!$1:$1000,7,false)</f>
        <v>0</v>
      </c>
      <c r="AQ103" s="32" t="str">
        <f>vlookup($A103,MainData_Jackie!$1:$1000,8,false)</f>
        <v>0</v>
      </c>
      <c r="AR103" s="32" t="str">
        <f>vlookup($A103,MainData_Jackie!$1:$1000,9,false)</f>
        <v>0</v>
      </c>
      <c r="AS103" s="32" t="str">
        <f>vlookup($A103,MainData_Jackie!$1:$1000,10,false)</f>
        <v>0</v>
      </c>
      <c r="AT103" s="32" t="str">
        <f>vlookup($A103,MainData_Jackie!$1:$1000,11,false)</f>
        <v>8</v>
      </c>
      <c r="AU103" s="32" t="str">
        <f>vlookup($A103,MainData_Jackie!$1:$1000,12,false)</f>
        <v>23</v>
      </c>
      <c r="AV103" s="32" t="str">
        <f>vlookup($A103,MainData_Jackie!$1:$1000,13,false)</f>
        <v>yahoo</v>
      </c>
      <c r="AW103" s="32" t="str">
        <f>vlookup($A103,MainData_Jackie!$1:$1000,14,false)</f>
        <v>sg</v>
      </c>
      <c r="AX103" s="32" t="str">
        <f>vlookup($A103,MainData_Jackie!$1:$1000,15,false)</f>
        <v>958</v>
      </c>
      <c r="AY103" s="32" t="str">
        <f>vlookup($A103,MainData_Jackie!$1:$1000,16,false)</f>
        <v>male</v>
      </c>
      <c r="AZ103" s="32" t="str">
        <f>vlookup($A103,Ian!102:1101,2,false)</f>
        <v>collin</v>
      </c>
      <c r="BA103" s="32" t="str">
        <f>vlookup($A103,Ian!102:1101,3,false)</f>
        <v>puri</v>
      </c>
      <c r="BB103" s="32" t="str">
        <f>vlookup($A103,Ian!102:1101,4,false)</f>
        <v/>
      </c>
      <c r="BC103" s="32" t="str">
        <f>vlookup($A103,Ian!102:1101,5,false)</f>
        <v/>
      </c>
      <c r="BD103" s="32" t="str">
        <f>vlookup($A103,Ian!102:1101,6,false)</f>
        <v/>
      </c>
      <c r="BE103" s="32" t="str">
        <f>vlookup($A103,Ian!102:1101,7,false)</f>
        <v/>
      </c>
      <c r="BF103" s="32" t="str">
        <f>vlookup($A103,Ian!102:1101,8,false)</f>
        <v/>
      </c>
      <c r="BG103" s="32" t="str">
        <f>vlookup(A103,SentimentScore!$1:$1000,2,false)</f>
        <v>0.102774</v>
      </c>
      <c r="BH103" s="50" t="str">
        <f>vlookup(A103,'Images with Key'!$1:$1000,32)</f>
        <v>https://s3-external-1.amazonaws.com/offertabs/offer/kxdcce/large/810_563a2c18774f7-523875_3868936959133_1257982221_n.jpg</v>
      </c>
    </row>
    <row r="104">
      <c r="A104" s="12">
        <v>592.0</v>
      </c>
      <c r="B104" s="16" t="s">
        <v>69</v>
      </c>
      <c r="C104" s="16" t="s">
        <v>3488</v>
      </c>
      <c r="D104" s="18" t="b">
        <v>0</v>
      </c>
      <c r="E104" s="12">
        <v>6.0</v>
      </c>
      <c r="F104" s="12">
        <v>1.0</v>
      </c>
      <c r="G104" s="12">
        <v>5.0</v>
      </c>
      <c r="H104" s="20">
        <v>42327.49791666667</v>
      </c>
      <c r="I104" s="16" t="s">
        <v>3489</v>
      </c>
      <c r="J104" s="16" t="s">
        <v>3490</v>
      </c>
      <c r="K104" s="16" t="s">
        <v>3491</v>
      </c>
      <c r="L104" s="16" t="s">
        <v>264</v>
      </c>
      <c r="M104" s="16" t="s">
        <v>3492</v>
      </c>
      <c r="N104" s="12">
        <v>0.0</v>
      </c>
      <c r="O104" s="12">
        <v>0.0</v>
      </c>
      <c r="P104" s="16" t="s">
        <v>3493</v>
      </c>
      <c r="Q104" s="16" t="s">
        <v>3487</v>
      </c>
      <c r="R104" s="18" t="b">
        <v>1</v>
      </c>
      <c r="S104" s="18" t="b">
        <v>0</v>
      </c>
      <c r="T104" s="12">
        <v>90017.0</v>
      </c>
      <c r="U104" s="16" t="s">
        <v>751</v>
      </c>
      <c r="V104" s="16" t="s">
        <v>319</v>
      </c>
      <c r="W104" s="22"/>
      <c r="X104" s="22"/>
      <c r="Y104" s="22"/>
      <c r="Z104" s="16" t="s">
        <v>3495</v>
      </c>
      <c r="AA104" s="12">
        <v>3.0</v>
      </c>
      <c r="AB104" s="12">
        <v>1.0</v>
      </c>
      <c r="AC104" s="32" t="str">
        <f>vlookup($A104,Alex!$1:$1000,29,false)</f>
        <v>#veterans</v>
      </c>
      <c r="AD104" s="32" t="str">
        <f>vlookup($A104,Alex!$1:$1000,27,false)</f>
        <v>3</v>
      </c>
      <c r="AE104" s="32" t="str">
        <f>vlookup($A104,Alex!$1:$1000,28,false)</f>
        <v>1</v>
      </c>
      <c r="AF104" s="32" t="str">
        <f>vlookup(I104,'IP addresss'!$2:$1000,3,false)</f>
        <v>North America</v>
      </c>
      <c r="AG104" s="32" t="str">
        <f>vlookup(I104,'IP addresss'!$2:$1000,6,false)</f>
        <v>NY</v>
      </c>
      <c r="AH104" s="32" t="str">
        <f>vlookup(I104,'IP addresss'!$2:$1000,8,false)</f>
        <v>Utica</v>
      </c>
      <c r="AI104" s="32" t="str">
        <f>vlookup(I104,'IP addresss'!$2:$1000,10,false)</f>
        <v>43.07440186</v>
      </c>
      <c r="AJ104" s="32" t="str">
        <f>vlookup(I104,'IP addresss'!$2:$1000,11,false)</f>
        <v>-75.21170044</v>
      </c>
      <c r="AK104" s="32" t="str">
        <f>vlookup(A104,MainData_Jackie!$1:$1000,2,false)</f>
        <v>Cheryl A. Jassak</v>
      </c>
      <c r="AL104" s="32" t="str">
        <f>vlookup($A104,MainData_Jackie!$1:$1000,3,false)</f>
        <v>2438</v>
      </c>
      <c r="AM104" s="32" t="str">
        <f>vlookup($A104,MainData_Jackie!$1:$1000,4,false)</f>
        <v>402</v>
      </c>
      <c r="AN104" s="32" t="str">
        <f>vlookup($A104,MainData_Jackie!$1:$1000,5,false)</f>
        <v>136</v>
      </c>
      <c r="AO104" s="32" t="str">
        <f>vlookup($A104,MainData_Jackie!$1:$1000,6,false)</f>
        <v>0</v>
      </c>
      <c r="AP104" s="32" t="str">
        <f>vlookup($A104,MainData_Jackie!$1:$1000,7,false)</f>
        <v>0</v>
      </c>
      <c r="AQ104" s="32" t="str">
        <f>vlookup($A104,MainData_Jackie!$1:$1000,8,false)</f>
        <v>0</v>
      </c>
      <c r="AR104" s="32" t="str">
        <f>vlookup($A104,MainData_Jackie!$1:$1000,9,false)</f>
        <v>4</v>
      </c>
      <c r="AS104" s="32" t="str">
        <f>vlookup($A104,MainData_Jackie!$1:$1000,10,false)</f>
        <v>0</v>
      </c>
      <c r="AT104" s="32" t="str">
        <f>vlookup($A104,MainData_Jackie!$1:$1000,11,false)</f>
        <v>31</v>
      </c>
      <c r="AU104" s="32" t="str">
        <f>vlookup($A104,MainData_Jackie!$1:$1000,12,false)</f>
        <v>106</v>
      </c>
      <c r="AV104" s="32" t="str">
        <f>vlookup($A104,MainData_Jackie!$1:$1000,13,false)</f>
        <v>yahoo</v>
      </c>
      <c r="AW104" s="32" t="str">
        <f>vlookup($A104,MainData_Jackie!$1:$1000,14,false)</f>
        <v>com</v>
      </c>
      <c r="AX104" s="32" t="str">
        <f>vlookup($A104,MainData_Jackie!$1:$1000,15,false)</f>
        <v>3068</v>
      </c>
      <c r="AY104" s="32" t="str">
        <f>vlookup($A104,MainData_Jackie!$1:$1000,16,false)</f>
        <v>female</v>
      </c>
      <c r="AZ104" s="32" t="str">
        <f>vlookup($A104,Ian!103:1102,2,false)</f>
        <v/>
      </c>
      <c r="BA104" s="32" t="str">
        <f>vlookup($A104,Ian!103:1102,3,false)</f>
        <v/>
      </c>
      <c r="BB104" s="32" t="str">
        <f>vlookup($A104,Ian!103:1102,4,false)</f>
        <v/>
      </c>
      <c r="BC104" s="32" t="str">
        <f>vlookup($A104,Ian!103:1102,5,false)</f>
        <v/>
      </c>
      <c r="BD104" s="32" t="str">
        <f>vlookup($A104,Ian!103:1102,6,false)</f>
        <v/>
      </c>
      <c r="BE104" s="32" t="str">
        <f>vlookup($A104,Ian!103:1102,7,false)</f>
        <v/>
      </c>
      <c r="BF104" s="32" t="str">
        <f>vlookup($A104,Ian!103:1102,8,false)</f>
        <v/>
      </c>
      <c r="BG104" s="32" t="str">
        <f>vlookup(A104,SentimentScore!$1:$1000,2,false)</f>
        <v>0.975398</v>
      </c>
      <c r="BH104" s="50" t="str">
        <f>vlookup(A104,'Images with Key'!$1:$1000,32)</f>
        <v>https://s3-external-1.amazonaws.com/offertabs/offer/kxdcce/large/810_564f75196aac7-Awardgrp.JPG</v>
      </c>
    </row>
    <row r="105">
      <c r="A105" s="12">
        <v>594.0</v>
      </c>
      <c r="B105" s="16" t="s">
        <v>69</v>
      </c>
      <c r="C105" s="16" t="s">
        <v>3500</v>
      </c>
      <c r="D105" s="18" t="b">
        <v>0</v>
      </c>
      <c r="E105" s="12">
        <v>0.0</v>
      </c>
      <c r="F105" s="12">
        <v>0.0</v>
      </c>
      <c r="G105" s="12">
        <v>0.0</v>
      </c>
      <c r="H105" s="20">
        <v>42319.393055555556</v>
      </c>
      <c r="I105" s="16" t="s">
        <v>3502</v>
      </c>
      <c r="J105" s="16" t="s">
        <v>3503</v>
      </c>
      <c r="K105" s="16" t="s">
        <v>3504</v>
      </c>
      <c r="L105" s="18" t="e">
        <v>#N/A</v>
      </c>
      <c r="M105" s="18" t="e">
        <v>#N/A</v>
      </c>
      <c r="N105" s="18" t="e">
        <v>#N/A</v>
      </c>
      <c r="O105" s="18" t="e">
        <v>#N/A</v>
      </c>
      <c r="P105" s="18" t="e">
        <v>#N/A</v>
      </c>
      <c r="Q105" s="16" t="s">
        <v>3499</v>
      </c>
      <c r="R105" s="18" t="b">
        <v>1</v>
      </c>
      <c r="S105" s="18" t="b">
        <v>1</v>
      </c>
      <c r="T105" s="12">
        <v>90813.0</v>
      </c>
      <c r="U105" s="16" t="s">
        <v>3367</v>
      </c>
      <c r="V105" s="16" t="s">
        <v>319</v>
      </c>
      <c r="W105" s="22"/>
      <c r="X105" s="22"/>
      <c r="Y105" s="22"/>
      <c r="Z105" s="16" t="s">
        <v>3509</v>
      </c>
      <c r="AA105" s="12">
        <v>3.0</v>
      </c>
      <c r="AB105" s="12">
        <v>1.0</v>
      </c>
      <c r="AC105" s="32" t="str">
        <f>vlookup($A105,Alex!$1:$1000,29,false)</f>
        <v>#god #disease</v>
      </c>
      <c r="AD105" s="32" t="str">
        <f>vlookup($A105,Alex!$1:$1000,27,false)</f>
        <v>3</v>
      </c>
      <c r="AE105" s="32" t="str">
        <f>vlookup($A105,Alex!$1:$1000,28,false)</f>
        <v>1</v>
      </c>
      <c r="AF105" s="32" t="str">
        <f>vlookup(I105,'IP addresss'!$2:$1000,3,false)</f>
        <v>North America</v>
      </c>
      <c r="AG105" s="32" t="str">
        <f>vlookup(I105,'IP addresss'!$2:$1000,6,false)</f>
        <v>OH</v>
      </c>
      <c r="AH105" s="32" t="str">
        <f>vlookup(I105,'IP addresss'!$2:$1000,8,false)</f>
        <v>Westerville</v>
      </c>
      <c r="AI105" s="32" t="str">
        <f>vlookup(I105,'IP addresss'!$2:$1000,10,false)</f>
        <v>40.16970062</v>
      </c>
      <c r="AJ105" s="32" t="str">
        <f>vlookup(I105,'IP addresss'!$2:$1000,11,false)</f>
        <v>-82.92299652</v>
      </c>
      <c r="AK105" s="32" t="str">
        <f>vlookup(A105,MainData_Jackie!$1:$1000,2,false)</f>
        <v>Ashley Garrett Schwyn</v>
      </c>
      <c r="AL105" s="32" t="str">
        <f>vlookup($A105,MainData_Jackie!$1:$1000,3,false)</f>
        <v>2115</v>
      </c>
      <c r="AM105" s="32" t="str">
        <f>vlookup($A105,MainData_Jackie!$1:$1000,4,false)</f>
        <v>383</v>
      </c>
      <c r="AN105" s="32" t="str">
        <f>vlookup($A105,MainData_Jackie!$1:$1000,5,false)</f>
        <v>61</v>
      </c>
      <c r="AO105" s="32" t="str">
        <f>vlookup($A105,MainData_Jackie!$1:$1000,6,false)</f>
        <v>1</v>
      </c>
      <c r="AP105" s="32" t="str">
        <f>vlookup($A105,MainData_Jackie!$1:$1000,7,false)</f>
        <v>0</v>
      </c>
      <c r="AQ105" s="32" t="str">
        <f>vlookup($A105,MainData_Jackie!$1:$1000,8,false)</f>
        <v>0</v>
      </c>
      <c r="AR105" s="32" t="str">
        <f>vlookup($A105,MainData_Jackie!$1:$1000,9,false)</f>
        <v>2</v>
      </c>
      <c r="AS105" s="32" t="str">
        <f>vlookup($A105,MainData_Jackie!$1:$1000,10,false)</f>
        <v>0</v>
      </c>
      <c r="AT105" s="32" t="str">
        <f>vlookup($A105,MainData_Jackie!$1:$1000,11,false)</f>
        <v>12</v>
      </c>
      <c r="AU105" s="32" t="str">
        <f>vlookup($A105,MainData_Jackie!$1:$1000,12,false)</f>
        <v>47</v>
      </c>
      <c r="AV105" s="32" t="str">
        <f>vlookup($A105,MainData_Jackie!$1:$1000,13,false)</f>
        <v>gmail</v>
      </c>
      <c r="AW105" s="32" t="str">
        <f>vlookup($A105,MainData_Jackie!$1:$1000,14,false)</f>
        <v>com</v>
      </c>
      <c r="AX105" s="32" t="str">
        <f>vlookup($A105,MainData_Jackie!$1:$1000,15,false)</f>
        <v>2822</v>
      </c>
      <c r="AY105" s="32" t="str">
        <f>vlookup($A105,MainData_Jackie!$1:$1000,16,false)</f>
        <v>female</v>
      </c>
      <c r="AZ105" s="32" t="str">
        <f>vlookup($A105,Ian!104:1103,2,false)</f>
        <v/>
      </c>
      <c r="BA105" s="32" t="str">
        <f>vlookup($A105,Ian!104:1103,3,false)</f>
        <v/>
      </c>
      <c r="BB105" s="32" t="str">
        <f>vlookup($A105,Ian!104:1103,4,false)</f>
        <v/>
      </c>
      <c r="BC105" s="32" t="str">
        <f>vlookup($A105,Ian!104:1103,5,false)</f>
        <v/>
      </c>
      <c r="BD105" s="32" t="str">
        <f>vlookup($A105,Ian!104:1103,6,false)</f>
        <v/>
      </c>
      <c r="BE105" s="32" t="str">
        <f>vlookup($A105,Ian!104:1103,7,false)</f>
        <v/>
      </c>
      <c r="BF105" s="32" t="str">
        <f>vlookup($A105,Ian!104:1103,8,false)</f>
        <v/>
      </c>
      <c r="BG105" s="32" t="str">
        <f>vlookup(A105,SentimentScore!$1:$1000,2,false)</f>
        <v>0.614339</v>
      </c>
      <c r="BH105" s="50" t="str">
        <f>vlookup(A105,'Images with Key'!$1:$1000,32)</f>
        <v>https://s3-external-1.amazonaws.com/offertabs/offer/kxdcce/large/810_5645c4d05918d-allaboutthekidsACH.jpg</v>
      </c>
    </row>
    <row r="106">
      <c r="A106" s="12">
        <v>605.0</v>
      </c>
      <c r="B106" s="16" t="s">
        <v>69</v>
      </c>
      <c r="C106" s="16" t="s">
        <v>3512</v>
      </c>
      <c r="D106" s="18" t="b">
        <v>0</v>
      </c>
      <c r="E106" s="12">
        <v>244.0</v>
      </c>
      <c r="F106" s="12">
        <v>77.0</v>
      </c>
      <c r="G106" s="12">
        <v>167.0</v>
      </c>
      <c r="H106" s="20">
        <v>42313.84583333333</v>
      </c>
      <c r="I106" s="16" t="s">
        <v>3513</v>
      </c>
      <c r="J106" s="16" t="s">
        <v>3514</v>
      </c>
      <c r="K106" s="16" t="s">
        <v>3515</v>
      </c>
      <c r="L106" s="18" t="e">
        <v>#N/A</v>
      </c>
      <c r="M106" s="18" t="e">
        <v>#N/A</v>
      </c>
      <c r="N106" s="18" t="e">
        <v>#N/A</v>
      </c>
      <c r="O106" s="18" t="e">
        <v>#N/A</v>
      </c>
      <c r="P106" s="18" t="e">
        <v>#N/A</v>
      </c>
      <c r="Q106" s="16" t="s">
        <v>3511</v>
      </c>
      <c r="R106" s="18" t="b">
        <v>1</v>
      </c>
      <c r="S106" s="18" t="b">
        <v>0</v>
      </c>
      <c r="T106" s="12">
        <v>92592.0</v>
      </c>
      <c r="U106" s="16" t="s">
        <v>3519</v>
      </c>
      <c r="V106" s="16" t="s">
        <v>319</v>
      </c>
      <c r="W106" s="22"/>
      <c r="X106" s="22"/>
      <c r="Y106" s="22"/>
      <c r="Z106" s="16" t="s">
        <v>3524</v>
      </c>
      <c r="AA106" s="12">
        <v>3.0</v>
      </c>
      <c r="AB106" s="12">
        <v>2.0</v>
      </c>
      <c r="AC106" s="32" t="str">
        <f>vlookup($A106,Alex!$1:$1000,29,false)</f>
        <v>#fightingcancer</v>
      </c>
      <c r="AD106" s="32" t="str">
        <f>vlookup($A106,Alex!$1:$1000,27,false)</f>
        <v>3</v>
      </c>
      <c r="AE106" s="32" t="str">
        <f>vlookup($A106,Alex!$1:$1000,28,false)</f>
        <v>2</v>
      </c>
      <c r="AF106" s="32" t="str">
        <f>vlookup(I106,'IP addresss'!$2:$1000,3,false)</f>
        <v>North America</v>
      </c>
      <c r="AG106" s="32" t="str">
        <f>vlookup(I106,'IP addresss'!$2:$1000,6,false)</f>
        <v>CA</v>
      </c>
      <c r="AH106" s="32" t="str">
        <f>vlookup(I106,'IP addresss'!$2:$1000,8,false)</f>
        <v>Temecula</v>
      </c>
      <c r="AI106" s="32" t="str">
        <f>vlookup(I106,'IP addresss'!$2:$1000,10,false)</f>
        <v>33.52999878</v>
      </c>
      <c r="AJ106" s="32" t="str">
        <f>vlookup(I106,'IP addresss'!$2:$1000,11,false)</f>
        <v>-117.1035004</v>
      </c>
      <c r="AK106" s="32" t="str">
        <f>vlookup(A106,MainData_Jackie!$1:$1000,2,false)</f>
        <v>Gillian Larson</v>
      </c>
      <c r="AL106" s="32" t="str">
        <f>vlookup($A106,MainData_Jackie!$1:$1000,3,false)</f>
        <v>1500</v>
      </c>
      <c r="AM106" s="32" t="str">
        <f>vlookup($A106,MainData_Jackie!$1:$1000,4,false)</f>
        <v>273</v>
      </c>
      <c r="AN106" s="32" t="str">
        <f>vlookup($A106,MainData_Jackie!$1:$1000,5,false)</f>
        <v>51</v>
      </c>
      <c r="AO106" s="32" t="str">
        <f>vlookup($A106,MainData_Jackie!$1:$1000,6,false)</f>
        <v>0</v>
      </c>
      <c r="AP106" s="32" t="str">
        <f>vlookup($A106,MainData_Jackie!$1:$1000,7,false)</f>
        <v>0</v>
      </c>
      <c r="AQ106" s="32" t="str">
        <f>vlookup($A106,MainData_Jackie!$1:$1000,8,false)</f>
        <v>0</v>
      </c>
      <c r="AR106" s="32" t="str">
        <f>vlookup($A106,MainData_Jackie!$1:$1000,9,false)</f>
        <v>0</v>
      </c>
      <c r="AS106" s="32" t="str">
        <f>vlookup($A106,MainData_Jackie!$1:$1000,10,false)</f>
        <v>0</v>
      </c>
      <c r="AT106" s="32" t="str">
        <f>vlookup($A106,MainData_Jackie!$1:$1000,11,false)</f>
        <v>5</v>
      </c>
      <c r="AU106" s="32" t="str">
        <f>vlookup($A106,MainData_Jackie!$1:$1000,12,false)</f>
        <v>45</v>
      </c>
      <c r="AV106" s="32" t="str">
        <f>vlookup($A106,MainData_Jackie!$1:$1000,13,false)</f>
        <v>realityrally</v>
      </c>
      <c r="AW106" s="32" t="str">
        <f>vlookup($A106,MainData_Jackie!$1:$1000,14,false)</f>
        <v>com</v>
      </c>
      <c r="AX106" s="32" t="str">
        <f>vlookup($A106,MainData_Jackie!$1:$1000,15,false)</f>
        <v>1952</v>
      </c>
      <c r="AY106" s="32" t="str">
        <f>vlookup($A106,MainData_Jackie!$1:$1000,16,false)</f>
        <v>female</v>
      </c>
      <c r="AZ106" s="32" t="str">
        <f>vlookup($A106,Ian!105:1104,2,false)</f>
        <v>Gillian</v>
      </c>
      <c r="BA106" s="32" t="str">
        <f>vlookup($A106,Ian!105:1104,3,false)</f>
        <v>Larson</v>
      </c>
      <c r="BB106" s="32" t="str">
        <f>vlookup($A106,Ian!105:1104,4,false)</f>
        <v>Los Angeles</v>
      </c>
      <c r="BC106" s="32" t="str">
        <f>vlookup($A106,Ian!105:1104,5,false)</f>
        <v>United States</v>
      </c>
      <c r="BD106" s="32" t="str">
        <f>vlookup($A106,Ian!105:1104,6,false)</f>
        <v>California</v>
      </c>
      <c r="BE106" s="32" t="str">
        <f>vlookup($A106,Ian!105:1104,7,false)</f>
        <v>Reality Rally</v>
      </c>
      <c r="BF106" s="32" t="str">
        <f>vlookup($A106,Ian!105:1104,8,false)</f>
        <v>Creator and Event Producer</v>
      </c>
      <c r="BG106" s="66" t="str">
        <f>vlookup(A106,SentimentScore!$1:$1000,2,false)</f>
        <v>1.30E-10</v>
      </c>
      <c r="BH106" s="50" t="str">
        <f>vlookup(A106,'Images with Key'!$1:$1000,32)</f>
        <v>https://s3-external-1.amazonaws.com/offertabs/offer/kxdcce/large/810_56528ce8ed8da-AC_Image_Test2.png</v>
      </c>
    </row>
    <row r="107">
      <c r="A107" s="12">
        <v>610.0</v>
      </c>
      <c r="B107" s="16" t="s">
        <v>69</v>
      </c>
      <c r="C107" s="16" t="s">
        <v>3528</v>
      </c>
      <c r="D107" s="18" t="b">
        <v>0</v>
      </c>
      <c r="E107" s="12">
        <v>3.0</v>
      </c>
      <c r="F107" s="12">
        <v>0.0</v>
      </c>
      <c r="G107" s="12">
        <v>3.0</v>
      </c>
      <c r="H107" s="20">
        <v>42318.873611111114</v>
      </c>
      <c r="I107" s="16" t="s">
        <v>3529</v>
      </c>
      <c r="J107" s="16" t="s">
        <v>3530</v>
      </c>
      <c r="K107" s="16" t="s">
        <v>3531</v>
      </c>
      <c r="L107" s="18" t="e">
        <v>#N/A</v>
      </c>
      <c r="M107" s="18" t="e">
        <v>#N/A</v>
      </c>
      <c r="N107" s="18" t="e">
        <v>#N/A</v>
      </c>
      <c r="O107" s="18" t="e">
        <v>#N/A</v>
      </c>
      <c r="P107" s="18" t="e">
        <v>#N/A</v>
      </c>
      <c r="Q107" s="16" t="s">
        <v>3526</v>
      </c>
      <c r="R107" s="18" t="b">
        <v>1</v>
      </c>
      <c r="S107" s="18" t="b">
        <v>1</v>
      </c>
      <c r="T107" s="12">
        <v>92154.0</v>
      </c>
      <c r="U107" s="16" t="s">
        <v>1912</v>
      </c>
      <c r="V107" s="16" t="s">
        <v>319</v>
      </c>
      <c r="W107" s="22"/>
      <c r="X107" s="22"/>
      <c r="Y107" s="22"/>
      <c r="Z107" s="16" t="s">
        <v>3537</v>
      </c>
      <c r="AA107" s="12">
        <v>3.0</v>
      </c>
      <c r="AB107" s="12">
        <v>2.0</v>
      </c>
      <c r="AC107" s="32" t="str">
        <f>vlookup($A107,Alex!$1:$1000,29,false)</f>
        <v>#animals</v>
      </c>
      <c r="AD107" s="32" t="str">
        <f>vlookup($A107,Alex!$1:$1000,27,false)</f>
        <v>3</v>
      </c>
      <c r="AE107" s="32" t="str">
        <f>vlookup($A107,Alex!$1:$1000,28,false)</f>
        <v>2</v>
      </c>
      <c r="AF107" s="32" t="str">
        <f>vlookup(I107,'IP addresss'!$2:$1000,3,false)</f>
        <v>North America</v>
      </c>
      <c r="AG107" s="32" t="str">
        <f>vlookup(I107,'IP addresss'!$2:$1000,6,false)</f>
        <v>CA</v>
      </c>
      <c r="AH107" s="32" t="str">
        <f>vlookup(I107,'IP addresss'!$2:$1000,8,false)</f>
        <v>La Quinta</v>
      </c>
      <c r="AI107" s="32" t="str">
        <f>vlookup(I107,'IP addresss'!$2:$1000,10,false)</f>
        <v>33.65790176</v>
      </c>
      <c r="AJ107" s="32" t="str">
        <f>vlookup(I107,'IP addresss'!$2:$1000,11,false)</f>
        <v>-116.2699966</v>
      </c>
      <c r="AK107" s="32" t="str">
        <f>vlookup(A107,MainData_Jackie!$1:$1000,2,false)</f>
        <v>Diana Lewis</v>
      </c>
      <c r="AL107" s="32" t="str">
        <f>vlookup($A107,MainData_Jackie!$1:$1000,3,false)</f>
        <v>1448</v>
      </c>
      <c r="AM107" s="32" t="str">
        <f>vlookup($A107,MainData_Jackie!$1:$1000,4,false)</f>
        <v>252</v>
      </c>
      <c r="AN107" s="32" t="str">
        <f>vlookup($A107,MainData_Jackie!$1:$1000,5,false)</f>
        <v>34</v>
      </c>
      <c r="AO107" s="32" t="str">
        <f>vlookup($A107,MainData_Jackie!$1:$1000,6,false)</f>
        <v>1</v>
      </c>
      <c r="AP107" s="32" t="str">
        <f>vlookup($A107,MainData_Jackie!$1:$1000,7,false)</f>
        <v>0</v>
      </c>
      <c r="AQ107" s="32" t="str">
        <f>vlookup($A107,MainData_Jackie!$1:$1000,8,false)</f>
        <v>0</v>
      </c>
      <c r="AR107" s="32" t="str">
        <f>vlookup($A107,MainData_Jackie!$1:$1000,9,false)</f>
        <v>0</v>
      </c>
      <c r="AS107" s="32" t="str">
        <f>vlookup($A107,MainData_Jackie!$1:$1000,10,false)</f>
        <v>1</v>
      </c>
      <c r="AT107" s="32" t="str">
        <f>vlookup($A107,MainData_Jackie!$1:$1000,11,false)</f>
        <v>14</v>
      </c>
      <c r="AU107" s="32" t="str">
        <f>vlookup($A107,MainData_Jackie!$1:$1000,12,false)</f>
        <v>25</v>
      </c>
      <c r="AV107" s="32" t="str">
        <f>vlookup($A107,MainData_Jackie!$1:$1000,13,false)</f>
        <v>therescudeddog</v>
      </c>
      <c r="AW107" s="32" t="str">
        <f>vlookup($A107,MainData_Jackie!$1:$1000,14,false)</f>
        <v>org</v>
      </c>
      <c r="AX107" s="32" t="str">
        <f>vlookup($A107,MainData_Jackie!$1:$1000,15,false)</f>
        <v>1858</v>
      </c>
      <c r="AY107" s="32" t="str">
        <f>vlookup($A107,MainData_Jackie!$1:$1000,16,false)</f>
        <v>female</v>
      </c>
      <c r="AZ107" s="32" t="str">
        <f>vlookup($A107,Ian!106:1105,2,false)</f>
        <v/>
      </c>
      <c r="BA107" s="32" t="str">
        <f>vlookup($A107,Ian!106:1105,3,false)</f>
        <v/>
      </c>
      <c r="BB107" s="32" t="str">
        <f>vlookup($A107,Ian!106:1105,4,false)</f>
        <v/>
      </c>
      <c r="BC107" s="32" t="str">
        <f>vlookup($A107,Ian!106:1105,5,false)</f>
        <v/>
      </c>
      <c r="BD107" s="32" t="str">
        <f>vlookup($A107,Ian!106:1105,6,false)</f>
        <v/>
      </c>
      <c r="BE107" s="32" t="str">
        <f>vlookup($A107,Ian!106:1105,7,false)</f>
        <v/>
      </c>
      <c r="BF107" s="32" t="str">
        <f>vlookup($A107,Ian!106:1105,8,false)</f>
        <v/>
      </c>
      <c r="BG107" s="32" t="str">
        <f>vlookup(A107,SentimentScore!$1:$1000,2,false)</f>
        <v>0.999999</v>
      </c>
      <c r="BH107" s="50" t="str">
        <f>vlookup(A107,'Images with Key'!$1:$1000,32)</f>
        <v>https://s3-external-1.amazonaws.com/offertabs/offer/kxdcce/large/810_56457168924bd-FB_IMG_1445967246446.jpg</v>
      </c>
    </row>
    <row r="108">
      <c r="A108" s="12">
        <v>656.0</v>
      </c>
      <c r="B108" s="16" t="s">
        <v>69</v>
      </c>
      <c r="C108" s="16" t="s">
        <v>3540</v>
      </c>
      <c r="D108" s="18" t="b">
        <v>1</v>
      </c>
      <c r="E108" s="12">
        <v>0.0</v>
      </c>
      <c r="F108" s="12">
        <v>0.0</v>
      </c>
      <c r="G108" s="12">
        <v>0.0</v>
      </c>
      <c r="H108" s="20">
        <v>42310.575694444444</v>
      </c>
      <c r="I108" s="16" t="s">
        <v>3541</v>
      </c>
      <c r="J108" s="16" t="s">
        <v>3543</v>
      </c>
      <c r="K108" s="16" t="s">
        <v>3544</v>
      </c>
      <c r="L108" s="18" t="e">
        <v>#N/A</v>
      </c>
      <c r="M108" s="18" t="e">
        <v>#N/A</v>
      </c>
      <c r="N108" s="18" t="e">
        <v>#N/A</v>
      </c>
      <c r="O108" s="18" t="e">
        <v>#N/A</v>
      </c>
      <c r="P108" s="18" t="e">
        <v>#N/A</v>
      </c>
      <c r="Q108" s="16" t="s">
        <v>3539</v>
      </c>
      <c r="R108" s="18" t="b">
        <v>0</v>
      </c>
      <c r="S108" s="18" t="b">
        <v>0</v>
      </c>
      <c r="T108" s="12">
        <v>95608.0</v>
      </c>
      <c r="U108" s="16" t="s">
        <v>3545</v>
      </c>
      <c r="V108" s="16" t="s">
        <v>319</v>
      </c>
      <c r="W108" s="51">
        <v>1465140.0</v>
      </c>
      <c r="X108" s="51">
        <v>1462794.0</v>
      </c>
      <c r="Y108" s="16" t="s">
        <v>3547</v>
      </c>
      <c r="Z108" s="16" t="s">
        <v>3550</v>
      </c>
      <c r="AA108" s="12">
        <v>3.0</v>
      </c>
      <c r="AB108" s="12">
        <v>2.0</v>
      </c>
      <c r="AC108" s="32" t="str">
        <f>vlookup($A108,Alex!$1:$1000,29,false)</f>
        <v>#god</v>
      </c>
      <c r="AD108" s="32" t="str">
        <f>vlookup($A108,Alex!$1:$1000,27,false)</f>
        <v>3</v>
      </c>
      <c r="AE108" s="32" t="str">
        <f>vlookup($A108,Alex!$1:$1000,28,false)</f>
        <v>2</v>
      </c>
      <c r="AF108" s="32" t="str">
        <f>vlookup(I108,'IP addresss'!$2:$1000,3,false)</f>
        <v>North America</v>
      </c>
      <c r="AG108" s="32" t="str">
        <f>vlookup(I108,'IP addresss'!$2:$1000,6,false)</f>
        <v>CA</v>
      </c>
      <c r="AH108" s="32" t="str">
        <f>vlookup(I108,'IP addresss'!$2:$1000,8,false)</f>
        <v>Carmichael</v>
      </c>
      <c r="AI108" s="32" t="str">
        <f>vlookup(I108,'IP addresss'!$2:$1000,10,false)</f>
        <v>38.62620163</v>
      </c>
      <c r="AJ108" s="32" t="str">
        <f>vlookup(I108,'IP addresss'!$2:$1000,11,false)</f>
        <v>-121.3247986</v>
      </c>
      <c r="AK108" s="32" t="str">
        <f>vlookup(A108,MainData_Jackie!$1:$1000,2,false)</f>
        <v>MariaDaisy Realuyo Absalon</v>
      </c>
      <c r="AL108" s="32" t="str">
        <f>vlookup($A108,MainData_Jackie!$1:$1000,3,false)</f>
        <v>1033</v>
      </c>
      <c r="AM108" s="32" t="str">
        <f>vlookup($A108,MainData_Jackie!$1:$1000,4,false)</f>
        <v>195</v>
      </c>
      <c r="AN108" s="32" t="str">
        <f>vlookup($A108,MainData_Jackie!$1:$1000,5,false)</f>
        <v>20</v>
      </c>
      <c r="AO108" s="32" t="str">
        <f>vlookup($A108,MainData_Jackie!$1:$1000,6,false)</f>
        <v>0</v>
      </c>
      <c r="AP108" s="32" t="str">
        <f>vlookup($A108,MainData_Jackie!$1:$1000,7,false)</f>
        <v>0</v>
      </c>
      <c r="AQ108" s="32" t="str">
        <f>vlookup($A108,MainData_Jackie!$1:$1000,8,false)</f>
        <v>0</v>
      </c>
      <c r="AR108" s="32" t="str">
        <f>vlookup($A108,MainData_Jackie!$1:$1000,9,false)</f>
        <v>0</v>
      </c>
      <c r="AS108" s="32" t="str">
        <f>vlookup($A108,MainData_Jackie!$1:$1000,10,false)</f>
        <v>0</v>
      </c>
      <c r="AT108" s="32" t="str">
        <f>vlookup($A108,MainData_Jackie!$1:$1000,11,false)</f>
        <v>0</v>
      </c>
      <c r="AU108" s="32" t="str">
        <f>vlookup($A108,MainData_Jackie!$1:$1000,12,false)</f>
        <v>27</v>
      </c>
      <c r="AV108" s="32" t="str">
        <f>vlookup($A108,MainData_Jackie!$1:$1000,13,false)</f>
        <v>yahoo</v>
      </c>
      <c r="AW108" s="32" t="str">
        <f>vlookup($A108,MainData_Jackie!$1:$1000,14,false)</f>
        <v>com</v>
      </c>
      <c r="AX108" s="32" t="str">
        <f>vlookup($A108,MainData_Jackie!$1:$1000,15,false)</f>
        <v>1413</v>
      </c>
      <c r="AY108" s="32" t="str">
        <f>vlookup($A108,MainData_Jackie!$1:$1000,16,false)</f>
        <v/>
      </c>
      <c r="AZ108" s="32" t="str">
        <f>vlookup($A108,Ian!107:1106,2,false)</f>
        <v/>
      </c>
      <c r="BA108" s="32" t="str">
        <f>vlookup($A108,Ian!107:1106,3,false)</f>
        <v/>
      </c>
      <c r="BB108" s="32" t="str">
        <f>vlookup($A108,Ian!107:1106,4,false)</f>
        <v/>
      </c>
      <c r="BC108" s="32" t="str">
        <f>vlookup($A108,Ian!107:1106,5,false)</f>
        <v/>
      </c>
      <c r="BD108" s="32" t="str">
        <f>vlookup($A108,Ian!107:1106,6,false)</f>
        <v/>
      </c>
      <c r="BE108" s="32" t="str">
        <f>vlookup($A108,Ian!107:1106,7,false)</f>
        <v/>
      </c>
      <c r="BF108" s="32" t="str">
        <f>vlookup($A108,Ian!107:1106,8,false)</f>
        <v/>
      </c>
      <c r="BG108" s="32" t="str">
        <f>vlookup(A108,SentimentScore!$1:$1000,2,false)</f>
        <v>0.99922</v>
      </c>
      <c r="BH108" s="32" t="str">
        <f>vlookup(A108,'Images with Key'!$1:$1000,32)</f>
        <v/>
      </c>
    </row>
    <row r="109">
      <c r="A109" s="12">
        <v>713.0</v>
      </c>
      <c r="B109" s="16" t="s">
        <v>69</v>
      </c>
      <c r="C109" s="16" t="s">
        <v>3020</v>
      </c>
      <c r="D109" s="18" t="b">
        <v>1</v>
      </c>
      <c r="E109" s="12">
        <v>4.0</v>
      </c>
      <c r="F109" s="12">
        <v>2.0</v>
      </c>
      <c r="G109" s="12">
        <v>2.0</v>
      </c>
      <c r="H109" s="20">
        <v>42320.50625</v>
      </c>
      <c r="I109" s="16" t="s">
        <v>3023</v>
      </c>
      <c r="J109" s="16" t="s">
        <v>3024</v>
      </c>
      <c r="K109" s="16" t="s">
        <v>3556</v>
      </c>
      <c r="L109" s="18" t="e">
        <v>#N/A</v>
      </c>
      <c r="M109" s="18" t="e">
        <v>#N/A</v>
      </c>
      <c r="N109" s="18" t="e">
        <v>#N/A</v>
      </c>
      <c r="O109" s="18" t="e">
        <v>#N/A</v>
      </c>
      <c r="P109" s="18" t="e">
        <v>#N/A</v>
      </c>
      <c r="Q109" s="16" t="s">
        <v>3551</v>
      </c>
      <c r="R109" s="18" t="b">
        <v>0</v>
      </c>
      <c r="S109" s="18" t="b">
        <v>1</v>
      </c>
      <c r="T109" s="12">
        <v>91702.0</v>
      </c>
      <c r="U109" s="16" t="s">
        <v>3027</v>
      </c>
      <c r="V109" s="16" t="s">
        <v>319</v>
      </c>
      <c r="W109" s="51">
        <v>469846.0</v>
      </c>
      <c r="X109" s="51">
        <v>342973.0</v>
      </c>
      <c r="Y109" s="16" t="s">
        <v>3029</v>
      </c>
      <c r="Z109" s="16" t="s">
        <v>3559</v>
      </c>
      <c r="AA109" s="12">
        <v>3.0</v>
      </c>
      <c r="AB109" s="12">
        <v>2.0</v>
      </c>
      <c r="AC109" s="32" t="str">
        <f>vlookup($A109,Alex!$1:$1000,29,false)</f>
        <v>#education</v>
      </c>
      <c r="AD109" s="32" t="str">
        <f>vlookup($A109,Alex!$1:$1000,27,false)</f>
        <v>3</v>
      </c>
      <c r="AE109" s="32" t="str">
        <f>vlookup($A109,Alex!$1:$1000,28,false)</f>
        <v>2</v>
      </c>
      <c r="AF109" s="32" t="str">
        <f>vlookup(I109,'IP addresss'!$2:$1000,3,false)</f>
        <v>North America</v>
      </c>
      <c r="AG109" s="32" t="str">
        <f>vlookup(I109,'IP addresss'!$2:$1000,6,false)</f>
        <v>CA</v>
      </c>
      <c r="AH109" s="32" t="str">
        <f>vlookup(I109,'IP addresss'!$2:$1000,8,false)</f>
        <v>Azusa</v>
      </c>
      <c r="AI109" s="32" t="str">
        <f>vlookup(I109,'IP addresss'!$2:$1000,10,false)</f>
        <v>34.17480087</v>
      </c>
      <c r="AJ109" s="32" t="str">
        <f>vlookup(I109,'IP addresss'!$2:$1000,11,false)</f>
        <v>-117.8750992</v>
      </c>
      <c r="AK109" s="32" t="str">
        <f>vlookup(A109,MainData_Jackie!$1:$1000,2,false)</f>
        <v>Joseph Reyes</v>
      </c>
      <c r="AL109" s="32" t="str">
        <f>vlookup($A109,MainData_Jackie!$1:$1000,3,false)</f>
        <v>934</v>
      </c>
      <c r="AM109" s="32" t="str">
        <f>vlookup($A109,MainData_Jackie!$1:$1000,4,false)</f>
        <v>149</v>
      </c>
      <c r="AN109" s="32" t="str">
        <f>vlookup($A109,MainData_Jackie!$1:$1000,5,false)</f>
        <v>23</v>
      </c>
      <c r="AO109" s="32" t="str">
        <f>vlookup($A109,MainData_Jackie!$1:$1000,6,false)</f>
        <v>1</v>
      </c>
      <c r="AP109" s="32" t="str">
        <f>vlookup($A109,MainData_Jackie!$1:$1000,7,false)</f>
        <v>0</v>
      </c>
      <c r="AQ109" s="32" t="str">
        <f>vlookup($A109,MainData_Jackie!$1:$1000,8,false)</f>
        <v>0</v>
      </c>
      <c r="AR109" s="32" t="str">
        <f>vlookup($A109,MainData_Jackie!$1:$1000,9,false)</f>
        <v>0</v>
      </c>
      <c r="AS109" s="32" t="str">
        <f>vlookup($A109,MainData_Jackie!$1:$1000,10,false)</f>
        <v>0</v>
      </c>
      <c r="AT109" s="32" t="str">
        <f>vlookup($A109,MainData_Jackie!$1:$1000,11,false)</f>
        <v>3</v>
      </c>
      <c r="AU109" s="32" t="str">
        <f>vlookup($A109,MainData_Jackie!$1:$1000,12,false)</f>
        <v>27</v>
      </c>
      <c r="AV109" s="32" t="str">
        <f>vlookup($A109,MainData_Jackie!$1:$1000,13,false)</f>
        <v>gmail</v>
      </c>
      <c r="AW109" s="32" t="str">
        <f>vlookup($A109,MainData_Jackie!$1:$1000,14,false)</f>
        <v>com</v>
      </c>
      <c r="AX109" s="32" t="str">
        <f>vlookup($A109,MainData_Jackie!$1:$1000,15,false)</f>
        <v>1111</v>
      </c>
      <c r="AY109" s="32" t="str">
        <f>vlookup($A109,MainData_Jackie!$1:$1000,16,false)</f>
        <v>male</v>
      </c>
      <c r="AZ109" s="32" t="str">
        <f>vlookup($A109,Ian!108:1107,2,false)</f>
        <v/>
      </c>
      <c r="BA109" s="32" t="str">
        <f>vlookup($A109,Ian!108:1107,3,false)</f>
        <v/>
      </c>
      <c r="BB109" s="32" t="str">
        <f>vlookup($A109,Ian!108:1107,4,false)</f>
        <v/>
      </c>
      <c r="BC109" s="32" t="str">
        <f>vlookup($A109,Ian!108:1107,5,false)</f>
        <v/>
      </c>
      <c r="BD109" s="32" t="str">
        <f>vlookup($A109,Ian!108:1107,6,false)</f>
        <v/>
      </c>
      <c r="BE109" s="32" t="str">
        <f>vlookup($A109,Ian!108:1107,7,false)</f>
        <v/>
      </c>
      <c r="BF109" s="32" t="str">
        <f>vlookup($A109,Ian!108:1107,8,false)</f>
        <v/>
      </c>
      <c r="BG109" s="32" t="str">
        <f>vlookup(A109,SentimentScore!$1:$1000,2,false)</f>
        <v>1</v>
      </c>
      <c r="BH109" s="32" t="str">
        <f>vlookup(A109,'Images with Key'!$1:$1000,32)</f>
        <v/>
      </c>
    </row>
    <row r="110">
      <c r="A110" s="12">
        <v>720.0</v>
      </c>
      <c r="B110" s="16" t="s">
        <v>69</v>
      </c>
      <c r="C110" s="16" t="s">
        <v>3562</v>
      </c>
      <c r="D110" s="18" t="b">
        <v>1</v>
      </c>
      <c r="E110" s="12">
        <v>0.0</v>
      </c>
      <c r="F110" s="12">
        <v>0.0</v>
      </c>
      <c r="G110" s="12">
        <v>0.0</v>
      </c>
      <c r="H110" s="20">
        <v>42320.49930555555</v>
      </c>
      <c r="I110" s="16" t="s">
        <v>3564</v>
      </c>
      <c r="J110" s="16" t="s">
        <v>3565</v>
      </c>
      <c r="K110" s="16" t="s">
        <v>3566</v>
      </c>
      <c r="L110" s="18" t="e">
        <v>#N/A</v>
      </c>
      <c r="M110" s="18" t="e">
        <v>#N/A</v>
      </c>
      <c r="N110" s="18" t="e">
        <v>#N/A</v>
      </c>
      <c r="O110" s="18" t="e">
        <v>#N/A</v>
      </c>
      <c r="P110" s="18" t="e">
        <v>#N/A</v>
      </c>
      <c r="Q110" s="16" t="s">
        <v>3561</v>
      </c>
      <c r="R110" s="18" t="b">
        <v>0</v>
      </c>
      <c r="S110" s="18" t="b">
        <v>0</v>
      </c>
      <c r="T110" s="12">
        <v>92626.0</v>
      </c>
      <c r="U110" s="16" t="s">
        <v>3316</v>
      </c>
      <c r="V110" s="16" t="s">
        <v>319</v>
      </c>
      <c r="W110" s="51">
        <v>258326.0</v>
      </c>
      <c r="X110" s="51">
        <v>240757.0</v>
      </c>
      <c r="Y110" s="16" t="s">
        <v>3570</v>
      </c>
      <c r="Z110" s="16" t="s">
        <v>3577</v>
      </c>
      <c r="AA110" s="12">
        <v>1.0</v>
      </c>
      <c r="AB110" s="12">
        <v>3.0</v>
      </c>
      <c r="AC110" s="32" t="str">
        <f>vlookup($A110,Alex!$1:$1000,29,false)</f>
        <v>#abuse #education</v>
      </c>
      <c r="AD110" s="32" t="str">
        <f>vlookup($A110,Alex!$1:$1000,27,false)</f>
        <v>1</v>
      </c>
      <c r="AE110" s="32" t="str">
        <f>vlookup($A110,Alex!$1:$1000,28,false)</f>
        <v>3</v>
      </c>
      <c r="AF110" s="32" t="str">
        <f>vlookup(I110,'IP addresss'!$2:$1000,3,false)</f>
        <v>North America</v>
      </c>
      <c r="AG110" s="32" t="str">
        <f>vlookup(I110,'IP addresss'!$2:$1000,6,false)</f>
        <v>CA</v>
      </c>
      <c r="AH110" s="32" t="str">
        <f>vlookup(I110,'IP addresss'!$2:$1000,8,false)</f>
        <v>Yorba Linda</v>
      </c>
      <c r="AI110" s="32" t="str">
        <f>vlookup(I110,'IP addresss'!$2:$1000,10,false)</f>
        <v>33.88790131</v>
      </c>
      <c r="AJ110" s="32" t="str">
        <f>vlookup(I110,'IP addresss'!$2:$1000,11,false)</f>
        <v>-117.7285995</v>
      </c>
      <c r="AK110" s="32" t="str">
        <f>vlookup(A110,MainData_Jackie!$1:$1000,2,false)</f>
        <v>Stephanie Starmack Vande Kappelle</v>
      </c>
      <c r="AL110" s="32" t="str">
        <f>vlookup($A110,MainData_Jackie!$1:$1000,3,false)</f>
        <v>2806</v>
      </c>
      <c r="AM110" s="32" t="str">
        <f>vlookup($A110,MainData_Jackie!$1:$1000,4,false)</f>
        <v>491</v>
      </c>
      <c r="AN110" s="32" t="str">
        <f>vlookup($A110,MainData_Jackie!$1:$1000,5,false)</f>
        <v>76</v>
      </c>
      <c r="AO110" s="32" t="str">
        <f>vlookup($A110,MainData_Jackie!$1:$1000,6,false)</f>
        <v>0</v>
      </c>
      <c r="AP110" s="32" t="str">
        <f>vlookup($A110,MainData_Jackie!$1:$1000,7,false)</f>
        <v>0</v>
      </c>
      <c r="AQ110" s="32" t="str">
        <f>vlookup($A110,MainData_Jackie!$1:$1000,8,false)</f>
        <v>0</v>
      </c>
      <c r="AR110" s="32" t="str">
        <f>vlookup($A110,MainData_Jackie!$1:$1000,9,false)</f>
        <v>1</v>
      </c>
      <c r="AS110" s="32" t="str">
        <f>vlookup($A110,MainData_Jackie!$1:$1000,10,false)</f>
        <v>1</v>
      </c>
      <c r="AT110" s="32" t="str">
        <f>vlookup($A110,MainData_Jackie!$1:$1000,11,false)</f>
        <v>21</v>
      </c>
      <c r="AU110" s="32" t="str">
        <f>vlookup($A110,MainData_Jackie!$1:$1000,12,false)</f>
        <v>71</v>
      </c>
      <c r="AV110" s="32" t="str">
        <f>vlookup($A110,MainData_Jackie!$1:$1000,13,false)</f>
        <v>gmail</v>
      </c>
      <c r="AW110" s="32" t="str">
        <f>vlookup($A110,MainData_Jackie!$1:$1000,14,false)</f>
        <v>com</v>
      </c>
      <c r="AX110" s="32" t="str">
        <f>vlookup($A110,MainData_Jackie!$1:$1000,15,false)</f>
        <v>3662</v>
      </c>
      <c r="AY110" s="32" t="str">
        <f>vlookup($A110,MainData_Jackie!$1:$1000,16,false)</f>
        <v>female</v>
      </c>
      <c r="AZ110" s="32" t="str">
        <f>vlookup($A110,Ian!109:1108,2,false)</f>
        <v/>
      </c>
      <c r="BA110" s="32" t="str">
        <f>vlookup($A110,Ian!109:1108,3,false)</f>
        <v/>
      </c>
      <c r="BB110" s="32" t="str">
        <f>vlookup($A110,Ian!109:1108,4,false)</f>
        <v/>
      </c>
      <c r="BC110" s="32" t="str">
        <f>vlookup($A110,Ian!109:1108,5,false)</f>
        <v/>
      </c>
      <c r="BD110" s="32" t="str">
        <f>vlookup($A110,Ian!109:1108,6,false)</f>
        <v/>
      </c>
      <c r="BE110" s="32" t="str">
        <f>vlookup($A110,Ian!109:1108,7,false)</f>
        <v/>
      </c>
      <c r="BF110" s="32" t="str">
        <f>vlookup($A110,Ian!109:1108,8,false)</f>
        <v/>
      </c>
      <c r="BG110" s="32" t="str">
        <f>vlookup(A110,SentimentScore!$1:$1000,2,false)</f>
        <v>0.035819</v>
      </c>
      <c r="BH110" s="32" t="str">
        <f>vlookup(A110,'Images with Key'!$1:$1000,32)</f>
        <v/>
      </c>
    </row>
    <row r="111">
      <c r="A111" s="12">
        <v>721.0</v>
      </c>
      <c r="B111" s="16" t="s">
        <v>69</v>
      </c>
      <c r="C111" s="16" t="s">
        <v>3255</v>
      </c>
      <c r="D111" s="18" t="b">
        <v>1</v>
      </c>
      <c r="E111" s="12">
        <v>25.0</v>
      </c>
      <c r="F111" s="12">
        <v>7.0</v>
      </c>
      <c r="G111" s="12">
        <v>18.0</v>
      </c>
      <c r="H111" s="20">
        <v>42321.92569444444</v>
      </c>
      <c r="I111" s="16" t="s">
        <v>3580</v>
      </c>
      <c r="J111" s="16" t="s">
        <v>3257</v>
      </c>
      <c r="K111" s="16" t="s">
        <v>3582</v>
      </c>
      <c r="L111" s="18" t="e">
        <v>#N/A</v>
      </c>
      <c r="M111" s="18" t="e">
        <v>#N/A</v>
      </c>
      <c r="N111" s="18" t="e">
        <v>#N/A</v>
      </c>
      <c r="O111" s="18" t="e">
        <v>#N/A</v>
      </c>
      <c r="P111" s="18" t="e">
        <v>#N/A</v>
      </c>
      <c r="Q111" s="16" t="s">
        <v>3578</v>
      </c>
      <c r="R111" s="18" t="b">
        <v>0</v>
      </c>
      <c r="S111" s="18" t="b">
        <v>0</v>
      </c>
      <c r="T111" s="16" t="s">
        <v>3259</v>
      </c>
      <c r="U111" s="16" t="s">
        <v>3260</v>
      </c>
      <c r="V111" s="16" t="s">
        <v>319</v>
      </c>
      <c r="W111" s="51">
        <v>3310582.0</v>
      </c>
      <c r="X111" s="51">
        <v>3281276.0</v>
      </c>
      <c r="Y111" s="16" t="s">
        <v>3261</v>
      </c>
      <c r="Z111" s="16" t="s">
        <v>3588</v>
      </c>
      <c r="AA111" s="12">
        <v>1.0</v>
      </c>
      <c r="AB111" s="12">
        <v>2.0</v>
      </c>
      <c r="AC111" s="32" t="str">
        <f>vlookup($A111,Alex!$1:$1000,29,false)</f>
        <v>#impact #healthcare</v>
      </c>
      <c r="AD111" s="32" t="str">
        <f>vlookup($A111,Alex!$1:$1000,27,false)</f>
        <v>1</v>
      </c>
      <c r="AE111" s="32" t="str">
        <f>vlookup($A111,Alex!$1:$1000,28,false)</f>
        <v>2</v>
      </c>
      <c r="AF111" s="32" t="str">
        <f>vlookup(I111,'IP addresss'!$2:$1000,3,false)</f>
        <v>North America</v>
      </c>
      <c r="AG111" s="32" t="str">
        <f>vlookup(I111,'IP addresss'!$2:$1000,6,false)</f>
        <v>CA</v>
      </c>
      <c r="AH111" s="32" t="str">
        <f>vlookup(I111,'IP addresss'!$2:$1000,8,false)</f>
        <v>Fairfield</v>
      </c>
      <c r="AI111" s="32" t="str">
        <f>vlookup(I111,'IP addresss'!$2:$1000,10,false)</f>
        <v>38.24940109</v>
      </c>
      <c r="AJ111" s="32" t="str">
        <f>vlookup(I111,'IP addresss'!$2:$1000,11,false)</f>
        <v>-122.0400009</v>
      </c>
      <c r="AK111" s="32" t="str">
        <f>vlookup(A111,MainData_Jackie!$1:$1000,2,false)</f>
        <v>Alana Llama</v>
      </c>
      <c r="AL111" s="32" t="str">
        <f>vlookup($A111,MainData_Jackie!$1:$1000,3,false)</f>
        <v>1217</v>
      </c>
      <c r="AM111" s="32" t="str">
        <f>vlookup($A111,MainData_Jackie!$1:$1000,4,false)</f>
        <v>229</v>
      </c>
      <c r="AN111" s="32" t="str">
        <f>vlookup($A111,MainData_Jackie!$1:$1000,5,false)</f>
        <v>26</v>
      </c>
      <c r="AO111" s="32" t="str">
        <f>vlookup($A111,MainData_Jackie!$1:$1000,6,false)</f>
        <v>0</v>
      </c>
      <c r="AP111" s="32" t="str">
        <f>vlookup($A111,MainData_Jackie!$1:$1000,7,false)</f>
        <v>0</v>
      </c>
      <c r="AQ111" s="32" t="str">
        <f>vlookup($A111,MainData_Jackie!$1:$1000,8,false)</f>
        <v>0</v>
      </c>
      <c r="AR111" s="32" t="str">
        <f>vlookup($A111,MainData_Jackie!$1:$1000,9,false)</f>
        <v>0</v>
      </c>
      <c r="AS111" s="32" t="str">
        <f>vlookup($A111,MainData_Jackie!$1:$1000,10,false)</f>
        <v>1</v>
      </c>
      <c r="AT111" s="32" t="str">
        <f>vlookup($A111,MainData_Jackie!$1:$1000,11,false)</f>
        <v>4</v>
      </c>
      <c r="AU111" s="32" t="str">
        <f>vlookup($A111,MainData_Jackie!$1:$1000,12,false)</f>
        <v>42</v>
      </c>
      <c r="AV111" s="32" t="str">
        <f>vlookup($A111,MainData_Jackie!$1:$1000,13,false)</f>
        <v>gmail</v>
      </c>
      <c r="AW111" s="32" t="str">
        <f>vlookup($A111,MainData_Jackie!$1:$1000,14,false)</f>
        <v>com</v>
      </c>
      <c r="AX111" s="32" t="str">
        <f>vlookup($A111,MainData_Jackie!$1:$1000,15,false)</f>
        <v>1594</v>
      </c>
      <c r="AY111" s="32" t="str">
        <f>vlookup($A111,MainData_Jackie!$1:$1000,16,false)</f>
        <v>female</v>
      </c>
      <c r="AZ111" s="32" t="str">
        <f>vlookup($A111,Ian!110:1109,2,false)</f>
        <v/>
      </c>
      <c r="BA111" s="32" t="str">
        <f>vlookup($A111,Ian!110:1109,3,false)</f>
        <v/>
      </c>
      <c r="BB111" s="32" t="str">
        <f>vlookup($A111,Ian!110:1109,4,false)</f>
        <v/>
      </c>
      <c r="BC111" s="32" t="str">
        <f>vlookup($A111,Ian!110:1109,5,false)</f>
        <v/>
      </c>
      <c r="BD111" s="32" t="str">
        <f>vlookup($A111,Ian!110:1109,6,false)</f>
        <v/>
      </c>
      <c r="BE111" s="32" t="str">
        <f>vlookup($A111,Ian!110:1109,7,false)</f>
        <v/>
      </c>
      <c r="BF111" s="32" t="str">
        <f>vlookup($A111,Ian!110:1109,8,false)</f>
        <v/>
      </c>
      <c r="BG111" s="32" t="str">
        <f>vlookup(A111,SentimentScore!$1:$1000,2,false)</f>
        <v>0.769664</v>
      </c>
      <c r="BH111" s="50" t="str">
        <f>vlookup(A111,'Images with Key'!$1:$1000,32)</f>
        <v>https://s3-external-1.amazonaws.com/offertabs/offer/kxdcce/large/810_5637af958d237-261804_1436704214331_5290467_n.jpg</v>
      </c>
    </row>
    <row r="112">
      <c r="A112" s="12">
        <v>722.0</v>
      </c>
      <c r="B112" s="16" t="s">
        <v>69</v>
      </c>
      <c r="C112" s="16" t="s">
        <v>3255</v>
      </c>
      <c r="D112" s="18" t="b">
        <v>1</v>
      </c>
      <c r="E112" s="12">
        <v>0.0</v>
      </c>
      <c r="F112" s="12">
        <v>0.0</v>
      </c>
      <c r="G112" s="12">
        <v>0.0</v>
      </c>
      <c r="H112" s="20">
        <v>42321.93958333333</v>
      </c>
      <c r="I112" s="16" t="s">
        <v>3580</v>
      </c>
      <c r="J112" s="16" t="s">
        <v>3257</v>
      </c>
      <c r="K112" s="16" t="s">
        <v>3592</v>
      </c>
      <c r="L112" s="18" t="e">
        <v>#N/A</v>
      </c>
      <c r="M112" s="18" t="e">
        <v>#N/A</v>
      </c>
      <c r="N112" s="18" t="e">
        <v>#N/A</v>
      </c>
      <c r="O112" s="18" t="e">
        <v>#N/A</v>
      </c>
      <c r="P112" s="18" t="e">
        <v>#N/A</v>
      </c>
      <c r="Q112" s="16" t="s">
        <v>3590</v>
      </c>
      <c r="R112" s="18" t="b">
        <v>0</v>
      </c>
      <c r="S112" s="18" t="b">
        <v>0</v>
      </c>
      <c r="T112" s="16" t="s">
        <v>3259</v>
      </c>
      <c r="U112" s="16" t="s">
        <v>3260</v>
      </c>
      <c r="V112" s="16" t="s">
        <v>319</v>
      </c>
      <c r="W112" s="51">
        <v>3310582.0</v>
      </c>
      <c r="X112" s="51">
        <v>3281276.0</v>
      </c>
      <c r="Y112" s="16" t="s">
        <v>3261</v>
      </c>
      <c r="Z112" s="16" t="s">
        <v>3598</v>
      </c>
      <c r="AA112" s="12">
        <v>2.0</v>
      </c>
      <c r="AB112" s="12">
        <v>2.0</v>
      </c>
      <c r="AC112" s="32" t="str">
        <f>vlookup($A112,Alex!$1:$1000,29,false)</f>
        <v>#seniors</v>
      </c>
      <c r="AD112" s="32" t="str">
        <f>vlookup($A112,Alex!$1:$1000,27,false)</f>
        <v>2</v>
      </c>
      <c r="AE112" s="32" t="str">
        <f>vlookup($A112,Alex!$1:$1000,28,false)</f>
        <v>2</v>
      </c>
      <c r="AF112" s="32" t="str">
        <f>vlookup(I112,'IP addresss'!$2:$1000,3,false)</f>
        <v>North America</v>
      </c>
      <c r="AG112" s="32" t="str">
        <f>vlookup(I112,'IP addresss'!$2:$1000,6,false)</f>
        <v>CA</v>
      </c>
      <c r="AH112" s="32" t="str">
        <f>vlookup(I112,'IP addresss'!$2:$1000,8,false)</f>
        <v>Fairfield</v>
      </c>
      <c r="AI112" s="32" t="str">
        <f>vlookup(I112,'IP addresss'!$2:$1000,10,false)</f>
        <v>38.24940109</v>
      </c>
      <c r="AJ112" s="32" t="str">
        <f>vlookup(I112,'IP addresss'!$2:$1000,11,false)</f>
        <v>-122.0400009</v>
      </c>
      <c r="AK112" s="32" t="str">
        <f>vlookup(A112,MainData_Jackie!$1:$1000,2,false)</f>
        <v>Debbie Toth</v>
      </c>
      <c r="AL112" s="32" t="str">
        <f>vlookup($A112,MainData_Jackie!$1:$1000,3,false)</f>
        <v>1104</v>
      </c>
      <c r="AM112" s="32" t="str">
        <f>vlookup($A112,MainData_Jackie!$1:$1000,4,false)</f>
        <v>196</v>
      </c>
      <c r="AN112" s="32" t="str">
        <f>vlookup($A112,MainData_Jackie!$1:$1000,5,false)</f>
        <v>29</v>
      </c>
      <c r="AO112" s="32" t="str">
        <f>vlookup($A112,MainData_Jackie!$1:$1000,6,false)</f>
        <v>0</v>
      </c>
      <c r="AP112" s="32" t="str">
        <f>vlookup($A112,MainData_Jackie!$1:$1000,7,false)</f>
        <v>0</v>
      </c>
      <c r="AQ112" s="32" t="str">
        <f>vlookup($A112,MainData_Jackie!$1:$1000,8,false)</f>
        <v>0</v>
      </c>
      <c r="AR112" s="32" t="str">
        <f>vlookup($A112,MainData_Jackie!$1:$1000,9,false)</f>
        <v>0</v>
      </c>
      <c r="AS112" s="32" t="str">
        <f>vlookup($A112,MainData_Jackie!$1:$1000,10,false)</f>
        <v>3</v>
      </c>
      <c r="AT112" s="32" t="str">
        <f>vlookup($A112,MainData_Jackie!$1:$1000,11,false)</f>
        <v>0</v>
      </c>
      <c r="AU112" s="32" t="str">
        <f>vlookup($A112,MainData_Jackie!$1:$1000,12,false)</f>
        <v>19</v>
      </c>
      <c r="AV112" s="32" t="str">
        <f>vlookup($A112,MainData_Jackie!$1:$1000,13,false)</f>
        <v>rsnc-centers</v>
      </c>
      <c r="AW112" s="32" t="str">
        <f>vlookup($A112,MainData_Jackie!$1:$1000,14,false)</f>
        <v>org</v>
      </c>
      <c r="AX112" s="32" t="str">
        <f>vlookup($A112,MainData_Jackie!$1:$1000,15,false)</f>
        <v>1452</v>
      </c>
      <c r="AY112" s="32" t="str">
        <f>vlookup($A112,MainData_Jackie!$1:$1000,16,false)</f>
        <v>female</v>
      </c>
      <c r="AZ112" s="32" t="str">
        <f>vlookup($A112,Ian!111:1110,2,false)</f>
        <v/>
      </c>
      <c r="BA112" s="32" t="str">
        <f>vlookup($A112,Ian!111:1110,3,false)</f>
        <v/>
      </c>
      <c r="BB112" s="32" t="str">
        <f>vlookup($A112,Ian!111:1110,4,false)</f>
        <v/>
      </c>
      <c r="BC112" s="32" t="str">
        <f>vlookup($A112,Ian!111:1110,5,false)</f>
        <v/>
      </c>
      <c r="BD112" s="32" t="str">
        <f>vlookup($A112,Ian!111:1110,6,false)</f>
        <v/>
      </c>
      <c r="BE112" s="32" t="str">
        <f>vlookup($A112,Ian!111:1110,7,false)</f>
        <v/>
      </c>
      <c r="BF112" s="32" t="str">
        <f>vlookup($A112,Ian!111:1110,8,false)</f>
        <v/>
      </c>
      <c r="BG112" s="66" t="str">
        <f>vlookup(A112,SentimentScore!$1:$1000,2,false)</f>
        <v>4.58E-06</v>
      </c>
      <c r="BH112" s="32" t="str">
        <f>vlookup(A112,'Images with Key'!$1:$1000,32)</f>
        <v/>
      </c>
    </row>
    <row r="113">
      <c r="A113" s="12">
        <v>743.0</v>
      </c>
      <c r="B113" s="16" t="s">
        <v>69</v>
      </c>
      <c r="C113" s="16" t="s">
        <v>3361</v>
      </c>
      <c r="D113" s="18" t="b">
        <v>1</v>
      </c>
      <c r="E113" s="12">
        <v>1.0</v>
      </c>
      <c r="F113" s="12">
        <v>0.0</v>
      </c>
      <c r="G113" s="12">
        <v>1.0</v>
      </c>
      <c r="H113" s="20">
        <v>42332.33472222222</v>
      </c>
      <c r="I113" s="16" t="s">
        <v>3601</v>
      </c>
      <c r="J113" s="16" t="s">
        <v>3364</v>
      </c>
      <c r="K113" s="16" t="s">
        <v>3602</v>
      </c>
      <c r="L113" s="16" t="s">
        <v>264</v>
      </c>
      <c r="M113" s="12">
        <v>0.0</v>
      </c>
      <c r="N113" s="12">
        <v>0.0</v>
      </c>
      <c r="O113" s="12">
        <v>0.0</v>
      </c>
      <c r="P113" s="12">
        <v>0.0</v>
      </c>
      <c r="Q113" s="16" t="s">
        <v>3599</v>
      </c>
      <c r="R113" s="18" t="b">
        <v>0</v>
      </c>
      <c r="S113" s="18" t="b">
        <v>0</v>
      </c>
      <c r="T113" s="12">
        <v>90802.0</v>
      </c>
      <c r="U113" s="16" t="s">
        <v>3367</v>
      </c>
      <c r="V113" s="16" t="s">
        <v>319</v>
      </c>
      <c r="W113" s="22"/>
      <c r="X113" s="22"/>
      <c r="Y113" s="16" t="s">
        <v>3368</v>
      </c>
      <c r="Z113" s="16" t="s">
        <v>3605</v>
      </c>
      <c r="AA113" s="12">
        <v>1.0</v>
      </c>
      <c r="AB113" s="12">
        <v>1.0</v>
      </c>
      <c r="AC113" s="32" t="str">
        <f>vlookup($A113,Alex!$1:$1000,29,false)</f>
        <v>#homeless #god</v>
      </c>
      <c r="AD113" s="32" t="str">
        <f>vlookup($A113,Alex!$1:$1000,27,false)</f>
        <v>1</v>
      </c>
      <c r="AE113" s="32" t="str">
        <f>vlookup($A113,Alex!$1:$1000,28,false)</f>
        <v>1</v>
      </c>
      <c r="AF113" s="32" t="str">
        <f>vlookup(I113,'IP addresss'!$2:$1000,3,false)</f>
        <v>North America</v>
      </c>
      <c r="AG113" s="32" t="str">
        <f>vlookup(I113,'IP addresss'!$2:$1000,6,false)</f>
        <v>ID</v>
      </c>
      <c r="AH113" s="32" t="str">
        <f>vlookup(I113,'IP addresss'!$2:$1000,8,false)</f>
        <v>Boise</v>
      </c>
      <c r="AI113" s="32" t="str">
        <f>vlookup(I113,'IP addresss'!$2:$1000,10,false)</f>
        <v>43.63199997</v>
      </c>
      <c r="AJ113" s="32" t="str">
        <f>vlookup(I113,'IP addresss'!$2:$1000,11,false)</f>
        <v>-116.2837982</v>
      </c>
      <c r="AK113" s="32" t="str">
        <f>vlookup(A113,MainData_Jackie!$1:$1000,2,false)</f>
        <v>Pat Seruntine</v>
      </c>
      <c r="AL113" s="32" t="str">
        <f>vlookup($A113,MainData_Jackie!$1:$1000,3,false)</f>
        <v>850</v>
      </c>
      <c r="AM113" s="32" t="str">
        <f>vlookup($A113,MainData_Jackie!$1:$1000,4,false)</f>
        <v>174</v>
      </c>
      <c r="AN113" s="32" t="str">
        <f>vlookup($A113,MainData_Jackie!$1:$1000,5,false)</f>
        <v>22</v>
      </c>
      <c r="AO113" s="32" t="str">
        <f>vlookup($A113,MainData_Jackie!$1:$1000,6,false)</f>
        <v>0</v>
      </c>
      <c r="AP113" s="32" t="str">
        <f>vlookup($A113,MainData_Jackie!$1:$1000,7,false)</f>
        <v>0</v>
      </c>
      <c r="AQ113" s="32" t="str">
        <f>vlookup($A113,MainData_Jackie!$1:$1000,8,false)</f>
        <v>0</v>
      </c>
      <c r="AR113" s="32" t="str">
        <f>vlookup($A113,MainData_Jackie!$1:$1000,9,false)</f>
        <v>0</v>
      </c>
      <c r="AS113" s="32" t="str">
        <f>vlookup($A113,MainData_Jackie!$1:$1000,10,false)</f>
        <v>0</v>
      </c>
      <c r="AT113" s="32" t="str">
        <f>vlookup($A113,MainData_Jackie!$1:$1000,11,false)</f>
        <v>0</v>
      </c>
      <c r="AU113" s="32" t="str">
        <f>vlookup($A113,MainData_Jackie!$1:$1000,12,false)</f>
        <v>24</v>
      </c>
      <c r="AV113" s="32" t="str">
        <f>vlookup($A113,MainData_Jackie!$1:$1000,13,false)</f>
        <v>hotmail</v>
      </c>
      <c r="AW113" s="32" t="str">
        <f>vlookup($A113,MainData_Jackie!$1:$1000,14,false)</f>
        <v>com</v>
      </c>
      <c r="AX113" s="32" t="str">
        <f>vlookup($A113,MainData_Jackie!$1:$1000,15,false)</f>
        <v>1122</v>
      </c>
      <c r="AY113" s="32" t="str">
        <f>vlookup($A113,MainData_Jackie!$1:$1000,16,false)</f>
        <v>female</v>
      </c>
      <c r="AZ113" s="32" t="str">
        <f>vlookup($A113,Ian!112:1111,2,false)</f>
        <v/>
      </c>
      <c r="BA113" s="32" t="str">
        <f>vlookup($A113,Ian!112:1111,3,false)</f>
        <v/>
      </c>
      <c r="BB113" s="32" t="str">
        <f>vlookup($A113,Ian!112:1111,4,false)</f>
        <v/>
      </c>
      <c r="BC113" s="32" t="str">
        <f>vlookup($A113,Ian!112:1111,5,false)</f>
        <v/>
      </c>
      <c r="BD113" s="32" t="str">
        <f>vlookup($A113,Ian!112:1111,6,false)</f>
        <v/>
      </c>
      <c r="BE113" s="32" t="str">
        <f>vlookup($A113,Ian!112:1111,7,false)</f>
        <v/>
      </c>
      <c r="BF113" s="32" t="str">
        <f>vlookup($A113,Ian!112:1111,8,false)</f>
        <v/>
      </c>
      <c r="BG113" s="32" t="str">
        <f>vlookup(A113,SentimentScore!$1:$1000,2,false)</f>
        <v>0.999999</v>
      </c>
      <c r="BH113" s="32" t="str">
        <f>vlookup(A113,'Images with Key'!$1:$1000,32)</f>
        <v/>
      </c>
    </row>
    <row r="114">
      <c r="A114" s="12">
        <v>748.0</v>
      </c>
      <c r="B114" s="16" t="s">
        <v>69</v>
      </c>
      <c r="C114" s="16" t="s">
        <v>3608</v>
      </c>
      <c r="D114" s="18" t="b">
        <v>1</v>
      </c>
      <c r="E114" s="12">
        <v>1.0</v>
      </c>
      <c r="F114" s="12">
        <v>0.0</v>
      </c>
      <c r="G114" s="12">
        <v>1.0</v>
      </c>
      <c r="H114" s="20">
        <v>42325.725</v>
      </c>
      <c r="I114" s="16" t="s">
        <v>3609</v>
      </c>
      <c r="J114" s="16" t="s">
        <v>3610</v>
      </c>
      <c r="K114" s="16" t="s">
        <v>3611</v>
      </c>
      <c r="L114" s="18" t="e">
        <v>#N/A</v>
      </c>
      <c r="M114" s="18" t="e">
        <v>#N/A</v>
      </c>
      <c r="N114" s="18" t="e">
        <v>#N/A</v>
      </c>
      <c r="O114" s="18" t="e">
        <v>#N/A</v>
      </c>
      <c r="P114" s="18" t="e">
        <v>#N/A</v>
      </c>
      <c r="Q114" s="16" t="s">
        <v>3607</v>
      </c>
      <c r="R114" s="18" t="b">
        <v>0</v>
      </c>
      <c r="S114" s="18" t="b">
        <v>0</v>
      </c>
      <c r="T114" s="12">
        <v>94550.0</v>
      </c>
      <c r="U114" s="16" t="s">
        <v>3615</v>
      </c>
      <c r="V114" s="16" t="s">
        <v>319</v>
      </c>
      <c r="W114" s="51">
        <v>2130541.0</v>
      </c>
      <c r="X114" s="51">
        <v>2281035.0</v>
      </c>
      <c r="Y114" s="16" t="s">
        <v>3617</v>
      </c>
      <c r="Z114" s="16" t="s">
        <v>3620</v>
      </c>
      <c r="AA114" s="12">
        <v>3.0</v>
      </c>
      <c r="AB114" s="12">
        <v>1.0</v>
      </c>
      <c r="AC114" s="32" t="str">
        <f>vlookup($A114,Alex!$1:$1000,29,false)</f>
        <v>#poverty #children</v>
      </c>
      <c r="AD114" s="32" t="str">
        <f>vlookup($A114,Alex!$1:$1000,27,false)</f>
        <v>3</v>
      </c>
      <c r="AE114" s="32" t="str">
        <f>vlookup($A114,Alex!$1:$1000,28,false)</f>
        <v>1</v>
      </c>
      <c r="AF114" s="32" t="str">
        <f>vlookup(I114,'IP addresss'!$2:$1000,3,false)</f>
        <v>North America</v>
      </c>
      <c r="AG114" s="32" t="str">
        <f>vlookup(I114,'IP addresss'!$2:$1000,6,false)</f>
        <v>CA</v>
      </c>
      <c r="AH114" s="32" t="str">
        <f>vlookup(I114,'IP addresss'!$2:$1000,8,false)</f>
        <v>Danville</v>
      </c>
      <c r="AI114" s="32" t="str">
        <f>vlookup(I114,'IP addresss'!$2:$1000,10,false)</f>
        <v>37.82160187</v>
      </c>
      <c r="AJ114" s="32" t="str">
        <f>vlookup(I114,'IP addresss'!$2:$1000,11,false)</f>
        <v>-122</v>
      </c>
      <c r="AK114" s="32" t="str">
        <f>vlookup(A114,MainData_Jackie!$1:$1000,2,false)</f>
        <v>Roni Item</v>
      </c>
      <c r="AL114" s="32" t="str">
        <f>vlookup($A114,MainData_Jackie!$1:$1000,3,false)</f>
        <v>2514</v>
      </c>
      <c r="AM114" s="32" t="str">
        <f>vlookup($A114,MainData_Jackie!$1:$1000,4,false)</f>
        <v>460</v>
      </c>
      <c r="AN114" s="32" t="str">
        <f>vlookup($A114,MainData_Jackie!$1:$1000,5,false)</f>
        <v>49</v>
      </c>
      <c r="AO114" s="32" t="str">
        <f>vlookup($A114,MainData_Jackie!$1:$1000,6,false)</f>
        <v>0</v>
      </c>
      <c r="AP114" s="32" t="str">
        <f>vlookup($A114,MainData_Jackie!$1:$1000,7,false)</f>
        <v>0</v>
      </c>
      <c r="AQ114" s="32" t="str">
        <f>vlookup($A114,MainData_Jackie!$1:$1000,8,false)</f>
        <v>0</v>
      </c>
      <c r="AR114" s="32" t="str">
        <f>vlookup($A114,MainData_Jackie!$1:$1000,9,false)</f>
        <v>4</v>
      </c>
      <c r="AS114" s="32" t="str">
        <f>vlookup($A114,MainData_Jackie!$1:$1000,10,false)</f>
        <v>0</v>
      </c>
      <c r="AT114" s="32" t="str">
        <f>vlookup($A114,MainData_Jackie!$1:$1000,11,false)</f>
        <v>12</v>
      </c>
      <c r="AU114" s="32" t="str">
        <f>vlookup($A114,MainData_Jackie!$1:$1000,12,false)</f>
        <v>55</v>
      </c>
      <c r="AV114" s="32" t="str">
        <f>vlookup($A114,MainData_Jackie!$1:$1000,13,false)</f>
        <v>aol</v>
      </c>
      <c r="AW114" s="32" t="str">
        <f>vlookup($A114,MainData_Jackie!$1:$1000,14,false)</f>
        <v>com</v>
      </c>
      <c r="AX114" s="32" t="str">
        <f>vlookup($A114,MainData_Jackie!$1:$1000,15,false)</f>
        <v>3425</v>
      </c>
      <c r="AY114" s="32" t="str">
        <f>vlookup($A114,MainData_Jackie!$1:$1000,16,false)</f>
        <v>male</v>
      </c>
      <c r="AZ114" s="32" t="str">
        <f>vlookup($A114,Ian!113:1112,2,false)</f>
        <v/>
      </c>
      <c r="BA114" s="32" t="str">
        <f>vlookup($A114,Ian!113:1112,3,false)</f>
        <v/>
      </c>
      <c r="BB114" s="32" t="str">
        <f>vlookup($A114,Ian!113:1112,4,false)</f>
        <v/>
      </c>
      <c r="BC114" s="32" t="str">
        <f>vlookup($A114,Ian!113:1112,5,false)</f>
        <v/>
      </c>
      <c r="BD114" s="32" t="str">
        <f>vlookup($A114,Ian!113:1112,6,false)</f>
        <v/>
      </c>
      <c r="BE114" s="32" t="str">
        <f>vlookup($A114,Ian!113:1112,7,false)</f>
        <v/>
      </c>
      <c r="BF114" s="32" t="str">
        <f>vlookup($A114,Ian!113:1112,8,false)</f>
        <v/>
      </c>
      <c r="BG114" s="32" t="str">
        <f>vlookup(A114,SentimentScore!$1:$1000,2,false)</f>
        <v>0.003893</v>
      </c>
      <c r="BH114" s="50" t="str">
        <f>vlookup(A114,'Images with Key'!$1:$1000,32)</f>
        <v>https://s3-external-1.amazonaws.com/offertabs/offer/kxdcce/large/810_56385b9367419-Pokhara-Nepal1.jpg</v>
      </c>
    </row>
    <row r="115">
      <c r="A115" s="12">
        <v>756.0</v>
      </c>
      <c r="B115" s="16" t="s">
        <v>69</v>
      </c>
      <c r="C115" s="16" t="s">
        <v>3624</v>
      </c>
      <c r="D115" s="18" t="b">
        <v>1</v>
      </c>
      <c r="E115" s="12">
        <v>0.0</v>
      </c>
      <c r="F115" s="12">
        <v>0.0</v>
      </c>
      <c r="G115" s="12">
        <v>0.0</v>
      </c>
      <c r="H115" s="20">
        <v>42331.38680555556</v>
      </c>
      <c r="I115" s="16" t="s">
        <v>3625</v>
      </c>
      <c r="J115" s="16" t="s">
        <v>3626</v>
      </c>
      <c r="K115" s="16" t="s">
        <v>3627</v>
      </c>
      <c r="L115" s="18" t="e">
        <v>#N/A</v>
      </c>
      <c r="M115" s="18" t="e">
        <v>#N/A</v>
      </c>
      <c r="N115" s="18" t="e">
        <v>#N/A</v>
      </c>
      <c r="O115" s="18" t="e">
        <v>#N/A</v>
      </c>
      <c r="P115" s="18" t="e">
        <v>#N/A</v>
      </c>
      <c r="Q115" s="16" t="s">
        <v>3623</v>
      </c>
      <c r="R115" s="18" t="b">
        <v>0</v>
      </c>
      <c r="S115" s="18" t="b">
        <v>1</v>
      </c>
      <c r="T115" s="12">
        <v>92081.0</v>
      </c>
      <c r="U115" s="16" t="s">
        <v>3629</v>
      </c>
      <c r="V115" s="16" t="s">
        <v>319</v>
      </c>
      <c r="W115" s="22"/>
      <c r="X115" s="22"/>
      <c r="Y115" s="16" t="s">
        <v>696</v>
      </c>
      <c r="Z115" s="16" t="s">
        <v>3634</v>
      </c>
      <c r="AA115" s="12">
        <v>3.0</v>
      </c>
      <c r="AB115" s="12">
        <v>2.0</v>
      </c>
      <c r="AC115" s="32" t="str">
        <f>vlookup($A115,Alex!$1:$1000,29,false)</f>
        <v>#hunger #teens</v>
      </c>
      <c r="AD115" s="32" t="str">
        <f>vlookup($A115,Alex!$1:$1000,27,false)</f>
        <v>3</v>
      </c>
      <c r="AE115" s="32" t="str">
        <f>vlookup($A115,Alex!$1:$1000,28,false)</f>
        <v>2</v>
      </c>
      <c r="AF115" s="32" t="str">
        <f>vlookup(I115,'IP addresss'!$2:$1000,3,false)</f>
        <v>North America</v>
      </c>
      <c r="AG115" s="32" t="str">
        <f>vlookup(I115,'IP addresss'!$2:$1000,6,false)</f>
        <v>CA</v>
      </c>
      <c r="AH115" s="32" t="str">
        <f>vlookup(I115,'IP addresss'!$2:$1000,8,false)</f>
        <v>Oceanside</v>
      </c>
      <c r="AI115" s="32" t="str">
        <f>vlookup(I115,'IP addresss'!$2:$1000,10,false)</f>
        <v>33.27009964</v>
      </c>
      <c r="AJ115" s="32" t="str">
        <f>vlookup(I115,'IP addresss'!$2:$1000,11,false)</f>
        <v>-117.2844009</v>
      </c>
      <c r="AK115" s="32" t="str">
        <f>vlookup(A115,MainData_Jackie!$1:$1000,2,false)</f>
        <v>Gwyn Rockefeller Grimes</v>
      </c>
      <c r="AL115" s="32" t="str">
        <f>vlookup($A115,MainData_Jackie!$1:$1000,3,false)</f>
        <v>878</v>
      </c>
      <c r="AM115" s="32" t="str">
        <f>vlookup($A115,MainData_Jackie!$1:$1000,4,false)</f>
        <v>155</v>
      </c>
      <c r="AN115" s="32" t="str">
        <f>vlookup($A115,MainData_Jackie!$1:$1000,5,false)</f>
        <v>13</v>
      </c>
      <c r="AO115" s="32" t="str">
        <f>vlookup($A115,MainData_Jackie!$1:$1000,6,false)</f>
        <v>0</v>
      </c>
      <c r="AP115" s="32" t="str">
        <f>vlookup($A115,MainData_Jackie!$1:$1000,7,false)</f>
        <v>0</v>
      </c>
      <c r="AQ115" s="32" t="str">
        <f>vlookup($A115,MainData_Jackie!$1:$1000,8,false)</f>
        <v>0</v>
      </c>
      <c r="AR115" s="32" t="str">
        <f>vlookup($A115,MainData_Jackie!$1:$1000,9,false)</f>
        <v>0</v>
      </c>
      <c r="AS115" s="32" t="str">
        <f>vlookup($A115,MainData_Jackie!$1:$1000,10,false)</f>
        <v>0</v>
      </c>
      <c r="AT115" s="32" t="str">
        <f>vlookup($A115,MainData_Jackie!$1:$1000,11,false)</f>
        <v>0</v>
      </c>
      <c r="AU115" s="32" t="str">
        <f>vlookup($A115,MainData_Jackie!$1:$1000,12,false)</f>
        <v>14</v>
      </c>
      <c r="AV115" s="32" t="str">
        <f>vlookup($A115,MainData_Jackie!$1:$1000,13,false)</f>
        <v>sbcglobal</v>
      </c>
      <c r="AW115" s="32" t="str">
        <f>vlookup($A115,MainData_Jackie!$1:$1000,14,false)</f>
        <v>net</v>
      </c>
      <c r="AX115" s="32" t="str">
        <f>vlookup($A115,MainData_Jackie!$1:$1000,15,false)</f>
        <v>1215</v>
      </c>
      <c r="AY115" s="32" t="str">
        <f>vlookup($A115,MainData_Jackie!$1:$1000,16,false)</f>
        <v>male</v>
      </c>
      <c r="AZ115" s="32" t="str">
        <f>vlookup($A115,Ian!114:1113,2,false)</f>
        <v>Gwyn</v>
      </c>
      <c r="BA115" s="32" t="str">
        <f>vlookup($A115,Ian!114:1113,3,false)</f>
        <v>Grimes</v>
      </c>
      <c r="BB115" s="32" t="str">
        <f>vlookup($A115,Ian!114:1113,4,false)</f>
        <v/>
      </c>
      <c r="BC115" s="32" t="str">
        <f>vlookup($A115,Ian!114:1113,5,false)</f>
        <v/>
      </c>
      <c r="BD115" s="32" t="str">
        <f>vlookup($A115,Ian!114:1113,6,false)</f>
        <v/>
      </c>
      <c r="BE115" s="32" t="str">
        <f>vlookup($A115,Ian!114:1113,7,false)</f>
        <v/>
      </c>
      <c r="BF115" s="32" t="str">
        <f>vlookup($A115,Ian!114:1113,8,false)</f>
        <v/>
      </c>
      <c r="BG115" s="32" t="str">
        <f>vlookup(A115,SentimentScore!$1:$1000,2,false)</f>
        <v>0.980046</v>
      </c>
      <c r="BH115" s="32" t="str">
        <f>vlookup(A115,'Images with Key'!$1:$1000,32)</f>
        <v/>
      </c>
    </row>
    <row r="116">
      <c r="A116" s="12">
        <v>780.0</v>
      </c>
      <c r="B116" s="16" t="s">
        <v>69</v>
      </c>
      <c r="C116" s="16" t="s">
        <v>3637</v>
      </c>
      <c r="D116" s="18" t="b">
        <v>0</v>
      </c>
      <c r="E116" s="12">
        <v>18.0</v>
      </c>
      <c r="F116" s="12">
        <v>9.0</v>
      </c>
      <c r="G116" s="12">
        <v>9.0</v>
      </c>
      <c r="H116" s="20">
        <v>42327.77361111111</v>
      </c>
      <c r="I116" s="16" t="s">
        <v>3638</v>
      </c>
      <c r="J116" s="16" t="s">
        <v>3639</v>
      </c>
      <c r="K116" s="16" t="s">
        <v>3641</v>
      </c>
      <c r="L116" s="18" t="e">
        <v>#N/A</v>
      </c>
      <c r="M116" s="18" t="e">
        <v>#N/A</v>
      </c>
      <c r="N116" s="18" t="e">
        <v>#N/A</v>
      </c>
      <c r="O116" s="18" t="e">
        <v>#N/A</v>
      </c>
      <c r="P116" s="18" t="e">
        <v>#N/A</v>
      </c>
      <c r="Q116" s="16" t="s">
        <v>3636</v>
      </c>
      <c r="R116" s="18" t="b">
        <v>0</v>
      </c>
      <c r="S116" s="18" t="b">
        <v>1</v>
      </c>
      <c r="T116" s="12">
        <v>92630.0</v>
      </c>
      <c r="U116" s="16" t="s">
        <v>2423</v>
      </c>
      <c r="V116" s="16" t="s">
        <v>319</v>
      </c>
      <c r="W116" s="22"/>
      <c r="X116" s="22"/>
      <c r="Y116" s="22"/>
      <c r="Z116" s="16" t="s">
        <v>3647</v>
      </c>
      <c r="AA116" s="12">
        <v>1.0</v>
      </c>
      <c r="AB116" s="12">
        <v>4.0</v>
      </c>
      <c r="AC116" s="32" t="str">
        <f>vlookup($A116,Alex!$1:$1000,29,false)</f>
        <v>#fightingcancer</v>
      </c>
      <c r="AD116" s="32" t="str">
        <f>vlookup($A116,Alex!$1:$1000,27,false)</f>
        <v>1</v>
      </c>
      <c r="AE116" s="32" t="str">
        <f>vlookup($A116,Alex!$1:$1000,28,false)</f>
        <v>4</v>
      </c>
      <c r="AF116" s="32" t="str">
        <f>vlookup(I116,'IP addresss'!$2:$1000,3,false)</f>
        <v>North America</v>
      </c>
      <c r="AG116" s="32" t="str">
        <f>vlookup(I116,'IP addresss'!$2:$1000,6,false)</f>
        <v>CA</v>
      </c>
      <c r="AH116" s="32" t="str">
        <f>vlookup(I116,'IP addresss'!$2:$1000,8,false)</f>
        <v>Lake Forest</v>
      </c>
      <c r="AI116" s="32" t="str">
        <f>vlookup(I116,'IP addresss'!$2:$1000,10,false)</f>
        <v>33.64509964</v>
      </c>
      <c r="AJ116" s="32" t="str">
        <f>vlookup(I116,'IP addresss'!$2:$1000,11,false)</f>
        <v>-117.6785965</v>
      </c>
      <c r="AK116" s="32" t="str">
        <f>vlookup(A116,MainData_Jackie!$1:$1000,2,false)</f>
        <v>Robyn Marcus-Grossman</v>
      </c>
      <c r="AL116" s="32" t="str">
        <f>vlookup($A116,MainData_Jackie!$1:$1000,3,false)</f>
        <v>999</v>
      </c>
      <c r="AM116" s="32" t="str">
        <f>vlookup($A116,MainData_Jackie!$1:$1000,4,false)</f>
        <v>168</v>
      </c>
      <c r="AN116" s="32" t="str">
        <f>vlookup($A116,MainData_Jackie!$1:$1000,5,false)</f>
        <v>32</v>
      </c>
      <c r="AO116" s="32" t="str">
        <f>vlookup($A116,MainData_Jackie!$1:$1000,6,false)</f>
        <v>1</v>
      </c>
      <c r="AP116" s="32" t="str">
        <f>vlookup($A116,MainData_Jackie!$1:$1000,7,false)</f>
        <v>0</v>
      </c>
      <c r="AQ116" s="32" t="str">
        <f>vlookup($A116,MainData_Jackie!$1:$1000,8,false)</f>
        <v>0</v>
      </c>
      <c r="AR116" s="32" t="str">
        <f>vlookup($A116,MainData_Jackie!$1:$1000,9,false)</f>
        <v>0</v>
      </c>
      <c r="AS116" s="32" t="str">
        <f>vlookup($A116,MainData_Jackie!$1:$1000,10,false)</f>
        <v>0</v>
      </c>
      <c r="AT116" s="32" t="str">
        <f>vlookup($A116,MainData_Jackie!$1:$1000,11,false)</f>
        <v>11</v>
      </c>
      <c r="AU116" s="32" t="str">
        <f>vlookup($A116,MainData_Jackie!$1:$1000,12,false)</f>
        <v>39</v>
      </c>
      <c r="AV116" s="32" t="str">
        <f>vlookup($A116,MainData_Jackie!$1:$1000,13,false)</f>
        <v>yahoo</v>
      </c>
      <c r="AW116" s="32" t="str">
        <f>vlookup($A116,MainData_Jackie!$1:$1000,14,false)</f>
        <v>com</v>
      </c>
      <c r="AX116" s="32" t="str">
        <f>vlookup($A116,MainData_Jackie!$1:$1000,15,false)</f>
        <v>1287</v>
      </c>
      <c r="AY116" s="32" t="str">
        <f>vlookup($A116,MainData_Jackie!$1:$1000,16,false)</f>
        <v>female</v>
      </c>
      <c r="AZ116" s="32" t="str">
        <f>vlookup($A116,Ian!115:1114,2,false)</f>
        <v/>
      </c>
      <c r="BA116" s="32" t="str">
        <f>vlookup($A116,Ian!115:1114,3,false)</f>
        <v>To</v>
      </c>
      <c r="BB116" s="32" t="str">
        <f>vlookup($A116,Ian!115:1114,4,false)</f>
        <v/>
      </c>
      <c r="BC116" s="32" t="str">
        <f>vlookup($A116,Ian!115:1114,5,false)</f>
        <v/>
      </c>
      <c r="BD116" s="32" t="str">
        <f>vlookup($A116,Ian!115:1114,6,false)</f>
        <v/>
      </c>
      <c r="BE116" s="32" t="str">
        <f>vlookup($A116,Ian!115:1114,7,false)</f>
        <v/>
      </c>
      <c r="BF116" s="32" t="str">
        <f>vlookup($A116,Ian!115:1114,8,false)</f>
        <v/>
      </c>
      <c r="BG116" s="32" t="str">
        <f>vlookup(A116,SentimentScore!$1:$1000,2,false)</f>
        <v>0.999993</v>
      </c>
      <c r="BH116" s="32" t="str">
        <f>vlookup(A116,'Images with Key'!$1:$1000,32)</f>
        <v/>
      </c>
    </row>
    <row r="117">
      <c r="A117" s="12">
        <v>811.0</v>
      </c>
      <c r="B117" s="16" t="s">
        <v>69</v>
      </c>
      <c r="C117" s="16" t="s">
        <v>3255</v>
      </c>
      <c r="D117" s="18" t="b">
        <v>0</v>
      </c>
      <c r="E117" s="12">
        <v>1.0</v>
      </c>
      <c r="F117" s="12">
        <v>0.0</v>
      </c>
      <c r="G117" s="12">
        <v>1.0</v>
      </c>
      <c r="H117" s="20">
        <v>42321.35763888889</v>
      </c>
      <c r="I117" s="16" t="s">
        <v>3651</v>
      </c>
      <c r="J117" s="16" t="s">
        <v>3257</v>
      </c>
      <c r="K117" s="16" t="s">
        <v>3652</v>
      </c>
      <c r="L117" s="18" t="e">
        <v>#N/A</v>
      </c>
      <c r="M117" s="18" t="e">
        <v>#N/A</v>
      </c>
      <c r="N117" s="18" t="e">
        <v>#N/A</v>
      </c>
      <c r="O117" s="18" t="e">
        <v>#N/A</v>
      </c>
      <c r="P117" s="18" t="e">
        <v>#N/A</v>
      </c>
      <c r="Q117" s="16" t="s">
        <v>3649</v>
      </c>
      <c r="R117" s="18" t="b">
        <v>0</v>
      </c>
      <c r="S117" s="18" t="b">
        <v>1</v>
      </c>
      <c r="T117" s="16" t="s">
        <v>3259</v>
      </c>
      <c r="U117" s="16" t="s">
        <v>3260</v>
      </c>
      <c r="V117" s="16" t="s">
        <v>319</v>
      </c>
      <c r="W117" s="22"/>
      <c r="X117" s="22"/>
      <c r="Y117" s="22"/>
      <c r="Z117" s="16" t="s">
        <v>3656</v>
      </c>
      <c r="AA117" s="12">
        <v>2.0</v>
      </c>
      <c r="AB117" s="12">
        <v>4.0</v>
      </c>
      <c r="AC117" s="32" t="str">
        <f>vlookup($A117,Alex!$1:$1000,29,false)</f>
        <v>#seniors #disabilities</v>
      </c>
      <c r="AD117" s="32" t="str">
        <f>vlookup($A117,Alex!$1:$1000,27,false)</f>
        <v>2</v>
      </c>
      <c r="AE117" s="32" t="str">
        <f>vlookup($A117,Alex!$1:$1000,28,false)</f>
        <v>4</v>
      </c>
      <c r="AF117" s="32" t="str">
        <f>vlookup(I117,'IP addresss'!$2:$1000,3,false)</f>
        <v>North America</v>
      </c>
      <c r="AG117" s="32" t="str">
        <f>vlookup(I117,'IP addresss'!$2:$1000,6,false)</f>
        <v>CA</v>
      </c>
      <c r="AH117" s="32" t="str">
        <f>vlookup(I117,'IP addresss'!$2:$1000,8,false)</f>
        <v>Berkeley</v>
      </c>
      <c r="AI117" s="32" t="str">
        <f>vlookup(I117,'IP addresss'!$2:$1000,10,false)</f>
        <v>37.8667984</v>
      </c>
      <c r="AJ117" s="32" t="str">
        <f>vlookup(I117,'IP addresss'!$2:$1000,11,false)</f>
        <v>-122.2536011</v>
      </c>
      <c r="AK117" s="32" t="str">
        <f>vlookup(A117,MainData_Jackie!$1:$1000,2,false)</f>
        <v>Lisa Hammon</v>
      </c>
      <c r="AL117" s="32" t="str">
        <f>vlookup($A117,MainData_Jackie!$1:$1000,3,false)</f>
        <v>1338</v>
      </c>
      <c r="AM117" s="32" t="str">
        <f>vlookup($A117,MainData_Jackie!$1:$1000,4,false)</f>
        <v>216</v>
      </c>
      <c r="AN117" s="32" t="str">
        <f>vlookup($A117,MainData_Jackie!$1:$1000,5,false)</f>
        <v>51</v>
      </c>
      <c r="AO117" s="32" t="str">
        <f>vlookup($A117,MainData_Jackie!$1:$1000,6,false)</f>
        <v>1</v>
      </c>
      <c r="AP117" s="32" t="str">
        <f>vlookup($A117,MainData_Jackie!$1:$1000,7,false)</f>
        <v>0</v>
      </c>
      <c r="AQ117" s="32" t="str">
        <f>vlookup($A117,MainData_Jackie!$1:$1000,8,false)</f>
        <v>0</v>
      </c>
      <c r="AR117" s="32" t="str">
        <f>vlookup($A117,MainData_Jackie!$1:$1000,9,false)</f>
        <v>0</v>
      </c>
      <c r="AS117" s="32" t="str">
        <f>vlookup($A117,MainData_Jackie!$1:$1000,10,false)</f>
        <v>1</v>
      </c>
      <c r="AT117" s="32" t="str">
        <f>vlookup($A117,MainData_Jackie!$1:$1000,11,false)</f>
        <v>2</v>
      </c>
      <c r="AU117" s="32" t="str">
        <f>vlookup($A117,MainData_Jackie!$1:$1000,12,false)</f>
        <v>33</v>
      </c>
      <c r="AV117" s="32" t="str">
        <f>vlookup($A117,MainData_Jackie!$1:$1000,13,false)</f>
        <v>peoplepc</v>
      </c>
      <c r="AW117" s="32" t="str">
        <f>vlookup($A117,MainData_Jackie!$1:$1000,14,false)</f>
        <v>com</v>
      </c>
      <c r="AX117" s="32" t="str">
        <f>vlookup($A117,MainData_Jackie!$1:$1000,15,false)</f>
        <v>1711</v>
      </c>
      <c r="AY117" s="32" t="str">
        <f>vlookup($A117,MainData_Jackie!$1:$1000,16,false)</f>
        <v>female</v>
      </c>
      <c r="AZ117" s="32" t="str">
        <f>vlookup($A117,Ian!116:1115,2,false)</f>
        <v/>
      </c>
      <c r="BA117" s="32" t="str">
        <f>vlookup($A117,Ian!116:1115,3,false)</f>
        <v/>
      </c>
      <c r="BB117" s="32" t="str">
        <f>vlookup($A117,Ian!116:1115,4,false)</f>
        <v/>
      </c>
      <c r="BC117" s="32" t="str">
        <f>vlookup($A117,Ian!116:1115,5,false)</f>
        <v/>
      </c>
      <c r="BD117" s="32" t="str">
        <f>vlookup($A117,Ian!116:1115,6,false)</f>
        <v/>
      </c>
      <c r="BE117" s="32" t="str">
        <f>vlookup($A117,Ian!116:1115,7,false)</f>
        <v/>
      </c>
      <c r="BF117" s="32" t="str">
        <f>vlookup($A117,Ian!116:1115,8,false)</f>
        <v/>
      </c>
      <c r="BG117" s="32" t="str">
        <f>vlookup(A117,SentimentScore!$1:$1000,2,false)</f>
        <v>1</v>
      </c>
      <c r="BH117" s="50" t="str">
        <f>vlookup(A117,'Images with Key'!$1:$1000,32)</f>
        <v>https://s3-external-1.amazonaws.com/offertabs/offer/kxdcce/large/810_5637f780f37bd-JSselfie_n.jpg</v>
      </c>
    </row>
    <row r="118">
      <c r="A118" s="12">
        <v>816.0</v>
      </c>
      <c r="B118" s="16" t="s">
        <v>69</v>
      </c>
      <c r="C118" s="16" t="s">
        <v>3659</v>
      </c>
      <c r="D118" s="18" t="b">
        <v>0</v>
      </c>
      <c r="E118" s="12">
        <v>1.0</v>
      </c>
      <c r="F118" s="12">
        <v>0.0</v>
      </c>
      <c r="G118" s="12">
        <v>1.0</v>
      </c>
      <c r="H118" s="20">
        <v>42312.575</v>
      </c>
      <c r="I118" s="16" t="s">
        <v>3662</v>
      </c>
      <c r="J118" s="16" t="s">
        <v>3664</v>
      </c>
      <c r="K118" s="16" t="s">
        <v>3665</v>
      </c>
      <c r="L118" s="18" t="e">
        <v>#N/A</v>
      </c>
      <c r="M118" s="18" t="e">
        <v>#N/A</v>
      </c>
      <c r="N118" s="18" t="e">
        <v>#N/A</v>
      </c>
      <c r="O118" s="18" t="e">
        <v>#N/A</v>
      </c>
      <c r="P118" s="18" t="e">
        <v>#N/A</v>
      </c>
      <c r="Q118" s="16" t="s">
        <v>3658</v>
      </c>
      <c r="R118" s="18" t="b">
        <v>0</v>
      </c>
      <c r="S118" s="18" t="b">
        <v>1</v>
      </c>
      <c r="T118" s="12">
        <v>94111.0</v>
      </c>
      <c r="U118" s="16" t="s">
        <v>1501</v>
      </c>
      <c r="V118" s="16" t="s">
        <v>319</v>
      </c>
      <c r="W118" s="22"/>
      <c r="X118" s="22"/>
      <c r="Y118" s="22"/>
      <c r="Z118" s="16" t="s">
        <v>3670</v>
      </c>
      <c r="AA118" s="12">
        <v>2.0</v>
      </c>
      <c r="AB118" s="12">
        <v>3.0</v>
      </c>
      <c r="AC118" s="32" t="str">
        <f>vlookup($A118,Alex!$1:$1000,29,false)</f>
        <v>#children #fightingcancer</v>
      </c>
      <c r="AD118" s="32" t="str">
        <f>vlookup($A118,Alex!$1:$1000,27,false)</f>
        <v>2</v>
      </c>
      <c r="AE118" s="32" t="str">
        <f>vlookup($A118,Alex!$1:$1000,28,false)</f>
        <v>3</v>
      </c>
      <c r="AF118" s="32" t="str">
        <f>vlookup(I118,'IP addresss'!$2:$1000,3,false)</f>
        <v>Africa</v>
      </c>
      <c r="AG118" s="32" t="str">
        <f>vlookup(I118,'IP addresss'!$2:$1000,6,false)</f>
        <v>GZ</v>
      </c>
      <c r="AH118" s="32" t="str">
        <f>vlookup(I118,'IP addresss'!$2:$1000,8,false)</f>
        <v>Giza</v>
      </c>
      <c r="AI118" s="32" t="str">
        <f>vlookup(I118,'IP addresss'!$2:$1000,10,false)</f>
        <v>30.00810051</v>
      </c>
      <c r="AJ118" s="32" t="str">
        <f>vlookup(I118,'IP addresss'!$2:$1000,11,false)</f>
        <v>31.21089935</v>
      </c>
      <c r="AK118" s="32" t="str">
        <f>vlookup(A118,MainData_Jackie!$1:$1000,2,false)</f>
        <v>Yosra Salem</v>
      </c>
      <c r="AL118" s="32" t="str">
        <f>vlookup($A118,MainData_Jackie!$1:$1000,3,false)</f>
        <v>840</v>
      </c>
      <c r="AM118" s="32" t="str">
        <f>vlookup($A118,MainData_Jackie!$1:$1000,4,false)</f>
        <v>131</v>
      </c>
      <c r="AN118" s="32" t="str">
        <f>vlookup($A118,MainData_Jackie!$1:$1000,5,false)</f>
        <v>36</v>
      </c>
      <c r="AO118" s="32" t="str">
        <f>vlookup($A118,MainData_Jackie!$1:$1000,6,false)</f>
        <v>1</v>
      </c>
      <c r="AP118" s="32" t="str">
        <f>vlookup($A118,MainData_Jackie!$1:$1000,7,false)</f>
        <v>0</v>
      </c>
      <c r="AQ118" s="32" t="str">
        <f>vlookup($A118,MainData_Jackie!$1:$1000,8,false)</f>
        <v>0</v>
      </c>
      <c r="AR118" s="32" t="str">
        <f>vlookup($A118,MainData_Jackie!$1:$1000,9,false)</f>
        <v>0</v>
      </c>
      <c r="AS118" s="32" t="str">
        <f>vlookup($A118,MainData_Jackie!$1:$1000,10,false)</f>
        <v>0</v>
      </c>
      <c r="AT118" s="32" t="str">
        <f>vlookup($A118,MainData_Jackie!$1:$1000,11,false)</f>
        <v>0</v>
      </c>
      <c r="AU118" s="32" t="str">
        <f>vlookup($A118,MainData_Jackie!$1:$1000,12,false)</f>
        <v>21</v>
      </c>
      <c r="AV118" s="32" t="str">
        <f>vlookup($A118,MainData_Jackie!$1:$1000,13,false)</f>
        <v>yahoo</v>
      </c>
      <c r="AW118" s="32" t="str">
        <f>vlookup($A118,MainData_Jackie!$1:$1000,14,false)</f>
        <v>com</v>
      </c>
      <c r="AX118" s="32" t="str">
        <f>vlookup($A118,MainData_Jackie!$1:$1000,15,false)</f>
        <v>1085</v>
      </c>
      <c r="AY118" s="32" t="str">
        <f>vlookup($A118,MainData_Jackie!$1:$1000,16,false)</f>
        <v>female</v>
      </c>
      <c r="AZ118" s="32" t="str">
        <f>vlookup($A118,Ian!117:1116,2,false)</f>
        <v/>
      </c>
      <c r="BA118" s="32" t="str">
        <f>vlookup($A118,Ian!117:1116,3,false)</f>
        <v/>
      </c>
      <c r="BB118" s="32" t="str">
        <f>vlookup($A118,Ian!117:1116,4,false)</f>
        <v/>
      </c>
      <c r="BC118" s="32" t="str">
        <f>vlookup($A118,Ian!117:1116,5,false)</f>
        <v/>
      </c>
      <c r="BD118" s="32" t="str">
        <f>vlookup($A118,Ian!117:1116,6,false)</f>
        <v/>
      </c>
      <c r="BE118" s="32" t="str">
        <f>vlookup($A118,Ian!117:1116,7,false)</f>
        <v/>
      </c>
      <c r="BF118" s="32" t="str">
        <f>vlookup($A118,Ian!117:1116,8,false)</f>
        <v/>
      </c>
      <c r="BG118" s="32" t="str">
        <f>vlookup(A118,SentimentScore!$1:$1000,2,false)</f>
        <v>0.928791</v>
      </c>
      <c r="BH118" s="50" t="str">
        <f>vlookup(A118,'Images with Key'!$1:$1000,32)</f>
        <v>https://s3-external-1.amazonaws.com/offertabs/offer/kxdcce/large/810_563816b85572a-8310013580103.jpg</v>
      </c>
    </row>
    <row r="119">
      <c r="A119" s="12">
        <v>817.0</v>
      </c>
      <c r="B119" s="16" t="s">
        <v>69</v>
      </c>
      <c r="C119" s="16" t="s">
        <v>3659</v>
      </c>
      <c r="D119" s="18" t="b">
        <v>0</v>
      </c>
      <c r="E119" s="12">
        <v>1.0</v>
      </c>
      <c r="F119" s="12">
        <v>0.0</v>
      </c>
      <c r="G119" s="12">
        <v>1.0</v>
      </c>
      <c r="H119" s="20">
        <v>42312.66180555556</v>
      </c>
      <c r="I119" s="16" t="s">
        <v>3662</v>
      </c>
      <c r="J119" s="16" t="s">
        <v>3664</v>
      </c>
      <c r="K119" s="16" t="s">
        <v>3665</v>
      </c>
      <c r="L119" s="18" t="e">
        <v>#N/A</v>
      </c>
      <c r="M119" s="18" t="e">
        <v>#N/A</v>
      </c>
      <c r="N119" s="18" t="e">
        <v>#N/A</v>
      </c>
      <c r="O119" s="18" t="e">
        <v>#N/A</v>
      </c>
      <c r="P119" s="18" t="e">
        <v>#N/A</v>
      </c>
      <c r="Q119" s="16" t="s">
        <v>3658</v>
      </c>
      <c r="R119" s="18" t="b">
        <v>0</v>
      </c>
      <c r="S119" s="18" t="b">
        <v>1</v>
      </c>
      <c r="T119" s="12">
        <v>94111.0</v>
      </c>
      <c r="U119" s="16" t="s">
        <v>1501</v>
      </c>
      <c r="V119" s="16" t="s">
        <v>319</v>
      </c>
      <c r="W119" s="22"/>
      <c r="X119" s="22"/>
      <c r="Y119" s="22"/>
      <c r="Z119" s="16" t="s">
        <v>3670</v>
      </c>
      <c r="AA119" s="12">
        <v>2.0</v>
      </c>
      <c r="AB119" s="12">
        <v>3.0</v>
      </c>
      <c r="AC119" s="32" t="str">
        <f>vlookup($A119,Alex!$1:$1000,29,false)</f>
        <v>#children #poverty</v>
      </c>
      <c r="AD119" s="32" t="str">
        <f>vlookup($A119,Alex!$1:$1000,27,false)</f>
        <v>2</v>
      </c>
      <c r="AE119" s="32" t="str">
        <f>vlookup($A119,Alex!$1:$1000,28,false)</f>
        <v>3</v>
      </c>
      <c r="AF119" s="32" t="str">
        <f>vlookup(I119,'IP addresss'!$2:$1000,3,false)</f>
        <v>Africa</v>
      </c>
      <c r="AG119" s="32" t="str">
        <f>vlookup(I119,'IP addresss'!$2:$1000,6,false)</f>
        <v>GZ</v>
      </c>
      <c r="AH119" s="32" t="str">
        <f>vlookup(I119,'IP addresss'!$2:$1000,8,false)</f>
        <v>Giza</v>
      </c>
      <c r="AI119" s="32" t="str">
        <f>vlookup(I119,'IP addresss'!$2:$1000,10,false)</f>
        <v>30.00810051</v>
      </c>
      <c r="AJ119" s="32" t="str">
        <f>vlookup(I119,'IP addresss'!$2:$1000,11,false)</f>
        <v>31.21089935</v>
      </c>
      <c r="AK119" s="32" t="str">
        <f>vlookup(A119,MainData_Jackie!$1:$1000,2,false)</f>
        <v>Yosra Salem</v>
      </c>
      <c r="AL119" s="32" t="str">
        <f>vlookup($A119,MainData_Jackie!$1:$1000,3,false)</f>
        <v>840</v>
      </c>
      <c r="AM119" s="32" t="str">
        <f>vlookup($A119,MainData_Jackie!$1:$1000,4,false)</f>
        <v>131</v>
      </c>
      <c r="AN119" s="32" t="str">
        <f>vlookup($A119,MainData_Jackie!$1:$1000,5,false)</f>
        <v>36</v>
      </c>
      <c r="AO119" s="32" t="str">
        <f>vlookup($A119,MainData_Jackie!$1:$1000,6,false)</f>
        <v>1</v>
      </c>
      <c r="AP119" s="32" t="str">
        <f>vlookup($A119,MainData_Jackie!$1:$1000,7,false)</f>
        <v>0</v>
      </c>
      <c r="AQ119" s="32" t="str">
        <f>vlookup($A119,MainData_Jackie!$1:$1000,8,false)</f>
        <v>0</v>
      </c>
      <c r="AR119" s="32" t="str">
        <f>vlookup($A119,MainData_Jackie!$1:$1000,9,false)</f>
        <v>0</v>
      </c>
      <c r="AS119" s="32" t="str">
        <f>vlookup($A119,MainData_Jackie!$1:$1000,10,false)</f>
        <v>0</v>
      </c>
      <c r="AT119" s="32" t="str">
        <f>vlookup($A119,MainData_Jackie!$1:$1000,11,false)</f>
        <v>0</v>
      </c>
      <c r="AU119" s="32" t="str">
        <f>vlookup($A119,MainData_Jackie!$1:$1000,12,false)</f>
        <v>21</v>
      </c>
      <c r="AV119" s="32" t="str">
        <f>vlookup($A119,MainData_Jackie!$1:$1000,13,false)</f>
        <v>yahoo</v>
      </c>
      <c r="AW119" s="32" t="str">
        <f>vlookup($A119,MainData_Jackie!$1:$1000,14,false)</f>
        <v>com</v>
      </c>
      <c r="AX119" s="32" t="str">
        <f>vlookup($A119,MainData_Jackie!$1:$1000,15,false)</f>
        <v>1085</v>
      </c>
      <c r="AY119" s="32" t="str">
        <f>vlookup($A119,MainData_Jackie!$1:$1000,16,false)</f>
        <v>female</v>
      </c>
      <c r="AZ119" s="32" t="str">
        <f>vlookup($A119,Ian!118:1117,2,false)</f>
        <v>#N/A</v>
      </c>
      <c r="BA119" s="32" t="str">
        <f>vlookup($A119,Ian!118:1117,3,false)</f>
        <v>#N/A</v>
      </c>
      <c r="BB119" s="32" t="str">
        <f>vlookup($A119,Ian!118:1117,4,false)</f>
        <v>#N/A</v>
      </c>
      <c r="BC119" s="32" t="str">
        <f>vlookup($A119,Ian!118:1117,5,false)</f>
        <v>#N/A</v>
      </c>
      <c r="BD119" s="32" t="str">
        <f>vlookup($A119,Ian!118:1117,6,false)</f>
        <v>#N/A</v>
      </c>
      <c r="BE119" s="32" t="str">
        <f>vlookup($A119,Ian!118:1117,7,false)</f>
        <v>#N/A</v>
      </c>
      <c r="BF119" s="32" t="str">
        <f>vlookup($A119,Ian!118:1117,8,false)</f>
        <v>#N/A</v>
      </c>
      <c r="BG119" s="32" t="str">
        <f>vlookup(A119,SentimentScore!$1:$1000,2,false)</f>
        <v>0.929569</v>
      </c>
      <c r="BH119" s="32" t="str">
        <f>vlookup(A119,'Images with Key'!$1:$1000,32)</f>
        <v/>
      </c>
    </row>
    <row r="120">
      <c r="A120" s="12">
        <v>54.0</v>
      </c>
      <c r="B120" s="16" t="s">
        <v>69</v>
      </c>
      <c r="C120" s="16" t="s">
        <v>837</v>
      </c>
      <c r="D120" s="18" t="b">
        <v>1</v>
      </c>
      <c r="E120" s="12">
        <v>116.0</v>
      </c>
      <c r="F120" s="12">
        <v>7.0</v>
      </c>
      <c r="G120" s="12">
        <v>109.0</v>
      </c>
      <c r="H120" s="20">
        <v>42331.84583333333</v>
      </c>
      <c r="I120" s="16" t="s">
        <v>838</v>
      </c>
      <c r="J120" s="16" t="s">
        <v>839</v>
      </c>
      <c r="K120" s="16" t="s">
        <v>840</v>
      </c>
      <c r="L120" s="18" t="e">
        <v>#N/A</v>
      </c>
      <c r="M120" s="18" t="e">
        <v>#N/A</v>
      </c>
      <c r="N120" s="18" t="e">
        <v>#N/A</v>
      </c>
      <c r="O120" s="18" t="e">
        <v>#N/A</v>
      </c>
      <c r="P120" s="18" t="e">
        <v>#N/A</v>
      </c>
      <c r="Q120" s="16" t="s">
        <v>841</v>
      </c>
      <c r="R120" s="18" t="b">
        <v>1</v>
      </c>
      <c r="S120" s="18" t="b">
        <v>1</v>
      </c>
      <c r="T120" s="12">
        <v>80439.0</v>
      </c>
      <c r="U120" s="16" t="s">
        <v>842</v>
      </c>
      <c r="V120" s="16" t="s">
        <v>843</v>
      </c>
      <c r="W120" s="22"/>
      <c r="X120" s="22"/>
      <c r="Y120" s="16" t="s">
        <v>844</v>
      </c>
      <c r="Z120" s="16" t="s">
        <v>3681</v>
      </c>
      <c r="AA120" s="12">
        <v>1.0</v>
      </c>
      <c r="AB120" s="12">
        <v>1.0</v>
      </c>
      <c r="AC120" s="32" t="str">
        <f>vlookup($A120,Alex!$1:$1000,29,false)</f>
        <v>#orgmadeadifferenceinmylife #impact</v>
      </c>
      <c r="AD120" s="32" t="str">
        <f>vlookup($A120,Alex!$1:$1000,27,false)</f>
        <v>1</v>
      </c>
      <c r="AE120" s="32" t="str">
        <f>vlookup($A120,Alex!$1:$1000,28,false)</f>
        <v>1</v>
      </c>
      <c r="AF120" s="32" t="str">
        <f>vlookup(I120,'IP addresss'!$2:$1000,3,false)</f>
        <v>North America</v>
      </c>
      <c r="AG120" s="32" t="str">
        <f>vlookup(I120,'IP addresss'!$2:$1000,6,false)</f>
        <v>CA</v>
      </c>
      <c r="AH120" s="32" t="str">
        <f>vlookup(I120,'IP addresss'!$2:$1000,8,false)</f>
        <v>Los Angeles</v>
      </c>
      <c r="AI120" s="32" t="str">
        <f>vlookup(I120,'IP addresss'!$2:$1000,10,false)</f>
        <v>34.04380035</v>
      </c>
      <c r="AJ120" s="32" t="str">
        <f>vlookup(I120,'IP addresss'!$2:$1000,11,false)</f>
        <v>-118.2511978</v>
      </c>
      <c r="AK120" s="32" t="str">
        <f>vlookup(A120,MainData_Jackie!$1:$1000,2,false)</f>
        <v>Lacy Lopez</v>
      </c>
      <c r="AL120" s="32" t="str">
        <f>vlookup($A120,MainData_Jackie!$1:$1000,3,false)</f>
        <v>4017</v>
      </c>
      <c r="AM120" s="32" t="str">
        <f>vlookup($A120,MainData_Jackie!$1:$1000,4,false)</f>
        <v>686</v>
      </c>
      <c r="AN120" s="32" t="str">
        <f>vlookup($A120,MainData_Jackie!$1:$1000,5,false)</f>
        <v>134</v>
      </c>
      <c r="AO120" s="32" t="str">
        <f>vlookup($A120,MainData_Jackie!$1:$1000,6,false)</f>
        <v>2</v>
      </c>
      <c r="AP120" s="32" t="str">
        <f>vlookup($A120,MainData_Jackie!$1:$1000,7,false)</f>
        <v>1</v>
      </c>
      <c r="AQ120" s="32" t="str">
        <f>vlookup($A120,MainData_Jackie!$1:$1000,8,false)</f>
        <v>0</v>
      </c>
      <c r="AR120" s="32" t="str">
        <f>vlookup($A120,MainData_Jackie!$1:$1000,9,false)</f>
        <v>0</v>
      </c>
      <c r="AS120" s="32" t="str">
        <f>vlookup($A120,MainData_Jackie!$1:$1000,10,false)</f>
        <v>1</v>
      </c>
      <c r="AT120" s="32" t="str">
        <f>vlookup($A120,MainData_Jackie!$1:$1000,11,false)</f>
        <v>2</v>
      </c>
      <c r="AU120" s="32" t="str">
        <f>vlookup($A120,MainData_Jackie!$1:$1000,12,false)</f>
        <v>80</v>
      </c>
      <c r="AV120" s="32" t="str">
        <f>vlookup($A120,MainData_Jackie!$1:$1000,13,false)</f>
        <v>gmail</v>
      </c>
      <c r="AW120" s="32" t="str">
        <f>vlookup($A120,MainData_Jackie!$1:$1000,14,false)</f>
        <v>com</v>
      </c>
      <c r="AX120" s="32" t="str">
        <f>vlookup($A120,MainData_Jackie!$1:$1000,15,false)</f>
        <v>5387</v>
      </c>
      <c r="AY120" s="32" t="str">
        <f>vlookup($A120,MainData_Jackie!$1:$1000,16,false)</f>
        <v>female</v>
      </c>
      <c r="AZ120" s="32" t="str">
        <f>vlookup($A120,Ian!119:1118,2,false)</f>
        <v>#N/A</v>
      </c>
      <c r="BA120" s="32" t="str">
        <f>vlookup($A120,Ian!119:1118,3,false)</f>
        <v>#N/A</v>
      </c>
      <c r="BB120" s="32" t="str">
        <f>vlookup($A120,Ian!119:1118,4,false)</f>
        <v>#N/A</v>
      </c>
      <c r="BC120" s="32" t="str">
        <f>vlookup($A120,Ian!119:1118,5,false)</f>
        <v>#N/A</v>
      </c>
      <c r="BD120" s="32" t="str">
        <f>vlookup($A120,Ian!119:1118,6,false)</f>
        <v>#N/A</v>
      </c>
      <c r="BE120" s="32" t="str">
        <f>vlookup($A120,Ian!119:1118,7,false)</f>
        <v>#N/A</v>
      </c>
      <c r="BF120" s="32" t="str">
        <f>vlookup($A120,Ian!119:1118,8,false)</f>
        <v>#N/A</v>
      </c>
      <c r="BG120" s="32" t="str">
        <f>vlookup(A120,SentimentScore!$1:$1000,2,false)</f>
        <v>0.999577</v>
      </c>
      <c r="BH120" s="32" t="str">
        <f>vlookup(A120,'Images with Key'!$1:$1000,32)</f>
        <v/>
      </c>
    </row>
    <row r="121">
      <c r="A121" s="12">
        <v>116.0</v>
      </c>
      <c r="B121" s="16" t="s">
        <v>69</v>
      </c>
      <c r="C121" s="16" t="s">
        <v>1416</v>
      </c>
      <c r="D121" s="18" t="b">
        <v>1</v>
      </c>
      <c r="E121" s="12">
        <v>28.0</v>
      </c>
      <c r="F121" s="12">
        <v>5.0</v>
      </c>
      <c r="G121" s="12">
        <v>23.0</v>
      </c>
      <c r="H121" s="20">
        <v>42332.45</v>
      </c>
      <c r="I121" s="16" t="s">
        <v>1417</v>
      </c>
      <c r="J121" s="16" t="s">
        <v>1418</v>
      </c>
      <c r="K121" s="16" t="s">
        <v>1419</v>
      </c>
      <c r="L121" s="18" t="e">
        <v>#N/A</v>
      </c>
      <c r="M121" s="18" t="e">
        <v>#N/A</v>
      </c>
      <c r="N121" s="18" t="e">
        <v>#N/A</v>
      </c>
      <c r="O121" s="18" t="e">
        <v>#N/A</v>
      </c>
      <c r="P121" s="18" t="e">
        <v>#N/A</v>
      </c>
      <c r="Q121" s="16" t="s">
        <v>1420</v>
      </c>
      <c r="R121" s="18" t="b">
        <v>1</v>
      </c>
      <c r="S121" s="18" t="b">
        <v>1</v>
      </c>
      <c r="T121" s="12">
        <v>80206.0</v>
      </c>
      <c r="U121" s="16" t="s">
        <v>1421</v>
      </c>
      <c r="V121" s="16" t="s">
        <v>843</v>
      </c>
      <c r="W121" s="22"/>
      <c r="X121" s="22"/>
      <c r="Y121" s="16" t="s">
        <v>1422</v>
      </c>
      <c r="Z121" s="16" t="s">
        <v>3686</v>
      </c>
      <c r="AA121" s="12">
        <v>1.0</v>
      </c>
      <c r="AB121" s="12">
        <v>2.0</v>
      </c>
      <c r="AC121" s="32" t="str">
        <f>vlookup($A121,Alex!$1:$1000,29,false)</f>
        <v>#education #children</v>
      </c>
      <c r="AD121" s="32" t="str">
        <f>vlookup($A121,Alex!$1:$1000,27,false)</f>
        <v>1</v>
      </c>
      <c r="AE121" s="32" t="str">
        <f>vlookup($A121,Alex!$1:$1000,28,false)</f>
        <v>2</v>
      </c>
      <c r="AF121" s="32" t="str">
        <f>vlookup(I121,'IP addresss'!$2:$1000,3,false)</f>
        <v>North America</v>
      </c>
      <c r="AG121" s="32" t="str">
        <f>vlookup(I121,'IP addresss'!$2:$1000,6,false)</f>
        <v>CO</v>
      </c>
      <c r="AH121" s="32" t="str">
        <f>vlookup(I121,'IP addresss'!$2:$1000,8,false)</f>
        <v>Denver</v>
      </c>
      <c r="AI121" s="32" t="str">
        <f>vlookup(I121,'IP addresss'!$2:$1000,10,false)</f>
        <v>39.75249863</v>
      </c>
      <c r="AJ121" s="32" t="str">
        <f>vlookup(I121,'IP addresss'!$2:$1000,11,false)</f>
        <v>-104.9994965</v>
      </c>
      <c r="AK121" s="32" t="str">
        <f>vlookup(A121,MainData_Jackie!$1:$1000,2,false)</f>
        <v>Sarah Hogan</v>
      </c>
      <c r="AL121" s="32" t="str">
        <f>vlookup($A121,MainData_Jackie!$1:$1000,3,false)</f>
        <v>2966</v>
      </c>
      <c r="AM121" s="32" t="str">
        <f>vlookup($A121,MainData_Jackie!$1:$1000,4,false)</f>
        <v>509</v>
      </c>
      <c r="AN121" s="32" t="str">
        <f>vlookup($A121,MainData_Jackie!$1:$1000,5,false)</f>
        <v>122</v>
      </c>
      <c r="AO121" s="32" t="str">
        <f>vlookup($A121,MainData_Jackie!$1:$1000,6,false)</f>
        <v>1</v>
      </c>
      <c r="AP121" s="32" t="str">
        <f>vlookup($A121,MainData_Jackie!$1:$1000,7,false)</f>
        <v>0</v>
      </c>
      <c r="AQ121" s="32" t="str">
        <f>vlookup($A121,MainData_Jackie!$1:$1000,8,false)</f>
        <v>0</v>
      </c>
      <c r="AR121" s="32" t="str">
        <f>vlookup($A121,MainData_Jackie!$1:$1000,9,false)</f>
        <v>0</v>
      </c>
      <c r="AS121" s="32" t="str">
        <f>vlookup($A121,MainData_Jackie!$1:$1000,10,false)</f>
        <v>1</v>
      </c>
      <c r="AT121" s="32" t="str">
        <f>vlookup($A121,MainData_Jackie!$1:$1000,11,false)</f>
        <v>1</v>
      </c>
      <c r="AU121" s="32" t="str">
        <f>vlookup($A121,MainData_Jackie!$1:$1000,12,false)</f>
        <v>54</v>
      </c>
      <c r="AV121" s="32" t="str">
        <f>vlookup($A121,MainData_Jackie!$1:$1000,13,false)</f>
        <v>me</v>
      </c>
      <c r="AW121" s="32" t="str">
        <f>vlookup($A121,MainData_Jackie!$1:$1000,14,false)</f>
        <v>com</v>
      </c>
      <c r="AX121" s="32" t="str">
        <f>vlookup($A121,MainData_Jackie!$1:$1000,15,false)</f>
        <v>3875</v>
      </c>
      <c r="AY121" s="32" t="str">
        <f>vlookup($A121,MainData_Jackie!$1:$1000,16,false)</f>
        <v>female</v>
      </c>
      <c r="AZ121" s="32" t="str">
        <f>vlookup($A121,Ian!120:1119,2,false)</f>
        <v>#N/A</v>
      </c>
      <c r="BA121" s="32" t="str">
        <f>vlookup($A121,Ian!120:1119,3,false)</f>
        <v>#N/A</v>
      </c>
      <c r="BB121" s="32" t="str">
        <f>vlookup($A121,Ian!120:1119,4,false)</f>
        <v>#N/A</v>
      </c>
      <c r="BC121" s="32" t="str">
        <f>vlookup($A121,Ian!120:1119,5,false)</f>
        <v>#N/A</v>
      </c>
      <c r="BD121" s="32" t="str">
        <f>vlookup($A121,Ian!120:1119,6,false)</f>
        <v>#N/A</v>
      </c>
      <c r="BE121" s="32" t="str">
        <f>vlookup($A121,Ian!120:1119,7,false)</f>
        <v>#N/A</v>
      </c>
      <c r="BF121" s="32" t="str">
        <f>vlookup($A121,Ian!120:1119,8,false)</f>
        <v>#N/A</v>
      </c>
      <c r="BG121" s="32" t="str">
        <f>vlookup(A121,SentimentScore!$1:$1000,2,false)</f>
        <v>0.445164</v>
      </c>
      <c r="BH121" s="50" t="str">
        <f>vlookup(A121,'Images with Key'!$1:$1000,32)</f>
        <v>https://s3-external-1.amazonaws.com/offertabs/offer/kxdcce/large/810_563cd0dc22e26-tZDKUt1446826190.png</v>
      </c>
    </row>
    <row r="122">
      <c r="A122" s="12">
        <v>117.0</v>
      </c>
      <c r="B122" s="16" t="s">
        <v>69</v>
      </c>
      <c r="C122" s="16" t="s">
        <v>1426</v>
      </c>
      <c r="D122" s="18" t="b">
        <v>1</v>
      </c>
      <c r="E122" s="12">
        <v>3.0</v>
      </c>
      <c r="F122" s="12">
        <v>1.0</v>
      </c>
      <c r="G122" s="12">
        <v>2.0</v>
      </c>
      <c r="H122" s="20">
        <v>42318.529861111114</v>
      </c>
      <c r="I122" s="16" t="s">
        <v>1427</v>
      </c>
      <c r="J122" s="16" t="s">
        <v>1428</v>
      </c>
      <c r="K122" s="16" t="s">
        <v>1429</v>
      </c>
      <c r="L122" s="18" t="e">
        <v>#N/A</v>
      </c>
      <c r="M122" s="18" t="e">
        <v>#N/A</v>
      </c>
      <c r="N122" s="18" t="e">
        <v>#N/A</v>
      </c>
      <c r="O122" s="18" t="e">
        <v>#N/A</v>
      </c>
      <c r="P122" s="18" t="e">
        <v>#N/A</v>
      </c>
      <c r="Q122" s="16" t="s">
        <v>1430</v>
      </c>
      <c r="R122" s="18" t="b">
        <v>1</v>
      </c>
      <c r="S122" s="18" t="b">
        <v>0</v>
      </c>
      <c r="T122" s="12">
        <v>80935.0</v>
      </c>
      <c r="U122" s="16" t="s">
        <v>1432</v>
      </c>
      <c r="V122" s="16" t="s">
        <v>843</v>
      </c>
      <c r="W122" s="22"/>
      <c r="X122" s="22"/>
      <c r="Y122" s="16" t="s">
        <v>1434</v>
      </c>
      <c r="Z122" s="16" t="s">
        <v>3692</v>
      </c>
      <c r="AA122" s="12">
        <v>2.0</v>
      </c>
      <c r="AB122" s="12">
        <v>3.0</v>
      </c>
      <c r="AC122" s="32" t="str">
        <f>vlookup($A122,Alex!$1:$1000,29,false)</f>
        <v>#education #impact</v>
      </c>
      <c r="AD122" s="32" t="str">
        <f>vlookup($A122,Alex!$1:$1000,27,false)</f>
        <v>2</v>
      </c>
      <c r="AE122" s="32" t="str">
        <f>vlookup($A122,Alex!$1:$1000,28,false)</f>
        <v>3</v>
      </c>
      <c r="AF122" s="32" t="str">
        <f>vlookup(I122,'IP addresss'!$2:$1000,3,false)</f>
        <v>North America</v>
      </c>
      <c r="AG122" s="32" t="str">
        <f>vlookup(I122,'IP addresss'!$2:$1000,6,false)</f>
        <v>TN</v>
      </c>
      <c r="AH122" s="32" t="str">
        <f>vlookup(I122,'IP addresss'!$2:$1000,8,false)</f>
        <v>Nashville</v>
      </c>
      <c r="AI122" s="32" t="str">
        <f>vlookup(I122,'IP addresss'!$2:$1000,10,false)</f>
        <v>36.13330078</v>
      </c>
      <c r="AJ122" s="32" t="str">
        <f>vlookup(I122,'IP addresss'!$2:$1000,11,false)</f>
        <v>-86.80370331</v>
      </c>
      <c r="AK122" s="32" t="str">
        <f>vlookup(A122,MainData_Jackie!$1:$1000,2,false)</f>
        <v>Kelsey Tinker Hannum</v>
      </c>
      <c r="AL122" s="32" t="str">
        <f>vlookup($A122,MainData_Jackie!$1:$1000,3,false)</f>
        <v>742</v>
      </c>
      <c r="AM122" s="32" t="str">
        <f>vlookup($A122,MainData_Jackie!$1:$1000,4,false)</f>
        <v>126</v>
      </c>
      <c r="AN122" s="32" t="str">
        <f>vlookup($A122,MainData_Jackie!$1:$1000,5,false)</f>
        <v>14</v>
      </c>
      <c r="AO122" s="32" t="str">
        <f>vlookup($A122,MainData_Jackie!$1:$1000,6,false)</f>
        <v>0</v>
      </c>
      <c r="AP122" s="32" t="str">
        <f>vlookup($A122,MainData_Jackie!$1:$1000,7,false)</f>
        <v>0</v>
      </c>
      <c r="AQ122" s="32" t="str">
        <f>vlookup($A122,MainData_Jackie!$1:$1000,8,false)</f>
        <v>0</v>
      </c>
      <c r="AR122" s="32" t="str">
        <f>vlookup($A122,MainData_Jackie!$1:$1000,9,false)</f>
        <v>0</v>
      </c>
      <c r="AS122" s="32" t="str">
        <f>vlookup($A122,MainData_Jackie!$1:$1000,10,false)</f>
        <v>0</v>
      </c>
      <c r="AT122" s="32" t="str">
        <f>vlookup($A122,MainData_Jackie!$1:$1000,11,false)</f>
        <v>0</v>
      </c>
      <c r="AU122" s="32" t="str">
        <f>vlookup($A122,MainData_Jackie!$1:$1000,12,false)</f>
        <v>15</v>
      </c>
      <c r="AV122" s="32" t="str">
        <f>vlookup($A122,MainData_Jackie!$1:$1000,13,false)</f>
        <v>umcdiscipleship</v>
      </c>
      <c r="AW122" s="32" t="str">
        <f>vlookup($A122,MainData_Jackie!$1:$1000,14,false)</f>
        <v>org</v>
      </c>
      <c r="AX122" s="32" t="str">
        <f>vlookup($A122,MainData_Jackie!$1:$1000,15,false)</f>
        <v>1002</v>
      </c>
      <c r="AY122" s="32" t="str">
        <f>vlookup($A122,MainData_Jackie!$1:$1000,16,false)</f>
        <v>female</v>
      </c>
      <c r="AZ122" s="32" t="str">
        <f>vlookup($A122,Ian!121:1120,2,false)</f>
        <v>#N/A</v>
      </c>
      <c r="BA122" s="32" t="str">
        <f>vlookup($A122,Ian!121:1120,3,false)</f>
        <v>#N/A</v>
      </c>
      <c r="BB122" s="32" t="str">
        <f>vlookup($A122,Ian!121:1120,4,false)</f>
        <v>#N/A</v>
      </c>
      <c r="BC122" s="32" t="str">
        <f>vlookup($A122,Ian!121:1120,5,false)</f>
        <v>#N/A</v>
      </c>
      <c r="BD122" s="32" t="str">
        <f>vlookup($A122,Ian!121:1120,6,false)</f>
        <v>#N/A</v>
      </c>
      <c r="BE122" s="32" t="str">
        <f>vlookup($A122,Ian!121:1120,7,false)</f>
        <v>#N/A</v>
      </c>
      <c r="BF122" s="32" t="str">
        <f>vlookup($A122,Ian!121:1120,8,false)</f>
        <v>#N/A</v>
      </c>
      <c r="BG122" s="32" t="str">
        <f>vlookup(A122,SentimentScore!$1:$1000,2,false)</f>
        <v>1</v>
      </c>
      <c r="BH122" s="50" t="str">
        <f>vlookup(A122,'Images with Key'!$1:$1000,32)</f>
        <v>https://s3-external-1.amazonaws.com/offertabs/offer/kxdcce/large/810_56450461ca0ef-IMG_9501.jpg</v>
      </c>
    </row>
    <row r="123">
      <c r="A123" s="12">
        <v>127.0</v>
      </c>
      <c r="B123" s="16" t="s">
        <v>69</v>
      </c>
      <c r="C123" s="16" t="s">
        <v>1534</v>
      </c>
      <c r="D123" s="18" t="b">
        <v>1</v>
      </c>
      <c r="E123" s="12">
        <v>19.0</v>
      </c>
      <c r="F123" s="12">
        <v>12.0</v>
      </c>
      <c r="G123" s="12">
        <v>7.0</v>
      </c>
      <c r="H123" s="20">
        <v>42331.856944444444</v>
      </c>
      <c r="I123" s="16" t="s">
        <v>1535</v>
      </c>
      <c r="J123" s="16" t="s">
        <v>1536</v>
      </c>
      <c r="K123" s="16" t="s">
        <v>1537</v>
      </c>
      <c r="L123" s="18" t="e">
        <v>#N/A</v>
      </c>
      <c r="M123" s="18" t="e">
        <v>#N/A</v>
      </c>
      <c r="N123" s="18" t="e">
        <v>#N/A</v>
      </c>
      <c r="O123" s="18" t="e">
        <v>#N/A</v>
      </c>
      <c r="P123" s="18" t="e">
        <v>#N/A</v>
      </c>
      <c r="Q123" s="16" t="s">
        <v>1538</v>
      </c>
      <c r="R123" s="18" t="b">
        <v>1</v>
      </c>
      <c r="S123" s="18" t="b">
        <v>0</v>
      </c>
      <c r="T123" s="12">
        <v>80018.0</v>
      </c>
      <c r="U123" s="16" t="s">
        <v>1539</v>
      </c>
      <c r="V123" s="16" t="s">
        <v>843</v>
      </c>
      <c r="W123" s="22"/>
      <c r="X123" s="22"/>
      <c r="Y123" s="16" t="s">
        <v>696</v>
      </c>
      <c r="Z123" s="16" t="s">
        <v>3701</v>
      </c>
      <c r="AA123" s="16"/>
      <c r="AB123" s="16"/>
      <c r="AC123" s="32" t="str">
        <f>vlookup($A123,Alex!$1:$1000,29,false)</f>
        <v>#children #homeless #veterans</v>
      </c>
      <c r="AD123" s="32" t="str">
        <f>vlookup($A123,Alex!$1:$1000,27,false)</f>
        <v>1</v>
      </c>
      <c r="AE123" s="32" t="str">
        <f>vlookup($A123,Alex!$1:$1000,28,false)</f>
        <v>2</v>
      </c>
      <c r="AF123" s="32" t="str">
        <f>vlookup(I123,'IP addresss'!$2:$1000,3,false)</f>
        <v>North America</v>
      </c>
      <c r="AG123" s="32" t="str">
        <f>vlookup(I123,'IP addresss'!$2:$1000,6,false)</f>
        <v>CO</v>
      </c>
      <c r="AH123" s="32" t="str">
        <f>vlookup(I123,'IP addresss'!$2:$1000,8,false)</f>
        <v>Denver</v>
      </c>
      <c r="AI123" s="32" t="str">
        <f>vlookup(I123,'IP addresss'!$2:$1000,10,false)</f>
        <v>39.73920059</v>
      </c>
      <c r="AJ123" s="32" t="str">
        <f>vlookup(I123,'IP addresss'!$2:$1000,11,false)</f>
        <v>-104.9847031</v>
      </c>
      <c r="AK123" s="32" t="str">
        <f>vlookup(A123,MainData_Jackie!$1:$1000,2,false)</f>
        <v>Pattie Caldwell Hamann</v>
      </c>
      <c r="AL123" s="32" t="str">
        <f>vlookup($A123,MainData_Jackie!$1:$1000,3,false)</f>
        <v>1029</v>
      </c>
      <c r="AM123" s="32" t="str">
        <f>vlookup($A123,MainData_Jackie!$1:$1000,4,false)</f>
        <v>196</v>
      </c>
      <c r="AN123" s="32" t="str">
        <f>vlookup($A123,MainData_Jackie!$1:$1000,5,false)</f>
        <v>33</v>
      </c>
      <c r="AO123" s="32" t="str">
        <f>vlookup($A123,MainData_Jackie!$1:$1000,6,false)</f>
        <v>0</v>
      </c>
      <c r="AP123" s="32" t="str">
        <f>vlookup($A123,MainData_Jackie!$1:$1000,7,false)</f>
        <v>0</v>
      </c>
      <c r="AQ123" s="32" t="str">
        <f>vlookup($A123,MainData_Jackie!$1:$1000,8,false)</f>
        <v>0</v>
      </c>
      <c r="AR123" s="32" t="str">
        <f>vlookup($A123,MainData_Jackie!$1:$1000,9,false)</f>
        <v>0</v>
      </c>
      <c r="AS123" s="32" t="str">
        <f>vlookup($A123,MainData_Jackie!$1:$1000,10,false)</f>
        <v>0</v>
      </c>
      <c r="AT123" s="32" t="str">
        <f>vlookup($A123,MainData_Jackie!$1:$1000,11,false)</f>
        <v>1</v>
      </c>
      <c r="AU123" s="32" t="str">
        <f>vlookup($A123,MainData_Jackie!$1:$1000,12,false)</f>
        <v>26</v>
      </c>
      <c r="AV123" s="32" t="str">
        <f>vlookup($A123,MainData_Jackie!$1:$1000,13,false)</f>
        <v>live</v>
      </c>
      <c r="AW123" s="32" t="str">
        <f>vlookup($A123,MainData_Jackie!$1:$1000,14,false)</f>
        <v>com</v>
      </c>
      <c r="AX123" s="32" t="str">
        <f>vlookup($A123,MainData_Jackie!$1:$1000,15,false)</f>
        <v>1439</v>
      </c>
      <c r="AY123" s="32" t="str">
        <f>vlookup($A123,MainData_Jackie!$1:$1000,16,false)</f>
        <v>female</v>
      </c>
      <c r="AZ123" s="32" t="str">
        <f>vlookup($A123,Ian!122:1121,2,false)</f>
        <v>Pattie</v>
      </c>
      <c r="BA123" s="32" t="str">
        <f>vlookup($A123,Ian!122:1121,3,false)</f>
        <v>Hamann</v>
      </c>
      <c r="BB123" s="32" t="str">
        <f>vlookup($A123,Ian!122:1121,4,false)</f>
        <v>Aurora</v>
      </c>
      <c r="BC123" s="32" t="str">
        <f>vlookup($A123,Ian!122:1121,5,false)</f>
        <v>United States</v>
      </c>
      <c r="BD123" s="32" t="str">
        <f>vlookup($A123,Ian!122:1121,6,false)</f>
        <v>Colorado</v>
      </c>
      <c r="BE123" s="32" t="str">
        <f>vlookup($A123,Ian!122:1121,7,false)</f>
        <v/>
      </c>
      <c r="BF123" s="32" t="str">
        <f>vlookup($A123,Ian!122:1121,8,false)</f>
        <v/>
      </c>
      <c r="BG123" s="32" t="str">
        <f>vlookup(A123,SentimentScore!$1:$1000,2,false)</f>
        <v>0.990052</v>
      </c>
      <c r="BH123" s="50" t="str">
        <f>vlookup(A123,'Images with Key'!$1:$1000,32)</f>
        <v>https://s3-external-1.amazonaws.com/offertabs/offer/kxdcce/large/810_565e1d2030383-000_7401.jpg</v>
      </c>
    </row>
    <row r="124">
      <c r="A124" s="12">
        <v>162.0</v>
      </c>
      <c r="B124" s="16" t="s">
        <v>69</v>
      </c>
      <c r="C124" s="16" t="s">
        <v>1850</v>
      </c>
      <c r="D124" s="18" t="b">
        <v>1</v>
      </c>
      <c r="E124" s="12">
        <v>308.0</v>
      </c>
      <c r="F124" s="12">
        <v>71.0</v>
      </c>
      <c r="G124" s="12">
        <v>237.0</v>
      </c>
      <c r="H124" s="20">
        <v>42310.83819444444</v>
      </c>
      <c r="I124" s="16" t="s">
        <v>1851</v>
      </c>
      <c r="J124" s="16" t="s">
        <v>1852</v>
      </c>
      <c r="K124" s="16" t="s">
        <v>1853</v>
      </c>
      <c r="L124" s="18" t="e">
        <v>#N/A</v>
      </c>
      <c r="M124" s="18" t="e">
        <v>#N/A</v>
      </c>
      <c r="N124" s="18" t="e">
        <v>#N/A</v>
      </c>
      <c r="O124" s="18" t="e">
        <v>#N/A</v>
      </c>
      <c r="P124" s="18" t="e">
        <v>#N/A</v>
      </c>
      <c r="Q124" s="16" t="s">
        <v>1854</v>
      </c>
      <c r="R124" s="18" t="b">
        <v>1</v>
      </c>
      <c r="S124" s="18" t="b">
        <v>1</v>
      </c>
      <c r="T124" s="12">
        <v>80134.0</v>
      </c>
      <c r="U124" s="16" t="s">
        <v>1855</v>
      </c>
      <c r="V124" s="16" t="s">
        <v>843</v>
      </c>
      <c r="W124" s="22"/>
      <c r="X124" s="22"/>
      <c r="Y124" s="16" t="s">
        <v>1856</v>
      </c>
      <c r="Z124" s="16" t="s">
        <v>3710</v>
      </c>
      <c r="AA124" s="16"/>
      <c r="AB124" s="16"/>
      <c r="AC124" s="32" t="str">
        <f>vlookup($A124,Alex!$1:$1000,29,false)</f>
        <v>#education #children</v>
      </c>
      <c r="AD124" s="32" t="str">
        <f>vlookup($A124,Alex!$1:$1000,27,false)</f>
        <v>2</v>
      </c>
      <c r="AE124" s="32" t="str">
        <f>vlookup($A124,Alex!$1:$1000,28,false)</f>
        <v>2</v>
      </c>
      <c r="AF124" s="32" t="str">
        <f>vlookup(I124,'IP addresss'!$2:$1000,3,false)</f>
        <v>North America</v>
      </c>
      <c r="AG124" s="32" t="str">
        <f>vlookup(I124,'IP addresss'!$2:$1000,6,false)</f>
        <v>CA</v>
      </c>
      <c r="AH124" s="32" t="str">
        <f>vlookup(I124,'IP addresss'!$2:$1000,8,false)</f>
        <v>Berkeley</v>
      </c>
      <c r="AI124" s="32" t="str">
        <f>vlookup(I124,'IP addresss'!$2:$1000,10,false)</f>
        <v>37.86460114</v>
      </c>
      <c r="AJ124" s="32" t="str">
        <f>vlookup(I124,'IP addresss'!$2:$1000,11,false)</f>
        <v>-122.2876968</v>
      </c>
      <c r="AK124" s="32" t="str">
        <f>vlookup(A124,MainData_Jackie!$1:$1000,2,false)</f>
        <v>Rosie Krieger</v>
      </c>
      <c r="AL124" s="32" t="str">
        <f>vlookup($A124,MainData_Jackie!$1:$1000,3,false)</f>
        <v>1867</v>
      </c>
      <c r="AM124" s="32" t="str">
        <f>vlookup($A124,MainData_Jackie!$1:$1000,4,false)</f>
        <v>324</v>
      </c>
      <c r="AN124" s="32" t="str">
        <f>vlookup($A124,MainData_Jackie!$1:$1000,5,false)</f>
        <v>44</v>
      </c>
      <c r="AO124" s="32" t="str">
        <f>vlookup($A124,MainData_Jackie!$1:$1000,6,false)</f>
        <v>1</v>
      </c>
      <c r="AP124" s="32" t="str">
        <f>vlookup($A124,MainData_Jackie!$1:$1000,7,false)</f>
        <v>0</v>
      </c>
      <c r="AQ124" s="32" t="str">
        <f>vlookup($A124,MainData_Jackie!$1:$1000,8,false)</f>
        <v>0</v>
      </c>
      <c r="AR124" s="32" t="str">
        <f>vlookup($A124,MainData_Jackie!$1:$1000,9,false)</f>
        <v>1</v>
      </c>
      <c r="AS124" s="32" t="str">
        <f>vlookup($A124,MainData_Jackie!$1:$1000,10,false)</f>
        <v>0</v>
      </c>
      <c r="AT124" s="32" t="str">
        <f>vlookup($A124,MainData_Jackie!$1:$1000,11,false)</f>
        <v>16</v>
      </c>
      <c r="AU124" s="32" t="str">
        <f>vlookup($A124,MainData_Jackie!$1:$1000,12,false)</f>
        <v>53</v>
      </c>
      <c r="AV124" s="32" t="str">
        <f>vlookup($A124,MainData_Jackie!$1:$1000,13,false)</f>
        <v>gmail</v>
      </c>
      <c r="AW124" s="32" t="str">
        <f>vlookup($A124,MainData_Jackie!$1:$1000,14,false)</f>
        <v>com</v>
      </c>
      <c r="AX124" s="32" t="str">
        <f>vlookup($A124,MainData_Jackie!$1:$1000,15,false)</f>
        <v>2408</v>
      </c>
      <c r="AY124" s="32" t="str">
        <f>vlookup($A124,MainData_Jackie!$1:$1000,16,false)</f>
        <v>female</v>
      </c>
      <c r="AZ124" s="32" t="str">
        <f>vlookup($A124,Ian!123:1122,2,false)</f>
        <v/>
      </c>
      <c r="BA124" s="32" t="str">
        <f>vlookup($A124,Ian!123:1122,3,false)</f>
        <v/>
      </c>
      <c r="BB124" s="32" t="str">
        <f>vlookup($A124,Ian!123:1122,4,false)</f>
        <v/>
      </c>
      <c r="BC124" s="32" t="str">
        <f>vlookup($A124,Ian!123:1122,5,false)</f>
        <v/>
      </c>
      <c r="BD124" s="32" t="str">
        <f>vlookup($A124,Ian!123:1122,6,false)</f>
        <v/>
      </c>
      <c r="BE124" s="32" t="str">
        <f>vlookup($A124,Ian!123:1122,7,false)</f>
        <v/>
      </c>
      <c r="BF124" s="32" t="str">
        <f>vlookup($A124,Ian!123:1122,8,false)</f>
        <v/>
      </c>
      <c r="BG124" s="32" t="str">
        <f>vlookup(A124,SentimentScore!$1:$1000,2,false)</f>
        <v>0.998446</v>
      </c>
      <c r="BH124" s="50" t="str">
        <f>vlookup(A124,'Images with Key'!$1:$1000,32)</f>
        <v>https://s3-external-1.amazonaws.com/offertabs/offer/kxdcce/large/810_563a18ab980c4-ADLFull_K.jpg</v>
      </c>
    </row>
    <row r="125">
      <c r="A125" s="12">
        <v>180.0</v>
      </c>
      <c r="B125" s="16" t="s">
        <v>69</v>
      </c>
      <c r="C125" s="16" t="s">
        <v>2034</v>
      </c>
      <c r="D125" s="18" t="b">
        <v>1</v>
      </c>
      <c r="E125" s="12">
        <v>29.0</v>
      </c>
      <c r="F125" s="12">
        <v>10.0</v>
      </c>
      <c r="G125" s="12">
        <v>19.0</v>
      </c>
      <c r="H125" s="20">
        <v>42313.39236111111</v>
      </c>
      <c r="I125" s="16" t="s">
        <v>2035</v>
      </c>
      <c r="J125" s="16" t="s">
        <v>2036</v>
      </c>
      <c r="K125" s="16" t="s">
        <v>2037</v>
      </c>
      <c r="L125" s="18" t="e">
        <v>#N/A</v>
      </c>
      <c r="M125" s="18" t="e">
        <v>#N/A</v>
      </c>
      <c r="N125" s="18" t="e">
        <v>#N/A</v>
      </c>
      <c r="O125" s="18" t="e">
        <v>#N/A</v>
      </c>
      <c r="P125" s="18" t="e">
        <v>#N/A</v>
      </c>
      <c r="Q125" s="16" t="s">
        <v>2038</v>
      </c>
      <c r="R125" s="18" t="b">
        <v>1</v>
      </c>
      <c r="S125" s="18" t="b">
        <v>1</v>
      </c>
      <c r="T125" s="12">
        <v>80222.0</v>
      </c>
      <c r="U125" s="16" t="s">
        <v>1421</v>
      </c>
      <c r="V125" s="16" t="s">
        <v>843</v>
      </c>
      <c r="W125" s="22"/>
      <c r="X125" s="22"/>
      <c r="Y125" s="16" t="s">
        <v>2039</v>
      </c>
      <c r="Z125" s="16" t="s">
        <v>3713</v>
      </c>
      <c r="AA125" s="16"/>
      <c r="AB125" s="16"/>
      <c r="AC125" s="32" t="str">
        <f>vlookup($A125,Alex!$1:$1000,29,false)</f>
        <v>#healthcare</v>
      </c>
      <c r="AD125" s="32" t="str">
        <f>vlookup($A125,Alex!$1:$1000,27,false)</f>
        <v>2</v>
      </c>
      <c r="AE125" s="32" t="str">
        <f>vlookup($A125,Alex!$1:$1000,28,false)</f>
        <v>2</v>
      </c>
      <c r="AF125" s="32" t="str">
        <f>vlookup(I125,'IP addresss'!$2:$1000,3,false)</f>
        <v>North America</v>
      </c>
      <c r="AG125" s="32" t="str">
        <f>vlookup(I125,'IP addresss'!$2:$1000,6,false)</f>
        <v>CO</v>
      </c>
      <c r="AH125" s="32" t="str">
        <f>vlookup(I125,'IP addresss'!$2:$1000,8,false)</f>
        <v>Denver</v>
      </c>
      <c r="AI125" s="32" t="str">
        <f>vlookup(I125,'IP addresss'!$2:$1000,10,false)</f>
        <v>39.73130035</v>
      </c>
      <c r="AJ125" s="32" t="str">
        <f>vlookup(I125,'IP addresss'!$2:$1000,11,false)</f>
        <v>-104.9692001</v>
      </c>
      <c r="AK125" s="32" t="str">
        <f>vlookup(A125,MainData_Jackie!$1:$1000,2,false)</f>
        <v>Larry Smith</v>
      </c>
      <c r="AL125" s="32" t="str">
        <f>vlookup($A125,MainData_Jackie!$1:$1000,3,false)</f>
        <v>1671</v>
      </c>
      <c r="AM125" s="32" t="str">
        <f>vlookup($A125,MainData_Jackie!$1:$1000,4,false)</f>
        <v>281</v>
      </c>
      <c r="AN125" s="32" t="str">
        <f>vlookup($A125,MainData_Jackie!$1:$1000,5,false)</f>
        <v>53</v>
      </c>
      <c r="AO125" s="32" t="str">
        <f>vlookup($A125,MainData_Jackie!$1:$1000,6,false)</f>
        <v>1</v>
      </c>
      <c r="AP125" s="32" t="str">
        <f>vlookup($A125,MainData_Jackie!$1:$1000,7,false)</f>
        <v>0</v>
      </c>
      <c r="AQ125" s="32" t="str">
        <f>vlookup($A125,MainData_Jackie!$1:$1000,8,false)</f>
        <v>0</v>
      </c>
      <c r="AR125" s="32" t="str">
        <f>vlookup($A125,MainData_Jackie!$1:$1000,9,false)</f>
        <v>0</v>
      </c>
      <c r="AS125" s="32" t="str">
        <f>vlookup($A125,MainData_Jackie!$1:$1000,10,false)</f>
        <v>2</v>
      </c>
      <c r="AT125" s="32" t="str">
        <f>vlookup($A125,MainData_Jackie!$1:$1000,11,false)</f>
        <v>8</v>
      </c>
      <c r="AU125" s="32" t="str">
        <f>vlookup($A125,MainData_Jackie!$1:$1000,12,false)</f>
        <v>41</v>
      </c>
      <c r="AV125" s="32" t="str">
        <f>vlookup($A125,MainData_Jackie!$1:$1000,13,false)</f>
        <v>comcast</v>
      </c>
      <c r="AW125" s="32" t="str">
        <f>vlookup($A125,MainData_Jackie!$1:$1000,14,false)</f>
        <v>net</v>
      </c>
      <c r="AX125" s="32" t="str">
        <f>vlookup($A125,MainData_Jackie!$1:$1000,15,false)</f>
        <v>2148</v>
      </c>
      <c r="AY125" s="32" t="str">
        <f>vlookup($A125,MainData_Jackie!$1:$1000,16,false)</f>
        <v>male</v>
      </c>
      <c r="AZ125" s="32" t="str">
        <f>vlookup($A125,Ian!124:1123,2,false)</f>
        <v>Shelley</v>
      </c>
      <c r="BA125" s="32" t="str">
        <f>vlookup($A125,Ian!124:1123,3,false)</f>
        <v>Cohen</v>
      </c>
      <c r="BB125" s="32" t="str">
        <f>vlookup($A125,Ian!124:1123,4,false)</f>
        <v/>
      </c>
      <c r="BC125" s="32" t="str">
        <f>vlookup($A125,Ian!124:1123,5,false)</f>
        <v/>
      </c>
      <c r="BD125" s="32" t="str">
        <f>vlookup($A125,Ian!124:1123,6,false)</f>
        <v/>
      </c>
      <c r="BE125" s="32" t="str">
        <f>vlookup($A125,Ian!124:1123,7,false)</f>
        <v/>
      </c>
      <c r="BF125" s="32" t="str">
        <f>vlookup($A125,Ian!124:1123,8,false)</f>
        <v/>
      </c>
      <c r="BG125" s="32" t="str">
        <f>vlookup(A125,SentimentScore!$1:$1000,2,false)</f>
        <v>0.999972</v>
      </c>
      <c r="BH125" s="50" t="str">
        <f>vlookup(A125,'Images with Key'!$1:$1000,32)</f>
        <v>https://s3-external-1.amazonaws.com/offertabs/offer/kxdcce/large/810_5640b4fe0fcc2-SusanKeyton.jpg</v>
      </c>
    </row>
    <row r="126">
      <c r="A126" s="12">
        <v>196.0</v>
      </c>
      <c r="B126" s="16" t="s">
        <v>69</v>
      </c>
      <c r="C126" s="16" t="s">
        <v>2175</v>
      </c>
      <c r="D126" s="18" t="b">
        <v>1</v>
      </c>
      <c r="E126" s="12">
        <v>207.0</v>
      </c>
      <c r="F126" s="12">
        <v>74.0</v>
      </c>
      <c r="G126" s="12">
        <v>133.0</v>
      </c>
      <c r="H126" s="20">
        <v>42328.271527777775</v>
      </c>
      <c r="I126" s="16" t="s">
        <v>2176</v>
      </c>
      <c r="J126" s="16" t="s">
        <v>2177</v>
      </c>
      <c r="K126" s="16" t="s">
        <v>2178</v>
      </c>
      <c r="L126" s="18" t="e">
        <v>#N/A</v>
      </c>
      <c r="M126" s="18" t="e">
        <v>#N/A</v>
      </c>
      <c r="N126" s="18" t="e">
        <v>#N/A</v>
      </c>
      <c r="O126" s="18" t="e">
        <v>#N/A</v>
      </c>
      <c r="P126" s="18" t="e">
        <v>#N/A</v>
      </c>
      <c r="Q126" s="16" t="s">
        <v>2179</v>
      </c>
      <c r="R126" s="18" t="b">
        <v>1</v>
      </c>
      <c r="S126" s="18" t="b">
        <v>1</v>
      </c>
      <c r="T126" s="12">
        <v>80631.0</v>
      </c>
      <c r="U126" s="16" t="s">
        <v>2180</v>
      </c>
      <c r="V126" s="16" t="s">
        <v>843</v>
      </c>
      <c r="W126" s="22"/>
      <c r="X126" s="22"/>
      <c r="Y126" s="16" t="s">
        <v>598</v>
      </c>
      <c r="Z126" s="16" t="s">
        <v>3717</v>
      </c>
      <c r="AA126" s="16"/>
      <c r="AB126" s="16"/>
      <c r="AC126" s="32" t="str">
        <f>vlookup($A126,Alex!$1:$1000,29,false)</f>
        <v>#animals</v>
      </c>
      <c r="AD126" s="32" t="str">
        <f>vlookup($A126,Alex!$1:$1000,27,false)</f>
        <v>2</v>
      </c>
      <c r="AE126" s="32" t="str">
        <f>vlookup($A126,Alex!$1:$1000,28,false)</f>
        <v>2</v>
      </c>
      <c r="AF126" s="32" t="str">
        <f>vlookup(I126,'IP addresss'!$2:$1000,3,false)</f>
        <v>North America</v>
      </c>
      <c r="AG126" s="32" t="str">
        <f>vlookup(I126,'IP addresss'!$2:$1000,6,false)</f>
        <v>CO</v>
      </c>
      <c r="AH126" s="32" t="str">
        <f>vlookup(I126,'IP addresss'!$2:$1000,8,false)</f>
        <v>Greeley</v>
      </c>
      <c r="AI126" s="32" t="str">
        <f>vlookup(I126,'IP addresss'!$2:$1000,10,false)</f>
        <v>40.45080185</v>
      </c>
      <c r="AJ126" s="32" t="str">
        <f>vlookup(I126,'IP addresss'!$2:$1000,11,false)</f>
        <v>-104.6893997</v>
      </c>
      <c r="AK126" s="32" t="str">
        <f>vlookup(A126,MainData_Jackie!$1:$1000,2,false)</f>
        <v>Debra Michael</v>
      </c>
      <c r="AL126" s="32" t="str">
        <f>vlookup($A126,MainData_Jackie!$1:$1000,3,false)</f>
        <v>1221</v>
      </c>
      <c r="AM126" s="32" t="str">
        <f>vlookup($A126,MainData_Jackie!$1:$1000,4,false)</f>
        <v>201</v>
      </c>
      <c r="AN126" s="32" t="str">
        <f>vlookup($A126,MainData_Jackie!$1:$1000,5,false)</f>
        <v>70</v>
      </c>
      <c r="AO126" s="32" t="str">
        <f>vlookup($A126,MainData_Jackie!$1:$1000,6,false)</f>
        <v>1</v>
      </c>
      <c r="AP126" s="32" t="str">
        <f>vlookup($A126,MainData_Jackie!$1:$1000,7,false)</f>
        <v>1</v>
      </c>
      <c r="AQ126" s="32" t="str">
        <f>vlookup($A126,MainData_Jackie!$1:$1000,8,false)</f>
        <v>0</v>
      </c>
      <c r="AR126" s="32" t="str">
        <f>vlookup($A126,MainData_Jackie!$1:$1000,9,false)</f>
        <v>1</v>
      </c>
      <c r="AS126" s="32" t="str">
        <f>vlookup($A126,MainData_Jackie!$1:$1000,10,false)</f>
        <v>4</v>
      </c>
      <c r="AT126" s="32" t="str">
        <f>vlookup($A126,MainData_Jackie!$1:$1000,11,false)</f>
        <v>16</v>
      </c>
      <c r="AU126" s="32" t="str">
        <f>vlookup($A126,MainData_Jackie!$1:$1000,12,false)</f>
        <v>35</v>
      </c>
      <c r="AV126" s="32" t="str">
        <f>vlookup($A126,MainData_Jackie!$1:$1000,13,false)</f>
        <v>gmail</v>
      </c>
      <c r="AW126" s="32" t="str">
        <f>vlookup($A126,MainData_Jackie!$1:$1000,14,false)</f>
        <v>com</v>
      </c>
      <c r="AX126" s="32" t="str">
        <f>vlookup($A126,MainData_Jackie!$1:$1000,15,false)</f>
        <v>1561</v>
      </c>
      <c r="AY126" s="32" t="str">
        <f>vlookup($A126,MainData_Jackie!$1:$1000,16,false)</f>
        <v>female</v>
      </c>
      <c r="AZ126" s="32" t="str">
        <f>vlookup($A126,Ian!125:1124,2,false)</f>
        <v/>
      </c>
      <c r="BA126" s="32" t="str">
        <f>vlookup($A126,Ian!125:1124,3,false)</f>
        <v/>
      </c>
      <c r="BB126" s="32" t="str">
        <f>vlookup($A126,Ian!125:1124,4,false)</f>
        <v/>
      </c>
      <c r="BC126" s="32" t="str">
        <f>vlookup($A126,Ian!125:1124,5,false)</f>
        <v/>
      </c>
      <c r="BD126" s="32" t="str">
        <f>vlookup($A126,Ian!125:1124,6,false)</f>
        <v/>
      </c>
      <c r="BE126" s="32" t="str">
        <f>vlookup($A126,Ian!125:1124,7,false)</f>
        <v/>
      </c>
      <c r="BF126" s="32" t="str">
        <f>vlookup($A126,Ian!125:1124,8,false)</f>
        <v/>
      </c>
      <c r="BG126" s="32" t="str">
        <f>vlookup(A126,SentimentScore!$1:$1000,2,false)</f>
        <v>0.601683</v>
      </c>
      <c r="BH126" s="50" t="str">
        <f>vlookup(A126,'Images with Key'!$1:$1000,32)</f>
        <v>https://s3-external-1.amazonaws.com/offertabs/offer/kxdcce/large/810_56510fa7418ea-EJ.JPG</v>
      </c>
    </row>
    <row r="127">
      <c r="A127" s="12">
        <v>280.0</v>
      </c>
      <c r="B127" s="16" t="s">
        <v>69</v>
      </c>
      <c r="C127" s="16" t="s">
        <v>2984</v>
      </c>
      <c r="D127" s="18" t="b">
        <v>1</v>
      </c>
      <c r="E127" s="12">
        <v>3250.0</v>
      </c>
      <c r="F127" s="12">
        <v>545.0</v>
      </c>
      <c r="G127" s="12">
        <v>2705.0</v>
      </c>
      <c r="H127" s="20">
        <v>42320.49375</v>
      </c>
      <c r="I127" s="16" t="s">
        <v>2985</v>
      </c>
      <c r="J127" s="16" t="s">
        <v>2986</v>
      </c>
      <c r="K127" s="16" t="s">
        <v>2987</v>
      </c>
      <c r="L127" s="16" t="s">
        <v>264</v>
      </c>
      <c r="M127" s="16" t="s">
        <v>2988</v>
      </c>
      <c r="N127" s="12">
        <v>0.0</v>
      </c>
      <c r="O127" s="12">
        <v>0.0</v>
      </c>
      <c r="P127" s="12">
        <v>0.0</v>
      </c>
      <c r="Q127" s="16" t="s">
        <v>2989</v>
      </c>
      <c r="R127" s="18" t="b">
        <v>1</v>
      </c>
      <c r="S127" s="18" t="b">
        <v>0</v>
      </c>
      <c r="T127" s="12">
        <v>80908.0</v>
      </c>
      <c r="U127" s="16" t="s">
        <v>1432</v>
      </c>
      <c r="V127" s="16" t="s">
        <v>843</v>
      </c>
      <c r="W127" s="51">
        <v>1063778.0</v>
      </c>
      <c r="X127" s="51">
        <v>913504.0</v>
      </c>
      <c r="Y127" s="16" t="s">
        <v>2991</v>
      </c>
      <c r="Z127" s="16" t="s">
        <v>3719</v>
      </c>
      <c r="AA127" s="16"/>
      <c r="AB127" s="16"/>
      <c r="AC127" s="32" t="str">
        <f>vlookup($A127,Alex!$1:$1000,29,false)</f>
        <v>#animals</v>
      </c>
      <c r="AD127" s="32" t="str">
        <f>vlookup($A127,Alex!$1:$1000,27,false)</f>
        <v>3</v>
      </c>
      <c r="AE127" s="32" t="str">
        <f>vlookup($A127,Alex!$1:$1000,28,false)</f>
        <v>2</v>
      </c>
      <c r="AF127" s="32" t="str">
        <f>vlookup(I127,'IP addresss'!$2:$1000,3,false)</f>
        <v>North America</v>
      </c>
      <c r="AG127" s="32" t="str">
        <f>vlookup(I127,'IP addresss'!$2:$1000,6,false)</f>
        <v>CO</v>
      </c>
      <c r="AH127" s="32" t="str">
        <f>vlookup(I127,'IP addresss'!$2:$1000,8,false)</f>
        <v>Colorado Springs</v>
      </c>
      <c r="AI127" s="32" t="str">
        <f>vlookup(I127,'IP addresss'!$2:$1000,10,false)</f>
        <v>38.91419983</v>
      </c>
      <c r="AJ127" s="32" t="str">
        <f>vlookup(I127,'IP addresss'!$2:$1000,11,false)</f>
        <v>-104.7749023</v>
      </c>
      <c r="AK127" s="32" t="str">
        <f>vlookup(A127,MainData_Jackie!$1:$1000,2,false)</f>
        <v>Michele Burchfield</v>
      </c>
      <c r="AL127" s="32" t="str">
        <f>vlookup($A127,MainData_Jackie!$1:$1000,3,false)</f>
        <v>1131</v>
      </c>
      <c r="AM127" s="32" t="str">
        <f>vlookup($A127,MainData_Jackie!$1:$1000,4,false)</f>
        <v>190</v>
      </c>
      <c r="AN127" s="32" t="str">
        <f>vlookup($A127,MainData_Jackie!$1:$1000,5,false)</f>
        <v>45</v>
      </c>
      <c r="AO127" s="32" t="str">
        <f>vlookup($A127,MainData_Jackie!$1:$1000,6,false)</f>
        <v>0</v>
      </c>
      <c r="AP127" s="32" t="str">
        <f>vlookup($A127,MainData_Jackie!$1:$1000,7,false)</f>
        <v>0</v>
      </c>
      <c r="AQ127" s="32" t="str">
        <f>vlookup($A127,MainData_Jackie!$1:$1000,8,false)</f>
        <v>0</v>
      </c>
      <c r="AR127" s="32" t="str">
        <f>vlookup($A127,MainData_Jackie!$1:$1000,9,false)</f>
        <v>0</v>
      </c>
      <c r="AS127" s="32" t="str">
        <f>vlookup($A127,MainData_Jackie!$1:$1000,10,false)</f>
        <v>0</v>
      </c>
      <c r="AT127" s="32" t="str">
        <f>vlookup($A127,MainData_Jackie!$1:$1000,11,false)</f>
        <v>17</v>
      </c>
      <c r="AU127" s="32" t="str">
        <f>vlookup($A127,MainData_Jackie!$1:$1000,12,false)</f>
        <v>18</v>
      </c>
      <c r="AV127" s="32" t="str">
        <f>vlookup($A127,MainData_Jackie!$1:$1000,13,false)</f>
        <v>aol</v>
      </c>
      <c r="AW127" s="32" t="str">
        <f>vlookup($A127,MainData_Jackie!$1:$1000,14,false)</f>
        <v>com</v>
      </c>
      <c r="AX127" s="32" t="str">
        <f>vlookup($A127,MainData_Jackie!$1:$1000,15,false)</f>
        <v>1459</v>
      </c>
      <c r="AY127" s="32" t="str">
        <f>vlookup($A127,MainData_Jackie!$1:$1000,16,false)</f>
        <v>female</v>
      </c>
      <c r="AZ127" s="32" t="str">
        <f>vlookup($A127,Ian!126:1125,2,false)</f>
        <v>Michele</v>
      </c>
      <c r="BA127" s="32" t="str">
        <f>vlookup($A127,Ian!126:1125,3,false)</f>
        <v/>
      </c>
      <c r="BB127" s="32" t="str">
        <f>vlookup($A127,Ian!126:1125,4,false)</f>
        <v/>
      </c>
      <c r="BC127" s="32" t="str">
        <f>vlookup($A127,Ian!126:1125,5,false)</f>
        <v/>
      </c>
      <c r="BD127" s="32" t="str">
        <f>vlookup($A127,Ian!126:1125,6,false)</f>
        <v/>
      </c>
      <c r="BE127" s="32" t="str">
        <f>vlookup($A127,Ian!126:1125,7,false)</f>
        <v/>
      </c>
      <c r="BF127" s="32" t="str">
        <f>vlookup($A127,Ian!126:1125,8,false)</f>
        <v/>
      </c>
      <c r="BG127" s="32" t="str">
        <f>vlookup(A127,SentimentScore!$1:$1000,2,false)</f>
        <v>0.383628</v>
      </c>
      <c r="BH127" s="50" t="str">
        <f>vlookup(A127,'Images with Key'!$1:$1000,32)</f>
        <v>https://s3-external-1.amazonaws.com/offertabs/offer/kxdcce/large/810_56491b457aec5-IMG_8634.JPG</v>
      </c>
    </row>
    <row r="128">
      <c r="A128" s="12">
        <v>304.0</v>
      </c>
      <c r="B128" s="16" t="s">
        <v>69</v>
      </c>
      <c r="C128" s="16" t="s">
        <v>3277</v>
      </c>
      <c r="D128" s="18" t="b">
        <v>1</v>
      </c>
      <c r="E128" s="12">
        <v>14.0</v>
      </c>
      <c r="F128" s="12">
        <v>6.0</v>
      </c>
      <c r="G128" s="12">
        <v>8.0</v>
      </c>
      <c r="H128" s="20">
        <v>42328.450694444444</v>
      </c>
      <c r="I128" s="16" t="s">
        <v>3279</v>
      </c>
      <c r="J128" s="16" t="s">
        <v>3280</v>
      </c>
      <c r="K128" s="16" t="s">
        <v>3281</v>
      </c>
      <c r="L128" s="18" t="e">
        <v>#N/A</v>
      </c>
      <c r="M128" s="18" t="e">
        <v>#N/A</v>
      </c>
      <c r="N128" s="18" t="e">
        <v>#N/A</v>
      </c>
      <c r="O128" s="18" t="e">
        <v>#N/A</v>
      </c>
      <c r="P128" s="18" t="e">
        <v>#N/A</v>
      </c>
      <c r="Q128" s="16" t="s">
        <v>3284</v>
      </c>
      <c r="R128" s="18" t="b">
        <v>1</v>
      </c>
      <c r="S128" s="18" t="b">
        <v>0</v>
      </c>
      <c r="T128" s="12">
        <v>80205.0</v>
      </c>
      <c r="U128" s="16" t="s">
        <v>1421</v>
      </c>
      <c r="V128" s="16" t="s">
        <v>843</v>
      </c>
      <c r="W128" s="51">
        <v>876088.0</v>
      </c>
      <c r="X128" s="51">
        <v>940840.0</v>
      </c>
      <c r="Y128" s="16" t="s">
        <v>3285</v>
      </c>
      <c r="Z128" s="16" t="s">
        <v>3725</v>
      </c>
      <c r="AA128" s="16"/>
      <c r="AB128" s="16"/>
      <c r="AC128" s="32" t="str">
        <f>vlookup($A128,Alex!$1:$1000,29,false)</f>
        <v>#poverty</v>
      </c>
      <c r="AD128" s="32" t="str">
        <f>vlookup($A128,Alex!$1:$1000,27,false)</f>
        <v>2</v>
      </c>
      <c r="AE128" s="32" t="str">
        <f>vlookup($A128,Alex!$1:$1000,28,false)</f>
        <v>2</v>
      </c>
      <c r="AF128" s="32" t="str">
        <f>vlookup(I128,'IP addresss'!$2:$1000,3,false)</f>
        <v>North America</v>
      </c>
      <c r="AG128" s="32" t="str">
        <f>vlookup(I128,'IP addresss'!$2:$1000,6,false)</f>
        <v>CO</v>
      </c>
      <c r="AH128" s="32" t="str">
        <f>vlookup(I128,'IP addresss'!$2:$1000,8,false)</f>
        <v>Denver</v>
      </c>
      <c r="AI128" s="32" t="str">
        <f>vlookup(I128,'IP addresss'!$2:$1000,10,false)</f>
        <v>39.70550156</v>
      </c>
      <c r="AJ128" s="32" t="str">
        <f>vlookup(I128,'IP addresss'!$2:$1000,11,false)</f>
        <v>-104.9664001</v>
      </c>
      <c r="AK128" s="32" t="str">
        <f>vlookup(A128,MainData_Jackie!$1:$1000,2,false)</f>
        <v>Lucy Jayes</v>
      </c>
      <c r="AL128" s="32" t="str">
        <f>vlookup($A128,MainData_Jackie!$1:$1000,3,false)</f>
        <v>4741</v>
      </c>
      <c r="AM128" s="32" t="str">
        <f>vlookup($A128,MainData_Jackie!$1:$1000,4,false)</f>
        <v>839</v>
      </c>
      <c r="AN128" s="32" t="str">
        <f>vlookup($A128,MainData_Jackie!$1:$1000,5,false)</f>
        <v>182</v>
      </c>
      <c r="AO128" s="32" t="str">
        <f>vlookup($A128,MainData_Jackie!$1:$1000,6,false)</f>
        <v>0</v>
      </c>
      <c r="AP128" s="32" t="str">
        <f>vlookup($A128,MainData_Jackie!$1:$1000,7,false)</f>
        <v>0</v>
      </c>
      <c r="AQ128" s="32" t="str">
        <f>vlookup($A128,MainData_Jackie!$1:$1000,8,false)</f>
        <v>0</v>
      </c>
      <c r="AR128" s="32" t="str">
        <f>vlookup($A128,MainData_Jackie!$1:$1000,9,false)</f>
        <v>0</v>
      </c>
      <c r="AS128" s="32" t="str">
        <f>vlookup($A128,MainData_Jackie!$1:$1000,10,false)</f>
        <v>0</v>
      </c>
      <c r="AT128" s="32" t="str">
        <f>vlookup($A128,MainData_Jackie!$1:$1000,11,false)</f>
        <v>1</v>
      </c>
      <c r="AU128" s="32" t="str">
        <f>vlookup($A128,MainData_Jackie!$1:$1000,12,false)</f>
        <v>106</v>
      </c>
      <c r="AV128" s="32" t="str">
        <f>vlookup($A128,MainData_Jackie!$1:$1000,13,false)</f>
        <v>yahoo</v>
      </c>
      <c r="AW128" s="32" t="str">
        <f>vlookup($A128,MainData_Jackie!$1:$1000,14,false)</f>
        <v>com</v>
      </c>
      <c r="AX128" s="32" t="str">
        <f>vlookup($A128,MainData_Jackie!$1:$1000,15,false)</f>
        <v>6366</v>
      </c>
      <c r="AY128" s="32" t="str">
        <f>vlookup($A128,MainData_Jackie!$1:$1000,16,false)</f>
        <v>female</v>
      </c>
      <c r="AZ128" s="32" t="str">
        <f>vlookup($A128,Ian!127:1126,2,false)</f>
        <v>Lucy</v>
      </c>
      <c r="BA128" s="32" t="str">
        <f>vlookup($A128,Ian!127:1126,3,false)</f>
        <v>Sky</v>
      </c>
      <c r="BB128" s="32" t="str">
        <f>vlookup($A128,Ian!127:1126,4,false)</f>
        <v/>
      </c>
      <c r="BC128" s="32" t="str">
        <f>vlookup($A128,Ian!127:1126,5,false)</f>
        <v/>
      </c>
      <c r="BD128" s="32" t="str">
        <f>vlookup($A128,Ian!127:1126,6,false)</f>
        <v/>
      </c>
      <c r="BE128" s="32" t="str">
        <f>vlookup($A128,Ian!127:1126,7,false)</f>
        <v/>
      </c>
      <c r="BF128" s="32" t="str">
        <f>vlookup($A128,Ian!127:1126,8,false)</f>
        <v/>
      </c>
      <c r="BG128" s="32" t="str">
        <f>vlookup(A128,SentimentScore!$1:$1000,2,false)</f>
        <v>0.999528</v>
      </c>
      <c r="BH128" s="50" t="str">
        <f>vlookup(A128,'Images with Key'!$1:$1000,32)</f>
        <v>https://s3-external-1.amazonaws.com/offertabs/offer/kxdcce/large/810_565236b0a64fe-20150829_200848.jpg</v>
      </c>
    </row>
    <row r="129">
      <c r="A129" s="12">
        <v>327.0</v>
      </c>
      <c r="B129" s="16" t="s">
        <v>69</v>
      </c>
      <c r="C129" s="16" t="s">
        <v>3579</v>
      </c>
      <c r="D129" s="18" t="b">
        <v>1</v>
      </c>
      <c r="E129" s="12">
        <v>69.0</v>
      </c>
      <c r="F129" s="12">
        <v>16.0</v>
      </c>
      <c r="G129" s="12">
        <v>53.0</v>
      </c>
      <c r="H129" s="20">
        <v>42324.38402777778</v>
      </c>
      <c r="I129" s="16" t="s">
        <v>3581</v>
      </c>
      <c r="J129" s="16" t="s">
        <v>3583</v>
      </c>
      <c r="K129" s="16" t="s">
        <v>3584</v>
      </c>
      <c r="L129" s="18" t="e">
        <v>#N/A</v>
      </c>
      <c r="M129" s="18" t="e">
        <v>#N/A</v>
      </c>
      <c r="N129" s="18" t="e">
        <v>#N/A</v>
      </c>
      <c r="O129" s="18" t="e">
        <v>#N/A</v>
      </c>
      <c r="P129" s="18" t="e">
        <v>#N/A</v>
      </c>
      <c r="Q129" s="16" t="s">
        <v>3585</v>
      </c>
      <c r="R129" s="18" t="b">
        <v>1</v>
      </c>
      <c r="S129" s="18" t="b">
        <v>1</v>
      </c>
      <c r="T129" s="12">
        <v>80002.0</v>
      </c>
      <c r="U129" s="16" t="s">
        <v>3586</v>
      </c>
      <c r="V129" s="16" t="s">
        <v>843</v>
      </c>
      <c r="W129" s="22"/>
      <c r="X129" s="22"/>
      <c r="Y129" s="16" t="s">
        <v>1923</v>
      </c>
      <c r="Z129" s="16" t="s">
        <v>3727</v>
      </c>
      <c r="AA129" s="16"/>
      <c r="AB129" s="16"/>
      <c r="AC129" s="32" t="str">
        <f>vlookup($A129,Alex!$1:$1000,29,false)</f>
        <v>#notcohesive</v>
      </c>
      <c r="AD129" s="32" t="str">
        <f>vlookup($A129,Alex!$1:$1000,27,false)</f>
        <v>3</v>
      </c>
      <c r="AE129" s="32" t="str">
        <f>vlookup($A129,Alex!$1:$1000,28,false)</f>
        <v>6</v>
      </c>
      <c r="AF129" s="32" t="str">
        <f>vlookup(I129,'IP addresss'!$2:$1000,3,false)</f>
        <v>North America</v>
      </c>
      <c r="AG129" s="32" t="str">
        <f>vlookup(I129,'IP addresss'!$2:$1000,6,false)</f>
        <v>CO</v>
      </c>
      <c r="AH129" s="32" t="str">
        <f>vlookup(I129,'IP addresss'!$2:$1000,8,false)</f>
        <v>Denver</v>
      </c>
      <c r="AI129" s="32" t="str">
        <f>vlookup(I129,'IP addresss'!$2:$1000,10,false)</f>
        <v>39.73199844</v>
      </c>
      <c r="AJ129" s="32" t="str">
        <f>vlookup(I129,'IP addresss'!$2:$1000,11,false)</f>
        <v>-104.983902</v>
      </c>
      <c r="AK129" s="32" t="str">
        <f>vlookup(A129,MainData_Jackie!$1:$1000,2,false)</f>
        <v>Danielle Jimenez</v>
      </c>
      <c r="AL129" s="32" t="str">
        <f>vlookup($A129,MainData_Jackie!$1:$1000,3,false)</f>
        <v>603</v>
      </c>
      <c r="AM129" s="32" t="str">
        <f>vlookup($A129,MainData_Jackie!$1:$1000,4,false)</f>
        <v>103</v>
      </c>
      <c r="AN129" s="32" t="str">
        <f>vlookup($A129,MainData_Jackie!$1:$1000,5,false)</f>
        <v>13</v>
      </c>
      <c r="AO129" s="32" t="str">
        <f>vlookup($A129,MainData_Jackie!$1:$1000,6,false)</f>
        <v>1</v>
      </c>
      <c r="AP129" s="32" t="str">
        <f>vlookup($A129,MainData_Jackie!$1:$1000,7,false)</f>
        <v>0</v>
      </c>
      <c r="AQ129" s="32" t="str">
        <f>vlookup($A129,MainData_Jackie!$1:$1000,8,false)</f>
        <v>0</v>
      </c>
      <c r="AR129" s="32" t="str">
        <f>vlookup($A129,MainData_Jackie!$1:$1000,9,false)</f>
        <v>0</v>
      </c>
      <c r="AS129" s="32" t="str">
        <f>vlookup($A129,MainData_Jackie!$1:$1000,10,false)</f>
        <v>0</v>
      </c>
      <c r="AT129" s="32" t="str">
        <f>vlookup($A129,MainData_Jackie!$1:$1000,11,false)</f>
        <v>4</v>
      </c>
      <c r="AU129" s="32" t="str">
        <f>vlookup($A129,MainData_Jackie!$1:$1000,12,false)</f>
        <v>10</v>
      </c>
      <c r="AV129" s="32" t="str">
        <f>vlookup($A129,MainData_Jackie!$1:$1000,13,false)</f>
        <v>yahoo</v>
      </c>
      <c r="AW129" s="32" t="str">
        <f>vlookup($A129,MainData_Jackie!$1:$1000,14,false)</f>
        <v>com</v>
      </c>
      <c r="AX129" s="32" t="str">
        <f>vlookup($A129,MainData_Jackie!$1:$1000,15,false)</f>
        <v>807</v>
      </c>
      <c r="AY129" s="32" t="str">
        <f>vlookup($A129,MainData_Jackie!$1:$1000,16,false)</f>
        <v>female</v>
      </c>
      <c r="AZ129" s="32" t="str">
        <f>vlookup($A129,Ian!128:1127,2,false)</f>
        <v>Danielle</v>
      </c>
      <c r="BA129" s="32" t="str">
        <f>vlookup($A129,Ian!128:1127,3,false)</f>
        <v/>
      </c>
      <c r="BB129" s="32" t="str">
        <f>vlookup($A129,Ian!128:1127,4,false)</f>
        <v>Denver</v>
      </c>
      <c r="BC129" s="32" t="str">
        <f>vlookup($A129,Ian!128:1127,5,false)</f>
        <v>United States</v>
      </c>
      <c r="BD129" s="32" t="str">
        <f>vlookup($A129,Ian!128:1127,6,false)</f>
        <v>Colorado</v>
      </c>
      <c r="BE129" s="32" t="str">
        <f>vlookup($A129,Ian!128:1127,7,false)</f>
        <v/>
      </c>
      <c r="BF129" s="32" t="str">
        <f>vlookup($A129,Ian!128:1127,8,false)</f>
        <v/>
      </c>
      <c r="BG129" s="32" t="str">
        <f>vlookup(A129,SentimentScore!$1:$1000,2,false)</f>
        <v>0.008159</v>
      </c>
      <c r="BH129" s="50" t="str">
        <f>vlookup(A129,'Images with Key'!$1:$1000,32)</f>
        <v>https://s3-external-1.amazonaws.com/offertabs/offer/kxdcce/large/810_564c663366f4a-20131031-AWLP-6517-e1383597987818.jpg</v>
      </c>
    </row>
    <row r="130">
      <c r="A130" s="12">
        <v>576.0</v>
      </c>
      <c r="B130" s="16" t="s">
        <v>69</v>
      </c>
      <c r="C130" s="16" t="s">
        <v>3731</v>
      </c>
      <c r="D130" s="18" t="b">
        <v>0</v>
      </c>
      <c r="E130" s="12">
        <v>3.0</v>
      </c>
      <c r="F130" s="12">
        <v>0.0</v>
      </c>
      <c r="G130" s="12">
        <v>3.0</v>
      </c>
      <c r="H130" s="20">
        <v>42328.60972222222</v>
      </c>
      <c r="I130" s="16" t="s">
        <v>3732</v>
      </c>
      <c r="J130" s="16" t="s">
        <v>3733</v>
      </c>
      <c r="K130" s="16" t="s">
        <v>3734</v>
      </c>
      <c r="L130" s="18" t="e">
        <v>#N/A</v>
      </c>
      <c r="M130" s="18" t="e">
        <v>#N/A</v>
      </c>
      <c r="N130" s="18" t="e">
        <v>#N/A</v>
      </c>
      <c r="O130" s="18" t="e">
        <v>#N/A</v>
      </c>
      <c r="P130" s="18" t="e">
        <v>#N/A</v>
      </c>
      <c r="Q130" s="16" t="s">
        <v>3729</v>
      </c>
      <c r="R130" s="18" t="b">
        <v>1</v>
      </c>
      <c r="S130" s="18" t="b">
        <v>0</v>
      </c>
      <c r="T130" s="12">
        <v>80477.0</v>
      </c>
      <c r="U130" s="16" t="s">
        <v>3735</v>
      </c>
      <c r="V130" s="16" t="s">
        <v>843</v>
      </c>
      <c r="W130" s="22"/>
      <c r="X130" s="22"/>
      <c r="Y130" s="22"/>
      <c r="Z130" s="16" t="s">
        <v>3736</v>
      </c>
      <c r="AA130" s="16"/>
      <c r="AB130" s="16"/>
      <c r="AC130" s="32" t="str">
        <f>vlookup($A130,Alex!$1:$1000,29,false)</f>
        <v>#womansrights #abuse</v>
      </c>
      <c r="AD130" s="32" t="str">
        <f>vlookup($A130,Alex!$1:$1000,27,false)</f>
        <v>3</v>
      </c>
      <c r="AE130" s="32" t="str">
        <f>vlookup($A130,Alex!$1:$1000,28,false)</f>
        <v>6</v>
      </c>
      <c r="AF130" s="32" t="str">
        <f>vlookup(I130,'IP addresss'!$2:$1000,3,false)</f>
        <v>North America</v>
      </c>
      <c r="AG130" s="32" t="str">
        <f>vlookup(I130,'IP addresss'!$2:$1000,6,false)</f>
        <v>IL</v>
      </c>
      <c r="AH130" s="32" t="str">
        <f>vlookup(I130,'IP addresss'!$2:$1000,8,false)</f>
        <v>Evanston</v>
      </c>
      <c r="AI130" s="32" t="str">
        <f>vlookup(I130,'IP addresss'!$2:$1000,10,false)</f>
        <v>42.05619812</v>
      </c>
      <c r="AJ130" s="32" t="str">
        <f>vlookup(I130,'IP addresss'!$2:$1000,11,false)</f>
        <v>-87.70110321</v>
      </c>
      <c r="AK130" s="32" t="str">
        <f>vlookup(A130,MainData_Jackie!$1:$1000,2,false)</f>
        <v>Marion Flynn</v>
      </c>
      <c r="AL130" s="32" t="str">
        <f>vlookup($A130,MainData_Jackie!$1:$1000,3,false)</f>
        <v>618</v>
      </c>
      <c r="AM130" s="32" t="str">
        <f>vlookup($A130,MainData_Jackie!$1:$1000,4,false)</f>
        <v>110</v>
      </c>
      <c r="AN130" s="32" t="str">
        <f>vlookup($A130,MainData_Jackie!$1:$1000,5,false)</f>
        <v>14</v>
      </c>
      <c r="AO130" s="32" t="str">
        <f>vlookup($A130,MainData_Jackie!$1:$1000,6,false)</f>
        <v>0</v>
      </c>
      <c r="AP130" s="32" t="str">
        <f>vlookup($A130,MainData_Jackie!$1:$1000,7,false)</f>
        <v>0</v>
      </c>
      <c r="AQ130" s="32" t="str">
        <f>vlookup($A130,MainData_Jackie!$1:$1000,8,false)</f>
        <v>0</v>
      </c>
      <c r="AR130" s="32" t="str">
        <f>vlookup($A130,MainData_Jackie!$1:$1000,9,false)</f>
        <v>0</v>
      </c>
      <c r="AS130" s="32" t="str">
        <f>vlookup($A130,MainData_Jackie!$1:$1000,10,false)</f>
        <v>0</v>
      </c>
      <c r="AT130" s="32" t="str">
        <f>vlookup($A130,MainData_Jackie!$1:$1000,11,false)</f>
        <v>0</v>
      </c>
      <c r="AU130" s="32" t="str">
        <f>vlookup($A130,MainData_Jackie!$1:$1000,12,false)</f>
        <v>11</v>
      </c>
      <c r="AV130" s="32" t="str">
        <f>vlookup($A130,MainData_Jackie!$1:$1000,13,false)</f>
        <v>yahoo</v>
      </c>
      <c r="AW130" s="32" t="str">
        <f>vlookup($A130,MainData_Jackie!$1:$1000,14,false)</f>
        <v>com</v>
      </c>
      <c r="AX130" s="32" t="str">
        <f>vlookup($A130,MainData_Jackie!$1:$1000,15,false)</f>
        <v>835</v>
      </c>
      <c r="AY130" s="32" t="str">
        <f>vlookup($A130,MainData_Jackie!$1:$1000,16,false)</f>
        <v>female</v>
      </c>
      <c r="AZ130" s="32" t="str">
        <f>vlookup($A130,Ian!129:1128,2,false)</f>
        <v>Marion</v>
      </c>
      <c r="BA130" s="32" t="str">
        <f>vlookup($A130,Ian!129:1128,3,false)</f>
        <v>Flynn</v>
      </c>
      <c r="BB130" s="32" t="str">
        <f>vlookup($A130,Ian!129:1128,4,false)</f>
        <v/>
      </c>
      <c r="BC130" s="32" t="str">
        <f>vlookup($A130,Ian!129:1128,5,false)</f>
        <v/>
      </c>
      <c r="BD130" s="32" t="str">
        <f>vlookup($A130,Ian!129:1128,6,false)</f>
        <v/>
      </c>
      <c r="BE130" s="32" t="str">
        <f>vlookup($A130,Ian!129:1128,7,false)</f>
        <v/>
      </c>
      <c r="BF130" s="32" t="str">
        <f>vlookup($A130,Ian!129:1128,8,false)</f>
        <v/>
      </c>
      <c r="BG130" s="32" t="str">
        <f>vlookup(A130,SentimentScore!$1:$1000,2,false)</f>
        <v>0.961259</v>
      </c>
      <c r="BH130" s="50" t="str">
        <f>vlookup(A130,'Images with Key'!$1:$1000,32)</f>
        <v>https://s3-external-1.amazonaws.com/offertabs/offer/kxdcce/large/810_56528e7141bb7-PCUPS.JPEG.jpg</v>
      </c>
    </row>
    <row r="131">
      <c r="A131" s="12">
        <v>611.0</v>
      </c>
      <c r="B131" s="16" t="s">
        <v>69</v>
      </c>
      <c r="C131" s="16" t="s">
        <v>3738</v>
      </c>
      <c r="D131" s="18" t="b">
        <v>0</v>
      </c>
      <c r="E131" s="12">
        <v>3.0</v>
      </c>
      <c r="F131" s="12">
        <v>0.0</v>
      </c>
      <c r="G131" s="12">
        <v>3.0</v>
      </c>
      <c r="H131" s="20">
        <v>42312.58819444444</v>
      </c>
      <c r="I131" s="16" t="s">
        <v>3739</v>
      </c>
      <c r="J131" s="16" t="s">
        <v>3740</v>
      </c>
      <c r="K131" s="16" t="s">
        <v>3741</v>
      </c>
      <c r="L131" s="18" t="e">
        <v>#N/A</v>
      </c>
      <c r="M131" s="18" t="e">
        <v>#N/A</v>
      </c>
      <c r="N131" s="18" t="e">
        <v>#N/A</v>
      </c>
      <c r="O131" s="18" t="e">
        <v>#N/A</v>
      </c>
      <c r="P131" s="18" t="e">
        <v>#N/A</v>
      </c>
      <c r="Q131" s="16" t="s">
        <v>3737</v>
      </c>
      <c r="R131" s="18" t="b">
        <v>1</v>
      </c>
      <c r="S131" s="18" t="b">
        <v>0</v>
      </c>
      <c r="T131" s="12">
        <v>80246.0</v>
      </c>
      <c r="U131" s="16" t="s">
        <v>1421</v>
      </c>
      <c r="V131" s="16" t="s">
        <v>843</v>
      </c>
      <c r="W131" s="22"/>
      <c r="X131" s="22"/>
      <c r="Y131" s="22"/>
      <c r="Z131" s="16" t="s">
        <v>3745</v>
      </c>
      <c r="AA131" s="12">
        <v>3.0</v>
      </c>
      <c r="AB131" s="12">
        <v>2.0</v>
      </c>
      <c r="AC131" s="32" t="str">
        <f>vlookup($A131,Alex!$1:$1000,29,false)</f>
        <v>#fightingcancer #mentalillness #education</v>
      </c>
      <c r="AD131" s="32" t="str">
        <f>vlookup($A131,Alex!$1:$1000,27,false)</f>
        <v>3</v>
      </c>
      <c r="AE131" s="32" t="str">
        <f>vlookup($A131,Alex!$1:$1000,28,false)</f>
        <v>2</v>
      </c>
      <c r="AF131" s="32" t="str">
        <f>vlookup(I131,'IP addresss'!$2:$1000,3,false)</f>
        <v>North America</v>
      </c>
      <c r="AG131" s="32" t="str">
        <f>vlookup(I131,'IP addresss'!$2:$1000,6,false)</f>
        <v>FL</v>
      </c>
      <c r="AH131" s="32" t="str">
        <f>vlookup(I131,'IP addresss'!$2:$1000,8,false)</f>
        <v>Tallahassee</v>
      </c>
      <c r="AI131" s="32" t="str">
        <f>vlookup(I131,'IP addresss'!$2:$1000,10,false)</f>
        <v>30.39940071</v>
      </c>
      <c r="AJ131" s="32" t="str">
        <f>vlookup(I131,'IP addresss'!$2:$1000,11,false)</f>
        <v>-84.17250061</v>
      </c>
      <c r="AK131" s="32" t="str">
        <f>vlookup(A131,MainData_Jackie!$1:$1000,2,false)</f>
        <v>Sarah Wolford</v>
      </c>
      <c r="AL131" s="32" t="str">
        <f>vlookup($A131,MainData_Jackie!$1:$1000,3,false)</f>
        <v>2667</v>
      </c>
      <c r="AM131" s="32" t="str">
        <f>vlookup($A131,MainData_Jackie!$1:$1000,4,false)</f>
        <v>431</v>
      </c>
      <c r="AN131" s="32" t="str">
        <f>vlookup($A131,MainData_Jackie!$1:$1000,5,false)</f>
        <v>54</v>
      </c>
      <c r="AO131" s="32" t="str">
        <f>vlookup($A131,MainData_Jackie!$1:$1000,6,false)</f>
        <v>0</v>
      </c>
      <c r="AP131" s="32" t="str">
        <f>vlookup($A131,MainData_Jackie!$1:$1000,7,false)</f>
        <v>0</v>
      </c>
      <c r="AQ131" s="32" t="str">
        <f>vlookup($A131,MainData_Jackie!$1:$1000,8,false)</f>
        <v>0</v>
      </c>
      <c r="AR131" s="32" t="str">
        <f>vlookup($A131,MainData_Jackie!$1:$1000,9,false)</f>
        <v>0</v>
      </c>
      <c r="AS131" s="32" t="str">
        <f>vlookup($A131,MainData_Jackie!$1:$1000,10,false)</f>
        <v>1</v>
      </c>
      <c r="AT131" s="32" t="str">
        <f>vlookup($A131,MainData_Jackie!$1:$1000,11,false)</f>
        <v>0</v>
      </c>
      <c r="AU131" s="32" t="str">
        <f>vlookup($A131,MainData_Jackie!$1:$1000,12,false)</f>
        <v>51</v>
      </c>
      <c r="AV131" s="32" t="str">
        <f>vlookup($A131,MainData_Jackie!$1:$1000,13,false)</f>
        <v>gmail</v>
      </c>
      <c r="AW131" s="32" t="str">
        <f>vlookup($A131,MainData_Jackie!$1:$1000,14,false)</f>
        <v>com</v>
      </c>
      <c r="AX131" s="32" t="str">
        <f>vlookup($A131,MainData_Jackie!$1:$1000,15,false)</f>
        <v>3611</v>
      </c>
      <c r="AY131" s="32" t="str">
        <f>vlookup($A131,MainData_Jackie!$1:$1000,16,false)</f>
        <v>female</v>
      </c>
      <c r="AZ131" s="32" t="str">
        <f>vlookup($A131,Ian!130:1129,2,false)</f>
        <v/>
      </c>
      <c r="BA131" s="32" t="str">
        <f>vlookup($A131,Ian!130:1129,3,false)</f>
        <v/>
      </c>
      <c r="BB131" s="32" t="str">
        <f>vlookup($A131,Ian!130:1129,4,false)</f>
        <v/>
      </c>
      <c r="BC131" s="32" t="str">
        <f>vlookup($A131,Ian!130:1129,5,false)</f>
        <v/>
      </c>
      <c r="BD131" s="32" t="str">
        <f>vlookup($A131,Ian!130:1129,6,false)</f>
        <v/>
      </c>
      <c r="BE131" s="32" t="str">
        <f>vlookup($A131,Ian!130:1129,7,false)</f>
        <v/>
      </c>
      <c r="BF131" s="32" t="str">
        <f>vlookup($A131,Ian!130:1129,8,false)</f>
        <v/>
      </c>
      <c r="BG131" s="32" t="str">
        <f>vlookup(A131,SentimentScore!$1:$1000,2,false)</f>
        <v>1</v>
      </c>
      <c r="BH131" s="50" t="str">
        <f>vlookup(A131,'Images with Key'!$1:$1000,32)</f>
        <v>https://s3-external-1.amazonaws.com/offertabs/offer/kxdcce/large/810_563e515fd293e-11754469_10204452697388498_3022597835325743454_o.jpg</v>
      </c>
    </row>
    <row r="132">
      <c r="A132" s="12">
        <v>616.0</v>
      </c>
      <c r="B132" s="16" t="s">
        <v>69</v>
      </c>
      <c r="C132" s="16" t="s">
        <v>3747</v>
      </c>
      <c r="D132" s="18" t="b">
        <v>1</v>
      </c>
      <c r="E132" s="12">
        <v>14.0</v>
      </c>
      <c r="F132" s="12">
        <v>4.0</v>
      </c>
      <c r="G132" s="12">
        <v>10.0</v>
      </c>
      <c r="H132" s="20">
        <v>42312.62430555555</v>
      </c>
      <c r="I132" s="16" t="s">
        <v>3748</v>
      </c>
      <c r="J132" s="16" t="s">
        <v>3749</v>
      </c>
      <c r="K132" s="16" t="s">
        <v>3750</v>
      </c>
      <c r="L132" s="18" t="e">
        <v>#N/A</v>
      </c>
      <c r="M132" s="18" t="e">
        <v>#N/A</v>
      </c>
      <c r="N132" s="18" t="e">
        <v>#N/A</v>
      </c>
      <c r="O132" s="18" t="e">
        <v>#N/A</v>
      </c>
      <c r="P132" s="18" t="e">
        <v>#N/A</v>
      </c>
      <c r="Q132" s="16" t="s">
        <v>3746</v>
      </c>
      <c r="R132" s="18" t="b">
        <v>0</v>
      </c>
      <c r="S132" s="18" t="b">
        <v>0</v>
      </c>
      <c r="T132" s="12">
        <v>80301.0</v>
      </c>
      <c r="U132" s="16" t="s">
        <v>3751</v>
      </c>
      <c r="V132" s="16" t="s">
        <v>843</v>
      </c>
      <c r="W132" s="51">
        <v>954525.0</v>
      </c>
      <c r="X132" s="51">
        <v>1135359.0</v>
      </c>
      <c r="Y132" s="16" t="s">
        <v>3752</v>
      </c>
      <c r="Z132" s="16" t="s">
        <v>3756</v>
      </c>
      <c r="AA132" s="12">
        <v>3.0</v>
      </c>
      <c r="AB132" s="12">
        <v>3.0</v>
      </c>
      <c r="AC132" s="32" t="str">
        <f>vlookup($A132,Alex!$1:$1000,29,false)</f>
        <v>#environment</v>
      </c>
      <c r="AD132" s="32" t="str">
        <f>vlookup($A132,Alex!$1:$1000,27,false)</f>
        <v>3</v>
      </c>
      <c r="AE132" s="32" t="str">
        <f>vlookup($A132,Alex!$1:$1000,28,false)</f>
        <v>3</v>
      </c>
      <c r="AF132" s="32" t="str">
        <f>vlookup(I132,'IP addresss'!$2:$1000,3,false)</f>
        <v>North America</v>
      </c>
      <c r="AG132" s="32" t="str">
        <f>vlookup(I132,'IP addresss'!$2:$1000,6,false)</f>
        <v>CO</v>
      </c>
      <c r="AH132" s="32" t="str">
        <f>vlookup(I132,'IP addresss'!$2:$1000,8,false)</f>
        <v>Denver</v>
      </c>
      <c r="AI132" s="32" t="str">
        <f>vlookup(I132,'IP addresss'!$2:$1000,10,false)</f>
        <v>39.73130035</v>
      </c>
      <c r="AJ132" s="32" t="str">
        <f>vlookup(I132,'IP addresss'!$2:$1000,11,false)</f>
        <v>-104.9692001</v>
      </c>
      <c r="AK132" s="32" t="str">
        <f>vlookup(A132,MainData_Jackie!$1:$1000,2,false)</f>
        <v>Tabitha Tricksti-b Kelly</v>
      </c>
      <c r="AL132" s="32" t="str">
        <f>vlookup($A132,MainData_Jackie!$1:$1000,3,false)</f>
        <v>1485</v>
      </c>
      <c r="AM132" s="32" t="str">
        <f>vlookup($A132,MainData_Jackie!$1:$1000,4,false)</f>
        <v>247</v>
      </c>
      <c r="AN132" s="32" t="str">
        <f>vlookup($A132,MainData_Jackie!$1:$1000,5,false)</f>
        <v>28</v>
      </c>
      <c r="AO132" s="32" t="str">
        <f>vlookup($A132,MainData_Jackie!$1:$1000,6,false)</f>
        <v>0</v>
      </c>
      <c r="AP132" s="32" t="str">
        <f>vlookup($A132,MainData_Jackie!$1:$1000,7,false)</f>
        <v>0</v>
      </c>
      <c r="AQ132" s="32" t="str">
        <f>vlookup($A132,MainData_Jackie!$1:$1000,8,false)</f>
        <v>0</v>
      </c>
      <c r="AR132" s="32" t="str">
        <f>vlookup($A132,MainData_Jackie!$1:$1000,9,false)</f>
        <v>0</v>
      </c>
      <c r="AS132" s="32" t="str">
        <f>vlookup($A132,MainData_Jackie!$1:$1000,10,false)</f>
        <v>0</v>
      </c>
      <c r="AT132" s="32" t="str">
        <f>vlookup($A132,MainData_Jackie!$1:$1000,11,false)</f>
        <v>0</v>
      </c>
      <c r="AU132" s="32" t="str">
        <f>vlookup($A132,MainData_Jackie!$1:$1000,12,false)</f>
        <v>46</v>
      </c>
      <c r="AV132" s="32" t="str">
        <f>vlookup($A132,MainData_Jackie!$1:$1000,13,false)</f>
        <v>gmail</v>
      </c>
      <c r="AW132" s="32" t="str">
        <f>vlookup($A132,MainData_Jackie!$1:$1000,14,false)</f>
        <v>com</v>
      </c>
      <c r="AX132" s="32" t="str">
        <f>vlookup($A132,MainData_Jackie!$1:$1000,15,false)</f>
        <v>1974</v>
      </c>
      <c r="AY132" s="32" t="str">
        <f>vlookup($A132,MainData_Jackie!$1:$1000,16,false)</f>
        <v>female</v>
      </c>
      <c r="AZ132" s="32" t="str">
        <f>vlookup($A132,Ian!131:1130,2,false)</f>
        <v/>
      </c>
      <c r="BA132" s="32" t="str">
        <f>vlookup($A132,Ian!131:1130,3,false)</f>
        <v/>
      </c>
      <c r="BB132" s="32" t="str">
        <f>vlookup($A132,Ian!131:1130,4,false)</f>
        <v/>
      </c>
      <c r="BC132" s="32" t="str">
        <f>vlookup($A132,Ian!131:1130,5,false)</f>
        <v/>
      </c>
      <c r="BD132" s="32" t="str">
        <f>vlookup($A132,Ian!131:1130,6,false)</f>
        <v/>
      </c>
      <c r="BE132" s="32" t="str">
        <f>vlookup($A132,Ian!131:1130,7,false)</f>
        <v/>
      </c>
      <c r="BF132" s="32" t="str">
        <f>vlookup($A132,Ian!131:1130,8,false)</f>
        <v/>
      </c>
      <c r="BG132" s="32" t="str">
        <f>vlookup(A132,SentimentScore!$1:$1000,2,false)</f>
        <v>1</v>
      </c>
      <c r="BH132" s="32" t="str">
        <f>vlookup(A132,'Images with Key'!$1:$1000,32)</f>
        <v/>
      </c>
    </row>
    <row r="133">
      <c r="A133" s="12">
        <v>628.0</v>
      </c>
      <c r="B133" s="16" t="s">
        <v>69</v>
      </c>
      <c r="C133" s="16" t="s">
        <v>837</v>
      </c>
      <c r="D133" s="18" t="b">
        <v>1</v>
      </c>
      <c r="E133" s="12">
        <v>3.0</v>
      </c>
      <c r="F133" s="12">
        <v>0.0</v>
      </c>
      <c r="G133" s="12">
        <v>3.0</v>
      </c>
      <c r="H133" s="20">
        <v>42331.975694444445</v>
      </c>
      <c r="I133" s="16" t="s">
        <v>3758</v>
      </c>
      <c r="J133" s="16" t="s">
        <v>839</v>
      </c>
      <c r="K133" s="16" t="s">
        <v>840</v>
      </c>
      <c r="L133" s="18" t="e">
        <v>#N/A</v>
      </c>
      <c r="M133" s="18" t="e">
        <v>#N/A</v>
      </c>
      <c r="N133" s="18" t="e">
        <v>#N/A</v>
      </c>
      <c r="O133" s="18" t="e">
        <v>#N/A</v>
      </c>
      <c r="P133" s="18" t="e">
        <v>#N/A</v>
      </c>
      <c r="Q133" s="16" t="s">
        <v>841</v>
      </c>
      <c r="R133" s="18" t="b">
        <v>0</v>
      </c>
      <c r="S133" s="18" t="b">
        <v>1</v>
      </c>
      <c r="T133" s="12">
        <v>80439.0</v>
      </c>
      <c r="U133" s="16" t="s">
        <v>842</v>
      </c>
      <c r="V133" s="16" t="s">
        <v>843</v>
      </c>
      <c r="W133" s="22"/>
      <c r="X133" s="22"/>
      <c r="Y133" s="16" t="s">
        <v>844</v>
      </c>
      <c r="Z133" s="16" t="s">
        <v>3681</v>
      </c>
      <c r="AA133" s="12">
        <v>1.0</v>
      </c>
      <c r="AB133" s="12">
        <v>1.0</v>
      </c>
      <c r="AC133" s="32" t="str">
        <f>vlookup($A133,Alex!$1:$1000,29,false)</f>
        <v>#death</v>
      </c>
      <c r="AD133" s="32" t="str">
        <f>vlookup($A133,Alex!$1:$1000,27,false)</f>
        <v>1</v>
      </c>
      <c r="AE133" s="32" t="str">
        <f>vlookup($A133,Alex!$1:$1000,28,false)</f>
        <v>1</v>
      </c>
      <c r="AF133" s="32" t="str">
        <f>vlookup(I133,'IP addresss'!$2:$1000,3,false)</f>
        <v>North America</v>
      </c>
      <c r="AG133" s="32" t="str">
        <f>vlookup(I133,'IP addresss'!$2:$1000,6,false)</f>
        <v>CA</v>
      </c>
      <c r="AH133" s="32" t="str">
        <f>vlookup(I133,'IP addresss'!$2:$1000,8,false)</f>
        <v>Woodland Hills</v>
      </c>
      <c r="AI133" s="32" t="str">
        <f>vlookup(I133,'IP addresss'!$2:$1000,10,false)</f>
        <v>34.15190125</v>
      </c>
      <c r="AJ133" s="32" t="str">
        <f>vlookup(I133,'IP addresss'!$2:$1000,11,false)</f>
        <v>-118.6001968</v>
      </c>
      <c r="AK133" s="32" t="str">
        <f>vlookup(A133,MainData_Jackie!$1:$1000,2,false)</f>
        <v>Lacy Lopez</v>
      </c>
      <c r="AL133" s="32" t="str">
        <f>vlookup($A133,MainData_Jackie!$1:$1000,3,false)</f>
        <v>4017</v>
      </c>
      <c r="AM133" s="32" t="str">
        <f>vlookup($A133,MainData_Jackie!$1:$1000,4,false)</f>
        <v>686</v>
      </c>
      <c r="AN133" s="32" t="str">
        <f>vlookup($A133,MainData_Jackie!$1:$1000,5,false)</f>
        <v>134</v>
      </c>
      <c r="AO133" s="32" t="str">
        <f>vlookup($A133,MainData_Jackie!$1:$1000,6,false)</f>
        <v>2</v>
      </c>
      <c r="AP133" s="32" t="str">
        <f>vlookup($A133,MainData_Jackie!$1:$1000,7,false)</f>
        <v>1</v>
      </c>
      <c r="AQ133" s="32" t="str">
        <f>vlookup($A133,MainData_Jackie!$1:$1000,8,false)</f>
        <v>0</v>
      </c>
      <c r="AR133" s="32" t="str">
        <f>vlookup($A133,MainData_Jackie!$1:$1000,9,false)</f>
        <v>0</v>
      </c>
      <c r="AS133" s="32" t="str">
        <f>vlookup($A133,MainData_Jackie!$1:$1000,10,false)</f>
        <v>1</v>
      </c>
      <c r="AT133" s="32" t="str">
        <f>vlookup($A133,MainData_Jackie!$1:$1000,11,false)</f>
        <v>2</v>
      </c>
      <c r="AU133" s="32" t="str">
        <f>vlookup($A133,MainData_Jackie!$1:$1000,12,false)</f>
        <v>80</v>
      </c>
      <c r="AV133" s="32" t="str">
        <f>vlookup($A133,MainData_Jackie!$1:$1000,13,false)</f>
        <v>gmail</v>
      </c>
      <c r="AW133" s="32" t="str">
        <f>vlookup($A133,MainData_Jackie!$1:$1000,14,false)</f>
        <v>com</v>
      </c>
      <c r="AX133" s="32" t="str">
        <f>vlookup($A133,MainData_Jackie!$1:$1000,15,false)</f>
        <v>5387</v>
      </c>
      <c r="AY133" s="32" t="str">
        <f>vlookup($A133,MainData_Jackie!$1:$1000,16,false)</f>
        <v>female</v>
      </c>
      <c r="AZ133" s="32" t="str">
        <f>vlookup($A133,Ian!132:1131,2,false)</f>
        <v>#N/A</v>
      </c>
      <c r="BA133" s="32" t="str">
        <f>vlookup($A133,Ian!132:1131,3,false)</f>
        <v>#N/A</v>
      </c>
      <c r="BB133" s="32" t="str">
        <f>vlookup($A133,Ian!132:1131,4,false)</f>
        <v>#N/A</v>
      </c>
      <c r="BC133" s="32" t="str">
        <f>vlookup($A133,Ian!132:1131,5,false)</f>
        <v>#N/A</v>
      </c>
      <c r="BD133" s="32" t="str">
        <f>vlookup($A133,Ian!132:1131,6,false)</f>
        <v>#N/A</v>
      </c>
      <c r="BE133" s="32" t="str">
        <f>vlookup($A133,Ian!132:1131,7,false)</f>
        <v>#N/A</v>
      </c>
      <c r="BF133" s="32" t="str">
        <f>vlookup($A133,Ian!132:1131,8,false)</f>
        <v>#N/A</v>
      </c>
      <c r="BG133" s="32" t="str">
        <f>vlookup(A133,SentimentScore!$1:$1000,2,false)</f>
        <v>0.999978</v>
      </c>
      <c r="BH133" s="32" t="str">
        <f>vlookup(A133,'Images with Key'!$1:$1000,32)</f>
        <v/>
      </c>
    </row>
    <row r="134">
      <c r="A134" s="12">
        <v>637.0</v>
      </c>
      <c r="B134" s="16" t="s">
        <v>69</v>
      </c>
      <c r="C134" s="16" t="s">
        <v>3770</v>
      </c>
      <c r="D134" s="18" t="b">
        <v>1</v>
      </c>
      <c r="E134" s="12">
        <v>4.0</v>
      </c>
      <c r="F134" s="12">
        <v>0.0</v>
      </c>
      <c r="G134" s="12">
        <v>4.0</v>
      </c>
      <c r="H134" s="20">
        <v>42332.29513888889</v>
      </c>
      <c r="I134" s="16" t="s">
        <v>3773</v>
      </c>
      <c r="J134" s="16" t="s">
        <v>3774</v>
      </c>
      <c r="K134" s="16" t="s">
        <v>3775</v>
      </c>
      <c r="L134" s="18" t="e">
        <v>#N/A</v>
      </c>
      <c r="M134" s="18" t="e">
        <v>#N/A</v>
      </c>
      <c r="N134" s="18" t="e">
        <v>#N/A</v>
      </c>
      <c r="O134" s="18" t="e">
        <v>#N/A</v>
      </c>
      <c r="P134" s="18" t="e">
        <v>#N/A</v>
      </c>
      <c r="Q134" s="16" t="s">
        <v>3769</v>
      </c>
      <c r="R134" s="18" t="b">
        <v>0</v>
      </c>
      <c r="S134" s="18" t="b">
        <v>1</v>
      </c>
      <c r="T134" s="12">
        <v>81089.0</v>
      </c>
      <c r="U134" s="16" t="s">
        <v>3776</v>
      </c>
      <c r="V134" s="16" t="s">
        <v>843</v>
      </c>
      <c r="W134" s="22"/>
      <c r="X134" s="22"/>
      <c r="Y134" s="16" t="s">
        <v>668</v>
      </c>
      <c r="Z134" s="16" t="s">
        <v>3786</v>
      </c>
      <c r="AA134" s="12">
        <v>1.0</v>
      </c>
      <c r="AB134" s="12">
        <v>2.0</v>
      </c>
      <c r="AC134" s="32" t="str">
        <f>vlookup($A134,Alex!$1:$1000,29,false)</f>
        <v>#fightingcancer</v>
      </c>
      <c r="AD134" s="32" t="str">
        <f>vlookup($A134,Alex!$1:$1000,27,false)</f>
        <v>1</v>
      </c>
      <c r="AE134" s="32" t="str">
        <f>vlookup($A134,Alex!$1:$1000,28,false)</f>
        <v>2</v>
      </c>
      <c r="AF134" s="32" t="str">
        <f>vlookup(I134,'IP addresss'!$2:$1000,3,false)</f>
        <v>North America</v>
      </c>
      <c r="AG134" s="32" t="str">
        <f>vlookup(I134,'IP addresss'!$2:$1000,6,false)</f>
        <v>NJ</v>
      </c>
      <c r="AH134" s="32" t="str">
        <f>vlookup(I134,'IP addresss'!$2:$1000,8,false)</f>
        <v>Moorestown Township</v>
      </c>
      <c r="AI134" s="32" t="str">
        <f>vlookup(I134,'IP addresss'!$2:$1000,10,false)</f>
        <v>39.97570038</v>
      </c>
      <c r="AJ134" s="32" t="str">
        <f>vlookup(I134,'IP addresss'!$2:$1000,11,false)</f>
        <v>-74.94390106</v>
      </c>
      <c r="AK134" s="32" t="str">
        <f>vlookup(A134,MainData_Jackie!$1:$1000,2,false)</f>
        <v>Minnie's Memories</v>
      </c>
      <c r="AL134" s="32" t="str">
        <f>vlookup($A134,MainData_Jackie!$1:$1000,3,false)</f>
        <v>4449</v>
      </c>
      <c r="AM134" s="32" t="str">
        <f>vlookup($A134,MainData_Jackie!$1:$1000,4,false)</f>
        <v>794</v>
      </c>
      <c r="AN134" s="32" t="str">
        <f>vlookup($A134,MainData_Jackie!$1:$1000,5,false)</f>
        <v>155</v>
      </c>
      <c r="AO134" s="32" t="str">
        <f>vlookup($A134,MainData_Jackie!$1:$1000,6,false)</f>
        <v>1</v>
      </c>
      <c r="AP134" s="32" t="str">
        <f>vlookup($A134,MainData_Jackie!$1:$1000,7,false)</f>
        <v>0</v>
      </c>
      <c r="AQ134" s="32" t="str">
        <f>vlookup($A134,MainData_Jackie!$1:$1000,8,false)</f>
        <v>0</v>
      </c>
      <c r="AR134" s="32" t="str">
        <f>vlookup($A134,MainData_Jackie!$1:$1000,9,false)</f>
        <v>0</v>
      </c>
      <c r="AS134" s="32" t="str">
        <f>vlookup($A134,MainData_Jackie!$1:$1000,10,false)</f>
        <v>1</v>
      </c>
      <c r="AT134" s="32" t="str">
        <f>vlookup($A134,MainData_Jackie!$1:$1000,11,false)</f>
        <v>20</v>
      </c>
      <c r="AU134" s="32" t="str">
        <f>vlookup($A134,MainData_Jackie!$1:$1000,12,false)</f>
        <v>83</v>
      </c>
      <c r="AV134" s="32" t="str">
        <f>vlookup($A134,MainData_Jackie!$1:$1000,13,false)</f>
        <v>gmail</v>
      </c>
      <c r="AW134" s="32" t="str">
        <f>vlookup($A134,MainData_Jackie!$1:$1000,14,false)</f>
        <v>com</v>
      </c>
      <c r="AX134" s="32" t="str">
        <f>vlookup($A134,MainData_Jackie!$1:$1000,15,false)</f>
        <v>5906</v>
      </c>
      <c r="AY134" s="32" t="str">
        <f>vlookup($A134,MainData_Jackie!$1:$1000,16,false)</f>
        <v/>
      </c>
      <c r="AZ134" s="32" t="str">
        <f>vlookup($A134,Ian!133:1132,2,false)</f>
        <v/>
      </c>
      <c r="BA134" s="32" t="str">
        <f>vlookup($A134,Ian!133:1132,3,false)</f>
        <v/>
      </c>
      <c r="BB134" s="32" t="str">
        <f>vlookup($A134,Ian!133:1132,4,false)</f>
        <v/>
      </c>
      <c r="BC134" s="32" t="str">
        <f>vlookup($A134,Ian!133:1132,5,false)</f>
        <v/>
      </c>
      <c r="BD134" s="32" t="str">
        <f>vlookup($A134,Ian!133:1132,6,false)</f>
        <v/>
      </c>
      <c r="BE134" s="32" t="str">
        <f>vlookup($A134,Ian!133:1132,7,false)</f>
        <v/>
      </c>
      <c r="BF134" s="32" t="str">
        <f>vlookup($A134,Ian!133:1132,8,false)</f>
        <v/>
      </c>
      <c r="BG134" s="32" t="str">
        <f>vlookup(A134,SentimentScore!$1:$1000,2,false)</f>
        <v>0.585131</v>
      </c>
      <c r="BH134" s="32" t="str">
        <f>vlookup(A134,'Images with Key'!$1:$1000,32)</f>
        <v/>
      </c>
    </row>
    <row r="135">
      <c r="A135" s="12">
        <v>642.0</v>
      </c>
      <c r="B135" s="16" t="s">
        <v>69</v>
      </c>
      <c r="C135" s="16" t="s">
        <v>3788</v>
      </c>
      <c r="D135" s="18" t="b">
        <v>1</v>
      </c>
      <c r="E135" s="12">
        <v>1.0</v>
      </c>
      <c r="F135" s="12">
        <v>0.0</v>
      </c>
      <c r="G135" s="12">
        <v>1.0</v>
      </c>
      <c r="H135" s="20">
        <v>42332.62222222222</v>
      </c>
      <c r="I135" s="16" t="s">
        <v>3789</v>
      </c>
      <c r="J135" s="16" t="s">
        <v>3790</v>
      </c>
      <c r="K135" s="16" t="s">
        <v>3791</v>
      </c>
      <c r="L135" s="18" t="e">
        <v>#N/A</v>
      </c>
      <c r="M135" s="18" t="e">
        <v>#N/A</v>
      </c>
      <c r="N135" s="18" t="e">
        <v>#N/A</v>
      </c>
      <c r="O135" s="18" t="e">
        <v>#N/A</v>
      </c>
      <c r="P135" s="18" t="e">
        <v>#N/A</v>
      </c>
      <c r="Q135" s="16" t="s">
        <v>3787</v>
      </c>
      <c r="R135" s="18" t="b">
        <v>0</v>
      </c>
      <c r="S135" s="18" t="b">
        <v>0</v>
      </c>
      <c r="T135" s="12">
        <v>81321.0</v>
      </c>
      <c r="U135" s="16" t="s">
        <v>3792</v>
      </c>
      <c r="V135" s="16" t="s">
        <v>843</v>
      </c>
      <c r="W135" s="51">
        <v>188663.0</v>
      </c>
      <c r="X135" s="51">
        <v>222615.0</v>
      </c>
      <c r="Y135" s="16" t="s">
        <v>3793</v>
      </c>
      <c r="Z135" s="16" t="s">
        <v>3794</v>
      </c>
      <c r="AA135" s="12">
        <v>2.0</v>
      </c>
      <c r="AB135" s="12">
        <v>3.0</v>
      </c>
      <c r="AC135" s="32" t="str">
        <f>vlookup($A135,Alex!$1:$1000,29,false)</f>
        <v>#education #homeless</v>
      </c>
      <c r="AD135" s="32" t="str">
        <f>vlookup($A135,Alex!$1:$1000,27,false)</f>
        <v>2</v>
      </c>
      <c r="AE135" s="32" t="str">
        <f>vlookup($A135,Alex!$1:$1000,28,false)</f>
        <v>3</v>
      </c>
      <c r="AF135" s="32" t="str">
        <f>vlookup(I135,'IP addresss'!$2:$1000,3,false)</f>
        <v>North America</v>
      </c>
      <c r="AG135" s="32" t="str">
        <f>vlookup(I135,'IP addresss'!$2:$1000,6,false)</f>
        <v>MD</v>
      </c>
      <c r="AH135" s="32" t="str">
        <f>vlookup(I135,'IP addresss'!$2:$1000,8,false)</f>
        <v>Lutherville-Timonium</v>
      </c>
      <c r="AI135" s="32" t="str">
        <f>vlookup(I135,'IP addresss'!$2:$1000,10,false)</f>
        <v>39.43629837</v>
      </c>
      <c r="AJ135" s="32" t="str">
        <f>vlookup(I135,'IP addresss'!$2:$1000,11,false)</f>
        <v>-76.63890076</v>
      </c>
      <c r="AK135" s="32" t="str">
        <f>vlookup(A135,MainData_Jackie!$1:$1000,2,false)</f>
        <v>Deirdre Marlowe</v>
      </c>
      <c r="AL135" s="32" t="str">
        <f>vlookup($A135,MainData_Jackie!$1:$1000,3,false)</f>
        <v>1010</v>
      </c>
      <c r="AM135" s="32" t="str">
        <f>vlookup($A135,MainData_Jackie!$1:$1000,4,false)</f>
        <v>173</v>
      </c>
      <c r="AN135" s="32" t="str">
        <f>vlookup($A135,MainData_Jackie!$1:$1000,5,false)</f>
        <v>26</v>
      </c>
      <c r="AO135" s="32" t="str">
        <f>vlookup($A135,MainData_Jackie!$1:$1000,6,false)</f>
        <v>0</v>
      </c>
      <c r="AP135" s="32" t="str">
        <f>vlookup($A135,MainData_Jackie!$1:$1000,7,false)</f>
        <v>0</v>
      </c>
      <c r="AQ135" s="32" t="str">
        <f>vlookup($A135,MainData_Jackie!$1:$1000,8,false)</f>
        <v>0</v>
      </c>
      <c r="AR135" s="32" t="str">
        <f>vlookup($A135,MainData_Jackie!$1:$1000,9,false)</f>
        <v>1</v>
      </c>
      <c r="AS135" s="32" t="str">
        <f>vlookup($A135,MainData_Jackie!$1:$1000,10,false)</f>
        <v>0</v>
      </c>
      <c r="AT135" s="32" t="str">
        <f>vlookup($A135,MainData_Jackie!$1:$1000,11,false)</f>
        <v>3</v>
      </c>
      <c r="AU135" s="32" t="str">
        <f>vlookup($A135,MainData_Jackie!$1:$1000,12,false)</f>
        <v>24</v>
      </c>
      <c r="AV135" s="32" t="str">
        <f>vlookup($A135,MainData_Jackie!$1:$1000,13,false)</f>
        <v>gmail</v>
      </c>
      <c r="AW135" s="32" t="str">
        <f>vlookup($A135,MainData_Jackie!$1:$1000,14,false)</f>
        <v>com</v>
      </c>
      <c r="AX135" s="32" t="str">
        <f>vlookup($A135,MainData_Jackie!$1:$1000,15,false)</f>
        <v>1386</v>
      </c>
      <c r="AY135" s="32" t="str">
        <f>vlookup($A135,MainData_Jackie!$1:$1000,16,false)</f>
        <v>female</v>
      </c>
      <c r="AZ135" s="32" t="str">
        <f>vlookup($A135,Ian!134:1133,2,false)</f>
        <v/>
      </c>
      <c r="BA135" s="32" t="str">
        <f>vlookup($A135,Ian!134:1133,3,false)</f>
        <v/>
      </c>
      <c r="BB135" s="32" t="str">
        <f>vlookup($A135,Ian!134:1133,4,false)</f>
        <v/>
      </c>
      <c r="BC135" s="32" t="str">
        <f>vlookup($A135,Ian!134:1133,5,false)</f>
        <v/>
      </c>
      <c r="BD135" s="32" t="str">
        <f>vlookup($A135,Ian!134:1133,6,false)</f>
        <v/>
      </c>
      <c r="BE135" s="32" t="str">
        <f>vlookup($A135,Ian!134:1133,7,false)</f>
        <v/>
      </c>
      <c r="BF135" s="32" t="str">
        <f>vlookup($A135,Ian!134:1133,8,false)</f>
        <v/>
      </c>
      <c r="BG135" s="32" t="str">
        <f>vlookup(A135,SentimentScore!$1:$1000,2,false)</f>
        <v>0.999059</v>
      </c>
      <c r="BH135" s="32" t="str">
        <f>vlookup(A135,'Images with Key'!$1:$1000,32)</f>
        <v/>
      </c>
    </row>
    <row r="136">
      <c r="A136" s="12">
        <v>645.0</v>
      </c>
      <c r="B136" s="16" t="s">
        <v>69</v>
      </c>
      <c r="C136" s="16" t="s">
        <v>3797</v>
      </c>
      <c r="D136" s="18" t="b">
        <v>1</v>
      </c>
      <c r="E136" s="12">
        <v>8.0</v>
      </c>
      <c r="F136" s="12">
        <v>6.0</v>
      </c>
      <c r="G136" s="12">
        <v>2.0</v>
      </c>
      <c r="H136" s="20">
        <v>42327.83541666667</v>
      </c>
      <c r="I136" s="16" t="s">
        <v>3799</v>
      </c>
      <c r="J136" s="16" t="s">
        <v>3800</v>
      </c>
      <c r="K136" s="16" t="s">
        <v>3802</v>
      </c>
      <c r="L136" s="16" t="s">
        <v>264</v>
      </c>
      <c r="M136" s="12">
        <v>0.0</v>
      </c>
      <c r="N136" s="12">
        <v>0.0</v>
      </c>
      <c r="O136" s="12">
        <v>0.0</v>
      </c>
      <c r="P136" s="12">
        <v>0.0</v>
      </c>
      <c r="Q136" s="16" t="s">
        <v>3796</v>
      </c>
      <c r="R136" s="18" t="b">
        <v>0</v>
      </c>
      <c r="S136" s="18" t="b">
        <v>1</v>
      </c>
      <c r="T136" s="12">
        <v>80634.0</v>
      </c>
      <c r="U136" s="16" t="s">
        <v>2180</v>
      </c>
      <c r="V136" s="16" t="s">
        <v>843</v>
      </c>
      <c r="W136" s="22"/>
      <c r="X136" s="22"/>
      <c r="Y136" s="16" t="s">
        <v>3803</v>
      </c>
      <c r="Z136" s="16" t="s">
        <v>3810</v>
      </c>
      <c r="AA136" s="12">
        <v>1.0</v>
      </c>
      <c r="AB136" s="22"/>
      <c r="AC136" s="32" t="str">
        <f>vlookup($A136,Alex!$1:$1000,29,false)</f>
        <v>#children #hunger #poverty</v>
      </c>
      <c r="AD136" s="32" t="str">
        <f>vlookup($A136,Alex!$1:$1000,27,false)</f>
        <v>1</v>
      </c>
      <c r="AE136" s="32" t="str">
        <f>vlookup($A136,Alex!$1:$1000,28,false)</f>
        <v>4</v>
      </c>
      <c r="AF136" s="32" t="str">
        <f>vlookup(I136,'IP addresss'!$2:$1000,3,false)</f>
        <v>North America</v>
      </c>
      <c r="AG136" s="32" t="str">
        <f>vlookup(I136,'IP addresss'!$2:$1000,6,false)</f>
        <v>MT</v>
      </c>
      <c r="AH136" s="32" t="str">
        <f>vlookup(I136,'IP addresss'!$2:$1000,8,false)</f>
        <v>Billings Metropolitan Area</v>
      </c>
      <c r="AI136" s="32" t="str">
        <f>vlookup(I136,'IP addresss'!$2:$1000,10,false)</f>
        <v>45.87049866</v>
      </c>
      <c r="AJ136" s="32" t="str">
        <f>vlookup(I136,'IP addresss'!$2:$1000,11,false)</f>
        <v>-108.4742966</v>
      </c>
      <c r="AK136" s="32" t="str">
        <f>vlookup(A136,MainData_Jackie!$1:$1000,2,false)</f>
        <v>Selena D Smith</v>
      </c>
      <c r="AL136" s="32" t="str">
        <f>vlookup($A136,MainData_Jackie!$1:$1000,3,false)</f>
        <v>3066</v>
      </c>
      <c r="AM136" s="32" t="str">
        <f>vlookup($A136,MainData_Jackie!$1:$1000,4,false)</f>
        <v>559</v>
      </c>
      <c r="AN136" s="32" t="str">
        <f>vlookup($A136,MainData_Jackie!$1:$1000,5,false)</f>
        <v>96</v>
      </c>
      <c r="AO136" s="32" t="str">
        <f>vlookup($A136,MainData_Jackie!$1:$1000,6,false)</f>
        <v>1</v>
      </c>
      <c r="AP136" s="32" t="str">
        <f>vlookup($A136,MainData_Jackie!$1:$1000,7,false)</f>
        <v>0</v>
      </c>
      <c r="AQ136" s="32" t="str">
        <f>vlookup($A136,MainData_Jackie!$1:$1000,8,false)</f>
        <v>0</v>
      </c>
      <c r="AR136" s="32" t="str">
        <f>vlookup($A136,MainData_Jackie!$1:$1000,9,false)</f>
        <v>0</v>
      </c>
      <c r="AS136" s="32" t="str">
        <f>vlookup($A136,MainData_Jackie!$1:$1000,10,false)</f>
        <v>1</v>
      </c>
      <c r="AT136" s="32" t="str">
        <f>vlookup($A136,MainData_Jackie!$1:$1000,11,false)</f>
        <v>18</v>
      </c>
      <c r="AU136" s="32" t="str">
        <f>vlookup($A136,MainData_Jackie!$1:$1000,12,false)</f>
        <v>52</v>
      </c>
      <c r="AV136" s="32" t="str">
        <f>vlookup($A136,MainData_Jackie!$1:$1000,13,false)</f>
        <v>gmail</v>
      </c>
      <c r="AW136" s="32" t="str">
        <f>vlookup($A136,MainData_Jackie!$1:$1000,14,false)</f>
        <v>com</v>
      </c>
      <c r="AX136" s="32" t="str">
        <f>vlookup($A136,MainData_Jackie!$1:$1000,15,false)</f>
        <v>4124</v>
      </c>
      <c r="AY136" s="32" t="str">
        <f>vlookup($A136,MainData_Jackie!$1:$1000,16,false)</f>
        <v>female</v>
      </c>
      <c r="AZ136" s="32" t="str">
        <f>vlookup($A136,Ian!135:1134,2,false)</f>
        <v>Selena</v>
      </c>
      <c r="BA136" s="32" t="str">
        <f>vlookup($A136,Ian!135:1134,3,false)</f>
        <v/>
      </c>
      <c r="BB136" s="32" t="str">
        <f>vlookup($A136,Ian!135:1134,4,false)</f>
        <v/>
      </c>
      <c r="BC136" s="32" t="str">
        <f>vlookup($A136,Ian!135:1134,5,false)</f>
        <v/>
      </c>
      <c r="BD136" s="32" t="str">
        <f>vlookup($A136,Ian!135:1134,6,false)</f>
        <v/>
      </c>
      <c r="BE136" s="32" t="str">
        <f>vlookup($A136,Ian!135:1134,7,false)</f>
        <v/>
      </c>
      <c r="BF136" s="32" t="str">
        <f>vlookup($A136,Ian!135:1134,8,false)</f>
        <v/>
      </c>
      <c r="BG136" s="32" t="str">
        <f>vlookup(A136,SentimentScore!$1:$1000,2,false)</f>
        <v>0.311821</v>
      </c>
      <c r="BH136" s="50" t="str">
        <f>vlookup(A136,'Images with Key'!$1:$1000,32)</f>
        <v>https://s3-external-1.amazonaws.com/offertabs/offer/kxdcce/large/810_5638c55675227-11078263_361207117413008_2198349711995393969_o.jpg</v>
      </c>
    </row>
    <row r="137">
      <c r="A137" s="12">
        <v>668.0</v>
      </c>
      <c r="B137" s="16" t="s">
        <v>69</v>
      </c>
      <c r="C137" s="16" t="s">
        <v>1850</v>
      </c>
      <c r="D137" s="18" t="b">
        <v>1</v>
      </c>
      <c r="E137" s="12">
        <v>1.0</v>
      </c>
      <c r="F137" s="12">
        <v>0.0</v>
      </c>
      <c r="G137" s="12">
        <v>1.0</v>
      </c>
      <c r="H137" s="20">
        <v>42310.811111111114</v>
      </c>
      <c r="I137" s="16" t="s">
        <v>1851</v>
      </c>
      <c r="J137" s="16" t="s">
        <v>1852</v>
      </c>
      <c r="K137" s="16" t="s">
        <v>1853</v>
      </c>
      <c r="L137" s="18" t="e">
        <v>#N/A</v>
      </c>
      <c r="M137" s="18" t="e">
        <v>#N/A</v>
      </c>
      <c r="N137" s="18" t="e">
        <v>#N/A</v>
      </c>
      <c r="O137" s="18" t="e">
        <v>#N/A</v>
      </c>
      <c r="P137" s="18" t="e">
        <v>#N/A</v>
      </c>
      <c r="Q137" s="16" t="s">
        <v>1854</v>
      </c>
      <c r="R137" s="18" t="b">
        <v>0</v>
      </c>
      <c r="S137" s="18" t="b">
        <v>1</v>
      </c>
      <c r="T137" s="12">
        <v>80134.0</v>
      </c>
      <c r="U137" s="16" t="s">
        <v>1855</v>
      </c>
      <c r="V137" s="16" t="s">
        <v>843</v>
      </c>
      <c r="W137" s="22"/>
      <c r="X137" s="22"/>
      <c r="Y137" s="16" t="s">
        <v>1856</v>
      </c>
      <c r="Z137" s="16" t="s">
        <v>3710</v>
      </c>
      <c r="AA137" s="12">
        <v>3.0</v>
      </c>
      <c r="AB137" s="12">
        <v>4.0</v>
      </c>
      <c r="AC137" s="32" t="str">
        <f>vlookup($A137,Alex!$1:$1000,29,false)</f>
        <v>#education</v>
      </c>
      <c r="AD137" s="32" t="str">
        <f>vlookup($A137,Alex!$1:$1000,27,false)</f>
        <v>3</v>
      </c>
      <c r="AE137" s="32" t="str">
        <f>vlookup($A137,Alex!$1:$1000,28,false)</f>
        <v>4</v>
      </c>
      <c r="AF137" s="32" t="str">
        <f>vlookup(I137,'IP addresss'!$2:$1000,3,false)</f>
        <v>North America</v>
      </c>
      <c r="AG137" s="32" t="str">
        <f>vlookup(I137,'IP addresss'!$2:$1000,6,false)</f>
        <v>CA</v>
      </c>
      <c r="AH137" s="32" t="str">
        <f>vlookup(I137,'IP addresss'!$2:$1000,8,false)</f>
        <v>Berkeley</v>
      </c>
      <c r="AI137" s="32" t="str">
        <f>vlookup(I137,'IP addresss'!$2:$1000,10,false)</f>
        <v>37.86460114</v>
      </c>
      <c r="AJ137" s="32" t="str">
        <f>vlookup(I137,'IP addresss'!$2:$1000,11,false)</f>
        <v>-122.2876968</v>
      </c>
      <c r="AK137" s="32" t="str">
        <f>vlookup(A137,MainData_Jackie!$1:$1000,2,false)</f>
        <v>Rosie Krieger</v>
      </c>
      <c r="AL137" s="32" t="str">
        <f>vlookup($A137,MainData_Jackie!$1:$1000,3,false)</f>
        <v>1867</v>
      </c>
      <c r="AM137" s="32" t="str">
        <f>vlookup($A137,MainData_Jackie!$1:$1000,4,false)</f>
        <v>324</v>
      </c>
      <c r="AN137" s="32" t="str">
        <f>vlookup($A137,MainData_Jackie!$1:$1000,5,false)</f>
        <v>44</v>
      </c>
      <c r="AO137" s="32" t="str">
        <f>vlookup($A137,MainData_Jackie!$1:$1000,6,false)</f>
        <v>1</v>
      </c>
      <c r="AP137" s="32" t="str">
        <f>vlookup($A137,MainData_Jackie!$1:$1000,7,false)</f>
        <v>0</v>
      </c>
      <c r="AQ137" s="32" t="str">
        <f>vlookup($A137,MainData_Jackie!$1:$1000,8,false)</f>
        <v>0</v>
      </c>
      <c r="AR137" s="32" t="str">
        <f>vlookup($A137,MainData_Jackie!$1:$1000,9,false)</f>
        <v>1</v>
      </c>
      <c r="AS137" s="32" t="str">
        <f>vlookup($A137,MainData_Jackie!$1:$1000,10,false)</f>
        <v>0</v>
      </c>
      <c r="AT137" s="32" t="str">
        <f>vlookup($A137,MainData_Jackie!$1:$1000,11,false)</f>
        <v>16</v>
      </c>
      <c r="AU137" s="32" t="str">
        <f>vlookup($A137,MainData_Jackie!$1:$1000,12,false)</f>
        <v>53</v>
      </c>
      <c r="AV137" s="32" t="str">
        <f>vlookup($A137,MainData_Jackie!$1:$1000,13,false)</f>
        <v>gmail</v>
      </c>
      <c r="AW137" s="32" t="str">
        <f>vlookup($A137,MainData_Jackie!$1:$1000,14,false)</f>
        <v>com</v>
      </c>
      <c r="AX137" s="32" t="str">
        <f>vlookup($A137,MainData_Jackie!$1:$1000,15,false)</f>
        <v>2408</v>
      </c>
      <c r="AY137" s="32" t="str">
        <f>vlookup($A137,MainData_Jackie!$1:$1000,16,false)</f>
        <v>female</v>
      </c>
      <c r="AZ137" s="32" t="str">
        <f>vlookup($A137,Ian!136:1135,2,false)</f>
        <v>#N/A</v>
      </c>
      <c r="BA137" s="32" t="str">
        <f>vlookup($A137,Ian!136:1135,3,false)</f>
        <v>#N/A</v>
      </c>
      <c r="BB137" s="32" t="str">
        <f>vlookup($A137,Ian!136:1135,4,false)</f>
        <v>#N/A</v>
      </c>
      <c r="BC137" s="32" t="str">
        <f>vlookup($A137,Ian!136:1135,5,false)</f>
        <v>#N/A</v>
      </c>
      <c r="BD137" s="32" t="str">
        <f>vlookup($A137,Ian!136:1135,6,false)</f>
        <v>#N/A</v>
      </c>
      <c r="BE137" s="32" t="str">
        <f>vlookup($A137,Ian!136:1135,7,false)</f>
        <v>#N/A</v>
      </c>
      <c r="BF137" s="32" t="str">
        <f>vlookup($A137,Ian!136:1135,8,false)</f>
        <v>#N/A</v>
      </c>
      <c r="BG137" s="32" t="str">
        <f>vlookup(A137,SentimentScore!$1:$1000,2,false)</f>
        <v>0.69478</v>
      </c>
      <c r="BH137" s="32" t="str">
        <f>vlookup(A137,'Images with Key'!$1:$1000,32)</f>
        <v/>
      </c>
    </row>
    <row r="138">
      <c r="A138" s="12">
        <v>723.0</v>
      </c>
      <c r="B138" s="16" t="s">
        <v>69</v>
      </c>
      <c r="C138" s="16" t="s">
        <v>3821</v>
      </c>
      <c r="D138" s="18" t="b">
        <v>1</v>
      </c>
      <c r="E138" s="12">
        <v>284.0</v>
      </c>
      <c r="F138" s="12">
        <v>103.0</v>
      </c>
      <c r="G138" s="12">
        <v>181.0</v>
      </c>
      <c r="H138" s="20">
        <v>42311.575694444444</v>
      </c>
      <c r="I138" s="16" t="s">
        <v>3823</v>
      </c>
      <c r="J138" s="16" t="s">
        <v>3825</v>
      </c>
      <c r="K138" s="16" t="s">
        <v>3826</v>
      </c>
      <c r="L138" s="18" t="e">
        <v>#N/A</v>
      </c>
      <c r="M138" s="18" t="e">
        <v>#N/A</v>
      </c>
      <c r="N138" s="18" t="e">
        <v>#N/A</v>
      </c>
      <c r="O138" s="18" t="e">
        <v>#N/A</v>
      </c>
      <c r="P138" s="18" t="e">
        <v>#N/A</v>
      </c>
      <c r="Q138" s="16" t="s">
        <v>3820</v>
      </c>
      <c r="R138" s="18" t="b">
        <v>0</v>
      </c>
      <c r="S138" s="18" t="b">
        <v>1</v>
      </c>
      <c r="T138" s="12">
        <v>80201.0</v>
      </c>
      <c r="U138" s="16" t="s">
        <v>1421</v>
      </c>
      <c r="V138" s="16" t="s">
        <v>843</v>
      </c>
      <c r="W138" s="22"/>
      <c r="X138" s="22"/>
      <c r="Y138" s="16" t="s">
        <v>3829</v>
      </c>
      <c r="Z138" s="16" t="s">
        <v>3835</v>
      </c>
      <c r="AA138" s="12">
        <v>2.0</v>
      </c>
      <c r="AB138" s="12">
        <v>3.0</v>
      </c>
      <c r="AC138" s="32" t="str">
        <f>vlookup($A138,Alex!$1:$1000,29,false)</f>
        <v>#abuse #teens #safeplace</v>
      </c>
      <c r="AD138" s="32" t="str">
        <f>vlookup($A138,Alex!$1:$1000,27,false)</f>
        <v>2</v>
      </c>
      <c r="AE138" s="32" t="str">
        <f>vlookup($A138,Alex!$1:$1000,28,false)</f>
        <v>3</v>
      </c>
      <c r="AF138" s="32" t="str">
        <f>vlookup(I138,'IP addresss'!$2:$1000,3,false)</f>
        <v>North America</v>
      </c>
      <c r="AG138" s="32" t="str">
        <f>vlookup(I138,'IP addresss'!$2:$1000,6,false)</f>
        <v>CO</v>
      </c>
      <c r="AH138" s="32" t="str">
        <f>vlookup(I138,'IP addresss'!$2:$1000,8,false)</f>
        <v>Englewood</v>
      </c>
      <c r="AI138" s="32" t="str">
        <f>vlookup(I138,'IP addresss'!$2:$1000,10,false)</f>
        <v>39.62369919</v>
      </c>
      <c r="AJ138" s="32" t="str">
        <f>vlookup(I138,'IP addresss'!$2:$1000,11,false)</f>
        <v>-104.8738022</v>
      </c>
      <c r="AK138" s="32" t="str">
        <f>vlookup(A138,MainData_Jackie!$1:$1000,2,false)</f>
        <v>Gillian Wood</v>
      </c>
      <c r="AL138" s="32" t="str">
        <f>vlookup($A138,MainData_Jackie!$1:$1000,3,false)</f>
        <v>3003</v>
      </c>
      <c r="AM138" s="32" t="str">
        <f>vlookup($A138,MainData_Jackie!$1:$1000,4,false)</f>
        <v>506</v>
      </c>
      <c r="AN138" s="32" t="str">
        <f>vlookup($A138,MainData_Jackie!$1:$1000,5,false)</f>
        <v>149</v>
      </c>
      <c r="AO138" s="32" t="str">
        <f>vlookup($A138,MainData_Jackie!$1:$1000,6,false)</f>
        <v>1</v>
      </c>
      <c r="AP138" s="32" t="str">
        <f>vlookup($A138,MainData_Jackie!$1:$1000,7,false)</f>
        <v>0</v>
      </c>
      <c r="AQ138" s="32" t="str">
        <f>vlookup($A138,MainData_Jackie!$1:$1000,8,false)</f>
        <v>0</v>
      </c>
      <c r="AR138" s="32" t="str">
        <f>vlookup($A138,MainData_Jackie!$1:$1000,9,false)</f>
        <v>0</v>
      </c>
      <c r="AS138" s="32" t="str">
        <f>vlookup($A138,MainData_Jackie!$1:$1000,10,false)</f>
        <v>0</v>
      </c>
      <c r="AT138" s="32" t="str">
        <f>vlookup($A138,MainData_Jackie!$1:$1000,11,false)</f>
        <v>5</v>
      </c>
      <c r="AU138" s="32" t="str">
        <f>vlookup($A138,MainData_Jackie!$1:$1000,12,false)</f>
        <v>71</v>
      </c>
      <c r="AV138" s="32" t="str">
        <f>vlookup($A138,MainData_Jackie!$1:$1000,13,false)</f>
        <v>yahoo</v>
      </c>
      <c r="AW138" s="32" t="str">
        <f>vlookup($A138,MainData_Jackie!$1:$1000,14,false)</f>
        <v>com</v>
      </c>
      <c r="AX138" s="32" t="str">
        <f>vlookup($A138,MainData_Jackie!$1:$1000,15,false)</f>
        <v>3991</v>
      </c>
      <c r="AY138" s="32" t="str">
        <f>vlookup($A138,MainData_Jackie!$1:$1000,16,false)</f>
        <v>female</v>
      </c>
      <c r="AZ138" s="32" t="str">
        <f>vlookup($A138,Ian!137:1136,2,false)</f>
        <v/>
      </c>
      <c r="BA138" s="32" t="str">
        <f>vlookup($A138,Ian!137:1136,3,false)</f>
        <v/>
      </c>
      <c r="BB138" s="32" t="str">
        <f>vlookup($A138,Ian!137:1136,4,false)</f>
        <v/>
      </c>
      <c r="BC138" s="32" t="str">
        <f>vlookup($A138,Ian!137:1136,5,false)</f>
        <v/>
      </c>
      <c r="BD138" s="32" t="str">
        <f>vlookup($A138,Ian!137:1136,6,false)</f>
        <v/>
      </c>
      <c r="BE138" s="32" t="str">
        <f>vlookup($A138,Ian!137:1136,7,false)</f>
        <v/>
      </c>
      <c r="BF138" s="32" t="str">
        <f>vlookup($A138,Ian!137:1136,8,false)</f>
        <v/>
      </c>
      <c r="BG138" s="32" t="str">
        <f>vlookup(A138,SentimentScore!$1:$1000,2,false)</f>
        <v>0.911743</v>
      </c>
      <c r="BH138" s="32" t="str">
        <f>vlookup(A138,'Images with Key'!$1:$1000,32)</f>
        <v/>
      </c>
    </row>
    <row r="139">
      <c r="A139" s="12">
        <v>216.0</v>
      </c>
      <c r="B139" s="16" t="s">
        <v>69</v>
      </c>
      <c r="C139" s="16" t="s">
        <v>2369</v>
      </c>
      <c r="D139" s="18" t="b">
        <v>1</v>
      </c>
      <c r="E139" s="12">
        <v>1067.0</v>
      </c>
      <c r="F139" s="12">
        <v>561.0</v>
      </c>
      <c r="G139" s="12">
        <v>506.0</v>
      </c>
      <c r="H139" s="20">
        <v>42328.160416666666</v>
      </c>
      <c r="I139" s="16" t="s">
        <v>2370</v>
      </c>
      <c r="J139" s="16" t="s">
        <v>2371</v>
      </c>
      <c r="K139" s="16" t="s">
        <v>2372</v>
      </c>
      <c r="L139" s="18" t="e">
        <v>#N/A</v>
      </c>
      <c r="M139" s="18" t="e">
        <v>#N/A</v>
      </c>
      <c r="N139" s="18" t="e">
        <v>#N/A</v>
      </c>
      <c r="O139" s="18" t="e">
        <v>#N/A</v>
      </c>
      <c r="P139" s="18" t="e">
        <v>#N/A</v>
      </c>
      <c r="Q139" s="16" t="s">
        <v>2373</v>
      </c>
      <c r="R139" s="18" t="b">
        <v>1</v>
      </c>
      <c r="S139" s="18" t="b">
        <v>0</v>
      </c>
      <c r="T139" s="12">
        <v>6103.0</v>
      </c>
      <c r="U139" s="16" t="s">
        <v>2374</v>
      </c>
      <c r="V139" s="16" t="s">
        <v>2375</v>
      </c>
      <c r="W139" s="51">
        <v>326984.0</v>
      </c>
      <c r="X139" s="51">
        <v>317337.0</v>
      </c>
      <c r="Y139" s="16" t="s">
        <v>2376</v>
      </c>
      <c r="Z139" s="16" t="s">
        <v>3842</v>
      </c>
      <c r="AA139" s="16"/>
      <c r="AB139" s="16"/>
      <c r="AC139" s="32" t="str">
        <f>vlookup($A139,Alex!$1:$1000,29,false)</f>
        <v>#incarceration #children</v>
      </c>
      <c r="AD139" s="32" t="str">
        <f>vlookup($A139,Alex!$1:$1000,27,false)</f>
        <v>1</v>
      </c>
      <c r="AE139" s="32" t="str">
        <f>vlookup($A139,Alex!$1:$1000,28,false)</f>
        <v>1</v>
      </c>
      <c r="AF139" s="32" t="str">
        <f>vlookup(I139,'IP addresss'!$2:$1000,3,false)</f>
        <v>North America</v>
      </c>
      <c r="AG139" s="32" t="str">
        <f>vlookup(I139,'IP addresss'!$2:$1000,6,false)</f>
        <v>CT</v>
      </c>
      <c r="AH139" s="32" t="str">
        <f>vlookup(I139,'IP addresss'!$2:$1000,8,false)</f>
        <v>East Hartford</v>
      </c>
      <c r="AI139" s="32" t="str">
        <f>vlookup(I139,'IP addresss'!$2:$1000,10,false)</f>
        <v>41.77759933</v>
      </c>
      <c r="AJ139" s="32" t="str">
        <f>vlookup(I139,'IP addresss'!$2:$1000,11,false)</f>
        <v>-72.62139893</v>
      </c>
      <c r="AK139" s="32" t="str">
        <f>vlookup(A139,MainData_Jackie!$1:$1000,2,false)</f>
        <v>Robin Cullen</v>
      </c>
      <c r="AL139" s="32" t="str">
        <f>vlookup($A139,MainData_Jackie!$1:$1000,3,false)</f>
        <v>2092</v>
      </c>
      <c r="AM139" s="32" t="str">
        <f>vlookup($A139,MainData_Jackie!$1:$1000,4,false)</f>
        <v>326</v>
      </c>
      <c r="AN139" s="32" t="str">
        <f>vlookup($A139,MainData_Jackie!$1:$1000,5,false)</f>
        <v>67</v>
      </c>
      <c r="AO139" s="32" t="str">
        <f>vlookup($A139,MainData_Jackie!$1:$1000,6,false)</f>
        <v>0</v>
      </c>
      <c r="AP139" s="32" t="str">
        <f>vlookup($A139,MainData_Jackie!$1:$1000,7,false)</f>
        <v>3</v>
      </c>
      <c r="AQ139" s="32" t="str">
        <f>vlookup($A139,MainData_Jackie!$1:$1000,8,false)</f>
        <v>0</v>
      </c>
      <c r="AR139" s="32" t="str">
        <f>vlookup($A139,MainData_Jackie!$1:$1000,9,false)</f>
        <v>0</v>
      </c>
      <c r="AS139" s="32" t="str">
        <f>vlookup($A139,MainData_Jackie!$1:$1000,10,false)</f>
        <v>0</v>
      </c>
      <c r="AT139" s="32" t="str">
        <f>vlookup($A139,MainData_Jackie!$1:$1000,11,false)</f>
        <v>1</v>
      </c>
      <c r="AU139" s="32" t="str">
        <f>vlookup($A139,MainData_Jackie!$1:$1000,12,false)</f>
        <v>62</v>
      </c>
      <c r="AV139" s="32" t="str">
        <f>vlookup($A139,MainData_Jackie!$1:$1000,13,false)</f>
        <v>me</v>
      </c>
      <c r="AW139" s="32" t="str">
        <f>vlookup($A139,MainData_Jackie!$1:$1000,14,false)</f>
        <v>com</v>
      </c>
      <c r="AX139" s="32" t="str">
        <f>vlookup($A139,MainData_Jackie!$1:$1000,15,false)</f>
        <v>2836</v>
      </c>
      <c r="AY139" s="32" t="str">
        <f>vlookup($A139,MainData_Jackie!$1:$1000,16,false)</f>
        <v>female</v>
      </c>
      <c r="AZ139" s="32" t="str">
        <f>vlookup($A139,Ian!138:1137,2,false)</f>
        <v>Robin</v>
      </c>
      <c r="BA139" s="32" t="str">
        <f>vlookup($A139,Ian!138:1137,3,false)</f>
        <v>Cullen</v>
      </c>
      <c r="BB139" s="32" t="str">
        <f>vlookup($A139,Ian!138:1137,4,false)</f>
        <v/>
      </c>
      <c r="BC139" s="32" t="str">
        <f>vlookup($A139,Ian!138:1137,5,false)</f>
        <v>United States</v>
      </c>
      <c r="BD139" s="32" t="str">
        <f>vlookup($A139,Ian!138:1137,6,false)</f>
        <v>Connecticut</v>
      </c>
      <c r="BE139" s="32" t="str">
        <f>vlookup($A139,Ian!138:1137,7,false)</f>
        <v/>
      </c>
      <c r="BF139" s="32" t="str">
        <f>vlookup($A139,Ian!138:1137,8,false)</f>
        <v/>
      </c>
      <c r="BG139" s="32" t="str">
        <f>vlookup(A139,SentimentScore!$1:$1000,2,false)</f>
        <v>0.999778</v>
      </c>
      <c r="BH139" s="50" t="str">
        <f>vlookup(A139,'Images with Key'!$1:$1000,32)</f>
        <v>https://s3-external-1.amazonaws.com/offertabs/offer/kxdcce/large/810_5650ee59e7d03-writenightphoto.jpg</v>
      </c>
    </row>
    <row r="140">
      <c r="A140" s="12">
        <v>292.0</v>
      </c>
      <c r="B140" s="16" t="s">
        <v>69</v>
      </c>
      <c r="C140" s="16" t="s">
        <v>3128</v>
      </c>
      <c r="D140" s="18" t="b">
        <v>1</v>
      </c>
      <c r="E140" s="12">
        <v>3.0</v>
      </c>
      <c r="F140" s="12">
        <v>0.0</v>
      </c>
      <c r="G140" s="12">
        <v>3.0</v>
      </c>
      <c r="H140" s="20">
        <v>42311.59861111111</v>
      </c>
      <c r="I140" s="16" t="s">
        <v>3129</v>
      </c>
      <c r="J140" s="16" t="s">
        <v>3130</v>
      </c>
      <c r="K140" s="16" t="s">
        <v>3131</v>
      </c>
      <c r="L140" s="18" t="e">
        <v>#N/A</v>
      </c>
      <c r="M140" s="18" t="e">
        <v>#N/A</v>
      </c>
      <c r="N140" s="18" t="e">
        <v>#N/A</v>
      </c>
      <c r="O140" s="18" t="e">
        <v>#N/A</v>
      </c>
      <c r="P140" s="18" t="e">
        <v>#N/A</v>
      </c>
      <c r="Q140" s="16" t="s">
        <v>3132</v>
      </c>
      <c r="R140" s="18" t="b">
        <v>1</v>
      </c>
      <c r="S140" s="18" t="b">
        <v>1</v>
      </c>
      <c r="T140" s="16" t="s">
        <v>3133</v>
      </c>
      <c r="U140" s="16" t="s">
        <v>3134</v>
      </c>
      <c r="V140" s="16" t="s">
        <v>2375</v>
      </c>
      <c r="W140" s="22"/>
      <c r="X140" s="22"/>
      <c r="Y140" s="16" t="s">
        <v>3135</v>
      </c>
      <c r="Z140" s="16" t="s">
        <v>3849</v>
      </c>
      <c r="AA140" s="16"/>
      <c r="AB140" s="16"/>
      <c r="AC140" s="32" t="str">
        <f>vlookup($A140,Alex!$1:$1000,29,false)</f>
        <v>#notcohesive</v>
      </c>
      <c r="AD140" s="32" t="str">
        <f>vlookup($A140,Alex!$1:$1000,27,false)</f>
        <v>2</v>
      </c>
      <c r="AE140" s="32" t="str">
        <f>vlookup($A140,Alex!$1:$1000,28,false)</f>
        <v>6</v>
      </c>
      <c r="AF140" s="32" t="str">
        <f>vlookup(I140,'IP addresss'!$2:$1000,3,false)</f>
        <v>North America</v>
      </c>
      <c r="AG140" s="32" t="str">
        <f>vlookup(I140,'IP addresss'!$2:$1000,6,false)</f>
        <v>CT</v>
      </c>
      <c r="AH140" s="32" t="str">
        <f>vlookup(I140,'IP addresss'!$2:$1000,8,false)</f>
        <v>New Canaan</v>
      </c>
      <c r="AI140" s="32" t="str">
        <f>vlookup(I140,'IP addresss'!$2:$1000,10,false)</f>
        <v>41.16249847</v>
      </c>
      <c r="AJ140" s="32" t="str">
        <f>vlookup(I140,'IP addresss'!$2:$1000,11,false)</f>
        <v>-73.50209808</v>
      </c>
      <c r="AK140" s="32" t="str">
        <f>vlookup(A140,MainData_Jackie!$1:$1000,2,false)</f>
        <v>Peggy McCarthy</v>
      </c>
      <c r="AL140" s="32" t="str">
        <f>vlookup($A140,MainData_Jackie!$1:$1000,3,false)</f>
        <v>1258</v>
      </c>
      <c r="AM140" s="32" t="str">
        <f>vlookup($A140,MainData_Jackie!$1:$1000,4,false)</f>
        <v>183</v>
      </c>
      <c r="AN140" s="32" t="str">
        <f>vlookup($A140,MainData_Jackie!$1:$1000,5,false)</f>
        <v>150</v>
      </c>
      <c r="AO140" s="32" t="str">
        <f>vlookup($A140,MainData_Jackie!$1:$1000,6,false)</f>
        <v>1</v>
      </c>
      <c r="AP140" s="32" t="str">
        <f>vlookup($A140,MainData_Jackie!$1:$1000,7,false)</f>
        <v>0</v>
      </c>
      <c r="AQ140" s="32" t="str">
        <f>vlookup($A140,MainData_Jackie!$1:$1000,8,false)</f>
        <v>0</v>
      </c>
      <c r="AR140" s="32" t="str">
        <f>vlookup($A140,MainData_Jackie!$1:$1000,9,false)</f>
        <v>1</v>
      </c>
      <c r="AS140" s="32" t="str">
        <f>vlookup($A140,MainData_Jackie!$1:$1000,10,false)</f>
        <v>0</v>
      </c>
      <c r="AT140" s="32" t="str">
        <f>vlookup($A140,MainData_Jackie!$1:$1000,11,false)</f>
        <v>5</v>
      </c>
      <c r="AU140" s="32" t="str">
        <f>vlookup($A140,MainData_Jackie!$1:$1000,12,false)</f>
        <v>49</v>
      </c>
      <c r="AV140" s="32" t="str">
        <f>vlookup($A140,MainData_Jackie!$1:$1000,13,false)</f>
        <v>optonline</v>
      </c>
      <c r="AW140" s="32" t="str">
        <f>vlookup($A140,MainData_Jackie!$1:$1000,14,false)</f>
        <v>net</v>
      </c>
      <c r="AX140" s="32" t="str">
        <f>vlookup($A140,MainData_Jackie!$1:$1000,15,false)</f>
        <v>1489</v>
      </c>
      <c r="AY140" s="32" t="str">
        <f>vlookup($A140,MainData_Jackie!$1:$1000,16,false)</f>
        <v>female</v>
      </c>
      <c r="AZ140" s="32" t="str">
        <f>vlookup($A140,Ian!139:1138,2,false)</f>
        <v>Peggy</v>
      </c>
      <c r="BA140" s="32" t="str">
        <f>vlookup($A140,Ian!139:1138,3,false)</f>
        <v>Mccarthy</v>
      </c>
      <c r="BB140" s="32" t="str">
        <f>vlookup($A140,Ian!139:1138,4,false)</f>
        <v/>
      </c>
      <c r="BC140" s="32" t="str">
        <f>vlookup($A140,Ian!139:1138,5,false)</f>
        <v/>
      </c>
      <c r="BD140" s="32" t="str">
        <f>vlookup($A140,Ian!139:1138,6,false)</f>
        <v/>
      </c>
      <c r="BE140" s="32" t="str">
        <f>vlookup($A140,Ian!139:1138,7,false)</f>
        <v/>
      </c>
      <c r="BF140" s="32" t="str">
        <f>vlookup($A140,Ian!139:1138,8,false)</f>
        <v/>
      </c>
      <c r="BG140" s="32" t="str">
        <f>vlookup(A140,SentimentScore!$1:$1000,2,false)</f>
        <v>0.999973</v>
      </c>
      <c r="BH140" s="50" t="str">
        <f>vlookup(A140,'Images with Key'!$1:$1000,32)</f>
        <v>https://s3-external-1.amazonaws.com/offertabs/offer/kxdcce/large/810_563be1da40f78-BlockLOGO.jpg</v>
      </c>
    </row>
    <row r="141">
      <c r="A141" s="12">
        <v>307.0</v>
      </c>
      <c r="B141" s="16" t="s">
        <v>69</v>
      </c>
      <c r="C141" s="16" t="s">
        <v>3319</v>
      </c>
      <c r="D141" s="18" t="b">
        <v>1</v>
      </c>
      <c r="E141" s="12">
        <v>156.0</v>
      </c>
      <c r="F141" s="12">
        <v>59.0</v>
      </c>
      <c r="G141" s="12">
        <v>97.0</v>
      </c>
      <c r="H141" s="20">
        <v>42318.69027777778</v>
      </c>
      <c r="I141" s="16" t="s">
        <v>3320</v>
      </c>
      <c r="J141" s="16" t="s">
        <v>3321</v>
      </c>
      <c r="K141" s="16" t="s">
        <v>3322</v>
      </c>
      <c r="L141" s="18" t="e">
        <v>#N/A</v>
      </c>
      <c r="M141" s="18" t="e">
        <v>#N/A</v>
      </c>
      <c r="N141" s="18" t="e">
        <v>#N/A</v>
      </c>
      <c r="O141" s="18" t="e">
        <v>#N/A</v>
      </c>
      <c r="P141" s="18" t="e">
        <v>#N/A</v>
      </c>
      <c r="Q141" s="16" t="s">
        <v>3324</v>
      </c>
      <c r="R141" s="18" t="b">
        <v>1</v>
      </c>
      <c r="S141" s="18" t="b">
        <v>1</v>
      </c>
      <c r="T141" s="12">
        <v>6405.0</v>
      </c>
      <c r="U141" s="16" t="s">
        <v>3325</v>
      </c>
      <c r="V141" s="16" t="s">
        <v>2375</v>
      </c>
      <c r="W141" s="22"/>
      <c r="X141" s="22"/>
      <c r="Y141" s="16" t="s">
        <v>3328</v>
      </c>
      <c r="Z141" s="16" t="s">
        <v>3860</v>
      </c>
      <c r="AA141" s="16"/>
      <c r="AB141" s="16"/>
      <c r="AC141" s="32" t="str">
        <f>vlookup($A141,Alex!$1:$1000,29,false)</f>
        <v>#disease</v>
      </c>
      <c r="AD141" s="32" t="str">
        <f>vlookup($A141,Alex!$1:$1000,27,false)</f>
        <v>3</v>
      </c>
      <c r="AE141" s="32" t="str">
        <f>vlookup($A141,Alex!$1:$1000,28,false)</f>
        <v>2</v>
      </c>
      <c r="AF141" s="32" t="str">
        <f>vlookup(I141,'IP addresss'!$2:$1000,3,false)</f>
        <v>North America</v>
      </c>
      <c r="AG141" s="32" t="str">
        <f>vlookup(I141,'IP addresss'!$2:$1000,6,false)</f>
        <v>CT</v>
      </c>
      <c r="AH141" s="32" t="str">
        <f>vlookup(I141,'IP addresss'!$2:$1000,8,false)</f>
        <v>Ellington</v>
      </c>
      <c r="AI141" s="32" t="str">
        <f>vlookup(I141,'IP addresss'!$2:$1000,10,false)</f>
        <v>41.90719986</v>
      </c>
      <c r="AJ141" s="32" t="str">
        <f>vlookup(I141,'IP addresss'!$2:$1000,11,false)</f>
        <v>-72.47280121</v>
      </c>
      <c r="AK141" s="32" t="str">
        <f>vlookup(A141,MainData_Jackie!$1:$1000,2,false)</f>
        <v>Kellie Lambert</v>
      </c>
      <c r="AL141" s="32" t="str">
        <f>vlookup($A141,MainData_Jackie!$1:$1000,3,false)</f>
        <v>2603</v>
      </c>
      <c r="AM141" s="32" t="str">
        <f>vlookup($A141,MainData_Jackie!$1:$1000,4,false)</f>
        <v>438</v>
      </c>
      <c r="AN141" s="32" t="str">
        <f>vlookup($A141,MainData_Jackie!$1:$1000,5,false)</f>
        <v>111</v>
      </c>
      <c r="AO141" s="32" t="str">
        <f>vlookup($A141,MainData_Jackie!$1:$1000,6,false)</f>
        <v>1</v>
      </c>
      <c r="AP141" s="32" t="str">
        <f>vlookup($A141,MainData_Jackie!$1:$1000,7,false)</f>
        <v>0</v>
      </c>
      <c r="AQ141" s="32" t="str">
        <f>vlookup($A141,MainData_Jackie!$1:$1000,8,false)</f>
        <v>0</v>
      </c>
      <c r="AR141" s="32" t="str">
        <f>vlookup($A141,MainData_Jackie!$1:$1000,9,false)</f>
        <v>0</v>
      </c>
      <c r="AS141" s="32" t="str">
        <f>vlookup($A141,MainData_Jackie!$1:$1000,10,false)</f>
        <v>0</v>
      </c>
      <c r="AT141" s="32" t="str">
        <f>vlookup($A141,MainData_Jackie!$1:$1000,11,false)</f>
        <v>26</v>
      </c>
      <c r="AU141" s="32" t="str">
        <f>vlookup($A141,MainData_Jackie!$1:$1000,12,false)</f>
        <v>68</v>
      </c>
      <c r="AV141" s="32" t="str">
        <f>vlookup($A141,MainData_Jackie!$1:$1000,13,false)</f>
        <v>yahoo</v>
      </c>
      <c r="AW141" s="32" t="str">
        <f>vlookup($A141,MainData_Jackie!$1:$1000,14,false)</f>
        <v>com</v>
      </c>
      <c r="AX141" s="32" t="str">
        <f>vlookup($A141,MainData_Jackie!$1:$1000,15,false)</f>
        <v>3349</v>
      </c>
      <c r="AY141" s="32" t="str">
        <f>vlookup($A141,MainData_Jackie!$1:$1000,16,false)</f>
        <v>female</v>
      </c>
      <c r="AZ141" s="32" t="str">
        <f>vlookup($A141,Ian!140:1139,2,false)</f>
        <v>Kellie</v>
      </c>
      <c r="BA141" s="32" t="str">
        <f>vlookup($A141,Ian!140:1139,3,false)</f>
        <v>McGuire</v>
      </c>
      <c r="BB141" s="32" t="str">
        <f>vlookup($A141,Ian!140:1139,4,false)</f>
        <v/>
      </c>
      <c r="BC141" s="32" t="str">
        <f>vlookup($A141,Ian!140:1139,5,false)</f>
        <v>United States</v>
      </c>
      <c r="BD141" s="32" t="str">
        <f>vlookup($A141,Ian!140:1139,6,false)</f>
        <v>Connecticut</v>
      </c>
      <c r="BE141" s="32" t="str">
        <f>vlookup($A141,Ian!140:1139,7,false)</f>
        <v/>
      </c>
      <c r="BF141" s="32" t="str">
        <f>vlookup($A141,Ian!140:1139,8,false)</f>
        <v/>
      </c>
      <c r="BG141" s="32" t="str">
        <f>vlookup(A141,SentimentScore!$1:$1000,2,false)</f>
        <v>0.131462</v>
      </c>
      <c r="BH141" s="50" t="str">
        <f>vlookup(A141,'Images with Key'!$1:$1000,32)</f>
        <v>https://s3-external-1.amazonaws.com/offertabs/offer/kxdcce/large/810_56454c26e108d-rowan-miss-marie-ballet-III.jpg</v>
      </c>
    </row>
    <row r="142">
      <c r="A142" s="12">
        <v>320.0</v>
      </c>
      <c r="B142" s="16" t="s">
        <v>69</v>
      </c>
      <c r="C142" s="16" t="s">
        <v>3472</v>
      </c>
      <c r="D142" s="18" t="b">
        <v>1</v>
      </c>
      <c r="E142" s="12">
        <v>2.0</v>
      </c>
      <c r="F142" s="12">
        <v>0.0</v>
      </c>
      <c r="G142" s="12">
        <v>2.0</v>
      </c>
      <c r="H142" s="20">
        <v>42330.875</v>
      </c>
      <c r="I142" s="16" t="s">
        <v>3474</v>
      </c>
      <c r="J142" s="16" t="s">
        <v>3475</v>
      </c>
      <c r="K142" s="16" t="s">
        <v>3476</v>
      </c>
      <c r="L142" s="18" t="e">
        <v>#N/A</v>
      </c>
      <c r="M142" s="18" t="e">
        <v>#N/A</v>
      </c>
      <c r="N142" s="18" t="e">
        <v>#N/A</v>
      </c>
      <c r="O142" s="18" t="e">
        <v>#N/A</v>
      </c>
      <c r="P142" s="18" t="e">
        <v>#N/A</v>
      </c>
      <c r="Q142" s="16" t="s">
        <v>3479</v>
      </c>
      <c r="R142" s="18" t="b">
        <v>1</v>
      </c>
      <c r="S142" s="18" t="b">
        <v>1</v>
      </c>
      <c r="T142" s="12">
        <v>6032.0</v>
      </c>
      <c r="U142" s="16" t="s">
        <v>3482</v>
      </c>
      <c r="V142" s="16" t="s">
        <v>2375</v>
      </c>
      <c r="W142" s="51">
        <v>55356.0</v>
      </c>
      <c r="X142" s="51">
        <v>31847.0</v>
      </c>
      <c r="Y142" s="16" t="s">
        <v>1301</v>
      </c>
      <c r="Z142" s="16" t="s">
        <v>3871</v>
      </c>
      <c r="AA142" s="16"/>
      <c r="AB142" s="16"/>
      <c r="AC142" s="32" t="str">
        <f>vlookup($A142,Alex!$1:$1000,29,false)</f>
        <v>#education</v>
      </c>
      <c r="AD142" s="32" t="str">
        <f>vlookup($A142,Alex!$1:$1000,27,false)</f>
        <v>2</v>
      </c>
      <c r="AE142" s="32" t="str">
        <f>vlookup($A142,Alex!$1:$1000,28,false)</f>
        <v>2</v>
      </c>
      <c r="AF142" s="32" t="str">
        <f>vlookup(I142,'IP addresss'!$2:$1000,3,false)</f>
        <v>North America</v>
      </c>
      <c r="AG142" s="32" t="str">
        <f>vlookup(I142,'IP addresss'!$2:$1000,6,false)</f>
        <v>WA</v>
      </c>
      <c r="AH142" s="32" t="str">
        <f>vlookup(I142,'IP addresss'!$2:$1000,8,false)</f>
        <v>Seattle</v>
      </c>
      <c r="AI142" s="32" t="str">
        <f>vlookup(I142,'IP addresss'!$2:$1000,10,false)</f>
        <v>47.63550186</v>
      </c>
      <c r="AJ142" s="32" t="str">
        <f>vlookup(I142,'IP addresss'!$2:$1000,11,false)</f>
        <v>-122.3235016</v>
      </c>
      <c r="AK142" s="32" t="str">
        <f>vlookup(A142,MainData_Jackie!$1:$1000,2,false)</f>
        <v>Winter Heath</v>
      </c>
      <c r="AL142" s="32" t="str">
        <f>vlookup($A142,MainData_Jackie!$1:$1000,3,false)</f>
        <v>2609</v>
      </c>
      <c r="AM142" s="32" t="str">
        <f>vlookup($A142,MainData_Jackie!$1:$1000,4,false)</f>
        <v>434</v>
      </c>
      <c r="AN142" s="32" t="str">
        <f>vlookup($A142,MainData_Jackie!$1:$1000,5,false)</f>
        <v>84</v>
      </c>
      <c r="AO142" s="32" t="str">
        <f>vlookup($A142,MainData_Jackie!$1:$1000,6,false)</f>
        <v>1</v>
      </c>
      <c r="AP142" s="32" t="str">
        <f>vlookup($A142,MainData_Jackie!$1:$1000,7,false)</f>
        <v>0</v>
      </c>
      <c r="AQ142" s="32" t="str">
        <f>vlookup($A142,MainData_Jackie!$1:$1000,8,false)</f>
        <v>0</v>
      </c>
      <c r="AR142" s="32" t="str">
        <f>vlookup($A142,MainData_Jackie!$1:$1000,9,false)</f>
        <v>1</v>
      </c>
      <c r="AS142" s="32" t="str">
        <f>vlookup($A142,MainData_Jackie!$1:$1000,10,false)</f>
        <v>0</v>
      </c>
      <c r="AT142" s="32" t="str">
        <f>vlookup($A142,MainData_Jackie!$1:$1000,11,false)</f>
        <v>23</v>
      </c>
      <c r="AU142" s="32" t="str">
        <f>vlookup($A142,MainData_Jackie!$1:$1000,12,false)</f>
        <v>77</v>
      </c>
      <c r="AV142" s="32" t="str">
        <f>vlookup($A142,MainData_Jackie!$1:$1000,13,false)</f>
        <v>gmail</v>
      </c>
      <c r="AW142" s="32" t="str">
        <f>vlookup($A142,MainData_Jackie!$1:$1000,14,false)</f>
        <v>com</v>
      </c>
      <c r="AX142" s="32" t="str">
        <f>vlookup($A142,MainData_Jackie!$1:$1000,15,false)</f>
        <v>3355</v>
      </c>
      <c r="AY142" s="32" t="str">
        <f>vlookup($A142,MainData_Jackie!$1:$1000,16,false)</f>
        <v>female</v>
      </c>
      <c r="AZ142" s="32" t="str">
        <f>vlookup($A142,Ian!141:1140,2,false)</f>
        <v>Winter</v>
      </c>
      <c r="BA142" s="32" t="str">
        <f>vlookup($A142,Ian!141:1140,3,false)</f>
        <v>Heath</v>
      </c>
      <c r="BB142" s="32" t="str">
        <f>vlookup($A142,Ian!141:1140,4,false)</f>
        <v/>
      </c>
      <c r="BC142" s="32" t="str">
        <f>vlookup($A142,Ian!141:1140,5,false)</f>
        <v/>
      </c>
      <c r="BD142" s="32" t="str">
        <f>vlookup($A142,Ian!141:1140,6,false)</f>
        <v/>
      </c>
      <c r="BE142" s="32" t="str">
        <f>vlookup($A142,Ian!141:1140,7,false)</f>
        <v/>
      </c>
      <c r="BF142" s="32" t="str">
        <f>vlookup($A142,Ian!141:1140,8,false)</f>
        <v/>
      </c>
      <c r="BG142" s="66" t="str">
        <f>vlookup(A142,SentimentScore!$1:$1000,2,false)</f>
        <v>2.15E-05</v>
      </c>
      <c r="BH142" s="32" t="str">
        <f>vlookup(A142,'Images with Key'!$1:$1000,32)</f>
        <v/>
      </c>
    </row>
    <row r="143">
      <c r="A143" s="12">
        <v>321.0</v>
      </c>
      <c r="B143" s="16" t="s">
        <v>69</v>
      </c>
      <c r="C143" s="16" t="s">
        <v>3472</v>
      </c>
      <c r="D143" s="18" t="b">
        <v>1</v>
      </c>
      <c r="E143" s="12">
        <v>182.0</v>
      </c>
      <c r="F143" s="12">
        <v>25.0</v>
      </c>
      <c r="G143" s="12">
        <v>157.0</v>
      </c>
      <c r="H143" s="20">
        <v>42330.879166666666</v>
      </c>
      <c r="I143" s="16" t="s">
        <v>3474</v>
      </c>
      <c r="J143" s="16" t="s">
        <v>3475</v>
      </c>
      <c r="K143" s="16" t="s">
        <v>3476</v>
      </c>
      <c r="L143" s="18" t="e">
        <v>#N/A</v>
      </c>
      <c r="M143" s="18" t="e">
        <v>#N/A</v>
      </c>
      <c r="N143" s="18" t="e">
        <v>#N/A</v>
      </c>
      <c r="O143" s="18" t="e">
        <v>#N/A</v>
      </c>
      <c r="P143" s="18" t="e">
        <v>#N/A</v>
      </c>
      <c r="Q143" s="16" t="s">
        <v>3479</v>
      </c>
      <c r="R143" s="18" t="b">
        <v>1</v>
      </c>
      <c r="S143" s="18" t="b">
        <v>1</v>
      </c>
      <c r="T143" s="12">
        <v>6032.0</v>
      </c>
      <c r="U143" s="16" t="s">
        <v>3482</v>
      </c>
      <c r="V143" s="16" t="s">
        <v>2375</v>
      </c>
      <c r="W143" s="51">
        <v>55356.0</v>
      </c>
      <c r="X143" s="51">
        <v>31847.0</v>
      </c>
      <c r="Y143" s="16" t="s">
        <v>1301</v>
      </c>
      <c r="Z143" s="16" t="s">
        <v>3871</v>
      </c>
      <c r="AA143" s="16"/>
      <c r="AB143" s="16"/>
      <c r="AC143" s="32" t="str">
        <f>vlookup($A143,Alex!$1:$1000,29,false)</f>
        <v>#education</v>
      </c>
      <c r="AD143" s="32" t="str">
        <f>vlookup($A143,Alex!$1:$1000,27,false)</f>
        <v>2</v>
      </c>
      <c r="AE143" s="32" t="str">
        <f>vlookup($A143,Alex!$1:$1000,28,false)</f>
        <v>6</v>
      </c>
      <c r="AF143" s="32" t="str">
        <f>vlookup(I143,'IP addresss'!$2:$1000,3,false)</f>
        <v>North America</v>
      </c>
      <c r="AG143" s="32" t="str">
        <f>vlookup(I143,'IP addresss'!$2:$1000,6,false)</f>
        <v>WA</v>
      </c>
      <c r="AH143" s="32" t="str">
        <f>vlookup(I143,'IP addresss'!$2:$1000,8,false)</f>
        <v>Seattle</v>
      </c>
      <c r="AI143" s="32" t="str">
        <f>vlookup(I143,'IP addresss'!$2:$1000,10,false)</f>
        <v>47.63550186</v>
      </c>
      <c r="AJ143" s="32" t="str">
        <f>vlookup(I143,'IP addresss'!$2:$1000,11,false)</f>
        <v>-122.3235016</v>
      </c>
      <c r="AK143" s="32" t="str">
        <f>vlookup(A143,MainData_Jackie!$1:$1000,2,false)</f>
        <v>Winter Heath</v>
      </c>
      <c r="AL143" s="32" t="str">
        <f>vlookup($A143,MainData_Jackie!$1:$1000,3,false)</f>
        <v>2609</v>
      </c>
      <c r="AM143" s="32" t="str">
        <f>vlookup($A143,MainData_Jackie!$1:$1000,4,false)</f>
        <v>434</v>
      </c>
      <c r="AN143" s="32" t="str">
        <f>vlookup($A143,MainData_Jackie!$1:$1000,5,false)</f>
        <v>84</v>
      </c>
      <c r="AO143" s="32" t="str">
        <f>vlookup($A143,MainData_Jackie!$1:$1000,6,false)</f>
        <v>1</v>
      </c>
      <c r="AP143" s="32" t="str">
        <f>vlookup($A143,MainData_Jackie!$1:$1000,7,false)</f>
        <v>0</v>
      </c>
      <c r="AQ143" s="32" t="str">
        <f>vlookup($A143,MainData_Jackie!$1:$1000,8,false)</f>
        <v>0</v>
      </c>
      <c r="AR143" s="32" t="str">
        <f>vlookup($A143,MainData_Jackie!$1:$1000,9,false)</f>
        <v>1</v>
      </c>
      <c r="AS143" s="32" t="str">
        <f>vlookup($A143,MainData_Jackie!$1:$1000,10,false)</f>
        <v>0</v>
      </c>
      <c r="AT143" s="32" t="str">
        <f>vlookup($A143,MainData_Jackie!$1:$1000,11,false)</f>
        <v>23</v>
      </c>
      <c r="AU143" s="32" t="str">
        <f>vlookup($A143,MainData_Jackie!$1:$1000,12,false)</f>
        <v>77</v>
      </c>
      <c r="AV143" s="32" t="str">
        <f>vlookup($A143,MainData_Jackie!$1:$1000,13,false)</f>
        <v>gmail</v>
      </c>
      <c r="AW143" s="32" t="str">
        <f>vlookup($A143,MainData_Jackie!$1:$1000,14,false)</f>
        <v>com</v>
      </c>
      <c r="AX143" s="32" t="str">
        <f>vlookup($A143,MainData_Jackie!$1:$1000,15,false)</f>
        <v>3355</v>
      </c>
      <c r="AY143" s="32" t="str">
        <f>vlookup($A143,MainData_Jackie!$1:$1000,16,false)</f>
        <v>female</v>
      </c>
      <c r="AZ143" s="32" t="str">
        <f>vlookup($A143,Ian!142:1141,2,false)</f>
        <v>#N/A</v>
      </c>
      <c r="BA143" s="32" t="str">
        <f>vlookup($A143,Ian!142:1141,3,false)</f>
        <v>#N/A</v>
      </c>
      <c r="BB143" s="32" t="str">
        <f>vlookup($A143,Ian!142:1141,4,false)</f>
        <v>#N/A</v>
      </c>
      <c r="BC143" s="32" t="str">
        <f>vlookup($A143,Ian!142:1141,5,false)</f>
        <v>#N/A</v>
      </c>
      <c r="BD143" s="32" t="str">
        <f>vlookup($A143,Ian!142:1141,6,false)</f>
        <v>#N/A</v>
      </c>
      <c r="BE143" s="32" t="str">
        <f>vlookup($A143,Ian!142:1141,7,false)</f>
        <v>#N/A</v>
      </c>
      <c r="BF143" s="32" t="str">
        <f>vlookup($A143,Ian!142:1141,8,false)</f>
        <v>#N/A</v>
      </c>
      <c r="BG143" s="66" t="str">
        <f>vlookup(A143,SentimentScore!$1:$1000,2,false)</f>
        <v>1.14E-11</v>
      </c>
      <c r="BH143" s="32" t="str">
        <f>vlookup(A143,'Images with Key'!$1:$1000,32)</f>
        <v/>
      </c>
    </row>
    <row r="144">
      <c r="A144" s="12">
        <v>357.0</v>
      </c>
      <c r="B144" s="16" t="s">
        <v>69</v>
      </c>
      <c r="C144" s="16" t="s">
        <v>3883</v>
      </c>
      <c r="D144" s="18" t="b">
        <v>1</v>
      </c>
      <c r="E144" s="12">
        <v>141.0</v>
      </c>
      <c r="F144" s="12">
        <v>19.0</v>
      </c>
      <c r="G144" s="12">
        <v>122.0</v>
      </c>
      <c r="H144" s="20">
        <v>42326.76111111111</v>
      </c>
      <c r="I144" s="16" t="s">
        <v>3885</v>
      </c>
      <c r="J144" s="16" t="s">
        <v>3886</v>
      </c>
      <c r="K144" s="16" t="s">
        <v>3887</v>
      </c>
      <c r="L144" s="18" t="e">
        <v>#N/A</v>
      </c>
      <c r="M144" s="18" t="e">
        <v>#N/A</v>
      </c>
      <c r="N144" s="18" t="e">
        <v>#N/A</v>
      </c>
      <c r="O144" s="18" t="e">
        <v>#N/A</v>
      </c>
      <c r="P144" s="18" t="e">
        <v>#N/A</v>
      </c>
      <c r="Q144" s="16" t="s">
        <v>3882</v>
      </c>
      <c r="R144" s="18" t="b">
        <v>1</v>
      </c>
      <c r="S144" s="18" t="b">
        <v>1</v>
      </c>
      <c r="T144" s="12">
        <v>6470.0</v>
      </c>
      <c r="U144" s="16" t="s">
        <v>3888</v>
      </c>
      <c r="V144" s="16" t="s">
        <v>2375</v>
      </c>
      <c r="W144" s="51">
        <v>2146192.0</v>
      </c>
      <c r="X144" s="51">
        <v>2394133.0</v>
      </c>
      <c r="Y144" s="16" t="s">
        <v>3890</v>
      </c>
      <c r="Z144" s="16" t="s">
        <v>3899</v>
      </c>
      <c r="AA144" s="16"/>
      <c r="AB144" s="16"/>
      <c r="AC144" s="32" t="str">
        <f>vlookup($A144,Alex!$1:$1000,29,false)</f>
        <v>#education #safeplace</v>
      </c>
      <c r="AD144" s="32" t="str">
        <f>vlookup($A144,Alex!$1:$1000,27,false)</f>
        <v>1</v>
      </c>
      <c r="AE144" s="32" t="str">
        <f>vlookup($A144,Alex!$1:$1000,28,false)</f>
        <v>2</v>
      </c>
      <c r="AF144" s="32" t="str">
        <f>vlookup(I144,'IP addresss'!$2:$1000,3,false)</f>
        <v>North America</v>
      </c>
      <c r="AG144" s="32" t="str">
        <f>vlookup(I144,'IP addresss'!$2:$1000,6,false)</f>
        <v>CA</v>
      </c>
      <c r="AH144" s="32" t="str">
        <f>vlookup(I144,'IP addresss'!$2:$1000,8,false)</f>
        <v>San Jose</v>
      </c>
      <c r="AI144" s="32" t="str">
        <f>vlookup(I144,'IP addresss'!$2:$1000,10,false)</f>
        <v>37.42499924</v>
      </c>
      <c r="AJ144" s="32" t="str">
        <f>vlookup(I144,'IP addresss'!$2:$1000,11,false)</f>
        <v>-121.9459991</v>
      </c>
      <c r="AK144" s="32" t="str">
        <f>vlookup(A144,MainData_Jackie!$1:$1000,2,false)</f>
        <v>Penny Pisaneschi Collins</v>
      </c>
      <c r="AL144" s="32" t="str">
        <f>vlookup($A144,MainData_Jackie!$1:$1000,3,false)</f>
        <v>7462</v>
      </c>
      <c r="AM144" s="32" t="str">
        <f>vlookup($A144,MainData_Jackie!$1:$1000,4,false)</f>
        <v>1259</v>
      </c>
      <c r="AN144" s="32" t="str">
        <f>vlookup($A144,MainData_Jackie!$1:$1000,5,false)</f>
        <v>363</v>
      </c>
      <c r="AO144" s="32" t="str">
        <f>vlookup($A144,MainData_Jackie!$1:$1000,6,false)</f>
        <v>1</v>
      </c>
      <c r="AP144" s="32" t="str">
        <f>vlookup($A144,MainData_Jackie!$1:$1000,7,false)</f>
        <v>4</v>
      </c>
      <c r="AQ144" s="32" t="str">
        <f>vlookup($A144,MainData_Jackie!$1:$1000,8,false)</f>
        <v>0</v>
      </c>
      <c r="AR144" s="32" t="str">
        <f>vlookup($A144,MainData_Jackie!$1:$1000,9,false)</f>
        <v>0</v>
      </c>
      <c r="AS144" s="32" t="str">
        <f>vlookup($A144,MainData_Jackie!$1:$1000,10,false)</f>
        <v>0</v>
      </c>
      <c r="AT144" s="32" t="str">
        <f>vlookup($A144,MainData_Jackie!$1:$1000,11,false)</f>
        <v>12</v>
      </c>
      <c r="AU144" s="32" t="str">
        <f>vlookup($A144,MainData_Jackie!$1:$1000,12,false)</f>
        <v>189</v>
      </c>
      <c r="AV144" s="32" t="str">
        <f>vlookup($A144,MainData_Jackie!$1:$1000,13,false)</f>
        <v>sungard</v>
      </c>
      <c r="AW144" s="32" t="str">
        <f>vlookup($A144,MainData_Jackie!$1:$1000,14,false)</f>
        <v>com</v>
      </c>
      <c r="AX144" s="32" t="str">
        <f>vlookup($A144,MainData_Jackie!$1:$1000,15,false)</f>
        <v>9679</v>
      </c>
      <c r="AY144" s="32" t="str">
        <f>vlookup($A144,MainData_Jackie!$1:$1000,16,false)</f>
        <v>female</v>
      </c>
      <c r="AZ144" s="32" t="str">
        <f>vlookup($A144,Ian!143:1142,2,false)</f>
        <v>Penny</v>
      </c>
      <c r="BA144" s="32" t="str">
        <f>vlookup($A144,Ian!143:1142,3,false)</f>
        <v>Collins</v>
      </c>
      <c r="BB144" s="32" t="str">
        <f>vlookup($A144,Ian!143:1142,4,false)</f>
        <v>Sacramento</v>
      </c>
      <c r="BC144" s="32" t="str">
        <f>vlookup($A144,Ian!143:1142,5,false)</f>
        <v>United States</v>
      </c>
      <c r="BD144" s="32" t="str">
        <f>vlookup($A144,Ian!143:1142,6,false)</f>
        <v>California</v>
      </c>
      <c r="BE144" s="32" t="str">
        <f>vlookup($A144,Ian!143:1142,7,false)</f>
        <v>SunGard Insurance</v>
      </c>
      <c r="BF144" s="32" t="str">
        <f>vlookup($A144,Ian!143:1142,8,false)</f>
        <v>Senior Director, Insurance, Sales Enablement and Business Development</v>
      </c>
      <c r="BG144" s="66" t="str">
        <f>vlookup(A144,SentimentScore!$1:$1000,2,false)</f>
        <v>3.56E-05</v>
      </c>
      <c r="BH144" s="50" t="str">
        <f>vlookup(A144,'Images with Key'!$1:$1000,32)</f>
        <v>https://s3-external-1.amazonaws.com/offertabs/offer/kxdcce/large/810_5638f66a0b8dd-loving-santa.jpg</v>
      </c>
    </row>
    <row r="145">
      <c r="A145" s="12">
        <v>376.0</v>
      </c>
      <c r="B145" s="16" t="s">
        <v>69</v>
      </c>
      <c r="C145" s="16" t="s">
        <v>3901</v>
      </c>
      <c r="D145" s="18" t="b">
        <v>1</v>
      </c>
      <c r="E145" s="12">
        <v>3.0</v>
      </c>
      <c r="F145" s="12">
        <v>0.0</v>
      </c>
      <c r="G145" s="12">
        <v>3.0</v>
      </c>
      <c r="H145" s="20">
        <v>42330.748611111114</v>
      </c>
      <c r="I145" s="16" t="s">
        <v>3902</v>
      </c>
      <c r="J145" s="16" t="s">
        <v>3903</v>
      </c>
      <c r="K145" s="16" t="s">
        <v>3904</v>
      </c>
      <c r="L145" s="18" t="e">
        <v>#N/A</v>
      </c>
      <c r="M145" s="18" t="e">
        <v>#N/A</v>
      </c>
      <c r="N145" s="18" t="e">
        <v>#N/A</v>
      </c>
      <c r="O145" s="18" t="e">
        <v>#N/A</v>
      </c>
      <c r="P145" s="18" t="e">
        <v>#N/A</v>
      </c>
      <c r="Q145" s="16" t="s">
        <v>3900</v>
      </c>
      <c r="R145" s="18" t="b">
        <v>1</v>
      </c>
      <c r="S145" s="18" t="b">
        <v>1</v>
      </c>
      <c r="T145" s="12">
        <v>6107.0</v>
      </c>
      <c r="U145" s="16" t="s">
        <v>3905</v>
      </c>
      <c r="V145" s="16" t="s">
        <v>2375</v>
      </c>
      <c r="W145" s="22"/>
      <c r="X145" s="22"/>
      <c r="Y145" s="16" t="s">
        <v>3906</v>
      </c>
      <c r="Z145" s="16" t="s">
        <v>3910</v>
      </c>
      <c r="AA145" s="16"/>
      <c r="AB145" s="16"/>
      <c r="AC145" s="32" t="str">
        <f>vlookup($A145,Alex!$1:$1000,29,false)</f>
        <v>#education</v>
      </c>
      <c r="AD145" s="32" t="str">
        <f>vlookup($A145,Alex!$1:$1000,27,false)</f>
        <v>1</v>
      </c>
      <c r="AE145" s="32" t="str">
        <f>vlookup($A145,Alex!$1:$1000,28,false)</f>
        <v>2</v>
      </c>
      <c r="AF145" s="32" t="str">
        <f>vlookup(I145,'IP addresss'!$2:$1000,3,false)</f>
        <v>North America</v>
      </c>
      <c r="AG145" s="32" t="str">
        <f>vlookup(I145,'IP addresss'!$2:$1000,6,false)</f>
        <v>CT</v>
      </c>
      <c r="AH145" s="32" t="str">
        <f>vlookup(I145,'IP addresss'!$2:$1000,8,false)</f>
        <v>West Hartford</v>
      </c>
      <c r="AI145" s="32" t="str">
        <f>vlookup(I145,'IP addresss'!$2:$1000,10,false)</f>
        <v>41.75270081</v>
      </c>
      <c r="AJ145" s="32" t="str">
        <f>vlookup(I145,'IP addresss'!$2:$1000,11,false)</f>
        <v>-72.75849915</v>
      </c>
      <c r="AK145" s="32" t="str">
        <f>vlookup(A145,MainData_Jackie!$1:$1000,2,false)</f>
        <v>Sonia Plumb</v>
      </c>
      <c r="AL145" s="32" t="str">
        <f>vlookup($A145,MainData_Jackie!$1:$1000,3,false)</f>
        <v>2312</v>
      </c>
      <c r="AM145" s="32" t="str">
        <f>vlookup($A145,MainData_Jackie!$1:$1000,4,false)</f>
        <v>383</v>
      </c>
      <c r="AN145" s="32" t="str">
        <f>vlookup($A145,MainData_Jackie!$1:$1000,5,false)</f>
        <v>64</v>
      </c>
      <c r="AO145" s="32" t="str">
        <f>vlookup($A145,MainData_Jackie!$1:$1000,6,false)</f>
        <v>1</v>
      </c>
      <c r="AP145" s="32" t="str">
        <f>vlookup($A145,MainData_Jackie!$1:$1000,7,false)</f>
        <v>0</v>
      </c>
      <c r="AQ145" s="32" t="str">
        <f>vlookup($A145,MainData_Jackie!$1:$1000,8,false)</f>
        <v>0</v>
      </c>
      <c r="AR145" s="32" t="str">
        <f>vlookup($A145,MainData_Jackie!$1:$1000,9,false)</f>
        <v>0</v>
      </c>
      <c r="AS145" s="32" t="str">
        <f>vlookup($A145,MainData_Jackie!$1:$1000,10,false)</f>
        <v>0</v>
      </c>
      <c r="AT145" s="32" t="str">
        <f>vlookup($A145,MainData_Jackie!$1:$1000,11,false)</f>
        <v>0</v>
      </c>
      <c r="AU145" s="32" t="str">
        <f>vlookup($A145,MainData_Jackie!$1:$1000,12,false)</f>
        <v>83</v>
      </c>
      <c r="AV145" s="32" t="str">
        <f>vlookup($A145,MainData_Jackie!$1:$1000,13,false)</f>
        <v>gmail</v>
      </c>
      <c r="AW145" s="32" t="str">
        <f>vlookup($A145,MainData_Jackie!$1:$1000,14,false)</f>
        <v>com</v>
      </c>
      <c r="AX145" s="32" t="str">
        <f>vlookup($A145,MainData_Jackie!$1:$1000,15,false)</f>
        <v>3033</v>
      </c>
      <c r="AY145" s="32" t="str">
        <f>vlookup($A145,MainData_Jackie!$1:$1000,16,false)</f>
        <v>female</v>
      </c>
      <c r="AZ145" s="32" t="str">
        <f>vlookup($A145,Ian!144:1143,2,false)</f>
        <v/>
      </c>
      <c r="BA145" s="32" t="str">
        <f>vlookup($A145,Ian!144:1143,3,false)</f>
        <v/>
      </c>
      <c r="BB145" s="32" t="str">
        <f>vlookup($A145,Ian!144:1143,4,false)</f>
        <v/>
      </c>
      <c r="BC145" s="32" t="str">
        <f>vlookup($A145,Ian!144:1143,5,false)</f>
        <v/>
      </c>
      <c r="BD145" s="32" t="str">
        <f>vlookup($A145,Ian!144:1143,6,false)</f>
        <v/>
      </c>
      <c r="BE145" s="32" t="str">
        <f>vlookup($A145,Ian!144:1143,7,false)</f>
        <v/>
      </c>
      <c r="BF145" s="32" t="str">
        <f>vlookup($A145,Ian!144:1143,8,false)</f>
        <v/>
      </c>
      <c r="BG145" s="32" t="str">
        <f>vlookup(A145,SentimentScore!$1:$1000,2,false)</f>
        <v>0.03531</v>
      </c>
      <c r="BH145" s="50" t="str">
        <f>vlookup(A145,'Images with Key'!$1:$1000,32)</f>
        <v>https://s3-external-1.amazonaws.com/offertabs/offer/kxdcce/large/810_5653e7e3170cd-SantaFe.JPG</v>
      </c>
    </row>
    <row r="146">
      <c r="A146" s="12">
        <v>463.0</v>
      </c>
      <c r="B146" s="16" t="s">
        <v>69</v>
      </c>
      <c r="C146" s="16" t="s">
        <v>3913</v>
      </c>
      <c r="D146" s="18" t="b">
        <v>1</v>
      </c>
      <c r="E146" s="12">
        <v>3.0</v>
      </c>
      <c r="F146" s="12">
        <v>0.0</v>
      </c>
      <c r="G146" s="12">
        <v>3.0</v>
      </c>
      <c r="H146" s="20">
        <v>42319.73125</v>
      </c>
      <c r="I146" s="16" t="s">
        <v>3917</v>
      </c>
      <c r="J146" s="16" t="s">
        <v>3918</v>
      </c>
      <c r="K146" s="16" t="s">
        <v>3919</v>
      </c>
      <c r="L146" s="18" t="e">
        <v>#N/A</v>
      </c>
      <c r="M146" s="18" t="e">
        <v>#N/A</v>
      </c>
      <c r="N146" s="18" t="e">
        <v>#N/A</v>
      </c>
      <c r="O146" s="18" t="e">
        <v>#N/A</v>
      </c>
      <c r="P146" s="18" t="e">
        <v>#N/A</v>
      </c>
      <c r="Q146" s="16" t="s">
        <v>3912</v>
      </c>
      <c r="R146" s="18" t="b">
        <v>1</v>
      </c>
      <c r="S146" s="18" t="b">
        <v>1</v>
      </c>
      <c r="T146" s="12">
        <v>6107.0</v>
      </c>
      <c r="U146" s="16" t="s">
        <v>3905</v>
      </c>
      <c r="V146" s="16" t="s">
        <v>2375</v>
      </c>
      <c r="W146" s="51">
        <v>346469.0</v>
      </c>
      <c r="X146" s="51">
        <v>290058.0</v>
      </c>
      <c r="Y146" s="16" t="s">
        <v>3921</v>
      </c>
      <c r="Z146" s="16" t="s">
        <v>3925</v>
      </c>
      <c r="AA146" s="16"/>
      <c r="AB146" s="16"/>
      <c r="AC146" s="32" t="str">
        <f>vlookup($A146,Alex!$1:$1000,29,false)</f>
        <v>#hunger #poverty #disease</v>
      </c>
      <c r="AD146" s="32" t="str">
        <f>vlookup($A146,Alex!$1:$1000,27,false)</f>
        <v>3</v>
      </c>
      <c r="AE146" s="32" t="str">
        <f>vlookup($A146,Alex!$1:$1000,28,false)</f>
        <v>2</v>
      </c>
      <c r="AF146" s="32" t="str">
        <f>vlookup(I146,'IP addresss'!$2:$1000,3,false)</f>
        <v>North America</v>
      </c>
      <c r="AG146" s="32" t="str">
        <f>vlookup(I146,'IP addresss'!$2:$1000,6,false)</f>
        <v>CT</v>
      </c>
      <c r="AH146" s="32" t="str">
        <f>vlookup(I146,'IP addresss'!$2:$1000,8,false)</f>
        <v>West Hartford</v>
      </c>
      <c r="AI146" s="32" t="str">
        <f>vlookup(I146,'IP addresss'!$2:$1000,10,false)</f>
        <v>41.75270081</v>
      </c>
      <c r="AJ146" s="32" t="str">
        <f>vlookup(I146,'IP addresss'!$2:$1000,11,false)</f>
        <v>-72.75849915</v>
      </c>
      <c r="AK146" s="32" t="str">
        <f>vlookup(A146,MainData_Jackie!$1:$1000,2,false)</f>
        <v>Sneh Srivastava</v>
      </c>
      <c r="AL146" s="32" t="str">
        <f>vlookup($A146,MainData_Jackie!$1:$1000,3,false)</f>
        <v>1898</v>
      </c>
      <c r="AM146" s="32" t="str">
        <f>vlookup($A146,MainData_Jackie!$1:$1000,4,false)</f>
        <v>297</v>
      </c>
      <c r="AN146" s="32" t="str">
        <f>vlookup($A146,MainData_Jackie!$1:$1000,5,false)</f>
        <v>91</v>
      </c>
      <c r="AO146" s="32" t="str">
        <f>vlookup($A146,MainData_Jackie!$1:$1000,6,false)</f>
        <v>1</v>
      </c>
      <c r="AP146" s="32" t="str">
        <f>vlookup($A146,MainData_Jackie!$1:$1000,7,false)</f>
        <v>0</v>
      </c>
      <c r="AQ146" s="32" t="str">
        <f>vlookup($A146,MainData_Jackie!$1:$1000,8,false)</f>
        <v>0</v>
      </c>
      <c r="AR146" s="32" t="str">
        <f>vlookup($A146,MainData_Jackie!$1:$1000,9,false)</f>
        <v>0</v>
      </c>
      <c r="AS146" s="32" t="str">
        <f>vlookup($A146,MainData_Jackie!$1:$1000,10,false)</f>
        <v>1</v>
      </c>
      <c r="AT146" s="32" t="str">
        <f>vlookup($A146,MainData_Jackie!$1:$1000,11,false)</f>
        <v>4</v>
      </c>
      <c r="AU146" s="32" t="str">
        <f>vlookup($A146,MainData_Jackie!$1:$1000,12,false)</f>
        <v>38</v>
      </c>
      <c r="AV146" s="32" t="str">
        <f>vlookup($A146,MainData_Jackie!$1:$1000,13,false)</f>
        <v>gmail</v>
      </c>
      <c r="AW146" s="32" t="str">
        <f>vlookup($A146,MainData_Jackie!$1:$1000,14,false)</f>
        <v>com</v>
      </c>
      <c r="AX146" s="32" t="str">
        <f>vlookup($A146,MainData_Jackie!$1:$1000,15,false)</f>
        <v>2486</v>
      </c>
      <c r="AY146" s="32" t="str">
        <f>vlookup($A146,MainData_Jackie!$1:$1000,16,false)</f>
        <v>female</v>
      </c>
      <c r="AZ146" s="32" t="str">
        <f>vlookup($A146,Ian!145:1144,2,false)</f>
        <v>Sneh</v>
      </c>
      <c r="BA146" s="32" t="str">
        <f>vlookup($A146,Ian!145:1144,3,false)</f>
        <v>Srivastava</v>
      </c>
      <c r="BB146" s="32" t="str">
        <f>vlookup($A146,Ian!145:1144,4,false)</f>
        <v/>
      </c>
      <c r="BC146" s="32" t="str">
        <f>vlookup($A146,Ian!145:1144,5,false)</f>
        <v>United States</v>
      </c>
      <c r="BD146" s="32" t="str">
        <f>vlookup($A146,Ian!145:1144,6,false)</f>
        <v>Connecticut</v>
      </c>
      <c r="BE146" s="32" t="str">
        <f>vlookup($A146,Ian!145:1144,7,false)</f>
        <v/>
      </c>
      <c r="BF146" s="32" t="str">
        <f>vlookup($A146,Ian!145:1144,8,false)</f>
        <v/>
      </c>
      <c r="BG146" s="32" t="str">
        <f>vlookup(A146,SentimentScore!$1:$1000,2,false)</f>
        <v>0.016095</v>
      </c>
      <c r="BH146" s="50" t="str">
        <f>vlookup(A146,'Images with Key'!$1:$1000,32)</f>
        <v>https://s3-external-1.amazonaws.com/offertabs/offer/kxdcce/large/810_56464d5841971-Choir44school.jpg</v>
      </c>
    </row>
    <row r="147">
      <c r="A147" s="12">
        <v>480.0</v>
      </c>
      <c r="B147" s="16" t="s">
        <v>69</v>
      </c>
      <c r="C147" s="16" t="s">
        <v>3928</v>
      </c>
      <c r="D147" s="18" t="b">
        <v>1</v>
      </c>
      <c r="E147" s="12">
        <v>2.0</v>
      </c>
      <c r="F147" s="12">
        <v>0.0</v>
      </c>
      <c r="G147" s="12">
        <v>2.0</v>
      </c>
      <c r="H147" s="20">
        <v>42314.24444444444</v>
      </c>
      <c r="I147" s="16" t="s">
        <v>3930</v>
      </c>
      <c r="J147" s="16" t="s">
        <v>3931</v>
      </c>
      <c r="K147" s="16" t="s">
        <v>3933</v>
      </c>
      <c r="L147" s="18" t="e">
        <v>#N/A</v>
      </c>
      <c r="M147" s="18" t="e">
        <v>#N/A</v>
      </c>
      <c r="N147" s="18" t="e">
        <v>#N/A</v>
      </c>
      <c r="O147" s="18" t="e">
        <v>#N/A</v>
      </c>
      <c r="P147" s="18" t="e">
        <v>#N/A</v>
      </c>
      <c r="Q147" s="16" t="s">
        <v>3927</v>
      </c>
      <c r="R147" s="18" t="b">
        <v>1</v>
      </c>
      <c r="S147" s="18" t="b">
        <v>1</v>
      </c>
      <c r="T147" s="12">
        <v>6902.0</v>
      </c>
      <c r="U147" s="16" t="s">
        <v>3935</v>
      </c>
      <c r="V147" s="16" t="s">
        <v>2375</v>
      </c>
      <c r="W147" s="51">
        <v>388299.0</v>
      </c>
      <c r="X147" s="51">
        <v>390594.0</v>
      </c>
      <c r="Y147" s="16" t="s">
        <v>696</v>
      </c>
      <c r="Z147" s="16" t="s">
        <v>3941</v>
      </c>
      <c r="AA147" s="16"/>
      <c r="AB147" s="16"/>
      <c r="AC147" s="32" t="str">
        <f>vlookup($A147,Alex!$1:$1000,29,false)</f>
        <v>#education</v>
      </c>
      <c r="AD147" s="32" t="str">
        <f>vlookup($A147,Alex!$1:$1000,27,false)</f>
        <v>2</v>
      </c>
      <c r="AE147" s="32" t="str">
        <f>vlookup($A147,Alex!$1:$1000,28,false)</f>
        <v>2</v>
      </c>
      <c r="AF147" s="32" t="str">
        <f>vlookup(I147,'IP addresss'!$2:$1000,3,false)</f>
        <v>North America</v>
      </c>
      <c r="AG147" s="32" t="str">
        <f>vlookup(I147,'IP addresss'!$2:$1000,6,false)</f>
        <v>CT</v>
      </c>
      <c r="AH147" s="32" t="str">
        <f>vlookup(I147,'IP addresss'!$2:$1000,8,false)</f>
        <v>Riverside</v>
      </c>
      <c r="AI147" s="32" t="str">
        <f>vlookup(I147,'IP addresss'!$2:$1000,10,false)</f>
        <v>41.03469849</v>
      </c>
      <c r="AJ147" s="32" t="str">
        <f>vlookup(I147,'IP addresss'!$2:$1000,11,false)</f>
        <v>-73.58149719</v>
      </c>
      <c r="AK147" s="32" t="str">
        <f>vlookup(A147,MainData_Jackie!$1:$1000,2,false)</f>
        <v>Susan Ryan</v>
      </c>
      <c r="AL147" s="32" t="str">
        <f>vlookup($A147,MainData_Jackie!$1:$1000,3,false)</f>
        <v>1870</v>
      </c>
      <c r="AM147" s="32" t="str">
        <f>vlookup($A147,MainData_Jackie!$1:$1000,4,false)</f>
        <v>300</v>
      </c>
      <c r="AN147" s="32" t="str">
        <f>vlookup($A147,MainData_Jackie!$1:$1000,5,false)</f>
        <v>94</v>
      </c>
      <c r="AO147" s="32" t="str">
        <f>vlookup($A147,MainData_Jackie!$1:$1000,6,false)</f>
        <v>1</v>
      </c>
      <c r="AP147" s="32" t="str">
        <f>vlookup($A147,MainData_Jackie!$1:$1000,7,false)</f>
        <v>0</v>
      </c>
      <c r="AQ147" s="32" t="str">
        <f>vlookup($A147,MainData_Jackie!$1:$1000,8,false)</f>
        <v>0</v>
      </c>
      <c r="AR147" s="32" t="str">
        <f>vlookup($A147,MainData_Jackie!$1:$1000,9,false)</f>
        <v>0</v>
      </c>
      <c r="AS147" s="32" t="str">
        <f>vlookup($A147,MainData_Jackie!$1:$1000,10,false)</f>
        <v>1</v>
      </c>
      <c r="AT147" s="32" t="str">
        <f>vlookup($A147,MainData_Jackie!$1:$1000,11,false)</f>
        <v>5</v>
      </c>
      <c r="AU147" s="32" t="str">
        <f>vlookup($A147,MainData_Jackie!$1:$1000,12,false)</f>
        <v>66</v>
      </c>
      <c r="AV147" s="32" t="str">
        <f>vlookup($A147,MainData_Jackie!$1:$1000,13,false)</f>
        <v>sbcglobal</v>
      </c>
      <c r="AW147" s="32" t="str">
        <f>vlookup($A147,MainData_Jackie!$1:$1000,14,false)</f>
        <v>net</v>
      </c>
      <c r="AX147" s="32" t="str">
        <f>vlookup($A147,MainData_Jackie!$1:$1000,15,false)</f>
        <v>2376</v>
      </c>
      <c r="AY147" s="32" t="str">
        <f>vlookup($A147,MainData_Jackie!$1:$1000,16,false)</f>
        <v>female</v>
      </c>
      <c r="AZ147" s="32" t="str">
        <f>vlookup($A147,Ian!146:1145,2,false)</f>
        <v>Susan</v>
      </c>
      <c r="BA147" s="32" t="str">
        <f>vlookup($A147,Ian!146:1145,3,false)</f>
        <v>Ryan</v>
      </c>
      <c r="BB147" s="32" t="str">
        <f>vlookup($A147,Ian!146:1145,4,false)</f>
        <v/>
      </c>
      <c r="BC147" s="32" t="str">
        <f>vlookup($A147,Ian!146:1145,5,false)</f>
        <v/>
      </c>
      <c r="BD147" s="32" t="str">
        <f>vlookup($A147,Ian!146:1145,6,false)</f>
        <v/>
      </c>
      <c r="BE147" s="32" t="str">
        <f>vlookup($A147,Ian!146:1145,7,false)</f>
        <v/>
      </c>
      <c r="BF147" s="32" t="str">
        <f>vlookup($A147,Ian!146:1145,8,false)</f>
        <v/>
      </c>
      <c r="BG147" s="32" t="str">
        <f>vlookup(A147,SentimentScore!$1:$1000,2,false)</f>
        <v>0.999993</v>
      </c>
      <c r="BH147" s="50" t="str">
        <f>vlookup(A147,'Images with Key'!$1:$1000,32)</f>
        <v>https://s3-external-1.amazonaws.com/offertabs/offer/kxdcce/large/810_5653371c7bf47-Collins-Kelly-Ann-2.png</v>
      </c>
    </row>
    <row r="148">
      <c r="A148" s="12">
        <v>593.0</v>
      </c>
      <c r="B148" s="16" t="s">
        <v>69</v>
      </c>
      <c r="C148" s="16" t="s">
        <v>3943</v>
      </c>
      <c r="D148" s="18" t="b">
        <v>0</v>
      </c>
      <c r="E148" s="12">
        <v>3.0</v>
      </c>
      <c r="F148" s="12">
        <v>0.0</v>
      </c>
      <c r="G148" s="12">
        <v>3.0</v>
      </c>
      <c r="H148" s="20">
        <v>42324.40972222222</v>
      </c>
      <c r="I148" s="16" t="s">
        <v>3946</v>
      </c>
      <c r="J148" s="16" t="s">
        <v>3947</v>
      </c>
      <c r="K148" s="16" t="s">
        <v>3948</v>
      </c>
      <c r="L148" s="18" t="e">
        <v>#N/A</v>
      </c>
      <c r="M148" s="18" t="e">
        <v>#N/A</v>
      </c>
      <c r="N148" s="18" t="e">
        <v>#N/A</v>
      </c>
      <c r="O148" s="18" t="e">
        <v>#N/A</v>
      </c>
      <c r="P148" s="18" t="e">
        <v>#N/A</v>
      </c>
      <c r="Q148" s="16" t="s">
        <v>3942</v>
      </c>
      <c r="R148" s="18" t="b">
        <v>1</v>
      </c>
      <c r="S148" s="18" t="b">
        <v>1</v>
      </c>
      <c r="T148" s="12">
        <v>6475.0</v>
      </c>
      <c r="U148" s="16" t="s">
        <v>3949</v>
      </c>
      <c r="V148" s="16" t="s">
        <v>2375</v>
      </c>
      <c r="W148" s="22"/>
      <c r="X148" s="22"/>
      <c r="Y148" s="22"/>
      <c r="Z148" s="16" t="s">
        <v>3955</v>
      </c>
      <c r="AA148" s="12">
        <v>3.0</v>
      </c>
      <c r="AB148" s="12">
        <v>1.0</v>
      </c>
      <c r="AC148" s="32" t="str">
        <f>vlookup($A148,Alex!$1:$1000,29,false)</f>
        <v>#naturaldisaster</v>
      </c>
      <c r="AD148" s="32" t="str">
        <f>vlookup($A148,Alex!$1:$1000,27,false)</f>
        <v>3</v>
      </c>
      <c r="AE148" s="32" t="str">
        <f>vlookup($A148,Alex!$1:$1000,28,false)</f>
        <v>1</v>
      </c>
      <c r="AF148" s="32" t="str">
        <f>vlookup(I148,'IP addresss'!$2:$1000,3,false)</f>
        <v>North America</v>
      </c>
      <c r="AG148" s="32" t="str">
        <f>vlookup(I148,'IP addresss'!$2:$1000,6,false)</f>
        <v>NY</v>
      </c>
      <c r="AH148" s="32" t="str">
        <f>vlookup(I148,'IP addresss'!$2:$1000,8,false)</f>
        <v>New York</v>
      </c>
      <c r="AI148" s="32" t="str">
        <f>vlookup(I148,'IP addresss'!$2:$1000,10,false)</f>
        <v>40.70890045</v>
      </c>
      <c r="AJ148" s="32" t="str">
        <f>vlookup(I148,'IP addresss'!$2:$1000,11,false)</f>
        <v>-74.00119781</v>
      </c>
      <c r="AK148" s="32" t="str">
        <f>vlookup(A148,MainData_Jackie!$1:$1000,2,false)</f>
        <v>Anne Jaconette</v>
      </c>
      <c r="AL148" s="32" t="str">
        <f>vlookup($A148,MainData_Jackie!$1:$1000,3,false)</f>
        <v>1498</v>
      </c>
      <c r="AM148" s="32" t="str">
        <f>vlookup($A148,MainData_Jackie!$1:$1000,4,false)</f>
        <v>219</v>
      </c>
      <c r="AN148" s="32" t="str">
        <f>vlookup($A148,MainData_Jackie!$1:$1000,5,false)</f>
        <v>72</v>
      </c>
      <c r="AO148" s="32" t="str">
        <f>vlookup($A148,MainData_Jackie!$1:$1000,6,false)</f>
        <v>2</v>
      </c>
      <c r="AP148" s="32" t="str">
        <f>vlookup($A148,MainData_Jackie!$1:$1000,7,false)</f>
        <v>1</v>
      </c>
      <c r="AQ148" s="32" t="str">
        <f>vlookup($A148,MainData_Jackie!$1:$1000,8,false)</f>
        <v>0</v>
      </c>
      <c r="AR148" s="32" t="str">
        <f>vlookup($A148,MainData_Jackie!$1:$1000,9,false)</f>
        <v>0</v>
      </c>
      <c r="AS148" s="32" t="str">
        <f>vlookup($A148,MainData_Jackie!$1:$1000,10,false)</f>
        <v>2</v>
      </c>
      <c r="AT148" s="32" t="str">
        <f>vlookup($A148,MainData_Jackie!$1:$1000,11,false)</f>
        <v>12</v>
      </c>
      <c r="AU148" s="32" t="str">
        <f>vlookup($A148,MainData_Jackie!$1:$1000,12,false)</f>
        <v>49</v>
      </c>
      <c r="AV148" s="32" t="str">
        <f>vlookup($A148,MainData_Jackie!$1:$1000,13,false)</f>
        <v>sunfarmer</v>
      </c>
      <c r="AW148" s="32" t="str">
        <f>vlookup($A148,MainData_Jackie!$1:$1000,14,false)</f>
        <v>org</v>
      </c>
      <c r="AX148" s="32" t="str">
        <f>vlookup($A148,MainData_Jackie!$1:$1000,15,false)</f>
        <v>1903</v>
      </c>
      <c r="AY148" s="32" t="str">
        <f>vlookup($A148,MainData_Jackie!$1:$1000,16,false)</f>
        <v>female</v>
      </c>
      <c r="AZ148" s="32" t="str">
        <f>vlookup($A148,Ian!147:1146,2,false)</f>
        <v/>
      </c>
      <c r="BA148" s="32" t="str">
        <f>vlookup($A148,Ian!147:1146,3,false)</f>
        <v/>
      </c>
      <c r="BB148" s="32" t="str">
        <f>vlookup($A148,Ian!147:1146,4,false)</f>
        <v/>
      </c>
      <c r="BC148" s="32" t="str">
        <f>vlookup($A148,Ian!147:1146,5,false)</f>
        <v/>
      </c>
      <c r="BD148" s="32" t="str">
        <f>vlookup($A148,Ian!147:1146,6,false)</f>
        <v/>
      </c>
      <c r="BE148" s="32" t="str">
        <f>vlookup($A148,Ian!147:1146,7,false)</f>
        <v/>
      </c>
      <c r="BF148" s="32" t="str">
        <f>vlookup($A148,Ian!147:1146,8,false)</f>
        <v/>
      </c>
      <c r="BG148" s="32" t="str">
        <f>vlookup(A148,SentimentScore!$1:$1000,2,false)</f>
        <v>0.999371</v>
      </c>
      <c r="BH148" s="50" t="str">
        <f>vlookup(A148,'Images with Key'!$1:$1000,32)</f>
        <v>https://s3-external-1.amazonaws.com/offertabs/offer/kxdcce/large/810_564c7b10cb682-img_63891.jpg</v>
      </c>
    </row>
    <row r="149">
      <c r="A149" s="12">
        <v>692.0</v>
      </c>
      <c r="B149" s="16" t="s">
        <v>69</v>
      </c>
      <c r="C149" s="16" t="s">
        <v>2369</v>
      </c>
      <c r="D149" s="18" t="b">
        <v>1</v>
      </c>
      <c r="E149" s="12">
        <v>26.0</v>
      </c>
      <c r="F149" s="12">
        <v>8.0</v>
      </c>
      <c r="G149" s="12">
        <v>18.0</v>
      </c>
      <c r="H149" s="20">
        <v>42326.51527777778</v>
      </c>
      <c r="I149" s="16" t="s">
        <v>3958</v>
      </c>
      <c r="J149" s="16" t="s">
        <v>2371</v>
      </c>
      <c r="K149" s="16" t="s">
        <v>3960</v>
      </c>
      <c r="L149" s="18" t="e">
        <v>#N/A</v>
      </c>
      <c r="M149" s="18" t="e">
        <v>#N/A</v>
      </c>
      <c r="N149" s="18" t="e">
        <v>#N/A</v>
      </c>
      <c r="O149" s="18" t="e">
        <v>#N/A</v>
      </c>
      <c r="P149" s="18" t="e">
        <v>#N/A</v>
      </c>
      <c r="Q149" s="16" t="s">
        <v>3956</v>
      </c>
      <c r="R149" s="18" t="b">
        <v>0</v>
      </c>
      <c r="S149" s="18" t="b">
        <v>0</v>
      </c>
      <c r="T149" s="12">
        <v>6103.0</v>
      </c>
      <c r="U149" s="16" t="s">
        <v>2374</v>
      </c>
      <c r="V149" s="16" t="s">
        <v>2375</v>
      </c>
      <c r="W149" s="51">
        <v>326984.0</v>
      </c>
      <c r="X149" s="51">
        <v>317337.0</v>
      </c>
      <c r="Y149" s="16" t="s">
        <v>2376</v>
      </c>
      <c r="Z149" s="16" t="s">
        <v>3963</v>
      </c>
      <c r="AA149" s="12">
        <v>3.0</v>
      </c>
      <c r="AB149" s="12">
        <v>1.0</v>
      </c>
      <c r="AC149" s="32" t="str">
        <f>vlookup($A149,Alex!$1:$1000,29,false)</f>
        <v>#incarceration</v>
      </c>
      <c r="AD149" s="32" t="str">
        <f>vlookup($A149,Alex!$1:$1000,27,false)</f>
        <v>3</v>
      </c>
      <c r="AE149" s="32" t="str">
        <f>vlookup($A149,Alex!$1:$1000,28,false)</f>
        <v>1</v>
      </c>
      <c r="AF149" s="32" t="str">
        <f>vlookup(I149,'IP addresss'!$2:$1000,3,false)</f>
        <v>North America</v>
      </c>
      <c r="AG149" s="32" t="str">
        <f>vlookup(I149,'IP addresss'!$2:$1000,6,false)</f>
        <v>CT</v>
      </c>
      <c r="AH149" s="32" t="str">
        <f>vlookup(I149,'IP addresss'!$2:$1000,8,false)</f>
        <v>Rocky Hill</v>
      </c>
      <c r="AI149" s="32" t="str">
        <f>vlookup(I149,'IP addresss'!$2:$1000,10,false)</f>
        <v>41.65769959</v>
      </c>
      <c r="AJ149" s="32" t="str">
        <f>vlookup(I149,'IP addresss'!$2:$1000,11,false)</f>
        <v>-72.66269684</v>
      </c>
      <c r="AK149" s="32" t="str">
        <f>vlookup(A149,MainData_Jackie!$1:$1000,2,false)</f>
        <v>Judy Weinstein</v>
      </c>
      <c r="AL149" s="32" t="str">
        <f>vlookup($A149,MainData_Jackie!$1:$1000,3,false)</f>
        <v>1433</v>
      </c>
      <c r="AM149" s="32" t="str">
        <f>vlookup($A149,MainData_Jackie!$1:$1000,4,false)</f>
        <v>257</v>
      </c>
      <c r="AN149" s="32" t="str">
        <f>vlookup($A149,MainData_Jackie!$1:$1000,5,false)</f>
        <v>53</v>
      </c>
      <c r="AO149" s="32" t="str">
        <f>vlookup($A149,MainData_Jackie!$1:$1000,6,false)</f>
        <v>0</v>
      </c>
      <c r="AP149" s="32" t="str">
        <f>vlookup($A149,MainData_Jackie!$1:$1000,7,false)</f>
        <v>3</v>
      </c>
      <c r="AQ149" s="32" t="str">
        <f>vlookup($A149,MainData_Jackie!$1:$1000,8,false)</f>
        <v>0</v>
      </c>
      <c r="AR149" s="32" t="str">
        <f>vlookup($A149,MainData_Jackie!$1:$1000,9,false)</f>
        <v>0</v>
      </c>
      <c r="AS149" s="32" t="str">
        <f>vlookup($A149,MainData_Jackie!$1:$1000,10,false)</f>
        <v>0</v>
      </c>
      <c r="AT149" s="32" t="str">
        <f>vlookup($A149,MainData_Jackie!$1:$1000,11,false)</f>
        <v>1</v>
      </c>
      <c r="AU149" s="32" t="str">
        <f>vlookup($A149,MainData_Jackie!$1:$1000,12,false)</f>
        <v>60</v>
      </c>
      <c r="AV149" s="32" t="str">
        <f>vlookup($A149,MainData_Jackie!$1:$1000,13,false)</f>
        <v>aol</v>
      </c>
      <c r="AW149" s="32" t="str">
        <f>vlookup($A149,MainData_Jackie!$1:$1000,14,false)</f>
        <v>com</v>
      </c>
      <c r="AX149" s="32" t="str">
        <f>vlookup($A149,MainData_Jackie!$1:$1000,15,false)</f>
        <v>1898</v>
      </c>
      <c r="AY149" s="32" t="str">
        <f>vlookup($A149,MainData_Jackie!$1:$1000,16,false)</f>
        <v>female</v>
      </c>
      <c r="AZ149" s="32" t="str">
        <f>vlookup($A149,Ian!148:1147,2,false)</f>
        <v>Judy</v>
      </c>
      <c r="BA149" s="32" t="str">
        <f>vlookup($A149,Ian!148:1147,3,false)</f>
        <v>Weinstein</v>
      </c>
      <c r="BB149" s="32" t="str">
        <f>vlookup($A149,Ian!148:1147,4,false)</f>
        <v/>
      </c>
      <c r="BC149" s="32" t="str">
        <f>vlookup($A149,Ian!148:1147,5,false)</f>
        <v/>
      </c>
      <c r="BD149" s="32" t="str">
        <f>vlookup($A149,Ian!148:1147,6,false)</f>
        <v/>
      </c>
      <c r="BE149" s="32" t="str">
        <f>vlookup($A149,Ian!148:1147,7,false)</f>
        <v/>
      </c>
      <c r="BF149" s="32" t="str">
        <f>vlookup($A149,Ian!148:1147,8,false)</f>
        <v/>
      </c>
      <c r="BG149" s="32" t="str">
        <f>vlookup(A149,SentimentScore!$1:$1000,2,false)</f>
        <v>1</v>
      </c>
      <c r="BH149" s="50" t="str">
        <f>vlookup(A149,'Images with Key'!$1:$1000,32)</f>
        <v>https://s3-external-1.amazonaws.com/offertabs/offer/kxdcce/large/810_564d30ef43a63-SHP.gif</v>
      </c>
    </row>
    <row r="150">
      <c r="A150" s="12">
        <v>724.0</v>
      </c>
      <c r="B150" s="16" t="s">
        <v>69</v>
      </c>
      <c r="C150" s="16" t="s">
        <v>3967</v>
      </c>
      <c r="D150" s="18" t="b">
        <v>1</v>
      </c>
      <c r="E150" s="12">
        <v>2.0</v>
      </c>
      <c r="F150" s="12">
        <v>0.0</v>
      </c>
      <c r="G150" s="12">
        <v>2.0</v>
      </c>
      <c r="H150" s="20">
        <v>42311.73333333333</v>
      </c>
      <c r="I150" s="16" t="s">
        <v>3969</v>
      </c>
      <c r="J150" s="16" t="s">
        <v>3970</v>
      </c>
      <c r="K150" s="16" t="s">
        <v>3971</v>
      </c>
      <c r="L150" s="18" t="e">
        <v>#N/A</v>
      </c>
      <c r="M150" s="18" t="e">
        <v>#N/A</v>
      </c>
      <c r="N150" s="18" t="e">
        <v>#N/A</v>
      </c>
      <c r="O150" s="18" t="e">
        <v>#N/A</v>
      </c>
      <c r="P150" s="18" t="e">
        <v>#N/A</v>
      </c>
      <c r="Q150" s="16" t="s">
        <v>3966</v>
      </c>
      <c r="R150" s="18" t="b">
        <v>0</v>
      </c>
      <c r="S150" s="18" t="b">
        <v>0</v>
      </c>
      <c r="T150" s="12">
        <v>6611.0</v>
      </c>
      <c r="U150" s="16" t="s">
        <v>3972</v>
      </c>
      <c r="V150" s="16" t="s">
        <v>2375</v>
      </c>
      <c r="W150" s="51">
        <v>5784614.0</v>
      </c>
      <c r="X150" s="51">
        <v>6564742.0</v>
      </c>
      <c r="Y150" s="16" t="s">
        <v>3974</v>
      </c>
      <c r="Z150" s="16" t="s">
        <v>3977</v>
      </c>
      <c r="AA150" s="12">
        <v>1.0</v>
      </c>
      <c r="AB150" s="12">
        <v>1.0</v>
      </c>
      <c r="AC150" s="32" t="str">
        <f>vlookup($A150,Alex!$1:$1000,29,false)</f>
        <v>#disease</v>
      </c>
      <c r="AD150" s="32" t="str">
        <f>vlookup($A150,Alex!$1:$1000,27,false)</f>
        <v>1</v>
      </c>
      <c r="AE150" s="32" t="str">
        <f>vlookup($A150,Alex!$1:$1000,28,false)</f>
        <v>1</v>
      </c>
      <c r="AF150" s="32" t="str">
        <f>vlookup(I150,'IP addresss'!$2:$1000,3,false)</f>
        <v>North America</v>
      </c>
      <c r="AG150" s="32" t="str">
        <f>vlookup(I150,'IP addresss'!$2:$1000,6,false)</f>
        <v>LA</v>
      </c>
      <c r="AH150" s="32" t="str">
        <f>vlookup(I150,'IP addresss'!$2:$1000,8,false)</f>
        <v>Bossier City</v>
      </c>
      <c r="AI150" s="32" t="str">
        <f>vlookup(I150,'IP addresss'!$2:$1000,10,false)</f>
        <v>32.56949997</v>
      </c>
      <c r="AJ150" s="32" t="str">
        <f>vlookup(I150,'IP addresss'!$2:$1000,11,false)</f>
        <v>-93.69229889</v>
      </c>
      <c r="AK150" s="32" t="str">
        <f>vlookup(A150,MainData_Jackie!$1:$1000,2,false)</f>
        <v>Graziella Cohn</v>
      </c>
      <c r="AL150" s="32" t="str">
        <f>vlookup($A150,MainData_Jackie!$1:$1000,3,false)</f>
        <v>551</v>
      </c>
      <c r="AM150" s="32" t="str">
        <f>vlookup($A150,MainData_Jackie!$1:$1000,4,false)</f>
        <v>98</v>
      </c>
      <c r="AN150" s="32" t="str">
        <f>vlookup($A150,MainData_Jackie!$1:$1000,5,false)</f>
        <v>18</v>
      </c>
      <c r="AO150" s="32" t="str">
        <f>vlookup($A150,MainData_Jackie!$1:$1000,6,false)</f>
        <v>0</v>
      </c>
      <c r="AP150" s="32" t="str">
        <f>vlookup($A150,MainData_Jackie!$1:$1000,7,false)</f>
        <v>0</v>
      </c>
      <c r="AQ150" s="32" t="str">
        <f>vlookup($A150,MainData_Jackie!$1:$1000,8,false)</f>
        <v>0</v>
      </c>
      <c r="AR150" s="32" t="str">
        <f>vlookup($A150,MainData_Jackie!$1:$1000,9,false)</f>
        <v>0</v>
      </c>
      <c r="AS150" s="32" t="str">
        <f>vlookup($A150,MainData_Jackie!$1:$1000,10,false)</f>
        <v>0</v>
      </c>
      <c r="AT150" s="32" t="str">
        <f>vlookup($A150,MainData_Jackie!$1:$1000,11,false)</f>
        <v>2</v>
      </c>
      <c r="AU150" s="32" t="str">
        <f>vlookup($A150,MainData_Jackie!$1:$1000,12,false)</f>
        <v>20</v>
      </c>
      <c r="AV150" s="32" t="str">
        <f>vlookup($A150,MainData_Jackie!$1:$1000,13,false)</f>
        <v>gmail</v>
      </c>
      <c r="AW150" s="32" t="str">
        <f>vlookup($A150,MainData_Jackie!$1:$1000,14,false)</f>
        <v>com</v>
      </c>
      <c r="AX150" s="32" t="str">
        <f>vlookup($A150,MainData_Jackie!$1:$1000,15,false)</f>
        <v>722</v>
      </c>
      <c r="AY150" s="32" t="str">
        <f>vlookup($A150,MainData_Jackie!$1:$1000,16,false)</f>
        <v>female</v>
      </c>
      <c r="AZ150" s="32" t="str">
        <f>vlookup($A150,Ian!149:1148,2,false)</f>
        <v>Graziella</v>
      </c>
      <c r="BA150" s="32" t="str">
        <f>vlookup($A150,Ian!149:1148,3,false)</f>
        <v>Cohn</v>
      </c>
      <c r="BB150" s="32" t="str">
        <f>vlookup($A150,Ian!149:1148,4,false)</f>
        <v/>
      </c>
      <c r="BC150" s="32" t="str">
        <f>vlookup($A150,Ian!149:1148,5,false)</f>
        <v/>
      </c>
      <c r="BD150" s="32" t="str">
        <f>vlookup($A150,Ian!149:1148,6,false)</f>
        <v/>
      </c>
      <c r="BE150" s="32" t="str">
        <f>vlookup($A150,Ian!149:1148,7,false)</f>
        <v/>
      </c>
      <c r="BF150" s="32" t="str">
        <f>vlookup($A150,Ian!149:1148,8,false)</f>
        <v/>
      </c>
      <c r="BG150" s="32" t="str">
        <f>vlookup(A150,SentimentScore!$1:$1000,2,false)</f>
        <v>1</v>
      </c>
      <c r="BH150" s="32" t="str">
        <f>vlookup(A150,'Images with Key'!$1:$1000,32)</f>
        <v/>
      </c>
    </row>
    <row r="151">
      <c r="A151" s="12">
        <v>725.0</v>
      </c>
      <c r="B151" s="16" t="s">
        <v>69</v>
      </c>
      <c r="C151" s="16" t="s">
        <v>3979</v>
      </c>
      <c r="D151" s="18" t="b">
        <v>1</v>
      </c>
      <c r="E151" s="12">
        <v>6.0</v>
      </c>
      <c r="F151" s="12">
        <v>0.0</v>
      </c>
      <c r="G151" s="12">
        <v>6.0</v>
      </c>
      <c r="H151" s="20">
        <v>42332.53888888889</v>
      </c>
      <c r="I151" s="16" t="s">
        <v>3981</v>
      </c>
      <c r="J151" s="16" t="s">
        <v>3982</v>
      </c>
      <c r="K151" s="16" t="s">
        <v>3983</v>
      </c>
      <c r="L151" s="18" t="e">
        <v>#N/A</v>
      </c>
      <c r="M151" s="18" t="e">
        <v>#N/A</v>
      </c>
      <c r="N151" s="18" t="e">
        <v>#N/A</v>
      </c>
      <c r="O151" s="18" t="e">
        <v>#N/A</v>
      </c>
      <c r="P151" s="18" t="e">
        <v>#N/A</v>
      </c>
      <c r="Q151" s="16" t="s">
        <v>3978</v>
      </c>
      <c r="R151" s="18" t="b">
        <v>0</v>
      </c>
      <c r="S151" s="18" t="b">
        <v>1</v>
      </c>
      <c r="T151" s="12">
        <v>6776.0</v>
      </c>
      <c r="U151" s="16" t="s">
        <v>3985</v>
      </c>
      <c r="V151" s="16" t="s">
        <v>2375</v>
      </c>
      <c r="W151" s="22"/>
      <c r="X151" s="22"/>
      <c r="Y151" s="16" t="s">
        <v>3988</v>
      </c>
      <c r="Z151" s="16" t="s">
        <v>3990</v>
      </c>
      <c r="AA151" s="12">
        <v>1.0</v>
      </c>
      <c r="AB151" s="12">
        <v>2.0</v>
      </c>
      <c r="AC151" s="32" t="str">
        <f>vlookup($A151,Alex!$1:$1000,29,false)</f>
        <v>#safeplace #education</v>
      </c>
      <c r="AD151" s="32" t="str">
        <f>vlookup($A151,Alex!$1:$1000,27,false)</f>
        <v>1</v>
      </c>
      <c r="AE151" s="32" t="str">
        <f>vlookup($A151,Alex!$1:$1000,28,false)</f>
        <v>2</v>
      </c>
      <c r="AF151" s="32" t="str">
        <f>vlookup(I151,'IP addresss'!$2:$1000,3,false)</f>
        <v>North America</v>
      </c>
      <c r="AG151" s="32" t="str">
        <f>vlookup(I151,'IP addresss'!$2:$1000,6,false)</f>
        <v>CT</v>
      </c>
      <c r="AH151" s="32" t="str">
        <f>vlookup(I151,'IP addresss'!$2:$1000,8,false)</f>
        <v>Newtown</v>
      </c>
      <c r="AI151" s="32" t="str">
        <f>vlookup(I151,'IP addresss'!$2:$1000,10,false)</f>
        <v>41.3946991</v>
      </c>
      <c r="AJ151" s="32" t="str">
        <f>vlookup(I151,'IP addresss'!$2:$1000,11,false)</f>
        <v>-73.31420136</v>
      </c>
      <c r="AK151" s="32" t="str">
        <f>vlookup(A151,MainData_Jackie!$1:$1000,2,false)</f>
        <v>Wendy Rhodes</v>
      </c>
      <c r="AL151" s="32" t="str">
        <f>vlookup($A151,MainData_Jackie!$1:$1000,3,false)</f>
        <v>1216</v>
      </c>
      <c r="AM151" s="32" t="str">
        <f>vlookup($A151,MainData_Jackie!$1:$1000,4,false)</f>
        <v>219</v>
      </c>
      <c r="AN151" s="32" t="str">
        <f>vlookup($A151,MainData_Jackie!$1:$1000,5,false)</f>
        <v>39</v>
      </c>
      <c r="AO151" s="32" t="str">
        <f>vlookup($A151,MainData_Jackie!$1:$1000,6,false)</f>
        <v>1</v>
      </c>
      <c r="AP151" s="32" t="str">
        <f>vlookup($A151,MainData_Jackie!$1:$1000,7,false)</f>
        <v>0</v>
      </c>
      <c r="AQ151" s="32" t="str">
        <f>vlookup($A151,MainData_Jackie!$1:$1000,8,false)</f>
        <v>0</v>
      </c>
      <c r="AR151" s="32" t="str">
        <f>vlookup($A151,MainData_Jackie!$1:$1000,9,false)</f>
        <v>0</v>
      </c>
      <c r="AS151" s="32" t="str">
        <f>vlookup($A151,MainData_Jackie!$1:$1000,10,false)</f>
        <v>0</v>
      </c>
      <c r="AT151" s="32" t="str">
        <f>vlookup($A151,MainData_Jackie!$1:$1000,11,false)</f>
        <v>0</v>
      </c>
      <c r="AU151" s="32" t="str">
        <f>vlookup($A151,MainData_Jackie!$1:$1000,12,false)</f>
        <v>44</v>
      </c>
      <c r="AV151" s="32" t="str">
        <f>vlookup($A151,MainData_Jackie!$1:$1000,13,false)</f>
        <v>gmail</v>
      </c>
      <c r="AW151" s="32" t="str">
        <f>vlookup($A151,MainData_Jackie!$1:$1000,14,false)</f>
        <v>com</v>
      </c>
      <c r="AX151" s="32" t="str">
        <f>vlookup($A151,MainData_Jackie!$1:$1000,15,false)</f>
        <v>1595</v>
      </c>
      <c r="AY151" s="32" t="str">
        <f>vlookup($A151,MainData_Jackie!$1:$1000,16,false)</f>
        <v>female</v>
      </c>
      <c r="AZ151" s="32" t="str">
        <f>vlookup($A151,Ian!150:1149,2,false)</f>
        <v/>
      </c>
      <c r="BA151" s="32" t="str">
        <f>vlookup($A151,Ian!150:1149,3,false)</f>
        <v/>
      </c>
      <c r="BB151" s="32" t="str">
        <f>vlookup($A151,Ian!150:1149,4,false)</f>
        <v/>
      </c>
      <c r="BC151" s="32" t="str">
        <f>vlookup($A151,Ian!150:1149,5,false)</f>
        <v/>
      </c>
      <c r="BD151" s="32" t="str">
        <f>vlookup($A151,Ian!150:1149,6,false)</f>
        <v/>
      </c>
      <c r="BE151" s="32" t="str">
        <f>vlookup($A151,Ian!150:1149,7,false)</f>
        <v/>
      </c>
      <c r="BF151" s="32" t="str">
        <f>vlookup($A151,Ian!150:1149,8,false)</f>
        <v/>
      </c>
      <c r="BG151" s="32" t="str">
        <f>vlookup(A151,SentimentScore!$1:$1000,2,false)</f>
        <v>0.240013</v>
      </c>
      <c r="BH151" s="32" t="str">
        <f>vlookup(A151,'Images with Key'!$1:$1000,32)</f>
        <v/>
      </c>
    </row>
    <row r="152">
      <c r="A152" s="12">
        <v>733.0</v>
      </c>
      <c r="B152" s="16" t="s">
        <v>69</v>
      </c>
      <c r="C152" s="16" t="s">
        <v>3994</v>
      </c>
      <c r="D152" s="18" t="b">
        <v>1</v>
      </c>
      <c r="E152" s="12">
        <v>6.0</v>
      </c>
      <c r="F152" s="12">
        <v>1.0</v>
      </c>
      <c r="G152" s="12">
        <v>5.0</v>
      </c>
      <c r="H152" s="20">
        <v>42312.33263888889</v>
      </c>
      <c r="I152" s="16" t="s">
        <v>3995</v>
      </c>
      <c r="J152" s="16" t="s">
        <v>3996</v>
      </c>
      <c r="K152" s="16" t="s">
        <v>3998</v>
      </c>
      <c r="L152" s="18" t="e">
        <v>#N/A</v>
      </c>
      <c r="M152" s="18" t="e">
        <v>#N/A</v>
      </c>
      <c r="N152" s="18" t="e">
        <v>#N/A</v>
      </c>
      <c r="O152" s="18" t="e">
        <v>#N/A</v>
      </c>
      <c r="P152" s="18" t="e">
        <v>#N/A</v>
      </c>
      <c r="Q152" s="16" t="s">
        <v>3993</v>
      </c>
      <c r="R152" s="18" t="b">
        <v>0</v>
      </c>
      <c r="S152" s="18" t="b">
        <v>0</v>
      </c>
      <c r="T152" s="12">
        <v>6770.0</v>
      </c>
      <c r="U152" s="16" t="s">
        <v>4000</v>
      </c>
      <c r="V152" s="16" t="s">
        <v>2375</v>
      </c>
      <c r="W152" s="22"/>
      <c r="X152" s="22"/>
      <c r="Y152" s="16" t="s">
        <v>4001</v>
      </c>
      <c r="Z152" s="16" t="s">
        <v>4009</v>
      </c>
      <c r="AA152" s="12">
        <v>3.0</v>
      </c>
      <c r="AB152" s="12">
        <v>1.0</v>
      </c>
      <c r="AC152" s="32" t="str">
        <f>vlookup($A152,Alex!$1:$1000,29,false)</f>
        <v>#poverty #hunger</v>
      </c>
      <c r="AD152" s="32" t="str">
        <f>vlookup($A152,Alex!$1:$1000,27,false)</f>
        <v>3</v>
      </c>
      <c r="AE152" s="32" t="str">
        <f>vlookup($A152,Alex!$1:$1000,28,false)</f>
        <v>1</v>
      </c>
      <c r="AF152" s="32" t="str">
        <f>vlookup(I152,'IP addresss'!$2:$1000,3,false)</f>
        <v>North America</v>
      </c>
      <c r="AG152" s="32" t="str">
        <f>vlookup(I152,'IP addresss'!$2:$1000,6,false)</f>
        <v>CT</v>
      </c>
      <c r="AH152" s="32" t="str">
        <f>vlookup(I152,'IP addresss'!$2:$1000,8,false)</f>
        <v>Shelton</v>
      </c>
      <c r="AI152" s="32" t="str">
        <f>vlookup(I152,'IP addresss'!$2:$1000,10,false)</f>
        <v>41.31579971</v>
      </c>
      <c r="AJ152" s="32" t="str">
        <f>vlookup(I152,'IP addresss'!$2:$1000,11,false)</f>
        <v>-73.13539886</v>
      </c>
      <c r="AK152" s="32" t="str">
        <f>vlookup(A152,MainData_Jackie!$1:$1000,2,false)</f>
        <v>Megan Saul</v>
      </c>
      <c r="AL152" s="32" t="str">
        <f>vlookup($A152,MainData_Jackie!$1:$1000,3,false)</f>
        <v>1268</v>
      </c>
      <c r="AM152" s="32" t="str">
        <f>vlookup($A152,MainData_Jackie!$1:$1000,4,false)</f>
        <v>243</v>
      </c>
      <c r="AN152" s="32" t="str">
        <f>vlookup($A152,MainData_Jackie!$1:$1000,5,false)</f>
        <v>20</v>
      </c>
      <c r="AO152" s="32" t="str">
        <f>vlookup($A152,MainData_Jackie!$1:$1000,6,false)</f>
        <v>0</v>
      </c>
      <c r="AP152" s="32" t="str">
        <f>vlookup($A152,MainData_Jackie!$1:$1000,7,false)</f>
        <v>0</v>
      </c>
      <c r="AQ152" s="32" t="str">
        <f>vlookup($A152,MainData_Jackie!$1:$1000,8,false)</f>
        <v>0</v>
      </c>
      <c r="AR152" s="32" t="str">
        <f>vlookup($A152,MainData_Jackie!$1:$1000,9,false)</f>
        <v>0</v>
      </c>
      <c r="AS152" s="32" t="str">
        <f>vlookup($A152,MainData_Jackie!$1:$1000,10,false)</f>
        <v>0</v>
      </c>
      <c r="AT152" s="32" t="str">
        <f>vlookup($A152,MainData_Jackie!$1:$1000,11,false)</f>
        <v>0</v>
      </c>
      <c r="AU152" s="32" t="str">
        <f>vlookup($A152,MainData_Jackie!$1:$1000,12,false)</f>
        <v>29</v>
      </c>
      <c r="AV152" s="32" t="str">
        <f>vlookup($A152,MainData_Jackie!$1:$1000,13,false)</f>
        <v>aig</v>
      </c>
      <c r="AW152" s="32" t="str">
        <f>vlookup($A152,MainData_Jackie!$1:$1000,14,false)</f>
        <v>com</v>
      </c>
      <c r="AX152" s="32" t="str">
        <f>vlookup($A152,MainData_Jackie!$1:$1000,15,false)</f>
        <v>1764</v>
      </c>
      <c r="AY152" s="32" t="str">
        <f>vlookup($A152,MainData_Jackie!$1:$1000,16,false)</f>
        <v>female</v>
      </c>
      <c r="AZ152" s="32" t="str">
        <f>vlookup($A152,Ian!151:1150,2,false)</f>
        <v/>
      </c>
      <c r="BA152" s="32" t="str">
        <f>vlookup($A152,Ian!151:1150,3,false)</f>
        <v/>
      </c>
      <c r="BB152" s="32" t="str">
        <f>vlookup($A152,Ian!151:1150,4,false)</f>
        <v/>
      </c>
      <c r="BC152" s="32" t="str">
        <f>vlookup($A152,Ian!151:1150,5,false)</f>
        <v/>
      </c>
      <c r="BD152" s="32" t="str">
        <f>vlookup($A152,Ian!151:1150,6,false)</f>
        <v/>
      </c>
      <c r="BE152" s="32" t="str">
        <f>vlookup($A152,Ian!151:1150,7,false)</f>
        <v/>
      </c>
      <c r="BF152" s="32" t="str">
        <f>vlookup($A152,Ian!151:1150,8,false)</f>
        <v/>
      </c>
      <c r="BG152" s="32" t="str">
        <f>vlookup(A152,SentimentScore!$1:$1000,2,false)</f>
        <v>0.996503</v>
      </c>
      <c r="BH152" s="50" t="str">
        <f>vlookup(A152,'Images with Key'!$1:$1000,32)</f>
        <v>https://s3-external-1.amazonaws.com/offertabs/offer/kxdcce/large/810_5638cde2afdba-001_crop_crop.jpg</v>
      </c>
    </row>
    <row r="153">
      <c r="A153" s="12">
        <v>762.0</v>
      </c>
      <c r="B153" s="16" t="s">
        <v>69</v>
      </c>
      <c r="C153" s="16" t="s">
        <v>4013</v>
      </c>
      <c r="D153" s="18" t="b">
        <v>1</v>
      </c>
      <c r="E153" s="12">
        <v>1.0</v>
      </c>
      <c r="F153" s="12">
        <v>0.0</v>
      </c>
      <c r="G153" s="12">
        <v>1.0</v>
      </c>
      <c r="H153" s="20">
        <v>42312.45763888889</v>
      </c>
      <c r="I153" s="16" t="s">
        <v>4014</v>
      </c>
      <c r="J153" s="16" t="s">
        <v>4015</v>
      </c>
      <c r="K153" s="16" t="s">
        <v>4016</v>
      </c>
      <c r="L153" s="18" t="e">
        <v>#N/A</v>
      </c>
      <c r="M153" s="18" t="e">
        <v>#N/A</v>
      </c>
      <c r="N153" s="18" t="e">
        <v>#N/A</v>
      </c>
      <c r="O153" s="18" t="e">
        <v>#N/A</v>
      </c>
      <c r="P153" s="18" t="e">
        <v>#N/A</v>
      </c>
      <c r="Q153" s="16" t="s">
        <v>4012</v>
      </c>
      <c r="R153" s="18" t="b">
        <v>0</v>
      </c>
      <c r="S153" s="18" t="b">
        <v>1</v>
      </c>
      <c r="T153" s="12">
        <v>6045.0</v>
      </c>
      <c r="U153" s="16" t="s">
        <v>4017</v>
      </c>
      <c r="V153" s="16" t="s">
        <v>2375</v>
      </c>
      <c r="W153" s="51">
        <v>541888.0</v>
      </c>
      <c r="X153" s="51">
        <v>675763.0</v>
      </c>
      <c r="Y153" s="16" t="s">
        <v>1856</v>
      </c>
      <c r="Z153" s="16" t="s">
        <v>4018</v>
      </c>
      <c r="AA153" s="12">
        <v>3.0</v>
      </c>
      <c r="AB153" s="12">
        <v>1.0</v>
      </c>
      <c r="AC153" s="32" t="str">
        <f>vlookup($A153,Alex!$1:$1000,29,false)</f>
        <v>#notcohesive</v>
      </c>
      <c r="AD153" s="32" t="str">
        <f>vlookup($A153,Alex!$1:$1000,27,false)</f>
        <v>3</v>
      </c>
      <c r="AE153" s="32" t="str">
        <f>vlookup($A153,Alex!$1:$1000,28,false)</f>
        <v>1</v>
      </c>
      <c r="AF153" s="32" t="str">
        <f>vlookup(I153,'IP addresss'!$2:$1000,3,false)</f>
        <v>North America</v>
      </c>
      <c r="AG153" s="32" t="str">
        <f>vlookup(I153,'IP addresss'!$2:$1000,6,false)</f>
        <v>CT</v>
      </c>
      <c r="AH153" s="32" t="str">
        <f>vlookup(I153,'IP addresss'!$2:$1000,8,false)</f>
        <v>Trumbull</v>
      </c>
      <c r="AI153" s="32" t="str">
        <f>vlookup(I153,'IP addresss'!$2:$1000,10,false)</f>
        <v>41.24290085</v>
      </c>
      <c r="AJ153" s="32" t="str">
        <f>vlookup(I153,'IP addresss'!$2:$1000,11,false)</f>
        <v>-73.20069885</v>
      </c>
      <c r="AK153" s="32" t="str">
        <f>vlookup(A153,MainData_Jackie!$1:$1000,2,false)</f>
        <v>Elizabeth Owens Mancini</v>
      </c>
      <c r="AL153" s="32" t="str">
        <f>vlookup($A153,MainData_Jackie!$1:$1000,3,false)</f>
        <v>752</v>
      </c>
      <c r="AM153" s="32" t="str">
        <f>vlookup($A153,MainData_Jackie!$1:$1000,4,false)</f>
        <v>123</v>
      </c>
      <c r="AN153" s="32" t="str">
        <f>vlookup($A153,MainData_Jackie!$1:$1000,5,false)</f>
        <v>31</v>
      </c>
      <c r="AO153" s="32" t="str">
        <f>vlookup($A153,MainData_Jackie!$1:$1000,6,false)</f>
        <v>1</v>
      </c>
      <c r="AP153" s="32" t="str">
        <f>vlookup($A153,MainData_Jackie!$1:$1000,7,false)</f>
        <v>0</v>
      </c>
      <c r="AQ153" s="32" t="str">
        <f>vlookup($A153,MainData_Jackie!$1:$1000,8,false)</f>
        <v>0</v>
      </c>
      <c r="AR153" s="32" t="str">
        <f>vlookup($A153,MainData_Jackie!$1:$1000,9,false)</f>
        <v>0</v>
      </c>
      <c r="AS153" s="32" t="str">
        <f>vlookup($A153,MainData_Jackie!$1:$1000,10,false)</f>
        <v>0</v>
      </c>
      <c r="AT153" s="32" t="str">
        <f>vlookup($A153,MainData_Jackie!$1:$1000,11,false)</f>
        <v>0</v>
      </c>
      <c r="AU153" s="32" t="str">
        <f>vlookup($A153,MainData_Jackie!$1:$1000,12,false)</f>
        <v>15</v>
      </c>
      <c r="AV153" s="32" t="str">
        <f>vlookup($A153,MainData_Jackie!$1:$1000,13,false)</f>
        <v>att</v>
      </c>
      <c r="AW153" s="32" t="str">
        <f>vlookup($A153,MainData_Jackie!$1:$1000,14,false)</f>
        <v>net</v>
      </c>
      <c r="AX153" s="32" t="str">
        <f>vlookup($A153,MainData_Jackie!$1:$1000,15,false)</f>
        <v>996</v>
      </c>
      <c r="AY153" s="32" t="str">
        <f>vlookup($A153,MainData_Jackie!$1:$1000,16,false)</f>
        <v>female</v>
      </c>
      <c r="AZ153" s="32" t="str">
        <f>vlookup($A153,Ian!152:1151,2,false)</f>
        <v/>
      </c>
      <c r="BA153" s="32" t="str">
        <f>vlookup($A153,Ian!152:1151,3,false)</f>
        <v/>
      </c>
      <c r="BB153" s="32" t="str">
        <f>vlookup($A153,Ian!152:1151,4,false)</f>
        <v/>
      </c>
      <c r="BC153" s="32" t="str">
        <f>vlookup($A153,Ian!152:1151,5,false)</f>
        <v/>
      </c>
      <c r="BD153" s="32" t="str">
        <f>vlookup($A153,Ian!152:1151,6,false)</f>
        <v/>
      </c>
      <c r="BE153" s="32" t="str">
        <f>vlookup($A153,Ian!152:1151,7,false)</f>
        <v/>
      </c>
      <c r="BF153" s="32" t="str">
        <f>vlookup($A153,Ian!152:1151,8,false)</f>
        <v/>
      </c>
      <c r="BG153" s="32" t="str">
        <f>vlookup(A153,SentimentScore!$1:$1000,2,false)</f>
        <v>0.999997</v>
      </c>
      <c r="BH153" s="32" t="str">
        <f>vlookup(A153,'Images with Key'!$1:$1000,32)</f>
        <v/>
      </c>
    </row>
    <row r="154">
      <c r="A154" s="12">
        <v>30.0</v>
      </c>
      <c r="B154" s="16" t="s">
        <v>69</v>
      </c>
      <c r="C154" s="16" t="s">
        <v>592</v>
      </c>
      <c r="D154" s="18" t="b">
        <v>1</v>
      </c>
      <c r="E154" s="12">
        <v>4.0</v>
      </c>
      <c r="F154" s="12">
        <v>0.0</v>
      </c>
      <c r="G154" s="12">
        <v>4.0</v>
      </c>
      <c r="H154" s="20">
        <v>42311.384722222225</v>
      </c>
      <c r="I154" s="16" t="s">
        <v>593</v>
      </c>
      <c r="J154" s="16" t="s">
        <v>594</v>
      </c>
      <c r="K154" s="16" t="s">
        <v>4022</v>
      </c>
      <c r="L154" s="18" t="e">
        <v>#N/A</v>
      </c>
      <c r="M154" s="18" t="e">
        <v>#N/A</v>
      </c>
      <c r="N154" s="18" t="e">
        <v>#N/A</v>
      </c>
      <c r="O154" s="18" t="e">
        <v>#N/A</v>
      </c>
      <c r="P154" s="18" t="e">
        <v>#N/A</v>
      </c>
      <c r="Q154" s="16" t="s">
        <v>596</v>
      </c>
      <c r="R154" s="18" t="b">
        <v>1</v>
      </c>
      <c r="S154" s="18" t="b">
        <v>0</v>
      </c>
      <c r="T154" s="12">
        <v>20005.0</v>
      </c>
      <c r="U154" s="16" t="s">
        <v>491</v>
      </c>
      <c r="V154" s="16" t="s">
        <v>597</v>
      </c>
      <c r="W154" s="22"/>
      <c r="X154" s="22"/>
      <c r="Y154" s="16" t="s">
        <v>598</v>
      </c>
      <c r="Z154" s="16" t="s">
        <v>4027</v>
      </c>
      <c r="AA154" s="12">
        <v>3.0</v>
      </c>
      <c r="AB154" s="12">
        <v>6.0</v>
      </c>
      <c r="AC154" s="32" t="str">
        <f>vlookup($A154,Alex!$1:$1000,29,false)</f>
        <v>#notcohesive</v>
      </c>
      <c r="AD154" s="32" t="str">
        <f>vlookup($A154,Alex!$1:$1000,27,false)</f>
        <v>3</v>
      </c>
      <c r="AE154" s="32" t="str">
        <f>vlookup($A154,Alex!$1:$1000,28,false)</f>
        <v>6</v>
      </c>
      <c r="AF154" s="32" t="str">
        <f>vlookup(I154,'IP addresss'!$2:$1000,3,false)</f>
        <v>Europe</v>
      </c>
      <c r="AG154" s="32" t="str">
        <f>vlookup(I154,'IP addresss'!$2:$1000,6,false)</f>
        <v>GE</v>
      </c>
      <c r="AH154" s="32" t="str">
        <f>vlookup(I154,'IP addresss'!$2:$1000,8,false)</f>
        <v>Geneva</v>
      </c>
      <c r="AI154" s="32" t="str">
        <f>vlookup(I154,'IP addresss'!$2:$1000,10,false)</f>
        <v>46.19520187</v>
      </c>
      <c r="AJ154" s="32" t="str">
        <f>vlookup(I154,'IP addresss'!$2:$1000,11,false)</f>
        <v>6.143599987</v>
      </c>
      <c r="AK154" s="32" t="str">
        <f>vlookup(A154,MainData_Jackie!$1:$1000,2,false)</f>
        <v>JÃ©rÃ´me Unmichel</v>
      </c>
      <c r="AL154" s="32" t="str">
        <f>vlookup($A154,MainData_Jackie!$1:$1000,3,false)</f>
        <v>1083</v>
      </c>
      <c r="AM154" s="32" t="str">
        <f>vlookup($A154,MainData_Jackie!$1:$1000,4,false)</f>
        <v>189</v>
      </c>
      <c r="AN154" s="32" t="str">
        <f>vlookup($A154,MainData_Jackie!$1:$1000,5,false)</f>
        <v>30</v>
      </c>
      <c r="AO154" s="32" t="str">
        <f>vlookup($A154,MainData_Jackie!$1:$1000,6,false)</f>
        <v>0</v>
      </c>
      <c r="AP154" s="32" t="str">
        <f>vlookup($A154,MainData_Jackie!$1:$1000,7,false)</f>
        <v>0</v>
      </c>
      <c r="AQ154" s="32" t="str">
        <f>vlookup($A154,MainData_Jackie!$1:$1000,8,false)</f>
        <v>0</v>
      </c>
      <c r="AR154" s="32" t="str">
        <f>vlookup($A154,MainData_Jackie!$1:$1000,9,false)</f>
        <v>0</v>
      </c>
      <c r="AS154" s="32" t="str">
        <f>vlookup($A154,MainData_Jackie!$1:$1000,10,false)</f>
        <v>1</v>
      </c>
      <c r="AT154" s="32" t="str">
        <f>vlookup($A154,MainData_Jackie!$1:$1000,11,false)</f>
        <v>7</v>
      </c>
      <c r="AU154" s="32" t="str">
        <f>vlookup($A154,MainData_Jackie!$1:$1000,12,false)</f>
        <v>21</v>
      </c>
      <c r="AV154" s="32" t="str">
        <f>vlookup($A154,MainData_Jackie!$1:$1000,13,false)</f>
        <v>gmail</v>
      </c>
      <c r="AW154" s="32" t="str">
        <f>vlookup($A154,MainData_Jackie!$1:$1000,14,false)</f>
        <v>com</v>
      </c>
      <c r="AX154" s="32" t="str">
        <f>vlookup($A154,MainData_Jackie!$1:$1000,15,false)</f>
        <v>1446</v>
      </c>
      <c r="AY154" s="32" t="str">
        <f>vlookup($A154,MainData_Jackie!$1:$1000,16,false)</f>
        <v/>
      </c>
      <c r="AZ154" s="32" t="str">
        <f>vlookup($A154,Ian!153:1152,2,false)</f>
        <v>#N/A</v>
      </c>
      <c r="BA154" s="32" t="str">
        <f>vlookup($A154,Ian!153:1152,3,false)</f>
        <v>#N/A</v>
      </c>
      <c r="BB154" s="32" t="str">
        <f>vlookup($A154,Ian!153:1152,4,false)</f>
        <v>#N/A</v>
      </c>
      <c r="BC154" s="32" t="str">
        <f>vlookup($A154,Ian!153:1152,5,false)</f>
        <v>#N/A</v>
      </c>
      <c r="BD154" s="32" t="str">
        <f>vlookup($A154,Ian!153:1152,6,false)</f>
        <v>#N/A</v>
      </c>
      <c r="BE154" s="32" t="str">
        <f>vlookup($A154,Ian!153:1152,7,false)</f>
        <v>#N/A</v>
      </c>
      <c r="BF154" s="32" t="str">
        <f>vlookup($A154,Ian!153:1152,8,false)</f>
        <v>#N/A</v>
      </c>
      <c r="BG154" s="32" t="str">
        <f>vlookup(A154,SentimentScore!$1:$1000,2,false)</f>
        <v>0.999625</v>
      </c>
      <c r="BH154" s="50" t="str">
        <f>vlookup(A154,'Images with Key'!$1:$1000,32)</f>
        <v>https://s3-external-1.amazonaws.com/offertabs/offer/kxdcce/large/810_563ad5572c41d-10387234_10154782771140602_7260158545055595264_n.jpg</v>
      </c>
    </row>
    <row r="155">
      <c r="A155" s="12">
        <v>81.0</v>
      </c>
      <c r="B155" s="16" t="s">
        <v>69</v>
      </c>
      <c r="C155" s="16" t="s">
        <v>1090</v>
      </c>
      <c r="D155" s="18" t="b">
        <v>1</v>
      </c>
      <c r="E155" s="12">
        <v>4.0</v>
      </c>
      <c r="F155" s="12">
        <v>0.0</v>
      </c>
      <c r="G155" s="12">
        <v>4.0</v>
      </c>
      <c r="H155" s="20">
        <v>42329.299305555556</v>
      </c>
      <c r="I155" s="16" t="s">
        <v>1091</v>
      </c>
      <c r="J155" s="16" t="s">
        <v>1092</v>
      </c>
      <c r="K155" s="16" t="s">
        <v>1093</v>
      </c>
      <c r="L155" s="18" t="e">
        <v>#N/A</v>
      </c>
      <c r="M155" s="18" t="e">
        <v>#N/A</v>
      </c>
      <c r="N155" s="18" t="e">
        <v>#N/A</v>
      </c>
      <c r="O155" s="18" t="e">
        <v>#N/A</v>
      </c>
      <c r="P155" s="18" t="e">
        <v>#N/A</v>
      </c>
      <c r="Q155" s="16" t="s">
        <v>1094</v>
      </c>
      <c r="R155" s="18" t="b">
        <v>1</v>
      </c>
      <c r="S155" s="18" t="b">
        <v>1</v>
      </c>
      <c r="T155" s="12">
        <v>20036.0</v>
      </c>
      <c r="U155" s="16" t="s">
        <v>491</v>
      </c>
      <c r="V155" s="16" t="s">
        <v>597</v>
      </c>
      <c r="W155" s="51">
        <v>5824052.0</v>
      </c>
      <c r="X155" s="51">
        <v>5681024.0</v>
      </c>
      <c r="Y155" s="22"/>
      <c r="Z155" s="16" t="s">
        <v>4033</v>
      </c>
      <c r="AA155" s="12">
        <v>1.0</v>
      </c>
      <c r="AB155" s="12">
        <v>6.0</v>
      </c>
      <c r="AC155" s="32" t="str">
        <f>vlookup($A155,Alex!$1:$1000,29,false)</f>
        <v>#fightingcancer</v>
      </c>
      <c r="AD155" s="32" t="str">
        <f>vlookup($A155,Alex!$1:$1000,27,false)</f>
        <v>1</v>
      </c>
      <c r="AE155" s="32" t="str">
        <f>vlookup($A155,Alex!$1:$1000,28,false)</f>
        <v>6</v>
      </c>
      <c r="AF155" s="32" t="str">
        <f>vlookup(I155,'IP addresss'!$2:$1000,3,false)</f>
        <v>North America</v>
      </c>
      <c r="AG155" s="32" t="str">
        <f>vlookup(I155,'IP addresss'!$2:$1000,6,false)</f>
        <v>CA</v>
      </c>
      <c r="AH155" s="32" t="str">
        <f>vlookup(I155,'IP addresss'!$2:$1000,8,false)</f>
        <v>Agoura Hills</v>
      </c>
      <c r="AI155" s="32" t="str">
        <f>vlookup(I155,'IP addresss'!$2:$1000,10,false)</f>
        <v>34.12670136</v>
      </c>
      <c r="AJ155" s="32" t="str">
        <f>vlookup(I155,'IP addresss'!$2:$1000,11,false)</f>
        <v>-118.764801</v>
      </c>
      <c r="AK155" s="32" t="str">
        <f>vlookup(A155,MainData_Jackie!$1:$1000,2,false)</f>
        <v>Robert Pratt</v>
      </c>
      <c r="AL155" s="32" t="str">
        <f>vlookup($A155,MainData_Jackie!$1:$1000,3,false)</f>
        <v>520</v>
      </c>
      <c r="AM155" s="32" t="str">
        <f>vlookup($A155,MainData_Jackie!$1:$1000,4,false)</f>
        <v>87</v>
      </c>
      <c r="AN155" s="32" t="str">
        <f>vlookup($A155,MainData_Jackie!$1:$1000,5,false)</f>
        <v>9</v>
      </c>
      <c r="AO155" s="32" t="str">
        <f>vlookup($A155,MainData_Jackie!$1:$1000,6,false)</f>
        <v>0</v>
      </c>
      <c r="AP155" s="32" t="str">
        <f>vlookup($A155,MainData_Jackie!$1:$1000,7,false)</f>
        <v>0</v>
      </c>
      <c r="AQ155" s="32" t="str">
        <f>vlookup($A155,MainData_Jackie!$1:$1000,8,false)</f>
        <v>0</v>
      </c>
      <c r="AR155" s="32" t="str">
        <f>vlookup($A155,MainData_Jackie!$1:$1000,9,false)</f>
        <v>0</v>
      </c>
      <c r="AS155" s="32" t="str">
        <f>vlookup($A155,MainData_Jackie!$1:$1000,10,false)</f>
        <v>0</v>
      </c>
      <c r="AT155" s="32" t="str">
        <f>vlookup($A155,MainData_Jackie!$1:$1000,11,false)</f>
        <v>0</v>
      </c>
      <c r="AU155" s="32" t="str">
        <f>vlookup($A155,MainData_Jackie!$1:$1000,12,false)</f>
        <v>11</v>
      </c>
      <c r="AV155" s="32" t="str">
        <f>vlookup($A155,MainData_Jackie!$1:$1000,13,false)</f>
        <v>gmail</v>
      </c>
      <c r="AW155" s="32" t="str">
        <f>vlookup($A155,MainData_Jackie!$1:$1000,14,false)</f>
        <v>com</v>
      </c>
      <c r="AX155" s="32" t="str">
        <f>vlookup($A155,MainData_Jackie!$1:$1000,15,false)</f>
        <v>682</v>
      </c>
      <c r="AY155" s="32" t="str">
        <f>vlookup($A155,MainData_Jackie!$1:$1000,16,false)</f>
        <v>male</v>
      </c>
      <c r="AZ155" s="32" t="str">
        <f>vlookup($A155,Ian!154:1153,2,false)</f>
        <v>#N/A</v>
      </c>
      <c r="BA155" s="32" t="str">
        <f>vlookup($A155,Ian!154:1153,3,false)</f>
        <v>#N/A</v>
      </c>
      <c r="BB155" s="32" t="str">
        <f>vlookup($A155,Ian!154:1153,4,false)</f>
        <v>#N/A</v>
      </c>
      <c r="BC155" s="32" t="str">
        <f>vlookup($A155,Ian!154:1153,5,false)</f>
        <v>#N/A</v>
      </c>
      <c r="BD155" s="32" t="str">
        <f>vlookup($A155,Ian!154:1153,6,false)</f>
        <v>#N/A</v>
      </c>
      <c r="BE155" s="32" t="str">
        <f>vlookup($A155,Ian!154:1153,7,false)</f>
        <v>#N/A</v>
      </c>
      <c r="BF155" s="32" t="str">
        <f>vlookup($A155,Ian!154:1153,8,false)</f>
        <v>#N/A</v>
      </c>
      <c r="BG155" s="32" t="str">
        <f>vlookup(A155,SentimentScore!$1:$1000,2,false)</f>
        <v>0.999461</v>
      </c>
      <c r="BH155" s="32" t="str">
        <f>vlookup(A155,'Images with Key'!$1:$1000,32)</f>
        <v/>
      </c>
    </row>
    <row r="156">
      <c r="A156" s="12">
        <v>133.0</v>
      </c>
      <c r="B156" s="16" t="s">
        <v>69</v>
      </c>
      <c r="C156" s="16" t="s">
        <v>1598</v>
      </c>
      <c r="D156" s="18" t="b">
        <v>1</v>
      </c>
      <c r="E156" s="12">
        <v>85.0</v>
      </c>
      <c r="F156" s="12">
        <v>25.0</v>
      </c>
      <c r="G156" s="12">
        <v>60.0</v>
      </c>
      <c r="H156" s="20">
        <v>42320.39097222222</v>
      </c>
      <c r="I156" s="16" t="s">
        <v>1599</v>
      </c>
      <c r="J156" s="16" t="s">
        <v>1600</v>
      </c>
      <c r="K156" s="16" t="s">
        <v>1601</v>
      </c>
      <c r="L156" s="18" t="e">
        <v>#N/A</v>
      </c>
      <c r="M156" s="18" t="e">
        <v>#N/A</v>
      </c>
      <c r="N156" s="18" t="e">
        <v>#N/A</v>
      </c>
      <c r="O156" s="18" t="e">
        <v>#N/A</v>
      </c>
      <c r="P156" s="18" t="e">
        <v>#N/A</v>
      </c>
      <c r="Q156" s="16" t="s">
        <v>1602</v>
      </c>
      <c r="R156" s="18" t="b">
        <v>1</v>
      </c>
      <c r="S156" s="18" t="b">
        <v>1</v>
      </c>
      <c r="T156" s="12">
        <v>20036.0</v>
      </c>
      <c r="U156" s="16" t="s">
        <v>491</v>
      </c>
      <c r="V156" s="16" t="s">
        <v>597</v>
      </c>
      <c r="W156" s="51">
        <v>3.9094759E7</v>
      </c>
      <c r="X156" s="51">
        <v>1.2539026E7</v>
      </c>
      <c r="Y156" s="16" t="s">
        <v>1250</v>
      </c>
      <c r="Z156" s="16" t="s">
        <v>4043</v>
      </c>
      <c r="AA156" s="16"/>
      <c r="AB156" s="16"/>
      <c r="AC156" s="32" t="str">
        <f>vlookup($A156,Alex!$1:$1000,29,false)</f>
        <v>#children #education</v>
      </c>
      <c r="AD156" s="32" t="str">
        <f>vlookup($A156,Alex!$1:$1000,27,false)</f>
        <v>2</v>
      </c>
      <c r="AE156" s="32" t="str">
        <f>vlookup($A156,Alex!$1:$1000,28,false)</f>
        <v>2</v>
      </c>
      <c r="AF156" s="32" t="str">
        <f>vlookup(I156,'IP addresss'!$2:$1000,3,false)</f>
        <v>North America</v>
      </c>
      <c r="AG156" s="32" t="str">
        <f>vlookup(I156,'IP addresss'!$2:$1000,6,false)</f>
        <v>NY</v>
      </c>
      <c r="AH156" s="32" t="str">
        <f>vlookup(I156,'IP addresss'!$2:$1000,8,false)</f>
        <v>Horseheads</v>
      </c>
      <c r="AI156" s="32" t="str">
        <f>vlookup(I156,'IP addresss'!$2:$1000,10,false)</f>
        <v>42.21250153</v>
      </c>
      <c r="AJ156" s="32" t="str">
        <f>vlookup(I156,'IP addresss'!$2:$1000,11,false)</f>
        <v>-76.78679657</v>
      </c>
      <c r="AK156" s="32" t="str">
        <f>vlookup(A156,MainData_Jackie!$1:$1000,2,false)</f>
        <v>Smart Artt</v>
      </c>
      <c r="AL156" s="32" t="str">
        <f>vlookup($A156,MainData_Jackie!$1:$1000,3,false)</f>
        <v>2648</v>
      </c>
      <c r="AM156" s="32" t="str">
        <f>vlookup($A156,MainData_Jackie!$1:$1000,4,false)</f>
        <v>466</v>
      </c>
      <c r="AN156" s="32" t="str">
        <f>vlookup($A156,MainData_Jackie!$1:$1000,5,false)</f>
        <v>94</v>
      </c>
      <c r="AO156" s="32" t="str">
        <f>vlookup($A156,MainData_Jackie!$1:$1000,6,false)</f>
        <v>1</v>
      </c>
      <c r="AP156" s="32" t="str">
        <f>vlookup($A156,MainData_Jackie!$1:$1000,7,false)</f>
        <v>0</v>
      </c>
      <c r="AQ156" s="32" t="str">
        <f>vlookup($A156,MainData_Jackie!$1:$1000,8,false)</f>
        <v>0</v>
      </c>
      <c r="AR156" s="32" t="str">
        <f>vlookup($A156,MainData_Jackie!$1:$1000,9,false)</f>
        <v>0</v>
      </c>
      <c r="AS156" s="32" t="str">
        <f>vlookup($A156,MainData_Jackie!$1:$1000,10,false)</f>
        <v>3</v>
      </c>
      <c r="AT156" s="32" t="str">
        <f>vlookup($A156,MainData_Jackie!$1:$1000,11,false)</f>
        <v>10</v>
      </c>
      <c r="AU156" s="32" t="str">
        <f>vlookup($A156,MainData_Jackie!$1:$1000,12,false)</f>
        <v>63</v>
      </c>
      <c r="AV156" s="32" t="str">
        <f>vlookup($A156,MainData_Jackie!$1:$1000,13,false)</f>
        <v>gmail</v>
      </c>
      <c r="AW156" s="32" t="str">
        <f>vlookup($A156,MainData_Jackie!$1:$1000,14,false)</f>
        <v>com</v>
      </c>
      <c r="AX156" s="32" t="str">
        <f>vlookup($A156,MainData_Jackie!$1:$1000,15,false)</f>
        <v>3468</v>
      </c>
      <c r="AY156" s="32" t="str">
        <f>vlookup($A156,MainData_Jackie!$1:$1000,16,false)</f>
        <v>male</v>
      </c>
      <c r="AZ156" s="32" t="str">
        <f>vlookup($A156,Ian!155:1154,2,false)</f>
        <v>#N/A</v>
      </c>
      <c r="BA156" s="32" t="str">
        <f>vlookup($A156,Ian!155:1154,3,false)</f>
        <v>#N/A</v>
      </c>
      <c r="BB156" s="32" t="str">
        <f>vlookup($A156,Ian!155:1154,4,false)</f>
        <v>#N/A</v>
      </c>
      <c r="BC156" s="32" t="str">
        <f>vlookup($A156,Ian!155:1154,5,false)</f>
        <v>#N/A</v>
      </c>
      <c r="BD156" s="32" t="str">
        <f>vlookup($A156,Ian!155:1154,6,false)</f>
        <v>#N/A</v>
      </c>
      <c r="BE156" s="32" t="str">
        <f>vlookup($A156,Ian!155:1154,7,false)</f>
        <v>#N/A</v>
      </c>
      <c r="BF156" s="32" t="str">
        <f>vlookup($A156,Ian!155:1154,8,false)</f>
        <v>#N/A</v>
      </c>
      <c r="BG156" s="66" t="str">
        <f>vlookup(A156,SentimentScore!$1:$1000,2,false)</f>
        <v>8.98E-06</v>
      </c>
      <c r="BH156" s="50" t="str">
        <f>vlookup(A156,'Images with Key'!$1:$1000,32)</f>
        <v>https://s3-external-1.amazonaws.com/offertabs/offer/kxdcce/large/810_564910c098ad3-Suesiphonepics077.JPG</v>
      </c>
    </row>
    <row r="157">
      <c r="A157" s="12">
        <v>165.0</v>
      </c>
      <c r="B157" s="16" t="s">
        <v>69</v>
      </c>
      <c r="C157" s="16" t="s">
        <v>1880</v>
      </c>
      <c r="D157" s="18" t="b">
        <v>1</v>
      </c>
      <c r="E157" s="12">
        <v>8.0</v>
      </c>
      <c r="F157" s="12">
        <v>2.0</v>
      </c>
      <c r="G157" s="12">
        <v>6.0</v>
      </c>
      <c r="H157" s="20">
        <v>42331.51597222222</v>
      </c>
      <c r="I157" s="16" t="s">
        <v>1881</v>
      </c>
      <c r="J157" s="16" t="s">
        <v>1882</v>
      </c>
      <c r="K157" s="16" t="s">
        <v>1883</v>
      </c>
      <c r="L157" s="18" t="e">
        <v>#N/A</v>
      </c>
      <c r="M157" s="18" t="e">
        <v>#N/A</v>
      </c>
      <c r="N157" s="18" t="e">
        <v>#N/A</v>
      </c>
      <c r="O157" s="18" t="e">
        <v>#N/A</v>
      </c>
      <c r="P157" s="18" t="e">
        <v>#N/A</v>
      </c>
      <c r="Q157" s="16" t="s">
        <v>1884</v>
      </c>
      <c r="R157" s="18" t="b">
        <v>1</v>
      </c>
      <c r="S157" s="18" t="b">
        <v>1</v>
      </c>
      <c r="T157" s="12">
        <v>20009.0</v>
      </c>
      <c r="U157" s="16" t="s">
        <v>491</v>
      </c>
      <c r="V157" s="16" t="s">
        <v>597</v>
      </c>
      <c r="W157" s="51">
        <v>437266.0</v>
      </c>
      <c r="X157" s="51">
        <v>393293.0</v>
      </c>
      <c r="Y157" s="16" t="s">
        <v>696</v>
      </c>
      <c r="Z157" s="16" t="s">
        <v>4053</v>
      </c>
      <c r="AA157" s="16"/>
      <c r="AB157" s="16"/>
      <c r="AC157" s="32" t="str">
        <f>vlookup($A157,Alex!$1:$1000,29,false)</f>
        <v>#education #teens #impact</v>
      </c>
      <c r="AD157" s="32" t="str">
        <f>vlookup($A157,Alex!$1:$1000,27,false)</f>
        <v>2</v>
      </c>
      <c r="AE157" s="32" t="str">
        <f>vlookup($A157,Alex!$1:$1000,28,false)</f>
        <v>2</v>
      </c>
      <c r="AF157" s="32" t="str">
        <f>vlookup(I157,'IP addresss'!$2:$1000,3,false)</f>
        <v>North America</v>
      </c>
      <c r="AG157" s="32" t="str">
        <f>vlookup(I157,'IP addresss'!$2:$1000,6,false)</f>
        <v>DC</v>
      </c>
      <c r="AH157" s="32" t="str">
        <f>vlookup(I157,'IP addresss'!$2:$1000,8,false)</f>
        <v>Washington</v>
      </c>
      <c r="AI157" s="32" t="str">
        <f>vlookup(I157,'IP addresss'!$2:$1000,10,false)</f>
        <v>38.90850067</v>
      </c>
      <c r="AJ157" s="32" t="str">
        <f>vlookup(I157,'IP addresss'!$2:$1000,11,false)</f>
        <v>-77.0177002</v>
      </c>
      <c r="AK157" s="32" t="str">
        <f>vlookup(A157,MainData_Jackie!$1:$1000,2,false)</f>
        <v>Tammy Whyte</v>
      </c>
      <c r="AL157" s="32" t="str">
        <f>vlookup($A157,MainData_Jackie!$1:$1000,3,false)</f>
        <v>2835</v>
      </c>
      <c r="AM157" s="32" t="str">
        <f>vlookup($A157,MainData_Jackie!$1:$1000,4,false)</f>
        <v>533</v>
      </c>
      <c r="AN157" s="32" t="str">
        <f>vlookup($A157,MainData_Jackie!$1:$1000,5,false)</f>
        <v>67</v>
      </c>
      <c r="AO157" s="32" t="str">
        <f>vlookup($A157,MainData_Jackie!$1:$1000,6,false)</f>
        <v>1</v>
      </c>
      <c r="AP157" s="32" t="str">
        <f>vlookup($A157,MainData_Jackie!$1:$1000,7,false)</f>
        <v>0</v>
      </c>
      <c r="AQ157" s="32" t="str">
        <f>vlookup($A157,MainData_Jackie!$1:$1000,8,false)</f>
        <v>0</v>
      </c>
      <c r="AR157" s="32" t="str">
        <f>vlookup($A157,MainData_Jackie!$1:$1000,9,false)</f>
        <v>1</v>
      </c>
      <c r="AS157" s="32" t="str">
        <f>vlookup($A157,MainData_Jackie!$1:$1000,10,false)</f>
        <v>1</v>
      </c>
      <c r="AT157" s="32" t="str">
        <f>vlookup($A157,MainData_Jackie!$1:$1000,11,false)</f>
        <v>16</v>
      </c>
      <c r="AU157" s="32" t="str">
        <f>vlookup($A157,MainData_Jackie!$1:$1000,12,false)</f>
        <v>65</v>
      </c>
      <c r="AV157" s="32" t="str">
        <f>vlookup($A157,MainData_Jackie!$1:$1000,13,false)</f>
        <v>dc</v>
      </c>
      <c r="AW157" s="32" t="str">
        <f>vlookup($A157,MainData_Jackie!$1:$1000,14,false)</f>
        <v>gov</v>
      </c>
      <c r="AX157" s="32" t="str">
        <f>vlookup($A157,MainData_Jackie!$1:$1000,15,false)</f>
        <v>3687</v>
      </c>
      <c r="AY157" s="32" t="str">
        <f>vlookup($A157,MainData_Jackie!$1:$1000,16,false)</f>
        <v>female</v>
      </c>
      <c r="AZ157" s="32" t="str">
        <f>vlookup($A157,Ian!156:1155,2,false)</f>
        <v>#N/A</v>
      </c>
      <c r="BA157" s="32" t="str">
        <f>vlookup($A157,Ian!156:1155,3,false)</f>
        <v>#N/A</v>
      </c>
      <c r="BB157" s="32" t="str">
        <f>vlookup($A157,Ian!156:1155,4,false)</f>
        <v>#N/A</v>
      </c>
      <c r="BC157" s="32" t="str">
        <f>vlookup($A157,Ian!156:1155,5,false)</f>
        <v>#N/A</v>
      </c>
      <c r="BD157" s="32" t="str">
        <f>vlookup($A157,Ian!156:1155,6,false)</f>
        <v>#N/A</v>
      </c>
      <c r="BE157" s="32" t="str">
        <f>vlookup($A157,Ian!156:1155,7,false)</f>
        <v>#N/A</v>
      </c>
      <c r="BF157" s="32" t="str">
        <f>vlookup($A157,Ian!156:1155,8,false)</f>
        <v>#N/A</v>
      </c>
      <c r="BG157" s="32" t="str">
        <f>vlookup(A157,SentimentScore!$1:$1000,2,false)</f>
        <v>1</v>
      </c>
      <c r="BH157" s="50" t="str">
        <f>vlookup(A157,'Images with Key'!$1:$1000,32)</f>
        <v>https://s3-external-1.amazonaws.com/offertabs/offer/kxdcce/large/810_5654a230d1ca8-pastelandcharcoal_21.JPG</v>
      </c>
    </row>
    <row r="158">
      <c r="A158" s="12">
        <v>197.0</v>
      </c>
      <c r="B158" s="16" t="s">
        <v>69</v>
      </c>
      <c r="C158" s="16" t="s">
        <v>2184</v>
      </c>
      <c r="D158" s="18" t="b">
        <v>1</v>
      </c>
      <c r="E158" s="12">
        <v>315.0</v>
      </c>
      <c r="F158" s="12">
        <v>78.0</v>
      </c>
      <c r="G158" s="12">
        <v>237.0</v>
      </c>
      <c r="H158" s="20">
        <v>42330.370833333334</v>
      </c>
      <c r="I158" s="16" t="s">
        <v>2185</v>
      </c>
      <c r="J158" s="16" t="s">
        <v>2186</v>
      </c>
      <c r="K158" s="16" t="s">
        <v>2187</v>
      </c>
      <c r="L158" s="18" t="e">
        <v>#N/A</v>
      </c>
      <c r="M158" s="18" t="e">
        <v>#N/A</v>
      </c>
      <c r="N158" s="18" t="e">
        <v>#N/A</v>
      </c>
      <c r="O158" s="18" t="e">
        <v>#N/A</v>
      </c>
      <c r="P158" s="18" t="e">
        <v>#N/A</v>
      </c>
      <c r="Q158" s="16" t="s">
        <v>2188</v>
      </c>
      <c r="R158" s="18" t="b">
        <v>1</v>
      </c>
      <c r="S158" s="18" t="b">
        <v>1</v>
      </c>
      <c r="T158" s="12">
        <v>20005.0</v>
      </c>
      <c r="U158" s="16" t="s">
        <v>491</v>
      </c>
      <c r="V158" s="16" t="s">
        <v>597</v>
      </c>
      <c r="W158" s="51">
        <v>770258.0</v>
      </c>
      <c r="X158" s="51">
        <v>564015.0</v>
      </c>
      <c r="Y158" s="16" t="s">
        <v>2189</v>
      </c>
      <c r="Z158" s="16" t="s">
        <v>4057</v>
      </c>
      <c r="AA158" s="16"/>
      <c r="AB158" s="16"/>
      <c r="AC158" s="32" t="str">
        <f>vlookup($A158,Alex!$1:$1000,29,false)</f>
        <v>#disease</v>
      </c>
      <c r="AD158" s="32" t="str">
        <f>vlookup($A158,Alex!$1:$1000,27,false)</f>
        <v>3</v>
      </c>
      <c r="AE158" s="32" t="str">
        <f>vlookup($A158,Alex!$1:$1000,28,false)</f>
        <v>1</v>
      </c>
      <c r="AF158" s="32" t="str">
        <f>vlookup(I158,'IP addresss'!$2:$1000,3,false)</f>
        <v>North America</v>
      </c>
      <c r="AG158" s="32" t="str">
        <f>vlookup(I158,'IP addresss'!$2:$1000,6,false)</f>
        <v>RI</v>
      </c>
      <c r="AH158" s="32" t="str">
        <f>vlookup(I158,'IP addresss'!$2:$1000,8,false)</f>
        <v>Warwick</v>
      </c>
      <c r="AI158" s="32" t="str">
        <f>vlookup(I158,'IP addresss'!$2:$1000,10,false)</f>
        <v>41.70500183</v>
      </c>
      <c r="AJ158" s="32" t="str">
        <f>vlookup(I158,'IP addresss'!$2:$1000,11,false)</f>
        <v>-71.46040344</v>
      </c>
      <c r="AK158" s="32" t="str">
        <f>vlookup(A158,MainData_Jackie!$1:$1000,2,false)</f>
        <v>Sally Simpson Arsenault</v>
      </c>
      <c r="AL158" s="32" t="str">
        <f>vlookup($A158,MainData_Jackie!$1:$1000,3,false)</f>
        <v>3196</v>
      </c>
      <c r="AM158" s="32" t="str">
        <f>vlookup($A158,MainData_Jackie!$1:$1000,4,false)</f>
        <v>479</v>
      </c>
      <c r="AN158" s="32" t="str">
        <f>vlookup($A158,MainData_Jackie!$1:$1000,5,false)</f>
        <v>239</v>
      </c>
      <c r="AO158" s="32" t="str">
        <f>vlookup($A158,MainData_Jackie!$1:$1000,6,false)</f>
        <v>1</v>
      </c>
      <c r="AP158" s="32" t="str">
        <f>vlookup($A158,MainData_Jackie!$1:$1000,7,false)</f>
        <v>0</v>
      </c>
      <c r="AQ158" s="32" t="str">
        <f>vlookup($A158,MainData_Jackie!$1:$1000,8,false)</f>
        <v>0</v>
      </c>
      <c r="AR158" s="32" t="str">
        <f>vlookup($A158,MainData_Jackie!$1:$1000,9,false)</f>
        <v>0</v>
      </c>
      <c r="AS158" s="32" t="str">
        <f>vlookup($A158,MainData_Jackie!$1:$1000,10,false)</f>
        <v>7</v>
      </c>
      <c r="AT158" s="32" t="str">
        <f>vlookup($A158,MainData_Jackie!$1:$1000,11,false)</f>
        <v>22</v>
      </c>
      <c r="AU158" s="32" t="str">
        <f>vlookup($A158,MainData_Jackie!$1:$1000,12,false)</f>
        <v>154</v>
      </c>
      <c r="AV158" s="32" t="str">
        <f>vlookup($A158,MainData_Jackie!$1:$1000,13,false)</f>
        <v>cox</v>
      </c>
      <c r="AW158" s="32" t="str">
        <f>vlookup($A158,MainData_Jackie!$1:$1000,14,false)</f>
        <v>net</v>
      </c>
      <c r="AX158" s="32" t="str">
        <f>vlookup($A158,MainData_Jackie!$1:$1000,15,false)</f>
        <v>4080</v>
      </c>
      <c r="AY158" s="32" t="str">
        <f>vlookup($A158,MainData_Jackie!$1:$1000,16,false)</f>
        <v>female</v>
      </c>
      <c r="AZ158" s="32" t="str">
        <f>vlookup($A158,Ian!157:1156,2,false)</f>
        <v>S.</v>
      </c>
      <c r="BA158" s="32" t="str">
        <f>vlookup($A158,Ian!157:1156,3,false)</f>
        <v>Arsenault</v>
      </c>
      <c r="BB158" s="32" t="str">
        <f>vlookup($A158,Ian!157:1156,4,false)</f>
        <v/>
      </c>
      <c r="BC158" s="32" t="str">
        <f>vlookup($A158,Ian!157:1156,5,false)</f>
        <v>United States</v>
      </c>
      <c r="BD158" s="32" t="str">
        <f>vlookup($A158,Ian!157:1156,6,false)</f>
        <v>Rhode Island</v>
      </c>
      <c r="BE158" s="32" t="str">
        <f>vlookup($A158,Ian!157:1156,7,false)</f>
        <v/>
      </c>
      <c r="BF158" s="32" t="str">
        <f>vlookup($A158,Ian!157:1156,8,false)</f>
        <v/>
      </c>
      <c r="BG158" s="32" t="str">
        <f>vlookup(A158,SentimentScore!$1:$1000,2,false)</f>
        <v>0.01214</v>
      </c>
      <c r="BH158" s="50" t="str">
        <f>vlookup(A158,'Images with Key'!$1:$1000,32)</f>
        <v>https://s3-external-1.amazonaws.com/offertabs/offer/kxdcce/large/810_5653940052d7f-1255495_722697141080309_929148956_n.jpg</v>
      </c>
    </row>
    <row r="159">
      <c r="A159" s="12">
        <v>218.0</v>
      </c>
      <c r="B159" s="16" t="s">
        <v>69</v>
      </c>
      <c r="C159" s="16" t="s">
        <v>2390</v>
      </c>
      <c r="D159" s="18" t="b">
        <v>1</v>
      </c>
      <c r="E159" s="12">
        <v>35.0</v>
      </c>
      <c r="F159" s="12">
        <v>2.0</v>
      </c>
      <c r="G159" s="12">
        <v>33.0</v>
      </c>
      <c r="H159" s="20">
        <v>42316.69305555556</v>
      </c>
      <c r="I159" s="16" t="s">
        <v>2391</v>
      </c>
      <c r="J159" s="16" t="s">
        <v>2392</v>
      </c>
      <c r="K159" s="16" t="s">
        <v>2393</v>
      </c>
      <c r="L159" s="18" t="e">
        <v>#N/A</v>
      </c>
      <c r="M159" s="18" t="e">
        <v>#N/A</v>
      </c>
      <c r="N159" s="18" t="e">
        <v>#N/A</v>
      </c>
      <c r="O159" s="18" t="e">
        <v>#N/A</v>
      </c>
      <c r="P159" s="18" t="e">
        <v>#N/A</v>
      </c>
      <c r="Q159" s="16" t="s">
        <v>2394</v>
      </c>
      <c r="R159" s="18" t="b">
        <v>1</v>
      </c>
      <c r="S159" s="18" t="b">
        <v>1</v>
      </c>
      <c r="T159" s="12">
        <v>20007.0</v>
      </c>
      <c r="U159" s="16" t="s">
        <v>491</v>
      </c>
      <c r="V159" s="16" t="s">
        <v>597</v>
      </c>
      <c r="W159" s="51">
        <v>975450.0</v>
      </c>
      <c r="X159" s="51">
        <v>715394.0</v>
      </c>
      <c r="Y159" s="16" t="s">
        <v>2395</v>
      </c>
      <c r="Z159" s="16" t="s">
        <v>4067</v>
      </c>
      <c r="AA159" s="16"/>
      <c r="AB159" s="16"/>
      <c r="AC159" s="32" t="str">
        <f>vlookup($A159,Alex!$1:$1000,29,false)</f>
        <v>#education</v>
      </c>
      <c r="AD159" s="32" t="str">
        <f>vlookup($A159,Alex!$1:$1000,27,false)</f>
        <v>2</v>
      </c>
      <c r="AE159" s="32" t="str">
        <f>vlookup($A159,Alex!$1:$1000,28,false)</f>
        <v>2</v>
      </c>
      <c r="AF159" s="32" t="str">
        <f>vlookup(I159,'IP addresss'!$2:$1000,3,false)</f>
        <v>North America</v>
      </c>
      <c r="AG159" s="32" t="str">
        <f>vlookup(I159,'IP addresss'!$2:$1000,6,false)</f>
        <v>DC</v>
      </c>
      <c r="AH159" s="32" t="str">
        <f>vlookup(I159,'IP addresss'!$2:$1000,8,false)</f>
        <v>Washington</v>
      </c>
      <c r="AI159" s="32" t="str">
        <f>vlookup(I159,'IP addresss'!$2:$1000,10,false)</f>
        <v>38.93759918</v>
      </c>
      <c r="AJ159" s="32" t="str">
        <f>vlookup(I159,'IP addresss'!$2:$1000,11,false)</f>
        <v>-77.09279633</v>
      </c>
      <c r="AK159" s="32" t="str">
        <f>vlookup(A159,MainData_Jackie!$1:$1000,2,false)</f>
        <v>Diane Lebson</v>
      </c>
      <c r="AL159" s="32" t="str">
        <f>vlookup($A159,MainData_Jackie!$1:$1000,3,false)</f>
        <v>1675</v>
      </c>
      <c r="AM159" s="32" t="str">
        <f>vlookup($A159,MainData_Jackie!$1:$1000,4,false)</f>
        <v>275</v>
      </c>
      <c r="AN159" s="32" t="str">
        <f>vlookup($A159,MainData_Jackie!$1:$1000,5,false)</f>
        <v>35</v>
      </c>
      <c r="AO159" s="32" t="str">
        <f>vlookup($A159,MainData_Jackie!$1:$1000,6,false)</f>
        <v>1</v>
      </c>
      <c r="AP159" s="32" t="str">
        <f>vlookup($A159,MainData_Jackie!$1:$1000,7,false)</f>
        <v>0</v>
      </c>
      <c r="AQ159" s="32" t="str">
        <f>vlookup($A159,MainData_Jackie!$1:$1000,8,false)</f>
        <v>0</v>
      </c>
      <c r="AR159" s="32" t="str">
        <f>vlookup($A159,MainData_Jackie!$1:$1000,9,false)</f>
        <v>0</v>
      </c>
      <c r="AS159" s="32" t="str">
        <f>vlookup($A159,MainData_Jackie!$1:$1000,10,false)</f>
        <v>0</v>
      </c>
      <c r="AT159" s="32" t="str">
        <f>vlookup($A159,MainData_Jackie!$1:$1000,11,false)</f>
        <v>0</v>
      </c>
      <c r="AU159" s="32" t="str">
        <f>vlookup($A159,MainData_Jackie!$1:$1000,12,false)</f>
        <v>44</v>
      </c>
      <c r="AV159" s="32" t="str">
        <f>vlookup($A159,MainData_Jackie!$1:$1000,13,false)</f>
        <v>gmail</v>
      </c>
      <c r="AW159" s="32" t="str">
        <f>vlookup($A159,MainData_Jackie!$1:$1000,14,false)</f>
        <v>com</v>
      </c>
      <c r="AX159" s="32" t="str">
        <f>vlookup($A159,MainData_Jackie!$1:$1000,15,false)</f>
        <v>2314</v>
      </c>
      <c r="AY159" s="32" t="str">
        <f>vlookup($A159,MainData_Jackie!$1:$1000,16,false)</f>
        <v>female</v>
      </c>
      <c r="AZ159" s="32" t="str">
        <f>vlookup($A159,Ian!158:1157,2,false)</f>
        <v>Diane</v>
      </c>
      <c r="BA159" s="32" t="str">
        <f>vlookup($A159,Ian!158:1157,3,false)</f>
        <v>Lebson</v>
      </c>
      <c r="BB159" s="32" t="str">
        <f>vlookup($A159,Ian!158:1157,4,false)</f>
        <v>Washington, D.C.</v>
      </c>
      <c r="BC159" s="32" t="str">
        <f>vlookup($A159,Ian!158:1157,5,false)</f>
        <v>United States</v>
      </c>
      <c r="BD159" s="32" t="str">
        <f>vlookup($A159,Ian!158:1157,6,false)</f>
        <v/>
      </c>
      <c r="BE159" s="32" t="str">
        <f>vlookup($A159,Ian!158:1157,7,false)</f>
        <v/>
      </c>
      <c r="BF159" s="32" t="str">
        <f>vlookup($A159,Ian!158:1157,8,false)</f>
        <v/>
      </c>
      <c r="BG159" s="32" t="str">
        <f>vlookup(A159,SentimentScore!$1:$1000,2,false)</f>
        <v>0.988381</v>
      </c>
      <c r="BH159" s="50" t="str">
        <f>vlookup(A159,'Images with Key'!$1:$1000,32)</f>
        <v>https://s3-external-1.amazonaws.com/offertabs/offer/kxdcce/large/810_56426150d1eef-IMG_1930.JPG</v>
      </c>
    </row>
    <row r="160">
      <c r="A160" s="12">
        <v>358.0</v>
      </c>
      <c r="B160" s="16" t="s">
        <v>69</v>
      </c>
      <c r="C160" s="16" t="s">
        <v>3911</v>
      </c>
      <c r="D160" s="18" t="b">
        <v>1</v>
      </c>
      <c r="E160" s="12">
        <v>108.0</v>
      </c>
      <c r="F160" s="12">
        <v>30.0</v>
      </c>
      <c r="G160" s="12">
        <v>78.0</v>
      </c>
      <c r="H160" s="20">
        <v>42330.54722222222</v>
      </c>
      <c r="I160" s="16" t="s">
        <v>3914</v>
      </c>
      <c r="J160" s="16" t="s">
        <v>3915</v>
      </c>
      <c r="K160" s="16" t="s">
        <v>3916</v>
      </c>
      <c r="L160" s="18" t="e">
        <v>#N/A</v>
      </c>
      <c r="M160" s="18" t="e">
        <v>#N/A</v>
      </c>
      <c r="N160" s="18" t="e">
        <v>#N/A</v>
      </c>
      <c r="O160" s="18" t="e">
        <v>#N/A</v>
      </c>
      <c r="P160" s="18" t="e">
        <v>#N/A</v>
      </c>
      <c r="Q160" s="16" t="s">
        <v>3920</v>
      </c>
      <c r="R160" s="18" t="b">
        <v>1</v>
      </c>
      <c r="S160" s="18" t="b">
        <v>1</v>
      </c>
      <c r="T160" s="12">
        <v>20011.0</v>
      </c>
      <c r="U160" s="16" t="s">
        <v>491</v>
      </c>
      <c r="V160" s="16" t="s">
        <v>597</v>
      </c>
      <c r="W160" s="22"/>
      <c r="X160" s="22"/>
      <c r="Y160" s="16" t="s">
        <v>3922</v>
      </c>
      <c r="Z160" s="16" t="s">
        <v>4070</v>
      </c>
      <c r="AA160" s="16"/>
      <c r="AB160" s="16"/>
      <c r="AC160" s="32" t="str">
        <f>vlookup($A160,Alex!$1:$1000,29,false)</f>
        <v>#change #education</v>
      </c>
      <c r="AD160" s="32" t="str">
        <f>vlookup($A160,Alex!$1:$1000,27,false)</f>
        <v>3</v>
      </c>
      <c r="AE160" s="32" t="str">
        <f>vlookup($A160,Alex!$1:$1000,28,false)</f>
        <v>6</v>
      </c>
      <c r="AF160" s="32" t="str">
        <f>vlookup(I160,'IP addresss'!$2:$1000,3,false)</f>
        <v>North America</v>
      </c>
      <c r="AG160" s="32" t="str">
        <f>vlookup(I160,'IP addresss'!$2:$1000,6,false)</f>
        <v>GA</v>
      </c>
      <c r="AH160" s="32" t="str">
        <f>vlookup(I160,'IP addresss'!$2:$1000,8,false)</f>
        <v>Marietta</v>
      </c>
      <c r="AI160" s="32" t="str">
        <f>vlookup(I160,'IP addresss'!$2:$1000,10,false)</f>
        <v>33.9720993</v>
      </c>
      <c r="AJ160" s="32" t="str">
        <f>vlookup(I160,'IP addresss'!$2:$1000,11,false)</f>
        <v>-84.4417038</v>
      </c>
      <c r="AK160" s="32" t="str">
        <f>vlookup(A160,MainData_Jackie!$1:$1000,2,false)</f>
        <v>Kat Stanley</v>
      </c>
      <c r="AL160" s="32" t="str">
        <f>vlookup($A160,MainData_Jackie!$1:$1000,3,false)</f>
        <v>1633</v>
      </c>
      <c r="AM160" s="32" t="str">
        <f>vlookup($A160,MainData_Jackie!$1:$1000,4,false)</f>
        <v>280</v>
      </c>
      <c r="AN160" s="32" t="str">
        <f>vlookup($A160,MainData_Jackie!$1:$1000,5,false)</f>
        <v>47</v>
      </c>
      <c r="AO160" s="32" t="str">
        <f>vlookup($A160,MainData_Jackie!$1:$1000,6,false)</f>
        <v>1</v>
      </c>
      <c r="AP160" s="32" t="str">
        <f>vlookup($A160,MainData_Jackie!$1:$1000,7,false)</f>
        <v>0</v>
      </c>
      <c r="AQ160" s="32" t="str">
        <f>vlookup($A160,MainData_Jackie!$1:$1000,8,false)</f>
        <v>0</v>
      </c>
      <c r="AR160" s="32" t="str">
        <f>vlookup($A160,MainData_Jackie!$1:$1000,9,false)</f>
        <v>0</v>
      </c>
      <c r="AS160" s="32" t="str">
        <f>vlookup($A160,MainData_Jackie!$1:$1000,10,false)</f>
        <v>2</v>
      </c>
      <c r="AT160" s="32" t="str">
        <f>vlookup($A160,MainData_Jackie!$1:$1000,11,false)</f>
        <v>6</v>
      </c>
      <c r="AU160" s="32" t="str">
        <f>vlookup($A160,MainData_Jackie!$1:$1000,12,false)</f>
        <v>26</v>
      </c>
      <c r="AV160" s="32" t="str">
        <f>vlookup($A160,MainData_Jackie!$1:$1000,13,false)</f>
        <v>yahoo</v>
      </c>
      <c r="AW160" s="32" t="str">
        <f>vlookup($A160,MainData_Jackie!$1:$1000,14,false)</f>
        <v>com</v>
      </c>
      <c r="AX160" s="32" t="str">
        <f>vlookup($A160,MainData_Jackie!$1:$1000,15,false)</f>
        <v>2158</v>
      </c>
      <c r="AY160" s="32" t="str">
        <f>vlookup($A160,MainData_Jackie!$1:$1000,16,false)</f>
        <v>female</v>
      </c>
      <c r="AZ160" s="32" t="str">
        <f>vlookup($A160,Ian!159:1158,2,false)</f>
        <v/>
      </c>
      <c r="BA160" s="32" t="str">
        <f>vlookup($A160,Ian!159:1158,3,false)</f>
        <v/>
      </c>
      <c r="BB160" s="32" t="str">
        <f>vlookup($A160,Ian!159:1158,4,false)</f>
        <v/>
      </c>
      <c r="BC160" s="32" t="str">
        <f>vlookup($A160,Ian!159:1158,5,false)</f>
        <v/>
      </c>
      <c r="BD160" s="32" t="str">
        <f>vlookup($A160,Ian!159:1158,6,false)</f>
        <v/>
      </c>
      <c r="BE160" s="32" t="str">
        <f>vlookup($A160,Ian!159:1158,7,false)</f>
        <v/>
      </c>
      <c r="BF160" s="32" t="str">
        <f>vlookup($A160,Ian!159:1158,8,false)</f>
        <v/>
      </c>
      <c r="BG160" s="32" t="str">
        <f>vlookup(A160,SentimentScore!$1:$1000,2,false)</f>
        <v>0.998729</v>
      </c>
      <c r="BH160" s="50" t="str">
        <f>vlookup(A160,'Images with Key'!$1:$1000,32)</f>
        <v>https://s3-external-1.amazonaws.com/offertabs/offer/kxdcce/large/810_5653b4a4ab5d7-IMG_1217.JPG</v>
      </c>
    </row>
    <row r="161">
      <c r="A161" s="12">
        <v>434.0</v>
      </c>
      <c r="B161" s="16" t="s">
        <v>69</v>
      </c>
      <c r="C161" s="16" t="s">
        <v>4073</v>
      </c>
      <c r="D161" s="18" t="b">
        <v>1</v>
      </c>
      <c r="E161" s="12">
        <v>3.0</v>
      </c>
      <c r="F161" s="12">
        <v>0.0</v>
      </c>
      <c r="G161" s="12">
        <v>3.0</v>
      </c>
      <c r="H161" s="20">
        <v>42327.41805555556</v>
      </c>
      <c r="I161" s="16" t="s">
        <v>4074</v>
      </c>
      <c r="J161" s="16" t="s">
        <v>4075</v>
      </c>
      <c r="K161" s="16" t="s">
        <v>4077</v>
      </c>
      <c r="L161" s="18" t="e">
        <v>#N/A</v>
      </c>
      <c r="M161" s="18" t="e">
        <v>#N/A</v>
      </c>
      <c r="N161" s="18" t="e">
        <v>#N/A</v>
      </c>
      <c r="O161" s="18" t="e">
        <v>#N/A</v>
      </c>
      <c r="P161" s="18" t="e">
        <v>#N/A</v>
      </c>
      <c r="Q161" s="16" t="s">
        <v>4072</v>
      </c>
      <c r="R161" s="18" t="b">
        <v>1</v>
      </c>
      <c r="S161" s="18" t="b">
        <v>1</v>
      </c>
      <c r="T161" s="12">
        <v>20016.0</v>
      </c>
      <c r="U161" s="16" t="s">
        <v>491</v>
      </c>
      <c r="V161" s="16" t="s">
        <v>597</v>
      </c>
      <c r="W161" s="22"/>
      <c r="X161" s="22"/>
      <c r="Y161" s="16" t="s">
        <v>4081</v>
      </c>
      <c r="Z161" s="16" t="s">
        <v>4087</v>
      </c>
      <c r="AA161" s="16"/>
      <c r="AB161" s="16"/>
      <c r="AC161" s="32" t="str">
        <f>vlookup($A161,Alex!$1:$1000,29,false)</f>
        <v>#children #compassion #death</v>
      </c>
      <c r="AD161" s="32" t="str">
        <f>vlookup($A161,Alex!$1:$1000,27,false)</f>
        <v>1</v>
      </c>
      <c r="AE161" s="32" t="str">
        <f>vlookup($A161,Alex!$1:$1000,28,false)</f>
        <v>6</v>
      </c>
      <c r="AF161" s="32" t="str">
        <f>vlookup(I161,'IP addresss'!$2:$1000,3,false)</f>
        <v>North America</v>
      </c>
      <c r="AG161" s="32" t="str">
        <f>vlookup(I161,'IP addresss'!$2:$1000,6,false)</f>
        <v>DC</v>
      </c>
      <c r="AH161" s="32" t="str">
        <f>vlookup(I161,'IP addresss'!$2:$1000,8,false)</f>
        <v>Washington</v>
      </c>
      <c r="AI161" s="32" t="str">
        <f>vlookup(I161,'IP addresss'!$2:$1000,10,false)</f>
        <v>38.91439819</v>
      </c>
      <c r="AJ161" s="32" t="str">
        <f>vlookup(I161,'IP addresss'!$2:$1000,11,false)</f>
        <v>-77.07630157</v>
      </c>
      <c r="AK161" s="32" t="str">
        <f>vlookup(A161,MainData_Jackie!$1:$1000,2,false)</f>
        <v>Karen Kelly</v>
      </c>
      <c r="AL161" s="32" t="str">
        <f>vlookup($A161,MainData_Jackie!$1:$1000,3,false)</f>
        <v>2613</v>
      </c>
      <c r="AM161" s="32" t="str">
        <f>vlookup($A161,MainData_Jackie!$1:$1000,4,false)</f>
        <v>462</v>
      </c>
      <c r="AN161" s="32" t="str">
        <f>vlookup($A161,MainData_Jackie!$1:$1000,5,false)</f>
        <v>98</v>
      </c>
      <c r="AO161" s="32" t="str">
        <f>vlookup($A161,MainData_Jackie!$1:$1000,6,false)</f>
        <v>1</v>
      </c>
      <c r="AP161" s="32" t="str">
        <f>vlookup($A161,MainData_Jackie!$1:$1000,7,false)</f>
        <v>0</v>
      </c>
      <c r="AQ161" s="32" t="str">
        <f>vlookup($A161,MainData_Jackie!$1:$1000,8,false)</f>
        <v>0</v>
      </c>
      <c r="AR161" s="32" t="str">
        <f>vlookup($A161,MainData_Jackie!$1:$1000,9,false)</f>
        <v>0</v>
      </c>
      <c r="AS161" s="32" t="str">
        <f>vlookup($A161,MainData_Jackie!$1:$1000,10,false)</f>
        <v>0</v>
      </c>
      <c r="AT161" s="32" t="str">
        <f>vlookup($A161,MainData_Jackie!$1:$1000,11,false)</f>
        <v>17</v>
      </c>
      <c r="AU161" s="32" t="str">
        <f>vlookup($A161,MainData_Jackie!$1:$1000,12,false)</f>
        <v>52</v>
      </c>
      <c r="AV161" s="32" t="str">
        <f>vlookup($A161,MainData_Jackie!$1:$1000,13,false)</f>
        <v>hotmail</v>
      </c>
      <c r="AW161" s="32" t="str">
        <f>vlookup($A161,MainData_Jackie!$1:$1000,14,false)</f>
        <v>com</v>
      </c>
      <c r="AX161" s="32" t="str">
        <f>vlookup($A161,MainData_Jackie!$1:$1000,15,false)</f>
        <v>3402</v>
      </c>
      <c r="AY161" s="32" t="str">
        <f>vlookup($A161,MainData_Jackie!$1:$1000,16,false)</f>
        <v>female</v>
      </c>
      <c r="AZ161" s="32" t="str">
        <f>vlookup($A161,Ian!160:1159,2,false)</f>
        <v>Karen</v>
      </c>
      <c r="BA161" s="32" t="str">
        <f>vlookup($A161,Ian!160:1159,3,false)</f>
        <v>Kelly</v>
      </c>
      <c r="BB161" s="32" t="str">
        <f>vlookup($A161,Ian!160:1159,4,false)</f>
        <v>Corpus Christi</v>
      </c>
      <c r="BC161" s="32" t="str">
        <f>vlookup($A161,Ian!160:1159,5,false)</f>
        <v>United States</v>
      </c>
      <c r="BD161" s="32" t="str">
        <f>vlookup($A161,Ian!160:1159,6,false)</f>
        <v>Texas</v>
      </c>
      <c r="BE161" s="32" t="str">
        <f>vlookup($A161,Ian!160:1159,7,false)</f>
        <v/>
      </c>
      <c r="BF161" s="32" t="str">
        <f>vlookup($A161,Ian!160:1159,8,false)</f>
        <v/>
      </c>
      <c r="BG161" s="32" t="str">
        <f>vlookup(A161,SentimentScore!$1:$1000,2,false)</f>
        <v>0.006368</v>
      </c>
      <c r="BH161" s="50" t="str">
        <f>vlookup(A161,'Images with Key'!$1:$1000,32)</f>
        <v>https://s3-external-1.amazonaws.com/offertabs/offer/kxdcce/large/810_564f62c3d19ff-RiverBot.jpg</v>
      </c>
    </row>
    <row r="162">
      <c r="A162" s="12">
        <v>486.0</v>
      </c>
      <c r="B162" s="16" t="s">
        <v>69</v>
      </c>
      <c r="C162" s="16" t="s">
        <v>4090</v>
      </c>
      <c r="D162" s="18" t="b">
        <v>0</v>
      </c>
      <c r="E162" s="12">
        <v>6.0</v>
      </c>
      <c r="F162" s="12">
        <v>1.0</v>
      </c>
      <c r="G162" s="12">
        <v>5.0</v>
      </c>
      <c r="H162" s="20">
        <v>42310.52361111111</v>
      </c>
      <c r="I162" s="16" t="s">
        <v>4092</v>
      </c>
      <c r="J162" s="16" t="s">
        <v>4093</v>
      </c>
      <c r="K162" s="16" t="s">
        <v>4095</v>
      </c>
      <c r="L162" s="18" t="e">
        <v>#N/A</v>
      </c>
      <c r="M162" s="18" t="e">
        <v>#N/A</v>
      </c>
      <c r="N162" s="18" t="e">
        <v>#N/A</v>
      </c>
      <c r="O162" s="18" t="e">
        <v>#N/A</v>
      </c>
      <c r="P162" s="18" t="e">
        <v>#N/A</v>
      </c>
      <c r="Q162" s="16" t="s">
        <v>4089</v>
      </c>
      <c r="R162" s="18" t="b">
        <v>1</v>
      </c>
      <c r="S162" s="18" t="b">
        <v>1</v>
      </c>
      <c r="T162" s="12">
        <v>20447.0</v>
      </c>
      <c r="U162" s="16" t="s">
        <v>491</v>
      </c>
      <c r="V162" s="16" t="s">
        <v>597</v>
      </c>
      <c r="W162" s="22"/>
      <c r="X162" s="22"/>
      <c r="Y162" s="22"/>
      <c r="Z162" s="16" t="s">
        <v>4100</v>
      </c>
      <c r="AA162" s="16"/>
      <c r="AB162" s="16"/>
      <c r="AC162" s="32" t="str">
        <f>vlookup($A162,Alex!$1:$1000,29,false)</f>
        <v>#animals</v>
      </c>
      <c r="AD162" s="32" t="str">
        <f>vlookup($A162,Alex!$1:$1000,27,false)</f>
        <v>2</v>
      </c>
      <c r="AE162" s="32" t="str">
        <f>vlookup($A162,Alex!$1:$1000,28,false)</f>
        <v>2</v>
      </c>
      <c r="AF162" s="32" t="str">
        <f>vlookup(I162,'IP addresss'!$2:$1000,3,false)</f>
        <v>North America</v>
      </c>
      <c r="AG162" s="32" t="str">
        <f>vlookup(I162,'IP addresss'!$2:$1000,6,false)</f>
        <v>PA</v>
      </c>
      <c r="AH162" s="32" t="str">
        <f>vlookup(I162,'IP addresss'!$2:$1000,8,false)</f>
        <v>Kennett Square</v>
      </c>
      <c r="AI162" s="32" t="str">
        <f>vlookup(I162,'IP addresss'!$2:$1000,10,false)</f>
        <v>39.86709976</v>
      </c>
      <c r="AJ162" s="32" t="str">
        <f>vlookup(I162,'IP addresss'!$2:$1000,11,false)</f>
        <v>-75.7118988</v>
      </c>
      <c r="AK162" s="32" t="str">
        <f>vlookup(A162,MainData_Jackie!$1:$1000,2,false)</f>
        <v>Donna M. Hascup Carlson</v>
      </c>
      <c r="AL162" s="32" t="str">
        <f>vlookup($A162,MainData_Jackie!$1:$1000,3,false)</f>
        <v>1560</v>
      </c>
      <c r="AM162" s="32" t="str">
        <f>vlookup($A162,MainData_Jackie!$1:$1000,4,false)</f>
        <v>242</v>
      </c>
      <c r="AN162" s="32" t="str">
        <f>vlookup($A162,MainData_Jackie!$1:$1000,5,false)</f>
        <v>70</v>
      </c>
      <c r="AO162" s="32" t="str">
        <f>vlookup($A162,MainData_Jackie!$1:$1000,6,false)</f>
        <v>1</v>
      </c>
      <c r="AP162" s="32" t="str">
        <f>vlookup($A162,MainData_Jackie!$1:$1000,7,false)</f>
        <v>0</v>
      </c>
      <c r="AQ162" s="32" t="str">
        <f>vlookup($A162,MainData_Jackie!$1:$1000,8,false)</f>
        <v>0</v>
      </c>
      <c r="AR162" s="32" t="str">
        <f>vlookup($A162,MainData_Jackie!$1:$1000,9,false)</f>
        <v>0</v>
      </c>
      <c r="AS162" s="32" t="str">
        <f>vlookup($A162,MainData_Jackie!$1:$1000,10,false)</f>
        <v>0</v>
      </c>
      <c r="AT162" s="32" t="str">
        <f>vlookup($A162,MainData_Jackie!$1:$1000,11,false)</f>
        <v>4</v>
      </c>
      <c r="AU162" s="32" t="str">
        <f>vlookup($A162,MainData_Jackie!$1:$1000,12,false)</f>
        <v>24</v>
      </c>
      <c r="AV162" s="32" t="str">
        <f>vlookup($A162,MainData_Jackie!$1:$1000,13,false)</f>
        <v>ivyhillequestrian</v>
      </c>
      <c r="AW162" s="32" t="str">
        <f>vlookup($A162,MainData_Jackie!$1:$1000,14,false)</f>
        <v>org</v>
      </c>
      <c r="AX162" s="32" t="str">
        <f>vlookup($A162,MainData_Jackie!$1:$1000,15,false)</f>
        <v>2100</v>
      </c>
      <c r="AY162" s="32" t="str">
        <f>vlookup($A162,MainData_Jackie!$1:$1000,16,false)</f>
        <v>female</v>
      </c>
      <c r="AZ162" s="32" t="str">
        <f>vlookup($A162,Ian!161:1160,2,false)</f>
        <v/>
      </c>
      <c r="BA162" s="32" t="str">
        <f>vlookup($A162,Ian!161:1160,3,false)</f>
        <v/>
      </c>
      <c r="BB162" s="32" t="str">
        <f>vlookup($A162,Ian!161:1160,4,false)</f>
        <v/>
      </c>
      <c r="BC162" s="32" t="str">
        <f>vlookup($A162,Ian!161:1160,5,false)</f>
        <v/>
      </c>
      <c r="BD162" s="32" t="str">
        <f>vlookup($A162,Ian!161:1160,6,false)</f>
        <v/>
      </c>
      <c r="BE162" s="32" t="str">
        <f>vlookup($A162,Ian!161:1160,7,false)</f>
        <v/>
      </c>
      <c r="BF162" s="32" t="str">
        <f>vlookup($A162,Ian!161:1160,8,false)</f>
        <v/>
      </c>
      <c r="BG162" s="32" t="str">
        <f>vlookup(A162,SentimentScore!$1:$1000,2,false)</f>
        <v>0.999874</v>
      </c>
      <c r="BH162" s="50" t="str">
        <f>vlookup(A162,'Images with Key'!$1:$1000,32)</f>
        <v>https://s3-external-1.amazonaws.com/offertabs/offer/kxdcce/large/810_56398355b782e-20151010_101906.jpg</v>
      </c>
    </row>
    <row r="163">
      <c r="A163" s="12">
        <v>512.0</v>
      </c>
      <c r="B163" s="16" t="s">
        <v>69</v>
      </c>
      <c r="C163" s="16" t="s">
        <v>4103</v>
      </c>
      <c r="D163" s="18" t="b">
        <v>0</v>
      </c>
      <c r="E163" s="12">
        <v>2.0</v>
      </c>
      <c r="F163" s="12">
        <v>0.0</v>
      </c>
      <c r="G163" s="12">
        <v>2.0</v>
      </c>
      <c r="H163" s="20">
        <v>42327.518055555556</v>
      </c>
      <c r="I163" s="16" t="s">
        <v>4105</v>
      </c>
      <c r="J163" s="16" t="s">
        <v>4106</v>
      </c>
      <c r="K163" s="16" t="s">
        <v>4107</v>
      </c>
      <c r="L163" s="18" t="e">
        <v>#N/A</v>
      </c>
      <c r="M163" s="18" t="e">
        <v>#N/A</v>
      </c>
      <c r="N163" s="18" t="e">
        <v>#N/A</v>
      </c>
      <c r="O163" s="18" t="e">
        <v>#N/A</v>
      </c>
      <c r="P163" s="18" t="e">
        <v>#N/A</v>
      </c>
      <c r="Q163" s="16" t="s">
        <v>4102</v>
      </c>
      <c r="R163" s="18" t="b">
        <v>1</v>
      </c>
      <c r="S163" s="18" t="b">
        <v>1</v>
      </c>
      <c r="T163" s="12">
        <v>20005.0</v>
      </c>
      <c r="U163" s="16" t="s">
        <v>491</v>
      </c>
      <c r="V163" s="16" t="s">
        <v>597</v>
      </c>
      <c r="W163" s="22"/>
      <c r="X163" s="22"/>
      <c r="Y163" s="22"/>
      <c r="Z163" s="16" t="s">
        <v>4111</v>
      </c>
      <c r="AA163" s="16"/>
      <c r="AB163" s="16"/>
      <c r="AC163" s="32" t="str">
        <f>vlookup($A163,Alex!$1:$1000,29,false)</f>
        <v>#education</v>
      </c>
      <c r="AD163" s="32" t="str">
        <f>vlookup($A163,Alex!$1:$1000,27,false)</f>
        <v>3</v>
      </c>
      <c r="AE163" s="32" t="str">
        <f>vlookup($A163,Alex!$1:$1000,28,false)</f>
        <v>6</v>
      </c>
      <c r="AF163" s="32" t="str">
        <f>vlookup(I163,'IP addresss'!$2:$1000,3,false)</f>
        <v>North America</v>
      </c>
      <c r="AG163" s="32" t="str">
        <f>vlookup(I163,'IP addresss'!$2:$1000,6,false)</f>
        <v>CA</v>
      </c>
      <c r="AH163" s="32" t="str">
        <f>vlookup(I163,'IP addresss'!$2:$1000,8,false)</f>
        <v>Morgan Hill</v>
      </c>
      <c r="AI163" s="32" t="str">
        <f>vlookup(I163,'IP addresss'!$2:$1000,10,false)</f>
        <v>37.17470169</v>
      </c>
      <c r="AJ163" s="32" t="str">
        <f>vlookup(I163,'IP addresss'!$2:$1000,11,false)</f>
        <v>-121.6518021</v>
      </c>
      <c r="AK163" s="32" t="str">
        <f>vlookup(A163,MainData_Jackie!$1:$1000,2,false)</f>
        <v>Nicole Hemmenway</v>
      </c>
      <c r="AL163" s="32" t="str">
        <f>vlookup($A163,MainData_Jackie!$1:$1000,3,false)</f>
        <v>1071</v>
      </c>
      <c r="AM163" s="32" t="str">
        <f>vlookup($A163,MainData_Jackie!$1:$1000,4,false)</f>
        <v>174</v>
      </c>
      <c r="AN163" s="32" t="str">
        <f>vlookup($A163,MainData_Jackie!$1:$1000,5,false)</f>
        <v>36</v>
      </c>
      <c r="AO163" s="32" t="str">
        <f>vlookup($A163,MainData_Jackie!$1:$1000,6,false)</f>
        <v>1</v>
      </c>
      <c r="AP163" s="32" t="str">
        <f>vlookup($A163,MainData_Jackie!$1:$1000,7,false)</f>
        <v>0</v>
      </c>
      <c r="AQ163" s="32" t="str">
        <f>vlookup($A163,MainData_Jackie!$1:$1000,8,false)</f>
        <v>0</v>
      </c>
      <c r="AR163" s="32" t="str">
        <f>vlookup($A163,MainData_Jackie!$1:$1000,9,false)</f>
        <v>0</v>
      </c>
      <c r="AS163" s="32" t="str">
        <f>vlookup($A163,MainData_Jackie!$1:$1000,10,false)</f>
        <v>1</v>
      </c>
      <c r="AT163" s="32" t="str">
        <f>vlookup($A163,MainData_Jackie!$1:$1000,11,false)</f>
        <v>7</v>
      </c>
      <c r="AU163" s="32" t="str">
        <f>vlookup($A163,MainData_Jackie!$1:$1000,12,false)</f>
        <v>24</v>
      </c>
      <c r="AV163" s="32" t="str">
        <f>vlookup($A163,MainData_Jackie!$1:$1000,13,false)</f>
        <v>gmail</v>
      </c>
      <c r="AW163" s="32" t="str">
        <f>vlookup($A163,MainData_Jackie!$1:$1000,14,false)</f>
        <v>com</v>
      </c>
      <c r="AX163" s="32" t="str">
        <f>vlookup($A163,MainData_Jackie!$1:$1000,15,false)</f>
        <v>1446</v>
      </c>
      <c r="AY163" s="32" t="str">
        <f>vlookup($A163,MainData_Jackie!$1:$1000,16,false)</f>
        <v>female</v>
      </c>
      <c r="AZ163" s="32" t="str">
        <f>vlookup($A163,Ian!162:1161,2,false)</f>
        <v/>
      </c>
      <c r="BA163" s="32" t="str">
        <f>vlookup($A163,Ian!162:1161,3,false)</f>
        <v/>
      </c>
      <c r="BB163" s="32" t="str">
        <f>vlookup($A163,Ian!162:1161,4,false)</f>
        <v/>
      </c>
      <c r="BC163" s="32" t="str">
        <f>vlookup($A163,Ian!162:1161,5,false)</f>
        <v/>
      </c>
      <c r="BD163" s="32" t="str">
        <f>vlookup($A163,Ian!162:1161,6,false)</f>
        <v/>
      </c>
      <c r="BE163" s="32" t="str">
        <f>vlookup($A163,Ian!162:1161,7,false)</f>
        <v/>
      </c>
      <c r="BF163" s="32" t="str">
        <f>vlookup($A163,Ian!162:1161,8,false)</f>
        <v/>
      </c>
      <c r="BG163" s="32" t="str">
        <f>vlookup(A163,SentimentScore!$1:$1000,2,false)</f>
        <v>0.962314</v>
      </c>
      <c r="BH163" s="50" t="str">
        <f>vlookup(A163,'Images with Key'!$1:$1000,32)</f>
        <v>https://s3-external-1.amazonaws.com/offertabs/offer/kxdcce/large/810_564f78ae90f94-12250059_1519518878374373_8453473097753188052_n.jpg</v>
      </c>
    </row>
    <row r="164">
      <c r="A164" s="12">
        <v>571.0</v>
      </c>
      <c r="B164" s="16" t="s">
        <v>69</v>
      </c>
      <c r="C164" s="16" t="s">
        <v>4116</v>
      </c>
      <c r="D164" s="18" t="b">
        <v>0</v>
      </c>
      <c r="E164" s="12">
        <v>1.0</v>
      </c>
      <c r="F164" s="12">
        <v>0.0</v>
      </c>
      <c r="G164" s="12">
        <v>1.0</v>
      </c>
      <c r="H164" s="20">
        <v>42311.51597222222</v>
      </c>
      <c r="I164" s="16" t="s">
        <v>4118</v>
      </c>
      <c r="J164" s="16" t="s">
        <v>4119</v>
      </c>
      <c r="K164" s="16" t="s">
        <v>4120</v>
      </c>
      <c r="L164" s="18" t="e">
        <v>#N/A</v>
      </c>
      <c r="M164" s="18" t="e">
        <v>#N/A</v>
      </c>
      <c r="N164" s="18" t="e">
        <v>#N/A</v>
      </c>
      <c r="O164" s="18" t="e">
        <v>#N/A</v>
      </c>
      <c r="P164" s="18" t="e">
        <v>#N/A</v>
      </c>
      <c r="Q164" s="16" t="s">
        <v>4115</v>
      </c>
      <c r="R164" s="18" t="b">
        <v>1</v>
      </c>
      <c r="S164" s="18" t="b">
        <v>0</v>
      </c>
      <c r="T164" s="12">
        <v>20036.0</v>
      </c>
      <c r="U164" s="16" t="s">
        <v>491</v>
      </c>
      <c r="V164" s="16" t="s">
        <v>597</v>
      </c>
      <c r="W164" s="22"/>
      <c r="X164" s="22"/>
      <c r="Y164" s="22"/>
      <c r="Z164" s="16" t="s">
        <v>4124</v>
      </c>
      <c r="AA164" s="12">
        <v>3.0</v>
      </c>
      <c r="AB164" s="12">
        <v>1.0</v>
      </c>
      <c r="AC164" s="32" t="str">
        <f>vlookup($A164,Alex!$1:$1000,29,false)</f>
        <v>#womansrights</v>
      </c>
      <c r="AD164" s="32" t="str">
        <f>vlookup($A164,Alex!$1:$1000,27,false)</f>
        <v>3</v>
      </c>
      <c r="AE164" s="32" t="str">
        <f>vlookup($A164,Alex!$1:$1000,28,false)</f>
        <v>1</v>
      </c>
      <c r="AF164" s="32" t="str">
        <f>vlookup(I164,'IP addresss'!$2:$1000,3,false)</f>
        <v>North America</v>
      </c>
      <c r="AG164" s="32" t="str">
        <f>vlookup(I164,'IP addresss'!$2:$1000,6,false)</f>
        <v>CA</v>
      </c>
      <c r="AH164" s="32" t="str">
        <f>vlookup(I164,'IP addresss'!$2:$1000,8,false)</f>
        <v>San Jose</v>
      </c>
      <c r="AI164" s="32" t="str">
        <f>vlookup(I164,'IP addresss'!$2:$1000,10,false)</f>
        <v>37.29719925</v>
      </c>
      <c r="AJ164" s="32" t="str">
        <f>vlookup(I164,'IP addresss'!$2:$1000,11,false)</f>
        <v>-121.8868027</v>
      </c>
      <c r="AK164" s="32" t="str">
        <f>vlookup(A164,MainData_Jackie!$1:$1000,2,false)</f>
        <v>Stacey Keare</v>
      </c>
      <c r="AL164" s="32" t="str">
        <f>vlookup($A164,MainData_Jackie!$1:$1000,3,false)</f>
        <v>1111</v>
      </c>
      <c r="AM164" s="32" t="str">
        <f>vlookup($A164,MainData_Jackie!$1:$1000,4,false)</f>
        <v>187</v>
      </c>
      <c r="AN164" s="32" t="str">
        <f>vlookup($A164,MainData_Jackie!$1:$1000,5,false)</f>
        <v>22</v>
      </c>
      <c r="AO164" s="32" t="str">
        <f>vlookup($A164,MainData_Jackie!$1:$1000,6,false)</f>
        <v>0</v>
      </c>
      <c r="AP164" s="32" t="str">
        <f>vlookup($A164,MainData_Jackie!$1:$1000,7,false)</f>
        <v>0</v>
      </c>
      <c r="AQ164" s="32" t="str">
        <f>vlookup($A164,MainData_Jackie!$1:$1000,8,false)</f>
        <v>0</v>
      </c>
      <c r="AR164" s="32" t="str">
        <f>vlookup($A164,MainData_Jackie!$1:$1000,9,false)</f>
        <v>0</v>
      </c>
      <c r="AS164" s="32" t="str">
        <f>vlookup($A164,MainData_Jackie!$1:$1000,10,false)</f>
        <v>0</v>
      </c>
      <c r="AT164" s="32" t="str">
        <f>vlookup($A164,MainData_Jackie!$1:$1000,11,false)</f>
        <v>3</v>
      </c>
      <c r="AU164" s="32" t="str">
        <f>vlookup($A164,MainData_Jackie!$1:$1000,12,false)</f>
        <v>21</v>
      </c>
      <c r="AV164" s="32" t="str">
        <f>vlookup($A164,MainData_Jackie!$1:$1000,13,false)</f>
        <v>girlsrightsproject</v>
      </c>
      <c r="AW164" s="32" t="str">
        <f>vlookup($A164,MainData_Jackie!$1:$1000,14,false)</f>
        <v>com</v>
      </c>
      <c r="AX164" s="32" t="str">
        <f>vlookup($A164,MainData_Jackie!$1:$1000,15,false)</f>
        <v>1558</v>
      </c>
      <c r="AY164" s="32" t="str">
        <f>vlookup($A164,MainData_Jackie!$1:$1000,16,false)</f>
        <v>female</v>
      </c>
      <c r="AZ164" s="32" t="str">
        <f>vlookup($A164,Ian!163:1162,2,false)</f>
        <v>Stacey</v>
      </c>
      <c r="BA164" s="32" t="str">
        <f>vlookup($A164,Ian!163:1162,3,false)</f>
        <v>Keare</v>
      </c>
      <c r="BB164" s="32" t="str">
        <f>vlookup($A164,Ian!163:1162,4,false)</f>
        <v/>
      </c>
      <c r="BC164" s="32" t="str">
        <f>vlookup($A164,Ian!163:1162,5,false)</f>
        <v/>
      </c>
      <c r="BD164" s="32" t="str">
        <f>vlookup($A164,Ian!163:1162,6,false)</f>
        <v/>
      </c>
      <c r="BE164" s="32" t="str">
        <f>vlookup($A164,Ian!163:1162,7,false)</f>
        <v/>
      </c>
      <c r="BF164" s="32" t="str">
        <f>vlookup($A164,Ian!163:1162,8,false)</f>
        <v/>
      </c>
      <c r="BG164" s="32" t="str">
        <f>vlookup(A164,SentimentScore!$1:$1000,2,false)</f>
        <v>1</v>
      </c>
      <c r="BH164" s="50" t="str">
        <f>vlookup(A164,'Images with Key'!$1:$1000,32)</f>
        <v>https://s3-external-1.amazonaws.com/offertabs/offer/kxdcce/large/810_563bd23758a92-image.jpg</v>
      </c>
    </row>
    <row r="165">
      <c r="A165" s="12">
        <v>612.0</v>
      </c>
      <c r="B165" s="16" t="s">
        <v>69</v>
      </c>
      <c r="C165" s="16" t="s">
        <v>4127</v>
      </c>
      <c r="D165" s="18" t="b">
        <v>1</v>
      </c>
      <c r="E165" s="12">
        <v>0.0</v>
      </c>
      <c r="F165" s="12">
        <v>0.0</v>
      </c>
      <c r="G165" s="12">
        <v>0.0</v>
      </c>
      <c r="H165" s="20">
        <v>42328.30416666667</v>
      </c>
      <c r="I165" s="16" t="s">
        <v>4128</v>
      </c>
      <c r="J165" s="16" t="s">
        <v>4130</v>
      </c>
      <c r="K165" s="16" t="s">
        <v>4131</v>
      </c>
      <c r="L165" s="18" t="e">
        <v>#N/A</v>
      </c>
      <c r="M165" s="18" t="e">
        <v>#N/A</v>
      </c>
      <c r="N165" s="18" t="e">
        <v>#N/A</v>
      </c>
      <c r="O165" s="18" t="e">
        <v>#N/A</v>
      </c>
      <c r="P165" s="18" t="e">
        <v>#N/A</v>
      </c>
      <c r="Q165" s="16" t="s">
        <v>4126</v>
      </c>
      <c r="R165" s="18" t="b">
        <v>0</v>
      </c>
      <c r="S165" s="18" t="b">
        <v>0</v>
      </c>
      <c r="T165" s="12">
        <v>20037.0</v>
      </c>
      <c r="U165" s="16" t="s">
        <v>491</v>
      </c>
      <c r="V165" s="16" t="s">
        <v>597</v>
      </c>
      <c r="W165" s="51">
        <v>4759295.0</v>
      </c>
      <c r="X165" s="51">
        <v>4580914.0</v>
      </c>
      <c r="Y165" s="16" t="s">
        <v>4134</v>
      </c>
      <c r="Z165" s="16" t="s">
        <v>4137</v>
      </c>
      <c r="AA165" s="12">
        <v>2.0</v>
      </c>
      <c r="AB165" s="12">
        <v>4.0</v>
      </c>
      <c r="AC165" s="32" t="str">
        <f>vlookup($A165,Alex!$1:$1000,29,false)</f>
        <v>#enablingselfsufficiency</v>
      </c>
      <c r="AD165" s="32" t="str">
        <f>vlookup($A165,Alex!$1:$1000,27,false)</f>
        <v>2</v>
      </c>
      <c r="AE165" s="32" t="str">
        <f>vlookup($A165,Alex!$1:$1000,28,false)</f>
        <v>4</v>
      </c>
      <c r="AF165" s="32" t="str">
        <f>vlookup(I165,'IP addresss'!$2:$1000,3,false)</f>
        <v>North America</v>
      </c>
      <c r="AG165" s="32" t="str">
        <f>vlookup(I165,'IP addresss'!$2:$1000,6,false)</f>
        <v>NJ</v>
      </c>
      <c r="AH165" s="32" t="str">
        <f>vlookup(I165,'IP addresss'!$2:$1000,8,false)</f>
        <v>Newark</v>
      </c>
      <c r="AI165" s="32" t="str">
        <f>vlookup(I165,'IP addresss'!$2:$1000,10,false)</f>
        <v>40.7356987</v>
      </c>
      <c r="AJ165" s="32" t="str">
        <f>vlookup(I165,'IP addresss'!$2:$1000,11,false)</f>
        <v>-74.17240143</v>
      </c>
      <c r="AK165" s="32" t="str">
        <f>vlookup(A165,MainData_Jackie!$1:$1000,2,false)</f>
        <v>Ali Roba</v>
      </c>
      <c r="AL165" s="32" t="str">
        <f>vlookup($A165,MainData_Jackie!$1:$1000,3,false)</f>
        <v>515</v>
      </c>
      <c r="AM165" s="32" t="str">
        <f>vlookup($A165,MainData_Jackie!$1:$1000,4,false)</f>
        <v>75</v>
      </c>
      <c r="AN165" s="32" t="str">
        <f>vlookup($A165,MainData_Jackie!$1:$1000,5,false)</f>
        <v>6</v>
      </c>
      <c r="AO165" s="32" t="str">
        <f>vlookup($A165,MainData_Jackie!$1:$1000,6,false)</f>
        <v>0</v>
      </c>
      <c r="AP165" s="32" t="str">
        <f>vlookup($A165,MainData_Jackie!$1:$1000,7,false)</f>
        <v>0</v>
      </c>
      <c r="AQ165" s="32" t="str">
        <f>vlookup($A165,MainData_Jackie!$1:$1000,8,false)</f>
        <v>0</v>
      </c>
      <c r="AR165" s="32" t="str">
        <f>vlookup($A165,MainData_Jackie!$1:$1000,9,false)</f>
        <v>0</v>
      </c>
      <c r="AS165" s="32" t="str">
        <f>vlookup($A165,MainData_Jackie!$1:$1000,10,false)</f>
        <v>0</v>
      </c>
      <c r="AT165" s="32" t="str">
        <f>vlookup($A165,MainData_Jackie!$1:$1000,11,false)</f>
        <v>4</v>
      </c>
      <c r="AU165" s="32" t="str">
        <f>vlookup($A165,MainData_Jackie!$1:$1000,12,false)</f>
        <v>10</v>
      </c>
      <c r="AV165" s="32" t="str">
        <f>vlookup($A165,MainData_Jackie!$1:$1000,13,false)</f>
        <v>yahoo</v>
      </c>
      <c r="AW165" s="32" t="str">
        <f>vlookup($A165,MainData_Jackie!$1:$1000,14,false)</f>
        <v>com</v>
      </c>
      <c r="AX165" s="32" t="str">
        <f>vlookup($A165,MainData_Jackie!$1:$1000,15,false)</f>
        <v>696</v>
      </c>
      <c r="AY165" s="32" t="str">
        <f>vlookup($A165,MainData_Jackie!$1:$1000,16,false)</f>
        <v>male</v>
      </c>
      <c r="AZ165" s="32" t="str">
        <f>vlookup($A165,Ian!164:1163,2,false)</f>
        <v>Ali</v>
      </c>
      <c r="BA165" s="32" t="str">
        <f>vlookup($A165,Ian!164:1163,3,false)</f>
        <v>Roba</v>
      </c>
      <c r="BB165" s="32" t="str">
        <f>vlookup($A165,Ian!164:1163,4,false)</f>
        <v/>
      </c>
      <c r="BC165" s="32" t="str">
        <f>vlookup($A165,Ian!164:1163,5,false)</f>
        <v/>
      </c>
      <c r="BD165" s="32" t="str">
        <f>vlookup($A165,Ian!164:1163,6,false)</f>
        <v/>
      </c>
      <c r="BE165" s="32" t="str">
        <f>vlookup($A165,Ian!164:1163,7,false)</f>
        <v/>
      </c>
      <c r="BF165" s="32" t="str">
        <f>vlookup($A165,Ian!164:1163,8,false)</f>
        <v/>
      </c>
      <c r="BG165" s="32" t="str">
        <f>vlookup(A165,SentimentScore!$1:$1000,2,false)</f>
        <v>0.999965</v>
      </c>
      <c r="BH165" s="50" t="str">
        <f>vlookup(A165,'Images with Key'!$1:$1000,32)</f>
        <v>https://s3-external-1.amazonaws.com/offertabs/offer/kxdcce/large/810_56378b745f2a4-gotr.jpg</v>
      </c>
    </row>
    <row r="166">
      <c r="A166" s="12">
        <v>669.0</v>
      </c>
      <c r="B166" s="16" t="s">
        <v>69</v>
      </c>
      <c r="C166" s="16" t="s">
        <v>1880</v>
      </c>
      <c r="D166" s="18" t="b">
        <v>1</v>
      </c>
      <c r="E166" s="12">
        <v>26.0</v>
      </c>
      <c r="F166" s="12">
        <v>7.0</v>
      </c>
      <c r="G166" s="12">
        <v>19.0</v>
      </c>
      <c r="H166" s="20">
        <v>42330.64097222222</v>
      </c>
      <c r="I166" s="16" t="s">
        <v>4139</v>
      </c>
      <c r="J166" s="16" t="s">
        <v>1882</v>
      </c>
      <c r="K166" s="16" t="s">
        <v>1883</v>
      </c>
      <c r="L166" s="18" t="e">
        <v>#N/A</v>
      </c>
      <c r="M166" s="18" t="e">
        <v>#N/A</v>
      </c>
      <c r="N166" s="18" t="e">
        <v>#N/A</v>
      </c>
      <c r="O166" s="18" t="e">
        <v>#N/A</v>
      </c>
      <c r="P166" s="18" t="e">
        <v>#N/A</v>
      </c>
      <c r="Q166" s="16" t="s">
        <v>4138</v>
      </c>
      <c r="R166" s="18" t="b">
        <v>0</v>
      </c>
      <c r="S166" s="18" t="b">
        <v>1</v>
      </c>
      <c r="T166" s="12">
        <v>20009.0</v>
      </c>
      <c r="U166" s="16" t="s">
        <v>491</v>
      </c>
      <c r="V166" s="16" t="s">
        <v>597</v>
      </c>
      <c r="W166" s="51">
        <v>437266.0</v>
      </c>
      <c r="X166" s="51">
        <v>393293.0</v>
      </c>
      <c r="Y166" s="16" t="s">
        <v>696</v>
      </c>
      <c r="Z166" s="16" t="s">
        <v>4053</v>
      </c>
      <c r="AA166" s="12">
        <v>3.0</v>
      </c>
      <c r="AB166" s="12">
        <v>2.0</v>
      </c>
      <c r="AC166" s="32" t="str">
        <f>vlookup($A166,Alex!$1:$1000,29,false)</f>
        <v>#education #teens</v>
      </c>
      <c r="AD166" s="32" t="str">
        <f>vlookup($A166,Alex!$1:$1000,27,false)</f>
        <v>3</v>
      </c>
      <c r="AE166" s="32" t="str">
        <f>vlookup($A166,Alex!$1:$1000,28,false)</f>
        <v>2</v>
      </c>
      <c r="AF166" s="32" t="str">
        <f>vlookup(I166,'IP addresss'!$2:$1000,3,false)</f>
        <v>North America</v>
      </c>
      <c r="AG166" s="32" t="str">
        <f>vlookup(I166,'IP addresss'!$2:$1000,6,false)</f>
        <v>MD</v>
      </c>
      <c r="AH166" s="32" t="str">
        <f>vlookup(I166,'IP addresss'!$2:$1000,8,false)</f>
        <v>Bethesda</v>
      </c>
      <c r="AI166" s="32" t="str">
        <f>vlookup(I166,'IP addresss'!$2:$1000,10,false)</f>
        <v>39.00600052</v>
      </c>
      <c r="AJ166" s="32" t="str">
        <f>vlookup(I166,'IP addresss'!$2:$1000,11,false)</f>
        <v>-77.10250092</v>
      </c>
      <c r="AK166" s="32" t="str">
        <f>vlookup(A166,MainData_Jackie!$1:$1000,2,false)</f>
        <v>Tammy Whyte</v>
      </c>
      <c r="AL166" s="32" t="str">
        <f>vlookup($A166,MainData_Jackie!$1:$1000,3,false)</f>
        <v>2835</v>
      </c>
      <c r="AM166" s="32" t="str">
        <f>vlookup($A166,MainData_Jackie!$1:$1000,4,false)</f>
        <v>533</v>
      </c>
      <c r="AN166" s="32" t="str">
        <f>vlookup($A166,MainData_Jackie!$1:$1000,5,false)</f>
        <v>67</v>
      </c>
      <c r="AO166" s="32" t="str">
        <f>vlookup($A166,MainData_Jackie!$1:$1000,6,false)</f>
        <v>1</v>
      </c>
      <c r="AP166" s="32" t="str">
        <f>vlookup($A166,MainData_Jackie!$1:$1000,7,false)</f>
        <v>0</v>
      </c>
      <c r="AQ166" s="32" t="str">
        <f>vlookup($A166,MainData_Jackie!$1:$1000,8,false)</f>
        <v>0</v>
      </c>
      <c r="AR166" s="32" t="str">
        <f>vlookup($A166,MainData_Jackie!$1:$1000,9,false)</f>
        <v>1</v>
      </c>
      <c r="AS166" s="32" t="str">
        <f>vlookup($A166,MainData_Jackie!$1:$1000,10,false)</f>
        <v>1</v>
      </c>
      <c r="AT166" s="32" t="str">
        <f>vlookup($A166,MainData_Jackie!$1:$1000,11,false)</f>
        <v>16</v>
      </c>
      <c r="AU166" s="32" t="str">
        <f>vlookup($A166,MainData_Jackie!$1:$1000,12,false)</f>
        <v>65</v>
      </c>
      <c r="AV166" s="32" t="str">
        <f>vlookup($A166,MainData_Jackie!$1:$1000,13,false)</f>
        <v>gmail</v>
      </c>
      <c r="AW166" s="32" t="str">
        <f>vlookup($A166,MainData_Jackie!$1:$1000,14,false)</f>
        <v>com</v>
      </c>
      <c r="AX166" s="32" t="str">
        <f>vlookup($A166,MainData_Jackie!$1:$1000,15,false)</f>
        <v>3687</v>
      </c>
      <c r="AY166" s="32" t="str">
        <f>vlookup($A166,MainData_Jackie!$1:$1000,16,false)</f>
        <v>female</v>
      </c>
      <c r="AZ166" s="32" t="str">
        <f>vlookup($A166,Ian!165:1164,2,false)</f>
        <v>#N/A</v>
      </c>
      <c r="BA166" s="32" t="str">
        <f>vlookup($A166,Ian!165:1164,3,false)</f>
        <v>#N/A</v>
      </c>
      <c r="BB166" s="32" t="str">
        <f>vlookup($A166,Ian!165:1164,4,false)</f>
        <v>#N/A</v>
      </c>
      <c r="BC166" s="32" t="str">
        <f>vlookup($A166,Ian!165:1164,5,false)</f>
        <v>#N/A</v>
      </c>
      <c r="BD166" s="32" t="str">
        <f>vlookup($A166,Ian!165:1164,6,false)</f>
        <v>#N/A</v>
      </c>
      <c r="BE166" s="32" t="str">
        <f>vlookup($A166,Ian!165:1164,7,false)</f>
        <v>#N/A</v>
      </c>
      <c r="BF166" s="32" t="str">
        <f>vlookup($A166,Ian!165:1164,8,false)</f>
        <v>#N/A</v>
      </c>
      <c r="BG166" s="32" t="str">
        <f>vlookup(A166,SentimentScore!$1:$1000,2,false)</f>
        <v>1</v>
      </c>
      <c r="BH166" s="32" t="str">
        <f>vlookup(A166,'Images with Key'!$1:$1000,32)</f>
        <v/>
      </c>
    </row>
    <row r="167">
      <c r="A167" s="12">
        <v>244.0</v>
      </c>
      <c r="B167" s="16" t="s">
        <v>69</v>
      </c>
      <c r="C167" s="16" t="s">
        <v>2585</v>
      </c>
      <c r="D167" s="18" t="b">
        <v>1</v>
      </c>
      <c r="E167" s="12">
        <v>2.0</v>
      </c>
      <c r="F167" s="12">
        <v>0.0</v>
      </c>
      <c r="G167" s="12">
        <v>2.0</v>
      </c>
      <c r="H167" s="20">
        <v>42323.63125</v>
      </c>
      <c r="I167" s="16" t="s">
        <v>2586</v>
      </c>
      <c r="J167" s="16" t="s">
        <v>2587</v>
      </c>
      <c r="K167" s="16" t="s">
        <v>2588</v>
      </c>
      <c r="L167" s="18" t="e">
        <v>#N/A</v>
      </c>
      <c r="M167" s="18" t="e">
        <v>#N/A</v>
      </c>
      <c r="N167" s="18" t="e">
        <v>#N/A</v>
      </c>
      <c r="O167" s="18" t="e">
        <v>#N/A</v>
      </c>
      <c r="P167" s="18" t="e">
        <v>#N/A</v>
      </c>
      <c r="Q167" s="16" t="s">
        <v>2589</v>
      </c>
      <c r="R167" s="18" t="b">
        <v>1</v>
      </c>
      <c r="S167" s="18" t="b">
        <v>0</v>
      </c>
      <c r="T167" s="12">
        <v>19899.0</v>
      </c>
      <c r="U167" s="16" t="s">
        <v>2590</v>
      </c>
      <c r="V167" s="16" t="s">
        <v>2591</v>
      </c>
      <c r="W167" s="51">
        <v>227598.0</v>
      </c>
      <c r="X167" s="51">
        <v>225963.0</v>
      </c>
      <c r="Y167" s="16" t="s">
        <v>2592</v>
      </c>
      <c r="Z167" s="16" t="s">
        <v>4152</v>
      </c>
      <c r="AA167" s="16"/>
      <c r="AB167" s="16"/>
      <c r="AC167" s="32" t="str">
        <f>vlookup($A167,Alex!$1:$1000,29,false)</f>
        <v>#education</v>
      </c>
      <c r="AD167" s="32" t="str">
        <f>vlookup($A167,Alex!$1:$1000,27,false)</f>
        <v>2</v>
      </c>
      <c r="AE167" s="32" t="str">
        <f>vlookup($A167,Alex!$1:$1000,28,false)</f>
        <v>2</v>
      </c>
      <c r="AF167" s="32" t="str">
        <f>vlookup(I167,'IP addresss'!$2:$1000,3,false)</f>
        <v>North America</v>
      </c>
      <c r="AG167" s="32" t="str">
        <f>vlookup(I167,'IP addresss'!$2:$1000,6,false)</f>
        <v>DE</v>
      </c>
      <c r="AH167" s="32" t="str">
        <f>vlookup(I167,'IP addresss'!$2:$1000,8,false)</f>
        <v>Wilmington</v>
      </c>
      <c r="AI167" s="32" t="str">
        <f>vlookup(I167,'IP addresss'!$2:$1000,10,false)</f>
        <v>39.79759979</v>
      </c>
      <c r="AJ167" s="32" t="str">
        <f>vlookup(I167,'IP addresss'!$2:$1000,11,false)</f>
        <v>-75.53919983</v>
      </c>
      <c r="AK167" s="32" t="str">
        <f>vlookup(A167,MainData_Jackie!$1:$1000,2,false)</f>
        <v>Susan Bachtle</v>
      </c>
      <c r="AL167" s="32" t="str">
        <f>vlookup($A167,MainData_Jackie!$1:$1000,3,false)</f>
        <v>1433</v>
      </c>
      <c r="AM167" s="32" t="str">
        <f>vlookup($A167,MainData_Jackie!$1:$1000,4,false)</f>
        <v>234</v>
      </c>
      <c r="AN167" s="32" t="str">
        <f>vlookup($A167,MainData_Jackie!$1:$1000,5,false)</f>
        <v>42</v>
      </c>
      <c r="AO167" s="32" t="str">
        <f>vlookup($A167,MainData_Jackie!$1:$1000,6,false)</f>
        <v>0</v>
      </c>
      <c r="AP167" s="32" t="str">
        <f>vlookup($A167,MainData_Jackie!$1:$1000,7,false)</f>
        <v>0</v>
      </c>
      <c r="AQ167" s="32" t="str">
        <f>vlookup($A167,MainData_Jackie!$1:$1000,8,false)</f>
        <v>0</v>
      </c>
      <c r="AR167" s="32" t="str">
        <f>vlookup($A167,MainData_Jackie!$1:$1000,9,false)</f>
        <v>0</v>
      </c>
      <c r="AS167" s="32" t="str">
        <f>vlookup($A167,MainData_Jackie!$1:$1000,10,false)</f>
        <v>0</v>
      </c>
      <c r="AT167" s="32" t="str">
        <f>vlookup($A167,MainData_Jackie!$1:$1000,11,false)</f>
        <v>4</v>
      </c>
      <c r="AU167" s="32" t="str">
        <f>vlookup($A167,MainData_Jackie!$1:$1000,12,false)</f>
        <v>49</v>
      </c>
      <c r="AV167" s="32" t="str">
        <f>vlookup($A167,MainData_Jackie!$1:$1000,13,false)</f>
        <v>sanfordschool</v>
      </c>
      <c r="AW167" s="32" t="str">
        <f>vlookup($A167,MainData_Jackie!$1:$1000,14,false)</f>
        <v>org</v>
      </c>
      <c r="AX167" s="32" t="str">
        <f>vlookup($A167,MainData_Jackie!$1:$1000,15,false)</f>
        <v>1840</v>
      </c>
      <c r="AY167" s="32" t="str">
        <f>vlookup($A167,MainData_Jackie!$1:$1000,16,false)</f>
        <v>female</v>
      </c>
      <c r="AZ167" s="32" t="str">
        <f>vlookup($A167,Ian!166:1165,2,false)</f>
        <v/>
      </c>
      <c r="BA167" s="32" t="str">
        <f>vlookup($A167,Ian!166:1165,3,false)</f>
        <v/>
      </c>
      <c r="BB167" s="32" t="str">
        <f>vlookup($A167,Ian!166:1165,4,false)</f>
        <v/>
      </c>
      <c r="BC167" s="32" t="str">
        <f>vlookup($A167,Ian!166:1165,5,false)</f>
        <v/>
      </c>
      <c r="BD167" s="32" t="str">
        <f>vlookup($A167,Ian!166:1165,6,false)</f>
        <v/>
      </c>
      <c r="BE167" s="32" t="str">
        <f>vlookup($A167,Ian!166:1165,7,false)</f>
        <v/>
      </c>
      <c r="BF167" s="32" t="str">
        <f>vlookup($A167,Ian!166:1165,8,false)</f>
        <v/>
      </c>
      <c r="BG167" s="32" t="str">
        <f>vlookup(A167,SentimentScore!$1:$1000,2,false)</f>
        <v>0.998871</v>
      </c>
      <c r="BH167" s="50" t="str">
        <f>vlookup(A167,'Images with Key'!$1:$1000,32)</f>
        <v>https://s3-external-1.amazonaws.com/offertabs/offer/kxdcce/large/810_564c30313fb6e-Running10K.jpg</v>
      </c>
    </row>
    <row r="168">
      <c r="A168" s="12">
        <v>732.0</v>
      </c>
      <c r="B168" s="16" t="s">
        <v>69</v>
      </c>
      <c r="C168" s="16" t="s">
        <v>4154</v>
      </c>
      <c r="D168" s="18" t="b">
        <v>1</v>
      </c>
      <c r="E168" s="12">
        <v>1.0</v>
      </c>
      <c r="F168" s="12">
        <v>0.0</v>
      </c>
      <c r="G168" s="12">
        <v>1.0</v>
      </c>
      <c r="H168" s="20">
        <v>42320.16111111111</v>
      </c>
      <c r="I168" s="16" t="s">
        <v>4155</v>
      </c>
      <c r="J168" s="16" t="s">
        <v>4156</v>
      </c>
      <c r="K168" s="16" t="s">
        <v>4157</v>
      </c>
      <c r="L168" s="18" t="e">
        <v>#N/A</v>
      </c>
      <c r="M168" s="18" t="e">
        <v>#N/A</v>
      </c>
      <c r="N168" s="18" t="e">
        <v>#N/A</v>
      </c>
      <c r="O168" s="18" t="e">
        <v>#N/A</v>
      </c>
      <c r="P168" s="18" t="e">
        <v>#N/A</v>
      </c>
      <c r="Q168" s="16" t="s">
        <v>4153</v>
      </c>
      <c r="R168" s="18" t="b">
        <v>0</v>
      </c>
      <c r="S168" s="18" t="b">
        <v>1</v>
      </c>
      <c r="T168" s="12">
        <v>19969.0</v>
      </c>
      <c r="U168" s="16" t="s">
        <v>4158</v>
      </c>
      <c r="V168" s="16" t="s">
        <v>2591</v>
      </c>
      <c r="W168" s="22"/>
      <c r="X168" s="22"/>
      <c r="Y168" s="16" t="s">
        <v>4160</v>
      </c>
      <c r="Z168" s="16" t="s">
        <v>4164</v>
      </c>
      <c r="AA168" s="12">
        <v>3.0</v>
      </c>
      <c r="AB168" s="12">
        <v>4.0</v>
      </c>
      <c r="AC168" s="32" t="str">
        <f>vlookup($A168,Alex!$1:$1000,29,false)</f>
        <v>#environment #community</v>
      </c>
      <c r="AD168" s="32" t="str">
        <f>vlookup($A168,Alex!$1:$1000,27,false)</f>
        <v>3</v>
      </c>
      <c r="AE168" s="32" t="str">
        <f>vlookup($A168,Alex!$1:$1000,28,false)</f>
        <v>4</v>
      </c>
      <c r="AF168" s="32" t="str">
        <f>vlookup(I168,'IP addresss'!$2:$1000,3,false)</f>
        <v>North America</v>
      </c>
      <c r="AG168" s="32" t="str">
        <f>vlookup(I168,'IP addresss'!$2:$1000,6,false)</f>
        <v>DE</v>
      </c>
      <c r="AH168" s="32" t="str">
        <f>vlookup(I168,'IP addresss'!$2:$1000,8,false)</f>
        <v>Ocean View</v>
      </c>
      <c r="AI168" s="32" t="str">
        <f>vlookup(I168,'IP addresss'!$2:$1000,10,false)</f>
        <v>38.55569839</v>
      </c>
      <c r="AJ168" s="32" t="str">
        <f>vlookup(I168,'IP addresss'!$2:$1000,11,false)</f>
        <v>-75.10810089</v>
      </c>
      <c r="AK168" s="32" t="str">
        <f>vlookup(A168,MainData_Jackie!$1:$1000,2,false)</f>
        <v>Gregg Tepper</v>
      </c>
      <c r="AL168" s="32" t="str">
        <f>vlookup($A168,MainData_Jackie!$1:$1000,3,false)</f>
        <v>1965</v>
      </c>
      <c r="AM168" s="32" t="str">
        <f>vlookup($A168,MainData_Jackie!$1:$1000,4,false)</f>
        <v>334</v>
      </c>
      <c r="AN168" s="32" t="str">
        <f>vlookup($A168,MainData_Jackie!$1:$1000,5,false)</f>
        <v>38</v>
      </c>
      <c r="AO168" s="32" t="str">
        <f>vlookup($A168,MainData_Jackie!$1:$1000,6,false)</f>
        <v>1</v>
      </c>
      <c r="AP168" s="32" t="str">
        <f>vlookup($A168,MainData_Jackie!$1:$1000,7,false)</f>
        <v>0</v>
      </c>
      <c r="AQ168" s="32" t="str">
        <f>vlookup($A168,MainData_Jackie!$1:$1000,8,false)</f>
        <v>0</v>
      </c>
      <c r="AR168" s="32" t="str">
        <f>vlookup($A168,MainData_Jackie!$1:$1000,9,false)</f>
        <v>0</v>
      </c>
      <c r="AS168" s="32" t="str">
        <f>vlookup($A168,MainData_Jackie!$1:$1000,10,false)</f>
        <v>0</v>
      </c>
      <c r="AT168" s="32" t="str">
        <f>vlookup($A168,MainData_Jackie!$1:$1000,11,false)</f>
        <v>2</v>
      </c>
      <c r="AU168" s="32" t="str">
        <f>vlookup($A168,MainData_Jackie!$1:$1000,12,false)</f>
        <v>32</v>
      </c>
      <c r="AV168" s="32" t="str">
        <f>vlookup($A168,MainData_Jackie!$1:$1000,13,false)</f>
        <v>gmail</v>
      </c>
      <c r="AW168" s="32" t="str">
        <f>vlookup($A168,MainData_Jackie!$1:$1000,14,false)</f>
        <v>com</v>
      </c>
      <c r="AX168" s="32" t="str">
        <f>vlookup($A168,MainData_Jackie!$1:$1000,15,false)</f>
        <v>2581</v>
      </c>
      <c r="AY168" s="32" t="str">
        <f>vlookup($A168,MainData_Jackie!$1:$1000,16,false)</f>
        <v>male</v>
      </c>
      <c r="AZ168" s="32" t="str">
        <f>vlookup($A168,Ian!167:1166,2,false)</f>
        <v/>
      </c>
      <c r="BA168" s="32" t="str">
        <f>vlookup($A168,Ian!167:1166,3,false)</f>
        <v/>
      </c>
      <c r="BB168" s="32" t="str">
        <f>vlookup($A168,Ian!167:1166,4,false)</f>
        <v/>
      </c>
      <c r="BC168" s="32" t="str">
        <f>vlookup($A168,Ian!167:1166,5,false)</f>
        <v/>
      </c>
      <c r="BD168" s="32" t="str">
        <f>vlookup($A168,Ian!167:1166,6,false)</f>
        <v/>
      </c>
      <c r="BE168" s="32" t="str">
        <f>vlookup($A168,Ian!167:1166,7,false)</f>
        <v/>
      </c>
      <c r="BF168" s="32" t="str">
        <f>vlookup($A168,Ian!167:1166,8,false)</f>
        <v/>
      </c>
      <c r="BG168" s="32" t="str">
        <f>vlookup(A168,SentimentScore!$1:$1000,2,false)</f>
        <v>0.999994</v>
      </c>
      <c r="BH168" s="32" t="str">
        <f>vlookup(A168,'Images with Key'!$1:$1000,32)</f>
        <v/>
      </c>
    </row>
    <row r="169">
      <c r="A169" s="12">
        <v>48.0</v>
      </c>
      <c r="B169" s="16" t="s">
        <v>69</v>
      </c>
      <c r="C169" s="16" t="s">
        <v>779</v>
      </c>
      <c r="D169" s="18" t="b">
        <v>1</v>
      </c>
      <c r="E169" s="12">
        <v>5.0</v>
      </c>
      <c r="F169" s="12">
        <v>3.0</v>
      </c>
      <c r="G169" s="12">
        <v>2.0</v>
      </c>
      <c r="H169" s="20">
        <v>42328.30902777778</v>
      </c>
      <c r="I169" s="16" t="s">
        <v>780</v>
      </c>
      <c r="J169" s="16" t="s">
        <v>781</v>
      </c>
      <c r="K169" s="16" t="s">
        <v>782</v>
      </c>
      <c r="L169" s="18" t="e">
        <v>#N/A</v>
      </c>
      <c r="M169" s="18" t="e">
        <v>#N/A</v>
      </c>
      <c r="N169" s="18" t="e">
        <v>#N/A</v>
      </c>
      <c r="O169" s="18" t="e">
        <v>#N/A</v>
      </c>
      <c r="P169" s="18" t="e">
        <v>#N/A</v>
      </c>
      <c r="Q169" s="16" t="s">
        <v>783</v>
      </c>
      <c r="R169" s="18" t="b">
        <v>1</v>
      </c>
      <c r="S169" s="18" t="b">
        <v>0</v>
      </c>
      <c r="T169" s="12">
        <v>33131.0</v>
      </c>
      <c r="U169" s="16" t="s">
        <v>784</v>
      </c>
      <c r="V169" s="16" t="s">
        <v>785</v>
      </c>
      <c r="W169" s="51">
        <v>1.9971306E7</v>
      </c>
      <c r="X169" s="51">
        <v>1.9714118E7</v>
      </c>
      <c r="Y169" s="16" t="s">
        <v>786</v>
      </c>
      <c r="Z169" s="16" t="s">
        <v>4171</v>
      </c>
      <c r="AB169" s="12">
        <v>6.0</v>
      </c>
      <c r="AC169" s="32" t="str">
        <f>vlookup($A169,Alex!$1:$1000,29,false)</f>
        <v>#notcohesive</v>
      </c>
      <c r="AD169" s="32" t="str">
        <f>vlookup($A169,Alex!$1:$1000,27,false)</f>
        <v>2</v>
      </c>
      <c r="AE169" s="32" t="str">
        <f>vlookup($A169,Alex!$1:$1000,28,false)</f>
        <v>6</v>
      </c>
      <c r="AF169" s="32" t="str">
        <f>vlookup(I169,'IP addresss'!$2:$1000,3,false)</f>
        <v>North America</v>
      </c>
      <c r="AG169" s="32" t="str">
        <f>vlookup(I169,'IP addresss'!$2:$1000,6,false)</f>
        <v>MD</v>
      </c>
      <c r="AH169" s="32" t="str">
        <f>vlookup(I169,'IP addresss'!$2:$1000,8,false)</f>
        <v>Cockeysville</v>
      </c>
      <c r="AI169" s="32" t="str">
        <f>vlookup(I169,'IP addresss'!$2:$1000,10,false)</f>
        <v>39.4917984</v>
      </c>
      <c r="AJ169" s="32" t="str">
        <f>vlookup(I169,'IP addresss'!$2:$1000,11,false)</f>
        <v>-76.63279724</v>
      </c>
      <c r="AK169" s="32" t="str">
        <f>vlookup(A169,MainData_Jackie!$1:$1000,2,false)</f>
        <v>Michael Arthur Taylor</v>
      </c>
      <c r="AL169" s="32" t="str">
        <f>vlookup($A169,MainData_Jackie!$1:$1000,3,false)</f>
        <v>227</v>
      </c>
      <c r="AM169" s="32" t="str">
        <f>vlookup($A169,MainData_Jackie!$1:$1000,4,false)</f>
        <v>26</v>
      </c>
      <c r="AN169" s="32" t="str">
        <f>vlookup($A169,MainData_Jackie!$1:$1000,5,false)</f>
        <v>43</v>
      </c>
      <c r="AO169" s="32" t="str">
        <f>vlookup($A169,MainData_Jackie!$1:$1000,6,false)</f>
        <v>0</v>
      </c>
      <c r="AP169" s="32" t="str">
        <f>vlookup($A169,MainData_Jackie!$1:$1000,7,false)</f>
        <v>3</v>
      </c>
      <c r="AQ169" s="32" t="str">
        <f>vlookup($A169,MainData_Jackie!$1:$1000,8,false)</f>
        <v>0</v>
      </c>
      <c r="AR169" s="32" t="str">
        <f>vlookup($A169,MainData_Jackie!$1:$1000,9,false)</f>
        <v>1</v>
      </c>
      <c r="AS169" s="32" t="str">
        <f>vlookup($A169,MainData_Jackie!$1:$1000,10,false)</f>
        <v>1</v>
      </c>
      <c r="AT169" s="32" t="str">
        <f>vlookup($A169,MainData_Jackie!$1:$1000,11,false)</f>
        <v>21</v>
      </c>
      <c r="AU169" s="32" t="str">
        <f>vlookup($A169,MainData_Jackie!$1:$1000,12,false)</f>
        <v>117</v>
      </c>
      <c r="AV169" s="32" t="str">
        <f>vlookup($A169,MainData_Jackie!$1:$1000,13,false)</f>
        <v>gmail</v>
      </c>
      <c r="AW169" s="32" t="str">
        <f>vlookup($A169,MainData_Jackie!$1:$1000,14,false)</f>
        <v>com</v>
      </c>
      <c r="AX169" s="32" t="str">
        <f>vlookup($A169,MainData_Jackie!$1:$1000,15,false)</f>
        <v>260</v>
      </c>
      <c r="AY169" s="32" t="str">
        <f>vlookup($A169,MainData_Jackie!$1:$1000,16,false)</f>
        <v>male</v>
      </c>
      <c r="AZ169" s="32" t="str">
        <f>vlookup($A169,Ian!168:1167,2,false)</f>
        <v>#N/A</v>
      </c>
      <c r="BA169" s="32" t="str">
        <f>vlookup($A169,Ian!168:1167,3,false)</f>
        <v>#N/A</v>
      </c>
      <c r="BB169" s="32" t="str">
        <f>vlookup($A169,Ian!168:1167,4,false)</f>
        <v>#N/A</v>
      </c>
      <c r="BC169" s="32" t="str">
        <f>vlookup($A169,Ian!168:1167,5,false)</f>
        <v>#N/A</v>
      </c>
      <c r="BD169" s="32" t="str">
        <f>vlookup($A169,Ian!168:1167,6,false)</f>
        <v>#N/A</v>
      </c>
      <c r="BE169" s="32" t="str">
        <f>vlookup($A169,Ian!168:1167,7,false)</f>
        <v>#N/A</v>
      </c>
      <c r="BF169" s="32" t="str">
        <f>vlookup($A169,Ian!168:1167,8,false)</f>
        <v>#N/A</v>
      </c>
      <c r="BG169" s="32" t="str">
        <f>vlookup(A169,SentimentScore!$1:$1000,2,false)</f>
        <v>0.999353</v>
      </c>
      <c r="BH169" s="50" t="str">
        <f>vlookup(A169,'Images with Key'!$1:$1000,32)</f>
        <v>https://s3-external-1.amazonaws.com/offertabs/offer/kxdcce/large/810_5651d403b219f-Un.jpg</v>
      </c>
    </row>
    <row r="170">
      <c r="A170" s="12">
        <v>49.0</v>
      </c>
      <c r="B170" s="16" t="s">
        <v>69</v>
      </c>
      <c r="C170" s="16" t="s">
        <v>779</v>
      </c>
      <c r="D170" s="18" t="b">
        <v>1</v>
      </c>
      <c r="E170" s="12">
        <v>2.0</v>
      </c>
      <c r="F170" s="12">
        <v>0.0</v>
      </c>
      <c r="G170" s="12">
        <v>2.0</v>
      </c>
      <c r="H170" s="20">
        <v>42328.490277777775</v>
      </c>
      <c r="I170" s="16" t="s">
        <v>780</v>
      </c>
      <c r="J170" s="16" t="s">
        <v>781</v>
      </c>
      <c r="K170" s="16" t="s">
        <v>782</v>
      </c>
      <c r="L170" s="18" t="e">
        <v>#N/A</v>
      </c>
      <c r="M170" s="18" t="e">
        <v>#N/A</v>
      </c>
      <c r="N170" s="18" t="e">
        <v>#N/A</v>
      </c>
      <c r="O170" s="18" t="e">
        <v>#N/A</v>
      </c>
      <c r="P170" s="18" t="e">
        <v>#N/A</v>
      </c>
      <c r="Q170" s="16" t="s">
        <v>790</v>
      </c>
      <c r="R170" s="18" t="b">
        <v>1</v>
      </c>
      <c r="S170" s="18" t="b">
        <v>0</v>
      </c>
      <c r="T170" s="12">
        <v>33131.0</v>
      </c>
      <c r="U170" s="16" t="s">
        <v>784</v>
      </c>
      <c r="V170" s="16" t="s">
        <v>785</v>
      </c>
      <c r="W170" s="51">
        <v>1.9971306E7</v>
      </c>
      <c r="X170" s="51">
        <v>1.9714118E7</v>
      </c>
      <c r="Y170" s="16" t="s">
        <v>786</v>
      </c>
      <c r="Z170" s="16" t="s">
        <v>4179</v>
      </c>
      <c r="AB170" s="12">
        <v>6.0</v>
      </c>
      <c r="AC170" s="32" t="str">
        <f>vlookup($A170,Alex!$1:$1000,29,false)</f>
        <v>#notcohesive</v>
      </c>
      <c r="AD170" s="32" t="str">
        <f>vlookup($A170,Alex!$1:$1000,27,false)</f>
        <v>2</v>
      </c>
      <c r="AE170" s="32" t="str">
        <f>vlookup($A170,Alex!$1:$1000,28,false)</f>
        <v>6</v>
      </c>
      <c r="AF170" s="32" t="str">
        <f>vlookup(I170,'IP addresss'!$2:$1000,3,false)</f>
        <v>North America</v>
      </c>
      <c r="AG170" s="32" t="str">
        <f>vlookup(I170,'IP addresss'!$2:$1000,6,false)</f>
        <v>MD</v>
      </c>
      <c r="AH170" s="32" t="str">
        <f>vlookup(I170,'IP addresss'!$2:$1000,8,false)</f>
        <v>Cockeysville</v>
      </c>
      <c r="AI170" s="32" t="str">
        <f>vlookup(I170,'IP addresss'!$2:$1000,10,false)</f>
        <v>39.4917984</v>
      </c>
      <c r="AJ170" s="32" t="str">
        <f>vlookup(I170,'IP addresss'!$2:$1000,11,false)</f>
        <v>-76.63279724</v>
      </c>
      <c r="AK170" s="32" t="str">
        <f>vlookup(A170,MainData_Jackie!$1:$1000,2,false)</f>
        <v>Michael Arthur Taylor</v>
      </c>
      <c r="AL170" s="32" t="str">
        <f>vlookup($A170,MainData_Jackie!$1:$1000,3,false)</f>
        <v>296</v>
      </c>
      <c r="AM170" s="32" t="str">
        <f>vlookup($A170,MainData_Jackie!$1:$1000,4,false)</f>
        <v>30</v>
      </c>
      <c r="AN170" s="32" t="str">
        <f>vlookup($A170,MainData_Jackie!$1:$1000,5,false)</f>
        <v>68</v>
      </c>
      <c r="AO170" s="32" t="str">
        <f>vlookup($A170,MainData_Jackie!$1:$1000,6,false)</f>
        <v>0</v>
      </c>
      <c r="AP170" s="32" t="str">
        <f>vlookup($A170,MainData_Jackie!$1:$1000,7,false)</f>
        <v>5</v>
      </c>
      <c r="AQ170" s="32" t="str">
        <f>vlookup($A170,MainData_Jackie!$1:$1000,8,false)</f>
        <v>0</v>
      </c>
      <c r="AR170" s="32" t="str">
        <f>vlookup($A170,MainData_Jackie!$1:$1000,9,false)</f>
        <v>1</v>
      </c>
      <c r="AS170" s="32" t="str">
        <f>vlookup($A170,MainData_Jackie!$1:$1000,10,false)</f>
        <v>1</v>
      </c>
      <c r="AT170" s="32" t="str">
        <f>vlookup($A170,MainData_Jackie!$1:$1000,11,false)</f>
        <v>29</v>
      </c>
      <c r="AU170" s="32" t="str">
        <f>vlookup($A170,MainData_Jackie!$1:$1000,12,false)</f>
        <v>117</v>
      </c>
      <c r="AV170" s="32" t="str">
        <f>vlookup($A170,MainData_Jackie!$1:$1000,13,false)</f>
        <v>outlook</v>
      </c>
      <c r="AW170" s="32" t="str">
        <f>vlookup($A170,MainData_Jackie!$1:$1000,14,false)</f>
        <v>com</v>
      </c>
      <c r="AX170" s="32" t="str">
        <f>vlookup($A170,MainData_Jackie!$1:$1000,15,false)</f>
        <v>325</v>
      </c>
      <c r="AY170" s="32" t="str">
        <f>vlookup($A170,MainData_Jackie!$1:$1000,16,false)</f>
        <v>male</v>
      </c>
      <c r="AZ170" s="32" t="str">
        <f>vlookup($A170,Ian!169:1168,2,false)</f>
        <v>#N/A</v>
      </c>
      <c r="BA170" s="32" t="str">
        <f>vlookup($A170,Ian!169:1168,3,false)</f>
        <v>#N/A</v>
      </c>
      <c r="BB170" s="32" t="str">
        <f>vlookup($A170,Ian!169:1168,4,false)</f>
        <v>#N/A</v>
      </c>
      <c r="BC170" s="32" t="str">
        <f>vlookup($A170,Ian!169:1168,5,false)</f>
        <v>#N/A</v>
      </c>
      <c r="BD170" s="32" t="str">
        <f>vlookup($A170,Ian!169:1168,6,false)</f>
        <v>#N/A</v>
      </c>
      <c r="BE170" s="32" t="str">
        <f>vlookup($A170,Ian!169:1168,7,false)</f>
        <v>#N/A</v>
      </c>
      <c r="BF170" s="32" t="str">
        <f>vlookup($A170,Ian!169:1168,8,false)</f>
        <v>#N/A</v>
      </c>
      <c r="BG170" s="32" t="str">
        <f>vlookup(A170,SentimentScore!$1:$1000,2,false)</f>
        <v>1</v>
      </c>
      <c r="BH170" s="50" t="str">
        <f>vlookup(A170,'Images with Key'!$1:$1000,32)</f>
        <v>https://s3-external-1.amazonaws.com/offertabs/offer/kxdcce/large/810_56526b8b27159-FreeMinds.JPG</v>
      </c>
    </row>
    <row r="171">
      <c r="A171" s="12">
        <v>55.0</v>
      </c>
      <c r="B171" s="16" t="s">
        <v>69</v>
      </c>
      <c r="C171" s="16" t="s">
        <v>847</v>
      </c>
      <c r="D171" s="18" t="b">
        <v>1</v>
      </c>
      <c r="E171" s="12">
        <v>9.0</v>
      </c>
      <c r="F171" s="12">
        <v>2.0</v>
      </c>
      <c r="G171" s="12">
        <v>7.0</v>
      </c>
      <c r="H171" s="20">
        <v>42317.71041666667</v>
      </c>
      <c r="I171" s="16" t="s">
        <v>848</v>
      </c>
      <c r="J171" s="16" t="s">
        <v>849</v>
      </c>
      <c r="K171" s="16" t="s">
        <v>850</v>
      </c>
      <c r="L171" s="18" t="e">
        <v>#N/A</v>
      </c>
      <c r="M171" s="18" t="e">
        <v>#N/A</v>
      </c>
      <c r="N171" s="18" t="e">
        <v>#N/A</v>
      </c>
      <c r="O171" s="18" t="e">
        <v>#N/A</v>
      </c>
      <c r="P171" s="18" t="e">
        <v>#N/A</v>
      </c>
      <c r="Q171" s="16" t="s">
        <v>851</v>
      </c>
      <c r="R171" s="18" t="b">
        <v>1</v>
      </c>
      <c r="S171" s="18" t="b">
        <v>1</v>
      </c>
      <c r="T171" s="12">
        <v>33605.0</v>
      </c>
      <c r="U171" s="16" t="s">
        <v>852</v>
      </c>
      <c r="V171" s="16" t="s">
        <v>785</v>
      </c>
      <c r="W171" s="22"/>
      <c r="X171" s="22"/>
      <c r="Y171" s="16" t="s">
        <v>853</v>
      </c>
      <c r="Z171" s="16" t="s">
        <v>4191</v>
      </c>
      <c r="AA171" s="12">
        <v>1.0</v>
      </c>
      <c r="AB171" s="12">
        <v>2.0</v>
      </c>
      <c r="AC171" s="32" t="str">
        <f>vlookup($A171,Alex!$1:$1000,29,false)</f>
        <v>#orgmadeadifferenceinmylife #impact</v>
      </c>
      <c r="AD171" s="32" t="str">
        <f>vlookup($A171,Alex!$1:$1000,27,false)</f>
        <v>1</v>
      </c>
      <c r="AE171" s="32" t="str">
        <f>vlookup($A171,Alex!$1:$1000,28,false)</f>
        <v>2</v>
      </c>
      <c r="AF171" s="32" t="str">
        <f>vlookup(I171,'IP addresss'!$2:$1000,3,false)</f>
        <v>North America</v>
      </c>
      <c r="AG171" s="32" t="str">
        <f>vlookup(I171,'IP addresss'!$2:$1000,6,false)</f>
        <v>FL</v>
      </c>
      <c r="AH171" s="32" t="str">
        <f>vlookup(I171,'IP addresss'!$2:$1000,8,false)</f>
        <v>Tampa</v>
      </c>
      <c r="AI171" s="32" t="str">
        <f>vlookup(I171,'IP addresss'!$2:$1000,10,false)</f>
        <v>27.95779991</v>
      </c>
      <c r="AJ171" s="32" t="str">
        <f>vlookup(I171,'IP addresss'!$2:$1000,11,false)</f>
        <v>-82.46219635</v>
      </c>
      <c r="AK171" s="32" t="str">
        <f>vlookup(A171,MainData_Jackie!$1:$1000,2,false)</f>
        <v>Michelle Lafleur-Box</v>
      </c>
      <c r="AL171" s="32" t="str">
        <f>vlookup($A171,MainData_Jackie!$1:$1000,3,false)</f>
        <v>4399</v>
      </c>
      <c r="AM171" s="32" t="str">
        <f>vlookup($A171,MainData_Jackie!$1:$1000,4,false)</f>
        <v>759</v>
      </c>
      <c r="AN171" s="32" t="str">
        <f>vlookup($A171,MainData_Jackie!$1:$1000,5,false)</f>
        <v>119</v>
      </c>
      <c r="AO171" s="32" t="str">
        <f>vlookup($A171,MainData_Jackie!$1:$1000,6,false)</f>
        <v>0</v>
      </c>
      <c r="AP171" s="32" t="str">
        <f>vlookup($A171,MainData_Jackie!$1:$1000,7,false)</f>
        <v>0</v>
      </c>
      <c r="AQ171" s="32" t="str">
        <f>vlookup($A171,MainData_Jackie!$1:$1000,8,false)</f>
        <v>0</v>
      </c>
      <c r="AR171" s="32" t="str">
        <f>vlookup($A171,MainData_Jackie!$1:$1000,9,false)</f>
        <v>0</v>
      </c>
      <c r="AS171" s="32" t="str">
        <f>vlookup($A171,MainData_Jackie!$1:$1000,10,false)</f>
        <v>6</v>
      </c>
      <c r="AT171" s="32" t="str">
        <f>vlookup($A171,MainData_Jackie!$1:$1000,11,false)</f>
        <v>11</v>
      </c>
      <c r="AU171" s="32" t="str">
        <f>vlookup($A171,MainData_Jackie!$1:$1000,12,false)</f>
        <v>102</v>
      </c>
      <c r="AV171" s="32" t="str">
        <f>vlookup($A171,MainData_Jackie!$1:$1000,13,false)</f>
        <v>gmail</v>
      </c>
      <c r="AW171" s="32" t="str">
        <f>vlookup($A171,MainData_Jackie!$1:$1000,14,false)</f>
        <v>com</v>
      </c>
      <c r="AX171" s="32" t="str">
        <f>vlookup($A171,MainData_Jackie!$1:$1000,15,false)</f>
        <v>6047</v>
      </c>
      <c r="AY171" s="32" t="str">
        <f>vlookup($A171,MainData_Jackie!$1:$1000,16,false)</f>
        <v>female</v>
      </c>
      <c r="AZ171" s="32" t="str">
        <f>vlookup($A171,Ian!170:1169,2,false)</f>
        <v>#N/A</v>
      </c>
      <c r="BA171" s="32" t="str">
        <f>vlookup($A171,Ian!170:1169,3,false)</f>
        <v>#N/A</v>
      </c>
      <c r="BB171" s="32" t="str">
        <f>vlookup($A171,Ian!170:1169,4,false)</f>
        <v>#N/A</v>
      </c>
      <c r="BC171" s="32" t="str">
        <f>vlookup($A171,Ian!170:1169,5,false)</f>
        <v>#N/A</v>
      </c>
      <c r="BD171" s="32" t="str">
        <f>vlookup($A171,Ian!170:1169,6,false)</f>
        <v>#N/A</v>
      </c>
      <c r="BE171" s="32" t="str">
        <f>vlookup($A171,Ian!170:1169,7,false)</f>
        <v>#N/A</v>
      </c>
      <c r="BF171" s="32" t="str">
        <f>vlookup($A171,Ian!170:1169,8,false)</f>
        <v>#N/A</v>
      </c>
      <c r="BG171" s="32" t="str">
        <f>vlookup(A171,SentimentScore!$1:$1000,2,false)</f>
        <v>1</v>
      </c>
      <c r="BH171" s="50" t="str">
        <f>vlookup(A171,'Images with Key'!$1:$1000,32)</f>
        <v>https://s3-external-1.amazonaws.com/offertabs/offer/kxdcce/large/810_5643dce2357e3-girls.jpg</v>
      </c>
    </row>
    <row r="172">
      <c r="A172" s="12">
        <v>66.0</v>
      </c>
      <c r="B172" s="16" t="s">
        <v>69</v>
      </c>
      <c r="C172" s="16" t="s">
        <v>958</v>
      </c>
      <c r="D172" s="18" t="b">
        <v>1</v>
      </c>
      <c r="E172" s="12">
        <v>2.0</v>
      </c>
      <c r="F172" s="12">
        <v>0.0</v>
      </c>
      <c r="G172" s="12">
        <v>2.0</v>
      </c>
      <c r="H172" s="20">
        <v>42311.74097222222</v>
      </c>
      <c r="I172" s="16" t="s">
        <v>959</v>
      </c>
      <c r="J172" s="16" t="s">
        <v>960</v>
      </c>
      <c r="K172" s="16" t="s">
        <v>961</v>
      </c>
      <c r="L172" s="18" t="e">
        <v>#N/A</v>
      </c>
      <c r="M172" s="18" t="e">
        <v>#N/A</v>
      </c>
      <c r="N172" s="18" t="e">
        <v>#N/A</v>
      </c>
      <c r="O172" s="18" t="e">
        <v>#N/A</v>
      </c>
      <c r="P172" s="18" t="e">
        <v>#N/A</v>
      </c>
      <c r="Q172" s="16" t="s">
        <v>962</v>
      </c>
      <c r="R172" s="18" t="b">
        <v>1</v>
      </c>
      <c r="S172" s="18" t="b">
        <v>1</v>
      </c>
      <c r="T172" s="12">
        <v>33133.0</v>
      </c>
      <c r="U172" s="16" t="s">
        <v>784</v>
      </c>
      <c r="V172" s="16" t="s">
        <v>785</v>
      </c>
      <c r="W172" s="22"/>
      <c r="X172" s="22"/>
      <c r="Y172" s="16" t="s">
        <v>598</v>
      </c>
      <c r="Z172" s="16" t="s">
        <v>4199</v>
      </c>
      <c r="AA172" s="12">
        <v>2.0</v>
      </c>
      <c r="AB172" s="12">
        <v>2.0</v>
      </c>
      <c r="AC172" s="32" t="str">
        <f>vlookup($A172,Alex!$1:$1000,29,false)</f>
        <v>#education #hunger</v>
      </c>
      <c r="AD172" s="32" t="str">
        <f>vlookup($A172,Alex!$1:$1000,27,false)</f>
        <v>2</v>
      </c>
      <c r="AE172" s="32" t="str">
        <f>vlookup($A172,Alex!$1:$1000,28,false)</f>
        <v>2</v>
      </c>
      <c r="AF172" s="32" t="str">
        <f>vlookup(I172,'IP addresss'!$2:$1000,3,false)</f>
        <v>North America</v>
      </c>
      <c r="AG172" s="32" t="str">
        <f>vlookup(I172,'IP addresss'!$2:$1000,6,false)</f>
        <v>FL</v>
      </c>
      <c r="AH172" s="32" t="str">
        <f>vlookup(I172,'IP addresss'!$2:$1000,8,false)</f>
        <v>Miami</v>
      </c>
      <c r="AI172" s="32" t="str">
        <f>vlookup(I172,'IP addresss'!$2:$1000,10,false)</f>
        <v>25.72669983</v>
      </c>
      <c r="AJ172" s="32" t="str">
        <f>vlookup(I172,'IP addresss'!$2:$1000,11,false)</f>
        <v>-80.2358017</v>
      </c>
      <c r="AK172" s="32" t="str">
        <f>vlookup(A172,MainData_Jackie!$1:$1000,2,false)</f>
        <v>Tina Cornely</v>
      </c>
      <c r="AL172" s="32" t="str">
        <f>vlookup($A172,MainData_Jackie!$1:$1000,3,false)</f>
        <v>1294</v>
      </c>
      <c r="AM172" s="32" t="str">
        <f>vlookup($A172,MainData_Jackie!$1:$1000,4,false)</f>
        <v>223</v>
      </c>
      <c r="AN172" s="32" t="str">
        <f>vlookup($A172,MainData_Jackie!$1:$1000,5,false)</f>
        <v>28</v>
      </c>
      <c r="AO172" s="32" t="str">
        <f>vlookup($A172,MainData_Jackie!$1:$1000,6,false)</f>
        <v>1</v>
      </c>
      <c r="AP172" s="32" t="str">
        <f>vlookup($A172,MainData_Jackie!$1:$1000,7,false)</f>
        <v>0</v>
      </c>
      <c r="AQ172" s="32" t="str">
        <f>vlookup($A172,MainData_Jackie!$1:$1000,8,false)</f>
        <v>0</v>
      </c>
      <c r="AR172" s="32" t="str">
        <f>vlookup($A172,MainData_Jackie!$1:$1000,9,false)</f>
        <v>0</v>
      </c>
      <c r="AS172" s="32" t="str">
        <f>vlookup($A172,MainData_Jackie!$1:$1000,10,false)</f>
        <v>0</v>
      </c>
      <c r="AT172" s="32" t="str">
        <f>vlookup($A172,MainData_Jackie!$1:$1000,11,false)</f>
        <v>3</v>
      </c>
      <c r="AU172" s="32" t="str">
        <f>vlookup($A172,MainData_Jackie!$1:$1000,12,false)</f>
        <v>28</v>
      </c>
      <c r="AV172" s="32" t="str">
        <f>vlookup($A172,MainData_Jackie!$1:$1000,13,false)</f>
        <v>bridging-humanity</v>
      </c>
      <c r="AW172" s="32" t="str">
        <f>vlookup($A172,MainData_Jackie!$1:$1000,14,false)</f>
        <v>org</v>
      </c>
      <c r="AX172" s="32" t="str">
        <f>vlookup($A172,MainData_Jackie!$1:$1000,15,false)</f>
        <v>1712</v>
      </c>
      <c r="AY172" s="32" t="str">
        <f>vlookup($A172,MainData_Jackie!$1:$1000,16,false)</f>
        <v>female</v>
      </c>
      <c r="AZ172" s="32" t="str">
        <f>vlookup($A172,Ian!171:1170,2,false)</f>
        <v>#N/A</v>
      </c>
      <c r="BA172" s="32" t="str">
        <f>vlookup($A172,Ian!171:1170,3,false)</f>
        <v>#N/A</v>
      </c>
      <c r="BB172" s="32" t="str">
        <f>vlookup($A172,Ian!171:1170,4,false)</f>
        <v>#N/A</v>
      </c>
      <c r="BC172" s="32" t="str">
        <f>vlookup($A172,Ian!171:1170,5,false)</f>
        <v>#N/A</v>
      </c>
      <c r="BD172" s="32" t="str">
        <f>vlookup($A172,Ian!171:1170,6,false)</f>
        <v>#N/A</v>
      </c>
      <c r="BE172" s="32" t="str">
        <f>vlookup($A172,Ian!171:1170,7,false)</f>
        <v>#N/A</v>
      </c>
      <c r="BF172" s="32" t="str">
        <f>vlookup($A172,Ian!171:1170,8,false)</f>
        <v>#N/A</v>
      </c>
      <c r="BG172" s="32" t="str">
        <f>vlookup(A172,SentimentScore!$1:$1000,2,false)</f>
        <v>1</v>
      </c>
      <c r="BH172" s="50" t="str">
        <f>vlookup(A172,'Images with Key'!$1:$1000,32)</f>
        <v>https://s3-external-1.amazonaws.com/offertabs/offer/kxdcce/large/810_563bed1211619-DSC_3367.jpg</v>
      </c>
    </row>
    <row r="173">
      <c r="A173" s="12">
        <v>86.0</v>
      </c>
      <c r="B173" s="16" t="s">
        <v>69</v>
      </c>
      <c r="C173" s="16" t="s">
        <v>1129</v>
      </c>
      <c r="D173" s="18" t="b">
        <v>1</v>
      </c>
      <c r="E173" s="12">
        <v>8.0</v>
      </c>
      <c r="F173" s="12">
        <v>2.0</v>
      </c>
      <c r="G173" s="12">
        <v>6.0</v>
      </c>
      <c r="H173" s="20">
        <v>42333.30763888889</v>
      </c>
      <c r="I173" s="16" t="s">
        <v>1130</v>
      </c>
      <c r="J173" s="16" t="s">
        <v>1131</v>
      </c>
      <c r="K173" s="16" t="s">
        <v>1132</v>
      </c>
      <c r="L173" s="18" t="e">
        <v>#N/A</v>
      </c>
      <c r="M173" s="18" t="e">
        <v>#N/A</v>
      </c>
      <c r="N173" s="18" t="e">
        <v>#N/A</v>
      </c>
      <c r="O173" s="18" t="e">
        <v>#N/A</v>
      </c>
      <c r="P173" s="18" t="e">
        <v>#N/A</v>
      </c>
      <c r="Q173" s="16" t="s">
        <v>1133</v>
      </c>
      <c r="R173" s="18" t="b">
        <v>1</v>
      </c>
      <c r="S173" s="18" t="b">
        <v>0</v>
      </c>
      <c r="T173" s="12">
        <v>34112.0</v>
      </c>
      <c r="U173" s="16" t="s">
        <v>1134</v>
      </c>
      <c r="V173" s="16" t="s">
        <v>785</v>
      </c>
      <c r="W173" s="22"/>
      <c r="X173" s="22"/>
      <c r="Y173" s="16" t="s">
        <v>1135</v>
      </c>
      <c r="Z173" s="16" t="s">
        <v>4206</v>
      </c>
      <c r="AA173" s="12">
        <v>3.0</v>
      </c>
      <c r="AB173" s="12">
        <v>6.0</v>
      </c>
      <c r="AC173" s="32" t="str">
        <f>vlookup($A173,Alex!$1:$1000,29,false)</f>
        <v>#notcohesive</v>
      </c>
      <c r="AD173" s="32" t="str">
        <f>vlookup($A173,Alex!$1:$1000,27,false)</f>
        <v>3</v>
      </c>
      <c r="AE173" s="32" t="str">
        <f>vlookup($A173,Alex!$1:$1000,28,false)</f>
        <v>6</v>
      </c>
      <c r="AF173" s="32" t="str">
        <f>vlookup(I173,'IP addresss'!$2:$1000,3,false)</f>
        <v>North America</v>
      </c>
      <c r="AG173" s="32" t="str">
        <f>vlookup(I173,'IP addresss'!$2:$1000,6,false)</f>
        <v>UT</v>
      </c>
      <c r="AH173" s="32" t="str">
        <f>vlookup(I173,'IP addresss'!$2:$1000,8,false)</f>
        <v>Logan</v>
      </c>
      <c r="AI173" s="32" t="str">
        <f>vlookup(I173,'IP addresss'!$2:$1000,10,false)</f>
        <v>41.64120102</v>
      </c>
      <c r="AJ173" s="32" t="str">
        <f>vlookup(I173,'IP addresss'!$2:$1000,11,false)</f>
        <v>-111.8965988</v>
      </c>
      <c r="AK173" s="32" t="str">
        <f>vlookup(A173,MainData_Jackie!$1:$1000,2,false)</f>
        <v>Alexi Lamm</v>
      </c>
      <c r="AL173" s="32" t="str">
        <f>vlookup($A173,MainData_Jackie!$1:$1000,3,false)</f>
        <v>951</v>
      </c>
      <c r="AM173" s="32" t="str">
        <f>vlookup($A173,MainData_Jackie!$1:$1000,4,false)</f>
        <v>173</v>
      </c>
      <c r="AN173" s="32" t="str">
        <f>vlookup($A173,MainData_Jackie!$1:$1000,5,false)</f>
        <v>23</v>
      </c>
      <c r="AO173" s="32" t="str">
        <f>vlookup($A173,MainData_Jackie!$1:$1000,6,false)</f>
        <v>0</v>
      </c>
      <c r="AP173" s="32" t="str">
        <f>vlookup($A173,MainData_Jackie!$1:$1000,7,false)</f>
        <v>0</v>
      </c>
      <c r="AQ173" s="32" t="str">
        <f>vlookup($A173,MainData_Jackie!$1:$1000,8,false)</f>
        <v>0</v>
      </c>
      <c r="AR173" s="32" t="str">
        <f>vlookup($A173,MainData_Jackie!$1:$1000,9,false)</f>
        <v>0</v>
      </c>
      <c r="AS173" s="32" t="str">
        <f>vlookup($A173,MainData_Jackie!$1:$1000,10,false)</f>
        <v>0</v>
      </c>
      <c r="AT173" s="32" t="str">
        <f>vlookup($A173,MainData_Jackie!$1:$1000,11,false)</f>
        <v>0</v>
      </c>
      <c r="AU173" s="32" t="str">
        <f>vlookup($A173,MainData_Jackie!$1:$1000,12,false)</f>
        <v>22</v>
      </c>
      <c r="AV173" s="32" t="str">
        <f>vlookup($A173,MainData_Jackie!$1:$1000,13,false)</f>
        <v>email</v>
      </c>
      <c r="AW173" s="32" t="str">
        <f>vlookup($A173,MainData_Jackie!$1:$1000,14,false)</f>
        <v>com</v>
      </c>
      <c r="AX173" s="32" t="str">
        <f>vlookup($A173,MainData_Jackie!$1:$1000,15,false)</f>
        <v>1270</v>
      </c>
      <c r="AY173" s="32" t="str">
        <f>vlookup($A173,MainData_Jackie!$1:$1000,16,false)</f>
        <v>male</v>
      </c>
      <c r="AZ173" s="32" t="str">
        <f>vlookup($A173,Ian!172:1171,2,false)</f>
        <v>#N/A</v>
      </c>
      <c r="BA173" s="32" t="str">
        <f>vlookup($A173,Ian!172:1171,3,false)</f>
        <v>#N/A</v>
      </c>
      <c r="BB173" s="32" t="str">
        <f>vlookup($A173,Ian!172:1171,4,false)</f>
        <v>#N/A</v>
      </c>
      <c r="BC173" s="32" t="str">
        <f>vlookup($A173,Ian!172:1171,5,false)</f>
        <v>#N/A</v>
      </c>
      <c r="BD173" s="32" t="str">
        <f>vlookup($A173,Ian!172:1171,6,false)</f>
        <v>#N/A</v>
      </c>
      <c r="BE173" s="32" t="str">
        <f>vlookup($A173,Ian!172:1171,7,false)</f>
        <v>#N/A</v>
      </c>
      <c r="BF173" s="32" t="str">
        <f>vlookup($A173,Ian!172:1171,8,false)</f>
        <v>#N/A</v>
      </c>
      <c r="BG173" s="32" t="str">
        <f>vlookup(A173,SentimentScore!$1:$1000,2,false)</f>
        <v>0.778468</v>
      </c>
      <c r="BH173" s="50" t="str">
        <f>vlookup(A173,'Images with Key'!$1:$1000,32)</f>
        <v>https://s3-external-1.amazonaws.com/offertabs/offer/kxdcce/large/810_5643b74d50b9d-story.png</v>
      </c>
    </row>
    <row r="174">
      <c r="A174" s="12">
        <v>87.0</v>
      </c>
      <c r="B174" s="16" t="s">
        <v>69</v>
      </c>
      <c r="C174" s="16" t="s">
        <v>1129</v>
      </c>
      <c r="D174" s="18" t="b">
        <v>1</v>
      </c>
      <c r="E174" s="12">
        <v>14.0</v>
      </c>
      <c r="F174" s="12">
        <v>4.0</v>
      </c>
      <c r="G174" s="12">
        <v>10.0</v>
      </c>
      <c r="H174" s="20">
        <v>42337.72152777778</v>
      </c>
      <c r="I174" s="16" t="s">
        <v>1139</v>
      </c>
      <c r="J174" s="16" t="s">
        <v>1131</v>
      </c>
      <c r="K174" s="16" t="s">
        <v>1140</v>
      </c>
      <c r="L174" s="18" t="e">
        <v>#N/A</v>
      </c>
      <c r="M174" s="18" t="e">
        <v>#N/A</v>
      </c>
      <c r="N174" s="18" t="e">
        <v>#N/A</v>
      </c>
      <c r="O174" s="18" t="e">
        <v>#N/A</v>
      </c>
      <c r="P174" s="18" t="e">
        <v>#N/A</v>
      </c>
      <c r="Q174" s="16" t="s">
        <v>1141</v>
      </c>
      <c r="R174" s="18" t="b">
        <v>1</v>
      </c>
      <c r="S174" s="18" t="b">
        <v>1</v>
      </c>
      <c r="T174" s="12">
        <v>34112.0</v>
      </c>
      <c r="U174" s="16" t="s">
        <v>1134</v>
      </c>
      <c r="V174" s="16" t="s">
        <v>785</v>
      </c>
      <c r="W174" s="22"/>
      <c r="X174" s="22"/>
      <c r="Y174" s="16" t="s">
        <v>1135</v>
      </c>
      <c r="Z174" s="16" t="s">
        <v>4214</v>
      </c>
      <c r="AA174" s="12">
        <v>2.0</v>
      </c>
      <c r="AB174" s="12">
        <v>6.0</v>
      </c>
      <c r="AC174" s="32" t="str">
        <f>vlookup($A174,Alex!$1:$1000,29,false)</f>
        <v>#environment</v>
      </c>
      <c r="AD174" s="32" t="str">
        <f>vlookup($A174,Alex!$1:$1000,27,false)</f>
        <v>2</v>
      </c>
      <c r="AE174" s="32" t="str">
        <f>vlookup($A174,Alex!$1:$1000,28,false)</f>
        <v>6</v>
      </c>
      <c r="AF174" s="32" t="str">
        <f>vlookup(I174,'IP addresss'!$2:$1000,3,false)</f>
        <v>North America</v>
      </c>
      <c r="AG174" s="32" t="str">
        <f>vlookup(I174,'IP addresss'!$2:$1000,6,false)</f>
        <v>UT</v>
      </c>
      <c r="AH174" s="32" t="str">
        <f>vlookup(I174,'IP addresss'!$2:$1000,8,false)</f>
        <v>Logan</v>
      </c>
      <c r="AI174" s="32" t="str">
        <f>vlookup(I174,'IP addresss'!$2:$1000,10,false)</f>
        <v>41.70479965</v>
      </c>
      <c r="AJ174" s="32" t="str">
        <f>vlookup(I174,'IP addresss'!$2:$1000,11,false)</f>
        <v>-111.870903</v>
      </c>
      <c r="AK174" s="32" t="str">
        <f>vlookup(A174,MainData_Jackie!$1:$1000,2,false)</f>
        <v>Darren Bingham</v>
      </c>
      <c r="AL174" s="32" t="str">
        <f>vlookup($A174,MainData_Jackie!$1:$1000,3,false)</f>
        <v>667</v>
      </c>
      <c r="AM174" s="32" t="str">
        <f>vlookup($A174,MainData_Jackie!$1:$1000,4,false)</f>
        <v>121</v>
      </c>
      <c r="AN174" s="32" t="str">
        <f>vlookup($A174,MainData_Jackie!$1:$1000,5,false)</f>
        <v>29</v>
      </c>
      <c r="AO174" s="32" t="str">
        <f>vlookup($A174,MainData_Jackie!$1:$1000,6,false)</f>
        <v>1</v>
      </c>
      <c r="AP174" s="32" t="str">
        <f>vlookup($A174,MainData_Jackie!$1:$1000,7,false)</f>
        <v>5</v>
      </c>
      <c r="AQ174" s="32" t="str">
        <f>vlookup($A174,MainData_Jackie!$1:$1000,8,false)</f>
        <v>0</v>
      </c>
      <c r="AR174" s="32" t="str">
        <f>vlookup($A174,MainData_Jackie!$1:$1000,9,false)</f>
        <v>0</v>
      </c>
      <c r="AS174" s="32" t="str">
        <f>vlookup($A174,MainData_Jackie!$1:$1000,10,false)</f>
        <v>1</v>
      </c>
      <c r="AT174" s="32" t="str">
        <f>vlookup($A174,MainData_Jackie!$1:$1000,11,false)</f>
        <v>0</v>
      </c>
      <c r="AU174" s="32" t="str">
        <f>vlookup($A174,MainData_Jackie!$1:$1000,12,false)</f>
        <v>28</v>
      </c>
      <c r="AV174" s="32" t="str">
        <f>vlookup($A174,MainData_Jackie!$1:$1000,13,false)</f>
        <v>gmail</v>
      </c>
      <c r="AW174" s="32" t="str">
        <f>vlookup($A174,MainData_Jackie!$1:$1000,14,false)</f>
        <v>com</v>
      </c>
      <c r="AX174" s="32" t="str">
        <f>vlookup($A174,MainData_Jackie!$1:$1000,15,false)</f>
        <v>749</v>
      </c>
      <c r="AY174" s="32" t="str">
        <f>vlookup($A174,MainData_Jackie!$1:$1000,16,false)</f>
        <v>male</v>
      </c>
      <c r="AZ174" s="32" t="str">
        <f>vlookup($A174,Ian!173:1172,2,false)</f>
        <v>#N/A</v>
      </c>
      <c r="BA174" s="32" t="str">
        <f>vlookup($A174,Ian!173:1172,3,false)</f>
        <v>#N/A</v>
      </c>
      <c r="BB174" s="32" t="str">
        <f>vlookup($A174,Ian!173:1172,4,false)</f>
        <v>#N/A</v>
      </c>
      <c r="BC174" s="32" t="str">
        <f>vlookup($A174,Ian!173:1172,5,false)</f>
        <v>#N/A</v>
      </c>
      <c r="BD174" s="32" t="str">
        <f>vlookup($A174,Ian!173:1172,6,false)</f>
        <v>#N/A</v>
      </c>
      <c r="BE174" s="32" t="str">
        <f>vlookup($A174,Ian!173:1172,7,false)</f>
        <v>#N/A</v>
      </c>
      <c r="BF174" s="32" t="str">
        <f>vlookup($A174,Ian!173:1172,8,false)</f>
        <v>#N/A</v>
      </c>
      <c r="BG174" s="32" t="str">
        <f>vlookup(A174,SentimentScore!$1:$1000,2,false)</f>
        <v>#N/A</v>
      </c>
      <c r="BH174" s="50" t="str">
        <f>vlookup(A174,'Images with Key'!$1:$1000,32)</f>
        <v>https://s3-external-1.amazonaws.com/offertabs/offer/kxdcce/large/810_564601eb06d57-mama.png</v>
      </c>
    </row>
    <row r="175">
      <c r="A175" s="12">
        <v>105.0</v>
      </c>
      <c r="B175" s="16" t="s">
        <v>69</v>
      </c>
      <c r="C175" s="16" t="s">
        <v>1320</v>
      </c>
      <c r="D175" s="18" t="b">
        <v>1</v>
      </c>
      <c r="E175" s="12">
        <v>46.0</v>
      </c>
      <c r="F175" s="12">
        <v>6.0</v>
      </c>
      <c r="G175" s="12">
        <v>40.0</v>
      </c>
      <c r="H175" s="20">
        <v>42326.36666666667</v>
      </c>
      <c r="I175" s="16" t="s">
        <v>1321</v>
      </c>
      <c r="J175" s="16" t="s">
        <v>1322</v>
      </c>
      <c r="K175" s="16" t="s">
        <v>1323</v>
      </c>
      <c r="L175" s="18" t="e">
        <v>#N/A</v>
      </c>
      <c r="M175" s="18" t="e">
        <v>#N/A</v>
      </c>
      <c r="N175" s="18" t="e">
        <v>#N/A</v>
      </c>
      <c r="O175" s="18" t="e">
        <v>#N/A</v>
      </c>
      <c r="P175" s="18" t="e">
        <v>#N/A</v>
      </c>
      <c r="Q175" s="16" t="s">
        <v>1324</v>
      </c>
      <c r="R175" s="18" t="b">
        <v>1</v>
      </c>
      <c r="S175" s="18" t="b">
        <v>1</v>
      </c>
      <c r="T175" s="12">
        <v>32257.0</v>
      </c>
      <c r="U175" s="16" t="s">
        <v>1325</v>
      </c>
      <c r="V175" s="16" t="s">
        <v>785</v>
      </c>
      <c r="W175" s="51">
        <v>9.504359E7</v>
      </c>
      <c r="X175" s="51">
        <v>9.1470031E7</v>
      </c>
      <c r="Y175" s="16" t="s">
        <v>668</v>
      </c>
      <c r="Z175" s="16" t="s">
        <v>4217</v>
      </c>
      <c r="AA175" s="12">
        <v>1.0</v>
      </c>
      <c r="AB175" s="12">
        <v>2.0</v>
      </c>
      <c r="AC175" s="32" t="str">
        <f>vlookup($A175,Alex!$1:$1000,29,false)</f>
        <v>#fightingcancer #orgmadeadifferenceinmylife</v>
      </c>
      <c r="AD175" s="32" t="str">
        <f>vlookup($A175,Alex!$1:$1000,27,false)</f>
        <v>1</v>
      </c>
      <c r="AE175" s="32" t="str">
        <f>vlookup($A175,Alex!$1:$1000,28,false)</f>
        <v>2</v>
      </c>
      <c r="AF175" s="32" t="str">
        <f>vlookup(I175,'IP addresss'!$2:$1000,3,false)</f>
        <v>North America</v>
      </c>
      <c r="AG175" s="32" t="str">
        <f>vlookup(I175,'IP addresss'!$2:$1000,6,false)</f>
        <v>FL</v>
      </c>
      <c r="AH175" s="32" t="str">
        <f>vlookup(I175,'IP addresss'!$2:$1000,8,false)</f>
        <v>Jacksonville Beach</v>
      </c>
      <c r="AI175" s="32" t="str">
        <f>vlookup(I175,'IP addresss'!$2:$1000,10,false)</f>
        <v>30.28009987</v>
      </c>
      <c r="AJ175" s="32" t="str">
        <f>vlookup(I175,'IP addresss'!$2:$1000,11,false)</f>
        <v>-81.40499878</v>
      </c>
      <c r="AK175" s="32" t="str">
        <f>vlookup(A175,MainData_Jackie!$1:$1000,2,false)</f>
        <v>Amy Porterfield Levy</v>
      </c>
      <c r="AL175" s="32" t="str">
        <f>vlookup($A175,MainData_Jackie!$1:$1000,3,false)</f>
        <v>3185</v>
      </c>
      <c r="AM175" s="32" t="str">
        <f>vlookup($A175,MainData_Jackie!$1:$1000,4,false)</f>
        <v>570</v>
      </c>
      <c r="AN175" s="32" t="str">
        <f>vlookup($A175,MainData_Jackie!$1:$1000,5,false)</f>
        <v>101</v>
      </c>
      <c r="AO175" s="32" t="str">
        <f>vlookup($A175,MainData_Jackie!$1:$1000,6,false)</f>
        <v>1</v>
      </c>
      <c r="AP175" s="32" t="str">
        <f>vlookup($A175,MainData_Jackie!$1:$1000,7,false)</f>
        <v>1</v>
      </c>
      <c r="AQ175" s="32" t="str">
        <f>vlookup($A175,MainData_Jackie!$1:$1000,8,false)</f>
        <v>0</v>
      </c>
      <c r="AR175" s="32" t="str">
        <f>vlookup($A175,MainData_Jackie!$1:$1000,9,false)</f>
        <v>0</v>
      </c>
      <c r="AS175" s="32" t="str">
        <f>vlookup($A175,MainData_Jackie!$1:$1000,10,false)</f>
        <v>0</v>
      </c>
      <c r="AT175" s="32" t="str">
        <f>vlookup($A175,MainData_Jackie!$1:$1000,11,false)</f>
        <v>9</v>
      </c>
      <c r="AU175" s="32" t="str">
        <f>vlookup($A175,MainData_Jackie!$1:$1000,12,false)</f>
        <v>52</v>
      </c>
      <c r="AV175" s="32" t="str">
        <f>vlookup($A175,MainData_Jackie!$1:$1000,13,false)</f>
        <v>yahoo</v>
      </c>
      <c r="AW175" s="32" t="str">
        <f>vlookup($A175,MainData_Jackie!$1:$1000,14,false)</f>
        <v>com</v>
      </c>
      <c r="AX175" s="32" t="str">
        <f>vlookup($A175,MainData_Jackie!$1:$1000,15,false)</f>
        <v>4272</v>
      </c>
      <c r="AY175" s="32" t="str">
        <f>vlookup($A175,MainData_Jackie!$1:$1000,16,false)</f>
        <v>female</v>
      </c>
      <c r="AZ175" s="32" t="str">
        <f>vlookup($A175,Ian!174:1173,2,false)</f>
        <v>#N/A</v>
      </c>
      <c r="BA175" s="32" t="str">
        <f>vlookup($A175,Ian!174:1173,3,false)</f>
        <v>#N/A</v>
      </c>
      <c r="BB175" s="32" t="str">
        <f>vlookup($A175,Ian!174:1173,4,false)</f>
        <v>#N/A</v>
      </c>
      <c r="BC175" s="32" t="str">
        <f>vlookup($A175,Ian!174:1173,5,false)</f>
        <v>#N/A</v>
      </c>
      <c r="BD175" s="32" t="str">
        <f>vlookup($A175,Ian!174:1173,6,false)</f>
        <v>#N/A</v>
      </c>
      <c r="BE175" s="32" t="str">
        <f>vlookup($A175,Ian!174:1173,7,false)</f>
        <v>#N/A</v>
      </c>
      <c r="BF175" s="32" t="str">
        <f>vlookup($A175,Ian!174:1173,8,false)</f>
        <v>#N/A</v>
      </c>
      <c r="BG175" s="32" t="str">
        <f>vlookup(A175,SentimentScore!$1:$1000,2,false)</f>
        <v>0.000513</v>
      </c>
      <c r="BH175" s="50" t="str">
        <f>vlookup(A175,'Images with Key'!$1:$1000,32)</f>
        <v>https://s3-external-1.amazonaws.com/offertabs/offer/kxdcce/large/810_564e308fec399-USPainlogo2.jpg</v>
      </c>
    </row>
    <row r="176">
      <c r="A176" s="12">
        <v>112.0</v>
      </c>
      <c r="B176" s="16" t="s">
        <v>69</v>
      </c>
      <c r="C176" s="16" t="s">
        <v>1388</v>
      </c>
      <c r="D176" s="18" t="b">
        <v>1</v>
      </c>
      <c r="E176" s="12">
        <v>44.0</v>
      </c>
      <c r="F176" s="12">
        <v>10.0</v>
      </c>
      <c r="G176" s="12">
        <v>34.0</v>
      </c>
      <c r="H176" s="20">
        <v>42328.42569444444</v>
      </c>
      <c r="I176" s="16" t="s">
        <v>1389</v>
      </c>
      <c r="J176" s="16" t="s">
        <v>1390</v>
      </c>
      <c r="K176" s="16" t="s">
        <v>1391</v>
      </c>
      <c r="L176" s="18" t="e">
        <v>#N/A</v>
      </c>
      <c r="M176" s="18" t="e">
        <v>#N/A</v>
      </c>
      <c r="N176" s="18" t="e">
        <v>#N/A</v>
      </c>
      <c r="O176" s="18" t="e">
        <v>#N/A</v>
      </c>
      <c r="P176" s="18" t="e">
        <v>#N/A</v>
      </c>
      <c r="Q176" s="16" t="s">
        <v>1392</v>
      </c>
      <c r="R176" s="18" t="b">
        <v>1</v>
      </c>
      <c r="S176" s="18" t="b">
        <v>1</v>
      </c>
      <c r="T176" s="12">
        <v>32904.0</v>
      </c>
      <c r="U176" s="16" t="s">
        <v>1393</v>
      </c>
      <c r="V176" s="16" t="s">
        <v>785</v>
      </c>
      <c r="W176" s="22"/>
      <c r="X176" s="22"/>
      <c r="Y176" s="16" t="s">
        <v>1301</v>
      </c>
      <c r="Z176" s="16" t="s">
        <v>4227</v>
      </c>
      <c r="AA176" s="12">
        <v>2.0</v>
      </c>
      <c r="AB176" s="12">
        <v>4.0</v>
      </c>
      <c r="AC176" s="32" t="str">
        <f>vlookup($A176,Alex!$1:$1000,29,false)</f>
        <v>#environment</v>
      </c>
      <c r="AD176" s="32" t="str">
        <f>vlookup($A176,Alex!$1:$1000,27,false)</f>
        <v>2</v>
      </c>
      <c r="AE176" s="32" t="str">
        <f>vlookup($A176,Alex!$1:$1000,28,false)</f>
        <v>4</v>
      </c>
      <c r="AF176" s="32" t="str">
        <f>vlookup(I176,'IP addresss'!$2:$1000,3,false)</f>
        <v>North America</v>
      </c>
      <c r="AG176" s="32" t="str">
        <f>vlookup(I176,'IP addresss'!$2:$1000,6,false)</f>
        <v>FL</v>
      </c>
      <c r="AH176" s="32" t="str">
        <f>vlookup(I176,'IP addresss'!$2:$1000,8,false)</f>
        <v>Melbourne</v>
      </c>
      <c r="AI176" s="32" t="str">
        <f>vlookup(I176,'IP addresss'!$2:$1000,10,false)</f>
        <v>28.07819939</v>
      </c>
      <c r="AJ176" s="32" t="str">
        <f>vlookup(I176,'IP addresss'!$2:$1000,11,false)</f>
        <v>-80.75340271</v>
      </c>
      <c r="AK176" s="32" t="str">
        <f>vlookup(A176,MainData_Jackie!$1:$1000,2,false)</f>
        <v>Angela Davis</v>
      </c>
      <c r="AL176" s="32" t="str">
        <f>vlookup($A176,MainData_Jackie!$1:$1000,3,false)</f>
        <v>1332</v>
      </c>
      <c r="AM176" s="32" t="str">
        <f>vlookup($A176,MainData_Jackie!$1:$1000,4,false)</f>
        <v>237</v>
      </c>
      <c r="AN176" s="32" t="str">
        <f>vlookup($A176,MainData_Jackie!$1:$1000,5,false)</f>
        <v>50</v>
      </c>
      <c r="AO176" s="32" t="str">
        <f>vlookup($A176,MainData_Jackie!$1:$1000,6,false)</f>
        <v>1</v>
      </c>
      <c r="AP176" s="32" t="str">
        <f>vlookup($A176,MainData_Jackie!$1:$1000,7,false)</f>
        <v>0</v>
      </c>
      <c r="AQ176" s="32" t="str">
        <f>vlookup($A176,MainData_Jackie!$1:$1000,8,false)</f>
        <v>0</v>
      </c>
      <c r="AR176" s="32" t="str">
        <f>vlookup($A176,MainData_Jackie!$1:$1000,9,false)</f>
        <v>0</v>
      </c>
      <c r="AS176" s="32" t="str">
        <f>vlookup($A176,MainData_Jackie!$1:$1000,10,false)</f>
        <v>2</v>
      </c>
      <c r="AT176" s="32" t="str">
        <f>vlookup($A176,MainData_Jackie!$1:$1000,11,false)</f>
        <v>0</v>
      </c>
      <c r="AU176" s="32" t="str">
        <f>vlookup($A176,MainData_Jackie!$1:$1000,12,false)</f>
        <v>45</v>
      </c>
      <c r="AV176" s="32" t="str">
        <f>vlookup($A176,MainData_Jackie!$1:$1000,13,false)</f>
        <v>mindspring</v>
      </c>
      <c r="AW176" s="32" t="str">
        <f>vlookup($A176,MainData_Jackie!$1:$1000,14,false)</f>
        <v>com</v>
      </c>
      <c r="AX176" s="32" t="str">
        <f>vlookup($A176,MainData_Jackie!$1:$1000,15,false)</f>
        <v>1710</v>
      </c>
      <c r="AY176" s="32" t="str">
        <f>vlookup($A176,MainData_Jackie!$1:$1000,16,false)</f>
        <v>female</v>
      </c>
      <c r="AZ176" s="32" t="str">
        <f>vlookup($A176,Ian!175:1174,2,false)</f>
        <v>#N/A</v>
      </c>
      <c r="BA176" s="32" t="str">
        <f>vlookup($A176,Ian!175:1174,3,false)</f>
        <v>#N/A</v>
      </c>
      <c r="BB176" s="32" t="str">
        <f>vlookup($A176,Ian!175:1174,4,false)</f>
        <v>#N/A</v>
      </c>
      <c r="BC176" s="32" t="str">
        <f>vlookup($A176,Ian!175:1174,5,false)</f>
        <v>#N/A</v>
      </c>
      <c r="BD176" s="32" t="str">
        <f>vlookup($A176,Ian!175:1174,6,false)</f>
        <v>#N/A</v>
      </c>
      <c r="BE176" s="32" t="str">
        <f>vlookup($A176,Ian!175:1174,7,false)</f>
        <v>#N/A</v>
      </c>
      <c r="BF176" s="32" t="str">
        <f>vlookup($A176,Ian!175:1174,8,false)</f>
        <v>#N/A</v>
      </c>
      <c r="BG176" s="32" t="str">
        <f>vlookup(A176,SentimentScore!$1:$1000,2,false)</f>
        <v>#N/A</v>
      </c>
      <c r="BH176" s="50" t="str">
        <f>vlookup(A176,'Images with Key'!$1:$1000,32)</f>
        <v>https://s3-external-1.amazonaws.com/offertabs/offer/kxdcce/large/810_56522ec435f1a-SavingOurSisters.jpg</v>
      </c>
    </row>
    <row r="177">
      <c r="A177" s="12">
        <v>120.0</v>
      </c>
      <c r="B177" s="16" t="s">
        <v>69</v>
      </c>
      <c r="C177" s="16" t="s">
        <v>1465</v>
      </c>
      <c r="D177" s="18" t="b">
        <v>1</v>
      </c>
      <c r="E177" s="12">
        <v>414.0</v>
      </c>
      <c r="F177" s="12">
        <v>195.0</v>
      </c>
      <c r="G177" s="12">
        <v>219.0</v>
      </c>
      <c r="H177" s="20">
        <v>42327.46388888889</v>
      </c>
      <c r="I177" s="16" t="s">
        <v>1466</v>
      </c>
      <c r="J177" s="16" t="s">
        <v>1467</v>
      </c>
      <c r="K177" s="16" t="s">
        <v>1468</v>
      </c>
      <c r="L177" s="18" t="e">
        <v>#N/A</v>
      </c>
      <c r="M177" s="18" t="e">
        <v>#N/A</v>
      </c>
      <c r="N177" s="18" t="e">
        <v>#N/A</v>
      </c>
      <c r="O177" s="18" t="e">
        <v>#N/A</v>
      </c>
      <c r="P177" s="18" t="e">
        <v>#N/A</v>
      </c>
      <c r="Q177" s="16" t="s">
        <v>1469</v>
      </c>
      <c r="R177" s="18" t="b">
        <v>1</v>
      </c>
      <c r="S177" s="18" t="b">
        <v>0</v>
      </c>
      <c r="T177" s="12">
        <v>32776.0</v>
      </c>
      <c r="U177" s="16" t="s">
        <v>1470</v>
      </c>
      <c r="V177" s="16" t="s">
        <v>785</v>
      </c>
      <c r="W177" s="22"/>
      <c r="X177" s="22"/>
      <c r="Y177" s="16" t="s">
        <v>1471</v>
      </c>
      <c r="Z177" s="16" t="s">
        <v>4233</v>
      </c>
      <c r="AA177" s="16"/>
      <c r="AB177" s="16"/>
      <c r="AC177" s="32" t="str">
        <f>vlookup($A177,Alex!$1:$1000,29,false)</f>
        <v>#autism #children</v>
      </c>
      <c r="AD177" s="32" t="str">
        <f>vlookup($A177,Alex!$1:$1000,27,false)</f>
        <v>2</v>
      </c>
      <c r="AE177" s="32" t="str">
        <f>vlookup($A177,Alex!$1:$1000,28,false)</f>
        <v>2</v>
      </c>
      <c r="AF177" s="32" t="str">
        <f>vlookup(I177,'IP addresss'!$2:$1000,3,false)</f>
        <v>North America</v>
      </c>
      <c r="AG177" s="32" t="str">
        <f>vlookup(I177,'IP addresss'!$2:$1000,6,false)</f>
        <v>FL</v>
      </c>
      <c r="AH177" s="32" t="str">
        <f>vlookup(I177,'IP addresss'!$2:$1000,8,false)</f>
        <v>Clermont</v>
      </c>
      <c r="AI177" s="32" t="str">
        <f>vlookup(I177,'IP addresss'!$2:$1000,10,false)</f>
        <v>28.50499916</v>
      </c>
      <c r="AJ177" s="32" t="str">
        <f>vlookup(I177,'IP addresss'!$2:$1000,11,false)</f>
        <v>-81.78970337</v>
      </c>
      <c r="AK177" s="32" t="str">
        <f>vlookup(A177,MainData_Jackie!$1:$1000,2,false)</f>
        <v>Kandi Alexander</v>
      </c>
      <c r="AL177" s="32" t="str">
        <f>vlookup($A177,MainData_Jackie!$1:$1000,3,false)</f>
        <v>739</v>
      </c>
      <c r="AM177" s="32" t="str">
        <f>vlookup($A177,MainData_Jackie!$1:$1000,4,false)</f>
        <v>132</v>
      </c>
      <c r="AN177" s="32" t="str">
        <f>vlookup($A177,MainData_Jackie!$1:$1000,5,false)</f>
        <v>26</v>
      </c>
      <c r="AO177" s="32" t="str">
        <f>vlookup($A177,MainData_Jackie!$1:$1000,6,false)</f>
        <v>0</v>
      </c>
      <c r="AP177" s="32" t="str">
        <f>vlookup($A177,MainData_Jackie!$1:$1000,7,false)</f>
        <v>0</v>
      </c>
      <c r="AQ177" s="32" t="str">
        <f>vlookup($A177,MainData_Jackie!$1:$1000,8,false)</f>
        <v>0</v>
      </c>
      <c r="AR177" s="32" t="str">
        <f>vlookup($A177,MainData_Jackie!$1:$1000,9,false)</f>
        <v>0</v>
      </c>
      <c r="AS177" s="32" t="str">
        <f>vlookup($A177,MainData_Jackie!$1:$1000,10,false)</f>
        <v>0</v>
      </c>
      <c r="AT177" s="32" t="str">
        <f>vlookup($A177,MainData_Jackie!$1:$1000,11,false)</f>
        <v>0</v>
      </c>
      <c r="AU177" s="32" t="str">
        <f>vlookup($A177,MainData_Jackie!$1:$1000,12,false)</f>
        <v>18</v>
      </c>
      <c r="AV177" s="32" t="str">
        <f>vlookup($A177,MainData_Jackie!$1:$1000,13,false)</f>
        <v>aol</v>
      </c>
      <c r="AW177" s="32" t="str">
        <f>vlookup($A177,MainData_Jackie!$1:$1000,14,false)</f>
        <v>com</v>
      </c>
      <c r="AX177" s="32" t="str">
        <f>vlookup($A177,MainData_Jackie!$1:$1000,15,false)</f>
        <v>984</v>
      </c>
      <c r="AY177" s="32" t="str">
        <f>vlookup($A177,MainData_Jackie!$1:$1000,16,false)</f>
        <v>female</v>
      </c>
      <c r="AZ177" s="32" t="str">
        <f>vlookup($A177,Ian!176:1175,2,false)</f>
        <v>#N/A</v>
      </c>
      <c r="BA177" s="32" t="str">
        <f>vlookup($A177,Ian!176:1175,3,false)</f>
        <v>#N/A</v>
      </c>
      <c r="BB177" s="32" t="str">
        <f>vlookup($A177,Ian!176:1175,4,false)</f>
        <v>#N/A</v>
      </c>
      <c r="BC177" s="32" t="str">
        <f>vlookup($A177,Ian!176:1175,5,false)</f>
        <v>#N/A</v>
      </c>
      <c r="BD177" s="32" t="str">
        <f>vlookup($A177,Ian!176:1175,6,false)</f>
        <v>#N/A</v>
      </c>
      <c r="BE177" s="32" t="str">
        <f>vlookup($A177,Ian!176:1175,7,false)</f>
        <v>#N/A</v>
      </c>
      <c r="BF177" s="32" t="str">
        <f>vlookup($A177,Ian!176:1175,8,false)</f>
        <v>#N/A</v>
      </c>
      <c r="BG177" s="32" t="str">
        <f>vlookup(A177,SentimentScore!$1:$1000,2,false)</f>
        <v>0.999996</v>
      </c>
      <c r="BH177" s="50" t="str">
        <f>vlookup(A177,'Images with Key'!$1:$1000,32)</f>
        <v>https://s3-external-1.amazonaws.com/offertabs/offer/kxdcce/large/810_564f6be5bf594-2015_Oct_Reunion_A_121.JPG</v>
      </c>
    </row>
    <row r="178">
      <c r="A178" s="12">
        <v>125.0</v>
      </c>
      <c r="B178" s="16" t="s">
        <v>69</v>
      </c>
      <c r="C178" s="16" t="s">
        <v>1515</v>
      </c>
      <c r="D178" s="18" t="b">
        <v>1</v>
      </c>
      <c r="E178" s="12">
        <v>87.0</v>
      </c>
      <c r="F178" s="12">
        <v>10.0</v>
      </c>
      <c r="G178" s="12">
        <v>77.0</v>
      </c>
      <c r="H178" s="20">
        <v>42317.65625</v>
      </c>
      <c r="I178" s="16" t="s">
        <v>1516</v>
      </c>
      <c r="J178" s="16" t="s">
        <v>1517</v>
      </c>
      <c r="K178" s="16" t="s">
        <v>1518</v>
      </c>
      <c r="L178" s="18" t="e">
        <v>#N/A</v>
      </c>
      <c r="M178" s="18" t="e">
        <v>#N/A</v>
      </c>
      <c r="N178" s="18" t="e">
        <v>#N/A</v>
      </c>
      <c r="O178" s="18" t="e">
        <v>#N/A</v>
      </c>
      <c r="P178" s="18" t="e">
        <v>#N/A</v>
      </c>
      <c r="Q178" s="16" t="s">
        <v>1519</v>
      </c>
      <c r="R178" s="18" t="b">
        <v>1</v>
      </c>
      <c r="S178" s="18" t="b">
        <v>1</v>
      </c>
      <c r="T178" s="12">
        <v>33458.0</v>
      </c>
      <c r="U178" s="16" t="s">
        <v>1520</v>
      </c>
      <c r="V178" s="16" t="s">
        <v>785</v>
      </c>
      <c r="W178" s="51">
        <v>6512791.0</v>
      </c>
      <c r="X178" s="51">
        <v>1877029.0</v>
      </c>
      <c r="Y178" s="16" t="s">
        <v>1471</v>
      </c>
      <c r="Z178" s="16" t="s">
        <v>4246</v>
      </c>
      <c r="AA178" s="16"/>
      <c r="AB178" s="16"/>
      <c r="AC178" s="32" t="str">
        <f>vlookup($A178,Alex!$1:$1000,29,false)</f>
        <v>#autissm #children #impact</v>
      </c>
      <c r="AD178" s="32" t="str">
        <f>vlookup($A178,Alex!$1:$1000,27,false)</f>
        <v>1</v>
      </c>
      <c r="AE178" s="32" t="str">
        <f>vlookup($A178,Alex!$1:$1000,28,false)</f>
        <v>2</v>
      </c>
      <c r="AF178" s="32" t="str">
        <f>vlookup(I178,'IP addresss'!$2:$1000,3,false)</f>
        <v>North America</v>
      </c>
      <c r="AG178" s="32" t="str">
        <f>vlookup(I178,'IP addresss'!$2:$1000,6,false)</f>
        <v>FL</v>
      </c>
      <c r="AH178" s="32" t="str">
        <f>vlookup(I178,'IP addresss'!$2:$1000,8,false)</f>
        <v>Jupiter</v>
      </c>
      <c r="AI178" s="32" t="str">
        <f>vlookup(I178,'IP addresss'!$2:$1000,10,false)</f>
        <v>26.93700027</v>
      </c>
      <c r="AJ178" s="32" t="str">
        <f>vlookup(I178,'IP addresss'!$2:$1000,11,false)</f>
        <v>-80.13500214</v>
      </c>
      <c r="AK178" s="32" t="str">
        <f>vlookup(A178,MainData_Jackie!$1:$1000,2,false)</f>
        <v>Pam Minelli</v>
      </c>
      <c r="AL178" s="32" t="str">
        <f>vlookup($A178,MainData_Jackie!$1:$1000,3,false)</f>
        <v>1370</v>
      </c>
      <c r="AM178" s="32" t="str">
        <f>vlookup($A178,MainData_Jackie!$1:$1000,4,false)</f>
        <v>222</v>
      </c>
      <c r="AN178" s="32" t="str">
        <f>vlookup($A178,MainData_Jackie!$1:$1000,5,false)</f>
        <v>49</v>
      </c>
      <c r="AO178" s="32" t="str">
        <f>vlookup($A178,MainData_Jackie!$1:$1000,6,false)</f>
        <v>0</v>
      </c>
      <c r="AP178" s="32" t="str">
        <f>vlookup($A178,MainData_Jackie!$1:$1000,7,false)</f>
        <v>1</v>
      </c>
      <c r="AQ178" s="32" t="str">
        <f>vlookup($A178,MainData_Jackie!$1:$1000,8,false)</f>
        <v>0</v>
      </c>
      <c r="AR178" s="32" t="str">
        <f>vlookup($A178,MainData_Jackie!$1:$1000,9,false)</f>
        <v>0</v>
      </c>
      <c r="AS178" s="32" t="str">
        <f>vlookup($A178,MainData_Jackie!$1:$1000,10,false)</f>
        <v>0</v>
      </c>
      <c r="AT178" s="32" t="str">
        <f>vlookup($A178,MainData_Jackie!$1:$1000,11,false)</f>
        <v>13</v>
      </c>
      <c r="AU178" s="32" t="str">
        <f>vlookup($A178,MainData_Jackie!$1:$1000,12,false)</f>
        <v>34</v>
      </c>
      <c r="AV178" s="32" t="str">
        <f>vlookup($A178,MainData_Jackie!$1:$1000,13,false)</f>
        <v>comcast</v>
      </c>
      <c r="AW178" s="32" t="str">
        <f>vlookup($A178,MainData_Jackie!$1:$1000,14,false)</f>
        <v>net</v>
      </c>
      <c r="AX178" s="32" t="str">
        <f>vlookup($A178,MainData_Jackie!$1:$1000,15,false)</f>
        <v>1785</v>
      </c>
      <c r="AY178" s="32" t="str">
        <f>vlookup($A178,MainData_Jackie!$1:$1000,16,false)</f>
        <v>female</v>
      </c>
      <c r="AZ178" s="32" t="str">
        <f>vlookup($A178,Ian!177:1176,2,false)</f>
        <v>#N/A</v>
      </c>
      <c r="BA178" s="32" t="str">
        <f>vlookup($A178,Ian!177:1176,3,false)</f>
        <v>#N/A</v>
      </c>
      <c r="BB178" s="32" t="str">
        <f>vlookup($A178,Ian!177:1176,4,false)</f>
        <v>#N/A</v>
      </c>
      <c r="BC178" s="32" t="str">
        <f>vlookup($A178,Ian!177:1176,5,false)</f>
        <v>#N/A</v>
      </c>
      <c r="BD178" s="32" t="str">
        <f>vlookup($A178,Ian!177:1176,6,false)</f>
        <v>#N/A</v>
      </c>
      <c r="BE178" s="32" t="str">
        <f>vlookup($A178,Ian!177:1176,7,false)</f>
        <v>#N/A</v>
      </c>
      <c r="BF178" s="32" t="str">
        <f>vlookup($A178,Ian!177:1176,8,false)</f>
        <v>#N/A</v>
      </c>
      <c r="BG178" s="32" t="str">
        <f>vlookup(A178,SentimentScore!$1:$1000,2,false)</f>
        <v>0.992185</v>
      </c>
      <c r="BH178" s="50" t="str">
        <f>vlookup(A178,'Images with Key'!$1:$1000,32)</f>
        <v>https://s3-external-1.amazonaws.com/offertabs/offer/kxdcce/large/810_5643b92109c86-SegerstromCenterfortheArts-AlvinAileyAmericanDanceTheaterbus-in-DougGifford-OCPAC030410_1DG0242.jpg</v>
      </c>
    </row>
    <row r="179">
      <c r="A179" s="12">
        <v>134.0</v>
      </c>
      <c r="B179" s="16" t="s">
        <v>69</v>
      </c>
      <c r="C179" s="16" t="s">
        <v>1606</v>
      </c>
      <c r="D179" s="18" t="b">
        <v>1</v>
      </c>
      <c r="E179" s="12">
        <v>4.0</v>
      </c>
      <c r="F179" s="12">
        <v>2.0</v>
      </c>
      <c r="G179" s="12">
        <v>2.0</v>
      </c>
      <c r="H179" s="20">
        <v>42324.51736111111</v>
      </c>
      <c r="I179" s="16" t="s">
        <v>1607</v>
      </c>
      <c r="J179" s="16" t="s">
        <v>1608</v>
      </c>
      <c r="K179" s="16" t="s">
        <v>1609</v>
      </c>
      <c r="L179" s="18" t="e">
        <v>#N/A</v>
      </c>
      <c r="M179" s="18" t="e">
        <v>#N/A</v>
      </c>
      <c r="N179" s="18" t="e">
        <v>#N/A</v>
      </c>
      <c r="O179" s="18" t="e">
        <v>#N/A</v>
      </c>
      <c r="P179" s="18" t="e">
        <v>#N/A</v>
      </c>
      <c r="Q179" s="16" t="s">
        <v>1610</v>
      </c>
      <c r="R179" s="18" t="b">
        <v>1</v>
      </c>
      <c r="S179" s="18" t="b">
        <v>1</v>
      </c>
      <c r="T179" s="12">
        <v>32730.0</v>
      </c>
      <c r="U179" s="16" t="s">
        <v>1611</v>
      </c>
      <c r="V179" s="16" t="s">
        <v>785</v>
      </c>
      <c r="W179" s="51">
        <v>258640.0</v>
      </c>
      <c r="X179" s="51">
        <v>277044.0</v>
      </c>
      <c r="Y179" s="16" t="s">
        <v>598</v>
      </c>
      <c r="Z179" s="16" t="s">
        <v>4253</v>
      </c>
      <c r="AA179" s="16"/>
      <c r="AB179" s="16"/>
      <c r="AC179" s="32" t="str">
        <f>vlookup($A179,Alex!$1:$1000,29,false)</f>
        <v>#children #mentalillness</v>
      </c>
      <c r="AD179" s="32" t="str">
        <f>vlookup($A179,Alex!$1:$1000,27,false)</f>
        <v>1</v>
      </c>
      <c r="AE179" s="32" t="str">
        <f>vlookup($A179,Alex!$1:$1000,28,false)</f>
        <v>1</v>
      </c>
      <c r="AF179" s="32" t="str">
        <f>vlookup(I179,'IP addresss'!$2:$1000,3,false)</f>
        <v>North America</v>
      </c>
      <c r="AG179" s="32" t="str">
        <f>vlookup(I179,'IP addresss'!$2:$1000,6,false)</f>
        <v>FL</v>
      </c>
      <c r="AH179" s="32" t="str">
        <f>vlookup(I179,'IP addresss'!$2:$1000,8,false)</f>
        <v>Pompano Beach</v>
      </c>
      <c r="AI179" s="32" t="str">
        <f>vlookup(I179,'IP addresss'!$2:$1000,10,false)</f>
        <v>26.23789978</v>
      </c>
      <c r="AJ179" s="32" t="str">
        <f>vlookup(I179,'IP addresss'!$2:$1000,11,false)</f>
        <v>-80.12480164</v>
      </c>
      <c r="AK179" s="32" t="str">
        <f>vlookup(A179,MainData_Jackie!$1:$1000,2,false)</f>
        <v>MsJones Jones</v>
      </c>
      <c r="AL179" s="32" t="str">
        <f>vlookup($A179,MainData_Jackie!$1:$1000,3,false)</f>
        <v>1142</v>
      </c>
      <c r="AM179" s="32" t="str">
        <f>vlookup($A179,MainData_Jackie!$1:$1000,4,false)</f>
        <v>200</v>
      </c>
      <c r="AN179" s="32" t="str">
        <f>vlookup($A179,MainData_Jackie!$1:$1000,5,false)</f>
        <v>33</v>
      </c>
      <c r="AO179" s="32" t="str">
        <f>vlookup($A179,MainData_Jackie!$1:$1000,6,false)</f>
        <v>1</v>
      </c>
      <c r="AP179" s="32" t="str">
        <f>vlookup($A179,MainData_Jackie!$1:$1000,7,false)</f>
        <v>0</v>
      </c>
      <c r="AQ179" s="32" t="str">
        <f>vlookup($A179,MainData_Jackie!$1:$1000,8,false)</f>
        <v>0</v>
      </c>
      <c r="AR179" s="32" t="str">
        <f>vlookup($A179,MainData_Jackie!$1:$1000,9,false)</f>
        <v>0</v>
      </c>
      <c r="AS179" s="32" t="str">
        <f>vlookup($A179,MainData_Jackie!$1:$1000,10,false)</f>
        <v>1</v>
      </c>
      <c r="AT179" s="32" t="str">
        <f>vlookup($A179,MainData_Jackie!$1:$1000,11,false)</f>
        <v>2</v>
      </c>
      <c r="AU179" s="32" t="str">
        <f>vlookup($A179,MainData_Jackie!$1:$1000,12,false)</f>
        <v>49</v>
      </c>
      <c r="AV179" s="32" t="str">
        <f>vlookup($A179,MainData_Jackie!$1:$1000,13,false)</f>
        <v>msn</v>
      </c>
      <c r="AW179" s="32" t="str">
        <f>vlookup($A179,MainData_Jackie!$1:$1000,14,false)</f>
        <v>com</v>
      </c>
      <c r="AX179" s="32" t="str">
        <f>vlookup($A179,MainData_Jackie!$1:$1000,15,false)</f>
        <v>1500</v>
      </c>
      <c r="AY179" s="32" t="str">
        <f>vlookup($A179,MainData_Jackie!$1:$1000,16,false)</f>
        <v/>
      </c>
      <c r="AZ179" s="32" t="str">
        <f>vlookup($A179,Ian!178:1177,2,false)</f>
        <v>#N/A</v>
      </c>
      <c r="BA179" s="32" t="str">
        <f>vlookup($A179,Ian!178:1177,3,false)</f>
        <v>#N/A</v>
      </c>
      <c r="BB179" s="32" t="str">
        <f>vlookup($A179,Ian!178:1177,4,false)</f>
        <v>#N/A</v>
      </c>
      <c r="BC179" s="32" t="str">
        <f>vlookup($A179,Ian!178:1177,5,false)</f>
        <v>#N/A</v>
      </c>
      <c r="BD179" s="32" t="str">
        <f>vlookup($A179,Ian!178:1177,6,false)</f>
        <v>#N/A</v>
      </c>
      <c r="BE179" s="32" t="str">
        <f>vlookup($A179,Ian!178:1177,7,false)</f>
        <v>#N/A</v>
      </c>
      <c r="BF179" s="32" t="str">
        <f>vlookup($A179,Ian!178:1177,8,false)</f>
        <v>#N/A</v>
      </c>
      <c r="BG179" s="32" t="str">
        <f>vlookup(A179,SentimentScore!$1:$1000,2,false)</f>
        <v>0.977479</v>
      </c>
      <c r="BH179" s="50" t="str">
        <f>vlookup(A179,'Images with Key'!$1:$1000,32)</f>
        <v>https://s3-external-1.amazonaws.com/offertabs/offer/kxdcce/large/810_564cabe02ba34-profilepic.jpg</v>
      </c>
    </row>
    <row r="180">
      <c r="A180" s="12">
        <v>135.0</v>
      </c>
      <c r="B180" s="16" t="s">
        <v>69</v>
      </c>
      <c r="C180" s="16" t="s">
        <v>1615</v>
      </c>
      <c r="D180" s="18" t="b">
        <v>1</v>
      </c>
      <c r="E180" s="12">
        <v>2325.0</v>
      </c>
      <c r="F180" s="12">
        <v>335.0</v>
      </c>
      <c r="G180" s="12">
        <v>1990.0</v>
      </c>
      <c r="H180" s="20">
        <v>42312.501388888886</v>
      </c>
      <c r="I180" s="16" t="s">
        <v>1616</v>
      </c>
      <c r="J180" s="16" t="s">
        <v>1617</v>
      </c>
      <c r="K180" s="16" t="s">
        <v>1618</v>
      </c>
      <c r="L180" s="18" t="e">
        <v>#N/A</v>
      </c>
      <c r="M180" s="18" t="e">
        <v>#N/A</v>
      </c>
      <c r="N180" s="18" t="e">
        <v>#N/A</v>
      </c>
      <c r="O180" s="18" t="e">
        <v>#N/A</v>
      </c>
      <c r="P180" s="18" t="e">
        <v>#N/A</v>
      </c>
      <c r="Q180" s="16" t="s">
        <v>1619</v>
      </c>
      <c r="R180" s="18" t="b">
        <v>1</v>
      </c>
      <c r="S180" s="18" t="b">
        <v>1</v>
      </c>
      <c r="T180" s="12">
        <v>33309.0</v>
      </c>
      <c r="U180" s="16" t="s">
        <v>1620</v>
      </c>
      <c r="V180" s="16" t="s">
        <v>785</v>
      </c>
      <c r="W180" s="22"/>
      <c r="X180" s="22"/>
      <c r="Y180" s="16" t="s">
        <v>1250</v>
      </c>
      <c r="Z180" s="16" t="s">
        <v>4261</v>
      </c>
      <c r="AA180" s="16"/>
      <c r="AB180" s="16"/>
      <c r="AC180" s="32" t="str">
        <f>vlookup($A180,Alex!$1:$1000,29,false)</f>
        <v>#fightingcancer</v>
      </c>
      <c r="AD180" s="32" t="str">
        <f>vlookup($A180,Alex!$1:$1000,27,false)</f>
        <v>1</v>
      </c>
      <c r="AE180" s="32" t="str">
        <f>vlookup($A180,Alex!$1:$1000,28,false)</f>
        <v>2</v>
      </c>
      <c r="AF180" s="32" t="str">
        <f>vlookup(I180,'IP addresss'!$2:$1000,3,false)</f>
        <v>North America</v>
      </c>
      <c r="AG180" s="32" t="str">
        <f>vlookup(I180,'IP addresss'!$2:$1000,6,false)</f>
        <v>NY</v>
      </c>
      <c r="AH180" s="32" t="str">
        <f>vlookup(I180,'IP addresss'!$2:$1000,8,false)</f>
        <v>Brentwood</v>
      </c>
      <c r="AI180" s="32" t="str">
        <f>vlookup(I180,'IP addresss'!$2:$1000,10,false)</f>
        <v>40.78099823</v>
      </c>
      <c r="AJ180" s="32" t="str">
        <f>vlookup(I180,'IP addresss'!$2:$1000,11,false)</f>
        <v>-73.25219727</v>
      </c>
      <c r="AK180" s="32" t="str">
        <f>vlookup(A180,MainData_Jackie!$1:$1000,2,false)</f>
        <v>Sarah Elizabeth Cahill</v>
      </c>
      <c r="AL180" s="32" t="str">
        <f>vlookup($A180,MainData_Jackie!$1:$1000,3,false)</f>
        <v>1264</v>
      </c>
      <c r="AM180" s="32" t="str">
        <f>vlookup($A180,MainData_Jackie!$1:$1000,4,false)</f>
        <v>224</v>
      </c>
      <c r="AN180" s="32" t="str">
        <f>vlookup($A180,MainData_Jackie!$1:$1000,5,false)</f>
        <v>45</v>
      </c>
      <c r="AO180" s="32" t="str">
        <f>vlookup($A180,MainData_Jackie!$1:$1000,6,false)</f>
        <v>0</v>
      </c>
      <c r="AP180" s="32" t="str">
        <f>vlookup($A180,MainData_Jackie!$1:$1000,7,false)</f>
        <v>0</v>
      </c>
      <c r="AQ180" s="32" t="str">
        <f>vlookup($A180,MainData_Jackie!$1:$1000,8,false)</f>
        <v>0</v>
      </c>
      <c r="AR180" s="32" t="str">
        <f>vlookup($A180,MainData_Jackie!$1:$1000,9,false)</f>
        <v>0</v>
      </c>
      <c r="AS180" s="32" t="str">
        <f>vlookup($A180,MainData_Jackie!$1:$1000,10,false)</f>
        <v>3</v>
      </c>
      <c r="AT180" s="32" t="str">
        <f>vlookup($A180,MainData_Jackie!$1:$1000,11,false)</f>
        <v>9</v>
      </c>
      <c r="AU180" s="32" t="str">
        <f>vlookup($A180,MainData_Jackie!$1:$1000,12,false)</f>
        <v>54</v>
      </c>
      <c r="AV180" s="32" t="str">
        <f>vlookup($A180,MainData_Jackie!$1:$1000,13,false)</f>
        <v>kidsneedmore</v>
      </c>
      <c r="AW180" s="32" t="str">
        <f>vlookup($A180,MainData_Jackie!$1:$1000,14,false)</f>
        <v>org</v>
      </c>
      <c r="AX180" s="32" t="str">
        <f>vlookup($A180,MainData_Jackie!$1:$1000,15,false)</f>
        <v>1727</v>
      </c>
      <c r="AY180" s="32" t="str">
        <f>vlookup($A180,MainData_Jackie!$1:$1000,16,false)</f>
        <v>female</v>
      </c>
      <c r="AZ180" s="32" t="str">
        <f>vlookup($A180,Ian!179:1178,2,false)</f>
        <v>#N/A</v>
      </c>
      <c r="BA180" s="32" t="str">
        <f>vlookup($A180,Ian!179:1178,3,false)</f>
        <v>#N/A</v>
      </c>
      <c r="BB180" s="32" t="str">
        <f>vlookup($A180,Ian!179:1178,4,false)</f>
        <v>#N/A</v>
      </c>
      <c r="BC180" s="32" t="str">
        <f>vlookup($A180,Ian!179:1178,5,false)</f>
        <v>#N/A</v>
      </c>
      <c r="BD180" s="32" t="str">
        <f>vlookup($A180,Ian!179:1178,6,false)</f>
        <v>#N/A</v>
      </c>
      <c r="BE180" s="32" t="str">
        <f>vlookup($A180,Ian!179:1178,7,false)</f>
        <v>#N/A</v>
      </c>
      <c r="BF180" s="32" t="str">
        <f>vlookup($A180,Ian!179:1178,8,false)</f>
        <v>#N/A</v>
      </c>
      <c r="BG180" s="32" t="str">
        <f>vlookup(A180,SentimentScore!$1:$1000,2,false)</f>
        <v>1</v>
      </c>
      <c r="BH180" s="50" t="str">
        <f>vlookup(A180,'Images with Key'!$1:$1000,32)</f>
        <v>https://s3-external-1.amazonaws.com/offertabs/offer/kxdcce/large/810_563e39b87fa8b-BlackWhitePicofBraytonCraigPlane.jpg</v>
      </c>
    </row>
    <row r="181">
      <c r="A181" s="12">
        <v>138.0</v>
      </c>
      <c r="B181" s="16" t="s">
        <v>69</v>
      </c>
      <c r="C181" s="16" t="s">
        <v>1642</v>
      </c>
      <c r="D181" s="18" t="b">
        <v>1</v>
      </c>
      <c r="E181" s="12">
        <v>43.0</v>
      </c>
      <c r="F181" s="12">
        <v>14.0</v>
      </c>
      <c r="G181" s="12">
        <v>29.0</v>
      </c>
      <c r="H181" s="20">
        <v>42323.645833333336</v>
      </c>
      <c r="I181" s="16" t="s">
        <v>1643</v>
      </c>
      <c r="J181" s="16" t="s">
        <v>1644</v>
      </c>
      <c r="K181" s="16" t="s">
        <v>1645</v>
      </c>
      <c r="L181" s="18" t="e">
        <v>#N/A</v>
      </c>
      <c r="M181" s="18" t="e">
        <v>#N/A</v>
      </c>
      <c r="N181" s="18" t="e">
        <v>#N/A</v>
      </c>
      <c r="O181" s="18" t="e">
        <v>#N/A</v>
      </c>
      <c r="P181" s="18" t="e">
        <v>#N/A</v>
      </c>
      <c r="Q181" s="16" t="s">
        <v>1646</v>
      </c>
      <c r="R181" s="18" t="b">
        <v>1</v>
      </c>
      <c r="S181" s="18" t="b">
        <v>0</v>
      </c>
      <c r="T181" s="12">
        <v>34749.0</v>
      </c>
      <c r="U181" s="16" t="s">
        <v>1647</v>
      </c>
      <c r="V181" s="16" t="s">
        <v>785</v>
      </c>
      <c r="W181" s="22"/>
      <c r="X181" s="22"/>
      <c r="Y181" s="16" t="s">
        <v>696</v>
      </c>
      <c r="Z181" s="16" t="s">
        <v>4269</v>
      </c>
      <c r="AA181" s="16"/>
      <c r="AB181" s="16"/>
      <c r="AC181" s="32" t="str">
        <f>vlookup($A181,Alex!$1:$1000,29,false)</f>
        <v>#god #homeless #children</v>
      </c>
      <c r="AD181" s="32" t="str">
        <f>vlookup($A181,Alex!$1:$1000,27,false)</f>
        <v>1</v>
      </c>
      <c r="AE181" s="32" t="str">
        <f>vlookup($A181,Alex!$1:$1000,28,false)</f>
        <v>2</v>
      </c>
      <c r="AF181" s="32" t="str">
        <f>vlookup(I181,'IP addresss'!$2:$1000,3,false)</f>
        <v>North America</v>
      </c>
      <c r="AG181" s="32" t="str">
        <f>vlookup(I181,'IP addresss'!$2:$1000,6,false)</f>
        <v>FL</v>
      </c>
      <c r="AH181" s="32" t="str">
        <f>vlookup(I181,'IP addresss'!$2:$1000,8,false)</f>
        <v>Clermont</v>
      </c>
      <c r="AI181" s="32" t="str">
        <f>vlookup(I181,'IP addresss'!$2:$1000,10,false)</f>
        <v>28.50499916</v>
      </c>
      <c r="AJ181" s="32" t="str">
        <f>vlookup(I181,'IP addresss'!$2:$1000,11,false)</f>
        <v>-81.78970337</v>
      </c>
      <c r="AK181" s="32" t="str">
        <f>vlookup(A181,MainData_Jackie!$1:$1000,2,false)</f>
        <v>Denise Purrenhage Burry</v>
      </c>
      <c r="AL181" s="32" t="str">
        <f>vlookup($A181,MainData_Jackie!$1:$1000,3,false)</f>
        <v>1705</v>
      </c>
      <c r="AM181" s="32" t="str">
        <f>vlookup($A181,MainData_Jackie!$1:$1000,4,false)</f>
        <v>320</v>
      </c>
      <c r="AN181" s="32" t="str">
        <f>vlookup($A181,MainData_Jackie!$1:$1000,5,false)</f>
        <v>63</v>
      </c>
      <c r="AO181" s="32" t="str">
        <f>vlookup($A181,MainData_Jackie!$1:$1000,6,false)</f>
        <v>0</v>
      </c>
      <c r="AP181" s="32" t="str">
        <f>vlookup($A181,MainData_Jackie!$1:$1000,7,false)</f>
        <v>0</v>
      </c>
      <c r="AQ181" s="32" t="str">
        <f>vlookup($A181,MainData_Jackie!$1:$1000,8,false)</f>
        <v>0</v>
      </c>
      <c r="AR181" s="32" t="str">
        <f>vlookup($A181,MainData_Jackie!$1:$1000,9,false)</f>
        <v>0</v>
      </c>
      <c r="AS181" s="32" t="str">
        <f>vlookup($A181,MainData_Jackie!$1:$1000,10,false)</f>
        <v>0</v>
      </c>
      <c r="AT181" s="32" t="str">
        <f>vlookup($A181,MainData_Jackie!$1:$1000,11,false)</f>
        <v>1</v>
      </c>
      <c r="AU181" s="32" t="str">
        <f>vlookup($A181,MainData_Jackie!$1:$1000,12,false)</f>
        <v>34</v>
      </c>
      <c r="AV181" s="32" t="str">
        <f>vlookup($A181,MainData_Jackie!$1:$1000,13,false)</f>
        <v>embarqmail</v>
      </c>
      <c r="AW181" s="32" t="str">
        <f>vlookup($A181,MainData_Jackie!$1:$1000,14,false)</f>
        <v>com</v>
      </c>
      <c r="AX181" s="32" t="str">
        <f>vlookup($A181,MainData_Jackie!$1:$1000,15,false)</f>
        <v>2305</v>
      </c>
      <c r="AY181" s="32" t="str">
        <f>vlookup($A181,MainData_Jackie!$1:$1000,16,false)</f>
        <v>female</v>
      </c>
      <c r="AZ181" s="32" t="str">
        <f>vlookup($A181,Ian!180:1179,2,false)</f>
        <v>#N/A</v>
      </c>
      <c r="BA181" s="32" t="str">
        <f>vlookup($A181,Ian!180:1179,3,false)</f>
        <v>#N/A</v>
      </c>
      <c r="BB181" s="32" t="str">
        <f>vlookup($A181,Ian!180:1179,4,false)</f>
        <v>#N/A</v>
      </c>
      <c r="BC181" s="32" t="str">
        <f>vlookup($A181,Ian!180:1179,5,false)</f>
        <v>#N/A</v>
      </c>
      <c r="BD181" s="32" t="str">
        <f>vlookup($A181,Ian!180:1179,6,false)</f>
        <v>#N/A</v>
      </c>
      <c r="BE181" s="32" t="str">
        <f>vlookup($A181,Ian!180:1179,7,false)</f>
        <v>#N/A</v>
      </c>
      <c r="BF181" s="32" t="str">
        <f>vlookup($A181,Ian!180:1179,8,false)</f>
        <v>#N/A</v>
      </c>
      <c r="BG181" s="32" t="str">
        <f>vlookup(A181,SentimentScore!$1:$1000,2,false)</f>
        <v>0.999452</v>
      </c>
      <c r="BH181" s="50" t="str">
        <f>vlookup(A181,'Images with Key'!$1:$1000,32)</f>
        <v>https://s3-external-1.amazonaws.com/offertabs/offer/kxdcce/large/810_56380986e014a-image.jpeg</v>
      </c>
    </row>
    <row r="182">
      <c r="A182" s="12">
        <v>163.0</v>
      </c>
      <c r="B182" s="16" t="s">
        <v>69</v>
      </c>
      <c r="C182" s="16" t="s">
        <v>1860</v>
      </c>
      <c r="D182" s="18" t="b">
        <v>1</v>
      </c>
      <c r="E182" s="12">
        <v>16.0</v>
      </c>
      <c r="F182" s="12">
        <v>2.0</v>
      </c>
      <c r="G182" s="12">
        <v>14.0</v>
      </c>
      <c r="H182" s="20">
        <v>42324.350694444445</v>
      </c>
      <c r="I182" s="16" t="s">
        <v>1861</v>
      </c>
      <c r="J182" s="16" t="s">
        <v>1862</v>
      </c>
      <c r="K182" s="16" t="s">
        <v>1863</v>
      </c>
      <c r="L182" s="18" t="e">
        <v>#N/A</v>
      </c>
      <c r="M182" s="18" t="e">
        <v>#N/A</v>
      </c>
      <c r="N182" s="18" t="e">
        <v>#N/A</v>
      </c>
      <c r="O182" s="18" t="e">
        <v>#N/A</v>
      </c>
      <c r="P182" s="18" t="e">
        <v>#N/A</v>
      </c>
      <c r="Q182" s="16" t="s">
        <v>1864</v>
      </c>
      <c r="R182" s="18" t="b">
        <v>1</v>
      </c>
      <c r="S182" s="18" t="b">
        <v>1</v>
      </c>
      <c r="T182" s="12">
        <v>32333.0</v>
      </c>
      <c r="U182" s="16" t="s">
        <v>1865</v>
      </c>
      <c r="V182" s="16" t="s">
        <v>785</v>
      </c>
      <c r="W182" s="22"/>
      <c r="X182" s="22"/>
      <c r="Y182" s="16" t="s">
        <v>1866</v>
      </c>
      <c r="Z182" s="16" t="s">
        <v>4277</v>
      </c>
      <c r="AA182" s="16"/>
      <c r="AB182" s="16"/>
      <c r="AC182" s="32" t="str">
        <f>vlookup($A182,Alex!$1:$1000,29,false)</f>
        <v>#education #impact</v>
      </c>
      <c r="AD182" s="32" t="str">
        <f>vlookup($A182,Alex!$1:$1000,27,false)</f>
        <v>1</v>
      </c>
      <c r="AE182" s="32" t="str">
        <f>vlookup($A182,Alex!$1:$1000,28,false)</f>
        <v>2</v>
      </c>
      <c r="AF182" s="32" t="str">
        <f>vlookup(I182,'IP addresss'!$2:$1000,3,false)</f>
        <v>North America</v>
      </c>
      <c r="AG182" s="32" t="str">
        <f>vlookup(I182,'IP addresss'!$2:$1000,6,false)</f>
        <v>MI</v>
      </c>
      <c r="AH182" s="32" t="str">
        <f>vlookup(I182,'IP addresss'!$2:$1000,8,false)</f>
        <v>Northville</v>
      </c>
      <c r="AI182" s="32" t="str">
        <f>vlookup(I182,'IP addresss'!$2:$1000,10,false)</f>
        <v>42.43119812</v>
      </c>
      <c r="AJ182" s="32" t="str">
        <f>vlookup(I182,'IP addresss'!$2:$1000,11,false)</f>
        <v>-83.48329926</v>
      </c>
      <c r="AK182" s="32" t="str">
        <f>vlookup(A182,MainData_Jackie!$1:$1000,2,false)</f>
        <v>Hillary Hanel</v>
      </c>
      <c r="AL182" s="32" t="str">
        <f>vlookup($A182,MainData_Jackie!$1:$1000,3,false)</f>
        <v>2643</v>
      </c>
      <c r="AM182" s="32" t="str">
        <f>vlookup($A182,MainData_Jackie!$1:$1000,4,false)</f>
        <v>457</v>
      </c>
      <c r="AN182" s="32" t="str">
        <f>vlookup($A182,MainData_Jackie!$1:$1000,5,false)</f>
        <v>58</v>
      </c>
      <c r="AO182" s="32" t="str">
        <f>vlookup($A182,MainData_Jackie!$1:$1000,6,false)</f>
        <v>1</v>
      </c>
      <c r="AP182" s="32" t="str">
        <f>vlookup($A182,MainData_Jackie!$1:$1000,7,false)</f>
        <v>0</v>
      </c>
      <c r="AQ182" s="32" t="str">
        <f>vlookup($A182,MainData_Jackie!$1:$1000,8,false)</f>
        <v>0</v>
      </c>
      <c r="AR182" s="32" t="str">
        <f>vlookup($A182,MainData_Jackie!$1:$1000,9,false)</f>
        <v>0</v>
      </c>
      <c r="AS182" s="32" t="str">
        <f>vlookup($A182,MainData_Jackie!$1:$1000,10,false)</f>
        <v>0</v>
      </c>
      <c r="AT182" s="32" t="str">
        <f>vlookup($A182,MainData_Jackie!$1:$1000,11,false)</f>
        <v>9</v>
      </c>
      <c r="AU182" s="32" t="str">
        <f>vlookup($A182,MainData_Jackie!$1:$1000,12,false)</f>
        <v>59</v>
      </c>
      <c r="AV182" s="32" t="str">
        <f>vlookup($A182,MainData_Jackie!$1:$1000,13,false)</f>
        <v>gmail</v>
      </c>
      <c r="AW182" s="32" t="str">
        <f>vlookup($A182,MainData_Jackie!$1:$1000,14,false)</f>
        <v>com</v>
      </c>
      <c r="AX182" s="32" t="str">
        <f>vlookup($A182,MainData_Jackie!$1:$1000,15,false)</f>
        <v>3406</v>
      </c>
      <c r="AY182" s="32" t="str">
        <f>vlookup($A182,MainData_Jackie!$1:$1000,16,false)</f>
        <v>female</v>
      </c>
      <c r="AZ182" s="32" t="str">
        <f>vlookup($A182,Ian!181:1180,2,false)</f>
        <v>#N/A</v>
      </c>
      <c r="BA182" s="32" t="str">
        <f>vlookup($A182,Ian!181:1180,3,false)</f>
        <v>#N/A</v>
      </c>
      <c r="BB182" s="32" t="str">
        <f>vlookup($A182,Ian!181:1180,4,false)</f>
        <v>#N/A</v>
      </c>
      <c r="BC182" s="32" t="str">
        <f>vlookup($A182,Ian!181:1180,5,false)</f>
        <v>#N/A</v>
      </c>
      <c r="BD182" s="32" t="str">
        <f>vlookup($A182,Ian!181:1180,6,false)</f>
        <v>#N/A</v>
      </c>
      <c r="BE182" s="32" t="str">
        <f>vlookup($A182,Ian!181:1180,7,false)</f>
        <v>#N/A</v>
      </c>
      <c r="BF182" s="32" t="str">
        <f>vlookup($A182,Ian!181:1180,8,false)</f>
        <v>#N/A</v>
      </c>
      <c r="BG182" s="32" t="str">
        <f>vlookup(A182,SentimentScore!$1:$1000,2,false)</f>
        <v>0.999948</v>
      </c>
      <c r="BH182" s="50" t="str">
        <f>vlookup(A182,'Images with Key'!$1:$1000,32)</f>
        <v>https://s3-external-1.amazonaws.com/offertabs/offer/kxdcce/large/810_564c4b5d7f37e-sacredFriends_logo1.jpg</v>
      </c>
    </row>
    <row r="183">
      <c r="A183" s="12">
        <v>172.0</v>
      </c>
      <c r="B183" s="16" t="s">
        <v>69</v>
      </c>
      <c r="C183" s="16" t="s">
        <v>1957</v>
      </c>
      <c r="D183" s="18" t="b">
        <v>1</v>
      </c>
      <c r="E183" s="12">
        <v>175.0</v>
      </c>
      <c r="F183" s="12">
        <v>57.0</v>
      </c>
      <c r="G183" s="12">
        <v>118.0</v>
      </c>
      <c r="H183" s="20">
        <v>42326.63611111111</v>
      </c>
      <c r="I183" s="16" t="s">
        <v>1958</v>
      </c>
      <c r="J183" s="16" t="s">
        <v>1959</v>
      </c>
      <c r="K183" s="16" t="s">
        <v>1960</v>
      </c>
      <c r="L183" s="18" t="e">
        <v>#N/A</v>
      </c>
      <c r="M183" s="18" t="e">
        <v>#N/A</v>
      </c>
      <c r="N183" s="18" t="e">
        <v>#N/A</v>
      </c>
      <c r="O183" s="18" t="e">
        <v>#N/A</v>
      </c>
      <c r="P183" s="18" t="e">
        <v>#N/A</v>
      </c>
      <c r="Q183" s="16" t="s">
        <v>1961</v>
      </c>
      <c r="R183" s="18" t="b">
        <v>1</v>
      </c>
      <c r="S183" s="18" t="b">
        <v>0</v>
      </c>
      <c r="T183" s="12">
        <v>32955.0</v>
      </c>
      <c r="U183" s="16" t="s">
        <v>1962</v>
      </c>
      <c r="V183" s="16" t="s">
        <v>785</v>
      </c>
      <c r="W183" s="22"/>
      <c r="X183" s="22"/>
      <c r="Y183" s="16" t="s">
        <v>1963</v>
      </c>
      <c r="Z183" s="16" t="s">
        <v>4283</v>
      </c>
      <c r="AA183" s="16"/>
      <c r="AB183" s="16"/>
      <c r="AC183" s="32" t="str">
        <f>vlookup($A183,Alex!$1:$1000,29,false)</f>
        <v>#children</v>
      </c>
      <c r="AD183" s="32" t="str">
        <f>vlookup($A183,Alex!$1:$1000,27,false)</f>
        <v>3</v>
      </c>
      <c r="AE183" s="32" t="str">
        <f>vlookup($A183,Alex!$1:$1000,28,false)</f>
        <v>1</v>
      </c>
      <c r="AF183" s="32" t="str">
        <f>vlookup(I183,'IP addresss'!$2:$1000,3,false)</f>
        <v>North America</v>
      </c>
      <c r="AG183" s="32" t="str">
        <f>vlookup(I183,'IP addresss'!$2:$1000,6,false)</f>
        <v>FL</v>
      </c>
      <c r="AH183" s="32" t="str">
        <f>vlookup(I183,'IP addresss'!$2:$1000,8,false)</f>
        <v>Melbourne</v>
      </c>
      <c r="AI183" s="32" t="str">
        <f>vlookup(I183,'IP addresss'!$2:$1000,10,false)</f>
        <v>28.14900017</v>
      </c>
      <c r="AJ183" s="32" t="str">
        <f>vlookup(I183,'IP addresss'!$2:$1000,11,false)</f>
        <v>-80.65280151</v>
      </c>
      <c r="AK183" s="32" t="str">
        <f>vlookup(A183,MainData_Jackie!$1:$1000,2,false)</f>
        <v>Lillian C Hobson</v>
      </c>
      <c r="AL183" s="32" t="str">
        <f>vlookup($A183,MainData_Jackie!$1:$1000,3,false)</f>
        <v>1698</v>
      </c>
      <c r="AM183" s="32" t="str">
        <f>vlookup($A183,MainData_Jackie!$1:$1000,4,false)</f>
        <v>273</v>
      </c>
      <c r="AN183" s="32" t="str">
        <f>vlookup($A183,MainData_Jackie!$1:$1000,5,false)</f>
        <v>41</v>
      </c>
      <c r="AO183" s="32" t="str">
        <f>vlookup($A183,MainData_Jackie!$1:$1000,6,false)</f>
        <v>0</v>
      </c>
      <c r="AP183" s="32" t="str">
        <f>vlookup($A183,MainData_Jackie!$1:$1000,7,false)</f>
        <v>2</v>
      </c>
      <c r="AQ183" s="32" t="str">
        <f>vlookup($A183,MainData_Jackie!$1:$1000,8,false)</f>
        <v>0</v>
      </c>
      <c r="AR183" s="32" t="str">
        <f>vlookup($A183,MainData_Jackie!$1:$1000,9,false)</f>
        <v>1</v>
      </c>
      <c r="AS183" s="32" t="str">
        <f>vlookup($A183,MainData_Jackie!$1:$1000,10,false)</f>
        <v>1</v>
      </c>
      <c r="AT183" s="32" t="str">
        <f>vlookup($A183,MainData_Jackie!$1:$1000,11,false)</f>
        <v>4</v>
      </c>
      <c r="AU183" s="32" t="str">
        <f>vlookup($A183,MainData_Jackie!$1:$1000,12,false)</f>
        <v>53</v>
      </c>
      <c r="AV183" s="32" t="str">
        <f>vlookup($A183,MainData_Jackie!$1:$1000,13,false)</f>
        <v>gmail</v>
      </c>
      <c r="AW183" s="32" t="str">
        <f>vlookup($A183,MainData_Jackie!$1:$1000,14,false)</f>
        <v>com</v>
      </c>
      <c r="AX183" s="32" t="str">
        <f>vlookup($A183,MainData_Jackie!$1:$1000,15,false)</f>
        <v>2260</v>
      </c>
      <c r="AY183" s="32" t="str">
        <f>vlookup($A183,MainData_Jackie!$1:$1000,16,false)</f>
        <v>female</v>
      </c>
      <c r="AZ183" s="32" t="str">
        <f>vlookup($A183,Ian!182:1181,2,false)</f>
        <v>#N/A</v>
      </c>
      <c r="BA183" s="32" t="str">
        <f>vlookup($A183,Ian!182:1181,3,false)</f>
        <v>#N/A</v>
      </c>
      <c r="BB183" s="32" t="str">
        <f>vlookup($A183,Ian!182:1181,4,false)</f>
        <v>#N/A</v>
      </c>
      <c r="BC183" s="32" t="str">
        <f>vlookup($A183,Ian!182:1181,5,false)</f>
        <v>#N/A</v>
      </c>
      <c r="BD183" s="32" t="str">
        <f>vlookup($A183,Ian!182:1181,6,false)</f>
        <v>#N/A</v>
      </c>
      <c r="BE183" s="32" t="str">
        <f>vlookup($A183,Ian!182:1181,7,false)</f>
        <v>#N/A</v>
      </c>
      <c r="BF183" s="32" t="str">
        <f>vlookup($A183,Ian!182:1181,8,false)</f>
        <v>#N/A</v>
      </c>
      <c r="BG183" s="66" t="str">
        <f>vlookup(A183,SentimentScore!$1:$1000,2,false)</f>
        <v>9.00E-05</v>
      </c>
      <c r="BH183" s="50" t="str">
        <f>vlookup(A183,'Images with Key'!$1:$1000,32)</f>
        <v>https://s3-external-1.amazonaws.com/offertabs/offer/kxdcce/large/810_564eaac9cf663-BlackM.jpg</v>
      </c>
    </row>
    <row r="184">
      <c r="A184" s="12">
        <v>174.0</v>
      </c>
      <c r="B184" s="16" t="s">
        <v>69</v>
      </c>
      <c r="C184" s="16" t="s">
        <v>1977</v>
      </c>
      <c r="D184" s="18" t="b">
        <v>1</v>
      </c>
      <c r="E184" s="12">
        <v>148.0</v>
      </c>
      <c r="F184" s="12">
        <v>30.0</v>
      </c>
      <c r="G184" s="12">
        <v>118.0</v>
      </c>
      <c r="H184" s="20">
        <v>42332.28958333333</v>
      </c>
      <c r="I184" s="16" t="s">
        <v>1978</v>
      </c>
      <c r="J184" s="16" t="s">
        <v>1979</v>
      </c>
      <c r="K184" s="16" t="s">
        <v>1980</v>
      </c>
      <c r="L184" s="18" t="e">
        <v>#N/A</v>
      </c>
      <c r="M184" s="18" t="e">
        <v>#N/A</v>
      </c>
      <c r="N184" s="18" t="e">
        <v>#N/A</v>
      </c>
      <c r="O184" s="18" t="e">
        <v>#N/A</v>
      </c>
      <c r="P184" s="18" t="e">
        <v>#N/A</v>
      </c>
      <c r="Q184" s="16" t="s">
        <v>1981</v>
      </c>
      <c r="R184" s="18" t="b">
        <v>1</v>
      </c>
      <c r="S184" s="18" t="b">
        <v>1</v>
      </c>
      <c r="T184" s="12">
        <v>32807.0</v>
      </c>
      <c r="U184" s="16" t="s">
        <v>1982</v>
      </c>
      <c r="V184" s="16" t="s">
        <v>785</v>
      </c>
      <c r="W184" s="51">
        <v>2622095.0</v>
      </c>
      <c r="X184" s="51">
        <v>2422095.0</v>
      </c>
      <c r="Y184" s="16" t="s">
        <v>1983</v>
      </c>
      <c r="Z184" s="16" t="s">
        <v>4292</v>
      </c>
      <c r="AA184" s="16"/>
      <c r="AB184" s="16"/>
      <c r="AC184" s="32" t="str">
        <f>vlookup($A184,Alex!$1:$1000,29,false)</f>
        <v>#children</v>
      </c>
      <c r="AD184" s="32" t="str">
        <f>vlookup($A184,Alex!$1:$1000,27,false)</f>
        <v>2</v>
      </c>
      <c r="AE184" s="32" t="str">
        <f>vlookup($A184,Alex!$1:$1000,28,false)</f>
        <v>6</v>
      </c>
      <c r="AF184" s="32" t="str">
        <f>vlookup(I184,'IP addresss'!$2:$1000,3,false)</f>
        <v>North America</v>
      </c>
      <c r="AG184" s="32" t="str">
        <f>vlookup(I184,'IP addresss'!$2:$1000,6,false)</f>
        <v>FL</v>
      </c>
      <c r="AH184" s="32" t="str">
        <f>vlookup(I184,'IP addresss'!$2:$1000,8,false)</f>
        <v>Orlando</v>
      </c>
      <c r="AI184" s="32" t="str">
        <f>vlookup(I184,'IP addresss'!$2:$1000,10,false)</f>
        <v>28.53829956</v>
      </c>
      <c r="AJ184" s="32" t="str">
        <f>vlookup(I184,'IP addresss'!$2:$1000,11,false)</f>
        <v>-81.3792038</v>
      </c>
      <c r="AK184" s="32" t="str">
        <f>vlookup(A184,MainData_Jackie!$1:$1000,2,false)</f>
        <v>Nicole Ramirez</v>
      </c>
      <c r="AL184" s="32" t="str">
        <f>vlookup($A184,MainData_Jackie!$1:$1000,3,false)</f>
        <v>3116</v>
      </c>
      <c r="AM184" s="32" t="str">
        <f>vlookup($A184,MainData_Jackie!$1:$1000,4,false)</f>
        <v>541</v>
      </c>
      <c r="AN184" s="32" t="str">
        <f>vlookup($A184,MainData_Jackie!$1:$1000,5,false)</f>
        <v>156</v>
      </c>
      <c r="AO184" s="32" t="str">
        <f>vlookup($A184,MainData_Jackie!$1:$1000,6,false)</f>
        <v>1</v>
      </c>
      <c r="AP184" s="32" t="str">
        <f>vlookup($A184,MainData_Jackie!$1:$1000,7,false)</f>
        <v>0</v>
      </c>
      <c r="AQ184" s="32" t="str">
        <f>vlookup($A184,MainData_Jackie!$1:$1000,8,false)</f>
        <v>0</v>
      </c>
      <c r="AR184" s="32" t="str">
        <f>vlookup($A184,MainData_Jackie!$1:$1000,9,false)</f>
        <v>0</v>
      </c>
      <c r="AS184" s="32" t="str">
        <f>vlookup($A184,MainData_Jackie!$1:$1000,10,false)</f>
        <v>0</v>
      </c>
      <c r="AT184" s="32" t="str">
        <f>vlookup($A184,MainData_Jackie!$1:$1000,11,false)</f>
        <v>8</v>
      </c>
      <c r="AU184" s="32" t="str">
        <f>vlookup($A184,MainData_Jackie!$1:$1000,12,false)</f>
        <v>87</v>
      </c>
      <c r="AV184" s="32" t="str">
        <f>vlookup($A184,MainData_Jackie!$1:$1000,13,false)</f>
        <v>ucf</v>
      </c>
      <c r="AW184" s="32" t="str">
        <f>vlookup($A184,MainData_Jackie!$1:$1000,14,false)</f>
        <v>edu</v>
      </c>
      <c r="AX184" s="32" t="str">
        <f>vlookup($A184,MainData_Jackie!$1:$1000,15,false)</f>
        <v>4067</v>
      </c>
      <c r="AY184" s="32" t="str">
        <f>vlookup($A184,MainData_Jackie!$1:$1000,16,false)</f>
        <v>female</v>
      </c>
      <c r="AZ184" s="32" t="str">
        <f>vlookup($A184,Ian!183:1182,2,false)</f>
        <v>#N/A</v>
      </c>
      <c r="BA184" s="32" t="str">
        <f>vlookup($A184,Ian!183:1182,3,false)</f>
        <v>#N/A</v>
      </c>
      <c r="BB184" s="32" t="str">
        <f>vlookup($A184,Ian!183:1182,4,false)</f>
        <v>#N/A</v>
      </c>
      <c r="BC184" s="32" t="str">
        <f>vlookup($A184,Ian!183:1182,5,false)</f>
        <v>#N/A</v>
      </c>
      <c r="BD184" s="32" t="str">
        <f>vlookup($A184,Ian!183:1182,6,false)</f>
        <v>#N/A</v>
      </c>
      <c r="BE184" s="32" t="str">
        <f>vlookup($A184,Ian!183:1182,7,false)</f>
        <v>#N/A</v>
      </c>
      <c r="BF184" s="32" t="str">
        <f>vlookup($A184,Ian!183:1182,8,false)</f>
        <v>#N/A</v>
      </c>
      <c r="BG184" s="32" t="str">
        <f>vlookup(A184,SentimentScore!$1:$1000,2,false)</f>
        <v>0.510965</v>
      </c>
      <c r="BH184" s="50" t="str">
        <f>vlookup(A184,'Images with Key'!$1:$1000,32)</f>
        <v>https://s3-external-1.amazonaws.com/offertabs/offer/kxdcce/large/810_563a5d4a3f6c8-arc.png</v>
      </c>
    </row>
    <row r="185">
      <c r="A185" s="12">
        <v>177.0</v>
      </c>
      <c r="B185" s="16" t="s">
        <v>69</v>
      </c>
      <c r="C185" s="16" t="s">
        <v>2005</v>
      </c>
      <c r="D185" s="18" t="b">
        <v>1</v>
      </c>
      <c r="E185" s="12">
        <v>18.0</v>
      </c>
      <c r="F185" s="12">
        <v>3.0</v>
      </c>
      <c r="G185" s="12">
        <v>15.0</v>
      </c>
      <c r="H185" s="20">
        <v>42316.62222222222</v>
      </c>
      <c r="I185" s="16" t="s">
        <v>2006</v>
      </c>
      <c r="J185" s="16" t="s">
        <v>2007</v>
      </c>
      <c r="K185" s="16" t="s">
        <v>2008</v>
      </c>
      <c r="L185" s="18" t="e">
        <v>#N/A</v>
      </c>
      <c r="M185" s="18" t="e">
        <v>#N/A</v>
      </c>
      <c r="N185" s="18" t="e">
        <v>#N/A</v>
      </c>
      <c r="O185" s="18" t="e">
        <v>#N/A</v>
      </c>
      <c r="P185" s="18" t="e">
        <v>#N/A</v>
      </c>
      <c r="Q185" s="16" t="s">
        <v>2009</v>
      </c>
      <c r="R185" s="18" t="b">
        <v>1</v>
      </c>
      <c r="S185" s="18" t="b">
        <v>1</v>
      </c>
      <c r="T185" s="12">
        <v>34474.0</v>
      </c>
      <c r="U185" s="16" t="s">
        <v>2010</v>
      </c>
      <c r="V185" s="16" t="s">
        <v>785</v>
      </c>
      <c r="W185" s="22"/>
      <c r="X185" s="22"/>
      <c r="Y185" s="16" t="s">
        <v>598</v>
      </c>
      <c r="Z185" s="16" t="s">
        <v>4301</v>
      </c>
      <c r="AA185" s="16"/>
      <c r="AB185" s="16"/>
      <c r="AC185" s="32" t="str">
        <f>vlookup($A185,Alex!$1:$1000,29,false)</f>
        <v>#god #developingcountries</v>
      </c>
      <c r="AD185" s="32" t="str">
        <f>vlookup($A185,Alex!$1:$1000,27,false)</f>
        <v>2</v>
      </c>
      <c r="AE185" s="32" t="str">
        <f>vlookup($A185,Alex!$1:$1000,28,false)</f>
        <v>2</v>
      </c>
      <c r="AF185" s="32" t="str">
        <f>vlookup(I185,'IP addresss'!$2:$1000,3,false)</f>
        <v>North America</v>
      </c>
      <c r="AG185" s="32" t="str">
        <f>vlookup(I185,'IP addresss'!$2:$1000,6,false)</f>
        <v>IA</v>
      </c>
      <c r="AH185" s="32" t="str">
        <f>vlookup(I185,'IP addresss'!$2:$1000,8,false)</f>
        <v>Waterloo</v>
      </c>
      <c r="AI185" s="32" t="str">
        <f>vlookup(I185,'IP addresss'!$2:$1000,10,false)</f>
        <v>42.42660141</v>
      </c>
      <c r="AJ185" s="32" t="str">
        <f>vlookup(I185,'IP addresss'!$2:$1000,11,false)</f>
        <v>-92.35800171</v>
      </c>
      <c r="AK185" s="32" t="str">
        <f>vlookup(A185,MainData_Jackie!$1:$1000,2,false)</f>
        <v>Deb Stockdale</v>
      </c>
      <c r="AL185" s="32" t="str">
        <f>vlookup($A185,MainData_Jackie!$1:$1000,3,false)</f>
        <v>1545</v>
      </c>
      <c r="AM185" s="32" t="str">
        <f>vlookup($A185,MainData_Jackie!$1:$1000,4,false)</f>
        <v>267</v>
      </c>
      <c r="AN185" s="32" t="str">
        <f>vlookup($A185,MainData_Jackie!$1:$1000,5,false)</f>
        <v>52</v>
      </c>
      <c r="AO185" s="32" t="str">
        <f>vlookup($A185,MainData_Jackie!$1:$1000,6,false)</f>
        <v>1</v>
      </c>
      <c r="AP185" s="32" t="str">
        <f>vlookup($A185,MainData_Jackie!$1:$1000,7,false)</f>
        <v>0</v>
      </c>
      <c r="AQ185" s="32" t="str">
        <f>vlookup($A185,MainData_Jackie!$1:$1000,8,false)</f>
        <v>0</v>
      </c>
      <c r="AR185" s="32" t="str">
        <f>vlookup($A185,MainData_Jackie!$1:$1000,9,false)</f>
        <v>0</v>
      </c>
      <c r="AS185" s="32" t="str">
        <f>vlookup($A185,MainData_Jackie!$1:$1000,10,false)</f>
        <v>0</v>
      </c>
      <c r="AT185" s="32" t="str">
        <f>vlookup($A185,MainData_Jackie!$1:$1000,11,false)</f>
        <v>0</v>
      </c>
      <c r="AU185" s="32" t="str">
        <f>vlookup($A185,MainData_Jackie!$1:$1000,12,false)</f>
        <v>37</v>
      </c>
      <c r="AV185" s="32" t="str">
        <f>vlookup($A185,MainData_Jackie!$1:$1000,13,false)</f>
        <v>popqc</v>
      </c>
      <c r="AW185" s="32" t="str">
        <f>vlookup($A185,MainData_Jackie!$1:$1000,14,false)</f>
        <v>org</v>
      </c>
      <c r="AX185" s="32" t="str">
        <f>vlookup($A185,MainData_Jackie!$1:$1000,15,false)</f>
        <v>1960</v>
      </c>
      <c r="AY185" s="32" t="str">
        <f>vlookup($A185,MainData_Jackie!$1:$1000,16,false)</f>
        <v>female</v>
      </c>
      <c r="AZ185" s="32" t="str">
        <f>vlookup($A185,Ian!184:1183,2,false)</f>
        <v>#N/A</v>
      </c>
      <c r="BA185" s="32" t="str">
        <f>vlookup($A185,Ian!184:1183,3,false)</f>
        <v>#N/A</v>
      </c>
      <c r="BB185" s="32" t="str">
        <f>vlookup($A185,Ian!184:1183,4,false)</f>
        <v>#N/A</v>
      </c>
      <c r="BC185" s="32" t="str">
        <f>vlookup($A185,Ian!184:1183,5,false)</f>
        <v>#N/A</v>
      </c>
      <c r="BD185" s="32" t="str">
        <f>vlookup($A185,Ian!184:1183,6,false)</f>
        <v>#N/A</v>
      </c>
      <c r="BE185" s="32" t="str">
        <f>vlookup($A185,Ian!184:1183,7,false)</f>
        <v>#N/A</v>
      </c>
      <c r="BF185" s="32" t="str">
        <f>vlookup($A185,Ian!184:1183,8,false)</f>
        <v>#N/A</v>
      </c>
      <c r="BG185" s="32" t="str">
        <f>vlookup(A185,SentimentScore!$1:$1000,2,false)</f>
        <v>0.993663</v>
      </c>
      <c r="BH185" s="50" t="str">
        <f>vlookup(A185,'Images with Key'!$1:$1000,32)</f>
        <v>https://s3-external-1.amazonaws.com/offertabs/offer/kxdcce/large/810_564256ddbf659-globepeople.jpg</v>
      </c>
    </row>
    <row r="186">
      <c r="A186" s="12">
        <v>239.0</v>
      </c>
      <c r="B186" s="16" t="s">
        <v>69</v>
      </c>
      <c r="C186" s="16" t="s">
        <v>2536</v>
      </c>
      <c r="D186" s="18" t="b">
        <v>1</v>
      </c>
      <c r="E186" s="12">
        <v>276.0</v>
      </c>
      <c r="F186" s="12">
        <v>96.0</v>
      </c>
      <c r="G186" s="12">
        <v>180.0</v>
      </c>
      <c r="H186" s="20">
        <v>42328.49166666667</v>
      </c>
      <c r="I186" s="16" t="s">
        <v>2538</v>
      </c>
      <c r="J186" s="16" t="s">
        <v>2540</v>
      </c>
      <c r="K186" s="16" t="s">
        <v>2542</v>
      </c>
      <c r="L186" s="18" t="e">
        <v>#N/A</v>
      </c>
      <c r="M186" s="18" t="e">
        <v>#N/A</v>
      </c>
      <c r="N186" s="18" t="e">
        <v>#N/A</v>
      </c>
      <c r="O186" s="18" t="e">
        <v>#N/A</v>
      </c>
      <c r="P186" s="18" t="e">
        <v>#N/A</v>
      </c>
      <c r="Q186" s="16" t="s">
        <v>2544</v>
      </c>
      <c r="R186" s="18" t="b">
        <v>1</v>
      </c>
      <c r="S186" s="18" t="b">
        <v>1</v>
      </c>
      <c r="T186" s="12">
        <v>32804.0</v>
      </c>
      <c r="U186" s="16" t="s">
        <v>2545</v>
      </c>
      <c r="V186" s="16" t="s">
        <v>785</v>
      </c>
      <c r="W186" s="51">
        <v>3149205.0</v>
      </c>
      <c r="X186" s="51">
        <v>2997491.0</v>
      </c>
      <c r="Y186" s="16" t="s">
        <v>2547</v>
      </c>
      <c r="Z186" s="16" t="s">
        <v>4314</v>
      </c>
      <c r="AA186" s="16"/>
      <c r="AB186" s="16"/>
      <c r="AC186" s="32" t="str">
        <f>vlookup($A186,Alex!$1:$1000,29,false)</f>
        <v>#education</v>
      </c>
      <c r="AD186" s="32" t="str">
        <f>vlookup($A186,Alex!$1:$1000,27,false)</f>
        <v>1</v>
      </c>
      <c r="AE186" s="32" t="str">
        <f>vlookup($A186,Alex!$1:$1000,28,false)</f>
        <v>2</v>
      </c>
      <c r="AF186" s="32" t="str">
        <f>vlookup(I186,'IP addresss'!$2:$1000,3,false)</f>
        <v>North America</v>
      </c>
      <c r="AG186" s="32" t="str">
        <f>vlookup(I186,'IP addresss'!$2:$1000,6,false)</f>
        <v>FL</v>
      </c>
      <c r="AH186" s="32" t="str">
        <f>vlookup(I186,'IP addresss'!$2:$1000,8,false)</f>
        <v>Orlando</v>
      </c>
      <c r="AI186" s="32" t="str">
        <f>vlookup(I186,'IP addresss'!$2:$1000,10,false)</f>
        <v>28.58979988</v>
      </c>
      <c r="AJ186" s="32" t="str">
        <f>vlookup(I186,'IP addresss'!$2:$1000,11,false)</f>
        <v>-81.49279785</v>
      </c>
      <c r="AK186" s="32" t="str">
        <f>vlookup(A186,MainData_Jackie!$1:$1000,2,false)</f>
        <v>Jennifer Vasani</v>
      </c>
      <c r="AL186" s="32" t="str">
        <f>vlookup($A186,MainData_Jackie!$1:$1000,3,false)</f>
        <v>4120</v>
      </c>
      <c r="AM186" s="32" t="str">
        <f>vlookup($A186,MainData_Jackie!$1:$1000,4,false)</f>
        <v>706</v>
      </c>
      <c r="AN186" s="32" t="str">
        <f>vlookup($A186,MainData_Jackie!$1:$1000,5,false)</f>
        <v>158</v>
      </c>
      <c r="AO186" s="32" t="str">
        <f>vlookup($A186,MainData_Jackie!$1:$1000,6,false)</f>
        <v>1</v>
      </c>
      <c r="AP186" s="32" t="str">
        <f>vlookup($A186,MainData_Jackie!$1:$1000,7,false)</f>
        <v>0</v>
      </c>
      <c r="AQ186" s="32" t="str">
        <f>vlookup($A186,MainData_Jackie!$1:$1000,8,false)</f>
        <v>0</v>
      </c>
      <c r="AR186" s="32" t="str">
        <f>vlookup($A186,MainData_Jackie!$1:$1000,9,false)</f>
        <v>0</v>
      </c>
      <c r="AS186" s="32" t="str">
        <f>vlookup($A186,MainData_Jackie!$1:$1000,10,false)</f>
        <v>4</v>
      </c>
      <c r="AT186" s="32" t="str">
        <f>vlookup($A186,MainData_Jackie!$1:$1000,11,false)</f>
        <v>9</v>
      </c>
      <c r="AU186" s="32" t="str">
        <f>vlookup($A186,MainData_Jackie!$1:$1000,12,false)</f>
        <v>95</v>
      </c>
      <c r="AV186" s="32" t="str">
        <f>vlookup($A186,MainData_Jackie!$1:$1000,13,false)</f>
        <v>gmail</v>
      </c>
      <c r="AW186" s="32" t="str">
        <f>vlookup($A186,MainData_Jackie!$1:$1000,14,false)</f>
        <v>com</v>
      </c>
      <c r="AX186" s="32" t="str">
        <f>vlookup($A186,MainData_Jackie!$1:$1000,15,false)</f>
        <v>5458</v>
      </c>
      <c r="AY186" s="32" t="str">
        <f>vlookup($A186,MainData_Jackie!$1:$1000,16,false)</f>
        <v>female</v>
      </c>
      <c r="AZ186" s="32" t="str">
        <f>vlookup($A186,Ian!185:1184,2,false)</f>
        <v/>
      </c>
      <c r="BA186" s="32" t="str">
        <f>vlookup($A186,Ian!185:1184,3,false)</f>
        <v/>
      </c>
      <c r="BB186" s="32" t="str">
        <f>vlookup($A186,Ian!185:1184,4,false)</f>
        <v/>
      </c>
      <c r="BC186" s="32" t="str">
        <f>vlookup($A186,Ian!185:1184,5,false)</f>
        <v/>
      </c>
      <c r="BD186" s="32" t="str">
        <f>vlookup($A186,Ian!185:1184,6,false)</f>
        <v/>
      </c>
      <c r="BE186" s="32" t="str">
        <f>vlookup($A186,Ian!185:1184,7,false)</f>
        <v/>
      </c>
      <c r="BF186" s="32" t="str">
        <f>vlookup($A186,Ian!185:1184,8,false)</f>
        <v/>
      </c>
      <c r="BG186" s="32" t="str">
        <f>vlookup(A186,SentimentScore!$1:$1000,2,false)</f>
        <v>0.736293</v>
      </c>
      <c r="BH186" s="32" t="str">
        <f>vlookup(A186,'Images with Key'!$1:$1000,32)</f>
        <v/>
      </c>
    </row>
    <row r="187">
      <c r="A187" s="12">
        <v>240.0</v>
      </c>
      <c r="B187" s="16" t="s">
        <v>69</v>
      </c>
      <c r="C187" s="16" t="s">
        <v>2536</v>
      </c>
      <c r="D187" s="18" t="b">
        <v>1</v>
      </c>
      <c r="E187" s="12">
        <v>1.0</v>
      </c>
      <c r="F187" s="12">
        <v>0.0</v>
      </c>
      <c r="G187" s="12">
        <v>1.0</v>
      </c>
      <c r="H187" s="20">
        <v>42332.33263888889</v>
      </c>
      <c r="I187" s="16" t="s">
        <v>2551</v>
      </c>
      <c r="J187" s="16" t="s">
        <v>2540</v>
      </c>
      <c r="K187" s="16" t="s">
        <v>2552</v>
      </c>
      <c r="L187" s="18" t="e">
        <v>#N/A</v>
      </c>
      <c r="M187" s="18" t="e">
        <v>#N/A</v>
      </c>
      <c r="N187" s="18" t="e">
        <v>#N/A</v>
      </c>
      <c r="O187" s="18" t="e">
        <v>#N/A</v>
      </c>
      <c r="P187" s="18" t="e">
        <v>#N/A</v>
      </c>
      <c r="Q187" s="16" t="s">
        <v>2553</v>
      </c>
      <c r="R187" s="18" t="b">
        <v>1</v>
      </c>
      <c r="S187" s="18" t="b">
        <v>0</v>
      </c>
      <c r="T187" s="12">
        <v>32804.0</v>
      </c>
      <c r="U187" s="16" t="s">
        <v>2545</v>
      </c>
      <c r="V187" s="16" t="s">
        <v>785</v>
      </c>
      <c r="W187" s="51">
        <v>3149205.0</v>
      </c>
      <c r="X187" s="51">
        <v>2997491.0</v>
      </c>
      <c r="Y187" s="16" t="s">
        <v>2547</v>
      </c>
      <c r="Z187" s="16" t="s">
        <v>4321</v>
      </c>
      <c r="AA187" s="16"/>
      <c r="AB187" s="16"/>
      <c r="AC187" s="32" t="str">
        <f>vlookup($A187,Alex!$1:$1000,29,false)</f>
        <v>#disease</v>
      </c>
      <c r="AD187" s="32" t="str">
        <f>vlookup($A187,Alex!$1:$1000,27,false)</f>
        <v>1</v>
      </c>
      <c r="AE187" s="32" t="str">
        <f>vlookup($A187,Alex!$1:$1000,28,false)</f>
        <v>6</v>
      </c>
      <c r="AF187" s="32" t="str">
        <f>vlookup(I187,'IP addresss'!$2:$1000,3,false)</f>
        <v>North America</v>
      </c>
      <c r="AG187" s="32" t="str">
        <f>vlookup(I187,'IP addresss'!$2:$1000,6,false)</f>
        <v>FL</v>
      </c>
      <c r="AH187" s="32" t="str">
        <f>vlookup(I187,'IP addresss'!$2:$1000,8,false)</f>
        <v>DeBary</v>
      </c>
      <c r="AI187" s="32" t="str">
        <f>vlookup(I187,'IP addresss'!$2:$1000,10,false)</f>
        <v>28.89389992</v>
      </c>
      <c r="AJ187" s="32" t="str">
        <f>vlookup(I187,'IP addresss'!$2:$1000,11,false)</f>
        <v>-81.31939697</v>
      </c>
      <c r="AK187" s="32" t="str">
        <f>vlookup(A187,MainData_Jackie!$1:$1000,2,false)</f>
        <v>Sarah St Pierre</v>
      </c>
      <c r="AL187" s="32" t="str">
        <f>vlookup($A187,MainData_Jackie!$1:$1000,3,false)</f>
        <v>1379</v>
      </c>
      <c r="AM187" s="32" t="str">
        <f>vlookup($A187,MainData_Jackie!$1:$1000,4,false)</f>
        <v>233</v>
      </c>
      <c r="AN187" s="32" t="str">
        <f>vlookup($A187,MainData_Jackie!$1:$1000,5,false)</f>
        <v>26</v>
      </c>
      <c r="AO187" s="32" t="str">
        <f>vlookup($A187,MainData_Jackie!$1:$1000,6,false)</f>
        <v>0</v>
      </c>
      <c r="AP187" s="32" t="str">
        <f>vlookup($A187,MainData_Jackie!$1:$1000,7,false)</f>
        <v>0</v>
      </c>
      <c r="AQ187" s="32" t="str">
        <f>vlookup($A187,MainData_Jackie!$1:$1000,8,false)</f>
        <v>0</v>
      </c>
      <c r="AR187" s="32" t="str">
        <f>vlookup($A187,MainData_Jackie!$1:$1000,9,false)</f>
        <v>0</v>
      </c>
      <c r="AS187" s="32" t="str">
        <f>vlookup($A187,MainData_Jackie!$1:$1000,10,false)</f>
        <v>0</v>
      </c>
      <c r="AT187" s="32" t="str">
        <f>vlookup($A187,MainData_Jackie!$1:$1000,11,false)</f>
        <v>0</v>
      </c>
      <c r="AU187" s="32" t="str">
        <f>vlookup($A187,MainData_Jackie!$1:$1000,12,false)</f>
        <v>27</v>
      </c>
      <c r="AV187" s="32" t="str">
        <f>vlookup($A187,MainData_Jackie!$1:$1000,13,false)</f>
        <v>yahoo</v>
      </c>
      <c r="AW187" s="32" t="str">
        <f>vlookup($A187,MainData_Jackie!$1:$1000,14,false)</f>
        <v>com</v>
      </c>
      <c r="AX187" s="32" t="str">
        <f>vlookup($A187,MainData_Jackie!$1:$1000,15,false)</f>
        <v>1872</v>
      </c>
      <c r="AY187" s="32" t="str">
        <f>vlookup($A187,MainData_Jackie!$1:$1000,16,false)</f>
        <v>female</v>
      </c>
      <c r="AZ187" s="32" t="str">
        <f>vlookup($A187,Ian!186:1185,2,false)</f>
        <v>Sarah</v>
      </c>
      <c r="BA187" s="32" t="str">
        <f>vlookup($A187,Ian!186:1185,3,false)</f>
        <v>Pierre</v>
      </c>
      <c r="BB187" s="32" t="str">
        <f>vlookup($A187,Ian!186:1185,4,false)</f>
        <v>Oviedo</v>
      </c>
      <c r="BC187" s="32" t="str">
        <f>vlookup($A187,Ian!186:1185,5,false)</f>
        <v>United States</v>
      </c>
      <c r="BD187" s="32" t="str">
        <f>vlookup($A187,Ian!186:1185,6,false)</f>
        <v>Florida</v>
      </c>
      <c r="BE187" s="32" t="str">
        <f>vlookup($A187,Ian!186:1185,7,false)</f>
        <v/>
      </c>
      <c r="BF187" s="32" t="str">
        <f>vlookup($A187,Ian!186:1185,8,false)</f>
        <v/>
      </c>
      <c r="BG187" s="32" t="str">
        <f>vlookup(A187,SentimentScore!$1:$1000,2,false)</f>
        <v>0.999777</v>
      </c>
      <c r="BH187" s="50" t="str">
        <f>vlookup(A187,'Images with Key'!$1:$1000,32)</f>
        <v>https://s3-external-1.amazonaws.com/offertabs/offer/kxdcce/large/810_563a7e47ac4b4-image.png</v>
      </c>
    </row>
    <row r="188">
      <c r="A188" s="12">
        <v>249.0</v>
      </c>
      <c r="B188" s="16" t="s">
        <v>69</v>
      </c>
      <c r="C188" s="16" t="s">
        <v>2633</v>
      </c>
      <c r="D188" s="18" t="b">
        <v>1</v>
      </c>
      <c r="E188" s="12">
        <v>142.0</v>
      </c>
      <c r="F188" s="12">
        <v>46.0</v>
      </c>
      <c r="G188" s="12">
        <v>96.0</v>
      </c>
      <c r="H188" s="20">
        <v>42320.927083333336</v>
      </c>
      <c r="I188" s="16" t="s">
        <v>2635</v>
      </c>
      <c r="J188" s="16" t="s">
        <v>2636</v>
      </c>
      <c r="K188" s="16" t="s">
        <v>2637</v>
      </c>
      <c r="L188" s="18" t="e">
        <v>#N/A</v>
      </c>
      <c r="M188" s="18" t="e">
        <v>#N/A</v>
      </c>
      <c r="N188" s="18" t="e">
        <v>#N/A</v>
      </c>
      <c r="O188" s="18" t="e">
        <v>#N/A</v>
      </c>
      <c r="P188" s="18" t="e">
        <v>#N/A</v>
      </c>
      <c r="Q188" s="16" t="s">
        <v>2638</v>
      </c>
      <c r="R188" s="18" t="b">
        <v>1</v>
      </c>
      <c r="S188" s="18" t="b">
        <v>0</v>
      </c>
      <c r="T188" s="12">
        <v>33029.0</v>
      </c>
      <c r="U188" s="16" t="s">
        <v>2639</v>
      </c>
      <c r="V188" s="16" t="s">
        <v>785</v>
      </c>
      <c r="W188" s="22"/>
      <c r="X188" s="22"/>
      <c r="Y188" s="16" t="s">
        <v>1756</v>
      </c>
      <c r="Z188" s="16" t="s">
        <v>4338</v>
      </c>
      <c r="AA188" s="16"/>
      <c r="AB188" s="16"/>
      <c r="AC188" s="32" t="str">
        <f>vlookup($A188,Alex!$1:$1000,29,false)</f>
        <v>#education #children</v>
      </c>
      <c r="AD188" s="32" t="str">
        <f>vlookup($A188,Alex!$1:$1000,27,false)</f>
        <v>2</v>
      </c>
      <c r="AE188" s="32" t="str">
        <f>vlookup($A188,Alex!$1:$1000,28,false)</f>
        <v>2</v>
      </c>
      <c r="AF188" s="32" t="str">
        <f>vlookup(I188,'IP addresss'!$2:$1000,3,false)</f>
        <v>North America</v>
      </c>
      <c r="AG188" s="32" t="str">
        <f>vlookup(I188,'IP addresss'!$2:$1000,6,false)</f>
        <v>FL</v>
      </c>
      <c r="AH188" s="32" t="str">
        <f>vlookup(I188,'IP addresss'!$2:$1000,8,false)</f>
        <v>Hollywood</v>
      </c>
      <c r="AI188" s="32" t="str">
        <f>vlookup(I188,'IP addresss'!$2:$1000,10,false)</f>
        <v>25.98250008</v>
      </c>
      <c r="AJ188" s="32" t="str">
        <f>vlookup(I188,'IP addresss'!$2:$1000,11,false)</f>
        <v>-80.34339905</v>
      </c>
      <c r="AK188" s="32" t="str">
        <f>vlookup(A188,MainData_Jackie!$1:$1000,2,false)</f>
        <v>Marlene Gordon</v>
      </c>
      <c r="AL188" s="32" t="str">
        <f>vlookup($A188,MainData_Jackie!$1:$1000,3,false)</f>
        <v>9603</v>
      </c>
      <c r="AM188" s="32" t="str">
        <f>vlookup($A188,MainData_Jackie!$1:$1000,4,false)</f>
        <v>1730</v>
      </c>
      <c r="AN188" s="32" t="str">
        <f>vlookup($A188,MainData_Jackie!$1:$1000,5,false)</f>
        <v>364</v>
      </c>
      <c r="AO188" s="32" t="str">
        <f>vlookup($A188,MainData_Jackie!$1:$1000,6,false)</f>
        <v>0</v>
      </c>
      <c r="AP188" s="32" t="str">
        <f>vlookup($A188,MainData_Jackie!$1:$1000,7,false)</f>
        <v>0</v>
      </c>
      <c r="AQ188" s="32" t="str">
        <f>vlookup($A188,MainData_Jackie!$1:$1000,8,false)</f>
        <v>0</v>
      </c>
      <c r="AR188" s="32" t="str">
        <f>vlookup($A188,MainData_Jackie!$1:$1000,9,false)</f>
        <v>0</v>
      </c>
      <c r="AS188" s="32" t="str">
        <f>vlookup($A188,MainData_Jackie!$1:$1000,10,false)</f>
        <v>0</v>
      </c>
      <c r="AT188" s="32" t="str">
        <f>vlookup($A188,MainData_Jackie!$1:$1000,11,false)</f>
        <v>42</v>
      </c>
      <c r="AU188" s="32" t="str">
        <f>vlookup($A188,MainData_Jackie!$1:$1000,12,false)</f>
        <v>206</v>
      </c>
      <c r="AV188" s="32" t="str">
        <f>vlookup($A188,MainData_Jackie!$1:$1000,13,false)</f>
        <v>mac</v>
      </c>
      <c r="AW188" s="32" t="str">
        <f>vlookup($A188,MainData_Jackie!$1:$1000,14,false)</f>
        <v>com</v>
      </c>
      <c r="AX188" s="32" t="str">
        <f>vlookup($A188,MainData_Jackie!$1:$1000,15,false)</f>
        <v>12726</v>
      </c>
      <c r="AY188" s="32" t="str">
        <f>vlookup($A188,MainData_Jackie!$1:$1000,16,false)</f>
        <v>female</v>
      </c>
      <c r="AZ188" s="32" t="str">
        <f>vlookup($A188,Ian!187:1186,2,false)</f>
        <v>Marlene</v>
      </c>
      <c r="BA188" s="32" t="str">
        <f>vlookup($A188,Ian!187:1186,3,false)</f>
        <v>Gordon</v>
      </c>
      <c r="BB188" s="32" t="str">
        <f>vlookup($A188,Ian!187:1186,4,false)</f>
        <v/>
      </c>
      <c r="BC188" s="32" t="str">
        <f>vlookup($A188,Ian!187:1186,5,false)</f>
        <v/>
      </c>
      <c r="BD188" s="32" t="str">
        <f>vlookup($A188,Ian!187:1186,6,false)</f>
        <v/>
      </c>
      <c r="BE188" s="32" t="str">
        <f>vlookup($A188,Ian!187:1186,7,false)</f>
        <v/>
      </c>
      <c r="BF188" s="32" t="str">
        <f>vlookup($A188,Ian!187:1186,8,false)</f>
        <v/>
      </c>
      <c r="BG188" s="32" t="str">
        <f>vlookup(A188,SentimentScore!$1:$1000,2,false)</f>
        <v>0.993478</v>
      </c>
      <c r="BH188" s="50" t="str">
        <f>vlookup(A188,'Images with Key'!$1:$1000,32)</f>
        <v>https://s3-external-1.amazonaws.com/offertabs/offer/kxdcce/large/810_564b358812355-IMG_6046.jpg</v>
      </c>
    </row>
    <row r="189">
      <c r="A189" s="12">
        <v>299.0</v>
      </c>
      <c r="B189" s="16" t="s">
        <v>69</v>
      </c>
      <c r="C189" s="16" t="s">
        <v>3201</v>
      </c>
      <c r="D189" s="18" t="b">
        <v>1</v>
      </c>
      <c r="E189" s="12">
        <v>11.0</v>
      </c>
      <c r="F189" s="12">
        <v>2.0</v>
      </c>
      <c r="G189" s="12">
        <v>9.0</v>
      </c>
      <c r="H189" s="20">
        <v>42320.72222222222</v>
      </c>
      <c r="I189" s="16" t="s">
        <v>3202</v>
      </c>
      <c r="J189" s="16" t="s">
        <v>3203</v>
      </c>
      <c r="K189" s="16" t="s">
        <v>3204</v>
      </c>
      <c r="L189" s="16" t="s">
        <v>264</v>
      </c>
      <c r="M189" s="12">
        <v>0.0</v>
      </c>
      <c r="N189" s="12">
        <v>0.0</v>
      </c>
      <c r="O189" s="12">
        <v>0.0</v>
      </c>
      <c r="P189" s="12">
        <v>0.0</v>
      </c>
      <c r="Q189" s="16" t="s">
        <v>3205</v>
      </c>
      <c r="R189" s="18" t="b">
        <v>1</v>
      </c>
      <c r="S189" s="18" t="b">
        <v>1</v>
      </c>
      <c r="T189" s="16" t="s">
        <v>3206</v>
      </c>
      <c r="U189" s="16" t="s">
        <v>3208</v>
      </c>
      <c r="V189" s="16" t="s">
        <v>785</v>
      </c>
      <c r="W189" s="51">
        <v>1297512.0</v>
      </c>
      <c r="X189" s="51">
        <v>1353488.0</v>
      </c>
      <c r="Y189" s="16" t="s">
        <v>3211</v>
      </c>
      <c r="Z189" s="16" t="s">
        <v>4350</v>
      </c>
      <c r="AA189" s="16"/>
      <c r="AB189" s="16"/>
      <c r="AC189" s="32" t="str">
        <f>vlookup($A189,Alex!$1:$1000,29,false)</f>
        <v>#weightloss</v>
      </c>
      <c r="AD189" s="32" t="str">
        <f>vlookup($A189,Alex!$1:$1000,27,false)</f>
        <v>1</v>
      </c>
      <c r="AE189" s="32" t="str">
        <f>vlookup($A189,Alex!$1:$1000,28,false)</f>
        <v>6</v>
      </c>
      <c r="AF189" s="32" t="str">
        <f>vlookup(I189,'IP addresss'!$2:$1000,3,false)</f>
        <v>North America</v>
      </c>
      <c r="AG189" s="32" t="str">
        <f>vlookup(I189,'IP addresss'!$2:$1000,6,false)</f>
        <v>CA</v>
      </c>
      <c r="AH189" s="32" t="str">
        <f>vlookup(I189,'IP addresss'!$2:$1000,8,false)</f>
        <v>Temecula</v>
      </c>
      <c r="AI189" s="32" t="str">
        <f>vlookup(I189,'IP addresss'!$2:$1000,10,false)</f>
        <v>33.52999878</v>
      </c>
      <c r="AJ189" s="32" t="str">
        <f>vlookup(I189,'IP addresss'!$2:$1000,11,false)</f>
        <v>-117.1035004</v>
      </c>
      <c r="AK189" s="32" t="str">
        <f>vlookup(A189,MainData_Jackie!$1:$1000,2,false)</f>
        <v>Michelle Vicari</v>
      </c>
      <c r="AL189" s="32" t="str">
        <f>vlookup($A189,MainData_Jackie!$1:$1000,3,false)</f>
        <v>2598</v>
      </c>
      <c r="AM189" s="32" t="str">
        <f>vlookup($A189,MainData_Jackie!$1:$1000,4,false)</f>
        <v>433</v>
      </c>
      <c r="AN189" s="32" t="str">
        <f>vlookup($A189,MainData_Jackie!$1:$1000,5,false)</f>
        <v>66</v>
      </c>
      <c r="AO189" s="32" t="str">
        <f>vlookup($A189,MainData_Jackie!$1:$1000,6,false)</f>
        <v>1</v>
      </c>
      <c r="AP189" s="32" t="str">
        <f>vlookup($A189,MainData_Jackie!$1:$1000,7,false)</f>
        <v>0</v>
      </c>
      <c r="AQ189" s="32" t="str">
        <f>vlookup($A189,MainData_Jackie!$1:$1000,8,false)</f>
        <v>0</v>
      </c>
      <c r="AR189" s="32" t="str">
        <f>vlookup($A189,MainData_Jackie!$1:$1000,9,false)</f>
        <v>0</v>
      </c>
      <c r="AS189" s="32" t="str">
        <f>vlookup($A189,MainData_Jackie!$1:$1000,10,false)</f>
        <v>1</v>
      </c>
      <c r="AT189" s="32" t="str">
        <f>vlookup($A189,MainData_Jackie!$1:$1000,11,false)</f>
        <v>0</v>
      </c>
      <c r="AU189" s="32" t="str">
        <f>vlookup($A189,MainData_Jackie!$1:$1000,12,false)</f>
        <v>71</v>
      </c>
      <c r="AV189" s="32" t="str">
        <f>vlookup($A189,MainData_Jackie!$1:$1000,13,false)</f>
        <v>gmail</v>
      </c>
      <c r="AW189" s="32" t="str">
        <f>vlookup($A189,MainData_Jackie!$1:$1000,14,false)</f>
        <v>com</v>
      </c>
      <c r="AX189" s="32" t="str">
        <f>vlookup($A189,MainData_Jackie!$1:$1000,15,false)</f>
        <v>3463</v>
      </c>
      <c r="AY189" s="32" t="str">
        <f>vlookup($A189,MainData_Jackie!$1:$1000,16,false)</f>
        <v>female</v>
      </c>
      <c r="AZ189" s="32" t="str">
        <f>vlookup($A189,Ian!188:1187,2,false)</f>
        <v/>
      </c>
      <c r="BA189" s="32" t="str">
        <f>vlookup($A189,Ian!188:1187,3,false)</f>
        <v/>
      </c>
      <c r="BB189" s="32" t="str">
        <f>vlookup($A189,Ian!188:1187,4,false)</f>
        <v/>
      </c>
      <c r="BC189" s="32" t="str">
        <f>vlookup($A189,Ian!188:1187,5,false)</f>
        <v/>
      </c>
      <c r="BD189" s="32" t="str">
        <f>vlookup($A189,Ian!188:1187,6,false)</f>
        <v/>
      </c>
      <c r="BE189" s="32" t="str">
        <f>vlookup($A189,Ian!188:1187,7,false)</f>
        <v/>
      </c>
      <c r="BF189" s="32" t="str">
        <f>vlookup($A189,Ian!188:1187,8,false)</f>
        <v/>
      </c>
      <c r="BG189" s="32" t="str">
        <f>vlookup(A189,SentimentScore!$1:$1000,2,false)</f>
        <v>0.424778</v>
      </c>
      <c r="BH189" s="50" t="str">
        <f>vlookup(A189,'Images with Key'!$1:$1000,32)</f>
        <v>https://s3-external-1.amazonaws.com/offertabs/offer/kxdcce/large/810_564a26b75436d-JPL.jpg</v>
      </c>
    </row>
    <row r="190">
      <c r="A190" s="12">
        <v>366.0</v>
      </c>
      <c r="B190" s="16" t="s">
        <v>69</v>
      </c>
      <c r="C190" s="16" t="s">
        <v>4034</v>
      </c>
      <c r="D190" s="18" t="b">
        <v>1</v>
      </c>
      <c r="E190" s="12">
        <v>56.0</v>
      </c>
      <c r="F190" s="12">
        <v>19.0</v>
      </c>
      <c r="G190" s="12">
        <v>37.0</v>
      </c>
      <c r="H190" s="20">
        <v>42328.39791666667</v>
      </c>
      <c r="I190" s="16" t="s">
        <v>4035</v>
      </c>
      <c r="J190" s="16" t="s">
        <v>4036</v>
      </c>
      <c r="K190" s="16" t="s">
        <v>4037</v>
      </c>
      <c r="L190" s="18" t="e">
        <v>#N/A</v>
      </c>
      <c r="M190" s="18" t="e">
        <v>#N/A</v>
      </c>
      <c r="N190" s="18" t="e">
        <v>#N/A</v>
      </c>
      <c r="O190" s="18" t="e">
        <v>#N/A</v>
      </c>
      <c r="P190" s="18" t="e">
        <v>#N/A</v>
      </c>
      <c r="Q190" s="16" t="s">
        <v>4038</v>
      </c>
      <c r="R190" s="18" t="b">
        <v>1</v>
      </c>
      <c r="S190" s="18" t="b">
        <v>1</v>
      </c>
      <c r="T190" s="12">
        <v>34276.0</v>
      </c>
      <c r="U190" s="16" t="s">
        <v>4039</v>
      </c>
      <c r="V190" s="16" t="s">
        <v>785</v>
      </c>
      <c r="W190" s="51">
        <v>538141.0</v>
      </c>
      <c r="X190" s="51">
        <v>260188.0</v>
      </c>
      <c r="Y190" s="22"/>
      <c r="Z190" s="16" t="s">
        <v>4355</v>
      </c>
      <c r="AA190" s="16"/>
      <c r="AB190" s="16"/>
      <c r="AC190" s="32" t="str">
        <f>vlookup($A190,Alex!$1:$1000,29,false)</f>
        <v>#god #abuse</v>
      </c>
      <c r="AD190" s="32" t="str">
        <f>vlookup($A190,Alex!$1:$1000,27,false)</f>
        <v>1</v>
      </c>
      <c r="AE190" s="32" t="str">
        <f>vlookup($A190,Alex!$1:$1000,28,false)</f>
        <v>2</v>
      </c>
      <c r="AF190" s="32" t="str">
        <f>vlookup(I190,'IP addresss'!$2:$1000,3,false)</f>
        <v>North America</v>
      </c>
      <c r="AG190" s="32" t="str">
        <f>vlookup(I190,'IP addresss'!$2:$1000,6,false)</f>
        <v>FL</v>
      </c>
      <c r="AH190" s="32" t="str">
        <f>vlookup(I190,'IP addresss'!$2:$1000,8,false)</f>
        <v>Sarasota</v>
      </c>
      <c r="AI190" s="32" t="str">
        <f>vlookup(I190,'IP addresss'!$2:$1000,10,false)</f>
        <v>27.33880043</v>
      </c>
      <c r="AJ190" s="32" t="str">
        <f>vlookup(I190,'IP addresss'!$2:$1000,11,false)</f>
        <v>-82.54019928</v>
      </c>
      <c r="AK190" s="32" t="str">
        <f>vlookup(A190,MainData_Jackie!$1:$1000,2,false)</f>
        <v>Dan King</v>
      </c>
      <c r="AL190" s="32" t="str">
        <f>vlookup($A190,MainData_Jackie!$1:$1000,3,false)</f>
        <v>1544</v>
      </c>
      <c r="AM190" s="32" t="str">
        <f>vlookup($A190,MainData_Jackie!$1:$1000,4,false)</f>
        <v>236</v>
      </c>
      <c r="AN190" s="32" t="str">
        <f>vlookup($A190,MainData_Jackie!$1:$1000,5,false)</f>
        <v>63</v>
      </c>
      <c r="AO190" s="32" t="str">
        <f>vlookup($A190,MainData_Jackie!$1:$1000,6,false)</f>
        <v>2</v>
      </c>
      <c r="AP190" s="32" t="str">
        <f>vlookup($A190,MainData_Jackie!$1:$1000,7,false)</f>
        <v>2</v>
      </c>
      <c r="AQ190" s="32" t="str">
        <f>vlookup($A190,MainData_Jackie!$1:$1000,8,false)</f>
        <v>0</v>
      </c>
      <c r="AR190" s="32" t="str">
        <f>vlookup($A190,MainData_Jackie!$1:$1000,9,false)</f>
        <v>0</v>
      </c>
      <c r="AS190" s="32" t="str">
        <f>vlookup($A190,MainData_Jackie!$1:$1000,10,false)</f>
        <v>2</v>
      </c>
      <c r="AT190" s="32" t="str">
        <f>vlookup($A190,MainData_Jackie!$1:$1000,11,false)</f>
        <v>10</v>
      </c>
      <c r="AU190" s="32" t="str">
        <f>vlookup($A190,MainData_Jackie!$1:$1000,12,false)</f>
        <v>34</v>
      </c>
      <c r="AV190" s="32" t="str">
        <f>vlookup($A190,MainData_Jackie!$1:$1000,13,false)</f>
        <v>fistbumpmedia</v>
      </c>
      <c r="AW190" s="32" t="str">
        <f>vlookup($A190,MainData_Jackie!$1:$1000,14,false)</f>
        <v>com</v>
      </c>
      <c r="AX190" s="32" t="str">
        <f>vlookup($A190,MainData_Jackie!$1:$1000,15,false)</f>
        <v>1966</v>
      </c>
      <c r="AY190" s="32" t="str">
        <f>vlookup($A190,MainData_Jackie!$1:$1000,16,false)</f>
        <v>male</v>
      </c>
      <c r="AZ190" s="32" t="str">
        <f>vlookup($A190,Ian!189:1188,2,false)</f>
        <v/>
      </c>
      <c r="BA190" s="32" t="str">
        <f>vlookup($A190,Ian!189:1188,3,false)</f>
        <v/>
      </c>
      <c r="BB190" s="32" t="str">
        <f>vlookup($A190,Ian!189:1188,4,false)</f>
        <v/>
      </c>
      <c r="BC190" s="32" t="str">
        <f>vlookup($A190,Ian!189:1188,5,false)</f>
        <v/>
      </c>
      <c r="BD190" s="32" t="str">
        <f>vlookup($A190,Ian!189:1188,6,false)</f>
        <v/>
      </c>
      <c r="BE190" s="32" t="str">
        <f>vlookup($A190,Ian!189:1188,7,false)</f>
        <v/>
      </c>
      <c r="BF190" s="32" t="str">
        <f>vlookup($A190,Ian!189:1188,8,false)</f>
        <v/>
      </c>
      <c r="BG190" s="32" t="str">
        <f>vlookup(A190,SentimentScore!$1:$1000,2,false)</f>
        <v>1</v>
      </c>
      <c r="BH190" s="50" t="str">
        <f>vlookup(A190,'Images with Key'!$1:$1000,32)</f>
        <v>https://s3-external-1.amazonaws.com/offertabs/offer/kxdcce/large/810_5651f342e48d6-HOTOSM.jpg</v>
      </c>
    </row>
    <row r="191">
      <c r="A191" s="12">
        <v>377.0</v>
      </c>
      <c r="B191" s="16" t="s">
        <v>69</v>
      </c>
      <c r="C191" s="16" t="s">
        <v>4163</v>
      </c>
      <c r="D191" s="18" t="b">
        <v>1</v>
      </c>
      <c r="E191" s="12">
        <v>11.0</v>
      </c>
      <c r="F191" s="12">
        <v>0.0</v>
      </c>
      <c r="G191" s="12">
        <v>11.0</v>
      </c>
      <c r="H191" s="20">
        <v>42325.48472222222</v>
      </c>
      <c r="I191" s="16" t="s">
        <v>4165</v>
      </c>
      <c r="J191" s="16" t="s">
        <v>4166</v>
      </c>
      <c r="K191" s="16" t="s">
        <v>4167</v>
      </c>
      <c r="L191" s="18" t="e">
        <v>#N/A</v>
      </c>
      <c r="M191" s="18" t="e">
        <v>#N/A</v>
      </c>
      <c r="N191" s="18" t="e">
        <v>#N/A</v>
      </c>
      <c r="O191" s="18" t="e">
        <v>#N/A</v>
      </c>
      <c r="P191" s="18" t="e">
        <v>#N/A</v>
      </c>
      <c r="Q191" s="16" t="s">
        <v>4168</v>
      </c>
      <c r="R191" s="18" t="b">
        <v>1</v>
      </c>
      <c r="S191" s="18" t="b">
        <v>0</v>
      </c>
      <c r="T191" s="12">
        <v>32065.0</v>
      </c>
      <c r="U191" s="16" t="s">
        <v>4169</v>
      </c>
      <c r="V191" s="16" t="s">
        <v>785</v>
      </c>
      <c r="W191" s="22"/>
      <c r="X191" s="22"/>
      <c r="Y191" s="16" t="s">
        <v>3793</v>
      </c>
      <c r="Z191" s="16" t="s">
        <v>4361</v>
      </c>
      <c r="AA191" s="16"/>
      <c r="AB191" s="16"/>
      <c r="AC191" s="32" t="str">
        <f>vlookup($A191,Alex!$1:$1000,29,false)</f>
        <v>#children #healthcare #disease</v>
      </c>
      <c r="AD191" s="32" t="str">
        <f>vlookup($A191,Alex!$1:$1000,27,false)</f>
        <v>1</v>
      </c>
      <c r="AE191" s="32" t="str">
        <f>vlookup($A191,Alex!$1:$1000,28,false)</f>
        <v>6</v>
      </c>
      <c r="AF191" s="32" t="str">
        <f>vlookup(I191,'IP addresss'!$2:$1000,3,false)</f>
        <v>North America</v>
      </c>
      <c r="AG191" s="32" t="str">
        <f>vlookup(I191,'IP addresss'!$2:$1000,6,false)</f>
        <v>MO</v>
      </c>
      <c r="AH191" s="32" t="str">
        <f>vlookup(I191,'IP addresss'!$2:$1000,8,false)</f>
        <v>Kansas City</v>
      </c>
      <c r="AI191" s="32" t="str">
        <f>vlookup(I191,'IP addresss'!$2:$1000,10,false)</f>
        <v>38.95629883</v>
      </c>
      <c r="AJ191" s="32" t="str">
        <f>vlookup(I191,'IP addresss'!$2:$1000,11,false)</f>
        <v>-94.58380127</v>
      </c>
      <c r="AK191" s="32" t="str">
        <f>vlookup(A191,MainData_Jackie!$1:$1000,2,false)</f>
        <v>Tonya Bennett</v>
      </c>
      <c r="AL191" s="32" t="str">
        <f>vlookup($A191,MainData_Jackie!$1:$1000,3,false)</f>
        <v>1632</v>
      </c>
      <c r="AM191" s="32" t="str">
        <f>vlookup($A191,MainData_Jackie!$1:$1000,4,false)</f>
        <v>264</v>
      </c>
      <c r="AN191" s="32" t="str">
        <f>vlookup($A191,MainData_Jackie!$1:$1000,5,false)</f>
        <v>88</v>
      </c>
      <c r="AO191" s="32" t="str">
        <f>vlookup($A191,MainData_Jackie!$1:$1000,6,false)</f>
        <v>0</v>
      </c>
      <c r="AP191" s="32" t="str">
        <f>vlookup($A191,MainData_Jackie!$1:$1000,7,false)</f>
        <v>2</v>
      </c>
      <c r="AQ191" s="32" t="str">
        <f>vlookup($A191,MainData_Jackie!$1:$1000,8,false)</f>
        <v>0</v>
      </c>
      <c r="AR191" s="32" t="str">
        <f>vlookup($A191,MainData_Jackie!$1:$1000,9,false)</f>
        <v>0</v>
      </c>
      <c r="AS191" s="32" t="str">
        <f>vlookup($A191,MainData_Jackie!$1:$1000,10,false)</f>
        <v>0</v>
      </c>
      <c r="AT191" s="32" t="str">
        <f>vlookup($A191,MainData_Jackie!$1:$1000,11,false)</f>
        <v>6</v>
      </c>
      <c r="AU191" s="32" t="str">
        <f>vlookup($A191,MainData_Jackie!$1:$1000,12,false)</f>
        <v>29</v>
      </c>
      <c r="AV191" s="32" t="str">
        <f>vlookup($A191,MainData_Jackie!$1:$1000,13,false)</f>
        <v>cerner</v>
      </c>
      <c r="AW191" s="32" t="str">
        <f>vlookup($A191,MainData_Jackie!$1:$1000,14,false)</f>
        <v>com</v>
      </c>
      <c r="AX191" s="32" t="str">
        <f>vlookup($A191,MainData_Jackie!$1:$1000,15,false)</f>
        <v>2092</v>
      </c>
      <c r="AY191" s="32" t="str">
        <f>vlookup($A191,MainData_Jackie!$1:$1000,16,false)</f>
        <v>female</v>
      </c>
      <c r="AZ191" s="32" t="str">
        <f>vlookup($A191,Ian!190:1189,2,false)</f>
        <v>Tonya</v>
      </c>
      <c r="BA191" s="32" t="str">
        <f>vlookup($A191,Ian!190:1189,3,false)</f>
        <v>Bennett</v>
      </c>
      <c r="BB191" s="32" t="str">
        <f>vlookup($A191,Ian!190:1189,4,false)</f>
        <v>Kansas</v>
      </c>
      <c r="BC191" s="32" t="str">
        <f>vlookup($A191,Ian!190:1189,5,false)</f>
        <v>United States</v>
      </c>
      <c r="BD191" s="32" t="str">
        <f>vlookup($A191,Ian!190:1189,6,false)</f>
        <v>Missouri</v>
      </c>
      <c r="BE191" s="32" t="str">
        <f>vlookup($A191,Ian!190:1189,7,false)</f>
        <v>Cerner Corporation</v>
      </c>
      <c r="BF191" s="32" t="str">
        <f>vlookup($A191,Ian!190:1189,8,false)</f>
        <v>Program Manager</v>
      </c>
      <c r="BG191" s="32" t="str">
        <f>vlookup(A191,SentimentScore!$1:$1000,2,false)</f>
        <v>1</v>
      </c>
      <c r="BH191" s="50" t="str">
        <f>vlookup(A191,'Images with Key'!$1:$1000,32)</f>
        <v>https://s3-external-1.amazonaws.com/offertabs/offer/kxdcce/large/810_564cf0d64a508-01129427556726e6935cd580eaf9f0d6f45296d530.jpg</v>
      </c>
    </row>
    <row r="192">
      <c r="A192" s="12">
        <v>426.0</v>
      </c>
      <c r="B192" s="16" t="s">
        <v>69</v>
      </c>
      <c r="C192" s="16" t="s">
        <v>4364</v>
      </c>
      <c r="D192" s="18" t="b">
        <v>1</v>
      </c>
      <c r="E192" s="12">
        <v>12.0</v>
      </c>
      <c r="F192" s="12">
        <v>4.0</v>
      </c>
      <c r="G192" s="12">
        <v>8.0</v>
      </c>
      <c r="H192" s="20">
        <v>42328.75</v>
      </c>
      <c r="I192" s="16" t="s">
        <v>4366</v>
      </c>
      <c r="J192" s="16" t="s">
        <v>4368</v>
      </c>
      <c r="K192" s="16" t="s">
        <v>4369</v>
      </c>
      <c r="L192" s="18" t="e">
        <v>#N/A</v>
      </c>
      <c r="M192" s="18" t="e">
        <v>#N/A</v>
      </c>
      <c r="N192" s="18" t="e">
        <v>#N/A</v>
      </c>
      <c r="O192" s="18" t="e">
        <v>#N/A</v>
      </c>
      <c r="P192" s="18" t="e">
        <v>#N/A</v>
      </c>
      <c r="Q192" s="16" t="s">
        <v>4363</v>
      </c>
      <c r="R192" s="18" t="b">
        <v>1</v>
      </c>
      <c r="S192" s="18" t="b">
        <v>1</v>
      </c>
      <c r="T192" s="12">
        <v>33410.0</v>
      </c>
      <c r="U192" s="16" t="s">
        <v>4371</v>
      </c>
      <c r="V192" s="16" t="s">
        <v>785</v>
      </c>
      <c r="W192" s="22"/>
      <c r="X192" s="22"/>
      <c r="Y192" s="22"/>
      <c r="Z192" s="16" t="s">
        <v>4376</v>
      </c>
      <c r="AA192" s="16"/>
      <c r="AB192" s="16"/>
      <c r="AC192" s="32" t="str">
        <f>vlookup($A192,Alex!$1:$1000,29,false)</f>
        <v>#poverty</v>
      </c>
      <c r="AD192" s="32" t="str">
        <f>vlookup($A192,Alex!$1:$1000,27,false)</f>
        <v>2</v>
      </c>
      <c r="AE192" s="32" t="str">
        <f>vlookup($A192,Alex!$1:$1000,28,false)</f>
        <v>2</v>
      </c>
      <c r="AF192" s="32" t="str">
        <f>vlookup(I192,'IP addresss'!$2:$1000,3,false)</f>
        <v>North America</v>
      </c>
      <c r="AG192" s="32" t="str">
        <f>vlookup(I192,'IP addresss'!$2:$1000,6,false)</f>
        <v>FL</v>
      </c>
      <c r="AH192" s="32" t="str">
        <f>vlookup(I192,'IP addresss'!$2:$1000,8,false)</f>
        <v>Palm Beach Gardens</v>
      </c>
      <c r="AI192" s="32" t="str">
        <f>vlookup(I192,'IP addresss'!$2:$1000,10,false)</f>
        <v>26.85390091</v>
      </c>
      <c r="AJ192" s="32" t="str">
        <f>vlookup(I192,'IP addresss'!$2:$1000,11,false)</f>
        <v>-80.18979645</v>
      </c>
      <c r="AK192" s="32" t="str">
        <f>vlookup(A192,MainData_Jackie!$1:$1000,2,false)</f>
        <v>Amy Burch</v>
      </c>
      <c r="AL192" s="32" t="str">
        <f>vlookup($A192,MainData_Jackie!$1:$1000,3,false)</f>
        <v>3021</v>
      </c>
      <c r="AM192" s="32" t="str">
        <f>vlookup($A192,MainData_Jackie!$1:$1000,4,false)</f>
        <v>492</v>
      </c>
      <c r="AN192" s="32" t="str">
        <f>vlookup($A192,MainData_Jackie!$1:$1000,5,false)</f>
        <v>71</v>
      </c>
      <c r="AO192" s="32" t="str">
        <f>vlookup($A192,MainData_Jackie!$1:$1000,6,false)</f>
        <v>1</v>
      </c>
      <c r="AP192" s="32" t="str">
        <f>vlookup($A192,MainData_Jackie!$1:$1000,7,false)</f>
        <v>1</v>
      </c>
      <c r="AQ192" s="32" t="str">
        <f>vlookup($A192,MainData_Jackie!$1:$1000,8,false)</f>
        <v>0</v>
      </c>
      <c r="AR192" s="32" t="str">
        <f>vlookup($A192,MainData_Jackie!$1:$1000,9,false)</f>
        <v>0</v>
      </c>
      <c r="AS192" s="32" t="str">
        <f>vlookup($A192,MainData_Jackie!$1:$1000,10,false)</f>
        <v>1</v>
      </c>
      <c r="AT192" s="32" t="str">
        <f>vlookup($A192,MainData_Jackie!$1:$1000,11,false)</f>
        <v>14</v>
      </c>
      <c r="AU192" s="32" t="str">
        <f>vlookup($A192,MainData_Jackie!$1:$1000,12,false)</f>
        <v>105</v>
      </c>
      <c r="AV192" s="32" t="str">
        <f>vlookup($A192,MainData_Jackie!$1:$1000,13,false)</f>
        <v>gmail</v>
      </c>
      <c r="AW192" s="32" t="str">
        <f>vlookup($A192,MainData_Jackie!$1:$1000,14,false)</f>
        <v>com</v>
      </c>
      <c r="AX192" s="32" t="str">
        <f>vlookup($A192,MainData_Jackie!$1:$1000,15,false)</f>
        <v>3904</v>
      </c>
      <c r="AY192" s="32" t="str">
        <f>vlookup($A192,MainData_Jackie!$1:$1000,16,false)</f>
        <v>female</v>
      </c>
      <c r="AZ192" s="32" t="str">
        <f>vlookup($A192,Ian!191:1190,2,false)</f>
        <v>Amy</v>
      </c>
      <c r="BA192" s="32" t="str">
        <f>vlookup($A192,Ian!191:1190,3,false)</f>
        <v>Burch</v>
      </c>
      <c r="BB192" s="32" t="str">
        <f>vlookup($A192,Ian!191:1190,4,false)</f>
        <v>Palm Beach Gardens</v>
      </c>
      <c r="BC192" s="32" t="str">
        <f>vlookup($A192,Ian!191:1190,5,false)</f>
        <v>United States</v>
      </c>
      <c r="BD192" s="32" t="str">
        <f>vlookup($A192,Ian!191:1190,6,false)</f>
        <v>Florida</v>
      </c>
      <c r="BE192" s="32" t="str">
        <f>vlookup($A192,Ian!191:1190,7,false)</f>
        <v/>
      </c>
      <c r="BF192" s="32" t="str">
        <f>vlookup($A192,Ian!191:1190,8,false)</f>
        <v/>
      </c>
      <c r="BG192" s="32" t="str">
        <f>vlookup(A192,SentimentScore!$1:$1000,2,false)</f>
        <v>1</v>
      </c>
      <c r="BH192" s="32" t="str">
        <f>vlookup(A192,'Images with Key'!$1:$1000,32)</f>
        <v/>
      </c>
    </row>
    <row r="193">
      <c r="A193" s="12">
        <v>441.0</v>
      </c>
      <c r="B193" s="16" t="s">
        <v>69</v>
      </c>
      <c r="C193" s="16" t="s">
        <v>4381</v>
      </c>
      <c r="D193" s="18" t="b">
        <v>1</v>
      </c>
      <c r="E193" s="12">
        <v>61.0</v>
      </c>
      <c r="F193" s="12">
        <v>11.0</v>
      </c>
      <c r="G193" s="12">
        <v>50.0</v>
      </c>
      <c r="H193" s="20">
        <v>42313.81875</v>
      </c>
      <c r="I193" s="16" t="s">
        <v>4383</v>
      </c>
      <c r="J193" s="16" t="s">
        <v>4384</v>
      </c>
      <c r="K193" s="16" t="s">
        <v>4385</v>
      </c>
      <c r="L193" s="18" t="e">
        <v>#N/A</v>
      </c>
      <c r="M193" s="18" t="e">
        <v>#N/A</v>
      </c>
      <c r="N193" s="18" t="e">
        <v>#N/A</v>
      </c>
      <c r="O193" s="18" t="e">
        <v>#N/A</v>
      </c>
      <c r="P193" s="18" t="e">
        <v>#N/A</v>
      </c>
      <c r="Q193" s="16" t="s">
        <v>4380</v>
      </c>
      <c r="R193" s="18" t="b">
        <v>1</v>
      </c>
      <c r="S193" s="18" t="b">
        <v>1</v>
      </c>
      <c r="T193" s="12">
        <v>32217.0</v>
      </c>
      <c r="U193" s="16" t="s">
        <v>1325</v>
      </c>
      <c r="V193" s="16" t="s">
        <v>785</v>
      </c>
      <c r="W193" s="22"/>
      <c r="X193" s="22"/>
      <c r="Y193" s="16" t="s">
        <v>4388</v>
      </c>
      <c r="Z193" s="16" t="s">
        <v>4392</v>
      </c>
      <c r="AA193" s="16"/>
      <c r="AB193" s="16"/>
      <c r="AC193" s="32" t="str">
        <f>vlookup($A193,Alex!$1:$1000,29,false)</f>
        <v>#children #education #abuse #poverty</v>
      </c>
      <c r="AD193" s="32" t="str">
        <f>vlookup($A193,Alex!$1:$1000,27,false)</f>
        <v>1</v>
      </c>
      <c r="AE193" s="32" t="str">
        <f>vlookup($A193,Alex!$1:$1000,28,false)</f>
        <v>6</v>
      </c>
      <c r="AF193" s="32" t="str">
        <f>vlookup(I193,'IP addresss'!$2:$1000,3,false)</f>
        <v>North America</v>
      </c>
      <c r="AG193" s="32" t="str">
        <f>vlookup(I193,'IP addresss'!$2:$1000,6,false)</f>
        <v>VA</v>
      </c>
      <c r="AH193" s="32" t="str">
        <f>vlookup(I193,'IP addresss'!$2:$1000,8,false)</f>
        <v>Falls Church</v>
      </c>
      <c r="AI193" s="32" t="str">
        <f>vlookup(I193,'IP addresss'!$2:$1000,10,false)</f>
        <v>38.84719849</v>
      </c>
      <c r="AJ193" s="32" t="str">
        <f>vlookup(I193,'IP addresss'!$2:$1000,11,false)</f>
        <v>-77.14250183</v>
      </c>
      <c r="AK193" s="32" t="str">
        <f>vlookup(A193,MainData_Jackie!$1:$1000,2,false)</f>
        <v>Radwan Chowdhury</v>
      </c>
      <c r="AL193" s="32" t="str">
        <f>vlookup($A193,MainData_Jackie!$1:$1000,3,false)</f>
        <v>1947</v>
      </c>
      <c r="AM193" s="32" t="str">
        <f>vlookup($A193,MainData_Jackie!$1:$1000,4,false)</f>
        <v>313</v>
      </c>
      <c r="AN193" s="32" t="str">
        <f>vlookup($A193,MainData_Jackie!$1:$1000,5,false)</f>
        <v>74</v>
      </c>
      <c r="AO193" s="32" t="str">
        <f>vlookup($A193,MainData_Jackie!$1:$1000,6,false)</f>
        <v>1</v>
      </c>
      <c r="AP193" s="32" t="str">
        <f>vlookup($A193,MainData_Jackie!$1:$1000,7,false)</f>
        <v>0</v>
      </c>
      <c r="AQ193" s="32" t="str">
        <f>vlookup($A193,MainData_Jackie!$1:$1000,8,false)</f>
        <v>0</v>
      </c>
      <c r="AR193" s="32" t="str">
        <f>vlookup($A193,MainData_Jackie!$1:$1000,9,false)</f>
        <v>0</v>
      </c>
      <c r="AS193" s="32" t="str">
        <f>vlookup($A193,MainData_Jackie!$1:$1000,10,false)</f>
        <v>1</v>
      </c>
      <c r="AT193" s="32" t="str">
        <f>vlookup($A193,MainData_Jackie!$1:$1000,11,false)</f>
        <v>0</v>
      </c>
      <c r="AU193" s="32" t="str">
        <f>vlookup($A193,MainData_Jackie!$1:$1000,12,false)</f>
        <v>66</v>
      </c>
      <c r="AV193" s="32" t="str">
        <f>vlookup($A193,MainData_Jackie!$1:$1000,13,false)</f>
        <v>udionfoundation</v>
      </c>
      <c r="AW193" s="32" t="str">
        <f>vlookup($A193,MainData_Jackie!$1:$1000,14,false)</f>
        <v>org</v>
      </c>
      <c r="AX193" s="32" t="str">
        <f>vlookup($A193,MainData_Jackie!$1:$1000,15,false)</f>
        <v>2611</v>
      </c>
      <c r="AY193" s="32" t="str">
        <f>vlookup($A193,MainData_Jackie!$1:$1000,16,false)</f>
        <v>male</v>
      </c>
      <c r="AZ193" s="32" t="str">
        <f>vlookup($A193,Ian!192:1191,2,false)</f>
        <v>Radwan</v>
      </c>
      <c r="BA193" s="32" t="str">
        <f>vlookup($A193,Ian!192:1191,3,false)</f>
        <v>Chowdhury</v>
      </c>
      <c r="BB193" s="32" t="str">
        <f>vlookup($A193,Ian!192:1191,4,false)</f>
        <v/>
      </c>
      <c r="BC193" s="32" t="str">
        <f>vlookup($A193,Ian!192:1191,5,false)</f>
        <v/>
      </c>
      <c r="BD193" s="32" t="str">
        <f>vlookup($A193,Ian!192:1191,6,false)</f>
        <v/>
      </c>
      <c r="BE193" s="32" t="str">
        <f>vlookup($A193,Ian!192:1191,7,false)</f>
        <v/>
      </c>
      <c r="BF193" s="32" t="str">
        <f>vlookup($A193,Ian!192:1191,8,false)</f>
        <v/>
      </c>
      <c r="BG193" s="32" t="str">
        <f>vlookup(A193,SentimentScore!$1:$1000,2,false)</f>
        <v>1</v>
      </c>
      <c r="BH193" s="50" t="str">
        <f>vlookup(A193,'Images with Key'!$1:$1000,32)</f>
        <v>https://s3-external-1.amazonaws.com/offertabs/offer/kxdcce/large/810_56522b78969af-ScreenShot2015-11-11at3.53.51PM.png</v>
      </c>
    </row>
    <row r="194">
      <c r="A194" s="12">
        <v>446.0</v>
      </c>
      <c r="B194" s="16" t="s">
        <v>69</v>
      </c>
      <c r="C194" s="16" t="s">
        <v>4395</v>
      </c>
      <c r="D194" s="18" t="b">
        <v>1</v>
      </c>
      <c r="E194" s="12">
        <v>2.0</v>
      </c>
      <c r="F194" s="12">
        <v>1.0</v>
      </c>
      <c r="G194" s="12">
        <v>1.0</v>
      </c>
      <c r="H194" s="20">
        <v>42325.87291666667</v>
      </c>
      <c r="I194" s="16" t="s">
        <v>4399</v>
      </c>
      <c r="J194" s="16" t="s">
        <v>4400</v>
      </c>
      <c r="K194" s="16" t="s">
        <v>4401</v>
      </c>
      <c r="L194" s="18" t="e">
        <v>#N/A</v>
      </c>
      <c r="M194" s="18" t="e">
        <v>#N/A</v>
      </c>
      <c r="N194" s="18" t="e">
        <v>#N/A</v>
      </c>
      <c r="O194" s="18" t="e">
        <v>#N/A</v>
      </c>
      <c r="P194" s="18" t="e">
        <v>#N/A</v>
      </c>
      <c r="Q194" s="16" t="s">
        <v>4394</v>
      </c>
      <c r="R194" s="18" t="b">
        <v>1</v>
      </c>
      <c r="S194" s="18" t="b">
        <v>1</v>
      </c>
      <c r="T194" s="16" t="s">
        <v>4403</v>
      </c>
      <c r="U194" s="16" t="s">
        <v>4404</v>
      </c>
      <c r="V194" s="16" t="s">
        <v>785</v>
      </c>
      <c r="W194" s="51">
        <v>400140.0</v>
      </c>
      <c r="X194" s="51">
        <v>461631.0</v>
      </c>
      <c r="Y194" s="16" t="s">
        <v>4405</v>
      </c>
      <c r="Z194" s="16" t="s">
        <v>4408</v>
      </c>
      <c r="AA194" s="16"/>
      <c r="AB194" s="16"/>
      <c r="AC194" s="32" t="str">
        <f>vlookup($A194,Alex!$1:$1000,29,false)</f>
        <v>#children #poverty #developingcountries</v>
      </c>
      <c r="AD194" s="32" t="str">
        <f>vlookup($A194,Alex!$1:$1000,27,false)</f>
        <v>3</v>
      </c>
      <c r="AE194" s="32" t="str">
        <f>vlookup($A194,Alex!$1:$1000,28,false)</f>
        <v>1</v>
      </c>
      <c r="AF194" s="32" t="str">
        <f>vlookup(I194,'IP addresss'!$2:$1000,3,false)</f>
        <v>North America</v>
      </c>
      <c r="AG194" s="32" t="str">
        <f>vlookup(I194,'IP addresss'!$2:$1000,6,false)</f>
        <v>NC</v>
      </c>
      <c r="AH194" s="32" t="str">
        <f>vlookup(I194,'IP addresss'!$2:$1000,8,false)</f>
        <v>Angier</v>
      </c>
      <c r="AI194" s="32" t="str">
        <f>vlookup(I194,'IP addresss'!$2:$1000,10,false)</f>
        <v>35.48320007</v>
      </c>
      <c r="AJ194" s="32" t="str">
        <f>vlookup(I194,'IP addresss'!$2:$1000,11,false)</f>
        <v>-78.67980194</v>
      </c>
      <c r="AK194" s="32" t="str">
        <f>vlookup(A194,MainData_Jackie!$1:$1000,2,false)</f>
        <v>Tom Pannell</v>
      </c>
      <c r="AL194" s="32" t="str">
        <f>vlookup($A194,MainData_Jackie!$1:$1000,3,false)</f>
        <v>1418</v>
      </c>
      <c r="AM194" s="32" t="str">
        <f>vlookup($A194,MainData_Jackie!$1:$1000,4,false)</f>
        <v>239</v>
      </c>
      <c r="AN194" s="32" t="str">
        <f>vlookup($A194,MainData_Jackie!$1:$1000,5,false)</f>
        <v>31</v>
      </c>
      <c r="AO194" s="32" t="str">
        <f>vlookup($A194,MainData_Jackie!$1:$1000,6,false)</f>
        <v>1</v>
      </c>
      <c r="AP194" s="32" t="str">
        <f>vlookup($A194,MainData_Jackie!$1:$1000,7,false)</f>
        <v>0</v>
      </c>
      <c r="AQ194" s="32" t="str">
        <f>vlookup($A194,MainData_Jackie!$1:$1000,8,false)</f>
        <v>0</v>
      </c>
      <c r="AR194" s="32" t="str">
        <f>vlookup($A194,MainData_Jackie!$1:$1000,9,false)</f>
        <v>0</v>
      </c>
      <c r="AS194" s="32" t="str">
        <f>vlookup($A194,MainData_Jackie!$1:$1000,10,false)</f>
        <v>0</v>
      </c>
      <c r="AT194" s="32" t="str">
        <f>vlookup($A194,MainData_Jackie!$1:$1000,11,false)</f>
        <v>4</v>
      </c>
      <c r="AU194" s="32" t="str">
        <f>vlookup($A194,MainData_Jackie!$1:$1000,12,false)</f>
        <v>37</v>
      </c>
      <c r="AV194" s="32" t="str">
        <f>vlookup($A194,MainData_Jackie!$1:$1000,13,false)</f>
        <v>yahoo</v>
      </c>
      <c r="AW194" s="32" t="str">
        <f>vlookup($A194,MainData_Jackie!$1:$1000,14,false)</f>
        <v>com</v>
      </c>
      <c r="AX194" s="32" t="str">
        <f>vlookup($A194,MainData_Jackie!$1:$1000,15,false)</f>
        <v>1811</v>
      </c>
      <c r="AY194" s="32" t="str">
        <f>vlookup($A194,MainData_Jackie!$1:$1000,16,false)</f>
        <v>male</v>
      </c>
      <c r="AZ194" s="32" t="str">
        <f>vlookup($A194,Ian!193:1192,2,false)</f>
        <v>Thomas</v>
      </c>
      <c r="BA194" s="32" t="str">
        <f>vlookup($A194,Ian!193:1192,3,false)</f>
        <v>Pannell</v>
      </c>
      <c r="BB194" s="32" t="str">
        <f>vlookup($A194,Ian!193:1192,4,false)</f>
        <v>Moyock</v>
      </c>
      <c r="BC194" s="32" t="str">
        <f>vlookup($A194,Ian!193:1192,5,false)</f>
        <v>United States</v>
      </c>
      <c r="BD194" s="32" t="str">
        <f>vlookup($A194,Ian!193:1192,6,false)</f>
        <v>North Carolina</v>
      </c>
      <c r="BE194" s="32" t="str">
        <f>vlookup($A194,Ian!193:1192,7,false)</f>
        <v/>
      </c>
      <c r="BF194" s="32" t="str">
        <f>vlookup($A194,Ian!193:1192,8,false)</f>
        <v/>
      </c>
      <c r="BG194" s="32" t="str">
        <f>vlookup(A194,SentimentScore!$1:$1000,2,false)</f>
        <v>0.999998</v>
      </c>
      <c r="BH194" s="50" t="str">
        <f>vlookup(A194,'Images with Key'!$1:$1000,32)</f>
        <v>https://s3-external-1.amazonaws.com/offertabs/offer/kxdcce/large/810_564d6533c7c14-giving.jpg</v>
      </c>
    </row>
    <row r="195">
      <c r="A195" s="12">
        <v>465.0</v>
      </c>
      <c r="B195" s="16" t="s">
        <v>69</v>
      </c>
      <c r="C195" s="16" t="s">
        <v>4412</v>
      </c>
      <c r="D195" s="18" t="b">
        <v>1</v>
      </c>
      <c r="E195" s="12">
        <v>41.0</v>
      </c>
      <c r="F195" s="12">
        <v>13.0</v>
      </c>
      <c r="G195" s="12">
        <v>28.0</v>
      </c>
      <c r="H195" s="20">
        <v>42315.52777777778</v>
      </c>
      <c r="I195" s="16" t="s">
        <v>4413</v>
      </c>
      <c r="J195" s="16" t="s">
        <v>4414</v>
      </c>
      <c r="K195" s="16" t="s">
        <v>4415</v>
      </c>
      <c r="L195" s="18" t="e">
        <v>#N/A</v>
      </c>
      <c r="M195" s="18" t="e">
        <v>#N/A</v>
      </c>
      <c r="N195" s="18" t="e">
        <v>#N/A</v>
      </c>
      <c r="O195" s="18" t="e">
        <v>#N/A</v>
      </c>
      <c r="P195" s="18" t="e">
        <v>#N/A</v>
      </c>
      <c r="Q195" s="16" t="s">
        <v>4411</v>
      </c>
      <c r="R195" s="18" t="b">
        <v>1</v>
      </c>
      <c r="S195" s="18" t="b">
        <v>1</v>
      </c>
      <c r="T195" s="12">
        <v>33488.0</v>
      </c>
      <c r="U195" s="16" t="s">
        <v>4416</v>
      </c>
      <c r="V195" s="16" t="s">
        <v>785</v>
      </c>
      <c r="W195" s="22"/>
      <c r="X195" s="22"/>
      <c r="Y195" s="16" t="s">
        <v>4418</v>
      </c>
      <c r="Z195" s="16" t="s">
        <v>4421</v>
      </c>
      <c r="AA195" s="16"/>
      <c r="AB195" s="16"/>
      <c r="AC195" s="32" t="str">
        <f>vlookup($A195,Alex!$1:$1000,29,false)</f>
        <v>#homeless</v>
      </c>
      <c r="AD195" s="32" t="str">
        <f>vlookup($A195,Alex!$1:$1000,27,false)</f>
        <v>2</v>
      </c>
      <c r="AE195" s="32" t="str">
        <f>vlookup($A195,Alex!$1:$1000,28,false)</f>
        <v>2</v>
      </c>
      <c r="AF195" s="32" t="str">
        <f>vlookup(I195,'IP addresss'!$2:$1000,3,false)</f>
        <v>North America</v>
      </c>
      <c r="AG195" s="32" t="str">
        <f>vlookup(I195,'IP addresss'!$2:$1000,6,false)</f>
        <v>FL</v>
      </c>
      <c r="AH195" s="32" t="str">
        <f>vlookup(I195,'IP addresss'!$2:$1000,8,false)</f>
        <v>Boca Raton</v>
      </c>
      <c r="AI195" s="32" t="str">
        <f>vlookup(I195,'IP addresss'!$2:$1000,10,false)</f>
        <v>26.34530067</v>
      </c>
      <c r="AJ195" s="32" t="str">
        <f>vlookup(I195,'IP addresss'!$2:$1000,11,false)</f>
        <v>-80.08550262</v>
      </c>
      <c r="AK195" s="32" t="str">
        <f>vlookup(A195,MainData_Jackie!$1:$1000,2,false)</f>
        <v>Angela Marie Lautin</v>
      </c>
      <c r="AL195" s="32" t="str">
        <f>vlookup($A195,MainData_Jackie!$1:$1000,3,false)</f>
        <v>2175</v>
      </c>
      <c r="AM195" s="32" t="str">
        <f>vlookup($A195,MainData_Jackie!$1:$1000,4,false)</f>
        <v>394</v>
      </c>
      <c r="AN195" s="32" t="str">
        <f>vlookup($A195,MainData_Jackie!$1:$1000,5,false)</f>
        <v>60</v>
      </c>
      <c r="AO195" s="32" t="str">
        <f>vlookup($A195,MainData_Jackie!$1:$1000,6,false)</f>
        <v>1</v>
      </c>
      <c r="AP195" s="32" t="str">
        <f>vlookup($A195,MainData_Jackie!$1:$1000,7,false)</f>
        <v>0</v>
      </c>
      <c r="AQ195" s="32" t="str">
        <f>vlookup($A195,MainData_Jackie!$1:$1000,8,false)</f>
        <v>0</v>
      </c>
      <c r="AR195" s="32" t="str">
        <f>vlookup($A195,MainData_Jackie!$1:$1000,9,false)</f>
        <v>0</v>
      </c>
      <c r="AS195" s="32" t="str">
        <f>vlookup($A195,MainData_Jackie!$1:$1000,10,false)</f>
        <v>0</v>
      </c>
      <c r="AT195" s="32" t="str">
        <f>vlookup($A195,MainData_Jackie!$1:$1000,11,false)</f>
        <v>0</v>
      </c>
      <c r="AU195" s="32" t="str">
        <f>vlookup($A195,MainData_Jackie!$1:$1000,12,false)</f>
        <v>49</v>
      </c>
      <c r="AV195" s="32" t="str">
        <f>vlookup($A195,MainData_Jackie!$1:$1000,13,false)</f>
        <v>yahoo</v>
      </c>
      <c r="AW195" s="32" t="str">
        <f>vlookup($A195,MainData_Jackie!$1:$1000,14,false)</f>
        <v>com</v>
      </c>
      <c r="AX195" s="32" t="str">
        <f>vlookup($A195,MainData_Jackie!$1:$1000,15,false)</f>
        <v>2818</v>
      </c>
      <c r="AY195" s="32" t="str">
        <f>vlookup($A195,MainData_Jackie!$1:$1000,16,false)</f>
        <v>female</v>
      </c>
      <c r="AZ195" s="32" t="str">
        <f>vlookup($A195,Ian!194:1193,2,false)</f>
        <v>Angela</v>
      </c>
      <c r="BA195" s="32" t="str">
        <f>vlookup($A195,Ian!194:1193,3,false)</f>
        <v/>
      </c>
      <c r="BB195" s="32" t="str">
        <f>vlookup($A195,Ian!194:1193,4,false)</f>
        <v/>
      </c>
      <c r="BC195" s="32" t="str">
        <f>vlookup($A195,Ian!194:1193,5,false)</f>
        <v/>
      </c>
      <c r="BD195" s="32" t="str">
        <f>vlookup($A195,Ian!194:1193,6,false)</f>
        <v/>
      </c>
      <c r="BE195" s="32" t="str">
        <f>vlookup($A195,Ian!194:1193,7,false)</f>
        <v/>
      </c>
      <c r="BF195" s="32" t="str">
        <f>vlookup($A195,Ian!194:1193,8,false)</f>
        <v/>
      </c>
      <c r="BG195" s="32" t="str">
        <f>vlookup(A195,SentimentScore!$1:$1000,2,false)</f>
        <v>0.999669</v>
      </c>
      <c r="BH195" s="50" t="str">
        <f>vlookup(A195,'Images with Key'!$1:$1000,32)</f>
        <v>https://s3-external-1.amazonaws.com/offertabs/offer/kxdcce/large/810_56424df2b30cf-1907659_10152976714428425_2023368036124058901_n.jpg</v>
      </c>
    </row>
    <row r="196">
      <c r="A196" s="12">
        <v>478.0</v>
      </c>
      <c r="B196" s="16" t="s">
        <v>69</v>
      </c>
      <c r="C196" s="16" t="s">
        <v>4424</v>
      </c>
      <c r="D196" s="18" t="b">
        <v>1</v>
      </c>
      <c r="E196" s="12">
        <v>9.0</v>
      </c>
      <c r="F196" s="12">
        <v>1.0</v>
      </c>
      <c r="G196" s="12">
        <v>8.0</v>
      </c>
      <c r="H196" s="20">
        <v>42317.67291666667</v>
      </c>
      <c r="I196" s="16" t="s">
        <v>4427</v>
      </c>
      <c r="J196" s="16" t="s">
        <v>4428</v>
      </c>
      <c r="K196" s="16" t="s">
        <v>4429</v>
      </c>
      <c r="L196" s="18" t="e">
        <v>#N/A</v>
      </c>
      <c r="M196" s="18" t="e">
        <v>#N/A</v>
      </c>
      <c r="N196" s="18" t="e">
        <v>#N/A</v>
      </c>
      <c r="O196" s="18" t="e">
        <v>#N/A</v>
      </c>
      <c r="P196" s="18" t="e">
        <v>#N/A</v>
      </c>
      <c r="Q196" s="16" t="s">
        <v>4423</v>
      </c>
      <c r="R196" s="18" t="b">
        <v>1</v>
      </c>
      <c r="S196" s="18" t="b">
        <v>1</v>
      </c>
      <c r="T196" s="12">
        <v>32256.0</v>
      </c>
      <c r="U196" s="16" t="s">
        <v>1325</v>
      </c>
      <c r="V196" s="16" t="s">
        <v>785</v>
      </c>
      <c r="W196" s="51">
        <v>3.42066114E8</v>
      </c>
      <c r="X196" s="51">
        <v>2.48005439E8</v>
      </c>
      <c r="Y196" s="16" t="s">
        <v>4431</v>
      </c>
      <c r="Z196" s="16" t="s">
        <v>4436</v>
      </c>
      <c r="AA196" s="16"/>
      <c r="AB196" s="16"/>
      <c r="AC196" s="32" t="str">
        <f>vlookup($A196,Alex!$1:$1000,29,false)</f>
        <v>#veterans</v>
      </c>
      <c r="AD196" s="32" t="str">
        <f>vlookup($A196,Alex!$1:$1000,27,false)</f>
        <v>1</v>
      </c>
      <c r="AE196" s="32" t="str">
        <f>vlookup($A196,Alex!$1:$1000,28,false)</f>
        <v>1</v>
      </c>
      <c r="AF196" s="32" t="str">
        <f>vlookup(I196,'IP addresss'!$2:$1000,3,false)</f>
        <v>North America</v>
      </c>
      <c r="AG196" s="32" t="str">
        <f>vlookup(I196,'IP addresss'!$2:$1000,6,false)</f>
        <v>NY</v>
      </c>
      <c r="AH196" s="32" t="str">
        <f>vlookup(I196,'IP addresss'!$2:$1000,8,false)</f>
        <v>Elmhurst</v>
      </c>
      <c r="AI196" s="32" t="str">
        <f>vlookup(I196,'IP addresss'!$2:$1000,10,false)</f>
        <v>40.73540115</v>
      </c>
      <c r="AJ196" s="32" t="str">
        <f>vlookup(I196,'IP addresss'!$2:$1000,11,false)</f>
        <v>-73.87830353</v>
      </c>
      <c r="AK196" s="32" t="str">
        <f>vlookup(A196,MainData_Jackie!$1:$1000,2,false)</f>
        <v>Anne Etra</v>
      </c>
      <c r="AL196" s="32" t="str">
        <f>vlookup($A196,MainData_Jackie!$1:$1000,3,false)</f>
        <v>1667</v>
      </c>
      <c r="AM196" s="32" t="str">
        <f>vlookup($A196,MainData_Jackie!$1:$1000,4,false)</f>
        <v>291</v>
      </c>
      <c r="AN196" s="32" t="str">
        <f>vlookup($A196,MainData_Jackie!$1:$1000,5,false)</f>
        <v>78</v>
      </c>
      <c r="AO196" s="32" t="str">
        <f>vlookup($A196,MainData_Jackie!$1:$1000,6,false)</f>
        <v>1</v>
      </c>
      <c r="AP196" s="32" t="str">
        <f>vlookup($A196,MainData_Jackie!$1:$1000,7,false)</f>
        <v>0</v>
      </c>
      <c r="AQ196" s="32" t="str">
        <f>vlookup($A196,MainData_Jackie!$1:$1000,8,false)</f>
        <v>0</v>
      </c>
      <c r="AR196" s="32" t="str">
        <f>vlookup($A196,MainData_Jackie!$1:$1000,9,false)</f>
        <v>2</v>
      </c>
      <c r="AS196" s="32" t="str">
        <f>vlookup($A196,MainData_Jackie!$1:$1000,10,false)</f>
        <v>2</v>
      </c>
      <c r="AT196" s="32" t="str">
        <f>vlookup($A196,MainData_Jackie!$1:$1000,11,false)</f>
        <v>10</v>
      </c>
      <c r="AU196" s="32" t="str">
        <f>vlookup($A196,MainData_Jackie!$1:$1000,12,false)</f>
        <v>77</v>
      </c>
      <c r="AV196" s="32" t="str">
        <f>vlookup($A196,MainData_Jackie!$1:$1000,13,false)</f>
        <v>gmail</v>
      </c>
      <c r="AW196" s="32" t="str">
        <f>vlookup($A196,MainData_Jackie!$1:$1000,14,false)</f>
        <v>com</v>
      </c>
      <c r="AX196" s="32" t="str">
        <f>vlookup($A196,MainData_Jackie!$1:$1000,15,false)</f>
        <v>2205</v>
      </c>
      <c r="AY196" s="32" t="str">
        <f>vlookup($A196,MainData_Jackie!$1:$1000,16,false)</f>
        <v>female</v>
      </c>
      <c r="AZ196" s="32" t="str">
        <f>vlookup($A196,Ian!195:1194,2,false)</f>
        <v>Anne</v>
      </c>
      <c r="BA196" s="32" t="str">
        <f>vlookup($A196,Ian!195:1194,3,false)</f>
        <v>Etra</v>
      </c>
      <c r="BB196" s="32" t="str">
        <f>vlookup($A196,Ian!195:1194,4,false)</f>
        <v>New York</v>
      </c>
      <c r="BC196" s="32" t="str">
        <f>vlookup($A196,Ian!195:1194,5,false)</f>
        <v>United States</v>
      </c>
      <c r="BD196" s="32" t="str">
        <f>vlookup($A196,Ian!195:1194,6,false)</f>
        <v>New York</v>
      </c>
      <c r="BE196" s="32" t="str">
        <f>vlookup($A196,Ian!195:1194,7,false)</f>
        <v>ETRA Fitness</v>
      </c>
      <c r="BF196" s="32" t="str">
        <f>vlookup($A196,Ian!195:1194,8,false)</f>
        <v>Personal Trainer, Group Fitness Teacher, Dynamic Lecturer, Blogger, Consultant</v>
      </c>
      <c r="BG196" s="32" t="str">
        <f>vlookup(A196,SentimentScore!$1:$1000,2,false)</f>
        <v>0.999757</v>
      </c>
      <c r="BH196" s="50" t="str">
        <f>vlookup(A196,'Images with Key'!$1:$1000,32)</f>
        <v>https://s3-external-1.amazonaws.com/offertabs/offer/kxdcce/large/810_5638eb801da6e-Rats_04.jpg</v>
      </c>
    </row>
    <row r="197">
      <c r="A197" s="12">
        <v>483.0</v>
      </c>
      <c r="B197" s="16" t="s">
        <v>69</v>
      </c>
      <c r="C197" s="16" t="s">
        <v>4440</v>
      </c>
      <c r="D197" s="18" t="b">
        <v>0</v>
      </c>
      <c r="E197" s="12">
        <v>6.0</v>
      </c>
      <c r="F197" s="12">
        <v>3.0</v>
      </c>
      <c r="G197" s="12">
        <v>3.0</v>
      </c>
      <c r="H197" s="20">
        <v>42321.13125</v>
      </c>
      <c r="I197" s="16" t="s">
        <v>4442</v>
      </c>
      <c r="J197" s="16" t="s">
        <v>4443</v>
      </c>
      <c r="K197" s="16" t="s">
        <v>4444</v>
      </c>
      <c r="L197" s="16" t="s">
        <v>264</v>
      </c>
      <c r="M197" s="12">
        <v>0.0</v>
      </c>
      <c r="N197" s="12">
        <v>0.0</v>
      </c>
      <c r="O197" s="16" t="s">
        <v>4445</v>
      </c>
      <c r="P197" s="16" t="s">
        <v>4447</v>
      </c>
      <c r="Q197" s="16" t="s">
        <v>4438</v>
      </c>
      <c r="R197" s="18" t="b">
        <v>1</v>
      </c>
      <c r="S197" s="18" t="b">
        <v>1</v>
      </c>
      <c r="T197" s="16" t="s">
        <v>4448</v>
      </c>
      <c r="U197" s="16" t="s">
        <v>4450</v>
      </c>
      <c r="V197" s="16" t="s">
        <v>785</v>
      </c>
      <c r="W197" s="22"/>
      <c r="X197" s="22"/>
      <c r="Y197" s="22"/>
      <c r="Z197" s="16" t="s">
        <v>4452</v>
      </c>
      <c r="AA197" s="16"/>
      <c r="AB197" s="16"/>
      <c r="AC197" s="32" t="str">
        <f>vlookup($A197,Alex!$1:$1000,29,false)</f>
        <v>#children</v>
      </c>
      <c r="AD197" s="32" t="str">
        <f>vlookup($A197,Alex!$1:$1000,27,false)</f>
        <v>2</v>
      </c>
      <c r="AE197" s="32" t="str">
        <f>vlookup($A197,Alex!$1:$1000,28,false)</f>
        <v>2</v>
      </c>
      <c r="AF197" s="32" t="str">
        <f>vlookup(I197,'IP addresss'!$2:$1000,3,false)</f>
        <v>North America</v>
      </c>
      <c r="AG197" s="32" t="str">
        <f>vlookup(I197,'IP addresss'!$2:$1000,6,false)</f>
        <v>FL</v>
      </c>
      <c r="AH197" s="32" t="str">
        <f>vlookup(I197,'IP addresss'!$2:$1000,8,false)</f>
        <v>Lutz</v>
      </c>
      <c r="AI197" s="32" t="str">
        <f>vlookup(I197,'IP addresss'!$2:$1000,10,false)</f>
        <v>28.15110016</v>
      </c>
      <c r="AJ197" s="32" t="str">
        <f>vlookup(I197,'IP addresss'!$2:$1000,11,false)</f>
        <v>-82.46150208</v>
      </c>
      <c r="AK197" s="32" t="str">
        <f>vlookup(A197,MainData_Jackie!$1:$1000,2,false)</f>
        <v>Helena Trangata</v>
      </c>
      <c r="AL197" s="32" t="str">
        <f>vlookup($A197,MainData_Jackie!$1:$1000,3,false)</f>
        <v>1317</v>
      </c>
      <c r="AM197" s="32" t="str">
        <f>vlookup($A197,MainData_Jackie!$1:$1000,4,false)</f>
        <v>216</v>
      </c>
      <c r="AN197" s="32" t="str">
        <f>vlookup($A197,MainData_Jackie!$1:$1000,5,false)</f>
        <v>66</v>
      </c>
      <c r="AO197" s="32" t="str">
        <f>vlookup($A197,MainData_Jackie!$1:$1000,6,false)</f>
        <v>1</v>
      </c>
      <c r="AP197" s="32" t="str">
        <f>vlookup($A197,MainData_Jackie!$1:$1000,7,false)</f>
        <v>0</v>
      </c>
      <c r="AQ197" s="32" t="str">
        <f>vlookup($A197,MainData_Jackie!$1:$1000,8,false)</f>
        <v>0</v>
      </c>
      <c r="AR197" s="32" t="str">
        <f>vlookup($A197,MainData_Jackie!$1:$1000,9,false)</f>
        <v>0</v>
      </c>
      <c r="AS197" s="32" t="str">
        <f>vlookup($A197,MainData_Jackie!$1:$1000,10,false)</f>
        <v>6</v>
      </c>
      <c r="AT197" s="32" t="str">
        <f>vlookup($A197,MainData_Jackie!$1:$1000,11,false)</f>
        <v>0</v>
      </c>
      <c r="AU197" s="32" t="str">
        <f>vlookup($A197,MainData_Jackie!$1:$1000,12,false)</f>
        <v>45</v>
      </c>
      <c r="AV197" s="32" t="str">
        <f>vlookup($A197,MainData_Jackie!$1:$1000,13,false)</f>
        <v>icloud</v>
      </c>
      <c r="AW197" s="32" t="str">
        <f>vlookup($A197,MainData_Jackie!$1:$1000,14,false)</f>
        <v>com</v>
      </c>
      <c r="AX197" s="32" t="str">
        <f>vlookup($A197,MainData_Jackie!$1:$1000,15,false)</f>
        <v>1538</v>
      </c>
      <c r="AY197" s="32" t="str">
        <f>vlookup($A197,MainData_Jackie!$1:$1000,16,false)</f>
        <v>female</v>
      </c>
      <c r="AZ197" s="32" t="str">
        <f>vlookup($A197,Ian!196:1195,2,false)</f>
        <v/>
      </c>
      <c r="BA197" s="32" t="str">
        <f>vlookup($A197,Ian!196:1195,3,false)</f>
        <v/>
      </c>
      <c r="BB197" s="32" t="str">
        <f>vlookup($A197,Ian!196:1195,4,false)</f>
        <v/>
      </c>
      <c r="BC197" s="32" t="str">
        <f>vlookup($A197,Ian!196:1195,5,false)</f>
        <v/>
      </c>
      <c r="BD197" s="32" t="str">
        <f>vlookup($A197,Ian!196:1195,6,false)</f>
        <v/>
      </c>
      <c r="BE197" s="32" t="str">
        <f>vlookup($A197,Ian!196:1195,7,false)</f>
        <v/>
      </c>
      <c r="BF197" s="32" t="str">
        <f>vlookup($A197,Ian!196:1195,8,false)</f>
        <v/>
      </c>
      <c r="BG197" s="32" t="str">
        <f>vlookup(A197,SentimentScore!$1:$1000,2,false)</f>
        <v>0.999858</v>
      </c>
      <c r="BH197" s="50" t="str">
        <f>vlookup(A197,'Images with Key'!$1:$1000,32)</f>
        <v>https://s3-external-1.amazonaws.com/offertabs/offer/kxdcce/large/810_564b38b1a7c00-KokowithtoybyMarkRogers.jpg</v>
      </c>
    </row>
    <row r="198">
      <c r="A198" s="12">
        <v>515.0</v>
      </c>
      <c r="B198" s="16" t="s">
        <v>69</v>
      </c>
      <c r="C198" s="16" t="s">
        <v>4456</v>
      </c>
      <c r="D198" s="18" t="b">
        <v>0</v>
      </c>
      <c r="E198" s="12">
        <v>42.0</v>
      </c>
      <c r="F198" s="12">
        <v>11.0</v>
      </c>
      <c r="G198" s="12">
        <v>31.0</v>
      </c>
      <c r="H198" s="20">
        <v>42314.660416666666</v>
      </c>
      <c r="I198" s="16" t="s">
        <v>4458</v>
      </c>
      <c r="J198" s="16" t="s">
        <v>4459</v>
      </c>
      <c r="K198" s="16" t="s">
        <v>4460</v>
      </c>
      <c r="L198" s="18" t="e">
        <v>#N/A</v>
      </c>
      <c r="M198" s="18" t="e">
        <v>#N/A</v>
      </c>
      <c r="N198" s="18" t="e">
        <v>#N/A</v>
      </c>
      <c r="O198" s="18" t="e">
        <v>#N/A</v>
      </c>
      <c r="P198" s="18" t="e">
        <v>#N/A</v>
      </c>
      <c r="Q198" s="16" t="s">
        <v>4455</v>
      </c>
      <c r="R198" s="18" t="b">
        <v>1</v>
      </c>
      <c r="S198" s="18" t="b">
        <v>1</v>
      </c>
      <c r="T198" s="12">
        <v>33140.0</v>
      </c>
      <c r="U198" s="16" t="s">
        <v>4461</v>
      </c>
      <c r="V198" s="16" t="s">
        <v>785</v>
      </c>
      <c r="W198" s="22"/>
      <c r="X198" s="22"/>
      <c r="Y198" s="22"/>
      <c r="Z198" s="16" t="s">
        <v>4465</v>
      </c>
      <c r="AA198" s="16"/>
      <c r="AB198" s="16"/>
      <c r="AC198" s="32" t="str">
        <f>vlookup($A198,Alex!$1:$1000,29,false)</f>
        <v>#disabilities</v>
      </c>
      <c r="AD198" s="32" t="str">
        <f>vlookup($A198,Alex!$1:$1000,27,false)</f>
        <v>3</v>
      </c>
      <c r="AE198" s="32" t="str">
        <f>vlookup($A198,Alex!$1:$1000,28,false)</f>
        <v>6</v>
      </c>
      <c r="AF198" s="32" t="str">
        <f>vlookup(I198,'IP addresss'!$2:$1000,3,false)</f>
        <v>North America</v>
      </c>
      <c r="AG198" s="32" t="str">
        <f>vlookup(I198,'IP addresss'!$2:$1000,6,false)</f>
        <v>KS</v>
      </c>
      <c r="AH198" s="32" t="str">
        <f>vlookup(I198,'IP addresss'!$2:$1000,8,false)</f>
        <v>Mission</v>
      </c>
      <c r="AI198" s="32" t="str">
        <f>vlookup(I198,'IP addresss'!$2:$1000,10,false)</f>
        <v>39.02949905</v>
      </c>
      <c r="AJ198" s="32" t="str">
        <f>vlookup(I198,'IP addresss'!$2:$1000,11,false)</f>
        <v>-94.62830353</v>
      </c>
      <c r="AK198" s="32" t="str">
        <f>vlookup(A198,MainData_Jackie!$1:$1000,2,false)</f>
        <v>Joanie Killion Tamburini</v>
      </c>
      <c r="AL198" s="32" t="str">
        <f>vlookup($A198,MainData_Jackie!$1:$1000,3,false)</f>
        <v>1257</v>
      </c>
      <c r="AM198" s="32" t="str">
        <f>vlookup($A198,MainData_Jackie!$1:$1000,4,false)</f>
        <v>201</v>
      </c>
      <c r="AN198" s="32" t="str">
        <f>vlookup($A198,MainData_Jackie!$1:$1000,5,false)</f>
        <v>33</v>
      </c>
      <c r="AO198" s="32" t="str">
        <f>vlookup($A198,MainData_Jackie!$1:$1000,6,false)</f>
        <v>1</v>
      </c>
      <c r="AP198" s="32" t="str">
        <f>vlookup($A198,MainData_Jackie!$1:$1000,7,false)</f>
        <v>0</v>
      </c>
      <c r="AQ198" s="32" t="str">
        <f>vlookup($A198,MainData_Jackie!$1:$1000,8,false)</f>
        <v>0</v>
      </c>
      <c r="AR198" s="32" t="str">
        <f>vlookup($A198,MainData_Jackie!$1:$1000,9,false)</f>
        <v>0</v>
      </c>
      <c r="AS198" s="32" t="str">
        <f>vlookup($A198,MainData_Jackie!$1:$1000,10,false)</f>
        <v>0</v>
      </c>
      <c r="AT198" s="32" t="str">
        <f>vlookup($A198,MainData_Jackie!$1:$1000,11,false)</f>
        <v>7</v>
      </c>
      <c r="AU198" s="32" t="str">
        <f>vlookup($A198,MainData_Jackie!$1:$1000,12,false)</f>
        <v>28</v>
      </c>
      <c r="AV198" s="32" t="str">
        <f>vlookup($A198,MainData_Jackie!$1:$1000,13,false)</f>
        <v>gmail</v>
      </c>
      <c r="AW198" s="32" t="str">
        <f>vlookup($A198,MainData_Jackie!$1:$1000,14,false)</f>
        <v>com</v>
      </c>
      <c r="AX198" s="32" t="str">
        <f>vlookup($A198,MainData_Jackie!$1:$1000,15,false)</f>
        <v>1730</v>
      </c>
      <c r="AY198" s="32" t="str">
        <f>vlookup($A198,MainData_Jackie!$1:$1000,16,false)</f>
        <v>female</v>
      </c>
      <c r="AZ198" s="32" t="str">
        <f>vlookup($A198,Ian!197:1196,2,false)</f>
        <v>Joan</v>
      </c>
      <c r="BA198" s="32" t="str">
        <f>vlookup($A198,Ian!197:1196,3,false)</f>
        <v>Tamburini</v>
      </c>
      <c r="BB198" s="32" t="str">
        <f>vlookup($A198,Ian!197:1196,4,false)</f>
        <v>Kansas</v>
      </c>
      <c r="BC198" s="32" t="str">
        <f>vlookup($A198,Ian!197:1196,5,false)</f>
        <v>United States</v>
      </c>
      <c r="BD198" s="32" t="str">
        <f>vlookup($A198,Ian!197:1196,6,false)</f>
        <v>Missouri</v>
      </c>
      <c r="BE198" s="32" t="str">
        <f>vlookup($A198,Ian!197:1196,7,false)</f>
        <v>In Clover Boutique</v>
      </c>
      <c r="BF198" s="32" t="str">
        <f>vlookup($A198,Ian!197:1196,8,false)</f>
        <v>Stylist</v>
      </c>
      <c r="BG198" s="32" t="str">
        <f>vlookup(A198,SentimentScore!$1:$1000,2,false)</f>
        <v>0.999977</v>
      </c>
      <c r="BH198" s="50" t="str">
        <f>vlookup(A198,'Images with Key'!$1:$1000,32)</f>
        <v>https://s3-external-1.amazonaws.com/offertabs/offer/kxdcce/large/810_56421dfa3e71b-nmhs.jpg</v>
      </c>
    </row>
    <row r="199">
      <c r="A199" s="12">
        <v>580.0</v>
      </c>
      <c r="B199" s="16" t="s">
        <v>69</v>
      </c>
      <c r="C199" s="16" t="s">
        <v>4467</v>
      </c>
      <c r="D199" s="18" t="b">
        <v>0</v>
      </c>
      <c r="E199" s="12">
        <v>10.0</v>
      </c>
      <c r="F199" s="12">
        <v>3.0</v>
      </c>
      <c r="G199" s="12">
        <v>7.0</v>
      </c>
      <c r="H199" s="20">
        <v>42325.85763888889</v>
      </c>
      <c r="I199" s="16" t="s">
        <v>4468</v>
      </c>
      <c r="J199" s="16" t="s">
        <v>4469</v>
      </c>
      <c r="K199" s="16" t="s">
        <v>4470</v>
      </c>
      <c r="L199" s="18" t="e">
        <v>#N/A</v>
      </c>
      <c r="M199" s="18" t="e">
        <v>#N/A</v>
      </c>
      <c r="N199" s="18" t="e">
        <v>#N/A</v>
      </c>
      <c r="O199" s="18" t="e">
        <v>#N/A</v>
      </c>
      <c r="P199" s="18" t="e">
        <v>#N/A</v>
      </c>
      <c r="Q199" s="16" t="s">
        <v>4466</v>
      </c>
      <c r="R199" s="18" t="b">
        <v>1</v>
      </c>
      <c r="S199" s="18" t="b">
        <v>1</v>
      </c>
      <c r="T199" s="12">
        <v>33710.0</v>
      </c>
      <c r="U199" s="16" t="s">
        <v>4472</v>
      </c>
      <c r="V199" s="16" t="s">
        <v>785</v>
      </c>
      <c r="W199" s="22"/>
      <c r="X199" s="22"/>
      <c r="Y199" s="22"/>
      <c r="Z199" s="16" t="s">
        <v>4478</v>
      </c>
      <c r="AA199" s="12">
        <v>1.0</v>
      </c>
      <c r="AB199" s="22"/>
      <c r="AC199" s="32" t="str">
        <f>vlookup($A199,Alex!$1:$1000,29,false)</f>
        <v>#womansrights #education</v>
      </c>
      <c r="AD199" s="32" t="str">
        <f>vlookup($A199,Alex!$1:$1000,27,false)</f>
        <v>1</v>
      </c>
      <c r="AE199" s="32" t="str">
        <f>vlookup($A199,Alex!$1:$1000,28,false)</f>
        <v>6</v>
      </c>
      <c r="AF199" s="32" t="str">
        <f>vlookup(I199,'IP addresss'!$2:$1000,3,false)</f>
        <v>North America</v>
      </c>
      <c r="AG199" s="32" t="str">
        <f>vlookup(I199,'IP addresss'!$2:$1000,6,false)</f>
        <v>ON</v>
      </c>
      <c r="AH199" s="32" t="str">
        <f>vlookup(I199,'IP addresss'!$2:$1000,8,false)</f>
        <v>Waterloo</v>
      </c>
      <c r="AI199" s="32" t="str">
        <f>vlookup(I199,'IP addresss'!$2:$1000,10,false)</f>
        <v>43.4715004</v>
      </c>
      <c r="AJ199" s="32" t="str">
        <f>vlookup(I199,'IP addresss'!$2:$1000,11,false)</f>
        <v>-80.54540253</v>
      </c>
      <c r="AK199" s="32" t="str">
        <f>vlookup(A199,MainData_Jackie!$1:$1000,2,false)</f>
        <v>Ù‡Ø¨Ø© Ù…ÙŠØ¹Ø§Ø±ÙŠ</v>
      </c>
      <c r="AL199" s="32" t="str">
        <f>vlookup($A199,MainData_Jackie!$1:$1000,3,false)</f>
        <v>4196</v>
      </c>
      <c r="AM199" s="32" t="str">
        <f>vlookup($A199,MainData_Jackie!$1:$1000,4,false)</f>
        <v>731</v>
      </c>
      <c r="AN199" s="32" t="str">
        <f>vlookup($A199,MainData_Jackie!$1:$1000,5,false)</f>
        <v>174</v>
      </c>
      <c r="AO199" s="32" t="str">
        <f>vlookup($A199,MainData_Jackie!$1:$1000,6,false)</f>
        <v>1</v>
      </c>
      <c r="AP199" s="32" t="str">
        <f>vlookup($A199,MainData_Jackie!$1:$1000,7,false)</f>
        <v>0</v>
      </c>
      <c r="AQ199" s="32" t="str">
        <f>vlookup($A199,MainData_Jackie!$1:$1000,8,false)</f>
        <v>0</v>
      </c>
      <c r="AR199" s="32" t="str">
        <f>vlookup($A199,MainData_Jackie!$1:$1000,9,false)</f>
        <v>0</v>
      </c>
      <c r="AS199" s="32" t="str">
        <f>vlookup($A199,MainData_Jackie!$1:$1000,10,false)</f>
        <v>2</v>
      </c>
      <c r="AT199" s="32" t="str">
        <f>vlookup($A199,MainData_Jackie!$1:$1000,11,false)</f>
        <v>0</v>
      </c>
      <c r="AU199" s="32" t="str">
        <f>vlookup($A199,MainData_Jackie!$1:$1000,12,false)</f>
        <v>96</v>
      </c>
      <c r="AV199" s="32" t="str">
        <f>vlookup($A199,MainData_Jackie!$1:$1000,13,false)</f>
        <v>mylaurier</v>
      </c>
      <c r="AW199" s="32" t="str">
        <f>vlookup($A199,MainData_Jackie!$1:$1000,14,false)</f>
        <v>ca</v>
      </c>
      <c r="AX199" s="32" t="str">
        <f>vlookup($A199,MainData_Jackie!$1:$1000,15,false)</f>
        <v>5298</v>
      </c>
      <c r="AY199" s="32" t="str">
        <f>vlookup($A199,MainData_Jackie!$1:$1000,16,false)</f>
        <v/>
      </c>
      <c r="AZ199" s="32" t="str">
        <f>vlookup($A199,Ian!198:1197,2,false)</f>
        <v/>
      </c>
      <c r="BA199" s="32" t="str">
        <f>vlookup($A199,Ian!198:1197,3,false)</f>
        <v/>
      </c>
      <c r="BB199" s="32" t="str">
        <f>vlookup($A199,Ian!198:1197,4,false)</f>
        <v/>
      </c>
      <c r="BC199" s="32" t="str">
        <f>vlookup($A199,Ian!198:1197,5,false)</f>
        <v/>
      </c>
      <c r="BD199" s="32" t="str">
        <f>vlookup($A199,Ian!198:1197,6,false)</f>
        <v/>
      </c>
      <c r="BE199" s="32" t="str">
        <f>vlookup($A199,Ian!198:1197,7,false)</f>
        <v/>
      </c>
      <c r="BF199" s="32" t="str">
        <f>vlookup($A199,Ian!198:1197,8,false)</f>
        <v/>
      </c>
      <c r="BG199" s="32" t="str">
        <f>vlookup(A199,SentimentScore!$1:$1000,2,false)</f>
        <v>0.988659</v>
      </c>
      <c r="BH199" s="50" t="str">
        <f>vlookup(A199,'Images with Key'!$1:$1000,32)</f>
        <v>https://s3-external-1.amazonaws.com/offertabs/offer/kxdcce/large/810_56424e1d9eadd-image.jpeg</v>
      </c>
    </row>
    <row r="200">
      <c r="A200" s="12">
        <v>581.0</v>
      </c>
      <c r="B200" s="16" t="s">
        <v>69</v>
      </c>
      <c r="C200" s="16" t="s">
        <v>4467</v>
      </c>
      <c r="D200" s="18" t="b">
        <v>0</v>
      </c>
      <c r="E200" s="12">
        <v>29.0</v>
      </c>
      <c r="F200" s="12">
        <v>13.0</v>
      </c>
      <c r="G200" s="12">
        <v>16.0</v>
      </c>
      <c r="H200" s="20">
        <v>42327.584027777775</v>
      </c>
      <c r="I200" s="16" t="s">
        <v>4482</v>
      </c>
      <c r="J200" s="16" t="s">
        <v>4469</v>
      </c>
      <c r="K200" s="16" t="s">
        <v>4483</v>
      </c>
      <c r="L200" s="18" t="e">
        <v>#N/A</v>
      </c>
      <c r="M200" s="18" t="e">
        <v>#N/A</v>
      </c>
      <c r="N200" s="18" t="e">
        <v>#N/A</v>
      </c>
      <c r="O200" s="18" t="e">
        <v>#N/A</v>
      </c>
      <c r="P200" s="18" t="e">
        <v>#N/A</v>
      </c>
      <c r="Q200" s="16" t="s">
        <v>4479</v>
      </c>
      <c r="R200" s="18" t="b">
        <v>1</v>
      </c>
      <c r="S200" s="18" t="b">
        <v>1</v>
      </c>
      <c r="T200" s="12">
        <v>33710.0</v>
      </c>
      <c r="U200" s="16" t="s">
        <v>4472</v>
      </c>
      <c r="V200" s="16" t="s">
        <v>785</v>
      </c>
      <c r="W200" s="22"/>
      <c r="X200" s="22"/>
      <c r="Y200" s="22"/>
      <c r="Z200" s="16" t="s">
        <v>4486</v>
      </c>
      <c r="AA200" s="12">
        <v>1.0</v>
      </c>
      <c r="AB200" s="12">
        <v>1.0</v>
      </c>
      <c r="AC200" s="32" t="str">
        <f>vlookup($A200,Alex!$1:$1000,29,false)</f>
        <v>#death #womansrights #education</v>
      </c>
      <c r="AD200" s="32" t="str">
        <f>vlookup($A200,Alex!$1:$1000,27,false)</f>
        <v>1</v>
      </c>
      <c r="AE200" s="32" t="str">
        <f>vlookup($A200,Alex!$1:$1000,28,false)</f>
        <v>1</v>
      </c>
      <c r="AF200" s="32" t="str">
        <f>vlookup(I200,'IP addresss'!$2:$1000,3,false)</f>
        <v>North America</v>
      </c>
      <c r="AG200" s="32" t="str">
        <f>vlookup(I200,'IP addresss'!$2:$1000,6,false)</f>
        <v>ON</v>
      </c>
      <c r="AH200" s="32" t="str">
        <f>vlookup(I200,'IP addresss'!$2:$1000,8,false)</f>
        <v>Waterloo</v>
      </c>
      <c r="AI200" s="32" t="str">
        <f>vlookup(I200,'IP addresss'!$2:$1000,10,false)</f>
        <v>43.4715004</v>
      </c>
      <c r="AJ200" s="32" t="str">
        <f>vlookup(I200,'IP addresss'!$2:$1000,11,false)</f>
        <v>-80.54540253</v>
      </c>
      <c r="AK200" s="32" t="str">
        <f>vlookup(A200,MainData_Jackie!$1:$1000,2,false)</f>
        <v>Netrona Tharowat</v>
      </c>
      <c r="AL200" s="32" t="str">
        <f>vlookup($A200,MainData_Jackie!$1:$1000,3,false)</f>
        <v>1451</v>
      </c>
      <c r="AM200" s="32" t="str">
        <f>vlookup($A200,MainData_Jackie!$1:$1000,4,false)</f>
        <v>248</v>
      </c>
      <c r="AN200" s="32" t="str">
        <f>vlookup($A200,MainData_Jackie!$1:$1000,5,false)</f>
        <v>89</v>
      </c>
      <c r="AO200" s="32" t="str">
        <f>vlookup($A200,MainData_Jackie!$1:$1000,6,false)</f>
        <v>0</v>
      </c>
      <c r="AP200" s="32" t="str">
        <f>vlookup($A200,MainData_Jackie!$1:$1000,7,false)</f>
        <v>0</v>
      </c>
      <c r="AQ200" s="32" t="str">
        <f>vlookup($A200,MainData_Jackie!$1:$1000,8,false)</f>
        <v>0</v>
      </c>
      <c r="AR200" s="32" t="str">
        <f>vlookup($A200,MainData_Jackie!$1:$1000,9,false)</f>
        <v>0</v>
      </c>
      <c r="AS200" s="32" t="str">
        <f>vlookup($A200,MainData_Jackie!$1:$1000,10,false)</f>
        <v>3</v>
      </c>
      <c r="AT200" s="32" t="str">
        <f>vlookup($A200,MainData_Jackie!$1:$1000,11,false)</f>
        <v>0</v>
      </c>
      <c r="AU200" s="32" t="str">
        <f>vlookup($A200,MainData_Jackie!$1:$1000,12,false)</f>
        <v>28</v>
      </c>
      <c r="AV200" s="32" t="str">
        <f>vlookup($A200,MainData_Jackie!$1:$1000,13,false)</f>
        <v>mylaurier</v>
      </c>
      <c r="AW200" s="32" t="str">
        <f>vlookup($A200,MainData_Jackie!$1:$1000,14,false)</f>
        <v>ca</v>
      </c>
      <c r="AX200" s="32" t="str">
        <f>vlookup($A200,MainData_Jackie!$1:$1000,15,false)</f>
        <v>1908</v>
      </c>
      <c r="AY200" s="32" t="str">
        <f>vlookup($A200,MainData_Jackie!$1:$1000,16,false)</f>
        <v/>
      </c>
      <c r="AZ200" s="32" t="str">
        <f>vlookup($A200,Ian!199:1198,2,false)</f>
        <v/>
      </c>
      <c r="BA200" s="32" t="str">
        <f>vlookup($A200,Ian!199:1198,3,false)</f>
        <v/>
      </c>
      <c r="BB200" s="32" t="str">
        <f>vlookup($A200,Ian!199:1198,4,false)</f>
        <v/>
      </c>
      <c r="BC200" s="32" t="str">
        <f>vlookup($A200,Ian!199:1198,5,false)</f>
        <v/>
      </c>
      <c r="BD200" s="32" t="str">
        <f>vlookup($A200,Ian!199:1198,6,false)</f>
        <v/>
      </c>
      <c r="BE200" s="32" t="str">
        <f>vlookup($A200,Ian!199:1198,7,false)</f>
        <v/>
      </c>
      <c r="BF200" s="32" t="str">
        <f>vlookup($A200,Ian!199:1198,8,false)</f>
        <v/>
      </c>
      <c r="BG200" s="32" t="str">
        <f>vlookup(A200,SentimentScore!$1:$1000,2,false)</f>
        <v>0.330676</v>
      </c>
      <c r="BH200" s="50" t="str">
        <f>vlookup(A200,'Images with Key'!$1:$1000,32)</f>
        <v>https://s3-external-1.amazonaws.com/offertabs/offer/kxdcce/large/810_564f7dfadfa99-10376991_698550063532084_708844079795117544_n.jpg</v>
      </c>
    </row>
    <row r="201">
      <c r="A201" s="12">
        <v>582.0</v>
      </c>
      <c r="B201" s="16" t="s">
        <v>69</v>
      </c>
      <c r="C201" s="16" t="s">
        <v>4467</v>
      </c>
      <c r="D201" s="18" t="b">
        <v>0</v>
      </c>
      <c r="E201" s="12">
        <v>44.0</v>
      </c>
      <c r="F201" s="12">
        <v>5.0</v>
      </c>
      <c r="G201" s="12">
        <v>39.0</v>
      </c>
      <c r="H201" s="20">
        <v>42329.927777777775</v>
      </c>
      <c r="I201" s="16" t="s">
        <v>4490</v>
      </c>
      <c r="J201" s="16" t="s">
        <v>4469</v>
      </c>
      <c r="K201" s="16" t="s">
        <v>4491</v>
      </c>
      <c r="L201" s="18" t="e">
        <v>#N/A</v>
      </c>
      <c r="M201" s="18" t="e">
        <v>#N/A</v>
      </c>
      <c r="N201" s="18" t="e">
        <v>#N/A</v>
      </c>
      <c r="O201" s="18" t="e">
        <v>#N/A</v>
      </c>
      <c r="P201" s="18" t="e">
        <v>#N/A</v>
      </c>
      <c r="Q201" s="16" t="s">
        <v>4489</v>
      </c>
      <c r="R201" s="18" t="b">
        <v>1</v>
      </c>
      <c r="S201" s="18" t="b">
        <v>0</v>
      </c>
      <c r="T201" s="12">
        <v>33710.0</v>
      </c>
      <c r="U201" s="16" t="s">
        <v>4472</v>
      </c>
      <c r="V201" s="16" t="s">
        <v>785</v>
      </c>
      <c r="W201" s="22"/>
      <c r="X201" s="22"/>
      <c r="Y201" s="22"/>
      <c r="Z201" s="16" t="s">
        <v>4496</v>
      </c>
      <c r="AA201" s="12">
        <v>1.0</v>
      </c>
      <c r="AB201" s="22"/>
      <c r="AC201" s="32" t="str">
        <f>vlookup($A201,Alex!$1:$1000,29,false)</f>
        <v>#education #womansrights</v>
      </c>
      <c r="AD201" s="32" t="str">
        <f>vlookup($A201,Alex!$1:$1000,27,false)</f>
        <v>1</v>
      </c>
      <c r="AE201" s="32" t="str">
        <f>vlookup($A201,Alex!$1:$1000,28,false)</f>
        <v>2</v>
      </c>
      <c r="AF201" s="32" t="str">
        <f>vlookup(I201,'IP addresss'!$2:$1000,3,false)</f>
        <v>North America</v>
      </c>
      <c r="AG201" s="32" t="str">
        <f>vlookup(I201,'IP addresss'!$2:$1000,6,false)</f>
        <v>NY</v>
      </c>
      <c r="AH201" s="32" t="str">
        <f>vlookup(I201,'IP addresss'!$2:$1000,8,false)</f>
        <v>Purchase</v>
      </c>
      <c r="AI201" s="32" t="str">
        <f>vlookup(I201,'IP addresss'!$2:$1000,10,false)</f>
        <v>41.0387001</v>
      </c>
      <c r="AJ201" s="32" t="str">
        <f>vlookup(I201,'IP addresss'!$2:$1000,11,false)</f>
        <v>-73.71730042</v>
      </c>
      <c r="AK201" s="32" t="str">
        <f>vlookup(A201,MainData_Jackie!$1:$1000,2,false)</f>
        <v>Wardah AlAkrah</v>
      </c>
      <c r="AL201" s="32" t="str">
        <f>vlookup($A201,MainData_Jackie!$1:$1000,3,false)</f>
        <v>2413</v>
      </c>
      <c r="AM201" s="32" t="str">
        <f>vlookup($A201,MainData_Jackie!$1:$1000,4,false)</f>
        <v>434</v>
      </c>
      <c r="AN201" s="32" t="str">
        <f>vlookup($A201,MainData_Jackie!$1:$1000,5,false)</f>
        <v>86</v>
      </c>
      <c r="AO201" s="32" t="str">
        <f>vlookup($A201,MainData_Jackie!$1:$1000,6,false)</f>
        <v>0</v>
      </c>
      <c r="AP201" s="32" t="str">
        <f>vlookup($A201,MainData_Jackie!$1:$1000,7,false)</f>
        <v>0</v>
      </c>
      <c r="AQ201" s="32" t="str">
        <f>vlookup($A201,MainData_Jackie!$1:$1000,8,false)</f>
        <v>0</v>
      </c>
      <c r="AR201" s="32" t="str">
        <f>vlookup($A201,MainData_Jackie!$1:$1000,9,false)</f>
        <v>0</v>
      </c>
      <c r="AS201" s="32" t="str">
        <f>vlookup($A201,MainData_Jackie!$1:$1000,10,false)</f>
        <v>0</v>
      </c>
      <c r="AT201" s="32" t="str">
        <f>vlookup($A201,MainData_Jackie!$1:$1000,11,false)</f>
        <v>6</v>
      </c>
      <c r="AU201" s="32" t="str">
        <f>vlookup($A201,MainData_Jackie!$1:$1000,12,false)</f>
        <v>45</v>
      </c>
      <c r="AV201" s="32" t="str">
        <f>vlookup($A201,MainData_Jackie!$1:$1000,13,false)</f>
        <v>gmail</v>
      </c>
      <c r="AW201" s="32" t="str">
        <f>vlookup($A201,MainData_Jackie!$1:$1000,14,false)</f>
        <v>com</v>
      </c>
      <c r="AX201" s="32" t="str">
        <f>vlookup($A201,MainData_Jackie!$1:$1000,15,false)</f>
        <v>3117</v>
      </c>
      <c r="AY201" s="32" t="str">
        <f>vlookup($A201,MainData_Jackie!$1:$1000,16,false)</f>
        <v>female</v>
      </c>
      <c r="AZ201" s="32" t="str">
        <f>vlookup($A201,Ian!200:1199,2,false)</f>
        <v>Wardah</v>
      </c>
      <c r="BA201" s="32" t="str">
        <f>vlookup($A201,Ian!200:1199,3,false)</f>
        <v>Alakrah</v>
      </c>
      <c r="BB201" s="32" t="str">
        <f>vlookup($A201,Ian!200:1199,4,false)</f>
        <v/>
      </c>
      <c r="BC201" s="32" t="str">
        <f>vlookup($A201,Ian!200:1199,5,false)</f>
        <v/>
      </c>
      <c r="BD201" s="32" t="str">
        <f>vlookup($A201,Ian!200:1199,6,false)</f>
        <v/>
      </c>
      <c r="BE201" s="32" t="str">
        <f>vlookup($A201,Ian!200:1199,7,false)</f>
        <v/>
      </c>
      <c r="BF201" s="32" t="str">
        <f>vlookup($A201,Ian!200:1199,8,false)</f>
        <v/>
      </c>
      <c r="BG201" s="32" t="str">
        <f>vlookup(A201,SentimentScore!$1:$1000,2,false)</f>
        <v>#N/A</v>
      </c>
      <c r="BH201" s="50" t="str">
        <f>vlookup(A201,'Images with Key'!$1:$1000,32)</f>
        <v>https://s3-external-1.amazonaws.com/offertabs/offer/kxdcce/large/810_564c334da5f43-image.jpeg</v>
      </c>
    </row>
    <row r="202">
      <c r="A202" s="12">
        <v>583.0</v>
      </c>
      <c r="B202" s="16" t="s">
        <v>69</v>
      </c>
      <c r="C202" s="16" t="s">
        <v>4467</v>
      </c>
      <c r="D202" s="18" t="b">
        <v>0</v>
      </c>
      <c r="E202" s="12">
        <v>35.0</v>
      </c>
      <c r="F202" s="12">
        <v>3.0</v>
      </c>
      <c r="G202" s="12">
        <v>32.0</v>
      </c>
      <c r="H202" s="20">
        <v>42331.59166666667</v>
      </c>
      <c r="I202" s="16" t="s">
        <v>4490</v>
      </c>
      <c r="J202" s="16" t="s">
        <v>4469</v>
      </c>
      <c r="K202" s="16" t="s">
        <v>4500</v>
      </c>
      <c r="L202" s="16" t="s">
        <v>264</v>
      </c>
      <c r="M202" s="12">
        <v>0.0</v>
      </c>
      <c r="N202" s="12">
        <v>0.0</v>
      </c>
      <c r="O202" s="12">
        <v>0.0</v>
      </c>
      <c r="P202" s="80" t="s">
        <v>4501</v>
      </c>
      <c r="Q202" s="16" t="s">
        <v>4497</v>
      </c>
      <c r="R202" s="18" t="b">
        <v>1</v>
      </c>
      <c r="S202" s="18" t="b">
        <v>1</v>
      </c>
      <c r="T202" s="12">
        <v>33710.0</v>
      </c>
      <c r="U202" s="16" t="s">
        <v>4472</v>
      </c>
      <c r="V202" s="16" t="s">
        <v>785</v>
      </c>
      <c r="W202" s="22"/>
      <c r="X202" s="22"/>
      <c r="Y202" s="22"/>
      <c r="Z202" s="16" t="s">
        <v>4518</v>
      </c>
      <c r="AA202" s="12">
        <v>1.0</v>
      </c>
      <c r="AB202" s="12">
        <v>1.0</v>
      </c>
      <c r="AC202" s="32" t="str">
        <f>vlookup($A202,Alex!$1:$1000,29,false)</f>
        <v>#developingcountries #education #death</v>
      </c>
      <c r="AD202" s="32" t="str">
        <f>vlookup($A202,Alex!$1:$1000,27,false)</f>
        <v>1</v>
      </c>
      <c r="AE202" s="32" t="str">
        <f>vlookup($A202,Alex!$1:$1000,28,false)</f>
        <v>1</v>
      </c>
      <c r="AF202" s="32" t="str">
        <f>vlookup(I202,'IP addresss'!$2:$1000,3,false)</f>
        <v>North America</v>
      </c>
      <c r="AG202" s="32" t="str">
        <f>vlookup(I202,'IP addresss'!$2:$1000,6,false)</f>
        <v>NY</v>
      </c>
      <c r="AH202" s="32" t="str">
        <f>vlookup(I202,'IP addresss'!$2:$1000,8,false)</f>
        <v>Purchase</v>
      </c>
      <c r="AI202" s="32" t="str">
        <f>vlookup(I202,'IP addresss'!$2:$1000,10,false)</f>
        <v>41.0387001</v>
      </c>
      <c r="AJ202" s="32" t="str">
        <f>vlookup(I202,'IP addresss'!$2:$1000,11,false)</f>
        <v>-73.71730042</v>
      </c>
      <c r="AK202" s="32" t="str">
        <f>vlookup(A202,MainData_Jackie!$1:$1000,2,false)</f>
        <v>Waad Hassan</v>
      </c>
      <c r="AL202" s="32" t="str">
        <f>vlookup($A202,MainData_Jackie!$1:$1000,3,false)</f>
        <v>2960</v>
      </c>
      <c r="AM202" s="32" t="str">
        <f>vlookup($A202,MainData_Jackie!$1:$1000,4,false)</f>
        <v>525</v>
      </c>
      <c r="AN202" s="32" t="str">
        <f>vlookup($A202,MainData_Jackie!$1:$1000,5,false)</f>
        <v>72</v>
      </c>
      <c r="AO202" s="32" t="str">
        <f>vlookup($A202,MainData_Jackie!$1:$1000,6,false)</f>
        <v>1</v>
      </c>
      <c r="AP202" s="32" t="str">
        <f>vlookup($A202,MainData_Jackie!$1:$1000,7,false)</f>
        <v>0</v>
      </c>
      <c r="AQ202" s="32" t="str">
        <f>vlookup($A202,MainData_Jackie!$1:$1000,8,false)</f>
        <v>0</v>
      </c>
      <c r="AR202" s="32" t="str">
        <f>vlookup($A202,MainData_Jackie!$1:$1000,9,false)</f>
        <v>0</v>
      </c>
      <c r="AS202" s="32" t="str">
        <f>vlookup($A202,MainData_Jackie!$1:$1000,10,false)</f>
        <v>1</v>
      </c>
      <c r="AT202" s="32" t="str">
        <f>vlookup($A202,MainData_Jackie!$1:$1000,11,false)</f>
        <v>0</v>
      </c>
      <c r="AU202" s="32" t="str">
        <f>vlookup($A202,MainData_Jackie!$1:$1000,12,false)</f>
        <v>55</v>
      </c>
      <c r="AV202" s="32" t="str">
        <f>vlookup($A202,MainData_Jackie!$1:$1000,13,false)</f>
        <v>gmail</v>
      </c>
      <c r="AW202" s="32" t="str">
        <f>vlookup($A202,MainData_Jackie!$1:$1000,14,false)</f>
        <v>com</v>
      </c>
      <c r="AX202" s="32" t="str">
        <f>vlookup($A202,MainData_Jackie!$1:$1000,15,false)</f>
        <v>3832</v>
      </c>
      <c r="AY202" s="32" t="str">
        <f>vlookup($A202,MainData_Jackie!$1:$1000,16,false)</f>
        <v>male</v>
      </c>
      <c r="AZ202" s="32" t="str">
        <f>vlookup($A202,Ian!201:1200,2,false)</f>
        <v>Me</v>
      </c>
      <c r="BA202" s="32" t="str">
        <f>vlookup($A202,Ian!201:1200,3,false)</f>
        <v>Anonymous</v>
      </c>
      <c r="BB202" s="32" t="str">
        <f>vlookup($A202,Ian!201:1200,4,false)</f>
        <v/>
      </c>
      <c r="BC202" s="32" t="str">
        <f>vlookup($A202,Ian!201:1200,5,false)</f>
        <v/>
      </c>
      <c r="BD202" s="32" t="str">
        <f>vlookup($A202,Ian!201:1200,6,false)</f>
        <v/>
      </c>
      <c r="BE202" s="32" t="str">
        <f>vlookup($A202,Ian!201:1200,7,false)</f>
        <v/>
      </c>
      <c r="BF202" s="32" t="str">
        <f>vlookup($A202,Ian!201:1200,8,false)</f>
        <v/>
      </c>
      <c r="BG202" s="32" t="str">
        <f>vlookup(A202,SentimentScore!$1:$1000,2,false)</f>
        <v>0.499004</v>
      </c>
      <c r="BH202" s="32" t="str">
        <f>vlookup(A202,'Images with Key'!$1:$1000,32)</f>
        <v/>
      </c>
    </row>
    <row r="203">
      <c r="A203" s="12">
        <v>596.0</v>
      </c>
      <c r="B203" s="16" t="s">
        <v>69</v>
      </c>
      <c r="C203" s="16" t="s">
        <v>4520</v>
      </c>
      <c r="D203" s="18" t="b">
        <v>0</v>
      </c>
      <c r="E203" s="12">
        <v>2.0</v>
      </c>
      <c r="F203" s="12">
        <v>0.0</v>
      </c>
      <c r="G203" s="12">
        <v>2.0</v>
      </c>
      <c r="H203" s="20">
        <v>42328.84375</v>
      </c>
      <c r="I203" s="16" t="s">
        <v>4521</v>
      </c>
      <c r="J203" s="16" t="s">
        <v>4522</v>
      </c>
      <c r="K203" s="16" t="s">
        <v>4523</v>
      </c>
      <c r="L203" s="18" t="e">
        <v>#N/A</v>
      </c>
      <c r="M203" s="18" t="e">
        <v>#N/A</v>
      </c>
      <c r="N203" s="18" t="e">
        <v>#N/A</v>
      </c>
      <c r="O203" s="18" t="e">
        <v>#N/A</v>
      </c>
      <c r="P203" s="18" t="e">
        <v>#N/A</v>
      </c>
      <c r="Q203" s="16" t="s">
        <v>4519</v>
      </c>
      <c r="R203" s="18" t="b">
        <v>1</v>
      </c>
      <c r="S203" s="18" t="b">
        <v>0</v>
      </c>
      <c r="T203" s="12">
        <v>32869.0</v>
      </c>
      <c r="U203" s="16" t="s">
        <v>2545</v>
      </c>
      <c r="V203" s="16" t="s">
        <v>785</v>
      </c>
      <c r="W203" s="22"/>
      <c r="X203" s="22"/>
      <c r="Y203" s="22"/>
      <c r="Z203" s="16" t="s">
        <v>4525</v>
      </c>
      <c r="AA203" s="12">
        <v>3.0</v>
      </c>
      <c r="AB203" s="12">
        <v>2.0</v>
      </c>
      <c r="AC203" s="32" t="str">
        <f>vlookup($A203,Alex!$1:$1000,29,false)</f>
        <v>#fightingcancer</v>
      </c>
      <c r="AD203" s="32" t="str">
        <f>vlookup($A203,Alex!$1:$1000,27,false)</f>
        <v>3</v>
      </c>
      <c r="AE203" s="32" t="str">
        <f>vlookup($A203,Alex!$1:$1000,28,false)</f>
        <v>2</v>
      </c>
      <c r="AF203" s="32" t="str">
        <f>vlookup(I203,'IP addresss'!$2:$1000,3,false)</f>
        <v>North America</v>
      </c>
      <c r="AG203" s="32" t="str">
        <f>vlookup(I203,'IP addresss'!$2:$1000,6,false)</f>
        <v>PA</v>
      </c>
      <c r="AH203" s="32" t="str">
        <f>vlookup(I203,'IP addresss'!$2:$1000,8,false)</f>
        <v>Derry</v>
      </c>
      <c r="AI203" s="32" t="str">
        <f>vlookup(I203,'IP addresss'!$2:$1000,10,false)</f>
        <v>40.35139847</v>
      </c>
      <c r="AJ203" s="32" t="str">
        <f>vlookup(I203,'IP addresss'!$2:$1000,11,false)</f>
        <v>-79.25749969</v>
      </c>
      <c r="AK203" s="32" t="str">
        <f>vlookup(A203,MainData_Jackie!$1:$1000,2,false)</f>
        <v>Teresa Kennicutt</v>
      </c>
      <c r="AL203" s="32" t="str">
        <f>vlookup($A203,MainData_Jackie!$1:$1000,3,false)</f>
        <v>1538</v>
      </c>
      <c r="AM203" s="32" t="str">
        <f>vlookup($A203,MainData_Jackie!$1:$1000,4,false)</f>
        <v>288</v>
      </c>
      <c r="AN203" s="32" t="str">
        <f>vlookup($A203,MainData_Jackie!$1:$1000,5,false)</f>
        <v>38</v>
      </c>
      <c r="AO203" s="32" t="str">
        <f>vlookup($A203,MainData_Jackie!$1:$1000,6,false)</f>
        <v>0</v>
      </c>
      <c r="AP203" s="32" t="str">
        <f>vlookup($A203,MainData_Jackie!$1:$1000,7,false)</f>
        <v>0</v>
      </c>
      <c r="AQ203" s="32" t="str">
        <f>vlookup($A203,MainData_Jackie!$1:$1000,8,false)</f>
        <v>0</v>
      </c>
      <c r="AR203" s="32" t="str">
        <f>vlookup($A203,MainData_Jackie!$1:$1000,9,false)</f>
        <v>0</v>
      </c>
      <c r="AS203" s="32" t="str">
        <f>vlookup($A203,MainData_Jackie!$1:$1000,10,false)</f>
        <v>2</v>
      </c>
      <c r="AT203" s="32" t="str">
        <f>vlookup($A203,MainData_Jackie!$1:$1000,11,false)</f>
        <v>4</v>
      </c>
      <c r="AU203" s="32" t="str">
        <f>vlookup($A203,MainData_Jackie!$1:$1000,12,false)</f>
        <v>57</v>
      </c>
      <c r="AV203" s="32" t="str">
        <f>vlookup($A203,MainData_Jackie!$1:$1000,13,false)</f>
        <v>gmail</v>
      </c>
      <c r="AW203" s="32" t="str">
        <f>vlookup($A203,MainData_Jackie!$1:$1000,14,false)</f>
        <v>com</v>
      </c>
      <c r="AX203" s="32" t="str">
        <f>vlookup($A203,MainData_Jackie!$1:$1000,15,false)</f>
        <v>2044</v>
      </c>
      <c r="AY203" s="32" t="str">
        <f>vlookup($A203,MainData_Jackie!$1:$1000,16,false)</f>
        <v>female</v>
      </c>
      <c r="AZ203" s="32" t="str">
        <f>vlookup($A203,Ian!202:1201,2,false)</f>
        <v/>
      </c>
      <c r="BA203" s="32" t="str">
        <f>vlookup($A203,Ian!202:1201,3,false)</f>
        <v/>
      </c>
      <c r="BB203" s="32" t="str">
        <f>vlookup($A203,Ian!202:1201,4,false)</f>
        <v/>
      </c>
      <c r="BC203" s="32" t="str">
        <f>vlookup($A203,Ian!202:1201,5,false)</f>
        <v/>
      </c>
      <c r="BD203" s="32" t="str">
        <f>vlookup($A203,Ian!202:1201,6,false)</f>
        <v/>
      </c>
      <c r="BE203" s="32" t="str">
        <f>vlookup($A203,Ian!202:1201,7,false)</f>
        <v/>
      </c>
      <c r="BF203" s="32" t="str">
        <f>vlookup($A203,Ian!202:1201,8,false)</f>
        <v/>
      </c>
      <c r="BG203" s="32" t="str">
        <f>vlookup(A203,SentimentScore!$1:$1000,2,false)</f>
        <v>0.98861</v>
      </c>
      <c r="BH203" s="50" t="str">
        <f>vlookup(A203,'Images with Key'!$1:$1000,32)</f>
        <v>https://s3-external-1.amazonaws.com/offertabs/offer/kxdcce/large/810_565319677f646-LindaShoeArrow.jpg</v>
      </c>
    </row>
    <row r="204">
      <c r="A204" s="12">
        <v>703.0</v>
      </c>
      <c r="B204" s="16" t="s">
        <v>69</v>
      </c>
      <c r="C204" s="16" t="s">
        <v>2536</v>
      </c>
      <c r="D204" s="18" t="b">
        <v>1</v>
      </c>
      <c r="E204" s="12">
        <v>13.0</v>
      </c>
      <c r="F204" s="12">
        <v>2.0</v>
      </c>
      <c r="G204" s="12">
        <v>11.0</v>
      </c>
      <c r="H204" s="20">
        <v>42332.28680555556</v>
      </c>
      <c r="I204" s="16" t="s">
        <v>4529</v>
      </c>
      <c r="J204" s="16" t="s">
        <v>2540</v>
      </c>
      <c r="K204" s="16" t="s">
        <v>4530</v>
      </c>
      <c r="L204" s="18" t="e">
        <v>#N/A</v>
      </c>
      <c r="M204" s="18" t="e">
        <v>#N/A</v>
      </c>
      <c r="N204" s="18" t="e">
        <v>#N/A</v>
      </c>
      <c r="O204" s="18" t="e">
        <v>#N/A</v>
      </c>
      <c r="P204" s="18" t="e">
        <v>#N/A</v>
      </c>
      <c r="Q204" s="16" t="s">
        <v>4527</v>
      </c>
      <c r="R204" s="18" t="b">
        <v>0</v>
      </c>
      <c r="S204" s="18" t="b">
        <v>0</v>
      </c>
      <c r="T204" s="12">
        <v>32804.0</v>
      </c>
      <c r="U204" s="16" t="s">
        <v>2545</v>
      </c>
      <c r="V204" s="16" t="s">
        <v>785</v>
      </c>
      <c r="W204" s="51">
        <v>3149205.0</v>
      </c>
      <c r="X204" s="51">
        <v>2997491.0</v>
      </c>
      <c r="Y204" s="16" t="s">
        <v>2547</v>
      </c>
      <c r="Z204" s="16" t="s">
        <v>4536</v>
      </c>
      <c r="AA204" s="12">
        <v>1.0</v>
      </c>
      <c r="AB204" s="12">
        <v>2.0</v>
      </c>
      <c r="AC204" s="32" t="str">
        <f>vlookup($A204,Alex!$1:$1000,29,false)</f>
        <v>#disabilities #children</v>
      </c>
      <c r="AD204" s="32" t="str">
        <f>vlookup($A204,Alex!$1:$1000,27,false)</f>
        <v>1</v>
      </c>
      <c r="AE204" s="32" t="str">
        <f>vlookup($A204,Alex!$1:$1000,28,false)</f>
        <v>2</v>
      </c>
      <c r="AF204" s="32" t="str">
        <f>vlookup(I204,'IP addresss'!$2:$1000,3,false)</f>
        <v>North America</v>
      </c>
      <c r="AG204" s="32" t="str">
        <f>vlookup(I204,'IP addresss'!$2:$1000,6,false)</f>
        <v>FL</v>
      </c>
      <c r="AH204" s="32" t="str">
        <f>vlookup(I204,'IP addresss'!$2:$1000,8,false)</f>
        <v>Orlando</v>
      </c>
      <c r="AI204" s="32" t="str">
        <f>vlookup(I204,'IP addresss'!$2:$1000,10,false)</f>
        <v>28.53829956</v>
      </c>
      <c r="AJ204" s="32" t="str">
        <f>vlookup(I204,'IP addresss'!$2:$1000,11,false)</f>
        <v>-81.3792038</v>
      </c>
      <c r="AK204" s="32" t="str">
        <f>vlookup(A204,MainData_Jackie!$1:$1000,2,false)</f>
        <v>Lucy Orellano Ryder</v>
      </c>
      <c r="AL204" s="32" t="str">
        <f>vlookup($A204,MainData_Jackie!$1:$1000,3,false)</f>
        <v>1489</v>
      </c>
      <c r="AM204" s="32" t="str">
        <f>vlookup($A204,MainData_Jackie!$1:$1000,4,false)</f>
        <v>273</v>
      </c>
      <c r="AN204" s="32" t="str">
        <f>vlookup($A204,MainData_Jackie!$1:$1000,5,false)</f>
        <v>28</v>
      </c>
      <c r="AO204" s="32" t="str">
        <f>vlookup($A204,MainData_Jackie!$1:$1000,6,false)</f>
        <v>0</v>
      </c>
      <c r="AP204" s="32" t="str">
        <f>vlookup($A204,MainData_Jackie!$1:$1000,7,false)</f>
        <v>0</v>
      </c>
      <c r="AQ204" s="32" t="str">
        <f>vlookup($A204,MainData_Jackie!$1:$1000,8,false)</f>
        <v>0</v>
      </c>
      <c r="AR204" s="32" t="str">
        <f>vlookup($A204,MainData_Jackie!$1:$1000,9,false)</f>
        <v>0</v>
      </c>
      <c r="AS204" s="32" t="str">
        <f>vlookup($A204,MainData_Jackie!$1:$1000,10,false)</f>
        <v>0</v>
      </c>
      <c r="AT204" s="32" t="str">
        <f>vlookup($A204,MainData_Jackie!$1:$1000,11,false)</f>
        <v>0</v>
      </c>
      <c r="AU204" s="32" t="str">
        <f>vlookup($A204,MainData_Jackie!$1:$1000,12,false)</f>
        <v>27</v>
      </c>
      <c r="AV204" s="32" t="str">
        <f>vlookup($A204,MainData_Jackie!$1:$1000,13,false)</f>
        <v>cfl</v>
      </c>
      <c r="AW204" s="32" t="str">
        <f>vlookup($A204,MainData_Jackie!$1:$1000,14,false)</f>
        <v>com</v>
      </c>
      <c r="AX204" s="32" t="str">
        <f>vlookup($A204,MainData_Jackie!$1:$1000,15,false)</f>
        <v>2043</v>
      </c>
      <c r="AY204" s="32" t="str">
        <f>vlookup($A204,MainData_Jackie!$1:$1000,16,false)</f>
        <v>female</v>
      </c>
      <c r="AZ204" s="32" t="str">
        <f>vlookup($A204,Ian!203:1202,2,false)</f>
        <v>Lucy</v>
      </c>
      <c r="BA204" s="32" t="str">
        <f>vlookup($A204,Ian!203:1202,3,false)</f>
        <v>Ryder</v>
      </c>
      <c r="BB204" s="32" t="str">
        <f>vlookup($A204,Ian!203:1202,4,false)</f>
        <v/>
      </c>
      <c r="BC204" s="32" t="str">
        <f>vlookup($A204,Ian!203:1202,5,false)</f>
        <v/>
      </c>
      <c r="BD204" s="32" t="str">
        <f>vlookup($A204,Ian!203:1202,6,false)</f>
        <v/>
      </c>
      <c r="BE204" s="32" t="str">
        <f>vlookup($A204,Ian!203:1202,7,false)</f>
        <v/>
      </c>
      <c r="BF204" s="32" t="str">
        <f>vlookup($A204,Ian!203:1202,8,false)</f>
        <v/>
      </c>
      <c r="BG204" s="32" t="str">
        <f>vlookup(A204,SentimentScore!$1:$1000,2,false)</f>
        <v>1</v>
      </c>
      <c r="BH204" s="32" t="str">
        <f>vlookup(A204,'Images with Key'!$1:$1000,32)</f>
        <v/>
      </c>
    </row>
    <row r="205">
      <c r="A205" s="12">
        <v>704.0</v>
      </c>
      <c r="B205" s="16" t="s">
        <v>69</v>
      </c>
      <c r="C205" s="16" t="s">
        <v>2536</v>
      </c>
      <c r="D205" s="18" t="b">
        <v>1</v>
      </c>
      <c r="E205" s="12">
        <v>1.0</v>
      </c>
      <c r="F205" s="12">
        <v>0.0</v>
      </c>
      <c r="G205" s="12">
        <v>1.0</v>
      </c>
      <c r="H205" s="20">
        <v>42332.697916666664</v>
      </c>
      <c r="I205" s="16" t="s">
        <v>4540</v>
      </c>
      <c r="J205" s="16" t="s">
        <v>2540</v>
      </c>
      <c r="K205" s="16" t="s">
        <v>4542</v>
      </c>
      <c r="L205" s="18" t="e">
        <v>#N/A</v>
      </c>
      <c r="M205" s="18" t="e">
        <v>#N/A</v>
      </c>
      <c r="N205" s="18" t="e">
        <v>#N/A</v>
      </c>
      <c r="O205" s="18" t="e">
        <v>#N/A</v>
      </c>
      <c r="P205" s="18" t="e">
        <v>#N/A</v>
      </c>
      <c r="Q205" s="16" t="s">
        <v>4538</v>
      </c>
      <c r="R205" s="18" t="b">
        <v>0</v>
      </c>
      <c r="S205" s="18" t="b">
        <v>0</v>
      </c>
      <c r="T205" s="12">
        <v>32804.0</v>
      </c>
      <c r="U205" s="16" t="s">
        <v>2545</v>
      </c>
      <c r="V205" s="16" t="s">
        <v>785</v>
      </c>
      <c r="W205" s="51">
        <v>3149205.0</v>
      </c>
      <c r="X205" s="51">
        <v>2997491.0</v>
      </c>
      <c r="Y205" s="16" t="s">
        <v>2547</v>
      </c>
      <c r="Z205" s="16" t="s">
        <v>4547</v>
      </c>
      <c r="AA205" s="12">
        <v>1.0</v>
      </c>
      <c r="AB205" s="12">
        <v>2.0</v>
      </c>
      <c r="AC205" s="32" t="str">
        <f>vlookup($A205,Alex!$1:$1000,29,false)</f>
        <v>#selfesteem #education</v>
      </c>
      <c r="AD205" s="32" t="str">
        <f>vlookup($A205,Alex!$1:$1000,27,false)</f>
        <v>1</v>
      </c>
      <c r="AE205" s="32" t="str">
        <f>vlookup($A205,Alex!$1:$1000,28,false)</f>
        <v>2</v>
      </c>
      <c r="AF205" s="32" t="str">
        <f>vlookup(I205,'IP addresss'!$2:$1000,3,false)</f>
        <v>North America</v>
      </c>
      <c r="AG205" s="32" t="str">
        <f>vlookup(I205,'IP addresss'!$2:$1000,6,false)</f>
        <v>FL</v>
      </c>
      <c r="AH205" s="32" t="str">
        <f>vlookup(I205,'IP addresss'!$2:$1000,8,false)</f>
        <v>Orlando</v>
      </c>
      <c r="AI205" s="32" t="str">
        <f>vlookup(I205,'IP addresss'!$2:$1000,10,false)</f>
        <v>28.4958992</v>
      </c>
      <c r="AJ205" s="32" t="str">
        <f>vlookup(I205,'IP addresss'!$2:$1000,11,false)</f>
        <v>-81.23880005</v>
      </c>
      <c r="AK205" s="32" t="str">
        <f>vlookup(A205,MainData_Jackie!$1:$1000,2,false)</f>
        <v>Heather Sembrano</v>
      </c>
      <c r="AL205" s="32" t="str">
        <f>vlookup($A205,MainData_Jackie!$1:$1000,3,false)</f>
        <v>1773</v>
      </c>
      <c r="AM205" s="32" t="str">
        <f>vlookup($A205,MainData_Jackie!$1:$1000,4,false)</f>
        <v>289</v>
      </c>
      <c r="AN205" s="32" t="str">
        <f>vlookup($A205,MainData_Jackie!$1:$1000,5,false)</f>
        <v>40</v>
      </c>
      <c r="AO205" s="32" t="str">
        <f>vlookup($A205,MainData_Jackie!$1:$1000,6,false)</f>
        <v>0</v>
      </c>
      <c r="AP205" s="32" t="str">
        <f>vlookup($A205,MainData_Jackie!$1:$1000,7,false)</f>
        <v>0</v>
      </c>
      <c r="AQ205" s="32" t="str">
        <f>vlookup($A205,MainData_Jackie!$1:$1000,8,false)</f>
        <v>0</v>
      </c>
      <c r="AR205" s="32" t="str">
        <f>vlookup($A205,MainData_Jackie!$1:$1000,9,false)</f>
        <v>0</v>
      </c>
      <c r="AS205" s="32" t="str">
        <f>vlookup($A205,MainData_Jackie!$1:$1000,10,false)</f>
        <v>0</v>
      </c>
      <c r="AT205" s="32" t="str">
        <f>vlookup($A205,MainData_Jackie!$1:$1000,11,false)</f>
        <v>4</v>
      </c>
      <c r="AU205" s="32" t="str">
        <f>vlookup($A205,MainData_Jackie!$1:$1000,12,false)</f>
        <v>28</v>
      </c>
      <c r="AV205" s="32" t="str">
        <f>vlookup($A205,MainData_Jackie!$1:$1000,13,false)</f>
        <v>gmail</v>
      </c>
      <c r="AW205" s="32" t="str">
        <f>vlookup($A205,MainData_Jackie!$1:$1000,14,false)</f>
        <v>com</v>
      </c>
      <c r="AX205" s="32" t="str">
        <f>vlookup($A205,MainData_Jackie!$1:$1000,15,false)</f>
        <v>2355</v>
      </c>
      <c r="AY205" s="32" t="str">
        <f>vlookup($A205,MainData_Jackie!$1:$1000,16,false)</f>
        <v>female</v>
      </c>
      <c r="AZ205" s="32" t="str">
        <f>vlookup($A205,Ian!204:1203,2,false)</f>
        <v>Heather</v>
      </c>
      <c r="BA205" s="32" t="str">
        <f>vlookup($A205,Ian!204:1203,3,false)</f>
        <v>Sembrano</v>
      </c>
      <c r="BB205" s="32" t="str">
        <f>vlookup($A205,Ian!204:1203,4,false)</f>
        <v/>
      </c>
      <c r="BC205" s="32" t="str">
        <f>vlookup($A205,Ian!204:1203,5,false)</f>
        <v/>
      </c>
      <c r="BD205" s="32" t="str">
        <f>vlookup($A205,Ian!204:1203,6,false)</f>
        <v/>
      </c>
      <c r="BE205" s="32" t="str">
        <f>vlookup($A205,Ian!204:1203,7,false)</f>
        <v/>
      </c>
      <c r="BF205" s="32" t="str">
        <f>vlookup($A205,Ian!204:1203,8,false)</f>
        <v/>
      </c>
      <c r="BG205" s="32" t="str">
        <f>vlookup(A205,SentimentScore!$1:$1000,2,false)</f>
        <v>1</v>
      </c>
      <c r="BH205" s="32" t="str">
        <f>vlookup(A205,'Images with Key'!$1:$1000,32)</f>
        <v/>
      </c>
    </row>
    <row r="206">
      <c r="A206" s="12">
        <v>763.0</v>
      </c>
      <c r="B206" s="16" t="s">
        <v>69</v>
      </c>
      <c r="C206" s="16" t="s">
        <v>4424</v>
      </c>
      <c r="D206" s="18" t="b">
        <v>1</v>
      </c>
      <c r="E206" s="12">
        <v>3.0</v>
      </c>
      <c r="F206" s="12">
        <v>0.0</v>
      </c>
      <c r="G206" s="12">
        <v>3.0</v>
      </c>
      <c r="H206" s="20">
        <v>42322.572222222225</v>
      </c>
      <c r="I206" s="16" t="s">
        <v>4552</v>
      </c>
      <c r="J206" s="16" t="s">
        <v>4428</v>
      </c>
      <c r="K206" s="16" t="s">
        <v>4554</v>
      </c>
      <c r="L206" s="18" t="e">
        <v>#N/A</v>
      </c>
      <c r="M206" s="18" t="e">
        <v>#N/A</v>
      </c>
      <c r="N206" s="18" t="e">
        <v>#N/A</v>
      </c>
      <c r="O206" s="18" t="e">
        <v>#N/A</v>
      </c>
      <c r="P206" s="18" t="e">
        <v>#N/A</v>
      </c>
      <c r="Q206" s="16" t="s">
        <v>4550</v>
      </c>
      <c r="R206" s="18" t="b">
        <v>0</v>
      </c>
      <c r="S206" s="18" t="b">
        <v>0</v>
      </c>
      <c r="T206" s="12">
        <v>32256.0</v>
      </c>
      <c r="U206" s="16" t="s">
        <v>1325</v>
      </c>
      <c r="V206" s="16" t="s">
        <v>785</v>
      </c>
      <c r="W206" s="51">
        <v>3.42066114E8</v>
      </c>
      <c r="X206" s="51">
        <v>2.48005439E8</v>
      </c>
      <c r="Y206" s="16" t="s">
        <v>4431</v>
      </c>
      <c r="Z206" s="16" t="s">
        <v>4557</v>
      </c>
      <c r="AA206" s="12">
        <v>1.0</v>
      </c>
      <c r="AB206" s="12">
        <v>1.0</v>
      </c>
      <c r="AC206" s="32" t="str">
        <f>vlookup($A206,Alex!$1:$1000,29,false)</f>
        <v>#fightingcancer</v>
      </c>
      <c r="AD206" s="32" t="str">
        <f>vlookup($A206,Alex!$1:$1000,27,false)</f>
        <v>1</v>
      </c>
      <c r="AE206" s="32" t="str">
        <f>vlookup($A206,Alex!$1:$1000,28,false)</f>
        <v>1</v>
      </c>
      <c r="AF206" s="32" t="str">
        <f>vlookup(I206,'IP addresss'!$2:$1000,3,false)</f>
        <v>North America</v>
      </c>
      <c r="AG206" s="32" t="str">
        <f>vlookup(I206,'IP addresss'!$2:$1000,6,false)</f>
        <v>MA</v>
      </c>
      <c r="AH206" s="32" t="str">
        <f>vlookup(I206,'IP addresss'!$2:$1000,8,false)</f>
        <v>Boston</v>
      </c>
      <c r="AI206" s="32" t="str">
        <f>vlookup(I206,'IP addresss'!$2:$1000,10,false)</f>
        <v>42.28480148</v>
      </c>
      <c r="AJ206" s="32" t="str">
        <f>vlookup(I206,'IP addresss'!$2:$1000,11,false)</f>
        <v>-71.07409668</v>
      </c>
      <c r="AK206" s="32" t="str">
        <f>vlookup(A206,MainData_Jackie!$1:$1000,2,false)</f>
        <v>Melissa Lee Howland</v>
      </c>
      <c r="AL206" s="32" t="str">
        <f>vlookup($A206,MainData_Jackie!$1:$1000,3,false)</f>
        <v>479</v>
      </c>
      <c r="AM206" s="32" t="str">
        <f>vlookup($A206,MainData_Jackie!$1:$1000,4,false)</f>
        <v>91</v>
      </c>
      <c r="AN206" s="32" t="str">
        <f>vlookup($A206,MainData_Jackie!$1:$1000,5,false)</f>
        <v>5</v>
      </c>
      <c r="AO206" s="32" t="str">
        <f>vlookup($A206,MainData_Jackie!$1:$1000,6,false)</f>
        <v>0</v>
      </c>
      <c r="AP206" s="32" t="str">
        <f>vlookup($A206,MainData_Jackie!$1:$1000,7,false)</f>
        <v>0</v>
      </c>
      <c r="AQ206" s="32" t="str">
        <f>vlookup($A206,MainData_Jackie!$1:$1000,8,false)</f>
        <v>0</v>
      </c>
      <c r="AR206" s="32" t="str">
        <f>vlookup($A206,MainData_Jackie!$1:$1000,9,false)</f>
        <v>0</v>
      </c>
      <c r="AS206" s="32" t="str">
        <f>vlookup($A206,MainData_Jackie!$1:$1000,10,false)</f>
        <v>0</v>
      </c>
      <c r="AT206" s="32" t="str">
        <f>vlookup($A206,MainData_Jackie!$1:$1000,11,false)</f>
        <v>2</v>
      </c>
      <c r="AU206" s="32" t="str">
        <f>vlookup($A206,MainData_Jackie!$1:$1000,12,false)</f>
        <v>3</v>
      </c>
      <c r="AV206" s="32" t="str">
        <f>vlookup($A206,MainData_Jackie!$1:$1000,13,false)</f>
        <v>yahoo</v>
      </c>
      <c r="AW206" s="32" t="str">
        <f>vlookup($A206,MainData_Jackie!$1:$1000,14,false)</f>
        <v>com</v>
      </c>
      <c r="AX206" s="32" t="str">
        <f>vlookup($A206,MainData_Jackie!$1:$1000,15,false)</f>
        <v>676</v>
      </c>
      <c r="AY206" s="32" t="str">
        <f>vlookup($A206,MainData_Jackie!$1:$1000,16,false)</f>
        <v>female</v>
      </c>
      <c r="AZ206" s="32" t="str">
        <f>vlookup($A206,Ian!205:1204,2,false)</f>
        <v>Melissa</v>
      </c>
      <c r="BA206" s="32" t="str">
        <f>vlookup($A206,Ian!205:1204,3,false)</f>
        <v>Howland</v>
      </c>
      <c r="BB206" s="32" t="str">
        <f>vlookup($A206,Ian!205:1204,4,false)</f>
        <v/>
      </c>
      <c r="BC206" s="32" t="str">
        <f>vlookup($A206,Ian!205:1204,5,false)</f>
        <v/>
      </c>
      <c r="BD206" s="32" t="str">
        <f>vlookup($A206,Ian!205:1204,6,false)</f>
        <v/>
      </c>
      <c r="BE206" s="32" t="str">
        <f>vlookup($A206,Ian!205:1204,7,false)</f>
        <v/>
      </c>
      <c r="BF206" s="32" t="str">
        <f>vlookup($A206,Ian!205:1204,8,false)</f>
        <v/>
      </c>
      <c r="BG206" s="32" t="str">
        <f>vlookup(A206,SentimentScore!$1:$1000,2,false)</f>
        <v>0.570016</v>
      </c>
      <c r="BH206" s="32" t="str">
        <f>vlookup(A206,'Images with Key'!$1:$1000,32)</f>
        <v/>
      </c>
    </row>
    <row r="207">
      <c r="A207" s="12">
        <v>775.0</v>
      </c>
      <c r="B207" s="16" t="s">
        <v>4560</v>
      </c>
      <c r="C207" s="16" t="s">
        <v>4562</v>
      </c>
      <c r="D207" s="18" t="b">
        <v>0</v>
      </c>
      <c r="E207" s="12">
        <v>2.0</v>
      </c>
      <c r="F207" s="12">
        <v>0.0</v>
      </c>
      <c r="G207" s="12">
        <v>2.0</v>
      </c>
      <c r="H207" s="20">
        <v>42316.674305555556</v>
      </c>
      <c r="I207" s="16" t="s">
        <v>4563</v>
      </c>
      <c r="J207" s="16" t="s">
        <v>4565</v>
      </c>
      <c r="K207" s="16" t="s">
        <v>4566</v>
      </c>
      <c r="L207" s="18" t="e">
        <v>#N/A</v>
      </c>
      <c r="M207" s="18" t="e">
        <v>#N/A</v>
      </c>
      <c r="N207" s="18" t="e">
        <v>#N/A</v>
      </c>
      <c r="O207" s="18" t="e">
        <v>#N/A</v>
      </c>
      <c r="P207" s="18" t="e">
        <v>#N/A</v>
      </c>
      <c r="Q207" s="16" t="s">
        <v>4561</v>
      </c>
      <c r="R207" s="18" t="b">
        <v>0</v>
      </c>
      <c r="S207" s="18" t="b">
        <v>1</v>
      </c>
      <c r="T207" s="12">
        <v>33445.0</v>
      </c>
      <c r="U207" s="16" t="s">
        <v>4567</v>
      </c>
      <c r="V207" s="16" t="s">
        <v>785</v>
      </c>
      <c r="W207" s="22"/>
      <c r="X207" s="22"/>
      <c r="Y207" s="22"/>
      <c r="Z207" s="16" t="s">
        <v>4584</v>
      </c>
      <c r="AA207" s="12">
        <v>3.0</v>
      </c>
      <c r="AB207" s="12">
        <v>2.0</v>
      </c>
      <c r="AC207" s="32" t="str">
        <f>vlookup($A207,Jilian!$1:$1000,30,false)</f>
        <v/>
      </c>
      <c r="AD207" s="32" t="str">
        <f>vlookup($A207,Jilian!$1:$1000,28,false)</f>
        <v>2</v>
      </c>
      <c r="AE207" s="32" t="str">
        <f>vlookup($A207,Jilian!$1:$1000,29,false)</f>
        <v/>
      </c>
      <c r="AF207" s="32" t="str">
        <f>vlookup(I207,'IP addresss'!$2:$1000,3,false)</f>
        <v>North America</v>
      </c>
      <c r="AG207" s="32" t="str">
        <f>vlookup(I207,'IP addresss'!$2:$1000,6,false)</f>
        <v>FL</v>
      </c>
      <c r="AH207" s="32" t="str">
        <f>vlookup(I207,'IP addresss'!$2:$1000,8,false)</f>
        <v>Fort Lauderdale</v>
      </c>
      <c r="AI207" s="32" t="str">
        <f>vlookup(I207,'IP addresss'!$2:$1000,10,false)</f>
        <v>26.14889908</v>
      </c>
      <c r="AJ207" s="32" t="str">
        <f>vlookup(I207,'IP addresss'!$2:$1000,11,false)</f>
        <v>-80.1257019</v>
      </c>
      <c r="AK207" s="32" t="str">
        <f>vlookup(A207,MainData_Jackie!$1:$1000,2,false)</f>
        <v>Enrique Castro</v>
      </c>
      <c r="AL207" s="32" t="str">
        <f>vlookup($A207,MainData_Jackie!$1:$1000,3,false)</f>
        <v>8866</v>
      </c>
      <c r="AM207" s="32" t="str">
        <f>vlookup($A207,MainData_Jackie!$1:$1000,4,false)</f>
        <v>1602</v>
      </c>
      <c r="AN207" s="32" t="str">
        <f>vlookup($A207,MainData_Jackie!$1:$1000,5,false)</f>
        <v>181</v>
      </c>
      <c r="AO207" s="32" t="str">
        <f>vlookup($A207,MainData_Jackie!$1:$1000,6,false)</f>
        <v>2</v>
      </c>
      <c r="AP207" s="32" t="str">
        <f>vlookup($A207,MainData_Jackie!$1:$1000,7,false)</f>
        <v>0</v>
      </c>
      <c r="AQ207" s="32" t="str">
        <f>vlookup($A207,MainData_Jackie!$1:$1000,8,false)</f>
        <v>0</v>
      </c>
      <c r="AR207" s="32" t="str">
        <f>vlookup($A207,MainData_Jackie!$1:$1000,9,false)</f>
        <v>0</v>
      </c>
      <c r="AS207" s="32" t="str">
        <f>vlookup($A207,MainData_Jackie!$1:$1000,10,false)</f>
        <v>6</v>
      </c>
      <c r="AT207" s="32" t="str">
        <f>vlookup($A207,MainData_Jackie!$1:$1000,11,false)</f>
        <v>28</v>
      </c>
      <c r="AU207" s="32" t="str">
        <f>vlookup($A207,MainData_Jackie!$1:$1000,12,false)</f>
        <v>210</v>
      </c>
      <c r="AV207" s="32" t="str">
        <f>vlookup($A207,MainData_Jackie!$1:$1000,13,false)</f>
        <v>aol</v>
      </c>
      <c r="AW207" s="32" t="str">
        <f>vlookup($A207,MainData_Jackie!$1:$1000,14,false)</f>
        <v>com</v>
      </c>
      <c r="AX207" s="32" t="str">
        <f>vlookup($A207,MainData_Jackie!$1:$1000,15,false)</f>
        <v>11945</v>
      </c>
      <c r="AY207" s="32" t="str">
        <f>vlookup($A207,MainData_Jackie!$1:$1000,16,false)</f>
        <v>male</v>
      </c>
      <c r="AZ207" s="32" t="str">
        <f>vlookup($A207,Ian!206:1205,2,false)</f>
        <v/>
      </c>
      <c r="BA207" s="32" t="str">
        <f>vlookup($A207,Ian!206:1205,3,false)</f>
        <v/>
      </c>
      <c r="BB207" s="32" t="str">
        <f>vlookup($A207,Ian!206:1205,4,false)</f>
        <v/>
      </c>
      <c r="BC207" s="32" t="str">
        <f>vlookup($A207,Ian!206:1205,5,false)</f>
        <v/>
      </c>
      <c r="BD207" s="32" t="str">
        <f>vlookup($A207,Ian!206:1205,6,false)</f>
        <v/>
      </c>
      <c r="BE207" s="32" t="str">
        <f>vlookup($A207,Ian!206:1205,7,false)</f>
        <v/>
      </c>
      <c r="BF207" s="32" t="str">
        <f>vlookup($A207,Ian!206:1205,8,false)</f>
        <v/>
      </c>
      <c r="BG207" s="32" t="str">
        <f>vlookup(A207,SentimentScore!$1:$1000,2,false)</f>
        <v>0.002228</v>
      </c>
      <c r="BH207" s="32" t="str">
        <f>vlookup(A207,'Images with Key'!$1:$1000,32)</f>
        <v/>
      </c>
    </row>
    <row r="208">
      <c r="A208" s="12">
        <v>810.0</v>
      </c>
      <c r="B208" s="16" t="s">
        <v>4560</v>
      </c>
      <c r="C208" s="16" t="s">
        <v>4467</v>
      </c>
      <c r="D208" s="18" t="b">
        <v>0</v>
      </c>
      <c r="E208" s="12">
        <v>3.0</v>
      </c>
      <c r="F208" s="12">
        <v>0.0</v>
      </c>
      <c r="G208" s="12">
        <v>3.0</v>
      </c>
      <c r="H208" s="20">
        <v>42332.87152777778</v>
      </c>
      <c r="I208" s="16" t="s">
        <v>4588</v>
      </c>
      <c r="J208" s="16" t="s">
        <v>4469</v>
      </c>
      <c r="K208" s="16" t="s">
        <v>4590</v>
      </c>
      <c r="L208" s="18" t="e">
        <v>#N/A</v>
      </c>
      <c r="M208" s="18" t="e">
        <v>#N/A</v>
      </c>
      <c r="N208" s="18" t="e">
        <v>#N/A</v>
      </c>
      <c r="O208" s="18" t="e">
        <v>#N/A</v>
      </c>
      <c r="P208" s="18" t="e">
        <v>#N/A</v>
      </c>
      <c r="Q208" s="16" t="s">
        <v>4586</v>
      </c>
      <c r="R208" s="18" t="b">
        <v>0</v>
      </c>
      <c r="S208" s="18" t="b">
        <v>0</v>
      </c>
      <c r="T208" s="12">
        <v>33710.0</v>
      </c>
      <c r="U208" s="16" t="s">
        <v>4472</v>
      </c>
      <c r="V208" s="16" t="s">
        <v>785</v>
      </c>
      <c r="W208" s="22"/>
      <c r="X208" s="22"/>
      <c r="Y208" s="22"/>
      <c r="Z208" s="16" t="s">
        <v>4595</v>
      </c>
      <c r="AA208" s="12">
        <v>1.0</v>
      </c>
      <c r="AB208" s="12">
        <v>2.0</v>
      </c>
      <c r="AC208" s="32" t="str">
        <f>vlookup(A208,Jilian!$1:$1000,30,false)</f>
        <v/>
      </c>
      <c r="AD208" s="32" t="str">
        <f>vlookup($A208,Jilian!$1:$1000,28,false)</f>
        <v>2</v>
      </c>
      <c r="AE208" s="32" t="str">
        <f>vlookup($A208,Jilian!$1:$1000,29,false)</f>
        <v/>
      </c>
      <c r="AF208" s="32" t="str">
        <f>vlookup(I208,'IP addresss'!$2:$1000,3,false)</f>
        <v>North America</v>
      </c>
      <c r="AG208" s="32" t="str">
        <f>vlookup(I208,'IP addresss'!$2:$1000,6,false)</f>
        <v>FL</v>
      </c>
      <c r="AH208" s="32" t="str">
        <f>vlookup(I208,'IP addresss'!$2:$1000,8,false)</f>
        <v>Tampa</v>
      </c>
      <c r="AI208" s="32" t="str">
        <f>vlookup(I208,'IP addresss'!$2:$1000,10,false)</f>
        <v>28.06310081</v>
      </c>
      <c r="AJ208" s="32" t="str">
        <f>vlookup(I208,'IP addresss'!$2:$1000,11,false)</f>
        <v>-82.41280365</v>
      </c>
      <c r="AK208" s="32" t="str">
        <f>vlookup(A208,MainData_Jackie!$1:$1000,2,false)</f>
        <v>Rozana Jaber</v>
      </c>
      <c r="AL208" s="32" t="str">
        <f>vlookup($A208,MainData_Jackie!$1:$1000,3,false)</f>
        <v>1103</v>
      </c>
      <c r="AM208" s="32" t="str">
        <f>vlookup($A208,MainData_Jackie!$1:$1000,4,false)</f>
        <v>201</v>
      </c>
      <c r="AN208" s="32" t="str">
        <f>vlookup($A208,MainData_Jackie!$1:$1000,5,false)</f>
        <v>30</v>
      </c>
      <c r="AO208" s="32" t="str">
        <f>vlookup($A208,MainData_Jackie!$1:$1000,6,false)</f>
        <v>0</v>
      </c>
      <c r="AP208" s="32" t="str">
        <f>vlookup($A208,MainData_Jackie!$1:$1000,7,false)</f>
        <v>0</v>
      </c>
      <c r="AQ208" s="32" t="str">
        <f>vlookup($A208,MainData_Jackie!$1:$1000,8,false)</f>
        <v>0</v>
      </c>
      <c r="AR208" s="32" t="str">
        <f>vlookup($A208,MainData_Jackie!$1:$1000,9,false)</f>
        <v>0</v>
      </c>
      <c r="AS208" s="32" t="str">
        <f>vlookup($A208,MainData_Jackie!$1:$1000,10,false)</f>
        <v>0</v>
      </c>
      <c r="AT208" s="32" t="str">
        <f>vlookup($A208,MainData_Jackie!$1:$1000,11,false)</f>
        <v>0</v>
      </c>
      <c r="AU208" s="32" t="str">
        <f>vlookup($A208,MainData_Jackie!$1:$1000,12,false)</f>
        <v>27</v>
      </c>
      <c r="AV208" s="32" t="str">
        <f>vlookup($A208,MainData_Jackie!$1:$1000,13,false)</f>
        <v>hotmail</v>
      </c>
      <c r="AW208" s="32" t="str">
        <f>vlookup($A208,MainData_Jackie!$1:$1000,14,false)</f>
        <v>com</v>
      </c>
      <c r="AX208" s="32" t="str">
        <f>vlookup($A208,MainData_Jackie!$1:$1000,15,false)</f>
        <v>1483</v>
      </c>
      <c r="AY208" s="32" t="str">
        <f>vlookup($A208,MainData_Jackie!$1:$1000,16,false)</f>
        <v>female</v>
      </c>
      <c r="AZ208" s="32" t="str">
        <f>vlookup($A208,Ian!207:1206,2,false)</f>
        <v/>
      </c>
      <c r="BA208" s="32" t="str">
        <f>vlookup($A208,Ian!207:1206,3,false)</f>
        <v/>
      </c>
      <c r="BB208" s="32" t="str">
        <f>vlookup($A208,Ian!207:1206,4,false)</f>
        <v/>
      </c>
      <c r="BC208" s="32" t="str">
        <f>vlookup($A208,Ian!207:1206,5,false)</f>
        <v/>
      </c>
      <c r="BD208" s="32" t="str">
        <f>vlookup($A208,Ian!207:1206,6,false)</f>
        <v/>
      </c>
      <c r="BE208" s="32" t="str">
        <f>vlookup($A208,Ian!207:1206,7,false)</f>
        <v/>
      </c>
      <c r="BF208" s="32" t="str">
        <f>vlookup($A208,Ian!207:1206,8,false)</f>
        <v/>
      </c>
      <c r="BG208" s="32" t="str">
        <f>vlookup(A208,SentimentScore!$1:$1000,2,false)</f>
        <v>0.994372</v>
      </c>
      <c r="BH208" s="32" t="str">
        <f>vlookup(A208,'Images with Key'!$1:$1000,32)</f>
        <v/>
      </c>
    </row>
    <row r="209">
      <c r="A209" s="12">
        <v>23.0</v>
      </c>
      <c r="B209" s="16" t="s">
        <v>4560</v>
      </c>
      <c r="C209" s="16" t="s">
        <v>507</v>
      </c>
      <c r="D209" s="18" t="b">
        <v>1</v>
      </c>
      <c r="E209" s="12">
        <v>61.0</v>
      </c>
      <c r="F209" s="12">
        <v>13.0</v>
      </c>
      <c r="G209" s="12">
        <v>48.0</v>
      </c>
      <c r="H209" s="20">
        <v>42332.22361111111</v>
      </c>
      <c r="I209" s="16" t="s">
        <v>508</v>
      </c>
      <c r="J209" s="16" t="s">
        <v>509</v>
      </c>
      <c r="K209" s="16" t="s">
        <v>510</v>
      </c>
      <c r="L209" s="18" t="e">
        <v>#N/A</v>
      </c>
      <c r="M209" s="18" t="e">
        <v>#N/A</v>
      </c>
      <c r="N209" s="18" t="e">
        <v>#N/A</v>
      </c>
      <c r="O209" s="18" t="e">
        <v>#N/A</v>
      </c>
      <c r="P209" s="18" t="e">
        <v>#N/A</v>
      </c>
      <c r="Q209" s="16" t="s">
        <v>511</v>
      </c>
      <c r="R209" s="18" t="b">
        <v>1</v>
      </c>
      <c r="S209" s="18" t="b">
        <v>0</v>
      </c>
      <c r="T209" s="12">
        <v>30316.0</v>
      </c>
      <c r="U209" s="16" t="s">
        <v>512</v>
      </c>
      <c r="V209" s="16" t="s">
        <v>513</v>
      </c>
      <c r="W209" s="51">
        <v>347901.0</v>
      </c>
      <c r="X209" s="51">
        <v>246667.0</v>
      </c>
      <c r="Y209" s="16" t="s">
        <v>514</v>
      </c>
      <c r="Z209" s="16" t="s">
        <v>4604</v>
      </c>
      <c r="AA209" s="12">
        <v>3.0</v>
      </c>
      <c r="AB209" s="12">
        <v>2.0</v>
      </c>
      <c r="AC209" s="32" t="str">
        <f>vlookup(A209,Jilian!$1:$1000,30,false)</f>
        <v/>
      </c>
      <c r="AD209" s="32" t="str">
        <f>vlookup($A209,Jilian!$1:$1000,28,false)</f>
        <v>2</v>
      </c>
      <c r="AE209" s="32" t="str">
        <f>vlookup($A209,Jilian!$1:$1000,29,false)</f>
        <v/>
      </c>
      <c r="AF209" s="32" t="str">
        <f>vlookup(I209,'IP addresss'!$2:$1000,3,false)</f>
        <v>North America</v>
      </c>
      <c r="AG209" s="32" t="str">
        <f>vlookup(I209,'IP addresss'!$2:$1000,6,false)</f>
        <v>GA</v>
      </c>
      <c r="AH209" s="32" t="str">
        <f>vlookup(I209,'IP addresss'!$2:$1000,8,false)</f>
        <v>Decatur</v>
      </c>
      <c r="AI209" s="32" t="str">
        <f>vlookup(I209,'IP addresss'!$2:$1000,10,false)</f>
        <v>33.77080154</v>
      </c>
      <c r="AJ209" s="32" t="str">
        <f>vlookup(I209,'IP addresss'!$2:$1000,11,false)</f>
        <v>-84.29299927</v>
      </c>
      <c r="AK209" s="32" t="str">
        <f>vlookup(A209,MainData_Jackie!$1:$1000,2,false)</f>
        <v>Ashley Hicks</v>
      </c>
      <c r="AL209" s="32" t="str">
        <f>vlookup($A209,MainData_Jackie!$1:$1000,3,false)</f>
        <v>1567</v>
      </c>
      <c r="AM209" s="32" t="str">
        <f>vlookup($A209,MainData_Jackie!$1:$1000,4,false)</f>
        <v>255</v>
      </c>
      <c r="AN209" s="32" t="str">
        <f>vlookup($A209,MainData_Jackie!$1:$1000,5,false)</f>
        <v>66</v>
      </c>
      <c r="AO209" s="32" t="str">
        <f>vlookup($A209,MainData_Jackie!$1:$1000,6,false)</f>
        <v>0</v>
      </c>
      <c r="AP209" s="32" t="str">
        <f>vlookup($A209,MainData_Jackie!$1:$1000,7,false)</f>
        <v>0</v>
      </c>
      <c r="AQ209" s="32" t="str">
        <f>vlookup($A209,MainData_Jackie!$1:$1000,8,false)</f>
        <v>0</v>
      </c>
      <c r="AR209" s="32" t="str">
        <f>vlookup($A209,MainData_Jackie!$1:$1000,9,false)</f>
        <v>0</v>
      </c>
      <c r="AS209" s="32" t="str">
        <f>vlookup($A209,MainData_Jackie!$1:$1000,10,false)</f>
        <v>0</v>
      </c>
      <c r="AT209" s="32" t="str">
        <f>vlookup($A209,MainData_Jackie!$1:$1000,11,false)</f>
        <v>1</v>
      </c>
      <c r="AU209" s="32" t="str">
        <f>vlookup($A209,MainData_Jackie!$1:$1000,12,false)</f>
        <v>37</v>
      </c>
      <c r="AV209" s="32" t="str">
        <f>vlookup($A209,MainData_Jackie!$1:$1000,13,false)</f>
        <v>gmail</v>
      </c>
      <c r="AW209" s="32" t="str">
        <f>vlookup($A209,MainData_Jackie!$1:$1000,14,false)</f>
        <v>com</v>
      </c>
      <c r="AX209" s="32" t="str">
        <f>vlookup($A209,MainData_Jackie!$1:$1000,15,false)</f>
        <v>2058</v>
      </c>
      <c r="AY209" s="32" t="str">
        <f>vlookup($A209,MainData_Jackie!$1:$1000,16,false)</f>
        <v>female</v>
      </c>
      <c r="AZ209" s="32" t="str">
        <f>vlookup($A209,Ian!208:1207,2,false)</f>
        <v>#N/A</v>
      </c>
      <c r="BA209" s="32" t="str">
        <f>vlookup($A209,Ian!208:1207,3,false)</f>
        <v>#N/A</v>
      </c>
      <c r="BB209" s="32" t="str">
        <f>vlookup($A209,Ian!208:1207,4,false)</f>
        <v>#N/A</v>
      </c>
      <c r="BC209" s="32" t="str">
        <f>vlookup($A209,Ian!208:1207,5,false)</f>
        <v>#N/A</v>
      </c>
      <c r="BD209" s="32" t="str">
        <f>vlookup($A209,Ian!208:1207,6,false)</f>
        <v>#N/A</v>
      </c>
      <c r="BE209" s="32" t="str">
        <f>vlookup($A209,Ian!208:1207,7,false)</f>
        <v>#N/A</v>
      </c>
      <c r="BF209" s="32" t="str">
        <f>vlookup($A209,Ian!208:1207,8,false)</f>
        <v>#N/A</v>
      </c>
      <c r="BG209" s="32" t="str">
        <f>vlookup(A209,SentimentScore!$1:$1000,2,false)</f>
        <v>0.842815</v>
      </c>
      <c r="BH209" s="50" t="str">
        <f>vlookup(A209,'Images with Key'!$1:$1000,32)</f>
        <v>https://s3-external-1.amazonaws.com/offertabs/offer/kxdcce/large/810_563957c6aecc4-nsdf2014final.png</v>
      </c>
    </row>
    <row r="210">
      <c r="A210" s="12">
        <v>59.0</v>
      </c>
      <c r="B210" s="16" t="s">
        <v>4560</v>
      </c>
      <c r="C210" s="16" t="s">
        <v>885</v>
      </c>
      <c r="D210" s="18" t="b">
        <v>1</v>
      </c>
      <c r="E210" s="12">
        <v>63.0</v>
      </c>
      <c r="F210" s="12">
        <v>12.0</v>
      </c>
      <c r="G210" s="12">
        <v>51.0</v>
      </c>
      <c r="H210" s="20">
        <v>42320.30486111111</v>
      </c>
      <c r="I210" s="16" t="s">
        <v>886</v>
      </c>
      <c r="J210" s="16" t="s">
        <v>887</v>
      </c>
      <c r="K210" s="16" t="s">
        <v>888</v>
      </c>
      <c r="L210" s="18" t="e">
        <v>#N/A</v>
      </c>
      <c r="M210" s="18" t="e">
        <v>#N/A</v>
      </c>
      <c r="N210" s="18" t="e">
        <v>#N/A</v>
      </c>
      <c r="O210" s="18" t="e">
        <v>#N/A</v>
      </c>
      <c r="P210" s="18" t="e">
        <v>#N/A</v>
      </c>
      <c r="Q210" s="16" t="s">
        <v>889</v>
      </c>
      <c r="R210" s="18" t="b">
        <v>1</v>
      </c>
      <c r="S210" s="18" t="b">
        <v>0</v>
      </c>
      <c r="T210" s="12">
        <v>31906.0</v>
      </c>
      <c r="U210" s="16" t="s">
        <v>890</v>
      </c>
      <c r="V210" s="16" t="s">
        <v>513</v>
      </c>
      <c r="W210" s="51">
        <v>2287220.0</v>
      </c>
      <c r="X210" s="51">
        <v>2060690.0</v>
      </c>
      <c r="Y210" s="16" t="s">
        <v>891</v>
      </c>
      <c r="Z210" s="16" t="s">
        <v>4619</v>
      </c>
      <c r="AA210" s="12">
        <v>3.0</v>
      </c>
      <c r="AB210" s="12">
        <v>2.0</v>
      </c>
      <c r="AC210" s="32" t="str">
        <f>vlookup(A210,Jilian!$1:$1000,30,false)</f>
        <v/>
      </c>
      <c r="AD210" s="32" t="str">
        <f>vlookup($A210,Jilian!$1:$1000,28,false)</f>
        <v>2</v>
      </c>
      <c r="AE210" s="32" t="str">
        <f>vlookup($A210,Jilian!$1:$1000,29,false)</f>
        <v/>
      </c>
      <c r="AF210" s="32" t="str">
        <f>vlookup(I210,'IP addresss'!$2:$1000,3,false)</f>
        <v>North America</v>
      </c>
      <c r="AG210" s="32" t="str">
        <f>vlookup(I210,'IP addresss'!$2:$1000,6,false)</f>
        <v>GA</v>
      </c>
      <c r="AH210" s="32" t="str">
        <f>vlookup(I210,'IP addresss'!$2:$1000,8,false)</f>
        <v>Columbus</v>
      </c>
      <c r="AI210" s="32" t="str">
        <f>vlookup(I210,'IP addresss'!$2:$1000,10,false)</f>
        <v>32.46469879</v>
      </c>
      <c r="AJ210" s="32" t="str">
        <f>vlookup(I210,'IP addresss'!$2:$1000,11,false)</f>
        <v>-84.98840332</v>
      </c>
      <c r="AK210" s="32" t="str">
        <f>vlookup(A210,MainData_Jackie!$1:$1000,2,false)</f>
        <v>Hannah Vongsavang</v>
      </c>
      <c r="AL210" s="32" t="str">
        <f>vlookup($A210,MainData_Jackie!$1:$1000,3,false)</f>
        <v>4059</v>
      </c>
      <c r="AM210" s="32" t="str">
        <f>vlookup($A210,MainData_Jackie!$1:$1000,4,false)</f>
        <v>706</v>
      </c>
      <c r="AN210" s="32" t="str">
        <f>vlookup($A210,MainData_Jackie!$1:$1000,5,false)</f>
        <v>127</v>
      </c>
      <c r="AO210" s="32" t="str">
        <f>vlookup($A210,MainData_Jackie!$1:$1000,6,false)</f>
        <v>0</v>
      </c>
      <c r="AP210" s="32" t="str">
        <f>vlookup($A210,MainData_Jackie!$1:$1000,7,false)</f>
        <v>0</v>
      </c>
      <c r="AQ210" s="32" t="str">
        <f>vlookup($A210,MainData_Jackie!$1:$1000,8,false)</f>
        <v>0</v>
      </c>
      <c r="AR210" s="32" t="str">
        <f>vlookup($A210,MainData_Jackie!$1:$1000,9,false)</f>
        <v>0</v>
      </c>
      <c r="AS210" s="32" t="str">
        <f>vlookup($A210,MainData_Jackie!$1:$1000,10,false)</f>
        <v>1</v>
      </c>
      <c r="AT210" s="32" t="str">
        <f>vlookup($A210,MainData_Jackie!$1:$1000,11,false)</f>
        <v>0</v>
      </c>
      <c r="AU210" s="32" t="str">
        <f>vlookup($A210,MainData_Jackie!$1:$1000,12,false)</f>
        <v>99</v>
      </c>
      <c r="AV210" s="32" t="str">
        <f>vlookup($A210,MainData_Jackie!$1:$1000,13,false)</f>
        <v>gmail</v>
      </c>
      <c r="AW210" s="32" t="str">
        <f>vlookup($A210,MainData_Jackie!$1:$1000,14,false)</f>
        <v>com</v>
      </c>
      <c r="AX210" s="32" t="str">
        <f>vlookup($A210,MainData_Jackie!$1:$1000,15,false)</f>
        <v>5518</v>
      </c>
      <c r="AY210" s="32" t="str">
        <f>vlookup($A210,MainData_Jackie!$1:$1000,16,false)</f>
        <v>female</v>
      </c>
      <c r="AZ210" s="32" t="str">
        <f>vlookup($A210,Ian!209:1208,2,false)</f>
        <v>#N/A</v>
      </c>
      <c r="BA210" s="32" t="str">
        <f>vlookup($A210,Ian!209:1208,3,false)</f>
        <v>#N/A</v>
      </c>
      <c r="BB210" s="32" t="str">
        <f>vlookup($A210,Ian!209:1208,4,false)</f>
        <v>#N/A</v>
      </c>
      <c r="BC210" s="32" t="str">
        <f>vlookup($A210,Ian!209:1208,5,false)</f>
        <v>#N/A</v>
      </c>
      <c r="BD210" s="32" t="str">
        <f>vlookup($A210,Ian!209:1208,6,false)</f>
        <v>#N/A</v>
      </c>
      <c r="BE210" s="32" t="str">
        <f>vlookup($A210,Ian!209:1208,7,false)</f>
        <v>#N/A</v>
      </c>
      <c r="BF210" s="32" t="str">
        <f>vlookup($A210,Ian!209:1208,8,false)</f>
        <v>#N/A</v>
      </c>
      <c r="BG210" s="32" t="str">
        <f>vlookup(A210,SentimentScore!$1:$1000,2,false)</f>
        <v>1</v>
      </c>
      <c r="BH210" s="50" t="str">
        <f>vlookup(A210,'Images with Key'!$1:$1000,32)</f>
        <v>https://s3-external-1.amazonaws.com/offertabs/offer/kxdcce/large/810_5647504006b95-givingtuesdaypic.JPG</v>
      </c>
    </row>
    <row r="211">
      <c r="A211" s="12">
        <v>159.0</v>
      </c>
      <c r="B211" s="16" t="s">
        <v>4560</v>
      </c>
      <c r="C211" s="16" t="s">
        <v>1824</v>
      </c>
      <c r="D211" s="18" t="b">
        <v>1</v>
      </c>
      <c r="E211" s="12">
        <v>23.0</v>
      </c>
      <c r="F211" s="12">
        <v>6.0</v>
      </c>
      <c r="G211" s="12">
        <v>17.0</v>
      </c>
      <c r="H211" s="20">
        <v>42311.37222222222</v>
      </c>
      <c r="I211" s="16" t="s">
        <v>1825</v>
      </c>
      <c r="J211" s="16" t="s">
        <v>1826</v>
      </c>
      <c r="K211" s="16" t="s">
        <v>1827</v>
      </c>
      <c r="L211" s="18" t="e">
        <v>#N/A</v>
      </c>
      <c r="M211" s="18" t="e">
        <v>#N/A</v>
      </c>
      <c r="N211" s="18" t="e">
        <v>#N/A</v>
      </c>
      <c r="O211" s="18" t="e">
        <v>#N/A</v>
      </c>
      <c r="P211" s="18" t="e">
        <v>#N/A</v>
      </c>
      <c r="Q211" s="16" t="s">
        <v>1828</v>
      </c>
      <c r="R211" s="18" t="b">
        <v>1</v>
      </c>
      <c r="S211" s="18" t="b">
        <v>1</v>
      </c>
      <c r="T211" s="12">
        <v>30540.0</v>
      </c>
      <c r="U211" s="16" t="s">
        <v>1829</v>
      </c>
      <c r="V211" s="16" t="s">
        <v>513</v>
      </c>
      <c r="W211" s="51">
        <v>178896.0</v>
      </c>
      <c r="X211" s="51">
        <v>162596.0</v>
      </c>
      <c r="Y211" s="16" t="s">
        <v>1830</v>
      </c>
      <c r="Z211" s="16" t="s">
        <v>4628</v>
      </c>
      <c r="AA211" s="16"/>
      <c r="AB211" s="16"/>
      <c r="AC211" s="32" t="str">
        <f>vlookup(A211,Jilian!$1:$1000,30,false)</f>
        <v/>
      </c>
      <c r="AD211" s="32" t="str">
        <f>vlookup($A211,Jilian!$1:$1000,28,false)</f>
        <v>4</v>
      </c>
      <c r="AE211" s="32" t="str">
        <f>vlookup($A211,Jilian!$1:$1000,29,false)</f>
        <v>#orgmadeadifferenceinmylife #theyneedresources #givingback</v>
      </c>
      <c r="AF211" s="32" t="str">
        <f>vlookup(I211,'IP addresss'!$2:$1000,3,false)</f>
        <v>North America</v>
      </c>
      <c r="AG211" s="32" t="str">
        <f>vlookup(I211,'IP addresss'!$2:$1000,6,false)</f>
        <v>GA</v>
      </c>
      <c r="AH211" s="32" t="str">
        <f>vlookup(I211,'IP addresss'!$2:$1000,8,false)</f>
        <v>Flowery Branch</v>
      </c>
      <c r="AI211" s="32" t="str">
        <f>vlookup(I211,'IP addresss'!$2:$1000,10,false)</f>
        <v>34.16749954</v>
      </c>
      <c r="AJ211" s="32" t="str">
        <f>vlookup(I211,'IP addresss'!$2:$1000,11,false)</f>
        <v>-83.91200256</v>
      </c>
      <c r="AK211" s="32" t="str">
        <f>vlookup(A211,MainData_Jackie!$1:$1000,2,false)</f>
        <v>Sue Harmon</v>
      </c>
      <c r="AL211" s="32" t="str">
        <f>vlookup($A211,MainData_Jackie!$1:$1000,3,false)</f>
        <v>1431</v>
      </c>
      <c r="AM211" s="32" t="str">
        <f>vlookup($A211,MainData_Jackie!$1:$1000,4,false)</f>
        <v>236</v>
      </c>
      <c r="AN211" s="32" t="str">
        <f>vlookup($A211,MainData_Jackie!$1:$1000,5,false)</f>
        <v>37</v>
      </c>
      <c r="AO211" s="32" t="str">
        <f>vlookup($A211,MainData_Jackie!$1:$1000,6,false)</f>
        <v>1</v>
      </c>
      <c r="AP211" s="32" t="str">
        <f>vlookup($A211,MainData_Jackie!$1:$1000,7,false)</f>
        <v>0</v>
      </c>
      <c r="AQ211" s="32" t="str">
        <f>vlookup($A211,MainData_Jackie!$1:$1000,8,false)</f>
        <v>0</v>
      </c>
      <c r="AR211" s="32" t="str">
        <f>vlookup($A211,MainData_Jackie!$1:$1000,9,false)</f>
        <v>0</v>
      </c>
      <c r="AS211" s="32" t="str">
        <f>vlookup($A211,MainData_Jackie!$1:$1000,10,false)</f>
        <v>1</v>
      </c>
      <c r="AT211" s="32" t="str">
        <f>vlookup($A211,MainData_Jackie!$1:$1000,11,false)</f>
        <v>1</v>
      </c>
      <c r="AU211" s="32" t="str">
        <f>vlookup($A211,MainData_Jackie!$1:$1000,12,false)</f>
        <v>31</v>
      </c>
      <c r="AV211" s="32" t="str">
        <f>vlookup($A211,MainData_Jackie!$1:$1000,13,false)</f>
        <v>gmail</v>
      </c>
      <c r="AW211" s="32" t="str">
        <f>vlookup($A211,MainData_Jackie!$1:$1000,14,false)</f>
        <v>com</v>
      </c>
      <c r="AX211" s="32" t="str">
        <f>vlookup($A211,MainData_Jackie!$1:$1000,15,false)</f>
        <v>1980</v>
      </c>
      <c r="AY211" s="32" t="str">
        <f>vlookup($A211,MainData_Jackie!$1:$1000,16,false)</f>
        <v>female</v>
      </c>
      <c r="AZ211" s="32" t="str">
        <f>vlookup($A211,Ian!210:1209,2,false)</f>
        <v>#N/A</v>
      </c>
      <c r="BA211" s="32" t="str">
        <f>vlookup($A211,Ian!210:1209,3,false)</f>
        <v>#N/A</v>
      </c>
      <c r="BB211" s="32" t="str">
        <f>vlookup($A211,Ian!210:1209,4,false)</f>
        <v>#N/A</v>
      </c>
      <c r="BC211" s="32" t="str">
        <f>vlookup($A211,Ian!210:1209,5,false)</f>
        <v>#N/A</v>
      </c>
      <c r="BD211" s="32" t="str">
        <f>vlookup($A211,Ian!210:1209,6,false)</f>
        <v>#N/A</v>
      </c>
      <c r="BE211" s="32" t="str">
        <f>vlookup($A211,Ian!210:1209,7,false)</f>
        <v>#N/A</v>
      </c>
      <c r="BF211" s="32" t="str">
        <f>vlookup($A211,Ian!210:1209,8,false)</f>
        <v>#N/A</v>
      </c>
      <c r="BG211" s="32" t="str">
        <f>vlookup(A211,SentimentScore!$1:$1000,2,false)</f>
        <v>0.969873</v>
      </c>
      <c r="BH211" s="50" t="str">
        <f>vlookup(A211,'Images with Key'!$1:$1000,32)</f>
        <v>https://s3-external-1.amazonaws.com/offertabs/offer/kxdcce/large/810_563a8414d38d9-SAM_3992.JPG</v>
      </c>
    </row>
    <row r="212">
      <c r="A212" s="12">
        <v>214.0</v>
      </c>
      <c r="B212" s="16" t="s">
        <v>4560</v>
      </c>
      <c r="C212" s="16" t="s">
        <v>2350</v>
      </c>
      <c r="D212" s="18" t="b">
        <v>1</v>
      </c>
      <c r="E212" s="12">
        <v>75.0</v>
      </c>
      <c r="F212" s="12">
        <v>21.0</v>
      </c>
      <c r="G212" s="12">
        <v>54.0</v>
      </c>
      <c r="H212" s="20">
        <v>42325.870833333334</v>
      </c>
      <c r="I212" s="16" t="s">
        <v>2351</v>
      </c>
      <c r="J212" s="16" t="s">
        <v>2352</v>
      </c>
      <c r="K212" s="16" t="s">
        <v>2353</v>
      </c>
      <c r="L212" s="18" t="e">
        <v>#N/A</v>
      </c>
      <c r="M212" s="18" t="e">
        <v>#N/A</v>
      </c>
      <c r="N212" s="18" t="e">
        <v>#N/A</v>
      </c>
      <c r="O212" s="18" t="e">
        <v>#N/A</v>
      </c>
      <c r="P212" s="18" t="e">
        <v>#N/A</v>
      </c>
      <c r="Q212" s="16" t="s">
        <v>2354</v>
      </c>
      <c r="R212" s="18" t="b">
        <v>1</v>
      </c>
      <c r="S212" s="18" t="b">
        <v>1</v>
      </c>
      <c r="T212" s="12">
        <v>30143.0</v>
      </c>
      <c r="U212" s="16" t="s">
        <v>2355</v>
      </c>
      <c r="V212" s="16" t="s">
        <v>513</v>
      </c>
      <c r="W212" s="51">
        <v>469808.0</v>
      </c>
      <c r="X212" s="51">
        <v>561703.0</v>
      </c>
      <c r="Y212" s="16" t="s">
        <v>2356</v>
      </c>
      <c r="Z212" s="16" t="s">
        <v>4634</v>
      </c>
      <c r="AA212" s="16"/>
      <c r="AB212" s="16"/>
      <c r="AC212" s="32" t="str">
        <f>vlookup(A212,Jilian!$1:$1000,30,false)</f>
        <v/>
      </c>
      <c r="AD212" s="32" t="str">
        <f>vlookup($A212,Jilian!$1:$1000,28,false)</f>
        <v>6</v>
      </c>
      <c r="AE212" s="32" t="str">
        <f>vlookup($A212,Jilian!$1:$1000,29,false)</f>
        <v>#women #children</v>
      </c>
      <c r="AF212" s="32" t="str">
        <f>vlookup(I212,'IP addresss'!$2:$1000,3,false)</f>
        <v>North America</v>
      </c>
      <c r="AG212" s="32" t="str">
        <f>vlookup(I212,'IP addresss'!$2:$1000,6,false)</f>
        <v>AL</v>
      </c>
      <c r="AH212" s="32" t="str">
        <f>vlookup(I212,'IP addresss'!$2:$1000,8,false)</f>
        <v>Decatur</v>
      </c>
      <c r="AI212" s="32" t="str">
        <f>vlookup(I212,'IP addresss'!$2:$1000,10,false)</f>
        <v>34.53889847</v>
      </c>
      <c r="AJ212" s="32" t="str">
        <f>vlookup(I212,'IP addresss'!$2:$1000,11,false)</f>
        <v>-86.87329865</v>
      </c>
      <c r="AK212" s="32" t="str">
        <f>vlookup(A212,MainData_Jackie!$1:$1000,2,false)</f>
        <v>Sarah Cronkright-Morrison</v>
      </c>
      <c r="AL212" s="32" t="str">
        <f>vlookup($A212,MainData_Jackie!$1:$1000,3,false)</f>
        <v>2407</v>
      </c>
      <c r="AM212" s="32" t="str">
        <f>vlookup($A212,MainData_Jackie!$1:$1000,4,false)</f>
        <v>401</v>
      </c>
      <c r="AN212" s="32" t="str">
        <f>vlookup($A212,MainData_Jackie!$1:$1000,5,false)</f>
        <v>78</v>
      </c>
      <c r="AO212" s="32" t="str">
        <f>vlookup($A212,MainData_Jackie!$1:$1000,6,false)</f>
        <v>1</v>
      </c>
      <c r="AP212" s="32" t="str">
        <f>vlookup($A212,MainData_Jackie!$1:$1000,7,false)</f>
        <v>0</v>
      </c>
      <c r="AQ212" s="32" t="str">
        <f>vlookup($A212,MainData_Jackie!$1:$1000,8,false)</f>
        <v>0</v>
      </c>
      <c r="AR212" s="32" t="str">
        <f>vlookup($A212,MainData_Jackie!$1:$1000,9,false)</f>
        <v>1</v>
      </c>
      <c r="AS212" s="32" t="str">
        <f>vlookup($A212,MainData_Jackie!$1:$1000,10,false)</f>
        <v>0</v>
      </c>
      <c r="AT212" s="32" t="str">
        <f>vlookup($A212,MainData_Jackie!$1:$1000,11,false)</f>
        <v>14</v>
      </c>
      <c r="AU212" s="32" t="str">
        <f>vlookup($A212,MainData_Jackie!$1:$1000,12,false)</f>
        <v>97</v>
      </c>
      <c r="AV212" s="32" t="str">
        <f>vlookup($A212,MainData_Jackie!$1:$1000,13,false)</f>
        <v>yahoo</v>
      </c>
      <c r="AW212" s="32" t="str">
        <f>vlookup($A212,MainData_Jackie!$1:$1000,14,false)</f>
        <v>com</v>
      </c>
      <c r="AX212" s="32" t="str">
        <f>vlookup($A212,MainData_Jackie!$1:$1000,15,false)</f>
        <v>3189</v>
      </c>
      <c r="AY212" s="32" t="str">
        <f>vlookup($A212,MainData_Jackie!$1:$1000,16,false)</f>
        <v>female</v>
      </c>
      <c r="AZ212" s="32" t="str">
        <f>vlookup($A212,Ian!211:1210,2,false)</f>
        <v>#N/A</v>
      </c>
      <c r="BA212" s="32" t="str">
        <f>vlookup($A212,Ian!211:1210,3,false)</f>
        <v>#N/A</v>
      </c>
      <c r="BB212" s="32" t="str">
        <f>vlookup($A212,Ian!211:1210,4,false)</f>
        <v>#N/A</v>
      </c>
      <c r="BC212" s="32" t="str">
        <f>vlookup($A212,Ian!211:1210,5,false)</f>
        <v>#N/A</v>
      </c>
      <c r="BD212" s="32" t="str">
        <f>vlookup($A212,Ian!211:1210,6,false)</f>
        <v>#N/A</v>
      </c>
      <c r="BE212" s="32" t="str">
        <f>vlookup($A212,Ian!211:1210,7,false)</f>
        <v>#N/A</v>
      </c>
      <c r="BF212" s="32" t="str">
        <f>vlookup($A212,Ian!211:1210,8,false)</f>
        <v>#N/A</v>
      </c>
      <c r="BG212" s="32" t="str">
        <f>vlookup(A212,SentimentScore!$1:$1000,2,false)</f>
        <v>1</v>
      </c>
      <c r="BH212" s="50" t="str">
        <f>vlookup(A212,'Images with Key'!$1:$1000,32)</f>
        <v>https://s3-external-1.amazonaws.com/offertabs/offer/kxdcce/large/810_5643841339aa4-image.jpeg</v>
      </c>
    </row>
    <row r="213">
      <c r="A213" s="12">
        <v>245.0</v>
      </c>
      <c r="B213" s="16" t="s">
        <v>4560</v>
      </c>
      <c r="C213" s="16" t="s">
        <v>2596</v>
      </c>
      <c r="D213" s="18" t="b">
        <v>1</v>
      </c>
      <c r="E213" s="12">
        <v>1.0</v>
      </c>
      <c r="F213" s="12">
        <v>0.0</v>
      </c>
      <c r="G213" s="12">
        <v>1.0</v>
      </c>
      <c r="H213" s="20">
        <v>42323.22708333333</v>
      </c>
      <c r="I213" s="16" t="s">
        <v>2597</v>
      </c>
      <c r="J213" s="16" t="s">
        <v>2598</v>
      </c>
      <c r="K213" s="16" t="s">
        <v>2599</v>
      </c>
      <c r="L213" s="18" t="e">
        <v>#N/A</v>
      </c>
      <c r="M213" s="18" t="e">
        <v>#N/A</v>
      </c>
      <c r="N213" s="18" t="e">
        <v>#N/A</v>
      </c>
      <c r="O213" s="18" t="e">
        <v>#N/A</v>
      </c>
      <c r="P213" s="18" t="e">
        <v>#N/A</v>
      </c>
      <c r="Q213" s="16" t="s">
        <v>2600</v>
      </c>
      <c r="R213" s="18" t="b">
        <v>1</v>
      </c>
      <c r="S213" s="18" t="b">
        <v>1</v>
      </c>
      <c r="T213" s="12">
        <v>30204.0</v>
      </c>
      <c r="U213" s="16" t="s">
        <v>2601</v>
      </c>
      <c r="V213" s="16" t="s">
        <v>513</v>
      </c>
      <c r="W213" s="51">
        <v>984520.0</v>
      </c>
      <c r="X213" s="51">
        <v>983018.0</v>
      </c>
      <c r="Y213" s="16" t="s">
        <v>1856</v>
      </c>
      <c r="Z213" s="16" t="s">
        <v>4645</v>
      </c>
      <c r="AA213" s="16"/>
      <c r="AB213" s="16"/>
      <c r="AC213" s="32" t="str">
        <f>vlookup(A213,Jilian!$1:$1000,30,false)</f>
        <v/>
      </c>
      <c r="AD213" s="32" t="str">
        <f>vlookup($A213,Jilian!$1:$1000,28,false)</f>
        <v>1</v>
      </c>
      <c r="AE213" s="32" t="str">
        <f>vlookup($A213,Jilian!$1:$1000,29,false)</f>
        <v>#education #children #developingcountries</v>
      </c>
      <c r="AF213" s="32" t="str">
        <f>vlookup(I213,'IP addresss'!$2:$1000,3,false)</f>
        <v>North America</v>
      </c>
      <c r="AG213" s="32" t="str">
        <f>vlookup(I213,'IP addresss'!$2:$1000,6,false)</f>
        <v>DC</v>
      </c>
      <c r="AH213" s="32" t="str">
        <f>vlookup(I213,'IP addresss'!$2:$1000,8,false)</f>
        <v>Washington</v>
      </c>
      <c r="AI213" s="32" t="str">
        <f>vlookup(I213,'IP addresss'!$2:$1000,10,false)</f>
        <v>38.92129898</v>
      </c>
      <c r="AJ213" s="32" t="str">
        <f>vlookup(I213,'IP addresss'!$2:$1000,11,false)</f>
        <v>-77.03859711</v>
      </c>
      <c r="AK213" s="32" t="str">
        <f>vlookup(A213,MainData_Jackie!$1:$1000,2,false)</f>
        <v>Kira Marchenese</v>
      </c>
      <c r="AL213" s="32" t="str">
        <f>vlookup($A213,MainData_Jackie!$1:$1000,3,false)</f>
        <v>1741</v>
      </c>
      <c r="AM213" s="32" t="str">
        <f>vlookup($A213,MainData_Jackie!$1:$1000,4,false)</f>
        <v>301</v>
      </c>
      <c r="AN213" s="32" t="str">
        <f>vlookup($A213,MainData_Jackie!$1:$1000,5,false)</f>
        <v>63</v>
      </c>
      <c r="AO213" s="32" t="str">
        <f>vlookup($A213,MainData_Jackie!$1:$1000,6,false)</f>
        <v>1</v>
      </c>
      <c r="AP213" s="32" t="str">
        <f>vlookup($A213,MainData_Jackie!$1:$1000,7,false)</f>
        <v>0</v>
      </c>
      <c r="AQ213" s="32" t="str">
        <f>vlookup($A213,MainData_Jackie!$1:$1000,8,false)</f>
        <v>0</v>
      </c>
      <c r="AR213" s="32" t="str">
        <f>vlookup($A213,MainData_Jackie!$1:$1000,9,false)</f>
        <v>0</v>
      </c>
      <c r="AS213" s="32" t="str">
        <f>vlookup($A213,MainData_Jackie!$1:$1000,10,false)</f>
        <v>1</v>
      </c>
      <c r="AT213" s="32" t="str">
        <f>vlookup($A213,MainData_Jackie!$1:$1000,11,false)</f>
        <v>6</v>
      </c>
      <c r="AU213" s="32" t="str">
        <f>vlookup($A213,MainData_Jackie!$1:$1000,12,false)</f>
        <v>39</v>
      </c>
      <c r="AV213" s="32" t="str">
        <f>vlookup($A213,MainData_Jackie!$1:$1000,13,false)</f>
        <v>aol</v>
      </c>
      <c r="AW213" s="32" t="str">
        <f>vlookup($A213,MainData_Jackie!$1:$1000,14,false)</f>
        <v>com</v>
      </c>
      <c r="AX213" s="32" t="str">
        <f>vlookup($A213,MainData_Jackie!$1:$1000,15,false)</f>
        <v>2270</v>
      </c>
      <c r="AY213" s="32" t="str">
        <f>vlookup($A213,MainData_Jackie!$1:$1000,16,false)</f>
        <v>female</v>
      </c>
      <c r="AZ213" s="32" t="str">
        <f>vlookup($A213,Ian!212:1211,2,false)</f>
        <v/>
      </c>
      <c r="BA213" s="32" t="str">
        <f>vlookup($A213,Ian!212:1211,3,false)</f>
        <v/>
      </c>
      <c r="BB213" s="32" t="str">
        <f>vlookup($A213,Ian!212:1211,4,false)</f>
        <v/>
      </c>
      <c r="BC213" s="32" t="str">
        <f>vlookup($A213,Ian!212:1211,5,false)</f>
        <v/>
      </c>
      <c r="BD213" s="32" t="str">
        <f>vlookup($A213,Ian!212:1211,6,false)</f>
        <v/>
      </c>
      <c r="BE213" s="32" t="str">
        <f>vlookup($A213,Ian!212:1211,7,false)</f>
        <v/>
      </c>
      <c r="BF213" s="32" t="str">
        <f>vlookup($A213,Ian!212:1211,8,false)</f>
        <v/>
      </c>
      <c r="BG213" s="32" t="str">
        <f>vlookup(A213,SentimentScore!$1:$1000,2,false)</f>
        <v>0.999665</v>
      </c>
      <c r="BH213" s="50" t="str">
        <f>vlookup(A213,'Images with Key'!$1:$1000,32)</f>
        <v>https://s3-external-1.amazonaws.com/offertabs/offer/kxdcce/large/810_564c0fe4e56ab-collegedreams.jpg</v>
      </c>
    </row>
    <row r="214">
      <c r="A214" s="12">
        <v>306.0</v>
      </c>
      <c r="B214" s="16" t="s">
        <v>4560</v>
      </c>
      <c r="C214" s="16" t="s">
        <v>3302</v>
      </c>
      <c r="D214" s="18" t="b">
        <v>1</v>
      </c>
      <c r="E214" s="12">
        <v>1.0</v>
      </c>
      <c r="F214" s="12">
        <v>0.0</v>
      </c>
      <c r="G214" s="12">
        <v>1.0</v>
      </c>
      <c r="H214" s="20">
        <v>42324.743055555555</v>
      </c>
      <c r="I214" s="16" t="s">
        <v>3304</v>
      </c>
      <c r="J214" s="16" t="s">
        <v>3305</v>
      </c>
      <c r="K214" s="16" t="s">
        <v>3306</v>
      </c>
      <c r="L214" s="18" t="e">
        <v>#N/A</v>
      </c>
      <c r="M214" s="18" t="e">
        <v>#N/A</v>
      </c>
      <c r="N214" s="18" t="e">
        <v>#N/A</v>
      </c>
      <c r="O214" s="18" t="e">
        <v>#N/A</v>
      </c>
      <c r="P214" s="18" t="e">
        <v>#N/A</v>
      </c>
      <c r="Q214" s="16" t="s">
        <v>3307</v>
      </c>
      <c r="R214" s="18" t="b">
        <v>1</v>
      </c>
      <c r="S214" s="18" t="b">
        <v>0</v>
      </c>
      <c r="T214" s="12">
        <v>30031.0</v>
      </c>
      <c r="U214" s="16" t="s">
        <v>3124</v>
      </c>
      <c r="V214" s="16" t="s">
        <v>513</v>
      </c>
      <c r="W214" s="51">
        <v>3125240.0</v>
      </c>
      <c r="X214" s="51">
        <v>1419689.0</v>
      </c>
      <c r="Y214" s="16" t="s">
        <v>3311</v>
      </c>
      <c r="Z214" s="16" t="s">
        <v>4650</v>
      </c>
      <c r="AA214" s="16"/>
      <c r="AB214" s="16"/>
      <c r="AC214" s="32" t="str">
        <f>vlookup(A214,Jilian!$1:$1000,30,false)</f>
        <v/>
      </c>
      <c r="AD214" s="32" t="str">
        <f>vlookup($A214,Jilian!$1:$1000,28,false)</f>
        <v>4</v>
      </c>
      <c r="AE214" s="32" t="str">
        <f>vlookup($A214,Jilian!$1:$1000,29,false)</f>
        <v>#disabled #compassion</v>
      </c>
      <c r="AF214" s="32" t="str">
        <f>vlookup(I214,'IP addresss'!$2:$1000,3,false)</f>
        <v>North America</v>
      </c>
      <c r="AG214" s="32" t="str">
        <f>vlookup(I214,'IP addresss'!$2:$1000,6,false)</f>
        <v>NJ</v>
      </c>
      <c r="AH214" s="32" t="str">
        <f>vlookup(I214,'IP addresss'!$2:$1000,8,false)</f>
        <v>Mendham Borough</v>
      </c>
      <c r="AI214" s="32" t="str">
        <f>vlookup(I214,'IP addresss'!$2:$1000,10,false)</f>
        <v>40.77590179</v>
      </c>
      <c r="AJ214" s="32" t="str">
        <f>vlookup(I214,'IP addresss'!$2:$1000,11,false)</f>
        <v>-74.60070038</v>
      </c>
      <c r="AK214" s="32" t="str">
        <f>vlookup(A214,MainData_Jackie!$1:$1000,2,false)</f>
        <v>Lisa Mastrogiovanni</v>
      </c>
      <c r="AL214" s="32" t="str">
        <f>vlookup($A214,MainData_Jackie!$1:$1000,3,false)</f>
        <v>1153</v>
      </c>
      <c r="AM214" s="32" t="str">
        <f>vlookup($A214,MainData_Jackie!$1:$1000,4,false)</f>
        <v>214</v>
      </c>
      <c r="AN214" s="32" t="str">
        <f>vlookup($A214,MainData_Jackie!$1:$1000,5,false)</f>
        <v>21</v>
      </c>
      <c r="AO214" s="32" t="str">
        <f>vlookup($A214,MainData_Jackie!$1:$1000,6,false)</f>
        <v>0</v>
      </c>
      <c r="AP214" s="32" t="str">
        <f>vlookup($A214,MainData_Jackie!$1:$1000,7,false)</f>
        <v>0</v>
      </c>
      <c r="AQ214" s="32" t="str">
        <f>vlookup($A214,MainData_Jackie!$1:$1000,8,false)</f>
        <v>0</v>
      </c>
      <c r="AR214" s="32" t="str">
        <f>vlookup($A214,MainData_Jackie!$1:$1000,9,false)</f>
        <v>0</v>
      </c>
      <c r="AS214" s="32" t="str">
        <f>vlookup($A214,MainData_Jackie!$1:$1000,10,false)</f>
        <v>0</v>
      </c>
      <c r="AT214" s="32" t="str">
        <f>vlookup($A214,MainData_Jackie!$1:$1000,11,false)</f>
        <v>0</v>
      </c>
      <c r="AU214" s="32" t="str">
        <f>vlookup($A214,MainData_Jackie!$1:$1000,12,false)</f>
        <v>18</v>
      </c>
      <c r="AV214" s="32" t="str">
        <f>vlookup($A214,MainData_Jackie!$1:$1000,13,false)</f>
        <v>gmail</v>
      </c>
      <c r="AW214" s="32" t="str">
        <f>vlookup($A214,MainData_Jackie!$1:$1000,14,false)</f>
        <v>com</v>
      </c>
      <c r="AX214" s="32" t="str">
        <f>vlookup($A214,MainData_Jackie!$1:$1000,15,false)</f>
        <v>1568</v>
      </c>
      <c r="AY214" s="32" t="str">
        <f>vlookup($A214,MainData_Jackie!$1:$1000,16,false)</f>
        <v>female</v>
      </c>
      <c r="AZ214" s="32" t="str">
        <f>vlookup($A214,Ian!213:1212,2,false)</f>
        <v/>
      </c>
      <c r="BA214" s="32" t="str">
        <f>vlookup($A214,Ian!213:1212,3,false)</f>
        <v/>
      </c>
      <c r="BB214" s="32" t="str">
        <f>vlookup($A214,Ian!213:1212,4,false)</f>
        <v/>
      </c>
      <c r="BC214" s="32" t="str">
        <f>vlookup($A214,Ian!213:1212,5,false)</f>
        <v/>
      </c>
      <c r="BD214" s="32" t="str">
        <f>vlookup($A214,Ian!213:1212,6,false)</f>
        <v/>
      </c>
      <c r="BE214" s="32" t="str">
        <f>vlookup($A214,Ian!213:1212,7,false)</f>
        <v/>
      </c>
      <c r="BF214" s="32" t="str">
        <f>vlookup($A214,Ian!213:1212,8,false)</f>
        <v/>
      </c>
      <c r="BG214" s="32" t="str">
        <f>vlookup(A214,SentimentScore!$1:$1000,2,false)</f>
        <v>0.997414</v>
      </c>
      <c r="BH214" s="32" t="str">
        <f>vlookup(A214,'Images with Key'!$1:$1000,32)</f>
        <v/>
      </c>
    </row>
    <row r="215">
      <c r="A215" s="12">
        <v>329.0</v>
      </c>
      <c r="B215" s="16" t="s">
        <v>4560</v>
      </c>
      <c r="C215" s="16" t="s">
        <v>3606</v>
      </c>
      <c r="D215" s="18" t="b">
        <v>1</v>
      </c>
      <c r="E215" s="12">
        <v>1396.0</v>
      </c>
      <c r="F215" s="12">
        <v>356.0</v>
      </c>
      <c r="G215" s="12">
        <v>1040.0</v>
      </c>
      <c r="H215" s="20">
        <v>42320.186111111114</v>
      </c>
      <c r="I215" s="16" t="s">
        <v>3612</v>
      </c>
      <c r="J215" s="16" t="s">
        <v>3613</v>
      </c>
      <c r="K215" s="16" t="s">
        <v>3614</v>
      </c>
      <c r="L215" s="18" t="e">
        <v>#N/A</v>
      </c>
      <c r="M215" s="18" t="e">
        <v>#N/A</v>
      </c>
      <c r="N215" s="18" t="e">
        <v>#N/A</v>
      </c>
      <c r="O215" s="18" t="e">
        <v>#N/A</v>
      </c>
      <c r="P215" s="18" t="e">
        <v>#N/A</v>
      </c>
      <c r="Q215" s="16" t="s">
        <v>3616</v>
      </c>
      <c r="R215" s="18" t="b">
        <v>1</v>
      </c>
      <c r="S215" s="18" t="b">
        <v>1</v>
      </c>
      <c r="T215" s="12">
        <v>30506.0</v>
      </c>
      <c r="U215" s="16" t="s">
        <v>3618</v>
      </c>
      <c r="V215" s="16" t="s">
        <v>513</v>
      </c>
      <c r="W215" s="51">
        <v>92030.0</v>
      </c>
      <c r="X215" s="51">
        <v>93456.0</v>
      </c>
      <c r="Y215" s="16" t="s">
        <v>1856</v>
      </c>
      <c r="Z215" s="16" t="s">
        <v>4659</v>
      </c>
      <c r="AA215" s="16"/>
      <c r="AB215" s="16"/>
      <c r="AC215" s="32" t="str">
        <f>vlookup(A215,Jilian!$1:$1000,30,false)</f>
        <v/>
      </c>
      <c r="AD215" s="32" t="str">
        <f>vlookup($A215,Jilian!$1:$1000,28,false)</f>
        <v>2</v>
      </c>
      <c r="AE215" s="32" t="str">
        <f>vlookup($A215,Jilian!$1:$1000,29,false)</f>
        <v>duplicate?</v>
      </c>
      <c r="AF215" s="32" t="str">
        <f>vlookup(I215,'IP addresss'!$2:$1000,3,false)</f>
        <v>North America</v>
      </c>
      <c r="AG215" s="32" t="str">
        <f>vlookup(I215,'IP addresss'!$2:$1000,6,false)</f>
        <v>MI</v>
      </c>
      <c r="AH215" s="32" t="str">
        <f>vlookup(I215,'IP addresss'!$2:$1000,8,false)</f>
        <v>Alto</v>
      </c>
      <c r="AI215" s="32" t="str">
        <f>vlookup(I215,'IP addresss'!$2:$1000,10,false)</f>
        <v>42.82369995</v>
      </c>
      <c r="AJ215" s="32" t="str">
        <f>vlookup(I215,'IP addresss'!$2:$1000,11,false)</f>
        <v>-85.39880371</v>
      </c>
      <c r="AK215" s="32" t="str">
        <f>vlookup(A215,MainData_Jackie!$1:$1000,2,false)</f>
        <v>Suzanne Deeren</v>
      </c>
      <c r="AL215" s="32" t="str">
        <f>vlookup($A215,MainData_Jackie!$1:$1000,3,false)</f>
        <v>2852</v>
      </c>
      <c r="AM215" s="32" t="str">
        <f>vlookup($A215,MainData_Jackie!$1:$1000,4,false)</f>
        <v>479</v>
      </c>
      <c r="AN215" s="32" t="str">
        <f>vlookup($A215,MainData_Jackie!$1:$1000,5,false)</f>
        <v>65</v>
      </c>
      <c r="AO215" s="32" t="str">
        <f>vlookup($A215,MainData_Jackie!$1:$1000,6,false)</f>
        <v>1</v>
      </c>
      <c r="AP215" s="32" t="str">
        <f>vlookup($A215,MainData_Jackie!$1:$1000,7,false)</f>
        <v>0</v>
      </c>
      <c r="AQ215" s="32" t="str">
        <f>vlookup($A215,MainData_Jackie!$1:$1000,8,false)</f>
        <v>0</v>
      </c>
      <c r="AR215" s="32" t="str">
        <f>vlookup($A215,MainData_Jackie!$1:$1000,9,false)</f>
        <v>0</v>
      </c>
      <c r="AS215" s="32" t="str">
        <f>vlookup($A215,MainData_Jackie!$1:$1000,10,false)</f>
        <v>0</v>
      </c>
      <c r="AT215" s="32" t="str">
        <f>vlookup($A215,MainData_Jackie!$1:$1000,11,false)</f>
        <v>14</v>
      </c>
      <c r="AU215" s="32" t="str">
        <f>vlookup($A215,MainData_Jackie!$1:$1000,12,false)</f>
        <v>82</v>
      </c>
      <c r="AV215" s="32" t="str">
        <f>vlookup($A215,MainData_Jackie!$1:$1000,13,false)</f>
        <v>gmail</v>
      </c>
      <c r="AW215" s="32" t="str">
        <f>vlookup($A215,MainData_Jackie!$1:$1000,14,false)</f>
        <v>com</v>
      </c>
      <c r="AX215" s="32" t="str">
        <f>vlookup($A215,MainData_Jackie!$1:$1000,15,false)</f>
        <v>3876</v>
      </c>
      <c r="AY215" s="32" t="str">
        <f>vlookup($A215,MainData_Jackie!$1:$1000,16,false)</f>
        <v>female</v>
      </c>
      <c r="AZ215" s="32" t="str">
        <f>vlookup($A215,Ian!214:1213,2,false)</f>
        <v>Suzanne</v>
      </c>
      <c r="BA215" s="32" t="str">
        <f>vlookup($A215,Ian!214:1213,3,false)</f>
        <v>Deeren</v>
      </c>
      <c r="BB215" s="32" t="str">
        <f>vlookup($A215,Ian!214:1213,4,false)</f>
        <v/>
      </c>
      <c r="BC215" s="32" t="str">
        <f>vlookup($A215,Ian!214:1213,5,false)</f>
        <v/>
      </c>
      <c r="BD215" s="32" t="str">
        <f>vlookup($A215,Ian!214:1213,6,false)</f>
        <v/>
      </c>
      <c r="BE215" s="32" t="str">
        <f>vlookup($A215,Ian!214:1213,7,false)</f>
        <v/>
      </c>
      <c r="BF215" s="32" t="str">
        <f>vlookup($A215,Ian!214:1213,8,false)</f>
        <v/>
      </c>
      <c r="BG215" s="32" t="str">
        <f>vlookup(A215,SentimentScore!$1:$1000,2,false)</f>
        <v>0.872876</v>
      </c>
      <c r="BH215" s="50" t="str">
        <f>vlookup(A215,'Images with Key'!$1:$1000,32)</f>
        <v>https://s3-external-1.amazonaws.com/offertabs/offer/kxdcce/large/810_5646b5aabddae-WP_20150119_013.jpg</v>
      </c>
    </row>
    <row r="216">
      <c r="A216" s="12">
        <v>337.0</v>
      </c>
      <c r="B216" s="16" t="s">
        <v>4560</v>
      </c>
      <c r="C216" s="16" t="s">
        <v>3702</v>
      </c>
      <c r="D216" s="18" t="b">
        <v>1</v>
      </c>
      <c r="E216" s="12">
        <v>532.0</v>
      </c>
      <c r="F216" s="12">
        <v>320.0</v>
      </c>
      <c r="G216" s="12">
        <v>212.0</v>
      </c>
      <c r="H216" s="20">
        <v>42312.80694444444</v>
      </c>
      <c r="I216" s="16" t="s">
        <v>3703</v>
      </c>
      <c r="J216" s="16" t="s">
        <v>3704</v>
      </c>
      <c r="K216" s="16" t="s">
        <v>3705</v>
      </c>
      <c r="L216" s="12">
        <v>-1.0</v>
      </c>
      <c r="M216" s="12">
        <v>0.0</v>
      </c>
      <c r="N216" s="12">
        <v>0.0</v>
      </c>
      <c r="O216" s="12">
        <v>0.0</v>
      </c>
      <c r="P216" s="12">
        <v>0.0</v>
      </c>
      <c r="Q216" s="16" t="s">
        <v>3706</v>
      </c>
      <c r="R216" s="18" t="b">
        <v>1</v>
      </c>
      <c r="S216" s="18" t="b">
        <v>0</v>
      </c>
      <c r="T216" s="12">
        <v>31534.0</v>
      </c>
      <c r="U216" s="16" t="s">
        <v>3707</v>
      </c>
      <c r="V216" s="16" t="s">
        <v>513</v>
      </c>
      <c r="W216" s="22"/>
      <c r="X216" s="22"/>
      <c r="Y216" s="16" t="s">
        <v>3708</v>
      </c>
      <c r="Z216" s="16" t="s">
        <v>4665</v>
      </c>
      <c r="AA216" s="16"/>
      <c r="AB216" s="16"/>
      <c r="AC216" s="32" t="str">
        <f>vlookup(A216,Jilian!$1:$1000,30,false)</f>
        <v/>
      </c>
      <c r="AD216" s="32" t="str">
        <f>vlookup($A216,Jilian!$1:$1000,28,false)</f>
        <v>2</v>
      </c>
      <c r="AE216" s="32" t="str">
        <f>vlookup($A216,Jilian!$1:$1000,29,false)</f>
        <v>#giveothershope #illness</v>
      </c>
      <c r="AF216" s="32" t="str">
        <f>vlookup(I216,'IP addresss'!$2:$1000,3,false)</f>
        <v>North America</v>
      </c>
      <c r="AG216" s="32" t="str">
        <f>vlookup(I216,'IP addresss'!$2:$1000,6,false)</f>
        <v>GA</v>
      </c>
      <c r="AH216" s="32" t="str">
        <f>vlookup(I216,'IP addresss'!$2:$1000,8,false)</f>
        <v>Douglas</v>
      </c>
      <c r="AI216" s="32" t="str">
        <f>vlookup(I216,'IP addresss'!$2:$1000,10,false)</f>
        <v>31.55010033</v>
      </c>
      <c r="AJ216" s="32" t="str">
        <f>vlookup(I216,'IP addresss'!$2:$1000,11,false)</f>
        <v>-82.84420013</v>
      </c>
      <c r="AK216" s="32" t="str">
        <f>vlookup(A216,MainData_Jackie!$1:$1000,2,false)</f>
        <v>Renee Holton</v>
      </c>
      <c r="AL216" s="32" t="str">
        <f>vlookup($A216,MainData_Jackie!$1:$1000,3,false)</f>
        <v>1041</v>
      </c>
      <c r="AM216" s="32" t="str">
        <f>vlookup($A216,MainData_Jackie!$1:$1000,4,false)</f>
        <v>192</v>
      </c>
      <c r="AN216" s="32" t="str">
        <f>vlookup($A216,MainData_Jackie!$1:$1000,5,false)</f>
        <v>24</v>
      </c>
      <c r="AO216" s="32" t="str">
        <f>vlookup($A216,MainData_Jackie!$1:$1000,6,false)</f>
        <v>0</v>
      </c>
      <c r="AP216" s="32" t="str">
        <f>vlookup($A216,MainData_Jackie!$1:$1000,7,false)</f>
        <v>0</v>
      </c>
      <c r="AQ216" s="32" t="str">
        <f>vlookup($A216,MainData_Jackie!$1:$1000,8,false)</f>
        <v>0</v>
      </c>
      <c r="AR216" s="32" t="str">
        <f>vlookup($A216,MainData_Jackie!$1:$1000,9,false)</f>
        <v>0</v>
      </c>
      <c r="AS216" s="32" t="str">
        <f>vlookup($A216,MainData_Jackie!$1:$1000,10,false)</f>
        <v>0</v>
      </c>
      <c r="AT216" s="32" t="str">
        <f>vlookup($A216,MainData_Jackie!$1:$1000,11,false)</f>
        <v>10</v>
      </c>
      <c r="AU216" s="32" t="str">
        <f>vlookup($A216,MainData_Jackie!$1:$1000,12,false)</f>
        <v>46</v>
      </c>
      <c r="AV216" s="32" t="str">
        <f>vlookup($A216,MainData_Jackie!$1:$1000,13,false)</f>
        <v>questofheart</v>
      </c>
      <c r="AW216" s="32" t="str">
        <f>vlookup($A216,MainData_Jackie!$1:$1000,14,false)</f>
        <v>com</v>
      </c>
      <c r="AX216" s="32" t="str">
        <f>vlookup($A216,MainData_Jackie!$1:$1000,15,false)</f>
        <v>1427</v>
      </c>
      <c r="AY216" s="32" t="str">
        <f>vlookup($A216,MainData_Jackie!$1:$1000,16,false)</f>
        <v>female</v>
      </c>
      <c r="AZ216" s="32" t="str">
        <f>vlookup($A216,Ian!215:1214,2,false)</f>
        <v/>
      </c>
      <c r="BA216" s="32" t="str">
        <f>vlookup($A216,Ian!215:1214,3,false)</f>
        <v/>
      </c>
      <c r="BB216" s="32" t="str">
        <f>vlookup($A216,Ian!215:1214,4,false)</f>
        <v/>
      </c>
      <c r="BC216" s="32" t="str">
        <f>vlookup($A216,Ian!215:1214,5,false)</f>
        <v/>
      </c>
      <c r="BD216" s="32" t="str">
        <f>vlookup($A216,Ian!215:1214,6,false)</f>
        <v/>
      </c>
      <c r="BE216" s="32" t="str">
        <f>vlookup($A216,Ian!215:1214,7,false)</f>
        <v/>
      </c>
      <c r="BF216" s="32" t="str">
        <f>vlookup($A216,Ian!215:1214,8,false)</f>
        <v/>
      </c>
      <c r="BG216" s="32" t="str">
        <f>vlookup(A216,SentimentScore!$1:$1000,2,false)</f>
        <v>0.984636</v>
      </c>
      <c r="BH216" s="50" t="str">
        <f>vlookup(A216,'Images with Key'!$1:$1000,32)</f>
        <v>https://s3-external-1.amazonaws.com/offertabs/offer/kxdcce/large/810_563f782cb8875-A44R8413.jpg</v>
      </c>
    </row>
    <row r="217">
      <c r="A217" s="12">
        <v>524.0</v>
      </c>
      <c r="B217" s="16" t="s">
        <v>4560</v>
      </c>
      <c r="C217" s="16" t="s">
        <v>4667</v>
      </c>
      <c r="D217" s="18" t="b">
        <v>0</v>
      </c>
      <c r="E217" s="12">
        <v>0.0</v>
      </c>
      <c r="F217" s="12">
        <v>0.0</v>
      </c>
      <c r="G217" s="12">
        <v>0.0</v>
      </c>
      <c r="H217" s="20">
        <v>42313.48611111111</v>
      </c>
      <c r="I217" s="16" t="s">
        <v>4668</v>
      </c>
      <c r="J217" s="16" t="s">
        <v>4669</v>
      </c>
      <c r="K217" s="16" t="s">
        <v>4671</v>
      </c>
      <c r="L217" s="18" t="e">
        <v>#N/A</v>
      </c>
      <c r="M217" s="18" t="e">
        <v>#N/A</v>
      </c>
      <c r="N217" s="18" t="e">
        <v>#N/A</v>
      </c>
      <c r="O217" s="18" t="e">
        <v>#N/A</v>
      </c>
      <c r="P217" s="18" t="e">
        <v>#N/A</v>
      </c>
      <c r="Q217" s="16" t="s">
        <v>4666</v>
      </c>
      <c r="R217" s="18" t="b">
        <v>1</v>
      </c>
      <c r="S217" s="18" t="b">
        <v>1</v>
      </c>
      <c r="T217" s="12">
        <v>31405.0</v>
      </c>
      <c r="U217" s="16" t="s">
        <v>4673</v>
      </c>
      <c r="V217" s="16" t="s">
        <v>513</v>
      </c>
      <c r="W217" s="22"/>
      <c r="X217" s="22"/>
      <c r="Y217" s="22"/>
      <c r="Z217" s="16" t="s">
        <v>4676</v>
      </c>
      <c r="AA217" s="16"/>
      <c r="AB217" s="16"/>
      <c r="AC217" s="32" t="str">
        <f>vlookup(A217,Jilian!$1:$1000,30,false)</f>
        <v/>
      </c>
      <c r="AD217" s="32" t="str">
        <f>vlookup($A217,Jilian!$1:$1000,28,false)</f>
        <v>4</v>
      </c>
      <c r="AE217" s="32" t="str">
        <f>vlookup($A217,Jilian!$1:$1000,29,false)</f>
        <v>#americorps #diversity #education #notcohesive</v>
      </c>
      <c r="AF217" s="32" t="str">
        <f>vlookup(I217,'IP addresss'!$2:$1000,3,false)</f>
        <v>North America</v>
      </c>
      <c r="AG217" s="32" t="str">
        <f>vlookup(I217,'IP addresss'!$2:$1000,6,false)</f>
        <v>NY</v>
      </c>
      <c r="AH217" s="32" t="str">
        <f>vlookup(I217,'IP addresss'!$2:$1000,8,false)</f>
        <v>Buffalo</v>
      </c>
      <c r="AI217" s="32" t="str">
        <f>vlookup(I217,'IP addresss'!$2:$1000,10,false)</f>
        <v>42.88539886</v>
      </c>
      <c r="AJ217" s="32" t="str">
        <f>vlookup(I217,'IP addresss'!$2:$1000,11,false)</f>
        <v>-78.75029755</v>
      </c>
      <c r="AK217" s="32" t="str">
        <f>vlookup(A217,MainData_Jackie!$1:$1000,2,false)</f>
        <v>Farhad Mustafa</v>
      </c>
      <c r="AL217" s="32" t="str">
        <f>vlookup($A217,MainData_Jackie!$1:$1000,3,false)</f>
        <v>1858</v>
      </c>
      <c r="AM217" s="32" t="str">
        <f>vlookup($A217,MainData_Jackie!$1:$1000,4,false)</f>
        <v>320</v>
      </c>
      <c r="AN217" s="32" t="str">
        <f>vlookup($A217,MainData_Jackie!$1:$1000,5,false)</f>
        <v>45</v>
      </c>
      <c r="AO217" s="32" t="str">
        <f>vlookup($A217,MainData_Jackie!$1:$1000,6,false)</f>
        <v>1</v>
      </c>
      <c r="AP217" s="32" t="str">
        <f>vlookup($A217,MainData_Jackie!$1:$1000,7,false)</f>
        <v>0</v>
      </c>
      <c r="AQ217" s="32" t="str">
        <f>vlookup($A217,MainData_Jackie!$1:$1000,8,false)</f>
        <v>0</v>
      </c>
      <c r="AR217" s="32" t="str">
        <f>vlookup($A217,MainData_Jackie!$1:$1000,9,false)</f>
        <v>0</v>
      </c>
      <c r="AS217" s="32" t="str">
        <f>vlookup($A217,MainData_Jackie!$1:$1000,10,false)</f>
        <v>0</v>
      </c>
      <c r="AT217" s="32" t="str">
        <f>vlookup($A217,MainData_Jackie!$1:$1000,11,false)</f>
        <v>1</v>
      </c>
      <c r="AU217" s="32" t="str">
        <f>vlookup($A217,MainData_Jackie!$1:$1000,12,false)</f>
        <v>75</v>
      </c>
      <c r="AV217" s="32" t="str">
        <f>vlookup($A217,MainData_Jackie!$1:$1000,13,false)</f>
        <v>gmail</v>
      </c>
      <c r="AW217" s="32" t="str">
        <f>vlookup($A217,MainData_Jackie!$1:$1000,14,false)</f>
        <v>com</v>
      </c>
      <c r="AX217" s="32" t="str">
        <f>vlookup($A217,MainData_Jackie!$1:$1000,15,false)</f>
        <v>2445</v>
      </c>
      <c r="AY217" s="32" t="str">
        <f>vlookup($A217,MainData_Jackie!$1:$1000,16,false)</f>
        <v>male</v>
      </c>
      <c r="AZ217" s="32" t="str">
        <f>vlookup($A217,Ian!216:1215,2,false)</f>
        <v/>
      </c>
      <c r="BA217" s="32" t="str">
        <f>vlookup($A217,Ian!216:1215,3,false)</f>
        <v/>
      </c>
      <c r="BB217" s="32" t="str">
        <f>vlookup($A217,Ian!216:1215,4,false)</f>
        <v/>
      </c>
      <c r="BC217" s="32" t="str">
        <f>vlookup($A217,Ian!216:1215,5,false)</f>
        <v/>
      </c>
      <c r="BD217" s="32" t="str">
        <f>vlookup($A217,Ian!216:1215,6,false)</f>
        <v/>
      </c>
      <c r="BE217" s="32" t="str">
        <f>vlookup($A217,Ian!216:1215,7,false)</f>
        <v/>
      </c>
      <c r="BF217" s="32" t="str">
        <f>vlookup($A217,Ian!216:1215,8,false)</f>
        <v/>
      </c>
      <c r="BG217" s="32" t="str">
        <f>vlookup(A217,SentimentScore!$1:$1000,2,false)</f>
        <v>0.970885</v>
      </c>
      <c r="BH217" s="50" t="str">
        <f>vlookup(A217,'Images with Key'!$1:$1000,32)</f>
        <v>https://s3-external-1.amazonaws.com/offertabs/offer/kxdcce/large/810_5640c20246dac-FB_Contest.jpg</v>
      </c>
    </row>
    <row r="218">
      <c r="A218" s="12">
        <v>590.0</v>
      </c>
      <c r="B218" s="16" t="s">
        <v>4560</v>
      </c>
      <c r="C218" s="16" t="s">
        <v>4680</v>
      </c>
      <c r="D218" s="18" t="b">
        <v>0</v>
      </c>
      <c r="E218" s="12">
        <v>5.0</v>
      </c>
      <c r="F218" s="12">
        <v>1.0</v>
      </c>
      <c r="G218" s="12">
        <v>4.0</v>
      </c>
      <c r="H218" s="20">
        <v>42317.493055555555</v>
      </c>
      <c r="I218" s="16" t="s">
        <v>4682</v>
      </c>
      <c r="J218" s="16" t="s">
        <v>4684</v>
      </c>
      <c r="K218" s="16" t="s">
        <v>4685</v>
      </c>
      <c r="L218" s="18" t="e">
        <v>#N/A</v>
      </c>
      <c r="M218" s="18" t="e">
        <v>#N/A</v>
      </c>
      <c r="N218" s="18" t="e">
        <v>#N/A</v>
      </c>
      <c r="O218" s="18" t="e">
        <v>#N/A</v>
      </c>
      <c r="P218" s="18" t="e">
        <v>#N/A</v>
      </c>
      <c r="Q218" s="16" t="s">
        <v>4679</v>
      </c>
      <c r="R218" s="18" t="b">
        <v>1</v>
      </c>
      <c r="S218" s="18" t="b">
        <v>0</v>
      </c>
      <c r="T218" s="12">
        <v>30132.0</v>
      </c>
      <c r="U218" s="16" t="s">
        <v>4687</v>
      </c>
      <c r="V218" s="16" t="s">
        <v>513</v>
      </c>
      <c r="W218" s="22"/>
      <c r="X218" s="22"/>
      <c r="Y218" s="22"/>
      <c r="Z218" s="16" t="s">
        <v>4690</v>
      </c>
      <c r="AA218" s="12">
        <v>3.0</v>
      </c>
      <c r="AB218" s="12">
        <v>2.0</v>
      </c>
      <c r="AC218" s="32" t="str">
        <f>vlookup(A218,Jilian!$1:$1000,30,false)</f>
        <v/>
      </c>
      <c r="AD218" s="32" t="str">
        <f>vlookup($A218,Jilian!$1:$1000,28,false)</f>
        <v>2</v>
      </c>
      <c r="AE218" s="32" t="str">
        <f>vlookup($A218,Jilian!$1:$1000,29,false)</f>
        <v/>
      </c>
      <c r="AF218" s="32" t="str">
        <f>vlookup(I218,'IP addresss'!$2:$1000,3,false)</f>
        <v>North America</v>
      </c>
      <c r="AG218" s="32" t="str">
        <f>vlookup(I218,'IP addresss'!$2:$1000,6,false)</f>
        <v>DC</v>
      </c>
      <c r="AH218" s="32" t="str">
        <f>vlookup(I218,'IP addresss'!$2:$1000,8,false)</f>
        <v>Washington</v>
      </c>
      <c r="AI218" s="32" t="str">
        <f>vlookup(I218,'IP addresss'!$2:$1000,10,false)</f>
        <v>38.90570068</v>
      </c>
      <c r="AJ218" s="32" t="str">
        <f>vlookup(I218,'IP addresss'!$2:$1000,11,false)</f>
        <v>-76.978302</v>
      </c>
      <c r="AK218" s="32" t="str">
        <f>vlookup(A218,MainData_Jackie!$1:$1000,2,false)</f>
        <v>Nageeb 'n Fatema Sumar</v>
      </c>
      <c r="AL218" s="32" t="str">
        <f>vlookup($A218,MainData_Jackie!$1:$1000,3,false)</f>
        <v>1949</v>
      </c>
      <c r="AM218" s="32" t="str">
        <f>vlookup($A218,MainData_Jackie!$1:$1000,4,false)</f>
        <v>334</v>
      </c>
      <c r="AN218" s="32" t="str">
        <f>vlookup($A218,MainData_Jackie!$1:$1000,5,false)</f>
        <v>73</v>
      </c>
      <c r="AO218" s="32" t="str">
        <f>vlookup($A218,MainData_Jackie!$1:$1000,6,false)</f>
        <v>0</v>
      </c>
      <c r="AP218" s="32" t="str">
        <f>vlookup($A218,MainData_Jackie!$1:$1000,7,false)</f>
        <v>0</v>
      </c>
      <c r="AQ218" s="32" t="str">
        <f>vlookup($A218,MainData_Jackie!$1:$1000,8,false)</f>
        <v>0</v>
      </c>
      <c r="AR218" s="32" t="str">
        <f>vlookup($A218,MainData_Jackie!$1:$1000,9,false)</f>
        <v>0</v>
      </c>
      <c r="AS218" s="32" t="str">
        <f>vlookup($A218,MainData_Jackie!$1:$1000,10,false)</f>
        <v>1</v>
      </c>
      <c r="AT218" s="32" t="str">
        <f>vlookup($A218,MainData_Jackie!$1:$1000,11,false)</f>
        <v>17</v>
      </c>
      <c r="AU218" s="32" t="str">
        <f>vlookup($A218,MainData_Jackie!$1:$1000,12,false)</f>
        <v>62</v>
      </c>
      <c r="AV218" s="32" t="str">
        <f>vlookup($A218,MainData_Jackie!$1:$1000,13,false)</f>
        <v>gatesfoundation</v>
      </c>
      <c r="AW218" s="32" t="str">
        <f>vlookup($A218,MainData_Jackie!$1:$1000,14,false)</f>
        <v>org</v>
      </c>
      <c r="AX218" s="32" t="str">
        <f>vlookup($A218,MainData_Jackie!$1:$1000,15,false)</f>
        <v>2625</v>
      </c>
      <c r="AY218" s="32" t="str">
        <f>vlookup($A218,MainData_Jackie!$1:$1000,16,false)</f>
        <v/>
      </c>
      <c r="AZ218" s="32" t="str">
        <f>vlookup($A218,Ian!217:1216,2,false)</f>
        <v>Sumar</v>
      </c>
      <c r="BA218" s="32" t="str">
        <f>vlookup($A218,Ian!217:1216,3,false)</f>
        <v>Nageeb</v>
      </c>
      <c r="BB218" s="32" t="str">
        <f>vlookup($A218,Ian!217:1216,4,false)</f>
        <v>Washington, D.C.</v>
      </c>
      <c r="BC218" s="32" t="str">
        <f>vlookup($A218,Ian!217:1216,5,false)</f>
        <v>United States</v>
      </c>
      <c r="BD218" s="32" t="str">
        <f>vlookup($A218,Ian!217:1216,6,false)</f>
        <v/>
      </c>
      <c r="BE218" s="32" t="str">
        <f>vlookup($A218,Ian!217:1216,7,false)</f>
        <v>Bill &amp; Melinda Gates Foundation</v>
      </c>
      <c r="BF218" s="32" t="str">
        <f>vlookup($A218,Ian!217:1216,8,false)</f>
        <v>Senior Program Officer, Global Policy &amp; Advocacy</v>
      </c>
      <c r="BG218" s="32" t="str">
        <f>vlookup(A218,SentimentScore!$1:$1000,2,false)</f>
        <v>0.558652</v>
      </c>
      <c r="BH218" s="50" t="str">
        <f>vlookup(A218,'Images with Key'!$1:$1000,32)</f>
        <v>https://s3-external-1.amazonaws.com/offertabs/offer/kxdcce/large/810_564297b6ede45-IMG_3838.jpg</v>
      </c>
    </row>
    <row r="219">
      <c r="A219" s="12">
        <v>600.0</v>
      </c>
      <c r="B219" s="16" t="s">
        <v>4560</v>
      </c>
      <c r="C219" s="16" t="s">
        <v>4693</v>
      </c>
      <c r="D219" s="18" t="b">
        <v>0</v>
      </c>
      <c r="E219" s="12">
        <v>3.0</v>
      </c>
      <c r="F219" s="12">
        <v>1.0</v>
      </c>
      <c r="G219" s="12">
        <v>2.0</v>
      </c>
      <c r="H219" s="20">
        <v>42311.42847222222</v>
      </c>
      <c r="I219" s="16" t="s">
        <v>4695</v>
      </c>
      <c r="J219" s="16" t="s">
        <v>4696</v>
      </c>
      <c r="K219" s="16" t="s">
        <v>4697</v>
      </c>
      <c r="L219" s="16" t="s">
        <v>264</v>
      </c>
      <c r="M219" s="16" t="s">
        <v>4698</v>
      </c>
      <c r="N219" s="16" t="s">
        <v>4699</v>
      </c>
      <c r="O219" s="16" t="s">
        <v>4701</v>
      </c>
      <c r="P219" s="16" t="s">
        <v>4703</v>
      </c>
      <c r="Q219" s="16" t="s">
        <v>4692</v>
      </c>
      <c r="R219" s="18" t="b">
        <v>1</v>
      </c>
      <c r="S219" s="18" t="b">
        <v>1</v>
      </c>
      <c r="T219" s="12">
        <v>30135.0</v>
      </c>
      <c r="U219" s="16" t="s">
        <v>4705</v>
      </c>
      <c r="V219" s="16" t="s">
        <v>513</v>
      </c>
      <c r="W219" s="22"/>
      <c r="X219" s="22"/>
      <c r="Y219" s="22"/>
      <c r="Z219" s="16" t="s">
        <v>4715</v>
      </c>
      <c r="AA219" s="12">
        <v>1.0</v>
      </c>
      <c r="AB219" s="12">
        <v>2.0</v>
      </c>
      <c r="AC219" s="32" t="str">
        <f>vlookup(A219,Jilian!$1:$1000,30,false)</f>
        <v/>
      </c>
      <c r="AD219" s="32" t="str">
        <f>vlookup($A219,Jilian!$1:$1000,28,false)</f>
        <v>2</v>
      </c>
      <c r="AE219" s="32" t="str">
        <f>vlookup($A219,Jilian!$1:$1000,29,false)</f>
        <v/>
      </c>
      <c r="AF219" s="32" t="str">
        <f>vlookup(I219,'IP addresss'!$2:$1000,3,false)</f>
        <v>North America</v>
      </c>
      <c r="AG219" s="32" t="str">
        <f>vlookup(I219,'IP addresss'!$2:$1000,6,false)</f>
        <v>WA</v>
      </c>
      <c r="AH219" s="32" t="str">
        <f>vlookup(I219,'IP addresss'!$2:$1000,8,false)</f>
        <v>Everett</v>
      </c>
      <c r="AI219" s="32" t="str">
        <f>vlookup(I219,'IP addresss'!$2:$1000,10,false)</f>
        <v>47.9015007</v>
      </c>
      <c r="AJ219" s="32" t="str">
        <f>vlookup(I219,'IP addresss'!$2:$1000,11,false)</f>
        <v>-122.1844025</v>
      </c>
      <c r="AK219" s="32" t="str">
        <f>vlookup(A219,MainData_Jackie!$1:$1000,2,false)</f>
        <v>Kat Campos</v>
      </c>
      <c r="AL219" s="32" t="str">
        <f>vlookup($A219,MainData_Jackie!$1:$1000,3,false)</f>
        <v>7455</v>
      </c>
      <c r="AM219" s="32" t="str">
        <f>vlookup($A219,MainData_Jackie!$1:$1000,4,false)</f>
        <v>1165</v>
      </c>
      <c r="AN219" s="32" t="str">
        <f>vlookup($A219,MainData_Jackie!$1:$1000,5,false)</f>
        <v>209</v>
      </c>
      <c r="AO219" s="32" t="str">
        <f>vlookup($A219,MainData_Jackie!$1:$1000,6,false)</f>
        <v>1</v>
      </c>
      <c r="AP219" s="32" t="str">
        <f>vlookup($A219,MainData_Jackie!$1:$1000,7,false)</f>
        <v>0</v>
      </c>
      <c r="AQ219" s="32" t="str">
        <f>vlookup($A219,MainData_Jackie!$1:$1000,8,false)</f>
        <v>0</v>
      </c>
      <c r="AR219" s="32" t="str">
        <f>vlookup($A219,MainData_Jackie!$1:$1000,9,false)</f>
        <v>0</v>
      </c>
      <c r="AS219" s="32" t="str">
        <f>vlookup($A219,MainData_Jackie!$1:$1000,10,false)</f>
        <v>0</v>
      </c>
      <c r="AT219" s="32" t="str">
        <f>vlookup($A219,MainData_Jackie!$1:$1000,11,false)</f>
        <v>15</v>
      </c>
      <c r="AU219" s="32" t="str">
        <f>vlookup($A219,MainData_Jackie!$1:$1000,12,false)</f>
        <v>365</v>
      </c>
      <c r="AV219" s="32" t="str">
        <f>vlookup($A219,MainData_Jackie!$1:$1000,13,false)</f>
        <v>yahoo</v>
      </c>
      <c r="AW219" s="32" t="str">
        <f>vlookup($A219,MainData_Jackie!$1:$1000,14,false)</f>
        <v>com</v>
      </c>
      <c r="AX219" s="32" t="str">
        <f>vlookup($A219,MainData_Jackie!$1:$1000,15,false)</f>
        <v>9836</v>
      </c>
      <c r="AY219" s="32" t="str">
        <f>vlookup($A219,MainData_Jackie!$1:$1000,16,false)</f>
        <v>female</v>
      </c>
      <c r="AZ219" s="32" t="str">
        <f>vlookup($A219,Ian!218:1217,2,false)</f>
        <v>Kathryn</v>
      </c>
      <c r="BA219" s="32" t="str">
        <f>vlookup($A219,Ian!218:1217,3,false)</f>
        <v>Campos</v>
      </c>
      <c r="BB219" s="32" t="str">
        <f>vlookup($A219,Ian!218:1217,4,false)</f>
        <v>Seattle</v>
      </c>
      <c r="BC219" s="32" t="str">
        <f>vlookup($A219,Ian!218:1217,5,false)</f>
        <v>United States</v>
      </c>
      <c r="BD219" s="32" t="str">
        <f>vlookup($A219,Ian!218:1217,6,false)</f>
        <v>Washington</v>
      </c>
      <c r="BE219" s="32" t="str">
        <f>vlookup($A219,Ian!218:1217,7,false)</f>
        <v/>
      </c>
      <c r="BF219" s="32" t="str">
        <f>vlookup($A219,Ian!218:1217,8,false)</f>
        <v/>
      </c>
      <c r="BG219" s="32" t="str">
        <f>vlookup(A219,SentimentScore!$1:$1000,2,false)</f>
        <v>0.998996</v>
      </c>
      <c r="BH219" s="50" t="str">
        <f>vlookup(A219,'Images with Key'!$1:$1000,32)</f>
        <v>https://s3-external-1.amazonaws.com/offertabs/offer/kxdcce/large/810_563b5b51c3d57-FullSizeRender1.jpg</v>
      </c>
    </row>
    <row r="220">
      <c r="A220" s="12">
        <v>601.0</v>
      </c>
      <c r="B220" s="16" t="s">
        <v>4560</v>
      </c>
      <c r="C220" s="16" t="s">
        <v>4693</v>
      </c>
      <c r="D220" s="18" t="b">
        <v>0</v>
      </c>
      <c r="E220" s="12">
        <v>6.0</v>
      </c>
      <c r="F220" s="12">
        <v>3.0</v>
      </c>
      <c r="G220" s="12">
        <v>3.0</v>
      </c>
      <c r="H220" s="20">
        <v>42313.62986111111</v>
      </c>
      <c r="I220" s="16" t="s">
        <v>4695</v>
      </c>
      <c r="J220" s="16" t="s">
        <v>4696</v>
      </c>
      <c r="K220" s="16" t="s">
        <v>4697</v>
      </c>
      <c r="L220" s="16" t="s">
        <v>264</v>
      </c>
      <c r="M220" s="16" t="s">
        <v>4698</v>
      </c>
      <c r="N220" s="16" t="s">
        <v>4699</v>
      </c>
      <c r="O220" s="16" t="s">
        <v>4701</v>
      </c>
      <c r="P220" s="16" t="s">
        <v>4703</v>
      </c>
      <c r="Q220" s="16" t="s">
        <v>4692</v>
      </c>
      <c r="R220" s="18" t="b">
        <v>1</v>
      </c>
      <c r="S220" s="18" t="b">
        <v>1</v>
      </c>
      <c r="T220" s="12">
        <v>30135.0</v>
      </c>
      <c r="U220" s="16" t="s">
        <v>4705</v>
      </c>
      <c r="V220" s="16" t="s">
        <v>513</v>
      </c>
      <c r="W220" s="22"/>
      <c r="X220" s="22"/>
      <c r="Y220" s="22"/>
      <c r="Z220" s="16" t="s">
        <v>4719</v>
      </c>
      <c r="AA220" s="12">
        <v>2.0</v>
      </c>
      <c r="AB220" s="12">
        <v>2.0</v>
      </c>
      <c r="AC220" s="32" t="str">
        <f>vlookup(A220,Jilian!$1:$1000,30,false)</f>
        <v/>
      </c>
      <c r="AD220" s="32" t="str">
        <f>vlookup($A220,Jilian!$1:$1000,28,false)</f>
        <v>2</v>
      </c>
      <c r="AE220" s="32" t="str">
        <f>vlookup($A220,Jilian!$1:$1000,29,false)</f>
        <v/>
      </c>
      <c r="AF220" s="32" t="str">
        <f>vlookup(I220,'IP addresss'!$2:$1000,3,false)</f>
        <v>North America</v>
      </c>
      <c r="AG220" s="32" t="str">
        <f>vlookup(I220,'IP addresss'!$2:$1000,6,false)</f>
        <v>WA</v>
      </c>
      <c r="AH220" s="32" t="str">
        <f>vlookup(I220,'IP addresss'!$2:$1000,8,false)</f>
        <v>Everett</v>
      </c>
      <c r="AI220" s="32" t="str">
        <f>vlookup(I220,'IP addresss'!$2:$1000,10,false)</f>
        <v>47.9015007</v>
      </c>
      <c r="AJ220" s="32" t="str">
        <f>vlookup(I220,'IP addresss'!$2:$1000,11,false)</f>
        <v>-122.1844025</v>
      </c>
      <c r="AK220" s="32" t="str">
        <f>vlookup(A220,MainData_Jackie!$1:$1000,2,false)</f>
        <v>Kat Campos</v>
      </c>
      <c r="AL220" s="32" t="str">
        <f>vlookup($A220,MainData_Jackie!$1:$1000,3,false)</f>
        <v>7299</v>
      </c>
      <c r="AM220" s="32" t="str">
        <f>vlookup($A220,MainData_Jackie!$1:$1000,4,false)</f>
        <v>1220</v>
      </c>
      <c r="AN220" s="32" t="str">
        <f>vlookup($A220,MainData_Jackie!$1:$1000,5,false)</f>
        <v>170</v>
      </c>
      <c r="AO220" s="32" t="str">
        <f>vlookup($A220,MainData_Jackie!$1:$1000,6,false)</f>
        <v>1</v>
      </c>
      <c r="AP220" s="32" t="str">
        <f>vlookup($A220,MainData_Jackie!$1:$1000,7,false)</f>
        <v>0</v>
      </c>
      <c r="AQ220" s="32" t="str">
        <f>vlookup($A220,MainData_Jackie!$1:$1000,8,false)</f>
        <v>0</v>
      </c>
      <c r="AR220" s="32" t="str">
        <f>vlookup($A220,MainData_Jackie!$1:$1000,9,false)</f>
        <v>0</v>
      </c>
      <c r="AS220" s="32" t="str">
        <f>vlookup($A220,MainData_Jackie!$1:$1000,10,false)</f>
        <v>2</v>
      </c>
      <c r="AT220" s="32" t="str">
        <f>vlookup($A220,MainData_Jackie!$1:$1000,11,false)</f>
        <v>25</v>
      </c>
      <c r="AU220" s="32" t="str">
        <f>vlookup($A220,MainData_Jackie!$1:$1000,12,false)</f>
        <v>336</v>
      </c>
      <c r="AV220" s="32" t="str">
        <f>vlookup($A220,MainData_Jackie!$1:$1000,13,false)</f>
        <v>yahoo</v>
      </c>
      <c r="AW220" s="32" t="str">
        <f>vlookup($A220,MainData_Jackie!$1:$1000,14,false)</f>
        <v>com</v>
      </c>
      <c r="AX220" s="32" t="str">
        <f>vlookup($A220,MainData_Jackie!$1:$1000,15,false)</f>
        <v>9619</v>
      </c>
      <c r="AY220" s="32" t="str">
        <f>vlookup($A220,MainData_Jackie!$1:$1000,16,false)</f>
        <v>female</v>
      </c>
      <c r="AZ220" s="32" t="str">
        <f>vlookup($A220,Ian!219:1218,2,false)</f>
        <v>#N/A</v>
      </c>
      <c r="BA220" s="32" t="str">
        <f>vlookup($A220,Ian!219:1218,3,false)</f>
        <v>#N/A</v>
      </c>
      <c r="BB220" s="32" t="str">
        <f>vlookup($A220,Ian!219:1218,4,false)</f>
        <v>#N/A</v>
      </c>
      <c r="BC220" s="32" t="str">
        <f>vlookup($A220,Ian!219:1218,5,false)</f>
        <v>#N/A</v>
      </c>
      <c r="BD220" s="32" t="str">
        <f>vlookup($A220,Ian!219:1218,6,false)</f>
        <v>#N/A</v>
      </c>
      <c r="BE220" s="32" t="str">
        <f>vlookup($A220,Ian!219:1218,7,false)</f>
        <v>#N/A</v>
      </c>
      <c r="BF220" s="32" t="str">
        <f>vlookup($A220,Ian!219:1218,8,false)</f>
        <v>#N/A</v>
      </c>
      <c r="BG220" s="32" t="str">
        <f>vlookup(A220,SentimentScore!$1:$1000,2,false)</f>
        <v>0.999921</v>
      </c>
      <c r="BH220" s="50" t="str">
        <f>vlookup(A220,'Images with Key'!$1:$1000,32)</f>
        <v>https://s3-external-1.amazonaws.com/offertabs/offer/kxdcce/large/810_5640fcb4282f1-TristanColtancapeslove.jpg</v>
      </c>
    </row>
    <row r="221">
      <c r="A221" s="12">
        <v>602.0</v>
      </c>
      <c r="B221" s="16" t="s">
        <v>4560</v>
      </c>
      <c r="C221" s="16" t="s">
        <v>4693</v>
      </c>
      <c r="D221" s="18" t="b">
        <v>0</v>
      </c>
      <c r="E221" s="12">
        <v>26.0</v>
      </c>
      <c r="F221" s="12">
        <v>2.0</v>
      </c>
      <c r="G221" s="12">
        <v>24.0</v>
      </c>
      <c r="H221" s="20">
        <v>42313.631944444445</v>
      </c>
      <c r="I221" s="16" t="s">
        <v>4721</v>
      </c>
      <c r="J221" s="16" t="s">
        <v>4696</v>
      </c>
      <c r="K221" s="16" t="s">
        <v>4722</v>
      </c>
      <c r="L221" s="18" t="e">
        <v>#N/A</v>
      </c>
      <c r="M221" s="18" t="e">
        <v>#N/A</v>
      </c>
      <c r="N221" s="18" t="e">
        <v>#N/A</v>
      </c>
      <c r="O221" s="18" t="e">
        <v>#N/A</v>
      </c>
      <c r="P221" s="18" t="e">
        <v>#N/A</v>
      </c>
      <c r="Q221" s="16" t="s">
        <v>4720</v>
      </c>
      <c r="R221" s="18" t="b">
        <v>1</v>
      </c>
      <c r="S221" s="18" t="b">
        <v>1</v>
      </c>
      <c r="T221" s="12">
        <v>30135.0</v>
      </c>
      <c r="U221" s="16" t="s">
        <v>4705</v>
      </c>
      <c r="V221" s="16" t="s">
        <v>513</v>
      </c>
      <c r="W221" s="22"/>
      <c r="X221" s="22"/>
      <c r="Y221" s="22"/>
      <c r="Z221" s="16" t="s">
        <v>4727</v>
      </c>
      <c r="AA221" s="12">
        <v>3.0</v>
      </c>
      <c r="AB221" s="12">
        <v>2.0</v>
      </c>
      <c r="AC221" s="32" t="str">
        <f>vlookup(A221,Jilian!$1:$1000,30,false)</f>
        <v/>
      </c>
      <c r="AD221" s="32" t="str">
        <f>vlookup($A221,Jilian!$1:$1000,28,false)</f>
        <v>2</v>
      </c>
      <c r="AE221" s="32" t="str">
        <f>vlookup($A221,Jilian!$1:$1000,29,false)</f>
        <v/>
      </c>
      <c r="AF221" s="32" t="str">
        <f>vlookup(I221,'IP addresss'!$2:$1000,3,false)</f>
        <v>North America</v>
      </c>
      <c r="AG221" s="32" t="str">
        <f>vlookup(I221,'IP addresss'!$2:$1000,6,false)</f>
        <v>CA</v>
      </c>
      <c r="AH221" s="32" t="str">
        <f>vlookup(I221,'IP addresss'!$2:$1000,8,false)</f>
        <v>San Jose</v>
      </c>
      <c r="AI221" s="32" t="str">
        <f>vlookup(I221,'IP addresss'!$2:$1000,10,false)</f>
        <v>37.32389832</v>
      </c>
      <c r="AJ221" s="32" t="str">
        <f>vlookup(I221,'IP addresss'!$2:$1000,11,false)</f>
        <v>-121.9143982</v>
      </c>
      <c r="AK221" s="32" t="str">
        <f>vlookup(A221,MainData_Jackie!$1:$1000,2,false)</f>
        <v>Ann Smith</v>
      </c>
      <c r="AL221" s="32" t="str">
        <f>vlookup($A221,MainData_Jackie!$1:$1000,3,false)</f>
        <v>2729</v>
      </c>
      <c r="AM221" s="32" t="str">
        <f>vlookup($A221,MainData_Jackie!$1:$1000,4,false)</f>
        <v>457</v>
      </c>
      <c r="AN221" s="32" t="str">
        <f>vlookup($A221,MainData_Jackie!$1:$1000,5,false)</f>
        <v>109</v>
      </c>
      <c r="AO221" s="32" t="str">
        <f>vlookup($A221,MainData_Jackie!$1:$1000,6,false)</f>
        <v>1</v>
      </c>
      <c r="AP221" s="32" t="str">
        <f>vlookup($A221,MainData_Jackie!$1:$1000,7,false)</f>
        <v>0</v>
      </c>
      <c r="AQ221" s="32" t="str">
        <f>vlookup($A221,MainData_Jackie!$1:$1000,8,false)</f>
        <v>0</v>
      </c>
      <c r="AR221" s="32" t="str">
        <f>vlookup($A221,MainData_Jackie!$1:$1000,9,false)</f>
        <v>0</v>
      </c>
      <c r="AS221" s="32" t="str">
        <f>vlookup($A221,MainData_Jackie!$1:$1000,10,false)</f>
        <v>0</v>
      </c>
      <c r="AT221" s="32" t="str">
        <f>vlookup($A221,MainData_Jackie!$1:$1000,11,false)</f>
        <v>0</v>
      </c>
      <c r="AU221" s="32" t="str">
        <f>vlookup($A221,MainData_Jackie!$1:$1000,12,false)</f>
        <v>49</v>
      </c>
      <c r="AV221" s="32" t="str">
        <f>vlookup($A221,MainData_Jackie!$1:$1000,13,false)</f>
        <v>breakthroughsv</v>
      </c>
      <c r="AW221" s="32" t="str">
        <f>vlookup($A221,MainData_Jackie!$1:$1000,14,false)</f>
        <v>org</v>
      </c>
      <c r="AX221" s="32" t="str">
        <f>vlookup($A221,MainData_Jackie!$1:$1000,15,false)</f>
        <v>3751</v>
      </c>
      <c r="AY221" s="32" t="str">
        <f>vlookup($A221,MainData_Jackie!$1:$1000,16,false)</f>
        <v>female</v>
      </c>
      <c r="AZ221" s="32" t="str">
        <f>vlookup($A221,Ian!220:1219,2,false)</f>
        <v/>
      </c>
      <c r="BA221" s="32" t="str">
        <f>vlookup($A221,Ian!220:1219,3,false)</f>
        <v/>
      </c>
      <c r="BB221" s="32" t="str">
        <f>vlookup($A221,Ian!220:1219,4,false)</f>
        <v/>
      </c>
      <c r="BC221" s="32" t="str">
        <f>vlookup($A221,Ian!220:1219,5,false)</f>
        <v/>
      </c>
      <c r="BD221" s="32" t="str">
        <f>vlookup($A221,Ian!220:1219,6,false)</f>
        <v/>
      </c>
      <c r="BE221" s="32" t="str">
        <f>vlookup($A221,Ian!220:1219,7,false)</f>
        <v/>
      </c>
      <c r="BF221" s="32" t="str">
        <f>vlookup($A221,Ian!220:1219,8,false)</f>
        <v/>
      </c>
      <c r="BG221" s="32" t="str">
        <f>vlookup(A221,SentimentScore!$1:$1000,2,false)</f>
        <v>0.01634</v>
      </c>
      <c r="BH221" s="50" t="str">
        <f>vlookup(A221,'Images with Key'!$1:$1000,32)</f>
        <v>https://s3-external-1.amazonaws.com/offertabs/offer/kxdcce/large/810_56410491ed971-11872064_10156232375685643_9134462446097618915_o.jpg</v>
      </c>
    </row>
    <row r="222">
      <c r="A222" s="12">
        <v>603.0</v>
      </c>
      <c r="B222" s="16" t="s">
        <v>4560</v>
      </c>
      <c r="C222" s="16" t="s">
        <v>4693</v>
      </c>
      <c r="D222" s="18" t="b">
        <v>0</v>
      </c>
      <c r="E222" s="12">
        <v>19.0</v>
      </c>
      <c r="F222" s="12">
        <v>3.0</v>
      </c>
      <c r="G222" s="12">
        <v>16.0</v>
      </c>
      <c r="H222" s="20">
        <v>42313.63402777778</v>
      </c>
      <c r="I222" s="16" t="s">
        <v>4695</v>
      </c>
      <c r="J222" s="16" t="s">
        <v>4696</v>
      </c>
      <c r="K222" s="16" t="s">
        <v>4697</v>
      </c>
      <c r="L222" s="16" t="s">
        <v>264</v>
      </c>
      <c r="M222" s="16" t="s">
        <v>4698</v>
      </c>
      <c r="N222" s="16" t="s">
        <v>4699</v>
      </c>
      <c r="O222" s="16" t="s">
        <v>4701</v>
      </c>
      <c r="P222" s="16" t="s">
        <v>4703</v>
      </c>
      <c r="Q222" s="16" t="s">
        <v>4692</v>
      </c>
      <c r="R222" s="18" t="b">
        <v>1</v>
      </c>
      <c r="S222" s="18" t="b">
        <v>1</v>
      </c>
      <c r="T222" s="12">
        <v>30135.0</v>
      </c>
      <c r="U222" s="16" t="s">
        <v>4705</v>
      </c>
      <c r="V222" s="16" t="s">
        <v>513</v>
      </c>
      <c r="W222" s="22"/>
      <c r="X222" s="22"/>
      <c r="Y222" s="22"/>
      <c r="Z222" s="16" t="s">
        <v>4736</v>
      </c>
      <c r="AA222" s="12">
        <v>1.0</v>
      </c>
      <c r="AB222" s="12">
        <v>2.0</v>
      </c>
      <c r="AC222" s="32" t="str">
        <f>vlookup(A222,Jilian!$1:$1000,30,false)</f>
        <v/>
      </c>
      <c r="AD222" s="32" t="str">
        <f>vlookup($A222,Jilian!$1:$1000,28,false)</f>
        <v>2</v>
      </c>
      <c r="AE222" s="32" t="str">
        <f>vlookup($A222,Jilian!$1:$1000,29,false)</f>
        <v/>
      </c>
      <c r="AF222" s="32" t="str">
        <f>vlookup(I222,'IP addresss'!$2:$1000,3,false)</f>
        <v>North America</v>
      </c>
      <c r="AG222" s="32" t="str">
        <f>vlookup(I222,'IP addresss'!$2:$1000,6,false)</f>
        <v>WA</v>
      </c>
      <c r="AH222" s="32" t="str">
        <f>vlookup(I222,'IP addresss'!$2:$1000,8,false)</f>
        <v>Everett</v>
      </c>
      <c r="AI222" s="32" t="str">
        <f>vlookup(I222,'IP addresss'!$2:$1000,10,false)</f>
        <v>47.9015007</v>
      </c>
      <c r="AJ222" s="32" t="str">
        <f>vlookup(I222,'IP addresss'!$2:$1000,11,false)</f>
        <v>-122.1844025</v>
      </c>
      <c r="AK222" s="32" t="str">
        <f>vlookup(A222,MainData_Jackie!$1:$1000,2,false)</f>
        <v>Kat Campos</v>
      </c>
      <c r="AL222" s="32" t="str">
        <f>vlookup($A222,MainData_Jackie!$1:$1000,3,false)</f>
        <v>7290</v>
      </c>
      <c r="AM222" s="32" t="str">
        <f>vlookup($A222,MainData_Jackie!$1:$1000,4,false)</f>
        <v>1217</v>
      </c>
      <c r="AN222" s="32" t="str">
        <f>vlookup($A222,MainData_Jackie!$1:$1000,5,false)</f>
        <v>170</v>
      </c>
      <c r="AO222" s="32" t="str">
        <f>vlookup($A222,MainData_Jackie!$1:$1000,6,false)</f>
        <v>1</v>
      </c>
      <c r="AP222" s="32" t="str">
        <f>vlookup($A222,MainData_Jackie!$1:$1000,7,false)</f>
        <v>0</v>
      </c>
      <c r="AQ222" s="32" t="str">
        <f>vlookup($A222,MainData_Jackie!$1:$1000,8,false)</f>
        <v>0</v>
      </c>
      <c r="AR222" s="32" t="str">
        <f>vlookup($A222,MainData_Jackie!$1:$1000,9,false)</f>
        <v>0</v>
      </c>
      <c r="AS222" s="32" t="str">
        <f>vlookup($A222,MainData_Jackie!$1:$1000,10,false)</f>
        <v>2</v>
      </c>
      <c r="AT222" s="32" t="str">
        <f>vlookup($A222,MainData_Jackie!$1:$1000,11,false)</f>
        <v>25</v>
      </c>
      <c r="AU222" s="32" t="str">
        <f>vlookup($A222,MainData_Jackie!$1:$1000,12,false)</f>
        <v>348</v>
      </c>
      <c r="AV222" s="32" t="str">
        <f>vlookup($A222,MainData_Jackie!$1:$1000,13,false)</f>
        <v>yahoo</v>
      </c>
      <c r="AW222" s="32" t="str">
        <f>vlookup($A222,MainData_Jackie!$1:$1000,14,false)</f>
        <v>com</v>
      </c>
      <c r="AX222" s="32" t="str">
        <f>vlookup($A222,MainData_Jackie!$1:$1000,15,false)</f>
        <v>9604</v>
      </c>
      <c r="AY222" s="32" t="str">
        <f>vlookup($A222,MainData_Jackie!$1:$1000,16,false)</f>
        <v>female</v>
      </c>
      <c r="AZ222" s="32" t="str">
        <f>vlookup($A222,Ian!221:1220,2,false)</f>
        <v>#N/A</v>
      </c>
      <c r="BA222" s="32" t="str">
        <f>vlookup($A222,Ian!221:1220,3,false)</f>
        <v>#N/A</v>
      </c>
      <c r="BB222" s="32" t="str">
        <f>vlookup($A222,Ian!221:1220,4,false)</f>
        <v>#N/A</v>
      </c>
      <c r="BC222" s="32" t="str">
        <f>vlookup($A222,Ian!221:1220,5,false)</f>
        <v>#N/A</v>
      </c>
      <c r="BD222" s="32" t="str">
        <f>vlookup($A222,Ian!221:1220,6,false)</f>
        <v>#N/A</v>
      </c>
      <c r="BE222" s="32" t="str">
        <f>vlookup($A222,Ian!221:1220,7,false)</f>
        <v>#N/A</v>
      </c>
      <c r="BF222" s="32" t="str">
        <f>vlookup($A222,Ian!221:1220,8,false)</f>
        <v>#N/A</v>
      </c>
      <c r="BG222" s="32" t="str">
        <f>vlookup(A222,SentimentScore!$1:$1000,2,false)</f>
        <v>0.875677</v>
      </c>
      <c r="BH222" s="50" t="str">
        <f>vlookup(A222,'Images with Key'!$1:$1000,32)</f>
        <v>https://s3-external-1.amazonaws.com/offertabs/offer/kxdcce/large/810_5641081fad2e8-TYCMyGivingStoryImage.JPG</v>
      </c>
    </row>
    <row r="223">
      <c r="A223" s="12">
        <v>604.0</v>
      </c>
      <c r="B223" s="16" t="s">
        <v>4560</v>
      </c>
      <c r="C223" s="16" t="s">
        <v>4693</v>
      </c>
      <c r="D223" s="18" t="b">
        <v>0</v>
      </c>
      <c r="E223" s="12">
        <v>22.0</v>
      </c>
      <c r="F223" s="12">
        <v>10.0</v>
      </c>
      <c r="G223" s="12">
        <v>12.0</v>
      </c>
      <c r="H223" s="20">
        <v>42315.00208333333</v>
      </c>
      <c r="I223" s="16" t="s">
        <v>4695</v>
      </c>
      <c r="J223" s="16" t="s">
        <v>4696</v>
      </c>
      <c r="K223" s="16" t="s">
        <v>4697</v>
      </c>
      <c r="L223" s="16" t="s">
        <v>264</v>
      </c>
      <c r="M223" s="16" t="s">
        <v>4698</v>
      </c>
      <c r="N223" s="16" t="s">
        <v>4699</v>
      </c>
      <c r="O223" s="16" t="s">
        <v>4701</v>
      </c>
      <c r="P223" s="16" t="s">
        <v>4703</v>
      </c>
      <c r="Q223" s="16" t="s">
        <v>4692</v>
      </c>
      <c r="R223" s="18" t="b">
        <v>1</v>
      </c>
      <c r="S223" s="18" t="b">
        <v>1</v>
      </c>
      <c r="T223" s="12">
        <v>30135.0</v>
      </c>
      <c r="U223" s="16" t="s">
        <v>4705</v>
      </c>
      <c r="V223" s="16" t="s">
        <v>513</v>
      </c>
      <c r="W223" s="22"/>
      <c r="X223" s="22"/>
      <c r="Y223" s="22"/>
      <c r="Z223" s="16" t="s">
        <v>4744</v>
      </c>
      <c r="AA223" s="12">
        <v>1.0</v>
      </c>
      <c r="AB223" s="12">
        <v>2.0</v>
      </c>
      <c r="AC223" s="32" t="str">
        <f>vlookup(A223,Jilian!$1:$1000,30,false)</f>
        <v/>
      </c>
      <c r="AD223" s="32" t="str">
        <f>vlookup($A223,Jilian!$1:$1000,28,false)</f>
        <v>2</v>
      </c>
      <c r="AE223" s="32" t="str">
        <f>vlookup($A223,Jilian!$1:$1000,29,false)</f>
        <v/>
      </c>
      <c r="AF223" s="32" t="str">
        <f>vlookup(I223,'IP addresss'!$2:$1000,3,false)</f>
        <v>North America</v>
      </c>
      <c r="AG223" s="32" t="str">
        <f>vlookup(I223,'IP addresss'!$2:$1000,6,false)</f>
        <v>WA</v>
      </c>
      <c r="AH223" s="32" t="str">
        <f>vlookup(I223,'IP addresss'!$2:$1000,8,false)</f>
        <v>Everett</v>
      </c>
      <c r="AI223" s="32" t="str">
        <f>vlookup(I223,'IP addresss'!$2:$1000,10,false)</f>
        <v>47.9015007</v>
      </c>
      <c r="AJ223" s="32" t="str">
        <f>vlookup(I223,'IP addresss'!$2:$1000,11,false)</f>
        <v>-122.1844025</v>
      </c>
      <c r="AK223" s="32" t="str">
        <f>vlookup(A223,MainData_Jackie!$1:$1000,2,false)</f>
        <v>Kat Campos</v>
      </c>
      <c r="AL223" s="32" t="str">
        <f>vlookup($A223,MainData_Jackie!$1:$1000,3,false)</f>
        <v>5771</v>
      </c>
      <c r="AM223" s="32" t="str">
        <f>vlookup($A223,MainData_Jackie!$1:$1000,4,false)</f>
        <v>959</v>
      </c>
      <c r="AN223" s="32" t="str">
        <f>vlookup($A223,MainData_Jackie!$1:$1000,5,false)</f>
        <v>126</v>
      </c>
      <c r="AO223" s="32" t="str">
        <f>vlookup($A223,MainData_Jackie!$1:$1000,6,false)</f>
        <v>1</v>
      </c>
      <c r="AP223" s="32" t="str">
        <f>vlookup($A223,MainData_Jackie!$1:$1000,7,false)</f>
        <v>0</v>
      </c>
      <c r="AQ223" s="32" t="str">
        <f>vlookup($A223,MainData_Jackie!$1:$1000,8,false)</f>
        <v>0</v>
      </c>
      <c r="AR223" s="32" t="str">
        <f>vlookup($A223,MainData_Jackie!$1:$1000,9,false)</f>
        <v>0</v>
      </c>
      <c r="AS223" s="32" t="str">
        <f>vlookup($A223,MainData_Jackie!$1:$1000,10,false)</f>
        <v>0</v>
      </c>
      <c r="AT223" s="32" t="str">
        <f>vlookup($A223,MainData_Jackie!$1:$1000,11,false)</f>
        <v>11</v>
      </c>
      <c r="AU223" s="32" t="str">
        <f>vlookup($A223,MainData_Jackie!$1:$1000,12,false)</f>
        <v>331</v>
      </c>
      <c r="AV223" s="32" t="str">
        <f>vlookup($A223,MainData_Jackie!$1:$1000,13,false)</f>
        <v>yahoo</v>
      </c>
      <c r="AW223" s="32" t="str">
        <f>vlookup($A223,MainData_Jackie!$1:$1000,14,false)</f>
        <v>com</v>
      </c>
      <c r="AX223" s="32" t="str">
        <f>vlookup($A223,MainData_Jackie!$1:$1000,15,false)</f>
        <v>7689</v>
      </c>
      <c r="AY223" s="32" t="str">
        <f>vlookup($A223,MainData_Jackie!$1:$1000,16,false)</f>
        <v>female</v>
      </c>
      <c r="AZ223" s="32" t="str">
        <f>vlookup($A223,Ian!222:1221,2,false)</f>
        <v>#N/A</v>
      </c>
      <c r="BA223" s="32" t="str">
        <f>vlookup($A223,Ian!222:1221,3,false)</f>
        <v>#N/A</v>
      </c>
      <c r="BB223" s="32" t="str">
        <f>vlookup($A223,Ian!222:1221,4,false)</f>
        <v>#N/A</v>
      </c>
      <c r="BC223" s="32" t="str">
        <f>vlookup($A223,Ian!222:1221,5,false)</f>
        <v>#N/A</v>
      </c>
      <c r="BD223" s="32" t="str">
        <f>vlookup($A223,Ian!222:1221,6,false)</f>
        <v>#N/A</v>
      </c>
      <c r="BE223" s="32" t="str">
        <f>vlookup($A223,Ian!222:1221,7,false)</f>
        <v>#N/A</v>
      </c>
      <c r="BF223" s="32" t="str">
        <f>vlookup($A223,Ian!222:1221,8,false)</f>
        <v>#N/A</v>
      </c>
      <c r="BG223" s="32" t="str">
        <f>vlookup(A223,SentimentScore!$1:$1000,2,false)</f>
        <v>0.998496</v>
      </c>
      <c r="BH223" s="50" t="str">
        <f>vlookup(A223,'Images with Key'!$1:$1000,32)</f>
        <v>https://s3-external-1.amazonaws.com/offertabs/offer/kxdcce/large/810_56423af0cd6d9-12046863_10206732260400652_3179116871844461816_n.jpg</v>
      </c>
    </row>
    <row r="224">
      <c r="A224" s="12">
        <v>621.0</v>
      </c>
      <c r="B224" s="16" t="s">
        <v>4560</v>
      </c>
      <c r="C224" s="16" t="s">
        <v>4748</v>
      </c>
      <c r="D224" s="18" t="b">
        <v>1</v>
      </c>
      <c r="E224" s="12">
        <v>4.0</v>
      </c>
      <c r="F224" s="12">
        <v>1.0</v>
      </c>
      <c r="G224" s="12">
        <v>3.0</v>
      </c>
      <c r="H224" s="20">
        <v>42325.32708333333</v>
      </c>
      <c r="I224" s="16" t="s">
        <v>4751</v>
      </c>
      <c r="J224" s="16" t="s">
        <v>4752</v>
      </c>
      <c r="K224" s="16" t="s">
        <v>4754</v>
      </c>
      <c r="L224" s="16" t="s">
        <v>264</v>
      </c>
      <c r="M224" s="12">
        <v>0.0</v>
      </c>
      <c r="N224" s="12">
        <v>0.0</v>
      </c>
      <c r="O224" s="16" t="s">
        <v>4755</v>
      </c>
      <c r="P224" s="16" t="s">
        <v>4756</v>
      </c>
      <c r="Q224" s="16" t="s">
        <v>4747</v>
      </c>
      <c r="R224" s="18" t="b">
        <v>0</v>
      </c>
      <c r="S224" s="18" t="b">
        <v>0</v>
      </c>
      <c r="T224" s="12">
        <v>30308.0</v>
      </c>
      <c r="U224" s="16" t="s">
        <v>4758</v>
      </c>
      <c r="V224" s="16" t="s">
        <v>513</v>
      </c>
      <c r="W224" s="51">
        <v>1024341.0</v>
      </c>
      <c r="X224" s="51">
        <v>933100.0</v>
      </c>
      <c r="Y224" s="16" t="s">
        <v>4759</v>
      </c>
      <c r="Z224" s="16" t="s">
        <v>4762</v>
      </c>
      <c r="AA224" s="12">
        <v>1.0</v>
      </c>
      <c r="AB224" s="12">
        <v>1.0</v>
      </c>
      <c r="AC224" s="32" t="str">
        <f>vlookup(A224,Jilian!$1:$1000,30,false)</f>
        <v/>
      </c>
      <c r="AD224" s="32" t="str">
        <f>vlookup($A224,Jilian!$1:$1000,28,false)</f>
        <v>1</v>
      </c>
      <c r="AE224" s="32" t="str">
        <f>vlookup($A224,Jilian!$1:$1000,29,false)</f>
        <v/>
      </c>
      <c r="AF224" s="32" t="str">
        <f>vlookup(I224,'IP addresss'!$2:$1000,3,false)</f>
        <v>North America</v>
      </c>
      <c r="AG224" s="32" t="str">
        <f>vlookup(I224,'IP addresss'!$2:$1000,6,false)</f>
        <v>GA</v>
      </c>
      <c r="AH224" s="32" t="str">
        <f>vlookup(I224,'IP addresss'!$2:$1000,8,false)</f>
        <v>Atlanta</v>
      </c>
      <c r="AI224" s="32" t="str">
        <f>vlookup(I224,'IP addresss'!$2:$1000,10,false)</f>
        <v>33.84769821</v>
      </c>
      <c r="AJ224" s="32" t="str">
        <f>vlookup(I224,'IP addresss'!$2:$1000,11,false)</f>
        <v>-84.28140259</v>
      </c>
      <c r="AK224" s="32" t="str">
        <f>vlookup(A224,MainData_Jackie!$1:$1000,2,false)</f>
        <v>Brandi Brassell</v>
      </c>
      <c r="AL224" s="32" t="str">
        <f>vlookup($A224,MainData_Jackie!$1:$1000,3,false)</f>
        <v>1934</v>
      </c>
      <c r="AM224" s="32" t="str">
        <f>vlookup($A224,MainData_Jackie!$1:$1000,4,false)</f>
        <v>376</v>
      </c>
      <c r="AN224" s="32" t="str">
        <f>vlookup($A224,MainData_Jackie!$1:$1000,5,false)</f>
        <v>44</v>
      </c>
      <c r="AO224" s="32" t="str">
        <f>vlookup($A224,MainData_Jackie!$1:$1000,6,false)</f>
        <v>0</v>
      </c>
      <c r="AP224" s="32" t="str">
        <f>vlookup($A224,MainData_Jackie!$1:$1000,7,false)</f>
        <v>0</v>
      </c>
      <c r="AQ224" s="32" t="str">
        <f>vlookup($A224,MainData_Jackie!$1:$1000,8,false)</f>
        <v>0</v>
      </c>
      <c r="AR224" s="32" t="str">
        <f>vlookup($A224,MainData_Jackie!$1:$1000,9,false)</f>
        <v>0</v>
      </c>
      <c r="AS224" s="32" t="str">
        <f>vlookup($A224,MainData_Jackie!$1:$1000,10,false)</f>
        <v>2</v>
      </c>
      <c r="AT224" s="32" t="str">
        <f>vlookup($A224,MainData_Jackie!$1:$1000,11,false)</f>
        <v>0</v>
      </c>
      <c r="AU224" s="32" t="str">
        <f>vlookup($A224,MainData_Jackie!$1:$1000,12,false)</f>
        <v>49</v>
      </c>
      <c r="AV224" s="32" t="str">
        <f>vlookup($A224,MainData_Jackie!$1:$1000,13,false)</f>
        <v>gmail</v>
      </c>
      <c r="AW224" s="32" t="str">
        <f>vlookup($A224,MainData_Jackie!$1:$1000,14,false)</f>
        <v>com</v>
      </c>
      <c r="AX224" s="32" t="str">
        <f>vlookup($A224,MainData_Jackie!$1:$1000,15,false)</f>
        <v>2546</v>
      </c>
      <c r="AY224" s="32" t="str">
        <f>vlookup($A224,MainData_Jackie!$1:$1000,16,false)</f>
        <v>female</v>
      </c>
      <c r="AZ224" s="32" t="str">
        <f>vlookup($A224,Ian!223:1222,2,false)</f>
        <v>Brandi</v>
      </c>
      <c r="BA224" s="32" t="str">
        <f>vlookup($A224,Ian!223:1222,3,false)</f>
        <v>Brassell</v>
      </c>
      <c r="BB224" s="32" t="str">
        <f>vlookup($A224,Ian!223:1222,4,false)</f>
        <v>Powder Springs</v>
      </c>
      <c r="BC224" s="32" t="str">
        <f>vlookup($A224,Ian!223:1222,5,false)</f>
        <v>United States</v>
      </c>
      <c r="BD224" s="32" t="str">
        <f>vlookup($A224,Ian!223:1222,6,false)</f>
        <v>Georgia</v>
      </c>
      <c r="BE224" s="32" t="str">
        <f>vlookup($A224,Ian!223:1222,7,false)</f>
        <v>D. G. Fowler Electric Co., Inc.</v>
      </c>
      <c r="BF224" s="32" t="str">
        <f>vlookup($A224,Ian!223:1222,8,false)</f>
        <v>Project Manager Assistant</v>
      </c>
      <c r="BG224" s="32" t="str">
        <f>vlookup(A224,SentimentScore!$1:$1000,2,false)</f>
        <v>0.999999</v>
      </c>
      <c r="BH224" s="32" t="str">
        <f>vlookup(A224,'Images with Key'!$1:$1000,32)</f>
        <v/>
      </c>
    </row>
    <row r="225">
      <c r="A225" s="12">
        <v>667.0</v>
      </c>
      <c r="B225" s="16" t="s">
        <v>4560</v>
      </c>
      <c r="C225" s="16" t="s">
        <v>1824</v>
      </c>
      <c r="D225" s="18" t="b">
        <v>1</v>
      </c>
      <c r="E225" s="12">
        <v>2.0</v>
      </c>
      <c r="F225" s="12">
        <v>2.0</v>
      </c>
      <c r="G225" s="22"/>
      <c r="H225" s="20">
        <v>42331.77013888889</v>
      </c>
      <c r="I225" s="16" t="s">
        <v>4766</v>
      </c>
      <c r="J225" s="16" t="s">
        <v>1826</v>
      </c>
      <c r="K225" s="16" t="s">
        <v>4767</v>
      </c>
      <c r="L225" s="18" t="e">
        <v>#N/A</v>
      </c>
      <c r="M225" s="18" t="e">
        <v>#N/A</v>
      </c>
      <c r="N225" s="18" t="e">
        <v>#N/A</v>
      </c>
      <c r="O225" s="18" t="e">
        <v>#N/A</v>
      </c>
      <c r="P225" s="18" t="e">
        <v>#N/A</v>
      </c>
      <c r="Q225" s="16" t="s">
        <v>4764</v>
      </c>
      <c r="R225" s="18" t="b">
        <v>0</v>
      </c>
      <c r="S225" s="18" t="b">
        <v>1</v>
      </c>
      <c r="T225" s="12">
        <v>30540.0</v>
      </c>
      <c r="U225" s="16" t="s">
        <v>1829</v>
      </c>
      <c r="V225" s="16" t="s">
        <v>513</v>
      </c>
      <c r="W225" s="51">
        <v>178896.0</v>
      </c>
      <c r="X225" s="51">
        <v>162596.0</v>
      </c>
      <c r="Y225" s="16" t="s">
        <v>1830</v>
      </c>
      <c r="Z225" s="16" t="s">
        <v>4773</v>
      </c>
      <c r="AA225" s="12">
        <v>1.0</v>
      </c>
      <c r="AB225" s="12">
        <v>2.0</v>
      </c>
      <c r="AC225" s="32" t="str">
        <f>vlookup(A225,Jilian!$1:$1000,30,false)</f>
        <v/>
      </c>
      <c r="AD225" s="32" t="str">
        <f>vlookup($A225,Jilian!$1:$1000,28,false)</f>
        <v>2</v>
      </c>
      <c r="AE225" s="32" t="str">
        <f>vlookup($A225,Jilian!$1:$1000,29,false)</f>
        <v/>
      </c>
      <c r="AF225" s="32" t="str">
        <f>vlookup(I225,'IP addresss'!$2:$1000,3,false)</f>
        <v>North America</v>
      </c>
      <c r="AG225" s="32" t="str">
        <f>vlookup(I225,'IP addresss'!$2:$1000,6,false)</f>
        <v>GA</v>
      </c>
      <c r="AH225" s="32" t="str">
        <f>vlookup(I225,'IP addresss'!$2:$1000,8,false)</f>
        <v>Atlanta</v>
      </c>
      <c r="AI225" s="32" t="str">
        <f>vlookup(I225,'IP addresss'!$2:$1000,10,false)</f>
        <v>33.79809952</v>
      </c>
      <c r="AJ225" s="32" t="str">
        <f>vlookup(I225,'IP addresss'!$2:$1000,11,false)</f>
        <v>-84.38770294</v>
      </c>
      <c r="AK225" s="32" t="str">
        <f>vlookup(A225,MainData_Jackie!$1:$1000,2,false)</f>
        <v>Marie Klein Dunkle</v>
      </c>
      <c r="AL225" s="32" t="str">
        <f>vlookup($A225,MainData_Jackie!$1:$1000,3,false)</f>
        <v>2958</v>
      </c>
      <c r="AM225" s="32" t="str">
        <f>vlookup($A225,MainData_Jackie!$1:$1000,4,false)</f>
        <v>504</v>
      </c>
      <c r="AN225" s="32" t="str">
        <f>vlookup($A225,MainData_Jackie!$1:$1000,5,false)</f>
        <v>66</v>
      </c>
      <c r="AO225" s="32" t="str">
        <f>vlookup($A225,MainData_Jackie!$1:$1000,6,false)</f>
        <v>1</v>
      </c>
      <c r="AP225" s="32" t="str">
        <f>vlookup($A225,MainData_Jackie!$1:$1000,7,false)</f>
        <v>0</v>
      </c>
      <c r="AQ225" s="32" t="str">
        <f>vlookup($A225,MainData_Jackie!$1:$1000,8,false)</f>
        <v>0</v>
      </c>
      <c r="AR225" s="32" t="str">
        <f>vlookup($A225,MainData_Jackie!$1:$1000,9,false)</f>
        <v>0</v>
      </c>
      <c r="AS225" s="32" t="str">
        <f>vlookup($A225,MainData_Jackie!$1:$1000,10,false)</f>
        <v>0</v>
      </c>
      <c r="AT225" s="32" t="str">
        <f>vlookup($A225,MainData_Jackie!$1:$1000,11,false)</f>
        <v>14</v>
      </c>
      <c r="AU225" s="32" t="str">
        <f>vlookup($A225,MainData_Jackie!$1:$1000,12,false)</f>
        <v>95</v>
      </c>
      <c r="AV225" s="32" t="str">
        <f>vlookup($A225,MainData_Jackie!$1:$1000,13,false)</f>
        <v>mindspring</v>
      </c>
      <c r="AW225" s="32" t="str">
        <f>vlookup($A225,MainData_Jackie!$1:$1000,14,false)</f>
        <v>com</v>
      </c>
      <c r="AX225" s="32" t="str">
        <f>vlookup($A225,MainData_Jackie!$1:$1000,15,false)</f>
        <v>3862</v>
      </c>
      <c r="AY225" s="32" t="str">
        <f>vlookup($A225,MainData_Jackie!$1:$1000,16,false)</f>
        <v>female</v>
      </c>
      <c r="AZ225" s="32" t="str">
        <f>vlookup($A225,Ian!224:1223,2,false)</f>
        <v>Marie</v>
      </c>
      <c r="BA225" s="32" t="str">
        <f>vlookup($A225,Ian!224:1223,3,false)</f>
        <v>Dunkle</v>
      </c>
      <c r="BB225" s="32" t="str">
        <f>vlookup($A225,Ian!224:1223,4,false)</f>
        <v/>
      </c>
      <c r="BC225" s="32" t="str">
        <f>vlookup($A225,Ian!224:1223,5,false)</f>
        <v/>
      </c>
      <c r="BD225" s="32" t="str">
        <f>vlookup($A225,Ian!224:1223,6,false)</f>
        <v/>
      </c>
      <c r="BE225" s="32" t="str">
        <f>vlookup($A225,Ian!224:1223,7,false)</f>
        <v/>
      </c>
      <c r="BF225" s="32" t="str">
        <f>vlookup($A225,Ian!224:1223,8,false)</f>
        <v/>
      </c>
      <c r="BG225" s="32" t="str">
        <f>vlookup(A225,SentimentScore!$1:$1000,2,false)</f>
        <v>0.694633</v>
      </c>
      <c r="BH225" s="50" t="str">
        <f>vlookup(A225,'Images with Key'!$1:$1000,32)</f>
        <v>https://s3-external-1.amazonaws.com/offertabs/offer/kxdcce/large/810_5637b2fa2c046-DSC_0098.JPG</v>
      </c>
    </row>
    <row r="226">
      <c r="A226" s="12">
        <v>150.0</v>
      </c>
      <c r="B226" s="16" t="s">
        <v>4560</v>
      </c>
      <c r="C226" s="16" t="s">
        <v>1738</v>
      </c>
      <c r="D226" s="18" t="b">
        <v>1</v>
      </c>
      <c r="E226" s="12">
        <v>27.0</v>
      </c>
      <c r="F226" s="12">
        <v>4.0</v>
      </c>
      <c r="G226" s="12">
        <v>23.0</v>
      </c>
      <c r="H226" s="20">
        <v>42326.43819444445</v>
      </c>
      <c r="I226" s="16" t="s">
        <v>1739</v>
      </c>
      <c r="J226" s="16" t="s">
        <v>1740</v>
      </c>
      <c r="K226" s="16" t="s">
        <v>1741</v>
      </c>
      <c r="L226" s="18" t="e">
        <v>#N/A</v>
      </c>
      <c r="M226" s="18" t="e">
        <v>#N/A</v>
      </c>
      <c r="N226" s="18" t="e">
        <v>#N/A</v>
      </c>
      <c r="O226" s="18" t="e">
        <v>#N/A</v>
      </c>
      <c r="P226" s="18" t="e">
        <v>#N/A</v>
      </c>
      <c r="Q226" s="16" t="s">
        <v>1742</v>
      </c>
      <c r="R226" s="18" t="b">
        <v>1</v>
      </c>
      <c r="S226" s="18" t="b">
        <v>0</v>
      </c>
      <c r="T226" s="12">
        <v>96817.0</v>
      </c>
      <c r="U226" s="16" t="s">
        <v>1743</v>
      </c>
      <c r="V226" s="16" t="s">
        <v>1744</v>
      </c>
      <c r="W226" s="51">
        <v>3340507.0</v>
      </c>
      <c r="X226" s="51">
        <v>3530991.0</v>
      </c>
      <c r="Y226" s="16" t="s">
        <v>1745</v>
      </c>
      <c r="Z226" s="16" t="s">
        <v>4779</v>
      </c>
      <c r="AA226" s="16"/>
      <c r="AB226" s="16"/>
      <c r="AC226" s="32" t="str">
        <f>vlookup(A226,Jilian!$1:$1000,30,false)</f>
        <v/>
      </c>
      <c r="AD226" s="32" t="str">
        <f>vlookup($A226,Jilian!$1:$1000,28,false)</f>
        <v>4</v>
      </c>
      <c r="AE226" s="32" t="str">
        <f>vlookup($A226,Jilian!$1:$1000,29,false)</f>
        <v>#fostercare #children #calltoaction</v>
      </c>
      <c r="AF226" s="32" t="str">
        <f>vlookup(I226,'IP addresss'!$2:$1000,3,false)</f>
        <v>North America</v>
      </c>
      <c r="AG226" s="32" t="str">
        <f>vlookup(I226,'IP addresss'!$2:$1000,6,false)</f>
        <v>MI</v>
      </c>
      <c r="AH226" s="32" t="str">
        <f>vlookup(I226,'IP addresss'!$2:$1000,8,false)</f>
        <v>Flat Rock</v>
      </c>
      <c r="AI226" s="32" t="str">
        <f>vlookup(I226,'IP addresss'!$2:$1000,10,false)</f>
        <v>42.11249924</v>
      </c>
      <c r="AJ226" s="32" t="str">
        <f>vlookup(I226,'IP addresss'!$2:$1000,11,false)</f>
        <v>-83.30169678</v>
      </c>
      <c r="AK226" s="32" t="str">
        <f>vlookup(A226,MainData_Jackie!$1:$1000,2,false)</f>
        <v>Kathleen Morehouse</v>
      </c>
      <c r="AL226" s="32" t="str">
        <f>vlookup($A226,MainData_Jackie!$1:$1000,3,false)</f>
        <v>1700</v>
      </c>
      <c r="AM226" s="32" t="str">
        <f>vlookup($A226,MainData_Jackie!$1:$1000,4,false)</f>
        <v>289</v>
      </c>
      <c r="AN226" s="32" t="str">
        <f>vlookup($A226,MainData_Jackie!$1:$1000,5,false)</f>
        <v>63</v>
      </c>
      <c r="AO226" s="32" t="str">
        <f>vlookup($A226,MainData_Jackie!$1:$1000,6,false)</f>
        <v>0</v>
      </c>
      <c r="AP226" s="32" t="str">
        <f>vlookup($A226,MainData_Jackie!$1:$1000,7,false)</f>
        <v>1</v>
      </c>
      <c r="AQ226" s="32" t="str">
        <f>vlookup($A226,MainData_Jackie!$1:$1000,8,false)</f>
        <v>0</v>
      </c>
      <c r="AR226" s="32" t="str">
        <f>vlookup($A226,MainData_Jackie!$1:$1000,9,false)</f>
        <v>0</v>
      </c>
      <c r="AS226" s="32" t="str">
        <f>vlookup($A226,MainData_Jackie!$1:$1000,10,false)</f>
        <v>4</v>
      </c>
      <c r="AT226" s="32" t="str">
        <f>vlookup($A226,MainData_Jackie!$1:$1000,11,false)</f>
        <v>16</v>
      </c>
      <c r="AU226" s="32" t="str">
        <f>vlookup($A226,MainData_Jackie!$1:$1000,12,false)</f>
        <v>47</v>
      </c>
      <c r="AV226" s="32" t="str">
        <f>vlookup($A226,MainData_Jackie!$1:$1000,13,false)</f>
        <v>wideopenwest</v>
      </c>
      <c r="AW226" s="32" t="str">
        <f>vlookup($A226,MainData_Jackie!$1:$1000,14,false)</f>
        <v>com</v>
      </c>
      <c r="AX226" s="32" t="str">
        <f>vlookup($A226,MainData_Jackie!$1:$1000,15,false)</f>
        <v>2241</v>
      </c>
      <c r="AY226" s="32" t="str">
        <f>vlookup($A226,MainData_Jackie!$1:$1000,16,false)</f>
        <v>female</v>
      </c>
      <c r="AZ226" s="32" t="str">
        <f>vlookup($A226,Ian!225:1224,2,false)</f>
        <v>#N/A</v>
      </c>
      <c r="BA226" s="32" t="str">
        <f>vlookup($A226,Ian!225:1224,3,false)</f>
        <v>#N/A</v>
      </c>
      <c r="BB226" s="32" t="str">
        <f>vlookup($A226,Ian!225:1224,4,false)</f>
        <v>#N/A</v>
      </c>
      <c r="BC226" s="32" t="str">
        <f>vlookup($A226,Ian!225:1224,5,false)</f>
        <v>#N/A</v>
      </c>
      <c r="BD226" s="32" t="str">
        <f>vlookup($A226,Ian!225:1224,6,false)</f>
        <v>#N/A</v>
      </c>
      <c r="BE226" s="32" t="str">
        <f>vlookup($A226,Ian!225:1224,7,false)</f>
        <v>#N/A</v>
      </c>
      <c r="BF226" s="32" t="str">
        <f>vlookup($A226,Ian!225:1224,8,false)</f>
        <v>#N/A</v>
      </c>
      <c r="BG226" s="32" t="str">
        <f>vlookup(A226,SentimentScore!$1:$1000,2,false)</f>
        <v>0.822668</v>
      </c>
      <c r="BH226" s="32" t="str">
        <f>vlookup(A226,'Images with Key'!$1:$1000,32)</f>
        <v/>
      </c>
    </row>
    <row r="227">
      <c r="A227" s="12">
        <v>33.0</v>
      </c>
      <c r="B227" s="16" t="s">
        <v>4560</v>
      </c>
      <c r="C227" s="16" t="s">
        <v>619</v>
      </c>
      <c r="D227" s="18" t="b">
        <v>1</v>
      </c>
      <c r="E227" s="12">
        <v>1.0</v>
      </c>
      <c r="F227" s="12">
        <v>0.0</v>
      </c>
      <c r="G227" s="12">
        <v>1.0</v>
      </c>
      <c r="H227" s="20">
        <v>42319.46597222222</v>
      </c>
      <c r="I227" s="16" t="s">
        <v>620</v>
      </c>
      <c r="J227" s="16" t="s">
        <v>621</v>
      </c>
      <c r="K227" s="16" t="s">
        <v>622</v>
      </c>
      <c r="L227" s="18" t="e">
        <v>#N/A</v>
      </c>
      <c r="M227" s="18" t="e">
        <v>#N/A</v>
      </c>
      <c r="N227" s="18" t="e">
        <v>#N/A</v>
      </c>
      <c r="O227" s="18" t="e">
        <v>#N/A</v>
      </c>
      <c r="P227" s="18" t="e">
        <v>#N/A</v>
      </c>
      <c r="Q227" s="16" t="s">
        <v>623</v>
      </c>
      <c r="R227" s="18" t="b">
        <v>1</v>
      </c>
      <c r="S227" s="18" t="b">
        <v>0</v>
      </c>
      <c r="T227" s="12">
        <v>52556.0</v>
      </c>
      <c r="U227" s="16" t="s">
        <v>624</v>
      </c>
      <c r="V227" s="16" t="s">
        <v>625</v>
      </c>
      <c r="W227" s="22"/>
      <c r="X227" s="22"/>
      <c r="Y227" s="16" t="s">
        <v>626</v>
      </c>
      <c r="Z227" s="16" t="s">
        <v>4785</v>
      </c>
      <c r="AA227" s="12">
        <v>3.0</v>
      </c>
      <c r="AB227" s="12">
        <v>2.0</v>
      </c>
      <c r="AC227" s="32" t="str">
        <f>vlookup(A227,Jilian!$1:$1000,30,false)</f>
        <v/>
      </c>
      <c r="AD227" s="32" t="str">
        <f>vlookup($A227,Jilian!$1:$1000,28,false)</f>
        <v>2</v>
      </c>
      <c r="AE227" s="32" t="str">
        <f>vlookup($A227,Jilian!$1:$1000,29,false)</f>
        <v/>
      </c>
      <c r="AF227" s="32" t="str">
        <f>vlookup(I227,'IP addresss'!$2:$1000,3,false)</f>
        <v>Europe</v>
      </c>
      <c r="AG227" s="32" t="str">
        <f>vlookup(I227,'IP addresss'!$2:$1000,6,false)</f>
        <v>34</v>
      </c>
      <c r="AH227" s="32" t="str">
        <f>vlookup(I227,'IP addresss'!$2:$1000,8,false)</f>
        <v>Servian</v>
      </c>
      <c r="AI227" s="32" t="str">
        <f>vlookup(I227,'IP addresss'!$2:$1000,10,false)</f>
        <v>43.42720032</v>
      </c>
      <c r="AJ227" s="32" t="str">
        <f>vlookup(I227,'IP addresss'!$2:$1000,11,false)</f>
        <v>3.300299883</v>
      </c>
      <c r="AK227" s="32" t="str">
        <f>vlookup(A227,MainData_Jackie!$1:$1000,2,false)</f>
        <v>Natasha Freidus</v>
      </c>
      <c r="AL227" s="32" t="str">
        <f>vlookup($A227,MainData_Jackie!$1:$1000,3,false)</f>
        <v>3246</v>
      </c>
      <c r="AM227" s="32" t="str">
        <f>vlookup($A227,MainData_Jackie!$1:$1000,4,false)</f>
        <v>587</v>
      </c>
      <c r="AN227" s="32" t="str">
        <f>vlookup($A227,MainData_Jackie!$1:$1000,5,false)</f>
        <v>216</v>
      </c>
      <c r="AO227" s="32" t="str">
        <f>vlookup($A227,MainData_Jackie!$1:$1000,6,false)</f>
        <v>0</v>
      </c>
      <c r="AP227" s="32" t="str">
        <f>vlookup($A227,MainData_Jackie!$1:$1000,7,false)</f>
        <v>0</v>
      </c>
      <c r="AQ227" s="32" t="str">
        <f>vlookup($A227,MainData_Jackie!$1:$1000,8,false)</f>
        <v>0</v>
      </c>
      <c r="AR227" s="32" t="str">
        <f>vlookup($A227,MainData_Jackie!$1:$1000,9,false)</f>
        <v>0</v>
      </c>
      <c r="AS227" s="32" t="str">
        <f>vlookup($A227,MainData_Jackie!$1:$1000,10,false)</f>
        <v>0</v>
      </c>
      <c r="AT227" s="32" t="str">
        <f>vlookup($A227,MainData_Jackie!$1:$1000,11,false)</f>
        <v>4</v>
      </c>
      <c r="AU227" s="32" t="str">
        <f>vlookup($A227,MainData_Jackie!$1:$1000,12,false)</f>
        <v>79</v>
      </c>
      <c r="AV227" s="32" t="str">
        <f>vlookup($A227,MainData_Jackie!$1:$1000,13,false)</f>
        <v>creativenarraitons</v>
      </c>
      <c r="AW227" s="32" t="str">
        <f>vlookup($A227,MainData_Jackie!$1:$1000,14,false)</f>
        <v>net</v>
      </c>
      <c r="AX227" s="32" t="str">
        <f>vlookup($A227,MainData_Jackie!$1:$1000,15,false)</f>
        <v>4343</v>
      </c>
      <c r="AY227" s="32" t="str">
        <f>vlookup($A227,MainData_Jackie!$1:$1000,16,false)</f>
        <v>female</v>
      </c>
      <c r="AZ227" s="32" t="str">
        <f>vlookup($A227,Ian!226:1225,2,false)</f>
        <v>#N/A</v>
      </c>
      <c r="BA227" s="32" t="str">
        <f>vlookup($A227,Ian!226:1225,3,false)</f>
        <v>#N/A</v>
      </c>
      <c r="BB227" s="32" t="str">
        <f>vlookup($A227,Ian!226:1225,4,false)</f>
        <v>#N/A</v>
      </c>
      <c r="BC227" s="32" t="str">
        <f>vlookup($A227,Ian!226:1225,5,false)</f>
        <v>#N/A</v>
      </c>
      <c r="BD227" s="32" t="str">
        <f>vlookup($A227,Ian!226:1225,6,false)</f>
        <v>#N/A</v>
      </c>
      <c r="BE227" s="32" t="str">
        <f>vlookup($A227,Ian!226:1225,7,false)</f>
        <v>#N/A</v>
      </c>
      <c r="BF227" s="32" t="str">
        <f>vlookup($A227,Ian!226:1225,8,false)</f>
        <v>#N/A</v>
      </c>
      <c r="BG227" s="32" t="str">
        <f>vlookup(A227,SentimentScore!$1:$1000,2,false)</f>
        <v>0.999987</v>
      </c>
      <c r="BH227" s="50" t="str">
        <f>vlookup(A227,'Images with Key'!$1:$1000,32)</f>
        <v>https://s3-external-1.amazonaws.com/offertabs/offer/kxdcce/large/810_5645c7cf17677-Argentina_20080810_D302.jpg</v>
      </c>
    </row>
    <row r="228">
      <c r="A228" s="12">
        <v>193.0</v>
      </c>
      <c r="B228" s="16" t="s">
        <v>4560</v>
      </c>
      <c r="C228" s="16" t="s">
        <v>2146</v>
      </c>
      <c r="D228" s="18" t="b">
        <v>1</v>
      </c>
      <c r="E228" s="12">
        <v>6.0</v>
      </c>
      <c r="F228" s="12">
        <v>0.0</v>
      </c>
      <c r="G228" s="12">
        <v>6.0</v>
      </c>
      <c r="H228" s="20">
        <v>42310.580555555556</v>
      </c>
      <c r="I228" s="16" t="s">
        <v>2147</v>
      </c>
      <c r="J228" s="16" t="s">
        <v>2148</v>
      </c>
      <c r="K228" s="16" t="s">
        <v>2149</v>
      </c>
      <c r="L228" s="16" t="s">
        <v>264</v>
      </c>
      <c r="M228" s="16" t="s">
        <v>2150</v>
      </c>
      <c r="N228" s="12">
        <v>0.0</v>
      </c>
      <c r="O228" s="16" t="s">
        <v>2151</v>
      </c>
      <c r="P228" s="16" t="s">
        <v>2152</v>
      </c>
      <c r="Q228" s="16" t="s">
        <v>2153</v>
      </c>
      <c r="R228" s="18" t="b">
        <v>1</v>
      </c>
      <c r="S228" s="18" t="b">
        <v>0</v>
      </c>
      <c r="T228" s="12">
        <v>50323.0</v>
      </c>
      <c r="U228" s="16" t="s">
        <v>2154</v>
      </c>
      <c r="V228" s="16" t="s">
        <v>625</v>
      </c>
      <c r="W228" s="22"/>
      <c r="X228" s="22"/>
      <c r="Y228" s="16" t="s">
        <v>1856</v>
      </c>
      <c r="Z228" s="16" t="s">
        <v>4791</v>
      </c>
      <c r="AA228" s="16"/>
      <c r="AB228" s="16"/>
      <c r="AC228" s="32" t="str">
        <f>vlookup(A228,Jilian!$1:$1000,30,false)</f>
        <v/>
      </c>
      <c r="AD228" s="32" t="str">
        <f>vlookup($A228,Jilian!$1:$1000,28,false)</f>
        <v>2</v>
      </c>
      <c r="AE228" s="32" t="str">
        <f>vlookup($A228,Jilian!$1:$1000,29,false)</f>
        <v>#enablingselfsufficiency #education #developingcountries #fulfillment #impact</v>
      </c>
      <c r="AF228" s="32" t="str">
        <f>vlookup(I228,'IP addresss'!$2:$1000,3,false)</f>
        <v>North America</v>
      </c>
      <c r="AG228" s="32" t="str">
        <f>vlookup(I228,'IP addresss'!$2:$1000,6,false)</f>
        <v>IA</v>
      </c>
      <c r="AH228" s="32" t="str">
        <f>vlookup(I228,'IP addresss'!$2:$1000,8,false)</f>
        <v>Clive</v>
      </c>
      <c r="AI228" s="32" t="str">
        <f>vlookup(I228,'IP addresss'!$2:$1000,10,false)</f>
        <v>41.61389923</v>
      </c>
      <c r="AJ228" s="32" t="str">
        <f>vlookup(I228,'IP addresss'!$2:$1000,11,false)</f>
        <v>-93.78549957</v>
      </c>
      <c r="AK228" s="32" t="str">
        <f>vlookup(A228,MainData_Jackie!$1:$1000,2,false)</f>
        <v>Casie Elizabeth</v>
      </c>
      <c r="AL228" s="32" t="str">
        <f>vlookup($A228,MainData_Jackie!$1:$1000,3,false)</f>
        <v>1313</v>
      </c>
      <c r="AM228" s="32" t="str">
        <f>vlookup($A228,MainData_Jackie!$1:$1000,4,false)</f>
        <v>228</v>
      </c>
      <c r="AN228" s="32" t="str">
        <f>vlookup($A228,MainData_Jackie!$1:$1000,5,false)</f>
        <v>26</v>
      </c>
      <c r="AO228" s="32" t="str">
        <f>vlookup($A228,MainData_Jackie!$1:$1000,6,false)</f>
        <v>0</v>
      </c>
      <c r="AP228" s="32" t="str">
        <f>vlookup($A228,MainData_Jackie!$1:$1000,7,false)</f>
        <v>0</v>
      </c>
      <c r="AQ228" s="32" t="str">
        <f>vlookup($A228,MainData_Jackie!$1:$1000,8,false)</f>
        <v>0</v>
      </c>
      <c r="AR228" s="32" t="str">
        <f>vlookup($A228,MainData_Jackie!$1:$1000,9,false)</f>
        <v>1</v>
      </c>
      <c r="AS228" s="32" t="str">
        <f>vlookup($A228,MainData_Jackie!$1:$1000,10,false)</f>
        <v>0</v>
      </c>
      <c r="AT228" s="32" t="str">
        <f>vlookup($A228,MainData_Jackie!$1:$1000,11,false)</f>
        <v>12</v>
      </c>
      <c r="AU228" s="32" t="str">
        <f>vlookup($A228,MainData_Jackie!$1:$1000,12,false)</f>
        <v>36</v>
      </c>
      <c r="AV228" s="32" t="str">
        <f>vlookup($A228,MainData_Jackie!$1:$1000,13,false)</f>
        <v>gmail</v>
      </c>
      <c r="AW228" s="32" t="str">
        <f>vlookup($A228,MainData_Jackie!$1:$1000,14,false)</f>
        <v>com</v>
      </c>
      <c r="AX228" s="32" t="str">
        <f>vlookup($A228,MainData_Jackie!$1:$1000,15,false)</f>
        <v>1803</v>
      </c>
      <c r="AY228" s="32" t="str">
        <f>vlookup($A228,MainData_Jackie!$1:$1000,16,false)</f>
        <v>female</v>
      </c>
      <c r="AZ228" s="32" t="str">
        <f>vlookup($A228,Ian!227:1226,2,false)</f>
        <v>#N/A</v>
      </c>
      <c r="BA228" s="32" t="str">
        <f>vlookup($A228,Ian!227:1226,3,false)</f>
        <v>#N/A</v>
      </c>
      <c r="BB228" s="32" t="str">
        <f>vlookup($A228,Ian!227:1226,4,false)</f>
        <v>#N/A</v>
      </c>
      <c r="BC228" s="32" t="str">
        <f>vlookup($A228,Ian!227:1226,5,false)</f>
        <v>#N/A</v>
      </c>
      <c r="BD228" s="32" t="str">
        <f>vlookup($A228,Ian!227:1226,6,false)</f>
        <v>#N/A</v>
      </c>
      <c r="BE228" s="32" t="str">
        <f>vlookup($A228,Ian!227:1226,7,false)</f>
        <v>#N/A</v>
      </c>
      <c r="BF228" s="32" t="str">
        <f>vlookup($A228,Ian!227:1226,8,false)</f>
        <v>#N/A</v>
      </c>
      <c r="BG228" s="32" t="str">
        <f>vlookup(A228,SentimentScore!$1:$1000,2,false)</f>
        <v>0.068276</v>
      </c>
      <c r="BH228" s="50" t="str">
        <f>vlookup(A228,'Images with Key'!$1:$1000,32)</f>
        <v>https://s3-external-1.amazonaws.com/offertabs/offer/kxdcce/large/810_563987bf140b6-lifeboks.jpg</v>
      </c>
    </row>
    <row r="229">
      <c r="A229" s="12">
        <v>194.0</v>
      </c>
      <c r="B229" s="16" t="s">
        <v>4560</v>
      </c>
      <c r="C229" s="16" t="s">
        <v>2146</v>
      </c>
      <c r="D229" s="18" t="b">
        <v>1</v>
      </c>
      <c r="E229" s="12">
        <v>903.0</v>
      </c>
      <c r="F229" s="12">
        <v>143.0</v>
      </c>
      <c r="G229" s="12">
        <v>760.0</v>
      </c>
      <c r="H229" s="20">
        <v>42314.654861111114</v>
      </c>
      <c r="I229" s="16" t="s">
        <v>2158</v>
      </c>
      <c r="J229" s="16" t="s">
        <v>2148</v>
      </c>
      <c r="K229" s="16" t="s">
        <v>2159</v>
      </c>
      <c r="L229" s="16" t="s">
        <v>532</v>
      </c>
      <c r="M229" s="16" t="s">
        <v>2150</v>
      </c>
      <c r="N229" s="16" t="s">
        <v>4793</v>
      </c>
      <c r="O229" s="12">
        <v>0.0</v>
      </c>
      <c r="P229" s="12">
        <v>0.0</v>
      </c>
      <c r="Q229" s="16" t="s">
        <v>2161</v>
      </c>
      <c r="R229" s="18" t="b">
        <v>1</v>
      </c>
      <c r="S229" s="18" t="b">
        <v>0</v>
      </c>
      <c r="T229" s="12">
        <v>50323.0</v>
      </c>
      <c r="U229" s="16" t="s">
        <v>2154</v>
      </c>
      <c r="V229" s="16" t="s">
        <v>625</v>
      </c>
      <c r="W229" s="22"/>
      <c r="X229" s="22"/>
      <c r="Y229" s="16" t="s">
        <v>1856</v>
      </c>
      <c r="Z229" s="16" t="s">
        <v>4796</v>
      </c>
      <c r="AA229" s="16"/>
      <c r="AB229" s="16"/>
      <c r="AC229" s="32" t="str">
        <f>vlookup(A229,Jilian!$1:$1000,30,false)</f>
        <v/>
      </c>
      <c r="AD229" s="32" t="str">
        <f>vlookup($A229,Jilian!$1:$1000,28,false)</f>
        <v>5</v>
      </c>
      <c r="AE229" s="32" t="str">
        <f>vlookup($A229,Jilian!$1:$1000,29,false)</f>
        <v>#education #developingcountries #impact #founder #fundraised</v>
      </c>
      <c r="AF229" s="32" t="str">
        <f>vlookup(I229,'IP addresss'!$2:$1000,3,false)</f>
        <v>North America</v>
      </c>
      <c r="AG229" s="32" t="str">
        <f>vlookup(I229,'IP addresss'!$2:$1000,6,false)</f>
        <v>IA</v>
      </c>
      <c r="AH229" s="32" t="str">
        <f>vlookup(I229,'IP addresss'!$2:$1000,8,false)</f>
        <v>Des Moines</v>
      </c>
      <c r="AI229" s="32" t="str">
        <f>vlookup(I229,'IP addresss'!$2:$1000,10,false)</f>
        <v>41.5788002</v>
      </c>
      <c r="AJ229" s="32" t="str">
        <f>vlookup(I229,'IP addresss'!$2:$1000,11,false)</f>
        <v>-93.68009949</v>
      </c>
      <c r="AK229" s="32" t="str">
        <f>vlookup(A229,MainData_Jackie!$1:$1000,2,false)</f>
        <v>Moses K Bomett</v>
      </c>
      <c r="AL229" s="32" t="str">
        <f>vlookup($A229,MainData_Jackie!$1:$1000,3,false)</f>
        <v>2955</v>
      </c>
      <c r="AM229" s="32" t="str">
        <f>vlookup($A229,MainData_Jackie!$1:$1000,4,false)</f>
        <v>498</v>
      </c>
      <c r="AN229" s="32" t="str">
        <f>vlookup($A229,MainData_Jackie!$1:$1000,5,false)</f>
        <v>80</v>
      </c>
      <c r="AO229" s="32" t="str">
        <f>vlookup($A229,MainData_Jackie!$1:$1000,6,false)</f>
        <v>0</v>
      </c>
      <c r="AP229" s="32" t="str">
        <f>vlookup($A229,MainData_Jackie!$1:$1000,7,false)</f>
        <v>0</v>
      </c>
      <c r="AQ229" s="32" t="str">
        <f>vlookup($A229,MainData_Jackie!$1:$1000,8,false)</f>
        <v>0</v>
      </c>
      <c r="AR229" s="32" t="str">
        <f>vlookup($A229,MainData_Jackie!$1:$1000,9,false)</f>
        <v>1</v>
      </c>
      <c r="AS229" s="32" t="str">
        <f>vlookup($A229,MainData_Jackie!$1:$1000,10,false)</f>
        <v>0</v>
      </c>
      <c r="AT229" s="32" t="str">
        <f>vlookup($A229,MainData_Jackie!$1:$1000,11,false)</f>
        <v>28</v>
      </c>
      <c r="AU229" s="32" t="str">
        <f>vlookup($A229,MainData_Jackie!$1:$1000,12,false)</f>
        <v>55</v>
      </c>
      <c r="AV229" s="32" t="str">
        <f>vlookup($A229,MainData_Jackie!$1:$1000,13,false)</f>
        <v>gmail</v>
      </c>
      <c r="AW229" s="32" t="str">
        <f>vlookup($A229,MainData_Jackie!$1:$1000,14,false)</f>
        <v>com</v>
      </c>
      <c r="AX229" s="32" t="str">
        <f>vlookup($A229,MainData_Jackie!$1:$1000,15,false)</f>
        <v>3940</v>
      </c>
      <c r="AY229" s="32" t="str">
        <f>vlookup($A229,MainData_Jackie!$1:$1000,16,false)</f>
        <v>male</v>
      </c>
      <c r="AZ229" s="32" t="str">
        <f>vlookup($A229,Ian!228:1227,2,false)</f>
        <v>#N/A</v>
      </c>
      <c r="BA229" s="32" t="str">
        <f>vlookup($A229,Ian!228:1227,3,false)</f>
        <v>#N/A</v>
      </c>
      <c r="BB229" s="32" t="str">
        <f>vlookup($A229,Ian!228:1227,4,false)</f>
        <v>#N/A</v>
      </c>
      <c r="BC229" s="32" t="str">
        <f>vlookup($A229,Ian!228:1227,5,false)</f>
        <v>#N/A</v>
      </c>
      <c r="BD229" s="32" t="str">
        <f>vlookup($A229,Ian!228:1227,6,false)</f>
        <v>#N/A</v>
      </c>
      <c r="BE229" s="32" t="str">
        <f>vlookup($A229,Ian!228:1227,7,false)</f>
        <v>#N/A</v>
      </c>
      <c r="BF229" s="32" t="str">
        <f>vlookup($A229,Ian!228:1227,8,false)</f>
        <v>#N/A</v>
      </c>
      <c r="BG229" s="32" t="str">
        <f>vlookup(A229,SentimentScore!$1:$1000,2,false)</f>
        <v>0.958641</v>
      </c>
      <c r="BH229" s="50" t="str">
        <f>vlookup(A229,'Images with Key'!$1:$1000,32)</f>
        <v>https://s3-external-1.amazonaws.com/offertabs/offer/kxdcce/large/810_edited_564210eff2c82-20151107_140801.jpg</v>
      </c>
    </row>
    <row r="230">
      <c r="A230" s="12">
        <v>529.0</v>
      </c>
      <c r="B230" s="16" t="s">
        <v>4560</v>
      </c>
      <c r="C230" s="16" t="s">
        <v>4798</v>
      </c>
      <c r="D230" s="18" t="b">
        <v>0</v>
      </c>
      <c r="E230" s="12">
        <v>4.0</v>
      </c>
      <c r="F230" s="12">
        <v>0.0</v>
      </c>
      <c r="G230" s="12">
        <v>4.0</v>
      </c>
      <c r="H230" s="20">
        <v>42328.50625</v>
      </c>
      <c r="I230" s="16" t="s">
        <v>4800</v>
      </c>
      <c r="J230" s="16" t="s">
        <v>4801</v>
      </c>
      <c r="K230" s="16" t="s">
        <v>4802</v>
      </c>
      <c r="L230" s="18" t="e">
        <v>#N/A</v>
      </c>
      <c r="M230" s="18" t="e">
        <v>#N/A</v>
      </c>
      <c r="N230" s="18" t="e">
        <v>#N/A</v>
      </c>
      <c r="O230" s="18" t="e">
        <v>#N/A</v>
      </c>
      <c r="P230" s="18" t="e">
        <v>#N/A</v>
      </c>
      <c r="Q230" s="16" t="s">
        <v>4797</v>
      </c>
      <c r="R230" s="18" t="b">
        <v>1</v>
      </c>
      <c r="S230" s="18" t="b">
        <v>1</v>
      </c>
      <c r="T230" s="12">
        <v>50125.0</v>
      </c>
      <c r="U230" s="16" t="s">
        <v>4803</v>
      </c>
      <c r="V230" s="16" t="s">
        <v>625</v>
      </c>
      <c r="W230" s="22"/>
      <c r="X230" s="22"/>
      <c r="Y230" s="22"/>
      <c r="Z230" s="16" t="s">
        <v>4808</v>
      </c>
      <c r="AA230" s="16"/>
      <c r="AB230" s="16"/>
      <c r="AC230" s="32" t="str">
        <f>vlookup(A230,Jilian!$1:$1000,30,false)</f>
        <v/>
      </c>
      <c r="AD230" s="32" t="str">
        <f>vlookup($A230,Jilian!$1:$1000,28,false)</f>
        <v>4</v>
      </c>
      <c r="AE230" s="32" t="str">
        <f>vlookup($A230,Jilian!$1:$1000,29,false)</f>
        <v>#compassion #impact #cancersupport</v>
      </c>
      <c r="AF230" s="32" t="str">
        <f>vlookup(I230,'IP addresss'!$2:$1000,3,false)</f>
        <v>North America</v>
      </c>
      <c r="AG230" s="32" t="str">
        <f>vlookup(I230,'IP addresss'!$2:$1000,6,false)</f>
        <v>CA</v>
      </c>
      <c r="AH230" s="32" t="str">
        <f>vlookup(I230,'IP addresss'!$2:$1000,8,false)</f>
        <v>Santa Ana</v>
      </c>
      <c r="AI230" s="32" t="str">
        <f>vlookup(I230,'IP addresss'!$2:$1000,10,false)</f>
        <v>33.75059891</v>
      </c>
      <c r="AJ230" s="32" t="str">
        <f>vlookup(I230,'IP addresss'!$2:$1000,11,false)</f>
        <v>-117.8555985</v>
      </c>
      <c r="AK230" s="32" t="str">
        <f>vlookup(A230,MainData_Jackie!$1:$1000,2,false)</f>
        <v>Amanda Sotomayor</v>
      </c>
      <c r="AL230" s="32" t="str">
        <f>vlookup($A230,MainData_Jackie!$1:$1000,3,false)</f>
        <v>1797</v>
      </c>
      <c r="AM230" s="32" t="str">
        <f>vlookup($A230,MainData_Jackie!$1:$1000,4,false)</f>
        <v>309</v>
      </c>
      <c r="AN230" s="32" t="str">
        <f>vlookup($A230,MainData_Jackie!$1:$1000,5,false)</f>
        <v>41</v>
      </c>
      <c r="AO230" s="32" t="str">
        <f>vlookup($A230,MainData_Jackie!$1:$1000,6,false)</f>
        <v>1</v>
      </c>
      <c r="AP230" s="32" t="str">
        <f>vlookup($A230,MainData_Jackie!$1:$1000,7,false)</f>
        <v>0</v>
      </c>
      <c r="AQ230" s="32" t="str">
        <f>vlookup($A230,MainData_Jackie!$1:$1000,8,false)</f>
        <v>0</v>
      </c>
      <c r="AR230" s="32" t="str">
        <f>vlookup($A230,MainData_Jackie!$1:$1000,9,false)</f>
        <v>0</v>
      </c>
      <c r="AS230" s="32" t="str">
        <f>vlookup($A230,MainData_Jackie!$1:$1000,10,false)</f>
        <v>0</v>
      </c>
      <c r="AT230" s="32" t="str">
        <f>vlookup($A230,MainData_Jackie!$1:$1000,11,false)</f>
        <v>0</v>
      </c>
      <c r="AU230" s="32" t="str">
        <f>vlookup($A230,MainData_Jackie!$1:$1000,12,false)</f>
        <v>26</v>
      </c>
      <c r="AV230" s="32" t="str">
        <f>vlookup($A230,MainData_Jackie!$1:$1000,13,false)</f>
        <v>yahoo</v>
      </c>
      <c r="AW230" s="32" t="str">
        <f>vlookup($A230,MainData_Jackie!$1:$1000,14,false)</f>
        <v>com</v>
      </c>
      <c r="AX230" s="32" t="str">
        <f>vlookup($A230,MainData_Jackie!$1:$1000,15,false)</f>
        <v>2494</v>
      </c>
      <c r="AY230" s="32" t="str">
        <f>vlookup($A230,MainData_Jackie!$1:$1000,16,false)</f>
        <v>female</v>
      </c>
      <c r="AZ230" s="32" t="str">
        <f>vlookup($A230,Ian!229:1228,2,false)</f>
        <v/>
      </c>
      <c r="BA230" s="32" t="str">
        <f>vlookup($A230,Ian!229:1228,3,false)</f>
        <v/>
      </c>
      <c r="BB230" s="32" t="str">
        <f>vlookup($A230,Ian!229:1228,4,false)</f>
        <v/>
      </c>
      <c r="BC230" s="32" t="str">
        <f>vlookup($A230,Ian!229:1228,5,false)</f>
        <v/>
      </c>
      <c r="BD230" s="32" t="str">
        <f>vlookup($A230,Ian!229:1228,6,false)</f>
        <v/>
      </c>
      <c r="BE230" s="32" t="str">
        <f>vlookup($A230,Ian!229:1228,7,false)</f>
        <v/>
      </c>
      <c r="BF230" s="32" t="str">
        <f>vlookup($A230,Ian!229:1228,8,false)</f>
        <v/>
      </c>
      <c r="BG230" s="32" t="str">
        <f>vlookup(A230,SentimentScore!$1:$1000,2,false)</f>
        <v>0.958641</v>
      </c>
      <c r="BH230" s="50" t="str">
        <f>vlookup(A230,'Images with Key'!$1:$1000,32)</f>
        <v>https://s3-external-1.amazonaws.com/offertabs/offer/kxdcce/large/810_5652782825bda-Zeus.jpg</v>
      </c>
    </row>
    <row r="231">
      <c r="A231" s="12">
        <v>530.0</v>
      </c>
      <c r="B231" s="16" t="s">
        <v>4560</v>
      </c>
      <c r="C231" s="16" t="s">
        <v>4798</v>
      </c>
      <c r="D231" s="18" t="b">
        <v>0</v>
      </c>
      <c r="E231" s="12">
        <v>2.0</v>
      </c>
      <c r="F231" s="12">
        <v>0.0</v>
      </c>
      <c r="G231" s="12">
        <v>2.0</v>
      </c>
      <c r="H231" s="20">
        <v>42328.87013888889</v>
      </c>
      <c r="I231" s="16" t="s">
        <v>4811</v>
      </c>
      <c r="J231" s="16" t="s">
        <v>4801</v>
      </c>
      <c r="K231" s="16" t="s">
        <v>4812</v>
      </c>
      <c r="L231" s="18" t="e">
        <v>#N/A</v>
      </c>
      <c r="M231" s="18" t="e">
        <v>#N/A</v>
      </c>
      <c r="N231" s="18" t="e">
        <v>#N/A</v>
      </c>
      <c r="O231" s="18" t="e">
        <v>#N/A</v>
      </c>
      <c r="P231" s="18" t="e">
        <v>#N/A</v>
      </c>
      <c r="Q231" s="16" t="s">
        <v>4809</v>
      </c>
      <c r="R231" s="18" t="b">
        <v>1</v>
      </c>
      <c r="S231" s="18" t="b">
        <v>1</v>
      </c>
      <c r="T231" s="12">
        <v>50125.0</v>
      </c>
      <c r="U231" s="16" t="s">
        <v>4803</v>
      </c>
      <c r="V231" s="16" t="s">
        <v>625</v>
      </c>
      <c r="W231" s="22"/>
      <c r="X231" s="22"/>
      <c r="Y231" s="22"/>
      <c r="Z231" s="16" t="s">
        <v>4816</v>
      </c>
      <c r="AA231" s="16"/>
      <c r="AB231" s="16"/>
      <c r="AC231" s="32" t="str">
        <f>vlookup(A231,Jilian!$1:$1000,30,false)</f>
        <v/>
      </c>
      <c r="AD231" s="32" t="str">
        <f>vlookup($A231,Jilian!$1:$1000,28,false)</f>
        <v>duplicate</v>
      </c>
      <c r="AE231" s="32" t="str">
        <f>vlookup($A231,Jilian!$1:$1000,29,false)</f>
        <v>duplicate</v>
      </c>
      <c r="AF231" s="32" t="str">
        <f>vlookup(I231,'IP addresss'!$2:$1000,3,false)</f>
        <v>North America</v>
      </c>
      <c r="AG231" s="32" t="str">
        <f>vlookup(I231,'IP addresss'!$2:$1000,6,false)</f>
        <v>CA</v>
      </c>
      <c r="AH231" s="32" t="str">
        <f>vlookup(I231,'IP addresss'!$2:$1000,8,false)</f>
        <v>Orange</v>
      </c>
      <c r="AI231" s="32" t="str">
        <f>vlookup(I231,'IP addresss'!$2:$1000,10,false)</f>
        <v>33.78850174</v>
      </c>
      <c r="AJ231" s="32" t="str">
        <f>vlookup(I231,'IP addresss'!$2:$1000,11,false)</f>
        <v>-117.8694992</v>
      </c>
      <c r="AK231" s="32" t="str">
        <f>vlookup(A231,MainData_Jackie!$1:$1000,2,false)</f>
        <v>AbigaiL Freeman</v>
      </c>
      <c r="AL231" s="32" t="str">
        <f>vlookup($A231,MainData_Jackie!$1:$1000,3,false)</f>
        <v>1703</v>
      </c>
      <c r="AM231" s="32" t="str">
        <f>vlookup($A231,MainData_Jackie!$1:$1000,4,false)</f>
        <v>264</v>
      </c>
      <c r="AN231" s="32" t="str">
        <f>vlookup($A231,MainData_Jackie!$1:$1000,5,false)</f>
        <v>50</v>
      </c>
      <c r="AO231" s="32" t="str">
        <f>vlookup($A231,MainData_Jackie!$1:$1000,6,false)</f>
        <v>1</v>
      </c>
      <c r="AP231" s="32" t="str">
        <f>vlookup($A231,MainData_Jackie!$1:$1000,7,false)</f>
        <v>1</v>
      </c>
      <c r="AQ231" s="32" t="str">
        <f>vlookup($A231,MainData_Jackie!$1:$1000,8,false)</f>
        <v>0</v>
      </c>
      <c r="AR231" s="32" t="str">
        <f>vlookup($A231,MainData_Jackie!$1:$1000,9,false)</f>
        <v>0</v>
      </c>
      <c r="AS231" s="32" t="str">
        <f>vlookup($A231,MainData_Jackie!$1:$1000,10,false)</f>
        <v>0</v>
      </c>
      <c r="AT231" s="32" t="str">
        <f>vlookup($A231,MainData_Jackie!$1:$1000,11,false)</f>
        <v>0</v>
      </c>
      <c r="AU231" s="32" t="str">
        <f>vlookup($A231,MainData_Jackie!$1:$1000,12,false)</f>
        <v>45</v>
      </c>
      <c r="AV231" s="32" t="str">
        <f>vlookup($A231,MainData_Jackie!$1:$1000,13,false)</f>
        <v>maxloveproject</v>
      </c>
      <c r="AW231" s="32" t="str">
        <f>vlookup($A231,MainData_Jackie!$1:$1000,14,false)</f>
        <v>org</v>
      </c>
      <c r="AX231" s="32" t="str">
        <f>vlookup($A231,MainData_Jackie!$1:$1000,15,false)</f>
        <v>2367</v>
      </c>
      <c r="AY231" s="32" t="str">
        <f>vlookup($A231,MainData_Jackie!$1:$1000,16,false)</f>
        <v>female</v>
      </c>
      <c r="AZ231" s="32" t="str">
        <f>vlookup($A231,Ian!230:1229,2,false)</f>
        <v/>
      </c>
      <c r="BA231" s="32" t="str">
        <f>vlookup($A231,Ian!230:1229,3,false)</f>
        <v/>
      </c>
      <c r="BB231" s="32" t="str">
        <f>vlookup($A231,Ian!230:1229,4,false)</f>
        <v/>
      </c>
      <c r="BC231" s="32" t="str">
        <f>vlookup($A231,Ian!230:1229,5,false)</f>
        <v/>
      </c>
      <c r="BD231" s="32" t="str">
        <f>vlookup($A231,Ian!230:1229,6,false)</f>
        <v/>
      </c>
      <c r="BE231" s="32" t="str">
        <f>vlookup($A231,Ian!230:1229,7,false)</f>
        <v/>
      </c>
      <c r="BF231" s="32" t="str">
        <f>vlookup($A231,Ian!230:1229,8,false)</f>
        <v/>
      </c>
      <c r="BG231" s="32" t="str">
        <f>vlookup(A231,SentimentScore!$1:$1000,2,false)</f>
        <v>0.378862</v>
      </c>
      <c r="BH231" s="50" t="str">
        <f>vlookup(A231,'Images with Key'!$1:$1000,32)</f>
        <v>https://s3-external-1.amazonaws.com/offertabs/offer/kxdcce/large/810_5653426cb49a6-houser.jpg</v>
      </c>
    </row>
    <row r="232">
      <c r="A232" s="12">
        <v>572.0</v>
      </c>
      <c r="B232" s="16" t="s">
        <v>4560</v>
      </c>
      <c r="C232" s="16" t="s">
        <v>4818</v>
      </c>
      <c r="D232" s="18" t="b">
        <v>0</v>
      </c>
      <c r="E232" s="12">
        <v>5.0</v>
      </c>
      <c r="F232" s="12">
        <v>3.0</v>
      </c>
      <c r="G232" s="12">
        <v>2.0</v>
      </c>
      <c r="H232" s="20">
        <v>42325.495833333334</v>
      </c>
      <c r="I232" s="16" t="s">
        <v>4819</v>
      </c>
      <c r="J232" s="16" t="s">
        <v>4820</v>
      </c>
      <c r="K232" s="16" t="s">
        <v>4821</v>
      </c>
      <c r="L232" s="18" t="e">
        <v>#N/A</v>
      </c>
      <c r="M232" s="18" t="e">
        <v>#N/A</v>
      </c>
      <c r="N232" s="18" t="e">
        <v>#N/A</v>
      </c>
      <c r="O232" s="18" t="e">
        <v>#N/A</v>
      </c>
      <c r="P232" s="18" t="e">
        <v>#N/A</v>
      </c>
      <c r="Q232" s="16" t="s">
        <v>4817</v>
      </c>
      <c r="R232" s="18" t="b">
        <v>1</v>
      </c>
      <c r="S232" s="18" t="b">
        <v>0</v>
      </c>
      <c r="T232" s="12">
        <v>50401.0</v>
      </c>
      <c r="U232" s="16" t="s">
        <v>4822</v>
      </c>
      <c r="V232" s="16" t="s">
        <v>625</v>
      </c>
      <c r="W232" s="22"/>
      <c r="X232" s="22"/>
      <c r="Y232" s="22"/>
      <c r="Z232" s="16" t="s">
        <v>4823</v>
      </c>
      <c r="AA232" s="12">
        <v>1.0</v>
      </c>
      <c r="AB232" s="12">
        <v>1.0</v>
      </c>
      <c r="AC232" s="32" t="str">
        <f>vlookup(A232,Jilian!$1:$1000,30,false)</f>
        <v/>
      </c>
      <c r="AD232" s="32" t="str">
        <f>vlookup($A232,Jilian!$1:$1000,28,false)</f>
        <v>1</v>
      </c>
      <c r="AE232" s="32" t="str">
        <f>vlookup($A232,Jilian!$1:$1000,29,false)</f>
        <v/>
      </c>
      <c r="AF232" s="32" t="str">
        <f>vlookup(I232,'IP addresss'!$2:$1000,3,false)</f>
        <v>North America</v>
      </c>
      <c r="AG232" s="32" t="str">
        <f>vlookup(I232,'IP addresss'!$2:$1000,6,false)</f>
        <v>IL</v>
      </c>
      <c r="AH232" s="32" t="str">
        <f>vlookup(I232,'IP addresss'!$2:$1000,8,false)</f>
        <v>Skokie</v>
      </c>
      <c r="AI232" s="32" t="str">
        <f>vlookup(I232,'IP addresss'!$2:$1000,10,false)</f>
        <v>42.03469849</v>
      </c>
      <c r="AJ232" s="32" t="str">
        <f>vlookup(I232,'IP addresss'!$2:$1000,11,false)</f>
        <v>-87.76139832</v>
      </c>
      <c r="AK232" s="32" t="str">
        <f>vlookup(A232,MainData_Jackie!$1:$1000,2,false)</f>
        <v>Susan Ockerlund</v>
      </c>
      <c r="AL232" s="32" t="str">
        <f>vlookup($A232,MainData_Jackie!$1:$1000,3,false)</f>
        <v>1076</v>
      </c>
      <c r="AM232" s="32" t="str">
        <f>vlookup($A232,MainData_Jackie!$1:$1000,4,false)</f>
        <v>194</v>
      </c>
      <c r="AN232" s="32" t="str">
        <f>vlookup($A232,MainData_Jackie!$1:$1000,5,false)</f>
        <v>32</v>
      </c>
      <c r="AO232" s="32" t="str">
        <f>vlookup($A232,MainData_Jackie!$1:$1000,6,false)</f>
        <v>0</v>
      </c>
      <c r="AP232" s="32" t="str">
        <f>vlookup($A232,MainData_Jackie!$1:$1000,7,false)</f>
        <v>0</v>
      </c>
      <c r="AQ232" s="32" t="str">
        <f>vlookup($A232,MainData_Jackie!$1:$1000,8,false)</f>
        <v>0</v>
      </c>
      <c r="AR232" s="32" t="str">
        <f>vlookup($A232,MainData_Jackie!$1:$1000,9,false)</f>
        <v>0</v>
      </c>
      <c r="AS232" s="32" t="str">
        <f>vlookup($A232,MainData_Jackie!$1:$1000,10,false)</f>
        <v>0</v>
      </c>
      <c r="AT232" s="32" t="str">
        <f>vlookup($A232,MainData_Jackie!$1:$1000,11,false)</f>
        <v>7</v>
      </c>
      <c r="AU232" s="32" t="str">
        <f>vlookup($A232,MainData_Jackie!$1:$1000,12,false)</f>
        <v>41</v>
      </c>
      <c r="AV232" s="32" t="str">
        <f>vlookup($A232,MainData_Jackie!$1:$1000,13,false)</f>
        <v>gmail</v>
      </c>
      <c r="AW232" s="32" t="str">
        <f>vlookup($A232,MainData_Jackie!$1:$1000,14,false)</f>
        <v>com</v>
      </c>
      <c r="AX232" s="32" t="str">
        <f>vlookup($A232,MainData_Jackie!$1:$1000,15,false)</f>
        <v>1458</v>
      </c>
      <c r="AY232" s="32" t="str">
        <f>vlookup($A232,MainData_Jackie!$1:$1000,16,false)</f>
        <v>female</v>
      </c>
      <c r="AZ232" s="32" t="str">
        <f>vlookup($A232,Ian!231:1230,2,false)</f>
        <v/>
      </c>
      <c r="BA232" s="32" t="str">
        <f>vlookup($A232,Ian!231:1230,3,false)</f>
        <v/>
      </c>
      <c r="BB232" s="32" t="str">
        <f>vlookup($A232,Ian!231:1230,4,false)</f>
        <v/>
      </c>
      <c r="BC232" s="32" t="str">
        <f>vlookup($A232,Ian!231:1230,5,false)</f>
        <v/>
      </c>
      <c r="BD232" s="32" t="str">
        <f>vlookup($A232,Ian!231:1230,6,false)</f>
        <v/>
      </c>
      <c r="BE232" s="32" t="str">
        <f>vlookup($A232,Ian!231:1230,7,false)</f>
        <v/>
      </c>
      <c r="BF232" s="32" t="str">
        <f>vlookup($A232,Ian!231:1230,8,false)</f>
        <v/>
      </c>
      <c r="BG232" s="32" t="str">
        <f>vlookup(A232,SentimentScore!$1:$1000,2,false)</f>
        <v>0.999992</v>
      </c>
      <c r="BH232" s="50" t="str">
        <f>vlookup(A232,'Images with Key'!$1:$1000,32)</f>
        <v>https://s3-external-1.amazonaws.com/offertabs/offer/kxdcce/large/810_564cf4312a439-VS-2014-01-23-Idu-Mishmi-170.JPG</v>
      </c>
    </row>
    <row r="233">
      <c r="A233" s="12">
        <v>764.0</v>
      </c>
      <c r="B233" s="16" t="s">
        <v>4560</v>
      </c>
      <c r="C233" s="16" t="s">
        <v>4825</v>
      </c>
      <c r="D233" s="18" t="b">
        <v>1</v>
      </c>
      <c r="E233" s="12">
        <v>4.0</v>
      </c>
      <c r="F233" s="12">
        <v>0.0</v>
      </c>
      <c r="G233" s="12">
        <v>4.0</v>
      </c>
      <c r="H233" s="20">
        <v>42331.70694444444</v>
      </c>
      <c r="I233" s="16" t="s">
        <v>4826</v>
      </c>
      <c r="J233" s="16" t="s">
        <v>4827</v>
      </c>
      <c r="K233" s="16" t="s">
        <v>4828</v>
      </c>
      <c r="L233" s="18" t="e">
        <v>#N/A</v>
      </c>
      <c r="M233" s="18" t="e">
        <v>#N/A</v>
      </c>
      <c r="N233" s="18" t="e">
        <v>#N/A</v>
      </c>
      <c r="O233" s="18" t="e">
        <v>#N/A</v>
      </c>
      <c r="P233" s="18" t="e">
        <v>#N/A</v>
      </c>
      <c r="Q233" s="16" t="s">
        <v>4824</v>
      </c>
      <c r="R233" s="18" t="b">
        <v>0</v>
      </c>
      <c r="S233" s="18" t="b">
        <v>1</v>
      </c>
      <c r="T233" s="16" t="s">
        <v>4829</v>
      </c>
      <c r="U233" s="16" t="s">
        <v>4830</v>
      </c>
      <c r="V233" s="16" t="s">
        <v>625</v>
      </c>
      <c r="W233" s="51">
        <v>6983288.0</v>
      </c>
      <c r="X233" s="51">
        <v>4815896.0</v>
      </c>
      <c r="Y233" s="16" t="s">
        <v>1250</v>
      </c>
      <c r="Z233" s="16" t="s">
        <v>4831</v>
      </c>
      <c r="AA233" s="12">
        <v>3.0</v>
      </c>
      <c r="AB233" s="12">
        <v>4.0</v>
      </c>
      <c r="AC233" s="32" t="str">
        <f>vlookup(A233,Jilian!$1:$1000,30,false)</f>
        <v/>
      </c>
      <c r="AD233" s="32" t="str">
        <f>vlookup($A233,Jilian!$1:$1000,28,false)</f>
        <v>4</v>
      </c>
      <c r="AE233" s="32" t="str">
        <f>vlookup($A233,Jilian!$1:$1000,29,false)</f>
        <v/>
      </c>
      <c r="AF233" s="32" t="str">
        <f>vlookup(I233,'IP addresss'!$2:$1000,3,false)</f>
        <v>North America</v>
      </c>
      <c r="AG233" s="32" t="str">
        <f>vlookup(I233,'IP addresss'!$2:$1000,6,false)</f>
        <v>IA</v>
      </c>
      <c r="AH233" s="32" t="str">
        <f>vlookup(I233,'IP addresss'!$2:$1000,8,false)</f>
        <v>Clive</v>
      </c>
      <c r="AI233" s="32" t="str">
        <f>vlookup(I233,'IP addresss'!$2:$1000,10,false)</f>
        <v>41.61389923</v>
      </c>
      <c r="AJ233" s="32" t="str">
        <f>vlookup(I233,'IP addresss'!$2:$1000,11,false)</f>
        <v>-93.78549957</v>
      </c>
      <c r="AK233" s="32" t="str">
        <f>vlookup(A233,MainData_Jackie!$1:$1000,2,false)</f>
        <v>Chad Dannewitz</v>
      </c>
      <c r="AL233" s="32" t="str">
        <f>vlookup($A233,MainData_Jackie!$1:$1000,3,false)</f>
        <v>1822</v>
      </c>
      <c r="AM233" s="32" t="str">
        <f>vlookup($A233,MainData_Jackie!$1:$1000,4,false)</f>
        <v>325</v>
      </c>
      <c r="AN233" s="32" t="str">
        <f>vlookup($A233,MainData_Jackie!$1:$1000,5,false)</f>
        <v>73</v>
      </c>
      <c r="AO233" s="32" t="str">
        <f>vlookup($A233,MainData_Jackie!$1:$1000,6,false)</f>
        <v>1</v>
      </c>
      <c r="AP233" s="32" t="str">
        <f>vlookup($A233,MainData_Jackie!$1:$1000,7,false)</f>
        <v>1</v>
      </c>
      <c r="AQ233" s="32" t="str">
        <f>vlookup($A233,MainData_Jackie!$1:$1000,8,false)</f>
        <v>0</v>
      </c>
      <c r="AR233" s="32" t="str">
        <f>vlookup($A233,MainData_Jackie!$1:$1000,9,false)</f>
        <v>0</v>
      </c>
      <c r="AS233" s="32" t="str">
        <f>vlookup($A233,MainData_Jackie!$1:$1000,10,false)</f>
        <v>0</v>
      </c>
      <c r="AT233" s="32" t="str">
        <f>vlookup($A233,MainData_Jackie!$1:$1000,11,false)</f>
        <v>4</v>
      </c>
      <c r="AU233" s="32" t="str">
        <f>vlookup($A233,MainData_Jackie!$1:$1000,12,false)</f>
        <v>60</v>
      </c>
      <c r="AV233" s="32" t="str">
        <f>vlookup($A233,MainData_Jackie!$1:$1000,13,false)</f>
        <v>yahoo</v>
      </c>
      <c r="AW233" s="32" t="str">
        <f>vlookup($A233,MainData_Jackie!$1:$1000,14,false)</f>
        <v>com</v>
      </c>
      <c r="AX233" s="32" t="str">
        <f>vlookup($A233,MainData_Jackie!$1:$1000,15,false)</f>
        <v>2372</v>
      </c>
      <c r="AY233" s="32" t="str">
        <f>vlookup($A233,MainData_Jackie!$1:$1000,16,false)</f>
        <v>male</v>
      </c>
      <c r="AZ233" s="32" t="str">
        <f>vlookup($A233,Ian!232:1231,2,false)</f>
        <v>Chad</v>
      </c>
      <c r="BA233" s="32" t="str">
        <f>vlookup($A233,Ian!232:1231,3,false)</f>
        <v/>
      </c>
      <c r="BB233" s="32" t="str">
        <f>vlookup($A233,Ian!232:1231,4,false)</f>
        <v/>
      </c>
      <c r="BC233" s="32" t="str">
        <f>vlookup($A233,Ian!232:1231,5,false)</f>
        <v/>
      </c>
      <c r="BD233" s="32" t="str">
        <f>vlookup($A233,Ian!232:1231,6,false)</f>
        <v/>
      </c>
      <c r="BE233" s="32" t="str">
        <f>vlookup($A233,Ian!232:1231,7,false)</f>
        <v/>
      </c>
      <c r="BF233" s="32" t="str">
        <f>vlookup($A233,Ian!232:1231,8,false)</f>
        <v/>
      </c>
      <c r="BG233" s="32" t="str">
        <f>vlookup(A233,SentimentScore!$1:$1000,2,false)</f>
        <v>0.99994</v>
      </c>
      <c r="BH233" s="32" t="str">
        <f>vlookup(A233,'Images with Key'!$1:$1000,32)</f>
        <v/>
      </c>
    </row>
    <row r="234">
      <c r="A234" s="12">
        <v>44.0</v>
      </c>
      <c r="B234" s="16" t="s">
        <v>4560</v>
      </c>
      <c r="C234" s="16" t="s">
        <v>732</v>
      </c>
      <c r="D234" s="18" t="b">
        <v>1</v>
      </c>
      <c r="E234" s="12">
        <v>155.0</v>
      </c>
      <c r="F234" s="12">
        <v>76.0</v>
      </c>
      <c r="G234" s="12">
        <v>79.0</v>
      </c>
      <c r="H234" s="20">
        <v>42331.24236111111</v>
      </c>
      <c r="I234" s="16" t="s">
        <v>733</v>
      </c>
      <c r="J234" s="16" t="s">
        <v>734</v>
      </c>
      <c r="K234" s="16" t="s">
        <v>735</v>
      </c>
      <c r="L234" s="16" t="s">
        <v>264</v>
      </c>
      <c r="M234" s="16" t="s">
        <v>736</v>
      </c>
      <c r="N234" s="12">
        <v>0.0</v>
      </c>
      <c r="O234" s="16" t="s">
        <v>737</v>
      </c>
      <c r="P234" s="16" t="s">
        <v>738</v>
      </c>
      <c r="Q234" s="16" t="s">
        <v>739</v>
      </c>
      <c r="R234" s="18" t="b">
        <v>1</v>
      </c>
      <c r="S234" s="18" t="b">
        <v>1</v>
      </c>
      <c r="T234" s="12">
        <v>83687.0</v>
      </c>
      <c r="U234" s="16" t="s">
        <v>740</v>
      </c>
      <c r="V234" s="16" t="s">
        <v>741</v>
      </c>
      <c r="W234" s="22"/>
      <c r="X234" s="22"/>
      <c r="Y234" s="16" t="s">
        <v>742</v>
      </c>
      <c r="Z234" s="16" t="s">
        <v>4835</v>
      </c>
      <c r="AA234" s="12">
        <v>2.0</v>
      </c>
      <c r="AB234" s="12">
        <v>1.0</v>
      </c>
      <c r="AC234" s="32" t="str">
        <f>vlookup(A234,Jilian!$1:$1000,30,false)</f>
        <v/>
      </c>
      <c r="AD234" s="32" t="str">
        <f>vlookup($A234,Jilian!$1:$1000,28,false)</f>
        <v>1</v>
      </c>
      <c r="AE234" s="32" t="str">
        <f>vlookup($A234,Jilian!$1:$1000,29,false)</f>
        <v/>
      </c>
      <c r="AF234" s="32" t="str">
        <f>vlookup(I234,'IP addresss'!$2:$1000,3,false)</f>
        <v>North America</v>
      </c>
      <c r="AG234" s="32" t="str">
        <f>vlookup(I234,'IP addresss'!$2:$1000,6,false)</f>
        <v>FL</v>
      </c>
      <c r="AH234" s="32" t="str">
        <f>vlookup(I234,'IP addresss'!$2:$1000,8,false)</f>
        <v>Tallahassee</v>
      </c>
      <c r="AI234" s="32" t="str">
        <f>vlookup(I234,'IP addresss'!$2:$1000,10,false)</f>
        <v>30.46769905</v>
      </c>
      <c r="AJ234" s="32" t="str">
        <f>vlookup(I234,'IP addresss'!$2:$1000,11,false)</f>
        <v>-84.13169861</v>
      </c>
      <c r="AK234" s="32" t="str">
        <f>vlookup(A234,MainData_Jackie!$1:$1000,2,false)</f>
        <v>Paula Kiger</v>
      </c>
      <c r="AL234" s="32" t="str">
        <f>vlookup($A234,MainData_Jackie!$1:$1000,3,false)</f>
        <v>1429</v>
      </c>
      <c r="AM234" s="32" t="str">
        <f>vlookup($A234,MainData_Jackie!$1:$1000,4,false)</f>
        <v>232</v>
      </c>
      <c r="AN234" s="32" t="str">
        <f>vlookup($A234,MainData_Jackie!$1:$1000,5,false)</f>
        <v>66</v>
      </c>
      <c r="AO234" s="32" t="str">
        <f>vlookup($A234,MainData_Jackie!$1:$1000,6,false)</f>
        <v>2</v>
      </c>
      <c r="AP234" s="32" t="str">
        <f>vlookup($A234,MainData_Jackie!$1:$1000,7,false)</f>
        <v>0</v>
      </c>
      <c r="AQ234" s="32" t="str">
        <f>vlookup($A234,MainData_Jackie!$1:$1000,8,false)</f>
        <v>0</v>
      </c>
      <c r="AR234" s="32" t="str">
        <f>vlookup($A234,MainData_Jackie!$1:$1000,9,false)</f>
        <v>2</v>
      </c>
      <c r="AS234" s="32" t="str">
        <f>vlookup($A234,MainData_Jackie!$1:$1000,10,false)</f>
        <v>2</v>
      </c>
      <c r="AT234" s="32" t="str">
        <f>vlookup($A234,MainData_Jackie!$1:$1000,11,false)</f>
        <v>24</v>
      </c>
      <c r="AU234" s="32" t="str">
        <f>vlookup($A234,MainData_Jackie!$1:$1000,12,false)</f>
        <v>47</v>
      </c>
      <c r="AV234" s="32" t="str">
        <f>vlookup($A234,MainData_Jackie!$1:$1000,13,false)</f>
        <v>gmail</v>
      </c>
      <c r="AW234" s="32" t="str">
        <f>vlookup($A234,MainData_Jackie!$1:$1000,14,false)</f>
        <v>com</v>
      </c>
      <c r="AX234" s="32" t="str">
        <f>vlookup($A234,MainData_Jackie!$1:$1000,15,false)</f>
        <v>1805</v>
      </c>
      <c r="AY234" s="32" t="str">
        <f>vlookup($A234,MainData_Jackie!$1:$1000,16,false)</f>
        <v>female</v>
      </c>
      <c r="AZ234" s="32" t="str">
        <f>vlookup($A234,Ian!233:1232,2,false)</f>
        <v>#N/A</v>
      </c>
      <c r="BA234" s="32" t="str">
        <f>vlookup($A234,Ian!233:1232,3,false)</f>
        <v>#N/A</v>
      </c>
      <c r="BB234" s="32" t="str">
        <f>vlookup($A234,Ian!233:1232,4,false)</f>
        <v>#N/A</v>
      </c>
      <c r="BC234" s="32" t="str">
        <f>vlookup($A234,Ian!233:1232,5,false)</f>
        <v>#N/A</v>
      </c>
      <c r="BD234" s="32" t="str">
        <f>vlookup($A234,Ian!233:1232,6,false)</f>
        <v>#N/A</v>
      </c>
      <c r="BE234" s="32" t="str">
        <f>vlookup($A234,Ian!233:1232,7,false)</f>
        <v>#N/A</v>
      </c>
      <c r="BF234" s="32" t="str">
        <f>vlookup($A234,Ian!233:1232,8,false)</f>
        <v>#N/A</v>
      </c>
      <c r="BG234" s="32" t="str">
        <f>vlookup(A234,SentimentScore!$1:$1000,2,false)</f>
        <v>0.999932</v>
      </c>
      <c r="BH234" s="50" t="str">
        <f>vlookup(A234,'Images with Key'!$1:$1000,32)</f>
        <v>https://s3-external-1.amazonaws.com/offertabs/offer/kxdcce/large/810_56545687644d8-TMI5TH.jpg</v>
      </c>
    </row>
    <row r="235">
      <c r="A235" s="12">
        <v>210.0</v>
      </c>
      <c r="B235" s="16" t="s">
        <v>4560</v>
      </c>
      <c r="C235" s="16" t="s">
        <v>2307</v>
      </c>
      <c r="D235" s="18" t="b">
        <v>1</v>
      </c>
      <c r="E235" s="12">
        <v>28.0</v>
      </c>
      <c r="F235" s="12">
        <v>3.0</v>
      </c>
      <c r="G235" s="12">
        <v>25.0</v>
      </c>
      <c r="H235" s="20">
        <v>42324.563888888886</v>
      </c>
      <c r="I235" s="16" t="s">
        <v>2308</v>
      </c>
      <c r="J235" s="16" t="s">
        <v>2309</v>
      </c>
      <c r="K235" s="16" t="s">
        <v>2310</v>
      </c>
      <c r="L235" s="18" t="e">
        <v>#N/A</v>
      </c>
      <c r="M235" s="18" t="e">
        <v>#N/A</v>
      </c>
      <c r="N235" s="18" t="e">
        <v>#N/A</v>
      </c>
      <c r="O235" s="18" t="e">
        <v>#N/A</v>
      </c>
      <c r="P235" s="18" t="e">
        <v>#N/A</v>
      </c>
      <c r="Q235" s="16" t="s">
        <v>2311</v>
      </c>
      <c r="R235" s="18" t="b">
        <v>1</v>
      </c>
      <c r="S235" s="18" t="b">
        <v>0</v>
      </c>
      <c r="T235" s="12">
        <v>83616.0</v>
      </c>
      <c r="U235" s="16" t="s">
        <v>2312</v>
      </c>
      <c r="V235" s="16" t="s">
        <v>741</v>
      </c>
      <c r="W235" s="51">
        <v>89910.0</v>
      </c>
      <c r="X235" s="51">
        <v>130966.0</v>
      </c>
      <c r="Y235" s="16" t="s">
        <v>2313</v>
      </c>
      <c r="Z235" s="16" t="s">
        <v>4836</v>
      </c>
      <c r="AA235" s="16"/>
      <c r="AB235" s="16"/>
      <c r="AC235" s="32" t="str">
        <f>vlookup(A235,Jilian!$1:$1000,30,false)</f>
        <v/>
      </c>
      <c r="AD235" s="32" t="str">
        <f>vlookup($A235,Jilian!$1:$1000,28,false)</f>
        <v>5</v>
      </c>
      <c r="AE235" s="32" t="str">
        <f>vlookup($A235,Jilian!$1:$1000,29,false)</f>
        <v>#leavinlegacy</v>
      </c>
      <c r="AF235" s="32" t="str">
        <f>vlookup(I235,'IP addresss'!$2:$1000,3,false)</f>
        <v>North America</v>
      </c>
      <c r="AG235" s="32" t="str">
        <f>vlookup(I235,'IP addresss'!$2:$1000,6,false)</f>
        <v>ID</v>
      </c>
      <c r="AH235" s="32" t="str">
        <f>vlookup(I235,'IP addresss'!$2:$1000,8,false)</f>
        <v>Meridian</v>
      </c>
      <c r="AI235" s="32" t="str">
        <f>vlookup(I235,'IP addresss'!$2:$1000,10,false)</f>
        <v>43.61209869</v>
      </c>
      <c r="AJ235" s="32" t="str">
        <f>vlookup(I235,'IP addresss'!$2:$1000,11,false)</f>
        <v>-116.3915024</v>
      </c>
      <c r="AK235" s="32" t="str">
        <f>vlookup(A235,MainData_Jackie!$1:$1000,2,false)</f>
        <v>Mandy Legarreta</v>
      </c>
      <c r="AL235" s="32" t="str">
        <f>vlookup($A235,MainData_Jackie!$1:$1000,3,false)</f>
        <v>979</v>
      </c>
      <c r="AM235" s="32" t="str">
        <f>vlookup($A235,MainData_Jackie!$1:$1000,4,false)</f>
        <v>181</v>
      </c>
      <c r="AN235" s="32" t="str">
        <f>vlookup($A235,MainData_Jackie!$1:$1000,5,false)</f>
        <v>17</v>
      </c>
      <c r="AO235" s="32" t="str">
        <f>vlookup($A235,MainData_Jackie!$1:$1000,6,false)</f>
        <v>0</v>
      </c>
      <c r="AP235" s="32" t="str">
        <f>vlookup($A235,MainData_Jackie!$1:$1000,7,false)</f>
        <v>0</v>
      </c>
      <c r="AQ235" s="32" t="str">
        <f>vlookup($A235,MainData_Jackie!$1:$1000,8,false)</f>
        <v>0</v>
      </c>
      <c r="AR235" s="32" t="str">
        <f>vlookup($A235,MainData_Jackie!$1:$1000,9,false)</f>
        <v>0</v>
      </c>
      <c r="AS235" s="32" t="str">
        <f>vlookup($A235,MainData_Jackie!$1:$1000,10,false)</f>
        <v>2</v>
      </c>
      <c r="AT235" s="32" t="str">
        <f>vlookup($A235,MainData_Jackie!$1:$1000,11,false)</f>
        <v>3</v>
      </c>
      <c r="AU235" s="32" t="str">
        <f>vlookup($A235,MainData_Jackie!$1:$1000,12,false)</f>
        <v>34</v>
      </c>
      <c r="AV235" s="32" t="str">
        <f>vlookup($A235,MainData_Jackie!$1:$1000,13,false)</f>
        <v>gmail</v>
      </c>
      <c r="AW235" s="32" t="str">
        <f>vlookup($A235,MainData_Jackie!$1:$1000,14,false)</f>
        <v>com</v>
      </c>
      <c r="AX235" s="32" t="str">
        <f>vlookup($A235,MainData_Jackie!$1:$1000,15,false)</f>
        <v>1330</v>
      </c>
      <c r="AY235" s="32" t="str">
        <f>vlookup($A235,MainData_Jackie!$1:$1000,16,false)</f>
        <v>female</v>
      </c>
      <c r="AZ235" s="32" t="str">
        <f>vlookup($A235,Ian!234:1233,2,false)</f>
        <v>#N/A</v>
      </c>
      <c r="BA235" s="32" t="str">
        <f>vlookup($A235,Ian!234:1233,3,false)</f>
        <v>#N/A</v>
      </c>
      <c r="BB235" s="32" t="str">
        <f>vlookup($A235,Ian!234:1233,4,false)</f>
        <v>#N/A</v>
      </c>
      <c r="BC235" s="32" t="str">
        <f>vlookup($A235,Ian!234:1233,5,false)</f>
        <v>#N/A</v>
      </c>
      <c r="BD235" s="32" t="str">
        <f>vlookup($A235,Ian!234:1233,6,false)</f>
        <v>#N/A</v>
      </c>
      <c r="BE235" s="32" t="str">
        <f>vlookup($A235,Ian!234:1233,7,false)</f>
        <v>#N/A</v>
      </c>
      <c r="BF235" s="32" t="str">
        <f>vlookup($A235,Ian!234:1233,8,false)</f>
        <v>#N/A</v>
      </c>
      <c r="BG235" s="32" t="str">
        <f>vlookup(A235,SentimentScore!$1:$1000,2,false)</f>
        <v>0.999898</v>
      </c>
      <c r="BH235" s="50" t="str">
        <f>vlookup(A235,'Images with Key'!$1:$1000,32)</f>
        <v>https://s3-external-1.amazonaws.com/offertabs/offer/kxdcce/large/810_564cbd3bedbdc-CurtandAllee4.jpg</v>
      </c>
    </row>
    <row r="236">
      <c r="A236" s="12">
        <v>8.0</v>
      </c>
      <c r="B236" s="16" t="s">
        <v>4560</v>
      </c>
      <c r="C236" s="16" t="s">
        <v>363</v>
      </c>
      <c r="D236" s="18" t="b">
        <v>1</v>
      </c>
      <c r="E236" s="12">
        <v>54.0</v>
      </c>
      <c r="F236" s="12">
        <v>27.0</v>
      </c>
      <c r="G236" s="12">
        <v>27.0</v>
      </c>
      <c r="H236" s="20">
        <v>42332.55347222222</v>
      </c>
      <c r="I236" s="16" t="s">
        <v>364</v>
      </c>
      <c r="J236" s="16" t="s">
        <v>365</v>
      </c>
      <c r="K236" s="16" t="s">
        <v>366</v>
      </c>
      <c r="L236" s="18" t="e">
        <v>#N/A</v>
      </c>
      <c r="M236" s="18" t="e">
        <v>#N/A</v>
      </c>
      <c r="N236" s="18" t="e">
        <v>#N/A</v>
      </c>
      <c r="O236" s="18" t="e">
        <v>#N/A</v>
      </c>
      <c r="P236" s="18" t="e">
        <v>#N/A</v>
      </c>
      <c r="Q236" s="16" t="s">
        <v>367</v>
      </c>
      <c r="R236" s="18" t="b">
        <v>1</v>
      </c>
      <c r="S236" s="18" t="b">
        <v>0</v>
      </c>
      <c r="T236" s="12">
        <v>60606.0</v>
      </c>
      <c r="U236" s="16" t="s">
        <v>368</v>
      </c>
      <c r="V236" s="16" t="s">
        <v>369</v>
      </c>
      <c r="W236" s="51">
        <v>2.4938822E7</v>
      </c>
      <c r="X236" s="51">
        <v>2.4123863E7</v>
      </c>
      <c r="Y236" s="16" t="s">
        <v>370</v>
      </c>
      <c r="Z236" s="16" t="s">
        <v>4840</v>
      </c>
      <c r="AA236" s="12">
        <v>2.0</v>
      </c>
      <c r="AB236" s="12">
        <v>4.0</v>
      </c>
      <c r="AC236" s="32" t="str">
        <f>vlookup(A236,Jilian!$1:$1000,30,false)</f>
        <v/>
      </c>
      <c r="AD236" s="32" t="str">
        <f>vlookup($A236,Jilian!$1:$1000,28,false)</f>
        <v>4</v>
      </c>
      <c r="AE236" s="32" t="str">
        <f>vlookup($A236,Jilian!$1:$1000,29,false)</f>
        <v/>
      </c>
      <c r="AF236" s="32" t="str">
        <f>vlookup(I236,'IP addresss'!$2:$1000,3,false)</f>
        <v>North America</v>
      </c>
      <c r="AG236" s="32" t="str">
        <f>vlookup(I236,'IP addresss'!$2:$1000,6,false)</f>
        <v>IL</v>
      </c>
      <c r="AH236" s="32" t="str">
        <f>vlookup(I236,'IP addresss'!$2:$1000,8,false)</f>
        <v>Chicago</v>
      </c>
      <c r="AI236" s="32" t="str">
        <f>vlookup(I236,'IP addresss'!$2:$1000,10,false)</f>
        <v>41.95600128</v>
      </c>
      <c r="AJ236" s="32" t="str">
        <f>vlookup(I236,'IP addresss'!$2:$1000,11,false)</f>
        <v>-87.66069794</v>
      </c>
      <c r="AK236" s="32" t="str">
        <f>vlookup(A236,MainData_Jackie!$1:$1000,2,false)</f>
        <v>Sean Prstn</v>
      </c>
      <c r="AL236" s="32" t="str">
        <f>vlookup($A236,MainData_Jackie!$1:$1000,3,false)</f>
        <v>1319</v>
      </c>
      <c r="AM236" s="32" t="str">
        <f>vlookup($A236,MainData_Jackie!$1:$1000,4,false)</f>
        <v>200</v>
      </c>
      <c r="AN236" s="32" t="str">
        <f>vlookup($A236,MainData_Jackie!$1:$1000,5,false)</f>
        <v>70</v>
      </c>
      <c r="AO236" s="32" t="str">
        <f>vlookup($A236,MainData_Jackie!$1:$1000,6,false)</f>
        <v>0</v>
      </c>
      <c r="AP236" s="32" t="str">
        <f>vlookup($A236,MainData_Jackie!$1:$1000,7,false)</f>
        <v>0</v>
      </c>
      <c r="AQ236" s="32" t="str">
        <f>vlookup($A236,MainData_Jackie!$1:$1000,8,false)</f>
        <v>0</v>
      </c>
      <c r="AR236" s="32" t="str">
        <f>vlookup($A236,MainData_Jackie!$1:$1000,9,false)</f>
        <v>2</v>
      </c>
      <c r="AS236" s="32" t="str">
        <f>vlookup($A236,MainData_Jackie!$1:$1000,10,false)</f>
        <v>0</v>
      </c>
      <c r="AT236" s="32" t="str">
        <f>vlookup($A236,MainData_Jackie!$1:$1000,11,false)</f>
        <v>17</v>
      </c>
      <c r="AU236" s="32" t="str">
        <f>vlookup($A236,MainData_Jackie!$1:$1000,12,false)</f>
        <v>53</v>
      </c>
      <c r="AV236" s="32" t="str">
        <f>vlookup($A236,MainData_Jackie!$1:$1000,13,false)</f>
        <v>aol</v>
      </c>
      <c r="AW236" s="32" t="str">
        <f>vlookup($A236,MainData_Jackie!$1:$1000,14,false)</f>
        <v>com</v>
      </c>
      <c r="AX236" s="32" t="str">
        <f>vlookup($A236,MainData_Jackie!$1:$1000,15,false)</f>
        <v>1678</v>
      </c>
      <c r="AY236" s="32" t="str">
        <f>vlookup($A236,MainData_Jackie!$1:$1000,16,false)</f>
        <v>male</v>
      </c>
      <c r="AZ236" s="32" t="str">
        <f>vlookup($A236,Ian!235:1234,2,false)</f>
        <v>#N/A</v>
      </c>
      <c r="BA236" s="32" t="str">
        <f>vlookup($A236,Ian!235:1234,3,false)</f>
        <v>#N/A</v>
      </c>
      <c r="BB236" s="32" t="str">
        <f>vlookup($A236,Ian!235:1234,4,false)</f>
        <v>#N/A</v>
      </c>
      <c r="BC236" s="32" t="str">
        <f>vlookup($A236,Ian!235:1234,5,false)</f>
        <v>#N/A</v>
      </c>
      <c r="BD236" s="32" t="str">
        <f>vlookup($A236,Ian!235:1234,6,false)</f>
        <v>#N/A</v>
      </c>
      <c r="BE236" s="32" t="str">
        <f>vlookup($A236,Ian!235:1234,7,false)</f>
        <v>#N/A</v>
      </c>
      <c r="BF236" s="32" t="str">
        <f>vlookup($A236,Ian!235:1234,8,false)</f>
        <v>#N/A</v>
      </c>
      <c r="BG236" s="32" t="str">
        <f>vlookup(A236,SentimentScore!$1:$1000,2,false)</f>
        <v>0.999992</v>
      </c>
      <c r="BH236" s="50" t="str">
        <f>vlookup(A236,'Images with Key'!$1:$1000,32)</f>
        <v>https://s3-external-1.amazonaws.com/offertabs/offer/kxdcce/large/810_56422f6c8414b-CertificateGranPiramide.png</v>
      </c>
    </row>
    <row r="237">
      <c r="A237" s="12">
        <v>10.0</v>
      </c>
      <c r="B237" s="16" t="s">
        <v>4560</v>
      </c>
      <c r="C237" s="16" t="s">
        <v>385</v>
      </c>
      <c r="D237" s="18" t="b">
        <v>1</v>
      </c>
      <c r="E237" s="12">
        <v>6.0</v>
      </c>
      <c r="F237" s="12">
        <v>1.0</v>
      </c>
      <c r="G237" s="12">
        <v>5.0</v>
      </c>
      <c r="H237" s="20">
        <v>42330.62430555555</v>
      </c>
      <c r="I237" s="16" t="s">
        <v>386</v>
      </c>
      <c r="J237" s="16" t="s">
        <v>387</v>
      </c>
      <c r="K237" s="16" t="s">
        <v>388</v>
      </c>
      <c r="L237" s="18" t="e">
        <v>#N/A</v>
      </c>
      <c r="M237" s="18" t="e">
        <v>#N/A</v>
      </c>
      <c r="N237" s="18" t="e">
        <v>#N/A</v>
      </c>
      <c r="O237" s="18" t="e">
        <v>#N/A</v>
      </c>
      <c r="P237" s="18" t="e">
        <v>#N/A</v>
      </c>
      <c r="Q237" s="16" t="s">
        <v>389</v>
      </c>
      <c r="R237" s="18" t="b">
        <v>1</v>
      </c>
      <c r="S237" s="18" t="b">
        <v>1</v>
      </c>
      <c r="T237" s="12">
        <v>60051.0</v>
      </c>
      <c r="U237" s="16" t="s">
        <v>390</v>
      </c>
      <c r="V237" s="16" t="s">
        <v>369</v>
      </c>
      <c r="W237" s="22"/>
      <c r="X237" s="22"/>
      <c r="Y237" s="16" t="s">
        <v>391</v>
      </c>
      <c r="Z237" s="16" t="s">
        <v>4841</v>
      </c>
      <c r="AA237" s="12">
        <v>1.0</v>
      </c>
      <c r="AB237" s="12">
        <v>2.0</v>
      </c>
      <c r="AC237" s="32" t="str">
        <f>vlookup(A237,Jilian!$1:$1000,30,false)</f>
        <v/>
      </c>
      <c r="AD237" s="32" t="str">
        <f>vlookup($A237,Jilian!$1:$1000,28,false)</f>
        <v>2</v>
      </c>
      <c r="AE237" s="32" t="str">
        <f>vlookup($A237,Jilian!$1:$1000,29,false)</f>
        <v/>
      </c>
      <c r="AF237" s="32" t="str">
        <f>vlookup(I237,'IP addresss'!$2:$1000,3,false)</f>
        <v>North America</v>
      </c>
      <c r="AG237" s="32" t="str">
        <f>vlookup(I237,'IP addresss'!$2:$1000,6,false)</f>
        <v>IL</v>
      </c>
      <c r="AH237" s="32" t="str">
        <f>vlookup(I237,'IP addresss'!$2:$1000,8,false)</f>
        <v>McHenry</v>
      </c>
      <c r="AI237" s="32" t="str">
        <f>vlookup(I237,'IP addresss'!$2:$1000,10,false)</f>
        <v>42.33340073</v>
      </c>
      <c r="AJ237" s="32" t="str">
        <f>vlookup(I237,'IP addresss'!$2:$1000,11,false)</f>
        <v>-88.26679993</v>
      </c>
      <c r="AK237" s="32" t="str">
        <f>vlookup(A237,MainData_Jackie!$1:$1000,2,false)</f>
        <v>Laura Krause Townsend</v>
      </c>
      <c r="AL237" s="32" t="str">
        <f>vlookup($A237,MainData_Jackie!$1:$1000,3,false)</f>
        <v>1071</v>
      </c>
      <c r="AM237" s="32" t="str">
        <f>vlookup($A237,MainData_Jackie!$1:$1000,4,false)</f>
        <v>183</v>
      </c>
      <c r="AN237" s="32" t="str">
        <f>vlookup($A237,MainData_Jackie!$1:$1000,5,false)</f>
        <v>28</v>
      </c>
      <c r="AO237" s="32" t="str">
        <f>vlookup($A237,MainData_Jackie!$1:$1000,6,false)</f>
        <v>1</v>
      </c>
      <c r="AP237" s="32" t="str">
        <f>vlookup($A237,MainData_Jackie!$1:$1000,7,false)</f>
        <v>0</v>
      </c>
      <c r="AQ237" s="32" t="str">
        <f>vlookup($A237,MainData_Jackie!$1:$1000,8,false)</f>
        <v>0</v>
      </c>
      <c r="AR237" s="32" t="str">
        <f>vlookup($A237,MainData_Jackie!$1:$1000,9,false)</f>
        <v>0</v>
      </c>
      <c r="AS237" s="32" t="str">
        <f>vlookup($A237,MainData_Jackie!$1:$1000,10,false)</f>
        <v>1</v>
      </c>
      <c r="AT237" s="32" t="str">
        <f>vlookup($A237,MainData_Jackie!$1:$1000,11,false)</f>
        <v>13</v>
      </c>
      <c r="AU237" s="32" t="str">
        <f>vlookup($A237,MainData_Jackie!$1:$1000,12,false)</f>
        <v>26</v>
      </c>
      <c r="AV237" s="32" t="str">
        <f>vlookup($A237,MainData_Jackie!$1:$1000,13,false)</f>
        <v>comcast</v>
      </c>
      <c r="AW237" s="32" t="str">
        <f>vlookup($A237,MainData_Jackie!$1:$1000,14,false)</f>
        <v>net</v>
      </c>
      <c r="AX237" s="32" t="str">
        <f>vlookup($A237,MainData_Jackie!$1:$1000,15,false)</f>
        <v>1422</v>
      </c>
      <c r="AY237" s="32" t="str">
        <f>vlookup($A237,MainData_Jackie!$1:$1000,16,false)</f>
        <v>female</v>
      </c>
      <c r="AZ237" s="32" t="str">
        <f>vlookup($A237,Ian!236:1235,2,false)</f>
        <v>#N/A</v>
      </c>
      <c r="BA237" s="32" t="str">
        <f>vlookup($A237,Ian!236:1235,3,false)</f>
        <v>#N/A</v>
      </c>
      <c r="BB237" s="32" t="str">
        <f>vlookup($A237,Ian!236:1235,4,false)</f>
        <v>#N/A</v>
      </c>
      <c r="BC237" s="32" t="str">
        <f>vlookup($A237,Ian!236:1235,5,false)</f>
        <v>#N/A</v>
      </c>
      <c r="BD237" s="32" t="str">
        <f>vlookup($A237,Ian!236:1235,6,false)</f>
        <v>#N/A</v>
      </c>
      <c r="BE237" s="32" t="str">
        <f>vlookup($A237,Ian!236:1235,7,false)</f>
        <v>#N/A</v>
      </c>
      <c r="BF237" s="32" t="str">
        <f>vlookup($A237,Ian!236:1235,8,false)</f>
        <v>#N/A</v>
      </c>
      <c r="BG237" s="32" t="str">
        <f>vlookup(A237,SentimentScore!$1:$1000,2,false)</f>
        <v>0.999999</v>
      </c>
      <c r="BH237" s="50" t="str">
        <f>vlookup(A237,'Images with Key'!$1:$1000,32)</f>
        <v>https://s3-external-1.amazonaws.com/offertabs/offer/kxdcce/large/810_5653d4e0d3e11-image.jpg</v>
      </c>
    </row>
    <row r="238">
      <c r="A238" s="12">
        <v>13.0</v>
      </c>
      <c r="B238" s="16" t="s">
        <v>4560</v>
      </c>
      <c r="C238" s="16" t="s">
        <v>417</v>
      </c>
      <c r="D238" s="18" t="b">
        <v>1</v>
      </c>
      <c r="E238" s="12">
        <v>4.0</v>
      </c>
      <c r="F238" s="12">
        <v>0.0</v>
      </c>
      <c r="G238" s="12">
        <v>4.0</v>
      </c>
      <c r="H238" s="20">
        <v>42313.55347222222</v>
      </c>
      <c r="I238" s="16" t="s">
        <v>418</v>
      </c>
      <c r="J238" s="16" t="s">
        <v>419</v>
      </c>
      <c r="K238" s="16" t="s">
        <v>420</v>
      </c>
      <c r="L238" s="18" t="e">
        <v>#N/A</v>
      </c>
      <c r="M238" s="18" t="e">
        <v>#N/A</v>
      </c>
      <c r="N238" s="18" t="e">
        <v>#N/A</v>
      </c>
      <c r="O238" s="18" t="e">
        <v>#N/A</v>
      </c>
      <c r="P238" s="18" t="e">
        <v>#N/A</v>
      </c>
      <c r="Q238" s="16" t="s">
        <v>421</v>
      </c>
      <c r="R238" s="18" t="b">
        <v>1</v>
      </c>
      <c r="S238" s="18" t="b">
        <v>0</v>
      </c>
      <c r="T238" s="12">
        <v>60204.0</v>
      </c>
      <c r="U238" s="16" t="s">
        <v>422</v>
      </c>
      <c r="V238" s="16" t="s">
        <v>369</v>
      </c>
      <c r="W238" s="22"/>
      <c r="X238" s="22"/>
      <c r="Y238" s="16" t="s">
        <v>423</v>
      </c>
      <c r="Z238" s="16" t="s">
        <v>4845</v>
      </c>
      <c r="AA238" s="12">
        <v>2.0</v>
      </c>
      <c r="AB238" s="12">
        <v>2.0</v>
      </c>
      <c r="AC238" s="32" t="str">
        <f>vlookup(A238,Jilian!$1:$1000,30,false)</f>
        <v/>
      </c>
      <c r="AD238" s="32" t="str">
        <f>vlookup($A238,Jilian!$1:$1000,28,false)</f>
        <v>2</v>
      </c>
      <c r="AE238" s="32" t="str">
        <f>vlookup($A238,Jilian!$1:$1000,29,false)</f>
        <v/>
      </c>
      <c r="AF238" s="32" t="str">
        <f>vlookup(I238,'IP addresss'!$2:$1000,3,false)</f>
        <v>North America</v>
      </c>
      <c r="AG238" s="32" t="str">
        <f>vlookup(I238,'IP addresss'!$2:$1000,6,false)</f>
        <v>NY</v>
      </c>
      <c r="AH238" s="32" t="str">
        <f>vlookup(I238,'IP addresss'!$2:$1000,8,false)</f>
        <v>New York</v>
      </c>
      <c r="AI238" s="32" t="str">
        <f>vlookup(I238,'IP addresss'!$2:$1000,10,false)</f>
        <v>40.71279907</v>
      </c>
      <c r="AJ238" s="32" t="str">
        <f>vlookup(I238,'IP addresss'!$2:$1000,11,false)</f>
        <v>-74.00589752</v>
      </c>
      <c r="AK238" s="32" t="str">
        <f>vlookup(A238,MainData_Jackie!$1:$1000,2,false)</f>
        <v>Danielle Corcoran Siebert</v>
      </c>
      <c r="AL238" s="32" t="str">
        <f>vlookup($A238,MainData_Jackie!$1:$1000,3,false)</f>
        <v>993</v>
      </c>
      <c r="AM238" s="32" t="str">
        <f>vlookup($A238,MainData_Jackie!$1:$1000,4,false)</f>
        <v>167</v>
      </c>
      <c r="AN238" s="32" t="str">
        <f>vlookup($A238,MainData_Jackie!$1:$1000,5,false)</f>
        <v>14</v>
      </c>
      <c r="AO238" s="32" t="str">
        <f>vlookup($A238,MainData_Jackie!$1:$1000,6,false)</f>
        <v>0</v>
      </c>
      <c r="AP238" s="32" t="str">
        <f>vlookup($A238,MainData_Jackie!$1:$1000,7,false)</f>
        <v>0</v>
      </c>
      <c r="AQ238" s="32" t="str">
        <f>vlookup($A238,MainData_Jackie!$1:$1000,8,false)</f>
        <v>0</v>
      </c>
      <c r="AR238" s="32" t="str">
        <f>vlookup($A238,MainData_Jackie!$1:$1000,9,false)</f>
        <v>0</v>
      </c>
      <c r="AS238" s="32" t="str">
        <f>vlookup($A238,MainData_Jackie!$1:$1000,10,false)</f>
        <v>4</v>
      </c>
      <c r="AT238" s="32" t="str">
        <f>vlookup($A238,MainData_Jackie!$1:$1000,11,false)</f>
        <v>0</v>
      </c>
      <c r="AU238" s="32" t="str">
        <f>vlookup($A238,MainData_Jackie!$1:$1000,12,false)</f>
        <v>14</v>
      </c>
      <c r="AV238" s="32" t="str">
        <f>vlookup($A238,MainData_Jackie!$1:$1000,13,false)</f>
        <v>gmail</v>
      </c>
      <c r="AW238" s="32" t="str">
        <f>vlookup($A238,MainData_Jackie!$1:$1000,14,false)</f>
        <v>com</v>
      </c>
      <c r="AX238" s="32" t="str">
        <f>vlookup($A238,MainData_Jackie!$1:$1000,15,false)</f>
        <v>1351</v>
      </c>
      <c r="AY238" s="32" t="str">
        <f>vlookup($A238,MainData_Jackie!$1:$1000,16,false)</f>
        <v>female</v>
      </c>
      <c r="AZ238" s="32" t="str">
        <f>vlookup($A238,Ian!237:1236,2,false)</f>
        <v>#N/A</v>
      </c>
      <c r="BA238" s="32" t="str">
        <f>vlookup($A238,Ian!237:1236,3,false)</f>
        <v>#N/A</v>
      </c>
      <c r="BB238" s="32" t="str">
        <f>vlookup($A238,Ian!237:1236,4,false)</f>
        <v>#N/A</v>
      </c>
      <c r="BC238" s="32" t="str">
        <f>vlookup($A238,Ian!237:1236,5,false)</f>
        <v>#N/A</v>
      </c>
      <c r="BD238" s="32" t="str">
        <f>vlookup($A238,Ian!237:1236,6,false)</f>
        <v>#N/A</v>
      </c>
      <c r="BE238" s="32" t="str">
        <f>vlookup($A238,Ian!237:1236,7,false)</f>
        <v>#N/A</v>
      </c>
      <c r="BF238" s="32" t="str">
        <f>vlookup($A238,Ian!237:1236,8,false)</f>
        <v>#N/A</v>
      </c>
      <c r="BG238" s="32" t="str">
        <f>vlookup(A238,SentimentScore!$1:$1000,2,false)</f>
        <v>0.999998</v>
      </c>
      <c r="BH238" s="32" t="str">
        <f>vlookup(A238,'Images with Key'!$1:$1000,32)</f>
        <v/>
      </c>
    </row>
    <row r="239">
      <c r="A239" s="12">
        <v>14.0</v>
      </c>
      <c r="B239" s="16" t="s">
        <v>4560</v>
      </c>
      <c r="C239" s="16" t="s">
        <v>417</v>
      </c>
      <c r="D239" s="18" t="b">
        <v>1</v>
      </c>
      <c r="E239" s="12">
        <v>28.0</v>
      </c>
      <c r="F239" s="12">
        <v>3.0</v>
      </c>
      <c r="G239" s="12">
        <v>25.0</v>
      </c>
      <c r="H239" s="20">
        <v>42314.34027777778</v>
      </c>
      <c r="I239" s="16" t="s">
        <v>427</v>
      </c>
      <c r="J239" s="16" t="s">
        <v>419</v>
      </c>
      <c r="K239" s="16" t="s">
        <v>428</v>
      </c>
      <c r="L239" s="18" t="e">
        <v>#N/A</v>
      </c>
      <c r="M239" s="18" t="e">
        <v>#N/A</v>
      </c>
      <c r="N239" s="18" t="e">
        <v>#N/A</v>
      </c>
      <c r="O239" s="18" t="e">
        <v>#N/A</v>
      </c>
      <c r="P239" s="18" t="e">
        <v>#N/A</v>
      </c>
      <c r="Q239" s="16" t="s">
        <v>429</v>
      </c>
      <c r="R239" s="18" t="b">
        <v>1</v>
      </c>
      <c r="S239" s="18" t="b">
        <v>0</v>
      </c>
      <c r="T239" s="12">
        <v>60204.0</v>
      </c>
      <c r="U239" s="16" t="s">
        <v>422</v>
      </c>
      <c r="V239" s="16" t="s">
        <v>369</v>
      </c>
      <c r="W239" s="22"/>
      <c r="X239" s="22"/>
      <c r="Y239" s="16" t="s">
        <v>423</v>
      </c>
      <c r="Z239" s="16" t="s">
        <v>4852</v>
      </c>
      <c r="AA239" s="12">
        <v>3.0</v>
      </c>
      <c r="AB239" s="12">
        <v>2.0</v>
      </c>
      <c r="AC239" s="32" t="str">
        <f>vlookup(A239,Jilian!$1:$1000,30,false)</f>
        <v/>
      </c>
      <c r="AD239" s="32" t="str">
        <f>vlookup($A239,Jilian!$1:$1000,28,false)</f>
        <v>2</v>
      </c>
      <c r="AE239" s="32" t="str">
        <f>vlookup($A239,Jilian!$1:$1000,29,false)</f>
        <v/>
      </c>
      <c r="AF239" s="32" t="str">
        <f>vlookup(I239,'IP addresss'!$2:$1000,3,false)</f>
        <v>North America</v>
      </c>
      <c r="AG239" s="32" t="str">
        <f>vlookup(I239,'IP addresss'!$2:$1000,6,false)</f>
        <v>IL</v>
      </c>
      <c r="AH239" s="32" t="str">
        <f>vlookup(I239,'IP addresss'!$2:$1000,8,false)</f>
        <v>Evanston</v>
      </c>
      <c r="AI239" s="32" t="str">
        <f>vlookup(I239,'IP addresss'!$2:$1000,10,false)</f>
        <v>42.05619812</v>
      </c>
      <c r="AJ239" s="32" t="str">
        <f>vlookup(I239,'IP addresss'!$2:$1000,11,false)</f>
        <v>-87.70110321</v>
      </c>
      <c r="AK239" s="32" t="str">
        <f>vlookup(A239,MainData_Jackie!$1:$1000,2,false)</f>
        <v>Elizabeth Newton</v>
      </c>
      <c r="AL239" s="32" t="str">
        <f>vlookup($A239,MainData_Jackie!$1:$1000,3,false)</f>
        <v>2437</v>
      </c>
      <c r="AM239" s="32" t="str">
        <f>vlookup($A239,MainData_Jackie!$1:$1000,4,false)</f>
        <v>383</v>
      </c>
      <c r="AN239" s="32" t="str">
        <f>vlookup($A239,MainData_Jackie!$1:$1000,5,false)</f>
        <v>81</v>
      </c>
      <c r="AO239" s="32" t="str">
        <f>vlookup($A239,MainData_Jackie!$1:$1000,6,false)</f>
        <v>0</v>
      </c>
      <c r="AP239" s="32" t="str">
        <f>vlookup($A239,MainData_Jackie!$1:$1000,7,false)</f>
        <v>0</v>
      </c>
      <c r="AQ239" s="32" t="str">
        <f>vlookup($A239,MainData_Jackie!$1:$1000,8,false)</f>
        <v>0</v>
      </c>
      <c r="AR239" s="32" t="str">
        <f>vlookup($A239,MainData_Jackie!$1:$1000,9,false)</f>
        <v>0</v>
      </c>
      <c r="AS239" s="32" t="str">
        <f>vlookup($A239,MainData_Jackie!$1:$1000,10,false)</f>
        <v>0</v>
      </c>
      <c r="AT239" s="32" t="str">
        <f>vlookup($A239,MainData_Jackie!$1:$1000,11,false)</f>
        <v>8</v>
      </c>
      <c r="AU239" s="32" t="str">
        <f>vlookup($A239,MainData_Jackie!$1:$1000,12,false)</f>
        <v>60</v>
      </c>
      <c r="AV239" s="32" t="str">
        <f>vlookup($A239,MainData_Jackie!$1:$1000,13,false)</f>
        <v>allowanceforgood</v>
      </c>
      <c r="AW239" s="32" t="str">
        <f>vlookup($A239,MainData_Jackie!$1:$1000,14,false)</f>
        <v>org</v>
      </c>
      <c r="AX239" s="32" t="str">
        <f>vlookup($A239,MainData_Jackie!$1:$1000,15,false)</f>
        <v>3273</v>
      </c>
      <c r="AY239" s="32" t="str">
        <f>vlookup($A239,MainData_Jackie!$1:$1000,16,false)</f>
        <v>female</v>
      </c>
      <c r="AZ239" s="32" t="str">
        <f>vlookup($A239,Ian!238:1237,2,false)</f>
        <v>#N/A</v>
      </c>
      <c r="BA239" s="32" t="str">
        <f>vlookup($A239,Ian!238:1237,3,false)</f>
        <v>#N/A</v>
      </c>
      <c r="BB239" s="32" t="str">
        <f>vlookup($A239,Ian!238:1237,4,false)</f>
        <v>#N/A</v>
      </c>
      <c r="BC239" s="32" t="str">
        <f>vlookup($A239,Ian!238:1237,5,false)</f>
        <v>#N/A</v>
      </c>
      <c r="BD239" s="32" t="str">
        <f>vlookup($A239,Ian!238:1237,6,false)</f>
        <v>#N/A</v>
      </c>
      <c r="BE239" s="32" t="str">
        <f>vlookup($A239,Ian!238:1237,7,false)</f>
        <v>#N/A</v>
      </c>
      <c r="BF239" s="32" t="str">
        <f>vlookup($A239,Ian!238:1237,8,false)</f>
        <v>#N/A</v>
      </c>
      <c r="BG239" s="32" t="str">
        <f>vlookup(A239,SentimentScore!$1:$1000,2,false)</f>
        <v>0.963737</v>
      </c>
      <c r="BH239" s="50" t="str">
        <f>vlookup(A239,'Images with Key'!$1:$1000,32)</f>
        <v>https://s3-external-1.amazonaws.com/offertabs/offer/kxdcce/large/810_5653567a7654a-ScreenShot2015-11-23at1.07.42PM.png</v>
      </c>
    </row>
    <row r="240">
      <c r="A240" s="12">
        <v>15.0</v>
      </c>
      <c r="B240" s="16" t="s">
        <v>4560</v>
      </c>
      <c r="C240" s="16" t="s">
        <v>417</v>
      </c>
      <c r="D240" s="18" t="b">
        <v>1</v>
      </c>
      <c r="E240" s="12">
        <v>3.0</v>
      </c>
      <c r="F240" s="12">
        <v>0.0</v>
      </c>
      <c r="G240" s="12">
        <v>3.0</v>
      </c>
      <c r="H240" s="20">
        <v>42314.39097222222</v>
      </c>
      <c r="I240" s="16" t="s">
        <v>433</v>
      </c>
      <c r="J240" s="16" t="s">
        <v>419</v>
      </c>
      <c r="K240" s="16" t="s">
        <v>434</v>
      </c>
      <c r="L240" s="18" t="e">
        <v>#N/A</v>
      </c>
      <c r="M240" s="18" t="e">
        <v>#N/A</v>
      </c>
      <c r="N240" s="18" t="e">
        <v>#N/A</v>
      </c>
      <c r="O240" s="18" t="e">
        <v>#N/A</v>
      </c>
      <c r="P240" s="18" t="e">
        <v>#N/A</v>
      </c>
      <c r="Q240" s="16" t="s">
        <v>435</v>
      </c>
      <c r="R240" s="18" t="b">
        <v>1</v>
      </c>
      <c r="S240" s="18" t="b">
        <v>1</v>
      </c>
      <c r="T240" s="12">
        <v>60204.0</v>
      </c>
      <c r="U240" s="16" t="s">
        <v>422</v>
      </c>
      <c r="V240" s="16" t="s">
        <v>369</v>
      </c>
      <c r="W240" s="22"/>
      <c r="X240" s="22"/>
      <c r="Y240" s="16" t="s">
        <v>423</v>
      </c>
      <c r="Z240" s="16" t="s">
        <v>4856</v>
      </c>
      <c r="AA240" s="12">
        <v>2.0</v>
      </c>
      <c r="AB240" s="12">
        <v>6.0</v>
      </c>
      <c r="AC240" s="32" t="str">
        <f>vlookup(A240,Jilian!$1:$1000,30,false)</f>
        <v/>
      </c>
      <c r="AD240" s="32" t="str">
        <f>vlookup($A240,Jilian!$1:$1000,28,false)</f>
        <v>6</v>
      </c>
      <c r="AE240" s="32" t="str">
        <f>vlookup($A240,Jilian!$1:$1000,29,false)</f>
        <v/>
      </c>
      <c r="AF240" s="32" t="str">
        <f>vlookup(I240,'IP addresss'!$2:$1000,3,false)</f>
        <v>North America</v>
      </c>
      <c r="AG240" s="32" t="str">
        <f>vlookup(I240,'IP addresss'!$2:$1000,6,false)</f>
        <v>IL</v>
      </c>
      <c r="AH240" s="32" t="str">
        <f>vlookup(I240,'IP addresss'!$2:$1000,8,false)</f>
        <v>Evanston</v>
      </c>
      <c r="AI240" s="32" t="str">
        <f>vlookup(I240,'IP addresss'!$2:$1000,10,false)</f>
        <v>42.03020096</v>
      </c>
      <c r="AJ240" s="32" t="str">
        <f>vlookup(I240,'IP addresss'!$2:$1000,11,false)</f>
        <v>-87.68779755</v>
      </c>
      <c r="AK240" s="32" t="str">
        <f>vlookup(A240,MainData_Jackie!$1:$1000,2,false)</f>
        <v>Aimee Long</v>
      </c>
      <c r="AL240" s="32" t="str">
        <f>vlookup($A240,MainData_Jackie!$1:$1000,3,false)</f>
        <v>1384</v>
      </c>
      <c r="AM240" s="32" t="str">
        <f>vlookup($A240,MainData_Jackie!$1:$1000,4,false)</f>
        <v>238</v>
      </c>
      <c r="AN240" s="32" t="str">
        <f>vlookup($A240,MainData_Jackie!$1:$1000,5,false)</f>
        <v>40</v>
      </c>
      <c r="AO240" s="32" t="str">
        <f>vlookup($A240,MainData_Jackie!$1:$1000,6,false)</f>
        <v>1</v>
      </c>
      <c r="AP240" s="32" t="str">
        <f>vlookup($A240,MainData_Jackie!$1:$1000,7,false)</f>
        <v>0</v>
      </c>
      <c r="AQ240" s="32" t="str">
        <f>vlookup($A240,MainData_Jackie!$1:$1000,8,false)</f>
        <v>0</v>
      </c>
      <c r="AR240" s="32" t="str">
        <f>vlookup($A240,MainData_Jackie!$1:$1000,9,false)</f>
        <v>0</v>
      </c>
      <c r="AS240" s="32" t="str">
        <f>vlookup($A240,MainData_Jackie!$1:$1000,10,false)</f>
        <v>0</v>
      </c>
      <c r="AT240" s="32" t="str">
        <f>vlookup($A240,MainData_Jackie!$1:$1000,11,false)</f>
        <v>0</v>
      </c>
      <c r="AU240" s="32" t="str">
        <f>vlookup($A240,MainData_Jackie!$1:$1000,12,false)</f>
        <v>24</v>
      </c>
      <c r="AV240" s="32" t="str">
        <f>vlookup($A240,MainData_Jackie!$1:$1000,13,false)</f>
        <v>gmail</v>
      </c>
      <c r="AW240" s="32" t="str">
        <f>vlookup($A240,MainData_Jackie!$1:$1000,14,false)</f>
        <v>com</v>
      </c>
      <c r="AX240" s="32" t="str">
        <f>vlookup($A240,MainData_Jackie!$1:$1000,15,false)</f>
        <v>1793</v>
      </c>
      <c r="AY240" s="32" t="str">
        <f>vlookup($A240,MainData_Jackie!$1:$1000,16,false)</f>
        <v>female</v>
      </c>
      <c r="AZ240" s="32" t="str">
        <f>vlookup($A240,Ian!239:1238,2,false)</f>
        <v>#N/A</v>
      </c>
      <c r="BA240" s="32" t="str">
        <f>vlookup($A240,Ian!239:1238,3,false)</f>
        <v>#N/A</v>
      </c>
      <c r="BB240" s="32" t="str">
        <f>vlookup($A240,Ian!239:1238,4,false)</f>
        <v>#N/A</v>
      </c>
      <c r="BC240" s="32" t="str">
        <f>vlookup($A240,Ian!239:1238,5,false)</f>
        <v>#N/A</v>
      </c>
      <c r="BD240" s="32" t="str">
        <f>vlookup($A240,Ian!239:1238,6,false)</f>
        <v>#N/A</v>
      </c>
      <c r="BE240" s="32" t="str">
        <f>vlookup($A240,Ian!239:1238,7,false)</f>
        <v>#N/A</v>
      </c>
      <c r="BF240" s="32" t="str">
        <f>vlookup($A240,Ian!239:1238,8,false)</f>
        <v>#N/A</v>
      </c>
      <c r="BG240" s="32" t="str">
        <f>vlookup(A240,SentimentScore!$1:$1000,2,false)</f>
        <v>0.492405</v>
      </c>
      <c r="BH240" s="50" t="str">
        <f>vlookup(A240,'Images with Key'!$1:$1000,32)</f>
        <v>https://s3-external-1.amazonaws.com/offertabs/offer/kxdcce/large/810_56417231f1a68-FB_IMG_1447122933726.jpg</v>
      </c>
    </row>
    <row r="241">
      <c r="A241" s="12">
        <v>16.0</v>
      </c>
      <c r="B241" s="16" t="s">
        <v>4560</v>
      </c>
      <c r="C241" s="16" t="s">
        <v>417</v>
      </c>
      <c r="D241" s="18" t="b">
        <v>1</v>
      </c>
      <c r="E241" s="12">
        <v>2.0</v>
      </c>
      <c r="F241" s="12">
        <v>0.0</v>
      </c>
      <c r="G241" s="12">
        <v>2.0</v>
      </c>
      <c r="H241" s="20">
        <v>42317.32986111111</v>
      </c>
      <c r="I241" s="16" t="s">
        <v>439</v>
      </c>
      <c r="J241" s="16" t="s">
        <v>419</v>
      </c>
      <c r="K241" s="16" t="s">
        <v>440</v>
      </c>
      <c r="L241" s="18" t="e">
        <v>#N/A</v>
      </c>
      <c r="M241" s="18" t="e">
        <v>#N/A</v>
      </c>
      <c r="N241" s="18" t="e">
        <v>#N/A</v>
      </c>
      <c r="O241" s="18" t="e">
        <v>#N/A</v>
      </c>
      <c r="P241" s="18" t="e">
        <v>#N/A</v>
      </c>
      <c r="Q241" s="16" t="s">
        <v>441</v>
      </c>
      <c r="R241" s="18" t="b">
        <v>1</v>
      </c>
      <c r="S241" s="18" t="b">
        <v>1</v>
      </c>
      <c r="T241" s="12">
        <v>60204.0</v>
      </c>
      <c r="U241" s="16" t="s">
        <v>422</v>
      </c>
      <c r="V241" s="16" t="s">
        <v>369</v>
      </c>
      <c r="W241" s="22"/>
      <c r="X241" s="22"/>
      <c r="Y241" s="16" t="s">
        <v>423</v>
      </c>
      <c r="Z241" s="16" t="s">
        <v>4862</v>
      </c>
      <c r="AA241" s="12">
        <v>3.0</v>
      </c>
      <c r="AB241" s="12">
        <v>3.0</v>
      </c>
      <c r="AC241" s="32" t="str">
        <f>vlookup(A241,Jilian!$1:$1000,30,false)</f>
        <v/>
      </c>
      <c r="AD241" s="32" t="str">
        <f>vlookup($A241,Jilian!$1:$1000,28,false)</f>
        <v>3</v>
      </c>
      <c r="AE241" s="32" t="str">
        <f>vlookup($A241,Jilian!$1:$1000,29,false)</f>
        <v/>
      </c>
      <c r="AF241" s="32" t="str">
        <f>vlookup(I241,'IP addresss'!$2:$1000,3,false)</f>
        <v>North America</v>
      </c>
      <c r="AG241" s="32" t="str">
        <f>vlookup(I241,'IP addresss'!$2:$1000,6,false)</f>
        <v>IL</v>
      </c>
      <c r="AH241" s="32" t="str">
        <f>vlookup(I241,'IP addresss'!$2:$1000,8,false)</f>
        <v>Chicago</v>
      </c>
      <c r="AI241" s="32" t="str">
        <f>vlookup(I241,'IP addresss'!$2:$1000,10,false)</f>
        <v>41.97589874</v>
      </c>
      <c r="AJ241" s="32" t="str">
        <f>vlookup(I241,'IP addresss'!$2:$1000,11,false)</f>
        <v>-87.70159912</v>
      </c>
      <c r="AK241" s="32" t="str">
        <f>vlookup(A241,MainData_Jackie!$1:$1000,2,false)</f>
        <v>Karin Scott</v>
      </c>
      <c r="AL241" s="32" t="str">
        <f>vlookup($A241,MainData_Jackie!$1:$1000,3,false)</f>
        <v>1240</v>
      </c>
      <c r="AM241" s="32" t="str">
        <f>vlookup($A241,MainData_Jackie!$1:$1000,4,false)</f>
        <v>199</v>
      </c>
      <c r="AN241" s="32" t="str">
        <f>vlookup($A241,MainData_Jackie!$1:$1000,5,false)</f>
        <v>40</v>
      </c>
      <c r="AO241" s="32" t="str">
        <f>vlookup($A241,MainData_Jackie!$1:$1000,6,false)</f>
        <v>1</v>
      </c>
      <c r="AP241" s="32" t="str">
        <f>vlookup($A241,MainData_Jackie!$1:$1000,7,false)</f>
        <v>0</v>
      </c>
      <c r="AQ241" s="32" t="str">
        <f>vlookup($A241,MainData_Jackie!$1:$1000,8,false)</f>
        <v>0</v>
      </c>
      <c r="AR241" s="32" t="str">
        <f>vlookup($A241,MainData_Jackie!$1:$1000,9,false)</f>
        <v>0</v>
      </c>
      <c r="AS241" s="32" t="str">
        <f>vlookup($A241,MainData_Jackie!$1:$1000,10,false)</f>
        <v>0</v>
      </c>
      <c r="AT241" s="32" t="str">
        <f>vlookup($A241,MainData_Jackie!$1:$1000,11,false)</f>
        <v>8</v>
      </c>
      <c r="AU241" s="32" t="str">
        <f>vlookup($A241,MainData_Jackie!$1:$1000,12,false)</f>
        <v>33</v>
      </c>
      <c r="AV241" s="32" t="str">
        <f>vlookup($A241,MainData_Jackie!$1:$1000,13,false)</f>
        <v>allowanceforgood</v>
      </c>
      <c r="AW241" s="32" t="str">
        <f>vlookup($A241,MainData_Jackie!$1:$1000,14,false)</f>
        <v>org</v>
      </c>
      <c r="AX241" s="32" t="str">
        <f>vlookup($A241,MainData_Jackie!$1:$1000,15,false)</f>
        <v>1629</v>
      </c>
      <c r="AY241" s="32" t="str">
        <f>vlookup($A241,MainData_Jackie!$1:$1000,16,false)</f>
        <v>female</v>
      </c>
      <c r="AZ241" s="32" t="str">
        <f>vlookup($A241,Ian!240:1239,2,false)</f>
        <v>#N/A</v>
      </c>
      <c r="BA241" s="32" t="str">
        <f>vlookup($A241,Ian!240:1239,3,false)</f>
        <v>#N/A</v>
      </c>
      <c r="BB241" s="32" t="str">
        <f>vlookup($A241,Ian!240:1239,4,false)</f>
        <v>#N/A</v>
      </c>
      <c r="BC241" s="32" t="str">
        <f>vlookup($A241,Ian!240:1239,5,false)</f>
        <v>#N/A</v>
      </c>
      <c r="BD241" s="32" t="str">
        <f>vlookup($A241,Ian!240:1239,6,false)</f>
        <v>#N/A</v>
      </c>
      <c r="BE241" s="32" t="str">
        <f>vlookup($A241,Ian!240:1239,7,false)</f>
        <v>#N/A</v>
      </c>
      <c r="BF241" s="32" t="str">
        <f>vlookup($A241,Ian!240:1239,8,false)</f>
        <v>#N/A</v>
      </c>
      <c r="BG241" s="32" t="str">
        <f>vlookup(A241,SentimentScore!$1:$1000,2,false)</f>
        <v>0.999365</v>
      </c>
      <c r="BH241" s="50" t="str">
        <f>vlookup(A241,'Images with Key'!$1:$1000,32)</f>
        <v>https://s3-external-1.amazonaws.com/offertabs/offer/kxdcce/large/810_56427251e63c9-halloween-candy-by-phanton-kitty.jpg</v>
      </c>
    </row>
    <row r="242">
      <c r="A242" s="12">
        <v>36.0</v>
      </c>
      <c r="B242" s="16" t="s">
        <v>4560</v>
      </c>
      <c r="C242" s="16" t="s">
        <v>651</v>
      </c>
      <c r="D242" s="18" t="b">
        <v>1</v>
      </c>
      <c r="E242" s="12">
        <v>181.0</v>
      </c>
      <c r="F242" s="12">
        <v>19.0</v>
      </c>
      <c r="G242" s="12">
        <v>162.0</v>
      </c>
      <c r="H242" s="20">
        <v>42323.481944444444</v>
      </c>
      <c r="I242" s="16" t="s">
        <v>652</v>
      </c>
      <c r="J242" s="16" t="s">
        <v>653</v>
      </c>
      <c r="K242" s="16" t="s">
        <v>654</v>
      </c>
      <c r="L242" s="18" t="e">
        <v>#N/A</v>
      </c>
      <c r="M242" s="18" t="e">
        <v>#N/A</v>
      </c>
      <c r="N242" s="18" t="e">
        <v>#N/A</v>
      </c>
      <c r="O242" s="18" t="e">
        <v>#N/A</v>
      </c>
      <c r="P242" s="18" t="e">
        <v>#N/A</v>
      </c>
      <c r="Q242" s="16" t="s">
        <v>655</v>
      </c>
      <c r="R242" s="18" t="b">
        <v>1</v>
      </c>
      <c r="S242" s="18" t="b">
        <v>0</v>
      </c>
      <c r="T242" s="12">
        <v>60651.0</v>
      </c>
      <c r="U242" s="16" t="s">
        <v>368</v>
      </c>
      <c r="V242" s="16" t="s">
        <v>369</v>
      </c>
      <c r="W242" s="51">
        <v>1.2736698E7</v>
      </c>
      <c r="X242" s="51">
        <v>1.3059978E7</v>
      </c>
      <c r="Y242" s="16" t="s">
        <v>656</v>
      </c>
      <c r="Z242" s="16" t="s">
        <v>4870</v>
      </c>
      <c r="AA242" s="12">
        <v>1.0</v>
      </c>
      <c r="AB242" s="12">
        <v>2.0</v>
      </c>
      <c r="AC242" s="32" t="str">
        <f>vlookup(A242,Jilian!$1:$1000,30,false)</f>
        <v/>
      </c>
      <c r="AD242" s="32" t="str">
        <f>vlookup($A242,Jilian!$1:$1000,28,false)</f>
        <v>2</v>
      </c>
      <c r="AE242" s="32" t="str">
        <f>vlookup($A242,Jilian!$1:$1000,29,false)</f>
        <v/>
      </c>
      <c r="AF242" s="32" t="str">
        <f>vlookup(I242,'IP addresss'!$2:$1000,3,false)</f>
        <v>North America</v>
      </c>
      <c r="AG242" s="32" t="str">
        <f>vlookup(I242,'IP addresss'!$2:$1000,6,false)</f>
        <v>MI</v>
      </c>
      <c r="AH242" s="32" t="str">
        <f>vlookup(I242,'IP addresss'!$2:$1000,8,false)</f>
        <v>Benton Harbor</v>
      </c>
      <c r="AI242" s="32" t="str">
        <f>vlookup(I242,'IP addresss'!$2:$1000,10,false)</f>
        <v>42.12730026</v>
      </c>
      <c r="AJ242" s="32" t="str">
        <f>vlookup(I242,'IP addresss'!$2:$1000,11,false)</f>
        <v>-86.30729675</v>
      </c>
      <c r="AK242" s="32" t="str">
        <f>vlookup(A242,MainData_Jackie!$1:$1000,2,false)</f>
        <v>Katherine O. McHenry</v>
      </c>
      <c r="AL242" s="32" t="str">
        <f>vlookup($A242,MainData_Jackie!$1:$1000,3,false)</f>
        <v>2560</v>
      </c>
      <c r="AM242" s="32" t="str">
        <f>vlookup($A242,MainData_Jackie!$1:$1000,4,false)</f>
        <v>457</v>
      </c>
      <c r="AN242" s="32" t="str">
        <f>vlookup($A242,MainData_Jackie!$1:$1000,5,false)</f>
        <v>65</v>
      </c>
      <c r="AO242" s="32" t="str">
        <f>vlookup($A242,MainData_Jackie!$1:$1000,6,false)</f>
        <v>0</v>
      </c>
      <c r="AP242" s="32" t="str">
        <f>vlookup($A242,MainData_Jackie!$1:$1000,7,false)</f>
        <v>0</v>
      </c>
      <c r="AQ242" s="32" t="str">
        <f>vlookup($A242,MainData_Jackie!$1:$1000,8,false)</f>
        <v>0</v>
      </c>
      <c r="AR242" s="32" t="str">
        <f>vlookup($A242,MainData_Jackie!$1:$1000,9,false)</f>
        <v>0</v>
      </c>
      <c r="AS242" s="32" t="str">
        <f>vlookup($A242,MainData_Jackie!$1:$1000,10,false)</f>
        <v>0</v>
      </c>
      <c r="AT242" s="32" t="str">
        <f>vlookup($A242,MainData_Jackie!$1:$1000,11,false)</f>
        <v>4</v>
      </c>
      <c r="AU242" s="32" t="str">
        <f>vlookup($A242,MainData_Jackie!$1:$1000,12,false)</f>
        <v>52</v>
      </c>
      <c r="AV242" s="32" t="str">
        <f>vlookup($A242,MainData_Jackie!$1:$1000,13,false)</f>
        <v>buildingblockstoys</v>
      </c>
      <c r="AW242" s="32" t="str">
        <f>vlookup($A242,MainData_Jackie!$1:$1000,14,false)</f>
        <v>com</v>
      </c>
      <c r="AX242" s="32" t="str">
        <f>vlookup($A242,MainData_Jackie!$1:$1000,15,false)</f>
        <v>3528</v>
      </c>
      <c r="AY242" s="32" t="str">
        <f>vlookup($A242,MainData_Jackie!$1:$1000,16,false)</f>
        <v>female</v>
      </c>
      <c r="AZ242" s="32" t="str">
        <f>vlookup($A242,Ian!241:1240,2,false)</f>
        <v>#N/A</v>
      </c>
      <c r="BA242" s="32" t="str">
        <f>vlookup($A242,Ian!241:1240,3,false)</f>
        <v>#N/A</v>
      </c>
      <c r="BB242" s="32" t="str">
        <f>vlookup($A242,Ian!241:1240,4,false)</f>
        <v>#N/A</v>
      </c>
      <c r="BC242" s="32" t="str">
        <f>vlookup($A242,Ian!241:1240,5,false)</f>
        <v>#N/A</v>
      </c>
      <c r="BD242" s="32" t="str">
        <f>vlookup($A242,Ian!241:1240,6,false)</f>
        <v>#N/A</v>
      </c>
      <c r="BE242" s="32" t="str">
        <f>vlookup($A242,Ian!241:1240,7,false)</f>
        <v>#N/A</v>
      </c>
      <c r="BF242" s="32" t="str">
        <f>vlookup($A242,Ian!241:1240,8,false)</f>
        <v>#N/A</v>
      </c>
      <c r="BG242" s="32" t="str">
        <f>vlookup(A242,SentimentScore!$1:$1000,2,false)</f>
        <v>#N/A</v>
      </c>
      <c r="BH242" s="50" t="str">
        <f>vlookup(A242,'Images with Key'!$1:$1000,32)</f>
        <v>https://s3-external-1.amazonaws.com/offertabs/offer/kxdcce/large/810_564c127e53704-Scan0001.jpg</v>
      </c>
    </row>
    <row r="243">
      <c r="A243" s="12">
        <v>70.0</v>
      </c>
      <c r="B243" s="16" t="s">
        <v>4560</v>
      </c>
      <c r="C243" s="16" t="s">
        <v>989</v>
      </c>
      <c r="D243" s="18" t="b">
        <v>1</v>
      </c>
      <c r="E243" s="12">
        <v>56.0</v>
      </c>
      <c r="F243" s="12">
        <v>3.0</v>
      </c>
      <c r="G243" s="12">
        <v>53.0</v>
      </c>
      <c r="H243" s="20">
        <v>42324.44305555556</v>
      </c>
      <c r="I243" s="16" t="s">
        <v>990</v>
      </c>
      <c r="J243" s="16" t="s">
        <v>991</v>
      </c>
      <c r="K243" s="16" t="s">
        <v>992</v>
      </c>
      <c r="L243" s="12">
        <v>-1.0</v>
      </c>
      <c r="M243" s="12">
        <v>0.0</v>
      </c>
      <c r="N243" s="12">
        <v>0.0</v>
      </c>
      <c r="O243" s="12">
        <v>0.0</v>
      </c>
      <c r="P243" s="12">
        <v>0.0</v>
      </c>
      <c r="Q243" s="16" t="s">
        <v>993</v>
      </c>
      <c r="R243" s="18" t="b">
        <v>1</v>
      </c>
      <c r="S243" s="18" t="b">
        <v>1</v>
      </c>
      <c r="T243" s="12">
        <v>60402.0</v>
      </c>
      <c r="U243" s="16" t="s">
        <v>994</v>
      </c>
      <c r="V243" s="16" t="s">
        <v>369</v>
      </c>
      <c r="W243" s="22"/>
      <c r="X243" s="22"/>
      <c r="Y243" s="16" t="s">
        <v>995</v>
      </c>
      <c r="Z243" s="16" t="s">
        <v>4875</v>
      </c>
      <c r="AA243" s="12">
        <v>3.0</v>
      </c>
      <c r="AB243" s="12">
        <v>2.0</v>
      </c>
      <c r="AC243" s="32" t="str">
        <f>vlookup(A243,Jilian!$1:$1000,30,false)</f>
        <v/>
      </c>
      <c r="AD243" s="32" t="str">
        <f>vlookup($A243,Jilian!$1:$1000,28,false)</f>
        <v>2</v>
      </c>
      <c r="AE243" s="32" t="str">
        <f>vlookup($A243,Jilian!$1:$1000,29,false)</f>
        <v/>
      </c>
      <c r="AF243" s="32" t="str">
        <f>vlookup(I243,'IP addresss'!$2:$1000,3,false)</f>
        <v>North America</v>
      </c>
      <c r="AG243" s="32" t="str">
        <f>vlookup(I243,'IP addresss'!$2:$1000,6,false)</f>
        <v>PA</v>
      </c>
      <c r="AH243" s="32" t="str">
        <f>vlookup(I243,'IP addresss'!$2:$1000,8,false)</f>
        <v>Bryn Mawr</v>
      </c>
      <c r="AI243" s="32" t="str">
        <f>vlookup(I243,'IP addresss'!$2:$1000,10,false)</f>
        <v>40.01979828</v>
      </c>
      <c r="AJ243" s="32" t="str">
        <f>vlookup(I243,'IP addresss'!$2:$1000,11,false)</f>
        <v>-75.30460358</v>
      </c>
      <c r="AK243" s="32" t="str">
        <f>vlookup(A243,MainData_Jackie!$1:$1000,2,false)</f>
        <v>Amy Shumoski</v>
      </c>
      <c r="AL243" s="32" t="str">
        <f>vlookup($A243,MainData_Jackie!$1:$1000,3,false)</f>
        <v>1302</v>
      </c>
      <c r="AM243" s="32" t="str">
        <f>vlookup($A243,MainData_Jackie!$1:$1000,4,false)</f>
        <v>225</v>
      </c>
      <c r="AN243" s="32" t="str">
        <f>vlookup($A243,MainData_Jackie!$1:$1000,5,false)</f>
        <v>32</v>
      </c>
      <c r="AO243" s="32" t="str">
        <f>vlookup($A243,MainData_Jackie!$1:$1000,6,false)</f>
        <v>1</v>
      </c>
      <c r="AP243" s="32" t="str">
        <f>vlookup($A243,MainData_Jackie!$1:$1000,7,false)</f>
        <v>0</v>
      </c>
      <c r="AQ243" s="32" t="str">
        <f>vlookup($A243,MainData_Jackie!$1:$1000,8,false)</f>
        <v>0</v>
      </c>
      <c r="AR243" s="32" t="str">
        <f>vlookup($A243,MainData_Jackie!$1:$1000,9,false)</f>
        <v>0</v>
      </c>
      <c r="AS243" s="32" t="str">
        <f>vlookup($A243,MainData_Jackie!$1:$1000,10,false)</f>
        <v>0</v>
      </c>
      <c r="AT243" s="32" t="str">
        <f>vlookup($A243,MainData_Jackie!$1:$1000,11,false)</f>
        <v>7</v>
      </c>
      <c r="AU243" s="32" t="str">
        <f>vlookup($A243,MainData_Jackie!$1:$1000,12,false)</f>
        <v>26</v>
      </c>
      <c r="AV243" s="32" t="str">
        <f>vlookup($A243,MainData_Jackie!$1:$1000,13,false)</f>
        <v>gmail</v>
      </c>
      <c r="AW243" s="32" t="str">
        <f>vlookup($A243,MainData_Jackie!$1:$1000,14,false)</f>
        <v>com</v>
      </c>
      <c r="AX243" s="32" t="str">
        <f>vlookup($A243,MainData_Jackie!$1:$1000,15,false)</f>
        <v>1716</v>
      </c>
      <c r="AY243" s="32" t="str">
        <f>vlookup($A243,MainData_Jackie!$1:$1000,16,false)</f>
        <v>female</v>
      </c>
      <c r="AZ243" s="32" t="str">
        <f>vlookup($A243,Ian!242:1241,2,false)</f>
        <v>#N/A</v>
      </c>
      <c r="BA243" s="32" t="str">
        <f>vlookup($A243,Ian!242:1241,3,false)</f>
        <v>#N/A</v>
      </c>
      <c r="BB243" s="32" t="str">
        <f>vlookup($A243,Ian!242:1241,4,false)</f>
        <v>#N/A</v>
      </c>
      <c r="BC243" s="32" t="str">
        <f>vlookup($A243,Ian!242:1241,5,false)</f>
        <v>#N/A</v>
      </c>
      <c r="BD243" s="32" t="str">
        <f>vlookup($A243,Ian!242:1241,6,false)</f>
        <v>#N/A</v>
      </c>
      <c r="BE243" s="32" t="str">
        <f>vlookup($A243,Ian!242:1241,7,false)</f>
        <v>#N/A</v>
      </c>
      <c r="BF243" s="32" t="str">
        <f>vlookup($A243,Ian!242:1241,8,false)</f>
        <v>#N/A</v>
      </c>
      <c r="BG243" s="66" t="str">
        <f>vlookup(A243,SentimentScore!$1:$1000,2,false)</f>
        <v>1.23E-21</v>
      </c>
      <c r="BH243" s="50" t="str">
        <f>vlookup(A243,'Images with Key'!$1:$1000,32)</f>
        <v>https://s3-external-1.amazonaws.com/offertabs/offer/kxdcce/large/810_564c839c326dd-thumb_IMG_4837_1024.jpg</v>
      </c>
    </row>
    <row r="244">
      <c r="A244" s="12">
        <v>74.0</v>
      </c>
      <c r="B244" s="16" t="s">
        <v>4560</v>
      </c>
      <c r="C244" s="16" t="s">
        <v>1027</v>
      </c>
      <c r="D244" s="18" t="b">
        <v>1</v>
      </c>
      <c r="E244" s="12">
        <v>431.0</v>
      </c>
      <c r="F244" s="12">
        <v>81.0</v>
      </c>
      <c r="G244" s="12">
        <v>350.0</v>
      </c>
      <c r="H244" s="20">
        <v>42320.71388888889</v>
      </c>
      <c r="I244" s="16" t="s">
        <v>1028</v>
      </c>
      <c r="J244" s="16" t="s">
        <v>1029</v>
      </c>
      <c r="K244" s="16" t="s">
        <v>1030</v>
      </c>
      <c r="L244" s="18" t="e">
        <v>#N/A</v>
      </c>
      <c r="M244" s="18" t="e">
        <v>#N/A</v>
      </c>
      <c r="N244" s="18" t="e">
        <v>#N/A</v>
      </c>
      <c r="O244" s="18" t="e">
        <v>#N/A</v>
      </c>
      <c r="P244" s="18" t="e">
        <v>#N/A</v>
      </c>
      <c r="Q244" s="16" t="s">
        <v>1031</v>
      </c>
      <c r="R244" s="18" t="b">
        <v>1</v>
      </c>
      <c r="S244" s="18" t="b">
        <v>1</v>
      </c>
      <c r="T244" s="12">
        <v>60546.0</v>
      </c>
      <c r="U244" s="16" t="s">
        <v>1032</v>
      </c>
      <c r="V244" s="16" t="s">
        <v>369</v>
      </c>
      <c r="W244" s="22"/>
      <c r="X244" s="22"/>
      <c r="Y244" s="16" t="s">
        <v>911</v>
      </c>
      <c r="Z244" s="16" t="s">
        <v>4876</v>
      </c>
      <c r="AA244" s="12">
        <v>1.0</v>
      </c>
      <c r="AB244" s="12">
        <v>2.0</v>
      </c>
      <c r="AC244" s="32" t="str">
        <f>vlookup(A244,Jilian!$1:$1000,30,false)</f>
        <v/>
      </c>
      <c r="AD244" s="32" t="str">
        <f>vlookup($A244,Jilian!$1:$1000,28,false)</f>
        <v>2</v>
      </c>
      <c r="AE244" s="32" t="str">
        <f>vlookup($A244,Jilian!$1:$1000,29,false)</f>
        <v/>
      </c>
      <c r="AF244" s="32" t="str">
        <f>vlookup(I244,'IP addresss'!$2:$1000,3,false)</f>
        <v>North America</v>
      </c>
      <c r="AG244" s="32" t="str">
        <f>vlookup(I244,'IP addresss'!$2:$1000,6,false)</f>
        <v>IL</v>
      </c>
      <c r="AH244" s="32" t="str">
        <f>vlookup(I244,'IP addresss'!$2:$1000,8,false)</f>
        <v>Western Springs</v>
      </c>
      <c r="AI244" s="32" t="str">
        <f>vlookup(I244,'IP addresss'!$2:$1000,10,false)</f>
        <v>41.80390167</v>
      </c>
      <c r="AJ244" s="32" t="str">
        <f>vlookup(I244,'IP addresss'!$2:$1000,11,false)</f>
        <v>-87.90270233</v>
      </c>
      <c r="AK244" s="32" t="str">
        <f>vlookup(A244,MainData_Jackie!$1:$1000,2,false)</f>
        <v>Rory Conway Dominick</v>
      </c>
      <c r="AL244" s="32" t="str">
        <f>vlookup($A244,MainData_Jackie!$1:$1000,3,false)</f>
        <v>1992</v>
      </c>
      <c r="AM244" s="32" t="str">
        <f>vlookup($A244,MainData_Jackie!$1:$1000,4,false)</f>
        <v>333</v>
      </c>
      <c r="AN244" s="32" t="str">
        <f>vlookup($A244,MainData_Jackie!$1:$1000,5,false)</f>
        <v>67</v>
      </c>
      <c r="AO244" s="32" t="str">
        <f>vlookup($A244,MainData_Jackie!$1:$1000,6,false)</f>
        <v>1</v>
      </c>
      <c r="AP244" s="32" t="str">
        <f>vlookup($A244,MainData_Jackie!$1:$1000,7,false)</f>
        <v>0</v>
      </c>
      <c r="AQ244" s="32" t="str">
        <f>vlookup($A244,MainData_Jackie!$1:$1000,8,false)</f>
        <v>0</v>
      </c>
      <c r="AR244" s="32" t="str">
        <f>vlookup($A244,MainData_Jackie!$1:$1000,9,false)</f>
        <v>1</v>
      </c>
      <c r="AS244" s="32" t="str">
        <f>vlookup($A244,MainData_Jackie!$1:$1000,10,false)</f>
        <v>2</v>
      </c>
      <c r="AT244" s="32" t="str">
        <f>vlookup($A244,MainData_Jackie!$1:$1000,11,false)</f>
        <v>24</v>
      </c>
      <c r="AU244" s="32" t="str">
        <f>vlookup($A244,MainData_Jackie!$1:$1000,12,false)</f>
        <v>58</v>
      </c>
      <c r="AV244" s="32" t="str">
        <f>vlookup($A244,MainData_Jackie!$1:$1000,13,false)</f>
        <v>gmail</v>
      </c>
      <c r="AW244" s="32" t="str">
        <f>vlookup($A244,MainData_Jackie!$1:$1000,14,false)</f>
        <v>com</v>
      </c>
      <c r="AX244" s="32" t="str">
        <f>vlookup($A244,MainData_Jackie!$1:$1000,15,false)</f>
        <v>2610</v>
      </c>
      <c r="AY244" s="32" t="str">
        <f>vlookup($A244,MainData_Jackie!$1:$1000,16,false)</f>
        <v>male</v>
      </c>
      <c r="AZ244" s="32" t="str">
        <f>vlookup($A244,Ian!243:1242,2,false)</f>
        <v>#N/A</v>
      </c>
      <c r="BA244" s="32" t="str">
        <f>vlookup($A244,Ian!243:1242,3,false)</f>
        <v>#N/A</v>
      </c>
      <c r="BB244" s="32" t="str">
        <f>vlookup($A244,Ian!243:1242,4,false)</f>
        <v>#N/A</v>
      </c>
      <c r="BC244" s="32" t="str">
        <f>vlookup($A244,Ian!243:1242,5,false)</f>
        <v>#N/A</v>
      </c>
      <c r="BD244" s="32" t="str">
        <f>vlookup($A244,Ian!243:1242,6,false)</f>
        <v>#N/A</v>
      </c>
      <c r="BE244" s="32" t="str">
        <f>vlookup($A244,Ian!243:1242,7,false)</f>
        <v>#N/A</v>
      </c>
      <c r="BF244" s="32" t="str">
        <f>vlookup($A244,Ian!243:1242,8,false)</f>
        <v>#N/A</v>
      </c>
      <c r="BG244" s="32" t="str">
        <f>vlookup(A244,SentimentScore!$1:$1000,2,false)</f>
        <v>0.989054</v>
      </c>
      <c r="BH244" s="50" t="str">
        <f>vlookup(A244,'Images with Key'!$1:$1000,32)</f>
        <v>https://s3-external-1.amazonaws.com/offertabs/offer/kxdcce/large/810_564a2296ee24a-12193721_902843552423_3945239684749290717_n.jpg</v>
      </c>
    </row>
    <row r="245">
      <c r="A245" s="12">
        <v>93.0</v>
      </c>
      <c r="B245" s="16" t="s">
        <v>4560</v>
      </c>
      <c r="C245" s="16" t="s">
        <v>1195</v>
      </c>
      <c r="D245" s="18" t="b">
        <v>1</v>
      </c>
      <c r="E245" s="12">
        <v>0.0</v>
      </c>
      <c r="F245" s="12">
        <v>0.0</v>
      </c>
      <c r="G245" s="12">
        <v>0.0</v>
      </c>
      <c r="H245" s="20">
        <v>42326.83541666667</v>
      </c>
      <c r="I245" s="16" t="s">
        <v>1196</v>
      </c>
      <c r="J245" s="16" t="s">
        <v>1197</v>
      </c>
      <c r="K245" s="16" t="s">
        <v>1198</v>
      </c>
      <c r="L245" s="18" t="e">
        <v>#N/A</v>
      </c>
      <c r="M245" s="18" t="e">
        <v>#N/A</v>
      </c>
      <c r="N245" s="18" t="e">
        <v>#N/A</v>
      </c>
      <c r="O245" s="18" t="e">
        <v>#N/A</v>
      </c>
      <c r="P245" s="18" t="e">
        <v>#N/A</v>
      </c>
      <c r="Q245" s="16" t="s">
        <v>1199</v>
      </c>
      <c r="R245" s="18" t="b">
        <v>1</v>
      </c>
      <c r="S245" s="18" t="b">
        <v>0</v>
      </c>
      <c r="T245" s="12">
        <v>60690.0</v>
      </c>
      <c r="U245" s="16" t="s">
        <v>368</v>
      </c>
      <c r="V245" s="16" t="s">
        <v>369</v>
      </c>
      <c r="W245" s="51">
        <v>80003.0</v>
      </c>
      <c r="X245" s="51">
        <v>68829.0</v>
      </c>
      <c r="Y245" s="16" t="s">
        <v>1200</v>
      </c>
      <c r="Z245" s="16" t="s">
        <v>4879</v>
      </c>
      <c r="AA245" s="12">
        <v>2.0</v>
      </c>
      <c r="AB245" s="12">
        <v>2.0</v>
      </c>
      <c r="AC245" s="32" t="str">
        <f>vlookup(A245,Jilian!$1:$1000,30,false)</f>
        <v/>
      </c>
      <c r="AD245" s="32" t="str">
        <f>vlookup($A245,Jilian!$1:$1000,28,false)</f>
        <v>2</v>
      </c>
      <c r="AE245" s="32" t="str">
        <f>vlookup($A245,Jilian!$1:$1000,29,false)</f>
        <v/>
      </c>
      <c r="AF245" s="32" t="str">
        <f>vlookup(I245,'IP addresss'!$2:$1000,3,false)</f>
        <v>North America</v>
      </c>
      <c r="AG245" s="32" t="str">
        <f>vlookup(I245,'IP addresss'!$2:$1000,6,false)</f>
        <v>IL</v>
      </c>
      <c r="AH245" s="32" t="str">
        <f>vlookup(I245,'IP addresss'!$2:$1000,8,false)</f>
        <v>Chicago</v>
      </c>
      <c r="AI245" s="32" t="str">
        <f>vlookup(I245,'IP addresss'!$2:$1000,10,false)</f>
        <v>41.97589874</v>
      </c>
      <c r="AJ245" s="32" t="str">
        <f>vlookup(I245,'IP addresss'!$2:$1000,11,false)</f>
        <v>-87.70159912</v>
      </c>
      <c r="AK245" s="32" t="str">
        <f>vlookup(A245,MainData_Jackie!$1:$1000,2,false)</f>
        <v>Anne Cauley</v>
      </c>
      <c r="AL245" s="32" t="str">
        <f>vlookup($A245,MainData_Jackie!$1:$1000,3,false)</f>
        <v>934</v>
      </c>
      <c r="AM245" s="32" t="str">
        <f>vlookup($A245,MainData_Jackie!$1:$1000,4,false)</f>
        <v>150</v>
      </c>
      <c r="AN245" s="32" t="str">
        <f>vlookup($A245,MainData_Jackie!$1:$1000,5,false)</f>
        <v>22</v>
      </c>
      <c r="AO245" s="32" t="str">
        <f>vlookup($A245,MainData_Jackie!$1:$1000,6,false)</f>
        <v>0</v>
      </c>
      <c r="AP245" s="32" t="str">
        <f>vlookup($A245,MainData_Jackie!$1:$1000,7,false)</f>
        <v>0</v>
      </c>
      <c r="AQ245" s="32" t="str">
        <f>vlookup($A245,MainData_Jackie!$1:$1000,8,false)</f>
        <v>0</v>
      </c>
      <c r="AR245" s="32" t="str">
        <f>vlookup($A245,MainData_Jackie!$1:$1000,9,false)</f>
        <v>1</v>
      </c>
      <c r="AS245" s="32" t="str">
        <f>vlookup($A245,MainData_Jackie!$1:$1000,10,false)</f>
        <v>0</v>
      </c>
      <c r="AT245" s="32" t="str">
        <f>vlookup($A245,MainData_Jackie!$1:$1000,11,false)</f>
        <v>10</v>
      </c>
      <c r="AU245" s="32" t="str">
        <f>vlookup($A245,MainData_Jackie!$1:$1000,12,false)</f>
        <v>13</v>
      </c>
      <c r="AV245" s="32" t="str">
        <f>vlookup($A245,MainData_Jackie!$1:$1000,13,false)</f>
        <v>gmail</v>
      </c>
      <c r="AW245" s="32" t="str">
        <f>vlookup($A245,MainData_Jackie!$1:$1000,14,false)</f>
        <v>com</v>
      </c>
      <c r="AX245" s="32" t="str">
        <f>vlookup($A245,MainData_Jackie!$1:$1000,15,false)</f>
        <v>1284</v>
      </c>
      <c r="AY245" s="32" t="str">
        <f>vlookup($A245,MainData_Jackie!$1:$1000,16,false)</f>
        <v>female</v>
      </c>
      <c r="AZ245" s="32" t="str">
        <f>vlookup($A245,Ian!244:1243,2,false)</f>
        <v>#N/A</v>
      </c>
      <c r="BA245" s="32" t="str">
        <f>vlookup($A245,Ian!244:1243,3,false)</f>
        <v>#N/A</v>
      </c>
      <c r="BB245" s="32" t="str">
        <f>vlookup($A245,Ian!244:1243,4,false)</f>
        <v>#N/A</v>
      </c>
      <c r="BC245" s="32" t="str">
        <f>vlookup($A245,Ian!244:1243,5,false)</f>
        <v>#N/A</v>
      </c>
      <c r="BD245" s="32" t="str">
        <f>vlookup($A245,Ian!244:1243,6,false)</f>
        <v>#N/A</v>
      </c>
      <c r="BE245" s="32" t="str">
        <f>vlookup($A245,Ian!244:1243,7,false)</f>
        <v>#N/A</v>
      </c>
      <c r="BF245" s="32" t="str">
        <f>vlookup($A245,Ian!244:1243,8,false)</f>
        <v>#N/A</v>
      </c>
      <c r="BG245" s="32" t="str">
        <f>vlookup(A245,SentimentScore!$1:$1000,2,false)</f>
        <v>0.9971</v>
      </c>
      <c r="BH245" s="50" t="str">
        <f>vlookup(A245,'Images with Key'!$1:$1000,32)</f>
        <v>https://s3-external-1.amazonaws.com/offertabs/offer/kxdcce/large/810_564f2ec3e751e-IMG_3213-Version2.jpg</v>
      </c>
    </row>
    <row r="246">
      <c r="A246" s="12">
        <v>94.0</v>
      </c>
      <c r="B246" s="16" t="s">
        <v>4560</v>
      </c>
      <c r="C246" s="16" t="s">
        <v>1204</v>
      </c>
      <c r="D246" s="18" t="b">
        <v>1</v>
      </c>
      <c r="E246" s="12">
        <v>67.0</v>
      </c>
      <c r="F246" s="12">
        <v>22.0</v>
      </c>
      <c r="G246" s="12">
        <v>45.0</v>
      </c>
      <c r="H246" s="20">
        <v>42314.41111111111</v>
      </c>
      <c r="I246" s="16" t="s">
        <v>1205</v>
      </c>
      <c r="J246" s="16" t="s">
        <v>1206</v>
      </c>
      <c r="K246" s="16" t="s">
        <v>1207</v>
      </c>
      <c r="L246" s="18" t="e">
        <v>#N/A</v>
      </c>
      <c r="M246" s="18" t="e">
        <v>#N/A</v>
      </c>
      <c r="N246" s="18" t="e">
        <v>#N/A</v>
      </c>
      <c r="O246" s="18" t="e">
        <v>#N/A</v>
      </c>
      <c r="P246" s="18" t="e">
        <v>#N/A</v>
      </c>
      <c r="Q246" s="16" t="s">
        <v>1208</v>
      </c>
      <c r="R246" s="18" t="b">
        <v>1</v>
      </c>
      <c r="S246" s="18" t="b">
        <v>1</v>
      </c>
      <c r="T246" s="12">
        <v>60613.0</v>
      </c>
      <c r="U246" s="16" t="s">
        <v>368</v>
      </c>
      <c r="V246" s="16" t="s">
        <v>369</v>
      </c>
      <c r="W246" s="22"/>
      <c r="X246" s="22"/>
      <c r="Y246" s="16" t="s">
        <v>1209</v>
      </c>
      <c r="Z246" s="16" t="s">
        <v>4881</v>
      </c>
      <c r="AA246" s="12">
        <v>3.0</v>
      </c>
      <c r="AB246" s="12">
        <v>2.0</v>
      </c>
      <c r="AC246" s="32" t="str">
        <f>vlookup(A246,Jilian!$1:$1000,30,false)</f>
        <v/>
      </c>
      <c r="AD246" s="32" t="str">
        <f>vlookup($A246,Jilian!$1:$1000,28,false)</f>
        <v>2</v>
      </c>
      <c r="AE246" s="32" t="str">
        <f>vlookup($A246,Jilian!$1:$1000,29,false)</f>
        <v/>
      </c>
      <c r="AF246" s="32" t="str">
        <f>vlookup(I246,'IP addresss'!$2:$1000,3,false)</f>
        <v>North America</v>
      </c>
      <c r="AG246" s="32" t="str">
        <f>vlookup(I246,'IP addresss'!$2:$1000,6,false)</f>
        <v>IL</v>
      </c>
      <c r="AH246" s="32" t="str">
        <f>vlookup(I246,'IP addresss'!$2:$1000,8,false)</f>
        <v>Chicago</v>
      </c>
      <c r="AI246" s="32" t="str">
        <f>vlookup(I246,'IP addresss'!$2:$1000,10,false)</f>
        <v>41.84999847</v>
      </c>
      <c r="AJ246" s="32" t="str">
        <f>vlookup(I246,'IP addresss'!$2:$1000,11,false)</f>
        <v>-87.65000153</v>
      </c>
      <c r="AK246" s="32" t="str">
        <f>vlookup(A246,MainData_Jackie!$1:$1000,2,false)</f>
        <v>Jennifer Bryson</v>
      </c>
      <c r="AL246" s="32" t="str">
        <f>vlookup($A246,MainData_Jackie!$1:$1000,3,false)</f>
        <v>2857</v>
      </c>
      <c r="AM246" s="32" t="str">
        <f>vlookup($A246,MainData_Jackie!$1:$1000,4,false)</f>
        <v>482</v>
      </c>
      <c r="AN246" s="32" t="str">
        <f>vlookup($A246,MainData_Jackie!$1:$1000,5,false)</f>
        <v>114</v>
      </c>
      <c r="AO246" s="32" t="str">
        <f>vlookup($A246,MainData_Jackie!$1:$1000,6,false)</f>
        <v>1</v>
      </c>
      <c r="AP246" s="32" t="str">
        <f>vlookup($A246,MainData_Jackie!$1:$1000,7,false)</f>
        <v>0</v>
      </c>
      <c r="AQ246" s="32" t="str">
        <f>vlookup($A246,MainData_Jackie!$1:$1000,8,false)</f>
        <v>0</v>
      </c>
      <c r="AR246" s="32" t="str">
        <f>vlookup($A246,MainData_Jackie!$1:$1000,9,false)</f>
        <v>0</v>
      </c>
      <c r="AS246" s="32" t="str">
        <f>vlookup($A246,MainData_Jackie!$1:$1000,10,false)</f>
        <v>5</v>
      </c>
      <c r="AT246" s="32" t="str">
        <f>vlookup($A246,MainData_Jackie!$1:$1000,11,false)</f>
        <v>8</v>
      </c>
      <c r="AU246" s="32" t="str">
        <f>vlookup($A246,MainData_Jackie!$1:$1000,12,false)</f>
        <v>75</v>
      </c>
      <c r="AV246" s="32" t="str">
        <f>vlookup($A246,MainData_Jackie!$1:$1000,13,false)</f>
        <v>gmail</v>
      </c>
      <c r="AW246" s="32" t="str">
        <f>vlookup($A246,MainData_Jackie!$1:$1000,14,false)</f>
        <v>com</v>
      </c>
      <c r="AX246" s="32" t="str">
        <f>vlookup($A246,MainData_Jackie!$1:$1000,15,false)</f>
        <v>3765</v>
      </c>
      <c r="AY246" s="32" t="str">
        <f>vlookup($A246,MainData_Jackie!$1:$1000,16,false)</f>
        <v>female</v>
      </c>
      <c r="AZ246" s="32" t="str">
        <f>vlookup($A246,Ian!245:1244,2,false)</f>
        <v>#N/A</v>
      </c>
      <c r="BA246" s="32" t="str">
        <f>vlookup($A246,Ian!245:1244,3,false)</f>
        <v>#N/A</v>
      </c>
      <c r="BB246" s="32" t="str">
        <f>vlookup($A246,Ian!245:1244,4,false)</f>
        <v>#N/A</v>
      </c>
      <c r="BC246" s="32" t="str">
        <f>vlookup($A246,Ian!245:1244,5,false)</f>
        <v>#N/A</v>
      </c>
      <c r="BD246" s="32" t="str">
        <f>vlookup($A246,Ian!245:1244,6,false)</f>
        <v>#N/A</v>
      </c>
      <c r="BE246" s="32" t="str">
        <f>vlookup($A246,Ian!245:1244,7,false)</f>
        <v>#N/A</v>
      </c>
      <c r="BF246" s="32" t="str">
        <f>vlookup($A246,Ian!245:1244,8,false)</f>
        <v>#N/A</v>
      </c>
      <c r="BG246" s="32" t="str">
        <f>vlookup(A246,SentimentScore!$1:$1000,2,false)</f>
        <v>0.999742</v>
      </c>
      <c r="BH246" s="50" t="str">
        <f>vlookup(A246,'Images with Key'!$1:$1000,32)</f>
        <v>https://s3-external-1.amazonaws.com/offertabs/offer/kxdcce/large/810_5641fcb19db5d-1511472_10205424769404918_2856418377152646485_n.jpg</v>
      </c>
    </row>
    <row r="247">
      <c r="A247" s="12">
        <v>101.0</v>
      </c>
      <c r="B247" s="16" t="s">
        <v>4560</v>
      </c>
      <c r="C247" s="16" t="s">
        <v>1274</v>
      </c>
      <c r="D247" s="18" t="b">
        <v>1</v>
      </c>
      <c r="E247" s="12">
        <v>7.0</v>
      </c>
      <c r="F247" s="12">
        <v>0.0</v>
      </c>
      <c r="G247" s="12">
        <v>7.0</v>
      </c>
      <c r="H247" s="20">
        <v>42310.79791666667</v>
      </c>
      <c r="I247" s="16" t="s">
        <v>1275</v>
      </c>
      <c r="J247" s="16" t="s">
        <v>1276</v>
      </c>
      <c r="K247" s="16" t="s">
        <v>1277</v>
      </c>
      <c r="L247" s="18" t="e">
        <v>#N/A</v>
      </c>
      <c r="M247" s="18" t="e">
        <v>#N/A</v>
      </c>
      <c r="N247" s="18" t="e">
        <v>#N/A</v>
      </c>
      <c r="O247" s="18" t="e">
        <v>#N/A</v>
      </c>
      <c r="P247" s="18" t="e">
        <v>#N/A</v>
      </c>
      <c r="Q247" s="16" t="s">
        <v>1278</v>
      </c>
      <c r="R247" s="18" t="b">
        <v>1</v>
      </c>
      <c r="S247" s="18" t="b">
        <v>1</v>
      </c>
      <c r="T247" s="12">
        <v>60108.0</v>
      </c>
      <c r="U247" s="16" t="s">
        <v>1279</v>
      </c>
      <c r="V247" s="16" t="s">
        <v>369</v>
      </c>
      <c r="W247" s="51">
        <v>320517.0</v>
      </c>
      <c r="X247" s="51">
        <v>527046.0</v>
      </c>
      <c r="Y247" s="16" t="s">
        <v>1280</v>
      </c>
      <c r="Z247" s="16" t="s">
        <v>4887</v>
      </c>
      <c r="AA247" s="12">
        <v>1.0</v>
      </c>
      <c r="AB247" s="12">
        <v>6.0</v>
      </c>
      <c r="AC247" s="32" t="str">
        <f>vlookup(A247,Jilian!$1:$1000,30,false)</f>
        <v/>
      </c>
      <c r="AD247" s="32" t="str">
        <f>vlookup($A247,Jilian!$1:$1000,28,false)</f>
        <v>6</v>
      </c>
      <c r="AE247" s="32" t="str">
        <f>vlookup($A247,Jilian!$1:$1000,29,false)</f>
        <v/>
      </c>
      <c r="AF247" s="32" t="str">
        <f>vlookup(I247,'IP addresss'!$2:$1000,3,false)</f>
        <v>North America</v>
      </c>
      <c r="AG247" s="32" t="str">
        <f>vlookup(I247,'IP addresss'!$2:$1000,6,false)</f>
        <v>WA</v>
      </c>
      <c r="AH247" s="32" t="str">
        <f>vlookup(I247,'IP addresss'!$2:$1000,8,false)</f>
        <v>Seattle</v>
      </c>
      <c r="AI247" s="32" t="str">
        <f>vlookup(I247,'IP addresss'!$2:$1000,10,false)</f>
        <v>47.63809967</v>
      </c>
      <c r="AJ247" s="32" t="str">
        <f>vlookup(I247,'IP addresss'!$2:$1000,11,false)</f>
        <v>-122.3714981</v>
      </c>
      <c r="AK247" s="32" t="str">
        <f>vlookup(A247,MainData_Jackie!$1:$1000,2,false)</f>
        <v>Jeremy Forman</v>
      </c>
      <c r="AL247" s="32" t="str">
        <f>vlookup($A247,MainData_Jackie!$1:$1000,3,false)</f>
        <v>1673</v>
      </c>
      <c r="AM247" s="32" t="str">
        <f>vlookup($A247,MainData_Jackie!$1:$1000,4,false)</f>
        <v>285</v>
      </c>
      <c r="AN247" s="32" t="str">
        <f>vlookup($A247,MainData_Jackie!$1:$1000,5,false)</f>
        <v>51</v>
      </c>
      <c r="AO247" s="32" t="str">
        <f>vlookup($A247,MainData_Jackie!$1:$1000,6,false)</f>
        <v>1</v>
      </c>
      <c r="AP247" s="32" t="str">
        <f>vlookup($A247,MainData_Jackie!$1:$1000,7,false)</f>
        <v>0</v>
      </c>
      <c r="AQ247" s="32" t="str">
        <f>vlookup($A247,MainData_Jackie!$1:$1000,8,false)</f>
        <v>0</v>
      </c>
      <c r="AR247" s="32" t="str">
        <f>vlookup($A247,MainData_Jackie!$1:$1000,9,false)</f>
        <v>0</v>
      </c>
      <c r="AS247" s="32" t="str">
        <f>vlookup($A247,MainData_Jackie!$1:$1000,10,false)</f>
        <v>0</v>
      </c>
      <c r="AT247" s="32" t="str">
        <f>vlookup($A247,MainData_Jackie!$1:$1000,11,false)</f>
        <v>17</v>
      </c>
      <c r="AU247" s="32" t="str">
        <f>vlookup($A247,MainData_Jackie!$1:$1000,12,false)</f>
        <v>32</v>
      </c>
      <c r="AV247" s="32" t="str">
        <f>vlookup($A247,MainData_Jackie!$1:$1000,13,false)</f>
        <v>gatesfoundation</v>
      </c>
      <c r="AW247" s="32" t="str">
        <f>vlookup($A247,MainData_Jackie!$1:$1000,14,false)</f>
        <v>org</v>
      </c>
      <c r="AX247" s="32" t="str">
        <f>vlookup($A247,MainData_Jackie!$1:$1000,15,false)</f>
        <v>2193</v>
      </c>
      <c r="AY247" s="32" t="str">
        <f>vlookup($A247,MainData_Jackie!$1:$1000,16,false)</f>
        <v>male</v>
      </c>
      <c r="AZ247" s="32" t="str">
        <f>vlookup($A247,Ian!246:1245,2,false)</f>
        <v>#N/A</v>
      </c>
      <c r="BA247" s="32" t="str">
        <f>vlookup($A247,Ian!246:1245,3,false)</f>
        <v>#N/A</v>
      </c>
      <c r="BB247" s="32" t="str">
        <f>vlookup($A247,Ian!246:1245,4,false)</f>
        <v>#N/A</v>
      </c>
      <c r="BC247" s="32" t="str">
        <f>vlookup($A247,Ian!246:1245,5,false)</f>
        <v>#N/A</v>
      </c>
      <c r="BD247" s="32" t="str">
        <f>vlookup($A247,Ian!246:1245,6,false)</f>
        <v>#N/A</v>
      </c>
      <c r="BE247" s="32" t="str">
        <f>vlookup($A247,Ian!246:1245,7,false)</f>
        <v>#N/A</v>
      </c>
      <c r="BF247" s="32" t="str">
        <f>vlookup($A247,Ian!246:1245,8,false)</f>
        <v>#N/A</v>
      </c>
      <c r="BG247" s="32" t="str">
        <f>vlookup(A247,SentimentScore!$1:$1000,2,false)</f>
        <v>0.131802</v>
      </c>
      <c r="BH247" s="50" t="str">
        <f>vlookup(A247,'Images with Key'!$1:$1000,32)</f>
        <v>https://s3-external-1.amazonaws.com/offertabs/offer/kxdcce/large/810_563a09494e81c-j.jpg</v>
      </c>
    </row>
    <row r="248">
      <c r="A248" s="12">
        <v>221.0</v>
      </c>
      <c r="B248" s="16" t="s">
        <v>4560</v>
      </c>
      <c r="C248" s="16" t="s">
        <v>2418</v>
      </c>
      <c r="D248" s="18" t="b">
        <v>1</v>
      </c>
      <c r="E248" s="12">
        <v>1897.0</v>
      </c>
      <c r="F248" s="12">
        <v>383.0</v>
      </c>
      <c r="G248" s="12">
        <v>1514.0</v>
      </c>
      <c r="H248" s="20">
        <v>42332.42291666667</v>
      </c>
      <c r="I248" s="16" t="s">
        <v>2419</v>
      </c>
      <c r="J248" s="16" t="s">
        <v>2420</v>
      </c>
      <c r="K248" s="16" t="s">
        <v>2421</v>
      </c>
      <c r="L248" s="18" t="e">
        <v>#N/A</v>
      </c>
      <c r="M248" s="18" t="e">
        <v>#N/A</v>
      </c>
      <c r="N248" s="18" t="e">
        <v>#N/A</v>
      </c>
      <c r="O248" s="18" t="e">
        <v>#N/A</v>
      </c>
      <c r="P248" s="18" t="e">
        <v>#N/A</v>
      </c>
      <c r="Q248" s="16" t="s">
        <v>2422</v>
      </c>
      <c r="R248" s="18" t="b">
        <v>1</v>
      </c>
      <c r="S248" s="18" t="b">
        <v>0</v>
      </c>
      <c r="T248" s="12">
        <v>60045.0</v>
      </c>
      <c r="U248" s="16" t="s">
        <v>2423</v>
      </c>
      <c r="V248" s="16" t="s">
        <v>369</v>
      </c>
      <c r="W248" s="51">
        <v>656094.0</v>
      </c>
      <c r="X248" s="51">
        <v>477357.0</v>
      </c>
      <c r="Y248" s="16" t="s">
        <v>2424</v>
      </c>
      <c r="Z248" s="16" t="s">
        <v>4893</v>
      </c>
      <c r="AA248" s="16"/>
      <c r="AB248" s="16"/>
      <c r="AC248" s="32" t="str">
        <f>vlookup(A248,Jilian!$1:$1000,30,false)</f>
        <v/>
      </c>
      <c r="AD248" s="32" t="str">
        <f>vlookup($A248,Jilian!$1:$1000,28,false)</f>
        <v>4</v>
      </c>
      <c r="AE248" s="32" t="str">
        <f>vlookup($A248,Jilian!$1:$1000,29,false)</f>
        <v>#refugee #children #givinghope #impact #education #transformation</v>
      </c>
      <c r="AF248" s="32" t="str">
        <f>vlookup(I248,'IP addresss'!$2:$1000,3,false)</f>
        <v>Europe</v>
      </c>
      <c r="AG248" s="32" t="str">
        <f>vlookup(I248,'IP addresss'!$2:$1000,6,false)</f>
        <v>34</v>
      </c>
      <c r="AH248" s="32" t="str">
        <f>vlookup(I248,'IP addresss'!$2:$1000,8,false)</f>
        <v>Istanbul</v>
      </c>
      <c r="AI248" s="32" t="str">
        <f>vlookup(I248,'IP addresss'!$2:$1000,10,false)</f>
        <v>41.01860046</v>
      </c>
      <c r="AJ248" s="32" t="str">
        <f>vlookup(I248,'IP addresss'!$2:$1000,11,false)</f>
        <v>28.9647007</v>
      </c>
      <c r="AK248" s="32" t="str">
        <f>vlookup(A248,MainData_Jackie!$1:$1000,2,false)</f>
        <v>Kenan Rahmani</v>
      </c>
      <c r="AL248" s="32" t="str">
        <f>vlookup($A248,MainData_Jackie!$1:$1000,3,false)</f>
        <v>3832</v>
      </c>
      <c r="AM248" s="32" t="str">
        <f>vlookup($A248,MainData_Jackie!$1:$1000,4,false)</f>
        <v>617</v>
      </c>
      <c r="AN248" s="32" t="str">
        <f>vlookup($A248,MainData_Jackie!$1:$1000,5,false)</f>
        <v>122</v>
      </c>
      <c r="AO248" s="32" t="str">
        <f>vlookup($A248,MainData_Jackie!$1:$1000,6,false)</f>
        <v>0</v>
      </c>
      <c r="AP248" s="32" t="str">
        <f>vlookup($A248,MainData_Jackie!$1:$1000,7,false)</f>
        <v>1</v>
      </c>
      <c r="AQ248" s="32" t="str">
        <f>vlookup($A248,MainData_Jackie!$1:$1000,8,false)</f>
        <v>0</v>
      </c>
      <c r="AR248" s="32" t="str">
        <f>vlookup($A248,MainData_Jackie!$1:$1000,9,false)</f>
        <v>0</v>
      </c>
      <c r="AS248" s="32" t="str">
        <f>vlookup($A248,MainData_Jackie!$1:$1000,10,false)</f>
        <v>1</v>
      </c>
      <c r="AT248" s="32" t="str">
        <f>vlookup($A248,MainData_Jackie!$1:$1000,11,false)</f>
        <v>26</v>
      </c>
      <c r="AU248" s="32" t="str">
        <f>vlookup($A248,MainData_Jackie!$1:$1000,12,false)</f>
        <v>85</v>
      </c>
      <c r="AV248" s="32" t="str">
        <f>vlookup($A248,MainData_Jackie!$1:$1000,13,false)</f>
        <v>gmail</v>
      </c>
      <c r="AW248" s="32" t="str">
        <f>vlookup($A248,MainData_Jackie!$1:$1000,14,false)</f>
        <v>com</v>
      </c>
      <c r="AX248" s="32" t="str">
        <f>vlookup($A248,MainData_Jackie!$1:$1000,15,false)</f>
        <v>5216</v>
      </c>
      <c r="AY248" s="32" t="str">
        <f>vlookup($A248,MainData_Jackie!$1:$1000,16,false)</f>
        <v>male</v>
      </c>
      <c r="AZ248" s="32" t="str">
        <f>vlookup($A248,Ian!247:1246,2,false)</f>
        <v>#N/A</v>
      </c>
      <c r="BA248" s="32" t="str">
        <f>vlookup($A248,Ian!247:1246,3,false)</f>
        <v>#N/A</v>
      </c>
      <c r="BB248" s="32" t="str">
        <f>vlookup($A248,Ian!247:1246,4,false)</f>
        <v>#N/A</v>
      </c>
      <c r="BC248" s="32" t="str">
        <f>vlookup($A248,Ian!247:1246,5,false)</f>
        <v>#N/A</v>
      </c>
      <c r="BD248" s="32" t="str">
        <f>vlookup($A248,Ian!247:1246,6,false)</f>
        <v>#N/A</v>
      </c>
      <c r="BE248" s="32" t="str">
        <f>vlookup($A248,Ian!247:1246,7,false)</f>
        <v>#N/A</v>
      </c>
      <c r="BF248" s="32" t="str">
        <f>vlookup($A248,Ian!247:1246,8,false)</f>
        <v>#N/A</v>
      </c>
      <c r="BG248" s="32" t="str">
        <f>vlookup(A248,SentimentScore!$1:$1000,2,false)</f>
        <v>0.778647</v>
      </c>
      <c r="BH248" s="50" t="str">
        <f>vlookup(A248,'Images with Key'!$1:$1000,32)</f>
        <v>https://s3-external-1.amazonaws.com/offertabs/offer/kxdcce/large/810_563c23312d5c5-HopeMarie-04.png</v>
      </c>
    </row>
    <row r="249">
      <c r="A249" s="12">
        <v>246.0</v>
      </c>
      <c r="B249" s="16" t="s">
        <v>4560</v>
      </c>
      <c r="C249" s="16" t="s">
        <v>2605</v>
      </c>
      <c r="D249" s="18" t="b">
        <v>1</v>
      </c>
      <c r="E249" s="12">
        <v>16.0</v>
      </c>
      <c r="F249" s="12">
        <v>3.0</v>
      </c>
      <c r="G249" s="12">
        <v>13.0</v>
      </c>
      <c r="H249" s="20">
        <v>42328.825694444444</v>
      </c>
      <c r="I249" s="16" t="s">
        <v>2606</v>
      </c>
      <c r="J249" s="16" t="s">
        <v>2607</v>
      </c>
      <c r="K249" s="16" t="s">
        <v>2608</v>
      </c>
      <c r="L249" s="18" t="e">
        <v>#N/A</v>
      </c>
      <c r="M249" s="18" t="e">
        <v>#N/A</v>
      </c>
      <c r="N249" s="18" t="e">
        <v>#N/A</v>
      </c>
      <c r="O249" s="18" t="e">
        <v>#N/A</v>
      </c>
      <c r="P249" s="18" t="e">
        <v>#N/A</v>
      </c>
      <c r="Q249" s="16" t="s">
        <v>2609</v>
      </c>
      <c r="R249" s="18" t="b">
        <v>1</v>
      </c>
      <c r="S249" s="18" t="b">
        <v>1</v>
      </c>
      <c r="T249" s="12">
        <v>60603.0</v>
      </c>
      <c r="U249" s="16" t="s">
        <v>368</v>
      </c>
      <c r="V249" s="16" t="s">
        <v>369</v>
      </c>
      <c r="W249" s="22"/>
      <c r="X249" s="22"/>
      <c r="Y249" s="16" t="s">
        <v>1250</v>
      </c>
      <c r="Z249" s="16" t="s">
        <v>4898</v>
      </c>
      <c r="AA249" s="16"/>
      <c r="AB249" s="16"/>
      <c r="AC249" s="32" t="str">
        <f>vlookup(A249,Jilian!$1:$1000,30,false)</f>
        <v/>
      </c>
      <c r="AD249" s="32" t="str">
        <f>vlookup($A249,Jilian!$1:$1000,28,false)</f>
        <v>4</v>
      </c>
      <c r="AE249" s="32" t="str">
        <f>vlookup($A249,Jilian!$1:$1000,29,false)</f>
        <v>#NICU #fundraised</v>
      </c>
      <c r="AF249" s="32" t="str">
        <f>vlookup(I249,'IP addresss'!$2:$1000,3,false)</f>
        <v>North America</v>
      </c>
      <c r="AG249" s="32" t="str">
        <f>vlookup(I249,'IP addresss'!$2:$1000,6,false)</f>
        <v>IL</v>
      </c>
      <c r="AH249" s="32" t="str">
        <f>vlookup(I249,'IP addresss'!$2:$1000,8,false)</f>
        <v>Chicago</v>
      </c>
      <c r="AI249" s="32" t="str">
        <f>vlookup(I249,'IP addresss'!$2:$1000,10,false)</f>
        <v>42.00759888</v>
      </c>
      <c r="AJ249" s="32" t="str">
        <f>vlookup(I249,'IP addresss'!$2:$1000,11,false)</f>
        <v>-87.69560242</v>
      </c>
      <c r="AK249" s="32" t="str">
        <f>vlookup(A249,MainData_Jackie!$1:$1000,2,false)</f>
        <v>Lidia Varesco Racoma</v>
      </c>
      <c r="AL249" s="32" t="str">
        <f>vlookup($A249,MainData_Jackie!$1:$1000,3,false)</f>
        <v>1636</v>
      </c>
      <c r="AM249" s="32" t="str">
        <f>vlookup($A249,MainData_Jackie!$1:$1000,4,false)</f>
        <v>292</v>
      </c>
      <c r="AN249" s="32" t="str">
        <f>vlookup($A249,MainData_Jackie!$1:$1000,5,false)</f>
        <v>68</v>
      </c>
      <c r="AO249" s="32" t="str">
        <f>vlookup($A249,MainData_Jackie!$1:$1000,6,false)</f>
        <v>1</v>
      </c>
      <c r="AP249" s="32" t="str">
        <f>vlookup($A249,MainData_Jackie!$1:$1000,7,false)</f>
        <v>0</v>
      </c>
      <c r="AQ249" s="32" t="str">
        <f>vlookup($A249,MainData_Jackie!$1:$1000,8,false)</f>
        <v>0</v>
      </c>
      <c r="AR249" s="32" t="str">
        <f>vlookup($A249,MainData_Jackie!$1:$1000,9,false)</f>
        <v>0</v>
      </c>
      <c r="AS249" s="32" t="str">
        <f>vlookup($A249,MainData_Jackie!$1:$1000,10,false)</f>
        <v>0</v>
      </c>
      <c r="AT249" s="32" t="str">
        <f>vlookup($A249,MainData_Jackie!$1:$1000,11,false)</f>
        <v>4</v>
      </c>
      <c r="AU249" s="32" t="str">
        <f>vlookup($A249,MainData_Jackie!$1:$1000,12,false)</f>
        <v>71</v>
      </c>
      <c r="AV249" s="32" t="str">
        <f>vlookup($A249,MainData_Jackie!$1:$1000,13,false)</f>
        <v>lsvdesign</v>
      </c>
      <c r="AW249" s="32" t="str">
        <f>vlookup($A249,MainData_Jackie!$1:$1000,14,false)</f>
        <v>com</v>
      </c>
      <c r="AX249" s="32" t="str">
        <f>vlookup($A249,MainData_Jackie!$1:$1000,15,false)</f>
        <v>2187</v>
      </c>
      <c r="AY249" s="32" t="str">
        <f>vlookup($A249,MainData_Jackie!$1:$1000,16,false)</f>
        <v>female</v>
      </c>
      <c r="AZ249" s="32" t="str">
        <f>vlookup($A249,Ian!248:1247,2,false)</f>
        <v>#N/A</v>
      </c>
      <c r="BA249" s="32" t="str">
        <f>vlookup($A249,Ian!248:1247,3,false)</f>
        <v>#N/A</v>
      </c>
      <c r="BB249" s="32" t="str">
        <f>vlookup($A249,Ian!248:1247,4,false)</f>
        <v>#N/A</v>
      </c>
      <c r="BC249" s="32" t="str">
        <f>vlookup($A249,Ian!248:1247,5,false)</f>
        <v>#N/A</v>
      </c>
      <c r="BD249" s="32" t="str">
        <f>vlookup($A249,Ian!248:1247,6,false)</f>
        <v>#N/A</v>
      </c>
      <c r="BE249" s="32" t="str">
        <f>vlookup($A249,Ian!248:1247,7,false)</f>
        <v>#N/A</v>
      </c>
      <c r="BF249" s="32" t="str">
        <f>vlookup($A249,Ian!248:1247,8,false)</f>
        <v>#N/A</v>
      </c>
      <c r="BG249" s="32" t="str">
        <f>vlookup(A249,SentimentScore!$1:$1000,2,false)</f>
        <v>0.999073</v>
      </c>
      <c r="BH249" s="50" t="str">
        <f>vlookup(A249,'Images with Key'!$1:$1000,32)</f>
        <v>https://s3-external-1.amazonaws.com/offertabs/offer/kxdcce/large/810_56530b7cc8007-ErikaTuckerandFamilyphoto2.jpg</v>
      </c>
    </row>
    <row r="250">
      <c r="A250" s="12">
        <v>248.0</v>
      </c>
      <c r="B250" s="16" t="s">
        <v>4560</v>
      </c>
      <c r="C250" s="16" t="s">
        <v>2622</v>
      </c>
      <c r="D250" s="18" t="b">
        <v>1</v>
      </c>
      <c r="E250" s="12">
        <v>2.0</v>
      </c>
      <c r="F250" s="12">
        <v>0.0</v>
      </c>
      <c r="G250" s="12">
        <v>2.0</v>
      </c>
      <c r="H250" s="20">
        <v>42330.5375</v>
      </c>
      <c r="I250" s="16" t="s">
        <v>2623</v>
      </c>
      <c r="J250" s="16" t="s">
        <v>2624</v>
      </c>
      <c r="K250" s="16" t="s">
        <v>2625</v>
      </c>
      <c r="L250" s="18" t="e">
        <v>#N/A</v>
      </c>
      <c r="M250" s="18" t="e">
        <v>#N/A</v>
      </c>
      <c r="N250" s="18" t="e">
        <v>#N/A</v>
      </c>
      <c r="O250" s="18" t="e">
        <v>#N/A</v>
      </c>
      <c r="P250" s="18" t="e">
        <v>#N/A</v>
      </c>
      <c r="Q250" s="16" t="s">
        <v>2627</v>
      </c>
      <c r="R250" s="18" t="b">
        <v>1</v>
      </c>
      <c r="S250" s="18" t="b">
        <v>0</v>
      </c>
      <c r="T250" s="12">
        <v>62269.0</v>
      </c>
      <c r="U250" s="16" t="s">
        <v>2628</v>
      </c>
      <c r="V250" s="16" t="s">
        <v>369</v>
      </c>
      <c r="W250" s="22"/>
      <c r="X250" s="22"/>
      <c r="Y250" s="16" t="s">
        <v>2629</v>
      </c>
      <c r="Z250" s="16" t="s">
        <v>4903</v>
      </c>
      <c r="AA250" s="16"/>
      <c r="AB250" s="16"/>
      <c r="AC250" s="32" t="str">
        <f>vlookup(A250,Jilian!$1:$1000,30,false)</f>
        <v/>
      </c>
      <c r="AD250" s="32" t="str">
        <f>vlookup($A250,Jilian!$1:$1000,28,false)</f>
        <v>1</v>
      </c>
      <c r="AE250" s="32" t="str">
        <f>vlookup($A250,Jilian!$1:$1000,29,false)</f>
        <v>#connection #cancersupport</v>
      </c>
      <c r="AF250" s="32" t="str">
        <f>vlookup(I250,'IP addresss'!$2:$1000,3,false)</f>
        <v>North America</v>
      </c>
      <c r="AG250" s="32" t="str">
        <f>vlookup(I250,'IP addresss'!$2:$1000,6,false)</f>
        <v>HI</v>
      </c>
      <c r="AH250" s="32" t="str">
        <f>vlookup(I250,'IP addresss'!$2:$1000,8,false)</f>
        <v>Ewa Beach</v>
      </c>
      <c r="AI250" s="32" t="str">
        <f>vlookup(I250,'IP addresss'!$2:$1000,10,false)</f>
        <v>21.34690094</v>
      </c>
      <c r="AJ250" s="32" t="str">
        <f>vlookup(I250,'IP addresss'!$2:$1000,11,false)</f>
        <v>-158.0182953</v>
      </c>
      <c r="AK250" s="32" t="str">
        <f>vlookup(A250,MainData_Jackie!$1:$1000,2,false)</f>
        <v>Jennifer Mallory</v>
      </c>
      <c r="AL250" s="32" t="str">
        <f>vlookup($A250,MainData_Jackie!$1:$1000,3,false)</f>
        <v>1675</v>
      </c>
      <c r="AM250" s="32" t="str">
        <f>vlookup($A250,MainData_Jackie!$1:$1000,4,false)</f>
        <v>305</v>
      </c>
      <c r="AN250" s="32" t="str">
        <f>vlookup($A250,MainData_Jackie!$1:$1000,5,false)</f>
        <v>34</v>
      </c>
      <c r="AO250" s="32" t="str">
        <f>vlookup($A250,MainData_Jackie!$1:$1000,6,false)</f>
        <v>0</v>
      </c>
      <c r="AP250" s="32" t="str">
        <f>vlookup($A250,MainData_Jackie!$1:$1000,7,false)</f>
        <v>0</v>
      </c>
      <c r="AQ250" s="32" t="str">
        <f>vlookup($A250,MainData_Jackie!$1:$1000,8,false)</f>
        <v>0</v>
      </c>
      <c r="AR250" s="32" t="str">
        <f>vlookup($A250,MainData_Jackie!$1:$1000,9,false)</f>
        <v>0</v>
      </c>
      <c r="AS250" s="32" t="str">
        <f>vlookup($A250,MainData_Jackie!$1:$1000,10,false)</f>
        <v>0</v>
      </c>
      <c r="AT250" s="32" t="str">
        <f>vlookup($A250,MainData_Jackie!$1:$1000,11,false)</f>
        <v>1</v>
      </c>
      <c r="AU250" s="32" t="str">
        <f>vlookup($A250,MainData_Jackie!$1:$1000,12,false)</f>
        <v>62</v>
      </c>
      <c r="AV250" s="32" t="str">
        <f>vlookup($A250,MainData_Jackie!$1:$1000,13,false)</f>
        <v>hawaii</v>
      </c>
      <c r="AW250" s="32" t="str">
        <f>vlookup($A250,MainData_Jackie!$1:$1000,14,false)</f>
        <v>com</v>
      </c>
      <c r="AX250" s="32" t="str">
        <f>vlookup($A250,MainData_Jackie!$1:$1000,15,false)</f>
        <v>2215</v>
      </c>
      <c r="AY250" s="32" t="str">
        <f>vlookup($A250,MainData_Jackie!$1:$1000,16,false)</f>
        <v>female</v>
      </c>
      <c r="AZ250" s="32" t="str">
        <f>vlookup($A250,Ian!249:1248,2,false)</f>
        <v>#N/A</v>
      </c>
      <c r="BA250" s="32" t="str">
        <f>vlookup($A250,Ian!249:1248,3,false)</f>
        <v>#N/A</v>
      </c>
      <c r="BB250" s="32" t="str">
        <f>vlookup($A250,Ian!249:1248,4,false)</f>
        <v>#N/A</v>
      </c>
      <c r="BC250" s="32" t="str">
        <f>vlookup($A250,Ian!249:1248,5,false)</f>
        <v>#N/A</v>
      </c>
      <c r="BD250" s="32" t="str">
        <f>vlookup($A250,Ian!249:1248,6,false)</f>
        <v>#N/A</v>
      </c>
      <c r="BE250" s="32" t="str">
        <f>vlookup($A250,Ian!249:1248,7,false)</f>
        <v>#N/A</v>
      </c>
      <c r="BF250" s="32" t="str">
        <f>vlookup($A250,Ian!249:1248,8,false)</f>
        <v>#N/A</v>
      </c>
      <c r="BG250" s="32" t="str">
        <f>vlookup(A250,SentimentScore!$1:$1000,2,false)</f>
        <v>#N/A</v>
      </c>
      <c r="BH250" s="50" t="str">
        <f>vlookup(A250,'Images with Key'!$1:$1000,32)</f>
        <v>https://s3-external-1.amazonaws.com/offertabs/offer/kxdcce/large/810_564d44dcd16f6-image.jpeg</v>
      </c>
    </row>
    <row r="251">
      <c r="A251" s="12">
        <v>259.0</v>
      </c>
      <c r="B251" s="16" t="s">
        <v>4560</v>
      </c>
      <c r="C251" s="16" t="s">
        <v>2767</v>
      </c>
      <c r="D251" s="18" t="b">
        <v>1</v>
      </c>
      <c r="E251" s="12">
        <v>17.0</v>
      </c>
      <c r="F251" s="12">
        <v>5.0</v>
      </c>
      <c r="G251" s="12">
        <v>12.0</v>
      </c>
      <c r="H251" s="20">
        <v>42320.916666666664</v>
      </c>
      <c r="I251" s="16" t="s">
        <v>2769</v>
      </c>
      <c r="J251" s="16" t="s">
        <v>2770</v>
      </c>
      <c r="K251" s="16" t="s">
        <v>2771</v>
      </c>
      <c r="L251" s="18" t="e">
        <v>#N/A</v>
      </c>
      <c r="M251" s="18" t="e">
        <v>#N/A</v>
      </c>
      <c r="N251" s="18" t="e">
        <v>#N/A</v>
      </c>
      <c r="O251" s="18" t="e">
        <v>#N/A</v>
      </c>
      <c r="P251" s="18" t="e">
        <v>#N/A</v>
      </c>
      <c r="Q251" s="16" t="s">
        <v>2772</v>
      </c>
      <c r="R251" s="18" t="b">
        <v>1</v>
      </c>
      <c r="S251" s="18" t="b">
        <v>1</v>
      </c>
      <c r="T251" s="12">
        <v>60607.0</v>
      </c>
      <c r="U251" s="16" t="s">
        <v>2773</v>
      </c>
      <c r="V251" s="16" t="s">
        <v>369</v>
      </c>
      <c r="W251" s="51">
        <v>6948146.0</v>
      </c>
      <c r="X251" s="51">
        <v>6766863.0</v>
      </c>
      <c r="Y251" s="16" t="s">
        <v>2774</v>
      </c>
      <c r="Z251" s="16" t="s">
        <v>4912</v>
      </c>
      <c r="AA251" s="16"/>
      <c r="AB251" s="16"/>
      <c r="AC251" s="32" t="str">
        <f>vlookup(A251,Jilian!$1:$1000,30,false)</f>
        <v/>
      </c>
      <c r="AD251" s="32" t="str">
        <f>vlookup($A251,Jilian!$1:$1000,28,false)</f>
        <v>1</v>
      </c>
      <c r="AE251" s="32" t="str">
        <f>vlookup($A251,Jilian!$1:$1000,29,false)</f>
        <v>#music #education #children</v>
      </c>
      <c r="AF251" s="32" t="str">
        <f>vlookup(I251,'IP addresss'!$2:$1000,3,false)</f>
        <v>North America</v>
      </c>
      <c r="AG251" s="32" t="str">
        <f>vlookup(I251,'IP addresss'!$2:$1000,6,false)</f>
        <v>IL</v>
      </c>
      <c r="AH251" s="32" t="str">
        <f>vlookup(I251,'IP addresss'!$2:$1000,8,false)</f>
        <v>Woodridge</v>
      </c>
      <c r="AI251" s="32" t="str">
        <f>vlookup(I251,'IP addresss'!$2:$1000,10,false)</f>
        <v>41.73509979</v>
      </c>
      <c r="AJ251" s="32" t="str">
        <f>vlookup(I251,'IP addresss'!$2:$1000,11,false)</f>
        <v>-88.04470062</v>
      </c>
      <c r="AK251" s="32" t="str">
        <f>vlookup(A251,MainData_Jackie!$1:$1000,2,false)</f>
        <v>Pui Wong</v>
      </c>
      <c r="AL251" s="32" t="str">
        <f>vlookup($A251,MainData_Jackie!$1:$1000,3,false)</f>
        <v>2869</v>
      </c>
      <c r="AM251" s="32" t="str">
        <f>vlookup($A251,MainData_Jackie!$1:$1000,4,false)</f>
        <v>478</v>
      </c>
      <c r="AN251" s="32" t="str">
        <f>vlookup($A251,MainData_Jackie!$1:$1000,5,false)</f>
        <v>82</v>
      </c>
      <c r="AO251" s="32" t="str">
        <f>vlookup($A251,MainData_Jackie!$1:$1000,6,false)</f>
        <v>2</v>
      </c>
      <c r="AP251" s="32" t="str">
        <f>vlookup($A251,MainData_Jackie!$1:$1000,7,false)</f>
        <v>0</v>
      </c>
      <c r="AQ251" s="32" t="str">
        <f>vlookup($A251,MainData_Jackie!$1:$1000,8,false)</f>
        <v>0</v>
      </c>
      <c r="AR251" s="32" t="str">
        <f>vlookup($A251,MainData_Jackie!$1:$1000,9,false)</f>
        <v>0</v>
      </c>
      <c r="AS251" s="32" t="str">
        <f>vlookup($A251,MainData_Jackie!$1:$1000,10,false)</f>
        <v>0</v>
      </c>
      <c r="AT251" s="32" t="str">
        <f>vlookup($A251,MainData_Jackie!$1:$1000,11,false)</f>
        <v>2</v>
      </c>
      <c r="AU251" s="32" t="str">
        <f>vlookup($A251,MainData_Jackie!$1:$1000,12,false)</f>
        <v>72</v>
      </c>
      <c r="AV251" s="32" t="str">
        <f>vlookup($A251,MainData_Jackie!$1:$1000,13,false)</f>
        <v>yahoo</v>
      </c>
      <c r="AW251" s="32" t="str">
        <f>vlookup($A251,MainData_Jackie!$1:$1000,14,false)</f>
        <v>com</v>
      </c>
      <c r="AX251" s="32" t="str">
        <f>vlookup($A251,MainData_Jackie!$1:$1000,15,false)</f>
        <v>3806</v>
      </c>
      <c r="AY251" s="32" t="str">
        <f>vlookup($A251,MainData_Jackie!$1:$1000,16,false)</f>
        <v>female</v>
      </c>
      <c r="AZ251" s="32" t="str">
        <f>vlookup($A251,Ian!250:1249,2,false)</f>
        <v>Pui</v>
      </c>
      <c r="BA251" s="32" t="str">
        <f>vlookup($A251,Ian!250:1249,3,false)</f>
        <v/>
      </c>
      <c r="BB251" s="32" t="str">
        <f>vlookup($A251,Ian!250:1249,4,false)</f>
        <v/>
      </c>
      <c r="BC251" s="32" t="str">
        <f>vlookup($A251,Ian!250:1249,5,false)</f>
        <v/>
      </c>
      <c r="BD251" s="32" t="str">
        <f>vlookup($A251,Ian!250:1249,6,false)</f>
        <v/>
      </c>
      <c r="BE251" s="32" t="str">
        <f>vlookup($A251,Ian!250:1249,7,false)</f>
        <v/>
      </c>
      <c r="BF251" s="32" t="str">
        <f>vlookup($A251,Ian!250:1249,8,false)</f>
        <v/>
      </c>
      <c r="BG251" s="32" t="str">
        <f>vlookup(A251,SentimentScore!$1:$1000,2,false)</f>
        <v>0.992504</v>
      </c>
      <c r="BH251" s="50" t="str">
        <f>vlookup(A251,'Images with Key'!$1:$1000,32)</f>
        <v>https://s3-external-1.amazonaws.com/offertabs/offer/kxdcce/large/810_5654b7ea80805-HolocaustsurvivorPaulaLebovics.png</v>
      </c>
    </row>
    <row r="252">
      <c r="A252" s="12">
        <v>260.0</v>
      </c>
      <c r="B252" s="16" t="s">
        <v>4560</v>
      </c>
      <c r="C252" s="16" t="s">
        <v>2767</v>
      </c>
      <c r="D252" s="18" t="b">
        <v>1</v>
      </c>
      <c r="E252" s="12">
        <v>2.0</v>
      </c>
      <c r="F252" s="12">
        <v>0.0</v>
      </c>
      <c r="G252" s="12">
        <v>2.0</v>
      </c>
      <c r="H252" s="20">
        <v>42321.38680555556</v>
      </c>
      <c r="I252" s="16" t="s">
        <v>2779</v>
      </c>
      <c r="J252" s="16" t="s">
        <v>2770</v>
      </c>
      <c r="K252" s="16" t="s">
        <v>2780</v>
      </c>
      <c r="L252" s="18" t="e">
        <v>#N/A</v>
      </c>
      <c r="M252" s="18" t="e">
        <v>#N/A</v>
      </c>
      <c r="N252" s="18" t="e">
        <v>#N/A</v>
      </c>
      <c r="O252" s="18" t="e">
        <v>#N/A</v>
      </c>
      <c r="P252" s="18" t="e">
        <v>#N/A</v>
      </c>
      <c r="Q252" s="16" t="s">
        <v>2781</v>
      </c>
      <c r="R252" s="18" t="b">
        <v>1</v>
      </c>
      <c r="S252" s="18" t="b">
        <v>1</v>
      </c>
      <c r="T252" s="12">
        <v>60607.0</v>
      </c>
      <c r="U252" s="16" t="s">
        <v>2773</v>
      </c>
      <c r="V252" s="16" t="s">
        <v>369</v>
      </c>
      <c r="W252" s="51">
        <v>6948146.0</v>
      </c>
      <c r="X252" s="51">
        <v>6766863.0</v>
      </c>
      <c r="Y252" s="16" t="s">
        <v>2774</v>
      </c>
      <c r="Z252" s="16" t="s">
        <v>4917</v>
      </c>
      <c r="AA252" s="16"/>
      <c r="AB252" s="16"/>
      <c r="AC252" s="32" t="str">
        <f>vlookup(A252,Jilian!$1:$1000,30,false)</f>
        <v/>
      </c>
      <c r="AD252" s="32" t="str">
        <f>vlookup($A252,Jilian!$1:$1000,28,false)</f>
        <v>6</v>
      </c>
      <c r="AE252" s="32" t="str">
        <f>vlookup($A252,Jilian!$1:$1000,29,false)</f>
        <v>#music #education #children</v>
      </c>
      <c r="AF252" s="32" t="str">
        <f>vlookup(I252,'IP addresss'!$2:$1000,3,false)</f>
        <v>North America</v>
      </c>
      <c r="AG252" s="32" t="str">
        <f>vlookup(I252,'IP addresss'!$2:$1000,6,false)</f>
        <v>IL</v>
      </c>
      <c r="AH252" s="32" t="str">
        <f>vlookup(I252,'IP addresss'!$2:$1000,8,false)</f>
        <v>Chicago</v>
      </c>
      <c r="AI252" s="32" t="str">
        <f>vlookup(I252,'IP addresss'!$2:$1000,10,false)</f>
        <v>41.90380096</v>
      </c>
      <c r="AJ252" s="32" t="str">
        <f>vlookup(I252,'IP addresss'!$2:$1000,11,false)</f>
        <v>-87.67569733</v>
      </c>
      <c r="AK252" s="32" t="str">
        <f>vlookup(A252,MainData_Jackie!$1:$1000,2,false)</f>
        <v>Marie Sanders</v>
      </c>
      <c r="AL252" s="32" t="str">
        <f>vlookup($A252,MainData_Jackie!$1:$1000,3,false)</f>
        <v>1559</v>
      </c>
      <c r="AM252" s="32" t="str">
        <f>vlookup($A252,MainData_Jackie!$1:$1000,4,false)</f>
        <v>253</v>
      </c>
      <c r="AN252" s="32" t="str">
        <f>vlookup($A252,MainData_Jackie!$1:$1000,5,false)</f>
        <v>50</v>
      </c>
      <c r="AO252" s="32" t="str">
        <f>vlookup($A252,MainData_Jackie!$1:$1000,6,false)</f>
        <v>1</v>
      </c>
      <c r="AP252" s="32" t="str">
        <f>vlookup($A252,MainData_Jackie!$1:$1000,7,false)</f>
        <v>0</v>
      </c>
      <c r="AQ252" s="32" t="str">
        <f>vlookup($A252,MainData_Jackie!$1:$1000,8,false)</f>
        <v>0</v>
      </c>
      <c r="AR252" s="32" t="str">
        <f>vlookup($A252,MainData_Jackie!$1:$1000,9,false)</f>
        <v>0</v>
      </c>
      <c r="AS252" s="32" t="str">
        <f>vlookup($A252,MainData_Jackie!$1:$1000,10,false)</f>
        <v>0</v>
      </c>
      <c r="AT252" s="32" t="str">
        <f>vlookup($A252,MainData_Jackie!$1:$1000,11,false)</f>
        <v>0</v>
      </c>
      <c r="AU252" s="32" t="str">
        <f>vlookup($A252,MainData_Jackie!$1:$1000,12,false)</f>
        <v>32</v>
      </c>
      <c r="AV252" s="32" t="str">
        <f>vlookup($A252,MainData_Jackie!$1:$1000,13,false)</f>
        <v>lakeshoreats</v>
      </c>
      <c r="AW252" s="32" t="str">
        <f>vlookup($A252,MainData_Jackie!$1:$1000,14,false)</f>
        <v>com</v>
      </c>
      <c r="AX252" s="32" t="str">
        <f>vlookup($A252,MainData_Jackie!$1:$1000,15,false)</f>
        <v>2051</v>
      </c>
      <c r="AY252" s="32" t="str">
        <f>vlookup($A252,MainData_Jackie!$1:$1000,16,false)</f>
        <v>female</v>
      </c>
      <c r="AZ252" s="32" t="str">
        <f>vlookup($A252,Ian!251:1250,2,false)</f>
        <v>Kara</v>
      </c>
      <c r="BA252" s="32" t="str">
        <f>vlookup($A252,Ian!251:1250,3,false)</f>
        <v>Boniecka</v>
      </c>
      <c r="BB252" s="32" t="str">
        <f>vlookup($A252,Ian!251:1250,4,false)</f>
        <v>Chicago</v>
      </c>
      <c r="BC252" s="32" t="str">
        <f>vlookup($A252,Ian!251:1250,5,false)</f>
        <v>United States</v>
      </c>
      <c r="BD252" s="32" t="str">
        <f>vlookup($A252,Ian!251:1250,6,false)</f>
        <v>Illinois</v>
      </c>
      <c r="BE252" s="32" t="str">
        <f>vlookup($A252,Ian!251:1250,7,false)</f>
        <v/>
      </c>
      <c r="BF252" s="32" t="str">
        <f>vlookup($A252,Ian!251:1250,8,false)</f>
        <v/>
      </c>
      <c r="BG252" s="32" t="str">
        <f>vlookup(A252,SentimentScore!$1:$1000,2,false)</f>
        <v>0.087103</v>
      </c>
      <c r="BH252" s="50" t="str">
        <f>vlookup(A252,'Images with Key'!$1:$1000,32)</f>
        <v>https://s3-external-1.amazonaws.com/offertabs/offer/kxdcce/large/810_564b824372a0c-SonlightAcademy.jpg</v>
      </c>
    </row>
    <row r="253">
      <c r="A253" s="12">
        <v>273.0</v>
      </c>
      <c r="B253" s="16" t="s">
        <v>4560</v>
      </c>
      <c r="C253" s="16" t="s">
        <v>2909</v>
      </c>
      <c r="D253" s="18" t="b">
        <v>1</v>
      </c>
      <c r="E253" s="12">
        <v>1.0</v>
      </c>
      <c r="F253" s="12">
        <v>0.0</v>
      </c>
      <c r="G253" s="12">
        <v>1.0</v>
      </c>
      <c r="H253" s="20">
        <v>42311.29722222222</v>
      </c>
      <c r="I253" s="16" t="s">
        <v>2910</v>
      </c>
      <c r="J253" s="16" t="s">
        <v>2911</v>
      </c>
      <c r="K253" s="16" t="s">
        <v>2912</v>
      </c>
      <c r="L253" s="18" t="e">
        <v>#N/A</v>
      </c>
      <c r="M253" s="18" t="e">
        <v>#N/A</v>
      </c>
      <c r="N253" s="18" t="e">
        <v>#N/A</v>
      </c>
      <c r="O253" s="18" t="e">
        <v>#N/A</v>
      </c>
      <c r="P253" s="18" t="e">
        <v>#N/A</v>
      </c>
      <c r="Q253" s="16" t="s">
        <v>2913</v>
      </c>
      <c r="R253" s="18" t="b">
        <v>1</v>
      </c>
      <c r="S253" s="18" t="b">
        <v>0</v>
      </c>
      <c r="T253" s="12">
        <v>60606.0</v>
      </c>
      <c r="U253" s="16" t="s">
        <v>368</v>
      </c>
      <c r="V253" s="16" t="s">
        <v>369</v>
      </c>
      <c r="W253" s="51">
        <v>1.5032572E8</v>
      </c>
      <c r="X253" s="51">
        <v>1.48005192E8</v>
      </c>
      <c r="Y253" s="16" t="s">
        <v>2915</v>
      </c>
      <c r="Z253" s="16" t="s">
        <v>4922</v>
      </c>
      <c r="AA253" s="16"/>
      <c r="AB253" s="16"/>
      <c r="AC253" s="32" t="str">
        <f>vlookup(A253,Jilian!$1:$1000,30,false)</f>
        <v/>
      </c>
      <c r="AD253" s="32" t="str">
        <f>vlookup($A253,Jilian!$1:$1000,28,false)</f>
        <v>6</v>
      </c>
      <c r="AE253" s="32" t="str">
        <f>vlookup($A253,Jilian!$1:$1000,29,false)</f>
        <v>#illness #connection</v>
      </c>
      <c r="AF253" s="32" t="str">
        <f>vlookup(I253,'IP addresss'!$2:$1000,3,false)</f>
        <v>North America</v>
      </c>
      <c r="AG253" s="32" t="str">
        <f>vlookup(I253,'IP addresss'!$2:$1000,6,false)</f>
        <v>MS</v>
      </c>
      <c r="AH253" s="32" t="str">
        <f>vlookup(I253,'IP addresss'!$2:$1000,8,false)</f>
        <v>Byram</v>
      </c>
      <c r="AI253" s="32" t="str">
        <f>vlookup(I253,'IP addresss'!$2:$1000,10,false)</f>
        <v>32.18610001</v>
      </c>
      <c r="AJ253" s="32" t="str">
        <f>vlookup(I253,'IP addresss'!$2:$1000,11,false)</f>
        <v>-90.2539978</v>
      </c>
      <c r="AK253" s="32" t="str">
        <f>vlookup(A253,MainData_Jackie!$1:$1000,2,false)</f>
        <v>Michelle Robinson Williams</v>
      </c>
      <c r="AL253" s="32" t="str">
        <f>vlookup($A253,MainData_Jackie!$1:$1000,3,false)</f>
        <v>1136</v>
      </c>
      <c r="AM253" s="32" t="str">
        <f>vlookup($A253,MainData_Jackie!$1:$1000,4,false)</f>
        <v>214</v>
      </c>
      <c r="AN253" s="32" t="str">
        <f>vlookup($A253,MainData_Jackie!$1:$1000,5,false)</f>
        <v>16</v>
      </c>
      <c r="AO253" s="32" t="str">
        <f>vlookup($A253,MainData_Jackie!$1:$1000,6,false)</f>
        <v>0</v>
      </c>
      <c r="AP253" s="32" t="str">
        <f>vlookup($A253,MainData_Jackie!$1:$1000,7,false)</f>
        <v>0</v>
      </c>
      <c r="AQ253" s="32" t="str">
        <f>vlookup($A253,MainData_Jackie!$1:$1000,8,false)</f>
        <v>0</v>
      </c>
      <c r="AR253" s="32" t="str">
        <f>vlookup($A253,MainData_Jackie!$1:$1000,9,false)</f>
        <v>0</v>
      </c>
      <c r="AS253" s="32" t="str">
        <f>vlookup($A253,MainData_Jackie!$1:$1000,10,false)</f>
        <v>1</v>
      </c>
      <c r="AT253" s="32" t="str">
        <f>vlookup($A253,MainData_Jackie!$1:$1000,11,false)</f>
        <v>0</v>
      </c>
      <c r="AU253" s="32" t="str">
        <f>vlookup($A253,MainData_Jackie!$1:$1000,12,false)</f>
        <v>38</v>
      </c>
      <c r="AV253" s="32" t="str">
        <f>vlookup($A253,MainData_Jackie!$1:$1000,13,false)</f>
        <v>aol</v>
      </c>
      <c r="AW253" s="32" t="str">
        <f>vlookup($A253,MainData_Jackie!$1:$1000,14,false)</f>
        <v>com</v>
      </c>
      <c r="AX253" s="32" t="str">
        <f>vlookup($A253,MainData_Jackie!$1:$1000,15,false)</f>
        <v>1481</v>
      </c>
      <c r="AY253" s="32" t="str">
        <f>vlookup($A253,MainData_Jackie!$1:$1000,16,false)</f>
        <v>female</v>
      </c>
      <c r="AZ253" s="32" t="str">
        <f>vlookup($A253,Ian!252:1251,2,false)</f>
        <v>Michelle</v>
      </c>
      <c r="BA253" s="32" t="str">
        <f>vlookup($A253,Ian!252:1251,3,false)</f>
        <v>Williams</v>
      </c>
      <c r="BB253" s="32" t="str">
        <f>vlookup($A253,Ian!252:1251,4,false)</f>
        <v/>
      </c>
      <c r="BC253" s="32" t="str">
        <f>vlookup($A253,Ian!252:1251,5,false)</f>
        <v/>
      </c>
      <c r="BD253" s="32" t="str">
        <f>vlookup($A253,Ian!252:1251,6,false)</f>
        <v/>
      </c>
      <c r="BE253" s="32" t="str">
        <f>vlookup($A253,Ian!252:1251,7,false)</f>
        <v/>
      </c>
      <c r="BF253" s="32" t="str">
        <f>vlookup($A253,Ian!252:1251,8,false)</f>
        <v/>
      </c>
      <c r="BG253" s="32" t="str">
        <f>vlookup(A253,SentimentScore!$1:$1000,2,false)</f>
        <v>0.992167</v>
      </c>
      <c r="BH253" s="50" t="str">
        <f>vlookup(A253,'Images with Key'!$1:$1000,32)</f>
        <v>https://s3-external-1.amazonaws.com/offertabs/offer/kxdcce/large/810_563a81a43ba76-1978647_10205790553507063_8643018131832055988_n.jpg</v>
      </c>
    </row>
    <row r="254">
      <c r="A254" s="12">
        <v>291.0</v>
      </c>
      <c r="B254" s="16" t="s">
        <v>4560</v>
      </c>
      <c r="C254" s="16" t="s">
        <v>3117</v>
      </c>
      <c r="D254" s="18" t="b">
        <v>1</v>
      </c>
      <c r="E254" s="12">
        <v>0.0</v>
      </c>
      <c r="F254" s="12">
        <v>0.0</v>
      </c>
      <c r="G254" s="12">
        <v>0.0</v>
      </c>
      <c r="H254" s="20">
        <v>42327.49375</v>
      </c>
      <c r="I254" s="16" t="s">
        <v>3118</v>
      </c>
      <c r="J254" s="16" t="s">
        <v>3120</v>
      </c>
      <c r="K254" s="16" t="s">
        <v>3121</v>
      </c>
      <c r="L254" s="18" t="e">
        <v>#N/A</v>
      </c>
      <c r="M254" s="18" t="e">
        <v>#N/A</v>
      </c>
      <c r="N254" s="18" t="e">
        <v>#N/A</v>
      </c>
      <c r="O254" s="18" t="e">
        <v>#N/A</v>
      </c>
      <c r="P254" s="18" t="e">
        <v>#N/A</v>
      </c>
      <c r="Q254" s="16" t="s">
        <v>3123</v>
      </c>
      <c r="R254" s="18" t="b">
        <v>1</v>
      </c>
      <c r="S254" s="18" t="b">
        <v>1</v>
      </c>
      <c r="T254" s="12">
        <v>62526.0</v>
      </c>
      <c r="U254" s="16" t="s">
        <v>3124</v>
      </c>
      <c r="V254" s="16" t="s">
        <v>369</v>
      </c>
      <c r="W254" s="51">
        <v>435305.0</v>
      </c>
      <c r="X254" s="51">
        <v>574585.0</v>
      </c>
      <c r="Y254" s="16" t="s">
        <v>1168</v>
      </c>
      <c r="Z254" s="16" t="s">
        <v>4926</v>
      </c>
      <c r="AA254" s="16"/>
      <c r="AB254" s="16"/>
      <c r="AC254" s="32" t="str">
        <f>vlookup(A254,Jilian!$1:$1000,30,false)</f>
        <v/>
      </c>
      <c r="AD254" s="32" t="str">
        <f>vlookup($A254,Jilian!$1:$1000,28,false)</f>
        <v>6</v>
      </c>
      <c r="AE254" s="32" t="str">
        <f>vlookup($A254,Jilian!$1:$1000,29,false)</f>
        <v>#notcohesive</v>
      </c>
      <c r="AF254" s="32" t="str">
        <f>vlookup(I254,'IP addresss'!$2:$1000,3,false)</f>
        <v>North America</v>
      </c>
      <c r="AG254" s="32" t="str">
        <f>vlookup(I254,'IP addresss'!$2:$1000,6,false)</f>
        <v>IL</v>
      </c>
      <c r="AH254" s="32" t="str">
        <f>vlookup(I254,'IP addresss'!$2:$1000,8,false)</f>
        <v>Decatur</v>
      </c>
      <c r="AI254" s="32" t="str">
        <f>vlookup(I254,'IP addresss'!$2:$1000,10,false)</f>
        <v>39.91550064</v>
      </c>
      <c r="AJ254" s="32" t="str">
        <f>vlookup(I254,'IP addresss'!$2:$1000,11,false)</f>
        <v>-88.89179993</v>
      </c>
      <c r="AK254" s="32" t="str">
        <f>vlookup(A254,MainData_Jackie!$1:$1000,2,false)</f>
        <v>NE Commuinity-Fund</v>
      </c>
      <c r="AL254" s="32" t="str">
        <f>vlookup($A254,MainData_Jackie!$1:$1000,3,false)</f>
        <v>1140</v>
      </c>
      <c r="AM254" s="32" t="str">
        <f>vlookup($A254,MainData_Jackie!$1:$1000,4,false)</f>
        <v>203</v>
      </c>
      <c r="AN254" s="32" t="str">
        <f>vlookup($A254,MainData_Jackie!$1:$1000,5,false)</f>
        <v>21</v>
      </c>
      <c r="AO254" s="32" t="str">
        <f>vlookup($A254,MainData_Jackie!$1:$1000,6,false)</f>
        <v>1</v>
      </c>
      <c r="AP254" s="32" t="str">
        <f>vlookup($A254,MainData_Jackie!$1:$1000,7,false)</f>
        <v>0</v>
      </c>
      <c r="AQ254" s="32" t="str">
        <f>vlookup($A254,MainData_Jackie!$1:$1000,8,false)</f>
        <v>0</v>
      </c>
      <c r="AR254" s="32" t="str">
        <f>vlookup($A254,MainData_Jackie!$1:$1000,9,false)</f>
        <v>0</v>
      </c>
      <c r="AS254" s="32" t="str">
        <f>vlookup($A254,MainData_Jackie!$1:$1000,10,false)</f>
        <v>0</v>
      </c>
      <c r="AT254" s="32" t="str">
        <f>vlookup($A254,MainData_Jackie!$1:$1000,11,false)</f>
        <v>0</v>
      </c>
      <c r="AU254" s="32" t="str">
        <f>vlookup($A254,MainData_Jackie!$1:$1000,12,false)</f>
        <v>27</v>
      </c>
      <c r="AV254" s="32" t="str">
        <f>vlookup($A254,MainData_Jackie!$1:$1000,13,false)</f>
        <v>hotmail</v>
      </c>
      <c r="AW254" s="32" t="str">
        <f>vlookup($A254,MainData_Jackie!$1:$1000,14,false)</f>
        <v>com</v>
      </c>
      <c r="AX254" s="32" t="str">
        <f>vlookup($A254,MainData_Jackie!$1:$1000,15,false)</f>
        <v>1542</v>
      </c>
      <c r="AY254" s="32" t="str">
        <f>vlookup($A254,MainData_Jackie!$1:$1000,16,false)</f>
        <v>female</v>
      </c>
      <c r="AZ254" s="32" t="str">
        <f>vlookup($A254,Ian!253:1252,2,false)</f>
        <v>Regan</v>
      </c>
      <c r="BA254" s="32" t="str">
        <f>vlookup($A254,Ian!253:1252,3,false)</f>
        <v>Deering</v>
      </c>
      <c r="BB254" s="32" t="str">
        <f>vlookup($A254,Ian!253:1252,4,false)</f>
        <v>Decatur</v>
      </c>
      <c r="BC254" s="32" t="str">
        <f>vlookup($A254,Ian!253:1252,5,false)</f>
        <v>United States</v>
      </c>
      <c r="BD254" s="32" t="str">
        <f>vlookup($A254,Ian!253:1252,6,false)</f>
        <v>Illinois</v>
      </c>
      <c r="BE254" s="32" t="str">
        <f>vlookup($A254,Ian!253:1252,7,false)</f>
        <v/>
      </c>
      <c r="BF254" s="32" t="str">
        <f>vlookup($A254,Ian!253:1252,8,false)</f>
        <v/>
      </c>
      <c r="BG254" s="32" t="str">
        <f>vlookup(A254,SentimentScore!$1:$1000,2,false)</f>
        <v>0.999951</v>
      </c>
      <c r="BH254" s="50" t="str">
        <f>vlookup(A254,'Images with Key'!$1:$1000,32)</f>
        <v>https://s3-external-1.amazonaws.com/offertabs/offer/kxdcce/large/810_564f6fca8836f-giving_back_christian_michael_bestDSC_0022.jpg</v>
      </c>
    </row>
    <row r="255">
      <c r="A255" s="12">
        <v>297.0</v>
      </c>
      <c r="B255" s="16" t="s">
        <v>4560</v>
      </c>
      <c r="C255" s="16" t="s">
        <v>3175</v>
      </c>
      <c r="D255" s="18" t="b">
        <v>1</v>
      </c>
      <c r="E255" s="12">
        <v>3.0</v>
      </c>
      <c r="F255" s="12">
        <v>0.0</v>
      </c>
      <c r="G255" s="12">
        <v>3.0</v>
      </c>
      <c r="H255" s="20">
        <v>42329.45277777778</v>
      </c>
      <c r="I255" s="16" t="s">
        <v>3177</v>
      </c>
      <c r="J255" s="16" t="s">
        <v>3178</v>
      </c>
      <c r="K255" s="16" t="s">
        <v>3179</v>
      </c>
      <c r="L255" s="18" t="e">
        <v>#N/A</v>
      </c>
      <c r="M255" s="18" t="e">
        <v>#N/A</v>
      </c>
      <c r="N255" s="18" t="e">
        <v>#N/A</v>
      </c>
      <c r="O255" s="18" t="e">
        <v>#N/A</v>
      </c>
      <c r="P255" s="18" t="e">
        <v>#N/A</v>
      </c>
      <c r="Q255" s="16" t="s">
        <v>3181</v>
      </c>
      <c r="R255" s="18" t="b">
        <v>1</v>
      </c>
      <c r="S255" s="18" t="b">
        <v>0</v>
      </c>
      <c r="T255" s="12">
        <v>60602.0</v>
      </c>
      <c r="U255" s="16" t="s">
        <v>368</v>
      </c>
      <c r="V255" s="16" t="s">
        <v>369</v>
      </c>
      <c r="W255" s="51">
        <v>1.6130038E7</v>
      </c>
      <c r="X255" s="51">
        <v>1.6444527E7</v>
      </c>
      <c r="Y255" s="16" t="s">
        <v>3182</v>
      </c>
      <c r="Z255" s="16" t="s">
        <v>4927</v>
      </c>
      <c r="AA255" s="16"/>
      <c r="AB255" s="16"/>
      <c r="AC255" s="32" t="str">
        <f>vlookup(A255,Jilian!$1:$1000,30,false)</f>
        <v/>
      </c>
      <c r="AD255" s="32" t="str">
        <f>vlookup($A255,Jilian!$1:$1000,28,false)</f>
        <v>6</v>
      </c>
      <c r="AE255" s="32" t="str">
        <f>vlookup($A255,Jilian!$1:$1000,29,false)</f>
        <v>#notcohesive #children #developingcountry</v>
      </c>
      <c r="AF255" s="32" t="str">
        <f>vlookup(I255,'IP addresss'!$2:$1000,3,false)</f>
        <v>North America</v>
      </c>
      <c r="AG255" s="32" t="str">
        <f>vlookup(I255,'IP addresss'!$2:$1000,6,false)</f>
        <v>DC</v>
      </c>
      <c r="AH255" s="32" t="str">
        <f>vlookup(I255,'IP addresss'!$2:$1000,8,false)</f>
        <v>Washington</v>
      </c>
      <c r="AI255" s="32" t="str">
        <f>vlookup(I255,'IP addresss'!$2:$1000,10,false)</f>
        <v>38.90570068</v>
      </c>
      <c r="AJ255" s="32" t="str">
        <f>vlookup(I255,'IP addresss'!$2:$1000,11,false)</f>
        <v>-76.978302</v>
      </c>
      <c r="AK255" s="32" t="str">
        <f>vlookup(A255,MainData_Jackie!$1:$1000,2,false)</f>
        <v>Ailene Orr</v>
      </c>
      <c r="AL255" s="32" t="str">
        <f>vlookup($A255,MainData_Jackie!$1:$1000,3,false)</f>
        <v>715</v>
      </c>
      <c r="AM255" s="32" t="str">
        <f>vlookup($A255,MainData_Jackie!$1:$1000,4,false)</f>
        <v>131</v>
      </c>
      <c r="AN255" s="32" t="str">
        <f>vlookup($A255,MainData_Jackie!$1:$1000,5,false)</f>
        <v>11</v>
      </c>
      <c r="AO255" s="32" t="str">
        <f>vlookup($A255,MainData_Jackie!$1:$1000,6,false)</f>
        <v>0</v>
      </c>
      <c r="AP255" s="32" t="str">
        <f>vlookup($A255,MainData_Jackie!$1:$1000,7,false)</f>
        <v>0</v>
      </c>
      <c r="AQ255" s="32" t="str">
        <f>vlookup($A255,MainData_Jackie!$1:$1000,8,false)</f>
        <v>0</v>
      </c>
      <c r="AR255" s="32" t="str">
        <f>vlookup($A255,MainData_Jackie!$1:$1000,9,false)</f>
        <v>0</v>
      </c>
      <c r="AS255" s="32" t="str">
        <f>vlookup($A255,MainData_Jackie!$1:$1000,10,false)</f>
        <v>0</v>
      </c>
      <c r="AT255" s="32" t="str">
        <f>vlookup($A255,MainData_Jackie!$1:$1000,11,false)</f>
        <v>2</v>
      </c>
      <c r="AU255" s="32" t="str">
        <f>vlookup($A255,MainData_Jackie!$1:$1000,12,false)</f>
        <v>13</v>
      </c>
      <c r="AV255" s="32" t="str">
        <f>vlookup($A255,MainData_Jackie!$1:$1000,13,false)</f>
        <v>gmail</v>
      </c>
      <c r="AW255" s="32" t="str">
        <f>vlookup($A255,MainData_Jackie!$1:$1000,14,false)</f>
        <v>com</v>
      </c>
      <c r="AX255" s="32" t="str">
        <f>vlookup($A255,MainData_Jackie!$1:$1000,15,false)</f>
        <v>1052</v>
      </c>
      <c r="AY255" s="32" t="str">
        <f>vlookup($A255,MainData_Jackie!$1:$1000,16,false)</f>
        <v>female</v>
      </c>
      <c r="AZ255" s="32" t="str">
        <f>vlookup($A255,Ian!254:1253,2,false)</f>
        <v>Ailene</v>
      </c>
      <c r="BA255" s="32" t="str">
        <f>vlookup($A255,Ian!254:1253,3,false)</f>
        <v/>
      </c>
      <c r="BB255" s="32" t="str">
        <f>vlookup($A255,Ian!254:1253,4,false)</f>
        <v/>
      </c>
      <c r="BC255" s="32" t="str">
        <f>vlookup($A255,Ian!254:1253,5,false)</f>
        <v/>
      </c>
      <c r="BD255" s="32" t="str">
        <f>vlookup($A255,Ian!254:1253,6,false)</f>
        <v/>
      </c>
      <c r="BE255" s="32" t="str">
        <f>vlookup($A255,Ian!254:1253,7,false)</f>
        <v/>
      </c>
      <c r="BF255" s="32" t="str">
        <f>vlookup($A255,Ian!254:1253,8,false)</f>
        <v/>
      </c>
      <c r="BG255" s="32" t="str">
        <f>vlookup(A255,SentimentScore!$1:$1000,2,false)</f>
        <v>0.006581</v>
      </c>
      <c r="BH255" s="50" t="str">
        <f>vlookup(A255,'Images with Key'!$1:$1000,32)</f>
        <v>https://s3-external-1.amazonaws.com/offertabs/offer/kxdcce/large/810_56535a5a5ad6a-ChiefSeattleClubLogo_horizontal.jpg</v>
      </c>
    </row>
    <row r="256">
      <c r="A256" s="12">
        <v>331.0</v>
      </c>
      <c r="B256" s="16" t="s">
        <v>4560</v>
      </c>
      <c r="C256" s="16" t="s">
        <v>3643</v>
      </c>
      <c r="D256" s="18" t="b">
        <v>1</v>
      </c>
      <c r="E256" s="12">
        <v>0.0</v>
      </c>
      <c r="F256" s="12">
        <v>0.0</v>
      </c>
      <c r="G256" s="12">
        <v>0.0</v>
      </c>
      <c r="H256" s="20">
        <v>42311.381944444445</v>
      </c>
      <c r="I256" s="16" t="s">
        <v>3644</v>
      </c>
      <c r="J256" s="16" t="s">
        <v>3645</v>
      </c>
      <c r="K256" s="16" t="s">
        <v>3646</v>
      </c>
      <c r="L256" s="18" t="e">
        <v>#N/A</v>
      </c>
      <c r="M256" s="18" t="e">
        <v>#N/A</v>
      </c>
      <c r="N256" s="18" t="e">
        <v>#N/A</v>
      </c>
      <c r="O256" s="18" t="e">
        <v>#N/A</v>
      </c>
      <c r="P256" s="18" t="e">
        <v>#N/A</v>
      </c>
      <c r="Q256" s="16" t="s">
        <v>3648</v>
      </c>
      <c r="R256" s="18" t="b">
        <v>1</v>
      </c>
      <c r="S256" s="18" t="b">
        <v>0</v>
      </c>
      <c r="T256" s="12">
        <v>60477.0</v>
      </c>
      <c r="U256" s="16" t="s">
        <v>3650</v>
      </c>
      <c r="V256" s="16" t="s">
        <v>369</v>
      </c>
      <c r="W256" s="51">
        <v>447998.0</v>
      </c>
      <c r="X256" s="51">
        <v>441207.0</v>
      </c>
      <c r="Y256" s="16" t="s">
        <v>2142</v>
      </c>
      <c r="Z256" s="16" t="s">
        <v>4931</v>
      </c>
      <c r="AA256" s="16"/>
      <c r="AB256" s="16"/>
      <c r="AC256" s="32" t="str">
        <f>vlookup(A256,Jilian!$1:$1000,30,false)</f>
        <v/>
      </c>
      <c r="AD256" s="32" t="str">
        <f>vlookup($A256,Jilian!$1:$1000,28,false)</f>
        <v>4</v>
      </c>
      <c r="AE256" s="32" t="str">
        <f>vlookup($A256,Jilian!$1:$1000,29,false)</f>
        <v>#crisispregnancy #orgmadeadifferenceinmylife</v>
      </c>
      <c r="AF256" s="32" t="str">
        <f>vlookup(I256,'IP addresss'!$2:$1000,3,false)</f>
        <v>North America</v>
      </c>
      <c r="AG256" s="32" t="str">
        <f>vlookup(I256,'IP addresss'!$2:$1000,6,false)</f>
        <v>IL</v>
      </c>
      <c r="AH256" s="32" t="str">
        <f>vlookup(I256,'IP addresss'!$2:$1000,8,false)</f>
        <v>Harvey</v>
      </c>
      <c r="AI256" s="32" t="str">
        <f>vlookup(I256,'IP addresss'!$2:$1000,10,false)</f>
        <v>41.60879898</v>
      </c>
      <c r="AJ256" s="32" t="str">
        <f>vlookup(I256,'IP addresss'!$2:$1000,11,false)</f>
        <v>-87.67389679</v>
      </c>
      <c r="AK256" s="32" t="str">
        <f>vlookup(A256,MainData_Jackie!$1:$1000,2,false)</f>
        <v>Matasha MurrellJones</v>
      </c>
      <c r="AL256" s="32" t="str">
        <f>vlookup($A256,MainData_Jackie!$1:$1000,3,false)</f>
        <v>682</v>
      </c>
      <c r="AM256" s="32" t="str">
        <f>vlookup($A256,MainData_Jackie!$1:$1000,4,false)</f>
        <v>112</v>
      </c>
      <c r="AN256" s="32" t="str">
        <f>vlookup($A256,MainData_Jackie!$1:$1000,5,false)</f>
        <v>18</v>
      </c>
      <c r="AO256" s="32" t="str">
        <f>vlookup($A256,MainData_Jackie!$1:$1000,6,false)</f>
        <v>0</v>
      </c>
      <c r="AP256" s="32" t="str">
        <f>vlookup($A256,MainData_Jackie!$1:$1000,7,false)</f>
        <v>0</v>
      </c>
      <c r="AQ256" s="32" t="str">
        <f>vlookup($A256,MainData_Jackie!$1:$1000,8,false)</f>
        <v>0</v>
      </c>
      <c r="AR256" s="32" t="str">
        <f>vlookup($A256,MainData_Jackie!$1:$1000,9,false)</f>
        <v>0</v>
      </c>
      <c r="AS256" s="32" t="str">
        <f>vlookup($A256,MainData_Jackie!$1:$1000,10,false)</f>
        <v>2</v>
      </c>
      <c r="AT256" s="32" t="str">
        <f>vlookup($A256,MainData_Jackie!$1:$1000,11,false)</f>
        <v>0</v>
      </c>
      <c r="AU256" s="32" t="str">
        <f>vlookup($A256,MainData_Jackie!$1:$1000,12,false)</f>
        <v>19</v>
      </c>
      <c r="AV256" s="32" t="str">
        <f>vlookup($A256,MainData_Jackie!$1:$1000,13,false)</f>
        <v>gmail</v>
      </c>
      <c r="AW256" s="32" t="str">
        <f>vlookup($A256,MainData_Jackie!$1:$1000,14,false)</f>
        <v>com</v>
      </c>
      <c r="AX256" s="32" t="str">
        <f>vlookup($A256,MainData_Jackie!$1:$1000,15,false)</f>
        <v>942</v>
      </c>
      <c r="AY256" s="32" t="str">
        <f>vlookup($A256,MainData_Jackie!$1:$1000,16,false)</f>
        <v/>
      </c>
      <c r="AZ256" s="32" t="str">
        <f>vlookup($A256,Ian!255:1254,2,false)</f>
        <v>Matasha</v>
      </c>
      <c r="BA256" s="32" t="str">
        <f>vlookup($A256,Ian!255:1254,3,false)</f>
        <v>Murrelljones</v>
      </c>
      <c r="BB256" s="32" t="str">
        <f>vlookup($A256,Ian!255:1254,4,false)</f>
        <v/>
      </c>
      <c r="BC256" s="32" t="str">
        <f>vlookup($A256,Ian!255:1254,5,false)</f>
        <v/>
      </c>
      <c r="BD256" s="32" t="str">
        <f>vlookup($A256,Ian!255:1254,6,false)</f>
        <v/>
      </c>
      <c r="BE256" s="32" t="str">
        <f>vlookup($A256,Ian!255:1254,7,false)</f>
        <v/>
      </c>
      <c r="BF256" s="32" t="str">
        <f>vlookup($A256,Ian!255:1254,8,false)</f>
        <v/>
      </c>
      <c r="BG256" s="32" t="str">
        <f>vlookup(A256,SentimentScore!$1:$1000,2,false)</f>
        <v>0.880164</v>
      </c>
      <c r="BH256" s="50" t="str">
        <f>vlookup(A256,'Images with Key'!$1:$1000,32)</f>
        <v>https://s3-external-1.amazonaws.com/offertabs/offer/kxdcce/large/810_563acb80a5672-1499577_10201501824521895_215473747_n.jpg</v>
      </c>
    </row>
    <row r="257">
      <c r="A257" s="12">
        <v>336.0</v>
      </c>
      <c r="B257" s="16" t="s">
        <v>4560</v>
      </c>
      <c r="C257" s="16" t="s">
        <v>3690</v>
      </c>
      <c r="D257" s="18" t="b">
        <v>1</v>
      </c>
      <c r="E257" s="12">
        <v>2.0</v>
      </c>
      <c r="F257" s="12">
        <v>0.0</v>
      </c>
      <c r="G257" s="12">
        <v>2.0</v>
      </c>
      <c r="H257" s="20">
        <v>42316.72638888889</v>
      </c>
      <c r="I257" s="16" t="s">
        <v>3691</v>
      </c>
      <c r="J257" s="16" t="s">
        <v>3693</v>
      </c>
      <c r="K257" s="16" t="s">
        <v>3694</v>
      </c>
      <c r="L257" s="18" t="e">
        <v>#N/A</v>
      </c>
      <c r="M257" s="18" t="e">
        <v>#N/A</v>
      </c>
      <c r="N257" s="18" t="e">
        <v>#N/A</v>
      </c>
      <c r="O257" s="18" t="e">
        <v>#N/A</v>
      </c>
      <c r="P257" s="18" t="e">
        <v>#N/A</v>
      </c>
      <c r="Q257" s="16" t="s">
        <v>3695</v>
      </c>
      <c r="R257" s="18" t="b">
        <v>1</v>
      </c>
      <c r="S257" s="18" t="b">
        <v>1</v>
      </c>
      <c r="T257" s="16" t="s">
        <v>3696</v>
      </c>
      <c r="U257" s="16" t="s">
        <v>368</v>
      </c>
      <c r="V257" s="16" t="s">
        <v>369</v>
      </c>
      <c r="W257" s="51">
        <v>3451802.0</v>
      </c>
      <c r="X257" s="51">
        <v>3511771.0</v>
      </c>
      <c r="Y257" s="16" t="s">
        <v>3697</v>
      </c>
      <c r="Z257" s="16" t="s">
        <v>4937</v>
      </c>
      <c r="AA257" s="16"/>
      <c r="AB257" s="16"/>
      <c r="AC257" s="32" t="str">
        <f>vlookup(A257,Jilian!$1:$1000,30,false)</f>
        <v/>
      </c>
      <c r="AD257" s="32" t="str">
        <f>vlookup($A257,Jilian!$1:$1000,28,false)</f>
        <v>4</v>
      </c>
      <c r="AE257" s="32" t="str">
        <f>vlookup($A257,Jilian!$1:$1000,29,false)</f>
        <v>#illness #connection #dontwantotherstostrugglethewayidid</v>
      </c>
      <c r="AF257" s="32" t="str">
        <f>vlookup(I257,'IP addresss'!$2:$1000,3,false)</f>
        <v>North America</v>
      </c>
      <c r="AG257" s="32" t="str">
        <f>vlookup(I257,'IP addresss'!$2:$1000,6,false)</f>
        <v>WA</v>
      </c>
      <c r="AH257" s="32" t="str">
        <f>vlookup(I257,'IP addresss'!$2:$1000,8,false)</f>
        <v>Everett</v>
      </c>
      <c r="AI257" s="32" t="str">
        <f>vlookup(I257,'IP addresss'!$2:$1000,10,false)</f>
        <v>47.9015007</v>
      </c>
      <c r="AJ257" s="32" t="str">
        <f>vlookup(I257,'IP addresss'!$2:$1000,11,false)</f>
        <v>-122.1844025</v>
      </c>
      <c r="AK257" s="32" t="str">
        <f>vlookup(A257,MainData_Jackie!$1:$1000,2,false)</f>
        <v>Taleena Koch</v>
      </c>
      <c r="AL257" s="32" t="str">
        <f>vlookup($A257,MainData_Jackie!$1:$1000,3,false)</f>
        <v>1194</v>
      </c>
      <c r="AM257" s="32" t="str">
        <f>vlookup($A257,MainData_Jackie!$1:$1000,4,false)</f>
        <v>224</v>
      </c>
      <c r="AN257" s="32" t="str">
        <f>vlookup($A257,MainData_Jackie!$1:$1000,5,false)</f>
        <v>27</v>
      </c>
      <c r="AO257" s="32" t="str">
        <f>vlookup($A257,MainData_Jackie!$1:$1000,6,false)</f>
        <v>1</v>
      </c>
      <c r="AP257" s="32" t="str">
        <f>vlookup($A257,MainData_Jackie!$1:$1000,7,false)</f>
        <v>0</v>
      </c>
      <c r="AQ257" s="32" t="str">
        <f>vlookup($A257,MainData_Jackie!$1:$1000,8,false)</f>
        <v>0</v>
      </c>
      <c r="AR257" s="32" t="str">
        <f>vlookup($A257,MainData_Jackie!$1:$1000,9,false)</f>
        <v>0</v>
      </c>
      <c r="AS257" s="32" t="str">
        <f>vlookup($A257,MainData_Jackie!$1:$1000,10,false)</f>
        <v>0</v>
      </c>
      <c r="AT257" s="32" t="str">
        <f>vlookup($A257,MainData_Jackie!$1:$1000,11,false)</f>
        <v>6</v>
      </c>
      <c r="AU257" s="32" t="str">
        <f>vlookup($A257,MainData_Jackie!$1:$1000,12,false)</f>
        <v>52</v>
      </c>
      <c r="AV257" s="32" t="str">
        <f>vlookup($A257,MainData_Jackie!$1:$1000,13,false)</f>
        <v>gmail</v>
      </c>
      <c r="AW257" s="32" t="str">
        <f>vlookup($A257,MainData_Jackie!$1:$1000,14,false)</f>
        <v>com</v>
      </c>
      <c r="AX257" s="32" t="str">
        <f>vlookup($A257,MainData_Jackie!$1:$1000,15,false)</f>
        <v>1591</v>
      </c>
      <c r="AY257" s="32" t="str">
        <f>vlookup($A257,MainData_Jackie!$1:$1000,16,false)</f>
        <v/>
      </c>
      <c r="AZ257" s="32" t="str">
        <f>vlookup($A257,Ian!256:1255,2,false)</f>
        <v>Taleena</v>
      </c>
      <c r="BA257" s="32" t="str">
        <f>vlookup($A257,Ian!256:1255,3,false)</f>
        <v>Koch</v>
      </c>
      <c r="BB257" s="32" t="str">
        <f>vlookup($A257,Ian!256:1255,4,false)</f>
        <v/>
      </c>
      <c r="BC257" s="32" t="str">
        <f>vlookup($A257,Ian!256:1255,5,false)</f>
        <v/>
      </c>
      <c r="BD257" s="32" t="str">
        <f>vlookup($A257,Ian!256:1255,6,false)</f>
        <v/>
      </c>
      <c r="BE257" s="32" t="str">
        <f>vlookup($A257,Ian!256:1255,7,false)</f>
        <v/>
      </c>
      <c r="BF257" s="32" t="str">
        <f>vlookup($A257,Ian!256:1255,8,false)</f>
        <v/>
      </c>
      <c r="BG257" s="32" t="str">
        <f>vlookup(A257,SentimentScore!$1:$1000,2,false)</f>
        <v>1</v>
      </c>
      <c r="BH257" s="50" t="str">
        <f>vlookup(A257,'Images with Key'!$1:$1000,32)</f>
        <v>https://s3-external-1.amazonaws.com/offertabs/offer/kxdcce/large/810_56426259903f2-10340125_876752979007295_3623667914780095962_n.jpg</v>
      </c>
    </row>
    <row r="258">
      <c r="A258" s="12">
        <v>504.0</v>
      </c>
      <c r="B258" s="16" t="s">
        <v>4560</v>
      </c>
      <c r="C258" s="16" t="s">
        <v>4941</v>
      </c>
      <c r="D258" s="18" t="b">
        <v>0</v>
      </c>
      <c r="E258" s="12">
        <v>42.0</v>
      </c>
      <c r="F258" s="12">
        <v>21.0</v>
      </c>
      <c r="G258" s="12">
        <v>21.0</v>
      </c>
      <c r="H258" s="20">
        <v>42327.9375</v>
      </c>
      <c r="I258" s="16" t="s">
        <v>4942</v>
      </c>
      <c r="J258" s="16" t="s">
        <v>4943</v>
      </c>
      <c r="K258" s="16" t="s">
        <v>4944</v>
      </c>
      <c r="L258" s="18" t="e">
        <v>#N/A</v>
      </c>
      <c r="M258" s="18" t="e">
        <v>#N/A</v>
      </c>
      <c r="N258" s="18" t="e">
        <v>#N/A</v>
      </c>
      <c r="O258" s="18" t="e">
        <v>#N/A</v>
      </c>
      <c r="P258" s="18" t="e">
        <v>#N/A</v>
      </c>
      <c r="Q258" s="16" t="s">
        <v>4939</v>
      </c>
      <c r="R258" s="18" t="b">
        <v>1</v>
      </c>
      <c r="S258" s="18" t="b">
        <v>0</v>
      </c>
      <c r="T258" s="12">
        <v>60654.0</v>
      </c>
      <c r="U258" s="16" t="s">
        <v>368</v>
      </c>
      <c r="V258" s="16" t="s">
        <v>369</v>
      </c>
      <c r="W258" s="22"/>
      <c r="X258" s="22"/>
      <c r="Y258" s="22"/>
      <c r="Z258" s="16" t="s">
        <v>4949</v>
      </c>
      <c r="AA258" s="16"/>
      <c r="AB258" s="16"/>
      <c r="AC258" s="32" t="str">
        <f>vlookup(A258,Jilian!$1:$1000,30,false)</f>
        <v/>
      </c>
      <c r="AD258" s="32" t="str">
        <f>vlookup($A258,Jilian!$1:$1000,28,false)</f>
        <v>5</v>
      </c>
      <c r="AE258" s="32" t="str">
        <f>vlookup($A258,Jilian!$1:$1000,29,false)</f>
        <v>#illness #connection #orgmadeadifferenceinmylife</v>
      </c>
      <c r="AF258" s="32" t="str">
        <f>vlookup(I258,'IP addresss'!$2:$1000,3,false)</f>
        <v>North America</v>
      </c>
      <c r="AG258" s="32" t="str">
        <f>vlookup(I258,'IP addresss'!$2:$1000,6,false)</f>
        <v>NY</v>
      </c>
      <c r="AH258" s="32" t="str">
        <f>vlookup(I258,'IP addresss'!$2:$1000,8,false)</f>
        <v>New York</v>
      </c>
      <c r="AI258" s="32" t="str">
        <f>vlookup(I258,'IP addresss'!$2:$1000,10,false)</f>
        <v>40.76250076</v>
      </c>
      <c r="AJ258" s="32" t="str">
        <f>vlookup(I258,'IP addresss'!$2:$1000,11,false)</f>
        <v>-73.95030212</v>
      </c>
      <c r="AK258" s="32" t="str">
        <f>vlookup(A258,MainData_Jackie!$1:$1000,2,false)</f>
        <v>Eileen M. Sullivan-Warmbrand</v>
      </c>
      <c r="AL258" s="32" t="str">
        <f>vlookup($A258,MainData_Jackie!$1:$1000,3,false)</f>
        <v>4245</v>
      </c>
      <c r="AM258" s="32" t="str">
        <f>vlookup($A258,MainData_Jackie!$1:$1000,4,false)</f>
        <v>719</v>
      </c>
      <c r="AN258" s="32" t="str">
        <f>vlookup($A258,MainData_Jackie!$1:$1000,5,false)</f>
        <v>209</v>
      </c>
      <c r="AO258" s="32" t="str">
        <f>vlookup($A258,MainData_Jackie!$1:$1000,6,false)</f>
        <v>0</v>
      </c>
      <c r="AP258" s="32" t="str">
        <f>vlookup($A258,MainData_Jackie!$1:$1000,7,false)</f>
        <v>0</v>
      </c>
      <c r="AQ258" s="32" t="str">
        <f>vlookup($A258,MainData_Jackie!$1:$1000,8,false)</f>
        <v>0</v>
      </c>
      <c r="AR258" s="32" t="str">
        <f>vlookup($A258,MainData_Jackie!$1:$1000,9,false)</f>
        <v>0</v>
      </c>
      <c r="AS258" s="32" t="str">
        <f>vlookup($A258,MainData_Jackie!$1:$1000,10,false)</f>
        <v>0</v>
      </c>
      <c r="AT258" s="32" t="str">
        <f>vlookup($A258,MainData_Jackie!$1:$1000,11,false)</f>
        <v>5</v>
      </c>
      <c r="AU258" s="32" t="str">
        <f>vlookup($A258,MainData_Jackie!$1:$1000,12,false)</f>
        <v>90</v>
      </c>
      <c r="AV258" s="32" t="str">
        <f>vlookup($A258,MainData_Jackie!$1:$1000,13,false)</f>
        <v>gmail</v>
      </c>
      <c r="AW258" s="32" t="str">
        <f>vlookup($A258,MainData_Jackie!$1:$1000,14,false)</f>
        <v>com</v>
      </c>
      <c r="AX258" s="32" t="str">
        <f>vlookup($A258,MainData_Jackie!$1:$1000,15,false)</f>
        <v>5574</v>
      </c>
      <c r="AY258" s="32" t="str">
        <f>vlookup($A258,MainData_Jackie!$1:$1000,16,false)</f>
        <v>female</v>
      </c>
      <c r="AZ258" s="32" t="str">
        <f>vlookup($A258,Ian!257:1256,2,false)</f>
        <v>Eileen</v>
      </c>
      <c r="BA258" s="32" t="str">
        <f>vlookup($A258,Ian!257:1256,3,false)</f>
        <v>Warmbrand</v>
      </c>
      <c r="BB258" s="32" t="str">
        <f>vlookup($A258,Ian!257:1256,4,false)</f>
        <v>Peekskill</v>
      </c>
      <c r="BC258" s="32" t="str">
        <f>vlookup($A258,Ian!257:1256,5,false)</f>
        <v>United States</v>
      </c>
      <c r="BD258" s="32" t="str">
        <f>vlookup($A258,Ian!257:1256,6,false)</f>
        <v>New York</v>
      </c>
      <c r="BE258" s="32" t="str">
        <f>vlookup($A258,Ian!257:1256,7,false)</f>
        <v>Art Is Everywhere</v>
      </c>
      <c r="BF258" s="32" t="str">
        <f>vlookup($A258,Ian!257:1256,8,false)</f>
        <v>Meditative Art Workshop Director</v>
      </c>
      <c r="BG258" s="32" t="str">
        <f>vlookup(A258,SentimentScore!$1:$1000,2,false)</f>
        <v>0.999552</v>
      </c>
      <c r="BH258" s="50" t="str">
        <f>vlookup(A258,'Images with Key'!$1:$1000,32)</f>
        <v>https://s3-external-1.amazonaws.com/offertabs/offer/kxdcce/large/810_5638fa30789ee-Foundation-GivingTuesday.jpg</v>
      </c>
    </row>
    <row r="259">
      <c r="A259" s="12">
        <v>531.0</v>
      </c>
      <c r="B259" s="16" t="s">
        <v>4560</v>
      </c>
      <c r="C259" s="16" t="s">
        <v>4953</v>
      </c>
      <c r="D259" s="18" t="b">
        <v>0</v>
      </c>
      <c r="E259" s="12">
        <v>68.0</v>
      </c>
      <c r="F259" s="12">
        <v>23.0</v>
      </c>
      <c r="G259" s="12">
        <v>45.0</v>
      </c>
      <c r="H259" s="20">
        <v>42331.60555555556</v>
      </c>
      <c r="I259" s="16" t="s">
        <v>4955</v>
      </c>
      <c r="J259" s="16" t="s">
        <v>4956</v>
      </c>
      <c r="K259" s="16" t="s">
        <v>4957</v>
      </c>
      <c r="L259" s="18" t="e">
        <v>#N/A</v>
      </c>
      <c r="M259" s="18" t="e">
        <v>#N/A</v>
      </c>
      <c r="N259" s="18" t="e">
        <v>#N/A</v>
      </c>
      <c r="O259" s="18" t="e">
        <v>#N/A</v>
      </c>
      <c r="P259" s="18" t="e">
        <v>#N/A</v>
      </c>
      <c r="Q259" s="16" t="s">
        <v>4952</v>
      </c>
      <c r="R259" s="18" t="b">
        <v>1</v>
      </c>
      <c r="S259" s="18" t="b">
        <v>1</v>
      </c>
      <c r="T259" s="12">
        <v>62791.0</v>
      </c>
      <c r="U259" s="16" t="s">
        <v>3359</v>
      </c>
      <c r="V259" s="16" t="s">
        <v>369</v>
      </c>
      <c r="W259" s="22"/>
      <c r="X259" s="22"/>
      <c r="Y259" s="22"/>
      <c r="Z259" s="16" t="s">
        <v>4962</v>
      </c>
      <c r="AA259" s="16"/>
      <c r="AB259" s="16"/>
      <c r="AC259" s="32" t="str">
        <f>vlookup(A259,Jilian!$1:$1000,30,false)</f>
        <v/>
      </c>
      <c r="AD259" s="32" t="str">
        <f>vlookup($A259,Jilian!$1:$1000,28,false)</f>
        <v>1</v>
      </c>
      <c r="AE259" s="32" t="str">
        <f>vlookup($A259,Jilian!$1:$1000,29,false)</f>
        <v>#animals</v>
      </c>
      <c r="AF259" s="32" t="str">
        <f>vlookup(I259,'IP addresss'!$2:$1000,3,false)</f>
        <v>North America</v>
      </c>
      <c r="AG259" s="32" t="str">
        <f>vlookup(I259,'IP addresss'!$2:$1000,6,false)</f>
        <v>IN</v>
      </c>
      <c r="AH259" s="32" t="str">
        <f>vlookup(I259,'IP addresss'!$2:$1000,8,false)</f>
        <v>Wheatfield</v>
      </c>
      <c r="AI259" s="32" t="str">
        <f>vlookup(I259,'IP addresss'!$2:$1000,10,false)</f>
        <v>41.17520142</v>
      </c>
      <c r="AJ259" s="32" t="str">
        <f>vlookup(I259,'IP addresss'!$2:$1000,11,false)</f>
        <v>-87.04560089</v>
      </c>
      <c r="AK259" s="32" t="str">
        <f>vlookup(A259,MainData_Jackie!$1:$1000,2,false)</f>
        <v>Lori Lynn Sadelack</v>
      </c>
      <c r="AL259" s="32" t="str">
        <f>vlookup($A259,MainData_Jackie!$1:$1000,3,false)</f>
        <v>4609</v>
      </c>
      <c r="AM259" s="32" t="str">
        <f>vlookup($A259,MainData_Jackie!$1:$1000,4,false)</f>
        <v>774</v>
      </c>
      <c r="AN259" s="32" t="str">
        <f>vlookup($A259,MainData_Jackie!$1:$1000,5,false)</f>
        <v>254</v>
      </c>
      <c r="AO259" s="32" t="str">
        <f>vlookup($A259,MainData_Jackie!$1:$1000,6,false)</f>
        <v>1</v>
      </c>
      <c r="AP259" s="32" t="str">
        <f>vlookup($A259,MainData_Jackie!$1:$1000,7,false)</f>
        <v>1</v>
      </c>
      <c r="AQ259" s="32" t="str">
        <f>vlookup($A259,MainData_Jackie!$1:$1000,8,false)</f>
        <v>0</v>
      </c>
      <c r="AR259" s="32" t="str">
        <f>vlookup($A259,MainData_Jackie!$1:$1000,9,false)</f>
        <v>0</v>
      </c>
      <c r="AS259" s="32" t="str">
        <f>vlookup($A259,MainData_Jackie!$1:$1000,10,false)</f>
        <v>1</v>
      </c>
      <c r="AT259" s="32" t="str">
        <f>vlookup($A259,MainData_Jackie!$1:$1000,11,false)</f>
        <v>21</v>
      </c>
      <c r="AU259" s="32" t="str">
        <f>vlookup($A259,MainData_Jackie!$1:$1000,12,false)</f>
        <v>108</v>
      </c>
      <c r="AV259" s="32" t="str">
        <f>vlookup($A259,MainData_Jackie!$1:$1000,13,false)</f>
        <v>gmail</v>
      </c>
      <c r="AW259" s="32" t="str">
        <f>vlookup($A259,MainData_Jackie!$1:$1000,14,false)</f>
        <v>com</v>
      </c>
      <c r="AX259" s="32" t="str">
        <f>vlookup($A259,MainData_Jackie!$1:$1000,15,false)</f>
        <v>5955</v>
      </c>
      <c r="AY259" s="32" t="str">
        <f>vlookup($A259,MainData_Jackie!$1:$1000,16,false)</f>
        <v>female</v>
      </c>
      <c r="AZ259" s="32" t="str">
        <f>vlookup($A259,Ian!258:1257,2,false)</f>
        <v>Lori</v>
      </c>
      <c r="BA259" s="32" t="str">
        <f>vlookup($A259,Ian!258:1257,3,false)</f>
        <v>Sadelack</v>
      </c>
      <c r="BB259" s="32" t="str">
        <f>vlookup($A259,Ian!258:1257,4,false)</f>
        <v>Hebron</v>
      </c>
      <c r="BC259" s="32" t="str">
        <f>vlookup($A259,Ian!258:1257,5,false)</f>
        <v>United States</v>
      </c>
      <c r="BD259" s="32" t="str">
        <f>vlookup($A259,Ian!258:1257,6,false)</f>
        <v>Indiana</v>
      </c>
      <c r="BE259" s="32" t="str">
        <f>vlookup($A259,Ian!258:1257,7,false)</f>
        <v>Medcor</v>
      </c>
      <c r="BF259" s="32" t="str">
        <f>vlookup($A259,Ian!258:1257,8,false)</f>
        <v>Lead Medical Administrator</v>
      </c>
      <c r="BG259" s="32" t="str">
        <f>vlookup(A259,SentimentScore!$1:$1000,2,false)</f>
        <v>0.990968</v>
      </c>
      <c r="BH259" s="50" t="str">
        <f>vlookup(A259,'Images with Key'!$1:$1000,32)</f>
        <v>https://s3-external-1.amazonaws.com/offertabs/offer/kxdcce/large/810_5654d9c55884d-AuroraAfter.jpg</v>
      </c>
    </row>
    <row r="260">
      <c r="A260" s="12">
        <v>613.0</v>
      </c>
      <c r="B260" s="16" t="s">
        <v>4560</v>
      </c>
      <c r="C260" s="16" t="s">
        <v>385</v>
      </c>
      <c r="D260" s="18" t="b">
        <v>1</v>
      </c>
      <c r="E260" s="12">
        <v>0.0</v>
      </c>
      <c r="F260" s="12">
        <v>0.0</v>
      </c>
      <c r="G260" s="12">
        <v>0.0</v>
      </c>
      <c r="H260" s="20">
        <v>42325.79236111111</v>
      </c>
      <c r="I260" s="16" t="s">
        <v>4964</v>
      </c>
      <c r="J260" s="16" t="s">
        <v>387</v>
      </c>
      <c r="K260" s="16" t="s">
        <v>4965</v>
      </c>
      <c r="L260" s="18" t="e">
        <v>#N/A</v>
      </c>
      <c r="M260" s="18" t="e">
        <v>#N/A</v>
      </c>
      <c r="N260" s="18" t="e">
        <v>#N/A</v>
      </c>
      <c r="O260" s="18" t="e">
        <v>#N/A</v>
      </c>
      <c r="P260" s="18" t="e">
        <v>#N/A</v>
      </c>
      <c r="Q260" s="16" t="s">
        <v>4963</v>
      </c>
      <c r="R260" s="18" t="b">
        <v>0</v>
      </c>
      <c r="S260" s="18" t="b">
        <v>0</v>
      </c>
      <c r="T260" s="12">
        <v>60051.0</v>
      </c>
      <c r="U260" s="16" t="s">
        <v>390</v>
      </c>
      <c r="V260" s="16" t="s">
        <v>369</v>
      </c>
      <c r="W260" s="22"/>
      <c r="X260" s="22"/>
      <c r="Y260" s="16" t="s">
        <v>391</v>
      </c>
      <c r="Z260" s="16" t="s">
        <v>4967</v>
      </c>
      <c r="AA260" s="12">
        <v>1.0</v>
      </c>
      <c r="AB260" s="12">
        <v>2.0</v>
      </c>
      <c r="AC260" s="32" t="str">
        <f>vlookup(A260,Jilian!$1:$1000,30,false)</f>
        <v/>
      </c>
      <c r="AD260" s="32" t="str">
        <f>vlookup($A260,Jilian!$1:$1000,28,false)</f>
        <v>2</v>
      </c>
      <c r="AE260" s="32" t="str">
        <f>vlookup($A260,Jilian!$1:$1000,29,false)</f>
        <v/>
      </c>
      <c r="AF260" s="32" t="str">
        <f>vlookup(I260,'IP addresss'!$2:$1000,3,false)</f>
        <v>North America</v>
      </c>
      <c r="AG260" s="32" t="str">
        <f>vlookup(I260,'IP addresss'!$2:$1000,6,false)</f>
        <v>IL</v>
      </c>
      <c r="AH260" s="32" t="str">
        <f>vlookup(I260,'IP addresss'!$2:$1000,8,false)</f>
        <v>Rolling Meadows</v>
      </c>
      <c r="AI260" s="32" t="str">
        <f>vlookup(I260,'IP addresss'!$2:$1000,10,false)</f>
        <v>42.06779861</v>
      </c>
      <c r="AJ260" s="32" t="str">
        <f>vlookup(I260,'IP addresss'!$2:$1000,11,false)</f>
        <v>-88.01850128</v>
      </c>
      <c r="AK260" s="32" t="str">
        <f>vlookup(A260,MainData_Jackie!$1:$1000,2,false)</f>
        <v>Tracy Williams</v>
      </c>
      <c r="AL260" s="32" t="str">
        <f>vlookup($A260,MainData_Jackie!$1:$1000,3,false)</f>
        <v>1834</v>
      </c>
      <c r="AM260" s="32" t="str">
        <f>vlookup($A260,MainData_Jackie!$1:$1000,4,false)</f>
        <v>333</v>
      </c>
      <c r="AN260" s="32" t="str">
        <f>vlookup($A260,MainData_Jackie!$1:$1000,5,false)</f>
        <v>27</v>
      </c>
      <c r="AO260" s="32" t="str">
        <f>vlookup($A260,MainData_Jackie!$1:$1000,6,false)</f>
        <v>0</v>
      </c>
      <c r="AP260" s="32" t="str">
        <f>vlookup($A260,MainData_Jackie!$1:$1000,7,false)</f>
        <v>0</v>
      </c>
      <c r="AQ260" s="32" t="str">
        <f>vlookup($A260,MainData_Jackie!$1:$1000,8,false)</f>
        <v>0</v>
      </c>
      <c r="AR260" s="32" t="str">
        <f>vlookup($A260,MainData_Jackie!$1:$1000,9,false)</f>
        <v>0</v>
      </c>
      <c r="AS260" s="32" t="str">
        <f>vlookup($A260,MainData_Jackie!$1:$1000,10,false)</f>
        <v>0</v>
      </c>
      <c r="AT260" s="32" t="str">
        <f>vlookup($A260,MainData_Jackie!$1:$1000,11,false)</f>
        <v>6</v>
      </c>
      <c r="AU260" s="32" t="str">
        <f>vlookup($A260,MainData_Jackie!$1:$1000,12,false)</f>
        <v>35</v>
      </c>
      <c r="AV260" s="32" t="str">
        <f>vlookup($A260,MainData_Jackie!$1:$1000,13,false)</f>
        <v>gmail</v>
      </c>
      <c r="AW260" s="32" t="str">
        <f>vlookup($A260,MainData_Jackie!$1:$1000,14,false)</f>
        <v>com</v>
      </c>
      <c r="AX260" s="32" t="str">
        <f>vlookup($A260,MainData_Jackie!$1:$1000,15,false)</f>
        <v>2558</v>
      </c>
      <c r="AY260" s="32" t="str">
        <f>vlookup($A260,MainData_Jackie!$1:$1000,16,false)</f>
        <v>female</v>
      </c>
      <c r="AZ260" s="32" t="str">
        <f>vlookup($A260,Ian!259:1258,2,false)</f>
        <v/>
      </c>
      <c r="BA260" s="32" t="str">
        <f>vlookup($A260,Ian!259:1258,3,false)</f>
        <v/>
      </c>
      <c r="BB260" s="32" t="str">
        <f>vlookup($A260,Ian!259:1258,4,false)</f>
        <v/>
      </c>
      <c r="BC260" s="32" t="str">
        <f>vlookup($A260,Ian!259:1258,5,false)</f>
        <v/>
      </c>
      <c r="BD260" s="32" t="str">
        <f>vlookup($A260,Ian!259:1258,6,false)</f>
        <v/>
      </c>
      <c r="BE260" s="32" t="str">
        <f>vlookup($A260,Ian!259:1258,7,false)</f>
        <v/>
      </c>
      <c r="BF260" s="32" t="str">
        <f>vlookup($A260,Ian!259:1258,8,false)</f>
        <v/>
      </c>
      <c r="BG260" s="32" t="str">
        <f>vlookup(A260,SentimentScore!$1:$1000,2,false)</f>
        <v>1</v>
      </c>
      <c r="BH260" s="32" t="str">
        <f>vlookup(A260,'Images with Key'!$1:$1000,32)</f>
        <v/>
      </c>
    </row>
    <row r="261">
      <c r="A261" s="12">
        <v>614.0</v>
      </c>
      <c r="B261" s="16" t="s">
        <v>4560</v>
      </c>
      <c r="C261" s="16" t="s">
        <v>385</v>
      </c>
      <c r="D261" s="18" t="b">
        <v>1</v>
      </c>
      <c r="E261" s="12">
        <v>3.0</v>
      </c>
      <c r="F261" s="12">
        <v>0.0</v>
      </c>
      <c r="G261" s="12">
        <v>3.0</v>
      </c>
      <c r="H261" s="20">
        <v>42326.339583333334</v>
      </c>
      <c r="I261" s="16" t="s">
        <v>4969</v>
      </c>
      <c r="J261" s="16" t="s">
        <v>387</v>
      </c>
      <c r="K261" s="16" t="s">
        <v>4970</v>
      </c>
      <c r="L261" s="18" t="e">
        <v>#N/A</v>
      </c>
      <c r="M261" s="18" t="e">
        <v>#N/A</v>
      </c>
      <c r="N261" s="18" t="e">
        <v>#N/A</v>
      </c>
      <c r="O261" s="18" t="e">
        <v>#N/A</v>
      </c>
      <c r="P261" s="18" t="e">
        <v>#N/A</v>
      </c>
      <c r="Q261" s="16" t="s">
        <v>4968</v>
      </c>
      <c r="R261" s="18" t="b">
        <v>0</v>
      </c>
      <c r="S261" s="18" t="b">
        <v>0</v>
      </c>
      <c r="T261" s="12">
        <v>60051.0</v>
      </c>
      <c r="U261" s="16" t="s">
        <v>390</v>
      </c>
      <c r="V261" s="16" t="s">
        <v>369</v>
      </c>
      <c r="W261" s="22"/>
      <c r="X261" s="22"/>
      <c r="Y261" s="16" t="s">
        <v>391</v>
      </c>
      <c r="Z261" s="16" t="s">
        <v>4972</v>
      </c>
      <c r="AA261" s="12">
        <v>1.0</v>
      </c>
      <c r="AB261" s="12">
        <v>4.0</v>
      </c>
      <c r="AC261" s="32" t="str">
        <f>vlookup(A261,Jilian!$1:$1000,30,false)</f>
        <v/>
      </c>
      <c r="AD261" s="32" t="str">
        <f>vlookup($A261,Jilian!$1:$1000,28,false)</f>
        <v>4</v>
      </c>
      <c r="AE261" s="32" t="str">
        <f>vlookup($A261,Jilian!$1:$1000,29,false)</f>
        <v/>
      </c>
      <c r="AF261" s="32" t="str">
        <f>vlookup(I261,'IP addresss'!$2:$1000,3,false)</f>
        <v>North America</v>
      </c>
      <c r="AG261" s="32" t="str">
        <f>vlookup(I261,'IP addresss'!$2:$1000,6,false)</f>
        <v>IL</v>
      </c>
      <c r="AH261" s="32" t="str">
        <f>vlookup(I261,'IP addresss'!$2:$1000,8,false)</f>
        <v>Hoffman Estates</v>
      </c>
      <c r="AI261" s="32" t="str">
        <f>vlookup(I261,'IP addresss'!$2:$1000,10,false)</f>
        <v>42.0428009</v>
      </c>
      <c r="AJ261" s="32" t="str">
        <f>vlookup(I261,'IP addresss'!$2:$1000,11,false)</f>
        <v>-88.07980347</v>
      </c>
      <c r="AK261" s="32" t="str">
        <f>vlookup(A261,MainData_Jackie!$1:$1000,2,false)</f>
        <v>Kris Olson</v>
      </c>
      <c r="AL261" s="32" t="str">
        <f>vlookup($A261,MainData_Jackie!$1:$1000,3,false)</f>
        <v>1708</v>
      </c>
      <c r="AM261" s="32" t="str">
        <f>vlookup($A261,MainData_Jackie!$1:$1000,4,false)</f>
        <v>321</v>
      </c>
      <c r="AN261" s="32" t="str">
        <f>vlookup($A261,MainData_Jackie!$1:$1000,5,false)</f>
        <v>59</v>
      </c>
      <c r="AO261" s="32" t="str">
        <f>vlookup($A261,MainData_Jackie!$1:$1000,6,false)</f>
        <v>0</v>
      </c>
      <c r="AP261" s="32" t="str">
        <f>vlookup($A261,MainData_Jackie!$1:$1000,7,false)</f>
        <v>0</v>
      </c>
      <c r="AQ261" s="32" t="str">
        <f>vlookup($A261,MainData_Jackie!$1:$1000,8,false)</f>
        <v>0</v>
      </c>
      <c r="AR261" s="32" t="str">
        <f>vlookup($A261,MainData_Jackie!$1:$1000,9,false)</f>
        <v>0</v>
      </c>
      <c r="AS261" s="32" t="str">
        <f>vlookup($A261,MainData_Jackie!$1:$1000,10,false)</f>
        <v>0</v>
      </c>
      <c r="AT261" s="32" t="str">
        <f>vlookup($A261,MainData_Jackie!$1:$1000,11,false)</f>
        <v>3</v>
      </c>
      <c r="AU261" s="32" t="str">
        <f>vlookup($A261,MainData_Jackie!$1:$1000,12,false)</f>
        <v>50</v>
      </c>
      <c r="AV261" s="32" t="str">
        <f>vlookup($A261,MainData_Jackie!$1:$1000,13,false)</f>
        <v>comcast</v>
      </c>
      <c r="AW261" s="32" t="str">
        <f>vlookup($A261,MainData_Jackie!$1:$1000,14,false)</f>
        <v>net</v>
      </c>
      <c r="AX261" s="32" t="str">
        <f>vlookup($A261,MainData_Jackie!$1:$1000,15,false)</f>
        <v>2263</v>
      </c>
      <c r="AY261" s="32" t="str">
        <f>vlookup($A261,MainData_Jackie!$1:$1000,16,false)</f>
        <v>male</v>
      </c>
      <c r="AZ261" s="32" t="str">
        <f>vlookup($A261,Ian!260:1259,2,false)</f>
        <v>Kris</v>
      </c>
      <c r="BA261" s="32" t="str">
        <f>vlookup($A261,Ian!260:1259,3,false)</f>
        <v>Olson</v>
      </c>
      <c r="BB261" s="32" t="str">
        <f>vlookup($A261,Ian!260:1259,4,false)</f>
        <v/>
      </c>
      <c r="BC261" s="32" t="str">
        <f>vlookup($A261,Ian!260:1259,5,false)</f>
        <v/>
      </c>
      <c r="BD261" s="32" t="str">
        <f>vlookup($A261,Ian!260:1259,6,false)</f>
        <v/>
      </c>
      <c r="BE261" s="32" t="str">
        <f>vlookup($A261,Ian!260:1259,7,false)</f>
        <v/>
      </c>
      <c r="BF261" s="32" t="str">
        <f>vlookup($A261,Ian!260:1259,8,false)</f>
        <v/>
      </c>
      <c r="BG261" s="32" t="str">
        <f>vlookup(A261,SentimentScore!$1:$1000,2,false)</f>
        <v>0.999998</v>
      </c>
      <c r="BH261" s="32" t="str">
        <f>vlookup(A261,'Images with Key'!$1:$1000,32)</f>
        <v/>
      </c>
    </row>
    <row r="262">
      <c r="A262" s="12">
        <v>640.0</v>
      </c>
      <c r="B262" s="16" t="s">
        <v>4560</v>
      </c>
      <c r="C262" s="16" t="s">
        <v>4975</v>
      </c>
      <c r="D262" s="18" t="b">
        <v>1</v>
      </c>
      <c r="E262" s="12">
        <v>1.0</v>
      </c>
      <c r="F262" s="12">
        <v>0.0</v>
      </c>
      <c r="G262" s="12">
        <v>1.0</v>
      </c>
      <c r="H262" s="20">
        <v>42328.74375</v>
      </c>
      <c r="I262" s="16" t="s">
        <v>4976</v>
      </c>
      <c r="J262" s="16" t="s">
        <v>4977</v>
      </c>
      <c r="K262" s="16" t="s">
        <v>4978</v>
      </c>
      <c r="L262" s="18" t="e">
        <v>#N/A</v>
      </c>
      <c r="M262" s="18" t="e">
        <v>#N/A</v>
      </c>
      <c r="N262" s="18" t="e">
        <v>#N/A</v>
      </c>
      <c r="O262" s="18" t="e">
        <v>#N/A</v>
      </c>
      <c r="P262" s="18" t="e">
        <v>#N/A</v>
      </c>
      <c r="Q262" s="16" t="s">
        <v>4974</v>
      </c>
      <c r="R262" s="18" t="b">
        <v>0</v>
      </c>
      <c r="S262" s="18" t="b">
        <v>0</v>
      </c>
      <c r="T262" s="12">
        <v>61704.0</v>
      </c>
      <c r="U262" s="16" t="s">
        <v>1629</v>
      </c>
      <c r="V262" s="16" t="s">
        <v>369</v>
      </c>
      <c r="W262" s="22"/>
      <c r="X262" s="22"/>
      <c r="Y262" s="22"/>
      <c r="Z262" s="16" t="s">
        <v>4982</v>
      </c>
      <c r="AA262" s="12">
        <v>1.0</v>
      </c>
      <c r="AB262" s="12">
        <v>1.0</v>
      </c>
      <c r="AC262" s="32" t="str">
        <f>vlookup(A262,Jilian!$1:$1000,30,false)</f>
        <v/>
      </c>
      <c r="AD262" s="32" t="str">
        <f>vlookup($A262,Jilian!$1:$1000,28,false)</f>
        <v>1</v>
      </c>
      <c r="AE262" s="32" t="str">
        <f>vlookup($A262,Jilian!$1:$1000,29,false)</f>
        <v/>
      </c>
      <c r="AF262" s="32" t="str">
        <f>vlookup(I262,'IP addresss'!$2:$1000,3,false)</f>
        <v>North America</v>
      </c>
      <c r="AG262" s="32" t="str">
        <f>vlookup(I262,'IP addresss'!$2:$1000,6,false)</f>
        <v>CO</v>
      </c>
      <c r="AH262" s="32" t="str">
        <f>vlookup(I262,'IP addresss'!$2:$1000,8,false)</f>
        <v>Denver</v>
      </c>
      <c r="AI262" s="32" t="str">
        <f>vlookup(I262,'IP addresss'!$2:$1000,10,false)</f>
        <v>39.73199844</v>
      </c>
      <c r="AJ262" s="32" t="str">
        <f>vlookup(I262,'IP addresss'!$2:$1000,11,false)</f>
        <v>-104.983902</v>
      </c>
      <c r="AK262" s="32" t="str">
        <f>vlookup(A262,MainData_Jackie!$1:$1000,2,false)</f>
        <v>Gerry Kelting Rasel</v>
      </c>
      <c r="AL262" s="32" t="str">
        <f>vlookup($A262,MainData_Jackie!$1:$1000,3,false)</f>
        <v>1263</v>
      </c>
      <c r="AM262" s="32" t="str">
        <f>vlookup($A262,MainData_Jackie!$1:$1000,4,false)</f>
        <v>223</v>
      </c>
      <c r="AN262" s="32" t="str">
        <f>vlookup($A262,MainData_Jackie!$1:$1000,5,false)</f>
        <v>34</v>
      </c>
      <c r="AO262" s="32" t="str">
        <f>vlookup($A262,MainData_Jackie!$1:$1000,6,false)</f>
        <v>0</v>
      </c>
      <c r="AP262" s="32" t="str">
        <f>vlookup($A262,MainData_Jackie!$1:$1000,7,false)</f>
        <v>0</v>
      </c>
      <c r="AQ262" s="32" t="str">
        <f>vlookup($A262,MainData_Jackie!$1:$1000,8,false)</f>
        <v>0</v>
      </c>
      <c r="AR262" s="32" t="str">
        <f>vlookup($A262,MainData_Jackie!$1:$1000,9,false)</f>
        <v>0</v>
      </c>
      <c r="AS262" s="32" t="str">
        <f>vlookup($A262,MainData_Jackie!$1:$1000,10,false)</f>
        <v>0</v>
      </c>
      <c r="AT262" s="32" t="str">
        <f>vlookup($A262,MainData_Jackie!$1:$1000,11,false)</f>
        <v>6</v>
      </c>
      <c r="AU262" s="32" t="str">
        <f>vlookup($A262,MainData_Jackie!$1:$1000,12,false)</f>
        <v>49</v>
      </c>
      <c r="AV262" s="32" t="str">
        <f>vlookup($A262,MainData_Jackie!$1:$1000,13,false)</f>
        <v>msn</v>
      </c>
      <c r="AW262" s="32" t="str">
        <f>vlookup($A262,MainData_Jackie!$1:$1000,14,false)</f>
        <v>com</v>
      </c>
      <c r="AX262" s="32" t="str">
        <f>vlookup($A262,MainData_Jackie!$1:$1000,15,false)</f>
        <v>1631</v>
      </c>
      <c r="AY262" s="32" t="str">
        <f>vlookup($A262,MainData_Jackie!$1:$1000,16,false)</f>
        <v>male</v>
      </c>
      <c r="AZ262" s="32" t="str">
        <f>vlookup($A262,Ian!261:1260,2,false)</f>
        <v/>
      </c>
      <c r="BA262" s="32" t="str">
        <f>vlookup($A262,Ian!261:1260,3,false)</f>
        <v/>
      </c>
      <c r="BB262" s="32" t="str">
        <f>vlookup($A262,Ian!261:1260,4,false)</f>
        <v/>
      </c>
      <c r="BC262" s="32" t="str">
        <f>vlookup($A262,Ian!261:1260,5,false)</f>
        <v/>
      </c>
      <c r="BD262" s="32" t="str">
        <f>vlookup($A262,Ian!261:1260,6,false)</f>
        <v/>
      </c>
      <c r="BE262" s="32" t="str">
        <f>vlookup($A262,Ian!261:1260,7,false)</f>
        <v/>
      </c>
      <c r="BF262" s="32" t="str">
        <f>vlookup($A262,Ian!261:1260,8,false)</f>
        <v/>
      </c>
      <c r="BG262" s="66" t="str">
        <f>vlookup(A262,SentimentScore!$1:$1000,2,false)</f>
        <v>6.73E-10</v>
      </c>
      <c r="BH262" s="32" t="str">
        <f>vlookup(A262,'Images with Key'!$1:$1000,32)</f>
        <v/>
      </c>
    </row>
    <row r="263">
      <c r="A263" s="12">
        <v>726.0</v>
      </c>
      <c r="B263" s="16" t="s">
        <v>4560</v>
      </c>
      <c r="C263" s="16" t="s">
        <v>4985</v>
      </c>
      <c r="D263" s="18" t="b">
        <v>1</v>
      </c>
      <c r="E263" s="12">
        <v>0.0</v>
      </c>
      <c r="F263" s="12">
        <v>0.0</v>
      </c>
      <c r="G263" s="12">
        <v>0.0</v>
      </c>
      <c r="H263" s="20">
        <v>42324.26458333333</v>
      </c>
      <c r="I263" s="16" t="s">
        <v>4987</v>
      </c>
      <c r="J263" s="16" t="s">
        <v>4988</v>
      </c>
      <c r="K263" s="16" t="s">
        <v>4989</v>
      </c>
      <c r="L263" s="18" t="e">
        <v>#N/A</v>
      </c>
      <c r="M263" s="18" t="e">
        <v>#N/A</v>
      </c>
      <c r="N263" s="18" t="e">
        <v>#N/A</v>
      </c>
      <c r="O263" s="18" t="e">
        <v>#N/A</v>
      </c>
      <c r="P263" s="18" t="e">
        <v>#N/A</v>
      </c>
      <c r="Q263" s="16" t="s">
        <v>4984</v>
      </c>
      <c r="R263" s="18" t="b">
        <v>0</v>
      </c>
      <c r="S263" s="18" t="b">
        <v>0</v>
      </c>
      <c r="T263" s="12">
        <v>60604.0</v>
      </c>
      <c r="U263" s="16" t="s">
        <v>368</v>
      </c>
      <c r="V263" s="16" t="s">
        <v>369</v>
      </c>
      <c r="W263" s="22"/>
      <c r="X263" s="22"/>
      <c r="Y263" s="16" t="s">
        <v>844</v>
      </c>
      <c r="Z263" s="16" t="s">
        <v>4991</v>
      </c>
      <c r="AA263" s="12">
        <v>3.0</v>
      </c>
      <c r="AB263" s="12">
        <v>1.0</v>
      </c>
      <c r="AC263" s="32" t="str">
        <f>vlookup(A263,Jilian!$1:$1000,30,false)</f>
        <v/>
      </c>
      <c r="AD263" s="32" t="str">
        <f>vlookup($A263,Jilian!$1:$1000,28,false)</f>
        <v>1</v>
      </c>
      <c r="AE263" s="32" t="str">
        <f>vlookup($A263,Jilian!$1:$1000,29,false)</f>
        <v/>
      </c>
      <c r="AF263" s="32" t="str">
        <f>vlookup(I263,'IP addresss'!$2:$1000,3,false)</f>
        <v>North America</v>
      </c>
      <c r="AG263" s="32" t="str">
        <f>vlookup(I263,'IP addresss'!$2:$1000,6,false)</f>
        <v>PA</v>
      </c>
      <c r="AH263" s="32" t="str">
        <f>vlookup(I263,'IP addresss'!$2:$1000,8,false)</f>
        <v>Latrobe</v>
      </c>
      <c r="AI263" s="32" t="str">
        <f>vlookup(I263,'IP addresss'!$2:$1000,10,false)</f>
        <v>40.28369904</v>
      </c>
      <c r="AJ263" s="32" t="str">
        <f>vlookup(I263,'IP addresss'!$2:$1000,11,false)</f>
        <v>-79.38210297</v>
      </c>
      <c r="AK263" s="32" t="str">
        <f>vlookup(A263,MainData_Jackie!$1:$1000,2,false)</f>
        <v>Rachelle Thompson</v>
      </c>
      <c r="AL263" s="32" t="str">
        <f>vlookup($A263,MainData_Jackie!$1:$1000,3,false)</f>
        <v>1378</v>
      </c>
      <c r="AM263" s="32" t="str">
        <f>vlookup($A263,MainData_Jackie!$1:$1000,4,false)</f>
        <v>237</v>
      </c>
      <c r="AN263" s="32" t="str">
        <f>vlookup($A263,MainData_Jackie!$1:$1000,5,false)</f>
        <v>26</v>
      </c>
      <c r="AO263" s="32" t="str">
        <f>vlookup($A263,MainData_Jackie!$1:$1000,6,false)</f>
        <v>0</v>
      </c>
      <c r="AP263" s="32" t="str">
        <f>vlookup($A263,MainData_Jackie!$1:$1000,7,false)</f>
        <v>0</v>
      </c>
      <c r="AQ263" s="32" t="str">
        <f>vlookup($A263,MainData_Jackie!$1:$1000,8,false)</f>
        <v>0</v>
      </c>
      <c r="AR263" s="32" t="str">
        <f>vlookup($A263,MainData_Jackie!$1:$1000,9,false)</f>
        <v>1</v>
      </c>
      <c r="AS263" s="32" t="str">
        <f>vlookup($A263,MainData_Jackie!$1:$1000,10,false)</f>
        <v>0</v>
      </c>
      <c r="AT263" s="32" t="str">
        <f>vlookup($A263,MainData_Jackie!$1:$1000,11,false)</f>
        <v>2</v>
      </c>
      <c r="AU263" s="32" t="str">
        <f>vlookup($A263,MainData_Jackie!$1:$1000,12,false)</f>
        <v>40</v>
      </c>
      <c r="AV263" s="32" t="str">
        <f>vlookup($A263,MainData_Jackie!$1:$1000,13,false)</f>
        <v>gmail</v>
      </c>
      <c r="AW263" s="32" t="str">
        <f>vlookup($A263,MainData_Jackie!$1:$1000,14,false)</f>
        <v>com</v>
      </c>
      <c r="AX263" s="32" t="str">
        <f>vlookup($A263,MainData_Jackie!$1:$1000,15,false)</f>
        <v>1890</v>
      </c>
      <c r="AY263" s="32" t="str">
        <f>vlookup($A263,MainData_Jackie!$1:$1000,16,false)</f>
        <v>female</v>
      </c>
      <c r="AZ263" s="32" t="str">
        <f>vlookup($A263,Ian!262:1261,2,false)</f>
        <v/>
      </c>
      <c r="BA263" s="32" t="str">
        <f>vlookup($A263,Ian!262:1261,3,false)</f>
        <v/>
      </c>
      <c r="BB263" s="32" t="str">
        <f>vlookup($A263,Ian!262:1261,4,false)</f>
        <v/>
      </c>
      <c r="BC263" s="32" t="str">
        <f>vlookup($A263,Ian!262:1261,5,false)</f>
        <v/>
      </c>
      <c r="BD263" s="32" t="str">
        <f>vlookup($A263,Ian!262:1261,6,false)</f>
        <v/>
      </c>
      <c r="BE263" s="32" t="str">
        <f>vlookup($A263,Ian!262:1261,7,false)</f>
        <v/>
      </c>
      <c r="BF263" s="32" t="str">
        <f>vlookup($A263,Ian!262:1261,8,false)</f>
        <v/>
      </c>
      <c r="BG263" s="32" t="str">
        <f>vlookup(A263,SentimentScore!$1:$1000,2,false)</f>
        <v>0.000287</v>
      </c>
      <c r="BH263" s="32" t="str">
        <f>vlookup(A263,'Images with Key'!$1:$1000,32)</f>
        <v/>
      </c>
    </row>
    <row r="264">
      <c r="A264" s="12">
        <v>765.0</v>
      </c>
      <c r="B264" s="16" t="s">
        <v>4560</v>
      </c>
      <c r="C264" s="16" t="s">
        <v>4993</v>
      </c>
      <c r="D264" s="18" t="b">
        <v>1</v>
      </c>
      <c r="E264" s="12">
        <v>1.0</v>
      </c>
      <c r="F264" s="12">
        <v>0.0</v>
      </c>
      <c r="G264" s="12">
        <v>1.0</v>
      </c>
      <c r="H264" s="20">
        <v>42328.549305555556</v>
      </c>
      <c r="I264" s="16" t="s">
        <v>4995</v>
      </c>
      <c r="J264" s="16" t="s">
        <v>4997</v>
      </c>
      <c r="K264" s="16" t="s">
        <v>4998</v>
      </c>
      <c r="L264" s="18" t="e">
        <v>#N/A</v>
      </c>
      <c r="M264" s="18" t="e">
        <v>#N/A</v>
      </c>
      <c r="N264" s="18" t="e">
        <v>#N/A</v>
      </c>
      <c r="O264" s="18" t="e">
        <v>#N/A</v>
      </c>
      <c r="P264" s="18" t="e">
        <v>#N/A</v>
      </c>
      <c r="Q264" s="16" t="s">
        <v>4992</v>
      </c>
      <c r="R264" s="18" t="b">
        <v>0</v>
      </c>
      <c r="S264" s="18" t="b">
        <v>0</v>
      </c>
      <c r="T264" s="12">
        <v>60602.0</v>
      </c>
      <c r="U264" s="16" t="s">
        <v>368</v>
      </c>
      <c r="V264" s="16" t="s">
        <v>369</v>
      </c>
      <c r="W264" s="51">
        <v>1.0786088E7</v>
      </c>
      <c r="X264" s="51">
        <v>1.1454696E7</v>
      </c>
      <c r="Y264" s="16" t="s">
        <v>4999</v>
      </c>
      <c r="Z264" s="16" t="s">
        <v>5000</v>
      </c>
      <c r="AA264" s="12">
        <v>2.0</v>
      </c>
      <c r="AB264" s="12">
        <v>3.0</v>
      </c>
      <c r="AC264" s="32" t="str">
        <f>vlookup(A264,Jilian!$1:$1000,30,false)</f>
        <v/>
      </c>
      <c r="AD264" s="32" t="str">
        <f>vlookup($A264,Jilian!$1:$1000,28,false)</f>
        <v>3</v>
      </c>
      <c r="AE264" s="32" t="str">
        <f>vlookup($A264,Jilian!$1:$1000,29,false)</f>
        <v/>
      </c>
      <c r="AF264" s="32" t="str">
        <f>vlookup(I264,'IP addresss'!$2:$1000,3,false)</f>
        <v>North America</v>
      </c>
      <c r="AG264" s="32" t="str">
        <f>vlookup(I264,'IP addresss'!$2:$1000,6,false)</f>
        <v>IL</v>
      </c>
      <c r="AH264" s="32" t="str">
        <f>vlookup(I264,'IP addresss'!$2:$1000,8,false)</f>
        <v>Wheaton</v>
      </c>
      <c r="AI264" s="32" t="str">
        <f>vlookup(I264,'IP addresss'!$2:$1000,10,false)</f>
        <v>41.86610031</v>
      </c>
      <c r="AJ264" s="32" t="str">
        <f>vlookup(I264,'IP addresss'!$2:$1000,11,false)</f>
        <v>-88.10700226</v>
      </c>
      <c r="AK264" s="32" t="str">
        <f>vlookup(A264,MainData_Jackie!$1:$1000,2,false)</f>
        <v>Fetesha Downs</v>
      </c>
      <c r="AL264" s="32" t="str">
        <f>vlookup($A264,MainData_Jackie!$1:$1000,3,false)</f>
        <v>1687</v>
      </c>
      <c r="AM264" s="32" t="str">
        <f>vlookup($A264,MainData_Jackie!$1:$1000,4,false)</f>
        <v>301</v>
      </c>
      <c r="AN264" s="32" t="str">
        <f>vlookup($A264,MainData_Jackie!$1:$1000,5,false)</f>
        <v>39</v>
      </c>
      <c r="AO264" s="32" t="str">
        <f>vlookup($A264,MainData_Jackie!$1:$1000,6,false)</f>
        <v>0</v>
      </c>
      <c r="AP264" s="32" t="str">
        <f>vlookup($A264,MainData_Jackie!$1:$1000,7,false)</f>
        <v>0</v>
      </c>
      <c r="AQ264" s="32" t="str">
        <f>vlookup($A264,MainData_Jackie!$1:$1000,8,false)</f>
        <v>0</v>
      </c>
      <c r="AR264" s="32" t="str">
        <f>vlookup($A264,MainData_Jackie!$1:$1000,9,false)</f>
        <v>0</v>
      </c>
      <c r="AS264" s="32" t="str">
        <f>vlookup($A264,MainData_Jackie!$1:$1000,10,false)</f>
        <v>0</v>
      </c>
      <c r="AT264" s="32" t="str">
        <f>vlookup($A264,MainData_Jackie!$1:$1000,11,false)</f>
        <v>0</v>
      </c>
      <c r="AU264" s="32" t="str">
        <f>vlookup($A264,MainData_Jackie!$1:$1000,12,false)</f>
        <v>43</v>
      </c>
      <c r="AV264" s="32" t="str">
        <f>vlookup($A264,MainData_Jackie!$1:$1000,13,false)</f>
        <v>gmail</v>
      </c>
      <c r="AW264" s="32" t="str">
        <f>vlookup($A264,MainData_Jackie!$1:$1000,14,false)</f>
        <v>com</v>
      </c>
      <c r="AX264" s="32" t="str">
        <f>vlookup($A264,MainData_Jackie!$1:$1000,15,false)</f>
        <v>2348</v>
      </c>
      <c r="AY264" s="32" t="str">
        <f>vlookup($A264,MainData_Jackie!$1:$1000,16,false)</f>
        <v/>
      </c>
      <c r="AZ264" s="32" t="str">
        <f>vlookup($A264,Ian!263:1262,2,false)</f>
        <v>Fetesha</v>
      </c>
      <c r="BA264" s="32" t="str">
        <f>vlookup($A264,Ian!263:1262,3,false)</f>
        <v>Downs</v>
      </c>
      <c r="BB264" s="32" t="str">
        <f>vlookup($A264,Ian!263:1262,4,false)</f>
        <v>Chicago</v>
      </c>
      <c r="BC264" s="32" t="str">
        <f>vlookup($A264,Ian!263:1262,5,false)</f>
        <v>United States</v>
      </c>
      <c r="BD264" s="32" t="str">
        <f>vlookup($A264,Ian!263:1262,6,false)</f>
        <v>Illinois</v>
      </c>
      <c r="BE264" s="32" t="str">
        <f>vlookup($A264,Ian!263:1262,7,false)</f>
        <v>YWCA of Metropolitan Chicago</v>
      </c>
      <c r="BF264" s="32" t="str">
        <f>vlookup($A264,Ian!263:1262,8,false)</f>
        <v>Marketing and Development Associate</v>
      </c>
      <c r="BG264" s="66" t="str">
        <f>vlookup(A264,SentimentScore!$1:$1000,2,false)</f>
        <v>1.03E-05</v>
      </c>
      <c r="BH264" s="32" t="str">
        <f>vlookup(A264,'Images with Key'!$1:$1000,32)</f>
        <v/>
      </c>
    </row>
    <row r="265">
      <c r="A265" s="12">
        <v>772.0</v>
      </c>
      <c r="B265" s="16" t="s">
        <v>4560</v>
      </c>
      <c r="C265" s="16" t="s">
        <v>5002</v>
      </c>
      <c r="D265" s="18" t="b">
        <v>0</v>
      </c>
      <c r="E265" s="12">
        <v>0.0</v>
      </c>
      <c r="F265" s="12">
        <v>0.0</v>
      </c>
      <c r="G265" s="12">
        <v>0.0</v>
      </c>
      <c r="H265" s="20">
        <v>42311.37986111111</v>
      </c>
      <c r="I265" s="16" t="s">
        <v>5003</v>
      </c>
      <c r="J265" s="16" t="s">
        <v>5004</v>
      </c>
      <c r="K265" s="16" t="s">
        <v>5005</v>
      </c>
      <c r="L265" s="18" t="e">
        <v>#N/A</v>
      </c>
      <c r="M265" s="18" t="e">
        <v>#N/A</v>
      </c>
      <c r="N265" s="18" t="e">
        <v>#N/A</v>
      </c>
      <c r="O265" s="18" t="e">
        <v>#N/A</v>
      </c>
      <c r="P265" s="18" t="e">
        <v>#N/A</v>
      </c>
      <c r="Q265" s="16" t="s">
        <v>5001</v>
      </c>
      <c r="R265" s="18" t="b">
        <v>0</v>
      </c>
      <c r="S265" s="18" t="b">
        <v>0</v>
      </c>
      <c r="T265" s="12">
        <v>60030.0</v>
      </c>
      <c r="U265" s="16" t="s">
        <v>5006</v>
      </c>
      <c r="V265" s="16" t="s">
        <v>369</v>
      </c>
      <c r="W265" s="22"/>
      <c r="X265" s="22"/>
      <c r="Y265" s="22"/>
      <c r="Z265" s="16" t="s">
        <v>5007</v>
      </c>
      <c r="AA265" s="12">
        <v>1.0</v>
      </c>
      <c r="AB265" s="12">
        <v>2.0</v>
      </c>
      <c r="AC265" s="32" t="str">
        <f>vlookup(A265,Jilian!$1:$1000,30,false)</f>
        <v/>
      </c>
      <c r="AD265" s="32" t="str">
        <f>vlookup($A265,Jilian!$1:$1000,28,false)</f>
        <v>2</v>
      </c>
      <c r="AE265" s="32" t="str">
        <f>vlookup($A265,Jilian!$1:$1000,29,false)</f>
        <v/>
      </c>
      <c r="AF265" s="32" t="str">
        <f>vlookup(I265,'IP addresss'!$2:$1000,3,false)</f>
        <v>Europe</v>
      </c>
      <c r="AG265" s="32" t="str">
        <f>vlookup(I265,'IP addresss'!$2:$1000,6,false)</f>
        <v>J</v>
      </c>
      <c r="AH265" s="32" t="str">
        <f>vlookup(I265,'IP addresss'!$2:$1000,8,false)</f>
        <v>Savigny-sur-Orge</v>
      </c>
      <c r="AI265" s="32" t="str">
        <f>vlookup(I265,'IP addresss'!$2:$1000,10,false)</f>
        <v>48.67679977</v>
      </c>
      <c r="AJ265" s="32" t="str">
        <f>vlookup(I265,'IP addresss'!$2:$1000,11,false)</f>
        <v>2.348400116</v>
      </c>
      <c r="AK265" s="32" t="str">
        <f>vlookup(A265,MainData_Jackie!$1:$1000,2,false)</f>
        <v>Remy Doc</v>
      </c>
      <c r="AL265" s="32" t="str">
        <f>vlookup($A265,MainData_Jackie!$1:$1000,3,false)</f>
        <v>1739</v>
      </c>
      <c r="AM265" s="32" t="str">
        <f>vlookup($A265,MainData_Jackie!$1:$1000,4,false)</f>
        <v>337</v>
      </c>
      <c r="AN265" s="32" t="str">
        <f>vlookup($A265,MainData_Jackie!$1:$1000,5,false)</f>
        <v>134</v>
      </c>
      <c r="AO265" s="32" t="str">
        <f>vlookup($A265,MainData_Jackie!$1:$1000,6,false)</f>
        <v>0</v>
      </c>
      <c r="AP265" s="32" t="str">
        <f>vlookup($A265,MainData_Jackie!$1:$1000,7,false)</f>
        <v>0</v>
      </c>
      <c r="AQ265" s="32" t="str">
        <f>vlookup($A265,MainData_Jackie!$1:$1000,8,false)</f>
        <v>0</v>
      </c>
      <c r="AR265" s="32" t="str">
        <f>vlookup($A265,MainData_Jackie!$1:$1000,9,false)</f>
        <v>0</v>
      </c>
      <c r="AS265" s="32" t="str">
        <f>vlookup($A265,MainData_Jackie!$1:$1000,10,false)</f>
        <v>0</v>
      </c>
      <c r="AT265" s="32" t="str">
        <f>vlookup($A265,MainData_Jackie!$1:$1000,11,false)</f>
        <v>5</v>
      </c>
      <c r="AU265" s="32" t="str">
        <f>vlookup($A265,MainData_Jackie!$1:$1000,12,false)</f>
        <v>75</v>
      </c>
      <c r="AV265" s="32" t="str">
        <f>vlookup($A265,MainData_Jackie!$1:$1000,13,false)</f>
        <v>hotmail</v>
      </c>
      <c r="AW265" s="32" t="str">
        <f>vlookup($A265,MainData_Jackie!$1:$1000,14,false)</f>
        <v>com</v>
      </c>
      <c r="AX265" s="32" t="str">
        <f>vlookup($A265,MainData_Jackie!$1:$1000,15,false)</f>
        <v>2178</v>
      </c>
      <c r="AY265" s="32" t="str">
        <f>vlookup($A265,MainData_Jackie!$1:$1000,16,false)</f>
        <v>male</v>
      </c>
      <c r="AZ265" s="32" t="str">
        <f>vlookup($A265,Ian!264:1263,2,false)</f>
        <v>Remy</v>
      </c>
      <c r="BA265" s="32" t="str">
        <f>vlookup($A265,Ian!264:1263,3,false)</f>
        <v>Doc</v>
      </c>
      <c r="BB265" s="32" t="str">
        <f>vlookup($A265,Ian!264:1263,4,false)</f>
        <v>Paris</v>
      </c>
      <c r="BC265" s="32" t="str">
        <f>vlookup($A265,Ian!264:1263,5,false)</f>
        <v>France</v>
      </c>
      <c r="BD265" s="32" t="str">
        <f>vlookup($A265,Ian!264:1263,6,false)</f>
        <v>Ile-De-France</v>
      </c>
      <c r="BE265" s="32" t="str">
        <f>vlookup($A265,Ian!264:1263,7,false)</f>
        <v/>
      </c>
      <c r="BF265" s="32" t="str">
        <f>vlookup($A265,Ian!264:1263,8,false)</f>
        <v/>
      </c>
      <c r="BG265" s="32" t="str">
        <f>vlookup(A265,SentimentScore!$1:$1000,2,false)</f>
        <v>0.158826</v>
      </c>
      <c r="BH265" s="32" t="str">
        <f>vlookup(A265,'Images with Key'!$1:$1000,32)</f>
        <v/>
      </c>
    </row>
    <row r="266">
      <c r="A266" s="12">
        <v>92.0</v>
      </c>
      <c r="B266" s="16" t="s">
        <v>4560</v>
      </c>
      <c r="C266" s="16" t="s">
        <v>1183</v>
      </c>
      <c r="D266" s="18" t="b">
        <v>1</v>
      </c>
      <c r="E266" s="12">
        <v>134.0</v>
      </c>
      <c r="F266" s="12">
        <v>38.0</v>
      </c>
      <c r="G266" s="12">
        <v>96.0</v>
      </c>
      <c r="H266" s="20">
        <v>42327.75555555556</v>
      </c>
      <c r="I266" s="16" t="s">
        <v>1185</v>
      </c>
      <c r="J266" s="16" t="s">
        <v>1186</v>
      </c>
      <c r="K266" s="16" t="s">
        <v>1187</v>
      </c>
      <c r="L266" s="18" t="e">
        <v>#N/A</v>
      </c>
      <c r="M266" s="18" t="e">
        <v>#N/A</v>
      </c>
      <c r="N266" s="18" t="e">
        <v>#N/A</v>
      </c>
      <c r="O266" s="18" t="e">
        <v>#N/A</v>
      </c>
      <c r="P266" s="18" t="e">
        <v>#N/A</v>
      </c>
      <c r="Q266" s="16" t="s">
        <v>1188</v>
      </c>
      <c r="R266" s="18" t="b">
        <v>1</v>
      </c>
      <c r="S266" s="18" t="b">
        <v>0</v>
      </c>
      <c r="T266" s="12">
        <v>47715.0</v>
      </c>
      <c r="U266" s="16" t="s">
        <v>1189</v>
      </c>
      <c r="V266" s="16" t="s">
        <v>1190</v>
      </c>
      <c r="W266" s="22"/>
      <c r="X266" s="22"/>
      <c r="Y266" s="16" t="s">
        <v>1191</v>
      </c>
      <c r="Z266" s="16" t="s">
        <v>5012</v>
      </c>
      <c r="AA266" s="12">
        <v>1.0</v>
      </c>
      <c r="AB266" s="12">
        <v>2.0</v>
      </c>
      <c r="AC266" s="32" t="str">
        <f>vlookup(A266,Jilian!$1:$1000,30,false)</f>
        <v/>
      </c>
      <c r="AD266" s="32" t="str">
        <f>vlookup($A266,Jilian!$1:$1000,28,false)</f>
        <v>2</v>
      </c>
      <c r="AE266" s="32" t="str">
        <f>vlookup($A266,Jilian!$1:$1000,29,false)</f>
        <v/>
      </c>
      <c r="AF266" s="32" t="str">
        <f>vlookup(I266,'IP addresss'!$2:$1000,3,false)</f>
        <v>North America</v>
      </c>
      <c r="AG266" s="32" t="str">
        <f>vlookup(I266,'IP addresss'!$2:$1000,6,false)</f>
        <v>IN</v>
      </c>
      <c r="AH266" s="32" t="str">
        <f>vlookup(I266,'IP addresss'!$2:$1000,8,false)</f>
        <v>Evansville</v>
      </c>
      <c r="AI266" s="32" t="str">
        <f>vlookup(I266,'IP addresss'!$2:$1000,10,false)</f>
        <v>38.02809906</v>
      </c>
      <c r="AJ266" s="32" t="str">
        <f>vlookup(I266,'IP addresss'!$2:$1000,11,false)</f>
        <v>-87.51190186</v>
      </c>
      <c r="AK266" s="32" t="str">
        <f>vlookup(A266,MainData_Jackie!$1:$1000,2,false)</f>
        <v>Vernie Wilhite</v>
      </c>
      <c r="AL266" s="32" t="str">
        <f>vlookup($A266,MainData_Jackie!$1:$1000,3,false)</f>
        <v>1434</v>
      </c>
      <c r="AM266" s="32" t="str">
        <f>vlookup($A266,MainData_Jackie!$1:$1000,4,false)</f>
        <v>269</v>
      </c>
      <c r="AN266" s="32" t="str">
        <f>vlookup($A266,MainData_Jackie!$1:$1000,5,false)</f>
        <v>43</v>
      </c>
      <c r="AO266" s="32" t="str">
        <f>vlookup($A266,MainData_Jackie!$1:$1000,6,false)</f>
        <v>0</v>
      </c>
      <c r="AP266" s="32" t="str">
        <f>vlookup($A266,MainData_Jackie!$1:$1000,7,false)</f>
        <v>0</v>
      </c>
      <c r="AQ266" s="32" t="str">
        <f>vlookup($A266,MainData_Jackie!$1:$1000,8,false)</f>
        <v>0</v>
      </c>
      <c r="AR266" s="32" t="str">
        <f>vlookup($A266,MainData_Jackie!$1:$1000,9,false)</f>
        <v>0</v>
      </c>
      <c r="AS266" s="32" t="str">
        <f>vlookup($A266,MainData_Jackie!$1:$1000,10,false)</f>
        <v>1</v>
      </c>
      <c r="AT266" s="32" t="str">
        <f>vlookup($A266,MainData_Jackie!$1:$1000,11,false)</f>
        <v>3</v>
      </c>
      <c r="AU266" s="32" t="str">
        <f>vlookup($A266,MainData_Jackie!$1:$1000,12,false)</f>
        <v>43</v>
      </c>
      <c r="AV266" s="32" t="str">
        <f>vlookup($A266,MainData_Jackie!$1:$1000,13,false)</f>
        <v>yahoo</v>
      </c>
      <c r="AW266" s="32" t="str">
        <f>vlookup($A266,MainData_Jackie!$1:$1000,14,false)</f>
        <v>com</v>
      </c>
      <c r="AX266" s="32" t="str">
        <f>vlookup($A266,MainData_Jackie!$1:$1000,15,false)</f>
        <v>1992</v>
      </c>
      <c r="AY266" s="32" t="str">
        <f>vlookup($A266,MainData_Jackie!$1:$1000,16,false)</f>
        <v>male</v>
      </c>
      <c r="AZ266" s="32" t="str">
        <f>vlookup($A266,Ian!265:1264,2,false)</f>
        <v>#N/A</v>
      </c>
      <c r="BA266" s="32" t="str">
        <f>vlookup($A266,Ian!265:1264,3,false)</f>
        <v>#N/A</v>
      </c>
      <c r="BB266" s="32" t="str">
        <f>vlookup($A266,Ian!265:1264,4,false)</f>
        <v>#N/A</v>
      </c>
      <c r="BC266" s="32" t="str">
        <f>vlookup($A266,Ian!265:1264,5,false)</f>
        <v>#N/A</v>
      </c>
      <c r="BD266" s="32" t="str">
        <f>vlookup($A266,Ian!265:1264,6,false)</f>
        <v>#N/A</v>
      </c>
      <c r="BE266" s="32" t="str">
        <f>vlookup($A266,Ian!265:1264,7,false)</f>
        <v>#N/A</v>
      </c>
      <c r="BF266" s="32" t="str">
        <f>vlookup($A266,Ian!265:1264,8,false)</f>
        <v>#N/A</v>
      </c>
      <c r="BG266" s="32" t="str">
        <f>vlookup(A266,SentimentScore!$1:$1000,2,false)</f>
        <v>0.995958</v>
      </c>
      <c r="BH266" s="50" t="str">
        <f>vlookup(A266,'Images with Key'!$1:$1000,32)</f>
        <v>https://s3-external-1.amazonaws.com/offertabs/offer/kxdcce/large/810_564ff39fa0ffc-HOPEFULlogo1.jpg</v>
      </c>
    </row>
    <row r="267">
      <c r="A267" s="12">
        <v>164.0</v>
      </c>
      <c r="B267" s="16" t="s">
        <v>4560</v>
      </c>
      <c r="C267" s="16" t="s">
        <v>1870</v>
      </c>
      <c r="D267" s="18" t="b">
        <v>1</v>
      </c>
      <c r="E267" s="12">
        <v>6.0</v>
      </c>
      <c r="F267" s="12">
        <v>3.0</v>
      </c>
      <c r="G267" s="12">
        <v>3.0</v>
      </c>
      <c r="H267" s="20">
        <v>42321.42222222222</v>
      </c>
      <c r="I267" s="16" t="s">
        <v>1871</v>
      </c>
      <c r="J267" s="16" t="s">
        <v>1872</v>
      </c>
      <c r="K267" s="16" t="s">
        <v>1873</v>
      </c>
      <c r="L267" s="18" t="e">
        <v>#N/A</v>
      </c>
      <c r="M267" s="18" t="e">
        <v>#N/A</v>
      </c>
      <c r="N267" s="18" t="e">
        <v>#N/A</v>
      </c>
      <c r="O267" s="18" t="e">
        <v>#N/A</v>
      </c>
      <c r="P267" s="18" t="e">
        <v>#N/A</v>
      </c>
      <c r="Q267" s="16" t="s">
        <v>1874</v>
      </c>
      <c r="R267" s="18" t="b">
        <v>1</v>
      </c>
      <c r="S267" s="18" t="b">
        <v>1</v>
      </c>
      <c r="T267" s="12">
        <v>46208.0</v>
      </c>
      <c r="U267" s="16" t="s">
        <v>1875</v>
      </c>
      <c r="V267" s="16" t="s">
        <v>1190</v>
      </c>
      <c r="W267" s="51">
        <v>1254495.0</v>
      </c>
      <c r="X267" s="51">
        <v>1228277.0</v>
      </c>
      <c r="Y267" s="16" t="s">
        <v>1876</v>
      </c>
      <c r="Z267" s="16" t="s">
        <v>5019</v>
      </c>
      <c r="AA267" s="16"/>
      <c r="AB267" s="16"/>
      <c r="AC267" s="32" t="str">
        <f>vlookup(A267,Jilian!$1:$1000,30,false)</f>
        <v/>
      </c>
      <c r="AD267" s="32" t="str">
        <f>vlookup($A267,Jilian!$1:$1000,28,false)</f>
        <v>6</v>
      </c>
      <c r="AE267" s="32" t="str">
        <f>vlookup($A267,Jilian!$1:$1000,29,false)</f>
        <v>#impact #girls #self-esteem</v>
      </c>
      <c r="AF267" s="32" t="str">
        <f>vlookup(I267,'IP addresss'!$2:$1000,3,false)</f>
        <v>North America</v>
      </c>
      <c r="AG267" s="32" t="str">
        <f>vlookup(I267,'IP addresss'!$2:$1000,6,false)</f>
        <v>IN</v>
      </c>
      <c r="AH267" s="32" t="str">
        <f>vlookup(I267,'IP addresss'!$2:$1000,8,false)</f>
        <v>Indianapolis</v>
      </c>
      <c r="AI267" s="32" t="str">
        <f>vlookup(I267,'IP addresss'!$2:$1000,10,false)</f>
        <v>39.86859894</v>
      </c>
      <c r="AJ267" s="32" t="str">
        <f>vlookup(I267,'IP addresss'!$2:$1000,11,false)</f>
        <v>-86.10030365</v>
      </c>
      <c r="AK267" s="32" t="str">
        <f>vlookup(A267,MainData_Jackie!$1:$1000,2,false)</f>
        <v>Lee Ann Jourdan</v>
      </c>
      <c r="AL267" s="32" t="str">
        <f>vlookup($A267,MainData_Jackie!$1:$1000,3,false)</f>
        <v>1738</v>
      </c>
      <c r="AM267" s="32" t="str">
        <f>vlookup($A267,MainData_Jackie!$1:$1000,4,false)</f>
        <v>281</v>
      </c>
      <c r="AN267" s="32" t="str">
        <f>vlookup($A267,MainData_Jackie!$1:$1000,5,false)</f>
        <v>77</v>
      </c>
      <c r="AO267" s="32" t="str">
        <f>vlookup($A267,MainData_Jackie!$1:$1000,6,false)</f>
        <v>1</v>
      </c>
      <c r="AP267" s="32" t="str">
        <f>vlookup($A267,MainData_Jackie!$1:$1000,7,false)</f>
        <v>0</v>
      </c>
      <c r="AQ267" s="32" t="str">
        <f>vlookup($A267,MainData_Jackie!$1:$1000,8,false)</f>
        <v>0</v>
      </c>
      <c r="AR267" s="32" t="str">
        <f>vlookup($A267,MainData_Jackie!$1:$1000,9,false)</f>
        <v>0</v>
      </c>
      <c r="AS267" s="32" t="str">
        <f>vlookup($A267,MainData_Jackie!$1:$1000,10,false)</f>
        <v>0</v>
      </c>
      <c r="AT267" s="32" t="str">
        <f>vlookup($A267,MainData_Jackie!$1:$1000,11,false)</f>
        <v>21</v>
      </c>
      <c r="AU267" s="32" t="str">
        <f>vlookup($A267,MainData_Jackie!$1:$1000,12,false)</f>
        <v>38</v>
      </c>
      <c r="AV267" s="32" t="str">
        <f>vlookup($A267,MainData_Jackie!$1:$1000,13,false)</f>
        <v>gmail</v>
      </c>
      <c r="AW267" s="32" t="str">
        <f>vlookup($A267,MainData_Jackie!$1:$1000,14,false)</f>
        <v>com</v>
      </c>
      <c r="AX267" s="32" t="str">
        <f>vlookup($A267,MainData_Jackie!$1:$1000,15,false)</f>
        <v>2093</v>
      </c>
      <c r="AY267" s="32" t="str">
        <f>vlookup($A267,MainData_Jackie!$1:$1000,16,false)</f>
        <v>male</v>
      </c>
      <c r="AZ267" s="32" t="str">
        <f>vlookup($A267,Ian!266:1265,2,false)</f>
        <v>#N/A</v>
      </c>
      <c r="BA267" s="32" t="str">
        <f>vlookup($A267,Ian!266:1265,3,false)</f>
        <v>#N/A</v>
      </c>
      <c r="BB267" s="32" t="str">
        <f>vlookup($A267,Ian!266:1265,4,false)</f>
        <v>#N/A</v>
      </c>
      <c r="BC267" s="32" t="str">
        <f>vlookup($A267,Ian!266:1265,5,false)</f>
        <v>#N/A</v>
      </c>
      <c r="BD267" s="32" t="str">
        <f>vlookup($A267,Ian!266:1265,6,false)</f>
        <v>#N/A</v>
      </c>
      <c r="BE267" s="32" t="str">
        <f>vlookup($A267,Ian!266:1265,7,false)</f>
        <v>#N/A</v>
      </c>
      <c r="BF267" s="32" t="str">
        <f>vlookup($A267,Ian!266:1265,8,false)</f>
        <v>#N/A</v>
      </c>
      <c r="BG267" s="32" t="str">
        <f>vlookup(A267,SentimentScore!$1:$1000,2,false)</f>
        <v>0.995274</v>
      </c>
      <c r="BH267" s="50" t="str">
        <f>vlookup(A267,'Images with Key'!$1:$1000,32)</f>
        <v>https://s3-external-1.amazonaws.com/offertabs/offer/kxdcce/large/810_564b98375fbf2-Treatmentonjuviebeaver12.JPG</v>
      </c>
    </row>
    <row r="268">
      <c r="A268" s="12">
        <v>166.0</v>
      </c>
      <c r="B268" s="16" t="s">
        <v>4560</v>
      </c>
      <c r="C268" s="16" t="s">
        <v>1888</v>
      </c>
      <c r="D268" s="18" t="b">
        <v>1</v>
      </c>
      <c r="E268" s="12">
        <v>32.0</v>
      </c>
      <c r="F268" s="12">
        <v>7.0</v>
      </c>
      <c r="G268" s="12">
        <v>25.0</v>
      </c>
      <c r="H268" s="20">
        <v>42310.34166666667</v>
      </c>
      <c r="I268" s="16" t="s">
        <v>1889</v>
      </c>
      <c r="J268" s="16" t="s">
        <v>1890</v>
      </c>
      <c r="K268" s="16" t="s">
        <v>1891</v>
      </c>
      <c r="L268" s="18" t="e">
        <v>#N/A</v>
      </c>
      <c r="M268" s="18" t="e">
        <v>#N/A</v>
      </c>
      <c r="N268" s="18" t="e">
        <v>#N/A</v>
      </c>
      <c r="O268" s="18" t="e">
        <v>#N/A</v>
      </c>
      <c r="P268" s="18" t="e">
        <v>#N/A</v>
      </c>
      <c r="Q268" s="16" t="s">
        <v>1892</v>
      </c>
      <c r="R268" s="18" t="b">
        <v>1</v>
      </c>
      <c r="S268" s="18" t="b">
        <v>1</v>
      </c>
      <c r="T268" s="12">
        <v>47547.0</v>
      </c>
      <c r="U268" s="16" t="s">
        <v>1893</v>
      </c>
      <c r="V268" s="16" t="s">
        <v>1190</v>
      </c>
      <c r="W268" s="22"/>
      <c r="X268" s="22"/>
      <c r="Y268" s="16" t="s">
        <v>696</v>
      </c>
      <c r="Z268" s="16" t="s">
        <v>5027</v>
      </c>
      <c r="AA268" s="16"/>
      <c r="AB268" s="16"/>
      <c r="AC268" s="32" t="str">
        <f>vlookup(A268,Jilian!$1:$1000,30,false)</f>
        <v/>
      </c>
      <c r="AD268" s="32" t="str">
        <f>vlookup($A268,Jilian!$1:$1000,28,false)</f>
        <v>4</v>
      </c>
      <c r="AE268" s="32" t="str">
        <f>vlookup($A268,Jilian!$1:$1000,29,false)</f>
        <v>#girls #fitness #selfesteem #givingimpactedme</v>
      </c>
      <c r="AF268" s="32" t="str">
        <f>vlookup(I268,'IP addresss'!$2:$1000,3,false)</f>
        <v>North America</v>
      </c>
      <c r="AG268" s="32" t="str">
        <f>vlookup(I268,'IP addresss'!$2:$1000,6,false)</f>
        <v>CA</v>
      </c>
      <c r="AH268" s="32" t="str">
        <f>vlookup(I268,'IP addresss'!$2:$1000,8,false)</f>
        <v>San Francisco</v>
      </c>
      <c r="AI268" s="32" t="str">
        <f>vlookup(I268,'IP addresss'!$2:$1000,10,false)</f>
        <v>37.7696991</v>
      </c>
      <c r="AJ268" s="32" t="str">
        <f>vlookup(I268,'IP addresss'!$2:$1000,11,false)</f>
        <v>-122.3933029</v>
      </c>
      <c r="AK268" s="32" t="str">
        <f>vlookup(A268,MainData_Jackie!$1:$1000,2,false)</f>
        <v>Victoria Vrana</v>
      </c>
      <c r="AL268" s="32" t="str">
        <f>vlookup($A268,MainData_Jackie!$1:$1000,3,false)</f>
        <v>4081</v>
      </c>
      <c r="AM268" s="32" t="str">
        <f>vlookup($A268,MainData_Jackie!$1:$1000,4,false)</f>
        <v>736</v>
      </c>
      <c r="AN268" s="32" t="str">
        <f>vlookup($A268,MainData_Jackie!$1:$1000,5,false)</f>
        <v>160</v>
      </c>
      <c r="AO268" s="32" t="str">
        <f>vlookup($A268,MainData_Jackie!$1:$1000,6,false)</f>
        <v>1</v>
      </c>
      <c r="AP268" s="32" t="str">
        <f>vlookup($A268,MainData_Jackie!$1:$1000,7,false)</f>
        <v>0</v>
      </c>
      <c r="AQ268" s="32" t="str">
        <f>vlookup($A268,MainData_Jackie!$1:$1000,8,false)</f>
        <v>0</v>
      </c>
      <c r="AR268" s="32" t="str">
        <f>vlookup($A268,MainData_Jackie!$1:$1000,9,false)</f>
        <v>0</v>
      </c>
      <c r="AS268" s="32" t="str">
        <f>vlookup($A268,MainData_Jackie!$1:$1000,10,false)</f>
        <v>1</v>
      </c>
      <c r="AT268" s="32" t="str">
        <f>vlookup($A268,MainData_Jackie!$1:$1000,11,false)</f>
        <v>2</v>
      </c>
      <c r="AU268" s="32" t="str">
        <f>vlookup($A268,MainData_Jackie!$1:$1000,12,false)</f>
        <v>72</v>
      </c>
      <c r="AV268" s="32" t="str">
        <f>vlookup($A268,MainData_Jackie!$1:$1000,13,false)</f>
        <v>gmail</v>
      </c>
      <c r="AW268" s="32" t="str">
        <f>vlookup($A268,MainData_Jackie!$1:$1000,14,false)</f>
        <v>com</v>
      </c>
      <c r="AX268" s="32" t="str">
        <f>vlookup($A268,MainData_Jackie!$1:$1000,15,false)</f>
        <v>5330</v>
      </c>
      <c r="AY268" s="32" t="str">
        <f>vlookup($A268,MainData_Jackie!$1:$1000,16,false)</f>
        <v>female</v>
      </c>
      <c r="AZ268" s="32" t="str">
        <f>vlookup($A268,Ian!267:1266,2,false)</f>
        <v>#N/A</v>
      </c>
      <c r="BA268" s="32" t="str">
        <f>vlookup($A268,Ian!267:1266,3,false)</f>
        <v>#N/A</v>
      </c>
      <c r="BB268" s="32" t="str">
        <f>vlookup($A268,Ian!267:1266,4,false)</f>
        <v>#N/A</v>
      </c>
      <c r="BC268" s="32" t="str">
        <f>vlookup($A268,Ian!267:1266,5,false)</f>
        <v>#N/A</v>
      </c>
      <c r="BD268" s="32" t="str">
        <f>vlookup($A268,Ian!267:1266,6,false)</f>
        <v>#N/A</v>
      </c>
      <c r="BE268" s="32" t="str">
        <f>vlookup($A268,Ian!267:1266,7,false)</f>
        <v>#N/A</v>
      </c>
      <c r="BF268" s="32" t="str">
        <f>vlookup($A268,Ian!267:1266,8,false)</f>
        <v>#N/A</v>
      </c>
      <c r="BG268" s="32" t="str">
        <f>vlookup(A268,SentimentScore!$1:$1000,2,false)</f>
        <v>0.999783</v>
      </c>
      <c r="BH268" s="50" t="str">
        <f>vlookup(A268,'Images with Key'!$1:$1000,32)</f>
        <v>https://s3-external-1.amazonaws.com/offertabs/offer/kxdcce/large/810_5638fdb442952-SarahandJulia.JPG</v>
      </c>
    </row>
    <row r="269">
      <c r="A269" s="12">
        <v>175.0</v>
      </c>
      <c r="B269" s="16" t="s">
        <v>4560</v>
      </c>
      <c r="C269" s="16" t="s">
        <v>1987</v>
      </c>
      <c r="D269" s="18" t="b">
        <v>1</v>
      </c>
      <c r="E269" s="12">
        <v>6.0</v>
      </c>
      <c r="F269" s="12">
        <v>0.0</v>
      </c>
      <c r="G269" s="12">
        <v>6.0</v>
      </c>
      <c r="H269" s="20">
        <v>42330.229166666664</v>
      </c>
      <c r="I269" s="16" t="s">
        <v>1988</v>
      </c>
      <c r="J269" s="16" t="s">
        <v>1989</v>
      </c>
      <c r="K269" s="16" t="s">
        <v>1990</v>
      </c>
      <c r="L269" s="18" t="e">
        <v>#N/A</v>
      </c>
      <c r="M269" s="18" t="e">
        <v>#N/A</v>
      </c>
      <c r="N269" s="18" t="e">
        <v>#N/A</v>
      </c>
      <c r="O269" s="18" t="e">
        <v>#N/A</v>
      </c>
      <c r="P269" s="18" t="e">
        <v>#N/A</v>
      </c>
      <c r="Q269" s="16" t="s">
        <v>1991</v>
      </c>
      <c r="R269" s="18" t="b">
        <v>1</v>
      </c>
      <c r="S269" s="18" t="b">
        <v>0</v>
      </c>
      <c r="T269" s="12">
        <v>46256.0</v>
      </c>
      <c r="U269" s="16" t="s">
        <v>1875</v>
      </c>
      <c r="V269" s="16" t="s">
        <v>1190</v>
      </c>
      <c r="W269" s="51">
        <v>1560462.0</v>
      </c>
      <c r="X269" s="51">
        <v>1624214.0</v>
      </c>
      <c r="Y269" s="16" t="s">
        <v>310</v>
      </c>
      <c r="Z269" s="16" t="s">
        <v>5040</v>
      </c>
      <c r="AA269" s="16"/>
      <c r="AB269" s="16"/>
      <c r="AC269" s="32" t="str">
        <f>vlookup(A269,Jilian!$1:$1000,30,false)</f>
        <v/>
      </c>
      <c r="AD269" s="32" t="str">
        <f>vlookup($A269,Jilian!$1:$1000,28,false)</f>
        <v/>
      </c>
      <c r="AE269" s="32" t="str">
        <f>vlookup($A269,Jilian!$1:$1000,29,false)</f>
        <v/>
      </c>
      <c r="AF269" s="32" t="str">
        <f>vlookup(I269,'IP addresss'!$2:$1000,3,false)</f>
        <v>North America</v>
      </c>
      <c r="AG269" s="32" t="str">
        <f>vlookup(I269,'IP addresss'!$2:$1000,6,false)</f>
        <v>NY</v>
      </c>
      <c r="AH269" s="32" t="str">
        <f>vlookup(I269,'IP addresss'!$2:$1000,8,false)</f>
        <v>Delmar</v>
      </c>
      <c r="AI269" s="32" t="str">
        <f>vlookup(I269,'IP addresss'!$2:$1000,10,false)</f>
        <v>42.60969925</v>
      </c>
      <c r="AJ269" s="32" t="str">
        <f>vlookup(I269,'IP addresss'!$2:$1000,11,false)</f>
        <v>-73.86789703</v>
      </c>
      <c r="AK269" s="32" t="str">
        <f>vlookup(A269,MainData_Jackie!$1:$1000,2,false)</f>
        <v>Laurie Thibodeau</v>
      </c>
      <c r="AL269" s="32" t="str">
        <f>vlookup($A269,MainData_Jackie!$1:$1000,3,false)</f>
        <v>9826</v>
      </c>
      <c r="AM269" s="32" t="str">
        <f>vlookup($A269,MainData_Jackie!$1:$1000,4,false)</f>
        <v>1594</v>
      </c>
      <c r="AN269" s="32" t="str">
        <f>vlookup($A269,MainData_Jackie!$1:$1000,5,false)</f>
        <v>231</v>
      </c>
      <c r="AO269" s="32" t="str">
        <f>vlookup($A269,MainData_Jackie!$1:$1000,6,false)</f>
        <v>0</v>
      </c>
      <c r="AP269" s="32" t="str">
        <f>vlookup($A269,MainData_Jackie!$1:$1000,7,false)</f>
        <v>0</v>
      </c>
      <c r="AQ269" s="32" t="str">
        <f>vlookup($A269,MainData_Jackie!$1:$1000,8,false)</f>
        <v>0</v>
      </c>
      <c r="AR269" s="32" t="str">
        <f>vlookup($A269,MainData_Jackie!$1:$1000,9,false)</f>
        <v>0</v>
      </c>
      <c r="AS269" s="32" t="str">
        <f>vlookup($A269,MainData_Jackie!$1:$1000,10,false)</f>
        <v>0</v>
      </c>
      <c r="AT269" s="32" t="str">
        <f>vlookup($A269,MainData_Jackie!$1:$1000,11,false)</f>
        <v>29</v>
      </c>
      <c r="AU269" s="32" t="str">
        <f>vlookup($A269,MainData_Jackie!$1:$1000,12,false)</f>
        <v>186</v>
      </c>
      <c r="AV269" s="32" t="str">
        <f>vlookup($A269,MainData_Jackie!$1:$1000,13,false)</f>
        <v>mail</v>
      </c>
      <c r="AW269" s="32" t="str">
        <f>vlookup($A269,MainData_Jackie!$1:$1000,14,false)</f>
        <v>edu</v>
      </c>
      <c r="AX269" s="32" t="str">
        <f>vlookup($A269,MainData_Jackie!$1:$1000,15,false)</f>
        <v>13092</v>
      </c>
      <c r="AY269" s="32" t="str">
        <f>vlookup($A269,MainData_Jackie!$1:$1000,16,false)</f>
        <v>female</v>
      </c>
      <c r="AZ269" s="32" t="str">
        <f>vlookup($A269,Ian!268:1267,2,false)</f>
        <v>#N/A</v>
      </c>
      <c r="BA269" s="32" t="str">
        <f>vlookup($A269,Ian!268:1267,3,false)</f>
        <v>#N/A</v>
      </c>
      <c r="BB269" s="32" t="str">
        <f>vlookup($A269,Ian!268:1267,4,false)</f>
        <v>#N/A</v>
      </c>
      <c r="BC269" s="32" t="str">
        <f>vlookup($A269,Ian!268:1267,5,false)</f>
        <v>#N/A</v>
      </c>
      <c r="BD269" s="32" t="str">
        <f>vlookup($A269,Ian!268:1267,6,false)</f>
        <v>#N/A</v>
      </c>
      <c r="BE269" s="32" t="str">
        <f>vlookup($A269,Ian!268:1267,7,false)</f>
        <v>#N/A</v>
      </c>
      <c r="BF269" s="32" t="str">
        <f>vlookup($A269,Ian!268:1267,8,false)</f>
        <v>#N/A</v>
      </c>
      <c r="BG269" s="32" t="str">
        <f>vlookup(A269,SentimentScore!$1:$1000,2,false)</f>
        <v>1</v>
      </c>
      <c r="BH269" s="50" t="str">
        <f>vlookup(A269,'Images with Key'!$1:$1000,32)</f>
        <v>https://s3-external-1.amazonaws.com/offertabs/offer/kxdcce/large/810_56538e5884ac1-logo.jpg</v>
      </c>
    </row>
    <row r="270">
      <c r="A270" s="12">
        <v>326.0</v>
      </c>
      <c r="B270" s="16" t="s">
        <v>4560</v>
      </c>
      <c r="C270" s="16" t="s">
        <v>3563</v>
      </c>
      <c r="D270" s="18" t="b">
        <v>1</v>
      </c>
      <c r="E270" s="12">
        <v>1.0</v>
      </c>
      <c r="F270" s="12">
        <v>0.0</v>
      </c>
      <c r="G270" s="12">
        <v>1.0</v>
      </c>
      <c r="H270" s="20">
        <v>42313.36388888889</v>
      </c>
      <c r="I270" s="16" t="s">
        <v>3567</v>
      </c>
      <c r="J270" s="16" t="s">
        <v>3568</v>
      </c>
      <c r="K270" s="16" t="s">
        <v>3569</v>
      </c>
      <c r="L270" s="18" t="e">
        <v>#N/A</v>
      </c>
      <c r="M270" s="18" t="e">
        <v>#N/A</v>
      </c>
      <c r="N270" s="18" t="e">
        <v>#N/A</v>
      </c>
      <c r="O270" s="18" t="e">
        <v>#N/A</v>
      </c>
      <c r="P270" s="18" t="e">
        <v>#N/A</v>
      </c>
      <c r="Q270" s="16" t="s">
        <v>3571</v>
      </c>
      <c r="R270" s="18" t="b">
        <v>1</v>
      </c>
      <c r="S270" s="18" t="b">
        <v>1</v>
      </c>
      <c r="T270" s="12">
        <v>46037.0</v>
      </c>
      <c r="U270" s="16" t="s">
        <v>3572</v>
      </c>
      <c r="V270" s="16" t="s">
        <v>1190</v>
      </c>
      <c r="W270" s="22"/>
      <c r="X270" s="22"/>
      <c r="Y270" s="16" t="s">
        <v>3573</v>
      </c>
      <c r="Z270" s="16" t="s">
        <v>5044</v>
      </c>
      <c r="AA270" s="16"/>
      <c r="AB270" s="16"/>
      <c r="AC270" s="32" t="str">
        <f>vlookup(A270,Jilian!$1:$1000,30,false)</f>
        <v/>
      </c>
      <c r="AD270" s="32" t="str">
        <f>vlookup($A270,Jilian!$1:$1000,28,false)</f>
        <v>6</v>
      </c>
      <c r="AE270" s="32" t="str">
        <f>vlookup($A270,Jilian!$1:$1000,29,false)</f>
        <v>#hope #suicide #children #calltoaction</v>
      </c>
      <c r="AF270" s="32" t="str">
        <f>vlookup(I270,'IP addresss'!$2:$1000,3,false)</f>
        <v>North America</v>
      </c>
      <c r="AG270" s="32" t="str">
        <f>vlookup(I270,'IP addresss'!$2:$1000,6,false)</f>
        <v>CA</v>
      </c>
      <c r="AH270" s="32" t="str">
        <f>vlookup(I270,'IP addresss'!$2:$1000,8,false)</f>
        <v>Fallbrook</v>
      </c>
      <c r="AI270" s="32" t="str">
        <f>vlookup(I270,'IP addresss'!$2:$1000,10,false)</f>
        <v>33.39889908</v>
      </c>
      <c r="AJ270" s="32" t="str">
        <f>vlookup(I270,'IP addresss'!$2:$1000,11,false)</f>
        <v>-117.2957001</v>
      </c>
      <c r="AK270" s="32" t="str">
        <f>vlookup(A270,MainData_Jackie!$1:$1000,2,false)</f>
        <v>Elisha Wright</v>
      </c>
      <c r="AL270" s="32" t="str">
        <f>vlookup($A270,MainData_Jackie!$1:$1000,3,false)</f>
        <v>2784</v>
      </c>
      <c r="AM270" s="32" t="str">
        <f>vlookup($A270,MainData_Jackie!$1:$1000,4,false)</f>
        <v>473</v>
      </c>
      <c r="AN270" s="32" t="str">
        <f>vlookup($A270,MainData_Jackie!$1:$1000,5,false)</f>
        <v>106</v>
      </c>
      <c r="AO270" s="32" t="str">
        <f>vlookup($A270,MainData_Jackie!$1:$1000,6,false)</f>
        <v>1</v>
      </c>
      <c r="AP270" s="32" t="str">
        <f>vlookup($A270,MainData_Jackie!$1:$1000,7,false)</f>
        <v>0</v>
      </c>
      <c r="AQ270" s="32" t="str">
        <f>vlookup($A270,MainData_Jackie!$1:$1000,8,false)</f>
        <v>1</v>
      </c>
      <c r="AR270" s="32" t="str">
        <f>vlookup($A270,MainData_Jackie!$1:$1000,9,false)</f>
        <v>0</v>
      </c>
      <c r="AS270" s="32" t="str">
        <f>vlookup($A270,MainData_Jackie!$1:$1000,10,false)</f>
        <v>0</v>
      </c>
      <c r="AT270" s="32" t="str">
        <f>vlookup($A270,MainData_Jackie!$1:$1000,11,false)</f>
        <v>1</v>
      </c>
      <c r="AU270" s="32" t="str">
        <f>vlookup($A270,MainData_Jackie!$1:$1000,12,false)</f>
        <v>75</v>
      </c>
      <c r="AV270" s="32" t="str">
        <f>vlookup($A270,MainData_Jackie!$1:$1000,13,false)</f>
        <v>gmail</v>
      </c>
      <c r="AW270" s="32" t="str">
        <f>vlookup($A270,MainData_Jackie!$1:$1000,14,false)</f>
        <v>com</v>
      </c>
      <c r="AX270" s="32" t="str">
        <f>vlookup($A270,MainData_Jackie!$1:$1000,15,false)</f>
        <v>3666</v>
      </c>
      <c r="AY270" s="32" t="str">
        <f>vlookup($A270,MainData_Jackie!$1:$1000,16,false)</f>
        <v>female</v>
      </c>
      <c r="AZ270" s="32" t="str">
        <f>vlookup($A270,Ian!269:1268,2,false)</f>
        <v/>
      </c>
      <c r="BA270" s="32" t="str">
        <f>vlookup($A270,Ian!269:1268,3,false)</f>
        <v/>
      </c>
      <c r="BB270" s="32" t="str">
        <f>vlookup($A270,Ian!269:1268,4,false)</f>
        <v/>
      </c>
      <c r="BC270" s="32" t="str">
        <f>vlookup($A270,Ian!269:1268,5,false)</f>
        <v/>
      </c>
      <c r="BD270" s="32" t="str">
        <f>vlookup($A270,Ian!269:1268,6,false)</f>
        <v/>
      </c>
      <c r="BE270" s="32" t="str">
        <f>vlookup($A270,Ian!269:1268,7,false)</f>
        <v/>
      </c>
      <c r="BF270" s="32" t="str">
        <f>vlookup($A270,Ian!269:1268,8,false)</f>
        <v/>
      </c>
      <c r="BG270" s="32" t="str">
        <f>vlookup(A270,SentimentScore!$1:$1000,2,false)</f>
        <v>#N/A</v>
      </c>
      <c r="BH270" s="50" t="str">
        <f>vlookup(A270,'Images with Key'!$1:$1000,32)</f>
        <v>https://s3-external-1.amazonaws.com/offertabs/offer/kxdcce/large/810_563ff62b6bf49-Mom_Smile.jpg</v>
      </c>
    </row>
    <row r="271">
      <c r="A271" s="12">
        <v>505.0</v>
      </c>
      <c r="B271" s="16" t="s">
        <v>4560</v>
      </c>
      <c r="C271" s="16" t="s">
        <v>5048</v>
      </c>
      <c r="D271" s="18" t="b">
        <v>0</v>
      </c>
      <c r="E271" s="12">
        <v>32.0</v>
      </c>
      <c r="F271" s="12">
        <v>2.0</v>
      </c>
      <c r="G271" s="12">
        <v>30.0</v>
      </c>
      <c r="H271" s="20">
        <v>42325.85625</v>
      </c>
      <c r="I271" s="16" t="s">
        <v>5049</v>
      </c>
      <c r="J271" s="16" t="s">
        <v>5050</v>
      </c>
      <c r="K271" s="16" t="s">
        <v>5051</v>
      </c>
      <c r="L271" s="18" t="e">
        <v>#N/A</v>
      </c>
      <c r="M271" s="18" t="e">
        <v>#N/A</v>
      </c>
      <c r="N271" s="18" t="e">
        <v>#N/A</v>
      </c>
      <c r="O271" s="18" t="e">
        <v>#N/A</v>
      </c>
      <c r="P271" s="18" t="e">
        <v>#N/A</v>
      </c>
      <c r="Q271" s="16" t="s">
        <v>5047</v>
      </c>
      <c r="R271" s="18" t="b">
        <v>1</v>
      </c>
      <c r="S271" s="18" t="b">
        <v>1</v>
      </c>
      <c r="T271" s="12">
        <v>46384.0</v>
      </c>
      <c r="U271" s="16" t="s">
        <v>5053</v>
      </c>
      <c r="V271" s="16" t="s">
        <v>1190</v>
      </c>
      <c r="W271" s="22"/>
      <c r="X271" s="22"/>
      <c r="Y271" s="22"/>
      <c r="Z271" s="16" t="s">
        <v>5054</v>
      </c>
      <c r="AA271" s="16"/>
      <c r="AB271" s="16"/>
      <c r="AC271" s="32" t="str">
        <f>vlookup(A271,Jilian!$1:$1000,30,false)</f>
        <v/>
      </c>
      <c r="AD271" s="32" t="str">
        <f>vlookup($A271,Jilian!$1:$1000,28,false)</f>
        <v>2</v>
      </c>
      <c r="AE271" s="32" t="str">
        <f>vlookup($A271,Jilian!$1:$1000,29,false)</f>
        <v>#raisedmoney #children</v>
      </c>
      <c r="AF271" s="32" t="str">
        <f>vlookup(I271,'IP addresss'!$2:$1000,3,false)</f>
        <v>North America</v>
      </c>
      <c r="AG271" s="32" t="str">
        <f>vlookup(I271,'IP addresss'!$2:$1000,6,false)</f>
        <v>UT</v>
      </c>
      <c r="AH271" s="32" t="str">
        <f>vlookup(I271,'IP addresss'!$2:$1000,8,false)</f>
        <v>West Jordan</v>
      </c>
      <c r="AI271" s="32" t="str">
        <f>vlookup(I271,'IP addresss'!$2:$1000,10,false)</f>
        <v>40.60969925</v>
      </c>
      <c r="AJ271" s="32" t="str">
        <f>vlookup(I271,'IP addresss'!$2:$1000,11,false)</f>
        <v>-111.9391022</v>
      </c>
      <c r="AK271" s="32" t="str">
        <f>vlookup(A271,MainData_Jackie!$1:$1000,2,false)</f>
        <v>Randi Jo Greenberg Taurel</v>
      </c>
      <c r="AL271" s="32" t="str">
        <f>vlookup($A271,MainData_Jackie!$1:$1000,3,false)</f>
        <v>1460</v>
      </c>
      <c r="AM271" s="32" t="str">
        <f>vlookup($A271,MainData_Jackie!$1:$1000,4,false)</f>
        <v>231</v>
      </c>
      <c r="AN271" s="32" t="str">
        <f>vlookup($A271,MainData_Jackie!$1:$1000,5,false)</f>
        <v>52</v>
      </c>
      <c r="AO271" s="32" t="str">
        <f>vlookup($A271,MainData_Jackie!$1:$1000,6,false)</f>
        <v>1</v>
      </c>
      <c r="AP271" s="32" t="str">
        <f>vlookup($A271,MainData_Jackie!$1:$1000,7,false)</f>
        <v>0</v>
      </c>
      <c r="AQ271" s="32" t="str">
        <f>vlookup($A271,MainData_Jackie!$1:$1000,8,false)</f>
        <v>0</v>
      </c>
      <c r="AR271" s="32" t="str">
        <f>vlookup($A271,MainData_Jackie!$1:$1000,9,false)</f>
        <v>1</v>
      </c>
      <c r="AS271" s="32" t="str">
        <f>vlookup($A271,MainData_Jackie!$1:$1000,10,false)</f>
        <v>4</v>
      </c>
      <c r="AT271" s="32" t="str">
        <f>vlookup($A271,MainData_Jackie!$1:$1000,11,false)</f>
        <v>14</v>
      </c>
      <c r="AU271" s="32" t="str">
        <f>vlookup($A271,MainData_Jackie!$1:$1000,12,false)</f>
        <v>39</v>
      </c>
      <c r="AV271" s="32" t="str">
        <f>vlookup($A271,MainData_Jackie!$1:$1000,13,false)</f>
        <v>gmail</v>
      </c>
      <c r="AW271" s="32" t="str">
        <f>vlookup($A271,MainData_Jackie!$1:$1000,14,false)</f>
        <v>com</v>
      </c>
      <c r="AX271" s="32" t="str">
        <f>vlookup($A271,MainData_Jackie!$1:$1000,15,false)</f>
        <v>1855</v>
      </c>
      <c r="AY271" s="32" t="str">
        <f>vlookup($A271,MainData_Jackie!$1:$1000,16,false)</f>
        <v>female</v>
      </c>
      <c r="AZ271" s="32" t="str">
        <f>vlookup($A271,Ian!270:1269,2,false)</f>
        <v>Randi</v>
      </c>
      <c r="BA271" s="32" t="str">
        <f>vlookup($A271,Ian!270:1269,3,false)</f>
        <v>Greenberg</v>
      </c>
      <c r="BB271" s="32" t="str">
        <f>vlookup($A271,Ian!270:1269,4,false)</f>
        <v/>
      </c>
      <c r="BC271" s="32" t="str">
        <f>vlookup($A271,Ian!270:1269,5,false)</f>
        <v/>
      </c>
      <c r="BD271" s="32" t="str">
        <f>vlookup($A271,Ian!270:1269,6,false)</f>
        <v/>
      </c>
      <c r="BE271" s="32" t="str">
        <f>vlookup($A271,Ian!270:1269,7,false)</f>
        <v/>
      </c>
      <c r="BF271" s="32" t="str">
        <f>vlookup($A271,Ian!270:1269,8,false)</f>
        <v/>
      </c>
      <c r="BG271" s="32" t="str">
        <f>vlookup(A271,SentimentScore!$1:$1000,2,false)</f>
        <v>0.999981</v>
      </c>
      <c r="BH271" s="50" t="str">
        <f>vlookup(A271,'Images with Key'!$1:$1000,32)</f>
        <v>https://s3-external-1.amazonaws.com/offertabs/offer/kxdcce/large/810_564d64d296f2f-LogoVBF20thAnniversary.jpg</v>
      </c>
    </row>
    <row r="272">
      <c r="A272" s="12">
        <v>644.0</v>
      </c>
      <c r="B272" s="16" t="s">
        <v>4560</v>
      </c>
      <c r="C272" s="16" t="s">
        <v>5057</v>
      </c>
      <c r="D272" s="18" t="b">
        <v>1</v>
      </c>
      <c r="E272" s="12">
        <v>3.0</v>
      </c>
      <c r="F272" s="12">
        <v>0.0</v>
      </c>
      <c r="G272" s="12">
        <v>3.0</v>
      </c>
      <c r="H272" s="20">
        <v>42333.010416666664</v>
      </c>
      <c r="I272" s="16" t="s">
        <v>5058</v>
      </c>
      <c r="J272" s="16" t="s">
        <v>5059</v>
      </c>
      <c r="K272" s="16" t="s">
        <v>5060</v>
      </c>
      <c r="L272" s="18" t="e">
        <v>#N/A</v>
      </c>
      <c r="M272" s="18" t="e">
        <v>#N/A</v>
      </c>
      <c r="N272" s="18" t="e">
        <v>#N/A</v>
      </c>
      <c r="O272" s="18" t="e">
        <v>#N/A</v>
      </c>
      <c r="P272" s="18" t="e">
        <v>#N/A</v>
      </c>
      <c r="Q272" s="16" t="s">
        <v>5056</v>
      </c>
      <c r="R272" s="18" t="b">
        <v>0</v>
      </c>
      <c r="S272" s="18" t="b">
        <v>1</v>
      </c>
      <c r="T272" s="12">
        <v>46202.0</v>
      </c>
      <c r="U272" s="16" t="s">
        <v>1875</v>
      </c>
      <c r="V272" s="16" t="s">
        <v>1190</v>
      </c>
      <c r="W272" s="51">
        <v>1221691.0</v>
      </c>
      <c r="X272" s="51">
        <v>942389.0</v>
      </c>
      <c r="Y272" s="16" t="s">
        <v>5063</v>
      </c>
      <c r="Z272" s="16" t="s">
        <v>5068</v>
      </c>
      <c r="AA272" s="16"/>
      <c r="AB272" s="12">
        <v>1.0</v>
      </c>
      <c r="AC272" s="32" t="str">
        <f>vlookup(A272,Jilian!$1:$1000,30,false)</f>
        <v/>
      </c>
      <c r="AD272" s="32" t="str">
        <f>vlookup($A272,Jilian!$1:$1000,28,false)</f>
        <v>1</v>
      </c>
      <c r="AE272" s="32" t="str">
        <f>vlookup($A272,Jilian!$1:$1000,29,false)</f>
        <v>#impact #education #outcomes #programresults #children #mentor #givingimpactedme #socialchange</v>
      </c>
      <c r="AF272" s="32" t="str">
        <f>vlookup(I272,'IP addresss'!$2:$1000,3,false)</f>
        <v>North America</v>
      </c>
      <c r="AG272" s="32" t="str">
        <f>vlookup(I272,'IP addresss'!$2:$1000,6,false)</f>
        <v>TX</v>
      </c>
      <c r="AH272" s="32" t="str">
        <f>vlookup(I272,'IP addresss'!$2:$1000,8,false)</f>
        <v>Dallas</v>
      </c>
      <c r="AI272" s="32" t="str">
        <f>vlookup(I272,'IP addresss'!$2:$1000,10,false)</f>
        <v>32.78250122</v>
      </c>
      <c r="AJ272" s="32" t="str">
        <f>vlookup(I272,'IP addresss'!$2:$1000,11,false)</f>
        <v>-96.8207016</v>
      </c>
      <c r="AK272" s="32" t="str">
        <f>vlookup(A272,MainData_Jackie!$1:$1000,2,false)</f>
        <v>Alex Blubaugh</v>
      </c>
      <c r="AL272" s="32" t="str">
        <f>vlookup($A272,MainData_Jackie!$1:$1000,3,false)</f>
        <v>3310</v>
      </c>
      <c r="AM272" s="32" t="str">
        <f>vlookup($A272,MainData_Jackie!$1:$1000,4,false)</f>
        <v>552</v>
      </c>
      <c r="AN272" s="32" t="str">
        <f>vlookup($A272,MainData_Jackie!$1:$1000,5,false)</f>
        <v>119</v>
      </c>
      <c r="AO272" s="32" t="str">
        <f>vlookup($A272,MainData_Jackie!$1:$1000,6,false)</f>
        <v>1</v>
      </c>
      <c r="AP272" s="32" t="str">
        <f>vlookup($A272,MainData_Jackie!$1:$1000,7,false)</f>
        <v>0</v>
      </c>
      <c r="AQ272" s="32" t="str">
        <f>vlookup($A272,MainData_Jackie!$1:$1000,8,false)</f>
        <v>0</v>
      </c>
      <c r="AR272" s="32" t="str">
        <f>vlookup($A272,MainData_Jackie!$1:$1000,9,false)</f>
        <v>0</v>
      </c>
      <c r="AS272" s="32" t="str">
        <f>vlookup($A272,MainData_Jackie!$1:$1000,10,false)</f>
        <v>0</v>
      </c>
      <c r="AT272" s="32" t="str">
        <f>vlookup($A272,MainData_Jackie!$1:$1000,11,false)</f>
        <v>13</v>
      </c>
      <c r="AU272" s="32" t="str">
        <f>vlookup($A272,MainData_Jackie!$1:$1000,12,false)</f>
        <v>50</v>
      </c>
      <c r="AV272" s="32" t="str">
        <f>vlookup($A272,MainData_Jackie!$1:$1000,13,false)</f>
        <v>gmail</v>
      </c>
      <c r="AW272" s="32" t="str">
        <f>vlookup($A272,MainData_Jackie!$1:$1000,14,false)</f>
        <v>com</v>
      </c>
      <c r="AX272" s="32" t="str">
        <f>vlookup($A272,MainData_Jackie!$1:$1000,15,false)</f>
        <v>4338</v>
      </c>
      <c r="AY272" s="32" t="str">
        <f>vlookup($A272,MainData_Jackie!$1:$1000,16,false)</f>
        <v>male</v>
      </c>
      <c r="AZ272" s="32" t="str">
        <f>vlookup($A272,Ian!271:1270,2,false)</f>
        <v/>
      </c>
      <c r="BA272" s="32" t="str">
        <f>vlookup($A272,Ian!271:1270,3,false)</f>
        <v/>
      </c>
      <c r="BB272" s="32" t="str">
        <f>vlookup($A272,Ian!271:1270,4,false)</f>
        <v/>
      </c>
      <c r="BC272" s="32" t="str">
        <f>vlookup($A272,Ian!271:1270,5,false)</f>
        <v/>
      </c>
      <c r="BD272" s="32" t="str">
        <f>vlookup($A272,Ian!271:1270,6,false)</f>
        <v/>
      </c>
      <c r="BE272" s="32" t="str">
        <f>vlookup($A272,Ian!271:1270,7,false)</f>
        <v/>
      </c>
      <c r="BF272" s="32" t="str">
        <f>vlookup($A272,Ian!271:1270,8,false)</f>
        <v/>
      </c>
      <c r="BG272" s="32" t="str">
        <f>vlookup(A272,SentimentScore!$1:$1000,2,false)</f>
        <v>0.918941</v>
      </c>
      <c r="BH272" s="32" t="str">
        <f>vlookup(A272,'Images with Key'!$1:$1000,32)</f>
        <v/>
      </c>
    </row>
    <row r="273">
      <c r="A273" s="12">
        <v>651.0</v>
      </c>
      <c r="B273" s="16" t="s">
        <v>4560</v>
      </c>
      <c r="C273" s="16" t="s">
        <v>5071</v>
      </c>
      <c r="D273" s="18" t="b">
        <v>1</v>
      </c>
      <c r="E273" s="12">
        <v>8.0</v>
      </c>
      <c r="F273" s="12">
        <v>4.0</v>
      </c>
      <c r="G273" s="12">
        <v>4.0</v>
      </c>
      <c r="H273" s="20">
        <v>42331.572222222225</v>
      </c>
      <c r="I273" s="16" t="s">
        <v>5072</v>
      </c>
      <c r="J273" s="16" t="s">
        <v>5074</v>
      </c>
      <c r="K273" s="16" t="s">
        <v>5075</v>
      </c>
      <c r="L273" s="18" t="e">
        <v>#N/A</v>
      </c>
      <c r="M273" s="18" t="e">
        <v>#N/A</v>
      </c>
      <c r="N273" s="18" t="e">
        <v>#N/A</v>
      </c>
      <c r="O273" s="18" t="e">
        <v>#N/A</v>
      </c>
      <c r="P273" s="18" t="e">
        <v>#N/A</v>
      </c>
      <c r="Q273" s="16" t="s">
        <v>5070</v>
      </c>
      <c r="R273" s="18" t="b">
        <v>0</v>
      </c>
      <c r="S273" s="18" t="b">
        <v>0</v>
      </c>
      <c r="T273" s="12">
        <v>46322.0</v>
      </c>
      <c r="U273" s="16" t="s">
        <v>5077</v>
      </c>
      <c r="V273" s="16" t="s">
        <v>1190</v>
      </c>
      <c r="W273" s="22"/>
      <c r="X273" s="22"/>
      <c r="Y273" s="16" t="s">
        <v>5078</v>
      </c>
      <c r="Z273" s="16" t="s">
        <v>5080</v>
      </c>
      <c r="AA273" s="12">
        <v>1.0</v>
      </c>
      <c r="AB273" s="12">
        <v>1.0</v>
      </c>
      <c r="AC273" s="32" t="str">
        <f>vlookup(A273,Jilian!$1:$1000,30,false)</f>
        <v/>
      </c>
      <c r="AD273" s="32" t="str">
        <f>vlookup($A273,Jilian!$1:$1000,28,false)</f>
        <v>1</v>
      </c>
      <c r="AE273" s="32" t="str">
        <f>vlookup($A273,Jilian!$1:$1000,29,false)</f>
        <v/>
      </c>
      <c r="AF273" s="32" t="str">
        <f>vlookup(I273,'IP addresss'!$2:$1000,3,false)</f>
        <v>North America</v>
      </c>
      <c r="AG273" s="32" t="str">
        <f>vlookup(I273,'IP addresss'!$2:$1000,6,false)</f>
        <v>IN</v>
      </c>
      <c r="AH273" s="32" t="str">
        <f>vlookup(I273,'IP addresss'!$2:$1000,8,false)</f>
        <v>Schererville</v>
      </c>
      <c r="AI273" s="32" t="str">
        <f>vlookup(I273,'IP addresss'!$2:$1000,10,false)</f>
        <v>41.48809814</v>
      </c>
      <c r="AJ273" s="32" t="str">
        <f>vlookup(I273,'IP addresss'!$2:$1000,11,false)</f>
        <v>-87.44239807</v>
      </c>
      <c r="AK273" s="32" t="str">
        <f>vlookup(A273,MainData_Jackie!$1:$1000,2,false)</f>
        <v>Hira Danish</v>
      </c>
      <c r="AL273" s="32" t="str">
        <f>vlookup($A273,MainData_Jackie!$1:$1000,3,false)</f>
        <v>1084</v>
      </c>
      <c r="AM273" s="32" t="str">
        <f>vlookup($A273,MainData_Jackie!$1:$1000,4,false)</f>
        <v>200</v>
      </c>
      <c r="AN273" s="32" t="str">
        <f>vlookup($A273,MainData_Jackie!$1:$1000,5,false)</f>
        <v>37</v>
      </c>
      <c r="AO273" s="32" t="str">
        <f>vlookup($A273,MainData_Jackie!$1:$1000,6,false)</f>
        <v>0</v>
      </c>
      <c r="AP273" s="32" t="str">
        <f>vlookup($A273,MainData_Jackie!$1:$1000,7,false)</f>
        <v>0</v>
      </c>
      <c r="AQ273" s="32" t="str">
        <f>vlookup($A273,MainData_Jackie!$1:$1000,8,false)</f>
        <v>0</v>
      </c>
      <c r="AR273" s="32" t="str">
        <f>vlookup($A273,MainData_Jackie!$1:$1000,9,false)</f>
        <v>0</v>
      </c>
      <c r="AS273" s="32" t="str">
        <f>vlookup($A273,MainData_Jackie!$1:$1000,10,false)</f>
        <v>0</v>
      </c>
      <c r="AT273" s="32" t="str">
        <f>vlookup($A273,MainData_Jackie!$1:$1000,11,false)</f>
        <v>0</v>
      </c>
      <c r="AU273" s="32" t="str">
        <f>vlookup($A273,MainData_Jackie!$1:$1000,12,false)</f>
        <v>33</v>
      </c>
      <c r="AV273" s="32" t="str">
        <f>vlookup($A273,MainData_Jackie!$1:$1000,13,false)</f>
        <v>hotmail</v>
      </c>
      <c r="AW273" s="32" t="str">
        <f>vlookup($A273,MainData_Jackie!$1:$1000,14,false)</f>
        <v>com</v>
      </c>
      <c r="AX273" s="32" t="str">
        <f>vlookup($A273,MainData_Jackie!$1:$1000,15,false)</f>
        <v>1510</v>
      </c>
      <c r="AY273" s="32" t="str">
        <f>vlookup($A273,MainData_Jackie!$1:$1000,16,false)</f>
        <v>female</v>
      </c>
      <c r="AZ273" s="32" t="str">
        <f>vlookup($A273,Ian!272:1271,2,false)</f>
        <v/>
      </c>
      <c r="BA273" s="32" t="str">
        <f>vlookup($A273,Ian!272:1271,3,false)</f>
        <v/>
      </c>
      <c r="BB273" s="32" t="str">
        <f>vlookup($A273,Ian!272:1271,4,false)</f>
        <v/>
      </c>
      <c r="BC273" s="32" t="str">
        <f>vlookup($A273,Ian!272:1271,5,false)</f>
        <v/>
      </c>
      <c r="BD273" s="32" t="str">
        <f>vlookup($A273,Ian!272:1271,6,false)</f>
        <v/>
      </c>
      <c r="BE273" s="32" t="str">
        <f>vlookup($A273,Ian!272:1271,7,false)</f>
        <v/>
      </c>
      <c r="BF273" s="32" t="str">
        <f>vlookup($A273,Ian!272:1271,8,false)</f>
        <v/>
      </c>
      <c r="BG273" s="32" t="str">
        <f>vlookup(A273,SentimentScore!$1:$1000,2,false)</f>
        <v>0.990666</v>
      </c>
      <c r="BH273" s="32" t="str">
        <f>vlookup(A273,'Images with Key'!$1:$1000,32)</f>
        <v/>
      </c>
    </row>
    <row r="274">
      <c r="A274" s="12">
        <v>709.0</v>
      </c>
      <c r="B274" s="16" t="s">
        <v>4560</v>
      </c>
      <c r="C274" s="16" t="s">
        <v>5084</v>
      </c>
      <c r="D274" s="18" t="b">
        <v>1</v>
      </c>
      <c r="E274" s="12">
        <v>1.0</v>
      </c>
      <c r="F274" s="12">
        <v>0.0</v>
      </c>
      <c r="G274" s="12">
        <v>1.0</v>
      </c>
      <c r="H274" s="20">
        <v>42327.53958333333</v>
      </c>
      <c r="I274" s="16" t="s">
        <v>5085</v>
      </c>
      <c r="J274" s="16" t="s">
        <v>5086</v>
      </c>
      <c r="K274" s="16" t="s">
        <v>5087</v>
      </c>
      <c r="L274" s="18" t="e">
        <v>#N/A</v>
      </c>
      <c r="M274" s="18" t="e">
        <v>#N/A</v>
      </c>
      <c r="N274" s="18" t="e">
        <v>#N/A</v>
      </c>
      <c r="O274" s="18" t="e">
        <v>#N/A</v>
      </c>
      <c r="P274" s="18" t="e">
        <v>#N/A</v>
      </c>
      <c r="Q274" s="16" t="s">
        <v>5082</v>
      </c>
      <c r="R274" s="18" t="b">
        <v>0</v>
      </c>
      <c r="S274" s="18" t="b">
        <v>0</v>
      </c>
      <c r="T274" s="12">
        <v>46360.0</v>
      </c>
      <c r="U274" s="16" t="s">
        <v>5088</v>
      </c>
      <c r="V274" s="16" t="s">
        <v>1190</v>
      </c>
      <c r="W274" s="22"/>
      <c r="X274" s="22"/>
      <c r="Y274" s="16" t="s">
        <v>5089</v>
      </c>
      <c r="Z274" s="16" t="s">
        <v>5091</v>
      </c>
      <c r="AA274" s="12">
        <v>2.0</v>
      </c>
      <c r="AB274" s="12">
        <v>2.0</v>
      </c>
      <c r="AC274" s="32" t="str">
        <f>vlookup(A274,Jilian!$1:$1000,30,false)</f>
        <v/>
      </c>
      <c r="AD274" s="32" t="str">
        <f>vlookup($A274,Jilian!$1:$1000,28,false)</f>
        <v>2</v>
      </c>
      <c r="AE274" s="32" t="str">
        <f>vlookup($A274,Jilian!$1:$1000,29,false)</f>
        <v/>
      </c>
      <c r="AF274" s="32" t="str">
        <f>vlookup(I274,'IP addresss'!$2:$1000,3,false)</f>
        <v>North America</v>
      </c>
      <c r="AG274" s="32" t="str">
        <f>vlookup(I274,'IP addresss'!$2:$1000,6,false)</f>
        <v>IN</v>
      </c>
      <c r="AH274" s="32" t="str">
        <f>vlookup(I274,'IP addresss'!$2:$1000,8,false)</f>
        <v>La Porte</v>
      </c>
      <c r="AI274" s="32" t="str">
        <f>vlookup(I274,'IP addresss'!$2:$1000,10,false)</f>
        <v>41.62060165</v>
      </c>
      <c r="AJ274" s="32" t="str">
        <f>vlookup(I274,'IP addresss'!$2:$1000,11,false)</f>
        <v>-86.73410034</v>
      </c>
      <c r="AK274" s="32" t="str">
        <f>vlookup(A274,MainData_Jackie!$1:$1000,2,false)</f>
        <v>Jessi Harding</v>
      </c>
      <c r="AL274" s="32" t="str">
        <f>vlookup($A274,MainData_Jackie!$1:$1000,3,false)</f>
        <v>1767</v>
      </c>
      <c r="AM274" s="32" t="str">
        <f>vlookup($A274,MainData_Jackie!$1:$1000,4,false)</f>
        <v>310</v>
      </c>
      <c r="AN274" s="32" t="str">
        <f>vlookup($A274,MainData_Jackie!$1:$1000,5,false)</f>
        <v>56</v>
      </c>
      <c r="AO274" s="32" t="str">
        <f>vlookup($A274,MainData_Jackie!$1:$1000,6,false)</f>
        <v>1</v>
      </c>
      <c r="AP274" s="32" t="str">
        <f>vlookup($A274,MainData_Jackie!$1:$1000,7,false)</f>
        <v>0</v>
      </c>
      <c r="AQ274" s="32" t="str">
        <f>vlookup($A274,MainData_Jackie!$1:$1000,8,false)</f>
        <v>0</v>
      </c>
      <c r="AR274" s="32" t="str">
        <f>vlookup($A274,MainData_Jackie!$1:$1000,9,false)</f>
        <v>0</v>
      </c>
      <c r="AS274" s="32" t="str">
        <f>vlookup($A274,MainData_Jackie!$1:$1000,10,false)</f>
        <v>0</v>
      </c>
      <c r="AT274" s="32" t="str">
        <f>vlookup($A274,MainData_Jackie!$1:$1000,11,false)</f>
        <v>6</v>
      </c>
      <c r="AU274" s="32" t="str">
        <f>vlookup($A274,MainData_Jackie!$1:$1000,12,false)</f>
        <v>42</v>
      </c>
      <c r="AV274" s="32" t="str">
        <f>vlookup($A274,MainData_Jackie!$1:$1000,13,false)</f>
        <v>yahoo</v>
      </c>
      <c r="AW274" s="32" t="str">
        <f>vlookup($A274,MainData_Jackie!$1:$1000,14,false)</f>
        <v>com</v>
      </c>
      <c r="AX274" s="32" t="str">
        <f>vlookup($A274,MainData_Jackie!$1:$1000,15,false)</f>
        <v>2348</v>
      </c>
      <c r="AY274" s="32" t="str">
        <f>vlookup($A274,MainData_Jackie!$1:$1000,16,false)</f>
        <v>female</v>
      </c>
      <c r="AZ274" s="32" t="str">
        <f>vlookup($A274,Ian!273:1272,2,false)</f>
        <v/>
      </c>
      <c r="BA274" s="32" t="str">
        <f>vlookup($A274,Ian!273:1272,3,false)</f>
        <v/>
      </c>
      <c r="BB274" s="32" t="str">
        <f>vlookup($A274,Ian!273:1272,4,false)</f>
        <v/>
      </c>
      <c r="BC274" s="32" t="str">
        <f>vlookup($A274,Ian!273:1272,5,false)</f>
        <v/>
      </c>
      <c r="BD274" s="32" t="str">
        <f>vlookup($A274,Ian!273:1272,6,false)</f>
        <v/>
      </c>
      <c r="BE274" s="32" t="str">
        <f>vlookup($A274,Ian!273:1272,7,false)</f>
        <v/>
      </c>
      <c r="BF274" s="32" t="str">
        <f>vlookup($A274,Ian!273:1272,8,false)</f>
        <v/>
      </c>
      <c r="BG274" s="32" t="str">
        <f>vlookup(A274,SentimentScore!$1:$1000,2,false)</f>
        <v>0.982082</v>
      </c>
      <c r="BH274" s="32" t="str">
        <f>vlookup(A274,'Images with Key'!$1:$1000,32)</f>
        <v/>
      </c>
    </row>
    <row r="275">
      <c r="A275" s="12">
        <v>779.0</v>
      </c>
      <c r="B275" s="16" t="s">
        <v>4560</v>
      </c>
      <c r="C275" s="16" t="s">
        <v>5094</v>
      </c>
      <c r="D275" s="18" t="b">
        <v>0</v>
      </c>
      <c r="E275" s="12">
        <v>1.0</v>
      </c>
      <c r="F275" s="12">
        <v>0.0</v>
      </c>
      <c r="G275" s="12">
        <v>1.0</v>
      </c>
      <c r="H275" s="20">
        <v>42313.64444444444</v>
      </c>
      <c r="I275" s="16" t="s">
        <v>5096</v>
      </c>
      <c r="J275" s="16" t="s">
        <v>5097</v>
      </c>
      <c r="K275" s="16" t="s">
        <v>5098</v>
      </c>
      <c r="L275" s="18" t="e">
        <v>#N/A</v>
      </c>
      <c r="M275" s="18" t="e">
        <v>#N/A</v>
      </c>
      <c r="N275" s="18" t="e">
        <v>#N/A</v>
      </c>
      <c r="O275" s="18" t="e">
        <v>#N/A</v>
      </c>
      <c r="P275" s="18" t="e">
        <v>#N/A</v>
      </c>
      <c r="Q275" s="16" t="s">
        <v>5093</v>
      </c>
      <c r="R275" s="18" t="b">
        <v>0</v>
      </c>
      <c r="S275" s="18" t="b">
        <v>1</v>
      </c>
      <c r="T275" s="12">
        <v>46748.0</v>
      </c>
      <c r="U275" s="16" t="s">
        <v>5099</v>
      </c>
      <c r="V275" s="16" t="s">
        <v>1190</v>
      </c>
      <c r="W275" s="22"/>
      <c r="X275" s="22"/>
      <c r="Y275" s="22"/>
      <c r="Z275" s="16" t="s">
        <v>5103</v>
      </c>
      <c r="AA275" s="12">
        <v>3.0</v>
      </c>
      <c r="AB275" s="12">
        <v>2.0</v>
      </c>
      <c r="AC275" s="32" t="str">
        <f>vlookup(A275,Jilian!$1:$1000,30,false)</f>
        <v/>
      </c>
      <c r="AD275" s="32" t="str">
        <f>vlookup($A275,Jilian!$1:$1000,28,false)</f>
        <v>2</v>
      </c>
      <c r="AE275" s="32" t="str">
        <f>vlookup($A275,Jilian!$1:$1000,29,false)</f>
        <v/>
      </c>
      <c r="AF275" s="32" t="str">
        <f>vlookup(I275,'IP addresss'!$2:$1000,3,false)</f>
        <v>North America</v>
      </c>
      <c r="AG275" s="32" t="str">
        <f>vlookup(I275,'IP addresss'!$2:$1000,6,false)</f>
        <v>NJ</v>
      </c>
      <c r="AH275" s="32" t="str">
        <f>vlookup(I275,'IP addresss'!$2:$1000,8,false)</f>
        <v>Livingston</v>
      </c>
      <c r="AI275" s="32" t="str">
        <f>vlookup(I275,'IP addresss'!$2:$1000,10,false)</f>
        <v>40.78710175</v>
      </c>
      <c r="AJ275" s="32" t="str">
        <f>vlookup(I275,'IP addresss'!$2:$1000,11,false)</f>
        <v>-74.32910156</v>
      </c>
      <c r="AK275" s="32" t="str">
        <f>vlookup(A275,MainData_Jackie!$1:$1000,2,false)</f>
        <v>Jerry Krivitzky</v>
      </c>
      <c r="AL275" s="32" t="str">
        <f>vlookup($A275,MainData_Jackie!$1:$1000,3,false)</f>
        <v>5259</v>
      </c>
      <c r="AM275" s="32" t="str">
        <f>vlookup($A275,MainData_Jackie!$1:$1000,4,false)</f>
        <v>970</v>
      </c>
      <c r="AN275" s="32" t="str">
        <f>vlookup($A275,MainData_Jackie!$1:$1000,5,false)</f>
        <v>196</v>
      </c>
      <c r="AO275" s="32" t="str">
        <f>vlookup($A275,MainData_Jackie!$1:$1000,6,false)</f>
        <v>1</v>
      </c>
      <c r="AP275" s="32" t="str">
        <f>vlookup($A275,MainData_Jackie!$1:$1000,7,false)</f>
        <v>0</v>
      </c>
      <c r="AQ275" s="32" t="str">
        <f>vlookup($A275,MainData_Jackie!$1:$1000,8,false)</f>
        <v>0</v>
      </c>
      <c r="AR275" s="32" t="str">
        <f>vlookup($A275,MainData_Jackie!$1:$1000,9,false)</f>
        <v>0</v>
      </c>
      <c r="AS275" s="32" t="str">
        <f>vlookup($A275,MainData_Jackie!$1:$1000,10,false)</f>
        <v>0</v>
      </c>
      <c r="AT275" s="32" t="str">
        <f>vlookup($A275,MainData_Jackie!$1:$1000,11,false)</f>
        <v>18</v>
      </c>
      <c r="AU275" s="32" t="str">
        <f>vlookup($A275,MainData_Jackie!$1:$1000,12,false)</f>
        <v>147</v>
      </c>
      <c r="AV275" s="32" t="str">
        <f>vlookup($A275,MainData_Jackie!$1:$1000,13,false)</f>
        <v>gmail</v>
      </c>
      <c r="AW275" s="32" t="str">
        <f>vlookup($A275,MainData_Jackie!$1:$1000,14,false)</f>
        <v>com</v>
      </c>
      <c r="AX275" s="32" t="str">
        <f>vlookup($A275,MainData_Jackie!$1:$1000,15,false)</f>
        <v>6971</v>
      </c>
      <c r="AY275" s="32" t="str">
        <f>vlookup($A275,MainData_Jackie!$1:$1000,16,false)</f>
        <v>male</v>
      </c>
      <c r="AZ275" s="32" t="str">
        <f>vlookup($A275,Ian!274:1273,2,false)</f>
        <v>Jerry</v>
      </c>
      <c r="BA275" s="32" t="str">
        <f>vlookup($A275,Ian!274:1273,3,false)</f>
        <v>Krivitzky</v>
      </c>
      <c r="BB275" s="32" t="str">
        <f>vlookup($A275,Ian!274:1273,4,false)</f>
        <v/>
      </c>
      <c r="BC275" s="32" t="str">
        <f>vlookup($A275,Ian!274:1273,5,false)</f>
        <v/>
      </c>
      <c r="BD275" s="32" t="str">
        <f>vlookup($A275,Ian!274:1273,6,false)</f>
        <v/>
      </c>
      <c r="BE275" s="32" t="str">
        <f>vlookup($A275,Ian!274:1273,7,false)</f>
        <v/>
      </c>
      <c r="BF275" s="32" t="str">
        <f>vlookup($A275,Ian!274:1273,8,false)</f>
        <v/>
      </c>
      <c r="BG275" s="32" t="str">
        <f>vlookup(A275,SentimentScore!$1:$1000,2,false)</f>
        <v>0.986502</v>
      </c>
      <c r="BH275" s="32" t="str">
        <f>vlookup(A275,'Images with Key'!$1:$1000,32)</f>
        <v/>
      </c>
    </row>
    <row r="276">
      <c r="A276" s="12">
        <v>20.0</v>
      </c>
      <c r="B276" s="16" t="s">
        <v>4560</v>
      </c>
      <c r="C276" s="16" t="s">
        <v>475</v>
      </c>
      <c r="D276" s="18" t="b">
        <v>1</v>
      </c>
      <c r="E276" s="12">
        <v>101.0</v>
      </c>
      <c r="F276" s="12">
        <v>28.0</v>
      </c>
      <c r="G276" s="12">
        <v>73.0</v>
      </c>
      <c r="H276" s="20">
        <v>42318.54861111111</v>
      </c>
      <c r="I276" s="16" t="s">
        <v>476</v>
      </c>
      <c r="J276" s="16" t="s">
        <v>477</v>
      </c>
      <c r="K276" s="16" t="s">
        <v>478</v>
      </c>
      <c r="L276" s="18" t="e">
        <v>#N/A</v>
      </c>
      <c r="M276" s="18" t="e">
        <v>#N/A</v>
      </c>
      <c r="N276" s="18" t="e">
        <v>#N/A</v>
      </c>
      <c r="O276" s="18" t="e">
        <v>#N/A</v>
      </c>
      <c r="P276" s="18" t="e">
        <v>#N/A</v>
      </c>
      <c r="Q276" s="16" t="s">
        <v>479</v>
      </c>
      <c r="R276" s="18" t="b">
        <v>1</v>
      </c>
      <c r="S276" s="18" t="b">
        <v>1</v>
      </c>
      <c r="T276" s="12">
        <v>66044.0</v>
      </c>
      <c r="U276" s="16" t="s">
        <v>480</v>
      </c>
      <c r="V276" s="16" t="s">
        <v>481</v>
      </c>
      <c r="W276" s="51">
        <v>1847171.0</v>
      </c>
      <c r="X276" s="51">
        <v>1705555.0</v>
      </c>
      <c r="Y276" s="16" t="s">
        <v>482</v>
      </c>
      <c r="Z276" s="16" t="s">
        <v>5108</v>
      </c>
      <c r="AA276" s="12">
        <v>3.0</v>
      </c>
      <c r="AB276" s="12">
        <v>2.0</v>
      </c>
      <c r="AC276" s="32" t="str">
        <f>vlookup(A276,Jilian!$1:$1000,30,false)</f>
        <v/>
      </c>
      <c r="AD276" s="32" t="str">
        <f>vlookup($A276,Jilian!$1:$1000,28,false)</f>
        <v>2</v>
      </c>
      <c r="AE276" s="32" t="str">
        <f>vlookup($A276,Jilian!$1:$1000,29,false)</f>
        <v/>
      </c>
      <c r="AF276" s="32" t="str">
        <f>vlookup(I276,'IP addresss'!$2:$1000,3,false)</f>
        <v>North America</v>
      </c>
      <c r="AG276" s="32" t="str">
        <f>vlookup(I276,'IP addresss'!$2:$1000,6,false)</f>
        <v>PA</v>
      </c>
      <c r="AH276" s="32" t="str">
        <f>vlookup(I276,'IP addresss'!$2:$1000,8,false)</f>
        <v>Harrisburg</v>
      </c>
      <c r="AI276" s="32" t="str">
        <f>vlookup(I276,'IP addresss'!$2:$1000,10,false)</f>
        <v>40.37760162</v>
      </c>
      <c r="AJ276" s="32" t="str">
        <f>vlookup(I276,'IP addresss'!$2:$1000,11,false)</f>
        <v>-76.79570007</v>
      </c>
      <c r="AK276" s="32" t="str">
        <f>vlookup(A276,MainData_Jackie!$1:$1000,2,false)</f>
        <v>Tanya Abadia Weaver</v>
      </c>
      <c r="AL276" s="32" t="str">
        <f>vlookup($A276,MainData_Jackie!$1:$1000,3,false)</f>
        <v>1309</v>
      </c>
      <c r="AM276" s="32" t="str">
        <f>vlookup($A276,MainData_Jackie!$1:$1000,4,false)</f>
        <v>228</v>
      </c>
      <c r="AN276" s="32" t="str">
        <f>vlookup($A276,MainData_Jackie!$1:$1000,5,false)</f>
        <v>44</v>
      </c>
      <c r="AO276" s="32" t="str">
        <f>vlookup($A276,MainData_Jackie!$1:$1000,6,false)</f>
        <v>1</v>
      </c>
      <c r="AP276" s="32" t="str">
        <f>vlookup($A276,MainData_Jackie!$1:$1000,7,false)</f>
        <v>0</v>
      </c>
      <c r="AQ276" s="32" t="str">
        <f>vlookup($A276,MainData_Jackie!$1:$1000,8,false)</f>
        <v>0</v>
      </c>
      <c r="AR276" s="32" t="str">
        <f>vlookup($A276,MainData_Jackie!$1:$1000,9,false)</f>
        <v>0</v>
      </c>
      <c r="AS276" s="32" t="str">
        <f>vlookup($A276,MainData_Jackie!$1:$1000,10,false)</f>
        <v>0</v>
      </c>
      <c r="AT276" s="32" t="str">
        <f>vlookup($A276,MainData_Jackie!$1:$1000,11,false)</f>
        <v>4</v>
      </c>
      <c r="AU276" s="32" t="str">
        <f>vlookup($A276,MainData_Jackie!$1:$1000,12,false)</f>
        <v>40</v>
      </c>
      <c r="AV276" s="32" t="str">
        <f>vlookup($A276,MainData_Jackie!$1:$1000,13,false)</f>
        <v>hotmail</v>
      </c>
      <c r="AW276" s="32" t="str">
        <f>vlookup($A276,MainData_Jackie!$1:$1000,14,false)</f>
        <v>com</v>
      </c>
      <c r="AX276" s="32" t="str">
        <f>vlookup($A276,MainData_Jackie!$1:$1000,15,false)</f>
        <v>1687</v>
      </c>
      <c r="AY276" s="32" t="str">
        <f>vlookup($A276,MainData_Jackie!$1:$1000,16,false)</f>
        <v>female</v>
      </c>
      <c r="AZ276" s="32" t="str">
        <f>vlookup($A276,Ian!275:1274,2,false)</f>
        <v>#N/A</v>
      </c>
      <c r="BA276" s="32" t="str">
        <f>vlookup($A276,Ian!275:1274,3,false)</f>
        <v>#N/A</v>
      </c>
      <c r="BB276" s="32" t="str">
        <f>vlookup($A276,Ian!275:1274,4,false)</f>
        <v>#N/A</v>
      </c>
      <c r="BC276" s="32" t="str">
        <f>vlookup($A276,Ian!275:1274,5,false)</f>
        <v>#N/A</v>
      </c>
      <c r="BD276" s="32" t="str">
        <f>vlookup($A276,Ian!275:1274,6,false)</f>
        <v>#N/A</v>
      </c>
      <c r="BE276" s="32" t="str">
        <f>vlookup($A276,Ian!275:1274,7,false)</f>
        <v>#N/A</v>
      </c>
      <c r="BF276" s="32" t="str">
        <f>vlookup($A276,Ian!275:1274,8,false)</f>
        <v>#N/A</v>
      </c>
      <c r="BG276" s="32" t="str">
        <f>vlookup(A276,SentimentScore!$1:$1000,2,false)</f>
        <v>0.999991</v>
      </c>
      <c r="BH276" s="50" t="str">
        <f>vlookup(A276,'Images with Key'!$1:$1000,32)</f>
        <v>https://s3-external-1.amazonaws.com/offertabs/offer/kxdcce/large/810_5645068617cd1-b4.jpg</v>
      </c>
    </row>
    <row r="277">
      <c r="A277" s="12">
        <v>199.0</v>
      </c>
      <c r="B277" s="16" t="s">
        <v>4560</v>
      </c>
      <c r="C277" s="16" t="s">
        <v>2205</v>
      </c>
      <c r="D277" s="18" t="b">
        <v>1</v>
      </c>
      <c r="E277" s="12">
        <v>32.0</v>
      </c>
      <c r="F277" s="12">
        <v>9.0</v>
      </c>
      <c r="G277" s="12">
        <v>23.0</v>
      </c>
      <c r="H277" s="20">
        <v>42318.25763888889</v>
      </c>
      <c r="I277" s="16" t="s">
        <v>2206</v>
      </c>
      <c r="J277" s="16" t="s">
        <v>2207</v>
      </c>
      <c r="K277" s="16" t="s">
        <v>2208</v>
      </c>
      <c r="L277" s="18" t="e">
        <v>#N/A</v>
      </c>
      <c r="M277" s="18" t="e">
        <v>#N/A</v>
      </c>
      <c r="N277" s="18" t="e">
        <v>#N/A</v>
      </c>
      <c r="O277" s="18" t="e">
        <v>#N/A</v>
      </c>
      <c r="P277" s="18" t="e">
        <v>#N/A</v>
      </c>
      <c r="Q277" s="16" t="s">
        <v>2209</v>
      </c>
      <c r="R277" s="18" t="b">
        <v>1</v>
      </c>
      <c r="S277" s="18" t="b">
        <v>1</v>
      </c>
      <c r="T277" s="12">
        <v>66603.0</v>
      </c>
      <c r="U277" s="16" t="s">
        <v>2210</v>
      </c>
      <c r="V277" s="16" t="s">
        <v>481</v>
      </c>
      <c r="W277" s="22"/>
      <c r="X277" s="22"/>
      <c r="Y277" s="16" t="s">
        <v>2211</v>
      </c>
      <c r="Z277" s="16" t="s">
        <v>5112</v>
      </c>
      <c r="AA277" s="16"/>
      <c r="AB277" s="16"/>
      <c r="AC277" s="32" t="str">
        <f>vlookup(A277,Jilian!$1:$1000,30,false)</f>
        <v/>
      </c>
      <c r="AD277" s="32" t="str">
        <f>vlookup($A277,Jilian!$1:$1000,28,false)</f>
        <v>2</v>
      </c>
      <c r="AE277" s="32" t="str">
        <f>vlookup($A277,Jilian!$1:$1000,29,false)</f>
        <v>#givingimpactedME #founder</v>
      </c>
      <c r="AF277" s="32" t="str">
        <f>vlookup(I277,'IP addresss'!$2:$1000,3,false)</f>
        <v>North America</v>
      </c>
      <c r="AG277" s="32" t="str">
        <f>vlookup(I277,'IP addresss'!$2:$1000,6,false)</f>
        <v>KS</v>
      </c>
      <c r="AH277" s="32" t="str">
        <f>vlookup(I277,'IP addresss'!$2:$1000,8,false)</f>
        <v>Lawrence</v>
      </c>
      <c r="AI277" s="32" t="str">
        <f>vlookup(I277,'IP addresss'!$2:$1000,10,false)</f>
        <v>39.03929901</v>
      </c>
      <c r="AJ277" s="32" t="str">
        <f>vlookup(I277,'IP addresss'!$2:$1000,11,false)</f>
        <v>-95.20870209</v>
      </c>
      <c r="AK277" s="32" t="str">
        <f>vlookup(A277,MainData_Jackie!$1:$1000,2,false)</f>
        <v>Lazone Grays Jr</v>
      </c>
      <c r="AL277" s="32" t="str">
        <f>vlookup($A277,MainData_Jackie!$1:$1000,3,false)</f>
        <v>1101</v>
      </c>
      <c r="AM277" s="32" t="str">
        <f>vlookup($A277,MainData_Jackie!$1:$1000,4,false)</f>
        <v>198</v>
      </c>
      <c r="AN277" s="32" t="str">
        <f>vlookup($A277,MainData_Jackie!$1:$1000,5,false)</f>
        <v>33</v>
      </c>
      <c r="AO277" s="32" t="str">
        <f>vlookup($A277,MainData_Jackie!$1:$1000,6,false)</f>
        <v>1</v>
      </c>
      <c r="AP277" s="32" t="str">
        <f>vlookup($A277,MainData_Jackie!$1:$1000,7,false)</f>
        <v>0</v>
      </c>
      <c r="AQ277" s="32" t="str">
        <f>vlookup($A277,MainData_Jackie!$1:$1000,8,false)</f>
        <v>0</v>
      </c>
      <c r="AR277" s="32" t="str">
        <f>vlookup($A277,MainData_Jackie!$1:$1000,9,false)</f>
        <v>0</v>
      </c>
      <c r="AS277" s="32" t="str">
        <f>vlookup($A277,MainData_Jackie!$1:$1000,10,false)</f>
        <v>0</v>
      </c>
      <c r="AT277" s="32" t="str">
        <f>vlookup($A277,MainData_Jackie!$1:$1000,11,false)</f>
        <v>2</v>
      </c>
      <c r="AU277" s="32" t="str">
        <f>vlookup($A277,MainData_Jackie!$1:$1000,12,false)</f>
        <v>27</v>
      </c>
      <c r="AV277" s="32" t="str">
        <f>vlookup($A277,MainData_Jackie!$1:$1000,13,false)</f>
        <v>gmail</v>
      </c>
      <c r="AW277" s="32" t="str">
        <f>vlookup($A277,MainData_Jackie!$1:$1000,14,false)</f>
        <v>com</v>
      </c>
      <c r="AX277" s="32" t="str">
        <f>vlookup($A277,MainData_Jackie!$1:$1000,15,false)</f>
        <v>1493</v>
      </c>
      <c r="AY277" s="32" t="str">
        <f>vlookup($A277,MainData_Jackie!$1:$1000,16,false)</f>
        <v/>
      </c>
      <c r="AZ277" s="32" t="str">
        <f>vlookup($A277,Ian!276:1275,2,false)</f>
        <v>#N/A</v>
      </c>
      <c r="BA277" s="32" t="str">
        <f>vlookup($A277,Ian!276:1275,3,false)</f>
        <v>#N/A</v>
      </c>
      <c r="BB277" s="32" t="str">
        <f>vlookup($A277,Ian!276:1275,4,false)</f>
        <v>#N/A</v>
      </c>
      <c r="BC277" s="32" t="str">
        <f>vlookup($A277,Ian!276:1275,5,false)</f>
        <v>#N/A</v>
      </c>
      <c r="BD277" s="32" t="str">
        <f>vlookup($A277,Ian!276:1275,6,false)</f>
        <v>#N/A</v>
      </c>
      <c r="BE277" s="32" t="str">
        <f>vlookup($A277,Ian!276:1275,7,false)</f>
        <v>#N/A</v>
      </c>
      <c r="BF277" s="32" t="str">
        <f>vlookup($A277,Ian!276:1275,8,false)</f>
        <v>#N/A</v>
      </c>
      <c r="BG277" s="32" t="str">
        <f>vlookup(A277,SentimentScore!$1:$1000,2,false)</f>
        <v>0.987242</v>
      </c>
      <c r="BH277" s="50" t="str">
        <f>vlookup(A277,'Images with Key'!$1:$1000,32)</f>
        <v>https://s3-external-1.amazonaws.com/offertabs/offer/kxdcce/large/810_564421de005cb-FB_IMG_1447305615427.jpg</v>
      </c>
    </row>
    <row r="278">
      <c r="A278" s="12">
        <v>220.0</v>
      </c>
      <c r="B278" s="16" t="s">
        <v>4560</v>
      </c>
      <c r="C278" s="16" t="s">
        <v>2408</v>
      </c>
      <c r="D278" s="18" t="b">
        <v>1</v>
      </c>
      <c r="E278" s="12">
        <v>0.0</v>
      </c>
      <c r="F278" s="12">
        <v>0.0</v>
      </c>
      <c r="G278" s="12">
        <v>0.0</v>
      </c>
      <c r="H278" s="20">
        <v>42324.52569444444</v>
      </c>
      <c r="I278" s="16" t="s">
        <v>2409</v>
      </c>
      <c r="J278" s="16" t="s">
        <v>2410</v>
      </c>
      <c r="K278" s="16" t="s">
        <v>2411</v>
      </c>
      <c r="L278" s="16" t="s">
        <v>264</v>
      </c>
      <c r="M278" s="16" t="s">
        <v>2412</v>
      </c>
      <c r="N278" s="12">
        <v>0.0</v>
      </c>
      <c r="O278" s="12">
        <v>0.0</v>
      </c>
      <c r="P278" s="12">
        <v>0.0</v>
      </c>
      <c r="Q278" s="16" t="s">
        <v>2413</v>
      </c>
      <c r="R278" s="18" t="b">
        <v>1</v>
      </c>
      <c r="S278" s="18" t="b">
        <v>0</v>
      </c>
      <c r="T278" s="12">
        <v>67219.0</v>
      </c>
      <c r="U278" s="16" t="s">
        <v>2414</v>
      </c>
      <c r="V278" s="16" t="s">
        <v>481</v>
      </c>
      <c r="W278" s="51">
        <v>4951289.0</v>
      </c>
      <c r="X278" s="51">
        <v>3990899.0</v>
      </c>
      <c r="Y278" s="16" t="s">
        <v>461</v>
      </c>
      <c r="Z278" s="16" t="s">
        <v>5118</v>
      </c>
      <c r="AA278" s="16"/>
      <c r="AB278" s="16"/>
      <c r="AC278" s="32" t="str">
        <f>vlookup(A278,Jilian!$1:$1000,30,false)</f>
        <v/>
      </c>
      <c r="AD278" s="32" t="str">
        <f>vlookup($A278,Jilian!$1:$1000,28,false)</f>
        <v>2</v>
      </c>
      <c r="AE278" s="32" t="str">
        <f>vlookup($A278,Jilian!$1:$1000,29,false)</f>
        <v>#foodsecurity #local</v>
      </c>
      <c r="AF278" s="32" t="str">
        <f>vlookup(I278,'IP addresss'!$2:$1000,3,false)</f>
        <v>North America</v>
      </c>
      <c r="AG278" s="32" t="str">
        <f>vlookup(I278,'IP addresss'!$2:$1000,6,false)</f>
        <v>KS</v>
      </c>
      <c r="AH278" s="32" t="str">
        <f>vlookup(I278,'IP addresss'!$2:$1000,8,false)</f>
        <v>Wichita</v>
      </c>
      <c r="AI278" s="32" t="str">
        <f>vlookup(I278,'IP addresss'!$2:$1000,10,false)</f>
        <v>37.68709946</v>
      </c>
      <c r="AJ278" s="32" t="str">
        <f>vlookup(I278,'IP addresss'!$2:$1000,11,false)</f>
        <v>-97.49690247</v>
      </c>
      <c r="AK278" s="32" t="str">
        <f>vlookup(A278,MainData_Jackie!$1:$1000,2,false)</f>
        <v>Gretchen Mader</v>
      </c>
      <c r="AL278" s="32" t="str">
        <f>vlookup($A278,MainData_Jackie!$1:$1000,3,false)</f>
        <v>986</v>
      </c>
      <c r="AM278" s="32" t="str">
        <f>vlookup($A278,MainData_Jackie!$1:$1000,4,false)</f>
        <v>195</v>
      </c>
      <c r="AN278" s="32" t="str">
        <f>vlookup($A278,MainData_Jackie!$1:$1000,5,false)</f>
        <v>23</v>
      </c>
      <c r="AO278" s="32" t="str">
        <f>vlookup($A278,MainData_Jackie!$1:$1000,6,false)</f>
        <v>0</v>
      </c>
      <c r="AP278" s="32" t="str">
        <f>vlookup($A278,MainData_Jackie!$1:$1000,7,false)</f>
        <v>0</v>
      </c>
      <c r="AQ278" s="32" t="str">
        <f>vlookup($A278,MainData_Jackie!$1:$1000,8,false)</f>
        <v>0</v>
      </c>
      <c r="AR278" s="32" t="str">
        <f>vlookup($A278,MainData_Jackie!$1:$1000,9,false)</f>
        <v>0</v>
      </c>
      <c r="AS278" s="32" t="str">
        <f>vlookup($A278,MainData_Jackie!$1:$1000,10,false)</f>
        <v>0</v>
      </c>
      <c r="AT278" s="32" t="str">
        <f>vlookup($A278,MainData_Jackie!$1:$1000,11,false)</f>
        <v>1</v>
      </c>
      <c r="AU278" s="32" t="str">
        <f>vlookup($A278,MainData_Jackie!$1:$1000,12,false)</f>
        <v>23</v>
      </c>
      <c r="AV278" s="32" t="str">
        <f>vlookup($A278,MainData_Jackie!$1:$1000,13,false)</f>
        <v>hotmail</v>
      </c>
      <c r="AW278" s="32" t="str">
        <f>vlookup($A278,MainData_Jackie!$1:$1000,14,false)</f>
        <v>com</v>
      </c>
      <c r="AX278" s="32" t="str">
        <f>vlookup($A278,MainData_Jackie!$1:$1000,15,false)</f>
        <v>1268</v>
      </c>
      <c r="AY278" s="32" t="str">
        <f>vlookup($A278,MainData_Jackie!$1:$1000,16,false)</f>
        <v>female</v>
      </c>
      <c r="AZ278" s="32" t="str">
        <f>vlookup($A278,Ian!277:1276,2,false)</f>
        <v>#N/A</v>
      </c>
      <c r="BA278" s="32" t="str">
        <f>vlookup($A278,Ian!277:1276,3,false)</f>
        <v>#N/A</v>
      </c>
      <c r="BB278" s="32" t="str">
        <f>vlookup($A278,Ian!277:1276,4,false)</f>
        <v>#N/A</v>
      </c>
      <c r="BC278" s="32" t="str">
        <f>vlookup($A278,Ian!277:1276,5,false)</f>
        <v>#N/A</v>
      </c>
      <c r="BD278" s="32" t="str">
        <f>vlookup($A278,Ian!277:1276,6,false)</f>
        <v>#N/A</v>
      </c>
      <c r="BE278" s="32" t="str">
        <f>vlookup($A278,Ian!277:1276,7,false)</f>
        <v>#N/A</v>
      </c>
      <c r="BF278" s="32" t="str">
        <f>vlookup($A278,Ian!277:1276,8,false)</f>
        <v>#N/A</v>
      </c>
      <c r="BG278" s="66" t="str">
        <f>vlookup(A278,SentimentScore!$1:$1000,2,false)</f>
        <v>1.25E-06</v>
      </c>
      <c r="BH278" s="50" t="str">
        <f>vlookup(A278,'Images with Key'!$1:$1000,32)</f>
        <v>https://s3-external-1.amazonaws.com/offertabs/offer/kxdcce/large/810_564caf602ee10-problem-1.jpg</v>
      </c>
    </row>
    <row r="279">
      <c r="A279" s="12">
        <v>301.0</v>
      </c>
      <c r="B279" s="16" t="s">
        <v>4560</v>
      </c>
      <c r="C279" s="16" t="s">
        <v>3237</v>
      </c>
      <c r="D279" s="18" t="b">
        <v>1</v>
      </c>
      <c r="E279" s="12">
        <v>1.0</v>
      </c>
      <c r="F279" s="12">
        <v>1.0</v>
      </c>
      <c r="G279" s="22"/>
      <c r="H279" s="20">
        <v>42321.9</v>
      </c>
      <c r="I279" s="16" t="s">
        <v>3238</v>
      </c>
      <c r="J279" s="16" t="s">
        <v>3239</v>
      </c>
      <c r="K279" s="16" t="s">
        <v>3240</v>
      </c>
      <c r="L279" s="18" t="e">
        <v>#N/A</v>
      </c>
      <c r="M279" s="18" t="e">
        <v>#N/A</v>
      </c>
      <c r="N279" s="18" t="e">
        <v>#N/A</v>
      </c>
      <c r="O279" s="18" t="e">
        <v>#N/A</v>
      </c>
      <c r="P279" s="18" t="e">
        <v>#N/A</v>
      </c>
      <c r="Q279" s="16" t="s">
        <v>3242</v>
      </c>
      <c r="R279" s="18" t="b">
        <v>1</v>
      </c>
      <c r="S279" s="18" t="b">
        <v>0</v>
      </c>
      <c r="T279" s="12">
        <v>67214.0</v>
      </c>
      <c r="U279" s="16" t="s">
        <v>3243</v>
      </c>
      <c r="V279" s="16" t="s">
        <v>481</v>
      </c>
      <c r="W279" s="22"/>
      <c r="X279" s="22"/>
      <c r="Y279" s="16" t="s">
        <v>598</v>
      </c>
      <c r="Z279" s="16" t="s">
        <v>5122</v>
      </c>
      <c r="AA279" s="16"/>
      <c r="AB279" s="16"/>
      <c r="AC279" s="32" t="str">
        <f>vlookup(A279,Jilian!$1:$1000,30,false)</f>
        <v/>
      </c>
      <c r="AD279" s="32" t="str">
        <f>vlookup($A279,Jilian!$1:$1000,28,false)</f>
        <v>6</v>
      </c>
      <c r="AE279" s="32" t="str">
        <f>vlookup($A279,Jilian!$1:$1000,29,false)</f>
        <v/>
      </c>
      <c r="AF279" s="32" t="str">
        <f>vlookup(I279,'IP addresss'!$2:$1000,3,false)</f>
        <v>North America</v>
      </c>
      <c r="AG279" s="32" t="str">
        <f>vlookup(I279,'IP addresss'!$2:$1000,6,false)</f>
        <v>KS</v>
      </c>
      <c r="AH279" s="32" t="str">
        <f>vlookup(I279,'IP addresss'!$2:$1000,8,false)</f>
        <v>Salina</v>
      </c>
      <c r="AI279" s="32" t="str">
        <f>vlookup(I279,'IP addresss'!$2:$1000,10,false)</f>
        <v>38.85219955</v>
      </c>
      <c r="AJ279" s="32" t="str">
        <f>vlookup(I279,'IP addresss'!$2:$1000,11,false)</f>
        <v>-97.61419678</v>
      </c>
      <c r="AK279" s="32" t="str">
        <f>vlookup(A279,MainData_Jackie!$1:$1000,2,false)</f>
        <v>Becky S Stoppel Justice</v>
      </c>
      <c r="AL279" s="32" t="str">
        <f>vlookup($A279,MainData_Jackie!$1:$1000,3,false)</f>
        <v>980</v>
      </c>
      <c r="AM279" s="32" t="str">
        <f>vlookup($A279,MainData_Jackie!$1:$1000,4,false)</f>
        <v>190</v>
      </c>
      <c r="AN279" s="32" t="str">
        <f>vlookup($A279,MainData_Jackie!$1:$1000,5,false)</f>
        <v>8</v>
      </c>
      <c r="AO279" s="32" t="str">
        <f>vlookup($A279,MainData_Jackie!$1:$1000,6,false)</f>
        <v>0</v>
      </c>
      <c r="AP279" s="32" t="str">
        <f>vlookup($A279,MainData_Jackie!$1:$1000,7,false)</f>
        <v>0</v>
      </c>
      <c r="AQ279" s="32" t="str">
        <f>vlookup($A279,MainData_Jackie!$1:$1000,8,false)</f>
        <v>0</v>
      </c>
      <c r="AR279" s="32" t="str">
        <f>vlookup($A279,MainData_Jackie!$1:$1000,9,false)</f>
        <v>0</v>
      </c>
      <c r="AS279" s="32" t="str">
        <f>vlookup($A279,MainData_Jackie!$1:$1000,10,false)</f>
        <v>0</v>
      </c>
      <c r="AT279" s="32" t="str">
        <f>vlookup($A279,MainData_Jackie!$1:$1000,11,false)</f>
        <v>3</v>
      </c>
      <c r="AU279" s="32" t="str">
        <f>vlookup($A279,MainData_Jackie!$1:$1000,12,false)</f>
        <v>26</v>
      </c>
      <c r="AV279" s="32" t="str">
        <f>vlookup($A279,MainData_Jackie!$1:$1000,13,false)</f>
        <v>yahoo</v>
      </c>
      <c r="AW279" s="32" t="str">
        <f>vlookup($A279,MainData_Jackie!$1:$1000,14,false)</f>
        <v>com</v>
      </c>
      <c r="AX279" s="32" t="str">
        <f>vlookup($A279,MainData_Jackie!$1:$1000,15,false)</f>
        <v>1326</v>
      </c>
      <c r="AY279" s="32" t="str">
        <f>vlookup($A279,MainData_Jackie!$1:$1000,16,false)</f>
        <v>female</v>
      </c>
      <c r="AZ279" s="32" t="str">
        <f>vlookup($A279,Ian!278:1277,2,false)</f>
        <v>Becky</v>
      </c>
      <c r="BA279" s="32" t="str">
        <f>vlookup($A279,Ian!278:1277,3,false)</f>
        <v>Stoppel</v>
      </c>
      <c r="BB279" s="32" t="str">
        <f>vlookup($A279,Ian!278:1277,4,false)</f>
        <v/>
      </c>
      <c r="BC279" s="32" t="str">
        <f>vlookup($A279,Ian!278:1277,5,false)</f>
        <v>United States</v>
      </c>
      <c r="BD279" s="32" t="str">
        <f>vlookup($A279,Ian!278:1277,6,false)</f>
        <v>Kansas</v>
      </c>
      <c r="BE279" s="32" t="str">
        <f>vlookup($A279,Ian!278:1277,7,false)</f>
        <v/>
      </c>
      <c r="BF279" s="32" t="str">
        <f>vlookup($A279,Ian!278:1277,8,false)</f>
        <v/>
      </c>
      <c r="BG279" s="32" t="str">
        <f>vlookup(A279,SentimentScore!$1:$1000,2,false)</f>
        <v>0.106791</v>
      </c>
      <c r="BH279" s="50" t="str">
        <f>vlookup(A279,'Images with Key'!$1:$1000,32)</f>
        <v>https://s3-external-1.amazonaws.com/offertabs/offer/kxdcce/large/810_5637901360011-Me.jpeg</v>
      </c>
    </row>
    <row r="280">
      <c r="A280" s="12">
        <v>481.0</v>
      </c>
      <c r="B280" s="16" t="s">
        <v>4560</v>
      </c>
      <c r="C280" s="16" t="s">
        <v>5127</v>
      </c>
      <c r="D280" s="18" t="b">
        <v>1</v>
      </c>
      <c r="E280" s="12">
        <v>299.0</v>
      </c>
      <c r="F280" s="12">
        <v>97.0</v>
      </c>
      <c r="G280" s="12">
        <v>202.0</v>
      </c>
      <c r="H280" s="20">
        <v>42321.51944444444</v>
      </c>
      <c r="I280" s="16" t="s">
        <v>5128</v>
      </c>
      <c r="J280" s="16" t="s">
        <v>5129</v>
      </c>
      <c r="K280" s="16" t="s">
        <v>5130</v>
      </c>
      <c r="L280" s="18" t="e">
        <v>#N/A</v>
      </c>
      <c r="M280" s="18" t="e">
        <v>#N/A</v>
      </c>
      <c r="N280" s="18" t="e">
        <v>#N/A</v>
      </c>
      <c r="O280" s="18" t="e">
        <v>#N/A</v>
      </c>
      <c r="P280" s="18" t="e">
        <v>#N/A</v>
      </c>
      <c r="Q280" s="16" t="s">
        <v>5125</v>
      </c>
      <c r="R280" s="18" t="b">
        <v>1</v>
      </c>
      <c r="S280" s="18" t="b">
        <v>1</v>
      </c>
      <c r="T280" s="12">
        <v>67201.0</v>
      </c>
      <c r="U280" s="16" t="s">
        <v>3243</v>
      </c>
      <c r="V280" s="16" t="s">
        <v>481</v>
      </c>
      <c r="W280" s="51">
        <v>517750.0</v>
      </c>
      <c r="X280" s="51">
        <v>586586.0</v>
      </c>
      <c r="Y280" s="16" t="s">
        <v>5133</v>
      </c>
      <c r="Z280" s="16" t="s">
        <v>5138</v>
      </c>
      <c r="AA280" s="16"/>
      <c r="AB280" s="16"/>
      <c r="AC280" s="32" t="str">
        <f>vlookup(A280,Jilian!$1:$1000,30,false)</f>
        <v/>
      </c>
      <c r="AD280" s="32" t="str">
        <f>vlookup($A280,Jilian!$1:$1000,28,false)</f>
        <v>2</v>
      </c>
      <c r="AE280" s="32" t="str">
        <f>vlookup($A280,Jilian!$1:$1000,29,false)</f>
        <v>#orgmadeadifferenceinmylife #god</v>
      </c>
      <c r="AF280" s="32" t="str">
        <f>vlookup(I280,'IP addresss'!$2:$1000,3,false)</f>
        <v>North America</v>
      </c>
      <c r="AG280" s="32" t="str">
        <f>vlookup(I280,'IP addresss'!$2:$1000,6,false)</f>
        <v>KS</v>
      </c>
      <c r="AH280" s="32" t="str">
        <f>vlookup(I280,'IP addresss'!$2:$1000,8,false)</f>
        <v>Wichita</v>
      </c>
      <c r="AI280" s="32" t="str">
        <f>vlookup(I280,'IP addresss'!$2:$1000,10,false)</f>
        <v>37.70679855</v>
      </c>
      <c r="AJ280" s="32" t="str">
        <f>vlookup(I280,'IP addresss'!$2:$1000,11,false)</f>
        <v>-97.27870178</v>
      </c>
      <c r="AK280" s="32" t="str">
        <f>vlookup(A280,MainData_Jackie!$1:$1000,2,false)</f>
        <v>Laurel Ryherd</v>
      </c>
      <c r="AL280" s="32" t="str">
        <f>vlookup($A280,MainData_Jackie!$1:$1000,3,false)</f>
        <v>2469</v>
      </c>
      <c r="AM280" s="32" t="str">
        <f>vlookup($A280,MainData_Jackie!$1:$1000,4,false)</f>
        <v>473</v>
      </c>
      <c r="AN280" s="32" t="str">
        <f>vlookup($A280,MainData_Jackie!$1:$1000,5,false)</f>
        <v>92</v>
      </c>
      <c r="AO280" s="32" t="str">
        <f>vlookup($A280,MainData_Jackie!$1:$1000,6,false)</f>
        <v>1</v>
      </c>
      <c r="AP280" s="32" t="str">
        <f>vlookup($A280,MainData_Jackie!$1:$1000,7,false)</f>
        <v>0</v>
      </c>
      <c r="AQ280" s="32" t="str">
        <f>vlookup($A280,MainData_Jackie!$1:$1000,8,false)</f>
        <v>0</v>
      </c>
      <c r="AR280" s="32" t="str">
        <f>vlookup($A280,MainData_Jackie!$1:$1000,9,false)</f>
        <v>0</v>
      </c>
      <c r="AS280" s="32" t="str">
        <f>vlookup($A280,MainData_Jackie!$1:$1000,10,false)</f>
        <v>1</v>
      </c>
      <c r="AT280" s="32" t="str">
        <f>vlookup($A280,MainData_Jackie!$1:$1000,11,false)</f>
        <v>9</v>
      </c>
      <c r="AU280" s="32" t="str">
        <f>vlookup($A280,MainData_Jackie!$1:$1000,12,false)</f>
        <v>87</v>
      </c>
      <c r="AV280" s="32" t="str">
        <f>vlookup($A280,MainData_Jackie!$1:$1000,13,false)</f>
        <v>yahoo</v>
      </c>
      <c r="AW280" s="32" t="str">
        <f>vlookup($A280,MainData_Jackie!$1:$1000,14,false)</f>
        <v>com</v>
      </c>
      <c r="AX280" s="32" t="str">
        <f>vlookup($A280,MainData_Jackie!$1:$1000,15,false)</f>
        <v>3235</v>
      </c>
      <c r="AY280" s="32" t="str">
        <f>vlookup($A280,MainData_Jackie!$1:$1000,16,false)</f>
        <v>female</v>
      </c>
      <c r="AZ280" s="32" t="str">
        <f>vlookup($A280,Ian!279:1278,2,false)</f>
        <v/>
      </c>
      <c r="BA280" s="32" t="str">
        <f>vlookup($A280,Ian!279:1278,3,false)</f>
        <v/>
      </c>
      <c r="BB280" s="32" t="str">
        <f>vlookup($A280,Ian!279:1278,4,false)</f>
        <v/>
      </c>
      <c r="BC280" s="32" t="str">
        <f>vlookup($A280,Ian!279:1278,5,false)</f>
        <v/>
      </c>
      <c r="BD280" s="32" t="str">
        <f>vlookup($A280,Ian!279:1278,6,false)</f>
        <v/>
      </c>
      <c r="BE280" s="32" t="str">
        <f>vlookup($A280,Ian!279:1278,7,false)</f>
        <v/>
      </c>
      <c r="BF280" s="32" t="str">
        <f>vlookup($A280,Ian!279:1278,8,false)</f>
        <v/>
      </c>
      <c r="BG280" s="32" t="str">
        <f>vlookup(A280,SentimentScore!$1:$1000,2,false)</f>
        <v>0.246701</v>
      </c>
      <c r="BH280" s="50" t="str">
        <f>vlookup(A280,'Images with Key'!$1:$1000,32)</f>
        <v>https://s3-external-1.amazonaws.com/offertabs/offer/kxdcce/large/810_564bab911a328-IMG_0075.jpg</v>
      </c>
    </row>
    <row r="281">
      <c r="A281" s="12">
        <v>492.0</v>
      </c>
      <c r="B281" s="16" t="s">
        <v>4560</v>
      </c>
      <c r="C281" s="16" t="s">
        <v>5140</v>
      </c>
      <c r="D281" s="18" t="b">
        <v>0</v>
      </c>
      <c r="E281" s="12">
        <v>243.0</v>
      </c>
      <c r="F281" s="12">
        <v>46.0</v>
      </c>
      <c r="G281" s="12">
        <v>197.0</v>
      </c>
      <c r="H281" s="20">
        <v>42314.70138888889</v>
      </c>
      <c r="I281" s="16" t="s">
        <v>5142</v>
      </c>
      <c r="J281" s="16" t="s">
        <v>5143</v>
      </c>
      <c r="K281" s="16" t="s">
        <v>5144</v>
      </c>
      <c r="L281" s="18" t="e">
        <v>#N/A</v>
      </c>
      <c r="M281" s="18" t="e">
        <v>#N/A</v>
      </c>
      <c r="N281" s="18" t="e">
        <v>#N/A</v>
      </c>
      <c r="O281" s="18" t="e">
        <v>#N/A</v>
      </c>
      <c r="P281" s="18" t="e">
        <v>#N/A</v>
      </c>
      <c r="Q281" s="16" t="s">
        <v>5139</v>
      </c>
      <c r="R281" s="18" t="b">
        <v>1</v>
      </c>
      <c r="S281" s="18" t="b">
        <v>1</v>
      </c>
      <c r="T281" s="12">
        <v>67211.0</v>
      </c>
      <c r="U281" s="16" t="s">
        <v>2414</v>
      </c>
      <c r="V281" s="16" t="s">
        <v>481</v>
      </c>
      <c r="W281" s="22"/>
      <c r="X281" s="22"/>
      <c r="Y281" s="22"/>
      <c r="Z281" s="16" t="s">
        <v>5150</v>
      </c>
      <c r="AA281" s="16"/>
      <c r="AB281" s="16"/>
      <c r="AC281" s="32" t="str">
        <f>vlookup(A281,Jilian!$1:$1000,30,false)</f>
        <v/>
      </c>
      <c r="AD281" s="32" t="str">
        <f>vlookup($A281,Jilian!$1:$1000,28,false)</f>
        <v>2</v>
      </c>
      <c r="AE281" s="32" t="str">
        <f>vlookup($A281,Jilian!$1:$1000,29,false)</f>
        <v>#homeless #women #maternitycare #god</v>
      </c>
      <c r="AF281" s="32" t="str">
        <f>vlookup(I281,'IP addresss'!$2:$1000,3,false)</f>
        <v>North America</v>
      </c>
      <c r="AG281" s="32" t="str">
        <f>vlookup(I281,'IP addresss'!$2:$1000,6,false)</f>
        <v>IL</v>
      </c>
      <c r="AH281" s="32" t="str">
        <f>vlookup(I281,'IP addresss'!$2:$1000,8,false)</f>
        <v>Alton</v>
      </c>
      <c r="AI281" s="32" t="str">
        <f>vlookup(I281,'IP addresss'!$2:$1000,10,false)</f>
        <v>38.94549942</v>
      </c>
      <c r="AJ281" s="32" t="str">
        <f>vlookup(I281,'IP addresss'!$2:$1000,11,false)</f>
        <v>-90.12819672</v>
      </c>
      <c r="AK281" s="32" t="str">
        <f>vlookup(A281,MainData_Jackie!$1:$1000,2,false)</f>
        <v>Paula Hollinger Rehkemper</v>
      </c>
      <c r="AL281" s="32" t="str">
        <f>vlookup($A281,MainData_Jackie!$1:$1000,3,false)</f>
        <v>2536</v>
      </c>
      <c r="AM281" s="32" t="str">
        <f>vlookup($A281,MainData_Jackie!$1:$1000,4,false)</f>
        <v>427</v>
      </c>
      <c r="AN281" s="32" t="str">
        <f>vlookup($A281,MainData_Jackie!$1:$1000,5,false)</f>
        <v>89</v>
      </c>
      <c r="AO281" s="32" t="str">
        <f>vlookup($A281,MainData_Jackie!$1:$1000,6,false)</f>
        <v>1</v>
      </c>
      <c r="AP281" s="32" t="str">
        <f>vlookup($A281,MainData_Jackie!$1:$1000,7,false)</f>
        <v>0</v>
      </c>
      <c r="AQ281" s="32" t="str">
        <f>vlookup($A281,MainData_Jackie!$1:$1000,8,false)</f>
        <v>0</v>
      </c>
      <c r="AR281" s="32" t="str">
        <f>vlookup($A281,MainData_Jackie!$1:$1000,9,false)</f>
        <v>0</v>
      </c>
      <c r="AS281" s="32" t="str">
        <f>vlookup($A281,MainData_Jackie!$1:$1000,10,false)</f>
        <v>1</v>
      </c>
      <c r="AT281" s="32" t="str">
        <f>vlookup($A281,MainData_Jackie!$1:$1000,11,false)</f>
        <v>4</v>
      </c>
      <c r="AU281" s="32" t="str">
        <f>vlookup($A281,MainData_Jackie!$1:$1000,12,false)</f>
        <v>37</v>
      </c>
      <c r="AV281" s="32" t="str">
        <f>vlookup($A281,MainData_Jackie!$1:$1000,13,false)</f>
        <v>gmail</v>
      </c>
      <c r="AW281" s="32" t="str">
        <f>vlookup($A281,MainData_Jackie!$1:$1000,14,false)</f>
        <v>com</v>
      </c>
      <c r="AX281" s="32" t="str">
        <f>vlookup($A281,MainData_Jackie!$1:$1000,15,false)</f>
        <v>3316</v>
      </c>
      <c r="AY281" s="32" t="str">
        <f>vlookup($A281,MainData_Jackie!$1:$1000,16,false)</f>
        <v>female</v>
      </c>
      <c r="AZ281" s="32" t="str">
        <f>vlookup($A281,Ian!280:1279,2,false)</f>
        <v>Paula</v>
      </c>
      <c r="BA281" s="32" t="str">
        <f>vlookup($A281,Ian!280:1279,3,false)</f>
        <v>Rehkemper</v>
      </c>
      <c r="BB281" s="32" t="str">
        <f>vlookup($A281,Ian!280:1279,4,false)</f>
        <v>Highland</v>
      </c>
      <c r="BC281" s="32" t="str">
        <f>vlookup($A281,Ian!280:1279,5,false)</f>
        <v>United States</v>
      </c>
      <c r="BD281" s="32" t="str">
        <f>vlookup($A281,Ian!280:1279,6,false)</f>
        <v>Illinois</v>
      </c>
      <c r="BE281" s="32" t="str">
        <f>vlookup($A281,Ian!280:1279,7,false)</f>
        <v/>
      </c>
      <c r="BF281" s="32" t="str">
        <f>vlookup($A281,Ian!280:1279,8,false)</f>
        <v/>
      </c>
      <c r="BG281" s="32" t="str">
        <f>vlookup(A281,SentimentScore!$1:$1000,2,false)</f>
        <v>0.472067</v>
      </c>
      <c r="BH281" s="50" t="str">
        <f>vlookup(A281,'Images with Key'!$1:$1000,32)</f>
        <v>https://s3-external-1.amazonaws.com/offertabs/offer/kxdcce/large/810_56422ff21ee51-LLLL.jpg</v>
      </c>
    </row>
    <row r="282">
      <c r="A282" s="12">
        <v>521.0</v>
      </c>
      <c r="B282" s="16" t="s">
        <v>4560</v>
      </c>
      <c r="C282" s="16" t="s">
        <v>5152</v>
      </c>
      <c r="D282" s="18" t="b">
        <v>0</v>
      </c>
      <c r="E282" s="12">
        <v>4.0</v>
      </c>
      <c r="F282" s="12">
        <v>0.0</v>
      </c>
      <c r="G282" s="12">
        <v>4.0</v>
      </c>
      <c r="H282" s="20">
        <v>42320.049305555556</v>
      </c>
      <c r="I282" s="16" t="s">
        <v>5154</v>
      </c>
      <c r="J282" s="16" t="s">
        <v>5155</v>
      </c>
      <c r="K282" s="16" t="s">
        <v>5156</v>
      </c>
      <c r="L282" s="18" t="e">
        <v>#N/A</v>
      </c>
      <c r="M282" s="18" t="e">
        <v>#N/A</v>
      </c>
      <c r="N282" s="18" t="e">
        <v>#N/A</v>
      </c>
      <c r="O282" s="18" t="e">
        <v>#N/A</v>
      </c>
      <c r="P282" s="18" t="e">
        <v>#N/A</v>
      </c>
      <c r="Q282" s="16" t="s">
        <v>5151</v>
      </c>
      <c r="R282" s="18" t="b">
        <v>1</v>
      </c>
      <c r="S282" s="18" t="b">
        <v>1</v>
      </c>
      <c r="T282" s="12">
        <v>66221.0</v>
      </c>
      <c r="U282" s="16" t="s">
        <v>5157</v>
      </c>
      <c r="V282" s="16" t="s">
        <v>481</v>
      </c>
      <c r="W282" s="22"/>
      <c r="X282" s="22"/>
      <c r="Y282" s="22"/>
      <c r="Z282" s="16" t="s">
        <v>5160</v>
      </c>
      <c r="AA282" s="16"/>
      <c r="AB282" s="16"/>
      <c r="AC282" s="32" t="str">
        <f>vlookup(A282,Jilian!$1:$1000,30,false)</f>
        <v/>
      </c>
      <c r="AD282" s="32" t="str">
        <f>vlookup($A282,Jilian!$1:$1000,28,false)</f>
        <v>4</v>
      </c>
      <c r="AE282" s="32" t="str">
        <f>vlookup($A282,Jilian!$1:$1000,29,false)</f>
        <v>#girls #education #selfesteem</v>
      </c>
      <c r="AF282" s="32" t="str">
        <f>vlookup(I282,'IP addresss'!$2:$1000,3,false)</f>
        <v>Africa</v>
      </c>
      <c r="AG282" s="32" t="str">
        <f>vlookup(I282,'IP addresss'!$2:$1000,6,false)</f>
        <v>110</v>
      </c>
      <c r="AH282" s="32" t="str">
        <f>vlookup(I282,'IP addresss'!$2:$1000,8,false)</f>
        <v>Nairobi</v>
      </c>
      <c r="AI282" s="32" t="str">
        <f>vlookup(I282,'IP addresss'!$2:$1000,10,false)</f>
        <v>-1.283300042</v>
      </c>
      <c r="AJ282" s="32" t="str">
        <f>vlookup(I282,'IP addresss'!$2:$1000,11,false)</f>
        <v>36.81669998</v>
      </c>
      <c r="AK282" s="32" t="str">
        <f>vlookup(A282,MainData_Jackie!$1:$1000,2,false)</f>
        <v>Cathy Andrews</v>
      </c>
      <c r="AL282" s="32" t="str">
        <f>vlookup($A282,MainData_Jackie!$1:$1000,3,false)</f>
        <v>981</v>
      </c>
      <c r="AM282" s="32" t="str">
        <f>vlookup($A282,MainData_Jackie!$1:$1000,4,false)</f>
        <v>168</v>
      </c>
      <c r="AN282" s="32" t="str">
        <f>vlookup($A282,MainData_Jackie!$1:$1000,5,false)</f>
        <v>26</v>
      </c>
      <c r="AO282" s="32" t="str">
        <f>vlookup($A282,MainData_Jackie!$1:$1000,6,false)</f>
        <v>1</v>
      </c>
      <c r="AP282" s="32" t="str">
        <f>vlookup($A282,MainData_Jackie!$1:$1000,7,false)</f>
        <v>1</v>
      </c>
      <c r="AQ282" s="32" t="str">
        <f>vlookup($A282,MainData_Jackie!$1:$1000,8,false)</f>
        <v>0</v>
      </c>
      <c r="AR282" s="32" t="str">
        <f>vlookup($A282,MainData_Jackie!$1:$1000,9,false)</f>
        <v>0</v>
      </c>
      <c r="AS282" s="32" t="str">
        <f>vlookup($A282,MainData_Jackie!$1:$1000,10,false)</f>
        <v>0</v>
      </c>
      <c r="AT282" s="32" t="str">
        <f>vlookup($A282,MainData_Jackie!$1:$1000,11,false)</f>
        <v>0</v>
      </c>
      <c r="AU282" s="32" t="str">
        <f>vlookup($A282,MainData_Jackie!$1:$1000,12,false)</f>
        <v>17</v>
      </c>
      <c r="AV282" s="32" t="str">
        <f>vlookup($A282,MainData_Jackie!$1:$1000,13,false)</f>
        <v>yahoo</v>
      </c>
      <c r="AW282" s="32" t="str">
        <f>vlookup($A282,MainData_Jackie!$1:$1000,14,false)</f>
        <v>com</v>
      </c>
      <c r="AX282" s="32" t="str">
        <f>vlookup($A282,MainData_Jackie!$1:$1000,15,false)</f>
        <v>1239</v>
      </c>
      <c r="AY282" s="32" t="str">
        <f>vlookup($A282,MainData_Jackie!$1:$1000,16,false)</f>
        <v>female</v>
      </c>
      <c r="AZ282" s="32" t="str">
        <f>vlookup($A282,Ian!281:1280,2,false)</f>
        <v/>
      </c>
      <c r="BA282" s="32" t="str">
        <f>vlookup($A282,Ian!281:1280,3,false)</f>
        <v/>
      </c>
      <c r="BB282" s="32" t="str">
        <f>vlookup($A282,Ian!281:1280,4,false)</f>
        <v/>
      </c>
      <c r="BC282" s="32" t="str">
        <f>vlookup($A282,Ian!281:1280,5,false)</f>
        <v/>
      </c>
      <c r="BD282" s="32" t="str">
        <f>vlookup($A282,Ian!281:1280,6,false)</f>
        <v/>
      </c>
      <c r="BE282" s="32" t="str">
        <f>vlookup($A282,Ian!281:1280,7,false)</f>
        <v/>
      </c>
      <c r="BF282" s="32" t="str">
        <f>vlookup($A282,Ian!281:1280,8,false)</f>
        <v/>
      </c>
      <c r="BG282" s="32" t="str">
        <f>vlookup(A282,SentimentScore!$1:$1000,2,false)</f>
        <v>0.007387</v>
      </c>
      <c r="BH282" s="50" t="str">
        <f>vlookup(A282,'Images with Key'!$1:$1000,32)</f>
        <v>https://s3-external-1.amazonaws.com/offertabs/offer/kxdcce/large/810_56466fd092693-IMG951595.jpg</v>
      </c>
    </row>
    <row r="283">
      <c r="A283" s="12">
        <v>658.0</v>
      </c>
      <c r="B283" s="16" t="s">
        <v>4560</v>
      </c>
      <c r="C283" s="16" t="s">
        <v>5162</v>
      </c>
      <c r="D283" s="18" t="b">
        <v>1</v>
      </c>
      <c r="E283" s="12">
        <v>6.0</v>
      </c>
      <c r="F283" s="12">
        <v>1.0</v>
      </c>
      <c r="G283" s="12">
        <v>5.0</v>
      </c>
      <c r="H283" s="20">
        <v>42328.490277777775</v>
      </c>
      <c r="I283" s="16" t="s">
        <v>5163</v>
      </c>
      <c r="J283" s="16" t="s">
        <v>5164</v>
      </c>
      <c r="K283" s="16" t="s">
        <v>5165</v>
      </c>
      <c r="L283" s="18" t="e">
        <v>#N/A</v>
      </c>
      <c r="M283" s="18" t="e">
        <v>#N/A</v>
      </c>
      <c r="N283" s="18" t="e">
        <v>#N/A</v>
      </c>
      <c r="O283" s="18" t="e">
        <v>#N/A</v>
      </c>
      <c r="P283" s="18" t="e">
        <v>#N/A</v>
      </c>
      <c r="Q283" s="16" t="s">
        <v>5161</v>
      </c>
      <c r="R283" s="18" t="b">
        <v>0</v>
      </c>
      <c r="S283" s="18" t="b">
        <v>0</v>
      </c>
      <c r="T283" s="12">
        <v>66213.0</v>
      </c>
      <c r="U283" s="16" t="s">
        <v>5157</v>
      </c>
      <c r="V283" s="16" t="s">
        <v>481</v>
      </c>
      <c r="W283" s="22"/>
      <c r="X283" s="22"/>
      <c r="Y283" s="16" t="s">
        <v>5166</v>
      </c>
      <c r="Z283" s="16" t="s">
        <v>5170</v>
      </c>
      <c r="AA283" s="12">
        <v>1.0</v>
      </c>
      <c r="AB283" s="12">
        <v>2.0</v>
      </c>
      <c r="AC283" s="32" t="str">
        <f>vlookup(A283,Jilian!$1:$1000,30,false)</f>
        <v/>
      </c>
      <c r="AD283" s="32" t="str">
        <f>vlookup($A283,Jilian!$1:$1000,28,false)</f>
        <v>2</v>
      </c>
      <c r="AE283" s="32" t="str">
        <f>vlookup($A283,Jilian!$1:$1000,29,false)</f>
        <v/>
      </c>
      <c r="AF283" s="32" t="str">
        <f>vlookup(I283,'IP addresss'!$2:$1000,3,false)</f>
        <v>North America</v>
      </c>
      <c r="AG283" s="32" t="str">
        <f>vlookup(I283,'IP addresss'!$2:$1000,6,false)</f>
        <v>KS</v>
      </c>
      <c r="AH283" s="32" t="str">
        <f>vlookup(I283,'IP addresss'!$2:$1000,8,false)</f>
        <v>Overland Park</v>
      </c>
      <c r="AI283" s="32" t="str">
        <f>vlookup(I283,'IP addresss'!$2:$1000,10,false)</f>
        <v>38.85609818</v>
      </c>
      <c r="AJ283" s="32" t="str">
        <f>vlookup(I283,'IP addresss'!$2:$1000,11,false)</f>
        <v>-94.66790009</v>
      </c>
      <c r="AK283" s="32" t="str">
        <f>vlookup(A283,MainData_Jackie!$1:$1000,2,false)</f>
        <v>Tammy Kiger Rhodes</v>
      </c>
      <c r="AL283" s="32" t="str">
        <f>vlookup($A283,MainData_Jackie!$1:$1000,3,false)</f>
        <v>2572</v>
      </c>
      <c r="AM283" s="32" t="str">
        <f>vlookup($A283,MainData_Jackie!$1:$1000,4,false)</f>
        <v>493</v>
      </c>
      <c r="AN283" s="32" t="str">
        <f>vlookup($A283,MainData_Jackie!$1:$1000,5,false)</f>
        <v>95</v>
      </c>
      <c r="AO283" s="32" t="str">
        <f>vlookup($A283,MainData_Jackie!$1:$1000,6,false)</f>
        <v>0</v>
      </c>
      <c r="AP283" s="32" t="str">
        <f>vlookup($A283,MainData_Jackie!$1:$1000,7,false)</f>
        <v>0</v>
      </c>
      <c r="AQ283" s="32" t="str">
        <f>vlookup($A283,MainData_Jackie!$1:$1000,8,false)</f>
        <v>0</v>
      </c>
      <c r="AR283" s="32" t="str">
        <f>vlookup($A283,MainData_Jackie!$1:$1000,9,false)</f>
        <v>3</v>
      </c>
      <c r="AS283" s="32" t="str">
        <f>vlookup($A283,MainData_Jackie!$1:$1000,10,false)</f>
        <v>2</v>
      </c>
      <c r="AT283" s="32" t="str">
        <f>vlookup($A283,MainData_Jackie!$1:$1000,11,false)</f>
        <v>15</v>
      </c>
      <c r="AU283" s="32" t="str">
        <f>vlookup($A283,MainData_Jackie!$1:$1000,12,false)</f>
        <v>67</v>
      </c>
      <c r="AV283" s="32" t="str">
        <f>vlookup($A283,MainData_Jackie!$1:$1000,13,false)</f>
        <v>yahoo</v>
      </c>
      <c r="AW283" s="32" t="str">
        <f>vlookup($A283,MainData_Jackie!$1:$1000,14,false)</f>
        <v>com</v>
      </c>
      <c r="AX283" s="32" t="str">
        <f>vlookup($A283,MainData_Jackie!$1:$1000,15,false)</f>
        <v>3366</v>
      </c>
      <c r="AY283" s="32" t="str">
        <f>vlookup($A283,MainData_Jackie!$1:$1000,16,false)</f>
        <v>female</v>
      </c>
      <c r="AZ283" s="32" t="str">
        <f>vlookup($A283,Ian!282:1281,2,false)</f>
        <v>Tammy</v>
      </c>
      <c r="BA283" s="32" t="str">
        <f>vlookup($A283,Ian!282:1281,3,false)</f>
        <v>Rhodes</v>
      </c>
      <c r="BB283" s="32" t="str">
        <f>vlookup($A283,Ian!282:1281,4,false)</f>
        <v>Overland Park</v>
      </c>
      <c r="BC283" s="32" t="str">
        <f>vlookup($A283,Ian!282:1281,5,false)</f>
        <v>United States</v>
      </c>
      <c r="BD283" s="32" t="str">
        <f>vlookup($A283,Ian!282:1281,6,false)</f>
        <v>Kansas</v>
      </c>
      <c r="BE283" s="32" t="str">
        <f>vlookup($A283,Ian!282:1281,7,false)</f>
        <v/>
      </c>
      <c r="BF283" s="32" t="str">
        <f>vlookup($A283,Ian!282:1281,8,false)</f>
        <v/>
      </c>
      <c r="BG283" s="32" t="str">
        <f>vlookup(A283,SentimentScore!$1:$1000,2,false)</f>
        <v>0.998744</v>
      </c>
      <c r="BH283" s="32" t="str">
        <f>vlookup(A283,'Images with Key'!$1:$1000,32)</f>
        <v/>
      </c>
    </row>
    <row r="284">
      <c r="A284" s="12">
        <v>701.0</v>
      </c>
      <c r="B284" s="16" t="s">
        <v>4560</v>
      </c>
      <c r="C284" s="16" t="s">
        <v>5172</v>
      </c>
      <c r="D284" s="18" t="b">
        <v>1</v>
      </c>
      <c r="E284" s="12">
        <v>6.0</v>
      </c>
      <c r="F284" s="12">
        <v>1.0</v>
      </c>
      <c r="G284" s="12">
        <v>5.0</v>
      </c>
      <c r="H284" s="20">
        <v>42324.70138888889</v>
      </c>
      <c r="I284" s="16" t="s">
        <v>5173</v>
      </c>
      <c r="J284" s="16" t="s">
        <v>5174</v>
      </c>
      <c r="K284" s="16" t="s">
        <v>5175</v>
      </c>
      <c r="L284" s="18" t="e">
        <v>#N/A</v>
      </c>
      <c r="M284" s="18" t="e">
        <v>#N/A</v>
      </c>
      <c r="N284" s="18" t="e">
        <v>#N/A</v>
      </c>
      <c r="O284" s="18" t="e">
        <v>#N/A</v>
      </c>
      <c r="P284" s="18" t="e">
        <v>#N/A</v>
      </c>
      <c r="Q284" s="16" t="s">
        <v>5171</v>
      </c>
      <c r="R284" s="18" t="b">
        <v>0</v>
      </c>
      <c r="S284" s="18" t="b">
        <v>1</v>
      </c>
      <c r="T284" s="12">
        <v>67204.0</v>
      </c>
      <c r="U284" s="16" t="s">
        <v>2414</v>
      </c>
      <c r="V284" s="16" t="s">
        <v>481</v>
      </c>
      <c r="W284" s="22"/>
      <c r="X284" s="22"/>
      <c r="Y284" s="16" t="s">
        <v>1461</v>
      </c>
      <c r="Z284" s="16" t="s">
        <v>5177</v>
      </c>
      <c r="AA284" s="12">
        <v>3.0</v>
      </c>
      <c r="AB284" s="12">
        <v>2.0</v>
      </c>
      <c r="AC284" s="32" t="str">
        <f>vlookup(A284,Jilian!$1:$1000,30,false)</f>
        <v/>
      </c>
      <c r="AD284" s="32" t="str">
        <f>vlookup($A284,Jilian!$1:$1000,28,false)</f>
        <v>2</v>
      </c>
      <c r="AE284" s="32" t="str">
        <f>vlookup($A284,Jilian!$1:$1000,29,false)</f>
        <v/>
      </c>
      <c r="AF284" s="32" t="str">
        <f>vlookup(I284,'IP addresss'!$2:$1000,3,false)</f>
        <v>North America</v>
      </c>
      <c r="AG284" s="32" t="str">
        <f>vlookup(I284,'IP addresss'!$2:$1000,6,false)</f>
        <v>KS</v>
      </c>
      <c r="AH284" s="32" t="str">
        <f>vlookup(I284,'IP addresss'!$2:$1000,8,false)</f>
        <v>Haysville</v>
      </c>
      <c r="AI284" s="32" t="str">
        <f>vlookup(I284,'IP addresss'!$2:$1000,10,false)</f>
        <v>37.54330063</v>
      </c>
      <c r="AJ284" s="32" t="str">
        <f>vlookup(I284,'IP addresss'!$2:$1000,11,false)</f>
        <v>-97.36569977</v>
      </c>
      <c r="AK284" s="32" t="str">
        <f>vlookup(A284,MainData_Jackie!$1:$1000,2,false)</f>
        <v>Lesa Hiebert</v>
      </c>
      <c r="AL284" s="32" t="str">
        <f>vlookup($A284,MainData_Jackie!$1:$1000,3,false)</f>
        <v>1392</v>
      </c>
      <c r="AM284" s="32" t="str">
        <f>vlookup($A284,MainData_Jackie!$1:$1000,4,false)</f>
        <v>263</v>
      </c>
      <c r="AN284" s="32" t="str">
        <f>vlookup($A284,MainData_Jackie!$1:$1000,5,false)</f>
        <v>25</v>
      </c>
      <c r="AO284" s="32" t="str">
        <f>vlookup($A284,MainData_Jackie!$1:$1000,6,false)</f>
        <v>1</v>
      </c>
      <c r="AP284" s="32" t="str">
        <f>vlookup($A284,MainData_Jackie!$1:$1000,7,false)</f>
        <v>0</v>
      </c>
      <c r="AQ284" s="32" t="str">
        <f>vlookup($A284,MainData_Jackie!$1:$1000,8,false)</f>
        <v>0</v>
      </c>
      <c r="AR284" s="32" t="str">
        <f>vlookup($A284,MainData_Jackie!$1:$1000,9,false)</f>
        <v>0</v>
      </c>
      <c r="AS284" s="32" t="str">
        <f>vlookup($A284,MainData_Jackie!$1:$1000,10,false)</f>
        <v>0</v>
      </c>
      <c r="AT284" s="32" t="str">
        <f>vlookup($A284,MainData_Jackie!$1:$1000,11,false)</f>
        <v>3</v>
      </c>
      <c r="AU284" s="32" t="str">
        <f>vlookup($A284,MainData_Jackie!$1:$1000,12,false)</f>
        <v>53</v>
      </c>
      <c r="AV284" s="32" t="str">
        <f>vlookup($A284,MainData_Jackie!$1:$1000,13,false)</f>
        <v>hotmail</v>
      </c>
      <c r="AW284" s="32" t="str">
        <f>vlookup($A284,MainData_Jackie!$1:$1000,14,false)</f>
        <v>com</v>
      </c>
      <c r="AX284" s="32" t="str">
        <f>vlookup($A284,MainData_Jackie!$1:$1000,15,false)</f>
        <v>1730</v>
      </c>
      <c r="AY284" s="32" t="str">
        <f>vlookup($A284,MainData_Jackie!$1:$1000,16,false)</f>
        <v>female</v>
      </c>
      <c r="AZ284" s="32" t="str">
        <f>vlookup($A284,Ian!283:1282,2,false)</f>
        <v>Dave</v>
      </c>
      <c r="BA284" s="32" t="str">
        <f>vlookup($A284,Ian!283:1282,3,false)</f>
        <v>Hiebert</v>
      </c>
      <c r="BB284" s="32" t="str">
        <f>vlookup($A284,Ian!283:1282,4,false)</f>
        <v/>
      </c>
      <c r="BC284" s="32" t="str">
        <f>vlookup($A284,Ian!283:1282,5,false)</f>
        <v/>
      </c>
      <c r="BD284" s="32" t="str">
        <f>vlookup($A284,Ian!283:1282,6,false)</f>
        <v/>
      </c>
      <c r="BE284" s="32" t="str">
        <f>vlookup($A284,Ian!283:1282,7,false)</f>
        <v/>
      </c>
      <c r="BF284" s="32" t="str">
        <f>vlookup($A284,Ian!283:1282,8,false)</f>
        <v/>
      </c>
      <c r="BG284" s="32" t="str">
        <f>vlookup(A284,SentimentScore!$1:$1000,2,false)</f>
        <v>0.573003</v>
      </c>
      <c r="BH284" s="32" t="str">
        <f>vlookup(A284,'Images with Key'!$1:$1000,32)</f>
        <v/>
      </c>
    </row>
    <row r="285">
      <c r="A285" s="12">
        <v>52.0</v>
      </c>
      <c r="B285" s="16" t="s">
        <v>4560</v>
      </c>
      <c r="C285" s="16" t="s">
        <v>816</v>
      </c>
      <c r="D285" s="18" t="b">
        <v>1</v>
      </c>
      <c r="E285" s="12">
        <v>19.0</v>
      </c>
      <c r="F285" s="12">
        <v>4.0</v>
      </c>
      <c r="G285" s="12">
        <v>15.0</v>
      </c>
      <c r="H285" s="20">
        <v>42332.49652777778</v>
      </c>
      <c r="I285" s="16" t="s">
        <v>817</v>
      </c>
      <c r="J285" s="16" t="s">
        <v>818</v>
      </c>
      <c r="K285" s="16" t="s">
        <v>819</v>
      </c>
      <c r="L285" s="18" t="e">
        <v>#N/A</v>
      </c>
      <c r="M285" s="18" t="e">
        <v>#N/A</v>
      </c>
      <c r="N285" s="18" t="e">
        <v>#N/A</v>
      </c>
      <c r="O285" s="18" t="e">
        <v>#N/A</v>
      </c>
      <c r="P285" s="18" t="e">
        <v>#N/A</v>
      </c>
      <c r="Q285" s="16" t="s">
        <v>820</v>
      </c>
      <c r="R285" s="18" t="b">
        <v>1</v>
      </c>
      <c r="S285" s="18" t="b">
        <v>0</v>
      </c>
      <c r="T285" s="12">
        <v>40207.0</v>
      </c>
      <c r="U285" s="16" t="s">
        <v>821</v>
      </c>
      <c r="V285" s="16" t="s">
        <v>822</v>
      </c>
      <c r="W285" s="51">
        <v>6585873.0</v>
      </c>
      <c r="X285" s="51">
        <v>5051490.0</v>
      </c>
      <c r="Y285" s="16" t="s">
        <v>823</v>
      </c>
      <c r="Z285" s="16" t="s">
        <v>5187</v>
      </c>
      <c r="AA285" s="12">
        <v>3.0</v>
      </c>
      <c r="AB285" s="12">
        <v>3.0</v>
      </c>
      <c r="AC285" s="32" t="str">
        <f>vlookup(A285,Jilian!$1:$1000,30,false)</f>
        <v/>
      </c>
      <c r="AD285" s="32" t="str">
        <f>vlookup($A285,Jilian!$1:$1000,28,false)</f>
        <v>3</v>
      </c>
      <c r="AE285" s="32" t="str">
        <f>vlookup($A285,Jilian!$1:$1000,29,false)</f>
        <v/>
      </c>
      <c r="AF285" s="32" t="str">
        <f>vlookup(I285,'IP addresss'!$2:$1000,3,false)</f>
        <v>North America</v>
      </c>
      <c r="AG285" s="32" t="str">
        <f>vlookup(I285,'IP addresss'!$2:$1000,6,false)</f>
        <v>CA</v>
      </c>
      <c r="AH285" s="32" t="str">
        <f>vlookup(I285,'IP addresss'!$2:$1000,8,false)</f>
        <v>Rancho Cordova</v>
      </c>
      <c r="AI285" s="32" t="str">
        <f>vlookup(I285,'IP addresss'!$2:$1000,10,false)</f>
        <v>38.60269928</v>
      </c>
      <c r="AJ285" s="32" t="str">
        <f>vlookup(I285,'IP addresss'!$2:$1000,11,false)</f>
        <v>-121.2686996</v>
      </c>
      <c r="AK285" s="32" t="str">
        <f>vlookup(A285,MainData_Jackie!$1:$1000,2,false)</f>
        <v>Granny Jannie Davis</v>
      </c>
      <c r="AL285" s="32" t="str">
        <f>vlookup($A285,MainData_Jackie!$1:$1000,3,false)</f>
        <v>1042</v>
      </c>
      <c r="AM285" s="32" t="str">
        <f>vlookup($A285,MainData_Jackie!$1:$1000,4,false)</f>
        <v>199</v>
      </c>
      <c r="AN285" s="32" t="str">
        <f>vlookup($A285,MainData_Jackie!$1:$1000,5,false)</f>
        <v>20</v>
      </c>
      <c r="AO285" s="32" t="str">
        <f>vlookup($A285,MainData_Jackie!$1:$1000,6,false)</f>
        <v>0</v>
      </c>
      <c r="AP285" s="32" t="str">
        <f>vlookup($A285,MainData_Jackie!$1:$1000,7,false)</f>
        <v>0</v>
      </c>
      <c r="AQ285" s="32" t="str">
        <f>vlookup($A285,MainData_Jackie!$1:$1000,8,false)</f>
        <v>0</v>
      </c>
      <c r="AR285" s="32" t="str">
        <f>vlookup($A285,MainData_Jackie!$1:$1000,9,false)</f>
        <v>0</v>
      </c>
      <c r="AS285" s="32" t="str">
        <f>vlookup($A285,MainData_Jackie!$1:$1000,10,false)</f>
        <v>1</v>
      </c>
      <c r="AT285" s="32" t="str">
        <f>vlookup($A285,MainData_Jackie!$1:$1000,11,false)</f>
        <v>22</v>
      </c>
      <c r="AU285" s="32" t="str">
        <f>vlookup($A285,MainData_Jackie!$1:$1000,12,false)</f>
        <v>26</v>
      </c>
      <c r="AV285" s="32" t="str">
        <f>vlookup($A285,MainData_Jackie!$1:$1000,13,false)</f>
        <v>prodigy</v>
      </c>
      <c r="AW285" s="32" t="str">
        <f>vlookup($A285,MainData_Jackie!$1:$1000,14,false)</f>
        <v>net</v>
      </c>
      <c r="AX285" s="32" t="str">
        <f>vlookup($A285,MainData_Jackie!$1:$1000,15,false)</f>
        <v>1385</v>
      </c>
      <c r="AY285" s="32" t="str">
        <f>vlookup($A285,MainData_Jackie!$1:$1000,16,false)</f>
        <v>female</v>
      </c>
      <c r="AZ285" s="32" t="str">
        <f>vlookup($A285,Ian!284:1283,2,false)</f>
        <v>#N/A</v>
      </c>
      <c r="BA285" s="32" t="str">
        <f>vlookup($A285,Ian!284:1283,3,false)</f>
        <v>#N/A</v>
      </c>
      <c r="BB285" s="32" t="str">
        <f>vlookup($A285,Ian!284:1283,4,false)</f>
        <v>#N/A</v>
      </c>
      <c r="BC285" s="32" t="str">
        <f>vlookup($A285,Ian!284:1283,5,false)</f>
        <v>#N/A</v>
      </c>
      <c r="BD285" s="32" t="str">
        <f>vlookup($A285,Ian!284:1283,6,false)</f>
        <v>#N/A</v>
      </c>
      <c r="BE285" s="32" t="str">
        <f>vlookup($A285,Ian!284:1283,7,false)</f>
        <v>#N/A</v>
      </c>
      <c r="BF285" s="32" t="str">
        <f>vlookup($A285,Ian!284:1283,8,false)</f>
        <v>#N/A</v>
      </c>
      <c r="BG285" s="32" t="str">
        <f>vlookup(A285,SentimentScore!$1:$1000,2,false)</f>
        <v>0.999651</v>
      </c>
      <c r="BH285" s="50" t="str">
        <f>vlookup(A285,'Images with Key'!$1:$1000,32)</f>
        <v>https://s3-external-1.amazonaws.com/offertabs/offer/kxdcce/large/810_563e3f85b688b-My25thRideSquare.png</v>
      </c>
    </row>
    <row r="286">
      <c r="A286" s="12">
        <v>176.0</v>
      </c>
      <c r="B286" s="16" t="s">
        <v>4560</v>
      </c>
      <c r="C286" s="16" t="s">
        <v>1995</v>
      </c>
      <c r="D286" s="18" t="b">
        <v>1</v>
      </c>
      <c r="E286" s="12">
        <v>141.0</v>
      </c>
      <c r="F286" s="12">
        <v>48.0</v>
      </c>
      <c r="G286" s="12">
        <v>93.0</v>
      </c>
      <c r="H286" s="20">
        <v>42316.35277777778</v>
      </c>
      <c r="I286" s="16" t="s">
        <v>1996</v>
      </c>
      <c r="J286" s="16" t="s">
        <v>1997</v>
      </c>
      <c r="K286" s="16" t="s">
        <v>1998</v>
      </c>
      <c r="L286" s="18" t="e">
        <v>#N/A</v>
      </c>
      <c r="M286" s="18" t="e">
        <v>#N/A</v>
      </c>
      <c r="N286" s="18" t="e">
        <v>#N/A</v>
      </c>
      <c r="O286" s="18" t="e">
        <v>#N/A</v>
      </c>
      <c r="P286" s="18" t="e">
        <v>#N/A</v>
      </c>
      <c r="Q286" s="16" t="s">
        <v>1999</v>
      </c>
      <c r="R286" s="18" t="b">
        <v>1</v>
      </c>
      <c r="S286" s="18" t="b">
        <v>1</v>
      </c>
      <c r="T286" s="12">
        <v>40206.0</v>
      </c>
      <c r="U286" s="16" t="s">
        <v>2000</v>
      </c>
      <c r="V286" s="16" t="s">
        <v>822</v>
      </c>
      <c r="W286" s="22"/>
      <c r="X286" s="22"/>
      <c r="Y286" s="16" t="s">
        <v>2001</v>
      </c>
      <c r="Z286" s="16" t="s">
        <v>5191</v>
      </c>
      <c r="AA286" s="16"/>
      <c r="AB286" s="16"/>
      <c r="AC286" s="32" t="str">
        <f>vlookup(A286,Jilian!$1:$1000,30,false)</f>
        <v/>
      </c>
      <c r="AD286" s="32" t="str">
        <f>vlookup($A286,Jilian!$1:$1000,28,false)</f>
        <v>2</v>
      </c>
      <c r="AE286" s="32" t="str">
        <f>vlookup($A286,Jilian!$1:$1000,29,false)</f>
        <v>#animals</v>
      </c>
      <c r="AF286" s="32" t="str">
        <f>vlookup(I286,'IP addresss'!$2:$1000,3,false)</f>
        <v>North America</v>
      </c>
      <c r="AG286" s="32" t="str">
        <f>vlookup(I286,'IP addresss'!$2:$1000,6,false)</f>
        <v>IN</v>
      </c>
      <c r="AH286" s="32" t="str">
        <f>vlookup(I286,'IP addresss'!$2:$1000,8,false)</f>
        <v>Jeffersonville</v>
      </c>
      <c r="AI286" s="32" t="str">
        <f>vlookup(I286,'IP addresss'!$2:$1000,10,false)</f>
        <v>38.32830048</v>
      </c>
      <c r="AJ286" s="32" t="str">
        <f>vlookup(I286,'IP addresss'!$2:$1000,11,false)</f>
        <v>-85.6957016</v>
      </c>
      <c r="AK286" s="32" t="str">
        <f>vlookup(A286,MainData_Jackie!$1:$1000,2,false)</f>
        <v>Toni Heinen</v>
      </c>
      <c r="AL286" s="32" t="str">
        <f>vlookup($A286,MainData_Jackie!$1:$1000,3,false)</f>
        <v>1582</v>
      </c>
      <c r="AM286" s="32" t="str">
        <f>vlookup($A286,MainData_Jackie!$1:$1000,4,false)</f>
        <v>263</v>
      </c>
      <c r="AN286" s="32" t="str">
        <f>vlookup($A286,MainData_Jackie!$1:$1000,5,false)</f>
        <v>59</v>
      </c>
      <c r="AO286" s="32" t="str">
        <f>vlookup($A286,MainData_Jackie!$1:$1000,6,false)</f>
        <v>1</v>
      </c>
      <c r="AP286" s="32" t="str">
        <f>vlookup($A286,MainData_Jackie!$1:$1000,7,false)</f>
        <v>0</v>
      </c>
      <c r="AQ286" s="32" t="str">
        <f>vlookup($A286,MainData_Jackie!$1:$1000,8,false)</f>
        <v>0</v>
      </c>
      <c r="AR286" s="32" t="str">
        <f>vlookup($A286,MainData_Jackie!$1:$1000,9,false)</f>
        <v>0</v>
      </c>
      <c r="AS286" s="32" t="str">
        <f>vlookup($A286,MainData_Jackie!$1:$1000,10,false)</f>
        <v>0</v>
      </c>
      <c r="AT286" s="32" t="str">
        <f>vlookup($A286,MainData_Jackie!$1:$1000,11,false)</f>
        <v>5</v>
      </c>
      <c r="AU286" s="32" t="str">
        <f>vlookup($A286,MainData_Jackie!$1:$1000,12,false)</f>
        <v>34</v>
      </c>
      <c r="AV286" s="32" t="str">
        <f>vlookup($A286,MainData_Jackie!$1:$1000,13,false)</f>
        <v>gmail</v>
      </c>
      <c r="AW286" s="32" t="str">
        <f>vlookup($A286,MainData_Jackie!$1:$1000,14,false)</f>
        <v>com</v>
      </c>
      <c r="AX286" s="32" t="str">
        <f>vlookup($A286,MainData_Jackie!$1:$1000,15,false)</f>
        <v>2158</v>
      </c>
      <c r="AY286" s="32" t="str">
        <f>vlookup($A286,MainData_Jackie!$1:$1000,16,false)</f>
        <v>female</v>
      </c>
      <c r="AZ286" s="32" t="str">
        <f>vlookup($A286,Ian!285:1284,2,false)</f>
        <v>#N/A</v>
      </c>
      <c r="BA286" s="32" t="str">
        <f>vlookup($A286,Ian!285:1284,3,false)</f>
        <v>#N/A</v>
      </c>
      <c r="BB286" s="32" t="str">
        <f>vlookup($A286,Ian!285:1284,4,false)</f>
        <v>#N/A</v>
      </c>
      <c r="BC286" s="32" t="str">
        <f>vlookup($A286,Ian!285:1284,5,false)</f>
        <v>#N/A</v>
      </c>
      <c r="BD286" s="32" t="str">
        <f>vlookup($A286,Ian!285:1284,6,false)</f>
        <v>#N/A</v>
      </c>
      <c r="BE286" s="32" t="str">
        <f>vlookup($A286,Ian!285:1284,7,false)</f>
        <v>#N/A</v>
      </c>
      <c r="BF286" s="32" t="str">
        <f>vlookup($A286,Ian!285:1284,8,false)</f>
        <v>#N/A</v>
      </c>
      <c r="BG286" s="32" t="str">
        <f>vlookup(A286,SentimentScore!$1:$1000,2,false)</f>
        <v>0.187382</v>
      </c>
      <c r="BH286" s="50" t="str">
        <f>vlookup(A286,'Images with Key'!$1:$1000,32)</f>
        <v>https://s3-external-1.amazonaws.com/offertabs/offer/kxdcce/large/810_56425511cddb2-givingstory.jpg</v>
      </c>
    </row>
    <row r="287">
      <c r="A287" s="12">
        <v>187.0</v>
      </c>
      <c r="B287" s="16" t="s">
        <v>4560</v>
      </c>
      <c r="C287" s="16" t="s">
        <v>2090</v>
      </c>
      <c r="D287" s="18" t="b">
        <v>1</v>
      </c>
      <c r="E287" s="12">
        <v>1.0</v>
      </c>
      <c r="F287" s="12">
        <v>0.0</v>
      </c>
      <c r="G287" s="12">
        <v>1.0</v>
      </c>
      <c r="H287" s="20">
        <v>42317.65555555555</v>
      </c>
      <c r="I287" s="16" t="s">
        <v>2091</v>
      </c>
      <c r="J287" s="16" t="s">
        <v>2092</v>
      </c>
      <c r="K287" s="16" t="s">
        <v>2093</v>
      </c>
      <c r="L287" s="18" t="e">
        <v>#N/A</v>
      </c>
      <c r="M287" s="18" t="e">
        <v>#N/A</v>
      </c>
      <c r="N287" s="18" t="e">
        <v>#N/A</v>
      </c>
      <c r="O287" s="18" t="e">
        <v>#N/A</v>
      </c>
      <c r="P287" s="18" t="e">
        <v>#N/A</v>
      </c>
      <c r="Q287" s="16" t="s">
        <v>2094</v>
      </c>
      <c r="R287" s="18" t="b">
        <v>1</v>
      </c>
      <c r="S287" s="18" t="b">
        <v>0</v>
      </c>
      <c r="T287" s="12">
        <v>40205.0</v>
      </c>
      <c r="U287" s="16" t="s">
        <v>2000</v>
      </c>
      <c r="V287" s="16" t="s">
        <v>822</v>
      </c>
      <c r="W287" s="22"/>
      <c r="X287" s="22"/>
      <c r="Y287" s="16" t="s">
        <v>2095</v>
      </c>
      <c r="Z287" s="16" t="s">
        <v>5196</v>
      </c>
      <c r="AA287" s="16"/>
      <c r="AB287" s="16"/>
      <c r="AC287" s="32" t="str">
        <f>vlookup(A287,Jilian!$1:$1000,30,false)</f>
        <v/>
      </c>
      <c r="AD287" s="32" t="str">
        <f>vlookup($A287,Jilian!$1:$1000,28,false)</f>
        <v>6</v>
      </c>
      <c r="AE287" s="32" t="str">
        <f>vlookup($A287,Jilian!$1:$1000,29,false)</f>
        <v>#death #homeless #compassion #god</v>
      </c>
      <c r="AF287" s="32" t="str">
        <f>vlookup(I287,'IP addresss'!$2:$1000,3,false)</f>
        <v>North America</v>
      </c>
      <c r="AG287" s="32" t="str">
        <f>vlookup(I287,'IP addresss'!$2:$1000,6,false)</f>
        <v>KY</v>
      </c>
      <c r="AH287" s="32" t="str">
        <f>vlookup(I287,'IP addresss'!$2:$1000,8,false)</f>
        <v>Louisville</v>
      </c>
      <c r="AI287" s="32" t="str">
        <f>vlookup(I287,'IP addresss'!$2:$1000,10,false)</f>
        <v>38.30360031</v>
      </c>
      <c r="AJ287" s="32" t="str">
        <f>vlookup(I287,'IP addresss'!$2:$1000,11,false)</f>
        <v>-85.5786972</v>
      </c>
      <c r="AK287" s="32" t="str">
        <f>vlookup(A287,MainData_Jackie!$1:$1000,2,false)</f>
        <v>Carl Lutes</v>
      </c>
      <c r="AL287" s="32" t="str">
        <f>vlookup($A287,MainData_Jackie!$1:$1000,3,false)</f>
        <v>2480</v>
      </c>
      <c r="AM287" s="32" t="str">
        <f>vlookup($A287,MainData_Jackie!$1:$1000,4,false)</f>
        <v>419</v>
      </c>
      <c r="AN287" s="32" t="str">
        <f>vlookup($A287,MainData_Jackie!$1:$1000,5,false)</f>
        <v>83</v>
      </c>
      <c r="AO287" s="32" t="str">
        <f>vlookup($A287,MainData_Jackie!$1:$1000,6,false)</f>
        <v>0</v>
      </c>
      <c r="AP287" s="32" t="str">
        <f>vlookup($A287,MainData_Jackie!$1:$1000,7,false)</f>
        <v>0</v>
      </c>
      <c r="AQ287" s="32" t="str">
        <f>vlookup($A287,MainData_Jackie!$1:$1000,8,false)</f>
        <v>0</v>
      </c>
      <c r="AR287" s="32" t="str">
        <f>vlookup($A287,MainData_Jackie!$1:$1000,9,false)</f>
        <v>0</v>
      </c>
      <c r="AS287" s="32" t="str">
        <f>vlookup($A287,MainData_Jackie!$1:$1000,10,false)</f>
        <v>2</v>
      </c>
      <c r="AT287" s="32" t="str">
        <f>vlookup($A287,MainData_Jackie!$1:$1000,11,false)</f>
        <v>8</v>
      </c>
      <c r="AU287" s="32" t="str">
        <f>vlookup($A287,MainData_Jackie!$1:$1000,12,false)</f>
        <v>61</v>
      </c>
      <c r="AV287" s="32" t="str">
        <f>vlookup($A287,MainData_Jackie!$1:$1000,13,false)</f>
        <v>gmail</v>
      </c>
      <c r="AW287" s="32" t="str">
        <f>vlookup($A287,MainData_Jackie!$1:$1000,14,false)</f>
        <v>com</v>
      </c>
      <c r="AX287" s="32" t="str">
        <f>vlookup($A287,MainData_Jackie!$1:$1000,15,false)</f>
        <v>3266</v>
      </c>
      <c r="AY287" s="32" t="str">
        <f>vlookup($A287,MainData_Jackie!$1:$1000,16,false)</f>
        <v>male</v>
      </c>
      <c r="AZ287" s="32" t="str">
        <f>vlookup($A287,Ian!286:1285,2,false)</f>
        <v>#N/A</v>
      </c>
      <c r="BA287" s="32" t="str">
        <f>vlookup($A287,Ian!286:1285,3,false)</f>
        <v>#N/A</v>
      </c>
      <c r="BB287" s="32" t="str">
        <f>vlookup($A287,Ian!286:1285,4,false)</f>
        <v>#N/A</v>
      </c>
      <c r="BC287" s="32" t="str">
        <f>vlookup($A287,Ian!286:1285,5,false)</f>
        <v>#N/A</v>
      </c>
      <c r="BD287" s="32" t="str">
        <f>vlookup($A287,Ian!286:1285,6,false)</f>
        <v>#N/A</v>
      </c>
      <c r="BE287" s="32" t="str">
        <f>vlookup($A287,Ian!286:1285,7,false)</f>
        <v>#N/A</v>
      </c>
      <c r="BF287" s="32" t="str">
        <f>vlookup($A287,Ian!286:1285,8,false)</f>
        <v>#N/A</v>
      </c>
      <c r="BG287" s="32" t="str">
        <f>vlookup(A287,SentimentScore!$1:$1000,2,false)</f>
        <v>0.120457</v>
      </c>
      <c r="BH287" s="50" t="str">
        <f>vlookup(A287,'Images with Key'!$1:$1000,32)</f>
        <v>https://s3-external-1.amazonaws.com/offertabs/offer/kxdcce/large/810_5643b3e4036d9-Sampson2.JPG</v>
      </c>
    </row>
    <row r="288">
      <c r="A288" s="12">
        <v>222.0</v>
      </c>
      <c r="B288" s="16" t="s">
        <v>4560</v>
      </c>
      <c r="C288" s="16" t="s">
        <v>2429</v>
      </c>
      <c r="D288" s="18" t="b">
        <v>1</v>
      </c>
      <c r="E288" s="12">
        <v>71.0</v>
      </c>
      <c r="F288" s="12">
        <v>34.0</v>
      </c>
      <c r="G288" s="12">
        <v>37.0</v>
      </c>
      <c r="H288" s="20">
        <v>42310.70972222222</v>
      </c>
      <c r="I288" s="16" t="s">
        <v>2430</v>
      </c>
      <c r="J288" s="16" t="s">
        <v>2431</v>
      </c>
      <c r="K288" s="16" t="s">
        <v>2432</v>
      </c>
      <c r="L288" s="16" t="s">
        <v>264</v>
      </c>
      <c r="M288" s="12">
        <v>0.0</v>
      </c>
      <c r="N288" s="12">
        <v>0.0</v>
      </c>
      <c r="O288" s="12">
        <v>0.0</v>
      </c>
      <c r="P288" s="12">
        <v>0.0</v>
      </c>
      <c r="Q288" s="16" t="s">
        <v>2433</v>
      </c>
      <c r="R288" s="18" t="b">
        <v>1</v>
      </c>
      <c r="S288" s="18" t="b">
        <v>0</v>
      </c>
      <c r="T288" s="12">
        <v>42724.0</v>
      </c>
      <c r="U288" s="16" t="s">
        <v>2434</v>
      </c>
      <c r="V288" s="16" t="s">
        <v>822</v>
      </c>
      <c r="W288" s="22"/>
      <c r="X288" s="22"/>
      <c r="Y288" s="16" t="s">
        <v>853</v>
      </c>
      <c r="Z288" s="16" t="s">
        <v>5201</v>
      </c>
      <c r="AA288" s="16"/>
      <c r="AB288" s="16"/>
      <c r="AC288" s="32" t="str">
        <f>vlookup(A288,Jilian!$1:$1000,30,false)</f>
        <v/>
      </c>
      <c r="AD288" s="32" t="str">
        <f>vlookup($A288,Jilian!$1:$1000,28,false)</f>
        <v>2</v>
      </c>
      <c r="AE288" s="32" t="str">
        <f>vlookup($A288,Jilian!$1:$1000,29,false)</f>
        <v>#outdoorrecreation #fundraised</v>
      </c>
      <c r="AF288" s="32" t="str">
        <f>vlookup(I288,'IP addresss'!$2:$1000,3,false)</f>
        <v>North America</v>
      </c>
      <c r="AG288" s="32" t="str">
        <f>vlookup(I288,'IP addresss'!$2:$1000,6,false)</f>
        <v>KY</v>
      </c>
      <c r="AH288" s="32" t="str">
        <f>vlookup(I288,'IP addresss'!$2:$1000,8,false)</f>
        <v>Elizabethtown</v>
      </c>
      <c r="AI288" s="32" t="str">
        <f>vlookup(I288,'IP addresss'!$2:$1000,10,false)</f>
        <v>37.71530151</v>
      </c>
      <c r="AJ288" s="32" t="str">
        <f>vlookup(I288,'IP addresss'!$2:$1000,11,false)</f>
        <v>-85.85649872</v>
      </c>
      <c r="AK288" s="32" t="str">
        <f>vlookup(A288,MainData_Jackie!$1:$1000,2,false)</f>
        <v>Jill Ashlock</v>
      </c>
      <c r="AL288" s="32" t="str">
        <f>vlookup($A288,MainData_Jackie!$1:$1000,3,false)</f>
        <v>1161</v>
      </c>
      <c r="AM288" s="32" t="str">
        <f>vlookup($A288,MainData_Jackie!$1:$1000,4,false)</f>
        <v>195</v>
      </c>
      <c r="AN288" s="32" t="str">
        <f>vlookup($A288,MainData_Jackie!$1:$1000,5,false)</f>
        <v>35</v>
      </c>
      <c r="AO288" s="32" t="str">
        <f>vlookup($A288,MainData_Jackie!$1:$1000,6,false)</f>
        <v>0</v>
      </c>
      <c r="AP288" s="32" t="str">
        <f>vlookup($A288,MainData_Jackie!$1:$1000,7,false)</f>
        <v>0</v>
      </c>
      <c r="AQ288" s="32" t="str">
        <f>vlookup($A288,MainData_Jackie!$1:$1000,8,false)</f>
        <v>0</v>
      </c>
      <c r="AR288" s="32" t="str">
        <f>vlookup($A288,MainData_Jackie!$1:$1000,9,false)</f>
        <v>1</v>
      </c>
      <c r="AS288" s="32" t="str">
        <f>vlookup($A288,MainData_Jackie!$1:$1000,10,false)</f>
        <v>0</v>
      </c>
      <c r="AT288" s="32" t="str">
        <f>vlookup($A288,MainData_Jackie!$1:$1000,11,false)</f>
        <v>14</v>
      </c>
      <c r="AU288" s="32" t="str">
        <f>vlookup($A288,MainData_Jackie!$1:$1000,12,false)</f>
        <v>30</v>
      </c>
      <c r="AV288" s="32" t="str">
        <f>vlookup($A288,MainData_Jackie!$1:$1000,13,false)</f>
        <v>gmail</v>
      </c>
      <c r="AW288" s="32" t="str">
        <f>vlookup($A288,MainData_Jackie!$1:$1000,14,false)</f>
        <v>com</v>
      </c>
      <c r="AX288" s="32" t="str">
        <f>vlookup($A288,MainData_Jackie!$1:$1000,15,false)</f>
        <v>1543</v>
      </c>
      <c r="AY288" s="32" t="str">
        <f>vlookup($A288,MainData_Jackie!$1:$1000,16,false)</f>
        <v>female</v>
      </c>
      <c r="AZ288" s="32" t="str">
        <f>vlookup($A288,Ian!287:1286,2,false)</f>
        <v>#N/A</v>
      </c>
      <c r="BA288" s="32" t="str">
        <f>vlookup($A288,Ian!287:1286,3,false)</f>
        <v>#N/A</v>
      </c>
      <c r="BB288" s="32" t="str">
        <f>vlookup($A288,Ian!287:1286,4,false)</f>
        <v>#N/A</v>
      </c>
      <c r="BC288" s="32" t="str">
        <f>vlookup($A288,Ian!287:1286,5,false)</f>
        <v>#N/A</v>
      </c>
      <c r="BD288" s="32" t="str">
        <f>vlookup($A288,Ian!287:1286,6,false)</f>
        <v>#N/A</v>
      </c>
      <c r="BE288" s="32" t="str">
        <f>vlookup($A288,Ian!287:1286,7,false)</f>
        <v>#N/A</v>
      </c>
      <c r="BF288" s="32" t="str">
        <f>vlookup($A288,Ian!287:1286,8,false)</f>
        <v>#N/A</v>
      </c>
      <c r="BG288" s="32" t="str">
        <f>vlookup(A288,SentimentScore!$1:$1000,2,false)</f>
        <v>0.997644</v>
      </c>
      <c r="BH288" s="50" t="str">
        <f>vlookup(A288,'Images with Key'!$1:$1000,32)</f>
        <v>https://s3-external-1.amazonaws.com/offertabs/offer/kxdcce/large/810_5639909be93c2-BIGLoveladies.jpg</v>
      </c>
    </row>
    <row r="289">
      <c r="A289" s="12">
        <v>719.0</v>
      </c>
      <c r="B289" s="16" t="s">
        <v>4560</v>
      </c>
      <c r="C289" s="16" t="s">
        <v>5205</v>
      </c>
      <c r="D289" s="18" t="b">
        <v>1</v>
      </c>
      <c r="E289" s="12">
        <v>67.0</v>
      </c>
      <c r="F289" s="12">
        <v>30.0</v>
      </c>
      <c r="G289" s="12">
        <v>37.0</v>
      </c>
      <c r="H289" s="20">
        <v>42311.91875</v>
      </c>
      <c r="I289" s="16" t="s">
        <v>5206</v>
      </c>
      <c r="J289" s="16" t="s">
        <v>5207</v>
      </c>
      <c r="K289" s="16" t="s">
        <v>5208</v>
      </c>
      <c r="L289" s="18" t="e">
        <v>#N/A</v>
      </c>
      <c r="M289" s="18" t="e">
        <v>#N/A</v>
      </c>
      <c r="N289" s="18" t="e">
        <v>#N/A</v>
      </c>
      <c r="O289" s="18" t="e">
        <v>#N/A</v>
      </c>
      <c r="P289" s="18" t="e">
        <v>#N/A</v>
      </c>
      <c r="Q289" s="16" t="s">
        <v>5203</v>
      </c>
      <c r="R289" s="18" t="b">
        <v>0</v>
      </c>
      <c r="S289" s="18" t="b">
        <v>1</v>
      </c>
      <c r="T289" s="12">
        <v>41659.0</v>
      </c>
      <c r="U289" s="16" t="s">
        <v>5209</v>
      </c>
      <c r="V289" s="16" t="s">
        <v>822</v>
      </c>
      <c r="W289" s="22"/>
      <c r="X289" s="22"/>
      <c r="Y289" s="16" t="s">
        <v>863</v>
      </c>
      <c r="Z289" s="16" t="s">
        <v>5213</v>
      </c>
      <c r="AA289" s="12">
        <v>3.0</v>
      </c>
      <c r="AB289" s="12">
        <v>3.0</v>
      </c>
      <c r="AC289" s="32" t="str">
        <f>vlookup(A289,Jilian!$1:$1000,30,false)</f>
        <v/>
      </c>
      <c r="AD289" s="32" t="str">
        <f>vlookup($A289,Jilian!$1:$1000,28,false)</f>
        <v>3</v>
      </c>
      <c r="AE289" s="32" t="str">
        <f>vlookup($A289,Jilian!$1:$1000,29,false)</f>
        <v/>
      </c>
      <c r="AF289" s="32" t="str">
        <f>vlookup(I289,'IP addresss'!$2:$1000,3,false)</f>
        <v>North America</v>
      </c>
      <c r="AG289" s="32" t="str">
        <f>vlookup(I289,'IP addresss'!$2:$1000,6,false)</f>
        <v>KY</v>
      </c>
      <c r="AH289" s="32" t="str">
        <f>vlookup(I289,'IP addresss'!$2:$1000,8,false)</f>
        <v>Robinson Creek</v>
      </c>
      <c r="AI289" s="32" t="str">
        <f>vlookup(I289,'IP addresss'!$2:$1000,10,false)</f>
        <v>37.39960098</v>
      </c>
      <c r="AJ289" s="32" t="str">
        <f>vlookup(I289,'IP addresss'!$2:$1000,11,false)</f>
        <v>-82.57879639</v>
      </c>
      <c r="AK289" s="32" t="str">
        <f>vlookup(A289,MainData_Jackie!$1:$1000,2,false)</f>
        <v>Joanna Burchett</v>
      </c>
      <c r="AL289" s="32" t="str">
        <f>vlookup($A289,MainData_Jackie!$1:$1000,3,false)</f>
        <v>1612</v>
      </c>
      <c r="AM289" s="32" t="str">
        <f>vlookup($A289,MainData_Jackie!$1:$1000,4,false)</f>
        <v>288</v>
      </c>
      <c r="AN289" s="32" t="str">
        <f>vlookup($A289,MainData_Jackie!$1:$1000,5,false)</f>
        <v>66</v>
      </c>
      <c r="AO289" s="32" t="str">
        <f>vlookup($A289,MainData_Jackie!$1:$1000,6,false)</f>
        <v>1</v>
      </c>
      <c r="AP289" s="32" t="str">
        <f>vlookup($A289,MainData_Jackie!$1:$1000,7,false)</f>
        <v>0</v>
      </c>
      <c r="AQ289" s="32" t="str">
        <f>vlookup($A289,MainData_Jackie!$1:$1000,8,false)</f>
        <v>0</v>
      </c>
      <c r="AR289" s="32" t="str">
        <f>vlookup($A289,MainData_Jackie!$1:$1000,9,false)</f>
        <v>0</v>
      </c>
      <c r="AS289" s="32" t="str">
        <f>vlookup($A289,MainData_Jackie!$1:$1000,10,false)</f>
        <v>1</v>
      </c>
      <c r="AT289" s="32" t="str">
        <f>vlookup($A289,MainData_Jackie!$1:$1000,11,false)</f>
        <v>2</v>
      </c>
      <c r="AU289" s="32" t="str">
        <f>vlookup($A289,MainData_Jackie!$1:$1000,12,false)</f>
        <v>25</v>
      </c>
      <c r="AV289" s="32" t="str">
        <f>vlookup($A289,MainData_Jackie!$1:$1000,13,false)</f>
        <v>hotmail</v>
      </c>
      <c r="AW289" s="32" t="str">
        <f>vlookup($A289,MainData_Jackie!$1:$1000,14,false)</f>
        <v>com</v>
      </c>
      <c r="AX289" s="32" t="str">
        <f>vlookup($A289,MainData_Jackie!$1:$1000,15,false)</f>
        <v>1977</v>
      </c>
      <c r="AY289" s="32" t="str">
        <f>vlookup($A289,MainData_Jackie!$1:$1000,16,false)</f>
        <v>female</v>
      </c>
      <c r="AZ289" s="32" t="str">
        <f>vlookup($A289,Ian!288:1287,2,false)</f>
        <v/>
      </c>
      <c r="BA289" s="32" t="str">
        <f>vlookup($A289,Ian!288:1287,3,false)</f>
        <v/>
      </c>
      <c r="BB289" s="32" t="str">
        <f>vlookup($A289,Ian!288:1287,4,false)</f>
        <v/>
      </c>
      <c r="BC289" s="32" t="str">
        <f>vlookup($A289,Ian!288:1287,5,false)</f>
        <v/>
      </c>
      <c r="BD289" s="32" t="str">
        <f>vlookup($A289,Ian!288:1287,6,false)</f>
        <v/>
      </c>
      <c r="BE289" s="32" t="str">
        <f>vlookup($A289,Ian!288:1287,7,false)</f>
        <v/>
      </c>
      <c r="BF289" s="32" t="str">
        <f>vlookup($A289,Ian!288:1287,8,false)</f>
        <v/>
      </c>
      <c r="BG289" s="32" t="str">
        <f>vlookup(A289,SentimentScore!$1:$1000,2,false)</f>
        <v>0.999597</v>
      </c>
      <c r="BH289" s="32" t="str">
        <f>vlookup(A289,'Images with Key'!$1:$1000,32)</f>
        <v/>
      </c>
    </row>
    <row r="290">
      <c r="A290" s="12">
        <v>236.0</v>
      </c>
      <c r="B290" s="16" t="s">
        <v>4560</v>
      </c>
      <c r="C290" s="16" t="s">
        <v>2508</v>
      </c>
      <c r="D290" s="18" t="b">
        <v>1</v>
      </c>
      <c r="E290" s="12">
        <v>214.0</v>
      </c>
      <c r="F290" s="12">
        <v>45.0</v>
      </c>
      <c r="G290" s="12">
        <v>169.0</v>
      </c>
      <c r="H290" s="20">
        <v>42326.09097222222</v>
      </c>
      <c r="I290" s="16" t="s">
        <v>2509</v>
      </c>
      <c r="J290" s="16" t="s">
        <v>2510</v>
      </c>
      <c r="K290" s="16" t="s">
        <v>2511</v>
      </c>
      <c r="L290" s="18" t="e">
        <v>#N/A</v>
      </c>
      <c r="M290" s="18" t="e">
        <v>#N/A</v>
      </c>
      <c r="N290" s="18" t="e">
        <v>#N/A</v>
      </c>
      <c r="O290" s="18" t="e">
        <v>#N/A</v>
      </c>
      <c r="P290" s="18" t="e">
        <v>#N/A</v>
      </c>
      <c r="Q290" s="16" t="s">
        <v>2512</v>
      </c>
      <c r="R290" s="18" t="b">
        <v>1</v>
      </c>
      <c r="S290" s="18" t="b">
        <v>1</v>
      </c>
      <c r="T290" s="12">
        <v>70113.0</v>
      </c>
      <c r="U290" s="16" t="s">
        <v>2513</v>
      </c>
      <c r="V290" s="16" t="s">
        <v>2514</v>
      </c>
      <c r="W290" s="22"/>
      <c r="X290" s="22"/>
      <c r="Y290" s="16" t="s">
        <v>752</v>
      </c>
      <c r="Z290" s="16" t="s">
        <v>5222</v>
      </c>
      <c r="AA290" s="16"/>
      <c r="AB290" s="16"/>
      <c r="AC290" s="32" t="str">
        <f>vlookup(A290,Jilian!$1:$1000,30,false)</f>
        <v/>
      </c>
      <c r="AD290" s="32" t="str">
        <f>vlookup($A290,Jilian!$1:$1000,28,false)</f>
        <v/>
      </c>
      <c r="AE290" s="32" t="str">
        <f>vlookup($A290,Jilian!$1:$1000,29,false)</f>
        <v/>
      </c>
      <c r="AF290" s="32" t="str">
        <f>vlookup(I290,'IP addresss'!$2:$1000,3,false)</f>
        <v>Oceania</v>
      </c>
      <c r="AG290" s="32" t="str">
        <f>vlookup(I290,'IP addresss'!$2:$1000,6,false)</f>
        <v>VIC</v>
      </c>
      <c r="AH290" s="32" t="str">
        <f>vlookup(I290,'IP addresss'!$2:$1000,8,false)</f>
        <v>Brunswick</v>
      </c>
      <c r="AI290" s="32" t="str">
        <f>vlookup(I290,'IP addresss'!$2:$1000,10,false)</f>
        <v>-37.76670074</v>
      </c>
      <c r="AJ290" s="32" t="str">
        <f>vlookup(I290,'IP addresss'!$2:$1000,11,false)</f>
        <v>144.9667053</v>
      </c>
      <c r="AK290" s="32" t="str">
        <f>vlookup(A290,MainData_Jackie!$1:$1000,2,false)</f>
        <v>Amanda Clifford</v>
      </c>
      <c r="AL290" s="32" t="str">
        <f>vlookup($A290,MainData_Jackie!$1:$1000,3,false)</f>
        <v>2741</v>
      </c>
      <c r="AM290" s="32" t="str">
        <f>vlookup($A290,MainData_Jackie!$1:$1000,4,false)</f>
        <v>485</v>
      </c>
      <c r="AN290" s="32" t="str">
        <f>vlookup($A290,MainData_Jackie!$1:$1000,5,false)</f>
        <v>84</v>
      </c>
      <c r="AO290" s="32" t="str">
        <f>vlookup($A290,MainData_Jackie!$1:$1000,6,false)</f>
        <v>1</v>
      </c>
      <c r="AP290" s="32" t="str">
        <f>vlookup($A290,MainData_Jackie!$1:$1000,7,false)</f>
        <v>0</v>
      </c>
      <c r="AQ290" s="32" t="str">
        <f>vlookup($A290,MainData_Jackie!$1:$1000,8,false)</f>
        <v>0</v>
      </c>
      <c r="AR290" s="32" t="str">
        <f>vlookup($A290,MainData_Jackie!$1:$1000,9,false)</f>
        <v>0</v>
      </c>
      <c r="AS290" s="32" t="str">
        <f>vlookup($A290,MainData_Jackie!$1:$1000,10,false)</f>
        <v>2</v>
      </c>
      <c r="AT290" s="32" t="str">
        <f>vlookup($A290,MainData_Jackie!$1:$1000,11,false)</f>
        <v>19</v>
      </c>
      <c r="AU290" s="32" t="str">
        <f>vlookup($A290,MainData_Jackie!$1:$1000,12,false)</f>
        <v>77</v>
      </c>
      <c r="AV290" s="32" t="str">
        <f>vlookup($A290,MainData_Jackie!$1:$1000,13,false)</f>
        <v>learntoliveglobal</v>
      </c>
      <c r="AW290" s="32" t="str">
        <f>vlookup($A290,MainData_Jackie!$1:$1000,14,false)</f>
        <v>org</v>
      </c>
      <c r="AX290" s="32" t="str">
        <f>vlookup($A290,MainData_Jackie!$1:$1000,15,false)</f>
        <v>3593</v>
      </c>
      <c r="AY290" s="32" t="str">
        <f>vlookup($A290,MainData_Jackie!$1:$1000,16,false)</f>
        <v>female</v>
      </c>
      <c r="AZ290" s="32" t="str">
        <f>vlookup($A290,Ian!289:1288,2,false)</f>
        <v>#N/A</v>
      </c>
      <c r="BA290" s="32" t="str">
        <f>vlookup($A290,Ian!289:1288,3,false)</f>
        <v>#N/A</v>
      </c>
      <c r="BB290" s="32" t="str">
        <f>vlookup($A290,Ian!289:1288,4,false)</f>
        <v>#N/A</v>
      </c>
      <c r="BC290" s="32" t="str">
        <f>vlookup($A290,Ian!289:1288,5,false)</f>
        <v>#N/A</v>
      </c>
      <c r="BD290" s="32" t="str">
        <f>vlookup($A290,Ian!289:1288,6,false)</f>
        <v>#N/A</v>
      </c>
      <c r="BE290" s="32" t="str">
        <f>vlookup($A290,Ian!289:1288,7,false)</f>
        <v>#N/A</v>
      </c>
      <c r="BF290" s="32" t="str">
        <f>vlookup($A290,Ian!289:1288,8,false)</f>
        <v>#N/A</v>
      </c>
      <c r="BG290" s="66" t="str">
        <f>vlookup(A290,SentimentScore!$1:$1000,2,false)</f>
        <v>1.12E-06</v>
      </c>
      <c r="BH290" s="50" t="str">
        <f>vlookup(A290,'Images with Key'!$1:$1000,32)</f>
        <v>https://s3-external-1.amazonaws.com/offertabs/offer/kxdcce/large/810_564e0ebc8d6dc-IMG_1309.JPG</v>
      </c>
    </row>
    <row r="291">
      <c r="A291" s="12">
        <v>288.0</v>
      </c>
      <c r="B291" s="16" t="s">
        <v>4560</v>
      </c>
      <c r="C291" s="16" t="s">
        <v>3082</v>
      </c>
      <c r="D291" s="18" t="b">
        <v>1</v>
      </c>
      <c r="E291" s="12">
        <v>3.0</v>
      </c>
      <c r="F291" s="12">
        <v>0.0</v>
      </c>
      <c r="G291" s="12">
        <v>3.0</v>
      </c>
      <c r="H291" s="20">
        <v>42332.45</v>
      </c>
      <c r="I291" s="16" t="s">
        <v>3085</v>
      </c>
      <c r="J291" s="16" t="s">
        <v>3086</v>
      </c>
      <c r="K291" s="16" t="s">
        <v>3088</v>
      </c>
      <c r="L291" s="18" t="e">
        <v>#N/A</v>
      </c>
      <c r="M291" s="18" t="e">
        <v>#N/A</v>
      </c>
      <c r="N291" s="18" t="e">
        <v>#N/A</v>
      </c>
      <c r="O291" s="18" t="e">
        <v>#N/A</v>
      </c>
      <c r="P291" s="18" t="e">
        <v>#N/A</v>
      </c>
      <c r="Q291" s="16" t="s">
        <v>3091</v>
      </c>
      <c r="R291" s="18" t="b">
        <v>1</v>
      </c>
      <c r="S291" s="18" t="b">
        <v>1</v>
      </c>
      <c r="T291" s="12">
        <v>70177.0</v>
      </c>
      <c r="U291" s="16" t="s">
        <v>2513</v>
      </c>
      <c r="V291" s="16" t="s">
        <v>2514</v>
      </c>
      <c r="W291" s="51">
        <v>700538.0</v>
      </c>
      <c r="X291" s="51">
        <v>709386.0</v>
      </c>
      <c r="Y291" s="16" t="s">
        <v>3093</v>
      </c>
      <c r="Z291" s="16" t="s">
        <v>5231</v>
      </c>
      <c r="AA291" s="16"/>
      <c r="AB291" s="16"/>
      <c r="AC291" s="32" t="str">
        <f>vlookup(A291,Jilian!$1:$1000,30,false)</f>
        <v/>
      </c>
      <c r="AD291" s="32" t="str">
        <f>vlookup($A291,Jilian!$1:$1000,28,false)</f>
        <v>6</v>
      </c>
      <c r="AE291" s="32" t="str">
        <f>vlookup($A291,Jilian!$1:$1000,29,false)</f>
        <v>#women #children #homeless #healthcare</v>
      </c>
      <c r="AF291" s="32" t="str">
        <f>vlookup(I291,'IP addresss'!$2:$1000,3,false)</f>
        <v>North America</v>
      </c>
      <c r="AG291" s="32" t="str">
        <f>vlookup(I291,'IP addresss'!$2:$1000,6,false)</f>
        <v>LA</v>
      </c>
      <c r="AH291" s="32" t="str">
        <f>vlookup(I291,'IP addresss'!$2:$1000,8,false)</f>
        <v>New Orleans</v>
      </c>
      <c r="AI291" s="32" t="str">
        <f>vlookup(I291,'IP addresss'!$2:$1000,10,false)</f>
        <v>29.95050049</v>
      </c>
      <c r="AJ291" s="32" t="str">
        <f>vlookup(I291,'IP addresss'!$2:$1000,11,false)</f>
        <v>-90.20570374</v>
      </c>
      <c r="AK291" s="32" t="str">
        <f>vlookup(A291,MainData_Jackie!$1:$1000,2,false)</f>
        <v>Lisa Schulmeister</v>
      </c>
      <c r="AL291" s="32" t="str">
        <f>vlookup($A291,MainData_Jackie!$1:$1000,3,false)</f>
        <v>1951</v>
      </c>
      <c r="AM291" s="32" t="str">
        <f>vlookup($A291,MainData_Jackie!$1:$1000,4,false)</f>
        <v>315</v>
      </c>
      <c r="AN291" s="32" t="str">
        <f>vlookup($A291,MainData_Jackie!$1:$1000,5,false)</f>
        <v>57</v>
      </c>
      <c r="AO291" s="32" t="str">
        <f>vlookup($A291,MainData_Jackie!$1:$1000,6,false)</f>
        <v>0</v>
      </c>
      <c r="AP291" s="32" t="str">
        <f>vlookup($A291,MainData_Jackie!$1:$1000,7,false)</f>
        <v>0</v>
      </c>
      <c r="AQ291" s="32" t="str">
        <f>vlookup($A291,MainData_Jackie!$1:$1000,8,false)</f>
        <v>0</v>
      </c>
      <c r="AR291" s="32" t="str">
        <f>vlookup($A291,MainData_Jackie!$1:$1000,9,false)</f>
        <v>0</v>
      </c>
      <c r="AS291" s="32" t="str">
        <f>vlookup($A291,MainData_Jackie!$1:$1000,10,false)</f>
        <v>0</v>
      </c>
      <c r="AT291" s="32" t="str">
        <f>vlookup($A291,MainData_Jackie!$1:$1000,11,false)</f>
        <v>7</v>
      </c>
      <c r="AU291" s="32" t="str">
        <f>vlookup($A291,MainData_Jackie!$1:$1000,12,false)</f>
        <v>85</v>
      </c>
      <c r="AV291" s="32" t="str">
        <f>vlookup($A291,MainData_Jackie!$1:$1000,13,false)</f>
        <v>msn</v>
      </c>
      <c r="AW291" s="32" t="str">
        <f>vlookup($A291,MainData_Jackie!$1:$1000,14,false)</f>
        <v>com</v>
      </c>
      <c r="AX291" s="32" t="str">
        <f>vlookup($A291,MainData_Jackie!$1:$1000,15,false)</f>
        <v>2644</v>
      </c>
      <c r="AY291" s="32" t="str">
        <f>vlookup($A291,MainData_Jackie!$1:$1000,16,false)</f>
        <v>female</v>
      </c>
      <c r="AZ291" s="32" t="str">
        <f>vlookup($A291,Ian!290:1289,2,false)</f>
        <v>#N/A</v>
      </c>
      <c r="BA291" s="32" t="str">
        <f>vlookup($A291,Ian!290:1289,3,false)</f>
        <v>#N/A</v>
      </c>
      <c r="BB291" s="32" t="str">
        <f>vlookup($A291,Ian!290:1289,4,false)</f>
        <v>#N/A</v>
      </c>
      <c r="BC291" s="32" t="str">
        <f>vlookup($A291,Ian!290:1289,5,false)</f>
        <v>#N/A</v>
      </c>
      <c r="BD291" s="32" t="str">
        <f>vlookup($A291,Ian!290:1289,6,false)</f>
        <v>#N/A</v>
      </c>
      <c r="BE291" s="32" t="str">
        <f>vlookup($A291,Ian!290:1289,7,false)</f>
        <v>#N/A</v>
      </c>
      <c r="BF291" s="32" t="str">
        <f>vlookup($A291,Ian!290:1289,8,false)</f>
        <v>#N/A</v>
      </c>
      <c r="BG291" s="32" t="str">
        <f>vlookup(A291,SentimentScore!$1:$1000,2,false)</f>
        <v>0.012622</v>
      </c>
      <c r="BH291" s="50" t="str">
        <f>vlookup(A291,'Images with Key'!$1:$1000,32)</f>
        <v>https://s3-external-1.amazonaws.com/offertabs/offer/kxdcce/large/810_563d1bd89809e-cassatcamp.png</v>
      </c>
    </row>
    <row r="292">
      <c r="A292" s="12">
        <v>757.0</v>
      </c>
      <c r="B292" s="16" t="s">
        <v>4560</v>
      </c>
      <c r="C292" s="16" t="s">
        <v>5235</v>
      </c>
      <c r="D292" s="18" t="b">
        <v>1</v>
      </c>
      <c r="E292" s="12">
        <v>2.0</v>
      </c>
      <c r="F292" s="12">
        <v>0.0</v>
      </c>
      <c r="G292" s="12">
        <v>2.0</v>
      </c>
      <c r="H292" s="20">
        <v>42333.603472222225</v>
      </c>
      <c r="I292" s="16" t="s">
        <v>5236</v>
      </c>
      <c r="J292" s="16" t="s">
        <v>5237</v>
      </c>
      <c r="K292" s="16" t="s">
        <v>5239</v>
      </c>
      <c r="L292" s="16" t="s">
        <v>264</v>
      </c>
      <c r="M292" s="12">
        <v>0.0</v>
      </c>
      <c r="N292" s="12">
        <v>0.0</v>
      </c>
      <c r="O292" s="12">
        <v>0.0</v>
      </c>
      <c r="P292" s="16" t="s">
        <v>5241</v>
      </c>
      <c r="Q292" s="16" t="s">
        <v>5233</v>
      </c>
      <c r="R292" s="18" t="b">
        <v>0</v>
      </c>
      <c r="S292" s="18" t="b">
        <v>0</v>
      </c>
      <c r="T292" s="12">
        <v>70816.0</v>
      </c>
      <c r="U292" s="16" t="s">
        <v>5242</v>
      </c>
      <c r="V292" s="16" t="s">
        <v>2514</v>
      </c>
      <c r="W292" s="22"/>
      <c r="X292" s="22"/>
      <c r="Y292" s="16" t="s">
        <v>5244</v>
      </c>
      <c r="Z292" s="16" t="s">
        <v>5250</v>
      </c>
      <c r="AA292" s="12">
        <v>1.0</v>
      </c>
      <c r="AB292" s="12">
        <v>3.0</v>
      </c>
      <c r="AC292" s="32" t="str">
        <f>vlookup(A292,Jilian!$1:$1000,30,false)</f>
        <v/>
      </c>
      <c r="AD292" s="32" t="str">
        <f>vlookup($A292,Jilian!$1:$1000,28,false)</f>
        <v>3</v>
      </c>
      <c r="AE292" s="32" t="str">
        <f>vlookup($A292,Jilian!$1:$1000,29,false)</f>
        <v/>
      </c>
      <c r="AF292" s="32" t="str">
        <f>vlookup(I292,'IP addresss'!$2:$1000,3,false)</f>
        <v>North America</v>
      </c>
      <c r="AG292" s="32" t="str">
        <f>vlookup(I292,'IP addresss'!$2:$1000,6,false)</f>
        <v>OR</v>
      </c>
      <c r="AH292" s="32" t="str">
        <f>vlookup(I292,'IP addresss'!$2:$1000,8,false)</f>
        <v>Portland</v>
      </c>
      <c r="AI292" s="32" t="str">
        <f>vlookup(I292,'IP addresss'!$2:$1000,10,false)</f>
        <v>45.5442009</v>
      </c>
      <c r="AJ292" s="32" t="str">
        <f>vlookup(I292,'IP addresss'!$2:$1000,11,false)</f>
        <v>-122.6430969</v>
      </c>
      <c r="AK292" s="32" t="str">
        <f>vlookup(A292,MainData_Jackie!$1:$1000,2,false)</f>
        <v>Tina Shantz Hart</v>
      </c>
      <c r="AL292" s="32" t="str">
        <f>vlookup($A292,MainData_Jackie!$1:$1000,3,false)</f>
        <v>3773</v>
      </c>
      <c r="AM292" s="32" t="str">
        <f>vlookup($A292,MainData_Jackie!$1:$1000,4,false)</f>
        <v>673</v>
      </c>
      <c r="AN292" s="32" t="str">
        <f>vlookup($A292,MainData_Jackie!$1:$1000,5,false)</f>
        <v>95</v>
      </c>
      <c r="AO292" s="32" t="str">
        <f>vlookup($A292,MainData_Jackie!$1:$1000,6,false)</f>
        <v>0</v>
      </c>
      <c r="AP292" s="32" t="str">
        <f>vlookup($A292,MainData_Jackie!$1:$1000,7,false)</f>
        <v>0</v>
      </c>
      <c r="AQ292" s="32" t="str">
        <f>vlookup($A292,MainData_Jackie!$1:$1000,8,false)</f>
        <v>0</v>
      </c>
      <c r="AR292" s="32" t="str">
        <f>vlookup($A292,MainData_Jackie!$1:$1000,9,false)</f>
        <v>0</v>
      </c>
      <c r="AS292" s="32" t="str">
        <f>vlookup($A292,MainData_Jackie!$1:$1000,10,false)</f>
        <v>1</v>
      </c>
      <c r="AT292" s="32" t="str">
        <f>vlookup($A292,MainData_Jackie!$1:$1000,11,false)</f>
        <v>13</v>
      </c>
      <c r="AU292" s="32" t="str">
        <f>vlookup($A292,MainData_Jackie!$1:$1000,12,false)</f>
        <v>83</v>
      </c>
      <c r="AV292" s="32" t="str">
        <f>vlookup($A292,MainData_Jackie!$1:$1000,13,false)</f>
        <v>wayfindingacademy</v>
      </c>
      <c r="AW292" s="32" t="str">
        <f>vlookup($A292,MainData_Jackie!$1:$1000,14,false)</f>
        <v>org</v>
      </c>
      <c r="AX292" s="32" t="str">
        <f>vlookup($A292,MainData_Jackie!$1:$1000,15,false)</f>
        <v>5153</v>
      </c>
      <c r="AY292" s="32" t="str">
        <f>vlookup($A292,MainData_Jackie!$1:$1000,16,false)</f>
        <v>female</v>
      </c>
      <c r="AZ292" s="32" t="str">
        <f>vlookup($A292,Ian!291:1290,2,false)</f>
        <v/>
      </c>
      <c r="BA292" s="32" t="str">
        <f>vlookup($A292,Ian!291:1290,3,false)</f>
        <v/>
      </c>
      <c r="BB292" s="32" t="str">
        <f>vlookup($A292,Ian!291:1290,4,false)</f>
        <v/>
      </c>
      <c r="BC292" s="32" t="str">
        <f>vlookup($A292,Ian!291:1290,5,false)</f>
        <v/>
      </c>
      <c r="BD292" s="32" t="str">
        <f>vlookup($A292,Ian!291:1290,6,false)</f>
        <v/>
      </c>
      <c r="BE292" s="32" t="str">
        <f>vlookup($A292,Ian!291:1290,7,false)</f>
        <v/>
      </c>
      <c r="BF292" s="32" t="str">
        <f>vlookup($A292,Ian!291:1290,8,false)</f>
        <v/>
      </c>
      <c r="BG292" s="32" t="str">
        <f>vlookup(A292,SentimentScore!$1:$1000,2,false)</f>
        <v>0.922557</v>
      </c>
      <c r="BH292" s="32" t="str">
        <f>vlookup(A292,'Images with Key'!$1:$1000,32)</f>
        <v/>
      </c>
    </row>
    <row r="293">
      <c r="A293" s="12">
        <v>12.0</v>
      </c>
      <c r="B293" s="16" t="s">
        <v>4560</v>
      </c>
      <c r="C293" s="16" t="s">
        <v>406</v>
      </c>
      <c r="D293" s="18" t="b">
        <v>1</v>
      </c>
      <c r="E293" s="12">
        <v>43.0</v>
      </c>
      <c r="F293" s="12">
        <v>2.0</v>
      </c>
      <c r="G293" s="12">
        <v>41.0</v>
      </c>
      <c r="H293" s="20">
        <v>42332.37152777778</v>
      </c>
      <c r="I293" s="16" t="s">
        <v>407</v>
      </c>
      <c r="J293" s="16" t="s">
        <v>408</v>
      </c>
      <c r="K293" s="16" t="s">
        <v>409</v>
      </c>
      <c r="L293" s="18" t="e">
        <v>#N/A</v>
      </c>
      <c r="M293" s="18" t="e">
        <v>#N/A</v>
      </c>
      <c r="N293" s="18" t="e">
        <v>#N/A</v>
      </c>
      <c r="O293" s="18" t="e">
        <v>#N/A</v>
      </c>
      <c r="P293" s="18" t="e">
        <v>#N/A</v>
      </c>
      <c r="Q293" s="16" t="s">
        <v>410</v>
      </c>
      <c r="R293" s="18" t="b">
        <v>1</v>
      </c>
      <c r="S293" s="18" t="b">
        <v>0</v>
      </c>
      <c r="T293" s="12">
        <v>1741.0</v>
      </c>
      <c r="U293" s="16" t="s">
        <v>411</v>
      </c>
      <c r="V293" s="16" t="s">
        <v>412</v>
      </c>
      <c r="W293" s="51">
        <v>3719139.0</v>
      </c>
      <c r="X293" s="51">
        <v>3664662.0</v>
      </c>
      <c r="Y293" s="16" t="s">
        <v>413</v>
      </c>
      <c r="Z293" s="16" t="s">
        <v>5255</v>
      </c>
      <c r="AA293" s="12">
        <v>1.0</v>
      </c>
      <c r="AB293" s="12">
        <v>2.0</v>
      </c>
      <c r="AC293" s="32" t="str">
        <f>vlookup(A293,Jilian!$1:$1000,30,false)</f>
        <v/>
      </c>
      <c r="AD293" s="32" t="str">
        <f>vlookup($A293,Jilian!$1:$1000,28,false)</f>
        <v>2</v>
      </c>
      <c r="AE293" s="32" t="str">
        <f>vlookup($A293,Jilian!$1:$1000,29,false)</f>
        <v/>
      </c>
      <c r="AF293" s="32" t="str">
        <f>vlookup(I293,'IP addresss'!$2:$1000,3,false)</f>
        <v>North America</v>
      </c>
      <c r="AG293" s="32" t="str">
        <f>vlookup(I293,'IP addresss'!$2:$1000,6,false)</f>
        <v>AZ</v>
      </c>
      <c r="AH293" s="32" t="str">
        <f>vlookup(I293,'IP addresss'!$2:$1000,8,false)</f>
        <v>Peoria</v>
      </c>
      <c r="AI293" s="32" t="str">
        <f>vlookup(I293,'IP addresss'!$2:$1000,10,false)</f>
        <v>33.61349869</v>
      </c>
      <c r="AJ293" s="32" t="str">
        <f>vlookup(I293,'IP addresss'!$2:$1000,11,false)</f>
        <v>-112.2333984</v>
      </c>
      <c r="AK293" s="32" t="str">
        <f>vlookup(A293,MainData_Jackie!$1:$1000,2,false)</f>
        <v>Sabine Taras Thompson</v>
      </c>
      <c r="AL293" s="32" t="str">
        <f>vlookup($A293,MainData_Jackie!$1:$1000,3,false)</f>
        <v>3420</v>
      </c>
      <c r="AM293" s="32" t="str">
        <f>vlookup($A293,MainData_Jackie!$1:$1000,4,false)</f>
        <v>591</v>
      </c>
      <c r="AN293" s="32" t="str">
        <f>vlookup($A293,MainData_Jackie!$1:$1000,5,false)</f>
        <v>88</v>
      </c>
      <c r="AO293" s="32" t="str">
        <f>vlookup($A293,MainData_Jackie!$1:$1000,6,false)</f>
        <v>0</v>
      </c>
      <c r="AP293" s="32" t="str">
        <f>vlookup($A293,MainData_Jackie!$1:$1000,7,false)</f>
        <v>0</v>
      </c>
      <c r="AQ293" s="32" t="str">
        <f>vlookup($A293,MainData_Jackie!$1:$1000,8,false)</f>
        <v>0</v>
      </c>
      <c r="AR293" s="32" t="str">
        <f>vlookup($A293,MainData_Jackie!$1:$1000,9,false)</f>
        <v>0</v>
      </c>
      <c r="AS293" s="32" t="str">
        <f>vlookup($A293,MainData_Jackie!$1:$1000,10,false)</f>
        <v>1</v>
      </c>
      <c r="AT293" s="32" t="str">
        <f>vlookup($A293,MainData_Jackie!$1:$1000,11,false)</f>
        <v>30</v>
      </c>
      <c r="AU293" s="32" t="str">
        <f>vlookup($A293,MainData_Jackie!$1:$1000,12,false)</f>
        <v>87</v>
      </c>
      <c r="AV293" s="32" t="str">
        <f>vlookup($A293,MainData_Jackie!$1:$1000,13,false)</f>
        <v>ymail</v>
      </c>
      <c r="AW293" s="32" t="str">
        <f>vlookup($A293,MainData_Jackie!$1:$1000,14,false)</f>
        <v>com</v>
      </c>
      <c r="AX293" s="32" t="str">
        <f>vlookup($A293,MainData_Jackie!$1:$1000,15,false)</f>
        <v>4611</v>
      </c>
      <c r="AY293" s="32" t="str">
        <f>vlookup($A293,MainData_Jackie!$1:$1000,16,false)</f>
        <v>female</v>
      </c>
      <c r="AZ293" s="32" t="str">
        <f>vlookup($A293,Ian!292:1291,2,false)</f>
        <v>#N/A</v>
      </c>
      <c r="BA293" s="32" t="str">
        <f>vlookup($A293,Ian!292:1291,3,false)</f>
        <v>#N/A</v>
      </c>
      <c r="BB293" s="32" t="str">
        <f>vlookup($A293,Ian!292:1291,4,false)</f>
        <v>#N/A</v>
      </c>
      <c r="BC293" s="32" t="str">
        <f>vlookup($A293,Ian!292:1291,5,false)</f>
        <v>#N/A</v>
      </c>
      <c r="BD293" s="32" t="str">
        <f>vlookup($A293,Ian!292:1291,6,false)</f>
        <v>#N/A</v>
      </c>
      <c r="BE293" s="32" t="str">
        <f>vlookup($A293,Ian!292:1291,7,false)</f>
        <v>#N/A</v>
      </c>
      <c r="BF293" s="32" t="str">
        <f>vlookup($A293,Ian!292:1291,8,false)</f>
        <v>#N/A</v>
      </c>
      <c r="BG293" s="32" t="str">
        <f>vlookup(A293,SentimentScore!$1:$1000,2,false)</f>
        <v>0.996052</v>
      </c>
      <c r="BH293" s="50" t="str">
        <f>vlookup(A293,'Images with Key'!$1:$1000,32)</f>
        <v>https://s3-external-1.amazonaws.com/offertabs/offer/kxdcce/large/810_563af32fea9f7-C__Data_Users_DefApps_AppData_INTERNETEXPLORER_Temp_SavedImages_logo-mercy.png</v>
      </c>
    </row>
    <row r="294">
      <c r="A294" s="12">
        <v>27.0</v>
      </c>
      <c r="B294" s="16" t="s">
        <v>4560</v>
      </c>
      <c r="C294" s="16" t="s">
        <v>558</v>
      </c>
      <c r="D294" s="18" t="b">
        <v>1</v>
      </c>
      <c r="E294" s="12">
        <v>17.0</v>
      </c>
      <c r="F294" s="12">
        <v>4.0</v>
      </c>
      <c r="G294" s="12">
        <v>13.0</v>
      </c>
      <c r="H294" s="20">
        <v>42330.9625</v>
      </c>
      <c r="I294" s="16" t="s">
        <v>560</v>
      </c>
      <c r="J294" s="16" t="s">
        <v>561</v>
      </c>
      <c r="K294" s="16" t="s">
        <v>562</v>
      </c>
      <c r="L294" s="18" t="e">
        <v>#N/A</v>
      </c>
      <c r="M294" s="18" t="e">
        <v>#N/A</v>
      </c>
      <c r="N294" s="18" t="e">
        <v>#N/A</v>
      </c>
      <c r="O294" s="18" t="e">
        <v>#N/A</v>
      </c>
      <c r="P294" s="18" t="e">
        <v>#N/A</v>
      </c>
      <c r="Q294" s="16" t="s">
        <v>564</v>
      </c>
      <c r="R294" s="18" t="b">
        <v>1</v>
      </c>
      <c r="S294" s="18" t="b">
        <v>1</v>
      </c>
      <c r="T294" s="12">
        <v>1583.0</v>
      </c>
      <c r="U294" s="16" t="s">
        <v>565</v>
      </c>
      <c r="V294" s="16" t="s">
        <v>412</v>
      </c>
      <c r="W294" s="22"/>
      <c r="X294" s="22"/>
      <c r="Y294" s="16" t="s">
        <v>566</v>
      </c>
      <c r="Z294" s="16" t="s">
        <v>5266</v>
      </c>
      <c r="AA294" s="12">
        <v>2.0</v>
      </c>
      <c r="AB294" s="12">
        <v>3.0</v>
      </c>
      <c r="AC294" s="32" t="str">
        <f>vlookup(A294,Jilian!$1:$1000,30,false)</f>
        <v/>
      </c>
      <c r="AD294" s="32" t="str">
        <f>vlookup($A294,Jilian!$1:$1000,28,false)</f>
        <v>3</v>
      </c>
      <c r="AE294" s="32" t="str">
        <f>vlookup($A294,Jilian!$1:$1000,29,false)</f>
        <v/>
      </c>
      <c r="AF294" s="32" t="str">
        <f>vlookup(I294,'IP addresss'!$2:$1000,3,false)</f>
        <v>North America</v>
      </c>
      <c r="AG294" s="32" t="str">
        <f>vlookup(I294,'IP addresss'!$2:$1000,6,false)</f>
        <v>MA</v>
      </c>
      <c r="AH294" s="32" t="str">
        <f>vlookup(I294,'IP addresss'!$2:$1000,8,false)</f>
        <v>Holden</v>
      </c>
      <c r="AI294" s="32" t="str">
        <f>vlookup(I294,'IP addresss'!$2:$1000,10,false)</f>
        <v>42.33860016</v>
      </c>
      <c r="AJ294" s="32" t="str">
        <f>vlookup(I294,'IP addresss'!$2:$1000,11,false)</f>
        <v>-71.85310364</v>
      </c>
      <c r="AK294" s="32" t="str">
        <f>vlookup(A294,MainData_Jackie!$1:$1000,2,false)</f>
        <v>Segun Ige</v>
      </c>
      <c r="AL294" s="32" t="str">
        <f>vlookup($A294,MainData_Jackie!$1:$1000,3,false)</f>
        <v>1627</v>
      </c>
      <c r="AM294" s="32" t="str">
        <f>vlookup($A294,MainData_Jackie!$1:$1000,4,false)</f>
        <v>249</v>
      </c>
      <c r="AN294" s="32" t="str">
        <f>vlookup($A294,MainData_Jackie!$1:$1000,5,false)</f>
        <v>29</v>
      </c>
      <c r="AO294" s="32" t="str">
        <f>vlookup($A294,MainData_Jackie!$1:$1000,6,false)</f>
        <v>1</v>
      </c>
      <c r="AP294" s="32" t="str">
        <f>vlookup($A294,MainData_Jackie!$1:$1000,7,false)</f>
        <v>0</v>
      </c>
      <c r="AQ294" s="32" t="str">
        <f>vlookup($A294,MainData_Jackie!$1:$1000,8,false)</f>
        <v>0</v>
      </c>
      <c r="AR294" s="32" t="str">
        <f>vlookup($A294,MainData_Jackie!$1:$1000,9,false)</f>
        <v>0</v>
      </c>
      <c r="AS294" s="32" t="str">
        <f>vlookup($A294,MainData_Jackie!$1:$1000,10,false)</f>
        <v>0</v>
      </c>
      <c r="AT294" s="32" t="str">
        <f>vlookup($A294,MainData_Jackie!$1:$1000,11,false)</f>
        <v>0</v>
      </c>
      <c r="AU294" s="32" t="str">
        <f>vlookup($A294,MainData_Jackie!$1:$1000,12,false)</f>
        <v>22</v>
      </c>
      <c r="AV294" s="32" t="str">
        <f>vlookup($A294,MainData_Jackie!$1:$1000,13,false)</f>
        <v>yahoo</v>
      </c>
      <c r="AW294" s="32" t="str">
        <f>vlookup($A294,MainData_Jackie!$1:$1000,14,false)</f>
        <v>com</v>
      </c>
      <c r="AX294" s="32" t="str">
        <f>vlookup($A294,MainData_Jackie!$1:$1000,15,false)</f>
        <v>2126</v>
      </c>
      <c r="AY294" s="32" t="str">
        <f>vlookup($A294,MainData_Jackie!$1:$1000,16,false)</f>
        <v>male</v>
      </c>
      <c r="AZ294" s="32" t="str">
        <f>vlookup($A294,Ian!293:1292,2,false)</f>
        <v>#N/A</v>
      </c>
      <c r="BA294" s="32" t="str">
        <f>vlookup($A294,Ian!293:1292,3,false)</f>
        <v>#N/A</v>
      </c>
      <c r="BB294" s="32" t="str">
        <f>vlookup($A294,Ian!293:1292,4,false)</f>
        <v>#N/A</v>
      </c>
      <c r="BC294" s="32" t="str">
        <f>vlookup($A294,Ian!293:1292,5,false)</f>
        <v>#N/A</v>
      </c>
      <c r="BD294" s="32" t="str">
        <f>vlookup($A294,Ian!293:1292,6,false)</f>
        <v>#N/A</v>
      </c>
      <c r="BE294" s="32" t="str">
        <f>vlookup($A294,Ian!293:1292,7,false)</f>
        <v>#N/A</v>
      </c>
      <c r="BF294" s="32" t="str">
        <f>vlookup($A294,Ian!293:1292,8,false)</f>
        <v>#N/A</v>
      </c>
      <c r="BG294" s="32" t="str">
        <f>vlookup(A294,SentimentScore!$1:$1000,2,false)</f>
        <v>0.994192</v>
      </c>
      <c r="BH294" s="50" t="str">
        <f>vlookup(A294,'Images with Key'!$1:$1000,32)</f>
        <v>https://s3-external-1.amazonaws.com/offertabs/offer/kxdcce/large/810_5654047d0cbf8-galabouldermygivingstory.jpg</v>
      </c>
    </row>
    <row r="295">
      <c r="A295" s="12">
        <v>58.0</v>
      </c>
      <c r="B295" s="16" t="s">
        <v>4560</v>
      </c>
      <c r="C295" s="16" t="s">
        <v>875</v>
      </c>
      <c r="D295" s="18" t="b">
        <v>1</v>
      </c>
      <c r="E295" s="12">
        <v>1.0</v>
      </c>
      <c r="F295" s="12">
        <v>0.0</v>
      </c>
      <c r="G295" s="12">
        <v>1.0</v>
      </c>
      <c r="H295" s="20">
        <v>42320.561111111114</v>
      </c>
      <c r="I295" s="16" t="s">
        <v>876</v>
      </c>
      <c r="J295" s="16" t="s">
        <v>877</v>
      </c>
      <c r="K295" s="16" t="s">
        <v>878</v>
      </c>
      <c r="L295" s="18" t="e">
        <v>#N/A</v>
      </c>
      <c r="M295" s="18" t="e">
        <v>#N/A</v>
      </c>
      <c r="N295" s="18" t="e">
        <v>#N/A</v>
      </c>
      <c r="O295" s="18" t="e">
        <v>#N/A</v>
      </c>
      <c r="P295" s="18" t="e">
        <v>#N/A</v>
      </c>
      <c r="Q295" s="16" t="s">
        <v>879</v>
      </c>
      <c r="R295" s="18" t="b">
        <v>1</v>
      </c>
      <c r="S295" s="18" t="b">
        <v>1</v>
      </c>
      <c r="T295" s="12">
        <v>2114.0</v>
      </c>
      <c r="U295" s="16" t="s">
        <v>880</v>
      </c>
      <c r="V295" s="16" t="s">
        <v>412</v>
      </c>
      <c r="W295" s="22"/>
      <c r="X295" s="22"/>
      <c r="Y295" s="16" t="s">
        <v>881</v>
      </c>
      <c r="Z295" s="16" t="s">
        <v>5275</v>
      </c>
      <c r="AA295" s="12">
        <v>2.0</v>
      </c>
      <c r="AB295" s="12">
        <v>4.0</v>
      </c>
      <c r="AC295" s="32" t="str">
        <f>vlookup(A295,Jilian!$1:$1000,30,false)</f>
        <v/>
      </c>
      <c r="AD295" s="32" t="str">
        <f>vlookup($A295,Jilian!$1:$1000,28,false)</f>
        <v>4</v>
      </c>
      <c r="AE295" s="32" t="str">
        <f>vlookup($A295,Jilian!$1:$1000,29,false)</f>
        <v/>
      </c>
      <c r="AF295" s="32" t="str">
        <f>vlookup(I295,'IP addresss'!$2:$1000,3,false)</f>
        <v>North America</v>
      </c>
      <c r="AG295" s="32" t="str">
        <f>vlookup(I295,'IP addresss'!$2:$1000,6,false)</f>
        <v>MA</v>
      </c>
      <c r="AH295" s="32" t="str">
        <f>vlookup(I295,'IP addresss'!$2:$1000,8,false)</f>
        <v>Chestnut Hill</v>
      </c>
      <c r="AI295" s="32" t="str">
        <f>vlookup(I295,'IP addresss'!$2:$1000,10,false)</f>
        <v>42.31890106</v>
      </c>
      <c r="AJ295" s="32" t="str">
        <f>vlookup(I295,'IP addresss'!$2:$1000,11,false)</f>
        <v>-71.15039825</v>
      </c>
      <c r="AK295" s="32" t="str">
        <f>vlookup(A295,MainData_Jackie!$1:$1000,2,false)</f>
        <v>Anne Harvey Kilburn</v>
      </c>
      <c r="AL295" s="32" t="str">
        <f>vlookup($A295,MainData_Jackie!$1:$1000,3,false)</f>
        <v>1917</v>
      </c>
      <c r="AM295" s="32" t="str">
        <f>vlookup($A295,MainData_Jackie!$1:$1000,4,false)</f>
        <v>353</v>
      </c>
      <c r="AN295" s="32" t="str">
        <f>vlookup($A295,MainData_Jackie!$1:$1000,5,false)</f>
        <v>37</v>
      </c>
      <c r="AO295" s="32" t="str">
        <f>vlookup($A295,MainData_Jackie!$1:$1000,6,false)</f>
        <v>1</v>
      </c>
      <c r="AP295" s="32" t="str">
        <f>vlookup($A295,MainData_Jackie!$1:$1000,7,false)</f>
        <v>0</v>
      </c>
      <c r="AQ295" s="32" t="str">
        <f>vlookup($A295,MainData_Jackie!$1:$1000,8,false)</f>
        <v>0</v>
      </c>
      <c r="AR295" s="32" t="str">
        <f>vlookup($A295,MainData_Jackie!$1:$1000,9,false)</f>
        <v>0</v>
      </c>
      <c r="AS295" s="32" t="str">
        <f>vlookup($A295,MainData_Jackie!$1:$1000,10,false)</f>
        <v>1</v>
      </c>
      <c r="AT295" s="32" t="str">
        <f>vlookup($A295,MainData_Jackie!$1:$1000,11,false)</f>
        <v>6</v>
      </c>
      <c r="AU295" s="32" t="str">
        <f>vlookup($A295,MainData_Jackie!$1:$1000,12,false)</f>
        <v>45</v>
      </c>
      <c r="AV295" s="32" t="str">
        <f>vlookup($A295,MainData_Jackie!$1:$1000,13,false)</f>
        <v>gmail</v>
      </c>
      <c r="AW295" s="32" t="str">
        <f>vlookup($A295,MainData_Jackie!$1:$1000,14,false)</f>
        <v>com</v>
      </c>
      <c r="AX295" s="32" t="str">
        <f>vlookup($A295,MainData_Jackie!$1:$1000,15,false)</f>
        <v>2536</v>
      </c>
      <c r="AY295" s="32" t="str">
        <f>vlookup($A295,MainData_Jackie!$1:$1000,16,false)</f>
        <v>female</v>
      </c>
      <c r="AZ295" s="32" t="str">
        <f>vlookup($A295,Ian!294:1293,2,false)</f>
        <v>#N/A</v>
      </c>
      <c r="BA295" s="32" t="str">
        <f>vlookup($A295,Ian!294:1293,3,false)</f>
        <v>#N/A</v>
      </c>
      <c r="BB295" s="32" t="str">
        <f>vlookup($A295,Ian!294:1293,4,false)</f>
        <v>#N/A</v>
      </c>
      <c r="BC295" s="32" t="str">
        <f>vlookup($A295,Ian!294:1293,5,false)</f>
        <v>#N/A</v>
      </c>
      <c r="BD295" s="32" t="str">
        <f>vlookup($A295,Ian!294:1293,6,false)</f>
        <v>#N/A</v>
      </c>
      <c r="BE295" s="32" t="str">
        <f>vlookup($A295,Ian!294:1293,7,false)</f>
        <v>#N/A</v>
      </c>
      <c r="BF295" s="32" t="str">
        <f>vlookup($A295,Ian!294:1293,8,false)</f>
        <v>#N/A</v>
      </c>
      <c r="BG295" s="32" t="str">
        <f>vlookup(A295,SentimentScore!$1:$1000,2,false)</f>
        <v>0.055715</v>
      </c>
      <c r="BH295" s="50" t="str">
        <f>vlookup(A295,'Images with Key'!$1:$1000,32)</f>
        <v>https://s3-external-1.amazonaws.com/offertabs/offer/kxdcce/large/810_564a07d220d27-12079336_890757914344041_5145002258853604273_n.jpg</v>
      </c>
    </row>
    <row r="296">
      <c r="A296" s="12">
        <v>60.0</v>
      </c>
      <c r="B296" s="16" t="s">
        <v>4560</v>
      </c>
      <c r="C296" s="16" t="s">
        <v>895</v>
      </c>
      <c r="D296" s="18" t="b">
        <v>1</v>
      </c>
      <c r="E296" s="12">
        <v>108.0</v>
      </c>
      <c r="F296" s="12">
        <v>29.0</v>
      </c>
      <c r="G296" s="12">
        <v>79.0</v>
      </c>
      <c r="H296" s="20">
        <v>42325.34652777778</v>
      </c>
      <c r="I296" s="16" t="s">
        <v>896</v>
      </c>
      <c r="J296" s="16" t="s">
        <v>897</v>
      </c>
      <c r="K296" s="16" t="s">
        <v>898</v>
      </c>
      <c r="L296" s="18" t="e">
        <v>#N/A</v>
      </c>
      <c r="M296" s="18" t="e">
        <v>#N/A</v>
      </c>
      <c r="N296" s="18" t="e">
        <v>#N/A</v>
      </c>
      <c r="O296" s="18" t="e">
        <v>#N/A</v>
      </c>
      <c r="P296" s="18" t="e">
        <v>#N/A</v>
      </c>
      <c r="Q296" s="16" t="s">
        <v>899</v>
      </c>
      <c r="R296" s="18" t="b">
        <v>1</v>
      </c>
      <c r="S296" s="18" t="b">
        <v>0</v>
      </c>
      <c r="T296" s="12">
        <v>2116.0</v>
      </c>
      <c r="U296" s="16" t="s">
        <v>900</v>
      </c>
      <c r="V296" s="16" t="s">
        <v>412</v>
      </c>
      <c r="W296" s="51">
        <v>801055.0</v>
      </c>
      <c r="X296" s="51">
        <v>771672.0</v>
      </c>
      <c r="Y296" s="16" t="s">
        <v>901</v>
      </c>
      <c r="Z296" s="16" t="s">
        <v>5283</v>
      </c>
      <c r="AA296" s="12">
        <v>1.0</v>
      </c>
      <c r="AB296" s="12">
        <v>2.0</v>
      </c>
      <c r="AC296" s="32" t="str">
        <f>vlookup(A296,Jilian!$1:$1000,30,false)</f>
        <v/>
      </c>
      <c r="AD296" s="32" t="str">
        <f>vlookup($A296,Jilian!$1:$1000,28,false)</f>
        <v>2</v>
      </c>
      <c r="AE296" s="32" t="str">
        <f>vlookup($A296,Jilian!$1:$1000,29,false)</f>
        <v/>
      </c>
      <c r="AF296" s="32" t="str">
        <f>vlookup(I296,'IP addresss'!$2:$1000,3,false)</f>
        <v>North America</v>
      </c>
      <c r="AG296" s="32" t="str">
        <f>vlookup(I296,'IP addresss'!$2:$1000,6,false)</f>
        <v>MN</v>
      </c>
      <c r="AH296" s="32" t="str">
        <f>vlookup(I296,'IP addresss'!$2:$1000,8,false)</f>
        <v>Andover</v>
      </c>
      <c r="AI296" s="32" t="str">
        <f>vlookup(I296,'IP addresss'!$2:$1000,10,false)</f>
        <v>45.25730133</v>
      </c>
      <c r="AJ296" s="32" t="str">
        <f>vlookup(I296,'IP addresss'!$2:$1000,11,false)</f>
        <v>-93.27410126</v>
      </c>
      <c r="AK296" s="32" t="str">
        <f>vlookup(A296,MainData_Jackie!$1:$1000,2,false)</f>
        <v>Tanya Boesen Marcella</v>
      </c>
      <c r="AL296" s="32" t="str">
        <f>vlookup($A296,MainData_Jackie!$1:$1000,3,false)</f>
        <v>1093</v>
      </c>
      <c r="AM296" s="32" t="str">
        <f>vlookup($A296,MainData_Jackie!$1:$1000,4,false)</f>
        <v>206</v>
      </c>
      <c r="AN296" s="32" t="str">
        <f>vlookup($A296,MainData_Jackie!$1:$1000,5,false)</f>
        <v>23</v>
      </c>
      <c r="AO296" s="32" t="str">
        <f>vlookup($A296,MainData_Jackie!$1:$1000,6,false)</f>
        <v>0</v>
      </c>
      <c r="AP296" s="32" t="str">
        <f>vlookup($A296,MainData_Jackie!$1:$1000,7,false)</f>
        <v>0</v>
      </c>
      <c r="AQ296" s="32" t="str">
        <f>vlookup($A296,MainData_Jackie!$1:$1000,8,false)</f>
        <v>0</v>
      </c>
      <c r="AR296" s="32" t="str">
        <f>vlookup($A296,MainData_Jackie!$1:$1000,9,false)</f>
        <v>1</v>
      </c>
      <c r="AS296" s="32" t="str">
        <f>vlookup($A296,MainData_Jackie!$1:$1000,10,false)</f>
        <v>4</v>
      </c>
      <c r="AT296" s="32" t="str">
        <f>vlookup($A296,MainData_Jackie!$1:$1000,11,false)</f>
        <v>10</v>
      </c>
      <c r="AU296" s="32" t="str">
        <f>vlookup($A296,MainData_Jackie!$1:$1000,12,false)</f>
        <v>37</v>
      </c>
      <c r="AV296" s="32" t="str">
        <f>vlookup($A296,MainData_Jackie!$1:$1000,13,false)</f>
        <v>comcast</v>
      </c>
      <c r="AW296" s="32" t="str">
        <f>vlookup($A296,MainData_Jackie!$1:$1000,14,false)</f>
        <v>net</v>
      </c>
      <c r="AX296" s="32" t="str">
        <f>vlookup($A296,MainData_Jackie!$1:$1000,15,false)</f>
        <v>1506</v>
      </c>
      <c r="AY296" s="32" t="str">
        <f>vlookup($A296,MainData_Jackie!$1:$1000,16,false)</f>
        <v>female</v>
      </c>
      <c r="AZ296" s="32" t="str">
        <f>vlookup($A296,Ian!295:1294,2,false)</f>
        <v>#N/A</v>
      </c>
      <c r="BA296" s="32" t="str">
        <f>vlookup($A296,Ian!295:1294,3,false)</f>
        <v>#N/A</v>
      </c>
      <c r="BB296" s="32" t="str">
        <f>vlookup($A296,Ian!295:1294,4,false)</f>
        <v>#N/A</v>
      </c>
      <c r="BC296" s="32" t="str">
        <f>vlookup($A296,Ian!295:1294,5,false)</f>
        <v>#N/A</v>
      </c>
      <c r="BD296" s="32" t="str">
        <f>vlookup($A296,Ian!295:1294,6,false)</f>
        <v>#N/A</v>
      </c>
      <c r="BE296" s="32" t="str">
        <f>vlookup($A296,Ian!295:1294,7,false)</f>
        <v>#N/A</v>
      </c>
      <c r="BF296" s="32" t="str">
        <f>vlookup($A296,Ian!295:1294,8,false)</f>
        <v>#N/A</v>
      </c>
      <c r="BG296" s="32" t="str">
        <f>vlookup(A296,SentimentScore!$1:$1000,2,false)</f>
        <v>1</v>
      </c>
      <c r="BH296" s="50" t="str">
        <f>vlookup(A296,'Images with Key'!$1:$1000,32)</f>
        <v>https://s3-external-1.amazonaws.com/offertabs/offer/kxdcce/large/810_564ce7e35abbf-lightstock_91347_small_user_7452872.jpg</v>
      </c>
    </row>
    <row r="297">
      <c r="A297" s="12">
        <v>73.0</v>
      </c>
      <c r="B297" s="16" t="s">
        <v>4560</v>
      </c>
      <c r="C297" s="16" t="s">
        <v>1018</v>
      </c>
      <c r="D297" s="18" t="b">
        <v>1</v>
      </c>
      <c r="E297" s="12">
        <v>90.0</v>
      </c>
      <c r="F297" s="12">
        <v>36.0</v>
      </c>
      <c r="G297" s="12">
        <v>54.0</v>
      </c>
      <c r="H297" s="20">
        <v>42313.76388888889</v>
      </c>
      <c r="I297" s="16" t="s">
        <v>1019</v>
      </c>
      <c r="J297" s="16" t="s">
        <v>1020</v>
      </c>
      <c r="K297" s="16" t="s">
        <v>1021</v>
      </c>
      <c r="L297" s="18" t="e">
        <v>#N/A</v>
      </c>
      <c r="M297" s="18" t="e">
        <v>#N/A</v>
      </c>
      <c r="N297" s="18" t="e">
        <v>#N/A</v>
      </c>
      <c r="O297" s="18" t="e">
        <v>#N/A</v>
      </c>
      <c r="P297" s="18" t="e">
        <v>#N/A</v>
      </c>
      <c r="Q297" s="16" t="s">
        <v>1022</v>
      </c>
      <c r="R297" s="18" t="b">
        <v>1</v>
      </c>
      <c r="S297" s="18" t="b">
        <v>0</v>
      </c>
      <c r="T297" s="12">
        <v>1545.0</v>
      </c>
      <c r="U297" s="16" t="s">
        <v>1023</v>
      </c>
      <c r="V297" s="16" t="s">
        <v>412</v>
      </c>
      <c r="W297" s="22"/>
      <c r="X297" s="22"/>
      <c r="Y297" s="22"/>
      <c r="Z297" s="16" t="s">
        <v>5295</v>
      </c>
      <c r="AA297" s="12">
        <v>3.0</v>
      </c>
      <c r="AB297" s="12">
        <v>2.0</v>
      </c>
      <c r="AC297" s="32" t="str">
        <f>vlookup(A297,Jilian!$1:$1000,30,false)</f>
        <v/>
      </c>
      <c r="AD297" s="32" t="str">
        <f>vlookup($A297,Jilian!$1:$1000,28,false)</f>
        <v>2</v>
      </c>
      <c r="AE297" s="32" t="str">
        <f>vlookup($A297,Jilian!$1:$1000,29,false)</f>
        <v/>
      </c>
      <c r="AF297" s="32" t="str">
        <f>vlookup(I297,'IP addresss'!$2:$1000,3,false)</f>
        <v>North America</v>
      </c>
      <c r="AG297" s="32" t="str">
        <f>vlookup(I297,'IP addresss'!$2:$1000,6,false)</f>
        <v>NJ</v>
      </c>
      <c r="AH297" s="32" t="str">
        <f>vlookup(I297,'IP addresss'!$2:$1000,8,false)</f>
        <v>Parsippany</v>
      </c>
      <c r="AI297" s="32" t="str">
        <f>vlookup(I297,'IP addresss'!$2:$1000,10,false)</f>
        <v>40.85969925</v>
      </c>
      <c r="AJ297" s="32" t="str">
        <f>vlookup(I297,'IP addresss'!$2:$1000,11,false)</f>
        <v>-74.40260315</v>
      </c>
      <c r="AK297" s="32" t="str">
        <f>vlookup(A297,MainData_Jackie!$1:$1000,2,false)</f>
        <v>Gina Marie Giarratana</v>
      </c>
      <c r="AL297" s="32" t="str">
        <f>vlookup($A297,MainData_Jackie!$1:$1000,3,false)</f>
        <v>2724</v>
      </c>
      <c r="AM297" s="32" t="str">
        <f>vlookup($A297,MainData_Jackie!$1:$1000,4,false)</f>
        <v>451</v>
      </c>
      <c r="AN297" s="32" t="str">
        <f>vlookup($A297,MainData_Jackie!$1:$1000,5,false)</f>
        <v>169</v>
      </c>
      <c r="AO297" s="32" t="str">
        <f>vlookup($A297,MainData_Jackie!$1:$1000,6,false)</f>
        <v>0</v>
      </c>
      <c r="AP297" s="32" t="str">
        <f>vlookup($A297,MainData_Jackie!$1:$1000,7,false)</f>
        <v>0</v>
      </c>
      <c r="AQ297" s="32" t="str">
        <f>vlookup($A297,MainData_Jackie!$1:$1000,8,false)</f>
        <v>0</v>
      </c>
      <c r="AR297" s="32" t="str">
        <f>vlookup($A297,MainData_Jackie!$1:$1000,9,false)</f>
        <v>1</v>
      </c>
      <c r="AS297" s="32" t="str">
        <f>vlookup($A297,MainData_Jackie!$1:$1000,10,false)</f>
        <v>6</v>
      </c>
      <c r="AT297" s="32" t="str">
        <f>vlookup($A297,MainData_Jackie!$1:$1000,11,false)</f>
        <v>3</v>
      </c>
      <c r="AU297" s="32" t="str">
        <f>vlookup($A297,MainData_Jackie!$1:$1000,12,false)</f>
        <v>174</v>
      </c>
      <c r="AV297" s="32" t="str">
        <f>vlookup($A297,MainData_Jackie!$1:$1000,13,false)</f>
        <v>aol</v>
      </c>
      <c r="AW297" s="32" t="str">
        <f>vlookup($A297,MainData_Jackie!$1:$1000,14,false)</f>
        <v>com</v>
      </c>
      <c r="AX297" s="32" t="str">
        <f>vlookup($A297,MainData_Jackie!$1:$1000,15,false)</f>
        <v>3498</v>
      </c>
      <c r="AY297" s="32" t="str">
        <f>vlookup($A297,MainData_Jackie!$1:$1000,16,false)</f>
        <v>female</v>
      </c>
      <c r="AZ297" s="32" t="str">
        <f>vlookup($A297,Ian!296:1295,2,false)</f>
        <v>#N/A</v>
      </c>
      <c r="BA297" s="32" t="str">
        <f>vlookup($A297,Ian!296:1295,3,false)</f>
        <v>#N/A</v>
      </c>
      <c r="BB297" s="32" t="str">
        <f>vlookup($A297,Ian!296:1295,4,false)</f>
        <v>#N/A</v>
      </c>
      <c r="BC297" s="32" t="str">
        <f>vlookup($A297,Ian!296:1295,5,false)</f>
        <v>#N/A</v>
      </c>
      <c r="BD297" s="32" t="str">
        <f>vlookup($A297,Ian!296:1295,6,false)</f>
        <v>#N/A</v>
      </c>
      <c r="BE297" s="32" t="str">
        <f>vlookup($A297,Ian!296:1295,7,false)</f>
        <v>#N/A</v>
      </c>
      <c r="BF297" s="32" t="str">
        <f>vlookup($A297,Ian!296:1295,8,false)</f>
        <v>#N/A</v>
      </c>
      <c r="BG297" s="32" t="str">
        <f>vlookup(A297,SentimentScore!$1:$1000,2,false)</f>
        <v>0.932494</v>
      </c>
      <c r="BH297" s="50" t="str">
        <f>vlookup(A297,'Images with Key'!$1:$1000,32)</f>
        <v>https://s3-external-1.amazonaws.com/offertabs/offer/kxdcce/large/810_56413030cc9af-AndrewAllie.jpg</v>
      </c>
    </row>
    <row r="298">
      <c r="A298" s="12">
        <v>113.0</v>
      </c>
      <c r="B298" s="16" t="s">
        <v>4560</v>
      </c>
      <c r="C298" s="16" t="s">
        <v>1397</v>
      </c>
      <c r="D298" s="18" t="b">
        <v>1</v>
      </c>
      <c r="E298" s="12">
        <v>2.0</v>
      </c>
      <c r="F298" s="12">
        <v>0.0</v>
      </c>
      <c r="G298" s="12">
        <v>2.0</v>
      </c>
      <c r="H298" s="20">
        <v>42329.27916666667</v>
      </c>
      <c r="I298" s="16" t="s">
        <v>1398</v>
      </c>
      <c r="J298" s="16" t="s">
        <v>1399</v>
      </c>
      <c r="K298" s="16" t="s">
        <v>1400</v>
      </c>
      <c r="L298" s="18" t="e">
        <v>#N/A</v>
      </c>
      <c r="M298" s="18" t="e">
        <v>#N/A</v>
      </c>
      <c r="N298" s="18" t="e">
        <v>#N/A</v>
      </c>
      <c r="O298" s="18" t="e">
        <v>#N/A</v>
      </c>
      <c r="P298" s="18" t="e">
        <v>#N/A</v>
      </c>
      <c r="Q298" s="16" t="s">
        <v>1401</v>
      </c>
      <c r="R298" s="18" t="b">
        <v>1</v>
      </c>
      <c r="S298" s="18" t="b">
        <v>1</v>
      </c>
      <c r="T298" s="12">
        <v>2215.0</v>
      </c>
      <c r="U298" s="16" t="s">
        <v>880</v>
      </c>
      <c r="V298" s="16" t="s">
        <v>412</v>
      </c>
      <c r="W298" s="51">
        <v>1.119142679E9</v>
      </c>
      <c r="X298" s="51">
        <v>1.063213455E9</v>
      </c>
      <c r="Y298" s="16" t="s">
        <v>1402</v>
      </c>
      <c r="Z298" s="16" t="s">
        <v>5306</v>
      </c>
      <c r="AA298" s="12">
        <v>1.0</v>
      </c>
      <c r="AB298" s="12">
        <v>4.0</v>
      </c>
      <c r="AC298" s="32" t="str">
        <f>vlookup(A298,Jilian!$1:$1000,30,false)</f>
        <v/>
      </c>
      <c r="AD298" s="32" t="str">
        <f>vlookup($A298,Jilian!$1:$1000,28,false)</f>
        <v>4</v>
      </c>
      <c r="AE298" s="32" t="str">
        <f>vlookup($A298,Jilian!$1:$1000,29,false)</f>
        <v/>
      </c>
      <c r="AF298" s="32" t="str">
        <f>vlookup(I298,'IP addresss'!$2:$1000,3,false)</f>
        <v>North America</v>
      </c>
      <c r="AG298" s="32" t="str">
        <f>vlookup(I298,'IP addresss'!$2:$1000,6,false)</f>
        <v>NY</v>
      </c>
      <c r="AH298" s="32" t="str">
        <f>vlookup(I298,'IP addresss'!$2:$1000,8,false)</f>
        <v>New York</v>
      </c>
      <c r="AI298" s="32" t="str">
        <f>vlookup(I298,'IP addresss'!$2:$1000,10,false)</f>
        <v>40.85039902</v>
      </c>
      <c r="AJ298" s="32" t="str">
        <f>vlookup(I298,'IP addresss'!$2:$1000,11,false)</f>
        <v>-73.93689728</v>
      </c>
      <c r="AK298" s="32" t="str">
        <f>vlookup(A298,MainData_Jackie!$1:$1000,2,false)</f>
        <v>Nicole Lyn Pesce</v>
      </c>
      <c r="AL298" s="32" t="str">
        <f>vlookup($A298,MainData_Jackie!$1:$1000,3,false)</f>
        <v>1273</v>
      </c>
      <c r="AM298" s="32" t="str">
        <f>vlookup($A298,MainData_Jackie!$1:$1000,4,false)</f>
        <v>203</v>
      </c>
      <c r="AN298" s="32" t="str">
        <f>vlookup($A298,MainData_Jackie!$1:$1000,5,false)</f>
        <v>51</v>
      </c>
      <c r="AO298" s="32" t="str">
        <f>vlookup($A298,MainData_Jackie!$1:$1000,6,false)</f>
        <v>0</v>
      </c>
      <c r="AP298" s="32" t="str">
        <f>vlookup($A298,MainData_Jackie!$1:$1000,7,false)</f>
        <v>0</v>
      </c>
      <c r="AQ298" s="32" t="str">
        <f>vlookup($A298,MainData_Jackie!$1:$1000,8,false)</f>
        <v>0</v>
      </c>
      <c r="AR298" s="32" t="str">
        <f>vlookup($A298,MainData_Jackie!$1:$1000,9,false)</f>
        <v>2</v>
      </c>
      <c r="AS298" s="32" t="str">
        <f>vlookup($A298,MainData_Jackie!$1:$1000,10,false)</f>
        <v>0</v>
      </c>
      <c r="AT298" s="32" t="str">
        <f>vlookup($A298,MainData_Jackie!$1:$1000,11,false)</f>
        <v>15</v>
      </c>
      <c r="AU298" s="32" t="str">
        <f>vlookup($A298,MainData_Jackie!$1:$1000,12,false)</f>
        <v>27</v>
      </c>
      <c r="AV298" s="32" t="str">
        <f>vlookup($A298,MainData_Jackie!$1:$1000,13,false)</f>
        <v>gmail</v>
      </c>
      <c r="AW298" s="32" t="str">
        <f>vlookup($A298,MainData_Jackie!$1:$1000,14,false)</f>
        <v>com</v>
      </c>
      <c r="AX298" s="32" t="str">
        <f>vlookup($A298,MainData_Jackie!$1:$1000,15,false)</f>
        <v>1692</v>
      </c>
      <c r="AY298" s="32" t="str">
        <f>vlookup($A298,MainData_Jackie!$1:$1000,16,false)</f>
        <v>female</v>
      </c>
      <c r="AZ298" s="32" t="str">
        <f>vlookup($A298,Ian!297:1296,2,false)</f>
        <v>#N/A</v>
      </c>
      <c r="BA298" s="32" t="str">
        <f>vlookup($A298,Ian!297:1296,3,false)</f>
        <v>#N/A</v>
      </c>
      <c r="BB298" s="32" t="str">
        <f>vlookup($A298,Ian!297:1296,4,false)</f>
        <v>#N/A</v>
      </c>
      <c r="BC298" s="32" t="str">
        <f>vlookup($A298,Ian!297:1296,5,false)</f>
        <v>#N/A</v>
      </c>
      <c r="BD298" s="32" t="str">
        <f>vlookup($A298,Ian!297:1296,6,false)</f>
        <v>#N/A</v>
      </c>
      <c r="BE298" s="32" t="str">
        <f>vlookup($A298,Ian!297:1296,7,false)</f>
        <v>#N/A</v>
      </c>
      <c r="BF298" s="32" t="str">
        <f>vlookup($A298,Ian!297:1296,8,false)</f>
        <v>#N/A</v>
      </c>
      <c r="BG298" s="32" t="str">
        <f>vlookup(A298,SentimentScore!$1:$1000,2,false)</f>
        <v>0.945634</v>
      </c>
      <c r="BH298" s="32" t="str">
        <f>vlookup(A298,'Images with Key'!$1:$1000,32)</f>
        <v/>
      </c>
    </row>
    <row r="299">
      <c r="A299" s="12">
        <v>277.0</v>
      </c>
      <c r="B299" s="16" t="s">
        <v>4560</v>
      </c>
      <c r="C299" s="16" t="s">
        <v>2951</v>
      </c>
      <c r="D299" s="18" t="b">
        <v>1</v>
      </c>
      <c r="E299" s="12">
        <v>204.0</v>
      </c>
      <c r="F299" s="12">
        <v>29.0</v>
      </c>
      <c r="G299" s="12">
        <v>175.0</v>
      </c>
      <c r="H299" s="20">
        <v>42327.69583333333</v>
      </c>
      <c r="I299" s="16" t="s">
        <v>2952</v>
      </c>
      <c r="J299" s="16" t="s">
        <v>2954</v>
      </c>
      <c r="K299" s="16" t="s">
        <v>2955</v>
      </c>
      <c r="L299" s="18" t="e">
        <v>#N/A</v>
      </c>
      <c r="M299" s="18" t="e">
        <v>#N/A</v>
      </c>
      <c r="N299" s="18" t="e">
        <v>#N/A</v>
      </c>
      <c r="O299" s="18" t="e">
        <v>#N/A</v>
      </c>
      <c r="P299" s="18" t="e">
        <v>#N/A</v>
      </c>
      <c r="Q299" s="16" t="s">
        <v>2956</v>
      </c>
      <c r="R299" s="18" t="b">
        <v>1</v>
      </c>
      <c r="S299" s="18" t="b">
        <v>1</v>
      </c>
      <c r="T299" s="12">
        <v>2472.0</v>
      </c>
      <c r="U299" s="16" t="s">
        <v>2957</v>
      </c>
      <c r="V299" s="16" t="s">
        <v>412</v>
      </c>
      <c r="W299" s="51">
        <v>8343730.0</v>
      </c>
      <c r="X299" s="51">
        <v>9530666.0</v>
      </c>
      <c r="Y299" s="16" t="s">
        <v>2958</v>
      </c>
      <c r="Z299" s="16" t="s">
        <v>5312</v>
      </c>
      <c r="AA299" s="16"/>
      <c r="AB299" s="16"/>
      <c r="AC299" s="32" t="str">
        <f>vlookup(A299,Jilian!$1:$1000,30,false)</f>
        <v/>
      </c>
      <c r="AD299" s="32" t="str">
        <f>vlookup($A299,Jilian!$1:$1000,28,false)</f>
        <v>5</v>
      </c>
      <c r="AE299" s="32" t="str">
        <f>vlookup($A299,Jilian!$1:$1000,29,false)</f>
        <v>#fundraised #illnesscure #fightcancer #connection</v>
      </c>
      <c r="AF299" s="32" t="str">
        <f>vlookup(I299,'IP addresss'!$2:$1000,3,false)</f>
        <v>North America</v>
      </c>
      <c r="AG299" s="32" t="str">
        <f>vlookup(I299,'IP addresss'!$2:$1000,6,false)</f>
        <v>MA</v>
      </c>
      <c r="AH299" s="32" t="str">
        <f>vlookup(I299,'IP addresss'!$2:$1000,8,false)</f>
        <v>Framingham</v>
      </c>
      <c r="AI299" s="32" t="str">
        <f>vlookup(I299,'IP addresss'!$2:$1000,10,false)</f>
        <v>42.27930069</v>
      </c>
      <c r="AJ299" s="32" t="str">
        <f>vlookup(I299,'IP addresss'!$2:$1000,11,false)</f>
        <v>-71.41619873</v>
      </c>
      <c r="AK299" s="32" t="str">
        <f>vlookup(A299,MainData_Jackie!$1:$1000,2,false)</f>
        <v>Eleigh Robinson</v>
      </c>
      <c r="AL299" s="32" t="str">
        <f>vlookup($A299,MainData_Jackie!$1:$1000,3,false)</f>
        <v>2591</v>
      </c>
      <c r="AM299" s="32" t="str">
        <f>vlookup($A299,MainData_Jackie!$1:$1000,4,false)</f>
        <v>443</v>
      </c>
      <c r="AN299" s="32" t="str">
        <f>vlookup($A299,MainData_Jackie!$1:$1000,5,false)</f>
        <v>85</v>
      </c>
      <c r="AO299" s="32" t="str">
        <f>vlookup($A299,MainData_Jackie!$1:$1000,6,false)</f>
        <v>2</v>
      </c>
      <c r="AP299" s="32" t="str">
        <f>vlookup($A299,MainData_Jackie!$1:$1000,7,false)</f>
        <v>0</v>
      </c>
      <c r="AQ299" s="32" t="str">
        <f>vlookup($A299,MainData_Jackie!$1:$1000,8,false)</f>
        <v>0</v>
      </c>
      <c r="AR299" s="32" t="str">
        <f>vlookup($A299,MainData_Jackie!$1:$1000,9,false)</f>
        <v>0</v>
      </c>
      <c r="AS299" s="32" t="str">
        <f>vlookup($A299,MainData_Jackie!$1:$1000,10,false)</f>
        <v>1</v>
      </c>
      <c r="AT299" s="32" t="str">
        <f>vlookup($A299,MainData_Jackie!$1:$1000,11,false)</f>
        <v>19</v>
      </c>
      <c r="AU299" s="32" t="str">
        <f>vlookup($A299,MainData_Jackie!$1:$1000,12,false)</f>
        <v>101</v>
      </c>
      <c r="AV299" s="32" t="str">
        <f>vlookup($A299,MainData_Jackie!$1:$1000,13,false)</f>
        <v>gmail</v>
      </c>
      <c r="AW299" s="32" t="str">
        <f>vlookup($A299,MainData_Jackie!$1:$1000,14,false)</f>
        <v>com</v>
      </c>
      <c r="AX299" s="32" t="str">
        <f>vlookup($A299,MainData_Jackie!$1:$1000,15,false)</f>
        <v>3273</v>
      </c>
      <c r="AY299" s="32" t="str">
        <f>vlookup($A299,MainData_Jackie!$1:$1000,16,false)</f>
        <v/>
      </c>
      <c r="AZ299" s="32" t="str">
        <f>vlookup($A299,Ian!298:1297,2,false)</f>
        <v>#N/A</v>
      </c>
      <c r="BA299" s="32" t="str">
        <f>vlookup($A299,Ian!298:1297,3,false)</f>
        <v>#N/A</v>
      </c>
      <c r="BB299" s="32" t="str">
        <f>vlookup($A299,Ian!298:1297,4,false)</f>
        <v>#N/A</v>
      </c>
      <c r="BC299" s="32" t="str">
        <f>vlookup($A299,Ian!298:1297,5,false)</f>
        <v>#N/A</v>
      </c>
      <c r="BD299" s="32" t="str">
        <f>vlookup($A299,Ian!298:1297,6,false)</f>
        <v>#N/A</v>
      </c>
      <c r="BE299" s="32" t="str">
        <f>vlookup($A299,Ian!298:1297,7,false)</f>
        <v>#N/A</v>
      </c>
      <c r="BF299" s="32" t="str">
        <f>vlookup($A299,Ian!298:1297,8,false)</f>
        <v>#N/A</v>
      </c>
      <c r="BG299" s="32" t="str">
        <f>vlookup(A299,SentimentScore!$1:$1000,2,false)</f>
        <v>0.998645</v>
      </c>
      <c r="BH299" s="50" t="str">
        <f>vlookup(A299,'Images with Key'!$1:$1000,32)</f>
        <v>https://s3-external-1.amazonaws.com/offertabs/offer/kxdcce/large/810_564fbb034a655-Feeding.jpg</v>
      </c>
    </row>
    <row r="300">
      <c r="A300" s="12">
        <v>392.0</v>
      </c>
      <c r="B300" s="16" t="s">
        <v>4560</v>
      </c>
      <c r="C300" s="16" t="s">
        <v>4309</v>
      </c>
      <c r="D300" s="18" t="b">
        <v>1</v>
      </c>
      <c r="E300" s="12">
        <v>1.0</v>
      </c>
      <c r="F300" s="12">
        <v>0.0</v>
      </c>
      <c r="G300" s="12">
        <v>1.0</v>
      </c>
      <c r="H300" s="20">
        <v>42329.83819444444</v>
      </c>
      <c r="I300" s="16" t="s">
        <v>4310</v>
      </c>
      <c r="J300" s="16" t="s">
        <v>4311</v>
      </c>
      <c r="K300" s="16" t="s">
        <v>5315</v>
      </c>
      <c r="L300" s="18" t="e">
        <v>#N/A</v>
      </c>
      <c r="M300" s="18" t="e">
        <v>#N/A</v>
      </c>
      <c r="N300" s="18" t="e">
        <v>#N/A</v>
      </c>
      <c r="O300" s="18" t="e">
        <v>#N/A</v>
      </c>
      <c r="P300" s="18" t="e">
        <v>#N/A</v>
      </c>
      <c r="Q300" s="16" t="s">
        <v>4313</v>
      </c>
      <c r="R300" s="18" t="b">
        <v>1</v>
      </c>
      <c r="S300" s="18" t="b">
        <v>0</v>
      </c>
      <c r="T300" s="12">
        <v>2131.0</v>
      </c>
      <c r="U300" s="16" t="s">
        <v>4315</v>
      </c>
      <c r="V300" s="16" t="s">
        <v>412</v>
      </c>
      <c r="W300" s="22"/>
      <c r="X300" s="22"/>
      <c r="Y300" s="16" t="s">
        <v>4316</v>
      </c>
      <c r="Z300" s="16" t="s">
        <v>5318</v>
      </c>
      <c r="AA300" s="16"/>
      <c r="AB300" s="16"/>
      <c r="AC300" s="32" t="str">
        <f>vlookup(A300,Jilian!$1:$1000,30,false)</f>
        <v/>
      </c>
      <c r="AD300" s="32" t="str">
        <f>vlookup($A300,Jilian!$1:$1000,28,false)</f>
        <v>6</v>
      </c>
      <c r="AE300" s="32" t="str">
        <f>vlookup($A300,Jilian!$1:$1000,29,false)</f>
        <v>#incohesive #autism</v>
      </c>
      <c r="AF300" s="32" t="str">
        <f>vlookup(I300,'IP addresss'!$2:$1000,3,false)</f>
        <v>North America</v>
      </c>
      <c r="AG300" s="32" t="str">
        <f>vlookup(I300,'IP addresss'!$2:$1000,6,false)</f>
        <v>DIF</v>
      </c>
      <c r="AH300" s="32" t="str">
        <f>vlookup(I300,'IP addresss'!$2:$1000,8,false)</f>
        <v>Mexico City</v>
      </c>
      <c r="AI300" s="32" t="str">
        <f>vlookup(I300,'IP addresss'!$2:$1000,10,false)</f>
        <v>19.56010056</v>
      </c>
      <c r="AJ300" s="32" t="str">
        <f>vlookup(I300,'IP addresss'!$2:$1000,11,false)</f>
        <v>-99.13310242</v>
      </c>
      <c r="AK300" s="32" t="str">
        <f>vlookup(A300,MainData_Jackie!$1:$1000,2,false)</f>
        <v>Isabel PÃ©rez</v>
      </c>
      <c r="AL300" s="32" t="str">
        <f>vlookup($A300,MainData_Jackie!$1:$1000,3,false)</f>
        <v>926</v>
      </c>
      <c r="AM300" s="32" t="str">
        <f>vlookup($A300,MainData_Jackie!$1:$1000,4,false)</f>
        <v>162</v>
      </c>
      <c r="AN300" s="32" t="str">
        <f>vlookup($A300,MainData_Jackie!$1:$1000,5,false)</f>
        <v>26</v>
      </c>
      <c r="AO300" s="32" t="str">
        <f>vlookup($A300,MainData_Jackie!$1:$1000,6,false)</f>
        <v>0</v>
      </c>
      <c r="AP300" s="32" t="str">
        <f>vlookup($A300,MainData_Jackie!$1:$1000,7,false)</f>
        <v>0</v>
      </c>
      <c r="AQ300" s="32" t="str">
        <f>vlookup($A300,MainData_Jackie!$1:$1000,8,false)</f>
        <v>0</v>
      </c>
      <c r="AR300" s="32" t="str">
        <f>vlookup($A300,MainData_Jackie!$1:$1000,9,false)</f>
        <v>0</v>
      </c>
      <c r="AS300" s="32" t="str">
        <f>vlookup($A300,MainData_Jackie!$1:$1000,10,false)</f>
        <v>0</v>
      </c>
      <c r="AT300" s="32" t="str">
        <f>vlookup($A300,MainData_Jackie!$1:$1000,11,false)</f>
        <v>0</v>
      </c>
      <c r="AU300" s="32" t="str">
        <f>vlookup($A300,MainData_Jackie!$1:$1000,12,false)</f>
        <v>22</v>
      </c>
      <c r="AV300" s="32" t="str">
        <f>vlookup($A300,MainData_Jackie!$1:$1000,13,false)</f>
        <v>tech4autismnow</v>
      </c>
      <c r="AW300" s="32" t="str">
        <f>vlookup($A300,MainData_Jackie!$1:$1000,14,false)</f>
        <v>org</v>
      </c>
      <c r="AX300" s="32" t="str">
        <f>vlookup($A300,MainData_Jackie!$1:$1000,15,false)</f>
        <v>1198</v>
      </c>
      <c r="AY300" s="32" t="str">
        <f>vlookup($A300,MainData_Jackie!$1:$1000,16,false)</f>
        <v>female</v>
      </c>
      <c r="AZ300" s="32" t="str">
        <f>vlookup($A300,Ian!299:1298,2,false)</f>
        <v>Isabel</v>
      </c>
      <c r="BA300" s="32" t="str">
        <f>vlookup($A300,Ian!299:1298,3,false)</f>
        <v/>
      </c>
      <c r="BB300" s="32" t="str">
        <f>vlookup($A300,Ian!299:1298,4,false)</f>
        <v/>
      </c>
      <c r="BC300" s="32" t="str">
        <f>vlookup($A300,Ian!299:1298,5,false)</f>
        <v>Mexico</v>
      </c>
      <c r="BD300" s="32" t="str">
        <f>vlookup($A300,Ian!299:1298,6,false)</f>
        <v/>
      </c>
      <c r="BE300" s="32" t="str">
        <f>vlookup($A300,Ian!299:1298,7,false)</f>
        <v/>
      </c>
      <c r="BF300" s="32" t="str">
        <f>vlookup($A300,Ian!299:1298,8,false)</f>
        <v/>
      </c>
      <c r="BG300" s="32" t="str">
        <f>vlookup(A300,SentimentScore!$1:$1000,2,false)</f>
        <v>0.010984</v>
      </c>
      <c r="BH300" s="50" t="str">
        <f>vlookup(A300,'Images with Key'!$1:$1000,32)</f>
        <v>https://s3-external-1.amazonaws.com/offertabs/offer/kxdcce/large/810_56537ced76ef5-FullSizeRender4.jpg</v>
      </c>
    </row>
    <row r="301">
      <c r="A301" s="12">
        <v>393.0</v>
      </c>
      <c r="B301" s="16" t="s">
        <v>4560</v>
      </c>
      <c r="C301" s="16" t="s">
        <v>4309</v>
      </c>
      <c r="D301" s="18" t="b">
        <v>1</v>
      </c>
      <c r="E301" s="12">
        <v>2.0</v>
      </c>
      <c r="F301" s="12">
        <v>0.0</v>
      </c>
      <c r="G301" s="12">
        <v>2.0</v>
      </c>
      <c r="H301" s="20">
        <v>42329.876388888886</v>
      </c>
      <c r="I301" s="16" t="s">
        <v>4310</v>
      </c>
      <c r="J301" s="16" t="s">
        <v>4311</v>
      </c>
      <c r="K301" s="16" t="s">
        <v>5315</v>
      </c>
      <c r="L301" s="18" t="e">
        <v>#N/A</v>
      </c>
      <c r="M301" s="18" t="e">
        <v>#N/A</v>
      </c>
      <c r="N301" s="18" t="e">
        <v>#N/A</v>
      </c>
      <c r="O301" s="18" t="e">
        <v>#N/A</v>
      </c>
      <c r="P301" s="18" t="e">
        <v>#N/A</v>
      </c>
      <c r="Q301" s="16" t="s">
        <v>4322</v>
      </c>
      <c r="R301" s="18" t="b">
        <v>1</v>
      </c>
      <c r="S301" s="18" t="b">
        <v>0</v>
      </c>
      <c r="T301" s="12">
        <v>2131.0</v>
      </c>
      <c r="U301" s="16" t="s">
        <v>4315</v>
      </c>
      <c r="V301" s="16" t="s">
        <v>412</v>
      </c>
      <c r="W301" s="22"/>
      <c r="X301" s="22"/>
      <c r="Y301" s="16" t="s">
        <v>4316</v>
      </c>
      <c r="Z301" s="16" t="s">
        <v>5326</v>
      </c>
      <c r="AA301" s="16"/>
      <c r="AB301" s="16"/>
      <c r="AC301" s="32" t="str">
        <f>vlookup(A301,Jilian!$1:$1000,30,false)</f>
        <v/>
      </c>
      <c r="AD301" s="32" t="str">
        <f>vlookup($A301,Jilian!$1:$1000,28,false)</f>
        <v>6</v>
      </c>
      <c r="AE301" s="32" t="str">
        <f>vlookup($A301,Jilian!$1:$1000,29,false)</f>
        <v>#incohesive #autism</v>
      </c>
      <c r="AF301" s="32" t="str">
        <f>vlookup(I301,'IP addresss'!$2:$1000,3,false)</f>
        <v>North America</v>
      </c>
      <c r="AG301" s="32" t="str">
        <f>vlookup(I301,'IP addresss'!$2:$1000,6,false)</f>
        <v>DIF</v>
      </c>
      <c r="AH301" s="32" t="str">
        <f>vlookup(I301,'IP addresss'!$2:$1000,8,false)</f>
        <v>Mexico City</v>
      </c>
      <c r="AI301" s="32" t="str">
        <f>vlookup(I301,'IP addresss'!$2:$1000,10,false)</f>
        <v>19.56010056</v>
      </c>
      <c r="AJ301" s="32" t="str">
        <f>vlookup(I301,'IP addresss'!$2:$1000,11,false)</f>
        <v>-99.13310242</v>
      </c>
      <c r="AK301" s="32" t="str">
        <f>vlookup(A301,MainData_Jackie!$1:$1000,2,false)</f>
        <v>Isabel PÃ©rez</v>
      </c>
      <c r="AL301" s="32" t="str">
        <f>vlookup($A301,MainData_Jackie!$1:$1000,3,false)</f>
        <v>938</v>
      </c>
      <c r="AM301" s="32" t="str">
        <f>vlookup($A301,MainData_Jackie!$1:$1000,4,false)</f>
        <v>164</v>
      </c>
      <c r="AN301" s="32" t="str">
        <f>vlookup($A301,MainData_Jackie!$1:$1000,5,false)</f>
        <v>28</v>
      </c>
      <c r="AO301" s="32" t="str">
        <f>vlookup($A301,MainData_Jackie!$1:$1000,6,false)</f>
        <v>0</v>
      </c>
      <c r="AP301" s="32" t="str">
        <f>vlookup($A301,MainData_Jackie!$1:$1000,7,false)</f>
        <v>0</v>
      </c>
      <c r="AQ301" s="32" t="str">
        <f>vlookup($A301,MainData_Jackie!$1:$1000,8,false)</f>
        <v>0</v>
      </c>
      <c r="AR301" s="32" t="str">
        <f>vlookup($A301,MainData_Jackie!$1:$1000,9,false)</f>
        <v>0</v>
      </c>
      <c r="AS301" s="32" t="str">
        <f>vlookup($A301,MainData_Jackie!$1:$1000,10,false)</f>
        <v>0</v>
      </c>
      <c r="AT301" s="32" t="str">
        <f>vlookup($A301,MainData_Jackie!$1:$1000,11,false)</f>
        <v>0</v>
      </c>
      <c r="AU301" s="32" t="str">
        <f>vlookup($A301,MainData_Jackie!$1:$1000,12,false)</f>
        <v>25</v>
      </c>
      <c r="AV301" s="32" t="str">
        <f>vlookup($A301,MainData_Jackie!$1:$1000,13,false)</f>
        <v>gmail</v>
      </c>
      <c r="AW301" s="32" t="str">
        <f>vlookup($A301,MainData_Jackie!$1:$1000,14,false)</f>
        <v>com</v>
      </c>
      <c r="AX301" s="32" t="str">
        <f>vlookup($A301,MainData_Jackie!$1:$1000,15,false)</f>
        <v>1217</v>
      </c>
      <c r="AY301" s="32" t="str">
        <f>vlookup($A301,MainData_Jackie!$1:$1000,16,false)</f>
        <v>female</v>
      </c>
      <c r="AZ301" s="32" t="str">
        <f>vlookup($A301,Ian!300:1299,2,false)</f>
        <v>MarÃ­a Isabel</v>
      </c>
      <c r="BA301" s="32" t="str">
        <f>vlookup($A301,Ian!300:1299,3,false)</f>
        <v>PÃ©rez</v>
      </c>
      <c r="BB301" s="32" t="str">
        <f>vlookup($A301,Ian!300:1299,4,false)</f>
        <v/>
      </c>
      <c r="BC301" s="32" t="str">
        <f>vlookup($A301,Ian!300:1299,5,false)</f>
        <v>Mexico</v>
      </c>
      <c r="BD301" s="32" t="str">
        <f>vlookup($A301,Ian!300:1299,6,false)</f>
        <v/>
      </c>
      <c r="BE301" s="32" t="str">
        <f>vlookup($A301,Ian!300:1299,7,false)</f>
        <v/>
      </c>
      <c r="BF301" s="32" t="str">
        <f>vlookup($A301,Ian!300:1299,8,false)</f>
        <v/>
      </c>
      <c r="BG301" s="32" t="str">
        <f>vlookup(A301,SentimentScore!$1:$1000,2,false)</f>
        <v>0.999243</v>
      </c>
      <c r="BH301" s="50" t="str">
        <f>vlookup(A301,'Images with Key'!$1:$1000,32)</f>
        <v>https://s3-external-1.amazonaws.com/offertabs/offer/kxdcce/large/810_5653894ca5f77-WizardofOz-507.jpg</v>
      </c>
    </row>
    <row r="302">
      <c r="A302" s="12">
        <v>403.0</v>
      </c>
      <c r="B302" s="16" t="s">
        <v>4560</v>
      </c>
      <c r="C302" s="16" t="s">
        <v>4451</v>
      </c>
      <c r="D302" s="18" t="b">
        <v>1</v>
      </c>
      <c r="E302" s="12">
        <v>356.0</v>
      </c>
      <c r="F302" s="12">
        <v>90.0</v>
      </c>
      <c r="G302" s="12">
        <v>266.0</v>
      </c>
      <c r="H302" s="20">
        <v>42310.66180555556</v>
      </c>
      <c r="I302" s="16" t="s">
        <v>4453</v>
      </c>
      <c r="J302" s="16" t="s">
        <v>897</v>
      </c>
      <c r="K302" s="16" t="s">
        <v>4454</v>
      </c>
      <c r="L302" s="16" t="s">
        <v>264</v>
      </c>
      <c r="M302" s="12">
        <v>0.0</v>
      </c>
      <c r="N302" s="12">
        <v>0.0</v>
      </c>
      <c r="O302" s="12">
        <v>0.0</v>
      </c>
      <c r="P302" s="16" t="s">
        <v>4451</v>
      </c>
      <c r="Q302" s="16" t="s">
        <v>4457</v>
      </c>
      <c r="R302" s="18" t="b">
        <v>1</v>
      </c>
      <c r="S302" s="18" t="b">
        <v>0</v>
      </c>
      <c r="T302" s="12">
        <v>2339.0</v>
      </c>
      <c r="U302" s="16" t="s">
        <v>900</v>
      </c>
      <c r="V302" s="16" t="s">
        <v>412</v>
      </c>
      <c r="W302" s="51">
        <v>801055.0</v>
      </c>
      <c r="X302" s="51">
        <v>771672.0</v>
      </c>
      <c r="Y302" s="16" t="s">
        <v>901</v>
      </c>
      <c r="Z302" s="16" t="s">
        <v>5330</v>
      </c>
      <c r="AA302" s="16"/>
      <c r="AB302" s="16"/>
      <c r="AC302" s="32" t="str">
        <f>vlookup(A302,Jilian!$1:$1000,30,false)</f>
        <v/>
      </c>
      <c r="AD302" s="32" t="str">
        <f>vlookup($A302,Jilian!$1:$1000,28,false)</f>
        <v/>
      </c>
      <c r="AE302" s="32" t="str">
        <f>vlookup($A302,Jilian!$1:$1000,29,false)</f>
        <v/>
      </c>
      <c r="AF302" s="32" t="str">
        <f>vlookup(I302,'IP addresss'!$2:$1000,3,false)</f>
        <v>North America</v>
      </c>
      <c r="AG302" s="32" t="str">
        <f>vlookup(I302,'IP addresss'!$2:$1000,6,false)</f>
        <v>IL</v>
      </c>
      <c r="AH302" s="32" t="str">
        <f>vlookup(I302,'IP addresss'!$2:$1000,8,false)</f>
        <v>Elmhurst</v>
      </c>
      <c r="AI302" s="32" t="str">
        <f>vlookup(I302,'IP addresss'!$2:$1000,10,false)</f>
        <v>41.89170074</v>
      </c>
      <c r="AJ302" s="32" t="str">
        <f>vlookup(I302,'IP addresss'!$2:$1000,11,false)</f>
        <v>-87.93589783</v>
      </c>
      <c r="AK302" s="32" t="str">
        <f>vlookup(A302,MainData_Jackie!$1:$1000,2,false)</f>
        <v>Janet Sutherland</v>
      </c>
      <c r="AL302" s="32" t="str">
        <f>vlookup($A302,MainData_Jackie!$1:$1000,3,false)</f>
        <v>3725</v>
      </c>
      <c r="AM302" s="32" t="str">
        <f>vlookup($A302,MainData_Jackie!$1:$1000,4,false)</f>
        <v>665</v>
      </c>
      <c r="AN302" s="32" t="str">
        <f>vlookup($A302,MainData_Jackie!$1:$1000,5,false)</f>
        <v>119</v>
      </c>
      <c r="AO302" s="32" t="str">
        <f>vlookup($A302,MainData_Jackie!$1:$1000,6,false)</f>
        <v>0</v>
      </c>
      <c r="AP302" s="32" t="str">
        <f>vlookup($A302,MainData_Jackie!$1:$1000,7,false)</f>
        <v>0</v>
      </c>
      <c r="AQ302" s="32" t="str">
        <f>vlookup($A302,MainData_Jackie!$1:$1000,8,false)</f>
        <v>0</v>
      </c>
      <c r="AR302" s="32" t="str">
        <f>vlookup($A302,MainData_Jackie!$1:$1000,9,false)</f>
        <v>0</v>
      </c>
      <c r="AS302" s="32" t="str">
        <f>vlookup($A302,MainData_Jackie!$1:$1000,10,false)</f>
        <v>0</v>
      </c>
      <c r="AT302" s="32" t="str">
        <f>vlookup($A302,MainData_Jackie!$1:$1000,11,false)</f>
        <v>17</v>
      </c>
      <c r="AU302" s="32" t="str">
        <f>vlookup($A302,MainData_Jackie!$1:$1000,12,false)</f>
        <v>137</v>
      </c>
      <c r="AV302" s="32" t="str">
        <f>vlookup($A302,MainData_Jackie!$1:$1000,13,false)</f>
        <v>gmail</v>
      </c>
      <c r="AW302" s="32" t="str">
        <f>vlookup($A302,MainData_Jackie!$1:$1000,14,false)</f>
        <v>com</v>
      </c>
      <c r="AX302" s="32" t="str">
        <f>vlookup($A302,MainData_Jackie!$1:$1000,15,false)</f>
        <v>5044</v>
      </c>
      <c r="AY302" s="32" t="str">
        <f>vlookup($A302,MainData_Jackie!$1:$1000,16,false)</f>
        <v>female</v>
      </c>
      <c r="AZ302" s="32" t="str">
        <f>vlookup($A302,Ian!301:1300,2,false)</f>
        <v>Janet</v>
      </c>
      <c r="BA302" s="32" t="str">
        <f>vlookup($A302,Ian!301:1300,3,false)</f>
        <v>Sutherland</v>
      </c>
      <c r="BB302" s="32" t="str">
        <f>vlookup($A302,Ian!301:1300,4,false)</f>
        <v>Chicago</v>
      </c>
      <c r="BC302" s="32" t="str">
        <f>vlookup($A302,Ian!301:1300,5,false)</f>
        <v>United States</v>
      </c>
      <c r="BD302" s="32" t="str">
        <f>vlookup($A302,Ian!301:1300,6,false)</f>
        <v>Illinois</v>
      </c>
      <c r="BE302" s="32" t="str">
        <f>vlookup($A302,Ian!301:1300,7,false)</f>
        <v>The Chicago Chapter of The Brain Aneurysm Foundation</v>
      </c>
      <c r="BF302" s="32" t="str">
        <f>vlookup($A302,Ian!301:1300,8,false)</f>
        <v>Director</v>
      </c>
      <c r="BG302" s="32" t="str">
        <f>vlookup(A302,SentimentScore!$1:$1000,2,false)</f>
        <v>0.910972</v>
      </c>
      <c r="BH302" s="50" t="str">
        <f>vlookup(A302,'Images with Key'!$1:$1000,32)</f>
        <v>https://s3-external-1.amazonaws.com/offertabs/offer/kxdcce/large/810_56398c251d26d-kulture-logo.jpg</v>
      </c>
    </row>
    <row r="303">
      <c r="A303" s="12">
        <v>404.0</v>
      </c>
      <c r="B303" s="16" t="s">
        <v>4560</v>
      </c>
      <c r="C303" s="16" t="s">
        <v>4451</v>
      </c>
      <c r="D303" s="18" t="b">
        <v>1</v>
      </c>
      <c r="E303" s="12">
        <v>63.0</v>
      </c>
      <c r="F303" s="12">
        <v>16.0</v>
      </c>
      <c r="G303" s="12">
        <v>47.0</v>
      </c>
      <c r="H303" s="20">
        <v>42311.572916666664</v>
      </c>
      <c r="I303" s="16" t="s">
        <v>4471</v>
      </c>
      <c r="J303" s="16" t="s">
        <v>897</v>
      </c>
      <c r="K303" s="16" t="s">
        <v>4473</v>
      </c>
      <c r="L303" s="18" t="e">
        <v>#N/A</v>
      </c>
      <c r="M303" s="18" t="e">
        <v>#N/A</v>
      </c>
      <c r="N303" s="18" t="e">
        <v>#N/A</v>
      </c>
      <c r="O303" s="18" t="e">
        <v>#N/A</v>
      </c>
      <c r="P303" s="18" t="e">
        <v>#N/A</v>
      </c>
      <c r="Q303" s="16" t="s">
        <v>4474</v>
      </c>
      <c r="R303" s="18" t="b">
        <v>1</v>
      </c>
      <c r="S303" s="18" t="b">
        <v>1</v>
      </c>
      <c r="T303" s="12">
        <v>2339.0</v>
      </c>
      <c r="U303" s="16" t="s">
        <v>900</v>
      </c>
      <c r="V303" s="16" t="s">
        <v>412</v>
      </c>
      <c r="W303" s="51">
        <v>801055.0</v>
      </c>
      <c r="X303" s="51">
        <v>771672.0</v>
      </c>
      <c r="Y303" s="16" t="s">
        <v>901</v>
      </c>
      <c r="Z303" s="16" t="s">
        <v>5340</v>
      </c>
      <c r="AA303" s="16"/>
      <c r="AB303" s="16"/>
      <c r="AC303" s="32" t="str">
        <f>vlookup(A303,Jilian!$1:$1000,30,false)</f>
        <v/>
      </c>
      <c r="AD303" s="32" t="str">
        <f>vlookup($A303,Jilian!$1:$1000,28,false)</f>
        <v/>
      </c>
      <c r="AE303" s="32" t="str">
        <f>vlookup($A303,Jilian!$1:$1000,29,false)</f>
        <v/>
      </c>
      <c r="AF303" s="32" t="str">
        <f>vlookup(I303,'IP addresss'!$2:$1000,3,false)</f>
        <v>North America</v>
      </c>
      <c r="AG303" s="32" t="str">
        <f>vlookup(I303,'IP addresss'!$2:$1000,6,false)</f>
        <v>NC</v>
      </c>
      <c r="AH303" s="32" t="str">
        <f>vlookup(I303,'IP addresss'!$2:$1000,8,false)</f>
        <v>Durham</v>
      </c>
      <c r="AI303" s="32" t="str">
        <f>vlookup(I303,'IP addresss'!$2:$1000,10,false)</f>
        <v>35.95000076</v>
      </c>
      <c r="AJ303" s="32" t="str">
        <f>vlookup(I303,'IP addresss'!$2:$1000,11,false)</f>
        <v>-78.96160126</v>
      </c>
      <c r="AK303" s="32" t="str">
        <f>vlookup(A303,MainData_Jackie!$1:$1000,2,false)</f>
        <v>Todd Helton</v>
      </c>
      <c r="AL303" s="32" t="str">
        <f>vlookup($A303,MainData_Jackie!$1:$1000,3,false)</f>
        <v>4499</v>
      </c>
      <c r="AM303" s="32" t="str">
        <f>vlookup($A303,MainData_Jackie!$1:$1000,4,false)</f>
        <v>789</v>
      </c>
      <c r="AN303" s="32" t="str">
        <f>vlookup($A303,MainData_Jackie!$1:$1000,5,false)</f>
        <v>190</v>
      </c>
      <c r="AO303" s="32" t="str">
        <f>vlookup($A303,MainData_Jackie!$1:$1000,6,false)</f>
        <v>1</v>
      </c>
      <c r="AP303" s="32" t="str">
        <f>vlookup($A303,MainData_Jackie!$1:$1000,7,false)</f>
        <v>0</v>
      </c>
      <c r="AQ303" s="32" t="str">
        <f>vlookup($A303,MainData_Jackie!$1:$1000,8,false)</f>
        <v>0</v>
      </c>
      <c r="AR303" s="32" t="str">
        <f>vlookup($A303,MainData_Jackie!$1:$1000,9,false)</f>
        <v>2</v>
      </c>
      <c r="AS303" s="32" t="str">
        <f>vlookup($A303,MainData_Jackie!$1:$1000,10,false)</f>
        <v>0</v>
      </c>
      <c r="AT303" s="32" t="str">
        <f>vlookup($A303,MainData_Jackie!$1:$1000,11,false)</f>
        <v>44</v>
      </c>
      <c r="AU303" s="32" t="str">
        <f>vlookup($A303,MainData_Jackie!$1:$1000,12,false)</f>
        <v>114</v>
      </c>
      <c r="AV303" s="32" t="str">
        <f>vlookup($A303,MainData_Jackie!$1:$1000,13,false)</f>
        <v>gmail</v>
      </c>
      <c r="AW303" s="32" t="str">
        <f>vlookup($A303,MainData_Jackie!$1:$1000,14,false)</f>
        <v>com</v>
      </c>
      <c r="AX303" s="32" t="str">
        <f>vlookup($A303,MainData_Jackie!$1:$1000,15,false)</f>
        <v>5877</v>
      </c>
      <c r="AY303" s="32" t="str">
        <f>vlookup($A303,MainData_Jackie!$1:$1000,16,false)</f>
        <v>male</v>
      </c>
      <c r="AZ303" s="32" t="str">
        <f>vlookup($A303,Ian!302:1301,2,false)</f>
        <v>Todd</v>
      </c>
      <c r="BA303" s="32" t="str">
        <f>vlookup($A303,Ian!302:1301,3,false)</f>
        <v>Helton</v>
      </c>
      <c r="BB303" s="32" t="str">
        <f>vlookup($A303,Ian!302:1301,4,false)</f>
        <v/>
      </c>
      <c r="BC303" s="32" t="str">
        <f>vlookup($A303,Ian!302:1301,5,false)</f>
        <v/>
      </c>
      <c r="BD303" s="32" t="str">
        <f>vlookup($A303,Ian!302:1301,6,false)</f>
        <v/>
      </c>
      <c r="BE303" s="32" t="str">
        <f>vlookup($A303,Ian!302:1301,7,false)</f>
        <v>American Institute of CPAs</v>
      </c>
      <c r="BF303" s="32" t="str">
        <f>vlookup($A303,Ian!302:1301,8,false)</f>
        <v>Director - Meetings &amp; Conferences</v>
      </c>
      <c r="BG303" s="32" t="str">
        <f>vlookup(A303,SentimentScore!$1:$1000,2,false)</f>
        <v>0.942418</v>
      </c>
      <c r="BH303" s="50" t="str">
        <f>vlookup(A303,'Images with Key'!$1:$1000,32)</f>
        <v>https://s3-external-1.amazonaws.com/offertabs/offer/kxdcce/large/810_563be13c8af12-texthere.jpg</v>
      </c>
    </row>
    <row r="304">
      <c r="A304" s="12">
        <v>405.0</v>
      </c>
      <c r="B304" s="16" t="s">
        <v>4560</v>
      </c>
      <c r="C304" s="16" t="s">
        <v>4451</v>
      </c>
      <c r="D304" s="18" t="b">
        <v>1</v>
      </c>
      <c r="E304" s="12">
        <v>64.0</v>
      </c>
      <c r="F304" s="12">
        <v>19.0</v>
      </c>
      <c r="G304" s="12">
        <v>45.0</v>
      </c>
      <c r="H304" s="20">
        <v>42312.22083333333</v>
      </c>
      <c r="I304" s="16" t="s">
        <v>4480</v>
      </c>
      <c r="J304" s="16" t="s">
        <v>897</v>
      </c>
      <c r="K304" s="16" t="s">
        <v>4481</v>
      </c>
      <c r="L304" s="18" t="e">
        <v>#N/A</v>
      </c>
      <c r="M304" s="18" t="e">
        <v>#N/A</v>
      </c>
      <c r="N304" s="18" t="e">
        <v>#N/A</v>
      </c>
      <c r="O304" s="18" t="e">
        <v>#N/A</v>
      </c>
      <c r="P304" s="18" t="e">
        <v>#N/A</v>
      </c>
      <c r="Q304" s="16" t="s">
        <v>4484</v>
      </c>
      <c r="R304" s="18" t="b">
        <v>1</v>
      </c>
      <c r="S304" s="18" t="b">
        <v>0</v>
      </c>
      <c r="T304" s="12">
        <v>2339.0</v>
      </c>
      <c r="U304" s="16" t="s">
        <v>900</v>
      </c>
      <c r="V304" s="16" t="s">
        <v>412</v>
      </c>
      <c r="W304" s="51">
        <v>801055.0</v>
      </c>
      <c r="X304" s="51">
        <v>771672.0</v>
      </c>
      <c r="Y304" s="16" t="s">
        <v>901</v>
      </c>
      <c r="Z304" s="16" t="s">
        <v>5344</v>
      </c>
      <c r="AA304" s="16"/>
      <c r="AB304" s="16"/>
      <c r="AC304" s="32" t="str">
        <f>vlookup(A304,Jilian!$1:$1000,30,false)</f>
        <v/>
      </c>
      <c r="AD304" s="32" t="str">
        <f>vlookup($A304,Jilian!$1:$1000,28,false)</f>
        <v/>
      </c>
      <c r="AE304" s="32" t="str">
        <f>vlookup($A304,Jilian!$1:$1000,29,false)</f>
        <v/>
      </c>
      <c r="AF304" s="32" t="str">
        <f>vlookup(I304,'IP addresss'!$2:$1000,3,false)</f>
        <v>North America</v>
      </c>
      <c r="AG304" s="32" t="str">
        <f>vlookup(I304,'IP addresss'!$2:$1000,6,false)</f>
        <v>IN</v>
      </c>
      <c r="AH304" s="32" t="str">
        <f>vlookup(I304,'IP addresss'!$2:$1000,8,false)</f>
        <v>Mooresville</v>
      </c>
      <c r="AI304" s="32" t="str">
        <f>vlookup(I304,'IP addresss'!$2:$1000,10,false)</f>
        <v>39.58250046</v>
      </c>
      <c r="AJ304" s="32" t="str">
        <f>vlookup(I304,'IP addresss'!$2:$1000,11,false)</f>
        <v>-86.36789703</v>
      </c>
      <c r="AK304" s="32" t="str">
        <f>vlookup(A304,MainData_Jackie!$1:$1000,2,false)</f>
        <v>Julie Morefield Workman</v>
      </c>
      <c r="AL304" s="32" t="str">
        <f>vlookup($A304,MainData_Jackie!$1:$1000,3,false)</f>
        <v>2867</v>
      </c>
      <c r="AM304" s="32" t="str">
        <f>vlookup($A304,MainData_Jackie!$1:$1000,4,false)</f>
        <v>530</v>
      </c>
      <c r="AN304" s="32" t="str">
        <f>vlookup($A304,MainData_Jackie!$1:$1000,5,false)</f>
        <v>47</v>
      </c>
      <c r="AO304" s="32" t="str">
        <f>vlookup($A304,MainData_Jackie!$1:$1000,6,false)</f>
        <v>0</v>
      </c>
      <c r="AP304" s="32" t="str">
        <f>vlookup($A304,MainData_Jackie!$1:$1000,7,false)</f>
        <v>1</v>
      </c>
      <c r="AQ304" s="32" t="str">
        <f>vlookup($A304,MainData_Jackie!$1:$1000,8,false)</f>
        <v>0</v>
      </c>
      <c r="AR304" s="32" t="str">
        <f>vlookup($A304,MainData_Jackie!$1:$1000,9,false)</f>
        <v>0</v>
      </c>
      <c r="AS304" s="32" t="str">
        <f>vlookup($A304,MainData_Jackie!$1:$1000,10,false)</f>
        <v>0</v>
      </c>
      <c r="AT304" s="32" t="str">
        <f>vlookup($A304,MainData_Jackie!$1:$1000,11,false)</f>
        <v>23</v>
      </c>
      <c r="AU304" s="32" t="str">
        <f>vlookup($A304,MainData_Jackie!$1:$1000,12,false)</f>
        <v>116</v>
      </c>
      <c r="AV304" s="32" t="str">
        <f>vlookup($A304,MainData_Jackie!$1:$1000,13,false)</f>
        <v>att</v>
      </c>
      <c r="AW304" s="32" t="str">
        <f>vlookup($A304,MainData_Jackie!$1:$1000,14,false)</f>
        <v>net</v>
      </c>
      <c r="AX304" s="32" t="str">
        <f>vlookup($A304,MainData_Jackie!$1:$1000,15,false)</f>
        <v>3840</v>
      </c>
      <c r="AY304" s="32" t="str">
        <f>vlookup($A304,MainData_Jackie!$1:$1000,16,false)</f>
        <v>female</v>
      </c>
      <c r="AZ304" s="32" t="str">
        <f>vlookup($A304,Ian!303:1302,2,false)</f>
        <v/>
      </c>
      <c r="BA304" s="32" t="str">
        <f>vlookup($A304,Ian!303:1302,3,false)</f>
        <v/>
      </c>
      <c r="BB304" s="32" t="str">
        <f>vlookup($A304,Ian!303:1302,4,false)</f>
        <v/>
      </c>
      <c r="BC304" s="32" t="str">
        <f>vlookup($A304,Ian!303:1302,5,false)</f>
        <v/>
      </c>
      <c r="BD304" s="32" t="str">
        <f>vlookup($A304,Ian!303:1302,6,false)</f>
        <v/>
      </c>
      <c r="BE304" s="32" t="str">
        <f>vlookup($A304,Ian!303:1302,7,false)</f>
        <v/>
      </c>
      <c r="BF304" s="32" t="str">
        <f>vlookup($A304,Ian!303:1302,8,false)</f>
        <v/>
      </c>
      <c r="BG304" s="32" t="str">
        <f>vlookup(A304,SentimentScore!$1:$1000,2,false)</f>
        <v>1</v>
      </c>
      <c r="BH304" s="50" t="str">
        <f>vlookup(A304,'Images with Key'!$1:$1000,32)</f>
        <v>https://s3-external-1.amazonaws.com/offertabs/offer/kxdcce/large/810_563cff345372e-IMG_4430.JPG</v>
      </c>
    </row>
    <row r="305">
      <c r="A305" s="12">
        <v>406.0</v>
      </c>
      <c r="B305" s="16" t="s">
        <v>4560</v>
      </c>
      <c r="C305" s="16" t="s">
        <v>4451</v>
      </c>
      <c r="D305" s="18" t="b">
        <v>1</v>
      </c>
      <c r="E305" s="12">
        <v>68.0</v>
      </c>
      <c r="F305" s="12">
        <v>23.0</v>
      </c>
      <c r="G305" s="12">
        <v>45.0</v>
      </c>
      <c r="H305" s="20">
        <v>42312.72222222222</v>
      </c>
      <c r="I305" s="16" t="s">
        <v>4492</v>
      </c>
      <c r="J305" s="16" t="s">
        <v>897</v>
      </c>
      <c r="K305" s="16" t="s">
        <v>4493</v>
      </c>
      <c r="L305" s="18" t="e">
        <v>#N/A</v>
      </c>
      <c r="M305" s="18" t="e">
        <v>#N/A</v>
      </c>
      <c r="N305" s="18" t="e">
        <v>#N/A</v>
      </c>
      <c r="O305" s="18" t="e">
        <v>#N/A</v>
      </c>
      <c r="P305" s="18" t="e">
        <v>#N/A</v>
      </c>
      <c r="Q305" s="16" t="s">
        <v>4494</v>
      </c>
      <c r="R305" s="18" t="b">
        <v>1</v>
      </c>
      <c r="S305" s="18" t="b">
        <v>0</v>
      </c>
      <c r="T305" s="12">
        <v>2339.0</v>
      </c>
      <c r="U305" s="16" t="s">
        <v>900</v>
      </c>
      <c r="V305" s="16" t="s">
        <v>412</v>
      </c>
      <c r="W305" s="51">
        <v>801055.0</v>
      </c>
      <c r="X305" s="51">
        <v>771672.0</v>
      </c>
      <c r="Y305" s="16" t="s">
        <v>901</v>
      </c>
      <c r="Z305" s="16" t="s">
        <v>5349</v>
      </c>
      <c r="AA305" s="16"/>
      <c r="AB305" s="16"/>
      <c r="AC305" s="32" t="str">
        <f>vlookup(A305,Jilian!$1:$1000,30,false)</f>
        <v/>
      </c>
      <c r="AD305" s="32" t="str">
        <f>vlookup($A305,Jilian!$1:$1000,28,false)</f>
        <v>6</v>
      </c>
      <c r="AE305" s="32" t="str">
        <f>vlookup($A305,Jilian!$1:$1000,29,false)</f>
        <v>#illnesscure #connection</v>
      </c>
      <c r="AF305" s="32" t="str">
        <f>vlookup(I305,'IP addresss'!$2:$1000,3,false)</f>
        <v>North America</v>
      </c>
      <c r="AG305" s="32" t="str">
        <f>vlookup(I305,'IP addresss'!$2:$1000,6,false)</f>
        <v>NJ</v>
      </c>
      <c r="AH305" s="32" t="str">
        <f>vlookup(I305,'IP addresss'!$2:$1000,8,false)</f>
        <v>Newark</v>
      </c>
      <c r="AI305" s="32" t="str">
        <f>vlookup(I305,'IP addresss'!$2:$1000,10,false)</f>
        <v>40.76810074</v>
      </c>
      <c r="AJ305" s="32" t="str">
        <f>vlookup(I305,'IP addresss'!$2:$1000,11,false)</f>
        <v>-74.16770172</v>
      </c>
      <c r="AK305" s="32" t="str">
        <f>vlookup(A305,MainData_Jackie!$1:$1000,2,false)</f>
        <v>Cathy Zardas</v>
      </c>
      <c r="AL305" s="32" t="str">
        <f>vlookup($A305,MainData_Jackie!$1:$1000,3,false)</f>
        <v>1685</v>
      </c>
      <c r="AM305" s="32" t="str">
        <f>vlookup($A305,MainData_Jackie!$1:$1000,4,false)</f>
        <v>308</v>
      </c>
      <c r="AN305" s="32" t="str">
        <f>vlookup($A305,MainData_Jackie!$1:$1000,5,false)</f>
        <v>39</v>
      </c>
      <c r="AO305" s="32" t="str">
        <f>vlookup($A305,MainData_Jackie!$1:$1000,6,false)</f>
        <v>0</v>
      </c>
      <c r="AP305" s="32" t="str">
        <f>vlookup($A305,MainData_Jackie!$1:$1000,7,false)</f>
        <v>0</v>
      </c>
      <c r="AQ305" s="32" t="str">
        <f>vlookup($A305,MainData_Jackie!$1:$1000,8,false)</f>
        <v>0</v>
      </c>
      <c r="AR305" s="32" t="str">
        <f>vlookup($A305,MainData_Jackie!$1:$1000,9,false)</f>
        <v>0</v>
      </c>
      <c r="AS305" s="32" t="str">
        <f>vlookup($A305,MainData_Jackie!$1:$1000,10,false)</f>
        <v>0</v>
      </c>
      <c r="AT305" s="32" t="str">
        <f>vlookup($A305,MainData_Jackie!$1:$1000,11,false)</f>
        <v>6</v>
      </c>
      <c r="AU305" s="32" t="str">
        <f>vlookup($A305,MainData_Jackie!$1:$1000,12,false)</f>
        <v>43</v>
      </c>
      <c r="AV305" s="32" t="str">
        <f>vlookup($A305,MainData_Jackie!$1:$1000,13,false)</f>
        <v>verizon</v>
      </c>
      <c r="AW305" s="32" t="str">
        <f>vlookup($A305,MainData_Jackie!$1:$1000,14,false)</f>
        <v>net</v>
      </c>
      <c r="AX305" s="32" t="str">
        <f>vlookup($A305,MainData_Jackie!$1:$1000,15,false)</f>
        <v>2227</v>
      </c>
      <c r="AY305" s="32" t="str">
        <f>vlookup($A305,MainData_Jackie!$1:$1000,16,false)</f>
        <v>female</v>
      </c>
      <c r="AZ305" s="32" t="str">
        <f>vlookup($A305,Ian!304:1303,2,false)</f>
        <v>Cathy</v>
      </c>
      <c r="BA305" s="32" t="str">
        <f>vlookup($A305,Ian!304:1303,3,false)</f>
        <v>Zardas</v>
      </c>
      <c r="BB305" s="32" t="str">
        <f>vlookup($A305,Ian!304:1303,4,false)</f>
        <v/>
      </c>
      <c r="BC305" s="32" t="str">
        <f>vlookup($A305,Ian!304:1303,5,false)</f>
        <v/>
      </c>
      <c r="BD305" s="32" t="str">
        <f>vlookup($A305,Ian!304:1303,6,false)</f>
        <v/>
      </c>
      <c r="BE305" s="32" t="str">
        <f>vlookup($A305,Ian!304:1303,7,false)</f>
        <v/>
      </c>
      <c r="BF305" s="32" t="str">
        <f>vlookup($A305,Ian!304:1303,8,false)</f>
        <v/>
      </c>
      <c r="BG305" s="32" t="str">
        <f>vlookup(A305,SentimentScore!$1:$1000,2,false)</f>
        <v>0.986183</v>
      </c>
      <c r="BH305" s="50" t="str">
        <f>vlookup(A305,'Images with Key'!$1:$1000,32)</f>
        <v>https://s3-external-1.amazonaws.com/offertabs/offer/kxdcce/large/810_563ea2fba91b4-RescuehelpinginAfrica.jpg</v>
      </c>
    </row>
    <row r="306">
      <c r="A306" s="12">
        <v>407.0</v>
      </c>
      <c r="B306" s="16" t="s">
        <v>4560</v>
      </c>
      <c r="C306" s="16" t="s">
        <v>4451</v>
      </c>
      <c r="D306" s="18" t="b">
        <v>1</v>
      </c>
      <c r="E306" s="12">
        <v>1753.0</v>
      </c>
      <c r="F306" s="12">
        <v>354.0</v>
      </c>
      <c r="G306" s="12">
        <v>1399.0</v>
      </c>
      <c r="H306" s="20">
        <v>42313.72361111111</v>
      </c>
      <c r="I306" s="16" t="s">
        <v>4502</v>
      </c>
      <c r="J306" s="16" t="s">
        <v>897</v>
      </c>
      <c r="K306" s="16" t="s">
        <v>4503</v>
      </c>
      <c r="L306" s="18" t="e">
        <v>#N/A</v>
      </c>
      <c r="M306" s="18" t="e">
        <v>#N/A</v>
      </c>
      <c r="N306" s="18" t="e">
        <v>#N/A</v>
      </c>
      <c r="O306" s="18" t="e">
        <v>#N/A</v>
      </c>
      <c r="P306" s="18" t="e">
        <v>#N/A</v>
      </c>
      <c r="Q306" s="16" t="s">
        <v>4504</v>
      </c>
      <c r="R306" s="18" t="b">
        <v>1</v>
      </c>
      <c r="S306" s="18" t="b">
        <v>0</v>
      </c>
      <c r="T306" s="12">
        <v>2339.0</v>
      </c>
      <c r="U306" s="16" t="s">
        <v>900</v>
      </c>
      <c r="V306" s="16" t="s">
        <v>412</v>
      </c>
      <c r="W306" s="51">
        <v>801055.0</v>
      </c>
      <c r="X306" s="51">
        <v>771672.0</v>
      </c>
      <c r="Y306" s="16" t="s">
        <v>901</v>
      </c>
      <c r="Z306" s="16" t="s">
        <v>5358</v>
      </c>
      <c r="AA306" s="16"/>
      <c r="AB306" s="16"/>
      <c r="AC306" s="32" t="str">
        <f>vlookup(A306,Jilian!$1:$1000,30,false)</f>
        <v/>
      </c>
      <c r="AD306" s="32" t="str">
        <f>vlookup($A306,Jilian!$1:$1000,28,false)</f>
        <v>2</v>
      </c>
      <c r="AE306" s="32" t="str">
        <f>vlookup($A306,Jilian!$1:$1000,29,false)</f>
        <v>#illnesscure #death #fundraised</v>
      </c>
      <c r="AF306" s="32" t="str">
        <f>vlookup(I306,'IP addresss'!$2:$1000,3,false)</f>
        <v>North America</v>
      </c>
      <c r="AG306" s="32" t="str">
        <f>vlookup(I306,'IP addresss'!$2:$1000,6,false)</f>
        <v>FL</v>
      </c>
      <c r="AH306" s="32" t="str">
        <f>vlookup(I306,'IP addresss'!$2:$1000,8,false)</f>
        <v>Orange Park</v>
      </c>
      <c r="AI306" s="32" t="str">
        <f>vlookup(I306,'IP addresss'!$2:$1000,10,false)</f>
        <v>30.09659958</v>
      </c>
      <c r="AJ306" s="32" t="str">
        <f>vlookup(I306,'IP addresss'!$2:$1000,11,false)</f>
        <v>-81.71900177</v>
      </c>
      <c r="AK306" s="32" t="str">
        <f>vlookup(A306,MainData_Jackie!$1:$1000,2,false)</f>
        <v>Kathy Shafer</v>
      </c>
      <c r="AL306" s="32" t="str">
        <f>vlookup($A306,MainData_Jackie!$1:$1000,3,false)</f>
        <v>2059</v>
      </c>
      <c r="AM306" s="32" t="str">
        <f>vlookup($A306,MainData_Jackie!$1:$1000,4,false)</f>
        <v>339</v>
      </c>
      <c r="AN306" s="32" t="str">
        <f>vlookup($A306,MainData_Jackie!$1:$1000,5,false)</f>
        <v>57</v>
      </c>
      <c r="AO306" s="32" t="str">
        <f>vlookup($A306,MainData_Jackie!$1:$1000,6,false)</f>
        <v>0</v>
      </c>
      <c r="AP306" s="32" t="str">
        <f>vlookup($A306,MainData_Jackie!$1:$1000,7,false)</f>
        <v>0</v>
      </c>
      <c r="AQ306" s="32" t="str">
        <f>vlookup($A306,MainData_Jackie!$1:$1000,8,false)</f>
        <v>0</v>
      </c>
      <c r="AR306" s="32" t="str">
        <f>vlookup($A306,MainData_Jackie!$1:$1000,9,false)</f>
        <v>2</v>
      </c>
      <c r="AS306" s="32" t="str">
        <f>vlookup($A306,MainData_Jackie!$1:$1000,10,false)</f>
        <v>1</v>
      </c>
      <c r="AT306" s="32" t="str">
        <f>vlookup($A306,MainData_Jackie!$1:$1000,11,false)</f>
        <v>49</v>
      </c>
      <c r="AU306" s="32" t="str">
        <f>vlookup($A306,MainData_Jackie!$1:$1000,12,false)</f>
        <v>65</v>
      </c>
      <c r="AV306" s="32" t="str">
        <f>vlookup($A306,MainData_Jackie!$1:$1000,13,false)</f>
        <v>comcast</v>
      </c>
      <c r="AW306" s="32" t="str">
        <f>vlookup($A306,MainData_Jackie!$1:$1000,14,false)</f>
        <v>net</v>
      </c>
      <c r="AX306" s="32" t="str">
        <f>vlookup($A306,MainData_Jackie!$1:$1000,15,false)</f>
        <v>2665</v>
      </c>
      <c r="AY306" s="32" t="str">
        <f>vlookup($A306,MainData_Jackie!$1:$1000,16,false)</f>
        <v>female</v>
      </c>
      <c r="AZ306" s="32" t="str">
        <f>vlookup($A306,Ian!305:1304,2,false)</f>
        <v/>
      </c>
      <c r="BA306" s="32" t="str">
        <f>vlookup($A306,Ian!305:1304,3,false)</f>
        <v/>
      </c>
      <c r="BB306" s="32" t="str">
        <f>vlookup($A306,Ian!305:1304,4,false)</f>
        <v/>
      </c>
      <c r="BC306" s="32" t="str">
        <f>vlookup($A306,Ian!305:1304,5,false)</f>
        <v/>
      </c>
      <c r="BD306" s="32" t="str">
        <f>vlookup($A306,Ian!305:1304,6,false)</f>
        <v/>
      </c>
      <c r="BE306" s="32" t="str">
        <f>vlookup($A306,Ian!305:1304,7,false)</f>
        <v/>
      </c>
      <c r="BF306" s="32" t="str">
        <f>vlookup($A306,Ian!305:1304,8,false)</f>
        <v/>
      </c>
      <c r="BG306" s="32" t="str">
        <f>vlookup(A306,SentimentScore!$1:$1000,2,false)</f>
        <v>0.773221</v>
      </c>
      <c r="BH306" s="50" t="str">
        <f>vlookup(A306,'Images with Key'!$1:$1000,32)</f>
        <v>https://s3-external-1.amazonaws.com/offertabs/offer/kxdcce/large/810_56412e1adcaaa-MHAProfileIcon.jpg</v>
      </c>
    </row>
    <row r="307">
      <c r="A307" s="12">
        <v>419.0</v>
      </c>
      <c r="B307" s="16" t="s">
        <v>4560</v>
      </c>
      <c r="C307" s="16" t="s">
        <v>4638</v>
      </c>
      <c r="D307" s="18" t="b">
        <v>1</v>
      </c>
      <c r="E307" s="12">
        <v>4.0</v>
      </c>
      <c r="F307" s="12">
        <v>0.0</v>
      </c>
      <c r="G307" s="12">
        <v>4.0</v>
      </c>
      <c r="H307" s="20">
        <v>42326.46319444444</v>
      </c>
      <c r="I307" s="16" t="s">
        <v>4639</v>
      </c>
      <c r="J307" s="16" t="s">
        <v>4640</v>
      </c>
      <c r="K307" s="16" t="s">
        <v>4641</v>
      </c>
      <c r="L307" s="16" t="s">
        <v>264</v>
      </c>
      <c r="M307" s="16" t="s">
        <v>4642</v>
      </c>
      <c r="N307" s="12">
        <v>0.0</v>
      </c>
      <c r="O307" s="12">
        <v>0.0</v>
      </c>
      <c r="P307" s="16" t="s">
        <v>4643</v>
      </c>
      <c r="Q307" s="16" t="s">
        <v>4644</v>
      </c>
      <c r="R307" s="18" t="b">
        <v>1</v>
      </c>
      <c r="S307" s="18" t="b">
        <v>0</v>
      </c>
      <c r="T307" s="12">
        <v>1301.0</v>
      </c>
      <c r="U307" s="16" t="s">
        <v>4646</v>
      </c>
      <c r="V307" s="16" t="s">
        <v>412</v>
      </c>
      <c r="W307" s="51">
        <v>872801.0</v>
      </c>
      <c r="X307" s="51">
        <v>803369.0</v>
      </c>
      <c r="Y307" s="16" t="s">
        <v>844</v>
      </c>
      <c r="Z307" s="16" t="s">
        <v>5360</v>
      </c>
      <c r="AA307" s="16"/>
      <c r="AB307" s="16"/>
      <c r="AC307" s="32" t="str">
        <f>vlookup(A307,Jilian!$1:$1000,30,false)</f>
        <v/>
      </c>
      <c r="AD307" s="32" t="str">
        <f>vlookup($A307,Jilian!$1:$1000,28,false)</f>
        <v>6</v>
      </c>
      <c r="AE307" s="32" t="str">
        <f>vlookup($A307,Jilian!$1:$1000,29,false)</f>
        <v>#socialjustice #children #education</v>
      </c>
      <c r="AF307" s="32" t="str">
        <f>vlookup(I307,'IP addresss'!$2:$1000,3,false)</f>
        <v>North America</v>
      </c>
      <c r="AG307" s="32" t="str">
        <f>vlookup(I307,'IP addresss'!$2:$1000,6,false)</f>
        <v>CA</v>
      </c>
      <c r="AH307" s="32" t="str">
        <f>vlookup(I307,'IP addresss'!$2:$1000,8,false)</f>
        <v>Brea</v>
      </c>
      <c r="AI307" s="32" t="str">
        <f>vlookup(I307,'IP addresss'!$2:$1000,10,false)</f>
        <v>33.92689896</v>
      </c>
      <c r="AJ307" s="32" t="str">
        <f>vlookup(I307,'IP addresss'!$2:$1000,11,false)</f>
        <v>-117.8611984</v>
      </c>
      <c r="AK307" s="32" t="str">
        <f>vlookup(A307,MainData_Jackie!$1:$1000,2,false)</f>
        <v>Alexa Gallegos</v>
      </c>
      <c r="AL307" s="32" t="str">
        <f>vlookup($A307,MainData_Jackie!$1:$1000,3,false)</f>
        <v>381</v>
      </c>
      <c r="AM307" s="32" t="str">
        <f>vlookup($A307,MainData_Jackie!$1:$1000,4,false)</f>
        <v>65</v>
      </c>
      <c r="AN307" s="32" t="str">
        <f>vlookup($A307,MainData_Jackie!$1:$1000,5,false)</f>
        <v>6</v>
      </c>
      <c r="AO307" s="32" t="str">
        <f>vlookup($A307,MainData_Jackie!$1:$1000,6,false)</f>
        <v>0</v>
      </c>
      <c r="AP307" s="32" t="str">
        <f>vlookup($A307,MainData_Jackie!$1:$1000,7,false)</f>
        <v>0</v>
      </c>
      <c r="AQ307" s="32" t="str">
        <f>vlookup($A307,MainData_Jackie!$1:$1000,8,false)</f>
        <v>0</v>
      </c>
      <c r="AR307" s="32" t="str">
        <f>vlookup($A307,MainData_Jackie!$1:$1000,9,false)</f>
        <v>0</v>
      </c>
      <c r="AS307" s="32" t="str">
        <f>vlookup($A307,MainData_Jackie!$1:$1000,10,false)</f>
        <v>0</v>
      </c>
      <c r="AT307" s="32" t="str">
        <f>vlookup($A307,MainData_Jackie!$1:$1000,11,false)</f>
        <v>0</v>
      </c>
      <c r="AU307" s="32" t="str">
        <f>vlookup($A307,MainData_Jackie!$1:$1000,12,false)</f>
        <v>4</v>
      </c>
      <c r="AV307" s="32" t="str">
        <f>vlookup($A307,MainData_Jackie!$1:$1000,13,false)</f>
        <v>yahoo</v>
      </c>
      <c r="AW307" s="32" t="str">
        <f>vlookup($A307,MainData_Jackie!$1:$1000,14,false)</f>
        <v>com</v>
      </c>
      <c r="AX307" s="32" t="str">
        <f>vlookup($A307,MainData_Jackie!$1:$1000,15,false)</f>
        <v>495</v>
      </c>
      <c r="AY307" s="32" t="str">
        <f>vlookup($A307,MainData_Jackie!$1:$1000,16,false)</f>
        <v>female</v>
      </c>
      <c r="AZ307" s="32" t="str">
        <f>vlookup($A307,Ian!306:1305,2,false)</f>
        <v>Alexa</v>
      </c>
      <c r="BA307" s="32" t="str">
        <f>vlookup($A307,Ian!306:1305,3,false)</f>
        <v>Gallegos</v>
      </c>
      <c r="BB307" s="32" t="str">
        <f>vlookup($A307,Ian!306:1305,4,false)</f>
        <v>Los Angeles</v>
      </c>
      <c r="BC307" s="32" t="str">
        <f>vlookup($A307,Ian!306:1305,5,false)</f>
        <v>United States</v>
      </c>
      <c r="BD307" s="32" t="str">
        <f>vlookup($A307,Ian!306:1305,6,false)</f>
        <v>California</v>
      </c>
      <c r="BE307" s="32" t="str">
        <f>vlookup($A307,Ian!306:1305,7,false)</f>
        <v>Divine Dance Center</v>
      </c>
      <c r="BF307" s="32" t="str">
        <f>vlookup($A307,Ian!306:1305,8,false)</f>
        <v>Social Media Marketing Manager</v>
      </c>
      <c r="BG307" s="32" t="str">
        <f>vlookup(A307,SentimentScore!$1:$1000,2,false)</f>
        <v>0.981365</v>
      </c>
      <c r="BH307" s="50" t="str">
        <f>vlookup(A307,'Images with Key'!$1:$1000,32)</f>
        <v>https://s3-external-1.amazonaws.com/offertabs/offer/kxdcce/large/810_5646535ce7394-image.jpeg</v>
      </c>
    </row>
    <row r="308">
      <c r="A308" s="12">
        <v>420.0</v>
      </c>
      <c r="B308" s="16" t="s">
        <v>4560</v>
      </c>
      <c r="C308" s="16" t="s">
        <v>4638</v>
      </c>
      <c r="D308" s="18" t="b">
        <v>1</v>
      </c>
      <c r="E308" s="12">
        <v>16.0</v>
      </c>
      <c r="F308" s="12">
        <v>4.0</v>
      </c>
      <c r="G308" s="12">
        <v>12.0</v>
      </c>
      <c r="H308" s="20">
        <v>42326.464583333334</v>
      </c>
      <c r="I308" s="16" t="s">
        <v>4651</v>
      </c>
      <c r="J308" s="16" t="s">
        <v>4640</v>
      </c>
      <c r="K308" s="16" t="s">
        <v>4652</v>
      </c>
      <c r="L308" s="16" t="s">
        <v>4653</v>
      </c>
      <c r="M308" s="16" t="s">
        <v>4642</v>
      </c>
      <c r="N308" s="12">
        <v>0.0</v>
      </c>
      <c r="O308" s="12">
        <v>0.0</v>
      </c>
      <c r="P308" s="12">
        <v>0.0</v>
      </c>
      <c r="Q308" s="16" t="s">
        <v>4654</v>
      </c>
      <c r="R308" s="18" t="b">
        <v>1</v>
      </c>
      <c r="S308" s="18" t="b">
        <v>1</v>
      </c>
      <c r="T308" s="12">
        <v>1301.0</v>
      </c>
      <c r="U308" s="16" t="s">
        <v>4646</v>
      </c>
      <c r="V308" s="16" t="s">
        <v>412</v>
      </c>
      <c r="W308" s="51">
        <v>872801.0</v>
      </c>
      <c r="X308" s="51">
        <v>803369.0</v>
      </c>
      <c r="Y308" s="16" t="s">
        <v>844</v>
      </c>
      <c r="Z308" s="16" t="s">
        <v>5363</v>
      </c>
      <c r="AA308" s="16"/>
      <c r="AB308" s="16"/>
      <c r="AC308" s="32" t="str">
        <f>vlookup(A308,Jilian!$1:$1000,30,false)</f>
        <v/>
      </c>
      <c r="AD308" s="32" t="str">
        <f>vlookup($A308,Jilian!$1:$1000,28,false)</f>
        <v>6</v>
      </c>
      <c r="AE308" s="32" t="str">
        <f>vlookup($A308,Jilian!$1:$1000,29,false)</f>
        <v>#children #education</v>
      </c>
      <c r="AF308" s="32" t="str">
        <f>vlookup(I308,'IP addresss'!$2:$1000,3,false)</f>
        <v>North America</v>
      </c>
      <c r="AG308" s="32" t="str">
        <f>vlookup(I308,'IP addresss'!$2:$1000,6,false)</f>
        <v>CA</v>
      </c>
      <c r="AH308" s="32" t="str">
        <f>vlookup(I308,'IP addresss'!$2:$1000,8,false)</f>
        <v>Newport Beach</v>
      </c>
      <c r="AI308" s="32" t="str">
        <f>vlookup(I308,'IP addresss'!$2:$1000,10,false)</f>
        <v>33.6189003</v>
      </c>
      <c r="AJ308" s="32" t="str">
        <f>vlookup(I308,'IP addresss'!$2:$1000,11,false)</f>
        <v>-117.9290009</v>
      </c>
      <c r="AK308" s="32" t="str">
        <f>vlookup(A308,MainData_Jackie!$1:$1000,2,false)</f>
        <v>Veronica Edera</v>
      </c>
      <c r="AL308" s="32" t="str">
        <f>vlookup($A308,MainData_Jackie!$1:$1000,3,false)</f>
        <v>498</v>
      </c>
      <c r="AM308" s="32" t="str">
        <f>vlookup($A308,MainData_Jackie!$1:$1000,4,false)</f>
        <v>80</v>
      </c>
      <c r="AN308" s="32" t="str">
        <f>vlookup($A308,MainData_Jackie!$1:$1000,5,false)</f>
        <v>17</v>
      </c>
      <c r="AO308" s="32" t="str">
        <f>vlookup($A308,MainData_Jackie!$1:$1000,6,false)</f>
        <v>1</v>
      </c>
      <c r="AP308" s="32" t="str">
        <f>vlookup($A308,MainData_Jackie!$1:$1000,7,false)</f>
        <v>0</v>
      </c>
      <c r="AQ308" s="32" t="str">
        <f>vlookup($A308,MainData_Jackie!$1:$1000,8,false)</f>
        <v>0</v>
      </c>
      <c r="AR308" s="32" t="str">
        <f>vlookup($A308,MainData_Jackie!$1:$1000,9,false)</f>
        <v>0</v>
      </c>
      <c r="AS308" s="32" t="str">
        <f>vlookup($A308,MainData_Jackie!$1:$1000,10,false)</f>
        <v>0</v>
      </c>
      <c r="AT308" s="32" t="str">
        <f>vlookup($A308,MainData_Jackie!$1:$1000,11,false)</f>
        <v>1</v>
      </c>
      <c r="AU308" s="32" t="str">
        <f>vlookup($A308,MainData_Jackie!$1:$1000,12,false)</f>
        <v>11</v>
      </c>
      <c r="AV308" s="32" t="str">
        <f>vlookup($A308,MainData_Jackie!$1:$1000,13,false)</f>
        <v>yahoo</v>
      </c>
      <c r="AW308" s="32" t="str">
        <f>vlookup($A308,MainData_Jackie!$1:$1000,14,false)</f>
        <v>com</v>
      </c>
      <c r="AX308" s="32" t="str">
        <f>vlookup($A308,MainData_Jackie!$1:$1000,15,false)</f>
        <v>615</v>
      </c>
      <c r="AY308" s="32" t="str">
        <f>vlookup($A308,MainData_Jackie!$1:$1000,16,false)</f>
        <v>female</v>
      </c>
      <c r="AZ308" s="32" t="str">
        <f>vlookup($A308,Ian!307:1306,2,false)</f>
        <v>Veronica</v>
      </c>
      <c r="BA308" s="32" t="str">
        <f>vlookup($A308,Ian!307:1306,3,false)</f>
        <v>Edera</v>
      </c>
      <c r="BB308" s="32" t="str">
        <f>vlookup($A308,Ian!307:1306,4,false)</f>
        <v/>
      </c>
      <c r="BC308" s="32" t="str">
        <f>vlookup($A308,Ian!307:1306,5,false)</f>
        <v/>
      </c>
      <c r="BD308" s="32" t="str">
        <f>vlookup($A308,Ian!307:1306,6,false)</f>
        <v/>
      </c>
      <c r="BE308" s="32" t="str">
        <f>vlookup($A308,Ian!307:1306,7,false)</f>
        <v/>
      </c>
      <c r="BF308" s="32" t="str">
        <f>vlookup($A308,Ian!307:1306,8,false)</f>
        <v/>
      </c>
      <c r="BG308" s="32" t="str">
        <f>vlookup(A308,SentimentScore!$1:$1000,2,false)</f>
        <v>1</v>
      </c>
      <c r="BH308" s="50" t="str">
        <f>vlookup(A308,'Images with Key'!$1:$1000,32)</f>
        <v>https://s3-external-1.amazonaws.com/offertabs/offer/kxdcce/large/810_5646804787ebc-AFALogo.jpeg</v>
      </c>
    </row>
    <row r="309">
      <c r="A309" s="12">
        <v>421.0</v>
      </c>
      <c r="B309" s="16" t="s">
        <v>4560</v>
      </c>
      <c r="C309" s="16" t="s">
        <v>4638</v>
      </c>
      <c r="D309" s="18" t="b">
        <v>1</v>
      </c>
      <c r="E309" s="12">
        <v>2.0</v>
      </c>
      <c r="F309" s="12">
        <v>0.0</v>
      </c>
      <c r="G309" s="12">
        <v>2.0</v>
      </c>
      <c r="H309" s="20">
        <v>42331.50277777778</v>
      </c>
      <c r="I309" s="16" t="s">
        <v>4658</v>
      </c>
      <c r="J309" s="16" t="s">
        <v>4640</v>
      </c>
      <c r="K309" s="16" t="s">
        <v>4660</v>
      </c>
      <c r="L309" s="18" t="e">
        <v>#N/A</v>
      </c>
      <c r="M309" s="18" t="e">
        <v>#N/A</v>
      </c>
      <c r="N309" s="18" t="e">
        <v>#N/A</v>
      </c>
      <c r="O309" s="18" t="e">
        <v>#N/A</v>
      </c>
      <c r="P309" s="18" t="e">
        <v>#N/A</v>
      </c>
      <c r="Q309" s="16" t="s">
        <v>4661</v>
      </c>
      <c r="R309" s="18" t="b">
        <v>1</v>
      </c>
      <c r="S309" s="18" t="b">
        <v>0</v>
      </c>
      <c r="T309" s="12">
        <v>1301.0</v>
      </c>
      <c r="U309" s="16" t="s">
        <v>4646</v>
      </c>
      <c r="V309" s="16" t="s">
        <v>412</v>
      </c>
      <c r="W309" s="51">
        <v>872801.0</v>
      </c>
      <c r="X309" s="51">
        <v>803369.0</v>
      </c>
      <c r="Y309" s="16" t="s">
        <v>844</v>
      </c>
      <c r="Z309" s="16" t="s">
        <v>5371</v>
      </c>
      <c r="AA309" s="16"/>
      <c r="AB309" s="16"/>
      <c r="AC309" s="32" t="str">
        <f>vlookup(A309,Jilian!$1:$1000,30,false)</f>
        <v/>
      </c>
      <c r="AD309" s="32" t="str">
        <f>vlookup($A309,Jilian!$1:$1000,28,false)</f>
        <v>6</v>
      </c>
      <c r="AE309" s="32" t="str">
        <f>vlookup($A309,Jilian!$1:$1000,29,false)</f>
        <v>#children #education</v>
      </c>
      <c r="AF309" s="32" t="str">
        <f>vlookup(I309,'IP addresss'!$2:$1000,3,false)</f>
        <v>North America</v>
      </c>
      <c r="AG309" s="32" t="str">
        <f>vlookup(I309,'IP addresss'!$2:$1000,6,false)</f>
        <v>CA</v>
      </c>
      <c r="AH309" s="32" t="str">
        <f>vlookup(I309,'IP addresss'!$2:$1000,8,false)</f>
        <v>Chino Hills</v>
      </c>
      <c r="AI309" s="32" t="str">
        <f>vlookup(I309,'IP addresss'!$2:$1000,10,false)</f>
        <v>33.99380112</v>
      </c>
      <c r="AJ309" s="32" t="str">
        <f>vlookup(I309,'IP addresss'!$2:$1000,11,false)</f>
        <v>-117.7589035</v>
      </c>
      <c r="AK309" s="32" t="str">
        <f>vlookup(A309,MainData_Jackie!$1:$1000,2,false)</f>
        <v>Brianne Holt</v>
      </c>
      <c r="AL309" s="32" t="str">
        <f>vlookup($A309,MainData_Jackie!$1:$1000,3,false)</f>
        <v>388</v>
      </c>
      <c r="AM309" s="32" t="str">
        <f>vlookup($A309,MainData_Jackie!$1:$1000,4,false)</f>
        <v>68</v>
      </c>
      <c r="AN309" s="32" t="str">
        <f>vlookup($A309,MainData_Jackie!$1:$1000,5,false)</f>
        <v>6</v>
      </c>
      <c r="AO309" s="32" t="str">
        <f>vlookup($A309,MainData_Jackie!$1:$1000,6,false)</f>
        <v>0</v>
      </c>
      <c r="AP309" s="32" t="str">
        <f>vlookup($A309,MainData_Jackie!$1:$1000,7,false)</f>
        <v>0</v>
      </c>
      <c r="AQ309" s="32" t="str">
        <f>vlookup($A309,MainData_Jackie!$1:$1000,8,false)</f>
        <v>0</v>
      </c>
      <c r="AR309" s="32" t="str">
        <f>vlookup($A309,MainData_Jackie!$1:$1000,9,false)</f>
        <v>0</v>
      </c>
      <c r="AS309" s="32" t="str">
        <f>vlookup($A309,MainData_Jackie!$1:$1000,10,false)</f>
        <v>0</v>
      </c>
      <c r="AT309" s="32" t="str">
        <f>vlookup($A309,MainData_Jackie!$1:$1000,11,false)</f>
        <v>0</v>
      </c>
      <c r="AU309" s="32" t="str">
        <f>vlookup($A309,MainData_Jackie!$1:$1000,12,false)</f>
        <v>5</v>
      </c>
      <c r="AV309" s="32" t="str">
        <f>vlookup($A309,MainData_Jackie!$1:$1000,13,false)</f>
        <v>csu</v>
      </c>
      <c r="AW309" s="32" t="str">
        <f>vlookup($A309,MainData_Jackie!$1:$1000,14,false)</f>
        <v>edu</v>
      </c>
      <c r="AX309" s="32" t="str">
        <f>vlookup($A309,MainData_Jackie!$1:$1000,15,false)</f>
        <v>502</v>
      </c>
      <c r="AY309" s="32" t="str">
        <f>vlookup($A309,MainData_Jackie!$1:$1000,16,false)</f>
        <v>female</v>
      </c>
      <c r="AZ309" s="32" t="str">
        <f>vlookup($A309,Ian!308:1307,2,false)</f>
        <v/>
      </c>
      <c r="BA309" s="32" t="str">
        <f>vlookup($A309,Ian!308:1307,3,false)</f>
        <v/>
      </c>
      <c r="BB309" s="32" t="str">
        <f>vlookup($A309,Ian!308:1307,4,false)</f>
        <v/>
      </c>
      <c r="BC309" s="32" t="str">
        <f>vlookup($A309,Ian!308:1307,5,false)</f>
        <v/>
      </c>
      <c r="BD309" s="32" t="str">
        <f>vlookup($A309,Ian!308:1307,6,false)</f>
        <v/>
      </c>
      <c r="BE309" s="32" t="str">
        <f>vlookup($A309,Ian!308:1307,7,false)</f>
        <v/>
      </c>
      <c r="BF309" s="32" t="str">
        <f>vlookup($A309,Ian!308:1307,8,false)</f>
        <v/>
      </c>
      <c r="BG309" s="32" t="str">
        <f>vlookup(A309,SentimentScore!$1:$1000,2,false)</f>
        <v>0.300236</v>
      </c>
      <c r="BH309" s="50" t="str">
        <f>vlookup(A309,'Images with Key'!$1:$1000,32)</f>
        <v>https://s3-external-1.amazonaws.com/offertabs/offer/kxdcce/large/810_56508995e3bab-00016M.jpeg</v>
      </c>
    </row>
    <row r="310">
      <c r="A310" s="12">
        <v>422.0</v>
      </c>
      <c r="B310" s="16" t="s">
        <v>4560</v>
      </c>
      <c r="C310" s="16" t="s">
        <v>4638</v>
      </c>
      <c r="D310" s="18" t="b">
        <v>1</v>
      </c>
      <c r="E310" s="12">
        <v>1.0</v>
      </c>
      <c r="F310" s="12">
        <v>0.0</v>
      </c>
      <c r="G310" s="12">
        <v>1.0</v>
      </c>
      <c r="H310" s="20">
        <v>42331.509722222225</v>
      </c>
      <c r="I310" s="16" t="s">
        <v>4670</v>
      </c>
      <c r="J310" s="16" t="s">
        <v>4640</v>
      </c>
      <c r="K310" s="16" t="s">
        <v>4672</v>
      </c>
      <c r="L310" s="18" t="e">
        <v>#N/A</v>
      </c>
      <c r="M310" s="18" t="e">
        <v>#N/A</v>
      </c>
      <c r="N310" s="18" t="e">
        <v>#N/A</v>
      </c>
      <c r="O310" s="18" t="e">
        <v>#N/A</v>
      </c>
      <c r="P310" s="18" t="e">
        <v>#N/A</v>
      </c>
      <c r="Q310" s="16" t="s">
        <v>4674</v>
      </c>
      <c r="R310" s="18" t="b">
        <v>1</v>
      </c>
      <c r="S310" s="18" t="b">
        <v>0</v>
      </c>
      <c r="T310" s="12">
        <v>1301.0</v>
      </c>
      <c r="U310" s="16" t="s">
        <v>4646</v>
      </c>
      <c r="V310" s="16" t="s">
        <v>412</v>
      </c>
      <c r="W310" s="51">
        <v>872801.0</v>
      </c>
      <c r="X310" s="51">
        <v>803369.0</v>
      </c>
      <c r="Y310" s="16" t="s">
        <v>844</v>
      </c>
      <c r="Z310" s="16" t="s">
        <v>5379</v>
      </c>
      <c r="AA310" s="16"/>
      <c r="AB310" s="16"/>
      <c r="AC310" s="32" t="str">
        <f>vlookup(A310,Jilian!$1:$1000,30,false)</f>
        <v/>
      </c>
      <c r="AD310" s="32" t="str">
        <f>vlookup($A310,Jilian!$1:$1000,28,false)</f>
        <v>6</v>
      </c>
      <c r="AE310" s="32" t="str">
        <f>vlookup($A310,Jilian!$1:$1000,29,false)</f>
        <v>#children #education #impact</v>
      </c>
      <c r="AF310" s="32" t="str">
        <f>vlookup(I310,'IP addresss'!$2:$1000,3,false)</f>
        <v>North America</v>
      </c>
      <c r="AG310" s="32" t="str">
        <f>vlookup(I310,'IP addresss'!$2:$1000,6,false)</f>
        <v>CA</v>
      </c>
      <c r="AH310" s="32" t="str">
        <f>vlookup(I310,'IP addresss'!$2:$1000,8,false)</f>
        <v>Fullerton</v>
      </c>
      <c r="AI310" s="32" t="str">
        <f>vlookup(I310,'IP addresss'!$2:$1000,10,false)</f>
        <v>33.87030029</v>
      </c>
      <c r="AJ310" s="32" t="str">
        <f>vlookup(I310,'IP addresss'!$2:$1000,11,false)</f>
        <v>-117.9253006</v>
      </c>
      <c r="AK310" s="32" t="str">
        <f>vlookup(A310,MainData_Jackie!$1:$1000,2,false)</f>
        <v>Amanda Applegate</v>
      </c>
      <c r="AL310" s="32" t="str">
        <f>vlookup($A310,MainData_Jackie!$1:$1000,3,false)</f>
        <v>369</v>
      </c>
      <c r="AM310" s="32" t="str">
        <f>vlookup($A310,MainData_Jackie!$1:$1000,4,false)</f>
        <v>66</v>
      </c>
      <c r="AN310" s="32" t="str">
        <f>vlookup($A310,MainData_Jackie!$1:$1000,5,false)</f>
        <v>6</v>
      </c>
      <c r="AO310" s="32" t="str">
        <f>vlookup($A310,MainData_Jackie!$1:$1000,6,false)</f>
        <v>0</v>
      </c>
      <c r="AP310" s="32" t="str">
        <f>vlookup($A310,MainData_Jackie!$1:$1000,7,false)</f>
        <v>0</v>
      </c>
      <c r="AQ310" s="32" t="str">
        <f>vlookup($A310,MainData_Jackie!$1:$1000,8,false)</f>
        <v>0</v>
      </c>
      <c r="AR310" s="32" t="str">
        <f>vlookup($A310,MainData_Jackie!$1:$1000,9,false)</f>
        <v>0</v>
      </c>
      <c r="AS310" s="32" t="str">
        <f>vlookup($A310,MainData_Jackie!$1:$1000,10,false)</f>
        <v>0</v>
      </c>
      <c r="AT310" s="32" t="str">
        <f>vlookup($A310,MainData_Jackie!$1:$1000,11,false)</f>
        <v>0</v>
      </c>
      <c r="AU310" s="32" t="str">
        <f>vlookup($A310,MainData_Jackie!$1:$1000,12,false)</f>
        <v>7</v>
      </c>
      <c r="AV310" s="32" t="str">
        <f>vlookup($A310,MainData_Jackie!$1:$1000,13,false)</f>
        <v>gmail</v>
      </c>
      <c r="AW310" s="32" t="str">
        <f>vlookup($A310,MainData_Jackie!$1:$1000,14,false)</f>
        <v>com</v>
      </c>
      <c r="AX310" s="32" t="str">
        <f>vlookup($A310,MainData_Jackie!$1:$1000,15,false)</f>
        <v>529</v>
      </c>
      <c r="AY310" s="32" t="str">
        <f>vlookup($A310,MainData_Jackie!$1:$1000,16,false)</f>
        <v>female</v>
      </c>
      <c r="AZ310" s="32" t="str">
        <f>vlookup($A310,Ian!309:1308,2,false)</f>
        <v/>
      </c>
      <c r="BA310" s="32" t="str">
        <f>vlookup($A310,Ian!309:1308,3,false)</f>
        <v/>
      </c>
      <c r="BB310" s="32" t="str">
        <f>vlookup($A310,Ian!309:1308,4,false)</f>
        <v/>
      </c>
      <c r="BC310" s="32" t="str">
        <f>vlookup($A310,Ian!309:1308,5,false)</f>
        <v/>
      </c>
      <c r="BD310" s="32" t="str">
        <f>vlookup($A310,Ian!309:1308,6,false)</f>
        <v/>
      </c>
      <c r="BE310" s="32" t="str">
        <f>vlookup($A310,Ian!309:1308,7,false)</f>
        <v/>
      </c>
      <c r="BF310" s="32" t="str">
        <f>vlookup($A310,Ian!309:1308,8,false)</f>
        <v/>
      </c>
      <c r="BG310" s="32" t="str">
        <f>vlookup(A310,SentimentScore!$1:$1000,2,false)</f>
        <v>0.999519</v>
      </c>
      <c r="BH310" s="50" t="str">
        <f>vlookup(A310,'Images with Key'!$1:$1000,32)</f>
        <v>https://s3-external-1.amazonaws.com/offertabs/offer/kxdcce/large/810_56529d8296956-image.jpeg</v>
      </c>
    </row>
    <row r="311">
      <c r="A311" s="12">
        <v>423.0</v>
      </c>
      <c r="B311" s="16" t="s">
        <v>4560</v>
      </c>
      <c r="C311" s="16" t="s">
        <v>4638</v>
      </c>
      <c r="D311" s="18" t="b">
        <v>1</v>
      </c>
      <c r="E311" s="12">
        <v>3.0</v>
      </c>
      <c r="F311" s="12">
        <v>1.0</v>
      </c>
      <c r="G311" s="12">
        <v>2.0</v>
      </c>
      <c r="H311" s="20">
        <v>42331.510416666664</v>
      </c>
      <c r="I311" s="16" t="s">
        <v>4681</v>
      </c>
      <c r="J311" s="16" t="s">
        <v>4640</v>
      </c>
      <c r="K311" s="16" t="s">
        <v>4683</v>
      </c>
      <c r="L311" s="18" t="e">
        <v>#N/A</v>
      </c>
      <c r="M311" s="18" t="e">
        <v>#N/A</v>
      </c>
      <c r="N311" s="18" t="e">
        <v>#N/A</v>
      </c>
      <c r="O311" s="18" t="e">
        <v>#N/A</v>
      </c>
      <c r="P311" s="18" t="e">
        <v>#N/A</v>
      </c>
      <c r="Q311" s="16" t="s">
        <v>4686</v>
      </c>
      <c r="R311" s="18" t="b">
        <v>1</v>
      </c>
      <c r="S311" s="18" t="b">
        <v>0</v>
      </c>
      <c r="T311" s="12">
        <v>1301.0</v>
      </c>
      <c r="U311" s="16" t="s">
        <v>4646</v>
      </c>
      <c r="V311" s="16" t="s">
        <v>412</v>
      </c>
      <c r="W311" s="51">
        <v>872801.0</v>
      </c>
      <c r="X311" s="51">
        <v>803369.0</v>
      </c>
      <c r="Y311" s="16" t="s">
        <v>844</v>
      </c>
      <c r="Z311" s="16" t="s">
        <v>5381</v>
      </c>
      <c r="AA311" s="16"/>
      <c r="AB311" s="16"/>
      <c r="AC311" s="32" t="str">
        <f>vlookup(A311,Jilian!$1:$1000,30,false)</f>
        <v/>
      </c>
      <c r="AD311" s="32" t="str">
        <f>vlookup($A311,Jilian!$1:$1000,28,false)</f>
        <v>6</v>
      </c>
      <c r="AE311" s="32" t="str">
        <f>vlookup($A311,Jilian!$1:$1000,29,false)</f>
        <v>#children #education</v>
      </c>
      <c r="AF311" s="32" t="str">
        <f>vlookup(I311,'IP addresss'!$2:$1000,3,false)</f>
        <v>North America</v>
      </c>
      <c r="AG311" s="32" t="str">
        <f>vlookup(I311,'IP addresss'!$2:$1000,6,false)</f>
        <v>CA</v>
      </c>
      <c r="AH311" s="32" t="str">
        <f>vlookup(I311,'IP addresss'!$2:$1000,8,false)</f>
        <v>Corona</v>
      </c>
      <c r="AI311" s="32" t="str">
        <f>vlookup(I311,'IP addresss'!$2:$1000,10,false)</f>
        <v>33.83119965</v>
      </c>
      <c r="AJ311" s="32" t="str">
        <f>vlookup(I311,'IP addresss'!$2:$1000,11,false)</f>
        <v>-117.6053009</v>
      </c>
      <c r="AK311" s="32" t="str">
        <f>vlookup(A311,MainData_Jackie!$1:$1000,2,false)</f>
        <v>Lexie Martinez</v>
      </c>
      <c r="AL311" s="32" t="str">
        <f>vlookup($A311,MainData_Jackie!$1:$1000,3,false)</f>
        <v>430</v>
      </c>
      <c r="AM311" s="32" t="str">
        <f>vlookup($A311,MainData_Jackie!$1:$1000,4,false)</f>
        <v>71</v>
      </c>
      <c r="AN311" s="32" t="str">
        <f>vlookup($A311,MainData_Jackie!$1:$1000,5,false)</f>
        <v>8</v>
      </c>
      <c r="AO311" s="32" t="str">
        <f>vlookup($A311,MainData_Jackie!$1:$1000,6,false)</f>
        <v>0</v>
      </c>
      <c r="AP311" s="32" t="str">
        <f>vlookup($A311,MainData_Jackie!$1:$1000,7,false)</f>
        <v>0</v>
      </c>
      <c r="AQ311" s="32" t="str">
        <f>vlookup($A311,MainData_Jackie!$1:$1000,8,false)</f>
        <v>0</v>
      </c>
      <c r="AR311" s="32" t="str">
        <f>vlookup($A311,MainData_Jackie!$1:$1000,9,false)</f>
        <v>0</v>
      </c>
      <c r="AS311" s="32" t="str">
        <f>vlookup($A311,MainData_Jackie!$1:$1000,10,false)</f>
        <v>0</v>
      </c>
      <c r="AT311" s="32" t="str">
        <f>vlookup($A311,MainData_Jackie!$1:$1000,11,false)</f>
        <v>0</v>
      </c>
      <c r="AU311" s="32" t="str">
        <f>vlookup($A311,MainData_Jackie!$1:$1000,12,false)</f>
        <v>10</v>
      </c>
      <c r="AV311" s="32" t="str">
        <f>vlookup($A311,MainData_Jackie!$1:$1000,13,false)</f>
        <v>gmail</v>
      </c>
      <c r="AW311" s="32" t="str">
        <f>vlookup($A311,MainData_Jackie!$1:$1000,14,false)</f>
        <v>com</v>
      </c>
      <c r="AX311" s="32" t="str">
        <f>vlookup($A311,MainData_Jackie!$1:$1000,15,false)</f>
        <v>597</v>
      </c>
      <c r="AY311" s="32" t="str">
        <f>vlookup($A311,MainData_Jackie!$1:$1000,16,false)</f>
        <v>female</v>
      </c>
      <c r="AZ311" s="32" t="str">
        <f>vlookup($A311,Ian!310:1309,2,false)</f>
        <v/>
      </c>
      <c r="BA311" s="32" t="str">
        <f>vlookup($A311,Ian!310:1309,3,false)</f>
        <v/>
      </c>
      <c r="BB311" s="32" t="str">
        <f>vlookup($A311,Ian!310:1309,4,false)</f>
        <v/>
      </c>
      <c r="BC311" s="32" t="str">
        <f>vlookup($A311,Ian!310:1309,5,false)</f>
        <v/>
      </c>
      <c r="BD311" s="32" t="str">
        <f>vlookup($A311,Ian!310:1309,6,false)</f>
        <v/>
      </c>
      <c r="BE311" s="32" t="str">
        <f>vlookup($A311,Ian!310:1309,7,false)</f>
        <v/>
      </c>
      <c r="BF311" s="32" t="str">
        <f>vlookup($A311,Ian!310:1309,8,false)</f>
        <v/>
      </c>
      <c r="BG311" s="32" t="str">
        <f>vlookup(A311,SentimentScore!$1:$1000,2,false)</f>
        <v>1</v>
      </c>
      <c r="BH311" s="50" t="str">
        <f>vlookup(A311,'Images with Key'!$1:$1000,32)</f>
        <v>https://s3-external-1.amazonaws.com/offertabs/offer/kxdcce/large/810_56529eda46855-image.jpeg</v>
      </c>
    </row>
    <row r="312">
      <c r="A312" s="12">
        <v>472.0</v>
      </c>
      <c r="B312" s="16" t="s">
        <v>4560</v>
      </c>
      <c r="C312" s="16" t="s">
        <v>5265</v>
      </c>
      <c r="D312" s="18" t="b">
        <v>1</v>
      </c>
      <c r="E312" s="12">
        <v>1.0</v>
      </c>
      <c r="F312" s="12">
        <v>0.0</v>
      </c>
      <c r="G312" s="12">
        <v>1.0</v>
      </c>
      <c r="H312" s="20">
        <v>42326.160416666666</v>
      </c>
      <c r="I312" s="16" t="s">
        <v>5267</v>
      </c>
      <c r="J312" s="16" t="s">
        <v>5268</v>
      </c>
      <c r="K312" s="16" t="s">
        <v>5269</v>
      </c>
      <c r="L312" s="18" t="e">
        <v>#N/A</v>
      </c>
      <c r="M312" s="18" t="e">
        <v>#N/A</v>
      </c>
      <c r="N312" s="18" t="e">
        <v>#N/A</v>
      </c>
      <c r="O312" s="18" t="e">
        <v>#N/A</v>
      </c>
      <c r="P312" s="18" t="e">
        <v>#N/A</v>
      </c>
      <c r="Q312" s="16" t="s">
        <v>5270</v>
      </c>
      <c r="R312" s="18" t="b">
        <v>1</v>
      </c>
      <c r="S312" s="18" t="b">
        <v>1</v>
      </c>
      <c r="T312" s="12">
        <v>2116.0</v>
      </c>
      <c r="U312" s="16" t="s">
        <v>880</v>
      </c>
      <c r="V312" s="16" t="s">
        <v>412</v>
      </c>
      <c r="W312" s="51">
        <v>2376309.0</v>
      </c>
      <c r="X312" s="51">
        <v>2310776.0</v>
      </c>
      <c r="Y312" s="16" t="s">
        <v>5271</v>
      </c>
      <c r="Z312" s="16" t="s">
        <v>5389</v>
      </c>
      <c r="AA312" s="16"/>
      <c r="AB312" s="16"/>
      <c r="AC312" s="32" t="str">
        <f>vlookup(A312,Jilian!$1:$1000,30,false)</f>
        <v/>
      </c>
      <c r="AD312" s="32" t="str">
        <f>vlookup($A312,Jilian!$1:$1000,28,false)</f>
        <v>6</v>
      </c>
      <c r="AE312" s="32" t="str">
        <f>vlookup($A312,Jilian!$1:$1000,29,false)</f>
        <v>#homeless</v>
      </c>
      <c r="AF312" s="32" t="str">
        <f>vlookup(I312,'IP addresss'!$2:$1000,3,false)</f>
        <v>North America</v>
      </c>
      <c r="AG312" s="32" t="str">
        <f>vlookup(I312,'IP addresss'!$2:$1000,6,false)</f>
        <v>ME</v>
      </c>
      <c r="AH312" s="32" t="str">
        <f>vlookup(I312,'IP addresss'!$2:$1000,8,false)</f>
        <v>Winthrop</v>
      </c>
      <c r="AI312" s="32" t="str">
        <f>vlookup(I312,'IP addresss'!$2:$1000,10,false)</f>
        <v>44.31309891</v>
      </c>
      <c r="AJ312" s="32" t="str">
        <f>vlookup(I312,'IP addresss'!$2:$1000,11,false)</f>
        <v>-69.96450043</v>
      </c>
      <c r="AK312" s="32" t="str">
        <f>vlookup(A312,MainData_Jackie!$1:$1000,2,false)</f>
        <v>Grace Thorne</v>
      </c>
      <c r="AL312" s="32" t="str">
        <f>vlookup($A312,MainData_Jackie!$1:$1000,3,false)</f>
        <v>1031</v>
      </c>
      <c r="AM312" s="32" t="str">
        <f>vlookup($A312,MainData_Jackie!$1:$1000,4,false)</f>
        <v>175</v>
      </c>
      <c r="AN312" s="32" t="str">
        <f>vlookup($A312,MainData_Jackie!$1:$1000,5,false)</f>
        <v>25</v>
      </c>
      <c r="AO312" s="32" t="str">
        <f>vlookup($A312,MainData_Jackie!$1:$1000,6,false)</f>
        <v>1</v>
      </c>
      <c r="AP312" s="32" t="str">
        <f>vlookup($A312,MainData_Jackie!$1:$1000,7,false)</f>
        <v>0</v>
      </c>
      <c r="AQ312" s="32" t="str">
        <f>vlookup($A312,MainData_Jackie!$1:$1000,8,false)</f>
        <v>0</v>
      </c>
      <c r="AR312" s="32" t="str">
        <f>vlookup($A312,MainData_Jackie!$1:$1000,9,false)</f>
        <v>0</v>
      </c>
      <c r="AS312" s="32" t="str">
        <f>vlookup($A312,MainData_Jackie!$1:$1000,10,false)</f>
        <v>0</v>
      </c>
      <c r="AT312" s="32" t="str">
        <f>vlookup($A312,MainData_Jackie!$1:$1000,11,false)</f>
        <v>0</v>
      </c>
      <c r="AU312" s="32" t="str">
        <f>vlookup($A312,MainData_Jackie!$1:$1000,12,false)</f>
        <v>20</v>
      </c>
      <c r="AV312" s="32" t="str">
        <f>vlookup($A312,MainData_Jackie!$1:$1000,13,false)</f>
        <v>yahoo</v>
      </c>
      <c r="AW312" s="32" t="str">
        <f>vlookup($A312,MainData_Jackie!$1:$1000,14,false)</f>
        <v>com</v>
      </c>
      <c r="AX312" s="32" t="str">
        <f>vlookup($A312,MainData_Jackie!$1:$1000,15,false)</f>
        <v>1351</v>
      </c>
      <c r="AY312" s="32" t="str">
        <f>vlookup($A312,MainData_Jackie!$1:$1000,16,false)</f>
        <v>female</v>
      </c>
      <c r="AZ312" s="32" t="str">
        <f>vlookup($A312,Ian!311:1310,2,false)</f>
        <v>Grace</v>
      </c>
      <c r="BA312" s="32" t="str">
        <f>vlookup($A312,Ian!311:1310,3,false)</f>
        <v>Thorne</v>
      </c>
      <c r="BB312" s="32" t="str">
        <f>vlookup($A312,Ian!311:1310,4,false)</f>
        <v/>
      </c>
      <c r="BC312" s="32" t="str">
        <f>vlookup($A312,Ian!311:1310,5,false)</f>
        <v/>
      </c>
      <c r="BD312" s="32" t="str">
        <f>vlookup($A312,Ian!311:1310,6,false)</f>
        <v/>
      </c>
      <c r="BE312" s="32" t="str">
        <f>vlookup($A312,Ian!311:1310,7,false)</f>
        <v/>
      </c>
      <c r="BF312" s="32" t="str">
        <f>vlookup($A312,Ian!311:1310,8,false)</f>
        <v/>
      </c>
      <c r="BG312" s="32" t="str">
        <f>vlookup(A312,SentimentScore!$1:$1000,2,false)</f>
        <v>0.999935</v>
      </c>
      <c r="BH312" s="50" t="str">
        <f>vlookup(A312,'Images with Key'!$1:$1000,32)</f>
        <v>https://s3-external-1.amazonaws.com/offertabs/offer/kxdcce/large/810_564e14c8d5ff8-Hope-is-an-anchor.jpg</v>
      </c>
    </row>
    <row r="313">
      <c r="A313" s="12">
        <v>488.0</v>
      </c>
      <c r="B313" s="16" t="s">
        <v>4560</v>
      </c>
      <c r="C313" s="16" t="s">
        <v>5392</v>
      </c>
      <c r="D313" s="18" t="b">
        <v>0</v>
      </c>
      <c r="E313" s="12">
        <v>177.0</v>
      </c>
      <c r="F313" s="12">
        <v>29.0</v>
      </c>
      <c r="G313" s="12">
        <v>148.0</v>
      </c>
      <c r="H313" s="20">
        <v>42314.410416666666</v>
      </c>
      <c r="I313" s="16" t="s">
        <v>5394</v>
      </c>
      <c r="J313" s="16" t="s">
        <v>5396</v>
      </c>
      <c r="K313" s="16" t="s">
        <v>5397</v>
      </c>
      <c r="L313" s="18" t="e">
        <v>#N/A</v>
      </c>
      <c r="M313" s="18" t="e">
        <v>#N/A</v>
      </c>
      <c r="N313" s="18" t="e">
        <v>#N/A</v>
      </c>
      <c r="O313" s="18" t="e">
        <v>#N/A</v>
      </c>
      <c r="P313" s="18" t="e">
        <v>#N/A</v>
      </c>
      <c r="Q313" s="16" t="s">
        <v>5391</v>
      </c>
      <c r="R313" s="18" t="b">
        <v>1</v>
      </c>
      <c r="S313" s="18" t="b">
        <v>1</v>
      </c>
      <c r="T313" s="12">
        <v>1302.0</v>
      </c>
      <c r="U313" s="16" t="s">
        <v>5398</v>
      </c>
      <c r="V313" s="16" t="s">
        <v>412</v>
      </c>
      <c r="W313" s="22"/>
      <c r="X313" s="22"/>
      <c r="Y313" s="22"/>
      <c r="Z313" s="16" t="s">
        <v>5401</v>
      </c>
      <c r="AA313" s="16"/>
      <c r="AB313" s="16"/>
      <c r="AC313" s="32" t="str">
        <f>vlookup(A313,Jilian!$1:$1000,30,false)</f>
        <v/>
      </c>
      <c r="AD313" s="32" t="str">
        <f>vlookup($A313,Jilian!$1:$1000,28,false)</f>
        <v/>
      </c>
      <c r="AE313" s="32" t="str">
        <f>vlookup($A313,Jilian!$1:$1000,29,false)</f>
        <v/>
      </c>
      <c r="AF313" s="32" t="str">
        <f>vlookup(I313,'IP addresss'!$2:$1000,3,false)</f>
        <v>North America</v>
      </c>
      <c r="AG313" s="32" t="str">
        <f>vlookup(I313,'IP addresss'!$2:$1000,6,false)</f>
        <v>DC</v>
      </c>
      <c r="AH313" s="32" t="str">
        <f>vlookup(I313,'IP addresss'!$2:$1000,8,false)</f>
        <v>Washington</v>
      </c>
      <c r="AI313" s="32" t="str">
        <f>vlookup(I313,'IP addresss'!$2:$1000,10,false)</f>
        <v>38.87490082</v>
      </c>
      <c r="AJ313" s="32" t="str">
        <f>vlookup(I313,'IP addresss'!$2:$1000,11,false)</f>
        <v>-77.03250122</v>
      </c>
      <c r="AK313" s="32" t="str">
        <f>vlookup(A313,MainData_Jackie!$1:$1000,2,false)</f>
        <v>Regina Burgher</v>
      </c>
      <c r="AL313" s="32" t="str">
        <f>vlookup($A313,MainData_Jackie!$1:$1000,3,false)</f>
        <v>2809</v>
      </c>
      <c r="AM313" s="32" t="str">
        <f>vlookup($A313,MainData_Jackie!$1:$1000,4,false)</f>
        <v>491</v>
      </c>
      <c r="AN313" s="32" t="str">
        <f>vlookup($A313,MainData_Jackie!$1:$1000,5,false)</f>
        <v>109</v>
      </c>
      <c r="AO313" s="32" t="str">
        <f>vlookup($A313,MainData_Jackie!$1:$1000,6,false)</f>
        <v>1</v>
      </c>
      <c r="AP313" s="32" t="str">
        <f>vlookup($A313,MainData_Jackie!$1:$1000,7,false)</f>
        <v>0</v>
      </c>
      <c r="AQ313" s="32" t="str">
        <f>vlookup($A313,MainData_Jackie!$1:$1000,8,false)</f>
        <v>0</v>
      </c>
      <c r="AR313" s="32" t="str">
        <f>vlookup($A313,MainData_Jackie!$1:$1000,9,false)</f>
        <v>0</v>
      </c>
      <c r="AS313" s="32" t="str">
        <f>vlookup($A313,MainData_Jackie!$1:$1000,10,false)</f>
        <v>0</v>
      </c>
      <c r="AT313" s="32" t="str">
        <f>vlookup($A313,MainData_Jackie!$1:$1000,11,false)</f>
        <v>2</v>
      </c>
      <c r="AU313" s="32" t="str">
        <f>vlookup($A313,MainData_Jackie!$1:$1000,12,false)</f>
        <v>71</v>
      </c>
      <c r="AV313" s="32" t="str">
        <f>vlookup($A313,MainData_Jackie!$1:$1000,13,false)</f>
        <v>gmail</v>
      </c>
      <c r="AW313" s="32" t="str">
        <f>vlookup($A313,MainData_Jackie!$1:$1000,14,false)</f>
        <v>com</v>
      </c>
      <c r="AX313" s="32" t="str">
        <f>vlookup($A313,MainData_Jackie!$1:$1000,15,false)</f>
        <v>3635</v>
      </c>
      <c r="AY313" s="32" t="str">
        <f>vlookup($A313,MainData_Jackie!$1:$1000,16,false)</f>
        <v>female</v>
      </c>
      <c r="AZ313" s="32" t="str">
        <f>vlookup($A313,Ian!312:1311,2,false)</f>
        <v/>
      </c>
      <c r="BA313" s="32" t="str">
        <f>vlookup($A313,Ian!312:1311,3,false)</f>
        <v/>
      </c>
      <c r="BB313" s="32" t="str">
        <f>vlookup($A313,Ian!312:1311,4,false)</f>
        <v/>
      </c>
      <c r="BC313" s="32" t="str">
        <f>vlookup($A313,Ian!312:1311,5,false)</f>
        <v/>
      </c>
      <c r="BD313" s="32" t="str">
        <f>vlookup($A313,Ian!312:1311,6,false)</f>
        <v/>
      </c>
      <c r="BE313" s="32" t="str">
        <f>vlookup($A313,Ian!312:1311,7,false)</f>
        <v/>
      </c>
      <c r="BF313" s="32" t="str">
        <f>vlookup($A313,Ian!312:1311,8,false)</f>
        <v/>
      </c>
      <c r="BG313" s="32" t="str">
        <f>vlookup(A313,SentimentScore!$1:$1000,2,false)</f>
        <v>0.999998</v>
      </c>
      <c r="BH313" s="50" t="str">
        <f>vlookup(A313,'Images with Key'!$1:$1000,32)</f>
        <v>https://s3-external-1.amazonaws.com/offertabs/offer/kxdcce/large/810_5641faf78ecea-lazoneg.jpg</v>
      </c>
    </row>
    <row r="314">
      <c r="A314" s="12">
        <v>511.0</v>
      </c>
      <c r="B314" s="16" t="s">
        <v>4560</v>
      </c>
      <c r="C314" s="16" t="s">
        <v>5404</v>
      </c>
      <c r="D314" s="18" t="b">
        <v>0</v>
      </c>
      <c r="E314" s="12">
        <v>54.0</v>
      </c>
      <c r="F314" s="12">
        <v>18.0</v>
      </c>
      <c r="G314" s="12">
        <v>36.0</v>
      </c>
      <c r="H314" s="20">
        <v>42326.22222222222</v>
      </c>
      <c r="I314" s="16" t="s">
        <v>5406</v>
      </c>
      <c r="J314" s="16" t="s">
        <v>5407</v>
      </c>
      <c r="K314" s="16" t="s">
        <v>5408</v>
      </c>
      <c r="L314" s="18" t="e">
        <v>#N/A</v>
      </c>
      <c r="M314" s="18" t="e">
        <v>#N/A</v>
      </c>
      <c r="N314" s="18" t="e">
        <v>#N/A</v>
      </c>
      <c r="O314" s="18" t="e">
        <v>#N/A</v>
      </c>
      <c r="P314" s="18" t="e">
        <v>#N/A</v>
      </c>
      <c r="Q314" s="16" t="s">
        <v>5403</v>
      </c>
      <c r="R314" s="18" t="b">
        <v>1</v>
      </c>
      <c r="S314" s="18" t="b">
        <v>1</v>
      </c>
      <c r="T314" s="12">
        <v>2460.0</v>
      </c>
      <c r="U314" s="16" t="s">
        <v>5411</v>
      </c>
      <c r="V314" s="16" t="s">
        <v>412</v>
      </c>
      <c r="W314" s="22"/>
      <c r="X314" s="22"/>
      <c r="Y314" s="22"/>
      <c r="Z314" s="16" t="s">
        <v>5425</v>
      </c>
      <c r="AA314" s="16"/>
      <c r="AB314" s="16"/>
      <c r="AC314" s="32" t="str">
        <f>vlookup(A314,Jilian!$1:$1000,30,false)</f>
        <v/>
      </c>
      <c r="AD314" s="32" t="str">
        <f>vlookup($A314,Jilian!$1:$1000,28,false)</f>
        <v/>
      </c>
      <c r="AE314" s="32" t="str">
        <f>vlookup($A314,Jilian!$1:$1000,29,false)</f>
        <v/>
      </c>
      <c r="AF314" s="32" t="str">
        <f>vlookup(I314,'IP addresss'!$2:$1000,3,false)</f>
        <v>North America</v>
      </c>
      <c r="AG314" s="32" t="str">
        <f>vlookup(I314,'IP addresss'!$2:$1000,6,false)</f>
        <v>MA</v>
      </c>
      <c r="AH314" s="32" t="str">
        <f>vlookup(I314,'IP addresss'!$2:$1000,8,false)</f>
        <v>Newton Center</v>
      </c>
      <c r="AI314" s="32" t="str">
        <f>vlookup(I314,'IP addresss'!$2:$1000,10,false)</f>
        <v>42.31370163</v>
      </c>
      <c r="AJ314" s="32" t="str">
        <f>vlookup(I314,'IP addresss'!$2:$1000,11,false)</f>
        <v>-71.19470215</v>
      </c>
      <c r="AK314" s="32" t="str">
        <f>vlookup(A314,MainData_Jackie!$1:$1000,2,false)</f>
        <v>Deb Hemley</v>
      </c>
      <c r="AL314" s="32" t="str">
        <f>vlookup($A314,MainData_Jackie!$1:$1000,3,false)</f>
        <v>6540</v>
      </c>
      <c r="AM314" s="32" t="str">
        <f>vlookup($A314,MainData_Jackie!$1:$1000,4,false)</f>
        <v>1100</v>
      </c>
      <c r="AN314" s="32" t="str">
        <f>vlookup($A314,MainData_Jackie!$1:$1000,5,false)</f>
        <v>313</v>
      </c>
      <c r="AO314" s="32" t="str">
        <f>vlookup($A314,MainData_Jackie!$1:$1000,6,false)</f>
        <v>0</v>
      </c>
      <c r="AP314" s="32" t="str">
        <f>vlookup($A314,MainData_Jackie!$1:$1000,7,false)</f>
        <v>1</v>
      </c>
      <c r="AQ314" s="32" t="str">
        <f>vlookup($A314,MainData_Jackie!$1:$1000,8,false)</f>
        <v>1</v>
      </c>
      <c r="AR314" s="32" t="str">
        <f>vlookup($A314,MainData_Jackie!$1:$1000,9,false)</f>
        <v>0</v>
      </c>
      <c r="AS314" s="32" t="str">
        <f>vlookup($A314,MainData_Jackie!$1:$1000,10,false)</f>
        <v>0</v>
      </c>
      <c r="AT314" s="32" t="str">
        <f>vlookup($A314,MainData_Jackie!$1:$1000,11,false)</f>
        <v>13</v>
      </c>
      <c r="AU314" s="32" t="str">
        <f>vlookup($A314,MainData_Jackie!$1:$1000,12,false)</f>
        <v>194</v>
      </c>
      <c r="AV314" s="32" t="str">
        <f>vlookup($A314,MainData_Jackie!$1:$1000,13,false)</f>
        <v>gmail</v>
      </c>
      <c r="AW314" s="32" t="str">
        <f>vlookup($A314,MainData_Jackie!$1:$1000,14,false)</f>
        <v>com</v>
      </c>
      <c r="AX314" s="32" t="str">
        <f>vlookup($A314,MainData_Jackie!$1:$1000,15,false)</f>
        <v>8653</v>
      </c>
      <c r="AY314" s="32" t="str">
        <f>vlookup($A314,MainData_Jackie!$1:$1000,16,false)</f>
        <v>female</v>
      </c>
      <c r="AZ314" s="32" t="str">
        <f>vlookup($A314,Ian!313:1312,2,false)</f>
        <v/>
      </c>
      <c r="BA314" s="32" t="str">
        <f>vlookup($A314,Ian!313:1312,3,false)</f>
        <v/>
      </c>
      <c r="BB314" s="32" t="str">
        <f>vlookup($A314,Ian!313:1312,4,false)</f>
        <v/>
      </c>
      <c r="BC314" s="32" t="str">
        <f>vlookup($A314,Ian!313:1312,5,false)</f>
        <v/>
      </c>
      <c r="BD314" s="32" t="str">
        <f>vlookup($A314,Ian!313:1312,6,false)</f>
        <v/>
      </c>
      <c r="BE314" s="32" t="str">
        <f>vlookup($A314,Ian!313:1312,7,false)</f>
        <v/>
      </c>
      <c r="BF314" s="32" t="str">
        <f>vlookup($A314,Ian!313:1312,8,false)</f>
        <v/>
      </c>
      <c r="BG314" s="66" t="str">
        <f>vlookup(A314,SentimentScore!$1:$1000,2,false)</f>
        <v>2.00E-15</v>
      </c>
      <c r="BH314" s="50" t="str">
        <f>vlookup(A314,'Images with Key'!$1:$1000,32)</f>
        <v>https://s3-external-1.amazonaws.com/offertabs/offer/kxdcce/large/810_564e1e11acb90-12107799_1638828166359238_5392637822319567532_n1.jpg</v>
      </c>
    </row>
    <row r="315">
      <c r="A315" s="12">
        <v>573.0</v>
      </c>
      <c r="B315" s="16" t="s">
        <v>4560</v>
      </c>
      <c r="C315" s="16" t="s">
        <v>5430</v>
      </c>
      <c r="D315" s="18" t="b">
        <v>0</v>
      </c>
      <c r="E315" s="12">
        <v>119.0</v>
      </c>
      <c r="F315" s="12">
        <v>43.0</v>
      </c>
      <c r="G315" s="12">
        <v>76.0</v>
      </c>
      <c r="H315" s="20">
        <v>42311.83888888889</v>
      </c>
      <c r="I315" s="16" t="s">
        <v>5431</v>
      </c>
      <c r="J315" s="16" t="s">
        <v>5432</v>
      </c>
      <c r="K315" s="16" t="s">
        <v>5433</v>
      </c>
      <c r="L315" s="18" t="e">
        <v>#N/A</v>
      </c>
      <c r="M315" s="18" t="e">
        <v>#N/A</v>
      </c>
      <c r="N315" s="18" t="e">
        <v>#N/A</v>
      </c>
      <c r="O315" s="18" t="e">
        <v>#N/A</v>
      </c>
      <c r="P315" s="18" t="e">
        <v>#N/A</v>
      </c>
      <c r="Q315" s="16" t="s">
        <v>5428</v>
      </c>
      <c r="R315" s="18" t="b">
        <v>1</v>
      </c>
      <c r="S315" s="18" t="b">
        <v>1</v>
      </c>
      <c r="T315" s="12">
        <v>1331.0</v>
      </c>
      <c r="U315" s="16" t="s">
        <v>5435</v>
      </c>
      <c r="V315" s="16" t="s">
        <v>412</v>
      </c>
      <c r="W315" s="22"/>
      <c r="X315" s="22"/>
      <c r="Y315" s="22"/>
      <c r="Z315" s="16" t="s">
        <v>5443</v>
      </c>
      <c r="AA315" s="12">
        <v>1.0</v>
      </c>
      <c r="AB315" s="12">
        <v>1.0</v>
      </c>
      <c r="AC315" s="32" t="str">
        <f>vlookup(A315,Jilian!$1:$1000,30,false)</f>
        <v/>
      </c>
      <c r="AD315" s="32" t="str">
        <f>vlookup($A315,Jilian!$1:$1000,28,false)</f>
        <v>1</v>
      </c>
      <c r="AE315" s="32" t="str">
        <f>vlookup($A315,Jilian!$1:$1000,29,false)</f>
        <v/>
      </c>
      <c r="AF315" s="32" t="str">
        <f>vlookup(I315,'IP addresss'!$2:$1000,3,false)</f>
        <v>North America</v>
      </c>
      <c r="AG315" s="32" t="str">
        <f>vlookup(I315,'IP addresss'!$2:$1000,6,false)</f>
        <v>AZ</v>
      </c>
      <c r="AH315" s="32" t="str">
        <f>vlookup(I315,'IP addresss'!$2:$1000,8,false)</f>
        <v>Scottsdale</v>
      </c>
      <c r="AI315" s="32" t="str">
        <f>vlookup(I315,'IP addresss'!$2:$1000,10,false)</f>
        <v>33.68360138</v>
      </c>
      <c r="AJ315" s="32" t="str">
        <f>vlookup(I315,'IP addresss'!$2:$1000,11,false)</f>
        <v>-111.7350006</v>
      </c>
      <c r="AK315" s="32" t="str">
        <f>vlookup(A315,MainData_Jackie!$1:$1000,2,false)</f>
        <v>Nancy Plasman Otte</v>
      </c>
      <c r="AL315" s="32" t="str">
        <f>vlookup($A315,MainData_Jackie!$1:$1000,3,false)</f>
        <v>6454</v>
      </c>
      <c r="AM315" s="32" t="str">
        <f>vlookup($A315,MainData_Jackie!$1:$1000,4,false)</f>
        <v>1073</v>
      </c>
      <c r="AN315" s="32" t="str">
        <f>vlookup($A315,MainData_Jackie!$1:$1000,5,false)</f>
        <v>245</v>
      </c>
      <c r="AO315" s="32" t="str">
        <f>vlookup($A315,MainData_Jackie!$1:$1000,6,false)</f>
        <v>1</v>
      </c>
      <c r="AP315" s="32" t="str">
        <f>vlookup($A315,MainData_Jackie!$1:$1000,7,false)</f>
        <v>0</v>
      </c>
      <c r="AQ315" s="32" t="str">
        <f>vlookup($A315,MainData_Jackie!$1:$1000,8,false)</f>
        <v>0</v>
      </c>
      <c r="AR315" s="32" t="str">
        <f>vlookup($A315,MainData_Jackie!$1:$1000,9,false)</f>
        <v>0</v>
      </c>
      <c r="AS315" s="32" t="str">
        <f>vlookup($A315,MainData_Jackie!$1:$1000,10,false)</f>
        <v>5</v>
      </c>
      <c r="AT315" s="32" t="str">
        <f>vlookup($A315,MainData_Jackie!$1:$1000,11,false)</f>
        <v>13</v>
      </c>
      <c r="AU315" s="32" t="str">
        <f>vlookup($A315,MainData_Jackie!$1:$1000,12,false)</f>
        <v>128</v>
      </c>
      <c r="AV315" s="32" t="str">
        <f>vlookup($A315,MainData_Jackie!$1:$1000,13,false)</f>
        <v>gmail</v>
      </c>
      <c r="AW315" s="32" t="str">
        <f>vlookup($A315,MainData_Jackie!$1:$1000,14,false)</f>
        <v>com</v>
      </c>
      <c r="AX315" s="32" t="str">
        <f>vlookup($A315,MainData_Jackie!$1:$1000,15,false)</f>
        <v>8427</v>
      </c>
      <c r="AY315" s="32" t="str">
        <f>vlookup($A315,MainData_Jackie!$1:$1000,16,false)</f>
        <v>female</v>
      </c>
      <c r="AZ315" s="32" t="str">
        <f>vlookup($A315,Ian!314:1313,2,false)</f>
        <v/>
      </c>
      <c r="BA315" s="32" t="str">
        <f>vlookup($A315,Ian!314:1313,3,false)</f>
        <v/>
      </c>
      <c r="BB315" s="32" t="str">
        <f>vlookup($A315,Ian!314:1313,4,false)</f>
        <v/>
      </c>
      <c r="BC315" s="32" t="str">
        <f>vlookup($A315,Ian!314:1313,5,false)</f>
        <v/>
      </c>
      <c r="BD315" s="32" t="str">
        <f>vlookup($A315,Ian!314:1313,6,false)</f>
        <v/>
      </c>
      <c r="BE315" s="32" t="str">
        <f>vlookup($A315,Ian!314:1313,7,false)</f>
        <v/>
      </c>
      <c r="BF315" s="32" t="str">
        <f>vlookup($A315,Ian!314:1313,8,false)</f>
        <v/>
      </c>
      <c r="BG315" s="32" t="str">
        <f>vlookup(A315,SentimentScore!$1:$1000,2,false)</f>
        <v>0.55071</v>
      </c>
      <c r="BH315" s="50" t="str">
        <f>vlookup(A315,'Images with Key'!$1:$1000,32)</f>
        <v>https://s3-external-1.amazonaws.com/offertabs/offer/kxdcce/large/810_563c0e6cd3cc7-11998954_946306205434723_4838950620020110844_n.jpg</v>
      </c>
    </row>
    <row r="316">
      <c r="A316" s="12">
        <v>598.0</v>
      </c>
      <c r="B316" s="16" t="s">
        <v>4560</v>
      </c>
      <c r="C316" s="16" t="s">
        <v>5445</v>
      </c>
      <c r="D316" s="18" t="b">
        <v>0</v>
      </c>
      <c r="E316" s="12">
        <v>5.0</v>
      </c>
      <c r="F316" s="12">
        <v>4.0</v>
      </c>
      <c r="G316" s="12">
        <v>1.0</v>
      </c>
      <c r="H316" s="20">
        <v>42313.316666666666</v>
      </c>
      <c r="I316" s="16" t="s">
        <v>5447</v>
      </c>
      <c r="J316" s="16" t="s">
        <v>5448</v>
      </c>
      <c r="K316" s="16" t="s">
        <v>5449</v>
      </c>
      <c r="L316" s="18" t="e">
        <v>#N/A</v>
      </c>
      <c r="M316" s="18" t="e">
        <v>#N/A</v>
      </c>
      <c r="N316" s="18" t="e">
        <v>#N/A</v>
      </c>
      <c r="O316" s="18" t="e">
        <v>#N/A</v>
      </c>
      <c r="P316" s="18" t="e">
        <v>#N/A</v>
      </c>
      <c r="Q316" s="16" t="s">
        <v>5444</v>
      </c>
      <c r="R316" s="18" t="b">
        <v>1</v>
      </c>
      <c r="S316" s="18" t="b">
        <v>1</v>
      </c>
      <c r="T316" s="12">
        <v>1550.0</v>
      </c>
      <c r="U316" s="16" t="s">
        <v>5452</v>
      </c>
      <c r="V316" s="16" t="s">
        <v>412</v>
      </c>
      <c r="W316" s="22"/>
      <c r="X316" s="22"/>
      <c r="Y316" s="22"/>
      <c r="Z316" s="16" t="s">
        <v>5453</v>
      </c>
      <c r="AA316" s="12">
        <v>3.0</v>
      </c>
      <c r="AB316" s="12">
        <v>3.0</v>
      </c>
      <c r="AC316" s="32" t="str">
        <f>vlookup(A316,Jilian!$1:$1000,30,false)</f>
        <v/>
      </c>
      <c r="AD316" s="32" t="str">
        <f>vlookup($A316,Jilian!$1:$1000,28,false)</f>
        <v>3</v>
      </c>
      <c r="AE316" s="32" t="str">
        <f>vlookup($A316,Jilian!$1:$1000,29,false)</f>
        <v/>
      </c>
      <c r="AF316" s="32" t="str">
        <f>vlookup(I316,'IP addresss'!$2:$1000,3,false)</f>
        <v>North America</v>
      </c>
      <c r="AG316" s="32" t="str">
        <f>vlookup(I316,'IP addresss'!$2:$1000,6,false)</f>
        <v>NY</v>
      </c>
      <c r="AH316" s="32" t="str">
        <f>vlookup(I316,'IP addresss'!$2:$1000,8,false)</f>
        <v>Utica</v>
      </c>
      <c r="AI316" s="32" t="str">
        <f>vlookup(I316,'IP addresss'!$2:$1000,10,false)</f>
        <v>43.07440186</v>
      </c>
      <c r="AJ316" s="32" t="str">
        <f>vlookup(I316,'IP addresss'!$2:$1000,11,false)</f>
        <v>-75.21170044</v>
      </c>
      <c r="AK316" s="32" t="str">
        <f>vlookup(A316,MainData_Jackie!$1:$1000,2,false)</f>
        <v>Kristen Usher</v>
      </c>
      <c r="AL316" s="32" t="str">
        <f>vlookup($A316,MainData_Jackie!$1:$1000,3,false)</f>
        <v>3930</v>
      </c>
      <c r="AM316" s="32" t="str">
        <f>vlookup($A316,MainData_Jackie!$1:$1000,4,false)</f>
        <v>664</v>
      </c>
      <c r="AN316" s="32" t="str">
        <f>vlookup($A316,MainData_Jackie!$1:$1000,5,false)</f>
        <v>107</v>
      </c>
      <c r="AO316" s="32" t="str">
        <f>vlookup($A316,MainData_Jackie!$1:$1000,6,false)</f>
        <v>1</v>
      </c>
      <c r="AP316" s="32" t="str">
        <f>vlookup($A316,MainData_Jackie!$1:$1000,7,false)</f>
        <v>0</v>
      </c>
      <c r="AQ316" s="32" t="str">
        <f>vlookup($A316,MainData_Jackie!$1:$1000,8,false)</f>
        <v>0</v>
      </c>
      <c r="AR316" s="32" t="str">
        <f>vlookup($A316,MainData_Jackie!$1:$1000,9,false)</f>
        <v>0</v>
      </c>
      <c r="AS316" s="32" t="str">
        <f>vlookup($A316,MainData_Jackie!$1:$1000,10,false)</f>
        <v>0</v>
      </c>
      <c r="AT316" s="32" t="str">
        <f>vlookup($A316,MainData_Jackie!$1:$1000,11,false)</f>
        <v>2</v>
      </c>
      <c r="AU316" s="32" t="str">
        <f>vlookup($A316,MainData_Jackie!$1:$1000,12,false)</f>
        <v>145</v>
      </c>
      <c r="AV316" s="32" t="str">
        <f>vlookup($A316,MainData_Jackie!$1:$1000,13,false)</f>
        <v>outlook</v>
      </c>
      <c r="AW316" s="32" t="str">
        <f>vlookup($A316,MainData_Jackie!$1:$1000,14,false)</f>
        <v>com</v>
      </c>
      <c r="AX316" s="32" t="str">
        <f>vlookup($A316,MainData_Jackie!$1:$1000,15,false)</f>
        <v>5344</v>
      </c>
      <c r="AY316" s="32" t="str">
        <f>vlookup($A316,MainData_Jackie!$1:$1000,16,false)</f>
        <v>female</v>
      </c>
      <c r="AZ316" s="32" t="str">
        <f>vlookup($A316,Ian!315:1314,2,false)</f>
        <v/>
      </c>
      <c r="BA316" s="32" t="str">
        <f>vlookup($A316,Ian!315:1314,3,false)</f>
        <v/>
      </c>
      <c r="BB316" s="32" t="str">
        <f>vlookup($A316,Ian!315:1314,4,false)</f>
        <v/>
      </c>
      <c r="BC316" s="32" t="str">
        <f>vlookup($A316,Ian!315:1314,5,false)</f>
        <v/>
      </c>
      <c r="BD316" s="32" t="str">
        <f>vlookup($A316,Ian!315:1314,6,false)</f>
        <v/>
      </c>
      <c r="BE316" s="32" t="str">
        <f>vlookup($A316,Ian!315:1314,7,false)</f>
        <v/>
      </c>
      <c r="BF316" s="32" t="str">
        <f>vlookup($A316,Ian!315:1314,8,false)</f>
        <v/>
      </c>
      <c r="BG316" s="66" t="str">
        <f>vlookup(A316,SentimentScore!$1:$1000,2,false)</f>
        <v>8.56E-17</v>
      </c>
      <c r="BH316" s="32" t="str">
        <f>vlookup(A316,'Images with Key'!$1:$1000,32)</f>
        <v/>
      </c>
    </row>
    <row r="317">
      <c r="A317" s="12">
        <v>606.0</v>
      </c>
      <c r="B317" s="16" t="s">
        <v>4560</v>
      </c>
      <c r="C317" s="16" t="s">
        <v>5458</v>
      </c>
      <c r="D317" s="18" t="b">
        <v>0</v>
      </c>
      <c r="E317" s="12">
        <v>2.0</v>
      </c>
      <c r="F317" s="12">
        <v>0.0</v>
      </c>
      <c r="G317" s="12">
        <v>2.0</v>
      </c>
      <c r="H317" s="20">
        <v>42321.98402777778</v>
      </c>
      <c r="I317" s="16" t="s">
        <v>5459</v>
      </c>
      <c r="J317" s="16" t="s">
        <v>5460</v>
      </c>
      <c r="L317" s="18" t="e">
        <v>#N/A</v>
      </c>
      <c r="M317" s="18" t="e">
        <v>#N/A</v>
      </c>
      <c r="N317" s="18" t="e">
        <v>#N/A</v>
      </c>
      <c r="O317" s="18" t="e">
        <v>#N/A</v>
      </c>
      <c r="P317" s="18" t="e">
        <v>#N/A</v>
      </c>
      <c r="Q317" s="16" t="s">
        <v>5456</v>
      </c>
      <c r="R317" s="18" t="b">
        <v>1</v>
      </c>
      <c r="S317" s="18" t="b">
        <v>0</v>
      </c>
      <c r="T317" s="12">
        <v>1843.0</v>
      </c>
      <c r="U317" s="16" t="s">
        <v>480</v>
      </c>
      <c r="V317" s="16" t="s">
        <v>412</v>
      </c>
      <c r="W317" s="22"/>
      <c r="X317" s="22"/>
      <c r="Y317" s="22"/>
      <c r="Z317" s="16" t="s">
        <v>5469</v>
      </c>
      <c r="AA317" s="12">
        <v>1.0</v>
      </c>
      <c r="AB317" s="12">
        <v>1.0</v>
      </c>
      <c r="AC317" s="32" t="str">
        <f>vlookup(A317,Jilian!$1:$1000,30,false)</f>
        <v/>
      </c>
      <c r="AD317" s="32" t="str">
        <f>vlookup($A317,Jilian!$1:$1000,28,false)</f>
        <v>1</v>
      </c>
      <c r="AE317" s="32" t="str">
        <f>vlookup($A317,Jilian!$1:$1000,29,false)</f>
        <v/>
      </c>
      <c r="AF317" s="32" t="str">
        <f>vlookup(I317,'IP addresss'!$2:$1000,3,false)</f>
        <v>North America</v>
      </c>
      <c r="AG317" s="32" t="str">
        <f>vlookup(I317,'IP addresss'!$2:$1000,6,false)</f>
        <v>PA</v>
      </c>
      <c r="AH317" s="32" t="str">
        <f>vlookup(I317,'IP addresss'!$2:$1000,8,false)</f>
        <v>Schnecksville</v>
      </c>
      <c r="AI317" s="32" t="str">
        <f>vlookup(I317,'IP addresss'!$2:$1000,10,false)</f>
        <v>40.67129898</v>
      </c>
      <c r="AJ317" s="32" t="str">
        <f>vlookup(I317,'IP addresss'!$2:$1000,11,false)</f>
        <v>-75.6207962</v>
      </c>
      <c r="AK317" s="32" t="str">
        <f>vlookup(A317,MainData_Jackie!$1:$1000,2,false)</f>
        <v/>
      </c>
      <c r="AL317" s="32" t="str">
        <f>vlookup($A317,MainData_Jackie!$1:$1000,3,false)</f>
        <v>6015</v>
      </c>
      <c r="AM317" s="32" t="str">
        <f>vlookup($A317,MainData_Jackie!$1:$1000,4,false)</f>
        <v>1045</v>
      </c>
      <c r="AN317" s="32" t="str">
        <f>vlookup($A317,MainData_Jackie!$1:$1000,5,false)</f>
        <v>198</v>
      </c>
      <c r="AO317" s="32" t="str">
        <f>vlookup($A317,MainData_Jackie!$1:$1000,6,false)</f>
        <v>0</v>
      </c>
      <c r="AP317" s="32" t="str">
        <f>vlookup($A317,MainData_Jackie!$1:$1000,7,false)</f>
        <v>0</v>
      </c>
      <c r="AQ317" s="32" t="str">
        <f>vlookup($A317,MainData_Jackie!$1:$1000,8,false)</f>
        <v>0</v>
      </c>
      <c r="AR317" s="32" t="str">
        <f>vlookup($A317,MainData_Jackie!$1:$1000,9,false)</f>
        <v>1</v>
      </c>
      <c r="AS317" s="32" t="str">
        <f>vlookup($A317,MainData_Jackie!$1:$1000,10,false)</f>
        <v>0</v>
      </c>
      <c r="AT317" s="32" t="str">
        <f>vlookup($A317,MainData_Jackie!$1:$1000,11,false)</f>
        <v>41</v>
      </c>
      <c r="AU317" s="32" t="str">
        <f>vlookup($A317,MainData_Jackie!$1:$1000,12,false)</f>
        <v>175</v>
      </c>
      <c r="AV317" s="32" t="str">
        <f>vlookup($A317,MainData_Jackie!$1:$1000,13,false)</f>
        <v>me</v>
      </c>
      <c r="AW317" s="32" t="str">
        <f>vlookup($A317,MainData_Jackie!$1:$1000,14,false)</f>
        <v>com</v>
      </c>
      <c r="AX317" s="32" t="str">
        <f>vlookup($A317,MainData_Jackie!$1:$1000,15,false)</f>
        <v>7982</v>
      </c>
      <c r="AY317" s="32" t="str">
        <f>vlookup($A317,MainData_Jackie!$1:$1000,16,false)</f>
        <v>None</v>
      </c>
      <c r="AZ317" s="32" t="str">
        <f>vlookup($A317,Ian!316:1315,2,false)</f>
        <v>Ellen</v>
      </c>
      <c r="BA317" s="32" t="str">
        <f>vlookup($A317,Ian!316:1315,3,false)</f>
        <v>Kalinosky</v>
      </c>
      <c r="BB317" s="32" t="str">
        <f>vlookup($A317,Ian!316:1315,4,false)</f>
        <v>Allentown</v>
      </c>
      <c r="BC317" s="32" t="str">
        <f>vlookup($A317,Ian!316:1315,5,false)</f>
        <v>United States</v>
      </c>
      <c r="BD317" s="32" t="str">
        <f>vlookup($A317,Ian!316:1315,6,false)</f>
        <v>Pennsylvania</v>
      </c>
      <c r="BE317" s="32" t="str">
        <f>vlookup($A317,Ian!316:1315,7,false)</f>
        <v>EWOK Inc</v>
      </c>
      <c r="BF317" s="32" t="str">
        <f>vlookup($A317,Ian!316:1315,8,false)</f>
        <v>Principal Consultant</v>
      </c>
      <c r="BG317" s="32" t="str">
        <f>vlookup(A317,SentimentScore!$1:$1000,2,false)</f>
        <v>#N/A</v>
      </c>
      <c r="BH317" s="50" t="str">
        <f>vlookup(A317,'Images with Key'!$1:$1000,32)</f>
        <v>https://s3-external-1.amazonaws.com/offertabs/offer/kxdcce/large/810_564bdfa61cc2b-IMG_0021.jpg</v>
      </c>
    </row>
    <row r="318">
      <c r="A318" s="12">
        <v>629.0</v>
      </c>
      <c r="B318" s="16" t="s">
        <v>4560</v>
      </c>
      <c r="C318" s="16" t="s">
        <v>5473</v>
      </c>
      <c r="D318" s="18" t="b">
        <v>1</v>
      </c>
      <c r="E318" s="12">
        <v>0.0</v>
      </c>
      <c r="F318" s="12">
        <v>0.0</v>
      </c>
      <c r="G318" s="12">
        <v>0.0</v>
      </c>
      <c r="H318" s="20">
        <v>42310.63958333333</v>
      </c>
      <c r="I318" s="16" t="s">
        <v>5475</v>
      </c>
      <c r="J318" s="16" t="s">
        <v>5476</v>
      </c>
      <c r="K318" s="16" t="s">
        <v>5477</v>
      </c>
      <c r="L318" s="18" t="e">
        <v>#N/A</v>
      </c>
      <c r="M318" s="18" t="e">
        <v>#N/A</v>
      </c>
      <c r="N318" s="18" t="e">
        <v>#N/A</v>
      </c>
      <c r="O318" s="18" t="e">
        <v>#N/A</v>
      </c>
      <c r="P318" s="18" t="e">
        <v>#N/A</v>
      </c>
      <c r="Q318" s="16" t="s">
        <v>5472</v>
      </c>
      <c r="R318" s="18" t="b">
        <v>0</v>
      </c>
      <c r="S318" s="18" t="b">
        <v>0</v>
      </c>
      <c r="T318" s="12">
        <v>2205.0</v>
      </c>
      <c r="U318" s="16" t="s">
        <v>880</v>
      </c>
      <c r="V318" s="16" t="s">
        <v>412</v>
      </c>
      <c r="W318" s="51">
        <v>2263512.0</v>
      </c>
      <c r="X318" s="51">
        <v>2129170.0</v>
      </c>
      <c r="Y318" s="16" t="s">
        <v>5480</v>
      </c>
      <c r="Z318" s="16" t="s">
        <v>5481</v>
      </c>
      <c r="AA318" s="12">
        <v>3.0</v>
      </c>
      <c r="AB318" s="12">
        <v>1.0</v>
      </c>
      <c r="AC318" s="32" t="str">
        <f>vlookup(A318,Jilian!$1:$1000,30,false)</f>
        <v/>
      </c>
      <c r="AD318" s="32" t="str">
        <f>vlookup($A318,Jilian!$1:$1000,28,false)</f>
        <v>1</v>
      </c>
      <c r="AE318" s="32" t="str">
        <f>vlookup($A318,Jilian!$1:$1000,29,false)</f>
        <v/>
      </c>
      <c r="AF318" s="32" t="str">
        <f>vlookup(I318,'IP addresss'!$2:$1000,3,false)</f>
        <v>North America</v>
      </c>
      <c r="AG318" s="32" t="str">
        <f>vlookup(I318,'IP addresss'!$2:$1000,6,false)</f>
        <v>NH</v>
      </c>
      <c r="AH318" s="32" t="str">
        <f>vlookup(I318,'IP addresss'!$2:$1000,8,false)</f>
        <v>Manchester</v>
      </c>
      <c r="AI318" s="32" t="str">
        <f>vlookup(I318,'IP addresss'!$2:$1000,10,false)</f>
        <v>42.9701004</v>
      </c>
      <c r="AJ318" s="32" t="str">
        <f>vlookup(I318,'IP addresss'!$2:$1000,11,false)</f>
        <v>-71.40480042</v>
      </c>
      <c r="AK318" s="32" t="str">
        <f>vlookup(A318,MainData_Jackie!$1:$1000,2,false)</f>
        <v>David Lafond</v>
      </c>
      <c r="AL318" s="32" t="str">
        <f>vlookup($A318,MainData_Jackie!$1:$1000,3,false)</f>
        <v>2464</v>
      </c>
      <c r="AM318" s="32" t="str">
        <f>vlookup($A318,MainData_Jackie!$1:$1000,4,false)</f>
        <v>432</v>
      </c>
      <c r="AN318" s="32" t="str">
        <f>vlookup($A318,MainData_Jackie!$1:$1000,5,false)</f>
        <v>65</v>
      </c>
      <c r="AO318" s="32" t="str">
        <f>vlookup($A318,MainData_Jackie!$1:$1000,6,false)</f>
        <v>0</v>
      </c>
      <c r="AP318" s="32" t="str">
        <f>vlookup($A318,MainData_Jackie!$1:$1000,7,false)</f>
        <v>0</v>
      </c>
      <c r="AQ318" s="32" t="str">
        <f>vlookup($A318,MainData_Jackie!$1:$1000,8,false)</f>
        <v>0</v>
      </c>
      <c r="AR318" s="32" t="str">
        <f>vlookup($A318,MainData_Jackie!$1:$1000,9,false)</f>
        <v>0</v>
      </c>
      <c r="AS318" s="32" t="str">
        <f>vlookup($A318,MainData_Jackie!$1:$1000,10,false)</f>
        <v>0</v>
      </c>
      <c r="AT318" s="32" t="str">
        <f>vlookup($A318,MainData_Jackie!$1:$1000,11,false)</f>
        <v>13</v>
      </c>
      <c r="AU318" s="32" t="str">
        <f>vlookup($A318,MainData_Jackie!$1:$1000,12,false)</f>
        <v>55</v>
      </c>
      <c r="AV318" s="32" t="str">
        <f>vlookup($A318,MainData_Jackie!$1:$1000,13,false)</f>
        <v>yahoo</v>
      </c>
      <c r="AW318" s="32" t="str">
        <f>vlookup($A318,MainData_Jackie!$1:$1000,14,false)</f>
        <v>com</v>
      </c>
      <c r="AX318" s="32" t="str">
        <f>vlookup($A318,MainData_Jackie!$1:$1000,15,false)</f>
        <v>3203</v>
      </c>
      <c r="AY318" s="32" t="str">
        <f>vlookup($A318,MainData_Jackie!$1:$1000,16,false)</f>
        <v>male</v>
      </c>
      <c r="AZ318" s="32" t="str">
        <f>vlookup($A318,Ian!317:1316,2,false)</f>
        <v>David</v>
      </c>
      <c r="BA318" s="32" t="str">
        <f>vlookup($A318,Ian!317:1316,3,false)</f>
        <v>Lafond</v>
      </c>
      <c r="BB318" s="32" t="str">
        <f>vlookup($A318,Ian!317:1316,4,false)</f>
        <v>Manchester</v>
      </c>
      <c r="BC318" s="32" t="str">
        <f>vlookup($A318,Ian!317:1316,5,false)</f>
        <v>United States</v>
      </c>
      <c r="BD318" s="32" t="str">
        <f>vlookup($A318,Ian!317:1316,6,false)</f>
        <v>New Hampshire</v>
      </c>
      <c r="BE318" s="32" t="str">
        <f>vlookup($A318,Ian!317:1316,7,false)</f>
        <v/>
      </c>
      <c r="BF318" s="32" t="str">
        <f>vlookup($A318,Ian!317:1316,8,false)</f>
        <v/>
      </c>
      <c r="BG318" s="32" t="str">
        <f>vlookup(A318,SentimentScore!$1:$1000,2,false)</f>
        <v>1</v>
      </c>
      <c r="BH318" s="50" t="str">
        <f>vlookup(A318,'Images with Key'!$1:$1000,32)</f>
        <v>https://s3-external-1.amazonaws.com/offertabs/offer/kxdcce/large/810_564ebe2191500-NewlogoonlineRockland-County-Color.gif</v>
      </c>
    </row>
    <row r="319">
      <c r="A319" s="12">
        <v>634.0</v>
      </c>
      <c r="B319" s="16" t="s">
        <v>4560</v>
      </c>
      <c r="C319" s="16" t="s">
        <v>1018</v>
      </c>
      <c r="D319" s="18" t="b">
        <v>1</v>
      </c>
      <c r="E319" s="12">
        <v>2.0</v>
      </c>
      <c r="F319" s="12">
        <v>1.0</v>
      </c>
      <c r="G319" s="12">
        <v>1.0</v>
      </c>
      <c r="H319" s="20">
        <v>42314.58888888889</v>
      </c>
      <c r="I319" s="16" t="s">
        <v>5484</v>
      </c>
      <c r="J319" s="16" t="s">
        <v>1020</v>
      </c>
      <c r="K319" s="16" t="s">
        <v>5485</v>
      </c>
      <c r="L319" s="18" t="e">
        <v>#N/A</v>
      </c>
      <c r="M319" s="18" t="e">
        <v>#N/A</v>
      </c>
      <c r="N319" s="18" t="e">
        <v>#N/A</v>
      </c>
      <c r="O319" s="18" t="e">
        <v>#N/A</v>
      </c>
      <c r="P319" s="18" t="e">
        <v>#N/A</v>
      </c>
      <c r="Q319" s="16" t="s">
        <v>5483</v>
      </c>
      <c r="R319" s="18" t="b">
        <v>0</v>
      </c>
      <c r="S319" s="18" t="b">
        <v>0</v>
      </c>
      <c r="T319" s="12">
        <v>1545.0</v>
      </c>
      <c r="U319" s="16" t="s">
        <v>1023</v>
      </c>
      <c r="V319" s="16" t="s">
        <v>412</v>
      </c>
      <c r="W319" s="22"/>
      <c r="X319" s="22"/>
      <c r="Y319" s="22"/>
      <c r="Z319" s="16" t="s">
        <v>5489</v>
      </c>
      <c r="AA319" s="12">
        <v>1.0</v>
      </c>
      <c r="AB319" s="12">
        <v>3.0</v>
      </c>
      <c r="AC319" s="32" t="str">
        <f>vlookup(A319,Jilian!$1:$1000,30,false)</f>
        <v/>
      </c>
      <c r="AD319" s="32" t="str">
        <f>vlookup($A319,Jilian!$1:$1000,28,false)</f>
        <v>3</v>
      </c>
      <c r="AE319" s="32" t="str">
        <f>vlookup($A319,Jilian!$1:$1000,29,false)</f>
        <v/>
      </c>
      <c r="AF319" s="32" t="str">
        <f>vlookup(I319,'IP addresss'!$2:$1000,3,false)</f>
        <v>North America</v>
      </c>
      <c r="AG319" s="32" t="str">
        <f>vlookup(I319,'IP addresss'!$2:$1000,6,false)</f>
        <v>NJ</v>
      </c>
      <c r="AH319" s="32" t="str">
        <f>vlookup(I319,'IP addresss'!$2:$1000,8,false)</f>
        <v>Lake Hiawatha</v>
      </c>
      <c r="AI319" s="32" t="str">
        <f>vlookup(I319,'IP addresss'!$2:$1000,10,false)</f>
        <v>40.88069916</v>
      </c>
      <c r="AJ319" s="32" t="str">
        <f>vlookup(I319,'IP addresss'!$2:$1000,11,false)</f>
        <v>-74.37979889</v>
      </c>
      <c r="AK319" s="32" t="str">
        <f>vlookup(A319,MainData_Jackie!$1:$1000,2,false)</f>
        <v>Surica Mccloe</v>
      </c>
      <c r="AL319" s="32" t="str">
        <f>vlookup($A319,MainData_Jackie!$1:$1000,3,false)</f>
        <v>1005</v>
      </c>
      <c r="AM319" s="32" t="str">
        <f>vlookup($A319,MainData_Jackie!$1:$1000,4,false)</f>
        <v>171</v>
      </c>
      <c r="AN319" s="32" t="str">
        <f>vlookup($A319,MainData_Jackie!$1:$1000,5,false)</f>
        <v>22</v>
      </c>
      <c r="AO319" s="32" t="str">
        <f>vlookup($A319,MainData_Jackie!$1:$1000,6,false)</f>
        <v>0</v>
      </c>
      <c r="AP319" s="32" t="str">
        <f>vlookup($A319,MainData_Jackie!$1:$1000,7,false)</f>
        <v>1</v>
      </c>
      <c r="AQ319" s="32" t="str">
        <f>vlookup($A319,MainData_Jackie!$1:$1000,8,false)</f>
        <v>0</v>
      </c>
      <c r="AR319" s="32" t="str">
        <f>vlookup($A319,MainData_Jackie!$1:$1000,9,false)</f>
        <v>0</v>
      </c>
      <c r="AS319" s="32" t="str">
        <f>vlookup($A319,MainData_Jackie!$1:$1000,10,false)</f>
        <v>2</v>
      </c>
      <c r="AT319" s="32" t="str">
        <f>vlookup($A319,MainData_Jackie!$1:$1000,11,false)</f>
        <v>4</v>
      </c>
      <c r="AU319" s="32" t="str">
        <f>vlookup($A319,MainData_Jackie!$1:$1000,12,false)</f>
        <v>75</v>
      </c>
      <c r="AV319" s="32" t="str">
        <f>vlookup($A319,MainData_Jackie!$1:$1000,13,false)</f>
        <v>gmail</v>
      </c>
      <c r="AW319" s="32" t="str">
        <f>vlookup($A319,MainData_Jackie!$1:$1000,14,false)</f>
        <v>com</v>
      </c>
      <c r="AX319" s="32" t="str">
        <f>vlookup($A319,MainData_Jackie!$1:$1000,15,false)</f>
        <v>1354</v>
      </c>
      <c r="AY319" s="32" t="str">
        <f>vlookup($A319,MainData_Jackie!$1:$1000,16,false)</f>
        <v/>
      </c>
      <c r="AZ319" s="32" t="str">
        <f>vlookup($A319,Ian!318:1317,2,false)</f>
        <v/>
      </c>
      <c r="BA319" s="32" t="str">
        <f>vlookup($A319,Ian!318:1317,3,false)</f>
        <v/>
      </c>
      <c r="BB319" s="32" t="str">
        <f>vlookup($A319,Ian!318:1317,4,false)</f>
        <v/>
      </c>
      <c r="BC319" s="32" t="str">
        <f>vlookup($A319,Ian!318:1317,5,false)</f>
        <v/>
      </c>
      <c r="BD319" s="32" t="str">
        <f>vlookup($A319,Ian!318:1317,6,false)</f>
        <v/>
      </c>
      <c r="BE319" s="32" t="str">
        <f>vlookup($A319,Ian!318:1317,7,false)</f>
        <v/>
      </c>
      <c r="BF319" s="32" t="str">
        <f>vlookup($A319,Ian!318:1317,8,false)</f>
        <v/>
      </c>
      <c r="BG319" s="32" t="str">
        <f>vlookup(A319,SentimentScore!$1:$1000,2,false)</f>
        <v>0.999994</v>
      </c>
      <c r="BH319" s="50" t="str">
        <f>vlookup(A319,'Images with Key'!$1:$1000,32)</f>
        <v>https://s3-external-1.amazonaws.com/offertabs/offer/kxdcce/large/810_5637c37cda23d-DSC_7283.jpg</v>
      </c>
    </row>
    <row r="320">
      <c r="A320" s="12">
        <v>699.0</v>
      </c>
      <c r="B320" s="16" t="s">
        <v>4560</v>
      </c>
      <c r="C320" s="16" t="s">
        <v>5494</v>
      </c>
      <c r="D320" s="18" t="b">
        <v>1</v>
      </c>
      <c r="E320" s="12">
        <v>6.0</v>
      </c>
      <c r="F320" s="12">
        <v>1.0</v>
      </c>
      <c r="G320" s="12">
        <v>5.0</v>
      </c>
      <c r="H320" s="20">
        <v>42313.709027777775</v>
      </c>
      <c r="I320" s="16" t="s">
        <v>5496</v>
      </c>
      <c r="J320" s="16" t="s">
        <v>5497</v>
      </c>
      <c r="K320" s="16" t="s">
        <v>5498</v>
      </c>
      <c r="L320" s="18" t="e">
        <v>#N/A</v>
      </c>
      <c r="M320" s="18" t="e">
        <v>#N/A</v>
      </c>
      <c r="N320" s="18" t="e">
        <v>#N/A</v>
      </c>
      <c r="O320" s="18" t="e">
        <v>#N/A</v>
      </c>
      <c r="P320" s="18" t="e">
        <v>#N/A</v>
      </c>
      <c r="Q320" s="16" t="s">
        <v>5493</v>
      </c>
      <c r="R320" s="18" t="b">
        <v>0</v>
      </c>
      <c r="S320" s="18" t="b">
        <v>1</v>
      </c>
      <c r="T320" s="12">
        <v>2132.0</v>
      </c>
      <c r="U320" s="16" t="s">
        <v>880</v>
      </c>
      <c r="V320" s="16" t="s">
        <v>412</v>
      </c>
      <c r="W320" s="22"/>
      <c r="X320" s="22"/>
      <c r="Y320" s="16" t="s">
        <v>728</v>
      </c>
      <c r="Z320" s="16" t="s">
        <v>5506</v>
      </c>
      <c r="AA320" s="12">
        <v>3.0</v>
      </c>
      <c r="AB320" s="12">
        <v>2.0</v>
      </c>
      <c r="AC320" s="32" t="str">
        <f>vlookup(A320,Jilian!$1:$1000,30,false)</f>
        <v/>
      </c>
      <c r="AD320" s="32" t="str">
        <f>vlookup($A320,Jilian!$1:$1000,28,false)</f>
        <v>2</v>
      </c>
      <c r="AE320" s="32" t="str">
        <f>vlookup($A320,Jilian!$1:$1000,29,false)</f>
        <v/>
      </c>
      <c r="AF320" s="32" t="str">
        <f>vlookup(I320,'IP addresss'!$2:$1000,3,false)</f>
        <v>North America</v>
      </c>
      <c r="AG320" s="32" t="str">
        <f>vlookup(I320,'IP addresss'!$2:$1000,6,false)</f>
        <v>CA</v>
      </c>
      <c r="AH320" s="32" t="str">
        <f>vlookup(I320,'IP addresss'!$2:$1000,8,false)</f>
        <v>Costa Mesa</v>
      </c>
      <c r="AI320" s="32" t="str">
        <f>vlookup(I320,'IP addresss'!$2:$1000,10,false)</f>
        <v>33.6792984</v>
      </c>
      <c r="AJ320" s="32" t="str">
        <f>vlookup(I320,'IP addresss'!$2:$1000,11,false)</f>
        <v>-117.9055023</v>
      </c>
      <c r="AK320" s="32" t="str">
        <f>vlookup(A320,MainData_Jackie!$1:$1000,2,false)</f>
        <v>Abecca Irwin</v>
      </c>
      <c r="AL320" s="32" t="str">
        <f>vlookup($A320,MainData_Jackie!$1:$1000,3,false)</f>
        <v>3213</v>
      </c>
      <c r="AM320" s="32" t="str">
        <f>vlookup($A320,MainData_Jackie!$1:$1000,4,false)</f>
        <v>546</v>
      </c>
      <c r="AN320" s="32" t="str">
        <f>vlookup($A320,MainData_Jackie!$1:$1000,5,false)</f>
        <v>174</v>
      </c>
      <c r="AO320" s="32" t="str">
        <f>vlookup($A320,MainData_Jackie!$1:$1000,6,false)</f>
        <v>1</v>
      </c>
      <c r="AP320" s="32" t="str">
        <f>vlookup($A320,MainData_Jackie!$1:$1000,7,false)</f>
        <v>0</v>
      </c>
      <c r="AQ320" s="32" t="str">
        <f>vlookup($A320,MainData_Jackie!$1:$1000,8,false)</f>
        <v>0</v>
      </c>
      <c r="AR320" s="32" t="str">
        <f>vlookup($A320,MainData_Jackie!$1:$1000,9,false)</f>
        <v>0</v>
      </c>
      <c r="AS320" s="32" t="str">
        <f>vlookup($A320,MainData_Jackie!$1:$1000,10,false)</f>
        <v>0</v>
      </c>
      <c r="AT320" s="32" t="str">
        <f>vlookup($A320,MainData_Jackie!$1:$1000,11,false)</f>
        <v>5</v>
      </c>
      <c r="AU320" s="32" t="str">
        <f>vlookup($A320,MainData_Jackie!$1:$1000,12,false)</f>
        <v>94</v>
      </c>
      <c r="AV320" s="32" t="str">
        <f>vlookup($A320,MainData_Jackie!$1:$1000,13,false)</f>
        <v>yahoo</v>
      </c>
      <c r="AW320" s="32" t="str">
        <f>vlookup($A320,MainData_Jackie!$1:$1000,14,false)</f>
        <v>com</v>
      </c>
      <c r="AX320" s="32" t="str">
        <f>vlookup($A320,MainData_Jackie!$1:$1000,15,false)</f>
        <v>4157</v>
      </c>
      <c r="AY320" s="32" t="str">
        <f>vlookup($A320,MainData_Jackie!$1:$1000,16,false)</f>
        <v/>
      </c>
      <c r="AZ320" s="32" t="str">
        <f>vlookup($A320,Ian!319:1318,2,false)</f>
        <v/>
      </c>
      <c r="BA320" s="32" t="str">
        <f>vlookup($A320,Ian!319:1318,3,false)</f>
        <v/>
      </c>
      <c r="BB320" s="32" t="str">
        <f>vlookup($A320,Ian!319:1318,4,false)</f>
        <v/>
      </c>
      <c r="BC320" s="32" t="str">
        <f>vlookup($A320,Ian!319:1318,5,false)</f>
        <v/>
      </c>
      <c r="BD320" s="32" t="str">
        <f>vlookup($A320,Ian!319:1318,6,false)</f>
        <v/>
      </c>
      <c r="BE320" s="32" t="str">
        <f>vlookup($A320,Ian!319:1318,7,false)</f>
        <v/>
      </c>
      <c r="BF320" s="32" t="str">
        <f>vlookup($A320,Ian!319:1318,8,false)</f>
        <v/>
      </c>
      <c r="BG320" s="32" t="str">
        <f>vlookup(A320,SentimentScore!$1:$1000,2,false)</f>
        <v>1</v>
      </c>
      <c r="BH320" s="32" t="str">
        <f>vlookup(A320,'Images with Key'!$1:$1000,32)</f>
        <v/>
      </c>
    </row>
    <row r="321">
      <c r="A321" s="12">
        <v>737.0</v>
      </c>
      <c r="B321" s="16" t="s">
        <v>4560</v>
      </c>
      <c r="C321" s="16" t="s">
        <v>4451</v>
      </c>
      <c r="D321" s="18" t="b">
        <v>1</v>
      </c>
      <c r="E321" s="12">
        <v>14.0</v>
      </c>
      <c r="F321" s="12">
        <v>1.0</v>
      </c>
      <c r="G321" s="12">
        <v>13.0</v>
      </c>
      <c r="H321" s="20">
        <v>42312.33541666667</v>
      </c>
      <c r="I321" s="16" t="s">
        <v>5511</v>
      </c>
      <c r="J321" s="16" t="s">
        <v>897</v>
      </c>
      <c r="K321" s="16" t="s">
        <v>5512</v>
      </c>
      <c r="L321" s="18" t="e">
        <v>#N/A</v>
      </c>
      <c r="M321" s="18" t="e">
        <v>#N/A</v>
      </c>
      <c r="N321" s="18" t="e">
        <v>#N/A</v>
      </c>
      <c r="O321" s="18" t="e">
        <v>#N/A</v>
      </c>
      <c r="P321" s="18" t="e">
        <v>#N/A</v>
      </c>
      <c r="Q321" s="16" t="s">
        <v>5509</v>
      </c>
      <c r="R321" s="18" t="b">
        <v>0</v>
      </c>
      <c r="S321" s="18" t="b">
        <v>1</v>
      </c>
      <c r="T321" s="12">
        <v>2339.0</v>
      </c>
      <c r="U321" s="16" t="s">
        <v>900</v>
      </c>
      <c r="V321" s="16" t="s">
        <v>412</v>
      </c>
      <c r="W321" s="51">
        <v>801055.0</v>
      </c>
      <c r="X321" s="51">
        <v>771672.0</v>
      </c>
      <c r="Y321" s="16" t="s">
        <v>901</v>
      </c>
      <c r="Z321" s="16" t="s">
        <v>5525</v>
      </c>
      <c r="AA321" s="12">
        <v>1.0</v>
      </c>
      <c r="AB321" s="12">
        <v>2.0</v>
      </c>
      <c r="AC321" s="32" t="str">
        <f>vlookup(A321,Jilian!$1:$1000,30,false)</f>
        <v/>
      </c>
      <c r="AD321" s="32" t="str">
        <f>vlookup($A321,Jilian!$1:$1000,28,false)</f>
        <v>2</v>
      </c>
      <c r="AE321" s="32" t="str">
        <f>vlookup($A321,Jilian!$1:$1000,29,false)</f>
        <v/>
      </c>
      <c r="AF321" s="32" t="str">
        <f>vlookup(I321,'IP addresss'!$2:$1000,3,false)</f>
        <v>North America</v>
      </c>
      <c r="AG321" s="32" t="str">
        <f>vlookup(I321,'IP addresss'!$2:$1000,6,false)</f>
        <v>VA</v>
      </c>
      <c r="AH321" s="32" t="str">
        <f>vlookup(I321,'IP addresss'!$2:$1000,8,false)</f>
        <v>Roanoke</v>
      </c>
      <c r="AI321" s="32" t="str">
        <f>vlookup(I321,'IP addresss'!$2:$1000,10,false)</f>
        <v>37.21409988</v>
      </c>
      <c r="AJ321" s="32" t="str">
        <f>vlookup(I321,'IP addresss'!$2:$1000,11,false)</f>
        <v>-80.0625</v>
      </c>
      <c r="AK321" s="32" t="str">
        <f>vlookup(A321,MainData_Jackie!$1:$1000,2,false)</f>
        <v>Leslie Cason Lindsay</v>
      </c>
      <c r="AL321" s="32" t="str">
        <f>vlookup($A321,MainData_Jackie!$1:$1000,3,false)</f>
        <v>5009</v>
      </c>
      <c r="AM321" s="32" t="str">
        <f>vlookup($A321,MainData_Jackie!$1:$1000,4,false)</f>
        <v>855</v>
      </c>
      <c r="AN321" s="32" t="str">
        <f>vlookup($A321,MainData_Jackie!$1:$1000,5,false)</f>
        <v>128</v>
      </c>
      <c r="AO321" s="32" t="str">
        <f>vlookup($A321,MainData_Jackie!$1:$1000,6,false)</f>
        <v>2</v>
      </c>
      <c r="AP321" s="32" t="str">
        <f>vlookup($A321,MainData_Jackie!$1:$1000,7,false)</f>
        <v>0</v>
      </c>
      <c r="AQ321" s="32" t="str">
        <f>vlookup($A321,MainData_Jackie!$1:$1000,8,false)</f>
        <v>0</v>
      </c>
      <c r="AR321" s="32" t="str">
        <f>vlookup($A321,MainData_Jackie!$1:$1000,9,false)</f>
        <v>0</v>
      </c>
      <c r="AS321" s="32" t="str">
        <f>vlookup($A321,MainData_Jackie!$1:$1000,10,false)</f>
        <v>3</v>
      </c>
      <c r="AT321" s="32" t="str">
        <f>vlookup($A321,MainData_Jackie!$1:$1000,11,false)</f>
        <v>20</v>
      </c>
      <c r="AU321" s="32" t="str">
        <f>vlookup($A321,MainData_Jackie!$1:$1000,12,false)</f>
        <v>102</v>
      </c>
      <c r="AV321" s="32" t="str">
        <f>vlookup($A321,MainData_Jackie!$1:$1000,13,false)</f>
        <v>gmail</v>
      </c>
      <c r="AW321" s="32" t="str">
        <f>vlookup($A321,MainData_Jackie!$1:$1000,14,false)</f>
        <v>com</v>
      </c>
      <c r="AX321" s="32" t="str">
        <f>vlookup($A321,MainData_Jackie!$1:$1000,15,false)</f>
        <v>6639</v>
      </c>
      <c r="AY321" s="32" t="str">
        <f>vlookup($A321,MainData_Jackie!$1:$1000,16,false)</f>
        <v>female</v>
      </c>
      <c r="AZ321" s="32" t="str">
        <f>vlookup($A321,Ian!320:1319,2,false)</f>
        <v/>
      </c>
      <c r="BA321" s="32" t="str">
        <f>vlookup($A321,Ian!320:1319,3,false)</f>
        <v/>
      </c>
      <c r="BB321" s="32" t="str">
        <f>vlookup($A321,Ian!320:1319,4,false)</f>
        <v/>
      </c>
      <c r="BC321" s="32" t="str">
        <f>vlookup($A321,Ian!320:1319,5,false)</f>
        <v/>
      </c>
      <c r="BD321" s="32" t="str">
        <f>vlookup($A321,Ian!320:1319,6,false)</f>
        <v/>
      </c>
      <c r="BE321" s="32" t="str">
        <f>vlookup($A321,Ian!320:1319,7,false)</f>
        <v/>
      </c>
      <c r="BF321" s="32" t="str">
        <f>vlookup($A321,Ian!320:1319,8,false)</f>
        <v/>
      </c>
      <c r="BG321" s="32" t="str">
        <f>vlookup(A321,SentimentScore!$1:$1000,2,false)</f>
        <v>1</v>
      </c>
      <c r="BH321" s="32" t="str">
        <f>vlookup(A321,'Images with Key'!$1:$1000,32)</f>
        <v/>
      </c>
    </row>
    <row r="322">
      <c r="A322" s="12">
        <v>740.0</v>
      </c>
      <c r="B322" s="16" t="s">
        <v>4560</v>
      </c>
      <c r="C322" s="16" t="s">
        <v>4638</v>
      </c>
      <c r="D322" s="18" t="b">
        <v>1</v>
      </c>
      <c r="E322" s="12">
        <v>0.0</v>
      </c>
      <c r="F322" s="12">
        <v>0.0</v>
      </c>
      <c r="G322" s="12">
        <v>0.0</v>
      </c>
      <c r="H322" s="20">
        <v>42331.53611111111</v>
      </c>
      <c r="I322" s="16" t="s">
        <v>5530</v>
      </c>
      <c r="J322" s="16" t="s">
        <v>4640</v>
      </c>
      <c r="K322" s="16" t="s">
        <v>5532</v>
      </c>
      <c r="L322" s="18" t="e">
        <v>#N/A</v>
      </c>
      <c r="M322" s="18" t="e">
        <v>#N/A</v>
      </c>
      <c r="N322" s="18" t="e">
        <v>#N/A</v>
      </c>
      <c r="O322" s="18" t="e">
        <v>#N/A</v>
      </c>
      <c r="P322" s="18" t="e">
        <v>#N/A</v>
      </c>
      <c r="Q322" s="16" t="s">
        <v>5527</v>
      </c>
      <c r="R322" s="18" t="b">
        <v>0</v>
      </c>
      <c r="S322" s="18" t="b">
        <v>0</v>
      </c>
      <c r="T322" s="12">
        <v>1301.0</v>
      </c>
      <c r="U322" s="16" t="s">
        <v>4646</v>
      </c>
      <c r="V322" s="16" t="s">
        <v>412</v>
      </c>
      <c r="W322" s="51">
        <v>872801.0</v>
      </c>
      <c r="X322" s="51">
        <v>803369.0</v>
      </c>
      <c r="Y322" s="16" t="s">
        <v>844</v>
      </c>
      <c r="Z322" s="16" t="s">
        <v>5535</v>
      </c>
      <c r="AA322" s="12">
        <v>3.0</v>
      </c>
      <c r="AB322" s="22"/>
      <c r="AC322" s="32" t="str">
        <f>vlookup(A322,Jilian!$1:$1000,30,false)</f>
        <v/>
      </c>
      <c r="AD322" s="32" t="str">
        <f>vlookup($A322,Jilian!$1:$1000,28,false)</f>
        <v/>
      </c>
      <c r="AE322" s="32" t="str">
        <f>vlookup($A322,Jilian!$1:$1000,29,false)</f>
        <v/>
      </c>
      <c r="AF322" s="32" t="str">
        <f>vlookup(I322,'IP addresss'!$2:$1000,3,false)</f>
        <v>North America</v>
      </c>
      <c r="AG322" s="32" t="str">
        <f>vlookup(I322,'IP addresss'!$2:$1000,6,false)</f>
        <v>CA</v>
      </c>
      <c r="AH322" s="32" t="str">
        <f>vlookup(I322,'IP addresss'!$2:$1000,8,false)</f>
        <v>Fullerton</v>
      </c>
      <c r="AI322" s="32" t="str">
        <f>vlookup(I322,'IP addresss'!$2:$1000,10,false)</f>
        <v>33.87680054</v>
      </c>
      <c r="AJ322" s="32" t="str">
        <f>vlookup(I322,'IP addresss'!$2:$1000,11,false)</f>
        <v>-117.8930969</v>
      </c>
      <c r="AK322" s="32" t="str">
        <f>vlookup(A322,MainData_Jackie!$1:$1000,2,false)</f>
        <v>Cassidy Filpi</v>
      </c>
      <c r="AL322" s="32" t="str">
        <f>vlookup($A322,MainData_Jackie!$1:$1000,3,false)</f>
        <v>677</v>
      </c>
      <c r="AM322" s="32" t="str">
        <f>vlookup($A322,MainData_Jackie!$1:$1000,4,false)</f>
        <v>114</v>
      </c>
      <c r="AN322" s="32" t="str">
        <f>vlookup($A322,MainData_Jackie!$1:$1000,5,false)</f>
        <v>10</v>
      </c>
      <c r="AO322" s="32" t="str">
        <f>vlookup($A322,MainData_Jackie!$1:$1000,6,false)</f>
        <v>0</v>
      </c>
      <c r="AP322" s="32" t="str">
        <f>vlookup($A322,MainData_Jackie!$1:$1000,7,false)</f>
        <v>0</v>
      </c>
      <c r="AQ322" s="32" t="str">
        <f>vlookup($A322,MainData_Jackie!$1:$1000,8,false)</f>
        <v>0</v>
      </c>
      <c r="AR322" s="32" t="str">
        <f>vlookup($A322,MainData_Jackie!$1:$1000,9,false)</f>
        <v>0</v>
      </c>
      <c r="AS322" s="32" t="str">
        <f>vlookup($A322,MainData_Jackie!$1:$1000,10,false)</f>
        <v>0</v>
      </c>
      <c r="AT322" s="32" t="str">
        <f>vlookup($A322,MainData_Jackie!$1:$1000,11,false)</f>
        <v>0</v>
      </c>
      <c r="AU322" s="32" t="str">
        <f>vlookup($A322,MainData_Jackie!$1:$1000,12,false)</f>
        <v>6</v>
      </c>
      <c r="AV322" s="32" t="str">
        <f>vlookup($A322,MainData_Jackie!$1:$1000,13,false)</f>
        <v>aol</v>
      </c>
      <c r="AW322" s="32" t="str">
        <f>vlookup($A322,MainData_Jackie!$1:$1000,14,false)</f>
        <v>com</v>
      </c>
      <c r="AX322" s="32" t="str">
        <f>vlookup($A322,MainData_Jackie!$1:$1000,15,false)</f>
        <v>848</v>
      </c>
      <c r="AY322" s="32" t="str">
        <f>vlookup($A322,MainData_Jackie!$1:$1000,16,false)</f>
        <v>female</v>
      </c>
      <c r="AZ322" s="32" t="str">
        <f>vlookup($A322,Ian!321:1320,2,false)</f>
        <v>Cassidy</v>
      </c>
      <c r="BA322" s="32" t="str">
        <f>vlookup($A322,Ian!321:1320,3,false)</f>
        <v>Filpi</v>
      </c>
      <c r="BB322" s="32" t="str">
        <f>vlookup($A322,Ian!321:1320,4,false)</f>
        <v/>
      </c>
      <c r="BC322" s="32" t="str">
        <f>vlookup($A322,Ian!321:1320,5,false)</f>
        <v/>
      </c>
      <c r="BD322" s="32" t="str">
        <f>vlookup($A322,Ian!321:1320,6,false)</f>
        <v/>
      </c>
      <c r="BE322" s="32" t="str">
        <f>vlookup($A322,Ian!321:1320,7,false)</f>
        <v/>
      </c>
      <c r="BF322" s="32" t="str">
        <f>vlookup($A322,Ian!321:1320,8,false)</f>
        <v/>
      </c>
      <c r="BG322" s="32" t="str">
        <f>vlookup(A322,SentimentScore!$1:$1000,2,false)</f>
        <v>1</v>
      </c>
      <c r="BH322" s="32" t="str">
        <f>vlookup(A322,'Images with Key'!$1:$1000,32)</f>
        <v/>
      </c>
    </row>
    <row r="323">
      <c r="A323" s="12">
        <v>741.0</v>
      </c>
      <c r="B323" s="16" t="s">
        <v>4560</v>
      </c>
      <c r="C323" s="16" t="s">
        <v>4638</v>
      </c>
      <c r="D323" s="18" t="b">
        <v>1</v>
      </c>
      <c r="E323" s="12">
        <v>1.0</v>
      </c>
      <c r="F323" s="12">
        <v>0.0</v>
      </c>
      <c r="G323" s="12">
        <v>1.0</v>
      </c>
      <c r="H323" s="20">
        <v>42331.84722222222</v>
      </c>
      <c r="I323" s="16" t="s">
        <v>5539</v>
      </c>
      <c r="J323" s="16" t="s">
        <v>4640</v>
      </c>
      <c r="K323" s="16" t="s">
        <v>5540</v>
      </c>
      <c r="L323" s="18" t="e">
        <v>#N/A</v>
      </c>
      <c r="M323" s="18" t="e">
        <v>#N/A</v>
      </c>
      <c r="N323" s="18" t="e">
        <v>#N/A</v>
      </c>
      <c r="O323" s="18" t="e">
        <v>#N/A</v>
      </c>
      <c r="P323" s="18" t="e">
        <v>#N/A</v>
      </c>
      <c r="Q323" s="16" t="s">
        <v>5537</v>
      </c>
      <c r="R323" s="18" t="b">
        <v>0</v>
      </c>
      <c r="S323" s="18" t="b">
        <v>0</v>
      </c>
      <c r="T323" s="12">
        <v>1301.0</v>
      </c>
      <c r="U323" s="16" t="s">
        <v>4646</v>
      </c>
      <c r="V323" s="16" t="s">
        <v>412</v>
      </c>
      <c r="W323" s="51">
        <v>872801.0</v>
      </c>
      <c r="X323" s="51">
        <v>803369.0</v>
      </c>
      <c r="Y323" s="16" t="s">
        <v>844</v>
      </c>
      <c r="Z323" s="16" t="s">
        <v>5542</v>
      </c>
      <c r="AA323" s="12">
        <v>1.0</v>
      </c>
      <c r="AB323" s="22"/>
      <c r="AC323" s="32" t="str">
        <f>vlookup(A323,Jilian!$1:$1000,30,false)</f>
        <v/>
      </c>
      <c r="AD323" s="32" t="str">
        <f>vlookup($A323,Jilian!$1:$1000,28,false)</f>
        <v/>
      </c>
      <c r="AE323" s="32" t="str">
        <f>vlookup($A323,Jilian!$1:$1000,29,false)</f>
        <v/>
      </c>
      <c r="AF323" s="32" t="str">
        <f>vlookup(I323,'IP addresss'!$2:$1000,3,false)</f>
        <v>North America</v>
      </c>
      <c r="AG323" s="32" t="str">
        <f>vlookup(I323,'IP addresss'!$2:$1000,6,false)</f>
        <v>CA</v>
      </c>
      <c r="AH323" s="32" t="str">
        <f>vlookup(I323,'IP addresss'!$2:$1000,8,false)</f>
        <v>Chino Hills</v>
      </c>
      <c r="AI323" s="32" t="str">
        <f>vlookup(I323,'IP addresss'!$2:$1000,10,false)</f>
        <v>33.99380112</v>
      </c>
      <c r="AJ323" s="32" t="str">
        <f>vlookup(I323,'IP addresss'!$2:$1000,11,false)</f>
        <v>-117.7589035</v>
      </c>
      <c r="AK323" s="32" t="str">
        <f>vlookup(A323,MainData_Jackie!$1:$1000,2,false)</f>
        <v>Neela Rashidi</v>
      </c>
      <c r="AL323" s="32" t="str">
        <f>vlookup($A323,MainData_Jackie!$1:$1000,3,false)</f>
        <v>342</v>
      </c>
      <c r="AM323" s="32" t="str">
        <f>vlookup($A323,MainData_Jackie!$1:$1000,4,false)</f>
        <v>57</v>
      </c>
      <c r="AN323" s="32" t="str">
        <f>vlookup($A323,MainData_Jackie!$1:$1000,5,false)</f>
        <v>3</v>
      </c>
      <c r="AO323" s="32" t="str">
        <f>vlookup($A323,MainData_Jackie!$1:$1000,6,false)</f>
        <v>0</v>
      </c>
      <c r="AP323" s="32" t="str">
        <f>vlookup($A323,MainData_Jackie!$1:$1000,7,false)</f>
        <v>0</v>
      </c>
      <c r="AQ323" s="32" t="str">
        <f>vlookup($A323,MainData_Jackie!$1:$1000,8,false)</f>
        <v>0</v>
      </c>
      <c r="AR323" s="32" t="str">
        <f>vlookup($A323,MainData_Jackie!$1:$1000,9,false)</f>
        <v>0</v>
      </c>
      <c r="AS323" s="32" t="str">
        <f>vlookup($A323,MainData_Jackie!$1:$1000,10,false)</f>
        <v>0</v>
      </c>
      <c r="AT323" s="32" t="str">
        <f>vlookup($A323,MainData_Jackie!$1:$1000,11,false)</f>
        <v>0</v>
      </c>
      <c r="AU323" s="32" t="str">
        <f>vlookup($A323,MainData_Jackie!$1:$1000,12,false)</f>
        <v>3</v>
      </c>
      <c r="AV323" s="32" t="str">
        <f>vlookup($A323,MainData_Jackie!$1:$1000,13,false)</f>
        <v>yahoo</v>
      </c>
      <c r="AW323" s="32" t="str">
        <f>vlookup($A323,MainData_Jackie!$1:$1000,14,false)</f>
        <v>com</v>
      </c>
      <c r="AX323" s="32" t="str">
        <f>vlookup($A323,MainData_Jackie!$1:$1000,15,false)</f>
        <v>500</v>
      </c>
      <c r="AY323" s="32" t="str">
        <f>vlookup($A323,MainData_Jackie!$1:$1000,16,false)</f>
        <v>female</v>
      </c>
      <c r="AZ323" s="32" t="str">
        <f>vlookup($A323,Ian!322:1321,2,false)</f>
        <v/>
      </c>
      <c r="BA323" s="32" t="str">
        <f>vlookup($A323,Ian!322:1321,3,false)</f>
        <v/>
      </c>
      <c r="BB323" s="32" t="str">
        <f>vlookup($A323,Ian!322:1321,4,false)</f>
        <v/>
      </c>
      <c r="BC323" s="32" t="str">
        <f>vlookup($A323,Ian!322:1321,5,false)</f>
        <v/>
      </c>
      <c r="BD323" s="32" t="str">
        <f>vlookup($A323,Ian!322:1321,6,false)</f>
        <v/>
      </c>
      <c r="BE323" s="32" t="str">
        <f>vlookup($A323,Ian!322:1321,7,false)</f>
        <v/>
      </c>
      <c r="BF323" s="32" t="str">
        <f>vlookup($A323,Ian!322:1321,8,false)</f>
        <v/>
      </c>
      <c r="BG323" s="32" t="str">
        <f>vlookup(A323,SentimentScore!$1:$1000,2,false)</f>
        <v>0.606059</v>
      </c>
      <c r="BH323" s="32" t="str">
        <f>vlookup(A323,'Images with Key'!$1:$1000,32)</f>
        <v/>
      </c>
    </row>
    <row r="324">
      <c r="A324" s="12">
        <v>742.0</v>
      </c>
      <c r="B324" s="16" t="s">
        <v>4560</v>
      </c>
      <c r="C324" s="16" t="s">
        <v>5544</v>
      </c>
      <c r="D324" s="18" t="b">
        <v>1</v>
      </c>
      <c r="E324" s="12">
        <v>0.0</v>
      </c>
      <c r="F324" s="12">
        <v>0.0</v>
      </c>
      <c r="G324" s="12">
        <v>0.0</v>
      </c>
      <c r="H324" s="20">
        <v>42326.57708333333</v>
      </c>
      <c r="I324" s="16" t="s">
        <v>5548</v>
      </c>
      <c r="J324" s="16" t="s">
        <v>5549</v>
      </c>
      <c r="K324" s="16" t="s">
        <v>5550</v>
      </c>
      <c r="L324" s="18" t="e">
        <v>#N/A</v>
      </c>
      <c r="M324" s="18" t="e">
        <v>#N/A</v>
      </c>
      <c r="N324" s="18" t="e">
        <v>#N/A</v>
      </c>
      <c r="O324" s="18" t="e">
        <v>#N/A</v>
      </c>
      <c r="P324" s="18" t="e">
        <v>#N/A</v>
      </c>
      <c r="Q324" s="16" t="s">
        <v>5543</v>
      </c>
      <c r="R324" s="18" t="b">
        <v>0</v>
      </c>
      <c r="S324" s="18" t="b">
        <v>1</v>
      </c>
      <c r="T324" s="12">
        <v>2115.0</v>
      </c>
      <c r="U324" s="16" t="s">
        <v>880</v>
      </c>
      <c r="V324" s="16" t="s">
        <v>412</v>
      </c>
      <c r="W324" s="51">
        <v>428041.0</v>
      </c>
      <c r="X324" s="51">
        <v>323007.0</v>
      </c>
      <c r="Y324" s="16" t="s">
        <v>5552</v>
      </c>
      <c r="Z324" s="16" t="s">
        <v>5555</v>
      </c>
      <c r="AA324" s="12">
        <v>3.0</v>
      </c>
      <c r="AB324" s="12">
        <v>1.0</v>
      </c>
      <c r="AC324" s="32" t="str">
        <f>vlookup(A324,Jilian!$1:$1000,30,false)</f>
        <v/>
      </c>
      <c r="AD324" s="32" t="str">
        <f>vlookup($A324,Jilian!$1:$1000,28,false)</f>
        <v>1</v>
      </c>
      <c r="AE324" s="32" t="str">
        <f>vlookup($A324,Jilian!$1:$1000,29,false)</f>
        <v/>
      </c>
      <c r="AF324" s="32" t="str">
        <f>vlookup(I324,'IP addresss'!$2:$1000,3,false)</f>
        <v>North America</v>
      </c>
      <c r="AG324" s="32" t="str">
        <f>vlookup(I324,'IP addresss'!$2:$1000,6,false)</f>
        <v>MA</v>
      </c>
      <c r="AH324" s="32" t="str">
        <f>vlookup(I324,'IP addresss'!$2:$1000,8,false)</f>
        <v>Boston</v>
      </c>
      <c r="AI324" s="32" t="str">
        <f>vlookup(I324,'IP addresss'!$2:$1000,10,false)</f>
        <v>42.3423996</v>
      </c>
      <c r="AJ324" s="32" t="str">
        <f>vlookup(I324,'IP addresss'!$2:$1000,11,false)</f>
        <v>-71.08779907</v>
      </c>
      <c r="AK324" s="32" t="str">
        <f>vlookup(A324,MainData_Jackie!$1:$1000,2,false)</f>
        <v>Trina Portillo</v>
      </c>
      <c r="AL324" s="32" t="str">
        <f>vlookup($A324,MainData_Jackie!$1:$1000,3,false)</f>
        <v>1125</v>
      </c>
      <c r="AM324" s="32" t="str">
        <f>vlookup($A324,MainData_Jackie!$1:$1000,4,false)</f>
        <v>192</v>
      </c>
      <c r="AN324" s="32" t="str">
        <f>vlookup($A324,MainData_Jackie!$1:$1000,5,false)</f>
        <v>36</v>
      </c>
      <c r="AO324" s="32" t="str">
        <f>vlookup($A324,MainData_Jackie!$1:$1000,6,false)</f>
        <v>1</v>
      </c>
      <c r="AP324" s="32" t="str">
        <f>vlookup($A324,MainData_Jackie!$1:$1000,7,false)</f>
        <v>0</v>
      </c>
      <c r="AQ324" s="32" t="str">
        <f>vlookup($A324,MainData_Jackie!$1:$1000,8,false)</f>
        <v>1</v>
      </c>
      <c r="AR324" s="32" t="str">
        <f>vlookup($A324,MainData_Jackie!$1:$1000,9,false)</f>
        <v>0</v>
      </c>
      <c r="AS324" s="32" t="str">
        <f>vlookup($A324,MainData_Jackie!$1:$1000,10,false)</f>
        <v>1</v>
      </c>
      <c r="AT324" s="32" t="str">
        <f>vlookup($A324,MainData_Jackie!$1:$1000,11,false)</f>
        <v>0</v>
      </c>
      <c r="AU324" s="32" t="str">
        <f>vlookup($A324,MainData_Jackie!$1:$1000,12,false)</f>
        <v>21</v>
      </c>
      <c r="AV324" s="32" t="str">
        <f>vlookup($A324,MainData_Jackie!$1:$1000,13,false)</f>
        <v>maxcourage</v>
      </c>
      <c r="AW324" s="32" t="str">
        <f>vlookup($A324,MainData_Jackie!$1:$1000,14,false)</f>
        <v>org</v>
      </c>
      <c r="AX324" s="32" t="str">
        <f>vlookup($A324,MainData_Jackie!$1:$1000,15,false)</f>
        <v>1457</v>
      </c>
      <c r="AY324" s="32" t="str">
        <f>vlookup($A324,MainData_Jackie!$1:$1000,16,false)</f>
        <v>female</v>
      </c>
      <c r="AZ324" s="32" t="str">
        <f>vlookup($A324,Ian!323:1322,2,false)</f>
        <v/>
      </c>
      <c r="BA324" s="32" t="str">
        <f>vlookup($A324,Ian!323:1322,3,false)</f>
        <v/>
      </c>
      <c r="BB324" s="32" t="str">
        <f>vlookup($A324,Ian!323:1322,4,false)</f>
        <v/>
      </c>
      <c r="BC324" s="32" t="str">
        <f>vlookup($A324,Ian!323:1322,5,false)</f>
        <v/>
      </c>
      <c r="BD324" s="32" t="str">
        <f>vlookup($A324,Ian!323:1322,6,false)</f>
        <v/>
      </c>
      <c r="BE324" s="32" t="str">
        <f>vlookup($A324,Ian!323:1322,7,false)</f>
        <v/>
      </c>
      <c r="BF324" s="32" t="str">
        <f>vlookup($A324,Ian!323:1322,8,false)</f>
        <v/>
      </c>
      <c r="BG324" s="32" t="str">
        <f>vlookup(A324,SentimentScore!$1:$1000,2,false)</f>
        <v>1</v>
      </c>
      <c r="BH324" s="32" t="str">
        <f>vlookup(A324,'Images with Key'!$1:$1000,32)</f>
        <v/>
      </c>
    </row>
    <row r="325">
      <c r="A325" s="12">
        <v>783.0</v>
      </c>
      <c r="B325" s="16" t="s">
        <v>4560</v>
      </c>
      <c r="C325" s="16" t="s">
        <v>5558</v>
      </c>
      <c r="D325" s="18" t="b">
        <v>0</v>
      </c>
      <c r="E325" s="12">
        <v>2.0</v>
      </c>
      <c r="F325" s="12">
        <v>0.0</v>
      </c>
      <c r="G325" s="12">
        <v>2.0</v>
      </c>
      <c r="H325" s="20">
        <v>42319.26666666667</v>
      </c>
      <c r="I325" s="16" t="s">
        <v>5559</v>
      </c>
      <c r="J325" s="16" t="s">
        <v>5560</v>
      </c>
      <c r="K325" s="16" t="s">
        <v>5561</v>
      </c>
      <c r="L325" s="18" t="e">
        <v>#N/A</v>
      </c>
      <c r="M325" s="18" t="e">
        <v>#N/A</v>
      </c>
      <c r="N325" s="18" t="e">
        <v>#N/A</v>
      </c>
      <c r="O325" s="18" t="e">
        <v>#N/A</v>
      </c>
      <c r="P325" s="18" t="e">
        <v>#N/A</v>
      </c>
      <c r="Q325" s="16" t="s">
        <v>5557</v>
      </c>
      <c r="R325" s="18" t="b">
        <v>0</v>
      </c>
      <c r="S325" s="18" t="b">
        <v>0</v>
      </c>
      <c r="T325" s="12">
        <v>2238.0</v>
      </c>
      <c r="U325" s="16" t="s">
        <v>5562</v>
      </c>
      <c r="V325" s="16" t="s">
        <v>412</v>
      </c>
      <c r="W325" s="22"/>
      <c r="X325" s="22"/>
      <c r="Y325" s="22"/>
      <c r="Z325" s="16" t="s">
        <v>5564</v>
      </c>
      <c r="AA325" s="12">
        <v>3.0</v>
      </c>
      <c r="AB325" s="12">
        <v>1.0</v>
      </c>
      <c r="AC325" s="32" t="str">
        <f>vlookup(A325,Jilian!$1:$1000,30,false)</f>
        <v/>
      </c>
      <c r="AD325" s="32" t="str">
        <f>vlookup($A325,Jilian!$1:$1000,28,false)</f>
        <v>1</v>
      </c>
      <c r="AE325" s="32" t="str">
        <f>vlookup($A325,Jilian!$1:$1000,29,false)</f>
        <v/>
      </c>
      <c r="AF325" s="32" t="str">
        <f>vlookup(I325,'IP addresss'!$2:$1000,3,false)</f>
        <v>Africa</v>
      </c>
      <c r="AG325" s="32" t="str">
        <f>vlookup(I325,'IP addresss'!$2:$1000,6,false)</f>
        <v>110</v>
      </c>
      <c r="AH325" s="32" t="str">
        <f>vlookup(I325,'IP addresss'!$2:$1000,8,false)</f>
        <v>Nairobi</v>
      </c>
      <c r="AI325" s="32" t="str">
        <f>vlookup(I325,'IP addresss'!$2:$1000,10,false)</f>
        <v>-1.283300042</v>
      </c>
      <c r="AJ325" s="32" t="str">
        <f>vlookup(I325,'IP addresss'!$2:$1000,11,false)</f>
        <v>36.81669998</v>
      </c>
      <c r="AK325" s="32" t="str">
        <f>vlookup(A325,MainData_Jackie!$1:$1000,2,false)</f>
        <v>Lijoodi Geoffrey Chofu Marconi</v>
      </c>
      <c r="AL325" s="32" t="str">
        <f>vlookup($A325,MainData_Jackie!$1:$1000,3,false)</f>
        <v>344</v>
      </c>
      <c r="AM325" s="32" t="str">
        <f>vlookup($A325,MainData_Jackie!$1:$1000,4,false)</f>
        <v>56</v>
      </c>
      <c r="AN325" s="32" t="str">
        <f>vlookup($A325,MainData_Jackie!$1:$1000,5,false)</f>
        <v>10</v>
      </c>
      <c r="AO325" s="32" t="str">
        <f>vlookup($A325,MainData_Jackie!$1:$1000,6,false)</f>
        <v>0</v>
      </c>
      <c r="AP325" s="32" t="str">
        <f>vlookup($A325,MainData_Jackie!$1:$1000,7,false)</f>
        <v>0</v>
      </c>
      <c r="AQ325" s="32" t="str">
        <f>vlookup($A325,MainData_Jackie!$1:$1000,8,false)</f>
        <v>0</v>
      </c>
      <c r="AR325" s="32" t="str">
        <f>vlookup($A325,MainData_Jackie!$1:$1000,9,false)</f>
        <v>0</v>
      </c>
      <c r="AS325" s="32" t="str">
        <f>vlookup($A325,MainData_Jackie!$1:$1000,10,false)</f>
        <v>0</v>
      </c>
      <c r="AT325" s="32" t="str">
        <f>vlookup($A325,MainData_Jackie!$1:$1000,11,false)</f>
        <v>14</v>
      </c>
      <c r="AU325" s="32" t="str">
        <f>vlookup($A325,MainData_Jackie!$1:$1000,12,false)</f>
        <v>10</v>
      </c>
      <c r="AV325" s="32" t="str">
        <f>vlookup($A325,MainData_Jackie!$1:$1000,13,false)</f>
        <v>jkf</v>
      </c>
      <c r="AW325" s="32" t="str">
        <f>vlookup($A325,MainData_Jackie!$1:$1000,14,false)</f>
        <v>ke</v>
      </c>
      <c r="AX325" s="32" t="str">
        <f>vlookup($A325,MainData_Jackie!$1:$1000,15,false)</f>
        <v>451</v>
      </c>
      <c r="AY325" s="32" t="str">
        <f>vlookup($A325,MainData_Jackie!$1:$1000,16,false)</f>
        <v/>
      </c>
      <c r="AZ325" s="32" t="str">
        <f>vlookup($A325,Ian!324:1323,2,false)</f>
        <v/>
      </c>
      <c r="BA325" s="32" t="str">
        <f>vlookup($A325,Ian!324:1323,3,false)</f>
        <v/>
      </c>
      <c r="BB325" s="32" t="str">
        <f>vlookup($A325,Ian!324:1323,4,false)</f>
        <v/>
      </c>
      <c r="BC325" s="32" t="str">
        <f>vlookup($A325,Ian!324:1323,5,false)</f>
        <v/>
      </c>
      <c r="BD325" s="32" t="str">
        <f>vlookup($A325,Ian!324:1323,6,false)</f>
        <v/>
      </c>
      <c r="BE325" s="32" t="str">
        <f>vlookup($A325,Ian!324:1323,7,false)</f>
        <v/>
      </c>
      <c r="BF325" s="32" t="str">
        <f>vlookup($A325,Ian!324:1323,8,false)</f>
        <v/>
      </c>
      <c r="BG325" s="32" t="str">
        <f>vlookup(A325,SentimentScore!$1:$1000,2,false)</f>
        <v>0.999998</v>
      </c>
      <c r="BH325" s="32" t="str">
        <f>vlookup(A325,'Images with Key'!$1:$1000,32)</f>
        <v/>
      </c>
    </row>
    <row r="326">
      <c r="A326" s="12">
        <v>807.0</v>
      </c>
      <c r="B326" s="16" t="s">
        <v>4560</v>
      </c>
      <c r="C326" s="16" t="s">
        <v>5569</v>
      </c>
      <c r="D326" s="18" t="b">
        <v>0</v>
      </c>
      <c r="E326" s="12">
        <v>1.0</v>
      </c>
      <c r="F326" s="12">
        <v>0.0</v>
      </c>
      <c r="G326" s="12">
        <v>1.0</v>
      </c>
      <c r="H326" s="20">
        <v>42331.60277777778</v>
      </c>
      <c r="I326" s="16" t="s">
        <v>5571</v>
      </c>
      <c r="J326" s="16" t="s">
        <v>5573</v>
      </c>
      <c r="K326" s="16" t="s">
        <v>5575</v>
      </c>
      <c r="L326" s="18" t="e">
        <v>#N/A</v>
      </c>
      <c r="M326" s="18" t="e">
        <v>#N/A</v>
      </c>
      <c r="N326" s="18" t="e">
        <v>#N/A</v>
      </c>
      <c r="O326" s="18" t="e">
        <v>#N/A</v>
      </c>
      <c r="P326" s="18" t="e">
        <v>#N/A</v>
      </c>
      <c r="Q326" s="16" t="s">
        <v>5568</v>
      </c>
      <c r="R326" s="18" t="b">
        <v>0</v>
      </c>
      <c r="S326" s="18" t="b">
        <v>0</v>
      </c>
      <c r="T326" s="12">
        <v>1801.0</v>
      </c>
      <c r="U326" s="16" t="s">
        <v>5577</v>
      </c>
      <c r="V326" s="16" t="s">
        <v>412</v>
      </c>
      <c r="W326" s="22"/>
      <c r="X326" s="22"/>
      <c r="Y326" s="22"/>
      <c r="Z326" s="16" t="s">
        <v>5584</v>
      </c>
      <c r="AA326" s="12">
        <v>1.0</v>
      </c>
      <c r="AB326" s="12">
        <v>4.0</v>
      </c>
      <c r="AC326" s="32" t="str">
        <f>vlookup(A326,Jilian!$1:$1000,30,false)</f>
        <v/>
      </c>
      <c r="AD326" s="32" t="str">
        <f>vlookup($A326,Jilian!$1:$1000,28,false)</f>
        <v>4</v>
      </c>
      <c r="AE326" s="32" t="str">
        <f>vlookup($A326,Jilian!$1:$1000,29,false)</f>
        <v/>
      </c>
      <c r="AF326" s="32" t="str">
        <f>vlookup(I326,'IP addresss'!$2:$1000,3,false)</f>
        <v>North America</v>
      </c>
      <c r="AG326" s="32" t="str">
        <f>vlookup(I326,'IP addresss'!$2:$1000,6,false)</f>
        <v>TN</v>
      </c>
      <c r="AH326" s="32" t="str">
        <f>vlookup(I326,'IP addresss'!$2:$1000,8,false)</f>
        <v>Memphis</v>
      </c>
      <c r="AI326" s="32" t="str">
        <f>vlookup(I326,'IP addresss'!$2:$1000,10,false)</f>
        <v>35.11330032</v>
      </c>
      <c r="AJ326" s="32" t="str">
        <f>vlookup(I326,'IP addresss'!$2:$1000,11,false)</f>
        <v>-89.90209961</v>
      </c>
      <c r="AK326" s="32" t="str">
        <f>vlookup(A326,MainData_Jackie!$1:$1000,2,false)</f>
        <v>John Paul Tetzeli</v>
      </c>
      <c r="AL326" s="32" t="str">
        <f>vlookup($A326,MainData_Jackie!$1:$1000,3,false)</f>
        <v>3309</v>
      </c>
      <c r="AM326" s="32" t="str">
        <f>vlookup($A326,MainData_Jackie!$1:$1000,4,false)</f>
        <v>521</v>
      </c>
      <c r="AN326" s="32" t="str">
        <f>vlookup($A326,MainData_Jackie!$1:$1000,5,false)</f>
        <v>95</v>
      </c>
      <c r="AO326" s="32" t="str">
        <f>vlookup($A326,MainData_Jackie!$1:$1000,6,false)</f>
        <v>0</v>
      </c>
      <c r="AP326" s="32" t="str">
        <f>vlookup($A326,MainData_Jackie!$1:$1000,7,false)</f>
        <v>0</v>
      </c>
      <c r="AQ326" s="32" t="str">
        <f>vlookup($A326,MainData_Jackie!$1:$1000,8,false)</f>
        <v>0</v>
      </c>
      <c r="AR326" s="32" t="str">
        <f>vlookup($A326,MainData_Jackie!$1:$1000,9,false)</f>
        <v>0</v>
      </c>
      <c r="AS326" s="32" t="str">
        <f>vlookup($A326,MainData_Jackie!$1:$1000,10,false)</f>
        <v>2</v>
      </c>
      <c r="AT326" s="32" t="str">
        <f>vlookup($A326,MainData_Jackie!$1:$1000,11,false)</f>
        <v>4</v>
      </c>
      <c r="AU326" s="32" t="str">
        <f>vlookup($A326,MainData_Jackie!$1:$1000,12,false)</f>
        <v>69</v>
      </c>
      <c r="AV326" s="32" t="str">
        <f>vlookup($A326,MainData_Jackie!$1:$1000,13,false)</f>
        <v>bellsouth</v>
      </c>
      <c r="AW326" s="32" t="str">
        <f>vlookup($A326,MainData_Jackie!$1:$1000,14,false)</f>
        <v>net</v>
      </c>
      <c r="AX326" s="32" t="str">
        <f>vlookup($A326,MainData_Jackie!$1:$1000,15,false)</f>
        <v>4365</v>
      </c>
      <c r="AY326" s="32" t="str">
        <f>vlookup($A326,MainData_Jackie!$1:$1000,16,false)</f>
        <v>male</v>
      </c>
      <c r="AZ326" s="32" t="str">
        <f>vlookup($A326,Ian!325:1324,2,false)</f>
        <v>Marta</v>
      </c>
      <c r="BA326" s="32" t="str">
        <f>vlookup($A326,Ian!325:1324,3,false)</f>
        <v>Tetzeli</v>
      </c>
      <c r="BB326" s="32" t="str">
        <f>vlookup($A326,Ian!325:1324,4,false)</f>
        <v/>
      </c>
      <c r="BC326" s="32" t="str">
        <f>vlookup($A326,Ian!325:1324,5,false)</f>
        <v/>
      </c>
      <c r="BD326" s="32" t="str">
        <f>vlookup($A326,Ian!325:1324,6,false)</f>
        <v/>
      </c>
      <c r="BE326" s="32" t="str">
        <f>vlookup($A326,Ian!325:1324,7,false)</f>
        <v/>
      </c>
      <c r="BF326" s="32" t="str">
        <f>vlookup($A326,Ian!325:1324,8,false)</f>
        <v/>
      </c>
      <c r="BG326" s="32" t="str">
        <f>vlookup(A326,SentimentScore!$1:$1000,2,false)</f>
        <v>0.121008</v>
      </c>
      <c r="BH326" s="32" t="str">
        <f>vlookup(A326,'Images with Key'!$1:$1000,32)</f>
        <v/>
      </c>
    </row>
    <row r="327">
      <c r="A327" s="12">
        <v>809.0</v>
      </c>
      <c r="B327" s="16" t="s">
        <v>4560</v>
      </c>
      <c r="C327" s="16" t="s">
        <v>5588</v>
      </c>
      <c r="D327" s="18" t="b">
        <v>0</v>
      </c>
      <c r="E327" s="12">
        <v>0.0</v>
      </c>
      <c r="F327" s="12">
        <v>0.0</v>
      </c>
      <c r="G327" s="12">
        <v>0.0</v>
      </c>
      <c r="H327" s="20">
        <v>42330.549305555556</v>
      </c>
      <c r="I327" s="16" t="s">
        <v>5590</v>
      </c>
      <c r="J327" s="16" t="s">
        <v>5591</v>
      </c>
      <c r="K327" s="16" t="s">
        <v>5592</v>
      </c>
      <c r="L327" s="18" t="e">
        <v>#N/A</v>
      </c>
      <c r="M327" s="18" t="e">
        <v>#N/A</v>
      </c>
      <c r="N327" s="18" t="e">
        <v>#N/A</v>
      </c>
      <c r="O327" s="18" t="e">
        <v>#N/A</v>
      </c>
      <c r="P327" s="18" t="e">
        <v>#N/A</v>
      </c>
      <c r="Q327" s="16" t="s">
        <v>5587</v>
      </c>
      <c r="R327" s="18" t="b">
        <v>0</v>
      </c>
      <c r="S327" s="18" t="b">
        <v>0</v>
      </c>
      <c r="T327" s="12">
        <v>2111.0</v>
      </c>
      <c r="U327" s="16" t="s">
        <v>880</v>
      </c>
      <c r="V327" s="16" t="s">
        <v>412</v>
      </c>
      <c r="W327" s="22"/>
      <c r="X327" s="22"/>
      <c r="Y327" s="22"/>
      <c r="Z327" s="16" t="s">
        <v>5595</v>
      </c>
      <c r="AA327" s="12">
        <v>3.0</v>
      </c>
      <c r="AB327" s="12">
        <v>1.0</v>
      </c>
      <c r="AC327" s="32" t="str">
        <f>vlookup(A327,Jilian!$1:$1000,30,false)</f>
        <v/>
      </c>
      <c r="AD327" s="32" t="str">
        <f>vlookup($A327,Jilian!$1:$1000,28,false)</f>
        <v>1</v>
      </c>
      <c r="AE327" s="32" t="str">
        <f>vlookup($A327,Jilian!$1:$1000,29,false)</f>
        <v/>
      </c>
      <c r="AF327" s="32" t="str">
        <f>vlookup(I327,'IP addresss'!$2:$1000,3,false)</f>
        <v>North America</v>
      </c>
      <c r="AG327" s="32" t="str">
        <f>vlookup(I327,'IP addresss'!$2:$1000,6,false)</f>
        <v>MA</v>
      </c>
      <c r="AH327" s="32" t="str">
        <f>vlookup(I327,'IP addresss'!$2:$1000,8,false)</f>
        <v>Shelburne Falls</v>
      </c>
      <c r="AI327" s="32" t="str">
        <f>vlookup(I327,'IP addresss'!$2:$1000,10,false)</f>
        <v>42.60110092</v>
      </c>
      <c r="AJ327" s="32" t="str">
        <f>vlookup(I327,'IP addresss'!$2:$1000,11,false)</f>
        <v>-72.73269653</v>
      </c>
      <c r="AK327" s="32" t="str">
        <f>vlookup(A327,MainData_Jackie!$1:$1000,2,false)</f>
        <v>Gisele Litalien</v>
      </c>
      <c r="AL327" s="32" t="str">
        <f>vlookup($A327,MainData_Jackie!$1:$1000,3,false)</f>
        <v>1019</v>
      </c>
      <c r="AM327" s="32" t="str">
        <f>vlookup($A327,MainData_Jackie!$1:$1000,4,false)</f>
        <v>161</v>
      </c>
      <c r="AN327" s="32" t="str">
        <f>vlookup($A327,MainData_Jackie!$1:$1000,5,false)</f>
        <v>20</v>
      </c>
      <c r="AO327" s="32" t="str">
        <f>vlookup($A327,MainData_Jackie!$1:$1000,6,false)</f>
        <v>0</v>
      </c>
      <c r="AP327" s="32" t="str">
        <f>vlookup($A327,MainData_Jackie!$1:$1000,7,false)</f>
        <v>0</v>
      </c>
      <c r="AQ327" s="32" t="str">
        <f>vlookup($A327,MainData_Jackie!$1:$1000,8,false)</f>
        <v>0</v>
      </c>
      <c r="AR327" s="32" t="str">
        <f>vlookup($A327,MainData_Jackie!$1:$1000,9,false)</f>
        <v>0</v>
      </c>
      <c r="AS327" s="32" t="str">
        <f>vlookup($A327,MainData_Jackie!$1:$1000,10,false)</f>
        <v>0</v>
      </c>
      <c r="AT327" s="32" t="str">
        <f>vlookup($A327,MainData_Jackie!$1:$1000,11,false)</f>
        <v>6</v>
      </c>
      <c r="AU327" s="32" t="str">
        <f>vlookup($A327,MainData_Jackie!$1:$1000,12,false)</f>
        <v>20</v>
      </c>
      <c r="AV327" s="32" t="str">
        <f>vlookup($A327,MainData_Jackie!$1:$1000,13,false)</f>
        <v>nmhschool</v>
      </c>
      <c r="AW327" s="32" t="str">
        <f>vlookup($A327,MainData_Jackie!$1:$1000,14,false)</f>
        <v>org</v>
      </c>
      <c r="AX327" s="32" t="str">
        <f>vlookup($A327,MainData_Jackie!$1:$1000,15,false)</f>
        <v>1389</v>
      </c>
      <c r="AY327" s="32" t="str">
        <f>vlookup($A327,MainData_Jackie!$1:$1000,16,false)</f>
        <v>female</v>
      </c>
      <c r="AZ327" s="32" t="str">
        <f>vlookup($A327,Ian!326:1325,2,false)</f>
        <v>Gisele</v>
      </c>
      <c r="BA327" s="32" t="str">
        <f>vlookup($A327,Ian!326:1325,3,false)</f>
        <v>Litalien</v>
      </c>
      <c r="BB327" s="32" t="str">
        <f>vlookup($A327,Ian!326:1325,4,false)</f>
        <v/>
      </c>
      <c r="BC327" s="32" t="str">
        <f>vlookup($A327,Ian!326:1325,5,false)</f>
        <v/>
      </c>
      <c r="BD327" s="32" t="str">
        <f>vlookup($A327,Ian!326:1325,6,false)</f>
        <v/>
      </c>
      <c r="BE327" s="32" t="str">
        <f>vlookup($A327,Ian!326:1325,7,false)</f>
        <v/>
      </c>
      <c r="BF327" s="32" t="str">
        <f>vlookup($A327,Ian!326:1325,8,false)</f>
        <v/>
      </c>
      <c r="BG327" s="32" t="str">
        <f>vlookup(A327,SentimentScore!$1:$1000,2,false)</f>
        <v>0.949175</v>
      </c>
      <c r="BH327" s="50" t="str">
        <f>vlookup(A327,'Images with Key'!$1:$1000,32)</f>
        <v>https://s3-external-1.amazonaws.com/offertabs/offer/kxdcce/large/810_5637db064c70e-Raew3kids.jpg</v>
      </c>
    </row>
    <row r="328">
      <c r="A328" s="12">
        <v>35.0</v>
      </c>
      <c r="B328" s="16" t="s">
        <v>4560</v>
      </c>
      <c r="C328" s="16" t="s">
        <v>640</v>
      </c>
      <c r="D328" s="18" t="b">
        <v>1</v>
      </c>
      <c r="E328" s="12">
        <v>0.0</v>
      </c>
      <c r="F328" s="12">
        <v>0.0</v>
      </c>
      <c r="G328" s="12">
        <v>0.0</v>
      </c>
      <c r="H328" s="20">
        <v>42313.33819444444</v>
      </c>
      <c r="I328" s="16" t="s">
        <v>641</v>
      </c>
      <c r="J328" s="16" t="s">
        <v>642</v>
      </c>
      <c r="K328" s="16" t="s">
        <v>643</v>
      </c>
      <c r="L328" s="18" t="e">
        <v>#N/A</v>
      </c>
      <c r="M328" s="18" t="e">
        <v>#N/A</v>
      </c>
      <c r="N328" s="18" t="e">
        <v>#N/A</v>
      </c>
      <c r="O328" s="18" t="e">
        <v>#N/A</v>
      </c>
      <c r="P328" s="18" t="e">
        <v>#N/A</v>
      </c>
      <c r="Q328" s="16" t="s">
        <v>644</v>
      </c>
      <c r="R328" s="18" t="b">
        <v>1</v>
      </c>
      <c r="S328" s="18" t="b">
        <v>0</v>
      </c>
      <c r="T328" s="12">
        <v>20741.0</v>
      </c>
      <c r="U328" s="16" t="s">
        <v>645</v>
      </c>
      <c r="V328" s="16" t="s">
        <v>646</v>
      </c>
      <c r="W328" s="22"/>
      <c r="X328" s="22"/>
      <c r="Y328" s="16" t="s">
        <v>647</v>
      </c>
      <c r="Z328" s="16" t="s">
        <v>5599</v>
      </c>
      <c r="AA328" s="12">
        <v>1.0</v>
      </c>
      <c r="AB328" s="12">
        <v>2.0</v>
      </c>
      <c r="AC328" s="32" t="str">
        <f>vlookup(A328,Jilian!$1:$1000,30,false)</f>
        <v/>
      </c>
      <c r="AD328" s="32" t="str">
        <f>vlookup($A328,Jilian!$1:$1000,28,false)</f>
        <v>2</v>
      </c>
      <c r="AE328" s="32" t="str">
        <f>vlookup($A328,Jilian!$1:$1000,29,false)</f>
        <v/>
      </c>
      <c r="AF328" s="32" t="str">
        <f>vlookup(I328,'IP addresss'!$2:$1000,3,false)</f>
        <v>North America</v>
      </c>
      <c r="AG328" s="32" t="str">
        <f>vlookup(I328,'IP addresss'!$2:$1000,6,false)</f>
        <v>VA</v>
      </c>
      <c r="AH328" s="32" t="str">
        <f>vlookup(I328,'IP addresss'!$2:$1000,8,false)</f>
        <v>Richmond</v>
      </c>
      <c r="AI328" s="32" t="str">
        <f>vlookup(I328,'IP addresss'!$2:$1000,10,false)</f>
        <v>37.62730026</v>
      </c>
      <c r="AJ328" s="32" t="str">
        <f>vlookup(I328,'IP addresss'!$2:$1000,11,false)</f>
        <v>-77.54370117</v>
      </c>
      <c r="AK328" s="32" t="str">
        <f>vlookup(A328,MainData_Jackie!$1:$1000,2,false)</f>
        <v>Priti Gosar-Patil</v>
      </c>
      <c r="AL328" s="32" t="str">
        <f>vlookup($A328,MainData_Jackie!$1:$1000,3,false)</f>
        <v>2122</v>
      </c>
      <c r="AM328" s="32" t="str">
        <f>vlookup($A328,MainData_Jackie!$1:$1000,4,false)</f>
        <v>353</v>
      </c>
      <c r="AN328" s="32" t="str">
        <f>vlookup($A328,MainData_Jackie!$1:$1000,5,false)</f>
        <v>75</v>
      </c>
      <c r="AO328" s="32" t="str">
        <f>vlookup($A328,MainData_Jackie!$1:$1000,6,false)</f>
        <v>0</v>
      </c>
      <c r="AP328" s="32" t="str">
        <f>vlookup($A328,MainData_Jackie!$1:$1000,7,false)</f>
        <v>0</v>
      </c>
      <c r="AQ328" s="32" t="str">
        <f>vlookup($A328,MainData_Jackie!$1:$1000,8,false)</f>
        <v>0</v>
      </c>
      <c r="AR328" s="32" t="str">
        <f>vlookup($A328,MainData_Jackie!$1:$1000,9,false)</f>
        <v>0</v>
      </c>
      <c r="AS328" s="32" t="str">
        <f>vlookup($A328,MainData_Jackie!$1:$1000,10,false)</f>
        <v>2</v>
      </c>
      <c r="AT328" s="32" t="str">
        <f>vlookup($A328,MainData_Jackie!$1:$1000,11,false)</f>
        <v>8</v>
      </c>
      <c r="AU328" s="32" t="str">
        <f>vlookup($A328,MainData_Jackie!$1:$1000,12,false)</f>
        <v>36</v>
      </c>
      <c r="AV328" s="32" t="str">
        <f>vlookup($A328,MainData_Jackie!$1:$1000,13,false)</f>
        <v>yahoo</v>
      </c>
      <c r="AW328" s="32" t="str">
        <f>vlookup($A328,MainData_Jackie!$1:$1000,14,false)</f>
        <v>com</v>
      </c>
      <c r="AX328" s="32" t="str">
        <f>vlookup($A328,MainData_Jackie!$1:$1000,15,false)</f>
        <v>2934</v>
      </c>
      <c r="AY328" s="32" t="str">
        <f>vlookup($A328,MainData_Jackie!$1:$1000,16,false)</f>
        <v>female</v>
      </c>
      <c r="AZ328" s="32" t="str">
        <f>vlookup($A328,Ian!327:1326,2,false)</f>
        <v>#N/A</v>
      </c>
      <c r="BA328" s="32" t="str">
        <f>vlookup($A328,Ian!327:1326,3,false)</f>
        <v>#N/A</v>
      </c>
      <c r="BB328" s="32" t="str">
        <f>vlookup($A328,Ian!327:1326,4,false)</f>
        <v>#N/A</v>
      </c>
      <c r="BC328" s="32" t="str">
        <f>vlookup($A328,Ian!327:1326,5,false)</f>
        <v>#N/A</v>
      </c>
      <c r="BD328" s="32" t="str">
        <f>vlookup($A328,Ian!327:1326,6,false)</f>
        <v>#N/A</v>
      </c>
      <c r="BE328" s="32" t="str">
        <f>vlookup($A328,Ian!327:1326,7,false)</f>
        <v>#N/A</v>
      </c>
      <c r="BF328" s="32" t="str">
        <f>vlookup($A328,Ian!327:1326,8,false)</f>
        <v>#N/A</v>
      </c>
      <c r="BG328" s="32" t="str">
        <f>vlookup(A328,SentimentScore!$1:$1000,2,false)</f>
        <v>0.983274</v>
      </c>
      <c r="BH328" s="50" t="str">
        <f>vlookup(A328,'Images with Key'!$1:$1000,32)</f>
        <v>https://s3-external-1.amazonaws.com/offertabs/offer/kxdcce/large/810_56515dc57cac7-DFL-web-logo-1.png</v>
      </c>
    </row>
    <row r="329">
      <c r="A329" s="12">
        <v>132.0</v>
      </c>
      <c r="B329" s="16" t="s">
        <v>4560</v>
      </c>
      <c r="C329" s="16" t="s">
        <v>1590</v>
      </c>
      <c r="D329" s="18" t="b">
        <v>1</v>
      </c>
      <c r="E329" s="12">
        <v>1.0</v>
      </c>
      <c r="F329" s="12">
        <v>0.0</v>
      </c>
      <c r="G329" s="12">
        <v>1.0</v>
      </c>
      <c r="H329" s="20">
        <v>42332.288194444445</v>
      </c>
      <c r="I329" s="16" t="s">
        <v>1591</v>
      </c>
      <c r="J329" s="16" t="s">
        <v>1592</v>
      </c>
      <c r="K329" s="16" t="s">
        <v>1593</v>
      </c>
      <c r="L329" s="18" t="e">
        <v>#N/A</v>
      </c>
      <c r="M329" s="18" t="e">
        <v>#N/A</v>
      </c>
      <c r="N329" s="18" t="e">
        <v>#N/A</v>
      </c>
      <c r="O329" s="18" t="e">
        <v>#N/A</v>
      </c>
      <c r="P329" s="18" t="e">
        <v>#N/A</v>
      </c>
      <c r="Q329" s="16" t="s">
        <v>1594</v>
      </c>
      <c r="R329" s="18" t="b">
        <v>1</v>
      </c>
      <c r="S329" s="18" t="b">
        <v>1</v>
      </c>
      <c r="T329" s="12">
        <v>20740.0</v>
      </c>
      <c r="U329" s="16" t="s">
        <v>1595</v>
      </c>
      <c r="V329" s="16" t="s">
        <v>646</v>
      </c>
      <c r="W329" s="22"/>
      <c r="X329" s="22"/>
      <c r="Y329" s="16" t="s">
        <v>706</v>
      </c>
      <c r="Z329" s="16" t="s">
        <v>5603</v>
      </c>
      <c r="AA329" s="16"/>
      <c r="AB329" s="16"/>
      <c r="AC329" s="32" t="str">
        <f>vlookup(A329,Jilian!$1:$1000,30,false)</f>
        <v/>
      </c>
      <c r="AD329" s="32" t="str">
        <f>vlookup($A329,Jilian!$1:$1000,28,false)</f>
        <v>2</v>
      </c>
      <c r="AE329" s="32" t="str">
        <f>vlookup($A329,Jilian!$1:$1000,29,false)</f>
        <v>#homeless #children</v>
      </c>
      <c r="AF329" s="32" t="str">
        <f>vlookup(I329,'IP addresss'!$2:$1000,3,false)</f>
        <v>North America</v>
      </c>
      <c r="AG329" s="32" t="str">
        <f>vlookup(I329,'IP addresss'!$2:$1000,6,false)</f>
        <v>TX</v>
      </c>
      <c r="AH329" s="32" t="str">
        <f>vlookup(I329,'IP addresss'!$2:$1000,8,false)</f>
        <v>Cypress</v>
      </c>
      <c r="AI329" s="32" t="str">
        <f>vlookup(I329,'IP addresss'!$2:$1000,10,false)</f>
        <v>29.9878006</v>
      </c>
      <c r="AJ329" s="32" t="str">
        <f>vlookup(I329,'IP addresss'!$2:$1000,11,false)</f>
        <v>-95.65499878</v>
      </c>
      <c r="AK329" s="32" t="str">
        <f>vlookup(A329,MainData_Jackie!$1:$1000,2,false)</f>
        <v>Lisa Casas</v>
      </c>
      <c r="AL329" s="32" t="str">
        <f>vlookup($A329,MainData_Jackie!$1:$1000,3,false)</f>
        <v>1686</v>
      </c>
      <c r="AM329" s="32" t="str">
        <f>vlookup($A329,MainData_Jackie!$1:$1000,4,false)</f>
        <v>284</v>
      </c>
      <c r="AN329" s="32" t="str">
        <f>vlookup($A329,MainData_Jackie!$1:$1000,5,false)</f>
        <v>55</v>
      </c>
      <c r="AO329" s="32" t="str">
        <f>vlookup($A329,MainData_Jackie!$1:$1000,6,false)</f>
        <v>0</v>
      </c>
      <c r="AP329" s="32" t="str">
        <f>vlookup($A329,MainData_Jackie!$1:$1000,7,false)</f>
        <v>0</v>
      </c>
      <c r="AQ329" s="32" t="str">
        <f>vlookup($A329,MainData_Jackie!$1:$1000,8,false)</f>
        <v>0</v>
      </c>
      <c r="AR329" s="32" t="str">
        <f>vlookup($A329,MainData_Jackie!$1:$1000,9,false)</f>
        <v>0</v>
      </c>
      <c r="AS329" s="32" t="str">
        <f>vlookup($A329,MainData_Jackie!$1:$1000,10,false)</f>
        <v>0</v>
      </c>
      <c r="AT329" s="32" t="str">
        <f>vlookup($A329,MainData_Jackie!$1:$1000,11,false)</f>
        <v>0</v>
      </c>
      <c r="AU329" s="32" t="str">
        <f>vlookup($A329,MainData_Jackie!$1:$1000,12,false)</f>
        <v>57</v>
      </c>
      <c r="AV329" s="32" t="str">
        <f>vlookup($A329,MainData_Jackie!$1:$1000,13,false)</f>
        <v>aol</v>
      </c>
      <c r="AW329" s="32" t="str">
        <f>vlookup($A329,MainData_Jackie!$1:$1000,14,false)</f>
        <v>com</v>
      </c>
      <c r="AX329" s="32" t="str">
        <f>vlookup($A329,MainData_Jackie!$1:$1000,15,false)</f>
        <v>2312</v>
      </c>
      <c r="AY329" s="32" t="str">
        <f>vlookup($A329,MainData_Jackie!$1:$1000,16,false)</f>
        <v>female</v>
      </c>
      <c r="AZ329" s="32" t="str">
        <f>vlookup($A329,Ian!328:1327,2,false)</f>
        <v>#N/A</v>
      </c>
      <c r="BA329" s="32" t="str">
        <f>vlookup($A329,Ian!328:1327,3,false)</f>
        <v>#N/A</v>
      </c>
      <c r="BB329" s="32" t="str">
        <f>vlookup($A329,Ian!328:1327,4,false)</f>
        <v>#N/A</v>
      </c>
      <c r="BC329" s="32" t="str">
        <f>vlookup($A329,Ian!328:1327,5,false)</f>
        <v>#N/A</v>
      </c>
      <c r="BD329" s="32" t="str">
        <f>vlookup($A329,Ian!328:1327,6,false)</f>
        <v>#N/A</v>
      </c>
      <c r="BE329" s="32" t="str">
        <f>vlookup($A329,Ian!328:1327,7,false)</f>
        <v>#N/A</v>
      </c>
      <c r="BF329" s="32" t="str">
        <f>vlookup($A329,Ian!328:1327,8,false)</f>
        <v>#N/A</v>
      </c>
      <c r="BG329" s="32" t="str">
        <f>vlookup(A329,SentimentScore!$1:$1000,2,false)</f>
        <v>0.999997</v>
      </c>
      <c r="BH329" s="32" t="str">
        <f>vlookup(A329,'Images with Key'!$1:$1000,32)</f>
        <v/>
      </c>
    </row>
    <row r="330">
      <c r="A330" s="12">
        <v>140.0</v>
      </c>
      <c r="B330" s="16" t="s">
        <v>4560</v>
      </c>
      <c r="C330" s="16" t="s">
        <v>1661</v>
      </c>
      <c r="D330" s="18" t="b">
        <v>1</v>
      </c>
      <c r="E330" s="12">
        <v>0.0</v>
      </c>
      <c r="F330" s="12">
        <v>0.0</v>
      </c>
      <c r="G330" s="12">
        <v>0.0</v>
      </c>
      <c r="H330" s="20">
        <v>42318.48333333333</v>
      </c>
      <c r="I330" s="16" t="s">
        <v>1662</v>
      </c>
      <c r="J330" s="16" t="s">
        <v>1663</v>
      </c>
      <c r="K330" s="16" t="s">
        <v>1664</v>
      </c>
      <c r="L330" s="18" t="e">
        <v>#N/A</v>
      </c>
      <c r="M330" s="18" t="e">
        <v>#N/A</v>
      </c>
      <c r="N330" s="18" t="e">
        <v>#N/A</v>
      </c>
      <c r="O330" s="18" t="e">
        <v>#N/A</v>
      </c>
      <c r="P330" s="18" t="e">
        <v>#N/A</v>
      </c>
      <c r="Q330" s="16" t="s">
        <v>1665</v>
      </c>
      <c r="R330" s="18" t="b">
        <v>1</v>
      </c>
      <c r="S330" s="18" t="b">
        <v>0</v>
      </c>
      <c r="T330" s="12">
        <v>21093.0</v>
      </c>
      <c r="U330" s="16" t="s">
        <v>1666</v>
      </c>
      <c r="V330" s="16" t="s">
        <v>646</v>
      </c>
      <c r="W330" s="51">
        <v>3302536.0</v>
      </c>
      <c r="X330" s="51">
        <v>3165278.0</v>
      </c>
      <c r="Y330" s="16" t="s">
        <v>1667</v>
      </c>
      <c r="Z330" s="16" t="s">
        <v>5613</v>
      </c>
      <c r="AA330" s="16"/>
      <c r="AB330" s="16"/>
      <c r="AC330" s="32" t="str">
        <f>vlookup(A330,Jilian!$1:$1000,30,false)</f>
        <v/>
      </c>
      <c r="AD330" s="32" t="str">
        <f>vlookup($A330,Jilian!$1:$1000,28,false)</f>
        <v>6</v>
      </c>
      <c r="AE330" s="32" t="str">
        <f>vlookup($A330,Jilian!$1:$1000,29,false)</f>
        <v>#death #illnesscure #connection  #PSP</v>
      </c>
      <c r="AF330" s="32" t="str">
        <f>vlookup(I330,'IP addresss'!$2:$1000,3,false)</f>
        <v>North America</v>
      </c>
      <c r="AG330" s="32" t="str">
        <f>vlookup(I330,'IP addresss'!$2:$1000,6,false)</f>
        <v>NY</v>
      </c>
      <c r="AH330" s="32" t="str">
        <f>vlookup(I330,'IP addresss'!$2:$1000,8,false)</f>
        <v>Forest Hills</v>
      </c>
      <c r="AI330" s="32" t="str">
        <f>vlookup(I330,'IP addresss'!$2:$1000,10,false)</f>
        <v>40.72290039</v>
      </c>
      <c r="AJ330" s="32" t="str">
        <f>vlookup(I330,'IP addresss'!$2:$1000,11,false)</f>
        <v>-73.8423996</v>
      </c>
      <c r="AK330" s="32" t="str">
        <f>vlookup(A330,MainData_Jackie!$1:$1000,2,false)</f>
        <v>Nitza Turner-Schraeter</v>
      </c>
      <c r="AL330" s="32" t="str">
        <f>vlookup($A330,MainData_Jackie!$1:$1000,3,false)</f>
        <v>1135</v>
      </c>
      <c r="AM330" s="32" t="str">
        <f>vlookup($A330,MainData_Jackie!$1:$1000,4,false)</f>
        <v>202</v>
      </c>
      <c r="AN330" s="32" t="str">
        <f>vlookup($A330,MainData_Jackie!$1:$1000,5,false)</f>
        <v>31</v>
      </c>
      <c r="AO330" s="32" t="str">
        <f>vlookup($A330,MainData_Jackie!$1:$1000,6,false)</f>
        <v>0</v>
      </c>
      <c r="AP330" s="32" t="str">
        <f>vlookup($A330,MainData_Jackie!$1:$1000,7,false)</f>
        <v>0</v>
      </c>
      <c r="AQ330" s="32" t="str">
        <f>vlookup($A330,MainData_Jackie!$1:$1000,8,false)</f>
        <v>0</v>
      </c>
      <c r="AR330" s="32" t="str">
        <f>vlookup($A330,MainData_Jackie!$1:$1000,9,false)</f>
        <v>0</v>
      </c>
      <c r="AS330" s="32" t="str">
        <f>vlookup($A330,MainData_Jackie!$1:$1000,10,false)</f>
        <v>0</v>
      </c>
      <c r="AT330" s="32" t="str">
        <f>vlookup($A330,MainData_Jackie!$1:$1000,11,false)</f>
        <v>0</v>
      </c>
      <c r="AU330" s="32" t="str">
        <f>vlookup($A330,MainData_Jackie!$1:$1000,12,false)</f>
        <v>35</v>
      </c>
      <c r="AV330" s="32" t="str">
        <f>vlookup($A330,MainData_Jackie!$1:$1000,13,false)</f>
        <v>verizon</v>
      </c>
      <c r="AW330" s="32" t="str">
        <f>vlookup($A330,MainData_Jackie!$1:$1000,14,false)</f>
        <v>net</v>
      </c>
      <c r="AX330" s="32" t="str">
        <f>vlookup($A330,MainData_Jackie!$1:$1000,15,false)</f>
        <v>1491</v>
      </c>
      <c r="AY330" s="32" t="str">
        <f>vlookup($A330,MainData_Jackie!$1:$1000,16,false)</f>
        <v>female</v>
      </c>
      <c r="AZ330" s="32" t="str">
        <f>vlookup($A330,Ian!329:1328,2,false)</f>
        <v>#N/A</v>
      </c>
      <c r="BA330" s="32" t="str">
        <f>vlookup($A330,Ian!329:1328,3,false)</f>
        <v>#N/A</v>
      </c>
      <c r="BB330" s="32" t="str">
        <f>vlookup($A330,Ian!329:1328,4,false)</f>
        <v>#N/A</v>
      </c>
      <c r="BC330" s="32" t="str">
        <f>vlookup($A330,Ian!329:1328,5,false)</f>
        <v>#N/A</v>
      </c>
      <c r="BD330" s="32" t="str">
        <f>vlookup($A330,Ian!329:1328,6,false)</f>
        <v>#N/A</v>
      </c>
      <c r="BE330" s="32" t="str">
        <f>vlookup($A330,Ian!329:1328,7,false)</f>
        <v>#N/A</v>
      </c>
      <c r="BF330" s="32" t="str">
        <f>vlookup($A330,Ian!329:1328,8,false)</f>
        <v>#N/A</v>
      </c>
      <c r="BG330" s="32" t="str">
        <f>vlookup(A330,SentimentScore!$1:$1000,2,false)</f>
        <v>0.999999</v>
      </c>
      <c r="BH330" s="50" t="str">
        <f>vlookup(A330,'Images with Key'!$1:$1000,32)</f>
        <v>https://s3-external-1.amazonaws.com/offertabs/offer/kxdcce/large/810_5644edcdc0bae-T1.JPG</v>
      </c>
    </row>
    <row r="331">
      <c r="A331" s="12">
        <v>141.0</v>
      </c>
      <c r="B331" s="16" t="s">
        <v>4560</v>
      </c>
      <c r="C331" s="16" t="s">
        <v>1661</v>
      </c>
      <c r="D331" s="18" t="b">
        <v>1</v>
      </c>
      <c r="E331" s="12">
        <v>1.0</v>
      </c>
      <c r="F331" s="12">
        <v>0.0</v>
      </c>
      <c r="G331" s="12">
        <v>1.0</v>
      </c>
      <c r="H331" s="20">
        <v>42318.50347222222</v>
      </c>
      <c r="I331" s="16" t="s">
        <v>1671</v>
      </c>
      <c r="J331" s="16" t="s">
        <v>1663</v>
      </c>
      <c r="K331" s="16" t="s">
        <v>1672</v>
      </c>
      <c r="L331" s="18" t="e">
        <v>#N/A</v>
      </c>
      <c r="M331" s="18" t="e">
        <v>#N/A</v>
      </c>
      <c r="N331" s="18" t="e">
        <v>#N/A</v>
      </c>
      <c r="O331" s="18" t="e">
        <v>#N/A</v>
      </c>
      <c r="P331" s="18" t="e">
        <v>#N/A</v>
      </c>
      <c r="Q331" s="16" t="s">
        <v>1674</v>
      </c>
      <c r="R331" s="18" t="b">
        <v>1</v>
      </c>
      <c r="S331" s="18" t="b">
        <v>0</v>
      </c>
      <c r="T331" s="12">
        <v>21093.0</v>
      </c>
      <c r="U331" s="16" t="s">
        <v>1666</v>
      </c>
      <c r="V331" s="16" t="s">
        <v>646</v>
      </c>
      <c r="W331" s="51">
        <v>3302536.0</v>
      </c>
      <c r="X331" s="51">
        <v>3165278.0</v>
      </c>
      <c r="Y331" s="16" t="s">
        <v>1667</v>
      </c>
      <c r="Z331" s="16" t="s">
        <v>5621</v>
      </c>
      <c r="AA331" s="16"/>
      <c r="AB331" s="16"/>
      <c r="AC331" s="32" t="str">
        <f>vlookup(A331,Jilian!$1:$1000,30,false)</f>
        <v/>
      </c>
      <c r="AD331" s="32" t="str">
        <f>vlookup($A331,Jilian!$1:$1000,28,false)</f>
        <v>6</v>
      </c>
      <c r="AE331" s="32" t="str">
        <f>vlookup($A331,Jilian!$1:$1000,29,false)</f>
        <v>#illnesscure #death #PSP</v>
      </c>
      <c r="AF331" s="32" t="str">
        <f>vlookup(I331,'IP addresss'!$2:$1000,3,false)</f>
        <v>North America</v>
      </c>
      <c r="AG331" s="32" t="str">
        <f>vlookup(I331,'IP addresss'!$2:$1000,6,false)</f>
        <v>SC</v>
      </c>
      <c r="AH331" s="32" t="str">
        <f>vlookup(I331,'IP addresss'!$2:$1000,8,false)</f>
        <v>Florence</v>
      </c>
      <c r="AI331" s="32" t="str">
        <f>vlookup(I331,'IP addresss'!$2:$1000,10,false)</f>
        <v>34.21250153</v>
      </c>
      <c r="AJ331" s="32" t="str">
        <f>vlookup(I331,'IP addresss'!$2:$1000,11,false)</f>
        <v>-79.82060242</v>
      </c>
      <c r="AK331" s="32" t="str">
        <f>vlookup(A331,MainData_Jackie!$1:$1000,2,false)</f>
        <v>Bonnie Jumper</v>
      </c>
      <c r="AL331" s="32" t="str">
        <f>vlookup($A331,MainData_Jackie!$1:$1000,3,false)</f>
        <v>1021</v>
      </c>
      <c r="AM331" s="32" t="str">
        <f>vlookup($A331,MainData_Jackie!$1:$1000,4,false)</f>
        <v>189</v>
      </c>
      <c r="AN331" s="32" t="str">
        <f>vlookup($A331,MainData_Jackie!$1:$1000,5,false)</f>
        <v>19</v>
      </c>
      <c r="AO331" s="32" t="str">
        <f>vlookup($A331,MainData_Jackie!$1:$1000,6,false)</f>
        <v>0</v>
      </c>
      <c r="AP331" s="32" t="str">
        <f>vlookup($A331,MainData_Jackie!$1:$1000,7,false)</f>
        <v>0</v>
      </c>
      <c r="AQ331" s="32" t="str">
        <f>vlookup($A331,MainData_Jackie!$1:$1000,8,false)</f>
        <v>0</v>
      </c>
      <c r="AR331" s="32" t="str">
        <f>vlookup($A331,MainData_Jackie!$1:$1000,9,false)</f>
        <v>0</v>
      </c>
      <c r="AS331" s="32" t="str">
        <f>vlookup($A331,MainData_Jackie!$1:$1000,10,false)</f>
        <v>1</v>
      </c>
      <c r="AT331" s="32" t="str">
        <f>vlookup($A331,MainData_Jackie!$1:$1000,11,false)</f>
        <v>16</v>
      </c>
      <c r="AU331" s="32" t="str">
        <f>vlookup($A331,MainData_Jackie!$1:$1000,12,false)</f>
        <v>20</v>
      </c>
      <c r="AV331" s="32" t="str">
        <f>vlookup($A331,MainData_Jackie!$1:$1000,13,false)</f>
        <v>yahoo</v>
      </c>
      <c r="AW331" s="32" t="str">
        <f>vlookup($A331,MainData_Jackie!$1:$1000,14,false)</f>
        <v>com</v>
      </c>
      <c r="AX331" s="32" t="str">
        <f>vlookup($A331,MainData_Jackie!$1:$1000,15,false)</f>
        <v>1416</v>
      </c>
      <c r="AY331" s="32" t="str">
        <f>vlookup($A331,MainData_Jackie!$1:$1000,16,false)</f>
        <v>female</v>
      </c>
      <c r="AZ331" s="32" t="str">
        <f>vlookup($A331,Ian!330:1329,2,false)</f>
        <v>#N/A</v>
      </c>
      <c r="BA331" s="32" t="str">
        <f>vlookup($A331,Ian!330:1329,3,false)</f>
        <v>#N/A</v>
      </c>
      <c r="BB331" s="32" t="str">
        <f>vlookup($A331,Ian!330:1329,4,false)</f>
        <v>#N/A</v>
      </c>
      <c r="BC331" s="32" t="str">
        <f>vlookup($A331,Ian!330:1329,5,false)</f>
        <v>#N/A</v>
      </c>
      <c r="BD331" s="32" t="str">
        <f>vlookup($A331,Ian!330:1329,6,false)</f>
        <v>#N/A</v>
      </c>
      <c r="BE331" s="32" t="str">
        <f>vlookup($A331,Ian!330:1329,7,false)</f>
        <v>#N/A</v>
      </c>
      <c r="BF331" s="32" t="str">
        <f>vlookup($A331,Ian!330:1329,8,false)</f>
        <v>#N/A</v>
      </c>
      <c r="BG331" s="32" t="str">
        <f>vlookup(A331,SentimentScore!$1:$1000,2,false)</f>
        <v>0.998255</v>
      </c>
      <c r="BH331" s="32" t="str">
        <f>vlookup(A331,'Images with Key'!$1:$1000,32)</f>
        <v/>
      </c>
    </row>
    <row r="332">
      <c r="A332" s="12">
        <v>142.0</v>
      </c>
      <c r="B332" s="16" t="s">
        <v>4560</v>
      </c>
      <c r="C332" s="16" t="s">
        <v>1661</v>
      </c>
      <c r="D332" s="18" t="b">
        <v>1</v>
      </c>
      <c r="E332" s="12">
        <v>41.0</v>
      </c>
      <c r="F332" s="12">
        <v>6.0</v>
      </c>
      <c r="G332" s="12">
        <v>35.0</v>
      </c>
      <c r="H332" s="20">
        <v>42318.563888888886</v>
      </c>
      <c r="I332" s="16" t="s">
        <v>1682</v>
      </c>
      <c r="J332" s="16" t="s">
        <v>1663</v>
      </c>
      <c r="K332" s="16" t="s">
        <v>1683</v>
      </c>
      <c r="L332" s="18" t="e">
        <v>#N/A</v>
      </c>
      <c r="M332" s="18" t="e">
        <v>#N/A</v>
      </c>
      <c r="N332" s="18" t="e">
        <v>#N/A</v>
      </c>
      <c r="O332" s="18" t="e">
        <v>#N/A</v>
      </c>
      <c r="P332" s="18" t="e">
        <v>#N/A</v>
      </c>
      <c r="Q332" s="16" t="s">
        <v>1684</v>
      </c>
      <c r="R332" s="18" t="b">
        <v>1</v>
      </c>
      <c r="S332" s="18" t="b">
        <v>0</v>
      </c>
      <c r="T332" s="12">
        <v>21093.0</v>
      </c>
      <c r="U332" s="16" t="s">
        <v>1666</v>
      </c>
      <c r="V332" s="16" t="s">
        <v>646</v>
      </c>
      <c r="W332" s="51">
        <v>3302536.0</v>
      </c>
      <c r="X332" s="51">
        <v>3165278.0</v>
      </c>
      <c r="Y332" s="16" t="s">
        <v>1667</v>
      </c>
      <c r="Z332" s="16" t="s">
        <v>5633</v>
      </c>
      <c r="AA332" s="16"/>
      <c r="AB332" s="16"/>
      <c r="AC332" s="32" t="str">
        <f>vlookup(A332,Jilian!$1:$1000,30,false)</f>
        <v/>
      </c>
      <c r="AD332" s="32" t="str">
        <f>vlookup($A332,Jilian!$1:$1000,28,false)</f>
        <v/>
      </c>
      <c r="AE332" s="32" t="str">
        <f>vlookup($A332,Jilian!$1:$1000,29,false)</f>
        <v>#death #illness #illnesscure #psp</v>
      </c>
      <c r="AF332" s="32" t="str">
        <f>vlookup(I332,'IP addresss'!$2:$1000,3,false)</f>
        <v>North America</v>
      </c>
      <c r="AG332" s="32" t="str">
        <f>vlookup(I332,'IP addresss'!$2:$1000,6,false)</f>
        <v>KS</v>
      </c>
      <c r="AH332" s="32" t="str">
        <f>vlookup(I332,'IP addresss'!$2:$1000,8,false)</f>
        <v>Great Bend</v>
      </c>
      <c r="AI332" s="32" t="str">
        <f>vlookup(I332,'IP addresss'!$2:$1000,10,false)</f>
        <v>38.34019852</v>
      </c>
      <c r="AJ332" s="32" t="str">
        <f>vlookup(I332,'IP addresss'!$2:$1000,11,false)</f>
        <v>-98.8117981</v>
      </c>
      <c r="AK332" s="32" t="str">
        <f>vlookup(A332,MainData_Jackie!$1:$1000,2,false)</f>
        <v>Laurie White</v>
      </c>
      <c r="AL332" s="32" t="str">
        <f>vlookup($A332,MainData_Jackie!$1:$1000,3,false)</f>
        <v>3205</v>
      </c>
      <c r="AM332" s="32" t="str">
        <f>vlookup($A332,MainData_Jackie!$1:$1000,4,false)</f>
        <v>608</v>
      </c>
      <c r="AN332" s="32" t="str">
        <f>vlookup($A332,MainData_Jackie!$1:$1000,5,false)</f>
        <v>70</v>
      </c>
      <c r="AO332" s="32" t="str">
        <f>vlookup($A332,MainData_Jackie!$1:$1000,6,false)</f>
        <v>0</v>
      </c>
      <c r="AP332" s="32" t="str">
        <f>vlookup($A332,MainData_Jackie!$1:$1000,7,false)</f>
        <v>0</v>
      </c>
      <c r="AQ332" s="32" t="str">
        <f>vlookup($A332,MainData_Jackie!$1:$1000,8,false)</f>
        <v>0</v>
      </c>
      <c r="AR332" s="32" t="str">
        <f>vlookup($A332,MainData_Jackie!$1:$1000,9,false)</f>
        <v>0</v>
      </c>
      <c r="AS332" s="32" t="str">
        <f>vlookup($A332,MainData_Jackie!$1:$1000,10,false)</f>
        <v>6</v>
      </c>
      <c r="AT332" s="32" t="str">
        <f>vlookup($A332,MainData_Jackie!$1:$1000,11,false)</f>
        <v>29</v>
      </c>
      <c r="AU332" s="32" t="str">
        <f>vlookup($A332,MainData_Jackie!$1:$1000,12,false)</f>
        <v>92</v>
      </c>
      <c r="AV332" s="32" t="str">
        <f>vlookup($A332,MainData_Jackie!$1:$1000,13,false)</f>
        <v>hotmail</v>
      </c>
      <c r="AW332" s="32" t="str">
        <f>vlookup($A332,MainData_Jackie!$1:$1000,14,false)</f>
        <v>com</v>
      </c>
      <c r="AX332" s="32" t="str">
        <f>vlookup($A332,MainData_Jackie!$1:$1000,15,false)</f>
        <v>4212</v>
      </c>
      <c r="AY332" s="32" t="str">
        <f>vlookup($A332,MainData_Jackie!$1:$1000,16,false)</f>
        <v>female</v>
      </c>
      <c r="AZ332" s="32" t="str">
        <f>vlookup($A332,Ian!331:1330,2,false)</f>
        <v>#N/A</v>
      </c>
      <c r="BA332" s="32" t="str">
        <f>vlookup($A332,Ian!331:1330,3,false)</f>
        <v>#N/A</v>
      </c>
      <c r="BB332" s="32" t="str">
        <f>vlookup($A332,Ian!331:1330,4,false)</f>
        <v>#N/A</v>
      </c>
      <c r="BC332" s="32" t="str">
        <f>vlookup($A332,Ian!331:1330,5,false)</f>
        <v>#N/A</v>
      </c>
      <c r="BD332" s="32" t="str">
        <f>vlookup($A332,Ian!331:1330,6,false)</f>
        <v>#N/A</v>
      </c>
      <c r="BE332" s="32" t="str">
        <f>vlookup($A332,Ian!331:1330,7,false)</f>
        <v>#N/A</v>
      </c>
      <c r="BF332" s="32" t="str">
        <f>vlookup($A332,Ian!331:1330,8,false)</f>
        <v>#N/A</v>
      </c>
      <c r="BG332" s="32" t="str">
        <f>vlookup(A332,SentimentScore!$1:$1000,2,false)</f>
        <v>0.914916</v>
      </c>
      <c r="BH332" s="50" t="str">
        <f>vlookup(A332,'Images with Key'!$1:$1000,32)</f>
        <v>https://s3-external-1.amazonaws.com/offertabs/offer/kxdcce/large/810_56453ad1828a5-SunMarch.jpg</v>
      </c>
    </row>
    <row r="333">
      <c r="A333" s="12">
        <v>143.0</v>
      </c>
      <c r="B333" s="16" t="s">
        <v>4560</v>
      </c>
      <c r="C333" s="16" t="s">
        <v>1661</v>
      </c>
      <c r="D333" s="18" t="b">
        <v>1</v>
      </c>
      <c r="E333" s="12">
        <v>68.0</v>
      </c>
      <c r="F333" s="12">
        <v>20.0</v>
      </c>
      <c r="G333" s="12">
        <v>48.0</v>
      </c>
      <c r="H333" s="20">
        <v>42319.42222222222</v>
      </c>
      <c r="I333" s="16" t="s">
        <v>1689</v>
      </c>
      <c r="J333" s="16" t="s">
        <v>1663</v>
      </c>
      <c r="K333" s="16" t="s">
        <v>1690</v>
      </c>
      <c r="L333" s="18" t="e">
        <v>#N/A</v>
      </c>
      <c r="M333" s="18" t="e">
        <v>#N/A</v>
      </c>
      <c r="N333" s="18" t="e">
        <v>#N/A</v>
      </c>
      <c r="O333" s="18" t="e">
        <v>#N/A</v>
      </c>
      <c r="P333" s="18" t="e">
        <v>#N/A</v>
      </c>
      <c r="Q333" s="16" t="s">
        <v>1691</v>
      </c>
      <c r="R333" s="18" t="b">
        <v>1</v>
      </c>
      <c r="S333" s="18" t="b">
        <v>1</v>
      </c>
      <c r="T333" s="12">
        <v>21093.0</v>
      </c>
      <c r="U333" s="16" t="s">
        <v>1666</v>
      </c>
      <c r="V333" s="16" t="s">
        <v>646</v>
      </c>
      <c r="W333" s="51">
        <v>3302536.0</v>
      </c>
      <c r="X333" s="51">
        <v>3165278.0</v>
      </c>
      <c r="Y333" s="16" t="s">
        <v>1667</v>
      </c>
      <c r="Z333" s="16" t="s">
        <v>5643</v>
      </c>
      <c r="AA333" s="16"/>
      <c r="AB333" s="16"/>
      <c r="AC333" s="32" t="str">
        <f>vlookup(A333,Jilian!$1:$1000,30,false)</f>
        <v/>
      </c>
      <c r="AD333" s="32" t="str">
        <f>vlookup($A333,Jilian!$1:$1000,28,false)</f>
        <v>2</v>
      </c>
      <c r="AE333" s="32" t="str">
        <f>vlookup($A333,Jilian!$1:$1000,29,false)</f>
        <v>#illnesscure #PSP</v>
      </c>
      <c r="AF333" s="32" t="str">
        <f>vlookup(I333,'IP addresss'!$2:$1000,3,false)</f>
        <v>North America</v>
      </c>
      <c r="AG333" s="32" t="str">
        <f>vlookup(I333,'IP addresss'!$2:$1000,6,false)</f>
        <v>PA</v>
      </c>
      <c r="AH333" s="32" t="str">
        <f>vlookup(I333,'IP addresss'!$2:$1000,8,false)</f>
        <v>Ambler</v>
      </c>
      <c r="AI333" s="32" t="str">
        <f>vlookup(I333,'IP addresss'!$2:$1000,10,false)</f>
        <v>40.18429947</v>
      </c>
      <c r="AJ333" s="32" t="str">
        <f>vlookup(I333,'IP addresss'!$2:$1000,11,false)</f>
        <v>-75.21679688</v>
      </c>
      <c r="AK333" s="32" t="str">
        <f>vlookup(A333,MainData_Jackie!$1:$1000,2,false)</f>
        <v>Nikki Rubin Waxman</v>
      </c>
      <c r="AL333" s="32" t="str">
        <f>vlookup($A333,MainData_Jackie!$1:$1000,3,false)</f>
        <v>2013</v>
      </c>
      <c r="AM333" s="32" t="str">
        <f>vlookup($A333,MainData_Jackie!$1:$1000,4,false)</f>
        <v>366</v>
      </c>
      <c r="AN333" s="32" t="str">
        <f>vlookup($A333,MainData_Jackie!$1:$1000,5,false)</f>
        <v>76</v>
      </c>
      <c r="AO333" s="32" t="str">
        <f>vlookup($A333,MainData_Jackie!$1:$1000,6,false)</f>
        <v>1</v>
      </c>
      <c r="AP333" s="32" t="str">
        <f>vlookup($A333,MainData_Jackie!$1:$1000,7,false)</f>
        <v>0</v>
      </c>
      <c r="AQ333" s="32" t="str">
        <f>vlookup($A333,MainData_Jackie!$1:$1000,8,false)</f>
        <v>0</v>
      </c>
      <c r="AR333" s="32" t="str">
        <f>vlookup($A333,MainData_Jackie!$1:$1000,9,false)</f>
        <v>0</v>
      </c>
      <c r="AS333" s="32" t="str">
        <f>vlookup($A333,MainData_Jackie!$1:$1000,10,false)</f>
        <v>0</v>
      </c>
      <c r="AT333" s="32" t="str">
        <f>vlookup($A333,MainData_Jackie!$1:$1000,11,false)</f>
        <v>7</v>
      </c>
      <c r="AU333" s="32" t="str">
        <f>vlookup($A333,MainData_Jackie!$1:$1000,12,false)</f>
        <v>71</v>
      </c>
      <c r="AV333" s="32" t="str">
        <f>vlookup($A333,MainData_Jackie!$1:$1000,13,false)</f>
        <v>gmail</v>
      </c>
      <c r="AW333" s="32" t="str">
        <f>vlookup($A333,MainData_Jackie!$1:$1000,14,false)</f>
        <v>com</v>
      </c>
      <c r="AX333" s="32" t="str">
        <f>vlookup($A333,MainData_Jackie!$1:$1000,15,false)</f>
        <v>2799</v>
      </c>
      <c r="AY333" s="32" t="str">
        <f>vlookup($A333,MainData_Jackie!$1:$1000,16,false)</f>
        <v>female</v>
      </c>
      <c r="AZ333" s="32" t="str">
        <f>vlookup($A333,Ian!332:1331,2,false)</f>
        <v>#N/A</v>
      </c>
      <c r="BA333" s="32" t="str">
        <f>vlookup($A333,Ian!332:1331,3,false)</f>
        <v>#N/A</v>
      </c>
      <c r="BB333" s="32" t="str">
        <f>vlookup($A333,Ian!332:1331,4,false)</f>
        <v>#N/A</v>
      </c>
      <c r="BC333" s="32" t="str">
        <f>vlookup($A333,Ian!332:1331,5,false)</f>
        <v>#N/A</v>
      </c>
      <c r="BD333" s="32" t="str">
        <f>vlookup($A333,Ian!332:1331,6,false)</f>
        <v>#N/A</v>
      </c>
      <c r="BE333" s="32" t="str">
        <f>vlookup($A333,Ian!332:1331,7,false)</f>
        <v>#N/A</v>
      </c>
      <c r="BF333" s="32" t="str">
        <f>vlookup($A333,Ian!332:1331,8,false)</f>
        <v>#N/A</v>
      </c>
      <c r="BG333" s="32" t="str">
        <f>vlookup(A333,SentimentScore!$1:$1000,2,false)</f>
        <v>0.999781</v>
      </c>
      <c r="BH333" s="32" t="str">
        <f>vlookup(A333,'Images with Key'!$1:$1000,32)</f>
        <v/>
      </c>
    </row>
    <row r="334">
      <c r="A334" s="12">
        <v>144.0</v>
      </c>
      <c r="B334" s="16" t="s">
        <v>4560</v>
      </c>
      <c r="C334" s="16" t="s">
        <v>1661</v>
      </c>
      <c r="D334" s="18" t="b">
        <v>1</v>
      </c>
      <c r="E334" s="12">
        <v>2.0</v>
      </c>
      <c r="F334" s="12">
        <v>0.0</v>
      </c>
      <c r="G334" s="12">
        <v>2.0</v>
      </c>
      <c r="H334" s="20">
        <v>42328.41180555556</v>
      </c>
      <c r="I334" s="16" t="s">
        <v>1694</v>
      </c>
      <c r="J334" s="16" t="s">
        <v>1663</v>
      </c>
      <c r="K334" s="16" t="s">
        <v>1695</v>
      </c>
      <c r="L334" s="18" t="e">
        <v>#N/A</v>
      </c>
      <c r="M334" s="18" t="e">
        <v>#N/A</v>
      </c>
      <c r="N334" s="18" t="e">
        <v>#N/A</v>
      </c>
      <c r="O334" s="18" t="e">
        <v>#N/A</v>
      </c>
      <c r="P334" s="18" t="e">
        <v>#N/A</v>
      </c>
      <c r="Q334" s="16" t="s">
        <v>1696</v>
      </c>
      <c r="R334" s="18" t="b">
        <v>1</v>
      </c>
      <c r="S334" s="18" t="b">
        <v>0</v>
      </c>
      <c r="T334" s="12">
        <v>21093.0</v>
      </c>
      <c r="U334" s="16" t="s">
        <v>1666</v>
      </c>
      <c r="V334" s="16" t="s">
        <v>646</v>
      </c>
      <c r="W334" s="51">
        <v>3302536.0</v>
      </c>
      <c r="X334" s="51">
        <v>3165278.0</v>
      </c>
      <c r="Y334" s="16" t="s">
        <v>1667</v>
      </c>
      <c r="Z334" s="16" t="s">
        <v>5652</v>
      </c>
      <c r="AA334" s="16"/>
      <c r="AB334" s="16"/>
      <c r="AC334" s="32" t="str">
        <f>vlookup(A334,Jilian!$1:$1000,30,false)</f>
        <v/>
      </c>
      <c r="AD334" s="32" t="str">
        <f>vlookup($A334,Jilian!$1:$1000,28,false)</f>
        <v>1</v>
      </c>
      <c r="AE334" s="32" t="str">
        <f>vlookup($A334,Jilian!$1:$1000,29,false)</f>
        <v>#death #psp #calltoaction #illnesscure</v>
      </c>
      <c r="AF334" s="32" t="str">
        <f>vlookup(I334,'IP addresss'!$2:$1000,3,false)</f>
        <v>North America</v>
      </c>
      <c r="AG334" s="32" t="str">
        <f>vlookup(I334,'IP addresss'!$2:$1000,6,false)</f>
        <v>CA</v>
      </c>
      <c r="AH334" s="32" t="str">
        <f>vlookup(I334,'IP addresss'!$2:$1000,8,false)</f>
        <v>Fremont</v>
      </c>
      <c r="AI334" s="32" t="str">
        <f>vlookup(I334,'IP addresss'!$2:$1000,10,false)</f>
        <v>37.5483017</v>
      </c>
      <c r="AJ334" s="32" t="str">
        <f>vlookup(I334,'IP addresss'!$2:$1000,11,false)</f>
        <v>-121.9886017</v>
      </c>
      <c r="AK334" s="32" t="str">
        <f>vlookup(A334,MainData_Jackie!$1:$1000,2,false)</f>
        <v>Swetha Vijayakumar</v>
      </c>
      <c r="AL334" s="32" t="str">
        <f>vlookup($A334,MainData_Jackie!$1:$1000,3,false)</f>
        <v>3618</v>
      </c>
      <c r="AM334" s="32" t="str">
        <f>vlookup($A334,MainData_Jackie!$1:$1000,4,false)</f>
        <v>628</v>
      </c>
      <c r="AN334" s="32" t="str">
        <f>vlookup($A334,MainData_Jackie!$1:$1000,5,false)</f>
        <v>127</v>
      </c>
      <c r="AO334" s="32" t="str">
        <f>vlookup($A334,MainData_Jackie!$1:$1000,6,false)</f>
        <v>0</v>
      </c>
      <c r="AP334" s="32" t="str">
        <f>vlookup($A334,MainData_Jackie!$1:$1000,7,false)</f>
        <v>2</v>
      </c>
      <c r="AQ334" s="32" t="str">
        <f>vlookup($A334,MainData_Jackie!$1:$1000,8,false)</f>
        <v>0</v>
      </c>
      <c r="AR334" s="32" t="str">
        <f>vlookup($A334,MainData_Jackie!$1:$1000,9,false)</f>
        <v>0</v>
      </c>
      <c r="AS334" s="32" t="str">
        <f>vlookup($A334,MainData_Jackie!$1:$1000,10,false)</f>
        <v>1</v>
      </c>
      <c r="AT334" s="32" t="str">
        <f>vlookup($A334,MainData_Jackie!$1:$1000,11,false)</f>
        <v>19</v>
      </c>
      <c r="AU334" s="32" t="str">
        <f>vlookup($A334,MainData_Jackie!$1:$1000,12,false)</f>
        <v>78</v>
      </c>
      <c r="AV334" s="32" t="str">
        <f>vlookup($A334,MainData_Jackie!$1:$1000,13,false)</f>
        <v>gmail</v>
      </c>
      <c r="AW334" s="32" t="str">
        <f>vlookup($A334,MainData_Jackie!$1:$1000,14,false)</f>
        <v>com</v>
      </c>
      <c r="AX334" s="32" t="str">
        <f>vlookup($A334,MainData_Jackie!$1:$1000,15,false)</f>
        <v>4726</v>
      </c>
      <c r="AY334" s="32" t="str">
        <f>vlookup($A334,MainData_Jackie!$1:$1000,16,false)</f>
        <v>female</v>
      </c>
      <c r="AZ334" s="32" t="str">
        <f>vlookup($A334,Ian!333:1332,2,false)</f>
        <v>#N/A</v>
      </c>
      <c r="BA334" s="32" t="str">
        <f>vlookup($A334,Ian!333:1332,3,false)</f>
        <v>#N/A</v>
      </c>
      <c r="BB334" s="32" t="str">
        <f>vlookup($A334,Ian!333:1332,4,false)</f>
        <v>#N/A</v>
      </c>
      <c r="BC334" s="32" t="str">
        <f>vlookup($A334,Ian!333:1332,5,false)</f>
        <v>#N/A</v>
      </c>
      <c r="BD334" s="32" t="str">
        <f>vlookup($A334,Ian!333:1332,6,false)</f>
        <v>#N/A</v>
      </c>
      <c r="BE334" s="32" t="str">
        <f>vlookup($A334,Ian!333:1332,7,false)</f>
        <v>#N/A</v>
      </c>
      <c r="BF334" s="32" t="str">
        <f>vlookup($A334,Ian!333:1332,8,false)</f>
        <v>#N/A</v>
      </c>
      <c r="BG334" s="32" t="str">
        <f>vlookup(A334,SentimentScore!$1:$1000,2,false)</f>
        <v>0.01225</v>
      </c>
      <c r="BH334" s="50" t="str">
        <f>vlookup(A334,'Images with Key'!$1:$1000,32)</f>
        <v>https://s3-external-1.amazonaws.com/offertabs/offer/kxdcce/large/810_5651f3a2ed30c-QuinnwithPeaceDove.jpg</v>
      </c>
    </row>
    <row r="335">
      <c r="A335" s="12">
        <v>145.0</v>
      </c>
      <c r="B335" s="16" t="s">
        <v>4560</v>
      </c>
      <c r="C335" s="16" t="s">
        <v>1661</v>
      </c>
      <c r="D335" s="18" t="b">
        <v>1</v>
      </c>
      <c r="E335" s="12">
        <v>5.0</v>
      </c>
      <c r="F335" s="12">
        <v>0.0</v>
      </c>
      <c r="G335" s="12">
        <v>5.0</v>
      </c>
      <c r="H335" s="20">
        <v>42331.57013888889</v>
      </c>
      <c r="I335" s="16" t="s">
        <v>1700</v>
      </c>
      <c r="J335" s="16" t="s">
        <v>1663</v>
      </c>
      <c r="K335" s="16" t="s">
        <v>1701</v>
      </c>
      <c r="L335" s="18" t="e">
        <v>#N/A</v>
      </c>
      <c r="M335" s="18" t="e">
        <v>#N/A</v>
      </c>
      <c r="N335" s="18" t="e">
        <v>#N/A</v>
      </c>
      <c r="O335" s="18" t="e">
        <v>#N/A</v>
      </c>
      <c r="P335" s="18" t="e">
        <v>#N/A</v>
      </c>
      <c r="Q335" s="16" t="s">
        <v>1702</v>
      </c>
      <c r="R335" s="18" t="b">
        <v>1</v>
      </c>
      <c r="S335" s="18" t="b">
        <v>0</v>
      </c>
      <c r="T335" s="12">
        <v>21093.0</v>
      </c>
      <c r="U335" s="16" t="s">
        <v>1666</v>
      </c>
      <c r="V335" s="16" t="s">
        <v>646</v>
      </c>
      <c r="W335" s="51">
        <v>3302536.0</v>
      </c>
      <c r="X335" s="51">
        <v>3165278.0</v>
      </c>
      <c r="Y335" s="16" t="s">
        <v>1667</v>
      </c>
      <c r="Z335" s="16" t="s">
        <v>5656</v>
      </c>
      <c r="AA335" s="16"/>
      <c r="AB335" s="16"/>
      <c r="AC335" s="32" t="str">
        <f>vlookup(A335,Jilian!$1:$1000,30,false)</f>
        <v/>
      </c>
      <c r="AD335" s="32" t="str">
        <f>vlookup($A335,Jilian!$1:$1000,28,false)</f>
        <v>1</v>
      </c>
      <c r="AE335" s="32" t="str">
        <f>vlookup($A335,Jilian!$1:$1000,29,false)</f>
        <v>#illnesscure #death  #PSP</v>
      </c>
      <c r="AF335" s="32" t="str">
        <f>vlookup(I335,'IP addresss'!$2:$1000,3,false)</f>
        <v>North America</v>
      </c>
      <c r="AG335" s="32" t="str">
        <f>vlookup(I335,'IP addresss'!$2:$1000,6,false)</f>
        <v>PA</v>
      </c>
      <c r="AH335" s="32" t="str">
        <f>vlookup(I335,'IP addresss'!$2:$1000,8,false)</f>
        <v>Philadelphia</v>
      </c>
      <c r="AI335" s="32" t="str">
        <f>vlookup(I335,'IP addresss'!$2:$1000,10,false)</f>
        <v>40.04909897</v>
      </c>
      <c r="AJ335" s="32" t="str">
        <f>vlookup(I335,'IP addresss'!$2:$1000,11,false)</f>
        <v>-75.22810364</v>
      </c>
      <c r="AK335" s="32" t="str">
        <f>vlookup(A335,MainData_Jackie!$1:$1000,2,false)</f>
        <v>Sarah West</v>
      </c>
      <c r="AL335" s="32" t="str">
        <f>vlookup($A335,MainData_Jackie!$1:$1000,3,false)</f>
        <v>1370</v>
      </c>
      <c r="AM335" s="32" t="str">
        <f>vlookup($A335,MainData_Jackie!$1:$1000,4,false)</f>
        <v>246</v>
      </c>
      <c r="AN335" s="32" t="str">
        <f>vlookup($A335,MainData_Jackie!$1:$1000,5,false)</f>
        <v>31</v>
      </c>
      <c r="AO335" s="32" t="str">
        <f>vlookup($A335,MainData_Jackie!$1:$1000,6,false)</f>
        <v>0</v>
      </c>
      <c r="AP335" s="32" t="str">
        <f>vlookup($A335,MainData_Jackie!$1:$1000,7,false)</f>
        <v>0</v>
      </c>
      <c r="AQ335" s="32" t="str">
        <f>vlookup($A335,MainData_Jackie!$1:$1000,8,false)</f>
        <v>0</v>
      </c>
      <c r="AR335" s="32" t="str">
        <f>vlookup($A335,MainData_Jackie!$1:$1000,9,false)</f>
        <v>0</v>
      </c>
      <c r="AS335" s="32" t="str">
        <f>vlookup($A335,MainData_Jackie!$1:$1000,10,false)</f>
        <v>0</v>
      </c>
      <c r="AT335" s="32" t="str">
        <f>vlookup($A335,MainData_Jackie!$1:$1000,11,false)</f>
        <v>5</v>
      </c>
      <c r="AU335" s="32" t="str">
        <f>vlookup($A335,MainData_Jackie!$1:$1000,12,false)</f>
        <v>45</v>
      </c>
      <c r="AV335" s="32" t="str">
        <f>vlookup($A335,MainData_Jackie!$1:$1000,13,false)</f>
        <v>aol</v>
      </c>
      <c r="AW335" s="32" t="str">
        <f>vlookup($A335,MainData_Jackie!$1:$1000,14,false)</f>
        <v>com</v>
      </c>
      <c r="AX335" s="32" t="str">
        <f>vlookup($A335,MainData_Jackie!$1:$1000,15,false)</f>
        <v>1847</v>
      </c>
      <c r="AY335" s="32" t="str">
        <f>vlookup($A335,MainData_Jackie!$1:$1000,16,false)</f>
        <v>female</v>
      </c>
      <c r="AZ335" s="32" t="str">
        <f>vlookup($A335,Ian!334:1333,2,false)</f>
        <v>#N/A</v>
      </c>
      <c r="BA335" s="32" t="str">
        <f>vlookup($A335,Ian!334:1333,3,false)</f>
        <v>#N/A</v>
      </c>
      <c r="BB335" s="32" t="str">
        <f>vlookup($A335,Ian!334:1333,4,false)</f>
        <v>#N/A</v>
      </c>
      <c r="BC335" s="32" t="str">
        <f>vlookup($A335,Ian!334:1333,5,false)</f>
        <v>#N/A</v>
      </c>
      <c r="BD335" s="32" t="str">
        <f>vlookup($A335,Ian!334:1333,6,false)</f>
        <v>#N/A</v>
      </c>
      <c r="BE335" s="32" t="str">
        <f>vlookup($A335,Ian!334:1333,7,false)</f>
        <v>#N/A</v>
      </c>
      <c r="BF335" s="32" t="str">
        <f>vlookup($A335,Ian!334:1333,8,false)</f>
        <v>#N/A</v>
      </c>
      <c r="BG335" s="32" t="str">
        <f>vlookup(A335,SentimentScore!$1:$1000,2,false)</f>
        <v>0.999907</v>
      </c>
      <c r="BH335" s="50" t="str">
        <f>vlookup(A335,'Images with Key'!$1:$1000,32)</f>
        <v>https://s3-external-1.amazonaws.com/offertabs/offer/kxdcce/large/810_5654a9e916a54-floatingpumpkins.jpg</v>
      </c>
    </row>
    <row r="336">
      <c r="A336" s="12">
        <v>178.0</v>
      </c>
      <c r="B336" s="16" t="s">
        <v>4560</v>
      </c>
      <c r="C336" s="16" t="s">
        <v>2014</v>
      </c>
      <c r="D336" s="18" t="b">
        <v>1</v>
      </c>
      <c r="E336" s="12">
        <v>10.0</v>
      </c>
      <c r="F336" s="12">
        <v>1.0</v>
      </c>
      <c r="G336" s="12">
        <v>9.0</v>
      </c>
      <c r="H336" s="20">
        <v>42332.57430555556</v>
      </c>
      <c r="I336" s="16" t="s">
        <v>2015</v>
      </c>
      <c r="J336" s="16" t="s">
        <v>2016</v>
      </c>
      <c r="K336" s="16" t="s">
        <v>2017</v>
      </c>
      <c r="L336" s="18" t="e">
        <v>#N/A</v>
      </c>
      <c r="M336" s="18" t="e">
        <v>#N/A</v>
      </c>
      <c r="N336" s="18" t="e">
        <v>#N/A</v>
      </c>
      <c r="O336" s="18" t="e">
        <v>#N/A</v>
      </c>
      <c r="P336" s="18" t="e">
        <v>#N/A</v>
      </c>
      <c r="Q336" s="16" t="s">
        <v>2018</v>
      </c>
      <c r="R336" s="18" t="b">
        <v>1</v>
      </c>
      <c r="S336" s="18" t="b">
        <v>0</v>
      </c>
      <c r="T336" s="12">
        <v>20914.0</v>
      </c>
      <c r="U336" s="16" t="s">
        <v>2019</v>
      </c>
      <c r="V336" s="16" t="s">
        <v>646</v>
      </c>
      <c r="W336" s="22"/>
      <c r="X336" s="22"/>
      <c r="Y336" s="16" t="s">
        <v>2020</v>
      </c>
      <c r="Z336" s="16" t="s">
        <v>5663</v>
      </c>
      <c r="AA336" s="16"/>
      <c r="AB336" s="16"/>
      <c r="AC336" s="32" t="str">
        <f>vlookup(A336,Jilian!$1:$1000,30,false)</f>
        <v/>
      </c>
      <c r="AD336" s="32" t="str">
        <f>vlookup($A336,Jilian!$1:$1000,28,false)</f>
        <v>2</v>
      </c>
      <c r="AE336" s="32" t="str">
        <f>vlookup($A336,Jilian!$1:$1000,29,false)</f>
        <v>#naturaldisaster #fundraised </v>
      </c>
      <c r="AF336" s="32" t="str">
        <f>vlookup(I336,'IP addresss'!$2:$1000,3,false)</f>
        <v>North America</v>
      </c>
      <c r="AG336" s="32" t="str">
        <f>vlookup(I336,'IP addresss'!$2:$1000,6,false)</f>
        <v>NY</v>
      </c>
      <c r="AH336" s="32" t="str">
        <f>vlookup(I336,'IP addresss'!$2:$1000,8,false)</f>
        <v>New York</v>
      </c>
      <c r="AI336" s="32" t="str">
        <f>vlookup(I336,'IP addresss'!$2:$1000,10,false)</f>
        <v>40.75170136</v>
      </c>
      <c r="AJ336" s="32" t="str">
        <f>vlookup(I336,'IP addresss'!$2:$1000,11,false)</f>
        <v>-73.99720001</v>
      </c>
      <c r="AK336" s="32" t="str">
        <f>vlookup(A336,MainData_Jackie!$1:$1000,2,false)</f>
        <v>Sandra Fathi</v>
      </c>
      <c r="AL336" s="32" t="str">
        <f>vlookup($A336,MainData_Jackie!$1:$1000,3,false)</f>
        <v>1140</v>
      </c>
      <c r="AM336" s="32" t="str">
        <f>vlookup($A336,MainData_Jackie!$1:$1000,4,false)</f>
        <v>190</v>
      </c>
      <c r="AN336" s="32" t="str">
        <f>vlookup($A336,MainData_Jackie!$1:$1000,5,false)</f>
        <v>25</v>
      </c>
      <c r="AO336" s="32" t="str">
        <f>vlookup($A336,MainData_Jackie!$1:$1000,6,false)</f>
        <v>0</v>
      </c>
      <c r="AP336" s="32" t="str">
        <f>vlookup($A336,MainData_Jackie!$1:$1000,7,false)</f>
        <v>0</v>
      </c>
      <c r="AQ336" s="32" t="str">
        <f>vlookup($A336,MainData_Jackie!$1:$1000,8,false)</f>
        <v>0</v>
      </c>
      <c r="AR336" s="32" t="str">
        <f>vlookup($A336,MainData_Jackie!$1:$1000,9,false)</f>
        <v>0</v>
      </c>
      <c r="AS336" s="32" t="str">
        <f>vlookup($A336,MainData_Jackie!$1:$1000,10,false)</f>
        <v>0</v>
      </c>
      <c r="AT336" s="32" t="str">
        <f>vlookup($A336,MainData_Jackie!$1:$1000,11,false)</f>
        <v>8</v>
      </c>
      <c r="AU336" s="32" t="str">
        <f>vlookup($A336,MainData_Jackie!$1:$1000,12,false)</f>
        <v>26</v>
      </c>
      <c r="AV336" s="32" t="str">
        <f>vlookup($A336,MainData_Jackie!$1:$1000,13,false)</f>
        <v>affect</v>
      </c>
      <c r="AW336" s="32" t="str">
        <f>vlookup($A336,MainData_Jackie!$1:$1000,14,false)</f>
        <v>com</v>
      </c>
      <c r="AX336" s="32" t="str">
        <f>vlookup($A336,MainData_Jackie!$1:$1000,15,false)</f>
        <v>1537</v>
      </c>
      <c r="AY336" s="32" t="str">
        <f>vlookup($A336,MainData_Jackie!$1:$1000,16,false)</f>
        <v>female</v>
      </c>
      <c r="AZ336" s="32" t="str">
        <f>vlookup($A336,Ian!335:1334,2,false)</f>
        <v>#N/A</v>
      </c>
      <c r="BA336" s="32" t="str">
        <f>vlookup($A336,Ian!335:1334,3,false)</f>
        <v>#N/A</v>
      </c>
      <c r="BB336" s="32" t="str">
        <f>vlookup($A336,Ian!335:1334,4,false)</f>
        <v>#N/A</v>
      </c>
      <c r="BC336" s="32" t="str">
        <f>vlookup($A336,Ian!335:1334,5,false)</f>
        <v>#N/A</v>
      </c>
      <c r="BD336" s="32" t="str">
        <f>vlookup($A336,Ian!335:1334,6,false)</f>
        <v>#N/A</v>
      </c>
      <c r="BE336" s="32" t="str">
        <f>vlookup($A336,Ian!335:1334,7,false)</f>
        <v>#N/A</v>
      </c>
      <c r="BF336" s="32" t="str">
        <f>vlookup($A336,Ian!335:1334,8,false)</f>
        <v>#N/A</v>
      </c>
      <c r="BG336" s="32" t="str">
        <f>vlookup(A336,SentimentScore!$1:$1000,2,false)</f>
        <v>0.004567</v>
      </c>
      <c r="BH336" s="32" t="str">
        <f>vlookup(A336,'Images with Key'!$1:$1000,32)</f>
        <v/>
      </c>
    </row>
    <row r="337">
      <c r="A337" s="12">
        <v>232.0</v>
      </c>
      <c r="B337" s="16" t="s">
        <v>4560</v>
      </c>
      <c r="C337" s="16" t="s">
        <v>2480</v>
      </c>
      <c r="D337" s="18" t="b">
        <v>1</v>
      </c>
      <c r="E337" s="12">
        <v>4.0</v>
      </c>
      <c r="F337" s="12">
        <v>0.0</v>
      </c>
      <c r="G337" s="12">
        <v>4.0</v>
      </c>
      <c r="H337" s="20">
        <v>42331.584027777775</v>
      </c>
      <c r="I337" s="16" t="s">
        <v>2481</v>
      </c>
      <c r="J337" s="16" t="s">
        <v>2482</v>
      </c>
      <c r="K337" s="16" t="s">
        <v>2483</v>
      </c>
      <c r="L337" s="18" t="e">
        <v>#N/A</v>
      </c>
      <c r="M337" s="18" t="e">
        <v>#N/A</v>
      </c>
      <c r="N337" s="18" t="e">
        <v>#N/A</v>
      </c>
      <c r="O337" s="18" t="e">
        <v>#N/A</v>
      </c>
      <c r="P337" s="18" t="e">
        <v>#N/A</v>
      </c>
      <c r="Q337" s="16" t="s">
        <v>2484</v>
      </c>
      <c r="R337" s="18" t="b">
        <v>1</v>
      </c>
      <c r="S337" s="18" t="b">
        <v>1</v>
      </c>
      <c r="T337" s="12">
        <v>20837.0</v>
      </c>
      <c r="U337" s="16" t="s">
        <v>2485</v>
      </c>
      <c r="V337" s="16" t="s">
        <v>646</v>
      </c>
      <c r="W337" s="22"/>
      <c r="X337" s="22"/>
      <c r="Y337" s="22"/>
      <c r="Z337" s="16" t="s">
        <v>5670</v>
      </c>
      <c r="AA337" s="16"/>
      <c r="AB337" s="16"/>
      <c r="AC337" s="32" t="str">
        <f>vlookup(A337,Jilian!$1:$1000,30,false)</f>
        <v/>
      </c>
      <c r="AD337" s="32" t="str">
        <f>vlookup($A337,Jilian!$1:$1000,28,false)</f>
        <v>2</v>
      </c>
      <c r="AE337" s="32" t="str">
        <f>vlookup($A337,Jilian!$1:$1000,29,false)</f>
        <v>#god? #givingchangedme #givingimpactedME</v>
      </c>
      <c r="AF337" s="32" t="str">
        <f>vlookup(I337,'IP addresss'!$2:$1000,3,false)</f>
        <v>North America</v>
      </c>
      <c r="AG337" s="32" t="str">
        <f>vlookup(I337,'IP addresss'!$2:$1000,6,false)</f>
        <v>MD</v>
      </c>
      <c r="AH337" s="32" t="str">
        <f>vlookup(I337,'IP addresss'!$2:$1000,8,false)</f>
        <v>Germantown</v>
      </c>
      <c r="AI337" s="32" t="str">
        <f>vlookup(I337,'IP addresss'!$2:$1000,10,false)</f>
        <v>39.13169861</v>
      </c>
      <c r="AJ337" s="32" t="str">
        <f>vlookup(I337,'IP addresss'!$2:$1000,11,false)</f>
        <v>-77.28800201</v>
      </c>
      <c r="AK337" s="32" t="str">
        <f>vlookup(A337,MainData_Jackie!$1:$1000,2,false)</f>
        <v>Michelle Grissom</v>
      </c>
      <c r="AL337" s="32" t="str">
        <f>vlookup($A337,MainData_Jackie!$1:$1000,3,false)</f>
        <v>2302</v>
      </c>
      <c r="AM337" s="32" t="str">
        <f>vlookup($A337,MainData_Jackie!$1:$1000,4,false)</f>
        <v>408</v>
      </c>
      <c r="AN337" s="32" t="str">
        <f>vlookup($A337,MainData_Jackie!$1:$1000,5,false)</f>
        <v>106</v>
      </c>
      <c r="AO337" s="32" t="str">
        <f>vlookup($A337,MainData_Jackie!$1:$1000,6,false)</f>
        <v>2</v>
      </c>
      <c r="AP337" s="32" t="str">
        <f>vlookup($A337,MainData_Jackie!$1:$1000,7,false)</f>
        <v>0</v>
      </c>
      <c r="AQ337" s="32" t="str">
        <f>vlookup($A337,MainData_Jackie!$1:$1000,8,false)</f>
        <v>0</v>
      </c>
      <c r="AR337" s="32" t="str">
        <f>vlookup($A337,MainData_Jackie!$1:$1000,9,false)</f>
        <v>1</v>
      </c>
      <c r="AS337" s="32" t="str">
        <f>vlookup($A337,MainData_Jackie!$1:$1000,10,false)</f>
        <v>0</v>
      </c>
      <c r="AT337" s="32" t="str">
        <f>vlookup($A337,MainData_Jackie!$1:$1000,11,false)</f>
        <v>4</v>
      </c>
      <c r="AU337" s="32" t="str">
        <f>vlookup($A337,MainData_Jackie!$1:$1000,12,false)</f>
        <v>65</v>
      </c>
      <c r="AV337" s="32" t="str">
        <f>vlookup($A337,MainData_Jackie!$1:$1000,13,false)</f>
        <v>yahoo</v>
      </c>
      <c r="AW337" s="32" t="str">
        <f>vlookup($A337,MainData_Jackie!$1:$1000,14,false)</f>
        <v>com</v>
      </c>
      <c r="AX337" s="32" t="str">
        <f>vlookup($A337,MainData_Jackie!$1:$1000,15,false)</f>
        <v>3027</v>
      </c>
      <c r="AY337" s="32" t="str">
        <f>vlookup($A337,MainData_Jackie!$1:$1000,16,false)</f>
        <v>female</v>
      </c>
      <c r="AZ337" s="32" t="str">
        <f>vlookup($A337,Ian!336:1335,2,false)</f>
        <v>#N/A</v>
      </c>
      <c r="BA337" s="32" t="str">
        <f>vlookup($A337,Ian!336:1335,3,false)</f>
        <v>#N/A</v>
      </c>
      <c r="BB337" s="32" t="str">
        <f>vlookup($A337,Ian!336:1335,4,false)</f>
        <v>#N/A</v>
      </c>
      <c r="BC337" s="32" t="str">
        <f>vlookup($A337,Ian!336:1335,5,false)</f>
        <v>#N/A</v>
      </c>
      <c r="BD337" s="32" t="str">
        <f>vlookup($A337,Ian!336:1335,6,false)</f>
        <v>#N/A</v>
      </c>
      <c r="BE337" s="32" t="str">
        <f>vlookup($A337,Ian!336:1335,7,false)</f>
        <v>#N/A</v>
      </c>
      <c r="BF337" s="32" t="str">
        <f>vlookup($A337,Ian!336:1335,8,false)</f>
        <v>#N/A</v>
      </c>
      <c r="BG337" s="32" t="str">
        <f>vlookup(A337,SentimentScore!$1:$1000,2,false)</f>
        <v>0.001516</v>
      </c>
      <c r="BH337" s="50" t="str">
        <f>vlookup(A337,'Images with Key'!$1:$1000,32)</f>
        <v>https://s3-external-1.amazonaws.com/offertabs/offer/kxdcce/large/810_edited_5654b101bc653-IMG_0392.JPG</v>
      </c>
    </row>
    <row r="338">
      <c r="A338" s="12">
        <v>233.0</v>
      </c>
      <c r="B338" s="16" t="s">
        <v>4560</v>
      </c>
      <c r="C338" s="16" t="s">
        <v>2480</v>
      </c>
      <c r="D338" s="18" t="b">
        <v>1</v>
      </c>
      <c r="E338" s="12">
        <v>27.0</v>
      </c>
      <c r="F338" s="12">
        <v>1.0</v>
      </c>
      <c r="G338" s="12">
        <v>26.0</v>
      </c>
      <c r="H338" s="20">
        <v>42331.58472222222</v>
      </c>
      <c r="I338" s="16" t="s">
        <v>2481</v>
      </c>
      <c r="J338" s="16" t="s">
        <v>2482</v>
      </c>
      <c r="K338" s="16" t="s">
        <v>2483</v>
      </c>
      <c r="L338" s="18" t="e">
        <v>#N/A</v>
      </c>
      <c r="M338" s="18" t="e">
        <v>#N/A</v>
      </c>
      <c r="N338" s="18" t="e">
        <v>#N/A</v>
      </c>
      <c r="O338" s="18" t="e">
        <v>#N/A</v>
      </c>
      <c r="P338" s="18" t="e">
        <v>#N/A</v>
      </c>
      <c r="Q338" s="16" t="s">
        <v>2484</v>
      </c>
      <c r="R338" s="18" t="b">
        <v>1</v>
      </c>
      <c r="S338" s="18" t="b">
        <v>1</v>
      </c>
      <c r="T338" s="12">
        <v>20837.0</v>
      </c>
      <c r="U338" s="16" t="s">
        <v>2485</v>
      </c>
      <c r="V338" s="16" t="s">
        <v>646</v>
      </c>
      <c r="W338" s="22"/>
      <c r="X338" s="22"/>
      <c r="Y338" s="22"/>
      <c r="Z338" s="16" t="s">
        <v>5672</v>
      </c>
      <c r="AA338" s="16"/>
      <c r="AB338" s="16"/>
      <c r="AC338" s="32" t="str">
        <f>vlookup(A338,Jilian!$1:$1000,30,false)</f>
        <v/>
      </c>
      <c r="AD338" s="32" t="str">
        <f>vlookup($A338,Jilian!$1:$1000,28,false)</f>
        <v>2</v>
      </c>
      <c r="AE338" s="32" t="str">
        <f>vlookup($A338,Jilian!$1:$1000,29,false)</f>
        <v>#god? #givingchangedme #givingimpactedME</v>
      </c>
      <c r="AF338" s="32" t="str">
        <f>vlookup(I338,'IP addresss'!$2:$1000,3,false)</f>
        <v>North America</v>
      </c>
      <c r="AG338" s="32" t="str">
        <f>vlookup(I338,'IP addresss'!$2:$1000,6,false)</f>
        <v>MD</v>
      </c>
      <c r="AH338" s="32" t="str">
        <f>vlookup(I338,'IP addresss'!$2:$1000,8,false)</f>
        <v>Germantown</v>
      </c>
      <c r="AI338" s="32" t="str">
        <f>vlookup(I338,'IP addresss'!$2:$1000,10,false)</f>
        <v>39.13169861</v>
      </c>
      <c r="AJ338" s="32" t="str">
        <f>vlookup(I338,'IP addresss'!$2:$1000,11,false)</f>
        <v>-77.28800201</v>
      </c>
      <c r="AK338" s="32" t="str">
        <f>vlookup(A338,MainData_Jackie!$1:$1000,2,false)</f>
        <v>Michelle Grissom</v>
      </c>
      <c r="AL338" s="32" t="str">
        <f>vlookup($A338,MainData_Jackie!$1:$1000,3,false)</f>
        <v>2255</v>
      </c>
      <c r="AM338" s="32" t="str">
        <f>vlookup($A338,MainData_Jackie!$1:$1000,4,false)</f>
        <v>407</v>
      </c>
      <c r="AN338" s="32" t="str">
        <f>vlookup($A338,MainData_Jackie!$1:$1000,5,false)</f>
        <v>92</v>
      </c>
      <c r="AO338" s="32" t="str">
        <f>vlookup($A338,MainData_Jackie!$1:$1000,6,false)</f>
        <v>1</v>
      </c>
      <c r="AP338" s="32" t="str">
        <f>vlookup($A338,MainData_Jackie!$1:$1000,7,false)</f>
        <v>0</v>
      </c>
      <c r="AQ338" s="32" t="str">
        <f>vlookup($A338,MainData_Jackie!$1:$1000,8,false)</f>
        <v>0</v>
      </c>
      <c r="AR338" s="32" t="str">
        <f>vlookup($A338,MainData_Jackie!$1:$1000,9,false)</f>
        <v>1</v>
      </c>
      <c r="AS338" s="32" t="str">
        <f>vlookup($A338,MainData_Jackie!$1:$1000,10,false)</f>
        <v>0</v>
      </c>
      <c r="AT338" s="32" t="str">
        <f>vlookup($A338,MainData_Jackie!$1:$1000,11,false)</f>
        <v>3</v>
      </c>
      <c r="AU338" s="32" t="str">
        <f>vlookup($A338,MainData_Jackie!$1:$1000,12,false)</f>
        <v>56</v>
      </c>
      <c r="AV338" s="32" t="str">
        <f>vlookup($A338,MainData_Jackie!$1:$1000,13,false)</f>
        <v>yahoo</v>
      </c>
      <c r="AW338" s="32" t="str">
        <f>vlookup($A338,MainData_Jackie!$1:$1000,14,false)</f>
        <v>com</v>
      </c>
      <c r="AX338" s="32" t="str">
        <f>vlookup($A338,MainData_Jackie!$1:$1000,15,false)</f>
        <v>3018</v>
      </c>
      <c r="AY338" s="32" t="str">
        <f>vlookup($A338,MainData_Jackie!$1:$1000,16,false)</f>
        <v>female</v>
      </c>
      <c r="AZ338" s="32" t="str">
        <f>vlookup($A338,Ian!337:1336,2,false)</f>
        <v>#N/A</v>
      </c>
      <c r="BA338" s="32" t="str">
        <f>vlookup($A338,Ian!337:1336,3,false)</f>
        <v>#N/A</v>
      </c>
      <c r="BB338" s="32" t="str">
        <f>vlookup($A338,Ian!337:1336,4,false)</f>
        <v>#N/A</v>
      </c>
      <c r="BC338" s="32" t="str">
        <f>vlookup($A338,Ian!337:1336,5,false)</f>
        <v>#N/A</v>
      </c>
      <c r="BD338" s="32" t="str">
        <f>vlookup($A338,Ian!337:1336,6,false)</f>
        <v>#N/A</v>
      </c>
      <c r="BE338" s="32" t="str">
        <f>vlookup($A338,Ian!337:1336,7,false)</f>
        <v>#N/A</v>
      </c>
      <c r="BF338" s="32" t="str">
        <f>vlookup($A338,Ian!337:1336,8,false)</f>
        <v>#N/A</v>
      </c>
      <c r="BG338" s="32" t="str">
        <f>vlookup(A338,SentimentScore!$1:$1000,2,false)</f>
        <v>0.994062</v>
      </c>
      <c r="BH338" s="50" t="str">
        <f>vlookup(A338,'Images with Key'!$1:$1000,32)</f>
        <v>https://s3-external-1.amazonaws.com/offertabs/offer/kxdcce/large/810_5654b11268b2b-Karlin436_0302.Jpg</v>
      </c>
    </row>
    <row r="339">
      <c r="A339" s="12">
        <v>234.0</v>
      </c>
      <c r="B339" s="16" t="s">
        <v>4560</v>
      </c>
      <c r="C339" s="16" t="s">
        <v>2480</v>
      </c>
      <c r="D339" s="18" t="b">
        <v>1</v>
      </c>
      <c r="E339" s="12">
        <v>75.0</v>
      </c>
      <c r="F339" s="12">
        <v>15.0</v>
      </c>
      <c r="G339" s="12">
        <v>60.0</v>
      </c>
      <c r="H339" s="20">
        <v>42331.603472222225</v>
      </c>
      <c r="I339" s="16" t="s">
        <v>2490</v>
      </c>
      <c r="J339" s="16" t="s">
        <v>2482</v>
      </c>
      <c r="K339" s="16" t="s">
        <v>2491</v>
      </c>
      <c r="L339" s="18" t="e">
        <v>#N/A</v>
      </c>
      <c r="M339" s="18" t="e">
        <v>#N/A</v>
      </c>
      <c r="N339" s="18" t="e">
        <v>#N/A</v>
      </c>
      <c r="O339" s="18" t="e">
        <v>#N/A</v>
      </c>
      <c r="P339" s="18" t="e">
        <v>#N/A</v>
      </c>
      <c r="Q339" s="16" t="s">
        <v>2492</v>
      </c>
      <c r="R339" s="18" t="b">
        <v>1</v>
      </c>
      <c r="S339" s="18" t="b">
        <v>0</v>
      </c>
      <c r="T339" s="12">
        <v>20837.0</v>
      </c>
      <c r="U339" s="16" t="s">
        <v>2485</v>
      </c>
      <c r="V339" s="16" t="s">
        <v>646</v>
      </c>
      <c r="W339" s="22"/>
      <c r="X339" s="22"/>
      <c r="Y339" s="22"/>
      <c r="Z339" s="16" t="s">
        <v>5678</v>
      </c>
      <c r="AA339" s="16"/>
      <c r="AB339" s="16"/>
      <c r="AC339" s="32" t="str">
        <f>vlookup(A339,Jilian!$1:$1000,30,false)</f>
        <v/>
      </c>
      <c r="AD339" s="32" t="str">
        <f>vlookup($A339,Jilian!$1:$1000,28,false)</f>
        <v/>
      </c>
      <c r="AE339" s="32" t="str">
        <f>vlookup($A339,Jilian!$1:$1000,29,false)</f>
        <v/>
      </c>
      <c r="AF339" s="32" t="str">
        <f>vlookup(I339,'IP addresss'!$2:$1000,3,false)</f>
        <v>North America</v>
      </c>
      <c r="AG339" s="32" t="str">
        <f>vlookup(I339,'IP addresss'!$2:$1000,6,false)</f>
        <v>MD</v>
      </c>
      <c r="AH339" s="32" t="str">
        <f>vlookup(I339,'IP addresss'!$2:$1000,8,false)</f>
        <v>Jefferson</v>
      </c>
      <c r="AI339" s="32" t="str">
        <f>vlookup(I339,'IP addresss'!$2:$1000,10,false)</f>
        <v>39.34329987</v>
      </c>
      <c r="AJ339" s="32" t="str">
        <f>vlookup(I339,'IP addresss'!$2:$1000,11,false)</f>
        <v>-77.57389832</v>
      </c>
      <c r="AK339" s="32" t="str">
        <f>vlookup(A339,MainData_Jackie!$1:$1000,2,false)</f>
        <v>Kristin Laing</v>
      </c>
      <c r="AL339" s="32" t="str">
        <f>vlookup($A339,MainData_Jackie!$1:$1000,3,false)</f>
        <v>2580</v>
      </c>
      <c r="AM339" s="32" t="str">
        <f>vlookup($A339,MainData_Jackie!$1:$1000,4,false)</f>
        <v>496</v>
      </c>
      <c r="AN339" s="32" t="str">
        <f>vlookup($A339,MainData_Jackie!$1:$1000,5,false)</f>
        <v>96</v>
      </c>
      <c r="AO339" s="32" t="str">
        <f>vlookup($A339,MainData_Jackie!$1:$1000,6,false)</f>
        <v>0</v>
      </c>
      <c r="AP339" s="32" t="str">
        <f>vlookup($A339,MainData_Jackie!$1:$1000,7,false)</f>
        <v>0</v>
      </c>
      <c r="AQ339" s="32" t="str">
        <f>vlookup($A339,MainData_Jackie!$1:$1000,8,false)</f>
        <v>0</v>
      </c>
      <c r="AR339" s="32" t="str">
        <f>vlookup($A339,MainData_Jackie!$1:$1000,9,false)</f>
        <v>0</v>
      </c>
      <c r="AS339" s="32" t="str">
        <f>vlookup($A339,MainData_Jackie!$1:$1000,10,false)</f>
        <v>0</v>
      </c>
      <c r="AT339" s="32" t="str">
        <f>vlookup($A339,MainData_Jackie!$1:$1000,11,false)</f>
        <v>0</v>
      </c>
      <c r="AU339" s="32" t="str">
        <f>vlookup($A339,MainData_Jackie!$1:$1000,12,false)</f>
        <v>86</v>
      </c>
      <c r="AV339" s="32" t="str">
        <f>vlookup($A339,MainData_Jackie!$1:$1000,13,false)</f>
        <v>gmail</v>
      </c>
      <c r="AW339" s="32" t="str">
        <f>vlookup($A339,MainData_Jackie!$1:$1000,14,false)</f>
        <v>com</v>
      </c>
      <c r="AX339" s="32" t="str">
        <f>vlookup($A339,MainData_Jackie!$1:$1000,15,false)</f>
        <v>3482</v>
      </c>
      <c r="AY339" s="32" t="str">
        <f>vlookup($A339,MainData_Jackie!$1:$1000,16,false)</f>
        <v>female</v>
      </c>
      <c r="AZ339" s="32" t="str">
        <f>vlookup($A339,Ian!338:1337,2,false)</f>
        <v>#N/A</v>
      </c>
      <c r="BA339" s="32" t="str">
        <f>vlookup($A339,Ian!338:1337,3,false)</f>
        <v>#N/A</v>
      </c>
      <c r="BB339" s="32" t="str">
        <f>vlookup($A339,Ian!338:1337,4,false)</f>
        <v>#N/A</v>
      </c>
      <c r="BC339" s="32" t="str">
        <f>vlookup($A339,Ian!338:1337,5,false)</f>
        <v>#N/A</v>
      </c>
      <c r="BD339" s="32" t="str">
        <f>vlookup($A339,Ian!338:1337,6,false)</f>
        <v>#N/A</v>
      </c>
      <c r="BE339" s="32" t="str">
        <f>vlookup($A339,Ian!338:1337,7,false)</f>
        <v>#N/A</v>
      </c>
      <c r="BF339" s="32" t="str">
        <f>vlookup($A339,Ian!338:1337,8,false)</f>
        <v>#N/A</v>
      </c>
      <c r="BG339" s="32" t="str">
        <f>vlookup(A339,SentimentScore!$1:$1000,2,false)</f>
        <v>0.958431</v>
      </c>
      <c r="BH339" s="50" t="str">
        <f>vlookup(A339,'Images with Key'!$1:$1000,32)</f>
        <v>https://s3-external-1.amazonaws.com/offertabs/offer/kxdcce/large/810_5654d3e31b995-plsbluejpg.jpg</v>
      </c>
    </row>
    <row r="340">
      <c r="A340" s="12">
        <v>253.0</v>
      </c>
      <c r="B340" s="16" t="s">
        <v>4560</v>
      </c>
      <c r="C340" s="16" t="s">
        <v>2681</v>
      </c>
      <c r="D340" s="18" t="b">
        <v>1</v>
      </c>
      <c r="E340" s="12">
        <v>196.0</v>
      </c>
      <c r="F340" s="12">
        <v>27.0</v>
      </c>
      <c r="G340" s="12">
        <v>169.0</v>
      </c>
      <c r="H340" s="20">
        <v>42321.541666666664</v>
      </c>
      <c r="I340" s="16" t="s">
        <v>2684</v>
      </c>
      <c r="J340" s="16" t="s">
        <v>2685</v>
      </c>
      <c r="K340" s="16" t="s">
        <v>2686</v>
      </c>
      <c r="L340" s="18" t="e">
        <v>#N/A</v>
      </c>
      <c r="M340" s="18" t="e">
        <v>#N/A</v>
      </c>
      <c r="N340" s="18" t="e">
        <v>#N/A</v>
      </c>
      <c r="O340" s="18" t="e">
        <v>#N/A</v>
      </c>
      <c r="P340" s="18" t="e">
        <v>#N/A</v>
      </c>
      <c r="Q340" s="16" t="s">
        <v>2690</v>
      </c>
      <c r="R340" s="18" t="b">
        <v>1</v>
      </c>
      <c r="S340" s="18" t="b">
        <v>1</v>
      </c>
      <c r="T340" s="12">
        <v>21201.0</v>
      </c>
      <c r="U340" s="16" t="s">
        <v>2693</v>
      </c>
      <c r="V340" s="16" t="s">
        <v>646</v>
      </c>
      <c r="W340" s="51">
        <v>446814.0</v>
      </c>
      <c r="X340" s="51">
        <v>479941.0</v>
      </c>
      <c r="Y340" s="16" t="s">
        <v>2695</v>
      </c>
      <c r="Z340" s="16" t="s">
        <v>5689</v>
      </c>
      <c r="AA340" s="16"/>
      <c r="AB340" s="16"/>
      <c r="AC340" s="32" t="str">
        <f>vlookup(A340,Jilian!$1:$1000,30,false)</f>
        <v/>
      </c>
      <c r="AD340" s="32" t="str">
        <f>vlookup($A340,Jilian!$1:$1000,28,false)</f>
        <v>3</v>
      </c>
      <c r="AE340" s="32" t="str">
        <f>vlookup($A340,Jilian!$1:$1000,29,false)</f>
        <v>#homeless #employment</v>
      </c>
      <c r="AF340" s="32" t="str">
        <f>vlookup(I340,'IP addresss'!$2:$1000,3,false)</f>
        <v>North America</v>
      </c>
      <c r="AG340" s="32" t="str">
        <f>vlookup(I340,'IP addresss'!$2:$1000,6,false)</f>
        <v>MD</v>
      </c>
      <c r="AH340" s="32" t="str">
        <f>vlookup(I340,'IP addresss'!$2:$1000,8,false)</f>
        <v>Baltimore</v>
      </c>
      <c r="AI340" s="32" t="str">
        <f>vlookup(I340,'IP addresss'!$2:$1000,10,false)</f>
        <v>39.36560059</v>
      </c>
      <c r="AJ340" s="32" t="str">
        <f>vlookup(I340,'IP addresss'!$2:$1000,11,false)</f>
        <v>-76.61990356</v>
      </c>
      <c r="AK340" s="32" t="str">
        <f>vlookup(A340,MainData_Jackie!$1:$1000,2,false)</f>
        <v>Dawn Ollivierre</v>
      </c>
      <c r="AL340" s="32" t="str">
        <f>vlookup($A340,MainData_Jackie!$1:$1000,3,false)</f>
        <v>2789</v>
      </c>
      <c r="AM340" s="32" t="str">
        <f>vlookup($A340,MainData_Jackie!$1:$1000,4,false)</f>
        <v>481</v>
      </c>
      <c r="AN340" s="32" t="str">
        <f>vlookup($A340,MainData_Jackie!$1:$1000,5,false)</f>
        <v>118</v>
      </c>
      <c r="AO340" s="32" t="str">
        <f>vlookup($A340,MainData_Jackie!$1:$1000,6,false)</f>
        <v>1</v>
      </c>
      <c r="AP340" s="32" t="str">
        <f>vlookup($A340,MainData_Jackie!$1:$1000,7,false)</f>
        <v>0</v>
      </c>
      <c r="AQ340" s="32" t="str">
        <f>vlookup($A340,MainData_Jackie!$1:$1000,8,false)</f>
        <v>0</v>
      </c>
      <c r="AR340" s="32" t="str">
        <f>vlookup($A340,MainData_Jackie!$1:$1000,9,false)</f>
        <v>0</v>
      </c>
      <c r="AS340" s="32" t="str">
        <f>vlookup($A340,MainData_Jackie!$1:$1000,10,false)</f>
        <v>0</v>
      </c>
      <c r="AT340" s="32" t="str">
        <f>vlookup($A340,MainData_Jackie!$1:$1000,11,false)</f>
        <v>12</v>
      </c>
      <c r="AU340" s="32" t="str">
        <f>vlookup($A340,MainData_Jackie!$1:$1000,12,false)</f>
        <v>92</v>
      </c>
      <c r="AV340" s="32" t="str">
        <f>vlookup($A340,MainData_Jackie!$1:$1000,13,false)</f>
        <v>gmail</v>
      </c>
      <c r="AW340" s="32" t="str">
        <f>vlookup($A340,MainData_Jackie!$1:$1000,14,false)</f>
        <v>com</v>
      </c>
      <c r="AX340" s="32" t="str">
        <f>vlookup($A340,MainData_Jackie!$1:$1000,15,false)</f>
        <v>3637</v>
      </c>
      <c r="AY340" s="32" t="str">
        <f>vlookup($A340,MainData_Jackie!$1:$1000,16,false)</f>
        <v>female</v>
      </c>
      <c r="AZ340" s="32" t="str">
        <f>vlookup($A340,Ian!339:1338,2,false)</f>
        <v>#N/A</v>
      </c>
      <c r="BA340" s="32" t="str">
        <f>vlookup($A340,Ian!339:1338,3,false)</f>
        <v>#N/A</v>
      </c>
      <c r="BB340" s="32" t="str">
        <f>vlookup($A340,Ian!339:1338,4,false)</f>
        <v>#N/A</v>
      </c>
      <c r="BC340" s="32" t="str">
        <f>vlookup($A340,Ian!339:1338,5,false)</f>
        <v>#N/A</v>
      </c>
      <c r="BD340" s="32" t="str">
        <f>vlookup($A340,Ian!339:1338,6,false)</f>
        <v>#N/A</v>
      </c>
      <c r="BE340" s="32" t="str">
        <f>vlookup($A340,Ian!339:1338,7,false)</f>
        <v>#N/A</v>
      </c>
      <c r="BF340" s="32" t="str">
        <f>vlookup($A340,Ian!339:1338,8,false)</f>
        <v>#N/A</v>
      </c>
      <c r="BG340" s="32" t="str">
        <f>vlookup(A340,SentimentScore!$1:$1000,2,false)</f>
        <v>0.999717</v>
      </c>
      <c r="BH340" s="50" t="str">
        <f>vlookup(A340,'Images with Key'!$1:$1000,32)</f>
        <v>https://s3-external-1.amazonaws.com/offertabs/offer/kxdcce/large/810_564bbe6ce5f71-BCFLogo_Final_RGB.jpg</v>
      </c>
    </row>
    <row r="341">
      <c r="A341" s="12">
        <v>262.0</v>
      </c>
      <c r="B341" s="16" t="s">
        <v>4560</v>
      </c>
      <c r="C341" s="16" t="s">
        <v>2796</v>
      </c>
      <c r="D341" s="18" t="b">
        <v>1</v>
      </c>
      <c r="E341" s="12">
        <v>5635.0</v>
      </c>
      <c r="F341" s="12">
        <v>1205.0</v>
      </c>
      <c r="G341" s="12">
        <v>4430.0</v>
      </c>
      <c r="H341" s="20">
        <v>42313.66527777778</v>
      </c>
      <c r="I341" s="16" t="s">
        <v>2798</v>
      </c>
      <c r="J341" s="16" t="s">
        <v>2799</v>
      </c>
      <c r="K341" s="16" t="s">
        <v>2800</v>
      </c>
      <c r="L341" s="18" t="e">
        <v>#N/A</v>
      </c>
      <c r="M341" s="18" t="e">
        <v>#N/A</v>
      </c>
      <c r="N341" s="18" t="e">
        <v>#N/A</v>
      </c>
      <c r="O341" s="18" t="e">
        <v>#N/A</v>
      </c>
      <c r="P341" s="18" t="e">
        <v>#N/A</v>
      </c>
      <c r="Q341" s="16" t="s">
        <v>2801</v>
      </c>
      <c r="R341" s="18" t="b">
        <v>1</v>
      </c>
      <c r="S341" s="18" t="b">
        <v>1</v>
      </c>
      <c r="T341" s="12">
        <v>20817.0</v>
      </c>
      <c r="U341" s="16" t="s">
        <v>2802</v>
      </c>
      <c r="V341" s="16" t="s">
        <v>646</v>
      </c>
      <c r="W341" s="22"/>
      <c r="X341" s="22"/>
      <c r="Y341" s="16" t="s">
        <v>2803</v>
      </c>
      <c r="Z341" s="16" t="s">
        <v>5695</v>
      </c>
      <c r="AA341" s="16"/>
      <c r="AB341" s="16"/>
      <c r="AC341" s="32" t="str">
        <f>vlookup(A341,Jilian!$1:$1000,30,false)</f>
        <v/>
      </c>
      <c r="AD341" s="32" t="str">
        <f>vlookup($A341,Jilian!$1:$1000,28,false)</f>
        <v/>
      </c>
      <c r="AE341" s="32" t="str">
        <f>vlookup($A341,Jilian!$1:$1000,29,false)</f>
        <v/>
      </c>
      <c r="AF341" s="32" t="str">
        <f>vlookup(I341,'IP addresss'!$2:$1000,3,false)</f>
        <v>North America</v>
      </c>
      <c r="AG341" s="32" t="str">
        <f>vlookup(I341,'IP addresss'!$2:$1000,6,false)</f>
        <v>MD</v>
      </c>
      <c r="AH341" s="32" t="str">
        <f>vlookup(I341,'IP addresss'!$2:$1000,8,false)</f>
        <v>Potomac</v>
      </c>
      <c r="AI341" s="32" t="str">
        <f>vlookup(I341,'IP addresss'!$2:$1000,10,false)</f>
        <v>39.02740097</v>
      </c>
      <c r="AJ341" s="32" t="str">
        <f>vlookup(I341,'IP addresss'!$2:$1000,11,false)</f>
        <v>-77.2365036</v>
      </c>
      <c r="AK341" s="32" t="str">
        <f>vlookup(A341,MainData_Jackie!$1:$1000,2,false)</f>
        <v>Jenny Mosier</v>
      </c>
      <c r="AL341" s="32" t="str">
        <f>vlookup($A341,MainData_Jackie!$1:$1000,3,false)</f>
        <v>3236</v>
      </c>
      <c r="AM341" s="32" t="str">
        <f>vlookup($A341,MainData_Jackie!$1:$1000,4,false)</f>
        <v>561</v>
      </c>
      <c r="AN341" s="32" t="str">
        <f>vlookup($A341,MainData_Jackie!$1:$1000,5,false)</f>
        <v>99</v>
      </c>
      <c r="AO341" s="32" t="str">
        <f>vlookup($A341,MainData_Jackie!$1:$1000,6,false)</f>
        <v>1</v>
      </c>
      <c r="AP341" s="32" t="str">
        <f>vlookup($A341,MainData_Jackie!$1:$1000,7,false)</f>
        <v>0</v>
      </c>
      <c r="AQ341" s="32" t="str">
        <f>vlookup($A341,MainData_Jackie!$1:$1000,8,false)</f>
        <v>0</v>
      </c>
      <c r="AR341" s="32" t="str">
        <f>vlookup($A341,MainData_Jackie!$1:$1000,9,false)</f>
        <v>0</v>
      </c>
      <c r="AS341" s="32" t="str">
        <f>vlookup($A341,MainData_Jackie!$1:$1000,10,false)</f>
        <v>0</v>
      </c>
      <c r="AT341" s="32" t="str">
        <f>vlookup($A341,MainData_Jackie!$1:$1000,11,false)</f>
        <v>27</v>
      </c>
      <c r="AU341" s="32" t="str">
        <f>vlookup($A341,MainData_Jackie!$1:$1000,12,false)</f>
        <v>84</v>
      </c>
      <c r="AV341" s="32" t="str">
        <f>vlookup($A341,MainData_Jackie!$1:$1000,13,false)</f>
        <v>defeatdipg</v>
      </c>
      <c r="AW341" s="32" t="str">
        <f>vlookup($A341,MainData_Jackie!$1:$1000,14,false)</f>
        <v>org</v>
      </c>
      <c r="AX341" s="32" t="str">
        <f>vlookup($A341,MainData_Jackie!$1:$1000,15,false)</f>
        <v>4364</v>
      </c>
      <c r="AY341" s="32" t="str">
        <f>vlookup($A341,MainData_Jackie!$1:$1000,16,false)</f>
        <v>female</v>
      </c>
      <c r="AZ341" s="32" t="str">
        <f>vlookup($A341,Ian!340:1339,2,false)</f>
        <v>#N/A</v>
      </c>
      <c r="BA341" s="32" t="str">
        <f>vlookup($A341,Ian!340:1339,3,false)</f>
        <v>#N/A</v>
      </c>
      <c r="BB341" s="32" t="str">
        <f>vlookup($A341,Ian!340:1339,4,false)</f>
        <v>#N/A</v>
      </c>
      <c r="BC341" s="32" t="str">
        <f>vlookup($A341,Ian!340:1339,5,false)</f>
        <v>#N/A</v>
      </c>
      <c r="BD341" s="32" t="str">
        <f>vlookup($A341,Ian!340:1339,6,false)</f>
        <v>#N/A</v>
      </c>
      <c r="BE341" s="32" t="str">
        <f>vlookup($A341,Ian!340:1339,7,false)</f>
        <v>#N/A</v>
      </c>
      <c r="BF341" s="32" t="str">
        <f>vlookup($A341,Ian!340:1339,8,false)</f>
        <v>#N/A</v>
      </c>
      <c r="BG341" s="32" t="str">
        <f>vlookup(A341,SentimentScore!$1:$1000,2,false)</f>
        <v>0.982845</v>
      </c>
      <c r="BH341" s="50" t="str">
        <f>vlookup(A341,'Images with Key'!$1:$1000,32)</f>
        <v>https://s3-external-1.amazonaws.com/offertabs/offer/kxdcce/large/810_56411c068f1dd-_EGA8040.jpg</v>
      </c>
    </row>
    <row r="342">
      <c r="A342" s="12">
        <v>267.0</v>
      </c>
      <c r="B342" s="16" t="s">
        <v>4560</v>
      </c>
      <c r="C342" s="16" t="s">
        <v>2844</v>
      </c>
      <c r="D342" s="18" t="b">
        <v>1</v>
      </c>
      <c r="E342" s="12">
        <v>24.0</v>
      </c>
      <c r="F342" s="12">
        <v>5.0</v>
      </c>
      <c r="G342" s="12">
        <v>19.0</v>
      </c>
      <c r="H342" s="20">
        <v>42312.25277777778</v>
      </c>
      <c r="I342" s="16" t="s">
        <v>2845</v>
      </c>
      <c r="J342" s="16" t="s">
        <v>2846</v>
      </c>
      <c r="K342" s="16" t="s">
        <v>2847</v>
      </c>
      <c r="L342" s="18" t="e">
        <v>#N/A</v>
      </c>
      <c r="M342" s="18" t="e">
        <v>#N/A</v>
      </c>
      <c r="N342" s="18" t="e">
        <v>#N/A</v>
      </c>
      <c r="O342" s="18" t="e">
        <v>#N/A</v>
      </c>
      <c r="P342" s="18" t="e">
        <v>#N/A</v>
      </c>
      <c r="Q342" s="16" t="s">
        <v>2848</v>
      </c>
      <c r="R342" s="18" t="b">
        <v>1</v>
      </c>
      <c r="S342" s="18" t="b">
        <v>0</v>
      </c>
      <c r="T342" s="12">
        <v>21208.0</v>
      </c>
      <c r="U342" s="16" t="s">
        <v>2693</v>
      </c>
      <c r="V342" s="16" t="s">
        <v>646</v>
      </c>
      <c r="W342" s="22"/>
      <c r="X342" s="22"/>
      <c r="Y342" s="16" t="s">
        <v>2849</v>
      </c>
      <c r="Z342" s="16" t="s">
        <v>5703</v>
      </c>
      <c r="AA342" s="16"/>
      <c r="AB342" s="16"/>
      <c r="AC342" s="32" t="str">
        <f>vlookup(A342,Jilian!$1:$1000,30,false)</f>
        <v/>
      </c>
      <c r="AD342" s="32" t="str">
        <f>vlookup($A342,Jilian!$1:$1000,28,false)</f>
        <v>5</v>
      </c>
      <c r="AE342" s="32" t="str">
        <f>vlookup($A342,Jilian!$1:$1000,29,false)</f>
        <v>#fitness #children</v>
      </c>
      <c r="AF342" s="32" t="str">
        <f>vlookup(I342,'IP addresss'!$2:$1000,3,false)</f>
        <v>North America</v>
      </c>
      <c r="AG342" s="32" t="str">
        <f>vlookup(I342,'IP addresss'!$2:$1000,6,false)</f>
        <v>MD</v>
      </c>
      <c r="AH342" s="32" t="str">
        <f>vlookup(I342,'IP addresss'!$2:$1000,8,false)</f>
        <v>Pikesville</v>
      </c>
      <c r="AI342" s="32" t="str">
        <f>vlookup(I342,'IP addresss'!$2:$1000,10,false)</f>
        <v>39.38169861</v>
      </c>
      <c r="AJ342" s="32" t="str">
        <f>vlookup(I342,'IP addresss'!$2:$1000,11,false)</f>
        <v>-76.72650146</v>
      </c>
      <c r="AK342" s="32" t="str">
        <f>vlookup(A342,MainData_Jackie!$1:$1000,2,false)</f>
        <v>Wendy Thomas</v>
      </c>
      <c r="AL342" s="32" t="str">
        <f>vlookup($A342,MainData_Jackie!$1:$1000,3,false)</f>
        <v>1224</v>
      </c>
      <c r="AM342" s="32" t="str">
        <f>vlookup($A342,MainData_Jackie!$1:$1000,4,false)</f>
        <v>219</v>
      </c>
      <c r="AN342" s="32" t="str">
        <f>vlookup($A342,MainData_Jackie!$1:$1000,5,false)</f>
        <v>33</v>
      </c>
      <c r="AO342" s="32" t="str">
        <f>vlookup($A342,MainData_Jackie!$1:$1000,6,false)</f>
        <v>0</v>
      </c>
      <c r="AP342" s="32" t="str">
        <f>vlookup($A342,MainData_Jackie!$1:$1000,7,false)</f>
        <v>0</v>
      </c>
      <c r="AQ342" s="32" t="str">
        <f>vlookup($A342,MainData_Jackie!$1:$1000,8,false)</f>
        <v>0</v>
      </c>
      <c r="AR342" s="32" t="str">
        <f>vlookup($A342,MainData_Jackie!$1:$1000,9,false)</f>
        <v>1</v>
      </c>
      <c r="AS342" s="32" t="str">
        <f>vlookup($A342,MainData_Jackie!$1:$1000,10,false)</f>
        <v>2</v>
      </c>
      <c r="AT342" s="32" t="str">
        <f>vlookup($A342,MainData_Jackie!$1:$1000,11,false)</f>
        <v>7</v>
      </c>
      <c r="AU342" s="32" t="str">
        <f>vlookup($A342,MainData_Jackie!$1:$1000,12,false)</f>
        <v>33</v>
      </c>
      <c r="AV342" s="32" t="str">
        <f>vlookup($A342,MainData_Jackie!$1:$1000,13,false)</f>
        <v>mac</v>
      </c>
      <c r="AW342" s="32" t="str">
        <f>vlookup($A342,MainData_Jackie!$1:$1000,14,false)</f>
        <v>com</v>
      </c>
      <c r="AX342" s="32" t="str">
        <f>vlookup($A342,MainData_Jackie!$1:$1000,15,false)</f>
        <v>1611</v>
      </c>
      <c r="AY342" s="32" t="str">
        <f>vlookup($A342,MainData_Jackie!$1:$1000,16,false)</f>
        <v>female</v>
      </c>
      <c r="AZ342" s="32" t="str">
        <f>vlookup($A342,Ian!341:1340,2,false)</f>
        <v>#N/A</v>
      </c>
      <c r="BA342" s="32" t="str">
        <f>vlookup($A342,Ian!341:1340,3,false)</f>
        <v>#N/A</v>
      </c>
      <c r="BB342" s="32" t="str">
        <f>vlookup($A342,Ian!341:1340,4,false)</f>
        <v>#N/A</v>
      </c>
      <c r="BC342" s="32" t="str">
        <f>vlookup($A342,Ian!341:1340,5,false)</f>
        <v>#N/A</v>
      </c>
      <c r="BD342" s="32" t="str">
        <f>vlookup($A342,Ian!341:1340,6,false)</f>
        <v>#N/A</v>
      </c>
      <c r="BE342" s="32" t="str">
        <f>vlookup($A342,Ian!341:1340,7,false)</f>
        <v>#N/A</v>
      </c>
      <c r="BF342" s="32" t="str">
        <f>vlookup($A342,Ian!341:1340,8,false)</f>
        <v>#N/A</v>
      </c>
      <c r="BG342" s="32" t="str">
        <f>vlookup(A342,SentimentScore!$1:$1000,2,false)</f>
        <v>0.999947</v>
      </c>
      <c r="BH342" s="50" t="str">
        <f>vlookup(A342,'Images with Key'!$1:$1000,32)</f>
        <v>https://s3-external-1.amazonaws.com/offertabs/offer/kxdcce/large/810_564cdcd78495a-illuminate_black_PF.png</v>
      </c>
    </row>
    <row r="343">
      <c r="A343" s="12">
        <v>270.0</v>
      </c>
      <c r="B343" s="16" t="s">
        <v>4560</v>
      </c>
      <c r="C343" s="16" t="s">
        <v>2876</v>
      </c>
      <c r="D343" s="18" t="b">
        <v>1</v>
      </c>
      <c r="E343" s="12">
        <v>16.0</v>
      </c>
      <c r="F343" s="12">
        <v>7.0</v>
      </c>
      <c r="G343" s="12">
        <v>9.0</v>
      </c>
      <c r="H343" s="20">
        <v>42331.49236111111</v>
      </c>
      <c r="I343" s="16" t="s">
        <v>2877</v>
      </c>
      <c r="J343" s="16" t="s">
        <v>2878</v>
      </c>
      <c r="K343" s="16" t="s">
        <v>2879</v>
      </c>
      <c r="L343" s="18" t="e">
        <v>#N/A</v>
      </c>
      <c r="M343" s="18" t="e">
        <v>#N/A</v>
      </c>
      <c r="N343" s="18" t="e">
        <v>#N/A</v>
      </c>
      <c r="O343" s="18" t="e">
        <v>#N/A</v>
      </c>
      <c r="P343" s="18" t="e">
        <v>#N/A</v>
      </c>
      <c r="Q343" s="16" t="s">
        <v>2880</v>
      </c>
      <c r="R343" s="18" t="b">
        <v>1</v>
      </c>
      <c r="S343" s="18" t="b">
        <v>0</v>
      </c>
      <c r="T343" s="12">
        <v>21251.0</v>
      </c>
      <c r="U343" s="16" t="s">
        <v>2693</v>
      </c>
      <c r="V343" s="16" t="s">
        <v>646</v>
      </c>
      <c r="W343" s="51">
        <v>8007229.0</v>
      </c>
      <c r="X343" s="51">
        <v>4455770.0</v>
      </c>
      <c r="Y343" s="16" t="s">
        <v>2881</v>
      </c>
      <c r="Z343" s="16" t="s">
        <v>5709</v>
      </c>
      <c r="AA343" s="16"/>
      <c r="AB343" s="16"/>
      <c r="AC343" s="32" t="str">
        <f>vlookup(A343,Jilian!$1:$1000,30,false)</f>
        <v/>
      </c>
      <c r="AD343" s="32" t="str">
        <f>vlookup($A343,Jilian!$1:$1000,28,false)</f>
        <v>3</v>
      </c>
      <c r="AE343" s="32" t="str">
        <f>vlookup($A343,Jilian!$1:$1000,29,false)</f>
        <v>#college #leavinglegacy #fundraised #orgmadeadifferenceinmylife</v>
      </c>
      <c r="AF343" s="32" t="str">
        <f>vlookup(I343,'IP addresss'!$2:$1000,3,false)</f>
        <v>North America</v>
      </c>
      <c r="AG343" s="32" t="str">
        <f>vlookup(I343,'IP addresss'!$2:$1000,6,false)</f>
        <v>MD</v>
      </c>
      <c r="AH343" s="32" t="str">
        <f>vlookup(I343,'IP addresss'!$2:$1000,8,false)</f>
        <v>Baltimore</v>
      </c>
      <c r="AI343" s="32" t="str">
        <f>vlookup(I343,'IP addresss'!$2:$1000,10,false)</f>
        <v>39.43899918</v>
      </c>
      <c r="AJ343" s="32" t="str">
        <f>vlookup(I343,'IP addresss'!$2:$1000,11,false)</f>
        <v>-76.59210205</v>
      </c>
      <c r="AK343" s="32" t="str">
        <f>vlookup(A343,MainData_Jackie!$1:$1000,2,false)</f>
        <v>Jackie Thomas</v>
      </c>
      <c r="AL343" s="32" t="str">
        <f>vlookup($A343,MainData_Jackie!$1:$1000,3,false)</f>
        <v>1947</v>
      </c>
      <c r="AM343" s="32" t="str">
        <f>vlookup($A343,MainData_Jackie!$1:$1000,4,false)</f>
        <v>306</v>
      </c>
      <c r="AN343" s="32" t="str">
        <f>vlookup($A343,MainData_Jackie!$1:$1000,5,false)</f>
        <v>34</v>
      </c>
      <c r="AO343" s="32" t="str">
        <f>vlookup($A343,MainData_Jackie!$1:$1000,6,false)</f>
        <v>0</v>
      </c>
      <c r="AP343" s="32" t="str">
        <f>vlookup($A343,MainData_Jackie!$1:$1000,7,false)</f>
        <v>0</v>
      </c>
      <c r="AQ343" s="32" t="str">
        <f>vlookup($A343,MainData_Jackie!$1:$1000,8,false)</f>
        <v>0</v>
      </c>
      <c r="AR343" s="32" t="str">
        <f>vlookup($A343,MainData_Jackie!$1:$1000,9,false)</f>
        <v>0</v>
      </c>
      <c r="AS343" s="32" t="str">
        <f>vlookup($A343,MainData_Jackie!$1:$1000,10,false)</f>
        <v>0</v>
      </c>
      <c r="AT343" s="32" t="str">
        <f>vlookup($A343,MainData_Jackie!$1:$1000,11,false)</f>
        <v>6</v>
      </c>
      <c r="AU343" s="32" t="str">
        <f>vlookup($A343,MainData_Jackie!$1:$1000,12,false)</f>
        <v>67</v>
      </c>
      <c r="AV343" s="32" t="str">
        <f>vlookup($A343,MainData_Jackie!$1:$1000,13,false)</f>
        <v>gmail</v>
      </c>
      <c r="AW343" s="32" t="str">
        <f>vlookup($A343,MainData_Jackie!$1:$1000,14,false)</f>
        <v>com</v>
      </c>
      <c r="AX343" s="32" t="str">
        <f>vlookup($A343,MainData_Jackie!$1:$1000,15,false)</f>
        <v>2614</v>
      </c>
      <c r="AY343" s="32" t="str">
        <f>vlookup($A343,MainData_Jackie!$1:$1000,16,false)</f>
        <v>female</v>
      </c>
      <c r="AZ343" s="32" t="str">
        <f>vlookup($A343,Ian!342:1341,2,false)</f>
        <v>#N/A</v>
      </c>
      <c r="BA343" s="32" t="str">
        <f>vlookup($A343,Ian!342:1341,3,false)</f>
        <v>#N/A</v>
      </c>
      <c r="BB343" s="32" t="str">
        <f>vlookup($A343,Ian!342:1341,4,false)</f>
        <v>#N/A</v>
      </c>
      <c r="BC343" s="32" t="str">
        <f>vlookup($A343,Ian!342:1341,5,false)</f>
        <v>#N/A</v>
      </c>
      <c r="BD343" s="32" t="str">
        <f>vlookup($A343,Ian!342:1341,6,false)</f>
        <v>#N/A</v>
      </c>
      <c r="BE343" s="32" t="str">
        <f>vlookup($A343,Ian!342:1341,7,false)</f>
        <v>#N/A</v>
      </c>
      <c r="BF343" s="32" t="str">
        <f>vlookup($A343,Ian!342:1341,8,false)</f>
        <v>#N/A</v>
      </c>
      <c r="BG343" s="32" t="str">
        <f>vlookup(A343,SentimentScore!$1:$1000,2,false)</f>
        <v>0.999998</v>
      </c>
      <c r="BH343" s="50" t="str">
        <f>vlookup(A343,'Images with Key'!$1:$1000,32)</f>
        <v>https://s3-external-1.amazonaws.com/offertabs/offer/kxdcce/large/810_56548ba9557a4-duanemommyheartunite.jpg</v>
      </c>
    </row>
    <row r="344">
      <c r="A344" s="12">
        <v>278.0</v>
      </c>
      <c r="B344" s="16" t="s">
        <v>4560</v>
      </c>
      <c r="C344" s="16" t="s">
        <v>2962</v>
      </c>
      <c r="D344" s="18" t="b">
        <v>1</v>
      </c>
      <c r="E344" s="12">
        <v>2.0</v>
      </c>
      <c r="F344" s="12">
        <v>0.0</v>
      </c>
      <c r="G344" s="12">
        <v>2.0</v>
      </c>
      <c r="H344" s="20">
        <v>42312.33472222222</v>
      </c>
      <c r="I344" s="16" t="s">
        <v>2963</v>
      </c>
      <c r="J344" s="16" t="s">
        <v>2964</v>
      </c>
      <c r="K344" s="16" t="s">
        <v>2965</v>
      </c>
      <c r="L344" s="18" t="e">
        <v>#N/A</v>
      </c>
      <c r="M344" s="18" t="e">
        <v>#N/A</v>
      </c>
      <c r="N344" s="18" t="e">
        <v>#N/A</v>
      </c>
      <c r="O344" s="18" t="e">
        <v>#N/A</v>
      </c>
      <c r="P344" s="18" t="e">
        <v>#N/A</v>
      </c>
      <c r="Q344" s="16" t="s">
        <v>2966</v>
      </c>
      <c r="R344" s="18" t="b">
        <v>1</v>
      </c>
      <c r="S344" s="18" t="b">
        <v>1</v>
      </c>
      <c r="T344" s="12">
        <v>21727.0</v>
      </c>
      <c r="U344" s="16" t="s">
        <v>2968</v>
      </c>
      <c r="V344" s="16" t="s">
        <v>646</v>
      </c>
      <c r="W344" s="51">
        <v>5390008.0</v>
      </c>
      <c r="X344" s="51">
        <v>5417055.0</v>
      </c>
      <c r="Y344" s="16" t="s">
        <v>2969</v>
      </c>
      <c r="Z344" s="16" t="s">
        <v>5717</v>
      </c>
      <c r="AA344" s="16"/>
      <c r="AB344" s="16"/>
      <c r="AC344" s="32" t="str">
        <f>vlookup(A344,Jilian!$1:$1000,30,false)</f>
        <v/>
      </c>
      <c r="AD344" s="32" t="str">
        <f>vlookup($A344,Jilian!$1:$1000,28,false)</f>
        <v>2</v>
      </c>
      <c r="AE344" s="32" t="str">
        <f>vlookup($A344,Jilian!$1:$1000,29,false)</f>
        <v>#death #connection</v>
      </c>
      <c r="AF344" s="32" t="str">
        <f>vlookup(I344,'IP addresss'!$2:$1000,3,false)</f>
        <v>North America</v>
      </c>
      <c r="AG344" s="32" t="str">
        <f>vlookup(I344,'IP addresss'!$2:$1000,6,false)</f>
        <v>NY</v>
      </c>
      <c r="AH344" s="32" t="str">
        <f>vlookup(I344,'IP addresss'!$2:$1000,8,false)</f>
        <v>Irvington</v>
      </c>
      <c r="AI344" s="32" t="str">
        <f>vlookup(I344,'IP addresss'!$2:$1000,10,false)</f>
        <v>41.04130173</v>
      </c>
      <c r="AJ344" s="32" t="str">
        <f>vlookup(I344,'IP addresss'!$2:$1000,11,false)</f>
        <v>-73.85669708</v>
      </c>
      <c r="AK344" s="32" t="str">
        <f>vlookup(A344,MainData_Jackie!$1:$1000,2,false)</f>
        <v>Cathy O'Leary DeFlumere</v>
      </c>
      <c r="AL344" s="32" t="str">
        <f>vlookup($A344,MainData_Jackie!$1:$1000,3,false)</f>
        <v>1889</v>
      </c>
      <c r="AM344" s="32" t="str">
        <f>vlookup($A344,MainData_Jackie!$1:$1000,4,false)</f>
        <v>337</v>
      </c>
      <c r="AN344" s="32" t="str">
        <f>vlookup($A344,MainData_Jackie!$1:$1000,5,false)</f>
        <v>36</v>
      </c>
      <c r="AO344" s="32" t="str">
        <f>vlookup($A344,MainData_Jackie!$1:$1000,6,false)</f>
        <v>1</v>
      </c>
      <c r="AP344" s="32" t="str">
        <f>vlookup($A344,MainData_Jackie!$1:$1000,7,false)</f>
        <v>0</v>
      </c>
      <c r="AQ344" s="32" t="str">
        <f>vlookup($A344,MainData_Jackie!$1:$1000,8,false)</f>
        <v>0</v>
      </c>
      <c r="AR344" s="32" t="str">
        <f>vlookup($A344,MainData_Jackie!$1:$1000,9,false)</f>
        <v>0</v>
      </c>
      <c r="AS344" s="32" t="str">
        <f>vlookup($A344,MainData_Jackie!$1:$1000,10,false)</f>
        <v>0</v>
      </c>
      <c r="AT344" s="32" t="str">
        <f>vlookup($A344,MainData_Jackie!$1:$1000,11,false)</f>
        <v>25</v>
      </c>
      <c r="AU344" s="32" t="str">
        <f>vlookup($A344,MainData_Jackie!$1:$1000,12,false)</f>
        <v>50</v>
      </c>
      <c r="AV344" s="32" t="str">
        <f>vlookup($A344,MainData_Jackie!$1:$1000,13,false)</f>
        <v>msn</v>
      </c>
      <c r="AW344" s="32" t="str">
        <f>vlookup($A344,MainData_Jackie!$1:$1000,14,false)</f>
        <v>com</v>
      </c>
      <c r="AX344" s="32" t="str">
        <f>vlookup($A344,MainData_Jackie!$1:$1000,15,false)</f>
        <v>2503</v>
      </c>
      <c r="AY344" s="32" t="str">
        <f>vlookup($A344,MainData_Jackie!$1:$1000,16,false)</f>
        <v>female</v>
      </c>
      <c r="AZ344" s="32" t="str">
        <f>vlookup($A344,Ian!343:1342,2,false)</f>
        <v>#N/A</v>
      </c>
      <c r="BA344" s="32" t="str">
        <f>vlookup($A344,Ian!343:1342,3,false)</f>
        <v>#N/A</v>
      </c>
      <c r="BB344" s="32" t="str">
        <f>vlookup($A344,Ian!343:1342,4,false)</f>
        <v>#N/A</v>
      </c>
      <c r="BC344" s="32" t="str">
        <f>vlookup($A344,Ian!343:1342,5,false)</f>
        <v>#N/A</v>
      </c>
      <c r="BD344" s="32" t="str">
        <f>vlookup($A344,Ian!343:1342,6,false)</f>
        <v>#N/A</v>
      </c>
      <c r="BE344" s="32" t="str">
        <f>vlookup($A344,Ian!343:1342,7,false)</f>
        <v>#N/A</v>
      </c>
      <c r="BF344" s="32" t="str">
        <f>vlookup($A344,Ian!343:1342,8,false)</f>
        <v>#N/A</v>
      </c>
      <c r="BG344" s="32" t="str">
        <f>vlookup(A344,SentimentScore!$1:$1000,2,false)</f>
        <v>0.960112</v>
      </c>
      <c r="BH344" s="50" t="str">
        <f>vlookup(A344,'Images with Key'!$1:$1000,32)</f>
        <v>https://s3-external-1.amazonaws.com/offertabs/offer/kxdcce/large/810_563d865d0b024-FB_IMG_1442967868400.jpg</v>
      </c>
    </row>
    <row r="345">
      <c r="A345" s="12">
        <v>279.0</v>
      </c>
      <c r="B345" s="16" t="s">
        <v>4560</v>
      </c>
      <c r="C345" s="16" t="s">
        <v>2973</v>
      </c>
      <c r="D345" s="18" t="b">
        <v>1</v>
      </c>
      <c r="E345" s="12">
        <v>8.0</v>
      </c>
      <c r="F345" s="12">
        <v>3.0</v>
      </c>
      <c r="G345" s="12">
        <v>5.0</v>
      </c>
      <c r="H345" s="20">
        <v>42312.88611111111</v>
      </c>
      <c r="I345" s="16" t="s">
        <v>2975</v>
      </c>
      <c r="J345" s="16" t="s">
        <v>2976</v>
      </c>
      <c r="K345" s="16" t="s">
        <v>2977</v>
      </c>
      <c r="L345" s="18" t="e">
        <v>#N/A</v>
      </c>
      <c r="M345" s="18" t="e">
        <v>#N/A</v>
      </c>
      <c r="N345" s="18" t="e">
        <v>#N/A</v>
      </c>
      <c r="O345" s="18" t="e">
        <v>#N/A</v>
      </c>
      <c r="P345" s="18" t="e">
        <v>#N/A</v>
      </c>
      <c r="Q345" s="16" t="s">
        <v>2978</v>
      </c>
      <c r="R345" s="18" t="b">
        <v>1</v>
      </c>
      <c r="S345" s="18" t="b">
        <v>0</v>
      </c>
      <c r="T345" s="16" t="s">
        <v>2979</v>
      </c>
      <c r="U345" s="16" t="s">
        <v>1666</v>
      </c>
      <c r="V345" s="16" t="s">
        <v>646</v>
      </c>
      <c r="W345" s="51">
        <v>2134076.0</v>
      </c>
      <c r="X345" s="51">
        <v>2021594.0</v>
      </c>
      <c r="Y345" s="16" t="s">
        <v>2980</v>
      </c>
      <c r="Z345" s="16" t="s">
        <v>5724</v>
      </c>
      <c r="AA345" s="16"/>
      <c r="AB345" s="16"/>
      <c r="AC345" s="32" t="str">
        <f>vlookup(A345,Jilian!$1:$1000,30,false)</f>
        <v/>
      </c>
      <c r="AD345" s="32" t="str">
        <f>vlookup($A345,Jilian!$1:$1000,28,false)</f>
        <v>6</v>
      </c>
      <c r="AE345" s="32" t="str">
        <f>vlookup($A345,Jilian!$1:$1000,29,false)</f>
        <v>#calltoaction</v>
      </c>
      <c r="AF345" s="32" t="str">
        <f>vlookup(I345,'IP addresss'!$2:$1000,3,false)</f>
        <v>North America</v>
      </c>
      <c r="AG345" s="32" t="str">
        <f>vlookup(I345,'IP addresss'!$2:$1000,6,false)</f>
        <v>PA</v>
      </c>
      <c r="AH345" s="32" t="str">
        <f>vlookup(I345,'IP addresss'!$2:$1000,8,false)</f>
        <v>Hanover</v>
      </c>
      <c r="AI345" s="32" t="str">
        <f>vlookup(I345,'IP addresss'!$2:$1000,10,false)</f>
        <v>39.79679871</v>
      </c>
      <c r="AJ345" s="32" t="str">
        <f>vlookup(I345,'IP addresss'!$2:$1000,11,false)</f>
        <v>-76.99299622</v>
      </c>
      <c r="AK345" s="32" t="str">
        <f>vlookup(A345,MainData_Jackie!$1:$1000,2,false)</f>
        <v>Pattie Loetell Dash</v>
      </c>
      <c r="AL345" s="32" t="str">
        <f>vlookup($A345,MainData_Jackie!$1:$1000,3,false)</f>
        <v>2040</v>
      </c>
      <c r="AM345" s="32" t="str">
        <f>vlookup($A345,MainData_Jackie!$1:$1000,4,false)</f>
        <v>318</v>
      </c>
      <c r="AN345" s="32" t="str">
        <f>vlookup($A345,MainData_Jackie!$1:$1000,5,false)</f>
        <v>104</v>
      </c>
      <c r="AO345" s="32" t="str">
        <f>vlookup($A345,MainData_Jackie!$1:$1000,6,false)</f>
        <v>0</v>
      </c>
      <c r="AP345" s="32" t="str">
        <f>vlookup($A345,MainData_Jackie!$1:$1000,7,false)</f>
        <v>0</v>
      </c>
      <c r="AQ345" s="32" t="str">
        <f>vlookup($A345,MainData_Jackie!$1:$1000,8,false)</f>
        <v>0</v>
      </c>
      <c r="AR345" s="32" t="str">
        <f>vlookup($A345,MainData_Jackie!$1:$1000,9,false)</f>
        <v>3</v>
      </c>
      <c r="AS345" s="32" t="str">
        <f>vlookup($A345,MainData_Jackie!$1:$1000,10,false)</f>
        <v>1</v>
      </c>
      <c r="AT345" s="32" t="str">
        <f>vlookup($A345,MainData_Jackie!$1:$1000,11,false)</f>
        <v>45</v>
      </c>
      <c r="AU345" s="32" t="str">
        <f>vlookup($A345,MainData_Jackie!$1:$1000,12,false)</f>
        <v>61</v>
      </c>
      <c r="AV345" s="32" t="str">
        <f>vlookup($A345,MainData_Jackie!$1:$1000,13,false)</f>
        <v>aol</v>
      </c>
      <c r="AW345" s="32" t="str">
        <f>vlookup($A345,MainData_Jackie!$1:$1000,14,false)</f>
        <v>com</v>
      </c>
      <c r="AX345" s="32" t="str">
        <f>vlookup($A345,MainData_Jackie!$1:$1000,15,false)</f>
        <v>2545</v>
      </c>
      <c r="AY345" s="32" t="str">
        <f>vlookup($A345,MainData_Jackie!$1:$1000,16,false)</f>
        <v>female</v>
      </c>
      <c r="AZ345" s="32" t="str">
        <f>vlookup($A345,Ian!344:1343,2,false)</f>
        <v>#N/A</v>
      </c>
      <c r="BA345" s="32" t="str">
        <f>vlookup($A345,Ian!344:1343,3,false)</f>
        <v>#N/A</v>
      </c>
      <c r="BB345" s="32" t="str">
        <f>vlookup($A345,Ian!344:1343,4,false)</f>
        <v>#N/A</v>
      </c>
      <c r="BC345" s="32" t="str">
        <f>vlookup($A345,Ian!344:1343,5,false)</f>
        <v>#N/A</v>
      </c>
      <c r="BD345" s="32" t="str">
        <f>vlookup($A345,Ian!344:1343,6,false)</f>
        <v>#N/A</v>
      </c>
      <c r="BE345" s="32" t="str">
        <f>vlookup($A345,Ian!344:1343,7,false)</f>
        <v>#N/A</v>
      </c>
      <c r="BF345" s="32" t="str">
        <f>vlookup($A345,Ian!344:1343,8,false)</f>
        <v>#N/A</v>
      </c>
      <c r="BG345" s="32" t="str">
        <f>vlookup(A345,SentimentScore!$1:$1000,2,false)</f>
        <v>0.998125</v>
      </c>
      <c r="BH345" s="50" t="str">
        <f>vlookup(A345,'Images with Key'!$1:$1000,32)</f>
        <v>https://s3-external-1.amazonaws.com/offertabs/offer/kxdcce/large/810_563fddd4c4c02-image.jpg</v>
      </c>
    </row>
    <row r="346">
      <c r="A346" s="12">
        <v>381.0</v>
      </c>
      <c r="B346" s="16" t="s">
        <v>4560</v>
      </c>
      <c r="C346" s="16" t="s">
        <v>4207</v>
      </c>
      <c r="D346" s="18" t="b">
        <v>1</v>
      </c>
      <c r="E346" s="12">
        <v>26.0</v>
      </c>
      <c r="F346" s="12">
        <v>11.0</v>
      </c>
      <c r="G346" s="12">
        <v>15.0</v>
      </c>
      <c r="H346" s="20">
        <v>42326.58125</v>
      </c>
      <c r="I346" s="16" t="s">
        <v>4208</v>
      </c>
      <c r="J346" s="16" t="s">
        <v>4209</v>
      </c>
      <c r="K346" s="16" t="s">
        <v>4210</v>
      </c>
      <c r="L346" s="18" t="e">
        <v>#N/A</v>
      </c>
      <c r="M346" s="18" t="e">
        <v>#N/A</v>
      </c>
      <c r="N346" s="18" t="e">
        <v>#N/A</v>
      </c>
      <c r="O346" s="18" t="e">
        <v>#N/A</v>
      </c>
      <c r="P346" s="18" t="e">
        <v>#N/A</v>
      </c>
      <c r="Q346" s="16" t="s">
        <v>4211</v>
      </c>
      <c r="R346" s="18" t="b">
        <v>1</v>
      </c>
      <c r="S346" s="18" t="b">
        <v>1</v>
      </c>
      <c r="T346" s="12">
        <v>20906.0</v>
      </c>
      <c r="U346" s="16" t="s">
        <v>2019</v>
      </c>
      <c r="V346" s="16" t="s">
        <v>646</v>
      </c>
      <c r="W346" s="22"/>
      <c r="X346" s="22"/>
      <c r="Y346" s="16" t="s">
        <v>4212</v>
      </c>
      <c r="Z346" s="16" t="s">
        <v>5733</v>
      </c>
      <c r="AA346" s="16"/>
      <c r="AB346" s="16"/>
      <c r="AC346" s="32" t="str">
        <f>vlookup(A346,Jilian!$1:$1000,30,false)</f>
        <v/>
      </c>
      <c r="AD346" s="32" t="str">
        <f>vlookup($A346,Jilian!$1:$1000,28,false)</f>
        <v/>
      </c>
      <c r="AE346" s="32" t="str">
        <f>vlookup($A346,Jilian!$1:$1000,29,false)</f>
        <v/>
      </c>
      <c r="AF346" s="32" t="str">
        <f>vlookup(I346,'IP addresss'!$2:$1000,3,false)</f>
        <v>North America</v>
      </c>
      <c r="AG346" s="32" t="str">
        <f>vlookup(I346,'IP addresss'!$2:$1000,6,false)</f>
        <v>MD</v>
      </c>
      <c r="AH346" s="32" t="str">
        <f>vlookup(I346,'IP addresss'!$2:$1000,8,false)</f>
        <v>Lanham</v>
      </c>
      <c r="AI346" s="32" t="str">
        <f>vlookup(I346,'IP addresss'!$2:$1000,10,false)</f>
        <v>38.96900177</v>
      </c>
      <c r="AJ346" s="32" t="str">
        <f>vlookup(I346,'IP addresss'!$2:$1000,11,false)</f>
        <v>-76.85369873</v>
      </c>
      <c r="AK346" s="32" t="str">
        <f>vlookup(A346,MainData_Jackie!$1:$1000,2,false)</f>
        <v>Kakoli Mitra</v>
      </c>
      <c r="AL346" s="32" t="str">
        <f>vlookup($A346,MainData_Jackie!$1:$1000,3,false)</f>
        <v>8658</v>
      </c>
      <c r="AM346" s="32" t="str">
        <f>vlookup($A346,MainData_Jackie!$1:$1000,4,false)</f>
        <v>1309</v>
      </c>
      <c r="AN346" s="32" t="str">
        <f>vlookup($A346,MainData_Jackie!$1:$1000,5,false)</f>
        <v>342</v>
      </c>
      <c r="AO346" s="32" t="str">
        <f>vlookup($A346,MainData_Jackie!$1:$1000,6,false)</f>
        <v>2</v>
      </c>
      <c r="AP346" s="32" t="str">
        <f>vlookup($A346,MainData_Jackie!$1:$1000,7,false)</f>
        <v>1</v>
      </c>
      <c r="AQ346" s="32" t="str">
        <f>vlookup($A346,MainData_Jackie!$1:$1000,8,false)</f>
        <v>0</v>
      </c>
      <c r="AR346" s="32" t="str">
        <f>vlookup($A346,MainData_Jackie!$1:$1000,9,false)</f>
        <v>1</v>
      </c>
      <c r="AS346" s="32" t="str">
        <f>vlookup($A346,MainData_Jackie!$1:$1000,10,false)</f>
        <v>1</v>
      </c>
      <c r="AT346" s="32" t="str">
        <f>vlookup($A346,MainData_Jackie!$1:$1000,11,false)</f>
        <v>36</v>
      </c>
      <c r="AU346" s="32" t="str">
        <f>vlookup($A346,MainData_Jackie!$1:$1000,12,false)</f>
        <v>219</v>
      </c>
      <c r="AV346" s="32" t="str">
        <f>vlookup($A346,MainData_Jackie!$1:$1000,13,false)</f>
        <v>sramani</v>
      </c>
      <c r="AW346" s="32" t="str">
        <f>vlookup($A346,MainData_Jackie!$1:$1000,14,false)</f>
        <v>org</v>
      </c>
      <c r="AX346" s="32" t="str">
        <f>vlookup($A346,MainData_Jackie!$1:$1000,15,false)</f>
        <v>11386</v>
      </c>
      <c r="AY346" s="32" t="str">
        <f>vlookup($A346,MainData_Jackie!$1:$1000,16,false)</f>
        <v>female</v>
      </c>
      <c r="AZ346" s="32" t="str">
        <f>vlookup($A346,Ian!345:1344,2,false)</f>
        <v/>
      </c>
      <c r="BA346" s="32" t="str">
        <f>vlookup($A346,Ian!345:1344,3,false)</f>
        <v/>
      </c>
      <c r="BB346" s="32" t="str">
        <f>vlookup($A346,Ian!345:1344,4,false)</f>
        <v/>
      </c>
      <c r="BC346" s="32" t="str">
        <f>vlookup($A346,Ian!345:1344,5,false)</f>
        <v/>
      </c>
      <c r="BD346" s="32" t="str">
        <f>vlookup($A346,Ian!345:1344,6,false)</f>
        <v/>
      </c>
      <c r="BE346" s="32" t="str">
        <f>vlookup($A346,Ian!345:1344,7,false)</f>
        <v/>
      </c>
      <c r="BF346" s="32" t="str">
        <f>vlookup($A346,Ian!345:1344,8,false)</f>
        <v/>
      </c>
      <c r="BG346" s="32" t="str">
        <f>vlookup(A346,SentimentScore!$1:$1000,2,false)</f>
        <v>0.887206</v>
      </c>
      <c r="BH346" s="50" t="str">
        <f>vlookup(A346,'Images with Key'!$1:$1000,32)</f>
        <v>https://s3-external-1.amazonaws.com/offertabs/offer/kxdcce/large/810_564ea1334478a-GivingTuesday.jpg</v>
      </c>
    </row>
    <row r="347">
      <c r="A347" s="12">
        <v>391.0</v>
      </c>
      <c r="B347" s="16" t="s">
        <v>4560</v>
      </c>
      <c r="C347" s="16" t="s">
        <v>4296</v>
      </c>
      <c r="D347" s="18" t="b">
        <v>1</v>
      </c>
      <c r="E347" s="12">
        <v>65.0</v>
      </c>
      <c r="F347" s="12">
        <v>14.0</v>
      </c>
      <c r="G347" s="12">
        <v>51.0</v>
      </c>
      <c r="H347" s="20">
        <v>42311.271527777775</v>
      </c>
      <c r="I347" s="16" t="s">
        <v>4297</v>
      </c>
      <c r="J347" s="16" t="s">
        <v>4298</v>
      </c>
      <c r="K347" s="16" t="s">
        <v>4299</v>
      </c>
      <c r="L347" s="16" t="s">
        <v>532</v>
      </c>
      <c r="M347" s="16" t="s">
        <v>4300</v>
      </c>
      <c r="N347" s="12">
        <v>0.0</v>
      </c>
      <c r="O347" s="16" t="s">
        <v>4302</v>
      </c>
      <c r="P347" s="16" t="s">
        <v>4303</v>
      </c>
      <c r="Q347" s="16" t="s">
        <v>4304</v>
      </c>
      <c r="R347" s="18" t="b">
        <v>1</v>
      </c>
      <c r="S347" s="18" t="b">
        <v>0</v>
      </c>
      <c r="T347" s="12">
        <v>20853.0</v>
      </c>
      <c r="U347" s="16" t="s">
        <v>4305</v>
      </c>
      <c r="V347" s="16" t="s">
        <v>646</v>
      </c>
      <c r="W347" s="51">
        <v>642041.0</v>
      </c>
      <c r="X347" s="51">
        <v>682880.0</v>
      </c>
      <c r="Y347" s="16" t="s">
        <v>3272</v>
      </c>
      <c r="Z347" s="16" t="s">
        <v>5738</v>
      </c>
      <c r="AA347" s="16"/>
      <c r="AB347" s="16"/>
      <c r="AC347" s="32" t="str">
        <f>vlookup(A347,Jilian!$1:$1000,30,false)</f>
        <v/>
      </c>
      <c r="AD347" s="32" t="str">
        <f>vlookup($A347,Jilian!$1:$1000,28,false)</f>
        <v>6</v>
      </c>
      <c r="AE347" s="32" t="str">
        <f>vlookup($A347,Jilian!$1:$1000,29,false)</f>
        <v>#orgmadeadifferenceinmylife #givingimpactedME #outdoorrecreation</v>
      </c>
      <c r="AF347" s="32" t="str">
        <f>vlookup(I347,'IP addresss'!$2:$1000,3,false)</f>
        <v>North America</v>
      </c>
      <c r="AG347" s="32" t="str">
        <f>vlookup(I347,'IP addresss'!$2:$1000,6,false)</f>
        <v>NY</v>
      </c>
      <c r="AH347" s="32" t="str">
        <f>vlookup(I347,'IP addresss'!$2:$1000,8,false)</f>
        <v>New Hyde Park</v>
      </c>
      <c r="AI347" s="32" t="str">
        <f>vlookup(I347,'IP addresss'!$2:$1000,10,false)</f>
        <v>40.76010132</v>
      </c>
      <c r="AJ347" s="32" t="str">
        <f>vlookup(I347,'IP addresss'!$2:$1000,11,false)</f>
        <v>-73.6957016</v>
      </c>
      <c r="AK347" s="32" t="str">
        <f>vlookup(A347,MainData_Jackie!$1:$1000,2,false)</f>
        <v>Tom Tdkayak Doerr</v>
      </c>
      <c r="AL347" s="32" t="str">
        <f>vlookup($A347,MainData_Jackie!$1:$1000,3,false)</f>
        <v>643</v>
      </c>
      <c r="AM347" s="32" t="str">
        <f>vlookup($A347,MainData_Jackie!$1:$1000,4,false)</f>
        <v>132</v>
      </c>
      <c r="AN347" s="32" t="str">
        <f>vlookup($A347,MainData_Jackie!$1:$1000,5,false)</f>
        <v>12</v>
      </c>
      <c r="AO347" s="32" t="str">
        <f>vlookup($A347,MainData_Jackie!$1:$1000,6,false)</f>
        <v>0</v>
      </c>
      <c r="AP347" s="32" t="str">
        <f>vlookup($A347,MainData_Jackie!$1:$1000,7,false)</f>
        <v>0</v>
      </c>
      <c r="AQ347" s="32" t="str">
        <f>vlookup($A347,MainData_Jackie!$1:$1000,8,false)</f>
        <v>0</v>
      </c>
      <c r="AR347" s="32" t="str">
        <f>vlookup($A347,MainData_Jackie!$1:$1000,9,false)</f>
        <v>0</v>
      </c>
      <c r="AS347" s="32" t="str">
        <f>vlookup($A347,MainData_Jackie!$1:$1000,10,false)</f>
        <v>0</v>
      </c>
      <c r="AT347" s="32" t="str">
        <f>vlookup($A347,MainData_Jackie!$1:$1000,11,false)</f>
        <v>3</v>
      </c>
      <c r="AU347" s="32" t="str">
        <f>vlookup($A347,MainData_Jackie!$1:$1000,12,false)</f>
        <v>22</v>
      </c>
      <c r="AV347" s="32" t="str">
        <f>vlookup($A347,MainData_Jackie!$1:$1000,13,false)</f>
        <v>verizon</v>
      </c>
      <c r="AW347" s="32" t="str">
        <f>vlookup($A347,MainData_Jackie!$1:$1000,14,false)</f>
        <v>net</v>
      </c>
      <c r="AX347" s="32" t="str">
        <f>vlookup($A347,MainData_Jackie!$1:$1000,15,false)</f>
        <v>880</v>
      </c>
      <c r="AY347" s="32" t="str">
        <f>vlookup($A347,MainData_Jackie!$1:$1000,16,false)</f>
        <v>male</v>
      </c>
      <c r="AZ347" s="32" t="str">
        <f>vlookup($A347,Ian!346:1345,2,false)</f>
        <v/>
      </c>
      <c r="BA347" s="32" t="str">
        <f>vlookup($A347,Ian!346:1345,3,false)</f>
        <v/>
      </c>
      <c r="BB347" s="32" t="str">
        <f>vlookup($A347,Ian!346:1345,4,false)</f>
        <v/>
      </c>
      <c r="BC347" s="32" t="str">
        <f>vlookup($A347,Ian!346:1345,5,false)</f>
        <v/>
      </c>
      <c r="BD347" s="32" t="str">
        <f>vlookup($A347,Ian!346:1345,6,false)</f>
        <v/>
      </c>
      <c r="BE347" s="32" t="str">
        <f>vlookup($A347,Ian!346:1345,7,false)</f>
        <v/>
      </c>
      <c r="BF347" s="32" t="str">
        <f>vlookup($A347,Ian!346:1345,8,false)</f>
        <v/>
      </c>
      <c r="BG347" s="32" t="str">
        <f>vlookup(A347,SentimentScore!$1:$1000,2,false)</f>
        <v>0.999656</v>
      </c>
      <c r="BH347" s="50" t="str">
        <f>vlookup(A347,'Images with Key'!$1:$1000,32)</f>
        <v>https://s3-external-1.amazonaws.com/offertabs/offer/kxdcce/large/810_563a6449d431b-john.jpg</v>
      </c>
    </row>
    <row r="348">
      <c r="A348" s="12">
        <v>439.0</v>
      </c>
      <c r="B348" s="16" t="s">
        <v>4560</v>
      </c>
      <c r="C348" s="16" t="s">
        <v>4865</v>
      </c>
      <c r="D348" s="18" t="b">
        <v>1</v>
      </c>
      <c r="E348" s="12">
        <v>92.0</v>
      </c>
      <c r="F348" s="12">
        <v>21.0</v>
      </c>
      <c r="G348" s="12">
        <v>71.0</v>
      </c>
      <c r="H348" s="20">
        <v>42325.53333333333</v>
      </c>
      <c r="I348" s="16" t="s">
        <v>3778</v>
      </c>
      <c r="J348" s="16" t="s">
        <v>4866</v>
      </c>
      <c r="K348" s="16" t="s">
        <v>4867</v>
      </c>
      <c r="L348" s="18" t="e">
        <v>#N/A</v>
      </c>
      <c r="M348" s="18" t="e">
        <v>#N/A</v>
      </c>
      <c r="N348" s="18" t="e">
        <v>#N/A</v>
      </c>
      <c r="O348" s="18" t="e">
        <v>#N/A</v>
      </c>
      <c r="P348" s="18" t="e">
        <v>#N/A</v>
      </c>
      <c r="Q348" s="16" t="s">
        <v>4868</v>
      </c>
      <c r="R348" s="18" t="b">
        <v>1</v>
      </c>
      <c r="S348" s="18" t="b">
        <v>1</v>
      </c>
      <c r="T348" s="12">
        <v>21770.0</v>
      </c>
      <c r="U348" s="16" t="s">
        <v>4869</v>
      </c>
      <c r="V348" s="16" t="s">
        <v>646</v>
      </c>
      <c r="W348" s="22"/>
      <c r="X348" s="22"/>
      <c r="Y348" s="16" t="s">
        <v>4871</v>
      </c>
      <c r="Z348" s="16" t="s">
        <v>5744</v>
      </c>
      <c r="AA348" s="16"/>
      <c r="AB348" s="16"/>
      <c r="AC348" s="32" t="str">
        <f>vlookup(A348,Jilian!$1:$1000,30,false)</f>
        <v/>
      </c>
      <c r="AD348" s="32" t="str">
        <f>vlookup($A348,Jilian!$1:$1000,28,false)</f>
        <v>1</v>
      </c>
      <c r="AE348" s="32" t="str">
        <f>vlookup($A348,Jilian!$1:$1000,29,false)</f>
        <v>#knowwheremoneyisgoing #education #developingcountries</v>
      </c>
      <c r="AF348" s="32" t="str">
        <f>vlookup(I348,'IP addresss'!$2:$1000,3,false)</f>
        <v>North America</v>
      </c>
      <c r="AG348" s="32" t="str">
        <f>vlookup(I348,'IP addresss'!$2:$1000,6,false)</f>
        <v>DC</v>
      </c>
      <c r="AH348" s="32" t="str">
        <f>vlookup(I348,'IP addresss'!$2:$1000,8,false)</f>
        <v>Washington</v>
      </c>
      <c r="AI348" s="32" t="str">
        <f>vlookup(I348,'IP addresss'!$2:$1000,10,false)</f>
        <v>38.8932991</v>
      </c>
      <c r="AJ348" s="32" t="str">
        <f>vlookup(I348,'IP addresss'!$2:$1000,11,false)</f>
        <v>-77.01460266</v>
      </c>
      <c r="AK348" s="32" t="str">
        <f>vlookup(A348,MainData_Jackie!$1:$1000,2,false)</f>
        <v>David Greenlees</v>
      </c>
      <c r="AL348" s="32" t="str">
        <f>vlookup($A348,MainData_Jackie!$1:$1000,3,false)</f>
        <v>1503</v>
      </c>
      <c r="AM348" s="32" t="str">
        <f>vlookup($A348,MainData_Jackie!$1:$1000,4,false)</f>
        <v>244</v>
      </c>
      <c r="AN348" s="32" t="str">
        <f>vlookup($A348,MainData_Jackie!$1:$1000,5,false)</f>
        <v>37</v>
      </c>
      <c r="AO348" s="32" t="str">
        <f>vlookup($A348,MainData_Jackie!$1:$1000,6,false)</f>
        <v>1</v>
      </c>
      <c r="AP348" s="32" t="str">
        <f>vlookup($A348,MainData_Jackie!$1:$1000,7,false)</f>
        <v>0</v>
      </c>
      <c r="AQ348" s="32" t="str">
        <f>vlookup($A348,MainData_Jackie!$1:$1000,8,false)</f>
        <v>0</v>
      </c>
      <c r="AR348" s="32" t="str">
        <f>vlookup($A348,MainData_Jackie!$1:$1000,9,false)</f>
        <v>3</v>
      </c>
      <c r="AS348" s="32" t="str">
        <f>vlookup($A348,MainData_Jackie!$1:$1000,10,false)</f>
        <v>1</v>
      </c>
      <c r="AT348" s="32" t="str">
        <f>vlookup($A348,MainData_Jackie!$1:$1000,11,false)</f>
        <v>20</v>
      </c>
      <c r="AU348" s="32" t="str">
        <f>vlookup($A348,MainData_Jackie!$1:$1000,12,false)</f>
        <v>45</v>
      </c>
      <c r="AV348" s="32" t="str">
        <f>vlookup($A348,MainData_Jackie!$1:$1000,13,false)</f>
        <v>gmail</v>
      </c>
      <c r="AW348" s="32" t="str">
        <f>vlookup($A348,MainData_Jackie!$1:$1000,14,false)</f>
        <v>com</v>
      </c>
      <c r="AX348" s="32" t="str">
        <f>vlookup($A348,MainData_Jackie!$1:$1000,15,false)</f>
        <v>1979</v>
      </c>
      <c r="AY348" s="32" t="str">
        <f>vlookup($A348,MainData_Jackie!$1:$1000,16,false)</f>
        <v>male</v>
      </c>
      <c r="AZ348" s="32" t="str">
        <f>vlookup($A348,Ian!347:1346,2,false)</f>
        <v>Dave</v>
      </c>
      <c r="BA348" s="32" t="str">
        <f>vlookup($A348,Ian!347:1346,3,false)</f>
        <v>Greenlees</v>
      </c>
      <c r="BB348" s="32" t="str">
        <f>vlookup($A348,Ian!347:1346,4,false)</f>
        <v/>
      </c>
      <c r="BC348" s="32" t="str">
        <f>vlookup($A348,Ian!347:1346,5,false)</f>
        <v/>
      </c>
      <c r="BD348" s="32" t="str">
        <f>vlookup($A348,Ian!347:1346,6,false)</f>
        <v/>
      </c>
      <c r="BE348" s="32" t="str">
        <f>vlookup($A348,Ian!347:1346,7,false)</f>
        <v/>
      </c>
      <c r="BF348" s="32" t="str">
        <f>vlookup($A348,Ian!347:1346,8,false)</f>
        <v/>
      </c>
      <c r="BG348" s="32" t="str">
        <f>vlookup(A348,SentimentScore!$1:$1000,2,false)</f>
        <v>0.999994</v>
      </c>
      <c r="BH348" s="50" t="str">
        <f>vlookup(A348,'Images with Key'!$1:$1000,32)</f>
        <v>https://s3-external-1.amazonaws.com/offertabs/offer/kxdcce/large/810_564cf8ce3cb6d-vip.jpg</v>
      </c>
    </row>
    <row r="349">
      <c r="A349" s="12">
        <v>448.0</v>
      </c>
      <c r="B349" s="16" t="s">
        <v>4560</v>
      </c>
      <c r="C349" s="16" t="s">
        <v>4948</v>
      </c>
      <c r="D349" s="18" t="b">
        <v>1</v>
      </c>
      <c r="E349" s="12">
        <v>0.0</v>
      </c>
      <c r="F349" s="12">
        <v>0.0</v>
      </c>
      <c r="G349" s="12">
        <v>0.0</v>
      </c>
      <c r="H349" s="20">
        <v>42327.87222222222</v>
      </c>
      <c r="I349" s="16" t="s">
        <v>4950</v>
      </c>
      <c r="J349" s="16" t="s">
        <v>4951</v>
      </c>
      <c r="K349" s="16" t="s">
        <v>4954</v>
      </c>
      <c r="L349" s="18" t="e">
        <v>#N/A</v>
      </c>
      <c r="M349" s="18" t="e">
        <v>#N/A</v>
      </c>
      <c r="N349" s="18" t="e">
        <v>#N/A</v>
      </c>
      <c r="O349" s="18" t="e">
        <v>#N/A</v>
      </c>
      <c r="P349" s="18" t="e">
        <v>#N/A</v>
      </c>
      <c r="Q349" s="16" t="s">
        <v>4958</v>
      </c>
      <c r="R349" s="18" t="b">
        <v>1</v>
      </c>
      <c r="S349" s="18" t="b">
        <v>1</v>
      </c>
      <c r="T349" s="12">
        <v>20740.0</v>
      </c>
      <c r="U349" s="16" t="s">
        <v>1595</v>
      </c>
      <c r="V349" s="16" t="s">
        <v>646</v>
      </c>
      <c r="W349" s="51">
        <v>6.7338571E7</v>
      </c>
      <c r="X349" s="51">
        <v>4.1642318E7</v>
      </c>
      <c r="Y349" s="16" t="s">
        <v>1756</v>
      </c>
      <c r="Z349" s="16" t="s">
        <v>5747</v>
      </c>
      <c r="AA349" s="16"/>
      <c r="AB349" s="16"/>
      <c r="AC349" s="32" t="str">
        <f>vlookup(A349,Jilian!$1:$1000,30,false)</f>
        <v/>
      </c>
      <c r="AD349" s="32" t="str">
        <f>vlookup($A349,Jilian!$1:$1000,28,false)</f>
        <v>1</v>
      </c>
      <c r="AE349" s="32" t="str">
        <f>vlookup($A349,Jilian!$1:$1000,29,false)</f>
        <v>#education</v>
      </c>
      <c r="AF349" s="32" t="str">
        <f>vlookup(I349,'IP addresss'!$2:$1000,3,false)</f>
        <v>North America</v>
      </c>
      <c r="AG349" s="32" t="str">
        <f>vlookup(I349,'IP addresss'!$2:$1000,6,false)</f>
        <v>DC</v>
      </c>
      <c r="AH349" s="32" t="str">
        <f>vlookup(I349,'IP addresss'!$2:$1000,8,false)</f>
        <v>Washington</v>
      </c>
      <c r="AI349" s="32" t="str">
        <f>vlookup(I349,'IP addresss'!$2:$1000,10,false)</f>
        <v>38.90570068</v>
      </c>
      <c r="AJ349" s="32" t="str">
        <f>vlookup(I349,'IP addresss'!$2:$1000,11,false)</f>
        <v>-76.978302</v>
      </c>
      <c r="AK349" s="32" t="str">
        <f>vlookup(A349,MainData_Jackie!$1:$1000,2,false)</f>
        <v>Throwback Give Back</v>
      </c>
      <c r="AL349" s="32" t="str">
        <f>vlookup($A349,MainData_Jackie!$1:$1000,3,false)</f>
        <v>2371</v>
      </c>
      <c r="AM349" s="32" t="str">
        <f>vlookup($A349,MainData_Jackie!$1:$1000,4,false)</f>
        <v>366</v>
      </c>
      <c r="AN349" s="32" t="str">
        <f>vlookup($A349,MainData_Jackie!$1:$1000,5,false)</f>
        <v>76</v>
      </c>
      <c r="AO349" s="32" t="str">
        <f>vlookup($A349,MainData_Jackie!$1:$1000,6,false)</f>
        <v>1</v>
      </c>
      <c r="AP349" s="32" t="str">
        <f>vlookup($A349,MainData_Jackie!$1:$1000,7,false)</f>
        <v>0</v>
      </c>
      <c r="AQ349" s="32" t="str">
        <f>vlookup($A349,MainData_Jackie!$1:$1000,8,false)</f>
        <v>0</v>
      </c>
      <c r="AR349" s="32" t="str">
        <f>vlookup($A349,MainData_Jackie!$1:$1000,9,false)</f>
        <v>1</v>
      </c>
      <c r="AS349" s="32" t="str">
        <f>vlookup($A349,MainData_Jackie!$1:$1000,10,false)</f>
        <v>0</v>
      </c>
      <c r="AT349" s="32" t="str">
        <f>vlookup($A349,MainData_Jackie!$1:$1000,11,false)</f>
        <v>29</v>
      </c>
      <c r="AU349" s="32" t="str">
        <f>vlookup($A349,MainData_Jackie!$1:$1000,12,false)</f>
        <v>55</v>
      </c>
      <c r="AV349" s="32" t="str">
        <f>vlookup($A349,MainData_Jackie!$1:$1000,13,false)</f>
        <v>gmail</v>
      </c>
      <c r="AW349" s="32" t="str">
        <f>vlookup($A349,MainData_Jackie!$1:$1000,14,false)</f>
        <v>com</v>
      </c>
      <c r="AX349" s="32" t="str">
        <f>vlookup($A349,MainData_Jackie!$1:$1000,15,false)</f>
        <v>3135</v>
      </c>
      <c r="AY349" s="32" t="str">
        <f>vlookup($A349,MainData_Jackie!$1:$1000,16,false)</f>
        <v/>
      </c>
      <c r="AZ349" s="32" t="str">
        <f>vlookup($A349,Ian!348:1347,2,false)</f>
        <v/>
      </c>
      <c r="BA349" s="32" t="str">
        <f>vlookup($A349,Ian!348:1347,3,false)</f>
        <v/>
      </c>
      <c r="BB349" s="32" t="str">
        <f>vlookup($A349,Ian!348:1347,4,false)</f>
        <v/>
      </c>
      <c r="BC349" s="32" t="str">
        <f>vlookup($A349,Ian!348:1347,5,false)</f>
        <v/>
      </c>
      <c r="BD349" s="32" t="str">
        <f>vlookup($A349,Ian!348:1347,6,false)</f>
        <v/>
      </c>
      <c r="BE349" s="32" t="str">
        <f>vlookup($A349,Ian!348:1347,7,false)</f>
        <v/>
      </c>
      <c r="BF349" s="32" t="str">
        <f>vlookup($A349,Ian!348:1347,8,false)</f>
        <v/>
      </c>
      <c r="BG349" s="32" t="str">
        <f>vlookup(A349,SentimentScore!$1:$1000,2,false)</f>
        <v>0.99893</v>
      </c>
      <c r="BH349" s="50" t="str">
        <f>vlookup(A349,'Images with Key'!$1:$1000,32)</f>
        <v>https://s3-external-1.amazonaws.com/offertabs/offer/kxdcce/large/810_56508b8d7a57b-RWI2014.jpg</v>
      </c>
    </row>
    <row r="350">
      <c r="A350" s="12">
        <v>449.0</v>
      </c>
      <c r="B350" s="16" t="s">
        <v>4560</v>
      </c>
      <c r="C350" s="16" t="s">
        <v>4948</v>
      </c>
      <c r="D350" s="18" t="b">
        <v>1</v>
      </c>
      <c r="E350" s="12">
        <v>12.0</v>
      </c>
      <c r="F350" s="12">
        <v>3.0</v>
      </c>
      <c r="G350" s="12">
        <v>9.0</v>
      </c>
      <c r="H350" s="20">
        <v>42327.88055555556</v>
      </c>
      <c r="I350" s="16" t="s">
        <v>4950</v>
      </c>
      <c r="J350" s="16" t="s">
        <v>4951</v>
      </c>
      <c r="K350" s="16" t="s">
        <v>4954</v>
      </c>
      <c r="L350" s="18" t="e">
        <v>#N/A</v>
      </c>
      <c r="M350" s="18" t="e">
        <v>#N/A</v>
      </c>
      <c r="N350" s="18" t="e">
        <v>#N/A</v>
      </c>
      <c r="O350" s="18" t="e">
        <v>#N/A</v>
      </c>
      <c r="P350" s="18" t="e">
        <v>#N/A</v>
      </c>
      <c r="Q350" s="16" t="s">
        <v>4966</v>
      </c>
      <c r="R350" s="18" t="b">
        <v>1</v>
      </c>
      <c r="S350" s="18" t="b">
        <v>1</v>
      </c>
      <c r="T350" s="12">
        <v>20740.0</v>
      </c>
      <c r="U350" s="16" t="s">
        <v>1595</v>
      </c>
      <c r="V350" s="16" t="s">
        <v>646</v>
      </c>
      <c r="W350" s="51">
        <v>6.7338571E7</v>
      </c>
      <c r="X350" s="51">
        <v>4.1642318E7</v>
      </c>
      <c r="Y350" s="16" t="s">
        <v>1756</v>
      </c>
      <c r="Z350" s="16" t="s">
        <v>5752</v>
      </c>
      <c r="AA350" s="16"/>
      <c r="AB350" s="16"/>
      <c r="AC350" s="32" t="str">
        <f>vlookup(A350,Jilian!$1:$1000,30,false)</f>
        <v/>
      </c>
      <c r="AD350" s="32" t="str">
        <f>vlookup($A350,Jilian!$1:$1000,28,false)</f>
        <v>1</v>
      </c>
      <c r="AE350" s="32" t="str">
        <f>vlookup($A350,Jilian!$1:$1000,29,false)</f>
        <v>#education</v>
      </c>
      <c r="AF350" s="32" t="str">
        <f>vlookup(I350,'IP addresss'!$2:$1000,3,false)</f>
        <v>North America</v>
      </c>
      <c r="AG350" s="32" t="str">
        <f>vlookup(I350,'IP addresss'!$2:$1000,6,false)</f>
        <v>DC</v>
      </c>
      <c r="AH350" s="32" t="str">
        <f>vlookup(I350,'IP addresss'!$2:$1000,8,false)</f>
        <v>Washington</v>
      </c>
      <c r="AI350" s="32" t="str">
        <f>vlookup(I350,'IP addresss'!$2:$1000,10,false)</f>
        <v>38.90570068</v>
      </c>
      <c r="AJ350" s="32" t="str">
        <f>vlookup(I350,'IP addresss'!$2:$1000,11,false)</f>
        <v>-76.978302</v>
      </c>
      <c r="AK350" s="32" t="str">
        <f>vlookup(A350,MainData_Jackie!$1:$1000,2,false)</f>
        <v>Throwback Give Back</v>
      </c>
      <c r="AL350" s="32" t="str">
        <f>vlookup($A350,MainData_Jackie!$1:$1000,3,false)</f>
        <v>2328</v>
      </c>
      <c r="AM350" s="32" t="str">
        <f>vlookup($A350,MainData_Jackie!$1:$1000,4,false)</f>
        <v>357</v>
      </c>
      <c r="AN350" s="32" t="str">
        <f>vlookup($A350,MainData_Jackie!$1:$1000,5,false)</f>
        <v>70</v>
      </c>
      <c r="AO350" s="32" t="str">
        <f>vlookup($A350,MainData_Jackie!$1:$1000,6,false)</f>
        <v>1</v>
      </c>
      <c r="AP350" s="32" t="str">
        <f>vlookup($A350,MainData_Jackie!$1:$1000,7,false)</f>
        <v>0</v>
      </c>
      <c r="AQ350" s="32" t="str">
        <f>vlookup($A350,MainData_Jackie!$1:$1000,8,false)</f>
        <v>0</v>
      </c>
      <c r="AR350" s="32" t="str">
        <f>vlookup($A350,MainData_Jackie!$1:$1000,9,false)</f>
        <v>1</v>
      </c>
      <c r="AS350" s="32" t="str">
        <f>vlookup($A350,MainData_Jackie!$1:$1000,10,false)</f>
        <v>0</v>
      </c>
      <c r="AT350" s="32" t="str">
        <f>vlookup($A350,MainData_Jackie!$1:$1000,11,false)</f>
        <v>29</v>
      </c>
      <c r="AU350" s="32" t="str">
        <f>vlookup($A350,MainData_Jackie!$1:$1000,12,false)</f>
        <v>45</v>
      </c>
      <c r="AV350" s="32" t="str">
        <f>vlookup($A350,MainData_Jackie!$1:$1000,13,false)</f>
        <v>gmail</v>
      </c>
      <c r="AW350" s="32" t="str">
        <f>vlookup($A350,MainData_Jackie!$1:$1000,14,false)</f>
        <v>com</v>
      </c>
      <c r="AX350" s="32" t="str">
        <f>vlookup($A350,MainData_Jackie!$1:$1000,15,false)</f>
        <v>3120</v>
      </c>
      <c r="AY350" s="32" t="str">
        <f>vlookup($A350,MainData_Jackie!$1:$1000,16,false)</f>
        <v/>
      </c>
      <c r="AZ350" s="32" t="str">
        <f>vlookup($A350,Ian!349:1348,2,false)</f>
        <v>#N/A</v>
      </c>
      <c r="BA350" s="32" t="str">
        <f>vlookup($A350,Ian!349:1348,3,false)</f>
        <v>#N/A</v>
      </c>
      <c r="BB350" s="32" t="str">
        <f>vlookup($A350,Ian!349:1348,4,false)</f>
        <v>#N/A</v>
      </c>
      <c r="BC350" s="32" t="str">
        <f>vlookup($A350,Ian!349:1348,5,false)</f>
        <v>#N/A</v>
      </c>
      <c r="BD350" s="32" t="str">
        <f>vlookup($A350,Ian!349:1348,6,false)</f>
        <v>#N/A</v>
      </c>
      <c r="BE350" s="32" t="str">
        <f>vlookup($A350,Ian!349:1348,7,false)</f>
        <v>#N/A</v>
      </c>
      <c r="BF350" s="32" t="str">
        <f>vlookup($A350,Ian!349:1348,8,false)</f>
        <v>#N/A</v>
      </c>
      <c r="BG350" s="32" t="str">
        <f>vlookup(A350,SentimentScore!$1:$1000,2,false)</f>
        <v>0.881549</v>
      </c>
      <c r="BH350" s="50" t="str">
        <f>vlookup(A350,'Images with Key'!$1:$1000,32)</f>
        <v>https://s3-external-1.amazonaws.com/offertabs/offer/kxdcce/large/810_56509387daab5-Strickland.jpg</v>
      </c>
    </row>
    <row r="351">
      <c r="A351" s="12">
        <v>490.0</v>
      </c>
      <c r="B351" s="16" t="s">
        <v>4560</v>
      </c>
      <c r="C351" s="16" t="s">
        <v>5419</v>
      </c>
      <c r="D351" s="18" t="b">
        <v>0</v>
      </c>
      <c r="E351" s="12">
        <v>8.0</v>
      </c>
      <c r="F351" s="12">
        <v>0.0</v>
      </c>
      <c r="G351" s="12">
        <v>8.0</v>
      </c>
      <c r="H351" s="20">
        <v>42312.1875</v>
      </c>
      <c r="I351" s="16" t="s">
        <v>5420</v>
      </c>
      <c r="J351" s="16" t="s">
        <v>5421</v>
      </c>
      <c r="K351" s="16" t="s">
        <v>5422</v>
      </c>
      <c r="L351" s="18" t="e">
        <v>#N/A</v>
      </c>
      <c r="M351" s="18" t="e">
        <v>#N/A</v>
      </c>
      <c r="N351" s="18" t="e">
        <v>#N/A</v>
      </c>
      <c r="O351" s="18" t="e">
        <v>#N/A</v>
      </c>
      <c r="P351" s="18" t="e">
        <v>#N/A</v>
      </c>
      <c r="Q351" s="16" t="s">
        <v>5423</v>
      </c>
      <c r="R351" s="18" t="b">
        <v>1</v>
      </c>
      <c r="S351" s="18" t="b">
        <v>1</v>
      </c>
      <c r="T351" s="12">
        <v>21236.0</v>
      </c>
      <c r="U351" s="16" t="s">
        <v>5424</v>
      </c>
      <c r="V351" s="16" t="s">
        <v>646</v>
      </c>
      <c r="W351" s="22"/>
      <c r="X351" s="22"/>
      <c r="Y351" s="22"/>
      <c r="Z351" s="16" t="s">
        <v>5756</v>
      </c>
      <c r="AA351" s="16"/>
      <c r="AB351" s="16"/>
      <c r="AC351" s="32" t="str">
        <f>vlookup(A351,Jilian!$1:$1000,30,false)</f>
        <v/>
      </c>
      <c r="AD351" s="32" t="str">
        <f>vlookup($A351,Jilian!$1:$1000,28,false)</f>
        <v>6</v>
      </c>
      <c r="AE351" s="32" t="str">
        <f>vlookup($A351,Jilian!$1:$1000,29,false)</f>
        <v>#cancersupport</v>
      </c>
      <c r="AF351" s="32" t="str">
        <f>vlookup(I351,'IP addresss'!$2:$1000,3,false)</f>
        <v>North America</v>
      </c>
      <c r="AG351" s="32" t="str">
        <f>vlookup(I351,'IP addresss'!$2:$1000,6,false)</f>
        <v>MD</v>
      </c>
      <c r="AH351" s="32" t="str">
        <f>vlookup(I351,'IP addresss'!$2:$1000,8,false)</f>
        <v>Waldorf</v>
      </c>
      <c r="AI351" s="32" t="str">
        <f>vlookup(I351,'IP addresss'!$2:$1000,10,false)</f>
        <v>38.62590027</v>
      </c>
      <c r="AJ351" s="32" t="str">
        <f>vlookup(I351,'IP addresss'!$2:$1000,11,false)</f>
        <v>-76.97789764</v>
      </c>
      <c r="AK351" s="32" t="str">
        <f>vlookup(A351,MainData_Jackie!$1:$1000,2,false)</f>
        <v>Heather LaBelle</v>
      </c>
      <c r="AL351" s="32" t="str">
        <f>vlookup($A351,MainData_Jackie!$1:$1000,3,false)</f>
        <v>1044</v>
      </c>
      <c r="AM351" s="32" t="str">
        <f>vlookup($A351,MainData_Jackie!$1:$1000,4,false)</f>
        <v>178</v>
      </c>
      <c r="AN351" s="32" t="str">
        <f>vlookup($A351,MainData_Jackie!$1:$1000,5,false)</f>
        <v>32</v>
      </c>
      <c r="AO351" s="32" t="str">
        <f>vlookup($A351,MainData_Jackie!$1:$1000,6,false)</f>
        <v>1</v>
      </c>
      <c r="AP351" s="32" t="str">
        <f>vlookup($A351,MainData_Jackie!$1:$1000,7,false)</f>
        <v>0</v>
      </c>
      <c r="AQ351" s="32" t="str">
        <f>vlookup($A351,MainData_Jackie!$1:$1000,8,false)</f>
        <v>0</v>
      </c>
      <c r="AR351" s="32" t="str">
        <f>vlookup($A351,MainData_Jackie!$1:$1000,9,false)</f>
        <v>0</v>
      </c>
      <c r="AS351" s="32" t="str">
        <f>vlookup($A351,MainData_Jackie!$1:$1000,10,false)</f>
        <v>0</v>
      </c>
      <c r="AT351" s="32" t="str">
        <f>vlookup($A351,MainData_Jackie!$1:$1000,11,false)</f>
        <v>3</v>
      </c>
      <c r="AU351" s="32" t="str">
        <f>vlookup($A351,MainData_Jackie!$1:$1000,12,false)</f>
        <v>28</v>
      </c>
      <c r="AV351" s="32" t="str">
        <f>vlookup($A351,MainData_Jackie!$1:$1000,13,false)</f>
        <v>gmail</v>
      </c>
      <c r="AW351" s="32" t="str">
        <f>vlookup($A351,MainData_Jackie!$1:$1000,14,false)</f>
        <v>com</v>
      </c>
      <c r="AX351" s="32" t="str">
        <f>vlookup($A351,MainData_Jackie!$1:$1000,15,false)</f>
        <v>1278</v>
      </c>
      <c r="AY351" s="32" t="str">
        <f>vlookup($A351,MainData_Jackie!$1:$1000,16,false)</f>
        <v>female</v>
      </c>
      <c r="AZ351" s="32" t="str">
        <f>vlookup($A351,Ian!350:1349,2,false)</f>
        <v/>
      </c>
      <c r="BA351" s="32" t="str">
        <f>vlookup($A351,Ian!350:1349,3,false)</f>
        <v/>
      </c>
      <c r="BB351" s="32" t="str">
        <f>vlookup($A351,Ian!350:1349,4,false)</f>
        <v/>
      </c>
      <c r="BC351" s="32" t="str">
        <f>vlookup($A351,Ian!350:1349,5,false)</f>
        <v/>
      </c>
      <c r="BD351" s="32" t="str">
        <f>vlookup($A351,Ian!350:1349,6,false)</f>
        <v/>
      </c>
      <c r="BE351" s="32" t="str">
        <f>vlookup($A351,Ian!350:1349,7,false)</f>
        <v/>
      </c>
      <c r="BF351" s="32" t="str">
        <f>vlookup($A351,Ian!350:1349,8,false)</f>
        <v/>
      </c>
      <c r="BG351" s="32" t="str">
        <f>vlookup(A351,SentimentScore!$1:$1000,2,false)</f>
        <v>0.088054</v>
      </c>
      <c r="BH351" s="50" t="str">
        <f>vlookup(A351,'Images with Key'!$1:$1000,32)</f>
        <v>https://s3-external-1.amazonaws.com/offertabs/offer/kxdcce/large/810_563ce8c70c1e2-12.jpg</v>
      </c>
    </row>
    <row r="352">
      <c r="A352" s="12">
        <v>528.0</v>
      </c>
      <c r="B352" s="16" t="s">
        <v>4560</v>
      </c>
      <c r="C352" s="16" t="s">
        <v>5759</v>
      </c>
      <c r="D352" s="18" t="b">
        <v>0</v>
      </c>
      <c r="E352" s="12">
        <v>159.0</v>
      </c>
      <c r="F352" s="12">
        <v>30.0</v>
      </c>
      <c r="G352" s="12">
        <v>129.0</v>
      </c>
      <c r="H352" s="20">
        <v>42331.49513888889</v>
      </c>
      <c r="I352" s="16" t="s">
        <v>325</v>
      </c>
      <c r="J352" s="16" t="s">
        <v>5760</v>
      </c>
      <c r="K352" s="16" t="s">
        <v>5761</v>
      </c>
      <c r="L352" s="18" t="e">
        <v>#N/A</v>
      </c>
      <c r="M352" s="18" t="e">
        <v>#N/A</v>
      </c>
      <c r="N352" s="18" t="e">
        <v>#N/A</v>
      </c>
      <c r="O352" s="18" t="e">
        <v>#N/A</v>
      </c>
      <c r="P352" s="18" t="e">
        <v>#N/A</v>
      </c>
      <c r="Q352" s="16" t="s">
        <v>5758</v>
      </c>
      <c r="R352" s="18" t="b">
        <v>1</v>
      </c>
      <c r="S352" s="18" t="b">
        <v>0</v>
      </c>
      <c r="T352" s="12">
        <v>21742.0</v>
      </c>
      <c r="U352" s="16" t="s">
        <v>5763</v>
      </c>
      <c r="V352" s="16" t="s">
        <v>646</v>
      </c>
      <c r="W352" s="22"/>
      <c r="X352" s="22"/>
      <c r="Y352" s="22"/>
      <c r="Z352" s="16" t="s">
        <v>5766</v>
      </c>
      <c r="AA352" s="16"/>
      <c r="AB352" s="16"/>
      <c r="AC352" s="32" t="str">
        <f>vlookup(A352,Jilian!$1:$1000,30,false)</f>
        <v/>
      </c>
      <c r="AD352" s="32" t="str">
        <f>vlookup($A352,Jilian!$1:$1000,28,false)</f>
        <v/>
      </c>
      <c r="AE352" s="32" t="str">
        <f>vlookup($A352,Jilian!$1:$1000,29,false)</f>
        <v/>
      </c>
      <c r="AF352" s="32" t="str">
        <f>vlookup(I352,'IP addresss'!$2:$1000,3,false)</f>
        <v>North America</v>
      </c>
      <c r="AG352" s="32" t="str">
        <f>vlookup(I352,'IP addresss'!$2:$1000,6,false)</f>
        <v>PA</v>
      </c>
      <c r="AH352" s="32" t="str">
        <f>vlookup(I352,'IP addresss'!$2:$1000,8,false)</f>
        <v>Philadelphia</v>
      </c>
      <c r="AI352" s="32" t="str">
        <f>vlookup(I352,'IP addresss'!$2:$1000,10,false)</f>
        <v>40.07009888</v>
      </c>
      <c r="AJ352" s="32" t="str">
        <f>vlookup(I352,'IP addresss'!$2:$1000,11,false)</f>
        <v>-75.21450043</v>
      </c>
      <c r="AK352" s="32" t="str">
        <f>vlookup(A352,MainData_Jackie!$1:$1000,2,false)</f>
        <v>Michael Christopher Tabakin</v>
      </c>
      <c r="AL352" s="32" t="str">
        <f>vlookup($A352,MainData_Jackie!$1:$1000,3,false)</f>
        <v>2903</v>
      </c>
      <c r="AM352" s="32" t="str">
        <f>vlookup($A352,MainData_Jackie!$1:$1000,4,false)</f>
        <v>511</v>
      </c>
      <c r="AN352" s="32" t="str">
        <f>vlookup($A352,MainData_Jackie!$1:$1000,5,false)</f>
        <v>140</v>
      </c>
      <c r="AO352" s="32" t="str">
        <f>vlookup($A352,MainData_Jackie!$1:$1000,6,false)</f>
        <v>0</v>
      </c>
      <c r="AP352" s="32" t="str">
        <f>vlookup($A352,MainData_Jackie!$1:$1000,7,false)</f>
        <v>0</v>
      </c>
      <c r="AQ352" s="32" t="str">
        <f>vlookup($A352,MainData_Jackie!$1:$1000,8,false)</f>
        <v>0</v>
      </c>
      <c r="AR352" s="32" t="str">
        <f>vlookup($A352,MainData_Jackie!$1:$1000,9,false)</f>
        <v>0</v>
      </c>
      <c r="AS352" s="32" t="str">
        <f>vlookup($A352,MainData_Jackie!$1:$1000,10,false)</f>
        <v>0</v>
      </c>
      <c r="AT352" s="32" t="str">
        <f>vlookup($A352,MainData_Jackie!$1:$1000,11,false)</f>
        <v>4</v>
      </c>
      <c r="AU352" s="32" t="str">
        <f>vlookup($A352,MainData_Jackie!$1:$1000,12,false)</f>
        <v>82</v>
      </c>
      <c r="AV352" s="32" t="str">
        <f>vlookup($A352,MainData_Jackie!$1:$1000,13,false)</f>
        <v>ihiinternational</v>
      </c>
      <c r="AW352" s="32" t="str">
        <f>vlookup($A352,MainData_Jackie!$1:$1000,14,false)</f>
        <v>org</v>
      </c>
      <c r="AX352" s="32" t="str">
        <f>vlookup($A352,MainData_Jackie!$1:$1000,15,false)</f>
        <v>3793</v>
      </c>
      <c r="AY352" s="32" t="str">
        <f>vlookup($A352,MainData_Jackie!$1:$1000,16,false)</f>
        <v>male</v>
      </c>
      <c r="AZ352" s="32" t="str">
        <f>vlookup($A352,Ian!351:1350,2,false)</f>
        <v/>
      </c>
      <c r="BA352" s="32" t="str">
        <f>vlookup($A352,Ian!351:1350,3,false)</f>
        <v/>
      </c>
      <c r="BB352" s="32" t="str">
        <f>vlookup($A352,Ian!351:1350,4,false)</f>
        <v/>
      </c>
      <c r="BC352" s="32" t="str">
        <f>vlookup($A352,Ian!351:1350,5,false)</f>
        <v/>
      </c>
      <c r="BD352" s="32" t="str">
        <f>vlookup($A352,Ian!351:1350,6,false)</f>
        <v/>
      </c>
      <c r="BE352" s="32" t="str">
        <f>vlookup($A352,Ian!351:1350,7,false)</f>
        <v/>
      </c>
      <c r="BF352" s="32" t="str">
        <f>vlookup($A352,Ian!351:1350,8,false)</f>
        <v/>
      </c>
      <c r="BG352" s="32" t="str">
        <f>vlookup(A352,SentimentScore!$1:$1000,2,false)</f>
        <v>0.968933</v>
      </c>
      <c r="BH352" s="50" t="str">
        <f>vlookup(A352,'Images with Key'!$1:$1000,32)</f>
        <v>https://s3-external-1.amazonaws.com/offertabs/offer/kxdcce/large/810_56549664297ee-606.jpg</v>
      </c>
    </row>
    <row r="353">
      <c r="A353" s="12">
        <v>631.0</v>
      </c>
      <c r="B353" s="16" t="s">
        <v>4560</v>
      </c>
      <c r="C353" s="16" t="s">
        <v>5768</v>
      </c>
      <c r="D353" s="18" t="b">
        <v>1</v>
      </c>
      <c r="E353" s="12">
        <v>0.0</v>
      </c>
      <c r="F353" s="12">
        <v>0.0</v>
      </c>
      <c r="G353" s="12">
        <v>0.0</v>
      </c>
      <c r="H353" s="20">
        <v>42310.38125</v>
      </c>
      <c r="I353" s="16" t="s">
        <v>5769</v>
      </c>
      <c r="J353" s="16" t="s">
        <v>5770</v>
      </c>
      <c r="K353" s="16" t="s">
        <v>5771</v>
      </c>
      <c r="L353" s="18" t="e">
        <v>#N/A</v>
      </c>
      <c r="M353" s="18" t="e">
        <v>#N/A</v>
      </c>
      <c r="N353" s="18" t="e">
        <v>#N/A</v>
      </c>
      <c r="O353" s="18" t="e">
        <v>#N/A</v>
      </c>
      <c r="P353" s="18" t="e">
        <v>#N/A</v>
      </c>
      <c r="Q353" s="16" t="s">
        <v>5767</v>
      </c>
      <c r="R353" s="18" t="b">
        <v>0</v>
      </c>
      <c r="S353" s="18" t="b">
        <v>1</v>
      </c>
      <c r="T353" s="12">
        <v>20910.0</v>
      </c>
      <c r="U353" s="16" t="s">
        <v>5772</v>
      </c>
      <c r="V353" s="16" t="s">
        <v>646</v>
      </c>
      <c r="W353" s="51">
        <v>2156680.0</v>
      </c>
      <c r="X353" s="51">
        <v>1862645.0</v>
      </c>
      <c r="Y353" s="16" t="s">
        <v>5773</v>
      </c>
      <c r="Z353" s="16" t="s">
        <v>5774</v>
      </c>
      <c r="AA353" s="12">
        <v>3.0</v>
      </c>
      <c r="AB353" s="12">
        <v>1.0</v>
      </c>
      <c r="AC353" s="32" t="str">
        <f>vlookup(A353,Jilian!$1:$1000,30,false)</f>
        <v/>
      </c>
      <c r="AD353" s="32" t="str">
        <f>vlookup($A353,Jilian!$1:$1000,28,false)</f>
        <v>1</v>
      </c>
      <c r="AE353" s="32" t="str">
        <f>vlookup($A353,Jilian!$1:$1000,29,false)</f>
        <v/>
      </c>
      <c r="AF353" s="32" t="str">
        <f>vlookup(I353,'IP addresss'!$2:$1000,3,false)</f>
        <v>North America</v>
      </c>
      <c r="AG353" s="32" t="str">
        <f>vlookup(I353,'IP addresss'!$2:$1000,6,false)</f>
        <v>MD</v>
      </c>
      <c r="AH353" s="32" t="str">
        <f>vlookup(I353,'IP addresss'!$2:$1000,8,false)</f>
        <v>Lutherville-Timonium</v>
      </c>
      <c r="AI353" s="32" t="str">
        <f>vlookup(I353,'IP addresss'!$2:$1000,10,false)</f>
        <v>39.43629837</v>
      </c>
      <c r="AJ353" s="32" t="str">
        <f>vlookup(I353,'IP addresss'!$2:$1000,11,false)</f>
        <v>-76.63890076</v>
      </c>
      <c r="AK353" s="32" t="str">
        <f>vlookup(A353,MainData_Jackie!$1:$1000,2,false)</f>
        <v>Jennifer Mahran Lagrotteria</v>
      </c>
      <c r="AL353" s="32" t="str">
        <f>vlookup($A353,MainData_Jackie!$1:$1000,3,false)</f>
        <v>809</v>
      </c>
      <c r="AM353" s="32" t="str">
        <f>vlookup($A353,MainData_Jackie!$1:$1000,4,false)</f>
        <v>139</v>
      </c>
      <c r="AN353" s="32" t="str">
        <f>vlookup($A353,MainData_Jackie!$1:$1000,5,false)</f>
        <v>24</v>
      </c>
      <c r="AO353" s="32" t="str">
        <f>vlookup($A353,MainData_Jackie!$1:$1000,6,false)</f>
        <v>2</v>
      </c>
      <c r="AP353" s="32" t="str">
        <f>vlookup($A353,MainData_Jackie!$1:$1000,7,false)</f>
        <v>0</v>
      </c>
      <c r="AQ353" s="32" t="str">
        <f>vlookup($A353,MainData_Jackie!$1:$1000,8,false)</f>
        <v>0</v>
      </c>
      <c r="AR353" s="32" t="str">
        <f>vlookup($A353,MainData_Jackie!$1:$1000,9,false)</f>
        <v>0</v>
      </c>
      <c r="AS353" s="32" t="str">
        <f>vlookup($A353,MainData_Jackie!$1:$1000,10,false)</f>
        <v>0</v>
      </c>
      <c r="AT353" s="32" t="str">
        <f>vlookup($A353,MainData_Jackie!$1:$1000,11,false)</f>
        <v>3</v>
      </c>
      <c r="AU353" s="32" t="str">
        <f>vlookup($A353,MainData_Jackie!$1:$1000,12,false)</f>
        <v>60</v>
      </c>
      <c r="AV353" s="32" t="str">
        <f>vlookup($A353,MainData_Jackie!$1:$1000,13,false)</f>
        <v>bgcaa</v>
      </c>
      <c r="AW353" s="32" t="str">
        <f>vlookup($A353,MainData_Jackie!$1:$1000,14,false)</f>
        <v>com</v>
      </c>
      <c r="AX353" s="32" t="str">
        <f>vlookup($A353,MainData_Jackie!$1:$1000,15,false)</f>
        <v>1035</v>
      </c>
      <c r="AY353" s="32" t="str">
        <f>vlookup($A353,MainData_Jackie!$1:$1000,16,false)</f>
        <v>female</v>
      </c>
      <c r="AZ353" s="32" t="str">
        <f>vlookup($A353,Ian!352:1351,2,false)</f>
        <v/>
      </c>
      <c r="BA353" s="32" t="str">
        <f>vlookup($A353,Ian!352:1351,3,false)</f>
        <v/>
      </c>
      <c r="BB353" s="32" t="str">
        <f>vlookup($A353,Ian!352:1351,4,false)</f>
        <v/>
      </c>
      <c r="BC353" s="32" t="str">
        <f>vlookup($A353,Ian!352:1351,5,false)</f>
        <v/>
      </c>
      <c r="BD353" s="32" t="str">
        <f>vlookup($A353,Ian!352:1351,6,false)</f>
        <v/>
      </c>
      <c r="BE353" s="32" t="str">
        <f>vlookup($A353,Ian!352:1351,7,false)</f>
        <v/>
      </c>
      <c r="BF353" s="32" t="str">
        <f>vlookup($A353,Ian!352:1351,8,false)</f>
        <v/>
      </c>
      <c r="BG353" s="66" t="str">
        <f>vlookup(A353,SentimentScore!$1:$1000,2,false)</f>
        <v>3.16E-07</v>
      </c>
      <c r="BH353" s="32" t="str">
        <f>vlookup(A353,'Images with Key'!$1:$1000,32)</f>
        <v/>
      </c>
    </row>
    <row r="354">
      <c r="A354" s="12">
        <v>648.0</v>
      </c>
      <c r="B354" s="16" t="s">
        <v>4560</v>
      </c>
      <c r="C354" s="16" t="s">
        <v>5776</v>
      </c>
      <c r="D354" s="18" t="b">
        <v>1</v>
      </c>
      <c r="E354" s="12">
        <v>17.0</v>
      </c>
      <c r="F354" s="12">
        <v>5.0</v>
      </c>
      <c r="G354" s="12">
        <v>12.0</v>
      </c>
      <c r="H354" s="20">
        <v>42318.85138888889</v>
      </c>
      <c r="I354" s="16" t="s">
        <v>5778</v>
      </c>
      <c r="J354" s="16" t="s">
        <v>1663</v>
      </c>
      <c r="K354" s="16" t="s">
        <v>5779</v>
      </c>
      <c r="L354" s="18" t="e">
        <v>#N/A</v>
      </c>
      <c r="M354" s="18" t="e">
        <v>#N/A</v>
      </c>
      <c r="N354" s="18" t="e">
        <v>#N/A</v>
      </c>
      <c r="O354" s="18" t="e">
        <v>#N/A</v>
      </c>
      <c r="P354" s="18" t="e">
        <v>#N/A</v>
      </c>
      <c r="Q354" s="16" t="s">
        <v>5775</v>
      </c>
      <c r="R354" s="18" t="b">
        <v>0</v>
      </c>
      <c r="S354" s="18" t="b">
        <v>0</v>
      </c>
      <c r="T354" s="12">
        <v>21093.0</v>
      </c>
      <c r="U354" s="16" t="s">
        <v>1666</v>
      </c>
      <c r="V354" s="16" t="s">
        <v>646</v>
      </c>
      <c r="W354" s="51">
        <v>3302536.0</v>
      </c>
      <c r="X354" s="51">
        <v>3165278.0</v>
      </c>
      <c r="Y354" s="16" t="s">
        <v>1667</v>
      </c>
      <c r="Z354" s="16" t="s">
        <v>5782</v>
      </c>
      <c r="AA354" s="12">
        <v>1.0</v>
      </c>
      <c r="AB354" s="22"/>
      <c r="AC354" s="32" t="str">
        <f>vlookup(A354,Jilian!$1:$1000,30,false)</f>
        <v/>
      </c>
      <c r="AD354" s="32" t="str">
        <f>vlookup($A354,Jilian!$1:$1000,28,false)</f>
        <v>6</v>
      </c>
      <c r="AE354" s="32" t="str">
        <f>vlookup($A354,Jilian!$1:$1000,29,false)</f>
        <v>#death #psp</v>
      </c>
      <c r="AF354" s="32" t="str">
        <f>vlookup(I354,'IP addresss'!$2:$1000,3,false)</f>
        <v>North America</v>
      </c>
      <c r="AG354" s="32" t="str">
        <f>vlookup(I354,'IP addresss'!$2:$1000,6,false)</f>
        <v>KS</v>
      </c>
      <c r="AH354" s="32" t="str">
        <f>vlookup(I354,'IP addresss'!$2:$1000,8,false)</f>
        <v>Ottawa</v>
      </c>
      <c r="AI354" s="32" t="str">
        <f>vlookup(I354,'IP addresss'!$2:$1000,10,false)</f>
        <v>38.62269974</v>
      </c>
      <c r="AJ354" s="32" t="str">
        <f>vlookup(I354,'IP addresss'!$2:$1000,11,false)</f>
        <v>-95.26889801</v>
      </c>
      <c r="AK354" s="32" t="str">
        <f>vlookup(A354,MainData_Jackie!$1:$1000,2,false)</f>
        <v>Dawn Simon</v>
      </c>
      <c r="AL354" s="32" t="str">
        <f>vlookup($A354,MainData_Jackie!$1:$1000,3,false)</f>
        <v>1268</v>
      </c>
      <c r="AM354" s="32" t="str">
        <f>vlookup($A354,MainData_Jackie!$1:$1000,4,false)</f>
        <v>238</v>
      </c>
      <c r="AN354" s="32" t="str">
        <f>vlookup($A354,MainData_Jackie!$1:$1000,5,false)</f>
        <v>39</v>
      </c>
      <c r="AO354" s="32" t="str">
        <f>vlookup($A354,MainData_Jackie!$1:$1000,6,false)</f>
        <v>0</v>
      </c>
      <c r="AP354" s="32" t="str">
        <f>vlookup($A354,MainData_Jackie!$1:$1000,7,false)</f>
        <v>0</v>
      </c>
      <c r="AQ354" s="32" t="str">
        <f>vlookup($A354,MainData_Jackie!$1:$1000,8,false)</f>
        <v>0</v>
      </c>
      <c r="AR354" s="32" t="str">
        <f>vlookup($A354,MainData_Jackie!$1:$1000,9,false)</f>
        <v>0</v>
      </c>
      <c r="AS354" s="32" t="str">
        <f>vlookup($A354,MainData_Jackie!$1:$1000,10,false)</f>
        <v>0</v>
      </c>
      <c r="AT354" s="32" t="str">
        <f>vlookup($A354,MainData_Jackie!$1:$1000,11,false)</f>
        <v>3</v>
      </c>
      <c r="AU354" s="32" t="str">
        <f>vlookup($A354,MainData_Jackie!$1:$1000,12,false)</f>
        <v>43</v>
      </c>
      <c r="AV354" s="32" t="str">
        <f>vlookup($A354,MainData_Jackie!$1:$1000,13,false)</f>
        <v>hotmail</v>
      </c>
      <c r="AW354" s="32" t="str">
        <f>vlookup($A354,MainData_Jackie!$1:$1000,14,false)</f>
        <v>com</v>
      </c>
      <c r="AX354" s="32" t="str">
        <f>vlookup($A354,MainData_Jackie!$1:$1000,15,false)</f>
        <v>1717</v>
      </c>
      <c r="AY354" s="32" t="str">
        <f>vlookup($A354,MainData_Jackie!$1:$1000,16,false)</f>
        <v>female</v>
      </c>
      <c r="AZ354" s="32" t="str">
        <f>vlookup($A354,Ian!353:1352,2,false)</f>
        <v>Dawn</v>
      </c>
      <c r="BA354" s="32" t="str">
        <f>vlookup($A354,Ian!353:1352,3,false)</f>
        <v>Simon</v>
      </c>
      <c r="BB354" s="32" t="str">
        <f>vlookup($A354,Ian!353:1352,4,false)</f>
        <v>Ottawa</v>
      </c>
      <c r="BC354" s="32" t="str">
        <f>vlookup($A354,Ian!353:1352,5,false)</f>
        <v>United States</v>
      </c>
      <c r="BD354" s="32" t="str">
        <f>vlookup($A354,Ian!353:1352,6,false)</f>
        <v>Kansas</v>
      </c>
      <c r="BE354" s="32" t="str">
        <f>vlookup($A354,Ian!353:1352,7,false)</f>
        <v/>
      </c>
      <c r="BF354" s="32" t="str">
        <f>vlookup($A354,Ian!353:1352,8,false)</f>
        <v/>
      </c>
      <c r="BG354" s="32" t="str">
        <f>vlookup(A354,SentimentScore!$1:$1000,2,false)</f>
        <v>0.999946</v>
      </c>
      <c r="BH354" s="32" t="str">
        <f>vlookup(A354,'Images with Key'!$1:$1000,32)</f>
        <v/>
      </c>
    </row>
    <row r="355">
      <c r="A355" s="12">
        <v>659.0</v>
      </c>
      <c r="B355" s="16" t="s">
        <v>4560</v>
      </c>
      <c r="C355" s="16" t="s">
        <v>1661</v>
      </c>
      <c r="D355" s="18" t="b">
        <v>1</v>
      </c>
      <c r="E355" s="12">
        <v>11.0</v>
      </c>
      <c r="F355" s="12">
        <v>5.0</v>
      </c>
      <c r="G355" s="12">
        <v>6.0</v>
      </c>
      <c r="H355" s="20">
        <v>42318.618055555555</v>
      </c>
      <c r="I355" s="16" t="s">
        <v>5784</v>
      </c>
      <c r="J355" s="16" t="s">
        <v>1663</v>
      </c>
      <c r="K355" s="16" t="s">
        <v>5785</v>
      </c>
      <c r="L355" s="18" t="e">
        <v>#N/A</v>
      </c>
      <c r="M355" s="18" t="e">
        <v>#N/A</v>
      </c>
      <c r="N355" s="18" t="e">
        <v>#N/A</v>
      </c>
      <c r="O355" s="18" t="e">
        <v>#N/A</v>
      </c>
      <c r="P355" s="18" t="e">
        <v>#N/A</v>
      </c>
      <c r="Q355" s="16" t="s">
        <v>5783</v>
      </c>
      <c r="R355" s="18" t="b">
        <v>0</v>
      </c>
      <c r="S355" s="18" t="b">
        <v>1</v>
      </c>
      <c r="T355" s="12">
        <v>21093.0</v>
      </c>
      <c r="U355" s="16" t="s">
        <v>1666</v>
      </c>
      <c r="V355" s="16" t="s">
        <v>646</v>
      </c>
      <c r="W355" s="51">
        <v>3302536.0</v>
      </c>
      <c r="X355" s="51">
        <v>3165278.0</v>
      </c>
      <c r="Y355" s="16" t="s">
        <v>1667</v>
      </c>
      <c r="Z355" s="16" t="s">
        <v>5786</v>
      </c>
      <c r="AA355" s="12">
        <v>1.0</v>
      </c>
      <c r="AB355" s="22"/>
      <c r="AC355" s="32" t="str">
        <f>vlookup(A355,Jilian!$1:$1000,30,false)</f>
        <v/>
      </c>
      <c r="AD355" s="32" t="str">
        <f>vlookup($A355,Jilian!$1:$1000,28,false)</f>
        <v>6</v>
      </c>
      <c r="AE355" s="32" t="str">
        <f>vlookup($A355,Jilian!$1:$1000,29,false)</f>
        <v>#death #psp #calltoaction</v>
      </c>
      <c r="AF355" s="32" t="str">
        <f>vlookup(I355,'IP addresss'!$2:$1000,3,false)</f>
        <v>North America</v>
      </c>
      <c r="AG355" s="32" t="str">
        <f>vlookup(I355,'IP addresss'!$2:$1000,6,false)</f>
        <v>FL</v>
      </c>
      <c r="AH355" s="32" t="str">
        <f>vlookup(I355,'IP addresss'!$2:$1000,8,false)</f>
        <v>Ocala</v>
      </c>
      <c r="AI355" s="32" t="str">
        <f>vlookup(I355,'IP addresss'!$2:$1000,10,false)</f>
        <v>29.25359917</v>
      </c>
      <c r="AJ355" s="32" t="str">
        <f>vlookup(I355,'IP addresss'!$2:$1000,11,false)</f>
        <v>-82.28780365</v>
      </c>
      <c r="AK355" s="32" t="str">
        <f>vlookup(A355,MainData_Jackie!$1:$1000,2,false)</f>
        <v>Sandy Riley</v>
      </c>
      <c r="AL355" s="32" t="str">
        <f>vlookup($A355,MainData_Jackie!$1:$1000,3,false)</f>
        <v>1195</v>
      </c>
      <c r="AM355" s="32" t="str">
        <f>vlookup($A355,MainData_Jackie!$1:$1000,4,false)</f>
        <v>198</v>
      </c>
      <c r="AN355" s="32" t="str">
        <f>vlookup($A355,MainData_Jackie!$1:$1000,5,false)</f>
        <v>32</v>
      </c>
      <c r="AO355" s="32" t="str">
        <f>vlookup($A355,MainData_Jackie!$1:$1000,6,false)</f>
        <v>1</v>
      </c>
      <c r="AP355" s="32" t="str">
        <f>vlookup($A355,MainData_Jackie!$1:$1000,7,false)</f>
        <v>0</v>
      </c>
      <c r="AQ355" s="32" t="str">
        <f>vlookup($A355,MainData_Jackie!$1:$1000,8,false)</f>
        <v>0</v>
      </c>
      <c r="AR355" s="32" t="str">
        <f>vlookup($A355,MainData_Jackie!$1:$1000,9,false)</f>
        <v>0</v>
      </c>
      <c r="AS355" s="32" t="str">
        <f>vlookup($A355,MainData_Jackie!$1:$1000,10,false)</f>
        <v>1</v>
      </c>
      <c r="AT355" s="32" t="str">
        <f>vlookup($A355,MainData_Jackie!$1:$1000,11,false)</f>
        <v>4</v>
      </c>
      <c r="AU355" s="32" t="str">
        <f>vlookup($A355,MainData_Jackie!$1:$1000,12,false)</f>
        <v>17</v>
      </c>
      <c r="AV355" s="32" t="str">
        <f>vlookup($A355,MainData_Jackie!$1:$1000,13,false)</f>
        <v>aol</v>
      </c>
      <c r="AW355" s="32" t="str">
        <f>vlookup($A355,MainData_Jackie!$1:$1000,14,false)</f>
        <v>com</v>
      </c>
      <c r="AX355" s="32" t="str">
        <f>vlookup($A355,MainData_Jackie!$1:$1000,15,false)</f>
        <v>1514</v>
      </c>
      <c r="AY355" s="32" t="str">
        <f>vlookup($A355,MainData_Jackie!$1:$1000,16,false)</f>
        <v>female</v>
      </c>
      <c r="AZ355" s="32" t="str">
        <f>vlookup($A355,Ian!354:1353,2,false)</f>
        <v>Sandy</v>
      </c>
      <c r="BA355" s="32" t="str">
        <f>vlookup($A355,Ian!354:1353,3,false)</f>
        <v>Riley</v>
      </c>
      <c r="BB355" s="32" t="str">
        <f>vlookup($A355,Ian!354:1353,4,false)</f>
        <v/>
      </c>
      <c r="BC355" s="32" t="str">
        <f>vlookup($A355,Ian!354:1353,5,false)</f>
        <v/>
      </c>
      <c r="BD355" s="32" t="str">
        <f>vlookup($A355,Ian!354:1353,6,false)</f>
        <v/>
      </c>
      <c r="BE355" s="32" t="str">
        <f>vlookup($A355,Ian!354:1353,7,false)</f>
        <v/>
      </c>
      <c r="BF355" s="32" t="str">
        <f>vlookup($A355,Ian!354:1353,8,false)</f>
        <v/>
      </c>
      <c r="BG355" s="32" t="str">
        <f>vlookup(A355,SentimentScore!$1:$1000,2,false)</f>
        <v>1</v>
      </c>
      <c r="BH355" s="32" t="str">
        <f>vlookup(A355,'Images with Key'!$1:$1000,32)</f>
        <v/>
      </c>
    </row>
    <row r="356">
      <c r="A356" s="12">
        <v>660.0</v>
      </c>
      <c r="B356" s="16" t="s">
        <v>4560</v>
      </c>
      <c r="C356" s="16" t="s">
        <v>1661</v>
      </c>
      <c r="D356" s="18" t="b">
        <v>1</v>
      </c>
      <c r="E356" s="12">
        <v>0.0</v>
      </c>
      <c r="F356" s="12">
        <v>0.0</v>
      </c>
      <c r="G356" s="12">
        <v>0.0</v>
      </c>
      <c r="H356" s="20">
        <v>42318.68958333333</v>
      </c>
      <c r="I356" s="16" t="s">
        <v>5788</v>
      </c>
      <c r="J356" s="16" t="s">
        <v>1663</v>
      </c>
      <c r="K356" s="16" t="s">
        <v>5789</v>
      </c>
      <c r="L356" s="18" t="e">
        <v>#N/A</v>
      </c>
      <c r="M356" s="18" t="e">
        <v>#N/A</v>
      </c>
      <c r="N356" s="18" t="e">
        <v>#N/A</v>
      </c>
      <c r="O356" s="18" t="e">
        <v>#N/A</v>
      </c>
      <c r="P356" s="18" t="e">
        <v>#N/A</v>
      </c>
      <c r="Q356" s="16" t="s">
        <v>5787</v>
      </c>
      <c r="R356" s="18" t="b">
        <v>0</v>
      </c>
      <c r="S356" s="18" t="b">
        <v>0</v>
      </c>
      <c r="T356" s="12">
        <v>21093.0</v>
      </c>
      <c r="U356" s="16" t="s">
        <v>1666</v>
      </c>
      <c r="V356" s="16" t="s">
        <v>646</v>
      </c>
      <c r="W356" s="51">
        <v>3302536.0</v>
      </c>
      <c r="X356" s="51">
        <v>3165278.0</v>
      </c>
      <c r="Y356" s="16" t="s">
        <v>1667</v>
      </c>
      <c r="Z356" s="16" t="s">
        <v>5791</v>
      </c>
      <c r="AA356" s="12">
        <v>1.0</v>
      </c>
      <c r="AB356" s="12">
        <v>1.0</v>
      </c>
      <c r="AC356" s="32" t="str">
        <f>vlookup(A356,Jilian!$1:$1000,30,false)</f>
        <v/>
      </c>
      <c r="AD356" s="32" t="str">
        <f>vlookup($A356,Jilian!$1:$1000,28,false)</f>
        <v>6</v>
      </c>
      <c r="AE356" s="32" t="str">
        <f>vlookup($A356,Jilian!$1:$1000,29,false)</f>
        <v>#death #psp #calltoaction #illnesscure</v>
      </c>
      <c r="AF356" s="32" t="str">
        <f>vlookup(I356,'IP addresss'!$2:$1000,3,false)</f>
        <v>North America</v>
      </c>
      <c r="AG356" s="32" t="str">
        <f>vlookup(I356,'IP addresss'!$2:$1000,6,false)</f>
        <v>IN</v>
      </c>
      <c r="AH356" s="32" t="str">
        <f>vlookup(I356,'IP addresss'!$2:$1000,8,false)</f>
        <v>Danville</v>
      </c>
      <c r="AI356" s="32" t="str">
        <f>vlookup(I356,'IP addresss'!$2:$1000,10,false)</f>
        <v>39.76119995</v>
      </c>
      <c r="AJ356" s="32" t="str">
        <f>vlookup(I356,'IP addresss'!$2:$1000,11,false)</f>
        <v>-86.55220032</v>
      </c>
      <c r="AK356" s="32" t="str">
        <f>vlookup(A356,MainData_Jackie!$1:$1000,2,false)</f>
        <v>Diane Tolliver</v>
      </c>
      <c r="AL356" s="32" t="str">
        <f>vlookup($A356,MainData_Jackie!$1:$1000,3,false)</f>
        <v>858</v>
      </c>
      <c r="AM356" s="32" t="str">
        <f>vlookup($A356,MainData_Jackie!$1:$1000,4,false)</f>
        <v>146</v>
      </c>
      <c r="AN356" s="32" t="str">
        <f>vlookup($A356,MainData_Jackie!$1:$1000,5,false)</f>
        <v>22</v>
      </c>
      <c r="AO356" s="32" t="str">
        <f>vlookup($A356,MainData_Jackie!$1:$1000,6,false)</f>
        <v>0</v>
      </c>
      <c r="AP356" s="32" t="str">
        <f>vlookup($A356,MainData_Jackie!$1:$1000,7,false)</f>
        <v>0</v>
      </c>
      <c r="AQ356" s="32" t="str">
        <f>vlookup($A356,MainData_Jackie!$1:$1000,8,false)</f>
        <v>0</v>
      </c>
      <c r="AR356" s="32" t="str">
        <f>vlookup($A356,MainData_Jackie!$1:$1000,9,false)</f>
        <v>0</v>
      </c>
      <c r="AS356" s="32" t="str">
        <f>vlookup($A356,MainData_Jackie!$1:$1000,10,false)</f>
        <v>1</v>
      </c>
      <c r="AT356" s="32" t="str">
        <f>vlookup($A356,MainData_Jackie!$1:$1000,11,false)</f>
        <v>0</v>
      </c>
      <c r="AU356" s="32" t="str">
        <f>vlookup($A356,MainData_Jackie!$1:$1000,12,false)</f>
        <v>31</v>
      </c>
      <c r="AV356" s="32" t="str">
        <f>vlookup($A356,MainData_Jackie!$1:$1000,13,false)</f>
        <v>aol</v>
      </c>
      <c r="AW356" s="32" t="str">
        <f>vlookup($A356,MainData_Jackie!$1:$1000,14,false)</f>
        <v>com</v>
      </c>
      <c r="AX356" s="32" t="str">
        <f>vlookup($A356,MainData_Jackie!$1:$1000,15,false)</f>
        <v>1139</v>
      </c>
      <c r="AY356" s="32" t="str">
        <f>vlookup($A356,MainData_Jackie!$1:$1000,16,false)</f>
        <v>female</v>
      </c>
      <c r="AZ356" s="32" t="str">
        <f>vlookup($A356,Ian!355:1354,2,false)</f>
        <v>Diane</v>
      </c>
      <c r="BA356" s="32" t="str">
        <f>vlookup($A356,Ian!355:1354,3,false)</f>
        <v>Tolliver</v>
      </c>
      <c r="BB356" s="32" t="str">
        <f>vlookup($A356,Ian!355:1354,4,false)</f>
        <v/>
      </c>
      <c r="BC356" s="32" t="str">
        <f>vlookup($A356,Ian!355:1354,5,false)</f>
        <v/>
      </c>
      <c r="BD356" s="32" t="str">
        <f>vlookup($A356,Ian!355:1354,6,false)</f>
        <v/>
      </c>
      <c r="BE356" s="32" t="str">
        <f>vlookup($A356,Ian!355:1354,7,false)</f>
        <v/>
      </c>
      <c r="BF356" s="32" t="str">
        <f>vlookup($A356,Ian!355:1354,8,false)</f>
        <v/>
      </c>
      <c r="BG356" s="32" t="str">
        <f>vlookup(A356,SentimentScore!$1:$1000,2,false)</f>
        <v>0.461872</v>
      </c>
      <c r="BH356" s="32" t="str">
        <f>vlookup(A356,'Images with Key'!$1:$1000,32)</f>
        <v/>
      </c>
    </row>
    <row r="357">
      <c r="A357" s="12">
        <v>661.0</v>
      </c>
      <c r="B357" s="16" t="s">
        <v>4560</v>
      </c>
      <c r="C357" s="16" t="s">
        <v>1661</v>
      </c>
      <c r="D357" s="18" t="b">
        <v>1</v>
      </c>
      <c r="E357" s="12">
        <v>2.0</v>
      </c>
      <c r="F357" s="12">
        <v>0.0</v>
      </c>
      <c r="G357" s="12">
        <v>2.0</v>
      </c>
      <c r="H357" s="20">
        <v>42328.40416666667</v>
      </c>
      <c r="I357" s="16" t="s">
        <v>1694</v>
      </c>
      <c r="J357" s="16" t="s">
        <v>1663</v>
      </c>
      <c r="K357" s="16" t="s">
        <v>1695</v>
      </c>
      <c r="L357" s="18" t="e">
        <v>#N/A</v>
      </c>
      <c r="M357" s="18" t="e">
        <v>#N/A</v>
      </c>
      <c r="N357" s="18" t="e">
        <v>#N/A</v>
      </c>
      <c r="O357" s="18" t="e">
        <v>#N/A</v>
      </c>
      <c r="P357" s="18" t="e">
        <v>#N/A</v>
      </c>
      <c r="Q357" s="16" t="s">
        <v>1696</v>
      </c>
      <c r="R357" s="18" t="b">
        <v>0</v>
      </c>
      <c r="S357" s="18" t="b">
        <v>0</v>
      </c>
      <c r="T357" s="12">
        <v>21093.0</v>
      </c>
      <c r="U357" s="16" t="s">
        <v>1666</v>
      </c>
      <c r="V357" s="16" t="s">
        <v>646</v>
      </c>
      <c r="W357" s="51">
        <v>3302536.0</v>
      </c>
      <c r="X357" s="51">
        <v>3165278.0</v>
      </c>
      <c r="Y357" s="16" t="s">
        <v>1667</v>
      </c>
      <c r="Z357" s="16" t="s">
        <v>5652</v>
      </c>
      <c r="AA357" s="12">
        <v>1.0</v>
      </c>
      <c r="AB357" s="22"/>
      <c r="AC357" s="32" t="str">
        <f>vlookup(A357,Jilian!$1:$1000,30,false)</f>
        <v/>
      </c>
      <c r="AD357" s="32" t="str">
        <f>vlookup($A357,Jilian!$1:$1000,28,false)</f>
        <v>1</v>
      </c>
      <c r="AE357" s="32" t="str">
        <f>vlookup($A357,Jilian!$1:$1000,29,false)</f>
        <v>#death #psp #calltoaction #illnesscure</v>
      </c>
      <c r="AF357" s="32" t="str">
        <f>vlookup(I357,'IP addresss'!$2:$1000,3,false)</f>
        <v>North America</v>
      </c>
      <c r="AG357" s="32" t="str">
        <f>vlookup(I357,'IP addresss'!$2:$1000,6,false)</f>
        <v>CA</v>
      </c>
      <c r="AH357" s="32" t="str">
        <f>vlookup(I357,'IP addresss'!$2:$1000,8,false)</f>
        <v>Fremont</v>
      </c>
      <c r="AI357" s="32" t="str">
        <f>vlookup(I357,'IP addresss'!$2:$1000,10,false)</f>
        <v>37.5483017</v>
      </c>
      <c r="AJ357" s="32" t="str">
        <f>vlookup(I357,'IP addresss'!$2:$1000,11,false)</f>
        <v>-121.9886017</v>
      </c>
      <c r="AK357" s="32" t="str">
        <f>vlookup(A357,MainData_Jackie!$1:$1000,2,false)</f>
        <v>Swetha Vijayakumar</v>
      </c>
      <c r="AL357" s="32" t="str">
        <f>vlookup($A357,MainData_Jackie!$1:$1000,3,false)</f>
        <v>3619</v>
      </c>
      <c r="AM357" s="32" t="str">
        <f>vlookup($A357,MainData_Jackie!$1:$1000,4,false)</f>
        <v>628</v>
      </c>
      <c r="AN357" s="32" t="str">
        <f>vlookup($A357,MainData_Jackie!$1:$1000,5,false)</f>
        <v>127</v>
      </c>
      <c r="AO357" s="32" t="str">
        <f>vlookup($A357,MainData_Jackie!$1:$1000,6,false)</f>
        <v>0</v>
      </c>
      <c r="AP357" s="32" t="str">
        <f>vlookup($A357,MainData_Jackie!$1:$1000,7,false)</f>
        <v>2</v>
      </c>
      <c r="AQ357" s="32" t="str">
        <f>vlookup($A357,MainData_Jackie!$1:$1000,8,false)</f>
        <v>0</v>
      </c>
      <c r="AR357" s="32" t="str">
        <f>vlookup($A357,MainData_Jackie!$1:$1000,9,false)</f>
        <v>0</v>
      </c>
      <c r="AS357" s="32" t="str">
        <f>vlookup($A357,MainData_Jackie!$1:$1000,10,false)</f>
        <v>1</v>
      </c>
      <c r="AT357" s="32" t="str">
        <f>vlookup($A357,MainData_Jackie!$1:$1000,11,false)</f>
        <v>19</v>
      </c>
      <c r="AU357" s="32" t="str">
        <f>vlookup($A357,MainData_Jackie!$1:$1000,12,false)</f>
        <v>78</v>
      </c>
      <c r="AV357" s="32" t="str">
        <f>vlookup($A357,MainData_Jackie!$1:$1000,13,false)</f>
        <v>gmail</v>
      </c>
      <c r="AW357" s="32" t="str">
        <f>vlookup($A357,MainData_Jackie!$1:$1000,14,false)</f>
        <v>com</v>
      </c>
      <c r="AX357" s="32" t="str">
        <f>vlookup($A357,MainData_Jackie!$1:$1000,15,false)</f>
        <v>4726</v>
      </c>
      <c r="AY357" s="32" t="str">
        <f>vlookup($A357,MainData_Jackie!$1:$1000,16,false)</f>
        <v>female</v>
      </c>
      <c r="AZ357" s="32" t="str">
        <f>vlookup($A357,Ian!356:1355,2,false)</f>
        <v>#N/A</v>
      </c>
      <c r="BA357" s="32" t="str">
        <f>vlookup($A357,Ian!356:1355,3,false)</f>
        <v>#N/A</v>
      </c>
      <c r="BB357" s="32" t="str">
        <f>vlookup($A357,Ian!356:1355,4,false)</f>
        <v>#N/A</v>
      </c>
      <c r="BC357" s="32" t="str">
        <f>vlookup($A357,Ian!356:1355,5,false)</f>
        <v>#N/A</v>
      </c>
      <c r="BD357" s="32" t="str">
        <f>vlookup($A357,Ian!356:1355,6,false)</f>
        <v>#N/A</v>
      </c>
      <c r="BE357" s="32" t="str">
        <f>vlookup($A357,Ian!356:1355,7,false)</f>
        <v>#N/A</v>
      </c>
      <c r="BF357" s="32" t="str">
        <f>vlookup($A357,Ian!356:1355,8,false)</f>
        <v>#N/A</v>
      </c>
      <c r="BG357" s="32" t="str">
        <f>vlookup(A357,SentimentScore!$1:$1000,2,false)</f>
        <v>0.500444</v>
      </c>
      <c r="BH357" s="32" t="str">
        <f>vlookup(A357,'Images with Key'!$1:$1000,32)</f>
        <v/>
      </c>
    </row>
    <row r="358">
      <c r="A358" s="12">
        <v>662.0</v>
      </c>
      <c r="B358" s="16" t="s">
        <v>4560</v>
      </c>
      <c r="C358" s="16" t="s">
        <v>1661</v>
      </c>
      <c r="D358" s="18" t="b">
        <v>1</v>
      </c>
      <c r="E358" s="12">
        <v>0.0</v>
      </c>
      <c r="F358" s="12">
        <v>0.0</v>
      </c>
      <c r="G358" s="12">
        <v>0.0</v>
      </c>
      <c r="H358" s="20">
        <v>42330.55694444444</v>
      </c>
      <c r="I358" s="16" t="s">
        <v>5795</v>
      </c>
      <c r="J358" s="16" t="s">
        <v>1663</v>
      </c>
      <c r="K358" s="16" t="s">
        <v>5796</v>
      </c>
      <c r="L358" s="18" t="e">
        <v>#N/A</v>
      </c>
      <c r="M358" s="18" t="e">
        <v>#N/A</v>
      </c>
      <c r="N358" s="18" t="e">
        <v>#N/A</v>
      </c>
      <c r="O358" s="18" t="e">
        <v>#N/A</v>
      </c>
      <c r="P358" s="18" t="e">
        <v>#N/A</v>
      </c>
      <c r="Q358" s="16" t="s">
        <v>5794</v>
      </c>
      <c r="R358" s="18" t="b">
        <v>0</v>
      </c>
      <c r="S358" s="18" t="b">
        <v>1</v>
      </c>
      <c r="T358" s="12">
        <v>21093.0</v>
      </c>
      <c r="U358" s="16" t="s">
        <v>1666</v>
      </c>
      <c r="V358" s="16" t="s">
        <v>646</v>
      </c>
      <c r="W358" s="51">
        <v>3302536.0</v>
      </c>
      <c r="X358" s="51">
        <v>3165278.0</v>
      </c>
      <c r="Y358" s="16" t="s">
        <v>1667</v>
      </c>
      <c r="Z358" s="16" t="s">
        <v>5798</v>
      </c>
      <c r="AA358" s="12">
        <v>1.0</v>
      </c>
      <c r="AB358" s="12">
        <v>2.0</v>
      </c>
      <c r="AC358" s="32" t="str">
        <f>vlookup(A358,Jilian!$1:$1000,30,false)</f>
        <v/>
      </c>
      <c r="AD358" s="32" t="str">
        <f>vlookup($A358,Jilian!$1:$1000,28,false)</f>
        <v>1</v>
      </c>
      <c r="AE358" s="32" t="str">
        <f>vlookup($A358,Jilian!$1:$1000,29,false)</f>
        <v>#death #illness #psp #connection</v>
      </c>
      <c r="AF358" s="32" t="str">
        <f>vlookup(I358,'IP addresss'!$2:$1000,3,false)</f>
        <v>North America</v>
      </c>
      <c r="AG358" s="32" t="str">
        <f>vlookup(I358,'IP addresss'!$2:$1000,6,false)</f>
        <v>NY</v>
      </c>
      <c r="AH358" s="32" t="str">
        <f>vlookup(I358,'IP addresss'!$2:$1000,8,false)</f>
        <v>Great Neck</v>
      </c>
      <c r="AI358" s="32" t="str">
        <f>vlookup(I358,'IP addresss'!$2:$1000,10,false)</f>
        <v>40.78519821</v>
      </c>
      <c r="AJ358" s="32" t="str">
        <f>vlookup(I358,'IP addresss'!$2:$1000,11,false)</f>
        <v>-73.72789764</v>
      </c>
      <c r="AK358" s="32" t="str">
        <f>vlookup(A358,MainData_Jackie!$1:$1000,2,false)</f>
        <v>Jean Lesser</v>
      </c>
      <c r="AL358" s="32" t="str">
        <f>vlookup($A358,MainData_Jackie!$1:$1000,3,false)</f>
        <v>1402</v>
      </c>
      <c r="AM358" s="32" t="str">
        <f>vlookup($A358,MainData_Jackie!$1:$1000,4,false)</f>
        <v>224</v>
      </c>
      <c r="AN358" s="32" t="str">
        <f>vlookup($A358,MainData_Jackie!$1:$1000,5,false)</f>
        <v>59</v>
      </c>
      <c r="AO358" s="32" t="str">
        <f>vlookup($A358,MainData_Jackie!$1:$1000,6,false)</f>
        <v>0</v>
      </c>
      <c r="AP358" s="32" t="str">
        <f>vlookup($A358,MainData_Jackie!$1:$1000,7,false)</f>
        <v>0</v>
      </c>
      <c r="AQ358" s="32" t="str">
        <f>vlookup($A358,MainData_Jackie!$1:$1000,8,false)</f>
        <v>0</v>
      </c>
      <c r="AR358" s="32" t="str">
        <f>vlookup($A358,MainData_Jackie!$1:$1000,9,false)</f>
        <v>0</v>
      </c>
      <c r="AS358" s="32" t="str">
        <f>vlookup($A358,MainData_Jackie!$1:$1000,10,false)</f>
        <v>0</v>
      </c>
      <c r="AT358" s="32" t="str">
        <f>vlookup($A358,MainData_Jackie!$1:$1000,11,false)</f>
        <v>0</v>
      </c>
      <c r="AU358" s="32" t="str">
        <f>vlookup($A358,MainData_Jackie!$1:$1000,12,false)</f>
        <v>40</v>
      </c>
      <c r="AV358" s="32" t="str">
        <f>vlookup($A358,MainData_Jackie!$1:$1000,13,false)</f>
        <v>ymail</v>
      </c>
      <c r="AW358" s="32" t="str">
        <f>vlookup($A358,MainData_Jackie!$1:$1000,14,false)</f>
        <v>com</v>
      </c>
      <c r="AX358" s="32" t="str">
        <f>vlookup($A358,MainData_Jackie!$1:$1000,15,false)</f>
        <v>1714</v>
      </c>
      <c r="AY358" s="32" t="str">
        <f>vlookup($A358,MainData_Jackie!$1:$1000,16,false)</f>
        <v>female</v>
      </c>
      <c r="AZ358" s="32" t="str">
        <f>vlookup($A358,Ian!357:1356,2,false)</f>
        <v/>
      </c>
      <c r="BA358" s="32" t="str">
        <f>vlookup($A358,Ian!357:1356,3,false)</f>
        <v/>
      </c>
      <c r="BB358" s="32" t="str">
        <f>vlookup($A358,Ian!357:1356,4,false)</f>
        <v/>
      </c>
      <c r="BC358" s="32" t="str">
        <f>vlookup($A358,Ian!357:1356,5,false)</f>
        <v/>
      </c>
      <c r="BD358" s="32" t="str">
        <f>vlookup($A358,Ian!357:1356,6,false)</f>
        <v/>
      </c>
      <c r="BE358" s="32" t="str">
        <f>vlookup($A358,Ian!357:1356,7,false)</f>
        <v/>
      </c>
      <c r="BF358" s="32" t="str">
        <f>vlookup($A358,Ian!357:1356,8,false)</f>
        <v/>
      </c>
      <c r="BG358" s="32" t="str">
        <f>vlookup(A358,SentimentScore!$1:$1000,2,false)</f>
        <v>#N/A</v>
      </c>
      <c r="BH358" s="50" t="str">
        <f>vlookup(A358,'Images with Key'!$1:$1000,32)</f>
        <v>https://s3-external-1.amazonaws.com/offertabs/offer/kxdcce/large/810_564135beb0b37-MyGivingStorywoundedwarriorproject.GIF</v>
      </c>
    </row>
    <row r="359">
      <c r="A359" s="12">
        <v>674.0</v>
      </c>
      <c r="B359" s="16" t="s">
        <v>4560</v>
      </c>
      <c r="C359" s="16" t="s">
        <v>5800</v>
      </c>
      <c r="D359" s="18" t="b">
        <v>1</v>
      </c>
      <c r="E359" s="12">
        <v>0.0</v>
      </c>
      <c r="F359" s="12">
        <v>0.0</v>
      </c>
      <c r="G359" s="12">
        <v>0.0</v>
      </c>
      <c r="H359" s="20">
        <v>42321.36319444444</v>
      </c>
      <c r="I359" s="16" t="s">
        <v>5801</v>
      </c>
      <c r="J359" s="16" t="s">
        <v>5802</v>
      </c>
      <c r="K359" s="16" t="s">
        <v>5804</v>
      </c>
      <c r="L359" s="18" t="e">
        <v>#N/A</v>
      </c>
      <c r="M359" s="18" t="e">
        <v>#N/A</v>
      </c>
      <c r="N359" s="18" t="e">
        <v>#N/A</v>
      </c>
      <c r="O359" s="18" t="e">
        <v>#N/A</v>
      </c>
      <c r="P359" s="18" t="e">
        <v>#N/A</v>
      </c>
      <c r="Q359" s="16" t="s">
        <v>5799</v>
      </c>
      <c r="R359" s="18" t="b">
        <v>0</v>
      </c>
      <c r="S359" s="18" t="b">
        <v>1</v>
      </c>
      <c r="T359" s="12">
        <v>21001.0</v>
      </c>
      <c r="U359" s="16" t="s">
        <v>5806</v>
      </c>
      <c r="V359" s="16" t="s">
        <v>646</v>
      </c>
      <c r="W359" s="51">
        <v>1152787.0</v>
      </c>
      <c r="X359" s="51">
        <v>968949.0</v>
      </c>
      <c r="Y359" s="16" t="s">
        <v>5807</v>
      </c>
      <c r="Z359" s="16" t="s">
        <v>5808</v>
      </c>
      <c r="AA359" s="12">
        <v>1.0</v>
      </c>
      <c r="AB359" s="12">
        <v>1.0</v>
      </c>
      <c r="AC359" s="32" t="str">
        <f>vlookup(A359,Jilian!$1:$1000,30,false)</f>
        <v/>
      </c>
      <c r="AD359" s="32" t="str">
        <f>vlookup($A359,Jilian!$1:$1000,28,false)</f>
        <v>1</v>
      </c>
      <c r="AE359" s="32" t="str">
        <f>vlookup($A359,Jilian!$1:$1000,29,false)</f>
        <v/>
      </c>
      <c r="AF359" s="32" t="str">
        <f>vlookup(I359,'IP addresss'!$2:$1000,3,false)</f>
        <v>North America</v>
      </c>
      <c r="AG359" s="32" t="str">
        <f>vlookup(I359,'IP addresss'!$2:$1000,6,false)</f>
        <v>MD</v>
      </c>
      <c r="AH359" s="32" t="str">
        <f>vlookup(I359,'IP addresss'!$2:$1000,8,false)</f>
        <v>Aberdeen</v>
      </c>
      <c r="AI359" s="32" t="str">
        <f>vlookup(I359,'IP addresss'!$2:$1000,10,false)</f>
        <v>39.49840164</v>
      </c>
      <c r="AJ359" s="32" t="str">
        <f>vlookup(I359,'IP addresss'!$2:$1000,11,false)</f>
        <v>-76.19660187</v>
      </c>
      <c r="AK359" s="32" t="str">
        <f>vlookup(A359,MainData_Jackie!$1:$1000,2,false)</f>
        <v>Laura Ellis Milcarzyk</v>
      </c>
      <c r="AL359" s="32" t="str">
        <f>vlookup($A359,MainData_Jackie!$1:$1000,3,false)</f>
        <v>1217</v>
      </c>
      <c r="AM359" s="32" t="str">
        <f>vlookup($A359,MainData_Jackie!$1:$1000,4,false)</f>
        <v>221</v>
      </c>
      <c r="AN359" s="32" t="str">
        <f>vlookup($A359,MainData_Jackie!$1:$1000,5,false)</f>
        <v>31</v>
      </c>
      <c r="AO359" s="32" t="str">
        <f>vlookup($A359,MainData_Jackie!$1:$1000,6,false)</f>
        <v>1</v>
      </c>
      <c r="AP359" s="32" t="str">
        <f>vlookup($A359,MainData_Jackie!$1:$1000,7,false)</f>
        <v>0</v>
      </c>
      <c r="AQ359" s="32" t="str">
        <f>vlookup($A359,MainData_Jackie!$1:$1000,8,false)</f>
        <v>0</v>
      </c>
      <c r="AR359" s="32" t="str">
        <f>vlookup($A359,MainData_Jackie!$1:$1000,9,false)</f>
        <v>1</v>
      </c>
      <c r="AS359" s="32" t="str">
        <f>vlookup($A359,MainData_Jackie!$1:$1000,10,false)</f>
        <v>0</v>
      </c>
      <c r="AT359" s="32" t="str">
        <f>vlookup($A359,MainData_Jackie!$1:$1000,11,false)</f>
        <v>12</v>
      </c>
      <c r="AU359" s="32" t="str">
        <f>vlookup($A359,MainData_Jackie!$1:$1000,12,false)</f>
        <v>25</v>
      </c>
      <c r="AV359" s="32" t="str">
        <f>vlookup($A359,MainData_Jackie!$1:$1000,13,false)</f>
        <v>students</v>
      </c>
      <c r="AW359" s="32" t="str">
        <f>vlookup($A359,MainData_Jackie!$1:$1000,14,false)</f>
        <v>edu</v>
      </c>
      <c r="AX359" s="32" t="str">
        <f>vlookup($A359,MainData_Jackie!$1:$1000,15,false)</f>
        <v>1566</v>
      </c>
      <c r="AY359" s="32" t="str">
        <f>vlookup($A359,MainData_Jackie!$1:$1000,16,false)</f>
        <v>female</v>
      </c>
      <c r="AZ359" s="32" t="str">
        <f>vlookup($A359,Ian!358:1357,2,false)</f>
        <v/>
      </c>
      <c r="BA359" s="32" t="str">
        <f>vlookup($A359,Ian!358:1357,3,false)</f>
        <v/>
      </c>
      <c r="BB359" s="32" t="str">
        <f>vlookup($A359,Ian!358:1357,4,false)</f>
        <v/>
      </c>
      <c r="BC359" s="32" t="str">
        <f>vlookup($A359,Ian!358:1357,5,false)</f>
        <v/>
      </c>
      <c r="BD359" s="32" t="str">
        <f>vlookup($A359,Ian!358:1357,6,false)</f>
        <v/>
      </c>
      <c r="BE359" s="32" t="str">
        <f>vlookup($A359,Ian!358:1357,7,false)</f>
        <v/>
      </c>
      <c r="BF359" s="32" t="str">
        <f>vlookup($A359,Ian!358:1357,8,false)</f>
        <v/>
      </c>
      <c r="BG359" s="32" t="str">
        <f>vlookup(A359,SentimentScore!$1:$1000,2,false)</f>
        <v>0.999997</v>
      </c>
      <c r="BH359" s="32" t="str">
        <f>vlookup(A359,'Images with Key'!$1:$1000,32)</f>
        <v/>
      </c>
    </row>
    <row r="360">
      <c r="A360" s="12">
        <v>693.0</v>
      </c>
      <c r="B360" s="16" t="s">
        <v>4560</v>
      </c>
      <c r="C360" s="16" t="s">
        <v>5810</v>
      </c>
      <c r="D360" s="18" t="b">
        <v>1</v>
      </c>
      <c r="E360" s="12">
        <v>1.0</v>
      </c>
      <c r="F360" s="12">
        <v>0.0</v>
      </c>
      <c r="G360" s="12">
        <v>1.0</v>
      </c>
      <c r="H360" s="20">
        <v>42326.299305555556</v>
      </c>
      <c r="I360" s="16" t="s">
        <v>5811</v>
      </c>
      <c r="J360" s="16" t="s">
        <v>5812</v>
      </c>
      <c r="K360" s="16" t="s">
        <v>5813</v>
      </c>
      <c r="L360" s="16" t="s">
        <v>264</v>
      </c>
      <c r="M360" s="16" t="s">
        <v>5814</v>
      </c>
      <c r="N360" s="12">
        <v>0.0</v>
      </c>
      <c r="O360" s="16" t="s">
        <v>5815</v>
      </c>
      <c r="P360" s="16" t="s">
        <v>5816</v>
      </c>
      <c r="Q360" s="16" t="s">
        <v>5809</v>
      </c>
      <c r="R360" s="18" t="b">
        <v>0</v>
      </c>
      <c r="S360" s="18" t="b">
        <v>0</v>
      </c>
      <c r="T360" s="12">
        <v>21666.0</v>
      </c>
      <c r="U360" s="16" t="s">
        <v>5817</v>
      </c>
      <c r="V360" s="16" t="s">
        <v>646</v>
      </c>
      <c r="W360" s="22"/>
      <c r="X360" s="22"/>
      <c r="Y360" s="16" t="s">
        <v>5818</v>
      </c>
      <c r="Z360" s="16" t="s">
        <v>5819</v>
      </c>
      <c r="AA360" s="12">
        <v>3.0</v>
      </c>
      <c r="AB360" s="12">
        <v>2.0</v>
      </c>
      <c r="AC360" s="32" t="str">
        <f>vlookup(A360,Jilian!$1:$1000,30,false)</f>
        <v/>
      </c>
      <c r="AD360" s="32" t="str">
        <f>vlookup($A360,Jilian!$1:$1000,28,false)</f>
        <v>2</v>
      </c>
      <c r="AE360" s="32" t="str">
        <f>vlookup($A360,Jilian!$1:$1000,29,false)</f>
        <v/>
      </c>
      <c r="AF360" s="32" t="str">
        <f>vlookup(I360,'IP addresss'!$2:$1000,3,false)</f>
        <v>North America</v>
      </c>
      <c r="AG360" s="32" t="str">
        <f>vlookup(I360,'IP addresss'!$2:$1000,6,false)</f>
        <v>MD</v>
      </c>
      <c r="AH360" s="32" t="str">
        <f>vlookup(I360,'IP addresss'!$2:$1000,8,false)</f>
        <v>Centreville</v>
      </c>
      <c r="AI360" s="32" t="str">
        <f>vlookup(I360,'IP addresss'!$2:$1000,10,false)</f>
        <v>39.0542984</v>
      </c>
      <c r="AJ360" s="32" t="str">
        <f>vlookup(I360,'IP addresss'!$2:$1000,11,false)</f>
        <v>-76.01850128</v>
      </c>
      <c r="AK360" s="32" t="str">
        <f>vlookup(A360,MainData_Jackie!$1:$1000,2,false)</f>
        <v>Sandra Pezzoli</v>
      </c>
      <c r="AL360" s="32" t="str">
        <f>vlookup($A360,MainData_Jackie!$1:$1000,3,false)</f>
        <v>978</v>
      </c>
      <c r="AM360" s="32" t="str">
        <f>vlookup($A360,MainData_Jackie!$1:$1000,4,false)</f>
        <v>163</v>
      </c>
      <c r="AN360" s="32" t="str">
        <f>vlookup($A360,MainData_Jackie!$1:$1000,5,false)</f>
        <v>24</v>
      </c>
      <c r="AO360" s="32" t="str">
        <f>vlookup($A360,MainData_Jackie!$1:$1000,6,false)</f>
        <v>0</v>
      </c>
      <c r="AP360" s="32" t="str">
        <f>vlookup($A360,MainData_Jackie!$1:$1000,7,false)</f>
        <v>0</v>
      </c>
      <c r="AQ360" s="32" t="str">
        <f>vlookup($A360,MainData_Jackie!$1:$1000,8,false)</f>
        <v>0</v>
      </c>
      <c r="AR360" s="32" t="str">
        <f>vlookup($A360,MainData_Jackie!$1:$1000,9,false)</f>
        <v>0</v>
      </c>
      <c r="AS360" s="32" t="str">
        <f>vlookup($A360,MainData_Jackie!$1:$1000,10,false)</f>
        <v>2</v>
      </c>
      <c r="AT360" s="32" t="str">
        <f>vlookup($A360,MainData_Jackie!$1:$1000,11,false)</f>
        <v>2</v>
      </c>
      <c r="AU360" s="32" t="str">
        <f>vlookup($A360,MainData_Jackie!$1:$1000,12,false)</f>
        <v>27</v>
      </c>
      <c r="AV360" s="32" t="str">
        <f>vlookup($A360,MainData_Jackie!$1:$1000,13,false)</f>
        <v>aol</v>
      </c>
      <c r="AW360" s="32" t="str">
        <f>vlookup($A360,MainData_Jackie!$1:$1000,14,false)</f>
        <v>com</v>
      </c>
      <c r="AX360" s="32" t="str">
        <f>vlookup($A360,MainData_Jackie!$1:$1000,15,false)</f>
        <v>1314</v>
      </c>
      <c r="AY360" s="32" t="str">
        <f>vlookup($A360,MainData_Jackie!$1:$1000,16,false)</f>
        <v>female</v>
      </c>
      <c r="AZ360" s="32" t="str">
        <f>vlookup($A360,Ian!359:1358,2,false)</f>
        <v>Sandra</v>
      </c>
      <c r="BA360" s="32" t="str">
        <f>vlookup($A360,Ian!359:1358,3,false)</f>
        <v>Pezzoli</v>
      </c>
      <c r="BB360" s="32" t="str">
        <f>vlookup($A360,Ian!359:1358,4,false)</f>
        <v/>
      </c>
      <c r="BC360" s="32" t="str">
        <f>vlookup($A360,Ian!359:1358,5,false)</f>
        <v/>
      </c>
      <c r="BD360" s="32" t="str">
        <f>vlookup($A360,Ian!359:1358,6,false)</f>
        <v/>
      </c>
      <c r="BE360" s="32" t="str">
        <f>vlookup($A360,Ian!359:1358,7,false)</f>
        <v/>
      </c>
      <c r="BF360" s="32" t="str">
        <f>vlookup($A360,Ian!359:1358,8,false)</f>
        <v/>
      </c>
      <c r="BG360" s="32" t="str">
        <f>vlookup(A360,SentimentScore!$1:$1000,2,false)</f>
        <v>0.999834</v>
      </c>
      <c r="BH360" s="32" t="str">
        <f>vlookup(A360,'Images with Key'!$1:$1000,32)</f>
        <v/>
      </c>
    </row>
    <row r="361">
      <c r="A361" s="12">
        <v>707.0</v>
      </c>
      <c r="B361" s="16" t="s">
        <v>4560</v>
      </c>
      <c r="C361" s="16" t="s">
        <v>5821</v>
      </c>
      <c r="D361" s="18" t="b">
        <v>1</v>
      </c>
      <c r="E361" s="12">
        <v>1.0</v>
      </c>
      <c r="F361" s="12">
        <v>0.0</v>
      </c>
      <c r="G361" s="12">
        <v>1.0</v>
      </c>
      <c r="H361" s="20">
        <v>42317.55763888889</v>
      </c>
      <c r="I361" s="16" t="s">
        <v>5823</v>
      </c>
      <c r="J361" s="16" t="s">
        <v>5824</v>
      </c>
      <c r="K361" s="16" t="s">
        <v>5825</v>
      </c>
      <c r="L361" s="18" t="e">
        <v>#N/A</v>
      </c>
      <c r="M361" s="18" t="e">
        <v>#N/A</v>
      </c>
      <c r="N361" s="18" t="e">
        <v>#N/A</v>
      </c>
      <c r="O361" s="18" t="e">
        <v>#N/A</v>
      </c>
      <c r="P361" s="18" t="e">
        <v>#N/A</v>
      </c>
      <c r="Q361" s="16" t="s">
        <v>5820</v>
      </c>
      <c r="R361" s="18" t="b">
        <v>0</v>
      </c>
      <c r="S361" s="18" t="b">
        <v>1</v>
      </c>
      <c r="T361" s="12">
        <v>21740.0</v>
      </c>
      <c r="U361" s="16" t="s">
        <v>5763</v>
      </c>
      <c r="V361" s="16" t="s">
        <v>646</v>
      </c>
      <c r="W361" s="22"/>
      <c r="X361" s="22"/>
      <c r="Y361" s="16" t="s">
        <v>5826</v>
      </c>
      <c r="Z361" s="16" t="s">
        <v>5829</v>
      </c>
      <c r="AA361" s="12">
        <v>3.0</v>
      </c>
      <c r="AB361" s="12">
        <v>1.0</v>
      </c>
      <c r="AC361" s="32" t="str">
        <f>vlookup(A361,Jilian!$1:$1000,30,false)</f>
        <v/>
      </c>
      <c r="AD361" s="32" t="str">
        <f>vlookup($A361,Jilian!$1:$1000,28,false)</f>
        <v>1</v>
      </c>
      <c r="AE361" s="32" t="str">
        <f>vlookup($A361,Jilian!$1:$1000,29,false)</f>
        <v/>
      </c>
      <c r="AF361" s="32" t="str">
        <f>vlookup(I361,'IP addresss'!$2:$1000,3,false)</f>
        <v>North America</v>
      </c>
      <c r="AG361" s="32" t="str">
        <f>vlookup(I361,'IP addresss'!$2:$1000,6,false)</f>
        <v>MD</v>
      </c>
      <c r="AH361" s="32" t="str">
        <f>vlookup(I361,'IP addresss'!$2:$1000,8,false)</f>
        <v>Baltimore</v>
      </c>
      <c r="AI361" s="32" t="str">
        <f>vlookup(I361,'IP addresss'!$2:$1000,10,false)</f>
        <v>39.29520035</v>
      </c>
      <c r="AJ361" s="32" t="str">
        <f>vlookup(I361,'IP addresss'!$2:$1000,11,false)</f>
        <v>-76.62310028</v>
      </c>
      <c r="AK361" s="32" t="str">
        <f>vlookup(A361,MainData_Jackie!$1:$1000,2,false)</f>
        <v>Kelly Sniffen</v>
      </c>
      <c r="AL361" s="32" t="str">
        <f>vlookup($A361,MainData_Jackie!$1:$1000,3,false)</f>
        <v>1652</v>
      </c>
      <c r="AM361" s="32" t="str">
        <f>vlookup($A361,MainData_Jackie!$1:$1000,4,false)</f>
        <v>269</v>
      </c>
      <c r="AN361" s="32" t="str">
        <f>vlookup($A361,MainData_Jackie!$1:$1000,5,false)</f>
        <v>53</v>
      </c>
      <c r="AO361" s="32" t="str">
        <f>vlookup($A361,MainData_Jackie!$1:$1000,6,false)</f>
        <v>1</v>
      </c>
      <c r="AP361" s="32" t="str">
        <f>vlookup($A361,MainData_Jackie!$1:$1000,7,false)</f>
        <v>0</v>
      </c>
      <c r="AQ361" s="32" t="str">
        <f>vlookup($A361,MainData_Jackie!$1:$1000,8,false)</f>
        <v>0</v>
      </c>
      <c r="AR361" s="32" t="str">
        <f>vlookup($A361,MainData_Jackie!$1:$1000,9,false)</f>
        <v>0</v>
      </c>
      <c r="AS361" s="32" t="str">
        <f>vlookup($A361,MainData_Jackie!$1:$1000,10,false)</f>
        <v>1</v>
      </c>
      <c r="AT361" s="32" t="str">
        <f>vlookup($A361,MainData_Jackie!$1:$1000,11,false)</f>
        <v>0</v>
      </c>
      <c r="AU361" s="32" t="str">
        <f>vlookup($A361,MainData_Jackie!$1:$1000,12,false)</f>
        <v>42</v>
      </c>
      <c r="AV361" s="32" t="str">
        <f>vlookup($A361,MainData_Jackie!$1:$1000,13,false)</f>
        <v>gmail</v>
      </c>
      <c r="AW361" s="32" t="str">
        <f>vlookup($A361,MainData_Jackie!$1:$1000,14,false)</f>
        <v>com</v>
      </c>
      <c r="AX361" s="32" t="str">
        <f>vlookup($A361,MainData_Jackie!$1:$1000,15,false)</f>
        <v>2253</v>
      </c>
      <c r="AY361" s="32" t="str">
        <f>vlookup($A361,MainData_Jackie!$1:$1000,16,false)</f>
        <v>female</v>
      </c>
      <c r="AZ361" s="32" t="str">
        <f>vlookup($A361,Ian!360:1359,2,false)</f>
        <v>Kelly</v>
      </c>
      <c r="BA361" s="32" t="str">
        <f>vlookup($A361,Ian!360:1359,3,false)</f>
        <v>Sniffen</v>
      </c>
      <c r="BB361" s="32" t="str">
        <f>vlookup($A361,Ian!360:1359,4,false)</f>
        <v/>
      </c>
      <c r="BC361" s="32" t="str">
        <f>vlookup($A361,Ian!360:1359,5,false)</f>
        <v/>
      </c>
      <c r="BD361" s="32" t="str">
        <f>vlookup($A361,Ian!360:1359,6,false)</f>
        <v/>
      </c>
      <c r="BE361" s="32" t="str">
        <f>vlookup($A361,Ian!360:1359,7,false)</f>
        <v/>
      </c>
      <c r="BF361" s="32" t="str">
        <f>vlookup($A361,Ian!360:1359,8,false)</f>
        <v/>
      </c>
      <c r="BG361" s="32" t="str">
        <f>vlookup(A361,SentimentScore!$1:$1000,2,false)</f>
        <v>0.999963</v>
      </c>
      <c r="BH361" s="50" t="str">
        <f>vlookup(A361,'Images with Key'!$1:$1000,32)</f>
        <v>https://s3-external-1.amazonaws.com/offertabs/offer/kxdcce/large/810_56382571e7d56-893696_10201722766287668_1546493331_o.jpg</v>
      </c>
    </row>
    <row r="362">
      <c r="A362" s="12">
        <v>716.0</v>
      </c>
      <c r="B362" s="16" t="s">
        <v>4560</v>
      </c>
      <c r="C362" s="16" t="s">
        <v>5831</v>
      </c>
      <c r="D362" s="18" t="b">
        <v>1</v>
      </c>
      <c r="E362" s="12">
        <v>0.0</v>
      </c>
      <c r="F362" s="12">
        <v>0.0</v>
      </c>
      <c r="G362" s="12">
        <v>0.0</v>
      </c>
      <c r="H362" s="20">
        <v>42320.330555555556</v>
      </c>
      <c r="I362" s="16" t="s">
        <v>5832</v>
      </c>
      <c r="J362" s="16" t="s">
        <v>5833</v>
      </c>
      <c r="K362" s="16" t="s">
        <v>5835</v>
      </c>
      <c r="L362" s="18" t="e">
        <v>#N/A</v>
      </c>
      <c r="M362" s="18" t="e">
        <v>#N/A</v>
      </c>
      <c r="N362" s="18" t="e">
        <v>#N/A</v>
      </c>
      <c r="O362" s="18" t="e">
        <v>#N/A</v>
      </c>
      <c r="P362" s="18" t="e">
        <v>#N/A</v>
      </c>
      <c r="Q362" s="16" t="s">
        <v>5830</v>
      </c>
      <c r="R362" s="18" t="b">
        <v>0</v>
      </c>
      <c r="S362" s="18" t="b">
        <v>0</v>
      </c>
      <c r="T362" s="12">
        <v>20636.0</v>
      </c>
      <c r="U362" s="16" t="s">
        <v>5836</v>
      </c>
      <c r="V362" s="16" t="s">
        <v>646</v>
      </c>
      <c r="W362" s="51">
        <v>4406733.0</v>
      </c>
      <c r="X362" s="51">
        <v>3933608.0</v>
      </c>
      <c r="Y362" s="16" t="s">
        <v>2723</v>
      </c>
      <c r="Z362" s="16" t="s">
        <v>5839</v>
      </c>
      <c r="AA362" s="12">
        <v>2.0</v>
      </c>
      <c r="AB362" s="12">
        <v>3.0</v>
      </c>
      <c r="AC362" s="32" t="str">
        <f>vlookup(A362,Jilian!$1:$1000,30,false)</f>
        <v/>
      </c>
      <c r="AD362" s="32" t="str">
        <f>vlookup($A362,Jilian!$1:$1000,28,false)</f>
        <v>3</v>
      </c>
      <c r="AE362" s="32" t="str">
        <f>vlookup($A362,Jilian!$1:$1000,29,false)</f>
        <v/>
      </c>
      <c r="AF362" s="32" t="str">
        <f>vlookup(I362,'IP addresss'!$2:$1000,3,false)</f>
        <v>North America</v>
      </c>
      <c r="AG362" s="32" t="str">
        <f>vlookup(I362,'IP addresss'!$2:$1000,6,false)</f>
        <v>NY</v>
      </c>
      <c r="AH362" s="32" t="str">
        <f>vlookup(I362,'IP addresss'!$2:$1000,8,false)</f>
        <v>Corning</v>
      </c>
      <c r="AI362" s="32" t="str">
        <f>vlookup(I362,'IP addresss'!$2:$1000,10,false)</f>
        <v>42.08430099</v>
      </c>
      <c r="AJ362" s="32" t="str">
        <f>vlookup(I362,'IP addresss'!$2:$1000,11,false)</f>
        <v>-77.02780151</v>
      </c>
      <c r="AK362" s="32" t="str">
        <f>vlookup(A362,MainData_Jackie!$1:$1000,2,false)</f>
        <v>Georgette Noyes</v>
      </c>
      <c r="AL362" s="32" t="str">
        <f>vlookup($A362,MainData_Jackie!$1:$1000,3,false)</f>
        <v>1467</v>
      </c>
      <c r="AM362" s="32" t="str">
        <f>vlookup($A362,MainData_Jackie!$1:$1000,4,false)</f>
        <v>271</v>
      </c>
      <c r="AN362" s="32" t="str">
        <f>vlookup($A362,MainData_Jackie!$1:$1000,5,false)</f>
        <v>30</v>
      </c>
      <c r="AO362" s="32" t="str">
        <f>vlookup($A362,MainData_Jackie!$1:$1000,6,false)</f>
        <v>0</v>
      </c>
      <c r="AP362" s="32" t="str">
        <f>vlookup($A362,MainData_Jackie!$1:$1000,7,false)</f>
        <v>0</v>
      </c>
      <c r="AQ362" s="32" t="str">
        <f>vlookup($A362,MainData_Jackie!$1:$1000,8,false)</f>
        <v>0</v>
      </c>
      <c r="AR362" s="32" t="str">
        <f>vlookup($A362,MainData_Jackie!$1:$1000,9,false)</f>
        <v>0</v>
      </c>
      <c r="AS362" s="32" t="str">
        <f>vlookup($A362,MainData_Jackie!$1:$1000,10,false)</f>
        <v>0</v>
      </c>
      <c r="AT362" s="32" t="str">
        <f>vlookup($A362,MainData_Jackie!$1:$1000,11,false)</f>
        <v>7</v>
      </c>
      <c r="AU362" s="32" t="str">
        <f>vlookup($A362,MainData_Jackie!$1:$1000,12,false)</f>
        <v>49</v>
      </c>
      <c r="AV362" s="32" t="str">
        <f>vlookup($A362,MainData_Jackie!$1:$1000,13,false)</f>
        <v>aol</v>
      </c>
      <c r="AW362" s="32" t="str">
        <f>vlookup($A362,MainData_Jackie!$1:$1000,14,false)</f>
        <v>com</v>
      </c>
      <c r="AX362" s="32" t="str">
        <f>vlookup($A362,MainData_Jackie!$1:$1000,15,false)</f>
        <v>2027</v>
      </c>
      <c r="AY362" s="32" t="str">
        <f>vlookup($A362,MainData_Jackie!$1:$1000,16,false)</f>
        <v>female</v>
      </c>
      <c r="AZ362" s="32" t="str">
        <f>vlookup($A362,Ian!361:1360,2,false)</f>
        <v/>
      </c>
      <c r="BA362" s="32" t="str">
        <f>vlookup($A362,Ian!361:1360,3,false)</f>
        <v/>
      </c>
      <c r="BB362" s="32" t="str">
        <f>vlookup($A362,Ian!361:1360,4,false)</f>
        <v/>
      </c>
      <c r="BC362" s="32" t="str">
        <f>vlookup($A362,Ian!361:1360,5,false)</f>
        <v/>
      </c>
      <c r="BD362" s="32" t="str">
        <f>vlookup($A362,Ian!361:1360,6,false)</f>
        <v/>
      </c>
      <c r="BE362" s="32" t="str">
        <f>vlookup($A362,Ian!361:1360,7,false)</f>
        <v/>
      </c>
      <c r="BF362" s="32" t="str">
        <f>vlookup($A362,Ian!361:1360,8,false)</f>
        <v/>
      </c>
      <c r="BG362" s="32" t="str">
        <f>vlookup(A362,SentimentScore!$1:$1000,2,false)</f>
        <v>1</v>
      </c>
      <c r="BH362" s="32" t="str">
        <f>vlookup(A362,'Images with Key'!$1:$1000,32)</f>
        <v/>
      </c>
    </row>
    <row r="363">
      <c r="A363" s="12">
        <v>738.0</v>
      </c>
      <c r="B363" s="16" t="s">
        <v>4560</v>
      </c>
      <c r="C363" s="16" t="s">
        <v>5841</v>
      </c>
      <c r="D363" s="18" t="b">
        <v>1</v>
      </c>
      <c r="E363" s="12">
        <v>1.0</v>
      </c>
      <c r="F363" s="12">
        <v>0.0</v>
      </c>
      <c r="G363" s="12">
        <v>1.0</v>
      </c>
      <c r="H363" s="20">
        <v>42318.478472222225</v>
      </c>
      <c r="I363" s="16" t="s">
        <v>5843</v>
      </c>
      <c r="J363" s="16" t="s">
        <v>5844</v>
      </c>
      <c r="K363" s="16" t="s">
        <v>5845</v>
      </c>
      <c r="L363" s="18" t="e">
        <v>#N/A</v>
      </c>
      <c r="M363" s="18" t="e">
        <v>#N/A</v>
      </c>
      <c r="N363" s="18" t="e">
        <v>#N/A</v>
      </c>
      <c r="O363" s="18" t="e">
        <v>#N/A</v>
      </c>
      <c r="P363" s="18" t="e">
        <v>#N/A</v>
      </c>
      <c r="Q363" s="16" t="s">
        <v>5840</v>
      </c>
      <c r="R363" s="18" t="b">
        <v>0</v>
      </c>
      <c r="S363" s="18" t="b">
        <v>0</v>
      </c>
      <c r="T363" s="12">
        <v>21210.0</v>
      </c>
      <c r="U363" s="16" t="s">
        <v>2693</v>
      </c>
      <c r="V363" s="16" t="s">
        <v>646</v>
      </c>
      <c r="W363" s="51">
        <v>2.5233648E7</v>
      </c>
      <c r="X363" s="51">
        <v>2.5040991E7</v>
      </c>
      <c r="Y363" s="16" t="s">
        <v>3793</v>
      </c>
      <c r="Z363" s="16" t="s">
        <v>5848</v>
      </c>
      <c r="AA363" s="12">
        <v>2.0</v>
      </c>
      <c r="AB363" s="12">
        <v>3.0</v>
      </c>
      <c r="AC363" s="32" t="str">
        <f>vlookup(A363,Jilian!$1:$1000,30,false)</f>
        <v/>
      </c>
      <c r="AD363" s="32" t="str">
        <f>vlookup($A363,Jilian!$1:$1000,28,false)</f>
        <v>3</v>
      </c>
      <c r="AE363" s="32" t="str">
        <f>vlookup($A363,Jilian!$1:$1000,29,false)</f>
        <v/>
      </c>
      <c r="AF363" s="32" t="str">
        <f>vlookup(I363,'IP addresss'!$2:$1000,3,false)</f>
        <v>North America</v>
      </c>
      <c r="AG363" s="32" t="str">
        <f>vlookup(I363,'IP addresss'!$2:$1000,6,false)</f>
        <v>MD</v>
      </c>
      <c r="AH363" s="32" t="str">
        <f>vlookup(I363,'IP addresss'!$2:$1000,8,false)</f>
        <v>Baltimore</v>
      </c>
      <c r="AI363" s="32" t="str">
        <f>vlookup(I363,'IP addresss'!$2:$1000,10,false)</f>
        <v>39.35549927</v>
      </c>
      <c r="AJ363" s="32" t="str">
        <f>vlookup(I363,'IP addresss'!$2:$1000,11,false)</f>
        <v>-76.63549805</v>
      </c>
      <c r="AK363" s="32" t="str">
        <f>vlookup(A363,MainData_Jackie!$1:$1000,2,false)</f>
        <v>Caitlin Christ</v>
      </c>
      <c r="AL363" s="32" t="str">
        <f>vlookup($A363,MainData_Jackie!$1:$1000,3,false)</f>
        <v>1011</v>
      </c>
      <c r="AM363" s="32" t="str">
        <f>vlookup($A363,MainData_Jackie!$1:$1000,4,false)</f>
        <v>180</v>
      </c>
      <c r="AN363" s="32" t="str">
        <f>vlookup($A363,MainData_Jackie!$1:$1000,5,false)</f>
        <v>25</v>
      </c>
      <c r="AO363" s="32" t="str">
        <f>vlookup($A363,MainData_Jackie!$1:$1000,6,false)</f>
        <v>0</v>
      </c>
      <c r="AP363" s="32" t="str">
        <f>vlookup($A363,MainData_Jackie!$1:$1000,7,false)</f>
        <v>0</v>
      </c>
      <c r="AQ363" s="32" t="str">
        <f>vlookup($A363,MainData_Jackie!$1:$1000,8,false)</f>
        <v>0</v>
      </c>
      <c r="AR363" s="32" t="str">
        <f>vlookup($A363,MainData_Jackie!$1:$1000,9,false)</f>
        <v>0</v>
      </c>
      <c r="AS363" s="32" t="str">
        <f>vlookup($A363,MainData_Jackie!$1:$1000,10,false)</f>
        <v>1</v>
      </c>
      <c r="AT363" s="32" t="str">
        <f>vlookup($A363,MainData_Jackie!$1:$1000,11,false)</f>
        <v>3</v>
      </c>
      <c r="AU363" s="32" t="str">
        <f>vlookup($A363,MainData_Jackie!$1:$1000,12,false)</f>
        <v>29</v>
      </c>
      <c r="AV363" s="32" t="str">
        <f>vlookup($A363,MainData_Jackie!$1:$1000,13,false)</f>
        <v>brynmawrschool</v>
      </c>
      <c r="AW363" s="32" t="str">
        <f>vlookup($A363,MainData_Jackie!$1:$1000,14,false)</f>
        <v>org</v>
      </c>
      <c r="AX363" s="32" t="str">
        <f>vlookup($A363,MainData_Jackie!$1:$1000,15,false)</f>
        <v>1361</v>
      </c>
      <c r="AY363" s="32" t="str">
        <f>vlookup($A363,MainData_Jackie!$1:$1000,16,false)</f>
        <v>female</v>
      </c>
      <c r="AZ363" s="32" t="str">
        <f>vlookup($A363,Ian!362:1361,2,false)</f>
        <v/>
      </c>
      <c r="BA363" s="32" t="str">
        <f>vlookup($A363,Ian!362:1361,3,false)</f>
        <v/>
      </c>
      <c r="BB363" s="32" t="str">
        <f>vlookup($A363,Ian!362:1361,4,false)</f>
        <v/>
      </c>
      <c r="BC363" s="32" t="str">
        <f>vlookup($A363,Ian!362:1361,5,false)</f>
        <v/>
      </c>
      <c r="BD363" s="32" t="str">
        <f>vlookup($A363,Ian!362:1361,6,false)</f>
        <v/>
      </c>
      <c r="BE363" s="32" t="str">
        <f>vlookup($A363,Ian!362:1361,7,false)</f>
        <v/>
      </c>
      <c r="BF363" s="32" t="str">
        <f>vlookup($A363,Ian!362:1361,8,false)</f>
        <v/>
      </c>
      <c r="BG363" s="32" t="str">
        <f>vlookup(A363,SentimentScore!$1:$1000,2,false)</f>
        <v>1</v>
      </c>
      <c r="BH363" s="32" t="str">
        <f>vlookup(A363,'Images with Key'!$1:$1000,32)</f>
        <v/>
      </c>
    </row>
    <row r="364">
      <c r="A364" s="12">
        <v>739.0</v>
      </c>
      <c r="B364" s="16" t="s">
        <v>4560</v>
      </c>
      <c r="C364" s="16" t="s">
        <v>5850</v>
      </c>
      <c r="D364" s="18" t="b">
        <v>1</v>
      </c>
      <c r="E364" s="12">
        <v>1.0</v>
      </c>
      <c r="F364" s="12">
        <v>0.0</v>
      </c>
      <c r="G364" s="12">
        <v>1.0</v>
      </c>
      <c r="H364" s="20">
        <v>42321.80625</v>
      </c>
      <c r="I364" s="16" t="s">
        <v>5851</v>
      </c>
      <c r="J364" s="16" t="s">
        <v>5852</v>
      </c>
      <c r="K364" s="16" t="s">
        <v>5853</v>
      </c>
      <c r="L364" s="18" t="e">
        <v>#N/A</v>
      </c>
      <c r="M364" s="18" t="e">
        <v>#N/A</v>
      </c>
      <c r="N364" s="18" t="e">
        <v>#N/A</v>
      </c>
      <c r="O364" s="18" t="e">
        <v>#N/A</v>
      </c>
      <c r="P364" s="18" t="e">
        <v>#N/A</v>
      </c>
      <c r="Q364" s="16" t="s">
        <v>5849</v>
      </c>
      <c r="R364" s="18" t="b">
        <v>0</v>
      </c>
      <c r="S364" s="18" t="b">
        <v>0</v>
      </c>
      <c r="T364" s="12">
        <v>20706.0</v>
      </c>
      <c r="U364" s="16" t="s">
        <v>5854</v>
      </c>
      <c r="V364" s="16" t="s">
        <v>646</v>
      </c>
      <c r="W364" s="51">
        <v>345597.0</v>
      </c>
      <c r="X364" s="51">
        <v>216810.0</v>
      </c>
      <c r="Y364" s="16" t="s">
        <v>911</v>
      </c>
      <c r="Z364" s="16" t="s">
        <v>5857</v>
      </c>
      <c r="AA364" s="12">
        <v>2.0</v>
      </c>
      <c r="AB364" s="12">
        <v>4.0</v>
      </c>
      <c r="AC364" s="32" t="str">
        <f>vlookup(A364,Jilian!$1:$1000,30,false)</f>
        <v/>
      </c>
      <c r="AD364" s="32" t="str">
        <f>vlookup($A364,Jilian!$1:$1000,28,false)</f>
        <v>4</v>
      </c>
      <c r="AE364" s="32" t="str">
        <f>vlookup($A364,Jilian!$1:$1000,29,false)</f>
        <v/>
      </c>
      <c r="AF364" s="32" t="str">
        <f>vlookup(I364,'IP addresss'!$2:$1000,3,false)</f>
        <v>North America</v>
      </c>
      <c r="AG364" s="32" t="str">
        <f>vlookup(I364,'IP addresss'!$2:$1000,6,false)</f>
        <v>MD</v>
      </c>
      <c r="AH364" s="32" t="str">
        <f>vlookup(I364,'IP addresss'!$2:$1000,8,false)</f>
        <v>Bowie</v>
      </c>
      <c r="AI364" s="32" t="str">
        <f>vlookup(I364,'IP addresss'!$2:$1000,10,false)</f>
        <v>38.99240112</v>
      </c>
      <c r="AJ364" s="32" t="str">
        <f>vlookup(I364,'IP addresss'!$2:$1000,11,false)</f>
        <v>-76.7901001</v>
      </c>
      <c r="AK364" s="32" t="str">
        <f>vlookup(A364,MainData_Jackie!$1:$1000,2,false)</f>
        <v>Anita Clarke</v>
      </c>
      <c r="AL364" s="32" t="str">
        <f>vlookup($A364,MainData_Jackie!$1:$1000,3,false)</f>
        <v>908</v>
      </c>
      <c r="AM364" s="32" t="str">
        <f>vlookup($A364,MainData_Jackie!$1:$1000,4,false)</f>
        <v>153</v>
      </c>
      <c r="AN364" s="32" t="str">
        <f>vlookup($A364,MainData_Jackie!$1:$1000,5,false)</f>
        <v>31</v>
      </c>
      <c r="AO364" s="32" t="str">
        <f>vlookup($A364,MainData_Jackie!$1:$1000,6,false)</f>
        <v>0</v>
      </c>
      <c r="AP364" s="32" t="str">
        <f>vlookup($A364,MainData_Jackie!$1:$1000,7,false)</f>
        <v>0</v>
      </c>
      <c r="AQ364" s="32" t="str">
        <f>vlookup($A364,MainData_Jackie!$1:$1000,8,false)</f>
        <v>0</v>
      </c>
      <c r="AR364" s="32" t="str">
        <f>vlookup($A364,MainData_Jackie!$1:$1000,9,false)</f>
        <v>0</v>
      </c>
      <c r="AS364" s="32" t="str">
        <f>vlookup($A364,MainData_Jackie!$1:$1000,10,false)</f>
        <v>2</v>
      </c>
      <c r="AT364" s="32" t="str">
        <f>vlookup($A364,MainData_Jackie!$1:$1000,11,false)</f>
        <v>0</v>
      </c>
      <c r="AU364" s="32" t="str">
        <f>vlookup($A364,MainData_Jackie!$1:$1000,12,false)</f>
        <v>35</v>
      </c>
      <c r="AV364" s="32" t="str">
        <f>vlookup($A364,MainData_Jackie!$1:$1000,13,false)</f>
        <v>verizon</v>
      </c>
      <c r="AW364" s="32" t="str">
        <f>vlookup($A364,MainData_Jackie!$1:$1000,14,false)</f>
        <v>net</v>
      </c>
      <c r="AX364" s="32" t="str">
        <f>vlookup($A364,MainData_Jackie!$1:$1000,15,false)</f>
        <v>1241</v>
      </c>
      <c r="AY364" s="32" t="str">
        <f>vlookup($A364,MainData_Jackie!$1:$1000,16,false)</f>
        <v>female</v>
      </c>
      <c r="AZ364" s="32" t="str">
        <f>vlookup($A364,Ian!363:1362,2,false)</f>
        <v>Anita</v>
      </c>
      <c r="BA364" s="32" t="str">
        <f>vlookup($A364,Ian!363:1362,3,false)</f>
        <v>Clarke</v>
      </c>
      <c r="BB364" s="32" t="str">
        <f>vlookup($A364,Ian!363:1362,4,false)</f>
        <v/>
      </c>
      <c r="BC364" s="32" t="str">
        <f>vlookup($A364,Ian!363:1362,5,false)</f>
        <v/>
      </c>
      <c r="BD364" s="32" t="str">
        <f>vlookup($A364,Ian!363:1362,6,false)</f>
        <v/>
      </c>
      <c r="BE364" s="32" t="str">
        <f>vlookup($A364,Ian!363:1362,7,false)</f>
        <v/>
      </c>
      <c r="BF364" s="32" t="str">
        <f>vlookup($A364,Ian!363:1362,8,false)</f>
        <v/>
      </c>
      <c r="BG364" s="32" t="str">
        <f>vlookup(A364,SentimentScore!$1:$1000,2,false)</f>
        <v>1</v>
      </c>
      <c r="BH364" s="50" t="str">
        <f>vlookup(A364,'Images with Key'!$1:$1000,32)</f>
        <v>https://s3-external-1.amazonaws.com/offertabs/offer/kxdcce/large/810_56379823b9e85-covercity.jpg</v>
      </c>
    </row>
    <row r="365">
      <c r="A365" s="12">
        <v>766.0</v>
      </c>
      <c r="B365" s="16" t="s">
        <v>4560</v>
      </c>
      <c r="C365" s="16" t="s">
        <v>5419</v>
      </c>
      <c r="D365" s="18" t="b">
        <v>0</v>
      </c>
      <c r="E365" s="12">
        <v>2.0</v>
      </c>
      <c r="F365" s="12">
        <v>0.0</v>
      </c>
      <c r="G365" s="12">
        <v>2.0</v>
      </c>
      <c r="H365" s="20">
        <v>42313.36944444444</v>
      </c>
      <c r="I365" s="16" t="s">
        <v>5420</v>
      </c>
      <c r="J365" s="16" t="s">
        <v>5421</v>
      </c>
      <c r="K365" s="16" t="s">
        <v>5422</v>
      </c>
      <c r="L365" s="18" t="e">
        <v>#N/A</v>
      </c>
      <c r="M365" s="18" t="e">
        <v>#N/A</v>
      </c>
      <c r="N365" s="18" t="e">
        <v>#N/A</v>
      </c>
      <c r="O365" s="18" t="e">
        <v>#N/A</v>
      </c>
      <c r="P365" s="18" t="e">
        <v>#N/A</v>
      </c>
      <c r="Q365" s="16" t="s">
        <v>5423</v>
      </c>
      <c r="R365" s="18" t="b">
        <v>0</v>
      </c>
      <c r="S365" s="18" t="b">
        <v>1</v>
      </c>
      <c r="T365" s="12">
        <v>21236.0</v>
      </c>
      <c r="U365" s="16" t="s">
        <v>5424</v>
      </c>
      <c r="V365" s="16" t="s">
        <v>646</v>
      </c>
      <c r="W365" s="22"/>
      <c r="X365" s="22"/>
      <c r="Y365" s="22"/>
      <c r="Z365" s="16" t="s">
        <v>5756</v>
      </c>
      <c r="AA365" s="12">
        <v>1.0</v>
      </c>
      <c r="AB365" s="12">
        <v>2.0</v>
      </c>
      <c r="AC365" s="32" t="str">
        <f>vlookup(A365,Jilian!$1:$1000,30,false)</f>
        <v/>
      </c>
      <c r="AD365" s="32" t="str">
        <f>vlookup($A365,Jilian!$1:$1000,28,false)</f>
        <v>2</v>
      </c>
      <c r="AE365" s="32" t="str">
        <f>vlookup($A365,Jilian!$1:$1000,29,false)</f>
        <v/>
      </c>
      <c r="AF365" s="32" t="str">
        <f>vlookup(I365,'IP addresss'!$2:$1000,3,false)</f>
        <v>North America</v>
      </c>
      <c r="AG365" s="32" t="str">
        <f>vlookup(I365,'IP addresss'!$2:$1000,6,false)</f>
        <v>MD</v>
      </c>
      <c r="AH365" s="32" t="str">
        <f>vlookup(I365,'IP addresss'!$2:$1000,8,false)</f>
        <v>Waldorf</v>
      </c>
      <c r="AI365" s="32" t="str">
        <f>vlookup(I365,'IP addresss'!$2:$1000,10,false)</f>
        <v>38.62590027</v>
      </c>
      <c r="AJ365" s="32" t="str">
        <f>vlookup(I365,'IP addresss'!$2:$1000,11,false)</f>
        <v>-76.97789764</v>
      </c>
      <c r="AK365" s="32" t="str">
        <f>vlookup(A365,MainData_Jackie!$1:$1000,2,false)</f>
        <v>Heather LaBelle</v>
      </c>
      <c r="AL365" s="32" t="str">
        <f>vlookup($A365,MainData_Jackie!$1:$1000,3,false)</f>
        <v>1044</v>
      </c>
      <c r="AM365" s="32" t="str">
        <f>vlookup($A365,MainData_Jackie!$1:$1000,4,false)</f>
        <v>178</v>
      </c>
      <c r="AN365" s="32" t="str">
        <f>vlookup($A365,MainData_Jackie!$1:$1000,5,false)</f>
        <v>32</v>
      </c>
      <c r="AO365" s="32" t="str">
        <f>vlookup($A365,MainData_Jackie!$1:$1000,6,false)</f>
        <v>1</v>
      </c>
      <c r="AP365" s="32" t="str">
        <f>vlookup($A365,MainData_Jackie!$1:$1000,7,false)</f>
        <v>0</v>
      </c>
      <c r="AQ365" s="32" t="str">
        <f>vlookup($A365,MainData_Jackie!$1:$1000,8,false)</f>
        <v>0</v>
      </c>
      <c r="AR365" s="32" t="str">
        <f>vlookup($A365,MainData_Jackie!$1:$1000,9,false)</f>
        <v>0</v>
      </c>
      <c r="AS365" s="32" t="str">
        <f>vlookup($A365,MainData_Jackie!$1:$1000,10,false)</f>
        <v>0</v>
      </c>
      <c r="AT365" s="32" t="str">
        <f>vlookup($A365,MainData_Jackie!$1:$1000,11,false)</f>
        <v>3</v>
      </c>
      <c r="AU365" s="32" t="str">
        <f>vlookup($A365,MainData_Jackie!$1:$1000,12,false)</f>
        <v>28</v>
      </c>
      <c r="AV365" s="32" t="str">
        <f>vlookup($A365,MainData_Jackie!$1:$1000,13,false)</f>
        <v>gmail</v>
      </c>
      <c r="AW365" s="32" t="str">
        <f>vlookup($A365,MainData_Jackie!$1:$1000,14,false)</f>
        <v>com</v>
      </c>
      <c r="AX365" s="32" t="str">
        <f>vlookup($A365,MainData_Jackie!$1:$1000,15,false)</f>
        <v>1278</v>
      </c>
      <c r="AY365" s="32" t="str">
        <f>vlookup($A365,MainData_Jackie!$1:$1000,16,false)</f>
        <v>female</v>
      </c>
      <c r="AZ365" s="32" t="str">
        <f>vlookup($A365,Ian!364:1363,2,false)</f>
        <v>#N/A</v>
      </c>
      <c r="BA365" s="32" t="str">
        <f>vlookup($A365,Ian!364:1363,3,false)</f>
        <v>#N/A</v>
      </c>
      <c r="BB365" s="32" t="str">
        <f>vlookup($A365,Ian!364:1363,4,false)</f>
        <v>#N/A</v>
      </c>
      <c r="BC365" s="32" t="str">
        <f>vlookup($A365,Ian!364:1363,5,false)</f>
        <v>#N/A</v>
      </c>
      <c r="BD365" s="32" t="str">
        <f>vlookup($A365,Ian!364:1363,6,false)</f>
        <v>#N/A</v>
      </c>
      <c r="BE365" s="32" t="str">
        <f>vlookup($A365,Ian!364:1363,7,false)</f>
        <v>#N/A</v>
      </c>
      <c r="BF365" s="32" t="str">
        <f>vlookup($A365,Ian!364:1363,8,false)</f>
        <v>#N/A</v>
      </c>
      <c r="BG365" s="32" t="str">
        <f>vlookup(A365,SentimentScore!$1:$1000,2,false)</f>
        <v>0.999546</v>
      </c>
      <c r="BH365" s="32" t="str">
        <f>vlookup(A365,'Images with Key'!$1:$1000,32)</f>
        <v/>
      </c>
    </row>
    <row r="366">
      <c r="A366" s="12">
        <v>767.0</v>
      </c>
      <c r="B366" s="16" t="s">
        <v>4560</v>
      </c>
      <c r="C366" s="16" t="s">
        <v>5419</v>
      </c>
      <c r="D366" s="18" t="b">
        <v>0</v>
      </c>
      <c r="E366" s="12">
        <v>5.0</v>
      </c>
      <c r="F366" s="12">
        <v>0.0</v>
      </c>
      <c r="G366" s="12">
        <v>5.0</v>
      </c>
      <c r="H366" s="20">
        <v>42316.410416666666</v>
      </c>
      <c r="I366" s="16" t="s">
        <v>5420</v>
      </c>
      <c r="J366" s="16" t="s">
        <v>5421</v>
      </c>
      <c r="K366" s="16" t="s">
        <v>5422</v>
      </c>
      <c r="L366" s="18" t="e">
        <v>#N/A</v>
      </c>
      <c r="M366" s="18" t="e">
        <v>#N/A</v>
      </c>
      <c r="N366" s="18" t="e">
        <v>#N/A</v>
      </c>
      <c r="O366" s="18" t="e">
        <v>#N/A</v>
      </c>
      <c r="P366" s="18" t="e">
        <v>#N/A</v>
      </c>
      <c r="Q366" s="16" t="s">
        <v>5423</v>
      </c>
      <c r="R366" s="18" t="b">
        <v>0</v>
      </c>
      <c r="S366" s="18" t="b">
        <v>1</v>
      </c>
      <c r="T366" s="12">
        <v>21236.0</v>
      </c>
      <c r="U366" s="16" t="s">
        <v>5424</v>
      </c>
      <c r="V366" s="16" t="s">
        <v>646</v>
      </c>
      <c r="W366" s="22"/>
      <c r="X366" s="22"/>
      <c r="Y366" s="22"/>
      <c r="Z366" s="16" t="s">
        <v>5756</v>
      </c>
      <c r="AA366" s="12">
        <v>1.0</v>
      </c>
      <c r="AB366" s="12">
        <v>2.0</v>
      </c>
      <c r="AC366" s="32" t="str">
        <f>vlookup(A366,Jilian!$1:$1000,30,false)</f>
        <v/>
      </c>
      <c r="AD366" s="32" t="str">
        <f>vlookup($A366,Jilian!$1:$1000,28,false)</f>
        <v>2</v>
      </c>
      <c r="AE366" s="32" t="str">
        <f>vlookup($A366,Jilian!$1:$1000,29,false)</f>
        <v/>
      </c>
      <c r="AF366" s="32" t="str">
        <f>vlookup(I366,'IP addresss'!$2:$1000,3,false)</f>
        <v>North America</v>
      </c>
      <c r="AG366" s="32" t="str">
        <f>vlookup(I366,'IP addresss'!$2:$1000,6,false)</f>
        <v>MD</v>
      </c>
      <c r="AH366" s="32" t="str">
        <f>vlookup(I366,'IP addresss'!$2:$1000,8,false)</f>
        <v>Waldorf</v>
      </c>
      <c r="AI366" s="32" t="str">
        <f>vlookup(I366,'IP addresss'!$2:$1000,10,false)</f>
        <v>38.62590027</v>
      </c>
      <c r="AJ366" s="32" t="str">
        <f>vlookup(I366,'IP addresss'!$2:$1000,11,false)</f>
        <v>-76.97789764</v>
      </c>
      <c r="AK366" s="32" t="str">
        <f>vlookup(A366,MainData_Jackie!$1:$1000,2,false)</f>
        <v>Heather LaBelle</v>
      </c>
      <c r="AL366" s="32" t="str">
        <f>vlookup($A366,MainData_Jackie!$1:$1000,3,false)</f>
        <v>1044</v>
      </c>
      <c r="AM366" s="32" t="str">
        <f>vlookup($A366,MainData_Jackie!$1:$1000,4,false)</f>
        <v>178</v>
      </c>
      <c r="AN366" s="32" t="str">
        <f>vlookup($A366,MainData_Jackie!$1:$1000,5,false)</f>
        <v>32</v>
      </c>
      <c r="AO366" s="32" t="str">
        <f>vlookup($A366,MainData_Jackie!$1:$1000,6,false)</f>
        <v>1</v>
      </c>
      <c r="AP366" s="32" t="str">
        <f>vlookup($A366,MainData_Jackie!$1:$1000,7,false)</f>
        <v>0</v>
      </c>
      <c r="AQ366" s="32" t="str">
        <f>vlookup($A366,MainData_Jackie!$1:$1000,8,false)</f>
        <v>0</v>
      </c>
      <c r="AR366" s="32" t="str">
        <f>vlookup($A366,MainData_Jackie!$1:$1000,9,false)</f>
        <v>0</v>
      </c>
      <c r="AS366" s="32" t="str">
        <f>vlookup($A366,MainData_Jackie!$1:$1000,10,false)</f>
        <v>0</v>
      </c>
      <c r="AT366" s="32" t="str">
        <f>vlookup($A366,MainData_Jackie!$1:$1000,11,false)</f>
        <v>3</v>
      </c>
      <c r="AU366" s="32" t="str">
        <f>vlookup($A366,MainData_Jackie!$1:$1000,12,false)</f>
        <v>28</v>
      </c>
      <c r="AV366" s="32" t="str">
        <f>vlookup($A366,MainData_Jackie!$1:$1000,13,false)</f>
        <v>gmail</v>
      </c>
      <c r="AW366" s="32" t="str">
        <f>vlookup($A366,MainData_Jackie!$1:$1000,14,false)</f>
        <v>com</v>
      </c>
      <c r="AX366" s="32" t="str">
        <f>vlookup($A366,MainData_Jackie!$1:$1000,15,false)</f>
        <v>1278</v>
      </c>
      <c r="AY366" s="32" t="str">
        <f>vlookup($A366,MainData_Jackie!$1:$1000,16,false)</f>
        <v>female</v>
      </c>
      <c r="AZ366" s="32" t="str">
        <f>vlookup($A366,Ian!365:1364,2,false)</f>
        <v>#N/A</v>
      </c>
      <c r="BA366" s="32" t="str">
        <f>vlookup($A366,Ian!365:1364,3,false)</f>
        <v>#N/A</v>
      </c>
      <c r="BB366" s="32" t="str">
        <f>vlookup($A366,Ian!365:1364,4,false)</f>
        <v>#N/A</v>
      </c>
      <c r="BC366" s="32" t="str">
        <f>vlookup($A366,Ian!365:1364,5,false)</f>
        <v>#N/A</v>
      </c>
      <c r="BD366" s="32" t="str">
        <f>vlookup($A366,Ian!365:1364,6,false)</f>
        <v>#N/A</v>
      </c>
      <c r="BE366" s="32" t="str">
        <f>vlookup($A366,Ian!365:1364,7,false)</f>
        <v>#N/A</v>
      </c>
      <c r="BF366" s="32" t="str">
        <f>vlookup($A366,Ian!365:1364,8,false)</f>
        <v>#N/A</v>
      </c>
      <c r="BG366" s="32" t="str">
        <f>vlookup(A366,SentimentScore!$1:$1000,2,false)</f>
        <v>0.999998</v>
      </c>
      <c r="BH366" s="32" t="str">
        <f>vlookup(A366,'Images with Key'!$1:$1000,32)</f>
        <v/>
      </c>
    </row>
    <row r="367">
      <c r="A367" s="12">
        <v>819.0</v>
      </c>
      <c r="B367" s="16" t="s">
        <v>4560</v>
      </c>
      <c r="C367" s="16" t="s">
        <v>5863</v>
      </c>
      <c r="D367" s="18" t="b">
        <v>0</v>
      </c>
      <c r="E367" s="12">
        <v>3.0</v>
      </c>
      <c r="F367" s="12">
        <v>0.0</v>
      </c>
      <c r="G367" s="12">
        <v>3.0</v>
      </c>
      <c r="H367" s="20">
        <v>42317.7375</v>
      </c>
      <c r="I367" s="16" t="s">
        <v>5864</v>
      </c>
      <c r="J367" s="16" t="s">
        <v>5865</v>
      </c>
      <c r="K367" s="16" t="s">
        <v>5866</v>
      </c>
      <c r="L367" s="18" t="e">
        <v>#N/A</v>
      </c>
      <c r="M367" s="18" t="e">
        <v>#N/A</v>
      </c>
      <c r="N367" s="18" t="e">
        <v>#N/A</v>
      </c>
      <c r="O367" s="18" t="e">
        <v>#N/A</v>
      </c>
      <c r="P367" s="18" t="e">
        <v>#N/A</v>
      </c>
      <c r="Q367" s="16" t="s">
        <v>5862</v>
      </c>
      <c r="R367" s="18" t="b">
        <v>0</v>
      </c>
      <c r="S367" s="18" t="b">
        <v>1</v>
      </c>
      <c r="T367" s="12">
        <v>21032.0</v>
      </c>
      <c r="U367" s="16" t="s">
        <v>5867</v>
      </c>
      <c r="V367" s="16" t="s">
        <v>646</v>
      </c>
      <c r="W367" s="22"/>
      <c r="X367" s="22"/>
      <c r="Y367" s="22"/>
      <c r="Z367" s="16" t="s">
        <v>5869</v>
      </c>
      <c r="AA367" s="12">
        <v>2.0</v>
      </c>
      <c r="AB367" s="12">
        <v>3.0</v>
      </c>
      <c r="AC367" s="32" t="str">
        <f>vlookup(A367,Jilian!$1:$1000,30,false)</f>
        <v/>
      </c>
      <c r="AD367" s="32" t="str">
        <f>vlookup($A367,Jilian!$1:$1000,28,false)</f>
        <v>3</v>
      </c>
      <c r="AE367" s="32" t="str">
        <f>vlookup($A367,Jilian!$1:$1000,29,false)</f>
        <v/>
      </c>
      <c r="AF367" s="32" t="str">
        <f>vlookup(I367,'IP addresss'!$2:$1000,3,false)</f>
        <v>North America</v>
      </c>
      <c r="AG367" s="32" t="str">
        <f>vlookup(I367,'IP addresss'!$2:$1000,6,false)</f>
        <v>MT</v>
      </c>
      <c r="AH367" s="32" t="str">
        <f>vlookup(I367,'IP addresss'!$2:$1000,8,false)</f>
        <v>Helena</v>
      </c>
      <c r="AI367" s="32" t="str">
        <f>vlookup(I367,'IP addresss'!$2:$1000,10,false)</f>
        <v>46.51720047</v>
      </c>
      <c r="AJ367" s="32" t="str">
        <f>vlookup(I367,'IP addresss'!$2:$1000,11,false)</f>
        <v>-112.1211014</v>
      </c>
      <c r="AK367" s="32" t="str">
        <f>vlookup(A367,MainData_Jackie!$1:$1000,2,false)</f>
        <v>Charli Prowell</v>
      </c>
      <c r="AL367" s="32" t="str">
        <f>vlookup($A367,MainData_Jackie!$1:$1000,3,false)</f>
        <v>1301</v>
      </c>
      <c r="AM367" s="32" t="str">
        <f>vlookup($A367,MainData_Jackie!$1:$1000,4,false)</f>
        <v>251</v>
      </c>
      <c r="AN367" s="32" t="str">
        <f>vlookup($A367,MainData_Jackie!$1:$1000,5,false)</f>
        <v>35</v>
      </c>
      <c r="AO367" s="32" t="str">
        <f>vlookup($A367,MainData_Jackie!$1:$1000,6,false)</f>
        <v>1</v>
      </c>
      <c r="AP367" s="32" t="str">
        <f>vlookup($A367,MainData_Jackie!$1:$1000,7,false)</f>
        <v>0</v>
      </c>
      <c r="AQ367" s="32" t="str">
        <f>vlookup($A367,MainData_Jackie!$1:$1000,8,false)</f>
        <v>0</v>
      </c>
      <c r="AR367" s="32" t="str">
        <f>vlookup($A367,MainData_Jackie!$1:$1000,9,false)</f>
        <v>0</v>
      </c>
      <c r="AS367" s="32" t="str">
        <f>vlookup($A367,MainData_Jackie!$1:$1000,10,false)</f>
        <v>0</v>
      </c>
      <c r="AT367" s="32" t="str">
        <f>vlookup($A367,MainData_Jackie!$1:$1000,11,false)</f>
        <v>5</v>
      </c>
      <c r="AU367" s="32" t="str">
        <f>vlookup($A367,MainData_Jackie!$1:$1000,12,false)</f>
        <v>38</v>
      </c>
      <c r="AV367" s="32" t="str">
        <f>vlookup($A367,MainData_Jackie!$1:$1000,13,false)</f>
        <v>helenaymca</v>
      </c>
      <c r="AW367" s="32" t="str">
        <f>vlookup($A367,MainData_Jackie!$1:$1000,14,false)</f>
        <v>org</v>
      </c>
      <c r="AX367" s="32" t="str">
        <f>vlookup($A367,MainData_Jackie!$1:$1000,15,false)</f>
        <v>1740</v>
      </c>
      <c r="AY367" s="32" t="str">
        <f>vlookup($A367,MainData_Jackie!$1:$1000,16,false)</f>
        <v>female</v>
      </c>
      <c r="AZ367" s="32" t="str">
        <f>vlookup($A367,Ian!366:1365,2,false)</f>
        <v/>
      </c>
      <c r="BA367" s="32" t="str">
        <f>vlookup($A367,Ian!366:1365,3,false)</f>
        <v/>
      </c>
      <c r="BB367" s="32" t="str">
        <f>vlookup($A367,Ian!366:1365,4,false)</f>
        <v/>
      </c>
      <c r="BC367" s="32" t="str">
        <f>vlookup($A367,Ian!366:1365,5,false)</f>
        <v/>
      </c>
      <c r="BD367" s="32" t="str">
        <f>vlookup($A367,Ian!366:1365,6,false)</f>
        <v/>
      </c>
      <c r="BE367" s="32" t="str">
        <f>vlookup($A367,Ian!366:1365,7,false)</f>
        <v/>
      </c>
      <c r="BF367" s="32" t="str">
        <f>vlookup($A367,Ian!366:1365,8,false)</f>
        <v/>
      </c>
      <c r="BG367" s="32" t="str">
        <f>vlookup(A367,SentimentScore!$1:$1000,2,false)</f>
        <v>0.999998</v>
      </c>
      <c r="BH367" s="32" t="str">
        <f>vlookup(A367,'Images with Key'!$1:$1000,32)</f>
        <v/>
      </c>
    </row>
    <row r="368">
      <c r="A368" s="12">
        <v>7.0</v>
      </c>
      <c r="B368" s="16" t="s">
        <v>4560</v>
      </c>
      <c r="C368" s="16" t="s">
        <v>351</v>
      </c>
      <c r="D368" s="18" t="b">
        <v>1</v>
      </c>
      <c r="E368" s="12">
        <v>2.0</v>
      </c>
      <c r="F368" s="12">
        <v>0.0</v>
      </c>
      <c r="G368" s="12">
        <v>2.0</v>
      </c>
      <c r="H368" s="20">
        <v>42318.62569444445</v>
      </c>
      <c r="I368" s="16" t="s">
        <v>352</v>
      </c>
      <c r="J368" s="16" t="s">
        <v>353</v>
      </c>
      <c r="K368" s="16" t="s">
        <v>354</v>
      </c>
      <c r="L368" s="18" t="e">
        <v>#N/A</v>
      </c>
      <c r="M368" s="18" t="e">
        <v>#N/A</v>
      </c>
      <c r="N368" s="18" t="e">
        <v>#N/A</v>
      </c>
      <c r="O368" s="18" t="e">
        <v>#N/A</v>
      </c>
      <c r="P368" s="18" t="e">
        <v>#N/A</v>
      </c>
      <c r="Q368" s="16" t="s">
        <v>355</v>
      </c>
      <c r="R368" s="18" t="b">
        <v>1</v>
      </c>
      <c r="S368" s="18" t="b">
        <v>0</v>
      </c>
      <c r="T368" s="12">
        <v>4212.0</v>
      </c>
      <c r="U368" s="16" t="s">
        <v>357</v>
      </c>
      <c r="V368" s="16" t="s">
        <v>358</v>
      </c>
      <c r="W368" s="51">
        <v>1065784.0</v>
      </c>
      <c r="X368" s="51">
        <v>1116183.0</v>
      </c>
      <c r="Y368" s="16" t="s">
        <v>359</v>
      </c>
      <c r="Z368" s="16" t="s">
        <v>5872</v>
      </c>
      <c r="AA368" s="12">
        <v>2.0</v>
      </c>
      <c r="AB368" s="12">
        <v>2.0</v>
      </c>
      <c r="AC368" s="32" t="str">
        <f>vlookup(A368,Jilian!$1:$1000,30,false)</f>
        <v/>
      </c>
      <c r="AD368" s="32" t="str">
        <f>vlookup($A368,Jilian!$1:$1000,28,false)</f>
        <v>2</v>
      </c>
      <c r="AE368" s="32" t="str">
        <f>vlookup($A368,Jilian!$1:$1000,29,false)</f>
        <v/>
      </c>
      <c r="AF368" s="32" t="str">
        <f>vlookup(I368,'IP addresss'!$2:$1000,3,false)</f>
        <v>North America</v>
      </c>
      <c r="AG368" s="32" t="str">
        <f>vlookup(I368,'IP addresss'!$2:$1000,6,false)</f>
        <v>GA</v>
      </c>
      <c r="AH368" s="32" t="str">
        <f>vlookup(I368,'IP addresss'!$2:$1000,8,false)</f>
        <v>Cartersville</v>
      </c>
      <c r="AI368" s="32" t="str">
        <f>vlookup(I368,'IP addresss'!$2:$1000,10,false)</f>
        <v>34.21870041</v>
      </c>
      <c r="AJ368" s="32" t="str">
        <f>vlookup(I368,'IP addresss'!$2:$1000,11,false)</f>
        <v>-84.85399628</v>
      </c>
      <c r="AK368" s="32" t="str">
        <f>vlookup(A368,MainData_Jackie!$1:$1000,2,false)</f>
        <v>Erika Wyant</v>
      </c>
      <c r="AL368" s="32" t="str">
        <f>vlookup($A368,MainData_Jackie!$1:$1000,3,false)</f>
        <v>3342</v>
      </c>
      <c r="AM368" s="32" t="str">
        <f>vlookup($A368,MainData_Jackie!$1:$1000,4,false)</f>
        <v>598</v>
      </c>
      <c r="AN368" s="32" t="str">
        <f>vlookup($A368,MainData_Jackie!$1:$1000,5,false)</f>
        <v>92</v>
      </c>
      <c r="AO368" s="32" t="str">
        <f>vlookup($A368,MainData_Jackie!$1:$1000,6,false)</f>
        <v>0</v>
      </c>
      <c r="AP368" s="32" t="str">
        <f>vlookup($A368,MainData_Jackie!$1:$1000,7,false)</f>
        <v>0</v>
      </c>
      <c r="AQ368" s="32" t="str">
        <f>vlookup($A368,MainData_Jackie!$1:$1000,8,false)</f>
        <v>0</v>
      </c>
      <c r="AR368" s="32" t="str">
        <f>vlookup($A368,MainData_Jackie!$1:$1000,9,false)</f>
        <v>0</v>
      </c>
      <c r="AS368" s="32" t="str">
        <f>vlookup($A368,MainData_Jackie!$1:$1000,10,false)</f>
        <v>0</v>
      </c>
      <c r="AT368" s="32" t="str">
        <f>vlookup($A368,MainData_Jackie!$1:$1000,11,false)</f>
        <v>6</v>
      </c>
      <c r="AU368" s="32" t="str">
        <f>vlookup($A368,MainData_Jackie!$1:$1000,12,false)</f>
        <v>59</v>
      </c>
      <c r="AV368" s="32" t="str">
        <f>vlookup($A368,MainData_Jackie!$1:$1000,13,false)</f>
        <v>advochild</v>
      </c>
      <c r="AW368" s="32" t="str">
        <f>vlookup($A368,MainData_Jackie!$1:$1000,14,false)</f>
        <v>org</v>
      </c>
      <c r="AX368" s="32" t="str">
        <f>vlookup($A368,MainData_Jackie!$1:$1000,15,false)</f>
        <v>4538</v>
      </c>
      <c r="AY368" s="32" t="str">
        <f>vlookup($A368,MainData_Jackie!$1:$1000,16,false)</f>
        <v>female</v>
      </c>
      <c r="AZ368" s="32" t="str">
        <f>vlookup($A368,Ian!367:1366,2,false)</f>
        <v>#N/A</v>
      </c>
      <c r="BA368" s="32" t="str">
        <f>vlookup($A368,Ian!367:1366,3,false)</f>
        <v>#N/A</v>
      </c>
      <c r="BB368" s="32" t="str">
        <f>vlookup($A368,Ian!367:1366,4,false)</f>
        <v>#N/A</v>
      </c>
      <c r="BC368" s="32" t="str">
        <f>vlookup($A368,Ian!367:1366,5,false)</f>
        <v>#N/A</v>
      </c>
      <c r="BD368" s="32" t="str">
        <f>vlookup($A368,Ian!367:1366,6,false)</f>
        <v>#N/A</v>
      </c>
      <c r="BE368" s="32" t="str">
        <f>vlookup($A368,Ian!367:1366,7,false)</f>
        <v>#N/A</v>
      </c>
      <c r="BF368" s="32" t="str">
        <f>vlookup($A368,Ian!367:1366,8,false)</f>
        <v>#N/A</v>
      </c>
      <c r="BG368" s="32" t="str">
        <f>vlookup(A368,SentimentScore!$1:$1000,2,false)</f>
        <v>0.999176</v>
      </c>
      <c r="BH368" s="50" t="str">
        <f>vlookup(A368,'Images with Key'!$1:$1000,32)</f>
        <v>https://s3-external-1.amazonaws.com/offertabs/offer/kxdcce/large/810_56539ecc288b7-etc.png</v>
      </c>
    </row>
    <row r="369">
      <c r="A369" s="12">
        <v>322.0</v>
      </c>
      <c r="B369" s="16" t="s">
        <v>4560</v>
      </c>
      <c r="C369" s="16" t="s">
        <v>3494</v>
      </c>
      <c r="D369" s="18" t="b">
        <v>1</v>
      </c>
      <c r="E369" s="12">
        <v>10.0</v>
      </c>
      <c r="F369" s="12">
        <v>4.0</v>
      </c>
      <c r="G369" s="12">
        <v>6.0</v>
      </c>
      <c r="H369" s="20">
        <v>42318.48333333333</v>
      </c>
      <c r="I369" s="16" t="s">
        <v>3496</v>
      </c>
      <c r="J369" s="16" t="s">
        <v>3497</v>
      </c>
      <c r="K369" s="16" t="s">
        <v>3498</v>
      </c>
      <c r="L369" s="18" t="e">
        <v>#N/A</v>
      </c>
      <c r="M369" s="18" t="e">
        <v>#N/A</v>
      </c>
      <c r="N369" s="18" t="e">
        <v>#N/A</v>
      </c>
      <c r="O369" s="18" t="e">
        <v>#N/A</v>
      </c>
      <c r="P369" s="18" t="e">
        <v>#N/A</v>
      </c>
      <c r="Q369" s="16" t="s">
        <v>3501</v>
      </c>
      <c r="R369" s="18" t="b">
        <v>1</v>
      </c>
      <c r="S369" s="18" t="b">
        <v>1</v>
      </c>
      <c r="T369" s="12">
        <v>4073.0</v>
      </c>
      <c r="U369" s="16" t="s">
        <v>3505</v>
      </c>
      <c r="V369" s="16" t="s">
        <v>358</v>
      </c>
      <c r="W369" s="22"/>
      <c r="X369" s="22"/>
      <c r="Y369" s="16" t="s">
        <v>995</v>
      </c>
      <c r="Z369" s="16" t="s">
        <v>5875</v>
      </c>
      <c r="AA369" s="16"/>
      <c r="AB369" s="16"/>
      <c r="AC369" s="32" t="str">
        <f>vlookup(A369,Jilian!$1:$1000,30,false)</f>
        <v/>
      </c>
      <c r="AD369" s="32" t="str">
        <f>vlookup($A369,Jilian!$1:$1000,28,false)</f>
        <v>2</v>
      </c>
      <c r="AE369" s="32" t="str">
        <f>vlookup($A369,Jilian!$1:$1000,29,false)</f>
        <v>#veterans #local</v>
      </c>
      <c r="AF369" s="32" t="str">
        <f>vlookup(I369,'IP addresss'!$2:$1000,3,false)</f>
        <v>North America</v>
      </c>
      <c r="AG369" s="32" t="str">
        <f>vlookup(I369,'IP addresss'!$2:$1000,6,false)</f>
        <v>CA</v>
      </c>
      <c r="AH369" s="32" t="str">
        <f>vlookup(I369,'IP addresss'!$2:$1000,8,false)</f>
        <v>Saratoga</v>
      </c>
      <c r="AI369" s="32" t="str">
        <f>vlookup(I369,'IP addresss'!$2:$1000,10,false)</f>
        <v>37.25389862</v>
      </c>
      <c r="AJ369" s="32" t="str">
        <f>vlookup(I369,'IP addresss'!$2:$1000,11,false)</f>
        <v>-122.063797</v>
      </c>
      <c r="AK369" s="32" t="str">
        <f>vlookup(A369,MainData_Jackie!$1:$1000,2,false)</f>
        <v>Shelly Paul</v>
      </c>
      <c r="AL369" s="32" t="str">
        <f>vlookup($A369,MainData_Jackie!$1:$1000,3,false)</f>
        <v>902</v>
      </c>
      <c r="AM369" s="32" t="str">
        <f>vlookup($A369,MainData_Jackie!$1:$1000,4,false)</f>
        <v>162</v>
      </c>
      <c r="AN369" s="32" t="str">
        <f>vlookup($A369,MainData_Jackie!$1:$1000,5,false)</f>
        <v>17</v>
      </c>
      <c r="AO369" s="32" t="str">
        <f>vlookup($A369,MainData_Jackie!$1:$1000,6,false)</f>
        <v>1</v>
      </c>
      <c r="AP369" s="32" t="str">
        <f>vlookup($A369,MainData_Jackie!$1:$1000,7,false)</f>
        <v>0</v>
      </c>
      <c r="AQ369" s="32" t="str">
        <f>vlookup($A369,MainData_Jackie!$1:$1000,8,false)</f>
        <v>0</v>
      </c>
      <c r="AR369" s="32" t="str">
        <f>vlookup($A369,MainData_Jackie!$1:$1000,9,false)</f>
        <v>0</v>
      </c>
      <c r="AS369" s="32" t="str">
        <f>vlookup($A369,MainData_Jackie!$1:$1000,10,false)</f>
        <v>0</v>
      </c>
      <c r="AT369" s="32" t="str">
        <f>vlookup($A369,MainData_Jackie!$1:$1000,11,false)</f>
        <v>1</v>
      </c>
      <c r="AU369" s="32" t="str">
        <f>vlookup($A369,MainData_Jackie!$1:$1000,12,false)</f>
        <v>12</v>
      </c>
      <c r="AV369" s="32" t="str">
        <f>vlookup($A369,MainData_Jackie!$1:$1000,13,false)</f>
        <v>gmail</v>
      </c>
      <c r="AW369" s="32" t="str">
        <f>vlookup($A369,MainData_Jackie!$1:$1000,14,false)</f>
        <v>com</v>
      </c>
      <c r="AX369" s="32" t="str">
        <f>vlookup($A369,MainData_Jackie!$1:$1000,15,false)</f>
        <v>1227</v>
      </c>
      <c r="AY369" s="32" t="str">
        <f>vlookup($A369,MainData_Jackie!$1:$1000,16,false)</f>
        <v>female</v>
      </c>
      <c r="AZ369" s="32" t="str">
        <f>vlookup($A369,Ian!368:1367,2,false)</f>
        <v>#N/A</v>
      </c>
      <c r="BA369" s="32" t="str">
        <f>vlookup($A369,Ian!368:1367,3,false)</f>
        <v>#N/A</v>
      </c>
      <c r="BB369" s="32" t="str">
        <f>vlookup($A369,Ian!368:1367,4,false)</f>
        <v>#N/A</v>
      </c>
      <c r="BC369" s="32" t="str">
        <f>vlookup($A369,Ian!368:1367,5,false)</f>
        <v>#N/A</v>
      </c>
      <c r="BD369" s="32" t="str">
        <f>vlookup($A369,Ian!368:1367,6,false)</f>
        <v>#N/A</v>
      </c>
      <c r="BE369" s="32" t="str">
        <f>vlookup($A369,Ian!368:1367,7,false)</f>
        <v>#N/A</v>
      </c>
      <c r="BF369" s="32" t="str">
        <f>vlookup($A369,Ian!368:1367,8,false)</f>
        <v>#N/A</v>
      </c>
      <c r="BG369" s="32" t="str">
        <f>vlookup(A369,SentimentScore!$1:$1000,2,false)</f>
        <v>0.999366</v>
      </c>
      <c r="BH369" s="50" t="str">
        <f>vlookup(A369,'Images with Key'!$1:$1000,32)</f>
        <v>https://s3-external-1.amazonaws.com/offertabs/offer/kxdcce/large/810_5644caf4ad027-FullSizeRender.jpg</v>
      </c>
    </row>
    <row r="370">
      <c r="A370" s="12">
        <v>445.0</v>
      </c>
      <c r="B370" s="16" t="s">
        <v>4560</v>
      </c>
      <c r="C370" s="16" t="s">
        <v>4915</v>
      </c>
      <c r="D370" s="18" t="b">
        <v>1</v>
      </c>
      <c r="E370" s="12">
        <v>1.0</v>
      </c>
      <c r="F370" s="12">
        <v>0.0</v>
      </c>
      <c r="G370" s="12">
        <v>1.0</v>
      </c>
      <c r="H370" s="20">
        <v>42328.291666666664</v>
      </c>
      <c r="I370" s="16" t="s">
        <v>4916</v>
      </c>
      <c r="J370" s="16" t="s">
        <v>4918</v>
      </c>
      <c r="K370" s="16" t="s">
        <v>4919</v>
      </c>
      <c r="L370" s="18" t="e">
        <v>#N/A</v>
      </c>
      <c r="M370" s="18" t="e">
        <v>#N/A</v>
      </c>
      <c r="N370" s="18" t="e">
        <v>#N/A</v>
      </c>
      <c r="O370" s="18" t="e">
        <v>#N/A</v>
      </c>
      <c r="P370" s="18" t="e">
        <v>#N/A</v>
      </c>
      <c r="Q370" s="16" t="s">
        <v>4920</v>
      </c>
      <c r="R370" s="18" t="b">
        <v>1</v>
      </c>
      <c r="S370" s="18" t="b">
        <v>1</v>
      </c>
      <c r="T370" s="12">
        <v>4281.0</v>
      </c>
      <c r="U370" s="16" t="s">
        <v>4921</v>
      </c>
      <c r="V370" s="16" t="s">
        <v>358</v>
      </c>
      <c r="W370" s="22"/>
      <c r="X370" s="22"/>
      <c r="Y370" s="16" t="s">
        <v>577</v>
      </c>
      <c r="Z370" s="16" t="s">
        <v>5880</v>
      </c>
      <c r="AA370" s="16"/>
      <c r="AB370" s="16"/>
      <c r="AC370" s="32" t="str">
        <f>vlookup(A370,Jilian!$1:$1000,30,false)</f>
        <v/>
      </c>
      <c r="AD370" s="32" t="str">
        <f>vlookup($A370,Jilian!$1:$1000,28,false)</f>
        <v/>
      </c>
      <c r="AE370" s="32" t="str">
        <f>vlookup($A370,Jilian!$1:$1000,29,false)</f>
        <v/>
      </c>
      <c r="AF370" s="32" t="str">
        <f>vlookup(I370,'IP addresss'!$2:$1000,3,false)</f>
        <v>North America</v>
      </c>
      <c r="AG370" s="32" t="str">
        <f>vlookup(I370,'IP addresss'!$2:$1000,6,false)</f>
        <v>ME</v>
      </c>
      <c r="AH370" s="32" t="str">
        <f>vlookup(I370,'IP addresss'!$2:$1000,8,false)</f>
        <v>South Paris</v>
      </c>
      <c r="AI370" s="32" t="str">
        <f>vlookup(I370,'IP addresss'!$2:$1000,10,false)</f>
        <v>44.24380112</v>
      </c>
      <c r="AJ370" s="32" t="str">
        <f>vlookup(I370,'IP addresss'!$2:$1000,11,false)</f>
        <v>-70.4905014</v>
      </c>
      <c r="AK370" s="32" t="str">
        <f>vlookup(A370,MainData_Jackie!$1:$1000,2,false)</f>
        <v>Kim Preble</v>
      </c>
      <c r="AL370" s="32" t="str">
        <f>vlookup($A370,MainData_Jackie!$1:$1000,3,false)</f>
        <v>3332</v>
      </c>
      <c r="AM370" s="32" t="str">
        <f>vlookup($A370,MainData_Jackie!$1:$1000,4,false)</f>
        <v>568</v>
      </c>
      <c r="AN370" s="32" t="str">
        <f>vlookup($A370,MainData_Jackie!$1:$1000,5,false)</f>
        <v>51</v>
      </c>
      <c r="AO370" s="32" t="str">
        <f>vlookup($A370,MainData_Jackie!$1:$1000,6,false)</f>
        <v>1</v>
      </c>
      <c r="AP370" s="32" t="str">
        <f>vlookup($A370,MainData_Jackie!$1:$1000,7,false)</f>
        <v>0</v>
      </c>
      <c r="AQ370" s="32" t="str">
        <f>vlookup($A370,MainData_Jackie!$1:$1000,8,false)</f>
        <v>0</v>
      </c>
      <c r="AR370" s="32" t="str">
        <f>vlookup($A370,MainData_Jackie!$1:$1000,9,false)</f>
        <v>0</v>
      </c>
      <c r="AS370" s="32" t="str">
        <f>vlookup($A370,MainData_Jackie!$1:$1000,10,false)</f>
        <v>0</v>
      </c>
      <c r="AT370" s="32" t="str">
        <f>vlookup($A370,MainData_Jackie!$1:$1000,11,false)</f>
        <v>27</v>
      </c>
      <c r="AU370" s="32" t="str">
        <f>vlookup($A370,MainData_Jackie!$1:$1000,12,false)</f>
        <v>105</v>
      </c>
      <c r="AV370" s="32" t="str">
        <f>vlookup($A370,MainData_Jackie!$1:$1000,13,false)</f>
        <v>gmail</v>
      </c>
      <c r="AW370" s="32" t="str">
        <f>vlookup($A370,MainData_Jackie!$1:$1000,14,false)</f>
        <v>com</v>
      </c>
      <c r="AX370" s="32" t="str">
        <f>vlookup($A370,MainData_Jackie!$1:$1000,15,false)</f>
        <v>4532</v>
      </c>
      <c r="AY370" s="32" t="str">
        <f>vlookup($A370,MainData_Jackie!$1:$1000,16,false)</f>
        <v>female</v>
      </c>
      <c r="AZ370" s="32" t="str">
        <f>vlookup($A370,Ian!369:1368,2,false)</f>
        <v>Kim</v>
      </c>
      <c r="BA370" s="32" t="str">
        <f>vlookup($A370,Ian!369:1368,3,false)</f>
        <v>Preble</v>
      </c>
      <c r="BB370" s="32" t="str">
        <f>vlookup($A370,Ian!369:1368,4,false)</f>
        <v/>
      </c>
      <c r="BC370" s="32" t="str">
        <f>vlookup($A370,Ian!369:1368,5,false)</f>
        <v/>
      </c>
      <c r="BD370" s="32" t="str">
        <f>vlookup($A370,Ian!369:1368,6,false)</f>
        <v/>
      </c>
      <c r="BE370" s="32" t="str">
        <f>vlookup($A370,Ian!369:1368,7,false)</f>
        <v/>
      </c>
      <c r="BF370" s="32" t="str">
        <f>vlookup($A370,Ian!369:1368,8,false)</f>
        <v/>
      </c>
      <c r="BG370" s="32" t="str">
        <f>vlookup(A370,SentimentScore!$1:$1000,2,false)</f>
        <v>0.95568</v>
      </c>
      <c r="BH370" s="50" t="str">
        <f>vlookup(A370,'Images with Key'!$1:$1000,32)</f>
        <v>https://s3-external-1.amazonaws.com/offertabs/offer/kxdcce/large/810_56516b372783b-BeaconofHope-ProfilePic.jpg</v>
      </c>
    </row>
    <row r="371">
      <c r="A371" s="12">
        <v>585.0</v>
      </c>
      <c r="B371" s="16" t="s">
        <v>4560</v>
      </c>
      <c r="C371" s="16" t="s">
        <v>5882</v>
      </c>
      <c r="D371" s="18" t="b">
        <v>0</v>
      </c>
      <c r="E371" s="12">
        <v>10.0</v>
      </c>
      <c r="F371" s="12">
        <v>5.0</v>
      </c>
      <c r="G371" s="12">
        <v>5.0</v>
      </c>
      <c r="H371" s="20">
        <v>42315.72083333333</v>
      </c>
      <c r="I371" s="16" t="s">
        <v>5884</v>
      </c>
      <c r="J371" s="16" t="s">
        <v>5886</v>
      </c>
      <c r="K371" s="16" t="s">
        <v>5887</v>
      </c>
      <c r="L371" s="18" t="e">
        <v>#N/A</v>
      </c>
      <c r="M371" s="18" t="e">
        <v>#N/A</v>
      </c>
      <c r="N371" s="18" t="e">
        <v>#N/A</v>
      </c>
      <c r="O371" s="18" t="e">
        <v>#N/A</v>
      </c>
      <c r="P371" s="18" t="e">
        <v>#N/A</v>
      </c>
      <c r="Q371" s="16" t="s">
        <v>5881</v>
      </c>
      <c r="R371" s="18" t="b">
        <v>1</v>
      </c>
      <c r="S371" s="18" t="b">
        <v>1</v>
      </c>
      <c r="T371" s="12">
        <v>4921.0</v>
      </c>
      <c r="U371" s="16" t="s">
        <v>5888</v>
      </c>
      <c r="V371" s="16" t="s">
        <v>358</v>
      </c>
      <c r="W371" s="22"/>
      <c r="X371" s="22"/>
      <c r="Y371" s="22"/>
      <c r="Z371" s="16" t="s">
        <v>5889</v>
      </c>
      <c r="AA371" s="12">
        <v>3.0</v>
      </c>
      <c r="AB371" s="12">
        <v>1.0</v>
      </c>
      <c r="AC371" s="32" t="str">
        <f>vlookup(A371,Jilian!$1:$1000,30,false)</f>
        <v/>
      </c>
      <c r="AD371" s="32" t="str">
        <f>vlookup($A371,Jilian!$1:$1000,28,false)</f>
        <v>1</v>
      </c>
      <c r="AE371" s="32" t="str">
        <f>vlookup($A371,Jilian!$1:$1000,29,false)</f>
        <v/>
      </c>
      <c r="AF371" s="32" t="str">
        <f>vlookup(I371,'IP addresss'!$2:$1000,3,false)</f>
        <v>North America</v>
      </c>
      <c r="AG371" s="32" t="str">
        <f>vlookup(I371,'IP addresss'!$2:$1000,6,false)</f>
        <v>WA</v>
      </c>
      <c r="AH371" s="32" t="str">
        <f>vlookup(I371,'IP addresss'!$2:$1000,8,false)</f>
        <v>Everett</v>
      </c>
      <c r="AI371" s="32" t="str">
        <f>vlookup(I371,'IP addresss'!$2:$1000,10,false)</f>
        <v>47.98910141</v>
      </c>
      <c r="AJ371" s="32" t="str">
        <f>vlookup(I371,'IP addresss'!$2:$1000,11,false)</f>
        <v>-122.2006989</v>
      </c>
      <c r="AK371" s="32" t="str">
        <f>vlookup(A371,MainData_Jackie!$1:$1000,2,false)</f>
        <v>Debi Foster</v>
      </c>
      <c r="AL371" s="32" t="str">
        <f>vlookup($A371,MainData_Jackie!$1:$1000,3,false)</f>
        <v>928</v>
      </c>
      <c r="AM371" s="32" t="str">
        <f>vlookup($A371,MainData_Jackie!$1:$1000,4,false)</f>
        <v>161</v>
      </c>
      <c r="AN371" s="32" t="str">
        <f>vlookup($A371,MainData_Jackie!$1:$1000,5,false)</f>
        <v>33</v>
      </c>
      <c r="AO371" s="32" t="str">
        <f>vlookup($A371,MainData_Jackie!$1:$1000,6,false)</f>
        <v>1</v>
      </c>
      <c r="AP371" s="32" t="str">
        <f>vlookup($A371,MainData_Jackie!$1:$1000,7,false)</f>
        <v>3</v>
      </c>
      <c r="AQ371" s="32" t="str">
        <f>vlookup($A371,MainData_Jackie!$1:$1000,8,false)</f>
        <v>0</v>
      </c>
      <c r="AR371" s="32" t="str">
        <f>vlookup($A371,MainData_Jackie!$1:$1000,9,false)</f>
        <v>0</v>
      </c>
      <c r="AS371" s="32" t="str">
        <f>vlookup($A371,MainData_Jackie!$1:$1000,10,false)</f>
        <v>3</v>
      </c>
      <c r="AT371" s="32" t="str">
        <f>vlookup($A371,MainData_Jackie!$1:$1000,11,false)</f>
        <v>0</v>
      </c>
      <c r="AU371" s="32" t="str">
        <f>vlookup($A371,MainData_Jackie!$1:$1000,12,false)</f>
        <v>30</v>
      </c>
      <c r="AV371" s="32" t="str">
        <f>vlookup($A371,MainData_Jackie!$1:$1000,13,false)</f>
        <v>frontier</v>
      </c>
      <c r="AW371" s="32" t="str">
        <f>vlookup($A371,MainData_Jackie!$1:$1000,14,false)</f>
        <v>com</v>
      </c>
      <c r="AX371" s="32" t="str">
        <f>vlookup($A371,MainData_Jackie!$1:$1000,15,false)</f>
        <v>1109</v>
      </c>
      <c r="AY371" s="32" t="str">
        <f>vlookup($A371,MainData_Jackie!$1:$1000,16,false)</f>
        <v>female</v>
      </c>
      <c r="AZ371" s="32" t="str">
        <f>vlookup($A371,Ian!370:1369,2,false)</f>
        <v/>
      </c>
      <c r="BA371" s="32" t="str">
        <f>vlookup($A371,Ian!370:1369,3,false)</f>
        <v/>
      </c>
      <c r="BB371" s="32" t="str">
        <f>vlookup($A371,Ian!370:1369,4,false)</f>
        <v/>
      </c>
      <c r="BC371" s="32" t="str">
        <f>vlookup($A371,Ian!370:1369,5,false)</f>
        <v/>
      </c>
      <c r="BD371" s="32" t="str">
        <f>vlookup($A371,Ian!370:1369,6,false)</f>
        <v/>
      </c>
      <c r="BE371" s="32" t="str">
        <f>vlookup($A371,Ian!370:1369,7,false)</f>
        <v/>
      </c>
      <c r="BF371" s="32" t="str">
        <f>vlookup($A371,Ian!370:1369,8,false)</f>
        <v/>
      </c>
      <c r="BG371" s="66" t="str">
        <f>vlookup(A371,SentimentScore!$1:$1000,2,false)</f>
        <v>4.44E-06</v>
      </c>
      <c r="BH371" s="50" t="str">
        <f>vlookup(A371,'Images with Key'!$1:$1000,32)</f>
        <v>https://s3-external-1.amazonaws.com/offertabs/offer/kxdcce/large/810_564253f9c5c17-12233006_10153048165202000_1283360441_n.jpg</v>
      </c>
    </row>
    <row r="372">
      <c r="A372" s="12">
        <v>751.0</v>
      </c>
      <c r="B372" s="16" t="s">
        <v>4560</v>
      </c>
      <c r="C372" s="16" t="s">
        <v>4915</v>
      </c>
      <c r="D372" s="18" t="b">
        <v>1</v>
      </c>
      <c r="E372" s="12">
        <v>0.0</v>
      </c>
      <c r="F372" s="12">
        <v>0.0</v>
      </c>
      <c r="G372" s="12">
        <v>0.0</v>
      </c>
      <c r="H372" s="20">
        <v>42328.29236111111</v>
      </c>
      <c r="I372" s="16" t="s">
        <v>4916</v>
      </c>
      <c r="J372" s="16" t="s">
        <v>4918</v>
      </c>
      <c r="K372" s="16" t="s">
        <v>4919</v>
      </c>
      <c r="L372" s="18" t="e">
        <v>#N/A</v>
      </c>
      <c r="M372" s="18" t="e">
        <v>#N/A</v>
      </c>
      <c r="N372" s="18" t="e">
        <v>#N/A</v>
      </c>
      <c r="O372" s="18" t="e">
        <v>#N/A</v>
      </c>
      <c r="P372" s="18" t="e">
        <v>#N/A</v>
      </c>
      <c r="Q372" s="16" t="s">
        <v>4920</v>
      </c>
      <c r="R372" s="18" t="b">
        <v>0</v>
      </c>
      <c r="S372" s="18" t="b">
        <v>1</v>
      </c>
      <c r="T372" s="12">
        <v>4281.0</v>
      </c>
      <c r="U372" s="16" t="s">
        <v>4921</v>
      </c>
      <c r="V372" s="16" t="s">
        <v>358</v>
      </c>
      <c r="W372" s="22"/>
      <c r="X372" s="22"/>
      <c r="Y372" s="16" t="s">
        <v>577</v>
      </c>
      <c r="Z372" s="16" t="s">
        <v>5880</v>
      </c>
      <c r="AA372" s="12">
        <v>4.0</v>
      </c>
      <c r="AB372" s="12">
        <v>2.0</v>
      </c>
      <c r="AC372" s="32" t="str">
        <f>vlookup(A372,Jilian!$1:$1000,30,false)</f>
        <v/>
      </c>
      <c r="AD372" s="32" t="str">
        <f>vlookup($A372,Jilian!$1:$1000,28,false)</f>
        <v>2</v>
      </c>
      <c r="AE372" s="32" t="str">
        <f>vlookup($A372,Jilian!$1:$1000,29,false)</f>
        <v/>
      </c>
      <c r="AF372" s="32" t="str">
        <f>vlookup(I372,'IP addresss'!$2:$1000,3,false)</f>
        <v>North America</v>
      </c>
      <c r="AG372" s="32" t="str">
        <f>vlookup(I372,'IP addresss'!$2:$1000,6,false)</f>
        <v>ME</v>
      </c>
      <c r="AH372" s="32" t="str">
        <f>vlookup(I372,'IP addresss'!$2:$1000,8,false)</f>
        <v>South Paris</v>
      </c>
      <c r="AI372" s="32" t="str">
        <f>vlookup(I372,'IP addresss'!$2:$1000,10,false)</f>
        <v>44.24380112</v>
      </c>
      <c r="AJ372" s="32" t="str">
        <f>vlookup(I372,'IP addresss'!$2:$1000,11,false)</f>
        <v>-70.4905014</v>
      </c>
      <c r="AK372" s="32" t="str">
        <f>vlookup(A372,MainData_Jackie!$1:$1000,2,false)</f>
        <v>Kim Preble</v>
      </c>
      <c r="AL372" s="32" t="str">
        <f>vlookup($A372,MainData_Jackie!$1:$1000,3,false)</f>
        <v>3332</v>
      </c>
      <c r="AM372" s="32" t="str">
        <f>vlookup($A372,MainData_Jackie!$1:$1000,4,false)</f>
        <v>568</v>
      </c>
      <c r="AN372" s="32" t="str">
        <f>vlookup($A372,MainData_Jackie!$1:$1000,5,false)</f>
        <v>51</v>
      </c>
      <c r="AO372" s="32" t="str">
        <f>vlookup($A372,MainData_Jackie!$1:$1000,6,false)</f>
        <v>1</v>
      </c>
      <c r="AP372" s="32" t="str">
        <f>vlookup($A372,MainData_Jackie!$1:$1000,7,false)</f>
        <v>0</v>
      </c>
      <c r="AQ372" s="32" t="str">
        <f>vlookup($A372,MainData_Jackie!$1:$1000,8,false)</f>
        <v>0</v>
      </c>
      <c r="AR372" s="32" t="str">
        <f>vlookup($A372,MainData_Jackie!$1:$1000,9,false)</f>
        <v>0</v>
      </c>
      <c r="AS372" s="32" t="str">
        <f>vlookup($A372,MainData_Jackie!$1:$1000,10,false)</f>
        <v>0</v>
      </c>
      <c r="AT372" s="32" t="str">
        <f>vlookup($A372,MainData_Jackie!$1:$1000,11,false)</f>
        <v>27</v>
      </c>
      <c r="AU372" s="32" t="str">
        <f>vlookup($A372,MainData_Jackie!$1:$1000,12,false)</f>
        <v>105</v>
      </c>
      <c r="AV372" s="32" t="str">
        <f>vlookup($A372,MainData_Jackie!$1:$1000,13,false)</f>
        <v>gmail</v>
      </c>
      <c r="AW372" s="32" t="str">
        <f>vlookup($A372,MainData_Jackie!$1:$1000,14,false)</f>
        <v>com</v>
      </c>
      <c r="AX372" s="32" t="str">
        <f>vlookup($A372,MainData_Jackie!$1:$1000,15,false)</f>
        <v>4532</v>
      </c>
      <c r="AY372" s="32" t="str">
        <f>vlookup($A372,MainData_Jackie!$1:$1000,16,false)</f>
        <v>female</v>
      </c>
      <c r="AZ372" s="32" t="str">
        <f>vlookup($A372,Ian!371:1370,2,false)</f>
        <v>#N/A</v>
      </c>
      <c r="BA372" s="32" t="str">
        <f>vlookup($A372,Ian!371:1370,3,false)</f>
        <v>#N/A</v>
      </c>
      <c r="BB372" s="32" t="str">
        <f>vlookup($A372,Ian!371:1370,4,false)</f>
        <v>#N/A</v>
      </c>
      <c r="BC372" s="32" t="str">
        <f>vlookup($A372,Ian!371:1370,5,false)</f>
        <v>#N/A</v>
      </c>
      <c r="BD372" s="32" t="str">
        <f>vlookup($A372,Ian!371:1370,6,false)</f>
        <v>#N/A</v>
      </c>
      <c r="BE372" s="32" t="str">
        <f>vlookup($A372,Ian!371:1370,7,false)</f>
        <v>#N/A</v>
      </c>
      <c r="BF372" s="32" t="str">
        <f>vlookup($A372,Ian!371:1370,8,false)</f>
        <v>#N/A</v>
      </c>
      <c r="BG372" s="32" t="str">
        <f>vlookup(A372,SentimentScore!$1:$1000,2,false)</f>
        <v>1</v>
      </c>
      <c r="BH372" s="32" t="str">
        <f>vlookup(A372,'Images with Key'!$1:$1000,32)</f>
        <v/>
      </c>
    </row>
    <row r="373">
      <c r="A373" s="12">
        <v>2.0</v>
      </c>
      <c r="B373" s="16" t="s">
        <v>4560</v>
      </c>
      <c r="C373" s="16" t="s">
        <v>303</v>
      </c>
      <c r="D373" s="18" t="b">
        <v>1</v>
      </c>
      <c r="E373" s="12">
        <v>1029.0</v>
      </c>
      <c r="F373" s="12">
        <v>72.0</v>
      </c>
      <c r="G373" s="12">
        <v>957.0</v>
      </c>
      <c r="H373" s="20">
        <v>42314.319444444445</v>
      </c>
      <c r="I373" s="16" t="s">
        <v>304</v>
      </c>
      <c r="J373" s="16" t="s">
        <v>305</v>
      </c>
      <c r="K373" s="16" t="s">
        <v>306</v>
      </c>
      <c r="L373" s="18" t="e">
        <v>#N/A</v>
      </c>
      <c r="M373" s="18" t="e">
        <v>#N/A</v>
      </c>
      <c r="N373" s="18" t="e">
        <v>#N/A</v>
      </c>
      <c r="O373" s="18" t="e">
        <v>#N/A</v>
      </c>
      <c r="P373" s="18" t="e">
        <v>#N/A</v>
      </c>
      <c r="Q373" s="16" t="s">
        <v>307</v>
      </c>
      <c r="R373" s="18" t="b">
        <v>1</v>
      </c>
      <c r="S373" s="18" t="b">
        <v>1</v>
      </c>
      <c r="T373" s="12">
        <v>48306.0</v>
      </c>
      <c r="U373" s="16" t="s">
        <v>308</v>
      </c>
      <c r="V373" s="16" t="s">
        <v>309</v>
      </c>
      <c r="W373" s="22"/>
      <c r="X373" s="22"/>
      <c r="Y373" s="16" t="s">
        <v>310</v>
      </c>
      <c r="Z373" s="16" t="s">
        <v>5900</v>
      </c>
      <c r="AA373" s="12">
        <v>1.0</v>
      </c>
      <c r="AB373" s="12">
        <v>2.0</v>
      </c>
      <c r="AC373" s="32" t="str">
        <f>vlookup(A373,Jilian!$1:$1000,30,false)</f>
        <v/>
      </c>
      <c r="AD373" s="32" t="str">
        <f>vlookup($A373,Jilian!$1:$1000,28,false)</f>
        <v>2</v>
      </c>
      <c r="AE373" s="32" t="str">
        <f>vlookup($A373,Jilian!$1:$1000,29,false)</f>
        <v/>
      </c>
      <c r="AF373" s="32" t="str">
        <f>vlookup(I373,'IP addresss'!$2:$1000,3,false)</f>
        <v>North America</v>
      </c>
      <c r="AG373" s="32" t="str">
        <f>vlookup(I373,'IP addresss'!$2:$1000,6,false)</f>
        <v>MI</v>
      </c>
      <c r="AH373" s="32" t="str">
        <f>vlookup(I373,'IP addresss'!$2:$1000,8,false)</f>
        <v>Farmington</v>
      </c>
      <c r="AI373" s="32" t="str">
        <f>vlookup(I373,'IP addresss'!$2:$1000,10,false)</f>
        <v>42.46480179</v>
      </c>
      <c r="AJ373" s="32" t="str">
        <f>vlookup(I373,'IP addresss'!$2:$1000,11,false)</f>
        <v>-83.40339661</v>
      </c>
      <c r="AK373" s="32" t="str">
        <f>vlookup(A373,MainData_Jackie!$1:$1000,2,false)</f>
        <v>Catherine Benoit Bindschadler</v>
      </c>
      <c r="AL373" s="32" t="str">
        <f>vlookup($A373,MainData_Jackie!$1:$1000,3,false)</f>
        <v>4934</v>
      </c>
      <c r="AM373" s="32" t="str">
        <f>vlookup($A373,MainData_Jackie!$1:$1000,4,false)</f>
        <v>935</v>
      </c>
      <c r="AN373" s="32" t="str">
        <f>vlookup($A373,MainData_Jackie!$1:$1000,5,false)</f>
        <v>125</v>
      </c>
      <c r="AO373" s="32" t="str">
        <f>vlookup($A373,MainData_Jackie!$1:$1000,6,false)</f>
        <v>0</v>
      </c>
      <c r="AP373" s="32" t="str">
        <f>vlookup($A373,MainData_Jackie!$1:$1000,7,false)</f>
        <v>0</v>
      </c>
      <c r="AQ373" s="32" t="str">
        <f>vlookup($A373,MainData_Jackie!$1:$1000,8,false)</f>
        <v>0</v>
      </c>
      <c r="AR373" s="32" t="str">
        <f>vlookup($A373,MainData_Jackie!$1:$1000,9,false)</f>
        <v>0</v>
      </c>
      <c r="AS373" s="32" t="str">
        <f>vlookup($A373,MainData_Jackie!$1:$1000,10,false)</f>
        <v>3</v>
      </c>
      <c r="AT373" s="32" t="str">
        <f>vlookup($A373,MainData_Jackie!$1:$1000,11,false)</f>
        <v>13</v>
      </c>
      <c r="AU373" s="32" t="str">
        <f>vlookup($A373,MainData_Jackie!$1:$1000,12,false)</f>
        <v>102</v>
      </c>
      <c r="AV373" s="32" t="str">
        <f>vlookup($A373,MainData_Jackie!$1:$1000,13,false)</f>
        <v>gmail</v>
      </c>
      <c r="AW373" s="32" t="str">
        <f>vlookup($A373,MainData_Jackie!$1:$1000,14,false)</f>
        <v>com</v>
      </c>
      <c r="AX373" s="32" t="str">
        <f>vlookup($A373,MainData_Jackie!$1:$1000,15,false)</f>
        <v>6591</v>
      </c>
      <c r="AY373" s="32" t="str">
        <f>vlookup($A373,MainData_Jackie!$1:$1000,16,false)</f>
        <v>female</v>
      </c>
      <c r="AZ373" s="32" t="str">
        <f>vlookup($A373,Ian!372:1371,2,false)</f>
        <v>#N/A</v>
      </c>
      <c r="BA373" s="32" t="str">
        <f>vlookup($A373,Ian!372:1371,3,false)</f>
        <v>#N/A</v>
      </c>
      <c r="BB373" s="32" t="str">
        <f>vlookup($A373,Ian!372:1371,4,false)</f>
        <v>#N/A</v>
      </c>
      <c r="BC373" s="32" t="str">
        <f>vlookup($A373,Ian!372:1371,5,false)</f>
        <v>#N/A</v>
      </c>
      <c r="BD373" s="32" t="str">
        <f>vlookup($A373,Ian!372:1371,6,false)</f>
        <v>#N/A</v>
      </c>
      <c r="BE373" s="32" t="str">
        <f>vlookup($A373,Ian!372:1371,7,false)</f>
        <v>#N/A</v>
      </c>
      <c r="BF373" s="32" t="str">
        <f>vlookup($A373,Ian!372:1371,8,false)</f>
        <v>#N/A</v>
      </c>
      <c r="BG373" s="32" t="str">
        <f>vlookup(A373,SentimentScore!$1:$1000,2,false)</f>
        <v>0.999113</v>
      </c>
      <c r="BH373" s="32" t="str">
        <f>vlookup(A373,'Images with Key'!$1:$1000,32)</f>
        <v/>
      </c>
    </row>
    <row r="374">
      <c r="A374" s="12">
        <v>17.0</v>
      </c>
      <c r="B374" s="16" t="s">
        <v>4560</v>
      </c>
      <c r="C374" s="16" t="s">
        <v>445</v>
      </c>
      <c r="D374" s="18" t="b">
        <v>1</v>
      </c>
      <c r="E374" s="12">
        <v>173.0</v>
      </c>
      <c r="F374" s="12">
        <v>57.0</v>
      </c>
      <c r="G374" s="12">
        <v>116.0</v>
      </c>
      <c r="H374" s="20">
        <v>42319.50555555556</v>
      </c>
      <c r="I374" s="16" t="s">
        <v>446</v>
      </c>
      <c r="J374" s="16" t="s">
        <v>447</v>
      </c>
      <c r="K374" s="16" t="s">
        <v>448</v>
      </c>
      <c r="L374" s="18" t="e">
        <v>#N/A</v>
      </c>
      <c r="M374" s="18" t="e">
        <v>#N/A</v>
      </c>
      <c r="N374" s="18" t="e">
        <v>#N/A</v>
      </c>
      <c r="O374" s="18" t="e">
        <v>#N/A</v>
      </c>
      <c r="P374" s="18" t="e">
        <v>#N/A</v>
      </c>
      <c r="Q374" s="16" t="s">
        <v>449</v>
      </c>
      <c r="R374" s="18" t="b">
        <v>1</v>
      </c>
      <c r="S374" s="18" t="b">
        <v>1</v>
      </c>
      <c r="T374" s="12">
        <v>48103.0</v>
      </c>
      <c r="U374" s="16" t="s">
        <v>450</v>
      </c>
      <c r="V374" s="16" t="s">
        <v>309</v>
      </c>
      <c r="W374" s="51">
        <v>776640.0</v>
      </c>
      <c r="X374" s="51">
        <v>884614.0</v>
      </c>
      <c r="Y374" s="16" t="s">
        <v>451</v>
      </c>
      <c r="Z374" s="16" t="s">
        <v>5906</v>
      </c>
      <c r="AA374" s="12">
        <v>1.0</v>
      </c>
      <c r="AB374" s="12">
        <v>2.0</v>
      </c>
      <c r="AC374" s="32" t="str">
        <f>vlookup(A374,Jilian!$1:$1000,30,false)</f>
        <v/>
      </c>
      <c r="AD374" s="32" t="str">
        <f>vlookup($A374,Jilian!$1:$1000,28,false)</f>
        <v>2</v>
      </c>
      <c r="AE374" s="32" t="str">
        <f>vlookup($A374,Jilian!$1:$1000,29,false)</f>
        <v/>
      </c>
      <c r="AF374" s="32" t="str">
        <f>vlookup(I374,'IP addresss'!$2:$1000,3,false)</f>
        <v>North America</v>
      </c>
      <c r="AG374" s="32" t="str">
        <f>vlookup(I374,'IP addresss'!$2:$1000,6,false)</f>
        <v>MI</v>
      </c>
      <c r="AH374" s="32" t="str">
        <f>vlookup(I374,'IP addresss'!$2:$1000,8,false)</f>
        <v>Lansing</v>
      </c>
      <c r="AI374" s="32" t="str">
        <f>vlookup(I374,'IP addresss'!$2:$1000,10,false)</f>
        <v>42.73249817</v>
      </c>
      <c r="AJ374" s="32" t="str">
        <f>vlookup(I374,'IP addresss'!$2:$1000,11,false)</f>
        <v>-84.55549622</v>
      </c>
      <c r="AK374" s="32" t="str">
        <f>vlookup(A374,MainData_Jackie!$1:$1000,2,false)</f>
        <v>Terry Streetman</v>
      </c>
      <c r="AL374" s="32" t="str">
        <f>vlookup($A374,MainData_Jackie!$1:$1000,3,false)</f>
        <v>3647</v>
      </c>
      <c r="AM374" s="32" t="str">
        <f>vlookup($A374,MainData_Jackie!$1:$1000,4,false)</f>
        <v>571</v>
      </c>
      <c r="AN374" s="32" t="str">
        <f>vlookup($A374,MainData_Jackie!$1:$1000,5,false)</f>
        <v>200</v>
      </c>
      <c r="AO374" s="32" t="str">
        <f>vlookup($A374,MainData_Jackie!$1:$1000,6,false)</f>
        <v>3</v>
      </c>
      <c r="AP374" s="32" t="str">
        <f>vlookup($A374,MainData_Jackie!$1:$1000,7,false)</f>
        <v>0</v>
      </c>
      <c r="AQ374" s="32" t="str">
        <f>vlookup($A374,MainData_Jackie!$1:$1000,8,false)</f>
        <v>0</v>
      </c>
      <c r="AR374" s="32" t="str">
        <f>vlookup($A374,MainData_Jackie!$1:$1000,9,false)</f>
        <v>3</v>
      </c>
      <c r="AS374" s="32" t="str">
        <f>vlookup($A374,MainData_Jackie!$1:$1000,10,false)</f>
        <v>0</v>
      </c>
      <c r="AT374" s="32" t="str">
        <f>vlookup($A374,MainData_Jackie!$1:$1000,11,false)</f>
        <v>37</v>
      </c>
      <c r="AU374" s="32" t="str">
        <f>vlookup($A374,MainData_Jackie!$1:$1000,12,false)</f>
        <v>112</v>
      </c>
      <c r="AV374" s="32" t="str">
        <f>vlookup($A374,MainData_Jackie!$1:$1000,13,false)</f>
        <v>gmail</v>
      </c>
      <c r="AW374" s="32" t="str">
        <f>vlookup($A374,MainData_Jackie!$1:$1000,14,false)</f>
        <v>com</v>
      </c>
      <c r="AX374" s="32" t="str">
        <f>vlookup($A374,MainData_Jackie!$1:$1000,15,false)</f>
        <v>4754</v>
      </c>
      <c r="AY374" s="32" t="str">
        <f>vlookup($A374,MainData_Jackie!$1:$1000,16,false)</f>
        <v>male</v>
      </c>
      <c r="AZ374" s="32" t="str">
        <f>vlookup($A374,Ian!373:1372,2,false)</f>
        <v>#N/A</v>
      </c>
      <c r="BA374" s="32" t="str">
        <f>vlookup($A374,Ian!373:1372,3,false)</f>
        <v>#N/A</v>
      </c>
      <c r="BB374" s="32" t="str">
        <f>vlookup($A374,Ian!373:1372,4,false)</f>
        <v>#N/A</v>
      </c>
      <c r="BC374" s="32" t="str">
        <f>vlookup($A374,Ian!373:1372,5,false)</f>
        <v>#N/A</v>
      </c>
      <c r="BD374" s="32" t="str">
        <f>vlookup($A374,Ian!373:1372,6,false)</f>
        <v>#N/A</v>
      </c>
      <c r="BE374" s="32" t="str">
        <f>vlookup($A374,Ian!373:1372,7,false)</f>
        <v>#N/A</v>
      </c>
      <c r="BF374" s="32" t="str">
        <f>vlookup($A374,Ian!373:1372,8,false)</f>
        <v>#N/A</v>
      </c>
      <c r="BG374" s="32" t="str">
        <f>vlookup(A374,SentimentScore!$1:$1000,2,false)</f>
        <v>0.254366</v>
      </c>
      <c r="BH374" s="50" t="str">
        <f>vlookup(A374,'Images with Key'!$1:$1000,32)</f>
        <v>https://s3-external-1.amazonaws.com/offertabs/offer/kxdcce/large/810_56461895a4115-sa-doing-the-most-good.jpg</v>
      </c>
    </row>
    <row r="375">
      <c r="A375" s="12">
        <v>171.0</v>
      </c>
      <c r="B375" s="16" t="s">
        <v>4560</v>
      </c>
      <c r="C375" s="16" t="s">
        <v>1938</v>
      </c>
      <c r="D375" s="18" t="b">
        <v>1</v>
      </c>
      <c r="E375" s="12">
        <v>26.0</v>
      </c>
      <c r="F375" s="12">
        <v>3.0</v>
      </c>
      <c r="G375" s="12">
        <v>23.0</v>
      </c>
      <c r="H375" s="20">
        <v>42326.48402777778</v>
      </c>
      <c r="I375" s="16" t="s">
        <v>1940</v>
      </c>
      <c r="J375" s="16" t="s">
        <v>1942</v>
      </c>
      <c r="K375" s="16" t="s">
        <v>1944</v>
      </c>
      <c r="L375" s="16" t="s">
        <v>532</v>
      </c>
      <c r="M375" s="16" t="s">
        <v>1946</v>
      </c>
      <c r="N375" s="16" t="s">
        <v>5910</v>
      </c>
      <c r="O375" s="12">
        <v>0.0</v>
      </c>
      <c r="P375" s="12">
        <v>0.0</v>
      </c>
      <c r="Q375" s="16" t="s">
        <v>1948</v>
      </c>
      <c r="R375" s="18" t="b">
        <v>1</v>
      </c>
      <c r="S375" s="18" t="b">
        <v>0</v>
      </c>
      <c r="T375" s="12">
        <v>49503.0</v>
      </c>
      <c r="U375" s="16" t="s">
        <v>1950</v>
      </c>
      <c r="V375" s="16" t="s">
        <v>309</v>
      </c>
      <c r="W375" s="51">
        <v>1.0152039E7</v>
      </c>
      <c r="X375" s="51">
        <v>8907628.0</v>
      </c>
      <c r="Y375" s="16" t="s">
        <v>1951</v>
      </c>
      <c r="Z375" s="16" t="s">
        <v>5913</v>
      </c>
      <c r="AA375" s="16"/>
      <c r="AB375" s="16"/>
      <c r="AC375" s="32" t="str">
        <f>vlookup(A375,Jilian!$1:$1000,30,false)</f>
        <v/>
      </c>
      <c r="AD375" s="32" t="str">
        <f>vlookup($A375,Jilian!$1:$1000,28,false)</f>
        <v>6</v>
      </c>
      <c r="AE375" s="32" t="str">
        <f>vlookup($A375,Jilian!$1:$1000,29,false)</f>
        <v>#fulfillment #programresults #music</v>
      </c>
      <c r="AF375" s="32" t="str">
        <f>vlookup(I375,'IP addresss'!$2:$1000,3,false)</f>
        <v>North America</v>
      </c>
      <c r="AG375" s="32" t="str">
        <f>vlookup(I375,'IP addresss'!$2:$1000,6,false)</f>
        <v>MI</v>
      </c>
      <c r="AH375" s="32" t="str">
        <f>vlookup(I375,'IP addresss'!$2:$1000,8,false)</f>
        <v>Grand Rapids</v>
      </c>
      <c r="AI375" s="32" t="str">
        <f>vlookup(I375,'IP addresss'!$2:$1000,10,false)</f>
        <v>42.95360184</v>
      </c>
      <c r="AJ375" s="32" t="str">
        <f>vlookup(I375,'IP addresss'!$2:$1000,11,false)</f>
        <v>-85.6576004</v>
      </c>
      <c r="AK375" s="32" t="str">
        <f>vlookup(A375,MainData_Jackie!$1:$1000,2,false)</f>
        <v>Terry Johnston</v>
      </c>
      <c r="AL375" s="32" t="str">
        <f>vlookup($A375,MainData_Jackie!$1:$1000,3,false)</f>
        <v>930</v>
      </c>
      <c r="AM375" s="32" t="str">
        <f>vlookup($A375,MainData_Jackie!$1:$1000,4,false)</f>
        <v>170</v>
      </c>
      <c r="AN375" s="32" t="str">
        <f>vlookup($A375,MainData_Jackie!$1:$1000,5,false)</f>
        <v>56</v>
      </c>
      <c r="AO375" s="32" t="str">
        <f>vlookup($A375,MainData_Jackie!$1:$1000,6,false)</f>
        <v>0</v>
      </c>
      <c r="AP375" s="32" t="str">
        <f>vlookup($A375,MainData_Jackie!$1:$1000,7,false)</f>
        <v>0</v>
      </c>
      <c r="AQ375" s="32" t="str">
        <f>vlookup($A375,MainData_Jackie!$1:$1000,8,false)</f>
        <v>0</v>
      </c>
      <c r="AR375" s="32" t="str">
        <f>vlookup($A375,MainData_Jackie!$1:$1000,9,false)</f>
        <v>0</v>
      </c>
      <c r="AS375" s="32" t="str">
        <f>vlookup($A375,MainData_Jackie!$1:$1000,10,false)</f>
        <v>2</v>
      </c>
      <c r="AT375" s="32" t="str">
        <f>vlookup($A375,MainData_Jackie!$1:$1000,11,false)</f>
        <v>0</v>
      </c>
      <c r="AU375" s="32" t="str">
        <f>vlookup($A375,MainData_Jackie!$1:$1000,12,false)</f>
        <v>25</v>
      </c>
      <c r="AV375" s="32" t="str">
        <f>vlookup($A375,MainData_Jackie!$1:$1000,13,false)</f>
        <v>gmail</v>
      </c>
      <c r="AW375" s="32" t="str">
        <f>vlookup($A375,MainData_Jackie!$1:$1000,14,false)</f>
        <v>com</v>
      </c>
      <c r="AX375" s="32" t="str">
        <f>vlookup($A375,MainData_Jackie!$1:$1000,15,false)</f>
        <v>1218</v>
      </c>
      <c r="AY375" s="32" t="str">
        <f>vlookup($A375,MainData_Jackie!$1:$1000,16,false)</f>
        <v>male</v>
      </c>
      <c r="AZ375" s="32" t="str">
        <f>vlookup($A375,Ian!374:1373,2,false)</f>
        <v>#N/A</v>
      </c>
      <c r="BA375" s="32" t="str">
        <f>vlookup($A375,Ian!374:1373,3,false)</f>
        <v>#N/A</v>
      </c>
      <c r="BB375" s="32" t="str">
        <f>vlookup($A375,Ian!374:1373,4,false)</f>
        <v>#N/A</v>
      </c>
      <c r="BC375" s="32" t="str">
        <f>vlookup($A375,Ian!374:1373,5,false)</f>
        <v>#N/A</v>
      </c>
      <c r="BD375" s="32" t="str">
        <f>vlookup($A375,Ian!374:1373,6,false)</f>
        <v>#N/A</v>
      </c>
      <c r="BE375" s="32" t="str">
        <f>vlookup($A375,Ian!374:1373,7,false)</f>
        <v>#N/A</v>
      </c>
      <c r="BF375" s="32" t="str">
        <f>vlookup($A375,Ian!374:1373,8,false)</f>
        <v>#N/A</v>
      </c>
      <c r="BG375" s="32" t="str">
        <f>vlookup(A375,SentimentScore!$1:$1000,2,false)</f>
        <v>0.999999</v>
      </c>
      <c r="BH375" s="50" t="str">
        <f>vlookup(A375,'Images with Key'!$1:$1000,32)</f>
        <v>https://s3-external-1.amazonaws.com/offertabs/offer/kxdcce/large/810_564e53d65097b-63398_10100889492157809_2045547235611239058_n.jpg</v>
      </c>
    </row>
    <row r="376">
      <c r="A376" s="12">
        <v>235.0</v>
      </c>
      <c r="B376" s="16" t="s">
        <v>4560</v>
      </c>
      <c r="C376" s="16" t="s">
        <v>2496</v>
      </c>
      <c r="D376" s="18" t="b">
        <v>1</v>
      </c>
      <c r="E376" s="12">
        <v>18.0</v>
      </c>
      <c r="F376" s="12">
        <v>0.0</v>
      </c>
      <c r="G376" s="12">
        <v>18.0</v>
      </c>
      <c r="H376" s="20">
        <v>42326.53958333333</v>
      </c>
      <c r="I376" s="16" t="s">
        <v>2497</v>
      </c>
      <c r="J376" s="16" t="s">
        <v>2498</v>
      </c>
      <c r="K376" s="16" t="s">
        <v>2499</v>
      </c>
      <c r="L376" s="16" t="s">
        <v>264</v>
      </c>
      <c r="M376" s="12">
        <v>0.0</v>
      </c>
      <c r="N376" s="12">
        <v>0.0</v>
      </c>
      <c r="O376" s="16" t="s">
        <v>2500</v>
      </c>
      <c r="P376" s="16" t="s">
        <v>2501</v>
      </c>
      <c r="Q376" s="16" t="s">
        <v>2502</v>
      </c>
      <c r="R376" s="18" t="b">
        <v>1</v>
      </c>
      <c r="S376" s="18" t="b">
        <v>1</v>
      </c>
      <c r="T376" s="12">
        <v>49783.0</v>
      </c>
      <c r="U376" s="16" t="s">
        <v>2503</v>
      </c>
      <c r="V376" s="16" t="s">
        <v>309</v>
      </c>
      <c r="W376" s="51">
        <v>3283261.0</v>
      </c>
      <c r="X376" s="51">
        <v>1675442.0</v>
      </c>
      <c r="Y376" s="16" t="s">
        <v>2504</v>
      </c>
      <c r="Z376" s="16" t="s">
        <v>5919</v>
      </c>
      <c r="AA376" s="16"/>
      <c r="AB376" s="16"/>
      <c r="AC376" s="32" t="str">
        <f>vlookup(A376,Jilian!$1:$1000,30,false)</f>
        <v/>
      </c>
      <c r="AD376" s="32" t="str">
        <f>vlookup($A376,Jilian!$1:$1000,28,false)</f>
        <v>1</v>
      </c>
      <c r="AE376" s="32" t="str">
        <f>vlookup($A376,Jilian!$1:$1000,29,false)</f>
        <v>#college #education</v>
      </c>
      <c r="AF376" s="32" t="str">
        <f>vlookup(I376,'IP addresss'!$2:$1000,3,false)</f>
        <v>North America</v>
      </c>
      <c r="AG376" s="32" t="str">
        <f>vlookup(I376,'IP addresss'!$2:$1000,6,false)</f>
        <v>MI</v>
      </c>
      <c r="AH376" s="32" t="str">
        <f>vlookup(I376,'IP addresss'!$2:$1000,8,false)</f>
        <v>Sault Ste. Marie</v>
      </c>
      <c r="AI376" s="32" t="str">
        <f>vlookup(I376,'IP addresss'!$2:$1000,10,false)</f>
        <v>46.40909958</v>
      </c>
      <c r="AJ376" s="32" t="str">
        <f>vlookup(I376,'IP addresss'!$2:$1000,11,false)</f>
        <v>-84.35369873</v>
      </c>
      <c r="AK376" s="32" t="str">
        <f>vlookup(A376,MainData_Jackie!$1:$1000,2,false)</f>
        <v>Lindsay Maynard</v>
      </c>
      <c r="AL376" s="32" t="str">
        <f>vlookup($A376,MainData_Jackie!$1:$1000,3,false)</f>
        <v>1117</v>
      </c>
      <c r="AM376" s="32" t="str">
        <f>vlookup($A376,MainData_Jackie!$1:$1000,4,false)</f>
        <v>190</v>
      </c>
      <c r="AN376" s="32" t="str">
        <f>vlookup($A376,MainData_Jackie!$1:$1000,5,false)</f>
        <v>30</v>
      </c>
      <c r="AO376" s="32" t="str">
        <f>vlookup($A376,MainData_Jackie!$1:$1000,6,false)</f>
        <v>1</v>
      </c>
      <c r="AP376" s="32" t="str">
        <f>vlookup($A376,MainData_Jackie!$1:$1000,7,false)</f>
        <v>0</v>
      </c>
      <c r="AQ376" s="32" t="str">
        <f>vlookup($A376,MainData_Jackie!$1:$1000,8,false)</f>
        <v>0</v>
      </c>
      <c r="AR376" s="32" t="str">
        <f>vlookup($A376,MainData_Jackie!$1:$1000,9,false)</f>
        <v>0</v>
      </c>
      <c r="AS376" s="32" t="str">
        <f>vlookup($A376,MainData_Jackie!$1:$1000,10,false)</f>
        <v>0</v>
      </c>
      <c r="AT376" s="32" t="str">
        <f>vlookup($A376,MainData_Jackie!$1:$1000,11,false)</f>
        <v>0</v>
      </c>
      <c r="AU376" s="32" t="str">
        <f>vlookup($A376,MainData_Jackie!$1:$1000,12,false)</f>
        <v>27</v>
      </c>
      <c r="AV376" s="32" t="str">
        <f>vlookup($A376,MainData_Jackie!$1:$1000,13,false)</f>
        <v>yahoo</v>
      </c>
      <c r="AW376" s="32" t="str">
        <f>vlookup($A376,MainData_Jackie!$1:$1000,14,false)</f>
        <v>com</v>
      </c>
      <c r="AX376" s="32" t="str">
        <f>vlookup($A376,MainData_Jackie!$1:$1000,15,false)</f>
        <v>1450</v>
      </c>
      <c r="AY376" s="32" t="str">
        <f>vlookup($A376,MainData_Jackie!$1:$1000,16,false)</f>
        <v>female</v>
      </c>
      <c r="AZ376" s="32" t="str">
        <f>vlookup($A376,Ian!375:1374,2,false)</f>
        <v>#N/A</v>
      </c>
      <c r="BA376" s="32" t="str">
        <f>vlookup($A376,Ian!375:1374,3,false)</f>
        <v>#N/A</v>
      </c>
      <c r="BB376" s="32" t="str">
        <f>vlookup($A376,Ian!375:1374,4,false)</f>
        <v>#N/A</v>
      </c>
      <c r="BC376" s="32" t="str">
        <f>vlookup($A376,Ian!375:1374,5,false)</f>
        <v>#N/A</v>
      </c>
      <c r="BD376" s="32" t="str">
        <f>vlookup($A376,Ian!375:1374,6,false)</f>
        <v>#N/A</v>
      </c>
      <c r="BE376" s="32" t="str">
        <f>vlookup($A376,Ian!375:1374,7,false)</f>
        <v>#N/A</v>
      </c>
      <c r="BF376" s="32" t="str">
        <f>vlookup($A376,Ian!375:1374,8,false)</f>
        <v>#N/A</v>
      </c>
      <c r="BG376" s="32" t="str">
        <f>vlookup(A376,SentimentScore!$1:$1000,2,false)</f>
        <v>0.984309</v>
      </c>
      <c r="BH376" s="50" t="str">
        <f>vlookup(A376,'Images with Key'!$1:$1000,32)</f>
        <v>https://s3-external-1.amazonaws.com/offertabs/offer/kxdcce/large/810_564e6cc115a19-2540-2.jpg</v>
      </c>
    </row>
    <row r="377">
      <c r="A377" s="12">
        <v>242.0</v>
      </c>
      <c r="B377" s="16" t="s">
        <v>4560</v>
      </c>
      <c r="C377" s="16" t="s">
        <v>2566</v>
      </c>
      <c r="D377" s="18" t="b">
        <v>1</v>
      </c>
      <c r="E377" s="12">
        <v>11.0</v>
      </c>
      <c r="F377" s="12">
        <v>1.0</v>
      </c>
      <c r="G377" s="12">
        <v>10.0</v>
      </c>
      <c r="H377" s="20">
        <v>42310.76388888889</v>
      </c>
      <c r="I377" s="16" t="s">
        <v>2567</v>
      </c>
      <c r="J377" s="16" t="s">
        <v>2568</v>
      </c>
      <c r="K377" s="16" t="s">
        <v>2569</v>
      </c>
      <c r="L377" s="18" t="e">
        <v>#N/A</v>
      </c>
      <c r="M377" s="18" t="e">
        <v>#N/A</v>
      </c>
      <c r="N377" s="18" t="e">
        <v>#N/A</v>
      </c>
      <c r="O377" s="18" t="e">
        <v>#N/A</v>
      </c>
      <c r="P377" s="18" t="e">
        <v>#N/A</v>
      </c>
      <c r="Q377" s="16" t="s">
        <v>2570</v>
      </c>
      <c r="R377" s="18" t="b">
        <v>1</v>
      </c>
      <c r="S377" s="18" t="b">
        <v>0</v>
      </c>
      <c r="T377" s="12">
        <v>48734.0</v>
      </c>
      <c r="U377" s="16" t="s">
        <v>2571</v>
      </c>
      <c r="V377" s="16" t="s">
        <v>309</v>
      </c>
      <c r="W377" s="22"/>
      <c r="X377" s="22"/>
      <c r="Y377" s="16" t="s">
        <v>2572</v>
      </c>
      <c r="Z377" s="16" t="s">
        <v>5923</v>
      </c>
      <c r="AA377" s="16"/>
      <c r="AB377" s="16"/>
      <c r="AC377" s="32" t="str">
        <f>vlookup(A377,Jilian!$1:$1000,30,false)</f>
        <v/>
      </c>
      <c r="AD377" s="32" t="str">
        <f>vlookup($A377,Jilian!$1:$1000,28,false)</f>
        <v/>
      </c>
      <c r="AE377" s="32" t="str">
        <f>vlookup($A377,Jilian!$1:$1000,29,false)</f>
        <v/>
      </c>
      <c r="AF377" s="32" t="str">
        <f>vlookup(I377,'IP addresss'!$2:$1000,3,false)</f>
        <v>North America</v>
      </c>
      <c r="AG377" s="32" t="str">
        <f>vlookup(I377,'IP addresss'!$2:$1000,6,false)</f>
        <v>WA</v>
      </c>
      <c r="AH377" s="32" t="str">
        <f>vlookup(I377,'IP addresss'!$2:$1000,8,false)</f>
        <v>Seattle</v>
      </c>
      <c r="AI377" s="32" t="str">
        <f>vlookup(I377,'IP addresss'!$2:$1000,10,false)</f>
        <v>47.63190079</v>
      </c>
      <c r="AJ377" s="32" t="str">
        <f>vlookup(I377,'IP addresss'!$2:$1000,11,false)</f>
        <v>-122.2967987</v>
      </c>
      <c r="AK377" s="32" t="str">
        <f>vlookup(A377,MainData_Jackie!$1:$1000,2,false)</f>
        <v>Carolyn Power</v>
      </c>
      <c r="AL377" s="32" t="str">
        <f>vlookup($A377,MainData_Jackie!$1:$1000,3,false)</f>
        <v>4777</v>
      </c>
      <c r="AM377" s="32" t="str">
        <f>vlookup($A377,MainData_Jackie!$1:$1000,4,false)</f>
        <v>929</v>
      </c>
      <c r="AN377" s="32" t="str">
        <f>vlookup($A377,MainData_Jackie!$1:$1000,5,false)</f>
        <v>159</v>
      </c>
      <c r="AO377" s="32" t="str">
        <f>vlookup($A377,MainData_Jackie!$1:$1000,6,false)</f>
        <v>0</v>
      </c>
      <c r="AP377" s="32" t="str">
        <f>vlookup($A377,MainData_Jackie!$1:$1000,7,false)</f>
        <v>0</v>
      </c>
      <c r="AQ377" s="32" t="str">
        <f>vlookup($A377,MainData_Jackie!$1:$1000,8,false)</f>
        <v>0</v>
      </c>
      <c r="AR377" s="32" t="str">
        <f>vlookup($A377,MainData_Jackie!$1:$1000,9,false)</f>
        <v>0</v>
      </c>
      <c r="AS377" s="32" t="str">
        <f>vlookup($A377,MainData_Jackie!$1:$1000,10,false)</f>
        <v>0</v>
      </c>
      <c r="AT377" s="32" t="str">
        <f>vlookup($A377,MainData_Jackie!$1:$1000,11,false)</f>
        <v>39</v>
      </c>
      <c r="AU377" s="32" t="str">
        <f>vlookup($A377,MainData_Jackie!$1:$1000,12,false)</f>
        <v>172</v>
      </c>
      <c r="AV377" s="32" t="str">
        <f>vlookup($A377,MainData_Jackie!$1:$1000,13,false)</f>
        <v>yahoo</v>
      </c>
      <c r="AW377" s="32" t="str">
        <f>vlookup($A377,MainData_Jackie!$1:$1000,14,false)</f>
        <v>com</v>
      </c>
      <c r="AX377" s="32" t="str">
        <f>vlookup($A377,MainData_Jackie!$1:$1000,15,false)</f>
        <v>6250</v>
      </c>
      <c r="AY377" s="32" t="str">
        <f>vlookup($A377,MainData_Jackie!$1:$1000,16,false)</f>
        <v>female</v>
      </c>
      <c r="AZ377" s="32" t="str">
        <f>vlookup($A377,Ian!376:1375,2,false)</f>
        <v>#N/A</v>
      </c>
      <c r="BA377" s="32" t="str">
        <f>vlookup($A377,Ian!376:1375,3,false)</f>
        <v>#N/A</v>
      </c>
      <c r="BB377" s="32" t="str">
        <f>vlookup($A377,Ian!376:1375,4,false)</f>
        <v>#N/A</v>
      </c>
      <c r="BC377" s="32" t="str">
        <f>vlookup($A377,Ian!376:1375,5,false)</f>
        <v>#N/A</v>
      </c>
      <c r="BD377" s="32" t="str">
        <f>vlookup($A377,Ian!376:1375,6,false)</f>
        <v>#N/A</v>
      </c>
      <c r="BE377" s="32" t="str">
        <f>vlookup($A377,Ian!376:1375,7,false)</f>
        <v>#N/A</v>
      </c>
      <c r="BF377" s="32" t="str">
        <f>vlookup($A377,Ian!376:1375,8,false)</f>
        <v>#N/A</v>
      </c>
      <c r="BG377" s="32" t="str">
        <f>vlookup(A377,SentimentScore!$1:$1000,2,false)</f>
        <v>1</v>
      </c>
      <c r="BH377" s="50" t="str">
        <f>vlookup(A377,'Images with Key'!$1:$1000,32)</f>
        <v>https://s3-external-1.amazonaws.com/offertabs/offer/kxdcce/large/810_5639fa710a0d8-FB_IMG_1446639888878.jpg</v>
      </c>
    </row>
    <row r="378">
      <c r="A378" s="12">
        <v>268.0</v>
      </c>
      <c r="B378" s="16" t="s">
        <v>4560</v>
      </c>
      <c r="C378" s="16" t="s">
        <v>2854</v>
      </c>
      <c r="D378" s="18" t="b">
        <v>1</v>
      </c>
      <c r="E378" s="12">
        <v>40.0</v>
      </c>
      <c r="F378" s="12">
        <v>3.0</v>
      </c>
      <c r="G378" s="12">
        <v>37.0</v>
      </c>
      <c r="H378" s="20">
        <v>42313.42847222222</v>
      </c>
      <c r="I378" s="16" t="s">
        <v>2855</v>
      </c>
      <c r="J378" s="16" t="s">
        <v>2856</v>
      </c>
      <c r="K378" s="16" t="s">
        <v>2857</v>
      </c>
      <c r="L378" s="18" t="e">
        <v>#N/A</v>
      </c>
      <c r="M378" s="18" t="e">
        <v>#N/A</v>
      </c>
      <c r="N378" s="18" t="e">
        <v>#N/A</v>
      </c>
      <c r="O378" s="18" t="e">
        <v>#N/A</v>
      </c>
      <c r="P378" s="18" t="e">
        <v>#N/A</v>
      </c>
      <c r="Q378" s="16" t="s">
        <v>2859</v>
      </c>
      <c r="R378" s="18" t="b">
        <v>1</v>
      </c>
      <c r="S378" s="18" t="b">
        <v>1</v>
      </c>
      <c r="T378" s="12">
        <v>49525.0</v>
      </c>
      <c r="U378" s="16" t="s">
        <v>1950</v>
      </c>
      <c r="V378" s="16" t="s">
        <v>309</v>
      </c>
      <c r="W378" s="22"/>
      <c r="X378" s="22"/>
      <c r="Y378" s="16" t="s">
        <v>2860</v>
      </c>
      <c r="Z378" s="16" t="s">
        <v>5928</v>
      </c>
      <c r="AA378" s="16"/>
      <c r="AB378" s="16"/>
      <c r="AC378" s="32" t="str">
        <f>vlookup(A378,Jilian!$1:$1000,30,false)</f>
        <v/>
      </c>
      <c r="AD378" s="32" t="str">
        <f>vlookup($A378,Jilian!$1:$1000,28,false)</f>
        <v>5</v>
      </c>
      <c r="AE378" s="32" t="str">
        <f>vlookup($A378,Jilian!$1:$1000,29,false)</f>
        <v>#moms #connection</v>
      </c>
      <c r="AF378" s="32" t="str">
        <f>vlookup(I378,'IP addresss'!$2:$1000,3,false)</f>
        <v>North America</v>
      </c>
      <c r="AG378" s="32" t="str">
        <f>vlookup(I378,'IP addresss'!$2:$1000,6,false)</f>
        <v>MI</v>
      </c>
      <c r="AH378" s="32" t="str">
        <f>vlookup(I378,'IP addresss'!$2:$1000,8,false)</f>
        <v>Allendale</v>
      </c>
      <c r="AI378" s="32" t="str">
        <f>vlookup(I378,'IP addresss'!$2:$1000,10,false)</f>
        <v>42.9742012</v>
      </c>
      <c r="AJ378" s="32" t="str">
        <f>vlookup(I378,'IP addresss'!$2:$1000,11,false)</f>
        <v>-85.93109894</v>
      </c>
      <c r="AK378" s="32" t="str">
        <f>vlookup(A378,MainData_Jackie!$1:$1000,2,false)</f>
        <v>Jenn Wildey Palm</v>
      </c>
      <c r="AL378" s="32" t="str">
        <f>vlookup($A378,MainData_Jackie!$1:$1000,3,false)</f>
        <v>1422</v>
      </c>
      <c r="AM378" s="32" t="str">
        <f>vlookup($A378,MainData_Jackie!$1:$1000,4,false)</f>
        <v>228</v>
      </c>
      <c r="AN378" s="32" t="str">
        <f>vlookup($A378,MainData_Jackie!$1:$1000,5,false)</f>
        <v>52</v>
      </c>
      <c r="AO378" s="32" t="str">
        <f>vlookup($A378,MainData_Jackie!$1:$1000,6,false)</f>
        <v>1</v>
      </c>
      <c r="AP378" s="32" t="str">
        <f>vlookup($A378,MainData_Jackie!$1:$1000,7,false)</f>
        <v>4</v>
      </c>
      <c r="AQ378" s="32" t="str">
        <f>vlookup($A378,MainData_Jackie!$1:$1000,8,false)</f>
        <v>0</v>
      </c>
      <c r="AR378" s="32" t="str">
        <f>vlookup($A378,MainData_Jackie!$1:$1000,9,false)</f>
        <v>1</v>
      </c>
      <c r="AS378" s="32" t="str">
        <f>vlookup($A378,MainData_Jackie!$1:$1000,10,false)</f>
        <v>2</v>
      </c>
      <c r="AT378" s="32" t="str">
        <f>vlookup($A378,MainData_Jackie!$1:$1000,11,false)</f>
        <v>22</v>
      </c>
      <c r="AU378" s="32" t="str">
        <f>vlookup($A378,MainData_Jackie!$1:$1000,12,false)</f>
        <v>53</v>
      </c>
      <c r="AV378" s="32" t="str">
        <f>vlookup($A378,MainData_Jackie!$1:$1000,13,false)</f>
        <v>gvsu</v>
      </c>
      <c r="AW378" s="32" t="str">
        <f>vlookup($A378,MainData_Jackie!$1:$1000,14,false)</f>
        <v>edu</v>
      </c>
      <c r="AX378" s="32" t="str">
        <f>vlookup($A378,MainData_Jackie!$1:$1000,15,false)</f>
        <v>1770</v>
      </c>
      <c r="AY378" s="32" t="str">
        <f>vlookup($A378,MainData_Jackie!$1:$1000,16,false)</f>
        <v>female</v>
      </c>
      <c r="AZ378" s="32" t="str">
        <f>vlookup($A378,Ian!377:1376,2,false)</f>
        <v>#N/A</v>
      </c>
      <c r="BA378" s="32" t="str">
        <f>vlookup($A378,Ian!377:1376,3,false)</f>
        <v>#N/A</v>
      </c>
      <c r="BB378" s="32" t="str">
        <f>vlookup($A378,Ian!377:1376,4,false)</f>
        <v>#N/A</v>
      </c>
      <c r="BC378" s="32" t="str">
        <f>vlookup($A378,Ian!377:1376,5,false)</f>
        <v>#N/A</v>
      </c>
      <c r="BD378" s="32" t="str">
        <f>vlookup($A378,Ian!377:1376,6,false)</f>
        <v>#N/A</v>
      </c>
      <c r="BE378" s="32" t="str">
        <f>vlookup($A378,Ian!377:1376,7,false)</f>
        <v>#N/A</v>
      </c>
      <c r="BF378" s="32" t="str">
        <f>vlookup($A378,Ian!377:1376,8,false)</f>
        <v>#N/A</v>
      </c>
      <c r="BG378" s="32" t="str">
        <f>vlookup(A378,SentimentScore!$1:$1000,2,false)</f>
        <v>0.9926</v>
      </c>
      <c r="BH378" s="50" t="str">
        <f>vlookup(A378,'Images with Key'!$1:$1000,32)</f>
        <v>https://s3-external-1.amazonaws.com/offertabs/offer/kxdcce/large/810_5640be6e12e90-11258907_10155540934990710_7997128996410924350_n.jpg</v>
      </c>
    </row>
    <row r="379">
      <c r="A379" s="12">
        <v>272.0</v>
      </c>
      <c r="B379" s="16" t="s">
        <v>4560</v>
      </c>
      <c r="C379" s="16" t="s">
        <v>2896</v>
      </c>
      <c r="D379" s="18" t="b">
        <v>1</v>
      </c>
      <c r="E379" s="12">
        <v>8.0</v>
      </c>
      <c r="F379" s="12">
        <v>1.0</v>
      </c>
      <c r="G379" s="12">
        <v>7.0</v>
      </c>
      <c r="H379" s="20">
        <v>42311.20763888889</v>
      </c>
      <c r="I379" s="16" t="s">
        <v>2897</v>
      </c>
      <c r="J379" s="16" t="s">
        <v>2898</v>
      </c>
      <c r="K379" s="16" t="s">
        <v>2899</v>
      </c>
      <c r="L379" s="16" t="s">
        <v>532</v>
      </c>
      <c r="M379" s="12">
        <v>0.0</v>
      </c>
      <c r="N379" s="12">
        <v>0.0</v>
      </c>
      <c r="O379" s="16" t="s">
        <v>2900</v>
      </c>
      <c r="P379" s="16" t="s">
        <v>2901</v>
      </c>
      <c r="Q379" s="16" t="s">
        <v>2902</v>
      </c>
      <c r="R379" s="18" t="b">
        <v>1</v>
      </c>
      <c r="S379" s="18" t="b">
        <v>1</v>
      </c>
      <c r="T379" s="12">
        <v>48381.0</v>
      </c>
      <c r="U379" s="16" t="s">
        <v>2903</v>
      </c>
      <c r="V379" s="16" t="s">
        <v>309</v>
      </c>
      <c r="W379" s="22"/>
      <c r="X379" s="22"/>
      <c r="Y379" s="16" t="s">
        <v>2904</v>
      </c>
      <c r="Z379" s="16" t="s">
        <v>5934</v>
      </c>
      <c r="AA379" s="16"/>
      <c r="AB379" s="16"/>
      <c r="AC379" s="32" t="str">
        <f>vlookup(A379,Jilian!$1:$1000,30,false)</f>
        <v/>
      </c>
      <c r="AD379" s="32" t="str">
        <f>vlookup($A379,Jilian!$1:$1000,28,false)</f>
        <v>2</v>
      </c>
      <c r="AE379" s="32" t="str">
        <f>vlookup($A379,Jilian!$1:$1000,29,false)</f>
        <v>#fitness</v>
      </c>
      <c r="AF379" s="32" t="str">
        <f>vlookup(I379,'IP addresss'!$2:$1000,3,false)</f>
        <v>North America</v>
      </c>
      <c r="AG379" s="32" t="str">
        <f>vlookup(I379,'IP addresss'!$2:$1000,6,false)</f>
        <v>MI</v>
      </c>
      <c r="AH379" s="32" t="str">
        <f>vlookup(I379,'IP addresss'!$2:$1000,8,false)</f>
        <v>Howell</v>
      </c>
      <c r="AI379" s="32" t="str">
        <f>vlookup(I379,'IP addresss'!$2:$1000,10,false)</f>
        <v>42.69900131</v>
      </c>
      <c r="AJ379" s="32" t="str">
        <f>vlookup(I379,'IP addresss'!$2:$1000,11,false)</f>
        <v>-83.88600159</v>
      </c>
      <c r="AK379" s="32" t="str">
        <f>vlookup(A379,MainData_Jackie!$1:$1000,2,false)</f>
        <v>Bryan Wilkinson</v>
      </c>
      <c r="AL379" s="32" t="str">
        <f>vlookup($A379,MainData_Jackie!$1:$1000,3,false)</f>
        <v>782</v>
      </c>
      <c r="AM379" s="32" t="str">
        <f>vlookup($A379,MainData_Jackie!$1:$1000,4,false)</f>
        <v>125</v>
      </c>
      <c r="AN379" s="32" t="str">
        <f>vlookup($A379,MainData_Jackie!$1:$1000,5,false)</f>
        <v>27</v>
      </c>
      <c r="AO379" s="32" t="str">
        <f>vlookup($A379,MainData_Jackie!$1:$1000,6,false)</f>
        <v>1</v>
      </c>
      <c r="AP379" s="32" t="str">
        <f>vlookup($A379,MainData_Jackie!$1:$1000,7,false)</f>
        <v>1</v>
      </c>
      <c r="AQ379" s="32" t="str">
        <f>vlookup($A379,MainData_Jackie!$1:$1000,8,false)</f>
        <v>0</v>
      </c>
      <c r="AR379" s="32" t="str">
        <f>vlookup($A379,MainData_Jackie!$1:$1000,9,false)</f>
        <v>0</v>
      </c>
      <c r="AS379" s="32" t="str">
        <f>vlookup($A379,MainData_Jackie!$1:$1000,10,false)</f>
        <v>0</v>
      </c>
      <c r="AT379" s="32" t="str">
        <f>vlookup($A379,MainData_Jackie!$1:$1000,11,false)</f>
        <v>0</v>
      </c>
      <c r="AU379" s="32" t="str">
        <f>vlookup($A379,MainData_Jackie!$1:$1000,12,false)</f>
        <v>30</v>
      </c>
      <c r="AV379" s="32" t="str">
        <f>vlookup($A379,MainData_Jackie!$1:$1000,13,false)</f>
        <v>gmail</v>
      </c>
      <c r="AW379" s="32" t="str">
        <f>vlookup($A379,MainData_Jackie!$1:$1000,14,false)</f>
        <v>com</v>
      </c>
      <c r="AX379" s="32" t="str">
        <f>vlookup($A379,MainData_Jackie!$1:$1000,15,false)</f>
        <v>950</v>
      </c>
      <c r="AY379" s="32" t="str">
        <f>vlookup($A379,MainData_Jackie!$1:$1000,16,false)</f>
        <v>male</v>
      </c>
      <c r="AZ379" s="32" t="str">
        <f>vlookup($A379,Ian!378:1377,2,false)</f>
        <v>#N/A</v>
      </c>
      <c r="BA379" s="32" t="str">
        <f>vlookup($A379,Ian!378:1377,3,false)</f>
        <v>#N/A</v>
      </c>
      <c r="BB379" s="32" t="str">
        <f>vlookup($A379,Ian!378:1377,4,false)</f>
        <v>#N/A</v>
      </c>
      <c r="BC379" s="32" t="str">
        <f>vlookup($A379,Ian!378:1377,5,false)</f>
        <v>#N/A</v>
      </c>
      <c r="BD379" s="32" t="str">
        <f>vlookup($A379,Ian!378:1377,6,false)</f>
        <v>#N/A</v>
      </c>
      <c r="BE379" s="32" t="str">
        <f>vlookup($A379,Ian!378:1377,7,false)</f>
        <v>#N/A</v>
      </c>
      <c r="BF379" s="32" t="str">
        <f>vlookup($A379,Ian!378:1377,8,false)</f>
        <v>#N/A</v>
      </c>
      <c r="BG379" s="32" t="str">
        <f>vlookup(A379,SentimentScore!$1:$1000,2,false)</f>
        <v>0.883761</v>
      </c>
      <c r="BH379" s="50" t="str">
        <f>vlookup(A379,'Images with Key'!$1:$1000,32)</f>
        <v>https://s3-external-1.amazonaws.com/offertabs/offer/kxdcce/large/810_563a55486b31e-25763_409029015228_1853805_n.jpg</v>
      </c>
    </row>
    <row r="380">
      <c r="A380" s="12">
        <v>325.0</v>
      </c>
      <c r="B380" s="16" t="s">
        <v>4560</v>
      </c>
      <c r="C380" s="16" t="s">
        <v>3549</v>
      </c>
      <c r="D380" s="18" t="b">
        <v>1</v>
      </c>
      <c r="E380" s="12">
        <v>868.0</v>
      </c>
      <c r="F380" s="12">
        <v>214.0</v>
      </c>
      <c r="G380" s="12">
        <v>654.0</v>
      </c>
      <c r="H380" s="20">
        <v>42319.563888888886</v>
      </c>
      <c r="I380" s="16" t="s">
        <v>3552</v>
      </c>
      <c r="J380" s="16" t="s">
        <v>3553</v>
      </c>
      <c r="K380" s="16" t="s">
        <v>3554</v>
      </c>
      <c r="L380" s="18" t="e">
        <v>#N/A</v>
      </c>
      <c r="M380" s="18" t="e">
        <v>#N/A</v>
      </c>
      <c r="N380" s="18" t="e">
        <v>#N/A</v>
      </c>
      <c r="O380" s="18" t="e">
        <v>#N/A</v>
      </c>
      <c r="P380" s="18" t="e">
        <v>#N/A</v>
      </c>
      <c r="Q380" s="16" t="s">
        <v>3555</v>
      </c>
      <c r="R380" s="18" t="b">
        <v>1</v>
      </c>
      <c r="S380" s="18" t="b">
        <v>1</v>
      </c>
      <c r="T380" s="12">
        <v>48734.0</v>
      </c>
      <c r="U380" s="16" t="s">
        <v>2571</v>
      </c>
      <c r="V380" s="16" t="s">
        <v>309</v>
      </c>
      <c r="W380" s="22"/>
      <c r="X380" s="22"/>
      <c r="Y380" s="16" t="s">
        <v>461</v>
      </c>
      <c r="Z380" s="16" t="s">
        <v>5939</v>
      </c>
      <c r="AA380" s="16"/>
      <c r="AB380" s="16"/>
      <c r="AC380" s="32" t="str">
        <f>vlookup(A380,Jilian!$1:$1000,30,false)</f>
        <v/>
      </c>
      <c r="AD380" s="32" t="str">
        <f>vlookup($A380,Jilian!$1:$1000,28,false)</f>
        <v/>
      </c>
      <c r="AE380" s="32" t="str">
        <f>vlookup($A380,Jilian!$1:$1000,29,false)</f>
        <v/>
      </c>
      <c r="AF380" s="32" t="str">
        <f>vlookup(I380,'IP addresss'!$2:$1000,3,false)</f>
        <v>North America</v>
      </c>
      <c r="AG380" s="32" t="str">
        <f>vlookup(I380,'IP addresss'!$2:$1000,6,false)</f>
        <v>MI</v>
      </c>
      <c r="AH380" s="32" t="str">
        <f>vlookup(I380,'IP addresss'!$2:$1000,8,false)</f>
        <v>Bridgeport</v>
      </c>
      <c r="AI380" s="32" t="str">
        <f>vlookup(I380,'IP addresss'!$2:$1000,10,false)</f>
        <v>43.34989929</v>
      </c>
      <c r="AJ380" s="32" t="str">
        <f>vlookup(I380,'IP addresss'!$2:$1000,11,false)</f>
        <v>-83.85169983</v>
      </c>
      <c r="AK380" s="32" t="str">
        <f>vlookup(A380,MainData_Jackie!$1:$1000,2,false)</f>
        <v>Nancy Engel</v>
      </c>
      <c r="AL380" s="32" t="str">
        <f>vlookup($A380,MainData_Jackie!$1:$1000,3,false)</f>
        <v>3109</v>
      </c>
      <c r="AM380" s="32" t="str">
        <f>vlookup($A380,MainData_Jackie!$1:$1000,4,false)</f>
        <v>602</v>
      </c>
      <c r="AN380" s="32" t="str">
        <f>vlookup($A380,MainData_Jackie!$1:$1000,5,false)</f>
        <v>86</v>
      </c>
      <c r="AO380" s="32" t="str">
        <f>vlookup($A380,MainData_Jackie!$1:$1000,6,false)</f>
        <v>1</v>
      </c>
      <c r="AP380" s="32" t="str">
        <f>vlookup($A380,MainData_Jackie!$1:$1000,7,false)</f>
        <v>0</v>
      </c>
      <c r="AQ380" s="32" t="str">
        <f>vlookup($A380,MainData_Jackie!$1:$1000,8,false)</f>
        <v>0</v>
      </c>
      <c r="AR380" s="32" t="str">
        <f>vlookup($A380,MainData_Jackie!$1:$1000,9,false)</f>
        <v>2</v>
      </c>
      <c r="AS380" s="32" t="str">
        <f>vlookup($A380,MainData_Jackie!$1:$1000,10,false)</f>
        <v>7</v>
      </c>
      <c r="AT380" s="32" t="str">
        <f>vlookup($A380,MainData_Jackie!$1:$1000,11,false)</f>
        <v>32</v>
      </c>
      <c r="AU380" s="32" t="str">
        <f>vlookup($A380,MainData_Jackie!$1:$1000,12,false)</f>
        <v>70</v>
      </c>
      <c r="AV380" s="32" t="str">
        <f>vlookup($A380,MainData_Jackie!$1:$1000,13,false)</f>
        <v>hotmail</v>
      </c>
      <c r="AW380" s="32" t="str">
        <f>vlookup($A380,MainData_Jackie!$1:$1000,14,false)</f>
        <v>com</v>
      </c>
      <c r="AX380" s="32" t="str">
        <f>vlookup($A380,MainData_Jackie!$1:$1000,15,false)</f>
        <v>3959</v>
      </c>
      <c r="AY380" s="32" t="str">
        <f>vlookup($A380,MainData_Jackie!$1:$1000,16,false)</f>
        <v>female</v>
      </c>
      <c r="AZ380" s="32" t="str">
        <f>vlookup($A380,Ian!379:1378,2,false)</f>
        <v>#N/A</v>
      </c>
      <c r="BA380" s="32" t="str">
        <f>vlookup($A380,Ian!379:1378,3,false)</f>
        <v>#N/A</v>
      </c>
      <c r="BB380" s="32" t="str">
        <f>vlookup($A380,Ian!379:1378,4,false)</f>
        <v>#N/A</v>
      </c>
      <c r="BC380" s="32" t="str">
        <f>vlookup($A380,Ian!379:1378,5,false)</f>
        <v>#N/A</v>
      </c>
      <c r="BD380" s="32" t="str">
        <f>vlookup($A380,Ian!379:1378,6,false)</f>
        <v>#N/A</v>
      </c>
      <c r="BE380" s="32" t="str">
        <f>vlookup($A380,Ian!379:1378,7,false)</f>
        <v>#N/A</v>
      </c>
      <c r="BF380" s="32" t="str">
        <f>vlookup($A380,Ian!379:1378,8,false)</f>
        <v>#N/A</v>
      </c>
      <c r="BG380" s="32" t="str">
        <f>vlookup(A380,SentimentScore!$1:$1000,2,false)</f>
        <v>1</v>
      </c>
      <c r="BH380" s="50" t="str">
        <f>vlookup(A380,'Images with Key'!$1:$1000,32)</f>
        <v>https://s3-external-1.amazonaws.com/offertabs/offer/kxdcce/large/810_56461b24aa8ec-merit_header_logo.jpg</v>
      </c>
    </row>
    <row r="381">
      <c r="A381" s="12">
        <v>330.0</v>
      </c>
      <c r="B381" s="16" t="s">
        <v>4560</v>
      </c>
      <c r="C381" s="16" t="s">
        <v>3628</v>
      </c>
      <c r="D381" s="18" t="b">
        <v>1</v>
      </c>
      <c r="E381" s="12">
        <v>67.0</v>
      </c>
      <c r="F381" s="12">
        <v>8.0</v>
      </c>
      <c r="G381" s="12">
        <v>59.0</v>
      </c>
      <c r="H381" s="20">
        <v>42312.88888888889</v>
      </c>
      <c r="I381" s="16" t="s">
        <v>3630</v>
      </c>
      <c r="J381" s="16" t="s">
        <v>3631</v>
      </c>
      <c r="K381" s="16" t="s">
        <v>3632</v>
      </c>
      <c r="L381" s="18" t="e">
        <v>#N/A</v>
      </c>
      <c r="M381" s="18" t="e">
        <v>#N/A</v>
      </c>
      <c r="N381" s="18" t="e">
        <v>#N/A</v>
      </c>
      <c r="O381" s="18" t="e">
        <v>#N/A</v>
      </c>
      <c r="P381" s="18" t="e">
        <v>#N/A</v>
      </c>
      <c r="Q381" s="16" t="s">
        <v>3633</v>
      </c>
      <c r="R381" s="18" t="b">
        <v>1</v>
      </c>
      <c r="S381" s="18" t="b">
        <v>1</v>
      </c>
      <c r="T381" s="12">
        <v>48343.0</v>
      </c>
      <c r="U381" s="16" t="s">
        <v>3635</v>
      </c>
      <c r="V381" s="16" t="s">
        <v>309</v>
      </c>
      <c r="W381" s="51">
        <v>674109.0</v>
      </c>
      <c r="X381" s="51">
        <v>692951.0</v>
      </c>
      <c r="Y381" s="16" t="s">
        <v>2849</v>
      </c>
      <c r="Z381" s="16" t="s">
        <v>5943</v>
      </c>
      <c r="AA381" s="16"/>
      <c r="AB381" s="16"/>
      <c r="AC381" s="32" t="str">
        <f>vlookup(A381,Jilian!$1:$1000,30,false)</f>
        <v/>
      </c>
      <c r="AD381" s="32" t="str">
        <f>vlookup($A381,Jilian!$1:$1000,28,false)</f>
        <v>4</v>
      </c>
      <c r="AE381" s="32" t="str">
        <f>vlookup($A381,Jilian!$1:$1000,29,false)</f>
        <v>#poverty #children #education</v>
      </c>
      <c r="AF381" s="32" t="str">
        <f>vlookup(I381,'IP addresss'!$2:$1000,3,false)</f>
        <v>North America</v>
      </c>
      <c r="AG381" s="32" t="str">
        <f>vlookup(I381,'IP addresss'!$2:$1000,6,false)</f>
        <v>MI</v>
      </c>
      <c r="AH381" s="32" t="str">
        <f>vlookup(I381,'IP addresss'!$2:$1000,8,false)</f>
        <v>Troy</v>
      </c>
      <c r="AI381" s="32" t="str">
        <f>vlookup(I381,'IP addresss'!$2:$1000,10,false)</f>
        <v>42.55630112</v>
      </c>
      <c r="AJ381" s="32" t="str">
        <f>vlookup(I381,'IP addresss'!$2:$1000,11,false)</f>
        <v>-83.17690277</v>
      </c>
      <c r="AK381" s="32" t="str">
        <f>vlookup(A381,MainData_Jackie!$1:$1000,2,false)</f>
        <v>Anne VanHeukelom</v>
      </c>
      <c r="AL381" s="32" t="str">
        <f>vlookup($A381,MainData_Jackie!$1:$1000,3,false)</f>
        <v>2108</v>
      </c>
      <c r="AM381" s="32" t="str">
        <f>vlookup($A381,MainData_Jackie!$1:$1000,4,false)</f>
        <v>325</v>
      </c>
      <c r="AN381" s="32" t="str">
        <f>vlookup($A381,MainData_Jackie!$1:$1000,5,false)</f>
        <v>89</v>
      </c>
      <c r="AO381" s="32" t="str">
        <f>vlookup($A381,MainData_Jackie!$1:$1000,6,false)</f>
        <v>0</v>
      </c>
      <c r="AP381" s="32" t="str">
        <f>vlookup($A381,MainData_Jackie!$1:$1000,7,false)</f>
        <v>0</v>
      </c>
      <c r="AQ381" s="32" t="str">
        <f>vlookup($A381,MainData_Jackie!$1:$1000,8,false)</f>
        <v>0</v>
      </c>
      <c r="AR381" s="32" t="str">
        <f>vlookup($A381,MainData_Jackie!$1:$1000,9,false)</f>
        <v>1</v>
      </c>
      <c r="AS381" s="32" t="str">
        <f>vlookup($A381,MainData_Jackie!$1:$1000,10,false)</f>
        <v>0</v>
      </c>
      <c r="AT381" s="32" t="str">
        <f>vlookup($A381,MainData_Jackie!$1:$1000,11,false)</f>
        <v>18</v>
      </c>
      <c r="AU381" s="32" t="str">
        <f>vlookup($A381,MainData_Jackie!$1:$1000,12,false)</f>
        <v>69</v>
      </c>
      <c r="AV381" s="32" t="str">
        <f>vlookup($A381,MainData_Jackie!$1:$1000,13,false)</f>
        <v>yahoo</v>
      </c>
      <c r="AW381" s="32" t="str">
        <f>vlookup($A381,MainData_Jackie!$1:$1000,14,false)</f>
        <v>com</v>
      </c>
      <c r="AX381" s="32" t="str">
        <f>vlookup($A381,MainData_Jackie!$1:$1000,15,false)</f>
        <v>2848</v>
      </c>
      <c r="AY381" s="32" t="str">
        <f>vlookup($A381,MainData_Jackie!$1:$1000,16,false)</f>
        <v>female</v>
      </c>
      <c r="AZ381" s="32" t="str">
        <f>vlookup($A381,Ian!380:1379,2,false)</f>
        <v>#N/A</v>
      </c>
      <c r="BA381" s="32" t="str">
        <f>vlookup($A381,Ian!380:1379,3,false)</f>
        <v>#N/A</v>
      </c>
      <c r="BB381" s="32" t="str">
        <f>vlookup($A381,Ian!380:1379,4,false)</f>
        <v>#N/A</v>
      </c>
      <c r="BC381" s="32" t="str">
        <f>vlookup($A381,Ian!380:1379,5,false)</f>
        <v>#N/A</v>
      </c>
      <c r="BD381" s="32" t="str">
        <f>vlookup($A381,Ian!380:1379,6,false)</f>
        <v>#N/A</v>
      </c>
      <c r="BE381" s="32" t="str">
        <f>vlookup($A381,Ian!380:1379,7,false)</f>
        <v>#N/A</v>
      </c>
      <c r="BF381" s="32" t="str">
        <f>vlookup($A381,Ian!380:1379,8,false)</f>
        <v>#N/A</v>
      </c>
      <c r="BG381" s="32" t="str">
        <f>vlookup(A381,SentimentScore!$1:$1000,2,false)</f>
        <v>1</v>
      </c>
      <c r="BH381" s="32" t="str">
        <f>vlookup(A381,'Images with Key'!$1:$1000,32)</f>
        <v/>
      </c>
    </row>
    <row r="382">
      <c r="A382" s="12">
        <v>380.0</v>
      </c>
      <c r="B382" s="16" t="s">
        <v>4560</v>
      </c>
      <c r="C382" s="16" t="s">
        <v>4195</v>
      </c>
      <c r="D382" s="18" t="b">
        <v>1</v>
      </c>
      <c r="E382" s="12">
        <v>2.0</v>
      </c>
      <c r="F382" s="12">
        <v>0.0</v>
      </c>
      <c r="G382" s="12">
        <v>2.0</v>
      </c>
      <c r="H382" s="20">
        <v>42324.68819444445</v>
      </c>
      <c r="I382" s="16" t="s">
        <v>4196</v>
      </c>
      <c r="J382" s="16" t="s">
        <v>4197</v>
      </c>
      <c r="K382" s="16" t="s">
        <v>4198</v>
      </c>
      <c r="L382" s="18" t="e">
        <v>#N/A</v>
      </c>
      <c r="M382" s="18" t="e">
        <v>#N/A</v>
      </c>
      <c r="N382" s="18" t="e">
        <v>#N/A</v>
      </c>
      <c r="O382" s="18" t="e">
        <v>#N/A</v>
      </c>
      <c r="P382" s="18" t="e">
        <v>#N/A</v>
      </c>
      <c r="Q382" s="16" t="s">
        <v>4200</v>
      </c>
      <c r="R382" s="18" t="b">
        <v>1</v>
      </c>
      <c r="S382" s="18" t="b">
        <v>1</v>
      </c>
      <c r="T382" s="12">
        <v>49808.0</v>
      </c>
      <c r="U382" s="16" t="s">
        <v>4201</v>
      </c>
      <c r="V382" s="16" t="s">
        <v>309</v>
      </c>
      <c r="W382" s="22"/>
      <c r="X382" s="22"/>
      <c r="Y382" s="16" t="s">
        <v>4202</v>
      </c>
      <c r="Z382" s="16" t="s">
        <v>5949</v>
      </c>
      <c r="AA382" s="16"/>
      <c r="AB382" s="16"/>
      <c r="AC382" s="32" t="str">
        <f>vlookup(A382,Jilian!$1:$1000,30,false)</f>
        <v/>
      </c>
      <c r="AD382" s="32" t="str">
        <f>vlookup($A382,Jilian!$1:$1000,28,false)</f>
        <v/>
      </c>
      <c r="AE382" s="32" t="str">
        <f>vlookup($A382,Jilian!$1:$1000,29,false)</f>
        <v/>
      </c>
      <c r="AF382" s="32" t="str">
        <f>vlookup(I382,'IP addresss'!$2:$1000,3,false)</f>
        <v>North America</v>
      </c>
      <c r="AG382" s="32" t="str">
        <f>vlookup(I382,'IP addresss'!$2:$1000,6,false)</f>
        <v>IL</v>
      </c>
      <c r="AH382" s="32" t="str">
        <f>vlookup(I382,'IP addresss'!$2:$1000,8,false)</f>
        <v>Arlington Heights</v>
      </c>
      <c r="AI382" s="32" t="str">
        <f>vlookup(I382,'IP addresss'!$2:$1000,10,false)</f>
        <v>42.08840179</v>
      </c>
      <c r="AJ382" s="32" t="str">
        <f>vlookup(I382,'IP addresss'!$2:$1000,11,false)</f>
        <v>-87.98059845</v>
      </c>
      <c r="AK382" s="32" t="str">
        <f>vlookup(A382,MainData_Jackie!$1:$1000,2,false)</f>
        <v>Jennifer Hughes</v>
      </c>
      <c r="AL382" s="32" t="str">
        <f>vlookup($A382,MainData_Jackie!$1:$1000,3,false)</f>
        <v>4752</v>
      </c>
      <c r="AM382" s="32" t="str">
        <f>vlookup($A382,MainData_Jackie!$1:$1000,4,false)</f>
        <v>835</v>
      </c>
      <c r="AN382" s="32" t="str">
        <f>vlookup($A382,MainData_Jackie!$1:$1000,5,false)</f>
        <v>146</v>
      </c>
      <c r="AO382" s="32" t="str">
        <f>vlookup($A382,MainData_Jackie!$1:$1000,6,false)</f>
        <v>1</v>
      </c>
      <c r="AP382" s="32" t="str">
        <f>vlookup($A382,MainData_Jackie!$1:$1000,7,false)</f>
        <v>0</v>
      </c>
      <c r="AQ382" s="32" t="str">
        <f>vlookup($A382,MainData_Jackie!$1:$1000,8,false)</f>
        <v>0</v>
      </c>
      <c r="AR382" s="32" t="str">
        <f>vlookup($A382,MainData_Jackie!$1:$1000,9,false)</f>
        <v>0</v>
      </c>
      <c r="AS382" s="32" t="str">
        <f>vlookup($A382,MainData_Jackie!$1:$1000,10,false)</f>
        <v>1</v>
      </c>
      <c r="AT382" s="32" t="str">
        <f>vlookup($A382,MainData_Jackie!$1:$1000,11,false)</f>
        <v>10</v>
      </c>
      <c r="AU382" s="32" t="str">
        <f>vlookup($A382,MainData_Jackie!$1:$1000,12,false)</f>
        <v>100</v>
      </c>
      <c r="AV382" s="32" t="str">
        <f>vlookup($A382,MainData_Jackie!$1:$1000,13,false)</f>
        <v>hotmail</v>
      </c>
      <c r="AW382" s="32" t="str">
        <f>vlookup($A382,MainData_Jackie!$1:$1000,14,false)</f>
        <v>com</v>
      </c>
      <c r="AX382" s="32" t="str">
        <f>vlookup($A382,MainData_Jackie!$1:$1000,15,false)</f>
        <v>6387</v>
      </c>
      <c r="AY382" s="32" t="str">
        <f>vlookup($A382,MainData_Jackie!$1:$1000,16,false)</f>
        <v>female</v>
      </c>
      <c r="AZ382" s="32" t="str">
        <f>vlookup($A382,Ian!381:1380,2,false)</f>
        <v>#N/A</v>
      </c>
      <c r="BA382" s="32" t="str">
        <f>vlookup($A382,Ian!381:1380,3,false)</f>
        <v>#N/A</v>
      </c>
      <c r="BB382" s="32" t="str">
        <f>vlookup($A382,Ian!381:1380,4,false)</f>
        <v>#N/A</v>
      </c>
      <c r="BC382" s="32" t="str">
        <f>vlookup($A382,Ian!381:1380,5,false)</f>
        <v>#N/A</v>
      </c>
      <c r="BD382" s="32" t="str">
        <f>vlookup($A382,Ian!381:1380,6,false)</f>
        <v>#N/A</v>
      </c>
      <c r="BE382" s="32" t="str">
        <f>vlookup($A382,Ian!381:1380,7,false)</f>
        <v>#N/A</v>
      </c>
      <c r="BF382" s="32" t="str">
        <f>vlookup($A382,Ian!381:1380,8,false)</f>
        <v>#N/A</v>
      </c>
      <c r="BG382" s="32" t="str">
        <f>vlookup(A382,SentimentScore!$1:$1000,2,false)</f>
        <v>#N/A</v>
      </c>
      <c r="BH382" s="50" t="str">
        <f>vlookup(A382,'Images with Key'!$1:$1000,32)</f>
        <v>https://s3-external-1.amazonaws.com/offertabs/offer/kxdcce/large/810_564cce8407cf8-Timms_HenryCrop.jpg</v>
      </c>
    </row>
    <row r="383">
      <c r="A383" s="12">
        <v>413.0</v>
      </c>
      <c r="B383" s="16" t="s">
        <v>4560</v>
      </c>
      <c r="C383" s="16" t="s">
        <v>4576</v>
      </c>
      <c r="D383" s="18" t="b">
        <v>1</v>
      </c>
      <c r="E383" s="12">
        <v>0.0</v>
      </c>
      <c r="F383" s="12">
        <v>0.0</v>
      </c>
      <c r="G383" s="12">
        <v>0.0</v>
      </c>
      <c r="H383" s="20">
        <v>42310.35555555556</v>
      </c>
      <c r="I383" s="16" t="s">
        <v>4577</v>
      </c>
      <c r="J383" s="16" t="s">
        <v>4578</v>
      </c>
      <c r="K383" s="16" t="s">
        <v>4579</v>
      </c>
      <c r="L383" s="18" t="e">
        <v>#N/A</v>
      </c>
      <c r="M383" s="18" t="e">
        <v>#N/A</v>
      </c>
      <c r="N383" s="18" t="e">
        <v>#N/A</v>
      </c>
      <c r="O383" s="18" t="e">
        <v>#N/A</v>
      </c>
      <c r="P383" s="18" t="e">
        <v>#N/A</v>
      </c>
      <c r="Q383" s="16" t="s">
        <v>4580</v>
      </c>
      <c r="R383" s="18" t="b">
        <v>1</v>
      </c>
      <c r="S383" s="18" t="b">
        <v>1</v>
      </c>
      <c r="T383" s="12">
        <v>48213.0</v>
      </c>
      <c r="U383" s="16" t="s">
        <v>4581</v>
      </c>
      <c r="V383" s="16" t="s">
        <v>309</v>
      </c>
      <c r="W383" s="51">
        <v>111771.0</v>
      </c>
      <c r="X383" s="51">
        <v>105690.0</v>
      </c>
      <c r="Y383" s="16" t="s">
        <v>4582</v>
      </c>
      <c r="Z383" s="16" t="s">
        <v>5951</v>
      </c>
      <c r="AA383" s="16"/>
      <c r="AB383" s="16"/>
      <c r="AC383" s="32" t="str">
        <f>vlookup(A383,Jilian!$1:$1000,30,false)</f>
        <v/>
      </c>
      <c r="AD383" s="32" t="str">
        <f>vlookup($A383,Jilian!$1:$1000,28,false)</f>
        <v>6</v>
      </c>
      <c r="AE383" s="32" t="str">
        <f>vlookup($A383,Jilian!$1:$1000,29,false)</f>
        <v/>
      </c>
      <c r="AF383" s="32" t="str">
        <f>vlookup(I383,'IP addresss'!$2:$1000,3,false)</f>
        <v>North America</v>
      </c>
      <c r="AG383" s="32" t="str">
        <f>vlookup(I383,'IP addresss'!$2:$1000,6,false)</f>
        <v>MI</v>
      </c>
      <c r="AH383" s="32" t="str">
        <f>vlookup(I383,'IP addresss'!$2:$1000,8,false)</f>
        <v>Detroit</v>
      </c>
      <c r="AI383" s="32" t="str">
        <f>vlookup(I383,'IP addresss'!$2:$1000,10,false)</f>
        <v>42.42570114</v>
      </c>
      <c r="AJ383" s="32" t="str">
        <f>vlookup(I383,'IP addresss'!$2:$1000,11,false)</f>
        <v>-83.04370117</v>
      </c>
      <c r="AK383" s="32" t="str">
        <f>vlookup(A383,MainData_Jackie!$1:$1000,2,false)</f>
        <v>Cathy P Russell</v>
      </c>
      <c r="AL383" s="32" t="str">
        <f>vlookup($A383,MainData_Jackie!$1:$1000,3,false)</f>
        <v>1087</v>
      </c>
      <c r="AM383" s="32" t="str">
        <f>vlookup($A383,MainData_Jackie!$1:$1000,4,false)</f>
        <v>169</v>
      </c>
      <c r="AN383" s="32" t="str">
        <f>vlookup($A383,MainData_Jackie!$1:$1000,5,false)</f>
        <v>26</v>
      </c>
      <c r="AO383" s="32" t="str">
        <f>vlookup($A383,MainData_Jackie!$1:$1000,6,false)</f>
        <v>1</v>
      </c>
      <c r="AP383" s="32" t="str">
        <f>vlookup($A383,MainData_Jackie!$1:$1000,7,false)</f>
        <v>1</v>
      </c>
      <c r="AQ383" s="32" t="str">
        <f>vlookup($A383,MainData_Jackie!$1:$1000,8,false)</f>
        <v>0</v>
      </c>
      <c r="AR383" s="32" t="str">
        <f>vlookup($A383,MainData_Jackie!$1:$1000,9,false)</f>
        <v>0</v>
      </c>
      <c r="AS383" s="32" t="str">
        <f>vlookup($A383,MainData_Jackie!$1:$1000,10,false)</f>
        <v>0</v>
      </c>
      <c r="AT383" s="32" t="str">
        <f>vlookup($A383,MainData_Jackie!$1:$1000,11,false)</f>
        <v>4</v>
      </c>
      <c r="AU383" s="32" t="str">
        <f>vlookup($A383,MainData_Jackie!$1:$1000,12,false)</f>
        <v>46</v>
      </c>
      <c r="AV383" s="32" t="str">
        <f>vlookup($A383,MainData_Jackie!$1:$1000,13,false)</f>
        <v>gmail</v>
      </c>
      <c r="AW383" s="32" t="str">
        <f>vlookup($A383,MainData_Jackie!$1:$1000,14,false)</f>
        <v>com</v>
      </c>
      <c r="AX383" s="32" t="str">
        <f>vlookup($A383,MainData_Jackie!$1:$1000,15,false)</f>
        <v>1372</v>
      </c>
      <c r="AY383" s="32" t="str">
        <f>vlookup($A383,MainData_Jackie!$1:$1000,16,false)</f>
        <v>female</v>
      </c>
      <c r="AZ383" s="32" t="str">
        <f>vlookup($A383,Ian!382:1381,2,false)</f>
        <v/>
      </c>
      <c r="BA383" s="32" t="str">
        <f>vlookup($A383,Ian!382:1381,3,false)</f>
        <v/>
      </c>
      <c r="BB383" s="32" t="str">
        <f>vlookup($A383,Ian!382:1381,4,false)</f>
        <v/>
      </c>
      <c r="BC383" s="32" t="str">
        <f>vlookup($A383,Ian!382:1381,5,false)</f>
        <v/>
      </c>
      <c r="BD383" s="32" t="str">
        <f>vlookup($A383,Ian!382:1381,6,false)</f>
        <v/>
      </c>
      <c r="BE383" s="32" t="str">
        <f>vlookup($A383,Ian!382:1381,7,false)</f>
        <v/>
      </c>
      <c r="BF383" s="32" t="str">
        <f>vlookup($A383,Ian!382:1381,8,false)</f>
        <v/>
      </c>
      <c r="BG383" s="32" t="str">
        <f>vlookup(A383,SentimentScore!$1:$1000,2,false)</f>
        <v>0.957231</v>
      </c>
      <c r="BH383" s="32" t="str">
        <f>vlookup(A383,'Images with Key'!$1:$1000,32)</f>
        <v/>
      </c>
    </row>
    <row r="384">
      <c r="A384" s="12">
        <v>433.0</v>
      </c>
      <c r="B384" s="16" t="s">
        <v>4560</v>
      </c>
      <c r="C384" s="16" t="s">
        <v>4799</v>
      </c>
      <c r="D384" s="18" t="b">
        <v>1</v>
      </c>
      <c r="E384" s="12">
        <v>274.0</v>
      </c>
      <c r="F384" s="12">
        <v>107.0</v>
      </c>
      <c r="G384" s="12">
        <v>167.0</v>
      </c>
      <c r="H384" s="20">
        <v>42317.5375</v>
      </c>
      <c r="I384" s="16" t="s">
        <v>4804</v>
      </c>
      <c r="J384" s="16" t="s">
        <v>4805</v>
      </c>
      <c r="K384" s="16" t="s">
        <v>4806</v>
      </c>
      <c r="L384" s="18" t="e">
        <v>#N/A</v>
      </c>
      <c r="M384" s="18" t="e">
        <v>#N/A</v>
      </c>
      <c r="N384" s="18" t="e">
        <v>#N/A</v>
      </c>
      <c r="O384" s="18" t="e">
        <v>#N/A</v>
      </c>
      <c r="P384" s="18" t="e">
        <v>#N/A</v>
      </c>
      <c r="Q384" s="16" t="s">
        <v>4807</v>
      </c>
      <c r="R384" s="18" t="b">
        <v>1</v>
      </c>
      <c r="S384" s="18" t="b">
        <v>1</v>
      </c>
      <c r="T384" s="12">
        <v>48203.0</v>
      </c>
      <c r="U384" s="16" t="s">
        <v>4581</v>
      </c>
      <c r="V384" s="16" t="s">
        <v>309</v>
      </c>
      <c r="W384" s="51">
        <v>1149502.0</v>
      </c>
      <c r="X384" s="51">
        <v>1126027.0</v>
      </c>
      <c r="Y384" s="16" t="s">
        <v>4810</v>
      </c>
      <c r="Z384" s="16" t="s">
        <v>5955</v>
      </c>
      <c r="AA384" s="16"/>
      <c r="AB384" s="16"/>
      <c r="AC384" s="32" t="str">
        <f>vlookup(A384,Jilian!$1:$1000,30,false)</f>
        <v/>
      </c>
      <c r="AD384" s="32" t="str">
        <f>vlookup($A384,Jilian!$1:$1000,28,false)</f>
        <v>2</v>
      </c>
      <c r="AE384" s="32" t="str">
        <f>vlookup($A384,Jilian!$1:$1000,29,false)</f>
        <v>#children #education</v>
      </c>
      <c r="AF384" s="32" t="str">
        <f>vlookup(I384,'IP addresss'!$2:$1000,3,false)</f>
        <v>North America</v>
      </c>
      <c r="AG384" s="32" t="str">
        <f>vlookup(I384,'IP addresss'!$2:$1000,6,false)</f>
        <v>MI</v>
      </c>
      <c r="AH384" s="32" t="str">
        <f>vlookup(I384,'IP addresss'!$2:$1000,8,false)</f>
        <v>Detroit</v>
      </c>
      <c r="AI384" s="32" t="str">
        <f>vlookup(I384,'IP addresss'!$2:$1000,10,false)</f>
        <v>42.42570114</v>
      </c>
      <c r="AJ384" s="32" t="str">
        <f>vlookup(I384,'IP addresss'!$2:$1000,11,false)</f>
        <v>-83.04370117</v>
      </c>
      <c r="AK384" s="32" t="str">
        <f>vlookup(A384,MainData_Jackie!$1:$1000,2,false)</f>
        <v>Freddie J Smith</v>
      </c>
      <c r="AL384" s="32" t="str">
        <f>vlookup($A384,MainData_Jackie!$1:$1000,3,false)</f>
        <v>1950</v>
      </c>
      <c r="AM384" s="32" t="str">
        <f>vlookup($A384,MainData_Jackie!$1:$1000,4,false)</f>
        <v>301</v>
      </c>
      <c r="AN384" s="32" t="str">
        <f>vlookup($A384,MainData_Jackie!$1:$1000,5,false)</f>
        <v>65</v>
      </c>
      <c r="AO384" s="32" t="str">
        <f>vlookup($A384,MainData_Jackie!$1:$1000,6,false)</f>
        <v>1</v>
      </c>
      <c r="AP384" s="32" t="str">
        <f>vlookup($A384,MainData_Jackie!$1:$1000,7,false)</f>
        <v>0</v>
      </c>
      <c r="AQ384" s="32" t="str">
        <f>vlookup($A384,MainData_Jackie!$1:$1000,8,false)</f>
        <v>0</v>
      </c>
      <c r="AR384" s="32" t="str">
        <f>vlookup($A384,MainData_Jackie!$1:$1000,9,false)</f>
        <v>0</v>
      </c>
      <c r="AS384" s="32" t="str">
        <f>vlookup($A384,MainData_Jackie!$1:$1000,10,false)</f>
        <v>2</v>
      </c>
      <c r="AT384" s="32" t="str">
        <f>vlookup($A384,MainData_Jackie!$1:$1000,11,false)</f>
        <v>0</v>
      </c>
      <c r="AU384" s="32" t="str">
        <f>vlookup($A384,MainData_Jackie!$1:$1000,12,false)</f>
        <v>49</v>
      </c>
      <c r="AV384" s="32" t="str">
        <f>vlookup($A384,MainData_Jackie!$1:$1000,13,false)</f>
        <v>theyouthconnection</v>
      </c>
      <c r="AW384" s="32" t="str">
        <f>vlookup($A384,MainData_Jackie!$1:$1000,14,false)</f>
        <v>org</v>
      </c>
      <c r="AX384" s="32" t="str">
        <f>vlookup($A384,MainData_Jackie!$1:$1000,15,false)</f>
        <v>2594</v>
      </c>
      <c r="AY384" s="32" t="str">
        <f>vlookup($A384,MainData_Jackie!$1:$1000,16,false)</f>
        <v>male</v>
      </c>
      <c r="AZ384" s="32" t="str">
        <f>vlookup($A384,Ian!383:1382,2,false)</f>
        <v/>
      </c>
      <c r="BA384" s="32" t="str">
        <f>vlookup($A384,Ian!383:1382,3,false)</f>
        <v/>
      </c>
      <c r="BB384" s="32" t="str">
        <f>vlookup($A384,Ian!383:1382,4,false)</f>
        <v/>
      </c>
      <c r="BC384" s="32" t="str">
        <f>vlookup($A384,Ian!383:1382,5,false)</f>
        <v/>
      </c>
      <c r="BD384" s="32" t="str">
        <f>vlookup($A384,Ian!383:1382,6,false)</f>
        <v/>
      </c>
      <c r="BE384" s="32" t="str">
        <f>vlookup($A384,Ian!383:1382,7,false)</f>
        <v/>
      </c>
      <c r="BF384" s="32" t="str">
        <f>vlookup($A384,Ian!383:1382,8,false)</f>
        <v/>
      </c>
      <c r="BG384" s="32" t="str">
        <f>vlookup(A384,SentimentScore!$1:$1000,2,false)</f>
        <v>0.999997</v>
      </c>
      <c r="BH384" s="50" t="str">
        <f>vlookup(A384,'Images with Key'!$1:$1000,32)</f>
        <v>https://s3-external-1.amazonaws.com/offertabs/offer/kxdcce/large/810_5642cae908610-trd-logo-medium.jpg</v>
      </c>
    </row>
    <row r="385">
      <c r="A385" s="12">
        <v>491.0</v>
      </c>
      <c r="B385" s="16" t="s">
        <v>4560</v>
      </c>
      <c r="C385" s="16" t="s">
        <v>5434</v>
      </c>
      <c r="D385" s="18" t="b">
        <v>0</v>
      </c>
      <c r="E385" s="12">
        <v>8.0</v>
      </c>
      <c r="F385" s="12">
        <v>2.0</v>
      </c>
      <c r="G385" s="12">
        <v>6.0</v>
      </c>
      <c r="H385" s="20">
        <v>42314.92013888889</v>
      </c>
      <c r="I385" s="16" t="s">
        <v>5436</v>
      </c>
      <c r="J385" s="16" t="s">
        <v>5437</v>
      </c>
      <c r="K385" s="16" t="s">
        <v>5438</v>
      </c>
      <c r="L385" s="18" t="e">
        <v>#N/A</v>
      </c>
      <c r="M385" s="18" t="e">
        <v>#N/A</v>
      </c>
      <c r="N385" s="18" t="e">
        <v>#N/A</v>
      </c>
      <c r="O385" s="18" t="e">
        <v>#N/A</v>
      </c>
      <c r="P385" s="18" t="e">
        <v>#N/A</v>
      </c>
      <c r="Q385" s="16" t="s">
        <v>5439</v>
      </c>
      <c r="R385" s="18" t="b">
        <v>1</v>
      </c>
      <c r="S385" s="18" t="b">
        <v>0</v>
      </c>
      <c r="T385" s="12">
        <v>49506.0</v>
      </c>
      <c r="U385" s="16" t="s">
        <v>1950</v>
      </c>
      <c r="V385" s="16" t="s">
        <v>309</v>
      </c>
      <c r="W385" s="22"/>
      <c r="X385" s="22"/>
      <c r="Y385" s="22"/>
      <c r="Z385" s="16" t="s">
        <v>5958</v>
      </c>
      <c r="AA385" s="16"/>
      <c r="AB385" s="16"/>
      <c r="AC385" s="32" t="str">
        <f>vlookup(A385,Jilian!$1:$1000,30,false)</f>
        <v/>
      </c>
      <c r="AD385" s="32" t="str">
        <f>vlookup($A385,Jilian!$1:$1000,28,false)</f>
        <v>2</v>
      </c>
      <c r="AE385" s="32" t="str">
        <f>vlookup($A385,Jilian!$1:$1000,29,false)</f>
        <v>#fulfullment #incohesive</v>
      </c>
      <c r="AF385" s="32" t="str">
        <f>vlookup(I385,'IP addresss'!$2:$1000,3,false)</f>
        <v>Asia</v>
      </c>
      <c r="AG385" s="32" t="str">
        <f>vlookup(I385,'IP addresss'!$2:$1000,6,false)</f>
        <v>0</v>
      </c>
      <c r="AH385" s="32" t="str">
        <f>vlookup(I385,'IP addresss'!$2:$1000,8,false)</f>
        <v>Makati City</v>
      </c>
      <c r="AI385" s="32" t="str">
        <f>vlookup(I385,'IP addresss'!$2:$1000,10,false)</f>
        <v>14.55010033</v>
      </c>
      <c r="AJ385" s="32" t="str">
        <f>vlookup(I385,'IP addresss'!$2:$1000,11,false)</f>
        <v>121.0360031</v>
      </c>
      <c r="AK385" s="32" t="str">
        <f>vlookup(A385,MainData_Jackie!$1:$1000,2,false)</f>
        <v>Julie Gonzales</v>
      </c>
      <c r="AL385" s="32" t="str">
        <f>vlookup($A385,MainData_Jackie!$1:$1000,3,false)</f>
        <v>699</v>
      </c>
      <c r="AM385" s="32" t="str">
        <f>vlookup($A385,MainData_Jackie!$1:$1000,4,false)</f>
        <v>118</v>
      </c>
      <c r="AN385" s="32" t="str">
        <f>vlookup($A385,MainData_Jackie!$1:$1000,5,false)</f>
        <v>22</v>
      </c>
      <c r="AO385" s="32" t="str">
        <f>vlookup($A385,MainData_Jackie!$1:$1000,6,false)</f>
        <v>0</v>
      </c>
      <c r="AP385" s="32" t="str">
        <f>vlookup($A385,MainData_Jackie!$1:$1000,7,false)</f>
        <v>0</v>
      </c>
      <c r="AQ385" s="32" t="str">
        <f>vlookup($A385,MainData_Jackie!$1:$1000,8,false)</f>
        <v>0</v>
      </c>
      <c r="AR385" s="32" t="str">
        <f>vlookup($A385,MainData_Jackie!$1:$1000,9,false)</f>
        <v>0</v>
      </c>
      <c r="AS385" s="32" t="str">
        <f>vlookup($A385,MainData_Jackie!$1:$1000,10,false)</f>
        <v>0</v>
      </c>
      <c r="AT385" s="32" t="str">
        <f>vlookup($A385,MainData_Jackie!$1:$1000,11,false)</f>
        <v>3</v>
      </c>
      <c r="AU385" s="32" t="str">
        <f>vlookup($A385,MainData_Jackie!$1:$1000,12,false)</f>
        <v>21</v>
      </c>
      <c r="AV385" s="32" t="str">
        <f>vlookup($A385,MainData_Jackie!$1:$1000,13,false)</f>
        <v>gmail</v>
      </c>
      <c r="AW385" s="32" t="str">
        <f>vlookup($A385,MainData_Jackie!$1:$1000,14,false)</f>
        <v>com</v>
      </c>
      <c r="AX385" s="32" t="str">
        <f>vlookup($A385,MainData_Jackie!$1:$1000,15,false)</f>
        <v>940</v>
      </c>
      <c r="AY385" s="32" t="str">
        <f>vlookup($A385,MainData_Jackie!$1:$1000,16,false)</f>
        <v>female</v>
      </c>
      <c r="AZ385" s="32" t="str">
        <f>vlookup($A385,Ian!384:1383,2,false)</f>
        <v/>
      </c>
      <c r="BA385" s="32" t="str">
        <f>vlookup($A385,Ian!384:1383,3,false)</f>
        <v/>
      </c>
      <c r="BB385" s="32" t="str">
        <f>vlookup($A385,Ian!384:1383,4,false)</f>
        <v/>
      </c>
      <c r="BC385" s="32" t="str">
        <f>vlookup($A385,Ian!384:1383,5,false)</f>
        <v/>
      </c>
      <c r="BD385" s="32" t="str">
        <f>vlookup($A385,Ian!384:1383,6,false)</f>
        <v/>
      </c>
      <c r="BE385" s="32" t="str">
        <f>vlookup($A385,Ian!384:1383,7,false)</f>
        <v/>
      </c>
      <c r="BF385" s="32" t="str">
        <f>vlookup($A385,Ian!384:1383,8,false)</f>
        <v/>
      </c>
      <c r="BG385" s="32" t="str">
        <f>vlookup(A385,SentimentScore!$1:$1000,2,false)</f>
        <v>0.074621</v>
      </c>
      <c r="BH385" s="50" t="str">
        <f>vlookup(A385,'Images with Key'!$1:$1000,32)</f>
        <v>https://s3-external-1.amazonaws.com/offertabs/offer/kxdcce/large/810_edited_564237b0b03ed-image.jpg</v>
      </c>
    </row>
    <row r="386">
      <c r="A386" s="12">
        <v>673.0</v>
      </c>
      <c r="B386" s="16" t="s">
        <v>4560</v>
      </c>
      <c r="C386" s="16" t="s">
        <v>5962</v>
      </c>
      <c r="D386" s="18" t="b">
        <v>1</v>
      </c>
      <c r="E386" s="12">
        <v>1.0</v>
      </c>
      <c r="F386" s="12">
        <v>0.0</v>
      </c>
      <c r="G386" s="12">
        <v>1.0</v>
      </c>
      <c r="H386" s="20">
        <v>42324.63263888889</v>
      </c>
      <c r="I386" s="16" t="s">
        <v>5963</v>
      </c>
      <c r="J386" s="16" t="s">
        <v>5964</v>
      </c>
      <c r="K386" s="16" t="s">
        <v>5965</v>
      </c>
      <c r="L386" s="12">
        <v>-1.0</v>
      </c>
      <c r="M386" s="16" t="s">
        <v>1946</v>
      </c>
      <c r="N386" s="12">
        <v>0.0</v>
      </c>
      <c r="O386" s="12">
        <v>0.0</v>
      </c>
      <c r="P386" s="12">
        <v>0.0</v>
      </c>
      <c r="Q386" s="16" t="s">
        <v>5961</v>
      </c>
      <c r="R386" s="18" t="b">
        <v>0</v>
      </c>
      <c r="S386" s="18" t="b">
        <v>0</v>
      </c>
      <c r="T386" s="12">
        <v>49504.0</v>
      </c>
      <c r="U386" s="16" t="s">
        <v>1950</v>
      </c>
      <c r="V386" s="16" t="s">
        <v>309</v>
      </c>
      <c r="W386" s="22"/>
      <c r="X386" s="22"/>
      <c r="Y386" s="16" t="s">
        <v>5966</v>
      </c>
      <c r="Z386" s="16" t="s">
        <v>5968</v>
      </c>
      <c r="AA386" s="12">
        <v>3.0</v>
      </c>
      <c r="AB386" s="12">
        <v>1.0</v>
      </c>
      <c r="AC386" s="32" t="str">
        <f>vlookup(A386,Jilian!$1:$1000,30,false)</f>
        <v/>
      </c>
      <c r="AD386" s="32" t="str">
        <f>vlookup($A386,Jilian!$1:$1000,28,false)</f>
        <v>1</v>
      </c>
      <c r="AE386" s="32" t="str">
        <f>vlookup($A386,Jilian!$1:$1000,29,false)</f>
        <v/>
      </c>
      <c r="AF386" s="32" t="str">
        <f>vlookup(I386,'IP addresss'!$2:$1000,3,false)</f>
        <v>North America</v>
      </c>
      <c r="AG386" s="32" t="str">
        <f>vlookup(I386,'IP addresss'!$2:$1000,6,false)</f>
        <v>MI</v>
      </c>
      <c r="AH386" s="32" t="str">
        <f>vlookup(I386,'IP addresss'!$2:$1000,8,false)</f>
        <v>Grand Rapids</v>
      </c>
      <c r="AI386" s="32" t="str">
        <f>vlookup(I386,'IP addresss'!$2:$1000,10,false)</f>
        <v>42.86360168</v>
      </c>
      <c r="AJ386" s="32" t="str">
        <f>vlookup(I386,'IP addresss'!$2:$1000,11,false)</f>
        <v>-85.62719727</v>
      </c>
      <c r="AK386" s="32" t="str">
        <f>vlookup(A386,MainData_Jackie!$1:$1000,2,false)</f>
        <v>Kristin Paul</v>
      </c>
      <c r="AL386" s="32" t="str">
        <f>vlookup($A386,MainData_Jackie!$1:$1000,3,false)</f>
        <v>1457</v>
      </c>
      <c r="AM386" s="32" t="str">
        <f>vlookup($A386,MainData_Jackie!$1:$1000,4,false)</f>
        <v>279</v>
      </c>
      <c r="AN386" s="32" t="str">
        <f>vlookup($A386,MainData_Jackie!$1:$1000,5,false)</f>
        <v>48</v>
      </c>
      <c r="AO386" s="32" t="str">
        <f>vlookup($A386,MainData_Jackie!$1:$1000,6,false)</f>
        <v>0</v>
      </c>
      <c r="AP386" s="32" t="str">
        <f>vlookup($A386,MainData_Jackie!$1:$1000,7,false)</f>
        <v>0</v>
      </c>
      <c r="AQ386" s="32" t="str">
        <f>vlookup($A386,MainData_Jackie!$1:$1000,8,false)</f>
        <v>0</v>
      </c>
      <c r="AR386" s="32" t="str">
        <f>vlookup($A386,MainData_Jackie!$1:$1000,9,false)</f>
        <v>0</v>
      </c>
      <c r="AS386" s="32" t="str">
        <f>vlookup($A386,MainData_Jackie!$1:$1000,10,false)</f>
        <v>0</v>
      </c>
      <c r="AT386" s="32" t="str">
        <f>vlookup($A386,MainData_Jackie!$1:$1000,11,false)</f>
        <v>0</v>
      </c>
      <c r="AU386" s="32" t="str">
        <f>vlookup($A386,MainData_Jackie!$1:$1000,12,false)</f>
        <v>28</v>
      </c>
      <c r="AV386" s="32" t="str">
        <f>vlookup($A386,MainData_Jackie!$1:$1000,13,false)</f>
        <v>gmail</v>
      </c>
      <c r="AW386" s="32" t="str">
        <f>vlookup($A386,MainData_Jackie!$1:$1000,14,false)</f>
        <v>com</v>
      </c>
      <c r="AX386" s="32" t="str">
        <f>vlookup($A386,MainData_Jackie!$1:$1000,15,false)</f>
        <v>1934</v>
      </c>
      <c r="AY386" s="32" t="str">
        <f>vlookup($A386,MainData_Jackie!$1:$1000,16,false)</f>
        <v>female</v>
      </c>
      <c r="AZ386" s="32" t="str">
        <f>vlookup($A386,Ian!385:1384,2,false)</f>
        <v/>
      </c>
      <c r="BA386" s="32" t="str">
        <f>vlookup($A386,Ian!385:1384,3,false)</f>
        <v/>
      </c>
      <c r="BB386" s="32" t="str">
        <f>vlookup($A386,Ian!385:1384,4,false)</f>
        <v/>
      </c>
      <c r="BC386" s="32" t="str">
        <f>vlookup($A386,Ian!385:1384,5,false)</f>
        <v/>
      </c>
      <c r="BD386" s="32" t="str">
        <f>vlookup($A386,Ian!385:1384,6,false)</f>
        <v/>
      </c>
      <c r="BE386" s="32" t="str">
        <f>vlookup($A386,Ian!385:1384,7,false)</f>
        <v/>
      </c>
      <c r="BF386" s="32" t="str">
        <f>vlookup($A386,Ian!385:1384,8,false)</f>
        <v/>
      </c>
      <c r="BG386" s="32" t="str">
        <f>vlookup(A386,SentimentScore!$1:$1000,2,false)</f>
        <v>0.999848</v>
      </c>
      <c r="BH386" s="50" t="str">
        <f>vlookup(A386,'Images with Key'!$1:$1000,32)</f>
        <v>https://s3-external-1.amazonaws.com/offertabs/offer/kxdcce/large/810_5637b59f22b9d-DSC_0098.JPG</v>
      </c>
    </row>
    <row r="387">
      <c r="A387" s="12">
        <v>700.0</v>
      </c>
      <c r="B387" s="16" t="s">
        <v>4560</v>
      </c>
      <c r="C387" s="16" t="s">
        <v>5971</v>
      </c>
      <c r="D387" s="18" t="b">
        <v>1</v>
      </c>
      <c r="E387" s="12">
        <v>0.0</v>
      </c>
      <c r="F387" s="12">
        <v>0.0</v>
      </c>
      <c r="G387" s="12">
        <v>0.0</v>
      </c>
      <c r="H387" s="20">
        <v>42312.52569444444</v>
      </c>
      <c r="I387" s="16" t="s">
        <v>5973</v>
      </c>
      <c r="J387" s="16" t="s">
        <v>5974</v>
      </c>
      <c r="K387" s="16" t="s">
        <v>5975</v>
      </c>
      <c r="L387" s="18" t="e">
        <v>#N/A</v>
      </c>
      <c r="M387" s="18" t="e">
        <v>#N/A</v>
      </c>
      <c r="N387" s="18" t="e">
        <v>#N/A</v>
      </c>
      <c r="O387" s="18" t="e">
        <v>#N/A</v>
      </c>
      <c r="P387" s="18" t="e">
        <v>#N/A</v>
      </c>
      <c r="Q387" s="16" t="s">
        <v>5970</v>
      </c>
      <c r="R387" s="18" t="b">
        <v>0</v>
      </c>
      <c r="S387" s="18" t="b">
        <v>1</v>
      </c>
      <c r="T387" s="12">
        <v>48075.0</v>
      </c>
      <c r="U387" s="16" t="s">
        <v>5976</v>
      </c>
      <c r="V387" s="16" t="s">
        <v>309</v>
      </c>
      <c r="W387" s="51">
        <v>3.4061682E7</v>
      </c>
      <c r="X387" s="51">
        <v>3.6017978E7</v>
      </c>
      <c r="Y387" s="16" t="s">
        <v>1856</v>
      </c>
      <c r="Z387" s="16" t="s">
        <v>5979</v>
      </c>
      <c r="AA387" s="12">
        <v>3.0</v>
      </c>
      <c r="AB387" s="12">
        <v>4.0</v>
      </c>
      <c r="AC387" s="32" t="str">
        <f>vlookup(A387,Jilian!$1:$1000,30,false)</f>
        <v/>
      </c>
      <c r="AD387" s="32" t="str">
        <f>vlookup($A387,Jilian!$1:$1000,28,false)</f>
        <v>4</v>
      </c>
      <c r="AE387" s="32" t="str">
        <f>vlookup($A387,Jilian!$1:$1000,29,false)</f>
        <v/>
      </c>
      <c r="AF387" s="32" t="str">
        <f>vlookup(I387,'IP addresss'!$2:$1000,3,false)</f>
        <v>North America</v>
      </c>
      <c r="AG387" s="32" t="str">
        <f>vlookup(I387,'IP addresss'!$2:$1000,6,false)</f>
        <v>NJ</v>
      </c>
      <c r="AH387" s="32" t="str">
        <f>vlookup(I387,'IP addresss'!$2:$1000,8,false)</f>
        <v>East Hanover</v>
      </c>
      <c r="AI387" s="32" t="str">
        <f>vlookup(I387,'IP addresss'!$2:$1000,10,false)</f>
        <v>40.82400131</v>
      </c>
      <c r="AJ387" s="32" t="str">
        <f>vlookup(I387,'IP addresss'!$2:$1000,11,false)</f>
        <v>-74.36869812</v>
      </c>
      <c r="AK387" s="32" t="str">
        <f>vlookup(A387,MainData_Jackie!$1:$1000,2,false)</f>
        <v>Hebatullah Issa</v>
      </c>
      <c r="AL387" s="32" t="str">
        <f>vlookup($A387,MainData_Jackie!$1:$1000,3,false)</f>
        <v>1735</v>
      </c>
      <c r="AM387" s="32" t="str">
        <f>vlookup($A387,MainData_Jackie!$1:$1000,4,false)</f>
        <v>291</v>
      </c>
      <c r="AN387" s="32" t="str">
        <f>vlookup($A387,MainData_Jackie!$1:$1000,5,false)</f>
        <v>59</v>
      </c>
      <c r="AO387" s="32" t="str">
        <f>vlookup($A387,MainData_Jackie!$1:$1000,6,false)</f>
        <v>1</v>
      </c>
      <c r="AP387" s="32" t="str">
        <f>vlookup($A387,MainData_Jackie!$1:$1000,7,false)</f>
        <v>0</v>
      </c>
      <c r="AQ387" s="32" t="str">
        <f>vlookup($A387,MainData_Jackie!$1:$1000,8,false)</f>
        <v>0</v>
      </c>
      <c r="AR387" s="32" t="str">
        <f>vlookup($A387,MainData_Jackie!$1:$1000,9,false)</f>
        <v>0</v>
      </c>
      <c r="AS387" s="32" t="str">
        <f>vlookup($A387,MainData_Jackie!$1:$1000,10,false)</f>
        <v>0</v>
      </c>
      <c r="AT387" s="32" t="str">
        <f>vlookup($A387,MainData_Jackie!$1:$1000,11,false)</f>
        <v>8</v>
      </c>
      <c r="AU387" s="32" t="str">
        <f>vlookup($A387,MainData_Jackie!$1:$1000,12,false)</f>
        <v>44</v>
      </c>
      <c r="AV387" s="32" t="str">
        <f>vlookup($A387,MainData_Jackie!$1:$1000,13,false)</f>
        <v>dartmouth</v>
      </c>
      <c r="AW387" s="32" t="str">
        <f>vlookup($A387,MainData_Jackie!$1:$1000,14,false)</f>
        <v>edu</v>
      </c>
      <c r="AX387" s="32" t="str">
        <f>vlookup($A387,MainData_Jackie!$1:$1000,15,false)</f>
        <v>2215</v>
      </c>
      <c r="AY387" s="32" t="str">
        <f>vlookup($A387,MainData_Jackie!$1:$1000,16,false)</f>
        <v/>
      </c>
      <c r="AZ387" s="32" t="str">
        <f>vlookup($A387,Ian!386:1385,2,false)</f>
        <v/>
      </c>
      <c r="BA387" s="32" t="str">
        <f>vlookup($A387,Ian!386:1385,3,false)</f>
        <v/>
      </c>
      <c r="BB387" s="32" t="str">
        <f>vlookup($A387,Ian!386:1385,4,false)</f>
        <v/>
      </c>
      <c r="BC387" s="32" t="str">
        <f>vlookup($A387,Ian!386:1385,5,false)</f>
        <v/>
      </c>
      <c r="BD387" s="32" t="str">
        <f>vlookup($A387,Ian!386:1385,6,false)</f>
        <v/>
      </c>
      <c r="BE387" s="32" t="str">
        <f>vlookup($A387,Ian!386:1385,7,false)</f>
        <v/>
      </c>
      <c r="BF387" s="32" t="str">
        <f>vlookup($A387,Ian!386:1385,8,false)</f>
        <v/>
      </c>
      <c r="BG387" s="32" t="str">
        <f>vlookup(A387,SentimentScore!$1:$1000,2,false)</f>
        <v>0.327184</v>
      </c>
      <c r="BH387" s="50" t="str">
        <f>vlookup(A387,'Images with Key'!$1:$1000,32)</f>
        <v>https://s3-external-1.amazonaws.com/offertabs/offer/kxdcce/large/810_56382f5f664c9-IMG_0163.JPG</v>
      </c>
    </row>
    <row r="388">
      <c r="A388" s="12">
        <v>728.0</v>
      </c>
      <c r="B388" s="16" t="s">
        <v>4560</v>
      </c>
      <c r="C388" s="16" t="s">
        <v>5982</v>
      </c>
      <c r="D388" s="18" t="b">
        <v>1</v>
      </c>
      <c r="E388" s="12">
        <v>2.0</v>
      </c>
      <c r="F388" s="12">
        <v>1.0</v>
      </c>
      <c r="G388" s="12">
        <v>1.0</v>
      </c>
      <c r="H388" s="20">
        <v>42315.55902777778</v>
      </c>
      <c r="I388" s="16" t="s">
        <v>5983</v>
      </c>
      <c r="J388" s="16" t="s">
        <v>5984</v>
      </c>
      <c r="K388" s="16" t="s">
        <v>5985</v>
      </c>
      <c r="L388" s="18" t="e">
        <v>#N/A</v>
      </c>
      <c r="M388" s="18" t="e">
        <v>#N/A</v>
      </c>
      <c r="N388" s="18" t="e">
        <v>#N/A</v>
      </c>
      <c r="O388" s="18" t="e">
        <v>#N/A</v>
      </c>
      <c r="P388" s="18" t="e">
        <v>#N/A</v>
      </c>
      <c r="Q388" s="16" t="s">
        <v>5981</v>
      </c>
      <c r="R388" s="18" t="b">
        <v>0</v>
      </c>
      <c r="S388" s="18" t="b">
        <v>0</v>
      </c>
      <c r="T388" s="12">
        <v>49503.0</v>
      </c>
      <c r="U388" s="16" t="s">
        <v>5986</v>
      </c>
      <c r="V388" s="16" t="s">
        <v>309</v>
      </c>
      <c r="W388" s="51">
        <v>218143.0</v>
      </c>
      <c r="X388" s="51">
        <v>171413.0</v>
      </c>
      <c r="Y388" s="16" t="s">
        <v>706</v>
      </c>
      <c r="Z388" s="16" t="s">
        <v>5988</v>
      </c>
      <c r="AA388" s="12">
        <v>1.0</v>
      </c>
      <c r="AB388" s="12">
        <v>1.0</v>
      </c>
      <c r="AC388" s="32" t="str">
        <f>vlookup(A388,Jilian!$1:$1000,30,false)</f>
        <v/>
      </c>
      <c r="AD388" s="32" t="str">
        <f>vlookup($A388,Jilian!$1:$1000,28,false)</f>
        <v>1</v>
      </c>
      <c r="AE388" s="32" t="str">
        <f>vlookup($A388,Jilian!$1:$1000,29,false)</f>
        <v/>
      </c>
      <c r="AF388" s="32" t="str">
        <f>vlookup(I388,'IP addresss'!$2:$1000,3,false)</f>
        <v>North America</v>
      </c>
      <c r="AG388" s="32" t="str">
        <f>vlookup(I388,'IP addresss'!$2:$1000,6,false)</f>
        <v>MI</v>
      </c>
      <c r="AH388" s="32" t="str">
        <f>vlookup(I388,'IP addresss'!$2:$1000,8,false)</f>
        <v>Grand Rapids</v>
      </c>
      <c r="AI388" s="32" t="str">
        <f>vlookup(I388,'IP addresss'!$2:$1000,10,false)</f>
        <v>42.86360168</v>
      </c>
      <c r="AJ388" s="32" t="str">
        <f>vlookup(I388,'IP addresss'!$2:$1000,11,false)</f>
        <v>-85.62719727</v>
      </c>
      <c r="AK388" s="32" t="str">
        <f>vlookup(A388,MainData_Jackie!$1:$1000,2,false)</f>
        <v>Roberta Crawley</v>
      </c>
      <c r="AL388" s="32" t="str">
        <f>vlookup($A388,MainData_Jackie!$1:$1000,3,false)</f>
        <v>883</v>
      </c>
      <c r="AM388" s="32" t="str">
        <f>vlookup($A388,MainData_Jackie!$1:$1000,4,false)</f>
        <v>165</v>
      </c>
      <c r="AN388" s="32" t="str">
        <f>vlookup($A388,MainData_Jackie!$1:$1000,5,false)</f>
        <v>16</v>
      </c>
      <c r="AO388" s="32" t="str">
        <f>vlookup($A388,MainData_Jackie!$1:$1000,6,false)</f>
        <v>0</v>
      </c>
      <c r="AP388" s="32" t="str">
        <f>vlookup($A388,MainData_Jackie!$1:$1000,7,false)</f>
        <v>0</v>
      </c>
      <c r="AQ388" s="32" t="str">
        <f>vlookup($A388,MainData_Jackie!$1:$1000,8,false)</f>
        <v>0</v>
      </c>
      <c r="AR388" s="32" t="str">
        <f>vlookup($A388,MainData_Jackie!$1:$1000,9,false)</f>
        <v>0</v>
      </c>
      <c r="AS388" s="32" t="str">
        <f>vlookup($A388,MainData_Jackie!$1:$1000,10,false)</f>
        <v>0</v>
      </c>
      <c r="AT388" s="32" t="str">
        <f>vlookup($A388,MainData_Jackie!$1:$1000,11,false)</f>
        <v>3</v>
      </c>
      <c r="AU388" s="32" t="str">
        <f>vlookup($A388,MainData_Jackie!$1:$1000,12,false)</f>
        <v>25</v>
      </c>
      <c r="AV388" s="32" t="str">
        <f>vlookup($A388,MainData_Jackie!$1:$1000,13,false)</f>
        <v>att</v>
      </c>
      <c r="AW388" s="32" t="str">
        <f>vlookup($A388,MainData_Jackie!$1:$1000,14,false)</f>
        <v>net</v>
      </c>
      <c r="AX388" s="32" t="str">
        <f>vlookup($A388,MainData_Jackie!$1:$1000,15,false)</f>
        <v>1169</v>
      </c>
      <c r="AY388" s="32" t="str">
        <f>vlookup($A388,MainData_Jackie!$1:$1000,16,false)</f>
        <v>female</v>
      </c>
      <c r="AZ388" s="32" t="str">
        <f>vlookup($A388,Ian!387:1386,2,false)</f>
        <v/>
      </c>
      <c r="BA388" s="32" t="str">
        <f>vlookup($A388,Ian!387:1386,3,false)</f>
        <v/>
      </c>
      <c r="BB388" s="32" t="str">
        <f>vlookup($A388,Ian!387:1386,4,false)</f>
        <v/>
      </c>
      <c r="BC388" s="32" t="str">
        <f>vlookup($A388,Ian!387:1386,5,false)</f>
        <v/>
      </c>
      <c r="BD388" s="32" t="str">
        <f>vlookup($A388,Ian!387:1386,6,false)</f>
        <v/>
      </c>
      <c r="BE388" s="32" t="str">
        <f>vlookup($A388,Ian!387:1386,7,false)</f>
        <v/>
      </c>
      <c r="BF388" s="32" t="str">
        <f>vlookup($A388,Ian!387:1386,8,false)</f>
        <v/>
      </c>
      <c r="BG388" s="32" t="str">
        <f>vlookup(A388,SentimentScore!$1:$1000,2,false)</f>
        <v>1</v>
      </c>
      <c r="BH388" s="32" t="str">
        <f>vlookup(A388,'Images with Key'!$1:$1000,32)</f>
        <v/>
      </c>
    </row>
    <row r="389">
      <c r="A389" s="12">
        <v>735.0</v>
      </c>
      <c r="B389" s="16" t="s">
        <v>4560</v>
      </c>
      <c r="C389" s="16" t="s">
        <v>5991</v>
      </c>
      <c r="D389" s="18" t="b">
        <v>1</v>
      </c>
      <c r="E389" s="12">
        <v>4.0</v>
      </c>
      <c r="F389" s="12">
        <v>0.0</v>
      </c>
      <c r="G389" s="12">
        <v>4.0</v>
      </c>
      <c r="H389" s="20">
        <v>42326.60972222222</v>
      </c>
      <c r="I389" s="16" t="s">
        <v>5992</v>
      </c>
      <c r="J389" s="16" t="s">
        <v>5994</v>
      </c>
      <c r="L389" s="18" t="e">
        <v>#N/A</v>
      </c>
      <c r="M389" s="18" t="e">
        <v>#N/A</v>
      </c>
      <c r="N389" s="18" t="e">
        <v>#N/A</v>
      </c>
      <c r="O389" s="18" t="e">
        <v>#N/A</v>
      </c>
      <c r="P389" s="18" t="e">
        <v>#N/A</v>
      </c>
      <c r="Q389" s="16" t="s">
        <v>5990</v>
      </c>
      <c r="R389" s="18" t="b">
        <v>0</v>
      </c>
      <c r="S389" s="18" t="b">
        <v>1</v>
      </c>
      <c r="T389" s="12">
        <v>48213.0</v>
      </c>
      <c r="U389" s="16" t="s">
        <v>4581</v>
      </c>
      <c r="V389" s="16" t="s">
        <v>309</v>
      </c>
      <c r="W389" s="22"/>
      <c r="X389" s="22"/>
      <c r="Y389" s="16" t="s">
        <v>1250</v>
      </c>
      <c r="Z389" s="16" t="s">
        <v>5996</v>
      </c>
      <c r="AA389" s="12">
        <v>3.0</v>
      </c>
      <c r="AB389" s="22"/>
      <c r="AC389" s="32" t="str">
        <f>vlookup(A389,Jilian!$1:$1000,30,false)</f>
        <v/>
      </c>
      <c r="AD389" s="32" t="str">
        <f>vlookup($A389,Jilian!$1:$1000,28,false)</f>
        <v/>
      </c>
      <c r="AE389" s="32" t="str">
        <f>vlookup($A389,Jilian!$1:$1000,29,false)</f>
        <v/>
      </c>
      <c r="AF389" s="32" t="str">
        <f>vlookup(I389,'IP addresss'!$2:$1000,3,false)</f>
        <v>North America</v>
      </c>
      <c r="AG389" s="32" t="str">
        <f>vlookup(I389,'IP addresss'!$2:$1000,6,false)</f>
        <v>IL</v>
      </c>
      <c r="AH389" s="32" t="str">
        <f>vlookup(I389,'IP addresss'!$2:$1000,8,false)</f>
        <v>Chicago</v>
      </c>
      <c r="AI389" s="32" t="str">
        <f>vlookup(I389,'IP addresss'!$2:$1000,10,false)</f>
        <v>41.81299973</v>
      </c>
      <c r="AJ389" s="32" t="str">
        <f>vlookup(I389,'IP addresss'!$2:$1000,11,false)</f>
        <v>-87.71340179</v>
      </c>
      <c r="AK389" s="32" t="str">
        <f>vlookup(A389,MainData_Jackie!$1:$1000,2,false)</f>
        <v/>
      </c>
      <c r="AL389" s="32" t="str">
        <f>vlookup($A389,MainData_Jackie!$1:$1000,3,false)</f>
        <v>967</v>
      </c>
      <c r="AM389" s="32" t="str">
        <f>vlookup($A389,MainData_Jackie!$1:$1000,4,false)</f>
        <v>172</v>
      </c>
      <c r="AN389" s="32" t="str">
        <f>vlookup($A389,MainData_Jackie!$1:$1000,5,false)</f>
        <v>40</v>
      </c>
      <c r="AO389" s="32" t="str">
        <f>vlookup($A389,MainData_Jackie!$1:$1000,6,false)</f>
        <v>1</v>
      </c>
      <c r="AP389" s="32" t="str">
        <f>vlookup($A389,MainData_Jackie!$1:$1000,7,false)</f>
        <v>0</v>
      </c>
      <c r="AQ389" s="32" t="str">
        <f>vlookup($A389,MainData_Jackie!$1:$1000,8,false)</f>
        <v>0</v>
      </c>
      <c r="AR389" s="32" t="str">
        <f>vlookup($A389,MainData_Jackie!$1:$1000,9,false)</f>
        <v>0</v>
      </c>
      <c r="AS389" s="32" t="str">
        <f>vlookup($A389,MainData_Jackie!$1:$1000,10,false)</f>
        <v>0</v>
      </c>
      <c r="AT389" s="32" t="str">
        <f>vlookup($A389,MainData_Jackie!$1:$1000,11,false)</f>
        <v>0</v>
      </c>
      <c r="AU389" s="32" t="str">
        <f>vlookup($A389,MainData_Jackie!$1:$1000,12,false)</f>
        <v>41</v>
      </c>
      <c r="AV389" s="32" t="str">
        <f>vlookup($A389,MainData_Jackie!$1:$1000,13,false)</f>
        <v>yahoo</v>
      </c>
      <c r="AW389" s="32" t="str">
        <f>vlookup($A389,MainData_Jackie!$1:$1000,14,false)</f>
        <v>com</v>
      </c>
      <c r="AX389" s="32" t="str">
        <f>vlookup($A389,MainData_Jackie!$1:$1000,15,false)</f>
        <v>1296</v>
      </c>
      <c r="AY389" s="32" t="str">
        <f>vlookup($A389,MainData_Jackie!$1:$1000,16,false)</f>
        <v>None</v>
      </c>
      <c r="AZ389" s="32" t="str">
        <f>vlookup($A389,Ian!388:1387,2,false)</f>
        <v>Kim</v>
      </c>
      <c r="BA389" s="32" t="str">
        <f>vlookup($A389,Ian!388:1387,3,false)</f>
        <v/>
      </c>
      <c r="BB389" s="32" t="str">
        <f>vlookup($A389,Ian!388:1387,4,false)</f>
        <v/>
      </c>
      <c r="BC389" s="32" t="str">
        <f>vlookup($A389,Ian!388:1387,5,false)</f>
        <v/>
      </c>
      <c r="BD389" s="32" t="str">
        <f>vlookup($A389,Ian!388:1387,6,false)</f>
        <v/>
      </c>
      <c r="BE389" s="32" t="str">
        <f>vlookup($A389,Ian!388:1387,7,false)</f>
        <v/>
      </c>
      <c r="BF389" s="32" t="str">
        <f>vlookup($A389,Ian!388:1387,8,false)</f>
        <v/>
      </c>
      <c r="BG389" s="32" t="str">
        <f>vlookup(A389,SentimentScore!$1:$1000,2,false)</f>
        <v>0.179669</v>
      </c>
      <c r="BH389" s="32" t="str">
        <f>vlookup(A389,'Images with Key'!$1:$1000,32)</f>
        <v/>
      </c>
    </row>
    <row r="390">
      <c r="A390" s="12">
        <v>768.0</v>
      </c>
      <c r="B390" s="16" t="s">
        <v>4560</v>
      </c>
      <c r="C390" s="16" t="s">
        <v>5999</v>
      </c>
      <c r="D390" s="18" t="b">
        <v>0</v>
      </c>
      <c r="E390" s="12">
        <v>3.0</v>
      </c>
      <c r="F390" s="12">
        <v>0.0</v>
      </c>
      <c r="G390" s="12">
        <v>3.0</v>
      </c>
      <c r="H390" s="20">
        <v>42322.31597222222</v>
      </c>
      <c r="I390" s="16" t="s">
        <v>6000</v>
      </c>
      <c r="J390" s="16" t="s">
        <v>6002</v>
      </c>
      <c r="K390" s="16" t="s">
        <v>6003</v>
      </c>
      <c r="L390" s="18" t="e">
        <v>#N/A</v>
      </c>
      <c r="M390" s="18" t="e">
        <v>#N/A</v>
      </c>
      <c r="N390" s="18" t="e">
        <v>#N/A</v>
      </c>
      <c r="O390" s="18" t="e">
        <v>#N/A</v>
      </c>
      <c r="P390" s="18" t="e">
        <v>#N/A</v>
      </c>
      <c r="Q390" s="16" t="s">
        <v>5998</v>
      </c>
      <c r="R390" s="18" t="b">
        <v>0</v>
      </c>
      <c r="S390" s="18" t="b">
        <v>0</v>
      </c>
      <c r="T390" s="12">
        <v>49614.0</v>
      </c>
      <c r="U390" s="16" t="s">
        <v>6004</v>
      </c>
      <c r="V390" s="16" t="s">
        <v>309</v>
      </c>
      <c r="W390" s="22"/>
      <c r="X390" s="22"/>
      <c r="Y390" s="22"/>
      <c r="Z390" s="16" t="s">
        <v>6005</v>
      </c>
      <c r="AA390" s="12">
        <v>3.0</v>
      </c>
      <c r="AB390" s="12">
        <v>2.0</v>
      </c>
      <c r="AC390" s="32" t="str">
        <f>vlookup(A390,Jilian!$1:$1000,30,false)</f>
        <v/>
      </c>
      <c r="AD390" s="32" t="str">
        <f>vlookup($A390,Jilian!$1:$1000,28,false)</f>
        <v>2</v>
      </c>
      <c r="AE390" s="32" t="str">
        <f>vlookup($A390,Jilian!$1:$1000,29,false)</f>
        <v/>
      </c>
      <c r="AF390" s="32" t="str">
        <f>vlookup(I390,'IP addresss'!$2:$1000,3,false)</f>
        <v>North America</v>
      </c>
      <c r="AG390" s="32" t="str">
        <f>vlookup(I390,'IP addresss'!$2:$1000,6,false)</f>
        <v>IL</v>
      </c>
      <c r="AH390" s="32" t="str">
        <f>vlookup(I390,'IP addresss'!$2:$1000,8,false)</f>
        <v>Belleville</v>
      </c>
      <c r="AI390" s="32" t="str">
        <f>vlookup(I390,'IP addresss'!$2:$1000,10,false)</f>
        <v>38.51210022</v>
      </c>
      <c r="AJ390" s="32" t="str">
        <f>vlookup(I390,'IP addresss'!$2:$1000,11,false)</f>
        <v>-89.89980316</v>
      </c>
      <c r="AK390" s="32" t="str">
        <f>vlookup(A390,MainData_Jackie!$1:$1000,2,false)</f>
        <v>Ashlee Lambert</v>
      </c>
      <c r="AL390" s="32" t="str">
        <f>vlookup($A390,MainData_Jackie!$1:$1000,3,false)</f>
        <v>391</v>
      </c>
      <c r="AM390" s="32" t="str">
        <f>vlookup($A390,MainData_Jackie!$1:$1000,4,false)</f>
        <v>72</v>
      </c>
      <c r="AN390" s="32" t="str">
        <f>vlookup($A390,MainData_Jackie!$1:$1000,5,false)</f>
        <v>6</v>
      </c>
      <c r="AO390" s="32" t="str">
        <f>vlookup($A390,MainData_Jackie!$1:$1000,6,false)</f>
        <v>0</v>
      </c>
      <c r="AP390" s="32" t="str">
        <f>vlookup($A390,MainData_Jackie!$1:$1000,7,false)</f>
        <v>0</v>
      </c>
      <c r="AQ390" s="32" t="str">
        <f>vlookup($A390,MainData_Jackie!$1:$1000,8,false)</f>
        <v>0</v>
      </c>
      <c r="AR390" s="32" t="str">
        <f>vlookup($A390,MainData_Jackie!$1:$1000,9,false)</f>
        <v>0</v>
      </c>
      <c r="AS390" s="32" t="str">
        <f>vlookup($A390,MainData_Jackie!$1:$1000,10,false)</f>
        <v>2</v>
      </c>
      <c r="AT390" s="32" t="str">
        <f>vlookup($A390,MainData_Jackie!$1:$1000,11,false)</f>
        <v>0</v>
      </c>
      <c r="AU390" s="32" t="str">
        <f>vlookup($A390,MainData_Jackie!$1:$1000,12,false)</f>
        <v>7</v>
      </c>
      <c r="AV390" s="32" t="str">
        <f>vlookup($A390,MainData_Jackie!$1:$1000,13,false)</f>
        <v>gmail</v>
      </c>
      <c r="AW390" s="32" t="str">
        <f>vlookup($A390,MainData_Jackie!$1:$1000,14,false)</f>
        <v>com</v>
      </c>
      <c r="AX390" s="32" t="str">
        <f>vlookup($A390,MainData_Jackie!$1:$1000,15,false)</f>
        <v>551</v>
      </c>
      <c r="AY390" s="32" t="str">
        <f>vlookup($A390,MainData_Jackie!$1:$1000,16,false)</f>
        <v>female</v>
      </c>
      <c r="AZ390" s="32" t="str">
        <f>vlookup($A390,Ian!389:1388,2,false)</f>
        <v>Ashlee</v>
      </c>
      <c r="BA390" s="32" t="str">
        <f>vlookup($A390,Ian!389:1388,3,false)</f>
        <v/>
      </c>
      <c r="BB390" s="32" t="str">
        <f>vlookup($A390,Ian!389:1388,4,false)</f>
        <v/>
      </c>
      <c r="BC390" s="32" t="str">
        <f>vlookup($A390,Ian!389:1388,5,false)</f>
        <v/>
      </c>
      <c r="BD390" s="32" t="str">
        <f>vlookup($A390,Ian!389:1388,6,false)</f>
        <v/>
      </c>
      <c r="BE390" s="32" t="str">
        <f>vlookup($A390,Ian!389:1388,7,false)</f>
        <v/>
      </c>
      <c r="BF390" s="32" t="str">
        <f>vlookup($A390,Ian!389:1388,8,false)</f>
        <v/>
      </c>
      <c r="BG390" s="32" t="str">
        <f>vlookup(A390,SentimentScore!$1:$1000,2,false)</f>
        <v>0.994164</v>
      </c>
      <c r="BH390" s="50" t="str">
        <f>vlookup(A390,'Images with Key'!$1:$1000,32)</f>
        <v>https://s3-external-1.amazonaws.com/offertabs/offer/kxdcce/large/810_56460c70342a8-VAlogo250.gif</v>
      </c>
    </row>
    <row r="391">
      <c r="A391" s="12">
        <v>770.0</v>
      </c>
      <c r="B391" s="16" t="s">
        <v>4560</v>
      </c>
      <c r="C391" s="16" t="s">
        <v>6007</v>
      </c>
      <c r="D391" s="18" t="b">
        <v>0</v>
      </c>
      <c r="E391" s="12">
        <v>1.0</v>
      </c>
      <c r="F391" s="12">
        <v>0.0</v>
      </c>
      <c r="G391" s="12">
        <v>1.0</v>
      </c>
      <c r="H391" s="20">
        <v>42331.87430555555</v>
      </c>
      <c r="I391" s="16" t="s">
        <v>6009</v>
      </c>
      <c r="J391" s="16" t="s">
        <v>6010</v>
      </c>
      <c r="K391" s="16" t="s">
        <v>6011</v>
      </c>
      <c r="L391" s="18" t="e">
        <v>#N/A</v>
      </c>
      <c r="M391" s="18" t="e">
        <v>#N/A</v>
      </c>
      <c r="N391" s="18" t="e">
        <v>#N/A</v>
      </c>
      <c r="O391" s="18" t="e">
        <v>#N/A</v>
      </c>
      <c r="P391" s="18" t="e">
        <v>#N/A</v>
      </c>
      <c r="Q391" s="16" t="s">
        <v>6006</v>
      </c>
      <c r="R391" s="18" t="b">
        <v>0</v>
      </c>
      <c r="S391" s="18" t="b">
        <v>0</v>
      </c>
      <c r="T391" s="12">
        <v>48235.0</v>
      </c>
      <c r="U391" s="16" t="s">
        <v>6013</v>
      </c>
      <c r="V391" s="16" t="s">
        <v>309</v>
      </c>
      <c r="W391" s="22"/>
      <c r="X391" s="22"/>
      <c r="Y391" s="22"/>
      <c r="Z391" s="16" t="s">
        <v>6014</v>
      </c>
      <c r="AA391" s="12">
        <v>3.0</v>
      </c>
      <c r="AB391" s="12">
        <v>2.0</v>
      </c>
      <c r="AC391" s="32" t="str">
        <f>vlookup(A391,Jilian!$1:$1000,30,false)</f>
        <v/>
      </c>
      <c r="AD391" s="32" t="str">
        <f>vlookup($A391,Jilian!$1:$1000,28,false)</f>
        <v>2</v>
      </c>
      <c r="AE391" s="32" t="str">
        <f>vlookup($A391,Jilian!$1:$1000,29,false)</f>
        <v/>
      </c>
      <c r="AF391" s="32" t="str">
        <f>vlookup(I391,'IP addresss'!$2:$1000,3,false)</f>
        <v>North America</v>
      </c>
      <c r="AG391" s="32" t="str">
        <f>vlookup(I391,'IP addresss'!$2:$1000,6,false)</f>
        <v>CO</v>
      </c>
      <c r="AH391" s="32" t="str">
        <f>vlookup(I391,'IP addresss'!$2:$1000,8,false)</f>
        <v>Longmont</v>
      </c>
      <c r="AI391" s="32" t="str">
        <f>vlookup(I391,'IP addresss'!$2:$1000,10,false)</f>
        <v>40.16889954</v>
      </c>
      <c r="AJ391" s="32" t="str">
        <f>vlookup(I391,'IP addresss'!$2:$1000,11,false)</f>
        <v>-105.0944977</v>
      </c>
      <c r="AK391" s="32" t="str">
        <f>vlookup(A391,MainData_Jackie!$1:$1000,2,false)</f>
        <v>Jess Elaine</v>
      </c>
      <c r="AL391" s="32" t="str">
        <f>vlookup($A391,MainData_Jackie!$1:$1000,3,false)</f>
        <v>376</v>
      </c>
      <c r="AM391" s="32" t="str">
        <f>vlookup($A391,MainData_Jackie!$1:$1000,4,false)</f>
        <v>62</v>
      </c>
      <c r="AN391" s="32" t="str">
        <f>vlookup($A391,MainData_Jackie!$1:$1000,5,false)</f>
        <v>3</v>
      </c>
      <c r="AO391" s="32" t="str">
        <f>vlookup($A391,MainData_Jackie!$1:$1000,6,false)</f>
        <v>0</v>
      </c>
      <c r="AP391" s="32" t="str">
        <f>vlookup($A391,MainData_Jackie!$1:$1000,7,false)</f>
        <v>0</v>
      </c>
      <c r="AQ391" s="32" t="str">
        <f>vlookup($A391,MainData_Jackie!$1:$1000,8,false)</f>
        <v>0</v>
      </c>
      <c r="AR391" s="32" t="str">
        <f>vlookup($A391,MainData_Jackie!$1:$1000,9,false)</f>
        <v>0</v>
      </c>
      <c r="AS391" s="32" t="str">
        <f>vlookup($A391,MainData_Jackie!$1:$1000,10,false)</f>
        <v>1</v>
      </c>
      <c r="AT391" s="32" t="str">
        <f>vlookup($A391,MainData_Jackie!$1:$1000,11,false)</f>
        <v>0</v>
      </c>
      <c r="AU391" s="32" t="str">
        <f>vlookup($A391,MainData_Jackie!$1:$1000,12,false)</f>
        <v>16</v>
      </c>
      <c r="AV391" s="32" t="str">
        <f>vlookup($A391,MainData_Jackie!$1:$1000,13,false)</f>
        <v>gmail</v>
      </c>
      <c r="AW391" s="32" t="str">
        <f>vlookup($A391,MainData_Jackie!$1:$1000,14,false)</f>
        <v>com</v>
      </c>
      <c r="AX391" s="32" t="str">
        <f>vlookup($A391,MainData_Jackie!$1:$1000,15,false)</f>
        <v>524</v>
      </c>
      <c r="AY391" s="32" t="str">
        <f>vlookup($A391,MainData_Jackie!$1:$1000,16,false)</f>
        <v>female</v>
      </c>
      <c r="AZ391" s="32" t="str">
        <f>vlookup($A391,Ian!390:1389,2,false)</f>
        <v>Jessica</v>
      </c>
      <c r="BA391" s="32" t="str">
        <f>vlookup($A391,Ian!390:1389,3,false)</f>
        <v>Hillard</v>
      </c>
      <c r="BB391" s="32" t="str">
        <f>vlookup($A391,Ian!390:1389,4,false)</f>
        <v/>
      </c>
      <c r="BC391" s="32" t="str">
        <f>vlookup($A391,Ian!390:1389,5,false)</f>
        <v/>
      </c>
      <c r="BD391" s="32" t="str">
        <f>vlookup($A391,Ian!390:1389,6,false)</f>
        <v/>
      </c>
      <c r="BE391" s="32" t="str">
        <f>vlookup($A391,Ian!390:1389,7,false)</f>
        <v/>
      </c>
      <c r="BF391" s="32" t="str">
        <f>vlookup($A391,Ian!390:1389,8,false)</f>
        <v/>
      </c>
      <c r="BG391" s="32" t="str">
        <f>vlookup(A391,SentimentScore!$1:$1000,2,false)</f>
        <v>0.977664</v>
      </c>
      <c r="BH391" s="32" t="str">
        <f>vlookup(A391,'Images with Key'!$1:$1000,32)</f>
        <v/>
      </c>
    </row>
    <row r="392">
      <c r="A392" s="12">
        <v>136.0</v>
      </c>
      <c r="B392" s="16" t="s">
        <v>4560</v>
      </c>
      <c r="C392" s="16" t="s">
        <v>1624</v>
      </c>
      <c r="D392" s="18" t="b">
        <v>1</v>
      </c>
      <c r="E392" s="12">
        <v>1.0</v>
      </c>
      <c r="F392" s="12">
        <v>0.0</v>
      </c>
      <c r="G392" s="12">
        <v>1.0</v>
      </c>
      <c r="H392" s="20">
        <v>42313.63958333333</v>
      </c>
      <c r="I392" s="16" t="s">
        <v>1625</v>
      </c>
      <c r="J392" s="16" t="s">
        <v>1626</v>
      </c>
      <c r="K392" s="16" t="s">
        <v>1627</v>
      </c>
      <c r="L392" s="18" t="e">
        <v>#N/A</v>
      </c>
      <c r="M392" s="18" t="e">
        <v>#N/A</v>
      </c>
      <c r="N392" s="18" t="e">
        <v>#N/A</v>
      </c>
      <c r="O392" s="18" t="e">
        <v>#N/A</v>
      </c>
      <c r="P392" s="18" t="e">
        <v>#N/A</v>
      </c>
      <c r="Q392" s="16" t="s">
        <v>1628</v>
      </c>
      <c r="R392" s="18" t="b">
        <v>1</v>
      </c>
      <c r="S392" s="18" t="b">
        <v>0</v>
      </c>
      <c r="T392" s="12">
        <v>55438.0</v>
      </c>
      <c r="U392" s="16" t="s">
        <v>1629</v>
      </c>
      <c r="V392" s="16" t="s">
        <v>1630</v>
      </c>
      <c r="W392" s="22"/>
      <c r="X392" s="22"/>
      <c r="Y392" s="16" t="s">
        <v>598</v>
      </c>
      <c r="Z392" s="16" t="s">
        <v>6018</v>
      </c>
      <c r="AA392" s="16"/>
      <c r="AB392" s="16"/>
      <c r="AC392" s="32" t="str">
        <f>vlookup(A392,Jilian!$1:$1000,30,false)</f>
        <v/>
      </c>
      <c r="AD392" s="32" t="str">
        <f>vlookup($A392,Jilian!$1:$1000,28,false)</f>
        <v>1</v>
      </c>
      <c r="AE392" s="32" t="str">
        <f>vlookup($A392,Jilian!$1:$1000,29,false)</f>
        <v>#cancersupport #orgmadeadifferenceinmylife #hope</v>
      </c>
      <c r="AF392" s="32" t="str">
        <f>vlookup(I392,'IP addresss'!$2:$1000,3,false)</f>
        <v>North America</v>
      </c>
      <c r="AG392" s="32" t="str">
        <f>vlookup(I392,'IP addresss'!$2:$1000,6,false)</f>
        <v>PA</v>
      </c>
      <c r="AH392" s="32" t="str">
        <f>vlookup(I392,'IP addresss'!$2:$1000,8,false)</f>
        <v>Lancaster</v>
      </c>
      <c r="AI392" s="32" t="str">
        <f>vlookup(I392,'IP addresss'!$2:$1000,10,false)</f>
        <v>40.00519943</v>
      </c>
      <c r="AJ392" s="32" t="str">
        <f>vlookup(I392,'IP addresss'!$2:$1000,11,false)</f>
        <v>-76.32460022</v>
      </c>
      <c r="AK392" s="32" t="str">
        <f>vlookup(A392,MainData_Jackie!$1:$1000,2,false)</f>
        <v>Jennifer Grim</v>
      </c>
      <c r="AL392" s="32" t="str">
        <f>vlookup($A392,MainData_Jackie!$1:$1000,3,false)</f>
        <v>913</v>
      </c>
      <c r="AM392" s="32" t="str">
        <f>vlookup($A392,MainData_Jackie!$1:$1000,4,false)</f>
        <v>178</v>
      </c>
      <c r="AN392" s="32" t="str">
        <f>vlookup($A392,MainData_Jackie!$1:$1000,5,false)</f>
        <v>19</v>
      </c>
      <c r="AO392" s="32" t="str">
        <f>vlookup($A392,MainData_Jackie!$1:$1000,6,false)</f>
        <v>0</v>
      </c>
      <c r="AP392" s="32" t="str">
        <f>vlookup($A392,MainData_Jackie!$1:$1000,7,false)</f>
        <v>0</v>
      </c>
      <c r="AQ392" s="32" t="str">
        <f>vlookup($A392,MainData_Jackie!$1:$1000,8,false)</f>
        <v>0</v>
      </c>
      <c r="AR392" s="32" t="str">
        <f>vlookup($A392,MainData_Jackie!$1:$1000,9,false)</f>
        <v>0</v>
      </c>
      <c r="AS392" s="32" t="str">
        <f>vlookup($A392,MainData_Jackie!$1:$1000,10,false)</f>
        <v>1</v>
      </c>
      <c r="AT392" s="32" t="str">
        <f>vlookup($A392,MainData_Jackie!$1:$1000,11,false)</f>
        <v>3</v>
      </c>
      <c r="AU392" s="32" t="str">
        <f>vlookup($A392,MainData_Jackie!$1:$1000,12,false)</f>
        <v>31</v>
      </c>
      <c r="AV392" s="32" t="str">
        <f>vlookup($A392,MainData_Jackie!$1:$1000,13,false)</f>
        <v>gmail</v>
      </c>
      <c r="AW392" s="32" t="str">
        <f>vlookup($A392,MainData_Jackie!$1:$1000,14,false)</f>
        <v>com</v>
      </c>
      <c r="AX392" s="32" t="str">
        <f>vlookup($A392,MainData_Jackie!$1:$1000,15,false)</f>
        <v>1252</v>
      </c>
      <c r="AY392" s="32" t="str">
        <f>vlookup($A392,MainData_Jackie!$1:$1000,16,false)</f>
        <v>female</v>
      </c>
      <c r="AZ392" s="32" t="str">
        <f>vlookup($A392,Ian!391:1390,2,false)</f>
        <v>#N/A</v>
      </c>
      <c r="BA392" s="32" t="str">
        <f>vlookup($A392,Ian!391:1390,3,false)</f>
        <v>#N/A</v>
      </c>
      <c r="BB392" s="32" t="str">
        <f>vlookup($A392,Ian!391:1390,4,false)</f>
        <v>#N/A</v>
      </c>
      <c r="BC392" s="32" t="str">
        <f>vlookup($A392,Ian!391:1390,5,false)</f>
        <v>#N/A</v>
      </c>
      <c r="BD392" s="32" t="str">
        <f>vlookup($A392,Ian!391:1390,6,false)</f>
        <v>#N/A</v>
      </c>
      <c r="BE392" s="32" t="str">
        <f>vlookup($A392,Ian!391:1390,7,false)</f>
        <v>#N/A</v>
      </c>
      <c r="BF392" s="32" t="str">
        <f>vlookup($A392,Ian!391:1390,8,false)</f>
        <v>#N/A</v>
      </c>
      <c r="BG392" s="32" t="str">
        <f>vlookup(A392,SentimentScore!$1:$1000,2,false)</f>
        <v>0.384587</v>
      </c>
      <c r="BH392" s="32" t="str">
        <f>vlookup(A392,'Images with Key'!$1:$1000,32)</f>
        <v/>
      </c>
    </row>
    <row r="393">
      <c r="A393" s="12">
        <v>429.0</v>
      </c>
      <c r="B393" s="16" t="s">
        <v>4560</v>
      </c>
      <c r="C393" s="16" t="s">
        <v>4742</v>
      </c>
      <c r="D393" s="18" t="b">
        <v>1</v>
      </c>
      <c r="E393" s="12">
        <v>8.0</v>
      </c>
      <c r="F393" s="12">
        <v>0.0</v>
      </c>
      <c r="G393" s="12">
        <v>8.0</v>
      </c>
      <c r="H393" s="20">
        <v>42330.76458333333</v>
      </c>
      <c r="I393" s="16" t="s">
        <v>4743</v>
      </c>
      <c r="J393" s="16" t="s">
        <v>4745</v>
      </c>
      <c r="K393" s="16" t="s">
        <v>4746</v>
      </c>
      <c r="L393" s="16" t="s">
        <v>264</v>
      </c>
      <c r="M393" s="12">
        <v>0.0</v>
      </c>
      <c r="N393" s="12">
        <v>0.0</v>
      </c>
      <c r="O393" s="16" t="s">
        <v>4749</v>
      </c>
      <c r="P393" s="16" t="s">
        <v>4750</v>
      </c>
      <c r="Q393" s="16" t="s">
        <v>4753</v>
      </c>
      <c r="R393" s="18" t="b">
        <v>1</v>
      </c>
      <c r="S393" s="18" t="b">
        <v>1</v>
      </c>
      <c r="T393" s="12">
        <v>55040.0</v>
      </c>
      <c r="U393" s="16" t="s">
        <v>4757</v>
      </c>
      <c r="V393" s="16" t="s">
        <v>1630</v>
      </c>
      <c r="W393" s="51">
        <v>710758.0</v>
      </c>
      <c r="X393" s="51">
        <v>724671.0</v>
      </c>
      <c r="Y393" s="16" t="s">
        <v>4760</v>
      </c>
      <c r="Z393" s="16" t="s">
        <v>6023</v>
      </c>
      <c r="AA393" s="16"/>
      <c r="AB393" s="16"/>
      <c r="AC393" s="32" t="str">
        <f>vlookup(A393,Jilian!$1:$1000,30,false)</f>
        <v/>
      </c>
      <c r="AD393" s="32" t="str">
        <f>vlookup($A393,Jilian!$1:$1000,28,false)</f>
        <v>2</v>
      </c>
      <c r="AE393" s="32" t="str">
        <f>vlookup($A393,Jilian!$1:$1000,29,false)</f>
        <v>#animals</v>
      </c>
      <c r="AF393" s="32" t="str">
        <f>vlookup(I393,'IP addresss'!$2:$1000,3,false)</f>
        <v>North America</v>
      </c>
      <c r="AG393" s="32" t="str">
        <f>vlookup(I393,'IP addresss'!$2:$1000,6,false)</f>
        <v>MN</v>
      </c>
      <c r="AH393" s="32" t="str">
        <f>vlookup(I393,'IP addresss'!$2:$1000,8,false)</f>
        <v>Saint Paul</v>
      </c>
      <c r="AI393" s="32" t="str">
        <f>vlookup(I393,'IP addresss'!$2:$1000,10,false)</f>
        <v>45.01010132</v>
      </c>
      <c r="AJ393" s="32" t="str">
        <f>vlookup(I393,'IP addresss'!$2:$1000,11,false)</f>
        <v>-93.15190125</v>
      </c>
      <c r="AK393" s="32" t="str">
        <f>vlookup(A393,MainData_Jackie!$1:$1000,2,false)</f>
        <v>Sally Thornton</v>
      </c>
      <c r="AL393" s="32" t="str">
        <f>vlookup($A393,MainData_Jackie!$1:$1000,3,false)</f>
        <v>2261</v>
      </c>
      <c r="AM393" s="32" t="str">
        <f>vlookup($A393,MainData_Jackie!$1:$1000,4,false)</f>
        <v>388</v>
      </c>
      <c r="AN393" s="32" t="str">
        <f>vlookup($A393,MainData_Jackie!$1:$1000,5,false)</f>
        <v>83</v>
      </c>
      <c r="AO393" s="32" t="str">
        <f>vlookup($A393,MainData_Jackie!$1:$1000,6,false)</f>
        <v>1</v>
      </c>
      <c r="AP393" s="32" t="str">
        <f>vlookup($A393,MainData_Jackie!$1:$1000,7,false)</f>
        <v>0</v>
      </c>
      <c r="AQ393" s="32" t="str">
        <f>vlookup($A393,MainData_Jackie!$1:$1000,8,false)</f>
        <v>0</v>
      </c>
      <c r="AR393" s="32" t="str">
        <f>vlookup($A393,MainData_Jackie!$1:$1000,9,false)</f>
        <v>0</v>
      </c>
      <c r="AS393" s="32" t="str">
        <f>vlookup($A393,MainData_Jackie!$1:$1000,10,false)</f>
        <v>1</v>
      </c>
      <c r="AT393" s="32" t="str">
        <f>vlookup($A393,MainData_Jackie!$1:$1000,11,false)</f>
        <v>7</v>
      </c>
      <c r="AU393" s="32" t="str">
        <f>vlookup($A393,MainData_Jackie!$1:$1000,12,false)</f>
        <v>54</v>
      </c>
      <c r="AV393" s="32" t="str">
        <f>vlookup($A393,MainData_Jackie!$1:$1000,13,false)</f>
        <v>yahoo</v>
      </c>
      <c r="AW393" s="32" t="str">
        <f>vlookup($A393,MainData_Jackie!$1:$1000,14,false)</f>
        <v>com</v>
      </c>
      <c r="AX393" s="32" t="str">
        <f>vlookup($A393,MainData_Jackie!$1:$1000,15,false)</f>
        <v>2874</v>
      </c>
      <c r="AY393" s="32" t="str">
        <f>vlookup($A393,MainData_Jackie!$1:$1000,16,false)</f>
        <v>female</v>
      </c>
      <c r="AZ393" s="32" t="str">
        <f>vlookup($A393,Ian!392:1391,2,false)</f>
        <v>Sally</v>
      </c>
      <c r="BA393" s="32" t="str">
        <f>vlookup($A393,Ian!392:1391,3,false)</f>
        <v>Thornton</v>
      </c>
      <c r="BB393" s="32" t="str">
        <f>vlookup($A393,Ian!392:1391,4,false)</f>
        <v/>
      </c>
      <c r="BC393" s="32" t="str">
        <f>vlookup($A393,Ian!392:1391,5,false)</f>
        <v>United States</v>
      </c>
      <c r="BD393" s="32" t="str">
        <f>vlookup($A393,Ian!392:1391,6,false)</f>
        <v>Minnesota</v>
      </c>
      <c r="BE393" s="32" t="str">
        <f>vlookup($A393,Ian!392:1391,7,false)</f>
        <v/>
      </c>
      <c r="BF393" s="32" t="str">
        <f>vlookup($A393,Ian!392:1391,8,false)</f>
        <v/>
      </c>
      <c r="BG393" s="32" t="str">
        <f>vlookup(A393,SentimentScore!$1:$1000,2,false)</f>
        <v>0.999983</v>
      </c>
      <c r="BH393" s="50" t="str">
        <f>vlookup(A393,'Images with Key'!$1:$1000,32)</f>
        <v>https://s3-external-1.amazonaws.com/offertabs/offer/kxdcce/large/810_5653e8eadc8e1-154.jpg</v>
      </c>
    </row>
    <row r="394">
      <c r="A394" s="12">
        <v>475.0</v>
      </c>
      <c r="B394" s="16" t="s">
        <v>4560</v>
      </c>
      <c r="C394" s="16" t="s">
        <v>5298</v>
      </c>
      <c r="D394" s="18" t="b">
        <v>1</v>
      </c>
      <c r="E394" s="12">
        <v>25.0</v>
      </c>
      <c r="F394" s="12">
        <v>5.0</v>
      </c>
      <c r="G394" s="12">
        <v>20.0</v>
      </c>
      <c r="H394" s="20">
        <v>42326.24722222222</v>
      </c>
      <c r="I394" s="16" t="s">
        <v>5299</v>
      </c>
      <c r="J394" s="16" t="s">
        <v>5300</v>
      </c>
      <c r="K394" s="16" t="s">
        <v>5301</v>
      </c>
      <c r="L394" s="18" t="e">
        <v>#N/A</v>
      </c>
      <c r="M394" s="18" t="e">
        <v>#N/A</v>
      </c>
      <c r="N394" s="18" t="e">
        <v>#N/A</v>
      </c>
      <c r="O394" s="18" t="e">
        <v>#N/A</v>
      </c>
      <c r="P394" s="18" t="e">
        <v>#N/A</v>
      </c>
      <c r="Q394" s="16" t="s">
        <v>5302</v>
      </c>
      <c r="R394" s="18" t="b">
        <v>1</v>
      </c>
      <c r="S394" s="18" t="b">
        <v>1</v>
      </c>
      <c r="T394" s="12">
        <v>55130.0</v>
      </c>
      <c r="U394" s="16" t="s">
        <v>5303</v>
      </c>
      <c r="V394" s="16" t="s">
        <v>1630</v>
      </c>
      <c r="W394" s="51">
        <v>521206.0</v>
      </c>
      <c r="X394" s="51">
        <v>490032.0</v>
      </c>
      <c r="Y394" s="16" t="s">
        <v>5304</v>
      </c>
      <c r="Z394" s="16" t="s">
        <v>6027</v>
      </c>
      <c r="AA394" s="16"/>
      <c r="AB394" s="16"/>
      <c r="AC394" s="32" t="str">
        <f>vlookup(A394,Jilian!$1:$1000,30,false)</f>
        <v/>
      </c>
      <c r="AD394" s="32" t="str">
        <f>vlookup($A394,Jilian!$1:$1000,28,false)</f>
        <v/>
      </c>
      <c r="AE394" s="32" t="str">
        <f>vlookup($A394,Jilian!$1:$1000,29,false)</f>
        <v/>
      </c>
      <c r="AF394" s="32" t="str">
        <f>vlookup(I394,'IP addresss'!$2:$1000,3,false)</f>
        <v>North America</v>
      </c>
      <c r="AG394" s="32" t="str">
        <f>vlookup(I394,'IP addresss'!$2:$1000,6,false)</f>
        <v>MN</v>
      </c>
      <c r="AH394" s="32" t="str">
        <f>vlookup(I394,'IP addresss'!$2:$1000,8,false)</f>
        <v>Minneapolis</v>
      </c>
      <c r="AI394" s="32" t="str">
        <f>vlookup(I394,'IP addresss'!$2:$1000,10,false)</f>
        <v>44.97589874</v>
      </c>
      <c r="AJ394" s="32" t="str">
        <f>vlookup(I394,'IP addresss'!$2:$1000,11,false)</f>
        <v>-93.21659851</v>
      </c>
      <c r="AK394" s="32" t="str">
        <f>vlookup(A394,MainData_Jackie!$1:$1000,2,false)</f>
        <v>Chrissy Petersen</v>
      </c>
      <c r="AL394" s="32" t="str">
        <f>vlookup($A394,MainData_Jackie!$1:$1000,3,false)</f>
        <v>3363</v>
      </c>
      <c r="AM394" s="32" t="str">
        <f>vlookup($A394,MainData_Jackie!$1:$1000,4,false)</f>
        <v>581</v>
      </c>
      <c r="AN394" s="32" t="str">
        <f>vlookup($A394,MainData_Jackie!$1:$1000,5,false)</f>
        <v>167</v>
      </c>
      <c r="AO394" s="32" t="str">
        <f>vlookup($A394,MainData_Jackie!$1:$1000,6,false)</f>
        <v>1</v>
      </c>
      <c r="AP394" s="32" t="str">
        <f>vlookup($A394,MainData_Jackie!$1:$1000,7,false)</f>
        <v>0</v>
      </c>
      <c r="AQ394" s="32" t="str">
        <f>vlookup($A394,MainData_Jackie!$1:$1000,8,false)</f>
        <v>0</v>
      </c>
      <c r="AR394" s="32" t="str">
        <f>vlookup($A394,MainData_Jackie!$1:$1000,9,false)</f>
        <v>0</v>
      </c>
      <c r="AS394" s="32" t="str">
        <f>vlookup($A394,MainData_Jackie!$1:$1000,10,false)</f>
        <v>0</v>
      </c>
      <c r="AT394" s="32" t="str">
        <f>vlookup($A394,MainData_Jackie!$1:$1000,11,false)</f>
        <v>3</v>
      </c>
      <c r="AU394" s="32" t="str">
        <f>vlookup($A394,MainData_Jackie!$1:$1000,12,false)</f>
        <v>98</v>
      </c>
      <c r="AV394" s="32" t="str">
        <f>vlookup($A394,MainData_Jackie!$1:$1000,13,false)</f>
        <v>gmail</v>
      </c>
      <c r="AW394" s="32" t="str">
        <f>vlookup($A394,MainData_Jackie!$1:$1000,14,false)</f>
        <v>com</v>
      </c>
      <c r="AX394" s="32" t="str">
        <f>vlookup($A394,MainData_Jackie!$1:$1000,15,false)</f>
        <v>4531</v>
      </c>
      <c r="AY394" s="32" t="str">
        <f>vlookup($A394,MainData_Jackie!$1:$1000,16,false)</f>
        <v>female</v>
      </c>
      <c r="AZ394" s="32" t="str">
        <f>vlookup($A394,Ian!393:1392,2,false)</f>
        <v>Chrissy</v>
      </c>
      <c r="BA394" s="32" t="str">
        <f>vlookup($A394,Ian!393:1392,3,false)</f>
        <v>Petersen</v>
      </c>
      <c r="BB394" s="32" t="str">
        <f>vlookup($A394,Ian!393:1392,4,false)</f>
        <v>Ramsey</v>
      </c>
      <c r="BC394" s="32" t="str">
        <f>vlookup($A394,Ian!393:1392,5,false)</f>
        <v>United States</v>
      </c>
      <c r="BD394" s="32" t="str">
        <f>vlookup($A394,Ian!393:1392,6,false)</f>
        <v>Minnesota</v>
      </c>
      <c r="BE394" s="32" t="str">
        <f>vlookup($A394,Ian!393:1392,7,false)</f>
        <v/>
      </c>
      <c r="BF394" s="32" t="str">
        <f>vlookup($A394,Ian!393:1392,8,false)</f>
        <v/>
      </c>
      <c r="BG394" s="32" t="str">
        <f>vlookup(A394,SentimentScore!$1:$1000,2,false)</f>
        <v>0.999979</v>
      </c>
      <c r="BH394" s="50" t="str">
        <f>vlookup(A394,'Images with Key'!$1:$1000,32)</f>
        <v>https://s3-external-1.amazonaws.com/offertabs/offer/kxdcce/large/810_564e27e666c54-MicheleBud.jpg</v>
      </c>
    </row>
    <row r="395">
      <c r="A395" s="12">
        <v>476.0</v>
      </c>
      <c r="B395" s="16" t="s">
        <v>4560</v>
      </c>
      <c r="C395" s="16" t="s">
        <v>5298</v>
      </c>
      <c r="D395" s="18" t="b">
        <v>1</v>
      </c>
      <c r="E395" s="12">
        <v>66.0</v>
      </c>
      <c r="F395" s="12">
        <v>11.0</v>
      </c>
      <c r="G395" s="12">
        <v>55.0</v>
      </c>
      <c r="H395" s="20">
        <v>42327.80416666667</v>
      </c>
      <c r="I395" s="16" t="s">
        <v>5309</v>
      </c>
      <c r="J395" s="16" t="s">
        <v>5300</v>
      </c>
      <c r="K395" s="16" t="s">
        <v>5310</v>
      </c>
      <c r="L395" s="18" t="e">
        <v>#N/A</v>
      </c>
      <c r="M395" s="18" t="e">
        <v>#N/A</v>
      </c>
      <c r="N395" s="18" t="e">
        <v>#N/A</v>
      </c>
      <c r="O395" s="18" t="e">
        <v>#N/A</v>
      </c>
      <c r="P395" s="18" t="e">
        <v>#N/A</v>
      </c>
      <c r="Q395" s="16" t="s">
        <v>5311</v>
      </c>
      <c r="R395" s="18" t="b">
        <v>1</v>
      </c>
      <c r="S395" s="18" t="b">
        <v>1</v>
      </c>
      <c r="T395" s="12">
        <v>55130.0</v>
      </c>
      <c r="U395" s="16" t="s">
        <v>5303</v>
      </c>
      <c r="V395" s="16" t="s">
        <v>1630</v>
      </c>
      <c r="W395" s="51">
        <v>521206.0</v>
      </c>
      <c r="X395" s="51">
        <v>490032.0</v>
      </c>
      <c r="Y395" s="16" t="s">
        <v>5304</v>
      </c>
      <c r="Z395" s="16" t="s">
        <v>6033</v>
      </c>
      <c r="AA395" s="16"/>
      <c r="AB395" s="16"/>
      <c r="AC395" s="32" t="str">
        <f>vlookup(A395,Jilian!$1:$1000,30,false)</f>
        <v/>
      </c>
      <c r="AD395" s="32" t="str">
        <f>vlookup($A395,Jilian!$1:$1000,28,false)</f>
        <v/>
      </c>
      <c r="AE395" s="32" t="str">
        <f>vlookup($A395,Jilian!$1:$1000,29,false)</f>
        <v/>
      </c>
      <c r="AF395" s="32" t="str">
        <f>vlookup(I395,'IP addresss'!$2:$1000,3,false)</f>
        <v>North America</v>
      </c>
      <c r="AG395" s="32" t="str">
        <f>vlookup(I395,'IP addresss'!$2:$1000,6,false)</f>
        <v>WI</v>
      </c>
      <c r="AH395" s="32" t="str">
        <f>vlookup(I395,'IP addresss'!$2:$1000,8,false)</f>
        <v>De Forest</v>
      </c>
      <c r="AI395" s="32" t="str">
        <f>vlookup(I395,'IP addresss'!$2:$1000,10,false)</f>
        <v>43.23820114</v>
      </c>
      <c r="AJ395" s="32" t="str">
        <f>vlookup(I395,'IP addresss'!$2:$1000,11,false)</f>
        <v>-89.33650208</v>
      </c>
      <c r="AK395" s="32" t="str">
        <f>vlookup(A395,MainData_Jackie!$1:$1000,2,false)</f>
        <v>Kim Anderson</v>
      </c>
      <c r="AL395" s="32" t="str">
        <f>vlookup($A395,MainData_Jackie!$1:$1000,3,false)</f>
        <v>3170</v>
      </c>
      <c r="AM395" s="32" t="str">
        <f>vlookup($A395,MainData_Jackie!$1:$1000,4,false)</f>
        <v>520</v>
      </c>
      <c r="AN395" s="32" t="str">
        <f>vlookup($A395,MainData_Jackie!$1:$1000,5,false)</f>
        <v>124</v>
      </c>
      <c r="AO395" s="32" t="str">
        <f>vlookup($A395,MainData_Jackie!$1:$1000,6,false)</f>
        <v>1</v>
      </c>
      <c r="AP395" s="32" t="str">
        <f>vlookup($A395,MainData_Jackie!$1:$1000,7,false)</f>
        <v>1</v>
      </c>
      <c r="AQ395" s="32" t="str">
        <f>vlookup($A395,MainData_Jackie!$1:$1000,8,false)</f>
        <v>0</v>
      </c>
      <c r="AR395" s="32" t="str">
        <f>vlookup($A395,MainData_Jackie!$1:$1000,9,false)</f>
        <v>0</v>
      </c>
      <c r="AS395" s="32" t="str">
        <f>vlookup($A395,MainData_Jackie!$1:$1000,10,false)</f>
        <v>0</v>
      </c>
      <c r="AT395" s="32" t="str">
        <f>vlookup($A395,MainData_Jackie!$1:$1000,11,false)</f>
        <v>7</v>
      </c>
      <c r="AU395" s="32" t="str">
        <f>vlookup($A395,MainData_Jackie!$1:$1000,12,false)</f>
        <v>97</v>
      </c>
      <c r="AV395" s="32" t="str">
        <f>vlookup($A395,MainData_Jackie!$1:$1000,13,false)</f>
        <v>hotmail</v>
      </c>
      <c r="AW395" s="32" t="str">
        <f>vlookup($A395,MainData_Jackie!$1:$1000,14,false)</f>
        <v>com</v>
      </c>
      <c r="AX395" s="32" t="str">
        <f>vlookup($A395,MainData_Jackie!$1:$1000,15,false)</f>
        <v>4016</v>
      </c>
      <c r="AY395" s="32" t="str">
        <f>vlookup($A395,MainData_Jackie!$1:$1000,16,false)</f>
        <v>female</v>
      </c>
      <c r="AZ395" s="32" t="str">
        <f>vlookup($A395,Ian!394:1393,2,false)</f>
        <v/>
      </c>
      <c r="BA395" s="32" t="str">
        <f>vlookup($A395,Ian!394:1393,3,false)</f>
        <v/>
      </c>
      <c r="BB395" s="32" t="str">
        <f>vlookup($A395,Ian!394:1393,4,false)</f>
        <v/>
      </c>
      <c r="BC395" s="32" t="str">
        <f>vlookup($A395,Ian!394:1393,5,false)</f>
        <v/>
      </c>
      <c r="BD395" s="32" t="str">
        <f>vlookup($A395,Ian!394:1393,6,false)</f>
        <v/>
      </c>
      <c r="BE395" s="32" t="str">
        <f>vlookup($A395,Ian!394:1393,7,false)</f>
        <v/>
      </c>
      <c r="BF395" s="32" t="str">
        <f>vlookup($A395,Ian!394:1393,8,false)</f>
        <v/>
      </c>
      <c r="BG395" s="32" t="str">
        <f>vlookup(A395,SentimentScore!$1:$1000,2,false)</f>
        <v>0.998373</v>
      </c>
      <c r="BH395" s="50" t="str">
        <f>vlookup(A395,'Images with Key'!$1:$1000,32)</f>
        <v>https://s3-external-1.amazonaws.com/offertabs/offer/kxdcce/large/810_564ff8b509843-IMG_8558.JPG</v>
      </c>
    </row>
    <row r="396">
      <c r="A396" s="12">
        <v>499.0</v>
      </c>
      <c r="B396" s="16" t="s">
        <v>4560</v>
      </c>
      <c r="C396" s="16" t="s">
        <v>5515</v>
      </c>
      <c r="D396" s="18" t="b">
        <v>0</v>
      </c>
      <c r="E396" s="12">
        <v>517.0</v>
      </c>
      <c r="F396" s="12">
        <v>92.0</v>
      </c>
      <c r="G396" s="12">
        <v>425.0</v>
      </c>
      <c r="H396" s="20">
        <v>42328.135416666664</v>
      </c>
      <c r="I396" s="16" t="s">
        <v>5516</v>
      </c>
      <c r="J396" s="16" t="s">
        <v>5517</v>
      </c>
      <c r="K396" s="16" t="s">
        <v>5518</v>
      </c>
      <c r="L396" s="18" t="e">
        <v>#N/A</v>
      </c>
      <c r="M396" s="18" t="e">
        <v>#N/A</v>
      </c>
      <c r="N396" s="18" t="e">
        <v>#N/A</v>
      </c>
      <c r="O396" s="18" t="e">
        <v>#N/A</v>
      </c>
      <c r="P396" s="18" t="e">
        <v>#N/A</v>
      </c>
      <c r="Q396" s="16" t="s">
        <v>5519</v>
      </c>
      <c r="R396" s="18" t="b">
        <v>1</v>
      </c>
      <c r="S396" s="18" t="b">
        <v>1</v>
      </c>
      <c r="T396" s="16" t="s">
        <v>5520</v>
      </c>
      <c r="U396" s="16" t="s">
        <v>5521</v>
      </c>
      <c r="V396" s="16" t="s">
        <v>1630</v>
      </c>
      <c r="W396" s="22"/>
      <c r="X396" s="22"/>
      <c r="Y396" s="22"/>
      <c r="Z396" s="16" t="s">
        <v>6039</v>
      </c>
      <c r="AA396" s="16"/>
      <c r="AB396" s="16"/>
      <c r="AC396" s="32" t="str">
        <f>vlookup(A396,Jilian!$1:$1000,30,false)</f>
        <v/>
      </c>
      <c r="AD396" s="32" t="str">
        <f>vlookup($A396,Jilian!$1:$1000,28,false)</f>
        <v/>
      </c>
      <c r="AE396" s="32" t="str">
        <f>vlookup($A396,Jilian!$1:$1000,29,false)</f>
        <v/>
      </c>
      <c r="AF396" s="32" t="str">
        <f>vlookup(I396,'IP addresss'!$2:$1000,3,false)</f>
        <v>North America</v>
      </c>
      <c r="AG396" s="32" t="str">
        <f>vlookup(I396,'IP addresss'!$2:$1000,6,false)</f>
        <v>IL</v>
      </c>
      <c r="AH396" s="32" t="str">
        <f>vlookup(I396,'IP addresss'!$2:$1000,8,false)</f>
        <v>Chicago</v>
      </c>
      <c r="AI396" s="32" t="str">
        <f>vlookup(I396,'IP addresss'!$2:$1000,10,false)</f>
        <v>41.84999847</v>
      </c>
      <c r="AJ396" s="32" t="str">
        <f>vlookup(I396,'IP addresss'!$2:$1000,11,false)</f>
        <v>-87.65000153</v>
      </c>
      <c r="AK396" s="32" t="str">
        <f>vlookup(A396,MainData_Jackie!$1:$1000,2,false)</f>
        <v>Jamie Lick</v>
      </c>
      <c r="AL396" s="32" t="str">
        <f>vlookup($A396,MainData_Jackie!$1:$1000,3,false)</f>
        <v>3539</v>
      </c>
      <c r="AM396" s="32" t="str">
        <f>vlookup($A396,MainData_Jackie!$1:$1000,4,false)</f>
        <v>603</v>
      </c>
      <c r="AN396" s="32" t="str">
        <f>vlookup($A396,MainData_Jackie!$1:$1000,5,false)</f>
        <v>129</v>
      </c>
      <c r="AO396" s="32" t="str">
        <f>vlookup($A396,MainData_Jackie!$1:$1000,6,false)</f>
        <v>2</v>
      </c>
      <c r="AP396" s="32" t="str">
        <f>vlookup($A396,MainData_Jackie!$1:$1000,7,false)</f>
        <v>0</v>
      </c>
      <c r="AQ396" s="32" t="str">
        <f>vlookup($A396,MainData_Jackie!$1:$1000,8,false)</f>
        <v>0</v>
      </c>
      <c r="AR396" s="32" t="str">
        <f>vlookup($A396,MainData_Jackie!$1:$1000,9,false)</f>
        <v>0</v>
      </c>
      <c r="AS396" s="32" t="str">
        <f>vlookup($A396,MainData_Jackie!$1:$1000,10,false)</f>
        <v>0</v>
      </c>
      <c r="AT396" s="32" t="str">
        <f>vlookup($A396,MainData_Jackie!$1:$1000,11,false)</f>
        <v>14</v>
      </c>
      <c r="AU396" s="32" t="str">
        <f>vlookup($A396,MainData_Jackie!$1:$1000,12,false)</f>
        <v>97</v>
      </c>
      <c r="AV396" s="32" t="str">
        <f>vlookup($A396,MainData_Jackie!$1:$1000,13,false)</f>
        <v>gmail</v>
      </c>
      <c r="AW396" s="32" t="str">
        <f>vlookup($A396,MainData_Jackie!$1:$1000,14,false)</f>
        <v>com</v>
      </c>
      <c r="AX396" s="32" t="str">
        <f>vlookup($A396,MainData_Jackie!$1:$1000,15,false)</f>
        <v>4719</v>
      </c>
      <c r="AY396" s="32" t="str">
        <f>vlookup($A396,MainData_Jackie!$1:$1000,16,false)</f>
        <v>male</v>
      </c>
      <c r="AZ396" s="32" t="str">
        <f>vlookup($A396,Ian!395:1394,2,false)</f>
        <v/>
      </c>
      <c r="BA396" s="32" t="str">
        <f>vlookup($A396,Ian!395:1394,3,false)</f>
        <v/>
      </c>
      <c r="BB396" s="32" t="str">
        <f>vlookup($A396,Ian!395:1394,4,false)</f>
        <v/>
      </c>
      <c r="BC396" s="32" t="str">
        <f>vlookup($A396,Ian!395:1394,5,false)</f>
        <v/>
      </c>
      <c r="BD396" s="32" t="str">
        <f>vlookup($A396,Ian!395:1394,6,false)</f>
        <v/>
      </c>
      <c r="BE396" s="32" t="str">
        <f>vlookup($A396,Ian!395:1394,7,false)</f>
        <v/>
      </c>
      <c r="BF396" s="32" t="str">
        <f>vlookup($A396,Ian!395:1394,8,false)</f>
        <v/>
      </c>
      <c r="BG396" s="32" t="str">
        <f>vlookup(A396,SentimentScore!$1:$1000,2,false)</f>
        <v>0.996371</v>
      </c>
      <c r="BH396" s="50" t="str">
        <f>vlookup(A396,'Images with Key'!$1:$1000,32)</f>
        <v>https://s3-external-1.amazonaws.com/offertabs/offer/kxdcce/large/810_5650e94eb8068-Strays.jpg</v>
      </c>
    </row>
    <row r="397">
      <c r="A397" s="12">
        <v>501.0</v>
      </c>
      <c r="B397" s="16" t="s">
        <v>4560</v>
      </c>
      <c r="C397" s="16" t="s">
        <v>5541</v>
      </c>
      <c r="D397" s="18" t="b">
        <v>0</v>
      </c>
      <c r="E397" s="12">
        <v>0.0</v>
      </c>
      <c r="F397" s="12">
        <v>0.0</v>
      </c>
      <c r="G397" s="12">
        <v>0.0</v>
      </c>
      <c r="H397" s="20">
        <v>42310.59305555555</v>
      </c>
      <c r="I397" s="16" t="s">
        <v>5545</v>
      </c>
      <c r="J397" s="16" t="s">
        <v>5546</v>
      </c>
      <c r="K397" s="16" t="s">
        <v>5547</v>
      </c>
      <c r="L397" s="18" t="e">
        <v>#N/A</v>
      </c>
      <c r="M397" s="18" t="e">
        <v>#N/A</v>
      </c>
      <c r="N397" s="18" t="e">
        <v>#N/A</v>
      </c>
      <c r="O397" s="18" t="e">
        <v>#N/A</v>
      </c>
      <c r="P397" s="18" t="e">
        <v>#N/A</v>
      </c>
      <c r="Q397" s="16" t="s">
        <v>5551</v>
      </c>
      <c r="R397" s="18" t="b">
        <v>1</v>
      </c>
      <c r="S397" s="18" t="b">
        <v>0</v>
      </c>
      <c r="T397" s="12">
        <v>55114.0</v>
      </c>
      <c r="U397" s="16" t="s">
        <v>5303</v>
      </c>
      <c r="V397" s="16" t="s">
        <v>1630</v>
      </c>
      <c r="W397" s="22"/>
      <c r="X397" s="22"/>
      <c r="Y397" s="22"/>
      <c r="Z397" s="16" t="s">
        <v>6043</v>
      </c>
      <c r="AA397" s="16"/>
      <c r="AB397" s="16"/>
      <c r="AC397" s="32" t="str">
        <f>vlookup(A397,Jilian!$1:$1000,30,false)</f>
        <v/>
      </c>
      <c r="AD397" s="32" t="str">
        <f>vlookup($A397,Jilian!$1:$1000,28,false)</f>
        <v>2</v>
      </c>
      <c r="AE397" s="32" t="str">
        <f>vlookup($A397,Jilian!$1:$1000,29,false)</f>
        <v>#nutrition</v>
      </c>
      <c r="AF397" s="32" t="str">
        <f>vlookup(I397,'IP addresss'!$2:$1000,3,false)</f>
        <v>North America</v>
      </c>
      <c r="AG397" s="32" t="str">
        <f>vlookup(I397,'IP addresss'!$2:$1000,6,false)</f>
        <v>ON</v>
      </c>
      <c r="AH397" s="32" t="str">
        <f>vlookup(I397,'IP addresss'!$2:$1000,8,false)</f>
        <v>Kitchener</v>
      </c>
      <c r="AI397" s="32" t="str">
        <f>vlookup(I397,'IP addresss'!$2:$1000,10,false)</f>
        <v>43.41059875</v>
      </c>
      <c r="AJ397" s="32" t="str">
        <f>vlookup(I397,'IP addresss'!$2:$1000,11,false)</f>
        <v>-80.50109863</v>
      </c>
      <c r="AK397" s="32" t="str">
        <f>vlookup(A397,MainData_Jackie!$1:$1000,2,false)</f>
        <v>Mandy Bujold</v>
      </c>
      <c r="AL397" s="32" t="str">
        <f>vlookup($A397,MainData_Jackie!$1:$1000,3,false)</f>
        <v>879</v>
      </c>
      <c r="AM397" s="32" t="str">
        <f>vlookup($A397,MainData_Jackie!$1:$1000,4,false)</f>
        <v>166</v>
      </c>
      <c r="AN397" s="32" t="str">
        <f>vlookup($A397,MainData_Jackie!$1:$1000,5,false)</f>
        <v>7</v>
      </c>
      <c r="AO397" s="32" t="str">
        <f>vlookup($A397,MainData_Jackie!$1:$1000,6,false)</f>
        <v>0</v>
      </c>
      <c r="AP397" s="32" t="str">
        <f>vlookup($A397,MainData_Jackie!$1:$1000,7,false)</f>
        <v>0</v>
      </c>
      <c r="AQ397" s="32" t="str">
        <f>vlookup($A397,MainData_Jackie!$1:$1000,8,false)</f>
        <v>0</v>
      </c>
      <c r="AR397" s="32" t="str">
        <f>vlookup($A397,MainData_Jackie!$1:$1000,9,false)</f>
        <v>0</v>
      </c>
      <c r="AS397" s="32" t="str">
        <f>vlookup($A397,MainData_Jackie!$1:$1000,10,false)</f>
        <v>0</v>
      </c>
      <c r="AT397" s="32" t="str">
        <f>vlookup($A397,MainData_Jackie!$1:$1000,11,false)</f>
        <v>1</v>
      </c>
      <c r="AU397" s="32" t="str">
        <f>vlookup($A397,MainData_Jackie!$1:$1000,12,false)</f>
        <v>16</v>
      </c>
      <c r="AV397" s="32" t="str">
        <f>vlookup($A397,MainData_Jackie!$1:$1000,13,false)</f>
        <v>hotmail</v>
      </c>
      <c r="AW397" s="32" t="str">
        <f>vlookup($A397,MainData_Jackie!$1:$1000,14,false)</f>
        <v>com</v>
      </c>
      <c r="AX397" s="32" t="str">
        <f>vlookup($A397,MainData_Jackie!$1:$1000,15,false)</f>
        <v>1210</v>
      </c>
      <c r="AY397" s="32" t="str">
        <f>vlookup($A397,MainData_Jackie!$1:$1000,16,false)</f>
        <v>female</v>
      </c>
      <c r="AZ397" s="32" t="str">
        <f>vlookup($A397,Ian!396:1395,2,false)</f>
        <v/>
      </c>
      <c r="BA397" s="32" t="str">
        <f>vlookup($A397,Ian!396:1395,3,false)</f>
        <v/>
      </c>
      <c r="BB397" s="32" t="str">
        <f>vlookup($A397,Ian!396:1395,4,false)</f>
        <v/>
      </c>
      <c r="BC397" s="32" t="str">
        <f>vlookup($A397,Ian!396:1395,5,false)</f>
        <v/>
      </c>
      <c r="BD397" s="32" t="str">
        <f>vlookup($A397,Ian!396:1395,6,false)</f>
        <v/>
      </c>
      <c r="BE397" s="32" t="str">
        <f>vlookup($A397,Ian!396:1395,7,false)</f>
        <v/>
      </c>
      <c r="BF397" s="32" t="str">
        <f>vlookup($A397,Ian!396:1395,8,false)</f>
        <v/>
      </c>
      <c r="BG397" s="32" t="str">
        <f>vlookup(A397,SentimentScore!$1:$1000,2,false)</f>
        <v>0.997973</v>
      </c>
      <c r="BH397" s="50" t="str">
        <f>vlookup(A397,'Images with Key'!$1:$1000,32)</f>
        <v>https://s3-external-1.amazonaws.com/offertabs/offer/kxdcce/large/810_56398b91689a6-kulture-logo.jpg</v>
      </c>
    </row>
    <row r="398">
      <c r="A398" s="12">
        <v>597.0</v>
      </c>
      <c r="B398" s="16" t="s">
        <v>4560</v>
      </c>
      <c r="C398" s="16" t="s">
        <v>6045</v>
      </c>
      <c r="D398" s="18" t="b">
        <v>0</v>
      </c>
      <c r="E398" s="12">
        <v>4.0</v>
      </c>
      <c r="F398" s="12">
        <v>0.0</v>
      </c>
      <c r="G398" s="12">
        <v>4.0</v>
      </c>
      <c r="H398" s="20">
        <v>42313.74375</v>
      </c>
      <c r="I398" s="16" t="s">
        <v>6047</v>
      </c>
      <c r="J398" s="16" t="s">
        <v>6048</v>
      </c>
      <c r="K398" s="16" t="s">
        <v>6049</v>
      </c>
      <c r="L398" s="18" t="e">
        <v>#N/A</v>
      </c>
      <c r="M398" s="18" t="e">
        <v>#N/A</v>
      </c>
      <c r="N398" s="18" t="e">
        <v>#N/A</v>
      </c>
      <c r="O398" s="18" t="e">
        <v>#N/A</v>
      </c>
      <c r="P398" s="18" t="e">
        <v>#N/A</v>
      </c>
      <c r="Q398" s="16" t="s">
        <v>6044</v>
      </c>
      <c r="R398" s="18" t="b">
        <v>1</v>
      </c>
      <c r="S398" s="18" t="b">
        <v>0</v>
      </c>
      <c r="T398" s="12">
        <v>55423.0</v>
      </c>
      <c r="U398" s="16" t="s">
        <v>6050</v>
      </c>
      <c r="V398" s="16" t="s">
        <v>1630</v>
      </c>
      <c r="W398" s="22"/>
      <c r="X398" s="22"/>
      <c r="Y398" s="22"/>
      <c r="Z398" s="16" t="s">
        <v>6053</v>
      </c>
      <c r="AA398" s="12">
        <v>3.0</v>
      </c>
      <c r="AB398" s="12">
        <v>4.0</v>
      </c>
      <c r="AC398" s="32" t="str">
        <f>vlookup(A398,Jilian!$1:$1000,30,false)</f>
        <v/>
      </c>
      <c r="AD398" s="32" t="str">
        <f>vlookup($A398,Jilian!$1:$1000,28,false)</f>
        <v>4</v>
      </c>
      <c r="AE398" s="32" t="str">
        <f>vlookup($A398,Jilian!$1:$1000,29,false)</f>
        <v/>
      </c>
      <c r="AF398" s="32" t="str">
        <f>vlookup(I398,'IP addresss'!$2:$1000,3,false)</f>
        <v>North America</v>
      </c>
      <c r="AG398" s="32" t="str">
        <f>vlookup(I398,'IP addresss'!$2:$1000,6,false)</f>
        <v>MI</v>
      </c>
      <c r="AH398" s="32" t="str">
        <f>vlookup(I398,'IP addresss'!$2:$1000,8,false)</f>
        <v>Farmington</v>
      </c>
      <c r="AI398" s="32" t="str">
        <f>vlookup(I398,'IP addresss'!$2:$1000,10,false)</f>
        <v>42.46289825</v>
      </c>
      <c r="AJ398" s="32" t="str">
        <f>vlookup(I398,'IP addresss'!$2:$1000,11,false)</f>
        <v>-83.34989929</v>
      </c>
      <c r="AK398" s="32" t="str">
        <f>vlookup(A398,MainData_Jackie!$1:$1000,2,false)</f>
        <v>Enna Rolyat</v>
      </c>
      <c r="AL398" s="32" t="str">
        <f>vlookup($A398,MainData_Jackie!$1:$1000,3,false)</f>
        <v>2521</v>
      </c>
      <c r="AM398" s="32" t="str">
        <f>vlookup($A398,MainData_Jackie!$1:$1000,4,false)</f>
        <v>452</v>
      </c>
      <c r="AN398" s="32" t="str">
        <f>vlookup($A398,MainData_Jackie!$1:$1000,5,false)</f>
        <v>79</v>
      </c>
      <c r="AO398" s="32" t="str">
        <f>vlookup($A398,MainData_Jackie!$1:$1000,6,false)</f>
        <v>0</v>
      </c>
      <c r="AP398" s="32" t="str">
        <f>vlookup($A398,MainData_Jackie!$1:$1000,7,false)</f>
        <v>0</v>
      </c>
      <c r="AQ398" s="32" t="str">
        <f>vlookup($A398,MainData_Jackie!$1:$1000,8,false)</f>
        <v>0</v>
      </c>
      <c r="AR398" s="32" t="str">
        <f>vlookup($A398,MainData_Jackie!$1:$1000,9,false)</f>
        <v>0</v>
      </c>
      <c r="AS398" s="32" t="str">
        <f>vlookup($A398,MainData_Jackie!$1:$1000,10,false)</f>
        <v>1</v>
      </c>
      <c r="AT398" s="32" t="str">
        <f>vlookup($A398,MainData_Jackie!$1:$1000,11,false)</f>
        <v>2</v>
      </c>
      <c r="AU398" s="32" t="str">
        <f>vlookup($A398,MainData_Jackie!$1:$1000,12,false)</f>
        <v>52</v>
      </c>
      <c r="AV398" s="32" t="str">
        <f>vlookup($A398,MainData_Jackie!$1:$1000,13,false)</f>
        <v>yahoo</v>
      </c>
      <c r="AW398" s="32" t="str">
        <f>vlookup($A398,MainData_Jackie!$1:$1000,14,false)</f>
        <v>com</v>
      </c>
      <c r="AX398" s="32" t="str">
        <f>vlookup($A398,MainData_Jackie!$1:$1000,15,false)</f>
        <v>3428</v>
      </c>
      <c r="AY398" s="32" t="str">
        <f>vlookup($A398,MainData_Jackie!$1:$1000,16,false)</f>
        <v>female</v>
      </c>
      <c r="AZ398" s="32" t="str">
        <f>vlookup($A398,Ian!397:1396,2,false)</f>
        <v/>
      </c>
      <c r="BA398" s="32" t="str">
        <f>vlookup($A398,Ian!397:1396,3,false)</f>
        <v/>
      </c>
      <c r="BB398" s="32" t="str">
        <f>vlookup($A398,Ian!397:1396,4,false)</f>
        <v/>
      </c>
      <c r="BC398" s="32" t="str">
        <f>vlookup($A398,Ian!397:1396,5,false)</f>
        <v/>
      </c>
      <c r="BD398" s="32" t="str">
        <f>vlookup($A398,Ian!397:1396,6,false)</f>
        <v/>
      </c>
      <c r="BE398" s="32" t="str">
        <f>vlookup($A398,Ian!397:1396,7,false)</f>
        <v/>
      </c>
      <c r="BF398" s="32" t="str">
        <f>vlookup($A398,Ian!397:1396,8,false)</f>
        <v/>
      </c>
      <c r="BG398" s="32" t="str">
        <f>vlookup(A398,SentimentScore!$1:$1000,2,false)</f>
        <v>0.755391</v>
      </c>
      <c r="BH398" s="50" t="str">
        <f>vlookup(A398,'Images with Key'!$1:$1000,32)</f>
        <v>https://s3-external-1.amazonaws.com/offertabs/offer/kxdcce/large/810_56412fe64c8f1-11707840_441149309420383_8134639100829900975_o1.jpg</v>
      </c>
    </row>
    <row r="399">
      <c r="A399" s="12">
        <v>21.0</v>
      </c>
      <c r="B399" s="16" t="s">
        <v>4560</v>
      </c>
      <c r="C399" s="16" t="s">
        <v>486</v>
      </c>
      <c r="D399" s="18" t="b">
        <v>1</v>
      </c>
      <c r="E399" s="12">
        <v>43.0</v>
      </c>
      <c r="F399" s="12">
        <v>10.0</v>
      </c>
      <c r="G399" s="12">
        <v>33.0</v>
      </c>
      <c r="H399" s="20">
        <v>42311.38888888889</v>
      </c>
      <c r="I399" s="16" t="s">
        <v>487</v>
      </c>
      <c r="J399" s="16" t="s">
        <v>488</v>
      </c>
      <c r="K399" s="16" t="s">
        <v>489</v>
      </c>
      <c r="L399" s="18" t="e">
        <v>#N/A</v>
      </c>
      <c r="M399" s="18" t="e">
        <v>#N/A</v>
      </c>
      <c r="N399" s="18" t="e">
        <v>#N/A</v>
      </c>
      <c r="O399" s="18" t="e">
        <v>#N/A</v>
      </c>
      <c r="P399" s="18" t="e">
        <v>#N/A</v>
      </c>
      <c r="Q399" s="16" t="s">
        <v>490</v>
      </c>
      <c r="R399" s="18" t="b">
        <v>1</v>
      </c>
      <c r="S399" s="18" t="b">
        <v>0</v>
      </c>
      <c r="T399" s="12">
        <v>63090.0</v>
      </c>
      <c r="U399" s="16" t="s">
        <v>491</v>
      </c>
      <c r="V399" s="16" t="s">
        <v>492</v>
      </c>
      <c r="W399" s="22"/>
      <c r="X399" s="22"/>
      <c r="Y399" s="16" t="s">
        <v>493</v>
      </c>
      <c r="Z399" s="16" t="s">
        <v>6060</v>
      </c>
      <c r="AA399" s="12">
        <v>1.0</v>
      </c>
      <c r="AB399" s="12">
        <v>4.0</v>
      </c>
      <c r="AC399" s="32" t="str">
        <f>vlookup(A399,Jilian!$1:$1000,30,false)</f>
        <v/>
      </c>
      <c r="AD399" s="32" t="str">
        <f>vlookup($A399,Jilian!$1:$1000,28,false)</f>
        <v>4</v>
      </c>
      <c r="AE399" s="32" t="str">
        <f>vlookup($A399,Jilian!$1:$1000,29,false)</f>
        <v/>
      </c>
      <c r="AF399" s="32" t="str">
        <f>vlookup(I399,'IP addresss'!$2:$1000,3,false)</f>
        <v>North America</v>
      </c>
      <c r="AG399" s="32" t="str">
        <f>vlookup(I399,'IP addresss'!$2:$1000,6,false)</f>
        <v>MO</v>
      </c>
      <c r="AH399" s="32" t="str">
        <f>vlookup(I399,'IP addresss'!$2:$1000,8,false)</f>
        <v>Springfield</v>
      </c>
      <c r="AI399" s="32" t="str">
        <f>vlookup(I399,'IP addresss'!$2:$1000,10,false)</f>
        <v>37.21900177</v>
      </c>
      <c r="AJ399" s="32" t="str">
        <f>vlookup(I399,'IP addresss'!$2:$1000,11,false)</f>
        <v>-93.31759644</v>
      </c>
      <c r="AK399" s="32" t="str">
        <f>vlookup(A399,MainData_Jackie!$1:$1000,2,false)</f>
        <v>Cheryl Jackson</v>
      </c>
      <c r="AL399" s="32" t="str">
        <f>vlookup($A399,MainData_Jackie!$1:$1000,3,false)</f>
        <v>2652</v>
      </c>
      <c r="AM399" s="32" t="str">
        <f>vlookup($A399,MainData_Jackie!$1:$1000,4,false)</f>
        <v>491</v>
      </c>
      <c r="AN399" s="32" t="str">
        <f>vlookup($A399,MainData_Jackie!$1:$1000,5,false)</f>
        <v>106</v>
      </c>
      <c r="AO399" s="32" t="str">
        <f>vlookup($A399,MainData_Jackie!$1:$1000,6,false)</f>
        <v>0</v>
      </c>
      <c r="AP399" s="32" t="str">
        <f>vlookup($A399,MainData_Jackie!$1:$1000,7,false)</f>
        <v>0</v>
      </c>
      <c r="AQ399" s="32" t="str">
        <f>vlookup($A399,MainData_Jackie!$1:$1000,8,false)</f>
        <v>0</v>
      </c>
      <c r="AR399" s="32" t="str">
        <f>vlookup($A399,MainData_Jackie!$1:$1000,9,false)</f>
        <v>0</v>
      </c>
      <c r="AS399" s="32" t="str">
        <f>vlookup($A399,MainData_Jackie!$1:$1000,10,false)</f>
        <v>5</v>
      </c>
      <c r="AT399" s="32" t="str">
        <f>vlookup($A399,MainData_Jackie!$1:$1000,11,false)</f>
        <v>2</v>
      </c>
      <c r="AU399" s="32" t="str">
        <f>vlookup($A399,MainData_Jackie!$1:$1000,12,false)</f>
        <v>59</v>
      </c>
      <c r="AV399" s="32" t="str">
        <f>vlookup($A399,MainData_Jackie!$1:$1000,13,false)</f>
        <v>redcross</v>
      </c>
      <c r="AW399" s="32" t="str">
        <f>vlookup($A399,MainData_Jackie!$1:$1000,14,false)</f>
        <v>org</v>
      </c>
      <c r="AX399" s="32" t="str">
        <f>vlookup($A399,MainData_Jackie!$1:$1000,15,false)</f>
        <v>3474</v>
      </c>
      <c r="AY399" s="32" t="str">
        <f>vlookup($A399,MainData_Jackie!$1:$1000,16,false)</f>
        <v>female</v>
      </c>
      <c r="AZ399" s="32" t="str">
        <f>vlookup($A399,Ian!398:1397,2,false)</f>
        <v>#N/A</v>
      </c>
      <c r="BA399" s="32" t="str">
        <f>vlookup($A399,Ian!398:1397,3,false)</f>
        <v>#N/A</v>
      </c>
      <c r="BB399" s="32" t="str">
        <f>vlookup($A399,Ian!398:1397,4,false)</f>
        <v>#N/A</v>
      </c>
      <c r="BC399" s="32" t="str">
        <f>vlookup($A399,Ian!398:1397,5,false)</f>
        <v>#N/A</v>
      </c>
      <c r="BD399" s="32" t="str">
        <f>vlookup($A399,Ian!398:1397,6,false)</f>
        <v>#N/A</v>
      </c>
      <c r="BE399" s="32" t="str">
        <f>vlookup($A399,Ian!398:1397,7,false)</f>
        <v>#N/A</v>
      </c>
      <c r="BF399" s="32" t="str">
        <f>vlookup($A399,Ian!398:1397,8,false)</f>
        <v>#N/A</v>
      </c>
      <c r="BG399" s="32" t="str">
        <f>vlookup(A399,SentimentScore!$1:$1000,2,false)</f>
        <v>0.999999</v>
      </c>
      <c r="BH399" s="50" t="str">
        <f>vlookup(A399,'Images with Key'!$1:$1000,32)</f>
        <v>https://s3-external-1.amazonaws.com/offertabs/offer/kxdcce/large/810_563ae63ab9afa-key.jpg</v>
      </c>
    </row>
    <row r="400">
      <c r="A400" s="12">
        <v>72.0</v>
      </c>
      <c r="B400" s="16" t="s">
        <v>4560</v>
      </c>
      <c r="C400" s="16" t="s">
        <v>1009</v>
      </c>
      <c r="D400" s="18" t="b">
        <v>1</v>
      </c>
      <c r="E400" s="12">
        <v>1.0</v>
      </c>
      <c r="F400" s="12">
        <v>0.0</v>
      </c>
      <c r="G400" s="12">
        <v>1.0</v>
      </c>
      <c r="H400" s="20">
        <v>42325.714583333334</v>
      </c>
      <c r="I400" s="16" t="s">
        <v>1010</v>
      </c>
      <c r="J400" s="16" t="s">
        <v>1011</v>
      </c>
      <c r="K400" s="16" t="s">
        <v>1012</v>
      </c>
      <c r="L400" s="18" t="e">
        <v>#N/A</v>
      </c>
      <c r="M400" s="18" t="e">
        <v>#N/A</v>
      </c>
      <c r="N400" s="18" t="e">
        <v>#N/A</v>
      </c>
      <c r="O400" s="18" t="e">
        <v>#N/A</v>
      </c>
      <c r="P400" s="18" t="e">
        <v>#N/A</v>
      </c>
      <c r="Q400" s="16" t="s">
        <v>1013</v>
      </c>
      <c r="R400" s="18" t="b">
        <v>1</v>
      </c>
      <c r="S400" s="18" t="b">
        <v>1</v>
      </c>
      <c r="T400" s="12">
        <v>63114.0</v>
      </c>
      <c r="U400" s="16" t="s">
        <v>1014</v>
      </c>
      <c r="V400" s="16" t="s">
        <v>492</v>
      </c>
      <c r="W400" s="22"/>
      <c r="X400" s="22"/>
      <c r="Y400" s="16" t="s">
        <v>598</v>
      </c>
      <c r="Z400" s="16" t="s">
        <v>6067</v>
      </c>
      <c r="AA400" s="12">
        <v>2.0</v>
      </c>
      <c r="AB400" s="12">
        <v>2.0</v>
      </c>
      <c r="AC400" s="32" t="str">
        <f>vlookup(A400,Jilian!$1:$1000,30,false)</f>
        <v/>
      </c>
      <c r="AD400" s="32" t="str">
        <f>vlookup($A400,Jilian!$1:$1000,28,false)</f>
        <v>2</v>
      </c>
      <c r="AE400" s="32" t="str">
        <f>vlookup($A400,Jilian!$1:$1000,29,false)</f>
        <v/>
      </c>
      <c r="AF400" s="32" t="str">
        <f>vlookup(I400,'IP addresss'!$2:$1000,3,false)</f>
        <v>North America</v>
      </c>
      <c r="AG400" s="32" t="str">
        <f>vlookup(I400,'IP addresss'!$2:$1000,6,false)</f>
        <v>MO</v>
      </c>
      <c r="AH400" s="32" t="str">
        <f>vlookup(I400,'IP addresss'!$2:$1000,8,false)</f>
        <v>St Louis</v>
      </c>
      <c r="AI400" s="32" t="str">
        <f>vlookup(I400,'IP addresss'!$2:$1000,10,false)</f>
        <v>38.70119858</v>
      </c>
      <c r="AJ400" s="32" t="str">
        <f>vlookup(I400,'IP addresss'!$2:$1000,11,false)</f>
        <v>-90.36699677</v>
      </c>
      <c r="AK400" s="32" t="str">
        <f>vlookup(A400,MainData_Jackie!$1:$1000,2,false)</f>
        <v>Maria AL</v>
      </c>
      <c r="AL400" s="32" t="str">
        <f>vlookup($A400,MainData_Jackie!$1:$1000,3,false)</f>
        <v>2203</v>
      </c>
      <c r="AM400" s="32" t="str">
        <f>vlookup($A400,MainData_Jackie!$1:$1000,4,false)</f>
        <v>350</v>
      </c>
      <c r="AN400" s="32" t="str">
        <f>vlookup($A400,MainData_Jackie!$1:$1000,5,false)</f>
        <v>63</v>
      </c>
      <c r="AO400" s="32" t="str">
        <f>vlookup($A400,MainData_Jackie!$1:$1000,6,false)</f>
        <v>1</v>
      </c>
      <c r="AP400" s="32" t="str">
        <f>vlookup($A400,MainData_Jackie!$1:$1000,7,false)</f>
        <v>1</v>
      </c>
      <c r="AQ400" s="32" t="str">
        <f>vlookup($A400,MainData_Jackie!$1:$1000,8,false)</f>
        <v>0</v>
      </c>
      <c r="AR400" s="32" t="str">
        <f>vlookup($A400,MainData_Jackie!$1:$1000,9,false)</f>
        <v>0</v>
      </c>
      <c r="AS400" s="32" t="str">
        <f>vlookup($A400,MainData_Jackie!$1:$1000,10,false)</f>
        <v>0</v>
      </c>
      <c r="AT400" s="32" t="str">
        <f>vlookup($A400,MainData_Jackie!$1:$1000,11,false)</f>
        <v>5</v>
      </c>
      <c r="AU400" s="32" t="str">
        <f>vlookup($A400,MainData_Jackie!$1:$1000,12,false)</f>
        <v>41</v>
      </c>
      <c r="AV400" s="32" t="str">
        <f>vlookup($A400,MainData_Jackie!$1:$1000,13,false)</f>
        <v>yahoo</v>
      </c>
      <c r="AW400" s="32" t="str">
        <f>vlookup($A400,MainData_Jackie!$1:$1000,14,false)</f>
        <v>com</v>
      </c>
      <c r="AX400" s="32" t="str">
        <f>vlookup($A400,MainData_Jackie!$1:$1000,15,false)</f>
        <v>2935</v>
      </c>
      <c r="AY400" s="32" t="str">
        <f>vlookup($A400,MainData_Jackie!$1:$1000,16,false)</f>
        <v>female</v>
      </c>
      <c r="AZ400" s="32" t="str">
        <f>vlookup($A400,Ian!399:1398,2,false)</f>
        <v>#N/A</v>
      </c>
      <c r="BA400" s="32" t="str">
        <f>vlookup($A400,Ian!399:1398,3,false)</f>
        <v>#N/A</v>
      </c>
      <c r="BB400" s="32" t="str">
        <f>vlookup($A400,Ian!399:1398,4,false)</f>
        <v>#N/A</v>
      </c>
      <c r="BC400" s="32" t="str">
        <f>vlookup($A400,Ian!399:1398,5,false)</f>
        <v>#N/A</v>
      </c>
      <c r="BD400" s="32" t="str">
        <f>vlookup($A400,Ian!399:1398,6,false)</f>
        <v>#N/A</v>
      </c>
      <c r="BE400" s="32" t="str">
        <f>vlookup($A400,Ian!399:1398,7,false)</f>
        <v>#N/A</v>
      </c>
      <c r="BF400" s="32" t="str">
        <f>vlookup($A400,Ian!399:1398,8,false)</f>
        <v>#N/A</v>
      </c>
      <c r="BG400" s="32" t="str">
        <f>vlookup(A400,SentimentScore!$1:$1000,2,false)</f>
        <v>0.999935</v>
      </c>
      <c r="BH400" s="50" t="str">
        <f>vlookup(A400,'Images with Key'!$1:$1000,32)</f>
        <v>https://s3-external-1.amazonaws.com/offertabs/offer/kxdcce/large/810_564d2fe801967-TieDoll_Clr.jpg</v>
      </c>
    </row>
    <row r="401">
      <c r="A401" s="12">
        <v>100.0</v>
      </c>
      <c r="B401" s="16" t="s">
        <v>4560</v>
      </c>
      <c r="C401" s="16" t="s">
        <v>1264</v>
      </c>
      <c r="D401" s="18" t="b">
        <v>1</v>
      </c>
      <c r="E401" s="12">
        <v>59.0</v>
      </c>
      <c r="F401" s="12">
        <v>6.0</v>
      </c>
      <c r="G401" s="12">
        <v>53.0</v>
      </c>
      <c r="H401" s="20">
        <v>42332.28958333333</v>
      </c>
      <c r="I401" s="16" t="s">
        <v>1265</v>
      </c>
      <c r="J401" s="16" t="s">
        <v>1266</v>
      </c>
      <c r="K401" s="16" t="s">
        <v>1267</v>
      </c>
      <c r="L401" s="18" t="e">
        <v>#N/A</v>
      </c>
      <c r="M401" s="18" t="e">
        <v>#N/A</v>
      </c>
      <c r="N401" s="18" t="e">
        <v>#N/A</v>
      </c>
      <c r="O401" s="18" t="e">
        <v>#N/A</v>
      </c>
      <c r="P401" s="18" t="e">
        <v>#N/A</v>
      </c>
      <c r="Q401" s="16" t="s">
        <v>1268</v>
      </c>
      <c r="R401" s="18" t="b">
        <v>1</v>
      </c>
      <c r="S401" s="18" t="b">
        <v>1</v>
      </c>
      <c r="T401" s="12">
        <v>63017.0</v>
      </c>
      <c r="U401" s="16" t="s">
        <v>1269</v>
      </c>
      <c r="V401" s="16" t="s">
        <v>492</v>
      </c>
      <c r="W401" s="51">
        <v>2267292.0</v>
      </c>
      <c r="X401" s="51">
        <v>2138274.0</v>
      </c>
      <c r="Y401" s="16" t="s">
        <v>1270</v>
      </c>
      <c r="Z401" s="16" t="s">
        <v>6073</v>
      </c>
      <c r="AA401" s="12">
        <v>3.0</v>
      </c>
      <c r="AB401" s="12">
        <v>2.0</v>
      </c>
      <c r="AC401" s="32" t="str">
        <f>vlookup(A401,Jilian!$1:$1000,30,false)</f>
        <v/>
      </c>
      <c r="AD401" s="32" t="str">
        <f>vlookup($A401,Jilian!$1:$1000,28,false)</f>
        <v>2</v>
      </c>
      <c r="AE401" s="32" t="str">
        <f>vlookup($A401,Jilian!$1:$1000,29,false)</f>
        <v/>
      </c>
      <c r="AF401" s="32" t="str">
        <f>vlookup(I401,'IP addresss'!$2:$1000,3,false)</f>
        <v>North America</v>
      </c>
      <c r="AG401" s="32" t="str">
        <f>vlookup(I401,'IP addresss'!$2:$1000,6,false)</f>
        <v>FL</v>
      </c>
      <c r="AH401" s="32" t="str">
        <f>vlookup(I401,'IP addresss'!$2:$1000,8,false)</f>
        <v>Orlando</v>
      </c>
      <c r="AI401" s="32" t="str">
        <f>vlookup(I401,'IP addresss'!$2:$1000,10,false)</f>
        <v>28.56629944</v>
      </c>
      <c r="AJ401" s="32" t="str">
        <f>vlookup(I401,'IP addresss'!$2:$1000,11,false)</f>
        <v>-81.26080322</v>
      </c>
      <c r="AK401" s="32" t="str">
        <f>vlookup(A401,MainData_Jackie!$1:$1000,2,false)</f>
        <v>Brandon Kraut</v>
      </c>
      <c r="AL401" s="32" t="str">
        <f>vlookup($A401,MainData_Jackie!$1:$1000,3,false)</f>
        <v>2946</v>
      </c>
      <c r="AM401" s="32" t="str">
        <f>vlookup($A401,MainData_Jackie!$1:$1000,4,false)</f>
        <v>507</v>
      </c>
      <c r="AN401" s="32" t="str">
        <f>vlookup($A401,MainData_Jackie!$1:$1000,5,false)</f>
        <v>81</v>
      </c>
      <c r="AO401" s="32" t="str">
        <f>vlookup($A401,MainData_Jackie!$1:$1000,6,false)</f>
        <v>1</v>
      </c>
      <c r="AP401" s="32" t="str">
        <f>vlookup($A401,MainData_Jackie!$1:$1000,7,false)</f>
        <v>0</v>
      </c>
      <c r="AQ401" s="32" t="str">
        <f>vlookup($A401,MainData_Jackie!$1:$1000,8,false)</f>
        <v>0</v>
      </c>
      <c r="AR401" s="32" t="str">
        <f>vlookup($A401,MainData_Jackie!$1:$1000,9,false)</f>
        <v>0</v>
      </c>
      <c r="AS401" s="32" t="str">
        <f>vlookup($A401,MainData_Jackie!$1:$1000,10,false)</f>
        <v>0</v>
      </c>
      <c r="AT401" s="32" t="str">
        <f>vlookup($A401,MainData_Jackie!$1:$1000,11,false)</f>
        <v>7</v>
      </c>
      <c r="AU401" s="32" t="str">
        <f>vlookup($A401,MainData_Jackie!$1:$1000,12,false)</f>
        <v>100</v>
      </c>
      <c r="AV401" s="32" t="str">
        <f>vlookup($A401,MainData_Jackie!$1:$1000,13,false)</f>
        <v>knights</v>
      </c>
      <c r="AW401" s="32" t="str">
        <f>vlookup($A401,MainData_Jackie!$1:$1000,14,false)</f>
        <v>edu</v>
      </c>
      <c r="AX401" s="32" t="str">
        <f>vlookup($A401,MainData_Jackie!$1:$1000,15,false)</f>
        <v>3857</v>
      </c>
      <c r="AY401" s="32" t="str">
        <f>vlookup($A401,MainData_Jackie!$1:$1000,16,false)</f>
        <v>male</v>
      </c>
      <c r="AZ401" s="32" t="str">
        <f>vlookup($A401,Ian!400:1399,2,false)</f>
        <v>#N/A</v>
      </c>
      <c r="BA401" s="32" t="str">
        <f>vlookup($A401,Ian!400:1399,3,false)</f>
        <v>#N/A</v>
      </c>
      <c r="BB401" s="32" t="str">
        <f>vlookup($A401,Ian!400:1399,4,false)</f>
        <v>#N/A</v>
      </c>
      <c r="BC401" s="32" t="str">
        <f>vlookup($A401,Ian!400:1399,5,false)</f>
        <v>#N/A</v>
      </c>
      <c r="BD401" s="32" t="str">
        <f>vlookup($A401,Ian!400:1399,6,false)</f>
        <v>#N/A</v>
      </c>
      <c r="BE401" s="32" t="str">
        <f>vlookup($A401,Ian!400:1399,7,false)</f>
        <v>#N/A</v>
      </c>
      <c r="BF401" s="32" t="str">
        <f>vlookup($A401,Ian!400:1399,8,false)</f>
        <v>#N/A</v>
      </c>
      <c r="BG401" s="32" t="str">
        <f>vlookup(A401,SentimentScore!$1:$1000,2,false)</f>
        <v>1</v>
      </c>
      <c r="BH401" s="50" t="str">
        <f>vlookup(A401,'Images with Key'!$1:$1000,32)</f>
        <v>https://s3-external-1.amazonaws.com/offertabs/offer/kxdcce/large/810_563a522e645f7-LESupport.png</v>
      </c>
    </row>
    <row r="402">
      <c r="A402" s="12">
        <v>153.0</v>
      </c>
      <c r="B402" s="16" t="s">
        <v>4560</v>
      </c>
      <c r="C402" s="16" t="s">
        <v>1770</v>
      </c>
      <c r="D402" s="18" t="b">
        <v>1</v>
      </c>
      <c r="E402" s="12">
        <v>73.0</v>
      </c>
      <c r="F402" s="12">
        <v>7.0</v>
      </c>
      <c r="G402" s="12">
        <v>66.0</v>
      </c>
      <c r="H402" s="20">
        <v>42312.39513888889</v>
      </c>
      <c r="I402" s="16" t="s">
        <v>1771</v>
      </c>
      <c r="J402" s="16" t="s">
        <v>1772</v>
      </c>
      <c r="K402" s="16" t="s">
        <v>1773</v>
      </c>
      <c r="L402" s="18" t="e">
        <v>#N/A</v>
      </c>
      <c r="M402" s="18" t="e">
        <v>#N/A</v>
      </c>
      <c r="N402" s="18" t="e">
        <v>#N/A</v>
      </c>
      <c r="O402" s="18" t="e">
        <v>#N/A</v>
      </c>
      <c r="P402" s="18" t="e">
        <v>#N/A</v>
      </c>
      <c r="Q402" s="16" t="s">
        <v>1774</v>
      </c>
      <c r="R402" s="18" t="b">
        <v>1</v>
      </c>
      <c r="S402" s="18" t="b">
        <v>0</v>
      </c>
      <c r="T402" s="12">
        <v>64024.0</v>
      </c>
      <c r="U402" s="16" t="s">
        <v>1775</v>
      </c>
      <c r="V402" s="16" t="s">
        <v>492</v>
      </c>
      <c r="W402" s="22"/>
      <c r="X402" s="22"/>
      <c r="Y402" s="16" t="s">
        <v>1776</v>
      </c>
      <c r="Z402" s="16" t="s">
        <v>6078</v>
      </c>
      <c r="AA402" s="16"/>
      <c r="AB402" s="16"/>
      <c r="AC402" s="32" t="str">
        <f>vlookup(A402,Jilian!$1:$1000,30,false)</f>
        <v/>
      </c>
      <c r="AD402" s="32" t="str">
        <f>vlookup($A402,Jilian!$1:$1000,28,false)</f>
        <v/>
      </c>
      <c r="AE402" s="32" t="str">
        <f>vlookup($A402,Jilian!$1:$1000,29,false)</f>
        <v/>
      </c>
      <c r="AF402" s="32" t="str">
        <f>vlookup(I402,'IP addresss'!$2:$1000,3,false)</f>
        <v>North America</v>
      </c>
      <c r="AG402" s="32" t="str">
        <f>vlookup(I402,'IP addresss'!$2:$1000,6,false)</f>
        <v>MO</v>
      </c>
      <c r="AH402" s="32" t="str">
        <f>vlookup(I402,'IP addresss'!$2:$1000,8,false)</f>
        <v>St Louis</v>
      </c>
      <c r="AI402" s="32" t="str">
        <f>vlookup(I402,'IP addresss'!$2:$1000,10,false)</f>
        <v>38.60889816</v>
      </c>
      <c r="AJ402" s="32" t="str">
        <f>vlookup(I402,'IP addresss'!$2:$1000,11,false)</f>
        <v>-90.21479797</v>
      </c>
      <c r="AK402" s="32" t="str">
        <f>vlookup(A402,MainData_Jackie!$1:$1000,2,false)</f>
        <v>Robbie Wells</v>
      </c>
      <c r="AL402" s="32" t="str">
        <f>vlookup($A402,MainData_Jackie!$1:$1000,3,false)</f>
        <v>2805</v>
      </c>
      <c r="AM402" s="32" t="str">
        <f>vlookup($A402,MainData_Jackie!$1:$1000,4,false)</f>
        <v>526</v>
      </c>
      <c r="AN402" s="32" t="str">
        <f>vlookup($A402,MainData_Jackie!$1:$1000,5,false)</f>
        <v>51</v>
      </c>
      <c r="AO402" s="32" t="str">
        <f>vlookup($A402,MainData_Jackie!$1:$1000,6,false)</f>
        <v>0</v>
      </c>
      <c r="AP402" s="32" t="str">
        <f>vlookup($A402,MainData_Jackie!$1:$1000,7,false)</f>
        <v>0</v>
      </c>
      <c r="AQ402" s="32" t="str">
        <f>vlookup($A402,MainData_Jackie!$1:$1000,8,false)</f>
        <v>0</v>
      </c>
      <c r="AR402" s="32" t="str">
        <f>vlookup($A402,MainData_Jackie!$1:$1000,9,false)</f>
        <v>0</v>
      </c>
      <c r="AS402" s="32" t="str">
        <f>vlookup($A402,MainData_Jackie!$1:$1000,10,false)</f>
        <v>0</v>
      </c>
      <c r="AT402" s="32" t="str">
        <f>vlookup($A402,MainData_Jackie!$1:$1000,11,false)</f>
        <v>12</v>
      </c>
      <c r="AU402" s="32" t="str">
        <f>vlookup($A402,MainData_Jackie!$1:$1000,12,false)</f>
        <v>69</v>
      </c>
      <c r="AV402" s="32" t="str">
        <f>vlookup($A402,MainData_Jackie!$1:$1000,13,false)</f>
        <v>centurylink</v>
      </c>
      <c r="AW402" s="32" t="str">
        <f>vlookup($A402,MainData_Jackie!$1:$1000,14,false)</f>
        <v>net</v>
      </c>
      <c r="AX402" s="32" t="str">
        <f>vlookup($A402,MainData_Jackie!$1:$1000,15,false)</f>
        <v>3695</v>
      </c>
      <c r="AY402" s="32" t="str">
        <f>vlookup($A402,MainData_Jackie!$1:$1000,16,false)</f>
        <v>male</v>
      </c>
      <c r="AZ402" s="32" t="str">
        <f>vlookup($A402,Ian!401:1400,2,false)</f>
        <v>#N/A</v>
      </c>
      <c r="BA402" s="32" t="str">
        <f>vlookup($A402,Ian!401:1400,3,false)</f>
        <v>#N/A</v>
      </c>
      <c r="BB402" s="32" t="str">
        <f>vlookup($A402,Ian!401:1400,4,false)</f>
        <v>#N/A</v>
      </c>
      <c r="BC402" s="32" t="str">
        <f>vlookup($A402,Ian!401:1400,5,false)</f>
        <v>#N/A</v>
      </c>
      <c r="BD402" s="32" t="str">
        <f>vlookup($A402,Ian!401:1400,6,false)</f>
        <v>#N/A</v>
      </c>
      <c r="BE402" s="32" t="str">
        <f>vlookup($A402,Ian!401:1400,7,false)</f>
        <v>#N/A</v>
      </c>
      <c r="BF402" s="32" t="str">
        <f>vlookup($A402,Ian!401:1400,8,false)</f>
        <v>#N/A</v>
      </c>
      <c r="BG402" s="32" t="str">
        <f>vlookup(A402,SentimentScore!$1:$1000,2,false)</f>
        <v>0.999508</v>
      </c>
      <c r="BH402" s="50" t="str">
        <f>vlookup(A402,'Images with Key'!$1:$1000,32)</f>
        <v>https://s3-external-1.amazonaws.com/offertabs/offer/kxdcce/large/810_563db04a531f9-PicMonkeyCollage.jpg</v>
      </c>
    </row>
    <row r="403">
      <c r="A403" s="12">
        <v>154.0</v>
      </c>
      <c r="B403" s="16" t="s">
        <v>4560</v>
      </c>
      <c r="C403" s="16" t="s">
        <v>1770</v>
      </c>
      <c r="D403" s="18" t="b">
        <v>1</v>
      </c>
      <c r="E403" s="12">
        <v>213.0</v>
      </c>
      <c r="F403" s="12">
        <v>27.0</v>
      </c>
      <c r="G403" s="12">
        <v>186.0</v>
      </c>
      <c r="H403" s="20">
        <v>42312.513194444444</v>
      </c>
      <c r="I403" s="16" t="s">
        <v>1771</v>
      </c>
      <c r="J403" s="16" t="s">
        <v>1772</v>
      </c>
      <c r="K403" s="16" t="s">
        <v>1773</v>
      </c>
      <c r="L403" s="18" t="e">
        <v>#N/A</v>
      </c>
      <c r="M403" s="18" t="e">
        <v>#N/A</v>
      </c>
      <c r="N403" s="18" t="e">
        <v>#N/A</v>
      </c>
      <c r="O403" s="18" t="e">
        <v>#N/A</v>
      </c>
      <c r="P403" s="18" t="e">
        <v>#N/A</v>
      </c>
      <c r="Q403" s="16" t="s">
        <v>1774</v>
      </c>
      <c r="R403" s="18" t="b">
        <v>1</v>
      </c>
      <c r="S403" s="18" t="b">
        <v>1</v>
      </c>
      <c r="T403" s="12">
        <v>64024.0</v>
      </c>
      <c r="U403" s="16" t="s">
        <v>1775</v>
      </c>
      <c r="V403" s="16" t="s">
        <v>492</v>
      </c>
      <c r="W403" s="22"/>
      <c r="X403" s="22"/>
      <c r="Y403" s="16" t="s">
        <v>1776</v>
      </c>
      <c r="Z403" s="16" t="s">
        <v>6085</v>
      </c>
      <c r="AA403" s="16"/>
      <c r="AB403" s="16"/>
      <c r="AC403" s="32" t="str">
        <f>vlookup(A403,Jilian!$1:$1000,30,false)</f>
        <v/>
      </c>
      <c r="AD403" s="32" t="str">
        <f>vlookup($A403,Jilian!$1:$1000,28,false)</f>
        <v/>
      </c>
      <c r="AE403" s="32" t="str">
        <f>vlookup($A403,Jilian!$1:$1000,29,false)</f>
        <v/>
      </c>
      <c r="AF403" s="32" t="str">
        <f>vlookup(I403,'IP addresss'!$2:$1000,3,false)</f>
        <v>North America</v>
      </c>
      <c r="AG403" s="32" t="str">
        <f>vlookup(I403,'IP addresss'!$2:$1000,6,false)</f>
        <v>MO</v>
      </c>
      <c r="AH403" s="32" t="str">
        <f>vlookup(I403,'IP addresss'!$2:$1000,8,false)</f>
        <v>St Louis</v>
      </c>
      <c r="AI403" s="32" t="str">
        <f>vlookup(I403,'IP addresss'!$2:$1000,10,false)</f>
        <v>38.60889816</v>
      </c>
      <c r="AJ403" s="32" t="str">
        <f>vlookup(I403,'IP addresss'!$2:$1000,11,false)</f>
        <v>-90.21479797</v>
      </c>
      <c r="AK403" s="32" t="str">
        <f>vlookup(A403,MainData_Jackie!$1:$1000,2,false)</f>
        <v>Robbie Wells</v>
      </c>
      <c r="AL403" s="32" t="str">
        <f>vlookup($A403,MainData_Jackie!$1:$1000,3,false)</f>
        <v>2969</v>
      </c>
      <c r="AM403" s="32" t="str">
        <f>vlookup($A403,MainData_Jackie!$1:$1000,4,false)</f>
        <v>555</v>
      </c>
      <c r="AN403" s="32" t="str">
        <f>vlookup($A403,MainData_Jackie!$1:$1000,5,false)</f>
        <v>63</v>
      </c>
      <c r="AO403" s="32" t="str">
        <f>vlookup($A403,MainData_Jackie!$1:$1000,6,false)</f>
        <v>1</v>
      </c>
      <c r="AP403" s="32" t="str">
        <f>vlookup($A403,MainData_Jackie!$1:$1000,7,false)</f>
        <v>0</v>
      </c>
      <c r="AQ403" s="32" t="str">
        <f>vlookup($A403,MainData_Jackie!$1:$1000,8,false)</f>
        <v>0</v>
      </c>
      <c r="AR403" s="32" t="str">
        <f>vlookup($A403,MainData_Jackie!$1:$1000,9,false)</f>
        <v>0</v>
      </c>
      <c r="AS403" s="32" t="str">
        <f>vlookup($A403,MainData_Jackie!$1:$1000,10,false)</f>
        <v>0</v>
      </c>
      <c r="AT403" s="32" t="str">
        <f>vlookup($A403,MainData_Jackie!$1:$1000,11,false)</f>
        <v>12</v>
      </c>
      <c r="AU403" s="32" t="str">
        <f>vlookup($A403,MainData_Jackie!$1:$1000,12,false)</f>
        <v>82</v>
      </c>
      <c r="AV403" s="32" t="str">
        <f>vlookup($A403,MainData_Jackie!$1:$1000,13,false)</f>
        <v>centurylink</v>
      </c>
      <c r="AW403" s="32" t="str">
        <f>vlookup($A403,MainData_Jackie!$1:$1000,14,false)</f>
        <v>net</v>
      </c>
      <c r="AX403" s="32" t="str">
        <f>vlookup($A403,MainData_Jackie!$1:$1000,15,false)</f>
        <v>3904</v>
      </c>
      <c r="AY403" s="32" t="str">
        <f>vlookup($A403,MainData_Jackie!$1:$1000,16,false)</f>
        <v>male</v>
      </c>
      <c r="AZ403" s="32" t="str">
        <f>vlookup($A403,Ian!402:1401,2,false)</f>
        <v>#N/A</v>
      </c>
      <c r="BA403" s="32" t="str">
        <f>vlookup($A403,Ian!402:1401,3,false)</f>
        <v>#N/A</v>
      </c>
      <c r="BB403" s="32" t="str">
        <f>vlookup($A403,Ian!402:1401,4,false)</f>
        <v>#N/A</v>
      </c>
      <c r="BC403" s="32" t="str">
        <f>vlookup($A403,Ian!402:1401,5,false)</f>
        <v>#N/A</v>
      </c>
      <c r="BD403" s="32" t="str">
        <f>vlookup($A403,Ian!402:1401,6,false)</f>
        <v>#N/A</v>
      </c>
      <c r="BE403" s="32" t="str">
        <f>vlookup($A403,Ian!402:1401,7,false)</f>
        <v>#N/A</v>
      </c>
      <c r="BF403" s="32" t="str">
        <f>vlookup($A403,Ian!402:1401,8,false)</f>
        <v>#N/A</v>
      </c>
      <c r="BG403" s="66" t="str">
        <f>vlookup(A403,SentimentScore!$1:$1000,2,false)</f>
        <v>6.01E-07</v>
      </c>
      <c r="BH403" s="50" t="str">
        <f>vlookup(A403,'Images with Key'!$1:$1000,32)</f>
        <v>https://s3-external-1.amazonaws.com/offertabs/offer/kxdcce/large/810_563e48b6319e2-ProjectSuccess1.jpg</v>
      </c>
    </row>
    <row r="404">
      <c r="A404" s="12">
        <v>155.0</v>
      </c>
      <c r="B404" s="16" t="s">
        <v>4560</v>
      </c>
      <c r="C404" s="16" t="s">
        <v>1770</v>
      </c>
      <c r="D404" s="18" t="b">
        <v>1</v>
      </c>
      <c r="E404" s="12">
        <v>66.0</v>
      </c>
      <c r="F404" s="12">
        <v>12.0</v>
      </c>
      <c r="G404" s="12">
        <v>54.0</v>
      </c>
      <c r="H404" s="20">
        <v>42312.60208333333</v>
      </c>
      <c r="I404" s="16" t="s">
        <v>1782</v>
      </c>
      <c r="J404" s="16" t="s">
        <v>1772</v>
      </c>
      <c r="K404" s="16" t="s">
        <v>1783</v>
      </c>
      <c r="L404" s="18" t="e">
        <v>#N/A</v>
      </c>
      <c r="M404" s="18" t="e">
        <v>#N/A</v>
      </c>
      <c r="N404" s="18" t="e">
        <v>#N/A</v>
      </c>
      <c r="O404" s="18" t="e">
        <v>#N/A</v>
      </c>
      <c r="P404" s="18" t="e">
        <v>#N/A</v>
      </c>
      <c r="Q404" s="16" t="s">
        <v>1784</v>
      </c>
      <c r="R404" s="18" t="b">
        <v>1</v>
      </c>
      <c r="S404" s="18" t="b">
        <v>1</v>
      </c>
      <c r="T404" s="12">
        <v>64024.0</v>
      </c>
      <c r="U404" s="16" t="s">
        <v>1775</v>
      </c>
      <c r="V404" s="16" t="s">
        <v>492</v>
      </c>
      <c r="W404" s="22"/>
      <c r="X404" s="22"/>
      <c r="Y404" s="16" t="s">
        <v>1776</v>
      </c>
      <c r="Z404" s="16" t="s">
        <v>6092</v>
      </c>
      <c r="AA404" s="16"/>
      <c r="AB404" s="16"/>
      <c r="AC404" s="32" t="str">
        <f>vlookup(A404,Jilian!$1:$1000,30,false)</f>
        <v/>
      </c>
      <c r="AD404" s="32" t="str">
        <f>vlookup($A404,Jilian!$1:$1000,28,false)</f>
        <v/>
      </c>
      <c r="AE404" s="32" t="str">
        <f>vlookup($A404,Jilian!$1:$1000,29,false)</f>
        <v/>
      </c>
      <c r="AF404" s="32" t="str">
        <f>vlookup(I404,'IP addresss'!$2:$1000,3,false)</f>
        <v>North America</v>
      </c>
      <c r="AG404" s="32" t="str">
        <f>vlookup(I404,'IP addresss'!$2:$1000,6,false)</f>
        <v>AR</v>
      </c>
      <c r="AH404" s="32" t="str">
        <f>vlookup(I404,'IP addresss'!$2:$1000,8,false)</f>
        <v>Berryville</v>
      </c>
      <c r="AI404" s="32" t="str">
        <f>vlookup(I404,'IP addresss'!$2:$1000,10,false)</f>
        <v>36.31150055</v>
      </c>
      <c r="AJ404" s="32" t="str">
        <f>vlookup(I404,'IP addresss'!$2:$1000,11,false)</f>
        <v>-93.55729675</v>
      </c>
      <c r="AK404" s="32" t="str">
        <f>vlookup(A404,MainData_Jackie!$1:$1000,2,false)</f>
        <v>Nancy Silvers</v>
      </c>
      <c r="AL404" s="32" t="str">
        <f>vlookup($A404,MainData_Jackie!$1:$1000,3,false)</f>
        <v>2877</v>
      </c>
      <c r="AM404" s="32" t="str">
        <f>vlookup($A404,MainData_Jackie!$1:$1000,4,false)</f>
        <v>502</v>
      </c>
      <c r="AN404" s="32" t="str">
        <f>vlookup($A404,MainData_Jackie!$1:$1000,5,false)</f>
        <v>72</v>
      </c>
      <c r="AO404" s="32" t="str">
        <f>vlookup($A404,MainData_Jackie!$1:$1000,6,false)</f>
        <v>1</v>
      </c>
      <c r="AP404" s="32" t="str">
        <f>vlookup($A404,MainData_Jackie!$1:$1000,7,false)</f>
        <v>1</v>
      </c>
      <c r="AQ404" s="32" t="str">
        <f>vlookup($A404,MainData_Jackie!$1:$1000,8,false)</f>
        <v>0</v>
      </c>
      <c r="AR404" s="32" t="str">
        <f>vlookup($A404,MainData_Jackie!$1:$1000,9,false)</f>
        <v>1</v>
      </c>
      <c r="AS404" s="32" t="str">
        <f>vlookup($A404,MainData_Jackie!$1:$1000,10,false)</f>
        <v>1</v>
      </c>
      <c r="AT404" s="32" t="str">
        <f>vlookup($A404,MainData_Jackie!$1:$1000,11,false)</f>
        <v>18</v>
      </c>
      <c r="AU404" s="32" t="str">
        <f>vlookup($A404,MainData_Jackie!$1:$1000,12,false)</f>
        <v>92</v>
      </c>
      <c r="AV404" s="32" t="str">
        <f>vlookup($A404,MainData_Jackie!$1:$1000,13,false)</f>
        <v>gmail</v>
      </c>
      <c r="AW404" s="32" t="str">
        <f>vlookup($A404,MainData_Jackie!$1:$1000,14,false)</f>
        <v>com</v>
      </c>
      <c r="AX404" s="32" t="str">
        <f>vlookup($A404,MainData_Jackie!$1:$1000,15,false)</f>
        <v>3826</v>
      </c>
      <c r="AY404" s="32" t="str">
        <f>vlookup($A404,MainData_Jackie!$1:$1000,16,false)</f>
        <v>female</v>
      </c>
      <c r="AZ404" s="32" t="str">
        <f>vlookup($A404,Ian!403:1402,2,false)</f>
        <v>#N/A</v>
      </c>
      <c r="BA404" s="32" t="str">
        <f>vlookup($A404,Ian!403:1402,3,false)</f>
        <v>#N/A</v>
      </c>
      <c r="BB404" s="32" t="str">
        <f>vlookup($A404,Ian!403:1402,4,false)</f>
        <v>#N/A</v>
      </c>
      <c r="BC404" s="32" t="str">
        <f>vlookup($A404,Ian!403:1402,5,false)</f>
        <v>#N/A</v>
      </c>
      <c r="BD404" s="32" t="str">
        <f>vlookup($A404,Ian!403:1402,6,false)</f>
        <v>#N/A</v>
      </c>
      <c r="BE404" s="32" t="str">
        <f>vlookup($A404,Ian!403:1402,7,false)</f>
        <v>#N/A</v>
      </c>
      <c r="BF404" s="32" t="str">
        <f>vlookup($A404,Ian!403:1402,8,false)</f>
        <v>#N/A</v>
      </c>
      <c r="BG404" s="66" t="str">
        <f>vlookup(A404,SentimentScore!$1:$1000,2,false)</f>
        <v>2.37E-13</v>
      </c>
      <c r="BH404" s="50" t="str">
        <f>vlookup(A404,'Images with Key'!$1:$1000,32)</f>
        <v>https://s3-external-1.amazonaws.com/offertabs/offer/kxdcce/large/810_564fc0936e8a1-givingtuesdaybear.PNG</v>
      </c>
    </row>
    <row r="405">
      <c r="A405" s="12">
        <v>157.0</v>
      </c>
      <c r="B405" s="16" t="s">
        <v>4560</v>
      </c>
      <c r="C405" s="16" t="s">
        <v>1804</v>
      </c>
      <c r="D405" s="18" t="b">
        <v>1</v>
      </c>
      <c r="E405" s="12">
        <v>40.0</v>
      </c>
      <c r="F405" s="12">
        <v>1.0</v>
      </c>
      <c r="G405" s="12">
        <v>39.0</v>
      </c>
      <c r="H405" s="20">
        <v>42317.80625</v>
      </c>
      <c r="I405" s="16" t="s">
        <v>1805</v>
      </c>
      <c r="J405" s="16" t="s">
        <v>1806</v>
      </c>
      <c r="K405" s="16" t="s">
        <v>1807</v>
      </c>
      <c r="L405" s="18" t="e">
        <v>#N/A</v>
      </c>
      <c r="M405" s="18" t="e">
        <v>#N/A</v>
      </c>
      <c r="N405" s="18" t="e">
        <v>#N/A</v>
      </c>
      <c r="O405" s="18" t="e">
        <v>#N/A</v>
      </c>
      <c r="P405" s="18" t="e">
        <v>#N/A</v>
      </c>
      <c r="Q405" s="16" t="s">
        <v>1808</v>
      </c>
      <c r="R405" s="18" t="b">
        <v>1</v>
      </c>
      <c r="S405" s="18" t="b">
        <v>0</v>
      </c>
      <c r="T405" s="12">
        <v>64063.0</v>
      </c>
      <c r="U405" s="16" t="s">
        <v>1809</v>
      </c>
      <c r="V405" s="16" t="s">
        <v>492</v>
      </c>
      <c r="W405" s="22"/>
      <c r="X405" s="22"/>
      <c r="Y405" s="16" t="s">
        <v>1461</v>
      </c>
      <c r="Z405" s="16" t="s">
        <v>6097</v>
      </c>
      <c r="AA405" s="16"/>
      <c r="AB405" s="16"/>
      <c r="AC405" s="32" t="str">
        <f>vlookup(A405,Jilian!$1:$1000,30,false)</f>
        <v/>
      </c>
      <c r="AD405" s="32" t="str">
        <f>vlookup($A405,Jilian!$1:$1000,28,false)</f>
        <v/>
      </c>
      <c r="AE405" s="32" t="str">
        <f>vlookup($A405,Jilian!$1:$1000,29,false)</f>
        <v/>
      </c>
      <c r="AF405" s="32" t="str">
        <f>vlookup(I405,'IP addresss'!$2:$1000,3,false)</f>
        <v>North America</v>
      </c>
      <c r="AG405" s="32" t="str">
        <f>vlookup(I405,'IP addresss'!$2:$1000,6,false)</f>
        <v>MO</v>
      </c>
      <c r="AH405" s="32" t="str">
        <f>vlookup(I405,'IP addresss'!$2:$1000,8,false)</f>
        <v>Kansas City</v>
      </c>
      <c r="AI405" s="32" t="str">
        <f>vlookup(I405,'IP addresss'!$2:$1000,10,false)</f>
        <v>39.05720139</v>
      </c>
      <c r="AJ405" s="32" t="str">
        <f>vlookup(I405,'IP addresss'!$2:$1000,11,false)</f>
        <v>-94.59329987</v>
      </c>
      <c r="AK405" s="32" t="str">
        <f>vlookup(A405,MainData_Jackie!$1:$1000,2,false)</f>
        <v>Jennifer Hudson</v>
      </c>
      <c r="AL405" s="32" t="str">
        <f>vlookup($A405,MainData_Jackie!$1:$1000,3,false)</f>
        <v>2806</v>
      </c>
      <c r="AM405" s="32" t="str">
        <f>vlookup($A405,MainData_Jackie!$1:$1000,4,false)</f>
        <v>547</v>
      </c>
      <c r="AN405" s="32" t="str">
        <f>vlookup($A405,MainData_Jackie!$1:$1000,5,false)</f>
        <v>76</v>
      </c>
      <c r="AO405" s="32" t="str">
        <f>vlookup($A405,MainData_Jackie!$1:$1000,6,false)</f>
        <v>0</v>
      </c>
      <c r="AP405" s="32" t="str">
        <f>vlookup($A405,MainData_Jackie!$1:$1000,7,false)</f>
        <v>0</v>
      </c>
      <c r="AQ405" s="32" t="str">
        <f>vlookup($A405,MainData_Jackie!$1:$1000,8,false)</f>
        <v>0</v>
      </c>
      <c r="AR405" s="32" t="str">
        <f>vlookup($A405,MainData_Jackie!$1:$1000,9,false)</f>
        <v>0</v>
      </c>
      <c r="AS405" s="32" t="str">
        <f>vlookup($A405,MainData_Jackie!$1:$1000,10,false)</f>
        <v>1</v>
      </c>
      <c r="AT405" s="32" t="str">
        <f>vlookup($A405,MainData_Jackie!$1:$1000,11,false)</f>
        <v>15</v>
      </c>
      <c r="AU405" s="32" t="str">
        <f>vlookup($A405,MainData_Jackie!$1:$1000,12,false)</f>
        <v>76</v>
      </c>
      <c r="AV405" s="32" t="str">
        <f>vlookup($A405,MainData_Jackie!$1:$1000,13,false)</f>
        <v>yahoo</v>
      </c>
      <c r="AW405" s="32" t="str">
        <f>vlookup($A405,MainData_Jackie!$1:$1000,14,false)</f>
        <v>com</v>
      </c>
      <c r="AX405" s="32" t="str">
        <f>vlookup($A405,MainData_Jackie!$1:$1000,15,false)</f>
        <v>3692</v>
      </c>
      <c r="AY405" s="32" t="str">
        <f>vlookup($A405,MainData_Jackie!$1:$1000,16,false)</f>
        <v>female</v>
      </c>
      <c r="AZ405" s="32" t="str">
        <f>vlookup($A405,Ian!404:1403,2,false)</f>
        <v>#N/A</v>
      </c>
      <c r="BA405" s="32" t="str">
        <f>vlookup($A405,Ian!404:1403,3,false)</f>
        <v>#N/A</v>
      </c>
      <c r="BB405" s="32" t="str">
        <f>vlookup($A405,Ian!404:1403,4,false)</f>
        <v>#N/A</v>
      </c>
      <c r="BC405" s="32" t="str">
        <f>vlookup($A405,Ian!404:1403,5,false)</f>
        <v>#N/A</v>
      </c>
      <c r="BD405" s="32" t="str">
        <f>vlookup($A405,Ian!404:1403,6,false)</f>
        <v>#N/A</v>
      </c>
      <c r="BE405" s="32" t="str">
        <f>vlookup($A405,Ian!404:1403,7,false)</f>
        <v>#N/A</v>
      </c>
      <c r="BF405" s="32" t="str">
        <f>vlookup($A405,Ian!404:1403,8,false)</f>
        <v>#N/A</v>
      </c>
      <c r="BG405" s="32" t="str">
        <f>vlookup(A405,SentimentScore!$1:$1000,2,false)</f>
        <v>1</v>
      </c>
      <c r="BH405" s="50" t="str">
        <f>vlookup(A405,'Images with Key'!$1:$1000,32)</f>
        <v>https://s3-external-1.amazonaws.com/offertabs/offer/kxdcce/large/810_5643e97a79a86-INFINITY_LOGOs_1color1.jpg</v>
      </c>
    </row>
    <row r="406">
      <c r="A406" s="12">
        <v>207.0</v>
      </c>
      <c r="B406" s="16" t="s">
        <v>4560</v>
      </c>
      <c r="C406" s="16" t="s">
        <v>2285</v>
      </c>
      <c r="D406" s="18" t="b">
        <v>1</v>
      </c>
      <c r="E406" s="12">
        <v>3.0</v>
      </c>
      <c r="F406" s="12">
        <v>0.0</v>
      </c>
      <c r="G406" s="12">
        <v>3.0</v>
      </c>
      <c r="H406" s="20">
        <v>42332.688888888886</v>
      </c>
      <c r="I406" s="16" t="s">
        <v>2286</v>
      </c>
      <c r="J406" s="16" t="s">
        <v>2287</v>
      </c>
      <c r="K406" s="16" t="s">
        <v>2288</v>
      </c>
      <c r="L406" s="18" t="e">
        <v>#N/A</v>
      </c>
      <c r="M406" s="18" t="e">
        <v>#N/A</v>
      </c>
      <c r="N406" s="18" t="e">
        <v>#N/A</v>
      </c>
      <c r="O406" s="18" t="e">
        <v>#N/A</v>
      </c>
      <c r="P406" s="18" t="e">
        <v>#N/A</v>
      </c>
      <c r="Q406" s="16" t="s">
        <v>2289</v>
      </c>
      <c r="R406" s="18" t="b">
        <v>1</v>
      </c>
      <c r="S406" s="18" t="b">
        <v>0</v>
      </c>
      <c r="T406" s="12">
        <v>63101.0</v>
      </c>
      <c r="U406" s="16" t="s">
        <v>2290</v>
      </c>
      <c r="V406" s="16" t="s">
        <v>492</v>
      </c>
      <c r="W406" s="22"/>
      <c r="X406" s="22"/>
      <c r="Y406" s="22"/>
      <c r="Z406" s="16" t="s">
        <v>6102</v>
      </c>
      <c r="AA406" s="16"/>
      <c r="AB406" s="16"/>
      <c r="AC406" s="32" t="str">
        <f>vlookup(A406,Jilian!$1:$1000,30,false)</f>
        <v/>
      </c>
      <c r="AD406" s="32" t="str">
        <f>vlookup($A406,Jilian!$1:$1000,28,false)</f>
        <v/>
      </c>
      <c r="AE406" s="32" t="str">
        <f>vlookup($A406,Jilian!$1:$1000,29,false)</f>
        <v/>
      </c>
      <c r="AF406" s="32" t="str">
        <f>vlookup(I406,'IP addresss'!$2:$1000,3,false)</f>
        <v>North America</v>
      </c>
      <c r="AG406" s="32" t="str">
        <f>vlookup(I406,'IP addresss'!$2:$1000,6,false)</f>
        <v>CA</v>
      </c>
      <c r="AH406" s="32" t="str">
        <f>vlookup(I406,'IP addresss'!$2:$1000,8,false)</f>
        <v>Irvine</v>
      </c>
      <c r="AI406" s="32" t="str">
        <f>vlookup(I406,'IP addresss'!$2:$1000,10,false)</f>
        <v>33.66949844</v>
      </c>
      <c r="AJ406" s="32" t="str">
        <f>vlookup(I406,'IP addresss'!$2:$1000,11,false)</f>
        <v>-117.8230972</v>
      </c>
      <c r="AK406" s="32" t="str">
        <f>vlookup(A406,MainData_Jackie!$1:$1000,2,false)</f>
        <v>Anthony Mays</v>
      </c>
      <c r="AL406" s="32" t="str">
        <f>vlookup($A406,MainData_Jackie!$1:$1000,3,false)</f>
        <v>3119</v>
      </c>
      <c r="AM406" s="32" t="str">
        <f>vlookup($A406,MainData_Jackie!$1:$1000,4,false)</f>
        <v>539</v>
      </c>
      <c r="AN406" s="32" t="str">
        <f>vlookup($A406,MainData_Jackie!$1:$1000,5,false)</f>
        <v>63</v>
      </c>
      <c r="AO406" s="32" t="str">
        <f>vlookup($A406,MainData_Jackie!$1:$1000,6,false)</f>
        <v>0</v>
      </c>
      <c r="AP406" s="32" t="str">
        <f>vlookup($A406,MainData_Jackie!$1:$1000,7,false)</f>
        <v>0</v>
      </c>
      <c r="AQ406" s="32" t="str">
        <f>vlookup($A406,MainData_Jackie!$1:$1000,8,false)</f>
        <v>0</v>
      </c>
      <c r="AR406" s="32" t="str">
        <f>vlookup($A406,MainData_Jackie!$1:$1000,9,false)</f>
        <v>0</v>
      </c>
      <c r="AS406" s="32" t="str">
        <f>vlookup($A406,MainData_Jackie!$1:$1000,10,false)</f>
        <v>0</v>
      </c>
      <c r="AT406" s="32" t="str">
        <f>vlookup($A406,MainData_Jackie!$1:$1000,11,false)</f>
        <v>9</v>
      </c>
      <c r="AU406" s="32" t="str">
        <f>vlookup($A406,MainData_Jackie!$1:$1000,12,false)</f>
        <v>102</v>
      </c>
      <c r="AV406" s="32" t="str">
        <f>vlookup($A406,MainData_Jackie!$1:$1000,13,false)</f>
        <v>gmail</v>
      </c>
      <c r="AW406" s="32" t="str">
        <f>vlookup($A406,MainData_Jackie!$1:$1000,14,false)</f>
        <v>com</v>
      </c>
      <c r="AX406" s="32" t="str">
        <f>vlookup($A406,MainData_Jackie!$1:$1000,15,false)</f>
        <v>4182</v>
      </c>
      <c r="AY406" s="32" t="str">
        <f>vlookup($A406,MainData_Jackie!$1:$1000,16,false)</f>
        <v>male</v>
      </c>
      <c r="AZ406" s="32" t="str">
        <f>vlookup($A406,Ian!405:1404,2,false)</f>
        <v>#N/A</v>
      </c>
      <c r="BA406" s="32" t="str">
        <f>vlookup($A406,Ian!405:1404,3,false)</f>
        <v>#N/A</v>
      </c>
      <c r="BB406" s="32" t="str">
        <f>vlookup($A406,Ian!405:1404,4,false)</f>
        <v>#N/A</v>
      </c>
      <c r="BC406" s="32" t="str">
        <f>vlookup($A406,Ian!405:1404,5,false)</f>
        <v>#N/A</v>
      </c>
      <c r="BD406" s="32" t="str">
        <f>vlookup($A406,Ian!405:1404,6,false)</f>
        <v>#N/A</v>
      </c>
      <c r="BE406" s="32" t="str">
        <f>vlookup($A406,Ian!405:1404,7,false)</f>
        <v>#N/A</v>
      </c>
      <c r="BF406" s="32" t="str">
        <f>vlookup($A406,Ian!405:1404,8,false)</f>
        <v>#N/A</v>
      </c>
      <c r="BG406" s="32" t="str">
        <f>vlookup(A406,SentimentScore!$1:$1000,2,false)</f>
        <v>0.822565</v>
      </c>
      <c r="BH406" s="32" t="str">
        <f>vlookup(A406,'Images with Key'!$1:$1000,32)</f>
        <v/>
      </c>
    </row>
    <row r="407">
      <c r="A407" s="12">
        <v>309.0</v>
      </c>
      <c r="B407" s="16" t="s">
        <v>4560</v>
      </c>
      <c r="C407" s="16" t="s">
        <v>3353</v>
      </c>
      <c r="D407" s="18" t="b">
        <v>1</v>
      </c>
      <c r="E407" s="12">
        <v>1.0</v>
      </c>
      <c r="F407" s="12">
        <v>0.0</v>
      </c>
      <c r="G407" s="12">
        <v>1.0</v>
      </c>
      <c r="H407" s="20">
        <v>42314.5625</v>
      </c>
      <c r="I407" s="16" t="s">
        <v>3354</v>
      </c>
      <c r="J407" s="16" t="s">
        <v>3355</v>
      </c>
      <c r="K407" s="16" t="s">
        <v>3357</v>
      </c>
      <c r="L407" s="18" t="e">
        <v>#N/A</v>
      </c>
      <c r="M407" s="18" t="e">
        <v>#N/A</v>
      </c>
      <c r="N407" s="18" t="e">
        <v>#N/A</v>
      </c>
      <c r="O407" s="18" t="e">
        <v>#N/A</v>
      </c>
      <c r="P407" s="18" t="e">
        <v>#N/A</v>
      </c>
      <c r="Q407" s="16" t="s">
        <v>3358</v>
      </c>
      <c r="R407" s="18" t="b">
        <v>1</v>
      </c>
      <c r="S407" s="18" t="b">
        <v>1</v>
      </c>
      <c r="T407" s="12">
        <v>65806.0</v>
      </c>
      <c r="U407" s="16" t="s">
        <v>3359</v>
      </c>
      <c r="V407" s="16" t="s">
        <v>492</v>
      </c>
      <c r="W407" s="51">
        <v>1.1067588E7</v>
      </c>
      <c r="X407" s="51">
        <v>1.1526336E7</v>
      </c>
      <c r="Y407" s="16" t="s">
        <v>3362</v>
      </c>
      <c r="Z407" s="16" t="s">
        <v>6107</v>
      </c>
      <c r="AA407" s="16"/>
      <c r="AB407" s="16"/>
      <c r="AC407" s="32" t="str">
        <f>vlookup(A407,Jilian!$1:$1000,30,false)</f>
        <v/>
      </c>
      <c r="AD407" s="32" t="str">
        <f>vlookup($A407,Jilian!$1:$1000,28,false)</f>
        <v>6</v>
      </c>
      <c r="AE407" s="32" t="str">
        <f>vlookup($A407,Jilian!$1:$1000,29,false)</f>
        <v>#selfconfidence #bullying</v>
      </c>
      <c r="AF407" s="32" t="str">
        <f>vlookup(I407,'IP addresss'!$2:$1000,3,false)</f>
        <v>North America</v>
      </c>
      <c r="AG407" s="32" t="str">
        <f>vlookup(I407,'IP addresss'!$2:$1000,6,false)</f>
        <v>MO</v>
      </c>
      <c r="AH407" s="32" t="str">
        <f>vlookup(I407,'IP addresss'!$2:$1000,8,false)</f>
        <v>Springfield</v>
      </c>
      <c r="AI407" s="32" t="str">
        <f>vlookup(I407,'IP addresss'!$2:$1000,10,false)</f>
        <v>37.20610046</v>
      </c>
      <c r="AJ407" s="32" t="str">
        <f>vlookup(I407,'IP addresss'!$2:$1000,11,false)</f>
        <v>-93.30319977</v>
      </c>
      <c r="AK407" s="32" t="str">
        <f>vlookup(A407,MainData_Jackie!$1:$1000,2,false)</f>
        <v>Tammi Raymond Harrington</v>
      </c>
      <c r="AL407" s="32" t="str">
        <f>vlookup($A407,MainData_Jackie!$1:$1000,3,false)</f>
        <v>1209</v>
      </c>
      <c r="AM407" s="32" t="str">
        <f>vlookup($A407,MainData_Jackie!$1:$1000,4,false)</f>
        <v>202</v>
      </c>
      <c r="AN407" s="32" t="str">
        <f>vlookup($A407,MainData_Jackie!$1:$1000,5,false)</f>
        <v>52</v>
      </c>
      <c r="AO407" s="32" t="str">
        <f>vlookup($A407,MainData_Jackie!$1:$1000,6,false)</f>
        <v>1</v>
      </c>
      <c r="AP407" s="32" t="str">
        <f>vlookup($A407,MainData_Jackie!$1:$1000,7,false)</f>
        <v>0</v>
      </c>
      <c r="AQ407" s="32" t="str">
        <f>vlookup($A407,MainData_Jackie!$1:$1000,8,false)</f>
        <v>0</v>
      </c>
      <c r="AR407" s="32" t="str">
        <f>vlookup($A407,MainData_Jackie!$1:$1000,9,false)</f>
        <v>0</v>
      </c>
      <c r="AS407" s="32" t="str">
        <f>vlookup($A407,MainData_Jackie!$1:$1000,10,false)</f>
        <v>0</v>
      </c>
      <c r="AT407" s="32" t="str">
        <f>vlookup($A407,MainData_Jackie!$1:$1000,11,false)</f>
        <v>4</v>
      </c>
      <c r="AU407" s="32" t="str">
        <f>vlookup($A407,MainData_Jackie!$1:$1000,12,false)</f>
        <v>26</v>
      </c>
      <c r="AV407" s="32" t="str">
        <f>vlookup($A407,MainData_Jackie!$1:$1000,13,false)</f>
        <v>gmail</v>
      </c>
      <c r="AW407" s="32" t="str">
        <f>vlookup($A407,MainData_Jackie!$1:$1000,14,false)</f>
        <v>com</v>
      </c>
      <c r="AX407" s="32" t="str">
        <f>vlookup($A407,MainData_Jackie!$1:$1000,15,false)</f>
        <v>1616</v>
      </c>
      <c r="AY407" s="32" t="str">
        <f>vlookup($A407,MainData_Jackie!$1:$1000,16,false)</f>
        <v>female</v>
      </c>
      <c r="AZ407" s="32" t="str">
        <f>vlookup($A407,Ian!406:1405,2,false)</f>
        <v>#N/A</v>
      </c>
      <c r="BA407" s="32" t="str">
        <f>vlookup($A407,Ian!406:1405,3,false)</f>
        <v>#N/A</v>
      </c>
      <c r="BB407" s="32" t="str">
        <f>vlookup($A407,Ian!406:1405,4,false)</f>
        <v>#N/A</v>
      </c>
      <c r="BC407" s="32" t="str">
        <f>vlookup($A407,Ian!406:1405,5,false)</f>
        <v>#N/A</v>
      </c>
      <c r="BD407" s="32" t="str">
        <f>vlookup($A407,Ian!406:1405,6,false)</f>
        <v>#N/A</v>
      </c>
      <c r="BE407" s="32" t="str">
        <f>vlookup($A407,Ian!406:1405,7,false)</f>
        <v>#N/A</v>
      </c>
      <c r="BF407" s="32" t="str">
        <f>vlookup($A407,Ian!406:1405,8,false)</f>
        <v>#N/A</v>
      </c>
      <c r="BG407" s="32" t="str">
        <f>vlookup(A407,SentimentScore!$1:$1000,2,false)</f>
        <v>0.434496</v>
      </c>
      <c r="BH407" s="50" t="str">
        <f>vlookup(A407,'Images with Key'!$1:$1000,32)</f>
        <v>https://s3-external-1.amazonaws.com/offertabs/offer/kxdcce/large/810_565363c5eb8f1-Slide5.PNG</v>
      </c>
    </row>
    <row r="408">
      <c r="A408" s="12">
        <v>318.0</v>
      </c>
      <c r="B408" s="16" t="s">
        <v>4560</v>
      </c>
      <c r="C408" s="16" t="s">
        <v>3438</v>
      </c>
      <c r="D408" s="18" t="b">
        <v>1</v>
      </c>
      <c r="E408" s="12">
        <v>6.0</v>
      </c>
      <c r="F408" s="12">
        <v>1.0</v>
      </c>
      <c r="G408" s="12">
        <v>5.0</v>
      </c>
      <c r="H408" s="20">
        <v>42331.58888888889</v>
      </c>
      <c r="I408" s="16" t="s">
        <v>3440</v>
      </c>
      <c r="J408" s="16" t="s">
        <v>3441</v>
      </c>
      <c r="K408" s="16" t="s">
        <v>3442</v>
      </c>
      <c r="L408" s="18" t="e">
        <v>#N/A</v>
      </c>
      <c r="M408" s="18" t="e">
        <v>#N/A</v>
      </c>
      <c r="N408" s="18" t="e">
        <v>#N/A</v>
      </c>
      <c r="O408" s="18" t="e">
        <v>#N/A</v>
      </c>
      <c r="P408" s="18" t="e">
        <v>#N/A</v>
      </c>
      <c r="Q408" s="16" t="s">
        <v>3443</v>
      </c>
      <c r="R408" s="18" t="b">
        <v>1</v>
      </c>
      <c r="S408" s="18" t="b">
        <v>1</v>
      </c>
      <c r="T408" s="12">
        <v>64171.0</v>
      </c>
      <c r="U408" s="16" t="s">
        <v>3444</v>
      </c>
      <c r="V408" s="16" t="s">
        <v>492</v>
      </c>
      <c r="W408" s="22"/>
      <c r="X408" s="22"/>
      <c r="Y408" s="16" t="s">
        <v>3445</v>
      </c>
      <c r="Z408" s="16" t="s">
        <v>6111</v>
      </c>
      <c r="AA408" s="16"/>
      <c r="AB408" s="16"/>
      <c r="AC408" s="32" t="str">
        <f>vlookup(A408,Jilian!$1:$1000,30,false)</f>
        <v/>
      </c>
      <c r="AD408" s="32" t="str">
        <f>vlookup($A408,Jilian!$1:$1000,28,false)</f>
        <v>2</v>
      </c>
      <c r="AE408" s="32" t="str">
        <f>vlookup($A408,Jilian!$1:$1000,29,false)</f>
        <v>#education</v>
      </c>
      <c r="AF408" s="32" t="str">
        <f>vlookup(I408,'IP addresss'!$2:$1000,3,false)</f>
        <v>North America</v>
      </c>
      <c r="AG408" s="32" t="str">
        <f>vlookup(I408,'IP addresss'!$2:$1000,6,false)</f>
        <v>KS</v>
      </c>
      <c r="AH408" s="32" t="str">
        <f>vlookup(I408,'IP addresss'!$2:$1000,8,false)</f>
        <v>Manhattan</v>
      </c>
      <c r="AI408" s="32" t="str">
        <f>vlookup(I408,'IP addresss'!$2:$1000,10,false)</f>
        <v>39.10229874</v>
      </c>
      <c r="AJ408" s="32" t="str">
        <f>vlookup(I408,'IP addresss'!$2:$1000,11,false)</f>
        <v>-96.52459717</v>
      </c>
      <c r="AK408" s="32" t="str">
        <f>vlookup(A408,MainData_Jackie!$1:$1000,2,false)</f>
        <v>Tiffany Addams</v>
      </c>
      <c r="AL408" s="32" t="str">
        <f>vlookup($A408,MainData_Jackie!$1:$1000,3,false)</f>
        <v>1855</v>
      </c>
      <c r="AM408" s="32" t="str">
        <f>vlookup($A408,MainData_Jackie!$1:$1000,4,false)</f>
        <v>326</v>
      </c>
      <c r="AN408" s="32" t="str">
        <f>vlookup($A408,MainData_Jackie!$1:$1000,5,false)</f>
        <v>42</v>
      </c>
      <c r="AO408" s="32" t="str">
        <f>vlookup($A408,MainData_Jackie!$1:$1000,6,false)</f>
        <v>0</v>
      </c>
      <c r="AP408" s="32" t="str">
        <f>vlookup($A408,MainData_Jackie!$1:$1000,7,false)</f>
        <v>0</v>
      </c>
      <c r="AQ408" s="32" t="str">
        <f>vlookup($A408,MainData_Jackie!$1:$1000,8,false)</f>
        <v>0</v>
      </c>
      <c r="AR408" s="32" t="str">
        <f>vlookup($A408,MainData_Jackie!$1:$1000,9,false)</f>
        <v>1</v>
      </c>
      <c r="AS408" s="32" t="str">
        <f>vlookup($A408,MainData_Jackie!$1:$1000,10,false)</f>
        <v>0</v>
      </c>
      <c r="AT408" s="32" t="str">
        <f>vlookup($A408,MainData_Jackie!$1:$1000,11,false)</f>
        <v>9</v>
      </c>
      <c r="AU408" s="32" t="str">
        <f>vlookup($A408,MainData_Jackie!$1:$1000,12,false)</f>
        <v>49</v>
      </c>
      <c r="AV408" s="32" t="str">
        <f>vlookup($A408,MainData_Jackie!$1:$1000,13,false)</f>
        <v>gmail</v>
      </c>
      <c r="AW408" s="32" t="str">
        <f>vlookup($A408,MainData_Jackie!$1:$1000,14,false)</f>
        <v>com</v>
      </c>
      <c r="AX408" s="32" t="str">
        <f>vlookup($A408,MainData_Jackie!$1:$1000,15,false)</f>
        <v>2507</v>
      </c>
      <c r="AY408" s="32" t="str">
        <f>vlookup($A408,MainData_Jackie!$1:$1000,16,false)</f>
        <v>female</v>
      </c>
      <c r="AZ408" s="32" t="str">
        <f>vlookup($A408,Ian!407:1406,2,false)</f>
        <v>#N/A</v>
      </c>
      <c r="BA408" s="32" t="str">
        <f>vlookup($A408,Ian!407:1406,3,false)</f>
        <v>#N/A</v>
      </c>
      <c r="BB408" s="32" t="str">
        <f>vlookup($A408,Ian!407:1406,4,false)</f>
        <v>#N/A</v>
      </c>
      <c r="BC408" s="32" t="str">
        <f>vlookup($A408,Ian!407:1406,5,false)</f>
        <v>#N/A</v>
      </c>
      <c r="BD408" s="32" t="str">
        <f>vlookup($A408,Ian!407:1406,6,false)</f>
        <v>#N/A</v>
      </c>
      <c r="BE408" s="32" t="str">
        <f>vlookup($A408,Ian!407:1406,7,false)</f>
        <v>#N/A</v>
      </c>
      <c r="BF408" s="32" t="str">
        <f>vlookup($A408,Ian!407:1406,8,false)</f>
        <v>#N/A</v>
      </c>
      <c r="BG408" s="32" t="str">
        <f>vlookup(A408,SentimentScore!$1:$1000,2,false)</f>
        <v>0.999992</v>
      </c>
      <c r="BH408" s="50" t="str">
        <f>vlookup(A408,'Images with Key'!$1:$1000,32)</f>
        <v>https://s3-external-1.amazonaws.com/offertabs/offer/kxdcce/large/810_5654c0b3e19d1-10919902_774520115928894_8463930274627536193_o.jpg</v>
      </c>
    </row>
    <row r="409">
      <c r="A409" s="12">
        <v>328.0</v>
      </c>
      <c r="B409" s="16" t="s">
        <v>4560</v>
      </c>
      <c r="C409" s="16" t="s">
        <v>3593</v>
      </c>
      <c r="D409" s="18" t="b">
        <v>1</v>
      </c>
      <c r="E409" s="12">
        <v>37.0</v>
      </c>
      <c r="F409" s="12">
        <v>15.0</v>
      </c>
      <c r="G409" s="12">
        <v>22.0</v>
      </c>
      <c r="H409" s="20">
        <v>42331.43125</v>
      </c>
      <c r="I409" s="16" t="s">
        <v>3594</v>
      </c>
      <c r="J409" s="16" t="s">
        <v>3595</v>
      </c>
      <c r="K409" s="16" t="s">
        <v>3596</v>
      </c>
      <c r="L409" s="18" t="e">
        <v>#N/A</v>
      </c>
      <c r="M409" s="18" t="e">
        <v>#N/A</v>
      </c>
      <c r="N409" s="18" t="e">
        <v>#N/A</v>
      </c>
      <c r="O409" s="18" t="e">
        <v>#N/A</v>
      </c>
      <c r="P409" s="18" t="e">
        <v>#N/A</v>
      </c>
      <c r="Q409" s="16" t="s">
        <v>3597</v>
      </c>
      <c r="R409" s="18" t="b">
        <v>1</v>
      </c>
      <c r="S409" s="18" t="b">
        <v>1</v>
      </c>
      <c r="T409" s="12">
        <v>63128.0</v>
      </c>
      <c r="U409" s="16" t="s">
        <v>1014</v>
      </c>
      <c r="V409" s="16" t="s">
        <v>492</v>
      </c>
      <c r="W409" s="22"/>
      <c r="X409" s="22"/>
      <c r="Y409" s="16" t="s">
        <v>1080</v>
      </c>
      <c r="Z409" s="16" t="s">
        <v>6115</v>
      </c>
      <c r="AA409" s="16"/>
      <c r="AB409" s="16"/>
      <c r="AC409" s="32" t="str">
        <f>vlookup(A409,Jilian!$1:$1000,30,false)</f>
        <v/>
      </c>
      <c r="AD409" s="32" t="str">
        <f>vlookup($A409,Jilian!$1:$1000,28,false)</f>
        <v>5</v>
      </c>
      <c r="AE409" s="32" t="str">
        <f>vlookup($A409,Jilian!$1:$1000,29,false)</f>
        <v>#music #founder #impact #fundraised #connection</v>
      </c>
      <c r="AF409" s="32" t="str">
        <f>vlookup(I409,'IP addresss'!$2:$1000,3,false)</f>
        <v>North America</v>
      </c>
      <c r="AG409" s="32" t="str">
        <f>vlookup(I409,'IP addresss'!$2:$1000,6,false)</f>
        <v>AK</v>
      </c>
      <c r="AH409" s="32" t="str">
        <f>vlookup(I409,'IP addresss'!$2:$1000,8,false)</f>
        <v>Anchorage</v>
      </c>
      <c r="AI409" s="32" t="str">
        <f>vlookup(I409,'IP addresss'!$2:$1000,10,false)</f>
        <v>61.2181015</v>
      </c>
      <c r="AJ409" s="32" t="str">
        <f>vlookup(I409,'IP addresss'!$2:$1000,11,false)</f>
        <v>-149.8999939</v>
      </c>
      <c r="AK409" s="32" t="str">
        <f>vlookup(A409,MainData_Jackie!$1:$1000,2,false)</f>
        <v>Lynn Brown Cook</v>
      </c>
      <c r="AL409" s="32" t="str">
        <f>vlookup($A409,MainData_Jackie!$1:$1000,3,false)</f>
        <v>1388</v>
      </c>
      <c r="AM409" s="32" t="str">
        <f>vlookup($A409,MainData_Jackie!$1:$1000,4,false)</f>
        <v>228</v>
      </c>
      <c r="AN409" s="32" t="str">
        <f>vlookup($A409,MainData_Jackie!$1:$1000,5,false)</f>
        <v>38</v>
      </c>
      <c r="AO409" s="32" t="str">
        <f>vlookup($A409,MainData_Jackie!$1:$1000,6,false)</f>
        <v>1</v>
      </c>
      <c r="AP409" s="32" t="str">
        <f>vlookup($A409,MainData_Jackie!$1:$1000,7,false)</f>
        <v>0</v>
      </c>
      <c r="AQ409" s="32" t="str">
        <f>vlookup($A409,MainData_Jackie!$1:$1000,8,false)</f>
        <v>0</v>
      </c>
      <c r="AR409" s="32" t="str">
        <f>vlookup($A409,MainData_Jackie!$1:$1000,9,false)</f>
        <v>1</v>
      </c>
      <c r="AS409" s="32" t="str">
        <f>vlookup($A409,MainData_Jackie!$1:$1000,10,false)</f>
        <v>0</v>
      </c>
      <c r="AT409" s="32" t="str">
        <f>vlookup($A409,MainData_Jackie!$1:$1000,11,false)</f>
        <v>10</v>
      </c>
      <c r="AU409" s="32" t="str">
        <f>vlookup($A409,MainData_Jackie!$1:$1000,12,false)</f>
        <v>23</v>
      </c>
      <c r="AV409" s="32" t="str">
        <f>vlookup($A409,MainData_Jackie!$1:$1000,13,false)</f>
        <v>gmail</v>
      </c>
      <c r="AW409" s="32" t="str">
        <f>vlookup($A409,MainData_Jackie!$1:$1000,14,false)</f>
        <v>com</v>
      </c>
      <c r="AX409" s="32" t="str">
        <f>vlookup($A409,MainData_Jackie!$1:$1000,15,false)</f>
        <v>1834</v>
      </c>
      <c r="AY409" s="32" t="str">
        <f>vlookup($A409,MainData_Jackie!$1:$1000,16,false)</f>
        <v>female</v>
      </c>
      <c r="AZ409" s="32" t="str">
        <f>vlookup($A409,Ian!408:1407,2,false)</f>
        <v>#N/A</v>
      </c>
      <c r="BA409" s="32" t="str">
        <f>vlookup($A409,Ian!408:1407,3,false)</f>
        <v>#N/A</v>
      </c>
      <c r="BB409" s="32" t="str">
        <f>vlookup($A409,Ian!408:1407,4,false)</f>
        <v>#N/A</v>
      </c>
      <c r="BC409" s="32" t="str">
        <f>vlookup($A409,Ian!408:1407,5,false)</f>
        <v>#N/A</v>
      </c>
      <c r="BD409" s="32" t="str">
        <f>vlookup($A409,Ian!408:1407,6,false)</f>
        <v>#N/A</v>
      </c>
      <c r="BE409" s="32" t="str">
        <f>vlookup($A409,Ian!408:1407,7,false)</f>
        <v>#N/A</v>
      </c>
      <c r="BF409" s="32" t="str">
        <f>vlookup($A409,Ian!408:1407,8,false)</f>
        <v>#N/A</v>
      </c>
      <c r="BG409" s="32" t="str">
        <f>vlookup(A409,SentimentScore!$1:$1000,2,false)</f>
        <v>0.99686</v>
      </c>
      <c r="BH409" s="50" t="str">
        <f>vlookup(A409,'Images with Key'!$1:$1000,32)</f>
        <v>https://s3-external-1.amazonaws.com/offertabs/offer/kxdcce/large/810_56548325b2414-SBoftheyear.jpg</v>
      </c>
    </row>
    <row r="410">
      <c r="A410" s="12">
        <v>378.0</v>
      </c>
      <c r="B410" s="16" t="s">
        <v>4560</v>
      </c>
      <c r="C410" s="16" t="s">
        <v>4174</v>
      </c>
      <c r="D410" s="18" t="b">
        <v>1</v>
      </c>
      <c r="E410" s="12">
        <v>0.0</v>
      </c>
      <c r="F410" s="12">
        <v>0.0</v>
      </c>
      <c r="G410" s="12">
        <v>0.0</v>
      </c>
      <c r="H410" s="20">
        <v>42317.291666666664</v>
      </c>
      <c r="I410" s="16" t="s">
        <v>4175</v>
      </c>
      <c r="J410" s="16" t="s">
        <v>4176</v>
      </c>
      <c r="K410" s="16" t="s">
        <v>4177</v>
      </c>
      <c r="L410" s="18" t="e">
        <v>#N/A</v>
      </c>
      <c r="M410" s="18" t="e">
        <v>#N/A</v>
      </c>
      <c r="N410" s="18" t="e">
        <v>#N/A</v>
      </c>
      <c r="O410" s="18" t="e">
        <v>#N/A</v>
      </c>
      <c r="P410" s="18" t="e">
        <v>#N/A</v>
      </c>
      <c r="Q410" s="16" t="s">
        <v>4178</v>
      </c>
      <c r="R410" s="18" t="b">
        <v>1</v>
      </c>
      <c r="S410" s="18" t="b">
        <v>0</v>
      </c>
      <c r="T410" s="12">
        <v>65588.0</v>
      </c>
      <c r="U410" s="16" t="s">
        <v>4180</v>
      </c>
      <c r="V410" s="16" t="s">
        <v>492</v>
      </c>
      <c r="W410" s="51">
        <v>8680915.0</v>
      </c>
      <c r="X410" s="51">
        <v>8685715.0</v>
      </c>
      <c r="Y410" s="16" t="s">
        <v>1168</v>
      </c>
      <c r="Z410" s="16" t="s">
        <v>6122</v>
      </c>
      <c r="AA410" s="16"/>
      <c r="AB410" s="16"/>
      <c r="AC410" s="32" t="str">
        <f>vlookup(A410,Jilian!$1:$1000,30,false)</f>
        <v/>
      </c>
      <c r="AD410" s="32" t="str">
        <f>vlookup($A410,Jilian!$1:$1000,28,false)</f>
        <v/>
      </c>
      <c r="AE410" s="32" t="str">
        <f>vlookup($A410,Jilian!$1:$1000,29,false)</f>
        <v/>
      </c>
      <c r="AF410" s="32" t="str">
        <f>vlookup(I410,'IP addresss'!$2:$1000,3,false)</f>
        <v>North America</v>
      </c>
      <c r="AG410" s="32" t="str">
        <f>vlookup(I410,'IP addresss'!$2:$1000,6,false)</f>
        <v>MO</v>
      </c>
      <c r="AH410" s="32" t="str">
        <f>vlookup(I410,'IP addresss'!$2:$1000,8,false)</f>
        <v>Fayette</v>
      </c>
      <c r="AI410" s="32" t="str">
        <f>vlookup(I410,'IP addresss'!$2:$1000,10,false)</f>
        <v>39.15169907</v>
      </c>
      <c r="AJ410" s="32" t="str">
        <f>vlookup(I410,'IP addresss'!$2:$1000,11,false)</f>
        <v>-92.66790009</v>
      </c>
      <c r="AK410" s="32" t="str">
        <f>vlookup(A410,MainData_Jackie!$1:$1000,2,false)</f>
        <v>Susan Keyton</v>
      </c>
      <c r="AL410" s="32" t="str">
        <f>vlookup($A410,MainData_Jackie!$1:$1000,3,false)</f>
        <v>3323</v>
      </c>
      <c r="AM410" s="32" t="str">
        <f>vlookup($A410,MainData_Jackie!$1:$1000,4,false)</f>
        <v>634</v>
      </c>
      <c r="AN410" s="32" t="str">
        <f>vlookup($A410,MainData_Jackie!$1:$1000,5,false)</f>
        <v>100</v>
      </c>
      <c r="AO410" s="32" t="str">
        <f>vlookup($A410,MainData_Jackie!$1:$1000,6,false)</f>
        <v>0</v>
      </c>
      <c r="AP410" s="32" t="str">
        <f>vlookup($A410,MainData_Jackie!$1:$1000,7,false)</f>
        <v>0</v>
      </c>
      <c r="AQ410" s="32" t="str">
        <f>vlookup($A410,MainData_Jackie!$1:$1000,8,false)</f>
        <v>0</v>
      </c>
      <c r="AR410" s="32" t="str">
        <f>vlookup($A410,MainData_Jackie!$1:$1000,9,false)</f>
        <v>0</v>
      </c>
      <c r="AS410" s="32" t="str">
        <f>vlookup($A410,MainData_Jackie!$1:$1000,10,false)</f>
        <v>2</v>
      </c>
      <c r="AT410" s="32" t="str">
        <f>vlookup($A410,MainData_Jackie!$1:$1000,11,false)</f>
        <v>14</v>
      </c>
      <c r="AU410" s="32" t="str">
        <f>vlookup($A410,MainData_Jackie!$1:$1000,12,false)</f>
        <v>115</v>
      </c>
      <c r="AV410" s="32" t="str">
        <f>vlookup($A410,MainData_Jackie!$1:$1000,13,false)</f>
        <v>gmail</v>
      </c>
      <c r="AW410" s="32" t="str">
        <f>vlookup($A410,MainData_Jackie!$1:$1000,14,false)</f>
        <v>com</v>
      </c>
      <c r="AX410" s="32" t="str">
        <f>vlookup($A410,MainData_Jackie!$1:$1000,15,false)</f>
        <v>4535</v>
      </c>
      <c r="AY410" s="32" t="str">
        <f>vlookup($A410,MainData_Jackie!$1:$1000,16,false)</f>
        <v>female</v>
      </c>
      <c r="AZ410" s="32" t="str">
        <f>vlookup($A410,Ian!409:1408,2,false)</f>
        <v>#N/A</v>
      </c>
      <c r="BA410" s="32" t="str">
        <f>vlookup($A410,Ian!409:1408,3,false)</f>
        <v>#N/A</v>
      </c>
      <c r="BB410" s="32" t="str">
        <f>vlookup($A410,Ian!409:1408,4,false)</f>
        <v>#N/A</v>
      </c>
      <c r="BC410" s="32" t="str">
        <f>vlookup($A410,Ian!409:1408,5,false)</f>
        <v>#N/A</v>
      </c>
      <c r="BD410" s="32" t="str">
        <f>vlookup($A410,Ian!409:1408,6,false)</f>
        <v>#N/A</v>
      </c>
      <c r="BE410" s="32" t="str">
        <f>vlookup($A410,Ian!409:1408,7,false)</f>
        <v>#N/A</v>
      </c>
      <c r="BF410" s="32" t="str">
        <f>vlookup($A410,Ian!409:1408,8,false)</f>
        <v>#N/A</v>
      </c>
      <c r="BG410" s="32" t="str">
        <f>vlookup(A410,SentimentScore!$1:$1000,2,false)</f>
        <v>0.997099</v>
      </c>
      <c r="BH410" s="50" t="str">
        <f>vlookup(A410,'Images with Key'!$1:$1000,32)</f>
        <v>https://s3-external-1.amazonaws.com/offertabs/offer/kxdcce/large/810_564264df36e8a-255132_10100485516363160_6201685_n.jpg</v>
      </c>
    </row>
    <row r="411">
      <c r="A411" s="12">
        <v>398.0</v>
      </c>
      <c r="B411" s="16" t="s">
        <v>4560</v>
      </c>
      <c r="C411" s="16" t="s">
        <v>4358</v>
      </c>
      <c r="D411" s="18" t="b">
        <v>1</v>
      </c>
      <c r="E411" s="12">
        <v>2.0</v>
      </c>
      <c r="F411" s="12">
        <v>0.0</v>
      </c>
      <c r="G411" s="12">
        <v>2.0</v>
      </c>
      <c r="H411" s="20">
        <v>42313.70763888889</v>
      </c>
      <c r="I411" s="16" t="s">
        <v>4359</v>
      </c>
      <c r="J411" s="16" t="s">
        <v>4360</v>
      </c>
      <c r="K411" s="16" t="s">
        <v>4362</v>
      </c>
      <c r="L411" s="18" t="e">
        <v>#N/A</v>
      </c>
      <c r="M411" s="18" t="e">
        <v>#N/A</v>
      </c>
      <c r="N411" s="18" t="e">
        <v>#N/A</v>
      </c>
      <c r="O411" s="18" t="e">
        <v>#N/A</v>
      </c>
      <c r="P411" s="18" t="e">
        <v>#N/A</v>
      </c>
      <c r="Q411" s="16" t="s">
        <v>4365</v>
      </c>
      <c r="R411" s="18" t="b">
        <v>1</v>
      </c>
      <c r="S411" s="18" t="b">
        <v>1</v>
      </c>
      <c r="T411" s="12">
        <v>64108.0</v>
      </c>
      <c r="U411" s="16" t="s">
        <v>4367</v>
      </c>
      <c r="V411" s="16" t="s">
        <v>492</v>
      </c>
      <c r="W411" s="51">
        <v>2826966.0</v>
      </c>
      <c r="X411" s="51">
        <v>2826293.0</v>
      </c>
      <c r="Y411" s="16" t="s">
        <v>4370</v>
      </c>
      <c r="Z411" s="16" t="s">
        <v>6127</v>
      </c>
      <c r="AA411" s="16"/>
      <c r="AB411" s="16"/>
      <c r="AC411" s="32" t="str">
        <f>vlookup(A411,Jilian!$1:$1000,30,false)</f>
        <v/>
      </c>
      <c r="AD411" s="32" t="str">
        <f>vlookup($A411,Jilian!$1:$1000,28,false)</f>
        <v>2</v>
      </c>
      <c r="AE411" s="32" t="str">
        <f>vlookup($A411,Jilian!$1:$1000,29,false)</f>
        <v>#fundraised #malaria</v>
      </c>
      <c r="AF411" s="32" t="str">
        <f>vlookup(I411,'IP addresss'!$2:$1000,3,false)</f>
        <v>North America</v>
      </c>
      <c r="AG411" s="32" t="str">
        <f>vlookup(I411,'IP addresss'!$2:$1000,6,false)</f>
        <v>WA</v>
      </c>
      <c r="AH411" s="32" t="str">
        <f>vlookup(I411,'IP addresss'!$2:$1000,8,false)</f>
        <v>Seattle</v>
      </c>
      <c r="AI411" s="32" t="str">
        <f>vlookup(I411,'IP addresss'!$2:$1000,10,false)</f>
        <v>47.43230057</v>
      </c>
      <c r="AJ411" s="32" t="str">
        <f>vlookup(I411,'IP addresss'!$2:$1000,11,false)</f>
        <v>-121.8033981</v>
      </c>
      <c r="AK411" s="32" t="str">
        <f>vlookup(A411,MainData_Jackie!$1:$1000,2,false)</f>
        <v>Sydney Martin</v>
      </c>
      <c r="AL411" s="32" t="str">
        <f>vlookup($A411,MainData_Jackie!$1:$1000,3,false)</f>
        <v>2705</v>
      </c>
      <c r="AM411" s="32" t="str">
        <f>vlookup($A411,MainData_Jackie!$1:$1000,4,false)</f>
        <v>473</v>
      </c>
      <c r="AN411" s="32" t="str">
        <f>vlookup($A411,MainData_Jackie!$1:$1000,5,false)</f>
        <v>70</v>
      </c>
      <c r="AO411" s="32" t="str">
        <f>vlookup($A411,MainData_Jackie!$1:$1000,6,false)</f>
        <v>1</v>
      </c>
      <c r="AP411" s="32" t="str">
        <f>vlookup($A411,MainData_Jackie!$1:$1000,7,false)</f>
        <v>0</v>
      </c>
      <c r="AQ411" s="32" t="str">
        <f>vlookup($A411,MainData_Jackie!$1:$1000,8,false)</f>
        <v>0</v>
      </c>
      <c r="AR411" s="32" t="str">
        <f>vlookup($A411,MainData_Jackie!$1:$1000,9,false)</f>
        <v>2</v>
      </c>
      <c r="AS411" s="32" t="str">
        <f>vlookup($A411,MainData_Jackie!$1:$1000,10,false)</f>
        <v>0</v>
      </c>
      <c r="AT411" s="32" t="str">
        <f>vlookup($A411,MainData_Jackie!$1:$1000,11,false)</f>
        <v>10</v>
      </c>
      <c r="AU411" s="32" t="str">
        <f>vlookup($A411,MainData_Jackie!$1:$1000,12,false)</f>
        <v>39</v>
      </c>
      <c r="AV411" s="32" t="str">
        <f>vlookup($A411,MainData_Jackie!$1:$1000,13,false)</f>
        <v>gmail</v>
      </c>
      <c r="AW411" s="32" t="str">
        <f>vlookup($A411,MainData_Jackie!$1:$1000,14,false)</f>
        <v>com</v>
      </c>
      <c r="AX411" s="32" t="str">
        <f>vlookup($A411,MainData_Jackie!$1:$1000,15,false)</f>
        <v>3472</v>
      </c>
      <c r="AY411" s="32" t="str">
        <f>vlookup($A411,MainData_Jackie!$1:$1000,16,false)</f>
        <v>female</v>
      </c>
      <c r="AZ411" s="32" t="str">
        <f>vlookup($A411,Ian!410:1409,2,false)</f>
        <v>#N/A</v>
      </c>
      <c r="BA411" s="32" t="str">
        <f>vlookup($A411,Ian!410:1409,3,false)</f>
        <v>#N/A</v>
      </c>
      <c r="BB411" s="32" t="str">
        <f>vlookup($A411,Ian!410:1409,4,false)</f>
        <v>#N/A</v>
      </c>
      <c r="BC411" s="32" t="str">
        <f>vlookup($A411,Ian!410:1409,5,false)</f>
        <v>#N/A</v>
      </c>
      <c r="BD411" s="32" t="str">
        <f>vlookup($A411,Ian!410:1409,6,false)</f>
        <v>#N/A</v>
      </c>
      <c r="BE411" s="32" t="str">
        <f>vlookup($A411,Ian!410:1409,7,false)</f>
        <v>#N/A</v>
      </c>
      <c r="BF411" s="32" t="str">
        <f>vlookup($A411,Ian!410:1409,8,false)</f>
        <v>#N/A</v>
      </c>
      <c r="BG411" s="32" t="str">
        <f>vlookup(A411,SentimentScore!$1:$1000,2,false)</f>
        <v>0.999274</v>
      </c>
      <c r="BH411" s="50" t="str">
        <f>vlookup(A411,'Images with Key'!$1:$1000,32)</f>
        <v>https://s3-external-1.amazonaws.com/offertabs/offer/kxdcce/large/810_56412ae546e1a-S4S.jpg</v>
      </c>
    </row>
    <row r="412">
      <c r="A412" s="12">
        <v>399.0</v>
      </c>
      <c r="B412" s="16" t="s">
        <v>4560</v>
      </c>
      <c r="C412" s="16" t="s">
        <v>4375</v>
      </c>
      <c r="D412" s="18" t="b">
        <v>1</v>
      </c>
      <c r="E412" s="12">
        <v>1.0</v>
      </c>
      <c r="F412" s="12">
        <v>0.0</v>
      </c>
      <c r="G412" s="12">
        <v>1.0</v>
      </c>
      <c r="H412" s="20">
        <v>42312.48055555556</v>
      </c>
      <c r="I412" s="16" t="s">
        <v>4377</v>
      </c>
      <c r="J412" s="16" t="s">
        <v>4378</v>
      </c>
      <c r="K412" s="16" t="s">
        <v>4379</v>
      </c>
      <c r="L412" s="18" t="e">
        <v>#N/A</v>
      </c>
      <c r="M412" s="18" t="e">
        <v>#N/A</v>
      </c>
      <c r="N412" s="18" t="e">
        <v>#N/A</v>
      </c>
      <c r="O412" s="18" t="e">
        <v>#N/A</v>
      </c>
      <c r="P412" s="18" t="e">
        <v>#N/A</v>
      </c>
      <c r="Q412" s="16" t="s">
        <v>4382</v>
      </c>
      <c r="R412" s="18" t="b">
        <v>1</v>
      </c>
      <c r="S412" s="18" t="b">
        <v>1</v>
      </c>
      <c r="T412" s="12">
        <v>65802.0</v>
      </c>
      <c r="U412" s="16" t="s">
        <v>4386</v>
      </c>
      <c r="V412" s="16" t="s">
        <v>492</v>
      </c>
      <c r="W412" s="51">
        <v>3.017612E7</v>
      </c>
      <c r="X412" s="51">
        <v>2.8368422E7</v>
      </c>
      <c r="Y412" s="16" t="s">
        <v>4387</v>
      </c>
      <c r="Z412" s="16" t="s">
        <v>6130</v>
      </c>
      <c r="AA412" s="16"/>
      <c r="AB412" s="16"/>
      <c r="AC412" s="32" t="str">
        <f>vlookup(A412,Jilian!$1:$1000,30,false)</f>
        <v/>
      </c>
      <c r="AD412" s="32" t="str">
        <f>vlookup($A412,Jilian!$1:$1000,28,false)</f>
        <v>6</v>
      </c>
      <c r="AE412" s="32" t="str">
        <f>vlookup($A412,Jilian!$1:$1000,29,false)</f>
        <v>#disabilities</v>
      </c>
      <c r="AF412" s="32" t="str">
        <f>vlookup(I412,'IP addresss'!$2:$1000,3,false)</f>
        <v>North America</v>
      </c>
      <c r="AG412" s="32" t="str">
        <f>vlookup(I412,'IP addresss'!$2:$1000,6,false)</f>
        <v>MO</v>
      </c>
      <c r="AH412" s="32" t="str">
        <f>vlookup(I412,'IP addresss'!$2:$1000,8,false)</f>
        <v>Springfield</v>
      </c>
      <c r="AI412" s="32" t="str">
        <f>vlookup(I412,'IP addresss'!$2:$1000,10,false)</f>
        <v>37.21900177</v>
      </c>
      <c r="AJ412" s="32" t="str">
        <f>vlookup(I412,'IP addresss'!$2:$1000,11,false)</f>
        <v>-93.31759644</v>
      </c>
      <c r="AK412" s="32" t="str">
        <f>vlookup(A412,MainData_Jackie!$1:$1000,2,false)</f>
        <v>Danielle Wise</v>
      </c>
      <c r="AL412" s="32" t="str">
        <f>vlookup($A412,MainData_Jackie!$1:$1000,3,false)</f>
        <v>875</v>
      </c>
      <c r="AM412" s="32" t="str">
        <f>vlookup($A412,MainData_Jackie!$1:$1000,4,false)</f>
        <v>140</v>
      </c>
      <c r="AN412" s="32" t="str">
        <f>vlookup($A412,MainData_Jackie!$1:$1000,5,false)</f>
        <v>19</v>
      </c>
      <c r="AO412" s="32" t="str">
        <f>vlookup($A412,MainData_Jackie!$1:$1000,6,false)</f>
        <v>0</v>
      </c>
      <c r="AP412" s="32" t="str">
        <f>vlookup($A412,MainData_Jackie!$1:$1000,7,false)</f>
        <v>0</v>
      </c>
      <c r="AQ412" s="32" t="str">
        <f>vlookup($A412,MainData_Jackie!$1:$1000,8,false)</f>
        <v>0</v>
      </c>
      <c r="AR412" s="32" t="str">
        <f>vlookup($A412,MainData_Jackie!$1:$1000,9,false)</f>
        <v>0</v>
      </c>
      <c r="AS412" s="32" t="str">
        <f>vlookup($A412,MainData_Jackie!$1:$1000,10,false)</f>
        <v>0</v>
      </c>
      <c r="AT412" s="32" t="str">
        <f>vlookup($A412,MainData_Jackie!$1:$1000,11,false)</f>
        <v>2</v>
      </c>
      <c r="AU412" s="32" t="str">
        <f>vlookup($A412,MainData_Jackie!$1:$1000,12,false)</f>
        <v>30</v>
      </c>
      <c r="AV412" s="32" t="str">
        <f>vlookup($A412,MainData_Jackie!$1:$1000,13,false)</f>
        <v>gmail</v>
      </c>
      <c r="AW412" s="32" t="str">
        <f>vlookup($A412,MainData_Jackie!$1:$1000,14,false)</f>
        <v>com</v>
      </c>
      <c r="AX412" s="32" t="str">
        <f>vlookup($A412,MainData_Jackie!$1:$1000,15,false)</f>
        <v>1230</v>
      </c>
      <c r="AY412" s="32" t="str">
        <f>vlookup($A412,MainData_Jackie!$1:$1000,16,false)</f>
        <v>female</v>
      </c>
      <c r="AZ412" s="32" t="str">
        <f>vlookup($A412,Ian!411:1410,2,false)</f>
        <v>#N/A</v>
      </c>
      <c r="BA412" s="32" t="str">
        <f>vlookup($A412,Ian!411:1410,3,false)</f>
        <v>#N/A</v>
      </c>
      <c r="BB412" s="32" t="str">
        <f>vlookup($A412,Ian!411:1410,4,false)</f>
        <v>#N/A</v>
      </c>
      <c r="BC412" s="32" t="str">
        <f>vlookup($A412,Ian!411:1410,5,false)</f>
        <v>#N/A</v>
      </c>
      <c r="BD412" s="32" t="str">
        <f>vlookup($A412,Ian!411:1410,6,false)</f>
        <v>#N/A</v>
      </c>
      <c r="BE412" s="32" t="str">
        <f>vlookup($A412,Ian!411:1410,7,false)</f>
        <v>#N/A</v>
      </c>
      <c r="BF412" s="32" t="str">
        <f>vlookup($A412,Ian!411:1410,8,false)</f>
        <v>#N/A</v>
      </c>
      <c r="BG412" s="32" t="str">
        <f>vlookup(A412,SentimentScore!$1:$1000,2,false)</f>
        <v>0.947081</v>
      </c>
      <c r="BH412" s="50" t="str">
        <f>vlookup(A412,'Images with Key'!$1:$1000,32)</f>
        <v>https://s3-external-1.amazonaws.com/offertabs/offer/kxdcce/large/810_564cfb3921815-Be-the-change.png</v>
      </c>
    </row>
    <row r="413">
      <c r="A413" s="12">
        <v>464.0</v>
      </c>
      <c r="B413" s="16" t="s">
        <v>4560</v>
      </c>
      <c r="C413" s="16" t="s">
        <v>5180</v>
      </c>
      <c r="D413" s="18" t="b">
        <v>1</v>
      </c>
      <c r="E413" s="12">
        <v>123.0</v>
      </c>
      <c r="F413" s="12">
        <v>83.0</v>
      </c>
      <c r="G413" s="12">
        <v>40.0</v>
      </c>
      <c r="H413" s="20">
        <v>42320.799305555556</v>
      </c>
      <c r="I413" s="16" t="s">
        <v>5181</v>
      </c>
      <c r="J413" s="16" t="s">
        <v>5182</v>
      </c>
      <c r="K413" s="16" t="s">
        <v>5183</v>
      </c>
      <c r="L413" s="18" t="e">
        <v>#N/A</v>
      </c>
      <c r="M413" s="18" t="e">
        <v>#N/A</v>
      </c>
      <c r="N413" s="18" t="e">
        <v>#N/A</v>
      </c>
      <c r="O413" s="18" t="e">
        <v>#N/A</v>
      </c>
      <c r="P413" s="18" t="e">
        <v>#N/A</v>
      </c>
      <c r="Q413" s="16" t="s">
        <v>5184</v>
      </c>
      <c r="R413" s="18" t="b">
        <v>1</v>
      </c>
      <c r="S413" s="18" t="b">
        <v>0</v>
      </c>
      <c r="T413" s="12">
        <v>63301.0</v>
      </c>
      <c r="U413" s="16" t="s">
        <v>5185</v>
      </c>
      <c r="V413" s="16" t="s">
        <v>492</v>
      </c>
      <c r="W413" s="51">
        <v>2333341.0</v>
      </c>
      <c r="X413" s="51">
        <v>2330141.0</v>
      </c>
      <c r="Y413" s="16" t="s">
        <v>5186</v>
      </c>
      <c r="Z413" s="16" t="s">
        <v>6134</v>
      </c>
      <c r="AA413" s="16"/>
      <c r="AB413" s="16"/>
      <c r="AC413" s="32" t="str">
        <f>vlookup(A413,Jilian!$1:$1000,30,false)</f>
        <v/>
      </c>
      <c r="AD413" s="32" t="str">
        <f>vlookup($A413,Jilian!$1:$1000,28,false)</f>
        <v>6</v>
      </c>
      <c r="AE413" s="32" t="str">
        <f>vlookup($A413,Jilian!$1:$1000,29,false)</f>
        <v>#calltoaction #cardonation</v>
      </c>
      <c r="AF413" s="32" t="str">
        <f>vlookup(I413,'IP addresss'!$2:$1000,3,false)</f>
        <v>North America</v>
      </c>
      <c r="AG413" s="32" t="str">
        <f>vlookup(I413,'IP addresss'!$2:$1000,6,false)</f>
        <v>FL</v>
      </c>
      <c r="AH413" s="32" t="str">
        <f>vlookup(I413,'IP addresss'!$2:$1000,8,false)</f>
        <v>Plant City</v>
      </c>
      <c r="AI413" s="32" t="str">
        <f>vlookup(I413,'IP addresss'!$2:$1000,10,false)</f>
        <v>27.99489975</v>
      </c>
      <c r="AJ413" s="32" t="str">
        <f>vlookup(I413,'IP addresss'!$2:$1000,11,false)</f>
        <v>-82.08039856</v>
      </c>
      <c r="AK413" s="32" t="str">
        <f>vlookup(A413,MainData_Jackie!$1:$1000,2,false)</f>
        <v>Karen S Gillman</v>
      </c>
      <c r="AL413" s="32" t="str">
        <f>vlookup($A413,MainData_Jackie!$1:$1000,3,false)</f>
        <v>1926</v>
      </c>
      <c r="AM413" s="32" t="str">
        <f>vlookup($A413,MainData_Jackie!$1:$1000,4,false)</f>
        <v>317</v>
      </c>
      <c r="AN413" s="32" t="str">
        <f>vlookup($A413,MainData_Jackie!$1:$1000,5,false)</f>
        <v>110</v>
      </c>
      <c r="AO413" s="32" t="str">
        <f>vlookup($A413,MainData_Jackie!$1:$1000,6,false)</f>
        <v>0</v>
      </c>
      <c r="AP413" s="32" t="str">
        <f>vlookup($A413,MainData_Jackie!$1:$1000,7,false)</f>
        <v>0</v>
      </c>
      <c r="AQ413" s="32" t="str">
        <f>vlookup($A413,MainData_Jackie!$1:$1000,8,false)</f>
        <v>0</v>
      </c>
      <c r="AR413" s="32" t="str">
        <f>vlookup($A413,MainData_Jackie!$1:$1000,9,false)</f>
        <v>0</v>
      </c>
      <c r="AS413" s="32" t="str">
        <f>vlookup($A413,MainData_Jackie!$1:$1000,10,false)</f>
        <v>1</v>
      </c>
      <c r="AT413" s="32" t="str">
        <f>vlookup($A413,MainData_Jackie!$1:$1000,11,false)</f>
        <v>4</v>
      </c>
      <c r="AU413" s="32" t="str">
        <f>vlookup($A413,MainData_Jackie!$1:$1000,12,false)</f>
        <v>57</v>
      </c>
      <c r="AV413" s="32" t="str">
        <f>vlookup($A413,MainData_Jackie!$1:$1000,13,false)</f>
        <v>karengillman</v>
      </c>
      <c r="AW413" s="32" t="str">
        <f>vlookup($A413,MainData_Jackie!$1:$1000,14,false)</f>
        <v>com</v>
      </c>
      <c r="AX413" s="32" t="str">
        <f>vlookup($A413,MainData_Jackie!$1:$1000,15,false)</f>
        <v>2448</v>
      </c>
      <c r="AY413" s="32" t="str">
        <f>vlookup($A413,MainData_Jackie!$1:$1000,16,false)</f>
        <v>female</v>
      </c>
      <c r="AZ413" s="32" t="str">
        <f>vlookup($A413,Ian!412:1411,2,false)</f>
        <v>Karen</v>
      </c>
      <c r="BA413" s="32" t="str">
        <f>vlookup($A413,Ian!412:1411,3,false)</f>
        <v>Gillman</v>
      </c>
      <c r="BB413" s="32" t="str">
        <f>vlookup($A413,Ian!412:1411,4,false)</f>
        <v>Saint Petersburg</v>
      </c>
      <c r="BC413" s="32" t="str">
        <f>vlookup($A413,Ian!412:1411,5,false)</f>
        <v>United States</v>
      </c>
      <c r="BD413" s="32" t="str">
        <f>vlookup($A413,Ian!412:1411,6,false)</f>
        <v>Florida</v>
      </c>
      <c r="BE413" s="32" t="str">
        <f>vlookup($A413,Ian!412:1411,7,false)</f>
        <v>On Point Executive Center</v>
      </c>
      <c r="BF413" s="32" t="str">
        <f>vlookup($A413,Ian!412:1411,8,false)</f>
        <v>Vice President</v>
      </c>
      <c r="BG413" s="32" t="str">
        <f>vlookup(A413,SentimentScore!$1:$1000,2,false)</f>
        <v>1</v>
      </c>
      <c r="BH413" s="50" t="str">
        <f>vlookup(A413,'Images with Key'!$1:$1000,32)</f>
        <v>https://s3-external-1.amazonaws.com/offertabs/offer/kxdcce/large/810_564a867f0d082-1932194_899240236779621_7847785818243770512_n.jpg</v>
      </c>
    </row>
    <row r="414">
      <c r="A414" s="12">
        <v>479.0</v>
      </c>
      <c r="B414" s="16" t="s">
        <v>6135</v>
      </c>
      <c r="C414" s="16" t="s">
        <v>5332</v>
      </c>
      <c r="D414" s="18" t="b">
        <v>1</v>
      </c>
      <c r="E414" s="12">
        <v>237.0</v>
      </c>
      <c r="F414" s="12">
        <v>20.0</v>
      </c>
      <c r="G414" s="12">
        <v>217.0</v>
      </c>
      <c r="H414" s="20">
        <v>42330.51597222222</v>
      </c>
      <c r="I414" s="16" t="s">
        <v>5333</v>
      </c>
      <c r="J414" s="16" t="s">
        <v>5334</v>
      </c>
      <c r="K414" s="16" t="s">
        <v>5335</v>
      </c>
      <c r="L414" s="18" t="e">
        <v>#N/A</v>
      </c>
      <c r="M414" s="18" t="e">
        <v>#N/A</v>
      </c>
      <c r="N414" s="18" t="e">
        <v>#N/A</v>
      </c>
      <c r="O414" s="18" t="e">
        <v>#N/A</v>
      </c>
      <c r="P414" s="18" t="e">
        <v>#N/A</v>
      </c>
      <c r="Q414" s="16" t="s">
        <v>5336</v>
      </c>
      <c r="R414" s="18" t="b">
        <v>1</v>
      </c>
      <c r="S414" s="18" t="b">
        <v>0</v>
      </c>
      <c r="T414" s="12">
        <v>65203.0</v>
      </c>
      <c r="U414" s="16" t="s">
        <v>5260</v>
      </c>
      <c r="V414" s="16" t="s">
        <v>492</v>
      </c>
      <c r="W414" s="22"/>
      <c r="X414" s="22"/>
      <c r="Y414" s="16" t="s">
        <v>647</v>
      </c>
      <c r="Z414" s="16" t="s">
        <v>6140</v>
      </c>
      <c r="AA414" s="16"/>
      <c r="AB414" s="16"/>
      <c r="AC414" s="32" t="str">
        <f>vlookup($A414,Jisoo!1:1001,29,false)</f>
        <v>#economicsustainability #womenrights #education #personalexample</v>
      </c>
      <c r="AD414" s="32" t="str">
        <f>vlookup($A414,Jisoo!1:1001,27,false)</f>
        <v>3</v>
      </c>
      <c r="AE414" s="32" t="str">
        <f>vlookup($A414,Jisoo!1:1001,28,false)</f>
        <v>6</v>
      </c>
      <c r="AF414" s="32" t="str">
        <f>vlookup(I414,'IP addresss'!$2:$1000,3,false)</f>
        <v>North America</v>
      </c>
      <c r="AG414" s="32" t="str">
        <f>vlookup(I414,'IP addresss'!$2:$1000,6,false)</f>
        <v>MO</v>
      </c>
      <c r="AH414" s="32" t="str">
        <f>vlookup(I414,'IP addresss'!$2:$1000,8,false)</f>
        <v>Fulton</v>
      </c>
      <c r="AI414" s="32" t="str">
        <f>vlookup(I414,'IP addresss'!$2:$1000,10,false)</f>
        <v>38.82889938</v>
      </c>
      <c r="AJ414" s="32" t="str">
        <f>vlookup(I414,'IP addresss'!$2:$1000,11,false)</f>
        <v>-91.97440338</v>
      </c>
      <c r="AK414" s="32" t="str">
        <f>vlookup(A414,MainData_Jackie!$1:$1000,2,false)</f>
        <v>Colleen Parsons Fletcher</v>
      </c>
      <c r="AL414" s="32" t="str">
        <f>vlookup($A414,MainData_Jackie!$1:$1000,3,false)</f>
        <v>4121</v>
      </c>
      <c r="AM414" s="32" t="str">
        <f>vlookup($A414,MainData_Jackie!$1:$1000,4,false)</f>
        <v>648</v>
      </c>
      <c r="AN414" s="32" t="str">
        <f>vlookup($A414,MainData_Jackie!$1:$1000,5,false)</f>
        <v>95</v>
      </c>
      <c r="AO414" s="32" t="str">
        <f>vlookup($A414,MainData_Jackie!$1:$1000,6,false)</f>
        <v>0</v>
      </c>
      <c r="AP414" s="32" t="str">
        <f>vlookup($A414,MainData_Jackie!$1:$1000,7,false)</f>
        <v>0</v>
      </c>
      <c r="AQ414" s="32" t="str">
        <f>vlookup($A414,MainData_Jackie!$1:$1000,8,false)</f>
        <v>0</v>
      </c>
      <c r="AR414" s="32" t="str">
        <f>vlookup($A414,MainData_Jackie!$1:$1000,9,false)</f>
        <v>1</v>
      </c>
      <c r="AS414" s="32" t="str">
        <f>vlookup($A414,MainData_Jackie!$1:$1000,10,false)</f>
        <v>0</v>
      </c>
      <c r="AT414" s="32" t="str">
        <f>vlookup($A414,MainData_Jackie!$1:$1000,11,false)</f>
        <v>24</v>
      </c>
      <c r="AU414" s="32" t="str">
        <f>vlookup($A414,MainData_Jackie!$1:$1000,12,false)</f>
        <v>97</v>
      </c>
      <c r="AV414" s="32" t="str">
        <f>vlookup($A414,MainData_Jackie!$1:$1000,13,false)</f>
        <v>westminster-mo</v>
      </c>
      <c r="AW414" s="32" t="str">
        <f>vlookup($A414,MainData_Jackie!$1:$1000,14,false)</f>
        <v>edu</v>
      </c>
      <c r="AX414" s="32" t="str">
        <f>vlookup($A414,MainData_Jackie!$1:$1000,15,false)</f>
        <v>5709</v>
      </c>
      <c r="AY414" s="32" t="str">
        <f>vlookup($A414,MainData_Jackie!$1:$1000,16,false)</f>
        <v>female</v>
      </c>
      <c r="AZ414" s="32" t="str">
        <f>vlookup($A414,Ian!413:1412,2,false)</f>
        <v>Colleen</v>
      </c>
      <c r="BA414" s="32" t="str">
        <f>vlookup($A414,Ian!413:1412,3,false)</f>
        <v>Fletcher</v>
      </c>
      <c r="BB414" s="32" t="str">
        <f>vlookup($A414,Ian!413:1412,4,false)</f>
        <v>Fulton</v>
      </c>
      <c r="BC414" s="32" t="str">
        <f>vlookup($A414,Ian!413:1412,5,false)</f>
        <v>United States</v>
      </c>
      <c r="BD414" s="32" t="str">
        <f>vlookup($A414,Ian!413:1412,6,false)</f>
        <v>Missouri</v>
      </c>
      <c r="BE414" s="32" t="str">
        <f>vlookup($A414,Ian!413:1412,7,false)</f>
        <v>Westminster College (Fulton, Missouri)</v>
      </c>
      <c r="BF414" s="32" t="str">
        <f>vlookup($A414,Ian!413:1412,8,false)</f>
        <v>Data Entry Coordinator</v>
      </c>
      <c r="BG414" s="32" t="str">
        <f>vlookup(A414,SentimentScore!$1:$1000,2,false)</f>
        <v>1</v>
      </c>
      <c r="BH414" s="50" t="str">
        <f>vlookup(A414,'Images with Key'!$1:$1000,32)</f>
        <v>https://s3-external-1.amazonaws.com/offertabs/offer/kxdcce/large/810_5653ac4e0b8c3-7c31a6e0-1efe-42e3-bf0f-9e5856d7bd7b.jpg</v>
      </c>
    </row>
    <row r="415">
      <c r="A415" s="12">
        <v>510.0</v>
      </c>
      <c r="B415" s="16" t="s">
        <v>6135</v>
      </c>
      <c r="C415" s="16" t="s">
        <v>5644</v>
      </c>
      <c r="D415" s="18" t="b">
        <v>0</v>
      </c>
      <c r="E415" s="12">
        <v>47.0</v>
      </c>
      <c r="F415" s="12">
        <v>11.0</v>
      </c>
      <c r="G415" s="12">
        <v>36.0</v>
      </c>
      <c r="H415" s="20">
        <v>42310.50763888889</v>
      </c>
      <c r="I415" s="16" t="s">
        <v>5645</v>
      </c>
      <c r="J415" s="16" t="s">
        <v>5646</v>
      </c>
      <c r="K415" s="16" t="s">
        <v>5647</v>
      </c>
      <c r="L415" s="18" t="e">
        <v>#N/A</v>
      </c>
      <c r="M415" s="18" t="e">
        <v>#N/A</v>
      </c>
      <c r="N415" s="18" t="e">
        <v>#N/A</v>
      </c>
      <c r="O415" s="18" t="e">
        <v>#N/A</v>
      </c>
      <c r="P415" s="18" t="e">
        <v>#N/A</v>
      </c>
      <c r="Q415" s="16" t="s">
        <v>5648</v>
      </c>
      <c r="R415" s="18" t="b">
        <v>1</v>
      </c>
      <c r="S415" s="18" t="b">
        <v>1</v>
      </c>
      <c r="T415" s="12">
        <v>64114.0</v>
      </c>
      <c r="U415" s="16" t="s">
        <v>3444</v>
      </c>
      <c r="V415" s="16" t="s">
        <v>492</v>
      </c>
      <c r="W415" s="22"/>
      <c r="X415" s="22"/>
      <c r="Y415" s="22"/>
      <c r="Z415" s="16" t="s">
        <v>6148</v>
      </c>
      <c r="AA415" s="16"/>
      <c r="AB415" s="16"/>
      <c r="AC415" s="32" t="str">
        <f>vlookup($A415,Jisoo!2:1002,29,false)</f>
        <v>#arts</v>
      </c>
      <c r="AD415" s="32" t="str">
        <f>vlookup($A415,Jisoo!2:1002,27,false)</f>
        <v>3</v>
      </c>
      <c r="AE415" s="32" t="str">
        <f>vlookup($A415,Jisoo!2:1002,28,false)</f>
        <v>4</v>
      </c>
      <c r="AF415" s="32" t="str">
        <f>vlookup(I415,'IP addresss'!$2:$1000,3,false)</f>
        <v>North America</v>
      </c>
      <c r="AG415" s="32" t="str">
        <f>vlookup(I415,'IP addresss'!$2:$1000,6,false)</f>
        <v>MO</v>
      </c>
      <c r="AH415" s="32" t="str">
        <f>vlookup(I415,'IP addresss'!$2:$1000,8,false)</f>
        <v>Kansas City</v>
      </c>
      <c r="AI415" s="32" t="str">
        <f>vlookup(I415,'IP addresss'!$2:$1000,10,false)</f>
        <v>38.95629883</v>
      </c>
      <c r="AJ415" s="32" t="str">
        <f>vlookup(I415,'IP addresss'!$2:$1000,11,false)</f>
        <v>-94.58380127</v>
      </c>
      <c r="AK415" s="32" t="str">
        <f>vlookup(A415,MainData_Jackie!$1:$1000,2,false)</f>
        <v>Vicki Lechtenberg Silverman</v>
      </c>
      <c r="AL415" s="32" t="str">
        <f>vlookup($A415,MainData_Jackie!$1:$1000,3,false)</f>
        <v>2362</v>
      </c>
      <c r="AM415" s="32" t="str">
        <f>vlookup($A415,MainData_Jackie!$1:$1000,4,false)</f>
        <v>401</v>
      </c>
      <c r="AN415" s="32" t="str">
        <f>vlookup($A415,MainData_Jackie!$1:$1000,5,false)</f>
        <v>117</v>
      </c>
      <c r="AO415" s="32" t="str">
        <f>vlookup($A415,MainData_Jackie!$1:$1000,6,false)</f>
        <v>2</v>
      </c>
      <c r="AP415" s="32" t="str">
        <f>vlookup($A415,MainData_Jackie!$1:$1000,7,false)</f>
        <v>0</v>
      </c>
      <c r="AQ415" s="32" t="str">
        <f>vlookup($A415,MainData_Jackie!$1:$1000,8,false)</f>
        <v>0</v>
      </c>
      <c r="AR415" s="32" t="str">
        <f>vlookup($A415,MainData_Jackie!$1:$1000,9,false)</f>
        <v>0</v>
      </c>
      <c r="AS415" s="32" t="str">
        <f>vlookup($A415,MainData_Jackie!$1:$1000,10,false)</f>
        <v>3</v>
      </c>
      <c r="AT415" s="32" t="str">
        <f>vlookup($A415,MainData_Jackie!$1:$1000,11,false)</f>
        <v>6</v>
      </c>
      <c r="AU415" s="32" t="str">
        <f>vlookup($A415,MainData_Jackie!$1:$1000,12,false)</f>
        <v>61</v>
      </c>
      <c r="AV415" s="32" t="str">
        <f>vlookup($A415,MainData_Jackie!$1:$1000,13,false)</f>
        <v>yahoo</v>
      </c>
      <c r="AW415" s="32" t="str">
        <f>vlookup($A415,MainData_Jackie!$1:$1000,14,false)</f>
        <v>com</v>
      </c>
      <c r="AX415" s="32" t="str">
        <f>vlookup($A415,MainData_Jackie!$1:$1000,15,false)</f>
        <v>3023</v>
      </c>
      <c r="AY415" s="32" t="str">
        <f>vlookup($A415,MainData_Jackie!$1:$1000,16,false)</f>
        <v>female</v>
      </c>
      <c r="AZ415" s="32" t="str">
        <f>vlookup($A415,Ian!414:1413,2,false)</f>
        <v/>
      </c>
      <c r="BA415" s="32" t="str">
        <f>vlookup($A415,Ian!414:1413,3,false)</f>
        <v/>
      </c>
      <c r="BB415" s="32" t="str">
        <f>vlookup($A415,Ian!414:1413,4,false)</f>
        <v/>
      </c>
      <c r="BC415" s="32" t="str">
        <f>vlookup($A415,Ian!414:1413,5,false)</f>
        <v/>
      </c>
      <c r="BD415" s="32" t="str">
        <f>vlookup($A415,Ian!414:1413,6,false)</f>
        <v/>
      </c>
      <c r="BE415" s="32" t="str">
        <f>vlookup($A415,Ian!414:1413,7,false)</f>
        <v/>
      </c>
      <c r="BF415" s="32" t="str">
        <f>vlookup($A415,Ian!414:1413,8,false)</f>
        <v/>
      </c>
      <c r="BG415" s="32" t="str">
        <f>vlookup(A415,SentimentScore!$1:$1000,2,false)</f>
        <v>0.999976</v>
      </c>
      <c r="BH415" s="50" t="str">
        <f>vlookup(A415,'Images with Key'!$1:$1000,32)</f>
        <v>https://s3-external-1.amazonaws.com/offertabs/offer/kxdcce/large/810_56397bf37ac20-FB_IMG_1446590070496.jpg</v>
      </c>
    </row>
    <row r="416">
      <c r="A416" s="12">
        <v>523.0</v>
      </c>
      <c r="B416" s="16" t="s">
        <v>6135</v>
      </c>
      <c r="C416" s="16" t="s">
        <v>5723</v>
      </c>
      <c r="D416" s="18" t="b">
        <v>0</v>
      </c>
      <c r="E416" s="12">
        <v>25.0</v>
      </c>
      <c r="F416" s="12">
        <v>8.0</v>
      </c>
      <c r="G416" s="12">
        <v>17.0</v>
      </c>
      <c r="H416" s="20">
        <v>42316.67361111111</v>
      </c>
      <c r="I416" s="16" t="s">
        <v>5725</v>
      </c>
      <c r="J416" s="16" t="s">
        <v>5726</v>
      </c>
      <c r="K416" s="16" t="s">
        <v>5727</v>
      </c>
      <c r="L416" s="18" t="e">
        <v>#N/A</v>
      </c>
      <c r="M416" s="18" t="e">
        <v>#N/A</v>
      </c>
      <c r="N416" s="18" t="e">
        <v>#N/A</v>
      </c>
      <c r="O416" s="18" t="e">
        <v>#N/A</v>
      </c>
      <c r="P416" s="18" t="e">
        <v>#N/A</v>
      </c>
      <c r="Q416" s="16" t="s">
        <v>5728</v>
      </c>
      <c r="R416" s="18" t="b">
        <v>1</v>
      </c>
      <c r="S416" s="18" t="b">
        <v>1</v>
      </c>
      <c r="T416" s="12">
        <v>65804.0</v>
      </c>
      <c r="U416" s="16" t="s">
        <v>3359</v>
      </c>
      <c r="V416" s="16" t="s">
        <v>492</v>
      </c>
      <c r="W416" s="22"/>
      <c r="X416" s="22"/>
      <c r="Y416" s="22"/>
      <c r="Z416" s="16" t="s">
        <v>6157</v>
      </c>
      <c r="AA416" s="16"/>
      <c r="AB416" s="16"/>
      <c r="AC416" s="32" t="str">
        <f>vlookup($A416,Jisoo!3:1003,29,false)</f>
        <v>#children #arts #NICU #hospital #personalexample</v>
      </c>
      <c r="AD416" s="32" t="str">
        <f>vlookup($A416,Jisoo!3:1003,27,false)</f>
        <v>1</v>
      </c>
      <c r="AE416" s="32" t="str">
        <f>vlookup($A416,Jisoo!3:1003,28,false)</f>
        <v>4</v>
      </c>
      <c r="AF416" s="32" t="str">
        <f>vlookup(I416,'IP addresss'!$2:$1000,3,false)</f>
        <v>North America</v>
      </c>
      <c r="AG416" s="32" t="str">
        <f>vlookup(I416,'IP addresss'!$2:$1000,6,false)</f>
        <v>MO</v>
      </c>
      <c r="AH416" s="32" t="str">
        <f>vlookup(I416,'IP addresss'!$2:$1000,8,false)</f>
        <v>Joplin</v>
      </c>
      <c r="AI416" s="32" t="str">
        <f>vlookup(I416,'IP addresss'!$2:$1000,10,false)</f>
        <v>37.12049866</v>
      </c>
      <c r="AJ416" s="32" t="str">
        <f>vlookup(I416,'IP addresss'!$2:$1000,11,false)</f>
        <v>-94.49770355</v>
      </c>
      <c r="AK416" s="32" t="str">
        <f>vlookup(A416,MainData_Jackie!$1:$1000,2,false)</f>
        <v>Jennifer Chastain</v>
      </c>
      <c r="AL416" s="32" t="str">
        <f>vlookup($A416,MainData_Jackie!$1:$1000,3,false)</f>
        <v>2109</v>
      </c>
      <c r="AM416" s="32" t="str">
        <f>vlookup($A416,MainData_Jackie!$1:$1000,4,false)</f>
        <v>394</v>
      </c>
      <c r="AN416" s="32" t="str">
        <f>vlookup($A416,MainData_Jackie!$1:$1000,5,false)</f>
        <v>47</v>
      </c>
      <c r="AO416" s="32" t="str">
        <f>vlookup($A416,MainData_Jackie!$1:$1000,6,false)</f>
        <v>1</v>
      </c>
      <c r="AP416" s="32" t="str">
        <f>vlookup($A416,MainData_Jackie!$1:$1000,7,false)</f>
        <v>0</v>
      </c>
      <c r="AQ416" s="32" t="str">
        <f>vlookup($A416,MainData_Jackie!$1:$1000,8,false)</f>
        <v>0</v>
      </c>
      <c r="AR416" s="32" t="str">
        <f>vlookup($A416,MainData_Jackie!$1:$1000,9,false)</f>
        <v>0</v>
      </c>
      <c r="AS416" s="32" t="str">
        <f>vlookup($A416,MainData_Jackie!$1:$1000,10,false)</f>
        <v>0</v>
      </c>
      <c r="AT416" s="32" t="str">
        <f>vlookup($A416,MainData_Jackie!$1:$1000,11,false)</f>
        <v>7</v>
      </c>
      <c r="AU416" s="32" t="str">
        <f>vlookup($A416,MainData_Jackie!$1:$1000,12,false)</f>
        <v>49</v>
      </c>
      <c r="AV416" s="32" t="str">
        <f>vlookup($A416,MainData_Jackie!$1:$1000,13,false)</f>
        <v>gmail</v>
      </c>
      <c r="AW416" s="32" t="str">
        <f>vlookup($A416,MainData_Jackie!$1:$1000,14,false)</f>
        <v>com</v>
      </c>
      <c r="AX416" s="32" t="str">
        <f>vlookup($A416,MainData_Jackie!$1:$1000,15,false)</f>
        <v>2835</v>
      </c>
      <c r="AY416" s="32" t="str">
        <f>vlookup($A416,MainData_Jackie!$1:$1000,16,false)</f>
        <v>female</v>
      </c>
      <c r="AZ416" s="32" t="str">
        <f>vlookup($A416,Ian!415:1414,2,false)</f>
        <v>Jennifer</v>
      </c>
      <c r="BA416" s="32" t="str">
        <f>vlookup($A416,Ian!415:1414,3,false)</f>
        <v>Chastain</v>
      </c>
      <c r="BB416" s="32" t="str">
        <f>vlookup($A416,Ian!415:1414,4,false)</f>
        <v>Republic</v>
      </c>
      <c r="BC416" s="32" t="str">
        <f>vlookup($A416,Ian!415:1414,5,false)</f>
        <v>United States</v>
      </c>
      <c r="BD416" s="32" t="str">
        <f>vlookup($A416,Ian!415:1414,6,false)</f>
        <v>Missouri</v>
      </c>
      <c r="BE416" s="32" t="str">
        <f>vlookup($A416,Ian!415:1414,7,false)</f>
        <v/>
      </c>
      <c r="BF416" s="32" t="str">
        <f>vlookup($A416,Ian!415:1414,8,false)</f>
        <v/>
      </c>
      <c r="BG416" s="32" t="str">
        <f>vlookup(A416,SentimentScore!$1:$1000,2,false)</f>
        <v>0.953082</v>
      </c>
      <c r="BH416" s="50" t="str">
        <f>vlookup(A416,'Images with Key'!$1:$1000,32)</f>
        <v>https://s3-external-1.amazonaws.com/offertabs/offer/kxdcce/large/810_564260811754d-TomReelsPhoto.jpg</v>
      </c>
    </row>
    <row r="417">
      <c r="A417" s="12">
        <v>663.0</v>
      </c>
      <c r="B417" s="16" t="s">
        <v>6135</v>
      </c>
      <c r="C417" s="16" t="s">
        <v>6161</v>
      </c>
      <c r="D417" s="18" t="b">
        <v>1</v>
      </c>
      <c r="E417" s="12">
        <v>2.0</v>
      </c>
      <c r="F417" s="12">
        <v>0.0</v>
      </c>
      <c r="G417" s="12">
        <v>2.0</v>
      </c>
      <c r="H417" s="20">
        <v>42327.555555555555</v>
      </c>
      <c r="I417" s="16" t="s">
        <v>6163</v>
      </c>
      <c r="J417" s="16" t="s">
        <v>6164</v>
      </c>
      <c r="K417" s="16" t="s">
        <v>6165</v>
      </c>
      <c r="L417" s="18" t="e">
        <v>#N/A</v>
      </c>
      <c r="M417" s="18" t="e">
        <v>#N/A</v>
      </c>
      <c r="N417" s="18" t="e">
        <v>#N/A</v>
      </c>
      <c r="O417" s="18" t="e">
        <v>#N/A</v>
      </c>
      <c r="P417" s="18" t="e">
        <v>#N/A</v>
      </c>
      <c r="Q417" s="16" t="s">
        <v>6159</v>
      </c>
      <c r="R417" s="18" t="b">
        <v>0</v>
      </c>
      <c r="S417" s="18" t="b">
        <v>0</v>
      </c>
      <c r="T417" s="12">
        <v>65804.0</v>
      </c>
      <c r="U417" s="16" t="s">
        <v>3359</v>
      </c>
      <c r="V417" s="16" t="s">
        <v>492</v>
      </c>
      <c r="W417" s="51">
        <v>311875.0</v>
      </c>
      <c r="X417" s="51">
        <v>355441.0</v>
      </c>
      <c r="Y417" s="16" t="s">
        <v>598</v>
      </c>
      <c r="Z417" s="16" t="s">
        <v>6170</v>
      </c>
      <c r="AA417" s="16"/>
      <c r="AB417" s="16"/>
      <c r="AC417" s="32" t="str">
        <f>vlookup($A417,Jisoo!4:1004,29,false)</f>
        <v>#disabilities #abuse #personal</v>
      </c>
      <c r="AD417" s="32" t="str">
        <f>vlookup($A417,Jisoo!4:1004,27,false)</f>
        <v>2</v>
      </c>
      <c r="AE417" s="32" t="str">
        <f>vlookup($A417,Jisoo!4:1004,28,false)</f>
        <v>6</v>
      </c>
      <c r="AF417" s="32" t="str">
        <f>vlookup(I417,'IP addresss'!$2:$1000,3,false)</f>
        <v>North America</v>
      </c>
      <c r="AG417" s="32" t="str">
        <f>vlookup(I417,'IP addresss'!$2:$1000,6,false)</f>
        <v>MO</v>
      </c>
      <c r="AH417" s="32" t="str">
        <f>vlookup(I417,'IP addresss'!$2:$1000,8,false)</f>
        <v>Springfield</v>
      </c>
      <c r="AI417" s="32" t="str">
        <f>vlookup(I417,'IP addresss'!$2:$1000,10,false)</f>
        <v>37.29990005</v>
      </c>
      <c r="AJ417" s="32" t="str">
        <f>vlookup(I417,'IP addresss'!$2:$1000,11,false)</f>
        <v>-93.30840302</v>
      </c>
      <c r="AK417" s="32" t="str">
        <f>vlookup(A417,MainData_Jackie!$1:$1000,2,false)</f>
        <v>Ellie Widmer</v>
      </c>
      <c r="AL417" s="32" t="str">
        <f>vlookup($A417,MainData_Jackie!$1:$1000,3,false)</f>
        <v>3920</v>
      </c>
      <c r="AM417" s="32" t="str">
        <f>vlookup($A417,MainData_Jackie!$1:$1000,4,false)</f>
        <v>691</v>
      </c>
      <c r="AN417" s="32" t="str">
        <f>vlookup($A417,MainData_Jackie!$1:$1000,5,false)</f>
        <v>187</v>
      </c>
      <c r="AO417" s="32" t="str">
        <f>vlookup($A417,MainData_Jackie!$1:$1000,6,false)</f>
        <v>0</v>
      </c>
      <c r="AP417" s="32" t="str">
        <f>vlookup($A417,MainData_Jackie!$1:$1000,7,false)</f>
        <v>0</v>
      </c>
      <c r="AQ417" s="32" t="str">
        <f>vlookup($A417,MainData_Jackie!$1:$1000,8,false)</f>
        <v>0</v>
      </c>
      <c r="AR417" s="32" t="str">
        <f>vlookup($A417,MainData_Jackie!$1:$1000,9,false)</f>
        <v>0</v>
      </c>
      <c r="AS417" s="32" t="str">
        <f>vlookup($A417,MainData_Jackie!$1:$1000,10,false)</f>
        <v>1</v>
      </c>
      <c r="AT417" s="32" t="str">
        <f>vlookup($A417,MainData_Jackie!$1:$1000,11,false)</f>
        <v>0</v>
      </c>
      <c r="AU417" s="32" t="str">
        <f>vlookup($A417,MainData_Jackie!$1:$1000,12,false)</f>
        <v>79</v>
      </c>
      <c r="AV417" s="32" t="str">
        <f>vlookup($A417,MainData_Jackie!$1:$1000,13,false)</f>
        <v>missouristate</v>
      </c>
      <c r="AW417" s="32" t="str">
        <f>vlookup($A417,MainData_Jackie!$1:$1000,14,false)</f>
        <v>edu</v>
      </c>
      <c r="AX417" s="32" t="str">
        <f>vlookup($A417,MainData_Jackie!$1:$1000,15,false)</f>
        <v>5106</v>
      </c>
      <c r="AY417" s="32" t="str">
        <f>vlookup($A417,MainData_Jackie!$1:$1000,16,false)</f>
        <v>female</v>
      </c>
      <c r="AZ417" s="32" t="str">
        <f>vlookup($A417,Ian!416:1415,2,false)</f>
        <v/>
      </c>
      <c r="BA417" s="32" t="str">
        <f>vlookup($A417,Ian!416:1415,3,false)</f>
        <v/>
      </c>
      <c r="BB417" s="32" t="str">
        <f>vlookup($A417,Ian!416:1415,4,false)</f>
        <v/>
      </c>
      <c r="BC417" s="32" t="str">
        <f>vlookup($A417,Ian!416:1415,5,false)</f>
        <v/>
      </c>
      <c r="BD417" s="32" t="str">
        <f>vlookup($A417,Ian!416:1415,6,false)</f>
        <v/>
      </c>
      <c r="BE417" s="32" t="str">
        <f>vlookup($A417,Ian!416:1415,7,false)</f>
        <v/>
      </c>
      <c r="BF417" s="32" t="str">
        <f>vlookup($A417,Ian!416:1415,8,false)</f>
        <v/>
      </c>
      <c r="BG417" s="32" t="str">
        <f>vlookup(A417,SentimentScore!$1:$1000,2,false)</f>
        <v>0.990022</v>
      </c>
      <c r="BH417" s="32" t="str">
        <f>vlookup(A417,'Images with Key'!$1:$1000,32)</f>
        <v/>
      </c>
    </row>
    <row r="418">
      <c r="A418" s="12">
        <v>664.0</v>
      </c>
      <c r="B418" s="16" t="s">
        <v>6135</v>
      </c>
      <c r="C418" s="16" t="s">
        <v>1770</v>
      </c>
      <c r="D418" s="18" t="b">
        <v>1</v>
      </c>
      <c r="E418" s="12">
        <v>3.0</v>
      </c>
      <c r="F418" s="12">
        <v>0.0</v>
      </c>
      <c r="G418" s="12">
        <v>3.0</v>
      </c>
      <c r="H418" s="20">
        <v>42313.59861111111</v>
      </c>
      <c r="I418" s="16" t="s">
        <v>6174</v>
      </c>
      <c r="J418" s="16" t="s">
        <v>1772</v>
      </c>
      <c r="K418" s="16" t="s">
        <v>6175</v>
      </c>
      <c r="L418" s="18" t="e">
        <v>#N/A</v>
      </c>
      <c r="M418" s="18" t="e">
        <v>#N/A</v>
      </c>
      <c r="N418" s="18" t="e">
        <v>#N/A</v>
      </c>
      <c r="O418" s="18" t="e">
        <v>#N/A</v>
      </c>
      <c r="P418" s="18" t="e">
        <v>#N/A</v>
      </c>
      <c r="Q418" s="16" t="s">
        <v>6173</v>
      </c>
      <c r="R418" s="18" t="b">
        <v>0</v>
      </c>
      <c r="S418" s="18" t="b">
        <v>0</v>
      </c>
      <c r="T418" s="12">
        <v>64024.0</v>
      </c>
      <c r="U418" s="16" t="s">
        <v>1775</v>
      </c>
      <c r="V418" s="16" t="s">
        <v>492</v>
      </c>
      <c r="W418" s="22"/>
      <c r="X418" s="22"/>
      <c r="Y418" s="16" t="s">
        <v>1776</v>
      </c>
      <c r="Z418" s="16" t="s">
        <v>6177</v>
      </c>
      <c r="AA418" s="12">
        <v>3.0</v>
      </c>
      <c r="AB418" s="12">
        <v>2.0</v>
      </c>
      <c r="AC418" s="32" t="str">
        <f>vlookup($A418,Jisoo!5:1005,29,false)</f>
        <v>#animals #disabilities #children #education</v>
      </c>
      <c r="AD418" s="32" t="str">
        <f>vlookup($A418,Jisoo!5:1005,27,false)</f>
        <v>3</v>
      </c>
      <c r="AE418" s="32" t="str">
        <f>vlookup($A418,Jisoo!5:1005,28,false)</f>
        <v>4</v>
      </c>
      <c r="AF418" s="32" t="str">
        <f>vlookup(I418,'IP addresss'!$2:$1000,3,false)</f>
        <v>North America</v>
      </c>
      <c r="AG418" s="32" t="str">
        <f>vlookup(I418,'IP addresss'!$2:$1000,6,false)</f>
        <v>MO</v>
      </c>
      <c r="AH418" s="32" t="str">
        <f>vlookup(I418,'IP addresss'!$2:$1000,8,false)</f>
        <v>Kansas City</v>
      </c>
      <c r="AI418" s="32" t="str">
        <f>vlookup(I418,'IP addresss'!$2:$1000,10,false)</f>
        <v>39.1637001</v>
      </c>
      <c r="AJ418" s="32" t="str">
        <f>vlookup(I418,'IP addresss'!$2:$1000,11,false)</f>
        <v>-94.52149963</v>
      </c>
      <c r="AK418" s="32" t="str">
        <f>vlookup(A418,MainData_Jackie!$1:$1000,2,false)</f>
        <v>Michael Foiles</v>
      </c>
      <c r="AL418" s="32" t="str">
        <f>vlookup($A418,MainData_Jackie!$1:$1000,3,false)</f>
        <v>1972</v>
      </c>
      <c r="AM418" s="32" t="str">
        <f>vlookup($A418,MainData_Jackie!$1:$1000,4,false)</f>
        <v>363</v>
      </c>
      <c r="AN418" s="32" t="str">
        <f>vlookup($A418,MainData_Jackie!$1:$1000,5,false)</f>
        <v>37</v>
      </c>
      <c r="AO418" s="32" t="str">
        <f>vlookup($A418,MainData_Jackie!$1:$1000,6,false)</f>
        <v>0</v>
      </c>
      <c r="AP418" s="32" t="str">
        <f>vlookup($A418,MainData_Jackie!$1:$1000,7,false)</f>
        <v>0</v>
      </c>
      <c r="AQ418" s="32" t="str">
        <f>vlookup($A418,MainData_Jackie!$1:$1000,8,false)</f>
        <v>0</v>
      </c>
      <c r="AR418" s="32" t="str">
        <f>vlookup($A418,MainData_Jackie!$1:$1000,9,false)</f>
        <v>1</v>
      </c>
      <c r="AS418" s="32" t="str">
        <f>vlookup($A418,MainData_Jackie!$1:$1000,10,false)</f>
        <v>0</v>
      </c>
      <c r="AT418" s="32" t="str">
        <f>vlookup($A418,MainData_Jackie!$1:$1000,11,false)</f>
        <v>3</v>
      </c>
      <c r="AU418" s="32" t="str">
        <f>vlookup($A418,MainData_Jackie!$1:$1000,12,false)</f>
        <v>42</v>
      </c>
      <c r="AV418" s="32" t="str">
        <f>vlookup($A418,MainData_Jackie!$1:$1000,13,false)</f>
        <v>aol</v>
      </c>
      <c r="AW418" s="32" t="str">
        <f>vlookup($A418,MainData_Jackie!$1:$1000,14,false)</f>
        <v>com</v>
      </c>
      <c r="AX418" s="32" t="str">
        <f>vlookup($A418,MainData_Jackie!$1:$1000,15,false)</f>
        <v>2629</v>
      </c>
      <c r="AY418" s="32" t="str">
        <f>vlookup($A418,MainData_Jackie!$1:$1000,16,false)</f>
        <v>male</v>
      </c>
      <c r="AZ418" s="32" t="str">
        <f>vlookup($A418,Ian!417:1416,2,false)</f>
        <v/>
      </c>
      <c r="BA418" s="32" t="str">
        <f>vlookup($A418,Ian!417:1416,3,false)</f>
        <v/>
      </c>
      <c r="BB418" s="32" t="str">
        <f>vlookup($A418,Ian!417:1416,4,false)</f>
        <v/>
      </c>
      <c r="BC418" s="32" t="str">
        <f>vlookup($A418,Ian!417:1416,5,false)</f>
        <v/>
      </c>
      <c r="BD418" s="32" t="str">
        <f>vlookup($A418,Ian!417:1416,6,false)</f>
        <v/>
      </c>
      <c r="BE418" s="32" t="str">
        <f>vlookup($A418,Ian!417:1416,7,false)</f>
        <v/>
      </c>
      <c r="BF418" s="32" t="str">
        <f>vlookup($A418,Ian!417:1416,8,false)</f>
        <v/>
      </c>
      <c r="BG418" s="32" t="str">
        <f>vlookup(A418,SentimentScore!$1:$1000,2,false)</f>
        <v>#N/A</v>
      </c>
      <c r="BH418" s="50" t="str">
        <f>vlookup(A418,'Images with Key'!$1:$1000,32)</f>
        <v>https://s3-external-1.amazonaws.com/offertabs/offer/kxdcce/large/810_5637dc179e334-18688754213_8cef478bc1_k.jpg</v>
      </c>
    </row>
    <row r="419">
      <c r="A419" s="12">
        <v>813.0</v>
      </c>
      <c r="B419" s="16" t="s">
        <v>6135</v>
      </c>
      <c r="C419" s="16" t="s">
        <v>6181</v>
      </c>
      <c r="D419" s="18" t="b">
        <v>0</v>
      </c>
      <c r="E419" s="12">
        <v>3.0</v>
      </c>
      <c r="F419" s="12">
        <v>0.0</v>
      </c>
      <c r="G419" s="12">
        <v>3.0</v>
      </c>
      <c r="H419" s="20">
        <v>42318.802777777775</v>
      </c>
      <c r="I419" s="16" t="s">
        <v>6182</v>
      </c>
      <c r="J419" s="16" t="s">
        <v>6183</v>
      </c>
      <c r="K419" s="16" t="s">
        <v>6184</v>
      </c>
      <c r="L419" s="18" t="e">
        <v>#N/A</v>
      </c>
      <c r="M419" s="18" t="e">
        <v>#N/A</v>
      </c>
      <c r="N419" s="18" t="e">
        <v>#N/A</v>
      </c>
      <c r="O419" s="18" t="e">
        <v>#N/A</v>
      </c>
      <c r="P419" s="18" t="e">
        <v>#N/A</v>
      </c>
      <c r="Q419" s="16" t="s">
        <v>6180</v>
      </c>
      <c r="R419" s="18" t="b">
        <v>0</v>
      </c>
      <c r="S419" s="18" t="b">
        <v>1</v>
      </c>
      <c r="T419" s="12">
        <v>63113.0</v>
      </c>
      <c r="U419" s="16" t="s">
        <v>6185</v>
      </c>
      <c r="V419" s="16" t="s">
        <v>492</v>
      </c>
      <c r="W419" s="22"/>
      <c r="X419" s="22"/>
      <c r="Y419" s="22"/>
      <c r="Z419" s="16" t="s">
        <v>6186</v>
      </c>
      <c r="AA419" s="12">
        <v>1.0</v>
      </c>
      <c r="AB419" s="12">
        <v>1.0</v>
      </c>
      <c r="AC419" s="32" t="str">
        <f>vlookup($A419,Jisoo!6:1006,29,false)</f>
        <v>#addiction #personalexample</v>
      </c>
      <c r="AD419" s="32" t="str">
        <f>vlookup($A419,Jisoo!6:1006,27,false)</f>
        <v>1</v>
      </c>
      <c r="AE419" s="32" t="str">
        <f>vlookup($A419,Jisoo!6:1006,28,false)</f>
        <v>4</v>
      </c>
      <c r="AF419" s="32" t="str">
        <f>vlookup(I419,'IP addresss'!$2:$1000,3,false)</f>
        <v>North America</v>
      </c>
      <c r="AG419" s="32" t="str">
        <f>vlookup(I419,'IP addresss'!$2:$1000,6,false)</f>
        <v>OH</v>
      </c>
      <c r="AH419" s="32" t="str">
        <f>vlookup(I419,'IP addresss'!$2:$1000,8,false)</f>
        <v>Olmsted Falls</v>
      </c>
      <c r="AI419" s="32" t="str">
        <f>vlookup(I419,'IP addresss'!$2:$1000,10,false)</f>
        <v>41.3783989</v>
      </c>
      <c r="AJ419" s="32" t="str">
        <f>vlookup(I419,'IP addresss'!$2:$1000,11,false)</f>
        <v>-81.92359924</v>
      </c>
      <c r="AK419" s="32" t="str">
        <f>vlookup(A419,MainData_Jackie!$1:$1000,2,false)</f>
        <v>Vicki Hamilton-Scharbach</v>
      </c>
      <c r="AL419" s="32" t="str">
        <f>vlookup($A419,MainData_Jackie!$1:$1000,3,false)</f>
        <v>1139</v>
      </c>
      <c r="AM419" s="32" t="str">
        <f>vlookup($A419,MainData_Jackie!$1:$1000,4,false)</f>
        <v>189</v>
      </c>
      <c r="AN419" s="32" t="str">
        <f>vlookup($A419,MainData_Jackie!$1:$1000,5,false)</f>
        <v>37</v>
      </c>
      <c r="AO419" s="32" t="str">
        <f>vlookup($A419,MainData_Jackie!$1:$1000,6,false)</f>
        <v>0</v>
      </c>
      <c r="AP419" s="32" t="str">
        <f>vlookup($A419,MainData_Jackie!$1:$1000,7,false)</f>
        <v>0</v>
      </c>
      <c r="AQ419" s="32" t="str">
        <f>vlookup($A419,MainData_Jackie!$1:$1000,8,false)</f>
        <v>0</v>
      </c>
      <c r="AR419" s="32" t="str">
        <f>vlookup($A419,MainData_Jackie!$1:$1000,9,false)</f>
        <v>0</v>
      </c>
      <c r="AS419" s="32" t="str">
        <f>vlookup($A419,MainData_Jackie!$1:$1000,10,false)</f>
        <v>0</v>
      </c>
      <c r="AT419" s="32" t="str">
        <f>vlookup($A419,MainData_Jackie!$1:$1000,11,false)</f>
        <v>6</v>
      </c>
      <c r="AU419" s="32" t="str">
        <f>vlookup($A419,MainData_Jackie!$1:$1000,12,false)</f>
        <v>39</v>
      </c>
      <c r="AV419" s="32" t="str">
        <f>vlookup($A419,MainData_Jackie!$1:$1000,13,false)</f>
        <v>ymail</v>
      </c>
      <c r="AW419" s="32" t="str">
        <f>vlookup($A419,MainData_Jackie!$1:$1000,14,false)</f>
        <v>com</v>
      </c>
      <c r="AX419" s="32" t="str">
        <f>vlookup($A419,MainData_Jackie!$1:$1000,15,false)</f>
        <v>1476</v>
      </c>
      <c r="AY419" s="32" t="str">
        <f>vlookup($A419,MainData_Jackie!$1:$1000,16,false)</f>
        <v>female</v>
      </c>
      <c r="AZ419" s="32" t="str">
        <f>vlookup($A419,Ian!418:1417,2,false)</f>
        <v/>
      </c>
      <c r="BA419" s="32" t="str">
        <f>vlookup($A419,Ian!418:1417,3,false)</f>
        <v/>
      </c>
      <c r="BB419" s="32" t="str">
        <f>vlookup($A419,Ian!418:1417,4,false)</f>
        <v/>
      </c>
      <c r="BC419" s="32" t="str">
        <f>vlookup($A419,Ian!418:1417,5,false)</f>
        <v/>
      </c>
      <c r="BD419" s="32" t="str">
        <f>vlookup($A419,Ian!418:1417,6,false)</f>
        <v/>
      </c>
      <c r="BE419" s="32" t="str">
        <f>vlookup($A419,Ian!418:1417,7,false)</f>
        <v/>
      </c>
      <c r="BF419" s="32" t="str">
        <f>vlookup($A419,Ian!418:1417,8,false)</f>
        <v/>
      </c>
      <c r="BG419" s="32" t="str">
        <f>vlookup(A419,SentimentScore!$1:$1000,2,false)</f>
        <v>0.998256</v>
      </c>
      <c r="BH419" s="32" t="str">
        <f>vlookup(A419,'Images with Key'!$1:$1000,32)</f>
        <v/>
      </c>
    </row>
    <row r="420">
      <c r="A420" s="12">
        <v>131.0</v>
      </c>
      <c r="B420" s="16" t="s">
        <v>6135</v>
      </c>
      <c r="C420" s="16" t="s">
        <v>1579</v>
      </c>
      <c r="D420" s="18" t="b">
        <v>1</v>
      </c>
      <c r="E420" s="12">
        <v>1.0</v>
      </c>
      <c r="F420" s="12">
        <v>0.0</v>
      </c>
      <c r="G420" s="12">
        <v>1.0</v>
      </c>
      <c r="H420" s="20">
        <v>42327.62291666667</v>
      </c>
      <c r="I420" s="16" t="s">
        <v>1580</v>
      </c>
      <c r="J420" s="16" t="s">
        <v>1581</v>
      </c>
      <c r="K420" s="16" t="s">
        <v>1582</v>
      </c>
      <c r="L420" s="18" t="e">
        <v>#N/A</v>
      </c>
      <c r="M420" s="18" t="e">
        <v>#N/A</v>
      </c>
      <c r="N420" s="18" t="e">
        <v>#N/A</v>
      </c>
      <c r="O420" s="18" t="e">
        <v>#N/A</v>
      </c>
      <c r="P420" s="18" t="e">
        <v>#N/A</v>
      </c>
      <c r="Q420" s="16" t="s">
        <v>1583</v>
      </c>
      <c r="R420" s="18" t="b">
        <v>1</v>
      </c>
      <c r="S420" s="18" t="b">
        <v>0</v>
      </c>
      <c r="T420" s="12">
        <v>39404.0</v>
      </c>
      <c r="U420" s="16" t="s">
        <v>1584</v>
      </c>
      <c r="V420" s="16" t="s">
        <v>1585</v>
      </c>
      <c r="W420" s="22"/>
      <c r="X420" s="22"/>
      <c r="Y420" s="16" t="s">
        <v>1586</v>
      </c>
      <c r="Z420" s="16" t="s">
        <v>6191</v>
      </c>
      <c r="AA420" s="16"/>
      <c r="AB420" s="16"/>
      <c r="AC420" s="32" t="str">
        <f>vlookup($A420,Jisoo!7:1007,29,false)</f>
        <v>#homeless #hunger #foreignborn #god</v>
      </c>
      <c r="AD420" s="32" t="str">
        <f>vlookup($A420,Jisoo!7:1007,27,false)</f>
        <v>2</v>
      </c>
      <c r="AE420" s="32" t="str">
        <f>vlookup($A420,Jisoo!7:1007,28,false)</f>
        <v>3</v>
      </c>
      <c r="AF420" s="32" t="str">
        <f>vlookup(I420,'IP addresss'!$2:$1000,3,false)</f>
        <v>North America</v>
      </c>
      <c r="AG420" s="32" t="str">
        <f>vlookup(I420,'IP addresss'!$2:$1000,6,false)</f>
        <v>MS</v>
      </c>
      <c r="AH420" s="32" t="str">
        <f>vlookup(I420,'IP addresss'!$2:$1000,8,false)</f>
        <v>Hattiesburg</v>
      </c>
      <c r="AI420" s="32" t="str">
        <f>vlookup(I420,'IP addresss'!$2:$1000,10,false)</f>
        <v>31.2621994</v>
      </c>
      <c r="AJ420" s="32" t="str">
        <f>vlookup(I420,'IP addresss'!$2:$1000,11,false)</f>
        <v>-89.27230072</v>
      </c>
      <c r="AK420" s="32" t="str">
        <f>vlookup(A420,MainData_Jackie!$1:$1000,2,false)</f>
        <v>Stacy Ahua</v>
      </c>
      <c r="AL420" s="32" t="str">
        <f>vlookup($A420,MainData_Jackie!$1:$1000,3,false)</f>
        <v>3668</v>
      </c>
      <c r="AM420" s="32" t="str">
        <f>vlookup($A420,MainData_Jackie!$1:$1000,4,false)</f>
        <v>687</v>
      </c>
      <c r="AN420" s="32" t="str">
        <f>vlookup($A420,MainData_Jackie!$1:$1000,5,false)</f>
        <v>105</v>
      </c>
      <c r="AO420" s="32" t="str">
        <f>vlookup($A420,MainData_Jackie!$1:$1000,6,false)</f>
        <v>0</v>
      </c>
      <c r="AP420" s="32" t="str">
        <f>vlookup($A420,MainData_Jackie!$1:$1000,7,false)</f>
        <v>0</v>
      </c>
      <c r="AQ420" s="32" t="str">
        <f>vlookup($A420,MainData_Jackie!$1:$1000,8,false)</f>
        <v>0</v>
      </c>
      <c r="AR420" s="32" t="str">
        <f>vlookup($A420,MainData_Jackie!$1:$1000,9,false)</f>
        <v>0</v>
      </c>
      <c r="AS420" s="32" t="str">
        <f>vlookup($A420,MainData_Jackie!$1:$1000,10,false)</f>
        <v>0</v>
      </c>
      <c r="AT420" s="32" t="str">
        <f>vlookup($A420,MainData_Jackie!$1:$1000,11,false)</f>
        <v>23</v>
      </c>
      <c r="AU420" s="32" t="str">
        <f>vlookup($A420,MainData_Jackie!$1:$1000,12,false)</f>
        <v>94</v>
      </c>
      <c r="AV420" s="32" t="str">
        <f>vlookup($A420,MainData_Jackie!$1:$1000,13,false)</f>
        <v>extratable</v>
      </c>
      <c r="AW420" s="32" t="str">
        <f>vlookup($A420,MainData_Jackie!$1:$1000,14,false)</f>
        <v>org</v>
      </c>
      <c r="AX420" s="32" t="str">
        <f>vlookup($A420,MainData_Jackie!$1:$1000,15,false)</f>
        <v>4934</v>
      </c>
      <c r="AY420" s="32" t="str">
        <f>vlookup($A420,MainData_Jackie!$1:$1000,16,false)</f>
        <v>female</v>
      </c>
      <c r="AZ420" s="32" t="str">
        <f>vlookup($A420,Ian!419:1418,2,false)</f>
        <v>#N/A</v>
      </c>
      <c r="BA420" s="32" t="str">
        <f>vlookup($A420,Ian!419:1418,3,false)</f>
        <v>#N/A</v>
      </c>
      <c r="BB420" s="32" t="str">
        <f>vlookup($A420,Ian!419:1418,4,false)</f>
        <v>#N/A</v>
      </c>
      <c r="BC420" s="32" t="str">
        <f>vlookup($A420,Ian!419:1418,5,false)</f>
        <v>#N/A</v>
      </c>
      <c r="BD420" s="32" t="str">
        <f>vlookup($A420,Ian!419:1418,6,false)</f>
        <v>#N/A</v>
      </c>
      <c r="BE420" s="32" t="str">
        <f>vlookup($A420,Ian!419:1418,7,false)</f>
        <v>#N/A</v>
      </c>
      <c r="BF420" s="32" t="str">
        <f>vlookup($A420,Ian!419:1418,8,false)</f>
        <v>#N/A</v>
      </c>
      <c r="BG420" s="32" t="str">
        <f>vlookup(A420,SentimentScore!$1:$1000,2,false)</f>
        <v>0.961602</v>
      </c>
      <c r="BH420" s="50" t="str">
        <f>vlookup(A420,'Images with Key'!$1:$1000,32)</f>
        <v>https://s3-external-1.amazonaws.com/offertabs/offer/kxdcce/large/810_564fa0f96f470-school20photo2020081.jpg</v>
      </c>
    </row>
    <row r="421">
      <c r="A421" s="12">
        <v>202.0</v>
      </c>
      <c r="B421" s="16" t="s">
        <v>6135</v>
      </c>
      <c r="C421" s="16" t="s">
        <v>2240</v>
      </c>
      <c r="D421" s="18" t="b">
        <v>1</v>
      </c>
      <c r="E421" s="12">
        <v>806.0</v>
      </c>
      <c r="F421" s="12">
        <v>207.0</v>
      </c>
      <c r="G421" s="12">
        <v>599.0</v>
      </c>
      <c r="H421" s="20">
        <v>42310.478472222225</v>
      </c>
      <c r="I421" s="16" t="s">
        <v>2241</v>
      </c>
      <c r="J421" s="16" t="s">
        <v>2242</v>
      </c>
      <c r="K421" s="16" t="s">
        <v>2243</v>
      </c>
      <c r="L421" s="18" t="e">
        <v>#N/A</v>
      </c>
      <c r="M421" s="18" t="e">
        <v>#N/A</v>
      </c>
      <c r="N421" s="18" t="e">
        <v>#N/A</v>
      </c>
      <c r="O421" s="18" t="e">
        <v>#N/A</v>
      </c>
      <c r="P421" s="18" t="e">
        <v>#N/A</v>
      </c>
      <c r="Q421" s="16" t="s">
        <v>2244</v>
      </c>
      <c r="R421" s="18" t="b">
        <v>1</v>
      </c>
      <c r="S421" s="18" t="b">
        <v>0</v>
      </c>
      <c r="T421" s="12">
        <v>59523.0</v>
      </c>
      <c r="U421" s="16" t="s">
        <v>2245</v>
      </c>
      <c r="V421" s="16" t="s">
        <v>2246</v>
      </c>
      <c r="W421" s="51">
        <v>295078.0</v>
      </c>
      <c r="X421" s="51">
        <v>282969.0</v>
      </c>
      <c r="Y421" s="16" t="s">
        <v>2247</v>
      </c>
      <c r="Z421" s="16" t="s">
        <v>6200</v>
      </c>
      <c r="AA421" s="16"/>
      <c r="AB421" s="16"/>
      <c r="AC421" s="32" t="str">
        <f>vlookup($A421,Jisoo!8:1008,29,false)</f>
        <v>#children #teens #orphans #India</v>
      </c>
      <c r="AD421" s="32" t="str">
        <f>vlookup($A421,Jisoo!8:1008,27,false)</f>
        <v>3</v>
      </c>
      <c r="AE421" s="32" t="str">
        <f>vlookup($A421,Jisoo!8:1008,28,false)</f>
        <v>1</v>
      </c>
      <c r="AF421" s="32" t="str">
        <f>vlookup(I421,'IP addresss'!$2:$1000,3,false)</f>
        <v>North America</v>
      </c>
      <c r="AG421" s="32" t="str">
        <f>vlookup(I421,'IP addresss'!$2:$1000,6,false)</f>
        <v>GA</v>
      </c>
      <c r="AH421" s="32" t="str">
        <f>vlookup(I421,'IP addresss'!$2:$1000,8,false)</f>
        <v>Gainesville</v>
      </c>
      <c r="AI421" s="32" t="str">
        <f>vlookup(I421,'IP addresss'!$2:$1000,10,false)</f>
        <v>34.37760162</v>
      </c>
      <c r="AJ421" s="32" t="str">
        <f>vlookup(I421,'IP addresss'!$2:$1000,11,false)</f>
        <v>-83.76049805</v>
      </c>
      <c r="AK421" s="32" t="str">
        <f>vlookup(A421,MainData_Jackie!$1:$1000,2,false)</f>
        <v>Lindsey Farmer</v>
      </c>
      <c r="AL421" s="32" t="str">
        <f>vlookup($A421,MainData_Jackie!$1:$1000,3,false)</f>
        <v>909</v>
      </c>
      <c r="AM421" s="32" t="str">
        <f>vlookup($A421,MainData_Jackie!$1:$1000,4,false)</f>
        <v>153</v>
      </c>
      <c r="AN421" s="32" t="str">
        <f>vlookup($A421,MainData_Jackie!$1:$1000,5,false)</f>
        <v>28</v>
      </c>
      <c r="AO421" s="32" t="str">
        <f>vlookup($A421,MainData_Jackie!$1:$1000,6,false)</f>
        <v>0</v>
      </c>
      <c r="AP421" s="32" t="str">
        <f>vlookup($A421,MainData_Jackie!$1:$1000,7,false)</f>
        <v>0</v>
      </c>
      <c r="AQ421" s="32" t="str">
        <f>vlookup($A421,MainData_Jackie!$1:$1000,8,false)</f>
        <v>0</v>
      </c>
      <c r="AR421" s="32" t="str">
        <f>vlookup($A421,MainData_Jackie!$1:$1000,9,false)</f>
        <v>0</v>
      </c>
      <c r="AS421" s="32" t="str">
        <f>vlookup($A421,MainData_Jackie!$1:$1000,10,false)</f>
        <v>0</v>
      </c>
      <c r="AT421" s="32" t="str">
        <f>vlookup($A421,MainData_Jackie!$1:$1000,11,false)</f>
        <v>4</v>
      </c>
      <c r="AU421" s="32" t="str">
        <f>vlookup($A421,MainData_Jackie!$1:$1000,12,false)</f>
        <v>37</v>
      </c>
      <c r="AV421" s="32" t="str">
        <f>vlookup($A421,MainData_Jackie!$1:$1000,13,false)</f>
        <v>gmail</v>
      </c>
      <c r="AW421" s="32" t="str">
        <f>vlookup($A421,MainData_Jackie!$1:$1000,14,false)</f>
        <v>com</v>
      </c>
      <c r="AX421" s="32" t="str">
        <f>vlookup($A421,MainData_Jackie!$1:$1000,15,false)</f>
        <v>1276</v>
      </c>
      <c r="AY421" s="32" t="str">
        <f>vlookup($A421,MainData_Jackie!$1:$1000,16,false)</f>
        <v>female</v>
      </c>
      <c r="AZ421" s="32" t="str">
        <f>vlookup($A421,Ian!420:1419,2,false)</f>
        <v>#N/A</v>
      </c>
      <c r="BA421" s="32" t="str">
        <f>vlookup($A421,Ian!420:1419,3,false)</f>
        <v>#N/A</v>
      </c>
      <c r="BB421" s="32" t="str">
        <f>vlookup($A421,Ian!420:1419,4,false)</f>
        <v>#N/A</v>
      </c>
      <c r="BC421" s="32" t="str">
        <f>vlookup($A421,Ian!420:1419,5,false)</f>
        <v>#N/A</v>
      </c>
      <c r="BD421" s="32" t="str">
        <f>vlookup($A421,Ian!420:1419,6,false)</f>
        <v>#N/A</v>
      </c>
      <c r="BE421" s="32" t="str">
        <f>vlookup($A421,Ian!420:1419,7,false)</f>
        <v>#N/A</v>
      </c>
      <c r="BF421" s="32" t="str">
        <f>vlookup($A421,Ian!420:1419,8,false)</f>
        <v>#N/A</v>
      </c>
      <c r="BG421" s="32" t="str">
        <f>vlookup(A421,SentimentScore!$1:$1000,2,false)</f>
        <v>0.998121</v>
      </c>
      <c r="BH421" s="50" t="str">
        <f>vlookup(A421,'Images with Key'!$1:$1000,32)</f>
        <v>https://s3-external-1.amazonaws.com/offertabs/offer/kxdcce/large/810_56395609ce119-Mount_Mitchell_Fall_FoliageJRMichae.jpg</v>
      </c>
    </row>
    <row r="422">
      <c r="A422" s="12">
        <v>203.0</v>
      </c>
      <c r="B422" s="16" t="s">
        <v>6135</v>
      </c>
      <c r="C422" s="16" t="s">
        <v>2240</v>
      </c>
      <c r="D422" s="18" t="b">
        <v>1</v>
      </c>
      <c r="E422" s="12">
        <v>25.0</v>
      </c>
      <c r="F422" s="12">
        <v>3.0</v>
      </c>
      <c r="G422" s="12">
        <v>22.0</v>
      </c>
      <c r="H422" s="20">
        <v>42310.486805555556</v>
      </c>
      <c r="I422" s="16" t="s">
        <v>2251</v>
      </c>
      <c r="J422" s="16" t="s">
        <v>2242</v>
      </c>
      <c r="K422" s="16" t="s">
        <v>2252</v>
      </c>
      <c r="L422" s="18" t="e">
        <v>#N/A</v>
      </c>
      <c r="M422" s="18" t="e">
        <v>#N/A</v>
      </c>
      <c r="N422" s="18" t="e">
        <v>#N/A</v>
      </c>
      <c r="O422" s="18" t="e">
        <v>#N/A</v>
      </c>
      <c r="P422" s="18" t="e">
        <v>#N/A</v>
      </c>
      <c r="Q422" s="16" t="s">
        <v>2253</v>
      </c>
      <c r="R422" s="18" t="b">
        <v>1</v>
      </c>
      <c r="S422" s="18" t="b">
        <v>1</v>
      </c>
      <c r="T422" s="12">
        <v>59523.0</v>
      </c>
      <c r="U422" s="16" t="s">
        <v>2245</v>
      </c>
      <c r="V422" s="16" t="s">
        <v>2246</v>
      </c>
      <c r="W422" s="51">
        <v>295078.0</v>
      </c>
      <c r="X422" s="51">
        <v>282969.0</v>
      </c>
      <c r="Y422" s="16" t="s">
        <v>2247</v>
      </c>
      <c r="Z422" s="16" t="s">
        <v>6210</v>
      </c>
      <c r="AA422" s="16"/>
      <c r="AB422" s="16"/>
      <c r="AC422" s="32" t="str">
        <f>vlookup($A422,Jisoo!9:1009,29,false)</f>
        <v>#god #orphans #India</v>
      </c>
      <c r="AD422" s="32" t="str">
        <f>vlookup($A422,Jisoo!9:1009,27,false)</f>
        <v>3</v>
      </c>
      <c r="AE422" s="32" t="str">
        <f>vlookup($A422,Jisoo!9:1009,28,false)</f>
        <v>2</v>
      </c>
      <c r="AF422" s="32" t="str">
        <f>vlookup(I422,'IP addresss'!$2:$1000,3,false)</f>
        <v>North America</v>
      </c>
      <c r="AG422" s="32" t="str">
        <f>vlookup(I422,'IP addresss'!$2:$1000,6,false)</f>
        <v>DC</v>
      </c>
      <c r="AH422" s="32" t="str">
        <f>vlookup(I422,'IP addresss'!$2:$1000,8,false)</f>
        <v>Washington</v>
      </c>
      <c r="AI422" s="32" t="str">
        <f>vlookup(I422,'IP addresss'!$2:$1000,10,false)</f>
        <v>38.89509964</v>
      </c>
      <c r="AJ422" s="32" t="str">
        <f>vlookup(I422,'IP addresss'!$2:$1000,11,false)</f>
        <v>-77.03639984</v>
      </c>
      <c r="AK422" s="32" t="str">
        <f>vlookup(A422,MainData_Jackie!$1:$1000,2,false)</f>
        <v>Jennifer Lucy Tyler</v>
      </c>
      <c r="AL422" s="32" t="str">
        <f>vlookup($A422,MainData_Jackie!$1:$1000,3,false)</f>
        <v>2550</v>
      </c>
      <c r="AM422" s="32" t="str">
        <f>vlookup($A422,MainData_Jackie!$1:$1000,4,false)</f>
        <v>489</v>
      </c>
      <c r="AN422" s="32" t="str">
        <f>vlookup($A422,MainData_Jackie!$1:$1000,5,false)</f>
        <v>94</v>
      </c>
      <c r="AO422" s="32" t="str">
        <f>vlookup($A422,MainData_Jackie!$1:$1000,6,false)</f>
        <v>0</v>
      </c>
      <c r="AP422" s="32" t="str">
        <f>vlookup($A422,MainData_Jackie!$1:$1000,7,false)</f>
        <v>0</v>
      </c>
      <c r="AQ422" s="32" t="str">
        <f>vlookup($A422,MainData_Jackie!$1:$1000,8,false)</f>
        <v>1</v>
      </c>
      <c r="AR422" s="32" t="str">
        <f>vlookup($A422,MainData_Jackie!$1:$1000,9,false)</f>
        <v>0</v>
      </c>
      <c r="AS422" s="32" t="str">
        <f>vlookup($A422,MainData_Jackie!$1:$1000,10,false)</f>
        <v>2</v>
      </c>
      <c r="AT422" s="32" t="str">
        <f>vlookup($A422,MainData_Jackie!$1:$1000,11,false)</f>
        <v>6</v>
      </c>
      <c r="AU422" s="32" t="str">
        <f>vlookup($A422,MainData_Jackie!$1:$1000,12,false)</f>
        <v>89</v>
      </c>
      <c r="AV422" s="32" t="str">
        <f>vlookup($A422,MainData_Jackie!$1:$1000,13,false)</f>
        <v>me</v>
      </c>
      <c r="AW422" s="32" t="str">
        <f>vlookup($A422,MainData_Jackie!$1:$1000,14,false)</f>
        <v>com</v>
      </c>
      <c r="AX422" s="32" t="str">
        <f>vlookup($A422,MainData_Jackie!$1:$1000,15,false)</f>
        <v>3422</v>
      </c>
      <c r="AY422" s="32" t="str">
        <f>vlookup($A422,MainData_Jackie!$1:$1000,16,false)</f>
        <v>female</v>
      </c>
      <c r="AZ422" s="32" t="str">
        <f>vlookup($A422,Ian!421:1420,2,false)</f>
        <v>#N/A</v>
      </c>
      <c r="BA422" s="32" t="str">
        <f>vlookup($A422,Ian!421:1420,3,false)</f>
        <v>#N/A</v>
      </c>
      <c r="BB422" s="32" t="str">
        <f>vlookup($A422,Ian!421:1420,4,false)</f>
        <v>#N/A</v>
      </c>
      <c r="BC422" s="32" t="str">
        <f>vlookup($A422,Ian!421:1420,5,false)</f>
        <v>#N/A</v>
      </c>
      <c r="BD422" s="32" t="str">
        <f>vlookup($A422,Ian!421:1420,6,false)</f>
        <v>#N/A</v>
      </c>
      <c r="BE422" s="32" t="str">
        <f>vlookup($A422,Ian!421:1420,7,false)</f>
        <v>#N/A</v>
      </c>
      <c r="BF422" s="32" t="str">
        <f>vlookup($A422,Ian!421:1420,8,false)</f>
        <v>#N/A</v>
      </c>
      <c r="BG422" s="32" t="str">
        <f>vlookup(A422,SentimentScore!$1:$1000,2,false)</f>
        <v>0.955989</v>
      </c>
      <c r="BH422" s="50" t="str">
        <f>vlookup(A422,'Images with Key'!$1:$1000,32)</f>
        <v>https://s3-external-1.amazonaws.com/offertabs/offer/kxdcce/large/810_56397218cff0b-2014-05-1813.09.23.jpg</v>
      </c>
    </row>
    <row r="423">
      <c r="A423" s="12">
        <v>47.0</v>
      </c>
      <c r="B423" s="16" t="s">
        <v>6135</v>
      </c>
      <c r="C423" s="16" t="s">
        <v>768</v>
      </c>
      <c r="D423" s="18" t="b">
        <v>1</v>
      </c>
      <c r="E423" s="12">
        <v>1.0</v>
      </c>
      <c r="F423" s="12">
        <v>0.0</v>
      </c>
      <c r="G423" s="12">
        <v>1.0</v>
      </c>
      <c r="H423" s="20">
        <v>42320.2875</v>
      </c>
      <c r="I423" s="16" t="s">
        <v>769</v>
      </c>
      <c r="J423" s="16" t="s">
        <v>770</v>
      </c>
      <c r="K423" s="16" t="s">
        <v>771</v>
      </c>
      <c r="L423" s="18" t="e">
        <v>#N/A</v>
      </c>
      <c r="M423" s="18" t="e">
        <v>#N/A</v>
      </c>
      <c r="N423" s="18" t="e">
        <v>#N/A</v>
      </c>
      <c r="O423" s="18" t="e">
        <v>#N/A</v>
      </c>
      <c r="P423" s="18" t="e">
        <v>#N/A</v>
      </c>
      <c r="Q423" s="16" t="s">
        <v>772</v>
      </c>
      <c r="R423" s="18" t="b">
        <v>1</v>
      </c>
      <c r="S423" s="18" t="b">
        <v>0</v>
      </c>
      <c r="T423" s="12">
        <v>27253.0</v>
      </c>
      <c r="U423" s="16" t="s">
        <v>773</v>
      </c>
      <c r="V423" s="16" t="s">
        <v>774</v>
      </c>
      <c r="W423" s="51">
        <v>368928.0</v>
      </c>
      <c r="X423" s="51">
        <v>90023.0</v>
      </c>
      <c r="Y423" s="16" t="s">
        <v>775</v>
      </c>
      <c r="Z423" s="16" t="s">
        <v>6215</v>
      </c>
      <c r="AA423" s="12">
        <v>3.0</v>
      </c>
      <c r="AB423" s="12">
        <v>2.0</v>
      </c>
      <c r="AC423" s="32" t="str">
        <f>vlookup($A423,Jisoo!10:1010,29,false)</f>
        <v>#incarceration #womensrights</v>
      </c>
      <c r="AD423" s="32" t="str">
        <f>vlookup($A423,Jisoo!10:1010,27,false)</f>
        <v>3</v>
      </c>
      <c r="AE423" s="32" t="str">
        <f>vlookup($A423,Jisoo!10:1010,28,false)</f>
        <v>4</v>
      </c>
      <c r="AF423" s="32" t="str">
        <f>vlookup(I423,'IP addresss'!$2:$1000,3,false)</f>
        <v>North America</v>
      </c>
      <c r="AG423" s="32" t="str">
        <f>vlookup(I423,'IP addresss'!$2:$1000,6,false)</f>
        <v>TN</v>
      </c>
      <c r="AH423" s="32" t="str">
        <f>vlookup(I423,'IP addresss'!$2:$1000,8,false)</f>
        <v>Nashville</v>
      </c>
      <c r="AI423" s="32" t="str">
        <f>vlookup(I423,'IP addresss'!$2:$1000,10,false)</f>
        <v>36.16669846</v>
      </c>
      <c r="AJ423" s="32" t="str">
        <f>vlookup(I423,'IP addresss'!$2:$1000,11,false)</f>
        <v>-86.78330231</v>
      </c>
      <c r="AK423" s="32" t="str">
        <f>vlookup(A423,MainData_Jackie!$1:$1000,2,false)</f>
        <v>Marshall Moore</v>
      </c>
      <c r="AL423" s="32" t="str">
        <f>vlookup($A423,MainData_Jackie!$1:$1000,3,false)</f>
        <v>1209</v>
      </c>
      <c r="AM423" s="32" t="str">
        <f>vlookup($A423,MainData_Jackie!$1:$1000,4,false)</f>
        <v>206</v>
      </c>
      <c r="AN423" s="32" t="str">
        <f>vlookup($A423,MainData_Jackie!$1:$1000,5,false)</f>
        <v>15</v>
      </c>
      <c r="AO423" s="32" t="str">
        <f>vlookup($A423,MainData_Jackie!$1:$1000,6,false)</f>
        <v>0</v>
      </c>
      <c r="AP423" s="32" t="str">
        <f>vlookup($A423,MainData_Jackie!$1:$1000,7,false)</f>
        <v>0</v>
      </c>
      <c r="AQ423" s="32" t="str">
        <f>vlookup($A423,MainData_Jackie!$1:$1000,8,false)</f>
        <v>0</v>
      </c>
      <c r="AR423" s="32" t="str">
        <f>vlookup($A423,MainData_Jackie!$1:$1000,9,false)</f>
        <v>0</v>
      </c>
      <c r="AS423" s="32" t="str">
        <f>vlookup($A423,MainData_Jackie!$1:$1000,10,false)</f>
        <v>0</v>
      </c>
      <c r="AT423" s="32" t="str">
        <f>vlookup($A423,MainData_Jackie!$1:$1000,11,false)</f>
        <v>0</v>
      </c>
      <c r="AU423" s="32" t="str">
        <f>vlookup($A423,MainData_Jackie!$1:$1000,12,false)</f>
        <v>32</v>
      </c>
      <c r="AV423" s="32" t="str">
        <f>vlookup($A423,MainData_Jackie!$1:$1000,13,false)</f>
        <v>gmail</v>
      </c>
      <c r="AW423" s="32" t="str">
        <f>vlookup($A423,MainData_Jackie!$1:$1000,14,false)</f>
        <v>com</v>
      </c>
      <c r="AX423" s="32" t="str">
        <f>vlookup($A423,MainData_Jackie!$1:$1000,15,false)</f>
        <v>1645</v>
      </c>
      <c r="AY423" s="32" t="str">
        <f>vlookup($A423,MainData_Jackie!$1:$1000,16,false)</f>
        <v>male</v>
      </c>
      <c r="AZ423" s="32" t="str">
        <f>vlookup($A423,Ian!422:1421,2,false)</f>
        <v>#N/A</v>
      </c>
      <c r="BA423" s="32" t="str">
        <f>vlookup($A423,Ian!422:1421,3,false)</f>
        <v>#N/A</v>
      </c>
      <c r="BB423" s="32" t="str">
        <f>vlookup($A423,Ian!422:1421,4,false)</f>
        <v>#N/A</v>
      </c>
      <c r="BC423" s="32" t="str">
        <f>vlookup($A423,Ian!422:1421,5,false)</f>
        <v>#N/A</v>
      </c>
      <c r="BD423" s="32" t="str">
        <f>vlookup($A423,Ian!422:1421,6,false)</f>
        <v>#N/A</v>
      </c>
      <c r="BE423" s="32" t="str">
        <f>vlookup($A423,Ian!422:1421,7,false)</f>
        <v>#N/A</v>
      </c>
      <c r="BF423" s="32" t="str">
        <f>vlookup($A423,Ian!422:1421,8,false)</f>
        <v>#N/A</v>
      </c>
      <c r="BG423" s="32" t="str">
        <f>vlookup(A423,SentimentScore!$1:$1000,2,false)</f>
        <v>0.990832</v>
      </c>
      <c r="BH423" s="50" t="str">
        <f>vlookup(A423,'Images with Key'!$1:$1000,32)</f>
        <v>https://s3-external-1.amazonaws.com/offertabs/offer/kxdcce/large/810_5646e4b1f4063-IMG_6375.JPG</v>
      </c>
    </row>
    <row r="424">
      <c r="A424" s="12">
        <v>78.0</v>
      </c>
      <c r="B424" s="16" t="s">
        <v>6135</v>
      </c>
      <c r="C424" s="16" t="s">
        <v>1064</v>
      </c>
      <c r="D424" s="18" t="b">
        <v>1</v>
      </c>
      <c r="E424" s="12">
        <v>15.0</v>
      </c>
      <c r="F424" s="12">
        <v>7.0</v>
      </c>
      <c r="G424" s="12">
        <v>8.0</v>
      </c>
      <c r="H424" s="20">
        <v>42328.299305555556</v>
      </c>
      <c r="I424" s="16" t="s">
        <v>1065</v>
      </c>
      <c r="J424" s="16" t="s">
        <v>1066</v>
      </c>
      <c r="K424" s="16" t="s">
        <v>1067</v>
      </c>
      <c r="L424" s="18" t="e">
        <v>#N/A</v>
      </c>
      <c r="M424" s="18" t="e">
        <v>#N/A</v>
      </c>
      <c r="N424" s="18" t="e">
        <v>#N/A</v>
      </c>
      <c r="O424" s="18" t="e">
        <v>#N/A</v>
      </c>
      <c r="P424" s="18" t="e">
        <v>#N/A</v>
      </c>
      <c r="Q424" s="16" t="s">
        <v>1068</v>
      </c>
      <c r="R424" s="18" t="b">
        <v>1</v>
      </c>
      <c r="S424" s="18" t="b">
        <v>0</v>
      </c>
      <c r="T424" s="12">
        <v>28224.0</v>
      </c>
      <c r="U424" s="16" t="s">
        <v>1069</v>
      </c>
      <c r="V424" s="16" t="s">
        <v>774</v>
      </c>
      <c r="W424" s="51">
        <v>402889.0</v>
      </c>
      <c r="X424" s="51">
        <v>350170.0</v>
      </c>
      <c r="Y424" s="16" t="s">
        <v>1070</v>
      </c>
      <c r="Z424" s="16" t="s">
        <v>6220</v>
      </c>
      <c r="AA424" s="12">
        <v>2.0</v>
      </c>
      <c r="AB424" s="12">
        <v>4.0</v>
      </c>
      <c r="AC424" s="32" t="str">
        <f>vlookup($A424,Jisoo!11:1011,29,false)</f>
        <v>#LGBTQ #change #love</v>
      </c>
      <c r="AD424" s="32" t="str">
        <f>vlookup($A424,Jisoo!11:1011,27,false)</f>
        <v>2</v>
      </c>
      <c r="AE424" s="32" t="str">
        <f>vlookup($A424,Jisoo!11:1011,28,false)</f>
        <v>4</v>
      </c>
      <c r="AF424" s="32" t="str">
        <f>vlookup(I424,'IP addresss'!$2:$1000,3,false)</f>
        <v>North America</v>
      </c>
      <c r="AG424" s="32" t="str">
        <f>vlookup(I424,'IP addresss'!$2:$1000,6,false)</f>
        <v>IA</v>
      </c>
      <c r="AH424" s="32" t="str">
        <f>vlookup(I424,'IP addresss'!$2:$1000,8,false)</f>
        <v>Des Moines</v>
      </c>
      <c r="AI424" s="32" t="str">
        <f>vlookup(I424,'IP addresss'!$2:$1000,10,false)</f>
        <v>41.67269897</v>
      </c>
      <c r="AJ424" s="32" t="str">
        <f>vlookup(I424,'IP addresss'!$2:$1000,11,false)</f>
        <v>-93.57219696</v>
      </c>
      <c r="AK424" s="32" t="str">
        <f>vlookup(A424,MainData_Jackie!$1:$1000,2,false)</f>
        <v>Ma Purdy</v>
      </c>
      <c r="AL424" s="32" t="str">
        <f>vlookup($A424,MainData_Jackie!$1:$1000,3,false)</f>
        <v>689</v>
      </c>
      <c r="AM424" s="32" t="str">
        <f>vlookup($A424,MainData_Jackie!$1:$1000,4,false)</f>
        <v>111</v>
      </c>
      <c r="AN424" s="32" t="str">
        <f>vlookup($A424,MainData_Jackie!$1:$1000,5,false)</f>
        <v>17</v>
      </c>
      <c r="AO424" s="32" t="str">
        <f>vlookup($A424,MainData_Jackie!$1:$1000,6,false)</f>
        <v>0</v>
      </c>
      <c r="AP424" s="32" t="str">
        <f>vlookup($A424,MainData_Jackie!$1:$1000,7,false)</f>
        <v>0</v>
      </c>
      <c r="AQ424" s="32" t="str">
        <f>vlookup($A424,MainData_Jackie!$1:$1000,8,false)</f>
        <v>0</v>
      </c>
      <c r="AR424" s="32" t="str">
        <f>vlookup($A424,MainData_Jackie!$1:$1000,9,false)</f>
        <v>0</v>
      </c>
      <c r="AS424" s="32" t="str">
        <f>vlookup($A424,MainData_Jackie!$1:$1000,10,false)</f>
        <v>0</v>
      </c>
      <c r="AT424" s="32" t="str">
        <f>vlookup($A424,MainData_Jackie!$1:$1000,11,false)</f>
        <v>0</v>
      </c>
      <c r="AU424" s="32" t="str">
        <f>vlookup($A424,MainData_Jackie!$1:$1000,12,false)</f>
        <v>28</v>
      </c>
      <c r="AV424" s="32" t="str">
        <f>vlookup($A424,MainData_Jackie!$1:$1000,13,false)</f>
        <v>hotmail</v>
      </c>
      <c r="AW424" s="32" t="str">
        <f>vlookup($A424,MainData_Jackie!$1:$1000,14,false)</f>
        <v>com</v>
      </c>
      <c r="AX424" s="32" t="str">
        <f>vlookup($A424,MainData_Jackie!$1:$1000,15,false)</f>
        <v>936</v>
      </c>
      <c r="AY424" s="32" t="str">
        <f>vlookup($A424,MainData_Jackie!$1:$1000,16,false)</f>
        <v>female</v>
      </c>
      <c r="AZ424" s="32" t="str">
        <f>vlookup($A424,Ian!423:1422,2,false)</f>
        <v>#N/A</v>
      </c>
      <c r="BA424" s="32" t="str">
        <f>vlookup($A424,Ian!423:1422,3,false)</f>
        <v>#N/A</v>
      </c>
      <c r="BB424" s="32" t="str">
        <f>vlookup($A424,Ian!423:1422,4,false)</f>
        <v>#N/A</v>
      </c>
      <c r="BC424" s="32" t="str">
        <f>vlookup($A424,Ian!423:1422,5,false)</f>
        <v>#N/A</v>
      </c>
      <c r="BD424" s="32" t="str">
        <f>vlookup($A424,Ian!423:1422,6,false)</f>
        <v>#N/A</v>
      </c>
      <c r="BE424" s="32" t="str">
        <f>vlookup($A424,Ian!423:1422,7,false)</f>
        <v>#N/A</v>
      </c>
      <c r="BF424" s="32" t="str">
        <f>vlookup($A424,Ian!423:1422,8,false)</f>
        <v>#N/A</v>
      </c>
      <c r="BG424" s="32" t="str">
        <f>vlookup(A424,SentimentScore!$1:$1000,2,false)</f>
        <v>0.999144</v>
      </c>
      <c r="BH424" s="50" t="str">
        <f>vlookup(A424,'Images with Key'!$1:$1000,32)</f>
        <v>https://s3-external-1.amazonaws.com/offertabs/offer/kxdcce/large/810_5651bde5e6df2-BanjoLibertyBell-Mar2015.jpg</v>
      </c>
    </row>
    <row r="425">
      <c r="A425" s="12">
        <v>108.0</v>
      </c>
      <c r="B425" s="16" t="s">
        <v>6135</v>
      </c>
      <c r="C425" s="16" t="s">
        <v>1346</v>
      </c>
      <c r="D425" s="18" t="b">
        <v>1</v>
      </c>
      <c r="E425" s="12">
        <v>5.0</v>
      </c>
      <c r="F425" s="12">
        <v>0.0</v>
      </c>
      <c r="G425" s="12">
        <v>5.0</v>
      </c>
      <c r="H425" s="20">
        <v>42320.72638888889</v>
      </c>
      <c r="I425" s="16" t="s">
        <v>1347</v>
      </c>
      <c r="J425" s="16" t="s">
        <v>1348</v>
      </c>
      <c r="K425" s="16" t="s">
        <v>1349</v>
      </c>
      <c r="L425" s="16" t="s">
        <v>264</v>
      </c>
      <c r="M425" s="12">
        <v>0.0</v>
      </c>
      <c r="N425" s="12">
        <v>0.0</v>
      </c>
      <c r="O425" s="12">
        <v>0.0</v>
      </c>
      <c r="P425" s="12">
        <v>0.0</v>
      </c>
      <c r="Q425" s="16" t="s">
        <v>1350</v>
      </c>
      <c r="R425" s="18" t="b">
        <v>1</v>
      </c>
      <c r="S425" s="18" t="b">
        <v>1</v>
      </c>
      <c r="T425" s="12">
        <v>27302.0</v>
      </c>
      <c r="U425" s="16" t="s">
        <v>1351</v>
      </c>
      <c r="V425" s="16" t="s">
        <v>774</v>
      </c>
      <c r="W425" s="51">
        <v>534210.0</v>
      </c>
      <c r="X425" s="51">
        <v>596716.0</v>
      </c>
      <c r="Y425" s="16" t="s">
        <v>1352</v>
      </c>
      <c r="Z425" s="16" t="s">
        <v>6230</v>
      </c>
      <c r="AA425" s="12">
        <v>2.0</v>
      </c>
      <c r="AB425" s="12">
        <v>2.0</v>
      </c>
      <c r="AC425" s="32" t="str">
        <f>vlookup($A425,Jisoo!12:1012,29,false)</f>
        <v>#animals #disabilities #children #education</v>
      </c>
      <c r="AD425" s="32" t="str">
        <f>vlookup($A425,Jisoo!12:1012,27,false)</f>
        <v>2</v>
      </c>
      <c r="AE425" s="32" t="str">
        <f>vlookup($A425,Jisoo!12:1012,28,false)</f>
        <v>2</v>
      </c>
      <c r="AF425" s="32" t="str">
        <f>vlookup(I425,'IP addresss'!$2:$1000,3,false)</f>
        <v>North America</v>
      </c>
      <c r="AG425" s="32" t="str">
        <f>vlookup(I425,'IP addresss'!$2:$1000,6,false)</f>
        <v>NC</v>
      </c>
      <c r="AH425" s="32" t="str">
        <f>vlookup(I425,'IP addresss'!$2:$1000,8,false)</f>
        <v>Burlington</v>
      </c>
      <c r="AI425" s="32" t="str">
        <f>vlookup(I425,'IP addresss'!$2:$1000,10,false)</f>
        <v>36.19430161</v>
      </c>
      <c r="AJ425" s="32" t="str">
        <f>vlookup(I425,'IP addresss'!$2:$1000,11,false)</f>
        <v>-79.39600372</v>
      </c>
      <c r="AK425" s="32" t="str">
        <f>vlookup(A425,MainData_Jackie!$1:$1000,2,false)</f>
        <v>Cindi Knight Chamberlain</v>
      </c>
      <c r="AL425" s="32" t="str">
        <f>vlookup($A425,MainData_Jackie!$1:$1000,3,false)</f>
        <v>4013</v>
      </c>
      <c r="AM425" s="32" t="str">
        <f>vlookup($A425,MainData_Jackie!$1:$1000,4,false)</f>
        <v>724</v>
      </c>
      <c r="AN425" s="32" t="str">
        <f>vlookup($A425,MainData_Jackie!$1:$1000,5,false)</f>
        <v>81</v>
      </c>
      <c r="AO425" s="32" t="str">
        <f>vlookup($A425,MainData_Jackie!$1:$1000,6,false)</f>
        <v>1</v>
      </c>
      <c r="AP425" s="32" t="str">
        <f>vlookup($A425,MainData_Jackie!$1:$1000,7,false)</f>
        <v>0</v>
      </c>
      <c r="AQ425" s="32" t="str">
        <f>vlookup($A425,MainData_Jackie!$1:$1000,8,false)</f>
        <v>0</v>
      </c>
      <c r="AR425" s="32" t="str">
        <f>vlookup($A425,MainData_Jackie!$1:$1000,9,false)</f>
        <v>0</v>
      </c>
      <c r="AS425" s="32" t="str">
        <f>vlookup($A425,MainData_Jackie!$1:$1000,10,false)</f>
        <v>1</v>
      </c>
      <c r="AT425" s="32" t="str">
        <f>vlookup($A425,MainData_Jackie!$1:$1000,11,false)</f>
        <v>9</v>
      </c>
      <c r="AU425" s="32" t="str">
        <f>vlookup($A425,MainData_Jackie!$1:$1000,12,false)</f>
        <v>55</v>
      </c>
      <c r="AV425" s="32" t="str">
        <f>vlookup($A425,MainData_Jackie!$1:$1000,13,false)</f>
        <v>gmail</v>
      </c>
      <c r="AW425" s="32" t="str">
        <f>vlookup($A425,MainData_Jackie!$1:$1000,14,false)</f>
        <v>com</v>
      </c>
      <c r="AX425" s="32" t="str">
        <f>vlookup($A425,MainData_Jackie!$1:$1000,15,false)</f>
        <v>5361</v>
      </c>
      <c r="AY425" s="32" t="str">
        <f>vlookup($A425,MainData_Jackie!$1:$1000,16,false)</f>
        <v>female</v>
      </c>
      <c r="AZ425" s="32" t="str">
        <f>vlookup($A425,Ian!424:1423,2,false)</f>
        <v>#N/A</v>
      </c>
      <c r="BA425" s="32" t="str">
        <f>vlookup($A425,Ian!424:1423,3,false)</f>
        <v>#N/A</v>
      </c>
      <c r="BB425" s="32" t="str">
        <f>vlookup($A425,Ian!424:1423,4,false)</f>
        <v>#N/A</v>
      </c>
      <c r="BC425" s="32" t="str">
        <f>vlookup($A425,Ian!424:1423,5,false)</f>
        <v>#N/A</v>
      </c>
      <c r="BD425" s="32" t="str">
        <f>vlookup($A425,Ian!424:1423,6,false)</f>
        <v>#N/A</v>
      </c>
      <c r="BE425" s="32" t="str">
        <f>vlookup($A425,Ian!424:1423,7,false)</f>
        <v>#N/A</v>
      </c>
      <c r="BF425" s="32" t="str">
        <f>vlookup($A425,Ian!424:1423,8,false)</f>
        <v>#N/A</v>
      </c>
      <c r="BG425" s="32" t="str">
        <f>vlookup(A425,SentimentScore!$1:$1000,2,false)</f>
        <v>0.961528</v>
      </c>
      <c r="BH425" s="50" t="str">
        <f>vlookup(A425,'Images with Key'!$1:$1000,32)</f>
        <v>https://s3-external-1.amazonaws.com/offertabs/offer/kxdcce/large/810_564a30d490250-SL_080327_0552.jpg</v>
      </c>
    </row>
    <row r="426">
      <c r="A426" s="12">
        <v>114.0</v>
      </c>
      <c r="B426" s="16" t="s">
        <v>6135</v>
      </c>
      <c r="C426" s="16" t="s">
        <v>1405</v>
      </c>
      <c r="D426" s="18" t="b">
        <v>1</v>
      </c>
      <c r="E426" s="12">
        <v>4.0</v>
      </c>
      <c r="F426" s="12">
        <v>1.0</v>
      </c>
      <c r="G426" s="12">
        <v>3.0</v>
      </c>
      <c r="H426" s="20">
        <v>42326.57083333333</v>
      </c>
      <c r="I426" s="16" t="s">
        <v>1406</v>
      </c>
      <c r="J426" s="16" t="s">
        <v>1407</v>
      </c>
      <c r="K426" s="16" t="s">
        <v>1408</v>
      </c>
      <c r="L426" s="18" t="e">
        <v>#N/A</v>
      </c>
      <c r="M426" s="18" t="e">
        <v>#N/A</v>
      </c>
      <c r="N426" s="18" t="e">
        <v>#N/A</v>
      </c>
      <c r="O426" s="18" t="e">
        <v>#N/A</v>
      </c>
      <c r="P426" s="18" t="e">
        <v>#N/A</v>
      </c>
      <c r="Q426" s="16" t="s">
        <v>1409</v>
      </c>
      <c r="R426" s="18" t="b">
        <v>1</v>
      </c>
      <c r="S426" s="18" t="b">
        <v>0</v>
      </c>
      <c r="T426" s="12">
        <v>27610.0</v>
      </c>
      <c r="U426" s="16" t="s">
        <v>1410</v>
      </c>
      <c r="V426" s="16" t="s">
        <v>774</v>
      </c>
      <c r="W426" s="51">
        <v>324075.0</v>
      </c>
      <c r="X426" s="51">
        <v>274827.0</v>
      </c>
      <c r="Y426" s="16" t="s">
        <v>696</v>
      </c>
      <c r="Z426" s="16" t="s">
        <v>6237</v>
      </c>
      <c r="AA426" s="12">
        <v>2.0</v>
      </c>
      <c r="AB426" s="12">
        <v>2.0</v>
      </c>
      <c r="AC426" s="32" t="str">
        <f>vlookup($A426,Jisoo!13:1013,29,false)</f>
        <v>#children #education</v>
      </c>
      <c r="AD426" s="32" t="str">
        <f>vlookup($A426,Jisoo!13:1013,27,false)</f>
        <v>2</v>
      </c>
      <c r="AE426" s="32" t="str">
        <f>vlookup($A426,Jisoo!13:1013,28,false)</f>
        <v>2</v>
      </c>
      <c r="AF426" s="32" t="str">
        <f>vlookup(I426,'IP addresss'!$2:$1000,3,false)</f>
        <v>North America</v>
      </c>
      <c r="AG426" s="32" t="str">
        <f>vlookup(I426,'IP addresss'!$2:$1000,6,false)</f>
        <v>NC</v>
      </c>
      <c r="AH426" s="32" t="str">
        <f>vlookup(I426,'IP addresss'!$2:$1000,8,false)</f>
        <v>Garner</v>
      </c>
      <c r="AI426" s="32" t="str">
        <f>vlookup(I426,'IP addresss'!$2:$1000,10,false)</f>
        <v>35.64609909</v>
      </c>
      <c r="AJ426" s="32" t="str">
        <f>vlookup(I426,'IP addresss'!$2:$1000,11,false)</f>
        <v>-78.57910156</v>
      </c>
      <c r="AK426" s="32" t="str">
        <f>vlookup(A426,MainData_Jackie!$1:$1000,2,false)</f>
        <v>Dawn Holden</v>
      </c>
      <c r="AL426" s="32" t="str">
        <f>vlookup($A426,MainData_Jackie!$1:$1000,3,false)</f>
        <v>791</v>
      </c>
      <c r="AM426" s="32" t="str">
        <f>vlookup($A426,MainData_Jackie!$1:$1000,4,false)</f>
        <v>114</v>
      </c>
      <c r="AN426" s="32" t="str">
        <f>vlookup($A426,MainData_Jackie!$1:$1000,5,false)</f>
        <v>32</v>
      </c>
      <c r="AO426" s="32" t="str">
        <f>vlookup($A426,MainData_Jackie!$1:$1000,6,false)</f>
        <v>0</v>
      </c>
      <c r="AP426" s="32" t="str">
        <f>vlookup($A426,MainData_Jackie!$1:$1000,7,false)</f>
        <v>7</v>
      </c>
      <c r="AQ426" s="32" t="str">
        <f>vlookup($A426,MainData_Jackie!$1:$1000,8,false)</f>
        <v>0</v>
      </c>
      <c r="AR426" s="32" t="str">
        <f>vlookup($A426,MainData_Jackie!$1:$1000,9,false)</f>
        <v>2</v>
      </c>
      <c r="AS426" s="32" t="str">
        <f>vlookup($A426,MainData_Jackie!$1:$1000,10,false)</f>
        <v>0</v>
      </c>
      <c r="AT426" s="32" t="str">
        <f>vlookup($A426,MainData_Jackie!$1:$1000,11,false)</f>
        <v>10</v>
      </c>
      <c r="AU426" s="32" t="str">
        <f>vlookup($A426,MainData_Jackie!$1:$1000,12,false)</f>
        <v>55</v>
      </c>
      <c r="AV426" s="32" t="str">
        <f>vlookup($A426,MainData_Jackie!$1:$1000,13,false)</f>
        <v>hotmail</v>
      </c>
      <c r="AW426" s="32" t="str">
        <f>vlookup($A426,MainData_Jackie!$1:$1000,14,false)</f>
        <v>com</v>
      </c>
      <c r="AX426" s="32" t="str">
        <f>vlookup($A426,MainData_Jackie!$1:$1000,15,false)</f>
        <v>1061</v>
      </c>
      <c r="AY426" s="32" t="str">
        <f>vlookup($A426,MainData_Jackie!$1:$1000,16,false)</f>
        <v>female</v>
      </c>
      <c r="AZ426" s="32" t="str">
        <f>vlookup($A426,Ian!425:1424,2,false)</f>
        <v>#N/A</v>
      </c>
      <c r="BA426" s="32" t="str">
        <f>vlookup($A426,Ian!425:1424,3,false)</f>
        <v>#N/A</v>
      </c>
      <c r="BB426" s="32" t="str">
        <f>vlookup($A426,Ian!425:1424,4,false)</f>
        <v>#N/A</v>
      </c>
      <c r="BC426" s="32" t="str">
        <f>vlookup($A426,Ian!425:1424,5,false)</f>
        <v>#N/A</v>
      </c>
      <c r="BD426" s="32" t="str">
        <f>vlookup($A426,Ian!425:1424,6,false)</f>
        <v>#N/A</v>
      </c>
      <c r="BE426" s="32" t="str">
        <f>vlookup($A426,Ian!425:1424,7,false)</f>
        <v>#N/A</v>
      </c>
      <c r="BF426" s="32" t="str">
        <f>vlookup($A426,Ian!425:1424,8,false)</f>
        <v>#N/A</v>
      </c>
      <c r="BG426" s="32" t="str">
        <f>vlookup(A426,SentimentScore!$1:$1000,2,false)</f>
        <v>0.79671</v>
      </c>
      <c r="BH426" s="50" t="str">
        <f>vlookup(A426,'Images with Key'!$1:$1000,32)</f>
        <v>https://s3-external-1.amazonaws.com/offertabs/offer/kxdcce/large/810_564e910125f75-10155823_10102900656004059_7347393967927998726_n.jpg</v>
      </c>
    </row>
    <row r="427">
      <c r="A427" s="12">
        <v>115.0</v>
      </c>
      <c r="B427" s="16" t="s">
        <v>6135</v>
      </c>
      <c r="C427" s="16" t="s">
        <v>1405</v>
      </c>
      <c r="D427" s="18" t="b">
        <v>1</v>
      </c>
      <c r="E427" s="12">
        <v>37.0</v>
      </c>
      <c r="F427" s="12">
        <v>14.0</v>
      </c>
      <c r="G427" s="12">
        <v>23.0</v>
      </c>
      <c r="H427" s="20">
        <v>42327.74513888889</v>
      </c>
      <c r="I427" s="16" t="s">
        <v>1406</v>
      </c>
      <c r="J427" s="16" t="s">
        <v>1407</v>
      </c>
      <c r="K427" s="16" t="s">
        <v>1408</v>
      </c>
      <c r="L427" s="18" t="e">
        <v>#N/A</v>
      </c>
      <c r="M427" s="18" t="e">
        <v>#N/A</v>
      </c>
      <c r="N427" s="18" t="e">
        <v>#N/A</v>
      </c>
      <c r="O427" s="18" t="e">
        <v>#N/A</v>
      </c>
      <c r="P427" s="18" t="e">
        <v>#N/A</v>
      </c>
      <c r="Q427" s="16" t="s">
        <v>1409</v>
      </c>
      <c r="R427" s="18" t="b">
        <v>1</v>
      </c>
      <c r="S427" s="18" t="b">
        <v>0</v>
      </c>
      <c r="T427" s="12">
        <v>27610.0</v>
      </c>
      <c r="U427" s="16" t="s">
        <v>1410</v>
      </c>
      <c r="V427" s="16" t="s">
        <v>774</v>
      </c>
      <c r="W427" s="51">
        <v>324075.0</v>
      </c>
      <c r="X427" s="51">
        <v>274827.0</v>
      </c>
      <c r="Y427" s="16" t="s">
        <v>696</v>
      </c>
      <c r="Z427" s="16" t="s">
        <v>6239</v>
      </c>
      <c r="AA427" s="12">
        <v>2.0</v>
      </c>
      <c r="AB427" s="12">
        <v>2.0</v>
      </c>
      <c r="AC427" s="32" t="str">
        <f>vlookup($A427,Jisoo!14:1014,29,false)</f>
        <v>#children #education</v>
      </c>
      <c r="AD427" s="32" t="str">
        <f>vlookup($A427,Jisoo!14:1014,27,false)</f>
        <v>2</v>
      </c>
      <c r="AE427" s="32" t="str">
        <f>vlookup($A427,Jisoo!14:1014,28,false)</f>
        <v>2</v>
      </c>
      <c r="AF427" s="32" t="str">
        <f>vlookup(I427,'IP addresss'!$2:$1000,3,false)</f>
        <v>North America</v>
      </c>
      <c r="AG427" s="32" t="str">
        <f>vlookup(I427,'IP addresss'!$2:$1000,6,false)</f>
        <v>NC</v>
      </c>
      <c r="AH427" s="32" t="str">
        <f>vlookup(I427,'IP addresss'!$2:$1000,8,false)</f>
        <v>Garner</v>
      </c>
      <c r="AI427" s="32" t="str">
        <f>vlookup(I427,'IP addresss'!$2:$1000,10,false)</f>
        <v>35.64609909</v>
      </c>
      <c r="AJ427" s="32" t="str">
        <f>vlookup(I427,'IP addresss'!$2:$1000,11,false)</f>
        <v>-78.57910156</v>
      </c>
      <c r="AK427" s="32" t="str">
        <f>vlookup(A427,MainData_Jackie!$1:$1000,2,false)</f>
        <v>Dawn Holden</v>
      </c>
      <c r="AL427" s="32" t="str">
        <f>vlookup($A427,MainData_Jackie!$1:$1000,3,false)</f>
        <v>1186</v>
      </c>
      <c r="AM427" s="32" t="str">
        <f>vlookup($A427,MainData_Jackie!$1:$1000,4,false)</f>
        <v>203</v>
      </c>
      <c r="AN427" s="32" t="str">
        <f>vlookup($A427,MainData_Jackie!$1:$1000,5,false)</f>
        <v>30</v>
      </c>
      <c r="AO427" s="32" t="str">
        <f>vlookup($A427,MainData_Jackie!$1:$1000,6,false)</f>
        <v>0</v>
      </c>
      <c r="AP427" s="32" t="str">
        <f>vlookup($A427,MainData_Jackie!$1:$1000,7,false)</f>
        <v>2</v>
      </c>
      <c r="AQ427" s="32" t="str">
        <f>vlookup($A427,MainData_Jackie!$1:$1000,8,false)</f>
        <v>0</v>
      </c>
      <c r="AR427" s="32" t="str">
        <f>vlookup($A427,MainData_Jackie!$1:$1000,9,false)</f>
        <v>0</v>
      </c>
      <c r="AS427" s="32" t="str">
        <f>vlookup($A427,MainData_Jackie!$1:$1000,10,false)</f>
        <v>0</v>
      </c>
      <c r="AT427" s="32" t="str">
        <f>vlookup($A427,MainData_Jackie!$1:$1000,11,false)</f>
        <v>0</v>
      </c>
      <c r="AU427" s="32" t="str">
        <f>vlookup($A427,MainData_Jackie!$1:$1000,12,false)</f>
        <v>46</v>
      </c>
      <c r="AV427" s="32" t="str">
        <f>vlookup($A427,MainData_Jackie!$1:$1000,13,false)</f>
        <v>hotmail</v>
      </c>
      <c r="AW427" s="32" t="str">
        <f>vlookup($A427,MainData_Jackie!$1:$1000,14,false)</f>
        <v>com</v>
      </c>
      <c r="AX427" s="32" t="str">
        <f>vlookup($A427,MainData_Jackie!$1:$1000,15,false)</f>
        <v>1586</v>
      </c>
      <c r="AY427" s="32" t="str">
        <f>vlookup($A427,MainData_Jackie!$1:$1000,16,false)</f>
        <v>female</v>
      </c>
      <c r="AZ427" s="32" t="str">
        <f>vlookup($A427,Ian!426:1425,2,false)</f>
        <v>#N/A</v>
      </c>
      <c r="BA427" s="32" t="str">
        <f>vlookup($A427,Ian!426:1425,3,false)</f>
        <v>#N/A</v>
      </c>
      <c r="BB427" s="32" t="str">
        <f>vlookup($A427,Ian!426:1425,4,false)</f>
        <v>#N/A</v>
      </c>
      <c r="BC427" s="32" t="str">
        <f>vlookup($A427,Ian!426:1425,5,false)</f>
        <v>#N/A</v>
      </c>
      <c r="BD427" s="32" t="str">
        <f>vlookup($A427,Ian!426:1425,6,false)</f>
        <v>#N/A</v>
      </c>
      <c r="BE427" s="32" t="str">
        <f>vlookup($A427,Ian!426:1425,7,false)</f>
        <v>#N/A</v>
      </c>
      <c r="BF427" s="32" t="str">
        <f>vlookup($A427,Ian!426:1425,8,false)</f>
        <v>#N/A</v>
      </c>
      <c r="BG427" s="32" t="str">
        <f>vlookup(A427,SentimentScore!$1:$1000,2,false)</f>
        <v>0.08047</v>
      </c>
      <c r="BH427" s="50" t="str">
        <f>vlookup(A427,'Images with Key'!$1:$1000,32)</f>
        <v>https://s3-external-1.amazonaws.com/offertabs/offer/kxdcce/large/810_564fefe317ef0-hope.jpg</v>
      </c>
    </row>
    <row r="428">
      <c r="A428" s="12">
        <v>189.0</v>
      </c>
      <c r="B428" s="16" t="s">
        <v>6135</v>
      </c>
      <c r="C428" s="16" t="s">
        <v>2109</v>
      </c>
      <c r="D428" s="18" t="b">
        <v>1</v>
      </c>
      <c r="E428" s="12">
        <v>1.0</v>
      </c>
      <c r="F428" s="12">
        <v>0.0</v>
      </c>
      <c r="G428" s="12">
        <v>1.0</v>
      </c>
      <c r="H428" s="20">
        <v>42318.447222222225</v>
      </c>
      <c r="I428" s="16" t="s">
        <v>2110</v>
      </c>
      <c r="J428" s="16" t="s">
        <v>2111</v>
      </c>
      <c r="K428" s="16" t="s">
        <v>2112</v>
      </c>
      <c r="L428" s="18" t="e">
        <v>#N/A</v>
      </c>
      <c r="M428" s="18" t="e">
        <v>#N/A</v>
      </c>
      <c r="N428" s="18" t="e">
        <v>#N/A</v>
      </c>
      <c r="O428" s="18" t="e">
        <v>#N/A</v>
      </c>
      <c r="P428" s="18" t="e">
        <v>#N/A</v>
      </c>
      <c r="Q428" s="16" t="s">
        <v>2113</v>
      </c>
      <c r="R428" s="18" t="b">
        <v>1</v>
      </c>
      <c r="S428" s="18" t="b">
        <v>0</v>
      </c>
      <c r="T428" s="12">
        <v>27516.0</v>
      </c>
      <c r="U428" s="16" t="s">
        <v>2114</v>
      </c>
      <c r="V428" s="16" t="s">
        <v>774</v>
      </c>
      <c r="W428" s="22"/>
      <c r="X428" s="22"/>
      <c r="Y428" s="22"/>
      <c r="Z428" s="16" t="s">
        <v>6244</v>
      </c>
      <c r="AA428" s="16"/>
      <c r="AB428" s="16"/>
      <c r="AC428" s="32" t="str">
        <f>vlookup($A428,Jisoo!15:1015,29,false)</f>
        <v>#god #love </v>
      </c>
      <c r="AD428" s="32" t="str">
        <f>vlookup($A428,Jisoo!15:1015,27,false)</f>
        <v>2</v>
      </c>
      <c r="AE428" s="32" t="str">
        <f>vlookup($A428,Jisoo!15:1015,28,false)</f>
        <v>4</v>
      </c>
      <c r="AF428" s="32" t="str">
        <f>vlookup(I428,'IP addresss'!$2:$1000,3,false)</f>
        <v>North America</v>
      </c>
      <c r="AG428" s="32" t="str">
        <f>vlookup(I428,'IP addresss'!$2:$1000,6,false)</f>
        <v>MD</v>
      </c>
      <c r="AH428" s="32" t="str">
        <f>vlookup(I428,'IP addresss'!$2:$1000,8,false)</f>
        <v>Baltimore</v>
      </c>
      <c r="AI428" s="32" t="str">
        <f>vlookup(I428,'IP addresss'!$2:$1000,10,false)</f>
        <v>39.33739853</v>
      </c>
      <c r="AJ428" s="32" t="str">
        <f>vlookup(I428,'IP addresss'!$2:$1000,11,false)</f>
        <v>-76.53679657</v>
      </c>
      <c r="AK428" s="32" t="str">
        <f>vlookup(A428,MainData_Jackie!$1:$1000,2,false)</f>
        <v>Heather May Celli</v>
      </c>
      <c r="AL428" s="32" t="str">
        <f>vlookup($A428,MainData_Jackie!$1:$1000,3,false)</f>
        <v>934</v>
      </c>
      <c r="AM428" s="32" t="str">
        <f>vlookup($A428,MainData_Jackie!$1:$1000,4,false)</f>
        <v>161</v>
      </c>
      <c r="AN428" s="32" t="str">
        <f>vlookup($A428,MainData_Jackie!$1:$1000,5,false)</f>
        <v>19</v>
      </c>
      <c r="AO428" s="32" t="str">
        <f>vlookup($A428,MainData_Jackie!$1:$1000,6,false)</f>
        <v>0</v>
      </c>
      <c r="AP428" s="32" t="str">
        <f>vlookup($A428,MainData_Jackie!$1:$1000,7,false)</f>
        <v>0</v>
      </c>
      <c r="AQ428" s="32" t="str">
        <f>vlookup($A428,MainData_Jackie!$1:$1000,8,false)</f>
        <v>0</v>
      </c>
      <c r="AR428" s="32" t="str">
        <f>vlookup($A428,MainData_Jackie!$1:$1000,9,false)</f>
        <v>0</v>
      </c>
      <c r="AS428" s="32" t="str">
        <f>vlookup($A428,MainData_Jackie!$1:$1000,10,false)</f>
        <v>0</v>
      </c>
      <c r="AT428" s="32" t="str">
        <f>vlookup($A428,MainData_Jackie!$1:$1000,11,false)</f>
        <v>0</v>
      </c>
      <c r="AU428" s="32" t="str">
        <f>vlookup($A428,MainData_Jackie!$1:$1000,12,false)</f>
        <v>16</v>
      </c>
      <c r="AV428" s="32" t="str">
        <f>vlookup($A428,MainData_Jackie!$1:$1000,13,false)</f>
        <v>gmail</v>
      </c>
      <c r="AW428" s="32" t="str">
        <f>vlookup($A428,MainData_Jackie!$1:$1000,14,false)</f>
        <v>com</v>
      </c>
      <c r="AX428" s="32" t="str">
        <f>vlookup($A428,MainData_Jackie!$1:$1000,15,false)</f>
        <v>1290</v>
      </c>
      <c r="AY428" s="32" t="str">
        <f>vlookup($A428,MainData_Jackie!$1:$1000,16,false)</f>
        <v>female</v>
      </c>
      <c r="AZ428" s="32" t="str">
        <f>vlookup($A428,Ian!427:1426,2,false)</f>
        <v>#N/A</v>
      </c>
      <c r="BA428" s="32" t="str">
        <f>vlookup($A428,Ian!427:1426,3,false)</f>
        <v>#N/A</v>
      </c>
      <c r="BB428" s="32" t="str">
        <f>vlookup($A428,Ian!427:1426,4,false)</f>
        <v>#N/A</v>
      </c>
      <c r="BC428" s="32" t="str">
        <f>vlookup($A428,Ian!427:1426,5,false)</f>
        <v>#N/A</v>
      </c>
      <c r="BD428" s="32" t="str">
        <f>vlookup($A428,Ian!427:1426,6,false)</f>
        <v>#N/A</v>
      </c>
      <c r="BE428" s="32" t="str">
        <f>vlookup($A428,Ian!427:1426,7,false)</f>
        <v>#N/A</v>
      </c>
      <c r="BF428" s="32" t="str">
        <f>vlookup($A428,Ian!427:1426,8,false)</f>
        <v>#N/A</v>
      </c>
      <c r="BG428" s="32" t="str">
        <f>vlookup(A428,SentimentScore!$1:$1000,2,false)</f>
        <v>0.942914</v>
      </c>
      <c r="BH428" s="50" t="str">
        <f>vlookup(A428,'Images with Key'!$1:$1000,32)</f>
        <v>https://s3-external-1.amazonaws.com/offertabs/offer/kxdcce/large/810_5644bc00d7c73-india.jpg</v>
      </c>
    </row>
    <row r="429">
      <c r="A429" s="12">
        <v>190.0</v>
      </c>
      <c r="B429" s="16" t="s">
        <v>6135</v>
      </c>
      <c r="C429" s="16" t="s">
        <v>2118</v>
      </c>
      <c r="D429" s="18" t="b">
        <v>1</v>
      </c>
      <c r="E429" s="12">
        <v>66.0</v>
      </c>
      <c r="F429" s="12">
        <v>5.0</v>
      </c>
      <c r="G429" s="12">
        <v>61.0</v>
      </c>
      <c r="H429" s="20">
        <v>42318.56041666667</v>
      </c>
      <c r="I429" s="16" t="s">
        <v>2119</v>
      </c>
      <c r="J429" s="16" t="s">
        <v>2120</v>
      </c>
      <c r="K429" s="16" t="s">
        <v>2121</v>
      </c>
      <c r="L429" s="18" t="e">
        <v>#N/A</v>
      </c>
      <c r="M429" s="18" t="e">
        <v>#N/A</v>
      </c>
      <c r="N429" s="18" t="e">
        <v>#N/A</v>
      </c>
      <c r="O429" s="18" t="e">
        <v>#N/A</v>
      </c>
      <c r="P429" s="18" t="e">
        <v>#N/A</v>
      </c>
      <c r="Q429" s="16" t="s">
        <v>2122</v>
      </c>
      <c r="R429" s="18" t="b">
        <v>1</v>
      </c>
      <c r="S429" s="18" t="b">
        <v>1</v>
      </c>
      <c r="T429" s="12">
        <v>27617.0</v>
      </c>
      <c r="U429" s="16" t="s">
        <v>1410</v>
      </c>
      <c r="V429" s="16" t="s">
        <v>774</v>
      </c>
      <c r="W429" s="51">
        <v>193477.0</v>
      </c>
      <c r="X429" s="51">
        <v>260526.0</v>
      </c>
      <c r="Y429" s="16" t="s">
        <v>292</v>
      </c>
      <c r="Z429" s="16" t="s">
        <v>6246</v>
      </c>
      <c r="AA429" s="16"/>
      <c r="AB429" s="16"/>
      <c r="AC429" s="32" t="str">
        <f>vlookup($A429,Jisoo!16:1016,29,false)</f>
        <v>#cancersupport #children</v>
      </c>
      <c r="AD429" s="32" t="str">
        <f>vlookup($A429,Jisoo!16:1016,27,false)</f>
        <v>1</v>
      </c>
      <c r="AE429" s="32" t="str">
        <f>vlookup($A429,Jisoo!16:1016,28,false)</f>
        <v>2</v>
      </c>
      <c r="AF429" s="32" t="str">
        <f>vlookup(I429,'IP addresss'!$2:$1000,3,false)</f>
        <v>North America</v>
      </c>
      <c r="AG429" s="32" t="str">
        <f>vlookup(I429,'IP addresss'!$2:$1000,6,false)</f>
        <v>PA</v>
      </c>
      <c r="AH429" s="32" t="str">
        <f>vlookup(I429,'IP addresss'!$2:$1000,8,false)</f>
        <v>Philadelphia</v>
      </c>
      <c r="AI429" s="32" t="str">
        <f>vlookup(I429,'IP addresss'!$2:$1000,10,false)</f>
        <v>39.95259857</v>
      </c>
      <c r="AJ429" s="32" t="str">
        <f>vlookup(I429,'IP addresss'!$2:$1000,11,false)</f>
        <v>-75.16519928</v>
      </c>
      <c r="AK429" s="32" t="str">
        <f>vlookup(A429,MainData_Jackie!$1:$1000,2,false)</f>
        <v>Ryan Switzer</v>
      </c>
      <c r="AL429" s="32" t="str">
        <f>vlookup($A429,MainData_Jackie!$1:$1000,3,false)</f>
        <v>3422</v>
      </c>
      <c r="AM429" s="32" t="str">
        <f>vlookup($A429,MainData_Jackie!$1:$1000,4,false)</f>
        <v>628</v>
      </c>
      <c r="AN429" s="32" t="str">
        <f>vlookup($A429,MainData_Jackie!$1:$1000,5,false)</f>
        <v>98</v>
      </c>
      <c r="AO429" s="32" t="str">
        <f>vlookup($A429,MainData_Jackie!$1:$1000,6,false)</f>
        <v>0</v>
      </c>
      <c r="AP429" s="32" t="str">
        <f>vlookup($A429,MainData_Jackie!$1:$1000,7,false)</f>
        <v>0</v>
      </c>
      <c r="AQ429" s="32" t="str">
        <f>vlookup($A429,MainData_Jackie!$1:$1000,8,false)</f>
        <v>0</v>
      </c>
      <c r="AR429" s="32" t="str">
        <f>vlookup($A429,MainData_Jackie!$1:$1000,9,false)</f>
        <v>0</v>
      </c>
      <c r="AS429" s="32" t="str">
        <f>vlookup($A429,MainData_Jackie!$1:$1000,10,false)</f>
        <v>3</v>
      </c>
      <c r="AT429" s="32" t="str">
        <f>vlookup($A429,MainData_Jackie!$1:$1000,11,false)</f>
        <v>0</v>
      </c>
      <c r="AU429" s="32" t="str">
        <f>vlookup($A429,MainData_Jackie!$1:$1000,12,false)</f>
        <v>69</v>
      </c>
      <c r="AV429" s="32" t="str">
        <f>vlookup($A429,MainData_Jackie!$1:$1000,13,false)</f>
        <v>gmail</v>
      </c>
      <c r="AW429" s="32" t="str">
        <f>vlookup($A429,MainData_Jackie!$1:$1000,14,false)</f>
        <v>com</v>
      </c>
      <c r="AX429" s="32" t="str">
        <f>vlookup($A429,MainData_Jackie!$1:$1000,15,false)</f>
        <v>4541</v>
      </c>
      <c r="AY429" s="32" t="str">
        <f>vlookup($A429,MainData_Jackie!$1:$1000,16,false)</f>
        <v>male</v>
      </c>
      <c r="AZ429" s="32" t="str">
        <f>vlookup($A429,Ian!428:1427,2,false)</f>
        <v>#N/A</v>
      </c>
      <c r="BA429" s="32" t="str">
        <f>vlookup($A429,Ian!428:1427,3,false)</f>
        <v>#N/A</v>
      </c>
      <c r="BB429" s="32" t="str">
        <f>vlookup($A429,Ian!428:1427,4,false)</f>
        <v>#N/A</v>
      </c>
      <c r="BC429" s="32" t="str">
        <f>vlookup($A429,Ian!428:1427,5,false)</f>
        <v>#N/A</v>
      </c>
      <c r="BD429" s="32" t="str">
        <f>vlookup($A429,Ian!428:1427,6,false)</f>
        <v>#N/A</v>
      </c>
      <c r="BE429" s="32" t="str">
        <f>vlookup($A429,Ian!428:1427,7,false)</f>
        <v>#N/A</v>
      </c>
      <c r="BF429" s="32" t="str">
        <f>vlookup($A429,Ian!428:1427,8,false)</f>
        <v>#N/A</v>
      </c>
      <c r="BG429" s="32" t="str">
        <f>vlookup(A429,SentimentScore!$1:$1000,2,false)</f>
        <v>0.999999</v>
      </c>
      <c r="BH429" s="50" t="str">
        <f>vlookup(A429,'Images with Key'!$1:$1000,32)</f>
        <v>https://s3-external-1.amazonaws.com/offertabs/offer/kxdcce/large/810_564537fce61b6-CCLogo.jpg</v>
      </c>
    </row>
    <row r="430">
      <c r="A430" s="12">
        <v>206.0</v>
      </c>
      <c r="B430" s="16" t="s">
        <v>6135</v>
      </c>
      <c r="C430" s="16" t="s">
        <v>2275</v>
      </c>
      <c r="D430" s="18" t="b">
        <v>1</v>
      </c>
      <c r="E430" s="12">
        <v>659.0</v>
      </c>
      <c r="F430" s="12">
        <v>109.0</v>
      </c>
      <c r="G430" s="12">
        <v>550.0</v>
      </c>
      <c r="H430" s="20">
        <v>42310.754166666666</v>
      </c>
      <c r="I430" s="16" t="s">
        <v>2276</v>
      </c>
      <c r="J430" s="16" t="s">
        <v>2277</v>
      </c>
      <c r="K430" s="16" t="s">
        <v>2278</v>
      </c>
      <c r="L430" s="18" t="e">
        <v>#N/A</v>
      </c>
      <c r="M430" s="18" t="e">
        <v>#N/A</v>
      </c>
      <c r="N430" s="18" t="e">
        <v>#N/A</v>
      </c>
      <c r="O430" s="18" t="e">
        <v>#N/A</v>
      </c>
      <c r="P430" s="18" t="e">
        <v>#N/A</v>
      </c>
      <c r="Q430" s="16" t="s">
        <v>2279</v>
      </c>
      <c r="R430" s="18" t="b">
        <v>1</v>
      </c>
      <c r="S430" s="18" t="b">
        <v>1</v>
      </c>
      <c r="T430" s="12">
        <v>28768.0</v>
      </c>
      <c r="U430" s="16" t="s">
        <v>2280</v>
      </c>
      <c r="V430" s="16" t="s">
        <v>774</v>
      </c>
      <c r="W430" s="51">
        <v>1405577.0</v>
      </c>
      <c r="X430" s="51">
        <v>742721.0</v>
      </c>
      <c r="Y430" s="16" t="s">
        <v>2281</v>
      </c>
      <c r="Z430" s="16" t="s">
        <v>6250</v>
      </c>
      <c r="AA430" s="16"/>
      <c r="AB430" s="16"/>
      <c r="AC430" s="32" t="str">
        <f>vlookup($A430,Jisoo!17:1017,29,false)</f>
        <v>#cancersupport #children #leavinglegacy #personalexample</v>
      </c>
      <c r="AD430" s="32" t="str">
        <f>vlookup($A430,Jisoo!17:1017,27,false)</f>
        <v>1</v>
      </c>
      <c r="AE430" s="32" t="str">
        <f>vlookup($A430,Jisoo!17:1017,28,false)</f>
        <v>4</v>
      </c>
      <c r="AF430" s="32" t="str">
        <f>vlookup(I430,'IP addresss'!$2:$1000,3,false)</f>
        <v>North America</v>
      </c>
      <c r="AG430" s="32" t="str">
        <f>vlookup(I430,'IP addresss'!$2:$1000,6,false)</f>
        <v>FL</v>
      </c>
      <c r="AH430" s="32" t="str">
        <f>vlookup(I430,'IP addresss'!$2:$1000,8,false)</f>
        <v>St. Augustine</v>
      </c>
      <c r="AI430" s="32" t="str">
        <f>vlookup(I430,'IP addresss'!$2:$1000,10,false)</f>
        <v>29.93029976</v>
      </c>
      <c r="AJ430" s="32" t="str">
        <f>vlookup(I430,'IP addresss'!$2:$1000,11,false)</f>
        <v>-81.50489807</v>
      </c>
      <c r="AK430" s="32" t="str">
        <f>vlookup(A430,MainData_Jackie!$1:$1000,2,false)</f>
        <v>Jill McGarvey Thompson</v>
      </c>
      <c r="AL430" s="32" t="str">
        <f>vlookup($A430,MainData_Jackie!$1:$1000,3,false)</f>
        <v>1147</v>
      </c>
      <c r="AM430" s="32" t="str">
        <f>vlookup($A430,MainData_Jackie!$1:$1000,4,false)</f>
        <v>188</v>
      </c>
      <c r="AN430" s="32" t="str">
        <f>vlookup($A430,MainData_Jackie!$1:$1000,5,false)</f>
        <v>27</v>
      </c>
      <c r="AO430" s="32" t="str">
        <f>vlookup($A430,MainData_Jackie!$1:$1000,6,false)</f>
        <v>1</v>
      </c>
      <c r="AP430" s="32" t="str">
        <f>vlookup($A430,MainData_Jackie!$1:$1000,7,false)</f>
        <v>0</v>
      </c>
      <c r="AQ430" s="32" t="str">
        <f>vlookup($A430,MainData_Jackie!$1:$1000,8,false)</f>
        <v>0</v>
      </c>
      <c r="AR430" s="32" t="str">
        <f>vlookup($A430,MainData_Jackie!$1:$1000,9,false)</f>
        <v>0</v>
      </c>
      <c r="AS430" s="32" t="str">
        <f>vlookup($A430,MainData_Jackie!$1:$1000,10,false)</f>
        <v>4</v>
      </c>
      <c r="AT430" s="32" t="str">
        <f>vlookup($A430,MainData_Jackie!$1:$1000,11,false)</f>
        <v>6</v>
      </c>
      <c r="AU430" s="32" t="str">
        <f>vlookup($A430,MainData_Jackie!$1:$1000,12,false)</f>
        <v>37</v>
      </c>
      <c r="AV430" s="32" t="str">
        <f>vlookup($A430,MainData_Jackie!$1:$1000,13,false)</f>
        <v>hotmail</v>
      </c>
      <c r="AW430" s="32" t="str">
        <f>vlookup($A430,MainData_Jackie!$1:$1000,14,false)</f>
        <v>com</v>
      </c>
      <c r="AX430" s="32" t="str">
        <f>vlookup($A430,MainData_Jackie!$1:$1000,15,false)</f>
        <v>1549</v>
      </c>
      <c r="AY430" s="32" t="str">
        <f>vlookup($A430,MainData_Jackie!$1:$1000,16,false)</f>
        <v>female</v>
      </c>
      <c r="AZ430" s="32" t="str">
        <f>vlookup($A430,Ian!429:1428,2,false)</f>
        <v>#N/A</v>
      </c>
      <c r="BA430" s="32" t="str">
        <f>vlookup($A430,Ian!429:1428,3,false)</f>
        <v>#N/A</v>
      </c>
      <c r="BB430" s="32" t="str">
        <f>vlookup($A430,Ian!429:1428,4,false)</f>
        <v>#N/A</v>
      </c>
      <c r="BC430" s="32" t="str">
        <f>vlookup($A430,Ian!429:1428,5,false)</f>
        <v>#N/A</v>
      </c>
      <c r="BD430" s="32" t="str">
        <f>vlookup($A430,Ian!429:1428,6,false)</f>
        <v>#N/A</v>
      </c>
      <c r="BE430" s="32" t="str">
        <f>vlookup($A430,Ian!429:1428,7,false)</f>
        <v>#N/A</v>
      </c>
      <c r="BF430" s="32" t="str">
        <f>vlookup($A430,Ian!429:1428,8,false)</f>
        <v>#N/A</v>
      </c>
      <c r="BG430" s="32" t="str">
        <f>vlookup(A430,SentimentScore!$1:$1000,2,false)</f>
        <v>0.99999</v>
      </c>
      <c r="BH430" s="50" t="str">
        <f>vlookup(A430,'Images with Key'!$1:$1000,32)</f>
        <v>https://s3-external-1.amazonaws.com/offertabs/offer/kxdcce/large/810_5639c44dc0a7e-Capture.JPG</v>
      </c>
    </row>
    <row r="431">
      <c r="A431" s="12">
        <v>354.0</v>
      </c>
      <c r="B431" s="16" t="s">
        <v>6135</v>
      </c>
      <c r="C431" s="16" t="s">
        <v>3866</v>
      </c>
      <c r="D431" s="18" t="b">
        <v>1</v>
      </c>
      <c r="E431" s="12">
        <v>21.0</v>
      </c>
      <c r="F431" s="12">
        <v>2.0</v>
      </c>
      <c r="G431" s="12">
        <v>19.0</v>
      </c>
      <c r="H431" s="20">
        <v>42331.330555555556</v>
      </c>
      <c r="I431" s="16" t="s">
        <v>3867</v>
      </c>
      <c r="J431" s="16" t="s">
        <v>3868</v>
      </c>
      <c r="K431" s="16" t="s">
        <v>3869</v>
      </c>
      <c r="L431" s="18" t="e">
        <v>#N/A</v>
      </c>
      <c r="M431" s="18" t="e">
        <v>#N/A</v>
      </c>
      <c r="N431" s="18" t="e">
        <v>#N/A</v>
      </c>
      <c r="O431" s="18" t="e">
        <v>#N/A</v>
      </c>
      <c r="P431" s="18" t="e">
        <v>#N/A</v>
      </c>
      <c r="Q431" s="16" t="s">
        <v>3870</v>
      </c>
      <c r="R431" s="18" t="b">
        <v>1</v>
      </c>
      <c r="S431" s="18" t="b">
        <v>1</v>
      </c>
      <c r="T431" s="12">
        <v>28607.0</v>
      </c>
      <c r="U431" s="16" t="s">
        <v>3872</v>
      </c>
      <c r="V431" s="16" t="s">
        <v>774</v>
      </c>
      <c r="W431" s="51">
        <v>4.60090492E8</v>
      </c>
      <c r="X431" s="51">
        <v>4.02039746E8</v>
      </c>
      <c r="Y431" s="16" t="s">
        <v>3873</v>
      </c>
      <c r="Z431" s="16" t="s">
        <v>6254</v>
      </c>
      <c r="AA431" s="16"/>
      <c r="AB431" s="16"/>
      <c r="AC431" s="32" t="str">
        <f>vlookup($A431,Jisoo!18:1018,29,false)</f>
        <v>#god #womensrights #children #refugees</v>
      </c>
      <c r="AD431" s="32" t="str">
        <f>vlookup($A431,Jisoo!18:1018,27,false)</f>
        <v>2</v>
      </c>
      <c r="AE431" s="32" t="str">
        <f>vlookup($A431,Jisoo!18:1018,28,false)</f>
        <v>4</v>
      </c>
      <c r="AF431" s="32" t="str">
        <f>vlookup(I431,'IP addresss'!$2:$1000,3,false)</f>
        <v>North America</v>
      </c>
      <c r="AG431" s="32" t="str">
        <f>vlookup(I431,'IP addresss'!$2:$1000,6,false)</f>
        <v>WV</v>
      </c>
      <c r="AH431" s="32" t="str">
        <f>vlookup(I431,'IP addresss'!$2:$1000,8,false)</f>
        <v>Fairmont</v>
      </c>
      <c r="AI431" s="32" t="str">
        <f>vlookup(I431,'IP addresss'!$2:$1000,10,false)</f>
        <v>39.48410034</v>
      </c>
      <c r="AJ431" s="32" t="str">
        <f>vlookup(I431,'IP addresss'!$2:$1000,11,false)</f>
        <v>-80.06009674</v>
      </c>
      <c r="AK431" s="32" t="str">
        <f>vlookup(A431,MainData_Jackie!$1:$1000,2,false)</f>
        <v>Kelly Ann Collins</v>
      </c>
      <c r="AL431" s="32" t="str">
        <f>vlookup($A431,MainData_Jackie!$1:$1000,3,false)</f>
        <v>1651</v>
      </c>
      <c r="AM431" s="32" t="str">
        <f>vlookup($A431,MainData_Jackie!$1:$1000,4,false)</f>
        <v>278</v>
      </c>
      <c r="AN431" s="32" t="str">
        <f>vlookup($A431,MainData_Jackie!$1:$1000,5,false)</f>
        <v>65</v>
      </c>
      <c r="AO431" s="32" t="str">
        <f>vlookup($A431,MainData_Jackie!$1:$1000,6,false)</f>
        <v>0</v>
      </c>
      <c r="AP431" s="32" t="str">
        <f>vlookup($A431,MainData_Jackie!$1:$1000,7,false)</f>
        <v>0</v>
      </c>
      <c r="AQ431" s="32" t="str">
        <f>vlookup($A431,MainData_Jackie!$1:$1000,8,false)</f>
        <v>0</v>
      </c>
      <c r="AR431" s="32" t="str">
        <f>vlookup($A431,MainData_Jackie!$1:$1000,9,false)</f>
        <v>0</v>
      </c>
      <c r="AS431" s="32" t="str">
        <f>vlookup($A431,MainData_Jackie!$1:$1000,10,false)</f>
        <v>0</v>
      </c>
      <c r="AT431" s="32" t="str">
        <f>vlookup($A431,MainData_Jackie!$1:$1000,11,false)</f>
        <v>0</v>
      </c>
      <c r="AU431" s="32" t="str">
        <f>vlookup($A431,MainData_Jackie!$1:$1000,12,false)</f>
        <v>29</v>
      </c>
      <c r="AV431" s="32" t="str">
        <f>vlookup($A431,MainData_Jackie!$1:$1000,13,false)</f>
        <v>gmail</v>
      </c>
      <c r="AW431" s="32" t="str">
        <f>vlookup($A431,MainData_Jackie!$1:$1000,14,false)</f>
        <v>com</v>
      </c>
      <c r="AX431" s="32" t="str">
        <f>vlookup($A431,MainData_Jackie!$1:$1000,15,false)</f>
        <v>2151</v>
      </c>
      <c r="AY431" s="32" t="str">
        <f>vlookup($A431,MainData_Jackie!$1:$1000,16,false)</f>
        <v>female</v>
      </c>
      <c r="AZ431" s="32" t="str">
        <f>vlookup($A431,Ian!430:1429,2,false)</f>
        <v>#N/A</v>
      </c>
      <c r="BA431" s="32" t="str">
        <f>vlookup($A431,Ian!430:1429,3,false)</f>
        <v>#N/A</v>
      </c>
      <c r="BB431" s="32" t="str">
        <f>vlookup($A431,Ian!430:1429,4,false)</f>
        <v>#N/A</v>
      </c>
      <c r="BC431" s="32" t="str">
        <f>vlookup($A431,Ian!430:1429,5,false)</f>
        <v>#N/A</v>
      </c>
      <c r="BD431" s="32" t="str">
        <f>vlookup($A431,Ian!430:1429,6,false)</f>
        <v>#N/A</v>
      </c>
      <c r="BE431" s="32" t="str">
        <f>vlookup($A431,Ian!430:1429,7,false)</f>
        <v>#N/A</v>
      </c>
      <c r="BF431" s="32" t="str">
        <f>vlookup($A431,Ian!430:1429,8,false)</f>
        <v>#N/A</v>
      </c>
      <c r="BG431" s="32" t="str">
        <f>vlookup(A431,SentimentScore!$1:$1000,2,false)</f>
        <v>0.996965</v>
      </c>
      <c r="BH431" s="50" t="str">
        <f>vlookup(A431,'Images with Key'!$1:$1000,32)</f>
        <v>https://s3-external-1.amazonaws.com/offertabs/offer/kxdcce/large/810_564fbf7e22497-4027daf14645f975a5caaa8eb09904c7-5263fed89c15d.jpeg</v>
      </c>
    </row>
    <row r="432">
      <c r="A432" s="12">
        <v>627.0</v>
      </c>
      <c r="B432" s="16" t="s">
        <v>6135</v>
      </c>
      <c r="C432" s="16" t="s">
        <v>6257</v>
      </c>
      <c r="D432" s="18" t="b">
        <v>1</v>
      </c>
      <c r="E432" s="12">
        <v>11.0</v>
      </c>
      <c r="F432" s="12">
        <v>3.0</v>
      </c>
      <c r="G432" s="12">
        <v>8.0</v>
      </c>
      <c r="H432" s="20">
        <v>42329.64722222222</v>
      </c>
      <c r="I432" s="16" t="s">
        <v>6258</v>
      </c>
      <c r="J432" s="16" t="s">
        <v>6259</v>
      </c>
      <c r="K432" s="16" t="s">
        <v>6260</v>
      </c>
      <c r="L432" s="18" t="e">
        <v>#N/A</v>
      </c>
      <c r="M432" s="18" t="e">
        <v>#N/A</v>
      </c>
      <c r="N432" s="18" t="e">
        <v>#N/A</v>
      </c>
      <c r="O432" s="18" t="e">
        <v>#N/A</v>
      </c>
      <c r="P432" s="18" t="e">
        <v>#N/A</v>
      </c>
      <c r="Q432" s="16" t="s">
        <v>6255</v>
      </c>
      <c r="R432" s="18" t="b">
        <v>0</v>
      </c>
      <c r="S432" s="18" t="b">
        <v>0</v>
      </c>
      <c r="T432" s="12">
        <v>28384.0</v>
      </c>
      <c r="U432" s="16" t="s">
        <v>6263</v>
      </c>
      <c r="V432" s="16" t="s">
        <v>774</v>
      </c>
      <c r="W432" s="51">
        <v>925969.0</v>
      </c>
      <c r="X432" s="51">
        <v>530495.0</v>
      </c>
      <c r="Y432" s="16" t="s">
        <v>461</v>
      </c>
      <c r="Z432" s="16" t="s">
        <v>6264</v>
      </c>
      <c r="AA432" s="12">
        <v>3.0</v>
      </c>
      <c r="AB432" s="12">
        <v>1.0</v>
      </c>
      <c r="AC432" s="32" t="str">
        <f>vlookup($A432,Jisoo!19:1019,29,false)</f>
        <v>#animals  #god</v>
      </c>
      <c r="AD432" s="32" t="str">
        <f>vlookup($A432,Jisoo!19:1019,27,false)</f>
        <v>3</v>
      </c>
      <c r="AE432" s="32" t="str">
        <f>vlookup($A432,Jisoo!19:1019,28,false)</f>
        <v>1</v>
      </c>
      <c r="AF432" s="32" t="str">
        <f>vlookup(I432,'IP addresss'!$2:$1000,3,false)</f>
        <v>North America</v>
      </c>
      <c r="AG432" s="32" t="str">
        <f>vlookup(I432,'IP addresss'!$2:$1000,6,false)</f>
        <v>MO</v>
      </c>
      <c r="AH432" s="32" t="str">
        <f>vlookup(I432,'IP addresss'!$2:$1000,8,false)</f>
        <v>Wentzville</v>
      </c>
      <c r="AI432" s="32" t="str">
        <f>vlookup(I432,'IP addresss'!$2:$1000,10,false)</f>
        <v>38.79000092</v>
      </c>
      <c r="AJ432" s="32" t="str">
        <f>vlookup(I432,'IP addresss'!$2:$1000,11,false)</f>
        <v>-90.85489655</v>
      </c>
      <c r="AK432" s="32" t="str">
        <f>vlookup(A432,MainData_Jackie!$1:$1000,2,false)</f>
        <v>Tom Tran</v>
      </c>
      <c r="AL432" s="32" t="str">
        <f>vlookup($A432,MainData_Jackie!$1:$1000,3,false)</f>
        <v>1286</v>
      </c>
      <c r="AM432" s="32" t="str">
        <f>vlookup($A432,MainData_Jackie!$1:$1000,4,false)</f>
        <v>244</v>
      </c>
      <c r="AN432" s="32" t="str">
        <f>vlookup($A432,MainData_Jackie!$1:$1000,5,false)</f>
        <v>30</v>
      </c>
      <c r="AO432" s="32" t="str">
        <f>vlookup($A432,MainData_Jackie!$1:$1000,6,false)</f>
        <v>0</v>
      </c>
      <c r="AP432" s="32" t="str">
        <f>vlookup($A432,MainData_Jackie!$1:$1000,7,false)</f>
        <v>0</v>
      </c>
      <c r="AQ432" s="32" t="str">
        <f>vlookup($A432,MainData_Jackie!$1:$1000,8,false)</f>
        <v>0</v>
      </c>
      <c r="AR432" s="32" t="str">
        <f>vlookup($A432,MainData_Jackie!$1:$1000,9,false)</f>
        <v>0</v>
      </c>
      <c r="AS432" s="32" t="str">
        <f>vlookup($A432,MainData_Jackie!$1:$1000,10,false)</f>
        <v>1</v>
      </c>
      <c r="AT432" s="32" t="str">
        <f>vlookup($A432,MainData_Jackie!$1:$1000,11,false)</f>
        <v>0</v>
      </c>
      <c r="AU432" s="32" t="str">
        <f>vlookup($A432,MainData_Jackie!$1:$1000,12,false)</f>
        <v>33</v>
      </c>
      <c r="AV432" s="32" t="str">
        <f>vlookup($A432,MainData_Jackie!$1:$1000,13,false)</f>
        <v>live</v>
      </c>
      <c r="AW432" s="32" t="str">
        <f>vlookup($A432,MainData_Jackie!$1:$1000,14,false)</f>
        <v>com</v>
      </c>
      <c r="AX432" s="32" t="str">
        <f>vlookup($A432,MainData_Jackie!$1:$1000,15,false)</f>
        <v>1760</v>
      </c>
      <c r="AY432" s="32" t="str">
        <f>vlookup($A432,MainData_Jackie!$1:$1000,16,false)</f>
        <v>male</v>
      </c>
      <c r="AZ432" s="32" t="str">
        <f>vlookup($A432,Ian!431:1430,2,false)</f>
        <v/>
      </c>
      <c r="BA432" s="32" t="str">
        <f>vlookup($A432,Ian!431:1430,3,false)</f>
        <v/>
      </c>
      <c r="BB432" s="32" t="str">
        <f>vlookup($A432,Ian!431:1430,4,false)</f>
        <v/>
      </c>
      <c r="BC432" s="32" t="str">
        <f>vlookup($A432,Ian!431:1430,5,false)</f>
        <v/>
      </c>
      <c r="BD432" s="32" t="str">
        <f>vlookup($A432,Ian!431:1430,6,false)</f>
        <v/>
      </c>
      <c r="BE432" s="32" t="str">
        <f>vlookup($A432,Ian!431:1430,7,false)</f>
        <v/>
      </c>
      <c r="BF432" s="32" t="str">
        <f>vlookup($A432,Ian!431:1430,8,false)</f>
        <v/>
      </c>
      <c r="BG432" s="32" t="str">
        <f>vlookup(A432,SentimentScore!$1:$1000,2,false)</f>
        <v>0.999913</v>
      </c>
      <c r="BH432" s="32" t="str">
        <f>vlookup(A432,'Images with Key'!$1:$1000,32)</f>
        <v/>
      </c>
    </row>
    <row r="433">
      <c r="A433" s="12">
        <v>636.0</v>
      </c>
      <c r="B433" s="16" t="s">
        <v>6135</v>
      </c>
      <c r="C433" s="16" t="s">
        <v>1064</v>
      </c>
      <c r="D433" s="18" t="b">
        <v>1</v>
      </c>
      <c r="E433" s="12">
        <v>0.0</v>
      </c>
      <c r="F433" s="12">
        <v>0.0</v>
      </c>
      <c r="G433" s="12">
        <v>0.0</v>
      </c>
      <c r="H433" s="20">
        <v>42330.69027777778</v>
      </c>
      <c r="I433" s="16" t="s">
        <v>6266</v>
      </c>
      <c r="J433" s="16" t="s">
        <v>1066</v>
      </c>
      <c r="K433" s="16" t="s">
        <v>6267</v>
      </c>
      <c r="L433" s="18" t="e">
        <v>#N/A</v>
      </c>
      <c r="M433" s="18" t="e">
        <v>#N/A</v>
      </c>
      <c r="N433" s="18" t="e">
        <v>#N/A</v>
      </c>
      <c r="O433" s="18" t="e">
        <v>#N/A</v>
      </c>
      <c r="P433" s="18" t="e">
        <v>#N/A</v>
      </c>
      <c r="Q433" s="16" t="s">
        <v>6265</v>
      </c>
      <c r="R433" s="18" t="b">
        <v>0</v>
      </c>
      <c r="S433" s="18" t="b">
        <v>1</v>
      </c>
      <c r="T433" s="12">
        <v>28224.0</v>
      </c>
      <c r="U433" s="16" t="s">
        <v>1069</v>
      </c>
      <c r="V433" s="16" t="s">
        <v>774</v>
      </c>
      <c r="W433" s="51">
        <v>402889.0</v>
      </c>
      <c r="X433" s="51">
        <v>350170.0</v>
      </c>
      <c r="Y433" s="16" t="s">
        <v>1070</v>
      </c>
      <c r="Z433" s="16" t="s">
        <v>6275</v>
      </c>
      <c r="AA433" s="12">
        <v>1.0</v>
      </c>
      <c r="AB433" s="12">
        <v>1.0</v>
      </c>
      <c r="AC433" s="32" t="str">
        <f>vlookup($A433,Jisoo!20:1020,29,false)</f>
        <v>#LGBTQ #bullying #competition</v>
      </c>
      <c r="AD433" s="32" t="str">
        <f>vlookup($A433,Jisoo!20:1020,27,false)</f>
        <v>1</v>
      </c>
      <c r="AE433" s="32" t="str">
        <f>vlookup($A433,Jisoo!20:1020,28,false)</f>
        <v>1</v>
      </c>
      <c r="AF433" s="32" t="str">
        <f>vlookup(I433,'IP addresss'!$2:$1000,3,false)</f>
        <v>North America</v>
      </c>
      <c r="AG433" s="32" t="str">
        <f>vlookup(I433,'IP addresss'!$2:$1000,6,false)</f>
        <v>FL</v>
      </c>
      <c r="AH433" s="32" t="str">
        <f>vlookup(I433,'IP addresss'!$2:$1000,8,false)</f>
        <v>Tallahassee</v>
      </c>
      <c r="AI433" s="32" t="str">
        <f>vlookup(I433,'IP addresss'!$2:$1000,10,false)</f>
        <v>30.44249916</v>
      </c>
      <c r="AJ433" s="32" t="str">
        <f>vlookup(I433,'IP addresss'!$2:$1000,11,false)</f>
        <v>-84.29859924</v>
      </c>
      <c r="AK433" s="32" t="str">
        <f>vlookup(A433,MainData_Jackie!$1:$1000,2,false)</f>
        <v>Lauren Neidigh</v>
      </c>
      <c r="AL433" s="32" t="str">
        <f>vlookup($A433,MainData_Jackie!$1:$1000,3,false)</f>
        <v>3411</v>
      </c>
      <c r="AM433" s="32" t="str">
        <f>vlookup($A433,MainData_Jackie!$1:$1000,4,false)</f>
        <v>612</v>
      </c>
      <c r="AN433" s="32" t="str">
        <f>vlookup($A433,MainData_Jackie!$1:$1000,5,false)</f>
        <v>106</v>
      </c>
      <c r="AO433" s="32" t="str">
        <f>vlookup($A433,MainData_Jackie!$1:$1000,6,false)</f>
        <v>1</v>
      </c>
      <c r="AP433" s="32" t="str">
        <f>vlookup($A433,MainData_Jackie!$1:$1000,7,false)</f>
        <v>0</v>
      </c>
      <c r="AQ433" s="32" t="str">
        <f>vlookup($A433,MainData_Jackie!$1:$1000,8,false)</f>
        <v>0</v>
      </c>
      <c r="AR433" s="32" t="str">
        <f>vlookup($A433,MainData_Jackie!$1:$1000,9,false)</f>
        <v>0</v>
      </c>
      <c r="AS433" s="32" t="str">
        <f>vlookup($A433,MainData_Jackie!$1:$1000,10,false)</f>
        <v>0</v>
      </c>
      <c r="AT433" s="32" t="str">
        <f>vlookup($A433,MainData_Jackie!$1:$1000,11,false)</f>
        <v>5</v>
      </c>
      <c r="AU433" s="32" t="str">
        <f>vlookup($A433,MainData_Jackie!$1:$1000,12,false)</f>
        <v>118</v>
      </c>
      <c r="AV433" s="32" t="str">
        <f>vlookup($A433,MainData_Jackie!$1:$1000,13,false)</f>
        <v>my</v>
      </c>
      <c r="AW433" s="32" t="str">
        <f>vlookup($A433,MainData_Jackie!$1:$1000,14,false)</f>
        <v>edu</v>
      </c>
      <c r="AX433" s="32" t="str">
        <f>vlookup($A433,MainData_Jackie!$1:$1000,15,false)</f>
        <v>4729</v>
      </c>
      <c r="AY433" s="32" t="str">
        <f>vlookup($A433,MainData_Jackie!$1:$1000,16,false)</f>
        <v>female</v>
      </c>
      <c r="AZ433" s="32" t="str">
        <f>vlookup($A433,Ian!432:1431,2,false)</f>
        <v/>
      </c>
      <c r="BA433" s="32" t="str">
        <f>vlookup($A433,Ian!432:1431,3,false)</f>
        <v/>
      </c>
      <c r="BB433" s="32" t="str">
        <f>vlookup($A433,Ian!432:1431,4,false)</f>
        <v/>
      </c>
      <c r="BC433" s="32" t="str">
        <f>vlookup($A433,Ian!432:1431,5,false)</f>
        <v/>
      </c>
      <c r="BD433" s="32" t="str">
        <f>vlookup($A433,Ian!432:1431,6,false)</f>
        <v/>
      </c>
      <c r="BE433" s="32" t="str">
        <f>vlookup($A433,Ian!432:1431,7,false)</f>
        <v/>
      </c>
      <c r="BF433" s="32" t="str">
        <f>vlookup($A433,Ian!432:1431,8,false)</f>
        <v/>
      </c>
      <c r="BG433" s="32" t="str">
        <f>vlookup(A433,SentimentScore!$1:$1000,2,false)</f>
        <v>#N/A</v>
      </c>
      <c r="BH433" s="32" t="str">
        <f>vlookup(A433,'Images with Key'!$1:$1000,32)</f>
        <v/>
      </c>
    </row>
    <row r="434">
      <c r="A434" s="12">
        <v>646.0</v>
      </c>
      <c r="B434" s="16" t="s">
        <v>6135</v>
      </c>
      <c r="C434" s="16" t="s">
        <v>6279</v>
      </c>
      <c r="D434" s="18" t="b">
        <v>1</v>
      </c>
      <c r="E434" s="12">
        <v>79.0</v>
      </c>
      <c r="F434" s="12">
        <v>19.0</v>
      </c>
      <c r="G434" s="12">
        <v>60.0</v>
      </c>
      <c r="H434" s="20">
        <v>42325.31875</v>
      </c>
      <c r="I434" s="16" t="s">
        <v>6281</v>
      </c>
      <c r="J434" s="16" t="s">
        <v>6282</v>
      </c>
      <c r="K434" s="16" t="s">
        <v>6283</v>
      </c>
      <c r="L434" s="18" t="e">
        <v>#N/A</v>
      </c>
      <c r="M434" s="18" t="e">
        <v>#N/A</v>
      </c>
      <c r="N434" s="18" t="e">
        <v>#N/A</v>
      </c>
      <c r="O434" s="18" t="e">
        <v>#N/A</v>
      </c>
      <c r="P434" s="18" t="e">
        <v>#N/A</v>
      </c>
      <c r="Q434" s="16" t="s">
        <v>6278</v>
      </c>
      <c r="R434" s="18" t="b">
        <v>0</v>
      </c>
      <c r="S434" s="18" t="b">
        <v>0</v>
      </c>
      <c r="T434" s="12">
        <v>27150.0</v>
      </c>
      <c r="U434" s="16" t="s">
        <v>6284</v>
      </c>
      <c r="V434" s="16" t="s">
        <v>774</v>
      </c>
      <c r="W434" s="22"/>
      <c r="X434" s="22"/>
      <c r="Y434" s="22"/>
      <c r="Z434" s="16" t="s">
        <v>6287</v>
      </c>
      <c r="AA434" s="12">
        <v>3.0</v>
      </c>
      <c r="AB434" s="12">
        <v>1.0</v>
      </c>
      <c r="AC434" s="32" t="str">
        <f>vlookup($A434,Jisoo!21:1021,29,false)</f>
        <v>#enablingselfsufficiency #teens #firstgenerationcollege</v>
      </c>
      <c r="AD434" s="32" t="str">
        <f>vlookup($A434,Jisoo!21:1021,27,false)</f>
        <v>3</v>
      </c>
      <c r="AE434" s="32" t="str">
        <f>vlookup($A434,Jisoo!21:1021,28,false)</f>
        <v>1</v>
      </c>
      <c r="AF434" s="32" t="str">
        <f>vlookup(I434,'IP addresss'!$2:$1000,3,false)</f>
        <v>North America</v>
      </c>
      <c r="AG434" s="32" t="str">
        <f>vlookup(I434,'IP addresss'!$2:$1000,6,false)</f>
        <v>MI</v>
      </c>
      <c r="AH434" s="32" t="str">
        <f>vlookup(I434,'IP addresss'!$2:$1000,8,false)</f>
        <v>Whitmore Lake</v>
      </c>
      <c r="AI434" s="32" t="str">
        <f>vlookup(I434,'IP addresss'!$2:$1000,10,false)</f>
        <v>42.40539932</v>
      </c>
      <c r="AJ434" s="32" t="str">
        <f>vlookup(I434,'IP addresss'!$2:$1000,11,false)</f>
        <v>-83.79429626</v>
      </c>
      <c r="AK434" s="32" t="str">
        <f>vlookup(A434,MainData_Jackie!$1:$1000,2,false)</f>
        <v>Maria Carter-Ewald</v>
      </c>
      <c r="AL434" s="32" t="str">
        <f>vlookup($A434,MainData_Jackie!$1:$1000,3,false)</f>
        <v>1323</v>
      </c>
      <c r="AM434" s="32" t="str">
        <f>vlookup($A434,MainData_Jackie!$1:$1000,4,false)</f>
        <v>233</v>
      </c>
      <c r="AN434" s="32" t="str">
        <f>vlookup($A434,MainData_Jackie!$1:$1000,5,false)</f>
        <v>29</v>
      </c>
      <c r="AO434" s="32" t="str">
        <f>vlookup($A434,MainData_Jackie!$1:$1000,6,false)</f>
        <v>0</v>
      </c>
      <c r="AP434" s="32" t="str">
        <f>vlookup($A434,MainData_Jackie!$1:$1000,7,false)</f>
        <v>0</v>
      </c>
      <c r="AQ434" s="32" t="str">
        <f>vlookup($A434,MainData_Jackie!$1:$1000,8,false)</f>
        <v>0</v>
      </c>
      <c r="AR434" s="32" t="str">
        <f>vlookup($A434,MainData_Jackie!$1:$1000,9,false)</f>
        <v>2</v>
      </c>
      <c r="AS434" s="32" t="str">
        <f>vlookup($A434,MainData_Jackie!$1:$1000,10,false)</f>
        <v>0</v>
      </c>
      <c r="AT434" s="32" t="str">
        <f>vlookup($A434,MainData_Jackie!$1:$1000,11,false)</f>
        <v>15</v>
      </c>
      <c r="AU434" s="32" t="str">
        <f>vlookup($A434,MainData_Jackie!$1:$1000,12,false)</f>
        <v>25</v>
      </c>
      <c r="AV434" s="32" t="str">
        <f>vlookup($A434,MainData_Jackie!$1:$1000,13,false)</f>
        <v>wlps</v>
      </c>
      <c r="AW434" s="32" t="str">
        <f>vlookup($A434,MainData_Jackie!$1:$1000,14,false)</f>
        <v>net</v>
      </c>
      <c r="AX434" s="32" t="str">
        <f>vlookup($A434,MainData_Jackie!$1:$1000,15,false)</f>
        <v>1764</v>
      </c>
      <c r="AY434" s="32" t="str">
        <f>vlookup($A434,MainData_Jackie!$1:$1000,16,false)</f>
        <v>female</v>
      </c>
      <c r="AZ434" s="32" t="str">
        <f>vlookup($A434,Ian!433:1432,2,false)</f>
        <v>Lake</v>
      </c>
      <c r="BA434" s="32" t="str">
        <f>vlookup($A434,Ian!433:1432,3,false)</f>
        <v>Whitmore</v>
      </c>
      <c r="BB434" s="32" t="str">
        <f>vlookup($A434,Ian!433:1432,4,false)</f>
        <v/>
      </c>
      <c r="BC434" s="32" t="str">
        <f>vlookup($A434,Ian!433:1432,5,false)</f>
        <v/>
      </c>
      <c r="BD434" s="32" t="str">
        <f>vlookup($A434,Ian!433:1432,6,false)</f>
        <v/>
      </c>
      <c r="BE434" s="32" t="str">
        <f>vlookup($A434,Ian!433:1432,7,false)</f>
        <v/>
      </c>
      <c r="BF434" s="32" t="str">
        <f>vlookup($A434,Ian!433:1432,8,false)</f>
        <v/>
      </c>
      <c r="BG434" s="32" t="str">
        <f>vlookup(A434,SentimentScore!$1:$1000,2,false)</f>
        <v>0.999982</v>
      </c>
      <c r="BH434" s="32" t="str">
        <f>vlookup(A434,'Images with Key'!$1:$1000,32)</f>
        <v/>
      </c>
    </row>
    <row r="435">
      <c r="A435" s="12">
        <v>666.0</v>
      </c>
      <c r="B435" s="16" t="s">
        <v>6135</v>
      </c>
      <c r="C435" s="16" t="s">
        <v>6289</v>
      </c>
      <c r="D435" s="18" t="b">
        <v>1</v>
      </c>
      <c r="E435" s="12">
        <v>0.0</v>
      </c>
      <c r="F435" s="12">
        <v>0.0</v>
      </c>
      <c r="G435" s="12">
        <v>0.0</v>
      </c>
      <c r="H435" s="20">
        <v>42324.27222222222</v>
      </c>
      <c r="I435" s="16" t="s">
        <v>6290</v>
      </c>
      <c r="J435" s="16" t="s">
        <v>6291</v>
      </c>
      <c r="K435" s="16" t="s">
        <v>6292</v>
      </c>
      <c r="L435" s="18" t="e">
        <v>#N/A</v>
      </c>
      <c r="M435" s="18" t="e">
        <v>#N/A</v>
      </c>
      <c r="N435" s="18" t="e">
        <v>#N/A</v>
      </c>
      <c r="O435" s="18" t="e">
        <v>#N/A</v>
      </c>
      <c r="P435" s="18" t="e">
        <v>#N/A</v>
      </c>
      <c r="Q435" s="16" t="s">
        <v>6288</v>
      </c>
      <c r="R435" s="18" t="b">
        <v>0</v>
      </c>
      <c r="S435" s="18" t="b">
        <v>0</v>
      </c>
      <c r="T435" s="12">
        <v>27709.0</v>
      </c>
      <c r="U435" s="16" t="s">
        <v>6293</v>
      </c>
      <c r="V435" s="16" t="s">
        <v>774</v>
      </c>
      <c r="W435" s="22"/>
      <c r="X435" s="22"/>
      <c r="Y435" s="22"/>
      <c r="Z435" s="16" t="s">
        <v>6297</v>
      </c>
      <c r="AA435" s="12">
        <v>3.0</v>
      </c>
      <c r="AB435" s="12">
        <v>2.0</v>
      </c>
      <c r="AC435" s="32" t="str">
        <f>vlookup($A435,Jisoo!22:1022,29,false)</f>
        <v>#competition #enablingselfsufficiency</v>
      </c>
      <c r="AD435" s="32" t="str">
        <f>vlookup($A435,Jisoo!22:1022,27,false)</f>
        <v>3</v>
      </c>
      <c r="AE435" s="32" t="str">
        <f>vlookup($A435,Jisoo!22:1022,28,false)</f>
        <v>2</v>
      </c>
      <c r="AF435" s="32" t="str">
        <f>vlookup(I435,'IP addresss'!$2:$1000,3,false)</f>
        <v>North America</v>
      </c>
      <c r="AG435" s="32" t="str">
        <f>vlookup(I435,'IP addresss'!$2:$1000,6,false)</f>
        <v>ID</v>
      </c>
      <c r="AH435" s="32" t="str">
        <f>vlookup(I435,'IP addresss'!$2:$1000,8,false)</f>
        <v>Lewiston</v>
      </c>
      <c r="AI435" s="32" t="str">
        <f>vlookup(I435,'IP addresss'!$2:$1000,10,false)</f>
        <v>46.16830063</v>
      </c>
      <c r="AJ435" s="32" t="str">
        <f>vlookup(I435,'IP addresss'!$2:$1000,11,false)</f>
        <v>-116.9204025</v>
      </c>
      <c r="AK435" s="32" t="str">
        <f>vlookup(A435,MainData_Jackie!$1:$1000,2,false)</f>
        <v>Parker Hollingshead</v>
      </c>
      <c r="AL435" s="32" t="str">
        <f>vlookup($A435,MainData_Jackie!$1:$1000,3,false)</f>
        <v>2608</v>
      </c>
      <c r="AM435" s="32" t="str">
        <f>vlookup($A435,MainData_Jackie!$1:$1000,4,false)</f>
        <v>450</v>
      </c>
      <c r="AN435" s="32" t="str">
        <f>vlookup($A435,MainData_Jackie!$1:$1000,5,false)</f>
        <v>62</v>
      </c>
      <c r="AO435" s="32" t="str">
        <f>vlookup($A435,MainData_Jackie!$1:$1000,6,false)</f>
        <v>0</v>
      </c>
      <c r="AP435" s="32" t="str">
        <f>vlookup($A435,MainData_Jackie!$1:$1000,7,false)</f>
        <v>0</v>
      </c>
      <c r="AQ435" s="32" t="str">
        <f>vlookup($A435,MainData_Jackie!$1:$1000,8,false)</f>
        <v>0</v>
      </c>
      <c r="AR435" s="32" t="str">
        <f>vlookup($A435,MainData_Jackie!$1:$1000,9,false)</f>
        <v>0</v>
      </c>
      <c r="AS435" s="32" t="str">
        <f>vlookup($A435,MainData_Jackie!$1:$1000,10,false)</f>
        <v>0</v>
      </c>
      <c r="AT435" s="32" t="str">
        <f>vlookup($A435,MainData_Jackie!$1:$1000,11,false)</f>
        <v>1</v>
      </c>
      <c r="AU435" s="32" t="str">
        <f>vlookup($A435,MainData_Jackie!$1:$1000,12,false)</f>
        <v>94</v>
      </c>
      <c r="AV435" s="32" t="str">
        <f>vlookup($A435,MainData_Jackie!$1:$1000,13,false)</f>
        <v>wafbla</v>
      </c>
      <c r="AW435" s="32" t="str">
        <f>vlookup($A435,MainData_Jackie!$1:$1000,14,false)</f>
        <v>org</v>
      </c>
      <c r="AX435" s="32" t="str">
        <f>vlookup($A435,MainData_Jackie!$1:$1000,15,false)</f>
        <v>3578</v>
      </c>
      <c r="AY435" s="32" t="str">
        <f>vlookup($A435,MainData_Jackie!$1:$1000,16,false)</f>
        <v>male</v>
      </c>
      <c r="AZ435" s="32" t="str">
        <f>vlookup($A435,Ian!434:1433,2,false)</f>
        <v/>
      </c>
      <c r="BA435" s="32" t="str">
        <f>vlookup($A435,Ian!434:1433,3,false)</f>
        <v/>
      </c>
      <c r="BB435" s="32" t="str">
        <f>vlookup($A435,Ian!434:1433,4,false)</f>
        <v/>
      </c>
      <c r="BC435" s="32" t="str">
        <f>vlookup($A435,Ian!434:1433,5,false)</f>
        <v/>
      </c>
      <c r="BD435" s="32" t="str">
        <f>vlookup($A435,Ian!434:1433,6,false)</f>
        <v/>
      </c>
      <c r="BE435" s="32" t="str">
        <f>vlookup($A435,Ian!434:1433,7,false)</f>
        <v/>
      </c>
      <c r="BF435" s="32" t="str">
        <f>vlookup($A435,Ian!434:1433,8,false)</f>
        <v/>
      </c>
      <c r="BG435" s="32" t="str">
        <f>vlookup(A435,SentimentScore!$1:$1000,2,false)</f>
        <v>0.775769</v>
      </c>
      <c r="BH435" s="32" t="str">
        <f>vlookup(A435,'Images with Key'!$1:$1000,32)</f>
        <v/>
      </c>
    </row>
    <row r="436">
      <c r="A436" s="12">
        <v>771.0</v>
      </c>
      <c r="B436" s="16" t="s">
        <v>6135</v>
      </c>
      <c r="C436" s="16" t="s">
        <v>6301</v>
      </c>
      <c r="D436" s="18" t="b">
        <v>0</v>
      </c>
      <c r="E436" s="12">
        <v>2.0</v>
      </c>
      <c r="F436" s="12">
        <v>0.0</v>
      </c>
      <c r="G436" s="12">
        <v>2.0</v>
      </c>
      <c r="H436" s="20">
        <v>42312.47708333333</v>
      </c>
      <c r="I436" s="16" t="s">
        <v>6304</v>
      </c>
      <c r="J436" s="16" t="s">
        <v>6305</v>
      </c>
      <c r="K436" s="16" t="s">
        <v>6306</v>
      </c>
      <c r="L436" s="18" t="e">
        <v>#N/A</v>
      </c>
      <c r="M436" s="18" t="e">
        <v>#N/A</v>
      </c>
      <c r="N436" s="18" t="e">
        <v>#N/A</v>
      </c>
      <c r="O436" s="18" t="e">
        <v>#N/A</v>
      </c>
      <c r="P436" s="18" t="e">
        <v>#N/A</v>
      </c>
      <c r="Q436" s="16" t="s">
        <v>6299</v>
      </c>
      <c r="R436" s="18" t="b">
        <v>0</v>
      </c>
      <c r="S436" s="18" t="b">
        <v>1</v>
      </c>
      <c r="T436" s="12">
        <v>28402.0</v>
      </c>
      <c r="U436" s="16" t="s">
        <v>2590</v>
      </c>
      <c r="V436" s="16" t="s">
        <v>774</v>
      </c>
      <c r="W436" s="22"/>
      <c r="X436" s="22"/>
      <c r="Y436" s="22"/>
      <c r="Z436" s="16" t="s">
        <v>6312</v>
      </c>
      <c r="AA436" s="12">
        <v>3.0</v>
      </c>
      <c r="AB436" s="12">
        <v>2.0</v>
      </c>
      <c r="AC436" s="32" t="str">
        <f>vlookup($A436,Jisoo!23:1023,29,false)</f>
        <v>#womensrights #children #personalexample</v>
      </c>
      <c r="AD436" s="32" t="str">
        <f>vlookup($A436,Jisoo!23:1023,27,false)</f>
        <v>3</v>
      </c>
      <c r="AE436" s="32" t="str">
        <f>vlookup($A436,Jisoo!23:1023,28,false)</f>
        <v>2</v>
      </c>
      <c r="AF436" s="32" t="str">
        <f>vlookup(I436,'IP addresss'!$2:$1000,3,false)</f>
        <v>North America</v>
      </c>
      <c r="AG436" s="32" t="str">
        <f>vlookup(I436,'IP addresss'!$2:$1000,6,false)</f>
        <v>DC</v>
      </c>
      <c r="AH436" s="32" t="str">
        <f>vlookup(I436,'IP addresss'!$2:$1000,8,false)</f>
        <v>Washington</v>
      </c>
      <c r="AI436" s="32" t="str">
        <f>vlookup(I436,'IP addresss'!$2:$1000,10,false)</f>
        <v>38.89789963</v>
      </c>
      <c r="AJ436" s="32" t="str">
        <f>vlookup(I436,'IP addresss'!$2:$1000,11,false)</f>
        <v>-77.04170227</v>
      </c>
      <c r="AK436" s="32" t="str">
        <f>vlookup(A436,MainData_Jackie!$1:$1000,2,false)</f>
        <v>John Hecklinger</v>
      </c>
      <c r="AL436" s="32" t="str">
        <f>vlookup($A436,MainData_Jackie!$1:$1000,3,false)</f>
        <v>2102</v>
      </c>
      <c r="AM436" s="32" t="str">
        <f>vlookup($A436,MainData_Jackie!$1:$1000,4,false)</f>
        <v>335</v>
      </c>
      <c r="AN436" s="32" t="str">
        <f>vlookup($A436,MainData_Jackie!$1:$1000,5,false)</f>
        <v>72</v>
      </c>
      <c r="AO436" s="32" t="str">
        <f>vlookup($A436,MainData_Jackie!$1:$1000,6,false)</f>
        <v>1</v>
      </c>
      <c r="AP436" s="32" t="str">
        <f>vlookup($A436,MainData_Jackie!$1:$1000,7,false)</f>
        <v>0</v>
      </c>
      <c r="AQ436" s="32" t="str">
        <f>vlookup($A436,MainData_Jackie!$1:$1000,8,false)</f>
        <v>0</v>
      </c>
      <c r="AR436" s="32" t="str">
        <f>vlookup($A436,MainData_Jackie!$1:$1000,9,false)</f>
        <v>0</v>
      </c>
      <c r="AS436" s="32" t="str">
        <f>vlookup($A436,MainData_Jackie!$1:$1000,10,false)</f>
        <v>1</v>
      </c>
      <c r="AT436" s="32" t="str">
        <f>vlookup($A436,MainData_Jackie!$1:$1000,11,false)</f>
        <v>6</v>
      </c>
      <c r="AU436" s="32" t="str">
        <f>vlookup($A436,MainData_Jackie!$1:$1000,12,false)</f>
        <v>83</v>
      </c>
      <c r="AV436" s="32" t="str">
        <f>vlookup($A436,MainData_Jackie!$1:$1000,13,false)</f>
        <v>globalgiving</v>
      </c>
      <c r="AW436" s="32" t="str">
        <f>vlookup($A436,MainData_Jackie!$1:$1000,14,false)</f>
        <v>org</v>
      </c>
      <c r="AX436" s="32" t="str">
        <f>vlookup($A436,MainData_Jackie!$1:$1000,15,false)</f>
        <v>2771</v>
      </c>
      <c r="AY436" s="32" t="str">
        <f>vlookup($A436,MainData_Jackie!$1:$1000,16,false)</f>
        <v>male</v>
      </c>
      <c r="AZ436" s="32" t="str">
        <f>vlookup($A436,Ian!435:1434,2,false)</f>
        <v>John</v>
      </c>
      <c r="BA436" s="32" t="str">
        <f>vlookup($A436,Ian!435:1434,3,false)</f>
        <v>Hecklinger</v>
      </c>
      <c r="BB436" s="32" t="str">
        <f>vlookup($A436,Ian!435:1434,4,false)</f>
        <v>Washington, D.C.</v>
      </c>
      <c r="BC436" s="32" t="str">
        <f>vlookup($A436,Ian!435:1434,5,false)</f>
        <v>United States</v>
      </c>
      <c r="BD436" s="32" t="str">
        <f>vlookup($A436,Ian!435:1434,6,false)</f>
        <v/>
      </c>
      <c r="BE436" s="32" t="str">
        <f>vlookup($A436,Ian!435:1434,7,false)</f>
        <v>GlobalGiving Foundation</v>
      </c>
      <c r="BF436" s="32" t="str">
        <f>vlookup($A436,Ian!435:1434,8,false)</f>
        <v>Chief Program Officer</v>
      </c>
      <c r="BG436" s="32" t="str">
        <f>vlookup(A436,SentimentScore!$1:$1000,2,false)</f>
        <v>1</v>
      </c>
      <c r="BH436" s="32" t="str">
        <f>vlookup(A436,'Images with Key'!$1:$1000,32)</f>
        <v/>
      </c>
    </row>
    <row r="437">
      <c r="A437" s="12">
        <v>773.0</v>
      </c>
      <c r="B437" s="16" t="s">
        <v>6135</v>
      </c>
      <c r="C437" s="16" t="s">
        <v>6314</v>
      </c>
      <c r="D437" s="18" t="b">
        <v>0</v>
      </c>
      <c r="E437" s="12">
        <v>1.0</v>
      </c>
      <c r="F437" s="12">
        <v>0.0</v>
      </c>
      <c r="G437" s="12">
        <v>1.0</v>
      </c>
      <c r="H437" s="20">
        <v>42310.47708333333</v>
      </c>
      <c r="I437" s="16" t="s">
        <v>6315</v>
      </c>
      <c r="J437" s="16" t="s">
        <v>6316</v>
      </c>
      <c r="K437" s="16" t="s">
        <v>6317</v>
      </c>
      <c r="L437" s="18" t="e">
        <v>#N/A</v>
      </c>
      <c r="M437" s="18" t="e">
        <v>#N/A</v>
      </c>
      <c r="N437" s="18" t="e">
        <v>#N/A</v>
      </c>
      <c r="O437" s="18" t="e">
        <v>#N/A</v>
      </c>
      <c r="P437" s="18" t="e">
        <v>#N/A</v>
      </c>
      <c r="Q437" s="16" t="s">
        <v>6313</v>
      </c>
      <c r="R437" s="18" t="b">
        <v>0</v>
      </c>
      <c r="S437" s="18" t="b">
        <v>1</v>
      </c>
      <c r="T437" s="12">
        <v>27101.0</v>
      </c>
      <c r="U437" s="16" t="s">
        <v>6284</v>
      </c>
      <c r="V437" s="16" t="s">
        <v>774</v>
      </c>
      <c r="W437" s="22"/>
      <c r="X437" s="22"/>
      <c r="Y437" s="22"/>
      <c r="Z437" s="16" t="s">
        <v>6319</v>
      </c>
      <c r="AA437" s="12">
        <v>3.0</v>
      </c>
      <c r="AB437" s="12">
        <v>2.0</v>
      </c>
      <c r="AC437" s="32" t="str">
        <f>vlookup($A437,Jisoo!24:1024,29,false)</f>
        <v>#god #love </v>
      </c>
      <c r="AD437" s="32" t="str">
        <f>vlookup($A437,Jisoo!24:1024,27,false)</f>
        <v>3</v>
      </c>
      <c r="AE437" s="32" t="str">
        <f>vlookup($A437,Jisoo!24:1024,28,false)</f>
        <v>2</v>
      </c>
      <c r="AF437" s="32" t="str">
        <f>vlookup(I437,'IP addresss'!$2:$1000,3,false)</f>
        <v>North America</v>
      </c>
      <c r="AG437" s="32" t="str">
        <f>vlookup(I437,'IP addresss'!$2:$1000,6,false)</f>
        <v>NY</v>
      </c>
      <c r="AH437" s="32" t="str">
        <f>vlookup(I437,'IP addresss'!$2:$1000,8,false)</f>
        <v>New York</v>
      </c>
      <c r="AI437" s="32" t="str">
        <f>vlookup(I437,'IP addresss'!$2:$1000,10,false)</f>
        <v>40.73910141</v>
      </c>
      <c r="AJ437" s="32" t="str">
        <f>vlookup(I437,'IP addresss'!$2:$1000,11,false)</f>
        <v>-73.98259735</v>
      </c>
      <c r="AK437" s="32" t="str">
        <f>vlookup(A437,MainData_Jackie!$1:$1000,2,false)</f>
        <v>Delvon Worthy</v>
      </c>
      <c r="AL437" s="32" t="str">
        <f>vlookup($A437,MainData_Jackie!$1:$1000,3,false)</f>
        <v>1488</v>
      </c>
      <c r="AM437" s="32" t="str">
        <f>vlookup($A437,MainData_Jackie!$1:$1000,4,false)</f>
        <v>255</v>
      </c>
      <c r="AN437" s="32" t="str">
        <f>vlookup($A437,MainData_Jackie!$1:$1000,5,false)</f>
        <v>41</v>
      </c>
      <c r="AO437" s="32" t="str">
        <f>vlookup($A437,MainData_Jackie!$1:$1000,6,false)</f>
        <v>1</v>
      </c>
      <c r="AP437" s="32" t="str">
        <f>vlookup($A437,MainData_Jackie!$1:$1000,7,false)</f>
        <v>0</v>
      </c>
      <c r="AQ437" s="32" t="str">
        <f>vlookup($A437,MainData_Jackie!$1:$1000,8,false)</f>
        <v>0</v>
      </c>
      <c r="AR437" s="32" t="str">
        <f>vlookup($A437,MainData_Jackie!$1:$1000,9,false)</f>
        <v>0</v>
      </c>
      <c r="AS437" s="32" t="str">
        <f>vlookup($A437,MainData_Jackie!$1:$1000,10,false)</f>
        <v>0</v>
      </c>
      <c r="AT437" s="32" t="str">
        <f>vlookup($A437,MainData_Jackie!$1:$1000,11,false)</f>
        <v>4</v>
      </c>
      <c r="AU437" s="32" t="str">
        <f>vlookup($A437,MainData_Jackie!$1:$1000,12,false)</f>
        <v>27</v>
      </c>
      <c r="AV437" s="32" t="str">
        <f>vlookup($A437,MainData_Jackie!$1:$1000,13,false)</f>
        <v>gmail</v>
      </c>
      <c r="AW437" s="32" t="str">
        <f>vlookup($A437,MainData_Jackie!$1:$1000,14,false)</f>
        <v>com</v>
      </c>
      <c r="AX437" s="32" t="str">
        <f>vlookup($A437,MainData_Jackie!$1:$1000,15,false)</f>
        <v>1991</v>
      </c>
      <c r="AY437" s="32" t="str">
        <f>vlookup($A437,MainData_Jackie!$1:$1000,16,false)</f>
        <v/>
      </c>
      <c r="AZ437" s="32" t="str">
        <f>vlookup($A437,Ian!436:1435,2,false)</f>
        <v>Delvon</v>
      </c>
      <c r="BA437" s="32" t="str">
        <f>vlookup($A437,Ian!436:1435,3,false)</f>
        <v>Worthy</v>
      </c>
      <c r="BB437" s="32" t="str">
        <f>vlookup($A437,Ian!436:1435,4,false)</f>
        <v>New York</v>
      </c>
      <c r="BC437" s="32" t="str">
        <f>vlookup($A437,Ian!436:1435,5,false)</f>
        <v>United States</v>
      </c>
      <c r="BD437" s="32" t="str">
        <f>vlookup($A437,Ian!436:1435,6,false)</f>
        <v>New York</v>
      </c>
      <c r="BE437" s="32" t="str">
        <f>vlookup($A437,Ian!436:1435,7,false)</f>
        <v>Clinton Global Initiative</v>
      </c>
      <c r="BF437" s="32" t="str">
        <f>vlookup($A437,Ian!436:1435,8,false)</f>
        <v>Account Manager</v>
      </c>
      <c r="BG437" s="32" t="str">
        <f>vlookup(A437,SentimentScore!$1:$1000,2,false)</f>
        <v>0.00081</v>
      </c>
      <c r="BH437" s="32" t="str">
        <f>vlookup(A437,'Images with Key'!$1:$1000,32)</f>
        <v/>
      </c>
    </row>
    <row r="438">
      <c r="A438" s="12">
        <v>670.0</v>
      </c>
      <c r="B438" s="16" t="s">
        <v>6135</v>
      </c>
      <c r="C438" s="16" t="s">
        <v>6323</v>
      </c>
      <c r="D438" s="18" t="b">
        <v>1</v>
      </c>
      <c r="E438" s="12">
        <v>7.0</v>
      </c>
      <c r="F438" s="12">
        <v>1.0</v>
      </c>
      <c r="G438" s="12">
        <v>6.0</v>
      </c>
      <c r="H438" s="20">
        <v>42311.39791666667</v>
      </c>
      <c r="I438" s="16" t="s">
        <v>6324</v>
      </c>
      <c r="J438" s="16" t="s">
        <v>6325</v>
      </c>
      <c r="K438" s="16" t="s">
        <v>6326</v>
      </c>
      <c r="L438" s="18" t="e">
        <v>#N/A</v>
      </c>
      <c r="M438" s="18" t="e">
        <v>#N/A</v>
      </c>
      <c r="N438" s="18" t="e">
        <v>#N/A</v>
      </c>
      <c r="O438" s="18" t="e">
        <v>#N/A</v>
      </c>
      <c r="P438" s="18" t="e">
        <v>#N/A</v>
      </c>
      <c r="Q438" s="16" t="s">
        <v>6321</v>
      </c>
      <c r="R438" s="18" t="b">
        <v>0</v>
      </c>
      <c r="S438" s="18" t="b">
        <v>0</v>
      </c>
      <c r="T438" s="16" t="s">
        <v>6328</v>
      </c>
      <c r="U438" s="16" t="s">
        <v>6329</v>
      </c>
      <c r="V438" s="16" t="s">
        <v>6330</v>
      </c>
      <c r="W438" s="51">
        <v>2599586.0</v>
      </c>
      <c r="X438" s="51">
        <v>2724907.0</v>
      </c>
      <c r="Y438" s="16" t="s">
        <v>6331</v>
      </c>
      <c r="Z438" s="16" t="s">
        <v>6337</v>
      </c>
      <c r="AA438" s="12">
        <v>3.0</v>
      </c>
      <c r="AB438" s="12">
        <v>2.0</v>
      </c>
      <c r="AC438" s="32" t="str">
        <f>vlookup($A438,Jisoo!25:1025,29,false)</f>
        <v>#developingcountries #god #children</v>
      </c>
      <c r="AD438" s="32" t="str">
        <f>vlookup($A438,Jisoo!25:1025,27,false)</f>
        <v>3</v>
      </c>
      <c r="AE438" s="32" t="str">
        <f>vlookup($A438,Jisoo!25:1025,28,false)</f>
        <v>2</v>
      </c>
      <c r="AF438" s="32" t="str">
        <f>vlookup(I438,'IP addresss'!$2:$1000,3,false)</f>
        <v>North America</v>
      </c>
      <c r="AG438" s="32" t="str">
        <f>vlookup(I438,'IP addresss'!$2:$1000,6,false)</f>
        <v>MN</v>
      </c>
      <c r="AH438" s="32" t="str">
        <f>vlookup(I438,'IP addresss'!$2:$1000,8,false)</f>
        <v>Minneapolis</v>
      </c>
      <c r="AI438" s="32" t="str">
        <f>vlookup(I438,'IP addresss'!$2:$1000,10,false)</f>
        <v>44.96450043</v>
      </c>
      <c r="AJ438" s="32" t="str">
        <f>vlookup(I438,'IP addresss'!$2:$1000,11,false)</f>
        <v>-93.26170349</v>
      </c>
      <c r="AK438" s="32" t="str">
        <f>vlookup(A438,MainData_Jackie!$1:$1000,2,false)</f>
        <v>Melissa Schroden</v>
      </c>
      <c r="AL438" s="32" t="str">
        <f>vlookup($A438,MainData_Jackie!$1:$1000,3,false)</f>
        <v>2458</v>
      </c>
      <c r="AM438" s="32" t="str">
        <f>vlookup($A438,MainData_Jackie!$1:$1000,4,false)</f>
        <v>422</v>
      </c>
      <c r="AN438" s="32" t="str">
        <f>vlookup($A438,MainData_Jackie!$1:$1000,5,false)</f>
        <v>73</v>
      </c>
      <c r="AO438" s="32" t="str">
        <f>vlookup($A438,MainData_Jackie!$1:$1000,6,false)</f>
        <v>0</v>
      </c>
      <c r="AP438" s="32" t="str">
        <f>vlookup($A438,MainData_Jackie!$1:$1000,7,false)</f>
        <v>0</v>
      </c>
      <c r="AQ438" s="32" t="str">
        <f>vlookup($A438,MainData_Jackie!$1:$1000,8,false)</f>
        <v>0</v>
      </c>
      <c r="AR438" s="32" t="str">
        <f>vlookup($A438,MainData_Jackie!$1:$1000,9,false)</f>
        <v>0</v>
      </c>
      <c r="AS438" s="32" t="str">
        <f>vlookup($A438,MainData_Jackie!$1:$1000,10,false)</f>
        <v>0</v>
      </c>
      <c r="AT438" s="32" t="str">
        <f>vlookup($A438,MainData_Jackie!$1:$1000,11,false)</f>
        <v>2</v>
      </c>
      <c r="AU438" s="32" t="str">
        <f>vlookup($A438,MainData_Jackie!$1:$1000,12,false)</f>
        <v>58</v>
      </c>
      <c r="AV438" s="32" t="str">
        <f>vlookup($A438,MainData_Jackie!$1:$1000,13,false)</f>
        <v>yahoo</v>
      </c>
      <c r="AW438" s="32" t="str">
        <f>vlookup($A438,MainData_Jackie!$1:$1000,14,false)</f>
        <v>com</v>
      </c>
      <c r="AX438" s="32" t="str">
        <f>vlookup($A438,MainData_Jackie!$1:$1000,15,false)</f>
        <v>3366</v>
      </c>
      <c r="AY438" s="32" t="str">
        <f>vlookup($A438,MainData_Jackie!$1:$1000,16,false)</f>
        <v>female</v>
      </c>
      <c r="AZ438" s="32" t="str">
        <f>vlookup($A438,Ian!437:1436,2,false)</f>
        <v>Melissa</v>
      </c>
      <c r="BA438" s="32" t="str">
        <f>vlookup($A438,Ian!437:1436,3,false)</f>
        <v>Schroden</v>
      </c>
      <c r="BB438" s="32" t="str">
        <f>vlookup($A438,Ian!437:1436,4,false)</f>
        <v>Crystal</v>
      </c>
      <c r="BC438" s="32" t="str">
        <f>vlookup($A438,Ian!437:1436,5,false)</f>
        <v>United States</v>
      </c>
      <c r="BD438" s="32" t="str">
        <f>vlookup($A438,Ian!437:1436,6,false)</f>
        <v>Minnesota</v>
      </c>
      <c r="BE438" s="32" t="str">
        <f>vlookup($A438,Ian!437:1436,7,false)</f>
        <v/>
      </c>
      <c r="BF438" s="32" t="str">
        <f>vlookup($A438,Ian!437:1436,8,false)</f>
        <v/>
      </c>
      <c r="BG438" s="32" t="str">
        <f>vlookup(A438,SentimentScore!$1:$1000,2,false)</f>
        <v>0.999999</v>
      </c>
      <c r="BH438" s="50" t="str">
        <f>vlookup(A438,'Images with Key'!$1:$1000,32)</f>
        <v>https://s3-external-1.amazonaws.com/offertabs/offer/kxdcce/large/810_5638165ca1794-Amybehindcounter.jpg</v>
      </c>
    </row>
    <row r="439">
      <c r="A439" s="12">
        <v>170.0</v>
      </c>
      <c r="B439" s="16" t="s">
        <v>6135</v>
      </c>
      <c r="C439" s="16" t="s">
        <v>1927</v>
      </c>
      <c r="D439" s="18" t="b">
        <v>1</v>
      </c>
      <c r="E439" s="12">
        <v>12.0</v>
      </c>
      <c r="F439" s="12">
        <v>0.0</v>
      </c>
      <c r="G439" s="12">
        <v>12.0</v>
      </c>
      <c r="H439" s="20">
        <v>42320.79375</v>
      </c>
      <c r="I439" s="16" t="s">
        <v>1928</v>
      </c>
      <c r="J439" s="16" t="s">
        <v>1929</v>
      </c>
      <c r="K439" s="16" t="s">
        <v>1930</v>
      </c>
      <c r="L439" s="16" t="s">
        <v>264</v>
      </c>
      <c r="M439" s="12">
        <v>0.0</v>
      </c>
      <c r="N439" s="12">
        <v>0.0</v>
      </c>
      <c r="O439" s="12">
        <v>0.0</v>
      </c>
      <c r="P439" s="12">
        <v>0.0</v>
      </c>
      <c r="Q439" s="16" t="s">
        <v>1931</v>
      </c>
      <c r="R439" s="18" t="b">
        <v>1</v>
      </c>
      <c r="S439" s="18" t="b">
        <v>1</v>
      </c>
      <c r="T439" s="12">
        <v>68371.0</v>
      </c>
      <c r="U439" s="16" t="s">
        <v>1932</v>
      </c>
      <c r="V439" s="16" t="s">
        <v>1933</v>
      </c>
      <c r="W439" s="51">
        <v>455029.0</v>
      </c>
      <c r="X439" s="51">
        <v>459947.0</v>
      </c>
      <c r="Y439" s="16" t="s">
        <v>1934</v>
      </c>
      <c r="Z439" s="16" t="s">
        <v>6347</v>
      </c>
      <c r="AA439" s="16"/>
      <c r="AB439" s="16"/>
      <c r="AC439" s="32" t="str">
        <f>vlookup($A439,Jisoo!26:1026,29,false)</f>
        <v>#developingcountries #god #children</v>
      </c>
      <c r="AD439" s="32" t="str">
        <f>vlookup($A439,Jisoo!26:1026,27,false)</f>
        <v>1</v>
      </c>
      <c r="AE439" s="32" t="str">
        <f>vlookup($A439,Jisoo!26:1026,28,false)</f>
        <v>6</v>
      </c>
      <c r="AF439" s="32" t="str">
        <f>vlookup(I439,'IP addresss'!$2:$1000,3,false)</f>
        <v>North America</v>
      </c>
      <c r="AG439" s="32" t="str">
        <f>vlookup(I439,'IP addresss'!$2:$1000,6,false)</f>
        <v>MO</v>
      </c>
      <c r="AH439" s="32" t="str">
        <f>vlookup(I439,'IP addresss'!$2:$1000,8,false)</f>
        <v>Kansas City</v>
      </c>
      <c r="AI439" s="32" t="str">
        <f>vlookup(I439,'IP addresss'!$2:$1000,10,false)</f>
        <v>39.0141983</v>
      </c>
      <c r="AJ439" s="32" t="str">
        <f>vlookup(I439,'IP addresss'!$2:$1000,11,false)</f>
        <v>-94.5951004</v>
      </c>
      <c r="AK439" s="32" t="str">
        <f>vlookup(A439,MainData_Jackie!$1:$1000,2,false)</f>
        <v>Josie Uecker</v>
      </c>
      <c r="AL439" s="32" t="str">
        <f>vlookup($A439,MainData_Jackie!$1:$1000,3,false)</f>
        <v>4043</v>
      </c>
      <c r="AM439" s="32" t="str">
        <f>vlookup($A439,MainData_Jackie!$1:$1000,4,false)</f>
        <v>728</v>
      </c>
      <c r="AN439" s="32" t="str">
        <f>vlookup($A439,MainData_Jackie!$1:$1000,5,false)</f>
        <v>156</v>
      </c>
      <c r="AO439" s="32" t="str">
        <f>vlookup($A439,MainData_Jackie!$1:$1000,6,false)</f>
        <v>0</v>
      </c>
      <c r="AP439" s="32" t="str">
        <f>vlookup($A439,MainData_Jackie!$1:$1000,7,false)</f>
        <v>0</v>
      </c>
      <c r="AQ439" s="32" t="str">
        <f>vlookup($A439,MainData_Jackie!$1:$1000,8,false)</f>
        <v>0</v>
      </c>
      <c r="AR439" s="32" t="str">
        <f>vlookup($A439,MainData_Jackie!$1:$1000,9,false)</f>
        <v>1</v>
      </c>
      <c r="AS439" s="32" t="str">
        <f>vlookup($A439,MainData_Jackie!$1:$1000,10,false)</f>
        <v>0</v>
      </c>
      <c r="AT439" s="32" t="str">
        <f>vlookup($A439,MainData_Jackie!$1:$1000,11,false)</f>
        <v>10</v>
      </c>
      <c r="AU439" s="32" t="str">
        <f>vlookup($A439,MainData_Jackie!$1:$1000,12,false)</f>
        <v>119</v>
      </c>
      <c r="AV439" s="32" t="str">
        <f>vlookup($A439,MainData_Jackie!$1:$1000,13,false)</f>
        <v>me</v>
      </c>
      <c r="AW439" s="32" t="str">
        <f>vlookup($A439,MainData_Jackie!$1:$1000,14,false)</f>
        <v>com</v>
      </c>
      <c r="AX439" s="32" t="str">
        <f>vlookup($A439,MainData_Jackie!$1:$1000,15,false)</f>
        <v>5281</v>
      </c>
      <c r="AY439" s="32" t="str">
        <f>vlookup($A439,MainData_Jackie!$1:$1000,16,false)</f>
        <v>female</v>
      </c>
      <c r="AZ439" s="32" t="str">
        <f>vlookup($A439,Ian!438:1437,2,false)</f>
        <v>#N/A</v>
      </c>
      <c r="BA439" s="32" t="str">
        <f>vlookup($A439,Ian!438:1437,3,false)</f>
        <v>#N/A</v>
      </c>
      <c r="BB439" s="32" t="str">
        <f>vlookup($A439,Ian!438:1437,4,false)</f>
        <v>#N/A</v>
      </c>
      <c r="BC439" s="32" t="str">
        <f>vlookup($A439,Ian!438:1437,5,false)</f>
        <v>#N/A</v>
      </c>
      <c r="BD439" s="32" t="str">
        <f>vlookup($A439,Ian!438:1437,6,false)</f>
        <v>#N/A</v>
      </c>
      <c r="BE439" s="32" t="str">
        <f>vlookup($A439,Ian!438:1437,7,false)</f>
        <v>#N/A</v>
      </c>
      <c r="BF439" s="32" t="str">
        <f>vlookup($A439,Ian!438:1437,8,false)</f>
        <v>#N/A</v>
      </c>
      <c r="BG439" s="32" t="str">
        <f>vlookup(A439,SentimentScore!$1:$1000,2,false)</f>
        <v>0.998168</v>
      </c>
      <c r="BH439" s="50" t="str">
        <f>vlookup(A439,'Images with Key'!$1:$1000,32)</f>
        <v>https://s3-external-1.amazonaws.com/offertabs/offer/kxdcce/large/810_564a5b40af6da-michael.2..jpg</v>
      </c>
    </row>
    <row r="440">
      <c r="A440" s="12">
        <v>119.0</v>
      </c>
      <c r="B440" s="16" t="s">
        <v>6135</v>
      </c>
      <c r="C440" s="16" t="s">
        <v>1454</v>
      </c>
      <c r="D440" s="18" t="b">
        <v>1</v>
      </c>
      <c r="E440" s="12">
        <v>6.0</v>
      </c>
      <c r="F440" s="12">
        <v>4.0</v>
      </c>
      <c r="G440" s="12">
        <v>2.0</v>
      </c>
      <c r="H440" s="20">
        <v>42319.49930555555</v>
      </c>
      <c r="I440" s="16" t="s">
        <v>1455</v>
      </c>
      <c r="J440" s="16" t="s">
        <v>1456</v>
      </c>
      <c r="K440" s="16" t="s">
        <v>1457</v>
      </c>
      <c r="L440" s="18" t="e">
        <v>#N/A</v>
      </c>
      <c r="M440" s="18" t="e">
        <v>#N/A</v>
      </c>
      <c r="N440" s="18" t="e">
        <v>#N/A</v>
      </c>
      <c r="O440" s="18" t="e">
        <v>#N/A</v>
      </c>
      <c r="P440" s="18" t="e">
        <v>#N/A</v>
      </c>
      <c r="Q440" s="16" t="s">
        <v>1458</v>
      </c>
      <c r="R440" s="18" t="b">
        <v>1</v>
      </c>
      <c r="S440" s="18" t="b">
        <v>0</v>
      </c>
      <c r="T440" s="12">
        <v>3470.0</v>
      </c>
      <c r="U440" s="16" t="s">
        <v>1459</v>
      </c>
      <c r="V440" s="16" t="s">
        <v>1460</v>
      </c>
      <c r="W440" s="22"/>
      <c r="X440" s="22"/>
      <c r="Y440" s="16" t="s">
        <v>1461</v>
      </c>
      <c r="Z440" s="16" t="s">
        <v>6350</v>
      </c>
      <c r="AA440" s="16"/>
      <c r="AB440" s="16"/>
      <c r="AC440" s="32" t="str">
        <f>vlookup($A440,Jisoo!27:1027,29,false)</f>
        <v>#animals #personalexample</v>
      </c>
      <c r="AD440" s="32" t="str">
        <f>vlookup($A440,Jisoo!27:1027,27,false)</f>
        <v>2</v>
      </c>
      <c r="AE440" s="32" t="str">
        <f>vlookup($A440,Jisoo!27:1027,28,false)</f>
        <v>6</v>
      </c>
      <c r="AF440" s="32" t="str">
        <f>vlookup(I440,'IP addresss'!$2:$1000,3,false)</f>
        <v>North America</v>
      </c>
      <c r="AG440" s="32" t="str">
        <f>vlookup(I440,'IP addresss'!$2:$1000,6,false)</f>
        <v>VT</v>
      </c>
      <c r="AH440" s="32" t="str">
        <f>vlookup(I440,'IP addresss'!$2:$1000,8,false)</f>
        <v>Brattleboro</v>
      </c>
      <c r="AI440" s="32" t="str">
        <f>vlookup(I440,'IP addresss'!$2:$1000,10,false)</f>
        <v>42.84960175</v>
      </c>
      <c r="AJ440" s="32" t="str">
        <f>vlookup(I440,'IP addresss'!$2:$1000,11,false)</f>
        <v>-72.66439819</v>
      </c>
      <c r="AK440" s="32" t="str">
        <f>vlookup(A440,MainData_Jackie!$1:$1000,2,false)</f>
        <v>Rebecca Beaman Roy</v>
      </c>
      <c r="AL440" s="32" t="str">
        <f>vlookup($A440,MainData_Jackie!$1:$1000,3,false)</f>
        <v>1473</v>
      </c>
      <c r="AM440" s="32" t="str">
        <f>vlookup($A440,MainData_Jackie!$1:$1000,4,false)</f>
        <v>245</v>
      </c>
      <c r="AN440" s="32" t="str">
        <f>vlookup($A440,MainData_Jackie!$1:$1000,5,false)</f>
        <v>51</v>
      </c>
      <c r="AO440" s="32" t="str">
        <f>vlookup($A440,MainData_Jackie!$1:$1000,6,false)</f>
        <v>0</v>
      </c>
      <c r="AP440" s="32" t="str">
        <f>vlookup($A440,MainData_Jackie!$1:$1000,7,false)</f>
        <v>0</v>
      </c>
      <c r="AQ440" s="32" t="str">
        <f>vlookup($A440,MainData_Jackie!$1:$1000,8,false)</f>
        <v>0</v>
      </c>
      <c r="AR440" s="32" t="str">
        <f>vlookup($A440,MainData_Jackie!$1:$1000,9,false)</f>
        <v>0</v>
      </c>
      <c r="AS440" s="32" t="str">
        <f>vlookup($A440,MainData_Jackie!$1:$1000,10,false)</f>
        <v>2</v>
      </c>
      <c r="AT440" s="32" t="str">
        <f>vlookup($A440,MainData_Jackie!$1:$1000,11,false)</f>
        <v>0</v>
      </c>
      <c r="AU440" s="32" t="str">
        <f>vlookup($A440,MainData_Jackie!$1:$1000,12,false)</f>
        <v>36</v>
      </c>
      <c r="AV440" s="32" t="str">
        <f>vlookup($A440,MainData_Jackie!$1:$1000,13,false)</f>
        <v>gmail</v>
      </c>
      <c r="AW440" s="32" t="str">
        <f>vlookup($A440,MainData_Jackie!$1:$1000,14,false)</f>
        <v>com</v>
      </c>
      <c r="AX440" s="32" t="str">
        <f>vlookup($A440,MainData_Jackie!$1:$1000,15,false)</f>
        <v>1982</v>
      </c>
      <c r="AY440" s="32" t="str">
        <f>vlookup($A440,MainData_Jackie!$1:$1000,16,false)</f>
        <v>female</v>
      </c>
      <c r="AZ440" s="32" t="str">
        <f>vlookup($A440,Ian!439:1438,2,false)</f>
        <v>#N/A</v>
      </c>
      <c r="BA440" s="32" t="str">
        <f>vlookup($A440,Ian!439:1438,3,false)</f>
        <v>#N/A</v>
      </c>
      <c r="BB440" s="32" t="str">
        <f>vlookup($A440,Ian!439:1438,4,false)</f>
        <v>#N/A</v>
      </c>
      <c r="BC440" s="32" t="str">
        <f>vlookup($A440,Ian!439:1438,5,false)</f>
        <v>#N/A</v>
      </c>
      <c r="BD440" s="32" t="str">
        <f>vlookup($A440,Ian!439:1438,6,false)</f>
        <v>#N/A</v>
      </c>
      <c r="BE440" s="32" t="str">
        <f>vlookup($A440,Ian!439:1438,7,false)</f>
        <v>#N/A</v>
      </c>
      <c r="BF440" s="32" t="str">
        <f>vlookup($A440,Ian!439:1438,8,false)</f>
        <v>#N/A</v>
      </c>
      <c r="BG440" s="32" t="str">
        <f>vlookup(A440,SentimentScore!$1:$1000,2,false)</f>
        <v>0.952141</v>
      </c>
      <c r="BH440" s="50" t="str">
        <f>vlookup(A440,'Images with Key'!$1:$1000,32)</f>
        <v>https://s3-external-1.amazonaws.com/offertabs/offer/kxdcce/large/810_5645f11967734-lolasmile.jpg</v>
      </c>
    </row>
    <row r="441">
      <c r="A441" s="12">
        <v>359.0</v>
      </c>
      <c r="B441" s="16" t="s">
        <v>6135</v>
      </c>
      <c r="C441" s="16" t="s">
        <v>3929</v>
      </c>
      <c r="D441" s="18" t="b">
        <v>1</v>
      </c>
      <c r="E441" s="12">
        <v>7.0</v>
      </c>
      <c r="F441" s="12">
        <v>1.0</v>
      </c>
      <c r="G441" s="12">
        <v>6.0</v>
      </c>
      <c r="H441" s="20">
        <v>42331.145833333336</v>
      </c>
      <c r="I441" s="16" t="s">
        <v>3932</v>
      </c>
      <c r="J441" s="16" t="s">
        <v>3934</v>
      </c>
      <c r="K441" s="16" t="s">
        <v>3936</v>
      </c>
      <c r="L441" s="18" t="e">
        <v>#N/A</v>
      </c>
      <c r="M441" s="18" t="e">
        <v>#N/A</v>
      </c>
      <c r="N441" s="18" t="e">
        <v>#N/A</v>
      </c>
      <c r="O441" s="18" t="e">
        <v>#N/A</v>
      </c>
      <c r="P441" s="18" t="e">
        <v>#N/A</v>
      </c>
      <c r="Q441" s="16" t="s">
        <v>3937</v>
      </c>
      <c r="R441" s="18" t="b">
        <v>1</v>
      </c>
      <c r="S441" s="18" t="b">
        <v>1</v>
      </c>
      <c r="T441" s="12">
        <v>3833.0</v>
      </c>
      <c r="U441" s="16" t="s">
        <v>3938</v>
      </c>
      <c r="V441" s="16" t="s">
        <v>1460</v>
      </c>
      <c r="W441" s="51">
        <v>409458.0</v>
      </c>
      <c r="X441" s="51">
        <v>484431.0</v>
      </c>
      <c r="Y441" s="16" t="s">
        <v>3939</v>
      </c>
      <c r="Z441" s="16" t="s">
        <v>6353</v>
      </c>
      <c r="AA441" s="16"/>
      <c r="AB441" s="16"/>
      <c r="AC441" s="32" t="str">
        <f>vlookup($A441,Jisoo!28:1028,29,false)</f>
        <v>#children #poverty #education</v>
      </c>
      <c r="AD441" s="32" t="str">
        <f>vlookup($A441,Jisoo!28:1028,27,false)</f>
        <v>2</v>
      </c>
      <c r="AE441" s="32" t="str">
        <f>vlookup($A441,Jisoo!28:1028,28,false)</f>
        <v>2</v>
      </c>
      <c r="AF441" s="32" t="str">
        <f>vlookup(I441,'IP addresss'!$2:$1000,3,false)</f>
        <v>North America</v>
      </c>
      <c r="AG441" s="32" t="str">
        <f>vlookup(I441,'IP addresss'!$2:$1000,6,false)</f>
        <v>NH</v>
      </c>
      <c r="AH441" s="32" t="str">
        <f>vlookup(I441,'IP addresss'!$2:$1000,8,false)</f>
        <v>Dover</v>
      </c>
      <c r="AI441" s="32" t="str">
        <f>vlookup(I441,'IP addresss'!$2:$1000,10,false)</f>
        <v>43.18709946</v>
      </c>
      <c r="AJ441" s="32" t="str">
        <f>vlookup(I441,'IP addresss'!$2:$1000,11,false)</f>
        <v>-70.91000366</v>
      </c>
      <c r="AK441" s="32" t="str">
        <f>vlookup(A441,MainData_Jackie!$1:$1000,2,false)</f>
        <v>Kimberly Young</v>
      </c>
      <c r="AL441" s="32" t="str">
        <f>vlookup($A441,MainData_Jackie!$1:$1000,3,false)</f>
        <v>1227</v>
      </c>
      <c r="AM441" s="32" t="str">
        <f>vlookup($A441,MainData_Jackie!$1:$1000,4,false)</f>
        <v>220</v>
      </c>
      <c r="AN441" s="32" t="str">
        <f>vlookup($A441,MainData_Jackie!$1:$1000,5,false)</f>
        <v>45</v>
      </c>
      <c r="AO441" s="32" t="str">
        <f>vlookup($A441,MainData_Jackie!$1:$1000,6,false)</f>
        <v>1</v>
      </c>
      <c r="AP441" s="32" t="str">
        <f>vlookup($A441,MainData_Jackie!$1:$1000,7,false)</f>
        <v>0</v>
      </c>
      <c r="AQ441" s="32" t="str">
        <f>vlookup($A441,MainData_Jackie!$1:$1000,8,false)</f>
        <v>0</v>
      </c>
      <c r="AR441" s="32" t="str">
        <f>vlookup($A441,MainData_Jackie!$1:$1000,9,false)</f>
        <v>1</v>
      </c>
      <c r="AS441" s="32" t="str">
        <f>vlookup($A441,MainData_Jackie!$1:$1000,10,false)</f>
        <v>0</v>
      </c>
      <c r="AT441" s="32" t="str">
        <f>vlookup($A441,MainData_Jackie!$1:$1000,11,false)</f>
        <v>15</v>
      </c>
      <c r="AU441" s="32" t="str">
        <f>vlookup($A441,MainData_Jackie!$1:$1000,12,false)</f>
        <v>49</v>
      </c>
      <c r="AV441" s="32" t="str">
        <f>vlookup($A441,MainData_Jackie!$1:$1000,13,false)</f>
        <v>yahoo</v>
      </c>
      <c r="AW441" s="32" t="str">
        <f>vlookup($A441,MainData_Jackie!$1:$1000,14,false)</f>
        <v>com</v>
      </c>
      <c r="AX441" s="32" t="str">
        <f>vlookup($A441,MainData_Jackie!$1:$1000,15,false)</f>
        <v>1566</v>
      </c>
      <c r="AY441" s="32" t="str">
        <f>vlookup($A441,MainData_Jackie!$1:$1000,16,false)</f>
        <v>female</v>
      </c>
      <c r="AZ441" s="32" t="str">
        <f>vlookup($A441,Ian!440:1439,2,false)</f>
        <v>#N/A</v>
      </c>
      <c r="BA441" s="32" t="str">
        <f>vlookup($A441,Ian!440:1439,3,false)</f>
        <v>#N/A</v>
      </c>
      <c r="BB441" s="32" t="str">
        <f>vlookup($A441,Ian!440:1439,4,false)</f>
        <v>#N/A</v>
      </c>
      <c r="BC441" s="32" t="str">
        <f>vlookup($A441,Ian!440:1439,5,false)</f>
        <v>#N/A</v>
      </c>
      <c r="BD441" s="32" t="str">
        <f>vlookup($A441,Ian!440:1439,6,false)</f>
        <v>#N/A</v>
      </c>
      <c r="BE441" s="32" t="str">
        <f>vlookup($A441,Ian!440:1439,7,false)</f>
        <v>#N/A</v>
      </c>
      <c r="BF441" s="32" t="str">
        <f>vlookup($A441,Ian!440:1439,8,false)</f>
        <v>#N/A</v>
      </c>
      <c r="BG441" s="66" t="str">
        <f>vlookup(A441,SentimentScore!$1:$1000,2,false)</f>
        <v>1.05E-05</v>
      </c>
      <c r="BH441" s="50" t="str">
        <f>vlookup(A441,'Images with Key'!$1:$1000,32)</f>
        <v>https://s3-external-1.amazonaws.com/offertabs/offer/kxdcce/large/810_5654201987f26-silencead.edit.jpg</v>
      </c>
    </row>
    <row r="442">
      <c r="A442" s="12">
        <v>655.0</v>
      </c>
      <c r="B442" s="16" t="s">
        <v>6135</v>
      </c>
      <c r="C442" s="16" t="s">
        <v>6356</v>
      </c>
      <c r="D442" s="18" t="b">
        <v>1</v>
      </c>
      <c r="E442" s="12">
        <v>38.0</v>
      </c>
      <c r="F442" s="12">
        <v>14.0</v>
      </c>
      <c r="G442" s="12">
        <v>24.0</v>
      </c>
      <c r="H442" s="20">
        <v>42317.63680555556</v>
      </c>
      <c r="I442" s="16" t="s">
        <v>6359</v>
      </c>
      <c r="J442" s="16" t="s">
        <v>6360</v>
      </c>
      <c r="K442" s="16" t="s">
        <v>6361</v>
      </c>
      <c r="L442" s="18" t="e">
        <v>#N/A</v>
      </c>
      <c r="M442" s="18" t="e">
        <v>#N/A</v>
      </c>
      <c r="N442" s="18" t="e">
        <v>#N/A</v>
      </c>
      <c r="O442" s="18" t="e">
        <v>#N/A</v>
      </c>
      <c r="P442" s="18" t="e">
        <v>#N/A</v>
      </c>
      <c r="Q442" s="16" t="s">
        <v>6355</v>
      </c>
      <c r="R442" s="18" t="b">
        <v>0</v>
      </c>
      <c r="S442" s="18" t="b">
        <v>1</v>
      </c>
      <c r="T442" s="12">
        <v>3878.0</v>
      </c>
      <c r="U442" s="16" t="s">
        <v>6362</v>
      </c>
      <c r="V442" s="16" t="s">
        <v>1460</v>
      </c>
      <c r="W442" s="51">
        <v>475916.0</v>
      </c>
      <c r="X442" s="51">
        <v>277098.0</v>
      </c>
      <c r="Y442" s="16" t="s">
        <v>6363</v>
      </c>
      <c r="Z442" s="16" t="s">
        <v>6364</v>
      </c>
      <c r="AA442" s="12">
        <v>3.0</v>
      </c>
      <c r="AB442" s="12">
        <v>2.0</v>
      </c>
      <c r="AC442" s="32" t="str">
        <f>vlookup($A442,Jisoo!29:1029,29,false)</f>
        <v>#hunger #children</v>
      </c>
      <c r="AD442" s="32" t="str">
        <f>vlookup($A442,Jisoo!29:1029,27,false)</f>
        <v>3</v>
      </c>
      <c r="AE442" s="32" t="str">
        <f>vlookup($A442,Jisoo!29:1029,28,false)</f>
        <v>2</v>
      </c>
      <c r="AF442" s="32" t="str">
        <f>vlookup(I442,'IP addresss'!$2:$1000,3,false)</f>
        <v>North America</v>
      </c>
      <c r="AG442" s="32" t="str">
        <f>vlookup(I442,'IP addresss'!$2:$1000,6,false)</f>
        <v>NH</v>
      </c>
      <c r="AH442" s="32" t="str">
        <f>vlookup(I442,'IP addresss'!$2:$1000,8,false)</f>
        <v>Manchester</v>
      </c>
      <c r="AI442" s="32" t="str">
        <f>vlookup(I442,'IP addresss'!$2:$1000,10,false)</f>
        <v>43.01390076</v>
      </c>
      <c r="AJ442" s="32" t="str">
        <f>vlookup(I442,'IP addresss'!$2:$1000,11,false)</f>
        <v>-71.43520355</v>
      </c>
      <c r="AK442" s="32" t="str">
        <f>vlookup(A442,MainData_Jackie!$1:$1000,2,false)</f>
        <v>Melani Taillon</v>
      </c>
      <c r="AL442" s="32" t="str">
        <f>vlookup($A442,MainData_Jackie!$1:$1000,3,false)</f>
        <v>2362</v>
      </c>
      <c r="AM442" s="32" t="str">
        <f>vlookup($A442,MainData_Jackie!$1:$1000,4,false)</f>
        <v>405</v>
      </c>
      <c r="AN442" s="32" t="str">
        <f>vlookup($A442,MainData_Jackie!$1:$1000,5,false)</f>
        <v>61</v>
      </c>
      <c r="AO442" s="32" t="str">
        <f>vlookup($A442,MainData_Jackie!$1:$1000,6,false)</f>
        <v>1</v>
      </c>
      <c r="AP442" s="32" t="str">
        <f>vlookup($A442,MainData_Jackie!$1:$1000,7,false)</f>
        <v>0</v>
      </c>
      <c r="AQ442" s="32" t="str">
        <f>vlookup($A442,MainData_Jackie!$1:$1000,8,false)</f>
        <v>0</v>
      </c>
      <c r="AR442" s="32" t="str">
        <f>vlookup($A442,MainData_Jackie!$1:$1000,9,false)</f>
        <v>0</v>
      </c>
      <c r="AS442" s="32" t="str">
        <f>vlookup($A442,MainData_Jackie!$1:$1000,10,false)</f>
        <v>0</v>
      </c>
      <c r="AT442" s="32" t="str">
        <f>vlookup($A442,MainData_Jackie!$1:$1000,11,false)</f>
        <v>45</v>
      </c>
      <c r="AU442" s="32" t="str">
        <f>vlookup($A442,MainData_Jackie!$1:$1000,12,false)</f>
        <v>52</v>
      </c>
      <c r="AV442" s="32" t="str">
        <f>vlookup($A442,MainData_Jackie!$1:$1000,13,false)</f>
        <v>hotmail</v>
      </c>
      <c r="AW442" s="32" t="str">
        <f>vlookup($A442,MainData_Jackie!$1:$1000,14,false)</f>
        <v>com</v>
      </c>
      <c r="AX442" s="32" t="str">
        <f>vlookup($A442,MainData_Jackie!$1:$1000,15,false)</f>
        <v>3158</v>
      </c>
      <c r="AY442" s="32" t="str">
        <f>vlookup($A442,MainData_Jackie!$1:$1000,16,false)</f>
        <v>female</v>
      </c>
      <c r="AZ442" s="32" t="str">
        <f>vlookup($A442,Ian!441:1440,2,false)</f>
        <v>Melani</v>
      </c>
      <c r="BA442" s="32" t="str">
        <f>vlookup($A442,Ian!441:1440,3,false)</f>
        <v>Taillon</v>
      </c>
      <c r="BB442" s="32" t="str">
        <f>vlookup($A442,Ian!441:1440,4,false)</f>
        <v/>
      </c>
      <c r="BC442" s="32" t="str">
        <f>vlookup($A442,Ian!441:1440,5,false)</f>
        <v/>
      </c>
      <c r="BD442" s="32" t="str">
        <f>vlookup($A442,Ian!441:1440,6,false)</f>
        <v/>
      </c>
      <c r="BE442" s="32" t="str">
        <f>vlookup($A442,Ian!441:1440,7,false)</f>
        <v/>
      </c>
      <c r="BF442" s="32" t="str">
        <f>vlookup($A442,Ian!441:1440,8,false)</f>
        <v/>
      </c>
      <c r="BG442" s="32" t="str">
        <f>vlookup(A442,SentimentScore!$1:$1000,2,false)</f>
        <v>0.999519</v>
      </c>
      <c r="BH442" s="32" t="str">
        <f>vlookup(A442,'Images with Key'!$1:$1000,32)</f>
        <v/>
      </c>
    </row>
    <row r="443">
      <c r="A443" s="12">
        <v>40.0</v>
      </c>
      <c r="B443" s="16" t="s">
        <v>6135</v>
      </c>
      <c r="C443" s="16" t="s">
        <v>689</v>
      </c>
      <c r="D443" s="18" t="b">
        <v>1</v>
      </c>
      <c r="E443" s="12">
        <v>0.0</v>
      </c>
      <c r="F443" s="12">
        <v>0.0</v>
      </c>
      <c r="G443" s="12">
        <v>0.0</v>
      </c>
      <c r="H443" s="20">
        <v>42324.62291666667</v>
      </c>
      <c r="I443" s="16" t="s">
        <v>690</v>
      </c>
      <c r="J443" s="16" t="s">
        <v>691</v>
      </c>
      <c r="K443" s="16" t="s">
        <v>692</v>
      </c>
      <c r="L443" s="18" t="e">
        <v>#N/A</v>
      </c>
      <c r="M443" s="18" t="e">
        <v>#N/A</v>
      </c>
      <c r="N443" s="18" t="e">
        <v>#N/A</v>
      </c>
      <c r="O443" s="18" t="e">
        <v>#N/A</v>
      </c>
      <c r="P443" s="18" t="e">
        <v>#N/A</v>
      </c>
      <c r="Q443" s="16" t="s">
        <v>693</v>
      </c>
      <c r="R443" s="18" t="b">
        <v>1</v>
      </c>
      <c r="S443" s="18" t="b">
        <v>1</v>
      </c>
      <c r="T443" s="12">
        <v>8807.0</v>
      </c>
      <c r="U443" s="16" t="s">
        <v>694</v>
      </c>
      <c r="V443" s="16" t="s">
        <v>695</v>
      </c>
      <c r="W443" s="22"/>
      <c r="X443" s="22"/>
      <c r="Y443" s="16" t="s">
        <v>696</v>
      </c>
      <c r="Z443" s="16" t="s">
        <v>6368</v>
      </c>
      <c r="AA443" s="12">
        <v>2.0</v>
      </c>
      <c r="AB443" s="12">
        <v>1.0</v>
      </c>
      <c r="AC443" s="32" t="str">
        <f>vlookup($A443,Jisoo!30:1030,29,false)</f>
        <v>#children #cancersupport #lackspublicity #naturaldisaster</v>
      </c>
      <c r="AD443" s="32" t="str">
        <f>vlookup($A443,Jisoo!30:1030,27,false)</f>
        <v>1</v>
      </c>
      <c r="AE443" s="32" t="str">
        <f>vlookup($A443,Jisoo!30:1030,28,false)</f>
        <v>1</v>
      </c>
      <c r="AF443" s="32" t="str">
        <f>vlookup(I443,'IP addresss'!$2:$1000,3,false)</f>
        <v>North America</v>
      </c>
      <c r="AG443" s="32" t="str">
        <f>vlookup(I443,'IP addresss'!$2:$1000,6,false)</f>
        <v>OH</v>
      </c>
      <c r="AH443" s="32" t="str">
        <f>vlookup(I443,'IP addresss'!$2:$1000,8,false)</f>
        <v>Ashtabula</v>
      </c>
      <c r="AI443" s="32" t="str">
        <f>vlookup(I443,'IP addresss'!$2:$1000,10,false)</f>
        <v>41.85279846</v>
      </c>
      <c r="AJ443" s="32" t="str">
        <f>vlookup(I443,'IP addresss'!$2:$1000,11,false)</f>
        <v>-80.79049683</v>
      </c>
      <c r="AK443" s="32" t="str">
        <f>vlookup(A443,MainData_Jackie!$1:$1000,2,false)</f>
        <v>Julie Duns Headings</v>
      </c>
      <c r="AL443" s="32" t="str">
        <f>vlookup($A443,MainData_Jackie!$1:$1000,3,false)</f>
        <v>1265</v>
      </c>
      <c r="AM443" s="32" t="str">
        <f>vlookup($A443,MainData_Jackie!$1:$1000,4,false)</f>
        <v>218</v>
      </c>
      <c r="AN443" s="32" t="str">
        <f>vlookup($A443,MainData_Jackie!$1:$1000,5,false)</f>
        <v>28</v>
      </c>
      <c r="AO443" s="32" t="str">
        <f>vlookup($A443,MainData_Jackie!$1:$1000,6,false)</f>
        <v>1</v>
      </c>
      <c r="AP443" s="32" t="str">
        <f>vlookup($A443,MainData_Jackie!$1:$1000,7,false)</f>
        <v>0</v>
      </c>
      <c r="AQ443" s="32" t="str">
        <f>vlookup($A443,MainData_Jackie!$1:$1000,8,false)</f>
        <v>0</v>
      </c>
      <c r="AR443" s="32" t="str">
        <f>vlookup($A443,MainData_Jackie!$1:$1000,9,false)</f>
        <v>0</v>
      </c>
      <c r="AS443" s="32" t="str">
        <f>vlookup($A443,MainData_Jackie!$1:$1000,10,false)</f>
        <v>0</v>
      </c>
      <c r="AT443" s="32" t="str">
        <f>vlookup($A443,MainData_Jackie!$1:$1000,11,false)</f>
        <v>6</v>
      </c>
      <c r="AU443" s="32" t="str">
        <f>vlookup($A443,MainData_Jackie!$1:$1000,12,false)</f>
        <v>31</v>
      </c>
      <c r="AV443" s="32" t="str">
        <f>vlookup($A443,MainData_Jackie!$1:$1000,13,false)</f>
        <v>lakecountyymca</v>
      </c>
      <c r="AW443" s="32" t="str">
        <f>vlookup($A443,MainData_Jackie!$1:$1000,14,false)</f>
        <v>org</v>
      </c>
      <c r="AX443" s="32" t="str">
        <f>vlookup($A443,MainData_Jackie!$1:$1000,15,false)</f>
        <v>1672</v>
      </c>
      <c r="AY443" s="32" t="str">
        <f>vlookup($A443,MainData_Jackie!$1:$1000,16,false)</f>
        <v>female</v>
      </c>
      <c r="AZ443" s="32" t="str">
        <f>vlookup($A443,Ian!442:1441,2,false)</f>
        <v>#N/A</v>
      </c>
      <c r="BA443" s="32" t="str">
        <f>vlookup($A443,Ian!442:1441,3,false)</f>
        <v>#N/A</v>
      </c>
      <c r="BB443" s="32" t="str">
        <f>vlookup($A443,Ian!442:1441,4,false)</f>
        <v>#N/A</v>
      </c>
      <c r="BC443" s="32" t="str">
        <f>vlookup($A443,Ian!442:1441,5,false)</f>
        <v>#N/A</v>
      </c>
      <c r="BD443" s="32" t="str">
        <f>vlookup($A443,Ian!442:1441,6,false)</f>
        <v>#N/A</v>
      </c>
      <c r="BE443" s="32" t="str">
        <f>vlookup($A443,Ian!442:1441,7,false)</f>
        <v>#N/A</v>
      </c>
      <c r="BF443" s="32" t="str">
        <f>vlookup($A443,Ian!442:1441,8,false)</f>
        <v>#N/A</v>
      </c>
      <c r="BG443" s="32" t="str">
        <f>vlookup(A443,SentimentScore!$1:$1000,2,false)</f>
        <v>0.006042</v>
      </c>
      <c r="BH443" s="50" t="str">
        <f>vlookup(A443,'Images with Key'!$1:$1000,32)</f>
        <v>https://s3-external-1.amazonaws.com/offertabs/offer/kxdcce/large/810_563ae71ad7273-givingtuesday.jpeg</v>
      </c>
    </row>
    <row r="444">
      <c r="A444" s="12">
        <v>130.0</v>
      </c>
      <c r="B444" s="16" t="s">
        <v>6135</v>
      </c>
      <c r="C444" s="16" t="s">
        <v>1569</v>
      </c>
      <c r="D444" s="18" t="b">
        <v>1</v>
      </c>
      <c r="E444" s="12">
        <v>55.0</v>
      </c>
      <c r="F444" s="12">
        <v>18.0</v>
      </c>
      <c r="G444" s="12">
        <v>37.0</v>
      </c>
      <c r="H444" s="20">
        <v>42312.55</v>
      </c>
      <c r="I444" s="16" t="s">
        <v>1570</v>
      </c>
      <c r="J444" s="16" t="s">
        <v>1571</v>
      </c>
      <c r="K444" s="16" t="s">
        <v>1572</v>
      </c>
      <c r="L444" s="18" t="e">
        <v>#N/A</v>
      </c>
      <c r="M444" s="18" t="e">
        <v>#N/A</v>
      </c>
      <c r="N444" s="18" t="e">
        <v>#N/A</v>
      </c>
      <c r="O444" s="18" t="e">
        <v>#N/A</v>
      </c>
      <c r="P444" s="18" t="e">
        <v>#N/A</v>
      </c>
      <c r="Q444" s="16" t="s">
        <v>1573</v>
      </c>
      <c r="R444" s="18" t="b">
        <v>1</v>
      </c>
      <c r="S444" s="18" t="b">
        <v>1</v>
      </c>
      <c r="T444" s="12">
        <v>8873.0</v>
      </c>
      <c r="U444" s="16" t="s">
        <v>1574</v>
      </c>
      <c r="V444" s="16" t="s">
        <v>695</v>
      </c>
      <c r="W444" s="51">
        <v>7512775.0</v>
      </c>
      <c r="X444" s="51">
        <v>6948854.0</v>
      </c>
      <c r="Y444" s="16" t="s">
        <v>1575</v>
      </c>
      <c r="Z444" s="16" t="s">
        <v>6372</v>
      </c>
      <c r="AA444" s="16"/>
      <c r="AB444" s="16"/>
      <c r="AC444" s="32" t="str">
        <f>vlookup($A444,Jisoo!31:1031,29,false)</f>
        <v>#disabilities  </v>
      </c>
      <c r="AD444" s="32" t="str">
        <f>vlookup($A444,Jisoo!31:1031,27,false)</f>
        <v>3</v>
      </c>
      <c r="AE444" s="32" t="str">
        <f>vlookup($A444,Jisoo!31:1031,28,false)</f>
        <v>6</v>
      </c>
      <c r="AF444" s="32" t="str">
        <f>vlookup(I444,'IP addresss'!$2:$1000,3,false)</f>
        <v>North America</v>
      </c>
      <c r="AG444" s="32" t="str">
        <f>vlookup(I444,'IP addresss'!$2:$1000,6,false)</f>
        <v>NY</v>
      </c>
      <c r="AH444" s="32" t="str">
        <f>vlookup(I444,'IP addresss'!$2:$1000,8,false)</f>
        <v>New York</v>
      </c>
      <c r="AI444" s="32" t="str">
        <f>vlookup(I444,'IP addresss'!$2:$1000,10,false)</f>
        <v>40.71429825</v>
      </c>
      <c r="AJ444" s="32" t="str">
        <f>vlookup(I444,'IP addresss'!$2:$1000,11,false)</f>
        <v>-74.0059967</v>
      </c>
      <c r="AK444" s="32" t="str">
        <f>vlookup(A444,MainData_Jackie!$1:$1000,2,false)</f>
        <v>Francesca Marie Cwynar</v>
      </c>
      <c r="AL444" s="32" t="str">
        <f>vlookup($A444,MainData_Jackie!$1:$1000,3,false)</f>
        <v>2143</v>
      </c>
      <c r="AM444" s="32" t="str">
        <f>vlookup($A444,MainData_Jackie!$1:$1000,4,false)</f>
        <v>320</v>
      </c>
      <c r="AN444" s="32" t="str">
        <f>vlookup($A444,MainData_Jackie!$1:$1000,5,false)</f>
        <v>43</v>
      </c>
      <c r="AO444" s="32" t="str">
        <f>vlookup($A444,MainData_Jackie!$1:$1000,6,false)</f>
        <v>1</v>
      </c>
      <c r="AP444" s="32" t="str">
        <f>vlookup($A444,MainData_Jackie!$1:$1000,7,false)</f>
        <v>0</v>
      </c>
      <c r="AQ444" s="32" t="str">
        <f>vlookup($A444,MainData_Jackie!$1:$1000,8,false)</f>
        <v>0</v>
      </c>
      <c r="AR444" s="32" t="str">
        <f>vlookup($A444,MainData_Jackie!$1:$1000,9,false)</f>
        <v>0</v>
      </c>
      <c r="AS444" s="32" t="str">
        <f>vlookup($A444,MainData_Jackie!$1:$1000,10,false)</f>
        <v>0</v>
      </c>
      <c r="AT444" s="32" t="str">
        <f>vlookup($A444,MainData_Jackie!$1:$1000,11,false)</f>
        <v>0</v>
      </c>
      <c r="AU444" s="32" t="str">
        <f>vlookup($A444,MainData_Jackie!$1:$1000,12,false)</f>
        <v>36</v>
      </c>
      <c r="AV444" s="32" t="str">
        <f>vlookup($A444,MainData_Jackie!$1:$1000,13,false)</f>
        <v>gmail</v>
      </c>
      <c r="AW444" s="32" t="str">
        <f>vlookup($A444,MainData_Jackie!$1:$1000,14,false)</f>
        <v>com</v>
      </c>
      <c r="AX444" s="32" t="str">
        <f>vlookup($A444,MainData_Jackie!$1:$1000,15,false)</f>
        <v>2877</v>
      </c>
      <c r="AY444" s="32" t="str">
        <f>vlookup($A444,MainData_Jackie!$1:$1000,16,false)</f>
        <v>female</v>
      </c>
      <c r="AZ444" s="32" t="str">
        <f>vlookup($A444,Ian!443:1442,2,false)</f>
        <v>#N/A</v>
      </c>
      <c r="BA444" s="32" t="str">
        <f>vlookup($A444,Ian!443:1442,3,false)</f>
        <v>#N/A</v>
      </c>
      <c r="BB444" s="32" t="str">
        <f>vlookup($A444,Ian!443:1442,4,false)</f>
        <v>#N/A</v>
      </c>
      <c r="BC444" s="32" t="str">
        <f>vlookup($A444,Ian!443:1442,5,false)</f>
        <v>#N/A</v>
      </c>
      <c r="BD444" s="32" t="str">
        <f>vlookup($A444,Ian!443:1442,6,false)</f>
        <v>#N/A</v>
      </c>
      <c r="BE444" s="32" t="str">
        <f>vlookup($A444,Ian!443:1442,7,false)</f>
        <v>#N/A</v>
      </c>
      <c r="BF444" s="32" t="str">
        <f>vlookup($A444,Ian!443:1442,8,false)</f>
        <v>#N/A</v>
      </c>
      <c r="BG444" s="66" t="str">
        <f>vlookup(A444,SentimentScore!$1:$1000,2,false)</f>
        <v>2.10E-08</v>
      </c>
      <c r="BH444" s="50" t="str">
        <f>vlookup(A444,'Images with Key'!$1:$1000,32)</f>
        <v>https://s3-external-1.amazonaws.com/offertabs/offer/kxdcce/large/810_564dd8326004a-logo_home.png</v>
      </c>
    </row>
    <row r="445">
      <c r="A445" s="12">
        <v>212.0</v>
      </c>
      <c r="B445" s="16" t="s">
        <v>6135</v>
      </c>
      <c r="C445" s="16" t="s">
        <v>2326</v>
      </c>
      <c r="D445" s="18" t="b">
        <v>1</v>
      </c>
      <c r="E445" s="12">
        <v>0.0</v>
      </c>
      <c r="F445" s="12">
        <v>0.0</v>
      </c>
      <c r="G445" s="12">
        <v>0.0</v>
      </c>
      <c r="H445" s="20">
        <v>42327.677777777775</v>
      </c>
      <c r="I445" s="16" t="s">
        <v>2327</v>
      </c>
      <c r="J445" s="16" t="s">
        <v>2328</v>
      </c>
      <c r="K445" s="16" t="s">
        <v>2329</v>
      </c>
      <c r="L445" s="18" t="e">
        <v>#N/A</v>
      </c>
      <c r="M445" s="18" t="e">
        <v>#N/A</v>
      </c>
      <c r="N445" s="18" t="e">
        <v>#N/A</v>
      </c>
      <c r="O445" s="18" t="e">
        <v>#N/A</v>
      </c>
      <c r="P445" s="18" t="e">
        <v>#N/A</v>
      </c>
      <c r="Q445" s="16" t="s">
        <v>2330</v>
      </c>
      <c r="R445" s="18" t="b">
        <v>1</v>
      </c>
      <c r="S445" s="18" t="b">
        <v>0</v>
      </c>
      <c r="T445" s="12">
        <v>7307.0</v>
      </c>
      <c r="U445" s="16" t="s">
        <v>2331</v>
      </c>
      <c r="V445" s="16" t="s">
        <v>695</v>
      </c>
      <c r="W445" s="22"/>
      <c r="X445" s="22"/>
      <c r="Y445" s="16" t="s">
        <v>2332</v>
      </c>
      <c r="Z445" s="16" t="s">
        <v>6377</v>
      </c>
      <c r="AA445" s="16"/>
      <c r="AB445" s="16"/>
      <c r="AC445" s="32" t="str">
        <f>vlookup($A445,Jisoo!32:1032,29,false)</f>
        <v>#founder #education #arts #veterans #animals #homeless</v>
      </c>
      <c r="AD445" s="32" t="str">
        <f>vlookup($A445,Jisoo!32:1032,27,false)</f>
        <v>1</v>
      </c>
      <c r="AE445" s="32" t="str">
        <f>vlookup($A445,Jisoo!32:1032,28,false)</f>
        <v>5</v>
      </c>
      <c r="AF445" s="32" t="str">
        <f>vlookup(I445,'IP addresss'!$2:$1000,3,false)</f>
        <v>North America</v>
      </c>
      <c r="AG445" s="32" t="str">
        <f>vlookup(I445,'IP addresss'!$2:$1000,6,false)</f>
        <v>NY</v>
      </c>
      <c r="AH445" s="32" t="str">
        <f>vlookup(I445,'IP addresss'!$2:$1000,8,false)</f>
        <v>New York</v>
      </c>
      <c r="AI445" s="32" t="str">
        <f>vlookup(I445,'IP addresss'!$2:$1000,10,false)</f>
        <v>40.76940155</v>
      </c>
      <c r="AJ445" s="32" t="str">
        <f>vlookup(I445,'IP addresss'!$2:$1000,11,false)</f>
        <v>-73.96089935</v>
      </c>
      <c r="AK445" s="32" t="str">
        <f>vlookup(A445,MainData_Jackie!$1:$1000,2,false)</f>
        <v>EIleen Markenstein</v>
      </c>
      <c r="AL445" s="32" t="str">
        <f>vlookup($A445,MainData_Jackie!$1:$1000,3,false)</f>
        <v>1766</v>
      </c>
      <c r="AM445" s="32" t="str">
        <f>vlookup($A445,MainData_Jackie!$1:$1000,4,false)</f>
        <v>283</v>
      </c>
      <c r="AN445" s="32" t="str">
        <f>vlookup($A445,MainData_Jackie!$1:$1000,5,false)</f>
        <v>67</v>
      </c>
      <c r="AO445" s="32" t="str">
        <f>vlookup($A445,MainData_Jackie!$1:$1000,6,false)</f>
        <v>0</v>
      </c>
      <c r="AP445" s="32" t="str">
        <f>vlookup($A445,MainData_Jackie!$1:$1000,7,false)</f>
        <v>0</v>
      </c>
      <c r="AQ445" s="32" t="str">
        <f>vlookup($A445,MainData_Jackie!$1:$1000,8,false)</f>
        <v>0</v>
      </c>
      <c r="AR445" s="32" t="str">
        <f>vlookup($A445,MainData_Jackie!$1:$1000,9,false)</f>
        <v>0</v>
      </c>
      <c r="AS445" s="32" t="str">
        <f>vlookup($A445,MainData_Jackie!$1:$1000,10,false)</f>
        <v>2</v>
      </c>
      <c r="AT445" s="32" t="str">
        <f>vlookup($A445,MainData_Jackie!$1:$1000,11,false)</f>
        <v>21</v>
      </c>
      <c r="AU445" s="32" t="str">
        <f>vlookup($A445,MainData_Jackie!$1:$1000,12,false)</f>
        <v>65</v>
      </c>
      <c r="AV445" s="32" t="str">
        <f>vlookup($A445,MainData_Jackie!$1:$1000,13,false)</f>
        <v>optonline</v>
      </c>
      <c r="AW445" s="32" t="str">
        <f>vlookup($A445,MainData_Jackie!$1:$1000,14,false)</f>
        <v>net</v>
      </c>
      <c r="AX445" s="32" t="str">
        <f>vlookup($A445,MainData_Jackie!$1:$1000,15,false)</f>
        <v>2266</v>
      </c>
      <c r="AY445" s="32" t="str">
        <f>vlookup($A445,MainData_Jackie!$1:$1000,16,false)</f>
        <v>female</v>
      </c>
      <c r="AZ445" s="32" t="str">
        <f>vlookup($A445,Ian!444:1443,2,false)</f>
        <v>#N/A</v>
      </c>
      <c r="BA445" s="32" t="str">
        <f>vlookup($A445,Ian!444:1443,3,false)</f>
        <v>#N/A</v>
      </c>
      <c r="BB445" s="32" t="str">
        <f>vlookup($A445,Ian!444:1443,4,false)</f>
        <v>#N/A</v>
      </c>
      <c r="BC445" s="32" t="str">
        <f>vlookup($A445,Ian!444:1443,5,false)</f>
        <v>#N/A</v>
      </c>
      <c r="BD445" s="32" t="str">
        <f>vlookup($A445,Ian!444:1443,6,false)</f>
        <v>#N/A</v>
      </c>
      <c r="BE445" s="32" t="str">
        <f>vlookup($A445,Ian!444:1443,7,false)</f>
        <v>#N/A</v>
      </c>
      <c r="BF445" s="32" t="str">
        <f>vlookup($A445,Ian!444:1443,8,false)</f>
        <v>#N/A</v>
      </c>
      <c r="BG445" s="32" t="str">
        <f>vlookup(A445,SentimentScore!$1:$1000,2,false)</f>
        <v>1</v>
      </c>
      <c r="BH445" s="50" t="str">
        <f>vlookup(A445,'Images with Key'!$1:$1000,32)</f>
        <v>https://s3-external-1.amazonaws.com/offertabs/offer/kxdcce/large/810_564fb09c14df5-IMG_3715.jpg</v>
      </c>
    </row>
    <row r="446">
      <c r="A446" s="12">
        <v>365.0</v>
      </c>
      <c r="B446" s="16" t="s">
        <v>6135</v>
      </c>
      <c r="C446" s="16" t="s">
        <v>4023</v>
      </c>
      <c r="D446" s="18" t="b">
        <v>1</v>
      </c>
      <c r="E446" s="12">
        <v>1.0</v>
      </c>
      <c r="F446" s="12">
        <v>0.0</v>
      </c>
      <c r="G446" s="12">
        <v>1.0</v>
      </c>
      <c r="H446" s="20">
        <v>42320.55902777778</v>
      </c>
      <c r="I446" s="16" t="s">
        <v>4024</v>
      </c>
      <c r="J446" s="16" t="s">
        <v>4025</v>
      </c>
      <c r="K446" s="16" t="s">
        <v>4026</v>
      </c>
      <c r="L446" s="18" t="e">
        <v>#N/A</v>
      </c>
      <c r="M446" s="18" t="e">
        <v>#N/A</v>
      </c>
      <c r="N446" s="18" t="e">
        <v>#N/A</v>
      </c>
      <c r="O446" s="18" t="e">
        <v>#N/A</v>
      </c>
      <c r="P446" s="18" t="e">
        <v>#N/A</v>
      </c>
      <c r="Q446" s="16" t="s">
        <v>4028</v>
      </c>
      <c r="R446" s="18" t="b">
        <v>1</v>
      </c>
      <c r="S446" s="18" t="b">
        <v>1</v>
      </c>
      <c r="T446" s="12">
        <v>7840.0</v>
      </c>
      <c r="U446" s="16" t="s">
        <v>4029</v>
      </c>
      <c r="V446" s="16" t="s">
        <v>695</v>
      </c>
      <c r="W446" s="51">
        <v>320543.0</v>
      </c>
      <c r="X446" s="51">
        <v>319739.0</v>
      </c>
      <c r="Y446" s="16" t="s">
        <v>331</v>
      </c>
      <c r="Z446" s="16" t="s">
        <v>6385</v>
      </c>
      <c r="AA446" s="16"/>
      <c r="AB446" s="16"/>
      <c r="AC446" s="32" t="str">
        <f>vlookup($A446,Jisoo!33:1033,29,false)</f>
        <v>#womensrights</v>
      </c>
      <c r="AD446" s="32" t="str">
        <f>vlookup($A446,Jisoo!33:1033,27,false)</f>
        <v>3</v>
      </c>
      <c r="AE446" s="32" t="str">
        <f>vlookup($A446,Jisoo!33:1033,28,false)</f>
        <v>1</v>
      </c>
      <c r="AF446" s="32" t="str">
        <f>vlookup(I446,'IP addresss'!$2:$1000,3,false)</f>
        <v>North America</v>
      </c>
      <c r="AG446" s="32" t="str">
        <f>vlookup(I446,'IP addresss'!$2:$1000,6,false)</f>
        <v>VA</v>
      </c>
      <c r="AH446" s="32" t="str">
        <f>vlookup(I446,'IP addresss'!$2:$1000,8,false)</f>
        <v>South Hill</v>
      </c>
      <c r="AI446" s="32" t="str">
        <f>vlookup(I446,'IP addresss'!$2:$1000,10,false)</f>
        <v>36.75310135</v>
      </c>
      <c r="AJ446" s="32" t="str">
        <f>vlookup(I446,'IP addresss'!$2:$1000,11,false)</f>
        <v>-78.19670105</v>
      </c>
      <c r="AK446" s="32" t="str">
        <f>vlookup(A446,MainData_Jackie!$1:$1000,2,false)</f>
        <v>Christine Dalton-Pennington</v>
      </c>
      <c r="AL446" s="32" t="str">
        <f>vlookup($A446,MainData_Jackie!$1:$1000,3,false)</f>
        <v>981</v>
      </c>
      <c r="AM446" s="32" t="str">
        <f>vlookup($A446,MainData_Jackie!$1:$1000,4,false)</f>
        <v>163</v>
      </c>
      <c r="AN446" s="32" t="str">
        <f>vlookup($A446,MainData_Jackie!$1:$1000,5,false)</f>
        <v>33</v>
      </c>
      <c r="AO446" s="32" t="str">
        <f>vlookup($A446,MainData_Jackie!$1:$1000,6,false)</f>
        <v>1</v>
      </c>
      <c r="AP446" s="32" t="str">
        <f>vlookup($A446,MainData_Jackie!$1:$1000,7,false)</f>
        <v>0</v>
      </c>
      <c r="AQ446" s="32" t="str">
        <f>vlookup($A446,MainData_Jackie!$1:$1000,8,false)</f>
        <v>0</v>
      </c>
      <c r="AR446" s="32" t="str">
        <f>vlookup($A446,MainData_Jackie!$1:$1000,9,false)</f>
        <v>0</v>
      </c>
      <c r="AS446" s="32" t="str">
        <f>vlookup($A446,MainData_Jackie!$1:$1000,10,false)</f>
        <v>4</v>
      </c>
      <c r="AT446" s="32" t="str">
        <f>vlookup($A446,MainData_Jackie!$1:$1000,11,false)</f>
        <v>0</v>
      </c>
      <c r="AU446" s="32" t="str">
        <f>vlookup($A446,MainData_Jackie!$1:$1000,12,false)</f>
        <v>67</v>
      </c>
      <c r="AV446" s="32" t="str">
        <f>vlookup($A446,MainData_Jackie!$1:$1000,13,false)</f>
        <v>yahoo</v>
      </c>
      <c r="AW446" s="32" t="str">
        <f>vlookup($A446,MainData_Jackie!$1:$1000,14,false)</f>
        <v>com</v>
      </c>
      <c r="AX446" s="32" t="str">
        <f>vlookup($A446,MainData_Jackie!$1:$1000,15,false)</f>
        <v>1224</v>
      </c>
      <c r="AY446" s="32" t="str">
        <f>vlookup($A446,MainData_Jackie!$1:$1000,16,false)</f>
        <v>female</v>
      </c>
      <c r="AZ446" s="32" t="str">
        <f>vlookup($A446,Ian!445:1444,2,false)</f>
        <v>#N/A</v>
      </c>
      <c r="BA446" s="32" t="str">
        <f>vlookup($A446,Ian!445:1444,3,false)</f>
        <v>#N/A</v>
      </c>
      <c r="BB446" s="32" t="str">
        <f>vlookup($A446,Ian!445:1444,4,false)</f>
        <v>#N/A</v>
      </c>
      <c r="BC446" s="32" t="str">
        <f>vlookup($A446,Ian!445:1444,5,false)</f>
        <v>#N/A</v>
      </c>
      <c r="BD446" s="32" t="str">
        <f>vlookup($A446,Ian!445:1444,6,false)</f>
        <v>#N/A</v>
      </c>
      <c r="BE446" s="32" t="str">
        <f>vlookup($A446,Ian!445:1444,7,false)</f>
        <v>#N/A</v>
      </c>
      <c r="BF446" s="32" t="str">
        <f>vlookup($A446,Ian!445:1444,8,false)</f>
        <v>#N/A</v>
      </c>
      <c r="BG446" s="32" t="str">
        <f>vlookup(A446,SentimentScore!$1:$1000,2,false)</f>
        <v>1</v>
      </c>
      <c r="BH446" s="50" t="str">
        <f>vlookup(A446,'Images with Key'!$1:$1000,32)</f>
        <v>https://s3-external-1.amazonaws.com/offertabs/offer/kxdcce/large/810_56547a77528db-MeandSchinnell.png</v>
      </c>
    </row>
    <row r="447">
      <c r="A447" s="12">
        <v>371.0</v>
      </c>
      <c r="B447" s="16" t="s">
        <v>6135</v>
      </c>
      <c r="C447" s="16" t="s">
        <v>4079</v>
      </c>
      <c r="D447" s="18" t="b">
        <v>1</v>
      </c>
      <c r="E447" s="12">
        <v>1.0</v>
      </c>
      <c r="F447" s="12">
        <v>0.0</v>
      </c>
      <c r="G447" s="12">
        <v>1.0</v>
      </c>
      <c r="H447" s="20">
        <v>42328.60763888889</v>
      </c>
      <c r="I447" s="16" t="s">
        <v>4080</v>
      </c>
      <c r="J447" s="16" t="s">
        <v>4082</v>
      </c>
      <c r="K447" s="16" t="s">
        <v>4083</v>
      </c>
      <c r="L447" s="18" t="e">
        <v>#N/A</v>
      </c>
      <c r="M447" s="18" t="e">
        <v>#N/A</v>
      </c>
      <c r="N447" s="18" t="e">
        <v>#N/A</v>
      </c>
      <c r="O447" s="18" t="e">
        <v>#N/A</v>
      </c>
      <c r="P447" s="18" t="e">
        <v>#N/A</v>
      </c>
      <c r="Q447" s="16" t="s">
        <v>4084</v>
      </c>
      <c r="R447" s="18" t="b">
        <v>1</v>
      </c>
      <c r="S447" s="18" t="b">
        <v>1</v>
      </c>
      <c r="T447" s="12">
        <v>8534.0</v>
      </c>
      <c r="U447" s="16" t="s">
        <v>4085</v>
      </c>
      <c r="V447" s="16" t="s">
        <v>695</v>
      </c>
      <c r="W447" s="51">
        <v>1012784.0</v>
      </c>
      <c r="X447" s="51">
        <v>1423046.0</v>
      </c>
      <c r="Y447" s="16" t="s">
        <v>4086</v>
      </c>
      <c r="Z447" s="16" t="s">
        <v>6387</v>
      </c>
      <c r="AA447" s="16"/>
      <c r="AB447" s="16"/>
      <c r="AC447" s="32" t="str">
        <f>vlookup($A447,Jisoo!34:1034,29,false)</f>
        <v>#god #developingcountries #teens #children #compassion</v>
      </c>
      <c r="AD447" s="32" t="str">
        <f>vlookup($A447,Jisoo!34:1034,27,false)</f>
        <v>3</v>
      </c>
      <c r="AE447" s="32" t="str">
        <f>vlookup($A447,Jisoo!34:1034,28,false)</f>
        <v>1</v>
      </c>
      <c r="AF447" s="32" t="str">
        <f>vlookup(I447,'IP addresss'!$2:$1000,3,false)</f>
        <v>North America</v>
      </c>
      <c r="AG447" s="32" t="str">
        <f>vlookup(I447,'IP addresss'!$2:$1000,6,false)</f>
        <v>OH</v>
      </c>
      <c r="AH447" s="32" t="str">
        <f>vlookup(I447,'IP addresss'!$2:$1000,8,false)</f>
        <v>Tiffin</v>
      </c>
      <c r="AI447" s="32" t="str">
        <f>vlookup(I447,'IP addresss'!$2:$1000,10,false)</f>
        <v>41.12450027</v>
      </c>
      <c r="AJ447" s="32" t="str">
        <f>vlookup(I447,'IP addresss'!$2:$1000,11,false)</f>
        <v>-83.12120056</v>
      </c>
      <c r="AK447" s="32" t="str">
        <f>vlookup(A447,MainData_Jackie!$1:$1000,2,false)</f>
        <v>Andria Marquis</v>
      </c>
      <c r="AL447" s="32" t="str">
        <f>vlookup($A447,MainData_Jackie!$1:$1000,3,false)</f>
        <v>1521</v>
      </c>
      <c r="AM447" s="32" t="str">
        <f>vlookup($A447,MainData_Jackie!$1:$1000,4,false)</f>
        <v>259</v>
      </c>
      <c r="AN447" s="32" t="str">
        <f>vlookup($A447,MainData_Jackie!$1:$1000,5,false)</f>
        <v>53</v>
      </c>
      <c r="AO447" s="32" t="str">
        <f>vlookup($A447,MainData_Jackie!$1:$1000,6,false)</f>
        <v>1</v>
      </c>
      <c r="AP447" s="32" t="str">
        <f>vlookup($A447,MainData_Jackie!$1:$1000,7,false)</f>
        <v>0</v>
      </c>
      <c r="AQ447" s="32" t="str">
        <f>vlookup($A447,MainData_Jackie!$1:$1000,8,false)</f>
        <v>0</v>
      </c>
      <c r="AR447" s="32" t="str">
        <f>vlookup($A447,MainData_Jackie!$1:$1000,9,false)</f>
        <v>0</v>
      </c>
      <c r="AS447" s="32" t="str">
        <f>vlookup($A447,MainData_Jackie!$1:$1000,10,false)</f>
        <v>0</v>
      </c>
      <c r="AT447" s="32" t="str">
        <f>vlookup($A447,MainData_Jackie!$1:$1000,11,false)</f>
        <v>0</v>
      </c>
      <c r="AU447" s="32" t="str">
        <f>vlookup($A447,MainData_Jackie!$1:$1000,12,false)</f>
        <v>33</v>
      </c>
      <c r="AV447" s="32" t="str">
        <f>vlookup($A447,MainData_Jackie!$1:$1000,13,false)</f>
        <v>gmail</v>
      </c>
      <c r="AW447" s="32" t="str">
        <f>vlookup($A447,MainData_Jackie!$1:$1000,14,false)</f>
        <v>com</v>
      </c>
      <c r="AX447" s="32" t="str">
        <f>vlookup($A447,MainData_Jackie!$1:$1000,15,false)</f>
        <v>1838</v>
      </c>
      <c r="AY447" s="32" t="str">
        <f>vlookup($A447,MainData_Jackie!$1:$1000,16,false)</f>
        <v>female</v>
      </c>
      <c r="AZ447" s="32" t="str">
        <f>vlookup($A447,Ian!446:1445,2,false)</f>
        <v>#N/A</v>
      </c>
      <c r="BA447" s="32" t="str">
        <f>vlookup($A447,Ian!446:1445,3,false)</f>
        <v>#N/A</v>
      </c>
      <c r="BB447" s="32" t="str">
        <f>vlookup($A447,Ian!446:1445,4,false)</f>
        <v>#N/A</v>
      </c>
      <c r="BC447" s="32" t="str">
        <f>vlookup($A447,Ian!446:1445,5,false)</f>
        <v>#N/A</v>
      </c>
      <c r="BD447" s="32" t="str">
        <f>vlookup($A447,Ian!446:1445,6,false)</f>
        <v>#N/A</v>
      </c>
      <c r="BE447" s="32" t="str">
        <f>vlookup($A447,Ian!446:1445,7,false)</f>
        <v>#N/A</v>
      </c>
      <c r="BF447" s="32" t="str">
        <f>vlookup($A447,Ian!446:1445,8,false)</f>
        <v>#N/A</v>
      </c>
      <c r="BG447" s="32" t="str">
        <f>vlookup(A447,SentimentScore!$1:$1000,2,false)</f>
        <v>0.999883</v>
      </c>
      <c r="BH447" s="50" t="str">
        <f>vlookup(A447,'Images with Key'!$1:$1000,32)</f>
        <v>https://s3-external-1.amazonaws.com/offertabs/offer/kxdcce/large/810_56528a766fece-12219590_490613744453383_4744944581298064498_n.jpg</v>
      </c>
    </row>
    <row r="448">
      <c r="A448" s="12">
        <v>459.0</v>
      </c>
      <c r="B448" s="16" t="s">
        <v>6135</v>
      </c>
      <c r="C448" s="16" t="s">
        <v>5111</v>
      </c>
      <c r="D448" s="18" t="b">
        <v>1</v>
      </c>
      <c r="E448" s="12">
        <v>16.0</v>
      </c>
      <c r="F448" s="12">
        <v>1.0</v>
      </c>
      <c r="G448" s="12">
        <v>15.0</v>
      </c>
      <c r="H448" s="20">
        <v>42324.73125</v>
      </c>
      <c r="I448" s="16" t="s">
        <v>5113</v>
      </c>
      <c r="J448" s="16" t="s">
        <v>5114</v>
      </c>
      <c r="K448" s="16" t="s">
        <v>5115</v>
      </c>
      <c r="L448" s="18" t="e">
        <v>#N/A</v>
      </c>
      <c r="M448" s="18" t="e">
        <v>#N/A</v>
      </c>
      <c r="N448" s="18" t="e">
        <v>#N/A</v>
      </c>
      <c r="O448" s="18" t="e">
        <v>#N/A</v>
      </c>
      <c r="P448" s="18" t="e">
        <v>#N/A</v>
      </c>
      <c r="Q448" s="16" t="s">
        <v>5116</v>
      </c>
      <c r="R448" s="18" t="b">
        <v>1</v>
      </c>
      <c r="S448" s="18" t="b">
        <v>1</v>
      </c>
      <c r="T448" s="12">
        <v>8501.0</v>
      </c>
      <c r="U448" s="16" t="s">
        <v>5117</v>
      </c>
      <c r="V448" s="16" t="s">
        <v>695</v>
      </c>
      <c r="W448" s="51">
        <v>424904.0</v>
      </c>
      <c r="X448" s="51">
        <v>321440.0</v>
      </c>
      <c r="Y448" s="16" t="s">
        <v>1856</v>
      </c>
      <c r="Z448" s="16" t="s">
        <v>6391</v>
      </c>
      <c r="AA448" s="16"/>
      <c r="AB448" s="16"/>
      <c r="AC448" s="32" t="str">
        <f>vlookup($A448,Jisoo!35:1035,29,false)</f>
        <v>#developingcountries #love</v>
      </c>
      <c r="AD448" s="32" t="str">
        <f>vlookup($A448,Jisoo!35:1035,27,false)</f>
        <v>1</v>
      </c>
      <c r="AE448" s="32" t="str">
        <f>vlookup($A448,Jisoo!35:1035,28,false)</f>
        <v>1</v>
      </c>
      <c r="AF448" s="32" t="str">
        <f>vlookup(I448,'IP addresss'!$2:$1000,3,false)</f>
        <v>North America</v>
      </c>
      <c r="AG448" s="32" t="str">
        <f>vlookup(I448,'IP addresss'!$2:$1000,6,false)</f>
        <v>NJ</v>
      </c>
      <c r="AH448" s="32" t="str">
        <f>vlookup(I448,'IP addresss'!$2:$1000,8,false)</f>
        <v>Crosswicks</v>
      </c>
      <c r="AI448" s="32" t="str">
        <f>vlookup(I448,'IP addresss'!$2:$1000,10,false)</f>
        <v>40.14339828</v>
      </c>
      <c r="AJ448" s="32" t="str">
        <f>vlookup(I448,'IP addresss'!$2:$1000,11,false)</f>
        <v>-74.66020203</v>
      </c>
      <c r="AK448" s="32" t="str">
        <f>vlookup(A448,MainData_Jackie!$1:$1000,2,false)</f>
        <v>Anna Fe Rebadavia</v>
      </c>
      <c r="AL448" s="32" t="str">
        <f>vlookup($A448,MainData_Jackie!$1:$1000,3,false)</f>
        <v>1292</v>
      </c>
      <c r="AM448" s="32" t="str">
        <f>vlookup($A448,MainData_Jackie!$1:$1000,4,false)</f>
        <v>228</v>
      </c>
      <c r="AN448" s="32" t="str">
        <f>vlookup($A448,MainData_Jackie!$1:$1000,5,false)</f>
        <v>44</v>
      </c>
      <c r="AO448" s="32" t="str">
        <f>vlookup($A448,MainData_Jackie!$1:$1000,6,false)</f>
        <v>1</v>
      </c>
      <c r="AP448" s="32" t="str">
        <f>vlookup($A448,MainData_Jackie!$1:$1000,7,false)</f>
        <v>0</v>
      </c>
      <c r="AQ448" s="32" t="str">
        <f>vlookup($A448,MainData_Jackie!$1:$1000,8,false)</f>
        <v>0</v>
      </c>
      <c r="AR448" s="32" t="str">
        <f>vlookup($A448,MainData_Jackie!$1:$1000,9,false)</f>
        <v>0</v>
      </c>
      <c r="AS448" s="32" t="str">
        <f>vlookup($A448,MainData_Jackie!$1:$1000,10,false)</f>
        <v>1</v>
      </c>
      <c r="AT448" s="32" t="str">
        <f>vlookup($A448,MainData_Jackie!$1:$1000,11,false)</f>
        <v>0</v>
      </c>
      <c r="AU448" s="32" t="str">
        <f>vlookup($A448,MainData_Jackie!$1:$1000,12,false)</f>
        <v>25</v>
      </c>
      <c r="AV448" s="32" t="str">
        <f>vlookup($A448,MainData_Jackie!$1:$1000,13,false)</f>
        <v>verizon</v>
      </c>
      <c r="AW448" s="32" t="str">
        <f>vlookup($A448,MainData_Jackie!$1:$1000,14,false)</f>
        <v>net</v>
      </c>
      <c r="AX448" s="32" t="str">
        <f>vlookup($A448,MainData_Jackie!$1:$1000,15,false)</f>
        <v>1742</v>
      </c>
      <c r="AY448" s="32" t="str">
        <f>vlookup($A448,MainData_Jackie!$1:$1000,16,false)</f>
        <v>female</v>
      </c>
      <c r="AZ448" s="32" t="str">
        <f>vlookup($A448,Ian!447:1446,2,false)</f>
        <v>#N/A</v>
      </c>
      <c r="BA448" s="32" t="str">
        <f>vlookup($A448,Ian!447:1446,3,false)</f>
        <v>#N/A</v>
      </c>
      <c r="BB448" s="32" t="str">
        <f>vlookup($A448,Ian!447:1446,4,false)</f>
        <v>#N/A</v>
      </c>
      <c r="BC448" s="32" t="str">
        <f>vlookup($A448,Ian!447:1446,5,false)</f>
        <v>#N/A</v>
      </c>
      <c r="BD448" s="32" t="str">
        <f>vlookup($A448,Ian!447:1446,6,false)</f>
        <v>#N/A</v>
      </c>
      <c r="BE448" s="32" t="str">
        <f>vlookup($A448,Ian!447:1446,7,false)</f>
        <v>#N/A</v>
      </c>
      <c r="BF448" s="32" t="str">
        <f>vlookup($A448,Ian!447:1446,8,false)</f>
        <v>#N/A</v>
      </c>
      <c r="BG448" s="32" t="str">
        <f>vlookup(A448,SentimentScore!$1:$1000,2,false)</f>
        <v>0.002</v>
      </c>
      <c r="BH448" s="32" t="str">
        <f>vlookup(A448,'Images with Key'!$1:$1000,32)</f>
        <v/>
      </c>
    </row>
    <row r="449">
      <c r="A449" s="12">
        <v>489.0</v>
      </c>
      <c r="B449" s="16" t="s">
        <v>6135</v>
      </c>
      <c r="C449" s="16" t="s">
        <v>5405</v>
      </c>
      <c r="D449" s="18" t="b">
        <v>0</v>
      </c>
      <c r="E449" s="12">
        <v>420.0</v>
      </c>
      <c r="F449" s="12">
        <v>92.0</v>
      </c>
      <c r="G449" s="12">
        <v>328.0</v>
      </c>
      <c r="H449" s="20">
        <v>42317.77638888889</v>
      </c>
      <c r="I449" s="16" t="s">
        <v>5409</v>
      </c>
      <c r="J449" s="16" t="s">
        <v>5410</v>
      </c>
      <c r="K449" s="16" t="s">
        <v>6394</v>
      </c>
      <c r="L449" s="18" t="e">
        <v>#N/A</v>
      </c>
      <c r="M449" s="18" t="e">
        <v>#N/A</v>
      </c>
      <c r="N449" s="18" t="e">
        <v>#N/A</v>
      </c>
      <c r="O449" s="18" t="e">
        <v>#N/A</v>
      </c>
      <c r="P449" s="18" t="e">
        <v>#N/A</v>
      </c>
      <c r="Q449" s="16" t="s">
        <v>5413</v>
      </c>
      <c r="R449" s="18" t="b">
        <v>1</v>
      </c>
      <c r="S449" s="18" t="b">
        <v>1</v>
      </c>
      <c r="T449" s="12">
        <v>7731.0</v>
      </c>
      <c r="U449" s="16" t="s">
        <v>5414</v>
      </c>
      <c r="V449" s="16" t="s">
        <v>695</v>
      </c>
      <c r="W449" s="22"/>
      <c r="X449" s="22"/>
      <c r="Y449" s="22"/>
      <c r="Z449" s="16" t="s">
        <v>6398</v>
      </c>
      <c r="AA449" s="16"/>
      <c r="AB449" s="16"/>
      <c r="AC449" s="32" t="str">
        <f>vlookup($A449,Jisoo!36:1036,29,false)</f>
        <v>#environment #children</v>
      </c>
      <c r="AD449" s="32" t="str">
        <f>vlookup($A449,Jisoo!36:1036,27,false)</f>
        <v>1</v>
      </c>
      <c r="AE449" s="32" t="str">
        <f>vlookup($A449,Jisoo!36:1036,28,false)</f>
        <v>1</v>
      </c>
      <c r="AF449" s="32" t="str">
        <f>vlookup(I449,'IP addresss'!$2:$1000,3,false)</f>
        <v>North America</v>
      </c>
      <c r="AG449" s="32" t="str">
        <f>vlookup(I449,'IP addresss'!$2:$1000,6,false)</f>
        <v>DC</v>
      </c>
      <c r="AH449" s="32" t="str">
        <f>vlookup(I449,'IP addresss'!$2:$1000,8,false)</f>
        <v>Washington</v>
      </c>
      <c r="AI449" s="32" t="str">
        <f>vlookup(I449,'IP addresss'!$2:$1000,10,false)</f>
        <v>38.89789963</v>
      </c>
      <c r="AJ449" s="32" t="str">
        <f>vlookup(I449,'IP addresss'!$2:$1000,11,false)</f>
        <v>-77.04170227</v>
      </c>
      <c r="AK449" s="32" t="str">
        <f>vlookup(A449,MainData_Jackie!$1:$1000,2,false)</f>
        <v>MÃ³nica RamÃ­rez</v>
      </c>
      <c r="AL449" s="32" t="str">
        <f>vlookup($A449,MainData_Jackie!$1:$1000,3,false)</f>
        <v>3671</v>
      </c>
      <c r="AM449" s="32" t="str">
        <f>vlookup($A449,MainData_Jackie!$1:$1000,4,false)</f>
        <v>593</v>
      </c>
      <c r="AN449" s="32" t="str">
        <f>vlookup($A449,MainData_Jackie!$1:$1000,5,false)</f>
        <v>161</v>
      </c>
      <c r="AO449" s="32" t="str">
        <f>vlookup($A449,MainData_Jackie!$1:$1000,6,false)</f>
        <v>2</v>
      </c>
      <c r="AP449" s="32" t="str">
        <f>vlookup($A449,MainData_Jackie!$1:$1000,7,false)</f>
        <v>0</v>
      </c>
      <c r="AQ449" s="32" t="str">
        <f>vlookup($A449,MainData_Jackie!$1:$1000,8,false)</f>
        <v>0</v>
      </c>
      <c r="AR449" s="32" t="str">
        <f>vlookup($A449,MainData_Jackie!$1:$1000,9,false)</f>
        <v>0</v>
      </c>
      <c r="AS449" s="32" t="str">
        <f>vlookup($A449,MainData_Jackie!$1:$1000,10,false)</f>
        <v>0</v>
      </c>
      <c r="AT449" s="32" t="str">
        <f>vlookup($A449,MainData_Jackie!$1:$1000,11,false)</f>
        <v>4</v>
      </c>
      <c r="AU449" s="32" t="str">
        <f>vlookup($A449,MainData_Jackie!$1:$1000,12,false)</f>
        <v>57</v>
      </c>
      <c r="AV449" s="32" t="str">
        <f>vlookup($A449,MainData_Jackie!$1:$1000,13,false)</f>
        <v>monicaramirez</v>
      </c>
      <c r="AW449" s="32" t="str">
        <f>vlookup($A449,MainData_Jackie!$1:$1000,14,false)</f>
        <v>info</v>
      </c>
      <c r="AX449" s="32" t="str">
        <f>vlookup($A449,MainData_Jackie!$1:$1000,15,false)</f>
        <v>4682</v>
      </c>
      <c r="AY449" s="32" t="str">
        <f>vlookup($A449,MainData_Jackie!$1:$1000,16,false)</f>
        <v/>
      </c>
      <c r="AZ449" s="32" t="str">
        <f>vlookup($A449,Ian!448:1447,2,false)</f>
        <v/>
      </c>
      <c r="BA449" s="32" t="str">
        <f>vlookup($A449,Ian!448:1447,3,false)</f>
        <v/>
      </c>
      <c r="BB449" s="32" t="str">
        <f>vlookup($A449,Ian!448:1447,4,false)</f>
        <v/>
      </c>
      <c r="BC449" s="32" t="str">
        <f>vlookup($A449,Ian!448:1447,5,false)</f>
        <v/>
      </c>
      <c r="BD449" s="32" t="str">
        <f>vlookup($A449,Ian!448:1447,6,false)</f>
        <v/>
      </c>
      <c r="BE449" s="32" t="str">
        <f>vlookup($A449,Ian!448:1447,7,false)</f>
        <v/>
      </c>
      <c r="BF449" s="32" t="str">
        <f>vlookup($A449,Ian!448:1447,8,false)</f>
        <v/>
      </c>
      <c r="BG449" s="32" t="str">
        <f>vlookup(A449,SentimentScore!$1:$1000,2,false)</f>
        <v>0.99978</v>
      </c>
      <c r="BH449" s="50" t="str">
        <f>vlookup(A449,'Images with Key'!$1:$1000,32)</f>
        <v>https://s3-external-1.amazonaws.com/offertabs/offer/kxdcce/large/810_5643e673ce53d-skyler.jpg</v>
      </c>
    </row>
    <row r="450">
      <c r="A450" s="12">
        <v>506.0</v>
      </c>
      <c r="B450" s="16" t="s">
        <v>6135</v>
      </c>
      <c r="C450" s="16" t="s">
        <v>5604</v>
      </c>
      <c r="D450" s="18" t="b">
        <v>0</v>
      </c>
      <c r="E450" s="12">
        <v>1.0</v>
      </c>
      <c r="F450" s="12">
        <v>0.0</v>
      </c>
      <c r="G450" s="12">
        <v>1.0</v>
      </c>
      <c r="H450" s="20">
        <v>42334.42013888889</v>
      </c>
      <c r="I450" s="16" t="s">
        <v>5605</v>
      </c>
      <c r="J450" s="16" t="s">
        <v>5606</v>
      </c>
      <c r="K450" s="16" t="s">
        <v>5607</v>
      </c>
      <c r="L450" s="18" t="e">
        <v>#N/A</v>
      </c>
      <c r="M450" s="18" t="e">
        <v>#N/A</v>
      </c>
      <c r="N450" s="18" t="e">
        <v>#N/A</v>
      </c>
      <c r="O450" s="18" t="e">
        <v>#N/A</v>
      </c>
      <c r="P450" s="18" t="e">
        <v>#N/A</v>
      </c>
      <c r="Q450" s="16" t="s">
        <v>5608</v>
      </c>
      <c r="R450" s="18" t="b">
        <v>1</v>
      </c>
      <c r="S450" s="18" t="b">
        <v>0</v>
      </c>
      <c r="T450" s="12">
        <v>8619.0</v>
      </c>
      <c r="U450" s="16" t="s">
        <v>5609</v>
      </c>
      <c r="V450" s="16" t="s">
        <v>695</v>
      </c>
      <c r="W450" s="22"/>
      <c r="X450" s="22"/>
      <c r="Y450" s="22"/>
      <c r="Z450" s="16" t="s">
        <v>6408</v>
      </c>
      <c r="AA450" s="16"/>
      <c r="AB450" s="16"/>
      <c r="AC450" s="32" t="str">
        <f>vlookup($A450,Jisoo!37:1037,29,false)</f>
        <v>#abuse #disabilities #homeless #personalexample #education</v>
      </c>
      <c r="AD450" s="32" t="str">
        <f>vlookup($A450,Jisoo!37:1037,27,false)</f>
        <v>2</v>
      </c>
      <c r="AE450" s="32" t="str">
        <f>vlookup($A450,Jisoo!37:1037,28,false)</f>
        <v>3</v>
      </c>
      <c r="AF450" s="32" t="str">
        <f>vlookup(I450,'IP addresss'!$2:$1000,3,false)</f>
        <v>North America</v>
      </c>
      <c r="AG450" s="32" t="str">
        <f>vlookup(I450,'IP addresss'!$2:$1000,6,false)</f>
        <v>BC</v>
      </c>
      <c r="AH450" s="32" t="str">
        <f>vlookup(I450,'IP addresss'!$2:$1000,8,false)</f>
        <v>Vancouver</v>
      </c>
      <c r="AI450" s="32" t="str">
        <f>vlookup(I450,'IP addresss'!$2:$1000,10,false)</f>
        <v>49.25510025</v>
      </c>
      <c r="AJ450" s="32" t="str">
        <f>vlookup(I450,'IP addresss'!$2:$1000,11,false)</f>
        <v>-123.0667038</v>
      </c>
      <c r="AK450" s="32" t="str">
        <f>vlookup(A450,MainData_Jackie!$1:$1000,2,false)</f>
        <v>Christina Florencio</v>
      </c>
      <c r="AL450" s="32" t="str">
        <f>vlookup($A450,MainData_Jackie!$1:$1000,3,false)</f>
        <v>3809</v>
      </c>
      <c r="AM450" s="32" t="str">
        <f>vlookup($A450,MainData_Jackie!$1:$1000,4,false)</f>
        <v>638</v>
      </c>
      <c r="AN450" s="32" t="str">
        <f>vlookup($A450,MainData_Jackie!$1:$1000,5,false)</f>
        <v>116</v>
      </c>
      <c r="AO450" s="32" t="str">
        <f>vlookup($A450,MainData_Jackie!$1:$1000,6,false)</f>
        <v>0</v>
      </c>
      <c r="AP450" s="32" t="str">
        <f>vlookup($A450,MainData_Jackie!$1:$1000,7,false)</f>
        <v>0</v>
      </c>
      <c r="AQ450" s="32" t="str">
        <f>vlookup($A450,MainData_Jackie!$1:$1000,8,false)</f>
        <v>0</v>
      </c>
      <c r="AR450" s="32" t="str">
        <f>vlookup($A450,MainData_Jackie!$1:$1000,9,false)</f>
        <v>0</v>
      </c>
      <c r="AS450" s="32" t="str">
        <f>vlookup($A450,MainData_Jackie!$1:$1000,10,false)</f>
        <v>0</v>
      </c>
      <c r="AT450" s="32" t="str">
        <f>vlookup($A450,MainData_Jackie!$1:$1000,11,false)</f>
        <v>39</v>
      </c>
      <c r="AU450" s="32" t="str">
        <f>vlookup($A450,MainData_Jackie!$1:$1000,12,false)</f>
        <v>215</v>
      </c>
      <c r="AV450" s="32" t="str">
        <f>vlookup($A450,MainData_Jackie!$1:$1000,13,false)</f>
        <v>gmail</v>
      </c>
      <c r="AW450" s="32" t="str">
        <f>vlookup($A450,MainData_Jackie!$1:$1000,14,false)</f>
        <v>com</v>
      </c>
      <c r="AX450" s="32" t="str">
        <f>vlookup($A450,MainData_Jackie!$1:$1000,15,false)</f>
        <v>5042</v>
      </c>
      <c r="AY450" s="32" t="str">
        <f>vlookup($A450,MainData_Jackie!$1:$1000,16,false)</f>
        <v>female</v>
      </c>
      <c r="AZ450" s="32" t="str">
        <f>vlookup($A450,Ian!449:1448,2,false)</f>
        <v>Christina</v>
      </c>
      <c r="BA450" s="32" t="str">
        <f>vlookup($A450,Ian!449:1448,3,false)</f>
        <v>Florencio</v>
      </c>
      <c r="BB450" s="32" t="str">
        <f>vlookup($A450,Ian!449:1448,4,false)</f>
        <v>Vancouver</v>
      </c>
      <c r="BC450" s="32" t="str">
        <f>vlookup($A450,Ian!449:1448,5,false)</f>
        <v>Canada</v>
      </c>
      <c r="BD450" s="32" t="str">
        <f>vlookup($A450,Ian!449:1448,6,false)</f>
        <v>British Columbia</v>
      </c>
      <c r="BE450" s="32" t="str">
        <f>vlookup($A450,Ian!449:1448,7,false)</f>
        <v>Dress for Success Vancouver</v>
      </c>
      <c r="BF450" s="32" t="str">
        <f>vlookup($A450,Ian!449:1448,8,false)</f>
        <v>Marketing and Sponsorship Manager</v>
      </c>
      <c r="BG450" s="32" t="str">
        <f>vlookup(A450,SentimentScore!$1:$1000,2,false)</f>
        <v>0.99612</v>
      </c>
      <c r="BH450" s="50" t="str">
        <f>vlookup(A450,'Images with Key'!$1:$1000,32)</f>
        <v>https://s3-external-1.amazonaws.com/offertabs/offer/kxdcce/large/810_564503d765512-Selah-Center-Logo-Final.png</v>
      </c>
    </row>
    <row r="451">
      <c r="A451" s="12">
        <v>574.0</v>
      </c>
      <c r="B451" s="16" t="s">
        <v>6135</v>
      </c>
      <c r="C451" s="16" t="s">
        <v>6194</v>
      </c>
      <c r="D451" s="18" t="b">
        <v>0</v>
      </c>
      <c r="E451" s="12">
        <v>2.0</v>
      </c>
      <c r="F451" s="12">
        <v>0.0</v>
      </c>
      <c r="G451" s="12">
        <v>2.0</v>
      </c>
      <c r="H451" s="20">
        <v>42330.830555555556</v>
      </c>
      <c r="I451" s="16" t="s">
        <v>6195</v>
      </c>
      <c r="J451" s="16" t="s">
        <v>6196</v>
      </c>
      <c r="K451" s="16" t="s">
        <v>6197</v>
      </c>
      <c r="L451" s="18" t="e">
        <v>#N/A</v>
      </c>
      <c r="M451" s="18" t="e">
        <v>#N/A</v>
      </c>
      <c r="N451" s="18" t="e">
        <v>#N/A</v>
      </c>
      <c r="O451" s="18" t="e">
        <v>#N/A</v>
      </c>
      <c r="P451" s="18" t="e">
        <v>#N/A</v>
      </c>
      <c r="Q451" s="16" t="s">
        <v>6198</v>
      </c>
      <c r="R451" s="18" t="b">
        <v>1</v>
      </c>
      <c r="S451" s="18" t="b">
        <v>1</v>
      </c>
      <c r="T451" s="12">
        <v>8034.0</v>
      </c>
      <c r="U451" s="16" t="s">
        <v>6199</v>
      </c>
      <c r="V451" s="16" t="s">
        <v>695</v>
      </c>
      <c r="W451" s="22"/>
      <c r="X451" s="22"/>
      <c r="Y451" s="22"/>
      <c r="Z451" s="16" t="s">
        <v>6412</v>
      </c>
      <c r="AA451" s="12">
        <v>1.0</v>
      </c>
      <c r="AB451" s="12">
        <v>3.0</v>
      </c>
      <c r="AC451" s="32" t="str">
        <f>vlookup($A451,Jisoo!38:1038,29,false)</f>
        <v>#cancersupport</v>
      </c>
      <c r="AD451" s="32" t="str">
        <f>vlookup($A451,Jisoo!38:1038,27,false)</f>
        <v>1</v>
      </c>
      <c r="AE451" s="32" t="str">
        <f>vlookup($A451,Jisoo!38:1038,28,false)</f>
        <v>3</v>
      </c>
      <c r="AF451" s="32" t="str">
        <f>vlookup(I451,'IP addresss'!$2:$1000,3,false)</f>
        <v>North America</v>
      </c>
      <c r="AG451" s="32" t="str">
        <f>vlookup(I451,'IP addresss'!$2:$1000,6,false)</f>
        <v>MI</v>
      </c>
      <c r="AH451" s="32" t="str">
        <f>vlookup(I451,'IP addresss'!$2:$1000,8,false)</f>
        <v>Farwell</v>
      </c>
      <c r="AI451" s="32" t="str">
        <f>vlookup(I451,'IP addresss'!$2:$1000,10,false)</f>
        <v>43.82130051</v>
      </c>
      <c r="AJ451" s="32" t="str">
        <f>vlookup(I451,'IP addresss'!$2:$1000,11,false)</f>
        <v>-84.88400269</v>
      </c>
      <c r="AK451" s="32" t="str">
        <f>vlookup(A451,MainData_Jackie!$1:$1000,2,false)</f>
        <v>Tom Albrecht</v>
      </c>
      <c r="AL451" s="32" t="str">
        <f>vlookup($A451,MainData_Jackie!$1:$1000,3,false)</f>
        <v>1757</v>
      </c>
      <c r="AM451" s="32" t="str">
        <f>vlookup($A451,MainData_Jackie!$1:$1000,4,false)</f>
        <v>273</v>
      </c>
      <c r="AN451" s="32" t="str">
        <f>vlookup($A451,MainData_Jackie!$1:$1000,5,false)</f>
        <v>102</v>
      </c>
      <c r="AO451" s="32" t="str">
        <f>vlookup($A451,MainData_Jackie!$1:$1000,6,false)</f>
        <v>2</v>
      </c>
      <c r="AP451" s="32" t="str">
        <f>vlookup($A451,MainData_Jackie!$1:$1000,7,false)</f>
        <v>0</v>
      </c>
      <c r="AQ451" s="32" t="str">
        <f>vlookup($A451,MainData_Jackie!$1:$1000,8,false)</f>
        <v>0</v>
      </c>
      <c r="AR451" s="32" t="str">
        <f>vlookup($A451,MainData_Jackie!$1:$1000,9,false)</f>
        <v>1</v>
      </c>
      <c r="AS451" s="32" t="str">
        <f>vlookup($A451,MainData_Jackie!$1:$1000,10,false)</f>
        <v>3</v>
      </c>
      <c r="AT451" s="32" t="str">
        <f>vlookup($A451,MainData_Jackie!$1:$1000,11,false)</f>
        <v>29</v>
      </c>
      <c r="AU451" s="32" t="str">
        <f>vlookup($A451,MainData_Jackie!$1:$1000,12,false)</f>
        <v>82</v>
      </c>
      <c r="AV451" s="32" t="str">
        <f>vlookup($A451,MainData_Jackie!$1:$1000,13,false)</f>
        <v>pcups</v>
      </c>
      <c r="AW451" s="32" t="str">
        <f>vlookup($A451,MainData_Jackie!$1:$1000,14,false)</f>
        <v>org</v>
      </c>
      <c r="AX451" s="32" t="str">
        <f>vlookup($A451,MainData_Jackie!$1:$1000,15,false)</f>
        <v>2167</v>
      </c>
      <c r="AY451" s="32" t="str">
        <f>vlookup($A451,MainData_Jackie!$1:$1000,16,false)</f>
        <v>male</v>
      </c>
      <c r="AZ451" s="32" t="str">
        <f>vlookup($A451,Ian!450:1449,2,false)</f>
        <v/>
      </c>
      <c r="BA451" s="32" t="str">
        <f>vlookup($A451,Ian!450:1449,3,false)</f>
        <v/>
      </c>
      <c r="BB451" s="32" t="str">
        <f>vlookup($A451,Ian!450:1449,4,false)</f>
        <v/>
      </c>
      <c r="BC451" s="32" t="str">
        <f>vlookup($A451,Ian!450:1449,5,false)</f>
        <v/>
      </c>
      <c r="BD451" s="32" t="str">
        <f>vlookup($A451,Ian!450:1449,6,false)</f>
        <v/>
      </c>
      <c r="BE451" s="32" t="str">
        <f>vlookup($A451,Ian!450:1449,7,false)</f>
        <v/>
      </c>
      <c r="BF451" s="32" t="str">
        <f>vlookup($A451,Ian!450:1449,8,false)</f>
        <v/>
      </c>
      <c r="BG451" s="32" t="str">
        <f>vlookup(A451,SentimentScore!$1:$1000,2,false)</f>
        <v>0.999997</v>
      </c>
      <c r="BH451" s="50" t="str">
        <f>vlookup(A451,'Images with Key'!$1:$1000,32)</f>
        <v>https://s3-external-1.amazonaws.com/offertabs/offer/kxdcce/large/810_5653fd4c75038-16320020.jpg</v>
      </c>
    </row>
    <row r="452">
      <c r="A452" s="12">
        <v>609.0</v>
      </c>
      <c r="B452" s="16" t="s">
        <v>6135</v>
      </c>
      <c r="C452" s="16" t="s">
        <v>6414</v>
      </c>
      <c r="D452" s="18" t="b">
        <v>0</v>
      </c>
      <c r="E452" s="12">
        <v>3.0</v>
      </c>
      <c r="F452" s="12">
        <v>1.0</v>
      </c>
      <c r="G452" s="12">
        <v>2.0</v>
      </c>
      <c r="H452" s="20">
        <v>42326.46944444445</v>
      </c>
      <c r="I452" s="16" t="s">
        <v>4132</v>
      </c>
      <c r="J452" s="16" t="s">
        <v>6415</v>
      </c>
      <c r="K452" s="16" t="s">
        <v>4135</v>
      </c>
      <c r="L452" s="18" t="e">
        <v>#N/A</v>
      </c>
      <c r="M452" s="18" t="e">
        <v>#N/A</v>
      </c>
      <c r="N452" s="18" t="e">
        <v>#N/A</v>
      </c>
      <c r="O452" s="18" t="e">
        <v>#N/A</v>
      </c>
      <c r="P452" s="18" t="e">
        <v>#N/A</v>
      </c>
      <c r="Q452" s="16" t="s">
        <v>6413</v>
      </c>
      <c r="R452" s="18" t="b">
        <v>1</v>
      </c>
      <c r="S452" s="18" t="b">
        <v>0</v>
      </c>
      <c r="T452" s="12">
        <v>7675.0</v>
      </c>
      <c r="U452" s="16" t="s">
        <v>6416</v>
      </c>
      <c r="V452" s="16" t="s">
        <v>695</v>
      </c>
      <c r="W452" s="22"/>
      <c r="X452" s="22"/>
      <c r="Y452" s="22"/>
      <c r="Z452" s="16" t="s">
        <v>6419</v>
      </c>
      <c r="AA452" s="12">
        <v>3.0</v>
      </c>
      <c r="AB452" s="12">
        <v>1.0</v>
      </c>
      <c r="AC452" s="32" t="str">
        <f>vlookup($A452,Jisoo!39:1039,29,false)</f>
        <v>#foreignborn</v>
      </c>
      <c r="AD452" s="32" t="str">
        <f>vlookup($A452,Jisoo!39:1039,27,false)</f>
        <v>3</v>
      </c>
      <c r="AE452" s="32" t="str">
        <f>vlookup($A452,Jisoo!39:1039,28,false)</f>
        <v>1</v>
      </c>
      <c r="AF452" s="32" t="str">
        <f>vlookup(I452,'IP addresss'!$2:$1000,3,false)</f>
        <v>North America</v>
      </c>
      <c r="AG452" s="32" t="str">
        <f>vlookup(I452,'IP addresss'!$2:$1000,6,false)</f>
        <v>NY</v>
      </c>
      <c r="AH452" s="32" t="str">
        <f>vlookup(I452,'IP addresss'!$2:$1000,8,false)</f>
        <v>New York</v>
      </c>
      <c r="AI452" s="32" t="str">
        <f>vlookup(I452,'IP addresss'!$2:$1000,10,false)</f>
        <v>40.71429825</v>
      </c>
      <c r="AJ452" s="32" t="str">
        <f>vlookup(I452,'IP addresss'!$2:$1000,11,false)</f>
        <v>-74.0059967</v>
      </c>
      <c r="AK452" s="32" t="str">
        <f>vlookup(A452,MainData_Jackie!$1:$1000,2,false)</f>
        <v>Jessica Schneider</v>
      </c>
      <c r="AL452" s="32" t="str">
        <f>vlookup($A452,MainData_Jackie!$1:$1000,3,false)</f>
        <v>1420</v>
      </c>
      <c r="AM452" s="32" t="str">
        <f>vlookup($A452,MainData_Jackie!$1:$1000,4,false)</f>
        <v>243</v>
      </c>
      <c r="AN452" s="32" t="str">
        <f>vlookup($A452,MainData_Jackie!$1:$1000,5,false)</f>
        <v>41</v>
      </c>
      <c r="AO452" s="32" t="str">
        <f>vlookup($A452,MainData_Jackie!$1:$1000,6,false)</f>
        <v>0</v>
      </c>
      <c r="AP452" s="32" t="str">
        <f>vlookup($A452,MainData_Jackie!$1:$1000,7,false)</f>
        <v>1</v>
      </c>
      <c r="AQ452" s="32" t="str">
        <f>vlookup($A452,MainData_Jackie!$1:$1000,8,false)</f>
        <v>0</v>
      </c>
      <c r="AR452" s="32" t="str">
        <f>vlookup($A452,MainData_Jackie!$1:$1000,9,false)</f>
        <v>0</v>
      </c>
      <c r="AS452" s="32" t="str">
        <f>vlookup($A452,MainData_Jackie!$1:$1000,10,false)</f>
        <v>0</v>
      </c>
      <c r="AT452" s="32" t="str">
        <f>vlookup($A452,MainData_Jackie!$1:$1000,11,false)</f>
        <v>0</v>
      </c>
      <c r="AU452" s="32" t="str">
        <f>vlookup($A452,MainData_Jackie!$1:$1000,12,false)</f>
        <v>22</v>
      </c>
      <c r="AV452" s="32" t="str">
        <f>vlookup($A452,MainData_Jackie!$1:$1000,13,false)</f>
        <v>92y</v>
      </c>
      <c r="AW452" s="32" t="str">
        <f>vlookup($A452,MainData_Jackie!$1:$1000,14,false)</f>
        <v>org</v>
      </c>
      <c r="AX452" s="32" t="str">
        <f>vlookup($A452,MainData_Jackie!$1:$1000,15,false)</f>
        <v>1944</v>
      </c>
      <c r="AY452" s="32" t="str">
        <f>vlookup($A452,MainData_Jackie!$1:$1000,16,false)</f>
        <v>female</v>
      </c>
      <c r="AZ452" s="32" t="str">
        <f>vlookup($A452,Ian!451:1450,2,false)</f>
        <v>Henry</v>
      </c>
      <c r="BA452" s="32" t="str">
        <f>vlookup($A452,Ian!451:1450,3,false)</f>
        <v>Timms</v>
      </c>
      <c r="BB452" s="32" t="str">
        <f>vlookup($A452,Ian!451:1450,4,false)</f>
        <v>New York</v>
      </c>
      <c r="BC452" s="32" t="str">
        <f>vlookup($A452,Ian!451:1450,5,false)</f>
        <v>United States</v>
      </c>
      <c r="BD452" s="32" t="str">
        <f>vlookup($A452,Ian!451:1450,6,false)</f>
        <v>New York</v>
      </c>
      <c r="BE452" s="32" t="str">
        <f>vlookup($A452,Ian!451:1450,7,false)</f>
        <v>92nd Street Y</v>
      </c>
      <c r="BF452" s="32" t="str">
        <f>vlookup($A452,Ian!451:1450,8,false)</f>
        <v>Executive Director</v>
      </c>
      <c r="BG452" s="32" t="str">
        <f>vlookup(A452,SentimentScore!$1:$1000,2,false)</f>
        <v>0.999746</v>
      </c>
      <c r="BH452" s="50" t="str">
        <f>vlookup(A452,'Images with Key'!$1:$1000,32)</f>
        <v>https://s3-external-1.amazonaws.com/offertabs/offer/kxdcce/large/810_564e538893f93-AngleFlightJune32011002.jpg</v>
      </c>
    </row>
    <row r="453">
      <c r="A453" s="12">
        <v>689.0</v>
      </c>
      <c r="B453" s="16" t="s">
        <v>6135</v>
      </c>
      <c r="C453" s="16" t="s">
        <v>6421</v>
      </c>
      <c r="D453" s="18" t="b">
        <v>1</v>
      </c>
      <c r="E453" s="12">
        <v>15.0</v>
      </c>
      <c r="F453" s="12">
        <v>4.0</v>
      </c>
      <c r="G453" s="12">
        <v>11.0</v>
      </c>
      <c r="H453" s="20">
        <v>42332.30972222222</v>
      </c>
      <c r="I453" s="16" t="s">
        <v>6422</v>
      </c>
      <c r="J453" s="16" t="s">
        <v>6423</v>
      </c>
      <c r="K453" s="16" t="s">
        <v>6424</v>
      </c>
      <c r="L453" s="18" t="e">
        <v>#N/A</v>
      </c>
      <c r="M453" s="18" t="e">
        <v>#N/A</v>
      </c>
      <c r="N453" s="18" t="e">
        <v>#N/A</v>
      </c>
      <c r="O453" s="18" t="e">
        <v>#N/A</v>
      </c>
      <c r="P453" s="18" t="e">
        <v>#N/A</v>
      </c>
      <c r="Q453" s="16" t="s">
        <v>6420</v>
      </c>
      <c r="R453" s="18" t="b">
        <v>0</v>
      </c>
      <c r="S453" s="18" t="b">
        <v>1</v>
      </c>
      <c r="T453" s="12">
        <v>8559.0</v>
      </c>
      <c r="U453" s="16" t="s">
        <v>6425</v>
      </c>
      <c r="V453" s="16" t="s">
        <v>695</v>
      </c>
      <c r="W453" s="22"/>
      <c r="X453" s="22"/>
      <c r="Y453" s="16" t="s">
        <v>872</v>
      </c>
      <c r="Z453" s="16" t="s">
        <v>6427</v>
      </c>
      <c r="AA453" s="12">
        <v>3.0</v>
      </c>
      <c r="AB453" s="12">
        <v>1.0</v>
      </c>
      <c r="AC453" s="32" t="str">
        <f>vlookup($A453,Jisoo!40:1040,29,false)</f>
        <v>#teens #children</v>
      </c>
      <c r="AD453" s="32" t="str">
        <f>vlookup($A453,Jisoo!40:1040,27,false)</f>
        <v>3</v>
      </c>
      <c r="AE453" s="32" t="str">
        <f>vlookup($A453,Jisoo!40:1040,28,false)</f>
        <v>1</v>
      </c>
      <c r="AF453" s="32" t="str">
        <f>vlookup(I453,'IP addresss'!$2:$1000,3,false)</f>
        <v>North America</v>
      </c>
      <c r="AG453" s="32" t="str">
        <f>vlookup(I453,'IP addresss'!$2:$1000,6,false)</f>
        <v>NJ</v>
      </c>
      <c r="AH453" s="32" t="str">
        <f>vlookup(I453,'IP addresss'!$2:$1000,8,false)</f>
        <v>Parsippany</v>
      </c>
      <c r="AI453" s="32" t="str">
        <f>vlookup(I453,'IP addresss'!$2:$1000,10,false)</f>
        <v>40.85969925</v>
      </c>
      <c r="AJ453" s="32" t="str">
        <f>vlookup(I453,'IP addresss'!$2:$1000,11,false)</f>
        <v>-74.40260315</v>
      </c>
      <c r="AK453" s="32" t="str">
        <f>vlookup(A453,MainData_Jackie!$1:$1000,2,false)</f>
        <v>Erica Lee</v>
      </c>
      <c r="AL453" s="32" t="str">
        <f>vlookup($A453,MainData_Jackie!$1:$1000,3,false)</f>
        <v>950</v>
      </c>
      <c r="AM453" s="32" t="str">
        <f>vlookup($A453,MainData_Jackie!$1:$1000,4,false)</f>
        <v>159</v>
      </c>
      <c r="AN453" s="32" t="str">
        <f>vlookup($A453,MainData_Jackie!$1:$1000,5,false)</f>
        <v>9</v>
      </c>
      <c r="AO453" s="32" t="str">
        <f>vlookup($A453,MainData_Jackie!$1:$1000,6,false)</f>
        <v>1</v>
      </c>
      <c r="AP453" s="32" t="str">
        <f>vlookup($A453,MainData_Jackie!$1:$1000,7,false)</f>
        <v>0</v>
      </c>
      <c r="AQ453" s="32" t="str">
        <f>vlookup($A453,MainData_Jackie!$1:$1000,8,false)</f>
        <v>0</v>
      </c>
      <c r="AR453" s="32" t="str">
        <f>vlookup($A453,MainData_Jackie!$1:$1000,9,false)</f>
        <v>0</v>
      </c>
      <c r="AS453" s="32" t="str">
        <f>vlookup($A453,MainData_Jackie!$1:$1000,10,false)</f>
        <v>0</v>
      </c>
      <c r="AT453" s="32" t="str">
        <f>vlookup($A453,MainData_Jackie!$1:$1000,11,false)</f>
        <v>0</v>
      </c>
      <c r="AU453" s="32" t="str">
        <f>vlookup($A453,MainData_Jackie!$1:$1000,12,false)</f>
        <v>8</v>
      </c>
      <c r="AV453" s="32" t="str">
        <f>vlookup($A453,MainData_Jackie!$1:$1000,13,false)</f>
        <v>comcast</v>
      </c>
      <c r="AW453" s="32" t="str">
        <f>vlookup($A453,MainData_Jackie!$1:$1000,14,false)</f>
        <v>net</v>
      </c>
      <c r="AX453" s="32" t="str">
        <f>vlookup($A453,MainData_Jackie!$1:$1000,15,false)</f>
        <v>1286</v>
      </c>
      <c r="AY453" s="32" t="str">
        <f>vlookup($A453,MainData_Jackie!$1:$1000,16,false)</f>
        <v>female</v>
      </c>
      <c r="AZ453" s="32" t="str">
        <f>vlookup($A453,Ian!452:1451,2,false)</f>
        <v/>
      </c>
      <c r="BA453" s="32" t="str">
        <f>vlookup($A453,Ian!452:1451,3,false)</f>
        <v/>
      </c>
      <c r="BB453" s="32" t="str">
        <f>vlookup($A453,Ian!452:1451,4,false)</f>
        <v/>
      </c>
      <c r="BC453" s="32" t="str">
        <f>vlookup($A453,Ian!452:1451,5,false)</f>
        <v/>
      </c>
      <c r="BD453" s="32" t="str">
        <f>vlookup($A453,Ian!452:1451,6,false)</f>
        <v/>
      </c>
      <c r="BE453" s="32" t="str">
        <f>vlookup($A453,Ian!452:1451,7,false)</f>
        <v/>
      </c>
      <c r="BF453" s="32" t="str">
        <f>vlookup($A453,Ian!452:1451,8,false)</f>
        <v/>
      </c>
      <c r="BG453" s="32" t="str">
        <f>vlookup(A453,SentimentScore!$1:$1000,2,false)</f>
        <v>0.00053</v>
      </c>
      <c r="BH453" s="50" t="str">
        <f>vlookup(A453,'Images with Key'!$1:$1000,32)</f>
        <v>https://s3-external-1.amazonaws.com/offertabs/offer/kxdcce/large/810_5637b97fa3095-JI.jpg</v>
      </c>
    </row>
    <row r="454">
      <c r="A454" s="12">
        <v>729.0</v>
      </c>
      <c r="B454" s="16" t="s">
        <v>6135</v>
      </c>
      <c r="C454" s="16" t="s">
        <v>4023</v>
      </c>
      <c r="D454" s="18" t="b">
        <v>1</v>
      </c>
      <c r="E454" s="12">
        <v>1.0</v>
      </c>
      <c r="F454" s="12">
        <v>0.0</v>
      </c>
      <c r="G454" s="12">
        <v>1.0</v>
      </c>
      <c r="H454" s="20">
        <v>42320.55069444444</v>
      </c>
      <c r="I454" s="16" t="s">
        <v>4024</v>
      </c>
      <c r="J454" s="16" t="s">
        <v>4025</v>
      </c>
      <c r="K454" s="16" t="s">
        <v>4026</v>
      </c>
      <c r="L454" s="18" t="e">
        <v>#N/A</v>
      </c>
      <c r="M454" s="18" t="e">
        <v>#N/A</v>
      </c>
      <c r="N454" s="18" t="e">
        <v>#N/A</v>
      </c>
      <c r="O454" s="18" t="e">
        <v>#N/A</v>
      </c>
      <c r="P454" s="18" t="e">
        <v>#N/A</v>
      </c>
      <c r="Q454" s="16" t="s">
        <v>4028</v>
      </c>
      <c r="R454" s="18" t="b">
        <v>0</v>
      </c>
      <c r="S454" s="18" t="b">
        <v>1</v>
      </c>
      <c r="T454" s="12">
        <v>7840.0</v>
      </c>
      <c r="U454" s="16" t="s">
        <v>4029</v>
      </c>
      <c r="V454" s="16" t="s">
        <v>695</v>
      </c>
      <c r="W454" s="51">
        <v>320543.0</v>
      </c>
      <c r="X454" s="51">
        <v>319739.0</v>
      </c>
      <c r="Y454" s="16" t="s">
        <v>331</v>
      </c>
      <c r="Z454" s="16" t="s">
        <v>6430</v>
      </c>
      <c r="AA454" s="12">
        <v>3.0</v>
      </c>
      <c r="AB454" s="12">
        <v>1.0</v>
      </c>
      <c r="AC454" s="32" t="str">
        <f>vlookup($A454,Jisoo!41:1041,29,false)</f>
        <v>#womensrights</v>
      </c>
      <c r="AD454" s="32" t="str">
        <f>vlookup($A454,Jisoo!41:1041,27,false)</f>
        <v>3</v>
      </c>
      <c r="AE454" s="32" t="str">
        <f>vlookup($A454,Jisoo!41:1041,28,false)</f>
        <v>1</v>
      </c>
      <c r="AF454" s="32" t="str">
        <f>vlookup(I454,'IP addresss'!$2:$1000,3,false)</f>
        <v>North America</v>
      </c>
      <c r="AG454" s="32" t="str">
        <f>vlookup(I454,'IP addresss'!$2:$1000,6,false)</f>
        <v>VA</v>
      </c>
      <c r="AH454" s="32" t="str">
        <f>vlookup(I454,'IP addresss'!$2:$1000,8,false)</f>
        <v>South Hill</v>
      </c>
      <c r="AI454" s="32" t="str">
        <f>vlookup(I454,'IP addresss'!$2:$1000,10,false)</f>
        <v>36.75310135</v>
      </c>
      <c r="AJ454" s="32" t="str">
        <f>vlookup(I454,'IP addresss'!$2:$1000,11,false)</f>
        <v>-78.19670105</v>
      </c>
      <c r="AK454" s="32" t="str">
        <f>vlookup(A454,MainData_Jackie!$1:$1000,2,false)</f>
        <v>Christine Dalton-Pennington</v>
      </c>
      <c r="AL454" s="32" t="str">
        <f>vlookup($A454,MainData_Jackie!$1:$1000,3,false)</f>
        <v>993</v>
      </c>
      <c r="AM454" s="32" t="str">
        <f>vlookup($A454,MainData_Jackie!$1:$1000,4,false)</f>
        <v>163</v>
      </c>
      <c r="AN454" s="32" t="str">
        <f>vlookup($A454,MainData_Jackie!$1:$1000,5,false)</f>
        <v>33</v>
      </c>
      <c r="AO454" s="32" t="str">
        <f>vlookup($A454,MainData_Jackie!$1:$1000,6,false)</f>
        <v>1</v>
      </c>
      <c r="AP454" s="32" t="str">
        <f>vlookup($A454,MainData_Jackie!$1:$1000,7,false)</f>
        <v>0</v>
      </c>
      <c r="AQ454" s="32" t="str">
        <f>vlookup($A454,MainData_Jackie!$1:$1000,8,false)</f>
        <v>0</v>
      </c>
      <c r="AR454" s="32" t="str">
        <f>vlookup($A454,MainData_Jackie!$1:$1000,9,false)</f>
        <v>0</v>
      </c>
      <c r="AS454" s="32" t="str">
        <f>vlookup($A454,MainData_Jackie!$1:$1000,10,false)</f>
        <v>4</v>
      </c>
      <c r="AT454" s="32" t="str">
        <f>vlookup($A454,MainData_Jackie!$1:$1000,11,false)</f>
        <v>0</v>
      </c>
      <c r="AU454" s="32" t="str">
        <f>vlookup($A454,MainData_Jackie!$1:$1000,12,false)</f>
        <v>67</v>
      </c>
      <c r="AV454" s="32" t="str">
        <f>vlookup($A454,MainData_Jackie!$1:$1000,13,false)</f>
        <v>yahoo</v>
      </c>
      <c r="AW454" s="32" t="str">
        <f>vlookup($A454,MainData_Jackie!$1:$1000,14,false)</f>
        <v>com</v>
      </c>
      <c r="AX454" s="32" t="str">
        <f>vlookup($A454,MainData_Jackie!$1:$1000,15,false)</f>
        <v>1225</v>
      </c>
      <c r="AY454" s="32" t="str">
        <f>vlookup($A454,MainData_Jackie!$1:$1000,16,false)</f>
        <v>female</v>
      </c>
      <c r="AZ454" s="32" t="str">
        <f>vlookup($A454,Ian!453:1452,2,false)</f>
        <v>#N/A</v>
      </c>
      <c r="BA454" s="32" t="str">
        <f>vlookup($A454,Ian!453:1452,3,false)</f>
        <v>#N/A</v>
      </c>
      <c r="BB454" s="32" t="str">
        <f>vlookup($A454,Ian!453:1452,4,false)</f>
        <v>#N/A</v>
      </c>
      <c r="BC454" s="32" t="str">
        <f>vlookup($A454,Ian!453:1452,5,false)</f>
        <v>#N/A</v>
      </c>
      <c r="BD454" s="32" t="str">
        <f>vlookup($A454,Ian!453:1452,6,false)</f>
        <v>#N/A</v>
      </c>
      <c r="BE454" s="32" t="str">
        <f>vlookup($A454,Ian!453:1452,7,false)</f>
        <v>#N/A</v>
      </c>
      <c r="BF454" s="32" t="str">
        <f>vlookup($A454,Ian!453:1452,8,false)</f>
        <v>#N/A</v>
      </c>
      <c r="BG454" s="32" t="str">
        <f>vlookup(A454,SentimentScore!$1:$1000,2,false)</f>
        <v>1</v>
      </c>
      <c r="BH454" s="32" t="str">
        <f>vlookup(A454,'Images with Key'!$1:$1000,32)</f>
        <v/>
      </c>
    </row>
    <row r="455">
      <c r="A455" s="12">
        <v>808.0</v>
      </c>
      <c r="B455" s="16" t="s">
        <v>6135</v>
      </c>
      <c r="C455" s="16" t="s">
        <v>6432</v>
      </c>
      <c r="D455" s="18" t="b">
        <v>0</v>
      </c>
      <c r="E455" s="12">
        <v>2.0</v>
      </c>
      <c r="F455" s="12">
        <v>0.0</v>
      </c>
      <c r="G455" s="12">
        <v>2.0</v>
      </c>
      <c r="H455" s="20">
        <v>42331.56597222222</v>
      </c>
      <c r="I455" s="16" t="s">
        <v>6433</v>
      </c>
      <c r="J455" s="16" t="s">
        <v>6435</v>
      </c>
      <c r="K455" s="16" t="s">
        <v>6436</v>
      </c>
      <c r="L455" s="18" t="e">
        <v>#N/A</v>
      </c>
      <c r="M455" s="18" t="e">
        <v>#N/A</v>
      </c>
      <c r="N455" s="18" t="e">
        <v>#N/A</v>
      </c>
      <c r="O455" s="18" t="e">
        <v>#N/A</v>
      </c>
      <c r="P455" s="18" t="e">
        <v>#N/A</v>
      </c>
      <c r="Q455" s="16" t="s">
        <v>6431</v>
      </c>
      <c r="R455" s="18" t="b">
        <v>0</v>
      </c>
      <c r="S455" s="18" t="b">
        <v>1</v>
      </c>
      <c r="T455" s="12">
        <v>7604.0</v>
      </c>
      <c r="U455" s="16" t="s">
        <v>6437</v>
      </c>
      <c r="V455" s="16" t="s">
        <v>695</v>
      </c>
      <c r="W455" s="22"/>
      <c r="X455" s="22"/>
      <c r="Y455" s="22"/>
      <c r="Z455" s="16" t="s">
        <v>6439</v>
      </c>
      <c r="AA455" s="12">
        <v>3.0</v>
      </c>
      <c r="AB455" s="12">
        <v>2.0</v>
      </c>
      <c r="AC455" s="32" t="str">
        <f>vlookup($A455,Jisoo!42:1042,29,false)</f>
        <v>#diversity #culturalexchange #personalexample</v>
      </c>
      <c r="AD455" s="32" t="str">
        <f>vlookup($A455,Jisoo!42:1042,27,false)</f>
        <v>3</v>
      </c>
      <c r="AE455" s="32" t="str">
        <f>vlookup($A455,Jisoo!42:1042,28,false)</f>
        <v>2</v>
      </c>
      <c r="AF455" s="32" t="str">
        <f>vlookup(I455,'IP addresss'!$2:$1000,3,false)</f>
        <v>North America</v>
      </c>
      <c r="AG455" s="32" t="str">
        <f>vlookup(I455,'IP addresss'!$2:$1000,6,false)</f>
        <v>MT</v>
      </c>
      <c r="AH455" s="32" t="str">
        <f>vlookup(I455,'IP addresss'!$2:$1000,8,false)</f>
        <v>Helena</v>
      </c>
      <c r="AI455" s="32" t="str">
        <f>vlookup(I455,'IP addresss'!$2:$1000,10,false)</f>
        <v>46.51720047</v>
      </c>
      <c r="AJ455" s="32" t="str">
        <f>vlookup(I455,'IP addresss'!$2:$1000,11,false)</f>
        <v>-112.1211014</v>
      </c>
      <c r="AK455" s="32" t="str">
        <f>vlookup(A455,MainData_Jackie!$1:$1000,2,false)</f>
        <v>Joanna Thamke</v>
      </c>
      <c r="AL455" s="32" t="str">
        <f>vlookup($A455,MainData_Jackie!$1:$1000,3,false)</f>
        <v>1849</v>
      </c>
      <c r="AM455" s="32" t="str">
        <f>vlookup($A455,MainData_Jackie!$1:$1000,4,false)</f>
        <v>274</v>
      </c>
      <c r="AN455" s="32" t="str">
        <f>vlookup($A455,MainData_Jackie!$1:$1000,5,false)</f>
        <v>43</v>
      </c>
      <c r="AO455" s="32" t="str">
        <f>vlookup($A455,MainData_Jackie!$1:$1000,6,false)</f>
        <v>2</v>
      </c>
      <c r="AP455" s="32" t="str">
        <f>vlookup($A455,MainData_Jackie!$1:$1000,7,false)</f>
        <v>0</v>
      </c>
      <c r="AQ455" s="32" t="str">
        <f>vlookup($A455,MainData_Jackie!$1:$1000,8,false)</f>
        <v>0</v>
      </c>
      <c r="AR455" s="32" t="str">
        <f>vlookup($A455,MainData_Jackie!$1:$1000,9,false)</f>
        <v>0</v>
      </c>
      <c r="AS455" s="32" t="str">
        <f>vlookup($A455,MainData_Jackie!$1:$1000,10,false)</f>
        <v>0</v>
      </c>
      <c r="AT455" s="32" t="str">
        <f>vlookup($A455,MainData_Jackie!$1:$1000,11,false)</f>
        <v>0</v>
      </c>
      <c r="AU455" s="32" t="str">
        <f>vlookup($A455,MainData_Jackie!$1:$1000,12,false)</f>
        <v>43</v>
      </c>
      <c r="AV455" s="32" t="str">
        <f>vlookup($A455,MainData_Jackie!$1:$1000,13,false)</f>
        <v>gmail</v>
      </c>
      <c r="AW455" s="32" t="str">
        <f>vlookup($A455,MainData_Jackie!$1:$1000,14,false)</f>
        <v>com</v>
      </c>
      <c r="AX455" s="32" t="str">
        <f>vlookup($A455,MainData_Jackie!$1:$1000,15,false)</f>
        <v>2327</v>
      </c>
      <c r="AY455" s="32" t="str">
        <f>vlookup($A455,MainData_Jackie!$1:$1000,16,false)</f>
        <v>female</v>
      </c>
      <c r="AZ455" s="32" t="str">
        <f>vlookup($A455,Ian!454:1453,2,false)</f>
        <v/>
      </c>
      <c r="BA455" s="32" t="str">
        <f>vlookup($A455,Ian!454:1453,3,false)</f>
        <v/>
      </c>
      <c r="BB455" s="32" t="str">
        <f>vlookup($A455,Ian!454:1453,4,false)</f>
        <v/>
      </c>
      <c r="BC455" s="32" t="str">
        <f>vlookup($A455,Ian!454:1453,5,false)</f>
        <v/>
      </c>
      <c r="BD455" s="32" t="str">
        <f>vlookup($A455,Ian!454:1453,6,false)</f>
        <v/>
      </c>
      <c r="BE455" s="32" t="str">
        <f>vlookup($A455,Ian!454:1453,7,false)</f>
        <v/>
      </c>
      <c r="BF455" s="32" t="str">
        <f>vlookup($A455,Ian!454:1453,8,false)</f>
        <v/>
      </c>
      <c r="BG455" s="32" t="str">
        <f>vlookup(A455,SentimentScore!$1:$1000,2,false)</f>
        <v>0.227152</v>
      </c>
      <c r="BH455" s="50" t="str">
        <f>vlookup(A455,'Images with Key'!$1:$1000,32)</f>
        <v>https://s3-external-1.amazonaws.com/offertabs/offer/kxdcce/large/810_5637b485305ea-DSC_0025.JPG</v>
      </c>
    </row>
    <row r="456">
      <c r="A456" s="12">
        <v>822.0</v>
      </c>
      <c r="B456" s="16" t="s">
        <v>6135</v>
      </c>
      <c r="C456" s="16" t="s">
        <v>6414</v>
      </c>
      <c r="D456" s="18" t="b">
        <v>0</v>
      </c>
      <c r="E456" s="12">
        <v>0.0</v>
      </c>
      <c r="F456" s="12">
        <v>0.0</v>
      </c>
      <c r="G456" s="12">
        <v>0.0</v>
      </c>
      <c r="H456" s="20">
        <v>42326.35902777778</v>
      </c>
      <c r="I456" s="16" t="s">
        <v>6441</v>
      </c>
      <c r="J456" s="16" t="s">
        <v>6415</v>
      </c>
      <c r="K456" s="16" t="s">
        <v>6442</v>
      </c>
      <c r="L456" s="18" t="e">
        <v>#N/A</v>
      </c>
      <c r="M456" s="18" t="e">
        <v>#N/A</v>
      </c>
      <c r="N456" s="18" t="e">
        <v>#N/A</v>
      </c>
      <c r="O456" s="18" t="e">
        <v>#N/A</v>
      </c>
      <c r="P456" s="18" t="e">
        <v>#N/A</v>
      </c>
      <c r="Q456" s="16" t="s">
        <v>6440</v>
      </c>
      <c r="R456" s="18" t="b">
        <v>0</v>
      </c>
      <c r="S456" s="18" t="b">
        <v>0</v>
      </c>
      <c r="T456" s="12">
        <v>7675.0</v>
      </c>
      <c r="U456" s="16" t="s">
        <v>6416</v>
      </c>
      <c r="V456" s="16" t="s">
        <v>695</v>
      </c>
      <c r="W456" s="22"/>
      <c r="X456" s="22"/>
      <c r="Y456" s="22"/>
      <c r="Z456" s="16" t="s">
        <v>6445</v>
      </c>
      <c r="AA456" s="12">
        <v>2.0</v>
      </c>
      <c r="AB456" s="22"/>
      <c r="AC456" s="32" t="str">
        <f>vlookup($A456,Jisoo!43:1043,29,false)</f>
        <v>#foreignborn</v>
      </c>
      <c r="AD456" s="32" t="str">
        <f>vlookup($A456,Jisoo!43:1043,27,false)</f>
        <v>3</v>
      </c>
      <c r="AE456" s="32" t="str">
        <f>vlookup($A456,Jisoo!43:1043,28,false)</f>
        <v>1</v>
      </c>
      <c r="AF456" s="32" t="str">
        <f>vlookup(I456,'IP addresss'!$2:$1000,3,false)</f>
        <v>North America</v>
      </c>
      <c r="AG456" s="32" t="str">
        <f>vlookup(I456,'IP addresss'!$2:$1000,6,false)</f>
        <v>NY</v>
      </c>
      <c r="AH456" s="32" t="str">
        <f>vlookup(I456,'IP addresss'!$2:$1000,8,false)</f>
        <v>New York</v>
      </c>
      <c r="AI456" s="32" t="str">
        <f>vlookup(I456,'IP addresss'!$2:$1000,10,false)</f>
        <v>40.7804985</v>
      </c>
      <c r="AJ456" s="32" t="str">
        <f>vlookup(I456,'IP addresss'!$2:$1000,11,false)</f>
        <v>-73.95120239</v>
      </c>
      <c r="AK456" s="32" t="str">
        <f>vlookup(A456,MainData_Jackie!$1:$1000,2,false)</f>
        <v>Melissa Cronin</v>
      </c>
      <c r="AL456" s="32" t="str">
        <f>vlookup($A456,MainData_Jackie!$1:$1000,3,false)</f>
        <v>1421</v>
      </c>
      <c r="AM456" s="32" t="str">
        <f>vlookup($A456,MainData_Jackie!$1:$1000,4,false)</f>
        <v>243</v>
      </c>
      <c r="AN456" s="32" t="str">
        <f>vlookup($A456,MainData_Jackie!$1:$1000,5,false)</f>
        <v>41</v>
      </c>
      <c r="AO456" s="32" t="str">
        <f>vlookup($A456,MainData_Jackie!$1:$1000,6,false)</f>
        <v>0</v>
      </c>
      <c r="AP456" s="32" t="str">
        <f>vlookup($A456,MainData_Jackie!$1:$1000,7,false)</f>
        <v>1</v>
      </c>
      <c r="AQ456" s="32" t="str">
        <f>vlookup($A456,MainData_Jackie!$1:$1000,8,false)</f>
        <v>0</v>
      </c>
      <c r="AR456" s="32" t="str">
        <f>vlookup($A456,MainData_Jackie!$1:$1000,9,false)</f>
        <v>0</v>
      </c>
      <c r="AS456" s="32" t="str">
        <f>vlookup($A456,MainData_Jackie!$1:$1000,10,false)</f>
        <v>0</v>
      </c>
      <c r="AT456" s="32" t="str">
        <f>vlookup($A456,MainData_Jackie!$1:$1000,11,false)</f>
        <v>0</v>
      </c>
      <c r="AU456" s="32" t="str">
        <f>vlookup($A456,MainData_Jackie!$1:$1000,12,false)</f>
        <v>22</v>
      </c>
      <c r="AV456" s="32" t="str">
        <f>vlookup($A456,MainData_Jackie!$1:$1000,13,false)</f>
        <v>92y</v>
      </c>
      <c r="AW456" s="32" t="str">
        <f>vlookup($A456,MainData_Jackie!$1:$1000,14,false)</f>
        <v>org</v>
      </c>
      <c r="AX456" s="32" t="str">
        <f>vlookup($A456,MainData_Jackie!$1:$1000,15,false)</f>
        <v>1945</v>
      </c>
      <c r="AY456" s="32" t="str">
        <f>vlookup($A456,MainData_Jackie!$1:$1000,16,false)</f>
        <v>female</v>
      </c>
      <c r="AZ456" s="32" t="str">
        <f>vlookup($A456,Ian!455:1454,2,false)</f>
        <v>Melissa</v>
      </c>
      <c r="BA456" s="32" t="str">
        <f>vlookup($A456,Ian!455:1454,3,false)</f>
        <v>Cronin</v>
      </c>
      <c r="BB456" s="32" t="str">
        <f>vlookup($A456,Ian!455:1454,4,false)</f>
        <v/>
      </c>
      <c r="BC456" s="32" t="str">
        <f>vlookup($A456,Ian!455:1454,5,false)</f>
        <v/>
      </c>
      <c r="BD456" s="32" t="str">
        <f>vlookup($A456,Ian!455:1454,6,false)</f>
        <v/>
      </c>
      <c r="BE456" s="32" t="str">
        <f>vlookup($A456,Ian!455:1454,7,false)</f>
        <v/>
      </c>
      <c r="BF456" s="32" t="str">
        <f>vlookup($A456,Ian!455:1454,8,false)</f>
        <v/>
      </c>
      <c r="BG456" s="32" t="str">
        <f>vlookup(A456,SentimentScore!$1:$1000,2,false)</f>
        <v>0.999999</v>
      </c>
      <c r="BH456" s="32" t="str">
        <f>vlookup(A456,'Images with Key'!$1:$1000,32)</f>
        <v/>
      </c>
    </row>
    <row r="457">
      <c r="A457" s="12">
        <v>98.0</v>
      </c>
      <c r="B457" s="16" t="s">
        <v>6135</v>
      </c>
      <c r="C457" s="16" t="s">
        <v>1243</v>
      </c>
      <c r="D457" s="18" t="b">
        <v>1</v>
      </c>
      <c r="E457" s="12">
        <v>13.0</v>
      </c>
      <c r="F457" s="12">
        <v>7.0</v>
      </c>
      <c r="G457" s="12">
        <v>6.0</v>
      </c>
      <c r="H457" s="20">
        <v>42324.7875</v>
      </c>
      <c r="I457" s="16" t="s">
        <v>1244</v>
      </c>
      <c r="J457" s="16" t="s">
        <v>1245</v>
      </c>
      <c r="K457" s="16" t="s">
        <v>1246</v>
      </c>
      <c r="L457" s="18" t="e">
        <v>#N/A</v>
      </c>
      <c r="M457" s="18" t="e">
        <v>#N/A</v>
      </c>
      <c r="N457" s="18" t="e">
        <v>#N/A</v>
      </c>
      <c r="O457" s="18" t="e">
        <v>#N/A</v>
      </c>
      <c r="P457" s="18" t="e">
        <v>#N/A</v>
      </c>
      <c r="Q457" s="16" t="s">
        <v>1247</v>
      </c>
      <c r="R457" s="18" t="b">
        <v>1</v>
      </c>
      <c r="S457" s="18" t="b">
        <v>1</v>
      </c>
      <c r="T457" s="12">
        <v>88310.0</v>
      </c>
      <c r="U457" s="16" t="s">
        <v>1248</v>
      </c>
      <c r="V457" s="16" t="s">
        <v>1249</v>
      </c>
      <c r="W457" s="51">
        <v>2723140.0</v>
      </c>
      <c r="X457" s="51">
        <v>2903901.0</v>
      </c>
      <c r="Y457" s="16" t="s">
        <v>1250</v>
      </c>
      <c r="Z457" s="16" t="s">
        <v>6447</v>
      </c>
      <c r="AA457" s="12">
        <v>2.0</v>
      </c>
      <c r="AB457" s="12">
        <v>2.0</v>
      </c>
      <c r="AC457" s="32" t="str">
        <f>vlookup($A457,Jisoo!44:1044,29,false)</f>
        <v>#children #abuse #mentalillness</v>
      </c>
      <c r="AD457" s="32" t="str">
        <f>vlookup($A457,Jisoo!44:1044,27,false)</f>
        <v>2</v>
      </c>
      <c r="AE457" s="32" t="str">
        <f>vlookup($A457,Jisoo!44:1044,28,false)</f>
        <v>2</v>
      </c>
      <c r="AF457" s="32" t="str">
        <f>vlookup(I457,'IP addresss'!$2:$1000,3,false)</f>
        <v>North America</v>
      </c>
      <c r="AG457" s="32" t="str">
        <f>vlookup(I457,'IP addresss'!$2:$1000,6,false)</f>
        <v>NM</v>
      </c>
      <c r="AH457" s="32" t="str">
        <f>vlookup(I457,'IP addresss'!$2:$1000,8,false)</f>
        <v>Alamogordo</v>
      </c>
      <c r="AI457" s="32" t="str">
        <f>vlookup(I457,'IP addresss'!$2:$1000,10,false)</f>
        <v>32.84260178</v>
      </c>
      <c r="AJ457" s="32" t="str">
        <f>vlookup(I457,'IP addresss'!$2:$1000,11,false)</f>
        <v>-105.9890976</v>
      </c>
      <c r="AK457" s="32" t="str">
        <f>vlookup(A457,MainData_Jackie!$1:$1000,2,false)</f>
        <v>Renee French</v>
      </c>
      <c r="AL457" s="32" t="str">
        <f>vlookup($A457,MainData_Jackie!$1:$1000,3,false)</f>
        <v>1664</v>
      </c>
      <c r="AM457" s="32" t="str">
        <f>vlookup($A457,MainData_Jackie!$1:$1000,4,false)</f>
        <v>254</v>
      </c>
      <c r="AN457" s="32" t="str">
        <f>vlookup($A457,MainData_Jackie!$1:$1000,5,false)</f>
        <v>88</v>
      </c>
      <c r="AO457" s="32" t="str">
        <f>vlookup($A457,MainData_Jackie!$1:$1000,6,false)</f>
        <v>1</v>
      </c>
      <c r="AP457" s="32" t="str">
        <f>vlookup($A457,MainData_Jackie!$1:$1000,7,false)</f>
        <v>0</v>
      </c>
      <c r="AQ457" s="32" t="str">
        <f>vlookup($A457,MainData_Jackie!$1:$1000,8,false)</f>
        <v>0</v>
      </c>
      <c r="AR457" s="32" t="str">
        <f>vlookup($A457,MainData_Jackie!$1:$1000,9,false)</f>
        <v>0</v>
      </c>
      <c r="AS457" s="32" t="str">
        <f>vlookup($A457,MainData_Jackie!$1:$1000,10,false)</f>
        <v>1</v>
      </c>
      <c r="AT457" s="32" t="str">
        <f>vlookup($A457,MainData_Jackie!$1:$1000,11,false)</f>
        <v>13</v>
      </c>
      <c r="AU457" s="32" t="str">
        <f>vlookup($A457,MainData_Jackie!$1:$1000,12,false)</f>
        <v>127</v>
      </c>
      <c r="AV457" s="32" t="str">
        <f>vlookup($A457,MainData_Jackie!$1:$1000,13,false)</f>
        <v>hotmail</v>
      </c>
      <c r="AW457" s="32" t="str">
        <f>vlookup($A457,MainData_Jackie!$1:$1000,14,false)</f>
        <v>com</v>
      </c>
      <c r="AX457" s="32" t="str">
        <f>vlookup($A457,MainData_Jackie!$1:$1000,15,false)</f>
        <v>2142</v>
      </c>
      <c r="AY457" s="32" t="str">
        <f>vlookup($A457,MainData_Jackie!$1:$1000,16,false)</f>
        <v>female</v>
      </c>
      <c r="AZ457" s="32" t="str">
        <f>vlookup($A457,Ian!456:1455,2,false)</f>
        <v>#N/A</v>
      </c>
      <c r="BA457" s="32" t="str">
        <f>vlookup($A457,Ian!456:1455,3,false)</f>
        <v>#N/A</v>
      </c>
      <c r="BB457" s="32" t="str">
        <f>vlookup($A457,Ian!456:1455,4,false)</f>
        <v>#N/A</v>
      </c>
      <c r="BC457" s="32" t="str">
        <f>vlookup($A457,Ian!456:1455,5,false)</f>
        <v>#N/A</v>
      </c>
      <c r="BD457" s="32" t="str">
        <f>vlookup($A457,Ian!456:1455,6,false)</f>
        <v>#N/A</v>
      </c>
      <c r="BE457" s="32" t="str">
        <f>vlookup($A457,Ian!456:1455,7,false)</f>
        <v>#N/A</v>
      </c>
      <c r="BF457" s="32" t="str">
        <f>vlookup($A457,Ian!456:1455,8,false)</f>
        <v>#N/A</v>
      </c>
      <c r="BG457" s="32" t="str">
        <f>vlookup(A457,SentimentScore!$1:$1000,2,false)</f>
        <v>0.999999</v>
      </c>
      <c r="BH457" s="50" t="str">
        <f>vlookup(A457,'Images with Key'!$1:$1000,32)</f>
        <v>https://s3-external-1.amazonaws.com/offertabs/offer/kxdcce/large/810_563b77694dfc4-image.jpeg</v>
      </c>
    </row>
    <row r="458">
      <c r="A458" s="12">
        <v>129.0</v>
      </c>
      <c r="B458" s="16" t="s">
        <v>6135</v>
      </c>
      <c r="C458" s="16" t="s">
        <v>1559</v>
      </c>
      <c r="D458" s="18" t="b">
        <v>1</v>
      </c>
      <c r="E458" s="12">
        <v>16.0</v>
      </c>
      <c r="F458" s="12">
        <v>4.0</v>
      </c>
      <c r="G458" s="12">
        <v>12.0</v>
      </c>
      <c r="H458" s="20">
        <v>42330.82638888889</v>
      </c>
      <c r="I458" s="16" t="s">
        <v>1560</v>
      </c>
      <c r="J458" s="16" t="s">
        <v>1561</v>
      </c>
      <c r="K458" s="16" t="s">
        <v>1562</v>
      </c>
      <c r="L458" s="18" t="e">
        <v>#N/A</v>
      </c>
      <c r="M458" s="18" t="e">
        <v>#N/A</v>
      </c>
      <c r="N458" s="18" t="e">
        <v>#N/A</v>
      </c>
      <c r="O458" s="18" t="e">
        <v>#N/A</v>
      </c>
      <c r="P458" s="18" t="e">
        <v>#N/A</v>
      </c>
      <c r="Q458" s="16" t="s">
        <v>1563</v>
      </c>
      <c r="R458" s="18" t="b">
        <v>1</v>
      </c>
      <c r="S458" s="18" t="b">
        <v>1</v>
      </c>
      <c r="T458" s="12">
        <v>87109.0</v>
      </c>
      <c r="U458" s="16" t="s">
        <v>1564</v>
      </c>
      <c r="V458" s="16" t="s">
        <v>1249</v>
      </c>
      <c r="W458" s="22"/>
      <c r="X458" s="22"/>
      <c r="Y458" s="16" t="s">
        <v>1565</v>
      </c>
      <c r="Z458" s="16" t="s">
        <v>6450</v>
      </c>
      <c r="AA458" s="16"/>
      <c r="AB458" s="16"/>
      <c r="AC458" s="32" t="str">
        <f>vlookup($A458,Jisoo!45:1045,29,false)</f>
        <v>#founder  </v>
      </c>
      <c r="AD458" s="32" t="str">
        <f>vlookup($A458,Jisoo!45:1045,27,false)</f>
        <v>2</v>
      </c>
      <c r="AE458" s="32" t="str">
        <f>vlookup($A458,Jisoo!45:1045,28,false)</f>
        <v>5</v>
      </c>
      <c r="AF458" s="32" t="str">
        <f>vlookup(I458,'IP addresss'!$2:$1000,3,false)</f>
        <v>North America</v>
      </c>
      <c r="AG458" s="32" t="str">
        <f>vlookup(I458,'IP addresss'!$2:$1000,6,false)</f>
        <v>NJ</v>
      </c>
      <c r="AH458" s="32" t="str">
        <f>vlookup(I458,'IP addresss'!$2:$1000,8,false)</f>
        <v>Newark</v>
      </c>
      <c r="AI458" s="32" t="str">
        <f>vlookup(I458,'IP addresss'!$2:$1000,10,false)</f>
        <v>40.7356987</v>
      </c>
      <c r="AJ458" s="32" t="str">
        <f>vlookup(I458,'IP addresss'!$2:$1000,11,false)</f>
        <v>-74.17240143</v>
      </c>
      <c r="AK458" s="32" t="str">
        <f>vlookup(A458,MainData_Jackie!$1:$1000,2,false)</f>
        <v>Chris Hurff</v>
      </c>
      <c r="AL458" s="32" t="str">
        <f>vlookup($A458,MainData_Jackie!$1:$1000,3,false)</f>
        <v>888</v>
      </c>
      <c r="AM458" s="32" t="str">
        <f>vlookup($A458,MainData_Jackie!$1:$1000,4,false)</f>
        <v>152</v>
      </c>
      <c r="AN458" s="32" t="str">
        <f>vlookup($A458,MainData_Jackie!$1:$1000,5,false)</f>
        <v>29</v>
      </c>
      <c r="AO458" s="32" t="str">
        <f>vlookup($A458,MainData_Jackie!$1:$1000,6,false)</f>
        <v>1</v>
      </c>
      <c r="AP458" s="32" t="str">
        <f>vlookup($A458,MainData_Jackie!$1:$1000,7,false)</f>
        <v>0</v>
      </c>
      <c r="AQ458" s="32" t="str">
        <f>vlookup($A458,MainData_Jackie!$1:$1000,8,false)</f>
        <v>0</v>
      </c>
      <c r="AR458" s="32" t="str">
        <f>vlookup($A458,MainData_Jackie!$1:$1000,9,false)</f>
        <v>1</v>
      </c>
      <c r="AS458" s="32" t="str">
        <f>vlookup($A458,MainData_Jackie!$1:$1000,10,false)</f>
        <v>0</v>
      </c>
      <c r="AT458" s="32" t="str">
        <f>vlookup($A458,MainData_Jackie!$1:$1000,11,false)</f>
        <v>14</v>
      </c>
      <c r="AU458" s="32" t="str">
        <f>vlookup($A458,MainData_Jackie!$1:$1000,12,false)</f>
        <v>27</v>
      </c>
      <c r="AV458" s="32" t="str">
        <f>vlookup($A458,MainData_Jackie!$1:$1000,13,false)</f>
        <v>eventlabproductions</v>
      </c>
      <c r="AW458" s="32" t="str">
        <f>vlookup($A458,MainData_Jackie!$1:$1000,14,false)</f>
        <v>org</v>
      </c>
      <c r="AX458" s="32" t="str">
        <f>vlookup($A458,MainData_Jackie!$1:$1000,15,false)</f>
        <v>1114</v>
      </c>
      <c r="AY458" s="32" t="str">
        <f>vlookup($A458,MainData_Jackie!$1:$1000,16,false)</f>
        <v>male</v>
      </c>
      <c r="AZ458" s="32" t="str">
        <f>vlookup($A458,Ian!457:1456,2,false)</f>
        <v>#N/A</v>
      </c>
      <c r="BA458" s="32" t="str">
        <f>vlookup($A458,Ian!457:1456,3,false)</f>
        <v>#N/A</v>
      </c>
      <c r="BB458" s="32" t="str">
        <f>vlookup($A458,Ian!457:1456,4,false)</f>
        <v>#N/A</v>
      </c>
      <c r="BC458" s="32" t="str">
        <f>vlookup($A458,Ian!457:1456,5,false)</f>
        <v>#N/A</v>
      </c>
      <c r="BD458" s="32" t="str">
        <f>vlookup($A458,Ian!457:1456,6,false)</f>
        <v>#N/A</v>
      </c>
      <c r="BE458" s="32" t="str">
        <f>vlookup($A458,Ian!457:1456,7,false)</f>
        <v>#N/A</v>
      </c>
      <c r="BF458" s="32" t="str">
        <f>vlookup($A458,Ian!457:1456,8,false)</f>
        <v>#N/A</v>
      </c>
      <c r="BG458" s="32" t="str">
        <f>vlookup(A458,SentimentScore!$1:$1000,2,false)</f>
        <v>0.988023</v>
      </c>
      <c r="BH458" s="50" t="str">
        <f>vlookup(A458,'Images with Key'!$1:$1000,32)</f>
        <v>https://s3-external-1.amazonaws.com/offertabs/offer/kxdcce/large/810_564f790d1b7e0-IMG_443973115827665.jpeg</v>
      </c>
    </row>
    <row r="459">
      <c r="A459" s="12">
        <v>215.0</v>
      </c>
      <c r="B459" s="16" t="s">
        <v>6135</v>
      </c>
      <c r="C459" s="16" t="s">
        <v>2360</v>
      </c>
      <c r="D459" s="18" t="b">
        <v>1</v>
      </c>
      <c r="E459" s="12">
        <v>52.0</v>
      </c>
      <c r="F459" s="12">
        <v>13.0</v>
      </c>
      <c r="G459" s="12">
        <v>39.0</v>
      </c>
      <c r="H459" s="20">
        <v>42320.88402777778</v>
      </c>
      <c r="I459" s="16" t="s">
        <v>2361</v>
      </c>
      <c r="J459" s="16" t="s">
        <v>2362</v>
      </c>
      <c r="K459" s="16" t="s">
        <v>2363</v>
      </c>
      <c r="L459" s="18" t="e">
        <v>#N/A</v>
      </c>
      <c r="M459" s="18" t="e">
        <v>#N/A</v>
      </c>
      <c r="N459" s="18" t="e">
        <v>#N/A</v>
      </c>
      <c r="O459" s="18" t="e">
        <v>#N/A</v>
      </c>
      <c r="P459" s="18" t="e">
        <v>#N/A</v>
      </c>
      <c r="Q459" s="16" t="s">
        <v>2364</v>
      </c>
      <c r="R459" s="18" t="b">
        <v>1</v>
      </c>
      <c r="S459" s="18" t="b">
        <v>0</v>
      </c>
      <c r="T459" s="12">
        <v>87125.0</v>
      </c>
      <c r="U459" s="16" t="s">
        <v>1564</v>
      </c>
      <c r="V459" s="16" t="s">
        <v>1249</v>
      </c>
      <c r="W459" s="22"/>
      <c r="X459" s="22"/>
      <c r="Y459" s="16" t="s">
        <v>2365</v>
      </c>
      <c r="Z459" s="16" t="s">
        <v>6458</v>
      </c>
      <c r="AA459" s="16"/>
      <c r="AB459" s="16"/>
      <c r="AC459" s="32" t="str">
        <f>vlookup($A459,Jisoo!46:1046,29,false)</f>
        <v>#hunger #personalexample</v>
      </c>
      <c r="AD459" s="32" t="str">
        <f>vlookup($A459,Jisoo!46:1046,27,false)</f>
        <v>1</v>
      </c>
      <c r="AE459" s="32" t="str">
        <f>vlookup($A459,Jisoo!46:1046,28,false)</f>
        <v>1</v>
      </c>
      <c r="AF459" s="32" t="str">
        <f>vlookup(I459,'IP addresss'!$2:$1000,3,false)</f>
        <v>North America</v>
      </c>
      <c r="AG459" s="32" t="str">
        <f>vlookup(I459,'IP addresss'!$2:$1000,6,false)</f>
        <v>NM</v>
      </c>
      <c r="AH459" s="32" t="str">
        <f>vlookup(I459,'IP addresss'!$2:$1000,8,false)</f>
        <v>Albuquerque</v>
      </c>
      <c r="AI459" s="32" t="str">
        <f>vlookup(I459,'IP addresss'!$2:$1000,10,false)</f>
        <v>35.1106987</v>
      </c>
      <c r="AJ459" s="32" t="str">
        <f>vlookup(I459,'IP addresss'!$2:$1000,11,false)</f>
        <v>-106.6100006</v>
      </c>
      <c r="AK459" s="32" t="str">
        <f>vlookup(A459,MainData_Jackie!$1:$1000,2,false)</f>
        <v>Beverly Johnson-Parraz</v>
      </c>
      <c r="AL459" s="32" t="str">
        <f>vlookup($A459,MainData_Jackie!$1:$1000,3,false)</f>
        <v>1736</v>
      </c>
      <c r="AM459" s="32" t="str">
        <f>vlookup($A459,MainData_Jackie!$1:$1000,4,false)</f>
        <v>332</v>
      </c>
      <c r="AN459" s="32" t="str">
        <f>vlookup($A459,MainData_Jackie!$1:$1000,5,false)</f>
        <v>27</v>
      </c>
      <c r="AO459" s="32" t="str">
        <f>vlookup($A459,MainData_Jackie!$1:$1000,6,false)</f>
        <v>0</v>
      </c>
      <c r="AP459" s="32" t="str">
        <f>vlookup($A459,MainData_Jackie!$1:$1000,7,false)</f>
        <v>0</v>
      </c>
      <c r="AQ459" s="32" t="str">
        <f>vlookup($A459,MainData_Jackie!$1:$1000,8,false)</f>
        <v>0</v>
      </c>
      <c r="AR459" s="32" t="str">
        <f>vlookup($A459,MainData_Jackie!$1:$1000,9,false)</f>
        <v>1</v>
      </c>
      <c r="AS459" s="32" t="str">
        <f>vlookup($A459,MainData_Jackie!$1:$1000,10,false)</f>
        <v>0</v>
      </c>
      <c r="AT459" s="32" t="str">
        <f>vlookup($A459,MainData_Jackie!$1:$1000,11,false)</f>
        <v>6</v>
      </c>
      <c r="AU459" s="32" t="str">
        <f>vlookup($A459,MainData_Jackie!$1:$1000,12,false)</f>
        <v>48</v>
      </c>
      <c r="AV459" s="32" t="str">
        <f>vlookup($A459,MainData_Jackie!$1:$1000,13,false)</f>
        <v>yahoo</v>
      </c>
      <c r="AW459" s="32" t="str">
        <f>vlookup($A459,MainData_Jackie!$1:$1000,14,false)</f>
        <v>com</v>
      </c>
      <c r="AX459" s="32" t="str">
        <f>vlookup($A459,MainData_Jackie!$1:$1000,15,false)</f>
        <v>2381</v>
      </c>
      <c r="AY459" s="32" t="str">
        <f>vlookup($A459,MainData_Jackie!$1:$1000,16,false)</f>
        <v>female</v>
      </c>
      <c r="AZ459" s="32" t="str">
        <f>vlookup($A459,Ian!458:1457,2,false)</f>
        <v>#N/A</v>
      </c>
      <c r="BA459" s="32" t="str">
        <f>vlookup($A459,Ian!458:1457,3,false)</f>
        <v>#N/A</v>
      </c>
      <c r="BB459" s="32" t="str">
        <f>vlookup($A459,Ian!458:1457,4,false)</f>
        <v>#N/A</v>
      </c>
      <c r="BC459" s="32" t="str">
        <f>vlookup($A459,Ian!458:1457,5,false)</f>
        <v>#N/A</v>
      </c>
      <c r="BD459" s="32" t="str">
        <f>vlookup($A459,Ian!458:1457,6,false)</f>
        <v>#N/A</v>
      </c>
      <c r="BE459" s="32" t="str">
        <f>vlookup($A459,Ian!458:1457,7,false)</f>
        <v>#N/A</v>
      </c>
      <c r="BF459" s="32" t="str">
        <f>vlookup($A459,Ian!458:1457,8,false)</f>
        <v>#N/A</v>
      </c>
      <c r="BG459" s="32" t="str">
        <f>vlookup(A459,SentimentScore!$1:$1000,2,false)</f>
        <v>0.991191</v>
      </c>
      <c r="BH459" s="50" t="str">
        <f>vlookup(A459,'Images with Key'!$1:$1000,32)</f>
        <v>https://s3-external-1.amazonaws.com/offertabs/offer/kxdcce/large/810_564ac9f45bac5-girlshealthed.jpg</v>
      </c>
    </row>
    <row r="460">
      <c r="A460" s="12">
        <v>444.0</v>
      </c>
      <c r="B460" s="16" t="s">
        <v>6135</v>
      </c>
      <c r="C460" s="16" t="s">
        <v>4902</v>
      </c>
      <c r="D460" s="18" t="b">
        <v>1</v>
      </c>
      <c r="E460" s="12">
        <v>3035.0</v>
      </c>
      <c r="F460" s="12">
        <v>27.0</v>
      </c>
      <c r="G460" s="12">
        <v>3008.0</v>
      </c>
      <c r="H460" s="20">
        <v>42326.60208333333</v>
      </c>
      <c r="I460" s="16" t="s">
        <v>4904</v>
      </c>
      <c r="J460" s="16" t="s">
        <v>4905</v>
      </c>
      <c r="K460" s="16" t="s">
        <v>4906</v>
      </c>
      <c r="L460" s="16" t="s">
        <v>264</v>
      </c>
      <c r="M460" s="16" t="s">
        <v>4907</v>
      </c>
      <c r="N460" s="12">
        <v>0.0</v>
      </c>
      <c r="O460" s="16" t="s">
        <v>4908</v>
      </c>
      <c r="P460" s="16" t="s">
        <v>4909</v>
      </c>
      <c r="Q460" s="16" t="s">
        <v>4910</v>
      </c>
      <c r="R460" s="18" t="b">
        <v>1</v>
      </c>
      <c r="S460" s="18" t="b">
        <v>1</v>
      </c>
      <c r="T460" s="12">
        <v>88310.0</v>
      </c>
      <c r="U460" s="16" t="s">
        <v>1248</v>
      </c>
      <c r="V460" s="16" t="s">
        <v>1249</v>
      </c>
      <c r="W460" s="51">
        <v>332320.0</v>
      </c>
      <c r="X460" s="51">
        <v>268037.0</v>
      </c>
      <c r="Y460" s="16" t="s">
        <v>577</v>
      </c>
      <c r="Z460" s="16" t="s">
        <v>6470</v>
      </c>
      <c r="AA460" s="16"/>
      <c r="AB460" s="16"/>
      <c r="AC460" s="32" t="str">
        <f>vlookup($A460,Jisoo!47:1047,29,false)</f>
        <v>#poverty #education</v>
      </c>
      <c r="AD460" s="32" t="str">
        <f>vlookup($A460,Jisoo!47:1047,27,false)</f>
        <v>3</v>
      </c>
      <c r="AE460" s="32" t="str">
        <f>vlookup($A460,Jisoo!47:1047,28,false)</f>
        <v>2</v>
      </c>
      <c r="AF460" s="32" t="str">
        <f>vlookup(I460,'IP addresss'!$2:$1000,3,false)</f>
        <v>North America</v>
      </c>
      <c r="AG460" s="32" t="str">
        <f>vlookup(I460,'IP addresss'!$2:$1000,6,false)</f>
        <v>NM</v>
      </c>
      <c r="AH460" s="32" t="str">
        <f>vlookup(I460,'IP addresss'!$2:$1000,8,false)</f>
        <v>Alamogordo</v>
      </c>
      <c r="AI460" s="32" t="str">
        <f>vlookup(I460,'IP addresss'!$2:$1000,10,false)</f>
        <v>32.84260178</v>
      </c>
      <c r="AJ460" s="32" t="str">
        <f>vlookup(I460,'IP addresss'!$2:$1000,11,false)</f>
        <v>-105.9890976</v>
      </c>
      <c r="AK460" s="32" t="str">
        <f>vlookup(A460,MainData_Jackie!$1:$1000,2,false)</f>
        <v>Michelle McKinstry</v>
      </c>
      <c r="AL460" s="32" t="str">
        <f>vlookup($A460,MainData_Jackie!$1:$1000,3,false)</f>
        <v>1930</v>
      </c>
      <c r="AM460" s="32" t="str">
        <f>vlookup($A460,MainData_Jackie!$1:$1000,4,false)</f>
        <v>332</v>
      </c>
      <c r="AN460" s="32" t="str">
        <f>vlookup($A460,MainData_Jackie!$1:$1000,5,false)</f>
        <v>35</v>
      </c>
      <c r="AO460" s="32" t="str">
        <f>vlookup($A460,MainData_Jackie!$1:$1000,6,false)</f>
        <v>1</v>
      </c>
      <c r="AP460" s="32" t="str">
        <f>vlookup($A460,MainData_Jackie!$1:$1000,7,false)</f>
        <v>2</v>
      </c>
      <c r="AQ460" s="32" t="str">
        <f>vlookup($A460,MainData_Jackie!$1:$1000,8,false)</f>
        <v>0</v>
      </c>
      <c r="AR460" s="32" t="str">
        <f>vlookup($A460,MainData_Jackie!$1:$1000,9,false)</f>
        <v>0</v>
      </c>
      <c r="AS460" s="32" t="str">
        <f>vlookup($A460,MainData_Jackie!$1:$1000,10,false)</f>
        <v>0</v>
      </c>
      <c r="AT460" s="32" t="str">
        <f>vlookup($A460,MainData_Jackie!$1:$1000,11,false)</f>
        <v>14</v>
      </c>
      <c r="AU460" s="32" t="str">
        <f>vlookup($A460,MainData_Jackie!$1:$1000,12,false)</f>
        <v>41</v>
      </c>
      <c r="AV460" s="32" t="str">
        <f>vlookup($A460,MainData_Jackie!$1:$1000,13,false)</f>
        <v>live</v>
      </c>
      <c r="AW460" s="32" t="str">
        <f>vlookup($A460,MainData_Jackie!$1:$1000,14,false)</f>
        <v>com</v>
      </c>
      <c r="AX460" s="32" t="str">
        <f>vlookup($A460,MainData_Jackie!$1:$1000,15,false)</f>
        <v>2561</v>
      </c>
      <c r="AY460" s="32" t="str">
        <f>vlookup($A460,MainData_Jackie!$1:$1000,16,false)</f>
        <v>female</v>
      </c>
      <c r="AZ460" s="32" t="str">
        <f>vlookup($A460,Ian!459:1458,2,false)</f>
        <v>#N/A</v>
      </c>
      <c r="BA460" s="32" t="str">
        <f>vlookup($A460,Ian!459:1458,3,false)</f>
        <v>#N/A</v>
      </c>
      <c r="BB460" s="32" t="str">
        <f>vlookup($A460,Ian!459:1458,4,false)</f>
        <v>#N/A</v>
      </c>
      <c r="BC460" s="32" t="str">
        <f>vlookup($A460,Ian!459:1458,5,false)</f>
        <v>#N/A</v>
      </c>
      <c r="BD460" s="32" t="str">
        <f>vlookup($A460,Ian!459:1458,6,false)</f>
        <v>#N/A</v>
      </c>
      <c r="BE460" s="32" t="str">
        <f>vlookup($A460,Ian!459:1458,7,false)</f>
        <v>#N/A</v>
      </c>
      <c r="BF460" s="32" t="str">
        <f>vlookup($A460,Ian!459:1458,8,false)</f>
        <v>#N/A</v>
      </c>
      <c r="BG460" s="32" t="str">
        <f>vlookup(A460,SentimentScore!$1:$1000,2,false)</f>
        <v>0.999823</v>
      </c>
      <c r="BH460" s="50" t="str">
        <f>vlookup(A460,'Images with Key'!$1:$1000,32)</f>
        <v>https://s3-external-1.amazonaws.com/offertabs/offer/kxdcce/large/810_564a83fb99393-Deirdre1.jpeg</v>
      </c>
    </row>
    <row r="461">
      <c r="A461" s="12">
        <v>691.0</v>
      </c>
      <c r="B461" s="16" t="s">
        <v>6135</v>
      </c>
      <c r="C461" s="16" t="s">
        <v>2360</v>
      </c>
      <c r="D461" s="18" t="b">
        <v>1</v>
      </c>
      <c r="E461" s="12">
        <v>0.0</v>
      </c>
      <c r="F461" s="12">
        <v>0.0</v>
      </c>
      <c r="G461" s="12">
        <v>0.0</v>
      </c>
      <c r="H461" s="20">
        <v>42317.54791666667</v>
      </c>
      <c r="I461" s="16" t="s">
        <v>6474</v>
      </c>
      <c r="J461" s="16" t="s">
        <v>2362</v>
      </c>
      <c r="K461" s="16" t="s">
        <v>6476</v>
      </c>
      <c r="L461" s="18" t="e">
        <v>#N/A</v>
      </c>
      <c r="M461" s="18" t="e">
        <v>#N/A</v>
      </c>
      <c r="N461" s="18" t="e">
        <v>#N/A</v>
      </c>
      <c r="O461" s="18" t="e">
        <v>#N/A</v>
      </c>
      <c r="P461" s="18" t="e">
        <v>#N/A</v>
      </c>
      <c r="Q461" s="16" t="s">
        <v>6473</v>
      </c>
      <c r="R461" s="18" t="b">
        <v>0</v>
      </c>
      <c r="S461" s="18" t="b">
        <v>0</v>
      </c>
      <c r="T461" s="12">
        <v>87125.0</v>
      </c>
      <c r="U461" s="16" t="s">
        <v>1564</v>
      </c>
      <c r="V461" s="16" t="s">
        <v>1249</v>
      </c>
      <c r="W461" s="22"/>
      <c r="X461" s="22"/>
      <c r="Y461" s="16" t="s">
        <v>2365</v>
      </c>
      <c r="Z461" s="16" t="s">
        <v>6478</v>
      </c>
      <c r="AA461" s="12">
        <v>3.0</v>
      </c>
      <c r="AB461" s="12">
        <v>1.0</v>
      </c>
      <c r="AC461" s="32" t="str">
        <f>vlookup($A461,Jisoo!48:1048,29,false)</f>
        <v>#poverty #homeless</v>
      </c>
      <c r="AD461" s="32" t="str">
        <f>vlookup($A461,Jisoo!48:1048,27,false)</f>
        <v>3</v>
      </c>
      <c r="AE461" s="32" t="str">
        <f>vlookup($A461,Jisoo!48:1048,28,false)</f>
        <v>1</v>
      </c>
      <c r="AF461" s="32" t="str">
        <f>vlookup(I461,'IP addresss'!$2:$1000,3,false)</f>
        <v>North America</v>
      </c>
      <c r="AG461" s="32" t="str">
        <f>vlookup(I461,'IP addresss'!$2:$1000,6,false)</f>
        <v>CA</v>
      </c>
      <c r="AH461" s="32" t="str">
        <f>vlookup(I461,'IP addresss'!$2:$1000,8,false)</f>
        <v>Long Beach</v>
      </c>
      <c r="AI461" s="32" t="str">
        <f>vlookup(I461,'IP addresss'!$2:$1000,10,false)</f>
        <v>33.76699829</v>
      </c>
      <c r="AJ461" s="32" t="str">
        <f>vlookup(I461,'IP addresss'!$2:$1000,11,false)</f>
        <v>-118.1892014</v>
      </c>
      <c r="AK461" s="32" t="str">
        <f>vlookup(A461,MainData_Jackie!$1:$1000,2,false)</f>
        <v>Kristy Gallegos</v>
      </c>
      <c r="AL461" s="32" t="str">
        <f>vlookup($A461,MainData_Jackie!$1:$1000,3,false)</f>
        <v>597</v>
      </c>
      <c r="AM461" s="32" t="str">
        <f>vlookup($A461,MainData_Jackie!$1:$1000,4,false)</f>
        <v>121</v>
      </c>
      <c r="AN461" s="32" t="str">
        <f>vlookup($A461,MainData_Jackie!$1:$1000,5,false)</f>
        <v>15</v>
      </c>
      <c r="AO461" s="32" t="str">
        <f>vlookup($A461,MainData_Jackie!$1:$1000,6,false)</f>
        <v>0</v>
      </c>
      <c r="AP461" s="32" t="str">
        <f>vlookup($A461,MainData_Jackie!$1:$1000,7,false)</f>
        <v>0</v>
      </c>
      <c r="AQ461" s="32" t="str">
        <f>vlookup($A461,MainData_Jackie!$1:$1000,8,false)</f>
        <v>0</v>
      </c>
      <c r="AR461" s="32" t="str">
        <f>vlookup($A461,MainData_Jackie!$1:$1000,9,false)</f>
        <v>0</v>
      </c>
      <c r="AS461" s="32" t="str">
        <f>vlookup($A461,MainData_Jackie!$1:$1000,10,false)</f>
        <v>0</v>
      </c>
      <c r="AT461" s="32" t="str">
        <f>vlookup($A461,MainData_Jackie!$1:$1000,11,false)</f>
        <v>0</v>
      </c>
      <c r="AU461" s="32" t="str">
        <f>vlookup($A461,MainData_Jackie!$1:$1000,12,false)</f>
        <v>7</v>
      </c>
      <c r="AV461" s="32" t="str">
        <f>vlookup($A461,MainData_Jackie!$1:$1000,13,false)</f>
        <v>yahoo</v>
      </c>
      <c r="AW461" s="32" t="str">
        <f>vlookup($A461,MainData_Jackie!$1:$1000,14,false)</f>
        <v>com</v>
      </c>
      <c r="AX461" s="32" t="str">
        <f>vlookup($A461,MainData_Jackie!$1:$1000,15,false)</f>
        <v>797</v>
      </c>
      <c r="AY461" s="32" t="str">
        <f>vlookup($A461,MainData_Jackie!$1:$1000,16,false)</f>
        <v>female</v>
      </c>
      <c r="AZ461" s="32" t="str">
        <f>vlookup($A461,Ian!460:1459,2,false)</f>
        <v>Kristy</v>
      </c>
      <c r="BA461" s="32" t="str">
        <f>vlookup($A461,Ian!460:1459,3,false)</f>
        <v/>
      </c>
      <c r="BB461" s="32" t="str">
        <f>vlookup($A461,Ian!460:1459,4,false)</f>
        <v>Albuquerque</v>
      </c>
      <c r="BC461" s="32" t="str">
        <f>vlookup($A461,Ian!460:1459,5,false)</f>
        <v>United States</v>
      </c>
      <c r="BD461" s="32" t="str">
        <f>vlookup($A461,Ian!460:1459,6,false)</f>
        <v>New Mexico</v>
      </c>
      <c r="BE461" s="32" t="str">
        <f>vlookup($A461,Ian!460:1459,7,false)</f>
        <v/>
      </c>
      <c r="BF461" s="32" t="str">
        <f>vlookup($A461,Ian!460:1459,8,false)</f>
        <v/>
      </c>
      <c r="BG461" s="32" t="str">
        <f>vlookup(A461,SentimentScore!$1:$1000,2,false)</f>
        <v>1</v>
      </c>
      <c r="BH461" s="32" t="str">
        <f>vlookup(A461,'Images with Key'!$1:$1000,32)</f>
        <v/>
      </c>
    </row>
    <row r="462">
      <c r="A462" s="12">
        <v>502.0</v>
      </c>
      <c r="B462" s="16" t="s">
        <v>6135</v>
      </c>
      <c r="C462" s="16" t="s">
        <v>5563</v>
      </c>
      <c r="D462" s="18" t="b">
        <v>0</v>
      </c>
      <c r="E462" s="12">
        <v>104.0</v>
      </c>
      <c r="F462" s="12">
        <v>40.0</v>
      </c>
      <c r="G462" s="12">
        <v>64.0</v>
      </c>
      <c r="H462" s="20">
        <v>42331.65138888889</v>
      </c>
      <c r="I462" s="16" t="s">
        <v>5565</v>
      </c>
      <c r="J462" s="16" t="s">
        <v>5566</v>
      </c>
      <c r="K462" s="16" t="s">
        <v>5567</v>
      </c>
      <c r="L462" s="18" t="e">
        <v>#N/A</v>
      </c>
      <c r="M462" s="18" t="e">
        <v>#N/A</v>
      </c>
      <c r="N462" s="18" t="e">
        <v>#N/A</v>
      </c>
      <c r="O462" s="18" t="e">
        <v>#N/A</v>
      </c>
      <c r="P462" s="18" t="e">
        <v>#N/A</v>
      </c>
      <c r="Q462" s="16" t="s">
        <v>5570</v>
      </c>
      <c r="R462" s="18" t="b">
        <v>1</v>
      </c>
      <c r="S462" s="18" t="b">
        <v>0</v>
      </c>
      <c r="T462" s="12">
        <v>89029.0</v>
      </c>
      <c r="U462" s="16" t="s">
        <v>5572</v>
      </c>
      <c r="V462" s="16" t="s">
        <v>5574</v>
      </c>
      <c r="W462" s="22"/>
      <c r="X462" s="22"/>
      <c r="Y462" s="22"/>
      <c r="Z462" s="16" t="s">
        <v>6481</v>
      </c>
      <c r="AA462" s="16"/>
      <c r="AB462" s="16"/>
      <c r="AC462" s="32" t="str">
        <f>vlookup($A462,Jisoo!49:1049,29,false)</f>
        <v>#animals</v>
      </c>
      <c r="AD462" s="32" t="str">
        <f>vlookup($A462,Jisoo!49:1049,27,false)</f>
        <v>3</v>
      </c>
      <c r="AE462" s="32" t="str">
        <f>vlookup($A462,Jisoo!49:1049,28,false)</f>
        <v>1</v>
      </c>
      <c r="AF462" s="32" t="str">
        <f>vlookup(I462,'IP addresss'!$2:$1000,3,false)</f>
        <v>North America</v>
      </c>
      <c r="AG462" s="32" t="str">
        <f>vlookup(I462,'IP addresss'!$2:$1000,6,false)</f>
        <v>CO</v>
      </c>
      <c r="AH462" s="32" t="str">
        <f>vlookup(I462,'IP addresss'!$2:$1000,8,false)</f>
        <v>Castle Rock</v>
      </c>
      <c r="AI462" s="32" t="str">
        <f>vlookup(I462,'IP addresss'!$2:$1000,10,false)</f>
        <v>39.37220001</v>
      </c>
      <c r="AJ462" s="32" t="str">
        <f>vlookup(I462,'IP addresss'!$2:$1000,11,false)</f>
        <v>-104.8560028</v>
      </c>
      <c r="AK462" s="32" t="str">
        <f>vlookup(A462,MainData_Jackie!$1:$1000,2,false)</f>
        <v>Laura Rogers</v>
      </c>
      <c r="AL462" s="32" t="str">
        <f>vlookup($A462,MainData_Jackie!$1:$1000,3,false)</f>
        <v>1370</v>
      </c>
      <c r="AM462" s="32" t="str">
        <f>vlookup($A462,MainData_Jackie!$1:$1000,4,false)</f>
        <v>259</v>
      </c>
      <c r="AN462" s="32" t="str">
        <f>vlookup($A462,MainData_Jackie!$1:$1000,5,false)</f>
        <v>35</v>
      </c>
      <c r="AO462" s="32" t="str">
        <f>vlookup($A462,MainData_Jackie!$1:$1000,6,false)</f>
        <v>0</v>
      </c>
      <c r="AP462" s="32" t="str">
        <f>vlookup($A462,MainData_Jackie!$1:$1000,7,false)</f>
        <v>0</v>
      </c>
      <c r="AQ462" s="32" t="str">
        <f>vlookup($A462,MainData_Jackie!$1:$1000,8,false)</f>
        <v>0</v>
      </c>
      <c r="AR462" s="32" t="str">
        <f>vlookup($A462,MainData_Jackie!$1:$1000,9,false)</f>
        <v>0</v>
      </c>
      <c r="AS462" s="32" t="str">
        <f>vlookup($A462,MainData_Jackie!$1:$1000,10,false)</f>
        <v>0</v>
      </c>
      <c r="AT462" s="32" t="str">
        <f>vlookup($A462,MainData_Jackie!$1:$1000,11,false)</f>
        <v>6</v>
      </c>
      <c r="AU462" s="32" t="str">
        <f>vlookup($A462,MainData_Jackie!$1:$1000,12,false)</f>
        <v>12</v>
      </c>
      <c r="AV462" s="32" t="str">
        <f>vlookup($A462,MainData_Jackie!$1:$1000,13,false)</f>
        <v>yahoo</v>
      </c>
      <c r="AW462" s="32" t="str">
        <f>vlookup($A462,MainData_Jackie!$1:$1000,14,false)</f>
        <v>com</v>
      </c>
      <c r="AX462" s="32" t="str">
        <f>vlookup($A462,MainData_Jackie!$1:$1000,15,false)</f>
        <v>1821</v>
      </c>
      <c r="AY462" s="32" t="str">
        <f>vlookup($A462,MainData_Jackie!$1:$1000,16,false)</f>
        <v>female</v>
      </c>
      <c r="AZ462" s="32" t="str">
        <f>vlookup($A462,Ian!461:1460,2,false)</f>
        <v/>
      </c>
      <c r="BA462" s="32" t="str">
        <f>vlookup($A462,Ian!461:1460,3,false)</f>
        <v/>
      </c>
      <c r="BB462" s="32" t="str">
        <f>vlookup($A462,Ian!461:1460,4,false)</f>
        <v/>
      </c>
      <c r="BC462" s="32" t="str">
        <f>vlookup($A462,Ian!461:1460,5,false)</f>
        <v/>
      </c>
      <c r="BD462" s="32" t="str">
        <f>vlookup($A462,Ian!461:1460,6,false)</f>
        <v/>
      </c>
      <c r="BE462" s="32" t="str">
        <f>vlookup($A462,Ian!461:1460,7,false)</f>
        <v/>
      </c>
      <c r="BF462" s="32" t="str">
        <f>vlookup($A462,Ian!461:1460,8,false)</f>
        <v/>
      </c>
      <c r="BG462" s="32" t="str">
        <f>vlookup(A462,SentimentScore!$1:$1000,2,false)</f>
        <v>1</v>
      </c>
      <c r="BH462" s="50" t="str">
        <f>vlookup(A462,'Images with Key'!$1:$1000,32)</f>
        <v>https://s3-external-1.amazonaws.com/offertabs/offer/kxdcce/large/810_56550603ee9e1-BaliPic.jpg</v>
      </c>
    </row>
    <row r="463">
      <c r="A463" s="12">
        <v>676.0</v>
      </c>
      <c r="B463" s="16" t="s">
        <v>6135</v>
      </c>
      <c r="C463" s="16" t="s">
        <v>6483</v>
      </c>
      <c r="D463" s="18" t="b">
        <v>1</v>
      </c>
      <c r="E463" s="12">
        <v>2.0</v>
      </c>
      <c r="F463" s="12">
        <v>0.0</v>
      </c>
      <c r="G463" s="12">
        <v>2.0</v>
      </c>
      <c r="H463" s="20">
        <v>42329.31736111111</v>
      </c>
      <c r="I463" s="16" t="s">
        <v>6484</v>
      </c>
      <c r="J463" s="16" t="s">
        <v>6485</v>
      </c>
      <c r="K463" s="16" t="s">
        <v>6486</v>
      </c>
      <c r="L463" s="18" t="e">
        <v>#N/A</v>
      </c>
      <c r="M463" s="18" t="e">
        <v>#N/A</v>
      </c>
      <c r="N463" s="18" t="e">
        <v>#N/A</v>
      </c>
      <c r="O463" s="18" t="e">
        <v>#N/A</v>
      </c>
      <c r="P463" s="18" t="e">
        <v>#N/A</v>
      </c>
      <c r="Q463" s="16" t="s">
        <v>6482</v>
      </c>
      <c r="R463" s="18" t="b">
        <v>0</v>
      </c>
      <c r="S463" s="18" t="b">
        <v>0</v>
      </c>
      <c r="T463" s="12">
        <v>89015.0</v>
      </c>
      <c r="U463" s="16" t="s">
        <v>6487</v>
      </c>
      <c r="V463" s="16" t="s">
        <v>5574</v>
      </c>
      <c r="W463" s="51">
        <v>1002552.0</v>
      </c>
      <c r="X463" s="51">
        <v>1052062.0</v>
      </c>
      <c r="Y463" s="16" t="s">
        <v>6488</v>
      </c>
      <c r="Z463" s="16" t="s">
        <v>6492</v>
      </c>
      <c r="AA463" s="12">
        <v>3.0</v>
      </c>
      <c r="AB463" s="12">
        <v>3.0</v>
      </c>
      <c r="AC463" s="32" t="str">
        <f>vlookup($A463,Jisoo!50:1050,29,false)</f>
        <v>#personalexample</v>
      </c>
      <c r="AD463" s="32" t="str">
        <f>vlookup($A463,Jisoo!50:1050,27,false)</f>
        <v>3</v>
      </c>
      <c r="AE463" s="32" t="str">
        <f>vlookup($A463,Jisoo!50:1050,28,false)</f>
        <v>3</v>
      </c>
      <c r="AF463" s="32" t="str">
        <f>vlookup(I463,'IP addresss'!$2:$1000,3,false)</f>
        <v>North America</v>
      </c>
      <c r="AG463" s="32" t="str">
        <f>vlookup(I463,'IP addresss'!$2:$1000,6,false)</f>
        <v>NV</v>
      </c>
      <c r="AH463" s="32" t="str">
        <f>vlookup(I463,'IP addresss'!$2:$1000,8,false)</f>
        <v>Las Vegas</v>
      </c>
      <c r="AI463" s="32" t="str">
        <f>vlookup(I463,'IP addresss'!$2:$1000,10,false)</f>
        <v>36.11000061</v>
      </c>
      <c r="AJ463" s="32" t="str">
        <f>vlookup(I463,'IP addresss'!$2:$1000,11,false)</f>
        <v>-115.2117996</v>
      </c>
      <c r="AK463" s="32" t="str">
        <f>vlookup(A463,MainData_Jackie!$1:$1000,2,false)</f>
        <v>Don Miller</v>
      </c>
      <c r="AL463" s="32" t="str">
        <f>vlookup($A463,MainData_Jackie!$1:$1000,3,false)</f>
        <v>2513</v>
      </c>
      <c r="AM463" s="32" t="str">
        <f>vlookup($A463,MainData_Jackie!$1:$1000,4,false)</f>
        <v>444</v>
      </c>
      <c r="AN463" s="32" t="str">
        <f>vlookup($A463,MainData_Jackie!$1:$1000,5,false)</f>
        <v>125</v>
      </c>
      <c r="AO463" s="32" t="str">
        <f>vlookup($A463,MainData_Jackie!$1:$1000,6,false)</f>
        <v>0</v>
      </c>
      <c r="AP463" s="32" t="str">
        <f>vlookup($A463,MainData_Jackie!$1:$1000,7,false)</f>
        <v>0</v>
      </c>
      <c r="AQ463" s="32" t="str">
        <f>vlookup($A463,MainData_Jackie!$1:$1000,8,false)</f>
        <v>0</v>
      </c>
      <c r="AR463" s="32" t="str">
        <f>vlookup($A463,MainData_Jackie!$1:$1000,9,false)</f>
        <v>1</v>
      </c>
      <c r="AS463" s="32" t="str">
        <f>vlookup($A463,MainData_Jackie!$1:$1000,10,false)</f>
        <v>0</v>
      </c>
      <c r="AT463" s="32" t="str">
        <f>vlookup($A463,MainData_Jackie!$1:$1000,11,false)</f>
        <v>21</v>
      </c>
      <c r="AU463" s="32" t="str">
        <f>vlookup($A463,MainData_Jackie!$1:$1000,12,false)</f>
        <v>44</v>
      </c>
      <c r="AV463" s="32" t="str">
        <f>vlookup($A463,MainData_Jackie!$1:$1000,13,false)</f>
        <v>link2hope</v>
      </c>
      <c r="AW463" s="32" t="str">
        <f>vlookup($A463,MainData_Jackie!$1:$1000,14,false)</f>
        <v>org</v>
      </c>
      <c r="AX463" s="32" t="str">
        <f>vlookup($A463,MainData_Jackie!$1:$1000,15,false)</f>
        <v>3277</v>
      </c>
      <c r="AY463" s="32" t="str">
        <f>vlookup($A463,MainData_Jackie!$1:$1000,16,false)</f>
        <v>male</v>
      </c>
      <c r="AZ463" s="32" t="str">
        <f>vlookup($A463,Ian!462:1461,2,false)</f>
        <v/>
      </c>
      <c r="BA463" s="32" t="str">
        <f>vlookup($A463,Ian!462:1461,3,false)</f>
        <v/>
      </c>
      <c r="BB463" s="32" t="str">
        <f>vlookup($A463,Ian!462:1461,4,false)</f>
        <v/>
      </c>
      <c r="BC463" s="32" t="str">
        <f>vlookup($A463,Ian!462:1461,5,false)</f>
        <v/>
      </c>
      <c r="BD463" s="32" t="str">
        <f>vlookup($A463,Ian!462:1461,6,false)</f>
        <v/>
      </c>
      <c r="BE463" s="32" t="str">
        <f>vlookup($A463,Ian!462:1461,7,false)</f>
        <v/>
      </c>
      <c r="BF463" s="32" t="str">
        <f>vlookup($A463,Ian!462:1461,8,false)</f>
        <v/>
      </c>
      <c r="BG463" s="32" t="str">
        <f>vlookup(A463,SentimentScore!$1:$1000,2,false)</f>
        <v>0.003938</v>
      </c>
      <c r="BH463" s="32" t="str">
        <f>vlookup(A463,'Images with Key'!$1:$1000,32)</f>
        <v/>
      </c>
    </row>
    <row r="464">
      <c r="A464" s="12">
        <v>677.0</v>
      </c>
      <c r="B464" s="16" t="s">
        <v>6135</v>
      </c>
      <c r="C464" s="16" t="s">
        <v>6483</v>
      </c>
      <c r="D464" s="18" t="b">
        <v>1</v>
      </c>
      <c r="E464" s="12">
        <v>3.0</v>
      </c>
      <c r="F464" s="12">
        <v>0.0</v>
      </c>
      <c r="G464" s="12">
        <v>3.0</v>
      </c>
      <c r="H464" s="20">
        <v>42329.31875</v>
      </c>
      <c r="I464" s="16" t="s">
        <v>6484</v>
      </c>
      <c r="J464" s="16" t="s">
        <v>6485</v>
      </c>
      <c r="K464" s="16" t="s">
        <v>6486</v>
      </c>
      <c r="L464" s="18" t="e">
        <v>#N/A</v>
      </c>
      <c r="M464" s="18" t="e">
        <v>#N/A</v>
      </c>
      <c r="N464" s="18" t="e">
        <v>#N/A</v>
      </c>
      <c r="O464" s="18" t="e">
        <v>#N/A</v>
      </c>
      <c r="P464" s="18" t="e">
        <v>#N/A</v>
      </c>
      <c r="Q464" s="16" t="s">
        <v>6493</v>
      </c>
      <c r="R464" s="18" t="b">
        <v>0</v>
      </c>
      <c r="S464" s="18" t="b">
        <v>0</v>
      </c>
      <c r="T464" s="12">
        <v>89015.0</v>
      </c>
      <c r="U464" s="16" t="s">
        <v>6487</v>
      </c>
      <c r="V464" s="16" t="s">
        <v>5574</v>
      </c>
      <c r="W464" s="51">
        <v>1002552.0</v>
      </c>
      <c r="X464" s="51">
        <v>1052062.0</v>
      </c>
      <c r="Y464" s="16" t="s">
        <v>6488</v>
      </c>
      <c r="Z464" s="16" t="s">
        <v>6500</v>
      </c>
      <c r="AA464" s="12">
        <v>3.0</v>
      </c>
      <c r="AB464" s="12">
        <v>2.0</v>
      </c>
      <c r="AC464" s="32" t="str">
        <f>vlookup($A464,Jisoo!51:1051,29,false)</f>
        <v>#seniors #personalexample</v>
      </c>
      <c r="AD464" s="32" t="str">
        <f>vlookup($A464,Jisoo!51:1051,27,false)</f>
        <v>3</v>
      </c>
      <c r="AE464" s="32" t="str">
        <f>vlookup($A464,Jisoo!51:1051,28,false)</f>
        <v>2</v>
      </c>
      <c r="AF464" s="32" t="str">
        <f>vlookup(I464,'IP addresss'!$2:$1000,3,false)</f>
        <v>North America</v>
      </c>
      <c r="AG464" s="32" t="str">
        <f>vlookup(I464,'IP addresss'!$2:$1000,6,false)</f>
        <v>NV</v>
      </c>
      <c r="AH464" s="32" t="str">
        <f>vlookup(I464,'IP addresss'!$2:$1000,8,false)</f>
        <v>Las Vegas</v>
      </c>
      <c r="AI464" s="32" t="str">
        <f>vlookup(I464,'IP addresss'!$2:$1000,10,false)</f>
        <v>36.11000061</v>
      </c>
      <c r="AJ464" s="32" t="str">
        <f>vlookup(I464,'IP addresss'!$2:$1000,11,false)</f>
        <v>-115.2117996</v>
      </c>
      <c r="AK464" s="32" t="str">
        <f>vlookup(A464,MainData_Jackie!$1:$1000,2,false)</f>
        <v>Don Miller</v>
      </c>
      <c r="AL464" s="32" t="str">
        <f>vlookup($A464,MainData_Jackie!$1:$1000,3,false)</f>
        <v>9492</v>
      </c>
      <c r="AM464" s="32" t="str">
        <f>vlookup($A464,MainData_Jackie!$1:$1000,4,false)</f>
        <v>1720</v>
      </c>
      <c r="AN464" s="32" t="str">
        <f>vlookup($A464,MainData_Jackie!$1:$1000,5,false)</f>
        <v>353</v>
      </c>
      <c r="AO464" s="32" t="str">
        <f>vlookup($A464,MainData_Jackie!$1:$1000,6,false)</f>
        <v>0</v>
      </c>
      <c r="AP464" s="32" t="str">
        <f>vlookup($A464,MainData_Jackie!$1:$1000,7,false)</f>
        <v>0</v>
      </c>
      <c r="AQ464" s="32" t="str">
        <f>vlookup($A464,MainData_Jackie!$1:$1000,8,false)</f>
        <v>0</v>
      </c>
      <c r="AR464" s="32" t="str">
        <f>vlookup($A464,MainData_Jackie!$1:$1000,9,false)</f>
        <v>3</v>
      </c>
      <c r="AS464" s="32" t="str">
        <f>vlookup($A464,MainData_Jackie!$1:$1000,10,false)</f>
        <v>1</v>
      </c>
      <c r="AT464" s="32" t="str">
        <f>vlookup($A464,MainData_Jackie!$1:$1000,11,false)</f>
        <v>20</v>
      </c>
      <c r="AU464" s="32" t="str">
        <f>vlookup($A464,MainData_Jackie!$1:$1000,12,false)</f>
        <v>128</v>
      </c>
      <c r="AV464" s="32" t="str">
        <f>vlookup($A464,MainData_Jackie!$1:$1000,13,false)</f>
        <v>gmail</v>
      </c>
      <c r="AW464" s="32" t="str">
        <f>vlookup($A464,MainData_Jackie!$1:$1000,14,false)</f>
        <v>com</v>
      </c>
      <c r="AX464" s="32" t="str">
        <f>vlookup($A464,MainData_Jackie!$1:$1000,15,false)</f>
        <v>12784</v>
      </c>
      <c r="AY464" s="32" t="str">
        <f>vlookup($A464,MainData_Jackie!$1:$1000,16,false)</f>
        <v>male</v>
      </c>
      <c r="AZ464" s="32" t="str">
        <f>vlookup($A464,Ian!463:1462,2,false)</f>
        <v/>
      </c>
      <c r="BA464" s="32" t="str">
        <f>vlookup($A464,Ian!463:1462,3,false)</f>
        <v/>
      </c>
      <c r="BB464" s="32" t="str">
        <f>vlookup($A464,Ian!463:1462,4,false)</f>
        <v/>
      </c>
      <c r="BC464" s="32" t="str">
        <f>vlookup($A464,Ian!463:1462,5,false)</f>
        <v/>
      </c>
      <c r="BD464" s="32" t="str">
        <f>vlookup($A464,Ian!463:1462,6,false)</f>
        <v/>
      </c>
      <c r="BE464" s="32" t="str">
        <f>vlookup($A464,Ian!463:1462,7,false)</f>
        <v/>
      </c>
      <c r="BF464" s="32" t="str">
        <f>vlookup($A464,Ian!463:1462,8,false)</f>
        <v/>
      </c>
      <c r="BG464" s="32" t="str">
        <f>vlookup(A464,SentimentScore!$1:$1000,2,false)</f>
        <v>0.999979</v>
      </c>
      <c r="BH464" s="32" t="str">
        <f>vlookup(A464,'Images with Key'!$1:$1000,32)</f>
        <v/>
      </c>
    </row>
    <row r="465">
      <c r="A465" s="12">
        <v>678.0</v>
      </c>
      <c r="B465" s="16" t="s">
        <v>6135</v>
      </c>
      <c r="C465" s="16" t="s">
        <v>6483</v>
      </c>
      <c r="D465" s="18" t="b">
        <v>1</v>
      </c>
      <c r="E465" s="12">
        <v>0.0</v>
      </c>
      <c r="F465" s="12">
        <v>0.0</v>
      </c>
      <c r="G465" s="12">
        <v>0.0</v>
      </c>
      <c r="H465" s="20">
        <v>42331.62847222222</v>
      </c>
      <c r="I465" s="16" t="s">
        <v>6502</v>
      </c>
      <c r="J465" s="16" t="s">
        <v>6485</v>
      </c>
      <c r="K465" s="16" t="s">
        <v>6486</v>
      </c>
      <c r="L465" s="18" t="e">
        <v>#N/A</v>
      </c>
      <c r="M465" s="18" t="e">
        <v>#N/A</v>
      </c>
      <c r="N465" s="18" t="e">
        <v>#N/A</v>
      </c>
      <c r="O465" s="18" t="e">
        <v>#N/A</v>
      </c>
      <c r="P465" s="18" t="e">
        <v>#N/A</v>
      </c>
      <c r="Q465" s="16" t="s">
        <v>6501</v>
      </c>
      <c r="R465" s="18" t="b">
        <v>0</v>
      </c>
      <c r="S465" s="18" t="b">
        <v>0</v>
      </c>
      <c r="T465" s="12">
        <v>89015.0</v>
      </c>
      <c r="U465" s="16" t="s">
        <v>6487</v>
      </c>
      <c r="V465" s="16" t="s">
        <v>5574</v>
      </c>
      <c r="W465" s="51">
        <v>1002552.0</v>
      </c>
      <c r="X465" s="51">
        <v>1052062.0</v>
      </c>
      <c r="Y465" s="16" t="s">
        <v>6488</v>
      </c>
      <c r="Z465" s="16" t="s">
        <v>6512</v>
      </c>
      <c r="AA465" s="12">
        <v>3.0</v>
      </c>
      <c r="AB465" s="12">
        <v>2.0</v>
      </c>
      <c r="AC465" s="32" t="str">
        <f>vlookup($A465,Jisoo!52:1052,29,false)</f>
        <v>#seniors #personalexample</v>
      </c>
      <c r="AD465" s="32" t="str">
        <f>vlookup($A465,Jisoo!52:1052,27,false)</f>
        <v>3</v>
      </c>
      <c r="AE465" s="32" t="str">
        <f>vlookup($A465,Jisoo!52:1052,28,false)</f>
        <v>2</v>
      </c>
      <c r="AF465" s="32" t="str">
        <f>vlookup(I465,'IP addresss'!$2:$1000,3,false)</f>
        <v>North America</v>
      </c>
      <c r="AG465" s="32" t="str">
        <f>vlookup(I465,'IP addresss'!$2:$1000,6,false)</f>
        <v>NV</v>
      </c>
      <c r="AH465" s="32" t="str">
        <f>vlookup(I465,'IP addresss'!$2:$1000,8,false)</f>
        <v>Las Vegas</v>
      </c>
      <c r="AI465" s="32" t="str">
        <f>vlookup(I465,'IP addresss'!$2:$1000,10,false)</f>
        <v>36.11000061</v>
      </c>
      <c r="AJ465" s="32" t="str">
        <f>vlookup(I465,'IP addresss'!$2:$1000,11,false)</f>
        <v>-115.2117996</v>
      </c>
      <c r="AK465" s="32" t="str">
        <f>vlookup(A465,MainData_Jackie!$1:$1000,2,false)</f>
        <v>Don Miller</v>
      </c>
      <c r="AL465" s="32" t="str">
        <f>vlookup($A465,MainData_Jackie!$1:$1000,3,false)</f>
        <v>6273</v>
      </c>
      <c r="AM465" s="32" t="str">
        <f>vlookup($A465,MainData_Jackie!$1:$1000,4,false)</f>
        <v>1096</v>
      </c>
      <c r="AN465" s="32" t="str">
        <f>vlookup($A465,MainData_Jackie!$1:$1000,5,false)</f>
        <v>212</v>
      </c>
      <c r="AO465" s="32" t="str">
        <f>vlookup($A465,MainData_Jackie!$1:$1000,6,false)</f>
        <v>0</v>
      </c>
      <c r="AP465" s="32" t="str">
        <f>vlookup($A465,MainData_Jackie!$1:$1000,7,false)</f>
        <v>1</v>
      </c>
      <c r="AQ465" s="32" t="str">
        <f>vlookup($A465,MainData_Jackie!$1:$1000,8,false)</f>
        <v>0</v>
      </c>
      <c r="AR465" s="32" t="str">
        <f>vlookup($A465,MainData_Jackie!$1:$1000,9,false)</f>
        <v>0</v>
      </c>
      <c r="AS465" s="32" t="str">
        <f>vlookup($A465,MainData_Jackie!$1:$1000,10,false)</f>
        <v>0</v>
      </c>
      <c r="AT465" s="32" t="str">
        <f>vlookup($A465,MainData_Jackie!$1:$1000,11,false)</f>
        <v>15</v>
      </c>
      <c r="AU465" s="32" t="str">
        <f>vlookup($A465,MainData_Jackie!$1:$1000,12,false)</f>
        <v>96</v>
      </c>
      <c r="AV465" s="32" t="str">
        <f>vlookup($A465,MainData_Jackie!$1:$1000,13,false)</f>
        <v>gmail</v>
      </c>
      <c r="AW465" s="32" t="str">
        <f>vlookup($A465,MainData_Jackie!$1:$1000,14,false)</f>
        <v>com</v>
      </c>
      <c r="AX465" s="32" t="str">
        <f>vlookup($A465,MainData_Jackie!$1:$1000,15,false)</f>
        <v>8247</v>
      </c>
      <c r="AY465" s="32" t="str">
        <f>vlookup($A465,MainData_Jackie!$1:$1000,16,false)</f>
        <v>male</v>
      </c>
      <c r="AZ465" s="32" t="str">
        <f>vlookup($A465,Ian!464:1463,2,false)</f>
        <v>Don</v>
      </c>
      <c r="BA465" s="32" t="str">
        <f>vlookup($A465,Ian!464:1463,3,false)</f>
        <v>Miller</v>
      </c>
      <c r="BB465" s="32" t="str">
        <f>vlookup($A465,Ian!464:1463,4,false)</f>
        <v/>
      </c>
      <c r="BC465" s="32" t="str">
        <f>vlookup($A465,Ian!464:1463,5,false)</f>
        <v/>
      </c>
      <c r="BD465" s="32" t="str">
        <f>vlookup($A465,Ian!464:1463,6,false)</f>
        <v/>
      </c>
      <c r="BE465" s="32" t="str">
        <f>vlookup($A465,Ian!464:1463,7,false)</f>
        <v/>
      </c>
      <c r="BF465" s="32" t="str">
        <f>vlookup($A465,Ian!464:1463,8,false)</f>
        <v/>
      </c>
      <c r="BG465" s="32" t="str">
        <f>vlookup(A465,SentimentScore!$1:$1000,2,false)</f>
        <v>0.529548</v>
      </c>
      <c r="BH465" s="32" t="str">
        <f>vlookup(A465,'Images with Key'!$1:$1000,32)</f>
        <v/>
      </c>
    </row>
    <row r="466">
      <c r="A466" s="12">
        <v>28.0</v>
      </c>
      <c r="B466" s="16" t="s">
        <v>6135</v>
      </c>
      <c r="C466" s="16" t="s">
        <v>570</v>
      </c>
      <c r="D466" s="18" t="b">
        <v>1</v>
      </c>
      <c r="E466" s="12">
        <v>0.0</v>
      </c>
      <c r="F466" s="12">
        <v>0.0</v>
      </c>
      <c r="G466" s="12">
        <v>0.0</v>
      </c>
      <c r="H466" s="20">
        <v>42331.384722222225</v>
      </c>
      <c r="I466" s="16" t="s">
        <v>571</v>
      </c>
      <c r="J466" s="16" t="s">
        <v>572</v>
      </c>
      <c r="K466" s="16" t="s">
        <v>573</v>
      </c>
      <c r="L466" s="18" t="e">
        <v>#N/A</v>
      </c>
      <c r="M466" s="18" t="e">
        <v>#N/A</v>
      </c>
      <c r="N466" s="18" t="e">
        <v>#N/A</v>
      </c>
      <c r="O466" s="18" t="e">
        <v>#N/A</v>
      </c>
      <c r="P466" s="18" t="e">
        <v>#N/A</v>
      </c>
      <c r="Q466" s="16" t="s">
        <v>574</v>
      </c>
      <c r="R466" s="18" t="b">
        <v>1</v>
      </c>
      <c r="S466" s="18" t="b">
        <v>1</v>
      </c>
      <c r="T466" s="12">
        <v>10022.0</v>
      </c>
      <c r="U466" s="16" t="s">
        <v>575</v>
      </c>
      <c r="V466" s="16" t="s">
        <v>576</v>
      </c>
      <c r="W466" s="22"/>
      <c r="X466" s="22"/>
      <c r="Y466" s="16" t="s">
        <v>577</v>
      </c>
      <c r="Z466" s="16" t="s">
        <v>6516</v>
      </c>
      <c r="AA466" s="12">
        <v>2.0</v>
      </c>
      <c r="AB466" s="12">
        <v>4.0</v>
      </c>
      <c r="AC466" s="32" t="str">
        <f>vlookup($A466,Jisoo!53:1053,29,false)</f>
        <v>#womensrights #founder #arts </v>
      </c>
      <c r="AD466" s="32" t="str">
        <f>vlookup($A466,Jisoo!53:1053,27,false)</f>
        <v>2</v>
      </c>
      <c r="AE466" s="32" t="str">
        <f>vlookup($A466,Jisoo!53:1053,28,false)</f>
        <v>4</v>
      </c>
      <c r="AF466" s="32" t="str">
        <f>vlookup(I466,'IP addresss'!$2:$1000,3,false)</f>
        <v>North America</v>
      </c>
      <c r="AG466" s="32" t="str">
        <f>vlookup(I466,'IP addresss'!$2:$1000,6,false)</f>
        <v>NY</v>
      </c>
      <c r="AH466" s="32" t="str">
        <f>vlookup(I466,'IP addresss'!$2:$1000,8,false)</f>
        <v>Croton-on-Hudson</v>
      </c>
      <c r="AI466" s="32" t="str">
        <f>vlookup(I466,'IP addresss'!$2:$1000,10,false)</f>
        <v>41.21530151</v>
      </c>
      <c r="AJ466" s="32" t="str">
        <f>vlookup(I466,'IP addresss'!$2:$1000,11,false)</f>
        <v>-73.87159729</v>
      </c>
      <c r="AK466" s="32" t="str">
        <f>vlookup(A466,MainData_Jackie!$1:$1000,2,false)</f>
        <v>Lauren Katzowitz Shenfield</v>
      </c>
      <c r="AL466" s="32" t="str">
        <f>vlookup($A466,MainData_Jackie!$1:$1000,3,false)</f>
        <v>2111</v>
      </c>
      <c r="AM466" s="32" t="str">
        <f>vlookup($A466,MainData_Jackie!$1:$1000,4,false)</f>
        <v>344</v>
      </c>
      <c r="AN466" s="32" t="str">
        <f>vlookup($A466,MainData_Jackie!$1:$1000,5,false)</f>
        <v>88</v>
      </c>
      <c r="AO466" s="32" t="str">
        <f>vlookup($A466,MainData_Jackie!$1:$1000,6,false)</f>
        <v>1</v>
      </c>
      <c r="AP466" s="32" t="str">
        <f>vlookup($A466,MainData_Jackie!$1:$1000,7,false)</f>
        <v>0</v>
      </c>
      <c r="AQ466" s="32" t="str">
        <f>vlookup($A466,MainData_Jackie!$1:$1000,8,false)</f>
        <v>0</v>
      </c>
      <c r="AR466" s="32" t="str">
        <f>vlookup($A466,MainData_Jackie!$1:$1000,9,false)</f>
        <v>2</v>
      </c>
      <c r="AS466" s="32" t="str">
        <f>vlookup($A466,MainData_Jackie!$1:$1000,10,false)</f>
        <v>1</v>
      </c>
      <c r="AT466" s="32" t="str">
        <f>vlookup($A466,MainData_Jackie!$1:$1000,11,false)</f>
        <v>17</v>
      </c>
      <c r="AU466" s="32" t="str">
        <f>vlookup($A466,MainData_Jackie!$1:$1000,12,false)</f>
        <v>45</v>
      </c>
      <c r="AV466" s="32" t="str">
        <f>vlookup($A466,MainData_Jackie!$1:$1000,13,false)</f>
        <v>philanthropyadvisorsny</v>
      </c>
      <c r="AW466" s="32" t="str">
        <f>vlookup($A466,MainData_Jackie!$1:$1000,14,false)</f>
        <v>org</v>
      </c>
      <c r="AX466" s="32" t="str">
        <f>vlookup($A466,MainData_Jackie!$1:$1000,15,false)</f>
        <v>2614</v>
      </c>
      <c r="AY466" s="32" t="str">
        <f>vlookup($A466,MainData_Jackie!$1:$1000,16,false)</f>
        <v>female</v>
      </c>
      <c r="AZ466" s="32" t="str">
        <f>vlookup($A466,Ian!465:1464,2,false)</f>
        <v>#N/A</v>
      </c>
      <c r="BA466" s="32" t="str">
        <f>vlookup($A466,Ian!465:1464,3,false)</f>
        <v>#N/A</v>
      </c>
      <c r="BB466" s="32" t="str">
        <f>vlookup($A466,Ian!465:1464,4,false)</f>
        <v>#N/A</v>
      </c>
      <c r="BC466" s="32" t="str">
        <f>vlookup($A466,Ian!465:1464,5,false)</f>
        <v>#N/A</v>
      </c>
      <c r="BD466" s="32" t="str">
        <f>vlookup($A466,Ian!465:1464,6,false)</f>
        <v>#N/A</v>
      </c>
      <c r="BE466" s="32" t="str">
        <f>vlookup($A466,Ian!465:1464,7,false)</f>
        <v>#N/A</v>
      </c>
      <c r="BF466" s="32" t="str">
        <f>vlookup($A466,Ian!465:1464,8,false)</f>
        <v>#N/A</v>
      </c>
      <c r="BG466" s="32" t="str">
        <f>vlookup(A466,SentimentScore!$1:$1000,2,false)</f>
        <v>1</v>
      </c>
      <c r="BH466" s="50" t="str">
        <f>vlookup(A466,'Images with Key'!$1:$1000,32)</f>
        <v>https://s3-external-1.amazonaws.com/offertabs/offer/kxdcce/large/810_565464924df30-704585_3953538005422_814154450_o.jpg</v>
      </c>
    </row>
    <row r="467">
      <c r="A467" s="12">
        <v>29.0</v>
      </c>
      <c r="B467" s="16" t="s">
        <v>6135</v>
      </c>
      <c r="C467" s="16" t="s">
        <v>581</v>
      </c>
      <c r="D467" s="18" t="b">
        <v>1</v>
      </c>
      <c r="E467" s="12">
        <v>58.0</v>
      </c>
      <c r="F467" s="12">
        <v>15.0</v>
      </c>
      <c r="G467" s="12">
        <v>43.0</v>
      </c>
      <c r="H467" s="20">
        <v>42312.277083333334</v>
      </c>
      <c r="I467" s="16" t="s">
        <v>582</v>
      </c>
      <c r="J467" s="16" t="s">
        <v>583</v>
      </c>
      <c r="K467" s="16" t="s">
        <v>584</v>
      </c>
      <c r="L467" s="18" t="e">
        <v>#N/A</v>
      </c>
      <c r="M467" s="18" t="e">
        <v>#N/A</v>
      </c>
      <c r="N467" s="18" t="e">
        <v>#N/A</v>
      </c>
      <c r="O467" s="18" t="e">
        <v>#N/A</v>
      </c>
      <c r="P467" s="18" t="e">
        <v>#N/A</v>
      </c>
      <c r="Q467" s="16" t="s">
        <v>585</v>
      </c>
      <c r="R467" s="18" t="b">
        <v>1</v>
      </c>
      <c r="S467" s="18" t="b">
        <v>0</v>
      </c>
      <c r="T467" s="16" t="s">
        <v>586</v>
      </c>
      <c r="U467" s="16" t="s">
        <v>587</v>
      </c>
      <c r="V467" s="16" t="s">
        <v>576</v>
      </c>
      <c r="W467" s="51">
        <v>6.136636E7</v>
      </c>
      <c r="X467" s="51">
        <v>5.8137559E7</v>
      </c>
      <c r="Y467" s="16" t="s">
        <v>588</v>
      </c>
      <c r="Z467" s="16" t="s">
        <v>6527</v>
      </c>
      <c r="AA467" s="12">
        <v>2.0</v>
      </c>
      <c r="AB467" s="12">
        <v>3.0</v>
      </c>
      <c r="AC467" s="32" t="str">
        <f>vlookup($A467,Jisoo!54:1054,29,false)</f>
        <v>#personalexample</v>
      </c>
      <c r="AD467" s="32" t="str">
        <f>vlookup($A467,Jisoo!54:1054,27,false)</f>
        <v>2</v>
      </c>
      <c r="AE467" s="32" t="str">
        <f>vlookup($A467,Jisoo!54:1054,28,false)</f>
        <v>3</v>
      </c>
      <c r="AF467" s="32" t="str">
        <f>vlookup(I467,'IP addresss'!$2:$1000,3,false)</f>
        <v>North America</v>
      </c>
      <c r="AG467" s="32" t="str">
        <f>vlookup(I467,'IP addresss'!$2:$1000,6,false)</f>
        <v>NY</v>
      </c>
      <c r="AH467" s="32" t="str">
        <f>vlookup(I467,'IP addresss'!$2:$1000,8,false)</f>
        <v>New York</v>
      </c>
      <c r="AI467" s="32" t="str">
        <f>vlookup(I467,'IP addresss'!$2:$1000,10,false)</f>
        <v>40.71429825</v>
      </c>
      <c r="AJ467" s="32" t="str">
        <f>vlookup(I467,'IP addresss'!$2:$1000,11,false)</f>
        <v>-74.0059967</v>
      </c>
      <c r="AK467" s="32" t="str">
        <f>vlookup(A467,MainData_Jackie!$1:$1000,2,false)</f>
        <v>Bob Wolfson</v>
      </c>
      <c r="AL467" s="32" t="str">
        <f>vlookup($A467,MainData_Jackie!$1:$1000,3,false)</f>
        <v>3120</v>
      </c>
      <c r="AM467" s="32" t="str">
        <f>vlookup($A467,MainData_Jackie!$1:$1000,4,false)</f>
        <v>572</v>
      </c>
      <c r="AN467" s="32" t="str">
        <f>vlookup($A467,MainData_Jackie!$1:$1000,5,false)</f>
        <v>66</v>
      </c>
      <c r="AO467" s="32" t="str">
        <f>vlookup($A467,MainData_Jackie!$1:$1000,6,false)</f>
        <v>0</v>
      </c>
      <c r="AP467" s="32" t="str">
        <f>vlookup($A467,MainData_Jackie!$1:$1000,7,false)</f>
        <v>0</v>
      </c>
      <c r="AQ467" s="32" t="str">
        <f>vlookup($A467,MainData_Jackie!$1:$1000,8,false)</f>
        <v>0</v>
      </c>
      <c r="AR467" s="32" t="str">
        <f>vlookup($A467,MainData_Jackie!$1:$1000,9,false)</f>
        <v>0</v>
      </c>
      <c r="AS467" s="32" t="str">
        <f>vlookup($A467,MainData_Jackie!$1:$1000,10,false)</f>
        <v>0</v>
      </c>
      <c r="AT467" s="32" t="str">
        <f>vlookup($A467,MainData_Jackie!$1:$1000,11,false)</f>
        <v>0</v>
      </c>
      <c r="AU467" s="32" t="str">
        <f>vlookup($A467,MainData_Jackie!$1:$1000,12,false)</f>
        <v>47</v>
      </c>
      <c r="AV467" s="32" t="str">
        <f>vlookup($A467,MainData_Jackie!$1:$1000,13,false)</f>
        <v>adl</v>
      </c>
      <c r="AW467" s="32" t="str">
        <f>vlookup($A467,MainData_Jackie!$1:$1000,14,false)</f>
        <v>org</v>
      </c>
      <c r="AX467" s="32" t="str">
        <f>vlookup($A467,MainData_Jackie!$1:$1000,15,false)</f>
        <v>4219</v>
      </c>
      <c r="AY467" s="32" t="str">
        <f>vlookup($A467,MainData_Jackie!$1:$1000,16,false)</f>
        <v>male</v>
      </c>
      <c r="AZ467" s="32" t="str">
        <f>vlookup($A467,Ian!466:1465,2,false)</f>
        <v>#N/A</v>
      </c>
      <c r="BA467" s="32" t="str">
        <f>vlookup($A467,Ian!466:1465,3,false)</f>
        <v>#N/A</v>
      </c>
      <c r="BB467" s="32" t="str">
        <f>vlookup($A467,Ian!466:1465,4,false)</f>
        <v>#N/A</v>
      </c>
      <c r="BC467" s="32" t="str">
        <f>vlookup($A467,Ian!466:1465,5,false)</f>
        <v>#N/A</v>
      </c>
      <c r="BD467" s="32" t="str">
        <f>vlookup($A467,Ian!466:1465,6,false)</f>
        <v>#N/A</v>
      </c>
      <c r="BE467" s="32" t="str">
        <f>vlookup($A467,Ian!466:1465,7,false)</f>
        <v>#N/A</v>
      </c>
      <c r="BF467" s="32" t="str">
        <f>vlookup($A467,Ian!466:1465,8,false)</f>
        <v>#N/A</v>
      </c>
      <c r="BG467" s="32" t="str">
        <f>vlookup(A467,SentimentScore!$1:$1000,2,false)</f>
        <v>0.999987</v>
      </c>
      <c r="BH467" s="50" t="str">
        <f>vlookup(A467,'Images with Key'!$1:$1000,32)</f>
        <v>https://s3-external-1.amazonaws.com/offertabs/offer/kxdcce/large/810_563d4abb9d382-_ADR4725-Edit-27.jpg</v>
      </c>
    </row>
    <row r="468">
      <c r="A468" s="12">
        <v>34.0</v>
      </c>
      <c r="B468" s="16" t="s">
        <v>6135</v>
      </c>
      <c r="C468" s="16" t="s">
        <v>630</v>
      </c>
      <c r="D468" s="18" t="b">
        <v>1</v>
      </c>
      <c r="E468" s="12">
        <v>2211.0</v>
      </c>
      <c r="F468" s="12">
        <v>691.0</v>
      </c>
      <c r="G468" s="12">
        <v>1520.0</v>
      </c>
      <c r="H468" s="20">
        <v>42312.83611111111</v>
      </c>
      <c r="I468" s="16" t="s">
        <v>631</v>
      </c>
      <c r="J468" s="16" t="s">
        <v>632</v>
      </c>
      <c r="K468" s="16" t="s">
        <v>633</v>
      </c>
      <c r="L468" s="18" t="e">
        <v>#N/A</v>
      </c>
      <c r="M468" s="18" t="e">
        <v>#N/A</v>
      </c>
      <c r="N468" s="18" t="e">
        <v>#N/A</v>
      </c>
      <c r="O468" s="18" t="e">
        <v>#N/A</v>
      </c>
      <c r="P468" s="18" t="e">
        <v>#N/A</v>
      </c>
      <c r="Q468" s="16" t="s">
        <v>634</v>
      </c>
      <c r="R468" s="18" t="b">
        <v>1</v>
      </c>
      <c r="S468" s="18" t="b">
        <v>0</v>
      </c>
      <c r="T468" s="12">
        <v>11762.0</v>
      </c>
      <c r="U468" s="16" t="s">
        <v>635</v>
      </c>
      <c r="V468" s="16" t="s">
        <v>576</v>
      </c>
      <c r="W468" s="22"/>
      <c r="X468" s="22"/>
      <c r="Y468" s="16" t="s">
        <v>636</v>
      </c>
      <c r="Z468" s="16" t="s">
        <v>6534</v>
      </c>
      <c r="AA468" s="12">
        <v>1.0</v>
      </c>
      <c r="AB468" s="12">
        <v>2.0</v>
      </c>
      <c r="AC468" s="32" t="str">
        <f>vlookup($A468,Jisoo!55:1055,29,false)</f>
        <v>#children #founder #personalexample</v>
      </c>
      <c r="AD468" s="32" t="str">
        <f>vlookup($A468,Jisoo!55:1055,27,false)</f>
        <v>1</v>
      </c>
      <c r="AE468" s="32" t="str">
        <f>vlookup($A468,Jisoo!55:1055,28,false)</f>
        <v>2</v>
      </c>
      <c r="AF468" s="32" t="str">
        <f>vlookup(I468,'IP addresss'!$2:$1000,3,false)</f>
        <v>North America</v>
      </c>
      <c r="AG468" s="32" t="str">
        <f>vlookup(I468,'IP addresss'!$2:$1000,6,false)</f>
        <v>NY</v>
      </c>
      <c r="AH468" s="32" t="str">
        <f>vlookup(I468,'IP addresss'!$2:$1000,8,false)</f>
        <v>Yonkers</v>
      </c>
      <c r="AI468" s="32" t="str">
        <f>vlookup(I468,'IP addresss'!$2:$1000,10,false)</f>
        <v>40.96649933</v>
      </c>
      <c r="AJ468" s="32" t="str">
        <f>vlookup(I468,'IP addresss'!$2:$1000,11,false)</f>
        <v>-73.84690094</v>
      </c>
      <c r="AK468" s="32" t="str">
        <f>vlookup(A468,MainData_Jackie!$1:$1000,2,false)</f>
        <v>Ashley Wade</v>
      </c>
      <c r="AL468" s="32" t="str">
        <f>vlookup($A468,MainData_Jackie!$1:$1000,3,false)</f>
        <v>899</v>
      </c>
      <c r="AM468" s="32" t="str">
        <f>vlookup($A468,MainData_Jackie!$1:$1000,4,false)</f>
        <v>158</v>
      </c>
      <c r="AN468" s="32" t="str">
        <f>vlookup($A468,MainData_Jackie!$1:$1000,5,false)</f>
        <v>22</v>
      </c>
      <c r="AO468" s="32" t="str">
        <f>vlookup($A468,MainData_Jackie!$1:$1000,6,false)</f>
        <v>0</v>
      </c>
      <c r="AP468" s="32" t="str">
        <f>vlookup($A468,MainData_Jackie!$1:$1000,7,false)</f>
        <v>0</v>
      </c>
      <c r="AQ468" s="32" t="str">
        <f>vlookup($A468,MainData_Jackie!$1:$1000,8,false)</f>
        <v>0</v>
      </c>
      <c r="AR468" s="32" t="str">
        <f>vlookup($A468,MainData_Jackie!$1:$1000,9,false)</f>
        <v>0</v>
      </c>
      <c r="AS468" s="32" t="str">
        <f>vlookup($A468,MainData_Jackie!$1:$1000,10,false)</f>
        <v>0</v>
      </c>
      <c r="AT468" s="32" t="str">
        <f>vlookup($A468,MainData_Jackie!$1:$1000,11,false)</f>
        <v>4</v>
      </c>
      <c r="AU468" s="32" t="str">
        <f>vlookup($A468,MainData_Jackie!$1:$1000,12,false)</f>
        <v>14</v>
      </c>
      <c r="AV468" s="32" t="str">
        <f>vlookup($A468,MainData_Jackie!$1:$1000,13,false)</f>
        <v>ashleywadefoundation</v>
      </c>
      <c r="AW468" s="32" t="str">
        <f>vlookup($A468,MainData_Jackie!$1:$1000,14,false)</f>
        <v>org</v>
      </c>
      <c r="AX468" s="32" t="str">
        <f>vlookup($A468,MainData_Jackie!$1:$1000,15,false)</f>
        <v>1247</v>
      </c>
      <c r="AY468" s="32" t="str">
        <f>vlookup($A468,MainData_Jackie!$1:$1000,16,false)</f>
        <v>female</v>
      </c>
      <c r="AZ468" s="32" t="str">
        <f>vlookup($A468,Ian!467:1466,2,false)</f>
        <v>#N/A</v>
      </c>
      <c r="BA468" s="32" t="str">
        <f>vlookup($A468,Ian!467:1466,3,false)</f>
        <v>#N/A</v>
      </c>
      <c r="BB468" s="32" t="str">
        <f>vlookup($A468,Ian!467:1466,4,false)</f>
        <v>#N/A</v>
      </c>
      <c r="BC468" s="32" t="str">
        <f>vlookup($A468,Ian!467:1466,5,false)</f>
        <v>#N/A</v>
      </c>
      <c r="BD468" s="32" t="str">
        <f>vlookup($A468,Ian!467:1466,6,false)</f>
        <v>#N/A</v>
      </c>
      <c r="BE468" s="32" t="str">
        <f>vlookup($A468,Ian!467:1466,7,false)</f>
        <v>#N/A</v>
      </c>
      <c r="BF468" s="32" t="str">
        <f>vlookup($A468,Ian!467:1466,8,false)</f>
        <v>#N/A</v>
      </c>
      <c r="BG468" s="32" t="str">
        <f>vlookup(A468,SentimentScore!$1:$1000,2,false)</f>
        <v>0.99989</v>
      </c>
      <c r="BH468" s="50" t="str">
        <f>vlookup(A468,'Images with Key'!$1:$1000,32)</f>
        <v>https://s3-external-1.amazonaws.com/offertabs/offer/kxdcce/large/810_563fd31285562-dec2016.jpg</v>
      </c>
    </row>
    <row r="469">
      <c r="A469" s="12">
        <v>42.0</v>
      </c>
      <c r="B469" s="16" t="s">
        <v>6135</v>
      </c>
      <c r="C469" s="16" t="s">
        <v>710</v>
      </c>
      <c r="D469" s="18" t="b">
        <v>1</v>
      </c>
      <c r="E469" s="12">
        <v>242.0</v>
      </c>
      <c r="F469" s="12">
        <v>59.0</v>
      </c>
      <c r="G469" s="12">
        <v>183.0</v>
      </c>
      <c r="H469" s="20">
        <v>42313.86041666667</v>
      </c>
      <c r="I469" s="16" t="s">
        <v>711</v>
      </c>
      <c r="J469" s="16" t="s">
        <v>712</v>
      </c>
      <c r="K469" s="16" t="s">
        <v>6538</v>
      </c>
      <c r="L469" s="18" t="e">
        <v>#N/A</v>
      </c>
      <c r="M469" s="18" t="e">
        <v>#N/A</v>
      </c>
      <c r="N469" s="18" t="e">
        <v>#N/A</v>
      </c>
      <c r="O469" s="18" t="e">
        <v>#N/A</v>
      </c>
      <c r="P469" s="18" t="e">
        <v>#N/A</v>
      </c>
      <c r="Q469" s="16" t="s">
        <v>714</v>
      </c>
      <c r="R469" s="18" t="b">
        <v>1</v>
      </c>
      <c r="S469" s="18" t="b">
        <v>1</v>
      </c>
      <c r="T469" s="12">
        <v>10538.0</v>
      </c>
      <c r="U469" s="16" t="s">
        <v>715</v>
      </c>
      <c r="V469" s="16" t="s">
        <v>576</v>
      </c>
      <c r="W469" s="51">
        <v>1107097.0</v>
      </c>
      <c r="X469" s="51">
        <v>1195629.0</v>
      </c>
      <c r="Y469" s="16" t="s">
        <v>716</v>
      </c>
      <c r="Z469" s="16" t="s">
        <v>6543</v>
      </c>
      <c r="AA469" s="12">
        <v>1.0</v>
      </c>
      <c r="AB469" s="12">
        <v>1.0</v>
      </c>
      <c r="AC469" s="32" t="str">
        <f>vlookup($A469,Jisoo!56:1056,29,false)</f>
        <v>#personalexample </v>
      </c>
      <c r="AD469" s="32" t="str">
        <f>vlookup($A469,Jisoo!56:1056,27,false)</f>
        <v>1</v>
      </c>
      <c r="AE469" s="32" t="str">
        <f>vlookup($A469,Jisoo!56:1056,28,false)</f>
        <v>1</v>
      </c>
      <c r="AF469" s="32" t="str">
        <f>vlookup(I469,'IP addresss'!$2:$1000,3,false)</f>
        <v>North America</v>
      </c>
      <c r="AG469" s="32" t="str">
        <f>vlookup(I469,'IP addresss'!$2:$1000,6,false)</f>
        <v>MS</v>
      </c>
      <c r="AH469" s="32" t="str">
        <f>vlookup(I469,'IP addresss'!$2:$1000,8,false)</f>
        <v>Richland</v>
      </c>
      <c r="AI469" s="32" t="str">
        <f>vlookup(I469,'IP addresss'!$2:$1000,10,false)</f>
        <v>32.23659897</v>
      </c>
      <c r="AJ469" s="32" t="str">
        <f>vlookup(I469,'IP addresss'!$2:$1000,11,false)</f>
        <v>-90.16880035</v>
      </c>
      <c r="AK469" s="32" t="str">
        <f>vlookup(A469,MainData_Jackie!$1:$1000,2,false)</f>
        <v>Kristi PeÃ±a</v>
      </c>
      <c r="AL469" s="32" t="str">
        <f>vlookup($A469,MainData_Jackie!$1:$1000,3,false)</f>
        <v>2085</v>
      </c>
      <c r="AM469" s="32" t="str">
        <f>vlookup($A469,MainData_Jackie!$1:$1000,4,false)</f>
        <v>350</v>
      </c>
      <c r="AN469" s="32" t="str">
        <f>vlookup($A469,MainData_Jackie!$1:$1000,5,false)</f>
        <v>58</v>
      </c>
      <c r="AO469" s="32" t="str">
        <f>vlookup($A469,MainData_Jackie!$1:$1000,6,false)</f>
        <v>1</v>
      </c>
      <c r="AP469" s="32" t="str">
        <f>vlookup($A469,MainData_Jackie!$1:$1000,7,false)</f>
        <v>0</v>
      </c>
      <c r="AQ469" s="32" t="str">
        <f>vlookup($A469,MainData_Jackie!$1:$1000,8,false)</f>
        <v>0</v>
      </c>
      <c r="AR469" s="32" t="str">
        <f>vlookup($A469,MainData_Jackie!$1:$1000,9,false)</f>
        <v>0</v>
      </c>
      <c r="AS469" s="32" t="str">
        <f>vlookup($A469,MainData_Jackie!$1:$1000,10,false)</f>
        <v>1</v>
      </c>
      <c r="AT469" s="32" t="str">
        <f>vlookup($A469,MainData_Jackie!$1:$1000,11,false)</f>
        <v>12</v>
      </c>
      <c r="AU469" s="32" t="str">
        <f>vlookup($A469,MainData_Jackie!$1:$1000,12,false)</f>
        <v>84</v>
      </c>
      <c r="AV469" s="32" t="str">
        <f>vlookup($A469,MainData_Jackie!$1:$1000,13,false)</f>
        <v>yahoo</v>
      </c>
      <c r="AW469" s="32" t="str">
        <f>vlookup($A469,MainData_Jackie!$1:$1000,14,false)</f>
        <v>com</v>
      </c>
      <c r="AX469" s="32" t="str">
        <f>vlookup($A469,MainData_Jackie!$1:$1000,15,false)</f>
        <v>2819</v>
      </c>
      <c r="AY469" s="32" t="str">
        <f>vlookup($A469,MainData_Jackie!$1:$1000,16,false)</f>
        <v>female</v>
      </c>
      <c r="AZ469" s="32" t="str">
        <f>vlookup($A469,Ian!468:1467,2,false)</f>
        <v>#N/A</v>
      </c>
      <c r="BA469" s="32" t="str">
        <f>vlookup($A469,Ian!468:1467,3,false)</f>
        <v>#N/A</v>
      </c>
      <c r="BB469" s="32" t="str">
        <f>vlookup($A469,Ian!468:1467,4,false)</f>
        <v>#N/A</v>
      </c>
      <c r="BC469" s="32" t="str">
        <f>vlookup($A469,Ian!468:1467,5,false)</f>
        <v>#N/A</v>
      </c>
      <c r="BD469" s="32" t="str">
        <f>vlookup($A469,Ian!468:1467,6,false)</f>
        <v>#N/A</v>
      </c>
      <c r="BE469" s="32" t="str">
        <f>vlookup($A469,Ian!468:1467,7,false)</f>
        <v>#N/A</v>
      </c>
      <c r="BF469" s="32" t="str">
        <f>vlookup($A469,Ian!468:1467,8,false)</f>
        <v>#N/A</v>
      </c>
      <c r="BG469" s="32" t="str">
        <f>vlookup(A469,SentimentScore!$1:$1000,2,false)</f>
        <v>0.958819</v>
      </c>
      <c r="BH469" s="50" t="str">
        <f>vlookup(A469,'Images with Key'!$1:$1000,32)</f>
        <v>https://s3-external-1.amazonaws.com/offertabs/offer/kxdcce/large/810_564142464e906-IMG_2829.jpg</v>
      </c>
    </row>
    <row r="470">
      <c r="A470" s="12">
        <v>51.0</v>
      </c>
      <c r="B470" s="16" t="s">
        <v>6135</v>
      </c>
      <c r="C470" s="16" t="s">
        <v>803</v>
      </c>
      <c r="D470" s="18" t="b">
        <v>1</v>
      </c>
      <c r="E470" s="12">
        <v>1.0</v>
      </c>
      <c r="F470" s="12">
        <v>0.0</v>
      </c>
      <c r="G470" s="12">
        <v>1.0</v>
      </c>
      <c r="H470" s="20">
        <v>42327.33194444444</v>
      </c>
      <c r="I470" s="16" t="s">
        <v>804</v>
      </c>
      <c r="J470" s="16" t="s">
        <v>805</v>
      </c>
      <c r="K470" s="16" t="s">
        <v>806</v>
      </c>
      <c r="L470" s="18" t="e">
        <v>#N/A</v>
      </c>
      <c r="M470" s="18" t="e">
        <v>#N/A</v>
      </c>
      <c r="N470" s="18" t="e">
        <v>#N/A</v>
      </c>
      <c r="O470" s="18" t="e">
        <v>#N/A</v>
      </c>
      <c r="P470" s="18" t="e">
        <v>#N/A</v>
      </c>
      <c r="Q470" s="16" t="s">
        <v>809</v>
      </c>
      <c r="R470" s="18" t="b">
        <v>1</v>
      </c>
      <c r="S470" s="18" t="b">
        <v>1</v>
      </c>
      <c r="T470" s="12">
        <v>10175.0</v>
      </c>
      <c r="U470" s="16" t="s">
        <v>587</v>
      </c>
      <c r="V470" s="16" t="s">
        <v>576</v>
      </c>
      <c r="W470" s="51">
        <v>7.4257356E7</v>
      </c>
      <c r="X470" s="51">
        <v>8.8026793E7</v>
      </c>
      <c r="Y470" s="16" t="s">
        <v>811</v>
      </c>
      <c r="Z470" s="16" t="s">
        <v>6553</v>
      </c>
      <c r="AA470" s="12">
        <v>3.0</v>
      </c>
      <c r="AB470" s="12">
        <v>3.0</v>
      </c>
      <c r="AC470" s="32" t="str">
        <f>vlookup($A470,Jisoo!57:1057,29,false)</f>
        <v>#religious #culturalexchange</v>
      </c>
      <c r="AD470" s="32" t="str">
        <f>vlookup($A470,Jisoo!57:1057,27,false)</f>
        <v>1</v>
      </c>
      <c r="AE470" s="32" t="str">
        <f>vlookup($A470,Jisoo!57:1057,28,false)</f>
        <v>6</v>
      </c>
      <c r="AF470" s="32" t="str">
        <f>vlookup(I470,'IP addresss'!$2:$1000,3,false)</f>
        <v>North America</v>
      </c>
      <c r="AG470" s="32" t="str">
        <f>vlookup(I470,'IP addresss'!$2:$1000,6,false)</f>
        <v>NY</v>
      </c>
      <c r="AH470" s="32" t="str">
        <f>vlookup(I470,'IP addresss'!$2:$1000,8,false)</f>
        <v>New York</v>
      </c>
      <c r="AI470" s="32" t="str">
        <f>vlookup(I470,'IP addresss'!$2:$1000,10,false)</f>
        <v>40.75529861</v>
      </c>
      <c r="AJ470" s="32" t="str">
        <f>vlookup(I470,'IP addresss'!$2:$1000,11,false)</f>
        <v>-73.99240112</v>
      </c>
      <c r="AK470" s="32" t="str">
        <f>vlookup(A470,MainData_Jackie!$1:$1000,2,false)</f>
        <v>Ilana Fromm</v>
      </c>
      <c r="AL470" s="32" t="str">
        <f>vlookup($A470,MainData_Jackie!$1:$1000,3,false)</f>
        <v>5983</v>
      </c>
      <c r="AM470" s="32" t="str">
        <f>vlookup($A470,MainData_Jackie!$1:$1000,4,false)</f>
        <v>1041</v>
      </c>
      <c r="AN470" s="32" t="str">
        <f>vlookup($A470,MainData_Jackie!$1:$1000,5,false)</f>
        <v>215</v>
      </c>
      <c r="AO470" s="32" t="str">
        <f>vlookup($A470,MainData_Jackie!$1:$1000,6,false)</f>
        <v>1</v>
      </c>
      <c r="AP470" s="32" t="str">
        <f>vlookup($A470,MainData_Jackie!$1:$1000,7,false)</f>
        <v>0</v>
      </c>
      <c r="AQ470" s="32" t="str">
        <f>vlookup($A470,MainData_Jackie!$1:$1000,8,false)</f>
        <v>0</v>
      </c>
      <c r="AR470" s="32" t="str">
        <f>vlookup($A470,MainData_Jackie!$1:$1000,9,false)</f>
        <v>1</v>
      </c>
      <c r="AS470" s="32" t="str">
        <f>vlookup($A470,MainData_Jackie!$1:$1000,10,false)</f>
        <v>0</v>
      </c>
      <c r="AT470" s="32" t="str">
        <f>vlookup($A470,MainData_Jackie!$1:$1000,11,false)</f>
        <v>38</v>
      </c>
      <c r="AU470" s="32" t="str">
        <f>vlookup($A470,MainData_Jackie!$1:$1000,12,false)</f>
        <v>173</v>
      </c>
      <c r="AV470" s="32" t="str">
        <f>vlookup($A470,MainData_Jackie!$1:$1000,13,false)</f>
        <v>birthrightisrael</v>
      </c>
      <c r="AW470" s="32" t="str">
        <f>vlookup($A470,MainData_Jackie!$1:$1000,14,false)</f>
        <v>org</v>
      </c>
      <c r="AX470" s="32" t="str">
        <f>vlookup($A470,MainData_Jackie!$1:$1000,15,false)</f>
        <v>7874</v>
      </c>
      <c r="AY470" s="32" t="str">
        <f>vlookup($A470,MainData_Jackie!$1:$1000,16,false)</f>
        <v>female</v>
      </c>
      <c r="AZ470" s="32" t="str">
        <f>vlookup($A470,Ian!469:1468,2,false)</f>
        <v>#N/A</v>
      </c>
      <c r="BA470" s="32" t="str">
        <f>vlookup($A470,Ian!469:1468,3,false)</f>
        <v>#N/A</v>
      </c>
      <c r="BB470" s="32" t="str">
        <f>vlookup($A470,Ian!469:1468,4,false)</f>
        <v>#N/A</v>
      </c>
      <c r="BC470" s="32" t="str">
        <f>vlookup($A470,Ian!469:1468,5,false)</f>
        <v>#N/A</v>
      </c>
      <c r="BD470" s="32" t="str">
        <f>vlookup($A470,Ian!469:1468,6,false)</f>
        <v>#N/A</v>
      </c>
      <c r="BE470" s="32" t="str">
        <f>vlookup($A470,Ian!469:1468,7,false)</f>
        <v>#N/A</v>
      </c>
      <c r="BF470" s="32" t="str">
        <f>vlookup($A470,Ian!469:1468,8,false)</f>
        <v>#N/A</v>
      </c>
      <c r="BG470" s="32" t="str">
        <f>vlookup(A470,SentimentScore!$1:$1000,2,false)</f>
        <v>0.987527</v>
      </c>
      <c r="BH470" s="50" t="str">
        <f>vlookup(A470,'Images with Key'!$1:$1000,32)</f>
        <v>https://s3-external-1.amazonaws.com/offertabs/offer/kxdcce/large/810_564f3b79c8b91-1797345_1519120145080913_5334383611049865065_n.jpg</v>
      </c>
    </row>
    <row r="471">
      <c r="A471" s="12">
        <v>61.0</v>
      </c>
      <c r="B471" s="16" t="s">
        <v>6135</v>
      </c>
      <c r="C471" s="16" t="s">
        <v>905</v>
      </c>
      <c r="D471" s="18" t="b">
        <v>1</v>
      </c>
      <c r="E471" s="12">
        <v>82.0</v>
      </c>
      <c r="F471" s="12">
        <v>21.0</v>
      </c>
      <c r="G471" s="12">
        <v>61.0</v>
      </c>
      <c r="H471" s="20">
        <v>42317.527083333334</v>
      </c>
      <c r="I471" s="16" t="s">
        <v>906</v>
      </c>
      <c r="J471" s="16" t="s">
        <v>907</v>
      </c>
      <c r="K471" s="16" t="s">
        <v>908</v>
      </c>
      <c r="L471" s="18" t="e">
        <v>#N/A</v>
      </c>
      <c r="M471" s="18" t="e">
        <v>#N/A</v>
      </c>
      <c r="N471" s="18" t="e">
        <v>#N/A</v>
      </c>
      <c r="O471" s="18" t="e">
        <v>#N/A</v>
      </c>
      <c r="P471" s="18" t="e">
        <v>#N/A</v>
      </c>
      <c r="Q471" s="16" t="s">
        <v>909</v>
      </c>
      <c r="R471" s="18" t="b">
        <v>1</v>
      </c>
      <c r="S471" s="18" t="b">
        <v>1</v>
      </c>
      <c r="T471" s="12">
        <v>12206.0</v>
      </c>
      <c r="U471" s="16" t="s">
        <v>910</v>
      </c>
      <c r="V471" s="16" t="s">
        <v>576</v>
      </c>
      <c r="W471" s="51">
        <v>964949.0</v>
      </c>
      <c r="X471" s="51">
        <v>1004821.0</v>
      </c>
      <c r="Y471" s="16" t="s">
        <v>911</v>
      </c>
      <c r="Z471" s="16" t="s">
        <v>6562</v>
      </c>
      <c r="AA471" s="12">
        <v>1.0</v>
      </c>
      <c r="AB471" s="12">
        <v>2.0</v>
      </c>
      <c r="AC471" s="32" t="str">
        <f>vlookup($A471,Jisoo!58:1058,29,false)</f>
        <v>#fitness #compassion #giveothershope #personalexample</v>
      </c>
      <c r="AD471" s="32" t="str">
        <f>vlookup($A471,Jisoo!58:1058,27,false)</f>
        <v>1</v>
      </c>
      <c r="AE471" s="32" t="str">
        <f>vlookup($A471,Jisoo!58:1058,28,false)</f>
        <v>2</v>
      </c>
      <c r="AF471" s="32" t="str">
        <f>vlookup(I471,'IP addresss'!$2:$1000,3,false)</f>
        <v>North America</v>
      </c>
      <c r="AG471" s="32" t="str">
        <f>vlookup(I471,'IP addresss'!$2:$1000,6,false)</f>
        <v>NY</v>
      </c>
      <c r="AH471" s="32" t="str">
        <f>vlookup(I471,'IP addresss'!$2:$1000,8,false)</f>
        <v>Bronxville</v>
      </c>
      <c r="AI471" s="32" t="str">
        <f>vlookup(I471,'IP addresss'!$2:$1000,10,false)</f>
        <v>40.93740082</v>
      </c>
      <c r="AJ471" s="32" t="str">
        <f>vlookup(I471,'IP addresss'!$2:$1000,11,false)</f>
        <v>-73.82929993</v>
      </c>
      <c r="AK471" s="32" t="str">
        <f>vlookup(A471,MainData_Jackie!$1:$1000,2,false)</f>
        <v>Lisa Marie Cohen</v>
      </c>
      <c r="AL471" s="32" t="str">
        <f>vlookup($A471,MainData_Jackie!$1:$1000,3,false)</f>
        <v>1763</v>
      </c>
      <c r="AM471" s="32" t="str">
        <f>vlookup($A471,MainData_Jackie!$1:$1000,4,false)</f>
        <v>335</v>
      </c>
      <c r="AN471" s="32" t="str">
        <f>vlookup($A471,MainData_Jackie!$1:$1000,5,false)</f>
        <v>58</v>
      </c>
      <c r="AO471" s="32" t="str">
        <f>vlookup($A471,MainData_Jackie!$1:$1000,6,false)</f>
        <v>1</v>
      </c>
      <c r="AP471" s="32" t="str">
        <f>vlookup($A471,MainData_Jackie!$1:$1000,7,false)</f>
        <v>0</v>
      </c>
      <c r="AQ471" s="32" t="str">
        <f>vlookup($A471,MainData_Jackie!$1:$1000,8,false)</f>
        <v>0</v>
      </c>
      <c r="AR471" s="32" t="str">
        <f>vlookup($A471,MainData_Jackie!$1:$1000,9,false)</f>
        <v>0</v>
      </c>
      <c r="AS471" s="32" t="str">
        <f>vlookup($A471,MainData_Jackie!$1:$1000,10,false)</f>
        <v>0</v>
      </c>
      <c r="AT471" s="32" t="str">
        <f>vlookup($A471,MainData_Jackie!$1:$1000,11,false)</f>
        <v>6</v>
      </c>
      <c r="AU471" s="32" t="str">
        <f>vlookup($A471,MainData_Jackie!$1:$1000,12,false)</f>
        <v>58</v>
      </c>
      <c r="AV471" s="32" t="str">
        <f>vlookup($A471,MainData_Jackie!$1:$1000,13,false)</f>
        <v>gm</v>
      </c>
      <c r="AW471" s="32" t="str">
        <f>vlookup($A471,MainData_Jackie!$1:$1000,14,false)</f>
        <v>edu</v>
      </c>
      <c r="AX471" s="32" t="str">
        <f>vlookup($A471,MainData_Jackie!$1:$1000,15,false)</f>
        <v>2317</v>
      </c>
      <c r="AY471" s="32" t="str">
        <f>vlookup($A471,MainData_Jackie!$1:$1000,16,false)</f>
        <v>female</v>
      </c>
      <c r="AZ471" s="32" t="str">
        <f>vlookup($A471,Ian!470:1469,2,false)</f>
        <v>#N/A</v>
      </c>
      <c r="BA471" s="32" t="str">
        <f>vlookup($A471,Ian!470:1469,3,false)</f>
        <v>#N/A</v>
      </c>
      <c r="BB471" s="32" t="str">
        <f>vlookup($A471,Ian!470:1469,4,false)</f>
        <v>#N/A</v>
      </c>
      <c r="BC471" s="32" t="str">
        <f>vlookup($A471,Ian!470:1469,5,false)</f>
        <v>#N/A</v>
      </c>
      <c r="BD471" s="32" t="str">
        <f>vlookup($A471,Ian!470:1469,6,false)</f>
        <v>#N/A</v>
      </c>
      <c r="BE471" s="32" t="str">
        <f>vlookup($A471,Ian!470:1469,7,false)</f>
        <v>#N/A</v>
      </c>
      <c r="BF471" s="32" t="str">
        <f>vlookup($A471,Ian!470:1469,8,false)</f>
        <v>#N/A</v>
      </c>
      <c r="BG471" s="32" t="str">
        <f>vlookup(A471,SentimentScore!$1:$1000,2,false)</f>
        <v>0.998907</v>
      </c>
      <c r="BH471" s="50" t="str">
        <f>vlookup(A471,'Images with Key'!$1:$1000,32)</f>
        <v>https://s3-external-1.amazonaws.com/offertabs/offer/kxdcce/large/810_5642adfae3956-MissHiss.jpg</v>
      </c>
    </row>
    <row r="472">
      <c r="A472" s="12">
        <v>62.0</v>
      </c>
      <c r="B472" s="16" t="s">
        <v>6135</v>
      </c>
      <c r="C472" s="16" t="s">
        <v>905</v>
      </c>
      <c r="D472" s="18" t="b">
        <v>1</v>
      </c>
      <c r="E472" s="12">
        <v>19.0</v>
      </c>
      <c r="F472" s="12">
        <v>3.0</v>
      </c>
      <c r="G472" s="12">
        <v>16.0</v>
      </c>
      <c r="H472" s="20">
        <v>42328.47986111111</v>
      </c>
      <c r="I472" s="16" t="s">
        <v>915</v>
      </c>
      <c r="J472" s="16" t="s">
        <v>907</v>
      </c>
      <c r="K472" s="16" t="s">
        <v>916</v>
      </c>
      <c r="L472" s="12">
        <v>-1.0</v>
      </c>
      <c r="M472" s="16" t="s">
        <v>917</v>
      </c>
      <c r="N472" s="12">
        <v>0.0</v>
      </c>
      <c r="O472" s="16" t="s">
        <v>918</v>
      </c>
      <c r="P472" s="16" t="s">
        <v>919</v>
      </c>
      <c r="Q472" s="16" t="s">
        <v>920</v>
      </c>
      <c r="R472" s="18" t="b">
        <v>1</v>
      </c>
      <c r="S472" s="18" t="b">
        <v>1</v>
      </c>
      <c r="T472" s="12">
        <v>12206.0</v>
      </c>
      <c r="U472" s="16" t="s">
        <v>910</v>
      </c>
      <c r="V472" s="16" t="s">
        <v>576</v>
      </c>
      <c r="W472" s="51">
        <v>964949.0</v>
      </c>
      <c r="X472" s="51">
        <v>1004821.0</v>
      </c>
      <c r="Y472" s="16" t="s">
        <v>911</v>
      </c>
      <c r="Z472" s="16" t="s">
        <v>6569</v>
      </c>
      <c r="AA472" s="12">
        <v>1.0</v>
      </c>
      <c r="AB472" s="12">
        <v>3.0</v>
      </c>
      <c r="AC472" s="32" t="str">
        <f>vlookup($A472,Jisoo!59:1059,29,false)</f>
        <v>#arts #disabilities #personalexample</v>
      </c>
      <c r="AD472" s="32" t="str">
        <f>vlookup($A472,Jisoo!59:1059,27,false)</f>
        <v>1</v>
      </c>
      <c r="AE472" s="32" t="str">
        <f>vlookup($A472,Jisoo!59:1059,28,false)</f>
        <v>3</v>
      </c>
      <c r="AF472" s="32" t="str">
        <f>vlookup(I472,'IP addresss'!$2:$1000,3,false)</f>
        <v>North America</v>
      </c>
      <c r="AG472" s="32" t="str">
        <f>vlookup(I472,'IP addresss'!$2:$1000,6,false)</f>
        <v>NY</v>
      </c>
      <c r="AH472" s="32" t="str">
        <f>vlookup(I472,'IP addresss'!$2:$1000,8,false)</f>
        <v>Ballston Spa</v>
      </c>
      <c r="AI472" s="32" t="str">
        <f>vlookup(I472,'IP addresss'!$2:$1000,10,false)</f>
        <v>43.00559998</v>
      </c>
      <c r="AJ472" s="32" t="str">
        <f>vlookup(I472,'IP addresss'!$2:$1000,11,false)</f>
        <v>-73.8628006</v>
      </c>
      <c r="AK472" s="32" t="str">
        <f>vlookup(A472,MainData_Jackie!$1:$1000,2,false)</f>
        <v>AnneMarie Todd</v>
      </c>
      <c r="AL472" s="32" t="str">
        <f>vlookup($A472,MainData_Jackie!$1:$1000,3,false)</f>
        <v>2083</v>
      </c>
      <c r="AM472" s="32" t="str">
        <f>vlookup($A472,MainData_Jackie!$1:$1000,4,false)</f>
        <v>337</v>
      </c>
      <c r="AN472" s="32" t="str">
        <f>vlookup($A472,MainData_Jackie!$1:$1000,5,false)</f>
        <v>83</v>
      </c>
      <c r="AO472" s="32" t="str">
        <f>vlookup($A472,MainData_Jackie!$1:$1000,6,false)</f>
        <v>0</v>
      </c>
      <c r="AP472" s="32" t="str">
        <f>vlookup($A472,MainData_Jackie!$1:$1000,7,false)</f>
        <v>0</v>
      </c>
      <c r="AQ472" s="32" t="str">
        <f>vlookup($A472,MainData_Jackie!$1:$1000,8,false)</f>
        <v>0</v>
      </c>
      <c r="AR472" s="32" t="str">
        <f>vlookup($A472,MainData_Jackie!$1:$1000,9,false)</f>
        <v>0</v>
      </c>
      <c r="AS472" s="32" t="str">
        <f>vlookup($A472,MainData_Jackie!$1:$1000,10,false)</f>
        <v>2</v>
      </c>
      <c r="AT472" s="32" t="str">
        <f>vlookup($A472,MainData_Jackie!$1:$1000,11,false)</f>
        <v>14</v>
      </c>
      <c r="AU472" s="32" t="str">
        <f>vlookup($A472,MainData_Jackie!$1:$1000,12,false)</f>
        <v>123</v>
      </c>
      <c r="AV472" s="32" t="str">
        <f>vlookup($A472,MainData_Jackie!$1:$1000,13,false)</f>
        <v>yahoo</v>
      </c>
      <c r="AW472" s="32" t="str">
        <f>vlookup($A472,MainData_Jackie!$1:$1000,14,false)</f>
        <v>com</v>
      </c>
      <c r="AX472" s="32" t="str">
        <f>vlookup($A472,MainData_Jackie!$1:$1000,15,false)</f>
        <v>2901</v>
      </c>
      <c r="AY472" s="32" t="str">
        <f>vlookup($A472,MainData_Jackie!$1:$1000,16,false)</f>
        <v>female</v>
      </c>
      <c r="AZ472" s="32" t="str">
        <f>vlookup($A472,Ian!471:1470,2,false)</f>
        <v>#N/A</v>
      </c>
      <c r="BA472" s="32" t="str">
        <f>vlookup($A472,Ian!471:1470,3,false)</f>
        <v>#N/A</v>
      </c>
      <c r="BB472" s="32" t="str">
        <f>vlookup($A472,Ian!471:1470,4,false)</f>
        <v>#N/A</v>
      </c>
      <c r="BC472" s="32" t="str">
        <f>vlookup($A472,Ian!471:1470,5,false)</f>
        <v>#N/A</v>
      </c>
      <c r="BD472" s="32" t="str">
        <f>vlookup($A472,Ian!471:1470,6,false)</f>
        <v>#N/A</v>
      </c>
      <c r="BE472" s="32" t="str">
        <f>vlookup($A472,Ian!471:1470,7,false)</f>
        <v>#N/A</v>
      </c>
      <c r="BF472" s="32" t="str">
        <f>vlookup($A472,Ian!471:1470,8,false)</f>
        <v>#N/A</v>
      </c>
      <c r="BG472" s="32" t="str">
        <f>vlookup(A472,SentimentScore!$1:$1000,2,false)</f>
        <v>1</v>
      </c>
      <c r="BH472" s="50" t="str">
        <f>vlookup(A472,'Images with Key'!$1:$1000,32)</f>
        <v>https://s3-external-1.amazonaws.com/offertabs/offer/kxdcce/large/810_565248e2a6543-AofH_AlbumSample.jpg</v>
      </c>
    </row>
    <row r="473">
      <c r="A473" s="12">
        <v>69.0</v>
      </c>
      <c r="B473" s="16" t="s">
        <v>6135</v>
      </c>
      <c r="C473" s="16" t="s">
        <v>983</v>
      </c>
      <c r="D473" s="18" t="b">
        <v>1</v>
      </c>
      <c r="E473" s="12">
        <v>27.0</v>
      </c>
      <c r="F473" s="12">
        <v>9.0</v>
      </c>
      <c r="G473" s="12">
        <v>18.0</v>
      </c>
      <c r="H473" s="20">
        <v>42331.4625</v>
      </c>
      <c r="I473" s="16" t="s">
        <v>498</v>
      </c>
      <c r="J473" s="16" t="s">
        <v>984</v>
      </c>
      <c r="K473" s="16" t="s">
        <v>500</v>
      </c>
      <c r="L473" s="18" t="e">
        <v>#N/A</v>
      </c>
      <c r="M473" s="18" t="e">
        <v>#N/A</v>
      </c>
      <c r="N473" s="18" t="e">
        <v>#N/A</v>
      </c>
      <c r="O473" s="18" t="e">
        <v>#N/A</v>
      </c>
      <c r="P473" s="18" t="e">
        <v>#N/A</v>
      </c>
      <c r="Q473" s="16" t="s">
        <v>501</v>
      </c>
      <c r="R473" s="18" t="b">
        <v>1</v>
      </c>
      <c r="S473" s="18" t="b">
        <v>1</v>
      </c>
      <c r="T473" s="12">
        <v>14202.0</v>
      </c>
      <c r="U473" s="16" t="s">
        <v>985</v>
      </c>
      <c r="V473" s="16" t="s">
        <v>576</v>
      </c>
      <c r="W473" s="51">
        <v>5191231.0</v>
      </c>
      <c r="X473" s="51">
        <v>5270368.0</v>
      </c>
      <c r="Y473" s="16" t="s">
        <v>986</v>
      </c>
      <c r="Z473" s="16" t="s">
        <v>6584</v>
      </c>
      <c r="AA473" s="12">
        <v>2.0</v>
      </c>
      <c r="AB473" s="12">
        <v>2.0</v>
      </c>
      <c r="AC473" s="32" t="str">
        <f>vlookup($A473,Jisoo!60:1060,29,false)</f>
        <v>#poverty #education</v>
      </c>
      <c r="AD473" s="32" t="str">
        <f>vlookup($A473,Jisoo!60:1060,27,false)</f>
        <v>2</v>
      </c>
      <c r="AE473" s="32" t="str">
        <f>vlookup($A473,Jisoo!60:1060,28,false)</f>
        <v>3</v>
      </c>
      <c r="AF473" s="32" t="str">
        <f>vlookup(I473,'IP addresss'!$2:$1000,3,false)</f>
        <v>North America</v>
      </c>
      <c r="AG473" s="32" t="str">
        <f>vlookup(I473,'IP addresss'!$2:$1000,6,false)</f>
        <v>NY</v>
      </c>
      <c r="AH473" s="32" t="str">
        <f>vlookup(I473,'IP addresss'!$2:$1000,8,false)</f>
        <v>Buffalo</v>
      </c>
      <c r="AI473" s="32" t="str">
        <f>vlookup(I473,'IP addresss'!$2:$1000,10,false)</f>
        <v>42.83560181</v>
      </c>
      <c r="AJ473" s="32" t="str">
        <f>vlookup(I473,'IP addresss'!$2:$1000,11,false)</f>
        <v>-78.74839783</v>
      </c>
      <c r="AK473" s="32" t="str">
        <f>vlookup(A473,MainData_Jackie!$1:$1000,2,false)</f>
        <v>Louise Simon Schoene</v>
      </c>
      <c r="AL473" s="32" t="str">
        <f>vlookup($A473,MainData_Jackie!$1:$1000,3,false)</f>
        <v>1093</v>
      </c>
      <c r="AM473" s="32" t="str">
        <f>vlookup($A473,MainData_Jackie!$1:$1000,4,false)</f>
        <v>177</v>
      </c>
      <c r="AN473" s="32" t="str">
        <f>vlookup($A473,MainData_Jackie!$1:$1000,5,false)</f>
        <v>34</v>
      </c>
      <c r="AO473" s="32" t="str">
        <f>vlookup($A473,MainData_Jackie!$1:$1000,6,false)</f>
        <v>1</v>
      </c>
      <c r="AP473" s="32" t="str">
        <f>vlookup($A473,MainData_Jackie!$1:$1000,7,false)</f>
        <v>0</v>
      </c>
      <c r="AQ473" s="32" t="str">
        <f>vlookup($A473,MainData_Jackie!$1:$1000,8,false)</f>
        <v>1</v>
      </c>
      <c r="AR473" s="32" t="str">
        <f>vlookup($A473,MainData_Jackie!$1:$1000,9,false)</f>
        <v>0</v>
      </c>
      <c r="AS473" s="32" t="str">
        <f>vlookup($A473,MainData_Jackie!$1:$1000,10,false)</f>
        <v>0</v>
      </c>
      <c r="AT473" s="32" t="str">
        <f>vlookup($A473,MainData_Jackie!$1:$1000,11,false)</f>
        <v>25</v>
      </c>
      <c r="AU473" s="32" t="str">
        <f>vlookup($A473,MainData_Jackie!$1:$1000,12,false)</f>
        <v>53</v>
      </c>
      <c r="AV473" s="32" t="str">
        <f>vlookup($A473,MainData_Jackie!$1:$1000,13,false)</f>
        <v>gmail</v>
      </c>
      <c r="AW473" s="32" t="str">
        <f>vlookup($A473,MainData_Jackie!$1:$1000,14,false)</f>
        <v>com</v>
      </c>
      <c r="AX473" s="32" t="str">
        <f>vlookup($A473,MainData_Jackie!$1:$1000,15,false)</f>
        <v>1358</v>
      </c>
      <c r="AY473" s="32" t="str">
        <f>vlookup($A473,MainData_Jackie!$1:$1000,16,false)</f>
        <v>female</v>
      </c>
      <c r="AZ473" s="32" t="str">
        <f>vlookup($A473,Ian!472:1471,2,false)</f>
        <v>#N/A</v>
      </c>
      <c r="BA473" s="32" t="str">
        <f>vlookup($A473,Ian!472:1471,3,false)</f>
        <v>#N/A</v>
      </c>
      <c r="BB473" s="32" t="str">
        <f>vlookup($A473,Ian!472:1471,4,false)</f>
        <v>#N/A</v>
      </c>
      <c r="BC473" s="32" t="str">
        <f>vlookup($A473,Ian!472:1471,5,false)</f>
        <v>#N/A</v>
      </c>
      <c r="BD473" s="32" t="str">
        <f>vlookup($A473,Ian!472:1471,6,false)</f>
        <v>#N/A</v>
      </c>
      <c r="BE473" s="32" t="str">
        <f>vlookup($A473,Ian!472:1471,7,false)</f>
        <v>#N/A</v>
      </c>
      <c r="BF473" s="32" t="str">
        <f>vlookup($A473,Ian!472:1471,8,false)</f>
        <v>#N/A</v>
      </c>
      <c r="BG473" s="32" t="str">
        <f>vlookup(A473,SentimentScore!$1:$1000,2,false)</f>
        <v>0.98897</v>
      </c>
      <c r="BH473" s="50" t="str">
        <f>vlookup(A473,'Images with Key'!$1:$1000,32)</f>
        <v>https://s3-external-1.amazonaws.com/offertabs/offer/kxdcce/large/810_565082c24df1c-image.jpeg</v>
      </c>
    </row>
    <row r="474">
      <c r="A474" s="12">
        <v>75.0</v>
      </c>
      <c r="B474" s="16" t="s">
        <v>6135</v>
      </c>
      <c r="C474" s="16" t="s">
        <v>1036</v>
      </c>
      <c r="D474" s="18" t="b">
        <v>1</v>
      </c>
      <c r="E474" s="12">
        <v>2.0</v>
      </c>
      <c r="F474" s="12">
        <v>0.0</v>
      </c>
      <c r="G474" s="12">
        <v>2.0</v>
      </c>
      <c r="H474" s="20">
        <v>42310.42986111111</v>
      </c>
      <c r="I474" s="16" t="s">
        <v>1037</v>
      </c>
      <c r="J474" s="16" t="s">
        <v>1038</v>
      </c>
      <c r="K474" s="16" t="s">
        <v>1039</v>
      </c>
      <c r="L474" s="18" t="e">
        <v>#N/A</v>
      </c>
      <c r="M474" s="18" t="e">
        <v>#N/A</v>
      </c>
      <c r="N474" s="18" t="e">
        <v>#N/A</v>
      </c>
      <c r="O474" s="18" t="e">
        <v>#N/A</v>
      </c>
      <c r="P474" s="18" t="e">
        <v>#N/A</v>
      </c>
      <c r="Q474" s="16" t="s">
        <v>1040</v>
      </c>
      <c r="R474" s="18" t="b">
        <v>1</v>
      </c>
      <c r="S474" s="18" t="b">
        <v>1</v>
      </c>
      <c r="T474" s="12">
        <v>14606.0</v>
      </c>
      <c r="U474" s="16" t="s">
        <v>1041</v>
      </c>
      <c r="V474" s="16" t="s">
        <v>576</v>
      </c>
      <c r="W474" s="51">
        <v>763312.0</v>
      </c>
      <c r="X474" s="51">
        <v>737040.0</v>
      </c>
      <c r="Y474" s="22"/>
      <c r="Z474" s="16" t="s">
        <v>6590</v>
      </c>
      <c r="AA474" s="12">
        <v>3.0</v>
      </c>
      <c r="AB474" s="12">
        <v>4.0</v>
      </c>
      <c r="AC474" s="32" t="str">
        <f>vlookup($A474,Jisoo!61:1061,29,false)</f>
        <v>#hunger #poverty #teens #personalexample</v>
      </c>
      <c r="AD474" s="32" t="str">
        <f>vlookup($A474,Jisoo!61:1061,27,false)</f>
        <v>3</v>
      </c>
      <c r="AE474" s="32" t="str">
        <f>vlookup($A474,Jisoo!61:1061,28,false)</f>
        <v>1</v>
      </c>
      <c r="AF474" s="32" t="str">
        <f>vlookup(I474,'IP addresss'!$2:$1000,3,false)</f>
        <v>North America</v>
      </c>
      <c r="AG474" s="32" t="str">
        <f>vlookup(I474,'IP addresss'!$2:$1000,6,false)</f>
        <v>NY</v>
      </c>
      <c r="AH474" s="32" t="str">
        <f>vlookup(I474,'IP addresss'!$2:$1000,8,false)</f>
        <v>Brooklyn</v>
      </c>
      <c r="AI474" s="32" t="str">
        <f>vlookup(I474,'IP addresss'!$2:$1000,10,false)</f>
        <v>40.68090057</v>
      </c>
      <c r="AJ474" s="32" t="str">
        <f>vlookup(I474,'IP addresss'!$2:$1000,11,false)</f>
        <v>-73.98049927</v>
      </c>
      <c r="AK474" s="32" t="str">
        <f>vlookup(A474,MainData_Jackie!$1:$1000,2,false)</f>
        <v>Eric T. Shoen</v>
      </c>
      <c r="AL474" s="32" t="str">
        <f>vlookup($A474,MainData_Jackie!$1:$1000,3,false)</f>
        <v>1487</v>
      </c>
      <c r="AM474" s="32" t="str">
        <f>vlookup($A474,MainData_Jackie!$1:$1000,4,false)</f>
        <v>257</v>
      </c>
      <c r="AN474" s="32" t="str">
        <f>vlookup($A474,MainData_Jackie!$1:$1000,5,false)</f>
        <v>44</v>
      </c>
      <c r="AO474" s="32" t="str">
        <f>vlookup($A474,MainData_Jackie!$1:$1000,6,false)</f>
        <v>1</v>
      </c>
      <c r="AP474" s="32" t="str">
        <f>vlookup($A474,MainData_Jackie!$1:$1000,7,false)</f>
        <v>0</v>
      </c>
      <c r="AQ474" s="32" t="str">
        <f>vlookup($A474,MainData_Jackie!$1:$1000,8,false)</f>
        <v>0</v>
      </c>
      <c r="AR474" s="32" t="str">
        <f>vlookup($A474,MainData_Jackie!$1:$1000,9,false)</f>
        <v>0</v>
      </c>
      <c r="AS474" s="32" t="str">
        <f>vlookup($A474,MainData_Jackie!$1:$1000,10,false)</f>
        <v>0</v>
      </c>
      <c r="AT474" s="32" t="str">
        <f>vlookup($A474,MainData_Jackie!$1:$1000,11,false)</f>
        <v>3</v>
      </c>
      <c r="AU474" s="32" t="str">
        <f>vlookup($A474,MainData_Jackie!$1:$1000,12,false)</f>
        <v>33</v>
      </c>
      <c r="AV474" s="32" t="str">
        <f>vlookup($A474,MainData_Jackie!$1:$1000,13,false)</f>
        <v>gmail</v>
      </c>
      <c r="AW474" s="32" t="str">
        <f>vlookup($A474,MainData_Jackie!$1:$1000,14,false)</f>
        <v>com</v>
      </c>
      <c r="AX474" s="32" t="str">
        <f>vlookup($A474,MainData_Jackie!$1:$1000,15,false)</f>
        <v>1938</v>
      </c>
      <c r="AY474" s="32" t="str">
        <f>vlookup($A474,MainData_Jackie!$1:$1000,16,false)</f>
        <v>male</v>
      </c>
      <c r="AZ474" s="32" t="str">
        <f>vlookup($A474,Ian!473:1472,2,false)</f>
        <v>#N/A</v>
      </c>
      <c r="BA474" s="32" t="str">
        <f>vlookup($A474,Ian!473:1472,3,false)</f>
        <v>#N/A</v>
      </c>
      <c r="BB474" s="32" t="str">
        <f>vlookup($A474,Ian!473:1472,4,false)</f>
        <v>#N/A</v>
      </c>
      <c r="BC474" s="32" t="str">
        <f>vlookup($A474,Ian!473:1472,5,false)</f>
        <v>#N/A</v>
      </c>
      <c r="BD474" s="32" t="str">
        <f>vlookup($A474,Ian!473:1472,6,false)</f>
        <v>#N/A</v>
      </c>
      <c r="BE474" s="32" t="str">
        <f>vlookup($A474,Ian!473:1472,7,false)</f>
        <v>#N/A</v>
      </c>
      <c r="BF474" s="32" t="str">
        <f>vlookup($A474,Ian!473:1472,8,false)</f>
        <v>#N/A</v>
      </c>
      <c r="BG474" s="32" t="str">
        <f>vlookup(A474,SentimentScore!$1:$1000,2,false)</f>
        <v>0.998429</v>
      </c>
      <c r="BH474" s="50" t="str">
        <f>vlookup(A474,'Images with Key'!$1:$1000,32)</f>
        <v>https://s3-external-1.amazonaws.com/offertabs/offer/kxdcce/large/810_563913f3076c0-allyanddad.jpg</v>
      </c>
    </row>
    <row r="475">
      <c r="A475" s="12">
        <v>111.0</v>
      </c>
      <c r="B475" s="16" t="s">
        <v>6135</v>
      </c>
      <c r="C475" s="16" t="s">
        <v>1378</v>
      </c>
      <c r="D475" s="18" t="b">
        <v>1</v>
      </c>
      <c r="E475" s="12">
        <v>1.0</v>
      </c>
      <c r="F475" s="12">
        <v>0.0</v>
      </c>
      <c r="G475" s="12">
        <v>1.0</v>
      </c>
      <c r="H475" s="20">
        <v>42326.82777777778</v>
      </c>
      <c r="I475" s="16" t="s">
        <v>1379</v>
      </c>
      <c r="J475" s="16" t="s">
        <v>1380</v>
      </c>
      <c r="K475" s="16" t="s">
        <v>1381</v>
      </c>
      <c r="L475" s="18" t="e">
        <v>#N/A</v>
      </c>
      <c r="M475" s="18" t="e">
        <v>#N/A</v>
      </c>
      <c r="N475" s="18" t="e">
        <v>#N/A</v>
      </c>
      <c r="O475" s="18" t="e">
        <v>#N/A</v>
      </c>
      <c r="P475" s="18" t="e">
        <v>#N/A</v>
      </c>
      <c r="Q475" s="16" t="s">
        <v>1382</v>
      </c>
      <c r="R475" s="18" t="b">
        <v>1</v>
      </c>
      <c r="S475" s="18" t="b">
        <v>0</v>
      </c>
      <c r="T475" s="12">
        <v>14006.0</v>
      </c>
      <c r="U475" s="16" t="s">
        <v>1383</v>
      </c>
      <c r="V475" s="16" t="s">
        <v>576</v>
      </c>
      <c r="W475" s="51">
        <v>2252529.0</v>
      </c>
      <c r="X475" s="51">
        <v>2180351.0</v>
      </c>
      <c r="Y475" s="16" t="s">
        <v>1384</v>
      </c>
      <c r="Z475" s="16" t="s">
        <v>6598</v>
      </c>
      <c r="AA475" s="12">
        <v>3.0</v>
      </c>
      <c r="AB475" s="12">
        <v>3.0</v>
      </c>
      <c r="AC475" s="32" t="str">
        <f>vlookup($A475,Jisoo!62:1062,29,false)</f>
        <v>#americorps #teens #education</v>
      </c>
      <c r="AD475" s="32" t="str">
        <f>vlookup($A475,Jisoo!62:1062,27,false)</f>
        <v>3</v>
      </c>
      <c r="AE475" s="32" t="str">
        <f>vlookup($A475,Jisoo!62:1062,28,false)</f>
        <v>3</v>
      </c>
      <c r="AF475" s="32" t="str">
        <f>vlookup(I475,'IP addresss'!$2:$1000,3,false)</f>
        <v>North America</v>
      </c>
      <c r="AG475" s="32" t="str">
        <f>vlookup(I475,'IP addresss'!$2:$1000,6,false)</f>
        <v>NY</v>
      </c>
      <c r="AH475" s="32" t="str">
        <f>vlookup(I475,'IP addresss'!$2:$1000,8,false)</f>
        <v>Buffalo</v>
      </c>
      <c r="AI475" s="32" t="str">
        <f>vlookup(I475,'IP addresss'!$2:$1000,10,false)</f>
        <v>42.91749954</v>
      </c>
      <c r="AJ475" s="32" t="str">
        <f>vlookup(I475,'IP addresss'!$2:$1000,11,false)</f>
        <v>-78.8891983</v>
      </c>
      <c r="AK475" s="32" t="str">
        <f>vlookup(A475,MainData_Jackie!$1:$1000,2,false)</f>
        <v>Michael Roy</v>
      </c>
      <c r="AL475" s="32" t="str">
        <f>vlookup($A475,MainData_Jackie!$1:$1000,3,false)</f>
        <v>1505</v>
      </c>
      <c r="AM475" s="32" t="str">
        <f>vlookup($A475,MainData_Jackie!$1:$1000,4,false)</f>
        <v>267</v>
      </c>
      <c r="AN475" s="32" t="str">
        <f>vlookup($A475,MainData_Jackie!$1:$1000,5,false)</f>
        <v>51</v>
      </c>
      <c r="AO475" s="32" t="str">
        <f>vlookup($A475,MainData_Jackie!$1:$1000,6,false)</f>
        <v>0</v>
      </c>
      <c r="AP475" s="32" t="str">
        <f>vlookup($A475,MainData_Jackie!$1:$1000,7,false)</f>
        <v>0</v>
      </c>
      <c r="AQ475" s="32" t="str">
        <f>vlookup($A475,MainData_Jackie!$1:$1000,8,false)</f>
        <v>0</v>
      </c>
      <c r="AR475" s="32" t="str">
        <f>vlookup($A475,MainData_Jackie!$1:$1000,9,false)</f>
        <v>0</v>
      </c>
      <c r="AS475" s="32" t="str">
        <f>vlookup($A475,MainData_Jackie!$1:$1000,10,false)</f>
        <v>0</v>
      </c>
      <c r="AT475" s="32" t="str">
        <f>vlookup($A475,MainData_Jackie!$1:$1000,11,false)</f>
        <v>0</v>
      </c>
      <c r="AU475" s="32" t="str">
        <f>vlookup($A475,MainData_Jackie!$1:$1000,12,false)</f>
        <v>59</v>
      </c>
      <c r="AV475" s="32" t="str">
        <f>vlookup($A475,MainData_Jackie!$1:$1000,13,false)</f>
        <v>gmail</v>
      </c>
      <c r="AW475" s="32" t="str">
        <f>vlookup($A475,MainData_Jackie!$1:$1000,14,false)</f>
        <v>com</v>
      </c>
      <c r="AX475" s="32" t="str">
        <f>vlookup($A475,MainData_Jackie!$1:$1000,15,false)</f>
        <v>1989</v>
      </c>
      <c r="AY475" s="32" t="str">
        <f>vlookup($A475,MainData_Jackie!$1:$1000,16,false)</f>
        <v>male</v>
      </c>
      <c r="AZ475" s="32" t="str">
        <f>vlookup($A475,Ian!474:1473,2,false)</f>
        <v>#N/A</v>
      </c>
      <c r="BA475" s="32" t="str">
        <f>vlookup($A475,Ian!474:1473,3,false)</f>
        <v>#N/A</v>
      </c>
      <c r="BB475" s="32" t="str">
        <f>vlookup($A475,Ian!474:1473,4,false)</f>
        <v>#N/A</v>
      </c>
      <c r="BC475" s="32" t="str">
        <f>vlookup($A475,Ian!474:1473,5,false)</f>
        <v>#N/A</v>
      </c>
      <c r="BD475" s="32" t="str">
        <f>vlookup($A475,Ian!474:1473,6,false)</f>
        <v>#N/A</v>
      </c>
      <c r="BE475" s="32" t="str">
        <f>vlookup($A475,Ian!474:1473,7,false)</f>
        <v>#N/A</v>
      </c>
      <c r="BF475" s="32" t="str">
        <f>vlookup($A475,Ian!474:1473,8,false)</f>
        <v>#N/A</v>
      </c>
      <c r="BG475" s="32" t="str">
        <f>vlookup(A475,SentimentScore!$1:$1000,2,false)</f>
        <v>1</v>
      </c>
      <c r="BH475" s="50" t="str">
        <f>vlookup(A475,'Images with Key'!$1:$1000,32)</f>
        <v>https://s3-external-1.amazonaws.com/offertabs/offer/kxdcce/large/810_564f232b91592-10363869_10203234161472157_8664215502622631206_n.jpg</v>
      </c>
    </row>
    <row r="476">
      <c r="A476" s="12">
        <v>122.0</v>
      </c>
      <c r="B476" s="16" t="s">
        <v>6135</v>
      </c>
      <c r="C476" s="16" t="s">
        <v>1486</v>
      </c>
      <c r="D476" s="18" t="b">
        <v>1</v>
      </c>
      <c r="E476" s="12">
        <v>597.0</v>
      </c>
      <c r="F476" s="12">
        <v>106.0</v>
      </c>
      <c r="G476" s="12">
        <v>491.0</v>
      </c>
      <c r="H476" s="20">
        <v>42315.479166666664</v>
      </c>
      <c r="I476" s="16" t="s">
        <v>1487</v>
      </c>
      <c r="J476" s="16" t="s">
        <v>1488</v>
      </c>
      <c r="K476" s="16" t="s">
        <v>1489</v>
      </c>
      <c r="L476" s="18" t="e">
        <v>#N/A</v>
      </c>
      <c r="M476" s="18" t="e">
        <v>#N/A</v>
      </c>
      <c r="N476" s="18" t="e">
        <v>#N/A</v>
      </c>
      <c r="O476" s="18" t="e">
        <v>#N/A</v>
      </c>
      <c r="P476" s="18" t="e">
        <v>#N/A</v>
      </c>
      <c r="Q476" s="16" t="s">
        <v>1490</v>
      </c>
      <c r="R476" s="18" t="b">
        <v>1</v>
      </c>
      <c r="S476" s="18" t="b">
        <v>0</v>
      </c>
      <c r="T476" s="12">
        <v>11940.0</v>
      </c>
      <c r="U476" s="16" t="s">
        <v>1491</v>
      </c>
      <c r="V476" s="16" t="s">
        <v>576</v>
      </c>
      <c r="W476" s="22"/>
      <c r="X476" s="22"/>
      <c r="Y476" s="16" t="s">
        <v>1492</v>
      </c>
      <c r="Z476" s="16" t="s">
        <v>6601</v>
      </c>
      <c r="AA476" s="16"/>
      <c r="AB476" s="16"/>
      <c r="AC476" s="32" t="str">
        <f>vlookup($A476,Jisoo!63:1063,29,false)</f>
        <v>#disabilities</v>
      </c>
      <c r="AD476" s="32" t="str">
        <f>vlookup($A476,Jisoo!63:1063,27,false)</f>
        <v>1</v>
      </c>
      <c r="AE476" s="32" t="str">
        <f>vlookup($A476,Jisoo!63:1063,28,false)</f>
        <v>1</v>
      </c>
      <c r="AF476" s="32" t="str">
        <f>vlookup(I476,'IP addresss'!$2:$1000,3,false)</f>
        <v>North America</v>
      </c>
      <c r="AG476" s="32" t="str">
        <f>vlookup(I476,'IP addresss'!$2:$1000,6,false)</f>
        <v>VA</v>
      </c>
      <c r="AH476" s="32" t="str">
        <f>vlookup(I476,'IP addresss'!$2:$1000,8,false)</f>
        <v>Fredericksburg</v>
      </c>
      <c r="AI476" s="32" t="str">
        <f>vlookup(I476,'IP addresss'!$2:$1000,10,false)</f>
        <v>38.32049942</v>
      </c>
      <c r="AJ476" s="32" t="str">
        <f>vlookup(I476,'IP addresss'!$2:$1000,11,false)</f>
        <v>-77.41130066</v>
      </c>
      <c r="AK476" s="32" t="str">
        <f>vlookup(A476,MainData_Jackie!$1:$1000,2,false)</f>
        <v>Shannon Linford</v>
      </c>
      <c r="AL476" s="32" t="str">
        <f>vlookup($A476,MainData_Jackie!$1:$1000,3,false)</f>
        <v>3139</v>
      </c>
      <c r="AM476" s="32" t="str">
        <f>vlookup($A476,MainData_Jackie!$1:$1000,4,false)</f>
        <v>519</v>
      </c>
      <c r="AN476" s="32" t="str">
        <f>vlookup($A476,MainData_Jackie!$1:$1000,5,false)</f>
        <v>100</v>
      </c>
      <c r="AO476" s="32" t="str">
        <f>vlookup($A476,MainData_Jackie!$1:$1000,6,false)</f>
        <v>0</v>
      </c>
      <c r="AP476" s="32" t="str">
        <f>vlookup($A476,MainData_Jackie!$1:$1000,7,false)</f>
        <v>2</v>
      </c>
      <c r="AQ476" s="32" t="str">
        <f>vlookup($A476,MainData_Jackie!$1:$1000,8,false)</f>
        <v>0</v>
      </c>
      <c r="AR476" s="32" t="str">
        <f>vlookup($A476,MainData_Jackie!$1:$1000,9,false)</f>
        <v>0</v>
      </c>
      <c r="AS476" s="32" t="str">
        <f>vlookup($A476,MainData_Jackie!$1:$1000,10,false)</f>
        <v>0</v>
      </c>
      <c r="AT476" s="32" t="str">
        <f>vlookup($A476,MainData_Jackie!$1:$1000,11,false)</f>
        <v>6</v>
      </c>
      <c r="AU476" s="32" t="str">
        <f>vlookup($A476,MainData_Jackie!$1:$1000,12,false)</f>
        <v>74</v>
      </c>
      <c r="AV476" s="32" t="str">
        <f>vlookup($A476,MainData_Jackie!$1:$1000,13,false)</f>
        <v>gmail</v>
      </c>
      <c r="AW476" s="32" t="str">
        <f>vlookup($A476,MainData_Jackie!$1:$1000,14,false)</f>
        <v>com</v>
      </c>
      <c r="AX476" s="32" t="str">
        <f>vlookup($A476,MainData_Jackie!$1:$1000,15,false)</f>
        <v>4174</v>
      </c>
      <c r="AY476" s="32" t="str">
        <f>vlookup($A476,MainData_Jackie!$1:$1000,16,false)</f>
        <v>female</v>
      </c>
      <c r="AZ476" s="32" t="str">
        <f>vlookup($A476,Ian!475:1474,2,false)</f>
        <v>#N/A</v>
      </c>
      <c r="BA476" s="32" t="str">
        <f>vlookup($A476,Ian!475:1474,3,false)</f>
        <v>#N/A</v>
      </c>
      <c r="BB476" s="32" t="str">
        <f>vlookup($A476,Ian!475:1474,4,false)</f>
        <v>#N/A</v>
      </c>
      <c r="BC476" s="32" t="str">
        <f>vlookup($A476,Ian!475:1474,5,false)</f>
        <v>#N/A</v>
      </c>
      <c r="BD476" s="32" t="str">
        <f>vlookup($A476,Ian!475:1474,6,false)</f>
        <v>#N/A</v>
      </c>
      <c r="BE476" s="32" t="str">
        <f>vlookup($A476,Ian!475:1474,7,false)</f>
        <v>#N/A</v>
      </c>
      <c r="BF476" s="32" t="str">
        <f>vlookup($A476,Ian!475:1474,8,false)</f>
        <v>#N/A</v>
      </c>
      <c r="BG476" s="32" t="str">
        <f>vlookup(A476,SentimentScore!$1:$1000,2,false)</f>
        <v>0.667891</v>
      </c>
      <c r="BH476" s="50" t="str">
        <f>vlookup(A476,'Images with Key'!$1:$1000,32)</f>
        <v>https://s3-external-1.amazonaws.com/offertabs/offer/kxdcce/large/810_5642473eb46d7-061.JPG</v>
      </c>
    </row>
    <row r="477">
      <c r="A477" s="12">
        <v>182.0</v>
      </c>
      <c r="B477" s="16" t="s">
        <v>6135</v>
      </c>
      <c r="C477" s="16" t="s">
        <v>2052</v>
      </c>
      <c r="D477" s="18" t="b">
        <v>1</v>
      </c>
      <c r="E477" s="12">
        <v>444.0</v>
      </c>
      <c r="F477" s="12">
        <v>84.0</v>
      </c>
      <c r="G477" s="12">
        <v>360.0</v>
      </c>
      <c r="H477" s="20">
        <v>42311.50486111111</v>
      </c>
      <c r="I477" s="16" t="s">
        <v>2053</v>
      </c>
      <c r="J477" s="16" t="s">
        <v>2054</v>
      </c>
      <c r="K477" s="16" t="s">
        <v>2055</v>
      </c>
      <c r="L477" s="18" t="e">
        <v>#N/A</v>
      </c>
      <c r="M477" s="18" t="e">
        <v>#N/A</v>
      </c>
      <c r="N477" s="18" t="e">
        <v>#N/A</v>
      </c>
      <c r="O477" s="18" t="e">
        <v>#N/A</v>
      </c>
      <c r="P477" s="18" t="e">
        <v>#N/A</v>
      </c>
      <c r="Q477" s="16" t="s">
        <v>2056</v>
      </c>
      <c r="R477" s="18" t="b">
        <v>1</v>
      </c>
      <c r="S477" s="18" t="b">
        <v>1</v>
      </c>
      <c r="T477" s="12">
        <v>10128.0</v>
      </c>
      <c r="U477" s="16" t="s">
        <v>587</v>
      </c>
      <c r="V477" s="16" t="s">
        <v>576</v>
      </c>
      <c r="W477" s="51">
        <v>428244.0</v>
      </c>
      <c r="X477" s="51">
        <v>451503.0</v>
      </c>
      <c r="Y477" s="16" t="s">
        <v>2057</v>
      </c>
      <c r="Z477" s="16" t="s">
        <v>6602</v>
      </c>
      <c r="AA477" s="16"/>
      <c r="AB477" s="16"/>
      <c r="AC477" s="32" t="str">
        <f>vlookup($A477,Jisoo!64:1064,29,false)</f>
        <v>#personalexample #cancersupport</v>
      </c>
      <c r="AD477" s="32" t="str">
        <f>vlookup($A477,Jisoo!64:1064,27,false)</f>
        <v>1</v>
      </c>
      <c r="AE477" s="32" t="str">
        <f>vlookup($A477,Jisoo!64:1064,28,false)</f>
        <v>1</v>
      </c>
      <c r="AF477" s="32" t="str">
        <f>vlookup(I477,'IP addresss'!$2:$1000,3,false)</f>
        <v>North America</v>
      </c>
      <c r="AG477" s="32" t="str">
        <f>vlookup(I477,'IP addresss'!$2:$1000,6,false)</f>
        <v>VA</v>
      </c>
      <c r="AH477" s="32" t="str">
        <f>vlookup(I477,'IP addresss'!$2:$1000,8,false)</f>
        <v>Midlothian</v>
      </c>
      <c r="AI477" s="32" t="str">
        <f>vlookup(I477,'IP addresss'!$2:$1000,10,false)</f>
        <v>37.44260025</v>
      </c>
      <c r="AJ477" s="32" t="str">
        <f>vlookup(I477,'IP addresss'!$2:$1000,11,false)</f>
        <v>-77.67199707</v>
      </c>
      <c r="AK477" s="32" t="str">
        <f>vlookup(A477,MainData_Jackie!$1:$1000,2,false)</f>
        <v>Courtney Sharpe Hollett</v>
      </c>
      <c r="AL477" s="32" t="str">
        <f>vlookup($A477,MainData_Jackie!$1:$1000,3,false)</f>
        <v>1138</v>
      </c>
      <c r="AM477" s="32" t="str">
        <f>vlookup($A477,MainData_Jackie!$1:$1000,4,false)</f>
        <v>184</v>
      </c>
      <c r="AN477" s="32" t="str">
        <f>vlookup($A477,MainData_Jackie!$1:$1000,5,false)</f>
        <v>45</v>
      </c>
      <c r="AO477" s="32" t="str">
        <f>vlookup($A477,MainData_Jackie!$1:$1000,6,false)</f>
        <v>1</v>
      </c>
      <c r="AP477" s="32" t="str">
        <f>vlookup($A477,MainData_Jackie!$1:$1000,7,false)</f>
        <v>0</v>
      </c>
      <c r="AQ477" s="32" t="str">
        <f>vlookup($A477,MainData_Jackie!$1:$1000,8,false)</f>
        <v>0</v>
      </c>
      <c r="AR477" s="32" t="str">
        <f>vlookup($A477,MainData_Jackie!$1:$1000,9,false)</f>
        <v>0</v>
      </c>
      <c r="AS477" s="32" t="str">
        <f>vlookup($A477,MainData_Jackie!$1:$1000,10,false)</f>
        <v>1</v>
      </c>
      <c r="AT477" s="32" t="str">
        <f>vlookup($A477,MainData_Jackie!$1:$1000,11,false)</f>
        <v>7</v>
      </c>
      <c r="AU477" s="32" t="str">
        <f>vlookup($A477,MainData_Jackie!$1:$1000,12,false)</f>
        <v>42</v>
      </c>
      <c r="AV477" s="32" t="str">
        <f>vlookup($A477,MainData_Jackie!$1:$1000,13,false)</f>
        <v>yahoo</v>
      </c>
      <c r="AW477" s="32" t="str">
        <f>vlookup($A477,MainData_Jackie!$1:$1000,14,false)</f>
        <v>com</v>
      </c>
      <c r="AX477" s="32" t="str">
        <f>vlookup($A477,MainData_Jackie!$1:$1000,15,false)</f>
        <v>1482</v>
      </c>
      <c r="AY477" s="32" t="str">
        <f>vlookup($A477,MainData_Jackie!$1:$1000,16,false)</f>
        <v>female</v>
      </c>
      <c r="AZ477" s="32" t="str">
        <f>vlookup($A477,Ian!476:1475,2,false)</f>
        <v>#N/A</v>
      </c>
      <c r="BA477" s="32" t="str">
        <f>vlookup($A477,Ian!476:1475,3,false)</f>
        <v>#N/A</v>
      </c>
      <c r="BB477" s="32" t="str">
        <f>vlookup($A477,Ian!476:1475,4,false)</f>
        <v>#N/A</v>
      </c>
      <c r="BC477" s="32" t="str">
        <f>vlookup($A477,Ian!476:1475,5,false)</f>
        <v>#N/A</v>
      </c>
      <c r="BD477" s="32" t="str">
        <f>vlookup($A477,Ian!476:1475,6,false)</f>
        <v>#N/A</v>
      </c>
      <c r="BE477" s="32" t="str">
        <f>vlookup($A477,Ian!476:1475,7,false)</f>
        <v>#N/A</v>
      </c>
      <c r="BF477" s="32" t="str">
        <f>vlookup($A477,Ian!476:1475,8,false)</f>
        <v>#N/A</v>
      </c>
      <c r="BG477" s="32" t="str">
        <f>vlookup(A477,SentimentScore!$1:$1000,2,false)</f>
        <v>1</v>
      </c>
      <c r="BH477" s="50" t="str">
        <f>vlookup(A477,'Images with Key'!$1:$1000,32)</f>
        <v>https://s3-external-1.amazonaws.com/offertabs/offer/kxdcce/large/810_563bc64de05ba-1011868_10153022638535473_434741514_n.jpg</v>
      </c>
    </row>
    <row r="478">
      <c r="A478" s="12">
        <v>183.0</v>
      </c>
      <c r="B478" s="16" t="s">
        <v>6135</v>
      </c>
      <c r="C478" s="16" t="s">
        <v>2052</v>
      </c>
      <c r="D478" s="18" t="b">
        <v>1</v>
      </c>
      <c r="E478" s="12">
        <v>89.0</v>
      </c>
      <c r="F478" s="12">
        <v>13.0</v>
      </c>
      <c r="G478" s="12">
        <v>76.0</v>
      </c>
      <c r="H478" s="20">
        <v>42312.36875</v>
      </c>
      <c r="I478" s="16" t="s">
        <v>2061</v>
      </c>
      <c r="J478" s="16" t="s">
        <v>2054</v>
      </c>
      <c r="K478" s="16" t="s">
        <v>2062</v>
      </c>
      <c r="L478" s="18" t="e">
        <v>#N/A</v>
      </c>
      <c r="M478" s="18" t="e">
        <v>#N/A</v>
      </c>
      <c r="N478" s="18" t="e">
        <v>#N/A</v>
      </c>
      <c r="O478" s="18" t="e">
        <v>#N/A</v>
      </c>
      <c r="P478" s="18" t="e">
        <v>#N/A</v>
      </c>
      <c r="Q478" s="16" t="s">
        <v>2063</v>
      </c>
      <c r="R478" s="18" t="b">
        <v>1</v>
      </c>
      <c r="S478" s="18" t="b">
        <v>1</v>
      </c>
      <c r="T478" s="12">
        <v>10128.0</v>
      </c>
      <c r="U478" s="16" t="s">
        <v>587</v>
      </c>
      <c r="V478" s="16" t="s">
        <v>576</v>
      </c>
      <c r="W478" s="51">
        <v>428244.0</v>
      </c>
      <c r="X478" s="51">
        <v>451503.0</v>
      </c>
      <c r="Y478" s="16" t="s">
        <v>2057</v>
      </c>
      <c r="Z478" s="16" t="s">
        <v>6608</v>
      </c>
      <c r="AA478" s="16"/>
      <c r="AB478" s="16"/>
      <c r="AC478" s="32" t="str">
        <f>vlookup($A478,Jisoo!65:1065,29,false)</f>
        <v>#personalexample #cancersupport #fitness</v>
      </c>
      <c r="AD478" s="32" t="str">
        <f>vlookup($A478,Jisoo!65:1065,27,false)</f>
        <v>1</v>
      </c>
      <c r="AE478" s="32" t="str">
        <f>vlookup($A478,Jisoo!65:1065,28,false)</f>
        <v>2</v>
      </c>
      <c r="AF478" s="32" t="str">
        <f>vlookup(I478,'IP addresss'!$2:$1000,3,false)</f>
        <v>North America</v>
      </c>
      <c r="AG478" s="32" t="str">
        <f>vlookup(I478,'IP addresss'!$2:$1000,6,false)</f>
        <v>WI</v>
      </c>
      <c r="AH478" s="32" t="str">
        <f>vlookup(I478,'IP addresss'!$2:$1000,8,false)</f>
        <v>Milwaukee</v>
      </c>
      <c r="AI478" s="32" t="str">
        <f>vlookup(I478,'IP addresss'!$2:$1000,10,false)</f>
        <v>43.07450104</v>
      </c>
      <c r="AJ478" s="32" t="str">
        <f>vlookup(I478,'IP addresss'!$2:$1000,11,false)</f>
        <v>-87.90779877</v>
      </c>
      <c r="AK478" s="32" t="str">
        <f>vlookup(A478,MainData_Jackie!$1:$1000,2,false)</f>
        <v>Liza Stenz</v>
      </c>
      <c r="AL478" s="32" t="str">
        <f>vlookup($A478,MainData_Jackie!$1:$1000,3,false)</f>
        <v>1181</v>
      </c>
      <c r="AM478" s="32" t="str">
        <f>vlookup($A478,MainData_Jackie!$1:$1000,4,false)</f>
        <v>195</v>
      </c>
      <c r="AN478" s="32" t="str">
        <f>vlookup($A478,MainData_Jackie!$1:$1000,5,false)</f>
        <v>37</v>
      </c>
      <c r="AO478" s="32" t="str">
        <f>vlookup($A478,MainData_Jackie!$1:$1000,6,false)</f>
        <v>1</v>
      </c>
      <c r="AP478" s="32" t="str">
        <f>vlookup($A478,MainData_Jackie!$1:$1000,7,false)</f>
        <v>3</v>
      </c>
      <c r="AQ478" s="32" t="str">
        <f>vlookup($A478,MainData_Jackie!$1:$1000,8,false)</f>
        <v>0</v>
      </c>
      <c r="AR478" s="32" t="str">
        <f>vlookup($A478,MainData_Jackie!$1:$1000,9,false)</f>
        <v>0</v>
      </c>
      <c r="AS478" s="32" t="str">
        <f>vlookup($A478,MainData_Jackie!$1:$1000,10,false)</f>
        <v>0</v>
      </c>
      <c r="AT478" s="32" t="str">
        <f>vlookup($A478,MainData_Jackie!$1:$1000,11,false)</f>
        <v>5</v>
      </c>
      <c r="AU478" s="32" t="str">
        <f>vlookup($A478,MainData_Jackie!$1:$1000,12,false)</f>
        <v>33</v>
      </c>
      <c r="AV478" s="32" t="str">
        <f>vlookup($A478,MainData_Jackie!$1:$1000,13,false)</f>
        <v>gmail</v>
      </c>
      <c r="AW478" s="32" t="str">
        <f>vlookup($A478,MainData_Jackie!$1:$1000,14,false)</f>
        <v>com</v>
      </c>
      <c r="AX478" s="32" t="str">
        <f>vlookup($A478,MainData_Jackie!$1:$1000,15,false)</f>
        <v>1561</v>
      </c>
      <c r="AY478" s="32" t="str">
        <f>vlookup($A478,MainData_Jackie!$1:$1000,16,false)</f>
        <v>female</v>
      </c>
      <c r="AZ478" s="32" t="str">
        <f>vlookup($A478,Ian!477:1476,2,false)</f>
        <v>#N/A</v>
      </c>
      <c r="BA478" s="32" t="str">
        <f>vlookup($A478,Ian!477:1476,3,false)</f>
        <v>#N/A</v>
      </c>
      <c r="BB478" s="32" t="str">
        <f>vlookup($A478,Ian!477:1476,4,false)</f>
        <v>#N/A</v>
      </c>
      <c r="BC478" s="32" t="str">
        <f>vlookup($A478,Ian!477:1476,5,false)</f>
        <v>#N/A</v>
      </c>
      <c r="BD478" s="32" t="str">
        <f>vlookup($A478,Ian!477:1476,6,false)</f>
        <v>#N/A</v>
      </c>
      <c r="BE478" s="32" t="str">
        <f>vlookup($A478,Ian!477:1476,7,false)</f>
        <v>#N/A</v>
      </c>
      <c r="BF478" s="32" t="str">
        <f>vlookup($A478,Ian!477:1476,8,false)</f>
        <v>#N/A</v>
      </c>
      <c r="BG478" s="32" t="str">
        <f>vlookup(A478,SentimentScore!$1:$1000,2,false)</f>
        <v>0.982178</v>
      </c>
      <c r="BH478" s="50" t="str">
        <f>vlookup(A478,'Images with Key'!$1:$1000,32)</f>
        <v>https://s3-external-1.amazonaws.com/offertabs/offer/kxdcce/large/810_edited_563d9491d3417-DSC_0203.JPG</v>
      </c>
    </row>
    <row r="479">
      <c r="A479" s="12">
        <v>184.0</v>
      </c>
      <c r="B479" s="16" t="s">
        <v>6135</v>
      </c>
      <c r="C479" s="16" t="s">
        <v>2052</v>
      </c>
      <c r="D479" s="18" t="b">
        <v>1</v>
      </c>
      <c r="E479" s="12">
        <v>28.0</v>
      </c>
      <c r="F479" s="12">
        <v>2.0</v>
      </c>
      <c r="G479" s="12">
        <v>26.0</v>
      </c>
      <c r="H479" s="20">
        <v>42315.275</v>
      </c>
      <c r="I479" s="16" t="s">
        <v>2067</v>
      </c>
      <c r="J479" s="16" t="s">
        <v>2054</v>
      </c>
      <c r="K479" s="16" t="s">
        <v>2068</v>
      </c>
      <c r="L479" s="18" t="e">
        <v>#N/A</v>
      </c>
      <c r="M479" s="18" t="e">
        <v>#N/A</v>
      </c>
      <c r="N479" s="18" t="e">
        <v>#N/A</v>
      </c>
      <c r="O479" s="18" t="e">
        <v>#N/A</v>
      </c>
      <c r="P479" s="18" t="e">
        <v>#N/A</v>
      </c>
      <c r="Q479" s="16" t="s">
        <v>2069</v>
      </c>
      <c r="R479" s="18" t="b">
        <v>1</v>
      </c>
      <c r="S479" s="18" t="b">
        <v>1</v>
      </c>
      <c r="T479" s="12">
        <v>10128.0</v>
      </c>
      <c r="U479" s="16" t="s">
        <v>587</v>
      </c>
      <c r="V479" s="16" t="s">
        <v>576</v>
      </c>
      <c r="W479" s="51">
        <v>428244.0</v>
      </c>
      <c r="X479" s="51">
        <v>451503.0</v>
      </c>
      <c r="Y479" s="16" t="s">
        <v>2057</v>
      </c>
      <c r="Z479" s="16" t="s">
        <v>6612</v>
      </c>
      <c r="AA479" s="16"/>
      <c r="AB479" s="16"/>
      <c r="AC479" s="32" t="str">
        <f>vlookup($A479,Jisoo!66:1066,29,false)</f>
        <v>#personalexample #fitness #cancersupport</v>
      </c>
      <c r="AD479" s="32" t="str">
        <f>vlookup($A479,Jisoo!66:1066,27,false)</f>
        <v>1</v>
      </c>
      <c r="AE479" s="32" t="str">
        <f>vlookup($A479,Jisoo!66:1066,28,false)</f>
        <v>2</v>
      </c>
      <c r="AF479" s="32" t="str">
        <f>vlookup(I479,'IP addresss'!$2:$1000,3,false)</f>
        <v>North America</v>
      </c>
      <c r="AG479" s="32" t="str">
        <f>vlookup(I479,'IP addresss'!$2:$1000,6,false)</f>
        <v>WI</v>
      </c>
      <c r="AH479" s="32" t="str">
        <f>vlookup(I479,'IP addresss'!$2:$1000,8,false)</f>
        <v>Milwaukee</v>
      </c>
      <c r="AI479" s="32" t="str">
        <f>vlookup(I479,'IP addresss'!$2:$1000,10,false)</f>
        <v>42.97729874</v>
      </c>
      <c r="AJ479" s="32" t="str">
        <f>vlookup(I479,'IP addresss'!$2:$1000,11,false)</f>
        <v>-87.89409637</v>
      </c>
      <c r="AK479" s="32" t="str">
        <f>vlookup(A479,MainData_Jackie!$1:$1000,2,false)</f>
        <v>Chris Wodke</v>
      </c>
      <c r="AL479" s="32" t="str">
        <f>vlookup($A479,MainData_Jackie!$1:$1000,3,false)</f>
        <v>1441</v>
      </c>
      <c r="AM479" s="32" t="str">
        <f>vlookup($A479,MainData_Jackie!$1:$1000,4,false)</f>
        <v>249</v>
      </c>
      <c r="AN479" s="32" t="str">
        <f>vlookup($A479,MainData_Jackie!$1:$1000,5,false)</f>
        <v>36</v>
      </c>
      <c r="AO479" s="32" t="str">
        <f>vlookup($A479,MainData_Jackie!$1:$1000,6,false)</f>
        <v>1</v>
      </c>
      <c r="AP479" s="32" t="str">
        <f>vlookup($A479,MainData_Jackie!$1:$1000,7,false)</f>
        <v>0</v>
      </c>
      <c r="AQ479" s="32" t="str">
        <f>vlookup($A479,MainData_Jackie!$1:$1000,8,false)</f>
        <v>0</v>
      </c>
      <c r="AR479" s="32" t="str">
        <f>vlookup($A479,MainData_Jackie!$1:$1000,9,false)</f>
        <v>1</v>
      </c>
      <c r="AS479" s="32" t="str">
        <f>vlookup($A479,MainData_Jackie!$1:$1000,10,false)</f>
        <v>0</v>
      </c>
      <c r="AT479" s="32" t="str">
        <f>vlookup($A479,MainData_Jackie!$1:$1000,11,false)</f>
        <v>21</v>
      </c>
      <c r="AU479" s="32" t="str">
        <f>vlookup($A479,MainData_Jackie!$1:$1000,12,false)</f>
        <v>77</v>
      </c>
      <c r="AV479" s="32" t="str">
        <f>vlookup($A479,MainData_Jackie!$1:$1000,13,false)</f>
        <v>hotmail</v>
      </c>
      <c r="AW479" s="32" t="str">
        <f>vlookup($A479,MainData_Jackie!$1:$1000,14,false)</f>
        <v>com</v>
      </c>
      <c r="AX479" s="32" t="str">
        <f>vlookup($A479,MainData_Jackie!$1:$1000,15,false)</f>
        <v>1900</v>
      </c>
      <c r="AY479" s="32" t="str">
        <f>vlookup($A479,MainData_Jackie!$1:$1000,16,false)</f>
        <v>male</v>
      </c>
      <c r="AZ479" s="32" t="str">
        <f>vlookup($A479,Ian!478:1477,2,false)</f>
        <v>#N/A</v>
      </c>
      <c r="BA479" s="32" t="str">
        <f>vlookup($A479,Ian!478:1477,3,false)</f>
        <v>#N/A</v>
      </c>
      <c r="BB479" s="32" t="str">
        <f>vlookup($A479,Ian!478:1477,4,false)</f>
        <v>#N/A</v>
      </c>
      <c r="BC479" s="32" t="str">
        <f>vlookup($A479,Ian!478:1477,5,false)</f>
        <v>#N/A</v>
      </c>
      <c r="BD479" s="32" t="str">
        <f>vlookup($A479,Ian!478:1477,6,false)</f>
        <v>#N/A</v>
      </c>
      <c r="BE479" s="32" t="str">
        <f>vlookup($A479,Ian!478:1477,7,false)</f>
        <v>#N/A</v>
      </c>
      <c r="BF479" s="32" t="str">
        <f>vlookup($A479,Ian!478:1477,8,false)</f>
        <v>#N/A</v>
      </c>
      <c r="BG479" s="32" t="str">
        <f>vlookup(A479,SentimentScore!$1:$1000,2,false)</f>
        <v>0.993154</v>
      </c>
      <c r="BH479" s="32" t="str">
        <f>vlookup(A479,'Images with Key'!$1:$1000,32)</f>
        <v/>
      </c>
    </row>
    <row r="480">
      <c r="A480" s="12">
        <v>185.0</v>
      </c>
      <c r="B480" s="16" t="s">
        <v>6135</v>
      </c>
      <c r="C480" s="16" t="s">
        <v>2052</v>
      </c>
      <c r="D480" s="18" t="b">
        <v>1</v>
      </c>
      <c r="E480" s="12">
        <v>771.0</v>
      </c>
      <c r="F480" s="12">
        <v>198.0</v>
      </c>
      <c r="G480" s="12">
        <v>573.0</v>
      </c>
      <c r="H480" s="20">
        <v>42324.67986111111</v>
      </c>
      <c r="I480" s="16" t="s">
        <v>2072</v>
      </c>
      <c r="J480" s="16" t="s">
        <v>2054</v>
      </c>
      <c r="K480" s="16" t="s">
        <v>2073</v>
      </c>
      <c r="L480" s="18" t="e">
        <v>#N/A</v>
      </c>
      <c r="M480" s="18" t="e">
        <v>#N/A</v>
      </c>
      <c r="N480" s="18" t="e">
        <v>#N/A</v>
      </c>
      <c r="O480" s="18" t="e">
        <v>#N/A</v>
      </c>
      <c r="P480" s="18" t="e">
        <v>#N/A</v>
      </c>
      <c r="Q480" s="16" t="s">
        <v>2074</v>
      </c>
      <c r="R480" s="18" t="b">
        <v>1</v>
      </c>
      <c r="S480" s="18" t="b">
        <v>1</v>
      </c>
      <c r="T480" s="12">
        <v>10128.0</v>
      </c>
      <c r="U480" s="16" t="s">
        <v>587</v>
      </c>
      <c r="V480" s="16" t="s">
        <v>576</v>
      </c>
      <c r="W480" s="51">
        <v>428244.0</v>
      </c>
      <c r="X480" s="51">
        <v>451503.0</v>
      </c>
      <c r="Y480" s="16" t="s">
        <v>2057</v>
      </c>
      <c r="Z480" s="16" t="s">
        <v>6615</v>
      </c>
      <c r="AA480" s="16"/>
      <c r="AB480" s="16"/>
      <c r="AC480" s="32" t="str">
        <f>vlookup($A480,Jisoo!67:1067,29,false)</f>
        <v>#personalexample</v>
      </c>
      <c r="AD480" s="32" t="str">
        <f>vlookup($A480,Jisoo!67:1067,27,false)</f>
        <v>3</v>
      </c>
      <c r="AE480" s="32" t="str">
        <f>vlookup($A480,Jisoo!67:1067,28,false)</f>
        <v>2</v>
      </c>
      <c r="AF480" s="32" t="str">
        <f>vlookup(I480,'IP addresss'!$2:$1000,3,false)</f>
        <v>North America</v>
      </c>
      <c r="AG480" s="32" t="str">
        <f>vlookup(I480,'IP addresss'!$2:$1000,6,false)</f>
        <v>PA</v>
      </c>
      <c r="AH480" s="32" t="str">
        <f>vlookup(I480,'IP addresss'!$2:$1000,8,false)</f>
        <v>Havertown</v>
      </c>
      <c r="AI480" s="32" t="str">
        <f>vlookup(I480,'IP addresss'!$2:$1000,10,false)</f>
        <v>39.97520065</v>
      </c>
      <c r="AJ480" s="32" t="str">
        <f>vlookup(I480,'IP addresss'!$2:$1000,11,false)</f>
        <v>-75.31220245</v>
      </c>
      <c r="AK480" s="32" t="str">
        <f>vlookup(A480,MainData_Jackie!$1:$1000,2,false)</f>
        <v>Bernadette Scarduzio</v>
      </c>
      <c r="AL480" s="32" t="str">
        <f>vlookup($A480,MainData_Jackie!$1:$1000,3,false)</f>
        <v>812</v>
      </c>
      <c r="AM480" s="32" t="str">
        <f>vlookup($A480,MainData_Jackie!$1:$1000,4,false)</f>
        <v>139</v>
      </c>
      <c r="AN480" s="32" t="str">
        <f>vlookup($A480,MainData_Jackie!$1:$1000,5,false)</f>
        <v>31</v>
      </c>
      <c r="AO480" s="32" t="str">
        <f>vlookup($A480,MainData_Jackie!$1:$1000,6,false)</f>
        <v>1</v>
      </c>
      <c r="AP480" s="32" t="str">
        <f>vlookup($A480,MainData_Jackie!$1:$1000,7,false)</f>
        <v>1</v>
      </c>
      <c r="AQ480" s="32" t="str">
        <f>vlookup($A480,MainData_Jackie!$1:$1000,8,false)</f>
        <v>0</v>
      </c>
      <c r="AR480" s="32" t="str">
        <f>vlookup($A480,MainData_Jackie!$1:$1000,9,false)</f>
        <v>0</v>
      </c>
      <c r="AS480" s="32" t="str">
        <f>vlookup($A480,MainData_Jackie!$1:$1000,10,false)</f>
        <v>5</v>
      </c>
      <c r="AT480" s="32" t="str">
        <f>vlookup($A480,MainData_Jackie!$1:$1000,11,false)</f>
        <v>0</v>
      </c>
      <c r="AU480" s="32" t="str">
        <f>vlookup($A480,MainData_Jackie!$1:$1000,12,false)</f>
        <v>37</v>
      </c>
      <c r="AV480" s="32" t="str">
        <f>vlookup($A480,MainData_Jackie!$1:$1000,13,false)</f>
        <v>verizon</v>
      </c>
      <c r="AW480" s="32" t="str">
        <f>vlookup($A480,MainData_Jackie!$1:$1000,14,false)</f>
        <v>net</v>
      </c>
      <c r="AX480" s="32" t="str">
        <f>vlookup($A480,MainData_Jackie!$1:$1000,15,false)</f>
        <v>1059</v>
      </c>
      <c r="AY480" s="32" t="str">
        <f>vlookup($A480,MainData_Jackie!$1:$1000,16,false)</f>
        <v>female</v>
      </c>
      <c r="AZ480" s="32" t="str">
        <f>vlookup($A480,Ian!479:1478,2,false)</f>
        <v>#N/A</v>
      </c>
      <c r="BA480" s="32" t="str">
        <f>vlookup($A480,Ian!479:1478,3,false)</f>
        <v>#N/A</v>
      </c>
      <c r="BB480" s="32" t="str">
        <f>vlookup($A480,Ian!479:1478,4,false)</f>
        <v>#N/A</v>
      </c>
      <c r="BC480" s="32" t="str">
        <f>vlookup($A480,Ian!479:1478,5,false)</f>
        <v>#N/A</v>
      </c>
      <c r="BD480" s="32" t="str">
        <f>vlookup($A480,Ian!479:1478,6,false)</f>
        <v>#N/A</v>
      </c>
      <c r="BE480" s="32" t="str">
        <f>vlookup($A480,Ian!479:1478,7,false)</f>
        <v>#N/A</v>
      </c>
      <c r="BF480" s="32" t="str">
        <f>vlookup($A480,Ian!479:1478,8,false)</f>
        <v>#N/A</v>
      </c>
      <c r="BG480" s="32" t="str">
        <f>vlookup(A480,SentimentScore!$1:$1000,2,false)</f>
        <v>0.852847</v>
      </c>
      <c r="BH480" s="32" t="str">
        <f>vlookup(A480,'Images with Key'!$1:$1000,32)</f>
        <v/>
      </c>
    </row>
    <row r="481">
      <c r="A481" s="12">
        <v>205.0</v>
      </c>
      <c r="B481" s="16" t="s">
        <v>6135</v>
      </c>
      <c r="C481" s="16" t="s">
        <v>2266</v>
      </c>
      <c r="D481" s="18" t="b">
        <v>1</v>
      </c>
      <c r="E481" s="12">
        <v>122.0</v>
      </c>
      <c r="F481" s="12">
        <v>37.0</v>
      </c>
      <c r="G481" s="12">
        <v>85.0</v>
      </c>
      <c r="H481" s="20">
        <v>42319.72222222222</v>
      </c>
      <c r="I481" s="16" t="s">
        <v>2267</v>
      </c>
      <c r="J481" s="16" t="s">
        <v>2268</v>
      </c>
      <c r="K481" s="16" t="s">
        <v>2269</v>
      </c>
      <c r="L481" s="18" t="e">
        <v>#N/A</v>
      </c>
      <c r="M481" s="18" t="e">
        <v>#N/A</v>
      </c>
      <c r="N481" s="18" t="e">
        <v>#N/A</v>
      </c>
      <c r="O481" s="18" t="e">
        <v>#N/A</v>
      </c>
      <c r="P481" s="18" t="e">
        <v>#N/A</v>
      </c>
      <c r="Q481" s="16" t="s">
        <v>2270</v>
      </c>
      <c r="R481" s="18" t="b">
        <v>1</v>
      </c>
      <c r="S481" s="18" t="b">
        <v>0</v>
      </c>
      <c r="T481" s="12">
        <v>14701.0</v>
      </c>
      <c r="U481" s="16" t="s">
        <v>2271</v>
      </c>
      <c r="V481" s="16" t="s">
        <v>576</v>
      </c>
      <c r="W481" s="51">
        <v>608236.0</v>
      </c>
      <c r="X481" s="51">
        <v>462438.0</v>
      </c>
      <c r="Y481" s="22"/>
      <c r="Z481" s="16" t="s">
        <v>6628</v>
      </c>
      <c r="AA481" s="16"/>
      <c r="AB481" s="16"/>
      <c r="AC481" s="32" t="str">
        <f>vlookup($A481,Jisoo!68:1068,29,false)</f>
        <v>#personalexample #arts</v>
      </c>
      <c r="AD481" s="32" t="str">
        <f>vlookup($A481,Jisoo!68:1068,27,false)</f>
        <v>1</v>
      </c>
      <c r="AE481" s="32" t="str">
        <f>vlookup($A481,Jisoo!68:1068,28,false)</f>
        <v>1</v>
      </c>
      <c r="AF481" s="32" t="str">
        <f>vlookup(I481,'IP addresss'!$2:$1000,3,false)</f>
        <v>North America</v>
      </c>
      <c r="AG481" s="32" t="str">
        <f>vlookup(I481,'IP addresss'!$2:$1000,6,false)</f>
        <v>HI</v>
      </c>
      <c r="AH481" s="32" t="str">
        <f>vlookup(I481,'IP addresss'!$2:$1000,8,false)</f>
        <v>Mililani Town</v>
      </c>
      <c r="AI481" s="32" t="str">
        <f>vlookup(I481,'IP addresss'!$2:$1000,10,false)</f>
        <v>21.4701004</v>
      </c>
      <c r="AJ481" s="32" t="str">
        <f>vlookup(I481,'IP addresss'!$2:$1000,11,false)</f>
        <v>-157.9636993</v>
      </c>
      <c r="AK481" s="32" t="str">
        <f>vlookup(A481,MainData_Jackie!$1:$1000,2,false)</f>
        <v>Stephanie Rogers</v>
      </c>
      <c r="AL481" s="32" t="str">
        <f>vlookup($A481,MainData_Jackie!$1:$1000,3,false)</f>
        <v>3179</v>
      </c>
      <c r="AM481" s="32" t="str">
        <f>vlookup($A481,MainData_Jackie!$1:$1000,4,false)</f>
        <v>554</v>
      </c>
      <c r="AN481" s="32" t="str">
        <f>vlookup($A481,MainData_Jackie!$1:$1000,5,false)</f>
        <v>121</v>
      </c>
      <c r="AO481" s="32" t="str">
        <f>vlookup($A481,MainData_Jackie!$1:$1000,6,false)</f>
        <v>0</v>
      </c>
      <c r="AP481" s="32" t="str">
        <f>vlookup($A481,MainData_Jackie!$1:$1000,7,false)</f>
        <v>0</v>
      </c>
      <c r="AQ481" s="32" t="str">
        <f>vlookup($A481,MainData_Jackie!$1:$1000,8,false)</f>
        <v>0</v>
      </c>
      <c r="AR481" s="32" t="str">
        <f>vlookup($A481,MainData_Jackie!$1:$1000,9,false)</f>
        <v>0</v>
      </c>
      <c r="AS481" s="32" t="str">
        <f>vlookup($A481,MainData_Jackie!$1:$1000,10,false)</f>
        <v>0</v>
      </c>
      <c r="AT481" s="32" t="str">
        <f>vlookup($A481,MainData_Jackie!$1:$1000,11,false)</f>
        <v>17</v>
      </c>
      <c r="AU481" s="32" t="str">
        <f>vlookup($A481,MainData_Jackie!$1:$1000,12,false)</f>
        <v>75</v>
      </c>
      <c r="AV481" s="32" t="str">
        <f>vlookup($A481,MainData_Jackie!$1:$1000,13,false)</f>
        <v>gmail</v>
      </c>
      <c r="AW481" s="32" t="str">
        <f>vlookup($A481,MainData_Jackie!$1:$1000,14,false)</f>
        <v>com</v>
      </c>
      <c r="AX481" s="32" t="str">
        <f>vlookup($A481,MainData_Jackie!$1:$1000,15,false)</f>
        <v>4177</v>
      </c>
      <c r="AY481" s="32" t="str">
        <f>vlookup($A481,MainData_Jackie!$1:$1000,16,false)</f>
        <v>female</v>
      </c>
      <c r="AZ481" s="32" t="str">
        <f>vlookup($A481,Ian!480:1479,2,false)</f>
        <v>#N/A</v>
      </c>
      <c r="BA481" s="32" t="str">
        <f>vlookup($A481,Ian!480:1479,3,false)</f>
        <v>#N/A</v>
      </c>
      <c r="BB481" s="32" t="str">
        <f>vlookup($A481,Ian!480:1479,4,false)</f>
        <v>#N/A</v>
      </c>
      <c r="BC481" s="32" t="str">
        <f>vlookup($A481,Ian!480:1479,5,false)</f>
        <v>#N/A</v>
      </c>
      <c r="BD481" s="32" t="str">
        <f>vlookup($A481,Ian!480:1479,6,false)</f>
        <v>#N/A</v>
      </c>
      <c r="BE481" s="32" t="str">
        <f>vlookup($A481,Ian!480:1479,7,false)</f>
        <v>#N/A</v>
      </c>
      <c r="BF481" s="32" t="str">
        <f>vlookup($A481,Ian!480:1479,8,false)</f>
        <v>#N/A</v>
      </c>
      <c r="BG481" s="32" t="str">
        <f>vlookup(A481,SentimentScore!$1:$1000,2,false)</f>
        <v>0.99998</v>
      </c>
      <c r="BH481" s="50" t="str">
        <f>vlookup(A481,'Images with Key'!$1:$1000,32)</f>
        <v>https://s3-external-1.amazonaws.com/offertabs/offer/kxdcce/large/810_564647e5c68cf-Destinee.jpg</v>
      </c>
    </row>
    <row r="482">
      <c r="A482" s="12">
        <v>213.0</v>
      </c>
      <c r="B482" s="16" t="s">
        <v>6135</v>
      </c>
      <c r="C482" s="16" t="s">
        <v>2337</v>
      </c>
      <c r="D482" s="18" t="b">
        <v>1</v>
      </c>
      <c r="E482" s="12">
        <v>16.0</v>
      </c>
      <c r="F482" s="12">
        <v>2.0</v>
      </c>
      <c r="G482" s="12">
        <v>14.0</v>
      </c>
      <c r="H482" s="20">
        <v>42317.354166666664</v>
      </c>
      <c r="I482" s="16" t="s">
        <v>2339</v>
      </c>
      <c r="J482" s="16" t="s">
        <v>2341</v>
      </c>
      <c r="K482" s="16" t="s">
        <v>2342</v>
      </c>
      <c r="L482" s="18" t="e">
        <v>#N/A</v>
      </c>
      <c r="M482" s="18" t="e">
        <v>#N/A</v>
      </c>
      <c r="N482" s="18" t="e">
        <v>#N/A</v>
      </c>
      <c r="O482" s="18" t="e">
        <v>#N/A</v>
      </c>
      <c r="P482" s="18" t="e">
        <v>#N/A</v>
      </c>
      <c r="Q482" s="16" t="s">
        <v>2343</v>
      </c>
      <c r="R482" s="18" t="b">
        <v>1</v>
      </c>
      <c r="S482" s="18" t="b">
        <v>0</v>
      </c>
      <c r="T482" s="12">
        <v>11215.0</v>
      </c>
      <c r="U482" s="16" t="s">
        <v>2344</v>
      </c>
      <c r="V482" s="16" t="s">
        <v>576</v>
      </c>
      <c r="W482" s="51">
        <v>303660.0</v>
      </c>
      <c r="X482" s="51">
        <v>210828.0</v>
      </c>
      <c r="Y482" s="16" t="s">
        <v>2346</v>
      </c>
      <c r="Z482" s="16" t="s">
        <v>6633</v>
      </c>
      <c r="AA482" s="16"/>
      <c r="AB482" s="16"/>
      <c r="AC482" s="32" t="str">
        <f>vlookup($A482,Jisoo!69:1069,29,false)</f>
        <v>#personalexample</v>
      </c>
      <c r="AD482" s="32" t="str">
        <f>vlookup($A482,Jisoo!69:1069,27,false)</f>
        <v>3</v>
      </c>
      <c r="AE482" s="32" t="str">
        <f>vlookup($A482,Jisoo!69:1069,28,false)</f>
        <v>4</v>
      </c>
      <c r="AF482" s="32" t="str">
        <f>vlookup(I482,'IP addresss'!$2:$1000,3,false)</f>
        <v>North America</v>
      </c>
      <c r="AG482" s="32" t="str">
        <f>vlookup(I482,'IP addresss'!$2:$1000,6,false)</f>
        <v>NC</v>
      </c>
      <c r="AH482" s="32" t="str">
        <f>vlookup(I482,'IP addresss'!$2:$1000,8,false)</f>
        <v>Fuquay-Varina</v>
      </c>
      <c r="AI482" s="32" t="str">
        <f>vlookup(I482,'IP addresss'!$2:$1000,10,false)</f>
        <v>35.54460144</v>
      </c>
      <c r="AJ482" s="32" t="str">
        <f>vlookup(I482,'IP addresss'!$2:$1000,11,false)</f>
        <v>-78.8309021</v>
      </c>
      <c r="AK482" s="32" t="str">
        <f>vlookup(A482,MainData_Jackie!$1:$1000,2,false)</f>
        <v>Sean Ekins</v>
      </c>
      <c r="AL482" s="32" t="str">
        <f>vlookup($A482,MainData_Jackie!$1:$1000,3,false)</f>
        <v>3578</v>
      </c>
      <c r="AM482" s="32" t="str">
        <f>vlookup($A482,MainData_Jackie!$1:$1000,4,false)</f>
        <v>616</v>
      </c>
      <c r="AN482" s="32" t="str">
        <f>vlookup($A482,MainData_Jackie!$1:$1000,5,false)</f>
        <v>82</v>
      </c>
      <c r="AO482" s="32" t="str">
        <f>vlookup($A482,MainData_Jackie!$1:$1000,6,false)</f>
        <v>0</v>
      </c>
      <c r="AP482" s="32" t="str">
        <f>vlookup($A482,MainData_Jackie!$1:$1000,7,false)</f>
        <v>0</v>
      </c>
      <c r="AQ482" s="32" t="str">
        <f>vlookup($A482,MainData_Jackie!$1:$1000,8,false)</f>
        <v>0</v>
      </c>
      <c r="AR482" s="32" t="str">
        <f>vlookup($A482,MainData_Jackie!$1:$1000,9,false)</f>
        <v>0</v>
      </c>
      <c r="AS482" s="32" t="str">
        <f>vlookup($A482,MainData_Jackie!$1:$1000,10,false)</f>
        <v>0</v>
      </c>
      <c r="AT482" s="32" t="str">
        <f>vlookup($A482,MainData_Jackie!$1:$1000,11,false)</f>
        <v>8</v>
      </c>
      <c r="AU482" s="32" t="str">
        <f>vlookup($A482,MainData_Jackie!$1:$1000,12,false)</f>
        <v>61</v>
      </c>
      <c r="AV482" s="32" t="str">
        <f>vlookup($A482,MainData_Jackie!$1:$1000,13,false)</f>
        <v>yahoo</v>
      </c>
      <c r="AW482" s="32" t="str">
        <f>vlookup($A482,MainData_Jackie!$1:$1000,14,false)</f>
        <v>com</v>
      </c>
      <c r="AX482" s="32" t="str">
        <f>vlookup($A482,MainData_Jackie!$1:$1000,15,false)</f>
        <v>4759</v>
      </c>
      <c r="AY482" s="32" t="str">
        <f>vlookup($A482,MainData_Jackie!$1:$1000,16,false)</f>
        <v>male</v>
      </c>
      <c r="AZ482" s="32" t="str">
        <f>vlookup($A482,Ian!481:1480,2,false)</f>
        <v>#N/A</v>
      </c>
      <c r="BA482" s="32" t="str">
        <f>vlookup($A482,Ian!481:1480,3,false)</f>
        <v>#N/A</v>
      </c>
      <c r="BB482" s="32" t="str">
        <f>vlookup($A482,Ian!481:1480,4,false)</f>
        <v>#N/A</v>
      </c>
      <c r="BC482" s="32" t="str">
        <f>vlookup($A482,Ian!481:1480,5,false)</f>
        <v>#N/A</v>
      </c>
      <c r="BD482" s="32" t="str">
        <f>vlookup($A482,Ian!481:1480,6,false)</f>
        <v>#N/A</v>
      </c>
      <c r="BE482" s="32" t="str">
        <f>vlookup($A482,Ian!481:1480,7,false)</f>
        <v>#N/A</v>
      </c>
      <c r="BF482" s="32" t="str">
        <f>vlookup($A482,Ian!481:1480,8,false)</f>
        <v>#N/A</v>
      </c>
      <c r="BG482" s="32" t="str">
        <f>vlookup(A482,SentimentScore!$1:$1000,2,false)</f>
        <v>0.9902</v>
      </c>
      <c r="BH482" s="50" t="str">
        <f>vlookup(A482,'Images with Key'!$1:$1000,32)</f>
        <v>https://s3-external-1.amazonaws.com/offertabs/offer/kxdcce/large/810_56428d0c98ffb-outrun38.jpg</v>
      </c>
    </row>
    <row r="483">
      <c r="A483" s="12">
        <v>250.0</v>
      </c>
      <c r="B483" s="16" t="s">
        <v>6135</v>
      </c>
      <c r="C483" s="16" t="s">
        <v>2644</v>
      </c>
      <c r="D483" s="18" t="b">
        <v>1</v>
      </c>
      <c r="E483" s="12">
        <v>73.0</v>
      </c>
      <c r="F483" s="12">
        <v>5.0</v>
      </c>
      <c r="G483" s="12">
        <v>68.0</v>
      </c>
      <c r="H483" s="20">
        <v>42328.09166666667</v>
      </c>
      <c r="I483" s="16" t="s">
        <v>2645</v>
      </c>
      <c r="J483" s="16" t="s">
        <v>2646</v>
      </c>
      <c r="K483" s="16" t="s">
        <v>2647</v>
      </c>
      <c r="L483" s="18" t="e">
        <v>#N/A</v>
      </c>
      <c r="M483" s="18" t="e">
        <v>#N/A</v>
      </c>
      <c r="N483" s="18" t="e">
        <v>#N/A</v>
      </c>
      <c r="O483" s="18" t="e">
        <v>#N/A</v>
      </c>
      <c r="P483" s="18" t="e">
        <v>#N/A</v>
      </c>
      <c r="Q483" s="16" t="s">
        <v>2649</v>
      </c>
      <c r="R483" s="18" t="b">
        <v>1</v>
      </c>
      <c r="S483" s="18" t="b">
        <v>0</v>
      </c>
      <c r="T483" s="12">
        <v>10025.0</v>
      </c>
      <c r="U483" s="16" t="s">
        <v>587</v>
      </c>
      <c r="V483" s="16" t="s">
        <v>576</v>
      </c>
      <c r="W483" s="22"/>
      <c r="X483" s="22"/>
      <c r="Y483" s="16" t="s">
        <v>2650</v>
      </c>
      <c r="Z483" s="16" t="s">
        <v>6644</v>
      </c>
      <c r="AA483" s="16"/>
      <c r="AB483" s="16"/>
      <c r="AC483" s="32" t="str">
        <f>vlookup($A483,Jisoo!70:1070,29,false)</f>
        <v>#developingcountries</v>
      </c>
      <c r="AD483" s="32" t="str">
        <f>vlookup($A483,Jisoo!70:1070,27,false)</f>
        <v>2</v>
      </c>
      <c r="AE483" s="32" t="str">
        <f>vlookup($A483,Jisoo!70:1070,28,false)</f>
        <v>5</v>
      </c>
      <c r="AF483" s="32" t="str">
        <f>vlookup(I483,'IP addresss'!$2:$1000,3,false)</f>
        <v>Asia</v>
      </c>
      <c r="AG483" s="32" t="str">
        <f>vlookup(I483,'IP addresss'!$2:$1000,6,false)</f>
        <v>DL</v>
      </c>
      <c r="AH483" s="32" t="str">
        <f>vlookup(I483,'IP addresss'!$2:$1000,8,false)</f>
        <v>New Delhi</v>
      </c>
      <c r="AI483" s="32" t="str">
        <f>vlookup(I483,'IP addresss'!$2:$1000,10,false)</f>
        <v>28.63220024</v>
      </c>
      <c r="AJ483" s="32" t="str">
        <f>vlookup(I483,'IP addresss'!$2:$1000,11,false)</f>
        <v>77.22070313</v>
      </c>
      <c r="AK483" s="32" t="str">
        <f>vlookup(A483,MainData_Jackie!$1:$1000,2,false)</f>
        <v>Kenneth Alexander Grodotzki</v>
      </c>
      <c r="AL483" s="32" t="str">
        <f>vlookup($A483,MainData_Jackie!$1:$1000,3,false)</f>
        <v>1857</v>
      </c>
      <c r="AM483" s="32" t="str">
        <f>vlookup($A483,MainData_Jackie!$1:$1000,4,false)</f>
        <v>303</v>
      </c>
      <c r="AN483" s="32" t="str">
        <f>vlookup($A483,MainData_Jackie!$1:$1000,5,false)</f>
        <v>73</v>
      </c>
      <c r="AO483" s="32" t="str">
        <f>vlookup($A483,MainData_Jackie!$1:$1000,6,false)</f>
        <v>0</v>
      </c>
      <c r="AP483" s="32" t="str">
        <f>vlookup($A483,MainData_Jackie!$1:$1000,7,false)</f>
        <v>0</v>
      </c>
      <c r="AQ483" s="32" t="str">
        <f>vlookup($A483,MainData_Jackie!$1:$1000,8,false)</f>
        <v>0</v>
      </c>
      <c r="AR483" s="32" t="str">
        <f>vlookup($A483,MainData_Jackie!$1:$1000,9,false)</f>
        <v>0</v>
      </c>
      <c r="AS483" s="32" t="str">
        <f>vlookup($A483,MainData_Jackie!$1:$1000,10,false)</f>
        <v>0</v>
      </c>
      <c r="AT483" s="32" t="str">
        <f>vlookup($A483,MainData_Jackie!$1:$1000,11,false)</f>
        <v>0</v>
      </c>
      <c r="AU483" s="32" t="str">
        <f>vlookup($A483,MainData_Jackie!$1:$1000,12,false)</f>
        <v>33</v>
      </c>
      <c r="AV483" s="32" t="str">
        <f>vlookup($A483,MainData_Jackie!$1:$1000,13,false)</f>
        <v>gmx</v>
      </c>
      <c r="AW483" s="32" t="str">
        <f>vlookup($A483,MainData_Jackie!$1:$1000,14,false)</f>
        <v>de</v>
      </c>
      <c r="AX483" s="32" t="str">
        <f>vlookup($A483,MainData_Jackie!$1:$1000,15,false)</f>
        <v>2484</v>
      </c>
      <c r="AY483" s="32" t="str">
        <f>vlookup($A483,MainData_Jackie!$1:$1000,16,false)</f>
        <v>male</v>
      </c>
      <c r="AZ483" s="32" t="str">
        <f>vlookup($A483,Ian!482:1481,2,false)</f>
        <v>#N/A</v>
      </c>
      <c r="BA483" s="32" t="str">
        <f>vlookup($A483,Ian!482:1481,3,false)</f>
        <v>#N/A</v>
      </c>
      <c r="BB483" s="32" t="str">
        <f>vlookup($A483,Ian!482:1481,4,false)</f>
        <v>#N/A</v>
      </c>
      <c r="BC483" s="32" t="str">
        <f>vlookup($A483,Ian!482:1481,5,false)</f>
        <v>#N/A</v>
      </c>
      <c r="BD483" s="32" t="str">
        <f>vlookup($A483,Ian!482:1481,6,false)</f>
        <v>#N/A</v>
      </c>
      <c r="BE483" s="32" t="str">
        <f>vlookup($A483,Ian!482:1481,7,false)</f>
        <v>#N/A</v>
      </c>
      <c r="BF483" s="32" t="str">
        <f>vlookup($A483,Ian!482:1481,8,false)</f>
        <v>#N/A</v>
      </c>
      <c r="BG483" s="32" t="str">
        <f>vlookup(A483,SentimentScore!$1:$1000,2,false)</f>
        <v>0.025878</v>
      </c>
      <c r="BH483" s="50" t="str">
        <f>vlookup(A483,'Images with Key'!$1:$1000,32)</f>
        <v>https://s3-external-1.amazonaws.com/offertabs/offer/kxdcce/large/810_5650ded987515-writenight.jpg</v>
      </c>
    </row>
    <row r="484">
      <c r="A484" s="12">
        <v>287.0</v>
      </c>
      <c r="B484" s="16" t="s">
        <v>6135</v>
      </c>
      <c r="C484" s="16" t="s">
        <v>3064</v>
      </c>
      <c r="D484" s="18" t="b">
        <v>1</v>
      </c>
      <c r="E484" s="12">
        <v>1.0</v>
      </c>
      <c r="F484" s="12">
        <v>0.0</v>
      </c>
      <c r="G484" s="12">
        <v>1.0</v>
      </c>
      <c r="H484" s="20">
        <v>42338.529861111114</v>
      </c>
      <c r="I484" s="16" t="s">
        <v>3065</v>
      </c>
      <c r="J484" s="16" t="s">
        <v>3066</v>
      </c>
      <c r="K484" s="16" t="s">
        <v>3067</v>
      </c>
      <c r="L484" s="18" t="e">
        <v>#N/A</v>
      </c>
      <c r="M484" s="18" t="e">
        <v>#N/A</v>
      </c>
      <c r="N484" s="18" t="e">
        <v>#N/A</v>
      </c>
      <c r="O484" s="18" t="e">
        <v>#N/A</v>
      </c>
      <c r="P484" s="18" t="e">
        <v>#N/A</v>
      </c>
      <c r="Q484" s="16" t="s">
        <v>3069</v>
      </c>
      <c r="R484" s="18" t="b">
        <v>1</v>
      </c>
      <c r="S484" s="18" t="b">
        <v>0</v>
      </c>
      <c r="T484" s="12">
        <v>10009.0</v>
      </c>
      <c r="U484" s="16" t="s">
        <v>587</v>
      </c>
      <c r="V484" s="16" t="s">
        <v>576</v>
      </c>
      <c r="W484" s="51">
        <v>1139807.0</v>
      </c>
      <c r="X484" s="51">
        <v>1218112.0</v>
      </c>
      <c r="Y484" s="16" t="s">
        <v>3072</v>
      </c>
      <c r="Z484" s="16" t="s">
        <v>6647</v>
      </c>
      <c r="AA484" s="16"/>
      <c r="AB484" s="16"/>
      <c r="AC484" s="32" t="str">
        <f>vlookup($A484,Jisoo!71:1071,29,false)</f>
        <v>#arts #children</v>
      </c>
      <c r="AD484" s="32" t="str">
        <f>vlookup($A484,Jisoo!71:1071,27,false)</f>
        <v>2</v>
      </c>
      <c r="AE484" s="32" t="str">
        <f>vlookup($A484,Jisoo!71:1071,28,false)</f>
        <v>3</v>
      </c>
      <c r="AF484" s="32" t="str">
        <f>vlookup(I484,'IP addresss'!$2:$1000,3,false)</f>
        <v>North America</v>
      </c>
      <c r="AG484" s="32" t="str">
        <f>vlookup(I484,'IP addresss'!$2:$1000,6,false)</f>
        <v>NY</v>
      </c>
      <c r="AH484" s="32" t="str">
        <f>vlookup(I484,'IP addresss'!$2:$1000,8,false)</f>
        <v>New York</v>
      </c>
      <c r="AI484" s="32" t="str">
        <f>vlookup(I484,'IP addresss'!$2:$1000,10,false)</f>
        <v>40.72520065</v>
      </c>
      <c r="AJ484" s="32" t="str">
        <f>vlookup(I484,'IP addresss'!$2:$1000,11,false)</f>
        <v>-73.98020172</v>
      </c>
      <c r="AK484" s="32" t="str">
        <f>vlookup(A484,MainData_Jackie!$1:$1000,2,false)</f>
        <v>Katelyn HyunJin Cheon</v>
      </c>
      <c r="AL484" s="32" t="str">
        <f>vlookup($A484,MainData_Jackie!$1:$1000,3,false)</f>
        <v>1410</v>
      </c>
      <c r="AM484" s="32" t="str">
        <f>vlookup($A484,MainData_Jackie!$1:$1000,4,false)</f>
        <v>247</v>
      </c>
      <c r="AN484" s="32" t="str">
        <f>vlookup($A484,MainData_Jackie!$1:$1000,5,false)</f>
        <v>31</v>
      </c>
      <c r="AO484" s="32" t="str">
        <f>vlookup($A484,MainData_Jackie!$1:$1000,6,false)</f>
        <v>0</v>
      </c>
      <c r="AP484" s="32" t="str">
        <f>vlookup($A484,MainData_Jackie!$1:$1000,7,false)</f>
        <v>0</v>
      </c>
      <c r="AQ484" s="32" t="str">
        <f>vlookup($A484,MainData_Jackie!$1:$1000,8,false)</f>
        <v>0</v>
      </c>
      <c r="AR484" s="32" t="str">
        <f>vlookup($A484,MainData_Jackie!$1:$1000,9,false)</f>
        <v>1</v>
      </c>
      <c r="AS484" s="32" t="str">
        <f>vlookup($A484,MainData_Jackie!$1:$1000,10,false)</f>
        <v>0</v>
      </c>
      <c r="AT484" s="32" t="str">
        <f>vlookup($A484,MainData_Jackie!$1:$1000,11,false)</f>
        <v>4</v>
      </c>
      <c r="AU484" s="32" t="str">
        <f>vlookup($A484,MainData_Jackie!$1:$1000,12,false)</f>
        <v>35</v>
      </c>
      <c r="AV484" s="32" t="str">
        <f>vlookup($A484,MainData_Jackie!$1:$1000,13,false)</f>
        <v>4thworldmovement</v>
      </c>
      <c r="AW484" s="32" t="str">
        <f>vlookup($A484,MainData_Jackie!$1:$1000,14,false)</f>
        <v>org</v>
      </c>
      <c r="AX484" s="32" t="str">
        <f>vlookup($A484,MainData_Jackie!$1:$1000,15,false)</f>
        <v>1874</v>
      </c>
      <c r="AY484" s="32" t="str">
        <f>vlookup($A484,MainData_Jackie!$1:$1000,16,false)</f>
        <v>female</v>
      </c>
      <c r="AZ484" s="32" t="str">
        <f>vlookup($A484,Ian!483:1482,2,false)</f>
        <v>#N/A</v>
      </c>
      <c r="BA484" s="32" t="str">
        <f>vlookup($A484,Ian!483:1482,3,false)</f>
        <v>#N/A</v>
      </c>
      <c r="BB484" s="32" t="str">
        <f>vlookup($A484,Ian!483:1482,4,false)</f>
        <v>#N/A</v>
      </c>
      <c r="BC484" s="32" t="str">
        <f>vlookup($A484,Ian!483:1482,5,false)</f>
        <v>#N/A</v>
      </c>
      <c r="BD484" s="32" t="str">
        <f>vlookup($A484,Ian!483:1482,6,false)</f>
        <v>#N/A</v>
      </c>
      <c r="BE484" s="32" t="str">
        <f>vlookup($A484,Ian!483:1482,7,false)</f>
        <v>#N/A</v>
      </c>
      <c r="BF484" s="32" t="str">
        <f>vlookup($A484,Ian!483:1482,8,false)</f>
        <v>#N/A</v>
      </c>
      <c r="BG484" s="32" t="str">
        <f>vlookup(A484,SentimentScore!$1:$1000,2,false)</f>
        <v>0.999772</v>
      </c>
      <c r="BH484" s="50" t="str">
        <f>vlookup(A484,'Images with Key'!$1:$1000,32)</f>
        <v>https://s3-external-1.amazonaws.com/offertabs/offer/kxdcce/large/810_56464b101c6f8-SammyandFaron.png</v>
      </c>
    </row>
    <row r="485">
      <c r="A485" s="12">
        <v>348.0</v>
      </c>
      <c r="B485" s="16" t="s">
        <v>6135</v>
      </c>
      <c r="C485" s="16" t="s">
        <v>3804</v>
      </c>
      <c r="D485" s="18" t="b">
        <v>1</v>
      </c>
      <c r="E485" s="12">
        <v>28.0</v>
      </c>
      <c r="F485" s="12">
        <v>20.0</v>
      </c>
      <c r="G485" s="12">
        <v>8.0</v>
      </c>
      <c r="H485" s="20">
        <v>42325.9125</v>
      </c>
      <c r="I485" s="16" t="s">
        <v>3805</v>
      </c>
      <c r="J485" s="16" t="s">
        <v>3806</v>
      </c>
      <c r="K485" s="16" t="s">
        <v>3807</v>
      </c>
      <c r="L485" s="18" t="e">
        <v>#N/A</v>
      </c>
      <c r="M485" s="18" t="e">
        <v>#N/A</v>
      </c>
      <c r="N485" s="18" t="e">
        <v>#N/A</v>
      </c>
      <c r="O485" s="18" t="e">
        <v>#N/A</v>
      </c>
      <c r="P485" s="18" t="e">
        <v>#N/A</v>
      </c>
      <c r="Q485" s="16" t="s">
        <v>3808</v>
      </c>
      <c r="R485" s="18" t="b">
        <v>1</v>
      </c>
      <c r="S485" s="18" t="b">
        <v>1</v>
      </c>
      <c r="T485" s="12">
        <v>11221.0</v>
      </c>
      <c r="U485" s="16" t="s">
        <v>2344</v>
      </c>
      <c r="V485" s="16" t="s">
        <v>576</v>
      </c>
      <c r="W485" s="22"/>
      <c r="X485" s="22"/>
      <c r="Y485" s="16" t="s">
        <v>3809</v>
      </c>
      <c r="Z485" s="16" t="s">
        <v>6651</v>
      </c>
      <c r="AA485" s="16"/>
      <c r="AB485" s="16"/>
      <c r="AC485" s="32" t="str">
        <f>vlookup($A485,Jisoo!72:1072,29,false)</f>
        <v>#notcohesive #children #teens #arts</v>
      </c>
      <c r="AD485" s="32" t="str">
        <f>vlookup($A485,Jisoo!72:1072,27,false)</f>
        <v>2</v>
      </c>
      <c r="AE485" s="32" t="str">
        <f>vlookup($A485,Jisoo!72:1072,28,false)</f>
        <v>3</v>
      </c>
      <c r="AF485" s="32" t="str">
        <f>vlookup(I485,'IP addresss'!$2:$1000,3,false)</f>
        <v>North America</v>
      </c>
      <c r="AG485" s="32" t="str">
        <f>vlookup(I485,'IP addresss'!$2:$1000,6,false)</f>
        <v>NY</v>
      </c>
      <c r="AH485" s="32" t="str">
        <f>vlookup(I485,'IP addresss'!$2:$1000,8,false)</f>
        <v>Brooklyn</v>
      </c>
      <c r="AI485" s="32" t="str">
        <f>vlookup(I485,'IP addresss'!$2:$1000,10,false)</f>
        <v>40.69200134</v>
      </c>
      <c r="AJ485" s="32" t="str">
        <f>vlookup(I485,'IP addresss'!$2:$1000,11,false)</f>
        <v>-73.92680359</v>
      </c>
      <c r="AK485" s="32" t="str">
        <f>vlookup(A485,MainData_Jackie!$1:$1000,2,false)</f>
        <v>Karen Irving</v>
      </c>
      <c r="AL485" s="32" t="str">
        <f>vlookup($A485,MainData_Jackie!$1:$1000,3,false)</f>
        <v>2081</v>
      </c>
      <c r="AM485" s="32" t="str">
        <f>vlookup($A485,MainData_Jackie!$1:$1000,4,false)</f>
        <v>184</v>
      </c>
      <c r="AN485" s="32" t="str">
        <f>vlookup($A485,MainData_Jackie!$1:$1000,5,false)</f>
        <v>203</v>
      </c>
      <c r="AO485" s="32" t="str">
        <f>vlookup($A485,MainData_Jackie!$1:$1000,6,false)</f>
        <v>9</v>
      </c>
      <c r="AP485" s="32" t="str">
        <f>vlookup($A485,MainData_Jackie!$1:$1000,7,false)</f>
        <v>8</v>
      </c>
      <c r="AQ485" s="32" t="str">
        <f>vlookup($A485,MainData_Jackie!$1:$1000,8,false)</f>
        <v>0</v>
      </c>
      <c r="AR485" s="32" t="str">
        <f>vlookup($A485,MainData_Jackie!$1:$1000,9,false)</f>
        <v>0</v>
      </c>
      <c r="AS485" s="32" t="str">
        <f>vlookup($A485,MainData_Jackie!$1:$1000,10,false)</f>
        <v>0</v>
      </c>
      <c r="AT485" s="32" t="str">
        <f>vlookup($A485,MainData_Jackie!$1:$1000,11,false)</f>
        <v>118</v>
      </c>
      <c r="AU485" s="32" t="str">
        <f>vlookup($A485,MainData_Jackie!$1:$1000,12,false)</f>
        <v>297</v>
      </c>
      <c r="AV485" s="32" t="str">
        <f>vlookup($A485,MainData_Jackie!$1:$1000,13,false)</f>
        <v>yahoo</v>
      </c>
      <c r="AW485" s="32" t="str">
        <f>vlookup($A485,MainData_Jackie!$1:$1000,14,false)</f>
        <v>com</v>
      </c>
      <c r="AX485" s="32" t="str">
        <f>vlookup($A485,MainData_Jackie!$1:$1000,15,false)</f>
        <v>1676</v>
      </c>
      <c r="AY485" s="32" t="str">
        <f>vlookup($A485,MainData_Jackie!$1:$1000,16,false)</f>
        <v>female</v>
      </c>
      <c r="AZ485" s="32" t="str">
        <f>vlookup($A485,Ian!484:1483,2,false)</f>
        <v>#N/A</v>
      </c>
      <c r="BA485" s="32" t="str">
        <f>vlookup($A485,Ian!484:1483,3,false)</f>
        <v>#N/A</v>
      </c>
      <c r="BB485" s="32" t="str">
        <f>vlookup($A485,Ian!484:1483,4,false)</f>
        <v>#N/A</v>
      </c>
      <c r="BC485" s="32" t="str">
        <f>vlookup($A485,Ian!484:1483,5,false)</f>
        <v>#N/A</v>
      </c>
      <c r="BD485" s="32" t="str">
        <f>vlookup($A485,Ian!484:1483,6,false)</f>
        <v>#N/A</v>
      </c>
      <c r="BE485" s="32" t="str">
        <f>vlookup($A485,Ian!484:1483,7,false)</f>
        <v>#N/A</v>
      </c>
      <c r="BF485" s="32" t="str">
        <f>vlookup($A485,Ian!484:1483,8,false)</f>
        <v>#N/A</v>
      </c>
      <c r="BG485" s="32" t="str">
        <f>vlookup(A485,SentimentScore!$1:$1000,2,false)</f>
        <v>0.074654</v>
      </c>
      <c r="BH485" s="50" t="str">
        <f>vlookup(A485,'Images with Key'!$1:$1000,32)</f>
        <v>https://s3-external-1.amazonaws.com/offertabs/offer/kxdcce/large/810_564dbe1547a93-chday01.JPG</v>
      </c>
    </row>
    <row r="486">
      <c r="A486" s="12">
        <v>374.0</v>
      </c>
      <c r="B486" s="16" t="s">
        <v>6135</v>
      </c>
      <c r="C486" s="16" t="s">
        <v>4129</v>
      </c>
      <c r="D486" s="18" t="b">
        <v>1</v>
      </c>
      <c r="E486" s="12">
        <v>7.0</v>
      </c>
      <c r="F486" s="12">
        <v>0.0</v>
      </c>
      <c r="G486" s="12">
        <v>7.0</v>
      </c>
      <c r="H486" s="20">
        <v>42331.42361111111</v>
      </c>
      <c r="I486" s="16" t="s">
        <v>4132</v>
      </c>
      <c r="J486" s="16" t="s">
        <v>4133</v>
      </c>
      <c r="K486" s="16" t="s">
        <v>4135</v>
      </c>
      <c r="L486" s="18" t="e">
        <v>#N/A</v>
      </c>
      <c r="M486" s="18" t="e">
        <v>#N/A</v>
      </c>
      <c r="N486" s="18" t="e">
        <v>#N/A</v>
      </c>
      <c r="O486" s="18" t="e">
        <v>#N/A</v>
      </c>
      <c r="P486" s="18" t="e">
        <v>#N/A</v>
      </c>
      <c r="Q486" s="16" t="s">
        <v>4136</v>
      </c>
      <c r="R486" s="18" t="b">
        <v>1</v>
      </c>
      <c r="S486" s="18" t="b">
        <v>1</v>
      </c>
      <c r="T486" s="12">
        <v>10016.0</v>
      </c>
      <c r="U486" s="16" t="s">
        <v>575</v>
      </c>
      <c r="V486" s="16" t="s">
        <v>576</v>
      </c>
      <c r="W486" s="51">
        <v>1.06977619E8</v>
      </c>
      <c r="X486" s="51">
        <v>9.5355518E7</v>
      </c>
      <c r="Y486" s="22"/>
      <c r="Z486" s="16" t="s">
        <v>6662</v>
      </c>
      <c r="AA486" s="16"/>
      <c r="AB486" s="16"/>
      <c r="AC486" s="32" t="str">
        <f>vlookup($A486,Jisoo!73:1073,29,false)</f>
        <v>#children #disabilities #arts #developingcountries #personalexample</v>
      </c>
      <c r="AD486" s="32" t="str">
        <f>vlookup($A486,Jisoo!73:1073,27,false)</f>
        <v>1</v>
      </c>
      <c r="AE486" s="32" t="str">
        <f>vlookup($A486,Jisoo!73:1073,28,false)</f>
        <v>5</v>
      </c>
      <c r="AF486" s="32" t="str">
        <f>vlookup(I486,'IP addresss'!$2:$1000,3,false)</f>
        <v>North America</v>
      </c>
      <c r="AG486" s="32" t="str">
        <f>vlookup(I486,'IP addresss'!$2:$1000,6,false)</f>
        <v>NY</v>
      </c>
      <c r="AH486" s="32" t="str">
        <f>vlookup(I486,'IP addresss'!$2:$1000,8,false)</f>
        <v>New York</v>
      </c>
      <c r="AI486" s="32" t="str">
        <f>vlookup(I486,'IP addresss'!$2:$1000,10,false)</f>
        <v>40.71429825</v>
      </c>
      <c r="AJ486" s="32" t="str">
        <f>vlookup(I486,'IP addresss'!$2:$1000,11,false)</f>
        <v>-74.0059967</v>
      </c>
      <c r="AK486" s="32" t="str">
        <f>vlookup(A486,MainData_Jackie!$1:$1000,2,false)</f>
        <v>Jessica Schneider</v>
      </c>
      <c r="AL486" s="32" t="str">
        <f>vlookup($A486,MainData_Jackie!$1:$1000,3,false)</f>
        <v>2475</v>
      </c>
      <c r="AM486" s="32" t="str">
        <f>vlookup($A486,MainData_Jackie!$1:$1000,4,false)</f>
        <v>439</v>
      </c>
      <c r="AN486" s="32" t="str">
        <f>vlookup($A486,MainData_Jackie!$1:$1000,5,false)</f>
        <v>84</v>
      </c>
      <c r="AO486" s="32" t="str">
        <f>vlookup($A486,MainData_Jackie!$1:$1000,6,false)</f>
        <v>0</v>
      </c>
      <c r="AP486" s="32" t="str">
        <f>vlookup($A486,MainData_Jackie!$1:$1000,7,false)</f>
        <v>0</v>
      </c>
      <c r="AQ486" s="32" t="str">
        <f>vlookup($A486,MainData_Jackie!$1:$1000,8,false)</f>
        <v>0</v>
      </c>
      <c r="AR486" s="32" t="str">
        <f>vlookup($A486,MainData_Jackie!$1:$1000,9,false)</f>
        <v>0</v>
      </c>
      <c r="AS486" s="32" t="str">
        <f>vlookup($A486,MainData_Jackie!$1:$1000,10,false)</f>
        <v>0</v>
      </c>
      <c r="AT486" s="32" t="str">
        <f>vlookup($A486,MainData_Jackie!$1:$1000,11,false)</f>
        <v>0</v>
      </c>
      <c r="AU486" s="32" t="str">
        <f>vlookup($A486,MainData_Jackie!$1:$1000,12,false)</f>
        <v>67</v>
      </c>
      <c r="AV486" s="32" t="str">
        <f>vlookup($A486,MainData_Jackie!$1:$1000,13,false)</f>
        <v>gmail</v>
      </c>
      <c r="AW486" s="32" t="str">
        <f>vlookup($A486,MainData_Jackie!$1:$1000,14,false)</f>
        <v>com</v>
      </c>
      <c r="AX486" s="32" t="str">
        <f>vlookup($A486,MainData_Jackie!$1:$1000,15,false)</f>
        <v>3326</v>
      </c>
      <c r="AY486" s="32" t="str">
        <f>vlookup($A486,MainData_Jackie!$1:$1000,16,false)</f>
        <v>female</v>
      </c>
      <c r="AZ486" s="32" t="str">
        <f>vlookup($A486,Ian!485:1484,2,false)</f>
        <v>#N/A</v>
      </c>
      <c r="BA486" s="32" t="str">
        <f>vlookup($A486,Ian!485:1484,3,false)</f>
        <v>#N/A</v>
      </c>
      <c r="BB486" s="32" t="str">
        <f>vlookup($A486,Ian!485:1484,4,false)</f>
        <v>#N/A</v>
      </c>
      <c r="BC486" s="32" t="str">
        <f>vlookup($A486,Ian!485:1484,5,false)</f>
        <v>#N/A</v>
      </c>
      <c r="BD486" s="32" t="str">
        <f>vlookup($A486,Ian!485:1484,6,false)</f>
        <v>#N/A</v>
      </c>
      <c r="BE486" s="32" t="str">
        <f>vlookup($A486,Ian!485:1484,7,false)</f>
        <v>#N/A</v>
      </c>
      <c r="BF486" s="32" t="str">
        <f>vlookup($A486,Ian!485:1484,8,false)</f>
        <v>#N/A</v>
      </c>
      <c r="BG486" s="32" t="str">
        <f>vlookup(A486,SentimentScore!$1:$1000,2,false)</f>
        <v>0.999884</v>
      </c>
      <c r="BH486" s="50" t="str">
        <f>vlookup(A486,'Images with Key'!$1:$1000,32)</f>
        <v>https://s3-external-1.amazonaws.com/offertabs/offer/kxdcce/large/810_564fd03c671e3-image.jpeg</v>
      </c>
    </row>
    <row r="487">
      <c r="A487" s="12">
        <v>390.0</v>
      </c>
      <c r="B487" s="16" t="s">
        <v>6135</v>
      </c>
      <c r="C487" s="16" t="s">
        <v>4287</v>
      </c>
      <c r="D487" s="18" t="b">
        <v>1</v>
      </c>
      <c r="E487" s="12">
        <v>3.0</v>
      </c>
      <c r="F487" s="12">
        <v>1.0</v>
      </c>
      <c r="G487" s="12">
        <v>2.0</v>
      </c>
      <c r="H487" s="20">
        <v>42333.41527777778</v>
      </c>
      <c r="I487" s="16" t="s">
        <v>4288</v>
      </c>
      <c r="J487" s="16" t="s">
        <v>4289</v>
      </c>
      <c r="K487" s="16" t="s">
        <v>4290</v>
      </c>
      <c r="L487" s="18" t="e">
        <v>#N/A</v>
      </c>
      <c r="M487" s="18" t="e">
        <v>#N/A</v>
      </c>
      <c r="N487" s="18" t="e">
        <v>#N/A</v>
      </c>
      <c r="O487" s="18" t="e">
        <v>#N/A</v>
      </c>
      <c r="P487" s="18" t="e">
        <v>#N/A</v>
      </c>
      <c r="Q487" s="16" t="s">
        <v>4291</v>
      </c>
      <c r="R487" s="18" t="b">
        <v>1</v>
      </c>
      <c r="S487" s="18" t="b">
        <v>0</v>
      </c>
      <c r="T487" s="12">
        <v>11209.0</v>
      </c>
      <c r="U487" s="16" t="s">
        <v>2344</v>
      </c>
      <c r="V487" s="16" t="s">
        <v>576</v>
      </c>
      <c r="W487" s="22"/>
      <c r="X487" s="22"/>
      <c r="Y487" s="16" t="s">
        <v>461</v>
      </c>
      <c r="Z487" s="16" t="s">
        <v>6665</v>
      </c>
      <c r="AA487" s="16"/>
      <c r="AB487" s="16"/>
      <c r="AC487" s="32" t="str">
        <f>vlookup($A487,Jisoo!74:1074,29,false)</f>
        <v>#animals</v>
      </c>
      <c r="AD487" s="32" t="str">
        <f>vlookup($A487,Jisoo!74:1074,27,false)</f>
        <v>2</v>
      </c>
      <c r="AE487" s="32" t="str">
        <f>vlookup($A487,Jisoo!74:1074,28,false)</f>
        <v>3</v>
      </c>
      <c r="AF487" s="32" t="str">
        <f>vlookup(I487,'IP addresss'!$2:$1000,3,false)</f>
        <v>North America</v>
      </c>
      <c r="AG487" s="32" t="str">
        <f>vlookup(I487,'IP addresss'!$2:$1000,6,false)</f>
        <v>NY</v>
      </c>
      <c r="AH487" s="32" t="str">
        <f>vlookup(I487,'IP addresss'!$2:$1000,8,false)</f>
        <v>Lynbrook</v>
      </c>
      <c r="AI487" s="32" t="str">
        <f>vlookup(I487,'IP addresss'!$2:$1000,10,false)</f>
        <v>40.65779877</v>
      </c>
      <c r="AJ487" s="32" t="str">
        <f>vlookup(I487,'IP addresss'!$2:$1000,11,false)</f>
        <v>-73.67199707</v>
      </c>
      <c r="AK487" s="32" t="str">
        <f>vlookup(A487,MainData_Jackie!$1:$1000,2,false)</f>
        <v>Wendy Aron</v>
      </c>
      <c r="AL487" s="32" t="str">
        <f>vlookup($A487,MainData_Jackie!$1:$1000,3,false)</f>
        <v>1280</v>
      </c>
      <c r="AM487" s="32" t="str">
        <f>vlookup($A487,MainData_Jackie!$1:$1000,4,false)</f>
        <v>189</v>
      </c>
      <c r="AN487" s="32" t="str">
        <f>vlookup($A487,MainData_Jackie!$1:$1000,5,false)</f>
        <v>58</v>
      </c>
      <c r="AO487" s="32" t="str">
        <f>vlookup($A487,MainData_Jackie!$1:$1000,6,false)</f>
        <v>1</v>
      </c>
      <c r="AP487" s="32" t="str">
        <f>vlookup($A487,MainData_Jackie!$1:$1000,7,false)</f>
        <v>0</v>
      </c>
      <c r="AQ487" s="32" t="str">
        <f>vlookup($A487,MainData_Jackie!$1:$1000,8,false)</f>
        <v>0</v>
      </c>
      <c r="AR487" s="32" t="str">
        <f>vlookup($A487,MainData_Jackie!$1:$1000,9,false)</f>
        <v>0</v>
      </c>
      <c r="AS487" s="32" t="str">
        <f>vlookup($A487,MainData_Jackie!$1:$1000,10,false)</f>
        <v>0</v>
      </c>
      <c r="AT487" s="32" t="str">
        <f>vlookup($A487,MainData_Jackie!$1:$1000,11,false)</f>
        <v>1</v>
      </c>
      <c r="AU487" s="32" t="str">
        <f>vlookup($A487,MainData_Jackie!$1:$1000,12,false)</f>
        <v>24</v>
      </c>
      <c r="AV487" s="32" t="str">
        <f>vlookup($A487,MainData_Jackie!$1:$1000,13,false)</f>
        <v>gmail</v>
      </c>
      <c r="AW487" s="32" t="str">
        <f>vlookup($A487,MainData_Jackie!$1:$1000,14,false)</f>
        <v>com</v>
      </c>
      <c r="AX487" s="32" t="str">
        <f>vlookup($A487,MainData_Jackie!$1:$1000,15,false)</f>
        <v>1676</v>
      </c>
      <c r="AY487" s="32" t="str">
        <f>vlookup($A487,MainData_Jackie!$1:$1000,16,false)</f>
        <v>female</v>
      </c>
      <c r="AZ487" s="32" t="str">
        <f>vlookup($A487,Ian!486:1485,2,false)</f>
        <v>#N/A</v>
      </c>
      <c r="BA487" s="32" t="str">
        <f>vlookup($A487,Ian!486:1485,3,false)</f>
        <v>#N/A</v>
      </c>
      <c r="BB487" s="32" t="str">
        <f>vlookup($A487,Ian!486:1485,4,false)</f>
        <v>#N/A</v>
      </c>
      <c r="BC487" s="32" t="str">
        <f>vlookup($A487,Ian!486:1485,5,false)</f>
        <v>#N/A</v>
      </c>
      <c r="BD487" s="32" t="str">
        <f>vlookup($A487,Ian!486:1485,6,false)</f>
        <v>#N/A</v>
      </c>
      <c r="BE487" s="32" t="str">
        <f>vlookup($A487,Ian!486:1485,7,false)</f>
        <v>#N/A</v>
      </c>
      <c r="BF487" s="32" t="str">
        <f>vlookup($A487,Ian!486:1485,8,false)</f>
        <v>#N/A</v>
      </c>
      <c r="BG487" s="32" t="str">
        <f>vlookup(A487,SentimentScore!$1:$1000,2,false)</f>
        <v>0.999997</v>
      </c>
      <c r="BH487" s="50" t="str">
        <f>vlookup(A487,'Images with Key'!$1:$1000,32)</f>
        <v>https://s3-external-1.amazonaws.com/offertabs/offer/kxdcce/large/810_5644f10269dde-WODNLOGO.png</v>
      </c>
    </row>
    <row r="488">
      <c r="A488" s="12">
        <v>414.0</v>
      </c>
      <c r="B488" s="16" t="s">
        <v>6135</v>
      </c>
      <c r="C488" s="16" t="s">
        <v>4587</v>
      </c>
      <c r="D488" s="18" t="b">
        <v>1</v>
      </c>
      <c r="E488" s="12">
        <v>1.0</v>
      </c>
      <c r="F488" s="12">
        <v>0.0</v>
      </c>
      <c r="G488" s="12">
        <v>1.0</v>
      </c>
      <c r="H488" s="20">
        <v>42332.40625</v>
      </c>
      <c r="I488" s="16" t="s">
        <v>4589</v>
      </c>
      <c r="J488" s="16" t="s">
        <v>4591</v>
      </c>
      <c r="K488" s="16" t="s">
        <v>4592</v>
      </c>
      <c r="L488" s="18" t="e">
        <v>#N/A</v>
      </c>
      <c r="M488" s="18" t="e">
        <v>#N/A</v>
      </c>
      <c r="N488" s="18" t="e">
        <v>#N/A</v>
      </c>
      <c r="O488" s="18" t="e">
        <v>#N/A</v>
      </c>
      <c r="P488" s="18" t="e">
        <v>#N/A</v>
      </c>
      <c r="Q488" s="16" t="s">
        <v>4593</v>
      </c>
      <c r="R488" s="18" t="b">
        <v>1</v>
      </c>
      <c r="S488" s="18" t="b">
        <v>1</v>
      </c>
      <c r="T488" s="12">
        <v>10003.0</v>
      </c>
      <c r="U488" s="16" t="s">
        <v>587</v>
      </c>
      <c r="V488" s="16" t="s">
        <v>576</v>
      </c>
      <c r="W488" s="51">
        <v>1.704644E7</v>
      </c>
      <c r="X488" s="51">
        <v>1.7169482E7</v>
      </c>
      <c r="Y488" s="16" t="s">
        <v>4594</v>
      </c>
      <c r="Z488" s="16" t="s">
        <v>6668</v>
      </c>
      <c r="AA488" s="16"/>
      <c r="AB488" s="16"/>
      <c r="AC488" s="32" t="str">
        <f>vlookup($A488,Jisoo!75:1075,29,false)</f>
        <v>#arts #diversity</v>
      </c>
      <c r="AD488" s="32" t="str">
        <f>vlookup($A488,Jisoo!75:1075,27,false)</f>
        <v>2</v>
      </c>
      <c r="AE488" s="32" t="str">
        <f>vlookup($A488,Jisoo!75:1075,28,false)</f>
        <v>3</v>
      </c>
      <c r="AF488" s="32" t="str">
        <f>vlookup(I488,'IP addresss'!$2:$1000,3,false)</f>
        <v>North America</v>
      </c>
      <c r="AG488" s="32" t="str">
        <f>vlookup(I488,'IP addresss'!$2:$1000,6,false)</f>
        <v>IL</v>
      </c>
      <c r="AH488" s="32" t="str">
        <f>vlookup(I488,'IP addresss'!$2:$1000,8,false)</f>
        <v>Chicago</v>
      </c>
      <c r="AI488" s="32" t="str">
        <f>vlookup(I488,'IP addresss'!$2:$1000,10,false)</f>
        <v>41.84999847</v>
      </c>
      <c r="AJ488" s="32" t="str">
        <f>vlookup(I488,'IP addresss'!$2:$1000,11,false)</f>
        <v>-87.65000153</v>
      </c>
      <c r="AK488" s="32" t="str">
        <f>vlookup(A488,MainData_Jackie!$1:$1000,2,false)</f>
        <v>Emil Sauer</v>
      </c>
      <c r="AL488" s="32" t="str">
        <f>vlookup($A488,MainData_Jackie!$1:$1000,3,false)</f>
        <v>1341</v>
      </c>
      <c r="AM488" s="32" t="str">
        <f>vlookup($A488,MainData_Jackie!$1:$1000,4,false)</f>
        <v>208</v>
      </c>
      <c r="AN488" s="32" t="str">
        <f>vlookup($A488,MainData_Jackie!$1:$1000,5,false)</f>
        <v>37</v>
      </c>
      <c r="AO488" s="32" t="str">
        <f>vlookup($A488,MainData_Jackie!$1:$1000,6,false)</f>
        <v>2</v>
      </c>
      <c r="AP488" s="32" t="str">
        <f>vlookup($A488,MainData_Jackie!$1:$1000,7,false)</f>
        <v>0</v>
      </c>
      <c r="AQ488" s="32" t="str">
        <f>vlookup($A488,MainData_Jackie!$1:$1000,8,false)</f>
        <v>0</v>
      </c>
      <c r="AR488" s="32" t="str">
        <f>vlookup($A488,MainData_Jackie!$1:$1000,9,false)</f>
        <v>0</v>
      </c>
      <c r="AS488" s="32" t="str">
        <f>vlookup($A488,MainData_Jackie!$1:$1000,10,false)</f>
        <v>0</v>
      </c>
      <c r="AT488" s="32" t="str">
        <f>vlookup($A488,MainData_Jackie!$1:$1000,11,false)</f>
        <v>13</v>
      </c>
      <c r="AU488" s="32" t="str">
        <f>vlookup($A488,MainData_Jackie!$1:$1000,12,false)</f>
        <v>27</v>
      </c>
      <c r="AV488" s="32" t="str">
        <f>vlookup($A488,MainData_Jackie!$1:$1000,13,false)</f>
        <v>yahoo</v>
      </c>
      <c r="AW488" s="32" t="str">
        <f>vlookup($A488,MainData_Jackie!$1:$1000,14,false)</f>
        <v>com</v>
      </c>
      <c r="AX488" s="32" t="str">
        <f>vlookup($A488,MainData_Jackie!$1:$1000,15,false)</f>
        <v>1777</v>
      </c>
      <c r="AY488" s="32" t="str">
        <f>vlookup($A488,MainData_Jackie!$1:$1000,16,false)</f>
        <v>male</v>
      </c>
      <c r="AZ488" s="32" t="str">
        <f>vlookup($A488,Ian!487:1486,2,false)</f>
        <v>#N/A</v>
      </c>
      <c r="BA488" s="32" t="str">
        <f>vlookup($A488,Ian!487:1486,3,false)</f>
        <v>#N/A</v>
      </c>
      <c r="BB488" s="32" t="str">
        <f>vlookup($A488,Ian!487:1486,4,false)</f>
        <v>#N/A</v>
      </c>
      <c r="BC488" s="32" t="str">
        <f>vlookup($A488,Ian!487:1486,5,false)</f>
        <v>#N/A</v>
      </c>
      <c r="BD488" s="32" t="str">
        <f>vlookup($A488,Ian!487:1486,6,false)</f>
        <v>#N/A</v>
      </c>
      <c r="BE488" s="32" t="str">
        <f>vlookup($A488,Ian!487:1486,7,false)</f>
        <v>#N/A</v>
      </c>
      <c r="BF488" s="32" t="str">
        <f>vlookup($A488,Ian!487:1486,8,false)</f>
        <v>#N/A</v>
      </c>
      <c r="BG488" s="32" t="str">
        <f>vlookup(A488,SentimentScore!$1:$1000,2,false)</f>
        <v>0.999969</v>
      </c>
      <c r="BH488" s="50" t="str">
        <f>vlookup(A488,'Images with Key'!$1:$1000,32)</f>
        <v>https://s3-external-1.amazonaws.com/offertabs/offer/kxdcce/large/810_563ba2b130a37-CertificateGranPiramide.png</v>
      </c>
    </row>
    <row r="489">
      <c r="A489" s="12">
        <v>417.0</v>
      </c>
      <c r="B489" s="16" t="s">
        <v>6135</v>
      </c>
      <c r="C489" s="16" t="s">
        <v>4620</v>
      </c>
      <c r="D489" s="18" t="b">
        <v>1</v>
      </c>
      <c r="E489" s="12">
        <v>30.0</v>
      </c>
      <c r="F489" s="12">
        <v>8.0</v>
      </c>
      <c r="G489" s="12">
        <v>22.0</v>
      </c>
      <c r="H489" s="20">
        <v>42319.88958333333</v>
      </c>
      <c r="I489" s="16" t="s">
        <v>4621</v>
      </c>
      <c r="J489" s="16" t="s">
        <v>4622</v>
      </c>
      <c r="K489" s="16" t="s">
        <v>4623</v>
      </c>
      <c r="L489" s="18" t="e">
        <v>#N/A</v>
      </c>
      <c r="M489" s="18" t="e">
        <v>#N/A</v>
      </c>
      <c r="N489" s="18" t="e">
        <v>#N/A</v>
      </c>
      <c r="O489" s="18" t="e">
        <v>#N/A</v>
      </c>
      <c r="P489" s="18" t="e">
        <v>#N/A</v>
      </c>
      <c r="Q489" s="16" t="s">
        <v>4624</v>
      </c>
      <c r="R489" s="18" t="b">
        <v>1</v>
      </c>
      <c r="S489" s="18" t="b">
        <v>1</v>
      </c>
      <c r="T489" s="12">
        <v>10605.0</v>
      </c>
      <c r="U489" s="16" t="s">
        <v>4625</v>
      </c>
      <c r="V489" s="16" t="s">
        <v>576</v>
      </c>
      <c r="W489" s="51">
        <v>3.10095987E8</v>
      </c>
      <c r="X489" s="51">
        <v>3.17198282E8</v>
      </c>
      <c r="Y489" s="16" t="s">
        <v>4626</v>
      </c>
      <c r="Z489" s="16" t="s">
        <v>6689</v>
      </c>
      <c r="AA489" s="16"/>
      <c r="AB489" s="16"/>
      <c r="AC489" s="32" t="str">
        <f>vlookup($A489,Jisoo!76:1076,29,false)</f>
        <v>#children #personalexample #cancersupport</v>
      </c>
      <c r="AD489" s="32" t="str">
        <f>vlookup($A489,Jisoo!76:1076,27,false)</f>
        <v>1</v>
      </c>
      <c r="AE489" s="32" t="str">
        <f>vlookup($A489,Jisoo!76:1076,28,false)</f>
        <v>6</v>
      </c>
      <c r="AF489" s="32" t="str">
        <f>vlookup(I489,'IP addresss'!$2:$1000,3,false)</f>
        <v>North America</v>
      </c>
      <c r="AG489" s="32" t="str">
        <f>vlookup(I489,'IP addresss'!$2:$1000,6,false)</f>
        <v>WA</v>
      </c>
      <c r="AH489" s="32" t="str">
        <f>vlookup(I489,'IP addresss'!$2:$1000,8,false)</f>
        <v>Seattle</v>
      </c>
      <c r="AI489" s="32" t="str">
        <f>vlookup(I489,'IP addresss'!$2:$1000,10,false)</f>
        <v>47.63550186</v>
      </c>
      <c r="AJ489" s="32" t="str">
        <f>vlookup(I489,'IP addresss'!$2:$1000,11,false)</f>
        <v>-122.3235016</v>
      </c>
      <c r="AK489" s="32" t="str">
        <f>vlookup(A489,MainData_Jackie!$1:$1000,2,false)</f>
        <v>Char Lafortune</v>
      </c>
      <c r="AL489" s="32" t="str">
        <f>vlookup($A489,MainData_Jackie!$1:$1000,3,false)</f>
        <v>26472</v>
      </c>
      <c r="AM489" s="32" t="str">
        <f>vlookup($A489,MainData_Jackie!$1:$1000,4,false)</f>
        <v>4907</v>
      </c>
      <c r="AN489" s="32" t="str">
        <f>vlookup($A489,MainData_Jackie!$1:$1000,5,false)</f>
        <v>699</v>
      </c>
      <c r="AO489" s="32" t="str">
        <f>vlookup($A489,MainData_Jackie!$1:$1000,6,false)</f>
        <v>3</v>
      </c>
      <c r="AP489" s="32" t="str">
        <f>vlookup($A489,MainData_Jackie!$1:$1000,7,false)</f>
        <v>2</v>
      </c>
      <c r="AQ489" s="32" t="str">
        <f>vlookup($A489,MainData_Jackie!$1:$1000,8,false)</f>
        <v>0</v>
      </c>
      <c r="AR489" s="32" t="str">
        <f>vlookup($A489,MainData_Jackie!$1:$1000,9,false)</f>
        <v>0</v>
      </c>
      <c r="AS489" s="32" t="str">
        <f>vlookup($A489,MainData_Jackie!$1:$1000,10,false)</f>
        <v>8</v>
      </c>
      <c r="AT489" s="32" t="str">
        <f>vlookup($A489,MainData_Jackie!$1:$1000,11,false)</f>
        <v>91</v>
      </c>
      <c r="AU489" s="32" t="str">
        <f>vlookup($A489,MainData_Jackie!$1:$1000,12,false)</f>
        <v>621</v>
      </c>
      <c r="AV489" s="32" t="str">
        <f>vlookup($A489,MainData_Jackie!$1:$1000,13,false)</f>
        <v>gmail</v>
      </c>
      <c r="AW489" s="32" t="str">
        <f>vlookup($A489,MainData_Jackie!$1:$1000,14,false)</f>
        <v>com</v>
      </c>
      <c r="AX489" s="32" t="str">
        <f>vlookup($A489,MainData_Jackie!$1:$1000,15,false)</f>
        <v>35288</v>
      </c>
      <c r="AY489" s="32" t="str">
        <f>vlookup($A489,MainData_Jackie!$1:$1000,16,false)</f>
        <v>female</v>
      </c>
      <c r="AZ489" s="32" t="str">
        <f>vlookup($A489,Ian!488:1487,2,false)</f>
        <v>#N/A</v>
      </c>
      <c r="BA489" s="32" t="str">
        <f>vlookup($A489,Ian!488:1487,3,false)</f>
        <v>#N/A</v>
      </c>
      <c r="BB489" s="32" t="str">
        <f>vlookup($A489,Ian!488:1487,4,false)</f>
        <v>#N/A</v>
      </c>
      <c r="BC489" s="32" t="str">
        <f>vlookup($A489,Ian!488:1487,5,false)</f>
        <v>#N/A</v>
      </c>
      <c r="BD489" s="32" t="str">
        <f>vlookup($A489,Ian!488:1487,6,false)</f>
        <v>#N/A</v>
      </c>
      <c r="BE489" s="32" t="str">
        <f>vlookup($A489,Ian!488:1487,7,false)</f>
        <v>#N/A</v>
      </c>
      <c r="BF489" s="32" t="str">
        <f>vlookup($A489,Ian!488:1487,8,false)</f>
        <v>#N/A</v>
      </c>
      <c r="BG489" s="32" t="str">
        <f>vlookup(A489,SentimentScore!$1:$1000,2,false)</f>
        <v>0.877991</v>
      </c>
      <c r="BH489" s="50" t="str">
        <f>vlookup(A489,'Images with Key'!$1:$1000,32)</f>
        <v>https://s3-external-1.amazonaws.com/offertabs/offer/kxdcce/large/810_56464f57d966e-Dawn.JPG</v>
      </c>
    </row>
    <row r="490">
      <c r="A490" s="12">
        <v>418.0</v>
      </c>
      <c r="B490" s="16" t="s">
        <v>6135</v>
      </c>
      <c r="C490" s="16" t="s">
        <v>4620</v>
      </c>
      <c r="D490" s="18" t="b">
        <v>1</v>
      </c>
      <c r="E490" s="12">
        <v>17.0</v>
      </c>
      <c r="F490" s="12">
        <v>2.0</v>
      </c>
      <c r="G490" s="12">
        <v>15.0</v>
      </c>
      <c r="H490" s="20">
        <v>42321.31180555555</v>
      </c>
      <c r="I490" s="16" t="s">
        <v>4631</v>
      </c>
      <c r="J490" s="16" t="s">
        <v>4622</v>
      </c>
      <c r="K490" s="16" t="s">
        <v>4632</v>
      </c>
      <c r="L490" s="18" t="e">
        <v>#N/A</v>
      </c>
      <c r="M490" s="18" t="e">
        <v>#N/A</v>
      </c>
      <c r="N490" s="18" t="e">
        <v>#N/A</v>
      </c>
      <c r="O490" s="18" t="e">
        <v>#N/A</v>
      </c>
      <c r="P490" s="18" t="e">
        <v>#N/A</v>
      </c>
      <c r="Q490" s="16" t="s">
        <v>4633</v>
      </c>
      <c r="R490" s="18" t="b">
        <v>1</v>
      </c>
      <c r="S490" s="18" t="b">
        <v>1</v>
      </c>
      <c r="T490" s="12">
        <v>10605.0</v>
      </c>
      <c r="U490" s="16" t="s">
        <v>4625</v>
      </c>
      <c r="V490" s="16" t="s">
        <v>576</v>
      </c>
      <c r="W490" s="51">
        <v>3.10095987E8</v>
      </c>
      <c r="X490" s="51">
        <v>3.17198282E8</v>
      </c>
      <c r="Y490" s="16" t="s">
        <v>4626</v>
      </c>
      <c r="Z490" s="16" t="s">
        <v>6699</v>
      </c>
      <c r="AA490" s="16"/>
      <c r="AB490" s="16"/>
      <c r="AC490" s="32" t="str">
        <f>vlookup($A490,Jisoo!77:1077,29,false)</f>
        <v>#founder #cancersupport #personalexample</v>
      </c>
      <c r="AD490" s="32" t="str">
        <f>vlookup($A490,Jisoo!77:1077,27,false)</f>
        <v>1</v>
      </c>
      <c r="AE490" s="32" t="str">
        <f>vlookup($A490,Jisoo!77:1077,28,false)</f>
        <v>4</v>
      </c>
      <c r="AF490" s="32" t="str">
        <f>vlookup(I490,'IP addresss'!$2:$1000,3,false)</f>
        <v>North America</v>
      </c>
      <c r="AG490" s="32" t="str">
        <f>vlookup(I490,'IP addresss'!$2:$1000,6,false)</f>
        <v>NH</v>
      </c>
      <c r="AH490" s="32" t="str">
        <f>vlookup(I490,'IP addresss'!$2:$1000,8,false)</f>
        <v>Lebanon</v>
      </c>
      <c r="AI490" s="32" t="str">
        <f>vlookup(I490,'IP addresss'!$2:$1000,10,false)</f>
        <v>43.63610077</v>
      </c>
      <c r="AJ490" s="32" t="str">
        <f>vlookup(I490,'IP addresss'!$2:$1000,11,false)</f>
        <v>-72.24130249</v>
      </c>
      <c r="AK490" s="32" t="str">
        <f>vlookup(A490,MainData_Jackie!$1:$1000,2,false)</f>
        <v>Marielle Henault</v>
      </c>
      <c r="AL490" s="32" t="str">
        <f>vlookup($A490,MainData_Jackie!$1:$1000,3,false)</f>
        <v>4628</v>
      </c>
      <c r="AM490" s="32" t="str">
        <f>vlookup($A490,MainData_Jackie!$1:$1000,4,false)</f>
        <v>803</v>
      </c>
      <c r="AN490" s="32" t="str">
        <f>vlookup($A490,MainData_Jackie!$1:$1000,5,false)</f>
        <v>255</v>
      </c>
      <c r="AO490" s="32" t="str">
        <f>vlookup($A490,MainData_Jackie!$1:$1000,6,false)</f>
        <v>1</v>
      </c>
      <c r="AP490" s="32" t="str">
        <f>vlookup($A490,MainData_Jackie!$1:$1000,7,false)</f>
        <v>0</v>
      </c>
      <c r="AQ490" s="32" t="str">
        <f>vlookup($A490,MainData_Jackie!$1:$1000,8,false)</f>
        <v>0</v>
      </c>
      <c r="AR490" s="32" t="str">
        <f>vlookup($A490,MainData_Jackie!$1:$1000,9,false)</f>
        <v>6</v>
      </c>
      <c r="AS490" s="32" t="str">
        <f>vlookup($A490,MainData_Jackie!$1:$1000,10,false)</f>
        <v>0</v>
      </c>
      <c r="AT490" s="32" t="str">
        <f>vlookup($A490,MainData_Jackie!$1:$1000,11,false)</f>
        <v>28</v>
      </c>
      <c r="AU490" s="32" t="str">
        <f>vlookup($A490,MainData_Jackie!$1:$1000,12,false)</f>
        <v>130</v>
      </c>
      <c r="AV490" s="32" t="str">
        <f>vlookup($A490,MainData_Jackie!$1:$1000,13,false)</f>
        <v>gmail</v>
      </c>
      <c r="AW490" s="32" t="str">
        <f>vlookup($A490,MainData_Jackie!$1:$1000,14,false)</f>
        <v>com</v>
      </c>
      <c r="AX490" s="32" t="str">
        <f>vlookup($A490,MainData_Jackie!$1:$1000,15,false)</f>
        <v>5949</v>
      </c>
      <c r="AY490" s="32" t="str">
        <f>vlookup($A490,MainData_Jackie!$1:$1000,16,false)</f>
        <v>female</v>
      </c>
      <c r="AZ490" s="32" t="str">
        <f>vlookup($A490,Ian!489:1488,2,false)</f>
        <v>#N/A</v>
      </c>
      <c r="BA490" s="32" t="str">
        <f>vlookup($A490,Ian!489:1488,3,false)</f>
        <v>#N/A</v>
      </c>
      <c r="BB490" s="32" t="str">
        <f>vlookup($A490,Ian!489:1488,4,false)</f>
        <v>#N/A</v>
      </c>
      <c r="BC490" s="32" t="str">
        <f>vlookup($A490,Ian!489:1488,5,false)</f>
        <v>#N/A</v>
      </c>
      <c r="BD490" s="32" t="str">
        <f>vlookup($A490,Ian!489:1488,6,false)</f>
        <v>#N/A</v>
      </c>
      <c r="BE490" s="32" t="str">
        <f>vlookup($A490,Ian!489:1488,7,false)</f>
        <v>#N/A</v>
      </c>
      <c r="BF490" s="32" t="str">
        <f>vlookup($A490,Ian!489:1488,8,false)</f>
        <v>#N/A</v>
      </c>
      <c r="BG490" s="32" t="str">
        <f>vlookup(A490,SentimentScore!$1:$1000,2,false)</f>
        <v>1</v>
      </c>
      <c r="BH490" s="50" t="str">
        <f>vlookup(A490,'Images with Key'!$1:$1000,32)</f>
        <v>https://s3-external-1.amazonaws.com/offertabs/offer/kxdcce/large/810_5654daea9f170-ScreenShot2015-11-02at9.51.01AM.png</v>
      </c>
    </row>
    <row r="491">
      <c r="A491" s="12">
        <v>450.0</v>
      </c>
      <c r="B491" s="16" t="s">
        <v>6135</v>
      </c>
      <c r="C491" s="16" t="s">
        <v>4979</v>
      </c>
      <c r="D491" s="18" t="b">
        <v>1</v>
      </c>
      <c r="E491" s="12">
        <v>30.0</v>
      </c>
      <c r="F491" s="12">
        <v>7.0</v>
      </c>
      <c r="G491" s="12">
        <v>23.0</v>
      </c>
      <c r="H491" s="20">
        <v>42330.27847222222</v>
      </c>
      <c r="I491" s="16" t="s">
        <v>4980</v>
      </c>
      <c r="J491" s="16" t="s">
        <v>4981</v>
      </c>
      <c r="K491" s="16" t="s">
        <v>4983</v>
      </c>
      <c r="L491" s="18" t="e">
        <v>#N/A</v>
      </c>
      <c r="M491" s="18" t="e">
        <v>#N/A</v>
      </c>
      <c r="N491" s="18" t="e">
        <v>#N/A</v>
      </c>
      <c r="O491" s="18" t="e">
        <v>#N/A</v>
      </c>
      <c r="P491" s="18" t="e">
        <v>#N/A</v>
      </c>
      <c r="Q491" s="16" t="s">
        <v>4986</v>
      </c>
      <c r="R491" s="18" t="b">
        <v>1</v>
      </c>
      <c r="S491" s="18" t="b">
        <v>1</v>
      </c>
      <c r="T491" s="12">
        <v>10035.0</v>
      </c>
      <c r="U491" s="16" t="s">
        <v>587</v>
      </c>
      <c r="V491" s="16" t="s">
        <v>576</v>
      </c>
      <c r="W491" s="22"/>
      <c r="X491" s="22"/>
      <c r="Y491" s="16" t="s">
        <v>647</v>
      </c>
      <c r="Z491" s="16" t="s">
        <v>6702</v>
      </c>
      <c r="AA491" s="16"/>
      <c r="AB491" s="16"/>
      <c r="AC491" s="32" t="str">
        <f>vlookup($A491,Jisoo!78:1078,29,false)</f>
        <v>#developingcountries #founder #disease #naturaldisaster</v>
      </c>
      <c r="AD491" s="32" t="str">
        <f>vlookup($A491,Jisoo!78:1078,27,false)</f>
        <v>2</v>
      </c>
      <c r="AE491" s="32" t="str">
        <f>vlookup($A491,Jisoo!78:1078,28,false)</f>
        <v>5</v>
      </c>
      <c r="AF491" s="32" t="str">
        <f>vlookup(I491,'IP addresss'!$2:$1000,3,false)</f>
        <v>North America</v>
      </c>
      <c r="AG491" s="32" t="str">
        <f>vlookup(I491,'IP addresss'!$2:$1000,6,false)</f>
        <v>NY</v>
      </c>
      <c r="AH491" s="32" t="str">
        <f>vlookup(I491,'IP addresss'!$2:$1000,8,false)</f>
        <v>Huntington</v>
      </c>
      <c r="AI491" s="32" t="str">
        <f>vlookup(I491,'IP addresss'!$2:$1000,10,false)</f>
        <v>40.86809921</v>
      </c>
      <c r="AJ491" s="32" t="str">
        <f>vlookup(I491,'IP addresss'!$2:$1000,11,false)</f>
        <v>-73.42569733</v>
      </c>
      <c r="AK491" s="32" t="str">
        <f>vlookup(A491,MainData_Jackie!$1:$1000,2,false)</f>
        <v>Carleen King</v>
      </c>
      <c r="AL491" s="32" t="str">
        <f>vlookup($A491,MainData_Jackie!$1:$1000,3,false)</f>
        <v>1348</v>
      </c>
      <c r="AM491" s="32" t="str">
        <f>vlookup($A491,MainData_Jackie!$1:$1000,4,false)</f>
        <v>200</v>
      </c>
      <c r="AN491" s="32" t="str">
        <f>vlookup($A491,MainData_Jackie!$1:$1000,5,false)</f>
        <v>43</v>
      </c>
      <c r="AO491" s="32" t="str">
        <f>vlookup($A491,MainData_Jackie!$1:$1000,6,false)</f>
        <v>1</v>
      </c>
      <c r="AP491" s="32" t="str">
        <f>vlookup($A491,MainData_Jackie!$1:$1000,7,false)</f>
        <v>1</v>
      </c>
      <c r="AQ491" s="32" t="str">
        <f>vlookup($A491,MainData_Jackie!$1:$1000,8,false)</f>
        <v>0</v>
      </c>
      <c r="AR491" s="32" t="str">
        <f>vlookup($A491,MainData_Jackie!$1:$1000,9,false)</f>
        <v>0</v>
      </c>
      <c r="AS491" s="32" t="str">
        <f>vlookup($A491,MainData_Jackie!$1:$1000,10,false)</f>
        <v>0</v>
      </c>
      <c r="AT491" s="32" t="str">
        <f>vlookup($A491,MainData_Jackie!$1:$1000,11,false)</f>
        <v>11</v>
      </c>
      <c r="AU491" s="32" t="str">
        <f>vlookup($A491,MainData_Jackie!$1:$1000,12,false)</f>
        <v>19</v>
      </c>
      <c r="AV491" s="32" t="str">
        <f>vlookup($A491,MainData_Jackie!$1:$1000,13,false)</f>
        <v>mail</v>
      </c>
      <c r="AW491" s="32" t="str">
        <f>vlookup($A491,MainData_Jackie!$1:$1000,14,false)</f>
        <v>edu</v>
      </c>
      <c r="AX491" s="32" t="str">
        <f>vlookup($A491,MainData_Jackie!$1:$1000,15,false)</f>
        <v>1717</v>
      </c>
      <c r="AY491" s="32" t="str">
        <f>vlookup($A491,MainData_Jackie!$1:$1000,16,false)</f>
        <v>female</v>
      </c>
      <c r="AZ491" s="32" t="str">
        <f>vlookup($A491,Ian!490:1489,2,false)</f>
        <v>#N/A</v>
      </c>
      <c r="BA491" s="32" t="str">
        <f>vlookup($A491,Ian!490:1489,3,false)</f>
        <v>#N/A</v>
      </c>
      <c r="BB491" s="32" t="str">
        <f>vlookup($A491,Ian!490:1489,4,false)</f>
        <v>#N/A</v>
      </c>
      <c r="BC491" s="32" t="str">
        <f>vlookup($A491,Ian!490:1489,5,false)</f>
        <v>#N/A</v>
      </c>
      <c r="BD491" s="32" t="str">
        <f>vlookup($A491,Ian!490:1489,6,false)</f>
        <v>#N/A</v>
      </c>
      <c r="BE491" s="32" t="str">
        <f>vlookup($A491,Ian!490:1489,7,false)</f>
        <v>#N/A</v>
      </c>
      <c r="BF491" s="32" t="str">
        <f>vlookup($A491,Ian!490:1489,8,false)</f>
        <v>#N/A</v>
      </c>
      <c r="BG491" s="32" t="str">
        <f>vlookup(A491,SentimentScore!$1:$1000,2,false)</f>
        <v>0.630599</v>
      </c>
      <c r="BH491" s="50" t="str">
        <f>vlookup(A491,'Images with Key'!$1:$1000,32)</f>
        <v>https://s3-external-1.amazonaws.com/offertabs/offer/kxdcce/large/810_5653904dccdca-IMG_1416.jpg</v>
      </c>
    </row>
    <row r="492">
      <c r="A492" s="12">
        <v>452.0</v>
      </c>
      <c r="B492" s="16" t="s">
        <v>6135</v>
      </c>
      <c r="C492" s="16" t="s">
        <v>5011</v>
      </c>
      <c r="D492" s="18" t="b">
        <v>1</v>
      </c>
      <c r="E492" s="12">
        <v>61.0</v>
      </c>
      <c r="F492" s="12">
        <v>21.0</v>
      </c>
      <c r="G492" s="12">
        <v>40.0</v>
      </c>
      <c r="H492" s="20">
        <v>42326.91458333333</v>
      </c>
      <c r="I492" s="16" t="s">
        <v>5013</v>
      </c>
      <c r="J492" s="16" t="s">
        <v>5014</v>
      </c>
      <c r="K492" s="16" t="s">
        <v>5015</v>
      </c>
      <c r="L492" s="18" t="e">
        <v>#N/A</v>
      </c>
      <c r="M492" s="18" t="e">
        <v>#N/A</v>
      </c>
      <c r="N492" s="18" t="e">
        <v>#N/A</v>
      </c>
      <c r="O492" s="18" t="e">
        <v>#N/A</v>
      </c>
      <c r="P492" s="18" t="e">
        <v>#N/A</v>
      </c>
      <c r="Q492" s="16" t="s">
        <v>5016</v>
      </c>
      <c r="R492" s="18" t="b">
        <v>1</v>
      </c>
      <c r="S492" s="18" t="b">
        <v>1</v>
      </c>
      <c r="T492" s="16" t="s">
        <v>5017</v>
      </c>
      <c r="U492" s="16" t="s">
        <v>5018</v>
      </c>
      <c r="V492" s="16" t="s">
        <v>576</v>
      </c>
      <c r="W492" s="51">
        <v>174138.0</v>
      </c>
      <c r="X492" s="51">
        <v>204252.0</v>
      </c>
      <c r="Y492" s="16" t="s">
        <v>2629</v>
      </c>
      <c r="Z492" s="16" t="s">
        <v>6712</v>
      </c>
      <c r="AA492" s="16"/>
      <c r="AB492" s="16"/>
      <c r="AC492" s="32" t="str">
        <f>vlookup($A492,Jisoo!79:1079,29,false)</f>
        <v>#personalexample #children #disease</v>
      </c>
      <c r="AD492" s="32" t="str">
        <f>vlookup($A492,Jisoo!79:1079,27,false)</f>
        <v>1</v>
      </c>
      <c r="AE492" s="32" t="str">
        <f>vlookup($A492,Jisoo!79:1079,28,false)</f>
        <v>2</v>
      </c>
      <c r="AF492" s="32" t="str">
        <f>vlookup(I492,'IP addresss'!$2:$1000,3,false)</f>
        <v>North America</v>
      </c>
      <c r="AG492" s="32" t="str">
        <f>vlookup(I492,'IP addresss'!$2:$1000,6,false)</f>
        <v>PA</v>
      </c>
      <c r="AH492" s="32" t="str">
        <f>vlookup(I492,'IP addresss'!$2:$1000,8,false)</f>
        <v>Reading</v>
      </c>
      <c r="AI492" s="32" t="str">
        <f>vlookup(I492,'IP addresss'!$2:$1000,10,false)</f>
        <v>40.32849884</v>
      </c>
      <c r="AJ492" s="32" t="str">
        <f>vlookup(I492,'IP addresss'!$2:$1000,11,false)</f>
        <v>-75.99629974</v>
      </c>
      <c r="AK492" s="32" t="str">
        <f>vlookup(A492,MainData_Jackie!$1:$1000,2,false)</f>
        <v>Carla Mannix</v>
      </c>
      <c r="AL492" s="32" t="str">
        <f>vlookup($A492,MainData_Jackie!$1:$1000,3,false)</f>
        <v>2040</v>
      </c>
      <c r="AM492" s="32" t="str">
        <f>vlookup($A492,MainData_Jackie!$1:$1000,4,false)</f>
        <v>344</v>
      </c>
      <c r="AN492" s="32" t="str">
        <f>vlookup($A492,MainData_Jackie!$1:$1000,5,false)</f>
        <v>64</v>
      </c>
      <c r="AO492" s="32" t="str">
        <f>vlookup($A492,MainData_Jackie!$1:$1000,6,false)</f>
        <v>2</v>
      </c>
      <c r="AP492" s="32" t="str">
        <f>vlookup($A492,MainData_Jackie!$1:$1000,7,false)</f>
        <v>0</v>
      </c>
      <c r="AQ492" s="32" t="str">
        <f>vlookup($A492,MainData_Jackie!$1:$1000,8,false)</f>
        <v>0</v>
      </c>
      <c r="AR492" s="32" t="str">
        <f>vlookup($A492,MainData_Jackie!$1:$1000,9,false)</f>
        <v>0</v>
      </c>
      <c r="AS492" s="32" t="str">
        <f>vlookup($A492,MainData_Jackie!$1:$1000,10,false)</f>
        <v>1</v>
      </c>
      <c r="AT492" s="32" t="str">
        <f>vlookup($A492,MainData_Jackie!$1:$1000,11,false)</f>
        <v>0</v>
      </c>
      <c r="AU492" s="32" t="str">
        <f>vlookup($A492,MainData_Jackie!$1:$1000,12,false)</f>
        <v>71</v>
      </c>
      <c r="AV492" s="32" t="str">
        <f>vlookup($A492,MainData_Jackie!$1:$1000,13,false)</f>
        <v>yahoo</v>
      </c>
      <c r="AW492" s="32" t="str">
        <f>vlookup($A492,MainData_Jackie!$1:$1000,14,false)</f>
        <v>com</v>
      </c>
      <c r="AX492" s="32" t="str">
        <f>vlookup($A492,MainData_Jackie!$1:$1000,15,false)</f>
        <v>2789</v>
      </c>
      <c r="AY492" s="32" t="str">
        <f>vlookup($A492,MainData_Jackie!$1:$1000,16,false)</f>
        <v>female</v>
      </c>
      <c r="AZ492" s="32" t="str">
        <f>vlookup($A492,Ian!491:1490,2,false)</f>
        <v>#N/A</v>
      </c>
      <c r="BA492" s="32" t="str">
        <f>vlookup($A492,Ian!491:1490,3,false)</f>
        <v>#N/A</v>
      </c>
      <c r="BB492" s="32" t="str">
        <f>vlookup($A492,Ian!491:1490,4,false)</f>
        <v>#N/A</v>
      </c>
      <c r="BC492" s="32" t="str">
        <f>vlookup($A492,Ian!491:1490,5,false)</f>
        <v>#N/A</v>
      </c>
      <c r="BD492" s="32" t="str">
        <f>vlookup($A492,Ian!491:1490,6,false)</f>
        <v>#N/A</v>
      </c>
      <c r="BE492" s="32" t="str">
        <f>vlookup($A492,Ian!491:1490,7,false)</f>
        <v>#N/A</v>
      </c>
      <c r="BF492" s="32" t="str">
        <f>vlookup($A492,Ian!491:1490,8,false)</f>
        <v>#N/A</v>
      </c>
      <c r="BG492" s="32" t="str">
        <f>vlookup(A492,SentimentScore!$1:$1000,2,false)</f>
        <v>0.926421</v>
      </c>
      <c r="BH492" s="50" t="str">
        <f>vlookup(A492,'Images with Key'!$1:$1000,32)</f>
        <v>https://s3-external-1.amazonaws.com/offertabs/offer/kxdcce/large/810_564f302fb599c-logo1.jpg</v>
      </c>
    </row>
    <row r="493">
      <c r="A493" s="12">
        <v>503.0</v>
      </c>
      <c r="B493" s="16" t="s">
        <v>6135</v>
      </c>
      <c r="C493" s="16" t="s">
        <v>5580</v>
      </c>
      <c r="D493" s="18" t="b">
        <v>0</v>
      </c>
      <c r="E493" s="12">
        <v>3.0</v>
      </c>
      <c r="F493" s="12">
        <v>0.0</v>
      </c>
      <c r="G493" s="12">
        <v>3.0</v>
      </c>
      <c r="H493" s="20">
        <v>42326.677083333336</v>
      </c>
      <c r="I493" s="16" t="s">
        <v>5581</v>
      </c>
      <c r="J493" s="16" t="s">
        <v>5582</v>
      </c>
      <c r="K493" s="16" t="s">
        <v>5583</v>
      </c>
      <c r="L493" s="18" t="e">
        <v>#N/A</v>
      </c>
      <c r="M493" s="18" t="e">
        <v>#N/A</v>
      </c>
      <c r="N493" s="18" t="e">
        <v>#N/A</v>
      </c>
      <c r="O493" s="18" t="e">
        <v>#N/A</v>
      </c>
      <c r="P493" s="18" t="e">
        <v>#N/A</v>
      </c>
      <c r="Q493" s="16" t="s">
        <v>5585</v>
      </c>
      <c r="R493" s="18" t="b">
        <v>1</v>
      </c>
      <c r="S493" s="18" t="b">
        <v>1</v>
      </c>
      <c r="T493" s="12">
        <v>12521.0</v>
      </c>
      <c r="U493" s="16" t="s">
        <v>5586</v>
      </c>
      <c r="V493" s="16" t="s">
        <v>576</v>
      </c>
      <c r="W493" s="22"/>
      <c r="X493" s="22"/>
      <c r="Y493" s="22"/>
      <c r="Z493" s="16" t="s">
        <v>6720</v>
      </c>
      <c r="AA493" s="16"/>
      <c r="AB493" s="16"/>
      <c r="AC493" s="32" t="str">
        <f>vlookup($A493,Jisoo!80:1080,29,false)</f>
        <v>#personalexample #disease #fitness</v>
      </c>
      <c r="AD493" s="32" t="str">
        <f>vlookup($A493,Jisoo!80:1080,27,false)</f>
        <v>1</v>
      </c>
      <c r="AE493" s="32" t="str">
        <f>vlookup($A493,Jisoo!80:1080,28,false)</f>
        <v>2</v>
      </c>
      <c r="AF493" s="32" t="str">
        <f>vlookup(I493,'IP addresss'!$2:$1000,3,false)</f>
        <v>North America</v>
      </c>
      <c r="AG493" s="32" t="str">
        <f>vlookup(I493,'IP addresss'!$2:$1000,6,false)</f>
        <v>CA</v>
      </c>
      <c r="AH493" s="32" t="str">
        <f>vlookup(I493,'IP addresss'!$2:$1000,8,false)</f>
        <v>Woodland Hills</v>
      </c>
      <c r="AI493" s="32" t="str">
        <f>vlookup(I493,'IP addresss'!$2:$1000,10,false)</f>
        <v>34.17490005</v>
      </c>
      <c r="AJ493" s="32" t="str">
        <f>vlookup(I493,'IP addresss'!$2:$1000,11,false)</f>
        <v>-118.6151962</v>
      </c>
      <c r="AK493" s="32" t="str">
        <f>vlookup(A493,MainData_Jackie!$1:$1000,2,false)</f>
        <v>Dakota Rundle</v>
      </c>
      <c r="AL493" s="32" t="str">
        <f>vlookup($A493,MainData_Jackie!$1:$1000,3,false)</f>
        <v>1483</v>
      </c>
      <c r="AM493" s="32" t="str">
        <f>vlookup($A493,MainData_Jackie!$1:$1000,4,false)</f>
        <v>270</v>
      </c>
      <c r="AN493" s="32" t="str">
        <f>vlookup($A493,MainData_Jackie!$1:$1000,5,false)</f>
        <v>33</v>
      </c>
      <c r="AO493" s="32" t="str">
        <f>vlookup($A493,MainData_Jackie!$1:$1000,6,false)</f>
        <v>1</v>
      </c>
      <c r="AP493" s="32" t="str">
        <f>vlookup($A493,MainData_Jackie!$1:$1000,7,false)</f>
        <v>0</v>
      </c>
      <c r="AQ493" s="32" t="str">
        <f>vlookup($A493,MainData_Jackie!$1:$1000,8,false)</f>
        <v>0</v>
      </c>
      <c r="AR493" s="32" t="str">
        <f>vlookup($A493,MainData_Jackie!$1:$1000,9,false)</f>
        <v>2</v>
      </c>
      <c r="AS493" s="32" t="str">
        <f>vlookup($A493,MainData_Jackie!$1:$1000,10,false)</f>
        <v>1</v>
      </c>
      <c r="AT493" s="32" t="str">
        <f>vlookup($A493,MainData_Jackie!$1:$1000,11,false)</f>
        <v>16</v>
      </c>
      <c r="AU493" s="32" t="str">
        <f>vlookup($A493,MainData_Jackie!$1:$1000,12,false)</f>
        <v>33</v>
      </c>
      <c r="AV493" s="32" t="str">
        <f>vlookup($A493,MainData_Jackie!$1:$1000,13,false)</f>
        <v>aol</v>
      </c>
      <c r="AW493" s="32" t="str">
        <f>vlookup($A493,MainData_Jackie!$1:$1000,14,false)</f>
        <v>com</v>
      </c>
      <c r="AX493" s="32" t="str">
        <f>vlookup($A493,MainData_Jackie!$1:$1000,15,false)</f>
        <v>1982</v>
      </c>
      <c r="AY493" s="32" t="str">
        <f>vlookup($A493,MainData_Jackie!$1:$1000,16,false)</f>
        <v>male</v>
      </c>
      <c r="AZ493" s="32" t="str">
        <f>vlookup($A493,Ian!492:1491,2,false)</f>
        <v>#N/A</v>
      </c>
      <c r="BA493" s="32" t="str">
        <f>vlookup($A493,Ian!492:1491,3,false)</f>
        <v>#N/A</v>
      </c>
      <c r="BB493" s="32" t="str">
        <f>vlookup($A493,Ian!492:1491,4,false)</f>
        <v>#N/A</v>
      </c>
      <c r="BC493" s="32" t="str">
        <f>vlookup($A493,Ian!492:1491,5,false)</f>
        <v>#N/A</v>
      </c>
      <c r="BD493" s="32" t="str">
        <f>vlookup($A493,Ian!492:1491,6,false)</f>
        <v>#N/A</v>
      </c>
      <c r="BE493" s="32" t="str">
        <f>vlookup($A493,Ian!492:1491,7,false)</f>
        <v>#N/A</v>
      </c>
      <c r="BF493" s="32" t="str">
        <f>vlookup($A493,Ian!492:1491,8,false)</f>
        <v>#N/A</v>
      </c>
      <c r="BG493" s="32" t="str">
        <f>vlookup(A493,SentimentScore!$1:$1000,2,false)</f>
        <v>1</v>
      </c>
      <c r="BH493" s="50" t="str">
        <f>vlookup(A493,'Images with Key'!$1:$1000,32)</f>
        <v>https://s3-external-1.amazonaws.com/offertabs/offer/kxdcce/large/810_564ed02a63803-11295638_943931728991849_180696926999972234_n.jpg</v>
      </c>
    </row>
    <row r="494">
      <c r="A494" s="12">
        <v>513.0</v>
      </c>
      <c r="B494" s="16" t="s">
        <v>6135</v>
      </c>
      <c r="C494" s="16" t="s">
        <v>5660</v>
      </c>
      <c r="D494" s="18" t="b">
        <v>0</v>
      </c>
      <c r="E494" s="12">
        <v>4.0</v>
      </c>
      <c r="F494" s="12">
        <v>0.0</v>
      </c>
      <c r="G494" s="12">
        <v>4.0</v>
      </c>
      <c r="H494" s="20">
        <v>42327.69652777778</v>
      </c>
      <c r="I494" s="16" t="s">
        <v>5661</v>
      </c>
      <c r="J494" s="16" t="s">
        <v>5662</v>
      </c>
      <c r="K494" s="16" t="s">
        <v>5664</v>
      </c>
      <c r="L494" s="18" t="e">
        <v>#N/A</v>
      </c>
      <c r="M494" s="18" t="e">
        <v>#N/A</v>
      </c>
      <c r="N494" s="18" t="e">
        <v>#N/A</v>
      </c>
      <c r="O494" s="18" t="e">
        <v>#N/A</v>
      </c>
      <c r="P494" s="18" t="e">
        <v>#N/A</v>
      </c>
      <c r="Q494" s="16" t="s">
        <v>5665</v>
      </c>
      <c r="R494" s="18" t="b">
        <v>1</v>
      </c>
      <c r="S494" s="18" t="b">
        <v>1</v>
      </c>
      <c r="T494" s="12">
        <v>10022.0</v>
      </c>
      <c r="U494" s="16" t="s">
        <v>587</v>
      </c>
      <c r="V494" s="16" t="s">
        <v>576</v>
      </c>
      <c r="W494" s="22"/>
      <c r="X494" s="22"/>
      <c r="Y494" s="22"/>
      <c r="Z494" s="16" t="s">
        <v>6724</v>
      </c>
      <c r="AA494" s="16"/>
      <c r="AB494" s="16"/>
      <c r="AC494" s="32" t="str">
        <f>vlookup($A494,Jisoo!81:1081,29,false)</f>
        <v>#socialchange #education</v>
      </c>
      <c r="AD494" s="32" t="str">
        <f>vlookup($A494,Jisoo!81:1081,27,false)</f>
        <v>2</v>
      </c>
      <c r="AE494" s="32" t="str">
        <f>vlookup($A494,Jisoo!81:1081,28,false)</f>
        <v>6</v>
      </c>
      <c r="AF494" s="32" t="str">
        <f>vlookup(I494,'IP addresss'!$2:$1000,3,false)</f>
        <v>North America</v>
      </c>
      <c r="AG494" s="32" t="str">
        <f>vlookup(I494,'IP addresss'!$2:$1000,6,false)</f>
        <v>CA</v>
      </c>
      <c r="AH494" s="32" t="str">
        <f>vlookup(I494,'IP addresss'!$2:$1000,8,false)</f>
        <v>Los Angeles</v>
      </c>
      <c r="AI494" s="32" t="str">
        <f>vlookup(I494,'IP addresss'!$2:$1000,10,false)</f>
        <v>33.78659821</v>
      </c>
      <c r="AJ494" s="32" t="str">
        <f>vlookup(I494,'IP addresss'!$2:$1000,11,false)</f>
        <v>-118.2986984</v>
      </c>
      <c r="AK494" s="32" t="str">
        <f>vlookup(A494,MainData_Jackie!$1:$1000,2,false)</f>
        <v>Deanna Hendrick</v>
      </c>
      <c r="AL494" s="32" t="str">
        <f>vlookup($A494,MainData_Jackie!$1:$1000,3,false)</f>
        <v>2770</v>
      </c>
      <c r="AM494" s="32" t="str">
        <f>vlookup($A494,MainData_Jackie!$1:$1000,4,false)</f>
        <v>490</v>
      </c>
      <c r="AN494" s="32" t="str">
        <f>vlookup($A494,MainData_Jackie!$1:$1000,5,false)</f>
        <v>80</v>
      </c>
      <c r="AO494" s="32" t="str">
        <f>vlookup($A494,MainData_Jackie!$1:$1000,6,false)</f>
        <v>1</v>
      </c>
      <c r="AP494" s="32" t="str">
        <f>vlookup($A494,MainData_Jackie!$1:$1000,7,false)</f>
        <v>0</v>
      </c>
      <c r="AQ494" s="32" t="str">
        <f>vlookup($A494,MainData_Jackie!$1:$1000,8,false)</f>
        <v>0</v>
      </c>
      <c r="AR494" s="32" t="str">
        <f>vlookup($A494,MainData_Jackie!$1:$1000,9,false)</f>
        <v>0</v>
      </c>
      <c r="AS494" s="32" t="str">
        <f>vlookup($A494,MainData_Jackie!$1:$1000,10,false)</f>
        <v>0</v>
      </c>
      <c r="AT494" s="32" t="str">
        <f>vlookup($A494,MainData_Jackie!$1:$1000,11,false)</f>
        <v>11</v>
      </c>
      <c r="AU494" s="32" t="str">
        <f>vlookup($A494,MainData_Jackie!$1:$1000,12,false)</f>
        <v>69</v>
      </c>
      <c r="AV494" s="32" t="str">
        <f>vlookup($A494,MainData_Jackie!$1:$1000,13,false)</f>
        <v>gmail</v>
      </c>
      <c r="AW494" s="32" t="str">
        <f>vlookup($A494,MainData_Jackie!$1:$1000,14,false)</f>
        <v>com</v>
      </c>
      <c r="AX494" s="32" t="str">
        <f>vlookup($A494,MainData_Jackie!$1:$1000,15,false)</f>
        <v>3609</v>
      </c>
      <c r="AY494" s="32" t="str">
        <f>vlookup($A494,MainData_Jackie!$1:$1000,16,false)</f>
        <v>female</v>
      </c>
      <c r="AZ494" s="32" t="str">
        <f>vlookup($A494,Ian!493:1492,2,false)</f>
        <v/>
      </c>
      <c r="BA494" s="32" t="str">
        <f>vlookup($A494,Ian!493:1492,3,false)</f>
        <v/>
      </c>
      <c r="BB494" s="32" t="str">
        <f>vlookup($A494,Ian!493:1492,4,false)</f>
        <v/>
      </c>
      <c r="BC494" s="32" t="str">
        <f>vlookup($A494,Ian!493:1492,5,false)</f>
        <v/>
      </c>
      <c r="BD494" s="32" t="str">
        <f>vlookup($A494,Ian!493:1492,6,false)</f>
        <v/>
      </c>
      <c r="BE494" s="32" t="str">
        <f>vlookup($A494,Ian!493:1492,7,false)</f>
        <v/>
      </c>
      <c r="BF494" s="32" t="str">
        <f>vlookup($A494,Ian!493:1492,8,false)</f>
        <v/>
      </c>
      <c r="BG494" s="32" t="str">
        <f>vlookup(A494,SentimentScore!$1:$1000,2,false)</f>
        <v>0.999886</v>
      </c>
      <c r="BH494" s="50" t="str">
        <f>vlookup(A494,'Images with Key'!$1:$1000,32)</f>
        <v>https://s3-external-1.amazonaws.com/offertabs/offer/kxdcce/large/810_564fe9db859f6-IMG_5581.JPG</v>
      </c>
    </row>
    <row r="495">
      <c r="A495" s="12">
        <v>514.0</v>
      </c>
      <c r="B495" s="16" t="s">
        <v>6135</v>
      </c>
      <c r="C495" s="16" t="s">
        <v>5660</v>
      </c>
      <c r="D495" s="18" t="b">
        <v>0</v>
      </c>
      <c r="E495" s="12">
        <v>13.0</v>
      </c>
      <c r="F495" s="12">
        <v>1.0</v>
      </c>
      <c r="G495" s="12">
        <v>12.0</v>
      </c>
      <c r="H495" s="20">
        <v>42332.47083333333</v>
      </c>
      <c r="I495" s="16" t="s">
        <v>5661</v>
      </c>
      <c r="J495" s="16" t="s">
        <v>5662</v>
      </c>
      <c r="K495" s="16" t="s">
        <v>5664</v>
      </c>
      <c r="L495" s="18" t="e">
        <v>#N/A</v>
      </c>
      <c r="M495" s="18" t="e">
        <v>#N/A</v>
      </c>
      <c r="N495" s="18" t="e">
        <v>#N/A</v>
      </c>
      <c r="O495" s="18" t="e">
        <v>#N/A</v>
      </c>
      <c r="P495" s="18" t="e">
        <v>#N/A</v>
      </c>
      <c r="Q495" s="16" t="s">
        <v>5669</v>
      </c>
      <c r="R495" s="18" t="b">
        <v>1</v>
      </c>
      <c r="S495" s="18" t="b">
        <v>1</v>
      </c>
      <c r="T495" s="12">
        <v>10022.0</v>
      </c>
      <c r="U495" s="16" t="s">
        <v>587</v>
      </c>
      <c r="V495" s="16" t="s">
        <v>576</v>
      </c>
      <c r="W495" s="22"/>
      <c r="X495" s="22"/>
      <c r="Y495" s="22"/>
      <c r="Z495" s="16" t="s">
        <v>6725</v>
      </c>
      <c r="AA495" s="16"/>
      <c r="AB495" s="16"/>
      <c r="AC495" s="32" t="str">
        <f>vlookup($A495,Jisoo!82:1082,29,false)</f>
        <v>#education</v>
      </c>
      <c r="AD495" s="32" t="str">
        <f>vlookup($A495,Jisoo!82:1082,27,false)</f>
        <v>2</v>
      </c>
      <c r="AE495" s="32" t="str">
        <f>vlookup($A495,Jisoo!82:1082,28,false)</f>
        <v>6</v>
      </c>
      <c r="AF495" s="32" t="str">
        <f>vlookup(I495,'IP addresss'!$2:$1000,3,false)</f>
        <v>North America</v>
      </c>
      <c r="AG495" s="32" t="str">
        <f>vlookup(I495,'IP addresss'!$2:$1000,6,false)</f>
        <v>CA</v>
      </c>
      <c r="AH495" s="32" t="str">
        <f>vlookup(I495,'IP addresss'!$2:$1000,8,false)</f>
        <v>Los Angeles</v>
      </c>
      <c r="AI495" s="32" t="str">
        <f>vlookup(I495,'IP addresss'!$2:$1000,10,false)</f>
        <v>33.78659821</v>
      </c>
      <c r="AJ495" s="32" t="str">
        <f>vlookup(I495,'IP addresss'!$2:$1000,11,false)</f>
        <v>-118.2986984</v>
      </c>
      <c r="AK495" s="32" t="str">
        <f>vlookup(A495,MainData_Jackie!$1:$1000,2,false)</f>
        <v>Deanna Hendrick</v>
      </c>
      <c r="AL495" s="32" t="str">
        <f>vlookup($A495,MainData_Jackie!$1:$1000,3,false)</f>
        <v>1789</v>
      </c>
      <c r="AM495" s="32" t="str">
        <f>vlookup($A495,MainData_Jackie!$1:$1000,4,false)</f>
        <v>273</v>
      </c>
      <c r="AN495" s="32" t="str">
        <f>vlookup($A495,MainData_Jackie!$1:$1000,5,false)</f>
        <v>48</v>
      </c>
      <c r="AO495" s="32" t="str">
        <f>vlookup($A495,MainData_Jackie!$1:$1000,6,false)</f>
        <v>1</v>
      </c>
      <c r="AP495" s="32" t="str">
        <f>vlookup($A495,MainData_Jackie!$1:$1000,7,false)</f>
        <v>0</v>
      </c>
      <c r="AQ495" s="32" t="str">
        <f>vlookup($A495,MainData_Jackie!$1:$1000,8,false)</f>
        <v>0</v>
      </c>
      <c r="AR495" s="32" t="str">
        <f>vlookup($A495,MainData_Jackie!$1:$1000,9,false)</f>
        <v>0</v>
      </c>
      <c r="AS495" s="32" t="str">
        <f>vlookup($A495,MainData_Jackie!$1:$1000,10,false)</f>
        <v>0</v>
      </c>
      <c r="AT495" s="32" t="str">
        <f>vlookup($A495,MainData_Jackie!$1:$1000,11,false)</f>
        <v>5</v>
      </c>
      <c r="AU495" s="32" t="str">
        <f>vlookup($A495,MainData_Jackie!$1:$1000,12,false)</f>
        <v>57</v>
      </c>
      <c r="AV495" s="32" t="str">
        <f>vlookup($A495,MainData_Jackie!$1:$1000,13,false)</f>
        <v>octonovem</v>
      </c>
      <c r="AW495" s="32" t="str">
        <f>vlookup($A495,MainData_Jackie!$1:$1000,14,false)</f>
        <v>com</v>
      </c>
      <c r="AX495" s="32" t="str">
        <f>vlookup($A495,MainData_Jackie!$1:$1000,15,false)</f>
        <v>2339</v>
      </c>
      <c r="AY495" s="32" t="str">
        <f>vlookup($A495,MainData_Jackie!$1:$1000,16,false)</f>
        <v>female</v>
      </c>
      <c r="AZ495" s="32" t="str">
        <f>vlookup($A495,Ian!494:1493,2,false)</f>
        <v>Cecilia</v>
      </c>
      <c r="BA495" s="32" t="str">
        <f>vlookup($A495,Ian!494:1493,3,false)</f>
        <v>Chan</v>
      </c>
      <c r="BB495" s="32" t="str">
        <f>vlookup($A495,Ian!494:1493,4,false)</f>
        <v/>
      </c>
      <c r="BC495" s="32" t="str">
        <f>vlookup($A495,Ian!494:1493,5,false)</f>
        <v/>
      </c>
      <c r="BD495" s="32" t="str">
        <f>vlookup($A495,Ian!494:1493,6,false)</f>
        <v/>
      </c>
      <c r="BE495" s="32" t="str">
        <f>vlookup($A495,Ian!494:1493,7,false)</f>
        <v/>
      </c>
      <c r="BF495" s="32" t="str">
        <f>vlookup($A495,Ian!494:1493,8,false)</f>
        <v/>
      </c>
      <c r="BG495" s="32" t="str">
        <f>vlookup(A495,SentimentScore!$1:$1000,2,false)</f>
        <v>1</v>
      </c>
      <c r="BH495" s="32" t="str">
        <f>vlookup(A495,'Images with Key'!$1:$1000,32)</f>
        <v/>
      </c>
    </row>
    <row r="496">
      <c r="A496" s="12">
        <v>588.0</v>
      </c>
      <c r="B496" s="16" t="s">
        <v>6135</v>
      </c>
      <c r="C496" s="16" t="s">
        <v>6327</v>
      </c>
      <c r="D496" s="18" t="b">
        <v>0</v>
      </c>
      <c r="E496" s="12">
        <v>0.0</v>
      </c>
      <c r="F496" s="12">
        <v>0.0</v>
      </c>
      <c r="G496" s="12">
        <v>0.0</v>
      </c>
      <c r="H496" s="20">
        <v>42324.03194444445</v>
      </c>
      <c r="I496" s="16" t="s">
        <v>6332</v>
      </c>
      <c r="J496" s="16" t="s">
        <v>6333</v>
      </c>
      <c r="K496" s="16" t="s">
        <v>6334</v>
      </c>
      <c r="L496" s="18" t="e">
        <v>#N/A</v>
      </c>
      <c r="M496" s="18" t="e">
        <v>#N/A</v>
      </c>
      <c r="N496" s="18" t="e">
        <v>#N/A</v>
      </c>
      <c r="O496" s="18" t="e">
        <v>#N/A</v>
      </c>
      <c r="P496" s="18" t="e">
        <v>#N/A</v>
      </c>
      <c r="Q496" s="16" t="s">
        <v>6335</v>
      </c>
      <c r="R496" s="18" t="b">
        <v>1</v>
      </c>
      <c r="S496" s="18" t="b">
        <v>1</v>
      </c>
      <c r="T496" s="12">
        <v>10025.0</v>
      </c>
      <c r="U496" s="16" t="s">
        <v>587</v>
      </c>
      <c r="V496" s="16" t="s">
        <v>576</v>
      </c>
      <c r="W496" s="22"/>
      <c r="X496" s="22"/>
      <c r="Y496" s="22"/>
      <c r="Z496" s="16" t="s">
        <v>6733</v>
      </c>
      <c r="AA496" s="12">
        <v>3.0</v>
      </c>
      <c r="AB496" s="12">
        <v>4.0</v>
      </c>
      <c r="AC496" s="32" t="str">
        <f>vlookup($A496,Jisoo!83:1083,29,false)</f>
        <v>#personalexample</v>
      </c>
      <c r="AD496" s="32" t="str">
        <f>vlookup($A496,Jisoo!83:1083,27,false)</f>
        <v>2</v>
      </c>
      <c r="AE496" s="32" t="str">
        <f>vlookup($A496,Jisoo!83:1083,28,false)</f>
        <v>5</v>
      </c>
      <c r="AF496" s="32" t="str">
        <f>vlookup(I496,'IP addresss'!$2:$1000,3,false)</f>
        <v>North America</v>
      </c>
      <c r="AG496" s="32" t="str">
        <f>vlookup(I496,'IP addresss'!$2:$1000,6,false)</f>
        <v>WA</v>
      </c>
      <c r="AH496" s="32" t="str">
        <f>vlookup(I496,'IP addresss'!$2:$1000,8,false)</f>
        <v>Bellevue</v>
      </c>
      <c r="AI496" s="32" t="str">
        <f>vlookup(I496,'IP addresss'!$2:$1000,10,false)</f>
        <v>47.62009811</v>
      </c>
      <c r="AJ496" s="32" t="str">
        <f>vlookup(I496,'IP addresss'!$2:$1000,11,false)</f>
        <v>-122.1408005</v>
      </c>
      <c r="AK496" s="32" t="str">
        <f>vlookup(A496,MainData_Jackie!$1:$1000,2,false)</f>
        <v>Michelle Renee</v>
      </c>
      <c r="AL496" s="32" t="str">
        <f>vlookup($A496,MainData_Jackie!$1:$1000,3,false)</f>
        <v>1091</v>
      </c>
      <c r="AM496" s="32" t="str">
        <f>vlookup($A496,MainData_Jackie!$1:$1000,4,false)</f>
        <v>182</v>
      </c>
      <c r="AN496" s="32" t="str">
        <f>vlookup($A496,MainData_Jackie!$1:$1000,5,false)</f>
        <v>29</v>
      </c>
      <c r="AO496" s="32" t="str">
        <f>vlookup($A496,MainData_Jackie!$1:$1000,6,false)</f>
        <v>1</v>
      </c>
      <c r="AP496" s="32" t="str">
        <f>vlookup($A496,MainData_Jackie!$1:$1000,7,false)</f>
        <v>0</v>
      </c>
      <c r="AQ496" s="32" t="str">
        <f>vlookup($A496,MainData_Jackie!$1:$1000,8,false)</f>
        <v>0</v>
      </c>
      <c r="AR496" s="32" t="str">
        <f>vlookup($A496,MainData_Jackie!$1:$1000,9,false)</f>
        <v>0</v>
      </c>
      <c r="AS496" s="32" t="str">
        <f>vlookup($A496,MainData_Jackie!$1:$1000,10,false)</f>
        <v>0</v>
      </c>
      <c r="AT496" s="32" t="str">
        <f>vlookup($A496,MainData_Jackie!$1:$1000,11,false)</f>
        <v>0</v>
      </c>
      <c r="AU496" s="32" t="str">
        <f>vlookup($A496,MainData_Jackie!$1:$1000,12,false)</f>
        <v>40</v>
      </c>
      <c r="AV496" s="32" t="str">
        <f>vlookup($A496,MainData_Jackie!$1:$1000,13,false)</f>
        <v>gmail</v>
      </c>
      <c r="AW496" s="32" t="str">
        <f>vlookup($A496,MainData_Jackie!$1:$1000,14,false)</f>
        <v>com</v>
      </c>
      <c r="AX496" s="32" t="str">
        <f>vlookup($A496,MainData_Jackie!$1:$1000,15,false)</f>
        <v>1450</v>
      </c>
      <c r="AY496" s="32" t="str">
        <f>vlookup($A496,MainData_Jackie!$1:$1000,16,false)</f>
        <v>female</v>
      </c>
      <c r="AZ496" s="32" t="str">
        <f>vlookup($A496,Ian!495:1494,2,false)</f>
        <v/>
      </c>
      <c r="BA496" s="32" t="str">
        <f>vlookup($A496,Ian!495:1494,3,false)</f>
        <v/>
      </c>
      <c r="BB496" s="32" t="str">
        <f>vlookup($A496,Ian!495:1494,4,false)</f>
        <v/>
      </c>
      <c r="BC496" s="32" t="str">
        <f>vlookup($A496,Ian!495:1494,5,false)</f>
        <v/>
      </c>
      <c r="BD496" s="32" t="str">
        <f>vlookup($A496,Ian!495:1494,6,false)</f>
        <v/>
      </c>
      <c r="BE496" s="32" t="str">
        <f>vlookup($A496,Ian!495:1494,7,false)</f>
        <v/>
      </c>
      <c r="BF496" s="32" t="str">
        <f>vlookup($A496,Ian!495:1494,8,false)</f>
        <v/>
      </c>
      <c r="BG496" s="32" t="str">
        <f>vlookup(A496,SentimentScore!$1:$1000,2,false)</f>
        <v>0.001694</v>
      </c>
      <c r="BH496" s="50" t="str">
        <f>vlookup(A496,'Images with Key'!$1:$1000,32)</f>
        <v>https://s3-external-1.amazonaws.com/offertabs/offer/kxdcce/large/810_564c3dcb6c3fc-GeorgeIto.jpg</v>
      </c>
    </row>
    <row r="497">
      <c r="A497" s="12">
        <v>589.0</v>
      </c>
      <c r="B497" s="16" t="s">
        <v>6135</v>
      </c>
      <c r="C497" s="16" t="s">
        <v>6340</v>
      </c>
      <c r="D497" s="18" t="b">
        <v>0</v>
      </c>
      <c r="E497" s="12">
        <v>1.0</v>
      </c>
      <c r="F497" s="12">
        <v>0.0</v>
      </c>
      <c r="G497" s="12">
        <v>1.0</v>
      </c>
      <c r="H497" s="20">
        <v>42328.28472222222</v>
      </c>
      <c r="I497" s="16" t="s">
        <v>6341</v>
      </c>
      <c r="J497" s="16" t="s">
        <v>6342</v>
      </c>
      <c r="K497" s="16" t="s">
        <v>6343</v>
      </c>
      <c r="L497" s="18" t="e">
        <v>#N/A</v>
      </c>
      <c r="M497" s="18" t="e">
        <v>#N/A</v>
      </c>
      <c r="N497" s="18" t="e">
        <v>#N/A</v>
      </c>
      <c r="O497" s="18" t="e">
        <v>#N/A</v>
      </c>
      <c r="P497" s="18" t="e">
        <v>#N/A</v>
      </c>
      <c r="Q497" s="16" t="s">
        <v>6344</v>
      </c>
      <c r="R497" s="18" t="b">
        <v>1</v>
      </c>
      <c r="S497" s="18" t="b">
        <v>1</v>
      </c>
      <c r="T497" s="12">
        <v>10029.0</v>
      </c>
      <c r="U497" s="16" t="s">
        <v>587</v>
      </c>
      <c r="V497" s="16" t="s">
        <v>576</v>
      </c>
      <c r="W497" s="22"/>
      <c r="X497" s="22"/>
      <c r="Y497" s="22"/>
      <c r="Z497" s="16" t="s">
        <v>6738</v>
      </c>
      <c r="AA497" s="12">
        <v>3.0</v>
      </c>
      <c r="AB497" s="12">
        <v>2.0</v>
      </c>
      <c r="AC497" s="32" t="str">
        <f>vlookup($A497,Jisoo!84:1084,29,false)</f>
        <v>#giveothershope</v>
      </c>
      <c r="AD497" s="32" t="str">
        <f>vlookup($A497,Jisoo!84:1084,27,false)</f>
        <v>3</v>
      </c>
      <c r="AE497" s="32" t="str">
        <f>vlookup($A497,Jisoo!84:1084,28,false)</f>
        <v>2</v>
      </c>
      <c r="AF497" s="32" t="str">
        <f>vlookup(I497,'IP addresss'!$2:$1000,3,false)</f>
        <v>North America</v>
      </c>
      <c r="AG497" s="32" t="str">
        <f>vlookup(I497,'IP addresss'!$2:$1000,6,false)</f>
        <v>NY</v>
      </c>
      <c r="AH497" s="32" t="str">
        <f>vlookup(I497,'IP addresss'!$2:$1000,8,false)</f>
        <v>White Plains</v>
      </c>
      <c r="AI497" s="32" t="str">
        <f>vlookup(I497,'IP addresss'!$2:$1000,10,false)</f>
        <v>41.02909851</v>
      </c>
      <c r="AJ497" s="32" t="str">
        <f>vlookup(I497,'IP addresss'!$2:$1000,11,false)</f>
        <v>-73.75800323</v>
      </c>
      <c r="AK497" s="32" t="str">
        <f>vlookup(A497,MainData_Jackie!$1:$1000,2,false)</f>
        <v>Elena DeForest</v>
      </c>
      <c r="AL497" s="32" t="str">
        <f>vlookup($A497,MainData_Jackie!$1:$1000,3,false)</f>
        <v>1400</v>
      </c>
      <c r="AM497" s="32" t="str">
        <f>vlookup($A497,MainData_Jackie!$1:$1000,4,false)</f>
        <v>239</v>
      </c>
      <c r="AN497" s="32" t="str">
        <f>vlookup($A497,MainData_Jackie!$1:$1000,5,false)</f>
        <v>33</v>
      </c>
      <c r="AO497" s="32" t="str">
        <f>vlookup($A497,MainData_Jackie!$1:$1000,6,false)</f>
        <v>1</v>
      </c>
      <c r="AP497" s="32" t="str">
        <f>vlookup($A497,MainData_Jackie!$1:$1000,7,false)</f>
        <v>2</v>
      </c>
      <c r="AQ497" s="32" t="str">
        <f>vlookup($A497,MainData_Jackie!$1:$1000,8,false)</f>
        <v>0</v>
      </c>
      <c r="AR497" s="32" t="str">
        <f>vlookup($A497,MainData_Jackie!$1:$1000,9,false)</f>
        <v>0</v>
      </c>
      <c r="AS497" s="32" t="str">
        <f>vlookup($A497,MainData_Jackie!$1:$1000,10,false)</f>
        <v>2</v>
      </c>
      <c r="AT497" s="32" t="str">
        <f>vlookup($A497,MainData_Jackie!$1:$1000,11,false)</f>
        <v>0</v>
      </c>
      <c r="AU497" s="32" t="str">
        <f>vlookup($A497,MainData_Jackie!$1:$1000,12,false)</f>
        <v>25</v>
      </c>
      <c r="AV497" s="32" t="str">
        <f>vlookup($A497,MainData_Jackie!$1:$1000,13,false)</f>
        <v>gmail</v>
      </c>
      <c r="AW497" s="32" t="str">
        <f>vlookup($A497,MainData_Jackie!$1:$1000,14,false)</f>
        <v>com</v>
      </c>
      <c r="AX497" s="32" t="str">
        <f>vlookup($A497,MainData_Jackie!$1:$1000,15,false)</f>
        <v>1796</v>
      </c>
      <c r="AY497" s="32" t="str">
        <f>vlookup($A497,MainData_Jackie!$1:$1000,16,false)</f>
        <v>female</v>
      </c>
      <c r="AZ497" s="32" t="str">
        <f>vlookup($A497,Ian!496:1495,2,false)</f>
        <v/>
      </c>
      <c r="BA497" s="32" t="str">
        <f>vlookup($A497,Ian!496:1495,3,false)</f>
        <v/>
      </c>
      <c r="BB497" s="32" t="str">
        <f>vlookup($A497,Ian!496:1495,4,false)</f>
        <v/>
      </c>
      <c r="BC497" s="32" t="str">
        <f>vlookup($A497,Ian!496:1495,5,false)</f>
        <v/>
      </c>
      <c r="BD497" s="32" t="str">
        <f>vlookup($A497,Ian!496:1495,6,false)</f>
        <v/>
      </c>
      <c r="BE497" s="32" t="str">
        <f>vlookup($A497,Ian!496:1495,7,false)</f>
        <v/>
      </c>
      <c r="BF497" s="32" t="str">
        <f>vlookup($A497,Ian!496:1495,8,false)</f>
        <v/>
      </c>
      <c r="BG497" s="32" t="str">
        <f>vlookup(A497,SentimentScore!$1:$1000,2,false)</f>
        <v>0.999993</v>
      </c>
      <c r="BH497" s="50" t="str">
        <f>vlookup(A497,'Images with Key'!$1:$1000,32)</f>
        <v>https://s3-external-1.amazonaws.com/offertabs/offer/kxdcce/large/810_56514c4c52ad8-chuleta2.jpg</v>
      </c>
    </row>
    <row r="498">
      <c r="A498" s="12">
        <v>620.0</v>
      </c>
      <c r="B498" s="16" t="s">
        <v>6135</v>
      </c>
      <c r="C498" s="16" t="s">
        <v>6542</v>
      </c>
      <c r="D498" s="18" t="b">
        <v>1</v>
      </c>
      <c r="E498" s="12">
        <v>15.0</v>
      </c>
      <c r="F498" s="12">
        <v>11.0</v>
      </c>
      <c r="G498" s="12">
        <v>4.0</v>
      </c>
      <c r="H498" s="20">
        <v>42330.34027777778</v>
      </c>
      <c r="I498" s="16" t="s">
        <v>6544</v>
      </c>
      <c r="J498" s="16" t="s">
        <v>6545</v>
      </c>
      <c r="K498" s="16" t="s">
        <v>6546</v>
      </c>
      <c r="L498" s="18" t="e">
        <v>#N/A</v>
      </c>
      <c r="M498" s="18" t="e">
        <v>#N/A</v>
      </c>
      <c r="N498" s="18" t="e">
        <v>#N/A</v>
      </c>
      <c r="O498" s="18" t="e">
        <v>#N/A</v>
      </c>
      <c r="P498" s="18" t="e">
        <v>#N/A</v>
      </c>
      <c r="Q498" s="16" t="s">
        <v>6547</v>
      </c>
      <c r="R498" s="18" t="b">
        <v>0</v>
      </c>
      <c r="S498" s="18" t="b">
        <v>1</v>
      </c>
      <c r="T498" s="12">
        <v>10025.0</v>
      </c>
      <c r="U498" s="16" t="s">
        <v>587</v>
      </c>
      <c r="V498" s="16" t="s">
        <v>576</v>
      </c>
      <c r="W498" s="22"/>
      <c r="X498" s="22"/>
      <c r="Y498" s="16" t="s">
        <v>6548</v>
      </c>
      <c r="Z498" s="16" t="s">
        <v>6741</v>
      </c>
      <c r="AA498" s="12">
        <v>3.0</v>
      </c>
      <c r="AB498" s="12">
        <v>1.0</v>
      </c>
      <c r="AC498" s="32" t="str">
        <f>vlookup($A498,Jisoo!85:1085,29,false)</f>
        <v>#seniors #arts</v>
      </c>
      <c r="AD498" s="32" t="str">
        <f>vlookup($A498,Jisoo!85:1085,27,false)</f>
        <v>3</v>
      </c>
      <c r="AE498" s="32" t="str">
        <f>vlookup($A498,Jisoo!85:1085,28,false)</f>
        <v>1</v>
      </c>
      <c r="AF498" s="32" t="str">
        <f>vlookup(I498,'IP addresss'!$2:$1000,3,false)</f>
        <v>North America</v>
      </c>
      <c r="AG498" s="32" t="str">
        <f>vlookup(I498,'IP addresss'!$2:$1000,6,false)</f>
        <v>MD</v>
      </c>
      <c r="AH498" s="32" t="str">
        <f>vlookup(I498,'IP addresss'!$2:$1000,8,false)</f>
        <v>Silver Spring</v>
      </c>
      <c r="AI498" s="32" t="str">
        <f>vlookup(I498,'IP addresss'!$2:$1000,10,false)</f>
        <v>39.08980179</v>
      </c>
      <c r="AJ498" s="32" t="str">
        <f>vlookup(I498,'IP addresss'!$2:$1000,11,false)</f>
        <v>-77.06109619</v>
      </c>
      <c r="AK498" s="32" t="str">
        <f>vlookup(A498,MainData_Jackie!$1:$1000,2,false)</f>
        <v>Laura Coyle</v>
      </c>
      <c r="AL498" s="32" t="str">
        <f>vlookup($A498,MainData_Jackie!$1:$1000,3,false)</f>
        <v>1366</v>
      </c>
      <c r="AM498" s="32" t="str">
        <f>vlookup($A498,MainData_Jackie!$1:$1000,4,false)</f>
        <v>218</v>
      </c>
      <c r="AN498" s="32" t="str">
        <f>vlookup($A498,MainData_Jackie!$1:$1000,5,false)</f>
        <v>60</v>
      </c>
      <c r="AO498" s="32" t="str">
        <f>vlookup($A498,MainData_Jackie!$1:$1000,6,false)</f>
        <v>1</v>
      </c>
      <c r="AP498" s="32" t="str">
        <f>vlookup($A498,MainData_Jackie!$1:$1000,7,false)</f>
        <v>0</v>
      </c>
      <c r="AQ498" s="32" t="str">
        <f>vlookup($A498,MainData_Jackie!$1:$1000,8,false)</f>
        <v>0</v>
      </c>
      <c r="AR498" s="32" t="str">
        <f>vlookup($A498,MainData_Jackie!$1:$1000,9,false)</f>
        <v>0</v>
      </c>
      <c r="AS498" s="32" t="str">
        <f>vlookup($A498,MainData_Jackie!$1:$1000,10,false)</f>
        <v>1</v>
      </c>
      <c r="AT498" s="32" t="str">
        <f>vlookup($A498,MainData_Jackie!$1:$1000,11,false)</f>
        <v>0</v>
      </c>
      <c r="AU498" s="32" t="str">
        <f>vlookup($A498,MainData_Jackie!$1:$1000,12,false)</f>
        <v>27</v>
      </c>
      <c r="AV498" s="32" t="str">
        <f>vlookup($A498,MainData_Jackie!$1:$1000,13,false)</f>
        <v>gmail</v>
      </c>
      <c r="AW498" s="32" t="str">
        <f>vlookup($A498,MainData_Jackie!$1:$1000,14,false)</f>
        <v>com</v>
      </c>
      <c r="AX498" s="32" t="str">
        <f>vlookup($A498,MainData_Jackie!$1:$1000,15,false)</f>
        <v>1700</v>
      </c>
      <c r="AY498" s="32" t="str">
        <f>vlookup($A498,MainData_Jackie!$1:$1000,16,false)</f>
        <v>female</v>
      </c>
      <c r="AZ498" s="32" t="str">
        <f>vlookup($A498,Ian!497:1496,2,false)</f>
        <v>Laura</v>
      </c>
      <c r="BA498" s="32" t="str">
        <f>vlookup($A498,Ian!497:1496,3,false)</f>
        <v>Coyle</v>
      </c>
      <c r="BB498" s="32" t="str">
        <f>vlookup($A498,Ian!497:1496,4,false)</f>
        <v>Bethesda</v>
      </c>
      <c r="BC498" s="32" t="str">
        <f>vlookup($A498,Ian!497:1496,5,false)</f>
        <v>United States</v>
      </c>
      <c r="BD498" s="32" t="str">
        <f>vlookup($A498,Ian!497:1496,6,false)</f>
        <v>Maryland</v>
      </c>
      <c r="BE498" s="32" t="str">
        <f>vlookup($A498,Ian!497:1496,7,false)</f>
        <v/>
      </c>
      <c r="BF498" s="32" t="str">
        <f>vlookup($A498,Ian!497:1496,8,false)</f>
        <v/>
      </c>
      <c r="BG498" s="32" t="str">
        <f>vlookup(A498,SentimentScore!$1:$1000,2,false)</f>
        <v>0.993193</v>
      </c>
      <c r="BH498" s="32" t="str">
        <f>vlookup(A498,'Images with Key'!$1:$1000,32)</f>
        <v/>
      </c>
    </row>
    <row r="499">
      <c r="A499" s="12">
        <v>625.0</v>
      </c>
      <c r="B499" s="16" t="s">
        <v>6135</v>
      </c>
      <c r="C499" s="16" t="s">
        <v>6579</v>
      </c>
      <c r="D499" s="18" t="b">
        <v>1</v>
      </c>
      <c r="E499" s="12">
        <v>5.0</v>
      </c>
      <c r="F499" s="12">
        <v>0.0</v>
      </c>
      <c r="G499" s="12">
        <v>5.0</v>
      </c>
      <c r="H499" s="20">
        <v>42317.76388888889</v>
      </c>
      <c r="I499" s="16" t="s">
        <v>6580</v>
      </c>
      <c r="J499" s="16" t="s">
        <v>6581</v>
      </c>
      <c r="K499" s="16" t="s">
        <v>6582</v>
      </c>
      <c r="L499" s="18" t="e">
        <v>#N/A</v>
      </c>
      <c r="M499" s="18" t="e">
        <v>#N/A</v>
      </c>
      <c r="N499" s="18" t="e">
        <v>#N/A</v>
      </c>
      <c r="O499" s="18" t="e">
        <v>#N/A</v>
      </c>
      <c r="P499" s="18" t="e">
        <v>#N/A</v>
      </c>
      <c r="Q499" s="16" t="s">
        <v>6583</v>
      </c>
      <c r="R499" s="18" t="b">
        <v>0</v>
      </c>
      <c r="S499" s="18" t="b">
        <v>0</v>
      </c>
      <c r="T499" s="12">
        <v>10003.0</v>
      </c>
      <c r="U499" s="16" t="s">
        <v>587</v>
      </c>
      <c r="V499" s="16" t="s">
        <v>576</v>
      </c>
      <c r="W499" s="51">
        <v>2629662.0</v>
      </c>
      <c r="X499" s="51">
        <v>3050869.0</v>
      </c>
      <c r="Y499" s="16" t="s">
        <v>6585</v>
      </c>
      <c r="Z499" s="16" t="s">
        <v>6744</v>
      </c>
      <c r="AA499" s="12">
        <v>1.0</v>
      </c>
      <c r="AB499" s="12">
        <v>1.0</v>
      </c>
      <c r="AC499" s="32" t="str">
        <f>vlookup($A499,Jisoo!86:1086,29,false)</f>
        <v>#arts #children</v>
      </c>
      <c r="AD499" s="32" t="str">
        <f>vlookup($A499,Jisoo!86:1086,27,false)</f>
        <v>1</v>
      </c>
      <c r="AE499" s="32" t="str">
        <f>vlookup($A499,Jisoo!86:1086,28,false)</f>
        <v>1</v>
      </c>
      <c r="AF499" s="32" t="str">
        <f>vlookup(I499,'IP addresss'!$2:$1000,3,false)</f>
        <v>North America</v>
      </c>
      <c r="AG499" s="32" t="str">
        <f>vlookup(I499,'IP addresss'!$2:$1000,6,false)</f>
        <v>NY</v>
      </c>
      <c r="AH499" s="32" t="str">
        <f>vlookup(I499,'IP addresss'!$2:$1000,8,false)</f>
        <v>Brooklyn</v>
      </c>
      <c r="AI499" s="32" t="str">
        <f>vlookup(I499,'IP addresss'!$2:$1000,10,false)</f>
        <v>40.69810104</v>
      </c>
      <c r="AJ499" s="32" t="str">
        <f>vlookup(I499,'IP addresss'!$2:$1000,11,false)</f>
        <v>-73.95709991</v>
      </c>
      <c r="AK499" s="32" t="str">
        <f>vlookup(A499,MainData_Jackie!$1:$1000,2,false)</f>
        <v>Emily Salkin Takoudes</v>
      </c>
      <c r="AL499" s="32" t="str">
        <f>vlookup($A499,MainData_Jackie!$1:$1000,3,false)</f>
        <v>1032</v>
      </c>
      <c r="AM499" s="32" t="str">
        <f>vlookup($A499,MainData_Jackie!$1:$1000,4,false)</f>
        <v>167</v>
      </c>
      <c r="AN499" s="32" t="str">
        <f>vlookup($A499,MainData_Jackie!$1:$1000,5,false)</f>
        <v>41</v>
      </c>
      <c r="AO499" s="32" t="str">
        <f>vlookup($A499,MainData_Jackie!$1:$1000,6,false)</f>
        <v>0</v>
      </c>
      <c r="AP499" s="32" t="str">
        <f>vlookup($A499,MainData_Jackie!$1:$1000,7,false)</f>
        <v>6</v>
      </c>
      <c r="AQ499" s="32" t="str">
        <f>vlookup($A499,MainData_Jackie!$1:$1000,8,false)</f>
        <v>0</v>
      </c>
      <c r="AR499" s="32" t="str">
        <f>vlookup($A499,MainData_Jackie!$1:$1000,9,false)</f>
        <v>0</v>
      </c>
      <c r="AS499" s="32" t="str">
        <f>vlookup($A499,MainData_Jackie!$1:$1000,10,false)</f>
        <v>1</v>
      </c>
      <c r="AT499" s="32" t="str">
        <f>vlookup($A499,MainData_Jackie!$1:$1000,11,false)</f>
        <v>0</v>
      </c>
      <c r="AU499" s="32" t="str">
        <f>vlookup($A499,MainData_Jackie!$1:$1000,12,false)</f>
        <v>66</v>
      </c>
      <c r="AV499" s="32" t="str">
        <f>vlookup($A499,MainData_Jackie!$1:$1000,13,false)</f>
        <v>gmail</v>
      </c>
      <c r="AW499" s="32" t="str">
        <f>vlookup($A499,MainData_Jackie!$1:$1000,14,false)</f>
        <v>com</v>
      </c>
      <c r="AX499" s="32" t="str">
        <f>vlookup($A499,MainData_Jackie!$1:$1000,15,false)</f>
        <v>1246</v>
      </c>
      <c r="AY499" s="32" t="str">
        <f>vlookup($A499,MainData_Jackie!$1:$1000,16,false)</f>
        <v>female</v>
      </c>
      <c r="AZ499" s="32" t="str">
        <f>vlookup($A499,Ian!498:1497,2,false)</f>
        <v>Emily</v>
      </c>
      <c r="BA499" s="32" t="str">
        <f>vlookup($A499,Ian!498:1497,3,false)</f>
        <v>Takoudes</v>
      </c>
      <c r="BB499" s="32" t="str">
        <f>vlookup($A499,Ian!498:1497,4,false)</f>
        <v>New York</v>
      </c>
      <c r="BC499" s="32" t="str">
        <f>vlookup($A499,Ian!498:1497,5,false)</f>
        <v>United States</v>
      </c>
      <c r="BD499" s="32" t="str">
        <f>vlookup($A499,Ian!498:1497,6,false)</f>
        <v>New York</v>
      </c>
      <c r="BE499" s="32" t="str">
        <f>vlookup($A499,Ian!498:1497,7,false)</f>
        <v>Phaidon Press</v>
      </c>
      <c r="BF499" s="32" t="str">
        <f>vlookup($A499,Ian!498:1497,8,false)</f>
        <v>Executive Commissioning Editor, Cookbooks</v>
      </c>
      <c r="BG499" s="32" t="str">
        <f>vlookup(A499,SentimentScore!$1:$1000,2,false)</f>
        <v>0.972407</v>
      </c>
      <c r="BH499" s="50" t="str">
        <f>vlookup(A499,'Images with Key'!$1:$1000,32)</f>
        <v>https://s3-external-1.amazonaws.com/offertabs/offer/kxdcce/large/810_56381c4e58b49-ChildrenSecurityBlanket_logo.jpg</v>
      </c>
    </row>
    <row r="500">
      <c r="A500" s="12">
        <v>671.0</v>
      </c>
      <c r="B500" s="16" t="s">
        <v>6135</v>
      </c>
      <c r="C500" s="16" t="s">
        <v>6746</v>
      </c>
      <c r="D500" s="18" t="b">
        <v>1</v>
      </c>
      <c r="E500" s="12">
        <v>3.0</v>
      </c>
      <c r="F500" s="12">
        <v>0.0</v>
      </c>
      <c r="G500" s="12">
        <v>3.0</v>
      </c>
      <c r="H500" s="20">
        <v>42321.45347222222</v>
      </c>
      <c r="I500" s="16" t="s">
        <v>6747</v>
      </c>
      <c r="J500" s="16" t="s">
        <v>6748</v>
      </c>
      <c r="K500" s="16" t="s">
        <v>6749</v>
      </c>
      <c r="L500" s="18" t="e">
        <v>#N/A</v>
      </c>
      <c r="M500" s="18" t="e">
        <v>#N/A</v>
      </c>
      <c r="N500" s="18" t="e">
        <v>#N/A</v>
      </c>
      <c r="O500" s="18" t="e">
        <v>#N/A</v>
      </c>
      <c r="P500" s="18" t="e">
        <v>#N/A</v>
      </c>
      <c r="Q500" s="16" t="s">
        <v>6745</v>
      </c>
      <c r="R500" s="18" t="b">
        <v>0</v>
      </c>
      <c r="S500" s="18" t="b">
        <v>0</v>
      </c>
      <c r="T500" s="12">
        <v>11743.0</v>
      </c>
      <c r="U500" s="16" t="s">
        <v>6751</v>
      </c>
      <c r="V500" s="16" t="s">
        <v>576</v>
      </c>
      <c r="W500" s="22"/>
      <c r="X500" s="22"/>
      <c r="Y500" s="16" t="s">
        <v>1461</v>
      </c>
      <c r="Z500" s="16" t="s">
        <v>6753</v>
      </c>
      <c r="AA500" s="12">
        <v>3.0</v>
      </c>
      <c r="AB500" s="12">
        <v>2.0</v>
      </c>
      <c r="AC500" s="32" t="str">
        <f>vlookup($A500,Jisoo!87:1087,29,false)</f>
        <v>#animals #personalexample</v>
      </c>
      <c r="AD500" s="32" t="str">
        <f>vlookup($A500,Jisoo!87:1087,27,false)</f>
        <v>3</v>
      </c>
      <c r="AE500" s="32" t="str">
        <f>vlookup($A500,Jisoo!87:1087,28,false)</f>
        <v>4</v>
      </c>
      <c r="AF500" s="32" t="str">
        <f>vlookup(I500,'IP addresss'!$2:$1000,3,false)</f>
        <v>North America</v>
      </c>
      <c r="AG500" s="32" t="str">
        <f>vlookup(I500,'IP addresss'!$2:$1000,6,false)</f>
        <v>NY</v>
      </c>
      <c r="AH500" s="32" t="str">
        <f>vlookup(I500,'IP addresss'!$2:$1000,8,false)</f>
        <v>Huntington</v>
      </c>
      <c r="AI500" s="32" t="str">
        <f>vlookup(I500,'IP addresss'!$2:$1000,10,false)</f>
        <v>40.86809921</v>
      </c>
      <c r="AJ500" s="32" t="str">
        <f>vlookup(I500,'IP addresss'!$2:$1000,11,false)</f>
        <v>-73.42569733</v>
      </c>
      <c r="AK500" s="32" t="str">
        <f>vlookup(A500,MainData_Jackie!$1:$1000,2,false)</f>
        <v>Kim Potzinger</v>
      </c>
      <c r="AL500" s="32" t="str">
        <f>vlookup($A500,MainData_Jackie!$1:$1000,3,false)</f>
        <v>850</v>
      </c>
      <c r="AM500" s="32" t="str">
        <f>vlookup($A500,MainData_Jackie!$1:$1000,4,false)</f>
        <v>153</v>
      </c>
      <c r="AN500" s="32" t="str">
        <f>vlookup($A500,MainData_Jackie!$1:$1000,5,false)</f>
        <v>11</v>
      </c>
      <c r="AO500" s="32" t="str">
        <f>vlookup($A500,MainData_Jackie!$1:$1000,6,false)</f>
        <v>0</v>
      </c>
      <c r="AP500" s="32" t="str">
        <f>vlookup($A500,MainData_Jackie!$1:$1000,7,false)</f>
        <v>0</v>
      </c>
      <c r="AQ500" s="32" t="str">
        <f>vlookup($A500,MainData_Jackie!$1:$1000,8,false)</f>
        <v>0</v>
      </c>
      <c r="AR500" s="32" t="str">
        <f>vlookup($A500,MainData_Jackie!$1:$1000,9,false)</f>
        <v>0</v>
      </c>
      <c r="AS500" s="32" t="str">
        <f>vlookup($A500,MainData_Jackie!$1:$1000,10,false)</f>
        <v>0</v>
      </c>
      <c r="AT500" s="32" t="str">
        <f>vlookup($A500,MainData_Jackie!$1:$1000,11,false)</f>
        <v>0</v>
      </c>
      <c r="AU500" s="32" t="str">
        <f>vlookup($A500,MainData_Jackie!$1:$1000,12,false)</f>
        <v>12</v>
      </c>
      <c r="AV500" s="32" t="str">
        <f>vlookup($A500,MainData_Jackie!$1:$1000,13,false)</f>
        <v>optonline</v>
      </c>
      <c r="AW500" s="32" t="str">
        <f>vlookup($A500,MainData_Jackie!$1:$1000,14,false)</f>
        <v>net</v>
      </c>
      <c r="AX500" s="32" t="str">
        <f>vlookup($A500,MainData_Jackie!$1:$1000,15,false)</f>
        <v>1100</v>
      </c>
      <c r="AY500" s="32" t="str">
        <f>vlookup($A500,MainData_Jackie!$1:$1000,16,false)</f>
        <v>female</v>
      </c>
      <c r="AZ500" s="32" t="str">
        <f>vlookup($A500,Ian!499:1498,2,false)</f>
        <v>Kim</v>
      </c>
      <c r="BA500" s="32" t="str">
        <f>vlookup($A500,Ian!499:1498,3,false)</f>
        <v>Potzinger</v>
      </c>
      <c r="BB500" s="32" t="str">
        <f>vlookup($A500,Ian!499:1498,4,false)</f>
        <v/>
      </c>
      <c r="BC500" s="32" t="str">
        <f>vlookup($A500,Ian!499:1498,5,false)</f>
        <v/>
      </c>
      <c r="BD500" s="32" t="str">
        <f>vlookup($A500,Ian!499:1498,6,false)</f>
        <v/>
      </c>
      <c r="BE500" s="32" t="str">
        <f>vlookup($A500,Ian!499:1498,7,false)</f>
        <v/>
      </c>
      <c r="BF500" s="32" t="str">
        <f>vlookup($A500,Ian!499:1498,8,false)</f>
        <v/>
      </c>
      <c r="BG500" s="32" t="str">
        <f>vlookup(A500,SentimentScore!$1:$1000,2,false)</f>
        <v>0.796698</v>
      </c>
      <c r="BH500" s="32" t="str">
        <f>vlookup(A500,'Images with Key'!$1:$1000,32)</f>
        <v/>
      </c>
    </row>
    <row r="501">
      <c r="A501" s="12">
        <v>672.0</v>
      </c>
      <c r="B501" s="16" t="s">
        <v>6135</v>
      </c>
      <c r="C501" s="16" t="s">
        <v>6746</v>
      </c>
      <c r="D501" s="18" t="b">
        <v>1</v>
      </c>
      <c r="E501" s="12">
        <v>6.0</v>
      </c>
      <c r="F501" s="12">
        <v>0.0</v>
      </c>
      <c r="G501" s="12">
        <v>6.0</v>
      </c>
      <c r="H501" s="20">
        <v>42331.58125</v>
      </c>
      <c r="I501" s="16" t="s">
        <v>6757</v>
      </c>
      <c r="J501" s="16" t="s">
        <v>6748</v>
      </c>
      <c r="K501" s="16" t="s">
        <v>6759</v>
      </c>
      <c r="L501" s="18" t="e">
        <v>#N/A</v>
      </c>
      <c r="M501" s="18" t="e">
        <v>#N/A</v>
      </c>
      <c r="N501" s="18" t="e">
        <v>#N/A</v>
      </c>
      <c r="O501" s="18" t="e">
        <v>#N/A</v>
      </c>
      <c r="P501" s="18" t="e">
        <v>#N/A</v>
      </c>
      <c r="Q501" s="16" t="s">
        <v>6755</v>
      </c>
      <c r="R501" s="18" t="b">
        <v>0</v>
      </c>
      <c r="S501" s="18" t="b">
        <v>0</v>
      </c>
      <c r="T501" s="12">
        <v>11743.0</v>
      </c>
      <c r="U501" s="16" t="s">
        <v>6751</v>
      </c>
      <c r="V501" s="16" t="s">
        <v>576</v>
      </c>
      <c r="W501" s="22"/>
      <c r="X501" s="22"/>
      <c r="Y501" s="16" t="s">
        <v>1461</v>
      </c>
      <c r="Z501" s="16" t="s">
        <v>6762</v>
      </c>
      <c r="AA501" s="12">
        <v>3.0</v>
      </c>
      <c r="AB501" s="12">
        <v>1.0</v>
      </c>
      <c r="AC501" s="32" t="str">
        <f>vlookup($A501,Jisoo!88:1088,29,false)</f>
        <v>#animals #personalexample</v>
      </c>
      <c r="AD501" s="32" t="str">
        <f>vlookup($A501,Jisoo!88:1088,27,false)</f>
        <v>3</v>
      </c>
      <c r="AE501" s="32" t="str">
        <f>vlookup($A501,Jisoo!88:1088,28,false)</f>
        <v>1</v>
      </c>
      <c r="AF501" s="32" t="str">
        <f>vlookup(I501,'IP addresss'!$2:$1000,3,false)</f>
        <v>North America</v>
      </c>
      <c r="AG501" s="32" t="str">
        <f>vlookup(I501,'IP addresss'!$2:$1000,6,false)</f>
        <v>NY</v>
      </c>
      <c r="AH501" s="32" t="str">
        <f>vlookup(I501,'IP addresss'!$2:$1000,8,false)</f>
        <v>Stony Brook</v>
      </c>
      <c r="AI501" s="32" t="str">
        <f>vlookup(I501,'IP addresss'!$2:$1000,10,false)</f>
        <v>40.90639877</v>
      </c>
      <c r="AJ501" s="32" t="str">
        <f>vlookup(I501,'IP addresss'!$2:$1000,11,false)</f>
        <v>-73.13189697</v>
      </c>
      <c r="AK501" s="32" t="str">
        <f>vlookup(A501,MainData_Jackie!$1:$1000,2,false)</f>
        <v>Katie Amella</v>
      </c>
      <c r="AL501" s="32" t="str">
        <f>vlookup($A501,MainData_Jackie!$1:$1000,3,false)</f>
        <v>2255</v>
      </c>
      <c r="AM501" s="32" t="str">
        <f>vlookup($A501,MainData_Jackie!$1:$1000,4,false)</f>
        <v>372</v>
      </c>
      <c r="AN501" s="32" t="str">
        <f>vlookup($A501,MainData_Jackie!$1:$1000,5,false)</f>
        <v>120</v>
      </c>
      <c r="AO501" s="32" t="str">
        <f>vlookup($A501,MainData_Jackie!$1:$1000,6,false)</f>
        <v>0</v>
      </c>
      <c r="AP501" s="32" t="str">
        <f>vlookup($A501,MainData_Jackie!$1:$1000,7,false)</f>
        <v>0</v>
      </c>
      <c r="AQ501" s="32" t="str">
        <f>vlookup($A501,MainData_Jackie!$1:$1000,8,false)</f>
        <v>0</v>
      </c>
      <c r="AR501" s="32" t="str">
        <f>vlookup($A501,MainData_Jackie!$1:$1000,9,false)</f>
        <v>0</v>
      </c>
      <c r="AS501" s="32" t="str">
        <f>vlookup($A501,MainData_Jackie!$1:$1000,10,false)</f>
        <v>0</v>
      </c>
      <c r="AT501" s="32" t="str">
        <f>vlookup($A501,MainData_Jackie!$1:$1000,11,false)</f>
        <v>0</v>
      </c>
      <c r="AU501" s="32" t="str">
        <f>vlookup($A501,MainData_Jackie!$1:$1000,12,false)</f>
        <v>60</v>
      </c>
      <c r="AV501" s="32" t="str">
        <f>vlookup($A501,MainData_Jackie!$1:$1000,13,false)</f>
        <v>aol</v>
      </c>
      <c r="AW501" s="32" t="str">
        <f>vlookup($A501,MainData_Jackie!$1:$1000,14,false)</f>
        <v>com</v>
      </c>
      <c r="AX501" s="32" t="str">
        <f>vlookup($A501,MainData_Jackie!$1:$1000,15,false)</f>
        <v>2900</v>
      </c>
      <c r="AY501" s="32" t="str">
        <f>vlookup($A501,MainData_Jackie!$1:$1000,16,false)</f>
        <v>female</v>
      </c>
      <c r="AZ501" s="32" t="str">
        <f>vlookup($A501,Ian!500:1499,2,false)</f>
        <v/>
      </c>
      <c r="BA501" s="32" t="str">
        <f>vlookup($A501,Ian!500:1499,3,false)</f>
        <v/>
      </c>
      <c r="BB501" s="32" t="str">
        <f>vlookup($A501,Ian!500:1499,4,false)</f>
        <v/>
      </c>
      <c r="BC501" s="32" t="str">
        <f>vlookup($A501,Ian!500:1499,5,false)</f>
        <v/>
      </c>
      <c r="BD501" s="32" t="str">
        <f>vlookup($A501,Ian!500:1499,6,false)</f>
        <v/>
      </c>
      <c r="BE501" s="32" t="str">
        <f>vlookup($A501,Ian!500:1499,7,false)</f>
        <v/>
      </c>
      <c r="BF501" s="32" t="str">
        <f>vlookup($A501,Ian!500:1499,8,false)</f>
        <v/>
      </c>
      <c r="BG501" s="32" t="str">
        <f>vlookup(A501,SentimentScore!$1:$1000,2,false)</f>
        <v>0.97833</v>
      </c>
      <c r="BH501" s="32" t="str">
        <f>vlookup(A501,'Images with Key'!$1:$1000,32)</f>
        <v/>
      </c>
    </row>
    <row r="502">
      <c r="A502" s="12">
        <v>705.0</v>
      </c>
      <c r="B502" s="16" t="s">
        <v>6135</v>
      </c>
      <c r="C502" s="16" t="s">
        <v>6764</v>
      </c>
      <c r="D502" s="18" t="b">
        <v>1</v>
      </c>
      <c r="E502" s="12">
        <v>17.0</v>
      </c>
      <c r="F502" s="12">
        <v>11.0</v>
      </c>
      <c r="G502" s="12">
        <v>6.0</v>
      </c>
      <c r="H502" s="20">
        <v>42328.43472222222</v>
      </c>
      <c r="I502" s="16" t="s">
        <v>6765</v>
      </c>
      <c r="J502" s="16" t="s">
        <v>6766</v>
      </c>
      <c r="K502" s="16" t="s">
        <v>6767</v>
      </c>
      <c r="L502" s="18" t="e">
        <v>#N/A</v>
      </c>
      <c r="M502" s="18" t="e">
        <v>#N/A</v>
      </c>
      <c r="N502" s="18" t="e">
        <v>#N/A</v>
      </c>
      <c r="O502" s="18" t="e">
        <v>#N/A</v>
      </c>
      <c r="P502" s="18" t="e">
        <v>#N/A</v>
      </c>
      <c r="Q502" s="16" t="s">
        <v>6763</v>
      </c>
      <c r="R502" s="18" t="b">
        <v>0</v>
      </c>
      <c r="S502" s="18" t="b">
        <v>0</v>
      </c>
      <c r="T502" s="12">
        <v>14738.0</v>
      </c>
      <c r="U502" s="16" t="s">
        <v>6768</v>
      </c>
      <c r="V502" s="16" t="s">
        <v>576</v>
      </c>
      <c r="W502" s="22"/>
      <c r="X502" s="22"/>
      <c r="Y502" s="16" t="s">
        <v>872</v>
      </c>
      <c r="Z502" s="16" t="s">
        <v>6771</v>
      </c>
      <c r="AA502" s="12">
        <v>3.0</v>
      </c>
      <c r="AB502" s="12">
        <v>2.0</v>
      </c>
      <c r="AC502" s="32" t="str">
        <f>vlookup($A502,Jisoo!89:1089,29,false)</f>
        <v>#developingcountries #NICU</v>
      </c>
      <c r="AD502" s="32" t="str">
        <f>vlookup($A502,Jisoo!89:1089,27,false)</f>
        <v>3</v>
      </c>
      <c r="AE502" s="32" t="str">
        <f>vlookup($A502,Jisoo!89:1089,28,false)</f>
        <v>2</v>
      </c>
      <c r="AF502" s="32" t="str">
        <f>vlookup(I502,'IP addresss'!$2:$1000,3,false)</f>
        <v>North America</v>
      </c>
      <c r="AG502" s="32" t="str">
        <f>vlookup(I502,'IP addresss'!$2:$1000,6,false)</f>
        <v>NY</v>
      </c>
      <c r="AH502" s="32" t="str">
        <f>vlookup(I502,'IP addresss'!$2:$1000,8,false)</f>
        <v>Fredonia</v>
      </c>
      <c r="AI502" s="32" t="str">
        <f>vlookup(I502,'IP addresss'!$2:$1000,10,false)</f>
        <v>42.40800095</v>
      </c>
      <c r="AJ502" s="32" t="str">
        <f>vlookup(I502,'IP addresss'!$2:$1000,11,false)</f>
        <v>-79.32409668</v>
      </c>
      <c r="AK502" s="32" t="str">
        <f>vlookup(A502,MainData_Jackie!$1:$1000,2,false)</f>
        <v>Jaye Marie</v>
      </c>
      <c r="AL502" s="32" t="str">
        <f>vlookup($A502,MainData_Jackie!$1:$1000,3,false)</f>
        <v>3154</v>
      </c>
      <c r="AM502" s="32" t="str">
        <f>vlookup($A502,MainData_Jackie!$1:$1000,4,false)</f>
        <v>577</v>
      </c>
      <c r="AN502" s="32" t="str">
        <f>vlookup($A502,MainData_Jackie!$1:$1000,5,false)</f>
        <v>54</v>
      </c>
      <c r="AO502" s="32" t="str">
        <f>vlookup($A502,MainData_Jackie!$1:$1000,6,false)</f>
        <v>0</v>
      </c>
      <c r="AP502" s="32" t="str">
        <f>vlookup($A502,MainData_Jackie!$1:$1000,7,false)</f>
        <v>0</v>
      </c>
      <c r="AQ502" s="32" t="str">
        <f>vlookup($A502,MainData_Jackie!$1:$1000,8,false)</f>
        <v>0</v>
      </c>
      <c r="AR502" s="32" t="str">
        <f>vlookup($A502,MainData_Jackie!$1:$1000,9,false)</f>
        <v>1</v>
      </c>
      <c r="AS502" s="32" t="str">
        <f>vlookup($A502,MainData_Jackie!$1:$1000,10,false)</f>
        <v>0</v>
      </c>
      <c r="AT502" s="32" t="str">
        <f>vlookup($A502,MainData_Jackie!$1:$1000,11,false)</f>
        <v>15</v>
      </c>
      <c r="AU502" s="32" t="str">
        <f>vlookup($A502,MainData_Jackie!$1:$1000,12,false)</f>
        <v>60</v>
      </c>
      <c r="AV502" s="32" t="str">
        <f>vlookup($A502,MainData_Jackie!$1:$1000,13,false)</f>
        <v>fredonia</v>
      </c>
      <c r="AW502" s="32" t="str">
        <f>vlookup($A502,MainData_Jackie!$1:$1000,14,false)</f>
        <v>edu</v>
      </c>
      <c r="AX502" s="32" t="str">
        <f>vlookup($A502,MainData_Jackie!$1:$1000,15,false)</f>
        <v>4116</v>
      </c>
      <c r="AY502" s="32" t="str">
        <f>vlookup($A502,MainData_Jackie!$1:$1000,16,false)</f>
        <v>female</v>
      </c>
      <c r="AZ502" s="32" t="str">
        <f>vlookup($A502,Ian!501:1500,2,false)</f>
        <v/>
      </c>
      <c r="BA502" s="32" t="str">
        <f>vlookup($A502,Ian!501:1500,3,false)</f>
        <v/>
      </c>
      <c r="BB502" s="32" t="str">
        <f>vlookup($A502,Ian!501:1500,4,false)</f>
        <v/>
      </c>
      <c r="BC502" s="32" t="str">
        <f>vlookup($A502,Ian!501:1500,5,false)</f>
        <v/>
      </c>
      <c r="BD502" s="32" t="str">
        <f>vlookup($A502,Ian!501:1500,6,false)</f>
        <v/>
      </c>
      <c r="BE502" s="32" t="str">
        <f>vlookup($A502,Ian!501:1500,7,false)</f>
        <v/>
      </c>
      <c r="BF502" s="32" t="str">
        <f>vlookup($A502,Ian!501:1500,8,false)</f>
        <v/>
      </c>
      <c r="BG502" s="32" t="str">
        <f>vlookup(A502,SentimentScore!$1:$1000,2,false)</f>
        <v>0.999975</v>
      </c>
      <c r="BH502" s="50" t="str">
        <f>vlookup(A502,'Images with Key'!$1:$1000,32)</f>
        <v>https://s3-external-1.amazonaws.com/offertabs/offer/kxdcce/large/810_56381a063c05b-Gardenhead.jpg</v>
      </c>
    </row>
    <row r="503">
      <c r="A503" s="12">
        <v>711.0</v>
      </c>
      <c r="B503" s="16" t="s">
        <v>6135</v>
      </c>
      <c r="C503" s="16" t="s">
        <v>6773</v>
      </c>
      <c r="D503" s="18" t="b">
        <v>1</v>
      </c>
      <c r="E503" s="12">
        <v>1.0</v>
      </c>
      <c r="F503" s="12">
        <v>0.0</v>
      </c>
      <c r="G503" s="12">
        <v>1.0</v>
      </c>
      <c r="H503" s="20">
        <v>42338.69513888889</v>
      </c>
      <c r="I503" s="16" t="s">
        <v>6774</v>
      </c>
      <c r="J503" s="16" t="s">
        <v>6775</v>
      </c>
      <c r="K503" s="16" t="s">
        <v>6777</v>
      </c>
      <c r="L503" s="18" t="e">
        <v>#N/A</v>
      </c>
      <c r="M503" s="18" t="e">
        <v>#N/A</v>
      </c>
      <c r="N503" s="18" t="e">
        <v>#N/A</v>
      </c>
      <c r="O503" s="18" t="e">
        <v>#N/A</v>
      </c>
      <c r="P503" s="18" t="e">
        <v>#N/A</v>
      </c>
      <c r="Q503" s="16" t="s">
        <v>6772</v>
      </c>
      <c r="R503" s="18" t="b">
        <v>0</v>
      </c>
      <c r="S503" s="18" t="b">
        <v>1</v>
      </c>
      <c r="T503" s="12">
        <v>10023.0</v>
      </c>
      <c r="U503" s="16" t="s">
        <v>587</v>
      </c>
      <c r="V503" s="16" t="s">
        <v>576</v>
      </c>
      <c r="W503" s="22"/>
      <c r="X503" s="22"/>
      <c r="Y503" s="16" t="s">
        <v>598</v>
      </c>
      <c r="Z503" s="16" t="s">
        <v>6780</v>
      </c>
      <c r="AA503" s="12">
        <v>3.0</v>
      </c>
      <c r="AB503" s="12">
        <v>2.0</v>
      </c>
      <c r="AC503" s="32" t="str">
        <f>vlookup($A503,Jisoo!90:1090,29,false)</f>
        <v>#disabilities #children #education #fitness #diversity</v>
      </c>
      <c r="AD503" s="32" t="str">
        <f>vlookup($A503,Jisoo!90:1090,27,false)</f>
        <v>3</v>
      </c>
      <c r="AE503" s="32" t="str">
        <f>vlookup($A503,Jisoo!90:1090,28,false)</f>
        <v>2</v>
      </c>
      <c r="AF503" s="32" t="str">
        <f>vlookup(I503,'IP addresss'!$2:$1000,3,false)</f>
        <v>North America</v>
      </c>
      <c r="AG503" s="32" t="str">
        <f>vlookup(I503,'IP addresss'!$2:$1000,6,false)</f>
        <v>NY</v>
      </c>
      <c r="AH503" s="32" t="str">
        <f>vlookup(I503,'IP addresss'!$2:$1000,8,false)</f>
        <v>Brooklyn</v>
      </c>
      <c r="AI503" s="32" t="str">
        <f>vlookup(I503,'IP addresss'!$2:$1000,10,false)</f>
        <v>40.62340164</v>
      </c>
      <c r="AJ503" s="32" t="str">
        <f>vlookup(I503,'IP addresss'!$2:$1000,11,false)</f>
        <v>-74.02880096</v>
      </c>
      <c r="AK503" s="32" t="str">
        <f>vlookup(A503,MainData_Jackie!$1:$1000,2,false)</f>
        <v>Eileen McManus</v>
      </c>
      <c r="AL503" s="32" t="str">
        <f>vlookup($A503,MainData_Jackie!$1:$1000,3,false)</f>
        <v>3679</v>
      </c>
      <c r="AM503" s="32" t="str">
        <f>vlookup($A503,MainData_Jackie!$1:$1000,4,false)</f>
        <v>590</v>
      </c>
      <c r="AN503" s="32" t="str">
        <f>vlookup($A503,MainData_Jackie!$1:$1000,5,false)</f>
        <v>86</v>
      </c>
      <c r="AO503" s="32" t="str">
        <f>vlookup($A503,MainData_Jackie!$1:$1000,6,false)</f>
        <v>0</v>
      </c>
      <c r="AP503" s="32" t="str">
        <f>vlookup($A503,MainData_Jackie!$1:$1000,7,false)</f>
        <v>1</v>
      </c>
      <c r="AQ503" s="32" t="str">
        <f>vlookup($A503,MainData_Jackie!$1:$1000,8,false)</f>
        <v>0</v>
      </c>
      <c r="AR503" s="32" t="str">
        <f>vlookup($A503,MainData_Jackie!$1:$1000,9,false)</f>
        <v>0</v>
      </c>
      <c r="AS503" s="32" t="str">
        <f>vlookup($A503,MainData_Jackie!$1:$1000,10,false)</f>
        <v>2</v>
      </c>
      <c r="AT503" s="32" t="str">
        <f>vlookup($A503,MainData_Jackie!$1:$1000,11,false)</f>
        <v>2</v>
      </c>
      <c r="AU503" s="32" t="str">
        <f>vlookup($A503,MainData_Jackie!$1:$1000,12,false)</f>
        <v>111</v>
      </c>
      <c r="AV503" s="32" t="str">
        <f>vlookup($A503,MainData_Jackie!$1:$1000,13,false)</f>
        <v>gmail</v>
      </c>
      <c r="AW503" s="32" t="str">
        <f>vlookup($A503,MainData_Jackie!$1:$1000,14,false)</f>
        <v>com</v>
      </c>
      <c r="AX503" s="32" t="str">
        <f>vlookup($A503,MainData_Jackie!$1:$1000,15,false)</f>
        <v>4885</v>
      </c>
      <c r="AY503" s="32" t="str">
        <f>vlookup($A503,MainData_Jackie!$1:$1000,16,false)</f>
        <v>female</v>
      </c>
      <c r="AZ503" s="32" t="str">
        <f>vlookup($A503,Ian!502:1501,2,false)</f>
        <v/>
      </c>
      <c r="BA503" s="32" t="str">
        <f>vlookup($A503,Ian!502:1501,3,false)</f>
        <v/>
      </c>
      <c r="BB503" s="32" t="str">
        <f>vlookup($A503,Ian!502:1501,4,false)</f>
        <v/>
      </c>
      <c r="BC503" s="32" t="str">
        <f>vlookup($A503,Ian!502:1501,5,false)</f>
        <v/>
      </c>
      <c r="BD503" s="32" t="str">
        <f>vlookup($A503,Ian!502:1501,6,false)</f>
        <v/>
      </c>
      <c r="BE503" s="32" t="str">
        <f>vlookup($A503,Ian!502:1501,7,false)</f>
        <v/>
      </c>
      <c r="BF503" s="32" t="str">
        <f>vlookup($A503,Ian!502:1501,8,false)</f>
        <v/>
      </c>
      <c r="BG503" s="32" t="str">
        <f>vlookup(A503,SentimentScore!$1:$1000,2,false)</f>
        <v>0.456168</v>
      </c>
      <c r="BH503" s="32" t="str">
        <f>vlookup(A503,'Images with Key'!$1:$1000,32)</f>
        <v/>
      </c>
    </row>
    <row r="504">
      <c r="A504" s="12">
        <v>718.0</v>
      </c>
      <c r="B504" s="16" t="s">
        <v>6135</v>
      </c>
      <c r="C504" s="16" t="s">
        <v>6783</v>
      </c>
      <c r="D504" s="18" t="b">
        <v>1</v>
      </c>
      <c r="E504" s="12">
        <v>1.0</v>
      </c>
      <c r="F504" s="12">
        <v>0.0</v>
      </c>
      <c r="G504" s="12">
        <v>1.0</v>
      </c>
      <c r="H504" s="20">
        <v>42328.05069444444</v>
      </c>
      <c r="I504" s="16" t="s">
        <v>6784</v>
      </c>
      <c r="J504" s="16" t="s">
        <v>6785</v>
      </c>
      <c r="K504" s="16" t="s">
        <v>6786</v>
      </c>
      <c r="L504" s="18" t="e">
        <v>#N/A</v>
      </c>
      <c r="M504" s="18" t="e">
        <v>#N/A</v>
      </c>
      <c r="N504" s="18" t="e">
        <v>#N/A</v>
      </c>
      <c r="O504" s="18" t="e">
        <v>#N/A</v>
      </c>
      <c r="P504" s="18" t="e">
        <v>#N/A</v>
      </c>
      <c r="Q504" s="16" t="s">
        <v>6782</v>
      </c>
      <c r="R504" s="18" t="b">
        <v>0</v>
      </c>
      <c r="S504" s="18" t="b">
        <v>0</v>
      </c>
      <c r="T504" s="12">
        <v>10940.0</v>
      </c>
      <c r="U504" s="16" t="s">
        <v>6787</v>
      </c>
      <c r="V504" s="16" t="s">
        <v>576</v>
      </c>
      <c r="W504" s="51">
        <v>1009112.0</v>
      </c>
      <c r="X504" s="51">
        <v>866326.0</v>
      </c>
      <c r="Y504" s="16" t="s">
        <v>6788</v>
      </c>
      <c r="Z504" s="16" t="s">
        <v>6789</v>
      </c>
      <c r="AA504" s="12">
        <v>3.0</v>
      </c>
      <c r="AB504" s="12">
        <v>2.0</v>
      </c>
      <c r="AC504" s="32" t="str">
        <f>vlookup($A504,Jisoo!91:1091,29,false)</f>
        <v>#love #animals #personalexample</v>
      </c>
      <c r="AD504" s="32" t="str">
        <f>vlookup($A504,Jisoo!91:1091,27,false)</f>
        <v>3</v>
      </c>
      <c r="AE504" s="32" t="str">
        <f>vlookup($A504,Jisoo!91:1091,28,false)</f>
        <v>2</v>
      </c>
      <c r="AF504" s="32" t="str">
        <f>vlookup(I504,'IP addresss'!$2:$1000,3,false)</f>
        <v>North America</v>
      </c>
      <c r="AG504" s="32" t="str">
        <f>vlookup(I504,'IP addresss'!$2:$1000,6,false)</f>
        <v>TX</v>
      </c>
      <c r="AH504" s="32" t="str">
        <f>vlookup(I504,'IP addresss'!$2:$1000,8,false)</f>
        <v>San Antonio</v>
      </c>
      <c r="AI504" s="32" t="str">
        <f>vlookup(I504,'IP addresss'!$2:$1000,10,false)</f>
        <v>29.47540092</v>
      </c>
      <c r="AJ504" s="32" t="str">
        <f>vlookup(I504,'IP addresss'!$2:$1000,11,false)</f>
        <v>-98.79720306</v>
      </c>
      <c r="AK504" s="32" t="str">
        <f>vlookup(A504,MainData_Jackie!$1:$1000,2,false)</f>
        <v>Marie Petrof Fernandez</v>
      </c>
      <c r="AL504" s="32" t="str">
        <f>vlookup($A504,MainData_Jackie!$1:$1000,3,false)</f>
        <v>847</v>
      </c>
      <c r="AM504" s="32" t="str">
        <f>vlookup($A504,MainData_Jackie!$1:$1000,4,false)</f>
        <v>166</v>
      </c>
      <c r="AN504" s="32" t="str">
        <f>vlookup($A504,MainData_Jackie!$1:$1000,5,false)</f>
        <v>22</v>
      </c>
      <c r="AO504" s="32" t="str">
        <f>vlookup($A504,MainData_Jackie!$1:$1000,6,false)</f>
        <v>0</v>
      </c>
      <c r="AP504" s="32" t="str">
        <f>vlookup($A504,MainData_Jackie!$1:$1000,7,false)</f>
        <v>0</v>
      </c>
      <c r="AQ504" s="32" t="str">
        <f>vlookup($A504,MainData_Jackie!$1:$1000,8,false)</f>
        <v>0</v>
      </c>
      <c r="AR504" s="32" t="str">
        <f>vlookup($A504,MainData_Jackie!$1:$1000,9,false)</f>
        <v>0</v>
      </c>
      <c r="AS504" s="32" t="str">
        <f>vlookup($A504,MainData_Jackie!$1:$1000,10,false)</f>
        <v>0</v>
      </c>
      <c r="AT504" s="32" t="str">
        <f>vlookup($A504,MainData_Jackie!$1:$1000,11,false)</f>
        <v>1</v>
      </c>
      <c r="AU504" s="32" t="str">
        <f>vlookup($A504,MainData_Jackie!$1:$1000,12,false)</f>
        <v>22</v>
      </c>
      <c r="AV504" s="32" t="str">
        <f>vlookup($A504,MainData_Jackie!$1:$1000,13,false)</f>
        <v>gmail</v>
      </c>
      <c r="AW504" s="32" t="str">
        <f>vlookup($A504,MainData_Jackie!$1:$1000,14,false)</f>
        <v>com</v>
      </c>
      <c r="AX504" s="32" t="str">
        <f>vlookup($A504,MainData_Jackie!$1:$1000,15,false)</f>
        <v>1164</v>
      </c>
      <c r="AY504" s="32" t="str">
        <f>vlookup($A504,MainData_Jackie!$1:$1000,16,false)</f>
        <v>female</v>
      </c>
      <c r="AZ504" s="32" t="str">
        <f>vlookup($A504,Ian!503:1502,2,false)</f>
        <v/>
      </c>
      <c r="BA504" s="32" t="str">
        <f>vlookup($A504,Ian!503:1502,3,false)</f>
        <v/>
      </c>
      <c r="BB504" s="32" t="str">
        <f>vlookup($A504,Ian!503:1502,4,false)</f>
        <v/>
      </c>
      <c r="BC504" s="32" t="str">
        <f>vlookup($A504,Ian!503:1502,5,false)</f>
        <v/>
      </c>
      <c r="BD504" s="32" t="str">
        <f>vlookup($A504,Ian!503:1502,6,false)</f>
        <v/>
      </c>
      <c r="BE504" s="32" t="str">
        <f>vlookup($A504,Ian!503:1502,7,false)</f>
        <v/>
      </c>
      <c r="BF504" s="32" t="str">
        <f>vlookup($A504,Ian!503:1502,8,false)</f>
        <v/>
      </c>
      <c r="BG504" s="32" t="str">
        <f>vlookup(A504,SentimentScore!$1:$1000,2,false)</f>
        <v>0.999968</v>
      </c>
      <c r="BH504" s="32" t="str">
        <f>vlookup(A504,'Images with Key'!$1:$1000,32)</f>
        <v/>
      </c>
    </row>
    <row r="505">
      <c r="A505" s="12">
        <v>749.0</v>
      </c>
      <c r="B505" s="16" t="s">
        <v>6135</v>
      </c>
      <c r="C505" s="16" t="s">
        <v>6791</v>
      </c>
      <c r="D505" s="18" t="b">
        <v>1</v>
      </c>
      <c r="E505" s="12">
        <v>5.0</v>
      </c>
      <c r="F505" s="12">
        <v>1.0</v>
      </c>
      <c r="G505" s="12">
        <v>4.0</v>
      </c>
      <c r="H505" s="20">
        <v>42337.47152777778</v>
      </c>
      <c r="I505" s="16" t="s">
        <v>6792</v>
      </c>
      <c r="J505" s="16" t="s">
        <v>6793</v>
      </c>
      <c r="K505" s="16" t="s">
        <v>6794</v>
      </c>
      <c r="L505" s="18" t="e">
        <v>#N/A</v>
      </c>
      <c r="M505" s="18" t="e">
        <v>#N/A</v>
      </c>
      <c r="N505" s="18" t="e">
        <v>#N/A</v>
      </c>
      <c r="O505" s="18" t="e">
        <v>#N/A</v>
      </c>
      <c r="P505" s="18" t="e">
        <v>#N/A</v>
      </c>
      <c r="Q505" s="16" t="s">
        <v>6790</v>
      </c>
      <c r="R505" s="18" t="b">
        <v>0</v>
      </c>
      <c r="S505" s="18" t="b">
        <v>1</v>
      </c>
      <c r="T505" s="12">
        <v>13210.0</v>
      </c>
      <c r="U505" s="16" t="s">
        <v>6795</v>
      </c>
      <c r="V505" s="16" t="s">
        <v>576</v>
      </c>
      <c r="W505" s="51">
        <v>2314567.0</v>
      </c>
      <c r="X505" s="51">
        <v>2245244.0</v>
      </c>
      <c r="Y505" s="16" t="s">
        <v>6796</v>
      </c>
      <c r="Z505" s="16" t="s">
        <v>6797</v>
      </c>
      <c r="AA505" s="12">
        <v>1.0</v>
      </c>
      <c r="AB505" s="12">
        <v>4.0</v>
      </c>
      <c r="AC505" s="32" t="str">
        <f>vlookup($A505,Jisoo!92:1092,29,false)</f>
        <v>#diversity #teens #education</v>
      </c>
      <c r="AD505" s="32" t="str">
        <f>vlookup($A505,Jisoo!92:1092,27,false)</f>
        <v>1</v>
      </c>
      <c r="AE505" s="32" t="str">
        <f>vlookup($A505,Jisoo!92:1092,28,false)</f>
        <v>4</v>
      </c>
      <c r="AF505" s="32" t="str">
        <f>vlookup(I505,'IP addresss'!$2:$1000,3,false)</f>
        <v>North America</v>
      </c>
      <c r="AG505" s="32" t="str">
        <f>vlookup(I505,'IP addresss'!$2:$1000,6,false)</f>
        <v>IL</v>
      </c>
      <c r="AH505" s="32" t="str">
        <f>vlookup(I505,'IP addresss'!$2:$1000,8,false)</f>
        <v>Macomb</v>
      </c>
      <c r="AI505" s="32" t="str">
        <f>vlookup(I505,'IP addresss'!$2:$1000,10,false)</f>
        <v>40.41199875</v>
      </c>
      <c r="AJ505" s="32" t="str">
        <f>vlookup(I505,'IP addresss'!$2:$1000,11,false)</f>
        <v>-90.62380219</v>
      </c>
      <c r="AK505" s="32" t="str">
        <f>vlookup(A505,MainData_Jackie!$1:$1000,2,false)</f>
        <v>Tammy Honesty</v>
      </c>
      <c r="AL505" s="32" t="str">
        <f>vlookup($A505,MainData_Jackie!$1:$1000,3,false)</f>
        <v>1406</v>
      </c>
      <c r="AM505" s="32" t="str">
        <f>vlookup($A505,MainData_Jackie!$1:$1000,4,false)</f>
        <v>231</v>
      </c>
      <c r="AN505" s="32" t="str">
        <f>vlookup($A505,MainData_Jackie!$1:$1000,5,false)</f>
        <v>28</v>
      </c>
      <c r="AO505" s="32" t="str">
        <f>vlookup($A505,MainData_Jackie!$1:$1000,6,false)</f>
        <v>1</v>
      </c>
      <c r="AP505" s="32" t="str">
        <f>vlookup($A505,MainData_Jackie!$1:$1000,7,false)</f>
        <v>0</v>
      </c>
      <c r="AQ505" s="32" t="str">
        <f>vlookup($A505,MainData_Jackie!$1:$1000,8,false)</f>
        <v>0</v>
      </c>
      <c r="AR505" s="32" t="str">
        <f>vlookup($A505,MainData_Jackie!$1:$1000,9,false)</f>
        <v>0</v>
      </c>
      <c r="AS505" s="32" t="str">
        <f>vlookup($A505,MainData_Jackie!$1:$1000,10,false)</f>
        <v>0</v>
      </c>
      <c r="AT505" s="32" t="str">
        <f>vlookup($A505,MainData_Jackie!$1:$1000,11,false)</f>
        <v>0</v>
      </c>
      <c r="AU505" s="32" t="str">
        <f>vlookup($A505,MainData_Jackie!$1:$1000,12,false)</f>
        <v>52</v>
      </c>
      <c r="AV505" s="32" t="str">
        <f>vlookup($A505,MainData_Jackie!$1:$1000,13,false)</f>
        <v>gmail</v>
      </c>
      <c r="AW505" s="32" t="str">
        <f>vlookup($A505,MainData_Jackie!$1:$1000,14,false)</f>
        <v>com</v>
      </c>
      <c r="AX505" s="32" t="str">
        <f>vlookup($A505,MainData_Jackie!$1:$1000,15,false)</f>
        <v>1883</v>
      </c>
      <c r="AY505" s="32" t="str">
        <f>vlookup($A505,MainData_Jackie!$1:$1000,16,false)</f>
        <v>female</v>
      </c>
      <c r="AZ505" s="32" t="str">
        <f>vlookup($A505,Ian!504:1503,2,false)</f>
        <v>Tammy</v>
      </c>
      <c r="BA505" s="32" t="str">
        <f>vlookup($A505,Ian!504:1503,3,false)</f>
        <v>Honesty</v>
      </c>
      <c r="BB505" s="32" t="str">
        <f>vlookup($A505,Ian!504:1503,4,false)</f>
        <v>Macomb</v>
      </c>
      <c r="BC505" s="32" t="str">
        <f>vlookup($A505,Ian!504:1503,5,false)</f>
        <v>United States</v>
      </c>
      <c r="BD505" s="32" t="str">
        <f>vlookup($A505,Ian!504:1503,6,false)</f>
        <v>Illinois</v>
      </c>
      <c r="BE505" s="32" t="str">
        <f>vlookup($A505,Ian!504:1503,7,false)</f>
        <v>Western Illinois University</v>
      </c>
      <c r="BF505" s="32" t="str">
        <f>vlookup($A505,Ian!504:1503,8,false)</f>
        <v>Assistant Professor of Scenic Design</v>
      </c>
      <c r="BG505" s="32" t="str">
        <f>vlookup(A505,SentimentScore!$1:$1000,2,false)</f>
        <v>0.002554</v>
      </c>
      <c r="BH505" s="32" t="str">
        <f>vlookup(A505,'Images with Key'!$1:$1000,32)</f>
        <v/>
      </c>
    </row>
    <row r="506">
      <c r="A506" s="12">
        <v>759.0</v>
      </c>
      <c r="B506" s="16" t="s">
        <v>6135</v>
      </c>
      <c r="C506" s="16" t="s">
        <v>6800</v>
      </c>
      <c r="D506" s="18" t="b">
        <v>1</v>
      </c>
      <c r="E506" s="12">
        <v>0.0</v>
      </c>
      <c r="F506" s="12">
        <v>0.0</v>
      </c>
      <c r="G506" s="12">
        <v>0.0</v>
      </c>
      <c r="H506" s="20">
        <v>42325.49444444444</v>
      </c>
      <c r="I506" s="16" t="s">
        <v>6801</v>
      </c>
      <c r="J506" s="16" t="s">
        <v>6802</v>
      </c>
      <c r="K506" s="16" t="s">
        <v>6804</v>
      </c>
      <c r="L506" s="18" t="e">
        <v>#N/A</v>
      </c>
      <c r="M506" s="18" t="e">
        <v>#N/A</v>
      </c>
      <c r="N506" s="18" t="e">
        <v>#N/A</v>
      </c>
      <c r="O506" s="18" t="e">
        <v>#N/A</v>
      </c>
      <c r="P506" s="18" t="e">
        <v>#N/A</v>
      </c>
      <c r="Q506" s="16" t="s">
        <v>6799</v>
      </c>
      <c r="R506" s="18" t="b">
        <v>0</v>
      </c>
      <c r="S506" s="18" t="b">
        <v>1</v>
      </c>
      <c r="T506" s="12">
        <v>14810.0</v>
      </c>
      <c r="U506" s="16" t="s">
        <v>6806</v>
      </c>
      <c r="V506" s="16" t="s">
        <v>576</v>
      </c>
      <c r="W506" s="22"/>
      <c r="X506" s="22"/>
      <c r="Y506" s="16" t="s">
        <v>1575</v>
      </c>
      <c r="Z506" s="16" t="s">
        <v>6807</v>
      </c>
      <c r="AA506" s="12">
        <v>3.0</v>
      </c>
      <c r="AB506" s="12">
        <v>2.0</v>
      </c>
      <c r="AC506" s="32" t="str">
        <f>vlookup($A506,Jisoo!93:1093,29,false)</f>
        <v>#children #disabilities  </v>
      </c>
      <c r="AD506" s="32" t="str">
        <f>vlookup($A506,Jisoo!93:1093,27,false)</f>
        <v>3</v>
      </c>
      <c r="AE506" s="32" t="str">
        <f>vlookup($A506,Jisoo!93:1093,28,false)</f>
        <v>2</v>
      </c>
      <c r="AF506" s="32" t="str">
        <f>vlookup(I506,'IP addresss'!$2:$1000,3,false)</f>
        <v>North America</v>
      </c>
      <c r="AG506" s="32" t="str">
        <f>vlookup(I506,'IP addresss'!$2:$1000,6,false)</f>
        <v>NY</v>
      </c>
      <c r="AH506" s="32" t="str">
        <f>vlookup(I506,'IP addresss'!$2:$1000,8,false)</f>
        <v>Keuka Park</v>
      </c>
      <c r="AI506" s="32" t="str">
        <f>vlookup(I506,'IP addresss'!$2:$1000,10,false)</f>
        <v>42.56689835</v>
      </c>
      <c r="AJ506" s="32" t="str">
        <f>vlookup(I506,'IP addresss'!$2:$1000,11,false)</f>
        <v>-77.13249969</v>
      </c>
      <c r="AK506" s="32" t="str">
        <f>vlookup(A506,MainData_Jackie!$1:$1000,2,false)</f>
        <v>Bobby Fogle</v>
      </c>
      <c r="AL506" s="32" t="str">
        <f>vlookup($A506,MainData_Jackie!$1:$1000,3,false)</f>
        <v>1346</v>
      </c>
      <c r="AM506" s="32" t="str">
        <f>vlookup($A506,MainData_Jackie!$1:$1000,4,false)</f>
        <v>245</v>
      </c>
      <c r="AN506" s="32" t="str">
        <f>vlookup($A506,MainData_Jackie!$1:$1000,5,false)</f>
        <v>27</v>
      </c>
      <c r="AO506" s="32" t="str">
        <f>vlookup($A506,MainData_Jackie!$1:$1000,6,false)</f>
        <v>1</v>
      </c>
      <c r="AP506" s="32" t="str">
        <f>vlookup($A506,MainData_Jackie!$1:$1000,7,false)</f>
        <v>0</v>
      </c>
      <c r="AQ506" s="32" t="str">
        <f>vlookup($A506,MainData_Jackie!$1:$1000,8,false)</f>
        <v>0</v>
      </c>
      <c r="AR506" s="32" t="str">
        <f>vlookup($A506,MainData_Jackie!$1:$1000,9,false)</f>
        <v>0</v>
      </c>
      <c r="AS506" s="32" t="str">
        <f>vlookup($A506,MainData_Jackie!$1:$1000,10,false)</f>
        <v>0</v>
      </c>
      <c r="AT506" s="32" t="str">
        <f>vlookup($A506,MainData_Jackie!$1:$1000,11,false)</f>
        <v>1</v>
      </c>
      <c r="AU506" s="32" t="str">
        <f>vlookup($A506,MainData_Jackie!$1:$1000,12,false)</f>
        <v>29</v>
      </c>
      <c r="AV506" s="32" t="str">
        <f>vlookup($A506,MainData_Jackie!$1:$1000,13,false)</f>
        <v>keuka</v>
      </c>
      <c r="AW506" s="32" t="str">
        <f>vlookup($A506,MainData_Jackie!$1:$1000,14,false)</f>
        <v>edu</v>
      </c>
      <c r="AX506" s="32" t="str">
        <f>vlookup($A506,MainData_Jackie!$1:$1000,15,false)</f>
        <v>1773</v>
      </c>
      <c r="AY506" s="32" t="str">
        <f>vlookup($A506,MainData_Jackie!$1:$1000,16,false)</f>
        <v>male</v>
      </c>
      <c r="AZ506" s="32" t="str">
        <f>vlookup($A506,Ian!505:1504,2,false)</f>
        <v/>
      </c>
      <c r="BA506" s="32" t="str">
        <f>vlookup($A506,Ian!505:1504,3,false)</f>
        <v/>
      </c>
      <c r="BB506" s="32" t="str">
        <f>vlookup($A506,Ian!505:1504,4,false)</f>
        <v/>
      </c>
      <c r="BC506" s="32" t="str">
        <f>vlookup($A506,Ian!505:1504,5,false)</f>
        <v/>
      </c>
      <c r="BD506" s="32" t="str">
        <f>vlookup($A506,Ian!505:1504,6,false)</f>
        <v/>
      </c>
      <c r="BE506" s="32" t="str">
        <f>vlookup($A506,Ian!505:1504,7,false)</f>
        <v/>
      </c>
      <c r="BF506" s="32" t="str">
        <f>vlookup($A506,Ian!505:1504,8,false)</f>
        <v/>
      </c>
      <c r="BG506" s="32" t="str">
        <f>vlookup(A506,SentimentScore!$1:$1000,2,false)</f>
        <v>0.999982</v>
      </c>
      <c r="BH506" s="32" t="str">
        <f>vlookup(A506,'Images with Key'!$1:$1000,32)</f>
        <v/>
      </c>
    </row>
    <row r="507">
      <c r="A507" s="12">
        <v>777.0</v>
      </c>
      <c r="B507" s="16" t="s">
        <v>6135</v>
      </c>
      <c r="C507" s="16" t="s">
        <v>6809</v>
      </c>
      <c r="D507" s="18" t="b">
        <v>0</v>
      </c>
      <c r="E507" s="12">
        <v>1.0</v>
      </c>
      <c r="F507" s="12">
        <v>0.0</v>
      </c>
      <c r="G507" s="12">
        <v>1.0</v>
      </c>
      <c r="H507" s="20">
        <v>42324.26111111111</v>
      </c>
      <c r="I507" s="16" t="s">
        <v>6810</v>
      </c>
      <c r="J507" s="16" t="s">
        <v>6811</v>
      </c>
      <c r="K507" s="16" t="s">
        <v>6812</v>
      </c>
      <c r="L507" s="18" t="e">
        <v>#N/A</v>
      </c>
      <c r="M507" s="18" t="e">
        <v>#N/A</v>
      </c>
      <c r="N507" s="18" t="e">
        <v>#N/A</v>
      </c>
      <c r="O507" s="18" t="e">
        <v>#N/A</v>
      </c>
      <c r="P507" s="18" t="e">
        <v>#N/A</v>
      </c>
      <c r="Q507" s="16" t="s">
        <v>6808</v>
      </c>
      <c r="R507" s="18" t="b">
        <v>0</v>
      </c>
      <c r="S507" s="18" t="b">
        <v>1</v>
      </c>
      <c r="T507" s="12">
        <v>10035.0</v>
      </c>
      <c r="U507" s="16" t="s">
        <v>587</v>
      </c>
      <c r="V507" s="16" t="s">
        <v>576</v>
      </c>
      <c r="W507" s="22"/>
      <c r="X507" s="22"/>
      <c r="Y507" s="22"/>
      <c r="Z507" s="16" t="s">
        <v>6814</v>
      </c>
      <c r="AA507" s="12">
        <v>3.0</v>
      </c>
      <c r="AB507" s="12">
        <v>1.0</v>
      </c>
      <c r="AC507" s="32" t="str">
        <f>vlookup($A507,Jisoo!94:1094,29,false)</f>
        <v>#children #education #community #local</v>
      </c>
      <c r="AD507" s="32" t="str">
        <f>vlookup($A507,Jisoo!94:1094,27,false)</f>
        <v>3</v>
      </c>
      <c r="AE507" s="32" t="str">
        <f>vlookup($A507,Jisoo!94:1094,28,false)</f>
        <v>1</v>
      </c>
      <c r="AF507" s="32" t="str">
        <f>vlookup(I507,'IP addresss'!$2:$1000,3,false)</f>
        <v>North America</v>
      </c>
      <c r="AG507" s="32" t="str">
        <f>vlookup(I507,'IP addresss'!$2:$1000,6,false)</f>
        <v>NY</v>
      </c>
      <c r="AH507" s="32" t="str">
        <f>vlookup(I507,'IP addresss'!$2:$1000,8,false)</f>
        <v>New York</v>
      </c>
      <c r="AI507" s="32" t="str">
        <f>vlookup(I507,'IP addresss'!$2:$1000,10,false)</f>
        <v>40.792099</v>
      </c>
      <c r="AJ507" s="32" t="str">
        <f>vlookup(I507,'IP addresss'!$2:$1000,11,false)</f>
        <v>-73.94390106</v>
      </c>
      <c r="AK507" s="32" t="str">
        <f>vlookup(A507,MainData_Jackie!$1:$1000,2,false)</f>
        <v>Leah Johnson</v>
      </c>
      <c r="AL507" s="32" t="str">
        <f>vlookup($A507,MainData_Jackie!$1:$1000,3,false)</f>
        <v>1373</v>
      </c>
      <c r="AM507" s="32" t="str">
        <f>vlookup($A507,MainData_Jackie!$1:$1000,4,false)</f>
        <v>242</v>
      </c>
      <c r="AN507" s="32" t="str">
        <f>vlookup($A507,MainData_Jackie!$1:$1000,5,false)</f>
        <v>58</v>
      </c>
      <c r="AO507" s="32" t="str">
        <f>vlookup($A507,MainData_Jackie!$1:$1000,6,false)</f>
        <v>0</v>
      </c>
      <c r="AP507" s="32" t="str">
        <f>vlookup($A507,MainData_Jackie!$1:$1000,7,false)</f>
        <v>0</v>
      </c>
      <c r="AQ507" s="32" t="str">
        <f>vlookup($A507,MainData_Jackie!$1:$1000,8,false)</f>
        <v>0</v>
      </c>
      <c r="AR507" s="32" t="str">
        <f>vlookup($A507,MainData_Jackie!$1:$1000,9,false)</f>
        <v>0</v>
      </c>
      <c r="AS507" s="32" t="str">
        <f>vlookup($A507,MainData_Jackie!$1:$1000,10,false)</f>
        <v>0</v>
      </c>
      <c r="AT507" s="32" t="str">
        <f>vlookup($A507,MainData_Jackie!$1:$1000,11,false)</f>
        <v>0</v>
      </c>
      <c r="AU507" s="32" t="str">
        <f>vlookup($A507,MainData_Jackie!$1:$1000,12,false)</f>
        <v>57</v>
      </c>
      <c r="AV507" s="32" t="str">
        <f>vlookup($A507,MainData_Jackie!$1:$1000,13,false)</f>
        <v>gmail</v>
      </c>
      <c r="AW507" s="32" t="str">
        <f>vlookup($A507,MainData_Jackie!$1:$1000,14,false)</f>
        <v>com</v>
      </c>
      <c r="AX507" s="32" t="str">
        <f>vlookup($A507,MainData_Jackie!$1:$1000,15,false)</f>
        <v>1878</v>
      </c>
      <c r="AY507" s="32" t="str">
        <f>vlookup($A507,MainData_Jackie!$1:$1000,16,false)</f>
        <v>female</v>
      </c>
      <c r="AZ507" s="32" t="str">
        <f>vlookup($A507,Ian!506:1505,2,false)</f>
        <v/>
      </c>
      <c r="BA507" s="32" t="str">
        <f>vlookup($A507,Ian!506:1505,3,false)</f>
        <v/>
      </c>
      <c r="BB507" s="32" t="str">
        <f>vlookup($A507,Ian!506:1505,4,false)</f>
        <v/>
      </c>
      <c r="BC507" s="32" t="str">
        <f>vlookup($A507,Ian!506:1505,5,false)</f>
        <v/>
      </c>
      <c r="BD507" s="32" t="str">
        <f>vlookup($A507,Ian!506:1505,6,false)</f>
        <v/>
      </c>
      <c r="BE507" s="32" t="str">
        <f>vlookup($A507,Ian!506:1505,7,false)</f>
        <v/>
      </c>
      <c r="BF507" s="32" t="str">
        <f>vlookup($A507,Ian!506:1505,8,false)</f>
        <v/>
      </c>
      <c r="BG507" s="32" t="str">
        <f>vlookup(A507,SentimentScore!$1:$1000,2,false)</f>
        <v>1</v>
      </c>
      <c r="BH507" s="32" t="str">
        <f>vlookup(A507,'Images with Key'!$1:$1000,32)</f>
        <v/>
      </c>
    </row>
    <row r="508">
      <c r="A508" s="12">
        <v>781.0</v>
      </c>
      <c r="B508" s="16" t="s">
        <v>6135</v>
      </c>
      <c r="C508" s="16" t="s">
        <v>6817</v>
      </c>
      <c r="D508" s="18" t="b">
        <v>0</v>
      </c>
      <c r="E508" s="12">
        <v>9.0</v>
      </c>
      <c r="F508" s="12">
        <v>5.0</v>
      </c>
      <c r="G508" s="12">
        <v>4.0</v>
      </c>
      <c r="H508" s="20">
        <v>42327.47361111111</v>
      </c>
      <c r="I508" s="16" t="s">
        <v>6818</v>
      </c>
      <c r="J508" s="16" t="s">
        <v>6819</v>
      </c>
      <c r="K508" s="16" t="s">
        <v>6820</v>
      </c>
      <c r="L508" s="18" t="e">
        <v>#N/A</v>
      </c>
      <c r="M508" s="18" t="e">
        <v>#N/A</v>
      </c>
      <c r="N508" s="18" t="e">
        <v>#N/A</v>
      </c>
      <c r="O508" s="18" t="e">
        <v>#N/A</v>
      </c>
      <c r="P508" s="18" t="e">
        <v>#N/A</v>
      </c>
      <c r="Q508" s="16" t="s">
        <v>6816</v>
      </c>
      <c r="R508" s="18" t="b">
        <v>0</v>
      </c>
      <c r="S508" s="18" t="b">
        <v>0</v>
      </c>
      <c r="T508" s="12">
        <v>10029.0</v>
      </c>
      <c r="U508" s="16" t="s">
        <v>587</v>
      </c>
      <c r="V508" s="16" t="s">
        <v>576</v>
      </c>
      <c r="W508" s="22"/>
      <c r="X508" s="22"/>
      <c r="Y508" s="22"/>
      <c r="Z508" s="16" t="s">
        <v>6821</v>
      </c>
      <c r="AA508" s="12">
        <v>1.0</v>
      </c>
      <c r="AB508" s="12">
        <v>2.0</v>
      </c>
      <c r="AC508" s="32" t="str">
        <f>vlookup($A508,Jisoo!95:1095,29,false)</f>
        <v>#poverty #religious</v>
      </c>
      <c r="AD508" s="32" t="str">
        <f>vlookup($A508,Jisoo!95:1095,27,false)</f>
        <v>1</v>
      </c>
      <c r="AE508" s="32" t="str">
        <f>vlookup($A508,Jisoo!95:1095,28,false)</f>
        <v>2</v>
      </c>
      <c r="AF508" s="32" t="str">
        <f>vlookup(I508,'IP addresss'!$2:$1000,3,false)</f>
        <v>North America</v>
      </c>
      <c r="AG508" s="32" t="str">
        <f>vlookup(I508,'IP addresss'!$2:$1000,6,false)</f>
        <v>NC</v>
      </c>
      <c r="AH508" s="32" t="str">
        <f>vlookup(I508,'IP addresss'!$2:$1000,8,false)</f>
        <v>Westfield</v>
      </c>
      <c r="AI508" s="32" t="str">
        <f>vlookup(I508,'IP addresss'!$2:$1000,10,false)</f>
        <v>36.46340179</v>
      </c>
      <c r="AJ508" s="32" t="str">
        <f>vlookup(I508,'IP addresss'!$2:$1000,11,false)</f>
        <v>-80.35099792</v>
      </c>
      <c r="AK508" s="32" t="str">
        <f>vlookup(A508,MainData_Jackie!$1:$1000,2,false)</f>
        <v>Jerry Rhonda Morgan</v>
      </c>
      <c r="AL508" s="32" t="str">
        <f>vlookup($A508,MainData_Jackie!$1:$1000,3,false)</f>
        <v>672</v>
      </c>
      <c r="AM508" s="32" t="str">
        <f>vlookup($A508,MainData_Jackie!$1:$1000,4,false)</f>
        <v>131</v>
      </c>
      <c r="AN508" s="32" t="str">
        <f>vlookup($A508,MainData_Jackie!$1:$1000,5,false)</f>
        <v>16</v>
      </c>
      <c r="AO508" s="32" t="str">
        <f>vlookup($A508,MainData_Jackie!$1:$1000,6,false)</f>
        <v>0</v>
      </c>
      <c r="AP508" s="32" t="str">
        <f>vlookup($A508,MainData_Jackie!$1:$1000,7,false)</f>
        <v>0</v>
      </c>
      <c r="AQ508" s="32" t="str">
        <f>vlookup($A508,MainData_Jackie!$1:$1000,8,false)</f>
        <v>0</v>
      </c>
      <c r="AR508" s="32" t="str">
        <f>vlookup($A508,MainData_Jackie!$1:$1000,9,false)</f>
        <v>0</v>
      </c>
      <c r="AS508" s="32" t="str">
        <f>vlookup($A508,MainData_Jackie!$1:$1000,10,false)</f>
        <v>0</v>
      </c>
      <c r="AT508" s="32" t="str">
        <f>vlookup($A508,MainData_Jackie!$1:$1000,11,false)</f>
        <v>4</v>
      </c>
      <c r="AU508" s="32" t="str">
        <f>vlookup($A508,MainData_Jackie!$1:$1000,12,false)</f>
        <v>20</v>
      </c>
      <c r="AV508" s="32" t="str">
        <f>vlookup($A508,MainData_Jackie!$1:$1000,13,false)</f>
        <v>surry</v>
      </c>
      <c r="AW508" s="32" t="str">
        <f>vlookup($A508,MainData_Jackie!$1:$1000,14,false)</f>
        <v>net</v>
      </c>
      <c r="AX508" s="32" t="str">
        <f>vlookup($A508,MainData_Jackie!$1:$1000,15,false)</f>
        <v>886</v>
      </c>
      <c r="AY508" s="32" t="str">
        <f>vlookup($A508,MainData_Jackie!$1:$1000,16,false)</f>
        <v>male</v>
      </c>
      <c r="AZ508" s="32" t="str">
        <f>vlookup($A508,Ian!507:1506,2,false)</f>
        <v>Rhonda</v>
      </c>
      <c r="BA508" s="32" t="str">
        <f>vlookup($A508,Ian!507:1506,3,false)</f>
        <v>Morgan</v>
      </c>
      <c r="BB508" s="32" t="str">
        <f>vlookup($A508,Ian!507:1506,4,false)</f>
        <v>Charlotte</v>
      </c>
      <c r="BC508" s="32" t="str">
        <f>vlookup($A508,Ian!507:1506,5,false)</f>
        <v>United States</v>
      </c>
      <c r="BD508" s="32" t="str">
        <f>vlookup($A508,Ian!507:1506,6,false)</f>
        <v>North Carolina</v>
      </c>
      <c r="BE508" s="32" t="str">
        <f>vlookup($A508,Ian!507:1506,7,false)</f>
        <v>Bank of America Merrill Lynch</v>
      </c>
      <c r="BF508" s="32" t="str">
        <f>vlookup($A508,Ian!507:1506,8,false)</f>
        <v>Manager Client Implementations</v>
      </c>
      <c r="BG508" s="32" t="str">
        <f>vlookup(A508,SentimentScore!$1:$1000,2,false)</f>
        <v>1</v>
      </c>
      <c r="BH508" s="32" t="str">
        <f>vlookup(A508,'Images with Key'!$1:$1000,32)</f>
        <v/>
      </c>
    </row>
    <row r="509">
      <c r="A509" s="12">
        <v>782.0</v>
      </c>
      <c r="B509" s="16" t="s">
        <v>6135</v>
      </c>
      <c r="C509" s="16" t="s">
        <v>6817</v>
      </c>
      <c r="D509" s="18" t="b">
        <v>0</v>
      </c>
      <c r="E509" s="12">
        <v>0.0</v>
      </c>
      <c r="F509" s="12">
        <v>0.0</v>
      </c>
      <c r="G509" s="12">
        <v>0.0</v>
      </c>
      <c r="H509" s="20">
        <v>42327.47430555556</v>
      </c>
      <c r="I509" s="16" t="s">
        <v>6818</v>
      </c>
      <c r="J509" s="16" t="s">
        <v>6819</v>
      </c>
      <c r="K509" s="16" t="s">
        <v>6820</v>
      </c>
      <c r="L509" s="18" t="e">
        <v>#N/A</v>
      </c>
      <c r="M509" s="18" t="e">
        <v>#N/A</v>
      </c>
      <c r="N509" s="18" t="e">
        <v>#N/A</v>
      </c>
      <c r="O509" s="18" t="e">
        <v>#N/A</v>
      </c>
      <c r="P509" s="18" t="e">
        <v>#N/A</v>
      </c>
      <c r="Q509" s="16" t="s">
        <v>6816</v>
      </c>
      <c r="R509" s="18" t="b">
        <v>0</v>
      </c>
      <c r="S509" s="18" t="b">
        <v>0</v>
      </c>
      <c r="T509" s="12">
        <v>10029.0</v>
      </c>
      <c r="U509" s="16" t="s">
        <v>587</v>
      </c>
      <c r="V509" s="16" t="s">
        <v>576</v>
      </c>
      <c r="W509" s="22"/>
      <c r="X509" s="22"/>
      <c r="Y509" s="22"/>
      <c r="Z509" s="16" t="s">
        <v>6821</v>
      </c>
      <c r="AA509" s="12">
        <v>1.0</v>
      </c>
      <c r="AB509" s="12">
        <v>2.0</v>
      </c>
      <c r="AC509" s="32" t="str">
        <f>vlookup($A509,Jisoo!96:1096,29,false)</f>
        <v>#poverty #religious</v>
      </c>
      <c r="AD509" s="32" t="str">
        <f>vlookup($A509,Jisoo!96:1096,27,false)</f>
        <v>1</v>
      </c>
      <c r="AE509" s="32" t="str">
        <f>vlookup($A509,Jisoo!96:1096,28,false)</f>
        <v>2</v>
      </c>
      <c r="AF509" s="32" t="str">
        <f>vlookup(I509,'IP addresss'!$2:$1000,3,false)</f>
        <v>North America</v>
      </c>
      <c r="AG509" s="32" t="str">
        <f>vlookup(I509,'IP addresss'!$2:$1000,6,false)</f>
        <v>NC</v>
      </c>
      <c r="AH509" s="32" t="str">
        <f>vlookup(I509,'IP addresss'!$2:$1000,8,false)</f>
        <v>Westfield</v>
      </c>
      <c r="AI509" s="32" t="str">
        <f>vlookup(I509,'IP addresss'!$2:$1000,10,false)</f>
        <v>36.46340179</v>
      </c>
      <c r="AJ509" s="32" t="str">
        <f>vlookup(I509,'IP addresss'!$2:$1000,11,false)</f>
        <v>-80.35099792</v>
      </c>
      <c r="AK509" s="32" t="str">
        <f>vlookup(A509,MainData_Jackie!$1:$1000,2,false)</f>
        <v>Jerry Rhonda Morgan</v>
      </c>
      <c r="AL509" s="32" t="str">
        <f>vlookup($A509,MainData_Jackie!$1:$1000,3,false)</f>
        <v>672</v>
      </c>
      <c r="AM509" s="32" t="str">
        <f>vlookup($A509,MainData_Jackie!$1:$1000,4,false)</f>
        <v>131</v>
      </c>
      <c r="AN509" s="32" t="str">
        <f>vlookup($A509,MainData_Jackie!$1:$1000,5,false)</f>
        <v>16</v>
      </c>
      <c r="AO509" s="32" t="str">
        <f>vlookup($A509,MainData_Jackie!$1:$1000,6,false)</f>
        <v>0</v>
      </c>
      <c r="AP509" s="32" t="str">
        <f>vlookup($A509,MainData_Jackie!$1:$1000,7,false)</f>
        <v>0</v>
      </c>
      <c r="AQ509" s="32" t="str">
        <f>vlookup($A509,MainData_Jackie!$1:$1000,8,false)</f>
        <v>0</v>
      </c>
      <c r="AR509" s="32" t="str">
        <f>vlookup($A509,MainData_Jackie!$1:$1000,9,false)</f>
        <v>0</v>
      </c>
      <c r="AS509" s="32" t="str">
        <f>vlookup($A509,MainData_Jackie!$1:$1000,10,false)</f>
        <v>0</v>
      </c>
      <c r="AT509" s="32" t="str">
        <f>vlookup($A509,MainData_Jackie!$1:$1000,11,false)</f>
        <v>4</v>
      </c>
      <c r="AU509" s="32" t="str">
        <f>vlookup($A509,MainData_Jackie!$1:$1000,12,false)</f>
        <v>20</v>
      </c>
      <c r="AV509" s="32" t="str">
        <f>vlookup($A509,MainData_Jackie!$1:$1000,13,false)</f>
        <v>surry</v>
      </c>
      <c r="AW509" s="32" t="str">
        <f>vlookup($A509,MainData_Jackie!$1:$1000,14,false)</f>
        <v>net</v>
      </c>
      <c r="AX509" s="32" t="str">
        <f>vlookup($A509,MainData_Jackie!$1:$1000,15,false)</f>
        <v>886</v>
      </c>
      <c r="AY509" s="32" t="str">
        <f>vlookup($A509,MainData_Jackie!$1:$1000,16,false)</f>
        <v>male</v>
      </c>
      <c r="AZ509" s="32" t="str">
        <f>vlookup($A509,Ian!508:1507,2,false)</f>
        <v>#N/A</v>
      </c>
      <c r="BA509" s="32" t="str">
        <f>vlookup($A509,Ian!508:1507,3,false)</f>
        <v>#N/A</v>
      </c>
      <c r="BB509" s="32" t="str">
        <f>vlookup($A509,Ian!508:1507,4,false)</f>
        <v>#N/A</v>
      </c>
      <c r="BC509" s="32" t="str">
        <f>vlookup($A509,Ian!508:1507,5,false)</f>
        <v>#N/A</v>
      </c>
      <c r="BD509" s="32" t="str">
        <f>vlookup($A509,Ian!508:1507,6,false)</f>
        <v>#N/A</v>
      </c>
      <c r="BE509" s="32" t="str">
        <f>vlookup($A509,Ian!508:1507,7,false)</f>
        <v>#N/A</v>
      </c>
      <c r="BF509" s="32" t="str">
        <f>vlookup($A509,Ian!508:1507,8,false)</f>
        <v>#N/A</v>
      </c>
      <c r="BG509" s="32" t="str">
        <f>vlookup(A509,SentimentScore!$1:$1000,2,false)</f>
        <v>0.709472</v>
      </c>
      <c r="BH509" s="32" t="str">
        <f>vlookup(A509,'Images with Key'!$1:$1000,32)</f>
        <v/>
      </c>
    </row>
    <row r="510">
      <c r="A510" s="12">
        <v>814.0</v>
      </c>
      <c r="B510" s="16" t="s">
        <v>6135</v>
      </c>
      <c r="C510" s="16" t="s">
        <v>6826</v>
      </c>
      <c r="D510" s="18" t="b">
        <v>0</v>
      </c>
      <c r="E510" s="12">
        <v>146.0</v>
      </c>
      <c r="F510" s="12">
        <v>76.0</v>
      </c>
      <c r="G510" s="12">
        <v>70.0</v>
      </c>
      <c r="H510" s="20">
        <v>42317.71111111111</v>
      </c>
      <c r="I510" s="16" t="s">
        <v>6827</v>
      </c>
      <c r="J510" s="16" t="s">
        <v>6828</v>
      </c>
      <c r="K510" s="16" t="s">
        <v>6829</v>
      </c>
      <c r="L510" s="18" t="e">
        <v>#N/A</v>
      </c>
      <c r="M510" s="18" t="e">
        <v>#N/A</v>
      </c>
      <c r="N510" s="18" t="e">
        <v>#N/A</v>
      </c>
      <c r="O510" s="18" t="e">
        <v>#N/A</v>
      </c>
      <c r="P510" s="18" t="e">
        <v>#N/A</v>
      </c>
      <c r="Q510" s="16" t="s">
        <v>6825</v>
      </c>
      <c r="R510" s="18" t="b">
        <v>0</v>
      </c>
      <c r="S510" s="18" t="b">
        <v>0</v>
      </c>
      <c r="T510" s="12">
        <v>14810.0</v>
      </c>
      <c r="U510" s="16" t="s">
        <v>6806</v>
      </c>
      <c r="V510" s="16" t="s">
        <v>576</v>
      </c>
      <c r="W510" s="22"/>
      <c r="X510" s="22"/>
      <c r="Y510" s="22"/>
      <c r="Z510" s="16" t="s">
        <v>6831</v>
      </c>
      <c r="AA510" s="12">
        <v>2.0</v>
      </c>
      <c r="AB510" s="12">
        <v>3.0</v>
      </c>
      <c r="AC510" s="32" t="str">
        <f>vlookup($A510,Jisoo!97:1097,29,false)</f>
        <v>#disabilities #enablingselfsufficiency #religious #founder #animals #womensrights #community #local</v>
      </c>
      <c r="AD510" s="32" t="str">
        <f>vlookup($A510,Jisoo!97:1097,27,false)</f>
        <v>2</v>
      </c>
      <c r="AE510" s="32" t="str">
        <f>vlookup($A510,Jisoo!97:1097,28,false)</f>
        <v>3</v>
      </c>
      <c r="AF510" s="32" t="str">
        <f>vlookup(I510,'IP addresss'!$2:$1000,3,false)</f>
        <v>North America</v>
      </c>
      <c r="AG510" s="32" t="str">
        <f>vlookup(I510,'IP addresss'!$2:$1000,6,false)</f>
        <v>NY</v>
      </c>
      <c r="AH510" s="32" t="str">
        <f>vlookup(I510,'IP addresss'!$2:$1000,8,false)</f>
        <v>Rochester</v>
      </c>
      <c r="AI510" s="32" t="str">
        <f>vlookup(I510,'IP addresss'!$2:$1000,10,false)</f>
        <v>43.21900177</v>
      </c>
      <c r="AJ510" s="32" t="str">
        <f>vlookup(I510,'IP addresss'!$2:$1000,11,false)</f>
        <v>-77.5565033</v>
      </c>
      <c r="AK510" s="32" t="str">
        <f>vlookup(A510,MainData_Jackie!$1:$1000,2,false)</f>
        <v>Lisa Rosekrans</v>
      </c>
      <c r="AL510" s="32" t="str">
        <f>vlookup($A510,MainData_Jackie!$1:$1000,3,false)</f>
        <v>1282</v>
      </c>
      <c r="AM510" s="32" t="str">
        <f>vlookup($A510,MainData_Jackie!$1:$1000,4,false)</f>
        <v>230</v>
      </c>
      <c r="AN510" s="32" t="str">
        <f>vlookup($A510,MainData_Jackie!$1:$1000,5,false)</f>
        <v>22</v>
      </c>
      <c r="AO510" s="32" t="str">
        <f>vlookup($A510,MainData_Jackie!$1:$1000,6,false)</f>
        <v>0</v>
      </c>
      <c r="AP510" s="32" t="str">
        <f>vlookup($A510,MainData_Jackie!$1:$1000,7,false)</f>
        <v>0</v>
      </c>
      <c r="AQ510" s="32" t="str">
        <f>vlookup($A510,MainData_Jackie!$1:$1000,8,false)</f>
        <v>0</v>
      </c>
      <c r="AR510" s="32" t="str">
        <f>vlookup($A510,MainData_Jackie!$1:$1000,9,false)</f>
        <v>0</v>
      </c>
      <c r="AS510" s="32" t="str">
        <f>vlookup($A510,MainData_Jackie!$1:$1000,10,false)</f>
        <v>0</v>
      </c>
      <c r="AT510" s="32" t="str">
        <f>vlookup($A510,MainData_Jackie!$1:$1000,11,false)</f>
        <v>2</v>
      </c>
      <c r="AU510" s="32" t="str">
        <f>vlookup($A510,MainData_Jackie!$1:$1000,12,false)</f>
        <v>37</v>
      </c>
      <c r="AV510" s="32" t="str">
        <f>vlookup($A510,MainData_Jackie!$1:$1000,13,false)</f>
        <v>arcofsteuben</v>
      </c>
      <c r="AW510" s="32" t="str">
        <f>vlookup($A510,MainData_Jackie!$1:$1000,14,false)</f>
        <v>org</v>
      </c>
      <c r="AX510" s="32" t="str">
        <f>vlookup($A510,MainData_Jackie!$1:$1000,15,false)</f>
        <v>1765</v>
      </c>
      <c r="AY510" s="32" t="str">
        <f>vlookup($A510,MainData_Jackie!$1:$1000,16,false)</f>
        <v>female</v>
      </c>
      <c r="AZ510" s="32" t="str">
        <f>vlookup($A510,Ian!509:1508,2,false)</f>
        <v/>
      </c>
      <c r="BA510" s="32" t="str">
        <f>vlookup($A510,Ian!509:1508,3,false)</f>
        <v/>
      </c>
      <c r="BB510" s="32" t="str">
        <f>vlookup($A510,Ian!509:1508,4,false)</f>
        <v/>
      </c>
      <c r="BC510" s="32" t="str">
        <f>vlookup($A510,Ian!509:1508,5,false)</f>
        <v/>
      </c>
      <c r="BD510" s="32" t="str">
        <f>vlookup($A510,Ian!509:1508,6,false)</f>
        <v/>
      </c>
      <c r="BE510" s="32" t="str">
        <f>vlookup($A510,Ian!509:1508,7,false)</f>
        <v/>
      </c>
      <c r="BF510" s="32" t="str">
        <f>vlookup($A510,Ian!509:1508,8,false)</f>
        <v/>
      </c>
      <c r="BG510" s="32" t="str">
        <f>vlookup(A510,SentimentScore!$1:$1000,2,false)</f>
        <v>0.23821</v>
      </c>
      <c r="BH510" s="32" t="str">
        <f>vlookup(A510,'Images with Key'!$1:$1000,32)</f>
        <v/>
      </c>
    </row>
    <row r="511">
      <c r="A511" s="12">
        <v>102.0</v>
      </c>
      <c r="B511" s="16" t="s">
        <v>6135</v>
      </c>
      <c r="C511" s="16" t="s">
        <v>1284</v>
      </c>
      <c r="D511" s="18" t="b">
        <v>1</v>
      </c>
      <c r="E511" s="12">
        <v>436.0</v>
      </c>
      <c r="F511" s="12">
        <v>128.0</v>
      </c>
      <c r="G511" s="12">
        <v>308.0</v>
      </c>
      <c r="H511" s="20">
        <v>42320.316666666666</v>
      </c>
      <c r="I511" s="16" t="s">
        <v>1285</v>
      </c>
      <c r="J511" s="16" t="s">
        <v>1286</v>
      </c>
      <c r="K511" s="16" t="s">
        <v>1287</v>
      </c>
      <c r="L511" s="18" t="e">
        <v>#N/A</v>
      </c>
      <c r="M511" s="18" t="e">
        <v>#N/A</v>
      </c>
      <c r="N511" s="18" t="e">
        <v>#N/A</v>
      </c>
      <c r="O511" s="18" t="e">
        <v>#N/A</v>
      </c>
      <c r="P511" s="18" t="e">
        <v>#N/A</v>
      </c>
      <c r="Q511" s="16" t="s">
        <v>1288</v>
      </c>
      <c r="R511" s="18" t="b">
        <v>1</v>
      </c>
      <c r="S511" s="18" t="b">
        <v>0</v>
      </c>
      <c r="T511" s="12">
        <v>44703.0</v>
      </c>
      <c r="U511" s="16" t="s">
        <v>1289</v>
      </c>
      <c r="V511" s="16" t="s">
        <v>1290</v>
      </c>
      <c r="W511" s="22"/>
      <c r="X511" s="22"/>
      <c r="Y511" s="16" t="s">
        <v>1291</v>
      </c>
      <c r="Z511" s="16" t="s">
        <v>6834</v>
      </c>
      <c r="AA511" s="12">
        <v>1.0</v>
      </c>
      <c r="AB511" s="12">
        <v>2.0</v>
      </c>
      <c r="AC511" s="32" t="str">
        <f>vlookup($A511,Jisoo!98:1098,29,false)</f>
        <v>#disabilities #personalexample #founder</v>
      </c>
      <c r="AD511" s="32" t="str">
        <f>vlookup($A511,Jisoo!98:1098,27,false)</f>
        <v>1</v>
      </c>
      <c r="AE511" s="32" t="str">
        <f>vlookup($A511,Jisoo!98:1098,28,false)</f>
        <v>5</v>
      </c>
      <c r="AF511" s="32" t="str">
        <f>vlookup(I511,'IP addresss'!$2:$1000,3,false)</f>
        <v>North America</v>
      </c>
      <c r="AG511" s="32" t="str">
        <f>vlookup(I511,'IP addresss'!$2:$1000,6,false)</f>
        <v>OH</v>
      </c>
      <c r="AH511" s="32" t="str">
        <f>vlookup(I511,'IP addresss'!$2:$1000,8,false)</f>
        <v>Kent</v>
      </c>
      <c r="AI511" s="32" t="str">
        <f>vlookup(I511,'IP addresss'!$2:$1000,10,false)</f>
        <v>41.1352005</v>
      </c>
      <c r="AJ511" s="32" t="str">
        <f>vlookup(I511,'IP addresss'!$2:$1000,11,false)</f>
        <v>-81.3259964</v>
      </c>
      <c r="AK511" s="32" t="str">
        <f>vlookup(A511,MainData_Jackie!$1:$1000,2,false)</f>
        <v>Jane Hash</v>
      </c>
      <c r="AL511" s="32" t="str">
        <f>vlookup($A511,MainData_Jackie!$1:$1000,3,false)</f>
        <v>1222</v>
      </c>
      <c r="AM511" s="32" t="str">
        <f>vlookup($A511,MainData_Jackie!$1:$1000,4,false)</f>
        <v>198</v>
      </c>
      <c r="AN511" s="32" t="str">
        <f>vlookup($A511,MainData_Jackie!$1:$1000,5,false)</f>
        <v>41</v>
      </c>
      <c r="AO511" s="32" t="str">
        <f>vlookup($A511,MainData_Jackie!$1:$1000,6,false)</f>
        <v>0</v>
      </c>
      <c r="AP511" s="32" t="str">
        <f>vlookup($A511,MainData_Jackie!$1:$1000,7,false)</f>
        <v>0</v>
      </c>
      <c r="AQ511" s="32" t="str">
        <f>vlookup($A511,MainData_Jackie!$1:$1000,8,false)</f>
        <v>0</v>
      </c>
      <c r="AR511" s="32" t="str">
        <f>vlookup($A511,MainData_Jackie!$1:$1000,9,false)</f>
        <v>0</v>
      </c>
      <c r="AS511" s="32" t="str">
        <f>vlookup($A511,MainData_Jackie!$1:$1000,10,false)</f>
        <v>0</v>
      </c>
      <c r="AT511" s="32" t="str">
        <f>vlookup($A511,MainData_Jackie!$1:$1000,11,false)</f>
        <v>2</v>
      </c>
      <c r="AU511" s="32" t="str">
        <f>vlookup($A511,MainData_Jackie!$1:$1000,12,false)</f>
        <v>26</v>
      </c>
      <c r="AV511" s="32" t="str">
        <f>vlookup($A511,MainData_Jackie!$1:$1000,13,false)</f>
        <v>classylittlefashions</v>
      </c>
      <c r="AW511" s="32" t="str">
        <f>vlookup($A511,MainData_Jackie!$1:$1000,14,false)</f>
        <v>org</v>
      </c>
      <c r="AX511" s="32" t="str">
        <f>vlookup($A511,MainData_Jackie!$1:$1000,15,false)</f>
        <v>1678</v>
      </c>
      <c r="AY511" s="32" t="str">
        <f>vlookup($A511,MainData_Jackie!$1:$1000,16,false)</f>
        <v>female</v>
      </c>
      <c r="AZ511" s="32" t="str">
        <f>vlookup($A511,Ian!510:1509,2,false)</f>
        <v>#N/A</v>
      </c>
      <c r="BA511" s="32" t="str">
        <f>vlookup($A511,Ian!510:1509,3,false)</f>
        <v>#N/A</v>
      </c>
      <c r="BB511" s="32" t="str">
        <f>vlookup($A511,Ian!510:1509,4,false)</f>
        <v>#N/A</v>
      </c>
      <c r="BC511" s="32" t="str">
        <f>vlookup($A511,Ian!510:1509,5,false)</f>
        <v>#N/A</v>
      </c>
      <c r="BD511" s="32" t="str">
        <f>vlookup($A511,Ian!510:1509,6,false)</f>
        <v>#N/A</v>
      </c>
      <c r="BE511" s="32" t="str">
        <f>vlookup($A511,Ian!510:1509,7,false)</f>
        <v>#N/A</v>
      </c>
      <c r="BF511" s="32" t="str">
        <f>vlookup($A511,Ian!510:1509,8,false)</f>
        <v>#N/A</v>
      </c>
      <c r="BG511" s="32" t="str">
        <f>vlookup(A511,SentimentScore!$1:$1000,2,false)</f>
        <v>1</v>
      </c>
      <c r="BH511" s="50" t="str">
        <f>vlookup(A511,'Images with Key'!$1:$1000,32)</f>
        <v>https://s3-external-1.amazonaws.com/offertabs/offer/kxdcce/large/810_56478b38b92e9-20141113_124802.jpg</v>
      </c>
    </row>
    <row r="512">
      <c r="A512" s="12">
        <v>128.0</v>
      </c>
      <c r="B512" s="16" t="s">
        <v>6135</v>
      </c>
      <c r="C512" s="16" t="s">
        <v>1543</v>
      </c>
      <c r="D512" s="18" t="b">
        <v>1</v>
      </c>
      <c r="E512" s="12">
        <v>213.0</v>
      </c>
      <c r="F512" s="12">
        <v>53.0</v>
      </c>
      <c r="G512" s="12">
        <v>160.0</v>
      </c>
      <c r="H512" s="20">
        <v>42319.368055555555</v>
      </c>
      <c r="I512" s="16" t="s">
        <v>1544</v>
      </c>
      <c r="J512" s="16" t="s">
        <v>1545</v>
      </c>
      <c r="K512" s="16" t="s">
        <v>1546</v>
      </c>
      <c r="L512" s="18" t="e">
        <v>#N/A</v>
      </c>
      <c r="M512" s="18" t="e">
        <v>#N/A</v>
      </c>
      <c r="N512" s="18" t="e">
        <v>#N/A</v>
      </c>
      <c r="O512" s="18" t="e">
        <v>#N/A</v>
      </c>
      <c r="P512" s="18" t="e">
        <v>#N/A</v>
      </c>
      <c r="Q512" s="16" t="s">
        <v>1548</v>
      </c>
      <c r="R512" s="18" t="b">
        <v>1</v>
      </c>
      <c r="S512" s="18" t="b">
        <v>1</v>
      </c>
      <c r="T512" s="12">
        <v>43203.0</v>
      </c>
      <c r="U512" s="16" t="s">
        <v>890</v>
      </c>
      <c r="V512" s="16" t="s">
        <v>1290</v>
      </c>
      <c r="W512" s="51">
        <v>1647704.0</v>
      </c>
      <c r="X512" s="51">
        <v>1594155.0</v>
      </c>
      <c r="Y512" s="16" t="s">
        <v>1551</v>
      </c>
      <c r="Z512" s="16" t="s">
        <v>6836</v>
      </c>
      <c r="AA512" s="16"/>
      <c r="AB512" s="16"/>
      <c r="AC512" s="32" t="str">
        <f>vlookup($A512,Jisoo!99:1099,29,false)</f>
        <v>#developingcountries</v>
      </c>
      <c r="AD512" s="32" t="str">
        <f>vlookup($A512,Jisoo!99:1099,27,false)</f>
        <v>3</v>
      </c>
      <c r="AE512" s="32" t="str">
        <f>vlookup($A512,Jisoo!99:1099,28,false)</f>
        <v>4</v>
      </c>
      <c r="AF512" s="32" t="str">
        <f>vlookup(I512,'IP addresss'!$2:$1000,3,false)</f>
        <v>North America</v>
      </c>
      <c r="AG512" s="32" t="str">
        <f>vlookup(I512,'IP addresss'!$2:$1000,6,false)</f>
        <v>OH</v>
      </c>
      <c r="AH512" s="32" t="str">
        <f>vlookup(I512,'IP addresss'!$2:$1000,8,false)</f>
        <v>Medina</v>
      </c>
      <c r="AI512" s="32" t="str">
        <f>vlookup(I512,'IP addresss'!$2:$1000,10,false)</f>
        <v>41.13430023</v>
      </c>
      <c r="AJ512" s="32" t="str">
        <f>vlookup(I512,'IP addresss'!$2:$1000,11,false)</f>
        <v>-81.85590363</v>
      </c>
      <c r="AK512" s="32" t="str">
        <f>vlookup(A512,MainData_Jackie!$1:$1000,2,false)</f>
        <v>Emily Buster</v>
      </c>
      <c r="AL512" s="32" t="str">
        <f>vlookup($A512,MainData_Jackie!$1:$1000,3,false)</f>
        <v>1316</v>
      </c>
      <c r="AM512" s="32" t="str">
        <f>vlookup($A512,MainData_Jackie!$1:$1000,4,false)</f>
        <v>229</v>
      </c>
      <c r="AN512" s="32" t="str">
        <f>vlookup($A512,MainData_Jackie!$1:$1000,5,false)</f>
        <v>41</v>
      </c>
      <c r="AO512" s="32" t="str">
        <f>vlookup($A512,MainData_Jackie!$1:$1000,6,false)</f>
        <v>1</v>
      </c>
      <c r="AP512" s="32" t="str">
        <f>vlookup($A512,MainData_Jackie!$1:$1000,7,false)</f>
        <v>0</v>
      </c>
      <c r="AQ512" s="32" t="str">
        <f>vlookup($A512,MainData_Jackie!$1:$1000,8,false)</f>
        <v>0</v>
      </c>
      <c r="AR512" s="32" t="str">
        <f>vlookup($A512,MainData_Jackie!$1:$1000,9,false)</f>
        <v>0</v>
      </c>
      <c r="AS512" s="32" t="str">
        <f>vlookup($A512,MainData_Jackie!$1:$1000,10,false)</f>
        <v>0</v>
      </c>
      <c r="AT512" s="32" t="str">
        <f>vlookup($A512,MainData_Jackie!$1:$1000,11,false)</f>
        <v>8</v>
      </c>
      <c r="AU512" s="32" t="str">
        <f>vlookup($A512,MainData_Jackie!$1:$1000,12,false)</f>
        <v>68</v>
      </c>
      <c r="AV512" s="32" t="str">
        <f>vlookup($A512,MainData_Jackie!$1:$1000,13,false)</f>
        <v>gmail</v>
      </c>
      <c r="AW512" s="32" t="str">
        <f>vlookup($A512,MainData_Jackie!$1:$1000,14,false)</f>
        <v>com</v>
      </c>
      <c r="AX512" s="32" t="str">
        <f>vlookup($A512,MainData_Jackie!$1:$1000,15,false)</f>
        <v>1690</v>
      </c>
      <c r="AY512" s="32" t="str">
        <f>vlookup($A512,MainData_Jackie!$1:$1000,16,false)</f>
        <v>female</v>
      </c>
      <c r="AZ512" s="32" t="str">
        <f>vlookup($A512,Ian!511:1510,2,false)</f>
        <v>#N/A</v>
      </c>
      <c r="BA512" s="32" t="str">
        <f>vlookup($A512,Ian!511:1510,3,false)</f>
        <v>#N/A</v>
      </c>
      <c r="BB512" s="32" t="str">
        <f>vlookup($A512,Ian!511:1510,4,false)</f>
        <v>#N/A</v>
      </c>
      <c r="BC512" s="32" t="str">
        <f>vlookup($A512,Ian!511:1510,5,false)</f>
        <v>#N/A</v>
      </c>
      <c r="BD512" s="32" t="str">
        <f>vlookup($A512,Ian!511:1510,6,false)</f>
        <v>#N/A</v>
      </c>
      <c r="BE512" s="32" t="str">
        <f>vlookup($A512,Ian!511:1510,7,false)</f>
        <v>#N/A</v>
      </c>
      <c r="BF512" s="32" t="str">
        <f>vlookup($A512,Ian!511:1510,8,false)</f>
        <v>#N/A</v>
      </c>
      <c r="BG512" s="32" t="str">
        <f>vlookup(A512,SentimentScore!$1:$1000,2,false)</f>
        <v>#N/A</v>
      </c>
      <c r="BH512" s="50" t="str">
        <f>vlookup(A512,'Images with Key'!$1:$1000,32)</f>
        <v>https://s3-external-1.amazonaws.com/offertabs/offer/kxdcce/large/810_56457fe7d05ad-2015-08-1512.13.16.jpg</v>
      </c>
    </row>
    <row r="513">
      <c r="A513" s="12">
        <v>167.0</v>
      </c>
      <c r="B513" s="16" t="s">
        <v>6135</v>
      </c>
      <c r="C513" s="16" t="s">
        <v>1897</v>
      </c>
      <c r="D513" s="18" t="b">
        <v>1</v>
      </c>
      <c r="E513" s="12">
        <v>83.0</v>
      </c>
      <c r="F513" s="12">
        <v>15.0</v>
      </c>
      <c r="G513" s="12">
        <v>68.0</v>
      </c>
      <c r="H513" s="20">
        <v>42329.2875</v>
      </c>
      <c r="I513" s="16" t="s">
        <v>1898</v>
      </c>
      <c r="J513" s="16" t="s">
        <v>1899</v>
      </c>
      <c r="K513" s="16" t="s">
        <v>1900</v>
      </c>
      <c r="L513" s="18" t="e">
        <v>#N/A</v>
      </c>
      <c r="M513" s="18" t="e">
        <v>#N/A</v>
      </c>
      <c r="N513" s="18" t="e">
        <v>#N/A</v>
      </c>
      <c r="O513" s="18" t="e">
        <v>#N/A</v>
      </c>
      <c r="P513" s="18" t="e">
        <v>#N/A</v>
      </c>
      <c r="Q513" s="16" t="s">
        <v>1901</v>
      </c>
      <c r="R513" s="18" t="b">
        <v>1</v>
      </c>
      <c r="S513" s="18" t="b">
        <v>1</v>
      </c>
      <c r="T513" s="12">
        <v>44720.0</v>
      </c>
      <c r="U513" s="16" t="s">
        <v>1902</v>
      </c>
      <c r="V513" s="16" t="s">
        <v>1290</v>
      </c>
      <c r="W513" s="22"/>
      <c r="X513" s="22"/>
      <c r="Y513" s="16" t="s">
        <v>1903</v>
      </c>
      <c r="Z513" s="16" t="s">
        <v>6840</v>
      </c>
      <c r="AA513" s="16"/>
      <c r="AB513" s="16"/>
      <c r="AC513" s="32" t="str">
        <f>vlookup($A513,Jisoo!100:1100,29,false)</f>
        <v>#fitness #abuse #children #founder</v>
      </c>
      <c r="AD513" s="32" t="str">
        <f>vlookup($A513,Jisoo!100:1100,27,false)</f>
        <v>3</v>
      </c>
      <c r="AE513" s="32" t="str">
        <f>vlookup($A513,Jisoo!100:1100,28,false)</f>
        <v>4</v>
      </c>
      <c r="AF513" s="32" t="str">
        <f>vlookup(I513,'IP addresss'!$2:$1000,3,false)</f>
        <v>North America</v>
      </c>
      <c r="AG513" s="32" t="str">
        <f>vlookup(I513,'IP addresss'!$2:$1000,6,false)</f>
        <v>OH</v>
      </c>
      <c r="AH513" s="32" t="str">
        <f>vlookup(I513,'IP addresss'!$2:$1000,8,false)</f>
        <v>Dayton</v>
      </c>
      <c r="AI513" s="32" t="str">
        <f>vlookup(I513,'IP addresss'!$2:$1000,10,false)</f>
        <v>39.74750137</v>
      </c>
      <c r="AJ513" s="32" t="str">
        <f>vlookup(I513,'IP addresss'!$2:$1000,11,false)</f>
        <v>-84.15609741</v>
      </c>
      <c r="AK513" s="32" t="str">
        <f>vlookup(A513,MainData_Jackie!$1:$1000,2,false)</f>
        <v>Amy Shock</v>
      </c>
      <c r="AL513" s="32" t="str">
        <f>vlookup($A513,MainData_Jackie!$1:$1000,3,false)</f>
        <v>2379</v>
      </c>
      <c r="AM513" s="32" t="str">
        <f>vlookup($A513,MainData_Jackie!$1:$1000,4,false)</f>
        <v>404</v>
      </c>
      <c r="AN513" s="32" t="str">
        <f>vlookup($A513,MainData_Jackie!$1:$1000,5,false)</f>
        <v>71</v>
      </c>
      <c r="AO513" s="32" t="str">
        <f>vlookup($A513,MainData_Jackie!$1:$1000,6,false)</f>
        <v>1</v>
      </c>
      <c r="AP513" s="32" t="str">
        <f>vlookup($A513,MainData_Jackie!$1:$1000,7,false)</f>
        <v>0</v>
      </c>
      <c r="AQ513" s="32" t="str">
        <f>vlookup($A513,MainData_Jackie!$1:$1000,8,false)</f>
        <v>0</v>
      </c>
      <c r="AR513" s="32" t="str">
        <f>vlookup($A513,MainData_Jackie!$1:$1000,9,false)</f>
        <v>0</v>
      </c>
      <c r="AS513" s="32" t="str">
        <f>vlookup($A513,MainData_Jackie!$1:$1000,10,false)</f>
        <v>0</v>
      </c>
      <c r="AT513" s="32" t="str">
        <f>vlookup($A513,MainData_Jackie!$1:$1000,11,false)</f>
        <v>9</v>
      </c>
      <c r="AU513" s="32" t="str">
        <f>vlookup($A513,MainData_Jackie!$1:$1000,12,false)</f>
        <v>51</v>
      </c>
      <c r="AV513" s="32" t="str">
        <f>vlookup($A513,MainData_Jackie!$1:$1000,13,false)</f>
        <v>mail</v>
      </c>
      <c r="AW513" s="32" t="str">
        <f>vlookup($A513,MainData_Jackie!$1:$1000,14,false)</f>
        <v>com</v>
      </c>
      <c r="AX513" s="32" t="str">
        <f>vlookup($A513,MainData_Jackie!$1:$1000,15,false)</f>
        <v>3166</v>
      </c>
      <c r="AY513" s="32" t="str">
        <f>vlookup($A513,MainData_Jackie!$1:$1000,16,false)</f>
        <v>female</v>
      </c>
      <c r="AZ513" s="32" t="str">
        <f>vlookup($A513,Ian!512:1511,2,false)</f>
        <v>#N/A</v>
      </c>
      <c r="BA513" s="32" t="str">
        <f>vlookup($A513,Ian!512:1511,3,false)</f>
        <v>#N/A</v>
      </c>
      <c r="BB513" s="32" t="str">
        <f>vlookup($A513,Ian!512:1511,4,false)</f>
        <v>#N/A</v>
      </c>
      <c r="BC513" s="32" t="str">
        <f>vlookup($A513,Ian!512:1511,5,false)</f>
        <v>#N/A</v>
      </c>
      <c r="BD513" s="32" t="str">
        <f>vlookup($A513,Ian!512:1511,6,false)</f>
        <v>#N/A</v>
      </c>
      <c r="BE513" s="32" t="str">
        <f>vlookup($A513,Ian!512:1511,7,false)</f>
        <v>#N/A</v>
      </c>
      <c r="BF513" s="32" t="str">
        <f>vlookup($A513,Ian!512:1511,8,false)</f>
        <v>#N/A</v>
      </c>
      <c r="BG513" s="32" t="str">
        <f>vlookup(A513,SentimentScore!$1:$1000,2,false)</f>
        <v>0.901158</v>
      </c>
      <c r="BH513" s="50" t="str">
        <f>vlookup(A513,'Images with Key'!$1:$1000,32)</f>
        <v>https://s3-external-1.amazonaws.com/offertabs/offer/kxdcce/large/810_565349668ae0a-AWAWlogocopy.jpg</v>
      </c>
    </row>
    <row r="514">
      <c r="A514" s="12">
        <v>251.0</v>
      </c>
      <c r="B514" s="16" t="s">
        <v>6135</v>
      </c>
      <c r="C514" s="16" t="s">
        <v>2654</v>
      </c>
      <c r="D514" s="18" t="b">
        <v>1</v>
      </c>
      <c r="E514" s="12">
        <v>0.0</v>
      </c>
      <c r="F514" s="12">
        <v>0.0</v>
      </c>
      <c r="G514" s="12">
        <v>0.0</v>
      </c>
      <c r="H514" s="20">
        <v>42328.27361111111</v>
      </c>
      <c r="I514" s="16" t="s">
        <v>2655</v>
      </c>
      <c r="J514" s="16" t="s">
        <v>2657</v>
      </c>
      <c r="K514" s="16" t="s">
        <v>2658</v>
      </c>
      <c r="L514" s="18" t="e">
        <v>#N/A</v>
      </c>
      <c r="M514" s="18" t="e">
        <v>#N/A</v>
      </c>
      <c r="N514" s="18" t="e">
        <v>#N/A</v>
      </c>
      <c r="O514" s="18" t="e">
        <v>#N/A</v>
      </c>
      <c r="P514" s="18" t="e">
        <v>#N/A</v>
      </c>
      <c r="Q514" s="16" t="s">
        <v>2661</v>
      </c>
      <c r="R514" s="18" t="b">
        <v>1</v>
      </c>
      <c r="S514" s="18" t="b">
        <v>0</v>
      </c>
      <c r="T514" s="12">
        <v>43229.0</v>
      </c>
      <c r="U514" s="16" t="s">
        <v>890</v>
      </c>
      <c r="V514" s="16" t="s">
        <v>1290</v>
      </c>
      <c r="W514" s="51">
        <v>5530283.0</v>
      </c>
      <c r="X514" s="51">
        <v>5077870.0</v>
      </c>
      <c r="Y514" s="16" t="s">
        <v>2663</v>
      </c>
      <c r="Z514" s="16" t="s">
        <v>6841</v>
      </c>
      <c r="AA514" s="16"/>
      <c r="AB514" s="16"/>
      <c r="AC514" s="32" t="str">
        <f>vlookup($A514,Jisoo!101:1101,29,false)</f>
        <v>#disabilities #children #personalexample</v>
      </c>
      <c r="AD514" s="32" t="str">
        <f>vlookup($A514,Jisoo!101:1101,27,false)</f>
        <v>1</v>
      </c>
      <c r="AE514" s="32" t="str">
        <f>vlookup($A514,Jisoo!101:1101,28,false)</f>
        <v>6</v>
      </c>
      <c r="AF514" s="32" t="str">
        <f>vlookup(I514,'IP addresss'!$2:$1000,3,false)</f>
        <v>North America</v>
      </c>
      <c r="AG514" s="32" t="str">
        <f>vlookup(I514,'IP addresss'!$2:$1000,6,false)</f>
        <v>OH</v>
      </c>
      <c r="AH514" s="32" t="str">
        <f>vlookup(I514,'IP addresss'!$2:$1000,8,false)</f>
        <v>Columbus</v>
      </c>
      <c r="AI514" s="32" t="str">
        <f>vlookup(I514,'IP addresss'!$2:$1000,10,false)</f>
        <v>40.03450012</v>
      </c>
      <c r="AJ514" s="32" t="str">
        <f>vlookup(I514,'IP addresss'!$2:$1000,11,false)</f>
        <v>-82.86949921</v>
      </c>
      <c r="AK514" s="32" t="str">
        <f>vlookup(A514,MainData_Jackie!$1:$1000,2,false)</f>
        <v>Nina Hines</v>
      </c>
      <c r="AL514" s="32" t="str">
        <f>vlookup($A514,MainData_Jackie!$1:$1000,3,false)</f>
        <v>1415</v>
      </c>
      <c r="AM514" s="32" t="str">
        <f>vlookup($A514,MainData_Jackie!$1:$1000,4,false)</f>
        <v>237</v>
      </c>
      <c r="AN514" s="32" t="str">
        <f>vlookup($A514,MainData_Jackie!$1:$1000,5,false)</f>
        <v>35</v>
      </c>
      <c r="AO514" s="32" t="str">
        <f>vlookup($A514,MainData_Jackie!$1:$1000,6,false)</f>
        <v>0</v>
      </c>
      <c r="AP514" s="32" t="str">
        <f>vlookup($A514,MainData_Jackie!$1:$1000,7,false)</f>
        <v>0</v>
      </c>
      <c r="AQ514" s="32" t="str">
        <f>vlookup($A514,MainData_Jackie!$1:$1000,8,false)</f>
        <v>0</v>
      </c>
      <c r="AR514" s="32" t="str">
        <f>vlookup($A514,MainData_Jackie!$1:$1000,9,false)</f>
        <v>0</v>
      </c>
      <c r="AS514" s="32" t="str">
        <f>vlookup($A514,MainData_Jackie!$1:$1000,10,false)</f>
        <v>0</v>
      </c>
      <c r="AT514" s="32" t="str">
        <f>vlookup($A514,MainData_Jackie!$1:$1000,11,false)</f>
        <v>4</v>
      </c>
      <c r="AU514" s="32" t="str">
        <f>vlookup($A514,MainData_Jackie!$1:$1000,12,false)</f>
        <v>38</v>
      </c>
      <c r="AV514" s="32" t="str">
        <f>vlookup($A514,MainData_Jackie!$1:$1000,13,false)</f>
        <v>aol</v>
      </c>
      <c r="AW514" s="32" t="str">
        <f>vlookup($A514,MainData_Jackie!$1:$1000,14,false)</f>
        <v>com</v>
      </c>
      <c r="AX514" s="32" t="str">
        <f>vlookup($A514,MainData_Jackie!$1:$1000,15,false)</f>
        <v>1913</v>
      </c>
      <c r="AY514" s="32" t="str">
        <f>vlookup($A514,MainData_Jackie!$1:$1000,16,false)</f>
        <v>female</v>
      </c>
      <c r="AZ514" s="32" t="str">
        <f>vlookup($A514,Ian!513:1512,2,false)</f>
        <v>#N/A</v>
      </c>
      <c r="BA514" s="32" t="str">
        <f>vlookup($A514,Ian!513:1512,3,false)</f>
        <v>#N/A</v>
      </c>
      <c r="BB514" s="32" t="str">
        <f>vlookup($A514,Ian!513:1512,4,false)</f>
        <v>#N/A</v>
      </c>
      <c r="BC514" s="32" t="str">
        <f>vlookup($A514,Ian!513:1512,5,false)</f>
        <v>#N/A</v>
      </c>
      <c r="BD514" s="32" t="str">
        <f>vlookup($A514,Ian!513:1512,6,false)</f>
        <v>#N/A</v>
      </c>
      <c r="BE514" s="32" t="str">
        <f>vlookup($A514,Ian!513:1512,7,false)</f>
        <v>#N/A</v>
      </c>
      <c r="BF514" s="32" t="str">
        <f>vlookup($A514,Ian!513:1512,8,false)</f>
        <v>#N/A</v>
      </c>
      <c r="BG514" s="32" t="str">
        <f>vlookup(A514,SentimentScore!$1:$1000,2,false)</f>
        <v>0.999995</v>
      </c>
      <c r="BH514" s="50" t="str">
        <f>vlookup(A514,'Images with Key'!$1:$1000,32)</f>
        <v>https://s3-external-1.amazonaws.com/offertabs/offer/kxdcce/large/810_56513f6c531bd-chuleta2.jpg</v>
      </c>
    </row>
    <row r="515">
      <c r="A515" s="12">
        <v>300.0</v>
      </c>
      <c r="B515" s="16" t="s">
        <v>6135</v>
      </c>
      <c r="C515" s="16" t="s">
        <v>3220</v>
      </c>
      <c r="D515" s="18" t="b">
        <v>1</v>
      </c>
      <c r="E515" s="12">
        <v>93.0</v>
      </c>
      <c r="F515" s="12">
        <v>19.0</v>
      </c>
      <c r="G515" s="12">
        <v>74.0</v>
      </c>
      <c r="H515" s="20">
        <v>42324.260416666664</v>
      </c>
      <c r="I515" s="16" t="s">
        <v>3223</v>
      </c>
      <c r="J515" s="16" t="s">
        <v>3224</v>
      </c>
      <c r="K515" s="16" t="s">
        <v>3226</v>
      </c>
      <c r="L515" s="18" t="e">
        <v>#N/A</v>
      </c>
      <c r="M515" s="18" t="e">
        <v>#N/A</v>
      </c>
      <c r="N515" s="18" t="e">
        <v>#N/A</v>
      </c>
      <c r="O515" s="18" t="e">
        <v>#N/A</v>
      </c>
      <c r="P515" s="18" t="e">
        <v>#N/A</v>
      </c>
      <c r="Q515" s="16" t="s">
        <v>3229</v>
      </c>
      <c r="R515" s="18" t="b">
        <v>1</v>
      </c>
      <c r="S515" s="18" t="b">
        <v>0</v>
      </c>
      <c r="T515" s="12">
        <v>44017.0</v>
      </c>
      <c r="U515" s="16" t="s">
        <v>3230</v>
      </c>
      <c r="V515" s="16" t="s">
        <v>1290</v>
      </c>
      <c r="W515" s="51">
        <v>4.9261053E7</v>
      </c>
      <c r="X515" s="51">
        <v>4.7940757E7</v>
      </c>
      <c r="Y515" s="16" t="s">
        <v>3231</v>
      </c>
      <c r="Z515" s="16" t="s">
        <v>6843</v>
      </c>
      <c r="AA515" s="16"/>
      <c r="AB515" s="16"/>
      <c r="AC515" s="32" t="str">
        <f>vlookup($A515,Jisoo!102:1102,29,false)</f>
        <v>#local</v>
      </c>
      <c r="AD515" s="32" t="str">
        <f>vlookup($A515,Jisoo!102:1102,27,false)</f>
        <v>2</v>
      </c>
      <c r="AE515" s="32" t="str">
        <f>vlookup($A515,Jisoo!102:1102,28,false)</f>
        <v>4</v>
      </c>
      <c r="AF515" s="32" t="str">
        <f>vlookup(I515,'IP addresss'!$2:$1000,3,false)</f>
        <v>North America</v>
      </c>
      <c r="AG515" s="32" t="str">
        <f>vlookup(I515,'IP addresss'!$2:$1000,6,false)</f>
        <v>VA</v>
      </c>
      <c r="AH515" s="32" t="str">
        <f>vlookup(I515,'IP addresss'!$2:$1000,8,false)</f>
        <v>Manassas</v>
      </c>
      <c r="AI515" s="32" t="str">
        <f>vlookup(I515,'IP addresss'!$2:$1000,10,false)</f>
        <v>38.77009964</v>
      </c>
      <c r="AJ515" s="32" t="str">
        <f>vlookup(I515,'IP addresss'!$2:$1000,11,false)</f>
        <v>-77.63210297</v>
      </c>
      <c r="AK515" s="32" t="str">
        <f>vlookup(A515,MainData_Jackie!$1:$1000,2,false)</f>
        <v>Bethany Studenic</v>
      </c>
      <c r="AL515" s="32" t="str">
        <f>vlookup($A515,MainData_Jackie!$1:$1000,3,false)</f>
        <v>1078</v>
      </c>
      <c r="AM515" s="32" t="str">
        <f>vlookup($A515,MainData_Jackie!$1:$1000,4,false)</f>
        <v>199</v>
      </c>
      <c r="AN515" s="32" t="str">
        <f>vlookup($A515,MainData_Jackie!$1:$1000,5,false)</f>
        <v>53</v>
      </c>
      <c r="AO515" s="32" t="str">
        <f>vlookup($A515,MainData_Jackie!$1:$1000,6,false)</f>
        <v>0</v>
      </c>
      <c r="AP515" s="32" t="str">
        <f>vlookup($A515,MainData_Jackie!$1:$1000,7,false)</f>
        <v>0</v>
      </c>
      <c r="AQ515" s="32" t="str">
        <f>vlookup($A515,MainData_Jackie!$1:$1000,8,false)</f>
        <v>0</v>
      </c>
      <c r="AR515" s="32" t="str">
        <f>vlookup($A515,MainData_Jackie!$1:$1000,9,false)</f>
        <v>0</v>
      </c>
      <c r="AS515" s="32" t="str">
        <f>vlookup($A515,MainData_Jackie!$1:$1000,10,false)</f>
        <v>0</v>
      </c>
      <c r="AT515" s="32" t="str">
        <f>vlookup($A515,MainData_Jackie!$1:$1000,11,false)</f>
        <v>2</v>
      </c>
      <c r="AU515" s="32" t="str">
        <f>vlookup($A515,MainData_Jackie!$1:$1000,12,false)</f>
        <v>19</v>
      </c>
      <c r="AV515" s="32" t="str">
        <f>vlookup($A515,MainData_Jackie!$1:$1000,13,false)</f>
        <v>gmail</v>
      </c>
      <c r="AW515" s="32" t="str">
        <f>vlookup($A515,MainData_Jackie!$1:$1000,14,false)</f>
        <v>com</v>
      </c>
      <c r="AX515" s="32" t="str">
        <f>vlookup($A515,MainData_Jackie!$1:$1000,15,false)</f>
        <v>1426</v>
      </c>
      <c r="AY515" s="32" t="str">
        <f>vlookup($A515,MainData_Jackie!$1:$1000,16,false)</f>
        <v>female</v>
      </c>
      <c r="AZ515" s="32" t="str">
        <f>vlookup($A515,Ian!514:1513,2,false)</f>
        <v>#N/A</v>
      </c>
      <c r="BA515" s="32" t="str">
        <f>vlookup($A515,Ian!514:1513,3,false)</f>
        <v>#N/A</v>
      </c>
      <c r="BB515" s="32" t="str">
        <f>vlookup($A515,Ian!514:1513,4,false)</f>
        <v>#N/A</v>
      </c>
      <c r="BC515" s="32" t="str">
        <f>vlookup($A515,Ian!514:1513,5,false)</f>
        <v>#N/A</v>
      </c>
      <c r="BD515" s="32" t="str">
        <f>vlookup($A515,Ian!514:1513,6,false)</f>
        <v>#N/A</v>
      </c>
      <c r="BE515" s="32" t="str">
        <f>vlookup($A515,Ian!514:1513,7,false)</f>
        <v>#N/A</v>
      </c>
      <c r="BF515" s="32" t="str">
        <f>vlookup($A515,Ian!514:1513,8,false)</f>
        <v>#N/A</v>
      </c>
      <c r="BG515" s="32" t="str">
        <f>vlookup(A515,SentimentScore!$1:$1000,2,false)</f>
        <v>0.999962</v>
      </c>
      <c r="BH515" s="50" t="str">
        <f>vlookup(A515,'Images with Key'!$1:$1000,32)</f>
        <v>https://s3-external-1.amazonaws.com/offertabs/offer/kxdcce/large/810_5639903076510-image.jpeg</v>
      </c>
    </row>
    <row r="516">
      <c r="A516" s="12">
        <v>324.0</v>
      </c>
      <c r="B516" s="16" t="s">
        <v>6135</v>
      </c>
      <c r="C516" s="16" t="s">
        <v>3532</v>
      </c>
      <c r="D516" s="18" t="b">
        <v>1</v>
      </c>
      <c r="E516" s="12">
        <v>18.0</v>
      </c>
      <c r="F516" s="12">
        <v>5.0</v>
      </c>
      <c r="G516" s="12">
        <v>13.0</v>
      </c>
      <c r="H516" s="20">
        <v>42311.37708333333</v>
      </c>
      <c r="I516" s="16" t="s">
        <v>3533</v>
      </c>
      <c r="J516" s="16" t="s">
        <v>3534</v>
      </c>
      <c r="K516" s="16" t="s">
        <v>3535</v>
      </c>
      <c r="L516" s="18" t="e">
        <v>#N/A</v>
      </c>
      <c r="M516" s="18" t="e">
        <v>#N/A</v>
      </c>
      <c r="N516" s="18" t="e">
        <v>#N/A</v>
      </c>
      <c r="O516" s="18" t="e">
        <v>#N/A</v>
      </c>
      <c r="P516" s="18" t="e">
        <v>#N/A</v>
      </c>
      <c r="Q516" s="16" t="s">
        <v>3536</v>
      </c>
      <c r="R516" s="18" t="b">
        <v>1</v>
      </c>
      <c r="S516" s="18" t="b">
        <v>1</v>
      </c>
      <c r="T516" s="12">
        <v>43551.0</v>
      </c>
      <c r="U516" s="16" t="s">
        <v>3538</v>
      </c>
      <c r="V516" s="16" t="s">
        <v>1290</v>
      </c>
      <c r="W516" s="22"/>
      <c r="X516" s="22"/>
      <c r="Y516" s="16" t="s">
        <v>1511</v>
      </c>
      <c r="Z516" s="16" t="s">
        <v>6846</v>
      </c>
      <c r="AA516" s="16"/>
      <c r="AB516" s="16"/>
      <c r="AC516" s="32" t="str">
        <f>vlookup($A516,Jisoo!103:1103,29,false)</f>
        <v>#arts #children #local</v>
      </c>
      <c r="AD516" s="32" t="str">
        <f>vlookup($A516,Jisoo!103:1103,27,false)</f>
        <v>2</v>
      </c>
      <c r="AE516" s="32" t="str">
        <f>vlookup($A516,Jisoo!103:1103,28,false)</f>
        <v>2</v>
      </c>
      <c r="AF516" s="32" t="str">
        <f>vlookup(I516,'IP addresss'!$2:$1000,3,false)</f>
        <v>North America</v>
      </c>
      <c r="AG516" s="32" t="str">
        <f>vlookup(I516,'IP addresss'!$2:$1000,6,false)</f>
        <v>OH</v>
      </c>
      <c r="AH516" s="32" t="str">
        <f>vlookup(I516,'IP addresss'!$2:$1000,8,false)</f>
        <v>Perrysburg</v>
      </c>
      <c r="AI516" s="32" t="str">
        <f>vlookup(I516,'IP addresss'!$2:$1000,10,false)</f>
        <v>41.52949905</v>
      </c>
      <c r="AJ516" s="32" t="str">
        <f>vlookup(I516,'IP addresss'!$2:$1000,11,false)</f>
        <v>-83.56559753</v>
      </c>
      <c r="AK516" s="32" t="str">
        <f>vlookup(A516,MainData_Jackie!$1:$1000,2,false)</f>
        <v>Dave Julie Bermudez</v>
      </c>
      <c r="AL516" s="32" t="str">
        <f>vlookup($A516,MainData_Jackie!$1:$1000,3,false)</f>
        <v>1096</v>
      </c>
      <c r="AM516" s="32" t="str">
        <f>vlookup($A516,MainData_Jackie!$1:$1000,4,false)</f>
        <v>178</v>
      </c>
      <c r="AN516" s="32" t="str">
        <f>vlookup($A516,MainData_Jackie!$1:$1000,5,false)</f>
        <v>53</v>
      </c>
      <c r="AO516" s="32" t="str">
        <f>vlookup($A516,MainData_Jackie!$1:$1000,6,false)</f>
        <v>1</v>
      </c>
      <c r="AP516" s="32" t="str">
        <f>vlookup($A516,MainData_Jackie!$1:$1000,7,false)</f>
        <v>0</v>
      </c>
      <c r="AQ516" s="32" t="str">
        <f>vlookup($A516,MainData_Jackie!$1:$1000,8,false)</f>
        <v>0</v>
      </c>
      <c r="AR516" s="32" t="str">
        <f>vlookup($A516,MainData_Jackie!$1:$1000,9,false)</f>
        <v>0</v>
      </c>
      <c r="AS516" s="32" t="str">
        <f>vlookup($A516,MainData_Jackie!$1:$1000,10,false)</f>
        <v>1</v>
      </c>
      <c r="AT516" s="32" t="str">
        <f>vlookup($A516,MainData_Jackie!$1:$1000,11,false)</f>
        <v>0</v>
      </c>
      <c r="AU516" s="32" t="str">
        <f>vlookup($A516,MainData_Jackie!$1:$1000,12,false)</f>
        <v>46</v>
      </c>
      <c r="AV516" s="32" t="str">
        <f>vlookup($A516,MainData_Jackie!$1:$1000,13,false)</f>
        <v>hotmail</v>
      </c>
      <c r="AW516" s="32" t="str">
        <f>vlookup($A516,MainData_Jackie!$1:$1000,14,false)</f>
        <v>com</v>
      </c>
      <c r="AX516" s="32" t="str">
        <f>vlookup($A516,MainData_Jackie!$1:$1000,15,false)</f>
        <v>1386</v>
      </c>
      <c r="AY516" s="32" t="str">
        <f>vlookup($A516,MainData_Jackie!$1:$1000,16,false)</f>
        <v>male</v>
      </c>
      <c r="AZ516" s="32" t="str">
        <f>vlookup($A516,Ian!515:1514,2,false)</f>
        <v>#N/A</v>
      </c>
      <c r="BA516" s="32" t="str">
        <f>vlookup($A516,Ian!515:1514,3,false)</f>
        <v>#N/A</v>
      </c>
      <c r="BB516" s="32" t="str">
        <f>vlookup($A516,Ian!515:1514,4,false)</f>
        <v>#N/A</v>
      </c>
      <c r="BC516" s="32" t="str">
        <f>vlookup($A516,Ian!515:1514,5,false)</f>
        <v>#N/A</v>
      </c>
      <c r="BD516" s="32" t="str">
        <f>vlookup($A516,Ian!515:1514,6,false)</f>
        <v>#N/A</v>
      </c>
      <c r="BE516" s="32" t="str">
        <f>vlookup($A516,Ian!515:1514,7,false)</f>
        <v>#N/A</v>
      </c>
      <c r="BF516" s="32" t="str">
        <f>vlookup($A516,Ian!515:1514,8,false)</f>
        <v>#N/A</v>
      </c>
      <c r="BG516" s="32" t="str">
        <f>vlookup(A516,SentimentScore!$1:$1000,2,false)</f>
        <v>0.935893</v>
      </c>
      <c r="BH516" s="50" t="str">
        <f>vlookup(A516,'Images with Key'!$1:$1000,32)</f>
        <v>https://s3-external-1.amazonaws.com/offertabs/offer/kxdcce/large/810_edited_563aaef97250a-20150426_103415.jpg</v>
      </c>
    </row>
    <row r="517">
      <c r="A517" s="12">
        <v>363.0</v>
      </c>
      <c r="B517" s="16" t="s">
        <v>6135</v>
      </c>
      <c r="C517" s="16" t="s">
        <v>4002</v>
      </c>
      <c r="D517" s="18" t="b">
        <v>1</v>
      </c>
      <c r="E517" s="12">
        <v>8.0</v>
      </c>
      <c r="F517" s="12">
        <v>2.0</v>
      </c>
      <c r="G517" s="12">
        <v>6.0</v>
      </c>
      <c r="H517" s="20">
        <v>42311.29583333333</v>
      </c>
      <c r="I517" s="16" t="s">
        <v>4003</v>
      </c>
      <c r="J517" s="16" t="s">
        <v>4004</v>
      </c>
      <c r="K517" s="16" t="s">
        <v>4005</v>
      </c>
      <c r="L517" s="18" t="e">
        <v>#N/A</v>
      </c>
      <c r="M517" s="18" t="e">
        <v>#N/A</v>
      </c>
      <c r="N517" s="18" t="e">
        <v>#N/A</v>
      </c>
      <c r="O517" s="18" t="e">
        <v>#N/A</v>
      </c>
      <c r="P517" s="18" t="e">
        <v>#N/A</v>
      </c>
      <c r="Q517" s="16" t="s">
        <v>4006</v>
      </c>
      <c r="R517" s="18" t="b">
        <v>1</v>
      </c>
      <c r="S517" s="18" t="b">
        <v>0</v>
      </c>
      <c r="T517" s="12">
        <v>45401.0</v>
      </c>
      <c r="U517" s="16" t="s">
        <v>4007</v>
      </c>
      <c r="V517" s="16" t="s">
        <v>1290</v>
      </c>
      <c r="W517" s="51">
        <v>533300.0</v>
      </c>
      <c r="X517" s="51">
        <v>393701.0</v>
      </c>
      <c r="Y517" s="16" t="s">
        <v>1756</v>
      </c>
      <c r="Z517" s="16" t="s">
        <v>6851</v>
      </c>
      <c r="AA517" s="16"/>
      <c r="AB517" s="16"/>
      <c r="AC517" s="32" t="str">
        <f>vlookup($A517,Jisoo!104:1104,29,false)</f>
        <v>#incarceration #children #education #teens</v>
      </c>
      <c r="AD517" s="32" t="str">
        <f>vlookup($A517,Jisoo!104:1104,27,false)</f>
        <v>2</v>
      </c>
      <c r="AE517" s="32" t="str">
        <f>vlookup($A517,Jisoo!104:1104,28,false)</f>
        <v>5</v>
      </c>
      <c r="AF517" s="32" t="str">
        <f>vlookup(I517,'IP addresss'!$2:$1000,3,false)</f>
        <v>North America</v>
      </c>
      <c r="AG517" s="32" t="str">
        <f>vlookup(I517,'IP addresss'!$2:$1000,6,false)</f>
        <v>TX</v>
      </c>
      <c r="AH517" s="32" t="str">
        <f>vlookup(I517,'IP addresss'!$2:$1000,8,false)</f>
        <v>Austin</v>
      </c>
      <c r="AI517" s="32" t="str">
        <f>vlookup(I517,'IP addresss'!$2:$1000,10,false)</f>
        <v>30.29660034</v>
      </c>
      <c r="AJ517" s="32" t="str">
        <f>vlookup(I517,'IP addresss'!$2:$1000,11,false)</f>
        <v>-97.76629639</v>
      </c>
      <c r="AK517" s="32" t="str">
        <f>vlookup(A517,MainData_Jackie!$1:$1000,2,false)</f>
        <v>Kali' Priestley Rourke</v>
      </c>
      <c r="AL517" s="32" t="str">
        <f>vlookup($A517,MainData_Jackie!$1:$1000,3,false)</f>
        <v>3835</v>
      </c>
      <c r="AM517" s="32" t="str">
        <f>vlookup($A517,MainData_Jackie!$1:$1000,4,false)</f>
        <v>638</v>
      </c>
      <c r="AN517" s="32" t="str">
        <f>vlookup($A517,MainData_Jackie!$1:$1000,5,false)</f>
        <v>101</v>
      </c>
      <c r="AO517" s="32" t="str">
        <f>vlookup($A517,MainData_Jackie!$1:$1000,6,false)</f>
        <v>0</v>
      </c>
      <c r="AP517" s="32" t="str">
        <f>vlookup($A517,MainData_Jackie!$1:$1000,7,false)</f>
        <v>0</v>
      </c>
      <c r="AQ517" s="32" t="str">
        <f>vlookup($A517,MainData_Jackie!$1:$1000,8,false)</f>
        <v>0</v>
      </c>
      <c r="AR517" s="32" t="str">
        <f>vlookup($A517,MainData_Jackie!$1:$1000,9,false)</f>
        <v>1</v>
      </c>
      <c r="AS517" s="32" t="str">
        <f>vlookup($A517,MainData_Jackie!$1:$1000,10,false)</f>
        <v>0</v>
      </c>
      <c r="AT517" s="32" t="str">
        <f>vlookup($A517,MainData_Jackie!$1:$1000,11,false)</f>
        <v>62</v>
      </c>
      <c r="AU517" s="32" t="str">
        <f>vlookup($A517,MainData_Jackie!$1:$1000,12,false)</f>
        <v>110</v>
      </c>
      <c r="AV517" s="32" t="str">
        <f>vlookup($A517,MainData_Jackie!$1:$1000,13,false)</f>
        <v>austin</v>
      </c>
      <c r="AW517" s="32" t="str">
        <f>vlookup($A517,MainData_Jackie!$1:$1000,14,false)</f>
        <v>com</v>
      </c>
      <c r="AX517" s="32" t="str">
        <f>vlookup($A517,MainData_Jackie!$1:$1000,15,false)</f>
        <v>5020</v>
      </c>
      <c r="AY517" s="32" t="str">
        <f>vlookup($A517,MainData_Jackie!$1:$1000,16,false)</f>
        <v/>
      </c>
      <c r="AZ517" s="32" t="str">
        <f>vlookup($A517,Ian!516:1515,2,false)</f>
        <v>#N/A</v>
      </c>
      <c r="BA517" s="32" t="str">
        <f>vlookup($A517,Ian!516:1515,3,false)</f>
        <v>#N/A</v>
      </c>
      <c r="BB517" s="32" t="str">
        <f>vlookup($A517,Ian!516:1515,4,false)</f>
        <v>#N/A</v>
      </c>
      <c r="BC517" s="32" t="str">
        <f>vlookup($A517,Ian!516:1515,5,false)</f>
        <v>#N/A</v>
      </c>
      <c r="BD517" s="32" t="str">
        <f>vlookup($A517,Ian!516:1515,6,false)</f>
        <v>#N/A</v>
      </c>
      <c r="BE517" s="32" t="str">
        <f>vlookup($A517,Ian!516:1515,7,false)</f>
        <v>#N/A</v>
      </c>
      <c r="BF517" s="32" t="str">
        <f>vlookup($A517,Ian!516:1515,8,false)</f>
        <v>#N/A</v>
      </c>
      <c r="BG517" s="32" t="str">
        <f>vlookup(A517,SentimentScore!$1:$1000,2,false)</f>
        <v>0.872586</v>
      </c>
      <c r="BH517" s="50" t="str">
        <f>vlookup(A517,'Images with Key'!$1:$1000,32)</f>
        <v>https://s3-external-1.amazonaws.com/offertabs/offer/kxdcce/large/810_563a686bee119-10406692_10153038938597186_2139006978593768337_n.jpg</v>
      </c>
    </row>
    <row r="518">
      <c r="A518" s="12">
        <v>385.0</v>
      </c>
      <c r="B518" s="16" t="s">
        <v>6135</v>
      </c>
      <c r="C518" s="16" t="s">
        <v>4242</v>
      </c>
      <c r="D518" s="18" t="b">
        <v>1</v>
      </c>
      <c r="E518" s="12">
        <v>1.0</v>
      </c>
      <c r="F518" s="12">
        <v>0.0</v>
      </c>
      <c r="G518" s="12">
        <v>1.0</v>
      </c>
      <c r="H518" s="20">
        <v>42318.30416666667</v>
      </c>
      <c r="I518" s="16" t="s">
        <v>4243</v>
      </c>
      <c r="J518" s="16" t="s">
        <v>4244</v>
      </c>
      <c r="K518" s="16" t="s">
        <v>4245</v>
      </c>
      <c r="L518" s="18" t="e">
        <v>#N/A</v>
      </c>
      <c r="M518" s="18" t="e">
        <v>#N/A</v>
      </c>
      <c r="N518" s="18" t="e">
        <v>#N/A</v>
      </c>
      <c r="O518" s="18" t="e">
        <v>#N/A</v>
      </c>
      <c r="P518" s="18" t="e">
        <v>#N/A</v>
      </c>
      <c r="Q518" s="16" t="s">
        <v>4247</v>
      </c>
      <c r="R518" s="18" t="b">
        <v>1</v>
      </c>
      <c r="S518" s="18" t="b">
        <v>1</v>
      </c>
      <c r="T518" s="12">
        <v>45012.0</v>
      </c>
      <c r="U518" s="16" t="s">
        <v>4248</v>
      </c>
      <c r="V518" s="16" t="s">
        <v>1290</v>
      </c>
      <c r="W518" s="51">
        <v>2226469.0</v>
      </c>
      <c r="X518" s="51">
        <v>2308893.0</v>
      </c>
      <c r="Y518" s="16" t="s">
        <v>4249</v>
      </c>
      <c r="Z518" s="16" t="s">
        <v>6855</v>
      </c>
      <c r="AA518" s="16"/>
      <c r="AB518" s="16"/>
      <c r="AC518" s="32" t="str">
        <f>vlookup($A518,Jisoo!105:1105,29,false)</f>
        <v>#local #poverty #children #enablingselfsufficiency</v>
      </c>
      <c r="AD518" s="32" t="str">
        <f>vlookup($A518,Jisoo!105:1105,27,false)</f>
        <v>2</v>
      </c>
      <c r="AE518" s="32" t="str">
        <f>vlookup($A518,Jisoo!105:1105,28,false)</f>
        <v>3</v>
      </c>
      <c r="AF518" s="32" t="str">
        <f>vlookup(I518,'IP addresss'!$2:$1000,3,false)</f>
        <v>North America</v>
      </c>
      <c r="AG518" s="32" t="str">
        <f>vlookup(I518,'IP addresss'!$2:$1000,6,false)</f>
        <v>OH</v>
      </c>
      <c r="AH518" s="32" t="str">
        <f>vlookup(I518,'IP addresss'!$2:$1000,8,false)</f>
        <v>Cincinnati</v>
      </c>
      <c r="AI518" s="32" t="str">
        <f>vlookup(I518,'IP addresss'!$2:$1000,10,false)</f>
        <v>39.16680145</v>
      </c>
      <c r="AJ518" s="32" t="str">
        <f>vlookup(I518,'IP addresss'!$2:$1000,11,false)</f>
        <v>-84.53820038</v>
      </c>
      <c r="AK518" s="32" t="str">
        <f>vlookup(A518,MainData_Jackie!$1:$1000,2,false)</f>
        <v>Rebecca Palen</v>
      </c>
      <c r="AL518" s="32" t="str">
        <f>vlookup($A518,MainData_Jackie!$1:$1000,3,false)</f>
        <v>1474</v>
      </c>
      <c r="AM518" s="32" t="str">
        <f>vlookup($A518,MainData_Jackie!$1:$1000,4,false)</f>
        <v>260</v>
      </c>
      <c r="AN518" s="32" t="str">
        <f>vlookup($A518,MainData_Jackie!$1:$1000,5,false)</f>
        <v>49</v>
      </c>
      <c r="AO518" s="32" t="str">
        <f>vlookup($A518,MainData_Jackie!$1:$1000,6,false)</f>
        <v>1</v>
      </c>
      <c r="AP518" s="32" t="str">
        <f>vlookup($A518,MainData_Jackie!$1:$1000,7,false)</f>
        <v>0</v>
      </c>
      <c r="AQ518" s="32" t="str">
        <f>vlookup($A518,MainData_Jackie!$1:$1000,8,false)</f>
        <v>0</v>
      </c>
      <c r="AR518" s="32" t="str">
        <f>vlookup($A518,MainData_Jackie!$1:$1000,9,false)</f>
        <v>0</v>
      </c>
      <c r="AS518" s="32" t="str">
        <f>vlookup($A518,MainData_Jackie!$1:$1000,10,false)</f>
        <v>0</v>
      </c>
      <c r="AT518" s="32" t="str">
        <f>vlookup($A518,MainData_Jackie!$1:$1000,11,false)</f>
        <v>2</v>
      </c>
      <c r="AU518" s="32" t="str">
        <f>vlookup($A518,MainData_Jackie!$1:$1000,12,false)</f>
        <v>31</v>
      </c>
      <c r="AV518" s="32" t="str">
        <f>vlookup($A518,MainData_Jackie!$1:$1000,13,false)</f>
        <v>selfhelps</v>
      </c>
      <c r="AW518" s="32" t="str">
        <f>vlookup($A518,MainData_Jackie!$1:$1000,14,false)</f>
        <v>org</v>
      </c>
      <c r="AX518" s="32" t="str">
        <f>vlookup($A518,MainData_Jackie!$1:$1000,15,false)</f>
        <v>2007</v>
      </c>
      <c r="AY518" s="32" t="str">
        <f>vlookup($A518,MainData_Jackie!$1:$1000,16,false)</f>
        <v>female</v>
      </c>
      <c r="AZ518" s="32" t="str">
        <f>vlookup($A518,Ian!517:1516,2,false)</f>
        <v>#N/A</v>
      </c>
      <c r="BA518" s="32" t="str">
        <f>vlookup($A518,Ian!517:1516,3,false)</f>
        <v>#N/A</v>
      </c>
      <c r="BB518" s="32" t="str">
        <f>vlookup($A518,Ian!517:1516,4,false)</f>
        <v>#N/A</v>
      </c>
      <c r="BC518" s="32" t="str">
        <f>vlookup($A518,Ian!517:1516,5,false)</f>
        <v>#N/A</v>
      </c>
      <c r="BD518" s="32" t="str">
        <f>vlookup($A518,Ian!517:1516,6,false)</f>
        <v>#N/A</v>
      </c>
      <c r="BE518" s="32" t="str">
        <f>vlookup($A518,Ian!517:1516,7,false)</f>
        <v>#N/A</v>
      </c>
      <c r="BF518" s="32" t="str">
        <f>vlookup($A518,Ian!517:1516,8,false)</f>
        <v>#N/A</v>
      </c>
      <c r="BG518" s="32" t="str">
        <f>vlookup(A518,SentimentScore!$1:$1000,2,false)</f>
        <v>0.990291</v>
      </c>
      <c r="BH518" s="50" t="str">
        <f>vlookup(A518,'Images with Key'!$1:$1000,32)</f>
        <v>https://s3-external-1.amazonaws.com/offertabs/offer/kxdcce/large/810_564457ac5c604-10635959_502579059879993_7952641994053195553_n.jpg</v>
      </c>
    </row>
    <row r="519">
      <c r="A519" s="12">
        <v>411.0</v>
      </c>
      <c r="B519" s="16" t="s">
        <v>6135</v>
      </c>
      <c r="C519" s="16" t="s">
        <v>4545</v>
      </c>
      <c r="D519" s="18" t="b">
        <v>1</v>
      </c>
      <c r="E519" s="12">
        <v>258.0</v>
      </c>
      <c r="F519" s="12">
        <v>38.0</v>
      </c>
      <c r="G519" s="12">
        <v>220.0</v>
      </c>
      <c r="H519" s="20">
        <v>42318.2625</v>
      </c>
      <c r="I519" s="16" t="s">
        <v>4546</v>
      </c>
      <c r="J519" s="16" t="s">
        <v>4548</v>
      </c>
      <c r="K519" s="16" t="s">
        <v>4549</v>
      </c>
      <c r="L519" s="18" t="e">
        <v>#N/A</v>
      </c>
      <c r="M519" s="18" t="e">
        <v>#N/A</v>
      </c>
      <c r="N519" s="18" t="e">
        <v>#N/A</v>
      </c>
      <c r="O519" s="18" t="e">
        <v>#N/A</v>
      </c>
      <c r="P519" s="18" t="e">
        <v>#N/A</v>
      </c>
      <c r="Q519" s="16" t="s">
        <v>4551</v>
      </c>
      <c r="R519" s="18" t="b">
        <v>1</v>
      </c>
      <c r="S519" s="18" t="b">
        <v>1</v>
      </c>
      <c r="T519" s="12">
        <v>45215.0</v>
      </c>
      <c r="U519" s="16" t="s">
        <v>4553</v>
      </c>
      <c r="V519" s="16" t="s">
        <v>1290</v>
      </c>
      <c r="W519" s="51">
        <v>1288002.0</v>
      </c>
      <c r="X519" s="51">
        <v>1092015.0</v>
      </c>
      <c r="Y519" s="16" t="s">
        <v>4555</v>
      </c>
      <c r="Z519" s="16" t="s">
        <v>6861</v>
      </c>
      <c r="AA519" s="16"/>
      <c r="AB519" s="16"/>
      <c r="AC519" s="32" t="str">
        <f>vlookup($A519,Jisoo!106:1106,29,false)</f>
        <v>#cancersupport #disease #children #personalexample</v>
      </c>
      <c r="AD519" s="32" t="str">
        <f>vlookup($A519,Jisoo!106:1106,27,false)</f>
        <v>3</v>
      </c>
      <c r="AE519" s="32" t="str">
        <f>vlookup($A519,Jisoo!106:1106,28,false)</f>
        <v>3</v>
      </c>
      <c r="AF519" s="32" t="str">
        <f>vlookup(I519,'IP addresss'!$2:$1000,3,false)</f>
        <v>North America</v>
      </c>
      <c r="AG519" s="32" t="str">
        <f>vlookup(I519,'IP addresss'!$2:$1000,6,false)</f>
        <v>OH</v>
      </c>
      <c r="AH519" s="32" t="str">
        <f>vlookup(I519,'IP addresss'!$2:$1000,8,false)</f>
        <v>Maineville</v>
      </c>
      <c r="AI519" s="32" t="str">
        <f>vlookup(I519,'IP addresss'!$2:$1000,10,false)</f>
        <v>39.3280983</v>
      </c>
      <c r="AJ519" s="32" t="str">
        <f>vlookup(I519,'IP addresss'!$2:$1000,11,false)</f>
        <v>-84.22149658</v>
      </c>
      <c r="AK519" s="32" t="str">
        <f>vlookup(A519,MainData_Jackie!$1:$1000,2,false)</f>
        <v>Jen Gault</v>
      </c>
      <c r="AL519" s="32" t="str">
        <f>vlookup($A519,MainData_Jackie!$1:$1000,3,false)</f>
        <v>3890</v>
      </c>
      <c r="AM519" s="32" t="str">
        <f>vlookup($A519,MainData_Jackie!$1:$1000,4,false)</f>
        <v>709</v>
      </c>
      <c r="AN519" s="32" t="str">
        <f>vlookup($A519,MainData_Jackie!$1:$1000,5,false)</f>
        <v>125</v>
      </c>
      <c r="AO519" s="32" t="str">
        <f>vlookup($A519,MainData_Jackie!$1:$1000,6,false)</f>
        <v>1</v>
      </c>
      <c r="AP519" s="32" t="str">
        <f>vlookup($A519,MainData_Jackie!$1:$1000,7,false)</f>
        <v>0</v>
      </c>
      <c r="AQ519" s="32" t="str">
        <f>vlookup($A519,MainData_Jackie!$1:$1000,8,false)</f>
        <v>0</v>
      </c>
      <c r="AR519" s="32" t="str">
        <f>vlookup($A519,MainData_Jackie!$1:$1000,9,false)</f>
        <v>0</v>
      </c>
      <c r="AS519" s="32" t="str">
        <f>vlookup($A519,MainData_Jackie!$1:$1000,10,false)</f>
        <v>1</v>
      </c>
      <c r="AT519" s="32" t="str">
        <f>vlookup($A519,MainData_Jackie!$1:$1000,11,false)</f>
        <v>8</v>
      </c>
      <c r="AU519" s="32" t="str">
        <f>vlookup($A519,MainData_Jackie!$1:$1000,12,false)</f>
        <v>120</v>
      </c>
      <c r="AV519" s="32" t="str">
        <f>vlookup($A519,MainData_Jackie!$1:$1000,13,false)</f>
        <v>ymail</v>
      </c>
      <c r="AW519" s="32" t="str">
        <f>vlookup($A519,MainData_Jackie!$1:$1000,14,false)</f>
        <v>com</v>
      </c>
      <c r="AX519" s="32" t="str">
        <f>vlookup($A519,MainData_Jackie!$1:$1000,15,false)</f>
        <v>5154</v>
      </c>
      <c r="AY519" s="32" t="str">
        <f>vlookup($A519,MainData_Jackie!$1:$1000,16,false)</f>
        <v>female</v>
      </c>
      <c r="AZ519" s="32" t="str">
        <f>vlookup($A519,Ian!518:1517,2,false)</f>
        <v>#N/A</v>
      </c>
      <c r="BA519" s="32" t="str">
        <f>vlookup($A519,Ian!518:1517,3,false)</f>
        <v>#N/A</v>
      </c>
      <c r="BB519" s="32" t="str">
        <f>vlookup($A519,Ian!518:1517,4,false)</f>
        <v>#N/A</v>
      </c>
      <c r="BC519" s="32" t="str">
        <f>vlookup($A519,Ian!518:1517,5,false)</f>
        <v>#N/A</v>
      </c>
      <c r="BD519" s="32" t="str">
        <f>vlookup($A519,Ian!518:1517,6,false)</f>
        <v>#N/A</v>
      </c>
      <c r="BE519" s="32" t="str">
        <f>vlookup($A519,Ian!518:1517,7,false)</f>
        <v>#N/A</v>
      </c>
      <c r="BF519" s="32" t="str">
        <f>vlookup($A519,Ian!518:1517,8,false)</f>
        <v>#N/A</v>
      </c>
      <c r="BG519" s="32" t="str">
        <f>vlookup(A519,SentimentScore!$1:$1000,2,false)</f>
        <v>#N/A</v>
      </c>
      <c r="BH519" s="50" t="str">
        <f>vlookup(A519,'Images with Key'!$1:$1000,32)</f>
        <v>https://s3-external-1.amazonaws.com/offertabs/offer/kxdcce/large/810_5644247135653-Karaoke6fourofus.jpg</v>
      </c>
    </row>
    <row r="520">
      <c r="A520" s="12">
        <v>437.0</v>
      </c>
      <c r="B520" s="16" t="s">
        <v>6135</v>
      </c>
      <c r="C520" s="16" t="s">
        <v>4846</v>
      </c>
      <c r="D520" s="18" t="b">
        <v>1</v>
      </c>
      <c r="E520" s="12">
        <v>21.0</v>
      </c>
      <c r="F520" s="12">
        <v>4.0</v>
      </c>
      <c r="G520" s="12">
        <v>17.0</v>
      </c>
      <c r="H520" s="20">
        <v>42326.82013888889</v>
      </c>
      <c r="I520" s="16" t="s">
        <v>4847</v>
      </c>
      <c r="J520" s="16" t="s">
        <v>4848</v>
      </c>
      <c r="K520" s="16" t="s">
        <v>4849</v>
      </c>
      <c r="L520" s="18" t="e">
        <v>#N/A</v>
      </c>
      <c r="M520" s="18" t="e">
        <v>#N/A</v>
      </c>
      <c r="N520" s="18" t="e">
        <v>#N/A</v>
      </c>
      <c r="O520" s="18" t="e">
        <v>#N/A</v>
      </c>
      <c r="P520" s="18" t="e">
        <v>#N/A</v>
      </c>
      <c r="Q520" s="16" t="s">
        <v>4850</v>
      </c>
      <c r="R520" s="18" t="b">
        <v>1</v>
      </c>
      <c r="S520" s="18" t="b">
        <v>1</v>
      </c>
      <c r="T520" s="12">
        <v>43604.0</v>
      </c>
      <c r="U520" s="16" t="s">
        <v>4851</v>
      </c>
      <c r="V520" s="16" t="s">
        <v>1290</v>
      </c>
      <c r="W520" s="22"/>
      <c r="X520" s="22"/>
      <c r="Y520" s="16" t="s">
        <v>4853</v>
      </c>
      <c r="Z520" s="16" t="s">
        <v>6867</v>
      </c>
      <c r="AA520" s="16"/>
      <c r="AB520" s="16"/>
      <c r="AC520" s="32" t="str">
        <f>vlookup($A520,Jisoo!107:1107,29,false)</f>
        <v>#local #arts #children</v>
      </c>
      <c r="AD520" s="32" t="str">
        <f>vlookup($A520,Jisoo!107:1107,27,false)</f>
        <v>3</v>
      </c>
      <c r="AE520" s="32" t="str">
        <f>vlookup($A520,Jisoo!107:1107,28,false)</f>
        <v>4</v>
      </c>
      <c r="AF520" s="32" t="str">
        <f>vlookup(I520,'IP addresss'!$2:$1000,3,false)</f>
        <v>North America</v>
      </c>
      <c r="AG520" s="32" t="str">
        <f>vlookup(I520,'IP addresss'!$2:$1000,6,false)</f>
        <v>OH</v>
      </c>
      <c r="AH520" s="32" t="str">
        <f>vlookup(I520,'IP addresss'!$2:$1000,8,false)</f>
        <v>Toledo</v>
      </c>
      <c r="AI520" s="32" t="str">
        <f>vlookup(I520,'IP addresss'!$2:$1000,10,false)</f>
        <v>41.70349884</v>
      </c>
      <c r="AJ520" s="32" t="str">
        <f>vlookup(I520,'IP addresss'!$2:$1000,11,false)</f>
        <v>-83.60520172</v>
      </c>
      <c r="AK520" s="32" t="str">
        <f>vlookup(A520,MainData_Jackie!$1:$1000,2,false)</f>
        <v>Lauri Galdeen VanWormer</v>
      </c>
      <c r="AL520" s="32" t="str">
        <f>vlookup($A520,MainData_Jackie!$1:$1000,3,false)</f>
        <v>1062</v>
      </c>
      <c r="AM520" s="32" t="str">
        <f>vlookup($A520,MainData_Jackie!$1:$1000,4,false)</f>
        <v>191</v>
      </c>
      <c r="AN520" s="32" t="str">
        <f>vlookup($A520,MainData_Jackie!$1:$1000,5,false)</f>
        <v>37</v>
      </c>
      <c r="AO520" s="32" t="str">
        <f>vlookup($A520,MainData_Jackie!$1:$1000,6,false)</f>
        <v>1</v>
      </c>
      <c r="AP520" s="32" t="str">
        <f>vlookup($A520,MainData_Jackie!$1:$1000,7,false)</f>
        <v>0</v>
      </c>
      <c r="AQ520" s="32" t="str">
        <f>vlookup($A520,MainData_Jackie!$1:$1000,8,false)</f>
        <v>0</v>
      </c>
      <c r="AR520" s="32" t="str">
        <f>vlookup($A520,MainData_Jackie!$1:$1000,9,false)</f>
        <v>0</v>
      </c>
      <c r="AS520" s="32" t="str">
        <f>vlookup($A520,MainData_Jackie!$1:$1000,10,false)</f>
        <v>2</v>
      </c>
      <c r="AT520" s="32" t="str">
        <f>vlookup($A520,MainData_Jackie!$1:$1000,11,false)</f>
        <v>3</v>
      </c>
      <c r="AU520" s="32" t="str">
        <f>vlookup($A520,MainData_Jackie!$1:$1000,12,false)</f>
        <v>24</v>
      </c>
      <c r="AV520" s="32" t="str">
        <f>vlookup($A520,MainData_Jackie!$1:$1000,13,false)</f>
        <v>yahoo</v>
      </c>
      <c r="AW520" s="32" t="str">
        <f>vlookup($A520,MainData_Jackie!$1:$1000,14,false)</f>
        <v>com</v>
      </c>
      <c r="AX520" s="32" t="str">
        <f>vlookup($A520,MainData_Jackie!$1:$1000,15,false)</f>
        <v>1364</v>
      </c>
      <c r="AY520" s="32" t="str">
        <f>vlookup($A520,MainData_Jackie!$1:$1000,16,false)</f>
        <v>female</v>
      </c>
      <c r="AZ520" s="32" t="str">
        <f>vlookup($A520,Ian!519:1518,2,false)</f>
        <v>#N/A</v>
      </c>
      <c r="BA520" s="32" t="str">
        <f>vlookup($A520,Ian!519:1518,3,false)</f>
        <v>#N/A</v>
      </c>
      <c r="BB520" s="32" t="str">
        <f>vlookup($A520,Ian!519:1518,4,false)</f>
        <v>#N/A</v>
      </c>
      <c r="BC520" s="32" t="str">
        <f>vlookup($A520,Ian!519:1518,5,false)</f>
        <v>#N/A</v>
      </c>
      <c r="BD520" s="32" t="str">
        <f>vlookup($A520,Ian!519:1518,6,false)</f>
        <v>#N/A</v>
      </c>
      <c r="BE520" s="32" t="str">
        <f>vlookup($A520,Ian!519:1518,7,false)</f>
        <v>#N/A</v>
      </c>
      <c r="BF520" s="32" t="str">
        <f>vlookup($A520,Ian!519:1518,8,false)</f>
        <v>#N/A</v>
      </c>
      <c r="BG520" s="32" t="str">
        <f>vlookup(A520,SentimentScore!$1:$1000,2,false)</f>
        <v>0.999999</v>
      </c>
      <c r="BH520" s="32" t="str">
        <f>vlookup(A520,'Images with Key'!$1:$1000,32)</f>
        <v/>
      </c>
    </row>
    <row r="521">
      <c r="A521" s="12">
        <v>438.0</v>
      </c>
      <c r="B521" s="16" t="s">
        <v>6135</v>
      </c>
      <c r="C521" s="16" t="s">
        <v>4846</v>
      </c>
      <c r="D521" s="18" t="b">
        <v>1</v>
      </c>
      <c r="E521" s="12">
        <v>2.0</v>
      </c>
      <c r="F521" s="12">
        <v>0.0</v>
      </c>
      <c r="G521" s="12">
        <v>2.0</v>
      </c>
      <c r="H521" s="20">
        <v>42339.29305555556</v>
      </c>
      <c r="I521" s="16" t="s">
        <v>4857</v>
      </c>
      <c r="J521" s="16" t="s">
        <v>4848</v>
      </c>
      <c r="K521" s="16" t="s">
        <v>4858</v>
      </c>
      <c r="L521" s="16" t="s">
        <v>4859</v>
      </c>
      <c r="M521" s="16" t="s">
        <v>4860</v>
      </c>
      <c r="N521" s="12">
        <v>0.0</v>
      </c>
      <c r="O521" s="12">
        <v>0.0</v>
      </c>
      <c r="P521" s="12">
        <v>0.0</v>
      </c>
      <c r="Q521" s="16" t="s">
        <v>4861</v>
      </c>
      <c r="R521" s="18" t="b">
        <v>1</v>
      </c>
      <c r="S521" s="18" t="b">
        <v>0</v>
      </c>
      <c r="T521" s="12">
        <v>43604.0</v>
      </c>
      <c r="U521" s="16" t="s">
        <v>4851</v>
      </c>
      <c r="V521" s="16" t="s">
        <v>1290</v>
      </c>
      <c r="W521" s="22"/>
      <c r="X521" s="22"/>
      <c r="Y521" s="16" t="s">
        <v>4853</v>
      </c>
      <c r="Z521" s="16" t="s">
        <v>6870</v>
      </c>
      <c r="AA521" s="16"/>
      <c r="AB521" s="16"/>
      <c r="AC521" s="32" t="str">
        <f>vlookup($A521,Jisoo!108:1108,29,false)</f>
        <v>#personalexample #arts #children #local #education</v>
      </c>
      <c r="AD521" s="32" t="str">
        <f>vlookup($A521,Jisoo!108:1108,27,false)</f>
        <v>3</v>
      </c>
      <c r="AE521" s="32" t="str">
        <f>vlookup($A521,Jisoo!108:1108,28,false)</f>
        <v>4</v>
      </c>
      <c r="AF521" s="32" t="str">
        <f>vlookup(I521,'IP addresss'!$2:$1000,3,false)</f>
        <v>North America</v>
      </c>
      <c r="AG521" s="32" t="str">
        <f>vlookup(I521,'IP addresss'!$2:$1000,6,false)</f>
        <v>OH</v>
      </c>
      <c r="AH521" s="32" t="str">
        <f>vlookup(I521,'IP addresss'!$2:$1000,8,false)</f>
        <v>Toledo</v>
      </c>
      <c r="AI521" s="32" t="str">
        <f>vlookup(I521,'IP addresss'!$2:$1000,10,false)</f>
        <v>41.70729828</v>
      </c>
      <c r="AJ521" s="32" t="str">
        <f>vlookup(I521,'IP addresss'!$2:$1000,11,false)</f>
        <v>-83.54299927</v>
      </c>
      <c r="AK521" s="32" t="str">
        <f>vlookup(A521,MainData_Jackie!$1:$1000,2,false)</f>
        <v>Amber Durand-Barber</v>
      </c>
      <c r="AL521" s="32" t="str">
        <f>vlookup($A521,MainData_Jackie!$1:$1000,3,false)</f>
        <v>1178</v>
      </c>
      <c r="AM521" s="32" t="str">
        <f>vlookup($A521,MainData_Jackie!$1:$1000,4,false)</f>
        <v>214</v>
      </c>
      <c r="AN521" s="32" t="str">
        <f>vlookup($A521,MainData_Jackie!$1:$1000,5,false)</f>
        <v>26</v>
      </c>
      <c r="AO521" s="32" t="str">
        <f>vlookup($A521,MainData_Jackie!$1:$1000,6,false)</f>
        <v>0</v>
      </c>
      <c r="AP521" s="32" t="str">
        <f>vlookup($A521,MainData_Jackie!$1:$1000,7,false)</f>
        <v>0</v>
      </c>
      <c r="AQ521" s="32" t="str">
        <f>vlookup($A521,MainData_Jackie!$1:$1000,8,false)</f>
        <v>0</v>
      </c>
      <c r="AR521" s="32" t="str">
        <f>vlookup($A521,MainData_Jackie!$1:$1000,9,false)</f>
        <v>0</v>
      </c>
      <c r="AS521" s="32" t="str">
        <f>vlookup($A521,MainData_Jackie!$1:$1000,10,false)</f>
        <v>0</v>
      </c>
      <c r="AT521" s="32" t="str">
        <f>vlookup($A521,MainData_Jackie!$1:$1000,11,false)</f>
        <v>0</v>
      </c>
      <c r="AU521" s="32" t="str">
        <f>vlookup($A521,MainData_Jackie!$1:$1000,12,false)</f>
        <v>26</v>
      </c>
      <c r="AV521" s="32" t="str">
        <f>vlookup($A521,MainData_Jackie!$1:$1000,13,false)</f>
        <v>yahoo</v>
      </c>
      <c r="AW521" s="32" t="str">
        <f>vlookup($A521,MainData_Jackie!$1:$1000,14,false)</f>
        <v>com</v>
      </c>
      <c r="AX521" s="32" t="str">
        <f>vlookup($A521,MainData_Jackie!$1:$1000,15,false)</f>
        <v>1619</v>
      </c>
      <c r="AY521" s="32" t="str">
        <f>vlookup($A521,MainData_Jackie!$1:$1000,16,false)</f>
        <v>female</v>
      </c>
      <c r="AZ521" s="32" t="str">
        <f>vlookup($A521,Ian!520:1519,2,false)</f>
        <v>#N/A</v>
      </c>
      <c r="BA521" s="32" t="str">
        <f>vlookup($A521,Ian!520:1519,3,false)</f>
        <v>#N/A</v>
      </c>
      <c r="BB521" s="32" t="str">
        <f>vlookup($A521,Ian!520:1519,4,false)</f>
        <v>#N/A</v>
      </c>
      <c r="BC521" s="32" t="str">
        <f>vlookup($A521,Ian!520:1519,5,false)</f>
        <v>#N/A</v>
      </c>
      <c r="BD521" s="32" t="str">
        <f>vlookup($A521,Ian!520:1519,6,false)</f>
        <v>#N/A</v>
      </c>
      <c r="BE521" s="32" t="str">
        <f>vlookup($A521,Ian!520:1519,7,false)</f>
        <v>#N/A</v>
      </c>
      <c r="BF521" s="32" t="str">
        <f>vlookup($A521,Ian!520:1519,8,false)</f>
        <v>#N/A</v>
      </c>
      <c r="BG521" s="32" t="str">
        <f>vlookup(A521,SentimentScore!$1:$1000,2,false)</f>
        <v>0.915594</v>
      </c>
      <c r="BH521" s="32" t="str">
        <f>vlookup(A521,'Images with Key'!$1:$1000,32)</f>
        <v/>
      </c>
    </row>
    <row r="522">
      <c r="A522" s="12">
        <v>447.0</v>
      </c>
      <c r="B522" s="16" t="s">
        <v>6135</v>
      </c>
      <c r="C522" s="16" t="s">
        <v>4932</v>
      </c>
      <c r="D522" s="18" t="b">
        <v>1</v>
      </c>
      <c r="E522" s="12">
        <v>1.0</v>
      </c>
      <c r="F522" s="12">
        <v>0.0</v>
      </c>
      <c r="G522" s="12">
        <v>1.0</v>
      </c>
      <c r="H522" s="20">
        <v>42332.447222222225</v>
      </c>
      <c r="I522" s="16" t="s">
        <v>4933</v>
      </c>
      <c r="J522" s="16" t="s">
        <v>4934</v>
      </c>
      <c r="K522" s="16" t="s">
        <v>4935</v>
      </c>
      <c r="L522" s="18" t="e">
        <v>#N/A</v>
      </c>
      <c r="M522" s="18" t="e">
        <v>#N/A</v>
      </c>
      <c r="N522" s="18" t="e">
        <v>#N/A</v>
      </c>
      <c r="O522" s="18" t="e">
        <v>#N/A</v>
      </c>
      <c r="P522" s="18" t="e">
        <v>#N/A</v>
      </c>
      <c r="Q522" s="16" t="s">
        <v>4936</v>
      </c>
      <c r="R522" s="18" t="b">
        <v>1</v>
      </c>
      <c r="S522" s="18" t="b">
        <v>0</v>
      </c>
      <c r="T522" s="16" t="s">
        <v>4938</v>
      </c>
      <c r="U522" s="16" t="s">
        <v>4940</v>
      </c>
      <c r="V522" s="16" t="s">
        <v>1290</v>
      </c>
      <c r="W522" s="51">
        <v>1.69054018E8</v>
      </c>
      <c r="X522" s="51">
        <v>1.29027273E8</v>
      </c>
      <c r="Y522" s="16" t="s">
        <v>872</v>
      </c>
      <c r="Z522" s="16" t="s">
        <v>6872</v>
      </c>
      <c r="AA522" s="16"/>
      <c r="AB522" s="16"/>
      <c r="AC522" s="32" t="str">
        <f>vlookup($A522,Jisoo!109:1109,29,false)</f>
        <v>#personalexample #disease #children</v>
      </c>
      <c r="AD522" s="32" t="str">
        <f>vlookup($A522,Jisoo!109:1109,27,false)</f>
        <v>3</v>
      </c>
      <c r="AE522" s="32" t="str">
        <f>vlookup($A522,Jisoo!109:1109,28,false)</f>
        <v>6</v>
      </c>
      <c r="AF522" s="32" t="str">
        <f>vlookup(I522,'IP addresss'!$2:$1000,3,false)</f>
        <v>North America</v>
      </c>
      <c r="AG522" s="32" t="str">
        <f>vlookup(I522,'IP addresss'!$2:$1000,6,false)</f>
        <v>OH</v>
      </c>
      <c r="AH522" s="32" t="str">
        <f>vlookup(I522,'IP addresss'!$2:$1000,8,false)</f>
        <v>Cincinnati</v>
      </c>
      <c r="AI522" s="32" t="str">
        <f>vlookup(I522,'IP addresss'!$2:$1000,10,false)</f>
        <v>39.16680145</v>
      </c>
      <c r="AJ522" s="32" t="str">
        <f>vlookup(I522,'IP addresss'!$2:$1000,11,false)</f>
        <v>-84.53820038</v>
      </c>
      <c r="AK522" s="32" t="str">
        <f>vlookup(A522,MainData_Jackie!$1:$1000,2,false)</f>
        <v>Caitlin Whitehurst</v>
      </c>
      <c r="AL522" s="32" t="str">
        <f>vlookup($A522,MainData_Jackie!$1:$1000,3,false)</f>
        <v>1283</v>
      </c>
      <c r="AM522" s="32" t="str">
        <f>vlookup($A522,MainData_Jackie!$1:$1000,4,false)</f>
        <v>219</v>
      </c>
      <c r="AN522" s="32" t="str">
        <f>vlookup($A522,MainData_Jackie!$1:$1000,5,false)</f>
        <v>45</v>
      </c>
      <c r="AO522" s="32" t="str">
        <f>vlookup($A522,MainData_Jackie!$1:$1000,6,false)</f>
        <v>0</v>
      </c>
      <c r="AP522" s="32" t="str">
        <f>vlookup($A522,MainData_Jackie!$1:$1000,7,false)</f>
        <v>0</v>
      </c>
      <c r="AQ522" s="32" t="str">
        <f>vlookup($A522,MainData_Jackie!$1:$1000,8,false)</f>
        <v>0</v>
      </c>
      <c r="AR522" s="32" t="str">
        <f>vlookup($A522,MainData_Jackie!$1:$1000,9,false)</f>
        <v>1</v>
      </c>
      <c r="AS522" s="32" t="str">
        <f>vlookup($A522,MainData_Jackie!$1:$1000,10,false)</f>
        <v>0</v>
      </c>
      <c r="AT522" s="32" t="str">
        <f>vlookup($A522,MainData_Jackie!$1:$1000,11,false)</f>
        <v>18</v>
      </c>
      <c r="AU522" s="32" t="str">
        <f>vlookup($A522,MainData_Jackie!$1:$1000,12,false)</f>
        <v>63</v>
      </c>
      <c r="AV522" s="32" t="str">
        <f>vlookup($A522,MainData_Jackie!$1:$1000,13,false)</f>
        <v>uc</v>
      </c>
      <c r="AW522" s="32" t="str">
        <f>vlookup($A522,MainData_Jackie!$1:$1000,14,false)</f>
        <v>edu</v>
      </c>
      <c r="AX522" s="32" t="str">
        <f>vlookup($A522,MainData_Jackie!$1:$1000,15,false)</f>
        <v>1628</v>
      </c>
      <c r="AY522" s="32" t="str">
        <f>vlookup($A522,MainData_Jackie!$1:$1000,16,false)</f>
        <v>female</v>
      </c>
      <c r="AZ522" s="32" t="str">
        <f>vlookup($A522,Ian!521:1520,2,false)</f>
        <v>#N/A</v>
      </c>
      <c r="BA522" s="32" t="str">
        <f>vlookup($A522,Ian!521:1520,3,false)</f>
        <v>#N/A</v>
      </c>
      <c r="BB522" s="32" t="str">
        <f>vlookup($A522,Ian!521:1520,4,false)</f>
        <v>#N/A</v>
      </c>
      <c r="BC522" s="32" t="str">
        <f>vlookup($A522,Ian!521:1520,5,false)</f>
        <v>#N/A</v>
      </c>
      <c r="BD522" s="32" t="str">
        <f>vlookup($A522,Ian!521:1520,6,false)</f>
        <v>#N/A</v>
      </c>
      <c r="BE522" s="32" t="str">
        <f>vlookup($A522,Ian!521:1520,7,false)</f>
        <v>#N/A</v>
      </c>
      <c r="BF522" s="32" t="str">
        <f>vlookup($A522,Ian!521:1520,8,false)</f>
        <v>#N/A</v>
      </c>
      <c r="BG522" s="32" t="str">
        <f>vlookup(A522,SentimentScore!$1:$1000,2,false)</f>
        <v>0.079481</v>
      </c>
      <c r="BH522" s="50" t="str">
        <f>vlookup(A522,'Images with Key'!$1:$1000,32)</f>
        <v>https://s3-external-1.amazonaws.com/offertabs/offer/kxdcce/large/810_563cb08d1224b-grads.png</v>
      </c>
    </row>
    <row r="523">
      <c r="A523" s="12">
        <v>456.0</v>
      </c>
      <c r="B523" s="16" t="s">
        <v>6135</v>
      </c>
      <c r="C523" s="16" t="s">
        <v>5064</v>
      </c>
      <c r="D523" s="18" t="b">
        <v>1</v>
      </c>
      <c r="E523" s="12">
        <v>20.0</v>
      </c>
      <c r="F523" s="12">
        <v>5.0</v>
      </c>
      <c r="G523" s="12">
        <v>15.0</v>
      </c>
      <c r="H523" s="20">
        <v>42326.51180555556</v>
      </c>
      <c r="I523" s="16" t="s">
        <v>5065</v>
      </c>
      <c r="J523" s="16" t="s">
        <v>5066</v>
      </c>
      <c r="K523" s="16" t="s">
        <v>5067</v>
      </c>
      <c r="L523" s="18" t="e">
        <v>#N/A</v>
      </c>
      <c r="M523" s="18" t="e">
        <v>#N/A</v>
      </c>
      <c r="N523" s="18" t="e">
        <v>#N/A</v>
      </c>
      <c r="O523" s="18" t="e">
        <v>#N/A</v>
      </c>
      <c r="P523" s="18" t="e">
        <v>#N/A</v>
      </c>
      <c r="Q523" s="16" t="s">
        <v>5069</v>
      </c>
      <c r="R523" s="18" t="b">
        <v>1</v>
      </c>
      <c r="S523" s="18" t="b">
        <v>1</v>
      </c>
      <c r="T523" s="12">
        <v>43230.0</v>
      </c>
      <c r="U523" s="16" t="s">
        <v>5073</v>
      </c>
      <c r="V523" s="16" t="s">
        <v>1290</v>
      </c>
      <c r="W523" s="22"/>
      <c r="X523" s="22"/>
      <c r="Y523" s="16" t="s">
        <v>5076</v>
      </c>
      <c r="Z523" s="16" t="s">
        <v>6874</v>
      </c>
      <c r="AA523" s="16"/>
      <c r="AB523" s="16"/>
      <c r="AC523" s="32" t="str">
        <f>vlookup($A523,Jisoo!110:1110,29,false)</f>
        <v>#children #developingcountries #founder #inspiration</v>
      </c>
      <c r="AD523" s="32" t="str">
        <f>vlookup($A523,Jisoo!110:1110,27,false)</f>
        <v>3</v>
      </c>
      <c r="AE523" s="32" t="str">
        <f>vlookup($A523,Jisoo!110:1110,28,false)</f>
        <v>5</v>
      </c>
      <c r="AF523" s="32" t="str">
        <f>vlookup(I523,'IP addresss'!$2:$1000,3,false)</f>
        <v>North America</v>
      </c>
      <c r="AG523" s="32" t="str">
        <f>vlookup(I523,'IP addresss'!$2:$1000,6,false)</f>
        <v>VA</v>
      </c>
      <c r="AH523" s="32" t="str">
        <f>vlookup(I523,'IP addresss'!$2:$1000,8,false)</f>
        <v>Alexandria</v>
      </c>
      <c r="AI523" s="32" t="str">
        <f>vlookup(I523,'IP addresss'!$2:$1000,10,false)</f>
        <v>38.79230118</v>
      </c>
      <c r="AJ523" s="32" t="str">
        <f>vlookup(I523,'IP addresss'!$2:$1000,11,false)</f>
        <v>-77.06990051</v>
      </c>
      <c r="AK523" s="32" t="str">
        <f>vlookup(A523,MainData_Jackie!$1:$1000,2,false)</f>
        <v>Shamus Ozmen</v>
      </c>
      <c r="AL523" s="32" t="str">
        <f>vlookup($A523,MainData_Jackie!$1:$1000,3,false)</f>
        <v>1733</v>
      </c>
      <c r="AM523" s="32" t="str">
        <f>vlookup($A523,MainData_Jackie!$1:$1000,4,false)</f>
        <v>296</v>
      </c>
      <c r="AN523" s="32" t="str">
        <f>vlookup($A523,MainData_Jackie!$1:$1000,5,false)</f>
        <v>67</v>
      </c>
      <c r="AO523" s="32" t="str">
        <f>vlookup($A523,MainData_Jackie!$1:$1000,6,false)</f>
        <v>1</v>
      </c>
      <c r="AP523" s="32" t="str">
        <f>vlookup($A523,MainData_Jackie!$1:$1000,7,false)</f>
        <v>0</v>
      </c>
      <c r="AQ523" s="32" t="str">
        <f>vlookup($A523,MainData_Jackie!$1:$1000,8,false)</f>
        <v>0</v>
      </c>
      <c r="AR523" s="32" t="str">
        <f>vlookup($A523,MainData_Jackie!$1:$1000,9,false)</f>
        <v>0</v>
      </c>
      <c r="AS523" s="32" t="str">
        <f>vlookup($A523,MainData_Jackie!$1:$1000,10,false)</f>
        <v>1</v>
      </c>
      <c r="AT523" s="32" t="str">
        <f>vlookup($A523,MainData_Jackie!$1:$1000,11,false)</f>
        <v>3</v>
      </c>
      <c r="AU523" s="32" t="str">
        <f>vlookup($A523,MainData_Jackie!$1:$1000,12,false)</f>
        <v>39</v>
      </c>
      <c r="AV523" s="32" t="str">
        <f>vlookup($A523,MainData_Jackie!$1:$1000,13,false)</f>
        <v>gmail</v>
      </c>
      <c r="AW523" s="32" t="str">
        <f>vlookup($A523,MainData_Jackie!$1:$1000,14,false)</f>
        <v>com</v>
      </c>
      <c r="AX523" s="32" t="str">
        <f>vlookup($A523,MainData_Jackie!$1:$1000,15,false)</f>
        <v>2285</v>
      </c>
      <c r="AY523" s="32" t="str">
        <f>vlookup($A523,MainData_Jackie!$1:$1000,16,false)</f>
        <v>male</v>
      </c>
      <c r="AZ523" s="32" t="str">
        <f>vlookup($A523,Ian!522:1521,2,false)</f>
        <v>#N/A</v>
      </c>
      <c r="BA523" s="32" t="str">
        <f>vlookup($A523,Ian!522:1521,3,false)</f>
        <v>#N/A</v>
      </c>
      <c r="BB523" s="32" t="str">
        <f>vlookup($A523,Ian!522:1521,4,false)</f>
        <v>#N/A</v>
      </c>
      <c r="BC523" s="32" t="str">
        <f>vlookup($A523,Ian!522:1521,5,false)</f>
        <v>#N/A</v>
      </c>
      <c r="BD523" s="32" t="str">
        <f>vlookup($A523,Ian!522:1521,6,false)</f>
        <v>#N/A</v>
      </c>
      <c r="BE523" s="32" t="str">
        <f>vlookup($A523,Ian!522:1521,7,false)</f>
        <v>#N/A</v>
      </c>
      <c r="BF523" s="32" t="str">
        <f>vlookup($A523,Ian!522:1521,8,false)</f>
        <v>#N/A</v>
      </c>
      <c r="BG523" s="32" t="str">
        <f>vlookup(A523,SentimentScore!$1:$1000,2,false)</f>
        <v>0.999452</v>
      </c>
      <c r="BH523" s="50" t="str">
        <f>vlookup(A523,'Images with Key'!$1:$1000,32)</f>
        <v>https://s3-external-1.amazonaws.com/offertabs/offer/kxdcce/large/810_56469b6e81082-image.jpeg</v>
      </c>
    </row>
    <row r="524">
      <c r="A524" s="12">
        <v>457.0</v>
      </c>
      <c r="B524" s="16" t="s">
        <v>6135</v>
      </c>
      <c r="C524" s="16" t="s">
        <v>5064</v>
      </c>
      <c r="D524" s="18" t="b">
        <v>1</v>
      </c>
      <c r="E524" s="12">
        <v>37.0</v>
      </c>
      <c r="F524" s="12">
        <v>4.0</v>
      </c>
      <c r="G524" s="12">
        <v>33.0</v>
      </c>
      <c r="H524" s="20">
        <v>42326.59444444445</v>
      </c>
      <c r="I524" s="16" t="s">
        <v>5090</v>
      </c>
      <c r="J524" s="16" t="s">
        <v>5066</v>
      </c>
      <c r="K524" s="16" t="s">
        <v>5092</v>
      </c>
      <c r="L524" s="18" t="e">
        <v>#N/A</v>
      </c>
      <c r="M524" s="18" t="e">
        <v>#N/A</v>
      </c>
      <c r="N524" s="18" t="e">
        <v>#N/A</v>
      </c>
      <c r="O524" s="18" t="e">
        <v>#N/A</v>
      </c>
      <c r="P524" s="18" t="e">
        <v>#N/A</v>
      </c>
      <c r="Q524" s="16" t="s">
        <v>5095</v>
      </c>
      <c r="R524" s="18" t="b">
        <v>1</v>
      </c>
      <c r="S524" s="18" t="b">
        <v>1</v>
      </c>
      <c r="T524" s="12">
        <v>43230.0</v>
      </c>
      <c r="U524" s="16" t="s">
        <v>5073</v>
      </c>
      <c r="V524" s="16" t="s">
        <v>1290</v>
      </c>
      <c r="W524" s="22"/>
      <c r="X524" s="22"/>
      <c r="Y524" s="16" t="s">
        <v>5076</v>
      </c>
      <c r="Z524" s="16" t="s">
        <v>6881</v>
      </c>
      <c r="AA524" s="16"/>
      <c r="AB524" s="16"/>
      <c r="AC524" s="32" t="str">
        <f>vlookup($A524,Jisoo!111:1111,29,false)</f>
        <v>#developingcountries #womensrights #children</v>
      </c>
      <c r="AD524" s="32" t="str">
        <f>vlookup($A524,Jisoo!111:1111,27,false)</f>
        <v>3</v>
      </c>
      <c r="AE524" s="32" t="str">
        <f>vlookup($A524,Jisoo!111:1111,28,false)</f>
        <v>6</v>
      </c>
      <c r="AF524" s="32" t="str">
        <f>vlookup(I524,'IP addresss'!$2:$1000,3,false)</f>
        <v>North America</v>
      </c>
      <c r="AG524" s="32" t="str">
        <f>vlookup(I524,'IP addresss'!$2:$1000,6,false)</f>
        <v>CA</v>
      </c>
      <c r="AH524" s="32" t="str">
        <f>vlookup(I524,'IP addresss'!$2:$1000,8,false)</f>
        <v>Glendora</v>
      </c>
      <c r="AI524" s="32" t="str">
        <f>vlookup(I524,'IP addresss'!$2:$1000,10,false)</f>
        <v>34.145401</v>
      </c>
      <c r="AJ524" s="32" t="str">
        <f>vlookup(I524,'IP addresss'!$2:$1000,11,false)</f>
        <v>-117.8514023</v>
      </c>
      <c r="AK524" s="32" t="str">
        <f>vlookup(A524,MainData_Jackie!$1:$1000,2,false)</f>
        <v>Nancy Moore</v>
      </c>
      <c r="AL524" s="32" t="str">
        <f>vlookup($A524,MainData_Jackie!$1:$1000,3,false)</f>
        <v>1514</v>
      </c>
      <c r="AM524" s="32" t="str">
        <f>vlookup($A524,MainData_Jackie!$1:$1000,4,false)</f>
        <v>257</v>
      </c>
      <c r="AN524" s="32" t="str">
        <f>vlookup($A524,MainData_Jackie!$1:$1000,5,false)</f>
        <v>70</v>
      </c>
      <c r="AO524" s="32" t="str">
        <f>vlookup($A524,MainData_Jackie!$1:$1000,6,false)</f>
        <v>1</v>
      </c>
      <c r="AP524" s="32" t="str">
        <f>vlookup($A524,MainData_Jackie!$1:$1000,7,false)</f>
        <v>0</v>
      </c>
      <c r="AQ524" s="32" t="str">
        <f>vlookup($A524,MainData_Jackie!$1:$1000,8,false)</f>
        <v>0</v>
      </c>
      <c r="AR524" s="32" t="str">
        <f>vlookup($A524,MainData_Jackie!$1:$1000,9,false)</f>
        <v>0</v>
      </c>
      <c r="AS524" s="32" t="str">
        <f>vlookup($A524,MainData_Jackie!$1:$1000,10,false)</f>
        <v>2</v>
      </c>
      <c r="AT524" s="32" t="str">
        <f>vlookup($A524,MainData_Jackie!$1:$1000,11,false)</f>
        <v>0</v>
      </c>
      <c r="AU524" s="32" t="str">
        <f>vlookup($A524,MainData_Jackie!$1:$1000,12,false)</f>
        <v>28</v>
      </c>
      <c r="AV524" s="32" t="str">
        <f>vlookup($A524,MainData_Jackie!$1:$1000,13,false)</f>
        <v>gmail</v>
      </c>
      <c r="AW524" s="32" t="str">
        <f>vlookup($A524,MainData_Jackie!$1:$1000,14,false)</f>
        <v>com</v>
      </c>
      <c r="AX524" s="32" t="str">
        <f>vlookup($A524,MainData_Jackie!$1:$1000,15,false)</f>
        <v>1953</v>
      </c>
      <c r="AY524" s="32" t="str">
        <f>vlookup($A524,MainData_Jackie!$1:$1000,16,false)</f>
        <v>female</v>
      </c>
      <c r="AZ524" s="32" t="str">
        <f>vlookup($A524,Ian!523:1522,2,false)</f>
        <v>#N/A</v>
      </c>
      <c r="BA524" s="32" t="str">
        <f>vlookup($A524,Ian!523:1522,3,false)</f>
        <v>#N/A</v>
      </c>
      <c r="BB524" s="32" t="str">
        <f>vlookup($A524,Ian!523:1522,4,false)</f>
        <v>#N/A</v>
      </c>
      <c r="BC524" s="32" t="str">
        <f>vlookup($A524,Ian!523:1522,5,false)</f>
        <v>#N/A</v>
      </c>
      <c r="BD524" s="32" t="str">
        <f>vlookup($A524,Ian!523:1522,6,false)</f>
        <v>#N/A</v>
      </c>
      <c r="BE524" s="32" t="str">
        <f>vlookup($A524,Ian!523:1522,7,false)</f>
        <v>#N/A</v>
      </c>
      <c r="BF524" s="32" t="str">
        <f>vlookup($A524,Ian!523:1522,8,false)</f>
        <v>#N/A</v>
      </c>
      <c r="BG524" s="32" t="str">
        <f>vlookup(A524,SentimentScore!$1:$1000,2,false)</f>
        <v>0.999991</v>
      </c>
      <c r="BH524" s="50" t="str">
        <f>vlookup(A524,'Images with Key'!$1:$1000,32)</f>
        <v>https://s3-external-1.amazonaws.com/offertabs/offer/kxdcce/large/810_564ea818c25d0-WhiteM.jpg</v>
      </c>
    </row>
    <row r="525">
      <c r="A525" s="12">
        <v>458.0</v>
      </c>
      <c r="B525" s="16" t="s">
        <v>6135</v>
      </c>
      <c r="C525" s="16" t="s">
        <v>5064</v>
      </c>
      <c r="D525" s="18" t="b">
        <v>1</v>
      </c>
      <c r="E525" s="12">
        <v>10.0</v>
      </c>
      <c r="F525" s="12">
        <v>2.0</v>
      </c>
      <c r="G525" s="12">
        <v>8.0</v>
      </c>
      <c r="H525" s="20">
        <v>42330.6</v>
      </c>
      <c r="I525" s="16" t="s">
        <v>5104</v>
      </c>
      <c r="J525" s="16" t="s">
        <v>5066</v>
      </c>
      <c r="K525" s="16" t="s">
        <v>5105</v>
      </c>
      <c r="L525" s="18" t="e">
        <v>#N/A</v>
      </c>
      <c r="M525" s="18" t="e">
        <v>#N/A</v>
      </c>
      <c r="N525" s="18" t="e">
        <v>#N/A</v>
      </c>
      <c r="O525" s="18" t="e">
        <v>#N/A</v>
      </c>
      <c r="P525" s="18" t="e">
        <v>#N/A</v>
      </c>
      <c r="Q525" s="16" t="s">
        <v>5106</v>
      </c>
      <c r="R525" s="18" t="b">
        <v>1</v>
      </c>
      <c r="S525" s="18" t="b">
        <v>0</v>
      </c>
      <c r="T525" s="12">
        <v>43230.0</v>
      </c>
      <c r="U525" s="16" t="s">
        <v>5073</v>
      </c>
      <c r="V525" s="16" t="s">
        <v>1290</v>
      </c>
      <c r="W525" s="22"/>
      <c r="X525" s="22"/>
      <c r="Y525" s="16" t="s">
        <v>5076</v>
      </c>
      <c r="Z525" s="16" t="s">
        <v>6891</v>
      </c>
      <c r="AA525" s="16"/>
      <c r="AB525" s="16"/>
      <c r="AC525" s="32" t="str">
        <f>vlookup($A525,Jisoo!112:1112,29,false)</f>
        <v>#foreignborn #developingcountries #education #poverty #healthcare #founder</v>
      </c>
      <c r="AD525" s="32" t="str">
        <f>vlookup($A525,Jisoo!112:1112,27,false)</f>
        <v>3</v>
      </c>
      <c r="AE525" s="32" t="str">
        <f>vlookup($A525,Jisoo!112:1112,28,false)</f>
        <v>5</v>
      </c>
      <c r="AF525" s="32" t="str">
        <f>vlookup(I525,'IP addresss'!$2:$1000,3,false)</f>
        <v>North America</v>
      </c>
      <c r="AG525" s="32" t="str">
        <f>vlookup(I525,'IP addresss'!$2:$1000,6,false)</f>
        <v>NY</v>
      </c>
      <c r="AH525" s="32" t="str">
        <f>vlookup(I525,'IP addresss'!$2:$1000,8,false)</f>
        <v>New York</v>
      </c>
      <c r="AI525" s="32" t="str">
        <f>vlookup(I525,'IP addresss'!$2:$1000,10,false)</f>
        <v>40.74209976</v>
      </c>
      <c r="AJ525" s="32" t="str">
        <f>vlookup(I525,'IP addresss'!$2:$1000,11,false)</f>
        <v>-74.00180054</v>
      </c>
      <c r="AK525" s="32" t="str">
        <f>vlookup(A525,MainData_Jackie!$1:$1000,2,false)</f>
        <v>Aditya Govil</v>
      </c>
      <c r="AL525" s="32" t="str">
        <f>vlookup($A525,MainData_Jackie!$1:$1000,3,false)</f>
        <v>2007</v>
      </c>
      <c r="AM525" s="32" t="str">
        <f>vlookup($A525,MainData_Jackie!$1:$1000,4,false)</f>
        <v>322</v>
      </c>
      <c r="AN525" s="32" t="str">
        <f>vlookup($A525,MainData_Jackie!$1:$1000,5,false)</f>
        <v>65</v>
      </c>
      <c r="AO525" s="32" t="str">
        <f>vlookup($A525,MainData_Jackie!$1:$1000,6,false)</f>
        <v>0</v>
      </c>
      <c r="AP525" s="32" t="str">
        <f>vlookup($A525,MainData_Jackie!$1:$1000,7,false)</f>
        <v>0</v>
      </c>
      <c r="AQ525" s="32" t="str">
        <f>vlookup($A525,MainData_Jackie!$1:$1000,8,false)</f>
        <v>0</v>
      </c>
      <c r="AR525" s="32" t="str">
        <f>vlookup($A525,MainData_Jackie!$1:$1000,9,false)</f>
        <v>0</v>
      </c>
      <c r="AS525" s="32" t="str">
        <f>vlookup($A525,MainData_Jackie!$1:$1000,10,false)</f>
        <v>0</v>
      </c>
      <c r="AT525" s="32" t="str">
        <f>vlookup($A525,MainData_Jackie!$1:$1000,11,false)</f>
        <v>14</v>
      </c>
      <c r="AU525" s="32" t="str">
        <f>vlookup($A525,MainData_Jackie!$1:$1000,12,false)</f>
        <v>50</v>
      </c>
      <c r="AV525" s="32" t="str">
        <f>vlookup($A525,MainData_Jackie!$1:$1000,13,false)</f>
        <v>umich</v>
      </c>
      <c r="AW525" s="32" t="str">
        <f>vlookup($A525,MainData_Jackie!$1:$1000,14,false)</f>
        <v>edu</v>
      </c>
      <c r="AX525" s="32" t="str">
        <f>vlookup($A525,MainData_Jackie!$1:$1000,15,false)</f>
        <v>2672</v>
      </c>
      <c r="AY525" s="32" t="str">
        <f>vlookup($A525,MainData_Jackie!$1:$1000,16,false)</f>
        <v>male</v>
      </c>
      <c r="AZ525" s="32" t="str">
        <f>vlookup($A525,Ian!524:1523,2,false)</f>
        <v>#N/A</v>
      </c>
      <c r="BA525" s="32" t="str">
        <f>vlookup($A525,Ian!524:1523,3,false)</f>
        <v>#N/A</v>
      </c>
      <c r="BB525" s="32" t="str">
        <f>vlookup($A525,Ian!524:1523,4,false)</f>
        <v>#N/A</v>
      </c>
      <c r="BC525" s="32" t="str">
        <f>vlookup($A525,Ian!524:1523,5,false)</f>
        <v>#N/A</v>
      </c>
      <c r="BD525" s="32" t="str">
        <f>vlookup($A525,Ian!524:1523,6,false)</f>
        <v>#N/A</v>
      </c>
      <c r="BE525" s="32" t="str">
        <f>vlookup($A525,Ian!524:1523,7,false)</f>
        <v>#N/A</v>
      </c>
      <c r="BF525" s="32" t="str">
        <f>vlookup($A525,Ian!524:1523,8,false)</f>
        <v>#N/A</v>
      </c>
      <c r="BG525" s="32" t="str">
        <f>vlookup(A525,SentimentScore!$1:$1000,2,false)</f>
        <v>0.938433</v>
      </c>
      <c r="BH525" s="50" t="str">
        <f>vlookup(A525,'Images with Key'!$1:$1000,32)</f>
        <v>https://s3-external-1.amazonaws.com/offertabs/offer/kxdcce/large/810_5653cfd3b043e-0001112222333444AB.jpg</v>
      </c>
    </row>
    <row r="526">
      <c r="A526" s="12">
        <v>497.0</v>
      </c>
      <c r="B526" s="16" t="s">
        <v>6135</v>
      </c>
      <c r="C526" s="16" t="s">
        <v>5488</v>
      </c>
      <c r="D526" s="18" t="b">
        <v>0</v>
      </c>
      <c r="E526" s="12">
        <v>67.0</v>
      </c>
      <c r="F526" s="12">
        <v>14.0</v>
      </c>
      <c r="G526" s="12">
        <v>53.0</v>
      </c>
      <c r="H526" s="20">
        <v>42314.47708333333</v>
      </c>
      <c r="I526" s="16" t="s">
        <v>5490</v>
      </c>
      <c r="J526" s="16" t="s">
        <v>5491</v>
      </c>
      <c r="K526" s="16" t="s">
        <v>5492</v>
      </c>
      <c r="L526" s="18" t="e">
        <v>#N/A</v>
      </c>
      <c r="M526" s="18" t="e">
        <v>#N/A</v>
      </c>
      <c r="N526" s="18" t="e">
        <v>#N/A</v>
      </c>
      <c r="O526" s="18" t="e">
        <v>#N/A</v>
      </c>
      <c r="P526" s="18" t="e">
        <v>#N/A</v>
      </c>
      <c r="Q526" s="16" t="s">
        <v>5495</v>
      </c>
      <c r="R526" s="18" t="b">
        <v>1</v>
      </c>
      <c r="S526" s="18" t="b">
        <v>0</v>
      </c>
      <c r="T526" s="12">
        <v>45202.0</v>
      </c>
      <c r="U526" s="16" t="s">
        <v>4940</v>
      </c>
      <c r="V526" s="16" t="s">
        <v>1290</v>
      </c>
      <c r="W526" s="22"/>
      <c r="X526" s="22"/>
      <c r="Y526" s="22"/>
      <c r="Z526" s="16" t="s">
        <v>6897</v>
      </c>
      <c r="AA526" s="16"/>
      <c r="AB526" s="16"/>
      <c r="AC526" s="32" t="str">
        <f>vlookup($A526,Jisoo!113:1113,29,false)</f>
        <v>#teens #disease #celebrity #personalexample</v>
      </c>
      <c r="AD526" s="32" t="str">
        <f>vlookup($A526,Jisoo!113:1113,27,false)</f>
        <v>3</v>
      </c>
      <c r="AE526" s="32" t="str">
        <f>vlookup($A526,Jisoo!113:1113,28,false)</f>
        <v>3</v>
      </c>
      <c r="AF526" s="32" t="str">
        <f>vlookup(I526,'IP addresss'!$2:$1000,3,false)</f>
        <v>North America</v>
      </c>
      <c r="AG526" s="32" t="str">
        <f>vlookup(I526,'IP addresss'!$2:$1000,6,false)</f>
        <v>FL</v>
      </c>
      <c r="AH526" s="32" t="str">
        <f>vlookup(I526,'IP addresss'!$2:$1000,8,false)</f>
        <v>West Palm Beach</v>
      </c>
      <c r="AI526" s="32" t="str">
        <f>vlookup(I526,'IP addresss'!$2:$1000,10,false)</f>
        <v>26.78179932</v>
      </c>
      <c r="AJ526" s="32" t="str">
        <f>vlookup(I526,'IP addresss'!$2:$1000,11,false)</f>
        <v>-80.07790375</v>
      </c>
      <c r="AK526" s="32" t="str">
        <f>vlookup(A526,MainData_Jackie!$1:$1000,2,false)</f>
        <v>Clinton Cimring</v>
      </c>
      <c r="AL526" s="32" t="str">
        <f>vlookup($A526,MainData_Jackie!$1:$1000,3,false)</f>
        <v>2171</v>
      </c>
      <c r="AM526" s="32" t="str">
        <f>vlookup($A526,MainData_Jackie!$1:$1000,4,false)</f>
        <v>406</v>
      </c>
      <c r="AN526" s="32" t="str">
        <f>vlookup($A526,MainData_Jackie!$1:$1000,5,false)</f>
        <v>68</v>
      </c>
      <c r="AO526" s="32" t="str">
        <f>vlookup($A526,MainData_Jackie!$1:$1000,6,false)</f>
        <v>0</v>
      </c>
      <c r="AP526" s="32" t="str">
        <f>vlookup($A526,MainData_Jackie!$1:$1000,7,false)</f>
        <v>1</v>
      </c>
      <c r="AQ526" s="32" t="str">
        <f>vlookup($A526,MainData_Jackie!$1:$1000,8,false)</f>
        <v>0</v>
      </c>
      <c r="AR526" s="32" t="str">
        <f>vlookup($A526,MainData_Jackie!$1:$1000,9,false)</f>
        <v>0</v>
      </c>
      <c r="AS526" s="32" t="str">
        <f>vlookup($A526,MainData_Jackie!$1:$1000,10,false)</f>
        <v>0</v>
      </c>
      <c r="AT526" s="32" t="str">
        <f>vlookup($A526,MainData_Jackie!$1:$1000,11,false)</f>
        <v>31</v>
      </c>
      <c r="AU526" s="32" t="str">
        <f>vlookup($A526,MainData_Jackie!$1:$1000,12,false)</f>
        <v>74</v>
      </c>
      <c r="AV526" s="32" t="str">
        <f>vlookup($A526,MainData_Jackie!$1:$1000,13,false)</f>
        <v>hotmail</v>
      </c>
      <c r="AW526" s="32" t="str">
        <f>vlookup($A526,MainData_Jackie!$1:$1000,14,false)</f>
        <v>com</v>
      </c>
      <c r="AX526" s="32" t="str">
        <f>vlookup($A526,MainData_Jackie!$1:$1000,15,false)</f>
        <v>2853</v>
      </c>
      <c r="AY526" s="32" t="str">
        <f>vlookup($A526,MainData_Jackie!$1:$1000,16,false)</f>
        <v>male</v>
      </c>
      <c r="AZ526" s="32" t="str">
        <f>vlookup($A526,Ian!525:1524,2,false)</f>
        <v>#N/A</v>
      </c>
      <c r="BA526" s="32" t="str">
        <f>vlookup($A526,Ian!525:1524,3,false)</f>
        <v>#N/A</v>
      </c>
      <c r="BB526" s="32" t="str">
        <f>vlookup($A526,Ian!525:1524,4,false)</f>
        <v>#N/A</v>
      </c>
      <c r="BC526" s="32" t="str">
        <f>vlookup($A526,Ian!525:1524,5,false)</f>
        <v>#N/A</v>
      </c>
      <c r="BD526" s="32" t="str">
        <f>vlookup($A526,Ian!525:1524,6,false)</f>
        <v>#N/A</v>
      </c>
      <c r="BE526" s="32" t="str">
        <f>vlookup($A526,Ian!525:1524,7,false)</f>
        <v>#N/A</v>
      </c>
      <c r="BF526" s="32" t="str">
        <f>vlookup($A526,Ian!525:1524,8,false)</f>
        <v>#N/A</v>
      </c>
      <c r="BG526" s="32" t="str">
        <f>vlookup(A526,SentimentScore!$1:$1000,2,false)</f>
        <v>1</v>
      </c>
      <c r="BH526" s="50" t="str">
        <f>vlookup(A526,'Images with Key'!$1:$1000,32)</f>
        <v>https://s3-external-1.amazonaws.com/offertabs/offer/kxdcce/large/810_56420ac64bd59-thank-you-volunteers.jpg</v>
      </c>
    </row>
    <row r="527">
      <c r="A527" s="12">
        <v>525.0</v>
      </c>
      <c r="B527" s="16" t="s">
        <v>6135</v>
      </c>
      <c r="C527" s="16" t="s">
        <v>5736</v>
      </c>
      <c r="D527" s="18" t="b">
        <v>0</v>
      </c>
      <c r="E527" s="12">
        <v>22.0</v>
      </c>
      <c r="F527" s="12">
        <v>2.0</v>
      </c>
      <c r="G527" s="12">
        <v>20.0</v>
      </c>
      <c r="H527" s="20">
        <v>42313.23333333333</v>
      </c>
      <c r="I527" s="16" t="s">
        <v>5737</v>
      </c>
      <c r="J527" s="16" t="s">
        <v>5739</v>
      </c>
      <c r="K527" s="16" t="s">
        <v>5740</v>
      </c>
      <c r="L527" s="18" t="e">
        <v>#N/A</v>
      </c>
      <c r="M527" s="18" t="e">
        <v>#N/A</v>
      </c>
      <c r="N527" s="18" t="e">
        <v>#N/A</v>
      </c>
      <c r="O527" s="18" t="e">
        <v>#N/A</v>
      </c>
      <c r="P527" s="18" t="e">
        <v>#N/A</v>
      </c>
      <c r="Q527" s="16" t="s">
        <v>5741</v>
      </c>
      <c r="R527" s="18" t="b">
        <v>1</v>
      </c>
      <c r="S527" s="18" t="b">
        <v>1</v>
      </c>
      <c r="T527" s="12">
        <v>43140.0</v>
      </c>
      <c r="U527" s="16" t="s">
        <v>5742</v>
      </c>
      <c r="V527" s="16" t="s">
        <v>1290</v>
      </c>
      <c r="W527" s="22"/>
      <c r="X527" s="22"/>
      <c r="Y527" s="22"/>
      <c r="Z527" s="16" t="s">
        <v>6905</v>
      </c>
      <c r="AA527" s="16"/>
      <c r="AB527" s="16"/>
      <c r="AC527" s="32" t="str">
        <f>vlookup($A527,Jisoo!114:1114,29,false)</f>
        <v>#local #arts #seniors #inspiration #founder</v>
      </c>
      <c r="AD527" s="32" t="str">
        <f>vlookup($A527,Jisoo!114:1114,27,false)</f>
        <v>2</v>
      </c>
      <c r="AE527" s="32" t="str">
        <f>vlookup($A527,Jisoo!114:1114,28,false)</f>
        <v>5</v>
      </c>
      <c r="AF527" s="32" t="str">
        <f>vlookup(I527,'IP addresss'!$2:$1000,3,false)</f>
        <v>Europe</v>
      </c>
      <c r="AG527" s="32" t="str">
        <f>vlookup(I527,'IP addresss'!$2:$1000,6,false)</f>
        <v>ENG</v>
      </c>
      <c r="AH527" s="32" t="str">
        <f>vlookup(I527,'IP addresss'!$2:$1000,8,false)</f>
        <v>London</v>
      </c>
      <c r="AI527" s="32" t="str">
        <f>vlookup(I527,'IP addresss'!$2:$1000,10,false)</f>
        <v>51.5141983</v>
      </c>
      <c r="AJ527" s="32" t="str">
        <f>vlookup(I527,'IP addresss'!$2:$1000,11,false)</f>
        <v>-0.09309999645</v>
      </c>
      <c r="AK527" s="32" t="str">
        <f>vlookup(A527,MainData_Jackie!$1:$1000,2,false)</f>
        <v>Melissa Mitchell</v>
      </c>
      <c r="AL527" s="32" t="str">
        <f>vlookup($A527,MainData_Jackie!$1:$1000,3,false)</f>
        <v>2552</v>
      </c>
      <c r="AM527" s="32" t="str">
        <f>vlookup($A527,MainData_Jackie!$1:$1000,4,false)</f>
        <v>427</v>
      </c>
      <c r="AN527" s="32" t="str">
        <f>vlookup($A527,MainData_Jackie!$1:$1000,5,false)</f>
        <v>78</v>
      </c>
      <c r="AO527" s="32" t="str">
        <f>vlookup($A527,MainData_Jackie!$1:$1000,6,false)</f>
        <v>2</v>
      </c>
      <c r="AP527" s="32" t="str">
        <f>vlookup($A527,MainData_Jackie!$1:$1000,7,false)</f>
        <v>0</v>
      </c>
      <c r="AQ527" s="32" t="str">
        <f>vlookup($A527,MainData_Jackie!$1:$1000,8,false)</f>
        <v>0</v>
      </c>
      <c r="AR527" s="32" t="str">
        <f>vlookup($A527,MainData_Jackie!$1:$1000,9,false)</f>
        <v>0</v>
      </c>
      <c r="AS527" s="32" t="str">
        <f>vlookup($A527,MainData_Jackie!$1:$1000,10,false)</f>
        <v>1</v>
      </c>
      <c r="AT527" s="32" t="str">
        <f>vlookup($A527,MainData_Jackie!$1:$1000,11,false)</f>
        <v>4</v>
      </c>
      <c r="AU527" s="32" t="str">
        <f>vlookup($A527,MainData_Jackie!$1:$1000,12,false)</f>
        <v>51</v>
      </c>
      <c r="AV527" s="32" t="str">
        <f>vlookup($A527,MainData_Jackie!$1:$1000,13,false)</f>
        <v>volo</v>
      </c>
      <c r="AW527" s="32" t="str">
        <f>vlookup($A527,MainData_Jackie!$1:$1000,14,false)</f>
        <v>uk</v>
      </c>
      <c r="AX527" s="32" t="str">
        <f>vlookup($A527,MainData_Jackie!$1:$1000,15,false)</f>
        <v>3259</v>
      </c>
      <c r="AY527" s="32" t="str">
        <f>vlookup($A527,MainData_Jackie!$1:$1000,16,false)</f>
        <v>female</v>
      </c>
      <c r="AZ527" s="32" t="str">
        <f>vlookup($A527,Ian!526:1525,2,false)</f>
        <v>#N/A</v>
      </c>
      <c r="BA527" s="32" t="str">
        <f>vlookup($A527,Ian!526:1525,3,false)</f>
        <v>#N/A</v>
      </c>
      <c r="BB527" s="32" t="str">
        <f>vlookup($A527,Ian!526:1525,4,false)</f>
        <v>#N/A</v>
      </c>
      <c r="BC527" s="32" t="str">
        <f>vlookup($A527,Ian!526:1525,5,false)</f>
        <v>#N/A</v>
      </c>
      <c r="BD527" s="32" t="str">
        <f>vlookup($A527,Ian!526:1525,6,false)</f>
        <v>#N/A</v>
      </c>
      <c r="BE527" s="32" t="str">
        <f>vlookup($A527,Ian!526:1525,7,false)</f>
        <v>#N/A</v>
      </c>
      <c r="BF527" s="32" t="str">
        <f>vlookup($A527,Ian!526:1525,8,false)</f>
        <v>#N/A</v>
      </c>
      <c r="BG527" s="32" t="str">
        <f>vlookup(A527,SentimentScore!$1:$1000,2,false)</f>
        <v>0.053618</v>
      </c>
      <c r="BH527" s="50" t="str">
        <f>vlookup(A527,'Images with Key'!$1:$1000,32)</f>
        <v>https://s3-external-1.amazonaws.com/offertabs/offer/kxdcce/large/810_563feaf716389-bookfestival.jpg</v>
      </c>
    </row>
    <row r="528">
      <c r="A528" s="12">
        <v>527.0</v>
      </c>
      <c r="B528" s="16" t="s">
        <v>6135</v>
      </c>
      <c r="C528" s="16" t="s">
        <v>5751</v>
      </c>
      <c r="D528" s="18" t="b">
        <v>0</v>
      </c>
      <c r="E528" s="12">
        <v>2.0</v>
      </c>
      <c r="F528" s="12">
        <v>1.0</v>
      </c>
      <c r="G528" s="12">
        <v>1.0</v>
      </c>
      <c r="H528" s="20">
        <v>42327.49236111111</v>
      </c>
      <c r="I528" s="16" t="s">
        <v>5753</v>
      </c>
      <c r="J528" s="16" t="s">
        <v>5754</v>
      </c>
      <c r="K528" s="16" t="s">
        <v>5755</v>
      </c>
      <c r="L528" s="18" t="e">
        <v>#N/A</v>
      </c>
      <c r="M528" s="18" t="e">
        <v>#N/A</v>
      </c>
      <c r="N528" s="18" t="e">
        <v>#N/A</v>
      </c>
      <c r="O528" s="18" t="e">
        <v>#N/A</v>
      </c>
      <c r="P528" s="18" t="e">
        <v>#N/A</v>
      </c>
      <c r="Q528" s="16" t="s">
        <v>5757</v>
      </c>
      <c r="R528" s="18" t="b">
        <v>1</v>
      </c>
      <c r="S528" s="18" t="b">
        <v>0</v>
      </c>
      <c r="T528" s="12">
        <v>43214.0</v>
      </c>
      <c r="U528" s="16" t="s">
        <v>890</v>
      </c>
      <c r="V528" s="16" t="s">
        <v>1290</v>
      </c>
      <c r="W528" s="22"/>
      <c r="X528" s="22"/>
      <c r="Y528" s="22"/>
      <c r="Z528" s="16" t="s">
        <v>6919</v>
      </c>
      <c r="AA528" s="16"/>
      <c r="AB528" s="16"/>
      <c r="AC528" s="32" t="str">
        <f>vlookup($A528,Jisoo!115:1115,29,false)</f>
        <v>#personalexample #god #religious #seniors</v>
      </c>
      <c r="AD528" s="32" t="str">
        <f>vlookup($A528,Jisoo!115:1115,27,false)</f>
        <v>1</v>
      </c>
      <c r="AE528" s="32" t="str">
        <f>vlookup($A528,Jisoo!115:1115,28,false)</f>
        <v>5</v>
      </c>
      <c r="AF528" s="32" t="str">
        <f>vlookup(I528,'IP addresss'!$2:$1000,3,false)</f>
        <v>North America</v>
      </c>
      <c r="AG528" s="32" t="str">
        <f>vlookup(I528,'IP addresss'!$2:$1000,6,false)</f>
        <v>OH</v>
      </c>
      <c r="AH528" s="32" t="str">
        <f>vlookup(I528,'IP addresss'!$2:$1000,8,false)</f>
        <v>Reynoldsburg</v>
      </c>
      <c r="AI528" s="32" t="str">
        <f>vlookup(I528,'IP addresss'!$2:$1000,10,false)</f>
        <v>39.95479965</v>
      </c>
      <c r="AJ528" s="32" t="str">
        <f>vlookup(I528,'IP addresss'!$2:$1000,11,false)</f>
        <v>-82.76930237</v>
      </c>
      <c r="AK528" s="32" t="str">
        <f>vlookup(A528,MainData_Jackie!$1:$1000,2,false)</f>
        <v>Michele Dose Methodist ElderCare</v>
      </c>
      <c r="AL528" s="32" t="str">
        <f>vlookup($A528,MainData_Jackie!$1:$1000,3,false)</f>
        <v>2474</v>
      </c>
      <c r="AM528" s="32" t="str">
        <f>vlookup($A528,MainData_Jackie!$1:$1000,4,false)</f>
        <v>441</v>
      </c>
      <c r="AN528" s="32" t="str">
        <f>vlookup($A528,MainData_Jackie!$1:$1000,5,false)</f>
        <v>85</v>
      </c>
      <c r="AO528" s="32" t="str">
        <f>vlookup($A528,MainData_Jackie!$1:$1000,6,false)</f>
        <v>0</v>
      </c>
      <c r="AP528" s="32" t="str">
        <f>vlookup($A528,MainData_Jackie!$1:$1000,7,false)</f>
        <v>1</v>
      </c>
      <c r="AQ528" s="32" t="str">
        <f>vlookup($A528,MainData_Jackie!$1:$1000,8,false)</f>
        <v>0</v>
      </c>
      <c r="AR528" s="32" t="str">
        <f>vlookup($A528,MainData_Jackie!$1:$1000,9,false)</f>
        <v>1</v>
      </c>
      <c r="AS528" s="32" t="str">
        <f>vlookup($A528,MainData_Jackie!$1:$1000,10,false)</f>
        <v>5</v>
      </c>
      <c r="AT528" s="32" t="str">
        <f>vlookup($A528,MainData_Jackie!$1:$1000,11,false)</f>
        <v>17</v>
      </c>
      <c r="AU528" s="32" t="str">
        <f>vlookup($A528,MainData_Jackie!$1:$1000,12,false)</f>
        <v>75</v>
      </c>
      <c r="AV528" s="32" t="str">
        <f>vlookup($A528,MainData_Jackie!$1:$1000,13,false)</f>
        <v>mecsrc</v>
      </c>
      <c r="AW528" s="32" t="str">
        <f>vlookup($A528,MainData_Jackie!$1:$1000,14,false)</f>
        <v>com</v>
      </c>
      <c r="AX528" s="32" t="str">
        <f>vlookup($A528,MainData_Jackie!$1:$1000,15,false)</f>
        <v>3193</v>
      </c>
      <c r="AY528" s="32" t="str">
        <f>vlookup($A528,MainData_Jackie!$1:$1000,16,false)</f>
        <v>female</v>
      </c>
      <c r="AZ528" s="32" t="str">
        <f>vlookup($A528,Ian!527:1526,2,false)</f>
        <v>#N/A</v>
      </c>
      <c r="BA528" s="32" t="str">
        <f>vlookup($A528,Ian!527:1526,3,false)</f>
        <v>#N/A</v>
      </c>
      <c r="BB528" s="32" t="str">
        <f>vlookup($A528,Ian!527:1526,4,false)</f>
        <v>#N/A</v>
      </c>
      <c r="BC528" s="32" t="str">
        <f>vlookup($A528,Ian!527:1526,5,false)</f>
        <v>#N/A</v>
      </c>
      <c r="BD528" s="32" t="str">
        <f>vlookup($A528,Ian!527:1526,6,false)</f>
        <v>#N/A</v>
      </c>
      <c r="BE528" s="32" t="str">
        <f>vlookup($A528,Ian!527:1526,7,false)</f>
        <v>#N/A</v>
      </c>
      <c r="BF528" s="32" t="str">
        <f>vlookup($A528,Ian!527:1526,8,false)</f>
        <v>#N/A</v>
      </c>
      <c r="BG528" s="32" t="str">
        <f>vlookup(A528,SentimentScore!$1:$1000,2,false)</f>
        <v>0.999673</v>
      </c>
      <c r="BH528" s="50" t="str">
        <f>vlookup(A528,'Images with Key'!$1:$1000,32)</f>
        <v>https://s3-external-1.amazonaws.com/offertabs/offer/kxdcce/large/810_564f6c493119b-AccessServicesFieldDay-074.jpg</v>
      </c>
    </row>
    <row r="529">
      <c r="A529" s="12">
        <v>657.0</v>
      </c>
      <c r="B529" s="16" t="s">
        <v>6135</v>
      </c>
      <c r="C529" s="16" t="s">
        <v>1543</v>
      </c>
      <c r="D529" s="18" t="b">
        <v>1</v>
      </c>
      <c r="E529" s="12">
        <v>1.0</v>
      </c>
      <c r="F529" s="12">
        <v>0.0</v>
      </c>
      <c r="G529" s="12">
        <v>1.0</v>
      </c>
      <c r="H529" s="20">
        <v>42333.35972222222</v>
      </c>
      <c r="I529" s="16" t="s">
        <v>6754</v>
      </c>
      <c r="J529" s="16" t="s">
        <v>1545</v>
      </c>
      <c r="K529" s="16" t="s">
        <v>6756</v>
      </c>
      <c r="L529" s="18" t="e">
        <v>#N/A</v>
      </c>
      <c r="M529" s="18" t="e">
        <v>#N/A</v>
      </c>
      <c r="N529" s="18" t="e">
        <v>#N/A</v>
      </c>
      <c r="O529" s="18" t="e">
        <v>#N/A</v>
      </c>
      <c r="P529" s="18" t="e">
        <v>#N/A</v>
      </c>
      <c r="Q529" s="16" t="s">
        <v>6758</v>
      </c>
      <c r="R529" s="18" t="b">
        <v>0</v>
      </c>
      <c r="S529" s="18" t="b">
        <v>0</v>
      </c>
      <c r="T529" s="12">
        <v>43203.0</v>
      </c>
      <c r="U529" s="16" t="s">
        <v>890</v>
      </c>
      <c r="V529" s="16" t="s">
        <v>1290</v>
      </c>
      <c r="W529" s="51">
        <v>1647704.0</v>
      </c>
      <c r="X529" s="51">
        <v>1594155.0</v>
      </c>
      <c r="Y529" s="16" t="s">
        <v>1551</v>
      </c>
      <c r="Z529" s="16" t="s">
        <v>6927</v>
      </c>
      <c r="AA529" s="12">
        <v>3.0</v>
      </c>
      <c r="AB529" s="12">
        <v>2.0</v>
      </c>
      <c r="AC529" s="32" t="str">
        <f>vlookup($A529,Jisoo!116:1116,29,false)</f>
        <v>#diversity</v>
      </c>
      <c r="AD529" s="32" t="str">
        <f>vlookup($A529,Jisoo!116:1116,27,false)</f>
        <v>3</v>
      </c>
      <c r="AE529" s="32" t="str">
        <f>vlookup($A529,Jisoo!116:1116,28,false)</f>
        <v>2</v>
      </c>
      <c r="AF529" s="32" t="str">
        <f>vlookup(I529,'IP addresss'!$2:$1000,3,false)</f>
        <v>Europe</v>
      </c>
      <c r="AG529" s="32" t="str">
        <f>vlookup(I529,'IP addresss'!$2:$1000,6,false)</f>
        <v>BW</v>
      </c>
      <c r="AH529" s="32" t="str">
        <f>vlookup(I529,'IP addresss'!$2:$1000,8,false)</f>
        <v>Pforzheim</v>
      </c>
      <c r="AI529" s="32" t="str">
        <f>vlookup(I529,'IP addresss'!$2:$1000,10,false)</f>
        <v>48.88330078</v>
      </c>
      <c r="AJ529" s="32" t="str">
        <f>vlookup(I529,'IP addresss'!$2:$1000,11,false)</f>
        <v>8.699999809</v>
      </c>
      <c r="AK529" s="32" t="str">
        <f>vlookup(A529,MainData_Jackie!$1:$1000,2,false)</f>
        <v>Hiltrud Tuerkuyan</v>
      </c>
      <c r="AL529" s="32" t="str">
        <f>vlookup($A529,MainData_Jackie!$1:$1000,3,false)</f>
        <v>964</v>
      </c>
      <c r="AM529" s="32" t="str">
        <f>vlookup($A529,MainData_Jackie!$1:$1000,4,false)</f>
        <v>159</v>
      </c>
      <c r="AN529" s="32" t="str">
        <f>vlookup($A529,MainData_Jackie!$1:$1000,5,false)</f>
        <v>33</v>
      </c>
      <c r="AO529" s="32" t="str">
        <f>vlookup($A529,MainData_Jackie!$1:$1000,6,false)</f>
        <v>0</v>
      </c>
      <c r="AP529" s="32" t="str">
        <f>vlookup($A529,MainData_Jackie!$1:$1000,7,false)</f>
        <v>0</v>
      </c>
      <c r="AQ529" s="32" t="str">
        <f>vlookup($A529,MainData_Jackie!$1:$1000,8,false)</f>
        <v>0</v>
      </c>
      <c r="AR529" s="32" t="str">
        <f>vlookup($A529,MainData_Jackie!$1:$1000,9,false)</f>
        <v>0</v>
      </c>
      <c r="AS529" s="32" t="str">
        <f>vlookup($A529,MainData_Jackie!$1:$1000,10,false)</f>
        <v>9</v>
      </c>
      <c r="AT529" s="32" t="str">
        <f>vlookup($A529,MainData_Jackie!$1:$1000,11,false)</f>
        <v>1</v>
      </c>
      <c r="AU529" s="32" t="str">
        <f>vlookup($A529,MainData_Jackie!$1:$1000,12,false)</f>
        <v>26</v>
      </c>
      <c r="AV529" s="32" t="str">
        <f>vlookup($A529,MainData_Jackie!$1:$1000,13,false)</f>
        <v>hotmail</v>
      </c>
      <c r="AW529" s="32" t="str">
        <f>vlookup($A529,MainData_Jackie!$1:$1000,14,false)</f>
        <v>de</v>
      </c>
      <c r="AX529" s="32" t="str">
        <f>vlookup($A529,MainData_Jackie!$1:$1000,15,false)</f>
        <v>1295</v>
      </c>
      <c r="AY529" s="32" t="str">
        <f>vlookup($A529,MainData_Jackie!$1:$1000,16,false)</f>
        <v/>
      </c>
      <c r="AZ529" s="32" t="str">
        <f>vlookup($A529,Ian!528:1527,2,false)</f>
        <v/>
      </c>
      <c r="BA529" s="32" t="str">
        <f>vlookup($A529,Ian!528:1527,3,false)</f>
        <v/>
      </c>
      <c r="BB529" s="32" t="str">
        <f>vlookup($A529,Ian!528:1527,4,false)</f>
        <v/>
      </c>
      <c r="BC529" s="32" t="str">
        <f>vlookup($A529,Ian!528:1527,5,false)</f>
        <v/>
      </c>
      <c r="BD529" s="32" t="str">
        <f>vlookup($A529,Ian!528:1527,6,false)</f>
        <v/>
      </c>
      <c r="BE529" s="32" t="str">
        <f>vlookup($A529,Ian!528:1527,7,false)</f>
        <v/>
      </c>
      <c r="BF529" s="32" t="str">
        <f>vlookup($A529,Ian!528:1527,8,false)</f>
        <v/>
      </c>
      <c r="BG529" s="32" t="str">
        <f>vlookup(A529,SentimentScore!$1:$1000,2,false)</f>
        <v>0.967983</v>
      </c>
      <c r="BH529" s="32" t="str">
        <f>vlookup(A529,'Images with Key'!$1:$1000,32)</f>
        <v/>
      </c>
    </row>
    <row r="530">
      <c r="A530" s="12">
        <v>684.0</v>
      </c>
      <c r="B530" s="16" t="s">
        <v>6135</v>
      </c>
      <c r="C530" s="16" t="s">
        <v>6914</v>
      </c>
      <c r="D530" s="18" t="b">
        <v>1</v>
      </c>
      <c r="E530" s="12">
        <v>3.0</v>
      </c>
      <c r="F530" s="12">
        <v>1.0</v>
      </c>
      <c r="G530" s="12">
        <v>2.0</v>
      </c>
      <c r="H530" s="20">
        <v>42313.450694444444</v>
      </c>
      <c r="I530" s="16" t="s">
        <v>6915</v>
      </c>
      <c r="J530" s="16" t="s">
        <v>6916</v>
      </c>
      <c r="K530" s="16" t="s">
        <v>6917</v>
      </c>
      <c r="L530" s="16" t="s">
        <v>264</v>
      </c>
      <c r="M530" s="12">
        <v>0.0</v>
      </c>
      <c r="N530" s="12">
        <v>0.0</v>
      </c>
      <c r="O530" s="12">
        <v>0.0</v>
      </c>
      <c r="P530" s="12">
        <v>0.0</v>
      </c>
      <c r="Q530" s="16" t="s">
        <v>6918</v>
      </c>
      <c r="R530" s="18" t="b">
        <v>0</v>
      </c>
      <c r="S530" s="18" t="b">
        <v>0</v>
      </c>
      <c r="T530" s="12">
        <v>45418.0</v>
      </c>
      <c r="U530" s="16" t="s">
        <v>4007</v>
      </c>
      <c r="V530" s="16" t="s">
        <v>1290</v>
      </c>
      <c r="W530" s="51">
        <v>1679788.0</v>
      </c>
      <c r="X530" s="51">
        <v>1403816.0</v>
      </c>
      <c r="Y530" s="16" t="s">
        <v>1461</v>
      </c>
      <c r="Z530" s="16" t="s">
        <v>6933</v>
      </c>
      <c r="AA530" s="12">
        <v>3.0</v>
      </c>
      <c r="AB530" s="12">
        <v>2.0</v>
      </c>
      <c r="AC530" s="32" t="str">
        <f>vlookup($A530,Jisoo!117:1117,29,false)</f>
        <v>#animals #personalexample</v>
      </c>
      <c r="AD530" s="32" t="str">
        <f>vlookup($A530,Jisoo!117:1117,27,false)</f>
        <v>3</v>
      </c>
      <c r="AE530" s="32" t="str">
        <f>vlookup($A530,Jisoo!117:1117,28,false)</f>
        <v>2</v>
      </c>
      <c r="AF530" s="32" t="str">
        <f>vlookup(I530,'IP addresss'!$2:$1000,3,false)</f>
        <v>North America</v>
      </c>
      <c r="AG530" s="32" t="str">
        <f>vlookup(I530,'IP addresss'!$2:$1000,6,false)</f>
        <v>OH</v>
      </c>
      <c r="AH530" s="32" t="str">
        <f>vlookup(I530,'IP addresss'!$2:$1000,8,false)</f>
        <v>North Lima</v>
      </c>
      <c r="AI530" s="32" t="str">
        <f>vlookup(I530,'IP addresss'!$2:$1000,10,false)</f>
        <v>40.95119858</v>
      </c>
      <c r="AJ530" s="32" t="str">
        <f>vlookup(I530,'IP addresss'!$2:$1000,11,false)</f>
        <v>-80.6529007</v>
      </c>
      <c r="AK530" s="32" t="str">
        <f>vlookup(A530,MainData_Jackie!$1:$1000,2,false)</f>
        <v>Pam Folkerth</v>
      </c>
      <c r="AL530" s="32" t="str">
        <f>vlookup($A530,MainData_Jackie!$1:$1000,3,false)</f>
        <v>1133</v>
      </c>
      <c r="AM530" s="32" t="str">
        <f>vlookup($A530,MainData_Jackie!$1:$1000,4,false)</f>
        <v>228</v>
      </c>
      <c r="AN530" s="32" t="str">
        <f>vlookup($A530,MainData_Jackie!$1:$1000,5,false)</f>
        <v>41</v>
      </c>
      <c r="AO530" s="32" t="str">
        <f>vlookup($A530,MainData_Jackie!$1:$1000,6,false)</f>
        <v>0</v>
      </c>
      <c r="AP530" s="32" t="str">
        <f>vlookup($A530,MainData_Jackie!$1:$1000,7,false)</f>
        <v>0</v>
      </c>
      <c r="AQ530" s="32" t="str">
        <f>vlookup($A530,MainData_Jackie!$1:$1000,8,false)</f>
        <v>0</v>
      </c>
      <c r="AR530" s="32" t="str">
        <f>vlookup($A530,MainData_Jackie!$1:$1000,9,false)</f>
        <v>0</v>
      </c>
      <c r="AS530" s="32" t="str">
        <f>vlookup($A530,MainData_Jackie!$1:$1000,10,false)</f>
        <v>4</v>
      </c>
      <c r="AT530" s="32" t="str">
        <f>vlookup($A530,MainData_Jackie!$1:$1000,11,false)</f>
        <v>4</v>
      </c>
      <c r="AU530" s="32" t="str">
        <f>vlookup($A530,MainData_Jackie!$1:$1000,12,false)</f>
        <v>48</v>
      </c>
      <c r="AV530" s="32" t="str">
        <f>vlookup($A530,MainData_Jackie!$1:$1000,13,false)</f>
        <v>hotmail</v>
      </c>
      <c r="AW530" s="32" t="str">
        <f>vlookup($A530,MainData_Jackie!$1:$1000,14,false)</f>
        <v>com</v>
      </c>
      <c r="AX530" s="32" t="str">
        <f>vlookup($A530,MainData_Jackie!$1:$1000,15,false)</f>
        <v>1486</v>
      </c>
      <c r="AY530" s="32" t="str">
        <f>vlookup($A530,MainData_Jackie!$1:$1000,16,false)</f>
        <v>female</v>
      </c>
      <c r="AZ530" s="32" t="str">
        <f>vlookup($A530,Ian!529:1528,2,false)</f>
        <v>Pam</v>
      </c>
      <c r="BA530" s="32" t="str">
        <f>vlookup($A530,Ian!529:1528,3,false)</f>
        <v>Folkerth</v>
      </c>
      <c r="BB530" s="32" t="str">
        <f>vlookup($A530,Ian!529:1528,4,false)</f>
        <v/>
      </c>
      <c r="BC530" s="32" t="str">
        <f>vlookup($A530,Ian!529:1528,5,false)</f>
        <v/>
      </c>
      <c r="BD530" s="32" t="str">
        <f>vlookup($A530,Ian!529:1528,6,false)</f>
        <v/>
      </c>
      <c r="BE530" s="32" t="str">
        <f>vlookup($A530,Ian!529:1528,7,false)</f>
        <v/>
      </c>
      <c r="BF530" s="32" t="str">
        <f>vlookup($A530,Ian!529:1528,8,false)</f>
        <v/>
      </c>
      <c r="BG530" s="32" t="str">
        <f>vlookup(A530,SentimentScore!$1:$1000,2,false)</f>
        <v>0.998074</v>
      </c>
      <c r="BH530" s="32" t="str">
        <f>vlookup(A530,'Images with Key'!$1:$1000,32)</f>
        <v/>
      </c>
    </row>
    <row r="531">
      <c r="A531" s="12">
        <v>746.0</v>
      </c>
      <c r="B531" s="16" t="s">
        <v>6135</v>
      </c>
      <c r="C531" s="16" t="s">
        <v>4846</v>
      </c>
      <c r="D531" s="18" t="b">
        <v>1</v>
      </c>
      <c r="E531" s="12">
        <v>1.0</v>
      </c>
      <c r="F531" s="12">
        <v>0.0</v>
      </c>
      <c r="G531" s="12">
        <v>1.0</v>
      </c>
      <c r="H531" s="20">
        <v>42328.30763888889</v>
      </c>
      <c r="I531" s="16" t="s">
        <v>6936</v>
      </c>
      <c r="J531" s="16" t="s">
        <v>4848</v>
      </c>
      <c r="K531" s="16" t="s">
        <v>6938</v>
      </c>
      <c r="L531" s="18" t="e">
        <v>#N/A</v>
      </c>
      <c r="M531" s="18" t="e">
        <v>#N/A</v>
      </c>
      <c r="N531" s="18" t="e">
        <v>#N/A</v>
      </c>
      <c r="O531" s="18" t="e">
        <v>#N/A</v>
      </c>
      <c r="P531" s="18" t="e">
        <v>#N/A</v>
      </c>
      <c r="Q531" s="16" t="s">
        <v>6935</v>
      </c>
      <c r="R531" s="18" t="b">
        <v>0</v>
      </c>
      <c r="S531" s="18" t="b">
        <v>1</v>
      </c>
      <c r="T531" s="12">
        <v>43604.0</v>
      </c>
      <c r="U531" s="16" t="s">
        <v>4851</v>
      </c>
      <c r="V531" s="16" t="s">
        <v>1290</v>
      </c>
      <c r="W531" s="22"/>
      <c r="X531" s="22"/>
      <c r="Y531" s="16" t="s">
        <v>4853</v>
      </c>
      <c r="Z531" s="16" t="s">
        <v>6941</v>
      </c>
      <c r="AA531" s="12">
        <v>1.0</v>
      </c>
      <c r="AB531" s="12">
        <v>1.0</v>
      </c>
      <c r="AC531" s="32" t="str">
        <f>vlookup($A531,Jisoo!118:1118,29,false)</f>
        <v>#arts #education #children</v>
      </c>
      <c r="AD531" s="32" t="str">
        <f>vlookup($A531,Jisoo!118:1118,27,false)</f>
        <v>1</v>
      </c>
      <c r="AE531" s="32" t="str">
        <f>vlookup($A531,Jisoo!118:1118,28,false)</f>
        <v>1</v>
      </c>
      <c r="AF531" s="32" t="str">
        <f>vlookup(I531,'IP addresss'!$2:$1000,3,false)</f>
        <v>North America</v>
      </c>
      <c r="AG531" s="32" t="str">
        <f>vlookup(I531,'IP addresss'!$2:$1000,6,false)</f>
        <v>OH</v>
      </c>
      <c r="AH531" s="32" t="str">
        <f>vlookup(I531,'IP addresss'!$2:$1000,8,false)</f>
        <v>Toledo</v>
      </c>
      <c r="AI531" s="32" t="str">
        <f>vlookup(I531,'IP addresss'!$2:$1000,10,false)</f>
        <v>41.65750122</v>
      </c>
      <c r="AJ531" s="32" t="str">
        <f>vlookup(I531,'IP addresss'!$2:$1000,11,false)</f>
        <v>-83.52680206</v>
      </c>
      <c r="AK531" s="32" t="str">
        <f>vlookup(A531,MainData_Jackie!$1:$1000,2,false)</f>
        <v>Justin Longacre</v>
      </c>
      <c r="AL531" s="32" t="str">
        <f>vlookup($A531,MainData_Jackie!$1:$1000,3,false)</f>
        <v>3821</v>
      </c>
      <c r="AM531" s="32" t="str">
        <f>vlookup($A531,MainData_Jackie!$1:$1000,4,false)</f>
        <v>674</v>
      </c>
      <c r="AN531" s="32" t="str">
        <f>vlookup($A531,MainData_Jackie!$1:$1000,5,false)</f>
        <v>131</v>
      </c>
      <c r="AO531" s="32" t="str">
        <f>vlookup($A531,MainData_Jackie!$1:$1000,6,false)</f>
        <v>1</v>
      </c>
      <c r="AP531" s="32" t="str">
        <f>vlookup($A531,MainData_Jackie!$1:$1000,7,false)</f>
        <v>0</v>
      </c>
      <c r="AQ531" s="32" t="str">
        <f>vlookup($A531,MainData_Jackie!$1:$1000,8,false)</f>
        <v>0</v>
      </c>
      <c r="AR531" s="32" t="str">
        <f>vlookup($A531,MainData_Jackie!$1:$1000,9,false)</f>
        <v>0</v>
      </c>
      <c r="AS531" s="32" t="str">
        <f>vlookup($A531,MainData_Jackie!$1:$1000,10,false)</f>
        <v>0</v>
      </c>
      <c r="AT531" s="32" t="str">
        <f>vlookup($A531,MainData_Jackie!$1:$1000,11,false)</f>
        <v>1</v>
      </c>
      <c r="AU531" s="32" t="str">
        <f>vlookup($A531,MainData_Jackie!$1:$1000,12,false)</f>
        <v>78</v>
      </c>
      <c r="AV531" s="32" t="str">
        <f>vlookup($A531,MainData_Jackie!$1:$1000,13,false)</f>
        <v>ts4arts</v>
      </c>
      <c r="AW531" s="32" t="str">
        <f>vlookup($A531,MainData_Jackie!$1:$1000,14,false)</f>
        <v>org</v>
      </c>
      <c r="AX531" s="32" t="str">
        <f>vlookup($A531,MainData_Jackie!$1:$1000,15,false)</f>
        <v>5107</v>
      </c>
      <c r="AY531" s="32" t="str">
        <f>vlookup($A531,MainData_Jackie!$1:$1000,16,false)</f>
        <v>male</v>
      </c>
      <c r="AZ531" s="32" t="str">
        <f>vlookup($A531,Ian!530:1529,2,false)</f>
        <v/>
      </c>
      <c r="BA531" s="32" t="str">
        <f>vlookup($A531,Ian!530:1529,3,false)</f>
        <v/>
      </c>
      <c r="BB531" s="32" t="str">
        <f>vlookup($A531,Ian!530:1529,4,false)</f>
        <v/>
      </c>
      <c r="BC531" s="32" t="str">
        <f>vlookup($A531,Ian!530:1529,5,false)</f>
        <v/>
      </c>
      <c r="BD531" s="32" t="str">
        <f>vlookup($A531,Ian!530:1529,6,false)</f>
        <v/>
      </c>
      <c r="BE531" s="32" t="str">
        <f>vlookup($A531,Ian!530:1529,7,false)</f>
        <v/>
      </c>
      <c r="BF531" s="32" t="str">
        <f>vlookup($A531,Ian!530:1529,8,false)</f>
        <v/>
      </c>
      <c r="BG531" s="66" t="str">
        <f>vlookup(A531,SentimentScore!$1:$1000,2,false)</f>
        <v>1.03E-05</v>
      </c>
      <c r="BH531" s="50" t="str">
        <f>vlookup(A531,'Images with Key'!$1:$1000,32)</f>
        <v>https://s3-external-1.amazonaws.com/offertabs/offer/kxdcce/large/810_5638e8f554531-PMT2.jpg</v>
      </c>
    </row>
    <row r="532">
      <c r="A532" s="12">
        <v>747.0</v>
      </c>
      <c r="B532" s="16" t="s">
        <v>6135</v>
      </c>
      <c r="C532" s="16" t="s">
        <v>4846</v>
      </c>
      <c r="D532" s="18" t="b">
        <v>1</v>
      </c>
      <c r="E532" s="12">
        <v>9.0</v>
      </c>
      <c r="F532" s="12">
        <v>6.0</v>
      </c>
      <c r="G532" s="12">
        <v>3.0</v>
      </c>
      <c r="H532" s="20">
        <v>42339.25347222222</v>
      </c>
      <c r="I532" s="16" t="s">
        <v>6943</v>
      </c>
      <c r="J532" s="16" t="s">
        <v>4848</v>
      </c>
      <c r="K532" s="16" t="s">
        <v>6944</v>
      </c>
      <c r="L532" s="18" t="e">
        <v>#N/A</v>
      </c>
      <c r="M532" s="18" t="e">
        <v>#N/A</v>
      </c>
      <c r="N532" s="18" t="e">
        <v>#N/A</v>
      </c>
      <c r="O532" s="18" t="e">
        <v>#N/A</v>
      </c>
      <c r="P532" s="18" t="e">
        <v>#N/A</v>
      </c>
      <c r="Q532" s="16" t="s">
        <v>6942</v>
      </c>
      <c r="R532" s="18" t="b">
        <v>0</v>
      </c>
      <c r="S532" s="18" t="b">
        <v>0</v>
      </c>
      <c r="T532" s="12">
        <v>43604.0</v>
      </c>
      <c r="U532" s="16" t="s">
        <v>4851</v>
      </c>
      <c r="V532" s="16" t="s">
        <v>1290</v>
      </c>
      <c r="W532" s="22"/>
      <c r="X532" s="22"/>
      <c r="Y532" s="16" t="s">
        <v>4853</v>
      </c>
      <c r="Z532" s="16" t="s">
        <v>6948</v>
      </c>
      <c r="AA532" s="12">
        <v>1.0</v>
      </c>
      <c r="AB532" s="12">
        <v>1.0</v>
      </c>
      <c r="AC532" s="32" t="str">
        <f>vlookup($A532,Jisoo!119:1119,29,false)</f>
        <v/>
      </c>
      <c r="AD532" s="32" t="str">
        <f>vlookup($A532,Jisoo!119:1119,27,false)</f>
        <v>1</v>
      </c>
      <c r="AE532" s="32" t="str">
        <f>vlookup($A532,Jisoo!119:1119,28,false)</f>
        <v>1</v>
      </c>
      <c r="AF532" s="32" t="str">
        <f>vlookup(I532,'IP addresss'!$2:$1000,3,false)</f>
        <v>North America</v>
      </c>
      <c r="AG532" s="32" t="str">
        <f>vlookup(I532,'IP addresss'!$2:$1000,6,false)</f>
        <v>OH</v>
      </c>
      <c r="AH532" s="32" t="str">
        <f>vlookup(I532,'IP addresss'!$2:$1000,8,false)</f>
        <v>Sandusky</v>
      </c>
      <c r="AI532" s="32" t="str">
        <f>vlookup(I532,'IP addresss'!$2:$1000,10,false)</f>
        <v>41.40159988</v>
      </c>
      <c r="AJ532" s="32" t="str">
        <f>vlookup(I532,'IP addresss'!$2:$1000,11,false)</f>
        <v>-82.73100281</v>
      </c>
      <c r="AK532" s="32" t="str">
        <f>vlookup(A532,MainData_Jackie!$1:$1000,2,false)</f>
        <v>Brooke Zuniga</v>
      </c>
      <c r="AL532" s="32" t="str">
        <f>vlookup($A532,MainData_Jackie!$1:$1000,3,false)</f>
        <v>1358</v>
      </c>
      <c r="AM532" s="32" t="str">
        <f>vlookup($A532,MainData_Jackie!$1:$1000,4,false)</f>
        <v>236</v>
      </c>
      <c r="AN532" s="32" t="str">
        <f>vlookup($A532,MainData_Jackie!$1:$1000,5,false)</f>
        <v>40</v>
      </c>
      <c r="AO532" s="32" t="str">
        <f>vlookup($A532,MainData_Jackie!$1:$1000,6,false)</f>
        <v>0</v>
      </c>
      <c r="AP532" s="32" t="str">
        <f>vlookup($A532,MainData_Jackie!$1:$1000,7,false)</f>
        <v>2</v>
      </c>
      <c r="AQ532" s="32" t="str">
        <f>vlookup($A532,MainData_Jackie!$1:$1000,8,false)</f>
        <v>0</v>
      </c>
      <c r="AR532" s="32" t="str">
        <f>vlookup($A532,MainData_Jackie!$1:$1000,9,false)</f>
        <v>0</v>
      </c>
      <c r="AS532" s="32" t="str">
        <f>vlookup($A532,MainData_Jackie!$1:$1000,10,false)</f>
        <v>0</v>
      </c>
      <c r="AT532" s="32" t="str">
        <f>vlookup($A532,MainData_Jackie!$1:$1000,11,false)</f>
        <v>4</v>
      </c>
      <c r="AU532" s="32" t="str">
        <f>vlookup($A532,MainData_Jackie!$1:$1000,12,false)</f>
        <v>67</v>
      </c>
      <c r="AV532" s="32" t="str">
        <f>vlookup($A532,MainData_Jackie!$1:$1000,13,false)</f>
        <v>gmail</v>
      </c>
      <c r="AW532" s="32" t="str">
        <f>vlookup($A532,MainData_Jackie!$1:$1000,14,false)</f>
        <v>com</v>
      </c>
      <c r="AX532" s="32" t="str">
        <f>vlookup($A532,MainData_Jackie!$1:$1000,15,false)</f>
        <v>1784</v>
      </c>
      <c r="AY532" s="32" t="str">
        <f>vlookup($A532,MainData_Jackie!$1:$1000,16,false)</f>
        <v>female</v>
      </c>
      <c r="AZ532" s="32" t="str">
        <f>vlookup($A532,Ian!531:1530,2,false)</f>
        <v>Brooke</v>
      </c>
      <c r="BA532" s="32" t="str">
        <f>vlookup($A532,Ian!531:1530,3,false)</f>
        <v>Zuniga</v>
      </c>
      <c r="BB532" s="32" t="str">
        <f>vlookup($A532,Ian!531:1530,4,false)</f>
        <v>Toledo</v>
      </c>
      <c r="BC532" s="32" t="str">
        <f>vlookup($A532,Ian!531:1530,5,false)</f>
        <v>United States</v>
      </c>
      <c r="BD532" s="32" t="str">
        <f>vlookup($A532,Ian!531:1530,6,false)</f>
        <v>Ohio</v>
      </c>
      <c r="BE532" s="32" t="str">
        <f>vlookup($A532,Ian!531:1530,7,false)</f>
        <v>Metzgers</v>
      </c>
      <c r="BF532" s="32" t="str">
        <f>vlookup($A532,Ian!531:1530,8,false)</f>
        <v>Promotional Products Manager</v>
      </c>
      <c r="BG532" s="32" t="str">
        <f>vlookup(A532,SentimentScore!$1:$1000,2,false)</f>
        <v>1</v>
      </c>
      <c r="BH532" s="32" t="str">
        <f>vlookup(A532,'Images with Key'!$1:$1000,32)</f>
        <v/>
      </c>
    </row>
    <row r="533">
      <c r="A533" s="12">
        <v>755.0</v>
      </c>
      <c r="B533" s="16" t="s">
        <v>6135</v>
      </c>
      <c r="C533" s="16" t="s">
        <v>5064</v>
      </c>
      <c r="D533" s="18" t="b">
        <v>1</v>
      </c>
      <c r="E533" s="12">
        <v>3.0</v>
      </c>
      <c r="F533" s="12">
        <v>0.0</v>
      </c>
      <c r="G533" s="12">
        <v>3.0</v>
      </c>
      <c r="H533" s="20">
        <v>42332.72430555556</v>
      </c>
      <c r="I533" s="16" t="s">
        <v>6950</v>
      </c>
      <c r="J533" s="16" t="s">
        <v>5066</v>
      </c>
      <c r="K533" s="16" t="s">
        <v>6951</v>
      </c>
      <c r="L533" s="18" t="e">
        <v>#N/A</v>
      </c>
      <c r="M533" s="18" t="e">
        <v>#N/A</v>
      </c>
      <c r="N533" s="18" t="e">
        <v>#N/A</v>
      </c>
      <c r="O533" s="18" t="e">
        <v>#N/A</v>
      </c>
      <c r="P533" s="18" t="e">
        <v>#N/A</v>
      </c>
      <c r="Q533" s="16" t="s">
        <v>6949</v>
      </c>
      <c r="R533" s="18" t="b">
        <v>0</v>
      </c>
      <c r="S533" s="18" t="b">
        <v>0</v>
      </c>
      <c r="T533" s="12">
        <v>43230.0</v>
      </c>
      <c r="U533" s="16" t="s">
        <v>5073</v>
      </c>
      <c r="V533" s="16" t="s">
        <v>1290</v>
      </c>
      <c r="W533" s="22"/>
      <c r="X533" s="22"/>
      <c r="Y533" s="16" t="s">
        <v>5076</v>
      </c>
      <c r="Z533" s="16" t="s">
        <v>6952</v>
      </c>
      <c r="AA533" s="16"/>
      <c r="AB533" s="16"/>
      <c r="AC533" s="32" t="str">
        <f>vlookup($A533,Jisoo!120:1120,29,false)</f>
        <v>#developingcountries #environment</v>
      </c>
      <c r="AD533" s="32" t="str">
        <f>vlookup($A533,Jisoo!120:1120,27,false)</f>
        <v>2</v>
      </c>
      <c r="AE533" s="32" t="str">
        <f>vlookup($A533,Jisoo!120:1120,28,false)</f>
        <v>6</v>
      </c>
      <c r="AF533" s="32" t="str">
        <f>vlookup(I533,'IP addresss'!$2:$1000,3,false)</f>
        <v>North America</v>
      </c>
      <c r="AG533" s="32" t="str">
        <f>vlookup(I533,'IP addresss'!$2:$1000,6,false)</f>
        <v>OH</v>
      </c>
      <c r="AH533" s="32" t="str">
        <f>vlookup(I533,'IP addresss'!$2:$1000,8,false)</f>
        <v>Columbus</v>
      </c>
      <c r="AI533" s="32" t="str">
        <f>vlookup(I533,'IP addresss'!$2:$1000,10,false)</f>
        <v>39.98809814</v>
      </c>
      <c r="AJ533" s="32" t="str">
        <f>vlookup(I533,'IP addresss'!$2:$1000,11,false)</f>
        <v>-83.04440308</v>
      </c>
      <c r="AK533" s="32" t="str">
        <f>vlookup(A533,MainData_Jackie!$1:$1000,2,false)</f>
        <v>Emmanuel S. Wettee</v>
      </c>
      <c r="AL533" s="32" t="str">
        <f>vlookup($A533,MainData_Jackie!$1:$1000,3,false)</f>
        <v>101</v>
      </c>
      <c r="AM533" s="32" t="str">
        <f>vlookup($A533,MainData_Jackie!$1:$1000,4,false)</f>
        <v>15</v>
      </c>
      <c r="AN533" s="32" t="str">
        <f>vlookup($A533,MainData_Jackie!$1:$1000,5,false)</f>
        <v>1</v>
      </c>
      <c r="AO533" s="32" t="str">
        <f>vlookup($A533,MainData_Jackie!$1:$1000,6,false)</f>
        <v>0</v>
      </c>
      <c r="AP533" s="32" t="str">
        <f>vlookup($A533,MainData_Jackie!$1:$1000,7,false)</f>
        <v>0</v>
      </c>
      <c r="AQ533" s="32" t="str">
        <f>vlookup($A533,MainData_Jackie!$1:$1000,8,false)</f>
        <v>0</v>
      </c>
      <c r="AR533" s="32" t="str">
        <f>vlookup($A533,MainData_Jackie!$1:$1000,9,false)</f>
        <v>0</v>
      </c>
      <c r="AS533" s="32" t="str">
        <f>vlookup($A533,MainData_Jackie!$1:$1000,10,false)</f>
        <v>0</v>
      </c>
      <c r="AT533" s="32" t="str">
        <f>vlookup($A533,MainData_Jackie!$1:$1000,11,false)</f>
        <v>0</v>
      </c>
      <c r="AU533" s="32" t="str">
        <f>vlookup($A533,MainData_Jackie!$1:$1000,12,false)</f>
        <v>2</v>
      </c>
      <c r="AV533" s="32" t="str">
        <f>vlookup($A533,MainData_Jackie!$1:$1000,13,false)</f>
        <v>yahoo</v>
      </c>
      <c r="AW533" s="32" t="str">
        <f>vlookup($A533,MainData_Jackie!$1:$1000,14,false)</f>
        <v>com</v>
      </c>
      <c r="AX533" s="32" t="str">
        <f>vlookup($A533,MainData_Jackie!$1:$1000,15,false)</f>
        <v>126</v>
      </c>
      <c r="AY533" s="32" t="str">
        <f>vlookup($A533,MainData_Jackie!$1:$1000,16,false)</f>
        <v>male</v>
      </c>
      <c r="AZ533" s="32" t="str">
        <f>vlookup($A533,Ian!532:1531,2,false)</f>
        <v>Emmanuel</v>
      </c>
      <c r="BA533" s="32" t="str">
        <f>vlookup($A533,Ian!532:1531,3,false)</f>
        <v>Wettee</v>
      </c>
      <c r="BB533" s="32" t="str">
        <f>vlookup($A533,Ian!532:1531,4,false)</f>
        <v>Reynoldsburg</v>
      </c>
      <c r="BC533" s="32" t="str">
        <f>vlookup($A533,Ian!532:1531,5,false)</f>
        <v>United States</v>
      </c>
      <c r="BD533" s="32" t="str">
        <f>vlookup($A533,Ian!532:1531,6,false)</f>
        <v>Ohio</v>
      </c>
      <c r="BE533" s="32" t="str">
        <f>vlookup($A533,Ian!532:1531,7,false)</f>
        <v/>
      </c>
      <c r="BF533" s="32" t="str">
        <f>vlookup($A533,Ian!532:1531,8,false)</f>
        <v/>
      </c>
      <c r="BG533" s="32" t="str">
        <f>vlookup(A533,SentimentScore!$1:$1000,2,false)</f>
        <v>0.501939</v>
      </c>
      <c r="BH533" s="32" t="str">
        <f>vlookup(A533,'Images with Key'!$1:$1000,32)</f>
        <v/>
      </c>
    </row>
    <row r="534">
      <c r="A534" s="12">
        <v>821.0</v>
      </c>
      <c r="B534" s="16" t="s">
        <v>6135</v>
      </c>
      <c r="C534" s="16" t="s">
        <v>6955</v>
      </c>
      <c r="D534" s="18" t="b">
        <v>0</v>
      </c>
      <c r="E534" s="12">
        <v>0.0</v>
      </c>
      <c r="F534" s="12">
        <v>0.0</v>
      </c>
      <c r="G534" s="12">
        <v>0.0</v>
      </c>
      <c r="H534" s="20">
        <v>42310.36944444444</v>
      </c>
      <c r="I534" s="16" t="s">
        <v>6957</v>
      </c>
      <c r="J534" s="16" t="s">
        <v>6959</v>
      </c>
      <c r="K534" s="16" t="s">
        <v>6960</v>
      </c>
      <c r="L534" s="18" t="e">
        <v>#N/A</v>
      </c>
      <c r="M534" s="18" t="e">
        <v>#N/A</v>
      </c>
      <c r="N534" s="18" t="e">
        <v>#N/A</v>
      </c>
      <c r="O534" s="18" t="e">
        <v>#N/A</v>
      </c>
      <c r="P534" s="18" t="e">
        <v>#N/A</v>
      </c>
      <c r="Q534" s="16" t="s">
        <v>6954</v>
      </c>
      <c r="R534" s="18" t="b">
        <v>0</v>
      </c>
      <c r="S534" s="18" t="b">
        <v>1</v>
      </c>
      <c r="T534" s="12">
        <v>45177.0</v>
      </c>
      <c r="U534" s="16" t="s">
        <v>2590</v>
      </c>
      <c r="V534" s="16" t="s">
        <v>1290</v>
      </c>
      <c r="W534" s="22"/>
      <c r="X534" s="22"/>
      <c r="Y534" s="22"/>
      <c r="Z534" s="16" t="s">
        <v>6961</v>
      </c>
      <c r="AA534" s="12">
        <v>2.0</v>
      </c>
      <c r="AB534" s="12">
        <v>3.0</v>
      </c>
      <c r="AC534" s="32" t="str">
        <f>vlookup($A534,Jisoo!121:1121,29,false)</f>
        <v>#education</v>
      </c>
      <c r="AD534" s="32" t="str">
        <f>vlookup($A534,Jisoo!121:1121,27,false)</f>
        <v>2</v>
      </c>
      <c r="AE534" s="32" t="str">
        <f>vlookup($A534,Jisoo!121:1121,28,false)</f>
        <v>3</v>
      </c>
      <c r="AF534" s="32" t="str">
        <f>vlookup(I534,'IP addresss'!$2:$1000,3,false)</f>
        <v>North America</v>
      </c>
      <c r="AG534" s="32" t="str">
        <f>vlookup(I534,'IP addresss'!$2:$1000,6,false)</f>
        <v>OH</v>
      </c>
      <c r="AH534" s="32" t="str">
        <f>vlookup(I534,'IP addresss'!$2:$1000,8,false)</f>
        <v>Wilmington</v>
      </c>
      <c r="AI534" s="32" t="str">
        <f>vlookup(I534,'IP addresss'!$2:$1000,10,false)</f>
        <v>39.46110153</v>
      </c>
      <c r="AJ534" s="32" t="str">
        <f>vlookup(I534,'IP addresss'!$2:$1000,11,false)</f>
        <v>-83.81719971</v>
      </c>
      <c r="AK534" s="32" t="str">
        <f>vlookup(A534,MainData_Jackie!$1:$1000,2,false)</f>
        <v>Gary E. Stover III</v>
      </c>
      <c r="AL534" s="32" t="str">
        <f>vlookup($A534,MainData_Jackie!$1:$1000,3,false)</f>
        <v>1241</v>
      </c>
      <c r="AM534" s="32" t="str">
        <f>vlookup($A534,MainData_Jackie!$1:$1000,4,false)</f>
        <v>213</v>
      </c>
      <c r="AN534" s="32" t="str">
        <f>vlookup($A534,MainData_Jackie!$1:$1000,5,false)</f>
        <v>40</v>
      </c>
      <c r="AO534" s="32" t="str">
        <f>vlookup($A534,MainData_Jackie!$1:$1000,6,false)</f>
        <v>1</v>
      </c>
      <c r="AP534" s="32" t="str">
        <f>vlookup($A534,MainData_Jackie!$1:$1000,7,false)</f>
        <v>0</v>
      </c>
      <c r="AQ534" s="32" t="str">
        <f>vlookup($A534,MainData_Jackie!$1:$1000,8,false)</f>
        <v>0</v>
      </c>
      <c r="AR534" s="32" t="str">
        <f>vlookup($A534,MainData_Jackie!$1:$1000,9,false)</f>
        <v>2</v>
      </c>
      <c r="AS534" s="32" t="str">
        <f>vlookup($A534,MainData_Jackie!$1:$1000,10,false)</f>
        <v>0</v>
      </c>
      <c r="AT534" s="32" t="str">
        <f>vlookup($A534,MainData_Jackie!$1:$1000,11,false)</f>
        <v>8</v>
      </c>
      <c r="AU534" s="32" t="str">
        <f>vlookup($A534,MainData_Jackie!$1:$1000,12,false)</f>
        <v>40</v>
      </c>
      <c r="AV534" s="32" t="str">
        <f>vlookup($A534,MainData_Jackie!$1:$1000,13,false)</f>
        <v>wilmington</v>
      </c>
      <c r="AW534" s="32" t="str">
        <f>vlookup($A534,MainData_Jackie!$1:$1000,14,false)</f>
        <v>edu</v>
      </c>
      <c r="AX534" s="32" t="str">
        <f>vlookup($A534,MainData_Jackie!$1:$1000,15,false)</f>
        <v>1579</v>
      </c>
      <c r="AY534" s="32" t="str">
        <f>vlookup($A534,MainData_Jackie!$1:$1000,16,false)</f>
        <v>male</v>
      </c>
      <c r="AZ534" s="32" t="str">
        <f>vlookup($A534,Ian!533:1532,2,false)</f>
        <v>Wilmington</v>
      </c>
      <c r="BA534" s="32" t="str">
        <f>vlookup($A534,Ian!533:1532,3,false)</f>
        <v>College</v>
      </c>
      <c r="BB534" s="32" t="str">
        <f>vlookup($A534,Ian!533:1532,4,false)</f>
        <v>Wilmington</v>
      </c>
      <c r="BC534" s="32" t="str">
        <f>vlookup($A534,Ian!533:1532,5,false)</f>
        <v>United States</v>
      </c>
      <c r="BD534" s="32" t="str">
        <f>vlookup($A534,Ian!533:1532,6,false)</f>
        <v>Ohio</v>
      </c>
      <c r="BE534" s="32" t="str">
        <f>vlookup($A534,Ian!533:1532,7,false)</f>
        <v/>
      </c>
      <c r="BF534" s="32" t="str">
        <f>vlookup($A534,Ian!533:1532,8,false)</f>
        <v/>
      </c>
      <c r="BG534" s="32" t="str">
        <f>vlookup(A534,SentimentScore!$1:$1000,2,false)</f>
        <v>1</v>
      </c>
      <c r="BH534" s="32" t="str">
        <f>vlookup(A534,'Images with Key'!$1:$1000,32)</f>
        <v/>
      </c>
    </row>
    <row r="535">
      <c r="A535" s="12">
        <v>254.0</v>
      </c>
      <c r="B535" s="16" t="s">
        <v>6135</v>
      </c>
      <c r="C535" s="16" t="s">
        <v>2700</v>
      </c>
      <c r="D535" s="18" t="b">
        <v>1</v>
      </c>
      <c r="E535" s="12">
        <v>1.0</v>
      </c>
      <c r="F535" s="12">
        <v>0.0</v>
      </c>
      <c r="G535" s="12">
        <v>1.0</v>
      </c>
      <c r="H535" s="20">
        <v>42310.82708333333</v>
      </c>
      <c r="I535" s="16" t="s">
        <v>2705</v>
      </c>
      <c r="J535" s="16" t="s">
        <v>2707</v>
      </c>
      <c r="K535" s="16" t="s">
        <v>2708</v>
      </c>
      <c r="L535" s="18" t="e">
        <v>#N/A</v>
      </c>
      <c r="M535" s="18" t="e">
        <v>#N/A</v>
      </c>
      <c r="N535" s="18" t="e">
        <v>#N/A</v>
      </c>
      <c r="O535" s="18" t="e">
        <v>#N/A</v>
      </c>
      <c r="P535" s="18" t="e">
        <v>#N/A</v>
      </c>
      <c r="Q535" s="16" t="s">
        <v>2710</v>
      </c>
      <c r="R535" s="18" t="b">
        <v>1</v>
      </c>
      <c r="S535" s="18" t="b">
        <v>0</v>
      </c>
      <c r="T535" s="12">
        <v>73070.0</v>
      </c>
      <c r="U535" s="16" t="s">
        <v>2711</v>
      </c>
      <c r="V535" s="16" t="s">
        <v>2712</v>
      </c>
      <c r="W535" s="51">
        <v>531608.0</v>
      </c>
      <c r="X535" s="51">
        <v>525229.0</v>
      </c>
      <c r="Y535" s="16" t="s">
        <v>2713</v>
      </c>
      <c r="Z535" s="16" t="s">
        <v>6965</v>
      </c>
      <c r="AA535" s="16"/>
      <c r="AB535" s="16"/>
      <c r="AC535" s="32" t="str">
        <f>vlookup($A535,Jisoo!122:1122,29,false)</f>
        <v>#hunger #seniors #poverty #religious</v>
      </c>
      <c r="AD535" s="32" t="str">
        <f>vlookup($A535,Jisoo!122:1122,27,false)</f>
        <v>1</v>
      </c>
      <c r="AE535" s="32" t="str">
        <f>vlookup($A535,Jisoo!122:1122,28,false)</f>
        <v>1</v>
      </c>
      <c r="AF535" s="32" t="str">
        <f>vlookup(I535,'IP addresss'!$2:$1000,3,false)</f>
        <v>North America</v>
      </c>
      <c r="AG535" s="32" t="str">
        <f>vlookup(I535,'IP addresss'!$2:$1000,6,false)</f>
        <v>FL</v>
      </c>
      <c r="AH535" s="32" t="str">
        <f>vlookup(I535,'IP addresss'!$2:$1000,8,false)</f>
        <v>Fort Lauderdale</v>
      </c>
      <c r="AI535" s="32" t="str">
        <f>vlookup(I535,'IP addresss'!$2:$1000,10,false)</f>
        <v>26.14889908</v>
      </c>
      <c r="AJ535" s="32" t="str">
        <f>vlookup(I535,'IP addresss'!$2:$1000,11,false)</f>
        <v>-80.1257019</v>
      </c>
      <c r="AK535" s="32" t="str">
        <f>vlookup(A535,MainData_Jackie!$1:$1000,2,false)</f>
        <v>Eileen Spiegler</v>
      </c>
      <c r="AL535" s="32" t="str">
        <f>vlookup($A535,MainData_Jackie!$1:$1000,3,false)</f>
        <v>1380</v>
      </c>
      <c r="AM535" s="32" t="str">
        <f>vlookup($A535,MainData_Jackie!$1:$1000,4,false)</f>
        <v>232</v>
      </c>
      <c r="AN535" s="32" t="str">
        <f>vlookup($A535,MainData_Jackie!$1:$1000,5,false)</f>
        <v>55</v>
      </c>
      <c r="AO535" s="32" t="str">
        <f>vlookup($A535,MainData_Jackie!$1:$1000,6,false)</f>
        <v>0</v>
      </c>
      <c r="AP535" s="32" t="str">
        <f>vlookup($A535,MainData_Jackie!$1:$1000,7,false)</f>
        <v>0</v>
      </c>
      <c r="AQ535" s="32" t="str">
        <f>vlookup($A535,MainData_Jackie!$1:$1000,8,false)</f>
        <v>0</v>
      </c>
      <c r="AR535" s="32" t="str">
        <f>vlookup($A535,MainData_Jackie!$1:$1000,9,false)</f>
        <v>1</v>
      </c>
      <c r="AS535" s="32" t="str">
        <f>vlookup($A535,MainData_Jackie!$1:$1000,10,false)</f>
        <v>0</v>
      </c>
      <c r="AT535" s="32" t="str">
        <f>vlookup($A535,MainData_Jackie!$1:$1000,11,false)</f>
        <v>2</v>
      </c>
      <c r="AU535" s="32" t="str">
        <f>vlookup($A535,MainData_Jackie!$1:$1000,12,false)</f>
        <v>35</v>
      </c>
      <c r="AV535" s="32" t="str">
        <f>vlookup($A535,MainData_Jackie!$1:$1000,13,false)</f>
        <v>bellsouth</v>
      </c>
      <c r="AW535" s="32" t="str">
        <f>vlookup($A535,MainData_Jackie!$1:$1000,14,false)</f>
        <v>net</v>
      </c>
      <c r="AX535" s="32" t="str">
        <f>vlookup($A535,MainData_Jackie!$1:$1000,15,false)</f>
        <v>1891</v>
      </c>
      <c r="AY535" s="32" t="str">
        <f>vlookup($A535,MainData_Jackie!$1:$1000,16,false)</f>
        <v>female</v>
      </c>
      <c r="AZ535" s="32" t="str">
        <f>vlookup($A535,Ian!534:1533,2,false)</f>
        <v>#N/A</v>
      </c>
      <c r="BA535" s="32" t="str">
        <f>vlookup($A535,Ian!534:1533,3,false)</f>
        <v>#N/A</v>
      </c>
      <c r="BB535" s="32" t="str">
        <f>vlookup($A535,Ian!534:1533,4,false)</f>
        <v>#N/A</v>
      </c>
      <c r="BC535" s="32" t="str">
        <f>vlookup($A535,Ian!534:1533,5,false)</f>
        <v>#N/A</v>
      </c>
      <c r="BD535" s="32" t="str">
        <f>vlookup($A535,Ian!534:1533,6,false)</f>
        <v>#N/A</v>
      </c>
      <c r="BE535" s="32" t="str">
        <f>vlookup($A535,Ian!534:1533,7,false)</f>
        <v>#N/A</v>
      </c>
      <c r="BF535" s="32" t="str">
        <f>vlookup($A535,Ian!534:1533,8,false)</f>
        <v>#N/A</v>
      </c>
      <c r="BG535" s="32" t="str">
        <f>vlookup(A535,SentimentScore!$1:$1000,2,false)</f>
        <v>0.995851</v>
      </c>
      <c r="BH535" s="50" t="str">
        <f>vlookup(A535,'Images with Key'!$1:$1000,32)</f>
        <v>https://s3-external-1.amazonaws.com/offertabs/offer/kxdcce/large/810_563a1062c5081-Frontiertagsm.jpg</v>
      </c>
    </row>
    <row r="536">
      <c r="A536" s="12">
        <v>577.0</v>
      </c>
      <c r="B536" s="16" t="s">
        <v>6135</v>
      </c>
      <c r="C536" s="16" t="s">
        <v>6219</v>
      </c>
      <c r="D536" s="18" t="b">
        <v>0</v>
      </c>
      <c r="E536" s="12">
        <v>1.0</v>
      </c>
      <c r="F536" s="12">
        <v>0.0</v>
      </c>
      <c r="G536" s="12">
        <v>1.0</v>
      </c>
      <c r="H536" s="20">
        <v>42318.447916666664</v>
      </c>
      <c r="I536" s="16" t="s">
        <v>6221</v>
      </c>
      <c r="J536" s="16" t="s">
        <v>6222</v>
      </c>
      <c r="K536" s="16" t="s">
        <v>6223</v>
      </c>
      <c r="L536" s="18" t="e">
        <v>#N/A</v>
      </c>
      <c r="M536" s="18" t="e">
        <v>#N/A</v>
      </c>
      <c r="N536" s="18" t="e">
        <v>#N/A</v>
      </c>
      <c r="O536" s="18" t="e">
        <v>#N/A</v>
      </c>
      <c r="P536" s="18" t="e">
        <v>#N/A</v>
      </c>
      <c r="Q536" s="16" t="s">
        <v>6224</v>
      </c>
      <c r="R536" s="18" t="b">
        <v>1</v>
      </c>
      <c r="S536" s="18" t="b">
        <v>1</v>
      </c>
      <c r="T536" s="12">
        <v>74702.0</v>
      </c>
      <c r="U536" s="16" t="s">
        <v>6225</v>
      </c>
      <c r="V536" s="16" t="s">
        <v>2712</v>
      </c>
      <c r="W536" s="22"/>
      <c r="X536" s="22"/>
      <c r="Y536" s="22"/>
      <c r="Z536" s="16" t="s">
        <v>6971</v>
      </c>
      <c r="AA536" s="12">
        <v>1.0</v>
      </c>
      <c r="AB536" s="12">
        <v>2.0</v>
      </c>
      <c r="AC536" s="32" t="str">
        <f>vlookup($A536,Jisoo!123:1123,29,false)</f>
        <v>#socialchange #programresults</v>
      </c>
      <c r="AD536" s="32" t="str">
        <f>vlookup($A536,Jisoo!123:1123,27,false)</f>
        <v>1</v>
      </c>
      <c r="AE536" s="32" t="str">
        <f>vlookup($A536,Jisoo!123:1123,28,false)</f>
        <v>2</v>
      </c>
      <c r="AF536" s="32" t="str">
        <f>vlookup(I536,'IP addresss'!$2:$1000,3,false)</f>
        <v>North America</v>
      </c>
      <c r="AG536" s="32" t="str">
        <f>vlookup(I536,'IP addresss'!$2:$1000,6,false)</f>
        <v>TX</v>
      </c>
      <c r="AH536" s="32" t="str">
        <f>vlookup(I536,'IP addresss'!$2:$1000,8,false)</f>
        <v>Dallas</v>
      </c>
      <c r="AI536" s="32" t="str">
        <f>vlookup(I536,'IP addresss'!$2:$1000,10,false)</f>
        <v>32.82540131</v>
      </c>
      <c r="AJ536" s="32" t="str">
        <f>vlookup(I536,'IP addresss'!$2:$1000,11,false)</f>
        <v>-96.68309784</v>
      </c>
      <c r="AK536" s="32" t="str">
        <f>vlookup(A536,MainData_Jackie!$1:$1000,2,false)</f>
        <v>Shaylon NewMe Shaylon</v>
      </c>
      <c r="AL536" s="32" t="str">
        <f>vlookup($A536,MainData_Jackie!$1:$1000,3,false)</f>
        <v>603</v>
      </c>
      <c r="AM536" s="32" t="str">
        <f>vlookup($A536,MainData_Jackie!$1:$1000,4,false)</f>
        <v>108</v>
      </c>
      <c r="AN536" s="32" t="str">
        <f>vlookup($A536,MainData_Jackie!$1:$1000,5,false)</f>
        <v>12</v>
      </c>
      <c r="AO536" s="32" t="str">
        <f>vlookup($A536,MainData_Jackie!$1:$1000,6,false)</f>
        <v>1</v>
      </c>
      <c r="AP536" s="32" t="str">
        <f>vlookup($A536,MainData_Jackie!$1:$1000,7,false)</f>
        <v>0</v>
      </c>
      <c r="AQ536" s="32" t="str">
        <f>vlookup($A536,MainData_Jackie!$1:$1000,8,false)</f>
        <v>0</v>
      </c>
      <c r="AR536" s="32" t="str">
        <f>vlookup($A536,MainData_Jackie!$1:$1000,9,false)</f>
        <v>0</v>
      </c>
      <c r="AS536" s="32" t="str">
        <f>vlookup($A536,MainData_Jackie!$1:$1000,10,false)</f>
        <v>0</v>
      </c>
      <c r="AT536" s="32" t="str">
        <f>vlookup($A536,MainData_Jackie!$1:$1000,11,false)</f>
        <v>0</v>
      </c>
      <c r="AU536" s="32" t="str">
        <f>vlookup($A536,MainData_Jackie!$1:$1000,12,false)</f>
        <v>14</v>
      </c>
      <c r="AV536" s="32" t="str">
        <f>vlookup($A536,MainData_Jackie!$1:$1000,13,false)</f>
        <v>gmail</v>
      </c>
      <c r="AW536" s="32" t="str">
        <f>vlookup($A536,MainData_Jackie!$1:$1000,14,false)</f>
        <v>com</v>
      </c>
      <c r="AX536" s="32" t="str">
        <f>vlookup($A536,MainData_Jackie!$1:$1000,15,false)</f>
        <v>754</v>
      </c>
      <c r="AY536" s="32" t="str">
        <f>vlookup($A536,MainData_Jackie!$1:$1000,16,false)</f>
        <v>male</v>
      </c>
      <c r="AZ536" s="32" t="str">
        <f>vlookup($A536,Ian!535:1534,2,false)</f>
        <v>Tiger</v>
      </c>
      <c r="BA536" s="32" t="str">
        <f>vlookup($A536,Ian!535:1534,3,false)</f>
        <v>Green</v>
      </c>
      <c r="BB536" s="32" t="str">
        <f>vlookup($A536,Ian!535:1534,4,false)</f>
        <v/>
      </c>
      <c r="BC536" s="32" t="str">
        <f>vlookup($A536,Ian!535:1534,5,false)</f>
        <v/>
      </c>
      <c r="BD536" s="32" t="str">
        <f>vlookup($A536,Ian!535:1534,6,false)</f>
        <v/>
      </c>
      <c r="BE536" s="32" t="str">
        <f>vlookup($A536,Ian!535:1534,7,false)</f>
        <v/>
      </c>
      <c r="BF536" s="32" t="str">
        <f>vlookup($A536,Ian!535:1534,8,false)</f>
        <v/>
      </c>
      <c r="BG536" s="32" t="str">
        <f>vlookup(A536,SentimentScore!$1:$1000,2,false)</f>
        <v>1</v>
      </c>
      <c r="BH536" s="50" t="str">
        <f>vlookup(A536,'Images with Key'!$1:$1000,32)</f>
        <v>https://s3-external-1.amazonaws.com/offertabs/offer/kxdcce/large/810_5644c65b3e673-553384_538304589516023_1744094874_n-150x150.jpg</v>
      </c>
    </row>
    <row r="537">
      <c r="A537" s="12">
        <v>647.0</v>
      </c>
      <c r="B537" s="16" t="s">
        <v>6135</v>
      </c>
      <c r="C537" s="16" t="s">
        <v>6692</v>
      </c>
      <c r="D537" s="18" t="b">
        <v>1</v>
      </c>
      <c r="E537" s="12">
        <v>94.0</v>
      </c>
      <c r="F537" s="12">
        <v>27.0</v>
      </c>
      <c r="G537" s="12">
        <v>67.0</v>
      </c>
      <c r="H537" s="20">
        <v>42312.384722222225</v>
      </c>
      <c r="I537" s="16" t="s">
        <v>6693</v>
      </c>
      <c r="J537" s="16" t="s">
        <v>6694</v>
      </c>
      <c r="K537" s="16" t="s">
        <v>6695</v>
      </c>
      <c r="L537" s="18" t="e">
        <v>#N/A</v>
      </c>
      <c r="M537" s="18" t="e">
        <v>#N/A</v>
      </c>
      <c r="N537" s="18" t="e">
        <v>#N/A</v>
      </c>
      <c r="O537" s="18" t="e">
        <v>#N/A</v>
      </c>
      <c r="P537" s="18" t="e">
        <v>#N/A</v>
      </c>
      <c r="Q537" s="16" t="s">
        <v>6696</v>
      </c>
      <c r="R537" s="18" t="b">
        <v>0</v>
      </c>
      <c r="S537" s="18" t="b">
        <v>1</v>
      </c>
      <c r="T537" s="12">
        <v>74037.0</v>
      </c>
      <c r="U537" s="16" t="s">
        <v>6697</v>
      </c>
      <c r="V537" s="16" t="s">
        <v>2712</v>
      </c>
      <c r="W537" s="51">
        <v>327715.0</v>
      </c>
      <c r="X537" s="51">
        <v>285782.0</v>
      </c>
      <c r="Y537" s="16" t="s">
        <v>2142</v>
      </c>
      <c r="Z537" s="16" t="s">
        <v>6977</v>
      </c>
      <c r="AA537" s="12">
        <v>3.0</v>
      </c>
      <c r="AB537" s="12">
        <v>2.0</v>
      </c>
      <c r="AC537" s="32" t="str">
        <f>vlookup($A537,Jisoo!124:1124,29,false)</f>
        <v>#abuse #womensrights #education #healthcare #employment #fostercare #children</v>
      </c>
      <c r="AD537" s="32" t="str">
        <f>vlookup($A537,Jisoo!124:1124,27,false)</f>
        <v>3</v>
      </c>
      <c r="AE537" s="32" t="str">
        <f>vlookup($A537,Jisoo!124:1124,28,false)</f>
        <v>2</v>
      </c>
      <c r="AF537" s="32" t="str">
        <f>vlookup(I537,'IP addresss'!$2:$1000,3,false)</f>
        <v>North America</v>
      </c>
      <c r="AG537" s="32" t="str">
        <f>vlookup(I537,'IP addresss'!$2:$1000,6,false)</f>
        <v>OK</v>
      </c>
      <c r="AH537" s="32" t="str">
        <f>vlookup(I537,'IP addresss'!$2:$1000,8,false)</f>
        <v>Tulsa</v>
      </c>
      <c r="AI537" s="32" t="str">
        <f>vlookup(I537,'IP addresss'!$2:$1000,10,false)</f>
        <v>36.01729965</v>
      </c>
      <c r="AJ537" s="32" t="str">
        <f>vlookup(I537,'IP addresss'!$2:$1000,11,false)</f>
        <v>-95.93569946</v>
      </c>
      <c r="AK537" s="32" t="str">
        <f>vlookup(A537,MainData_Jackie!$1:$1000,2,false)</f>
        <v>Linda Birney Helm</v>
      </c>
      <c r="AL537" s="32" t="str">
        <f>vlookup($A537,MainData_Jackie!$1:$1000,3,false)</f>
        <v>5667</v>
      </c>
      <c r="AM537" s="32" t="str">
        <f>vlookup($A537,MainData_Jackie!$1:$1000,4,false)</f>
        <v>938</v>
      </c>
      <c r="AN537" s="32" t="str">
        <f>vlookup($A537,MainData_Jackie!$1:$1000,5,false)</f>
        <v>182</v>
      </c>
      <c r="AO537" s="32" t="str">
        <f>vlookup($A537,MainData_Jackie!$1:$1000,6,false)</f>
        <v>1</v>
      </c>
      <c r="AP537" s="32" t="str">
        <f>vlookup($A537,MainData_Jackie!$1:$1000,7,false)</f>
        <v>0</v>
      </c>
      <c r="AQ537" s="32" t="str">
        <f>vlookup($A537,MainData_Jackie!$1:$1000,8,false)</f>
        <v>0</v>
      </c>
      <c r="AR537" s="32" t="str">
        <f>vlookup($A537,MainData_Jackie!$1:$1000,9,false)</f>
        <v>0</v>
      </c>
      <c r="AS537" s="32" t="str">
        <f>vlookup($A537,MainData_Jackie!$1:$1000,10,false)</f>
        <v>1</v>
      </c>
      <c r="AT537" s="32" t="str">
        <f>vlookup($A537,MainData_Jackie!$1:$1000,11,false)</f>
        <v>28</v>
      </c>
      <c r="AU537" s="32" t="str">
        <f>vlookup($A537,MainData_Jackie!$1:$1000,12,false)</f>
        <v>115</v>
      </c>
      <c r="AV537" s="32" t="str">
        <f>vlookup($A537,MainData_Jackie!$1:$1000,13,false)</f>
        <v>hotmail</v>
      </c>
      <c r="AW537" s="32" t="str">
        <f>vlookup($A537,MainData_Jackie!$1:$1000,14,false)</f>
        <v>com</v>
      </c>
      <c r="AX537" s="32" t="str">
        <f>vlookup($A537,MainData_Jackie!$1:$1000,15,false)</f>
        <v>7449</v>
      </c>
      <c r="AY537" s="32" t="str">
        <f>vlookup($A537,MainData_Jackie!$1:$1000,16,false)</f>
        <v>female</v>
      </c>
      <c r="AZ537" s="32" t="str">
        <f>vlookup($A537,Ian!536:1535,2,false)</f>
        <v/>
      </c>
      <c r="BA537" s="32" t="str">
        <f>vlookup($A537,Ian!536:1535,3,false)</f>
        <v/>
      </c>
      <c r="BB537" s="32" t="str">
        <f>vlookup($A537,Ian!536:1535,4,false)</f>
        <v/>
      </c>
      <c r="BC537" s="32" t="str">
        <f>vlookup($A537,Ian!536:1535,5,false)</f>
        <v/>
      </c>
      <c r="BD537" s="32" t="str">
        <f>vlookup($A537,Ian!536:1535,6,false)</f>
        <v/>
      </c>
      <c r="BE537" s="32" t="str">
        <f>vlookup($A537,Ian!536:1535,7,false)</f>
        <v/>
      </c>
      <c r="BF537" s="32" t="str">
        <f>vlookup($A537,Ian!536:1535,8,false)</f>
        <v/>
      </c>
      <c r="BG537" s="32" t="str">
        <f>vlookup(A537,SentimentScore!$1:$1000,2,false)</f>
        <v>0.980034</v>
      </c>
      <c r="BH537" s="50" t="str">
        <f>vlookup(A537,'Images with Key'!$1:$1000,32)</f>
        <v>https://s3-external-1.amazonaws.com/offertabs/offer/kxdcce/large/810_5638331271b16-RosieGhana.jpg</v>
      </c>
    </row>
    <row r="538">
      <c r="A538" s="12">
        <v>43.0</v>
      </c>
      <c r="B538" s="16" t="s">
        <v>6135</v>
      </c>
      <c r="C538" s="16" t="s">
        <v>721</v>
      </c>
      <c r="D538" s="18" t="b">
        <v>1</v>
      </c>
      <c r="E538" s="12">
        <v>3.0</v>
      </c>
      <c r="F538" s="12">
        <v>0.0</v>
      </c>
      <c r="G538" s="12">
        <v>3.0</v>
      </c>
      <c r="H538" s="20">
        <v>42329.967361111114</v>
      </c>
      <c r="I538" s="16" t="s">
        <v>722</v>
      </c>
      <c r="J538" s="16" t="s">
        <v>723</v>
      </c>
      <c r="K538" s="16" t="s">
        <v>724</v>
      </c>
      <c r="L538" s="18" t="e">
        <v>#N/A</v>
      </c>
      <c r="M538" s="18" t="e">
        <v>#N/A</v>
      </c>
      <c r="N538" s="18" t="e">
        <v>#N/A</v>
      </c>
      <c r="O538" s="18" t="e">
        <v>#N/A</v>
      </c>
      <c r="P538" s="18" t="e">
        <v>#N/A</v>
      </c>
      <c r="Q538" s="16" t="s">
        <v>725</v>
      </c>
      <c r="R538" s="18" t="b">
        <v>1</v>
      </c>
      <c r="S538" s="18" t="b">
        <v>1</v>
      </c>
      <c r="T538" s="12">
        <v>97030.0</v>
      </c>
      <c r="U538" s="16" t="s">
        <v>726</v>
      </c>
      <c r="V538" s="16" t="s">
        <v>727</v>
      </c>
      <c r="W538" s="22"/>
      <c r="X538" s="22"/>
      <c r="Y538" s="16" t="s">
        <v>728</v>
      </c>
      <c r="Z538" s="16" t="s">
        <v>6981</v>
      </c>
      <c r="AA538" s="12">
        <v>2.0</v>
      </c>
      <c r="AB538" s="12">
        <v>3.0</v>
      </c>
      <c r="AC538" s="32" t="str">
        <f>vlookup($A538,Jisoo!125:1125,29,false)</f>
        <v>#leavinglegacy #children #developingcountries</v>
      </c>
      <c r="AD538" s="32" t="str">
        <f>vlookup($A538,Jisoo!125:1125,27,false)</f>
        <v>2</v>
      </c>
      <c r="AE538" s="32" t="str">
        <f>vlookup($A538,Jisoo!125:1125,28,false)</f>
        <v>3</v>
      </c>
      <c r="AF538" s="32" t="str">
        <f>vlookup(I538,'IP addresss'!$2:$1000,3,false)</f>
        <v>North America</v>
      </c>
      <c r="AG538" s="32" t="str">
        <f>vlookup(I538,'IP addresss'!$2:$1000,6,false)</f>
        <v>FL</v>
      </c>
      <c r="AH538" s="32" t="str">
        <f>vlookup(I538,'IP addresss'!$2:$1000,8,false)</f>
        <v>Miami</v>
      </c>
      <c r="AI538" s="32" t="str">
        <f>vlookup(I538,'IP addresss'!$2:$1000,10,false)</f>
        <v>25.76309967</v>
      </c>
      <c r="AJ538" s="32" t="str">
        <f>vlookup(I538,'IP addresss'!$2:$1000,11,false)</f>
        <v>-80.19110107</v>
      </c>
      <c r="AK538" s="32" t="str">
        <f>vlookup(A538,MainData_Jackie!$1:$1000,2,false)</f>
        <v>Jorge H. Gonzalez</v>
      </c>
      <c r="AL538" s="32" t="str">
        <f>vlookup($A538,MainData_Jackie!$1:$1000,3,false)</f>
        <v>2446</v>
      </c>
      <c r="AM538" s="32" t="str">
        <f>vlookup($A538,MainData_Jackie!$1:$1000,4,false)</f>
        <v>418</v>
      </c>
      <c r="AN538" s="32" t="str">
        <f>vlookup($A538,MainData_Jackie!$1:$1000,5,false)</f>
        <v>63</v>
      </c>
      <c r="AO538" s="32" t="str">
        <f>vlookup($A538,MainData_Jackie!$1:$1000,6,false)</f>
        <v>1</v>
      </c>
      <c r="AP538" s="32" t="str">
        <f>vlookup($A538,MainData_Jackie!$1:$1000,7,false)</f>
        <v>0</v>
      </c>
      <c r="AQ538" s="32" t="str">
        <f>vlookup($A538,MainData_Jackie!$1:$1000,8,false)</f>
        <v>0</v>
      </c>
      <c r="AR538" s="32" t="str">
        <f>vlookup($A538,MainData_Jackie!$1:$1000,9,false)</f>
        <v>0</v>
      </c>
      <c r="AS538" s="32" t="str">
        <f>vlookup($A538,MainData_Jackie!$1:$1000,10,false)</f>
        <v>0</v>
      </c>
      <c r="AT538" s="32" t="str">
        <f>vlookup($A538,MainData_Jackie!$1:$1000,11,false)</f>
        <v>3</v>
      </c>
      <c r="AU538" s="32" t="str">
        <f>vlookup($A538,MainData_Jackie!$1:$1000,12,false)</f>
        <v>31</v>
      </c>
      <c r="AV538" s="32" t="str">
        <f>vlookup($A538,MainData_Jackie!$1:$1000,13,false)</f>
        <v>beaconofhope</v>
      </c>
      <c r="AW538" s="32" t="str">
        <f>vlookup($A538,MainData_Jackie!$1:$1000,14,false)</f>
        <v>org</v>
      </c>
      <c r="AX538" s="32" t="str">
        <f>vlookup($A538,MainData_Jackie!$1:$1000,15,false)</f>
        <v>3233</v>
      </c>
      <c r="AY538" s="32" t="str">
        <f>vlookup($A538,MainData_Jackie!$1:$1000,16,false)</f>
        <v>male</v>
      </c>
      <c r="AZ538" s="32" t="str">
        <f>vlookup($A538,Ian!537:1536,2,false)</f>
        <v>#N/A</v>
      </c>
      <c r="BA538" s="32" t="str">
        <f>vlookup($A538,Ian!537:1536,3,false)</f>
        <v>#N/A</v>
      </c>
      <c r="BB538" s="32" t="str">
        <f>vlookup($A538,Ian!537:1536,4,false)</f>
        <v>#N/A</v>
      </c>
      <c r="BC538" s="32" t="str">
        <f>vlookup($A538,Ian!537:1536,5,false)</f>
        <v>#N/A</v>
      </c>
      <c r="BD538" s="32" t="str">
        <f>vlookup($A538,Ian!537:1536,6,false)</f>
        <v>#N/A</v>
      </c>
      <c r="BE538" s="32" t="str">
        <f>vlookup($A538,Ian!537:1536,7,false)</f>
        <v>#N/A</v>
      </c>
      <c r="BF538" s="32" t="str">
        <f>vlookup($A538,Ian!537:1536,8,false)</f>
        <v>#N/A</v>
      </c>
      <c r="BG538" s="32" t="str">
        <f>vlookup(A538,SentimentScore!$1:$1000,2,false)</f>
        <v>0.999919</v>
      </c>
      <c r="BH538" s="50" t="str">
        <f>vlookup(A538,'Images with Key'!$1:$1000,32)</f>
        <v>https://s3-external-1.amazonaws.com/offertabs/offer/kxdcce/large/810_56538ccb70a91-KPCPeacePark.jpg</v>
      </c>
    </row>
    <row r="539">
      <c r="A539" s="12">
        <v>46.0</v>
      </c>
      <c r="B539" s="16" t="s">
        <v>6135</v>
      </c>
      <c r="C539" s="16" t="s">
        <v>756</v>
      </c>
      <c r="D539" s="18" t="b">
        <v>1</v>
      </c>
      <c r="E539" s="12">
        <v>77.0</v>
      </c>
      <c r="F539" s="12">
        <v>34.0</v>
      </c>
      <c r="G539" s="12">
        <v>43.0</v>
      </c>
      <c r="H539" s="20">
        <v>42318.7875</v>
      </c>
      <c r="I539" s="16" t="s">
        <v>757</v>
      </c>
      <c r="J539" s="16" t="s">
        <v>758</v>
      </c>
      <c r="K539" s="16" t="s">
        <v>759</v>
      </c>
      <c r="L539" s="16" t="s">
        <v>264</v>
      </c>
      <c r="M539" s="16" t="s">
        <v>760</v>
      </c>
      <c r="N539" s="12">
        <v>0.0</v>
      </c>
      <c r="O539" s="12">
        <v>0.0</v>
      </c>
      <c r="P539" s="16" t="s">
        <v>761</v>
      </c>
      <c r="Q539" s="16" t="s">
        <v>762</v>
      </c>
      <c r="R539" s="18" t="b">
        <v>1</v>
      </c>
      <c r="S539" s="18" t="b">
        <v>1</v>
      </c>
      <c r="T539" s="12">
        <v>97708.0</v>
      </c>
      <c r="U539" s="16" t="s">
        <v>763</v>
      </c>
      <c r="V539" s="16" t="s">
        <v>727</v>
      </c>
      <c r="W539" s="51">
        <v>341232.0</v>
      </c>
      <c r="X539" s="51">
        <v>318660.0</v>
      </c>
      <c r="Y539" s="16" t="s">
        <v>764</v>
      </c>
      <c r="Z539" s="16" t="s">
        <v>6988</v>
      </c>
      <c r="AA539" s="12">
        <v>1.0</v>
      </c>
      <c r="AB539" s="12">
        <v>1.0</v>
      </c>
      <c r="AC539" s="32" t="str">
        <f>vlookup($A539,Jisoo!126:1126,29,false)</f>
        <v>#personalexample #animals</v>
      </c>
      <c r="AD539" s="32" t="str">
        <f>vlookup($A539,Jisoo!126:1126,27,false)</f>
        <v>1</v>
      </c>
      <c r="AE539" s="32" t="str">
        <f>vlookup($A539,Jisoo!126:1126,28,false)</f>
        <v>1</v>
      </c>
      <c r="AF539" s="32" t="str">
        <f>vlookup(I539,'IP addresss'!$2:$1000,3,false)</f>
        <v>North America</v>
      </c>
      <c r="AG539" s="32" t="str">
        <f>vlookup(I539,'IP addresss'!$2:$1000,6,false)</f>
        <v>OR</v>
      </c>
      <c r="AH539" s="32" t="str">
        <f>vlookup(I539,'IP addresss'!$2:$1000,8,false)</f>
        <v>Redmond</v>
      </c>
      <c r="AI539" s="32" t="str">
        <f>vlookup(I539,'IP addresss'!$2:$1000,10,false)</f>
        <v>44.26279831</v>
      </c>
      <c r="AJ539" s="32" t="str">
        <f>vlookup(I539,'IP addresss'!$2:$1000,11,false)</f>
        <v>-121.226799</v>
      </c>
      <c r="AK539" s="32" t="str">
        <f>vlookup(A539,MainData_Jackie!$1:$1000,2,false)</f>
        <v>Gwenn Levine</v>
      </c>
      <c r="AL539" s="32" t="str">
        <f>vlookup($A539,MainData_Jackie!$1:$1000,3,false)</f>
        <v>2066</v>
      </c>
      <c r="AM539" s="32" t="str">
        <f>vlookup($A539,MainData_Jackie!$1:$1000,4,false)</f>
        <v>391</v>
      </c>
      <c r="AN539" s="32" t="str">
        <f>vlookup($A539,MainData_Jackie!$1:$1000,5,false)</f>
        <v>43</v>
      </c>
      <c r="AO539" s="32" t="str">
        <f>vlookup($A539,MainData_Jackie!$1:$1000,6,false)</f>
        <v>1</v>
      </c>
      <c r="AP539" s="32" t="str">
        <f>vlookup($A539,MainData_Jackie!$1:$1000,7,false)</f>
        <v>0</v>
      </c>
      <c r="AQ539" s="32" t="str">
        <f>vlookup($A539,MainData_Jackie!$1:$1000,8,false)</f>
        <v>0</v>
      </c>
      <c r="AR539" s="32" t="str">
        <f>vlookup($A539,MainData_Jackie!$1:$1000,9,false)</f>
        <v>0</v>
      </c>
      <c r="AS539" s="32" t="str">
        <f>vlookup($A539,MainData_Jackie!$1:$1000,10,false)</f>
        <v>0</v>
      </c>
      <c r="AT539" s="32" t="str">
        <f>vlookup($A539,MainData_Jackie!$1:$1000,11,false)</f>
        <v>5</v>
      </c>
      <c r="AU539" s="32" t="str">
        <f>vlookup($A539,MainData_Jackie!$1:$1000,12,false)</f>
        <v>43</v>
      </c>
      <c r="AV539" s="32" t="str">
        <f>vlookup($A539,MainData_Jackie!$1:$1000,13,false)</f>
        <v>hotmail</v>
      </c>
      <c r="AW539" s="32" t="str">
        <f>vlookup($A539,MainData_Jackie!$1:$1000,14,false)</f>
        <v>com</v>
      </c>
      <c r="AX539" s="32" t="str">
        <f>vlookup($A539,MainData_Jackie!$1:$1000,15,false)</f>
        <v>2817</v>
      </c>
      <c r="AY539" s="32" t="str">
        <f>vlookup($A539,MainData_Jackie!$1:$1000,16,false)</f>
        <v>female</v>
      </c>
      <c r="AZ539" s="32" t="str">
        <f>vlookup($A539,Ian!538:1537,2,false)</f>
        <v>#N/A</v>
      </c>
      <c r="BA539" s="32" t="str">
        <f>vlookup($A539,Ian!538:1537,3,false)</f>
        <v>#N/A</v>
      </c>
      <c r="BB539" s="32" t="str">
        <f>vlookup($A539,Ian!538:1537,4,false)</f>
        <v>#N/A</v>
      </c>
      <c r="BC539" s="32" t="str">
        <f>vlookup($A539,Ian!538:1537,5,false)</f>
        <v>#N/A</v>
      </c>
      <c r="BD539" s="32" t="str">
        <f>vlookup($A539,Ian!538:1537,6,false)</f>
        <v>#N/A</v>
      </c>
      <c r="BE539" s="32" t="str">
        <f>vlookup($A539,Ian!538:1537,7,false)</f>
        <v>#N/A</v>
      </c>
      <c r="BF539" s="32" t="str">
        <f>vlookup($A539,Ian!538:1537,8,false)</f>
        <v>#N/A</v>
      </c>
      <c r="BG539" s="32" t="str">
        <f>vlookup(A539,SentimentScore!$1:$1000,2,false)</f>
        <v>0.255101</v>
      </c>
      <c r="BH539" s="50" t="str">
        <f>vlookup(A539,'Images with Key'!$1:$1000,32)</f>
        <v>https://s3-external-1.amazonaws.com/offertabs/offer/kxdcce/large/810_564554fb03d43-Oct-2015-Donate-Your-Car-to-Wheels-of-Success-1_Fotor_Collage.jpg</v>
      </c>
    </row>
    <row r="540">
      <c r="A540" s="12">
        <v>103.0</v>
      </c>
      <c r="B540" s="16" t="s">
        <v>6135</v>
      </c>
      <c r="C540" s="16" t="s">
        <v>1295</v>
      </c>
      <c r="D540" s="18" t="b">
        <v>1</v>
      </c>
      <c r="E540" s="12">
        <v>110.0</v>
      </c>
      <c r="F540" s="12">
        <v>33.0</v>
      </c>
      <c r="G540" s="12">
        <v>77.0</v>
      </c>
      <c r="H540" s="20">
        <v>42325.904861111114</v>
      </c>
      <c r="I540" s="16" t="s">
        <v>1296</v>
      </c>
      <c r="J540" s="16" t="s">
        <v>1297</v>
      </c>
      <c r="K540" s="16" t="s">
        <v>1298</v>
      </c>
      <c r="L540" s="18" t="e">
        <v>#N/A</v>
      </c>
      <c r="M540" s="18" t="e">
        <v>#N/A</v>
      </c>
      <c r="N540" s="18" t="e">
        <v>#N/A</v>
      </c>
      <c r="O540" s="18" t="e">
        <v>#N/A</v>
      </c>
      <c r="P540" s="18" t="e">
        <v>#N/A</v>
      </c>
      <c r="Q540" s="16" t="s">
        <v>1299</v>
      </c>
      <c r="R540" s="18" t="b">
        <v>1</v>
      </c>
      <c r="S540" s="18" t="b">
        <v>1</v>
      </c>
      <c r="T540" s="12">
        <v>97526.0</v>
      </c>
      <c r="U540" s="16" t="s">
        <v>1300</v>
      </c>
      <c r="V540" s="16" t="s">
        <v>727</v>
      </c>
      <c r="W540" s="51">
        <v>251023.0</v>
      </c>
      <c r="X540" s="51">
        <v>86199.0</v>
      </c>
      <c r="Y540" s="16" t="s">
        <v>1301</v>
      </c>
      <c r="Z540" s="16" t="s">
        <v>6991</v>
      </c>
      <c r="AA540" s="12">
        <v>1.0</v>
      </c>
      <c r="AB540" s="12">
        <v>1.0</v>
      </c>
      <c r="AC540" s="32" t="str">
        <f>vlookup($A540,Jisoo!127:1127,29,false)</f>
        <v>#girls #education #personalexample #inspiration</v>
      </c>
      <c r="AD540" s="32" t="str">
        <f>vlookup($A540,Jisoo!127:1127,27,false)</f>
        <v>1</v>
      </c>
      <c r="AE540" s="32" t="str">
        <f>vlookup($A540,Jisoo!127:1127,28,false)</f>
        <v>1</v>
      </c>
      <c r="AF540" s="32" t="str">
        <f>vlookup(I540,'IP addresss'!$2:$1000,3,false)</f>
        <v>North America</v>
      </c>
      <c r="AG540" s="32" t="str">
        <f>vlookup(I540,'IP addresss'!$2:$1000,6,false)</f>
        <v>TX</v>
      </c>
      <c r="AH540" s="32" t="str">
        <f>vlookup(I540,'IP addresss'!$2:$1000,8,false)</f>
        <v>Schertz</v>
      </c>
      <c r="AI540" s="32" t="str">
        <f>vlookup(I540,'IP addresss'!$2:$1000,10,false)</f>
        <v>29.58919907</v>
      </c>
      <c r="AJ540" s="32" t="str">
        <f>vlookup(I540,'IP addresss'!$2:$1000,11,false)</f>
        <v>-98.29389954</v>
      </c>
      <c r="AK540" s="32" t="str">
        <f>vlookup(A540,MainData_Jackie!$1:$1000,2,false)</f>
        <v>Jessa Grace</v>
      </c>
      <c r="AL540" s="32" t="str">
        <f>vlookup($A540,MainData_Jackie!$1:$1000,3,false)</f>
        <v>3201</v>
      </c>
      <c r="AM540" s="32" t="str">
        <f>vlookup($A540,MainData_Jackie!$1:$1000,4,false)</f>
        <v>557</v>
      </c>
      <c r="AN540" s="32" t="str">
        <f>vlookup($A540,MainData_Jackie!$1:$1000,5,false)</f>
        <v>61</v>
      </c>
      <c r="AO540" s="32" t="str">
        <f>vlookup($A540,MainData_Jackie!$1:$1000,6,false)</f>
        <v>1</v>
      </c>
      <c r="AP540" s="32" t="str">
        <f>vlookup($A540,MainData_Jackie!$1:$1000,7,false)</f>
        <v>0</v>
      </c>
      <c r="AQ540" s="32" t="str">
        <f>vlookup($A540,MainData_Jackie!$1:$1000,8,false)</f>
        <v>0</v>
      </c>
      <c r="AR540" s="32" t="str">
        <f>vlookup($A540,MainData_Jackie!$1:$1000,9,false)</f>
        <v>0</v>
      </c>
      <c r="AS540" s="32" t="str">
        <f>vlookup($A540,MainData_Jackie!$1:$1000,10,false)</f>
        <v>2</v>
      </c>
      <c r="AT540" s="32" t="str">
        <f>vlookup($A540,MainData_Jackie!$1:$1000,11,false)</f>
        <v>7</v>
      </c>
      <c r="AU540" s="32" t="str">
        <f>vlookup($A540,MainData_Jackie!$1:$1000,12,false)</f>
        <v>76</v>
      </c>
      <c r="AV540" s="32" t="str">
        <f>vlookup($A540,MainData_Jackie!$1:$1000,13,false)</f>
        <v>gmail</v>
      </c>
      <c r="AW540" s="32" t="str">
        <f>vlookup($A540,MainData_Jackie!$1:$1000,14,false)</f>
        <v>com</v>
      </c>
      <c r="AX540" s="32" t="str">
        <f>vlookup($A540,MainData_Jackie!$1:$1000,15,false)</f>
        <v>4240</v>
      </c>
      <c r="AY540" s="32" t="str">
        <f>vlookup($A540,MainData_Jackie!$1:$1000,16,false)</f>
        <v>female</v>
      </c>
      <c r="AZ540" s="32" t="str">
        <f>vlookup($A540,Ian!539:1538,2,false)</f>
        <v>#N/A</v>
      </c>
      <c r="BA540" s="32" t="str">
        <f>vlookup($A540,Ian!539:1538,3,false)</f>
        <v>#N/A</v>
      </c>
      <c r="BB540" s="32" t="str">
        <f>vlookup($A540,Ian!539:1538,4,false)</f>
        <v>#N/A</v>
      </c>
      <c r="BC540" s="32" t="str">
        <f>vlookup($A540,Ian!539:1538,5,false)</f>
        <v>#N/A</v>
      </c>
      <c r="BD540" s="32" t="str">
        <f>vlookup($A540,Ian!539:1538,6,false)</f>
        <v>#N/A</v>
      </c>
      <c r="BE540" s="32" t="str">
        <f>vlookup($A540,Ian!539:1538,7,false)</f>
        <v>#N/A</v>
      </c>
      <c r="BF540" s="32" t="str">
        <f>vlookup($A540,Ian!539:1538,8,false)</f>
        <v>#N/A</v>
      </c>
      <c r="BG540" s="32" t="str">
        <f>vlookup(A540,SentimentScore!$1:$1000,2,false)</f>
        <v>0.98018</v>
      </c>
      <c r="BH540" s="50" t="str">
        <f>vlookup(A540,'Images with Key'!$1:$1000,32)</f>
        <v>https://s3-external-1.amazonaws.com/offertabs/offer/kxdcce/large/810_564d8169a8861-PAYIT09--groupshot22142_231478367161_1138997_n-2.jpg</v>
      </c>
    </row>
    <row r="541">
      <c r="A541" s="12">
        <v>151.0</v>
      </c>
      <c r="B541" s="16" t="s">
        <v>6135</v>
      </c>
      <c r="C541" s="16" t="s">
        <v>1748</v>
      </c>
      <c r="D541" s="18" t="b">
        <v>1</v>
      </c>
      <c r="E541" s="12">
        <v>107.0</v>
      </c>
      <c r="F541" s="12">
        <v>37.0</v>
      </c>
      <c r="G541" s="12">
        <v>70.0</v>
      </c>
      <c r="H541" s="20">
        <v>42324.45486111111</v>
      </c>
      <c r="I541" s="16" t="s">
        <v>1749</v>
      </c>
      <c r="J541" s="16" t="s">
        <v>1750</v>
      </c>
      <c r="K541" s="16" t="s">
        <v>1751</v>
      </c>
      <c r="L541" s="12">
        <v>-1.0</v>
      </c>
      <c r="M541" s="12">
        <v>0.0</v>
      </c>
      <c r="N541" s="12">
        <v>0.0</v>
      </c>
      <c r="O541" s="16" t="s">
        <v>1752</v>
      </c>
      <c r="P541" s="16" t="s">
        <v>1753</v>
      </c>
      <c r="Q541" s="16" t="s">
        <v>1754</v>
      </c>
      <c r="R541" s="18" t="b">
        <v>1</v>
      </c>
      <c r="S541" s="18" t="b">
        <v>0</v>
      </c>
      <c r="T541" s="12">
        <v>97352.0</v>
      </c>
      <c r="U541" s="16" t="s">
        <v>1755</v>
      </c>
      <c r="V541" s="16" t="s">
        <v>727</v>
      </c>
      <c r="W541" s="22"/>
      <c r="X541" s="22"/>
      <c r="Y541" s="16" t="s">
        <v>1756</v>
      </c>
      <c r="Z541" s="16" t="s">
        <v>6995</v>
      </c>
      <c r="AA541" s="16"/>
      <c r="AB541" s="16"/>
      <c r="AC541" s="32" t="str">
        <f>vlookup($A541,Jisoo!128:1128,29,false)</f>
        <v>#children #local #education #fitness</v>
      </c>
      <c r="AD541" s="32" t="str">
        <f>vlookup($A541,Jisoo!128:1128,27,false)</f>
        <v>3</v>
      </c>
      <c r="AE541" s="32" t="str">
        <f>vlookup($A541,Jisoo!128:1128,28,false)</f>
        <v>3</v>
      </c>
      <c r="AF541" s="32" t="str">
        <f>vlookup(I541,'IP addresss'!$2:$1000,3,false)</f>
        <v>North America</v>
      </c>
      <c r="AG541" s="32" t="str">
        <f>vlookup(I541,'IP addresss'!$2:$1000,6,false)</f>
        <v>NH</v>
      </c>
      <c r="AH541" s="32" t="str">
        <f>vlookup(I541,'IP addresss'!$2:$1000,8,false)</f>
        <v>Lancaster</v>
      </c>
      <c r="AI541" s="32" t="str">
        <f>vlookup(I541,'IP addresss'!$2:$1000,10,false)</f>
        <v>44.4858017</v>
      </c>
      <c r="AJ541" s="32" t="str">
        <f>vlookup(I541,'IP addresss'!$2:$1000,11,false)</f>
        <v>-71.5447998</v>
      </c>
      <c r="AK541" s="32" t="str">
        <f>vlookup(A541,MainData_Jackie!$1:$1000,2,false)</f>
        <v>K Leah Savage</v>
      </c>
      <c r="AL541" s="32" t="str">
        <f>vlookup($A541,MainData_Jackie!$1:$1000,3,false)</f>
        <v>1203</v>
      </c>
      <c r="AM541" s="32" t="str">
        <f>vlookup($A541,MainData_Jackie!$1:$1000,4,false)</f>
        <v>193</v>
      </c>
      <c r="AN541" s="32" t="str">
        <f>vlookup($A541,MainData_Jackie!$1:$1000,5,false)</f>
        <v>20</v>
      </c>
      <c r="AO541" s="32" t="str">
        <f>vlookup($A541,MainData_Jackie!$1:$1000,6,false)</f>
        <v>0</v>
      </c>
      <c r="AP541" s="32" t="str">
        <f>vlookup($A541,MainData_Jackie!$1:$1000,7,false)</f>
        <v>0</v>
      </c>
      <c r="AQ541" s="32" t="str">
        <f>vlookup($A541,MainData_Jackie!$1:$1000,8,false)</f>
        <v>0</v>
      </c>
      <c r="AR541" s="32" t="str">
        <f>vlookup($A541,MainData_Jackie!$1:$1000,9,false)</f>
        <v>0</v>
      </c>
      <c r="AS541" s="32" t="str">
        <f>vlookup($A541,MainData_Jackie!$1:$1000,10,false)</f>
        <v>0</v>
      </c>
      <c r="AT541" s="32" t="str">
        <f>vlookup($A541,MainData_Jackie!$1:$1000,11,false)</f>
        <v>0</v>
      </c>
      <c r="AU541" s="32" t="str">
        <f>vlookup($A541,MainData_Jackie!$1:$1000,12,false)</f>
        <v>36</v>
      </c>
      <c r="AV541" s="32" t="str">
        <f>vlookup($A541,MainData_Jackie!$1:$1000,13,false)</f>
        <v>yahoo</v>
      </c>
      <c r="AW541" s="32" t="str">
        <f>vlookup($A541,MainData_Jackie!$1:$1000,14,false)</f>
        <v>com</v>
      </c>
      <c r="AX541" s="32" t="str">
        <f>vlookup($A541,MainData_Jackie!$1:$1000,15,false)</f>
        <v>1667</v>
      </c>
      <c r="AY541" s="32" t="str">
        <f>vlookup($A541,MainData_Jackie!$1:$1000,16,false)</f>
        <v>male</v>
      </c>
      <c r="AZ541" s="32" t="str">
        <f>vlookup($A541,Ian!540:1539,2,false)</f>
        <v>#N/A</v>
      </c>
      <c r="BA541" s="32" t="str">
        <f>vlookup($A541,Ian!540:1539,3,false)</f>
        <v>#N/A</v>
      </c>
      <c r="BB541" s="32" t="str">
        <f>vlookup($A541,Ian!540:1539,4,false)</f>
        <v>#N/A</v>
      </c>
      <c r="BC541" s="32" t="str">
        <f>vlookup($A541,Ian!540:1539,5,false)</f>
        <v>#N/A</v>
      </c>
      <c r="BD541" s="32" t="str">
        <f>vlookup($A541,Ian!540:1539,6,false)</f>
        <v>#N/A</v>
      </c>
      <c r="BE541" s="32" t="str">
        <f>vlookup($A541,Ian!540:1539,7,false)</f>
        <v>#N/A</v>
      </c>
      <c r="BF541" s="32" t="str">
        <f>vlookup($A541,Ian!540:1539,8,false)</f>
        <v>#N/A</v>
      </c>
      <c r="BG541" s="32" t="str">
        <f>vlookup(A541,SentimentScore!$1:$1000,2,false)</f>
        <v>0.999985</v>
      </c>
      <c r="BH541" s="50" t="str">
        <f>vlookup(A541,'Images with Key'!$1:$1000,32)</f>
        <v>https://s3-external-1.amazonaws.com/offertabs/offer/kxdcce/large/810_564c90660846c-AdeleMocerinoRoseGiancola.jpg</v>
      </c>
    </row>
    <row r="542">
      <c r="A542" s="12">
        <v>191.0</v>
      </c>
      <c r="B542" s="16" t="s">
        <v>6135</v>
      </c>
      <c r="C542" s="16" t="s">
        <v>2126</v>
      </c>
      <c r="D542" s="18" t="b">
        <v>1</v>
      </c>
      <c r="E542" s="12">
        <v>199.0</v>
      </c>
      <c r="F542" s="12">
        <v>52.0</v>
      </c>
      <c r="G542" s="12">
        <v>147.0</v>
      </c>
      <c r="H542" s="20">
        <v>42321.62430555555</v>
      </c>
      <c r="I542" s="16" t="s">
        <v>2127</v>
      </c>
      <c r="J542" s="16" t="s">
        <v>2128</v>
      </c>
      <c r="K542" s="16" t="s">
        <v>2129</v>
      </c>
      <c r="L542" s="18" t="e">
        <v>#N/A</v>
      </c>
      <c r="M542" s="18" t="e">
        <v>#N/A</v>
      </c>
      <c r="N542" s="18" t="e">
        <v>#N/A</v>
      </c>
      <c r="O542" s="18" t="e">
        <v>#N/A</v>
      </c>
      <c r="P542" s="18" t="e">
        <v>#N/A</v>
      </c>
      <c r="Q542" s="16" t="s">
        <v>2130</v>
      </c>
      <c r="R542" s="18" t="b">
        <v>1</v>
      </c>
      <c r="S542" s="18" t="b">
        <v>1</v>
      </c>
      <c r="T542" s="12">
        <v>97123.0</v>
      </c>
      <c r="U542" s="16" t="s">
        <v>2131</v>
      </c>
      <c r="V542" s="16" t="s">
        <v>727</v>
      </c>
      <c r="W542" s="51">
        <v>353291.0</v>
      </c>
      <c r="X542" s="51">
        <v>290733.0</v>
      </c>
      <c r="Y542" s="16" t="s">
        <v>2132</v>
      </c>
      <c r="Z542" s="16" t="s">
        <v>6999</v>
      </c>
      <c r="AA542" s="16"/>
      <c r="AB542" s="16"/>
      <c r="AC542" s="32" t="str">
        <f>vlookup($A542,Jisoo!129:1129,29,false)</f>
        <v>#teens #children #hunger #education #employment</v>
      </c>
      <c r="AD542" s="32" t="str">
        <f>vlookup($A542,Jisoo!129:1129,27,false)</f>
        <v>1</v>
      </c>
      <c r="AE542" s="32" t="str">
        <f>vlookup($A542,Jisoo!129:1129,28,false)</f>
        <v>2</v>
      </c>
      <c r="AF542" s="32" t="str">
        <f>vlookup(I542,'IP addresss'!$2:$1000,3,false)</f>
        <v>North America</v>
      </c>
      <c r="AG542" s="32" t="str">
        <f>vlookup(I542,'IP addresss'!$2:$1000,6,false)</f>
        <v>OR</v>
      </c>
      <c r="AH542" s="32" t="str">
        <f>vlookup(I542,'IP addresss'!$2:$1000,8,false)</f>
        <v>Beaverton</v>
      </c>
      <c r="AI542" s="32" t="str">
        <f>vlookup(I542,'IP addresss'!$2:$1000,10,false)</f>
        <v>45.45729828</v>
      </c>
      <c r="AJ542" s="32" t="str">
        <f>vlookup(I542,'IP addresss'!$2:$1000,11,false)</f>
        <v>-122.799202</v>
      </c>
      <c r="AK542" s="32" t="str">
        <f>vlookup(A542,MainData_Jackie!$1:$1000,2,false)</f>
        <v>McKenzie Brock</v>
      </c>
      <c r="AL542" s="32" t="str">
        <f>vlookup($A542,MainData_Jackie!$1:$1000,3,false)</f>
        <v>1936</v>
      </c>
      <c r="AM542" s="32" t="str">
        <f>vlookup($A542,MainData_Jackie!$1:$1000,4,false)</f>
        <v>325</v>
      </c>
      <c r="AN542" s="32" t="str">
        <f>vlookup($A542,MainData_Jackie!$1:$1000,5,false)</f>
        <v>75</v>
      </c>
      <c r="AO542" s="32" t="str">
        <f>vlookup($A542,MainData_Jackie!$1:$1000,6,false)</f>
        <v>1</v>
      </c>
      <c r="AP542" s="32" t="str">
        <f>vlookup($A542,MainData_Jackie!$1:$1000,7,false)</f>
        <v>0</v>
      </c>
      <c r="AQ542" s="32" t="str">
        <f>vlookup($A542,MainData_Jackie!$1:$1000,8,false)</f>
        <v>0</v>
      </c>
      <c r="AR542" s="32" t="str">
        <f>vlookup($A542,MainData_Jackie!$1:$1000,9,false)</f>
        <v>0</v>
      </c>
      <c r="AS542" s="32" t="str">
        <f>vlookup($A542,MainData_Jackie!$1:$1000,10,false)</f>
        <v>0</v>
      </c>
      <c r="AT542" s="32" t="str">
        <f>vlookup($A542,MainData_Jackie!$1:$1000,11,false)</f>
        <v>4</v>
      </c>
      <c r="AU542" s="32" t="str">
        <f>vlookup($A542,MainData_Jackie!$1:$1000,12,false)</f>
        <v>57</v>
      </c>
      <c r="AV542" s="32" t="str">
        <f>vlookup($A542,MainData_Jackie!$1:$1000,13,false)</f>
        <v>homeplateyouth</v>
      </c>
      <c r="AW542" s="32" t="str">
        <f>vlookup($A542,MainData_Jackie!$1:$1000,14,false)</f>
        <v>org</v>
      </c>
      <c r="AX542" s="32" t="str">
        <f>vlookup($A542,MainData_Jackie!$1:$1000,15,false)</f>
        <v>2607</v>
      </c>
      <c r="AY542" s="32" t="str">
        <f>vlookup($A542,MainData_Jackie!$1:$1000,16,false)</f>
        <v>female</v>
      </c>
      <c r="AZ542" s="32" t="str">
        <f>vlookup($A542,Ian!541:1540,2,false)</f>
        <v>#N/A</v>
      </c>
      <c r="BA542" s="32" t="str">
        <f>vlookup($A542,Ian!541:1540,3,false)</f>
        <v>#N/A</v>
      </c>
      <c r="BB542" s="32" t="str">
        <f>vlookup($A542,Ian!541:1540,4,false)</f>
        <v>#N/A</v>
      </c>
      <c r="BC542" s="32" t="str">
        <f>vlookup($A542,Ian!541:1540,5,false)</f>
        <v>#N/A</v>
      </c>
      <c r="BD542" s="32" t="str">
        <f>vlookup($A542,Ian!541:1540,6,false)</f>
        <v>#N/A</v>
      </c>
      <c r="BE542" s="32" t="str">
        <f>vlookup($A542,Ian!541:1540,7,false)</f>
        <v>#N/A</v>
      </c>
      <c r="BF542" s="32" t="str">
        <f>vlookup($A542,Ian!541:1540,8,false)</f>
        <v>#N/A</v>
      </c>
      <c r="BG542" s="32" t="str">
        <f>vlookup(A542,SentimentScore!$1:$1000,2,false)</f>
        <v>1</v>
      </c>
      <c r="BH542" s="50" t="str">
        <f>vlookup(A542,'Images with Key'!$1:$1000,32)</f>
        <v>https://s3-external-1.amazonaws.com/offertabs/offer/kxdcce/large/810_564bc11fd621e-2013-11-3015.43.46.jpg</v>
      </c>
    </row>
    <row r="543">
      <c r="A543" s="12">
        <v>192.0</v>
      </c>
      <c r="B543" s="16" t="s">
        <v>6135</v>
      </c>
      <c r="C543" s="16" t="s">
        <v>2136</v>
      </c>
      <c r="D543" s="18" t="b">
        <v>1</v>
      </c>
      <c r="E543" s="12">
        <v>73.0</v>
      </c>
      <c r="F543" s="12">
        <v>4.0</v>
      </c>
      <c r="G543" s="12">
        <v>69.0</v>
      </c>
      <c r="H543" s="20">
        <v>42321.407638888886</v>
      </c>
      <c r="I543" s="16" t="s">
        <v>2137</v>
      </c>
      <c r="J543" s="16" t="s">
        <v>2138</v>
      </c>
      <c r="K543" s="16" t="s">
        <v>2139</v>
      </c>
      <c r="L543" s="18" t="e">
        <v>#N/A</v>
      </c>
      <c r="M543" s="18" t="e">
        <v>#N/A</v>
      </c>
      <c r="N543" s="18" t="e">
        <v>#N/A</v>
      </c>
      <c r="O543" s="18" t="e">
        <v>#N/A</v>
      </c>
      <c r="P543" s="18" t="e">
        <v>#N/A</v>
      </c>
      <c r="Q543" s="16" t="s">
        <v>2140</v>
      </c>
      <c r="R543" s="18" t="b">
        <v>1</v>
      </c>
      <c r="S543" s="18" t="b">
        <v>1</v>
      </c>
      <c r="T543" s="12">
        <v>97470.0</v>
      </c>
      <c r="U543" s="16" t="s">
        <v>2141</v>
      </c>
      <c r="V543" s="16" t="s">
        <v>727</v>
      </c>
      <c r="W543" s="22"/>
      <c r="X543" s="22"/>
      <c r="Y543" s="16" t="s">
        <v>2142</v>
      </c>
      <c r="Z543" s="16" t="s">
        <v>7004</v>
      </c>
      <c r="AA543" s="16"/>
      <c r="AB543" s="16"/>
      <c r="AC543" s="32" t="str">
        <f>vlookup($A543,Jisoo!130:1130,29,false)</f>
        <v>#disabilities #local #personalexample #inspiration</v>
      </c>
      <c r="AD543" s="32" t="str">
        <f>vlookup($A543,Jisoo!130:1130,27,false)</f>
        <v>1</v>
      </c>
      <c r="AE543" s="32" t="str">
        <f>vlookup($A543,Jisoo!130:1130,28,false)</f>
        <v>4</v>
      </c>
      <c r="AF543" s="32" t="str">
        <f>vlookup(I543,'IP addresss'!$2:$1000,3,false)</f>
        <v>North America</v>
      </c>
      <c r="AG543" s="32" t="str">
        <f>vlookup(I543,'IP addresss'!$2:$1000,6,false)</f>
        <v>CA</v>
      </c>
      <c r="AH543" s="32" t="str">
        <f>vlookup(I543,'IP addresss'!$2:$1000,8,false)</f>
        <v>San Jose</v>
      </c>
      <c r="AI543" s="32" t="str">
        <f>vlookup(I543,'IP addresss'!$2:$1000,10,false)</f>
        <v>37.31620026</v>
      </c>
      <c r="AJ543" s="32" t="str">
        <f>vlookup(I543,'IP addresss'!$2:$1000,11,false)</f>
        <v>-121.9332962</v>
      </c>
      <c r="AK543" s="32" t="str">
        <f>vlookup(A543,MainData_Jackie!$1:$1000,2,false)</f>
        <v>Dawn Woodard Hogh</v>
      </c>
      <c r="AL543" s="32" t="str">
        <f>vlookup($A543,MainData_Jackie!$1:$1000,3,false)</f>
        <v>3966</v>
      </c>
      <c r="AM543" s="32" t="str">
        <f>vlookup($A543,MainData_Jackie!$1:$1000,4,false)</f>
        <v>634</v>
      </c>
      <c r="AN543" s="32" t="str">
        <f>vlookup($A543,MainData_Jackie!$1:$1000,5,false)</f>
        <v>139</v>
      </c>
      <c r="AO543" s="32" t="str">
        <f>vlookup($A543,MainData_Jackie!$1:$1000,6,false)</f>
        <v>1</v>
      </c>
      <c r="AP543" s="32" t="str">
        <f>vlookup($A543,MainData_Jackie!$1:$1000,7,false)</f>
        <v>2</v>
      </c>
      <c r="AQ543" s="32" t="str">
        <f>vlookup($A543,MainData_Jackie!$1:$1000,8,false)</f>
        <v>0</v>
      </c>
      <c r="AR543" s="32" t="str">
        <f>vlookup($A543,MainData_Jackie!$1:$1000,9,false)</f>
        <v>0</v>
      </c>
      <c r="AS543" s="32" t="str">
        <f>vlookup($A543,MainData_Jackie!$1:$1000,10,false)</f>
        <v>0</v>
      </c>
      <c r="AT543" s="32" t="str">
        <f>vlookup($A543,MainData_Jackie!$1:$1000,11,false)</f>
        <v>12</v>
      </c>
      <c r="AU543" s="32" t="str">
        <f>vlookup($A543,MainData_Jackie!$1:$1000,12,false)</f>
        <v>75</v>
      </c>
      <c r="AV543" s="32" t="str">
        <f>vlookup($A543,MainData_Jackie!$1:$1000,13,false)</f>
        <v>commercialcasework</v>
      </c>
      <c r="AW543" s="32" t="str">
        <f>vlookup($A543,MainData_Jackie!$1:$1000,14,false)</f>
        <v>com</v>
      </c>
      <c r="AX543" s="32" t="str">
        <f>vlookup($A543,MainData_Jackie!$1:$1000,15,false)</f>
        <v>5317</v>
      </c>
      <c r="AY543" s="32" t="str">
        <f>vlookup($A543,MainData_Jackie!$1:$1000,16,false)</f>
        <v>female</v>
      </c>
      <c r="AZ543" s="32" t="str">
        <f>vlookup($A543,Ian!542:1541,2,false)</f>
        <v>#N/A</v>
      </c>
      <c r="BA543" s="32" t="str">
        <f>vlookup($A543,Ian!542:1541,3,false)</f>
        <v>#N/A</v>
      </c>
      <c r="BB543" s="32" t="str">
        <f>vlookup($A543,Ian!542:1541,4,false)</f>
        <v>#N/A</v>
      </c>
      <c r="BC543" s="32" t="str">
        <f>vlookup($A543,Ian!542:1541,5,false)</f>
        <v>#N/A</v>
      </c>
      <c r="BD543" s="32" t="str">
        <f>vlookup($A543,Ian!542:1541,6,false)</f>
        <v>#N/A</v>
      </c>
      <c r="BE543" s="32" t="str">
        <f>vlookup($A543,Ian!542:1541,7,false)</f>
        <v>#N/A</v>
      </c>
      <c r="BF543" s="32" t="str">
        <f>vlookup($A543,Ian!542:1541,8,false)</f>
        <v>#N/A</v>
      </c>
      <c r="BG543" s="32" t="str">
        <f>vlookup(A543,SentimentScore!$1:$1000,2,false)</f>
        <v>0.060596</v>
      </c>
      <c r="BH543" s="50" t="str">
        <f>vlookup(A543,'Images with Key'!$1:$1000,32)</f>
        <v>https://s3-external-1.amazonaws.com/offertabs/offer/kxdcce/large/810_564b929811ce2-Haiti-9278.jpg</v>
      </c>
    </row>
    <row r="544">
      <c r="A544" s="12">
        <v>201.0</v>
      </c>
      <c r="B544" s="16" t="s">
        <v>6135</v>
      </c>
      <c r="C544" s="16" t="s">
        <v>2230</v>
      </c>
      <c r="D544" s="18" t="b">
        <v>1</v>
      </c>
      <c r="E544" s="12">
        <v>9.0</v>
      </c>
      <c r="F544" s="12">
        <v>3.0</v>
      </c>
      <c r="G544" s="12">
        <v>6.0</v>
      </c>
      <c r="H544" s="20">
        <v>42315.38333333333</v>
      </c>
      <c r="I544" s="16" t="s">
        <v>2231</v>
      </c>
      <c r="J544" s="16" t="s">
        <v>2232</v>
      </c>
      <c r="K544" s="16" t="s">
        <v>2233</v>
      </c>
      <c r="L544" s="18" t="e">
        <v>#N/A</v>
      </c>
      <c r="M544" s="18" t="e">
        <v>#N/A</v>
      </c>
      <c r="N544" s="18" t="e">
        <v>#N/A</v>
      </c>
      <c r="O544" s="18" t="e">
        <v>#N/A</v>
      </c>
      <c r="P544" s="18" t="e">
        <v>#N/A</v>
      </c>
      <c r="Q544" s="16" t="s">
        <v>2234</v>
      </c>
      <c r="R544" s="18" t="b">
        <v>1</v>
      </c>
      <c r="S544" s="18" t="b">
        <v>1</v>
      </c>
      <c r="T544" s="12">
        <v>97405.0</v>
      </c>
      <c r="U544" s="16" t="s">
        <v>2235</v>
      </c>
      <c r="V544" s="16" t="s">
        <v>727</v>
      </c>
      <c r="W544" s="51">
        <v>906449.0</v>
      </c>
      <c r="X544" s="51">
        <v>932993.0</v>
      </c>
      <c r="Y544" s="16" t="s">
        <v>2236</v>
      </c>
      <c r="Z544" s="16" t="s">
        <v>7008</v>
      </c>
      <c r="AA544" s="16"/>
      <c r="AB544" s="16"/>
      <c r="AC544" s="32" t="str">
        <f>vlookup($A544,Jisoo!131:1131,29,false)</f>
        <v>#seniors #poverty #sustainability</v>
      </c>
      <c r="AD544" s="32" t="str">
        <f>vlookup($A544,Jisoo!131:1131,27,false)</f>
        <v>3</v>
      </c>
      <c r="AE544" s="32" t="str">
        <f>vlookup($A544,Jisoo!131:1131,28,false)</f>
        <v>2</v>
      </c>
      <c r="AF544" s="32" t="str">
        <f>vlookup(I544,'IP addresss'!$2:$1000,3,false)</f>
        <v>North America</v>
      </c>
      <c r="AG544" s="32" t="str">
        <f>vlookup(I544,'IP addresss'!$2:$1000,6,false)</f>
        <v>OR</v>
      </c>
      <c r="AH544" s="32" t="str">
        <f>vlookup(I544,'IP addresss'!$2:$1000,8,false)</f>
        <v>Veneta</v>
      </c>
      <c r="AI544" s="32" t="str">
        <f>vlookup(I544,'IP addresss'!$2:$1000,10,false)</f>
        <v>43.97499847</v>
      </c>
      <c r="AJ544" s="32" t="str">
        <f>vlookup(I544,'IP addresss'!$2:$1000,11,false)</f>
        <v>-123.4219971</v>
      </c>
      <c r="AK544" s="32" t="str">
        <f>vlookup(A544,MainData_Jackie!$1:$1000,2,false)</f>
        <v>Naina Shah</v>
      </c>
      <c r="AL544" s="32" t="str">
        <f>vlookup($A544,MainData_Jackie!$1:$1000,3,false)</f>
        <v>1583</v>
      </c>
      <c r="AM544" s="32" t="str">
        <f>vlookup($A544,MainData_Jackie!$1:$1000,4,false)</f>
        <v>290</v>
      </c>
      <c r="AN544" s="32" t="str">
        <f>vlookup($A544,MainData_Jackie!$1:$1000,5,false)</f>
        <v>48</v>
      </c>
      <c r="AO544" s="32" t="str">
        <f>vlookup($A544,MainData_Jackie!$1:$1000,6,false)</f>
        <v>2</v>
      </c>
      <c r="AP544" s="32" t="str">
        <f>vlookup($A544,MainData_Jackie!$1:$1000,7,false)</f>
        <v>0</v>
      </c>
      <c r="AQ544" s="32" t="str">
        <f>vlookup($A544,MainData_Jackie!$1:$1000,8,false)</f>
        <v>0</v>
      </c>
      <c r="AR544" s="32" t="str">
        <f>vlookup($A544,MainData_Jackie!$1:$1000,9,false)</f>
        <v>0</v>
      </c>
      <c r="AS544" s="32" t="str">
        <f>vlookup($A544,MainData_Jackie!$1:$1000,10,false)</f>
        <v>0</v>
      </c>
      <c r="AT544" s="32" t="str">
        <f>vlookup($A544,MainData_Jackie!$1:$1000,11,false)</f>
        <v>0</v>
      </c>
      <c r="AU544" s="32" t="str">
        <f>vlookup($A544,MainData_Jackie!$1:$1000,12,false)</f>
        <v>23</v>
      </c>
      <c r="AV544" s="32" t="str">
        <f>vlookup($A544,MainData_Jackie!$1:$1000,13,false)</f>
        <v>gmail</v>
      </c>
      <c r="AW544" s="32" t="str">
        <f>vlookup($A544,MainData_Jackie!$1:$1000,14,false)</f>
        <v>com</v>
      </c>
      <c r="AX544" s="32" t="str">
        <f>vlookup($A544,MainData_Jackie!$1:$1000,15,false)</f>
        <v>2056</v>
      </c>
      <c r="AY544" s="32" t="str">
        <f>vlookup($A544,MainData_Jackie!$1:$1000,16,false)</f>
        <v>female</v>
      </c>
      <c r="AZ544" s="32" t="str">
        <f>vlookup($A544,Ian!543:1542,2,false)</f>
        <v>#N/A</v>
      </c>
      <c r="BA544" s="32" t="str">
        <f>vlookup($A544,Ian!543:1542,3,false)</f>
        <v>#N/A</v>
      </c>
      <c r="BB544" s="32" t="str">
        <f>vlookup($A544,Ian!543:1542,4,false)</f>
        <v>#N/A</v>
      </c>
      <c r="BC544" s="32" t="str">
        <f>vlookup($A544,Ian!543:1542,5,false)</f>
        <v>#N/A</v>
      </c>
      <c r="BD544" s="32" t="str">
        <f>vlookup($A544,Ian!543:1542,6,false)</f>
        <v>#N/A</v>
      </c>
      <c r="BE544" s="32" t="str">
        <f>vlookup($A544,Ian!543:1542,7,false)</f>
        <v>#N/A</v>
      </c>
      <c r="BF544" s="32" t="str">
        <f>vlookup($A544,Ian!543:1542,8,false)</f>
        <v>#N/A</v>
      </c>
      <c r="BG544" s="32" t="str">
        <f>vlookup(A544,SentimentScore!$1:$1000,2,false)</f>
        <v>0.010701</v>
      </c>
      <c r="BH544" s="50" t="str">
        <f>vlookup(A544,'Images with Key'!$1:$1000,32)</f>
        <v>https://s3-external-1.amazonaws.com/offertabs/offer/kxdcce/large/810_56423b1c73563-CaninePartnersforLifephoto.jpg</v>
      </c>
    </row>
    <row r="545">
      <c r="A545" s="12">
        <v>224.0</v>
      </c>
      <c r="B545" s="16" t="s">
        <v>6135</v>
      </c>
      <c r="C545" s="16" t="s">
        <v>2447</v>
      </c>
      <c r="D545" s="18" t="b">
        <v>1</v>
      </c>
      <c r="E545" s="12">
        <v>11.0</v>
      </c>
      <c r="F545" s="12">
        <v>4.0</v>
      </c>
      <c r="G545" s="12">
        <v>7.0</v>
      </c>
      <c r="H545" s="20">
        <v>42331.854166666664</v>
      </c>
      <c r="I545" s="16" t="s">
        <v>2448</v>
      </c>
      <c r="J545" s="16" t="s">
        <v>2449</v>
      </c>
      <c r="K545" s="16" t="s">
        <v>2450</v>
      </c>
      <c r="L545" s="18" t="e">
        <v>#N/A</v>
      </c>
      <c r="M545" s="18" t="e">
        <v>#N/A</v>
      </c>
      <c r="N545" s="18" t="e">
        <v>#N/A</v>
      </c>
      <c r="O545" s="18" t="e">
        <v>#N/A</v>
      </c>
      <c r="P545" s="18" t="e">
        <v>#N/A</v>
      </c>
      <c r="Q545" s="16" t="s">
        <v>2451</v>
      </c>
      <c r="R545" s="18" t="b">
        <v>1</v>
      </c>
      <c r="S545" s="18" t="b">
        <v>1</v>
      </c>
      <c r="T545" s="12">
        <v>97128.0</v>
      </c>
      <c r="U545" s="16" t="s">
        <v>2453</v>
      </c>
      <c r="V545" s="16" t="s">
        <v>727</v>
      </c>
      <c r="W545" s="22"/>
      <c r="X545" s="22"/>
      <c r="Y545" s="16" t="s">
        <v>1856</v>
      </c>
      <c r="Z545" s="16" t="s">
        <v>7010</v>
      </c>
      <c r="AA545" s="16"/>
      <c r="AB545" s="16"/>
      <c r="AC545" s="32" t="str">
        <f>vlookup($A545,Jisoo!132:1132,29,false)</f>
        <v>#children #education #developingcountries #calltoaction</v>
      </c>
      <c r="AD545" s="32" t="str">
        <f>vlookup($A545,Jisoo!132:1132,27,false)</f>
        <v>3</v>
      </c>
      <c r="AE545" s="32" t="str">
        <f>vlookup($A545,Jisoo!132:1132,28,false)</f>
        <v>6</v>
      </c>
      <c r="AF545" s="32" t="str">
        <f>vlookup(I545,'IP addresss'!$2:$1000,3,false)</f>
        <v>North America</v>
      </c>
      <c r="AG545" s="32" t="str">
        <f>vlookup(I545,'IP addresss'!$2:$1000,6,false)</f>
        <v>OR</v>
      </c>
      <c r="AH545" s="32" t="str">
        <f>vlookup(I545,'IP addresss'!$2:$1000,8,false)</f>
        <v>Bend</v>
      </c>
      <c r="AI545" s="32" t="str">
        <f>vlookup(I545,'IP addresss'!$2:$1000,10,false)</f>
        <v>43.9817009</v>
      </c>
      <c r="AJ545" s="32" t="str">
        <f>vlookup(I545,'IP addresss'!$2:$1000,11,false)</f>
        <v>-121.2722015</v>
      </c>
      <c r="AK545" s="32" t="str">
        <f>vlookup(A545,MainData_Jackie!$1:$1000,2,false)</f>
        <v>Chris Hamilton</v>
      </c>
      <c r="AL545" s="32" t="str">
        <f>vlookup($A545,MainData_Jackie!$1:$1000,3,false)</f>
        <v>1161</v>
      </c>
      <c r="AM545" s="32" t="str">
        <f>vlookup($A545,MainData_Jackie!$1:$1000,4,false)</f>
        <v>189</v>
      </c>
      <c r="AN545" s="32" t="str">
        <f>vlookup($A545,MainData_Jackie!$1:$1000,5,false)</f>
        <v>38</v>
      </c>
      <c r="AO545" s="32" t="str">
        <f>vlookup($A545,MainData_Jackie!$1:$1000,6,false)</f>
        <v>1</v>
      </c>
      <c r="AP545" s="32" t="str">
        <f>vlookup($A545,MainData_Jackie!$1:$1000,7,false)</f>
        <v>0</v>
      </c>
      <c r="AQ545" s="32" t="str">
        <f>vlookup($A545,MainData_Jackie!$1:$1000,8,false)</f>
        <v>0</v>
      </c>
      <c r="AR545" s="32" t="str">
        <f>vlookup($A545,MainData_Jackie!$1:$1000,9,false)</f>
        <v>2</v>
      </c>
      <c r="AS545" s="32" t="str">
        <f>vlookup($A545,MainData_Jackie!$1:$1000,10,false)</f>
        <v>1</v>
      </c>
      <c r="AT545" s="32" t="str">
        <f>vlookup($A545,MainData_Jackie!$1:$1000,11,false)</f>
        <v>10</v>
      </c>
      <c r="AU545" s="32" t="str">
        <f>vlookup($A545,MainData_Jackie!$1:$1000,12,false)</f>
        <v>20</v>
      </c>
      <c r="AV545" s="32" t="str">
        <f>vlookup($A545,MainData_Jackie!$1:$1000,13,false)</f>
        <v>msn</v>
      </c>
      <c r="AW545" s="32" t="str">
        <f>vlookup($A545,MainData_Jackie!$1:$1000,14,false)</f>
        <v>com</v>
      </c>
      <c r="AX545" s="32" t="str">
        <f>vlookup($A545,MainData_Jackie!$1:$1000,15,false)</f>
        <v>1519</v>
      </c>
      <c r="AY545" s="32" t="str">
        <f>vlookup($A545,MainData_Jackie!$1:$1000,16,false)</f>
        <v>male</v>
      </c>
      <c r="AZ545" s="32" t="str">
        <f>vlookup($A545,Ian!544:1543,2,false)</f>
        <v>#N/A</v>
      </c>
      <c r="BA545" s="32" t="str">
        <f>vlookup($A545,Ian!544:1543,3,false)</f>
        <v>#N/A</v>
      </c>
      <c r="BB545" s="32" t="str">
        <f>vlookup($A545,Ian!544:1543,4,false)</f>
        <v>#N/A</v>
      </c>
      <c r="BC545" s="32" t="str">
        <f>vlookup($A545,Ian!544:1543,5,false)</f>
        <v>#N/A</v>
      </c>
      <c r="BD545" s="32" t="str">
        <f>vlookup($A545,Ian!544:1543,6,false)</f>
        <v>#N/A</v>
      </c>
      <c r="BE545" s="32" t="str">
        <f>vlookup($A545,Ian!544:1543,7,false)</f>
        <v>#N/A</v>
      </c>
      <c r="BF545" s="32" t="str">
        <f>vlookup($A545,Ian!544:1543,8,false)</f>
        <v>#N/A</v>
      </c>
      <c r="BG545" s="32" t="str">
        <f>vlookup(A545,SentimentScore!$1:$1000,2,false)</f>
        <v>1</v>
      </c>
      <c r="BH545" s="50" t="str">
        <f>vlookup(A545,'Images with Key'!$1:$1000,32)</f>
        <v>https://s3-external-1.amazonaws.com/offertabs/offer/kxdcce/large/810_565dc6ce2fc58-carsonlastbarrelrace227.jpg</v>
      </c>
    </row>
    <row r="546">
      <c r="A546" s="12">
        <v>271.0</v>
      </c>
      <c r="B546" s="16" t="s">
        <v>6135</v>
      </c>
      <c r="C546" s="16" t="s">
        <v>2886</v>
      </c>
      <c r="D546" s="18" t="b">
        <v>1</v>
      </c>
      <c r="E546" s="12">
        <v>8.0</v>
      </c>
      <c r="F546" s="12">
        <v>2.0</v>
      </c>
      <c r="G546" s="12">
        <v>6.0</v>
      </c>
      <c r="H546" s="20">
        <v>42331.59444444445</v>
      </c>
      <c r="I546" s="16" t="s">
        <v>2887</v>
      </c>
      <c r="J546" s="16" t="s">
        <v>2888</v>
      </c>
      <c r="K546" s="16" t="s">
        <v>2889</v>
      </c>
      <c r="L546" s="18" t="e">
        <v>#N/A</v>
      </c>
      <c r="M546" s="18" t="e">
        <v>#N/A</v>
      </c>
      <c r="N546" s="18" t="e">
        <v>#N/A</v>
      </c>
      <c r="O546" s="18" t="e">
        <v>#N/A</v>
      </c>
      <c r="P546" s="18" t="e">
        <v>#N/A</v>
      </c>
      <c r="Q546" s="16" t="s">
        <v>2890</v>
      </c>
      <c r="R546" s="18" t="b">
        <v>1</v>
      </c>
      <c r="S546" s="18" t="b">
        <v>0</v>
      </c>
      <c r="T546" s="12">
        <v>97701.0</v>
      </c>
      <c r="U546" s="16" t="s">
        <v>763</v>
      </c>
      <c r="V546" s="16" t="s">
        <v>727</v>
      </c>
      <c r="W546" s="51">
        <v>1109133.0</v>
      </c>
      <c r="X546" s="51">
        <v>1022568.0</v>
      </c>
      <c r="Y546" s="16" t="s">
        <v>2892</v>
      </c>
      <c r="Z546" s="16" t="s">
        <v>7020</v>
      </c>
      <c r="AA546" s="16"/>
      <c r="AB546" s="16"/>
      <c r="AC546" s="32" t="str">
        <f>vlookup($A546,Jisoo!133:1133,29,false)</f>
        <v>#children #abuse #fostercare</v>
      </c>
      <c r="AD546" s="32" t="str">
        <f>vlookup($A546,Jisoo!133:1133,27,false)</f>
        <v>2</v>
      </c>
      <c r="AE546" s="32" t="str">
        <f>vlookup($A546,Jisoo!133:1133,28,false)</f>
        <v>2</v>
      </c>
      <c r="AF546" s="32" t="str">
        <f>vlookup(I546,'IP addresss'!$2:$1000,3,false)</f>
        <v>North America</v>
      </c>
      <c r="AG546" s="32" t="str">
        <f>vlookup(I546,'IP addresss'!$2:$1000,6,false)</f>
        <v>OR</v>
      </c>
      <c r="AH546" s="32" t="str">
        <f>vlookup(I546,'IP addresss'!$2:$1000,8,false)</f>
        <v>Veneta</v>
      </c>
      <c r="AI546" s="32" t="str">
        <f>vlookup(I546,'IP addresss'!$2:$1000,10,false)</f>
        <v>43.97499847</v>
      </c>
      <c r="AJ546" s="32" t="str">
        <f>vlookup(I546,'IP addresss'!$2:$1000,11,false)</f>
        <v>-123.4219971</v>
      </c>
      <c r="AK546" s="32" t="str">
        <f>vlookup(A546,MainData_Jackie!$1:$1000,2,false)</f>
        <v>Camas Canfield</v>
      </c>
      <c r="AL546" s="32" t="str">
        <f>vlookup($A546,MainData_Jackie!$1:$1000,3,false)</f>
        <v>1073</v>
      </c>
      <c r="AM546" s="32" t="str">
        <f>vlookup($A546,MainData_Jackie!$1:$1000,4,false)</f>
        <v>184</v>
      </c>
      <c r="AN546" s="32" t="str">
        <f>vlookup($A546,MainData_Jackie!$1:$1000,5,false)</f>
        <v>31</v>
      </c>
      <c r="AO546" s="32" t="str">
        <f>vlookup($A546,MainData_Jackie!$1:$1000,6,false)</f>
        <v>0</v>
      </c>
      <c r="AP546" s="32" t="str">
        <f>vlookup($A546,MainData_Jackie!$1:$1000,7,false)</f>
        <v>0</v>
      </c>
      <c r="AQ546" s="32" t="str">
        <f>vlookup($A546,MainData_Jackie!$1:$1000,8,false)</f>
        <v>0</v>
      </c>
      <c r="AR546" s="32" t="str">
        <f>vlookup($A546,MainData_Jackie!$1:$1000,9,false)</f>
        <v>0</v>
      </c>
      <c r="AS546" s="32" t="str">
        <f>vlookup($A546,MainData_Jackie!$1:$1000,10,false)</f>
        <v>1</v>
      </c>
      <c r="AT546" s="32" t="str">
        <f>vlookup($A546,MainData_Jackie!$1:$1000,11,false)</f>
        <v>3</v>
      </c>
      <c r="AU546" s="32" t="str">
        <f>vlookup($A546,MainData_Jackie!$1:$1000,12,false)</f>
        <v>25</v>
      </c>
      <c r="AV546" s="32" t="str">
        <f>vlookup($A546,MainData_Jackie!$1:$1000,13,false)</f>
        <v>uoregon</v>
      </c>
      <c r="AW546" s="32" t="str">
        <f>vlookup($A546,MainData_Jackie!$1:$1000,14,false)</f>
        <v>edu</v>
      </c>
      <c r="AX546" s="32" t="str">
        <f>vlookup($A546,MainData_Jackie!$1:$1000,15,false)</f>
        <v>1367</v>
      </c>
      <c r="AY546" s="32" t="str">
        <f>vlookup($A546,MainData_Jackie!$1:$1000,16,false)</f>
        <v/>
      </c>
      <c r="AZ546" s="32" t="str">
        <f>vlookup($A546,Ian!545:1544,2,false)</f>
        <v>#N/A</v>
      </c>
      <c r="BA546" s="32" t="str">
        <f>vlookup($A546,Ian!545:1544,3,false)</f>
        <v>#N/A</v>
      </c>
      <c r="BB546" s="32" t="str">
        <f>vlookup($A546,Ian!545:1544,4,false)</f>
        <v>#N/A</v>
      </c>
      <c r="BC546" s="32" t="str">
        <f>vlookup($A546,Ian!545:1544,5,false)</f>
        <v>#N/A</v>
      </c>
      <c r="BD546" s="32" t="str">
        <f>vlookup($A546,Ian!545:1544,6,false)</f>
        <v>#N/A</v>
      </c>
      <c r="BE546" s="32" t="str">
        <f>vlookup($A546,Ian!545:1544,7,false)</f>
        <v>#N/A</v>
      </c>
      <c r="BF546" s="32" t="str">
        <f>vlookup($A546,Ian!545:1544,8,false)</f>
        <v>#N/A</v>
      </c>
      <c r="BG546" s="32" t="str">
        <f>vlookup(A546,SentimentScore!$1:$1000,2,false)</f>
        <v>0.997903</v>
      </c>
      <c r="BH546" s="50" t="str">
        <f>vlookup(A546,'Images with Key'!$1:$1000,32)</f>
        <v>https://s3-external-1.amazonaws.com/offertabs/offer/kxdcce/large/810_5654c87380efc-hfp.jpg</v>
      </c>
    </row>
    <row r="547">
      <c r="A547" s="12">
        <v>400.0</v>
      </c>
      <c r="B547" s="16" t="s">
        <v>6135</v>
      </c>
      <c r="C547" s="16" t="s">
        <v>4393</v>
      </c>
      <c r="D547" s="18" t="b">
        <v>1</v>
      </c>
      <c r="E547" s="12">
        <v>45.0</v>
      </c>
      <c r="F547" s="12">
        <v>22.0</v>
      </c>
      <c r="G547" s="12">
        <v>23.0</v>
      </c>
      <c r="H547" s="20">
        <v>42317.59652777778</v>
      </c>
      <c r="I547" s="16" t="s">
        <v>4396</v>
      </c>
      <c r="J547" s="16" t="s">
        <v>4397</v>
      </c>
      <c r="K547" s="16" t="s">
        <v>4398</v>
      </c>
      <c r="L547" s="18" t="e">
        <v>#N/A</v>
      </c>
      <c r="M547" s="18" t="e">
        <v>#N/A</v>
      </c>
      <c r="N547" s="18" t="e">
        <v>#N/A</v>
      </c>
      <c r="O547" s="18" t="e">
        <v>#N/A</v>
      </c>
      <c r="P547" s="18" t="e">
        <v>#N/A</v>
      </c>
      <c r="Q547" s="16" t="s">
        <v>4402</v>
      </c>
      <c r="R547" s="18" t="b">
        <v>1</v>
      </c>
      <c r="S547" s="18" t="b">
        <v>0</v>
      </c>
      <c r="T547" s="12">
        <v>97702.0</v>
      </c>
      <c r="U547" s="16" t="s">
        <v>763</v>
      </c>
      <c r="V547" s="16" t="s">
        <v>727</v>
      </c>
      <c r="W547" s="22"/>
      <c r="X547" s="22"/>
      <c r="Y547" s="16" t="s">
        <v>4406</v>
      </c>
      <c r="Z547" s="16" t="s">
        <v>7024</v>
      </c>
      <c r="AA547" s="16"/>
      <c r="AB547" s="16"/>
      <c r="AC547" s="32" t="str">
        <f>vlookup($A547,Jisoo!134:1134,29,false)</f>
        <v>#arts #personalexample #death</v>
      </c>
      <c r="AD547" s="32" t="str">
        <f>vlookup($A547,Jisoo!134:1134,27,false)</f>
        <v>2</v>
      </c>
      <c r="AE547" s="32" t="str">
        <f>vlookup($A547,Jisoo!134:1134,28,false)</f>
        <v>3</v>
      </c>
      <c r="AF547" s="32" t="str">
        <f>vlookup(I547,'IP addresss'!$2:$1000,3,false)</f>
        <v>North America</v>
      </c>
      <c r="AG547" s="32" t="str">
        <f>vlookup(I547,'IP addresss'!$2:$1000,6,false)</f>
        <v>OR</v>
      </c>
      <c r="AH547" s="32" t="str">
        <f>vlookup(I547,'IP addresss'!$2:$1000,8,false)</f>
        <v>Portland</v>
      </c>
      <c r="AI547" s="32" t="str">
        <f>vlookup(I547,'IP addresss'!$2:$1000,10,false)</f>
        <v>45.55080032</v>
      </c>
      <c r="AJ547" s="32" t="str">
        <f>vlookup(I547,'IP addresss'!$2:$1000,11,false)</f>
        <v>-122.7377014</v>
      </c>
      <c r="AK547" s="32" t="str">
        <f>vlookup(A547,MainData_Jackie!$1:$1000,2,false)</f>
        <v>Janet Striemer</v>
      </c>
      <c r="AL547" s="32" t="str">
        <f>vlookup($A547,MainData_Jackie!$1:$1000,3,false)</f>
        <v>3197</v>
      </c>
      <c r="AM547" s="32" t="str">
        <f>vlookup($A547,MainData_Jackie!$1:$1000,4,false)</f>
        <v>525</v>
      </c>
      <c r="AN547" s="32" t="str">
        <f>vlookup($A547,MainData_Jackie!$1:$1000,5,false)</f>
        <v>181</v>
      </c>
      <c r="AO547" s="32" t="str">
        <f>vlookup($A547,MainData_Jackie!$1:$1000,6,false)</f>
        <v>0</v>
      </c>
      <c r="AP547" s="32" t="str">
        <f>vlookup($A547,MainData_Jackie!$1:$1000,7,false)</f>
        <v>0</v>
      </c>
      <c r="AQ547" s="32" t="str">
        <f>vlookup($A547,MainData_Jackie!$1:$1000,8,false)</f>
        <v>0</v>
      </c>
      <c r="AR547" s="32" t="str">
        <f>vlookup($A547,MainData_Jackie!$1:$1000,9,false)</f>
        <v>0</v>
      </c>
      <c r="AS547" s="32" t="str">
        <f>vlookup($A547,MainData_Jackie!$1:$1000,10,false)</f>
        <v>9</v>
      </c>
      <c r="AT547" s="32" t="str">
        <f>vlookup($A547,MainData_Jackie!$1:$1000,11,false)</f>
        <v>6</v>
      </c>
      <c r="AU547" s="32" t="str">
        <f>vlookup($A547,MainData_Jackie!$1:$1000,12,false)</f>
        <v>91</v>
      </c>
      <c r="AV547" s="32" t="str">
        <f>vlookup($A547,MainData_Jackie!$1:$1000,13,false)</f>
        <v>gmail</v>
      </c>
      <c r="AW547" s="32" t="str">
        <f>vlookup($A547,MainData_Jackie!$1:$1000,14,false)</f>
        <v>com</v>
      </c>
      <c r="AX547" s="32" t="str">
        <f>vlookup($A547,MainData_Jackie!$1:$1000,15,false)</f>
        <v>4198</v>
      </c>
      <c r="AY547" s="32" t="str">
        <f>vlookup($A547,MainData_Jackie!$1:$1000,16,false)</f>
        <v>female</v>
      </c>
      <c r="AZ547" s="32" t="str">
        <f>vlookup($A547,Ian!546:1545,2,false)</f>
        <v>#N/A</v>
      </c>
      <c r="BA547" s="32" t="str">
        <f>vlookup($A547,Ian!546:1545,3,false)</f>
        <v>#N/A</v>
      </c>
      <c r="BB547" s="32" t="str">
        <f>vlookup($A547,Ian!546:1545,4,false)</f>
        <v>#N/A</v>
      </c>
      <c r="BC547" s="32" t="str">
        <f>vlookup($A547,Ian!546:1545,5,false)</f>
        <v>#N/A</v>
      </c>
      <c r="BD547" s="32" t="str">
        <f>vlookup($A547,Ian!546:1545,6,false)</f>
        <v>#N/A</v>
      </c>
      <c r="BE547" s="32" t="str">
        <f>vlookup($A547,Ian!546:1545,7,false)</f>
        <v>#N/A</v>
      </c>
      <c r="BF547" s="32" t="str">
        <f>vlookup($A547,Ian!546:1545,8,false)</f>
        <v>#N/A</v>
      </c>
      <c r="BG547" s="32" t="str">
        <f>vlookup(A547,SentimentScore!$1:$1000,2,false)</f>
        <v>1</v>
      </c>
      <c r="BH547" s="50" t="str">
        <f>vlookup(A547,'Images with Key'!$1:$1000,32)</f>
        <v>https://s3-external-1.amazonaws.com/offertabs/offer/kxdcce/large/810_56437a4a3ae52-11696369_10154009771073625_3991391485931152996_o.jpg</v>
      </c>
    </row>
    <row r="548">
      <c r="A548" s="12">
        <v>401.0</v>
      </c>
      <c r="B548" s="16" t="s">
        <v>6135</v>
      </c>
      <c r="C548" s="16" t="s">
        <v>4393</v>
      </c>
      <c r="D548" s="18" t="b">
        <v>1</v>
      </c>
      <c r="E548" s="12">
        <v>90.0</v>
      </c>
      <c r="F548" s="12">
        <v>15.0</v>
      </c>
      <c r="G548" s="12">
        <v>75.0</v>
      </c>
      <c r="H548" s="20">
        <v>42331.77361111111</v>
      </c>
      <c r="I548" s="16" t="s">
        <v>4417</v>
      </c>
      <c r="J548" s="16" t="s">
        <v>4397</v>
      </c>
      <c r="K548" s="16" t="s">
        <v>4419</v>
      </c>
      <c r="L548" s="18" t="e">
        <v>#N/A</v>
      </c>
      <c r="M548" s="18" t="e">
        <v>#N/A</v>
      </c>
      <c r="N548" s="18" t="e">
        <v>#N/A</v>
      </c>
      <c r="O548" s="18" t="e">
        <v>#N/A</v>
      </c>
      <c r="P548" s="18" t="e">
        <v>#N/A</v>
      </c>
      <c r="Q548" s="16" t="s">
        <v>4420</v>
      </c>
      <c r="R548" s="18" t="b">
        <v>1</v>
      </c>
      <c r="S548" s="18" t="b">
        <v>1</v>
      </c>
      <c r="T548" s="12">
        <v>97702.0</v>
      </c>
      <c r="U548" s="16" t="s">
        <v>763</v>
      </c>
      <c r="V548" s="16" t="s">
        <v>727</v>
      </c>
      <c r="W548" s="22"/>
      <c r="X548" s="22"/>
      <c r="Y548" s="16" t="s">
        <v>4406</v>
      </c>
      <c r="Z548" s="16" t="s">
        <v>7027</v>
      </c>
      <c r="AA548" s="16"/>
      <c r="AB548" s="16"/>
      <c r="AC548" s="32" t="str">
        <f>vlookup($A548,Jisoo!135:1135,29,false)</f>
        <v>#inspiration #environment</v>
      </c>
      <c r="AD548" s="32" t="str">
        <f>vlookup($A548,Jisoo!135:1135,27,false)</f>
        <v>2</v>
      </c>
      <c r="AE548" s="32" t="str">
        <f>vlookup($A548,Jisoo!135:1135,28,false)</f>
        <v>2</v>
      </c>
      <c r="AF548" s="32" t="str">
        <f>vlookup(I548,'IP addresss'!$2:$1000,3,false)</f>
        <v>North America</v>
      </c>
      <c r="AG548" s="32" t="str">
        <f>vlookup(I548,'IP addresss'!$2:$1000,6,false)</f>
        <v>OR</v>
      </c>
      <c r="AH548" s="32" t="str">
        <f>vlookup(I548,'IP addresss'!$2:$1000,8,false)</f>
        <v>Bend</v>
      </c>
      <c r="AI548" s="32" t="str">
        <f>vlookup(I548,'IP addresss'!$2:$1000,10,false)</f>
        <v>44.07440186</v>
      </c>
      <c r="AJ548" s="32" t="str">
        <f>vlookup(I548,'IP addresss'!$2:$1000,11,false)</f>
        <v>-121.2574005</v>
      </c>
      <c r="AK548" s="32" t="str">
        <f>vlookup(A548,MainData_Jackie!$1:$1000,2,false)</f>
        <v>Jodie Utter</v>
      </c>
      <c r="AL548" s="32" t="str">
        <f>vlookup($A548,MainData_Jackie!$1:$1000,3,false)</f>
        <v>1505</v>
      </c>
      <c r="AM548" s="32" t="str">
        <f>vlookup($A548,MainData_Jackie!$1:$1000,4,false)</f>
        <v>268</v>
      </c>
      <c r="AN548" s="32" t="str">
        <f>vlookup($A548,MainData_Jackie!$1:$1000,5,false)</f>
        <v>44</v>
      </c>
      <c r="AO548" s="32" t="str">
        <f>vlookup($A548,MainData_Jackie!$1:$1000,6,false)</f>
        <v>1</v>
      </c>
      <c r="AP548" s="32" t="str">
        <f>vlookup($A548,MainData_Jackie!$1:$1000,7,false)</f>
        <v>0</v>
      </c>
      <c r="AQ548" s="32" t="str">
        <f>vlookup($A548,MainData_Jackie!$1:$1000,8,false)</f>
        <v>0</v>
      </c>
      <c r="AR548" s="32" t="str">
        <f>vlookup($A548,MainData_Jackie!$1:$1000,9,false)</f>
        <v>0</v>
      </c>
      <c r="AS548" s="32" t="str">
        <f>vlookup($A548,MainData_Jackie!$1:$1000,10,false)</f>
        <v>1</v>
      </c>
      <c r="AT548" s="32" t="str">
        <f>vlookup($A548,MainData_Jackie!$1:$1000,11,false)</f>
        <v>0</v>
      </c>
      <c r="AU548" s="32" t="str">
        <f>vlookup($A548,MainData_Jackie!$1:$1000,12,false)</f>
        <v>24</v>
      </c>
      <c r="AV548" s="32" t="str">
        <f>vlookup($A548,MainData_Jackie!$1:$1000,13,false)</f>
        <v>yahoo</v>
      </c>
      <c r="AW548" s="32" t="str">
        <f>vlookup($A548,MainData_Jackie!$1:$1000,14,false)</f>
        <v>com</v>
      </c>
      <c r="AX548" s="32" t="str">
        <f>vlookup($A548,MainData_Jackie!$1:$1000,15,false)</f>
        <v>1945</v>
      </c>
      <c r="AY548" s="32" t="str">
        <f>vlookup($A548,MainData_Jackie!$1:$1000,16,false)</f>
        <v>female</v>
      </c>
      <c r="AZ548" s="32" t="str">
        <f>vlookup($A548,Ian!547:1546,2,false)</f>
        <v>#N/A</v>
      </c>
      <c r="BA548" s="32" t="str">
        <f>vlookup($A548,Ian!547:1546,3,false)</f>
        <v>#N/A</v>
      </c>
      <c r="BB548" s="32" t="str">
        <f>vlookup($A548,Ian!547:1546,4,false)</f>
        <v>#N/A</v>
      </c>
      <c r="BC548" s="32" t="str">
        <f>vlookup($A548,Ian!547:1546,5,false)</f>
        <v>#N/A</v>
      </c>
      <c r="BD548" s="32" t="str">
        <f>vlookup($A548,Ian!547:1546,6,false)</f>
        <v>#N/A</v>
      </c>
      <c r="BE548" s="32" t="str">
        <f>vlookup($A548,Ian!547:1546,7,false)</f>
        <v>#N/A</v>
      </c>
      <c r="BF548" s="32" t="str">
        <f>vlookup($A548,Ian!547:1546,8,false)</f>
        <v>#N/A</v>
      </c>
      <c r="BG548" s="32" t="str">
        <f>vlookup(A548,SentimentScore!$1:$1000,2,false)</f>
        <v>0.697883</v>
      </c>
      <c r="BH548" s="50" t="str">
        <f>vlookup(A548,'Images with Key'!$1:$1000,32)</f>
        <v>https://s3-external-1.amazonaws.com/offertabs/offer/kxdcce/large/810_5653e4fdbbeac-image.jpeg</v>
      </c>
    </row>
    <row r="549">
      <c r="A549" s="12">
        <v>408.0</v>
      </c>
      <c r="B549" s="16" t="s">
        <v>6135</v>
      </c>
      <c r="C549" s="16" t="s">
        <v>4508</v>
      </c>
      <c r="D549" s="18" t="b">
        <v>1</v>
      </c>
      <c r="E549" s="12">
        <v>32.0</v>
      </c>
      <c r="F549" s="12">
        <v>13.0</v>
      </c>
      <c r="G549" s="12">
        <v>19.0</v>
      </c>
      <c r="H549" s="20">
        <v>42320.558333333334</v>
      </c>
      <c r="I549" s="16" t="s">
        <v>4509</v>
      </c>
      <c r="J549" s="16" t="s">
        <v>4510</v>
      </c>
      <c r="K549" s="16" t="s">
        <v>4511</v>
      </c>
      <c r="L549" s="16" t="s">
        <v>532</v>
      </c>
      <c r="M549" s="12">
        <v>0.0</v>
      </c>
      <c r="N549" s="12">
        <v>0.0</v>
      </c>
      <c r="O549" s="12">
        <v>0.0</v>
      </c>
      <c r="P549" s="12">
        <v>0.0</v>
      </c>
      <c r="Q549" s="16" t="s">
        <v>4512</v>
      </c>
      <c r="R549" s="18" t="b">
        <v>1</v>
      </c>
      <c r="S549" s="18" t="b">
        <v>1</v>
      </c>
      <c r="T549" s="12">
        <v>97201.0</v>
      </c>
      <c r="U549" s="16" t="s">
        <v>4513</v>
      </c>
      <c r="V549" s="16" t="s">
        <v>727</v>
      </c>
      <c r="W549" s="51">
        <v>589213.0</v>
      </c>
      <c r="X549" s="51">
        <v>424562.0</v>
      </c>
      <c r="Y549" s="16" t="s">
        <v>4514</v>
      </c>
      <c r="Z549" s="16" t="s">
        <v>7030</v>
      </c>
      <c r="AA549" s="16"/>
      <c r="AB549" s="16"/>
      <c r="AC549" s="32" t="str">
        <f>vlookup($A549,Jisoo!136:1136,29,false)</f>
        <v>#children #teens #education</v>
      </c>
      <c r="AD549" s="32" t="str">
        <f>vlookup($A549,Jisoo!136:1136,27,false)</f>
        <v>2</v>
      </c>
      <c r="AE549" s="32" t="str">
        <f>vlookup($A549,Jisoo!136:1136,28,false)</f>
        <v>2</v>
      </c>
      <c r="AF549" s="32" t="str">
        <f>vlookup(I549,'IP addresss'!$2:$1000,3,false)</f>
        <v>North America</v>
      </c>
      <c r="AG549" s="32" t="str">
        <f>vlookup(I549,'IP addresss'!$2:$1000,6,false)</f>
        <v>OR</v>
      </c>
      <c r="AH549" s="32" t="str">
        <f>vlookup(I549,'IP addresss'!$2:$1000,8,false)</f>
        <v>Portland</v>
      </c>
      <c r="AI549" s="32" t="str">
        <f>vlookup(I549,'IP addresss'!$2:$1000,10,false)</f>
        <v>45.51710129</v>
      </c>
      <c r="AJ549" s="32" t="str">
        <f>vlookup(I549,'IP addresss'!$2:$1000,11,false)</f>
        <v>-122.6801987</v>
      </c>
      <c r="AK549" s="32" t="str">
        <f>vlookup(A549,MainData_Jackie!$1:$1000,2,false)</f>
        <v>Earl Dizon</v>
      </c>
      <c r="AL549" s="32" t="str">
        <f>vlookup($A549,MainData_Jackie!$1:$1000,3,false)</f>
        <v>641</v>
      </c>
      <c r="AM549" s="32" t="str">
        <f>vlookup($A549,MainData_Jackie!$1:$1000,4,false)</f>
        <v>109</v>
      </c>
      <c r="AN549" s="32" t="str">
        <f>vlookup($A549,MainData_Jackie!$1:$1000,5,false)</f>
        <v>28</v>
      </c>
      <c r="AO549" s="32" t="str">
        <f>vlookup($A549,MainData_Jackie!$1:$1000,6,false)</f>
        <v>1</v>
      </c>
      <c r="AP549" s="32" t="str">
        <f>vlookup($A549,MainData_Jackie!$1:$1000,7,false)</f>
        <v>0</v>
      </c>
      <c r="AQ549" s="32" t="str">
        <f>vlookup($A549,MainData_Jackie!$1:$1000,8,false)</f>
        <v>0</v>
      </c>
      <c r="AR549" s="32" t="str">
        <f>vlookup($A549,MainData_Jackie!$1:$1000,9,false)</f>
        <v>0</v>
      </c>
      <c r="AS549" s="32" t="str">
        <f>vlookup($A549,MainData_Jackie!$1:$1000,10,false)</f>
        <v>0</v>
      </c>
      <c r="AT549" s="32" t="str">
        <f>vlookup($A549,MainData_Jackie!$1:$1000,11,false)</f>
        <v>0</v>
      </c>
      <c r="AU549" s="32" t="str">
        <f>vlookup($A549,MainData_Jackie!$1:$1000,12,false)</f>
        <v>18</v>
      </c>
      <c r="AV549" s="32" t="str">
        <f>vlookup($A549,MainData_Jackie!$1:$1000,13,false)</f>
        <v>hotmail</v>
      </c>
      <c r="AW549" s="32" t="str">
        <f>vlookup($A549,MainData_Jackie!$1:$1000,14,false)</f>
        <v>com</v>
      </c>
      <c r="AX549" s="32" t="str">
        <f>vlookup($A549,MainData_Jackie!$1:$1000,15,false)</f>
        <v>789</v>
      </c>
      <c r="AY549" s="32" t="str">
        <f>vlookup($A549,MainData_Jackie!$1:$1000,16,false)</f>
        <v>male</v>
      </c>
      <c r="AZ549" s="32" t="str">
        <f>vlookup($A549,Ian!548:1547,2,false)</f>
        <v>#N/A</v>
      </c>
      <c r="BA549" s="32" t="str">
        <f>vlookup($A549,Ian!548:1547,3,false)</f>
        <v>#N/A</v>
      </c>
      <c r="BB549" s="32" t="str">
        <f>vlookup($A549,Ian!548:1547,4,false)</f>
        <v>#N/A</v>
      </c>
      <c r="BC549" s="32" t="str">
        <f>vlookup($A549,Ian!548:1547,5,false)</f>
        <v>#N/A</v>
      </c>
      <c r="BD549" s="32" t="str">
        <f>vlookup($A549,Ian!548:1547,6,false)</f>
        <v>#N/A</v>
      </c>
      <c r="BE549" s="32" t="str">
        <f>vlookup($A549,Ian!548:1547,7,false)</f>
        <v>#N/A</v>
      </c>
      <c r="BF549" s="32" t="str">
        <f>vlookup($A549,Ian!548:1547,8,false)</f>
        <v>#N/A</v>
      </c>
      <c r="BG549" s="32" t="str">
        <f>vlookup(A549,SentimentScore!$1:$1000,2,false)</f>
        <v>0.9999</v>
      </c>
      <c r="BH549" s="50" t="str">
        <f>vlookup(A549,'Images with Key'!$1:$1000,32)</f>
        <v>https://s3-external-1.amazonaws.com/offertabs/offer/kxdcce/large/810_564a0392078c1-12237454_194574147542317_1942260029_n.jpg</v>
      </c>
    </row>
    <row r="550">
      <c r="A550" s="12">
        <v>416.0</v>
      </c>
      <c r="B550" s="16" t="s">
        <v>6135</v>
      </c>
      <c r="C550" s="16" t="s">
        <v>4609</v>
      </c>
      <c r="D550" s="18" t="b">
        <v>1</v>
      </c>
      <c r="E550" s="12">
        <v>20.0</v>
      </c>
      <c r="F550" s="12">
        <v>2.0</v>
      </c>
      <c r="G550" s="12">
        <v>18.0</v>
      </c>
      <c r="H550" s="20">
        <v>42331.854166666664</v>
      </c>
      <c r="I550" s="16" t="s">
        <v>4610</v>
      </c>
      <c r="J550" s="16" t="s">
        <v>4611</v>
      </c>
      <c r="K550" s="16" t="s">
        <v>4612</v>
      </c>
      <c r="L550" s="18" t="e">
        <v>#N/A</v>
      </c>
      <c r="M550" s="18" t="e">
        <v>#N/A</v>
      </c>
      <c r="N550" s="18" t="e">
        <v>#N/A</v>
      </c>
      <c r="O550" s="18" t="e">
        <v>#N/A</v>
      </c>
      <c r="P550" s="18" t="e">
        <v>#N/A</v>
      </c>
      <c r="Q550" s="16" t="s">
        <v>4613</v>
      </c>
      <c r="R550" s="18" t="b">
        <v>1</v>
      </c>
      <c r="S550" s="18" t="b">
        <v>0</v>
      </c>
      <c r="T550" s="12">
        <v>97214.0</v>
      </c>
      <c r="U550" s="16" t="s">
        <v>4614</v>
      </c>
      <c r="V550" s="16" t="s">
        <v>727</v>
      </c>
      <c r="W550" s="51">
        <v>773302.0</v>
      </c>
      <c r="X550" s="51">
        <v>713806.0</v>
      </c>
      <c r="Y550" s="16" t="s">
        <v>4615</v>
      </c>
      <c r="Z550" s="16" t="s">
        <v>7040</v>
      </c>
      <c r="AA550" s="16"/>
      <c r="AB550" s="16"/>
      <c r="AC550" s="32" t="str">
        <f>vlookup($A550,Jisoo!137:1137,29,false)</f>
        <v>#inspiration #arts #local</v>
      </c>
      <c r="AD550" s="32" t="str">
        <f>vlookup($A550,Jisoo!137:1137,27,false)</f>
        <v>2</v>
      </c>
      <c r="AE550" s="32" t="str">
        <f>vlookup($A550,Jisoo!137:1137,28,false)</f>
        <v>3</v>
      </c>
      <c r="AF550" s="32" t="str">
        <f>vlookup(I550,'IP addresss'!$2:$1000,3,false)</f>
        <v>North America</v>
      </c>
      <c r="AG550" s="32" t="str">
        <f>vlookup(I550,'IP addresss'!$2:$1000,6,false)</f>
        <v>OR</v>
      </c>
      <c r="AH550" s="32" t="str">
        <f>vlookup(I550,'IP addresss'!$2:$1000,8,false)</f>
        <v>Portland</v>
      </c>
      <c r="AI550" s="32" t="str">
        <f>vlookup(I550,'IP addresss'!$2:$1000,10,false)</f>
        <v>45.51440048</v>
      </c>
      <c r="AJ550" s="32" t="str">
        <f>vlookup(I550,'IP addresss'!$2:$1000,11,false)</f>
        <v>-122.6433029</v>
      </c>
      <c r="AK550" s="32" t="str">
        <f>vlookup(A550,MainData_Jackie!$1:$1000,2,false)</f>
        <v>Rebecca Anne</v>
      </c>
      <c r="AL550" s="32" t="str">
        <f>vlookup($A550,MainData_Jackie!$1:$1000,3,false)</f>
        <v>748</v>
      </c>
      <c r="AM550" s="32" t="str">
        <f>vlookup($A550,MainData_Jackie!$1:$1000,4,false)</f>
        <v>120</v>
      </c>
      <c r="AN550" s="32" t="str">
        <f>vlookup($A550,MainData_Jackie!$1:$1000,5,false)</f>
        <v>29</v>
      </c>
      <c r="AO550" s="32" t="str">
        <f>vlookup($A550,MainData_Jackie!$1:$1000,6,false)</f>
        <v>0</v>
      </c>
      <c r="AP550" s="32" t="str">
        <f>vlookup($A550,MainData_Jackie!$1:$1000,7,false)</f>
        <v>0</v>
      </c>
      <c r="AQ550" s="32" t="str">
        <f>vlookup($A550,MainData_Jackie!$1:$1000,8,false)</f>
        <v>0</v>
      </c>
      <c r="AR550" s="32" t="str">
        <f>vlookup($A550,MainData_Jackie!$1:$1000,9,false)</f>
        <v>0</v>
      </c>
      <c r="AS550" s="32" t="str">
        <f>vlookup($A550,MainData_Jackie!$1:$1000,10,false)</f>
        <v>2</v>
      </c>
      <c r="AT550" s="32" t="str">
        <f>vlookup($A550,MainData_Jackie!$1:$1000,11,false)</f>
        <v>4</v>
      </c>
      <c r="AU550" s="32" t="str">
        <f>vlookup($A550,MainData_Jackie!$1:$1000,12,false)</f>
        <v>25</v>
      </c>
      <c r="AV550" s="32" t="str">
        <f>vlookup($A550,MainData_Jackie!$1:$1000,13,false)</f>
        <v>gmail</v>
      </c>
      <c r="AW550" s="32" t="str">
        <f>vlookup($A550,MainData_Jackie!$1:$1000,14,false)</f>
        <v>com</v>
      </c>
      <c r="AX550" s="32" t="str">
        <f>vlookup($A550,MainData_Jackie!$1:$1000,15,false)</f>
        <v>1004</v>
      </c>
      <c r="AY550" s="32" t="str">
        <f>vlookup($A550,MainData_Jackie!$1:$1000,16,false)</f>
        <v>female</v>
      </c>
      <c r="AZ550" s="32" t="str">
        <f>vlookup($A550,Ian!549:1548,2,false)</f>
        <v>#N/A</v>
      </c>
      <c r="BA550" s="32" t="str">
        <f>vlookup($A550,Ian!549:1548,3,false)</f>
        <v>#N/A</v>
      </c>
      <c r="BB550" s="32" t="str">
        <f>vlookup($A550,Ian!549:1548,4,false)</f>
        <v>#N/A</v>
      </c>
      <c r="BC550" s="32" t="str">
        <f>vlookup($A550,Ian!549:1548,5,false)</f>
        <v>#N/A</v>
      </c>
      <c r="BD550" s="32" t="str">
        <f>vlookup($A550,Ian!549:1548,6,false)</f>
        <v>#N/A</v>
      </c>
      <c r="BE550" s="32" t="str">
        <f>vlookup($A550,Ian!549:1548,7,false)</f>
        <v>#N/A</v>
      </c>
      <c r="BF550" s="32" t="str">
        <f>vlookup($A550,Ian!549:1548,8,false)</f>
        <v>#N/A</v>
      </c>
      <c r="BG550" s="32" t="str">
        <f>vlookup(A550,SentimentScore!$1:$1000,2,false)</f>
        <v>1</v>
      </c>
      <c r="BH550" s="50" t="str">
        <f>vlookup(A550,'Images with Key'!$1:$1000,32)</f>
        <v>https://s3-external-1.amazonaws.com/offertabs/offer/kxdcce/large/810_565dafb6a0f7d-CodyPicture-pinkshirt.jpg</v>
      </c>
    </row>
    <row r="551">
      <c r="A551" s="12">
        <v>443.0</v>
      </c>
      <c r="B551" s="16" t="s">
        <v>6135</v>
      </c>
      <c r="C551" s="16" t="s">
        <v>4892</v>
      </c>
      <c r="D551" s="18" t="b">
        <v>1</v>
      </c>
      <c r="E551" s="12">
        <v>82.0</v>
      </c>
      <c r="F551" s="12">
        <v>14.0</v>
      </c>
      <c r="G551" s="12">
        <v>68.0</v>
      </c>
      <c r="H551" s="20">
        <v>42317.67152777778</v>
      </c>
      <c r="I551" s="16" t="s">
        <v>4894</v>
      </c>
      <c r="J551" s="16" t="s">
        <v>4895</v>
      </c>
      <c r="K551" s="16" t="s">
        <v>4896</v>
      </c>
      <c r="L551" s="18" t="e">
        <v>#N/A</v>
      </c>
      <c r="M551" s="18" t="e">
        <v>#N/A</v>
      </c>
      <c r="N551" s="18" t="e">
        <v>#N/A</v>
      </c>
      <c r="O551" s="18" t="e">
        <v>#N/A</v>
      </c>
      <c r="P551" s="18" t="e">
        <v>#N/A</v>
      </c>
      <c r="Q551" s="16" t="s">
        <v>4897</v>
      </c>
      <c r="R551" s="18" t="b">
        <v>1</v>
      </c>
      <c r="S551" s="18" t="b">
        <v>1</v>
      </c>
      <c r="T551" s="12">
        <v>97477.0</v>
      </c>
      <c r="U551" s="16" t="s">
        <v>3359</v>
      </c>
      <c r="V551" s="16" t="s">
        <v>727</v>
      </c>
      <c r="W551" s="51">
        <v>3889072.0</v>
      </c>
      <c r="X551" s="51">
        <v>3902821.0</v>
      </c>
      <c r="Y551" s="16" t="s">
        <v>577</v>
      </c>
      <c r="Z551" s="16" t="s">
        <v>7045</v>
      </c>
      <c r="AA551" s="16"/>
      <c r="AB551" s="16"/>
      <c r="AC551" s="32" t="str">
        <f>vlookup($A551,Jisoo!138:1138,29,false)</f>
        <v>#personalexample #children #homeless #poverty #hunger #womensrights #outcomes</v>
      </c>
      <c r="AD551" s="32" t="str">
        <f>vlookup($A551,Jisoo!138:1138,27,false)</f>
        <v>1</v>
      </c>
      <c r="AE551" s="32" t="str">
        <f>vlookup($A551,Jisoo!138:1138,28,false)</f>
        <v>3</v>
      </c>
      <c r="AF551" s="32" t="str">
        <f>vlookup(I551,'IP addresss'!$2:$1000,3,false)</f>
        <v>North America</v>
      </c>
      <c r="AG551" s="32" t="str">
        <f>vlookup(I551,'IP addresss'!$2:$1000,6,false)</f>
        <v>OR</v>
      </c>
      <c r="AH551" s="32" t="str">
        <f>vlookup(I551,'IP addresss'!$2:$1000,8,false)</f>
        <v>Eugene</v>
      </c>
      <c r="AI551" s="32" t="str">
        <f>vlookup(I551,'IP addresss'!$2:$1000,10,false)</f>
        <v>44.03639984</v>
      </c>
      <c r="AJ551" s="32" t="str">
        <f>vlookup(I551,'IP addresss'!$2:$1000,11,false)</f>
        <v>-123.0547028</v>
      </c>
      <c r="AK551" s="32" t="str">
        <f>vlookup(A551,MainData_Jackie!$1:$1000,2,false)</f>
        <v>Heather Quaas-Annsa</v>
      </c>
      <c r="AL551" s="32" t="str">
        <f>vlookup($A551,MainData_Jackie!$1:$1000,3,false)</f>
        <v>3281</v>
      </c>
      <c r="AM551" s="32" t="str">
        <f>vlookup($A551,MainData_Jackie!$1:$1000,4,false)</f>
        <v>596</v>
      </c>
      <c r="AN551" s="32" t="str">
        <f>vlookup($A551,MainData_Jackie!$1:$1000,5,false)</f>
        <v>88</v>
      </c>
      <c r="AO551" s="32" t="str">
        <f>vlookup($A551,MainData_Jackie!$1:$1000,6,false)</f>
        <v>1</v>
      </c>
      <c r="AP551" s="32" t="str">
        <f>vlookup($A551,MainData_Jackie!$1:$1000,7,false)</f>
        <v>0</v>
      </c>
      <c r="AQ551" s="32" t="str">
        <f>vlookup($A551,MainData_Jackie!$1:$1000,8,false)</f>
        <v>0</v>
      </c>
      <c r="AR551" s="32" t="str">
        <f>vlookup($A551,MainData_Jackie!$1:$1000,9,false)</f>
        <v>1</v>
      </c>
      <c r="AS551" s="32" t="str">
        <f>vlookup($A551,MainData_Jackie!$1:$1000,10,false)</f>
        <v>0</v>
      </c>
      <c r="AT551" s="32" t="str">
        <f>vlookup($A551,MainData_Jackie!$1:$1000,11,false)</f>
        <v>21</v>
      </c>
      <c r="AU551" s="32" t="str">
        <f>vlookup($A551,MainData_Jackie!$1:$1000,12,false)</f>
        <v>83</v>
      </c>
      <c r="AV551" s="32" t="str">
        <f>vlookup($A551,MainData_Jackie!$1:$1000,13,false)</f>
        <v>gmail</v>
      </c>
      <c r="AW551" s="32" t="str">
        <f>vlookup($A551,MainData_Jackie!$1:$1000,14,false)</f>
        <v>com</v>
      </c>
      <c r="AX551" s="32" t="str">
        <f>vlookup($A551,MainData_Jackie!$1:$1000,15,false)</f>
        <v>4352</v>
      </c>
      <c r="AY551" s="32" t="str">
        <f>vlookup($A551,MainData_Jackie!$1:$1000,16,false)</f>
        <v>female</v>
      </c>
      <c r="AZ551" s="32" t="str">
        <f>vlookup($A551,Ian!550:1549,2,false)</f>
        <v>#N/A</v>
      </c>
      <c r="BA551" s="32" t="str">
        <f>vlookup($A551,Ian!550:1549,3,false)</f>
        <v>#N/A</v>
      </c>
      <c r="BB551" s="32" t="str">
        <f>vlookup($A551,Ian!550:1549,4,false)</f>
        <v>#N/A</v>
      </c>
      <c r="BC551" s="32" t="str">
        <f>vlookup($A551,Ian!550:1549,5,false)</f>
        <v>#N/A</v>
      </c>
      <c r="BD551" s="32" t="str">
        <f>vlookup($A551,Ian!550:1549,6,false)</f>
        <v>#N/A</v>
      </c>
      <c r="BE551" s="32" t="str">
        <f>vlookup($A551,Ian!550:1549,7,false)</f>
        <v>#N/A</v>
      </c>
      <c r="BF551" s="32" t="str">
        <f>vlookup($A551,Ian!550:1549,8,false)</f>
        <v>#N/A</v>
      </c>
      <c r="BG551" s="32" t="str">
        <f>vlookup(A551,SentimentScore!$1:$1000,2,false)</f>
        <v>0.498881</v>
      </c>
      <c r="BH551" s="50" t="str">
        <f>vlookup(A551,'Images with Key'!$1:$1000,32)</f>
        <v>https://s3-external-1.amazonaws.com/offertabs/offer/kxdcce/large/810_5643db2048e57-maya2.jpg</v>
      </c>
    </row>
    <row r="552">
      <c r="A552" s="12">
        <v>468.0</v>
      </c>
      <c r="B552" s="16" t="s">
        <v>6135</v>
      </c>
      <c r="C552" s="16" t="s">
        <v>5217</v>
      </c>
      <c r="D552" s="18" t="b">
        <v>1</v>
      </c>
      <c r="E552" s="12">
        <v>2.0</v>
      </c>
      <c r="F552" s="12">
        <v>0.0</v>
      </c>
      <c r="G552" s="12">
        <v>2.0</v>
      </c>
      <c r="H552" s="20">
        <v>42326.69097222222</v>
      </c>
      <c r="I552" s="16" t="s">
        <v>5218</v>
      </c>
      <c r="J552" s="16" t="s">
        <v>5219</v>
      </c>
      <c r="K552" s="16" t="s">
        <v>5220</v>
      </c>
      <c r="L552" s="18" t="e">
        <v>#N/A</v>
      </c>
      <c r="M552" s="18" t="e">
        <v>#N/A</v>
      </c>
      <c r="N552" s="18" t="e">
        <v>#N/A</v>
      </c>
      <c r="O552" s="18" t="e">
        <v>#N/A</v>
      </c>
      <c r="P552" s="18" t="e">
        <v>#N/A</v>
      </c>
      <c r="Q552" s="16" t="s">
        <v>5221</v>
      </c>
      <c r="R552" s="18" t="b">
        <v>1</v>
      </c>
      <c r="S552" s="18" t="b">
        <v>0</v>
      </c>
      <c r="T552" s="12">
        <v>97309.0</v>
      </c>
      <c r="U552" s="16" t="s">
        <v>5223</v>
      </c>
      <c r="V552" s="16" t="s">
        <v>727</v>
      </c>
      <c r="W552" s="51">
        <v>1904031.0</v>
      </c>
      <c r="X552" s="51">
        <v>2176684.0</v>
      </c>
      <c r="Y552" s="16" t="s">
        <v>5224</v>
      </c>
      <c r="Z552" s="16" t="s">
        <v>7047</v>
      </c>
      <c r="AA552" s="16"/>
      <c r="AB552" s="16"/>
      <c r="AC552" s="32" t="str">
        <f>vlookup($A552,Jisoo!139:1139,29,false)</f>
        <v>#death #leavinglegacy #animals</v>
      </c>
      <c r="AD552" s="32" t="str">
        <f>vlookup($A552,Jisoo!139:1139,27,false)</f>
        <v>3</v>
      </c>
      <c r="AE552" s="32" t="str">
        <f>vlookup($A552,Jisoo!139:1139,28,false)</f>
        <v>1</v>
      </c>
      <c r="AF552" s="32" t="str">
        <f>vlookup(I552,'IP addresss'!$2:$1000,3,false)</f>
        <v>North America</v>
      </c>
      <c r="AG552" s="32" t="str">
        <f>vlookup(I552,'IP addresss'!$2:$1000,6,false)</f>
        <v>OR</v>
      </c>
      <c r="AH552" s="32" t="str">
        <f>vlookup(I552,'IP addresss'!$2:$1000,8,false)</f>
        <v>Salem</v>
      </c>
      <c r="AI552" s="32" t="str">
        <f>vlookup(I552,'IP addresss'!$2:$1000,10,false)</f>
        <v>44.94290161</v>
      </c>
      <c r="AJ552" s="32" t="str">
        <f>vlookup(I552,'IP addresss'!$2:$1000,11,false)</f>
        <v>-123.0351028</v>
      </c>
      <c r="AK552" s="32" t="str">
        <f>vlookup(A552,MainData_Jackie!$1:$1000,2,false)</f>
        <v>Meredith O'Neil Kuhl</v>
      </c>
      <c r="AL552" s="32" t="str">
        <f>vlookup($A552,MainData_Jackie!$1:$1000,3,false)</f>
        <v>1337</v>
      </c>
      <c r="AM552" s="32" t="str">
        <f>vlookup($A552,MainData_Jackie!$1:$1000,4,false)</f>
        <v>227</v>
      </c>
      <c r="AN552" s="32" t="str">
        <f>vlookup($A552,MainData_Jackie!$1:$1000,5,false)</f>
        <v>74</v>
      </c>
      <c r="AO552" s="32" t="str">
        <f>vlookup($A552,MainData_Jackie!$1:$1000,6,false)</f>
        <v>0</v>
      </c>
      <c r="AP552" s="32" t="str">
        <f>vlookup($A552,MainData_Jackie!$1:$1000,7,false)</f>
        <v>0</v>
      </c>
      <c r="AQ552" s="32" t="str">
        <f>vlookup($A552,MainData_Jackie!$1:$1000,8,false)</f>
        <v>0</v>
      </c>
      <c r="AR552" s="32" t="str">
        <f>vlookup($A552,MainData_Jackie!$1:$1000,9,false)</f>
        <v>4</v>
      </c>
      <c r="AS552" s="32" t="str">
        <f>vlookup($A552,MainData_Jackie!$1:$1000,10,false)</f>
        <v>1</v>
      </c>
      <c r="AT552" s="32" t="str">
        <f>vlookup($A552,MainData_Jackie!$1:$1000,11,false)</f>
        <v>18</v>
      </c>
      <c r="AU552" s="32" t="str">
        <f>vlookup($A552,MainData_Jackie!$1:$1000,12,false)</f>
        <v>60</v>
      </c>
      <c r="AV552" s="32" t="str">
        <f>vlookup($A552,MainData_Jackie!$1:$1000,13,false)</f>
        <v>snugglytoes</v>
      </c>
      <c r="AW552" s="32" t="str">
        <f>vlookup($A552,MainData_Jackie!$1:$1000,14,false)</f>
        <v>com</v>
      </c>
      <c r="AX552" s="32" t="str">
        <f>vlookup($A552,MainData_Jackie!$1:$1000,15,false)</f>
        <v>1668</v>
      </c>
      <c r="AY552" s="32" t="str">
        <f>vlookup($A552,MainData_Jackie!$1:$1000,16,false)</f>
        <v>female</v>
      </c>
      <c r="AZ552" s="32" t="str">
        <f>vlookup($A552,Ian!551:1550,2,false)</f>
        <v>#N/A</v>
      </c>
      <c r="BA552" s="32" t="str">
        <f>vlookup($A552,Ian!551:1550,3,false)</f>
        <v>#N/A</v>
      </c>
      <c r="BB552" s="32" t="str">
        <f>vlookup($A552,Ian!551:1550,4,false)</f>
        <v>#N/A</v>
      </c>
      <c r="BC552" s="32" t="str">
        <f>vlookup($A552,Ian!551:1550,5,false)</f>
        <v>#N/A</v>
      </c>
      <c r="BD552" s="32" t="str">
        <f>vlookup($A552,Ian!551:1550,6,false)</f>
        <v>#N/A</v>
      </c>
      <c r="BE552" s="32" t="str">
        <f>vlookup($A552,Ian!551:1550,7,false)</f>
        <v>#N/A</v>
      </c>
      <c r="BF552" s="32" t="str">
        <f>vlookup($A552,Ian!551:1550,8,false)</f>
        <v>#N/A</v>
      </c>
      <c r="BG552" s="32" t="str">
        <f>vlookup(A552,SentimentScore!$1:$1000,2,false)</f>
        <v>1</v>
      </c>
      <c r="BH552" s="50" t="str">
        <f>vlookup(A552,'Images with Key'!$1:$1000,32)</f>
        <v>https://s3-external-1.amazonaws.com/offertabs/offer/kxdcce/large/810_564f00bd4c426-Drewnme.jpg</v>
      </c>
    </row>
    <row r="553">
      <c r="A553" s="12">
        <v>584.0</v>
      </c>
      <c r="B553" s="16" t="s">
        <v>6135</v>
      </c>
      <c r="C553" s="16" t="s">
        <v>6270</v>
      </c>
      <c r="D553" s="18" t="b">
        <v>0</v>
      </c>
      <c r="E553" s="12">
        <v>0.0</v>
      </c>
      <c r="F553" s="12">
        <v>0.0</v>
      </c>
      <c r="G553" s="12">
        <v>0.0</v>
      </c>
      <c r="H553" s="20">
        <v>42310.990277777775</v>
      </c>
      <c r="I553" s="16" t="s">
        <v>6271</v>
      </c>
      <c r="J553" s="16" t="s">
        <v>6272</v>
      </c>
      <c r="K553" s="16" t="s">
        <v>6273</v>
      </c>
      <c r="L553" s="12">
        <v>-1.0</v>
      </c>
      <c r="M553" s="16" t="s">
        <v>6274</v>
      </c>
      <c r="N553" s="12">
        <v>0.0</v>
      </c>
      <c r="O553" s="12">
        <v>0.0</v>
      </c>
      <c r="P553" s="12">
        <v>0.0</v>
      </c>
      <c r="Q553" s="16" t="s">
        <v>6276</v>
      </c>
      <c r="R553" s="18" t="b">
        <v>1</v>
      </c>
      <c r="S553" s="18" t="b">
        <v>1</v>
      </c>
      <c r="T553" s="12">
        <v>97140.0</v>
      </c>
      <c r="U553" s="16" t="s">
        <v>6277</v>
      </c>
      <c r="V553" s="16" t="s">
        <v>727</v>
      </c>
      <c r="W553" s="22"/>
      <c r="X553" s="22"/>
      <c r="Y553" s="22"/>
      <c r="Z553" s="16" t="s">
        <v>7049</v>
      </c>
      <c r="AA553" s="12">
        <v>3.0</v>
      </c>
      <c r="AB553" s="12">
        <v>4.0</v>
      </c>
      <c r="AC553" s="32" t="str">
        <f>vlookup($A553,Jisoo!140:1140,29,false)</f>
        <v>#animals #developingcountries</v>
      </c>
      <c r="AD553" s="32" t="str">
        <f>vlookup($A553,Jisoo!140:1140,27,false)</f>
        <v>3</v>
      </c>
      <c r="AE553" s="32" t="str">
        <f>vlookup($A553,Jisoo!140:1140,28,false)</f>
        <v>4</v>
      </c>
      <c r="AF553" s="32" t="str">
        <f>vlookup(I553,'IP addresss'!$2:$1000,3,false)</f>
        <v>North America</v>
      </c>
      <c r="AG553" s="32" t="str">
        <f>vlookup(I553,'IP addresss'!$2:$1000,6,false)</f>
        <v>HI</v>
      </c>
      <c r="AH553" s="32" t="str">
        <f>vlookup(I553,'IP addresss'!$2:$1000,8,false)</f>
        <v>Kalaheo</v>
      </c>
      <c r="AI553" s="32" t="str">
        <f>vlookup(I553,'IP addresss'!$2:$1000,10,false)</f>
        <v>21.96730042</v>
      </c>
      <c r="AJ553" s="32" t="str">
        <f>vlookup(I553,'IP addresss'!$2:$1000,11,false)</f>
        <v>-159.5227966</v>
      </c>
      <c r="AK553" s="32" t="str">
        <f>vlookup(A553,MainData_Jackie!$1:$1000,2,false)</f>
        <v>Julia Diegmann</v>
      </c>
      <c r="AL553" s="32" t="str">
        <f>vlookup($A553,MainData_Jackie!$1:$1000,3,false)</f>
        <v>666</v>
      </c>
      <c r="AM553" s="32" t="str">
        <f>vlookup($A553,MainData_Jackie!$1:$1000,4,false)</f>
        <v>107</v>
      </c>
      <c r="AN553" s="32" t="str">
        <f>vlookup($A553,MainData_Jackie!$1:$1000,5,false)</f>
        <v>27</v>
      </c>
      <c r="AO553" s="32" t="str">
        <f>vlookup($A553,MainData_Jackie!$1:$1000,6,false)</f>
        <v>0</v>
      </c>
      <c r="AP553" s="32" t="str">
        <f>vlookup($A553,MainData_Jackie!$1:$1000,7,false)</f>
        <v>0</v>
      </c>
      <c r="AQ553" s="32" t="str">
        <f>vlookup($A553,MainData_Jackie!$1:$1000,8,false)</f>
        <v>0</v>
      </c>
      <c r="AR553" s="32" t="str">
        <f>vlookup($A553,MainData_Jackie!$1:$1000,9,false)</f>
        <v>0</v>
      </c>
      <c r="AS553" s="32" t="str">
        <f>vlookup($A553,MainData_Jackie!$1:$1000,10,false)</f>
        <v>0</v>
      </c>
      <c r="AT553" s="32" t="str">
        <f>vlookup($A553,MainData_Jackie!$1:$1000,11,false)</f>
        <v>0</v>
      </c>
      <c r="AU553" s="32" t="str">
        <f>vlookup($A553,MainData_Jackie!$1:$1000,12,false)</f>
        <v>18</v>
      </c>
      <c r="AV553" s="32" t="str">
        <f>vlookup($A553,MainData_Jackie!$1:$1000,13,false)</f>
        <v>live</v>
      </c>
      <c r="AW553" s="32" t="str">
        <f>vlookup($A553,MainData_Jackie!$1:$1000,14,false)</f>
        <v>com</v>
      </c>
      <c r="AX553" s="32" t="str">
        <f>vlookup($A553,MainData_Jackie!$1:$1000,15,false)</f>
        <v>882</v>
      </c>
      <c r="AY553" s="32" t="str">
        <f>vlookup($A553,MainData_Jackie!$1:$1000,16,false)</f>
        <v>female</v>
      </c>
      <c r="AZ553" s="32" t="str">
        <f>vlookup($A553,Ian!552:1551,2,false)</f>
        <v/>
      </c>
      <c r="BA553" s="32" t="str">
        <f>vlookup($A553,Ian!552:1551,3,false)</f>
        <v/>
      </c>
      <c r="BB553" s="32" t="str">
        <f>vlookup($A553,Ian!552:1551,4,false)</f>
        <v/>
      </c>
      <c r="BC553" s="32" t="str">
        <f>vlookup($A553,Ian!552:1551,5,false)</f>
        <v/>
      </c>
      <c r="BD553" s="32" t="str">
        <f>vlookup($A553,Ian!552:1551,6,false)</f>
        <v/>
      </c>
      <c r="BE553" s="32" t="str">
        <f>vlookup($A553,Ian!552:1551,7,false)</f>
        <v/>
      </c>
      <c r="BF553" s="32" t="str">
        <f>vlookup($A553,Ian!552:1551,8,false)</f>
        <v/>
      </c>
      <c r="BG553" s="32" t="str">
        <f>vlookup(A553,SentimentScore!$1:$1000,2,false)</f>
        <v>0.253356</v>
      </c>
      <c r="BH553" s="50" t="str">
        <f>vlookup(A553,'Images with Key'!$1:$1000,32)</f>
        <v>https://s3-external-1.amazonaws.com/offertabs/offer/kxdcce/large/810_563a406e95869-duke2.jpg</v>
      </c>
    </row>
    <row r="554">
      <c r="A554" s="12">
        <v>595.0</v>
      </c>
      <c r="B554" s="16" t="s">
        <v>6135</v>
      </c>
      <c r="C554" s="16" t="s">
        <v>6376</v>
      </c>
      <c r="D554" s="18" t="b">
        <v>0</v>
      </c>
      <c r="E554" s="12">
        <v>148.0</v>
      </c>
      <c r="F554" s="12">
        <v>36.0</v>
      </c>
      <c r="G554" s="12">
        <v>112.0</v>
      </c>
      <c r="H554" s="20">
        <v>42320.77361111111</v>
      </c>
      <c r="I554" s="16" t="s">
        <v>6378</v>
      </c>
      <c r="J554" s="16" t="s">
        <v>6379</v>
      </c>
      <c r="K554" s="16" t="s">
        <v>6380</v>
      </c>
      <c r="L554" s="18" t="e">
        <v>#N/A</v>
      </c>
      <c r="M554" s="18" t="e">
        <v>#N/A</v>
      </c>
      <c r="N554" s="18" t="e">
        <v>#N/A</v>
      </c>
      <c r="O554" s="18" t="e">
        <v>#N/A</v>
      </c>
      <c r="P554" s="18" t="e">
        <v>#N/A</v>
      </c>
      <c r="Q554" s="16" t="s">
        <v>6381</v>
      </c>
      <c r="R554" s="18" t="b">
        <v>1</v>
      </c>
      <c r="S554" s="18" t="b">
        <v>0</v>
      </c>
      <c r="T554" s="12">
        <v>97239.0</v>
      </c>
      <c r="U554" s="16" t="s">
        <v>4614</v>
      </c>
      <c r="V554" s="16" t="s">
        <v>727</v>
      </c>
      <c r="W554" s="22"/>
      <c r="X554" s="22"/>
      <c r="Y554" s="22"/>
      <c r="Z554" s="16" t="s">
        <v>7054</v>
      </c>
      <c r="AA554" s="12">
        <v>1.0</v>
      </c>
      <c r="AB554" s="12">
        <v>1.0</v>
      </c>
      <c r="AC554" s="32" t="str">
        <f>vlookup($A554,Jisoo!141:1141,29,false)</f>
        <v>#personalexample #children #arts</v>
      </c>
      <c r="AD554" s="32" t="str">
        <f>vlookup($A554,Jisoo!141:1141,27,false)</f>
        <v>1</v>
      </c>
      <c r="AE554" s="32" t="str">
        <f>vlookup($A554,Jisoo!141:1141,28,false)</f>
        <v>1</v>
      </c>
      <c r="AF554" s="32" t="str">
        <f>vlookup(I554,'IP addresss'!$2:$1000,3,false)</f>
        <v>North America</v>
      </c>
      <c r="AG554" s="32" t="str">
        <f>vlookup(I554,'IP addresss'!$2:$1000,6,false)</f>
        <v>NY</v>
      </c>
      <c r="AH554" s="32" t="str">
        <f>vlookup(I554,'IP addresss'!$2:$1000,8,false)</f>
        <v>Friendship</v>
      </c>
      <c r="AI554" s="32" t="str">
        <f>vlookup(I554,'IP addresss'!$2:$1000,10,false)</f>
        <v>42.19100189</v>
      </c>
      <c r="AJ554" s="32" t="str">
        <f>vlookup(I554,'IP addresss'!$2:$1000,11,false)</f>
        <v>-78.16449738</v>
      </c>
      <c r="AK554" s="32" t="str">
        <f>vlookup(A554,MainData_Jackie!$1:$1000,2,false)</f>
        <v>Rebecca Lindamood</v>
      </c>
      <c r="AL554" s="32" t="str">
        <f>vlookup($A554,MainData_Jackie!$1:$1000,3,false)</f>
        <v>2529</v>
      </c>
      <c r="AM554" s="32" t="str">
        <f>vlookup($A554,MainData_Jackie!$1:$1000,4,false)</f>
        <v>454</v>
      </c>
      <c r="AN554" s="32" t="str">
        <f>vlookup($A554,MainData_Jackie!$1:$1000,5,false)</f>
        <v>86</v>
      </c>
      <c r="AO554" s="32" t="str">
        <f>vlookup($A554,MainData_Jackie!$1:$1000,6,false)</f>
        <v>0</v>
      </c>
      <c r="AP554" s="32" t="str">
        <f>vlookup($A554,MainData_Jackie!$1:$1000,7,false)</f>
        <v>0</v>
      </c>
      <c r="AQ554" s="32" t="str">
        <f>vlookup($A554,MainData_Jackie!$1:$1000,8,false)</f>
        <v>0</v>
      </c>
      <c r="AR554" s="32" t="str">
        <f>vlookup($A554,MainData_Jackie!$1:$1000,9,false)</f>
        <v>0</v>
      </c>
      <c r="AS554" s="32" t="str">
        <f>vlookup($A554,MainData_Jackie!$1:$1000,10,false)</f>
        <v>1</v>
      </c>
      <c r="AT554" s="32" t="str">
        <f>vlookup($A554,MainData_Jackie!$1:$1000,11,false)</f>
        <v>2</v>
      </c>
      <c r="AU554" s="32" t="str">
        <f>vlookup($A554,MainData_Jackie!$1:$1000,12,false)</f>
        <v>70</v>
      </c>
      <c r="AV554" s="32" t="str">
        <f>vlookup($A554,MainData_Jackie!$1:$1000,13,false)</f>
        <v>foodiewithfamily</v>
      </c>
      <c r="AW554" s="32" t="str">
        <f>vlookup($A554,MainData_Jackie!$1:$1000,14,false)</f>
        <v>com</v>
      </c>
      <c r="AX554" s="32" t="str">
        <f>vlookup($A554,MainData_Jackie!$1:$1000,15,false)</f>
        <v>3390</v>
      </c>
      <c r="AY554" s="32" t="str">
        <f>vlookup($A554,MainData_Jackie!$1:$1000,16,false)</f>
        <v>female</v>
      </c>
      <c r="AZ554" s="32" t="str">
        <f>vlookup($A554,Ian!553:1552,2,false)</f>
        <v>Rebecca</v>
      </c>
      <c r="BA554" s="32" t="str">
        <f>vlookup($A554,Ian!553:1552,3,false)</f>
        <v>Lindamood</v>
      </c>
      <c r="BB554" s="32" t="str">
        <f>vlookup($A554,Ian!553:1552,4,false)</f>
        <v/>
      </c>
      <c r="BC554" s="32" t="str">
        <f>vlookup($A554,Ian!553:1552,5,false)</f>
        <v/>
      </c>
      <c r="BD554" s="32" t="str">
        <f>vlookup($A554,Ian!553:1552,6,false)</f>
        <v/>
      </c>
      <c r="BE554" s="32" t="str">
        <f>vlookup($A554,Ian!553:1552,7,false)</f>
        <v/>
      </c>
      <c r="BF554" s="32" t="str">
        <f>vlookup($A554,Ian!553:1552,8,false)</f>
        <v/>
      </c>
      <c r="BG554" s="32" t="str">
        <f>vlookup(A554,SentimentScore!$1:$1000,2,false)</f>
        <v>0.006727</v>
      </c>
      <c r="BH554" s="50" t="str">
        <f>vlookup(A554,'Images with Key'!$1:$1000,32)</f>
        <v>https://s3-external-1.amazonaws.com/offertabs/offer/kxdcce/large/810_564a4b8b00e8a-1935930_1172519042476_1077594_n.jpg</v>
      </c>
    </row>
    <row r="555">
      <c r="A555" s="12">
        <v>619.0</v>
      </c>
      <c r="B555" s="16" t="s">
        <v>6135</v>
      </c>
      <c r="C555" s="16" t="s">
        <v>6535</v>
      </c>
      <c r="D555" s="18" t="b">
        <v>1</v>
      </c>
      <c r="E555" s="12">
        <v>9.0</v>
      </c>
      <c r="F555" s="12">
        <v>1.0</v>
      </c>
      <c r="G555" s="12">
        <v>8.0</v>
      </c>
      <c r="H555" s="20">
        <v>42313.27847222222</v>
      </c>
      <c r="I555" s="16" t="s">
        <v>4682</v>
      </c>
      <c r="J555" s="16" t="s">
        <v>6536</v>
      </c>
      <c r="K555" s="16" t="s">
        <v>6537</v>
      </c>
      <c r="L555" s="18" t="e">
        <v>#N/A</v>
      </c>
      <c r="M555" s="18" t="e">
        <v>#N/A</v>
      </c>
      <c r="N555" s="18" t="e">
        <v>#N/A</v>
      </c>
      <c r="O555" s="18" t="e">
        <v>#N/A</v>
      </c>
      <c r="P555" s="18" t="e">
        <v>#N/A</v>
      </c>
      <c r="Q555" s="16" t="s">
        <v>6539</v>
      </c>
      <c r="R555" s="18" t="b">
        <v>0</v>
      </c>
      <c r="S555" s="18" t="b">
        <v>1</v>
      </c>
      <c r="T555" s="12">
        <v>97208.0</v>
      </c>
      <c r="U555" s="16" t="s">
        <v>4614</v>
      </c>
      <c r="V555" s="16" t="s">
        <v>727</v>
      </c>
      <c r="W555" s="22"/>
      <c r="X555" s="22"/>
      <c r="Y555" s="22"/>
      <c r="Z555" s="16" t="s">
        <v>7057</v>
      </c>
      <c r="AA555" s="12">
        <v>3.0</v>
      </c>
      <c r="AB555" s="12">
        <v>2.0</v>
      </c>
      <c r="AC555" s="32" t="str">
        <f>vlookup($A555,Jisoo!142:1142,29,false)</f>
        <v>#disease #children #teens #fitness</v>
      </c>
      <c r="AD555" s="32" t="str">
        <f>vlookup($A555,Jisoo!142:1142,27,false)</f>
        <v>3</v>
      </c>
      <c r="AE555" s="32" t="str">
        <f>vlookup($A555,Jisoo!142:1142,28,false)</f>
        <v>2</v>
      </c>
      <c r="AF555" s="32" t="str">
        <f>vlookup(I555,'IP addresss'!$2:$1000,3,false)</f>
        <v>North America</v>
      </c>
      <c r="AG555" s="32" t="str">
        <f>vlookup(I555,'IP addresss'!$2:$1000,6,false)</f>
        <v>DC</v>
      </c>
      <c r="AH555" s="32" t="str">
        <f>vlookup(I555,'IP addresss'!$2:$1000,8,false)</f>
        <v>Washington</v>
      </c>
      <c r="AI555" s="32" t="str">
        <f>vlookup(I555,'IP addresss'!$2:$1000,10,false)</f>
        <v>38.90570068</v>
      </c>
      <c r="AJ555" s="32" t="str">
        <f>vlookup(I555,'IP addresss'!$2:$1000,11,false)</f>
        <v>-76.978302</v>
      </c>
      <c r="AK555" s="32" t="str">
        <f>vlookup(A555,MainData_Jackie!$1:$1000,2,false)</f>
        <v>Kaitlyn Woods</v>
      </c>
      <c r="AL555" s="32" t="str">
        <f>vlookup($A555,MainData_Jackie!$1:$1000,3,false)</f>
        <v>1546</v>
      </c>
      <c r="AM555" s="32" t="str">
        <f>vlookup($A555,MainData_Jackie!$1:$1000,4,false)</f>
        <v>231</v>
      </c>
      <c r="AN555" s="32" t="str">
        <f>vlookup($A555,MainData_Jackie!$1:$1000,5,false)</f>
        <v>50</v>
      </c>
      <c r="AO555" s="32" t="str">
        <f>vlookup($A555,MainData_Jackie!$1:$1000,6,false)</f>
        <v>1</v>
      </c>
      <c r="AP555" s="32" t="str">
        <f>vlookup($A555,MainData_Jackie!$1:$1000,7,false)</f>
        <v>0</v>
      </c>
      <c r="AQ555" s="32" t="str">
        <f>vlookup($A555,MainData_Jackie!$1:$1000,8,false)</f>
        <v>0</v>
      </c>
      <c r="AR555" s="32" t="str">
        <f>vlookup($A555,MainData_Jackie!$1:$1000,9,false)</f>
        <v>0</v>
      </c>
      <c r="AS555" s="32" t="str">
        <f>vlookup($A555,MainData_Jackie!$1:$1000,10,false)</f>
        <v>0</v>
      </c>
      <c r="AT555" s="32" t="str">
        <f>vlookup($A555,MainData_Jackie!$1:$1000,11,false)</f>
        <v>11</v>
      </c>
      <c r="AU555" s="32" t="str">
        <f>vlookup($A555,MainData_Jackie!$1:$1000,12,false)</f>
        <v>52</v>
      </c>
      <c r="AV555" s="32" t="str">
        <f>vlookup($A555,MainData_Jackie!$1:$1000,13,false)</f>
        <v>gatesfoundation</v>
      </c>
      <c r="AW555" s="32" t="str">
        <f>vlookup($A555,MainData_Jackie!$1:$1000,14,false)</f>
        <v>org</v>
      </c>
      <c r="AX555" s="32" t="str">
        <f>vlookup($A555,MainData_Jackie!$1:$1000,15,false)</f>
        <v>2029</v>
      </c>
      <c r="AY555" s="32" t="str">
        <f>vlookup($A555,MainData_Jackie!$1:$1000,16,false)</f>
        <v>female</v>
      </c>
      <c r="AZ555" s="32" t="str">
        <f>vlookup($A555,Ian!554:1553,2,false)</f>
        <v>Kaitlyn</v>
      </c>
      <c r="BA555" s="32" t="str">
        <f>vlookup($A555,Ian!554:1553,3,false)</f>
        <v>Woods</v>
      </c>
      <c r="BB555" s="32" t="str">
        <f>vlookup($A555,Ian!554:1553,4,false)</f>
        <v>Sydney</v>
      </c>
      <c r="BC555" s="32" t="str">
        <f>vlookup($A555,Ian!554:1553,5,false)</f>
        <v>Australia</v>
      </c>
      <c r="BD555" s="32" t="str">
        <f>vlookup($A555,Ian!554:1553,6,false)</f>
        <v>New South Wales</v>
      </c>
      <c r="BE555" s="32" t="str">
        <f>vlookup($A555,Ian!554:1553,7,false)</f>
        <v>NestlÃ© Australia Ltd.</v>
      </c>
      <c r="BF555" s="32" t="str">
        <f>vlookup($A555,Ian!554:1553,8,false)</f>
        <v>Nutrition Projects Specialist, APD</v>
      </c>
      <c r="BG555" s="32" t="str">
        <f>vlookup(A555,SentimentScore!$1:$1000,2,false)</f>
        <v>0.999954</v>
      </c>
      <c r="BH555" s="32" t="str">
        <f>vlookup(A555,'Images with Key'!$1:$1000,32)</f>
        <v/>
      </c>
    </row>
    <row r="556">
      <c r="A556" s="12">
        <v>624.0</v>
      </c>
      <c r="B556" s="16" t="s">
        <v>6135</v>
      </c>
      <c r="C556" s="16" t="s">
        <v>6568</v>
      </c>
      <c r="D556" s="18" t="b">
        <v>1</v>
      </c>
      <c r="E556" s="12">
        <v>2.0</v>
      </c>
      <c r="F556" s="12">
        <v>0.0</v>
      </c>
      <c r="G556" s="12">
        <v>2.0</v>
      </c>
      <c r="H556" s="20">
        <v>42331.70138888889</v>
      </c>
      <c r="I556" s="16" t="s">
        <v>6570</v>
      </c>
      <c r="J556" s="16" t="s">
        <v>6571</v>
      </c>
      <c r="K556" s="16" t="s">
        <v>6572</v>
      </c>
      <c r="L556" s="18" t="e">
        <v>#N/A</v>
      </c>
      <c r="M556" s="18" t="e">
        <v>#N/A</v>
      </c>
      <c r="N556" s="18" t="e">
        <v>#N/A</v>
      </c>
      <c r="O556" s="18" t="e">
        <v>#N/A</v>
      </c>
      <c r="P556" s="18" t="e">
        <v>#N/A</v>
      </c>
      <c r="Q556" s="16" t="s">
        <v>6573</v>
      </c>
      <c r="R556" s="18" t="b">
        <v>0</v>
      </c>
      <c r="S556" s="18" t="b">
        <v>1</v>
      </c>
      <c r="T556" s="16" t="s">
        <v>6574</v>
      </c>
      <c r="U556" s="16" t="s">
        <v>6575</v>
      </c>
      <c r="V556" s="16" t="s">
        <v>727</v>
      </c>
      <c r="W556" s="51">
        <v>408131.0</v>
      </c>
      <c r="X556" s="51">
        <v>320658.0</v>
      </c>
      <c r="Y556" s="16" t="s">
        <v>6576</v>
      </c>
      <c r="Z556" s="16" t="s">
        <v>7066</v>
      </c>
      <c r="AA556" s="12">
        <v>3.0</v>
      </c>
      <c r="AB556" s="12">
        <v>2.0</v>
      </c>
      <c r="AC556" s="32" t="str">
        <f>vlookup($A556,Jisoo!143:1143,29,false)</f>
        <v>#god #personalexample #disease #seniors</v>
      </c>
      <c r="AD556" s="32" t="str">
        <f>vlookup($A556,Jisoo!143:1143,27,false)</f>
        <v>3</v>
      </c>
      <c r="AE556" s="32" t="str">
        <f>vlookup($A556,Jisoo!143:1143,28,false)</f>
        <v>2</v>
      </c>
      <c r="AF556" s="32" t="str">
        <f>vlookup(I556,'IP addresss'!$2:$1000,3,false)</f>
        <v>North America</v>
      </c>
      <c r="AG556" s="32" t="str">
        <f>vlookup(I556,'IP addresss'!$2:$1000,6,false)</f>
        <v>OR</v>
      </c>
      <c r="AH556" s="32" t="str">
        <f>vlookup(I556,'IP addresss'!$2:$1000,8,false)</f>
        <v>Eugene</v>
      </c>
      <c r="AI556" s="32" t="str">
        <f>vlookup(I556,'IP addresss'!$2:$1000,10,false)</f>
        <v>44.10269928</v>
      </c>
      <c r="AJ556" s="32" t="str">
        <f>vlookup(I556,'IP addresss'!$2:$1000,11,false)</f>
        <v>-123.1341019</v>
      </c>
      <c r="AK556" s="32" t="str">
        <f>vlookup(A556,MainData_Jackie!$1:$1000,2,false)</f>
        <v>Verona Exe</v>
      </c>
      <c r="AL556" s="32" t="str">
        <f>vlookup($A556,MainData_Jackie!$1:$1000,3,false)</f>
        <v>1963</v>
      </c>
      <c r="AM556" s="32" t="str">
        <f>vlookup($A556,MainData_Jackie!$1:$1000,4,false)</f>
        <v>379</v>
      </c>
      <c r="AN556" s="32" t="str">
        <f>vlookup($A556,MainData_Jackie!$1:$1000,5,false)</f>
        <v>65</v>
      </c>
      <c r="AO556" s="32" t="str">
        <f>vlookup($A556,MainData_Jackie!$1:$1000,6,false)</f>
        <v>0</v>
      </c>
      <c r="AP556" s="32" t="str">
        <f>vlookup($A556,MainData_Jackie!$1:$1000,7,false)</f>
        <v>0</v>
      </c>
      <c r="AQ556" s="32" t="str">
        <f>vlookup($A556,MainData_Jackie!$1:$1000,8,false)</f>
        <v>1</v>
      </c>
      <c r="AR556" s="32" t="str">
        <f>vlookup($A556,MainData_Jackie!$1:$1000,9,false)</f>
        <v>0</v>
      </c>
      <c r="AS556" s="32" t="str">
        <f>vlookup($A556,MainData_Jackie!$1:$1000,10,false)</f>
        <v>0</v>
      </c>
      <c r="AT556" s="32" t="str">
        <f>vlookup($A556,MainData_Jackie!$1:$1000,11,false)</f>
        <v>18</v>
      </c>
      <c r="AU556" s="32" t="str">
        <f>vlookup($A556,MainData_Jackie!$1:$1000,12,false)</f>
        <v>74</v>
      </c>
      <c r="AV556" s="32" t="str">
        <f>vlookup($A556,MainData_Jackie!$1:$1000,13,false)</f>
        <v>comcast</v>
      </c>
      <c r="AW556" s="32" t="str">
        <f>vlookup($A556,MainData_Jackie!$1:$1000,14,false)</f>
        <v>net</v>
      </c>
      <c r="AX556" s="32" t="str">
        <f>vlookup($A556,MainData_Jackie!$1:$1000,15,false)</f>
        <v>2429</v>
      </c>
      <c r="AY556" s="32" t="str">
        <f>vlookup($A556,MainData_Jackie!$1:$1000,16,false)</f>
        <v>female</v>
      </c>
      <c r="AZ556" s="32" t="str">
        <f>vlookup($A556,Ian!555:1554,2,false)</f>
        <v/>
      </c>
      <c r="BA556" s="32" t="str">
        <f>vlookup($A556,Ian!555:1554,3,false)</f>
        <v/>
      </c>
      <c r="BB556" s="32" t="str">
        <f>vlookup($A556,Ian!555:1554,4,false)</f>
        <v/>
      </c>
      <c r="BC556" s="32" t="str">
        <f>vlookup($A556,Ian!555:1554,5,false)</f>
        <v/>
      </c>
      <c r="BD556" s="32" t="str">
        <f>vlookup($A556,Ian!555:1554,6,false)</f>
        <v/>
      </c>
      <c r="BE556" s="32" t="str">
        <f>vlookup($A556,Ian!555:1554,7,false)</f>
        <v/>
      </c>
      <c r="BF556" s="32" t="str">
        <f>vlookup($A556,Ian!555:1554,8,false)</f>
        <v/>
      </c>
      <c r="BG556" s="32" t="str">
        <f>vlookup(A556,SentimentScore!$1:$1000,2,false)</f>
        <v>0.999566</v>
      </c>
      <c r="BH556" s="32" t="str">
        <f>vlookup(A556,'Images with Key'!$1:$1000,32)</f>
        <v/>
      </c>
    </row>
    <row r="557">
      <c r="A557" s="12">
        <v>649.0</v>
      </c>
      <c r="B557" s="16" t="s">
        <v>6135</v>
      </c>
      <c r="C557" s="16" t="s">
        <v>6705</v>
      </c>
      <c r="D557" s="18" t="b">
        <v>1</v>
      </c>
      <c r="E557" s="12">
        <v>0.0</v>
      </c>
      <c r="F557" s="12">
        <v>0.0</v>
      </c>
      <c r="G557" s="12">
        <v>0.0</v>
      </c>
      <c r="H557" s="20">
        <v>42327.59652777778</v>
      </c>
      <c r="I557" s="16" t="s">
        <v>6706</v>
      </c>
      <c r="J557" s="16" t="s">
        <v>6707</v>
      </c>
      <c r="K557" s="16" t="s">
        <v>6708</v>
      </c>
      <c r="L557" s="18" t="e">
        <v>#N/A</v>
      </c>
      <c r="M557" s="18" t="e">
        <v>#N/A</v>
      </c>
      <c r="N557" s="18" t="e">
        <v>#N/A</v>
      </c>
      <c r="O557" s="18" t="e">
        <v>#N/A</v>
      </c>
      <c r="P557" s="18" t="e">
        <v>#N/A</v>
      </c>
      <c r="Q557" s="16" t="s">
        <v>6709</v>
      </c>
      <c r="R557" s="18" t="b">
        <v>0</v>
      </c>
      <c r="S557" s="18" t="b">
        <v>1</v>
      </c>
      <c r="T557" s="12">
        <v>97204.0</v>
      </c>
      <c r="U557" s="16" t="s">
        <v>4513</v>
      </c>
      <c r="V557" s="16" t="s">
        <v>727</v>
      </c>
      <c r="W557" s="51">
        <v>549515.0</v>
      </c>
      <c r="X557" s="51">
        <v>471733.0</v>
      </c>
      <c r="Y557" s="16" t="s">
        <v>6710</v>
      </c>
      <c r="Z557" s="16" t="s">
        <v>7068</v>
      </c>
      <c r="AA557" s="12">
        <v>1.0</v>
      </c>
      <c r="AB557" s="22"/>
      <c r="AC557" s="32" t="str">
        <f>vlookup($A557,Jisoo!144:1144,29,false)</f>
        <v>#cancersupport #death #seniors</v>
      </c>
      <c r="AD557" s="32" t="str">
        <f>vlookup($A557,Jisoo!144:1144,27,false)</f>
        <v>1</v>
      </c>
      <c r="AE557" s="32" t="str">
        <f>vlookup($A557,Jisoo!144:1144,28,false)</f>
        <v>6</v>
      </c>
      <c r="AF557" s="32" t="str">
        <f>vlookup(I557,'IP addresss'!$2:$1000,3,false)</f>
        <v>North America</v>
      </c>
      <c r="AG557" s="32" t="str">
        <f>vlookup(I557,'IP addresss'!$2:$1000,6,false)</f>
        <v>TX</v>
      </c>
      <c r="AH557" s="32" t="str">
        <f>vlookup(I557,'IP addresss'!$2:$1000,8,false)</f>
        <v>Dallas</v>
      </c>
      <c r="AI557" s="32" t="str">
        <f>vlookup(I557,'IP addresss'!$2:$1000,10,false)</f>
        <v>32.78310013</v>
      </c>
      <c r="AJ557" s="32" t="str">
        <f>vlookup(I557,'IP addresss'!$2:$1000,11,false)</f>
        <v>-96.80670166</v>
      </c>
      <c r="AK557" s="32" t="str">
        <f>vlookup(A557,MainData_Jackie!$1:$1000,2,false)</f>
        <v>Brenda O. Willis</v>
      </c>
      <c r="AL557" s="32" t="str">
        <f>vlookup($A557,MainData_Jackie!$1:$1000,3,false)</f>
        <v>693</v>
      </c>
      <c r="AM557" s="32" t="str">
        <f>vlookup($A557,MainData_Jackie!$1:$1000,4,false)</f>
        <v>117</v>
      </c>
      <c r="AN557" s="32" t="str">
        <f>vlookup($A557,MainData_Jackie!$1:$1000,5,false)</f>
        <v>39</v>
      </c>
      <c r="AO557" s="32" t="str">
        <f>vlookup($A557,MainData_Jackie!$1:$1000,6,false)</f>
        <v>1</v>
      </c>
      <c r="AP557" s="32" t="str">
        <f>vlookup($A557,MainData_Jackie!$1:$1000,7,false)</f>
        <v>0</v>
      </c>
      <c r="AQ557" s="32" t="str">
        <f>vlookup($A557,MainData_Jackie!$1:$1000,8,false)</f>
        <v>0</v>
      </c>
      <c r="AR557" s="32" t="str">
        <f>vlookup($A557,MainData_Jackie!$1:$1000,9,false)</f>
        <v>0</v>
      </c>
      <c r="AS557" s="32" t="str">
        <f>vlookup($A557,MainData_Jackie!$1:$1000,10,false)</f>
        <v>0</v>
      </c>
      <c r="AT557" s="32" t="str">
        <f>vlookup($A557,MainData_Jackie!$1:$1000,11,false)</f>
        <v>0</v>
      </c>
      <c r="AU557" s="32" t="str">
        <f>vlookup($A557,MainData_Jackie!$1:$1000,12,false)</f>
        <v>12</v>
      </c>
      <c r="AV557" s="32" t="str">
        <f>vlookup($A557,MainData_Jackie!$1:$1000,13,false)</f>
        <v>yahoo</v>
      </c>
      <c r="AW557" s="32" t="str">
        <f>vlookup($A557,MainData_Jackie!$1:$1000,14,false)</f>
        <v>com</v>
      </c>
      <c r="AX557" s="32" t="str">
        <f>vlookup($A557,MainData_Jackie!$1:$1000,15,false)</f>
        <v>898</v>
      </c>
      <c r="AY557" s="32" t="str">
        <f>vlookup($A557,MainData_Jackie!$1:$1000,16,false)</f>
        <v>female</v>
      </c>
      <c r="AZ557" s="32" t="str">
        <f>vlookup($A557,Ian!556:1555,2,false)</f>
        <v>Brenda</v>
      </c>
      <c r="BA557" s="32" t="str">
        <f>vlookup($A557,Ian!556:1555,3,false)</f>
        <v>Willis</v>
      </c>
      <c r="BB557" s="32" t="str">
        <f>vlookup($A557,Ian!556:1555,4,false)</f>
        <v>Fort Worth</v>
      </c>
      <c r="BC557" s="32" t="str">
        <f>vlookup($A557,Ian!556:1555,5,false)</f>
        <v>United States</v>
      </c>
      <c r="BD557" s="32" t="str">
        <f>vlookup($A557,Ian!556:1555,6,false)</f>
        <v>Texas</v>
      </c>
      <c r="BE557" s="32" t="str">
        <f>vlookup($A557,Ian!556:1555,7,false)</f>
        <v>Lewis Stafford Company</v>
      </c>
      <c r="BF557" s="32" t="str">
        <f>vlookup($A557,Ian!556:1555,8,false)</f>
        <v>Advertising Sales</v>
      </c>
      <c r="BG557" s="32" t="str">
        <f>vlookup(A557,SentimentScore!$1:$1000,2,false)</f>
        <v>0.224647</v>
      </c>
      <c r="BH557" s="32" t="str">
        <f>vlookup(A557,'Images with Key'!$1:$1000,32)</f>
        <v/>
      </c>
    </row>
    <row r="558">
      <c r="A558" s="12">
        <v>653.0</v>
      </c>
      <c r="B558" s="16" t="s">
        <v>6135</v>
      </c>
      <c r="C558" s="16" t="s">
        <v>6726</v>
      </c>
      <c r="D558" s="18" t="b">
        <v>1</v>
      </c>
      <c r="E558" s="12">
        <v>3.0</v>
      </c>
      <c r="F558" s="12">
        <v>0.0</v>
      </c>
      <c r="G558" s="12">
        <v>3.0</v>
      </c>
      <c r="H558" s="20">
        <v>42324.68819444445</v>
      </c>
      <c r="I558" s="16" t="s">
        <v>6727</v>
      </c>
      <c r="J558" s="16" t="s">
        <v>6728</v>
      </c>
      <c r="K558" s="16" t="s">
        <v>6729</v>
      </c>
      <c r="L558" s="18" t="e">
        <v>#N/A</v>
      </c>
      <c r="M558" s="18" t="e">
        <v>#N/A</v>
      </c>
      <c r="N558" s="18" t="e">
        <v>#N/A</v>
      </c>
      <c r="O558" s="18" t="e">
        <v>#N/A</v>
      </c>
      <c r="P558" s="18" t="e">
        <v>#N/A</v>
      </c>
      <c r="Q558" s="16" t="s">
        <v>6730</v>
      </c>
      <c r="R558" s="18" t="b">
        <v>0</v>
      </c>
      <c r="S558" s="18" t="b">
        <v>1</v>
      </c>
      <c r="T558" s="12">
        <v>97214.0</v>
      </c>
      <c r="U558" s="16" t="s">
        <v>4614</v>
      </c>
      <c r="V558" s="16" t="s">
        <v>727</v>
      </c>
      <c r="W558" s="51">
        <v>466635.0</v>
      </c>
      <c r="X558" s="51">
        <v>467472.0</v>
      </c>
      <c r="Y558" s="16" t="s">
        <v>6731</v>
      </c>
      <c r="Z558" s="16" t="s">
        <v>7070</v>
      </c>
      <c r="AA558" s="12">
        <v>3.0</v>
      </c>
      <c r="AB558" s="12">
        <v>3.0</v>
      </c>
      <c r="AC558" s="32" t="str">
        <f>vlookup($A558,Jisoo!145:1145,29,false)</f>
        <v>#arts #inspiration</v>
      </c>
      <c r="AD558" s="32" t="str">
        <f>vlookup($A558,Jisoo!145:1145,27,false)</f>
        <v>3</v>
      </c>
      <c r="AE558" s="32" t="str">
        <f>vlookup($A558,Jisoo!145:1145,28,false)</f>
        <v>5</v>
      </c>
      <c r="AF558" s="32" t="str">
        <f>vlookup(I558,'IP addresss'!$2:$1000,3,false)</f>
        <v>North America</v>
      </c>
      <c r="AG558" s="32" t="str">
        <f>vlookup(I558,'IP addresss'!$2:$1000,6,false)</f>
        <v>CO</v>
      </c>
      <c r="AH558" s="32" t="str">
        <f>vlookup(I558,'IP addresss'!$2:$1000,8,false)</f>
        <v>Boulder</v>
      </c>
      <c r="AI558" s="32" t="str">
        <f>vlookup(I558,'IP addresss'!$2:$1000,10,false)</f>
        <v>39.96680069</v>
      </c>
      <c r="AJ558" s="32" t="str">
        <f>vlookup(I558,'IP addresss'!$2:$1000,11,false)</f>
        <v>-105.209198</v>
      </c>
      <c r="AK558" s="32" t="str">
        <f>vlookup(A558,MainData_Jackie!$1:$1000,2,false)</f>
        <v>Marika Reisberg</v>
      </c>
      <c r="AL558" s="32" t="str">
        <f>vlookup($A558,MainData_Jackie!$1:$1000,3,false)</f>
        <v>1431</v>
      </c>
      <c r="AM558" s="32" t="str">
        <f>vlookup($A558,MainData_Jackie!$1:$1000,4,false)</f>
        <v>251</v>
      </c>
      <c r="AN558" s="32" t="str">
        <f>vlookup($A558,MainData_Jackie!$1:$1000,5,false)</f>
        <v>46</v>
      </c>
      <c r="AO558" s="32" t="str">
        <f>vlookup($A558,MainData_Jackie!$1:$1000,6,false)</f>
        <v>1</v>
      </c>
      <c r="AP558" s="32" t="str">
        <f>vlookup($A558,MainData_Jackie!$1:$1000,7,false)</f>
        <v>0</v>
      </c>
      <c r="AQ558" s="32" t="str">
        <f>vlookup($A558,MainData_Jackie!$1:$1000,8,false)</f>
        <v>0</v>
      </c>
      <c r="AR558" s="32" t="str">
        <f>vlookup($A558,MainData_Jackie!$1:$1000,9,false)</f>
        <v>0</v>
      </c>
      <c r="AS558" s="32" t="str">
        <f>vlookup($A558,MainData_Jackie!$1:$1000,10,false)</f>
        <v>1</v>
      </c>
      <c r="AT558" s="32" t="str">
        <f>vlookup($A558,MainData_Jackie!$1:$1000,11,false)</f>
        <v>4</v>
      </c>
      <c r="AU558" s="32" t="str">
        <f>vlookup($A558,MainData_Jackie!$1:$1000,12,false)</f>
        <v>40</v>
      </c>
      <c r="AV558" s="32" t="str">
        <f>vlookup($A558,MainData_Jackie!$1:$1000,13,false)</f>
        <v>yahoo</v>
      </c>
      <c r="AW558" s="32" t="str">
        <f>vlookup($A558,MainData_Jackie!$1:$1000,14,false)</f>
        <v>com</v>
      </c>
      <c r="AX558" s="32" t="str">
        <f>vlookup($A558,MainData_Jackie!$1:$1000,15,false)</f>
        <v>1966</v>
      </c>
      <c r="AY558" s="32" t="str">
        <f>vlookup($A558,MainData_Jackie!$1:$1000,16,false)</f>
        <v>female</v>
      </c>
      <c r="AZ558" s="32" t="str">
        <f>vlookup($A558,Ian!557:1556,2,false)</f>
        <v/>
      </c>
      <c r="BA558" s="32" t="str">
        <f>vlookup($A558,Ian!557:1556,3,false)</f>
        <v/>
      </c>
      <c r="BB558" s="32" t="str">
        <f>vlookup($A558,Ian!557:1556,4,false)</f>
        <v/>
      </c>
      <c r="BC558" s="32" t="str">
        <f>vlookup($A558,Ian!557:1556,5,false)</f>
        <v/>
      </c>
      <c r="BD558" s="32" t="str">
        <f>vlookup($A558,Ian!557:1556,6,false)</f>
        <v/>
      </c>
      <c r="BE558" s="32" t="str">
        <f>vlookup($A558,Ian!557:1556,7,false)</f>
        <v/>
      </c>
      <c r="BF558" s="32" t="str">
        <f>vlookup($A558,Ian!557:1556,8,false)</f>
        <v/>
      </c>
      <c r="BG558" s="32" t="str">
        <f>vlookup(A558,SentimentScore!$1:$1000,2,false)</f>
        <v>1</v>
      </c>
      <c r="BH558" s="32" t="str">
        <f>vlookup(A558,'Images with Key'!$1:$1000,32)</f>
        <v/>
      </c>
    </row>
    <row r="559">
      <c r="A559" s="12">
        <v>654.0</v>
      </c>
      <c r="B559" s="16" t="s">
        <v>6135</v>
      </c>
      <c r="C559" s="16" t="s">
        <v>6726</v>
      </c>
      <c r="D559" s="18" t="b">
        <v>1</v>
      </c>
      <c r="E559" s="12">
        <v>8.0</v>
      </c>
      <c r="F559" s="12">
        <v>0.0</v>
      </c>
      <c r="G559" s="12">
        <v>8.0</v>
      </c>
      <c r="H559" s="20">
        <v>42327.99236111111</v>
      </c>
      <c r="I559" s="16" t="s">
        <v>6735</v>
      </c>
      <c r="J559" s="16" t="s">
        <v>6728</v>
      </c>
      <c r="K559" s="16" t="s">
        <v>6736</v>
      </c>
      <c r="L559" s="18" t="e">
        <v>#N/A</v>
      </c>
      <c r="M559" s="18" t="e">
        <v>#N/A</v>
      </c>
      <c r="N559" s="18" t="e">
        <v>#N/A</v>
      </c>
      <c r="O559" s="18" t="e">
        <v>#N/A</v>
      </c>
      <c r="P559" s="18" t="e">
        <v>#N/A</v>
      </c>
      <c r="Q559" s="16" t="s">
        <v>6737</v>
      </c>
      <c r="R559" s="18" t="b">
        <v>0</v>
      </c>
      <c r="S559" s="18" t="b">
        <v>1</v>
      </c>
      <c r="T559" s="12">
        <v>97214.0</v>
      </c>
      <c r="U559" s="16" t="s">
        <v>4614</v>
      </c>
      <c r="V559" s="16" t="s">
        <v>727</v>
      </c>
      <c r="W559" s="51">
        <v>466635.0</v>
      </c>
      <c r="X559" s="51">
        <v>467472.0</v>
      </c>
      <c r="Y559" s="16" t="s">
        <v>6731</v>
      </c>
      <c r="Z559" s="16" t="s">
        <v>7078</v>
      </c>
      <c r="AA559" s="12">
        <v>1.0</v>
      </c>
      <c r="AB559" s="12">
        <v>3.0</v>
      </c>
      <c r="AC559" s="32" t="str">
        <f>vlookup($A559,Jisoo!146:1146,29,false)</f>
        <v>#children #teens #arts #developingcountries</v>
      </c>
      <c r="AD559" s="32" t="str">
        <f>vlookup($A559,Jisoo!146:1146,27,false)</f>
        <v>1</v>
      </c>
      <c r="AE559" s="32" t="str">
        <f>vlookup($A559,Jisoo!146:1146,28,false)</f>
        <v>3</v>
      </c>
      <c r="AF559" s="32" t="str">
        <f>vlookup(I559,'IP addresss'!$2:$1000,3,false)</f>
        <v>North America</v>
      </c>
      <c r="AG559" s="32" t="str">
        <f>vlookup(I559,'IP addresss'!$2:$1000,6,false)</f>
        <v>OR</v>
      </c>
      <c r="AH559" s="32" t="str">
        <f>vlookup(I559,'IP addresss'!$2:$1000,8,false)</f>
        <v>Portland</v>
      </c>
      <c r="AI559" s="32" t="str">
        <f>vlookup(I559,'IP addresss'!$2:$1000,10,false)</f>
        <v>45.51459885</v>
      </c>
      <c r="AJ559" s="32" t="str">
        <f>vlookup(I559,'IP addresss'!$2:$1000,11,false)</f>
        <v>-122.5991974</v>
      </c>
      <c r="AK559" s="32" t="str">
        <f>vlookup(A559,MainData_Jackie!$1:$1000,2,false)</f>
        <v>Arcadia Trueheart</v>
      </c>
      <c r="AL559" s="32" t="str">
        <f>vlookup($A559,MainData_Jackie!$1:$1000,3,false)</f>
        <v>2511</v>
      </c>
      <c r="AM559" s="32" t="str">
        <f>vlookup($A559,MainData_Jackie!$1:$1000,4,false)</f>
        <v>441</v>
      </c>
      <c r="AN559" s="32" t="str">
        <f>vlookup($A559,MainData_Jackie!$1:$1000,5,false)</f>
        <v>86</v>
      </c>
      <c r="AO559" s="32" t="str">
        <f>vlookup($A559,MainData_Jackie!$1:$1000,6,false)</f>
        <v>1</v>
      </c>
      <c r="AP559" s="32" t="str">
        <f>vlookup($A559,MainData_Jackie!$1:$1000,7,false)</f>
        <v>0</v>
      </c>
      <c r="AQ559" s="32" t="str">
        <f>vlookup($A559,MainData_Jackie!$1:$1000,8,false)</f>
        <v>0</v>
      </c>
      <c r="AR559" s="32" t="str">
        <f>vlookup($A559,MainData_Jackie!$1:$1000,9,false)</f>
        <v>0</v>
      </c>
      <c r="AS559" s="32" t="str">
        <f>vlookup($A559,MainData_Jackie!$1:$1000,10,false)</f>
        <v>0</v>
      </c>
      <c r="AT559" s="32" t="str">
        <f>vlookup($A559,MainData_Jackie!$1:$1000,11,false)</f>
        <v>0</v>
      </c>
      <c r="AU559" s="32" t="str">
        <f>vlookup($A559,MainData_Jackie!$1:$1000,12,false)</f>
        <v>61</v>
      </c>
      <c r="AV559" s="32" t="str">
        <f>vlookup($A559,MainData_Jackie!$1:$1000,13,false)</f>
        <v>gmail</v>
      </c>
      <c r="AW559" s="32" t="str">
        <f>vlookup($A559,MainData_Jackie!$1:$1000,14,false)</f>
        <v>com</v>
      </c>
      <c r="AX559" s="32" t="str">
        <f>vlookup($A559,MainData_Jackie!$1:$1000,15,false)</f>
        <v>3345</v>
      </c>
      <c r="AY559" s="32" t="str">
        <f>vlookup($A559,MainData_Jackie!$1:$1000,16,false)</f>
        <v/>
      </c>
      <c r="AZ559" s="32" t="str">
        <f>vlookup($A559,Ian!558:1557,2,false)</f>
        <v/>
      </c>
      <c r="BA559" s="32" t="str">
        <f>vlookup($A559,Ian!558:1557,3,false)</f>
        <v/>
      </c>
      <c r="BB559" s="32" t="str">
        <f>vlookup($A559,Ian!558:1557,4,false)</f>
        <v/>
      </c>
      <c r="BC559" s="32" t="str">
        <f>vlookup($A559,Ian!558:1557,5,false)</f>
        <v/>
      </c>
      <c r="BD559" s="32" t="str">
        <f>vlookup($A559,Ian!558:1557,6,false)</f>
        <v/>
      </c>
      <c r="BE559" s="32" t="str">
        <f>vlookup($A559,Ian!558:1557,7,false)</f>
        <v/>
      </c>
      <c r="BF559" s="32" t="str">
        <f>vlookup($A559,Ian!558:1557,8,false)</f>
        <v/>
      </c>
      <c r="BG559" s="32" t="str">
        <f>vlookup(A559,SentimentScore!$1:$1000,2,false)</f>
        <v>0.999994</v>
      </c>
      <c r="BH559" s="32" t="str">
        <f>vlookup(A559,'Images with Key'!$1:$1000,32)</f>
        <v/>
      </c>
    </row>
    <row r="560">
      <c r="A560" s="12">
        <v>4.0</v>
      </c>
      <c r="B560" s="16" t="s">
        <v>6135</v>
      </c>
      <c r="C560" s="16" t="s">
        <v>324</v>
      </c>
      <c r="D560" s="18" t="b">
        <v>1</v>
      </c>
      <c r="E560" s="12">
        <v>7.0</v>
      </c>
      <c r="F560" s="12">
        <v>2.0</v>
      </c>
      <c r="G560" s="12">
        <v>5.0</v>
      </c>
      <c r="H560" s="20">
        <v>42328.45416666667</v>
      </c>
      <c r="I560" s="16" t="s">
        <v>325</v>
      </c>
      <c r="J560" s="16" t="s">
        <v>326</v>
      </c>
      <c r="K560" s="16" t="s">
        <v>327</v>
      </c>
      <c r="L560" s="18" t="e">
        <v>#N/A</v>
      </c>
      <c r="M560" s="18" t="e">
        <v>#N/A</v>
      </c>
      <c r="N560" s="18" t="e">
        <v>#N/A</v>
      </c>
      <c r="O560" s="18" t="e">
        <v>#N/A</v>
      </c>
      <c r="P560" s="18" t="e">
        <v>#N/A</v>
      </c>
      <c r="Q560" s="16" t="s">
        <v>328</v>
      </c>
      <c r="R560" s="18" t="b">
        <v>1</v>
      </c>
      <c r="S560" s="18" t="b">
        <v>1</v>
      </c>
      <c r="T560" s="12">
        <v>19034.0</v>
      </c>
      <c r="U560" s="16" t="s">
        <v>329</v>
      </c>
      <c r="V560" s="16" t="s">
        <v>330</v>
      </c>
      <c r="W560" s="51">
        <v>3.1370883E7</v>
      </c>
      <c r="X560" s="51">
        <v>3.0770221E7</v>
      </c>
      <c r="Y560" s="16" t="s">
        <v>331</v>
      </c>
      <c r="Z560" s="16" t="s">
        <v>7082</v>
      </c>
      <c r="AA560" s="12">
        <v>2.0</v>
      </c>
      <c r="AB560" s="12">
        <v>6.0</v>
      </c>
      <c r="AC560" s="32" t="str">
        <f>vlookup($A560,Jisoo!147:1147,29,false)</f>
        <v>#disabilities #children #inspiration</v>
      </c>
      <c r="AD560" s="32" t="str">
        <f>vlookup($A560,Jisoo!147:1147,27,false)</f>
        <v>2</v>
      </c>
      <c r="AE560" s="32" t="str">
        <f>vlookup($A560,Jisoo!147:1147,28,false)</f>
        <v>6</v>
      </c>
      <c r="AF560" s="32" t="str">
        <f>vlookup(I560,'IP addresss'!$2:$1000,3,false)</f>
        <v>North America</v>
      </c>
      <c r="AG560" s="32" t="str">
        <f>vlookup(I560,'IP addresss'!$2:$1000,6,false)</f>
        <v>PA</v>
      </c>
      <c r="AH560" s="32" t="str">
        <f>vlookup(I560,'IP addresss'!$2:$1000,8,false)</f>
        <v>Philadelphia</v>
      </c>
      <c r="AI560" s="32" t="str">
        <f>vlookup(I560,'IP addresss'!$2:$1000,10,false)</f>
        <v>40.07009888</v>
      </c>
      <c r="AJ560" s="32" t="str">
        <f>vlookup(I560,'IP addresss'!$2:$1000,11,false)</f>
        <v>-75.21450043</v>
      </c>
      <c r="AK560" s="32" t="str">
        <f>vlookup(A560,MainData_Jackie!$1:$1000,2,false)</f>
        <v>Bev Schwartz Weinberg</v>
      </c>
      <c r="AL560" s="32" t="str">
        <f>vlookup($A560,MainData_Jackie!$1:$1000,3,false)</f>
        <v>2236</v>
      </c>
      <c r="AM560" s="32" t="str">
        <f>vlookup($A560,MainData_Jackie!$1:$1000,4,false)</f>
        <v>340</v>
      </c>
      <c r="AN560" s="32" t="str">
        <f>vlookup($A560,MainData_Jackie!$1:$1000,5,false)</f>
        <v>70</v>
      </c>
      <c r="AO560" s="32" t="str">
        <f>vlookup($A560,MainData_Jackie!$1:$1000,6,false)</f>
        <v>1</v>
      </c>
      <c r="AP560" s="32" t="str">
        <f>vlookup($A560,MainData_Jackie!$1:$1000,7,false)</f>
        <v>0</v>
      </c>
      <c r="AQ560" s="32" t="str">
        <f>vlookup($A560,MainData_Jackie!$1:$1000,8,false)</f>
        <v>0</v>
      </c>
      <c r="AR560" s="32" t="str">
        <f>vlookup($A560,MainData_Jackie!$1:$1000,9,false)</f>
        <v>0</v>
      </c>
      <c r="AS560" s="32" t="str">
        <f>vlookup($A560,MainData_Jackie!$1:$1000,10,false)</f>
        <v>1</v>
      </c>
      <c r="AT560" s="32" t="str">
        <f>vlookup($A560,MainData_Jackie!$1:$1000,11,false)</f>
        <v>0</v>
      </c>
      <c r="AU560" s="32" t="str">
        <f>vlookup($A560,MainData_Jackie!$1:$1000,12,false)</f>
        <v>34</v>
      </c>
      <c r="AV560" s="32" t="str">
        <f>vlookup($A560,MainData_Jackie!$1:$1000,13,false)</f>
        <v>aol</v>
      </c>
      <c r="AW560" s="32" t="str">
        <f>vlookup($A560,MainData_Jackie!$1:$1000,14,false)</f>
        <v>com</v>
      </c>
      <c r="AX560" s="32" t="str">
        <f>vlookup($A560,MainData_Jackie!$1:$1000,15,false)</f>
        <v>2994</v>
      </c>
      <c r="AY560" s="32" t="str">
        <f>vlookup($A560,MainData_Jackie!$1:$1000,16,false)</f>
        <v>female</v>
      </c>
      <c r="AZ560" s="32" t="str">
        <f>vlookup($A560,Ian!559:1558,2,false)</f>
        <v>#N/A</v>
      </c>
      <c r="BA560" s="32" t="str">
        <f>vlookup($A560,Ian!559:1558,3,false)</f>
        <v>#N/A</v>
      </c>
      <c r="BB560" s="32" t="str">
        <f>vlookup($A560,Ian!559:1558,4,false)</f>
        <v>#N/A</v>
      </c>
      <c r="BC560" s="32" t="str">
        <f>vlookup($A560,Ian!559:1558,5,false)</f>
        <v>#N/A</v>
      </c>
      <c r="BD560" s="32" t="str">
        <f>vlookup($A560,Ian!559:1558,6,false)</f>
        <v>#N/A</v>
      </c>
      <c r="BE560" s="32" t="str">
        <f>vlookup($A560,Ian!559:1558,7,false)</f>
        <v>#N/A</v>
      </c>
      <c r="BF560" s="32" t="str">
        <f>vlookup($A560,Ian!559:1558,8,false)</f>
        <v>#N/A</v>
      </c>
      <c r="BG560" s="32" t="str">
        <f>vlookup(A560,SentimentScore!$1:$1000,2,false)</f>
        <v>0.999993</v>
      </c>
      <c r="BH560" s="50" t="str">
        <f>vlookup(A560,'Images with Key'!$1:$1000,32)</f>
        <v>https://s3-external-1.amazonaws.com/offertabs/offer/kxdcce/large/810_565240925b95a-wall_post_2.jpg</v>
      </c>
    </row>
    <row r="561">
      <c r="A561" s="12">
        <v>5.0</v>
      </c>
      <c r="B561" s="16" t="s">
        <v>6135</v>
      </c>
      <c r="C561" s="16" t="s">
        <v>324</v>
      </c>
      <c r="D561" s="18" t="b">
        <v>1</v>
      </c>
      <c r="E561" s="12">
        <v>15.0</v>
      </c>
      <c r="F561" s="12">
        <v>1.0</v>
      </c>
      <c r="G561" s="12">
        <v>14.0</v>
      </c>
      <c r="H561" s="20">
        <v>42329.379166666666</v>
      </c>
      <c r="I561" s="16" t="s">
        <v>335</v>
      </c>
      <c r="J561" s="16" t="s">
        <v>326</v>
      </c>
      <c r="K561" s="16" t="s">
        <v>336</v>
      </c>
      <c r="L561" s="18" t="e">
        <v>#N/A</v>
      </c>
      <c r="M561" s="18" t="e">
        <v>#N/A</v>
      </c>
      <c r="N561" s="18" t="e">
        <v>#N/A</v>
      </c>
      <c r="O561" s="18" t="e">
        <v>#N/A</v>
      </c>
      <c r="P561" s="18" t="e">
        <v>#N/A</v>
      </c>
      <c r="Q561" s="16" t="s">
        <v>337</v>
      </c>
      <c r="R561" s="18" t="b">
        <v>1</v>
      </c>
      <c r="S561" s="18" t="b">
        <v>1</v>
      </c>
      <c r="T561" s="12">
        <v>19034.0</v>
      </c>
      <c r="U561" s="16" t="s">
        <v>329</v>
      </c>
      <c r="V561" s="16" t="s">
        <v>330</v>
      </c>
      <c r="W561" s="51">
        <v>3.1370883E7</v>
      </c>
      <c r="X561" s="51">
        <v>3.0770221E7</v>
      </c>
      <c r="Y561" s="16" t="s">
        <v>331</v>
      </c>
      <c r="Z561" s="16" t="s">
        <v>7089</v>
      </c>
      <c r="AA561" s="12">
        <v>2.0</v>
      </c>
      <c r="AB561" s="12">
        <v>4.0</v>
      </c>
      <c r="AC561" s="32" t="str">
        <f>vlookup($A561,Jisoo!148:1148,29,false)</f>
        <v>#arts</v>
      </c>
      <c r="AD561" s="32" t="str">
        <f>vlookup($A561,Jisoo!148:1148,27,false)</f>
        <v>2</v>
      </c>
      <c r="AE561" s="32" t="str">
        <f>vlookup($A561,Jisoo!148:1148,28,false)</f>
        <v>4</v>
      </c>
      <c r="AF561" s="32" t="str">
        <f>vlookup(I561,'IP addresss'!$2:$1000,3,false)</f>
        <v>North America</v>
      </c>
      <c r="AG561" s="32" t="str">
        <f>vlookup(I561,'IP addresss'!$2:$1000,6,false)</f>
        <v>PA</v>
      </c>
      <c r="AH561" s="32" t="str">
        <f>vlookup(I561,'IP addresss'!$2:$1000,8,false)</f>
        <v>Allentown</v>
      </c>
      <c r="AI561" s="32" t="str">
        <f>vlookup(I561,'IP addresss'!$2:$1000,10,false)</f>
        <v>40.61520004</v>
      </c>
      <c r="AJ561" s="32" t="str">
        <f>vlookup(I561,'IP addresss'!$2:$1000,11,false)</f>
        <v>-75.54370117</v>
      </c>
      <c r="AK561" s="32" t="str">
        <f>vlookup(A561,MainData_Jackie!$1:$1000,2,false)</f>
        <v>Barbie-Louise Barbizoid</v>
      </c>
      <c r="AL561" s="32" t="str">
        <f>vlookup($A561,MainData_Jackie!$1:$1000,3,false)</f>
        <v>1285</v>
      </c>
      <c r="AM561" s="32" t="str">
        <f>vlookup($A561,MainData_Jackie!$1:$1000,4,false)</f>
        <v>226</v>
      </c>
      <c r="AN561" s="32" t="str">
        <f>vlookup($A561,MainData_Jackie!$1:$1000,5,false)</f>
        <v>57</v>
      </c>
      <c r="AO561" s="32" t="str">
        <f>vlookup($A561,MainData_Jackie!$1:$1000,6,false)</f>
        <v>1</v>
      </c>
      <c r="AP561" s="32" t="str">
        <f>vlookup($A561,MainData_Jackie!$1:$1000,7,false)</f>
        <v>0</v>
      </c>
      <c r="AQ561" s="32" t="str">
        <f>vlookup($A561,MainData_Jackie!$1:$1000,8,false)</f>
        <v>0</v>
      </c>
      <c r="AR561" s="32" t="str">
        <f>vlookup($A561,MainData_Jackie!$1:$1000,9,false)</f>
        <v>0</v>
      </c>
      <c r="AS561" s="32" t="str">
        <f>vlookup($A561,MainData_Jackie!$1:$1000,10,false)</f>
        <v>2</v>
      </c>
      <c r="AT561" s="32" t="str">
        <f>vlookup($A561,MainData_Jackie!$1:$1000,11,false)</f>
        <v>2</v>
      </c>
      <c r="AU561" s="32" t="str">
        <f>vlookup($A561,MainData_Jackie!$1:$1000,12,false)</f>
        <v>24</v>
      </c>
      <c r="AV561" s="32" t="str">
        <f>vlookup($A561,MainData_Jackie!$1:$1000,13,false)</f>
        <v>yahoo</v>
      </c>
      <c r="AW561" s="32" t="str">
        <f>vlookup($A561,MainData_Jackie!$1:$1000,14,false)</f>
        <v>com</v>
      </c>
      <c r="AX561" s="32" t="str">
        <f>vlookup($A561,MainData_Jackie!$1:$1000,15,false)</f>
        <v>1648</v>
      </c>
      <c r="AY561" s="32" t="str">
        <f>vlookup($A561,MainData_Jackie!$1:$1000,16,false)</f>
        <v/>
      </c>
      <c r="AZ561" s="32" t="str">
        <f>vlookup($A561,Ian!560:1559,2,false)</f>
        <v>#N/A</v>
      </c>
      <c r="BA561" s="32" t="str">
        <f>vlookup($A561,Ian!560:1559,3,false)</f>
        <v>#N/A</v>
      </c>
      <c r="BB561" s="32" t="str">
        <f>vlookup($A561,Ian!560:1559,4,false)</f>
        <v>#N/A</v>
      </c>
      <c r="BC561" s="32" t="str">
        <f>vlookup($A561,Ian!560:1559,5,false)</f>
        <v>#N/A</v>
      </c>
      <c r="BD561" s="32" t="str">
        <f>vlookup($A561,Ian!560:1559,6,false)</f>
        <v>#N/A</v>
      </c>
      <c r="BE561" s="32" t="str">
        <f>vlookup($A561,Ian!560:1559,7,false)</f>
        <v>#N/A</v>
      </c>
      <c r="BF561" s="32" t="str">
        <f>vlookup($A561,Ian!560:1559,8,false)</f>
        <v>#N/A</v>
      </c>
      <c r="BG561" s="32" t="str">
        <f>vlookup(A561,SentimentScore!$1:$1000,2,false)</f>
        <v>0.000399</v>
      </c>
      <c r="BH561" s="50" t="str">
        <f>vlookup(A561,'Images with Key'!$1:$1000,32)</f>
        <v>https://s3-external-1.amazonaws.com/offertabs/offer/kxdcce/large/810_5653592a11319-PFTC_logo_final-blue.jpg</v>
      </c>
    </row>
    <row r="562">
      <c r="A562" s="12">
        <v>6.0</v>
      </c>
      <c r="B562" s="16" t="s">
        <v>6135</v>
      </c>
      <c r="C562" s="16" t="s">
        <v>341</v>
      </c>
      <c r="D562" s="18" t="b">
        <v>1</v>
      </c>
      <c r="E562" s="12">
        <v>29.0</v>
      </c>
      <c r="F562" s="12">
        <v>3.0</v>
      </c>
      <c r="G562" s="12">
        <v>26.0</v>
      </c>
      <c r="H562" s="20">
        <v>42322.302777777775</v>
      </c>
      <c r="I562" s="16" t="s">
        <v>342</v>
      </c>
      <c r="J562" s="16" t="s">
        <v>343</v>
      </c>
      <c r="K562" s="16" t="s">
        <v>344</v>
      </c>
      <c r="L562" s="18" t="e">
        <v>#N/A</v>
      </c>
      <c r="M562" s="18" t="e">
        <v>#N/A</v>
      </c>
      <c r="N562" s="18" t="e">
        <v>#N/A</v>
      </c>
      <c r="O562" s="18" t="e">
        <v>#N/A</v>
      </c>
      <c r="P562" s="18" t="e">
        <v>#N/A</v>
      </c>
      <c r="Q562" s="16" t="s">
        <v>345</v>
      </c>
      <c r="R562" s="18" t="b">
        <v>1</v>
      </c>
      <c r="S562" s="18" t="b">
        <v>1</v>
      </c>
      <c r="T562" s="12">
        <v>19119.0</v>
      </c>
      <c r="U562" s="16" t="s">
        <v>346</v>
      </c>
      <c r="V562" s="16" t="s">
        <v>330</v>
      </c>
      <c r="W562" s="51">
        <v>2057850.0</v>
      </c>
      <c r="X562" s="51">
        <v>1853938.0</v>
      </c>
      <c r="Y562" s="16" t="s">
        <v>347</v>
      </c>
      <c r="Z562" s="16" t="s">
        <v>7094</v>
      </c>
      <c r="AA562" s="12">
        <v>1.0</v>
      </c>
      <c r="AB562" s="12">
        <v>2.0</v>
      </c>
      <c r="AC562" s="32" t="str">
        <f>vlookup($A562,Jisoo!149:1149,29,false)</f>
        <v>#healthcare #personalexample #disease #inspiration</v>
      </c>
      <c r="AD562" s="32" t="str">
        <f>vlookup($A562,Jisoo!149:1149,27,false)</f>
        <v>1</v>
      </c>
      <c r="AE562" s="32" t="str">
        <f>vlookup($A562,Jisoo!149:1149,28,false)</f>
        <v>2</v>
      </c>
      <c r="AF562" s="32" t="str">
        <f>vlookup(I562,'IP addresss'!$2:$1000,3,false)</f>
        <v>North America</v>
      </c>
      <c r="AG562" s="32" t="str">
        <f>vlookup(I562,'IP addresss'!$2:$1000,6,false)</f>
        <v>NY</v>
      </c>
      <c r="AH562" s="32" t="str">
        <f>vlookup(I562,'IP addresss'!$2:$1000,8,false)</f>
        <v>Albany</v>
      </c>
      <c r="AI562" s="32" t="str">
        <f>vlookup(I562,'IP addresss'!$2:$1000,10,false)</f>
        <v>42.68489838</v>
      </c>
      <c r="AJ562" s="32" t="str">
        <f>vlookup(I562,'IP addresss'!$2:$1000,11,false)</f>
        <v>-73.83180237</v>
      </c>
      <c r="AK562" s="32" t="str">
        <f>vlookup(A562,MainData_Jackie!$1:$1000,2,false)</f>
        <v>Deborah Flaherty-Kizer</v>
      </c>
      <c r="AL562" s="32" t="str">
        <f>vlookup($A562,MainData_Jackie!$1:$1000,3,false)</f>
        <v>5281</v>
      </c>
      <c r="AM562" s="32" t="str">
        <f>vlookup($A562,MainData_Jackie!$1:$1000,4,false)</f>
        <v>865</v>
      </c>
      <c r="AN562" s="32" t="str">
        <f>vlookup($A562,MainData_Jackie!$1:$1000,5,false)</f>
        <v>171</v>
      </c>
      <c r="AO562" s="32" t="str">
        <f>vlookup($A562,MainData_Jackie!$1:$1000,6,false)</f>
        <v>1</v>
      </c>
      <c r="AP562" s="32" t="str">
        <f>vlookup($A562,MainData_Jackie!$1:$1000,7,false)</f>
        <v>0</v>
      </c>
      <c r="AQ562" s="32" t="str">
        <f>vlookup($A562,MainData_Jackie!$1:$1000,8,false)</f>
        <v>0</v>
      </c>
      <c r="AR562" s="32" t="str">
        <f>vlookup($A562,MainData_Jackie!$1:$1000,9,false)</f>
        <v>0</v>
      </c>
      <c r="AS562" s="32" t="str">
        <f>vlookup($A562,MainData_Jackie!$1:$1000,10,false)</f>
        <v>0</v>
      </c>
      <c r="AT562" s="32" t="str">
        <f>vlookup($A562,MainData_Jackie!$1:$1000,11,false)</f>
        <v>16</v>
      </c>
      <c r="AU562" s="32" t="str">
        <f>vlookup($A562,MainData_Jackie!$1:$1000,12,false)</f>
        <v>187</v>
      </c>
      <c r="AV562" s="32" t="str">
        <f>vlookup($A562,MainData_Jackie!$1:$1000,13,false)</f>
        <v>nycap</v>
      </c>
      <c r="AW562" s="32" t="str">
        <f>vlookup($A562,MainData_Jackie!$1:$1000,14,false)</f>
        <v>com</v>
      </c>
      <c r="AX562" s="32" t="str">
        <f>vlookup($A562,MainData_Jackie!$1:$1000,15,false)</f>
        <v>6897</v>
      </c>
      <c r="AY562" s="32" t="str">
        <f>vlookup($A562,MainData_Jackie!$1:$1000,16,false)</f>
        <v>female</v>
      </c>
      <c r="AZ562" s="32" t="str">
        <f>vlookup($A562,Ian!561:1560,2,false)</f>
        <v>#N/A</v>
      </c>
      <c r="BA562" s="32" t="str">
        <f>vlookup($A562,Ian!561:1560,3,false)</f>
        <v>#N/A</v>
      </c>
      <c r="BB562" s="32" t="str">
        <f>vlookup($A562,Ian!561:1560,4,false)</f>
        <v>#N/A</v>
      </c>
      <c r="BC562" s="32" t="str">
        <f>vlookup($A562,Ian!561:1560,5,false)</f>
        <v>#N/A</v>
      </c>
      <c r="BD562" s="32" t="str">
        <f>vlookup($A562,Ian!561:1560,6,false)</f>
        <v>#N/A</v>
      </c>
      <c r="BE562" s="32" t="str">
        <f>vlookup($A562,Ian!561:1560,7,false)</f>
        <v>#N/A</v>
      </c>
      <c r="BF562" s="32" t="str">
        <f>vlookup($A562,Ian!561:1560,8,false)</f>
        <v>#N/A</v>
      </c>
      <c r="BG562" s="32" t="str">
        <f>vlookup(A562,SentimentScore!$1:$1000,2,false)</f>
        <v>0.999999</v>
      </c>
      <c r="BH562" s="50" t="str">
        <f>vlookup(A562,'Images with Key'!$1:$1000,32)</f>
        <v>https://s3-external-1.amazonaws.com/offertabs/offer/kxdcce/large/810_564bff8565d7e-D2CLogo.jpg</v>
      </c>
    </row>
    <row r="563">
      <c r="A563" s="12">
        <v>24.0</v>
      </c>
      <c r="B563" s="16" t="s">
        <v>6135</v>
      </c>
      <c r="C563" s="16" t="s">
        <v>518</v>
      </c>
      <c r="D563" s="18" t="b">
        <v>1</v>
      </c>
      <c r="E563" s="12">
        <v>7.0</v>
      </c>
      <c r="F563" s="12">
        <v>0.0</v>
      </c>
      <c r="G563" s="12">
        <v>7.0</v>
      </c>
      <c r="H563" s="20">
        <v>42315.40902777778</v>
      </c>
      <c r="I563" s="16" t="s">
        <v>519</v>
      </c>
      <c r="J563" s="16" t="s">
        <v>520</v>
      </c>
      <c r="K563" s="16" t="s">
        <v>521</v>
      </c>
      <c r="L563" s="18" t="e">
        <v>#N/A</v>
      </c>
      <c r="M563" s="18" t="e">
        <v>#N/A</v>
      </c>
      <c r="N563" s="18" t="e">
        <v>#N/A</v>
      </c>
      <c r="O563" s="18" t="e">
        <v>#N/A</v>
      </c>
      <c r="P563" s="18" t="e">
        <v>#N/A</v>
      </c>
      <c r="Q563" s="16" t="s">
        <v>522</v>
      </c>
      <c r="R563" s="18" t="b">
        <v>1</v>
      </c>
      <c r="S563" s="18" t="b">
        <v>1</v>
      </c>
      <c r="T563" s="12">
        <v>19422.0</v>
      </c>
      <c r="U563" s="16" t="s">
        <v>523</v>
      </c>
      <c r="V563" s="16" t="s">
        <v>330</v>
      </c>
      <c r="W563" s="51">
        <v>424406.0</v>
      </c>
      <c r="X563" s="51">
        <v>402913.0</v>
      </c>
      <c r="Y563" s="16" t="s">
        <v>524</v>
      </c>
      <c r="Z563" s="16" t="s">
        <v>7097</v>
      </c>
      <c r="AA563" s="12">
        <v>3.0</v>
      </c>
      <c r="AB563" s="12">
        <v>2.0</v>
      </c>
      <c r="AC563" s="32" t="str">
        <f>vlookup($A563,Jisoo!150:1150,29,false)</f>
        <v>#religious #personalexample</v>
      </c>
      <c r="AD563" s="32" t="str">
        <f>vlookup($A563,Jisoo!150:1150,27,false)</f>
        <v>3</v>
      </c>
      <c r="AE563" s="32" t="str">
        <f>vlookup($A563,Jisoo!150:1150,28,false)</f>
        <v>2</v>
      </c>
      <c r="AF563" s="32" t="str">
        <f>vlookup(I563,'IP addresss'!$2:$1000,3,false)</f>
        <v>North America</v>
      </c>
      <c r="AG563" s="32" t="str">
        <f>vlookup(I563,'IP addresss'!$2:$1000,6,false)</f>
        <v>PA</v>
      </c>
      <c r="AH563" s="32" t="str">
        <f>vlookup(I563,'IP addresss'!$2:$1000,8,false)</f>
        <v>Ephrata</v>
      </c>
      <c r="AI563" s="32" t="str">
        <f>vlookup(I563,'IP addresss'!$2:$1000,10,false)</f>
        <v>40.17570114</v>
      </c>
      <c r="AJ563" s="32" t="str">
        <f>vlookup(I563,'IP addresss'!$2:$1000,11,false)</f>
        <v>-76.165802</v>
      </c>
      <c r="AK563" s="32" t="str">
        <f>vlookup(A563,MainData_Jackie!$1:$1000,2,false)</f>
        <v>Craig Groff</v>
      </c>
      <c r="AL563" s="32" t="str">
        <f>vlookup($A563,MainData_Jackie!$1:$1000,3,false)</f>
        <v>3197</v>
      </c>
      <c r="AM563" s="32" t="str">
        <f>vlookup($A563,MainData_Jackie!$1:$1000,4,false)</f>
        <v>575</v>
      </c>
      <c r="AN563" s="32" t="str">
        <f>vlookup($A563,MainData_Jackie!$1:$1000,5,false)</f>
        <v>106</v>
      </c>
      <c r="AO563" s="32" t="str">
        <f>vlookup($A563,MainData_Jackie!$1:$1000,6,false)</f>
        <v>2</v>
      </c>
      <c r="AP563" s="32" t="str">
        <f>vlookup($A563,MainData_Jackie!$1:$1000,7,false)</f>
        <v>0</v>
      </c>
      <c r="AQ563" s="32" t="str">
        <f>vlookup($A563,MainData_Jackie!$1:$1000,8,false)</f>
        <v>0</v>
      </c>
      <c r="AR563" s="32" t="str">
        <f>vlookup($A563,MainData_Jackie!$1:$1000,9,false)</f>
        <v>0</v>
      </c>
      <c r="AS563" s="32" t="str">
        <f>vlookup($A563,MainData_Jackie!$1:$1000,10,false)</f>
        <v>9</v>
      </c>
      <c r="AT563" s="32" t="str">
        <f>vlookup($A563,MainData_Jackie!$1:$1000,11,false)</f>
        <v>26</v>
      </c>
      <c r="AU563" s="32" t="str">
        <f>vlookup($A563,MainData_Jackie!$1:$1000,12,false)</f>
        <v>107</v>
      </c>
      <c r="AV563" s="32" t="str">
        <f>vlookup($A563,MainData_Jackie!$1:$1000,13,false)</f>
        <v>ptd</v>
      </c>
      <c r="AW563" s="32" t="str">
        <f>vlookup($A563,MainData_Jackie!$1:$1000,14,false)</f>
        <v>net</v>
      </c>
      <c r="AX563" s="32" t="str">
        <f>vlookup($A563,MainData_Jackie!$1:$1000,15,false)</f>
        <v>3942</v>
      </c>
      <c r="AY563" s="32" t="str">
        <f>vlookup($A563,MainData_Jackie!$1:$1000,16,false)</f>
        <v>male</v>
      </c>
      <c r="AZ563" s="32" t="str">
        <f>vlookup($A563,Ian!562:1561,2,false)</f>
        <v>#N/A</v>
      </c>
      <c r="BA563" s="32" t="str">
        <f>vlookup($A563,Ian!562:1561,3,false)</f>
        <v>#N/A</v>
      </c>
      <c r="BB563" s="32" t="str">
        <f>vlookup($A563,Ian!562:1561,4,false)</f>
        <v>#N/A</v>
      </c>
      <c r="BC563" s="32" t="str">
        <f>vlookup($A563,Ian!562:1561,5,false)</f>
        <v>#N/A</v>
      </c>
      <c r="BD563" s="32" t="str">
        <f>vlookup($A563,Ian!562:1561,6,false)</f>
        <v>#N/A</v>
      </c>
      <c r="BE563" s="32" t="str">
        <f>vlookup($A563,Ian!562:1561,7,false)</f>
        <v>#N/A</v>
      </c>
      <c r="BF563" s="32" t="str">
        <f>vlookup($A563,Ian!562:1561,8,false)</f>
        <v>#N/A</v>
      </c>
      <c r="BG563" s="32" t="str">
        <f>vlookup(A563,SentimentScore!$1:$1000,2,false)</f>
        <v>0.004508</v>
      </c>
      <c r="BH563" s="50" t="str">
        <f>vlookup(A563,'Images with Key'!$1:$1000,32)</f>
        <v>https://s3-external-1.amazonaws.com/offertabs/offer/kxdcce/large/810_56423b55eca3f-V__E5C1.jpg</v>
      </c>
    </row>
    <row r="564">
      <c r="A564" s="12">
        <v>56.0</v>
      </c>
      <c r="B564" s="16" t="s">
        <v>6135</v>
      </c>
      <c r="C564" s="16" t="s">
        <v>857</v>
      </c>
      <c r="D564" s="18" t="b">
        <v>1</v>
      </c>
      <c r="E564" s="12">
        <v>1.0</v>
      </c>
      <c r="F564" s="12">
        <v>1.0</v>
      </c>
      <c r="G564" s="22"/>
      <c r="H564" s="20">
        <v>42327.525</v>
      </c>
      <c r="I564" s="16" t="s">
        <v>858</v>
      </c>
      <c r="J564" s="16" t="s">
        <v>859</v>
      </c>
      <c r="K564" s="16" t="s">
        <v>860</v>
      </c>
      <c r="L564" s="18" t="e">
        <v>#N/A</v>
      </c>
      <c r="M564" s="18" t="e">
        <v>#N/A</v>
      </c>
      <c r="N564" s="18" t="e">
        <v>#N/A</v>
      </c>
      <c r="O564" s="18" t="e">
        <v>#N/A</v>
      </c>
      <c r="P564" s="18" t="e">
        <v>#N/A</v>
      </c>
      <c r="Q564" s="16" t="s">
        <v>861</v>
      </c>
      <c r="R564" s="18" t="b">
        <v>1</v>
      </c>
      <c r="S564" s="18" t="b">
        <v>0</v>
      </c>
      <c r="T564" s="12">
        <v>17201.0</v>
      </c>
      <c r="U564" s="16" t="s">
        <v>862</v>
      </c>
      <c r="V564" s="16" t="s">
        <v>330</v>
      </c>
      <c r="W564" s="51">
        <v>232930.0</v>
      </c>
      <c r="X564" s="51">
        <v>252426.0</v>
      </c>
      <c r="Y564" s="16" t="s">
        <v>863</v>
      </c>
      <c r="Z564" s="16" t="s">
        <v>7100</v>
      </c>
      <c r="AA564" s="12">
        <v>2.0</v>
      </c>
      <c r="AB564" s="12">
        <v>6.0</v>
      </c>
      <c r="AC564" s="32" t="str">
        <f>vlookup($A564,Jisoo!151:1151,29,false)</f>
        <v>#children #teens #culturalexchange #diversity</v>
      </c>
      <c r="AD564" s="32" t="str">
        <f>vlookup($A564,Jisoo!151:1151,27,false)</f>
        <v>2</v>
      </c>
      <c r="AE564" s="32" t="str">
        <f>vlookup($A564,Jisoo!151:1151,28,false)</f>
        <v>6</v>
      </c>
      <c r="AF564" s="32" t="str">
        <f>vlookup(I564,'IP addresss'!$2:$1000,3,false)</f>
        <v>North America</v>
      </c>
      <c r="AG564" s="32" t="str">
        <f>vlookup(I564,'IP addresss'!$2:$1000,6,false)</f>
        <v>PA</v>
      </c>
      <c r="AH564" s="32" t="str">
        <f>vlookup(I564,'IP addresss'!$2:$1000,8,false)</f>
        <v>Carlisle</v>
      </c>
      <c r="AI564" s="32" t="str">
        <f>vlookup(I564,'IP addresss'!$2:$1000,10,false)</f>
        <v>40.18080139</v>
      </c>
      <c r="AJ564" s="32" t="str">
        <f>vlookup(I564,'IP addresss'!$2:$1000,11,false)</f>
        <v>-77.21389771</v>
      </c>
      <c r="AK564" s="32" t="str">
        <f>vlookup(A564,MainData_Jackie!$1:$1000,2,false)</f>
        <v>Isabel Stennett</v>
      </c>
      <c r="AL564" s="32" t="str">
        <f>vlookup($A564,MainData_Jackie!$1:$1000,3,false)</f>
        <v>1451</v>
      </c>
      <c r="AM564" s="32" t="str">
        <f>vlookup($A564,MainData_Jackie!$1:$1000,4,false)</f>
        <v>217</v>
      </c>
      <c r="AN564" s="32" t="str">
        <f>vlookup($A564,MainData_Jackie!$1:$1000,5,false)</f>
        <v>38</v>
      </c>
      <c r="AO564" s="32" t="str">
        <f>vlookup($A564,MainData_Jackie!$1:$1000,6,false)</f>
        <v>0</v>
      </c>
      <c r="AP564" s="32" t="str">
        <f>vlookup($A564,MainData_Jackie!$1:$1000,7,false)</f>
        <v>0</v>
      </c>
      <c r="AQ564" s="32" t="str">
        <f>vlookup($A564,MainData_Jackie!$1:$1000,8,false)</f>
        <v>0</v>
      </c>
      <c r="AR564" s="32" t="str">
        <f>vlookup($A564,MainData_Jackie!$1:$1000,9,false)</f>
        <v>0</v>
      </c>
      <c r="AS564" s="32" t="str">
        <f>vlookup($A564,MainData_Jackie!$1:$1000,10,false)</f>
        <v>0</v>
      </c>
      <c r="AT564" s="32" t="str">
        <f>vlookup($A564,MainData_Jackie!$1:$1000,11,false)</f>
        <v>4</v>
      </c>
      <c r="AU564" s="32" t="str">
        <f>vlookup($A564,MainData_Jackie!$1:$1000,12,false)</f>
        <v>47</v>
      </c>
      <c r="AV564" s="32" t="str">
        <f>vlookup($A564,MainData_Jackie!$1:$1000,13,false)</f>
        <v>bopicinc</v>
      </c>
      <c r="AW564" s="32" t="str">
        <f>vlookup($A564,MainData_Jackie!$1:$1000,14,false)</f>
        <v>org</v>
      </c>
      <c r="AX564" s="32" t="str">
        <f>vlookup($A564,MainData_Jackie!$1:$1000,15,false)</f>
        <v>1886</v>
      </c>
      <c r="AY564" s="32" t="str">
        <f>vlookup($A564,MainData_Jackie!$1:$1000,16,false)</f>
        <v>female</v>
      </c>
      <c r="AZ564" s="32" t="str">
        <f>vlookup($A564,Ian!563:1562,2,false)</f>
        <v>#N/A</v>
      </c>
      <c r="BA564" s="32" t="str">
        <f>vlookup($A564,Ian!563:1562,3,false)</f>
        <v>#N/A</v>
      </c>
      <c r="BB564" s="32" t="str">
        <f>vlookup($A564,Ian!563:1562,4,false)</f>
        <v>#N/A</v>
      </c>
      <c r="BC564" s="32" t="str">
        <f>vlookup($A564,Ian!563:1562,5,false)</f>
        <v>#N/A</v>
      </c>
      <c r="BD564" s="32" t="str">
        <f>vlookup($A564,Ian!563:1562,6,false)</f>
        <v>#N/A</v>
      </c>
      <c r="BE564" s="32" t="str">
        <f>vlookup($A564,Ian!563:1562,7,false)</f>
        <v>#N/A</v>
      </c>
      <c r="BF564" s="32" t="str">
        <f>vlookup($A564,Ian!563:1562,8,false)</f>
        <v>#N/A</v>
      </c>
      <c r="BG564" s="32" t="str">
        <f>vlookup(A564,SentimentScore!$1:$1000,2,false)</f>
        <v>0.985746</v>
      </c>
      <c r="BH564" s="50" t="str">
        <f>vlookup(A564,'Images with Key'!$1:$1000,32)</f>
        <v>https://s3-external-1.amazonaws.com/offertabs/offer/kxdcce/large/810_564f7df389bca-IMG_4338.jpg</v>
      </c>
    </row>
    <row r="565">
      <c r="A565" s="12">
        <v>63.0</v>
      </c>
      <c r="B565" s="16" t="s">
        <v>6135</v>
      </c>
      <c r="C565" s="16" t="s">
        <v>924</v>
      </c>
      <c r="D565" s="18" t="b">
        <v>1</v>
      </c>
      <c r="E565" s="12">
        <v>54.0</v>
      </c>
      <c r="F565" s="12">
        <v>13.0</v>
      </c>
      <c r="G565" s="12">
        <v>41.0</v>
      </c>
      <c r="H565" s="20">
        <v>42331.57361111111</v>
      </c>
      <c r="I565" s="16" t="s">
        <v>925</v>
      </c>
      <c r="J565" s="16" t="s">
        <v>926</v>
      </c>
      <c r="K565" s="16" t="s">
        <v>927</v>
      </c>
      <c r="L565" s="18" t="e">
        <v>#N/A</v>
      </c>
      <c r="M565" s="18" t="e">
        <v>#N/A</v>
      </c>
      <c r="N565" s="18" t="e">
        <v>#N/A</v>
      </c>
      <c r="O565" s="18" t="e">
        <v>#N/A</v>
      </c>
      <c r="P565" s="18" t="e">
        <v>#N/A</v>
      </c>
      <c r="Q565" s="16" t="s">
        <v>928</v>
      </c>
      <c r="R565" s="18" t="b">
        <v>1</v>
      </c>
      <c r="S565" s="18" t="b">
        <v>0</v>
      </c>
      <c r="T565" s="12">
        <v>19382.0</v>
      </c>
      <c r="U565" s="16" t="s">
        <v>929</v>
      </c>
      <c r="V565" s="16" t="s">
        <v>330</v>
      </c>
      <c r="W565" s="51">
        <v>342363.0</v>
      </c>
      <c r="X565" s="51">
        <v>320436.0</v>
      </c>
      <c r="Y565" s="16" t="s">
        <v>930</v>
      </c>
      <c r="Z565" s="16" t="s">
        <v>7104</v>
      </c>
      <c r="AA565" s="12">
        <v>1.0</v>
      </c>
      <c r="AB565" s="12">
        <v>1.0</v>
      </c>
      <c r="AC565" s="32" t="str">
        <f>vlookup($A565,Jisoo!152:1152,29,false)</f>
        <v>#arts #personalexample #children #death</v>
      </c>
      <c r="AD565" s="32" t="str">
        <f>vlookup($A565,Jisoo!152:1152,27,false)</f>
        <v>1</v>
      </c>
      <c r="AE565" s="32" t="str">
        <f>vlookup($A565,Jisoo!152:1152,28,false)</f>
        <v>1</v>
      </c>
      <c r="AF565" s="32" t="str">
        <f>vlookup(I565,'IP addresss'!$2:$1000,3,false)</f>
        <v>North America</v>
      </c>
      <c r="AG565" s="32" t="str">
        <f>vlookup(I565,'IP addresss'!$2:$1000,6,false)</f>
        <v>PA</v>
      </c>
      <c r="AH565" s="32" t="str">
        <f>vlookup(I565,'IP addresss'!$2:$1000,8,false)</f>
        <v>Downingtown</v>
      </c>
      <c r="AI565" s="32" t="str">
        <f>vlookup(I565,'IP addresss'!$2:$1000,10,false)</f>
        <v>40.0326004</v>
      </c>
      <c r="AJ565" s="32" t="str">
        <f>vlookup(I565,'IP addresss'!$2:$1000,11,false)</f>
        <v>-75.71900177</v>
      </c>
      <c r="AK565" s="32" t="str">
        <f>vlookup(A565,MainData_Jackie!$1:$1000,2,false)</f>
        <v>Jennifer Yasick</v>
      </c>
      <c r="AL565" s="32" t="str">
        <f>vlookup($A565,MainData_Jackie!$1:$1000,3,false)</f>
        <v>2805</v>
      </c>
      <c r="AM565" s="32" t="str">
        <f>vlookup($A565,MainData_Jackie!$1:$1000,4,false)</f>
        <v>476</v>
      </c>
      <c r="AN565" s="32" t="str">
        <f>vlookup($A565,MainData_Jackie!$1:$1000,5,false)</f>
        <v>85</v>
      </c>
      <c r="AO565" s="32" t="str">
        <f>vlookup($A565,MainData_Jackie!$1:$1000,6,false)</f>
        <v>0</v>
      </c>
      <c r="AP565" s="32" t="str">
        <f>vlookup($A565,MainData_Jackie!$1:$1000,7,false)</f>
        <v>0</v>
      </c>
      <c r="AQ565" s="32" t="str">
        <f>vlookup($A565,MainData_Jackie!$1:$1000,8,false)</f>
        <v>0</v>
      </c>
      <c r="AR565" s="32" t="str">
        <f>vlookup($A565,MainData_Jackie!$1:$1000,9,false)</f>
        <v>0</v>
      </c>
      <c r="AS565" s="32" t="str">
        <f>vlookup($A565,MainData_Jackie!$1:$1000,10,false)</f>
        <v>3</v>
      </c>
      <c r="AT565" s="32" t="str">
        <f>vlookup($A565,MainData_Jackie!$1:$1000,11,false)</f>
        <v>4</v>
      </c>
      <c r="AU565" s="32" t="str">
        <f>vlookup($A565,MainData_Jackie!$1:$1000,12,false)</f>
        <v>72</v>
      </c>
      <c r="AV565" s="32" t="str">
        <f>vlookup($A565,MainData_Jackie!$1:$1000,13,false)</f>
        <v>verizon</v>
      </c>
      <c r="AW565" s="32" t="str">
        <f>vlookup($A565,MainData_Jackie!$1:$1000,14,false)</f>
        <v>net</v>
      </c>
      <c r="AX565" s="32" t="str">
        <f>vlookup($A565,MainData_Jackie!$1:$1000,15,false)</f>
        <v>3854</v>
      </c>
      <c r="AY565" s="32" t="str">
        <f>vlookup($A565,MainData_Jackie!$1:$1000,16,false)</f>
        <v>female</v>
      </c>
      <c r="AZ565" s="32" t="str">
        <f>vlookup($A565,Ian!564:1563,2,false)</f>
        <v>#N/A</v>
      </c>
      <c r="BA565" s="32" t="str">
        <f>vlookup($A565,Ian!564:1563,3,false)</f>
        <v>#N/A</v>
      </c>
      <c r="BB565" s="32" t="str">
        <f>vlookup($A565,Ian!564:1563,4,false)</f>
        <v>#N/A</v>
      </c>
      <c r="BC565" s="32" t="str">
        <f>vlookup($A565,Ian!564:1563,5,false)</f>
        <v>#N/A</v>
      </c>
      <c r="BD565" s="32" t="str">
        <f>vlookup($A565,Ian!564:1563,6,false)</f>
        <v>#N/A</v>
      </c>
      <c r="BE565" s="32" t="str">
        <f>vlookup($A565,Ian!564:1563,7,false)</f>
        <v>#N/A</v>
      </c>
      <c r="BF565" s="32" t="str">
        <f>vlookup($A565,Ian!564:1563,8,false)</f>
        <v>#N/A</v>
      </c>
      <c r="BG565" s="32" t="str">
        <f>vlookup(A565,SentimentScore!$1:$1000,2,false)</f>
        <v>0.945976</v>
      </c>
      <c r="BH565" s="50" t="str">
        <f>vlookup(A565,'Images with Key'!$1:$1000,32)</f>
        <v>https://s3-external-1.amazonaws.com/offertabs/offer/kxdcce/large/810_5654b00e12c8b-LPJones.jpg</v>
      </c>
    </row>
    <row r="566">
      <c r="A566" s="12">
        <v>83.0</v>
      </c>
      <c r="B566" s="16" t="s">
        <v>6135</v>
      </c>
      <c r="C566" s="16" t="s">
        <v>1107</v>
      </c>
      <c r="D566" s="18" t="b">
        <v>1</v>
      </c>
      <c r="E566" s="12">
        <v>5.0</v>
      </c>
      <c r="F566" s="12">
        <v>0.0</v>
      </c>
      <c r="G566" s="12">
        <v>5.0</v>
      </c>
      <c r="H566" s="20">
        <v>42318.447222222225</v>
      </c>
      <c r="I566" s="16" t="s">
        <v>1108</v>
      </c>
      <c r="J566" s="16" t="s">
        <v>1109</v>
      </c>
      <c r="K566" s="16" t="s">
        <v>1110</v>
      </c>
      <c r="L566" s="18" t="e">
        <v>#N/A</v>
      </c>
      <c r="M566" s="18" t="e">
        <v>#N/A</v>
      </c>
      <c r="N566" s="18" t="e">
        <v>#N/A</v>
      </c>
      <c r="O566" s="18" t="e">
        <v>#N/A</v>
      </c>
      <c r="P566" s="18" t="e">
        <v>#N/A</v>
      </c>
      <c r="Q566" s="16" t="s">
        <v>1111</v>
      </c>
      <c r="R566" s="18" t="b">
        <v>1</v>
      </c>
      <c r="S566" s="18" t="b">
        <v>0</v>
      </c>
      <c r="T566" s="12">
        <v>19330.0</v>
      </c>
      <c r="U566" s="16" t="s">
        <v>1112</v>
      </c>
      <c r="V566" s="16" t="s">
        <v>330</v>
      </c>
      <c r="W566" s="51">
        <v>2487845.0</v>
      </c>
      <c r="X566" s="51">
        <v>1487161.0</v>
      </c>
      <c r="Y566" s="16" t="s">
        <v>1113</v>
      </c>
      <c r="Z566" s="16" t="s">
        <v>7107</v>
      </c>
      <c r="AA566" s="12">
        <v>1.0</v>
      </c>
      <c r="AB566" s="12">
        <v>6.0</v>
      </c>
      <c r="AC566" s="32" t="str">
        <f>vlookup($A566,Jisoo!153:1153,29,false)</f>
        <v>#disease #inspiration #animals #personalexample</v>
      </c>
      <c r="AD566" s="32" t="str">
        <f>vlookup($A566,Jisoo!153:1153,27,false)</f>
        <v>1</v>
      </c>
      <c r="AE566" s="32" t="str">
        <f>vlookup($A566,Jisoo!153:1153,28,false)</f>
        <v>6</v>
      </c>
      <c r="AF566" s="32" t="str">
        <f>vlookup(I566,'IP addresss'!$2:$1000,3,false)</f>
        <v>North America</v>
      </c>
      <c r="AG566" s="32" t="str">
        <f>vlookup(I566,'IP addresss'!$2:$1000,6,false)</f>
        <v>CA</v>
      </c>
      <c r="AH566" s="32" t="str">
        <f>vlookup(I566,'IP addresss'!$2:$1000,8,false)</f>
        <v>Clovis</v>
      </c>
      <c r="AI566" s="32" t="str">
        <f>vlookup(I566,'IP addresss'!$2:$1000,10,false)</f>
        <v>36.82519913</v>
      </c>
      <c r="AJ566" s="32" t="str">
        <f>vlookup(I566,'IP addresss'!$2:$1000,11,false)</f>
        <v>-119.7029037</v>
      </c>
      <c r="AK566" s="32" t="str">
        <f>vlookup(A566,MainData_Jackie!$1:$1000,2,false)</f>
        <v>Edward Crane</v>
      </c>
      <c r="AL566" s="32" t="str">
        <f>vlookup($A566,MainData_Jackie!$1:$1000,3,false)</f>
        <v>2272</v>
      </c>
      <c r="AM566" s="32" t="str">
        <f>vlookup($A566,MainData_Jackie!$1:$1000,4,false)</f>
        <v>378</v>
      </c>
      <c r="AN566" s="32" t="str">
        <f>vlookup($A566,MainData_Jackie!$1:$1000,5,false)</f>
        <v>115</v>
      </c>
      <c r="AO566" s="32" t="str">
        <f>vlookup($A566,MainData_Jackie!$1:$1000,6,false)</f>
        <v>0</v>
      </c>
      <c r="AP566" s="32" t="str">
        <f>vlookup($A566,MainData_Jackie!$1:$1000,7,false)</f>
        <v>0</v>
      </c>
      <c r="AQ566" s="32" t="str">
        <f>vlookup($A566,MainData_Jackie!$1:$1000,8,false)</f>
        <v>0</v>
      </c>
      <c r="AR566" s="32" t="str">
        <f>vlookup($A566,MainData_Jackie!$1:$1000,9,false)</f>
        <v>0</v>
      </c>
      <c r="AS566" s="32" t="str">
        <f>vlookup($A566,MainData_Jackie!$1:$1000,10,false)</f>
        <v>0</v>
      </c>
      <c r="AT566" s="32" t="str">
        <f>vlookup($A566,MainData_Jackie!$1:$1000,11,false)</f>
        <v>18</v>
      </c>
      <c r="AU566" s="32" t="str">
        <f>vlookup($A566,MainData_Jackie!$1:$1000,12,false)</f>
        <v>40</v>
      </c>
      <c r="AV566" s="32" t="str">
        <f>vlookup($A566,MainData_Jackie!$1:$1000,13,false)</f>
        <v>aol</v>
      </c>
      <c r="AW566" s="32" t="str">
        <f>vlookup($A566,MainData_Jackie!$1:$1000,14,false)</f>
        <v>com</v>
      </c>
      <c r="AX566" s="32" t="str">
        <f>vlookup($A566,MainData_Jackie!$1:$1000,15,false)</f>
        <v>2982</v>
      </c>
      <c r="AY566" s="32" t="str">
        <f>vlookup($A566,MainData_Jackie!$1:$1000,16,false)</f>
        <v>male</v>
      </c>
      <c r="AZ566" s="32" t="str">
        <f>vlookup($A566,Ian!565:1564,2,false)</f>
        <v>#N/A</v>
      </c>
      <c r="BA566" s="32" t="str">
        <f>vlookup($A566,Ian!565:1564,3,false)</f>
        <v>#N/A</v>
      </c>
      <c r="BB566" s="32" t="str">
        <f>vlookup($A566,Ian!565:1564,4,false)</f>
        <v>#N/A</v>
      </c>
      <c r="BC566" s="32" t="str">
        <f>vlookup($A566,Ian!565:1564,5,false)</f>
        <v>#N/A</v>
      </c>
      <c r="BD566" s="32" t="str">
        <f>vlookup($A566,Ian!565:1564,6,false)</f>
        <v>#N/A</v>
      </c>
      <c r="BE566" s="32" t="str">
        <f>vlookup($A566,Ian!565:1564,7,false)</f>
        <v>#N/A</v>
      </c>
      <c r="BF566" s="32" t="str">
        <f>vlookup($A566,Ian!565:1564,8,false)</f>
        <v>#N/A</v>
      </c>
      <c r="BG566" s="32" t="str">
        <f>vlookup(A566,SentimentScore!$1:$1000,2,false)</f>
        <v>0.979454</v>
      </c>
      <c r="BH566" s="50" t="str">
        <f>vlookup(A566,'Images with Key'!$1:$1000,32)</f>
        <v>https://s3-external-1.amazonaws.com/offertabs/offer/kxdcce/large/810_5644bf700d6ff-Brandyatcabin.JPG</v>
      </c>
    </row>
    <row r="567">
      <c r="A567" s="12">
        <v>84.0</v>
      </c>
      <c r="B567" s="16" t="s">
        <v>6135</v>
      </c>
      <c r="C567" s="16" t="s">
        <v>1107</v>
      </c>
      <c r="D567" s="18" t="b">
        <v>1</v>
      </c>
      <c r="E567" s="12">
        <v>7.0</v>
      </c>
      <c r="F567" s="12">
        <v>0.0</v>
      </c>
      <c r="G567" s="12">
        <v>7.0</v>
      </c>
      <c r="H567" s="20">
        <v>42330.2125</v>
      </c>
      <c r="I567" s="16" t="s">
        <v>1117</v>
      </c>
      <c r="J567" s="16" t="s">
        <v>1109</v>
      </c>
      <c r="K567" s="16" t="s">
        <v>1118</v>
      </c>
      <c r="L567" s="18" t="e">
        <v>#N/A</v>
      </c>
      <c r="M567" s="18" t="e">
        <v>#N/A</v>
      </c>
      <c r="N567" s="18" t="e">
        <v>#N/A</v>
      </c>
      <c r="O567" s="18" t="e">
        <v>#N/A</v>
      </c>
      <c r="P567" s="18" t="e">
        <v>#N/A</v>
      </c>
      <c r="Q567" s="16" t="s">
        <v>1119</v>
      </c>
      <c r="R567" s="18" t="b">
        <v>1</v>
      </c>
      <c r="S567" s="18" t="b">
        <v>0</v>
      </c>
      <c r="T567" s="12">
        <v>19330.0</v>
      </c>
      <c r="U567" s="16" t="s">
        <v>1112</v>
      </c>
      <c r="V567" s="16" t="s">
        <v>330</v>
      </c>
      <c r="W567" s="51">
        <v>2487845.0</v>
      </c>
      <c r="X567" s="51">
        <v>1487161.0</v>
      </c>
      <c r="Y567" s="16" t="s">
        <v>1113</v>
      </c>
      <c r="Z567" s="16" t="s">
        <v>7110</v>
      </c>
      <c r="AA567" s="12">
        <v>3.0</v>
      </c>
      <c r="AB567" s="12">
        <v>4.0</v>
      </c>
      <c r="AC567" s="32" t="str">
        <f>vlookup($A567,Jisoo!154:1154,29,false)</f>
        <v>#animals #disabilities</v>
      </c>
      <c r="AD567" s="32" t="str">
        <f>vlookup($A567,Jisoo!154:1154,27,false)</f>
        <v>3</v>
      </c>
      <c r="AE567" s="32" t="str">
        <f>vlookup($A567,Jisoo!154:1154,28,false)</f>
        <v>4</v>
      </c>
      <c r="AF567" s="32" t="str">
        <f>vlookup(I567,'IP addresss'!$2:$1000,3,false)</f>
        <v>North America</v>
      </c>
      <c r="AG567" s="32" t="str">
        <f>vlookup(I567,'IP addresss'!$2:$1000,6,false)</f>
        <v>NJ</v>
      </c>
      <c r="AH567" s="32" t="str">
        <f>vlookup(I567,'IP addresss'!$2:$1000,8,false)</f>
        <v>Secaucus</v>
      </c>
      <c r="AI567" s="32" t="str">
        <f>vlookup(I567,'IP addresss'!$2:$1000,10,false)</f>
        <v>40.78010178</v>
      </c>
      <c r="AJ567" s="32" t="str">
        <f>vlookup(I567,'IP addresss'!$2:$1000,11,false)</f>
        <v>-74.06330109</v>
      </c>
      <c r="AK567" s="32" t="str">
        <f>vlookup(A567,MainData_Jackie!$1:$1000,2,false)</f>
        <v>Janet Hess Cooper</v>
      </c>
      <c r="AL567" s="32" t="str">
        <f>vlookup($A567,MainData_Jackie!$1:$1000,3,false)</f>
        <v>823</v>
      </c>
      <c r="AM567" s="32" t="str">
        <f>vlookup($A567,MainData_Jackie!$1:$1000,4,false)</f>
        <v>148</v>
      </c>
      <c r="AN567" s="32" t="str">
        <f>vlookup($A567,MainData_Jackie!$1:$1000,5,false)</f>
        <v>20</v>
      </c>
      <c r="AO567" s="32" t="str">
        <f>vlookup($A567,MainData_Jackie!$1:$1000,6,false)</f>
        <v>0</v>
      </c>
      <c r="AP567" s="32" t="str">
        <f>vlookup($A567,MainData_Jackie!$1:$1000,7,false)</f>
        <v>0</v>
      </c>
      <c r="AQ567" s="32" t="str">
        <f>vlookup($A567,MainData_Jackie!$1:$1000,8,false)</f>
        <v>0</v>
      </c>
      <c r="AR567" s="32" t="str">
        <f>vlookup($A567,MainData_Jackie!$1:$1000,9,false)</f>
        <v>0</v>
      </c>
      <c r="AS567" s="32" t="str">
        <f>vlookup($A567,MainData_Jackie!$1:$1000,10,false)</f>
        <v>2</v>
      </c>
      <c r="AT567" s="32" t="str">
        <f>vlookup($A567,MainData_Jackie!$1:$1000,11,false)</f>
        <v>0</v>
      </c>
      <c r="AU567" s="32" t="str">
        <f>vlookup($A567,MainData_Jackie!$1:$1000,12,false)</f>
        <v>13</v>
      </c>
      <c r="AV567" s="32" t="str">
        <f>vlookup($A567,MainData_Jackie!$1:$1000,13,false)</f>
        <v>comcast</v>
      </c>
      <c r="AW567" s="32" t="str">
        <f>vlookup($A567,MainData_Jackie!$1:$1000,14,false)</f>
        <v>net</v>
      </c>
      <c r="AX567" s="32" t="str">
        <f>vlookup($A567,MainData_Jackie!$1:$1000,15,false)</f>
        <v>1095</v>
      </c>
      <c r="AY567" s="32" t="str">
        <f>vlookup($A567,MainData_Jackie!$1:$1000,16,false)</f>
        <v>female</v>
      </c>
      <c r="AZ567" s="32" t="str">
        <f>vlookup($A567,Ian!566:1565,2,false)</f>
        <v>#N/A</v>
      </c>
      <c r="BA567" s="32" t="str">
        <f>vlookup($A567,Ian!566:1565,3,false)</f>
        <v>#N/A</v>
      </c>
      <c r="BB567" s="32" t="str">
        <f>vlookup($A567,Ian!566:1565,4,false)</f>
        <v>#N/A</v>
      </c>
      <c r="BC567" s="32" t="str">
        <f>vlookup($A567,Ian!566:1565,5,false)</f>
        <v>#N/A</v>
      </c>
      <c r="BD567" s="32" t="str">
        <f>vlookup($A567,Ian!566:1565,6,false)</f>
        <v>#N/A</v>
      </c>
      <c r="BE567" s="32" t="str">
        <f>vlookup($A567,Ian!566:1565,7,false)</f>
        <v>#N/A</v>
      </c>
      <c r="BF567" s="32" t="str">
        <f>vlookup($A567,Ian!566:1565,8,false)</f>
        <v>#N/A</v>
      </c>
      <c r="BG567" s="32" t="str">
        <f>vlookup(A567,SentimentScore!$1:$1000,2,false)</f>
        <v>0.999997</v>
      </c>
      <c r="BH567" s="50" t="str">
        <f>vlookup(A567,'Images with Key'!$1:$1000,32)</f>
        <v>https://s3-external-1.amazonaws.com/offertabs/offer/kxdcce/large/810_56538d047ede9-KPCPeacePark.jpg</v>
      </c>
    </row>
    <row r="568">
      <c r="A568" s="12">
        <v>85.0</v>
      </c>
      <c r="B568" s="16" t="s">
        <v>6135</v>
      </c>
      <c r="C568" s="16" t="s">
        <v>1107</v>
      </c>
      <c r="D568" s="18" t="b">
        <v>1</v>
      </c>
      <c r="E568" s="12">
        <v>6.0</v>
      </c>
      <c r="F568" s="12">
        <v>0.0</v>
      </c>
      <c r="G568" s="12">
        <v>6.0</v>
      </c>
      <c r="H568" s="20">
        <v>42331.79791666667</v>
      </c>
      <c r="I568" s="16" t="s">
        <v>1123</v>
      </c>
      <c r="J568" s="16" t="s">
        <v>1109</v>
      </c>
      <c r="K568" s="16" t="s">
        <v>1124</v>
      </c>
      <c r="L568" s="18" t="e">
        <v>#N/A</v>
      </c>
      <c r="M568" s="18" t="e">
        <v>#N/A</v>
      </c>
      <c r="N568" s="18" t="e">
        <v>#N/A</v>
      </c>
      <c r="O568" s="18" t="e">
        <v>#N/A</v>
      </c>
      <c r="P568" s="18" t="e">
        <v>#N/A</v>
      </c>
      <c r="Q568" s="16" t="s">
        <v>1125</v>
      </c>
      <c r="R568" s="18" t="b">
        <v>1</v>
      </c>
      <c r="S568" s="18" t="b">
        <v>1</v>
      </c>
      <c r="T568" s="12">
        <v>19330.0</v>
      </c>
      <c r="U568" s="16" t="s">
        <v>1112</v>
      </c>
      <c r="V568" s="16" t="s">
        <v>330</v>
      </c>
      <c r="W568" s="51">
        <v>2487845.0</v>
      </c>
      <c r="X568" s="51">
        <v>1487161.0</v>
      </c>
      <c r="Y568" s="16" t="s">
        <v>1113</v>
      </c>
      <c r="Z568" s="16" t="s">
        <v>7113</v>
      </c>
      <c r="AA568" s="12">
        <v>1.0</v>
      </c>
      <c r="AB568" s="12">
        <v>6.0</v>
      </c>
      <c r="AC568" s="32" t="str">
        <f>vlookup($A568,Jisoo!155:1155,29,false)</f>
        <v>#personalexample #animals #disease #disabilities</v>
      </c>
      <c r="AD568" s="32" t="str">
        <f>vlookup($A568,Jisoo!155:1155,27,false)</f>
        <v>1</v>
      </c>
      <c r="AE568" s="32" t="str">
        <f>vlookup($A568,Jisoo!155:1155,28,false)</f>
        <v>6</v>
      </c>
      <c r="AF568" s="32" t="str">
        <f>vlookup(I568,'IP addresss'!$2:$1000,3,false)</f>
        <v>North America</v>
      </c>
      <c r="AG568" s="32" t="str">
        <f>vlookup(I568,'IP addresss'!$2:$1000,6,false)</f>
        <v>GA</v>
      </c>
      <c r="AH568" s="32" t="str">
        <f>vlookup(I568,'IP addresss'!$2:$1000,8,false)</f>
        <v>Calhoun</v>
      </c>
      <c r="AI568" s="32" t="str">
        <f>vlookup(I568,'IP addresss'!$2:$1000,10,false)</f>
        <v>34.49430084</v>
      </c>
      <c r="AJ568" s="32" t="str">
        <f>vlookup(I568,'IP addresss'!$2:$1000,11,false)</f>
        <v>-84.91120148</v>
      </c>
      <c r="AK568" s="32" t="str">
        <f>vlookup(A568,MainData_Jackie!$1:$1000,2,false)</f>
        <v>Stacy Calvert</v>
      </c>
      <c r="AL568" s="32" t="str">
        <f>vlookup($A568,MainData_Jackie!$1:$1000,3,false)</f>
        <v>2839</v>
      </c>
      <c r="AM568" s="32" t="str">
        <f>vlookup($A568,MainData_Jackie!$1:$1000,4,false)</f>
        <v>517</v>
      </c>
      <c r="AN568" s="32" t="str">
        <f>vlookup($A568,MainData_Jackie!$1:$1000,5,false)</f>
        <v>74</v>
      </c>
      <c r="AO568" s="32" t="str">
        <f>vlookup($A568,MainData_Jackie!$1:$1000,6,false)</f>
        <v>0</v>
      </c>
      <c r="AP568" s="32" t="str">
        <f>vlookup($A568,MainData_Jackie!$1:$1000,7,false)</f>
        <v>0</v>
      </c>
      <c r="AQ568" s="32" t="str">
        <f>vlookup($A568,MainData_Jackie!$1:$1000,8,false)</f>
        <v>0</v>
      </c>
      <c r="AR568" s="32" t="str">
        <f>vlookup($A568,MainData_Jackie!$1:$1000,9,false)</f>
        <v>0</v>
      </c>
      <c r="AS568" s="32" t="str">
        <f>vlookup($A568,MainData_Jackie!$1:$1000,10,false)</f>
        <v>2</v>
      </c>
      <c r="AT568" s="32" t="str">
        <f>vlookup($A568,MainData_Jackie!$1:$1000,11,false)</f>
        <v>14</v>
      </c>
      <c r="AU568" s="32" t="str">
        <f>vlookup($A568,MainData_Jackie!$1:$1000,12,false)</f>
        <v>72</v>
      </c>
      <c r="AV568" s="32" t="str">
        <f>vlookup($A568,MainData_Jackie!$1:$1000,13,false)</f>
        <v>yahoo</v>
      </c>
      <c r="AW568" s="32" t="str">
        <f>vlookup($A568,MainData_Jackie!$1:$1000,14,false)</f>
        <v>com</v>
      </c>
      <c r="AX568" s="32" t="str">
        <f>vlookup($A568,MainData_Jackie!$1:$1000,15,false)</f>
        <v>3741</v>
      </c>
      <c r="AY568" s="32" t="str">
        <f>vlookup($A568,MainData_Jackie!$1:$1000,16,false)</f>
        <v>female</v>
      </c>
      <c r="AZ568" s="32" t="str">
        <f>vlookup($A568,Ian!567:1566,2,false)</f>
        <v>#N/A</v>
      </c>
      <c r="BA568" s="32" t="str">
        <f>vlookup($A568,Ian!567:1566,3,false)</f>
        <v>#N/A</v>
      </c>
      <c r="BB568" s="32" t="str">
        <f>vlookup($A568,Ian!567:1566,4,false)</f>
        <v>#N/A</v>
      </c>
      <c r="BC568" s="32" t="str">
        <f>vlookup($A568,Ian!567:1566,5,false)</f>
        <v>#N/A</v>
      </c>
      <c r="BD568" s="32" t="str">
        <f>vlookup($A568,Ian!567:1566,6,false)</f>
        <v>#N/A</v>
      </c>
      <c r="BE568" s="32" t="str">
        <f>vlookup($A568,Ian!567:1566,7,false)</f>
        <v>#N/A</v>
      </c>
      <c r="BF568" s="32" t="str">
        <f>vlookup($A568,Ian!567:1566,8,false)</f>
        <v>#N/A</v>
      </c>
      <c r="BG568" s="32" t="str">
        <f>vlookup(A568,SentimentScore!$1:$1000,2,false)</f>
        <v>0.961104</v>
      </c>
      <c r="BH568" s="50" t="str">
        <f>vlookup(A568,'Images with Key'!$1:$1000,32)</f>
        <v>https://s3-external-1.amazonaws.com/offertabs/offer/kxdcce/large/810_565cb4ff1c772-12184007_915017831907648_387901943913056200_o.jpg</v>
      </c>
    </row>
    <row r="569">
      <c r="A569" s="12">
        <v>97.0</v>
      </c>
      <c r="B569" s="16" t="s">
        <v>6135</v>
      </c>
      <c r="C569" s="16" t="s">
        <v>1233</v>
      </c>
      <c r="D569" s="18" t="b">
        <v>1</v>
      </c>
      <c r="E569" s="12">
        <v>549.0</v>
      </c>
      <c r="F569" s="12">
        <v>213.0</v>
      </c>
      <c r="G569" s="12">
        <v>336.0</v>
      </c>
      <c r="H569" s="20">
        <v>42330.81875</v>
      </c>
      <c r="I569" s="16" t="s">
        <v>1234</v>
      </c>
      <c r="J569" s="16" t="s">
        <v>1235</v>
      </c>
      <c r="K569" s="16" t="s">
        <v>1236</v>
      </c>
      <c r="L569" s="18" t="e">
        <v>#N/A</v>
      </c>
      <c r="M569" s="18" t="e">
        <v>#N/A</v>
      </c>
      <c r="N569" s="18" t="e">
        <v>#N/A</v>
      </c>
      <c r="O569" s="18" t="e">
        <v>#N/A</v>
      </c>
      <c r="P569" s="18" t="e">
        <v>#N/A</v>
      </c>
      <c r="Q569" s="16" t="s">
        <v>1237</v>
      </c>
      <c r="R569" s="18" t="b">
        <v>1</v>
      </c>
      <c r="S569" s="18" t="b">
        <v>1</v>
      </c>
      <c r="T569" s="12">
        <v>15209.0</v>
      </c>
      <c r="U569" s="16" t="s">
        <v>1238</v>
      </c>
      <c r="V569" s="16" t="s">
        <v>330</v>
      </c>
      <c r="W569" s="51">
        <v>1181468.0</v>
      </c>
      <c r="X569" s="51">
        <v>1071953.0</v>
      </c>
      <c r="Y569" s="16" t="s">
        <v>1239</v>
      </c>
      <c r="Z569" s="16" t="s">
        <v>7117</v>
      </c>
      <c r="AA569" s="12">
        <v>3.0</v>
      </c>
      <c r="AB569" s="12">
        <v>1.0</v>
      </c>
      <c r="AC569" s="32" t="str">
        <f>vlookup($A569,Jisoo!156:1156,29,false)</f>
        <v>#personalexample #children #disease</v>
      </c>
      <c r="AD569" s="32" t="str">
        <f>vlookup($A569,Jisoo!156:1156,27,false)</f>
        <v>3</v>
      </c>
      <c r="AE569" s="32" t="str">
        <f>vlookup($A569,Jisoo!156:1156,28,false)</f>
        <v>1</v>
      </c>
      <c r="AF569" s="32" t="str">
        <f>vlookup(I569,'IP addresss'!$2:$1000,3,false)</f>
        <v>North America</v>
      </c>
      <c r="AG569" s="32" t="str">
        <f>vlookup(I569,'IP addresss'!$2:$1000,6,false)</f>
        <v>CO</v>
      </c>
      <c r="AH569" s="32" t="str">
        <f>vlookup(I569,'IP addresss'!$2:$1000,8,false)</f>
        <v>Aurora</v>
      </c>
      <c r="AI569" s="32" t="str">
        <f>vlookup(I569,'IP addresss'!$2:$1000,10,false)</f>
        <v>39.70029831</v>
      </c>
      <c r="AJ569" s="32" t="str">
        <f>vlookup(I569,'IP addresss'!$2:$1000,11,false)</f>
        <v>-104.8414993</v>
      </c>
      <c r="AK569" s="32" t="str">
        <f>vlookup(A569,MainData_Jackie!$1:$1000,2,false)</f>
        <v>Laura Smith</v>
      </c>
      <c r="AL569" s="32" t="str">
        <f>vlookup($A569,MainData_Jackie!$1:$1000,3,false)</f>
        <v>4553</v>
      </c>
      <c r="AM569" s="32" t="str">
        <f>vlookup($A569,MainData_Jackie!$1:$1000,4,false)</f>
        <v>755</v>
      </c>
      <c r="AN569" s="32" t="str">
        <f>vlookup($A569,MainData_Jackie!$1:$1000,5,false)</f>
        <v>196</v>
      </c>
      <c r="AO569" s="32" t="str">
        <f>vlookup($A569,MainData_Jackie!$1:$1000,6,false)</f>
        <v>1</v>
      </c>
      <c r="AP569" s="32" t="str">
        <f>vlookup($A569,MainData_Jackie!$1:$1000,7,false)</f>
        <v>3</v>
      </c>
      <c r="AQ569" s="32" t="str">
        <f>vlookup($A569,MainData_Jackie!$1:$1000,8,false)</f>
        <v>0</v>
      </c>
      <c r="AR569" s="32" t="str">
        <f>vlookup($A569,MainData_Jackie!$1:$1000,9,false)</f>
        <v>0</v>
      </c>
      <c r="AS569" s="32" t="str">
        <f>vlookup($A569,MainData_Jackie!$1:$1000,10,false)</f>
        <v>8</v>
      </c>
      <c r="AT569" s="32" t="str">
        <f>vlookup($A569,MainData_Jackie!$1:$1000,11,false)</f>
        <v>25</v>
      </c>
      <c r="AU569" s="32" t="str">
        <f>vlookup($A569,MainData_Jackie!$1:$1000,12,false)</f>
        <v>184</v>
      </c>
      <c r="AV569" s="32" t="str">
        <f>vlookup($A569,MainData_Jackie!$1:$1000,13,false)</f>
        <v>gmail</v>
      </c>
      <c r="AW569" s="32" t="str">
        <f>vlookup($A569,MainData_Jackie!$1:$1000,14,false)</f>
        <v>com</v>
      </c>
      <c r="AX569" s="32" t="str">
        <f>vlookup($A569,MainData_Jackie!$1:$1000,15,false)</f>
        <v>5900</v>
      </c>
      <c r="AY569" s="32" t="str">
        <f>vlookup($A569,MainData_Jackie!$1:$1000,16,false)</f>
        <v>female</v>
      </c>
      <c r="AZ569" s="32" t="str">
        <f>vlookup($A569,Ian!568:1567,2,false)</f>
        <v>#N/A</v>
      </c>
      <c r="BA569" s="32" t="str">
        <f>vlookup($A569,Ian!568:1567,3,false)</f>
        <v>#N/A</v>
      </c>
      <c r="BB569" s="32" t="str">
        <f>vlookup($A569,Ian!568:1567,4,false)</f>
        <v>#N/A</v>
      </c>
      <c r="BC569" s="32" t="str">
        <f>vlookup($A569,Ian!568:1567,5,false)</f>
        <v>#N/A</v>
      </c>
      <c r="BD569" s="32" t="str">
        <f>vlookup($A569,Ian!568:1567,6,false)</f>
        <v>#N/A</v>
      </c>
      <c r="BE569" s="32" t="str">
        <f>vlookup($A569,Ian!568:1567,7,false)</f>
        <v>#N/A</v>
      </c>
      <c r="BF569" s="32" t="str">
        <f>vlookup($A569,Ian!568:1567,8,false)</f>
        <v>#N/A</v>
      </c>
      <c r="BG569" s="32" t="str">
        <f>vlookup(A569,SentimentScore!$1:$1000,2,false)</f>
        <v>1</v>
      </c>
      <c r="BH569" s="50" t="str">
        <f>vlookup(A569,'Images with Key'!$1:$1000,32)</f>
        <v>https://s3-external-1.amazonaws.com/offertabs/offer/kxdcce/large/810_5653f8dc5a49e-IMG_2344.JPG</v>
      </c>
    </row>
    <row r="570">
      <c r="A570" s="12">
        <v>137.0</v>
      </c>
      <c r="B570" s="16" t="s">
        <v>6135</v>
      </c>
      <c r="C570" s="16" t="s">
        <v>1633</v>
      </c>
      <c r="D570" s="18" t="b">
        <v>1</v>
      </c>
      <c r="E570" s="12">
        <v>2.0</v>
      </c>
      <c r="F570" s="12">
        <v>0.0</v>
      </c>
      <c r="G570" s="12">
        <v>2.0</v>
      </c>
      <c r="H570" s="20">
        <v>42328.27569444444</v>
      </c>
      <c r="I570" s="16" t="s">
        <v>1634</v>
      </c>
      <c r="J570" s="16" t="s">
        <v>1635</v>
      </c>
      <c r="K570" s="16" t="s">
        <v>1636</v>
      </c>
      <c r="L570" s="18" t="e">
        <v>#N/A</v>
      </c>
      <c r="M570" s="18" t="e">
        <v>#N/A</v>
      </c>
      <c r="N570" s="18" t="e">
        <v>#N/A</v>
      </c>
      <c r="O570" s="18" t="e">
        <v>#N/A</v>
      </c>
      <c r="P570" s="18" t="e">
        <v>#N/A</v>
      </c>
      <c r="Q570" s="16" t="s">
        <v>1637</v>
      </c>
      <c r="R570" s="18" t="b">
        <v>1</v>
      </c>
      <c r="S570" s="18" t="b">
        <v>1</v>
      </c>
      <c r="T570" s="12">
        <v>18062.0</v>
      </c>
      <c r="U570" s="16" t="s">
        <v>1638</v>
      </c>
      <c r="V570" s="16" t="s">
        <v>330</v>
      </c>
      <c r="W570" s="51">
        <v>292877.0</v>
      </c>
      <c r="X570" s="51">
        <v>281028.0</v>
      </c>
      <c r="Y570" s="16" t="s">
        <v>1461</v>
      </c>
      <c r="Z570" s="16" t="s">
        <v>7128</v>
      </c>
      <c r="AA570" s="16"/>
      <c r="AB570" s="16"/>
      <c r="AC570" s="32" t="str">
        <f>vlookup($A570,Jisoo!157:1157,29,false)</f>
        <v>#animals #death</v>
      </c>
      <c r="AD570" s="32" t="str">
        <f>vlookup($A570,Jisoo!157:1157,27,false)</f>
        <v>2</v>
      </c>
      <c r="AE570" s="32" t="str">
        <f>vlookup($A570,Jisoo!157:1157,28,false)</f>
        <v>2</v>
      </c>
      <c r="AF570" s="32" t="str">
        <f>vlookup(I570,'IP addresss'!$2:$1000,3,false)</f>
        <v>North America</v>
      </c>
      <c r="AG570" s="32" t="str">
        <f>vlookup(I570,'IP addresss'!$2:$1000,6,false)</f>
        <v>PA</v>
      </c>
      <c r="AH570" s="32" t="str">
        <f>vlookup(I570,'IP addresss'!$2:$1000,8,false)</f>
        <v>Allentown</v>
      </c>
      <c r="AI570" s="32" t="str">
        <f>vlookup(I570,'IP addresss'!$2:$1000,10,false)</f>
        <v>40.60620117</v>
      </c>
      <c r="AJ570" s="32" t="str">
        <f>vlookup(I570,'IP addresss'!$2:$1000,11,false)</f>
        <v>-75.47799683</v>
      </c>
      <c r="AK570" s="32" t="str">
        <f>vlookup(A570,MainData_Jackie!$1:$1000,2,false)</f>
        <v>Betsy Flanagan Brommer</v>
      </c>
      <c r="AL570" s="32" t="str">
        <f>vlookup($A570,MainData_Jackie!$1:$1000,3,false)</f>
        <v>906</v>
      </c>
      <c r="AM570" s="32" t="str">
        <f>vlookup($A570,MainData_Jackie!$1:$1000,4,false)</f>
        <v>150</v>
      </c>
      <c r="AN570" s="32" t="str">
        <f>vlookup($A570,MainData_Jackie!$1:$1000,5,false)</f>
        <v>37</v>
      </c>
      <c r="AO570" s="32" t="str">
        <f>vlookup($A570,MainData_Jackie!$1:$1000,6,false)</f>
        <v>1</v>
      </c>
      <c r="AP570" s="32" t="str">
        <f>vlookup($A570,MainData_Jackie!$1:$1000,7,false)</f>
        <v>0</v>
      </c>
      <c r="AQ570" s="32" t="str">
        <f>vlookup($A570,MainData_Jackie!$1:$1000,8,false)</f>
        <v>0</v>
      </c>
      <c r="AR570" s="32" t="str">
        <f>vlookup($A570,MainData_Jackie!$1:$1000,9,false)</f>
        <v>0</v>
      </c>
      <c r="AS570" s="32" t="str">
        <f>vlookup($A570,MainData_Jackie!$1:$1000,10,false)</f>
        <v>0</v>
      </c>
      <c r="AT570" s="32" t="str">
        <f>vlookup($A570,MainData_Jackie!$1:$1000,11,false)</f>
        <v>5</v>
      </c>
      <c r="AU570" s="32" t="str">
        <f>vlookup($A570,MainData_Jackie!$1:$1000,12,false)</f>
        <v>27</v>
      </c>
      <c r="AV570" s="32" t="str">
        <f>vlookup($A570,MainData_Jackie!$1:$1000,13,false)</f>
        <v>rcn</v>
      </c>
      <c r="AW570" s="32" t="str">
        <f>vlookup($A570,MainData_Jackie!$1:$1000,14,false)</f>
        <v>com</v>
      </c>
      <c r="AX570" s="32" t="str">
        <f>vlookup($A570,MainData_Jackie!$1:$1000,15,false)</f>
        <v>1120</v>
      </c>
      <c r="AY570" s="32" t="str">
        <f>vlookup($A570,MainData_Jackie!$1:$1000,16,false)</f>
        <v>female</v>
      </c>
      <c r="AZ570" s="32" t="str">
        <f>vlookup($A570,Ian!569:1568,2,false)</f>
        <v>#N/A</v>
      </c>
      <c r="BA570" s="32" t="str">
        <f>vlookup($A570,Ian!569:1568,3,false)</f>
        <v>#N/A</v>
      </c>
      <c r="BB570" s="32" t="str">
        <f>vlookup($A570,Ian!569:1568,4,false)</f>
        <v>#N/A</v>
      </c>
      <c r="BC570" s="32" t="str">
        <f>vlookup($A570,Ian!569:1568,5,false)</f>
        <v>#N/A</v>
      </c>
      <c r="BD570" s="32" t="str">
        <f>vlookup($A570,Ian!569:1568,6,false)</f>
        <v>#N/A</v>
      </c>
      <c r="BE570" s="32" t="str">
        <f>vlookup($A570,Ian!569:1568,7,false)</f>
        <v>#N/A</v>
      </c>
      <c r="BF570" s="32" t="str">
        <f>vlookup($A570,Ian!569:1568,8,false)</f>
        <v>#N/A</v>
      </c>
      <c r="BG570" s="32" t="str">
        <f>vlookup(A570,SentimentScore!$1:$1000,2,false)</f>
        <v>0.924852</v>
      </c>
      <c r="BH570" s="50" t="str">
        <f>vlookup(A570,'Images with Key'!$1:$1000,32)</f>
        <v>https://s3-external-1.amazonaws.com/offertabs/offer/kxdcce/large/810_56514b054fb59-20150805_175122-1.jpg</v>
      </c>
    </row>
    <row r="571">
      <c r="A571" s="12">
        <v>158.0</v>
      </c>
      <c r="B571" s="16" t="s">
        <v>6135</v>
      </c>
      <c r="C571" s="16" t="s">
        <v>1814</v>
      </c>
      <c r="D571" s="18" t="b">
        <v>1</v>
      </c>
      <c r="E571" s="12">
        <v>1.0</v>
      </c>
      <c r="F571" s="12">
        <v>0.0</v>
      </c>
      <c r="G571" s="12">
        <v>1.0</v>
      </c>
      <c r="H571" s="20">
        <v>42311.41736111111</v>
      </c>
      <c r="I571" s="16" t="s">
        <v>1815</v>
      </c>
      <c r="J571" s="16" t="s">
        <v>1816</v>
      </c>
      <c r="K571" s="16" t="s">
        <v>1817</v>
      </c>
      <c r="L571" s="18" t="e">
        <v>#N/A</v>
      </c>
      <c r="M571" s="18" t="e">
        <v>#N/A</v>
      </c>
      <c r="N571" s="18" t="e">
        <v>#N/A</v>
      </c>
      <c r="O571" s="18" t="e">
        <v>#N/A</v>
      </c>
      <c r="P571" s="18" t="e">
        <v>#N/A</v>
      </c>
      <c r="Q571" s="16" t="s">
        <v>1818</v>
      </c>
      <c r="R571" s="18" t="b">
        <v>1</v>
      </c>
      <c r="S571" s="18" t="b">
        <v>0</v>
      </c>
      <c r="T571" s="12">
        <v>17033.0</v>
      </c>
      <c r="U571" s="16" t="s">
        <v>1819</v>
      </c>
      <c r="V571" s="16" t="s">
        <v>330</v>
      </c>
      <c r="W571" s="22"/>
      <c r="X571" s="22"/>
      <c r="Y571" s="16" t="s">
        <v>1820</v>
      </c>
      <c r="Z571" s="16" t="s">
        <v>7131</v>
      </c>
      <c r="AA571" s="16"/>
      <c r="AB571" s="16"/>
      <c r="AC571" s="32" t="str">
        <f>vlookup($A571,Jisoo!158:1158,29,false)</f>
        <v>#homeless #love #founder #children #religious #hunger</v>
      </c>
      <c r="AD571" s="32" t="str">
        <f>vlookup($A571,Jisoo!158:1158,27,false)</f>
        <v>2</v>
      </c>
      <c r="AE571" s="32" t="str">
        <f>vlookup($A571,Jisoo!158:1158,28,false)</f>
        <v>5</v>
      </c>
      <c r="AF571" s="32" t="str">
        <f>vlookup(I571,'IP addresss'!$2:$1000,3,false)</f>
        <v>North America</v>
      </c>
      <c r="AG571" s="32" t="str">
        <f>vlookup(I571,'IP addresss'!$2:$1000,6,false)</f>
        <v>PA</v>
      </c>
      <c r="AH571" s="32" t="str">
        <f>vlookup(I571,'IP addresss'!$2:$1000,8,false)</f>
        <v>Hershey</v>
      </c>
      <c r="AI571" s="32" t="str">
        <f>vlookup(I571,'IP addresss'!$2:$1000,10,false)</f>
        <v>40.26670074</v>
      </c>
      <c r="AJ571" s="32" t="str">
        <f>vlookup(I571,'IP addresss'!$2:$1000,11,false)</f>
        <v>-76.63809967</v>
      </c>
      <c r="AK571" s="32" t="str">
        <f>vlookup(A571,MainData_Jackie!$1:$1000,2,false)</f>
        <v>Mike Macchioni</v>
      </c>
      <c r="AL571" s="32" t="str">
        <f>vlookup($A571,MainData_Jackie!$1:$1000,3,false)</f>
        <v>2456</v>
      </c>
      <c r="AM571" s="32" t="str">
        <f>vlookup($A571,MainData_Jackie!$1:$1000,4,false)</f>
        <v>445</v>
      </c>
      <c r="AN571" s="32" t="str">
        <f>vlookup($A571,MainData_Jackie!$1:$1000,5,false)</f>
        <v>123</v>
      </c>
      <c r="AO571" s="32" t="str">
        <f>vlookup($A571,MainData_Jackie!$1:$1000,6,false)</f>
        <v>0</v>
      </c>
      <c r="AP571" s="32" t="str">
        <f>vlookup($A571,MainData_Jackie!$1:$1000,7,false)</f>
        <v>0</v>
      </c>
      <c r="AQ571" s="32" t="str">
        <f>vlookup($A571,MainData_Jackie!$1:$1000,8,false)</f>
        <v>0</v>
      </c>
      <c r="AR571" s="32" t="str">
        <f>vlookup($A571,MainData_Jackie!$1:$1000,9,false)</f>
        <v>0</v>
      </c>
      <c r="AS571" s="32" t="str">
        <f>vlookup($A571,MainData_Jackie!$1:$1000,10,false)</f>
        <v>1</v>
      </c>
      <c r="AT571" s="32" t="str">
        <f>vlookup($A571,MainData_Jackie!$1:$1000,11,false)</f>
        <v>11</v>
      </c>
      <c r="AU571" s="32" t="str">
        <f>vlookup($A571,MainData_Jackie!$1:$1000,12,false)</f>
        <v>68</v>
      </c>
      <c r="AV571" s="32" t="str">
        <f>vlookup($A571,MainData_Jackie!$1:$1000,13,false)</f>
        <v>gemmasangels</v>
      </c>
      <c r="AW571" s="32" t="str">
        <f>vlookup($A571,MainData_Jackie!$1:$1000,14,false)</f>
        <v>org</v>
      </c>
      <c r="AX571" s="32" t="str">
        <f>vlookup($A571,MainData_Jackie!$1:$1000,15,false)</f>
        <v>3146</v>
      </c>
      <c r="AY571" s="32" t="str">
        <f>vlookup($A571,MainData_Jackie!$1:$1000,16,false)</f>
        <v>male</v>
      </c>
      <c r="AZ571" s="32" t="str">
        <f>vlookup($A571,Ian!570:1569,2,false)</f>
        <v>#N/A</v>
      </c>
      <c r="BA571" s="32" t="str">
        <f>vlookup($A571,Ian!570:1569,3,false)</f>
        <v>#N/A</v>
      </c>
      <c r="BB571" s="32" t="str">
        <f>vlookup($A571,Ian!570:1569,4,false)</f>
        <v>#N/A</v>
      </c>
      <c r="BC571" s="32" t="str">
        <f>vlookup($A571,Ian!570:1569,5,false)</f>
        <v>#N/A</v>
      </c>
      <c r="BD571" s="32" t="str">
        <f>vlookup($A571,Ian!570:1569,6,false)</f>
        <v>#N/A</v>
      </c>
      <c r="BE571" s="32" t="str">
        <f>vlookup($A571,Ian!570:1569,7,false)</f>
        <v>#N/A</v>
      </c>
      <c r="BF571" s="32" t="str">
        <f>vlookup($A571,Ian!570:1569,8,false)</f>
        <v>#N/A</v>
      </c>
      <c r="BG571" s="32" t="str">
        <f>vlookup(A571,SentimentScore!$1:$1000,2,false)</f>
        <v>0.227024</v>
      </c>
      <c r="BH571" s="50" t="str">
        <f>vlookup(A571,'Images with Key'!$1:$1000,32)</f>
        <v>https://s3-external-1.amazonaws.com/offertabs/offer/kxdcce/large/810_563afcbf5edf9-ItsReigningAngels2.jpg</v>
      </c>
    </row>
    <row r="572">
      <c r="A572" s="12">
        <v>169.0</v>
      </c>
      <c r="B572" s="16" t="s">
        <v>6135</v>
      </c>
      <c r="C572" s="16" t="s">
        <v>1917</v>
      </c>
      <c r="D572" s="18" t="b">
        <v>1</v>
      </c>
      <c r="E572" s="12">
        <v>33.0</v>
      </c>
      <c r="F572" s="12">
        <v>1.0</v>
      </c>
      <c r="G572" s="12">
        <v>32.0</v>
      </c>
      <c r="H572" s="20">
        <v>42328.46388888889</v>
      </c>
      <c r="I572" s="16" t="s">
        <v>1918</v>
      </c>
      <c r="J572" s="16" t="s">
        <v>1919</v>
      </c>
      <c r="K572" s="16" t="s">
        <v>1920</v>
      </c>
      <c r="L572" s="18" t="e">
        <v>#N/A</v>
      </c>
      <c r="M572" s="18" t="e">
        <v>#N/A</v>
      </c>
      <c r="N572" s="18" t="e">
        <v>#N/A</v>
      </c>
      <c r="O572" s="18" t="e">
        <v>#N/A</v>
      </c>
      <c r="P572" s="18" t="e">
        <v>#N/A</v>
      </c>
      <c r="Q572" s="16" t="s">
        <v>1921</v>
      </c>
      <c r="R572" s="18" t="b">
        <v>1</v>
      </c>
      <c r="S572" s="18" t="b">
        <v>0</v>
      </c>
      <c r="T572" s="12">
        <v>18103.0</v>
      </c>
      <c r="U572" s="16" t="s">
        <v>1922</v>
      </c>
      <c r="V572" s="16" t="s">
        <v>330</v>
      </c>
      <c r="W572" s="51">
        <v>6.3823159E7</v>
      </c>
      <c r="X572" s="51">
        <v>5.3689263E7</v>
      </c>
      <c r="Y572" s="16" t="s">
        <v>1923</v>
      </c>
      <c r="Z572" s="16" t="s">
        <v>7137</v>
      </c>
      <c r="AA572" s="16"/>
      <c r="AB572" s="16"/>
      <c r="AC572" s="32" t="str">
        <f>vlookup($A572,Jisoo!159:1159,29,false)</f>
        <v>#personalexample #children #teens #inspiration #outcomes #leavinglegacy</v>
      </c>
      <c r="AD572" s="32" t="str">
        <f>vlookup($A572,Jisoo!159:1159,27,false)</f>
        <v>1</v>
      </c>
      <c r="AE572" s="32" t="str">
        <f>vlookup($A572,Jisoo!159:1159,28,false)</f>
        <v>4</v>
      </c>
      <c r="AF572" s="32" t="str">
        <f>vlookup(I572,'IP addresss'!$2:$1000,3,false)</f>
        <v>North America</v>
      </c>
      <c r="AG572" s="32" t="str">
        <f>vlookup(I572,'IP addresss'!$2:$1000,6,false)</f>
        <v>PA</v>
      </c>
      <c r="AH572" s="32" t="str">
        <f>vlookup(I572,'IP addresss'!$2:$1000,8,false)</f>
        <v>Allentown</v>
      </c>
      <c r="AI572" s="32" t="str">
        <f>vlookup(I572,'IP addresss'!$2:$1000,10,false)</f>
        <v>40.60620117</v>
      </c>
      <c r="AJ572" s="32" t="str">
        <f>vlookup(I572,'IP addresss'!$2:$1000,11,false)</f>
        <v>-75.47799683</v>
      </c>
      <c r="AK572" s="32" t="str">
        <f>vlookup(A572,MainData_Jackie!$1:$1000,2,false)</f>
        <v>Thomas Dzema</v>
      </c>
      <c r="AL572" s="32" t="str">
        <f>vlookup($A572,MainData_Jackie!$1:$1000,3,false)</f>
        <v>3395</v>
      </c>
      <c r="AM572" s="32" t="str">
        <f>vlookup($A572,MainData_Jackie!$1:$1000,4,false)</f>
        <v>586</v>
      </c>
      <c r="AN572" s="32" t="str">
        <f>vlookup($A572,MainData_Jackie!$1:$1000,5,false)</f>
        <v>115</v>
      </c>
      <c r="AO572" s="32" t="str">
        <f>vlookup($A572,MainData_Jackie!$1:$1000,6,false)</f>
        <v>0</v>
      </c>
      <c r="AP572" s="32" t="str">
        <f>vlookup($A572,MainData_Jackie!$1:$1000,7,false)</f>
        <v>0</v>
      </c>
      <c r="AQ572" s="32" t="str">
        <f>vlookup($A572,MainData_Jackie!$1:$1000,8,false)</f>
        <v>0</v>
      </c>
      <c r="AR572" s="32" t="str">
        <f>vlookup($A572,MainData_Jackie!$1:$1000,9,false)</f>
        <v>0</v>
      </c>
      <c r="AS572" s="32" t="str">
        <f>vlookup($A572,MainData_Jackie!$1:$1000,10,false)</f>
        <v>0</v>
      </c>
      <c r="AT572" s="32" t="str">
        <f>vlookup($A572,MainData_Jackie!$1:$1000,11,false)</f>
        <v>6</v>
      </c>
      <c r="AU572" s="32" t="str">
        <f>vlookup($A572,MainData_Jackie!$1:$1000,12,false)</f>
        <v>87</v>
      </c>
      <c r="AV572" s="32" t="str">
        <f>vlookup($A572,MainData_Jackie!$1:$1000,13,false)</f>
        <v>rcn</v>
      </c>
      <c r="AW572" s="32" t="str">
        <f>vlookup($A572,MainData_Jackie!$1:$1000,14,false)</f>
        <v>com</v>
      </c>
      <c r="AX572" s="32" t="str">
        <f>vlookup($A572,MainData_Jackie!$1:$1000,15,false)</f>
        <v>4619</v>
      </c>
      <c r="AY572" s="32" t="str">
        <f>vlookup($A572,MainData_Jackie!$1:$1000,16,false)</f>
        <v>male</v>
      </c>
      <c r="AZ572" s="32" t="str">
        <f>vlookup($A572,Ian!571:1570,2,false)</f>
        <v>#N/A</v>
      </c>
      <c r="BA572" s="32" t="str">
        <f>vlookup($A572,Ian!571:1570,3,false)</f>
        <v>#N/A</v>
      </c>
      <c r="BB572" s="32" t="str">
        <f>vlookup($A572,Ian!571:1570,4,false)</f>
        <v>#N/A</v>
      </c>
      <c r="BC572" s="32" t="str">
        <f>vlookup($A572,Ian!571:1570,5,false)</f>
        <v>#N/A</v>
      </c>
      <c r="BD572" s="32" t="str">
        <f>vlookup($A572,Ian!571:1570,6,false)</f>
        <v>#N/A</v>
      </c>
      <c r="BE572" s="32" t="str">
        <f>vlookup($A572,Ian!571:1570,7,false)</f>
        <v>#N/A</v>
      </c>
      <c r="BF572" s="32" t="str">
        <f>vlookup($A572,Ian!571:1570,8,false)</f>
        <v>#N/A</v>
      </c>
      <c r="BG572" s="32" t="str">
        <f>vlookup(A572,SentimentScore!$1:$1000,2,false)</f>
        <v>0.981571</v>
      </c>
      <c r="BH572" s="50" t="str">
        <f>vlookup(A572,'Images with Key'!$1:$1000,32)</f>
        <v>https://s3-external-1.amazonaws.com/offertabs/offer/kxdcce/large/810_5652483faffcd-VictorHugobanneratFlagDay.JPG</v>
      </c>
    </row>
    <row r="573">
      <c r="A573" s="12">
        <v>247.0</v>
      </c>
      <c r="B573" s="16" t="s">
        <v>6135</v>
      </c>
      <c r="C573" s="16" t="s">
        <v>2613</v>
      </c>
      <c r="D573" s="18" t="b">
        <v>1</v>
      </c>
      <c r="E573" s="12">
        <v>88.0</v>
      </c>
      <c r="F573" s="12">
        <v>16.0</v>
      </c>
      <c r="G573" s="12">
        <v>72.0</v>
      </c>
      <c r="H573" s="20">
        <v>42313.58541666667</v>
      </c>
      <c r="I573" s="16" t="s">
        <v>2614</v>
      </c>
      <c r="J573" s="16" t="s">
        <v>2615</v>
      </c>
      <c r="K573" s="16" t="s">
        <v>2616</v>
      </c>
      <c r="L573" s="18" t="e">
        <v>#N/A</v>
      </c>
      <c r="M573" s="18" t="e">
        <v>#N/A</v>
      </c>
      <c r="N573" s="18" t="e">
        <v>#N/A</v>
      </c>
      <c r="O573" s="18" t="e">
        <v>#N/A</v>
      </c>
      <c r="P573" s="18" t="e">
        <v>#N/A</v>
      </c>
      <c r="Q573" s="16" t="s">
        <v>2617</v>
      </c>
      <c r="R573" s="18" t="b">
        <v>1</v>
      </c>
      <c r="S573" s="18" t="b">
        <v>1</v>
      </c>
      <c r="T573" s="12">
        <v>18049.0</v>
      </c>
      <c r="U573" s="16" t="s">
        <v>2618</v>
      </c>
      <c r="V573" s="16" t="s">
        <v>330</v>
      </c>
      <c r="W573" s="22"/>
      <c r="X573" s="22"/>
      <c r="Y573" s="16" t="s">
        <v>678</v>
      </c>
      <c r="Z573" s="16" t="s">
        <v>7149</v>
      </c>
      <c r="AA573" s="16"/>
      <c r="AB573" s="16"/>
      <c r="AC573" s="32" t="str">
        <f>vlookup($A573,Jisoo!160:1160,29,false)</f>
        <v>#disease #children #personalexample #inspiration</v>
      </c>
      <c r="AD573" s="32" t="str">
        <f>vlookup($A573,Jisoo!160:1160,27,false)</f>
        <v>1</v>
      </c>
      <c r="AE573" s="32" t="str">
        <f>vlookup($A573,Jisoo!160:1160,28,false)</f>
        <v>4</v>
      </c>
      <c r="AF573" s="32" t="str">
        <f>vlookup(I573,'IP addresss'!$2:$1000,3,false)</f>
        <v>North America</v>
      </c>
      <c r="AG573" s="32" t="str">
        <f>vlookup(I573,'IP addresss'!$2:$1000,6,false)</f>
        <v>MD</v>
      </c>
      <c r="AH573" s="32" t="str">
        <f>vlookup(I573,'IP addresss'!$2:$1000,8,false)</f>
        <v>Beltsville</v>
      </c>
      <c r="AI573" s="32" t="str">
        <f>vlookup(I573,'IP addresss'!$2:$1000,10,false)</f>
        <v>39.05039978</v>
      </c>
      <c r="AJ573" s="32" t="str">
        <f>vlookup(I573,'IP addresss'!$2:$1000,11,false)</f>
        <v>-76.90550232</v>
      </c>
      <c r="AK573" s="32" t="str">
        <f>vlookup(A573,MainData_Jackie!$1:$1000,2,false)</f>
        <v>Brit Reiger</v>
      </c>
      <c r="AL573" s="32" t="str">
        <f>vlookup($A573,MainData_Jackie!$1:$1000,3,false)</f>
        <v>2530</v>
      </c>
      <c r="AM573" s="32" t="str">
        <f>vlookup($A573,MainData_Jackie!$1:$1000,4,false)</f>
        <v>464</v>
      </c>
      <c r="AN573" s="32" t="str">
        <f>vlookup($A573,MainData_Jackie!$1:$1000,5,false)</f>
        <v>92</v>
      </c>
      <c r="AO573" s="32" t="str">
        <f>vlookup($A573,MainData_Jackie!$1:$1000,6,false)</f>
        <v>1</v>
      </c>
      <c r="AP573" s="32" t="str">
        <f>vlookup($A573,MainData_Jackie!$1:$1000,7,false)</f>
        <v>0</v>
      </c>
      <c r="AQ573" s="32" t="str">
        <f>vlookup($A573,MainData_Jackie!$1:$1000,8,false)</f>
        <v>0</v>
      </c>
      <c r="AR573" s="32" t="str">
        <f>vlookup($A573,MainData_Jackie!$1:$1000,9,false)</f>
        <v>0</v>
      </c>
      <c r="AS573" s="32" t="str">
        <f>vlookup($A573,MainData_Jackie!$1:$1000,10,false)</f>
        <v>0</v>
      </c>
      <c r="AT573" s="32" t="str">
        <f>vlookup($A573,MainData_Jackie!$1:$1000,11,false)</f>
        <v>28</v>
      </c>
      <c r="AU573" s="32" t="str">
        <f>vlookup($A573,MainData_Jackie!$1:$1000,12,false)</f>
        <v>90</v>
      </c>
      <c r="AV573" s="32" t="str">
        <f>vlookup($A573,MainData_Jackie!$1:$1000,13,false)</f>
        <v>gmail</v>
      </c>
      <c r="AW573" s="32" t="str">
        <f>vlookup($A573,MainData_Jackie!$1:$1000,14,false)</f>
        <v>com</v>
      </c>
      <c r="AX573" s="32" t="str">
        <f>vlookup($A573,MainData_Jackie!$1:$1000,15,false)</f>
        <v>3123</v>
      </c>
      <c r="AY573" s="32" t="str">
        <f>vlookup($A573,MainData_Jackie!$1:$1000,16,false)</f>
        <v>female</v>
      </c>
      <c r="AZ573" s="32" t="str">
        <f>vlookup($A573,Ian!572:1571,2,false)</f>
        <v>#N/A</v>
      </c>
      <c r="BA573" s="32" t="str">
        <f>vlookup($A573,Ian!572:1571,3,false)</f>
        <v>#N/A</v>
      </c>
      <c r="BB573" s="32" t="str">
        <f>vlookup($A573,Ian!572:1571,4,false)</f>
        <v>#N/A</v>
      </c>
      <c r="BC573" s="32" t="str">
        <f>vlookup($A573,Ian!572:1571,5,false)</f>
        <v>#N/A</v>
      </c>
      <c r="BD573" s="32" t="str">
        <f>vlookup($A573,Ian!572:1571,6,false)</f>
        <v>#N/A</v>
      </c>
      <c r="BE573" s="32" t="str">
        <f>vlookup($A573,Ian!572:1571,7,false)</f>
        <v>#N/A</v>
      </c>
      <c r="BF573" s="32" t="str">
        <f>vlookup($A573,Ian!572:1571,8,false)</f>
        <v>#N/A</v>
      </c>
      <c r="BG573" s="32" t="str">
        <f>vlookup(A573,SentimentScore!$1:$1000,2,false)</f>
        <v>0.02806</v>
      </c>
      <c r="BH573" s="50" t="str">
        <f>vlookup(A573,'Images with Key'!$1:$1000,32)</f>
        <v>https://s3-external-1.amazonaws.com/offertabs/offer/kxdcce/large/810_5640f8fe6ff27-WP_20131128_006.jpg</v>
      </c>
    </row>
    <row r="574">
      <c r="A574" s="12">
        <v>323.0</v>
      </c>
      <c r="B574" s="16" t="s">
        <v>6135</v>
      </c>
      <c r="C574" s="16" t="s">
        <v>3510</v>
      </c>
      <c r="D574" s="18" t="b">
        <v>1</v>
      </c>
      <c r="E574" s="12">
        <v>2.0</v>
      </c>
      <c r="F574" s="12">
        <v>0.0</v>
      </c>
      <c r="G574" s="12">
        <v>2.0</v>
      </c>
      <c r="H574" s="20">
        <v>42330.37222222222</v>
      </c>
      <c r="I574" s="16" t="s">
        <v>3516</v>
      </c>
      <c r="J574" s="16" t="s">
        <v>3517</v>
      </c>
      <c r="K574" s="16" t="s">
        <v>3518</v>
      </c>
      <c r="L574" s="18" t="e">
        <v>#N/A</v>
      </c>
      <c r="M574" s="18" t="e">
        <v>#N/A</v>
      </c>
      <c r="N574" s="18" t="e">
        <v>#N/A</v>
      </c>
      <c r="O574" s="18" t="e">
        <v>#N/A</v>
      </c>
      <c r="P574" s="18" t="e">
        <v>#N/A</v>
      </c>
      <c r="Q574" s="16" t="s">
        <v>3520</v>
      </c>
      <c r="R574" s="18" t="b">
        <v>1</v>
      </c>
      <c r="S574" s="18" t="b">
        <v>1</v>
      </c>
      <c r="T574" s="12">
        <v>19333.0</v>
      </c>
      <c r="U574" s="16" t="s">
        <v>3521</v>
      </c>
      <c r="V574" s="16" t="s">
        <v>330</v>
      </c>
      <c r="W574" s="22"/>
      <c r="X574" s="22"/>
      <c r="Y574" s="16" t="s">
        <v>3522</v>
      </c>
      <c r="Z574" s="16" t="s">
        <v>7154</v>
      </c>
      <c r="AA574" s="16"/>
      <c r="AB574" s="16"/>
      <c r="AC574" s="32" t="str">
        <f>vlookup($A574,Jisoo!161:1161,29,false)</f>
        <v>#diversity #culturalexchange #children #local #founder</v>
      </c>
      <c r="AD574" s="32" t="str">
        <f>vlookup($A574,Jisoo!161:1161,27,false)</f>
        <v>3</v>
      </c>
      <c r="AE574" s="32" t="str">
        <f>vlookup($A574,Jisoo!161:1161,28,false)</f>
        <v>3</v>
      </c>
      <c r="AF574" s="32" t="str">
        <f>vlookup(I574,'IP addresss'!$2:$1000,3,false)</f>
        <v>North America</v>
      </c>
      <c r="AG574" s="32" t="str">
        <f>vlookup(I574,'IP addresss'!$2:$1000,6,false)</f>
        <v>PA</v>
      </c>
      <c r="AH574" s="32" t="str">
        <f>vlookup(I574,'IP addresss'!$2:$1000,8,false)</f>
        <v>Darby</v>
      </c>
      <c r="AI574" s="32" t="str">
        <f>vlookup(I574,'IP addresss'!$2:$1000,10,false)</f>
        <v>39.91799927</v>
      </c>
      <c r="AJ574" s="32" t="str">
        <f>vlookup(I574,'IP addresss'!$2:$1000,11,false)</f>
        <v>-75.26920319</v>
      </c>
      <c r="AK574" s="32" t="str">
        <f>vlookup(A574,MainData_Jackie!$1:$1000,2,false)</f>
        <v>Lisa DiNardo Parker</v>
      </c>
      <c r="AL574" s="32" t="str">
        <f>vlookup($A574,MainData_Jackie!$1:$1000,3,false)</f>
        <v>3410</v>
      </c>
      <c r="AM574" s="32" t="str">
        <f>vlookup($A574,MainData_Jackie!$1:$1000,4,false)</f>
        <v>530</v>
      </c>
      <c r="AN574" s="32" t="str">
        <f>vlookup($A574,MainData_Jackie!$1:$1000,5,false)</f>
        <v>307</v>
      </c>
      <c r="AO574" s="32" t="str">
        <f>vlookup($A574,MainData_Jackie!$1:$1000,6,false)</f>
        <v>2</v>
      </c>
      <c r="AP574" s="32" t="str">
        <f>vlookup($A574,MainData_Jackie!$1:$1000,7,false)</f>
        <v>0</v>
      </c>
      <c r="AQ574" s="32" t="str">
        <f>vlookup($A574,MainData_Jackie!$1:$1000,8,false)</f>
        <v>0</v>
      </c>
      <c r="AR574" s="32" t="str">
        <f>vlookup($A574,MainData_Jackie!$1:$1000,9,false)</f>
        <v>0</v>
      </c>
      <c r="AS574" s="32" t="str">
        <f>vlookup($A574,MainData_Jackie!$1:$1000,10,false)</f>
        <v>0</v>
      </c>
      <c r="AT574" s="32" t="str">
        <f>vlookup($A574,MainData_Jackie!$1:$1000,11,false)</f>
        <v>25</v>
      </c>
      <c r="AU574" s="32" t="str">
        <f>vlookup($A574,MainData_Jackie!$1:$1000,12,false)</f>
        <v>89</v>
      </c>
      <c r="AV574" s="32" t="str">
        <f>vlookup($A574,MainData_Jackie!$1:$1000,13,false)</f>
        <v>gmail</v>
      </c>
      <c r="AW574" s="32" t="str">
        <f>vlookup($A574,MainData_Jackie!$1:$1000,14,false)</f>
        <v>com</v>
      </c>
      <c r="AX574" s="32" t="str">
        <f>vlookup($A574,MainData_Jackie!$1:$1000,15,false)</f>
        <v>4224</v>
      </c>
      <c r="AY574" s="32" t="str">
        <f>vlookup($A574,MainData_Jackie!$1:$1000,16,false)</f>
        <v>female</v>
      </c>
      <c r="AZ574" s="32" t="str">
        <f>vlookup($A574,Ian!573:1572,2,false)</f>
        <v>#N/A</v>
      </c>
      <c r="BA574" s="32" t="str">
        <f>vlookup($A574,Ian!573:1572,3,false)</f>
        <v>#N/A</v>
      </c>
      <c r="BB574" s="32" t="str">
        <f>vlookup($A574,Ian!573:1572,4,false)</f>
        <v>#N/A</v>
      </c>
      <c r="BC574" s="32" t="str">
        <f>vlookup($A574,Ian!573:1572,5,false)</f>
        <v>#N/A</v>
      </c>
      <c r="BD574" s="32" t="str">
        <f>vlookup($A574,Ian!573:1572,6,false)</f>
        <v>#N/A</v>
      </c>
      <c r="BE574" s="32" t="str">
        <f>vlookup($A574,Ian!573:1572,7,false)</f>
        <v>#N/A</v>
      </c>
      <c r="BF574" s="32" t="str">
        <f>vlookup($A574,Ian!573:1572,8,false)</f>
        <v>#N/A</v>
      </c>
      <c r="BG574" s="32" t="str">
        <f>vlookup(A574,SentimentScore!$1:$1000,2,false)</f>
        <v>#N/A</v>
      </c>
      <c r="BH574" s="50" t="str">
        <f>vlookup(A574,'Images with Key'!$1:$1000,32)</f>
        <v>https://s3-external-1.amazonaws.com/offertabs/offer/kxdcce/large/810_5653a38a503ca-hay.jpg</v>
      </c>
    </row>
    <row r="575">
      <c r="A575" s="12">
        <v>334.0</v>
      </c>
      <c r="B575" s="16" t="s">
        <v>6135</v>
      </c>
      <c r="C575" s="16" t="s">
        <v>3676</v>
      </c>
      <c r="D575" s="18" t="b">
        <v>1</v>
      </c>
      <c r="E575" s="12">
        <v>3.0</v>
      </c>
      <c r="F575" s="12">
        <v>1.0</v>
      </c>
      <c r="G575" s="12">
        <v>2.0</v>
      </c>
      <c r="H575" s="20">
        <v>42321.47083333333</v>
      </c>
      <c r="I575" s="16" t="s">
        <v>3677</v>
      </c>
      <c r="J575" s="16" t="s">
        <v>3678</v>
      </c>
      <c r="K575" s="16" t="s">
        <v>3679</v>
      </c>
      <c r="L575" s="18" t="e">
        <v>#N/A</v>
      </c>
      <c r="M575" s="18" t="e">
        <v>#N/A</v>
      </c>
      <c r="N575" s="18" t="e">
        <v>#N/A</v>
      </c>
      <c r="O575" s="18" t="e">
        <v>#N/A</v>
      </c>
      <c r="P575" s="18" t="e">
        <v>#N/A</v>
      </c>
      <c r="Q575" s="16" t="s">
        <v>3680</v>
      </c>
      <c r="R575" s="18" t="b">
        <v>1</v>
      </c>
      <c r="S575" s="18" t="b">
        <v>1</v>
      </c>
      <c r="T575" s="12">
        <v>17013.0</v>
      </c>
      <c r="U575" s="16" t="s">
        <v>411</v>
      </c>
      <c r="V575" s="16" t="s">
        <v>330</v>
      </c>
      <c r="W575" s="51">
        <v>3640594.0</v>
      </c>
      <c r="X575" s="51">
        <v>3687280.0</v>
      </c>
      <c r="Y575" s="16" t="s">
        <v>3682</v>
      </c>
      <c r="Z575" s="16" t="s">
        <v>7158</v>
      </c>
      <c r="AA575" s="16"/>
      <c r="AB575" s="16"/>
      <c r="AC575" s="32" t="str">
        <f>vlookup($A575,Jisoo!162:1162,29,false)</f>
        <v>#seniors #hunger</v>
      </c>
      <c r="AD575" s="32" t="str">
        <f>vlookup($A575,Jisoo!162:1162,27,false)</f>
        <v>2</v>
      </c>
      <c r="AE575" s="32" t="str">
        <f>vlookup($A575,Jisoo!162:1162,28,false)</f>
        <v>2</v>
      </c>
      <c r="AF575" s="32" t="str">
        <f>vlookup(I575,'IP addresss'!$2:$1000,3,false)</f>
        <v>North America</v>
      </c>
      <c r="AG575" s="32" t="str">
        <f>vlookup(I575,'IP addresss'!$2:$1000,6,false)</f>
        <v>PA</v>
      </c>
      <c r="AH575" s="32" t="str">
        <f>vlookup(I575,'IP addresss'!$2:$1000,8,false)</f>
        <v>Shippensburg</v>
      </c>
      <c r="AI575" s="32" t="str">
        <f>vlookup(I575,'IP addresss'!$2:$1000,10,false)</f>
        <v>40.04579926</v>
      </c>
      <c r="AJ575" s="32" t="str">
        <f>vlookup(I575,'IP addresss'!$2:$1000,11,false)</f>
        <v>-77.48069763</v>
      </c>
      <c r="AK575" s="32" t="str">
        <f>vlookup(A575,MainData_Jackie!$1:$1000,2,false)</f>
        <v>Annette Plank Sites</v>
      </c>
      <c r="AL575" s="32" t="str">
        <f>vlookup($A575,MainData_Jackie!$1:$1000,3,false)</f>
        <v>1108</v>
      </c>
      <c r="AM575" s="32" t="str">
        <f>vlookup($A575,MainData_Jackie!$1:$1000,4,false)</f>
        <v>195</v>
      </c>
      <c r="AN575" s="32" t="str">
        <f>vlookup($A575,MainData_Jackie!$1:$1000,5,false)</f>
        <v>21</v>
      </c>
      <c r="AO575" s="32" t="str">
        <f>vlookup($A575,MainData_Jackie!$1:$1000,6,false)</f>
        <v>1</v>
      </c>
      <c r="AP575" s="32" t="str">
        <f>vlookup($A575,MainData_Jackie!$1:$1000,7,false)</f>
        <v>0</v>
      </c>
      <c r="AQ575" s="32" t="str">
        <f>vlookup($A575,MainData_Jackie!$1:$1000,8,false)</f>
        <v>0</v>
      </c>
      <c r="AR575" s="32" t="str">
        <f>vlookup($A575,MainData_Jackie!$1:$1000,9,false)</f>
        <v>0</v>
      </c>
      <c r="AS575" s="32" t="str">
        <f>vlookup($A575,MainData_Jackie!$1:$1000,10,false)</f>
        <v>0</v>
      </c>
      <c r="AT575" s="32" t="str">
        <f>vlookup($A575,MainData_Jackie!$1:$1000,11,false)</f>
        <v>4</v>
      </c>
      <c r="AU575" s="32" t="str">
        <f>vlookup($A575,MainData_Jackie!$1:$1000,12,false)</f>
        <v>39</v>
      </c>
      <c r="AV575" s="32" t="str">
        <f>vlookup($A575,MainData_Jackie!$1:$1000,13,false)</f>
        <v>kuhncom</v>
      </c>
      <c r="AW575" s="32" t="str">
        <f>vlookup($A575,MainData_Jackie!$1:$1000,14,false)</f>
        <v>net</v>
      </c>
      <c r="AX575" s="32" t="str">
        <f>vlookup($A575,MainData_Jackie!$1:$1000,15,false)</f>
        <v>1479</v>
      </c>
      <c r="AY575" s="32" t="str">
        <f>vlookup($A575,MainData_Jackie!$1:$1000,16,false)</f>
        <v>female</v>
      </c>
      <c r="AZ575" s="32" t="str">
        <f>vlookup($A575,Ian!574:1573,2,false)</f>
        <v>#N/A</v>
      </c>
      <c r="BA575" s="32" t="str">
        <f>vlookup($A575,Ian!574:1573,3,false)</f>
        <v>#N/A</v>
      </c>
      <c r="BB575" s="32" t="str">
        <f>vlookup($A575,Ian!574:1573,4,false)</f>
        <v>#N/A</v>
      </c>
      <c r="BC575" s="32" t="str">
        <f>vlookup($A575,Ian!574:1573,5,false)</f>
        <v>#N/A</v>
      </c>
      <c r="BD575" s="32" t="str">
        <f>vlookup($A575,Ian!574:1573,6,false)</f>
        <v>#N/A</v>
      </c>
      <c r="BE575" s="32" t="str">
        <f>vlookup($A575,Ian!574:1573,7,false)</f>
        <v>#N/A</v>
      </c>
      <c r="BF575" s="32" t="str">
        <f>vlookup($A575,Ian!574:1573,8,false)</f>
        <v>#N/A</v>
      </c>
      <c r="BG575" s="32" t="str">
        <f>vlookup(A575,SentimentScore!$1:$1000,2,false)</f>
        <v>1</v>
      </c>
      <c r="BH575" s="50" t="str">
        <f>vlookup(A575,'Images with Key'!$1:$1000,32)</f>
        <v>https://s3-external-1.amazonaws.com/offertabs/offer/kxdcce/large/810_564b9b943dff6-Alldonebest.jpg</v>
      </c>
    </row>
    <row r="576">
      <c r="A576" s="12">
        <v>383.0</v>
      </c>
      <c r="B576" s="16" t="s">
        <v>6135</v>
      </c>
      <c r="C576" s="16" t="s">
        <v>4221</v>
      </c>
      <c r="D576" s="18" t="b">
        <v>1</v>
      </c>
      <c r="E576" s="12">
        <v>2.0</v>
      </c>
      <c r="F576" s="12">
        <v>0.0</v>
      </c>
      <c r="G576" s="12">
        <v>2.0</v>
      </c>
      <c r="H576" s="20">
        <v>42330.57083333333</v>
      </c>
      <c r="I576" s="16" t="s">
        <v>4222</v>
      </c>
      <c r="J576" s="16" t="s">
        <v>4223</v>
      </c>
      <c r="K576" s="16" t="s">
        <v>4224</v>
      </c>
      <c r="L576" s="18" t="e">
        <v>#N/A</v>
      </c>
      <c r="M576" s="18" t="e">
        <v>#N/A</v>
      </c>
      <c r="N576" s="18" t="e">
        <v>#N/A</v>
      </c>
      <c r="O576" s="18" t="e">
        <v>#N/A</v>
      </c>
      <c r="P576" s="18" t="e">
        <v>#N/A</v>
      </c>
      <c r="Q576" s="16" t="s">
        <v>4225</v>
      </c>
      <c r="R576" s="18" t="b">
        <v>1</v>
      </c>
      <c r="S576" s="18" t="b">
        <v>0</v>
      </c>
      <c r="T576" s="12">
        <v>17033.0</v>
      </c>
      <c r="U576" s="16" t="s">
        <v>4226</v>
      </c>
      <c r="V576" s="16" t="s">
        <v>330</v>
      </c>
      <c r="W576" s="22"/>
      <c r="X576" s="22"/>
      <c r="Y576" s="22"/>
      <c r="Z576" s="16" t="s">
        <v>7168</v>
      </c>
      <c r="AA576" s="16"/>
      <c r="AB576" s="16"/>
      <c r="AC576" s="32" t="str">
        <f>vlookup($A576,Jisoo!163:1163,29,false)</f>
        <v>#notcohesive</v>
      </c>
      <c r="AD576" s="32" t="str">
        <f>vlookup($A576,Jisoo!163:1163,27,false)</f>
        <v>3</v>
      </c>
      <c r="AE576" s="32" t="str">
        <f>vlookup($A576,Jisoo!163:1163,28,false)</f>
        <v>6</v>
      </c>
      <c r="AF576" s="32" t="str">
        <f>vlookup(I576,'IP addresss'!$2:$1000,3,false)</f>
        <v>North America</v>
      </c>
      <c r="AG576" s="32" t="str">
        <f>vlookup(I576,'IP addresss'!$2:$1000,6,false)</f>
        <v>PA</v>
      </c>
      <c r="AH576" s="32" t="str">
        <f>vlookup(I576,'IP addresss'!$2:$1000,8,false)</f>
        <v>Palmyra</v>
      </c>
      <c r="AI576" s="32" t="str">
        <f>vlookup(I576,'IP addresss'!$2:$1000,10,false)</f>
        <v>40.29230118</v>
      </c>
      <c r="AJ576" s="32" t="str">
        <f>vlookup(I576,'IP addresss'!$2:$1000,11,false)</f>
        <v>-76.59089661</v>
      </c>
      <c r="AK576" s="32" t="str">
        <f>vlookup(A576,MainData_Jackie!$1:$1000,2,false)</f>
        <v>Cary Cooke Newcomb</v>
      </c>
      <c r="AL576" s="32" t="str">
        <f>vlookup($A576,MainData_Jackie!$1:$1000,3,false)</f>
        <v>2457</v>
      </c>
      <c r="AM576" s="32" t="str">
        <f>vlookup($A576,MainData_Jackie!$1:$1000,4,false)</f>
        <v>406</v>
      </c>
      <c r="AN576" s="32" t="str">
        <f>vlookup($A576,MainData_Jackie!$1:$1000,5,false)</f>
        <v>70</v>
      </c>
      <c r="AO576" s="32" t="str">
        <f>vlookup($A576,MainData_Jackie!$1:$1000,6,false)</f>
        <v>0</v>
      </c>
      <c r="AP576" s="32" t="str">
        <f>vlookup($A576,MainData_Jackie!$1:$1000,7,false)</f>
        <v>1</v>
      </c>
      <c r="AQ576" s="32" t="str">
        <f>vlookup($A576,MainData_Jackie!$1:$1000,8,false)</f>
        <v>0</v>
      </c>
      <c r="AR576" s="32" t="str">
        <f>vlookup($A576,MainData_Jackie!$1:$1000,9,false)</f>
        <v>0</v>
      </c>
      <c r="AS576" s="32" t="str">
        <f>vlookup($A576,MainData_Jackie!$1:$1000,10,false)</f>
        <v>7</v>
      </c>
      <c r="AT576" s="32" t="str">
        <f>vlookup($A576,MainData_Jackie!$1:$1000,11,false)</f>
        <v>2</v>
      </c>
      <c r="AU576" s="32" t="str">
        <f>vlookup($A576,MainData_Jackie!$1:$1000,12,false)</f>
        <v>321</v>
      </c>
      <c r="AV576" s="32" t="str">
        <f>vlookup($A576,MainData_Jackie!$1:$1000,13,false)</f>
        <v>gmail</v>
      </c>
      <c r="AW576" s="32" t="str">
        <f>vlookup($A576,MainData_Jackie!$1:$1000,14,false)</f>
        <v>com</v>
      </c>
      <c r="AX576" s="32" t="str">
        <f>vlookup($A576,MainData_Jackie!$1:$1000,15,false)</f>
        <v>3218</v>
      </c>
      <c r="AY576" s="32" t="str">
        <f>vlookup($A576,MainData_Jackie!$1:$1000,16,false)</f>
        <v>male</v>
      </c>
      <c r="AZ576" s="32" t="str">
        <f>vlookup($A576,Ian!575:1574,2,false)</f>
        <v>#N/A</v>
      </c>
      <c r="BA576" s="32" t="str">
        <f>vlookup($A576,Ian!575:1574,3,false)</f>
        <v>#N/A</v>
      </c>
      <c r="BB576" s="32" t="str">
        <f>vlookup($A576,Ian!575:1574,4,false)</f>
        <v>#N/A</v>
      </c>
      <c r="BC576" s="32" t="str">
        <f>vlookup($A576,Ian!575:1574,5,false)</f>
        <v>#N/A</v>
      </c>
      <c r="BD576" s="32" t="str">
        <f>vlookup($A576,Ian!575:1574,6,false)</f>
        <v>#N/A</v>
      </c>
      <c r="BE576" s="32" t="str">
        <f>vlookup($A576,Ian!575:1574,7,false)</f>
        <v>#N/A</v>
      </c>
      <c r="BF576" s="32" t="str">
        <f>vlookup($A576,Ian!575:1574,8,false)</f>
        <v>#N/A</v>
      </c>
      <c r="BG576" s="32" t="str">
        <f>vlookup(A576,SentimentScore!$1:$1000,2,false)</f>
        <v>0.999555</v>
      </c>
      <c r="BH576" s="50" t="str">
        <f>vlookup(A576,'Images with Key'!$1:$1000,32)</f>
        <v>https://s3-external-1.amazonaws.com/offertabs/offer/kxdcce/large/810_5653c53295180-nothingbutnets.jpg</v>
      </c>
    </row>
    <row r="577">
      <c r="A577" s="12">
        <v>386.0</v>
      </c>
      <c r="B577" s="16" t="s">
        <v>6135</v>
      </c>
      <c r="C577" s="16" t="s">
        <v>4254</v>
      </c>
      <c r="D577" s="18" t="b">
        <v>1</v>
      </c>
      <c r="E577" s="12">
        <v>1.0</v>
      </c>
      <c r="F577" s="12">
        <v>0.0</v>
      </c>
      <c r="G577" s="12">
        <v>1.0</v>
      </c>
      <c r="H577" s="20">
        <v>42326.285416666666</v>
      </c>
      <c r="I577" s="16" t="s">
        <v>4255</v>
      </c>
      <c r="J577" s="16" t="s">
        <v>4256</v>
      </c>
      <c r="K577" s="16" t="s">
        <v>4257</v>
      </c>
      <c r="L577" s="18" t="e">
        <v>#N/A</v>
      </c>
      <c r="M577" s="18" t="e">
        <v>#N/A</v>
      </c>
      <c r="N577" s="18" t="e">
        <v>#N/A</v>
      </c>
      <c r="O577" s="18" t="e">
        <v>#N/A</v>
      </c>
      <c r="P577" s="18" t="e">
        <v>#N/A</v>
      </c>
      <c r="Q577" s="16" t="s">
        <v>4258</v>
      </c>
      <c r="R577" s="18" t="b">
        <v>1</v>
      </c>
      <c r="S577" s="18" t="b">
        <v>1</v>
      </c>
      <c r="T577" s="12">
        <v>19312.0</v>
      </c>
      <c r="U577" s="16" t="s">
        <v>4259</v>
      </c>
      <c r="V577" s="16" t="s">
        <v>330</v>
      </c>
      <c r="W577" s="51">
        <v>6108003.0</v>
      </c>
      <c r="X577" s="51">
        <v>4224357.0</v>
      </c>
      <c r="Y577" s="16" t="s">
        <v>3547</v>
      </c>
      <c r="Z577" s="16" t="s">
        <v>7176</v>
      </c>
      <c r="AA577" s="16"/>
      <c r="AB577" s="16"/>
      <c r="AC577" s="32" t="str">
        <f>vlookup($A577,Jisoo!164:1164,29,false)</f>
        <v/>
      </c>
      <c r="AD577" s="32" t="str">
        <f>vlookup($A577,Jisoo!164:1164,27,false)</f>
        <v/>
      </c>
      <c r="AE577" s="32" t="str">
        <f>vlookup($A577,Jisoo!164:1164,28,false)</f>
        <v/>
      </c>
      <c r="AF577" s="32" t="str">
        <f>vlookup(I577,'IP addresss'!$2:$1000,3,false)</f>
        <v>North America</v>
      </c>
      <c r="AG577" s="32" t="str">
        <f>vlookup(I577,'IP addresss'!$2:$1000,6,false)</f>
        <v>PA</v>
      </c>
      <c r="AH577" s="32" t="str">
        <f>vlookup(I577,'IP addresss'!$2:$1000,8,false)</f>
        <v>Devon</v>
      </c>
      <c r="AI577" s="32" t="str">
        <f>vlookup(I577,'IP addresss'!$2:$1000,10,false)</f>
        <v>40.03960037</v>
      </c>
      <c r="AJ577" s="32" t="str">
        <f>vlookup(I577,'IP addresss'!$2:$1000,11,false)</f>
        <v>-75.42250061</v>
      </c>
      <c r="AK577" s="32" t="str">
        <f>vlookup(A577,MainData_Jackie!$1:$1000,2,false)</f>
        <v>Maureen McKnight</v>
      </c>
      <c r="AL577" s="32" t="str">
        <f>vlookup($A577,MainData_Jackie!$1:$1000,3,false)</f>
        <v>1241</v>
      </c>
      <c r="AM577" s="32" t="str">
        <f>vlookup($A577,MainData_Jackie!$1:$1000,4,false)</f>
        <v>204</v>
      </c>
      <c r="AN577" s="32" t="str">
        <f>vlookup($A577,MainData_Jackie!$1:$1000,5,false)</f>
        <v>60</v>
      </c>
      <c r="AO577" s="32" t="str">
        <f>vlookup($A577,MainData_Jackie!$1:$1000,6,false)</f>
        <v>1</v>
      </c>
      <c r="AP577" s="32" t="str">
        <f>vlookup($A577,MainData_Jackie!$1:$1000,7,false)</f>
        <v>0</v>
      </c>
      <c r="AQ577" s="32" t="str">
        <f>vlookup($A577,MainData_Jackie!$1:$1000,8,false)</f>
        <v>0</v>
      </c>
      <c r="AR577" s="32" t="str">
        <f>vlookup($A577,MainData_Jackie!$1:$1000,9,false)</f>
        <v>0</v>
      </c>
      <c r="AS577" s="32" t="str">
        <f>vlookup($A577,MainData_Jackie!$1:$1000,10,false)</f>
        <v>0</v>
      </c>
      <c r="AT577" s="32" t="str">
        <f>vlookup($A577,MainData_Jackie!$1:$1000,11,false)</f>
        <v>0</v>
      </c>
      <c r="AU577" s="32" t="str">
        <f>vlookup($A577,MainData_Jackie!$1:$1000,12,false)</f>
        <v>57</v>
      </c>
      <c r="AV577" s="32" t="str">
        <f>vlookup($A577,MainData_Jackie!$1:$1000,13,false)</f>
        <v>comcast</v>
      </c>
      <c r="AW577" s="32" t="str">
        <f>vlookup($A577,MainData_Jackie!$1:$1000,14,false)</f>
        <v>net</v>
      </c>
      <c r="AX577" s="32" t="str">
        <f>vlookup($A577,MainData_Jackie!$1:$1000,15,false)</f>
        <v>1591</v>
      </c>
      <c r="AY577" s="32" t="str">
        <f>vlookup($A577,MainData_Jackie!$1:$1000,16,false)</f>
        <v>female</v>
      </c>
      <c r="AZ577" s="32" t="str">
        <f>vlookup($A577,Ian!576:1575,2,false)</f>
        <v>#N/A</v>
      </c>
      <c r="BA577" s="32" t="str">
        <f>vlookup($A577,Ian!576:1575,3,false)</f>
        <v>#N/A</v>
      </c>
      <c r="BB577" s="32" t="str">
        <f>vlookup($A577,Ian!576:1575,4,false)</f>
        <v>#N/A</v>
      </c>
      <c r="BC577" s="32" t="str">
        <f>vlookup($A577,Ian!576:1575,5,false)</f>
        <v>#N/A</v>
      </c>
      <c r="BD577" s="32" t="str">
        <f>vlookup($A577,Ian!576:1575,6,false)</f>
        <v>#N/A</v>
      </c>
      <c r="BE577" s="32" t="str">
        <f>vlookup($A577,Ian!576:1575,7,false)</f>
        <v>#N/A</v>
      </c>
      <c r="BF577" s="32" t="str">
        <f>vlookup($A577,Ian!576:1575,8,false)</f>
        <v>#N/A</v>
      </c>
      <c r="BG577" s="32" t="str">
        <f>vlookup(A577,SentimentScore!$1:$1000,2,false)</f>
        <v>0.805316</v>
      </c>
      <c r="BH577" s="50" t="str">
        <f>vlookup(A577,'Images with Key'!$1:$1000,32)</f>
        <v>https://s3-external-1.amazonaws.com/offertabs/offer/kxdcce/large/810_564e282ac0842-NECF.jpg</v>
      </c>
    </row>
    <row r="578">
      <c r="A578" s="12">
        <v>387.0</v>
      </c>
      <c r="B578" s="16" t="s">
        <v>6135</v>
      </c>
      <c r="C578" s="16" t="s">
        <v>4264</v>
      </c>
      <c r="D578" s="18" t="b">
        <v>1</v>
      </c>
      <c r="E578" s="12">
        <v>150.0</v>
      </c>
      <c r="F578" s="12">
        <v>44.0</v>
      </c>
      <c r="G578" s="12">
        <v>106.0</v>
      </c>
      <c r="H578" s="20">
        <v>42324.73888888889</v>
      </c>
      <c r="I578" s="16" t="s">
        <v>4265</v>
      </c>
      <c r="J578" s="16" t="s">
        <v>4266</v>
      </c>
      <c r="K578" s="16" t="s">
        <v>4267</v>
      </c>
      <c r="L578" s="16" t="s">
        <v>264</v>
      </c>
      <c r="M578" s="16" t="s">
        <v>4268</v>
      </c>
      <c r="N578" s="12">
        <v>0.0</v>
      </c>
      <c r="O578" s="12">
        <v>0.0</v>
      </c>
      <c r="P578" s="12">
        <v>0.0</v>
      </c>
      <c r="Q578" s="16" t="s">
        <v>4270</v>
      </c>
      <c r="R578" s="18" t="b">
        <v>1</v>
      </c>
      <c r="S578" s="18" t="b">
        <v>1</v>
      </c>
      <c r="T578" s="12">
        <v>17201.0</v>
      </c>
      <c r="U578" s="16" t="s">
        <v>862</v>
      </c>
      <c r="V578" s="16" t="s">
        <v>330</v>
      </c>
      <c r="W578" s="22"/>
      <c r="X578" s="22"/>
      <c r="Y578" s="16" t="s">
        <v>598</v>
      </c>
      <c r="Z578" s="16" t="s">
        <v>7181</v>
      </c>
      <c r="AA578" s="16"/>
      <c r="AB578" s="16"/>
      <c r="AC578" s="32" t="str">
        <f>vlookup($A578,Jisoo!165:1165,29,false)</f>
        <v/>
      </c>
      <c r="AD578" s="32" t="str">
        <f>vlookup($A578,Jisoo!165:1165,27,false)</f>
        <v/>
      </c>
      <c r="AE578" s="32" t="str">
        <f>vlookup($A578,Jisoo!165:1165,28,false)</f>
        <v/>
      </c>
      <c r="AF578" s="32" t="str">
        <f>vlookup(I578,'IP addresss'!$2:$1000,3,false)</f>
        <v>North America</v>
      </c>
      <c r="AG578" s="32" t="str">
        <f>vlookup(I578,'IP addresss'!$2:$1000,6,false)</f>
        <v>PA</v>
      </c>
      <c r="AH578" s="32" t="str">
        <f>vlookup(I578,'IP addresss'!$2:$1000,8,false)</f>
        <v>Chambersburg</v>
      </c>
      <c r="AI578" s="32" t="str">
        <f>vlookup(I578,'IP addresss'!$2:$1000,10,false)</f>
        <v>39.93759918</v>
      </c>
      <c r="AJ578" s="32" t="str">
        <f>vlookup(I578,'IP addresss'!$2:$1000,11,false)</f>
        <v>-77.66110229</v>
      </c>
      <c r="AK578" s="32" t="str">
        <f>vlookup(A578,MainData_Jackie!$1:$1000,2,false)</f>
        <v>Sarah Berkey</v>
      </c>
      <c r="AL578" s="32" t="str">
        <f>vlookup($A578,MainData_Jackie!$1:$1000,3,false)</f>
        <v>3849</v>
      </c>
      <c r="AM578" s="32" t="str">
        <f>vlookup($A578,MainData_Jackie!$1:$1000,4,false)</f>
        <v>694</v>
      </c>
      <c r="AN578" s="32" t="str">
        <f>vlookup($A578,MainData_Jackie!$1:$1000,5,false)</f>
        <v>104</v>
      </c>
      <c r="AO578" s="32" t="str">
        <f>vlookup($A578,MainData_Jackie!$1:$1000,6,false)</f>
        <v>1</v>
      </c>
      <c r="AP578" s="32" t="str">
        <f>vlookup($A578,MainData_Jackie!$1:$1000,7,false)</f>
        <v>0</v>
      </c>
      <c r="AQ578" s="32" t="str">
        <f>vlookup($A578,MainData_Jackie!$1:$1000,8,false)</f>
        <v>0</v>
      </c>
      <c r="AR578" s="32" t="str">
        <f>vlookup($A578,MainData_Jackie!$1:$1000,9,false)</f>
        <v>0</v>
      </c>
      <c r="AS578" s="32" t="str">
        <f>vlookup($A578,MainData_Jackie!$1:$1000,10,false)</f>
        <v>0</v>
      </c>
      <c r="AT578" s="32" t="str">
        <f>vlookup($A578,MainData_Jackie!$1:$1000,11,false)</f>
        <v>3</v>
      </c>
      <c r="AU578" s="32" t="str">
        <f>vlookup($A578,MainData_Jackie!$1:$1000,12,false)</f>
        <v>85</v>
      </c>
      <c r="AV578" s="32" t="str">
        <f>vlookup($A578,MainData_Jackie!$1:$1000,13,false)</f>
        <v>shalomca</v>
      </c>
      <c r="AW578" s="32" t="str">
        <f>vlookup($A578,MainData_Jackie!$1:$1000,14,false)</f>
        <v>com</v>
      </c>
      <c r="AX578" s="32" t="str">
        <f>vlookup($A578,MainData_Jackie!$1:$1000,15,false)</f>
        <v>5239</v>
      </c>
      <c r="AY578" s="32" t="str">
        <f>vlookup($A578,MainData_Jackie!$1:$1000,16,false)</f>
        <v>female</v>
      </c>
      <c r="AZ578" s="32" t="str">
        <f>vlookup($A578,Ian!577:1576,2,false)</f>
        <v>#N/A</v>
      </c>
      <c r="BA578" s="32" t="str">
        <f>vlookup($A578,Ian!577:1576,3,false)</f>
        <v>#N/A</v>
      </c>
      <c r="BB578" s="32" t="str">
        <f>vlookup($A578,Ian!577:1576,4,false)</f>
        <v>#N/A</v>
      </c>
      <c r="BC578" s="32" t="str">
        <f>vlookup($A578,Ian!577:1576,5,false)</f>
        <v>#N/A</v>
      </c>
      <c r="BD578" s="32" t="str">
        <f>vlookup($A578,Ian!577:1576,6,false)</f>
        <v>#N/A</v>
      </c>
      <c r="BE578" s="32" t="str">
        <f>vlookup($A578,Ian!577:1576,7,false)</f>
        <v>#N/A</v>
      </c>
      <c r="BF578" s="32" t="str">
        <f>vlookup($A578,Ian!577:1576,8,false)</f>
        <v>#N/A</v>
      </c>
      <c r="BG578" s="32" t="str">
        <f>vlookup(A578,SentimentScore!$1:$1000,2,false)</f>
        <v>0.489745</v>
      </c>
      <c r="BH578" s="50" t="str">
        <f>vlookup(A578,'Images with Key'!$1:$1000,32)</f>
        <v>https://s3-external-1.amazonaws.com/offertabs/offer/kxdcce/large/810_564cd37331a57-FullSizeRender.jpg</v>
      </c>
    </row>
    <row r="579">
      <c r="A579" s="12">
        <v>388.0</v>
      </c>
      <c r="B579" s="16" t="s">
        <v>6135</v>
      </c>
      <c r="C579" s="16" t="s">
        <v>4264</v>
      </c>
      <c r="D579" s="18" t="b">
        <v>1</v>
      </c>
      <c r="E579" s="12">
        <v>2.0</v>
      </c>
      <c r="F579" s="12">
        <v>0.0</v>
      </c>
      <c r="G579" s="12">
        <v>2.0</v>
      </c>
      <c r="H579" s="20">
        <v>42324.78333333333</v>
      </c>
      <c r="I579" s="16" t="s">
        <v>4274</v>
      </c>
      <c r="J579" s="16" t="s">
        <v>4266</v>
      </c>
      <c r="K579" s="16" t="s">
        <v>4275</v>
      </c>
      <c r="L579" s="18" t="e">
        <v>#N/A</v>
      </c>
      <c r="M579" s="18" t="e">
        <v>#N/A</v>
      </c>
      <c r="N579" s="18" t="e">
        <v>#N/A</v>
      </c>
      <c r="O579" s="18" t="e">
        <v>#N/A</v>
      </c>
      <c r="P579" s="18" t="e">
        <v>#N/A</v>
      </c>
      <c r="Q579" s="16" t="s">
        <v>4276</v>
      </c>
      <c r="R579" s="18" t="b">
        <v>1</v>
      </c>
      <c r="S579" s="18" t="b">
        <v>0</v>
      </c>
      <c r="T579" s="12">
        <v>17201.0</v>
      </c>
      <c r="U579" s="16" t="s">
        <v>862</v>
      </c>
      <c r="V579" s="16" t="s">
        <v>330</v>
      </c>
      <c r="W579" s="22"/>
      <c r="X579" s="22"/>
      <c r="Y579" s="16" t="s">
        <v>598</v>
      </c>
      <c r="Z579" s="16" t="s">
        <v>7183</v>
      </c>
      <c r="AA579" s="16"/>
      <c r="AB579" s="16"/>
      <c r="AC579" s="32" t="str">
        <f>vlookup($A579,Jisoo!166:1166,29,false)</f>
        <v/>
      </c>
      <c r="AD579" s="32" t="str">
        <f>vlookup($A579,Jisoo!166:1166,27,false)</f>
        <v/>
      </c>
      <c r="AE579" s="32" t="str">
        <f>vlookup($A579,Jisoo!166:1166,28,false)</f>
        <v/>
      </c>
      <c r="AF579" s="32" t="str">
        <f>vlookup(I579,'IP addresss'!$2:$1000,3,false)</f>
        <v>North America</v>
      </c>
      <c r="AG579" s="32" t="str">
        <f>vlookup(I579,'IP addresss'!$2:$1000,6,false)</f>
        <v>PA</v>
      </c>
      <c r="AH579" s="32" t="str">
        <f>vlookup(I579,'IP addresss'!$2:$1000,8,false)</f>
        <v>Waynesboro</v>
      </c>
      <c r="AI579" s="32" t="str">
        <f>vlookup(I579,'IP addresss'!$2:$1000,10,false)</f>
        <v>39.79359818</v>
      </c>
      <c r="AJ579" s="32" t="str">
        <f>vlookup(I579,'IP addresss'!$2:$1000,11,false)</f>
        <v>-77.59799957</v>
      </c>
      <c r="AK579" s="32" t="str">
        <f>vlookup(A579,MainData_Jackie!$1:$1000,2,false)</f>
        <v>Jenn Barnes</v>
      </c>
      <c r="AL579" s="32" t="str">
        <f>vlookup($A579,MainData_Jackie!$1:$1000,3,false)</f>
        <v>463</v>
      </c>
      <c r="AM579" s="32" t="str">
        <f>vlookup($A579,MainData_Jackie!$1:$1000,4,false)</f>
        <v>82</v>
      </c>
      <c r="AN579" s="32" t="str">
        <f>vlookup($A579,MainData_Jackie!$1:$1000,5,false)</f>
        <v>10</v>
      </c>
      <c r="AO579" s="32" t="str">
        <f>vlookup($A579,MainData_Jackie!$1:$1000,6,false)</f>
        <v>0</v>
      </c>
      <c r="AP579" s="32" t="str">
        <f>vlookup($A579,MainData_Jackie!$1:$1000,7,false)</f>
        <v>0</v>
      </c>
      <c r="AQ579" s="32" t="str">
        <f>vlookup($A579,MainData_Jackie!$1:$1000,8,false)</f>
        <v>0</v>
      </c>
      <c r="AR579" s="32" t="str">
        <f>vlookup($A579,MainData_Jackie!$1:$1000,9,false)</f>
        <v>0</v>
      </c>
      <c r="AS579" s="32" t="str">
        <f>vlookup($A579,MainData_Jackie!$1:$1000,10,false)</f>
        <v>1</v>
      </c>
      <c r="AT579" s="32" t="str">
        <f>vlookup($A579,MainData_Jackie!$1:$1000,11,false)</f>
        <v>3</v>
      </c>
      <c r="AU579" s="32" t="str">
        <f>vlookup($A579,MainData_Jackie!$1:$1000,12,false)</f>
        <v>10</v>
      </c>
      <c r="AV579" s="32" t="str">
        <f>vlookup($A579,MainData_Jackie!$1:$1000,13,false)</f>
        <v>comcast</v>
      </c>
      <c r="AW579" s="32" t="str">
        <f>vlookup($A579,MainData_Jackie!$1:$1000,14,false)</f>
        <v>net</v>
      </c>
      <c r="AX579" s="32" t="str">
        <f>vlookup($A579,MainData_Jackie!$1:$1000,15,false)</f>
        <v>618</v>
      </c>
      <c r="AY579" s="32" t="str">
        <f>vlookup($A579,MainData_Jackie!$1:$1000,16,false)</f>
        <v>female</v>
      </c>
      <c r="AZ579" s="32" t="str">
        <f>vlookup($A579,Ian!578:1577,2,false)</f>
        <v>#N/A</v>
      </c>
      <c r="BA579" s="32" t="str">
        <f>vlookup($A579,Ian!578:1577,3,false)</f>
        <v>#N/A</v>
      </c>
      <c r="BB579" s="32" t="str">
        <f>vlookup($A579,Ian!578:1577,4,false)</f>
        <v>#N/A</v>
      </c>
      <c r="BC579" s="32" t="str">
        <f>vlookup($A579,Ian!578:1577,5,false)</f>
        <v>#N/A</v>
      </c>
      <c r="BD579" s="32" t="str">
        <f>vlookup($A579,Ian!578:1577,6,false)</f>
        <v>#N/A</v>
      </c>
      <c r="BE579" s="32" t="str">
        <f>vlookup($A579,Ian!578:1577,7,false)</f>
        <v>#N/A</v>
      </c>
      <c r="BF579" s="32" t="str">
        <f>vlookup($A579,Ian!578:1577,8,false)</f>
        <v>#N/A</v>
      </c>
      <c r="BG579" s="32" t="str">
        <f>vlookup(A579,SentimentScore!$1:$1000,2,false)</f>
        <v>1</v>
      </c>
      <c r="BH579" s="32" t="str">
        <f>vlookup(A579,'Images with Key'!$1:$1000,32)</f>
        <v/>
      </c>
    </row>
    <row r="580">
      <c r="A580" s="12">
        <v>389.0</v>
      </c>
      <c r="B580" s="16" t="s">
        <v>6135</v>
      </c>
      <c r="C580" s="16" t="s">
        <v>4264</v>
      </c>
      <c r="D580" s="18" t="b">
        <v>1</v>
      </c>
      <c r="E580" s="12">
        <v>15.0</v>
      </c>
      <c r="F580" s="12">
        <v>6.0</v>
      </c>
      <c r="G580" s="12">
        <v>9.0</v>
      </c>
      <c r="H580" s="20">
        <v>42324.864583333336</v>
      </c>
      <c r="I580" s="16" t="s">
        <v>4280</v>
      </c>
      <c r="J580" s="16" t="s">
        <v>4266</v>
      </c>
      <c r="K580" s="16" t="s">
        <v>4281</v>
      </c>
      <c r="L580" s="18" t="e">
        <v>#N/A</v>
      </c>
      <c r="M580" s="18" t="e">
        <v>#N/A</v>
      </c>
      <c r="N580" s="18" t="e">
        <v>#N/A</v>
      </c>
      <c r="O580" s="18" t="e">
        <v>#N/A</v>
      </c>
      <c r="P580" s="18" t="e">
        <v>#N/A</v>
      </c>
      <c r="Q580" s="16" t="s">
        <v>4282</v>
      </c>
      <c r="R580" s="18" t="b">
        <v>1</v>
      </c>
      <c r="S580" s="18" t="b">
        <v>0</v>
      </c>
      <c r="T580" s="12">
        <v>17201.0</v>
      </c>
      <c r="U580" s="16" t="s">
        <v>862</v>
      </c>
      <c r="V580" s="16" t="s">
        <v>330</v>
      </c>
      <c r="W580" s="22"/>
      <c r="X580" s="22"/>
      <c r="Y580" s="16" t="s">
        <v>598</v>
      </c>
      <c r="Z580" s="16" t="s">
        <v>7186</v>
      </c>
      <c r="AA580" s="16"/>
      <c r="AB580" s="16"/>
      <c r="AC580" s="32" t="str">
        <f>vlookup($A580,Jisoo!167:1167,29,false)</f>
        <v/>
      </c>
      <c r="AD580" s="32" t="str">
        <f>vlookup($A580,Jisoo!167:1167,27,false)</f>
        <v/>
      </c>
      <c r="AE580" s="32" t="str">
        <f>vlookup($A580,Jisoo!167:1167,28,false)</f>
        <v/>
      </c>
      <c r="AF580" s="32" t="str">
        <f>vlookup(I580,'IP addresss'!$2:$1000,3,false)</f>
        <v>North America</v>
      </c>
      <c r="AG580" s="32" t="str">
        <f>vlookup(I580,'IP addresss'!$2:$1000,6,false)</f>
        <v>PA</v>
      </c>
      <c r="AH580" s="32" t="str">
        <f>vlookup(I580,'IP addresss'!$2:$1000,8,false)</f>
        <v>Waynesboro</v>
      </c>
      <c r="AI580" s="32" t="str">
        <f>vlookup(I580,'IP addresss'!$2:$1000,10,false)</f>
        <v>39.79359818</v>
      </c>
      <c r="AJ580" s="32" t="str">
        <f>vlookup(I580,'IP addresss'!$2:$1000,11,false)</f>
        <v>-77.59799957</v>
      </c>
      <c r="AK580" s="32" t="str">
        <f>vlookup(A580,MainData_Jackie!$1:$1000,2,false)</f>
        <v>Stephen Wendy Williams</v>
      </c>
      <c r="AL580" s="32" t="str">
        <f>vlookup($A580,MainData_Jackie!$1:$1000,3,false)</f>
        <v>1847</v>
      </c>
      <c r="AM580" s="32" t="str">
        <f>vlookup($A580,MainData_Jackie!$1:$1000,4,false)</f>
        <v>367</v>
      </c>
      <c r="AN580" s="32" t="str">
        <f>vlookup($A580,MainData_Jackie!$1:$1000,5,false)</f>
        <v>44</v>
      </c>
      <c r="AO580" s="32" t="str">
        <f>vlookup($A580,MainData_Jackie!$1:$1000,6,false)</f>
        <v>0</v>
      </c>
      <c r="AP580" s="32" t="str">
        <f>vlookup($A580,MainData_Jackie!$1:$1000,7,false)</f>
        <v>0</v>
      </c>
      <c r="AQ580" s="32" t="str">
        <f>vlookup($A580,MainData_Jackie!$1:$1000,8,false)</f>
        <v>0</v>
      </c>
      <c r="AR580" s="32" t="str">
        <f>vlookup($A580,MainData_Jackie!$1:$1000,9,false)</f>
        <v>0</v>
      </c>
      <c r="AS580" s="32" t="str">
        <f>vlookup($A580,MainData_Jackie!$1:$1000,10,false)</f>
        <v>4</v>
      </c>
      <c r="AT580" s="32" t="str">
        <f>vlookup($A580,MainData_Jackie!$1:$1000,11,false)</f>
        <v>13</v>
      </c>
      <c r="AU580" s="32" t="str">
        <f>vlookup($A580,MainData_Jackie!$1:$1000,12,false)</f>
        <v>42</v>
      </c>
      <c r="AV580" s="32" t="str">
        <f>vlookup($A580,MainData_Jackie!$1:$1000,13,false)</f>
        <v>aol</v>
      </c>
      <c r="AW580" s="32" t="str">
        <f>vlookup($A580,MainData_Jackie!$1:$1000,14,false)</f>
        <v>com</v>
      </c>
      <c r="AX580" s="32" t="str">
        <f>vlookup($A580,MainData_Jackie!$1:$1000,15,false)</f>
        <v>2506</v>
      </c>
      <c r="AY580" s="32" t="str">
        <f>vlookup($A580,MainData_Jackie!$1:$1000,16,false)</f>
        <v>male</v>
      </c>
      <c r="AZ580" s="32" t="str">
        <f>vlookup($A580,Ian!579:1578,2,false)</f>
        <v>#N/A</v>
      </c>
      <c r="BA580" s="32" t="str">
        <f>vlookup($A580,Ian!579:1578,3,false)</f>
        <v>#N/A</v>
      </c>
      <c r="BB580" s="32" t="str">
        <f>vlookup($A580,Ian!579:1578,4,false)</f>
        <v>#N/A</v>
      </c>
      <c r="BC580" s="32" t="str">
        <f>vlookup($A580,Ian!579:1578,5,false)</f>
        <v>#N/A</v>
      </c>
      <c r="BD580" s="32" t="str">
        <f>vlookup($A580,Ian!579:1578,6,false)</f>
        <v>#N/A</v>
      </c>
      <c r="BE580" s="32" t="str">
        <f>vlookup($A580,Ian!579:1578,7,false)</f>
        <v>#N/A</v>
      </c>
      <c r="BF580" s="32" t="str">
        <f>vlookup($A580,Ian!579:1578,8,false)</f>
        <v>#N/A</v>
      </c>
      <c r="BG580" s="32" t="str">
        <f>vlookup(A580,SentimentScore!$1:$1000,2,false)</f>
        <v>0.943067</v>
      </c>
      <c r="BH580" s="50" t="str">
        <f>vlookup(A580,'Images with Key'!$1:$1000,32)</f>
        <v>https://s3-external-1.amazonaws.com/offertabs/offer/kxdcce/large/810_563bc7583c214-image.jpeg</v>
      </c>
    </row>
    <row r="581">
      <c r="A581" s="12">
        <v>412.0</v>
      </c>
      <c r="B581" s="16" t="s">
        <v>6135</v>
      </c>
      <c r="C581" s="16" t="s">
        <v>4564</v>
      </c>
      <c r="D581" s="18" t="b">
        <v>1</v>
      </c>
      <c r="E581" s="12">
        <v>107.0</v>
      </c>
      <c r="F581" s="12">
        <v>14.0</v>
      </c>
      <c r="G581" s="12">
        <v>93.0</v>
      </c>
      <c r="H581" s="20">
        <v>42321.52847222222</v>
      </c>
      <c r="I581" s="16" t="s">
        <v>4568</v>
      </c>
      <c r="J581" s="16" t="s">
        <v>4569</v>
      </c>
      <c r="K581" s="16" t="s">
        <v>4570</v>
      </c>
      <c r="L581" s="18" t="e">
        <v>#N/A</v>
      </c>
      <c r="M581" s="18" t="e">
        <v>#N/A</v>
      </c>
      <c r="N581" s="18" t="e">
        <v>#N/A</v>
      </c>
      <c r="O581" s="18" t="e">
        <v>#N/A</v>
      </c>
      <c r="P581" s="18" t="e">
        <v>#N/A</v>
      </c>
      <c r="Q581" s="16" t="s">
        <v>4571</v>
      </c>
      <c r="R581" s="18" t="b">
        <v>1</v>
      </c>
      <c r="S581" s="18" t="b">
        <v>1</v>
      </c>
      <c r="T581" s="12">
        <v>15217.0</v>
      </c>
      <c r="U581" s="16" t="s">
        <v>1238</v>
      </c>
      <c r="V581" s="16" t="s">
        <v>330</v>
      </c>
      <c r="W581" s="51">
        <v>3417414.0</v>
      </c>
      <c r="X581" s="51">
        <v>477421.0</v>
      </c>
      <c r="Y581" s="16" t="s">
        <v>4572</v>
      </c>
      <c r="Z581" s="16" t="s">
        <v>7190</v>
      </c>
      <c r="AA581" s="16"/>
      <c r="AB581" s="16"/>
      <c r="AC581" s="32" t="str">
        <f>vlookup($A581,Jisoo!168:1168,29,false)</f>
        <v/>
      </c>
      <c r="AD581" s="32" t="str">
        <f>vlookup($A581,Jisoo!168:1168,27,false)</f>
        <v/>
      </c>
      <c r="AE581" s="32" t="str">
        <f>vlookup($A581,Jisoo!168:1168,28,false)</f>
        <v/>
      </c>
      <c r="AF581" s="32" t="str">
        <f>vlookup(I581,'IP addresss'!$2:$1000,3,false)</f>
        <v>North America</v>
      </c>
      <c r="AG581" s="32" t="str">
        <f>vlookup(I581,'IP addresss'!$2:$1000,6,false)</f>
        <v>PA</v>
      </c>
      <c r="AH581" s="32" t="str">
        <f>vlookup(I581,'IP addresss'!$2:$1000,8,false)</f>
        <v>Pittsburgh</v>
      </c>
      <c r="AI581" s="32" t="str">
        <f>vlookup(I581,'IP addresss'!$2:$1000,10,false)</f>
        <v>40.44390106</v>
      </c>
      <c r="AJ581" s="32" t="str">
        <f>vlookup(I581,'IP addresss'!$2:$1000,11,false)</f>
        <v>-79.95610046</v>
      </c>
      <c r="AK581" s="32" t="str">
        <f>vlookup(A581,MainData_Jackie!$1:$1000,2,false)</f>
        <v>Dana Hirsch Himmel</v>
      </c>
      <c r="AL581" s="32" t="str">
        <f>vlookup($A581,MainData_Jackie!$1:$1000,3,false)</f>
        <v>1720</v>
      </c>
      <c r="AM581" s="32" t="str">
        <f>vlookup($A581,MainData_Jackie!$1:$1000,4,false)</f>
        <v>298</v>
      </c>
      <c r="AN581" s="32" t="str">
        <f>vlookup($A581,MainData_Jackie!$1:$1000,5,false)</f>
        <v>30</v>
      </c>
      <c r="AO581" s="32" t="str">
        <f>vlookup($A581,MainData_Jackie!$1:$1000,6,false)</f>
        <v>1</v>
      </c>
      <c r="AP581" s="32" t="str">
        <f>vlookup($A581,MainData_Jackie!$1:$1000,7,false)</f>
        <v>0</v>
      </c>
      <c r="AQ581" s="32" t="str">
        <f>vlookup($A581,MainData_Jackie!$1:$1000,8,false)</f>
        <v>0</v>
      </c>
      <c r="AR581" s="32" t="str">
        <f>vlookup($A581,MainData_Jackie!$1:$1000,9,false)</f>
        <v>0</v>
      </c>
      <c r="AS581" s="32" t="str">
        <f>vlookup($A581,MainData_Jackie!$1:$1000,10,false)</f>
        <v>0</v>
      </c>
      <c r="AT581" s="32" t="str">
        <f>vlookup($A581,MainData_Jackie!$1:$1000,11,false)</f>
        <v>2</v>
      </c>
      <c r="AU581" s="32" t="str">
        <f>vlookup($A581,MainData_Jackie!$1:$1000,12,false)</f>
        <v>37</v>
      </c>
      <c r="AV581" s="32" t="str">
        <f>vlookup($A581,MainData_Jackie!$1:$1000,13,false)</f>
        <v>hotmail</v>
      </c>
      <c r="AW581" s="32" t="str">
        <f>vlookup($A581,MainData_Jackie!$1:$1000,14,false)</f>
        <v>com</v>
      </c>
      <c r="AX581" s="32" t="str">
        <f>vlookup($A581,MainData_Jackie!$1:$1000,15,false)</f>
        <v>2353</v>
      </c>
      <c r="AY581" s="32" t="str">
        <f>vlookup($A581,MainData_Jackie!$1:$1000,16,false)</f>
        <v>female</v>
      </c>
      <c r="AZ581" s="32" t="str">
        <f>vlookup($A581,Ian!580:1579,2,false)</f>
        <v>#N/A</v>
      </c>
      <c r="BA581" s="32" t="str">
        <f>vlookup($A581,Ian!580:1579,3,false)</f>
        <v>#N/A</v>
      </c>
      <c r="BB581" s="32" t="str">
        <f>vlookup($A581,Ian!580:1579,4,false)</f>
        <v>#N/A</v>
      </c>
      <c r="BC581" s="32" t="str">
        <f>vlookup($A581,Ian!580:1579,5,false)</f>
        <v>#N/A</v>
      </c>
      <c r="BD581" s="32" t="str">
        <f>vlookup($A581,Ian!580:1579,6,false)</f>
        <v>#N/A</v>
      </c>
      <c r="BE581" s="32" t="str">
        <f>vlookup($A581,Ian!580:1579,7,false)</f>
        <v>#N/A</v>
      </c>
      <c r="BF581" s="32" t="str">
        <f>vlookup($A581,Ian!580:1579,8,false)</f>
        <v>#N/A</v>
      </c>
      <c r="BG581" s="32" t="str">
        <f>vlookup(A581,SentimentScore!$1:$1000,2,false)</f>
        <v>1</v>
      </c>
      <c r="BH581" s="50" t="str">
        <f>vlookup(A581,'Images with Key'!$1:$1000,32)</f>
        <v>https://s3-external-1.amazonaws.com/offertabs/offer/kxdcce/large/810_5655018300182-INROADSbanner.png</v>
      </c>
    </row>
    <row r="582">
      <c r="A582" s="12">
        <v>617.0</v>
      </c>
      <c r="B582" s="16" t="s">
        <v>6135</v>
      </c>
      <c r="C582" s="16" t="s">
        <v>6519</v>
      </c>
      <c r="D582" s="18" t="b">
        <v>1</v>
      </c>
      <c r="E582" s="12">
        <v>0.0</v>
      </c>
      <c r="F582" s="12">
        <v>0.0</v>
      </c>
      <c r="G582" s="12">
        <v>0.0</v>
      </c>
      <c r="H582" s="20">
        <v>42310.37291666667</v>
      </c>
      <c r="I582" s="16" t="s">
        <v>6520</v>
      </c>
      <c r="J582" s="16" t="s">
        <v>6521</v>
      </c>
      <c r="K582" s="16" t="s">
        <v>6522</v>
      </c>
      <c r="L582" s="18" t="e">
        <v>#N/A</v>
      </c>
      <c r="M582" s="18" t="e">
        <v>#N/A</v>
      </c>
      <c r="N582" s="18" t="e">
        <v>#N/A</v>
      </c>
      <c r="O582" s="18" t="e">
        <v>#N/A</v>
      </c>
      <c r="P582" s="18" t="e">
        <v>#N/A</v>
      </c>
      <c r="Q582" s="16" t="s">
        <v>6523</v>
      </c>
      <c r="R582" s="18" t="b">
        <v>0</v>
      </c>
      <c r="S582" s="18" t="b">
        <v>0</v>
      </c>
      <c r="T582" s="12">
        <v>15431.0</v>
      </c>
      <c r="U582" s="16" t="s">
        <v>6524</v>
      </c>
      <c r="V582" s="16" t="s">
        <v>330</v>
      </c>
      <c r="W582" s="22"/>
      <c r="X582" s="22"/>
      <c r="Y582" s="16" t="s">
        <v>1461</v>
      </c>
      <c r="Z582" s="16" t="s">
        <v>7193</v>
      </c>
      <c r="AA582" s="12">
        <v>2.0</v>
      </c>
      <c r="AB582" s="12">
        <v>3.0</v>
      </c>
      <c r="AC582" s="32" t="str">
        <f>vlookup($A582,Jisoo!169:1169,29,false)</f>
        <v/>
      </c>
      <c r="AD582" s="32" t="str">
        <f>vlookup($A582,Jisoo!169:1169,27,false)</f>
        <v>2</v>
      </c>
      <c r="AE582" s="32" t="str">
        <f>vlookup($A582,Jisoo!169:1169,28,false)</f>
        <v>3</v>
      </c>
      <c r="AF582" s="32" t="str">
        <f>vlookup(I582,'IP addresss'!$2:$1000,3,false)</f>
        <v>North America</v>
      </c>
      <c r="AG582" s="32" t="str">
        <f>vlookup(I582,'IP addresss'!$2:$1000,6,false)</f>
        <v>PA</v>
      </c>
      <c r="AH582" s="32" t="str">
        <f>vlookup(I582,'IP addresss'!$2:$1000,8,false)</f>
        <v>McKeesport</v>
      </c>
      <c r="AI582" s="32" t="str">
        <f>vlookup(I582,'IP addresss'!$2:$1000,10,false)</f>
        <v>40.33769989</v>
      </c>
      <c r="AJ582" s="32" t="str">
        <f>vlookup(I582,'IP addresss'!$2:$1000,11,false)</f>
        <v>-79.84279633</v>
      </c>
      <c r="AK582" s="32" t="str">
        <f>vlookup(A582,MainData_Jackie!$1:$1000,2,false)</f>
        <v>Lynn Heatherington Edenhart</v>
      </c>
      <c r="AL582" s="32" t="str">
        <f>vlookup($A582,MainData_Jackie!$1:$1000,3,false)</f>
        <v>1152</v>
      </c>
      <c r="AM582" s="32" t="str">
        <f>vlookup($A582,MainData_Jackie!$1:$1000,4,false)</f>
        <v>219</v>
      </c>
      <c r="AN582" s="32" t="str">
        <f>vlookup($A582,MainData_Jackie!$1:$1000,5,false)</f>
        <v>17</v>
      </c>
      <c r="AO582" s="32" t="str">
        <f>vlookup($A582,MainData_Jackie!$1:$1000,6,false)</f>
        <v>0</v>
      </c>
      <c r="AP582" s="32" t="str">
        <f>vlookup($A582,MainData_Jackie!$1:$1000,7,false)</f>
        <v>0</v>
      </c>
      <c r="AQ582" s="32" t="str">
        <f>vlookup($A582,MainData_Jackie!$1:$1000,8,false)</f>
        <v>0</v>
      </c>
      <c r="AR582" s="32" t="str">
        <f>vlookup($A582,MainData_Jackie!$1:$1000,9,false)</f>
        <v>0</v>
      </c>
      <c r="AS582" s="32" t="str">
        <f>vlookup($A582,MainData_Jackie!$1:$1000,10,false)</f>
        <v>0</v>
      </c>
      <c r="AT582" s="32" t="str">
        <f>vlookup($A582,MainData_Jackie!$1:$1000,11,false)</f>
        <v>6</v>
      </c>
      <c r="AU582" s="32" t="str">
        <f>vlookup($A582,MainData_Jackie!$1:$1000,12,false)</f>
        <v>31</v>
      </c>
      <c r="AV582" s="32" t="str">
        <f>vlookup($A582,MainData_Jackie!$1:$1000,13,false)</f>
        <v>aol</v>
      </c>
      <c r="AW582" s="32" t="str">
        <f>vlookup($A582,MainData_Jackie!$1:$1000,14,false)</f>
        <v>com</v>
      </c>
      <c r="AX582" s="32" t="str">
        <f>vlookup($A582,MainData_Jackie!$1:$1000,15,false)</f>
        <v>1450</v>
      </c>
      <c r="AY582" s="32" t="str">
        <f>vlookup($A582,MainData_Jackie!$1:$1000,16,false)</f>
        <v>female</v>
      </c>
      <c r="AZ582" s="32" t="str">
        <f>vlookup($A582,Ian!581:1580,2,false)</f>
        <v/>
      </c>
      <c r="BA582" s="32" t="str">
        <f>vlookup($A582,Ian!581:1580,3,false)</f>
        <v/>
      </c>
      <c r="BB582" s="32" t="str">
        <f>vlookup($A582,Ian!581:1580,4,false)</f>
        <v/>
      </c>
      <c r="BC582" s="32" t="str">
        <f>vlookup($A582,Ian!581:1580,5,false)</f>
        <v/>
      </c>
      <c r="BD582" s="32" t="str">
        <f>vlookup($A582,Ian!581:1580,6,false)</f>
        <v/>
      </c>
      <c r="BE582" s="32" t="str">
        <f>vlookup($A582,Ian!581:1580,7,false)</f>
        <v/>
      </c>
      <c r="BF582" s="32" t="str">
        <f>vlookup($A582,Ian!581:1580,8,false)</f>
        <v/>
      </c>
      <c r="BG582" s="32" t="str">
        <f>vlookup(A582,SentimentScore!$1:$1000,2,false)</f>
        <v>0.999845</v>
      </c>
      <c r="BH582" s="50" t="str">
        <f>vlookup(A582,'Images with Key'!$1:$1000,32)</f>
        <v>https://s3-external-1.amazonaws.com/offertabs/offer/kxdcce/large/810_5637c8bac46f6-IvyHillEquestrianLogo.jpg</v>
      </c>
    </row>
    <row r="583">
      <c r="A583" s="12">
        <v>641.0</v>
      </c>
      <c r="B583" s="16" t="s">
        <v>6135</v>
      </c>
      <c r="C583" s="16" t="s">
        <v>6669</v>
      </c>
      <c r="D583" s="18" t="b">
        <v>1</v>
      </c>
      <c r="E583" s="12">
        <v>1.0</v>
      </c>
      <c r="F583" s="12">
        <v>0.0</v>
      </c>
      <c r="G583" s="12">
        <v>1.0</v>
      </c>
      <c r="H583" s="20">
        <v>42324.430555555555</v>
      </c>
      <c r="I583" s="16" t="s">
        <v>6670</v>
      </c>
      <c r="J583" s="16" t="s">
        <v>6671</v>
      </c>
      <c r="K583" s="16" t="s">
        <v>6672</v>
      </c>
      <c r="L583" s="18" t="e">
        <v>#N/A</v>
      </c>
      <c r="M583" s="18" t="e">
        <v>#N/A</v>
      </c>
      <c r="N583" s="18" t="e">
        <v>#N/A</v>
      </c>
      <c r="O583" s="18" t="e">
        <v>#N/A</v>
      </c>
      <c r="P583" s="18" t="e">
        <v>#N/A</v>
      </c>
      <c r="Q583" s="16" t="s">
        <v>6673</v>
      </c>
      <c r="R583" s="18" t="b">
        <v>0</v>
      </c>
      <c r="S583" s="18" t="b">
        <v>0</v>
      </c>
      <c r="T583" s="12">
        <v>19013.0</v>
      </c>
      <c r="U583" s="16" t="s">
        <v>6674</v>
      </c>
      <c r="V583" s="16" t="s">
        <v>330</v>
      </c>
      <c r="W583" s="51">
        <v>3153002.0</v>
      </c>
      <c r="X583" s="51">
        <v>2798093.0</v>
      </c>
      <c r="Y583" s="16" t="s">
        <v>6675</v>
      </c>
      <c r="Z583" s="16" t="s">
        <v>7196</v>
      </c>
      <c r="AA583" s="12">
        <v>3.0</v>
      </c>
      <c r="AB583" s="12">
        <v>1.0</v>
      </c>
      <c r="AC583" s="32" t="str">
        <f>vlookup($A583,Jisoo!170:1170,29,false)</f>
        <v/>
      </c>
      <c r="AD583" s="32" t="str">
        <f>vlookup($A583,Jisoo!170:1170,27,false)</f>
        <v>3</v>
      </c>
      <c r="AE583" s="32" t="str">
        <f>vlookup($A583,Jisoo!170:1170,28,false)</f>
        <v>1</v>
      </c>
      <c r="AF583" s="32" t="str">
        <f>vlookup(I583,'IP addresss'!$2:$1000,3,false)</f>
        <v>North America</v>
      </c>
      <c r="AG583" s="32" t="str">
        <f>vlookup(I583,'IP addresss'!$2:$1000,6,false)</f>
        <v>NJ</v>
      </c>
      <c r="AH583" s="32" t="str">
        <f>vlookup(I583,'IP addresss'!$2:$1000,8,false)</f>
        <v>Vineland</v>
      </c>
      <c r="AI583" s="32" t="str">
        <f>vlookup(I583,'IP addresss'!$2:$1000,10,false)</f>
        <v>39.49679947</v>
      </c>
      <c r="AJ583" s="32" t="str">
        <f>vlookup(I583,'IP addresss'!$2:$1000,11,false)</f>
        <v>-75.01570129</v>
      </c>
      <c r="AK583" s="32" t="str">
        <f>vlookup(A583,MainData_Jackie!$1:$1000,2,false)</f>
        <v>Sue Schrader</v>
      </c>
      <c r="AL583" s="32" t="str">
        <f>vlookup($A583,MainData_Jackie!$1:$1000,3,false)</f>
        <v>871</v>
      </c>
      <c r="AM583" s="32" t="str">
        <f>vlookup($A583,MainData_Jackie!$1:$1000,4,false)</f>
        <v>150</v>
      </c>
      <c r="AN583" s="32" t="str">
        <f>vlookup($A583,MainData_Jackie!$1:$1000,5,false)</f>
        <v>37</v>
      </c>
      <c r="AO583" s="32" t="str">
        <f>vlookup($A583,MainData_Jackie!$1:$1000,6,false)</f>
        <v>0</v>
      </c>
      <c r="AP583" s="32" t="str">
        <f>vlookup($A583,MainData_Jackie!$1:$1000,7,false)</f>
        <v>0</v>
      </c>
      <c r="AQ583" s="32" t="str">
        <f>vlookup($A583,MainData_Jackie!$1:$1000,8,false)</f>
        <v>0</v>
      </c>
      <c r="AR583" s="32" t="str">
        <f>vlookup($A583,MainData_Jackie!$1:$1000,9,false)</f>
        <v>3</v>
      </c>
      <c r="AS583" s="32" t="str">
        <f>vlookup($A583,MainData_Jackie!$1:$1000,10,false)</f>
        <v>0</v>
      </c>
      <c r="AT583" s="32" t="str">
        <f>vlookup($A583,MainData_Jackie!$1:$1000,11,false)</f>
        <v>4</v>
      </c>
      <c r="AU583" s="32" t="str">
        <f>vlookup($A583,MainData_Jackie!$1:$1000,12,false)</f>
        <v>17</v>
      </c>
      <c r="AV583" s="32" t="str">
        <f>vlookup($A583,MainData_Jackie!$1:$1000,13,false)</f>
        <v>hotmail</v>
      </c>
      <c r="AW583" s="32" t="str">
        <f>vlookup($A583,MainData_Jackie!$1:$1000,14,false)</f>
        <v>com</v>
      </c>
      <c r="AX583" s="32" t="str">
        <f>vlookup($A583,MainData_Jackie!$1:$1000,15,false)</f>
        <v>1077</v>
      </c>
      <c r="AY583" s="32" t="str">
        <f>vlookup($A583,MainData_Jackie!$1:$1000,16,false)</f>
        <v>female</v>
      </c>
      <c r="AZ583" s="32" t="str">
        <f>vlookup($A583,Ian!582:1581,2,false)</f>
        <v/>
      </c>
      <c r="BA583" s="32" t="str">
        <f>vlookup($A583,Ian!582:1581,3,false)</f>
        <v/>
      </c>
      <c r="BB583" s="32" t="str">
        <f>vlookup($A583,Ian!582:1581,4,false)</f>
        <v/>
      </c>
      <c r="BC583" s="32" t="str">
        <f>vlookup($A583,Ian!582:1581,5,false)</f>
        <v/>
      </c>
      <c r="BD583" s="32" t="str">
        <f>vlookup($A583,Ian!582:1581,6,false)</f>
        <v/>
      </c>
      <c r="BE583" s="32" t="str">
        <f>vlookup($A583,Ian!582:1581,7,false)</f>
        <v/>
      </c>
      <c r="BF583" s="32" t="str">
        <f>vlookup($A583,Ian!582:1581,8,false)</f>
        <v/>
      </c>
      <c r="BG583" s="32" t="str">
        <f>vlookup(A583,SentimentScore!$1:$1000,2,false)</f>
        <v>0.999932</v>
      </c>
      <c r="BH583" s="50" t="str">
        <f>vlookup(A583,'Images with Key'!$1:$1000,32)</f>
        <v>https://s3-external-1.amazonaws.com/offertabs/offer/kxdcce/large/810_56379240a523c-20151102_114031.jpg</v>
      </c>
    </row>
    <row r="584">
      <c r="A584" s="12">
        <v>675.0</v>
      </c>
      <c r="B584" s="16" t="s">
        <v>6135</v>
      </c>
      <c r="C584" s="16" t="s">
        <v>6858</v>
      </c>
      <c r="D584" s="18" t="b">
        <v>1</v>
      </c>
      <c r="E584" s="12">
        <v>1.0</v>
      </c>
      <c r="F584" s="12">
        <v>0.0</v>
      </c>
      <c r="G584" s="12">
        <v>1.0</v>
      </c>
      <c r="H584" s="20">
        <v>42318.8</v>
      </c>
      <c r="I584" s="16" t="s">
        <v>6859</v>
      </c>
      <c r="J584" s="16" t="s">
        <v>6860</v>
      </c>
      <c r="K584" s="16" t="s">
        <v>6862</v>
      </c>
      <c r="L584" s="16" t="s">
        <v>264</v>
      </c>
      <c r="M584" s="12">
        <v>0.0</v>
      </c>
      <c r="N584" s="12">
        <v>0.0</v>
      </c>
      <c r="O584" s="12">
        <v>0.0</v>
      </c>
      <c r="P584" s="12">
        <v>0.0</v>
      </c>
      <c r="Q584" s="16" t="s">
        <v>6863</v>
      </c>
      <c r="R584" s="18" t="b">
        <v>0</v>
      </c>
      <c r="S584" s="18" t="b">
        <v>1</v>
      </c>
      <c r="T584" s="12">
        <v>16066.0</v>
      </c>
      <c r="U584" s="16" t="s">
        <v>6864</v>
      </c>
      <c r="V584" s="16" t="s">
        <v>330</v>
      </c>
      <c r="W584" s="51">
        <v>334443.0</v>
      </c>
      <c r="X584" s="51">
        <v>335689.0</v>
      </c>
      <c r="Y584" s="16" t="s">
        <v>3390</v>
      </c>
      <c r="Z584" s="16" t="s">
        <v>7199</v>
      </c>
      <c r="AA584" s="12">
        <v>1.0</v>
      </c>
      <c r="AB584" s="12">
        <v>1.0</v>
      </c>
      <c r="AC584" s="32" t="str">
        <f>vlookup($A584,Jisoo!171:1171,29,false)</f>
        <v/>
      </c>
      <c r="AD584" s="32" t="str">
        <f>vlookup($A584,Jisoo!171:1171,27,false)</f>
        <v>1</v>
      </c>
      <c r="AE584" s="32" t="str">
        <f>vlookup($A584,Jisoo!171:1171,28,false)</f>
        <v>1</v>
      </c>
      <c r="AF584" s="32" t="str">
        <f>vlookup(I584,'IP addresss'!$2:$1000,3,false)</f>
        <v>North America</v>
      </c>
      <c r="AG584" s="32" t="str">
        <f>vlookup(I584,'IP addresss'!$2:$1000,6,false)</f>
        <v>PA</v>
      </c>
      <c r="AH584" s="32" t="str">
        <f>vlookup(I584,'IP addresss'!$2:$1000,8,false)</f>
        <v>Wexford</v>
      </c>
      <c r="AI584" s="32" t="str">
        <f>vlookup(I584,'IP addresss'!$2:$1000,10,false)</f>
        <v>40.62900162</v>
      </c>
      <c r="AJ584" s="32" t="str">
        <f>vlookup(I584,'IP addresss'!$2:$1000,11,false)</f>
        <v>-80.07929993</v>
      </c>
      <c r="AK584" s="32" t="str">
        <f>vlookup(A584,MainData_Jackie!$1:$1000,2,false)</f>
        <v>Christie Pham</v>
      </c>
      <c r="AL584" s="32" t="str">
        <f>vlookup($A584,MainData_Jackie!$1:$1000,3,false)</f>
        <v>910</v>
      </c>
      <c r="AM584" s="32" t="str">
        <f>vlookup($A584,MainData_Jackie!$1:$1000,4,false)</f>
        <v>143</v>
      </c>
      <c r="AN584" s="32" t="str">
        <f>vlookup($A584,MainData_Jackie!$1:$1000,5,false)</f>
        <v>24</v>
      </c>
      <c r="AO584" s="32" t="str">
        <f>vlookup($A584,MainData_Jackie!$1:$1000,6,false)</f>
        <v>1</v>
      </c>
      <c r="AP584" s="32" t="str">
        <f>vlookup($A584,MainData_Jackie!$1:$1000,7,false)</f>
        <v>0</v>
      </c>
      <c r="AQ584" s="32" t="str">
        <f>vlookup($A584,MainData_Jackie!$1:$1000,8,false)</f>
        <v>0</v>
      </c>
      <c r="AR584" s="32" t="str">
        <f>vlookup($A584,MainData_Jackie!$1:$1000,9,false)</f>
        <v>0</v>
      </c>
      <c r="AS584" s="32" t="str">
        <f>vlookup($A584,MainData_Jackie!$1:$1000,10,false)</f>
        <v>0</v>
      </c>
      <c r="AT584" s="32" t="str">
        <f>vlookup($A584,MainData_Jackie!$1:$1000,11,false)</f>
        <v>0</v>
      </c>
      <c r="AU584" s="32" t="str">
        <f>vlookup($A584,MainData_Jackie!$1:$1000,12,false)</f>
        <v>22</v>
      </c>
      <c r="AV584" s="32" t="str">
        <f>vlookup($A584,MainData_Jackie!$1:$1000,13,false)</f>
        <v>gmail</v>
      </c>
      <c r="AW584" s="32" t="str">
        <f>vlookup($A584,MainData_Jackie!$1:$1000,14,false)</f>
        <v>com</v>
      </c>
      <c r="AX584" s="32" t="str">
        <f>vlookup($A584,MainData_Jackie!$1:$1000,15,false)</f>
        <v>1223</v>
      </c>
      <c r="AY584" s="32" t="str">
        <f>vlookup($A584,MainData_Jackie!$1:$1000,16,false)</f>
        <v>female</v>
      </c>
      <c r="AZ584" s="32" t="str">
        <f>vlookup($A584,Ian!583:1582,2,false)</f>
        <v>Christie</v>
      </c>
      <c r="BA584" s="32" t="str">
        <f>vlookup($A584,Ian!583:1582,3,false)</f>
        <v>Pham</v>
      </c>
      <c r="BB584" s="32" t="str">
        <f>vlookup($A584,Ian!583:1582,4,false)</f>
        <v/>
      </c>
      <c r="BC584" s="32" t="str">
        <f>vlookup($A584,Ian!583:1582,5,false)</f>
        <v/>
      </c>
      <c r="BD584" s="32" t="str">
        <f>vlookup($A584,Ian!583:1582,6,false)</f>
        <v/>
      </c>
      <c r="BE584" s="32" t="str">
        <f>vlookup($A584,Ian!583:1582,7,false)</f>
        <v/>
      </c>
      <c r="BF584" s="32" t="str">
        <f>vlookup($A584,Ian!583:1582,8,false)</f>
        <v/>
      </c>
      <c r="BG584" s="32" t="str">
        <f>vlookup(A584,SentimentScore!$1:$1000,2,false)</f>
        <v>1</v>
      </c>
      <c r="BH584" s="32" t="str">
        <f>vlookup(A584,'Images with Key'!$1:$1000,32)</f>
        <v/>
      </c>
    </row>
    <row r="585">
      <c r="A585" s="12">
        <v>750.0</v>
      </c>
      <c r="B585" s="16" t="s">
        <v>6135</v>
      </c>
      <c r="C585" s="16" t="s">
        <v>7201</v>
      </c>
      <c r="D585" s="18" t="b">
        <v>1</v>
      </c>
      <c r="E585" s="12">
        <v>5.0</v>
      </c>
      <c r="F585" s="12">
        <v>2.0</v>
      </c>
      <c r="G585" s="12">
        <v>3.0</v>
      </c>
      <c r="H585" s="20">
        <v>42320.79583333333</v>
      </c>
      <c r="I585" s="16" t="s">
        <v>7202</v>
      </c>
      <c r="J585" s="16" t="s">
        <v>7203</v>
      </c>
      <c r="K585" s="16" t="s">
        <v>7204</v>
      </c>
      <c r="L585" s="18" t="e">
        <v>#N/A</v>
      </c>
      <c r="M585" s="18" t="e">
        <v>#N/A</v>
      </c>
      <c r="N585" s="18" t="e">
        <v>#N/A</v>
      </c>
      <c r="O585" s="18" t="e">
        <v>#N/A</v>
      </c>
      <c r="P585" s="18" t="e">
        <v>#N/A</v>
      </c>
      <c r="Q585" s="16" t="s">
        <v>7200</v>
      </c>
      <c r="R585" s="18" t="b">
        <v>0</v>
      </c>
      <c r="S585" s="18" t="b">
        <v>0</v>
      </c>
      <c r="T585" s="12">
        <v>16146.0</v>
      </c>
      <c r="U585" s="16" t="s">
        <v>7205</v>
      </c>
      <c r="V585" s="16" t="s">
        <v>330</v>
      </c>
      <c r="W585" s="51">
        <v>1326793.0</v>
      </c>
      <c r="X585" s="51">
        <v>970957.0</v>
      </c>
      <c r="Y585" s="16" t="s">
        <v>7206</v>
      </c>
      <c r="Z585" s="16" t="s">
        <v>7208</v>
      </c>
      <c r="AA585" s="12">
        <v>1.0</v>
      </c>
      <c r="AB585" s="12">
        <v>1.0</v>
      </c>
      <c r="AC585" s="32" t="str">
        <f>vlookup($A585,Jisoo!172:1172,29,false)</f>
        <v/>
      </c>
      <c r="AD585" s="32" t="str">
        <f>vlookup($A585,Jisoo!172:1172,27,false)</f>
        <v>1</v>
      </c>
      <c r="AE585" s="32" t="str">
        <f>vlookup($A585,Jisoo!172:1172,28,false)</f>
        <v>1</v>
      </c>
      <c r="AF585" s="32" t="str">
        <f>vlookup(I585,'IP addresss'!$2:$1000,3,false)</f>
        <v>North America</v>
      </c>
      <c r="AG585" s="32" t="str">
        <f>vlookup(I585,'IP addresss'!$2:$1000,6,false)</f>
        <v>PA</v>
      </c>
      <c r="AH585" s="32" t="str">
        <f>vlookup(I585,'IP addresss'!$2:$1000,8,false)</f>
        <v>Hermitage</v>
      </c>
      <c r="AI585" s="32" t="str">
        <f>vlookup(I585,'IP addresss'!$2:$1000,10,false)</f>
        <v>41.22919846</v>
      </c>
      <c r="AJ585" s="32" t="str">
        <f>vlookup(I585,'IP addresss'!$2:$1000,11,false)</f>
        <v>-80.42440033</v>
      </c>
      <c r="AK585" s="32" t="str">
        <f>vlookup(A585,MainData_Jackie!$1:$1000,2,false)</f>
        <v>Stacey Keating</v>
      </c>
      <c r="AL585" s="32" t="str">
        <f>vlookup($A585,MainData_Jackie!$1:$1000,3,false)</f>
        <v>1107</v>
      </c>
      <c r="AM585" s="32" t="str">
        <f>vlookup($A585,MainData_Jackie!$1:$1000,4,false)</f>
        <v>218</v>
      </c>
      <c r="AN585" s="32" t="str">
        <f>vlookup($A585,MainData_Jackie!$1:$1000,5,false)</f>
        <v>30</v>
      </c>
      <c r="AO585" s="32" t="str">
        <f>vlookup($A585,MainData_Jackie!$1:$1000,6,false)</f>
        <v>0</v>
      </c>
      <c r="AP585" s="32" t="str">
        <f>vlookup($A585,MainData_Jackie!$1:$1000,7,false)</f>
        <v>0</v>
      </c>
      <c r="AQ585" s="32" t="str">
        <f>vlookup($A585,MainData_Jackie!$1:$1000,8,false)</f>
        <v>0</v>
      </c>
      <c r="AR585" s="32" t="str">
        <f>vlookup($A585,MainData_Jackie!$1:$1000,9,false)</f>
        <v>0</v>
      </c>
      <c r="AS585" s="32" t="str">
        <f>vlookup($A585,MainData_Jackie!$1:$1000,10,false)</f>
        <v>0</v>
      </c>
      <c r="AT585" s="32" t="str">
        <f>vlookup($A585,MainData_Jackie!$1:$1000,11,false)</f>
        <v>2</v>
      </c>
      <c r="AU585" s="32" t="str">
        <f>vlookup($A585,MainData_Jackie!$1:$1000,12,false)</f>
        <v>64</v>
      </c>
      <c r="AV585" s="32" t="str">
        <f>vlookup($A585,MainData_Jackie!$1:$1000,13,false)</f>
        <v>hotmail</v>
      </c>
      <c r="AW585" s="32" t="str">
        <f>vlookup($A585,MainData_Jackie!$1:$1000,14,false)</f>
        <v>com</v>
      </c>
      <c r="AX585" s="32" t="str">
        <f>vlookup($A585,MainData_Jackie!$1:$1000,15,false)</f>
        <v>1516</v>
      </c>
      <c r="AY585" s="32" t="str">
        <f>vlookup($A585,MainData_Jackie!$1:$1000,16,false)</f>
        <v>female</v>
      </c>
      <c r="AZ585" s="32" t="str">
        <f>vlookup($A585,Ian!584:1583,2,false)</f>
        <v>Stacey</v>
      </c>
      <c r="BA585" s="32" t="str">
        <f>vlookup($A585,Ian!584:1583,3,false)</f>
        <v>Keating</v>
      </c>
      <c r="BB585" s="32" t="str">
        <f>vlookup($A585,Ian!584:1583,4,false)</f>
        <v/>
      </c>
      <c r="BC585" s="32" t="str">
        <f>vlookup($A585,Ian!584:1583,5,false)</f>
        <v/>
      </c>
      <c r="BD585" s="32" t="str">
        <f>vlookup($A585,Ian!584:1583,6,false)</f>
        <v/>
      </c>
      <c r="BE585" s="32" t="str">
        <f>vlookup($A585,Ian!584:1583,7,false)</f>
        <v/>
      </c>
      <c r="BF585" s="32" t="str">
        <f>vlookup($A585,Ian!584:1583,8,false)</f>
        <v/>
      </c>
      <c r="BG585" s="32" t="str">
        <f>vlookup(A585,SentimentScore!$1:$1000,2,false)</f>
        <v>0.913247</v>
      </c>
      <c r="BH585" s="32" t="str">
        <f>vlookup(A585,'Images with Key'!$1:$1000,32)</f>
        <v/>
      </c>
    </row>
    <row r="586">
      <c r="A586" s="12">
        <v>812.0</v>
      </c>
      <c r="B586" s="16" t="s">
        <v>6135</v>
      </c>
      <c r="C586" s="16" t="s">
        <v>7211</v>
      </c>
      <c r="D586" s="18" t="b">
        <v>0</v>
      </c>
      <c r="E586" s="12">
        <v>2.0</v>
      </c>
      <c r="F586" s="12">
        <v>0.0</v>
      </c>
      <c r="G586" s="12">
        <v>2.0</v>
      </c>
      <c r="H586" s="20">
        <v>42329.36041666667</v>
      </c>
      <c r="I586" s="16" t="s">
        <v>7212</v>
      </c>
      <c r="J586" s="16" t="s">
        <v>7214</v>
      </c>
      <c r="K586" s="16" t="s">
        <v>7215</v>
      </c>
      <c r="L586" s="18" t="e">
        <v>#N/A</v>
      </c>
      <c r="M586" s="18" t="e">
        <v>#N/A</v>
      </c>
      <c r="N586" s="18" t="e">
        <v>#N/A</v>
      </c>
      <c r="O586" s="18" t="e">
        <v>#N/A</v>
      </c>
      <c r="P586" s="18" t="e">
        <v>#N/A</v>
      </c>
      <c r="Q586" s="16" t="s">
        <v>7210</v>
      </c>
      <c r="R586" s="18" t="b">
        <v>0</v>
      </c>
      <c r="S586" s="18" t="b">
        <v>1</v>
      </c>
      <c r="T586" s="12">
        <v>18938.0</v>
      </c>
      <c r="U586" s="16" t="s">
        <v>7217</v>
      </c>
      <c r="V586" s="16" t="s">
        <v>330</v>
      </c>
      <c r="W586" s="22"/>
      <c r="X586" s="22"/>
      <c r="Y586" s="22"/>
      <c r="Z586" s="16" t="s">
        <v>7220</v>
      </c>
      <c r="AA586" s="12">
        <v>1.0</v>
      </c>
      <c r="AB586" s="12">
        <v>2.0</v>
      </c>
      <c r="AC586" s="32" t="str">
        <f>vlookup($A586,Jisoo!173:1173,29,false)</f>
        <v/>
      </c>
      <c r="AD586" s="32" t="str">
        <f>vlookup($A586,Jisoo!173:1173,27,false)</f>
        <v>1</v>
      </c>
      <c r="AE586" s="32" t="str">
        <f>vlookup($A586,Jisoo!173:1173,28,false)</f>
        <v>2</v>
      </c>
      <c r="AF586" s="32" t="str">
        <f>vlookup(I586,'IP addresss'!$2:$1000,3,false)</f>
        <v>North America</v>
      </c>
      <c r="AG586" s="32" t="str">
        <f>vlookup(I586,'IP addresss'!$2:$1000,6,false)</f>
        <v>NY</v>
      </c>
      <c r="AH586" s="32" t="str">
        <f>vlookup(I586,'IP addresss'!$2:$1000,8,false)</f>
        <v>Syracuse</v>
      </c>
      <c r="AI586" s="32" t="str">
        <f>vlookup(I586,'IP addresss'!$2:$1000,10,false)</f>
        <v>43.06219864</v>
      </c>
      <c r="AJ586" s="32" t="str">
        <f>vlookup(I586,'IP addresss'!$2:$1000,11,false)</f>
        <v>-76.13790131</v>
      </c>
      <c r="AK586" s="32" t="str">
        <f>vlookup(A586,MainData_Jackie!$1:$1000,2,false)</f>
        <v>Jeremy Reynolds</v>
      </c>
      <c r="AL586" s="32" t="str">
        <f>vlookup($A586,MainData_Jackie!$1:$1000,3,false)</f>
        <v>1855</v>
      </c>
      <c r="AM586" s="32" t="str">
        <f>vlookup($A586,MainData_Jackie!$1:$1000,4,false)</f>
        <v>295</v>
      </c>
      <c r="AN586" s="32" t="str">
        <f>vlookup($A586,MainData_Jackie!$1:$1000,5,false)</f>
        <v>106</v>
      </c>
      <c r="AO586" s="32" t="str">
        <f>vlookup($A586,MainData_Jackie!$1:$1000,6,false)</f>
        <v>1</v>
      </c>
      <c r="AP586" s="32" t="str">
        <f>vlookup($A586,MainData_Jackie!$1:$1000,7,false)</f>
        <v>0</v>
      </c>
      <c r="AQ586" s="32" t="str">
        <f>vlookup($A586,MainData_Jackie!$1:$1000,8,false)</f>
        <v>0</v>
      </c>
      <c r="AR586" s="32" t="str">
        <f>vlookup($A586,MainData_Jackie!$1:$1000,9,false)</f>
        <v>0</v>
      </c>
      <c r="AS586" s="32" t="str">
        <f>vlookup($A586,MainData_Jackie!$1:$1000,10,false)</f>
        <v>0</v>
      </c>
      <c r="AT586" s="32" t="str">
        <f>vlookup($A586,MainData_Jackie!$1:$1000,11,false)</f>
        <v>0</v>
      </c>
      <c r="AU586" s="32" t="str">
        <f>vlookup($A586,MainData_Jackie!$1:$1000,12,false)</f>
        <v>38</v>
      </c>
      <c r="AV586" s="32" t="str">
        <f>vlookup($A586,MainData_Jackie!$1:$1000,13,false)</f>
        <v>gmail</v>
      </c>
      <c r="AW586" s="32" t="str">
        <f>vlookup($A586,MainData_Jackie!$1:$1000,14,false)</f>
        <v>com</v>
      </c>
      <c r="AX586" s="32" t="str">
        <f>vlookup($A586,MainData_Jackie!$1:$1000,15,false)</f>
        <v>2365</v>
      </c>
      <c r="AY586" s="32" t="str">
        <f>vlookup($A586,MainData_Jackie!$1:$1000,16,false)</f>
        <v>male</v>
      </c>
      <c r="AZ586" s="32" t="str">
        <f>vlookup($A586,Ian!585:1584,2,false)</f>
        <v>Jeremy</v>
      </c>
      <c r="BA586" s="32" t="str">
        <f>vlookup($A586,Ian!585:1584,3,false)</f>
        <v>Reynolds</v>
      </c>
      <c r="BB586" s="32" t="str">
        <f>vlookup($A586,Ian!585:1584,4,false)</f>
        <v/>
      </c>
      <c r="BC586" s="32" t="str">
        <f>vlookup($A586,Ian!585:1584,5,false)</f>
        <v/>
      </c>
      <c r="BD586" s="32" t="str">
        <f>vlookup($A586,Ian!585:1584,6,false)</f>
        <v/>
      </c>
      <c r="BE586" s="32" t="str">
        <f>vlookup($A586,Ian!585:1584,7,false)</f>
        <v/>
      </c>
      <c r="BF586" s="32" t="str">
        <f>vlookup($A586,Ian!585:1584,8,false)</f>
        <v/>
      </c>
      <c r="BG586" s="32" t="str">
        <f>vlookup(A586,SentimentScore!$1:$1000,2,false)</f>
        <v>0.995238</v>
      </c>
      <c r="BH586" s="32" t="str">
        <f>vlookup(A586,'Images with Key'!$1:$1000,32)</f>
        <v/>
      </c>
    </row>
    <row r="587">
      <c r="A587" s="12">
        <v>200.0</v>
      </c>
      <c r="B587" s="16" t="s">
        <v>6135</v>
      </c>
      <c r="C587" s="16" t="s">
        <v>2218</v>
      </c>
      <c r="D587" s="18" t="b">
        <v>1</v>
      </c>
      <c r="E587" s="12">
        <v>2.0</v>
      </c>
      <c r="F587" s="12">
        <v>0.0</v>
      </c>
      <c r="G587" s="12">
        <v>2.0</v>
      </c>
      <c r="H587" s="20">
        <v>42328.813888888886</v>
      </c>
      <c r="I587" s="16" t="s">
        <v>2219</v>
      </c>
      <c r="J587" s="16" t="s">
        <v>2221</v>
      </c>
      <c r="K587" s="16" t="s">
        <v>2222</v>
      </c>
      <c r="L587" s="18" t="e">
        <v>#N/A</v>
      </c>
      <c r="M587" s="18" t="e">
        <v>#N/A</v>
      </c>
      <c r="N587" s="18" t="e">
        <v>#N/A</v>
      </c>
      <c r="O587" s="18" t="e">
        <v>#N/A</v>
      </c>
      <c r="P587" s="18" t="e">
        <v>#N/A</v>
      </c>
      <c r="Q587" s="16" t="s">
        <v>2223</v>
      </c>
      <c r="R587" s="18" t="b">
        <v>1</v>
      </c>
      <c r="S587" s="18" t="b">
        <v>1</v>
      </c>
      <c r="T587" s="12">
        <v>2889.0</v>
      </c>
      <c r="U587" s="16" t="s">
        <v>2224</v>
      </c>
      <c r="V587" s="16" t="s">
        <v>2225</v>
      </c>
      <c r="W587" s="22"/>
      <c r="X587" s="22"/>
      <c r="Y587" s="16" t="s">
        <v>2226</v>
      </c>
      <c r="Z587" s="16" t="s">
        <v>7232</v>
      </c>
      <c r="AA587" s="16"/>
      <c r="AB587" s="16"/>
      <c r="AC587" s="32" t="str">
        <f>vlookup($A587,Jisoo!174:1174,29,false)</f>
        <v/>
      </c>
      <c r="AD587" s="32" t="str">
        <f>vlookup($A587,Jisoo!174:1174,27,false)</f>
        <v/>
      </c>
      <c r="AE587" s="32" t="str">
        <f>vlookup($A587,Jisoo!174:1174,28,false)</f>
        <v/>
      </c>
      <c r="AF587" s="32" t="str">
        <f>vlookup(I587,'IP addresss'!$2:$1000,3,false)</f>
        <v>North America</v>
      </c>
      <c r="AG587" s="32" t="str">
        <f>vlookup(I587,'IP addresss'!$2:$1000,6,false)</f>
        <v>RI</v>
      </c>
      <c r="AH587" s="32" t="str">
        <f>vlookup(I587,'IP addresss'!$2:$1000,8,false)</f>
        <v>Warwick</v>
      </c>
      <c r="AI587" s="32" t="str">
        <f>vlookup(I587,'IP addresss'!$2:$1000,10,false)</f>
        <v>41.70500183</v>
      </c>
      <c r="AJ587" s="32" t="str">
        <f>vlookup(I587,'IP addresss'!$2:$1000,11,false)</f>
        <v>-71.46040344</v>
      </c>
      <c r="AK587" s="32" t="str">
        <f>vlookup(A587,MainData_Jackie!$1:$1000,2,false)</f>
        <v>Jonathan Pena</v>
      </c>
      <c r="AL587" s="32" t="str">
        <f>vlookup($A587,MainData_Jackie!$1:$1000,3,false)</f>
        <v>15667</v>
      </c>
      <c r="AM587" s="32" t="str">
        <f>vlookup($A587,MainData_Jackie!$1:$1000,4,false)</f>
        <v>2989</v>
      </c>
      <c r="AN587" s="32" t="str">
        <f>vlookup($A587,MainData_Jackie!$1:$1000,5,false)</f>
        <v>397</v>
      </c>
      <c r="AO587" s="32" t="str">
        <f>vlookup($A587,MainData_Jackie!$1:$1000,6,false)</f>
        <v>0</v>
      </c>
      <c r="AP587" s="32" t="str">
        <f>vlookup($A587,MainData_Jackie!$1:$1000,7,false)</f>
        <v>0</v>
      </c>
      <c r="AQ587" s="32" t="str">
        <f>vlookup($A587,MainData_Jackie!$1:$1000,8,false)</f>
        <v>0</v>
      </c>
      <c r="AR587" s="32" t="str">
        <f>vlookup($A587,MainData_Jackie!$1:$1000,9,false)</f>
        <v>6</v>
      </c>
      <c r="AS587" s="32" t="str">
        <f>vlookup($A587,MainData_Jackie!$1:$1000,10,false)</f>
        <v>3</v>
      </c>
      <c r="AT587" s="32" t="str">
        <f>vlookup($A587,MainData_Jackie!$1:$1000,11,false)</f>
        <v>52</v>
      </c>
      <c r="AU587" s="32" t="str">
        <f>vlookup($A587,MainData_Jackie!$1:$1000,12,false)</f>
        <v>340</v>
      </c>
      <c r="AV587" s="32" t="str">
        <f>vlookup($A587,MainData_Jackie!$1:$1000,13,false)</f>
        <v>hotmail</v>
      </c>
      <c r="AW587" s="32" t="str">
        <f>vlookup($A587,MainData_Jackie!$1:$1000,14,false)</f>
        <v>com</v>
      </c>
      <c r="AX587" s="32" t="str">
        <f>vlookup($A587,MainData_Jackie!$1:$1000,15,false)</f>
        <v>20910</v>
      </c>
      <c r="AY587" s="32" t="str">
        <f>vlookup($A587,MainData_Jackie!$1:$1000,16,false)</f>
        <v>male</v>
      </c>
      <c r="AZ587" s="32" t="str">
        <f>vlookup($A587,Ian!586:1585,2,false)</f>
        <v>#N/A</v>
      </c>
      <c r="BA587" s="32" t="str">
        <f>vlookup($A587,Ian!586:1585,3,false)</f>
        <v>#N/A</v>
      </c>
      <c r="BB587" s="32" t="str">
        <f>vlookup($A587,Ian!586:1585,4,false)</f>
        <v>#N/A</v>
      </c>
      <c r="BC587" s="32" t="str">
        <f>vlookup($A587,Ian!586:1585,5,false)</f>
        <v>#N/A</v>
      </c>
      <c r="BD587" s="32" t="str">
        <f>vlookup($A587,Ian!586:1585,6,false)</f>
        <v>#N/A</v>
      </c>
      <c r="BE587" s="32" t="str">
        <f>vlookup($A587,Ian!586:1585,7,false)</f>
        <v>#N/A</v>
      </c>
      <c r="BF587" s="32" t="str">
        <f>vlookup($A587,Ian!586:1585,8,false)</f>
        <v>#N/A</v>
      </c>
      <c r="BG587" s="32" t="str">
        <f>vlookup(A587,SentimentScore!$1:$1000,2,false)</f>
        <v>0.962003</v>
      </c>
      <c r="BH587" s="50" t="str">
        <f>vlookup(A587,'Images with Key'!$1:$1000,32)</f>
        <v>https://s3-external-1.amazonaws.com/offertabs/offer/kxdcce/large/810_5652f8baf40f8-bbbs.jpg</v>
      </c>
    </row>
    <row r="588">
      <c r="A588" s="12">
        <v>298.0</v>
      </c>
      <c r="B588" s="16" t="s">
        <v>6135</v>
      </c>
      <c r="C588" s="16" t="s">
        <v>3186</v>
      </c>
      <c r="D588" s="18" t="b">
        <v>1</v>
      </c>
      <c r="E588" s="12">
        <v>24.0</v>
      </c>
      <c r="F588" s="12">
        <v>2.0</v>
      </c>
      <c r="G588" s="12">
        <v>22.0</v>
      </c>
      <c r="H588" s="20">
        <v>42325.39375</v>
      </c>
      <c r="I588" s="16" t="s">
        <v>3187</v>
      </c>
      <c r="J588" s="16" t="s">
        <v>3188</v>
      </c>
      <c r="K588" s="16" t="s">
        <v>3189</v>
      </c>
      <c r="L588" s="18" t="e">
        <v>#N/A</v>
      </c>
      <c r="M588" s="18" t="e">
        <v>#N/A</v>
      </c>
      <c r="N588" s="18" t="e">
        <v>#N/A</v>
      </c>
      <c r="O588" s="18" t="e">
        <v>#N/A</v>
      </c>
      <c r="P588" s="18" t="e">
        <v>#N/A</v>
      </c>
      <c r="Q588" s="16" t="s">
        <v>3190</v>
      </c>
      <c r="R588" s="18" t="b">
        <v>1</v>
      </c>
      <c r="S588" s="18" t="b">
        <v>1</v>
      </c>
      <c r="T588" s="12">
        <v>2903.0</v>
      </c>
      <c r="U588" s="16" t="s">
        <v>3191</v>
      </c>
      <c r="V588" s="16" t="s">
        <v>2225</v>
      </c>
      <c r="W588" s="51">
        <v>41244.0</v>
      </c>
      <c r="X588" s="51">
        <v>39372.0</v>
      </c>
      <c r="Y588" s="16" t="s">
        <v>911</v>
      </c>
      <c r="Z588" s="16" t="s">
        <v>7235</v>
      </c>
      <c r="AA588" s="16"/>
      <c r="AB588" s="16"/>
      <c r="AC588" s="32" t="str">
        <f>vlookup($A588,Jisoo!175:1175,29,false)</f>
        <v/>
      </c>
      <c r="AD588" s="32" t="str">
        <f>vlookup($A588,Jisoo!175:1175,27,false)</f>
        <v/>
      </c>
      <c r="AE588" s="32" t="str">
        <f>vlookup($A588,Jisoo!175:1175,28,false)</f>
        <v/>
      </c>
      <c r="AF588" s="32" t="str">
        <f>vlookup(I588,'IP addresss'!$2:$1000,3,false)</f>
        <v>North America</v>
      </c>
      <c r="AG588" s="32" t="str">
        <f>vlookup(I588,'IP addresss'!$2:$1000,6,false)</f>
        <v>MO</v>
      </c>
      <c r="AH588" s="32" t="str">
        <f>vlookup(I588,'IP addresss'!$2:$1000,8,false)</f>
        <v>Chesterfield</v>
      </c>
      <c r="AI588" s="32" t="str">
        <f>vlookup(I588,'IP addresss'!$2:$1000,10,false)</f>
        <v>38.65000153</v>
      </c>
      <c r="AJ588" s="32" t="str">
        <f>vlookup(I588,'IP addresss'!$2:$1000,11,false)</f>
        <v>-90.53340149</v>
      </c>
      <c r="AK588" s="32" t="str">
        <f>vlookup(A588,MainData_Jackie!$1:$1000,2,false)</f>
        <v>Ginger Cheatham Pierce</v>
      </c>
      <c r="AL588" s="32" t="str">
        <f>vlookup($A588,MainData_Jackie!$1:$1000,3,false)</f>
        <v>1506</v>
      </c>
      <c r="AM588" s="32" t="str">
        <f>vlookup($A588,MainData_Jackie!$1:$1000,4,false)</f>
        <v>254</v>
      </c>
      <c r="AN588" s="32" t="str">
        <f>vlookup($A588,MainData_Jackie!$1:$1000,5,false)</f>
        <v>59</v>
      </c>
      <c r="AO588" s="32" t="str">
        <f>vlookup($A588,MainData_Jackie!$1:$1000,6,false)</f>
        <v>2</v>
      </c>
      <c r="AP588" s="32" t="str">
        <f>vlookup($A588,MainData_Jackie!$1:$1000,7,false)</f>
        <v>2</v>
      </c>
      <c r="AQ588" s="32" t="str">
        <f>vlookup($A588,MainData_Jackie!$1:$1000,8,false)</f>
        <v>0</v>
      </c>
      <c r="AR588" s="32" t="str">
        <f>vlookup($A588,MainData_Jackie!$1:$1000,9,false)</f>
        <v>0</v>
      </c>
      <c r="AS588" s="32" t="str">
        <f>vlookup($A588,MainData_Jackie!$1:$1000,10,false)</f>
        <v>0</v>
      </c>
      <c r="AT588" s="32" t="str">
        <f>vlookup($A588,MainData_Jackie!$1:$1000,11,false)</f>
        <v>4</v>
      </c>
      <c r="AU588" s="32" t="str">
        <f>vlookup($A588,MainData_Jackie!$1:$1000,12,false)</f>
        <v>28</v>
      </c>
      <c r="AV588" s="32" t="str">
        <f>vlookup($A588,MainData_Jackie!$1:$1000,13,false)</f>
        <v>hotmail</v>
      </c>
      <c r="AW588" s="32" t="str">
        <f>vlookup($A588,MainData_Jackie!$1:$1000,14,false)</f>
        <v>com</v>
      </c>
      <c r="AX588" s="32" t="str">
        <f>vlookup($A588,MainData_Jackie!$1:$1000,15,false)</f>
        <v>1878</v>
      </c>
      <c r="AY588" s="32" t="str">
        <f>vlookup($A588,MainData_Jackie!$1:$1000,16,false)</f>
        <v>female</v>
      </c>
      <c r="AZ588" s="32" t="str">
        <f>vlookup($A588,Ian!587:1586,2,false)</f>
        <v>#N/A</v>
      </c>
      <c r="BA588" s="32" t="str">
        <f>vlookup($A588,Ian!587:1586,3,false)</f>
        <v>#N/A</v>
      </c>
      <c r="BB588" s="32" t="str">
        <f>vlookup($A588,Ian!587:1586,4,false)</f>
        <v>#N/A</v>
      </c>
      <c r="BC588" s="32" t="str">
        <f>vlookup($A588,Ian!587:1586,5,false)</f>
        <v>#N/A</v>
      </c>
      <c r="BD588" s="32" t="str">
        <f>vlookup($A588,Ian!587:1586,6,false)</f>
        <v>#N/A</v>
      </c>
      <c r="BE588" s="32" t="str">
        <f>vlookup($A588,Ian!587:1586,7,false)</f>
        <v>#N/A</v>
      </c>
      <c r="BF588" s="32" t="str">
        <f>vlookup($A588,Ian!587:1586,8,false)</f>
        <v>#N/A</v>
      </c>
      <c r="BG588" s="32" t="str">
        <f>vlookup(A588,SentimentScore!$1:$1000,2,false)</f>
        <v>0.999965</v>
      </c>
      <c r="BH588" s="50" t="str">
        <f>vlookup(A588,'Images with Key'!$1:$1000,32)</f>
        <v>https://s3-external-1.amazonaws.com/offertabs/offer/kxdcce/large/810_564ce853a90a9-EASOWCV.jpg</v>
      </c>
    </row>
    <row r="589">
      <c r="A589" s="12">
        <v>352.0</v>
      </c>
      <c r="B589" s="16" t="s">
        <v>6135</v>
      </c>
      <c r="C589" s="16" t="s">
        <v>3845</v>
      </c>
      <c r="D589" s="18" t="b">
        <v>1</v>
      </c>
      <c r="E589" s="12">
        <v>118.0</v>
      </c>
      <c r="F589" s="12">
        <v>39.0</v>
      </c>
      <c r="G589" s="12">
        <v>79.0</v>
      </c>
      <c r="H589" s="20">
        <v>42311.459027777775</v>
      </c>
      <c r="I589" s="16" t="s">
        <v>3846</v>
      </c>
      <c r="J589" s="16" t="s">
        <v>3847</v>
      </c>
      <c r="K589" s="16" t="s">
        <v>3848</v>
      </c>
      <c r="L589" s="18" t="e">
        <v>#N/A</v>
      </c>
      <c r="M589" s="18" t="e">
        <v>#N/A</v>
      </c>
      <c r="N589" s="18" t="e">
        <v>#N/A</v>
      </c>
      <c r="O589" s="18" t="e">
        <v>#N/A</v>
      </c>
      <c r="P589" s="18" t="e">
        <v>#N/A</v>
      </c>
      <c r="Q589" s="16" t="s">
        <v>3850</v>
      </c>
      <c r="R589" s="18" t="b">
        <v>1</v>
      </c>
      <c r="S589" s="18" t="b">
        <v>1</v>
      </c>
      <c r="T589" s="12">
        <v>2893.0</v>
      </c>
      <c r="U589" s="16" t="s">
        <v>3851</v>
      </c>
      <c r="V589" s="16" t="s">
        <v>2225</v>
      </c>
      <c r="W589" s="22"/>
      <c r="X589" s="22"/>
      <c r="Y589" s="16" t="s">
        <v>3852</v>
      </c>
      <c r="Z589" s="16" t="s">
        <v>7240</v>
      </c>
      <c r="AA589" s="16"/>
      <c r="AB589" s="16"/>
      <c r="AC589" s="32" t="str">
        <f>vlookup($A589,Jisoo!176:1176,29,false)</f>
        <v/>
      </c>
      <c r="AD589" s="32" t="str">
        <f>vlookup($A589,Jisoo!176:1176,27,false)</f>
        <v/>
      </c>
      <c r="AE589" s="32" t="str">
        <f>vlookup($A589,Jisoo!176:1176,28,false)</f>
        <v/>
      </c>
      <c r="AF589" s="32" t="str">
        <f>vlookup(I589,'IP addresss'!$2:$1000,3,false)</f>
        <v>North America</v>
      </c>
      <c r="AG589" s="32" t="str">
        <f>vlookup(I589,'IP addresss'!$2:$1000,6,false)</f>
        <v>RI</v>
      </c>
      <c r="AH589" s="32" t="str">
        <f>vlookup(I589,'IP addresss'!$2:$1000,8,false)</f>
        <v>North Kingstown</v>
      </c>
      <c r="AI589" s="32" t="str">
        <f>vlookup(I589,'IP addresss'!$2:$1000,10,false)</f>
        <v>41.58769989</v>
      </c>
      <c r="AJ589" s="32" t="str">
        <f>vlookup(I589,'IP addresss'!$2:$1000,11,false)</f>
        <v>-71.46230316</v>
      </c>
      <c r="AK589" s="32" t="str">
        <f>vlookup(A589,MainData_Jackie!$1:$1000,2,false)</f>
        <v>Christina Frye</v>
      </c>
      <c r="AL589" s="32" t="str">
        <f>vlookup($A589,MainData_Jackie!$1:$1000,3,false)</f>
        <v>4602</v>
      </c>
      <c r="AM589" s="32" t="str">
        <f>vlookup($A589,MainData_Jackie!$1:$1000,4,false)</f>
        <v>725</v>
      </c>
      <c r="AN589" s="32" t="str">
        <f>vlookup($A589,MainData_Jackie!$1:$1000,5,false)</f>
        <v>144</v>
      </c>
      <c r="AO589" s="32" t="str">
        <f>vlookup($A589,MainData_Jackie!$1:$1000,6,false)</f>
        <v>1</v>
      </c>
      <c r="AP589" s="32" t="str">
        <f>vlookup($A589,MainData_Jackie!$1:$1000,7,false)</f>
        <v>0</v>
      </c>
      <c r="AQ589" s="32" t="str">
        <f>vlookup($A589,MainData_Jackie!$1:$1000,8,false)</f>
        <v>0</v>
      </c>
      <c r="AR589" s="32" t="str">
        <f>vlookup($A589,MainData_Jackie!$1:$1000,9,false)</f>
        <v>0</v>
      </c>
      <c r="AS589" s="32" t="str">
        <f>vlookup($A589,MainData_Jackie!$1:$1000,10,false)</f>
        <v>2</v>
      </c>
      <c r="AT589" s="32" t="str">
        <f>vlookup($A589,MainData_Jackie!$1:$1000,11,false)</f>
        <v>37</v>
      </c>
      <c r="AU589" s="32" t="str">
        <f>vlookup($A589,MainData_Jackie!$1:$1000,12,false)</f>
        <v>88</v>
      </c>
      <c r="AV589" s="32" t="str">
        <f>vlookup($A589,MainData_Jackie!$1:$1000,13,false)</f>
        <v>gmail</v>
      </c>
      <c r="AW589" s="32" t="str">
        <f>vlookup($A589,MainData_Jackie!$1:$1000,14,false)</f>
        <v>com</v>
      </c>
      <c r="AX589" s="32" t="str">
        <f>vlookup($A589,MainData_Jackie!$1:$1000,15,false)</f>
        <v>6035</v>
      </c>
      <c r="AY589" s="32" t="str">
        <f>vlookup($A589,MainData_Jackie!$1:$1000,16,false)</f>
        <v>female</v>
      </c>
      <c r="AZ589" s="32" t="str">
        <f>vlookup($A589,Ian!588:1587,2,false)</f>
        <v>#N/A</v>
      </c>
      <c r="BA589" s="32" t="str">
        <f>vlookup($A589,Ian!588:1587,3,false)</f>
        <v>#N/A</v>
      </c>
      <c r="BB589" s="32" t="str">
        <f>vlookup($A589,Ian!588:1587,4,false)</f>
        <v>#N/A</v>
      </c>
      <c r="BC589" s="32" t="str">
        <f>vlookup($A589,Ian!588:1587,5,false)</f>
        <v>#N/A</v>
      </c>
      <c r="BD589" s="32" t="str">
        <f>vlookup($A589,Ian!588:1587,6,false)</f>
        <v>#N/A</v>
      </c>
      <c r="BE589" s="32" t="str">
        <f>vlookup($A589,Ian!588:1587,7,false)</f>
        <v>#N/A</v>
      </c>
      <c r="BF589" s="32" t="str">
        <f>vlookup($A589,Ian!588:1587,8,false)</f>
        <v>#N/A</v>
      </c>
      <c r="BG589" s="32" t="str">
        <f>vlookup(A589,SentimentScore!$1:$1000,2,false)</f>
        <v>0.999739</v>
      </c>
      <c r="BH589" s="50" t="str">
        <f>vlookup(A589,'Images with Key'!$1:$1000,32)</f>
        <v>https://s3-external-1.amazonaws.com/offertabs/offer/kxdcce/large/810_563b9d3f813be-momsbloompurplecover.jpg</v>
      </c>
    </row>
    <row r="590">
      <c r="A590" s="12">
        <v>509.0</v>
      </c>
      <c r="B590" s="16" t="s">
        <v>6135</v>
      </c>
      <c r="C590" s="16" t="s">
        <v>5634</v>
      </c>
      <c r="D590" s="18" t="b">
        <v>0</v>
      </c>
      <c r="E590" s="12">
        <v>0.0</v>
      </c>
      <c r="F590" s="12">
        <v>0.0</v>
      </c>
      <c r="G590" s="12">
        <v>0.0</v>
      </c>
      <c r="H590" s="20">
        <v>42326.43194444444</v>
      </c>
      <c r="I590" s="16" t="s">
        <v>5635</v>
      </c>
      <c r="J590" s="16" t="s">
        <v>5636</v>
      </c>
      <c r="K590" s="16" t="s">
        <v>5637</v>
      </c>
      <c r="L590" s="18" t="e">
        <v>#N/A</v>
      </c>
      <c r="M590" s="18" t="e">
        <v>#N/A</v>
      </c>
      <c r="N590" s="18" t="e">
        <v>#N/A</v>
      </c>
      <c r="O590" s="18" t="e">
        <v>#N/A</v>
      </c>
      <c r="P590" s="18" t="e">
        <v>#N/A</v>
      </c>
      <c r="Q590" s="16" t="s">
        <v>5638</v>
      </c>
      <c r="R590" s="18" t="b">
        <v>1</v>
      </c>
      <c r="S590" s="18" t="b">
        <v>0</v>
      </c>
      <c r="T590" s="12">
        <v>2891.0</v>
      </c>
      <c r="U590" s="16" t="s">
        <v>5639</v>
      </c>
      <c r="V590" s="16" t="s">
        <v>2225</v>
      </c>
      <c r="W590" s="22"/>
      <c r="X590" s="22"/>
      <c r="Y590" s="22"/>
      <c r="Z590" s="16" t="s">
        <v>7243</v>
      </c>
      <c r="AA590" s="16"/>
      <c r="AB590" s="16"/>
      <c r="AC590" s="32" t="str">
        <f>vlookup($A590,Jisoo!177:1177,29,false)</f>
        <v/>
      </c>
      <c r="AD590" s="32" t="str">
        <f>vlookup($A590,Jisoo!177:1177,27,false)</f>
        <v/>
      </c>
      <c r="AE590" s="32" t="str">
        <f>vlookup($A590,Jisoo!177:1177,28,false)</f>
        <v/>
      </c>
      <c r="AF590" s="32" t="str">
        <f>vlookup(I590,'IP addresss'!$2:$1000,3,false)</f>
        <v>North America</v>
      </c>
      <c r="AG590" s="32" t="str">
        <f>vlookup(I590,'IP addresss'!$2:$1000,6,false)</f>
        <v>NJ</v>
      </c>
      <c r="AH590" s="32" t="str">
        <f>vlookup(I590,'IP addresss'!$2:$1000,8,false)</f>
        <v>Hackensack</v>
      </c>
      <c r="AI590" s="32" t="str">
        <f>vlookup(I590,'IP addresss'!$2:$1000,10,false)</f>
        <v>40.88589859</v>
      </c>
      <c r="AJ590" s="32" t="str">
        <f>vlookup(I590,'IP addresss'!$2:$1000,11,false)</f>
        <v>-74.04679871</v>
      </c>
      <c r="AK590" s="32" t="str">
        <f>vlookup(A590,MainData_Jackie!$1:$1000,2,false)</f>
        <v>Robert Riccardi</v>
      </c>
      <c r="AL590" s="32" t="str">
        <f>vlookup($A590,MainData_Jackie!$1:$1000,3,false)</f>
        <v>1530</v>
      </c>
      <c r="AM590" s="32" t="str">
        <f>vlookup($A590,MainData_Jackie!$1:$1000,4,false)</f>
        <v>288</v>
      </c>
      <c r="AN590" s="32" t="str">
        <f>vlookup($A590,MainData_Jackie!$1:$1000,5,false)</f>
        <v>32</v>
      </c>
      <c r="AO590" s="32" t="str">
        <f>vlookup($A590,MainData_Jackie!$1:$1000,6,false)</f>
        <v>0</v>
      </c>
      <c r="AP590" s="32" t="str">
        <f>vlookup($A590,MainData_Jackie!$1:$1000,7,false)</f>
        <v>0</v>
      </c>
      <c r="AQ590" s="32" t="str">
        <f>vlookup($A590,MainData_Jackie!$1:$1000,8,false)</f>
        <v>0</v>
      </c>
      <c r="AR590" s="32" t="str">
        <f>vlookup($A590,MainData_Jackie!$1:$1000,9,false)</f>
        <v>0</v>
      </c>
      <c r="AS590" s="32" t="str">
        <f>vlookup($A590,MainData_Jackie!$1:$1000,10,false)</f>
        <v>0</v>
      </c>
      <c r="AT590" s="32" t="str">
        <f>vlookup($A590,MainData_Jackie!$1:$1000,11,false)</f>
        <v>4</v>
      </c>
      <c r="AU590" s="32" t="str">
        <f>vlookup($A590,MainData_Jackie!$1:$1000,12,false)</f>
        <v>73</v>
      </c>
      <c r="AV590" s="32" t="str">
        <f>vlookup($A590,MainData_Jackie!$1:$1000,13,false)</f>
        <v>ymcagbc</v>
      </c>
      <c r="AW590" s="32" t="str">
        <f>vlookup($A590,MainData_Jackie!$1:$1000,14,false)</f>
        <v>org</v>
      </c>
      <c r="AX590" s="32" t="str">
        <f>vlookup($A590,MainData_Jackie!$1:$1000,15,false)</f>
        <v>2108</v>
      </c>
      <c r="AY590" s="32" t="str">
        <f>vlookup($A590,MainData_Jackie!$1:$1000,16,false)</f>
        <v>male</v>
      </c>
      <c r="AZ590" s="32" t="str">
        <f>vlookup($A590,Ian!589:1588,2,false)</f>
        <v>#N/A</v>
      </c>
      <c r="BA590" s="32" t="str">
        <f>vlookup($A590,Ian!589:1588,3,false)</f>
        <v>#N/A</v>
      </c>
      <c r="BB590" s="32" t="str">
        <f>vlookup($A590,Ian!589:1588,4,false)</f>
        <v>#N/A</v>
      </c>
      <c r="BC590" s="32" t="str">
        <f>vlookup($A590,Ian!589:1588,5,false)</f>
        <v>#N/A</v>
      </c>
      <c r="BD590" s="32" t="str">
        <f>vlookup($A590,Ian!589:1588,6,false)</f>
        <v>#N/A</v>
      </c>
      <c r="BE590" s="32" t="str">
        <f>vlookup($A590,Ian!589:1588,7,false)</f>
        <v>#N/A</v>
      </c>
      <c r="BF590" s="32" t="str">
        <f>vlookup($A590,Ian!589:1588,8,false)</f>
        <v>#N/A</v>
      </c>
      <c r="BG590" s="32" t="str">
        <f>vlookup(A590,SentimentScore!$1:$1000,2,false)</f>
        <v>1</v>
      </c>
      <c r="BH590" s="50" t="str">
        <f>vlookup(A590,'Images with Key'!$1:$1000,32)</f>
        <v>https://s3-external-1.amazonaws.com/offertabs/offer/kxdcce/large/810_564e4a1ec596b-BenandJohnwithBenandMax.jpg</v>
      </c>
    </row>
    <row r="591">
      <c r="A591" s="12">
        <v>265.0</v>
      </c>
      <c r="B591" s="16" t="s">
        <v>6135</v>
      </c>
      <c r="C591" s="16" t="s">
        <v>2828</v>
      </c>
      <c r="D591" s="18" t="b">
        <v>1</v>
      </c>
      <c r="E591" s="12">
        <v>0.0</v>
      </c>
      <c r="F591" s="12">
        <v>0.0</v>
      </c>
      <c r="G591" s="12">
        <v>0.0</v>
      </c>
      <c r="H591" s="20">
        <v>42319.57361111111</v>
      </c>
      <c r="I591" s="16" t="s">
        <v>2829</v>
      </c>
      <c r="J591" s="16" t="s">
        <v>2830</v>
      </c>
      <c r="K591" s="16" t="s">
        <v>2831</v>
      </c>
      <c r="L591" s="18" t="e">
        <v>#N/A</v>
      </c>
      <c r="M591" s="18" t="e">
        <v>#N/A</v>
      </c>
      <c r="N591" s="18" t="e">
        <v>#N/A</v>
      </c>
      <c r="O591" s="18" t="e">
        <v>#N/A</v>
      </c>
      <c r="P591" s="18" t="e">
        <v>#N/A</v>
      </c>
      <c r="Q591" s="16" t="s">
        <v>2833</v>
      </c>
      <c r="R591" s="18" t="b">
        <v>1</v>
      </c>
      <c r="S591" s="18" t="b">
        <v>0</v>
      </c>
      <c r="T591" s="12">
        <v>29602.0</v>
      </c>
      <c r="U591" s="16" t="s">
        <v>2834</v>
      </c>
      <c r="V591" s="16" t="s">
        <v>2835</v>
      </c>
      <c r="W591" s="51">
        <v>1.4300657E7</v>
      </c>
      <c r="X591" s="51">
        <v>1.3760519E7</v>
      </c>
      <c r="Y591" s="16" t="s">
        <v>2836</v>
      </c>
      <c r="Z591" s="16" t="s">
        <v>7244</v>
      </c>
      <c r="AA591" s="16"/>
      <c r="AB591" s="16"/>
      <c r="AC591" s="32" t="str">
        <f>vlookup($A591,Jisoo!178:1178,29,false)</f>
        <v/>
      </c>
      <c r="AD591" s="32" t="str">
        <f>vlookup($A591,Jisoo!178:1178,27,false)</f>
        <v/>
      </c>
      <c r="AE591" s="32" t="str">
        <f>vlookup($A591,Jisoo!178:1178,28,false)</f>
        <v/>
      </c>
      <c r="AF591" s="32" t="str">
        <f>vlookup(I591,'IP addresss'!$2:$1000,3,false)</f>
        <v>North America</v>
      </c>
      <c r="AG591" s="32" t="str">
        <f>vlookup(I591,'IP addresss'!$2:$1000,6,false)</f>
        <v>SC</v>
      </c>
      <c r="AH591" s="32" t="str">
        <f>vlookup(I591,'IP addresss'!$2:$1000,8,false)</f>
        <v>Greenville</v>
      </c>
      <c r="AI591" s="32" t="str">
        <f>vlookup(I591,'IP addresss'!$2:$1000,10,false)</f>
        <v>34.91320038</v>
      </c>
      <c r="AJ591" s="32" t="str">
        <f>vlookup(I591,'IP addresss'!$2:$1000,11,false)</f>
        <v>-82.38500214</v>
      </c>
      <c r="AK591" s="32" t="str">
        <f>vlookup(A591,MainData_Jackie!$1:$1000,2,false)</f>
        <v>Jami Brown</v>
      </c>
      <c r="AL591" s="32" t="str">
        <f>vlookup($A591,MainData_Jackie!$1:$1000,3,false)</f>
        <v>779</v>
      </c>
      <c r="AM591" s="32" t="str">
        <f>vlookup($A591,MainData_Jackie!$1:$1000,4,false)</f>
        <v>123</v>
      </c>
      <c r="AN591" s="32" t="str">
        <f>vlookup($A591,MainData_Jackie!$1:$1000,5,false)</f>
        <v>22</v>
      </c>
      <c r="AO591" s="32" t="str">
        <f>vlookup($A591,MainData_Jackie!$1:$1000,6,false)</f>
        <v>0</v>
      </c>
      <c r="AP591" s="32" t="str">
        <f>vlookup($A591,MainData_Jackie!$1:$1000,7,false)</f>
        <v>0</v>
      </c>
      <c r="AQ591" s="32" t="str">
        <f>vlookup($A591,MainData_Jackie!$1:$1000,8,false)</f>
        <v>0</v>
      </c>
      <c r="AR591" s="32" t="str">
        <f>vlookup($A591,MainData_Jackie!$1:$1000,9,false)</f>
        <v>0</v>
      </c>
      <c r="AS591" s="32" t="str">
        <f>vlookup($A591,MainData_Jackie!$1:$1000,10,false)</f>
        <v>1</v>
      </c>
      <c r="AT591" s="32" t="str">
        <f>vlookup($A591,MainData_Jackie!$1:$1000,11,false)</f>
        <v>9</v>
      </c>
      <c r="AU591" s="32" t="str">
        <f>vlookup($A591,MainData_Jackie!$1:$1000,12,false)</f>
        <v>44</v>
      </c>
      <c r="AV591" s="32" t="str">
        <f>vlookup($A591,MainData_Jackie!$1:$1000,13,false)</f>
        <v>miraclehill</v>
      </c>
      <c r="AW591" s="32" t="str">
        <f>vlookup($A591,MainData_Jackie!$1:$1000,14,false)</f>
        <v>org</v>
      </c>
      <c r="AX591" s="32" t="str">
        <f>vlookup($A591,MainData_Jackie!$1:$1000,15,false)</f>
        <v>1045</v>
      </c>
      <c r="AY591" s="32" t="str">
        <f>vlookup($A591,MainData_Jackie!$1:$1000,16,false)</f>
        <v>female</v>
      </c>
      <c r="AZ591" s="32" t="str">
        <f>vlookup($A591,Ian!590:1589,2,false)</f>
        <v>#N/A</v>
      </c>
      <c r="BA591" s="32" t="str">
        <f>vlookup($A591,Ian!590:1589,3,false)</f>
        <v>#N/A</v>
      </c>
      <c r="BB591" s="32" t="str">
        <f>vlookup($A591,Ian!590:1589,4,false)</f>
        <v>#N/A</v>
      </c>
      <c r="BC591" s="32" t="str">
        <f>vlookup($A591,Ian!590:1589,5,false)</f>
        <v>#N/A</v>
      </c>
      <c r="BD591" s="32" t="str">
        <f>vlookup($A591,Ian!590:1589,6,false)</f>
        <v>#N/A</v>
      </c>
      <c r="BE591" s="32" t="str">
        <f>vlookup($A591,Ian!590:1589,7,false)</f>
        <v>#N/A</v>
      </c>
      <c r="BF591" s="32" t="str">
        <f>vlookup($A591,Ian!590:1589,8,false)</f>
        <v>#N/A</v>
      </c>
      <c r="BG591" s="32" t="str">
        <f>vlookup(A591,SentimentScore!$1:$1000,2,false)</f>
        <v>1</v>
      </c>
      <c r="BH591" s="50" t="str">
        <f>vlookup(A591,'Images with Key'!$1:$1000,32)</f>
        <v>https://s3-external-1.amazonaws.com/offertabs/offer/kxdcce/large/810_5653ccb2b2472-ScreenShot2015-11-23at5.33.04PM.png</v>
      </c>
    </row>
    <row r="592">
      <c r="A592" s="12">
        <v>266.0</v>
      </c>
      <c r="B592" s="16" t="s">
        <v>6135</v>
      </c>
      <c r="C592" s="16" t="s">
        <v>2828</v>
      </c>
      <c r="D592" s="18" t="b">
        <v>1</v>
      </c>
      <c r="E592" s="12">
        <v>8.0</v>
      </c>
      <c r="F592" s="12">
        <v>1.0</v>
      </c>
      <c r="G592" s="12">
        <v>7.0</v>
      </c>
      <c r="H592" s="20">
        <v>42320.25347222222</v>
      </c>
      <c r="I592" s="16" t="s">
        <v>2829</v>
      </c>
      <c r="J592" s="16" t="s">
        <v>2830</v>
      </c>
      <c r="K592" s="16" t="s">
        <v>2831</v>
      </c>
      <c r="L592" s="18" t="e">
        <v>#N/A</v>
      </c>
      <c r="M592" s="18" t="e">
        <v>#N/A</v>
      </c>
      <c r="N592" s="18" t="e">
        <v>#N/A</v>
      </c>
      <c r="O592" s="18" t="e">
        <v>#N/A</v>
      </c>
      <c r="P592" s="18" t="e">
        <v>#N/A</v>
      </c>
      <c r="Q592" s="16" t="s">
        <v>2833</v>
      </c>
      <c r="R592" s="18" t="b">
        <v>1</v>
      </c>
      <c r="S592" s="18" t="b">
        <v>0</v>
      </c>
      <c r="T592" s="12">
        <v>29602.0</v>
      </c>
      <c r="U592" s="16" t="s">
        <v>2834</v>
      </c>
      <c r="V592" s="16" t="s">
        <v>2835</v>
      </c>
      <c r="W592" s="51">
        <v>1.4300657E7</v>
      </c>
      <c r="X592" s="51">
        <v>1.3760519E7</v>
      </c>
      <c r="Y592" s="16" t="s">
        <v>2836</v>
      </c>
      <c r="Z592" s="16" t="s">
        <v>7251</v>
      </c>
      <c r="AA592" s="16"/>
      <c r="AB592" s="16"/>
      <c r="AC592" s="32" t="str">
        <f>vlookup($A592,Jisoo!179:1179,29,false)</f>
        <v/>
      </c>
      <c r="AD592" s="32" t="str">
        <f>vlookup($A592,Jisoo!179:1179,27,false)</f>
        <v/>
      </c>
      <c r="AE592" s="32" t="str">
        <f>vlookup($A592,Jisoo!179:1179,28,false)</f>
        <v/>
      </c>
      <c r="AF592" s="32" t="str">
        <f>vlookup(I592,'IP addresss'!$2:$1000,3,false)</f>
        <v>North America</v>
      </c>
      <c r="AG592" s="32" t="str">
        <f>vlookup(I592,'IP addresss'!$2:$1000,6,false)</f>
        <v>SC</v>
      </c>
      <c r="AH592" s="32" t="str">
        <f>vlookup(I592,'IP addresss'!$2:$1000,8,false)</f>
        <v>Greenville</v>
      </c>
      <c r="AI592" s="32" t="str">
        <f>vlookup(I592,'IP addresss'!$2:$1000,10,false)</f>
        <v>34.91320038</v>
      </c>
      <c r="AJ592" s="32" t="str">
        <f>vlookup(I592,'IP addresss'!$2:$1000,11,false)</f>
        <v>-82.38500214</v>
      </c>
      <c r="AK592" s="32" t="str">
        <f>vlookup(A592,MainData_Jackie!$1:$1000,2,false)</f>
        <v>Jami Brown</v>
      </c>
      <c r="AL592" s="32" t="str">
        <f>vlookup($A592,MainData_Jackie!$1:$1000,3,false)</f>
        <v>746</v>
      </c>
      <c r="AM592" s="32" t="str">
        <f>vlookup($A592,MainData_Jackie!$1:$1000,4,false)</f>
        <v>118</v>
      </c>
      <c r="AN592" s="32" t="str">
        <f>vlookup($A592,MainData_Jackie!$1:$1000,5,false)</f>
        <v>20</v>
      </c>
      <c r="AO592" s="32" t="str">
        <f>vlookup($A592,MainData_Jackie!$1:$1000,6,false)</f>
        <v>0</v>
      </c>
      <c r="AP592" s="32" t="str">
        <f>vlookup($A592,MainData_Jackie!$1:$1000,7,false)</f>
        <v>0</v>
      </c>
      <c r="AQ592" s="32" t="str">
        <f>vlookup($A592,MainData_Jackie!$1:$1000,8,false)</f>
        <v>0</v>
      </c>
      <c r="AR592" s="32" t="str">
        <f>vlookup($A592,MainData_Jackie!$1:$1000,9,false)</f>
        <v>0</v>
      </c>
      <c r="AS592" s="32" t="str">
        <f>vlookup($A592,MainData_Jackie!$1:$1000,10,false)</f>
        <v>0</v>
      </c>
      <c r="AT592" s="32" t="str">
        <f>vlookup($A592,MainData_Jackie!$1:$1000,11,false)</f>
        <v>9</v>
      </c>
      <c r="AU592" s="32" t="str">
        <f>vlookup($A592,MainData_Jackie!$1:$1000,12,false)</f>
        <v>39</v>
      </c>
      <c r="AV592" s="32" t="str">
        <f>vlookup($A592,MainData_Jackie!$1:$1000,13,false)</f>
        <v>miraclehill</v>
      </c>
      <c r="AW592" s="32" t="str">
        <f>vlookup($A592,MainData_Jackie!$1:$1000,14,false)</f>
        <v>org</v>
      </c>
      <c r="AX592" s="32" t="str">
        <f>vlookup($A592,MainData_Jackie!$1:$1000,15,false)</f>
        <v>1001</v>
      </c>
      <c r="AY592" s="32" t="str">
        <f>vlookup($A592,MainData_Jackie!$1:$1000,16,false)</f>
        <v>female</v>
      </c>
      <c r="AZ592" s="32" t="str">
        <f>vlookup($A592,Ian!591:1590,2,false)</f>
        <v>#N/A</v>
      </c>
      <c r="BA592" s="32" t="str">
        <f>vlookup($A592,Ian!591:1590,3,false)</f>
        <v>#N/A</v>
      </c>
      <c r="BB592" s="32" t="str">
        <f>vlookup($A592,Ian!591:1590,4,false)</f>
        <v>#N/A</v>
      </c>
      <c r="BC592" s="32" t="str">
        <f>vlookup($A592,Ian!591:1590,5,false)</f>
        <v>#N/A</v>
      </c>
      <c r="BD592" s="32" t="str">
        <f>vlookup($A592,Ian!591:1590,6,false)</f>
        <v>#N/A</v>
      </c>
      <c r="BE592" s="32" t="str">
        <f>vlookup($A592,Ian!591:1590,7,false)</f>
        <v>#N/A</v>
      </c>
      <c r="BF592" s="32" t="str">
        <f>vlookup($A592,Ian!591:1590,8,false)</f>
        <v>#N/A</v>
      </c>
      <c r="BG592" s="32" t="str">
        <f>vlookup(A592,SentimentScore!$1:$1000,2,false)</f>
        <v>0.81388</v>
      </c>
      <c r="BH592" s="50" t="str">
        <f>vlookup(A592,'Images with Key'!$1:$1000,32)</f>
        <v>https://s3-external-1.amazonaws.com/offertabs/offer/kxdcce/large/810_5653dd1cb9d36-Foundation.png</v>
      </c>
    </row>
    <row r="593">
      <c r="A593" s="12">
        <v>276.0</v>
      </c>
      <c r="B593" s="16" t="s">
        <v>6135</v>
      </c>
      <c r="C593" s="16" t="s">
        <v>7252</v>
      </c>
      <c r="D593" s="18" t="b">
        <v>1</v>
      </c>
      <c r="E593" s="12">
        <v>14812.0</v>
      </c>
      <c r="F593" s="12">
        <v>1716.0</v>
      </c>
      <c r="G593" s="12">
        <v>13096.0</v>
      </c>
      <c r="H593" s="20">
        <v>42309.60555555556</v>
      </c>
      <c r="I593" s="16" t="s">
        <v>2942</v>
      </c>
      <c r="J593" s="16" t="s">
        <v>2944</v>
      </c>
      <c r="K593" s="16" t="s">
        <v>2945</v>
      </c>
      <c r="L593" s="18" t="e">
        <v>#N/A</v>
      </c>
      <c r="M593" s="18" t="e">
        <v>#N/A</v>
      </c>
      <c r="N593" s="18" t="e">
        <v>#N/A</v>
      </c>
      <c r="O593" s="18" t="e">
        <v>#N/A</v>
      </c>
      <c r="P593" s="18" t="e">
        <v>#N/A</v>
      </c>
      <c r="Q593" s="16" t="s">
        <v>2946</v>
      </c>
      <c r="R593" s="18" t="b">
        <v>1</v>
      </c>
      <c r="S593" s="18" t="b">
        <v>0</v>
      </c>
      <c r="T593" s="12">
        <v>29602.0</v>
      </c>
      <c r="U593" s="16" t="s">
        <v>2947</v>
      </c>
      <c r="V593" s="16" t="s">
        <v>2835</v>
      </c>
      <c r="W593" s="22"/>
      <c r="X593" s="22"/>
      <c r="Y593" s="22"/>
      <c r="Z593" s="16" t="s">
        <v>7257</v>
      </c>
      <c r="AA593" s="16"/>
      <c r="AB593" s="16"/>
      <c r="AC593" s="32" t="str">
        <f>vlookup($A593,Jisoo!180:1180,29,false)</f>
        <v/>
      </c>
      <c r="AD593" s="32" t="str">
        <f>vlookup($A593,Jisoo!180:1180,27,false)</f>
        <v/>
      </c>
      <c r="AE593" s="32" t="str">
        <f>vlookup($A593,Jisoo!180:1180,28,false)</f>
        <v/>
      </c>
      <c r="AF593" s="32" t="str">
        <f>vlookup(I593,'IP addresss'!$2:$1000,3,false)</f>
        <v>North America</v>
      </c>
      <c r="AG593" s="32" t="str">
        <f>vlookup(I593,'IP addresss'!$2:$1000,6,false)</f>
        <v>NY</v>
      </c>
      <c r="AH593" s="32" t="str">
        <f>vlookup(I593,'IP addresss'!$2:$1000,8,false)</f>
        <v>Astoria</v>
      </c>
      <c r="AI593" s="32" t="str">
        <f>vlookup(I593,'IP addresss'!$2:$1000,10,false)</f>
        <v>40.77209854</v>
      </c>
      <c r="AJ593" s="32" t="str">
        <f>vlookup(I593,'IP addresss'!$2:$1000,11,false)</f>
        <v>-73.93009949</v>
      </c>
      <c r="AK593" s="32" t="str">
        <f>vlookup(A593,MainData_Jackie!$1:$1000,2,false)</f>
        <v>Kait Sheridan</v>
      </c>
      <c r="AL593" s="32" t="str">
        <f>vlookup($A593,MainData_Jackie!$1:$1000,3,false)</f>
        <v>992</v>
      </c>
      <c r="AM593" s="32" t="str">
        <f>vlookup($A593,MainData_Jackie!$1:$1000,4,false)</f>
        <v>181</v>
      </c>
      <c r="AN593" s="32" t="str">
        <f>vlookup($A593,MainData_Jackie!$1:$1000,5,false)</f>
        <v>52</v>
      </c>
      <c r="AO593" s="32" t="str">
        <f>vlookup($A593,MainData_Jackie!$1:$1000,6,false)</f>
        <v>0</v>
      </c>
      <c r="AP593" s="32" t="str">
        <f>vlookup($A593,MainData_Jackie!$1:$1000,7,false)</f>
        <v>0</v>
      </c>
      <c r="AQ593" s="32" t="str">
        <f>vlookup($A593,MainData_Jackie!$1:$1000,8,false)</f>
        <v>0</v>
      </c>
      <c r="AR593" s="32" t="str">
        <f>vlookup($A593,MainData_Jackie!$1:$1000,9,false)</f>
        <v>0</v>
      </c>
      <c r="AS593" s="32" t="str">
        <f>vlookup($A593,MainData_Jackie!$1:$1000,10,false)</f>
        <v>0</v>
      </c>
      <c r="AT593" s="32" t="str">
        <f>vlookup($A593,MainData_Jackie!$1:$1000,11,false)</f>
        <v>0</v>
      </c>
      <c r="AU593" s="32" t="str">
        <f>vlookup($A593,MainData_Jackie!$1:$1000,12,false)</f>
        <v>26</v>
      </c>
      <c r="AV593" s="32" t="str">
        <f>vlookup($A593,MainData_Jackie!$1:$1000,13,false)</f>
        <v>92y</v>
      </c>
      <c r="AW593" s="32" t="str">
        <f>vlookup($A593,MainData_Jackie!$1:$1000,14,false)</f>
        <v>org</v>
      </c>
      <c r="AX593" s="32" t="str">
        <f>vlookup($A593,MainData_Jackie!$1:$1000,15,false)</f>
        <v>1305</v>
      </c>
      <c r="AY593" s="32" t="str">
        <f>vlookup($A593,MainData_Jackie!$1:$1000,16,false)</f>
        <v>female</v>
      </c>
      <c r="AZ593" s="32" t="str">
        <f>vlookup($A593,Ian!592:1591,2,false)</f>
        <v>#N/A</v>
      </c>
      <c r="BA593" s="32" t="str">
        <f>vlookup($A593,Ian!592:1591,3,false)</f>
        <v>#N/A</v>
      </c>
      <c r="BB593" s="32" t="str">
        <f>vlookup($A593,Ian!592:1591,4,false)</f>
        <v>#N/A</v>
      </c>
      <c r="BC593" s="32" t="str">
        <f>vlookup($A593,Ian!592:1591,5,false)</f>
        <v>#N/A</v>
      </c>
      <c r="BD593" s="32" t="str">
        <f>vlookup($A593,Ian!592:1591,6,false)</f>
        <v>#N/A</v>
      </c>
      <c r="BE593" s="32" t="str">
        <f>vlookup($A593,Ian!592:1591,7,false)</f>
        <v>#N/A</v>
      </c>
      <c r="BF593" s="32" t="str">
        <f>vlookup($A593,Ian!592:1591,8,false)</f>
        <v>#N/A</v>
      </c>
      <c r="BG593" s="32" t="str">
        <f>vlookup(A593,SentimentScore!$1:$1000,2,false)</f>
        <v>0.993954</v>
      </c>
      <c r="BH593" s="50" t="str">
        <f>vlookup(A593,'Images with Key'!$1:$1000,32)</f>
        <v>https://s3-external-1.amazonaws.com/offertabs/offer/kxdcce/large/810_5638fd145611f-Celeste12.10.13.JPG</v>
      </c>
    </row>
    <row r="594">
      <c r="A594" s="12">
        <v>410.0</v>
      </c>
      <c r="B594" s="16" t="s">
        <v>6135</v>
      </c>
      <c r="C594" s="16" t="s">
        <v>4531</v>
      </c>
      <c r="D594" s="18" t="b">
        <v>1</v>
      </c>
      <c r="E594" s="12">
        <v>7.0</v>
      </c>
      <c r="F594" s="12">
        <v>1.0</v>
      </c>
      <c r="G594" s="12">
        <v>6.0</v>
      </c>
      <c r="H594" s="20">
        <v>42310.770833333336</v>
      </c>
      <c r="I594" s="16" t="s">
        <v>4532</v>
      </c>
      <c r="J594" s="16" t="s">
        <v>4533</v>
      </c>
      <c r="K594" s="16" t="s">
        <v>4534</v>
      </c>
      <c r="L594" s="18" t="e">
        <v>#N/A</v>
      </c>
      <c r="M594" s="18" t="e">
        <v>#N/A</v>
      </c>
      <c r="N594" s="18" t="e">
        <v>#N/A</v>
      </c>
      <c r="O594" s="18" t="e">
        <v>#N/A</v>
      </c>
      <c r="P594" s="18" t="e">
        <v>#N/A</v>
      </c>
      <c r="Q594" s="16" t="s">
        <v>4535</v>
      </c>
      <c r="R594" s="18" t="b">
        <v>1</v>
      </c>
      <c r="S594" s="18" t="b">
        <v>1</v>
      </c>
      <c r="T594" s="12">
        <v>29302.0</v>
      </c>
      <c r="U594" s="16" t="s">
        <v>4537</v>
      </c>
      <c r="V594" s="16" t="s">
        <v>2835</v>
      </c>
      <c r="W594" s="51">
        <v>79513.0</v>
      </c>
      <c r="X594" s="51">
        <v>73488.0</v>
      </c>
      <c r="Y594" s="16" t="s">
        <v>4539</v>
      </c>
      <c r="Z594" s="16" t="s">
        <v>7264</v>
      </c>
      <c r="AA594" s="16"/>
      <c r="AB594" s="16"/>
      <c r="AC594" s="32" t="str">
        <f>vlookup($A594,Jisoo!181:1181,29,false)</f>
        <v/>
      </c>
      <c r="AD594" s="32" t="str">
        <f>vlookup($A594,Jisoo!181:1181,27,false)</f>
        <v/>
      </c>
      <c r="AE594" s="32" t="str">
        <f>vlookup($A594,Jisoo!181:1181,28,false)</f>
        <v/>
      </c>
      <c r="AF594" s="32" t="str">
        <f>vlookup(I594,'IP addresss'!$2:$1000,3,false)</f>
        <v>North America</v>
      </c>
      <c r="AG594" s="32" t="str">
        <f>vlookup(I594,'IP addresss'!$2:$1000,6,false)</f>
        <v>SC</v>
      </c>
      <c r="AH594" s="32" t="str">
        <f>vlookup(I594,'IP addresss'!$2:$1000,8,false)</f>
        <v>Spartanburg</v>
      </c>
      <c r="AI594" s="32" t="str">
        <f>vlookup(I594,'IP addresss'!$2:$1000,10,false)</f>
        <v>34.88219833</v>
      </c>
      <c r="AJ594" s="32" t="str">
        <f>vlookup(I594,'IP addresss'!$2:$1000,11,false)</f>
        <v>-81.85109711</v>
      </c>
      <c r="AK594" s="32" t="str">
        <f>vlookup(A594,MainData_Jackie!$1:$1000,2,false)</f>
        <v>Marjy Marj</v>
      </c>
      <c r="AL594" s="32" t="str">
        <f>vlookup($A594,MainData_Jackie!$1:$1000,3,false)</f>
        <v>2025</v>
      </c>
      <c r="AM594" s="32" t="str">
        <f>vlookup($A594,MainData_Jackie!$1:$1000,4,false)</f>
        <v>316</v>
      </c>
      <c r="AN594" s="32" t="str">
        <f>vlookup($A594,MainData_Jackie!$1:$1000,5,false)</f>
        <v>86</v>
      </c>
      <c r="AO594" s="32" t="str">
        <f>vlookup($A594,MainData_Jackie!$1:$1000,6,false)</f>
        <v>1</v>
      </c>
      <c r="AP594" s="32" t="str">
        <f>vlookup($A594,MainData_Jackie!$1:$1000,7,false)</f>
        <v>0</v>
      </c>
      <c r="AQ594" s="32" t="str">
        <f>vlookup($A594,MainData_Jackie!$1:$1000,8,false)</f>
        <v>0</v>
      </c>
      <c r="AR594" s="32" t="str">
        <f>vlookup($A594,MainData_Jackie!$1:$1000,9,false)</f>
        <v>0</v>
      </c>
      <c r="AS594" s="32" t="str">
        <f>vlookup($A594,MainData_Jackie!$1:$1000,10,false)</f>
        <v>0</v>
      </c>
      <c r="AT594" s="32" t="str">
        <f>vlookup($A594,MainData_Jackie!$1:$1000,11,false)</f>
        <v>0</v>
      </c>
      <c r="AU594" s="32" t="str">
        <f>vlookup($A594,MainData_Jackie!$1:$1000,12,false)</f>
        <v>84</v>
      </c>
      <c r="AV594" s="32" t="str">
        <f>vlookup($A594,MainData_Jackie!$1:$1000,13,false)</f>
        <v>aol</v>
      </c>
      <c r="AW594" s="32" t="str">
        <f>vlookup($A594,MainData_Jackie!$1:$1000,14,false)</f>
        <v>com</v>
      </c>
      <c r="AX594" s="32" t="str">
        <f>vlookup($A594,MainData_Jackie!$1:$1000,15,false)</f>
        <v>2649</v>
      </c>
      <c r="AY594" s="32" t="str">
        <f>vlookup($A594,MainData_Jackie!$1:$1000,16,false)</f>
        <v>female</v>
      </c>
      <c r="AZ594" s="32" t="str">
        <f>vlookup($A594,Ian!593:1592,2,false)</f>
        <v>#N/A</v>
      </c>
      <c r="BA594" s="32" t="str">
        <f>vlookup($A594,Ian!593:1592,3,false)</f>
        <v>#N/A</v>
      </c>
      <c r="BB594" s="32" t="str">
        <f>vlookup($A594,Ian!593:1592,4,false)</f>
        <v>#N/A</v>
      </c>
      <c r="BC594" s="32" t="str">
        <f>vlookup($A594,Ian!593:1592,5,false)</f>
        <v>#N/A</v>
      </c>
      <c r="BD594" s="32" t="str">
        <f>vlookup($A594,Ian!593:1592,6,false)</f>
        <v>#N/A</v>
      </c>
      <c r="BE594" s="32" t="str">
        <f>vlookup($A594,Ian!593:1592,7,false)</f>
        <v>#N/A</v>
      </c>
      <c r="BF594" s="32" t="str">
        <f>vlookup($A594,Ian!593:1592,8,false)</f>
        <v>#N/A</v>
      </c>
      <c r="BG594" s="32" t="str">
        <f>vlookup(A594,SentimentScore!$1:$1000,2,false)</f>
        <v>0.000497</v>
      </c>
      <c r="BH594" s="50" t="str">
        <f>vlookup(A594,'Images with Key'!$1:$1000,32)</f>
        <v>https://s3-external-1.amazonaws.com/offertabs/offer/kxdcce/large/810_563a05986d222-youngblphoto.JPG</v>
      </c>
    </row>
    <row r="595">
      <c r="A595" s="12">
        <v>415.0</v>
      </c>
      <c r="B595" s="16" t="s">
        <v>6135</v>
      </c>
      <c r="C595" s="16" t="s">
        <v>4599</v>
      </c>
      <c r="D595" s="18" t="b">
        <v>1</v>
      </c>
      <c r="E595" s="12">
        <v>6.0</v>
      </c>
      <c r="F595" s="12">
        <v>0.0</v>
      </c>
      <c r="G595" s="12">
        <v>6.0</v>
      </c>
      <c r="H595" s="20">
        <v>42332.20347222222</v>
      </c>
      <c r="I595" s="16" t="s">
        <v>4600</v>
      </c>
      <c r="J595" s="16" t="s">
        <v>4601</v>
      </c>
      <c r="K595" s="16" t="s">
        <v>4602</v>
      </c>
      <c r="L595" s="18" t="e">
        <v>#N/A</v>
      </c>
      <c r="M595" s="18" t="e">
        <v>#N/A</v>
      </c>
      <c r="N595" s="18" t="e">
        <v>#N/A</v>
      </c>
      <c r="O595" s="18" t="e">
        <v>#N/A</v>
      </c>
      <c r="P595" s="18" t="e">
        <v>#N/A</v>
      </c>
      <c r="Q595" s="16" t="s">
        <v>4603</v>
      </c>
      <c r="R595" s="18" t="b">
        <v>1</v>
      </c>
      <c r="S595" s="18" t="b">
        <v>1</v>
      </c>
      <c r="T595" s="12">
        <v>29835.0</v>
      </c>
      <c r="U595" s="16" t="s">
        <v>4605</v>
      </c>
      <c r="V595" s="16" t="s">
        <v>2835</v>
      </c>
      <c r="W595" s="22"/>
      <c r="X595" s="22"/>
      <c r="Y595" s="16" t="s">
        <v>461</v>
      </c>
      <c r="Z595" s="16" t="s">
        <v>7267</v>
      </c>
      <c r="AA595" s="16"/>
      <c r="AB595" s="16"/>
      <c r="AC595" s="32" t="str">
        <f>vlookup($A595,Jisoo!182:1182,29,false)</f>
        <v/>
      </c>
      <c r="AD595" s="32" t="str">
        <f>vlookup($A595,Jisoo!182:1182,27,false)</f>
        <v/>
      </c>
      <c r="AE595" s="32" t="str">
        <f>vlookup($A595,Jisoo!182:1182,28,false)</f>
        <v/>
      </c>
      <c r="AF595" s="32" t="str">
        <f>vlookup(I595,'IP addresss'!$2:$1000,3,false)</f>
        <v>North America</v>
      </c>
      <c r="AG595" s="32" t="str">
        <f>vlookup(I595,'IP addresss'!$2:$1000,6,false)</f>
        <v>SC</v>
      </c>
      <c r="AH595" s="32" t="str">
        <f>vlookup(I595,'IP addresss'!$2:$1000,8,false)</f>
        <v>McCormick</v>
      </c>
      <c r="AI595" s="32" t="str">
        <f>vlookup(I595,'IP addresss'!$2:$1000,10,false)</f>
        <v>33.90459824</v>
      </c>
      <c r="AJ595" s="32" t="str">
        <f>vlookup(I595,'IP addresss'!$2:$1000,11,false)</f>
        <v>-82.22530365</v>
      </c>
      <c r="AK595" s="32" t="str">
        <f>vlookup(A595,MainData_Jackie!$1:$1000,2,false)</f>
        <v>Jan Burttram</v>
      </c>
      <c r="AL595" s="32" t="str">
        <f>vlookup($A595,MainData_Jackie!$1:$1000,3,false)</f>
        <v>1128</v>
      </c>
      <c r="AM595" s="32" t="str">
        <f>vlookup($A595,MainData_Jackie!$1:$1000,4,false)</f>
        <v>201</v>
      </c>
      <c r="AN595" s="32" t="str">
        <f>vlookup($A595,MainData_Jackie!$1:$1000,5,false)</f>
        <v>37</v>
      </c>
      <c r="AO595" s="32" t="str">
        <f>vlookup($A595,MainData_Jackie!$1:$1000,6,false)</f>
        <v>1</v>
      </c>
      <c r="AP595" s="32" t="str">
        <f>vlookup($A595,MainData_Jackie!$1:$1000,7,false)</f>
        <v>0</v>
      </c>
      <c r="AQ595" s="32" t="str">
        <f>vlookup($A595,MainData_Jackie!$1:$1000,8,false)</f>
        <v>0</v>
      </c>
      <c r="AR595" s="32" t="str">
        <f>vlookup($A595,MainData_Jackie!$1:$1000,9,false)</f>
        <v>0</v>
      </c>
      <c r="AS595" s="32" t="str">
        <f>vlookup($A595,MainData_Jackie!$1:$1000,10,false)</f>
        <v>0</v>
      </c>
      <c r="AT595" s="32" t="str">
        <f>vlookup($A595,MainData_Jackie!$1:$1000,11,false)</f>
        <v>0</v>
      </c>
      <c r="AU595" s="32" t="str">
        <f>vlookup($A595,MainData_Jackie!$1:$1000,12,false)</f>
        <v>22</v>
      </c>
      <c r="AV595" s="32" t="str">
        <f>vlookup($A595,MainData_Jackie!$1:$1000,13,false)</f>
        <v>gmail</v>
      </c>
      <c r="AW595" s="32" t="str">
        <f>vlookup($A595,MainData_Jackie!$1:$1000,14,false)</f>
        <v>com</v>
      </c>
      <c r="AX595" s="32" t="str">
        <f>vlookup($A595,MainData_Jackie!$1:$1000,15,false)</f>
        <v>1459</v>
      </c>
      <c r="AY595" s="32" t="str">
        <f>vlookup($A595,MainData_Jackie!$1:$1000,16,false)</f>
        <v>male</v>
      </c>
      <c r="AZ595" s="32" t="str">
        <f>vlookup($A595,Ian!594:1593,2,false)</f>
        <v>#N/A</v>
      </c>
      <c r="BA595" s="32" t="str">
        <f>vlookup($A595,Ian!594:1593,3,false)</f>
        <v>#N/A</v>
      </c>
      <c r="BB595" s="32" t="str">
        <f>vlookup($A595,Ian!594:1593,4,false)</f>
        <v>#N/A</v>
      </c>
      <c r="BC595" s="32" t="str">
        <f>vlookup($A595,Ian!594:1593,5,false)</f>
        <v>#N/A</v>
      </c>
      <c r="BD595" s="32" t="str">
        <f>vlookup($A595,Ian!594:1593,6,false)</f>
        <v>#N/A</v>
      </c>
      <c r="BE595" s="32" t="str">
        <f>vlookup($A595,Ian!594:1593,7,false)</f>
        <v>#N/A</v>
      </c>
      <c r="BF595" s="32" t="str">
        <f>vlookup($A595,Ian!594:1593,8,false)</f>
        <v>#N/A</v>
      </c>
      <c r="BG595" s="32" t="str">
        <f>vlookup(A595,SentimentScore!$1:$1000,2,false)</f>
        <v>0.994184</v>
      </c>
      <c r="BH595" s="50" t="str">
        <f>vlookup(A595,'Images with Key'!$1:$1000,32)</f>
        <v>https://s3-external-1.amazonaws.com/offertabs/offer/kxdcce/large/810_5638d1f730748-11188361_1597147397219829_1942061078208323737_n.png</v>
      </c>
    </row>
    <row r="596">
      <c r="A596" s="12">
        <v>471.0</v>
      </c>
      <c r="B596" s="16" t="s">
        <v>6135</v>
      </c>
      <c r="C596" s="16" t="s">
        <v>5254</v>
      </c>
      <c r="D596" s="18" t="b">
        <v>1</v>
      </c>
      <c r="E596" s="12">
        <v>54.0</v>
      </c>
      <c r="F596" s="12">
        <v>8.0</v>
      </c>
      <c r="G596" s="12">
        <v>46.0</v>
      </c>
      <c r="H596" s="20">
        <v>42320.50347222222</v>
      </c>
      <c r="I596" s="16" t="s">
        <v>5256</v>
      </c>
      <c r="J596" s="16" t="s">
        <v>5257</v>
      </c>
      <c r="K596" s="16" t="s">
        <v>5258</v>
      </c>
      <c r="L596" s="18" t="e">
        <v>#N/A</v>
      </c>
      <c r="M596" s="18" t="e">
        <v>#N/A</v>
      </c>
      <c r="N596" s="18" t="e">
        <v>#N/A</v>
      </c>
      <c r="O596" s="18" t="e">
        <v>#N/A</v>
      </c>
      <c r="P596" s="18" t="e">
        <v>#N/A</v>
      </c>
      <c r="Q596" s="16" t="s">
        <v>5259</v>
      </c>
      <c r="R596" s="18" t="b">
        <v>1</v>
      </c>
      <c r="S596" s="18" t="b">
        <v>0</v>
      </c>
      <c r="T596" s="12">
        <v>29229.0</v>
      </c>
      <c r="U596" s="16" t="s">
        <v>5260</v>
      </c>
      <c r="V596" s="16" t="s">
        <v>2835</v>
      </c>
      <c r="W596" s="22"/>
      <c r="X596" s="22"/>
      <c r="Y596" s="16" t="s">
        <v>5261</v>
      </c>
      <c r="Z596" s="16" t="s">
        <v>7270</v>
      </c>
      <c r="AA596" s="16"/>
      <c r="AB596" s="16"/>
      <c r="AC596" s="32" t="str">
        <f>vlookup($A596,Jisoo!183:1183,29,false)</f>
        <v/>
      </c>
      <c r="AD596" s="32" t="str">
        <f>vlookup($A596,Jisoo!183:1183,27,false)</f>
        <v/>
      </c>
      <c r="AE596" s="32" t="str">
        <f>vlookup($A596,Jisoo!183:1183,28,false)</f>
        <v/>
      </c>
      <c r="AF596" s="32" t="str">
        <f>vlookup(I596,'IP addresss'!$2:$1000,3,false)</f>
        <v>North America</v>
      </c>
      <c r="AG596" s="32" t="str">
        <f>vlookup(I596,'IP addresss'!$2:$1000,6,false)</f>
        <v>SC</v>
      </c>
      <c r="AH596" s="32" t="str">
        <f>vlookup(I596,'IP addresss'!$2:$1000,8,false)</f>
        <v>Columbia</v>
      </c>
      <c r="AI596" s="32" t="str">
        <f>vlookup(I596,'IP addresss'!$2:$1000,10,false)</f>
        <v>34.11920166</v>
      </c>
      <c r="AJ596" s="32" t="str">
        <f>vlookup(I596,'IP addresss'!$2:$1000,11,false)</f>
        <v>-80.86299896</v>
      </c>
      <c r="AK596" s="32" t="str">
        <f>vlookup(A596,MainData_Jackie!$1:$1000,2,false)</f>
        <v>Vanessa Dunn Guyton</v>
      </c>
      <c r="AL596" s="32" t="str">
        <f>vlookup($A596,MainData_Jackie!$1:$1000,3,false)</f>
        <v>2306</v>
      </c>
      <c r="AM596" s="32" t="str">
        <f>vlookup($A596,MainData_Jackie!$1:$1000,4,false)</f>
        <v>389</v>
      </c>
      <c r="AN596" s="32" t="str">
        <f>vlookup($A596,MainData_Jackie!$1:$1000,5,false)</f>
        <v>51</v>
      </c>
      <c r="AO596" s="32" t="str">
        <f>vlookup($A596,MainData_Jackie!$1:$1000,6,false)</f>
        <v>0</v>
      </c>
      <c r="AP596" s="32" t="str">
        <f>vlookup($A596,MainData_Jackie!$1:$1000,7,false)</f>
        <v>0</v>
      </c>
      <c r="AQ596" s="32" t="str">
        <f>vlookup($A596,MainData_Jackie!$1:$1000,8,false)</f>
        <v>0</v>
      </c>
      <c r="AR596" s="32" t="str">
        <f>vlookup($A596,MainData_Jackie!$1:$1000,9,false)</f>
        <v>1</v>
      </c>
      <c r="AS596" s="32" t="str">
        <f>vlookup($A596,MainData_Jackie!$1:$1000,10,false)</f>
        <v>0</v>
      </c>
      <c r="AT596" s="32" t="str">
        <f>vlookup($A596,MainData_Jackie!$1:$1000,11,false)</f>
        <v>21</v>
      </c>
      <c r="AU596" s="32" t="str">
        <f>vlookup($A596,MainData_Jackie!$1:$1000,12,false)</f>
        <v>36</v>
      </c>
      <c r="AV596" s="32" t="str">
        <f>vlookup($A596,MainData_Jackie!$1:$1000,13,false)</f>
        <v>gmail</v>
      </c>
      <c r="AW596" s="32" t="str">
        <f>vlookup($A596,MainData_Jackie!$1:$1000,14,false)</f>
        <v>com</v>
      </c>
      <c r="AX596" s="32" t="str">
        <f>vlookup($A596,MainData_Jackie!$1:$1000,15,false)</f>
        <v>3017</v>
      </c>
      <c r="AY596" s="32" t="str">
        <f>vlookup($A596,MainData_Jackie!$1:$1000,16,false)</f>
        <v>female</v>
      </c>
      <c r="AZ596" s="32" t="str">
        <f>vlookup($A596,Ian!595:1594,2,false)</f>
        <v>#N/A</v>
      </c>
      <c r="BA596" s="32" t="str">
        <f>vlookup($A596,Ian!595:1594,3,false)</f>
        <v>#N/A</v>
      </c>
      <c r="BB596" s="32" t="str">
        <f>vlookup($A596,Ian!595:1594,4,false)</f>
        <v>#N/A</v>
      </c>
      <c r="BC596" s="32" t="str">
        <f>vlookup($A596,Ian!595:1594,5,false)</f>
        <v>#N/A</v>
      </c>
      <c r="BD596" s="32" t="str">
        <f>vlookup($A596,Ian!595:1594,6,false)</f>
        <v>#N/A</v>
      </c>
      <c r="BE596" s="32" t="str">
        <f>vlookup($A596,Ian!595:1594,7,false)</f>
        <v>#N/A</v>
      </c>
      <c r="BF596" s="32" t="str">
        <f>vlookup($A596,Ian!595:1594,8,false)</f>
        <v>#N/A</v>
      </c>
      <c r="BG596" s="32" t="str">
        <f>vlookup(A596,SentimentScore!$1:$1000,2,false)</f>
        <v>0.999987</v>
      </c>
      <c r="BH596" s="50" t="str">
        <f>vlookup(A596,'Images with Key'!$1:$1000,32)</f>
        <v>https://s3-external-1.amazonaws.com/offertabs/offer/kxdcce/large/810_5653f96aa4752-losangeles-ca-3.png</v>
      </c>
    </row>
    <row r="597">
      <c r="A597" s="12">
        <v>532.0</v>
      </c>
      <c r="B597" s="16" t="s">
        <v>6135</v>
      </c>
      <c r="C597" s="16" t="s">
        <v>7252</v>
      </c>
      <c r="D597" s="18" t="b">
        <v>0</v>
      </c>
      <c r="E597" s="12">
        <v>0.0</v>
      </c>
      <c r="F597" s="12">
        <v>0.0</v>
      </c>
      <c r="G597" s="12">
        <v>0.0</v>
      </c>
      <c r="H597" s="20">
        <v>42310.361805555556</v>
      </c>
      <c r="I597" s="16" t="s">
        <v>5834</v>
      </c>
      <c r="J597" s="16" t="s">
        <v>2944</v>
      </c>
      <c r="K597" s="16" t="s">
        <v>5837</v>
      </c>
      <c r="L597" s="18" t="e">
        <v>#N/A</v>
      </c>
      <c r="M597" s="18" t="e">
        <v>#N/A</v>
      </c>
      <c r="N597" s="18" t="e">
        <v>#N/A</v>
      </c>
      <c r="O597" s="18" t="e">
        <v>#N/A</v>
      </c>
      <c r="P597" s="18" t="e">
        <v>#N/A</v>
      </c>
      <c r="Q597" s="16" t="s">
        <v>5838</v>
      </c>
      <c r="R597" s="18" t="b">
        <v>1</v>
      </c>
      <c r="S597" s="18" t="b">
        <v>0</v>
      </c>
      <c r="T597" s="12">
        <v>29602.0</v>
      </c>
      <c r="U597" s="16" t="s">
        <v>2947</v>
      </c>
      <c r="V597" s="16" t="s">
        <v>2835</v>
      </c>
      <c r="W597" s="22"/>
      <c r="X597" s="22"/>
      <c r="Y597" s="22"/>
      <c r="Z597" s="16" t="s">
        <v>7272</v>
      </c>
      <c r="AA597" s="16"/>
      <c r="AB597" s="16"/>
      <c r="AC597" s="32" t="str">
        <f>vlookup($A597,Jisoo!184:1184,29,false)</f>
        <v/>
      </c>
      <c r="AD597" s="32" t="str">
        <f>vlookup($A597,Jisoo!184:1184,27,false)</f>
        <v/>
      </c>
      <c r="AE597" s="32" t="str">
        <f>vlookup($A597,Jisoo!184:1184,28,false)</f>
        <v/>
      </c>
      <c r="AF597" s="32" t="str">
        <f>vlookup(I597,'IP addresss'!$2:$1000,3,false)</f>
        <v>North America</v>
      </c>
      <c r="AG597" s="32" t="str">
        <f>vlookup(I597,'IP addresss'!$2:$1000,6,false)</f>
        <v>FL</v>
      </c>
      <c r="AH597" s="32" t="str">
        <f>vlookup(I597,'IP addresss'!$2:$1000,8,false)</f>
        <v>Hollywood</v>
      </c>
      <c r="AI597" s="32" t="str">
        <f>vlookup(I597,'IP addresss'!$2:$1000,10,false)</f>
        <v>26.01119995</v>
      </c>
      <c r="AJ597" s="32" t="str">
        <f>vlookup(I597,'IP addresss'!$2:$1000,11,false)</f>
        <v>-80.14949799</v>
      </c>
      <c r="AK597" s="32" t="str">
        <f>vlookup(A597,MainData_Jackie!$1:$1000,2,false)</f>
        <v>Jan Arvo</v>
      </c>
      <c r="AL597" s="32" t="str">
        <f>vlookup($A597,MainData_Jackie!$1:$1000,3,false)</f>
        <v>699</v>
      </c>
      <c r="AM597" s="32" t="str">
        <f>vlookup($A597,MainData_Jackie!$1:$1000,4,false)</f>
        <v>130</v>
      </c>
      <c r="AN597" s="32" t="str">
        <f>vlookup($A597,MainData_Jackie!$1:$1000,5,false)</f>
        <v>14</v>
      </c>
      <c r="AO597" s="32" t="str">
        <f>vlookup($A597,MainData_Jackie!$1:$1000,6,false)</f>
        <v>0</v>
      </c>
      <c r="AP597" s="32" t="str">
        <f>vlookup($A597,MainData_Jackie!$1:$1000,7,false)</f>
        <v>0</v>
      </c>
      <c r="AQ597" s="32" t="str">
        <f>vlookup($A597,MainData_Jackie!$1:$1000,8,false)</f>
        <v>0</v>
      </c>
      <c r="AR597" s="32" t="str">
        <f>vlookup($A597,MainData_Jackie!$1:$1000,9,false)</f>
        <v>0</v>
      </c>
      <c r="AS597" s="32" t="str">
        <f>vlookup($A597,MainData_Jackie!$1:$1000,10,false)</f>
        <v>0</v>
      </c>
      <c r="AT597" s="32" t="str">
        <f>vlookup($A597,MainData_Jackie!$1:$1000,11,false)</f>
        <v>0</v>
      </c>
      <c r="AU597" s="32" t="str">
        <f>vlookup($A597,MainData_Jackie!$1:$1000,12,false)</f>
        <v>22</v>
      </c>
      <c r="AV597" s="32" t="str">
        <f>vlookup($A597,MainData_Jackie!$1:$1000,13,false)</f>
        <v>yahoo</v>
      </c>
      <c r="AW597" s="32" t="str">
        <f>vlookup($A597,MainData_Jackie!$1:$1000,14,false)</f>
        <v>com</v>
      </c>
      <c r="AX597" s="32" t="str">
        <f>vlookup($A597,MainData_Jackie!$1:$1000,15,false)</f>
        <v>949</v>
      </c>
      <c r="AY597" s="32" t="str">
        <f>vlookup($A597,MainData_Jackie!$1:$1000,16,false)</f>
        <v>male</v>
      </c>
      <c r="AZ597" s="32" t="str">
        <f>vlookup($A597,Ian!596:1595,2,false)</f>
        <v>#N/A</v>
      </c>
      <c r="BA597" s="32" t="str">
        <f>vlookup($A597,Ian!596:1595,3,false)</f>
        <v>#N/A</v>
      </c>
      <c r="BB597" s="32" t="str">
        <f>vlookup($A597,Ian!596:1595,4,false)</f>
        <v>#N/A</v>
      </c>
      <c r="BC597" s="32" t="str">
        <f>vlookup($A597,Ian!596:1595,5,false)</f>
        <v>#N/A</v>
      </c>
      <c r="BD597" s="32" t="str">
        <f>vlookup($A597,Ian!596:1595,6,false)</f>
        <v>#N/A</v>
      </c>
      <c r="BE597" s="32" t="str">
        <f>vlookup($A597,Ian!596:1595,7,false)</f>
        <v>#N/A</v>
      </c>
      <c r="BF597" s="32" t="str">
        <f>vlookup($A597,Ian!596:1595,8,false)</f>
        <v>#N/A</v>
      </c>
      <c r="BG597" s="32" t="str">
        <f>vlookup(A597,SentimentScore!$1:$1000,2,false)</f>
        <v>0.999031</v>
      </c>
      <c r="BH597" s="50" t="str">
        <f>vlookup(A597,'Images with Key'!$1:$1000,32)</f>
        <v>https://s3-external-1.amazonaws.com/offertabs/offer/kxdcce/large/810_5639049d27efe-TheSalgiEsophagealCancerReseachFoundationSALGIorgAwarenessEarlyDetectionResearch.jpg</v>
      </c>
    </row>
    <row r="598">
      <c r="A598" s="12">
        <v>533.0</v>
      </c>
      <c r="B598" s="16" t="s">
        <v>6135</v>
      </c>
      <c r="C598" s="16" t="s">
        <v>7252</v>
      </c>
      <c r="D598" s="18" t="b">
        <v>0</v>
      </c>
      <c r="E598" s="12">
        <v>3.0</v>
      </c>
      <c r="F598" s="12">
        <v>2.0</v>
      </c>
      <c r="G598" s="12">
        <v>1.0</v>
      </c>
      <c r="H598" s="20">
        <v>42310.438888888886</v>
      </c>
      <c r="I598" s="16" t="s">
        <v>5855</v>
      </c>
      <c r="J598" s="16" t="s">
        <v>2944</v>
      </c>
      <c r="K598" s="16" t="s">
        <v>5856</v>
      </c>
      <c r="L598" s="18" t="e">
        <v>#N/A</v>
      </c>
      <c r="M598" s="18" t="e">
        <v>#N/A</v>
      </c>
      <c r="N598" s="18" t="e">
        <v>#N/A</v>
      </c>
      <c r="O598" s="18" t="e">
        <v>#N/A</v>
      </c>
      <c r="P598" s="18" t="e">
        <v>#N/A</v>
      </c>
      <c r="Q598" s="16" t="s">
        <v>5858</v>
      </c>
      <c r="R598" s="18" t="b">
        <v>1</v>
      </c>
      <c r="S598" s="18" t="b">
        <v>1</v>
      </c>
      <c r="T598" s="12">
        <v>29602.0</v>
      </c>
      <c r="U598" s="16" t="s">
        <v>2947</v>
      </c>
      <c r="V598" s="16" t="s">
        <v>2835</v>
      </c>
      <c r="W598" s="22"/>
      <c r="X598" s="22"/>
      <c r="Y598" s="22"/>
      <c r="Z598" s="16" t="s">
        <v>7281</v>
      </c>
      <c r="AA598" s="16"/>
      <c r="AB598" s="16"/>
      <c r="AC598" s="32" t="str">
        <f>vlookup($A598,Jisoo!185:1185,29,false)</f>
        <v/>
      </c>
      <c r="AD598" s="32" t="str">
        <f>vlookup($A598,Jisoo!185:1185,27,false)</f>
        <v/>
      </c>
      <c r="AE598" s="32" t="str">
        <f>vlookup($A598,Jisoo!185:1185,28,false)</f>
        <v/>
      </c>
      <c r="AF598" s="32" t="str">
        <f>vlookup(I598,'IP addresss'!$2:$1000,3,false)</f>
        <v>North America</v>
      </c>
      <c r="AG598" s="32" t="str">
        <f>vlookup(I598,'IP addresss'!$2:$1000,6,false)</f>
        <v>MOR</v>
      </c>
      <c r="AH598" s="32" t="str">
        <f>vlookup(I598,'IP addresss'!$2:$1000,8,false)</f>
        <v>Cuernavaca</v>
      </c>
      <c r="AI598" s="32" t="str">
        <f>vlookup(I598,'IP addresss'!$2:$1000,10,false)</f>
        <v>18.91670036</v>
      </c>
      <c r="AJ598" s="32" t="str">
        <f>vlookup(I598,'IP addresss'!$2:$1000,11,false)</f>
        <v>-99.25</v>
      </c>
      <c r="AK598" s="32" t="str">
        <f>vlookup(A598,MainData_Jackie!$1:$1000,2,false)</f>
        <v>Pablo Hernandez</v>
      </c>
      <c r="AL598" s="32" t="str">
        <f>vlookup($A598,MainData_Jackie!$1:$1000,3,false)</f>
        <v>1681</v>
      </c>
      <c r="AM598" s="32" t="str">
        <f>vlookup($A598,MainData_Jackie!$1:$1000,4,false)</f>
        <v>283</v>
      </c>
      <c r="AN598" s="32" t="str">
        <f>vlookup($A598,MainData_Jackie!$1:$1000,5,false)</f>
        <v>75</v>
      </c>
      <c r="AO598" s="32" t="str">
        <f>vlookup($A598,MainData_Jackie!$1:$1000,6,false)</f>
        <v>3</v>
      </c>
      <c r="AP598" s="32" t="str">
        <f>vlookup($A598,MainData_Jackie!$1:$1000,7,false)</f>
        <v>0</v>
      </c>
      <c r="AQ598" s="32" t="str">
        <f>vlookup($A598,MainData_Jackie!$1:$1000,8,false)</f>
        <v>0</v>
      </c>
      <c r="AR598" s="32" t="str">
        <f>vlookup($A598,MainData_Jackie!$1:$1000,9,false)</f>
        <v>0</v>
      </c>
      <c r="AS598" s="32" t="str">
        <f>vlookup($A598,MainData_Jackie!$1:$1000,10,false)</f>
        <v>0</v>
      </c>
      <c r="AT598" s="32" t="str">
        <f>vlookup($A598,MainData_Jackie!$1:$1000,11,false)</f>
        <v>2</v>
      </c>
      <c r="AU598" s="32" t="str">
        <f>vlookup($A598,MainData_Jackie!$1:$1000,12,false)</f>
        <v>77</v>
      </c>
      <c r="AV598" s="32" t="str">
        <f>vlookup($A598,MainData_Jackie!$1:$1000,13,false)</f>
        <v>hotmail</v>
      </c>
      <c r="AW598" s="32" t="str">
        <f>vlookup($A598,MainData_Jackie!$1:$1000,14,false)</f>
        <v>com</v>
      </c>
      <c r="AX598" s="32" t="str">
        <f>vlookup($A598,MainData_Jackie!$1:$1000,15,false)</f>
        <v>2065</v>
      </c>
      <c r="AY598" s="32" t="str">
        <f>vlookup($A598,MainData_Jackie!$1:$1000,16,false)</f>
        <v>male</v>
      </c>
      <c r="AZ598" s="32" t="str">
        <f>vlookup($A598,Ian!597:1596,2,false)</f>
        <v>#N/A</v>
      </c>
      <c r="BA598" s="32" t="str">
        <f>vlookup($A598,Ian!597:1596,3,false)</f>
        <v>#N/A</v>
      </c>
      <c r="BB598" s="32" t="str">
        <f>vlookup($A598,Ian!597:1596,4,false)</f>
        <v>#N/A</v>
      </c>
      <c r="BC598" s="32" t="str">
        <f>vlookup($A598,Ian!597:1596,5,false)</f>
        <v>#N/A</v>
      </c>
      <c r="BD598" s="32" t="str">
        <f>vlookup($A598,Ian!597:1596,6,false)</f>
        <v>#N/A</v>
      </c>
      <c r="BE598" s="32" t="str">
        <f>vlookup($A598,Ian!597:1596,7,false)</f>
        <v>#N/A</v>
      </c>
      <c r="BF598" s="32" t="str">
        <f>vlookup($A598,Ian!597:1596,8,false)</f>
        <v>#N/A</v>
      </c>
      <c r="BG598" s="32" t="str">
        <f>vlookup(A598,SentimentScore!$1:$1000,2,false)</f>
        <v>0.999939</v>
      </c>
      <c r="BH598" s="50" t="str">
        <f>vlookup(A598,'Images with Key'!$1:$1000,32)</f>
        <v>https://s3-external-1.amazonaws.com/offertabs/offer/kxdcce/large/810_564c0016a0f6f-11430278_732636260180885_8757986372435537695_n.png</v>
      </c>
    </row>
    <row r="599">
      <c r="A599" s="12">
        <v>534.0</v>
      </c>
      <c r="B599" s="16" t="s">
        <v>6135</v>
      </c>
      <c r="C599" s="16" t="s">
        <v>7252</v>
      </c>
      <c r="D599" s="18" t="b">
        <v>0</v>
      </c>
      <c r="E599" s="12">
        <v>21.0</v>
      </c>
      <c r="F599" s="12">
        <v>1.0</v>
      </c>
      <c r="G599" s="12">
        <v>20.0</v>
      </c>
      <c r="H599" s="20">
        <v>42310.459027777775</v>
      </c>
      <c r="I599" s="16" t="s">
        <v>1433</v>
      </c>
      <c r="J599" s="16" t="s">
        <v>2944</v>
      </c>
      <c r="K599" s="16" t="s">
        <v>1436</v>
      </c>
      <c r="L599" s="18" t="e">
        <v>#N/A</v>
      </c>
      <c r="M599" s="18" t="e">
        <v>#N/A</v>
      </c>
      <c r="N599" s="18" t="e">
        <v>#N/A</v>
      </c>
      <c r="O599" s="18" t="e">
        <v>#N/A</v>
      </c>
      <c r="P599" s="18" t="e">
        <v>#N/A</v>
      </c>
      <c r="Q599" s="16" t="s">
        <v>1438</v>
      </c>
      <c r="R599" s="18" t="b">
        <v>1</v>
      </c>
      <c r="S599" s="18" t="b">
        <v>0</v>
      </c>
      <c r="T599" s="12">
        <v>29602.0</v>
      </c>
      <c r="U599" s="16" t="s">
        <v>2947</v>
      </c>
      <c r="V599" s="16" t="s">
        <v>2835</v>
      </c>
      <c r="W599" s="22"/>
      <c r="X599" s="22"/>
      <c r="Y599" s="22"/>
      <c r="Z599" s="16" t="s">
        <v>7286</v>
      </c>
      <c r="AA599" s="16"/>
      <c r="AB599" s="16"/>
      <c r="AC599" s="32" t="str">
        <f>vlookup($A599,Jisoo!186:1186,29,false)</f>
        <v/>
      </c>
      <c r="AD599" s="32" t="str">
        <f>vlookup($A599,Jisoo!186:1186,27,false)</f>
        <v/>
      </c>
      <c r="AE599" s="32" t="str">
        <f>vlookup($A599,Jisoo!186:1186,28,false)</f>
        <v/>
      </c>
      <c r="AF599" s="32" t="str">
        <f>vlookup(I599,'IP addresss'!$2:$1000,3,false)</f>
        <v>Asia</v>
      </c>
      <c r="AG599" s="32" t="str">
        <f>vlookup(I599,'IP addresss'!$2:$1000,6,false)</f>
        <v>NW</v>
      </c>
      <c r="AH599" s="32" t="str">
        <f>vlookup(I599,'IP addresss'!$2:$1000,8,false)</f>
        <v>Peshawar</v>
      </c>
      <c r="AI599" s="32" t="str">
        <f>vlookup(I599,'IP addresss'!$2:$1000,10,false)</f>
        <v>33.88499832</v>
      </c>
      <c r="AJ599" s="32" t="str">
        <f>vlookup(I599,'IP addresss'!$2:$1000,11,false)</f>
        <v>71.875</v>
      </c>
      <c r="AK599" s="32" t="str">
        <f>vlookup(A599,MainData_Jackie!$1:$1000,2,false)</f>
        <v>Neo-Salma Noureen-Vela</v>
      </c>
      <c r="AL599" s="32" t="str">
        <f>vlookup($A599,MainData_Jackie!$1:$1000,3,false)</f>
        <v>1084</v>
      </c>
      <c r="AM599" s="32" t="str">
        <f>vlookup($A599,MainData_Jackie!$1:$1000,4,false)</f>
        <v>187</v>
      </c>
      <c r="AN599" s="32" t="str">
        <f>vlookup($A599,MainData_Jackie!$1:$1000,5,false)</f>
        <v>20</v>
      </c>
      <c r="AO599" s="32" t="str">
        <f>vlookup($A599,MainData_Jackie!$1:$1000,6,false)</f>
        <v>0</v>
      </c>
      <c r="AP599" s="32" t="str">
        <f>vlookup($A599,MainData_Jackie!$1:$1000,7,false)</f>
        <v>0</v>
      </c>
      <c r="AQ599" s="32" t="str">
        <f>vlookup($A599,MainData_Jackie!$1:$1000,8,false)</f>
        <v>0</v>
      </c>
      <c r="AR599" s="32" t="str">
        <f>vlookup($A599,MainData_Jackie!$1:$1000,9,false)</f>
        <v>0</v>
      </c>
      <c r="AS599" s="32" t="str">
        <f>vlookup($A599,MainData_Jackie!$1:$1000,10,false)</f>
        <v>0</v>
      </c>
      <c r="AT599" s="32" t="str">
        <f>vlookup($A599,MainData_Jackie!$1:$1000,11,false)</f>
        <v>0</v>
      </c>
      <c r="AU599" s="32" t="str">
        <f>vlookup($A599,MainData_Jackie!$1:$1000,12,false)</f>
        <v>23</v>
      </c>
      <c r="AV599" s="32" t="str">
        <f>vlookup($A599,MainData_Jackie!$1:$1000,13,false)</f>
        <v>gmail</v>
      </c>
      <c r="AW599" s="32" t="str">
        <f>vlookup($A599,MainData_Jackie!$1:$1000,14,false)</f>
        <v>com</v>
      </c>
      <c r="AX599" s="32" t="str">
        <f>vlookup($A599,MainData_Jackie!$1:$1000,15,false)</f>
        <v>1529</v>
      </c>
      <c r="AY599" s="32" t="str">
        <f>vlookup($A599,MainData_Jackie!$1:$1000,16,false)</f>
        <v/>
      </c>
      <c r="AZ599" s="32" t="str">
        <f>vlookup($A599,Ian!598:1597,2,false)</f>
        <v>#N/A</v>
      </c>
      <c r="BA599" s="32" t="str">
        <f>vlookup($A599,Ian!598:1597,3,false)</f>
        <v>#N/A</v>
      </c>
      <c r="BB599" s="32" t="str">
        <f>vlookup($A599,Ian!598:1597,4,false)</f>
        <v>#N/A</v>
      </c>
      <c r="BC599" s="32" t="str">
        <f>vlookup($A599,Ian!598:1597,5,false)</f>
        <v>#N/A</v>
      </c>
      <c r="BD599" s="32" t="str">
        <f>vlookup($A599,Ian!598:1597,6,false)</f>
        <v>#N/A</v>
      </c>
      <c r="BE599" s="32" t="str">
        <f>vlookup($A599,Ian!598:1597,7,false)</f>
        <v>#N/A</v>
      </c>
      <c r="BF599" s="32" t="str">
        <f>vlookup($A599,Ian!598:1597,8,false)</f>
        <v>#N/A</v>
      </c>
      <c r="BG599" s="32" t="str">
        <f>vlookup(A599,SentimentScore!$1:$1000,2,false)</f>
        <v>1</v>
      </c>
      <c r="BH599" s="50" t="str">
        <f>vlookup(A599,'Images with Key'!$1:$1000,32)</f>
        <v>https://s3-external-1.amazonaws.com/offertabs/offer/kxdcce/large/810_56392b0f5a52d-Ellie20Helton20Race.jpg</v>
      </c>
    </row>
    <row r="600">
      <c r="A600" s="12">
        <v>535.0</v>
      </c>
      <c r="B600" s="16" t="s">
        <v>6135</v>
      </c>
      <c r="C600" s="16" t="s">
        <v>7252</v>
      </c>
      <c r="D600" s="18" t="b">
        <v>0</v>
      </c>
      <c r="E600" s="12">
        <v>6.0</v>
      </c>
      <c r="F600" s="12">
        <v>4.0</v>
      </c>
      <c r="G600" s="12">
        <v>2.0</v>
      </c>
      <c r="H600" s="20">
        <v>42310.61875</v>
      </c>
      <c r="I600" s="16" t="s">
        <v>5871</v>
      </c>
      <c r="J600" s="16" t="s">
        <v>2944</v>
      </c>
      <c r="K600" s="16" t="s">
        <v>5856</v>
      </c>
      <c r="L600" s="18" t="e">
        <v>#N/A</v>
      </c>
      <c r="M600" s="18" t="e">
        <v>#N/A</v>
      </c>
      <c r="N600" s="18" t="e">
        <v>#N/A</v>
      </c>
      <c r="O600" s="18" t="e">
        <v>#N/A</v>
      </c>
      <c r="P600" s="18" t="e">
        <v>#N/A</v>
      </c>
      <c r="Q600" s="16" t="s">
        <v>5858</v>
      </c>
      <c r="R600" s="18" t="b">
        <v>1</v>
      </c>
      <c r="S600" s="18" t="b">
        <v>1</v>
      </c>
      <c r="T600" s="12">
        <v>29602.0</v>
      </c>
      <c r="U600" s="16" t="s">
        <v>2947</v>
      </c>
      <c r="V600" s="16" t="s">
        <v>2835</v>
      </c>
      <c r="W600" s="22"/>
      <c r="X600" s="22"/>
      <c r="Y600" s="22"/>
      <c r="Z600" s="16" t="s">
        <v>7289</v>
      </c>
      <c r="AA600" s="16"/>
      <c r="AB600" s="16"/>
      <c r="AC600" s="32" t="str">
        <f>vlookup($A600,Jisoo!187:1187,29,false)</f>
        <v/>
      </c>
      <c r="AD600" s="32" t="str">
        <f>vlookup($A600,Jisoo!187:1187,27,false)</f>
        <v/>
      </c>
      <c r="AE600" s="32" t="str">
        <f>vlookup($A600,Jisoo!187:1187,28,false)</f>
        <v/>
      </c>
      <c r="AF600" s="32" t="str">
        <f>vlookup(I600,'IP addresss'!$2:$1000,3,false)</f>
        <v>North America</v>
      </c>
      <c r="AG600" s="32" t="str">
        <f>vlookup(I600,'IP addresss'!$2:$1000,6,false)</f>
        <v>GRO</v>
      </c>
      <c r="AH600" s="32" t="str">
        <f>vlookup(I600,'IP addresss'!$2:$1000,8,false)</f>
        <v>Chilpancingo</v>
      </c>
      <c r="AI600" s="32" t="str">
        <f>vlookup(I600,'IP addresss'!$2:$1000,10,false)</f>
        <v>17.54999924</v>
      </c>
      <c r="AJ600" s="32" t="str">
        <f>vlookup(I600,'IP addresss'!$2:$1000,11,false)</f>
        <v>-99.5</v>
      </c>
      <c r="AK600" s="32" t="str">
        <f>vlookup(A600,MainData_Jackie!$1:$1000,2,false)</f>
        <v>Pablo Hernandez</v>
      </c>
      <c r="AL600" s="32" t="str">
        <f>vlookup($A600,MainData_Jackie!$1:$1000,3,false)</f>
        <v>1428</v>
      </c>
      <c r="AM600" s="32" t="str">
        <f>vlookup($A600,MainData_Jackie!$1:$1000,4,false)</f>
        <v>232</v>
      </c>
      <c r="AN600" s="32" t="str">
        <f>vlookup($A600,MainData_Jackie!$1:$1000,5,false)</f>
        <v>55</v>
      </c>
      <c r="AO600" s="32" t="str">
        <f>vlookup($A600,MainData_Jackie!$1:$1000,6,false)</f>
        <v>3</v>
      </c>
      <c r="AP600" s="32" t="str">
        <f>vlookup($A600,MainData_Jackie!$1:$1000,7,false)</f>
        <v>0</v>
      </c>
      <c r="AQ600" s="32" t="str">
        <f>vlookup($A600,MainData_Jackie!$1:$1000,8,false)</f>
        <v>0</v>
      </c>
      <c r="AR600" s="32" t="str">
        <f>vlookup($A600,MainData_Jackie!$1:$1000,9,false)</f>
        <v>0</v>
      </c>
      <c r="AS600" s="32" t="str">
        <f>vlookup($A600,MainData_Jackie!$1:$1000,10,false)</f>
        <v>0</v>
      </c>
      <c r="AT600" s="32" t="str">
        <f>vlookup($A600,MainData_Jackie!$1:$1000,11,false)</f>
        <v>7</v>
      </c>
      <c r="AU600" s="32" t="str">
        <f>vlookup($A600,MainData_Jackie!$1:$1000,12,false)</f>
        <v>30</v>
      </c>
      <c r="AV600" s="32" t="str">
        <f>vlookup($A600,MainData_Jackie!$1:$1000,13,false)</f>
        <v>hotmail</v>
      </c>
      <c r="AW600" s="32" t="str">
        <f>vlookup($A600,MainData_Jackie!$1:$1000,14,false)</f>
        <v>com</v>
      </c>
      <c r="AX600" s="32" t="str">
        <f>vlookup($A600,MainData_Jackie!$1:$1000,15,false)</f>
        <v>1652</v>
      </c>
      <c r="AY600" s="32" t="str">
        <f>vlookup($A600,MainData_Jackie!$1:$1000,16,false)</f>
        <v>male</v>
      </c>
      <c r="AZ600" s="32" t="str">
        <f>vlookup($A600,Ian!599:1598,2,false)</f>
        <v>#N/A</v>
      </c>
      <c r="BA600" s="32" t="str">
        <f>vlookup($A600,Ian!599:1598,3,false)</f>
        <v>#N/A</v>
      </c>
      <c r="BB600" s="32" t="str">
        <f>vlookup($A600,Ian!599:1598,4,false)</f>
        <v>#N/A</v>
      </c>
      <c r="BC600" s="32" t="str">
        <f>vlookup($A600,Ian!599:1598,5,false)</f>
        <v>#N/A</v>
      </c>
      <c r="BD600" s="32" t="str">
        <f>vlookup($A600,Ian!599:1598,6,false)</f>
        <v>#N/A</v>
      </c>
      <c r="BE600" s="32" t="str">
        <f>vlookup($A600,Ian!599:1598,7,false)</f>
        <v>#N/A</v>
      </c>
      <c r="BF600" s="32" t="str">
        <f>vlookup($A600,Ian!599:1598,8,false)</f>
        <v>#N/A</v>
      </c>
      <c r="BG600" s="32" t="str">
        <f>vlookup(A600,SentimentScore!$1:$1000,2,false)</f>
        <v>0.958924</v>
      </c>
      <c r="BH600" s="50" t="str">
        <f>vlookup(A600,'Images with Key'!$1:$1000,32)</f>
        <v>https://s3-external-1.amazonaws.com/offertabs/offer/kxdcce/large/810_564c047e2bf94-image.png</v>
      </c>
    </row>
    <row r="601">
      <c r="A601" s="12">
        <v>536.0</v>
      </c>
      <c r="B601" s="16" t="s">
        <v>6135</v>
      </c>
      <c r="C601" s="16" t="s">
        <v>7252</v>
      </c>
      <c r="D601" s="18" t="b">
        <v>0</v>
      </c>
      <c r="E601" s="12">
        <v>17.0</v>
      </c>
      <c r="F601" s="12">
        <v>2.0</v>
      </c>
      <c r="G601" s="12">
        <v>15.0</v>
      </c>
      <c r="H601" s="20">
        <v>42311.30902777778</v>
      </c>
      <c r="I601" s="16" t="s">
        <v>5876</v>
      </c>
      <c r="J601" s="16" t="s">
        <v>2944</v>
      </c>
      <c r="K601" s="16" t="s">
        <v>5877</v>
      </c>
      <c r="L601" s="18" t="e">
        <v>#N/A</v>
      </c>
      <c r="M601" s="18" t="e">
        <v>#N/A</v>
      </c>
      <c r="N601" s="18" t="e">
        <v>#N/A</v>
      </c>
      <c r="O601" s="18" t="e">
        <v>#N/A</v>
      </c>
      <c r="P601" s="18" t="e">
        <v>#N/A</v>
      </c>
      <c r="Q601" s="16" t="s">
        <v>5878</v>
      </c>
      <c r="R601" s="18" t="b">
        <v>1</v>
      </c>
      <c r="S601" s="18" t="b">
        <v>0</v>
      </c>
      <c r="T601" s="12">
        <v>29602.0</v>
      </c>
      <c r="U601" s="16" t="s">
        <v>2947</v>
      </c>
      <c r="V601" s="16" t="s">
        <v>2835</v>
      </c>
      <c r="W601" s="22"/>
      <c r="X601" s="22"/>
      <c r="Y601" s="22"/>
      <c r="Z601" s="16" t="s">
        <v>7298</v>
      </c>
      <c r="AA601" s="16"/>
      <c r="AB601" s="16"/>
      <c r="AC601" s="32" t="str">
        <f>vlookup($A601,Jisoo!188:1188,29,false)</f>
        <v/>
      </c>
      <c r="AD601" s="32" t="str">
        <f>vlookup($A601,Jisoo!188:1188,27,false)</f>
        <v/>
      </c>
      <c r="AE601" s="32" t="str">
        <f>vlookup($A601,Jisoo!188:1188,28,false)</f>
        <v/>
      </c>
      <c r="AF601" s="32" t="str">
        <f>vlookup(I601,'IP addresss'!$2:$1000,3,false)</f>
        <v>North America</v>
      </c>
      <c r="AG601" s="32" t="str">
        <f>vlookup(I601,'IP addresss'!$2:$1000,6,false)</f>
        <v>CO</v>
      </c>
      <c r="AH601" s="32" t="str">
        <f>vlookup(I601,'IP addresss'!$2:$1000,8,false)</f>
        <v>Denver</v>
      </c>
      <c r="AI601" s="32" t="str">
        <f>vlookup(I601,'IP addresss'!$2:$1000,10,false)</f>
        <v>39.74280167</v>
      </c>
      <c r="AJ601" s="32" t="str">
        <f>vlookup(I601,'IP addresss'!$2:$1000,11,false)</f>
        <v>-104.8996964</v>
      </c>
      <c r="AK601" s="32" t="str">
        <f>vlookup(A601,MainData_Jackie!$1:$1000,2,false)</f>
        <v>Jo Rheault</v>
      </c>
      <c r="AL601" s="32" t="str">
        <f>vlookup($A601,MainData_Jackie!$1:$1000,3,false)</f>
        <v>2834</v>
      </c>
      <c r="AM601" s="32" t="str">
        <f>vlookup($A601,MainData_Jackie!$1:$1000,4,false)</f>
        <v>447</v>
      </c>
      <c r="AN601" s="32" t="str">
        <f>vlookup($A601,MainData_Jackie!$1:$1000,5,false)</f>
        <v>111</v>
      </c>
      <c r="AO601" s="32" t="str">
        <f>vlookup($A601,MainData_Jackie!$1:$1000,6,false)</f>
        <v>0</v>
      </c>
      <c r="AP601" s="32" t="str">
        <f>vlookup($A601,MainData_Jackie!$1:$1000,7,false)</f>
        <v>0</v>
      </c>
      <c r="AQ601" s="32" t="str">
        <f>vlookup($A601,MainData_Jackie!$1:$1000,8,false)</f>
        <v>0</v>
      </c>
      <c r="AR601" s="32" t="str">
        <f>vlookup($A601,MainData_Jackie!$1:$1000,9,false)</f>
        <v>0</v>
      </c>
      <c r="AS601" s="32" t="str">
        <f>vlookup($A601,MainData_Jackie!$1:$1000,10,false)</f>
        <v>2</v>
      </c>
      <c r="AT601" s="32" t="str">
        <f>vlookup($A601,MainData_Jackie!$1:$1000,11,false)</f>
        <v>22</v>
      </c>
      <c r="AU601" s="32" t="str">
        <f>vlookup($A601,MainData_Jackie!$1:$1000,12,false)</f>
        <v>64</v>
      </c>
      <c r="AV601" s="32" t="str">
        <f>vlookup($A601,MainData_Jackie!$1:$1000,13,false)</f>
        <v>gmail</v>
      </c>
      <c r="AW601" s="32" t="str">
        <f>vlookup($A601,MainData_Jackie!$1:$1000,14,false)</f>
        <v>com</v>
      </c>
      <c r="AX601" s="32" t="str">
        <f>vlookup($A601,MainData_Jackie!$1:$1000,15,false)</f>
        <v>3620</v>
      </c>
      <c r="AY601" s="32" t="str">
        <f>vlookup($A601,MainData_Jackie!$1:$1000,16,false)</f>
        <v>female</v>
      </c>
      <c r="AZ601" s="32" t="str">
        <f>vlookup($A601,Ian!600:1599,2,false)</f>
        <v>#N/A</v>
      </c>
      <c r="BA601" s="32" t="str">
        <f>vlookup($A601,Ian!600:1599,3,false)</f>
        <v>#N/A</v>
      </c>
      <c r="BB601" s="32" t="str">
        <f>vlookup($A601,Ian!600:1599,4,false)</f>
        <v>#N/A</v>
      </c>
      <c r="BC601" s="32" t="str">
        <f>vlookup($A601,Ian!600:1599,5,false)</f>
        <v>#N/A</v>
      </c>
      <c r="BD601" s="32" t="str">
        <f>vlookup($A601,Ian!600:1599,6,false)</f>
        <v>#N/A</v>
      </c>
      <c r="BE601" s="32" t="str">
        <f>vlookup($A601,Ian!600:1599,7,false)</f>
        <v>#N/A</v>
      </c>
      <c r="BF601" s="32" t="str">
        <f>vlookup($A601,Ian!600:1599,8,false)</f>
        <v>#N/A</v>
      </c>
      <c r="BG601" s="32" t="str">
        <f>vlookup(A601,SentimentScore!$1:$1000,2,false)</f>
        <v>#N/A</v>
      </c>
      <c r="BH601" s="50" t="str">
        <f>vlookup(A601,'Images with Key'!$1:$1000,32)</f>
        <v>https://s3-external-1.amazonaws.com/offertabs/offer/kxdcce/large/810_564ccc569fcff-image.png</v>
      </c>
    </row>
    <row r="602">
      <c r="A602" s="12">
        <v>537.0</v>
      </c>
      <c r="B602" s="16" t="s">
        <v>6135</v>
      </c>
      <c r="C602" s="16" t="s">
        <v>7252</v>
      </c>
      <c r="D602" s="18" t="b">
        <v>0</v>
      </c>
      <c r="E602" s="12">
        <v>18.0</v>
      </c>
      <c r="F602" s="12">
        <v>1.0</v>
      </c>
      <c r="G602" s="12">
        <v>17.0</v>
      </c>
      <c r="H602" s="20">
        <v>42311.43680555555</v>
      </c>
      <c r="I602" s="16" t="s">
        <v>5890</v>
      </c>
      <c r="J602" s="16" t="s">
        <v>2944</v>
      </c>
      <c r="K602" s="16" t="s">
        <v>5891</v>
      </c>
      <c r="L602" s="18" t="e">
        <v>#N/A</v>
      </c>
      <c r="M602" s="18" t="e">
        <v>#N/A</v>
      </c>
      <c r="N602" s="18" t="e">
        <v>#N/A</v>
      </c>
      <c r="O602" s="18" t="e">
        <v>#N/A</v>
      </c>
      <c r="P602" s="18" t="e">
        <v>#N/A</v>
      </c>
      <c r="Q602" s="16" t="s">
        <v>5892</v>
      </c>
      <c r="R602" s="18" t="b">
        <v>1</v>
      </c>
      <c r="S602" s="18" t="b">
        <v>0</v>
      </c>
      <c r="T602" s="12">
        <v>29602.0</v>
      </c>
      <c r="U602" s="16" t="s">
        <v>2947</v>
      </c>
      <c r="V602" s="16" t="s">
        <v>2835</v>
      </c>
      <c r="W602" s="22"/>
      <c r="X602" s="22"/>
      <c r="Y602" s="22"/>
      <c r="Z602" s="16" t="s">
        <v>7301</v>
      </c>
      <c r="AA602" s="16"/>
      <c r="AB602" s="16"/>
      <c r="AC602" s="32" t="str">
        <f>vlookup($A602,Jisoo!189:1189,29,false)</f>
        <v/>
      </c>
      <c r="AD602" s="32" t="str">
        <f>vlookup($A602,Jisoo!189:1189,27,false)</f>
        <v/>
      </c>
      <c r="AE602" s="32" t="str">
        <f>vlookup($A602,Jisoo!189:1189,28,false)</f>
        <v/>
      </c>
      <c r="AF602" s="32" t="str">
        <f>vlookup(I602,'IP addresss'!$2:$1000,3,false)</f>
        <v>North America</v>
      </c>
      <c r="AG602" s="32" t="str">
        <f>vlookup(I602,'IP addresss'!$2:$1000,6,false)</f>
        <v>KS</v>
      </c>
      <c r="AH602" s="32" t="str">
        <f>vlookup(I602,'IP addresss'!$2:$1000,8,false)</f>
        <v>Wichita</v>
      </c>
      <c r="AI602" s="32" t="str">
        <f>vlookup(I602,'IP addresss'!$2:$1000,10,false)</f>
        <v>37.6875</v>
      </c>
      <c r="AJ602" s="32" t="str">
        <f>vlookup(I602,'IP addresss'!$2:$1000,11,false)</f>
        <v>-97.33799744</v>
      </c>
      <c r="AK602" s="32" t="str">
        <f>vlookup(A602,MainData_Jackie!$1:$1000,2,false)</f>
        <v>Celeste Blackford Carlson</v>
      </c>
      <c r="AL602" s="32" t="str">
        <f>vlookup($A602,MainData_Jackie!$1:$1000,3,false)</f>
        <v>1219</v>
      </c>
      <c r="AM602" s="32" t="str">
        <f>vlookup($A602,MainData_Jackie!$1:$1000,4,false)</f>
        <v>216</v>
      </c>
      <c r="AN602" s="32" t="str">
        <f>vlookup($A602,MainData_Jackie!$1:$1000,5,false)</f>
        <v>69</v>
      </c>
      <c r="AO602" s="32" t="str">
        <f>vlookup($A602,MainData_Jackie!$1:$1000,6,false)</f>
        <v>0</v>
      </c>
      <c r="AP602" s="32" t="str">
        <f>vlookup($A602,MainData_Jackie!$1:$1000,7,false)</f>
        <v>0</v>
      </c>
      <c r="AQ602" s="32" t="str">
        <f>vlookup($A602,MainData_Jackie!$1:$1000,8,false)</f>
        <v>0</v>
      </c>
      <c r="AR602" s="32" t="str">
        <f>vlookup($A602,MainData_Jackie!$1:$1000,9,false)</f>
        <v>0</v>
      </c>
      <c r="AS602" s="32" t="str">
        <f>vlookup($A602,MainData_Jackie!$1:$1000,10,false)</f>
        <v>1</v>
      </c>
      <c r="AT602" s="32" t="str">
        <f>vlookup($A602,MainData_Jackie!$1:$1000,11,false)</f>
        <v>2</v>
      </c>
      <c r="AU602" s="32" t="str">
        <f>vlookup($A602,MainData_Jackie!$1:$1000,12,false)</f>
        <v>40</v>
      </c>
      <c r="AV602" s="32" t="str">
        <f>vlookup($A602,MainData_Jackie!$1:$1000,13,false)</f>
        <v>gmail</v>
      </c>
      <c r="AW602" s="32" t="str">
        <f>vlookup($A602,MainData_Jackie!$1:$1000,14,false)</f>
        <v>com</v>
      </c>
      <c r="AX602" s="32" t="str">
        <f>vlookup($A602,MainData_Jackie!$1:$1000,15,false)</f>
        <v>1551</v>
      </c>
      <c r="AY602" s="32" t="str">
        <f>vlookup($A602,MainData_Jackie!$1:$1000,16,false)</f>
        <v>female</v>
      </c>
      <c r="AZ602" s="32" t="str">
        <f>vlookup($A602,Ian!601:1600,2,false)</f>
        <v>#N/A</v>
      </c>
      <c r="BA602" s="32" t="str">
        <f>vlookup($A602,Ian!601:1600,3,false)</f>
        <v>#N/A</v>
      </c>
      <c r="BB602" s="32" t="str">
        <f>vlookup($A602,Ian!601:1600,4,false)</f>
        <v>#N/A</v>
      </c>
      <c r="BC602" s="32" t="str">
        <f>vlookup($A602,Ian!601:1600,5,false)</f>
        <v>#N/A</v>
      </c>
      <c r="BD602" s="32" t="str">
        <f>vlookup($A602,Ian!601:1600,6,false)</f>
        <v>#N/A</v>
      </c>
      <c r="BE602" s="32" t="str">
        <f>vlookup($A602,Ian!601:1600,7,false)</f>
        <v>#N/A</v>
      </c>
      <c r="BF602" s="32" t="str">
        <f>vlookup($A602,Ian!601:1600,8,false)</f>
        <v>#N/A</v>
      </c>
      <c r="BG602" s="32" t="str">
        <f>vlookup(A602,SentimentScore!$1:$1000,2,false)</f>
        <v>#N/A</v>
      </c>
      <c r="BH602" s="50" t="str">
        <f>vlookup(A602,'Images with Key'!$1:$1000,32)</f>
        <v>https://s3-external-1.amazonaws.com/offertabs/offer/kxdcce/large/810_563b878045bc0-image.jpg</v>
      </c>
    </row>
    <row r="603">
      <c r="A603" s="12">
        <v>538.0</v>
      </c>
      <c r="B603" s="16" t="s">
        <v>6135</v>
      </c>
      <c r="C603" s="16" t="s">
        <v>7252</v>
      </c>
      <c r="D603" s="18" t="b">
        <v>0</v>
      </c>
      <c r="E603" s="12">
        <v>0.0</v>
      </c>
      <c r="F603" s="12">
        <v>0.0</v>
      </c>
      <c r="G603" s="12">
        <v>0.0</v>
      </c>
      <c r="H603" s="20">
        <v>42311.65416666667</v>
      </c>
      <c r="I603" s="16" t="s">
        <v>5896</v>
      </c>
      <c r="J603" s="16" t="s">
        <v>2944</v>
      </c>
      <c r="K603" s="16" t="s">
        <v>5897</v>
      </c>
      <c r="L603" s="18" t="e">
        <v>#N/A</v>
      </c>
      <c r="M603" s="18" t="e">
        <v>#N/A</v>
      </c>
      <c r="N603" s="18" t="e">
        <v>#N/A</v>
      </c>
      <c r="O603" s="18" t="e">
        <v>#N/A</v>
      </c>
      <c r="P603" s="18" t="e">
        <v>#N/A</v>
      </c>
      <c r="Q603" s="16" t="s">
        <v>5898</v>
      </c>
      <c r="R603" s="18" t="b">
        <v>1</v>
      </c>
      <c r="S603" s="18" t="b">
        <v>0</v>
      </c>
      <c r="T603" s="12">
        <v>29602.0</v>
      </c>
      <c r="U603" s="16" t="s">
        <v>2947</v>
      </c>
      <c r="V603" s="16" t="s">
        <v>2835</v>
      </c>
      <c r="W603" s="22"/>
      <c r="X603" s="22"/>
      <c r="Y603" s="22"/>
      <c r="Z603" s="16" t="s">
        <v>7304</v>
      </c>
      <c r="AA603" s="16"/>
      <c r="AB603" s="16"/>
      <c r="AC603" s="32" t="str">
        <f>vlookup($A603,Jisoo!190:1190,29,false)</f>
        <v/>
      </c>
      <c r="AD603" s="32" t="str">
        <f>vlookup($A603,Jisoo!190:1190,27,false)</f>
        <v/>
      </c>
      <c r="AE603" s="32" t="str">
        <f>vlookup($A603,Jisoo!190:1190,28,false)</f>
        <v/>
      </c>
      <c r="AF603" s="32" t="str">
        <f>vlookup(I603,'IP addresss'!$2:$1000,3,false)</f>
        <v>Africa</v>
      </c>
      <c r="AG603" s="32" t="str">
        <f>vlookup(I603,'IP addresss'!$2:$1000,6,false)</f>
        <v>2</v>
      </c>
      <c r="AH603" s="32" t="str">
        <f>vlookup(I603,'IP addresss'!$2:$1000,8,false)</f>
        <v>Dar es Salaam</v>
      </c>
      <c r="AI603" s="32" t="str">
        <f>vlookup(I603,'IP addresss'!$2:$1000,10,false)</f>
        <v>-6.787069798</v>
      </c>
      <c r="AJ603" s="32" t="str">
        <f>vlookup(I603,'IP addresss'!$2:$1000,11,false)</f>
        <v>39.27130127</v>
      </c>
      <c r="AK603" s="32" t="str">
        <f>vlookup(A603,MainData_Jackie!$1:$1000,2,false)</f>
        <v>Jean Claude Ngubiri Namegabe</v>
      </c>
      <c r="AL603" s="32" t="str">
        <f>vlookup($A603,MainData_Jackie!$1:$1000,3,false)</f>
        <v>619</v>
      </c>
      <c r="AM603" s="32" t="str">
        <f>vlookup($A603,MainData_Jackie!$1:$1000,4,false)</f>
        <v>101</v>
      </c>
      <c r="AN603" s="32" t="str">
        <f>vlookup($A603,MainData_Jackie!$1:$1000,5,false)</f>
        <v>32</v>
      </c>
      <c r="AO603" s="32" t="str">
        <f>vlookup($A603,MainData_Jackie!$1:$1000,6,false)</f>
        <v>0</v>
      </c>
      <c r="AP603" s="32" t="str">
        <f>vlookup($A603,MainData_Jackie!$1:$1000,7,false)</f>
        <v>0</v>
      </c>
      <c r="AQ603" s="32" t="str">
        <f>vlookup($A603,MainData_Jackie!$1:$1000,8,false)</f>
        <v>0</v>
      </c>
      <c r="AR603" s="32" t="str">
        <f>vlookup($A603,MainData_Jackie!$1:$1000,9,false)</f>
        <v>0</v>
      </c>
      <c r="AS603" s="32" t="str">
        <f>vlookup($A603,MainData_Jackie!$1:$1000,10,false)</f>
        <v>0</v>
      </c>
      <c r="AT603" s="32" t="str">
        <f>vlookup($A603,MainData_Jackie!$1:$1000,11,false)</f>
        <v>8</v>
      </c>
      <c r="AU603" s="32" t="str">
        <f>vlookup($A603,MainData_Jackie!$1:$1000,12,false)</f>
        <v>23</v>
      </c>
      <c r="AV603" s="32" t="str">
        <f>vlookup($A603,MainData_Jackie!$1:$1000,13,false)</f>
        <v>gmail</v>
      </c>
      <c r="AW603" s="32" t="str">
        <f>vlookup($A603,MainData_Jackie!$1:$1000,14,false)</f>
        <v>com</v>
      </c>
      <c r="AX603" s="32" t="str">
        <f>vlookup($A603,MainData_Jackie!$1:$1000,15,false)</f>
        <v>768</v>
      </c>
      <c r="AY603" s="32" t="str">
        <f>vlookup($A603,MainData_Jackie!$1:$1000,16,false)</f>
        <v>female</v>
      </c>
      <c r="AZ603" s="32" t="str">
        <f>vlookup($A603,Ian!602:1601,2,false)</f>
        <v>#N/A</v>
      </c>
      <c r="BA603" s="32" t="str">
        <f>vlookup($A603,Ian!602:1601,3,false)</f>
        <v>#N/A</v>
      </c>
      <c r="BB603" s="32" t="str">
        <f>vlookup($A603,Ian!602:1601,4,false)</f>
        <v>#N/A</v>
      </c>
      <c r="BC603" s="32" t="str">
        <f>vlookup($A603,Ian!602:1601,5,false)</f>
        <v>#N/A</v>
      </c>
      <c r="BD603" s="32" t="str">
        <f>vlookup($A603,Ian!602:1601,6,false)</f>
        <v>#N/A</v>
      </c>
      <c r="BE603" s="32" t="str">
        <f>vlookup($A603,Ian!602:1601,7,false)</f>
        <v>#N/A</v>
      </c>
      <c r="BF603" s="32" t="str">
        <f>vlookup($A603,Ian!602:1601,8,false)</f>
        <v>#N/A</v>
      </c>
      <c r="BG603" s="32" t="str">
        <f>vlookup(A603,SentimentScore!$1:$1000,2,false)</f>
        <v>0.999999</v>
      </c>
      <c r="BH603" s="50" t="str">
        <f>vlookup(A603,'Images with Key'!$1:$1000,32)</f>
        <v>https://s3-external-1.amazonaws.com/offertabs/offer/kxdcce/large/810_563be48549175-11223966_10101524421234616_3061974696597498042_n.jpg</v>
      </c>
    </row>
    <row r="604">
      <c r="A604" s="12">
        <v>539.0</v>
      </c>
      <c r="B604" s="16" t="s">
        <v>6135</v>
      </c>
      <c r="C604" s="16" t="s">
        <v>7252</v>
      </c>
      <c r="D604" s="18" t="b">
        <v>0</v>
      </c>
      <c r="E604" s="12">
        <v>2.0</v>
      </c>
      <c r="F604" s="12">
        <v>0.0</v>
      </c>
      <c r="G604" s="12">
        <v>2.0</v>
      </c>
      <c r="H604" s="20">
        <v>42312.027083333334</v>
      </c>
      <c r="I604" s="16" t="s">
        <v>5903</v>
      </c>
      <c r="J604" s="16" t="s">
        <v>2944</v>
      </c>
      <c r="K604" s="16" t="s">
        <v>5904</v>
      </c>
      <c r="L604" s="18" t="e">
        <v>#N/A</v>
      </c>
      <c r="M604" s="18" t="e">
        <v>#N/A</v>
      </c>
      <c r="N604" s="18" t="e">
        <v>#N/A</v>
      </c>
      <c r="O604" s="18" t="e">
        <v>#N/A</v>
      </c>
      <c r="P604" s="18" t="e">
        <v>#N/A</v>
      </c>
      <c r="Q604" s="16" t="s">
        <v>5905</v>
      </c>
      <c r="R604" s="18" t="b">
        <v>1</v>
      </c>
      <c r="S604" s="18" t="b">
        <v>0</v>
      </c>
      <c r="T604" s="12">
        <v>29602.0</v>
      </c>
      <c r="U604" s="16" t="s">
        <v>2947</v>
      </c>
      <c r="V604" s="16" t="s">
        <v>2835</v>
      </c>
      <c r="W604" s="22"/>
      <c r="X604" s="22"/>
      <c r="Y604" s="22"/>
      <c r="Z604" s="16" t="s">
        <v>7307</v>
      </c>
      <c r="AA604" s="16"/>
      <c r="AB604" s="16"/>
      <c r="AC604" s="32" t="str">
        <f>vlookup($A604,Jisoo!191:1191,29,false)</f>
        <v/>
      </c>
      <c r="AD604" s="32" t="str">
        <f>vlookup($A604,Jisoo!191:1191,27,false)</f>
        <v/>
      </c>
      <c r="AE604" s="32" t="str">
        <f>vlookup($A604,Jisoo!191:1191,28,false)</f>
        <v/>
      </c>
      <c r="AF604" s="32" t="str">
        <f>vlookup(I604,'IP addresss'!$2:$1000,3,false)</f>
        <v>Asia</v>
      </c>
      <c r="AG604" s="32" t="str">
        <f>vlookup(I604,'IP addresss'!$2:$1000,6,false)</f>
        <v>3</v>
      </c>
      <c r="AH604" s="32" t="str">
        <f>vlookup(I604,'IP addresss'!$2:$1000,8,false)</f>
        <v>Butwal</v>
      </c>
      <c r="AI604" s="32" t="str">
        <f>vlookup(I604,'IP addresss'!$2:$1000,10,false)</f>
        <v>27.70000076</v>
      </c>
      <c r="AJ604" s="32" t="str">
        <f>vlookup(I604,'IP addresss'!$2:$1000,11,false)</f>
        <v>83.44999695</v>
      </c>
      <c r="AK604" s="32" t="str">
        <f>vlookup(A604,MainData_Jackie!$1:$1000,2,false)</f>
        <v>Shrestha Bimal</v>
      </c>
      <c r="AL604" s="32" t="str">
        <f>vlookup($A604,MainData_Jackie!$1:$1000,3,false)</f>
        <v>1223</v>
      </c>
      <c r="AM604" s="32" t="str">
        <f>vlookup($A604,MainData_Jackie!$1:$1000,4,false)</f>
        <v>231</v>
      </c>
      <c r="AN604" s="32" t="str">
        <f>vlookup($A604,MainData_Jackie!$1:$1000,5,false)</f>
        <v>29</v>
      </c>
      <c r="AO604" s="32" t="str">
        <f>vlookup($A604,MainData_Jackie!$1:$1000,6,false)</f>
        <v>0</v>
      </c>
      <c r="AP604" s="32" t="str">
        <f>vlookup($A604,MainData_Jackie!$1:$1000,7,false)</f>
        <v>0</v>
      </c>
      <c r="AQ604" s="32" t="str">
        <f>vlookup($A604,MainData_Jackie!$1:$1000,8,false)</f>
        <v>0</v>
      </c>
      <c r="AR604" s="32" t="str">
        <f>vlookup($A604,MainData_Jackie!$1:$1000,9,false)</f>
        <v>0</v>
      </c>
      <c r="AS604" s="32" t="str">
        <f>vlookup($A604,MainData_Jackie!$1:$1000,10,false)</f>
        <v>0</v>
      </c>
      <c r="AT604" s="32" t="str">
        <f>vlookup($A604,MainData_Jackie!$1:$1000,11,false)</f>
        <v>1</v>
      </c>
      <c r="AU604" s="32" t="str">
        <f>vlookup($A604,MainData_Jackie!$1:$1000,12,false)</f>
        <v>16</v>
      </c>
      <c r="AV604" s="32" t="str">
        <f>vlookup($A604,MainData_Jackie!$1:$1000,13,false)</f>
        <v>gmail</v>
      </c>
      <c r="AW604" s="32" t="str">
        <f>vlookup($A604,MainData_Jackie!$1:$1000,14,false)</f>
        <v>com</v>
      </c>
      <c r="AX604" s="32" t="str">
        <f>vlookup($A604,MainData_Jackie!$1:$1000,15,false)</f>
        <v>1662</v>
      </c>
      <c r="AY604" s="32" t="str">
        <f>vlookup($A604,MainData_Jackie!$1:$1000,16,false)</f>
        <v>female</v>
      </c>
      <c r="AZ604" s="32" t="str">
        <f>vlookup($A604,Ian!603:1602,2,false)</f>
        <v>#N/A</v>
      </c>
      <c r="BA604" s="32" t="str">
        <f>vlookup($A604,Ian!603:1602,3,false)</f>
        <v>#N/A</v>
      </c>
      <c r="BB604" s="32" t="str">
        <f>vlookup($A604,Ian!603:1602,4,false)</f>
        <v>#N/A</v>
      </c>
      <c r="BC604" s="32" t="str">
        <f>vlookup($A604,Ian!603:1602,5,false)</f>
        <v>#N/A</v>
      </c>
      <c r="BD604" s="32" t="str">
        <f>vlookup($A604,Ian!603:1602,6,false)</f>
        <v>#N/A</v>
      </c>
      <c r="BE604" s="32" t="str">
        <f>vlookup($A604,Ian!603:1602,7,false)</f>
        <v>#N/A</v>
      </c>
      <c r="BF604" s="32" t="str">
        <f>vlookup($A604,Ian!603:1602,8,false)</f>
        <v>#N/A</v>
      </c>
      <c r="BG604" s="32" t="str">
        <f>vlookup(A604,SentimentScore!$1:$1000,2,false)</f>
        <v>#N/A</v>
      </c>
      <c r="BH604" s="50" t="str">
        <f>vlookup(A604,'Images with Key'!$1:$1000,32)</f>
        <v>https://s3-external-1.amazonaws.com/offertabs/offer/kxdcce/large/810_563ce89001d33-IMG_0301.JPG</v>
      </c>
    </row>
    <row r="605">
      <c r="A605" s="12">
        <v>540.0</v>
      </c>
      <c r="B605" s="16" t="s">
        <v>6135</v>
      </c>
      <c r="C605" s="16" t="s">
        <v>7252</v>
      </c>
      <c r="D605" s="18" t="b">
        <v>0</v>
      </c>
      <c r="E605" s="12">
        <v>0.0</v>
      </c>
      <c r="F605" s="12">
        <v>0.0</v>
      </c>
      <c r="G605" s="12">
        <v>0.0</v>
      </c>
      <c r="H605" s="20">
        <v>42312.231944444444</v>
      </c>
      <c r="I605" s="16" t="s">
        <v>5911</v>
      </c>
      <c r="J605" s="16" t="s">
        <v>2944</v>
      </c>
      <c r="K605" s="16" t="s">
        <v>5912</v>
      </c>
      <c r="L605" s="18" t="e">
        <v>#N/A</v>
      </c>
      <c r="M605" s="18" t="e">
        <v>#N/A</v>
      </c>
      <c r="N605" s="18" t="e">
        <v>#N/A</v>
      </c>
      <c r="O605" s="18" t="e">
        <v>#N/A</v>
      </c>
      <c r="P605" s="18" t="e">
        <v>#N/A</v>
      </c>
      <c r="Q605" s="16" t="s">
        <v>5914</v>
      </c>
      <c r="R605" s="18" t="b">
        <v>1</v>
      </c>
      <c r="S605" s="18" t="b">
        <v>0</v>
      </c>
      <c r="T605" s="12">
        <v>29602.0</v>
      </c>
      <c r="U605" s="16" t="s">
        <v>2947</v>
      </c>
      <c r="V605" s="16" t="s">
        <v>2835</v>
      </c>
      <c r="W605" s="22"/>
      <c r="X605" s="22"/>
      <c r="Y605" s="22"/>
      <c r="Z605" s="16" t="s">
        <v>7308</v>
      </c>
      <c r="AA605" s="16"/>
      <c r="AB605" s="16"/>
      <c r="AC605" s="32" t="str">
        <f>vlookup($A605,Jisoo!192:1192,29,false)</f>
        <v/>
      </c>
      <c r="AD605" s="32" t="str">
        <f>vlookup($A605,Jisoo!192:1192,27,false)</f>
        <v/>
      </c>
      <c r="AE605" s="32" t="str">
        <f>vlookup($A605,Jisoo!192:1192,28,false)</f>
        <v/>
      </c>
      <c r="AF605" s="32" t="str">
        <f>vlookup(I605,'IP addresss'!$2:$1000,3,false)</f>
        <v>Europe</v>
      </c>
      <c r="AG605" s="32" t="str">
        <f>vlookup(I605,'IP addresss'!$2:$1000,6,false)</f>
        <v>GE</v>
      </c>
      <c r="AH605" s="32" t="str">
        <f>vlookup(I605,'IP addresss'!$2:$1000,8,false)</f>
        <v>Carouge</v>
      </c>
      <c r="AI605" s="32" t="str">
        <f>vlookup(I605,'IP addresss'!$2:$1000,10,false)</f>
        <v>46.17950058</v>
      </c>
      <c r="AJ605" s="32" t="str">
        <f>vlookup(I605,'IP addresss'!$2:$1000,11,false)</f>
        <v>6.139100075</v>
      </c>
      <c r="AK605" s="32" t="str">
        <f>vlookup(A605,MainData_Jackie!$1:$1000,2,false)</f>
        <v>Marine Dfler</v>
      </c>
      <c r="AL605" s="32" t="str">
        <f>vlookup($A605,MainData_Jackie!$1:$1000,3,false)</f>
        <v>1333</v>
      </c>
      <c r="AM605" s="32" t="str">
        <f>vlookup($A605,MainData_Jackie!$1:$1000,4,false)</f>
        <v>196</v>
      </c>
      <c r="AN605" s="32" t="str">
        <f>vlookup($A605,MainData_Jackie!$1:$1000,5,false)</f>
        <v>79</v>
      </c>
      <c r="AO605" s="32" t="str">
        <f>vlookup($A605,MainData_Jackie!$1:$1000,6,false)</f>
        <v>0</v>
      </c>
      <c r="AP605" s="32" t="str">
        <f>vlookup($A605,MainData_Jackie!$1:$1000,7,false)</f>
        <v>0</v>
      </c>
      <c r="AQ605" s="32" t="str">
        <f>vlookup($A605,MainData_Jackie!$1:$1000,8,false)</f>
        <v>0</v>
      </c>
      <c r="AR605" s="32" t="str">
        <f>vlookup($A605,MainData_Jackie!$1:$1000,9,false)</f>
        <v>0</v>
      </c>
      <c r="AS605" s="32" t="str">
        <f>vlookup($A605,MainData_Jackie!$1:$1000,10,false)</f>
        <v>0</v>
      </c>
      <c r="AT605" s="32" t="str">
        <f>vlookup($A605,MainData_Jackie!$1:$1000,11,false)</f>
        <v>4</v>
      </c>
      <c r="AU605" s="32" t="str">
        <f>vlookup($A605,MainData_Jackie!$1:$1000,12,false)</f>
        <v>25</v>
      </c>
      <c r="AV605" s="32" t="str">
        <f>vlookup($A605,MainData_Jackie!$1:$1000,13,false)</f>
        <v>gmail</v>
      </c>
      <c r="AW605" s="32" t="str">
        <f>vlookup($A605,MainData_Jackie!$1:$1000,14,false)</f>
        <v>com</v>
      </c>
      <c r="AX605" s="32" t="str">
        <f>vlookup($A605,MainData_Jackie!$1:$1000,15,false)</f>
        <v>1683</v>
      </c>
      <c r="AY605" s="32" t="str">
        <f>vlookup($A605,MainData_Jackie!$1:$1000,16,false)</f>
        <v>female</v>
      </c>
      <c r="AZ605" s="32" t="str">
        <f>vlookup($A605,Ian!604:1603,2,false)</f>
        <v>#N/A</v>
      </c>
      <c r="BA605" s="32" t="str">
        <f>vlookup($A605,Ian!604:1603,3,false)</f>
        <v>#N/A</v>
      </c>
      <c r="BB605" s="32" t="str">
        <f>vlookup($A605,Ian!604:1603,4,false)</f>
        <v>#N/A</v>
      </c>
      <c r="BC605" s="32" t="str">
        <f>vlookup($A605,Ian!604:1603,5,false)</f>
        <v>#N/A</v>
      </c>
      <c r="BD605" s="32" t="str">
        <f>vlookup($A605,Ian!604:1603,6,false)</f>
        <v>#N/A</v>
      </c>
      <c r="BE605" s="32" t="str">
        <f>vlookup($A605,Ian!604:1603,7,false)</f>
        <v>#N/A</v>
      </c>
      <c r="BF605" s="32" t="str">
        <f>vlookup($A605,Ian!604:1603,8,false)</f>
        <v>#N/A</v>
      </c>
      <c r="BG605" s="32" t="str">
        <f>vlookup(A605,SentimentScore!$1:$1000,2,false)</f>
        <v>#N/A</v>
      </c>
      <c r="BH605" s="50" t="str">
        <f>vlookup(A605,'Images with Key'!$1:$1000,32)</f>
        <v>https://s3-external-1.amazonaws.com/offertabs/offer/kxdcce/large/810_563d3b2d61989-unnamed.jpg</v>
      </c>
    </row>
    <row r="606">
      <c r="A606" s="12">
        <v>541.0</v>
      </c>
      <c r="B606" s="16" t="s">
        <v>6135</v>
      </c>
      <c r="C606" s="16" t="s">
        <v>7252</v>
      </c>
      <c r="D606" s="18" t="b">
        <v>0</v>
      </c>
      <c r="E606" s="12">
        <v>4.0</v>
      </c>
      <c r="F606" s="12">
        <v>3.0</v>
      </c>
      <c r="G606" s="12">
        <v>1.0</v>
      </c>
      <c r="H606" s="20">
        <v>42313.444444444445</v>
      </c>
      <c r="I606" s="16" t="s">
        <v>5918</v>
      </c>
      <c r="J606" s="16" t="s">
        <v>2944</v>
      </c>
      <c r="K606" s="16" t="s">
        <v>5856</v>
      </c>
      <c r="L606" s="18" t="e">
        <v>#N/A</v>
      </c>
      <c r="M606" s="18" t="e">
        <v>#N/A</v>
      </c>
      <c r="N606" s="18" t="e">
        <v>#N/A</v>
      </c>
      <c r="O606" s="18" t="e">
        <v>#N/A</v>
      </c>
      <c r="P606" s="18" t="e">
        <v>#N/A</v>
      </c>
      <c r="Q606" s="16" t="s">
        <v>5858</v>
      </c>
      <c r="R606" s="18" t="b">
        <v>1</v>
      </c>
      <c r="S606" s="18" t="b">
        <v>0</v>
      </c>
      <c r="T606" s="12">
        <v>29602.0</v>
      </c>
      <c r="U606" s="16" t="s">
        <v>2947</v>
      </c>
      <c r="V606" s="16" t="s">
        <v>2835</v>
      </c>
      <c r="W606" s="22"/>
      <c r="X606" s="22"/>
      <c r="Y606" s="22"/>
      <c r="Z606" s="16" t="s">
        <v>7311</v>
      </c>
      <c r="AA606" s="16"/>
      <c r="AB606" s="16"/>
      <c r="AC606" s="32" t="str">
        <f>vlookup($A606,Jisoo!193:1193,29,false)</f>
        <v/>
      </c>
      <c r="AD606" s="32" t="str">
        <f>vlookup($A606,Jisoo!193:1193,27,false)</f>
        <v/>
      </c>
      <c r="AE606" s="32" t="str">
        <f>vlookup($A606,Jisoo!193:1193,28,false)</f>
        <v/>
      </c>
      <c r="AF606" s="32" t="str">
        <f>vlookup(I606,'IP addresss'!$2:$1000,3,false)</f>
        <v>North America</v>
      </c>
      <c r="AG606" s="32" t="str">
        <f>vlookup(I606,'IP addresss'!$2:$1000,6,false)</f>
        <v>MOR</v>
      </c>
      <c r="AH606" s="32" t="str">
        <f>vlookup(I606,'IP addresss'!$2:$1000,8,false)</f>
        <v>Cuernavaca</v>
      </c>
      <c r="AI606" s="32" t="str">
        <f>vlookup(I606,'IP addresss'!$2:$1000,10,false)</f>
        <v>18.91670036</v>
      </c>
      <c r="AJ606" s="32" t="str">
        <f>vlookup(I606,'IP addresss'!$2:$1000,11,false)</f>
        <v>-99.25</v>
      </c>
      <c r="AK606" s="32" t="str">
        <f>vlookup(A606,MainData_Jackie!$1:$1000,2,false)</f>
        <v>Pablo Hernandez</v>
      </c>
      <c r="AL606" s="32" t="str">
        <f>vlookup($A606,MainData_Jackie!$1:$1000,3,false)</f>
        <v>1335</v>
      </c>
      <c r="AM606" s="32" t="str">
        <f>vlookup($A606,MainData_Jackie!$1:$1000,4,false)</f>
        <v>240</v>
      </c>
      <c r="AN606" s="32" t="str">
        <f>vlookup($A606,MainData_Jackie!$1:$1000,5,false)</f>
        <v>43</v>
      </c>
      <c r="AO606" s="32" t="str">
        <f>vlookup($A606,MainData_Jackie!$1:$1000,6,false)</f>
        <v>0</v>
      </c>
      <c r="AP606" s="32" t="str">
        <f>vlookup($A606,MainData_Jackie!$1:$1000,7,false)</f>
        <v>0</v>
      </c>
      <c r="AQ606" s="32" t="str">
        <f>vlookup($A606,MainData_Jackie!$1:$1000,8,false)</f>
        <v>0</v>
      </c>
      <c r="AR606" s="32" t="str">
        <f>vlookup($A606,MainData_Jackie!$1:$1000,9,false)</f>
        <v>0</v>
      </c>
      <c r="AS606" s="32" t="str">
        <f>vlookup($A606,MainData_Jackie!$1:$1000,10,false)</f>
        <v>0</v>
      </c>
      <c r="AT606" s="32" t="str">
        <f>vlookup($A606,MainData_Jackie!$1:$1000,11,false)</f>
        <v>0</v>
      </c>
      <c r="AU606" s="32" t="str">
        <f>vlookup($A606,MainData_Jackie!$1:$1000,12,false)</f>
        <v>47</v>
      </c>
      <c r="AV606" s="32" t="str">
        <f>vlookup($A606,MainData_Jackie!$1:$1000,13,false)</f>
        <v>hotmail</v>
      </c>
      <c r="AW606" s="32" t="str">
        <f>vlookup($A606,MainData_Jackie!$1:$1000,14,false)</f>
        <v>com</v>
      </c>
      <c r="AX606" s="32" t="str">
        <f>vlookup($A606,MainData_Jackie!$1:$1000,15,false)</f>
        <v>1744</v>
      </c>
      <c r="AY606" s="32" t="str">
        <f>vlookup($A606,MainData_Jackie!$1:$1000,16,false)</f>
        <v>male</v>
      </c>
      <c r="AZ606" s="32" t="str">
        <f>vlookup($A606,Ian!605:1604,2,false)</f>
        <v>#N/A</v>
      </c>
      <c r="BA606" s="32" t="str">
        <f>vlookup($A606,Ian!605:1604,3,false)</f>
        <v>#N/A</v>
      </c>
      <c r="BB606" s="32" t="str">
        <f>vlookup($A606,Ian!605:1604,4,false)</f>
        <v>#N/A</v>
      </c>
      <c r="BC606" s="32" t="str">
        <f>vlookup($A606,Ian!605:1604,5,false)</f>
        <v>#N/A</v>
      </c>
      <c r="BD606" s="32" t="str">
        <f>vlookup($A606,Ian!605:1604,6,false)</f>
        <v>#N/A</v>
      </c>
      <c r="BE606" s="32" t="str">
        <f>vlookup($A606,Ian!605:1604,7,false)</f>
        <v>#N/A</v>
      </c>
      <c r="BF606" s="32" t="str">
        <f>vlookup($A606,Ian!605:1604,8,false)</f>
        <v>#N/A</v>
      </c>
      <c r="BG606" s="32" t="str">
        <f>vlookup(A606,SentimentScore!$1:$1000,2,false)</f>
        <v>0.995959</v>
      </c>
      <c r="BH606" s="50" t="str">
        <f>vlookup(A606,'Images with Key'!$1:$1000,32)</f>
        <v>https://s3-external-1.amazonaws.com/offertabs/offer/kxdcce/large/810_56521c6632e3c-Fall_2015_by_Simran_Manhas.png</v>
      </c>
    </row>
    <row r="607">
      <c r="A607" s="12">
        <v>542.0</v>
      </c>
      <c r="B607" s="16" t="s">
        <v>6135</v>
      </c>
      <c r="C607" s="16" t="s">
        <v>7252</v>
      </c>
      <c r="D607" s="18" t="b">
        <v>0</v>
      </c>
      <c r="E607" s="12">
        <v>3.0</v>
      </c>
      <c r="F607" s="12">
        <v>1.0</v>
      </c>
      <c r="G607" s="12">
        <v>2.0</v>
      </c>
      <c r="H607" s="20">
        <v>42313.95277777778</v>
      </c>
      <c r="I607" s="16" t="s">
        <v>5922</v>
      </c>
      <c r="J607" s="16" t="s">
        <v>2944</v>
      </c>
      <c r="K607" s="16" t="s">
        <v>5924</v>
      </c>
      <c r="L607" s="18" t="e">
        <v>#N/A</v>
      </c>
      <c r="M607" s="18" t="e">
        <v>#N/A</v>
      </c>
      <c r="N607" s="18" t="e">
        <v>#N/A</v>
      </c>
      <c r="O607" s="18" t="e">
        <v>#N/A</v>
      </c>
      <c r="P607" s="18" t="e">
        <v>#N/A</v>
      </c>
      <c r="Q607" s="16" t="s">
        <v>5925</v>
      </c>
      <c r="R607" s="18" t="b">
        <v>1</v>
      </c>
      <c r="S607" s="18" t="b">
        <v>0</v>
      </c>
      <c r="T607" s="12">
        <v>29602.0</v>
      </c>
      <c r="U607" s="16" t="s">
        <v>2947</v>
      </c>
      <c r="V607" s="16" t="s">
        <v>2835</v>
      </c>
      <c r="W607" s="22"/>
      <c r="X607" s="22"/>
      <c r="Y607" s="22"/>
      <c r="Z607" s="16" t="s">
        <v>7313</v>
      </c>
      <c r="AA607" s="16"/>
      <c r="AB607" s="16"/>
      <c r="AC607" s="32" t="str">
        <f>vlookup($A607,Jisoo!194:1194,29,false)</f>
        <v/>
      </c>
      <c r="AD607" s="32" t="str">
        <f>vlookup($A607,Jisoo!194:1194,27,false)</f>
        <v/>
      </c>
      <c r="AE607" s="32" t="str">
        <f>vlookup($A607,Jisoo!194:1194,28,false)</f>
        <v/>
      </c>
      <c r="AF607" s="32" t="str">
        <f>vlookup(I607,'IP addresss'!$2:$1000,3,false)</f>
        <v>North America</v>
      </c>
      <c r="AG607" s="32" t="str">
        <f>vlookup(I607,'IP addresss'!$2:$1000,6,false)</f>
        <v>CO</v>
      </c>
      <c r="AH607" s="32" t="str">
        <f>vlookup(I607,'IP addresss'!$2:$1000,8,false)</f>
        <v>Louisville</v>
      </c>
      <c r="AI607" s="32" t="str">
        <f>vlookup(I607,'IP addresss'!$2:$1000,10,false)</f>
        <v>39.9557991</v>
      </c>
      <c r="AJ607" s="32" t="str">
        <f>vlookup(I607,'IP addresss'!$2:$1000,11,false)</f>
        <v>-105.1682968</v>
      </c>
      <c r="AK607" s="32" t="str">
        <f>vlookup(A607,MainData_Jackie!$1:$1000,2,false)</f>
        <v>Janet Covert</v>
      </c>
      <c r="AL607" s="32" t="str">
        <f>vlookup($A607,MainData_Jackie!$1:$1000,3,false)</f>
        <v>611</v>
      </c>
      <c r="AM607" s="32" t="str">
        <f>vlookup($A607,MainData_Jackie!$1:$1000,4,false)</f>
        <v>115</v>
      </c>
      <c r="AN607" s="32" t="str">
        <f>vlookup($A607,MainData_Jackie!$1:$1000,5,false)</f>
        <v>9</v>
      </c>
      <c r="AO607" s="32" t="str">
        <f>vlookup($A607,MainData_Jackie!$1:$1000,6,false)</f>
        <v>0</v>
      </c>
      <c r="AP607" s="32" t="str">
        <f>vlookup($A607,MainData_Jackie!$1:$1000,7,false)</f>
        <v>0</v>
      </c>
      <c r="AQ607" s="32" t="str">
        <f>vlookup($A607,MainData_Jackie!$1:$1000,8,false)</f>
        <v>0</v>
      </c>
      <c r="AR607" s="32" t="str">
        <f>vlookup($A607,MainData_Jackie!$1:$1000,9,false)</f>
        <v>0</v>
      </c>
      <c r="AS607" s="32" t="str">
        <f>vlookup($A607,MainData_Jackie!$1:$1000,10,false)</f>
        <v>0</v>
      </c>
      <c r="AT607" s="32" t="str">
        <f>vlookup($A607,MainData_Jackie!$1:$1000,11,false)</f>
        <v>7</v>
      </c>
      <c r="AU607" s="32" t="str">
        <f>vlookup($A607,MainData_Jackie!$1:$1000,12,false)</f>
        <v>8</v>
      </c>
      <c r="AV607" s="32" t="str">
        <f>vlookup($A607,MainData_Jackie!$1:$1000,13,false)</f>
        <v>gmail</v>
      </c>
      <c r="AW607" s="32" t="str">
        <f>vlookup($A607,MainData_Jackie!$1:$1000,14,false)</f>
        <v>com</v>
      </c>
      <c r="AX607" s="32" t="str">
        <f>vlookup($A607,MainData_Jackie!$1:$1000,15,false)</f>
        <v>881</v>
      </c>
      <c r="AY607" s="32" t="str">
        <f>vlookup($A607,MainData_Jackie!$1:$1000,16,false)</f>
        <v>female</v>
      </c>
      <c r="AZ607" s="32" t="str">
        <f>vlookup($A607,Ian!606:1605,2,false)</f>
        <v>#N/A</v>
      </c>
      <c r="BA607" s="32" t="str">
        <f>vlookup($A607,Ian!606:1605,3,false)</f>
        <v>#N/A</v>
      </c>
      <c r="BB607" s="32" t="str">
        <f>vlookup($A607,Ian!606:1605,4,false)</f>
        <v>#N/A</v>
      </c>
      <c r="BC607" s="32" t="str">
        <f>vlookup($A607,Ian!606:1605,5,false)</f>
        <v>#N/A</v>
      </c>
      <c r="BD607" s="32" t="str">
        <f>vlookup($A607,Ian!606:1605,6,false)</f>
        <v>#N/A</v>
      </c>
      <c r="BE607" s="32" t="str">
        <f>vlookup($A607,Ian!606:1605,7,false)</f>
        <v>#N/A</v>
      </c>
      <c r="BF607" s="32" t="str">
        <f>vlookup($A607,Ian!606:1605,8,false)</f>
        <v>#N/A</v>
      </c>
      <c r="BG607" s="32" t="str">
        <f>vlookup(A607,SentimentScore!$1:$1000,2,false)</f>
        <v>#N/A</v>
      </c>
      <c r="BH607" s="50" t="str">
        <f>vlookup(A607,'Images with Key'!$1:$1000,32)</f>
        <v>https://s3-external-1.amazonaws.com/offertabs/offer/kxdcce/large/810_564162bd2a600-JoeCockerandOlina.jpg</v>
      </c>
    </row>
    <row r="608">
      <c r="A608" s="12">
        <v>543.0</v>
      </c>
      <c r="B608" s="16" t="s">
        <v>6135</v>
      </c>
      <c r="C608" s="16" t="s">
        <v>7252</v>
      </c>
      <c r="D608" s="18" t="b">
        <v>0</v>
      </c>
      <c r="E608" s="12">
        <v>25.0</v>
      </c>
      <c r="F608" s="12">
        <v>7.0</v>
      </c>
      <c r="G608" s="12">
        <v>18.0</v>
      </c>
      <c r="H608" s="20">
        <v>42314.87777777778</v>
      </c>
      <c r="I608" s="16" t="s">
        <v>5930</v>
      </c>
      <c r="J608" s="16" t="s">
        <v>2944</v>
      </c>
      <c r="K608" s="16" t="s">
        <v>5931</v>
      </c>
      <c r="L608" s="18" t="e">
        <v>#N/A</v>
      </c>
      <c r="M608" s="18" t="e">
        <v>#N/A</v>
      </c>
      <c r="N608" s="18" t="e">
        <v>#N/A</v>
      </c>
      <c r="O608" s="18" t="e">
        <v>#N/A</v>
      </c>
      <c r="P608" s="18" t="e">
        <v>#N/A</v>
      </c>
      <c r="Q608" s="16" t="s">
        <v>5932</v>
      </c>
      <c r="R608" s="18" t="b">
        <v>1</v>
      </c>
      <c r="S608" s="18" t="b">
        <v>0</v>
      </c>
      <c r="T608" s="12">
        <v>29602.0</v>
      </c>
      <c r="U608" s="16" t="s">
        <v>2947</v>
      </c>
      <c r="V608" s="16" t="s">
        <v>2835</v>
      </c>
      <c r="W608" s="22"/>
      <c r="X608" s="22"/>
      <c r="Y608" s="22"/>
      <c r="Z608" s="16" t="s">
        <v>7315</v>
      </c>
      <c r="AA608" s="16"/>
      <c r="AB608" s="16"/>
      <c r="AC608" s="32" t="str">
        <f>vlookup($A608,Jisoo!195:1195,29,false)</f>
        <v/>
      </c>
      <c r="AD608" s="32" t="str">
        <f>vlookup($A608,Jisoo!195:1195,27,false)</f>
        <v/>
      </c>
      <c r="AE608" s="32" t="str">
        <f>vlookup($A608,Jisoo!195:1195,28,false)</f>
        <v/>
      </c>
      <c r="AF608" s="32" t="str">
        <f>vlookup(I608,'IP addresss'!$2:$1000,3,false)</f>
        <v>North America</v>
      </c>
      <c r="AG608" s="32" t="str">
        <f>vlookup(I608,'IP addresss'!$2:$1000,6,false)</f>
        <v>MI</v>
      </c>
      <c r="AH608" s="32" t="str">
        <f>vlookup(I608,'IP addresss'!$2:$1000,8,false)</f>
        <v>Jackson</v>
      </c>
      <c r="AI608" s="32" t="str">
        <f>vlookup(I608,'IP addresss'!$2:$1000,10,false)</f>
        <v>42.2458992</v>
      </c>
      <c r="AJ608" s="32" t="str">
        <f>vlookup(I608,'IP addresss'!$2:$1000,11,false)</f>
        <v>-84.40129852</v>
      </c>
      <c r="AK608" s="32" t="str">
        <f>vlookup(A608,MainData_Jackie!$1:$1000,2,false)</f>
        <v>Corrina Palmer</v>
      </c>
      <c r="AL608" s="32" t="str">
        <f>vlookup($A608,MainData_Jackie!$1:$1000,3,false)</f>
        <v>1201</v>
      </c>
      <c r="AM608" s="32" t="str">
        <f>vlookup($A608,MainData_Jackie!$1:$1000,4,false)</f>
        <v>249</v>
      </c>
      <c r="AN608" s="32" t="str">
        <f>vlookup($A608,MainData_Jackie!$1:$1000,5,false)</f>
        <v>2</v>
      </c>
      <c r="AO608" s="32" t="str">
        <f>vlookup($A608,MainData_Jackie!$1:$1000,6,false)</f>
        <v>0</v>
      </c>
      <c r="AP608" s="32" t="str">
        <f>vlookup($A608,MainData_Jackie!$1:$1000,7,false)</f>
        <v>0</v>
      </c>
      <c r="AQ608" s="32" t="str">
        <f>vlookup($A608,MainData_Jackie!$1:$1000,8,false)</f>
        <v>0</v>
      </c>
      <c r="AR608" s="32" t="str">
        <f>vlookup($A608,MainData_Jackie!$1:$1000,9,false)</f>
        <v>0</v>
      </c>
      <c r="AS608" s="32" t="str">
        <f>vlookup($A608,MainData_Jackie!$1:$1000,10,false)</f>
        <v>0</v>
      </c>
      <c r="AT608" s="32" t="str">
        <f>vlookup($A608,MainData_Jackie!$1:$1000,11,false)</f>
        <v>24</v>
      </c>
      <c r="AU608" s="32" t="str">
        <f>vlookup($A608,MainData_Jackie!$1:$1000,12,false)</f>
        <v>28</v>
      </c>
      <c r="AV608" s="32" t="str">
        <f>vlookup($A608,MainData_Jackie!$1:$1000,13,false)</f>
        <v>gmail</v>
      </c>
      <c r="AW608" s="32" t="str">
        <f>vlookup($A608,MainData_Jackie!$1:$1000,14,false)</f>
        <v>com</v>
      </c>
      <c r="AX608" s="32" t="str">
        <f>vlookup($A608,MainData_Jackie!$1:$1000,15,false)</f>
        <v>1603</v>
      </c>
      <c r="AY608" s="32" t="str">
        <f>vlookup($A608,MainData_Jackie!$1:$1000,16,false)</f>
        <v>female</v>
      </c>
      <c r="AZ608" s="32" t="str">
        <f>vlookup($A608,Ian!607:1606,2,false)</f>
        <v>#N/A</v>
      </c>
      <c r="BA608" s="32" t="str">
        <f>vlookup($A608,Ian!607:1606,3,false)</f>
        <v>#N/A</v>
      </c>
      <c r="BB608" s="32" t="str">
        <f>vlookup($A608,Ian!607:1606,4,false)</f>
        <v>#N/A</v>
      </c>
      <c r="BC608" s="32" t="str">
        <f>vlookup($A608,Ian!607:1606,5,false)</f>
        <v>#N/A</v>
      </c>
      <c r="BD608" s="32" t="str">
        <f>vlookup($A608,Ian!607:1606,6,false)</f>
        <v>#N/A</v>
      </c>
      <c r="BE608" s="32" t="str">
        <f>vlookup($A608,Ian!607:1606,7,false)</f>
        <v>#N/A</v>
      </c>
      <c r="BF608" s="32" t="str">
        <f>vlookup($A608,Ian!607:1606,8,false)</f>
        <v>#N/A</v>
      </c>
      <c r="BG608" s="32" t="str">
        <f>vlookup(A608,SentimentScore!$1:$1000,2,false)</f>
        <v>0.999028</v>
      </c>
      <c r="BH608" s="50" t="str">
        <f>vlookup(A608,'Images with Key'!$1:$1000,32)</f>
        <v>https://s3-external-1.amazonaws.com/offertabs/offer/kxdcce/large/810_564233582e87e-SunshineFoundation.jpg</v>
      </c>
    </row>
    <row r="609">
      <c r="A609" s="12">
        <v>544.0</v>
      </c>
      <c r="B609" s="16" t="s">
        <v>6135</v>
      </c>
      <c r="C609" s="16" t="s">
        <v>7252</v>
      </c>
      <c r="D609" s="18" t="b">
        <v>0</v>
      </c>
      <c r="E609" s="12">
        <v>5.0</v>
      </c>
      <c r="F609" s="12">
        <v>2.0</v>
      </c>
      <c r="G609" s="12">
        <v>3.0</v>
      </c>
      <c r="H609" s="20">
        <v>42315.76597222222</v>
      </c>
      <c r="I609" s="16" t="s">
        <v>5937</v>
      </c>
      <c r="J609" s="16" t="s">
        <v>2944</v>
      </c>
      <c r="K609" s="16" t="s">
        <v>5856</v>
      </c>
      <c r="L609" s="18" t="e">
        <v>#N/A</v>
      </c>
      <c r="M609" s="18" t="e">
        <v>#N/A</v>
      </c>
      <c r="N609" s="18" t="e">
        <v>#N/A</v>
      </c>
      <c r="O609" s="18" t="e">
        <v>#N/A</v>
      </c>
      <c r="P609" s="18" t="e">
        <v>#N/A</v>
      </c>
      <c r="Q609" s="16" t="s">
        <v>5858</v>
      </c>
      <c r="R609" s="18" t="b">
        <v>1</v>
      </c>
      <c r="S609" s="18" t="b">
        <v>1</v>
      </c>
      <c r="T609" s="12">
        <v>29602.0</v>
      </c>
      <c r="U609" s="16" t="s">
        <v>2947</v>
      </c>
      <c r="V609" s="16" t="s">
        <v>2835</v>
      </c>
      <c r="W609" s="22"/>
      <c r="X609" s="22"/>
      <c r="Y609" s="22"/>
      <c r="Z609" s="16" t="s">
        <v>7316</v>
      </c>
      <c r="AA609" s="16"/>
      <c r="AB609" s="16"/>
      <c r="AC609" s="32" t="str">
        <f>vlookup($A609,Jisoo!196:1196,29,false)</f>
        <v/>
      </c>
      <c r="AD609" s="32" t="str">
        <f>vlookup($A609,Jisoo!196:1196,27,false)</f>
        <v/>
      </c>
      <c r="AE609" s="32" t="str">
        <f>vlookup($A609,Jisoo!196:1196,28,false)</f>
        <v/>
      </c>
      <c r="AF609" s="32" t="str">
        <f>vlookup(I609,'IP addresss'!$2:$1000,3,false)</f>
        <v>North America</v>
      </c>
      <c r="AG609" s="32" t="str">
        <f>vlookup(I609,'IP addresss'!$2:$1000,6,false)</f>
        <v>MOR</v>
      </c>
      <c r="AH609" s="32" t="str">
        <f>vlookup(I609,'IP addresss'!$2:$1000,8,false)</f>
        <v>Cuernavaca</v>
      </c>
      <c r="AI609" s="32" t="str">
        <f>vlookup(I609,'IP addresss'!$2:$1000,10,false)</f>
        <v>18.91670036</v>
      </c>
      <c r="AJ609" s="32" t="str">
        <f>vlookup(I609,'IP addresss'!$2:$1000,11,false)</f>
        <v>-99.25</v>
      </c>
      <c r="AK609" s="32" t="str">
        <f>vlookup(A609,MainData_Jackie!$1:$1000,2,false)</f>
        <v>Pablo Hernandez</v>
      </c>
      <c r="AL609" s="32" t="str">
        <f>vlookup($A609,MainData_Jackie!$1:$1000,3,false)</f>
        <v>2128</v>
      </c>
      <c r="AM609" s="32" t="str">
        <f>vlookup($A609,MainData_Jackie!$1:$1000,4,false)</f>
        <v>362</v>
      </c>
      <c r="AN609" s="32" t="str">
        <f>vlookup($A609,MainData_Jackie!$1:$1000,5,false)</f>
        <v>95</v>
      </c>
      <c r="AO609" s="32" t="str">
        <f>vlookup($A609,MainData_Jackie!$1:$1000,6,false)</f>
        <v>4</v>
      </c>
      <c r="AP609" s="32" t="str">
        <f>vlookup($A609,MainData_Jackie!$1:$1000,7,false)</f>
        <v>0</v>
      </c>
      <c r="AQ609" s="32" t="str">
        <f>vlookup($A609,MainData_Jackie!$1:$1000,8,false)</f>
        <v>0</v>
      </c>
      <c r="AR609" s="32" t="str">
        <f>vlookup($A609,MainData_Jackie!$1:$1000,9,false)</f>
        <v>0</v>
      </c>
      <c r="AS609" s="32" t="str">
        <f>vlookup($A609,MainData_Jackie!$1:$1000,10,false)</f>
        <v>0</v>
      </c>
      <c r="AT609" s="32" t="str">
        <f>vlookup($A609,MainData_Jackie!$1:$1000,11,false)</f>
        <v>2</v>
      </c>
      <c r="AU609" s="32" t="str">
        <f>vlookup($A609,MainData_Jackie!$1:$1000,12,false)</f>
        <v>90</v>
      </c>
      <c r="AV609" s="32" t="str">
        <f>vlookup($A609,MainData_Jackie!$1:$1000,13,false)</f>
        <v>hotmail</v>
      </c>
      <c r="AW609" s="32" t="str">
        <f>vlookup($A609,MainData_Jackie!$1:$1000,14,false)</f>
        <v>com</v>
      </c>
      <c r="AX609" s="32" t="str">
        <f>vlookup($A609,MainData_Jackie!$1:$1000,15,false)</f>
        <v>2588</v>
      </c>
      <c r="AY609" s="32" t="str">
        <f>vlookup($A609,MainData_Jackie!$1:$1000,16,false)</f>
        <v>male</v>
      </c>
      <c r="AZ609" s="32" t="str">
        <f>vlookup($A609,Ian!608:1607,2,false)</f>
        <v>#N/A</v>
      </c>
      <c r="BA609" s="32" t="str">
        <f>vlookup($A609,Ian!608:1607,3,false)</f>
        <v>#N/A</v>
      </c>
      <c r="BB609" s="32" t="str">
        <f>vlookup($A609,Ian!608:1607,4,false)</f>
        <v>#N/A</v>
      </c>
      <c r="BC609" s="32" t="str">
        <f>vlookup($A609,Ian!608:1607,5,false)</f>
        <v>#N/A</v>
      </c>
      <c r="BD609" s="32" t="str">
        <f>vlookup($A609,Ian!608:1607,6,false)</f>
        <v>#N/A</v>
      </c>
      <c r="BE609" s="32" t="str">
        <f>vlookup($A609,Ian!608:1607,7,false)</f>
        <v>#N/A</v>
      </c>
      <c r="BF609" s="32" t="str">
        <f>vlookup($A609,Ian!608:1607,8,false)</f>
        <v>#N/A</v>
      </c>
      <c r="BG609" s="32" t="str">
        <f>vlookup(A609,SentimentScore!$1:$1000,2,false)</f>
        <v>0.999808</v>
      </c>
      <c r="BH609" s="50" t="str">
        <f>vlookup(A609,'Images with Key'!$1:$1000,32)</f>
        <v>https://s3-external-1.amazonaws.com/offertabs/offer/kxdcce/large/810_565371389ec56-image.png</v>
      </c>
    </row>
    <row r="610">
      <c r="A610" s="12">
        <v>545.0</v>
      </c>
      <c r="B610" s="16" t="s">
        <v>6135</v>
      </c>
      <c r="C610" s="16" t="s">
        <v>7252</v>
      </c>
      <c r="D610" s="18" t="b">
        <v>0</v>
      </c>
      <c r="E610" s="12">
        <v>1.0</v>
      </c>
      <c r="F610" s="12">
        <v>0.0</v>
      </c>
      <c r="G610" s="12">
        <v>1.0</v>
      </c>
      <c r="H610" s="20">
        <v>42318.36111111111</v>
      </c>
      <c r="I610" s="16" t="s">
        <v>5941</v>
      </c>
      <c r="J610" s="16" t="s">
        <v>2944</v>
      </c>
      <c r="K610" s="16" t="s">
        <v>5942</v>
      </c>
      <c r="L610" s="18" t="e">
        <v>#N/A</v>
      </c>
      <c r="M610" s="18" t="e">
        <v>#N/A</v>
      </c>
      <c r="N610" s="18" t="e">
        <v>#N/A</v>
      </c>
      <c r="O610" s="18" t="e">
        <v>#N/A</v>
      </c>
      <c r="P610" s="18" t="e">
        <v>#N/A</v>
      </c>
      <c r="Q610" s="16" t="s">
        <v>5944</v>
      </c>
      <c r="R610" s="18" t="b">
        <v>1</v>
      </c>
      <c r="S610" s="18" t="b">
        <v>0</v>
      </c>
      <c r="T610" s="12">
        <v>29602.0</v>
      </c>
      <c r="U610" s="16" t="s">
        <v>2947</v>
      </c>
      <c r="V610" s="16" t="s">
        <v>2835</v>
      </c>
      <c r="W610" s="22"/>
      <c r="X610" s="22"/>
      <c r="Y610" s="22"/>
      <c r="Z610" s="16" t="s">
        <v>7322</v>
      </c>
      <c r="AA610" s="16"/>
      <c r="AB610" s="16"/>
      <c r="AC610" s="32" t="str">
        <f>vlookup($A610,Jisoo!197:1197,29,false)</f>
        <v/>
      </c>
      <c r="AD610" s="32" t="str">
        <f>vlookup($A610,Jisoo!197:1197,27,false)</f>
        <v/>
      </c>
      <c r="AE610" s="32" t="str">
        <f>vlookup($A610,Jisoo!197:1197,28,false)</f>
        <v/>
      </c>
      <c r="AF610" s="32" t="str">
        <f>vlookup(I610,'IP addresss'!$2:$1000,3,false)</f>
        <v>North America</v>
      </c>
      <c r="AG610" s="32" t="str">
        <f>vlookup(I610,'IP addresss'!$2:$1000,6,false)</f>
        <v>NJ</v>
      </c>
      <c r="AH610" s="32" t="str">
        <f>vlookup(I610,'IP addresss'!$2:$1000,8,false)</f>
        <v>Oradell</v>
      </c>
      <c r="AI610" s="32" t="str">
        <f>vlookup(I610,'IP addresss'!$2:$1000,10,false)</f>
        <v>40.9557991</v>
      </c>
      <c r="AJ610" s="32" t="str">
        <f>vlookup(I610,'IP addresss'!$2:$1000,11,false)</f>
        <v>-74.02680206</v>
      </c>
      <c r="AK610" s="32" t="str">
        <f>vlookup(A610,MainData_Jackie!$1:$1000,2,false)</f>
        <v>William Guisepe</v>
      </c>
      <c r="AL610" s="32" t="str">
        <f>vlookup($A610,MainData_Jackie!$1:$1000,3,false)</f>
        <v>1952</v>
      </c>
      <c r="AM610" s="32" t="str">
        <f>vlookup($A610,MainData_Jackie!$1:$1000,4,false)</f>
        <v>311</v>
      </c>
      <c r="AN610" s="32" t="str">
        <f>vlookup($A610,MainData_Jackie!$1:$1000,5,false)</f>
        <v>50</v>
      </c>
      <c r="AO610" s="32" t="str">
        <f>vlookup($A610,MainData_Jackie!$1:$1000,6,false)</f>
        <v>0</v>
      </c>
      <c r="AP610" s="32" t="str">
        <f>vlookup($A610,MainData_Jackie!$1:$1000,7,false)</f>
        <v>1</v>
      </c>
      <c r="AQ610" s="32" t="str">
        <f>vlookup($A610,MainData_Jackie!$1:$1000,8,false)</f>
        <v>0</v>
      </c>
      <c r="AR610" s="32" t="str">
        <f>vlookup($A610,MainData_Jackie!$1:$1000,9,false)</f>
        <v>0</v>
      </c>
      <c r="AS610" s="32" t="str">
        <f>vlookup($A610,MainData_Jackie!$1:$1000,10,false)</f>
        <v>1</v>
      </c>
      <c r="AT610" s="32" t="str">
        <f>vlookup($A610,MainData_Jackie!$1:$1000,11,false)</f>
        <v>0</v>
      </c>
      <c r="AU610" s="32" t="str">
        <f>vlookup($A610,MainData_Jackie!$1:$1000,12,false)</f>
        <v>74</v>
      </c>
      <c r="AV610" s="32" t="str">
        <f>vlookup($A610,MainData_Jackie!$1:$1000,13,false)</f>
        <v>gmail</v>
      </c>
      <c r="AW610" s="32" t="str">
        <f>vlookup($A610,MainData_Jackie!$1:$1000,14,false)</f>
        <v>com</v>
      </c>
      <c r="AX610" s="32" t="str">
        <f>vlookup($A610,MainData_Jackie!$1:$1000,15,false)</f>
        <v>2766</v>
      </c>
      <c r="AY610" s="32" t="str">
        <f>vlookup($A610,MainData_Jackie!$1:$1000,16,false)</f>
        <v>male</v>
      </c>
      <c r="AZ610" s="32" t="str">
        <f>vlookup($A610,Ian!609:1608,2,false)</f>
        <v>#N/A</v>
      </c>
      <c r="BA610" s="32" t="str">
        <f>vlookup($A610,Ian!609:1608,3,false)</f>
        <v>#N/A</v>
      </c>
      <c r="BB610" s="32" t="str">
        <f>vlookup($A610,Ian!609:1608,4,false)</f>
        <v>#N/A</v>
      </c>
      <c r="BC610" s="32" t="str">
        <f>vlookup($A610,Ian!609:1608,5,false)</f>
        <v>#N/A</v>
      </c>
      <c r="BD610" s="32" t="str">
        <f>vlookup($A610,Ian!609:1608,6,false)</f>
        <v>#N/A</v>
      </c>
      <c r="BE610" s="32" t="str">
        <f>vlookup($A610,Ian!609:1608,7,false)</f>
        <v>#N/A</v>
      </c>
      <c r="BF610" s="32" t="str">
        <f>vlookup($A610,Ian!609:1608,8,false)</f>
        <v>#N/A</v>
      </c>
      <c r="BG610" s="32" t="str">
        <f>vlookup(A610,SentimentScore!$1:$1000,2,false)</f>
        <v>0.999995</v>
      </c>
      <c r="BH610" s="50" t="str">
        <f>vlookup(A610,'Images with Key'!$1:$1000,32)</f>
        <v>https://s3-external-1.amazonaws.com/offertabs/offer/kxdcce/large/810_5644a82aa24ca-image4.jpg</v>
      </c>
    </row>
    <row r="611">
      <c r="A611" s="12">
        <v>546.0</v>
      </c>
      <c r="B611" s="16" t="s">
        <v>6135</v>
      </c>
      <c r="C611" s="16" t="s">
        <v>7252</v>
      </c>
      <c r="D611" s="18" t="b">
        <v>0</v>
      </c>
      <c r="E611" s="12">
        <v>4.0</v>
      </c>
      <c r="F611" s="12">
        <v>2.0</v>
      </c>
      <c r="G611" s="12">
        <v>2.0</v>
      </c>
      <c r="H611" s="20">
        <v>42318.4125</v>
      </c>
      <c r="I611" s="16" t="s">
        <v>5948</v>
      </c>
      <c r="J611" s="16" t="s">
        <v>2944</v>
      </c>
      <c r="K611" s="16" t="s">
        <v>5856</v>
      </c>
      <c r="L611" s="18" t="e">
        <v>#N/A</v>
      </c>
      <c r="M611" s="18" t="e">
        <v>#N/A</v>
      </c>
      <c r="N611" s="18" t="e">
        <v>#N/A</v>
      </c>
      <c r="O611" s="18" t="e">
        <v>#N/A</v>
      </c>
      <c r="P611" s="18" t="e">
        <v>#N/A</v>
      </c>
      <c r="Q611" s="16" t="s">
        <v>5858</v>
      </c>
      <c r="R611" s="18" t="b">
        <v>1</v>
      </c>
      <c r="S611" s="18" t="b">
        <v>1</v>
      </c>
      <c r="T611" s="12">
        <v>29602.0</v>
      </c>
      <c r="U611" s="16" t="s">
        <v>2947</v>
      </c>
      <c r="V611" s="16" t="s">
        <v>2835</v>
      </c>
      <c r="W611" s="22"/>
      <c r="X611" s="22"/>
      <c r="Y611" s="22"/>
      <c r="Z611" s="16" t="s">
        <v>7328</v>
      </c>
      <c r="AA611" s="16"/>
      <c r="AB611" s="16"/>
      <c r="AC611" s="32" t="str">
        <f>vlookup($A611,Jisoo!198:1198,29,false)</f>
        <v/>
      </c>
      <c r="AD611" s="32" t="str">
        <f>vlookup($A611,Jisoo!198:1198,27,false)</f>
        <v/>
      </c>
      <c r="AE611" s="32" t="str">
        <f>vlookup($A611,Jisoo!198:1198,28,false)</f>
        <v/>
      </c>
      <c r="AF611" s="32" t="str">
        <f>vlookup(I611,'IP addresss'!$2:$1000,3,false)</f>
        <v>North America</v>
      </c>
      <c r="AG611" s="32" t="str">
        <f>vlookup(I611,'IP addresss'!$2:$1000,6,false)</f>
        <v>GRO</v>
      </c>
      <c r="AH611" s="32" t="str">
        <f>vlookup(I611,'IP addresss'!$2:$1000,8,false)</f>
        <v>Acapulco de Juárez</v>
      </c>
      <c r="AI611" s="32" t="str">
        <f>vlookup(I611,'IP addresss'!$2:$1000,10,false)</f>
        <v>16.87140083</v>
      </c>
      <c r="AJ611" s="32" t="str">
        <f>vlookup(I611,'IP addresss'!$2:$1000,11,false)</f>
        <v>-99.74980164</v>
      </c>
      <c r="AK611" s="32" t="str">
        <f>vlookup(A611,MainData_Jackie!$1:$1000,2,false)</f>
        <v>Pablo Hernandez</v>
      </c>
      <c r="AL611" s="32" t="str">
        <f>vlookup($A611,MainData_Jackie!$1:$1000,3,false)</f>
        <v>2181</v>
      </c>
      <c r="AM611" s="32" t="str">
        <f>vlookup($A611,MainData_Jackie!$1:$1000,4,false)</f>
        <v>364</v>
      </c>
      <c r="AN611" s="32" t="str">
        <f>vlookup($A611,MainData_Jackie!$1:$1000,5,false)</f>
        <v>103</v>
      </c>
      <c r="AO611" s="32" t="str">
        <f>vlookup($A611,MainData_Jackie!$1:$1000,6,false)</f>
        <v>5</v>
      </c>
      <c r="AP611" s="32" t="str">
        <f>vlookup($A611,MainData_Jackie!$1:$1000,7,false)</f>
        <v>0</v>
      </c>
      <c r="AQ611" s="32" t="str">
        <f>vlookup($A611,MainData_Jackie!$1:$1000,8,false)</f>
        <v>0</v>
      </c>
      <c r="AR611" s="32" t="str">
        <f>vlookup($A611,MainData_Jackie!$1:$1000,9,false)</f>
        <v>0</v>
      </c>
      <c r="AS611" s="32" t="str">
        <f>vlookup($A611,MainData_Jackie!$1:$1000,10,false)</f>
        <v>0</v>
      </c>
      <c r="AT611" s="32" t="str">
        <f>vlookup($A611,MainData_Jackie!$1:$1000,11,false)</f>
        <v>2</v>
      </c>
      <c r="AU611" s="32" t="str">
        <f>vlookup($A611,MainData_Jackie!$1:$1000,12,false)</f>
        <v>91</v>
      </c>
      <c r="AV611" s="32" t="str">
        <f>vlookup($A611,MainData_Jackie!$1:$1000,13,false)</f>
        <v>hotmail</v>
      </c>
      <c r="AW611" s="32" t="str">
        <f>vlookup($A611,MainData_Jackie!$1:$1000,14,false)</f>
        <v>com</v>
      </c>
      <c r="AX611" s="32" t="str">
        <f>vlookup($A611,MainData_Jackie!$1:$1000,15,false)</f>
        <v>2600</v>
      </c>
      <c r="AY611" s="32" t="str">
        <f>vlookup($A611,MainData_Jackie!$1:$1000,16,false)</f>
        <v>male</v>
      </c>
      <c r="AZ611" s="32" t="str">
        <f>vlookup($A611,Ian!610:1609,2,false)</f>
        <v>#N/A</v>
      </c>
      <c r="BA611" s="32" t="str">
        <f>vlookup($A611,Ian!610:1609,3,false)</f>
        <v>#N/A</v>
      </c>
      <c r="BB611" s="32" t="str">
        <f>vlookup($A611,Ian!610:1609,4,false)</f>
        <v>#N/A</v>
      </c>
      <c r="BC611" s="32" t="str">
        <f>vlookup($A611,Ian!610:1609,5,false)</f>
        <v>#N/A</v>
      </c>
      <c r="BD611" s="32" t="str">
        <f>vlookup($A611,Ian!610:1609,6,false)</f>
        <v>#N/A</v>
      </c>
      <c r="BE611" s="32" t="str">
        <f>vlookup($A611,Ian!610:1609,7,false)</f>
        <v>#N/A</v>
      </c>
      <c r="BF611" s="32" t="str">
        <f>vlookup($A611,Ian!610:1609,8,false)</f>
        <v>#N/A</v>
      </c>
      <c r="BG611" s="32" t="str">
        <f>vlookup(A611,SentimentScore!$1:$1000,2,false)</f>
        <v>0.999377</v>
      </c>
      <c r="BH611" s="50" t="str">
        <f>vlookup(A611,'Images with Key'!$1:$1000,32)</f>
        <v>https://s3-external-1.amazonaws.com/offertabs/offer/kxdcce/large/810_56537390eee6c-image.png</v>
      </c>
    </row>
    <row r="612">
      <c r="A612" s="12">
        <v>547.0</v>
      </c>
      <c r="B612" s="16" t="s">
        <v>6135</v>
      </c>
      <c r="C612" s="16" t="s">
        <v>7252</v>
      </c>
      <c r="D612" s="18" t="b">
        <v>0</v>
      </c>
      <c r="E612" s="12">
        <v>32.0</v>
      </c>
      <c r="F612" s="12">
        <v>8.0</v>
      </c>
      <c r="G612" s="12">
        <v>24.0</v>
      </c>
      <c r="H612" s="20">
        <v>42318.425</v>
      </c>
      <c r="I612" s="16" t="s">
        <v>5953</v>
      </c>
      <c r="J612" s="16" t="s">
        <v>2944</v>
      </c>
      <c r="K612" s="16" t="s">
        <v>5954</v>
      </c>
      <c r="L612" s="18" t="e">
        <v>#N/A</v>
      </c>
      <c r="M612" s="18" t="e">
        <v>#N/A</v>
      </c>
      <c r="N612" s="18" t="e">
        <v>#N/A</v>
      </c>
      <c r="O612" s="18" t="e">
        <v>#N/A</v>
      </c>
      <c r="P612" s="18" t="e">
        <v>#N/A</v>
      </c>
      <c r="Q612" s="16" t="s">
        <v>5956</v>
      </c>
      <c r="R612" s="18" t="b">
        <v>1</v>
      </c>
      <c r="S612" s="18" t="b">
        <v>0</v>
      </c>
      <c r="T612" s="12">
        <v>29602.0</v>
      </c>
      <c r="U612" s="16" t="s">
        <v>2947</v>
      </c>
      <c r="V612" s="16" t="s">
        <v>2835</v>
      </c>
      <c r="W612" s="22"/>
      <c r="X612" s="22"/>
      <c r="Y612" s="22"/>
      <c r="Z612" s="16" t="s">
        <v>7331</v>
      </c>
      <c r="AA612" s="16"/>
      <c r="AB612" s="16"/>
      <c r="AC612" s="32" t="str">
        <f>vlookup($A612,Jisoo!199:1199,29,false)</f>
        <v/>
      </c>
      <c r="AD612" s="32" t="str">
        <f>vlookup($A612,Jisoo!199:1199,27,false)</f>
        <v/>
      </c>
      <c r="AE612" s="32" t="str">
        <f>vlookup($A612,Jisoo!199:1199,28,false)</f>
        <v/>
      </c>
      <c r="AF612" s="32" t="str">
        <f>vlookup(I612,'IP addresss'!$2:$1000,3,false)</f>
        <v>North America</v>
      </c>
      <c r="AG612" s="32" t="str">
        <f>vlookup(I612,'IP addresss'!$2:$1000,6,false)</f>
        <v>MI</v>
      </c>
      <c r="AH612" s="32" t="str">
        <f>vlookup(I612,'IP addresss'!$2:$1000,8,false)</f>
        <v>Ann Arbor</v>
      </c>
      <c r="AI612" s="32" t="str">
        <f>vlookup(I612,'IP addresss'!$2:$1000,10,false)</f>
        <v>42.32410049</v>
      </c>
      <c r="AJ612" s="32" t="str">
        <f>vlookup(I612,'IP addresss'!$2:$1000,11,false)</f>
        <v>-83.71130371</v>
      </c>
      <c r="AK612" s="32" t="str">
        <f>vlookup(A612,MainData_Jackie!$1:$1000,2,false)</f>
        <v>Cassidy Schmid</v>
      </c>
      <c r="AL612" s="32" t="str">
        <f>vlookup($A612,MainData_Jackie!$1:$1000,3,false)</f>
        <v>1017</v>
      </c>
      <c r="AM612" s="32" t="str">
        <f>vlookup($A612,MainData_Jackie!$1:$1000,4,false)</f>
        <v>170</v>
      </c>
      <c r="AN612" s="32" t="str">
        <f>vlookup($A612,MainData_Jackie!$1:$1000,5,false)</f>
        <v>16</v>
      </c>
      <c r="AO612" s="32" t="str">
        <f>vlookup($A612,MainData_Jackie!$1:$1000,6,false)</f>
        <v>0</v>
      </c>
      <c r="AP612" s="32" t="str">
        <f>vlookup($A612,MainData_Jackie!$1:$1000,7,false)</f>
        <v>0</v>
      </c>
      <c r="AQ612" s="32" t="str">
        <f>vlookup($A612,MainData_Jackie!$1:$1000,8,false)</f>
        <v>0</v>
      </c>
      <c r="AR612" s="32" t="str">
        <f>vlookup($A612,MainData_Jackie!$1:$1000,9,false)</f>
        <v>0</v>
      </c>
      <c r="AS612" s="32" t="str">
        <f>vlookup($A612,MainData_Jackie!$1:$1000,10,false)</f>
        <v>0</v>
      </c>
      <c r="AT612" s="32" t="str">
        <f>vlookup($A612,MainData_Jackie!$1:$1000,11,false)</f>
        <v>0</v>
      </c>
      <c r="AU612" s="32" t="str">
        <f>vlookup($A612,MainData_Jackie!$1:$1000,12,false)</f>
        <v>26</v>
      </c>
      <c r="AV612" s="32" t="str">
        <f>vlookup($A612,MainData_Jackie!$1:$1000,13,false)</f>
        <v>umich</v>
      </c>
      <c r="AW612" s="32" t="str">
        <f>vlookup($A612,MainData_Jackie!$1:$1000,14,false)</f>
        <v>edu</v>
      </c>
      <c r="AX612" s="32" t="str">
        <f>vlookup($A612,MainData_Jackie!$1:$1000,15,false)</f>
        <v>1326</v>
      </c>
      <c r="AY612" s="32" t="str">
        <f>vlookup($A612,MainData_Jackie!$1:$1000,16,false)</f>
        <v>female</v>
      </c>
      <c r="AZ612" s="32" t="str">
        <f>vlookup($A612,Ian!611:1610,2,false)</f>
        <v>#N/A</v>
      </c>
      <c r="BA612" s="32" t="str">
        <f>vlookup($A612,Ian!611:1610,3,false)</f>
        <v>#N/A</v>
      </c>
      <c r="BB612" s="32" t="str">
        <f>vlookup($A612,Ian!611:1610,4,false)</f>
        <v>#N/A</v>
      </c>
      <c r="BC612" s="32" t="str">
        <f>vlookup($A612,Ian!611:1610,5,false)</f>
        <v>#N/A</v>
      </c>
      <c r="BD612" s="32" t="str">
        <f>vlookup($A612,Ian!611:1610,6,false)</f>
        <v>#N/A</v>
      </c>
      <c r="BE612" s="32" t="str">
        <f>vlookup($A612,Ian!611:1610,7,false)</f>
        <v>#N/A</v>
      </c>
      <c r="BF612" s="32" t="str">
        <f>vlookup($A612,Ian!611:1610,8,false)</f>
        <v>#N/A</v>
      </c>
      <c r="BG612" s="32" t="str">
        <f>vlookup(A612,SentimentScore!$1:$1000,2,false)</f>
        <v>0.99993</v>
      </c>
      <c r="BH612" s="50" t="str">
        <f>vlookup(A612,'Images with Key'!$1:$1000,32)</f>
        <v>https://s3-external-1.amazonaws.com/offertabs/offer/kxdcce/large/810_565373d0b697c-image.png</v>
      </c>
    </row>
    <row r="613">
      <c r="A613" s="12">
        <v>548.0</v>
      </c>
      <c r="B613" s="16" t="s">
        <v>6135</v>
      </c>
      <c r="C613" s="16" t="s">
        <v>7252</v>
      </c>
      <c r="D613" s="18" t="b">
        <v>0</v>
      </c>
      <c r="E613" s="12">
        <v>786.0</v>
      </c>
      <c r="F613" s="12">
        <v>181.0</v>
      </c>
      <c r="G613" s="12">
        <v>605.0</v>
      </c>
      <c r="H613" s="20">
        <v>42318.520833333336</v>
      </c>
      <c r="I613" s="16" t="s">
        <v>5967</v>
      </c>
      <c r="J613" s="16" t="s">
        <v>2944</v>
      </c>
      <c r="K613" s="16" t="s">
        <v>5969</v>
      </c>
      <c r="L613" s="18" t="e">
        <v>#N/A</v>
      </c>
      <c r="M613" s="18" t="e">
        <v>#N/A</v>
      </c>
      <c r="N613" s="18" t="e">
        <v>#N/A</v>
      </c>
      <c r="O613" s="18" t="e">
        <v>#N/A</v>
      </c>
      <c r="P613" s="18" t="e">
        <v>#N/A</v>
      </c>
      <c r="Q613" s="16" t="s">
        <v>5972</v>
      </c>
      <c r="R613" s="18" t="b">
        <v>1</v>
      </c>
      <c r="S613" s="18" t="b">
        <v>0</v>
      </c>
      <c r="T613" s="12">
        <v>29602.0</v>
      </c>
      <c r="U613" s="16" t="s">
        <v>2947</v>
      </c>
      <c r="V613" s="16" t="s">
        <v>2835</v>
      </c>
      <c r="W613" s="22"/>
      <c r="X613" s="22"/>
      <c r="Y613" s="22"/>
      <c r="Z613" s="16" t="s">
        <v>7334</v>
      </c>
      <c r="AA613" s="16"/>
      <c r="AB613" s="16"/>
      <c r="AC613" s="32" t="str">
        <f>vlookup($A613,Jisoo!200:1200,29,false)</f>
        <v/>
      </c>
      <c r="AD613" s="32" t="str">
        <f>vlookup($A613,Jisoo!200:1200,27,false)</f>
        <v/>
      </c>
      <c r="AE613" s="32" t="str">
        <f>vlookup($A613,Jisoo!200:1200,28,false)</f>
        <v/>
      </c>
      <c r="AF613" s="32" t="str">
        <f>vlookup(I613,'IP addresss'!$2:$1000,3,false)</f>
        <v>South America</v>
      </c>
      <c r="AG613" s="32" t="str">
        <f>vlookup(I613,'IP addresss'!$2:$1000,6,false)</f>
        <v>SP</v>
      </c>
      <c r="AH613" s="32" t="str">
        <f>vlookup(I613,'IP addresss'!$2:$1000,8,false)</f>
        <v>São Paulo</v>
      </c>
      <c r="AI613" s="32" t="str">
        <f>vlookup(I613,'IP addresss'!$2:$1000,10,false)</f>
        <v>-23.47330093</v>
      </c>
      <c r="AJ613" s="32" t="str">
        <f>vlookup(I613,'IP addresss'!$2:$1000,11,false)</f>
        <v>-46.66579819</v>
      </c>
      <c r="AK613" s="32" t="str">
        <f>vlookup(A613,MainData_Jackie!$1:$1000,2,false)</f>
        <v>Beatriz Gomes</v>
      </c>
      <c r="AL613" s="32" t="str">
        <f>vlookup($A613,MainData_Jackie!$1:$1000,3,false)</f>
        <v>1894</v>
      </c>
      <c r="AM613" s="32" t="str">
        <f>vlookup($A613,MainData_Jackie!$1:$1000,4,false)</f>
        <v>354</v>
      </c>
      <c r="AN613" s="32" t="str">
        <f>vlookup($A613,MainData_Jackie!$1:$1000,5,false)</f>
        <v>41</v>
      </c>
      <c r="AO613" s="32" t="str">
        <f>vlookup($A613,MainData_Jackie!$1:$1000,6,false)</f>
        <v>0</v>
      </c>
      <c r="AP613" s="32" t="str">
        <f>vlookup($A613,MainData_Jackie!$1:$1000,7,false)</f>
        <v>0</v>
      </c>
      <c r="AQ613" s="32" t="str">
        <f>vlookup($A613,MainData_Jackie!$1:$1000,8,false)</f>
        <v>0</v>
      </c>
      <c r="AR613" s="32" t="str">
        <f>vlookup($A613,MainData_Jackie!$1:$1000,9,false)</f>
        <v>0</v>
      </c>
      <c r="AS613" s="32" t="str">
        <f>vlookup($A613,MainData_Jackie!$1:$1000,10,false)</f>
        <v>0</v>
      </c>
      <c r="AT613" s="32" t="str">
        <f>vlookup($A613,MainData_Jackie!$1:$1000,11,false)</f>
        <v>3</v>
      </c>
      <c r="AU613" s="32" t="str">
        <f>vlookup($A613,MainData_Jackie!$1:$1000,12,false)</f>
        <v>44</v>
      </c>
      <c r="AV613" s="32" t="str">
        <f>vlookup($A613,MainData_Jackie!$1:$1000,13,false)</f>
        <v>gmail</v>
      </c>
      <c r="AW613" s="32" t="str">
        <f>vlookup($A613,MainData_Jackie!$1:$1000,14,false)</f>
        <v>com</v>
      </c>
      <c r="AX613" s="32" t="str">
        <f>vlookup($A613,MainData_Jackie!$1:$1000,15,false)</f>
        <v>2563</v>
      </c>
      <c r="AY613" s="32" t="str">
        <f>vlookup($A613,MainData_Jackie!$1:$1000,16,false)</f>
        <v>female</v>
      </c>
      <c r="AZ613" s="32" t="str">
        <f>vlookup($A613,Ian!612:1611,2,false)</f>
        <v>#N/A</v>
      </c>
      <c r="BA613" s="32" t="str">
        <f>vlookup($A613,Ian!612:1611,3,false)</f>
        <v>#N/A</v>
      </c>
      <c r="BB613" s="32" t="str">
        <f>vlookup($A613,Ian!612:1611,4,false)</f>
        <v>#N/A</v>
      </c>
      <c r="BC613" s="32" t="str">
        <f>vlookup($A613,Ian!612:1611,5,false)</f>
        <v>#N/A</v>
      </c>
      <c r="BD613" s="32" t="str">
        <f>vlookup($A613,Ian!612:1611,6,false)</f>
        <v>#N/A</v>
      </c>
      <c r="BE613" s="32" t="str">
        <f>vlookup($A613,Ian!612:1611,7,false)</f>
        <v>#N/A</v>
      </c>
      <c r="BF613" s="32" t="str">
        <f>vlookup($A613,Ian!612:1611,8,false)</f>
        <v>#N/A</v>
      </c>
      <c r="BG613" s="32" t="str">
        <f>vlookup(A613,SentimentScore!$1:$1000,2,false)</f>
        <v>0.934981</v>
      </c>
      <c r="BH613" s="50" t="str">
        <f>vlookup(A613,'Images with Key'!$1:$1000,32)</f>
        <v>https://s3-external-1.amazonaws.com/offertabs/offer/kxdcce/large/810_5644f8c94f9e0-919422_10151661467911015_1742130101_o.jpg</v>
      </c>
    </row>
    <row r="614">
      <c r="A614" s="12">
        <v>549.0</v>
      </c>
      <c r="B614" s="16" t="s">
        <v>6135</v>
      </c>
      <c r="C614" s="16" t="s">
        <v>7252</v>
      </c>
      <c r="D614" s="18" t="b">
        <v>0</v>
      </c>
      <c r="E614" s="12">
        <v>3.0</v>
      </c>
      <c r="F614" s="12">
        <v>0.0</v>
      </c>
      <c r="G614" s="12">
        <v>3.0</v>
      </c>
      <c r="H614" s="20">
        <v>42318.61111111111</v>
      </c>
      <c r="I614" s="16" t="s">
        <v>5987</v>
      </c>
      <c r="J614" s="16" t="s">
        <v>2944</v>
      </c>
      <c r="K614" s="16" t="s">
        <v>5989</v>
      </c>
      <c r="L614" s="18" t="e">
        <v>#N/A</v>
      </c>
      <c r="M614" s="18" t="e">
        <v>#N/A</v>
      </c>
      <c r="N614" s="18" t="e">
        <v>#N/A</v>
      </c>
      <c r="O614" s="18" t="e">
        <v>#N/A</v>
      </c>
      <c r="P614" s="18" t="e">
        <v>#N/A</v>
      </c>
      <c r="Q614" s="16" t="s">
        <v>5993</v>
      </c>
      <c r="R614" s="18" t="b">
        <v>1</v>
      </c>
      <c r="S614" s="18" t="b">
        <v>1</v>
      </c>
      <c r="T614" s="12">
        <v>29602.0</v>
      </c>
      <c r="U614" s="16" t="s">
        <v>2947</v>
      </c>
      <c r="V614" s="16" t="s">
        <v>2835</v>
      </c>
      <c r="W614" s="22"/>
      <c r="X614" s="22"/>
      <c r="Y614" s="22"/>
      <c r="Z614" s="16" t="s">
        <v>7338</v>
      </c>
      <c r="AA614" s="16"/>
      <c r="AB614" s="16"/>
      <c r="AC614" s="32" t="str">
        <f>vlookup($A614,Jisoo!201:1201,29,false)</f>
        <v/>
      </c>
      <c r="AD614" s="32" t="str">
        <f>vlookup($A614,Jisoo!201:1201,27,false)</f>
        <v/>
      </c>
      <c r="AE614" s="32" t="str">
        <f>vlookup($A614,Jisoo!201:1201,28,false)</f>
        <v/>
      </c>
      <c r="AF614" s="32" t="str">
        <f>vlookup(I614,'IP addresss'!$2:$1000,3,false)</f>
        <v>North America</v>
      </c>
      <c r="AG614" s="32" t="str">
        <f>vlookup(I614,'IP addresss'!$2:$1000,6,false)</f>
        <v>IL</v>
      </c>
      <c r="AH614" s="32" t="str">
        <f>vlookup(I614,'IP addresss'!$2:$1000,8,false)</f>
        <v>Chicago</v>
      </c>
      <c r="AI614" s="32" t="str">
        <f>vlookup(I614,'IP addresss'!$2:$1000,10,false)</f>
        <v>41.84999847</v>
      </c>
      <c r="AJ614" s="32" t="str">
        <f>vlookup(I614,'IP addresss'!$2:$1000,11,false)</f>
        <v>-87.65000153</v>
      </c>
      <c r="AK614" s="32" t="str">
        <f>vlookup(A614,MainData_Jackie!$1:$1000,2,false)</f>
        <v>Peter Ruger</v>
      </c>
      <c r="AL614" s="32" t="str">
        <f>vlookup($A614,MainData_Jackie!$1:$1000,3,false)</f>
        <v>2680</v>
      </c>
      <c r="AM614" s="32" t="str">
        <f>vlookup($A614,MainData_Jackie!$1:$1000,4,false)</f>
        <v>472</v>
      </c>
      <c r="AN614" s="32" t="str">
        <f>vlookup($A614,MainData_Jackie!$1:$1000,5,false)</f>
        <v>98</v>
      </c>
      <c r="AO614" s="32" t="str">
        <f>vlookup($A614,MainData_Jackie!$1:$1000,6,false)</f>
        <v>1</v>
      </c>
      <c r="AP614" s="32" t="str">
        <f>vlookup($A614,MainData_Jackie!$1:$1000,7,false)</f>
        <v>2</v>
      </c>
      <c r="AQ614" s="32" t="str">
        <f>vlookup($A614,MainData_Jackie!$1:$1000,8,false)</f>
        <v>0</v>
      </c>
      <c r="AR614" s="32" t="str">
        <f>vlookup($A614,MainData_Jackie!$1:$1000,9,false)</f>
        <v>4</v>
      </c>
      <c r="AS614" s="32" t="str">
        <f>vlookup($A614,MainData_Jackie!$1:$1000,10,false)</f>
        <v>3</v>
      </c>
      <c r="AT614" s="32" t="str">
        <f>vlookup($A614,MainData_Jackie!$1:$1000,11,false)</f>
        <v>54</v>
      </c>
      <c r="AU614" s="32" t="str">
        <f>vlookup($A614,MainData_Jackie!$1:$1000,12,false)</f>
        <v>119</v>
      </c>
      <c r="AV614" s="32" t="str">
        <f>vlookup($A614,MainData_Jackie!$1:$1000,13,false)</f>
        <v>artistsgivingback</v>
      </c>
      <c r="AW614" s="32" t="str">
        <f>vlookup($A614,MainData_Jackie!$1:$1000,14,false)</f>
        <v>org</v>
      </c>
      <c r="AX614" s="32" t="str">
        <f>vlookup($A614,MainData_Jackie!$1:$1000,15,false)</f>
        <v>3415</v>
      </c>
      <c r="AY614" s="32" t="str">
        <f>vlookup($A614,MainData_Jackie!$1:$1000,16,false)</f>
        <v>male</v>
      </c>
      <c r="AZ614" s="32" t="str">
        <f>vlookup($A614,Ian!613:1612,2,false)</f>
        <v>#N/A</v>
      </c>
      <c r="BA614" s="32" t="str">
        <f>vlookup($A614,Ian!613:1612,3,false)</f>
        <v>#N/A</v>
      </c>
      <c r="BB614" s="32" t="str">
        <f>vlookup($A614,Ian!613:1612,4,false)</f>
        <v>#N/A</v>
      </c>
      <c r="BC614" s="32" t="str">
        <f>vlookup($A614,Ian!613:1612,5,false)</f>
        <v>#N/A</v>
      </c>
      <c r="BD614" s="32" t="str">
        <f>vlookup($A614,Ian!613:1612,6,false)</f>
        <v>#N/A</v>
      </c>
      <c r="BE614" s="32" t="str">
        <f>vlookup($A614,Ian!613:1612,7,false)</f>
        <v>#N/A</v>
      </c>
      <c r="BF614" s="32" t="str">
        <f>vlookup($A614,Ian!613:1612,8,false)</f>
        <v>#N/A</v>
      </c>
      <c r="BG614" s="66" t="str">
        <f>vlookup(A614,SentimentScore!$1:$1000,2,false)</f>
        <v>8.43E-09</v>
      </c>
      <c r="BH614" s="50" t="str">
        <f>vlookup(A614,'Images with Key'!$1:$1000,32)</f>
        <v>https://s3-external-1.amazonaws.com/offertabs/offer/kxdcce/large/810_56453e990b8ec-MeandShannon_CarolineFurnace.jpg</v>
      </c>
    </row>
    <row r="615">
      <c r="A615" s="12">
        <v>550.0</v>
      </c>
      <c r="B615" s="16" t="s">
        <v>6135</v>
      </c>
      <c r="C615" s="16" t="s">
        <v>7252</v>
      </c>
      <c r="D615" s="18" t="b">
        <v>0</v>
      </c>
      <c r="E615" s="12">
        <v>6.0</v>
      </c>
      <c r="F615" s="12">
        <v>1.0</v>
      </c>
      <c r="G615" s="12">
        <v>5.0</v>
      </c>
      <c r="H615" s="20">
        <v>42320.729166666664</v>
      </c>
      <c r="I615" s="16" t="s">
        <v>6008</v>
      </c>
      <c r="J615" s="16" t="s">
        <v>2944</v>
      </c>
      <c r="K615" s="16" t="s">
        <v>6012</v>
      </c>
      <c r="L615" s="18" t="e">
        <v>#N/A</v>
      </c>
      <c r="M615" s="18" t="e">
        <v>#N/A</v>
      </c>
      <c r="N615" s="18" t="e">
        <v>#N/A</v>
      </c>
      <c r="O615" s="18" t="e">
        <v>#N/A</v>
      </c>
      <c r="P615" s="18" t="e">
        <v>#N/A</v>
      </c>
      <c r="Q615" s="16" t="s">
        <v>6015</v>
      </c>
      <c r="R615" s="18" t="b">
        <v>1</v>
      </c>
      <c r="S615" s="18" t="b">
        <v>0</v>
      </c>
      <c r="T615" s="12">
        <v>29602.0</v>
      </c>
      <c r="U615" s="16" t="s">
        <v>2947</v>
      </c>
      <c r="V615" s="16" t="s">
        <v>2835</v>
      </c>
      <c r="W615" s="22"/>
      <c r="X615" s="22"/>
      <c r="Y615" s="22"/>
      <c r="Z615" s="16" t="s">
        <v>7346</v>
      </c>
      <c r="AA615" s="16"/>
      <c r="AB615" s="16"/>
      <c r="AC615" s="32" t="str">
        <f>vlookup($A615,Jisoo!202:1202,29,false)</f>
        <v/>
      </c>
      <c r="AD615" s="32" t="str">
        <f>vlookup($A615,Jisoo!202:1202,27,false)</f>
        <v/>
      </c>
      <c r="AE615" s="32" t="str">
        <f>vlookup($A615,Jisoo!202:1202,28,false)</f>
        <v/>
      </c>
      <c r="AF615" s="32" t="str">
        <f>vlookup(I615,'IP addresss'!$2:$1000,3,false)</f>
        <v>North America</v>
      </c>
      <c r="AG615" s="32" t="str">
        <f>vlookup(I615,'IP addresss'!$2:$1000,6,false)</f>
        <v>TX</v>
      </c>
      <c r="AH615" s="32" t="str">
        <f>vlookup(I615,'IP addresss'!$2:$1000,8,false)</f>
        <v>Fort Worth</v>
      </c>
      <c r="AI615" s="32" t="str">
        <f>vlookup(I615,'IP addresss'!$2:$1000,10,false)</f>
        <v>32.72539902</v>
      </c>
      <c r="AJ615" s="32" t="str">
        <f>vlookup(I615,'IP addresss'!$2:$1000,11,false)</f>
        <v>-97.32080078</v>
      </c>
      <c r="AK615" s="32" t="str">
        <f>vlookup(A615,MainData_Jackie!$1:$1000,2,false)</f>
        <v>Michele Rose Cordova</v>
      </c>
      <c r="AL615" s="32" t="str">
        <f>vlookup($A615,MainData_Jackie!$1:$1000,3,false)</f>
        <v>1100</v>
      </c>
      <c r="AM615" s="32" t="str">
        <f>vlookup($A615,MainData_Jackie!$1:$1000,4,false)</f>
        <v>225</v>
      </c>
      <c r="AN615" s="32" t="str">
        <f>vlookup($A615,MainData_Jackie!$1:$1000,5,false)</f>
        <v>10</v>
      </c>
      <c r="AO615" s="32" t="str">
        <f>vlookup($A615,MainData_Jackie!$1:$1000,6,false)</f>
        <v>0</v>
      </c>
      <c r="AP615" s="32" t="str">
        <f>vlookup($A615,MainData_Jackie!$1:$1000,7,false)</f>
        <v>0</v>
      </c>
      <c r="AQ615" s="32" t="str">
        <f>vlookup($A615,MainData_Jackie!$1:$1000,8,false)</f>
        <v>0</v>
      </c>
      <c r="AR615" s="32" t="str">
        <f>vlookup($A615,MainData_Jackie!$1:$1000,9,false)</f>
        <v>0</v>
      </c>
      <c r="AS615" s="32" t="str">
        <f>vlookup($A615,MainData_Jackie!$1:$1000,10,false)</f>
        <v>6</v>
      </c>
      <c r="AT615" s="32" t="str">
        <f>vlookup($A615,MainData_Jackie!$1:$1000,11,false)</f>
        <v>0</v>
      </c>
      <c r="AU615" s="32" t="str">
        <f>vlookup($A615,MainData_Jackie!$1:$1000,12,false)</f>
        <v>28</v>
      </c>
      <c r="AV615" s="32" t="str">
        <f>vlookup($A615,MainData_Jackie!$1:$1000,13,false)</f>
        <v>yahoo</v>
      </c>
      <c r="AW615" s="32" t="str">
        <f>vlookup($A615,MainData_Jackie!$1:$1000,14,false)</f>
        <v>com</v>
      </c>
      <c r="AX615" s="32" t="str">
        <f>vlookup($A615,MainData_Jackie!$1:$1000,15,false)</f>
        <v>1534</v>
      </c>
      <c r="AY615" s="32" t="str">
        <f>vlookup($A615,MainData_Jackie!$1:$1000,16,false)</f>
        <v>female</v>
      </c>
      <c r="AZ615" s="32" t="str">
        <f>vlookup($A615,Ian!614:1613,2,false)</f>
        <v>#N/A</v>
      </c>
      <c r="BA615" s="32" t="str">
        <f>vlookup($A615,Ian!614:1613,3,false)</f>
        <v>#N/A</v>
      </c>
      <c r="BB615" s="32" t="str">
        <f>vlookup($A615,Ian!614:1613,4,false)</f>
        <v>#N/A</v>
      </c>
      <c r="BC615" s="32" t="str">
        <f>vlookup($A615,Ian!614:1613,5,false)</f>
        <v>#N/A</v>
      </c>
      <c r="BD615" s="32" t="str">
        <f>vlookup($A615,Ian!614:1613,6,false)</f>
        <v>#N/A</v>
      </c>
      <c r="BE615" s="32" t="str">
        <f>vlookup($A615,Ian!614:1613,7,false)</f>
        <v>#N/A</v>
      </c>
      <c r="BF615" s="32" t="str">
        <f>vlookup($A615,Ian!614:1613,8,false)</f>
        <v>#N/A</v>
      </c>
      <c r="BG615" s="32" t="str">
        <f>vlookup(A615,SentimentScore!$1:$1000,2,false)</f>
        <v>0.999841</v>
      </c>
      <c r="BH615" s="50" t="str">
        <f>vlookup(A615,'Images with Key'!$1:$1000,32)</f>
        <v>https://s3-external-1.amazonaws.com/offertabs/offer/kxdcce/large/810_564a3bc9093d2-CMHMattersRibbon.jpg</v>
      </c>
    </row>
    <row r="616">
      <c r="A616" s="12">
        <v>551.0</v>
      </c>
      <c r="B616" s="16" t="s">
        <v>6135</v>
      </c>
      <c r="C616" s="16" t="s">
        <v>7252</v>
      </c>
      <c r="D616" s="18" t="b">
        <v>0</v>
      </c>
      <c r="E616" s="12">
        <v>68.0</v>
      </c>
      <c r="F616" s="12">
        <v>14.0</v>
      </c>
      <c r="G616" s="12">
        <v>54.0</v>
      </c>
      <c r="H616" s="20">
        <v>42321.13958333333</v>
      </c>
      <c r="I616" s="16" t="s">
        <v>6020</v>
      </c>
      <c r="J616" s="16" t="s">
        <v>2944</v>
      </c>
      <c r="K616" s="16" t="s">
        <v>6021</v>
      </c>
      <c r="L616" s="18" t="e">
        <v>#N/A</v>
      </c>
      <c r="M616" s="18" t="e">
        <v>#N/A</v>
      </c>
      <c r="N616" s="18" t="e">
        <v>#N/A</v>
      </c>
      <c r="O616" s="18" t="e">
        <v>#N/A</v>
      </c>
      <c r="P616" s="18" t="e">
        <v>#N/A</v>
      </c>
      <c r="Q616" s="16" t="s">
        <v>6022</v>
      </c>
      <c r="R616" s="18" t="b">
        <v>1</v>
      </c>
      <c r="S616" s="18" t="b">
        <v>1</v>
      </c>
      <c r="T616" s="12">
        <v>29602.0</v>
      </c>
      <c r="U616" s="16" t="s">
        <v>2947</v>
      </c>
      <c r="V616" s="16" t="s">
        <v>2835</v>
      </c>
      <c r="W616" s="22"/>
      <c r="X616" s="22"/>
      <c r="Y616" s="22"/>
      <c r="Z616" s="16" t="s">
        <v>7351</v>
      </c>
      <c r="AA616" s="16"/>
      <c r="AB616" s="16"/>
      <c r="AC616" s="32" t="str">
        <f>vlookup($A616,Jisoo!203:1203,29,false)</f>
        <v/>
      </c>
      <c r="AD616" s="32" t="str">
        <f>vlookup($A616,Jisoo!203:1203,27,false)</f>
        <v/>
      </c>
      <c r="AE616" s="32" t="str">
        <f>vlookup($A616,Jisoo!203:1203,28,false)</f>
        <v/>
      </c>
      <c r="AF616" s="32" t="str">
        <f>vlookup(I616,'IP addresss'!$2:$1000,3,false)</f>
        <v>North America</v>
      </c>
      <c r="AG616" s="32" t="str">
        <f>vlookup(I616,'IP addresss'!$2:$1000,6,false)</f>
        <v>TX</v>
      </c>
      <c r="AH616" s="32" t="str">
        <f>vlookup(I616,'IP addresss'!$2:$1000,8,false)</f>
        <v>Richardson</v>
      </c>
      <c r="AI616" s="32" t="str">
        <f>vlookup(I616,'IP addresss'!$2:$1000,10,false)</f>
        <v>32.97219849</v>
      </c>
      <c r="AJ616" s="32" t="str">
        <f>vlookup(I616,'IP addresss'!$2:$1000,11,false)</f>
        <v>-96.73760223</v>
      </c>
      <c r="AK616" s="32" t="str">
        <f>vlookup(A616,MainData_Jackie!$1:$1000,2,false)</f>
        <v>Jesse Ihde</v>
      </c>
      <c r="AL616" s="32" t="str">
        <f>vlookup($A616,MainData_Jackie!$1:$1000,3,false)</f>
        <v>3338</v>
      </c>
      <c r="AM616" s="32" t="str">
        <f>vlookup($A616,MainData_Jackie!$1:$1000,4,false)</f>
        <v>526</v>
      </c>
      <c r="AN616" s="32" t="str">
        <f>vlookup($A616,MainData_Jackie!$1:$1000,5,false)</f>
        <v>117</v>
      </c>
      <c r="AO616" s="32" t="str">
        <f>vlookup($A616,MainData_Jackie!$1:$1000,6,false)</f>
        <v>1</v>
      </c>
      <c r="AP616" s="32" t="str">
        <f>vlookup($A616,MainData_Jackie!$1:$1000,7,false)</f>
        <v>0</v>
      </c>
      <c r="AQ616" s="32" t="str">
        <f>vlookup($A616,MainData_Jackie!$1:$1000,8,false)</f>
        <v>0</v>
      </c>
      <c r="AR616" s="32" t="str">
        <f>vlookup($A616,MainData_Jackie!$1:$1000,9,false)</f>
        <v>0</v>
      </c>
      <c r="AS616" s="32" t="str">
        <f>vlookup($A616,MainData_Jackie!$1:$1000,10,false)</f>
        <v>0</v>
      </c>
      <c r="AT616" s="32" t="str">
        <f>vlookup($A616,MainData_Jackie!$1:$1000,11,false)</f>
        <v>6</v>
      </c>
      <c r="AU616" s="32" t="str">
        <f>vlookup($A616,MainData_Jackie!$1:$1000,12,false)</f>
        <v>103</v>
      </c>
      <c r="AV616" s="32" t="str">
        <f>vlookup($A616,MainData_Jackie!$1:$1000,13,false)</f>
        <v>embreyfdn</v>
      </c>
      <c r="AW616" s="32" t="str">
        <f>vlookup($A616,MainData_Jackie!$1:$1000,14,false)</f>
        <v>org</v>
      </c>
      <c r="AX616" s="32" t="str">
        <f>vlookup($A616,MainData_Jackie!$1:$1000,15,false)</f>
        <v>4404</v>
      </c>
      <c r="AY616" s="32" t="str">
        <f>vlookup($A616,MainData_Jackie!$1:$1000,16,false)</f>
        <v>male</v>
      </c>
      <c r="AZ616" s="32" t="str">
        <f>vlookup($A616,Ian!615:1614,2,false)</f>
        <v>#N/A</v>
      </c>
      <c r="BA616" s="32" t="str">
        <f>vlookup($A616,Ian!615:1614,3,false)</f>
        <v>#N/A</v>
      </c>
      <c r="BB616" s="32" t="str">
        <f>vlookup($A616,Ian!615:1614,4,false)</f>
        <v>#N/A</v>
      </c>
      <c r="BC616" s="32" t="str">
        <f>vlookup($A616,Ian!615:1614,5,false)</f>
        <v>#N/A</v>
      </c>
      <c r="BD616" s="32" t="str">
        <f>vlookup($A616,Ian!615:1614,6,false)</f>
        <v>#N/A</v>
      </c>
      <c r="BE616" s="32" t="str">
        <f>vlookup($A616,Ian!615:1614,7,false)</f>
        <v>#N/A</v>
      </c>
      <c r="BF616" s="32" t="str">
        <f>vlookup($A616,Ian!615:1614,8,false)</f>
        <v>#N/A</v>
      </c>
      <c r="BG616" s="32" t="str">
        <f>vlookup(A616,SentimentScore!$1:$1000,2,false)</f>
        <v>0.628141</v>
      </c>
      <c r="BH616" s="50" t="str">
        <f>vlookup(A616,'Images with Key'!$1:$1000,32)</f>
        <v>https://s3-external-1.amazonaws.com/offertabs/offer/kxdcce/large/810_564b5386d48ee-all.group.bafwalk.jpg</v>
      </c>
    </row>
    <row r="617">
      <c r="A617" s="12">
        <v>552.0</v>
      </c>
      <c r="B617" s="16" t="s">
        <v>6135</v>
      </c>
      <c r="C617" s="16" t="s">
        <v>7252</v>
      </c>
      <c r="D617" s="18" t="b">
        <v>0</v>
      </c>
      <c r="E617" s="12">
        <v>439.0</v>
      </c>
      <c r="F617" s="12">
        <v>158.0</v>
      </c>
      <c r="G617" s="12">
        <v>281.0</v>
      </c>
      <c r="H617" s="20">
        <v>42321.55347222222</v>
      </c>
      <c r="I617" s="16" t="s">
        <v>6028</v>
      </c>
      <c r="J617" s="16" t="s">
        <v>2944</v>
      </c>
      <c r="L617" s="18" t="e">
        <v>#N/A</v>
      </c>
      <c r="M617" s="18" t="e">
        <v>#N/A</v>
      </c>
      <c r="N617" s="18" t="e">
        <v>#N/A</v>
      </c>
      <c r="O617" s="18" t="e">
        <v>#N/A</v>
      </c>
      <c r="P617" s="18" t="e">
        <v>#N/A</v>
      </c>
      <c r="Q617" s="16" t="s">
        <v>6029</v>
      </c>
      <c r="R617" s="18" t="b">
        <v>1</v>
      </c>
      <c r="S617" s="18" t="b">
        <v>0</v>
      </c>
      <c r="T617" s="12">
        <v>29602.0</v>
      </c>
      <c r="U617" s="16" t="s">
        <v>2947</v>
      </c>
      <c r="V617" s="16" t="s">
        <v>2835</v>
      </c>
      <c r="W617" s="22"/>
      <c r="X617" s="22"/>
      <c r="Y617" s="22"/>
      <c r="Z617" s="16" t="s">
        <v>7355</v>
      </c>
      <c r="AA617" s="16"/>
      <c r="AB617" s="16"/>
      <c r="AC617" s="32" t="str">
        <f>vlookup($A617,Jisoo!204:1204,29,false)</f>
        <v/>
      </c>
      <c r="AD617" s="32" t="str">
        <f>vlookup($A617,Jisoo!204:1204,27,false)</f>
        <v/>
      </c>
      <c r="AE617" s="32" t="str">
        <f>vlookup($A617,Jisoo!204:1204,28,false)</f>
        <v/>
      </c>
      <c r="AF617" s="32" t="str">
        <f>vlookup(I617,'IP addresss'!$2:$1000,3,false)</f>
        <v>North America</v>
      </c>
      <c r="AG617" s="32" t="str">
        <f>vlookup(I617,'IP addresss'!$2:$1000,6,false)</f>
        <v>NJ</v>
      </c>
      <c r="AH617" s="32" t="str">
        <f>vlookup(I617,'IP addresss'!$2:$1000,8,false)</f>
        <v>Newark</v>
      </c>
      <c r="AI617" s="32" t="str">
        <f>vlookup(I617,'IP addresss'!$2:$1000,10,false)</f>
        <v>40.7356987</v>
      </c>
      <c r="AJ617" s="32" t="str">
        <f>vlookup(I617,'IP addresss'!$2:$1000,11,false)</f>
        <v>-74.17240143</v>
      </c>
      <c r="AK617" s="32" t="str">
        <f>vlookup(A617,MainData_Jackie!$1:$1000,2,false)</f>
        <v/>
      </c>
      <c r="AL617" s="32" t="str">
        <f>vlookup($A617,MainData_Jackie!$1:$1000,3,false)</f>
        <v>2618</v>
      </c>
      <c r="AM617" s="32" t="str">
        <f>vlookup($A617,MainData_Jackie!$1:$1000,4,false)</f>
        <v>478</v>
      </c>
      <c r="AN617" s="32" t="str">
        <f>vlookup($A617,MainData_Jackie!$1:$1000,5,false)</f>
        <v>63</v>
      </c>
      <c r="AO617" s="32" t="str">
        <f>vlookup($A617,MainData_Jackie!$1:$1000,6,false)</f>
        <v>0</v>
      </c>
      <c r="AP617" s="32" t="str">
        <f>vlookup($A617,MainData_Jackie!$1:$1000,7,false)</f>
        <v>0</v>
      </c>
      <c r="AQ617" s="32" t="str">
        <f>vlookup($A617,MainData_Jackie!$1:$1000,8,false)</f>
        <v>0</v>
      </c>
      <c r="AR617" s="32" t="str">
        <f>vlookup($A617,MainData_Jackie!$1:$1000,9,false)</f>
        <v>2</v>
      </c>
      <c r="AS617" s="32" t="str">
        <f>vlookup($A617,MainData_Jackie!$1:$1000,10,false)</f>
        <v>4</v>
      </c>
      <c r="AT617" s="32" t="str">
        <f>vlookup($A617,MainData_Jackie!$1:$1000,11,false)</f>
        <v>17</v>
      </c>
      <c r="AU617" s="32" t="str">
        <f>vlookup($A617,MainData_Jackie!$1:$1000,12,false)</f>
        <v>43</v>
      </c>
      <c r="AV617" s="32" t="str">
        <f>vlookup($A617,MainData_Jackie!$1:$1000,13,false)</f>
        <v>yahoo</v>
      </c>
      <c r="AW617" s="32" t="str">
        <f>vlookup($A617,MainData_Jackie!$1:$1000,14,false)</f>
        <v>com</v>
      </c>
      <c r="AX617" s="32" t="str">
        <f>vlookup($A617,MainData_Jackie!$1:$1000,15,false)</f>
        <v>3620</v>
      </c>
      <c r="AY617" s="32" t="str">
        <f>vlookup($A617,MainData_Jackie!$1:$1000,16,false)</f>
        <v>None</v>
      </c>
      <c r="AZ617" s="32" t="str">
        <f>vlookup($A617,Ian!616:1615,2,false)</f>
        <v>#N/A</v>
      </c>
      <c r="BA617" s="32" t="str">
        <f>vlookup($A617,Ian!616:1615,3,false)</f>
        <v>#N/A</v>
      </c>
      <c r="BB617" s="32" t="str">
        <f>vlookup($A617,Ian!616:1615,4,false)</f>
        <v>#N/A</v>
      </c>
      <c r="BC617" s="32" t="str">
        <f>vlookup($A617,Ian!616:1615,5,false)</f>
        <v>#N/A</v>
      </c>
      <c r="BD617" s="32" t="str">
        <f>vlookup($A617,Ian!616:1615,6,false)</f>
        <v>#N/A</v>
      </c>
      <c r="BE617" s="32" t="str">
        <f>vlookup($A617,Ian!616:1615,7,false)</f>
        <v>#N/A</v>
      </c>
      <c r="BF617" s="32" t="str">
        <f>vlookup($A617,Ian!616:1615,8,false)</f>
        <v>#N/A</v>
      </c>
      <c r="BG617" s="32" t="str">
        <f>vlookup(A617,SentimentScore!$1:$1000,2,false)</f>
        <v>0.99937</v>
      </c>
      <c r="BH617" s="32" t="str">
        <f>vlookup(A617,'Images with Key'!$1:$1000,32)</f>
        <v/>
      </c>
    </row>
    <row r="618">
      <c r="A618" s="12">
        <v>553.0</v>
      </c>
      <c r="B618" s="16" t="s">
        <v>6135</v>
      </c>
      <c r="C618" s="16" t="s">
        <v>7252</v>
      </c>
      <c r="D618" s="18" t="b">
        <v>0</v>
      </c>
      <c r="E618" s="12">
        <v>0.0</v>
      </c>
      <c r="F618" s="12">
        <v>0.0</v>
      </c>
      <c r="G618" s="12">
        <v>0.0</v>
      </c>
      <c r="H618" s="20">
        <v>42321.84444444445</v>
      </c>
      <c r="I618" s="16" t="s">
        <v>6032</v>
      </c>
      <c r="J618" s="16" t="s">
        <v>2944</v>
      </c>
      <c r="K618" s="16" t="s">
        <v>6034</v>
      </c>
      <c r="L618" s="18" t="e">
        <v>#N/A</v>
      </c>
      <c r="M618" s="18" t="e">
        <v>#N/A</v>
      </c>
      <c r="N618" s="18" t="e">
        <v>#N/A</v>
      </c>
      <c r="O618" s="18" t="e">
        <v>#N/A</v>
      </c>
      <c r="P618" s="18" t="e">
        <v>#N/A</v>
      </c>
      <c r="Q618" s="16" t="s">
        <v>6035</v>
      </c>
      <c r="R618" s="18" t="b">
        <v>1</v>
      </c>
      <c r="S618" s="18" t="b">
        <v>0</v>
      </c>
      <c r="T618" s="12">
        <v>29602.0</v>
      </c>
      <c r="U618" s="16" t="s">
        <v>2947</v>
      </c>
      <c r="V618" s="16" t="s">
        <v>2835</v>
      </c>
      <c r="W618" s="22"/>
      <c r="X618" s="22"/>
      <c r="Y618" s="22"/>
      <c r="Z618" s="16" t="s">
        <v>7360</v>
      </c>
      <c r="AA618" s="16"/>
      <c r="AB618" s="16"/>
      <c r="AC618" s="32" t="str">
        <f>vlookup($A618,Jisoo!205:1205,29,false)</f>
        <v/>
      </c>
      <c r="AD618" s="32" t="str">
        <f>vlookup($A618,Jisoo!205:1205,27,false)</f>
        <v/>
      </c>
      <c r="AE618" s="32" t="str">
        <f>vlookup($A618,Jisoo!205:1205,28,false)</f>
        <v/>
      </c>
      <c r="AF618" s="32" t="str">
        <f>vlookup(I618,'IP addresss'!$2:$1000,3,false)</f>
        <v>Africa</v>
      </c>
      <c r="AG618" s="32" t="str">
        <f>vlookup(I618,'IP addresss'!$2:$1000,6,false)</f>
        <v/>
      </c>
      <c r="AH618" s="32" t="str">
        <f>vlookup(I618,'IP addresss'!$2:$1000,8,false)</f>
        <v>Serrekunda</v>
      </c>
      <c r="AI618" s="32" t="str">
        <f>vlookup(I618,'IP addresss'!$2:$1000,10,false)</f>
        <v>13.45960045</v>
      </c>
      <c r="AJ618" s="32" t="str">
        <f>vlookup(I618,'IP addresss'!$2:$1000,11,false)</f>
        <v>-16.68560028</v>
      </c>
      <c r="AK618" s="32" t="str">
        <f>vlookup(A618,MainData_Jackie!$1:$1000,2,false)</f>
        <v>Yankuba Daffeh</v>
      </c>
      <c r="AL618" s="32" t="str">
        <f>vlookup($A618,MainData_Jackie!$1:$1000,3,false)</f>
        <v>991</v>
      </c>
      <c r="AM618" s="32" t="str">
        <f>vlookup($A618,MainData_Jackie!$1:$1000,4,false)</f>
        <v>187</v>
      </c>
      <c r="AN618" s="32" t="str">
        <f>vlookup($A618,MainData_Jackie!$1:$1000,5,false)</f>
        <v>15</v>
      </c>
      <c r="AO618" s="32" t="str">
        <f>vlookup($A618,MainData_Jackie!$1:$1000,6,false)</f>
        <v>0</v>
      </c>
      <c r="AP618" s="32" t="str">
        <f>vlookup($A618,MainData_Jackie!$1:$1000,7,false)</f>
        <v>0</v>
      </c>
      <c r="AQ618" s="32" t="str">
        <f>vlookup($A618,MainData_Jackie!$1:$1000,8,false)</f>
        <v>0</v>
      </c>
      <c r="AR618" s="32" t="str">
        <f>vlookup($A618,MainData_Jackie!$1:$1000,9,false)</f>
        <v>0</v>
      </c>
      <c r="AS618" s="32" t="str">
        <f>vlookup($A618,MainData_Jackie!$1:$1000,10,false)</f>
        <v>0</v>
      </c>
      <c r="AT618" s="32" t="str">
        <f>vlookup($A618,MainData_Jackie!$1:$1000,11,false)</f>
        <v>4</v>
      </c>
      <c r="AU618" s="32" t="str">
        <f>vlookup($A618,MainData_Jackie!$1:$1000,12,false)</f>
        <v>14</v>
      </c>
      <c r="AV618" s="32" t="str">
        <f>vlookup($A618,MainData_Jackie!$1:$1000,13,false)</f>
        <v>hotmail</v>
      </c>
      <c r="AW618" s="32" t="str">
        <f>vlookup($A618,MainData_Jackie!$1:$1000,14,false)</f>
        <v>com</v>
      </c>
      <c r="AX618" s="32" t="str">
        <f>vlookup($A618,MainData_Jackie!$1:$1000,15,false)</f>
        <v>1364</v>
      </c>
      <c r="AY618" s="32" t="str">
        <f>vlookup($A618,MainData_Jackie!$1:$1000,16,false)</f>
        <v>male</v>
      </c>
      <c r="AZ618" s="32" t="str">
        <f>vlookup($A618,Ian!617:1616,2,false)</f>
        <v>#N/A</v>
      </c>
      <c r="BA618" s="32" t="str">
        <f>vlookup($A618,Ian!617:1616,3,false)</f>
        <v>#N/A</v>
      </c>
      <c r="BB618" s="32" t="str">
        <f>vlookup($A618,Ian!617:1616,4,false)</f>
        <v>#N/A</v>
      </c>
      <c r="BC618" s="32" t="str">
        <f>vlookup($A618,Ian!617:1616,5,false)</f>
        <v>#N/A</v>
      </c>
      <c r="BD618" s="32" t="str">
        <f>vlookup($A618,Ian!617:1616,6,false)</f>
        <v>#N/A</v>
      </c>
      <c r="BE618" s="32" t="str">
        <f>vlookup($A618,Ian!617:1616,7,false)</f>
        <v>#N/A</v>
      </c>
      <c r="BF618" s="32" t="str">
        <f>vlookup($A618,Ian!617:1616,8,false)</f>
        <v>#N/A</v>
      </c>
      <c r="BG618" s="32" t="str">
        <f>vlookup(A618,SentimentScore!$1:$1000,2,false)</f>
        <v>0.250559</v>
      </c>
      <c r="BH618" s="50" t="str">
        <f>vlookup(A618,'Images with Key'!$1:$1000,32)</f>
        <v>https://s3-external-1.amazonaws.com/offertabs/offer/kxdcce/large/810_564bda286474d-IMG_5966.JPG</v>
      </c>
    </row>
    <row r="619">
      <c r="A619" s="12">
        <v>554.0</v>
      </c>
      <c r="B619" s="16" t="s">
        <v>6135</v>
      </c>
      <c r="C619" s="16" t="s">
        <v>7252</v>
      </c>
      <c r="D619" s="18" t="b">
        <v>0</v>
      </c>
      <c r="E619" s="12">
        <v>4.0</v>
      </c>
      <c r="F619" s="12">
        <v>0.0</v>
      </c>
      <c r="G619" s="12">
        <v>4.0</v>
      </c>
      <c r="H619" s="20">
        <v>42324.36388888889</v>
      </c>
      <c r="I619" s="16" t="s">
        <v>6040</v>
      </c>
      <c r="J619" s="16" t="s">
        <v>2944</v>
      </c>
      <c r="K619" s="16" t="s">
        <v>6041</v>
      </c>
      <c r="L619" s="18" t="e">
        <v>#N/A</v>
      </c>
      <c r="M619" s="18" t="e">
        <v>#N/A</v>
      </c>
      <c r="N619" s="18" t="e">
        <v>#N/A</v>
      </c>
      <c r="O619" s="18" t="e">
        <v>#N/A</v>
      </c>
      <c r="P619" s="18" t="e">
        <v>#N/A</v>
      </c>
      <c r="Q619" s="16" t="s">
        <v>6042</v>
      </c>
      <c r="R619" s="18" t="b">
        <v>1</v>
      </c>
      <c r="S619" s="18" t="b">
        <v>1</v>
      </c>
      <c r="T619" s="12">
        <v>29602.0</v>
      </c>
      <c r="U619" s="16" t="s">
        <v>2947</v>
      </c>
      <c r="V619" s="16" t="s">
        <v>2835</v>
      </c>
      <c r="W619" s="22"/>
      <c r="X619" s="22"/>
      <c r="Y619" s="22"/>
      <c r="Z619" s="16" t="s">
        <v>7364</v>
      </c>
      <c r="AA619" s="16"/>
      <c r="AB619" s="16"/>
      <c r="AC619" s="32" t="str">
        <f>vlookup($A619,Jisoo!206:1206,29,false)</f>
        <v/>
      </c>
      <c r="AD619" s="32" t="str">
        <f>vlookup($A619,Jisoo!206:1206,27,false)</f>
        <v/>
      </c>
      <c r="AE619" s="32" t="str">
        <f>vlookup($A619,Jisoo!206:1206,28,false)</f>
        <v/>
      </c>
      <c r="AF619" s="32" t="str">
        <f>vlookup(I619,'IP addresss'!$2:$1000,3,false)</f>
        <v>North America</v>
      </c>
      <c r="AG619" s="32" t="str">
        <f>vlookup(I619,'IP addresss'!$2:$1000,6,false)</f>
        <v>ND</v>
      </c>
      <c r="AH619" s="32" t="str">
        <f>vlookup(I619,'IP addresss'!$2:$1000,8,false)</f>
        <v>Bismarck</v>
      </c>
      <c r="AI619" s="32" t="str">
        <f>vlookup(I619,'IP addresss'!$2:$1000,10,false)</f>
        <v>46.67309952</v>
      </c>
      <c r="AJ619" s="32" t="str">
        <f>vlookup(I619,'IP addresss'!$2:$1000,11,false)</f>
        <v>-100.6270981</v>
      </c>
      <c r="AK619" s="32" t="str">
        <f>vlookup(A619,MainData_Jackie!$1:$1000,2,false)</f>
        <v>Brandi Jo</v>
      </c>
      <c r="AL619" s="32" t="str">
        <f>vlookup($A619,MainData_Jackie!$1:$1000,3,false)</f>
        <v>2482</v>
      </c>
      <c r="AM619" s="32" t="str">
        <f>vlookup($A619,MainData_Jackie!$1:$1000,4,false)</f>
        <v>421</v>
      </c>
      <c r="AN619" s="32" t="str">
        <f>vlookup($A619,MainData_Jackie!$1:$1000,5,false)</f>
        <v>77</v>
      </c>
      <c r="AO619" s="32" t="str">
        <f>vlookup($A619,MainData_Jackie!$1:$1000,6,false)</f>
        <v>1</v>
      </c>
      <c r="AP619" s="32" t="str">
        <f>vlookup($A619,MainData_Jackie!$1:$1000,7,false)</f>
        <v>0</v>
      </c>
      <c r="AQ619" s="32" t="str">
        <f>vlookup($A619,MainData_Jackie!$1:$1000,8,false)</f>
        <v>0</v>
      </c>
      <c r="AR619" s="32" t="str">
        <f>vlookup($A619,MainData_Jackie!$1:$1000,9,false)</f>
        <v>1</v>
      </c>
      <c r="AS619" s="32" t="str">
        <f>vlookup($A619,MainData_Jackie!$1:$1000,10,false)</f>
        <v>0</v>
      </c>
      <c r="AT619" s="32" t="str">
        <f>vlookup($A619,MainData_Jackie!$1:$1000,11,false)</f>
        <v>18</v>
      </c>
      <c r="AU619" s="32" t="str">
        <f>vlookup($A619,MainData_Jackie!$1:$1000,12,false)</f>
        <v>33</v>
      </c>
      <c r="AV619" s="32" t="str">
        <f>vlookup($A619,MainData_Jackie!$1:$1000,13,false)</f>
        <v>gmail</v>
      </c>
      <c r="AW619" s="32" t="str">
        <f>vlookup($A619,MainData_Jackie!$1:$1000,14,false)</f>
        <v>com</v>
      </c>
      <c r="AX619" s="32" t="str">
        <f>vlookup($A619,MainData_Jackie!$1:$1000,15,false)</f>
        <v>3191</v>
      </c>
      <c r="AY619" s="32" t="str">
        <f>vlookup($A619,MainData_Jackie!$1:$1000,16,false)</f>
        <v>female</v>
      </c>
      <c r="AZ619" s="32" t="str">
        <f>vlookup($A619,Ian!618:1617,2,false)</f>
        <v>#N/A</v>
      </c>
      <c r="BA619" s="32" t="str">
        <f>vlookup($A619,Ian!618:1617,3,false)</f>
        <v>#N/A</v>
      </c>
      <c r="BB619" s="32" t="str">
        <f>vlookup($A619,Ian!618:1617,4,false)</f>
        <v>#N/A</v>
      </c>
      <c r="BC619" s="32" t="str">
        <f>vlookup($A619,Ian!618:1617,5,false)</f>
        <v>#N/A</v>
      </c>
      <c r="BD619" s="32" t="str">
        <f>vlookup($A619,Ian!618:1617,6,false)</f>
        <v>#N/A</v>
      </c>
      <c r="BE619" s="32" t="str">
        <f>vlookup($A619,Ian!618:1617,7,false)</f>
        <v>#N/A</v>
      </c>
      <c r="BF619" s="32" t="str">
        <f>vlookup($A619,Ian!618:1617,8,false)</f>
        <v>#N/A</v>
      </c>
      <c r="BG619" s="32" t="str">
        <f>vlookup(A619,SentimentScore!$1:$1000,2,false)</f>
        <v>0.997638</v>
      </c>
      <c r="BH619" s="50" t="str">
        <f>vlookup(A619,'Images with Key'!$1:$1000,32)</f>
        <v>https://s3-external-1.amazonaws.com/offertabs/offer/kxdcce/large/810_564c4ec17009b-10703783_340215082808465_4715805509338696848_n.jpg</v>
      </c>
    </row>
    <row r="620">
      <c r="A620" s="12">
        <v>555.0</v>
      </c>
      <c r="B620" s="16" t="s">
        <v>6135</v>
      </c>
      <c r="C620" s="16" t="s">
        <v>7252</v>
      </c>
      <c r="D620" s="18" t="b">
        <v>0</v>
      </c>
      <c r="E620" s="12">
        <v>3.0</v>
      </c>
      <c r="F620" s="12">
        <v>2.0</v>
      </c>
      <c r="G620" s="12">
        <v>1.0</v>
      </c>
      <c r="H620" s="20">
        <v>42325.38125</v>
      </c>
      <c r="I620" s="16" t="s">
        <v>6054</v>
      </c>
      <c r="J620" s="16" t="s">
        <v>2944</v>
      </c>
      <c r="K620" s="16" t="s">
        <v>6055</v>
      </c>
      <c r="L620" s="18" t="e">
        <v>#N/A</v>
      </c>
      <c r="M620" s="18" t="e">
        <v>#N/A</v>
      </c>
      <c r="N620" s="18" t="e">
        <v>#N/A</v>
      </c>
      <c r="O620" s="18" t="e">
        <v>#N/A</v>
      </c>
      <c r="P620" s="18" t="e">
        <v>#N/A</v>
      </c>
      <c r="Q620" s="16" t="s">
        <v>6056</v>
      </c>
      <c r="R620" s="18" t="b">
        <v>1</v>
      </c>
      <c r="S620" s="18" t="b">
        <v>1</v>
      </c>
      <c r="T620" s="12">
        <v>29602.0</v>
      </c>
      <c r="U620" s="16" t="s">
        <v>2947</v>
      </c>
      <c r="V620" s="16" t="s">
        <v>2835</v>
      </c>
      <c r="W620" s="22"/>
      <c r="X620" s="22"/>
      <c r="Y620" s="22"/>
      <c r="Z620" s="16" t="s">
        <v>7367</v>
      </c>
      <c r="AA620" s="16"/>
      <c r="AB620" s="16"/>
      <c r="AC620" s="32" t="str">
        <f>vlookup($A620,Jisoo!207:1207,29,false)</f>
        <v/>
      </c>
      <c r="AD620" s="32" t="str">
        <f>vlookup($A620,Jisoo!207:1207,27,false)</f>
        <v/>
      </c>
      <c r="AE620" s="32" t="str">
        <f>vlookup($A620,Jisoo!207:1207,28,false)</f>
        <v/>
      </c>
      <c r="AF620" s="32" t="str">
        <f>vlookup(I620,'IP addresss'!$2:$1000,3,false)</f>
        <v>North America</v>
      </c>
      <c r="AG620" s="32" t="str">
        <f>vlookup(I620,'IP addresss'!$2:$1000,6,false)</f>
        <v>MA</v>
      </c>
      <c r="AH620" s="32" t="str">
        <f>vlookup(I620,'IP addresss'!$2:$1000,8,false)</f>
        <v>Newton Upper Falls</v>
      </c>
      <c r="AI620" s="32" t="str">
        <f>vlookup(I620,'IP addresss'!$2:$1000,10,false)</f>
        <v>42.31269836</v>
      </c>
      <c r="AJ620" s="32" t="str">
        <f>vlookup(I620,'IP addresss'!$2:$1000,11,false)</f>
        <v>-71.21869659</v>
      </c>
      <c r="AK620" s="32" t="str">
        <f>vlookup(A620,MainData_Jackie!$1:$1000,2,false)</f>
        <v>Shelly Howlett</v>
      </c>
      <c r="AL620" s="32" t="str">
        <f>vlookup($A620,MainData_Jackie!$1:$1000,3,false)</f>
        <v>1215</v>
      </c>
      <c r="AM620" s="32" t="str">
        <f>vlookup($A620,MainData_Jackie!$1:$1000,4,false)</f>
        <v>212</v>
      </c>
      <c r="AN620" s="32" t="str">
        <f>vlookup($A620,MainData_Jackie!$1:$1000,5,false)</f>
        <v>53</v>
      </c>
      <c r="AO620" s="32" t="str">
        <f>vlookup($A620,MainData_Jackie!$1:$1000,6,false)</f>
        <v>1</v>
      </c>
      <c r="AP620" s="32" t="str">
        <f>vlookup($A620,MainData_Jackie!$1:$1000,7,false)</f>
        <v>0</v>
      </c>
      <c r="AQ620" s="32" t="str">
        <f>vlookup($A620,MainData_Jackie!$1:$1000,8,false)</f>
        <v>0</v>
      </c>
      <c r="AR620" s="32" t="str">
        <f>vlookup($A620,MainData_Jackie!$1:$1000,9,false)</f>
        <v>0</v>
      </c>
      <c r="AS620" s="32" t="str">
        <f>vlookup($A620,MainData_Jackie!$1:$1000,10,false)</f>
        <v>0</v>
      </c>
      <c r="AT620" s="32" t="str">
        <f>vlookup($A620,MainData_Jackie!$1:$1000,11,false)</f>
        <v>1</v>
      </c>
      <c r="AU620" s="32" t="str">
        <f>vlookup($A620,MainData_Jackie!$1:$1000,12,false)</f>
        <v>27</v>
      </c>
      <c r="AV620" s="32" t="str">
        <f>vlookup($A620,MainData_Jackie!$1:$1000,13,false)</f>
        <v>waterburyymca</v>
      </c>
      <c r="AW620" s="32" t="str">
        <f>vlookup($A620,MainData_Jackie!$1:$1000,14,false)</f>
        <v>org</v>
      </c>
      <c r="AX620" s="32" t="str">
        <f>vlookup($A620,MainData_Jackie!$1:$1000,15,false)</f>
        <v>1570</v>
      </c>
      <c r="AY620" s="32" t="str">
        <f>vlookup($A620,MainData_Jackie!$1:$1000,16,false)</f>
        <v>female</v>
      </c>
      <c r="AZ620" s="32" t="str">
        <f>vlookup($A620,Ian!619:1618,2,false)</f>
        <v>#N/A</v>
      </c>
      <c r="BA620" s="32" t="str">
        <f>vlookup($A620,Ian!619:1618,3,false)</f>
        <v>#N/A</v>
      </c>
      <c r="BB620" s="32" t="str">
        <f>vlookup($A620,Ian!619:1618,4,false)</f>
        <v>#N/A</v>
      </c>
      <c r="BC620" s="32" t="str">
        <f>vlookup($A620,Ian!619:1618,5,false)</f>
        <v>#N/A</v>
      </c>
      <c r="BD620" s="32" t="str">
        <f>vlookup($A620,Ian!619:1618,6,false)</f>
        <v>#N/A</v>
      </c>
      <c r="BE620" s="32" t="str">
        <f>vlookup($A620,Ian!619:1618,7,false)</f>
        <v>#N/A</v>
      </c>
      <c r="BF620" s="32" t="str">
        <f>vlookup($A620,Ian!619:1618,8,false)</f>
        <v>#N/A</v>
      </c>
      <c r="BG620" s="32" t="str">
        <f>vlookup(A620,SentimentScore!$1:$1000,2,false)</f>
        <v>0.980894</v>
      </c>
      <c r="BH620" s="50" t="str">
        <f>vlookup(A620,'Images with Key'!$1:$1000,32)</f>
        <v>https://s3-external-1.amazonaws.com/offertabs/offer/kxdcce/large/810_563be466aaae3-image.jpeg</v>
      </c>
    </row>
    <row r="621">
      <c r="A621" s="12">
        <v>556.0</v>
      </c>
      <c r="B621" s="16" t="s">
        <v>7369</v>
      </c>
      <c r="C621" s="16" t="s">
        <v>7252</v>
      </c>
      <c r="D621" s="18" t="b">
        <v>0</v>
      </c>
      <c r="E621" s="12">
        <v>40.0</v>
      </c>
      <c r="F621" s="12">
        <v>6.0</v>
      </c>
      <c r="G621" s="12">
        <v>34.0</v>
      </c>
      <c r="H621" s="20">
        <v>42325.606944444444</v>
      </c>
      <c r="I621" s="16" t="s">
        <v>6061</v>
      </c>
      <c r="J621" s="16" t="s">
        <v>2944</v>
      </c>
      <c r="K621" s="16" t="s">
        <v>6062</v>
      </c>
      <c r="L621" s="18" t="e">
        <v>#N/A</v>
      </c>
      <c r="M621" s="18" t="e">
        <v>#N/A</v>
      </c>
      <c r="N621" s="18" t="e">
        <v>#N/A</v>
      </c>
      <c r="O621" s="18" t="e">
        <v>#N/A</v>
      </c>
      <c r="P621" s="18" t="e">
        <v>#N/A</v>
      </c>
      <c r="Q621" s="16" t="s">
        <v>6063</v>
      </c>
      <c r="R621" s="18" t="b">
        <v>1</v>
      </c>
      <c r="S621" s="18" t="b">
        <v>0</v>
      </c>
      <c r="T621" s="12">
        <v>29602.0</v>
      </c>
      <c r="U621" s="16" t="s">
        <v>2947</v>
      </c>
      <c r="V621" s="16" t="s">
        <v>2835</v>
      </c>
      <c r="W621" s="22"/>
      <c r="X621" s="22"/>
      <c r="Y621" s="22"/>
      <c r="Z621" s="16" t="s">
        <v>7372</v>
      </c>
      <c r="AA621" s="16"/>
      <c r="AB621" s="16"/>
      <c r="AC621" s="32" t="str">
        <f>vlookup(A621,Alma!1:1000,29,false)</f>
        <v>#children #autism </v>
      </c>
      <c r="AD621" s="32" t="str">
        <f>vlookup(A621,Alma!1:1000,27,false)</f>
        <v>1</v>
      </c>
      <c r="AE621" s="32" t="str">
        <f>vlookup(A621,Alma!1:1000,28,false)</f>
        <v>2</v>
      </c>
      <c r="AF621" s="32" t="str">
        <f>vlookup(I621,'IP addresss'!$2:$1000,3,false)</f>
        <v>North America</v>
      </c>
      <c r="AG621" s="32" t="str">
        <f>vlookup(I621,'IP addresss'!$2:$1000,6,false)</f>
        <v>OH</v>
      </c>
      <c r="AH621" s="32" t="str">
        <f>vlookup(I621,'IP addresss'!$2:$1000,8,false)</f>
        <v>North Olmsted</v>
      </c>
      <c r="AI621" s="32" t="str">
        <f>vlookup(I621,'IP addresss'!$2:$1000,10,false)</f>
        <v>41.41630173</v>
      </c>
      <c r="AJ621" s="32" t="str">
        <f>vlookup(I621,'IP addresss'!$2:$1000,11,false)</f>
        <v>-81.92250061</v>
      </c>
      <c r="AK621" s="32" t="str">
        <f>vlookup(A621,MainData_Jackie!$1:$1000,2,false)</f>
        <v>Sarah Shea Glass</v>
      </c>
      <c r="AL621" s="32" t="str">
        <f>vlookup($A621,MainData_Jackie!$1:$1000,3,false)</f>
        <v>1897</v>
      </c>
      <c r="AM621" s="32" t="str">
        <f>vlookup($A621,MainData_Jackie!$1:$1000,4,false)</f>
        <v>323</v>
      </c>
      <c r="AN621" s="32" t="str">
        <f>vlookup($A621,MainData_Jackie!$1:$1000,5,false)</f>
        <v>43</v>
      </c>
      <c r="AO621" s="32" t="str">
        <f>vlookup($A621,MainData_Jackie!$1:$1000,6,false)</f>
        <v>0</v>
      </c>
      <c r="AP621" s="32" t="str">
        <f>vlookup($A621,MainData_Jackie!$1:$1000,7,false)</f>
        <v>0</v>
      </c>
      <c r="AQ621" s="32" t="str">
        <f>vlookup($A621,MainData_Jackie!$1:$1000,8,false)</f>
        <v>0</v>
      </c>
      <c r="AR621" s="32" t="str">
        <f>vlookup($A621,MainData_Jackie!$1:$1000,9,false)</f>
        <v>0</v>
      </c>
      <c r="AS621" s="32" t="str">
        <f>vlookup($A621,MainData_Jackie!$1:$1000,10,false)</f>
        <v>1</v>
      </c>
      <c r="AT621" s="32" t="str">
        <f>vlookup($A621,MainData_Jackie!$1:$1000,11,false)</f>
        <v>8</v>
      </c>
      <c r="AU621" s="32" t="str">
        <f>vlookup($A621,MainData_Jackie!$1:$1000,12,false)</f>
        <v>45</v>
      </c>
      <c r="AV621" s="32" t="str">
        <f>vlookup($A621,MainData_Jackie!$1:$1000,13,false)</f>
        <v>gmail</v>
      </c>
      <c r="AW621" s="32" t="str">
        <f>vlookup($A621,MainData_Jackie!$1:$1000,14,false)</f>
        <v>com</v>
      </c>
      <c r="AX621" s="32" t="str">
        <f>vlookup($A621,MainData_Jackie!$1:$1000,15,false)</f>
        <v>2572</v>
      </c>
      <c r="AY621" s="32" t="str">
        <f>vlookup($A621,MainData_Jackie!$1:$1000,16,false)</f>
        <v>female</v>
      </c>
      <c r="AZ621" s="32" t="str">
        <f>vlookup($A621,Ian!620:1619,2,false)</f>
        <v>#N/A</v>
      </c>
      <c r="BA621" s="32" t="str">
        <f>vlookup($A621,Ian!620:1619,3,false)</f>
        <v>#N/A</v>
      </c>
      <c r="BB621" s="32" t="str">
        <f>vlookup($A621,Ian!620:1619,4,false)</f>
        <v>#N/A</v>
      </c>
      <c r="BC621" s="32" t="str">
        <f>vlookup($A621,Ian!620:1619,5,false)</f>
        <v>#N/A</v>
      </c>
      <c r="BD621" s="32" t="str">
        <f>vlookup($A621,Ian!620:1619,6,false)</f>
        <v>#N/A</v>
      </c>
      <c r="BE621" s="32" t="str">
        <f>vlookup($A621,Ian!620:1619,7,false)</f>
        <v>#N/A</v>
      </c>
      <c r="BF621" s="32" t="str">
        <f>vlookup($A621,Ian!620:1619,8,false)</f>
        <v>#N/A</v>
      </c>
      <c r="BG621" s="32" t="str">
        <f>vlookup(A621,SentimentScore!$1:$1000,2,false)</f>
        <v>0.995603</v>
      </c>
      <c r="BH621" s="50" t="str">
        <f>vlookup(A621,'Images with Key'!$1:$1000,32)</f>
        <v>https://s3-external-1.amazonaws.com/offertabs/offer/kxdcce/large/810_564d0d11cdec0-OmarandGeorgie.jpg</v>
      </c>
    </row>
    <row r="622">
      <c r="A622" s="12">
        <v>557.0</v>
      </c>
      <c r="B622" s="16" t="s">
        <v>7369</v>
      </c>
      <c r="C622" s="16" t="s">
        <v>7252</v>
      </c>
      <c r="D622" s="18" t="b">
        <v>0</v>
      </c>
      <c r="E622" s="12">
        <v>15.0</v>
      </c>
      <c r="F622" s="12">
        <v>10.0</v>
      </c>
      <c r="G622" s="12">
        <v>5.0</v>
      </c>
      <c r="H622" s="20">
        <v>42325.62430555555</v>
      </c>
      <c r="I622" s="16" t="s">
        <v>6068</v>
      </c>
      <c r="J622" s="16" t="s">
        <v>2944</v>
      </c>
      <c r="K622" s="16" t="s">
        <v>5856</v>
      </c>
      <c r="L622" s="18" t="e">
        <v>#N/A</v>
      </c>
      <c r="M622" s="18" t="e">
        <v>#N/A</v>
      </c>
      <c r="N622" s="18" t="e">
        <v>#N/A</v>
      </c>
      <c r="O622" s="18" t="e">
        <v>#N/A</v>
      </c>
      <c r="P622" s="18" t="e">
        <v>#N/A</v>
      </c>
      <c r="Q622" s="16" t="s">
        <v>5858</v>
      </c>
      <c r="R622" s="18" t="b">
        <v>1</v>
      </c>
      <c r="S622" s="18" t="b">
        <v>1</v>
      </c>
      <c r="T622" s="12">
        <v>29602.0</v>
      </c>
      <c r="U622" s="16" t="s">
        <v>2947</v>
      </c>
      <c r="V622" s="16" t="s">
        <v>2835</v>
      </c>
      <c r="W622" s="22"/>
      <c r="X622" s="22"/>
      <c r="Y622" s="22"/>
      <c r="Z622" s="16" t="s">
        <v>7373</v>
      </c>
      <c r="AA622" s="16"/>
      <c r="AB622" s="16"/>
      <c r="AC622" s="32" t="str">
        <f>vlookup(A622,Alma!2:1001,29,false)</f>
        <v>#god</v>
      </c>
      <c r="AD622" s="32" t="str">
        <f>vlookup(A622,Alma!2:1001,27,false)</f>
        <v/>
      </c>
      <c r="AE622" s="32" t="str">
        <f>vlookup(A622,Alma!2:1001,28,false)</f>
        <v/>
      </c>
      <c r="AF622" s="32" t="str">
        <f>vlookup(I622,'IP addresss'!$2:$1000,3,false)</f>
        <v>North America</v>
      </c>
      <c r="AG622" s="32" t="str">
        <f>vlookup(I622,'IP addresss'!$2:$1000,6,false)</f>
        <v>MOR</v>
      </c>
      <c r="AH622" s="32" t="str">
        <f>vlookup(I622,'IP addresss'!$2:$1000,8,false)</f>
        <v>Cuernavaca</v>
      </c>
      <c r="AI622" s="32" t="str">
        <f>vlookup(I622,'IP addresss'!$2:$1000,10,false)</f>
        <v>18.91290092</v>
      </c>
      <c r="AJ622" s="32" t="str">
        <f>vlookup(I622,'IP addresss'!$2:$1000,11,false)</f>
        <v>-99.20140076</v>
      </c>
      <c r="AK622" s="32" t="str">
        <f>vlookup(A622,MainData_Jackie!$1:$1000,2,false)</f>
        <v>Pablo Hernandez</v>
      </c>
      <c r="AL622" s="32" t="str">
        <f>vlookup($A622,MainData_Jackie!$1:$1000,3,false)</f>
        <v>1379</v>
      </c>
      <c r="AM622" s="32" t="str">
        <f>vlookup($A622,MainData_Jackie!$1:$1000,4,false)</f>
        <v>228</v>
      </c>
      <c r="AN622" s="32" t="str">
        <f>vlookup($A622,MainData_Jackie!$1:$1000,5,false)</f>
        <v>54</v>
      </c>
      <c r="AO622" s="32" t="str">
        <f>vlookup($A622,MainData_Jackie!$1:$1000,6,false)</f>
        <v>3</v>
      </c>
      <c r="AP622" s="32" t="str">
        <f>vlookup($A622,MainData_Jackie!$1:$1000,7,false)</f>
        <v>0</v>
      </c>
      <c r="AQ622" s="32" t="str">
        <f>vlookup($A622,MainData_Jackie!$1:$1000,8,false)</f>
        <v>0</v>
      </c>
      <c r="AR622" s="32" t="str">
        <f>vlookup($A622,MainData_Jackie!$1:$1000,9,false)</f>
        <v>0</v>
      </c>
      <c r="AS622" s="32" t="str">
        <f>vlookup($A622,MainData_Jackie!$1:$1000,10,false)</f>
        <v>0</v>
      </c>
      <c r="AT622" s="32" t="str">
        <f>vlookup($A622,MainData_Jackie!$1:$1000,11,false)</f>
        <v>7</v>
      </c>
      <c r="AU622" s="32" t="str">
        <f>vlookup($A622,MainData_Jackie!$1:$1000,12,false)</f>
        <v>48</v>
      </c>
      <c r="AV622" s="32" t="str">
        <f>vlookup($A622,MainData_Jackie!$1:$1000,13,false)</f>
        <v>hotmail</v>
      </c>
      <c r="AW622" s="32" t="str">
        <f>vlookup($A622,MainData_Jackie!$1:$1000,14,false)</f>
        <v>com</v>
      </c>
      <c r="AX622" s="32" t="str">
        <f>vlookup($A622,MainData_Jackie!$1:$1000,15,false)</f>
        <v>1614</v>
      </c>
      <c r="AY622" s="32" t="str">
        <f>vlookup($A622,MainData_Jackie!$1:$1000,16,false)</f>
        <v>male</v>
      </c>
      <c r="AZ622" s="32" t="str">
        <f>vlookup($A622,Ian!621:1620,2,false)</f>
        <v>#N/A</v>
      </c>
      <c r="BA622" s="32" t="str">
        <f>vlookup($A622,Ian!621:1620,3,false)</f>
        <v>#N/A</v>
      </c>
      <c r="BB622" s="32" t="str">
        <f>vlookup($A622,Ian!621:1620,4,false)</f>
        <v>#N/A</v>
      </c>
      <c r="BC622" s="32" t="str">
        <f>vlookup($A622,Ian!621:1620,5,false)</f>
        <v>#N/A</v>
      </c>
      <c r="BD622" s="32" t="str">
        <f>vlookup($A622,Ian!621:1620,6,false)</f>
        <v>#N/A</v>
      </c>
      <c r="BE622" s="32" t="str">
        <f>vlookup($A622,Ian!621:1620,7,false)</f>
        <v>#N/A</v>
      </c>
      <c r="BF622" s="32" t="str">
        <f>vlookup($A622,Ian!621:1620,8,false)</f>
        <v>#N/A</v>
      </c>
      <c r="BG622" s="32" t="str">
        <f>vlookup(A622,SentimentScore!$1:$1000,2,false)</f>
        <v>0.999307</v>
      </c>
      <c r="BH622" s="50" t="str">
        <f>vlookup(A622,'Images with Key'!$1:$1000,32)</f>
        <v>https://s3-external-1.amazonaws.com/offertabs/offer/kxdcce/large/810_563cc9e2b98ee-image.jpeg</v>
      </c>
    </row>
    <row r="623">
      <c r="A623" s="12">
        <v>558.0</v>
      </c>
      <c r="B623" s="16" t="s">
        <v>7369</v>
      </c>
      <c r="C623" s="16" t="s">
        <v>7252</v>
      </c>
      <c r="D623" s="18" t="b">
        <v>0</v>
      </c>
      <c r="E623" s="12">
        <v>43.0</v>
      </c>
      <c r="F623" s="12">
        <v>14.0</v>
      </c>
      <c r="G623" s="12">
        <v>29.0</v>
      </c>
      <c r="H623" s="20">
        <v>42325.94375</v>
      </c>
      <c r="I623" s="16" t="s">
        <v>6071</v>
      </c>
      <c r="J623" s="16" t="s">
        <v>2944</v>
      </c>
      <c r="K623" s="16" t="s">
        <v>6072</v>
      </c>
      <c r="L623" s="18" t="e">
        <v>#N/A</v>
      </c>
      <c r="M623" s="18" t="e">
        <v>#N/A</v>
      </c>
      <c r="N623" s="18" t="e">
        <v>#N/A</v>
      </c>
      <c r="O623" s="18" t="e">
        <v>#N/A</v>
      </c>
      <c r="P623" s="18" t="e">
        <v>#N/A</v>
      </c>
      <c r="Q623" s="16" t="s">
        <v>6074</v>
      </c>
      <c r="R623" s="18" t="b">
        <v>1</v>
      </c>
      <c r="S623" s="18" t="b">
        <v>0</v>
      </c>
      <c r="T623" s="12">
        <v>29602.0</v>
      </c>
      <c r="U623" s="16" t="s">
        <v>2947</v>
      </c>
      <c r="V623" s="16" t="s">
        <v>2835</v>
      </c>
      <c r="W623" s="22"/>
      <c r="X623" s="22"/>
      <c r="Y623" s="22"/>
      <c r="Z623" s="16" t="s">
        <v>7376</v>
      </c>
      <c r="AA623" s="16"/>
      <c r="AB623" s="16"/>
      <c r="AC623" s="32" t="str">
        <f>vlookup(A623,Alma!3:1002,29,false)</f>
        <v>#children #mothers #education</v>
      </c>
      <c r="AD623" s="32" t="str">
        <f>vlookup(A623,Alma!3:1002,27,false)</f>
        <v>2</v>
      </c>
      <c r="AE623" s="32" t="str">
        <f>vlookup(A623,Alma!3:1002,28,false)</f>
        <v>1</v>
      </c>
      <c r="AF623" s="32" t="str">
        <f>vlookup(I623,'IP addresss'!$2:$1000,3,false)</f>
        <v>North America</v>
      </c>
      <c r="AG623" s="32" t="str">
        <f>vlookup(I623,'IP addresss'!$2:$1000,6,false)</f>
        <v>WA</v>
      </c>
      <c r="AH623" s="32" t="str">
        <f>vlookup(I623,'IP addresss'!$2:$1000,8,false)</f>
        <v>Olympia</v>
      </c>
      <c r="AI623" s="32" t="str">
        <f>vlookup(I623,'IP addresss'!$2:$1000,10,false)</f>
        <v>46.94449997</v>
      </c>
      <c r="AJ623" s="32" t="str">
        <f>vlookup(I623,'IP addresss'!$2:$1000,11,false)</f>
        <v>-123.0493011</v>
      </c>
      <c r="AK623" s="32" t="str">
        <f>vlookup(A623,MainData_Jackie!$1:$1000,2,false)</f>
        <v>Megan Inslee</v>
      </c>
      <c r="AL623" s="32" t="str">
        <f>vlookup($A623,MainData_Jackie!$1:$1000,3,false)</f>
        <v>2588</v>
      </c>
      <c r="AM623" s="32" t="str">
        <f>vlookup($A623,MainData_Jackie!$1:$1000,4,false)</f>
        <v>432</v>
      </c>
      <c r="AN623" s="32" t="str">
        <f>vlookup($A623,MainData_Jackie!$1:$1000,5,false)</f>
        <v>82</v>
      </c>
      <c r="AO623" s="32" t="str">
        <f>vlookup($A623,MainData_Jackie!$1:$1000,6,false)</f>
        <v>0</v>
      </c>
      <c r="AP623" s="32" t="str">
        <f>vlookup($A623,MainData_Jackie!$1:$1000,7,false)</f>
        <v>0</v>
      </c>
      <c r="AQ623" s="32" t="str">
        <f>vlookup($A623,MainData_Jackie!$1:$1000,8,false)</f>
        <v>0</v>
      </c>
      <c r="AR623" s="32" t="str">
        <f>vlookup($A623,MainData_Jackie!$1:$1000,9,false)</f>
        <v>0</v>
      </c>
      <c r="AS623" s="32" t="str">
        <f>vlookup($A623,MainData_Jackie!$1:$1000,10,false)</f>
        <v>1</v>
      </c>
      <c r="AT623" s="32" t="str">
        <f>vlookup($A623,MainData_Jackie!$1:$1000,11,false)</f>
        <v>6</v>
      </c>
      <c r="AU623" s="32" t="str">
        <f>vlookup($A623,MainData_Jackie!$1:$1000,12,false)</f>
        <v>48</v>
      </c>
      <c r="AV623" s="32" t="str">
        <f>vlookup($A623,MainData_Jackie!$1:$1000,13,false)</f>
        <v>live</v>
      </c>
      <c r="AW623" s="32" t="str">
        <f>vlookup($A623,MainData_Jackie!$1:$1000,14,false)</f>
        <v>com</v>
      </c>
      <c r="AX623" s="32" t="str">
        <f>vlookup($A623,MainData_Jackie!$1:$1000,15,false)</f>
        <v>3402</v>
      </c>
      <c r="AY623" s="32" t="str">
        <f>vlookup($A623,MainData_Jackie!$1:$1000,16,false)</f>
        <v>female</v>
      </c>
      <c r="AZ623" s="32" t="str">
        <f>vlookup($A623,Ian!622:1621,2,false)</f>
        <v>#N/A</v>
      </c>
      <c r="BA623" s="32" t="str">
        <f>vlookup($A623,Ian!622:1621,3,false)</f>
        <v>#N/A</v>
      </c>
      <c r="BB623" s="32" t="str">
        <f>vlookup($A623,Ian!622:1621,4,false)</f>
        <v>#N/A</v>
      </c>
      <c r="BC623" s="32" t="str">
        <f>vlookup($A623,Ian!622:1621,5,false)</f>
        <v>#N/A</v>
      </c>
      <c r="BD623" s="32" t="str">
        <f>vlookup($A623,Ian!622:1621,6,false)</f>
        <v>#N/A</v>
      </c>
      <c r="BE623" s="32" t="str">
        <f>vlookup($A623,Ian!622:1621,7,false)</f>
        <v>#N/A</v>
      </c>
      <c r="BF623" s="32" t="str">
        <f>vlookup($A623,Ian!622:1621,8,false)</f>
        <v>#N/A</v>
      </c>
      <c r="BG623" s="32" t="str">
        <f>vlookup(A623,SentimentScore!$1:$1000,2,false)</f>
        <v>0.992675</v>
      </c>
      <c r="BH623" s="50" t="str">
        <f>vlookup(A623,'Images with Key'!$1:$1000,32)</f>
        <v>https://s3-external-1.amazonaws.com/offertabs/offer/kxdcce/large/810_564dc53832991-AEFsticker.jpg</v>
      </c>
    </row>
    <row r="624">
      <c r="A624" s="12">
        <v>559.0</v>
      </c>
      <c r="B624" s="16" t="s">
        <v>7369</v>
      </c>
      <c r="C624" s="16" t="s">
        <v>7252</v>
      </c>
      <c r="D624" s="18" t="b">
        <v>0</v>
      </c>
      <c r="E624" s="12">
        <v>27.0</v>
      </c>
      <c r="F624" s="12">
        <v>7.0</v>
      </c>
      <c r="G624" s="12">
        <v>20.0</v>
      </c>
      <c r="H624" s="20">
        <v>42326.99930555555</v>
      </c>
      <c r="I624" s="16" t="s">
        <v>6079</v>
      </c>
      <c r="J624" s="16" t="s">
        <v>2944</v>
      </c>
      <c r="K624" s="16" t="s">
        <v>6080</v>
      </c>
      <c r="L624" s="18" t="e">
        <v>#N/A</v>
      </c>
      <c r="M624" s="18" t="e">
        <v>#N/A</v>
      </c>
      <c r="N624" s="18" t="e">
        <v>#N/A</v>
      </c>
      <c r="O624" s="18" t="e">
        <v>#N/A</v>
      </c>
      <c r="P624" s="18" t="e">
        <v>#N/A</v>
      </c>
      <c r="Q624" s="16" t="s">
        <v>6081</v>
      </c>
      <c r="R624" s="18" t="b">
        <v>1</v>
      </c>
      <c r="S624" s="18" t="b">
        <v>1</v>
      </c>
      <c r="T624" s="12">
        <v>29602.0</v>
      </c>
      <c r="U624" s="16" t="s">
        <v>2947</v>
      </c>
      <c r="V624" s="16" t="s">
        <v>2835</v>
      </c>
      <c r="W624" s="22"/>
      <c r="X624" s="22"/>
      <c r="Y624" s="22"/>
      <c r="Z624" s="16" t="s">
        <v>7379</v>
      </c>
      <c r="AA624" s="12">
        <v>2.0</v>
      </c>
      <c r="AB624" s="12">
        <v>3.0</v>
      </c>
      <c r="AC624" s="32" t="str">
        <f>vlookup(A624,Alma!4:1003,29,false)</f>
        <v>#children</v>
      </c>
      <c r="AD624" s="32" t="str">
        <f>vlookup(A624,Alma!4:1003,27,false)</f>
        <v>2</v>
      </c>
      <c r="AE624" s="32" t="str">
        <f>vlookup(A624,Alma!4:1003,28,false)</f>
        <v>3</v>
      </c>
      <c r="AF624" s="32" t="str">
        <f>vlookup(I624,'IP addresss'!$2:$1000,3,false)</f>
        <v>North America</v>
      </c>
      <c r="AG624" s="32" t="str">
        <f>vlookup(I624,'IP addresss'!$2:$1000,6,false)</f>
        <v>NY</v>
      </c>
      <c r="AH624" s="32" t="str">
        <f>vlookup(I624,'IP addresss'!$2:$1000,8,false)</f>
        <v>New York</v>
      </c>
      <c r="AI624" s="32" t="str">
        <f>vlookup(I624,'IP addresss'!$2:$1000,10,false)</f>
        <v>40.80059814</v>
      </c>
      <c r="AJ624" s="32" t="str">
        <f>vlookup(I624,'IP addresss'!$2:$1000,11,false)</f>
        <v>-73.96530151</v>
      </c>
      <c r="AK624" s="32" t="str">
        <f>vlookup(A624,MainData_Jackie!$1:$1000,2,false)</f>
        <v>Diana Barnett</v>
      </c>
      <c r="AL624" s="32" t="str">
        <f>vlookup($A624,MainData_Jackie!$1:$1000,3,false)</f>
        <v>2138</v>
      </c>
      <c r="AM624" s="32" t="str">
        <f>vlookup($A624,MainData_Jackie!$1:$1000,4,false)</f>
        <v>367</v>
      </c>
      <c r="AN624" s="32" t="str">
        <f>vlookup($A624,MainData_Jackie!$1:$1000,5,false)</f>
        <v>105</v>
      </c>
      <c r="AO624" s="32" t="str">
        <f>vlookup($A624,MainData_Jackie!$1:$1000,6,false)</f>
        <v>1</v>
      </c>
      <c r="AP624" s="32" t="str">
        <f>vlookup($A624,MainData_Jackie!$1:$1000,7,false)</f>
        <v>0</v>
      </c>
      <c r="AQ624" s="32" t="str">
        <f>vlookup($A624,MainData_Jackie!$1:$1000,8,false)</f>
        <v>0</v>
      </c>
      <c r="AR624" s="32" t="str">
        <f>vlookup($A624,MainData_Jackie!$1:$1000,9,false)</f>
        <v>1</v>
      </c>
      <c r="AS624" s="32" t="str">
        <f>vlookup($A624,MainData_Jackie!$1:$1000,10,false)</f>
        <v>4</v>
      </c>
      <c r="AT624" s="32" t="str">
        <f>vlookup($A624,MainData_Jackie!$1:$1000,11,false)</f>
        <v>7</v>
      </c>
      <c r="AU624" s="32" t="str">
        <f>vlookup($A624,MainData_Jackie!$1:$1000,12,false)</f>
        <v>125</v>
      </c>
      <c r="AV624" s="32" t="str">
        <f>vlookup($A624,MainData_Jackie!$1:$1000,13,false)</f>
        <v>mindspring</v>
      </c>
      <c r="AW624" s="32" t="str">
        <f>vlookup($A624,MainData_Jackie!$1:$1000,14,false)</f>
        <v>com</v>
      </c>
      <c r="AX624" s="32" t="str">
        <f>vlookup($A624,MainData_Jackie!$1:$1000,15,false)</f>
        <v>2898</v>
      </c>
      <c r="AY624" s="32" t="str">
        <f>vlookup($A624,MainData_Jackie!$1:$1000,16,false)</f>
        <v>female</v>
      </c>
      <c r="AZ624" s="32" t="str">
        <f>vlookup($A624,Ian!623:1622,2,false)</f>
        <v>#N/A</v>
      </c>
      <c r="BA624" s="32" t="str">
        <f>vlookup($A624,Ian!623:1622,3,false)</f>
        <v>#N/A</v>
      </c>
      <c r="BB624" s="32" t="str">
        <f>vlookup($A624,Ian!623:1622,4,false)</f>
        <v>#N/A</v>
      </c>
      <c r="BC624" s="32" t="str">
        <f>vlookup($A624,Ian!623:1622,5,false)</f>
        <v>#N/A</v>
      </c>
      <c r="BD624" s="32" t="str">
        <f>vlookup($A624,Ian!623:1622,6,false)</f>
        <v>#N/A</v>
      </c>
      <c r="BE624" s="32" t="str">
        <f>vlookup($A624,Ian!623:1622,7,false)</f>
        <v>#N/A</v>
      </c>
      <c r="BF624" s="32" t="str">
        <f>vlookup($A624,Ian!623:1622,8,false)</f>
        <v>#N/A</v>
      </c>
      <c r="BG624" s="32" t="str">
        <f>vlookup(A624,SentimentScore!$1:$1000,2,false)</f>
        <v>0.997271</v>
      </c>
      <c r="BH624" s="50" t="str">
        <f>vlookup(A624,'Images with Key'!$1:$1000,32)</f>
        <v>https://s3-external-1.amazonaws.com/offertabs/offer/kxdcce/large/810_564f35a726824-RockPaperScissors.jpg</v>
      </c>
    </row>
    <row r="625">
      <c r="A625" s="12">
        <v>560.0</v>
      </c>
      <c r="B625" s="16" t="s">
        <v>7369</v>
      </c>
      <c r="C625" s="16" t="s">
        <v>7252</v>
      </c>
      <c r="D625" s="18" t="b">
        <v>0</v>
      </c>
      <c r="E625" s="12">
        <v>49.0</v>
      </c>
      <c r="F625" s="12">
        <v>9.0</v>
      </c>
      <c r="G625" s="12">
        <v>40.0</v>
      </c>
      <c r="H625" s="20">
        <v>42327.59375</v>
      </c>
      <c r="I625" s="16" t="s">
        <v>6086</v>
      </c>
      <c r="J625" s="16" t="s">
        <v>2944</v>
      </c>
      <c r="K625" s="16" t="s">
        <v>6087</v>
      </c>
      <c r="L625" s="18" t="e">
        <v>#N/A</v>
      </c>
      <c r="M625" s="18" t="e">
        <v>#N/A</v>
      </c>
      <c r="N625" s="18" t="e">
        <v>#N/A</v>
      </c>
      <c r="O625" s="18" t="e">
        <v>#N/A</v>
      </c>
      <c r="P625" s="18" t="e">
        <v>#N/A</v>
      </c>
      <c r="Q625" s="16" t="s">
        <v>6088</v>
      </c>
      <c r="R625" s="18" t="b">
        <v>1</v>
      </c>
      <c r="S625" s="18" t="b">
        <v>1</v>
      </c>
      <c r="T625" s="12">
        <v>29602.0</v>
      </c>
      <c r="U625" s="16" t="s">
        <v>2947</v>
      </c>
      <c r="V625" s="16" t="s">
        <v>2835</v>
      </c>
      <c r="W625" s="22"/>
      <c r="X625" s="22"/>
      <c r="Y625" s="22"/>
      <c r="Z625" s="16" t="s">
        <v>7387</v>
      </c>
      <c r="AA625" s="12">
        <v>1.0</v>
      </c>
      <c r="AB625" s="12">
        <v>1.0</v>
      </c>
      <c r="AC625" s="32" t="str">
        <f>vlookup(A625,Alma!5:1004,29,false)</f>
        <v>#children #fightcancer #cancersupport</v>
      </c>
      <c r="AD625" s="32" t="str">
        <f>vlookup(A625,Alma!5:1004,27,false)</f>
        <v>1</v>
      </c>
      <c r="AE625" s="32" t="str">
        <f>vlookup(A625,Alma!5:1004,28,false)</f>
        <v>1</v>
      </c>
      <c r="AF625" s="32" t="str">
        <f>vlookup(I625,'IP addresss'!$2:$1000,3,false)</f>
        <v>North America</v>
      </c>
      <c r="AG625" s="32" t="str">
        <f>vlookup(I625,'IP addresss'!$2:$1000,6,false)</f>
        <v>CA</v>
      </c>
      <c r="AH625" s="32" t="str">
        <f>vlookup(I625,'IP addresss'!$2:$1000,8,false)</f>
        <v>Redondo Beach</v>
      </c>
      <c r="AI625" s="32" t="str">
        <f>vlookup(I625,'IP addresss'!$2:$1000,10,false)</f>
        <v>33.8742981</v>
      </c>
      <c r="AJ625" s="32" t="str">
        <f>vlookup(I625,'IP addresss'!$2:$1000,11,false)</f>
        <v>-118.3721008</v>
      </c>
      <c r="AK625" s="32" t="str">
        <f>vlookup(A625,MainData_Jackie!$1:$1000,2,false)</f>
        <v>Benjamin Downs</v>
      </c>
      <c r="AL625" s="32" t="str">
        <f>vlookup($A625,MainData_Jackie!$1:$1000,3,false)</f>
        <v>3846</v>
      </c>
      <c r="AM625" s="32" t="str">
        <f>vlookup($A625,MainData_Jackie!$1:$1000,4,false)</f>
        <v>690</v>
      </c>
      <c r="AN625" s="32" t="str">
        <f>vlookup($A625,MainData_Jackie!$1:$1000,5,false)</f>
        <v>133</v>
      </c>
      <c r="AO625" s="32" t="str">
        <f>vlookup($A625,MainData_Jackie!$1:$1000,6,false)</f>
        <v>2</v>
      </c>
      <c r="AP625" s="32" t="str">
        <f>vlookup($A625,MainData_Jackie!$1:$1000,7,false)</f>
        <v>0</v>
      </c>
      <c r="AQ625" s="32" t="str">
        <f>vlookup($A625,MainData_Jackie!$1:$1000,8,false)</f>
        <v>0</v>
      </c>
      <c r="AR625" s="32" t="str">
        <f>vlookup($A625,MainData_Jackie!$1:$1000,9,false)</f>
        <v>0</v>
      </c>
      <c r="AS625" s="32" t="str">
        <f>vlookup($A625,MainData_Jackie!$1:$1000,10,false)</f>
        <v>0</v>
      </c>
      <c r="AT625" s="32" t="str">
        <f>vlookup($A625,MainData_Jackie!$1:$1000,11,false)</f>
        <v>27</v>
      </c>
      <c r="AU625" s="32" t="str">
        <f>vlookup($A625,MainData_Jackie!$1:$1000,12,false)</f>
        <v>113</v>
      </c>
      <c r="AV625" s="32" t="str">
        <f>vlookup($A625,MainData_Jackie!$1:$1000,13,false)</f>
        <v>gmail</v>
      </c>
      <c r="AW625" s="32" t="str">
        <f>vlookup($A625,MainData_Jackie!$1:$1000,14,false)</f>
        <v>com</v>
      </c>
      <c r="AX625" s="32" t="str">
        <f>vlookup($A625,MainData_Jackie!$1:$1000,15,false)</f>
        <v>5253</v>
      </c>
      <c r="AY625" s="32" t="str">
        <f>vlookup($A625,MainData_Jackie!$1:$1000,16,false)</f>
        <v>male</v>
      </c>
      <c r="AZ625" s="32" t="str">
        <f>vlookup($A625,Ian!624:1623,2,false)</f>
        <v>#N/A</v>
      </c>
      <c r="BA625" s="32" t="str">
        <f>vlookup($A625,Ian!624:1623,3,false)</f>
        <v>#N/A</v>
      </c>
      <c r="BB625" s="32" t="str">
        <f>vlookup($A625,Ian!624:1623,4,false)</f>
        <v>#N/A</v>
      </c>
      <c r="BC625" s="32" t="str">
        <f>vlookup($A625,Ian!624:1623,5,false)</f>
        <v>#N/A</v>
      </c>
      <c r="BD625" s="32" t="str">
        <f>vlookup($A625,Ian!624:1623,6,false)</f>
        <v>#N/A</v>
      </c>
      <c r="BE625" s="32" t="str">
        <f>vlookup($A625,Ian!624:1623,7,false)</f>
        <v>#N/A</v>
      </c>
      <c r="BF625" s="32" t="str">
        <f>vlookup($A625,Ian!624:1623,8,false)</f>
        <v>#N/A</v>
      </c>
      <c r="BG625" s="32" t="str">
        <f>vlookup(A625,SentimentScore!$1:$1000,2,false)</f>
        <v>0.75696</v>
      </c>
      <c r="BH625" s="50" t="str">
        <f>vlookup(A625,'Images with Key'!$1:$1000,32)</f>
        <v>https://s3-external-1.amazonaws.com/offertabs/offer/kxdcce/large/810_564f8d26cf006-IMG_7749.jpg</v>
      </c>
    </row>
    <row r="626">
      <c r="A626" s="12">
        <v>561.0</v>
      </c>
      <c r="B626" s="16" t="s">
        <v>7369</v>
      </c>
      <c r="C626" s="16" t="s">
        <v>7252</v>
      </c>
      <c r="D626" s="18" t="b">
        <v>0</v>
      </c>
      <c r="E626" s="12">
        <v>2.0</v>
      </c>
      <c r="F626" s="12">
        <v>0.0</v>
      </c>
      <c r="G626" s="12">
        <v>2.0</v>
      </c>
      <c r="H626" s="20">
        <v>42327.85208333333</v>
      </c>
      <c r="I626" s="16" t="s">
        <v>6093</v>
      </c>
      <c r="J626" s="16" t="s">
        <v>2944</v>
      </c>
      <c r="K626" s="16" t="s">
        <v>6094</v>
      </c>
      <c r="L626" s="18" t="e">
        <v>#N/A</v>
      </c>
      <c r="M626" s="18" t="e">
        <v>#N/A</v>
      </c>
      <c r="N626" s="18" t="e">
        <v>#N/A</v>
      </c>
      <c r="O626" s="18" t="e">
        <v>#N/A</v>
      </c>
      <c r="P626" s="18" t="e">
        <v>#N/A</v>
      </c>
      <c r="Q626" s="16" t="s">
        <v>6095</v>
      </c>
      <c r="R626" s="18" t="b">
        <v>1</v>
      </c>
      <c r="S626" s="18" t="b">
        <v>1</v>
      </c>
      <c r="T626" s="12">
        <v>29602.0</v>
      </c>
      <c r="U626" s="16" t="s">
        <v>2947</v>
      </c>
      <c r="V626" s="16" t="s">
        <v>2835</v>
      </c>
      <c r="W626" s="22"/>
      <c r="X626" s="22"/>
      <c r="Y626" s="22"/>
      <c r="Z626" s="16" t="s">
        <v>7394</v>
      </c>
      <c r="AA626" s="12">
        <v>3.0</v>
      </c>
      <c r="AB626" s="12">
        <v>3.0</v>
      </c>
      <c r="AC626" s="32" t="str">
        <f>vlookup(A626,Alma!6:1005,29,false)</f>
        <v>#dreams</v>
      </c>
      <c r="AD626" s="32" t="str">
        <f>vlookup(A626,Alma!6:1005,27,false)</f>
        <v>3</v>
      </c>
      <c r="AE626" s="32" t="str">
        <f>vlookup(A626,Alma!6:1005,28,false)</f>
        <v>3</v>
      </c>
      <c r="AF626" s="32" t="str">
        <f>vlookup(I626,'IP addresss'!$2:$1000,3,false)</f>
        <v>North America</v>
      </c>
      <c r="AG626" s="32" t="str">
        <f>vlookup(I626,'IP addresss'!$2:$1000,6,false)</f>
        <v>TN</v>
      </c>
      <c r="AH626" s="32" t="str">
        <f>vlookup(I626,'IP addresss'!$2:$1000,8,false)</f>
        <v>Memphis</v>
      </c>
      <c r="AI626" s="32" t="str">
        <f>vlookup(I626,'IP addresss'!$2:$1000,10,false)</f>
        <v>35.14970016</v>
      </c>
      <c r="AJ626" s="32" t="str">
        <f>vlookup(I626,'IP addresss'!$2:$1000,11,false)</f>
        <v>-90.04869843</v>
      </c>
      <c r="AK626" s="32" t="str">
        <f>vlookup(A626,MainData_Jackie!$1:$1000,2,false)</f>
        <v>Shannon Rhodes Carter</v>
      </c>
      <c r="AL626" s="32" t="str">
        <f>vlookup($A626,MainData_Jackie!$1:$1000,3,false)</f>
        <v>2257</v>
      </c>
      <c r="AM626" s="32" t="str">
        <f>vlookup($A626,MainData_Jackie!$1:$1000,4,false)</f>
        <v>402</v>
      </c>
      <c r="AN626" s="32" t="str">
        <f>vlookup($A626,MainData_Jackie!$1:$1000,5,false)</f>
        <v>67</v>
      </c>
      <c r="AO626" s="32" t="str">
        <f>vlookup($A626,MainData_Jackie!$1:$1000,6,false)</f>
        <v>2</v>
      </c>
      <c r="AP626" s="32" t="str">
        <f>vlookup($A626,MainData_Jackie!$1:$1000,7,false)</f>
        <v>0</v>
      </c>
      <c r="AQ626" s="32" t="str">
        <f>vlookup($A626,MainData_Jackie!$1:$1000,8,false)</f>
        <v>0</v>
      </c>
      <c r="AR626" s="32" t="str">
        <f>vlookup($A626,MainData_Jackie!$1:$1000,9,false)</f>
        <v>0</v>
      </c>
      <c r="AS626" s="32" t="str">
        <f>vlookup($A626,MainData_Jackie!$1:$1000,10,false)</f>
        <v>0</v>
      </c>
      <c r="AT626" s="32" t="str">
        <f>vlookup($A626,MainData_Jackie!$1:$1000,11,false)</f>
        <v>21</v>
      </c>
      <c r="AU626" s="32" t="str">
        <f>vlookup($A626,MainData_Jackie!$1:$1000,12,false)</f>
        <v>57</v>
      </c>
      <c r="AV626" s="32" t="str">
        <f>vlookup($A626,MainData_Jackie!$1:$1000,13,false)</f>
        <v>gmail</v>
      </c>
      <c r="AW626" s="32" t="str">
        <f>vlookup($A626,MainData_Jackie!$1:$1000,14,false)</f>
        <v>com</v>
      </c>
      <c r="AX626" s="32" t="str">
        <f>vlookup($A626,MainData_Jackie!$1:$1000,15,false)</f>
        <v>2878</v>
      </c>
      <c r="AY626" s="32" t="str">
        <f>vlookup($A626,MainData_Jackie!$1:$1000,16,false)</f>
        <v>female</v>
      </c>
      <c r="AZ626" s="32" t="str">
        <f>vlookup($A626,Ian!625:1624,2,false)</f>
        <v>#N/A</v>
      </c>
      <c r="BA626" s="32" t="str">
        <f>vlookup($A626,Ian!625:1624,3,false)</f>
        <v>#N/A</v>
      </c>
      <c r="BB626" s="32" t="str">
        <f>vlookup($A626,Ian!625:1624,4,false)</f>
        <v>#N/A</v>
      </c>
      <c r="BC626" s="32" t="str">
        <f>vlookup($A626,Ian!625:1624,5,false)</f>
        <v>#N/A</v>
      </c>
      <c r="BD626" s="32" t="str">
        <f>vlookup($A626,Ian!625:1624,6,false)</f>
        <v>#N/A</v>
      </c>
      <c r="BE626" s="32" t="str">
        <f>vlookup($A626,Ian!625:1624,7,false)</f>
        <v>#N/A</v>
      </c>
      <c r="BF626" s="32" t="str">
        <f>vlookup($A626,Ian!625:1624,8,false)</f>
        <v>#N/A</v>
      </c>
      <c r="BG626" s="32" t="str">
        <f>vlookup(A626,SentimentScore!$1:$1000,2,false)</f>
        <v>0.999992</v>
      </c>
      <c r="BH626" s="50" t="str">
        <f>vlookup(A626,'Images with Key'!$1:$1000,32)</f>
        <v>https://s3-external-1.amazonaws.com/offertabs/offer/kxdcce/large/810_565085b4a0239-DSCF4892.JPG</v>
      </c>
    </row>
    <row r="627">
      <c r="A627" s="12">
        <v>562.0</v>
      </c>
      <c r="B627" s="16" t="s">
        <v>7369</v>
      </c>
      <c r="C627" s="16" t="s">
        <v>7252</v>
      </c>
      <c r="D627" s="18" t="b">
        <v>0</v>
      </c>
      <c r="E627" s="12">
        <v>90.0</v>
      </c>
      <c r="F627" s="12">
        <v>8.0</v>
      </c>
      <c r="G627" s="12">
        <v>82.0</v>
      </c>
      <c r="H627" s="20">
        <v>42328.2375</v>
      </c>
      <c r="I627" s="16" t="s">
        <v>6100</v>
      </c>
      <c r="J627" s="16" t="s">
        <v>2944</v>
      </c>
      <c r="K627" s="16" t="s">
        <v>6101</v>
      </c>
      <c r="L627" s="18" t="e">
        <v>#N/A</v>
      </c>
      <c r="M627" s="18" t="e">
        <v>#N/A</v>
      </c>
      <c r="N627" s="18" t="e">
        <v>#N/A</v>
      </c>
      <c r="O627" s="18" t="e">
        <v>#N/A</v>
      </c>
      <c r="P627" s="18" t="e">
        <v>#N/A</v>
      </c>
      <c r="Q627" s="16" t="s">
        <v>6103</v>
      </c>
      <c r="R627" s="18" t="b">
        <v>1</v>
      </c>
      <c r="S627" s="18" t="b">
        <v>1</v>
      </c>
      <c r="T627" s="12">
        <v>29602.0</v>
      </c>
      <c r="U627" s="16" t="s">
        <v>2947</v>
      </c>
      <c r="V627" s="16" t="s">
        <v>2835</v>
      </c>
      <c r="W627" s="22"/>
      <c r="X627" s="22"/>
      <c r="Y627" s="22"/>
      <c r="Z627" s="16" t="s">
        <v>7403</v>
      </c>
      <c r="AA627" s="12">
        <v>1.0</v>
      </c>
      <c r="AB627" s="12">
        <v>2.0</v>
      </c>
      <c r="AC627" s="32" t="str">
        <f>vlookup(A627,Alma!7:1006,29,false)</f>
        <v>#fightcancer #children #cancersupport #family</v>
      </c>
      <c r="AD627" s="32" t="str">
        <f>vlookup(A627,Alma!7:1006,27,false)</f>
        <v>1</v>
      </c>
      <c r="AE627" s="32" t="str">
        <f>vlookup(A627,Alma!7:1006,28,false)</f>
        <v>2</v>
      </c>
      <c r="AF627" s="32" t="str">
        <f>vlookup(I627,'IP addresss'!$2:$1000,3,false)</f>
        <v>North America</v>
      </c>
      <c r="AG627" s="32" t="str">
        <f>vlookup(I627,'IP addresss'!$2:$1000,6,false)</f>
        <v>IL</v>
      </c>
      <c r="AH627" s="32" t="str">
        <f>vlookup(I627,'IP addresss'!$2:$1000,8,false)</f>
        <v>Bellwood</v>
      </c>
      <c r="AI627" s="32" t="str">
        <f>vlookup(I627,'IP addresss'!$2:$1000,10,false)</f>
        <v>41.8810997</v>
      </c>
      <c r="AJ627" s="32" t="str">
        <f>vlookup(I627,'IP addresss'!$2:$1000,11,false)</f>
        <v>-87.87860107</v>
      </c>
      <c r="AK627" s="32" t="str">
        <f>vlookup(A627,MainData_Jackie!$1:$1000,2,false)</f>
        <v>Shannon Page</v>
      </c>
      <c r="AL627" s="32" t="str">
        <f>vlookup($A627,MainData_Jackie!$1:$1000,3,false)</f>
        <v>2988</v>
      </c>
      <c r="AM627" s="32" t="str">
        <f>vlookup($A627,MainData_Jackie!$1:$1000,4,false)</f>
        <v>468</v>
      </c>
      <c r="AN627" s="32" t="str">
        <f>vlookup($A627,MainData_Jackie!$1:$1000,5,false)</f>
        <v>191</v>
      </c>
      <c r="AO627" s="32" t="str">
        <f>vlookup($A627,MainData_Jackie!$1:$1000,6,false)</f>
        <v>1</v>
      </c>
      <c r="AP627" s="32" t="str">
        <f>vlookup($A627,MainData_Jackie!$1:$1000,7,false)</f>
        <v>1</v>
      </c>
      <c r="AQ627" s="32" t="str">
        <f>vlookup($A627,MainData_Jackie!$1:$1000,8,false)</f>
        <v>0</v>
      </c>
      <c r="AR627" s="32" t="str">
        <f>vlookup($A627,MainData_Jackie!$1:$1000,9,false)</f>
        <v>1</v>
      </c>
      <c r="AS627" s="32" t="str">
        <f>vlookup($A627,MainData_Jackie!$1:$1000,10,false)</f>
        <v>0</v>
      </c>
      <c r="AT627" s="32" t="str">
        <f>vlookup($A627,MainData_Jackie!$1:$1000,11,false)</f>
        <v>33</v>
      </c>
      <c r="AU627" s="32" t="str">
        <f>vlookup($A627,MainData_Jackie!$1:$1000,12,false)</f>
        <v>101</v>
      </c>
      <c r="AV627" s="32" t="str">
        <f>vlookup($A627,MainData_Jackie!$1:$1000,13,false)</f>
        <v>gmail</v>
      </c>
      <c r="AW627" s="32" t="str">
        <f>vlookup($A627,MainData_Jackie!$1:$1000,14,false)</f>
        <v>com</v>
      </c>
      <c r="AX627" s="32" t="str">
        <f>vlookup($A627,MainData_Jackie!$1:$1000,15,false)</f>
        <v>3799</v>
      </c>
      <c r="AY627" s="32" t="str">
        <f>vlookup($A627,MainData_Jackie!$1:$1000,16,false)</f>
        <v>female</v>
      </c>
      <c r="AZ627" s="32" t="str">
        <f>vlookup($A627,Ian!626:1625,2,false)</f>
        <v>#N/A</v>
      </c>
      <c r="BA627" s="32" t="str">
        <f>vlookup($A627,Ian!626:1625,3,false)</f>
        <v>#N/A</v>
      </c>
      <c r="BB627" s="32" t="str">
        <f>vlookup($A627,Ian!626:1625,4,false)</f>
        <v>#N/A</v>
      </c>
      <c r="BC627" s="32" t="str">
        <f>vlookup($A627,Ian!626:1625,5,false)</f>
        <v>#N/A</v>
      </c>
      <c r="BD627" s="32" t="str">
        <f>vlookup($A627,Ian!626:1625,6,false)</f>
        <v>#N/A</v>
      </c>
      <c r="BE627" s="32" t="str">
        <f>vlookup($A627,Ian!626:1625,7,false)</f>
        <v>#N/A</v>
      </c>
      <c r="BF627" s="32" t="str">
        <f>vlookup($A627,Ian!626:1625,8,false)</f>
        <v>#N/A</v>
      </c>
      <c r="BG627" s="32" t="str">
        <f>vlookup(A627,SentimentScore!$1:$1000,2,false)</f>
        <v>0.998425</v>
      </c>
      <c r="BH627" s="50" t="str">
        <f>vlookup(A627,'Images with Key'!$1:$1000,32)</f>
        <v>https://s3-external-1.amazonaws.com/offertabs/offer/kxdcce/large/810_5650fad876433-IMG_1069.jpg</v>
      </c>
    </row>
    <row r="628">
      <c r="A628" s="12">
        <v>563.0</v>
      </c>
      <c r="B628" s="16" t="s">
        <v>7369</v>
      </c>
      <c r="C628" s="16" t="s">
        <v>7252</v>
      </c>
      <c r="D628" s="18" t="b">
        <v>0</v>
      </c>
      <c r="E628" s="12">
        <v>3.0</v>
      </c>
      <c r="F628" s="12">
        <v>0.0</v>
      </c>
      <c r="G628" s="12">
        <v>3.0</v>
      </c>
      <c r="H628" s="20">
        <v>42328.55138888889</v>
      </c>
      <c r="I628" s="16" t="s">
        <v>6108</v>
      </c>
      <c r="J628" s="16" t="s">
        <v>2944</v>
      </c>
      <c r="K628" s="16" t="s">
        <v>6109</v>
      </c>
      <c r="L628" s="18" t="e">
        <v>#N/A</v>
      </c>
      <c r="M628" s="18" t="e">
        <v>#N/A</v>
      </c>
      <c r="N628" s="18" t="e">
        <v>#N/A</v>
      </c>
      <c r="O628" s="18" t="e">
        <v>#N/A</v>
      </c>
      <c r="P628" s="18" t="e">
        <v>#N/A</v>
      </c>
      <c r="Q628" s="16" t="s">
        <v>6110</v>
      </c>
      <c r="R628" s="18" t="b">
        <v>1</v>
      </c>
      <c r="S628" s="18" t="b">
        <v>0</v>
      </c>
      <c r="T628" s="12">
        <v>29602.0</v>
      </c>
      <c r="U628" s="16" t="s">
        <v>2947</v>
      </c>
      <c r="V628" s="16" t="s">
        <v>2835</v>
      </c>
      <c r="W628" s="22"/>
      <c r="X628" s="22"/>
      <c r="Y628" s="22"/>
      <c r="Z628" s="16" t="s">
        <v>7408</v>
      </c>
      <c r="AA628" s="12">
        <v>2.0</v>
      </c>
      <c r="AB628" s="12">
        <v>3.0</v>
      </c>
      <c r="AC628" s="32" t="str">
        <f>vlookup(A628,Alma!8:1007,29,false)</f>
        <v>#economicsustainability </v>
      </c>
      <c r="AD628" s="32" t="str">
        <f>vlookup(A628,Alma!8:1007,27,false)</f>
        <v>2</v>
      </c>
      <c r="AE628" s="32" t="str">
        <f>vlookup(A628,Alma!8:1007,28,false)</f>
        <v>3</v>
      </c>
      <c r="AF628" s="32" t="str">
        <f>vlookup(I628,'IP addresss'!$2:$1000,3,false)</f>
        <v>North America</v>
      </c>
      <c r="AG628" s="32" t="str">
        <f>vlookup(I628,'IP addresss'!$2:$1000,6,false)</f>
        <v>UT</v>
      </c>
      <c r="AH628" s="32" t="str">
        <f>vlookup(I628,'IP addresss'!$2:$1000,8,false)</f>
        <v>Price</v>
      </c>
      <c r="AI628" s="32" t="str">
        <f>vlookup(I628,'IP addresss'!$2:$1000,10,false)</f>
        <v>39.57509995</v>
      </c>
      <c r="AJ628" s="32" t="str">
        <f>vlookup(I628,'IP addresss'!$2:$1000,11,false)</f>
        <v>-110.8023987</v>
      </c>
      <c r="AK628" s="32" t="str">
        <f>vlookup(A628,MainData_Jackie!$1:$1000,2,false)</f>
        <v>Dallon Smith</v>
      </c>
      <c r="AL628" s="32" t="str">
        <f>vlookup($A628,MainData_Jackie!$1:$1000,3,false)</f>
        <v>1233</v>
      </c>
      <c r="AM628" s="32" t="str">
        <f>vlookup($A628,MainData_Jackie!$1:$1000,4,false)</f>
        <v>211</v>
      </c>
      <c r="AN628" s="32" t="str">
        <f>vlookup($A628,MainData_Jackie!$1:$1000,5,false)</f>
        <v>23</v>
      </c>
      <c r="AO628" s="32" t="str">
        <f>vlookup($A628,MainData_Jackie!$1:$1000,6,false)</f>
        <v>0</v>
      </c>
      <c r="AP628" s="32" t="str">
        <f>vlookup($A628,MainData_Jackie!$1:$1000,7,false)</f>
        <v>0</v>
      </c>
      <c r="AQ628" s="32" t="str">
        <f>vlookup($A628,MainData_Jackie!$1:$1000,8,false)</f>
        <v>0</v>
      </c>
      <c r="AR628" s="32" t="str">
        <f>vlookup($A628,MainData_Jackie!$1:$1000,9,false)</f>
        <v>0</v>
      </c>
      <c r="AS628" s="32" t="str">
        <f>vlookup($A628,MainData_Jackie!$1:$1000,10,false)</f>
        <v>0</v>
      </c>
      <c r="AT628" s="32" t="str">
        <f>vlookup($A628,MainData_Jackie!$1:$1000,11,false)</f>
        <v>0</v>
      </c>
      <c r="AU628" s="32" t="str">
        <f>vlookup($A628,MainData_Jackie!$1:$1000,12,false)</f>
        <v>23</v>
      </c>
      <c r="AV628" s="32" t="str">
        <f>vlookup($A628,MainData_Jackie!$1:$1000,13,false)</f>
        <v>gmail</v>
      </c>
      <c r="AW628" s="32" t="str">
        <f>vlookup($A628,MainData_Jackie!$1:$1000,14,false)</f>
        <v>com</v>
      </c>
      <c r="AX628" s="32" t="str">
        <f>vlookup($A628,MainData_Jackie!$1:$1000,15,false)</f>
        <v>1607</v>
      </c>
      <c r="AY628" s="32" t="str">
        <f>vlookup($A628,MainData_Jackie!$1:$1000,16,false)</f>
        <v/>
      </c>
      <c r="AZ628" s="32" t="str">
        <f>vlookup($A628,Ian!627:1626,2,false)</f>
        <v>#N/A</v>
      </c>
      <c r="BA628" s="32" t="str">
        <f>vlookup($A628,Ian!627:1626,3,false)</f>
        <v>#N/A</v>
      </c>
      <c r="BB628" s="32" t="str">
        <f>vlookup($A628,Ian!627:1626,4,false)</f>
        <v>#N/A</v>
      </c>
      <c r="BC628" s="32" t="str">
        <f>vlookup($A628,Ian!627:1626,5,false)</f>
        <v>#N/A</v>
      </c>
      <c r="BD628" s="32" t="str">
        <f>vlookup($A628,Ian!627:1626,6,false)</f>
        <v>#N/A</v>
      </c>
      <c r="BE628" s="32" t="str">
        <f>vlookup($A628,Ian!627:1626,7,false)</f>
        <v>#N/A</v>
      </c>
      <c r="BF628" s="32" t="str">
        <f>vlookup($A628,Ian!627:1626,8,false)</f>
        <v>#N/A</v>
      </c>
      <c r="BG628" s="32" t="str">
        <f>vlookup(A628,SentimentScore!$1:$1000,2,false)</f>
        <v>0.994135</v>
      </c>
      <c r="BH628" s="50" t="str">
        <f>vlookup(A628,'Images with Key'!$1:$1000,32)</f>
        <v>https://s3-external-1.amazonaws.com/offertabs/offer/kxdcce/large/810_56527fcd95650-RK.jpg</v>
      </c>
    </row>
    <row r="629">
      <c r="A629" s="12">
        <v>564.0</v>
      </c>
      <c r="B629" s="16" t="s">
        <v>7369</v>
      </c>
      <c r="C629" s="16" t="s">
        <v>7252</v>
      </c>
      <c r="D629" s="18" t="b">
        <v>0</v>
      </c>
      <c r="E629" s="12">
        <v>59.0</v>
      </c>
      <c r="F629" s="12">
        <v>15.0</v>
      </c>
      <c r="G629" s="12">
        <v>44.0</v>
      </c>
      <c r="H629" s="20">
        <v>42329.634722222225</v>
      </c>
      <c r="I629" s="16" t="s">
        <v>6116</v>
      </c>
      <c r="J629" s="16" t="s">
        <v>2944</v>
      </c>
      <c r="K629" s="16" t="s">
        <v>6117</v>
      </c>
      <c r="L629" s="18" t="e">
        <v>#N/A</v>
      </c>
      <c r="M629" s="18" t="e">
        <v>#N/A</v>
      </c>
      <c r="N629" s="18" t="e">
        <v>#N/A</v>
      </c>
      <c r="O629" s="18" t="e">
        <v>#N/A</v>
      </c>
      <c r="P629" s="18" t="e">
        <v>#N/A</v>
      </c>
      <c r="Q629" s="16" t="s">
        <v>6118</v>
      </c>
      <c r="R629" s="18" t="b">
        <v>1</v>
      </c>
      <c r="S629" s="18" t="b">
        <v>1</v>
      </c>
      <c r="T629" s="12">
        <v>29602.0</v>
      </c>
      <c r="U629" s="16" t="s">
        <v>2947</v>
      </c>
      <c r="V629" s="16" t="s">
        <v>2835</v>
      </c>
      <c r="W629" s="22"/>
      <c r="X629" s="22"/>
      <c r="Y629" s="22"/>
      <c r="Z629" s="16" t="s">
        <v>7415</v>
      </c>
      <c r="AA629" s="12">
        <v>3.0</v>
      </c>
      <c r="AB629" s="12">
        <v>4.0</v>
      </c>
      <c r="AC629" s="32" t="str">
        <f>vlookup(A629,Alma!9:1008,29,false)</f>
        <v>#children #education</v>
      </c>
      <c r="AD629" s="32" t="str">
        <f>vlookup(A629,Alma!9:1008,27,false)</f>
        <v>3</v>
      </c>
      <c r="AE629" s="32" t="str">
        <f>vlookup(A629,Alma!9:1008,28,false)</f>
        <v>4</v>
      </c>
      <c r="AF629" s="32" t="str">
        <f>vlookup(I629,'IP addresss'!$2:$1000,3,false)</f>
        <v>North America</v>
      </c>
      <c r="AG629" s="32" t="str">
        <f>vlookup(I629,'IP addresss'!$2:$1000,6,false)</f>
        <v>PA</v>
      </c>
      <c r="AH629" s="32" t="str">
        <f>vlookup(I629,'IP addresss'!$2:$1000,8,false)</f>
        <v>Philadelphia</v>
      </c>
      <c r="AI629" s="32" t="str">
        <f>vlookup(I629,'IP addresss'!$2:$1000,10,false)</f>
        <v>39.97669983</v>
      </c>
      <c r="AJ629" s="32" t="str">
        <f>vlookup(I629,'IP addresss'!$2:$1000,11,false)</f>
        <v>-75.25859833</v>
      </c>
      <c r="AK629" s="32" t="str">
        <f>vlookup(A629,MainData_Jackie!$1:$1000,2,false)</f>
        <v>Mary Gispert</v>
      </c>
      <c r="AL629" s="32" t="str">
        <f>vlookup($A629,MainData_Jackie!$1:$1000,3,false)</f>
        <v>1559</v>
      </c>
      <c r="AM629" s="32" t="str">
        <f>vlookup($A629,MainData_Jackie!$1:$1000,4,false)</f>
        <v>287</v>
      </c>
      <c r="AN629" s="32" t="str">
        <f>vlookup($A629,MainData_Jackie!$1:$1000,5,false)</f>
        <v>48</v>
      </c>
      <c r="AO629" s="32" t="str">
        <f>vlookup($A629,MainData_Jackie!$1:$1000,6,false)</f>
        <v>1</v>
      </c>
      <c r="AP629" s="32" t="str">
        <f>vlookup($A629,MainData_Jackie!$1:$1000,7,false)</f>
        <v>0</v>
      </c>
      <c r="AQ629" s="32" t="str">
        <f>vlookup($A629,MainData_Jackie!$1:$1000,8,false)</f>
        <v>0</v>
      </c>
      <c r="AR629" s="32" t="str">
        <f>vlookup($A629,MainData_Jackie!$1:$1000,9,false)</f>
        <v>0</v>
      </c>
      <c r="AS629" s="32" t="str">
        <f>vlookup($A629,MainData_Jackie!$1:$1000,10,false)</f>
        <v>2</v>
      </c>
      <c r="AT629" s="32" t="str">
        <f>vlookup($A629,MainData_Jackie!$1:$1000,11,false)</f>
        <v>4</v>
      </c>
      <c r="AU629" s="32" t="str">
        <f>vlookup($A629,MainData_Jackie!$1:$1000,12,false)</f>
        <v>41</v>
      </c>
      <c r="AV629" s="32" t="str">
        <f>vlookup($A629,MainData_Jackie!$1:$1000,13,false)</f>
        <v>gmail</v>
      </c>
      <c r="AW629" s="32" t="str">
        <f>vlookup($A629,MainData_Jackie!$1:$1000,14,false)</f>
        <v>com</v>
      </c>
      <c r="AX629" s="32" t="str">
        <f>vlookup($A629,MainData_Jackie!$1:$1000,15,false)</f>
        <v>2067</v>
      </c>
      <c r="AY629" s="32" t="str">
        <f>vlookup($A629,MainData_Jackie!$1:$1000,16,false)</f>
        <v>female</v>
      </c>
      <c r="AZ629" s="32" t="str">
        <f>vlookup($A629,Ian!628:1627,2,false)</f>
        <v>#N/A</v>
      </c>
      <c r="BA629" s="32" t="str">
        <f>vlookup($A629,Ian!628:1627,3,false)</f>
        <v>#N/A</v>
      </c>
      <c r="BB629" s="32" t="str">
        <f>vlookup($A629,Ian!628:1627,4,false)</f>
        <v>#N/A</v>
      </c>
      <c r="BC629" s="32" t="str">
        <f>vlookup($A629,Ian!628:1627,5,false)</f>
        <v>#N/A</v>
      </c>
      <c r="BD629" s="32" t="str">
        <f>vlookup($A629,Ian!628:1627,6,false)</f>
        <v>#N/A</v>
      </c>
      <c r="BE629" s="32" t="str">
        <f>vlookup($A629,Ian!628:1627,7,false)</f>
        <v>#N/A</v>
      </c>
      <c r="BF629" s="32" t="str">
        <f>vlookup($A629,Ian!628:1627,8,false)</f>
        <v>#N/A</v>
      </c>
      <c r="BG629" s="32" t="str">
        <f>vlookup(A629,SentimentScore!$1:$1000,2,false)</f>
        <v>0.816558</v>
      </c>
      <c r="BH629" s="50" t="str">
        <f>vlookup(A629,'Images with Key'!$1:$1000,32)</f>
        <v>https://s3-external-1.amazonaws.com/offertabs/offer/kxdcce/large/810_565375c6c2ca9-GOTRphoto.jpg</v>
      </c>
    </row>
    <row r="630">
      <c r="A630" s="12">
        <v>565.0</v>
      </c>
      <c r="B630" s="16" t="s">
        <v>7369</v>
      </c>
      <c r="C630" s="16" t="s">
        <v>7252</v>
      </c>
      <c r="D630" s="18" t="b">
        <v>0</v>
      </c>
      <c r="E630" s="12">
        <v>43.0</v>
      </c>
      <c r="F630" s="12">
        <v>1.0</v>
      </c>
      <c r="G630" s="12">
        <v>42.0</v>
      </c>
      <c r="H630" s="20">
        <v>42332.18194444444</v>
      </c>
      <c r="I630" s="16" t="s">
        <v>6123</v>
      </c>
      <c r="J630" s="16" t="s">
        <v>2944</v>
      </c>
      <c r="K630" s="16" t="s">
        <v>6124</v>
      </c>
      <c r="L630" s="18" t="e">
        <v>#N/A</v>
      </c>
      <c r="M630" s="18" t="e">
        <v>#N/A</v>
      </c>
      <c r="N630" s="18" t="e">
        <v>#N/A</v>
      </c>
      <c r="O630" s="18" t="e">
        <v>#N/A</v>
      </c>
      <c r="P630" s="18" t="e">
        <v>#N/A</v>
      </c>
      <c r="Q630" s="16" t="s">
        <v>6125</v>
      </c>
      <c r="R630" s="18" t="b">
        <v>1</v>
      </c>
      <c r="S630" s="18" t="b">
        <v>1</v>
      </c>
      <c r="T630" s="12">
        <v>29602.0</v>
      </c>
      <c r="U630" s="16" t="s">
        <v>2947</v>
      </c>
      <c r="V630" s="16" t="s">
        <v>2835</v>
      </c>
      <c r="W630" s="22"/>
      <c r="X630" s="22"/>
      <c r="Y630" s="22"/>
      <c r="Z630" s="16" t="s">
        <v>7424</v>
      </c>
      <c r="AA630" s="12">
        <v>3.0</v>
      </c>
      <c r="AB630" s="12">
        <v>2.0</v>
      </c>
      <c r="AC630" s="32" t="str">
        <f>vlookup(A630,Alma!10:1009,29,false)</f>
        <v>#addiction #homeless #women</v>
      </c>
      <c r="AD630" s="32" t="str">
        <f>vlookup(A630,Alma!10:1009,27,false)</f>
        <v>3</v>
      </c>
      <c r="AE630" s="32" t="str">
        <f>vlookup(A630,Alma!10:1009,28,false)</f>
        <v>2</v>
      </c>
      <c r="AF630" s="32" t="str">
        <f>vlookup(I630,'IP addresss'!$2:$1000,3,false)</f>
        <v>North America</v>
      </c>
      <c r="AG630" s="32" t="str">
        <f>vlookup(I630,'IP addresss'!$2:$1000,6,false)</f>
        <v>NY</v>
      </c>
      <c r="AH630" s="32" t="str">
        <f>vlookup(I630,'IP addresss'!$2:$1000,8,false)</f>
        <v>Troy</v>
      </c>
      <c r="AI630" s="32" t="str">
        <f>vlookup(I630,'IP addresss'!$2:$1000,10,false)</f>
        <v>42.74950027</v>
      </c>
      <c r="AJ630" s="32" t="str">
        <f>vlookup(I630,'IP addresss'!$2:$1000,11,false)</f>
        <v>-73.5951004</v>
      </c>
      <c r="AK630" s="32" t="str">
        <f>vlookup(A630,MainData_Jackie!$1:$1000,2,false)</f>
        <v>Valerie Eagle</v>
      </c>
      <c r="AL630" s="32" t="str">
        <f>vlookup($A630,MainData_Jackie!$1:$1000,3,false)</f>
        <v>3854</v>
      </c>
      <c r="AM630" s="32" t="str">
        <f>vlookup($A630,MainData_Jackie!$1:$1000,4,false)</f>
        <v>664</v>
      </c>
      <c r="AN630" s="32" t="str">
        <f>vlookup($A630,MainData_Jackie!$1:$1000,5,false)</f>
        <v>211</v>
      </c>
      <c r="AO630" s="32" t="str">
        <f>vlookup($A630,MainData_Jackie!$1:$1000,6,false)</f>
        <v>1</v>
      </c>
      <c r="AP630" s="32" t="str">
        <f>vlookup($A630,MainData_Jackie!$1:$1000,7,false)</f>
        <v>0</v>
      </c>
      <c r="AQ630" s="32" t="str">
        <f>vlookup($A630,MainData_Jackie!$1:$1000,8,false)</f>
        <v>0</v>
      </c>
      <c r="AR630" s="32" t="str">
        <f>vlookup($A630,MainData_Jackie!$1:$1000,9,false)</f>
        <v>0</v>
      </c>
      <c r="AS630" s="32" t="str">
        <f>vlookup($A630,MainData_Jackie!$1:$1000,10,false)</f>
        <v>3</v>
      </c>
      <c r="AT630" s="32" t="str">
        <f>vlookup($A630,MainData_Jackie!$1:$1000,11,false)</f>
        <v>26</v>
      </c>
      <c r="AU630" s="32" t="str">
        <f>vlookup($A630,MainData_Jackie!$1:$1000,12,false)</f>
        <v>158</v>
      </c>
      <c r="AV630" s="32" t="str">
        <f>vlookup($A630,MainData_Jackie!$1:$1000,13,false)</f>
        <v>gmai</v>
      </c>
      <c r="AW630" s="32" t="str">
        <f>vlookup($A630,MainData_Jackie!$1:$1000,14,false)</f>
        <v>com</v>
      </c>
      <c r="AX630" s="32" t="str">
        <f>vlookup($A630,MainData_Jackie!$1:$1000,15,false)</f>
        <v>4945</v>
      </c>
      <c r="AY630" s="32" t="str">
        <f>vlookup($A630,MainData_Jackie!$1:$1000,16,false)</f>
        <v>female</v>
      </c>
      <c r="AZ630" s="32" t="str">
        <f>vlookup($A630,Ian!629:1628,2,false)</f>
        <v>#N/A</v>
      </c>
      <c r="BA630" s="32" t="str">
        <f>vlookup($A630,Ian!629:1628,3,false)</f>
        <v>#N/A</v>
      </c>
      <c r="BB630" s="32" t="str">
        <f>vlookup($A630,Ian!629:1628,4,false)</f>
        <v>#N/A</v>
      </c>
      <c r="BC630" s="32" t="str">
        <f>vlookup($A630,Ian!629:1628,5,false)</f>
        <v>#N/A</v>
      </c>
      <c r="BD630" s="32" t="str">
        <f>vlookup($A630,Ian!629:1628,6,false)</f>
        <v>#N/A</v>
      </c>
      <c r="BE630" s="32" t="str">
        <f>vlookup($A630,Ian!629:1628,7,false)</f>
        <v>#N/A</v>
      </c>
      <c r="BF630" s="32" t="str">
        <f>vlookup($A630,Ian!629:1628,8,false)</f>
        <v>#N/A</v>
      </c>
      <c r="BG630" s="32" t="str">
        <f>vlookup(A630,SentimentScore!$1:$1000,2,false)</f>
        <v>0.999993</v>
      </c>
      <c r="BH630" s="50" t="str">
        <f>vlookup(A630,'Images with Key'!$1:$1000,32)</f>
        <v>https://s3-external-1.amazonaws.com/offertabs/offer/kxdcce/large/810_5637ac467d926-CertificateSW.png</v>
      </c>
    </row>
    <row r="631">
      <c r="A631" s="12">
        <v>566.0</v>
      </c>
      <c r="B631" s="16" t="s">
        <v>7369</v>
      </c>
      <c r="C631" s="16" t="s">
        <v>7252</v>
      </c>
      <c r="D631" s="18" t="b">
        <v>0</v>
      </c>
      <c r="E631" s="12">
        <v>1.0</v>
      </c>
      <c r="F631" s="12">
        <v>0.0</v>
      </c>
      <c r="G631" s="12">
        <v>1.0</v>
      </c>
      <c r="H631" s="20">
        <v>42332.27222222222</v>
      </c>
      <c r="I631" s="16" t="s">
        <v>6131</v>
      </c>
      <c r="J631" s="16" t="s">
        <v>2944</v>
      </c>
      <c r="K631" s="16" t="s">
        <v>6132</v>
      </c>
      <c r="L631" s="18" t="e">
        <v>#N/A</v>
      </c>
      <c r="M631" s="18" t="e">
        <v>#N/A</v>
      </c>
      <c r="N631" s="18" t="e">
        <v>#N/A</v>
      </c>
      <c r="O631" s="18" t="e">
        <v>#N/A</v>
      </c>
      <c r="P631" s="18" t="e">
        <v>#N/A</v>
      </c>
      <c r="Q631" s="16" t="s">
        <v>6133</v>
      </c>
      <c r="R631" s="18" t="b">
        <v>1</v>
      </c>
      <c r="S631" s="18" t="b">
        <v>0</v>
      </c>
      <c r="T631" s="12">
        <v>29602.0</v>
      </c>
      <c r="U631" s="16" t="s">
        <v>2947</v>
      </c>
      <c r="V631" s="16" t="s">
        <v>2835</v>
      </c>
      <c r="W631" s="22"/>
      <c r="X631" s="22"/>
      <c r="Y631" s="22"/>
      <c r="Z631" s="16" t="s">
        <v>7431</v>
      </c>
      <c r="AA631" s="12">
        <v>3.0</v>
      </c>
      <c r="AB631" s="12">
        <v>1.0</v>
      </c>
      <c r="AC631" s="32" t="str">
        <f>vlookup(A631,Alma!11:1010,29,false)</f>
        <v>#economicsustainability #developingcountries #naturaldisaster</v>
      </c>
      <c r="AD631" s="32" t="str">
        <f>vlookup(A631,Alma!11:1010,27,false)</f>
        <v>3</v>
      </c>
      <c r="AE631" s="32" t="str">
        <f>vlookup(A631,Alma!11:1010,28,false)</f>
        <v>1</v>
      </c>
      <c r="AF631" s="32" t="str">
        <f>vlookup(I631,'IP addresss'!$2:$1000,3,false)</f>
        <v>North America</v>
      </c>
      <c r="AG631" s="32" t="str">
        <f>vlookup(I631,'IP addresss'!$2:$1000,6,false)</f>
        <v>MD</v>
      </c>
      <c r="AH631" s="32" t="str">
        <f>vlookup(I631,'IP addresss'!$2:$1000,8,false)</f>
        <v>Ocean City</v>
      </c>
      <c r="AI631" s="32" t="str">
        <f>vlookup(I631,'IP addresss'!$2:$1000,10,false)</f>
        <v>38.33840179</v>
      </c>
      <c r="AJ631" s="32" t="str">
        <f>vlookup(I631,'IP addresss'!$2:$1000,11,false)</f>
        <v>-75.12490082</v>
      </c>
      <c r="AK631" s="32" t="str">
        <f>vlookup(A631,MainData_Jackie!$1:$1000,2,false)</f>
        <v>Meghan Trossen</v>
      </c>
      <c r="AL631" s="32" t="str">
        <f>vlookup($A631,MainData_Jackie!$1:$1000,3,false)</f>
        <v>3014</v>
      </c>
      <c r="AM631" s="32" t="str">
        <f>vlookup($A631,MainData_Jackie!$1:$1000,4,false)</f>
        <v>483</v>
      </c>
      <c r="AN631" s="32" t="str">
        <f>vlookup($A631,MainData_Jackie!$1:$1000,5,false)</f>
        <v>80</v>
      </c>
      <c r="AO631" s="32" t="str">
        <f>vlookup($A631,MainData_Jackie!$1:$1000,6,false)</f>
        <v>0</v>
      </c>
      <c r="AP631" s="32" t="str">
        <f>vlookup($A631,MainData_Jackie!$1:$1000,7,false)</f>
        <v>0</v>
      </c>
      <c r="AQ631" s="32" t="str">
        <f>vlookup($A631,MainData_Jackie!$1:$1000,8,false)</f>
        <v>0</v>
      </c>
      <c r="AR631" s="32" t="str">
        <f>vlookup($A631,MainData_Jackie!$1:$1000,9,false)</f>
        <v>3</v>
      </c>
      <c r="AS631" s="32" t="str">
        <f>vlookup($A631,MainData_Jackie!$1:$1000,10,false)</f>
        <v>0</v>
      </c>
      <c r="AT631" s="32" t="str">
        <f>vlookup($A631,MainData_Jackie!$1:$1000,11,false)</f>
        <v>18</v>
      </c>
      <c r="AU631" s="32" t="str">
        <f>vlookup($A631,MainData_Jackie!$1:$1000,12,false)</f>
        <v>115</v>
      </c>
      <c r="AV631" s="32" t="str">
        <f>vlookup($A631,MainData_Jackie!$1:$1000,13,false)</f>
        <v>gmail</v>
      </c>
      <c r="AW631" s="32" t="str">
        <f>vlookup($A631,MainData_Jackie!$1:$1000,14,false)</f>
        <v>com</v>
      </c>
      <c r="AX631" s="32" t="str">
        <f>vlookup($A631,MainData_Jackie!$1:$1000,15,false)</f>
        <v>3966</v>
      </c>
      <c r="AY631" s="32" t="str">
        <f>vlookup($A631,MainData_Jackie!$1:$1000,16,false)</f>
        <v>female</v>
      </c>
      <c r="AZ631" s="32" t="str">
        <f>vlookup($A631,Ian!630:1629,2,false)</f>
        <v>#N/A</v>
      </c>
      <c r="BA631" s="32" t="str">
        <f>vlookup($A631,Ian!630:1629,3,false)</f>
        <v>#N/A</v>
      </c>
      <c r="BB631" s="32" t="str">
        <f>vlookup($A631,Ian!630:1629,4,false)</f>
        <v>#N/A</v>
      </c>
      <c r="BC631" s="32" t="str">
        <f>vlookup($A631,Ian!630:1629,5,false)</f>
        <v>#N/A</v>
      </c>
      <c r="BD631" s="32" t="str">
        <f>vlookup($A631,Ian!630:1629,6,false)</f>
        <v>#N/A</v>
      </c>
      <c r="BE631" s="32" t="str">
        <f>vlookup($A631,Ian!630:1629,7,false)</f>
        <v>#N/A</v>
      </c>
      <c r="BF631" s="32" t="str">
        <f>vlookup($A631,Ian!630:1629,8,false)</f>
        <v>#N/A</v>
      </c>
      <c r="BG631" s="32" t="str">
        <f>vlookup(A631,SentimentScore!$1:$1000,2,false)</f>
        <v>0.875801</v>
      </c>
      <c r="BH631" s="50" t="str">
        <f>vlookup(A631,'Images with Key'!$1:$1000,32)</f>
        <v>https://s3-external-1.amazonaws.com/offertabs/offer/kxdcce/large/810_563a106a51042-smalllogo.png</v>
      </c>
    </row>
    <row r="632">
      <c r="A632" s="12">
        <v>567.0</v>
      </c>
      <c r="B632" s="16" t="s">
        <v>7369</v>
      </c>
      <c r="C632" s="16" t="s">
        <v>7252</v>
      </c>
      <c r="D632" s="18" t="b">
        <v>0</v>
      </c>
      <c r="E632" s="12">
        <v>1.0</v>
      </c>
      <c r="F632" s="12">
        <v>1.0</v>
      </c>
      <c r="G632" s="22"/>
      <c r="H632" s="20">
        <v>42332.339583333334</v>
      </c>
      <c r="I632" s="16" t="s">
        <v>6139</v>
      </c>
      <c r="J632" s="16" t="s">
        <v>2944</v>
      </c>
      <c r="K632" s="16" t="s">
        <v>6141</v>
      </c>
      <c r="L632" s="16" t="s">
        <v>264</v>
      </c>
      <c r="M632" s="12">
        <v>0.0</v>
      </c>
      <c r="N632" s="12">
        <v>0.0</v>
      </c>
      <c r="O632" s="16" t="s">
        <v>6142</v>
      </c>
      <c r="P632" s="16" t="s">
        <v>6143</v>
      </c>
      <c r="Q632" s="16" t="s">
        <v>6144</v>
      </c>
      <c r="R632" s="18" t="b">
        <v>1</v>
      </c>
      <c r="S632" s="18" t="b">
        <v>1</v>
      </c>
      <c r="T632" s="12">
        <v>29602.0</v>
      </c>
      <c r="U632" s="16" t="s">
        <v>2947</v>
      </c>
      <c r="V632" s="16" t="s">
        <v>2835</v>
      </c>
      <c r="W632" s="22"/>
      <c r="X632" s="22"/>
      <c r="Y632" s="22"/>
      <c r="Z632" s="16" t="s">
        <v>7437</v>
      </c>
      <c r="AA632" s="12">
        <v>3.0</v>
      </c>
      <c r="AB632" s="12">
        <v>3.0</v>
      </c>
      <c r="AC632" s="32" t="str">
        <f>vlookup(A632,Alma!12:1011,29,false)</f>
        <v>#addiction</v>
      </c>
      <c r="AD632" s="32" t="str">
        <f>vlookup(A632,Alma!12:1011,27,false)</f>
        <v>3</v>
      </c>
      <c r="AE632" s="32" t="str">
        <f>vlookup(A632,Alma!12:1011,28,false)</f>
        <v>3</v>
      </c>
      <c r="AF632" s="32" t="str">
        <f>vlookup(I632,'IP addresss'!$2:$1000,3,false)</f>
        <v>North America</v>
      </c>
      <c r="AG632" s="32" t="str">
        <f>vlookup(I632,'IP addresss'!$2:$1000,6,false)</f>
        <v>MA</v>
      </c>
      <c r="AH632" s="32" t="str">
        <f>vlookup(I632,'IP addresss'!$2:$1000,8,false)</f>
        <v>Charlton</v>
      </c>
      <c r="AI632" s="32" t="str">
        <f>vlookup(I632,'IP addresss'!$2:$1000,10,false)</f>
        <v>42.13180161</v>
      </c>
      <c r="AJ632" s="32" t="str">
        <f>vlookup(I632,'IP addresss'!$2:$1000,11,false)</f>
        <v>-71.97309875</v>
      </c>
      <c r="AK632" s="32" t="str">
        <f>vlookup(A632,MainData_Jackie!$1:$1000,2,false)</f>
        <v>Linda Danforth Vensel</v>
      </c>
      <c r="AL632" s="32" t="str">
        <f>vlookup($A632,MainData_Jackie!$1:$1000,3,false)</f>
        <v>1922</v>
      </c>
      <c r="AM632" s="32" t="str">
        <f>vlookup($A632,MainData_Jackie!$1:$1000,4,false)</f>
        <v>353</v>
      </c>
      <c r="AN632" s="32" t="str">
        <f>vlookup($A632,MainData_Jackie!$1:$1000,5,false)</f>
        <v>53</v>
      </c>
      <c r="AO632" s="32" t="str">
        <f>vlookup($A632,MainData_Jackie!$1:$1000,6,false)</f>
        <v>1</v>
      </c>
      <c r="AP632" s="32" t="str">
        <f>vlookup($A632,MainData_Jackie!$1:$1000,7,false)</f>
        <v>0</v>
      </c>
      <c r="AQ632" s="32" t="str">
        <f>vlookup($A632,MainData_Jackie!$1:$1000,8,false)</f>
        <v>0</v>
      </c>
      <c r="AR632" s="32" t="str">
        <f>vlookup($A632,MainData_Jackie!$1:$1000,9,false)</f>
        <v>0</v>
      </c>
      <c r="AS632" s="32" t="str">
        <f>vlookup($A632,MainData_Jackie!$1:$1000,10,false)</f>
        <v>0</v>
      </c>
      <c r="AT632" s="32" t="str">
        <f>vlookup($A632,MainData_Jackie!$1:$1000,11,false)</f>
        <v>0</v>
      </c>
      <c r="AU632" s="32" t="str">
        <f>vlookup($A632,MainData_Jackie!$1:$1000,12,false)</f>
        <v>72</v>
      </c>
      <c r="AV632" s="32" t="str">
        <f>vlookup($A632,MainData_Jackie!$1:$1000,13,false)</f>
        <v>gmail</v>
      </c>
      <c r="AW632" s="32" t="str">
        <f>vlookup($A632,MainData_Jackie!$1:$1000,14,false)</f>
        <v>com</v>
      </c>
      <c r="AX632" s="32" t="str">
        <f>vlookup($A632,MainData_Jackie!$1:$1000,15,false)</f>
        <v>2519</v>
      </c>
      <c r="AY632" s="32" t="str">
        <f>vlookup($A632,MainData_Jackie!$1:$1000,16,false)</f>
        <v>female</v>
      </c>
      <c r="AZ632" s="32" t="str">
        <f>vlookup($A632,Ian!631:1630,2,false)</f>
        <v>#N/A</v>
      </c>
      <c r="BA632" s="32" t="str">
        <f>vlookup($A632,Ian!631:1630,3,false)</f>
        <v>#N/A</v>
      </c>
      <c r="BB632" s="32" t="str">
        <f>vlookup($A632,Ian!631:1630,4,false)</f>
        <v>#N/A</v>
      </c>
      <c r="BC632" s="32" t="str">
        <f>vlookup($A632,Ian!631:1630,5,false)</f>
        <v>#N/A</v>
      </c>
      <c r="BD632" s="32" t="str">
        <f>vlookup($A632,Ian!631:1630,6,false)</f>
        <v>#N/A</v>
      </c>
      <c r="BE632" s="32" t="str">
        <f>vlookup($A632,Ian!631:1630,7,false)</f>
        <v>#N/A</v>
      </c>
      <c r="BF632" s="32" t="str">
        <f>vlookup($A632,Ian!631:1630,8,false)</f>
        <v>#N/A</v>
      </c>
      <c r="BG632" s="32" t="str">
        <f>vlookup(A632,SentimentScore!$1:$1000,2,false)</f>
        <v>0.99969</v>
      </c>
      <c r="BH632" s="50" t="str">
        <f>vlookup(A632,'Images with Key'!$1:$1000,32)</f>
        <v>https://s3-external-1.amazonaws.com/offertabs/offer/kxdcce/large/810_563a8667d407e-image.png</v>
      </c>
    </row>
    <row r="633">
      <c r="A633" s="12">
        <v>568.0</v>
      </c>
      <c r="B633" s="16" t="s">
        <v>7369</v>
      </c>
      <c r="C633" s="16" t="s">
        <v>7252</v>
      </c>
      <c r="D633" s="18" t="b">
        <v>0</v>
      </c>
      <c r="E633" s="12">
        <v>35.0</v>
      </c>
      <c r="F633" s="12">
        <v>12.0</v>
      </c>
      <c r="G633" s="12">
        <v>23.0</v>
      </c>
      <c r="H633" s="20">
        <v>42332.415972222225</v>
      </c>
      <c r="I633" s="16" t="s">
        <v>6149</v>
      </c>
      <c r="J633" s="16" t="s">
        <v>2944</v>
      </c>
      <c r="K633" s="16" t="s">
        <v>6150</v>
      </c>
      <c r="L633" s="18" t="e">
        <v>#N/A</v>
      </c>
      <c r="M633" s="18" t="e">
        <v>#N/A</v>
      </c>
      <c r="N633" s="18" t="e">
        <v>#N/A</v>
      </c>
      <c r="O633" s="18" t="e">
        <v>#N/A</v>
      </c>
      <c r="P633" s="18" t="e">
        <v>#N/A</v>
      </c>
      <c r="Q633" s="16" t="s">
        <v>6151</v>
      </c>
      <c r="R633" s="18" t="b">
        <v>1</v>
      </c>
      <c r="S633" s="18" t="b">
        <v>1</v>
      </c>
      <c r="T633" s="12">
        <v>29602.0</v>
      </c>
      <c r="U633" s="16" t="s">
        <v>2947</v>
      </c>
      <c r="V633" s="16" t="s">
        <v>2835</v>
      </c>
      <c r="W633" s="22"/>
      <c r="X633" s="22"/>
      <c r="Y633" s="22"/>
      <c r="Z633" s="16" t="s">
        <v>7445</v>
      </c>
      <c r="AA633" s="12">
        <v>3.0</v>
      </c>
      <c r="AB633" s="22"/>
      <c r="AC633" s="32" t="str">
        <f>vlookup(A633,Alma!13:1012,29,false)</f>
        <v>#disease </v>
      </c>
      <c r="AD633" s="32" t="str">
        <f>vlookup(A633,Alma!13:1012,27,false)</f>
        <v>3</v>
      </c>
      <c r="AE633" s="32" t="str">
        <f>vlookup(A633,Alma!13:1012,28,false)</f>
        <v/>
      </c>
      <c r="AF633" s="32" t="str">
        <f>vlookup(I633,'IP addresss'!$2:$1000,3,false)</f>
        <v>North America</v>
      </c>
      <c r="AG633" s="32" t="str">
        <f>vlookup(I633,'IP addresss'!$2:$1000,6,false)</f>
        <v>SC</v>
      </c>
      <c r="AH633" s="32" t="str">
        <f>vlookup(I633,'IP addresss'!$2:$1000,8,false)</f>
        <v>Spartanburg</v>
      </c>
      <c r="AI633" s="32" t="str">
        <f>vlookup(I633,'IP addresss'!$2:$1000,10,false)</f>
        <v>34.98860168</v>
      </c>
      <c r="AJ633" s="32" t="str">
        <f>vlookup(I633,'IP addresss'!$2:$1000,11,false)</f>
        <v>-81.82499695</v>
      </c>
      <c r="AK633" s="32" t="str">
        <f>vlookup(A633,MainData_Jackie!$1:$1000,2,false)</f>
        <v>Lisa Hawgood Cox</v>
      </c>
      <c r="AL633" s="32" t="str">
        <f>vlookup($A633,MainData_Jackie!$1:$1000,3,false)</f>
        <v>2901</v>
      </c>
      <c r="AM633" s="32" t="str">
        <f>vlookup($A633,MainData_Jackie!$1:$1000,4,false)</f>
        <v>404</v>
      </c>
      <c r="AN633" s="32" t="str">
        <f>vlookup($A633,MainData_Jackie!$1:$1000,5,false)</f>
        <v>159</v>
      </c>
      <c r="AO633" s="32" t="str">
        <f>vlookup($A633,MainData_Jackie!$1:$1000,6,false)</f>
        <v>2</v>
      </c>
      <c r="AP633" s="32" t="str">
        <f>vlookup($A633,MainData_Jackie!$1:$1000,7,false)</f>
        <v>0</v>
      </c>
      <c r="AQ633" s="32" t="str">
        <f>vlookup($A633,MainData_Jackie!$1:$1000,8,false)</f>
        <v>0</v>
      </c>
      <c r="AR633" s="32" t="str">
        <f>vlookup($A633,MainData_Jackie!$1:$1000,9,false)</f>
        <v>0</v>
      </c>
      <c r="AS633" s="32" t="str">
        <f>vlookup($A633,MainData_Jackie!$1:$1000,10,false)</f>
        <v>3</v>
      </c>
      <c r="AT633" s="32" t="str">
        <f>vlookup($A633,MainData_Jackie!$1:$1000,11,false)</f>
        <v>24</v>
      </c>
      <c r="AU633" s="32" t="str">
        <f>vlookup($A633,MainData_Jackie!$1:$1000,12,false)</f>
        <v>87</v>
      </c>
      <c r="AV633" s="32" t="str">
        <f>vlookup($A633,MainData_Jackie!$1:$1000,13,false)</f>
        <v>omsspartanburg</v>
      </c>
      <c r="AW633" s="32" t="str">
        <f>vlookup($A633,MainData_Jackie!$1:$1000,14,false)</f>
        <v>com</v>
      </c>
      <c r="AX633" s="32" t="str">
        <f>vlookup($A633,MainData_Jackie!$1:$1000,15,false)</f>
        <v>3498</v>
      </c>
      <c r="AY633" s="32" t="str">
        <f>vlookup($A633,MainData_Jackie!$1:$1000,16,false)</f>
        <v>female</v>
      </c>
      <c r="AZ633" s="32" t="str">
        <f>vlookup($A633,Ian!632:1631,2,false)</f>
        <v>#N/A</v>
      </c>
      <c r="BA633" s="32" t="str">
        <f>vlookup($A633,Ian!632:1631,3,false)</f>
        <v>#N/A</v>
      </c>
      <c r="BB633" s="32" t="str">
        <f>vlookup($A633,Ian!632:1631,4,false)</f>
        <v>#N/A</v>
      </c>
      <c r="BC633" s="32" t="str">
        <f>vlookup($A633,Ian!632:1631,5,false)</f>
        <v>#N/A</v>
      </c>
      <c r="BD633" s="32" t="str">
        <f>vlookup($A633,Ian!632:1631,6,false)</f>
        <v>#N/A</v>
      </c>
      <c r="BE633" s="32" t="str">
        <f>vlookup($A633,Ian!632:1631,7,false)</f>
        <v>#N/A</v>
      </c>
      <c r="BF633" s="32" t="str">
        <f>vlookup($A633,Ian!632:1631,8,false)</f>
        <v>#N/A</v>
      </c>
      <c r="BG633" s="32" t="str">
        <f>vlookup(A633,SentimentScore!$1:$1000,2,false)</f>
        <v>0.257671</v>
      </c>
      <c r="BH633" s="32" t="str">
        <f>vlookup(A633,'Images with Key'!$1:$1000,32)</f>
        <v/>
      </c>
    </row>
    <row r="634">
      <c r="A634" s="12">
        <v>569.0</v>
      </c>
      <c r="B634" s="16" t="s">
        <v>7369</v>
      </c>
      <c r="C634" s="16" t="s">
        <v>7252</v>
      </c>
      <c r="D634" s="18" t="b">
        <v>0</v>
      </c>
      <c r="E634" s="12">
        <v>4.0</v>
      </c>
      <c r="F634" s="12">
        <v>2.0</v>
      </c>
      <c r="G634" s="12">
        <v>2.0</v>
      </c>
      <c r="H634" s="20">
        <v>42339.34097222222</v>
      </c>
      <c r="I634" s="16" t="s">
        <v>6154</v>
      </c>
      <c r="J634" s="16" t="s">
        <v>2944</v>
      </c>
      <c r="K634" s="16" t="s">
        <v>6155</v>
      </c>
      <c r="L634" s="18" t="e">
        <v>#N/A</v>
      </c>
      <c r="M634" s="18" t="e">
        <v>#N/A</v>
      </c>
      <c r="N634" s="18" t="e">
        <v>#N/A</v>
      </c>
      <c r="O634" s="18" t="e">
        <v>#N/A</v>
      </c>
      <c r="P634" s="18" t="e">
        <v>#N/A</v>
      </c>
      <c r="Q634" s="16" t="s">
        <v>6156</v>
      </c>
      <c r="R634" s="18" t="b">
        <v>1</v>
      </c>
      <c r="S634" s="18" t="b">
        <v>0</v>
      </c>
      <c r="T634" s="12">
        <v>29602.0</v>
      </c>
      <c r="U634" s="16" t="s">
        <v>2947</v>
      </c>
      <c r="V634" s="16" t="s">
        <v>2835</v>
      </c>
      <c r="W634" s="22"/>
      <c r="X634" s="22"/>
      <c r="Y634" s="22"/>
      <c r="Z634" s="16" t="s">
        <v>6158</v>
      </c>
      <c r="AA634" s="16"/>
      <c r="AB634" s="16"/>
      <c r="AC634" s="32" t="str">
        <f>vlookup(A634,Alma!14:1013,29,false)</f>
        <v>#god</v>
      </c>
      <c r="AD634" s="32" t="str">
        <f>vlookup(A634,Alma!14:1013,27,false)</f>
        <v/>
      </c>
      <c r="AE634" s="32" t="str">
        <f>vlookup(A634,Alma!14:1013,28,false)</f>
        <v/>
      </c>
      <c r="AF634" s="32" t="str">
        <f>vlookup(I634,'IP addresss'!$2:$1000,3,false)</f>
        <v>North America</v>
      </c>
      <c r="AG634" s="32" t="str">
        <f>vlookup(I634,'IP addresss'!$2:$1000,6,false)</f>
        <v>NV</v>
      </c>
      <c r="AH634" s="32" t="str">
        <f>vlookup(I634,'IP addresss'!$2:$1000,8,false)</f>
        <v>Overton</v>
      </c>
      <c r="AI634" s="32" t="str">
        <f>vlookup(I634,'IP addresss'!$2:$1000,10,false)</f>
        <v>36.39569855</v>
      </c>
      <c r="AJ634" s="32" t="str">
        <f>vlookup(I634,'IP addresss'!$2:$1000,11,false)</f>
        <v>-114.3784027</v>
      </c>
      <c r="AK634" s="32" t="str">
        <f>vlookup(A634,MainData_Jackie!$1:$1000,2,false)</f>
        <v>Tammy Symons</v>
      </c>
      <c r="AL634" s="32" t="str">
        <f>vlookup($A634,MainData_Jackie!$1:$1000,3,false)</f>
        <v>152</v>
      </c>
      <c r="AM634" s="32" t="str">
        <f>vlookup($A634,MainData_Jackie!$1:$1000,4,false)</f>
        <v>25</v>
      </c>
      <c r="AN634" s="32" t="str">
        <f>vlookup($A634,MainData_Jackie!$1:$1000,5,false)</f>
        <v>8</v>
      </c>
      <c r="AO634" s="32" t="str">
        <f>vlookup($A634,MainData_Jackie!$1:$1000,6,false)</f>
        <v>0</v>
      </c>
      <c r="AP634" s="32" t="str">
        <f>vlookup($A634,MainData_Jackie!$1:$1000,7,false)</f>
        <v>0</v>
      </c>
      <c r="AQ634" s="32" t="str">
        <f>vlookup($A634,MainData_Jackie!$1:$1000,8,false)</f>
        <v>0</v>
      </c>
      <c r="AR634" s="32" t="str">
        <f>vlookup($A634,MainData_Jackie!$1:$1000,9,false)</f>
        <v>0</v>
      </c>
      <c r="AS634" s="32" t="str">
        <f>vlookup($A634,MainData_Jackie!$1:$1000,10,false)</f>
        <v>0</v>
      </c>
      <c r="AT634" s="32" t="str">
        <f>vlookup($A634,MainData_Jackie!$1:$1000,11,false)</f>
        <v>0</v>
      </c>
      <c r="AU634" s="32" t="str">
        <f>vlookup($A634,MainData_Jackie!$1:$1000,12,false)</f>
        <v>7</v>
      </c>
      <c r="AV634" s="32" t="str">
        <f>vlookup($A634,MainData_Jackie!$1:$1000,13,false)</f>
        <v>msn</v>
      </c>
      <c r="AW634" s="32" t="str">
        <f>vlookup($A634,MainData_Jackie!$1:$1000,14,false)</f>
        <v>com</v>
      </c>
      <c r="AX634" s="32" t="str">
        <f>vlookup($A634,MainData_Jackie!$1:$1000,15,false)</f>
        <v>206</v>
      </c>
      <c r="AY634" s="32" t="str">
        <f>vlookup($A634,MainData_Jackie!$1:$1000,16,false)</f>
        <v>female</v>
      </c>
      <c r="AZ634" s="32" t="str">
        <f>vlookup($A634,Ian!633:1632,2,false)</f>
        <v>#N/A</v>
      </c>
      <c r="BA634" s="32" t="str">
        <f>vlookup($A634,Ian!633:1632,3,false)</f>
        <v>#N/A</v>
      </c>
      <c r="BB634" s="32" t="str">
        <f>vlookup($A634,Ian!633:1632,4,false)</f>
        <v>#N/A</v>
      </c>
      <c r="BC634" s="32" t="str">
        <f>vlookup($A634,Ian!633:1632,5,false)</f>
        <v>#N/A</v>
      </c>
      <c r="BD634" s="32" t="str">
        <f>vlookup($A634,Ian!633:1632,6,false)</f>
        <v>#N/A</v>
      </c>
      <c r="BE634" s="32" t="str">
        <f>vlookup($A634,Ian!633:1632,7,false)</f>
        <v>#N/A</v>
      </c>
      <c r="BF634" s="32" t="str">
        <f>vlookup($A634,Ian!633:1632,8,false)</f>
        <v>#N/A</v>
      </c>
      <c r="BG634" s="32" t="str">
        <f>vlookup(A634,SentimentScore!$1:$1000,2,false)</f>
        <v>0.490042</v>
      </c>
      <c r="BH634" s="50" t="str">
        <f>vlookup(A634,'Images with Key'!$1:$1000,32)</f>
        <v>https://s3-external-1.amazonaws.com/offertabs/offer/kxdcce/large/810_564915942edaf-296114_407747112674010_1134526005_n-1.png</v>
      </c>
    </row>
    <row r="635">
      <c r="A635" s="12">
        <v>570.0</v>
      </c>
      <c r="B635" s="16" t="s">
        <v>7369</v>
      </c>
      <c r="C635" s="16" t="s">
        <v>7252</v>
      </c>
      <c r="D635" s="18" t="b">
        <v>0</v>
      </c>
      <c r="E635" s="12">
        <v>2.0</v>
      </c>
      <c r="F635" s="12">
        <v>0.0</v>
      </c>
      <c r="G635" s="12">
        <v>2.0</v>
      </c>
      <c r="H635" s="20">
        <v>42339.59722222222</v>
      </c>
      <c r="I635" s="16" t="s">
        <v>6166</v>
      </c>
      <c r="J635" s="16" t="s">
        <v>2944</v>
      </c>
      <c r="K635" s="16" t="s">
        <v>6167</v>
      </c>
      <c r="L635" s="18" t="e">
        <v>#N/A</v>
      </c>
      <c r="M635" s="18" t="e">
        <v>#N/A</v>
      </c>
      <c r="N635" s="18" t="e">
        <v>#N/A</v>
      </c>
      <c r="O635" s="18" t="e">
        <v>#N/A</v>
      </c>
      <c r="P635" s="18" t="e">
        <v>#N/A</v>
      </c>
      <c r="Q635" s="16" t="s">
        <v>6168</v>
      </c>
      <c r="R635" s="18" t="b">
        <v>1</v>
      </c>
      <c r="S635" s="18" t="b">
        <v>0</v>
      </c>
      <c r="T635" s="12">
        <v>29602.0</v>
      </c>
      <c r="U635" s="16" t="s">
        <v>2947</v>
      </c>
      <c r="V635" s="16" t="s">
        <v>2835</v>
      </c>
      <c r="W635" s="22"/>
      <c r="X635" s="22"/>
      <c r="Y635" s="22"/>
      <c r="Z635" s="16" t="s">
        <v>7454</v>
      </c>
      <c r="AA635" s="16"/>
      <c r="AB635" s="16"/>
      <c r="AC635" s="32" t="str">
        <f>vlookup(A635,Alma!15:1014,29,false)</f>
        <v>#children</v>
      </c>
      <c r="AD635" s="32" t="str">
        <f>vlookup(A635,Alma!15:1014,27,false)</f>
        <v/>
      </c>
      <c r="AE635" s="32" t="str">
        <f>vlookup(A635,Alma!15:1014,28,false)</f>
        <v/>
      </c>
      <c r="AF635" s="32" t="str">
        <f>vlookup(I635,'IP addresss'!$2:$1000,3,false)</f>
        <v>North America</v>
      </c>
      <c r="AG635" s="32" t="str">
        <f>vlookup(I635,'IP addresss'!$2:$1000,6,false)</f>
        <v>NY</v>
      </c>
      <c r="AH635" s="32" t="str">
        <f>vlookup(I635,'IP addresss'!$2:$1000,8,false)</f>
        <v>Lockport</v>
      </c>
      <c r="AI635" s="32" t="str">
        <f>vlookup(I635,'IP addresss'!$2:$1000,10,false)</f>
        <v>43.17509842</v>
      </c>
      <c r="AJ635" s="32" t="str">
        <f>vlookup(I635,'IP addresss'!$2:$1000,11,false)</f>
        <v>-78.7378006</v>
      </c>
      <c r="AK635" s="32" t="str">
        <f>vlookup(A635,MainData_Jackie!$1:$1000,2,false)</f>
        <v>Barb Craig</v>
      </c>
      <c r="AL635" s="32" t="str">
        <f>vlookup($A635,MainData_Jackie!$1:$1000,3,false)</f>
        <v>877</v>
      </c>
      <c r="AM635" s="32" t="str">
        <f>vlookup($A635,MainData_Jackie!$1:$1000,4,false)</f>
        <v>187</v>
      </c>
      <c r="AN635" s="32" t="str">
        <f>vlookup($A635,MainData_Jackie!$1:$1000,5,false)</f>
        <v>24</v>
      </c>
      <c r="AO635" s="32" t="str">
        <f>vlookup($A635,MainData_Jackie!$1:$1000,6,false)</f>
        <v>0</v>
      </c>
      <c r="AP635" s="32" t="str">
        <f>vlookup($A635,MainData_Jackie!$1:$1000,7,false)</f>
        <v>0</v>
      </c>
      <c r="AQ635" s="32" t="str">
        <f>vlookup($A635,MainData_Jackie!$1:$1000,8,false)</f>
        <v>0</v>
      </c>
      <c r="AR635" s="32" t="str">
        <f>vlookup($A635,MainData_Jackie!$1:$1000,9,false)</f>
        <v>0</v>
      </c>
      <c r="AS635" s="32" t="str">
        <f>vlookup($A635,MainData_Jackie!$1:$1000,10,false)</f>
        <v>0</v>
      </c>
      <c r="AT635" s="32" t="str">
        <f>vlookup($A635,MainData_Jackie!$1:$1000,11,false)</f>
        <v>3</v>
      </c>
      <c r="AU635" s="32" t="str">
        <f>vlookup($A635,MainData_Jackie!$1:$1000,12,false)</f>
        <v>29</v>
      </c>
      <c r="AV635" s="32" t="str">
        <f>vlookup($A635,MainData_Jackie!$1:$1000,13,false)</f>
        <v>yahoo</v>
      </c>
      <c r="AW635" s="32" t="str">
        <f>vlookup($A635,MainData_Jackie!$1:$1000,14,false)</f>
        <v>com</v>
      </c>
      <c r="AX635" s="32" t="str">
        <f>vlookup($A635,MainData_Jackie!$1:$1000,15,false)</f>
        <v>1099</v>
      </c>
      <c r="AY635" s="32" t="str">
        <f>vlookup($A635,MainData_Jackie!$1:$1000,16,false)</f>
        <v>female</v>
      </c>
      <c r="AZ635" s="32" t="str">
        <f>vlookup($A635,Ian!634:1633,2,false)</f>
        <v>#N/A</v>
      </c>
      <c r="BA635" s="32" t="str">
        <f>vlookup($A635,Ian!634:1633,3,false)</f>
        <v>#N/A</v>
      </c>
      <c r="BB635" s="32" t="str">
        <f>vlookup($A635,Ian!634:1633,4,false)</f>
        <v>#N/A</v>
      </c>
      <c r="BC635" s="32" t="str">
        <f>vlookup($A635,Ian!634:1633,5,false)</f>
        <v>#N/A</v>
      </c>
      <c r="BD635" s="32" t="str">
        <f>vlookup($A635,Ian!634:1633,6,false)</f>
        <v>#N/A</v>
      </c>
      <c r="BE635" s="32" t="str">
        <f>vlookup($A635,Ian!634:1633,7,false)</f>
        <v>#N/A</v>
      </c>
      <c r="BF635" s="32" t="str">
        <f>vlookup($A635,Ian!634:1633,8,false)</f>
        <v>#N/A</v>
      </c>
      <c r="BG635" s="32" t="str">
        <f>vlookup(A635,SentimentScore!$1:$1000,2,false)</f>
        <v>0.981899</v>
      </c>
      <c r="BH635" s="50" t="str">
        <f>vlookup(A635,'Images with Key'!$1:$1000,32)</f>
        <v>https://s3-external-1.amazonaws.com/offertabs/offer/kxdcce/large/810_564926f73f43a-11898859_730360070443240_3805081670837641598_n.png</v>
      </c>
    </row>
    <row r="636">
      <c r="A636" s="12">
        <v>680.0</v>
      </c>
      <c r="B636" s="16" t="s">
        <v>7369</v>
      </c>
      <c r="C636" s="16" t="s">
        <v>6882</v>
      </c>
      <c r="D636" s="18" t="b">
        <v>1</v>
      </c>
      <c r="E636" s="12">
        <v>10.0</v>
      </c>
      <c r="F636" s="12">
        <v>1.0</v>
      </c>
      <c r="G636" s="12">
        <v>9.0</v>
      </c>
      <c r="H636" s="20">
        <v>42329.36388888889</v>
      </c>
      <c r="I636" s="16" t="s">
        <v>6883</v>
      </c>
      <c r="J636" s="16" t="s">
        <v>6884</v>
      </c>
      <c r="K636" s="16" t="s">
        <v>6885</v>
      </c>
      <c r="L636" s="18" t="e">
        <v>#N/A</v>
      </c>
      <c r="M636" s="18" t="e">
        <v>#N/A</v>
      </c>
      <c r="N636" s="18" t="e">
        <v>#N/A</v>
      </c>
      <c r="O636" s="18" t="e">
        <v>#N/A</v>
      </c>
      <c r="P636" s="18" t="e">
        <v>#N/A</v>
      </c>
      <c r="Q636" s="16" t="s">
        <v>6886</v>
      </c>
      <c r="R636" s="18" t="b">
        <v>0</v>
      </c>
      <c r="S636" s="18" t="b">
        <v>0</v>
      </c>
      <c r="T636" s="16" t="s">
        <v>6887</v>
      </c>
      <c r="U636" s="16" t="s">
        <v>6888</v>
      </c>
      <c r="V636" s="16" t="s">
        <v>2835</v>
      </c>
      <c r="W636" s="51">
        <v>962885.0</v>
      </c>
      <c r="X636" s="51">
        <v>983666.0</v>
      </c>
      <c r="Y636" s="16" t="s">
        <v>6889</v>
      </c>
      <c r="Z636" s="16" t="s">
        <v>7462</v>
      </c>
      <c r="AA636" s="12">
        <v>3.0</v>
      </c>
      <c r="AB636" s="12">
        <v>2.0</v>
      </c>
      <c r="AC636" s="32" t="str">
        <f>vlookup(A636,Alma!16:1015,29,false)</f>
        <v>#god #family</v>
      </c>
      <c r="AD636" s="32" t="str">
        <f>vlookup(A636,Alma!16:1015,27,false)</f>
        <v>3</v>
      </c>
      <c r="AE636" s="32" t="str">
        <f>vlookup(A636,Alma!16:1015,28,false)</f>
        <v>2</v>
      </c>
      <c r="AF636" s="32" t="str">
        <f>vlookup(I636,'IP addresss'!$2:$1000,3,false)</f>
        <v>North America</v>
      </c>
      <c r="AG636" s="32" t="str">
        <f>vlookup(I636,'IP addresss'!$2:$1000,6,false)</f>
        <v>NC</v>
      </c>
      <c r="AH636" s="32" t="str">
        <f>vlookup(I636,'IP addresss'!$2:$1000,8,false)</f>
        <v>Jacksonville</v>
      </c>
      <c r="AI636" s="32" t="str">
        <f>vlookup(I636,'IP addresss'!$2:$1000,10,false)</f>
        <v>34.7594986</v>
      </c>
      <c r="AJ636" s="32" t="str">
        <f>vlookup(I636,'IP addresss'!$2:$1000,11,false)</f>
        <v>-77.50189972</v>
      </c>
      <c r="AK636" s="32" t="str">
        <f>vlookup(A636,MainData_Jackie!$1:$1000,2,false)</f>
        <v>Connie Coaxum</v>
      </c>
      <c r="AL636" s="32" t="str">
        <f>vlookup($A636,MainData_Jackie!$1:$1000,3,false)</f>
        <v>2120</v>
      </c>
      <c r="AM636" s="32" t="str">
        <f>vlookup($A636,MainData_Jackie!$1:$1000,4,false)</f>
        <v>392</v>
      </c>
      <c r="AN636" s="32" t="str">
        <f>vlookup($A636,MainData_Jackie!$1:$1000,5,false)</f>
        <v>35</v>
      </c>
      <c r="AO636" s="32" t="str">
        <f>vlookup($A636,MainData_Jackie!$1:$1000,6,false)</f>
        <v>0</v>
      </c>
      <c r="AP636" s="32" t="str">
        <f>vlookup($A636,MainData_Jackie!$1:$1000,7,false)</f>
        <v>0</v>
      </c>
      <c r="AQ636" s="32" t="str">
        <f>vlookup($A636,MainData_Jackie!$1:$1000,8,false)</f>
        <v>0</v>
      </c>
      <c r="AR636" s="32" t="str">
        <f>vlookup($A636,MainData_Jackie!$1:$1000,9,false)</f>
        <v>0</v>
      </c>
      <c r="AS636" s="32" t="str">
        <f>vlookup($A636,MainData_Jackie!$1:$1000,10,false)</f>
        <v>0</v>
      </c>
      <c r="AT636" s="32" t="str">
        <f>vlookup($A636,MainData_Jackie!$1:$1000,11,false)</f>
        <v>0</v>
      </c>
      <c r="AU636" s="32" t="str">
        <f>vlookup($A636,MainData_Jackie!$1:$1000,12,false)</f>
        <v>60</v>
      </c>
      <c r="AV636" s="32" t="str">
        <f>vlookup($A636,MainData_Jackie!$1:$1000,13,false)</f>
        <v>embarqmail</v>
      </c>
      <c r="AW636" s="32" t="str">
        <f>vlookup($A636,MainData_Jackie!$1:$1000,14,false)</f>
        <v>com</v>
      </c>
      <c r="AX636" s="32" t="str">
        <f>vlookup($A636,MainData_Jackie!$1:$1000,15,false)</f>
        <v>2927</v>
      </c>
      <c r="AY636" s="32" t="str">
        <f>vlookup($A636,MainData_Jackie!$1:$1000,16,false)</f>
        <v>female</v>
      </c>
      <c r="AZ636" s="32" t="str">
        <f>vlookup($A636,Ian!635:1634,2,false)</f>
        <v>Connie</v>
      </c>
      <c r="BA636" s="32" t="str">
        <f>vlookup($A636,Ian!635:1634,3,false)</f>
        <v>Coaxum</v>
      </c>
      <c r="BB636" s="32" t="str">
        <f>vlookup($A636,Ian!635:1634,4,false)</f>
        <v/>
      </c>
      <c r="BC636" s="32" t="str">
        <f>vlookup($A636,Ian!635:1634,5,false)</f>
        <v/>
      </c>
      <c r="BD636" s="32" t="str">
        <f>vlookup($A636,Ian!635:1634,6,false)</f>
        <v/>
      </c>
      <c r="BE636" s="32" t="str">
        <f>vlookup($A636,Ian!635:1634,7,false)</f>
        <v/>
      </c>
      <c r="BF636" s="32" t="str">
        <f>vlookup($A636,Ian!635:1634,8,false)</f>
        <v/>
      </c>
      <c r="BG636" s="32" t="str">
        <f>vlookup(A636,SentimentScore!$1:$1000,2,false)</f>
        <v>0.993126</v>
      </c>
      <c r="BH636" s="32" t="str">
        <f>vlookup(A636,'Images with Key'!$1:$1000,32)</f>
        <v/>
      </c>
    </row>
    <row r="637">
      <c r="A637" s="12">
        <v>681.0</v>
      </c>
      <c r="B637" s="16" t="s">
        <v>7369</v>
      </c>
      <c r="C637" s="16" t="s">
        <v>6882</v>
      </c>
      <c r="D637" s="18" t="b">
        <v>1</v>
      </c>
      <c r="E637" s="12">
        <v>72.0</v>
      </c>
      <c r="F637" s="12">
        <v>9.0</v>
      </c>
      <c r="G637" s="12">
        <v>63.0</v>
      </c>
      <c r="H637" s="20">
        <v>42331.45277777778</v>
      </c>
      <c r="I637" s="16" t="s">
        <v>6893</v>
      </c>
      <c r="J637" s="16" t="s">
        <v>6884</v>
      </c>
      <c r="K637" s="16" t="s">
        <v>6894</v>
      </c>
      <c r="L637" s="18" t="e">
        <v>#N/A</v>
      </c>
      <c r="M637" s="18" t="e">
        <v>#N/A</v>
      </c>
      <c r="N637" s="18" t="e">
        <v>#N/A</v>
      </c>
      <c r="O637" s="18" t="e">
        <v>#N/A</v>
      </c>
      <c r="P637" s="18" t="e">
        <v>#N/A</v>
      </c>
      <c r="Q637" s="16" t="s">
        <v>6895</v>
      </c>
      <c r="R637" s="18" t="b">
        <v>0</v>
      </c>
      <c r="S637" s="18" t="b">
        <v>1</v>
      </c>
      <c r="T637" s="16" t="s">
        <v>6887</v>
      </c>
      <c r="U637" s="16" t="s">
        <v>6888</v>
      </c>
      <c r="V637" s="16" t="s">
        <v>2835</v>
      </c>
      <c r="W637" s="51">
        <v>962885.0</v>
      </c>
      <c r="X637" s="51">
        <v>983666.0</v>
      </c>
      <c r="Y637" s="16" t="s">
        <v>6889</v>
      </c>
      <c r="Z637" s="16" t="s">
        <v>7471</v>
      </c>
      <c r="AA637" s="12">
        <v>3.0</v>
      </c>
      <c r="AB637" s="12">
        <v>3.0</v>
      </c>
      <c r="AC637" s="32" t="str">
        <f>vlookup(A637,Alma!17:1016,29,false)</f>
        <v> #women #abuse</v>
      </c>
      <c r="AD637" s="32" t="str">
        <f>vlookup(A637,Alma!17:1016,27,false)</f>
        <v>3</v>
      </c>
      <c r="AE637" s="32" t="str">
        <f>vlookup(A637,Alma!17:1016,28,false)</f>
        <v>3</v>
      </c>
      <c r="AF637" s="32" t="str">
        <f>vlookup(I637,'IP addresss'!$2:$1000,3,false)</f>
        <v>North America</v>
      </c>
      <c r="AG637" s="32" t="str">
        <f>vlookup(I637,'IP addresss'!$2:$1000,6,false)</f>
        <v>SC</v>
      </c>
      <c r="AH637" s="32" t="str">
        <f>vlookup(I637,'IP addresss'!$2:$1000,8,false)</f>
        <v>Beaufort</v>
      </c>
      <c r="AI637" s="32" t="str">
        <f>vlookup(I637,'IP addresss'!$2:$1000,10,false)</f>
        <v>32.43889999</v>
      </c>
      <c r="AJ637" s="32" t="str">
        <f>vlookup(I637,'IP addresss'!$2:$1000,11,false)</f>
        <v>-80.74659729</v>
      </c>
      <c r="AK637" s="32" t="str">
        <f>vlookup(A637,MainData_Jackie!$1:$1000,2,false)</f>
        <v>Cj Akins</v>
      </c>
      <c r="AL637" s="32" t="str">
        <f>vlookup($A637,MainData_Jackie!$1:$1000,3,false)</f>
        <v>4159</v>
      </c>
      <c r="AM637" s="32" t="str">
        <f>vlookup($A637,MainData_Jackie!$1:$1000,4,false)</f>
        <v>745</v>
      </c>
      <c r="AN637" s="32" t="str">
        <f>vlookup($A637,MainData_Jackie!$1:$1000,5,false)</f>
        <v>112</v>
      </c>
      <c r="AO637" s="32" t="str">
        <f>vlookup($A637,MainData_Jackie!$1:$1000,6,false)</f>
        <v>1</v>
      </c>
      <c r="AP637" s="32" t="str">
        <f>vlookup($A637,MainData_Jackie!$1:$1000,7,false)</f>
        <v>0</v>
      </c>
      <c r="AQ637" s="32" t="str">
        <f>vlookup($A637,MainData_Jackie!$1:$1000,8,false)</f>
        <v>0</v>
      </c>
      <c r="AR637" s="32" t="str">
        <f>vlookup($A637,MainData_Jackie!$1:$1000,9,false)</f>
        <v>0</v>
      </c>
      <c r="AS637" s="32" t="str">
        <f>vlookup($A637,MainData_Jackie!$1:$1000,10,false)</f>
        <v>0</v>
      </c>
      <c r="AT637" s="32" t="str">
        <f>vlookup($A637,MainData_Jackie!$1:$1000,11,false)</f>
        <v>11</v>
      </c>
      <c r="AU637" s="32" t="str">
        <f>vlookup($A637,MainData_Jackie!$1:$1000,12,false)</f>
        <v>75</v>
      </c>
      <c r="AV637" s="32" t="str">
        <f>vlookup($A637,MainData_Jackie!$1:$1000,13,false)</f>
        <v>gmail</v>
      </c>
      <c r="AW637" s="32" t="str">
        <f>vlookup($A637,MainData_Jackie!$1:$1000,14,false)</f>
        <v>com</v>
      </c>
      <c r="AX637" s="32" t="str">
        <f>vlookup($A637,MainData_Jackie!$1:$1000,15,false)</f>
        <v>5561</v>
      </c>
      <c r="AY637" s="32" t="str">
        <f>vlookup($A637,MainData_Jackie!$1:$1000,16,false)</f>
        <v>male</v>
      </c>
      <c r="AZ637" s="32" t="str">
        <f>vlookup($A637,Ian!636:1635,2,false)</f>
        <v/>
      </c>
      <c r="BA637" s="32" t="str">
        <f>vlookup($A637,Ian!636:1635,3,false)</f>
        <v/>
      </c>
      <c r="BB637" s="32" t="str">
        <f>vlookup($A637,Ian!636:1635,4,false)</f>
        <v/>
      </c>
      <c r="BC637" s="32" t="str">
        <f>vlookup($A637,Ian!636:1635,5,false)</f>
        <v/>
      </c>
      <c r="BD637" s="32" t="str">
        <f>vlookup($A637,Ian!636:1635,6,false)</f>
        <v/>
      </c>
      <c r="BE637" s="32" t="str">
        <f>vlookup($A637,Ian!636:1635,7,false)</f>
        <v/>
      </c>
      <c r="BF637" s="32" t="str">
        <f>vlookup($A637,Ian!636:1635,8,false)</f>
        <v/>
      </c>
      <c r="BG637" s="32" t="str">
        <f>vlookup(A637,SentimentScore!$1:$1000,2,false)</f>
        <v>0.01132</v>
      </c>
      <c r="BH637" s="32" t="str">
        <f>vlookup(A637,'Images with Key'!$1:$1000,32)</f>
        <v/>
      </c>
    </row>
    <row r="638">
      <c r="A638" s="12">
        <v>682.0</v>
      </c>
      <c r="B638" s="16" t="s">
        <v>7369</v>
      </c>
      <c r="C638" s="16" t="s">
        <v>6882</v>
      </c>
      <c r="D638" s="18" t="b">
        <v>1</v>
      </c>
      <c r="E638" s="12">
        <v>3.0</v>
      </c>
      <c r="F638" s="12">
        <v>0.0</v>
      </c>
      <c r="G638" s="12">
        <v>3.0</v>
      </c>
      <c r="H638" s="20">
        <v>42332.40347222222</v>
      </c>
      <c r="I638" s="16" t="s">
        <v>6899</v>
      </c>
      <c r="J638" s="16" t="s">
        <v>6884</v>
      </c>
      <c r="K638" s="16" t="s">
        <v>6900</v>
      </c>
      <c r="L638" s="18" t="e">
        <v>#N/A</v>
      </c>
      <c r="M638" s="18" t="e">
        <v>#N/A</v>
      </c>
      <c r="N638" s="18" t="e">
        <v>#N/A</v>
      </c>
      <c r="O638" s="18" t="e">
        <v>#N/A</v>
      </c>
      <c r="P638" s="18" t="e">
        <v>#N/A</v>
      </c>
      <c r="Q638" s="16" t="s">
        <v>6901</v>
      </c>
      <c r="R638" s="18" t="b">
        <v>0</v>
      </c>
      <c r="S638" s="18" t="b">
        <v>0</v>
      </c>
      <c r="T638" s="16" t="s">
        <v>6887</v>
      </c>
      <c r="U638" s="16" t="s">
        <v>6888</v>
      </c>
      <c r="V638" s="16" t="s">
        <v>2835</v>
      </c>
      <c r="W638" s="51">
        <v>962885.0</v>
      </c>
      <c r="X638" s="51">
        <v>983666.0</v>
      </c>
      <c r="Y638" s="16" t="s">
        <v>6889</v>
      </c>
      <c r="Z638" s="16" t="s">
        <v>7478</v>
      </c>
      <c r="AA638" s="12">
        <v>3.0</v>
      </c>
      <c r="AB638" s="12">
        <v>1.0</v>
      </c>
      <c r="AC638" s="32" t="str">
        <f>vlookup(A638,Alma!18:1017,29,false)</f>
        <v>#chidren</v>
      </c>
      <c r="AD638" s="32" t="str">
        <f>vlookup(A638,Alma!18:1017,27,false)</f>
        <v>3</v>
      </c>
      <c r="AE638" s="32" t="str">
        <f>vlookup(A638,Alma!18:1017,28,false)</f>
        <v>1</v>
      </c>
      <c r="AF638" s="32" t="str">
        <f>vlookup(I638,'IP addresss'!$2:$1000,3,false)</f>
        <v>North America</v>
      </c>
      <c r="AG638" s="32" t="str">
        <f>vlookup(I638,'IP addresss'!$2:$1000,6,false)</f>
        <v>SC</v>
      </c>
      <c r="AH638" s="32" t="str">
        <f>vlookup(I638,'IP addresss'!$2:$1000,8,false)</f>
        <v>Beaufort</v>
      </c>
      <c r="AI638" s="32" t="str">
        <f>vlookup(I638,'IP addresss'!$2:$1000,10,false)</f>
        <v>32.43889999</v>
      </c>
      <c r="AJ638" s="32" t="str">
        <f>vlookup(I638,'IP addresss'!$2:$1000,11,false)</f>
        <v>-80.74659729</v>
      </c>
      <c r="AK638" s="32" t="str">
        <f>vlookup(A638,MainData_Jackie!$1:$1000,2,false)</f>
        <v>Christine Ching</v>
      </c>
      <c r="AL638" s="32" t="str">
        <f>vlookup($A638,MainData_Jackie!$1:$1000,3,false)</f>
        <v>1749</v>
      </c>
      <c r="AM638" s="32" t="str">
        <f>vlookup($A638,MainData_Jackie!$1:$1000,4,false)</f>
        <v>307</v>
      </c>
      <c r="AN638" s="32" t="str">
        <f>vlookup($A638,MainData_Jackie!$1:$1000,5,false)</f>
        <v>29</v>
      </c>
      <c r="AO638" s="32" t="str">
        <f>vlookup($A638,MainData_Jackie!$1:$1000,6,false)</f>
        <v>0</v>
      </c>
      <c r="AP638" s="32" t="str">
        <f>vlookup($A638,MainData_Jackie!$1:$1000,7,false)</f>
        <v>0</v>
      </c>
      <c r="AQ638" s="32" t="str">
        <f>vlookup($A638,MainData_Jackie!$1:$1000,8,false)</f>
        <v>0</v>
      </c>
      <c r="AR638" s="32" t="str">
        <f>vlookup($A638,MainData_Jackie!$1:$1000,9,false)</f>
        <v>0</v>
      </c>
      <c r="AS638" s="32" t="str">
        <f>vlookup($A638,MainData_Jackie!$1:$1000,10,false)</f>
        <v>0</v>
      </c>
      <c r="AT638" s="32" t="str">
        <f>vlookup($A638,MainData_Jackie!$1:$1000,11,false)</f>
        <v>0</v>
      </c>
      <c r="AU638" s="32" t="str">
        <f>vlookup($A638,MainData_Jackie!$1:$1000,12,false)</f>
        <v>26</v>
      </c>
      <c r="AV638" s="32" t="str">
        <f>vlookup($A638,MainData_Jackie!$1:$1000,13,false)</f>
        <v>gmail</v>
      </c>
      <c r="AW638" s="32" t="str">
        <f>vlookup($A638,MainData_Jackie!$1:$1000,14,false)</f>
        <v>com</v>
      </c>
      <c r="AX638" s="32" t="str">
        <f>vlookup($A638,MainData_Jackie!$1:$1000,15,false)</f>
        <v>2448</v>
      </c>
      <c r="AY638" s="32" t="str">
        <f>vlookup($A638,MainData_Jackie!$1:$1000,16,false)</f>
        <v>female</v>
      </c>
      <c r="AZ638" s="32" t="str">
        <f>vlookup($A638,Ian!637:1636,2,false)</f>
        <v/>
      </c>
      <c r="BA638" s="32" t="str">
        <f>vlookup($A638,Ian!637:1636,3,false)</f>
        <v/>
      </c>
      <c r="BB638" s="32" t="str">
        <f>vlookup($A638,Ian!637:1636,4,false)</f>
        <v/>
      </c>
      <c r="BC638" s="32" t="str">
        <f>vlookup($A638,Ian!637:1636,5,false)</f>
        <v/>
      </c>
      <c r="BD638" s="32" t="str">
        <f>vlookup($A638,Ian!637:1636,6,false)</f>
        <v/>
      </c>
      <c r="BE638" s="32" t="str">
        <f>vlookup($A638,Ian!637:1636,7,false)</f>
        <v/>
      </c>
      <c r="BF638" s="32" t="str">
        <f>vlookup($A638,Ian!637:1636,8,false)</f>
        <v/>
      </c>
      <c r="BG638" s="66" t="str">
        <f>vlookup(A638,SentimentScore!$1:$1000,2,false)</f>
        <v>5.89E-10</v>
      </c>
      <c r="BH638" s="32" t="str">
        <f>vlookup(A638,'Images with Key'!$1:$1000,32)</f>
        <v/>
      </c>
    </row>
    <row r="639">
      <c r="A639" s="12">
        <v>785.0</v>
      </c>
      <c r="B639" s="16" t="s">
        <v>7369</v>
      </c>
      <c r="C639" s="16" t="s">
        <v>7252</v>
      </c>
      <c r="D639" s="18" t="b">
        <v>0</v>
      </c>
      <c r="E639" s="12">
        <v>1.0</v>
      </c>
      <c r="F639" s="12">
        <v>0.0</v>
      </c>
      <c r="G639" s="12">
        <v>1.0</v>
      </c>
      <c r="H639" s="20">
        <v>42310.36319444444</v>
      </c>
      <c r="I639" s="16" t="s">
        <v>5834</v>
      </c>
      <c r="J639" s="16" t="s">
        <v>2944</v>
      </c>
      <c r="K639" s="16" t="s">
        <v>5837</v>
      </c>
      <c r="L639" s="18" t="e">
        <v>#N/A</v>
      </c>
      <c r="M639" s="18" t="e">
        <v>#N/A</v>
      </c>
      <c r="N639" s="18" t="e">
        <v>#N/A</v>
      </c>
      <c r="O639" s="18" t="e">
        <v>#N/A</v>
      </c>
      <c r="P639" s="18" t="e">
        <v>#N/A</v>
      </c>
      <c r="Q639" s="16" t="s">
        <v>5838</v>
      </c>
      <c r="R639" s="18" t="b">
        <v>0</v>
      </c>
      <c r="S639" s="18" t="b">
        <v>0</v>
      </c>
      <c r="T639" s="12">
        <v>29602.0</v>
      </c>
      <c r="U639" s="16" t="s">
        <v>2947</v>
      </c>
      <c r="V639" s="16" t="s">
        <v>2835</v>
      </c>
      <c r="W639" s="22"/>
      <c r="X639" s="22"/>
      <c r="Y639" s="22"/>
      <c r="Z639" s="16" t="s">
        <v>7272</v>
      </c>
      <c r="AA639" s="12">
        <v>2.0</v>
      </c>
      <c r="AB639" s="12">
        <v>2.0</v>
      </c>
      <c r="AC639" s="32" t="str">
        <f>vlookup(A639,Alma!19:1018,29,false)</f>
        <v>#homeless #poverty #god</v>
      </c>
      <c r="AD639" s="32" t="str">
        <f>vlookup(A639,Alma!19:1018,27,false)</f>
        <v>2</v>
      </c>
      <c r="AE639" s="32" t="str">
        <f>vlookup(A639,Alma!19:1018,28,false)</f>
        <v>2</v>
      </c>
      <c r="AF639" s="32" t="str">
        <f>vlookup(I639,'IP addresss'!$2:$1000,3,false)</f>
        <v>North America</v>
      </c>
      <c r="AG639" s="32" t="str">
        <f>vlookup(I639,'IP addresss'!$2:$1000,6,false)</f>
        <v>FL</v>
      </c>
      <c r="AH639" s="32" t="str">
        <f>vlookup(I639,'IP addresss'!$2:$1000,8,false)</f>
        <v>Hollywood</v>
      </c>
      <c r="AI639" s="32" t="str">
        <f>vlookup(I639,'IP addresss'!$2:$1000,10,false)</f>
        <v>26.01119995</v>
      </c>
      <c r="AJ639" s="32" t="str">
        <f>vlookup(I639,'IP addresss'!$2:$1000,11,false)</f>
        <v>-80.14949799</v>
      </c>
      <c r="AK639" s="32" t="str">
        <f>vlookup(A639,MainData_Jackie!$1:$1000,2,false)</f>
        <v>Jan Arvo</v>
      </c>
      <c r="AL639" s="32" t="str">
        <f>vlookup($A639,MainData_Jackie!$1:$1000,3,false)</f>
        <v>699</v>
      </c>
      <c r="AM639" s="32" t="str">
        <f>vlookup($A639,MainData_Jackie!$1:$1000,4,false)</f>
        <v>130</v>
      </c>
      <c r="AN639" s="32" t="str">
        <f>vlookup($A639,MainData_Jackie!$1:$1000,5,false)</f>
        <v>14</v>
      </c>
      <c r="AO639" s="32" t="str">
        <f>vlookup($A639,MainData_Jackie!$1:$1000,6,false)</f>
        <v>0</v>
      </c>
      <c r="AP639" s="32" t="str">
        <f>vlookup($A639,MainData_Jackie!$1:$1000,7,false)</f>
        <v>0</v>
      </c>
      <c r="AQ639" s="32" t="str">
        <f>vlookup($A639,MainData_Jackie!$1:$1000,8,false)</f>
        <v>0</v>
      </c>
      <c r="AR639" s="32" t="str">
        <f>vlookup($A639,MainData_Jackie!$1:$1000,9,false)</f>
        <v>0</v>
      </c>
      <c r="AS639" s="32" t="str">
        <f>vlookup($A639,MainData_Jackie!$1:$1000,10,false)</f>
        <v>0</v>
      </c>
      <c r="AT639" s="32" t="str">
        <f>vlookup($A639,MainData_Jackie!$1:$1000,11,false)</f>
        <v>0</v>
      </c>
      <c r="AU639" s="32" t="str">
        <f>vlookup($A639,MainData_Jackie!$1:$1000,12,false)</f>
        <v>22</v>
      </c>
      <c r="AV639" s="32" t="str">
        <f>vlookup($A639,MainData_Jackie!$1:$1000,13,false)</f>
        <v>yahoo</v>
      </c>
      <c r="AW639" s="32" t="str">
        <f>vlookup($A639,MainData_Jackie!$1:$1000,14,false)</f>
        <v>com</v>
      </c>
      <c r="AX639" s="32" t="str">
        <f>vlookup($A639,MainData_Jackie!$1:$1000,15,false)</f>
        <v>949</v>
      </c>
      <c r="AY639" s="32" t="str">
        <f>vlookup($A639,MainData_Jackie!$1:$1000,16,false)</f>
        <v>male</v>
      </c>
      <c r="AZ639" s="32" t="str">
        <f>vlookup($A639,Ian!638:1637,2,false)</f>
        <v>#N/A</v>
      </c>
      <c r="BA639" s="32" t="str">
        <f>vlookup($A639,Ian!638:1637,3,false)</f>
        <v>#N/A</v>
      </c>
      <c r="BB639" s="32" t="str">
        <f>vlookup($A639,Ian!638:1637,4,false)</f>
        <v>#N/A</v>
      </c>
      <c r="BC639" s="32" t="str">
        <f>vlookup($A639,Ian!638:1637,5,false)</f>
        <v>#N/A</v>
      </c>
      <c r="BD639" s="32" t="str">
        <f>vlookup($A639,Ian!638:1637,6,false)</f>
        <v>#N/A</v>
      </c>
      <c r="BE639" s="32" t="str">
        <f>vlookup($A639,Ian!638:1637,7,false)</f>
        <v>#N/A</v>
      </c>
      <c r="BF639" s="32" t="str">
        <f>vlookup($A639,Ian!638:1637,8,false)</f>
        <v>#N/A</v>
      </c>
      <c r="BG639" s="32" t="str">
        <f>vlookup(A639,SentimentScore!$1:$1000,2,false)</f>
        <v>0.95945</v>
      </c>
      <c r="BH639" s="32" t="str">
        <f>vlookup(A639,'Images with Key'!$1:$1000,32)</f>
        <v/>
      </c>
    </row>
    <row r="640">
      <c r="A640" s="12">
        <v>786.0</v>
      </c>
      <c r="B640" s="16" t="s">
        <v>7369</v>
      </c>
      <c r="C640" s="16" t="s">
        <v>7252</v>
      </c>
      <c r="D640" s="18" t="b">
        <v>0</v>
      </c>
      <c r="E640" s="12">
        <v>4.0</v>
      </c>
      <c r="F640" s="12">
        <v>4.0</v>
      </c>
      <c r="G640" s="22"/>
      <c r="H640" s="20">
        <v>42310.566666666666</v>
      </c>
      <c r="I640" s="16" t="s">
        <v>7380</v>
      </c>
      <c r="J640" s="16" t="s">
        <v>2944</v>
      </c>
      <c r="K640" s="16" t="s">
        <v>7381</v>
      </c>
      <c r="L640" s="18" t="e">
        <v>#N/A</v>
      </c>
      <c r="M640" s="18" t="e">
        <v>#N/A</v>
      </c>
      <c r="N640" s="18" t="e">
        <v>#N/A</v>
      </c>
      <c r="O640" s="18" t="e">
        <v>#N/A</v>
      </c>
      <c r="P640" s="18" t="e">
        <v>#N/A</v>
      </c>
      <c r="Q640" s="16" t="s">
        <v>7382</v>
      </c>
      <c r="R640" s="18" t="b">
        <v>0</v>
      </c>
      <c r="S640" s="18" t="b">
        <v>0</v>
      </c>
      <c r="T640" s="12">
        <v>29602.0</v>
      </c>
      <c r="U640" s="16" t="s">
        <v>2947</v>
      </c>
      <c r="V640" s="16" t="s">
        <v>2835</v>
      </c>
      <c r="W640" s="22"/>
      <c r="X640" s="22"/>
      <c r="Y640" s="22"/>
      <c r="Z640" s="16" t="s">
        <v>7489</v>
      </c>
      <c r="AA640" s="12">
        <v>3.0</v>
      </c>
      <c r="AB640" s="12">
        <v>2.0</v>
      </c>
      <c r="AC640" s="32" t="str">
        <f>vlookup(A640,Alma!20:1019,29,false)</f>
        <v>#homeless #education #children</v>
      </c>
      <c r="AD640" s="32" t="str">
        <f>vlookup(A640,Alma!20:1019,27,false)</f>
        <v>3</v>
      </c>
      <c r="AE640" s="32" t="str">
        <f>vlookup(A640,Alma!20:1019,28,false)</f>
        <v>2</v>
      </c>
      <c r="AF640" s="32" t="str">
        <f>vlookup(I640,'IP addresss'!$2:$1000,3,false)</f>
        <v>North America</v>
      </c>
      <c r="AG640" s="32" t="str">
        <f>vlookup(I640,'IP addresss'!$2:$1000,6,false)</f>
        <v>TN</v>
      </c>
      <c r="AH640" s="32" t="str">
        <f>vlookup(I640,'IP addresss'!$2:$1000,8,false)</f>
        <v>Oak Ridge</v>
      </c>
      <c r="AI640" s="32" t="str">
        <f>vlookup(I640,'IP addresss'!$2:$1000,10,false)</f>
        <v>35.97240067</v>
      </c>
      <c r="AJ640" s="32" t="str">
        <f>vlookup(I640,'IP addresss'!$2:$1000,11,false)</f>
        <v>-84.29039764</v>
      </c>
      <c r="AK640" s="32" t="str">
        <f>vlookup(A640,MainData_Jackie!$1:$1000,2,false)</f>
        <v>Stephanie Davis</v>
      </c>
      <c r="AL640" s="32" t="str">
        <f>vlookup($A640,MainData_Jackie!$1:$1000,3,false)</f>
        <v>824</v>
      </c>
      <c r="AM640" s="32" t="str">
        <f>vlookup($A640,MainData_Jackie!$1:$1000,4,false)</f>
        <v>133</v>
      </c>
      <c r="AN640" s="32" t="str">
        <f>vlookup($A640,MainData_Jackie!$1:$1000,5,false)</f>
        <v>27</v>
      </c>
      <c r="AO640" s="32" t="str">
        <f>vlookup($A640,MainData_Jackie!$1:$1000,6,false)</f>
        <v>0</v>
      </c>
      <c r="AP640" s="32" t="str">
        <f>vlookup($A640,MainData_Jackie!$1:$1000,7,false)</f>
        <v>0</v>
      </c>
      <c r="AQ640" s="32" t="str">
        <f>vlookup($A640,MainData_Jackie!$1:$1000,8,false)</f>
        <v>0</v>
      </c>
      <c r="AR640" s="32" t="str">
        <f>vlookup($A640,MainData_Jackie!$1:$1000,9,false)</f>
        <v>0</v>
      </c>
      <c r="AS640" s="32" t="str">
        <f>vlookup($A640,MainData_Jackie!$1:$1000,10,false)</f>
        <v>0</v>
      </c>
      <c r="AT640" s="32" t="str">
        <f>vlookup($A640,MainData_Jackie!$1:$1000,11,false)</f>
        <v>8</v>
      </c>
      <c r="AU640" s="32" t="str">
        <f>vlookup($A640,MainData_Jackie!$1:$1000,12,false)</f>
        <v>19</v>
      </c>
      <c r="AV640" s="32" t="str">
        <f>vlookup($A640,MainData_Jackie!$1:$1000,13,false)</f>
        <v>gmail</v>
      </c>
      <c r="AW640" s="32" t="str">
        <f>vlookup($A640,MainData_Jackie!$1:$1000,14,false)</f>
        <v>com</v>
      </c>
      <c r="AX640" s="32" t="str">
        <f>vlookup($A640,MainData_Jackie!$1:$1000,15,false)</f>
        <v>1052</v>
      </c>
      <c r="AY640" s="32" t="str">
        <f>vlookup($A640,MainData_Jackie!$1:$1000,16,false)</f>
        <v>female</v>
      </c>
      <c r="AZ640" s="32" t="str">
        <f>vlookup($A640,Ian!639:1638,2,false)</f>
        <v/>
      </c>
      <c r="BA640" s="32" t="str">
        <f>vlookup($A640,Ian!639:1638,3,false)</f>
        <v/>
      </c>
      <c r="BB640" s="32" t="str">
        <f>vlookup($A640,Ian!639:1638,4,false)</f>
        <v/>
      </c>
      <c r="BC640" s="32" t="str">
        <f>vlookup($A640,Ian!639:1638,5,false)</f>
        <v/>
      </c>
      <c r="BD640" s="32" t="str">
        <f>vlookup($A640,Ian!639:1638,6,false)</f>
        <v/>
      </c>
      <c r="BE640" s="32" t="str">
        <f>vlookup($A640,Ian!639:1638,7,false)</f>
        <v/>
      </c>
      <c r="BF640" s="32" t="str">
        <f>vlookup($A640,Ian!639:1638,8,false)</f>
        <v/>
      </c>
      <c r="BG640" s="32" t="str">
        <f>vlookup(A640,SentimentScore!$1:$1000,2,false)</f>
        <v>0.944063</v>
      </c>
      <c r="BH640" s="32" t="str">
        <f>vlookup(A640,'Images with Key'!$1:$1000,32)</f>
        <v/>
      </c>
    </row>
    <row r="641">
      <c r="A641" s="12">
        <v>787.0</v>
      </c>
      <c r="B641" s="16" t="s">
        <v>7369</v>
      </c>
      <c r="C641" s="16" t="s">
        <v>7252</v>
      </c>
      <c r="D641" s="18" t="b">
        <v>0</v>
      </c>
      <c r="E641" s="12">
        <v>4.0</v>
      </c>
      <c r="F641" s="12">
        <v>2.0</v>
      </c>
      <c r="G641" s="12">
        <v>2.0</v>
      </c>
      <c r="H641" s="20">
        <v>42312.06319444445</v>
      </c>
      <c r="I641" s="16" t="s">
        <v>7385</v>
      </c>
      <c r="J641" s="16" t="s">
        <v>2944</v>
      </c>
      <c r="K641" s="16" t="s">
        <v>7386</v>
      </c>
      <c r="L641" s="18" t="e">
        <v>#N/A</v>
      </c>
      <c r="M641" s="18" t="e">
        <v>#N/A</v>
      </c>
      <c r="N641" s="18" t="e">
        <v>#N/A</v>
      </c>
      <c r="O641" s="18" t="e">
        <v>#N/A</v>
      </c>
      <c r="P641" s="18" t="e">
        <v>#N/A</v>
      </c>
      <c r="Q641" s="16" t="s">
        <v>7388</v>
      </c>
      <c r="R641" s="18" t="b">
        <v>0</v>
      </c>
      <c r="S641" s="18" t="b">
        <v>0</v>
      </c>
      <c r="T641" s="12">
        <v>29602.0</v>
      </c>
      <c r="U641" s="16" t="s">
        <v>2947</v>
      </c>
      <c r="V641" s="16" t="s">
        <v>2835</v>
      </c>
      <c r="W641" s="22"/>
      <c r="X641" s="22"/>
      <c r="Y641" s="22"/>
      <c r="Z641" s="16" t="s">
        <v>7494</v>
      </c>
      <c r="AA641" s="12">
        <v>1.0</v>
      </c>
      <c r="AB641" s="12">
        <v>1.0</v>
      </c>
      <c r="AC641" s="32" t="str">
        <f>vlookup(A641,Alma!21:1020,29,false)</f>
        <v>#notcohesive</v>
      </c>
      <c r="AD641" s="32" t="str">
        <f>vlookup(A641,Alma!21:1020,27,false)</f>
        <v>1</v>
      </c>
      <c r="AE641" s="32" t="str">
        <f>vlookup(A641,Alma!21:1020,28,false)</f>
        <v>1</v>
      </c>
      <c r="AF641" s="32" t="str">
        <f>vlookup(I641,'IP addresss'!$2:$1000,3,false)</f>
        <v>Asia</v>
      </c>
      <c r="AG641" s="32" t="str">
        <f>vlookup(I641,'IP addresss'!$2:$1000,6,false)</f>
        <v>GJ</v>
      </c>
      <c r="AH641" s="32" t="str">
        <f>vlookup(I641,'IP addresss'!$2:$1000,8,false)</f>
        <v>Vadodara</v>
      </c>
      <c r="AI641" s="32" t="str">
        <f>vlookup(I641,'IP addresss'!$2:$1000,10,false)</f>
        <v>22.29999924</v>
      </c>
      <c r="AJ641" s="32" t="str">
        <f>vlookup(I641,'IP addresss'!$2:$1000,11,false)</f>
        <v>73.19999695</v>
      </c>
      <c r="AK641" s="32" t="str">
        <f>vlookup(A641,MainData_Jackie!$1:$1000,2,false)</f>
        <v>Nilesh Pai</v>
      </c>
      <c r="AL641" s="32" t="str">
        <f>vlookup($A641,MainData_Jackie!$1:$1000,3,false)</f>
        <v>813</v>
      </c>
      <c r="AM641" s="32" t="str">
        <f>vlookup($A641,MainData_Jackie!$1:$1000,4,false)</f>
        <v>137</v>
      </c>
      <c r="AN641" s="32" t="str">
        <f>vlookup($A641,MainData_Jackie!$1:$1000,5,false)</f>
        <v>29</v>
      </c>
      <c r="AO641" s="32" t="str">
        <f>vlookup($A641,MainData_Jackie!$1:$1000,6,false)</f>
        <v>0</v>
      </c>
      <c r="AP641" s="32" t="str">
        <f>vlookup($A641,MainData_Jackie!$1:$1000,7,false)</f>
        <v>0</v>
      </c>
      <c r="AQ641" s="32" t="str">
        <f>vlookup($A641,MainData_Jackie!$1:$1000,8,false)</f>
        <v>0</v>
      </c>
      <c r="AR641" s="32" t="str">
        <f>vlookup($A641,MainData_Jackie!$1:$1000,9,false)</f>
        <v>0</v>
      </c>
      <c r="AS641" s="32" t="str">
        <f>vlookup($A641,MainData_Jackie!$1:$1000,10,false)</f>
        <v>0</v>
      </c>
      <c r="AT641" s="32" t="str">
        <f>vlookup($A641,MainData_Jackie!$1:$1000,11,false)</f>
        <v>15</v>
      </c>
      <c r="AU641" s="32" t="str">
        <f>vlookup($A641,MainData_Jackie!$1:$1000,12,false)</f>
        <v>618</v>
      </c>
      <c r="AV641" s="32" t="str">
        <f>vlookup($A641,MainData_Jackie!$1:$1000,13,false)</f>
        <v>rediffmail</v>
      </c>
      <c r="AW641" s="32" t="str">
        <f>vlookup($A641,MainData_Jackie!$1:$1000,14,false)</f>
        <v>com</v>
      </c>
      <c r="AX641" s="32" t="str">
        <f>vlookup($A641,MainData_Jackie!$1:$1000,15,false)</f>
        <v>1120</v>
      </c>
      <c r="AY641" s="32" t="str">
        <f>vlookup($A641,MainData_Jackie!$1:$1000,16,false)</f>
        <v>male</v>
      </c>
      <c r="AZ641" s="32" t="str">
        <f>vlookup($A641,Ian!640:1639,2,false)</f>
        <v/>
      </c>
      <c r="BA641" s="32" t="str">
        <f>vlookup($A641,Ian!640:1639,3,false)</f>
        <v/>
      </c>
      <c r="BB641" s="32" t="str">
        <f>vlookup($A641,Ian!640:1639,4,false)</f>
        <v/>
      </c>
      <c r="BC641" s="32" t="str">
        <f>vlookup($A641,Ian!640:1639,5,false)</f>
        <v/>
      </c>
      <c r="BD641" s="32" t="str">
        <f>vlookup($A641,Ian!640:1639,6,false)</f>
        <v/>
      </c>
      <c r="BE641" s="32" t="str">
        <f>vlookup($A641,Ian!640:1639,7,false)</f>
        <v/>
      </c>
      <c r="BF641" s="32" t="str">
        <f>vlookup($A641,Ian!640:1639,8,false)</f>
        <v/>
      </c>
      <c r="BG641" s="32" t="str">
        <f>vlookup(A641,SentimentScore!$1:$1000,2,false)</f>
        <v>0.813509</v>
      </c>
      <c r="BH641" s="32" t="str">
        <f>vlookup(A641,'Images with Key'!$1:$1000,32)</f>
        <v/>
      </c>
    </row>
    <row r="642">
      <c r="A642" s="12">
        <v>788.0</v>
      </c>
      <c r="B642" s="16" t="s">
        <v>7369</v>
      </c>
      <c r="C642" s="16" t="s">
        <v>7252</v>
      </c>
      <c r="D642" s="18" t="b">
        <v>0</v>
      </c>
      <c r="E642" s="12">
        <v>0.0</v>
      </c>
      <c r="F642" s="12">
        <v>0.0</v>
      </c>
      <c r="G642" s="12">
        <v>0.0</v>
      </c>
      <c r="H642" s="20">
        <v>42317.81875</v>
      </c>
      <c r="I642" s="16" t="s">
        <v>7391</v>
      </c>
      <c r="J642" s="16" t="s">
        <v>2944</v>
      </c>
      <c r="K642" s="16" t="s">
        <v>7392</v>
      </c>
      <c r="L642" s="18" t="e">
        <v>#N/A</v>
      </c>
      <c r="M642" s="18" t="e">
        <v>#N/A</v>
      </c>
      <c r="N642" s="18" t="e">
        <v>#N/A</v>
      </c>
      <c r="O642" s="18" t="e">
        <v>#N/A</v>
      </c>
      <c r="P642" s="18" t="e">
        <v>#N/A</v>
      </c>
      <c r="Q642" s="16" t="s">
        <v>7393</v>
      </c>
      <c r="R642" s="18" t="b">
        <v>0</v>
      </c>
      <c r="S642" s="18" t="b">
        <v>0</v>
      </c>
      <c r="T642" s="12">
        <v>29602.0</v>
      </c>
      <c r="U642" s="16" t="s">
        <v>2947</v>
      </c>
      <c r="V642" s="16" t="s">
        <v>2835</v>
      </c>
      <c r="W642" s="22"/>
      <c r="X642" s="22"/>
      <c r="Y642" s="22"/>
      <c r="Z642" s="16" t="s">
        <v>7502</v>
      </c>
      <c r="AA642" s="12">
        <v>3.0</v>
      </c>
      <c r="AB642" s="12">
        <v>2.0</v>
      </c>
      <c r="AC642" s="32" t="str">
        <f>vlookup(A642,Alma!22:1021,29,false)</f>
        <v>#children #education</v>
      </c>
      <c r="AD642" s="32" t="str">
        <f>vlookup(A642,Alma!22:1021,27,false)</f>
        <v>3</v>
      </c>
      <c r="AE642" s="32" t="str">
        <f>vlookup(A642,Alma!22:1021,28,false)</f>
        <v>2</v>
      </c>
      <c r="AF642" s="32" t="str">
        <f>vlookup(I642,'IP addresss'!$2:$1000,3,false)</f>
        <v>North America</v>
      </c>
      <c r="AG642" s="32" t="str">
        <f>vlookup(I642,'IP addresss'!$2:$1000,6,false)</f>
        <v>MD</v>
      </c>
      <c r="AH642" s="32" t="str">
        <f>vlookup(I642,'IP addresss'!$2:$1000,8,false)</f>
        <v>Waldorf</v>
      </c>
      <c r="AI642" s="32" t="str">
        <f>vlookup(I642,'IP addresss'!$2:$1000,10,false)</f>
        <v>38.62590027</v>
      </c>
      <c r="AJ642" s="32" t="str">
        <f>vlookup(I642,'IP addresss'!$2:$1000,11,false)</f>
        <v>-76.97789764</v>
      </c>
      <c r="AK642" s="32" t="str">
        <f>vlookup(A642,MainData_Jackie!$1:$1000,2,false)</f>
        <v>Dee Moses</v>
      </c>
      <c r="AL642" s="32" t="str">
        <f>vlookup($A642,MainData_Jackie!$1:$1000,3,false)</f>
        <v>2376</v>
      </c>
      <c r="AM642" s="32" t="str">
        <f>vlookup($A642,MainData_Jackie!$1:$1000,4,false)</f>
        <v>442</v>
      </c>
      <c r="AN642" s="32" t="str">
        <f>vlookup($A642,MainData_Jackie!$1:$1000,5,false)</f>
        <v>59</v>
      </c>
      <c r="AO642" s="32" t="str">
        <f>vlookup($A642,MainData_Jackie!$1:$1000,6,false)</f>
        <v>0</v>
      </c>
      <c r="AP642" s="32" t="str">
        <f>vlookup($A642,MainData_Jackie!$1:$1000,7,false)</f>
        <v>0</v>
      </c>
      <c r="AQ642" s="32" t="str">
        <f>vlookup($A642,MainData_Jackie!$1:$1000,8,false)</f>
        <v>0</v>
      </c>
      <c r="AR642" s="32" t="str">
        <f>vlookup($A642,MainData_Jackie!$1:$1000,9,false)</f>
        <v>0</v>
      </c>
      <c r="AS642" s="32" t="str">
        <f>vlookup($A642,MainData_Jackie!$1:$1000,10,false)</f>
        <v>0</v>
      </c>
      <c r="AT642" s="32" t="str">
        <f>vlookup($A642,MainData_Jackie!$1:$1000,11,false)</f>
        <v>14</v>
      </c>
      <c r="AU642" s="32" t="str">
        <f>vlookup($A642,MainData_Jackie!$1:$1000,12,false)</f>
        <v>48</v>
      </c>
      <c r="AV642" s="32" t="str">
        <f>vlookup($A642,MainData_Jackie!$1:$1000,13,false)</f>
        <v>verizon</v>
      </c>
      <c r="AW642" s="32" t="str">
        <f>vlookup($A642,MainData_Jackie!$1:$1000,14,false)</f>
        <v>net</v>
      </c>
      <c r="AX642" s="32" t="str">
        <f>vlookup($A642,MainData_Jackie!$1:$1000,15,false)</f>
        <v>3147</v>
      </c>
      <c r="AY642" s="32" t="str">
        <f>vlookup($A642,MainData_Jackie!$1:$1000,16,false)</f>
        <v>female</v>
      </c>
      <c r="AZ642" s="32" t="str">
        <f>vlookup($A642,Ian!641:1640,2,false)</f>
        <v/>
      </c>
      <c r="BA642" s="32" t="str">
        <f>vlookup($A642,Ian!641:1640,3,false)</f>
        <v/>
      </c>
      <c r="BB642" s="32" t="str">
        <f>vlookup($A642,Ian!641:1640,4,false)</f>
        <v/>
      </c>
      <c r="BC642" s="32" t="str">
        <f>vlookup($A642,Ian!641:1640,5,false)</f>
        <v/>
      </c>
      <c r="BD642" s="32" t="str">
        <f>vlookup($A642,Ian!641:1640,6,false)</f>
        <v/>
      </c>
      <c r="BE642" s="32" t="str">
        <f>vlookup($A642,Ian!641:1640,7,false)</f>
        <v/>
      </c>
      <c r="BF642" s="32" t="str">
        <f>vlookup($A642,Ian!641:1640,8,false)</f>
        <v/>
      </c>
      <c r="BG642" s="32" t="str">
        <f>vlookup(A642,SentimentScore!$1:$1000,2,false)</f>
        <v>0.990179</v>
      </c>
      <c r="BH642" s="32" t="str">
        <f>vlookup(A642,'Images with Key'!$1:$1000,32)</f>
        <v/>
      </c>
    </row>
    <row r="643">
      <c r="A643" s="12">
        <v>789.0</v>
      </c>
      <c r="B643" s="16" t="s">
        <v>7369</v>
      </c>
      <c r="C643" s="16" t="s">
        <v>7252</v>
      </c>
      <c r="D643" s="18" t="b">
        <v>0</v>
      </c>
      <c r="E643" s="12">
        <v>0.0</v>
      </c>
      <c r="F643" s="12">
        <v>0.0</v>
      </c>
      <c r="G643" s="12">
        <v>0.0</v>
      </c>
      <c r="H643" s="20">
        <v>42318.26458333333</v>
      </c>
      <c r="I643" s="16" t="s">
        <v>7397</v>
      </c>
      <c r="J643" s="16" t="s">
        <v>2944</v>
      </c>
      <c r="K643" s="16" t="s">
        <v>7398</v>
      </c>
      <c r="L643" s="18" t="e">
        <v>#N/A</v>
      </c>
      <c r="M643" s="18" t="e">
        <v>#N/A</v>
      </c>
      <c r="N643" s="18" t="e">
        <v>#N/A</v>
      </c>
      <c r="O643" s="18" t="e">
        <v>#N/A</v>
      </c>
      <c r="P643" s="18" t="e">
        <v>#N/A</v>
      </c>
      <c r="Q643" s="16" t="s">
        <v>7399</v>
      </c>
      <c r="R643" s="18" t="b">
        <v>0</v>
      </c>
      <c r="S643" s="18" t="b">
        <v>0</v>
      </c>
      <c r="T643" s="12">
        <v>29602.0</v>
      </c>
      <c r="U643" s="16" t="s">
        <v>2947</v>
      </c>
      <c r="V643" s="16" t="s">
        <v>2835</v>
      </c>
      <c r="W643" s="22"/>
      <c r="X643" s="22"/>
      <c r="Y643" s="22"/>
      <c r="Z643" s="16" t="s">
        <v>7505</v>
      </c>
      <c r="AA643" s="12">
        <v>3.0</v>
      </c>
      <c r="AB643" s="12">
        <v>1.0</v>
      </c>
      <c r="AC643" s="32" t="str">
        <f>vlookup(A643,Alma!23:1022,29,false)</f>
        <v>#animals</v>
      </c>
      <c r="AD643" s="32" t="str">
        <f>vlookup(A643,Alma!23:1022,27,false)</f>
        <v>3</v>
      </c>
      <c r="AE643" s="32" t="str">
        <f>vlookup(A643,Alma!23:1022,28,false)</f>
        <v>1</v>
      </c>
      <c r="AF643" s="32" t="str">
        <f>vlookup(I643,'IP addresss'!$2:$1000,3,false)</f>
        <v>North America</v>
      </c>
      <c r="AG643" s="32" t="str">
        <f>vlookup(I643,'IP addresss'!$2:$1000,6,false)</f>
        <v>KS</v>
      </c>
      <c r="AH643" s="32" t="str">
        <f>vlookup(I643,'IP addresss'!$2:$1000,8,false)</f>
        <v>Lawrence</v>
      </c>
      <c r="AI643" s="32" t="str">
        <f>vlookup(I643,'IP addresss'!$2:$1000,10,false)</f>
        <v>38.97169876</v>
      </c>
      <c r="AJ643" s="32" t="str">
        <f>vlookup(I643,'IP addresss'!$2:$1000,11,false)</f>
        <v>-95.23519897</v>
      </c>
      <c r="AK643" s="32" t="str">
        <f>vlookup(A643,MainData_Jackie!$1:$1000,2,false)</f>
        <v>Edith Bond</v>
      </c>
      <c r="AL643" s="32" t="str">
        <f>vlookup($A643,MainData_Jackie!$1:$1000,3,false)</f>
        <v>546</v>
      </c>
      <c r="AM643" s="32" t="str">
        <f>vlookup($A643,MainData_Jackie!$1:$1000,4,false)</f>
        <v>100</v>
      </c>
      <c r="AN643" s="32" t="str">
        <f>vlookup($A643,MainData_Jackie!$1:$1000,5,false)</f>
        <v>13</v>
      </c>
      <c r="AO643" s="32" t="str">
        <f>vlookup($A643,MainData_Jackie!$1:$1000,6,false)</f>
        <v>0</v>
      </c>
      <c r="AP643" s="32" t="str">
        <f>vlookup($A643,MainData_Jackie!$1:$1000,7,false)</f>
        <v>0</v>
      </c>
      <c r="AQ643" s="32" t="str">
        <f>vlookup($A643,MainData_Jackie!$1:$1000,8,false)</f>
        <v>0</v>
      </c>
      <c r="AR643" s="32" t="str">
        <f>vlookup($A643,MainData_Jackie!$1:$1000,9,false)</f>
        <v>0</v>
      </c>
      <c r="AS643" s="32" t="str">
        <f>vlookup($A643,MainData_Jackie!$1:$1000,10,false)</f>
        <v>0</v>
      </c>
      <c r="AT643" s="32" t="str">
        <f>vlookup($A643,MainData_Jackie!$1:$1000,11,false)</f>
        <v>0</v>
      </c>
      <c r="AU643" s="32" t="str">
        <f>vlookup($A643,MainData_Jackie!$1:$1000,12,false)</f>
        <v>15</v>
      </c>
      <c r="AV643" s="32" t="str">
        <f>vlookup($A643,MainData_Jackie!$1:$1000,13,false)</f>
        <v>gmail</v>
      </c>
      <c r="AW643" s="32" t="str">
        <f>vlookup($A643,MainData_Jackie!$1:$1000,14,false)</f>
        <v>com</v>
      </c>
      <c r="AX643" s="32" t="str">
        <f>vlookup($A643,MainData_Jackie!$1:$1000,15,false)</f>
        <v>705</v>
      </c>
      <c r="AY643" s="32" t="str">
        <f>vlookup($A643,MainData_Jackie!$1:$1000,16,false)</f>
        <v>female</v>
      </c>
      <c r="AZ643" s="32" t="str">
        <f>vlookup($A643,Ian!642:1641,2,false)</f>
        <v>Edith</v>
      </c>
      <c r="BA643" s="32" t="str">
        <f>vlookup($A643,Ian!642:1641,3,false)</f>
        <v>Bond</v>
      </c>
      <c r="BB643" s="32" t="str">
        <f>vlookup($A643,Ian!642:1641,4,false)</f>
        <v/>
      </c>
      <c r="BC643" s="32" t="str">
        <f>vlookup($A643,Ian!642:1641,5,false)</f>
        <v/>
      </c>
      <c r="BD643" s="32" t="str">
        <f>vlookup($A643,Ian!642:1641,6,false)</f>
        <v/>
      </c>
      <c r="BE643" s="32" t="str">
        <f>vlookup($A643,Ian!642:1641,7,false)</f>
        <v/>
      </c>
      <c r="BF643" s="32" t="str">
        <f>vlookup($A643,Ian!642:1641,8,false)</f>
        <v/>
      </c>
      <c r="BG643" s="32" t="str">
        <f>vlookup(A643,SentimentScore!$1:$1000,2,false)</f>
        <v>0.996119</v>
      </c>
      <c r="BH643" s="32" t="str">
        <f>vlookup(A643,'Images with Key'!$1:$1000,32)</f>
        <v/>
      </c>
    </row>
    <row r="644">
      <c r="A644" s="12">
        <v>790.0</v>
      </c>
      <c r="B644" s="16" t="s">
        <v>7369</v>
      </c>
      <c r="C644" s="16" t="s">
        <v>7252</v>
      </c>
      <c r="D644" s="18" t="b">
        <v>0</v>
      </c>
      <c r="E644" s="12">
        <v>0.0</v>
      </c>
      <c r="F644" s="12">
        <v>0.0</v>
      </c>
      <c r="G644" s="12">
        <v>0.0</v>
      </c>
      <c r="H644" s="20">
        <v>42318.40694444445</v>
      </c>
      <c r="I644" s="16" t="s">
        <v>7402</v>
      </c>
      <c r="J644" s="16" t="s">
        <v>2944</v>
      </c>
      <c r="K644" s="16" t="s">
        <v>7404</v>
      </c>
      <c r="L644" s="18" t="e">
        <v>#N/A</v>
      </c>
      <c r="M644" s="18" t="e">
        <v>#N/A</v>
      </c>
      <c r="N644" s="18" t="e">
        <v>#N/A</v>
      </c>
      <c r="O644" s="18" t="e">
        <v>#N/A</v>
      </c>
      <c r="P644" s="18" t="e">
        <v>#N/A</v>
      </c>
      <c r="Q644" s="16" t="s">
        <v>7405</v>
      </c>
      <c r="R644" s="18" t="b">
        <v>0</v>
      </c>
      <c r="S644" s="18" t="b">
        <v>0</v>
      </c>
      <c r="T644" s="12">
        <v>29602.0</v>
      </c>
      <c r="U644" s="16" t="s">
        <v>2947</v>
      </c>
      <c r="V644" s="16" t="s">
        <v>2835</v>
      </c>
      <c r="W644" s="22"/>
      <c r="X644" s="22"/>
      <c r="Y644" s="22"/>
      <c r="Z644" s="16" t="s">
        <v>7509</v>
      </c>
      <c r="AA644" s="12">
        <v>1.0</v>
      </c>
      <c r="AB644" s="12">
        <v>2.0</v>
      </c>
      <c r="AC644" s="32" t="str">
        <f>vlookup(A644,Alma!24:1023,29,false)</f>
        <v>#education #poverty #homeless</v>
      </c>
      <c r="AD644" s="32" t="str">
        <f>vlookup(A644,Alma!24:1023,27,false)</f>
        <v>1</v>
      </c>
      <c r="AE644" s="32" t="str">
        <f>vlookup(A644,Alma!24:1023,28,false)</f>
        <v>2</v>
      </c>
      <c r="AF644" s="32" t="str">
        <f>vlookup(I644,'IP addresss'!$2:$1000,3,false)</f>
        <v>Asia</v>
      </c>
      <c r="AG644" s="32" t="str">
        <f>vlookup(I644,'IP addresss'!$2:$1000,6,false)</f>
        <v>TN</v>
      </c>
      <c r="AH644" s="32" t="str">
        <f>vlookup(I644,'IP addresss'!$2:$1000,8,false)</f>
        <v>Chennai</v>
      </c>
      <c r="AI644" s="32" t="str">
        <f>vlookup(I644,'IP addresss'!$2:$1000,10,false)</f>
        <v>13.08329964</v>
      </c>
      <c r="AJ644" s="32" t="str">
        <f>vlookup(I644,'IP addresss'!$2:$1000,11,false)</f>
        <v>80.28330231</v>
      </c>
      <c r="AK644" s="32" t="str">
        <f>vlookup(A644,MainData_Jackie!$1:$1000,2,false)</f>
        <v>Vasanth Kumar</v>
      </c>
      <c r="AL644" s="32" t="str">
        <f>vlookup($A644,MainData_Jackie!$1:$1000,3,false)</f>
        <v>1518</v>
      </c>
      <c r="AM644" s="32" t="str">
        <f>vlookup($A644,MainData_Jackie!$1:$1000,4,false)</f>
        <v>241</v>
      </c>
      <c r="AN644" s="32" t="str">
        <f>vlookup($A644,MainData_Jackie!$1:$1000,5,false)</f>
        <v>35</v>
      </c>
      <c r="AO644" s="32" t="str">
        <f>vlookup($A644,MainData_Jackie!$1:$1000,6,false)</f>
        <v>0</v>
      </c>
      <c r="AP644" s="32" t="str">
        <f>vlookup($A644,MainData_Jackie!$1:$1000,7,false)</f>
        <v>0</v>
      </c>
      <c r="AQ644" s="32" t="str">
        <f>vlookup($A644,MainData_Jackie!$1:$1000,8,false)</f>
        <v>0</v>
      </c>
      <c r="AR644" s="32" t="str">
        <f>vlookup($A644,MainData_Jackie!$1:$1000,9,false)</f>
        <v>0</v>
      </c>
      <c r="AS644" s="32" t="str">
        <f>vlookup($A644,MainData_Jackie!$1:$1000,10,false)</f>
        <v>0</v>
      </c>
      <c r="AT644" s="32" t="str">
        <f>vlookup($A644,MainData_Jackie!$1:$1000,11,false)</f>
        <v>8</v>
      </c>
      <c r="AU644" s="32" t="str">
        <f>vlookup($A644,MainData_Jackie!$1:$1000,12,false)</f>
        <v>34</v>
      </c>
      <c r="AV644" s="32" t="str">
        <f>vlookup($A644,MainData_Jackie!$1:$1000,13,false)</f>
        <v>gmail</v>
      </c>
      <c r="AW644" s="32" t="str">
        <f>vlookup($A644,MainData_Jackie!$1:$1000,14,false)</f>
        <v>com</v>
      </c>
      <c r="AX644" s="32" t="str">
        <f>vlookup($A644,MainData_Jackie!$1:$1000,15,false)</f>
        <v>2057</v>
      </c>
      <c r="AY644" s="32" t="str">
        <f>vlookup($A644,MainData_Jackie!$1:$1000,16,false)</f>
        <v>male</v>
      </c>
      <c r="AZ644" s="32" t="str">
        <f>vlookup($A644,Ian!643:1642,2,false)</f>
        <v/>
      </c>
      <c r="BA644" s="32" t="str">
        <f>vlookup($A644,Ian!643:1642,3,false)</f>
        <v/>
      </c>
      <c r="BB644" s="32" t="str">
        <f>vlookup($A644,Ian!643:1642,4,false)</f>
        <v/>
      </c>
      <c r="BC644" s="32" t="str">
        <f>vlookup($A644,Ian!643:1642,5,false)</f>
        <v/>
      </c>
      <c r="BD644" s="32" t="str">
        <f>vlookup($A644,Ian!643:1642,6,false)</f>
        <v/>
      </c>
      <c r="BE644" s="32" t="str">
        <f>vlookup($A644,Ian!643:1642,7,false)</f>
        <v/>
      </c>
      <c r="BF644" s="32" t="str">
        <f>vlookup($A644,Ian!643:1642,8,false)</f>
        <v/>
      </c>
      <c r="BG644" s="32" t="str">
        <f>vlookup(A644,SentimentScore!$1:$1000,2,false)</f>
        <v>0.891195</v>
      </c>
      <c r="BH644" s="32" t="str">
        <f>vlookup(A644,'Images with Key'!$1:$1000,32)</f>
        <v/>
      </c>
    </row>
    <row r="645">
      <c r="A645" s="12">
        <v>791.0</v>
      </c>
      <c r="B645" s="16" t="s">
        <v>7369</v>
      </c>
      <c r="C645" s="16" t="s">
        <v>7252</v>
      </c>
      <c r="D645" s="18" t="b">
        <v>0</v>
      </c>
      <c r="E645" s="12">
        <v>1.0</v>
      </c>
      <c r="F645" s="12">
        <v>0.0</v>
      </c>
      <c r="G645" s="12">
        <v>1.0</v>
      </c>
      <c r="H645" s="20">
        <v>42318.41180555556</v>
      </c>
      <c r="I645" s="16" t="s">
        <v>7409</v>
      </c>
      <c r="J645" s="16" t="s">
        <v>2944</v>
      </c>
      <c r="K645" s="16" t="s">
        <v>7410</v>
      </c>
      <c r="L645" s="18" t="e">
        <v>#N/A</v>
      </c>
      <c r="M645" s="18" t="e">
        <v>#N/A</v>
      </c>
      <c r="N645" s="18" t="e">
        <v>#N/A</v>
      </c>
      <c r="O645" s="18" t="e">
        <v>#N/A</v>
      </c>
      <c r="P645" s="18" t="e">
        <v>#N/A</v>
      </c>
      <c r="Q645" s="16" t="s">
        <v>7411</v>
      </c>
      <c r="R645" s="18" t="b">
        <v>0</v>
      </c>
      <c r="S645" s="18" t="b">
        <v>0</v>
      </c>
      <c r="T645" s="12">
        <v>29602.0</v>
      </c>
      <c r="U645" s="16" t="s">
        <v>2947</v>
      </c>
      <c r="V645" s="16" t="s">
        <v>2835</v>
      </c>
      <c r="W645" s="22"/>
      <c r="X645" s="22"/>
      <c r="Y645" s="22"/>
      <c r="Z645" s="16" t="s">
        <v>7510</v>
      </c>
      <c r="AA645" s="12">
        <v>1.0</v>
      </c>
      <c r="AB645" s="12">
        <v>1.0</v>
      </c>
      <c r="AC645" s="32" t="str">
        <f>vlookup(A645,Alma!25:1024,29,false)</f>
        <v>#addiction #poverty #employment</v>
      </c>
      <c r="AD645" s="32" t="str">
        <f>vlookup(A645,Alma!25:1024,27,false)</f>
        <v>1</v>
      </c>
      <c r="AE645" s="32" t="str">
        <f>vlookup(A645,Alma!25:1024,28,false)</f>
        <v>1</v>
      </c>
      <c r="AF645" s="32" t="str">
        <f>vlookup(I645,'IP addresss'!$2:$1000,3,false)</f>
        <v>North America</v>
      </c>
      <c r="AG645" s="32" t="str">
        <f>vlookup(I645,'IP addresss'!$2:$1000,6,false)</f>
        <v>DC</v>
      </c>
      <c r="AH645" s="32" t="str">
        <f>vlookup(I645,'IP addresss'!$2:$1000,8,false)</f>
        <v>Washington</v>
      </c>
      <c r="AI645" s="32" t="str">
        <f>vlookup(I645,'IP addresss'!$2:$1000,10,false)</f>
        <v>38.97840118</v>
      </c>
      <c r="AJ645" s="32" t="str">
        <f>vlookup(I645,'IP addresss'!$2:$1000,11,false)</f>
        <v>-77.02870178</v>
      </c>
      <c r="AK645" s="32" t="str">
        <f>vlookup(A645,MainData_Jackie!$1:$1000,2,false)</f>
        <v>Michael J Coursey</v>
      </c>
      <c r="AL645" s="32" t="str">
        <f>vlookup($A645,MainData_Jackie!$1:$1000,3,false)</f>
        <v>300</v>
      </c>
      <c r="AM645" s="32" t="str">
        <f>vlookup($A645,MainData_Jackie!$1:$1000,4,false)</f>
        <v>57</v>
      </c>
      <c r="AN645" s="32" t="str">
        <f>vlookup($A645,MainData_Jackie!$1:$1000,5,false)</f>
        <v>6</v>
      </c>
      <c r="AO645" s="32" t="str">
        <f>vlookup($A645,MainData_Jackie!$1:$1000,6,false)</f>
        <v>0</v>
      </c>
      <c r="AP645" s="32" t="str">
        <f>vlookup($A645,MainData_Jackie!$1:$1000,7,false)</f>
        <v>0</v>
      </c>
      <c r="AQ645" s="32" t="str">
        <f>vlookup($A645,MainData_Jackie!$1:$1000,8,false)</f>
        <v>0</v>
      </c>
      <c r="AR645" s="32" t="str">
        <f>vlookup($A645,MainData_Jackie!$1:$1000,9,false)</f>
        <v>0</v>
      </c>
      <c r="AS645" s="32" t="str">
        <f>vlookup($A645,MainData_Jackie!$1:$1000,10,false)</f>
        <v>0</v>
      </c>
      <c r="AT645" s="32" t="str">
        <f>vlookup($A645,MainData_Jackie!$1:$1000,11,false)</f>
        <v>0</v>
      </c>
      <c r="AU645" s="32" t="str">
        <f>vlookup($A645,MainData_Jackie!$1:$1000,12,false)</f>
        <v>4</v>
      </c>
      <c r="AV645" s="32" t="str">
        <f>vlookup($A645,MainData_Jackie!$1:$1000,13,false)</f>
        <v>carousel30</v>
      </c>
      <c r="AW645" s="32" t="str">
        <f>vlookup($A645,MainData_Jackie!$1:$1000,14,false)</f>
        <v>com</v>
      </c>
      <c r="AX645" s="32" t="str">
        <f>vlookup($A645,MainData_Jackie!$1:$1000,15,false)</f>
        <v>408</v>
      </c>
      <c r="AY645" s="32" t="str">
        <f>vlookup($A645,MainData_Jackie!$1:$1000,16,false)</f>
        <v>male</v>
      </c>
      <c r="AZ645" s="32" t="str">
        <f>vlookup($A645,Ian!644:1643,2,false)</f>
        <v/>
      </c>
      <c r="BA645" s="32" t="str">
        <f>vlookup($A645,Ian!644:1643,3,false)</f>
        <v/>
      </c>
      <c r="BB645" s="32" t="str">
        <f>vlookup($A645,Ian!644:1643,4,false)</f>
        <v/>
      </c>
      <c r="BC645" s="32" t="str">
        <f>vlookup($A645,Ian!644:1643,5,false)</f>
        <v/>
      </c>
      <c r="BD645" s="32" t="str">
        <f>vlookup($A645,Ian!644:1643,6,false)</f>
        <v/>
      </c>
      <c r="BE645" s="32" t="str">
        <f>vlookup($A645,Ian!644:1643,7,false)</f>
        <v/>
      </c>
      <c r="BF645" s="32" t="str">
        <f>vlookup($A645,Ian!644:1643,8,false)</f>
        <v/>
      </c>
      <c r="BG645" s="32" t="str">
        <f>vlookup(A645,SentimentScore!$1:$1000,2,false)</f>
        <v>1</v>
      </c>
      <c r="BH645" s="50" t="str">
        <f>vlookup(A645,'Images with Key'!$1:$1000,32)</f>
        <v>https://s3-external-1.amazonaws.com/offertabs/offer/kxdcce/large/810_563695732bda2-MelindaGatesHeadshot.jpg</v>
      </c>
    </row>
    <row r="646">
      <c r="A646" s="12">
        <v>792.0</v>
      </c>
      <c r="B646" s="16" t="s">
        <v>7369</v>
      </c>
      <c r="C646" s="16" t="s">
        <v>7252</v>
      </c>
      <c r="D646" s="18" t="b">
        <v>0</v>
      </c>
      <c r="E646" s="12">
        <v>1.0</v>
      </c>
      <c r="F646" s="12">
        <v>0.0</v>
      </c>
      <c r="G646" s="12">
        <v>1.0</v>
      </c>
      <c r="H646" s="20">
        <v>42320.20138888889</v>
      </c>
      <c r="I646" s="16" t="s">
        <v>7416</v>
      </c>
      <c r="J646" s="16" t="s">
        <v>2944</v>
      </c>
      <c r="K646" s="16" t="s">
        <v>7417</v>
      </c>
      <c r="L646" s="18" t="e">
        <v>#N/A</v>
      </c>
      <c r="M646" s="18" t="e">
        <v>#N/A</v>
      </c>
      <c r="N646" s="18" t="e">
        <v>#N/A</v>
      </c>
      <c r="O646" s="18" t="e">
        <v>#N/A</v>
      </c>
      <c r="P646" s="18" t="e">
        <v>#N/A</v>
      </c>
      <c r="Q646" s="16" t="s">
        <v>7418</v>
      </c>
      <c r="R646" s="18" t="b">
        <v>0</v>
      </c>
      <c r="S646" s="18" t="b">
        <v>1</v>
      </c>
      <c r="T646" s="12">
        <v>29602.0</v>
      </c>
      <c r="U646" s="16" t="s">
        <v>2947</v>
      </c>
      <c r="V646" s="16" t="s">
        <v>2835</v>
      </c>
      <c r="W646" s="22"/>
      <c r="X646" s="22"/>
      <c r="Y646" s="22"/>
      <c r="Z646" s="16" t="s">
        <v>7514</v>
      </c>
      <c r="AA646" s="12">
        <v>1.0</v>
      </c>
      <c r="AB646" s="12">
        <v>2.0</v>
      </c>
      <c r="AC646" s="32" t="str">
        <f>vlookup(A646,Alma!26:1025,29,false)</f>
        <v>#disease </v>
      </c>
      <c r="AD646" s="32" t="str">
        <f>vlookup(A646,Alma!26:1025,27,false)</f>
        <v>1</v>
      </c>
      <c r="AE646" s="32" t="str">
        <f>vlookup(A646,Alma!26:1025,28,false)</f>
        <v>2</v>
      </c>
      <c r="AF646" s="32" t="str">
        <f>vlookup(I646,'IP addresss'!$2:$1000,3,false)</f>
        <v>Europe</v>
      </c>
      <c r="AG646" s="32" t="str">
        <f>vlookup(I646,'IP addresss'!$2:$1000,6,false)</f>
        <v>11</v>
      </c>
      <c r="AH646" s="32" t="str">
        <f>vlookup(I646,'IP addresss'!$2:$1000,8,false)</f>
        <v>Celje</v>
      </c>
      <c r="AI646" s="32" t="str">
        <f>vlookup(I646,'IP addresss'!$2:$1000,10,false)</f>
        <v>46.23609924</v>
      </c>
      <c r="AJ646" s="32" t="str">
        <f>vlookup(I646,'IP addresss'!$2:$1000,11,false)</f>
        <v>15.26749992</v>
      </c>
      <c r="AK646" s="32" t="str">
        <f>vlookup(A646,MainData_Jackie!$1:$1000,2,false)</f>
        <v>Alojz Slatensek</v>
      </c>
      <c r="AL646" s="32" t="str">
        <f>vlookup($A646,MainData_Jackie!$1:$1000,3,false)</f>
        <v>531</v>
      </c>
      <c r="AM646" s="32" t="str">
        <f>vlookup($A646,MainData_Jackie!$1:$1000,4,false)</f>
        <v>75</v>
      </c>
      <c r="AN646" s="32" t="str">
        <f>vlookup($A646,MainData_Jackie!$1:$1000,5,false)</f>
        <v>45</v>
      </c>
      <c r="AO646" s="32" t="str">
        <f>vlookup($A646,MainData_Jackie!$1:$1000,6,false)</f>
        <v>2</v>
      </c>
      <c r="AP646" s="32" t="str">
        <f>vlookup($A646,MainData_Jackie!$1:$1000,7,false)</f>
        <v>0</v>
      </c>
      <c r="AQ646" s="32" t="str">
        <f>vlookup($A646,MainData_Jackie!$1:$1000,8,false)</f>
        <v>1</v>
      </c>
      <c r="AR646" s="32" t="str">
        <f>vlookup($A646,MainData_Jackie!$1:$1000,9,false)</f>
        <v>0</v>
      </c>
      <c r="AS646" s="32" t="str">
        <f>vlookup($A646,MainData_Jackie!$1:$1000,10,false)</f>
        <v>0</v>
      </c>
      <c r="AT646" s="32" t="str">
        <f>vlookup($A646,MainData_Jackie!$1:$1000,11,false)</f>
        <v>0</v>
      </c>
      <c r="AU646" s="32" t="str">
        <f>vlookup($A646,MainData_Jackie!$1:$1000,12,false)</f>
        <v>18</v>
      </c>
      <c r="AV646" s="32" t="str">
        <f>vlookup($A646,MainData_Jackie!$1:$1000,13,false)</f>
        <v>siol</v>
      </c>
      <c r="AW646" s="32" t="str">
        <f>vlookup($A646,MainData_Jackie!$1:$1000,14,false)</f>
        <v>net</v>
      </c>
      <c r="AX646" s="32" t="str">
        <f>vlookup($A646,MainData_Jackie!$1:$1000,15,false)</f>
        <v>629</v>
      </c>
      <c r="AY646" s="32" t="str">
        <f>vlookup($A646,MainData_Jackie!$1:$1000,16,false)</f>
        <v>male</v>
      </c>
      <c r="AZ646" s="32" t="str">
        <f>vlookup($A646,Ian!645:1644,2,false)</f>
        <v/>
      </c>
      <c r="BA646" s="32" t="str">
        <f>vlookup($A646,Ian!645:1644,3,false)</f>
        <v/>
      </c>
      <c r="BB646" s="32" t="str">
        <f>vlookup($A646,Ian!645:1644,4,false)</f>
        <v/>
      </c>
      <c r="BC646" s="32" t="str">
        <f>vlookup($A646,Ian!645:1644,5,false)</f>
        <v/>
      </c>
      <c r="BD646" s="32" t="str">
        <f>vlookup($A646,Ian!645:1644,6,false)</f>
        <v/>
      </c>
      <c r="BE646" s="32" t="str">
        <f>vlookup($A646,Ian!645:1644,7,false)</f>
        <v/>
      </c>
      <c r="BF646" s="32" t="str">
        <f>vlookup($A646,Ian!645:1644,8,false)</f>
        <v/>
      </c>
      <c r="BG646" s="32" t="str">
        <f>vlookup(A646,SentimentScore!$1:$1000,2,false)</f>
        <v>1</v>
      </c>
      <c r="BH646" s="32" t="str">
        <f>vlookup(A646,'Images with Key'!$1:$1000,32)</f>
        <v/>
      </c>
    </row>
    <row r="647">
      <c r="A647" s="12">
        <v>793.0</v>
      </c>
      <c r="B647" s="16" t="s">
        <v>7369</v>
      </c>
      <c r="C647" s="16" t="s">
        <v>7252</v>
      </c>
      <c r="D647" s="18" t="b">
        <v>0</v>
      </c>
      <c r="E647" s="12">
        <v>30.0</v>
      </c>
      <c r="F647" s="12">
        <v>13.0</v>
      </c>
      <c r="G647" s="12">
        <v>17.0</v>
      </c>
      <c r="H647" s="20">
        <v>42320.48263888889</v>
      </c>
      <c r="I647" s="16" t="s">
        <v>7421</v>
      </c>
      <c r="J647" s="16" t="s">
        <v>2944</v>
      </c>
      <c r="K647" s="16" t="s">
        <v>7422</v>
      </c>
      <c r="L647" s="18" t="e">
        <v>#N/A</v>
      </c>
      <c r="M647" s="18" t="e">
        <v>#N/A</v>
      </c>
      <c r="N647" s="18" t="e">
        <v>#N/A</v>
      </c>
      <c r="O647" s="18" t="e">
        <v>#N/A</v>
      </c>
      <c r="P647" s="18" t="e">
        <v>#N/A</v>
      </c>
      <c r="Q647" s="16" t="s">
        <v>7423</v>
      </c>
      <c r="R647" s="18" t="b">
        <v>0</v>
      </c>
      <c r="S647" s="18" t="b">
        <v>0</v>
      </c>
      <c r="T647" s="12">
        <v>29602.0</v>
      </c>
      <c r="U647" s="16" t="s">
        <v>2947</v>
      </c>
      <c r="V647" s="16" t="s">
        <v>2835</v>
      </c>
      <c r="W647" s="22"/>
      <c r="X647" s="22"/>
      <c r="Y647" s="22"/>
      <c r="Z647" s="16" t="s">
        <v>7517</v>
      </c>
      <c r="AA647" s="12">
        <v>1.0</v>
      </c>
      <c r="AB647" s="12">
        <v>2.0</v>
      </c>
      <c r="AC647" s="32" t="str">
        <f>vlookup(A647,Alma!27:1026,29,false)</f>
        <v>#naturaldisaster #abuse</v>
      </c>
      <c r="AD647" s="32" t="str">
        <f>vlookup(A647,Alma!27:1026,27,false)</f>
        <v>1</v>
      </c>
      <c r="AE647" s="32" t="str">
        <f>vlookup(A647,Alma!27:1026,28,false)</f>
        <v>2</v>
      </c>
      <c r="AF647" s="32" t="str">
        <f>vlookup(I647,'IP addresss'!$2:$1000,3,false)</f>
        <v>North America</v>
      </c>
      <c r="AG647" s="32" t="str">
        <f>vlookup(I647,'IP addresss'!$2:$1000,6,false)</f>
        <v>WA</v>
      </c>
      <c r="AH647" s="32" t="str">
        <f>vlookup(I647,'IP addresss'!$2:$1000,8,false)</f>
        <v>Edmonds</v>
      </c>
      <c r="AI647" s="32" t="str">
        <f>vlookup(I647,'IP addresss'!$2:$1000,10,false)</f>
        <v>47.83539963</v>
      </c>
      <c r="AJ647" s="32" t="str">
        <f>vlookup(I647,'IP addresss'!$2:$1000,11,false)</f>
        <v>-122.3279037</v>
      </c>
      <c r="AK647" s="32" t="str">
        <f>vlookup(A647,MainData_Jackie!$1:$1000,2,false)</f>
        <v>HM Bowker</v>
      </c>
      <c r="AL647" s="32" t="str">
        <f>vlookup($A647,MainData_Jackie!$1:$1000,3,false)</f>
        <v>1214</v>
      </c>
      <c r="AM647" s="32" t="str">
        <f>vlookup($A647,MainData_Jackie!$1:$1000,4,false)</f>
        <v>195</v>
      </c>
      <c r="AN647" s="32" t="str">
        <f>vlookup($A647,MainData_Jackie!$1:$1000,5,false)</f>
        <v>42</v>
      </c>
      <c r="AO647" s="32" t="str">
        <f>vlookup($A647,MainData_Jackie!$1:$1000,6,false)</f>
        <v>0</v>
      </c>
      <c r="AP647" s="32" t="str">
        <f>vlookup($A647,MainData_Jackie!$1:$1000,7,false)</f>
        <v>0</v>
      </c>
      <c r="AQ647" s="32" t="str">
        <f>vlookup($A647,MainData_Jackie!$1:$1000,8,false)</f>
        <v>0</v>
      </c>
      <c r="AR647" s="32" t="str">
        <f>vlookup($A647,MainData_Jackie!$1:$1000,9,false)</f>
        <v>0</v>
      </c>
      <c r="AS647" s="32" t="str">
        <f>vlookup($A647,MainData_Jackie!$1:$1000,10,false)</f>
        <v>1</v>
      </c>
      <c r="AT647" s="32" t="str">
        <f>vlookup($A647,MainData_Jackie!$1:$1000,11,false)</f>
        <v>14</v>
      </c>
      <c r="AU647" s="32" t="str">
        <f>vlookup($A647,MainData_Jackie!$1:$1000,12,false)</f>
        <v>59</v>
      </c>
      <c r="AV647" s="32" t="str">
        <f>vlookup($A647,MainData_Jackie!$1:$1000,13,false)</f>
        <v>icantbreathenovel</v>
      </c>
      <c r="AW647" s="32" t="str">
        <f>vlookup($A647,MainData_Jackie!$1:$1000,14,false)</f>
        <v>com</v>
      </c>
      <c r="AX647" s="32" t="str">
        <f>vlookup($A647,MainData_Jackie!$1:$1000,15,false)</f>
        <v>1593</v>
      </c>
      <c r="AY647" s="32" t="str">
        <f>vlookup($A647,MainData_Jackie!$1:$1000,16,false)</f>
        <v>female</v>
      </c>
      <c r="AZ647" s="32" t="str">
        <f>vlookup($A647,Ian!646:1645,2,false)</f>
        <v>Marie</v>
      </c>
      <c r="BA647" s="32" t="str">
        <f>vlookup($A647,Ian!646:1645,3,false)</f>
        <v>Phillips</v>
      </c>
      <c r="BB647" s="32" t="str">
        <f>vlookup($A647,Ian!646:1645,4,false)</f>
        <v/>
      </c>
      <c r="BC647" s="32" t="str">
        <f>vlookup($A647,Ian!646:1645,5,false)</f>
        <v/>
      </c>
      <c r="BD647" s="32" t="str">
        <f>vlookup($A647,Ian!646:1645,6,false)</f>
        <v/>
      </c>
      <c r="BE647" s="32" t="str">
        <f>vlookup($A647,Ian!646:1645,7,false)</f>
        <v/>
      </c>
      <c r="BF647" s="32" t="str">
        <f>vlookup($A647,Ian!646:1645,8,false)</f>
        <v/>
      </c>
      <c r="BG647" s="32" t="str">
        <f>vlookup(A647,SentimentScore!$1:$1000,2,false)</f>
        <v>0.999898</v>
      </c>
      <c r="BH647" s="50" t="str">
        <f>vlookup(A647,'Images with Key'!$1:$1000,32)</f>
        <v>https://s3-external-1.amazonaws.com/offertabs/offer/kxdcce/large/810_563861e193792-IMG_20140917_122913.jpg</v>
      </c>
    </row>
    <row r="648">
      <c r="A648" s="12">
        <v>794.0</v>
      </c>
      <c r="B648" s="16" t="s">
        <v>7369</v>
      </c>
      <c r="C648" s="16" t="s">
        <v>7252</v>
      </c>
      <c r="D648" s="18" t="b">
        <v>0</v>
      </c>
      <c r="E648" s="12">
        <v>3.0</v>
      </c>
      <c r="F648" s="12">
        <v>0.0</v>
      </c>
      <c r="G648" s="12">
        <v>3.0</v>
      </c>
      <c r="H648" s="20">
        <v>42321.98333333333</v>
      </c>
      <c r="I648" s="16" t="s">
        <v>7428</v>
      </c>
      <c r="J648" s="16" t="s">
        <v>2944</v>
      </c>
      <c r="K648" s="16" t="s">
        <v>7429</v>
      </c>
      <c r="L648" s="18" t="e">
        <v>#N/A</v>
      </c>
      <c r="M648" s="18" t="e">
        <v>#N/A</v>
      </c>
      <c r="N648" s="18" t="e">
        <v>#N/A</v>
      </c>
      <c r="O648" s="18" t="e">
        <v>#N/A</v>
      </c>
      <c r="P648" s="18" t="e">
        <v>#N/A</v>
      </c>
      <c r="Q648" s="16" t="s">
        <v>7430</v>
      </c>
      <c r="R648" s="18" t="b">
        <v>0</v>
      </c>
      <c r="S648" s="18" t="b">
        <v>1</v>
      </c>
      <c r="T648" s="12">
        <v>29602.0</v>
      </c>
      <c r="U648" s="16" t="s">
        <v>2947</v>
      </c>
      <c r="V648" s="16" t="s">
        <v>2835</v>
      </c>
      <c r="W648" s="22"/>
      <c r="X648" s="22"/>
      <c r="Y648" s="22"/>
      <c r="Z648" s="16" t="s">
        <v>7521</v>
      </c>
      <c r="AA648" s="12">
        <v>2.0</v>
      </c>
      <c r="AB648" s="12">
        <v>3.0</v>
      </c>
      <c r="AC648" s="32" t="str">
        <f>vlookup(A648,Alma!28:1027,29,false)</f>
        <v>#women #education #children #foodsecurity</v>
      </c>
      <c r="AD648" s="32" t="str">
        <f>vlookup(A648,Alma!28:1027,27,false)</f>
        <v>2</v>
      </c>
      <c r="AE648" s="32" t="str">
        <f>vlookup(A648,Alma!28:1027,28,false)</f>
        <v>3</v>
      </c>
      <c r="AF648" s="32" t="str">
        <f>vlookup(I648,'IP addresss'!$2:$1000,3,false)</f>
        <v>Oceania</v>
      </c>
      <c r="AG648" s="32" t="str">
        <f>vlookup(I648,'IP addresss'!$2:$1000,6,false)</f>
        <v>VIC</v>
      </c>
      <c r="AH648" s="32" t="str">
        <f>vlookup(I648,'IP addresss'!$2:$1000,8,false)</f>
        <v>Lilydale</v>
      </c>
      <c r="AI648" s="32" t="str">
        <f>vlookup(I648,'IP addresss'!$2:$1000,10,false)</f>
        <v>-37.75</v>
      </c>
      <c r="AJ648" s="32" t="str">
        <f>vlookup(I648,'IP addresss'!$2:$1000,11,false)</f>
        <v>145.3500061</v>
      </c>
      <c r="AK648" s="32" t="str">
        <f>vlookup(A648,MainData_Jackie!$1:$1000,2,false)</f>
        <v>Ron Mitchell</v>
      </c>
      <c r="AL648" s="32" t="str">
        <f>vlookup($A648,MainData_Jackie!$1:$1000,3,false)</f>
        <v>2441</v>
      </c>
      <c r="AM648" s="32" t="str">
        <f>vlookup($A648,MainData_Jackie!$1:$1000,4,false)</f>
        <v>427</v>
      </c>
      <c r="AN648" s="32" t="str">
        <f>vlookup($A648,MainData_Jackie!$1:$1000,5,false)</f>
        <v>90</v>
      </c>
      <c r="AO648" s="32" t="str">
        <f>vlookup($A648,MainData_Jackie!$1:$1000,6,false)</f>
        <v>3</v>
      </c>
      <c r="AP648" s="32" t="str">
        <f>vlookup($A648,MainData_Jackie!$1:$1000,7,false)</f>
        <v>0</v>
      </c>
      <c r="AQ648" s="32" t="str">
        <f>vlookup($A648,MainData_Jackie!$1:$1000,8,false)</f>
        <v>0</v>
      </c>
      <c r="AR648" s="32" t="str">
        <f>vlookup($A648,MainData_Jackie!$1:$1000,9,false)</f>
        <v>2</v>
      </c>
      <c r="AS648" s="32" t="str">
        <f>vlookup($A648,MainData_Jackie!$1:$1000,10,false)</f>
        <v>1</v>
      </c>
      <c r="AT648" s="32" t="str">
        <f>vlookup($A648,MainData_Jackie!$1:$1000,11,false)</f>
        <v>43</v>
      </c>
      <c r="AU648" s="32" t="str">
        <f>vlookup($A648,MainData_Jackie!$1:$1000,12,false)</f>
        <v>49</v>
      </c>
      <c r="AV648" s="32" t="str">
        <f>vlookup($A648,MainData_Jackie!$1:$1000,13,false)</f>
        <v>gmail</v>
      </c>
      <c r="AW648" s="32" t="str">
        <f>vlookup($A648,MainData_Jackie!$1:$1000,14,false)</f>
        <v>com</v>
      </c>
      <c r="AX648" s="32" t="str">
        <f>vlookup($A648,MainData_Jackie!$1:$1000,15,false)</f>
        <v>2916</v>
      </c>
      <c r="AY648" s="32" t="str">
        <f>vlookup($A648,MainData_Jackie!$1:$1000,16,false)</f>
        <v>male</v>
      </c>
      <c r="AZ648" s="32" t="str">
        <f>vlookup($A648,Ian!647:1646,2,false)</f>
        <v>Ron</v>
      </c>
      <c r="BA648" s="32" t="str">
        <f>vlookup($A648,Ian!647:1646,3,false)</f>
        <v>Mitchell</v>
      </c>
      <c r="BB648" s="32" t="str">
        <f>vlookup($A648,Ian!647:1646,4,false)</f>
        <v>Melbourne</v>
      </c>
      <c r="BC648" s="32" t="str">
        <f>vlookup($A648,Ian!647:1646,5,false)</f>
        <v>Australia</v>
      </c>
      <c r="BD648" s="32" t="str">
        <f>vlookup($A648,Ian!647:1646,6,false)</f>
        <v>Victoria</v>
      </c>
      <c r="BE648" s="32" t="str">
        <f>vlookup($A648,Ian!647:1646,7,false)</f>
        <v/>
      </c>
      <c r="BF648" s="32" t="str">
        <f>vlookup($A648,Ian!647:1646,8,false)</f>
        <v/>
      </c>
      <c r="BG648" s="32" t="str">
        <f>vlookup(A648,SentimentScore!$1:$1000,2,false)</f>
        <v>#N/A</v>
      </c>
      <c r="BH648" s="32" t="str">
        <f>vlookup(A648,'Images with Key'!$1:$1000,32)</f>
        <v/>
      </c>
    </row>
    <row r="649">
      <c r="A649" s="12">
        <v>795.0</v>
      </c>
      <c r="B649" s="16" t="s">
        <v>7369</v>
      </c>
      <c r="C649" s="16" t="s">
        <v>7252</v>
      </c>
      <c r="D649" s="18" t="b">
        <v>0</v>
      </c>
      <c r="E649" s="12">
        <v>0.0</v>
      </c>
      <c r="F649" s="12">
        <v>0.0</v>
      </c>
      <c r="G649" s="12">
        <v>0.0</v>
      </c>
      <c r="H649" s="20">
        <v>42324.481944444444</v>
      </c>
      <c r="I649" s="16" t="s">
        <v>7434</v>
      </c>
      <c r="J649" s="16" t="s">
        <v>2944</v>
      </c>
      <c r="K649" s="16" t="s">
        <v>7435</v>
      </c>
      <c r="L649" s="18" t="e">
        <v>#N/A</v>
      </c>
      <c r="M649" s="18" t="e">
        <v>#N/A</v>
      </c>
      <c r="N649" s="18" t="e">
        <v>#N/A</v>
      </c>
      <c r="O649" s="18" t="e">
        <v>#N/A</v>
      </c>
      <c r="P649" s="18" t="e">
        <v>#N/A</v>
      </c>
      <c r="Q649" s="16" t="s">
        <v>7436</v>
      </c>
      <c r="R649" s="18" t="b">
        <v>0</v>
      </c>
      <c r="S649" s="18" t="b">
        <v>0</v>
      </c>
      <c r="T649" s="12">
        <v>29602.0</v>
      </c>
      <c r="U649" s="16" t="s">
        <v>2947</v>
      </c>
      <c r="V649" s="16" t="s">
        <v>2835</v>
      </c>
      <c r="W649" s="22"/>
      <c r="X649" s="22"/>
      <c r="Y649" s="22"/>
      <c r="Z649" s="16" t="s">
        <v>7523</v>
      </c>
      <c r="AA649" s="12">
        <v>1.0</v>
      </c>
      <c r="AB649" s="12">
        <v>5.0</v>
      </c>
      <c r="AC649" s="32" t="str">
        <f>vlookup(A649,Alma!29:1028,29,false)</f>
        <v>#disease </v>
      </c>
      <c r="AD649" s="32" t="str">
        <f>vlookup(A649,Alma!29:1028,27,false)</f>
        <v>1</v>
      </c>
      <c r="AE649" s="32" t="str">
        <f>vlookup(A649,Alma!29:1028,28,false)</f>
        <v>5</v>
      </c>
      <c r="AF649" s="32" t="str">
        <f>vlookup(I649,'IP addresss'!$2:$1000,3,false)</f>
        <v>North America</v>
      </c>
      <c r="AG649" s="32" t="str">
        <f>vlookup(I649,'IP addresss'!$2:$1000,6,false)</f>
        <v>NJ</v>
      </c>
      <c r="AH649" s="32" t="str">
        <f>vlookup(I649,'IP addresss'!$2:$1000,8,false)</f>
        <v>Metuchen</v>
      </c>
      <c r="AI649" s="32" t="str">
        <f>vlookup(I649,'IP addresss'!$2:$1000,10,false)</f>
        <v>40.54109955</v>
      </c>
      <c r="AJ649" s="32" t="str">
        <f>vlookup(I649,'IP addresss'!$2:$1000,11,false)</f>
        <v>-74.36319733</v>
      </c>
      <c r="AK649" s="32" t="str">
        <f>vlookup(A649,MainData_Jackie!$1:$1000,2,false)</f>
        <v>Jeanine Dana</v>
      </c>
      <c r="AL649" s="32" t="str">
        <f>vlookup($A649,MainData_Jackie!$1:$1000,3,false)</f>
        <v>1117</v>
      </c>
      <c r="AM649" s="32" t="str">
        <f>vlookup($A649,MainData_Jackie!$1:$1000,4,false)</f>
        <v>200</v>
      </c>
      <c r="AN649" s="32" t="str">
        <f>vlookup($A649,MainData_Jackie!$1:$1000,5,false)</f>
        <v>30</v>
      </c>
      <c r="AO649" s="32" t="str">
        <f>vlookup($A649,MainData_Jackie!$1:$1000,6,false)</f>
        <v>0</v>
      </c>
      <c r="AP649" s="32" t="str">
        <f>vlookup($A649,MainData_Jackie!$1:$1000,7,false)</f>
        <v>0</v>
      </c>
      <c r="AQ649" s="32" t="str">
        <f>vlookup($A649,MainData_Jackie!$1:$1000,8,false)</f>
        <v>0</v>
      </c>
      <c r="AR649" s="32" t="str">
        <f>vlookup($A649,MainData_Jackie!$1:$1000,9,false)</f>
        <v>0</v>
      </c>
      <c r="AS649" s="32" t="str">
        <f>vlookup($A649,MainData_Jackie!$1:$1000,10,false)</f>
        <v>0</v>
      </c>
      <c r="AT649" s="32" t="str">
        <f>vlookup($A649,MainData_Jackie!$1:$1000,11,false)</f>
        <v>4</v>
      </c>
      <c r="AU649" s="32" t="str">
        <f>vlookup($A649,MainData_Jackie!$1:$1000,12,false)</f>
        <v>29</v>
      </c>
      <c r="AV649" s="32" t="str">
        <f>vlookup($A649,MainData_Jackie!$1:$1000,13,false)</f>
        <v>kean</v>
      </c>
      <c r="AW649" s="32" t="str">
        <f>vlookup($A649,MainData_Jackie!$1:$1000,14,false)</f>
        <v>edu</v>
      </c>
      <c r="AX649" s="32" t="str">
        <f>vlookup($A649,MainData_Jackie!$1:$1000,15,false)</f>
        <v>1549</v>
      </c>
      <c r="AY649" s="32" t="str">
        <f>vlookup($A649,MainData_Jackie!$1:$1000,16,false)</f>
        <v>female</v>
      </c>
      <c r="AZ649" s="32" t="str">
        <f>vlookup($A649,Ian!648:1647,2,false)</f>
        <v>Jeanine</v>
      </c>
      <c r="BA649" s="32" t="str">
        <f>vlookup($A649,Ian!648:1647,3,false)</f>
        <v>Costa</v>
      </c>
      <c r="BB649" s="32" t="str">
        <f>vlookup($A649,Ian!648:1647,4,false)</f>
        <v/>
      </c>
      <c r="BC649" s="32" t="str">
        <f>vlookup($A649,Ian!648:1647,5,false)</f>
        <v/>
      </c>
      <c r="BD649" s="32" t="str">
        <f>vlookup($A649,Ian!648:1647,6,false)</f>
        <v/>
      </c>
      <c r="BE649" s="32" t="str">
        <f>vlookup($A649,Ian!648:1647,7,false)</f>
        <v/>
      </c>
      <c r="BF649" s="32" t="str">
        <f>vlookup($A649,Ian!648:1647,8,false)</f>
        <v/>
      </c>
      <c r="BG649" s="32" t="str">
        <f>vlookup(A649,SentimentScore!$1:$1000,2,false)</f>
        <v>0.139092</v>
      </c>
      <c r="BH649" s="32" t="str">
        <f>vlookup(A649,'Images with Key'!$1:$1000,32)</f>
        <v/>
      </c>
    </row>
    <row r="650">
      <c r="A650" s="12">
        <v>796.0</v>
      </c>
      <c r="B650" s="16" t="s">
        <v>7369</v>
      </c>
      <c r="C650" s="16" t="s">
        <v>7252</v>
      </c>
      <c r="D650" s="18" t="b">
        <v>0</v>
      </c>
      <c r="E650" s="12">
        <v>40.0</v>
      </c>
      <c r="F650" s="12">
        <v>11.0</v>
      </c>
      <c r="G650" s="12">
        <v>29.0</v>
      </c>
      <c r="H650" s="20">
        <v>42325.8125</v>
      </c>
      <c r="I650" s="16" t="s">
        <v>7440</v>
      </c>
      <c r="J650" s="16" t="s">
        <v>2944</v>
      </c>
      <c r="K650" s="16" t="s">
        <v>7441</v>
      </c>
      <c r="L650" s="18" t="e">
        <v>#N/A</v>
      </c>
      <c r="M650" s="18" t="e">
        <v>#N/A</v>
      </c>
      <c r="N650" s="18" t="e">
        <v>#N/A</v>
      </c>
      <c r="O650" s="18" t="e">
        <v>#N/A</v>
      </c>
      <c r="P650" s="18" t="e">
        <v>#N/A</v>
      </c>
      <c r="Q650" s="16" t="s">
        <v>7442</v>
      </c>
      <c r="R650" s="18" t="b">
        <v>0</v>
      </c>
      <c r="S650" s="18" t="b">
        <v>0</v>
      </c>
      <c r="T650" s="12">
        <v>29602.0</v>
      </c>
      <c r="U650" s="16" t="s">
        <v>2947</v>
      </c>
      <c r="V650" s="16" t="s">
        <v>2835</v>
      </c>
      <c r="W650" s="22"/>
      <c r="X650" s="22"/>
      <c r="Y650" s="22"/>
      <c r="Z650" s="16" t="s">
        <v>7525</v>
      </c>
      <c r="AA650" s="12">
        <v>1.0</v>
      </c>
      <c r="AB650" s="12">
        <v>2.0</v>
      </c>
      <c r="AC650" s="32" t="str">
        <f>vlookup(A650,Alma!30:1029,29,false)</f>
        <v>#disease </v>
      </c>
      <c r="AD650" s="32" t="str">
        <f>vlookup(A650,Alma!30:1029,27,false)</f>
        <v>1</v>
      </c>
      <c r="AE650" s="32" t="str">
        <f>vlookup(A650,Alma!30:1029,28,false)</f>
        <v>2</v>
      </c>
      <c r="AF650" s="32" t="str">
        <f>vlookup(I650,'IP addresss'!$2:$1000,3,false)</f>
        <v>North America</v>
      </c>
      <c r="AG650" s="32" t="str">
        <f>vlookup(I650,'IP addresss'!$2:$1000,6,false)</f>
        <v>MD</v>
      </c>
      <c r="AH650" s="32" t="str">
        <f>vlookup(I650,'IP addresss'!$2:$1000,8,false)</f>
        <v>Towson</v>
      </c>
      <c r="AI650" s="32" t="str">
        <f>vlookup(I650,'IP addresss'!$2:$1000,10,false)</f>
        <v>39.41569901</v>
      </c>
      <c r="AJ650" s="32" t="str">
        <f>vlookup(I650,'IP addresss'!$2:$1000,11,false)</f>
        <v>-76.57180023</v>
      </c>
      <c r="AK650" s="32" t="str">
        <f>vlookup(A650,MainData_Jackie!$1:$1000,2,false)</f>
        <v>Rosemary Clark McNamara</v>
      </c>
      <c r="AL650" s="32" t="str">
        <f>vlookup($A650,MainData_Jackie!$1:$1000,3,false)</f>
        <v>1471</v>
      </c>
      <c r="AM650" s="32" t="str">
        <f>vlookup($A650,MainData_Jackie!$1:$1000,4,false)</f>
        <v>263</v>
      </c>
      <c r="AN650" s="32" t="str">
        <f>vlookup($A650,MainData_Jackie!$1:$1000,5,false)</f>
        <v>26</v>
      </c>
      <c r="AO650" s="32" t="str">
        <f>vlookup($A650,MainData_Jackie!$1:$1000,6,false)</f>
        <v>0</v>
      </c>
      <c r="AP650" s="32" t="str">
        <f>vlookup($A650,MainData_Jackie!$1:$1000,7,false)</f>
        <v>0</v>
      </c>
      <c r="AQ650" s="32" t="str">
        <f>vlookup($A650,MainData_Jackie!$1:$1000,8,false)</f>
        <v>0</v>
      </c>
      <c r="AR650" s="32" t="str">
        <f>vlookup($A650,MainData_Jackie!$1:$1000,9,false)</f>
        <v>0</v>
      </c>
      <c r="AS650" s="32" t="str">
        <f>vlookup($A650,MainData_Jackie!$1:$1000,10,false)</f>
        <v>0</v>
      </c>
      <c r="AT650" s="32" t="str">
        <f>vlookup($A650,MainData_Jackie!$1:$1000,11,false)</f>
        <v>5</v>
      </c>
      <c r="AU650" s="32" t="str">
        <f>vlookup($A650,MainData_Jackie!$1:$1000,12,false)</f>
        <v>27</v>
      </c>
      <c r="AV650" s="32" t="str">
        <f>vlookup($A650,MainData_Jackie!$1:$1000,13,false)</f>
        <v>yahoo</v>
      </c>
      <c r="AW650" s="32" t="str">
        <f>vlookup($A650,MainData_Jackie!$1:$1000,14,false)</f>
        <v>com</v>
      </c>
      <c r="AX650" s="32" t="str">
        <f>vlookup($A650,MainData_Jackie!$1:$1000,15,false)</f>
        <v>1978</v>
      </c>
      <c r="AY650" s="32" t="str">
        <f>vlookup($A650,MainData_Jackie!$1:$1000,16,false)</f>
        <v>female</v>
      </c>
      <c r="AZ650" s="32" t="str">
        <f>vlookup($A650,Ian!649:1648,2,false)</f>
        <v>Rosemary</v>
      </c>
      <c r="BA650" s="32" t="str">
        <f>vlookup($A650,Ian!649:1648,3,false)</f>
        <v/>
      </c>
      <c r="BB650" s="32" t="str">
        <f>vlookup($A650,Ian!649:1648,4,false)</f>
        <v/>
      </c>
      <c r="BC650" s="32" t="str">
        <f>vlookup($A650,Ian!649:1648,5,false)</f>
        <v/>
      </c>
      <c r="BD650" s="32" t="str">
        <f>vlookup($A650,Ian!649:1648,6,false)</f>
        <v/>
      </c>
      <c r="BE650" s="32" t="str">
        <f>vlookup($A650,Ian!649:1648,7,false)</f>
        <v/>
      </c>
      <c r="BF650" s="32" t="str">
        <f>vlookup($A650,Ian!649:1648,8,false)</f>
        <v/>
      </c>
      <c r="BG650" s="32" t="str">
        <f>vlookup(A650,SentimentScore!$1:$1000,2,false)</f>
        <v>0.007561</v>
      </c>
      <c r="BH650" s="32" t="str">
        <f>vlookup(A650,'Images with Key'!$1:$1000,32)</f>
        <v/>
      </c>
    </row>
    <row r="651">
      <c r="A651" s="12">
        <v>797.0</v>
      </c>
      <c r="B651" s="16" t="s">
        <v>7369</v>
      </c>
      <c r="C651" s="16" t="s">
        <v>7252</v>
      </c>
      <c r="D651" s="18" t="b">
        <v>0</v>
      </c>
      <c r="E651" s="12">
        <v>3.0</v>
      </c>
      <c r="F651" s="12">
        <v>3.0</v>
      </c>
      <c r="G651" s="22"/>
      <c r="H651" s="20">
        <v>42325.97430555556</v>
      </c>
      <c r="I651" s="16" t="s">
        <v>7446</v>
      </c>
      <c r="J651" s="16" t="s">
        <v>2944</v>
      </c>
      <c r="K651" s="16" t="s">
        <v>7447</v>
      </c>
      <c r="L651" s="18" t="e">
        <v>#N/A</v>
      </c>
      <c r="M651" s="18" t="e">
        <v>#N/A</v>
      </c>
      <c r="N651" s="18" t="e">
        <v>#N/A</v>
      </c>
      <c r="O651" s="18" t="e">
        <v>#N/A</v>
      </c>
      <c r="P651" s="18" t="e">
        <v>#N/A</v>
      </c>
      <c r="Q651" s="16" t="s">
        <v>7448</v>
      </c>
      <c r="R651" s="18" t="b">
        <v>0</v>
      </c>
      <c r="S651" s="18" t="b">
        <v>0</v>
      </c>
      <c r="T651" s="12">
        <v>29602.0</v>
      </c>
      <c r="U651" s="16" t="s">
        <v>2947</v>
      </c>
      <c r="V651" s="16" t="s">
        <v>2835</v>
      </c>
      <c r="W651" s="22"/>
      <c r="X651" s="22"/>
      <c r="Y651" s="22"/>
      <c r="Z651" s="16" t="s">
        <v>7528</v>
      </c>
      <c r="AA651" s="12">
        <v>2.0</v>
      </c>
      <c r="AB651" s="12">
        <v>3.0</v>
      </c>
      <c r="AC651" s="32" t="str">
        <f>vlookup(A651,Alma!31:1030,29,false)</f>
        <v>#education #children</v>
      </c>
      <c r="AD651" s="32" t="str">
        <f>vlookup(A651,Alma!31:1030,27,false)</f>
        <v>2</v>
      </c>
      <c r="AE651" s="32" t="str">
        <f>vlookup(A651,Alma!31:1030,28,false)</f>
        <v>3</v>
      </c>
      <c r="AF651" s="32" t="str">
        <f>vlookup(I651,'IP addresss'!$2:$1000,3,false)</f>
        <v>Africa</v>
      </c>
      <c r="AG651" s="32" t="str">
        <f>vlookup(I651,'IP addresss'!$2:$1000,6,false)</f>
        <v>110</v>
      </c>
      <c r="AH651" s="32" t="str">
        <f>vlookup(I651,'IP addresss'!$2:$1000,8,false)</f>
        <v>Nairobi</v>
      </c>
      <c r="AI651" s="32" t="str">
        <f>vlookup(I651,'IP addresss'!$2:$1000,10,false)</f>
        <v>-1.283300042</v>
      </c>
      <c r="AJ651" s="32" t="str">
        <f>vlookup(I651,'IP addresss'!$2:$1000,11,false)</f>
        <v>36.81669998</v>
      </c>
      <c r="AK651" s="32" t="str">
        <f>vlookup(A651,MainData_Jackie!$1:$1000,2,false)</f>
        <v>Abdi Hassan</v>
      </c>
      <c r="AL651" s="32" t="str">
        <f>vlookup($A651,MainData_Jackie!$1:$1000,3,false)</f>
        <v>1142</v>
      </c>
      <c r="AM651" s="32" t="str">
        <f>vlookup($A651,MainData_Jackie!$1:$1000,4,false)</f>
        <v>193</v>
      </c>
      <c r="AN651" s="32" t="str">
        <f>vlookup($A651,MainData_Jackie!$1:$1000,5,false)</f>
        <v>20</v>
      </c>
      <c r="AO651" s="32" t="str">
        <f>vlookup($A651,MainData_Jackie!$1:$1000,6,false)</f>
        <v>0</v>
      </c>
      <c r="AP651" s="32" t="str">
        <f>vlookup($A651,MainData_Jackie!$1:$1000,7,false)</f>
        <v>0</v>
      </c>
      <c r="AQ651" s="32" t="str">
        <f>vlookup($A651,MainData_Jackie!$1:$1000,8,false)</f>
        <v>0</v>
      </c>
      <c r="AR651" s="32" t="str">
        <f>vlookup($A651,MainData_Jackie!$1:$1000,9,false)</f>
        <v>0</v>
      </c>
      <c r="AS651" s="32" t="str">
        <f>vlookup($A651,MainData_Jackie!$1:$1000,10,false)</f>
        <v>0</v>
      </c>
      <c r="AT651" s="32" t="str">
        <f>vlookup($A651,MainData_Jackie!$1:$1000,11,false)</f>
        <v>0</v>
      </c>
      <c r="AU651" s="32" t="str">
        <f>vlookup($A651,MainData_Jackie!$1:$1000,12,false)</f>
        <v>32</v>
      </c>
      <c r="AV651" s="32" t="str">
        <f>vlookup($A651,MainData_Jackie!$1:$1000,13,false)</f>
        <v>yahoo</v>
      </c>
      <c r="AW651" s="32" t="str">
        <f>vlookup($A651,MainData_Jackie!$1:$1000,14,false)</f>
        <v>com</v>
      </c>
      <c r="AX651" s="32" t="str">
        <f>vlookup($A651,MainData_Jackie!$1:$1000,15,false)</f>
        <v>1583</v>
      </c>
      <c r="AY651" s="32" t="str">
        <f>vlookup($A651,MainData_Jackie!$1:$1000,16,false)</f>
        <v>male</v>
      </c>
      <c r="AZ651" s="32" t="str">
        <f>vlookup($A651,Ian!650:1649,2,false)</f>
        <v/>
      </c>
      <c r="BA651" s="32" t="str">
        <f>vlookup($A651,Ian!650:1649,3,false)</f>
        <v/>
      </c>
      <c r="BB651" s="32" t="str">
        <f>vlookup($A651,Ian!650:1649,4,false)</f>
        <v/>
      </c>
      <c r="BC651" s="32" t="str">
        <f>vlookup($A651,Ian!650:1649,5,false)</f>
        <v/>
      </c>
      <c r="BD651" s="32" t="str">
        <f>vlookup($A651,Ian!650:1649,6,false)</f>
        <v/>
      </c>
      <c r="BE651" s="32" t="str">
        <f>vlookup($A651,Ian!650:1649,7,false)</f>
        <v/>
      </c>
      <c r="BF651" s="32" t="str">
        <f>vlookup($A651,Ian!650:1649,8,false)</f>
        <v/>
      </c>
      <c r="BG651" s="32" t="str">
        <f>vlookup(A651,SentimentScore!$1:$1000,2,false)</f>
        <v>0.999555</v>
      </c>
      <c r="BH651" s="32" t="str">
        <f>vlookup(A651,'Images with Key'!$1:$1000,32)</f>
        <v/>
      </c>
    </row>
    <row r="652">
      <c r="A652" s="12">
        <v>798.0</v>
      </c>
      <c r="B652" s="16" t="s">
        <v>7369</v>
      </c>
      <c r="C652" s="16" t="s">
        <v>7252</v>
      </c>
      <c r="D652" s="18" t="b">
        <v>0</v>
      </c>
      <c r="E652" s="12">
        <v>18.0</v>
      </c>
      <c r="F652" s="12">
        <v>3.0</v>
      </c>
      <c r="G652" s="12">
        <v>15.0</v>
      </c>
      <c r="H652" s="20">
        <v>42327.393055555556</v>
      </c>
      <c r="I652" s="16" t="s">
        <v>7451</v>
      </c>
      <c r="J652" s="16" t="s">
        <v>2944</v>
      </c>
      <c r="K652" s="16" t="s">
        <v>7452</v>
      </c>
      <c r="L652" s="18" t="e">
        <v>#N/A</v>
      </c>
      <c r="M652" s="18" t="e">
        <v>#N/A</v>
      </c>
      <c r="N652" s="18" t="e">
        <v>#N/A</v>
      </c>
      <c r="O652" s="18" t="e">
        <v>#N/A</v>
      </c>
      <c r="P652" s="18" t="e">
        <v>#N/A</v>
      </c>
      <c r="Q652" s="16" t="s">
        <v>7453</v>
      </c>
      <c r="R652" s="18" t="b">
        <v>0</v>
      </c>
      <c r="S652" s="18" t="b">
        <v>0</v>
      </c>
      <c r="T652" s="12">
        <v>29602.0</v>
      </c>
      <c r="U652" s="16" t="s">
        <v>2947</v>
      </c>
      <c r="V652" s="16" t="s">
        <v>2835</v>
      </c>
      <c r="W652" s="22"/>
      <c r="X652" s="22"/>
      <c r="Y652" s="22"/>
      <c r="Z652" s="16" t="s">
        <v>7537</v>
      </c>
      <c r="AA652" s="12">
        <v>2.0</v>
      </c>
      <c r="AB652" s="12">
        <v>3.0</v>
      </c>
      <c r="AC652" s="32" t="str">
        <f>vlookup(A652,Alma!32:1031,29,false)</f>
        <v>#disabled #homeless #god #foodsecurity</v>
      </c>
      <c r="AD652" s="32" t="str">
        <f>vlookup(A652,Alma!32:1031,27,false)</f>
        <v>2</v>
      </c>
      <c r="AE652" s="32" t="str">
        <f>vlookup(A652,Alma!32:1031,28,false)</f>
        <v>3</v>
      </c>
      <c r="AF652" s="32" t="str">
        <f>vlookup(I652,'IP addresss'!$2:$1000,3,false)</f>
        <v>North America</v>
      </c>
      <c r="AG652" s="32" t="str">
        <f>vlookup(I652,'IP addresss'!$2:$1000,6,false)</f>
        <v>VA</v>
      </c>
      <c r="AH652" s="32" t="str">
        <f>vlookup(I652,'IP addresss'!$2:$1000,8,false)</f>
        <v>Charlottesville</v>
      </c>
      <c r="AI652" s="32" t="str">
        <f>vlookup(I652,'IP addresss'!$2:$1000,10,false)</f>
        <v>37.98759842</v>
      </c>
      <c r="AJ652" s="32" t="str">
        <f>vlookup(I652,'IP addresss'!$2:$1000,11,false)</f>
        <v>-78.6085968</v>
      </c>
      <c r="AK652" s="32" t="str">
        <f>vlookup(A652,MainData_Jackie!$1:$1000,2,false)</f>
        <v>Donna A Harrington Rowe</v>
      </c>
      <c r="AL652" s="32" t="str">
        <f>vlookup($A652,MainData_Jackie!$1:$1000,3,false)</f>
        <v>1922</v>
      </c>
      <c r="AM652" s="32" t="str">
        <f>vlookup($A652,MainData_Jackie!$1:$1000,4,false)</f>
        <v>346</v>
      </c>
      <c r="AN652" s="32" t="str">
        <f>vlookup($A652,MainData_Jackie!$1:$1000,5,false)</f>
        <v>41</v>
      </c>
      <c r="AO652" s="32" t="str">
        <f>vlookup($A652,MainData_Jackie!$1:$1000,6,false)</f>
        <v>0</v>
      </c>
      <c r="AP652" s="32" t="str">
        <f>vlookup($A652,MainData_Jackie!$1:$1000,7,false)</f>
        <v>0</v>
      </c>
      <c r="AQ652" s="32" t="str">
        <f>vlookup($A652,MainData_Jackie!$1:$1000,8,false)</f>
        <v>0</v>
      </c>
      <c r="AR652" s="32" t="str">
        <f>vlookup($A652,MainData_Jackie!$1:$1000,9,false)</f>
        <v>0</v>
      </c>
      <c r="AS652" s="32" t="str">
        <f>vlookup($A652,MainData_Jackie!$1:$1000,10,false)</f>
        <v>0</v>
      </c>
      <c r="AT652" s="32" t="str">
        <f>vlookup($A652,MainData_Jackie!$1:$1000,11,false)</f>
        <v>12</v>
      </c>
      <c r="AU652" s="32" t="str">
        <f>vlookup($A652,MainData_Jackie!$1:$1000,12,false)</f>
        <v>64</v>
      </c>
      <c r="AV652" s="32" t="str">
        <f>vlookup($A652,MainData_Jackie!$1:$1000,13,false)</f>
        <v>hotmail</v>
      </c>
      <c r="AW652" s="32" t="str">
        <f>vlookup($A652,MainData_Jackie!$1:$1000,14,false)</f>
        <v>com</v>
      </c>
      <c r="AX652" s="32" t="str">
        <f>vlookup($A652,MainData_Jackie!$1:$1000,15,false)</f>
        <v>2570</v>
      </c>
      <c r="AY652" s="32" t="str">
        <f>vlookup($A652,MainData_Jackie!$1:$1000,16,false)</f>
        <v>female</v>
      </c>
      <c r="AZ652" s="32" t="str">
        <f>vlookup($A652,Ian!651:1650,2,false)</f>
        <v>Van</v>
      </c>
      <c r="BA652" s="32" t="str">
        <f>vlookup($A652,Ian!651:1650,3,false)</f>
        <v>Rowe</v>
      </c>
      <c r="BB652" s="32" t="str">
        <f>vlookup($A652,Ian!651:1650,4,false)</f>
        <v/>
      </c>
      <c r="BC652" s="32" t="str">
        <f>vlookup($A652,Ian!651:1650,5,false)</f>
        <v/>
      </c>
      <c r="BD652" s="32" t="str">
        <f>vlookup($A652,Ian!651:1650,6,false)</f>
        <v/>
      </c>
      <c r="BE652" s="32" t="str">
        <f>vlookup($A652,Ian!651:1650,7,false)</f>
        <v/>
      </c>
      <c r="BF652" s="32" t="str">
        <f>vlookup($A652,Ian!651:1650,8,false)</f>
        <v/>
      </c>
      <c r="BG652" s="32" t="str">
        <f>vlookup(A652,SentimentScore!$1:$1000,2,false)</f>
        <v>0.951324</v>
      </c>
      <c r="BH652" s="32" t="str">
        <f>vlookup(A652,'Images with Key'!$1:$1000,32)</f>
        <v/>
      </c>
    </row>
    <row r="653">
      <c r="A653" s="12">
        <v>799.0</v>
      </c>
      <c r="B653" s="16" t="s">
        <v>7369</v>
      </c>
      <c r="C653" s="16" t="s">
        <v>7252</v>
      </c>
      <c r="D653" s="18" t="b">
        <v>0</v>
      </c>
      <c r="E653" s="12">
        <v>7.0</v>
      </c>
      <c r="F653" s="12">
        <v>4.0</v>
      </c>
      <c r="G653" s="12">
        <v>3.0</v>
      </c>
      <c r="H653" s="20">
        <v>42328.708333333336</v>
      </c>
      <c r="I653" s="16" t="s">
        <v>7457</v>
      </c>
      <c r="J653" s="16" t="s">
        <v>2944</v>
      </c>
      <c r="K653" s="16" t="s">
        <v>7458</v>
      </c>
      <c r="L653" s="18" t="e">
        <v>#N/A</v>
      </c>
      <c r="M653" s="18" t="e">
        <v>#N/A</v>
      </c>
      <c r="N653" s="18" t="e">
        <v>#N/A</v>
      </c>
      <c r="O653" s="18" t="e">
        <v>#N/A</v>
      </c>
      <c r="P653" s="18" t="e">
        <v>#N/A</v>
      </c>
      <c r="Q653" s="16" t="s">
        <v>7459</v>
      </c>
      <c r="R653" s="18" t="b">
        <v>0</v>
      </c>
      <c r="S653" s="18" t="b">
        <v>0</v>
      </c>
      <c r="T653" s="12">
        <v>29602.0</v>
      </c>
      <c r="U653" s="16" t="s">
        <v>2947</v>
      </c>
      <c r="V653" s="16" t="s">
        <v>2835</v>
      </c>
      <c r="W653" s="22"/>
      <c r="X653" s="22"/>
      <c r="Y653" s="22"/>
      <c r="Z653" s="16" t="s">
        <v>7542</v>
      </c>
      <c r="AA653" s="12">
        <v>3.0</v>
      </c>
      <c r="AB653" s="12">
        <v>2.0</v>
      </c>
      <c r="AC653" s="32" t="str">
        <f>vlookup(A653,Alma!33:1032,29,false)</f>
        <v>#naturaldisaster</v>
      </c>
      <c r="AD653" s="32" t="str">
        <f>vlookup(A653,Alma!33:1032,27,false)</f>
        <v>3</v>
      </c>
      <c r="AE653" s="32" t="str">
        <f>vlookup(A653,Alma!33:1032,28,false)</f>
        <v>2</v>
      </c>
      <c r="AF653" s="32" t="str">
        <f>vlookup(I653,'IP addresss'!$2:$1000,3,false)</f>
        <v>Asia</v>
      </c>
      <c r="AG653" s="32" t="str">
        <f>vlookup(I653,'IP addresss'!$2:$1000,6,false)</f>
        <v>TN</v>
      </c>
      <c r="AH653" s="32" t="str">
        <f>vlookup(I653,'IP addresss'!$2:$1000,8,false)</f>
        <v>Chennai</v>
      </c>
      <c r="AI653" s="32" t="str">
        <f>vlookup(I653,'IP addresss'!$2:$1000,10,false)</f>
        <v>13.08329964</v>
      </c>
      <c r="AJ653" s="32" t="str">
        <f>vlookup(I653,'IP addresss'!$2:$1000,11,false)</f>
        <v>80.28330231</v>
      </c>
      <c r="AK653" s="32" t="str">
        <f>vlookup(A653,MainData_Jackie!$1:$1000,2,false)</f>
        <v>Sympare Shonz</v>
      </c>
      <c r="AL653" s="32" t="str">
        <f>vlookup($A653,MainData_Jackie!$1:$1000,3,false)</f>
        <v>2114</v>
      </c>
      <c r="AM653" s="32" t="str">
        <f>vlookup($A653,MainData_Jackie!$1:$1000,4,false)</f>
        <v>311</v>
      </c>
      <c r="AN653" s="32" t="str">
        <f>vlookup($A653,MainData_Jackie!$1:$1000,5,false)</f>
        <v>163</v>
      </c>
      <c r="AO653" s="32" t="str">
        <f>vlookup($A653,MainData_Jackie!$1:$1000,6,false)</f>
        <v>0</v>
      </c>
      <c r="AP653" s="32" t="str">
        <f>vlookup($A653,MainData_Jackie!$1:$1000,7,false)</f>
        <v>76</v>
      </c>
      <c r="AQ653" s="32" t="str">
        <f>vlookup($A653,MainData_Jackie!$1:$1000,8,false)</f>
        <v>0</v>
      </c>
      <c r="AR653" s="32" t="str">
        <f>vlookup($A653,MainData_Jackie!$1:$1000,9,false)</f>
        <v>0</v>
      </c>
      <c r="AS653" s="32" t="str">
        <f>vlookup($A653,MainData_Jackie!$1:$1000,10,false)</f>
        <v>1</v>
      </c>
      <c r="AT653" s="32" t="str">
        <f>vlookup($A653,MainData_Jackie!$1:$1000,11,false)</f>
        <v>15</v>
      </c>
      <c r="AU653" s="32" t="str">
        <f>vlookup($A653,MainData_Jackie!$1:$1000,12,false)</f>
        <v>79</v>
      </c>
      <c r="AV653" s="32" t="str">
        <f>vlookup($A653,MainData_Jackie!$1:$1000,13,false)</f>
        <v>gmail</v>
      </c>
      <c r="AW653" s="32" t="str">
        <f>vlookup($A653,MainData_Jackie!$1:$1000,14,false)</f>
        <v>com</v>
      </c>
      <c r="AX653" s="32" t="str">
        <f>vlookup($A653,MainData_Jackie!$1:$1000,15,false)</f>
        <v>2702</v>
      </c>
      <c r="AY653" s="32" t="str">
        <f>vlookup($A653,MainData_Jackie!$1:$1000,16,false)</f>
        <v/>
      </c>
      <c r="AZ653" s="32" t="str">
        <f>vlookup($A653,Ian!652:1651,2,false)</f>
        <v/>
      </c>
      <c r="BA653" s="32" t="str">
        <f>vlookup($A653,Ian!652:1651,3,false)</f>
        <v/>
      </c>
      <c r="BB653" s="32" t="str">
        <f>vlookup($A653,Ian!652:1651,4,false)</f>
        <v/>
      </c>
      <c r="BC653" s="32" t="str">
        <f>vlookup($A653,Ian!652:1651,5,false)</f>
        <v/>
      </c>
      <c r="BD653" s="32" t="str">
        <f>vlookup($A653,Ian!652:1651,6,false)</f>
        <v/>
      </c>
      <c r="BE653" s="32" t="str">
        <f>vlookup($A653,Ian!652:1651,7,false)</f>
        <v/>
      </c>
      <c r="BF653" s="32" t="str">
        <f>vlookup($A653,Ian!652:1651,8,false)</f>
        <v/>
      </c>
      <c r="BG653" s="32" t="str">
        <f>vlookup(A653,SentimentScore!$1:$1000,2,false)</f>
        <v>1</v>
      </c>
      <c r="BH653" s="32" t="str">
        <f>vlookup(A653,'Images with Key'!$1:$1000,32)</f>
        <v/>
      </c>
    </row>
    <row r="654">
      <c r="A654" s="12">
        <v>800.0</v>
      </c>
      <c r="B654" s="16" t="s">
        <v>7369</v>
      </c>
      <c r="C654" s="16" t="s">
        <v>7252</v>
      </c>
      <c r="D654" s="18" t="b">
        <v>0</v>
      </c>
      <c r="E654" s="12">
        <v>1.0</v>
      </c>
      <c r="F654" s="12">
        <v>0.0</v>
      </c>
      <c r="G654" s="12">
        <v>1.0</v>
      </c>
      <c r="H654" s="20">
        <v>42328.839583333334</v>
      </c>
      <c r="I654" s="16" t="s">
        <v>7463</v>
      </c>
      <c r="J654" s="16" t="s">
        <v>2944</v>
      </c>
      <c r="K654" s="16" t="s">
        <v>7464</v>
      </c>
      <c r="L654" s="18" t="e">
        <v>#N/A</v>
      </c>
      <c r="M654" s="18" t="e">
        <v>#N/A</v>
      </c>
      <c r="N654" s="18" t="e">
        <v>#N/A</v>
      </c>
      <c r="O654" s="18" t="e">
        <v>#N/A</v>
      </c>
      <c r="P654" s="18" t="e">
        <v>#N/A</v>
      </c>
      <c r="Q654" s="16" t="s">
        <v>7465</v>
      </c>
      <c r="R654" s="18" t="b">
        <v>0</v>
      </c>
      <c r="S654" s="18" t="b">
        <v>0</v>
      </c>
      <c r="T654" s="12">
        <v>29602.0</v>
      </c>
      <c r="U654" s="16" t="s">
        <v>2947</v>
      </c>
      <c r="V654" s="16" t="s">
        <v>2835</v>
      </c>
      <c r="W654" s="22"/>
      <c r="X654" s="22"/>
      <c r="Y654" s="22"/>
      <c r="Z654" s="16" t="s">
        <v>7544</v>
      </c>
      <c r="AA654" s="12">
        <v>1.0</v>
      </c>
      <c r="AB654" s="12">
        <v>1.0</v>
      </c>
      <c r="AC654" s="32" t="str">
        <f>vlookup(A654,Alma!34:1033,29,false)</f>
        <v>#education #children</v>
      </c>
      <c r="AD654" s="32" t="str">
        <f>vlookup(A654,Alma!34:1033,27,false)</f>
        <v>1</v>
      </c>
      <c r="AE654" s="32" t="str">
        <f>vlookup(A654,Alma!34:1033,28,false)</f>
        <v>1</v>
      </c>
      <c r="AF654" s="32" t="str">
        <f>vlookup(I654,'IP addresss'!$2:$1000,3,false)</f>
        <v>North America</v>
      </c>
      <c r="AG654" s="32" t="str">
        <f>vlookup(I654,'IP addresss'!$2:$1000,6,false)</f>
        <v>NY</v>
      </c>
      <c r="AH654" s="32" t="str">
        <f>vlookup(I654,'IP addresss'!$2:$1000,8,false)</f>
        <v>New York</v>
      </c>
      <c r="AI654" s="32" t="str">
        <f>vlookup(I654,'IP addresss'!$2:$1000,10,false)</f>
        <v>40.71429825</v>
      </c>
      <c r="AJ654" s="32" t="str">
        <f>vlookup(I654,'IP addresss'!$2:$1000,11,false)</f>
        <v>-74.0059967</v>
      </c>
      <c r="AK654" s="32" t="str">
        <f>vlookup(A654,MainData_Jackie!$1:$1000,2,false)</f>
        <v>Robert Cipriano</v>
      </c>
      <c r="AL654" s="32" t="str">
        <f>vlookup($A654,MainData_Jackie!$1:$1000,3,false)</f>
        <v>1158</v>
      </c>
      <c r="AM654" s="32" t="str">
        <f>vlookup($A654,MainData_Jackie!$1:$1000,4,false)</f>
        <v>194</v>
      </c>
      <c r="AN654" s="32" t="str">
        <f>vlookup($A654,MainData_Jackie!$1:$1000,5,false)</f>
        <v>39</v>
      </c>
      <c r="AO654" s="32" t="str">
        <f>vlookup($A654,MainData_Jackie!$1:$1000,6,false)</f>
        <v>0</v>
      </c>
      <c r="AP654" s="32" t="str">
        <f>vlookup($A654,MainData_Jackie!$1:$1000,7,false)</f>
        <v>0</v>
      </c>
      <c r="AQ654" s="32" t="str">
        <f>vlookup($A654,MainData_Jackie!$1:$1000,8,false)</f>
        <v>0</v>
      </c>
      <c r="AR654" s="32" t="str">
        <f>vlookup($A654,MainData_Jackie!$1:$1000,9,false)</f>
        <v>0</v>
      </c>
      <c r="AS654" s="32" t="str">
        <f>vlookup($A654,MainData_Jackie!$1:$1000,10,false)</f>
        <v>0</v>
      </c>
      <c r="AT654" s="32" t="str">
        <f>vlookup($A654,MainData_Jackie!$1:$1000,11,false)</f>
        <v>0</v>
      </c>
      <c r="AU654" s="32" t="str">
        <f>vlookup($A654,MainData_Jackie!$1:$1000,12,false)</f>
        <v>26</v>
      </c>
      <c r="AV654" s="32" t="str">
        <f>vlookup($A654,MainData_Jackie!$1:$1000,13,false)</f>
        <v>gmail</v>
      </c>
      <c r="AW654" s="32" t="str">
        <f>vlookup($A654,MainData_Jackie!$1:$1000,14,false)</f>
        <v>com</v>
      </c>
      <c r="AX654" s="32" t="str">
        <f>vlookup($A654,MainData_Jackie!$1:$1000,15,false)</f>
        <v>1513</v>
      </c>
      <c r="AY654" s="32" t="str">
        <f>vlookup($A654,MainData_Jackie!$1:$1000,16,false)</f>
        <v>male</v>
      </c>
      <c r="AZ654" s="32" t="str">
        <f>vlookup($A654,Ian!653:1652,2,false)</f>
        <v/>
      </c>
      <c r="BA654" s="32" t="str">
        <f>vlookup($A654,Ian!653:1652,3,false)</f>
        <v/>
      </c>
      <c r="BB654" s="32" t="str">
        <f>vlookup($A654,Ian!653:1652,4,false)</f>
        <v/>
      </c>
      <c r="BC654" s="32" t="str">
        <f>vlookup($A654,Ian!653:1652,5,false)</f>
        <v/>
      </c>
      <c r="BD654" s="32" t="str">
        <f>vlookup($A654,Ian!653:1652,6,false)</f>
        <v/>
      </c>
      <c r="BE654" s="32" t="str">
        <f>vlookup($A654,Ian!653:1652,7,false)</f>
        <v/>
      </c>
      <c r="BF654" s="32" t="str">
        <f>vlookup($A654,Ian!653:1652,8,false)</f>
        <v/>
      </c>
      <c r="BG654" s="32" t="str">
        <f>vlookup(A654,SentimentScore!$1:$1000,2,false)</f>
        <v>0.992009</v>
      </c>
      <c r="BH654" s="32" t="str">
        <f>vlookup(A654,'Images with Key'!$1:$1000,32)</f>
        <v/>
      </c>
    </row>
    <row r="655">
      <c r="A655" s="12">
        <v>801.0</v>
      </c>
      <c r="B655" s="16" t="s">
        <v>7369</v>
      </c>
      <c r="C655" s="16" t="s">
        <v>7252</v>
      </c>
      <c r="D655" s="18" t="b">
        <v>0</v>
      </c>
      <c r="E655" s="12">
        <v>1.0</v>
      </c>
      <c r="F655" s="12">
        <v>0.0</v>
      </c>
      <c r="G655" s="12">
        <v>1.0</v>
      </c>
      <c r="H655" s="20">
        <v>42331.626388888886</v>
      </c>
      <c r="I655" s="16" t="s">
        <v>7468</v>
      </c>
      <c r="J655" s="16" t="s">
        <v>2944</v>
      </c>
      <c r="K655" s="16" t="s">
        <v>7469</v>
      </c>
      <c r="L655" s="18" t="e">
        <v>#N/A</v>
      </c>
      <c r="M655" s="18" t="e">
        <v>#N/A</v>
      </c>
      <c r="N655" s="18" t="e">
        <v>#N/A</v>
      </c>
      <c r="O655" s="18" t="e">
        <v>#N/A</v>
      </c>
      <c r="P655" s="18" t="e">
        <v>#N/A</v>
      </c>
      <c r="Q655" s="16" t="s">
        <v>7470</v>
      </c>
      <c r="R655" s="18" t="b">
        <v>0</v>
      </c>
      <c r="S655" s="18" t="b">
        <v>0</v>
      </c>
      <c r="T655" s="12">
        <v>29602.0</v>
      </c>
      <c r="U655" s="16" t="s">
        <v>2947</v>
      </c>
      <c r="V655" s="16" t="s">
        <v>2835</v>
      </c>
      <c r="W655" s="22"/>
      <c r="X655" s="22"/>
      <c r="Y655" s="22"/>
      <c r="Z655" s="16" t="s">
        <v>7551</v>
      </c>
      <c r="AA655" s="12">
        <v>1.0</v>
      </c>
      <c r="AB655" s="12">
        <v>2.0</v>
      </c>
      <c r="AC655" s="32" t="str">
        <f>vlookup(A655,Alma!35:1034,29,false)</f>
        <v>#family #abuse #homeless</v>
      </c>
      <c r="AD655" s="32" t="str">
        <f>vlookup(A655,Alma!35:1034,27,false)</f>
        <v>1</v>
      </c>
      <c r="AE655" s="32" t="str">
        <f>vlookup(A655,Alma!35:1034,28,false)</f>
        <v>2</v>
      </c>
      <c r="AF655" s="32" t="str">
        <f>vlookup(I655,'IP addresss'!$2:$1000,3,false)</f>
        <v>North America</v>
      </c>
      <c r="AG655" s="32" t="str">
        <f>vlookup(I655,'IP addresss'!$2:$1000,6,false)</f>
        <v>IL</v>
      </c>
      <c r="AH655" s="32" t="str">
        <f>vlookup(I655,'IP addresss'!$2:$1000,8,false)</f>
        <v>Evanston</v>
      </c>
      <c r="AI655" s="32" t="str">
        <f>vlookup(I655,'IP addresss'!$2:$1000,10,false)</f>
        <v>42.05619812</v>
      </c>
      <c r="AJ655" s="32" t="str">
        <f>vlookup(I655,'IP addresss'!$2:$1000,11,false)</f>
        <v>-87.70110321</v>
      </c>
      <c r="AK655" s="32" t="str">
        <f>vlookup(A655,MainData_Jackie!$1:$1000,2,false)</f>
        <v>Jessie Towns</v>
      </c>
      <c r="AL655" s="32" t="str">
        <f>vlookup($A655,MainData_Jackie!$1:$1000,3,false)</f>
        <v>1388</v>
      </c>
      <c r="AM655" s="32" t="str">
        <f>vlookup($A655,MainData_Jackie!$1:$1000,4,false)</f>
        <v>245</v>
      </c>
      <c r="AN655" s="32" t="str">
        <f>vlookup($A655,MainData_Jackie!$1:$1000,5,false)</f>
        <v>35</v>
      </c>
      <c r="AO655" s="32" t="str">
        <f>vlookup($A655,MainData_Jackie!$1:$1000,6,false)</f>
        <v>0</v>
      </c>
      <c r="AP655" s="32" t="str">
        <f>vlookup($A655,MainData_Jackie!$1:$1000,7,false)</f>
        <v>0</v>
      </c>
      <c r="AQ655" s="32" t="str">
        <f>vlookup($A655,MainData_Jackie!$1:$1000,8,false)</f>
        <v>0</v>
      </c>
      <c r="AR655" s="32" t="str">
        <f>vlookup($A655,MainData_Jackie!$1:$1000,9,false)</f>
        <v>1</v>
      </c>
      <c r="AS655" s="32" t="str">
        <f>vlookup($A655,MainData_Jackie!$1:$1000,10,false)</f>
        <v>0</v>
      </c>
      <c r="AT655" s="32" t="str">
        <f>vlookup($A655,MainData_Jackie!$1:$1000,11,false)</f>
        <v>5</v>
      </c>
      <c r="AU655" s="32" t="str">
        <f>vlookup($A655,MainData_Jackie!$1:$1000,12,false)</f>
        <v>27</v>
      </c>
      <c r="AV655" s="32" t="str">
        <f>vlookup($A655,MainData_Jackie!$1:$1000,13,false)</f>
        <v>gmail</v>
      </c>
      <c r="AW655" s="32" t="str">
        <f>vlookup($A655,MainData_Jackie!$1:$1000,14,false)</f>
        <v>com</v>
      </c>
      <c r="AX655" s="32" t="str">
        <f>vlookup($A655,MainData_Jackie!$1:$1000,15,false)</f>
        <v>1849</v>
      </c>
      <c r="AY655" s="32" t="str">
        <f>vlookup($A655,MainData_Jackie!$1:$1000,16,false)</f>
        <v>female</v>
      </c>
      <c r="AZ655" s="32" t="str">
        <f>vlookup($A655,Ian!654:1653,2,false)</f>
        <v>Jessie</v>
      </c>
      <c r="BA655" s="32" t="str">
        <f>vlookup($A655,Ian!654:1653,3,false)</f>
        <v>Towns</v>
      </c>
      <c r="BB655" s="32" t="str">
        <f>vlookup($A655,Ian!654:1653,4,false)</f>
        <v>Chicago</v>
      </c>
      <c r="BC655" s="32" t="str">
        <f>vlookup($A655,Ian!654:1653,5,false)</f>
        <v>United States</v>
      </c>
      <c r="BD655" s="32" t="str">
        <f>vlookup($A655,Ian!654:1653,6,false)</f>
        <v>Illinois</v>
      </c>
      <c r="BE655" s="32" t="str">
        <f>vlookup($A655,Ian!654:1653,7,false)</f>
        <v>Wellspring Worldwide</v>
      </c>
      <c r="BF655" s="32" t="str">
        <f>vlookup($A655,Ian!654:1653,8,false)</f>
        <v>Product Marketing Specialist</v>
      </c>
      <c r="BG655" s="32" t="str">
        <f>vlookup(A655,SentimentScore!$1:$1000,2,false)</f>
        <v>1</v>
      </c>
      <c r="BH655" s="32" t="str">
        <f>vlookup(A655,'Images with Key'!$1:$1000,32)</f>
        <v/>
      </c>
    </row>
    <row r="656">
      <c r="A656" s="12">
        <v>802.0</v>
      </c>
      <c r="B656" s="16" t="s">
        <v>7369</v>
      </c>
      <c r="C656" s="16" t="s">
        <v>7252</v>
      </c>
      <c r="D656" s="18" t="b">
        <v>0</v>
      </c>
      <c r="E656" s="12">
        <v>1.0</v>
      </c>
      <c r="F656" s="12">
        <v>0.0</v>
      </c>
      <c r="G656" s="12">
        <v>1.0</v>
      </c>
      <c r="H656" s="20">
        <v>42331.79027777778</v>
      </c>
      <c r="I656" s="16" t="s">
        <v>7474</v>
      </c>
      <c r="J656" s="16" t="s">
        <v>2944</v>
      </c>
      <c r="K656" s="16" t="s">
        <v>7475</v>
      </c>
      <c r="L656" s="18" t="e">
        <v>#N/A</v>
      </c>
      <c r="M656" s="18" t="e">
        <v>#N/A</v>
      </c>
      <c r="N656" s="18" t="e">
        <v>#N/A</v>
      </c>
      <c r="O656" s="18" t="e">
        <v>#N/A</v>
      </c>
      <c r="P656" s="18" t="e">
        <v>#N/A</v>
      </c>
      <c r="Q656" s="16" t="s">
        <v>7476</v>
      </c>
      <c r="R656" s="18" t="b">
        <v>0</v>
      </c>
      <c r="S656" s="18" t="b">
        <v>0</v>
      </c>
      <c r="T656" s="12">
        <v>29602.0</v>
      </c>
      <c r="U656" s="16" t="s">
        <v>2947</v>
      </c>
      <c r="V656" s="16" t="s">
        <v>2835</v>
      </c>
      <c r="W656" s="22"/>
      <c r="X656" s="22"/>
      <c r="Y656" s="22"/>
      <c r="Z656" s="16" t="s">
        <v>7477</v>
      </c>
      <c r="AA656" s="12">
        <v>3.0</v>
      </c>
      <c r="AB656" s="12">
        <v>1.0</v>
      </c>
      <c r="AC656" s="32" t="str">
        <f>vlookup(A656,Alma!36:1035,29,false)</f>
        <v>#fightcancer #family</v>
      </c>
      <c r="AD656" s="32" t="str">
        <f>vlookup(A656,Alma!36:1035,27,false)</f>
        <v>3</v>
      </c>
      <c r="AE656" s="32" t="str">
        <f>vlookup(A656,Alma!36:1035,28,false)</f>
        <v>1</v>
      </c>
      <c r="AF656" s="32" t="str">
        <f>vlookup(I656,'IP addresss'!$2:$1000,3,false)</f>
        <v>North America</v>
      </c>
      <c r="AG656" s="32" t="str">
        <f>vlookup(I656,'IP addresss'!$2:$1000,6,false)</f>
        <v>IL</v>
      </c>
      <c r="AH656" s="32" t="str">
        <f>vlookup(I656,'IP addresss'!$2:$1000,8,false)</f>
        <v>Addison</v>
      </c>
      <c r="AI656" s="32" t="str">
        <f>vlookup(I656,'IP addresss'!$2:$1000,10,false)</f>
        <v>41.93099976</v>
      </c>
      <c r="AJ656" s="32" t="str">
        <f>vlookup(I656,'IP addresss'!$2:$1000,11,false)</f>
        <v>-88.00900269</v>
      </c>
      <c r="AK656" s="32" t="str">
        <f>vlookup(A656,MainData_Jackie!$1:$1000,2,false)</f>
        <v>Megan Hulen</v>
      </c>
      <c r="AL656" s="32" t="str">
        <f>vlookup($A656,MainData_Jackie!$1:$1000,3,false)</f>
        <v>235</v>
      </c>
      <c r="AM656" s="32" t="str">
        <f>vlookup($A656,MainData_Jackie!$1:$1000,4,false)</f>
        <v>42</v>
      </c>
      <c r="AN656" s="32" t="str">
        <f>vlookup($A656,MainData_Jackie!$1:$1000,5,false)</f>
        <v>2</v>
      </c>
      <c r="AO656" s="32" t="str">
        <f>vlookup($A656,MainData_Jackie!$1:$1000,6,false)</f>
        <v>0</v>
      </c>
      <c r="AP656" s="32" t="str">
        <f>vlookup($A656,MainData_Jackie!$1:$1000,7,false)</f>
        <v>0</v>
      </c>
      <c r="AQ656" s="32" t="str">
        <f>vlookup($A656,MainData_Jackie!$1:$1000,8,false)</f>
        <v>0</v>
      </c>
      <c r="AR656" s="32" t="str">
        <f>vlookup($A656,MainData_Jackie!$1:$1000,9,false)</f>
        <v>0</v>
      </c>
      <c r="AS656" s="32" t="str">
        <f>vlookup($A656,MainData_Jackie!$1:$1000,10,false)</f>
        <v>0</v>
      </c>
      <c r="AT656" s="32" t="str">
        <f>vlookup($A656,MainData_Jackie!$1:$1000,11,false)</f>
        <v>0</v>
      </c>
      <c r="AU656" s="32" t="str">
        <f>vlookup($A656,MainData_Jackie!$1:$1000,12,false)</f>
        <v>13</v>
      </c>
      <c r="AV656" s="32" t="str">
        <f>vlookup($A656,MainData_Jackie!$1:$1000,13,false)</f>
        <v>hotmail</v>
      </c>
      <c r="AW656" s="32" t="str">
        <f>vlookup($A656,MainData_Jackie!$1:$1000,14,false)</f>
        <v>com</v>
      </c>
      <c r="AX656" s="32" t="str">
        <f>vlookup($A656,MainData_Jackie!$1:$1000,15,false)</f>
        <v>337</v>
      </c>
      <c r="AY656" s="32" t="str">
        <f>vlookup($A656,MainData_Jackie!$1:$1000,16,false)</f>
        <v>female</v>
      </c>
      <c r="AZ656" s="32" t="str">
        <f>vlookup($A656,Ian!655:1654,2,false)</f>
        <v/>
      </c>
      <c r="BA656" s="32" t="str">
        <f>vlookup($A656,Ian!655:1654,3,false)</f>
        <v/>
      </c>
      <c r="BB656" s="32" t="str">
        <f>vlookup($A656,Ian!655:1654,4,false)</f>
        <v/>
      </c>
      <c r="BC656" s="32" t="str">
        <f>vlookup($A656,Ian!655:1654,5,false)</f>
        <v/>
      </c>
      <c r="BD656" s="32" t="str">
        <f>vlookup($A656,Ian!655:1654,6,false)</f>
        <v/>
      </c>
      <c r="BE656" s="32" t="str">
        <f>vlookup($A656,Ian!655:1654,7,false)</f>
        <v/>
      </c>
      <c r="BF656" s="32" t="str">
        <f>vlookup($A656,Ian!655:1654,8,false)</f>
        <v/>
      </c>
      <c r="BG656" s="32" t="str">
        <f>vlookup(A656,SentimentScore!$1:$1000,2,false)</f>
        <v>0.006063</v>
      </c>
      <c r="BH656" s="32" t="str">
        <f>vlookup(A656,'Images with Key'!$1:$1000,32)</f>
        <v/>
      </c>
    </row>
    <row r="657">
      <c r="A657" s="12">
        <v>803.0</v>
      </c>
      <c r="B657" s="16" t="s">
        <v>7369</v>
      </c>
      <c r="C657" s="16" t="s">
        <v>7252</v>
      </c>
      <c r="D657" s="18" t="b">
        <v>0</v>
      </c>
      <c r="E657" s="12">
        <v>1.0</v>
      </c>
      <c r="F657" s="12">
        <v>0.0</v>
      </c>
      <c r="G657" s="12">
        <v>1.0</v>
      </c>
      <c r="H657" s="20">
        <v>42332.44861111111</v>
      </c>
      <c r="I657" s="16" t="s">
        <v>7480</v>
      </c>
      <c r="J657" s="16" t="s">
        <v>2944</v>
      </c>
      <c r="K657" s="16" t="s">
        <v>7481</v>
      </c>
      <c r="L657" s="18" t="e">
        <v>#N/A</v>
      </c>
      <c r="M657" s="18" t="e">
        <v>#N/A</v>
      </c>
      <c r="N657" s="18" t="e">
        <v>#N/A</v>
      </c>
      <c r="O657" s="18" t="e">
        <v>#N/A</v>
      </c>
      <c r="P657" s="18" t="e">
        <v>#N/A</v>
      </c>
      <c r="Q657" s="16" t="s">
        <v>7482</v>
      </c>
      <c r="R657" s="18" t="b">
        <v>0</v>
      </c>
      <c r="S657" s="18" t="b">
        <v>0</v>
      </c>
      <c r="T657" s="12">
        <v>29602.0</v>
      </c>
      <c r="U657" s="16" t="s">
        <v>2947</v>
      </c>
      <c r="V657" s="16" t="s">
        <v>2835</v>
      </c>
      <c r="W657" s="22"/>
      <c r="X657" s="22"/>
      <c r="Y657" s="22"/>
      <c r="Z657" s="16" t="s">
        <v>7555</v>
      </c>
      <c r="AA657" s="12">
        <v>3.0</v>
      </c>
      <c r="AB657" s="12">
        <v>4.0</v>
      </c>
      <c r="AC657" s="32" t="str">
        <f>vlookup(A657,Alma!37:1036,29,false)</f>
        <v>#foodsecurity</v>
      </c>
      <c r="AD657" s="32" t="str">
        <f>vlookup(A657,Alma!37:1036,27,false)</f>
        <v>3</v>
      </c>
      <c r="AE657" s="32" t="str">
        <f>vlookup(A657,Alma!37:1036,28,false)</f>
        <v>4</v>
      </c>
      <c r="AF657" s="32" t="str">
        <f>vlookup(I657,'IP addresss'!$2:$1000,3,false)</f>
        <v>Europe</v>
      </c>
      <c r="AG657" s="32" t="str">
        <f>vlookup(I657,'IP addresss'!$2:$1000,6,false)</f>
        <v>1</v>
      </c>
      <c r="AH657" s="32" t="str">
        <f>vlookup(I657,'IP addresss'!$2:$1000,8,false)</f>
        <v>Reykjavik</v>
      </c>
      <c r="AI657" s="32" t="str">
        <f>vlookup(I657,'IP addresss'!$2:$1000,10,false)</f>
        <v>64.12650299</v>
      </c>
      <c r="AJ657" s="32" t="str">
        <f>vlookup(I657,'IP addresss'!$2:$1000,11,false)</f>
        <v>-21.81739998</v>
      </c>
      <c r="AK657" s="32" t="str">
        <f>vlookup(A657,MainData_Jackie!$1:$1000,2,false)</f>
        <v>Zorch Chinedu Gordian</v>
      </c>
      <c r="AL657" s="32" t="str">
        <f>vlookup($A657,MainData_Jackie!$1:$1000,3,false)</f>
        <v>1118</v>
      </c>
      <c r="AM657" s="32" t="str">
        <f>vlookup($A657,MainData_Jackie!$1:$1000,4,false)</f>
        <v>188</v>
      </c>
      <c r="AN657" s="32" t="str">
        <f>vlookup($A657,MainData_Jackie!$1:$1000,5,false)</f>
        <v>23</v>
      </c>
      <c r="AO657" s="32" t="str">
        <f>vlookup($A657,MainData_Jackie!$1:$1000,6,false)</f>
        <v>0</v>
      </c>
      <c r="AP657" s="32" t="str">
        <f>vlookup($A657,MainData_Jackie!$1:$1000,7,false)</f>
        <v>0</v>
      </c>
      <c r="AQ657" s="32" t="str">
        <f>vlookup($A657,MainData_Jackie!$1:$1000,8,false)</f>
        <v>0</v>
      </c>
      <c r="AR657" s="32" t="str">
        <f>vlookup($A657,MainData_Jackie!$1:$1000,9,false)</f>
        <v>0</v>
      </c>
      <c r="AS657" s="32" t="str">
        <f>vlookup($A657,MainData_Jackie!$1:$1000,10,false)</f>
        <v>0</v>
      </c>
      <c r="AT657" s="32" t="str">
        <f>vlookup($A657,MainData_Jackie!$1:$1000,11,false)</f>
        <v>0</v>
      </c>
      <c r="AU657" s="32" t="str">
        <f>vlookup($A657,MainData_Jackie!$1:$1000,12,false)</f>
        <v>20</v>
      </c>
      <c r="AV657" s="32" t="str">
        <f>vlookup($A657,MainData_Jackie!$1:$1000,13,false)</f>
        <v>gmail</v>
      </c>
      <c r="AW657" s="32" t="str">
        <f>vlookup($A657,MainData_Jackie!$1:$1000,14,false)</f>
        <v>com</v>
      </c>
      <c r="AX657" s="32" t="str">
        <f>vlookup($A657,MainData_Jackie!$1:$1000,15,false)</f>
        <v>1488</v>
      </c>
      <c r="AY657" s="32" t="str">
        <f>vlookup($A657,MainData_Jackie!$1:$1000,16,false)</f>
        <v/>
      </c>
      <c r="AZ657" s="32" t="str">
        <f>vlookup($A657,Ian!656:1655,2,false)</f>
        <v/>
      </c>
      <c r="BA657" s="32" t="str">
        <f>vlookup($A657,Ian!656:1655,3,false)</f>
        <v/>
      </c>
      <c r="BB657" s="32" t="str">
        <f>vlookup($A657,Ian!656:1655,4,false)</f>
        <v/>
      </c>
      <c r="BC657" s="32" t="str">
        <f>vlookup($A657,Ian!656:1655,5,false)</f>
        <v/>
      </c>
      <c r="BD657" s="32" t="str">
        <f>vlookup($A657,Ian!656:1655,6,false)</f>
        <v/>
      </c>
      <c r="BE657" s="32" t="str">
        <f>vlookup($A657,Ian!656:1655,7,false)</f>
        <v/>
      </c>
      <c r="BF657" s="32" t="str">
        <f>vlookup($A657,Ian!656:1655,8,false)</f>
        <v/>
      </c>
      <c r="BG657" s="32" t="str">
        <f>vlookup(A657,SentimentScore!$1:$1000,2,false)</f>
        <v>0.99966</v>
      </c>
      <c r="BH657" s="32" t="str">
        <f>vlookup(A657,'Images with Key'!$1:$1000,32)</f>
        <v/>
      </c>
    </row>
    <row r="658">
      <c r="A658" s="12">
        <v>804.0</v>
      </c>
      <c r="B658" s="16" t="s">
        <v>7369</v>
      </c>
      <c r="C658" s="16" t="s">
        <v>7252</v>
      </c>
      <c r="D658" s="18" t="b">
        <v>0</v>
      </c>
      <c r="E658" s="12">
        <v>2.0</v>
      </c>
      <c r="F658" s="12">
        <v>0.0</v>
      </c>
      <c r="G658" s="12">
        <v>2.0</v>
      </c>
      <c r="H658" s="20">
        <v>42333.81805555556</v>
      </c>
      <c r="I658" s="16" t="s">
        <v>7485</v>
      </c>
      <c r="J658" s="16" t="s">
        <v>2944</v>
      </c>
      <c r="K658" s="16" t="s">
        <v>7486</v>
      </c>
      <c r="L658" s="18" t="e">
        <v>#N/A</v>
      </c>
      <c r="M658" s="18" t="e">
        <v>#N/A</v>
      </c>
      <c r="N658" s="18" t="e">
        <v>#N/A</v>
      </c>
      <c r="O658" s="18" t="e">
        <v>#N/A</v>
      </c>
      <c r="P658" s="18" t="e">
        <v>#N/A</v>
      </c>
      <c r="Q658" s="16" t="s">
        <v>7487</v>
      </c>
      <c r="R658" s="18" t="b">
        <v>0</v>
      </c>
      <c r="S658" s="18" t="b">
        <v>0</v>
      </c>
      <c r="T658" s="12">
        <v>29602.0</v>
      </c>
      <c r="U658" s="16" t="s">
        <v>2947</v>
      </c>
      <c r="V658" s="16" t="s">
        <v>2835</v>
      </c>
      <c r="W658" s="22"/>
      <c r="X658" s="22"/>
      <c r="Y658" s="22"/>
      <c r="Z658" s="16" t="s">
        <v>7562</v>
      </c>
      <c r="AA658" s="12">
        <v>1.0</v>
      </c>
      <c r="AB658" s="12">
        <v>2.0</v>
      </c>
      <c r="AC658" s="32" t="str">
        <f>vlookup(A658,Alma!38:1037,29,false)</f>
        <v>#veterans</v>
      </c>
      <c r="AD658" s="32" t="str">
        <f>vlookup(A658,Alma!38:1037,27,false)</f>
        <v>1</v>
      </c>
      <c r="AE658" s="32" t="str">
        <f>vlookup(A658,Alma!38:1037,28,false)</f>
        <v>2</v>
      </c>
      <c r="AF658" s="32" t="str">
        <f>vlookup(I658,'IP addresss'!$2:$1000,3,false)</f>
        <v>North America</v>
      </c>
      <c r="AG658" s="32" t="str">
        <f>vlookup(I658,'IP addresss'!$2:$1000,6,false)</f>
        <v>NY</v>
      </c>
      <c r="AH658" s="32" t="str">
        <f>vlookup(I658,'IP addresss'!$2:$1000,8,false)</f>
        <v>Malone</v>
      </c>
      <c r="AI658" s="32" t="str">
        <f>vlookup(I658,'IP addresss'!$2:$1000,10,false)</f>
        <v>44.73839951</v>
      </c>
      <c r="AJ658" s="32" t="str">
        <f>vlookup(I658,'IP addresss'!$2:$1000,11,false)</f>
        <v>-74.24880219</v>
      </c>
      <c r="AK658" s="32" t="str">
        <f>vlookup(A658,MainData_Jackie!$1:$1000,2,false)</f>
        <v>Roland Van Deusen</v>
      </c>
      <c r="AL658" s="32" t="str">
        <f>vlookup($A658,MainData_Jackie!$1:$1000,3,false)</f>
        <v>473</v>
      </c>
      <c r="AM658" s="32" t="str">
        <f>vlookup($A658,MainData_Jackie!$1:$1000,4,false)</f>
        <v>76</v>
      </c>
      <c r="AN658" s="32" t="str">
        <f>vlookup($A658,MainData_Jackie!$1:$1000,5,false)</f>
        <v>18</v>
      </c>
      <c r="AO658" s="32" t="str">
        <f>vlookup($A658,MainData_Jackie!$1:$1000,6,false)</f>
        <v>0</v>
      </c>
      <c r="AP658" s="32" t="str">
        <f>vlookup($A658,MainData_Jackie!$1:$1000,7,false)</f>
        <v>0</v>
      </c>
      <c r="AQ658" s="32" t="str">
        <f>vlookup($A658,MainData_Jackie!$1:$1000,8,false)</f>
        <v>0</v>
      </c>
      <c r="AR658" s="32" t="str">
        <f>vlookup($A658,MainData_Jackie!$1:$1000,9,false)</f>
        <v>0</v>
      </c>
      <c r="AS658" s="32" t="str">
        <f>vlookup($A658,MainData_Jackie!$1:$1000,10,false)</f>
        <v>0</v>
      </c>
      <c r="AT658" s="32" t="str">
        <f>vlookup($A658,MainData_Jackie!$1:$1000,11,false)</f>
        <v>2</v>
      </c>
      <c r="AU658" s="32" t="str">
        <f>vlookup($A658,MainData_Jackie!$1:$1000,12,false)</f>
        <v>56</v>
      </c>
      <c r="AV658" s="32" t="str">
        <f>vlookup($A658,MainData_Jackie!$1:$1000,13,false)</f>
        <v>aol</v>
      </c>
      <c r="AW658" s="32" t="str">
        <f>vlookup($A658,MainData_Jackie!$1:$1000,14,false)</f>
        <v>com</v>
      </c>
      <c r="AX658" s="32" t="str">
        <f>vlookup($A658,MainData_Jackie!$1:$1000,15,false)</f>
        <v>618</v>
      </c>
      <c r="AY658" s="32" t="str">
        <f>vlookup($A658,MainData_Jackie!$1:$1000,16,false)</f>
        <v>male</v>
      </c>
      <c r="AZ658" s="32" t="str">
        <f>vlookup($A658,Ian!657:1656,2,false)</f>
        <v>Roland</v>
      </c>
      <c r="BA658" s="32" t="str">
        <f>vlookup($A658,Ian!657:1656,3,false)</f>
        <v>Van Deusen</v>
      </c>
      <c r="BB658" s="32" t="str">
        <f>vlookup($A658,Ian!657:1656,4,false)</f>
        <v/>
      </c>
      <c r="BC658" s="32" t="str">
        <f>vlookup($A658,Ian!657:1656,5,false)</f>
        <v/>
      </c>
      <c r="BD658" s="32" t="str">
        <f>vlookup($A658,Ian!657:1656,6,false)</f>
        <v/>
      </c>
      <c r="BE658" s="32" t="str">
        <f>vlookup($A658,Ian!657:1656,7,false)</f>
        <v/>
      </c>
      <c r="BF658" s="32" t="str">
        <f>vlookup($A658,Ian!657:1656,8,false)</f>
        <v/>
      </c>
      <c r="BG658" s="32" t="str">
        <f>vlookup(A658,SentimentScore!$1:$1000,2,false)</f>
        <v>0.999902</v>
      </c>
      <c r="BH658" s="32" t="str">
        <f>vlookup(A658,'Images with Key'!$1:$1000,32)</f>
        <v/>
      </c>
    </row>
    <row r="659">
      <c r="A659" s="12">
        <v>805.0</v>
      </c>
      <c r="B659" s="16" t="s">
        <v>7369</v>
      </c>
      <c r="C659" s="16" t="s">
        <v>7252</v>
      </c>
      <c r="D659" s="18" t="b">
        <v>0</v>
      </c>
      <c r="E659" s="12">
        <v>1.0</v>
      </c>
      <c r="F659" s="12">
        <v>0.0</v>
      </c>
      <c r="G659" s="12">
        <v>1.0</v>
      </c>
      <c r="H659" s="20">
        <v>42334.413194444445</v>
      </c>
      <c r="I659" s="16" t="s">
        <v>7491</v>
      </c>
      <c r="J659" s="16" t="s">
        <v>2944</v>
      </c>
      <c r="K659" s="16" t="s">
        <v>7492</v>
      </c>
      <c r="L659" s="18" t="e">
        <v>#N/A</v>
      </c>
      <c r="M659" s="18" t="e">
        <v>#N/A</v>
      </c>
      <c r="N659" s="18" t="e">
        <v>#N/A</v>
      </c>
      <c r="O659" s="18" t="e">
        <v>#N/A</v>
      </c>
      <c r="P659" s="18" t="e">
        <v>#N/A</v>
      </c>
      <c r="Q659" s="16" t="s">
        <v>7493</v>
      </c>
      <c r="R659" s="18" t="b">
        <v>0</v>
      </c>
      <c r="S659" s="18" t="b">
        <v>1</v>
      </c>
      <c r="T659" s="12">
        <v>29602.0</v>
      </c>
      <c r="U659" s="16" t="s">
        <v>2947</v>
      </c>
      <c r="V659" s="16" t="s">
        <v>2835</v>
      </c>
      <c r="W659" s="22"/>
      <c r="X659" s="22"/>
      <c r="Y659" s="22"/>
      <c r="Z659" s="16" t="s">
        <v>7567</v>
      </c>
      <c r="AA659" s="12">
        <v>3.0</v>
      </c>
      <c r="AB659" s="12">
        <v>3.0</v>
      </c>
      <c r="AC659" s="32" t="str">
        <f>vlookup(A659,Alma!39:1038,29,false)</f>
        <v>#watersecurity #developingcountries #poverty</v>
      </c>
      <c r="AD659" s="32" t="str">
        <f>vlookup(A659,Alma!39:1038,27,false)</f>
        <v>3</v>
      </c>
      <c r="AE659" s="32" t="str">
        <f>vlookup(A659,Alma!39:1038,28,false)</f>
        <v>3</v>
      </c>
      <c r="AF659" s="32" t="str">
        <f>vlookup(I659,'IP addresss'!$2:$1000,3,false)</f>
        <v>North America</v>
      </c>
      <c r="AG659" s="32" t="str">
        <f>vlookup(I659,'IP addresss'!$2:$1000,6,false)</f>
        <v>CO</v>
      </c>
      <c r="AH659" s="32" t="str">
        <f>vlookup(I659,'IP addresss'!$2:$1000,8,false)</f>
        <v>Littleton</v>
      </c>
      <c r="AI659" s="32" t="str">
        <f>vlookup(I659,'IP addresss'!$2:$1000,10,false)</f>
        <v>39.54570007</v>
      </c>
      <c r="AJ659" s="32" t="str">
        <f>vlookup(I659,'IP addresss'!$2:$1000,11,false)</f>
        <v>-105.0021973</v>
      </c>
      <c r="AK659" s="32" t="str">
        <f>vlookup(A659,MainData_Jackie!$1:$1000,2,false)</f>
        <v>Hannah Brown</v>
      </c>
      <c r="AL659" s="32" t="str">
        <f>vlookup($A659,MainData_Jackie!$1:$1000,3,false)</f>
        <v>1714</v>
      </c>
      <c r="AM659" s="32" t="str">
        <f>vlookup($A659,MainData_Jackie!$1:$1000,4,false)</f>
        <v>325</v>
      </c>
      <c r="AN659" s="32" t="str">
        <f>vlookup($A659,MainData_Jackie!$1:$1000,5,false)</f>
        <v>42</v>
      </c>
      <c r="AO659" s="32" t="str">
        <f>vlookup($A659,MainData_Jackie!$1:$1000,6,false)</f>
        <v>1</v>
      </c>
      <c r="AP659" s="32" t="str">
        <f>vlookup($A659,MainData_Jackie!$1:$1000,7,false)</f>
        <v>0</v>
      </c>
      <c r="AQ659" s="32" t="str">
        <f>vlookup($A659,MainData_Jackie!$1:$1000,8,false)</f>
        <v>0</v>
      </c>
      <c r="AR659" s="32" t="str">
        <f>vlookup($A659,MainData_Jackie!$1:$1000,9,false)</f>
        <v>1</v>
      </c>
      <c r="AS659" s="32" t="str">
        <f>vlookup($A659,MainData_Jackie!$1:$1000,10,false)</f>
        <v>0</v>
      </c>
      <c r="AT659" s="32" t="str">
        <f>vlookup($A659,MainData_Jackie!$1:$1000,11,false)</f>
        <v>5</v>
      </c>
      <c r="AU659" s="32" t="str">
        <f>vlookup($A659,MainData_Jackie!$1:$1000,12,false)</f>
        <v>53</v>
      </c>
      <c r="AV659" s="32" t="str">
        <f>vlookup($A659,MainData_Jackie!$1:$1000,13,false)</f>
        <v>gmail</v>
      </c>
      <c r="AW659" s="32" t="str">
        <f>vlookup($A659,MainData_Jackie!$1:$1000,14,false)</f>
        <v>com</v>
      </c>
      <c r="AX659" s="32" t="str">
        <f>vlookup($A659,MainData_Jackie!$1:$1000,15,false)</f>
        <v>2316</v>
      </c>
      <c r="AY659" s="32" t="str">
        <f>vlookup($A659,MainData_Jackie!$1:$1000,16,false)</f>
        <v>female</v>
      </c>
      <c r="AZ659" s="32" t="str">
        <f>vlookup($A659,Ian!658:1657,2,false)</f>
        <v/>
      </c>
      <c r="BA659" s="32" t="str">
        <f>vlookup($A659,Ian!658:1657,3,false)</f>
        <v/>
      </c>
      <c r="BB659" s="32" t="str">
        <f>vlookup($A659,Ian!658:1657,4,false)</f>
        <v/>
      </c>
      <c r="BC659" s="32" t="str">
        <f>vlookup($A659,Ian!658:1657,5,false)</f>
        <v/>
      </c>
      <c r="BD659" s="32" t="str">
        <f>vlookup($A659,Ian!658:1657,6,false)</f>
        <v/>
      </c>
      <c r="BE659" s="32" t="str">
        <f>vlookup($A659,Ian!658:1657,7,false)</f>
        <v/>
      </c>
      <c r="BF659" s="32" t="str">
        <f>vlookup($A659,Ian!658:1657,8,false)</f>
        <v/>
      </c>
      <c r="BG659" s="32" t="str">
        <f>vlookup(A659,SentimentScore!$1:$1000,2,false)</f>
        <v>0.173021</v>
      </c>
      <c r="BH659" s="32" t="str">
        <f>vlookup(A659,'Images with Key'!$1:$1000,32)</f>
        <v/>
      </c>
    </row>
    <row r="660">
      <c r="A660" s="12">
        <v>806.0</v>
      </c>
      <c r="B660" s="16" t="s">
        <v>7369</v>
      </c>
      <c r="C660" s="16" t="s">
        <v>7252</v>
      </c>
      <c r="D660" s="18" t="b">
        <v>0</v>
      </c>
      <c r="E660" s="12">
        <v>1.0</v>
      </c>
      <c r="F660" s="12">
        <v>0.0</v>
      </c>
      <c r="G660" s="12">
        <v>1.0</v>
      </c>
      <c r="H660" s="20">
        <v>42336.370833333334</v>
      </c>
      <c r="I660" s="16" t="s">
        <v>7497</v>
      </c>
      <c r="J660" s="16" t="s">
        <v>2944</v>
      </c>
      <c r="K660" s="16" t="s">
        <v>7498</v>
      </c>
      <c r="L660" s="18" t="e">
        <v>#N/A</v>
      </c>
      <c r="M660" s="18" t="e">
        <v>#N/A</v>
      </c>
      <c r="N660" s="18" t="e">
        <v>#N/A</v>
      </c>
      <c r="O660" s="18" t="e">
        <v>#N/A</v>
      </c>
      <c r="P660" s="18" t="e">
        <v>#N/A</v>
      </c>
      <c r="Q660" s="16" t="s">
        <v>7499</v>
      </c>
      <c r="R660" s="18" t="b">
        <v>0</v>
      </c>
      <c r="S660" s="18" t="b">
        <v>0</v>
      </c>
      <c r="T660" s="12">
        <v>29602.0</v>
      </c>
      <c r="U660" s="16" t="s">
        <v>2947</v>
      </c>
      <c r="V660" s="16" t="s">
        <v>2835</v>
      </c>
      <c r="W660" s="22"/>
      <c r="X660" s="22"/>
      <c r="Y660" s="22"/>
      <c r="Z660" s="16" t="s">
        <v>7570</v>
      </c>
      <c r="AA660" s="12">
        <v>3.0</v>
      </c>
      <c r="AB660" s="12">
        <v>1.0</v>
      </c>
      <c r="AC660" s="32" t="str">
        <f>vlookup(A660,Alma!40:1039,29,false)</f>
        <v>#economicsustainability</v>
      </c>
      <c r="AD660" s="32" t="str">
        <f>vlookup(A660,Alma!40:1039,27,false)</f>
        <v>3</v>
      </c>
      <c r="AE660" s="32" t="str">
        <f>vlookup(A660,Alma!40:1039,28,false)</f>
        <v>1</v>
      </c>
      <c r="AF660" s="32" t="str">
        <f>vlookup(I660,'IP addresss'!$2:$1000,3,false)</f>
        <v>North America</v>
      </c>
      <c r="AG660" s="32" t="str">
        <f>vlookup(I660,'IP addresss'!$2:$1000,6,false)</f>
        <v>MO</v>
      </c>
      <c r="AH660" s="32" t="str">
        <f>vlookup(I660,'IP addresss'!$2:$1000,8,false)</f>
        <v>St Louis</v>
      </c>
      <c r="AI660" s="32" t="str">
        <f>vlookup(I660,'IP addresss'!$2:$1000,10,false)</f>
        <v>38.57759857</v>
      </c>
      <c r="AJ660" s="32" t="str">
        <f>vlookup(I660,'IP addresss'!$2:$1000,11,false)</f>
        <v>-90.42449951</v>
      </c>
      <c r="AK660" s="32" t="str">
        <f>vlookup(A660,MainData_Jackie!$1:$1000,2,false)</f>
        <v>Angela Haas</v>
      </c>
      <c r="AL660" s="32" t="str">
        <f>vlookup($A660,MainData_Jackie!$1:$1000,3,false)</f>
        <v>4041</v>
      </c>
      <c r="AM660" s="32" t="str">
        <f>vlookup($A660,MainData_Jackie!$1:$1000,4,false)</f>
        <v>625</v>
      </c>
      <c r="AN660" s="32" t="str">
        <f>vlookup($A660,MainData_Jackie!$1:$1000,5,false)</f>
        <v>221</v>
      </c>
      <c r="AO660" s="32" t="str">
        <f>vlookup($A660,MainData_Jackie!$1:$1000,6,false)</f>
        <v>0</v>
      </c>
      <c r="AP660" s="32" t="str">
        <f>vlookup($A660,MainData_Jackie!$1:$1000,7,false)</f>
        <v>0</v>
      </c>
      <c r="AQ660" s="32" t="str">
        <f>vlookup($A660,MainData_Jackie!$1:$1000,8,false)</f>
        <v>0</v>
      </c>
      <c r="AR660" s="32" t="str">
        <f>vlookup($A660,MainData_Jackie!$1:$1000,9,false)</f>
        <v>0</v>
      </c>
      <c r="AS660" s="32" t="str">
        <f>vlookup($A660,MainData_Jackie!$1:$1000,10,false)</f>
        <v>8</v>
      </c>
      <c r="AT660" s="32" t="str">
        <f>vlookup($A660,MainData_Jackie!$1:$1000,11,false)</f>
        <v>18</v>
      </c>
      <c r="AU660" s="32" t="str">
        <f>vlookup($A660,MainData_Jackie!$1:$1000,12,false)</f>
        <v>173</v>
      </c>
      <c r="AV660" s="32" t="str">
        <f>vlookup($A660,MainData_Jackie!$1:$1000,13,false)</f>
        <v>hotmail</v>
      </c>
      <c r="AW660" s="32" t="str">
        <f>vlookup($A660,MainData_Jackie!$1:$1000,14,false)</f>
        <v>com</v>
      </c>
      <c r="AX660" s="32" t="str">
        <f>vlookup($A660,MainData_Jackie!$1:$1000,15,false)</f>
        <v>5200</v>
      </c>
      <c r="AY660" s="32" t="str">
        <f>vlookup($A660,MainData_Jackie!$1:$1000,16,false)</f>
        <v>female</v>
      </c>
      <c r="AZ660" s="32" t="str">
        <f>vlookup($A660,Ian!659:1658,2,false)</f>
        <v/>
      </c>
      <c r="BA660" s="32" t="str">
        <f>vlookup($A660,Ian!659:1658,3,false)</f>
        <v/>
      </c>
      <c r="BB660" s="32" t="str">
        <f>vlookup($A660,Ian!659:1658,4,false)</f>
        <v/>
      </c>
      <c r="BC660" s="32" t="str">
        <f>vlookup($A660,Ian!659:1658,5,false)</f>
        <v/>
      </c>
      <c r="BD660" s="32" t="str">
        <f>vlookup($A660,Ian!659:1658,6,false)</f>
        <v/>
      </c>
      <c r="BE660" s="32" t="str">
        <f>vlookup($A660,Ian!659:1658,7,false)</f>
        <v/>
      </c>
      <c r="BF660" s="32" t="str">
        <f>vlookup($A660,Ian!659:1658,8,false)</f>
        <v/>
      </c>
      <c r="BG660" s="32" t="str">
        <f>vlookup(A660,SentimentScore!$1:$1000,2,false)</f>
        <v>0.007561</v>
      </c>
      <c r="BH660" s="32" t="str">
        <f>vlookup(A660,'Images with Key'!$1:$1000,32)</f>
        <v/>
      </c>
    </row>
    <row r="661">
      <c r="A661" s="12">
        <v>575.0</v>
      </c>
      <c r="B661" s="16" t="s">
        <v>7369</v>
      </c>
      <c r="C661" s="16" t="s">
        <v>6204</v>
      </c>
      <c r="D661" s="18" t="b">
        <v>0</v>
      </c>
      <c r="E661" s="12">
        <v>4.0</v>
      </c>
      <c r="F661" s="12">
        <v>1.0</v>
      </c>
      <c r="G661" s="12">
        <v>3.0</v>
      </c>
      <c r="H661" s="20">
        <v>42332.42916666667</v>
      </c>
      <c r="I661" s="16" t="s">
        <v>6205</v>
      </c>
      <c r="J661" s="16" t="s">
        <v>6206</v>
      </c>
      <c r="K661" s="16" t="s">
        <v>6207</v>
      </c>
      <c r="L661" s="18" t="e">
        <v>#N/A</v>
      </c>
      <c r="M661" s="18" t="e">
        <v>#N/A</v>
      </c>
      <c r="N661" s="18" t="e">
        <v>#N/A</v>
      </c>
      <c r="O661" s="18" t="e">
        <v>#N/A</v>
      </c>
      <c r="P661" s="18" t="e">
        <v>#N/A</v>
      </c>
      <c r="Q661" s="16" t="s">
        <v>6208</v>
      </c>
      <c r="R661" s="18" t="b">
        <v>1</v>
      </c>
      <c r="S661" s="18" t="b">
        <v>0</v>
      </c>
      <c r="T661" s="12">
        <v>57754.0</v>
      </c>
      <c r="U661" s="16" t="s">
        <v>6209</v>
      </c>
      <c r="V661" s="16" t="s">
        <v>6211</v>
      </c>
      <c r="W661" s="22"/>
      <c r="X661" s="22"/>
      <c r="Y661" s="22"/>
      <c r="Z661" s="16" t="s">
        <v>7577</v>
      </c>
      <c r="AA661" s="12">
        <v>3.0</v>
      </c>
      <c r="AB661" s="12">
        <v>2.0</v>
      </c>
      <c r="AC661" s="32" t="str">
        <f>vlookup(A661,Alma!41:1040,29,false)</f>
        <v>#education #children</v>
      </c>
      <c r="AD661" s="32" t="str">
        <f>vlookup(A661,Alma!41:1040,27,false)</f>
        <v>3</v>
      </c>
      <c r="AE661" s="32" t="str">
        <f>vlookup(A661,Alma!41:1040,28,false)</f>
        <v>2</v>
      </c>
      <c r="AF661" s="32" t="str">
        <f>vlookup(I661,'IP addresss'!$2:$1000,3,false)</f>
        <v>North America</v>
      </c>
      <c r="AG661" s="32" t="str">
        <f>vlookup(I661,'IP addresss'!$2:$1000,6,false)</f>
        <v>CA</v>
      </c>
      <c r="AH661" s="32" t="str">
        <f>vlookup(I661,'IP addresss'!$2:$1000,8,false)</f>
        <v>Oakland</v>
      </c>
      <c r="AI661" s="32" t="str">
        <f>vlookup(I661,'IP addresss'!$2:$1000,10,false)</f>
        <v>37.8044014</v>
      </c>
      <c r="AJ661" s="32" t="str">
        <f>vlookup(I661,'IP addresss'!$2:$1000,11,false)</f>
        <v>-122.2707977</v>
      </c>
      <c r="AK661" s="32" t="str">
        <f>vlookup(A661,MainData_Jackie!$1:$1000,2,false)</f>
        <v>Trisha Hosley</v>
      </c>
      <c r="AL661" s="32" t="str">
        <f>vlookup($A661,MainData_Jackie!$1:$1000,3,false)</f>
        <v>1637</v>
      </c>
      <c r="AM661" s="32" t="str">
        <f>vlookup($A661,MainData_Jackie!$1:$1000,4,false)</f>
        <v>287</v>
      </c>
      <c r="AN661" s="32" t="str">
        <f>vlookup($A661,MainData_Jackie!$1:$1000,5,false)</f>
        <v>65</v>
      </c>
      <c r="AO661" s="32" t="str">
        <f>vlookup($A661,MainData_Jackie!$1:$1000,6,false)</f>
        <v>0</v>
      </c>
      <c r="AP661" s="32" t="str">
        <f>vlookup($A661,MainData_Jackie!$1:$1000,7,false)</f>
        <v>0</v>
      </c>
      <c r="AQ661" s="32" t="str">
        <f>vlookup($A661,MainData_Jackie!$1:$1000,8,false)</f>
        <v>0</v>
      </c>
      <c r="AR661" s="32" t="str">
        <f>vlookup($A661,MainData_Jackie!$1:$1000,9,false)</f>
        <v>3</v>
      </c>
      <c r="AS661" s="32" t="str">
        <f>vlookup($A661,MainData_Jackie!$1:$1000,10,false)</f>
        <v>2</v>
      </c>
      <c r="AT661" s="32" t="str">
        <f>vlookup($A661,MainData_Jackie!$1:$1000,11,false)</f>
        <v>14</v>
      </c>
      <c r="AU661" s="32" t="str">
        <f>vlookup($A661,MainData_Jackie!$1:$1000,12,false)</f>
        <v>68</v>
      </c>
      <c r="AV661" s="32" t="str">
        <f>vlookup($A661,MainData_Jackie!$1:$1000,13,false)</f>
        <v>gmail</v>
      </c>
      <c r="AW661" s="32" t="str">
        <f>vlookup($A661,MainData_Jackie!$1:$1000,14,false)</f>
        <v>com</v>
      </c>
      <c r="AX661" s="32" t="str">
        <f>vlookup($A661,MainData_Jackie!$1:$1000,15,false)</f>
        <v>2198</v>
      </c>
      <c r="AY661" s="32" t="str">
        <f>vlookup($A661,MainData_Jackie!$1:$1000,16,false)</f>
        <v>female</v>
      </c>
      <c r="AZ661" s="32" t="str">
        <f>vlookup($A661,Ian!660:1659,2,false)</f>
        <v>#N/A</v>
      </c>
      <c r="BA661" s="32" t="str">
        <f>vlookup($A661,Ian!660:1659,3,false)</f>
        <v>#N/A</v>
      </c>
      <c r="BB661" s="32" t="str">
        <f>vlookup($A661,Ian!660:1659,4,false)</f>
        <v>#N/A</v>
      </c>
      <c r="BC661" s="32" t="str">
        <f>vlookup($A661,Ian!660:1659,5,false)</f>
        <v>#N/A</v>
      </c>
      <c r="BD661" s="32" t="str">
        <f>vlookup($A661,Ian!660:1659,6,false)</f>
        <v>#N/A</v>
      </c>
      <c r="BE661" s="32" t="str">
        <f>vlookup($A661,Ian!660:1659,7,false)</f>
        <v>#N/A</v>
      </c>
      <c r="BF661" s="32" t="str">
        <f>vlookup($A661,Ian!660:1659,8,false)</f>
        <v>#N/A</v>
      </c>
      <c r="BG661" s="32" t="str">
        <f>vlookup(A661,SentimentScore!$1:$1000,2,false)</f>
        <v>0.444482</v>
      </c>
      <c r="BH661" s="50" t="str">
        <f>vlookup(A661,'Images with Key'!$1:$1000,32)</f>
        <v>https://s3-external-1.amazonaws.com/offertabs/offer/kxdcce/large/810_563c2a1ba3f70-Gillianfundraisingtemplate.png</v>
      </c>
    </row>
    <row r="662">
      <c r="A662" s="12">
        <v>731.0</v>
      </c>
      <c r="B662" s="16" t="s">
        <v>7369</v>
      </c>
      <c r="C662" s="16" t="s">
        <v>7142</v>
      </c>
      <c r="D662" s="18" t="b">
        <v>1</v>
      </c>
      <c r="E662" s="12">
        <v>1.0</v>
      </c>
      <c r="F662" s="12">
        <v>0.0</v>
      </c>
      <c r="G662" s="12">
        <v>1.0</v>
      </c>
      <c r="H662" s="20">
        <v>42319.38680555556</v>
      </c>
      <c r="I662" s="16" t="s">
        <v>7143</v>
      </c>
      <c r="J662" s="16" t="s">
        <v>7144</v>
      </c>
      <c r="K662" s="16" t="s">
        <v>7145</v>
      </c>
      <c r="L662" s="18" t="e">
        <v>#N/A</v>
      </c>
      <c r="M662" s="18" t="e">
        <v>#N/A</v>
      </c>
      <c r="N662" s="18" t="e">
        <v>#N/A</v>
      </c>
      <c r="O662" s="18" t="e">
        <v>#N/A</v>
      </c>
      <c r="P662" s="18" t="e">
        <v>#N/A</v>
      </c>
      <c r="Q662" s="16" t="s">
        <v>7146</v>
      </c>
      <c r="R662" s="18" t="b">
        <v>0</v>
      </c>
      <c r="S662" s="18" t="b">
        <v>0</v>
      </c>
      <c r="T662" s="16" t="s">
        <v>7147</v>
      </c>
      <c r="U662" s="16" t="s">
        <v>7148</v>
      </c>
      <c r="V662" s="16" t="s">
        <v>6211</v>
      </c>
      <c r="W662" s="51">
        <v>9405135.0</v>
      </c>
      <c r="X662" s="51">
        <v>8891798.0</v>
      </c>
      <c r="Y662" s="16" t="s">
        <v>577</v>
      </c>
      <c r="Z662" s="16" t="s">
        <v>7581</v>
      </c>
      <c r="AA662" s="12">
        <v>3.0</v>
      </c>
      <c r="AB662" s="12">
        <v>3.0</v>
      </c>
      <c r="AC662" s="32" t="str">
        <f>vlookup(A662,Alma!42:1041,29,false)</f>
        <v>#education #disease</v>
      </c>
      <c r="AD662" s="32" t="str">
        <f>vlookup(A662,Alma!42:1041,27,false)</f>
        <v>3</v>
      </c>
      <c r="AE662" s="32" t="str">
        <f>vlookup(A662,Alma!42:1041,28,false)</f>
        <v>3</v>
      </c>
      <c r="AF662" s="32" t="str">
        <f>vlookup(I662,'IP addresss'!$2:$1000,3,false)</f>
        <v>North America</v>
      </c>
      <c r="AG662" s="32" t="str">
        <f>vlookup(I662,'IP addresss'!$2:$1000,6,false)</f>
        <v>SD</v>
      </c>
      <c r="AH662" s="32" t="str">
        <f>vlookup(I662,'IP addresss'!$2:$1000,8,false)</f>
        <v>Sioux Falls</v>
      </c>
      <c r="AI662" s="32" t="str">
        <f>vlookup(I662,'IP addresss'!$2:$1000,10,false)</f>
        <v>43.51900101</v>
      </c>
      <c r="AJ662" s="32" t="str">
        <f>vlookup(I662,'IP addresss'!$2:$1000,11,false)</f>
        <v>-96.73220062</v>
      </c>
      <c r="AK662" s="32" t="str">
        <f>vlookup(A662,MainData_Jackie!$1:$1000,2,false)</f>
        <v>Olivia Essig</v>
      </c>
      <c r="AL662" s="32" t="str">
        <f>vlookup($A662,MainData_Jackie!$1:$1000,3,false)</f>
        <v>1957</v>
      </c>
      <c r="AM662" s="32" t="str">
        <f>vlookup($A662,MainData_Jackie!$1:$1000,4,false)</f>
        <v>377</v>
      </c>
      <c r="AN662" s="32" t="str">
        <f>vlookup($A662,MainData_Jackie!$1:$1000,5,false)</f>
        <v>42</v>
      </c>
      <c r="AO662" s="32" t="str">
        <f>vlookup($A662,MainData_Jackie!$1:$1000,6,false)</f>
        <v>0</v>
      </c>
      <c r="AP662" s="32" t="str">
        <f>vlookup($A662,MainData_Jackie!$1:$1000,7,false)</f>
        <v>0</v>
      </c>
      <c r="AQ662" s="32" t="str">
        <f>vlookup($A662,MainData_Jackie!$1:$1000,8,false)</f>
        <v>0</v>
      </c>
      <c r="AR662" s="32" t="str">
        <f>vlookup($A662,MainData_Jackie!$1:$1000,9,false)</f>
        <v>0</v>
      </c>
      <c r="AS662" s="32" t="str">
        <f>vlookup($A662,MainData_Jackie!$1:$1000,10,false)</f>
        <v>0</v>
      </c>
      <c r="AT662" s="32" t="str">
        <f>vlookup($A662,MainData_Jackie!$1:$1000,11,false)</f>
        <v>0</v>
      </c>
      <c r="AU662" s="32" t="str">
        <f>vlookup($A662,MainData_Jackie!$1:$1000,12,false)</f>
        <v>65</v>
      </c>
      <c r="AV662" s="32" t="str">
        <f>vlookup($A662,MainData_Jackie!$1:$1000,13,false)</f>
        <v>seuw</v>
      </c>
      <c r="AW662" s="32" t="str">
        <f>vlookup($A662,MainData_Jackie!$1:$1000,14,false)</f>
        <v>org</v>
      </c>
      <c r="AX662" s="32" t="str">
        <f>vlookup($A662,MainData_Jackie!$1:$1000,15,false)</f>
        <v>2642</v>
      </c>
      <c r="AY662" s="32" t="str">
        <f>vlookup($A662,MainData_Jackie!$1:$1000,16,false)</f>
        <v>female</v>
      </c>
      <c r="AZ662" s="32" t="str">
        <f>vlookup($A662,Ian!661:1660,2,false)</f>
        <v/>
      </c>
      <c r="BA662" s="32" t="str">
        <f>vlookup($A662,Ian!661:1660,3,false)</f>
        <v/>
      </c>
      <c r="BB662" s="32" t="str">
        <f>vlookup($A662,Ian!661:1660,4,false)</f>
        <v/>
      </c>
      <c r="BC662" s="32" t="str">
        <f>vlookup($A662,Ian!661:1660,5,false)</f>
        <v/>
      </c>
      <c r="BD662" s="32" t="str">
        <f>vlookup($A662,Ian!661:1660,6,false)</f>
        <v/>
      </c>
      <c r="BE662" s="32" t="str">
        <f>vlookup($A662,Ian!661:1660,7,false)</f>
        <v/>
      </c>
      <c r="BF662" s="32" t="str">
        <f>vlookup($A662,Ian!661:1660,8,false)</f>
        <v/>
      </c>
      <c r="BG662" s="32" t="str">
        <f>vlookup(A662,SentimentScore!$1:$1000,2,false)</f>
        <v>0.03531</v>
      </c>
      <c r="BH662" s="32" t="str">
        <f>vlookup(A662,'Images with Key'!$1:$1000,32)</f>
        <v/>
      </c>
    </row>
    <row r="663">
      <c r="A663" s="12">
        <v>774.0</v>
      </c>
      <c r="B663" s="16" t="s">
        <v>7369</v>
      </c>
      <c r="C663" s="16" t="s">
        <v>7340</v>
      </c>
      <c r="D663" s="18" t="b">
        <v>0</v>
      </c>
      <c r="E663" s="12">
        <v>1.0</v>
      </c>
      <c r="F663" s="12">
        <v>0.0</v>
      </c>
      <c r="G663" s="12">
        <v>1.0</v>
      </c>
      <c r="H663" s="20">
        <v>42325.535416666666</v>
      </c>
      <c r="I663" s="16" t="s">
        <v>7341</v>
      </c>
      <c r="J663" s="16" t="s">
        <v>7342</v>
      </c>
      <c r="K663" s="16" t="s">
        <v>7343</v>
      </c>
      <c r="L663" s="18" t="e">
        <v>#N/A</v>
      </c>
      <c r="M663" s="18" t="e">
        <v>#N/A</v>
      </c>
      <c r="N663" s="18" t="e">
        <v>#N/A</v>
      </c>
      <c r="O663" s="18" t="e">
        <v>#N/A</v>
      </c>
      <c r="P663" s="18" t="e">
        <v>#N/A</v>
      </c>
      <c r="Q663" s="16" t="s">
        <v>7344</v>
      </c>
      <c r="R663" s="18" t="b">
        <v>0</v>
      </c>
      <c r="S663" s="18" t="b">
        <v>0</v>
      </c>
      <c r="T663" s="12">
        <v>57104.0</v>
      </c>
      <c r="U663" s="16" t="s">
        <v>7148</v>
      </c>
      <c r="V663" s="16" t="s">
        <v>6211</v>
      </c>
      <c r="W663" s="22"/>
      <c r="X663" s="22"/>
      <c r="Y663" s="22"/>
      <c r="Z663" s="16" t="s">
        <v>7582</v>
      </c>
      <c r="AA663" s="12">
        <v>3.0</v>
      </c>
      <c r="AB663" s="12">
        <v>2.0</v>
      </c>
      <c r="AC663" s="32" t="str">
        <f>vlookup(A663,Alma!43:1042,29,false)</f>
        <v>#family #god</v>
      </c>
      <c r="AD663" s="32" t="str">
        <f>vlookup(A663,Alma!43:1042,27,false)</f>
        <v>3</v>
      </c>
      <c r="AE663" s="32" t="str">
        <f>vlookup(A663,Alma!43:1042,28,false)</f>
        <v>2</v>
      </c>
      <c r="AF663" s="32" t="str">
        <f>vlookup(I663,'IP addresss'!$2:$1000,3,false)</f>
        <v>North America</v>
      </c>
      <c r="AG663" s="32" t="str">
        <f>vlookup(I663,'IP addresss'!$2:$1000,6,false)</f>
        <v>VA</v>
      </c>
      <c r="AH663" s="32" t="str">
        <f>vlookup(I663,'IP addresss'!$2:$1000,8,false)</f>
        <v>Edinburg</v>
      </c>
      <c r="AI663" s="32" t="str">
        <f>vlookup(I663,'IP addresss'!$2:$1000,10,false)</f>
        <v>38.84389877</v>
      </c>
      <c r="AJ663" s="32" t="str">
        <f>vlookup(I663,'IP addresss'!$2:$1000,11,false)</f>
        <v>-78.63539886</v>
      </c>
      <c r="AK663" s="32" t="str">
        <f>vlookup(A663,MainData_Jackie!$1:$1000,2,false)</f>
        <v>Katy Womack</v>
      </c>
      <c r="AL663" s="32" t="str">
        <f>vlookup($A663,MainData_Jackie!$1:$1000,3,false)</f>
        <v>1266</v>
      </c>
      <c r="AM663" s="32" t="str">
        <f>vlookup($A663,MainData_Jackie!$1:$1000,4,false)</f>
        <v>220</v>
      </c>
      <c r="AN663" s="32" t="str">
        <f>vlookup($A663,MainData_Jackie!$1:$1000,5,false)</f>
        <v>33</v>
      </c>
      <c r="AO663" s="32" t="str">
        <f>vlookup($A663,MainData_Jackie!$1:$1000,6,false)</f>
        <v>0</v>
      </c>
      <c r="AP663" s="32" t="str">
        <f>vlookup($A663,MainData_Jackie!$1:$1000,7,false)</f>
        <v>0</v>
      </c>
      <c r="AQ663" s="32" t="str">
        <f>vlookup($A663,MainData_Jackie!$1:$1000,8,false)</f>
        <v>0</v>
      </c>
      <c r="AR663" s="32" t="str">
        <f>vlookup($A663,MainData_Jackie!$1:$1000,9,false)</f>
        <v>0</v>
      </c>
      <c r="AS663" s="32" t="str">
        <f>vlookup($A663,MainData_Jackie!$1:$1000,10,false)</f>
        <v>0</v>
      </c>
      <c r="AT663" s="32" t="str">
        <f>vlookup($A663,MainData_Jackie!$1:$1000,11,false)</f>
        <v>4</v>
      </c>
      <c r="AU663" s="32" t="str">
        <f>vlookup($A663,MainData_Jackie!$1:$1000,12,false)</f>
        <v>28</v>
      </c>
      <c r="AV663" s="32" t="str">
        <f>vlookup($A663,MainData_Jackie!$1:$1000,13,false)</f>
        <v>hotmail</v>
      </c>
      <c r="AW663" s="32" t="str">
        <f>vlookup($A663,MainData_Jackie!$1:$1000,14,false)</f>
        <v>com</v>
      </c>
      <c r="AX663" s="32" t="str">
        <f>vlookup($A663,MainData_Jackie!$1:$1000,15,false)</f>
        <v>1721</v>
      </c>
      <c r="AY663" s="32" t="str">
        <f>vlookup($A663,MainData_Jackie!$1:$1000,16,false)</f>
        <v>female</v>
      </c>
      <c r="AZ663" s="32" t="str">
        <f>vlookup($A663,Ian!662:1661,2,false)</f>
        <v/>
      </c>
      <c r="BA663" s="32" t="str">
        <f>vlookup($A663,Ian!662:1661,3,false)</f>
        <v/>
      </c>
      <c r="BB663" s="32" t="str">
        <f>vlookup($A663,Ian!662:1661,4,false)</f>
        <v/>
      </c>
      <c r="BC663" s="32" t="str">
        <f>vlookup($A663,Ian!662:1661,5,false)</f>
        <v/>
      </c>
      <c r="BD663" s="32" t="str">
        <f>vlookup($A663,Ian!662:1661,6,false)</f>
        <v/>
      </c>
      <c r="BE663" s="32" t="str">
        <f>vlookup($A663,Ian!662:1661,7,false)</f>
        <v/>
      </c>
      <c r="BF663" s="32" t="str">
        <f>vlookup($A663,Ian!662:1661,8,false)</f>
        <v/>
      </c>
      <c r="BG663" s="32" t="str">
        <f>vlookup(A663,SentimentScore!$1:$1000,2,false)</f>
        <v>0.996911</v>
      </c>
      <c r="BH663" s="32" t="str">
        <f>vlookup(A663,'Images with Key'!$1:$1000,32)</f>
        <v/>
      </c>
    </row>
    <row r="664">
      <c r="A664" s="12">
        <v>776.0</v>
      </c>
      <c r="B664" s="16" t="s">
        <v>7369</v>
      </c>
      <c r="C664" s="16" t="s">
        <v>7350</v>
      </c>
      <c r="D664" s="18" t="b">
        <v>0</v>
      </c>
      <c r="E664" s="12">
        <v>0.0</v>
      </c>
      <c r="F664" s="12">
        <v>0.0</v>
      </c>
      <c r="G664" s="12">
        <v>0.0</v>
      </c>
      <c r="H664" s="20">
        <v>42312.31805555556</v>
      </c>
      <c r="I664" s="16" t="s">
        <v>7059</v>
      </c>
      <c r="J664" s="16" t="s">
        <v>7352</v>
      </c>
      <c r="K664" s="16" t="s">
        <v>7061</v>
      </c>
      <c r="L664" s="18" t="e">
        <v>#N/A</v>
      </c>
      <c r="M664" s="18" t="e">
        <v>#N/A</v>
      </c>
      <c r="N664" s="18" t="e">
        <v>#N/A</v>
      </c>
      <c r="O664" s="18" t="e">
        <v>#N/A</v>
      </c>
      <c r="P664" s="18" t="e">
        <v>#N/A</v>
      </c>
      <c r="Q664" s="16" t="s">
        <v>7062</v>
      </c>
      <c r="R664" s="18" t="b">
        <v>0</v>
      </c>
      <c r="S664" s="18" t="b">
        <v>0</v>
      </c>
      <c r="T664" s="12">
        <v>57015.0</v>
      </c>
      <c r="U664" s="16" t="s">
        <v>7353</v>
      </c>
      <c r="V664" s="16" t="s">
        <v>6211</v>
      </c>
      <c r="W664" s="22"/>
      <c r="X664" s="22"/>
      <c r="Y664" s="22"/>
      <c r="Z664" s="16" t="s">
        <v>7583</v>
      </c>
      <c r="AA664" s="12">
        <v>3.0</v>
      </c>
      <c r="AB664" s="12">
        <v>1.0</v>
      </c>
      <c r="AC664" s="32" t="str">
        <f>vlookup(A664,Alma!44:1043,29,false)</f>
        <v>#god</v>
      </c>
      <c r="AD664" s="32" t="str">
        <f>vlookup(A664,Alma!44:1043,27,false)</f>
        <v>3</v>
      </c>
      <c r="AE664" s="32" t="str">
        <f>vlookup(A664,Alma!44:1043,28,false)</f>
        <v>1</v>
      </c>
      <c r="AF664" s="32" t="str">
        <f>vlookup(I664,'IP addresss'!$2:$1000,3,false)</f>
        <v>North America</v>
      </c>
      <c r="AG664" s="32" t="str">
        <f>vlookup(I664,'IP addresss'!$2:$1000,6,false)</f>
        <v>VA</v>
      </c>
      <c r="AH664" s="32" t="str">
        <f>vlookup(I664,'IP addresss'!$2:$1000,8,false)</f>
        <v>West McLean</v>
      </c>
      <c r="AI664" s="32" t="str">
        <f>vlookup(I664,'IP addresss'!$2:$1000,10,false)</f>
        <v>38.93209839</v>
      </c>
      <c r="AJ664" s="32" t="str">
        <f>vlookup(I664,'IP addresss'!$2:$1000,11,false)</f>
        <v>-77.18419647</v>
      </c>
      <c r="AK664" s="32" t="str">
        <f>vlookup(A664,MainData_Jackie!$1:$1000,2,false)</f>
        <v>Frances Norris</v>
      </c>
      <c r="AL664" s="32" t="str">
        <f>vlookup($A664,MainData_Jackie!$1:$1000,3,false)</f>
        <v>454</v>
      </c>
      <c r="AM664" s="32" t="str">
        <f>vlookup($A664,MainData_Jackie!$1:$1000,4,false)</f>
        <v>86</v>
      </c>
      <c r="AN664" s="32" t="str">
        <f>vlookup($A664,MainData_Jackie!$1:$1000,5,false)</f>
        <v>15</v>
      </c>
      <c r="AO664" s="32" t="str">
        <f>vlookup($A664,MainData_Jackie!$1:$1000,6,false)</f>
        <v>0</v>
      </c>
      <c r="AP664" s="32" t="str">
        <f>vlookup($A664,MainData_Jackie!$1:$1000,7,false)</f>
        <v>0</v>
      </c>
      <c r="AQ664" s="32" t="str">
        <f>vlookup($A664,MainData_Jackie!$1:$1000,8,false)</f>
        <v>0</v>
      </c>
      <c r="AR664" s="32" t="str">
        <f>vlookup($A664,MainData_Jackie!$1:$1000,9,false)</f>
        <v>2</v>
      </c>
      <c r="AS664" s="32" t="str">
        <f>vlookup($A664,MainData_Jackie!$1:$1000,10,false)</f>
        <v>0</v>
      </c>
      <c r="AT664" s="32" t="str">
        <f>vlookup($A664,MainData_Jackie!$1:$1000,11,false)</f>
        <v>8</v>
      </c>
      <c r="AU664" s="32" t="str">
        <f>vlookup($A664,MainData_Jackie!$1:$1000,12,false)</f>
        <v>13</v>
      </c>
      <c r="AV664" s="32" t="str">
        <f>vlookup($A664,MainData_Jackie!$1:$1000,13,false)</f>
        <v>cox</v>
      </c>
      <c r="AW664" s="32" t="str">
        <f>vlookup($A664,MainData_Jackie!$1:$1000,14,false)</f>
        <v>net</v>
      </c>
      <c r="AX664" s="32" t="str">
        <f>vlookup($A664,MainData_Jackie!$1:$1000,15,false)</f>
        <v>595</v>
      </c>
      <c r="AY664" s="32" t="str">
        <f>vlookup($A664,MainData_Jackie!$1:$1000,16,false)</f>
        <v>female</v>
      </c>
      <c r="AZ664" s="32" t="str">
        <f>vlookup($A664,Ian!663:1662,2,false)</f>
        <v>#N/A</v>
      </c>
      <c r="BA664" s="32" t="str">
        <f>vlookup($A664,Ian!663:1662,3,false)</f>
        <v>#N/A</v>
      </c>
      <c r="BB664" s="32" t="str">
        <f>vlookup($A664,Ian!663:1662,4,false)</f>
        <v>#N/A</v>
      </c>
      <c r="BC664" s="32" t="str">
        <f>vlookup($A664,Ian!663:1662,5,false)</f>
        <v>#N/A</v>
      </c>
      <c r="BD664" s="32" t="str">
        <f>vlookup($A664,Ian!663:1662,6,false)</f>
        <v>#N/A</v>
      </c>
      <c r="BE664" s="32" t="str">
        <f>vlookup($A664,Ian!663:1662,7,false)</f>
        <v>#N/A</v>
      </c>
      <c r="BF664" s="32" t="str">
        <f>vlookup($A664,Ian!663:1662,8,false)</f>
        <v>#N/A</v>
      </c>
      <c r="BG664" s="32" t="str">
        <f>vlookup(A664,SentimentScore!$1:$1000,2,false)</f>
        <v>0.998699</v>
      </c>
      <c r="BH664" s="32" t="str">
        <f>vlookup(A664,'Images with Key'!$1:$1000,32)</f>
        <v/>
      </c>
    </row>
    <row r="665">
      <c r="A665" s="12">
        <v>67.0</v>
      </c>
      <c r="B665" s="16" t="s">
        <v>7369</v>
      </c>
      <c r="C665" s="16" t="s">
        <v>966</v>
      </c>
      <c r="D665" s="18" t="b">
        <v>1</v>
      </c>
      <c r="E665" s="12">
        <v>22.0</v>
      </c>
      <c r="F665" s="12">
        <v>1.0</v>
      </c>
      <c r="G665" s="12">
        <v>21.0</v>
      </c>
      <c r="H665" s="20">
        <v>42331.822222222225</v>
      </c>
      <c r="I665" s="16" t="s">
        <v>967</v>
      </c>
      <c r="J665" s="16" t="s">
        <v>968</v>
      </c>
      <c r="K665" s="16" t="s">
        <v>969</v>
      </c>
      <c r="L665" s="18" t="e">
        <v>#N/A</v>
      </c>
      <c r="M665" s="18" t="e">
        <v>#N/A</v>
      </c>
      <c r="N665" s="18" t="e">
        <v>#N/A</v>
      </c>
      <c r="O665" s="18" t="e">
        <v>#N/A</v>
      </c>
      <c r="P665" s="18" t="e">
        <v>#N/A</v>
      </c>
      <c r="Q665" s="16" t="s">
        <v>970</v>
      </c>
      <c r="R665" s="18" t="b">
        <v>1</v>
      </c>
      <c r="S665" s="18" t="b">
        <v>1</v>
      </c>
      <c r="T665" s="12">
        <v>37027.0</v>
      </c>
      <c r="U665" s="16" t="s">
        <v>971</v>
      </c>
      <c r="V665" s="16" t="s">
        <v>972</v>
      </c>
      <c r="W665" s="51">
        <v>1198702.0</v>
      </c>
      <c r="X665" s="51">
        <v>943628.0</v>
      </c>
      <c r="Y665" s="16" t="s">
        <v>973</v>
      </c>
      <c r="Z665" s="16" t="s">
        <v>7584</v>
      </c>
      <c r="AA665" s="12">
        <v>3.0</v>
      </c>
      <c r="AB665" s="12">
        <v>2.0</v>
      </c>
      <c r="AC665" s="32" t="str">
        <f>vlookup(A665,Alma!45:1044,29,false)</f>
        <v>#children #safeplace</v>
      </c>
      <c r="AD665" s="32" t="str">
        <f>vlookup(A665,Alma!45:1044,27,false)</f>
        <v>3</v>
      </c>
      <c r="AE665" s="32" t="str">
        <f>vlookup(A665,Alma!45:1044,28,false)</f>
        <v>2</v>
      </c>
      <c r="AF665" s="32" t="str">
        <f>vlookup(I665,'IP addresss'!$2:$1000,3,false)</f>
        <v>North America</v>
      </c>
      <c r="AG665" s="32" t="str">
        <f>vlookup(I665,'IP addresss'!$2:$1000,6,false)</f>
        <v>MA</v>
      </c>
      <c r="AH665" s="32" t="str">
        <f>vlookup(I665,'IP addresss'!$2:$1000,8,false)</f>
        <v>Holliston</v>
      </c>
      <c r="AI665" s="32" t="str">
        <f>vlookup(I665,'IP addresss'!$2:$1000,10,false)</f>
        <v>42.20009995</v>
      </c>
      <c r="AJ665" s="32" t="str">
        <f>vlookup(I665,'IP addresss'!$2:$1000,11,false)</f>
        <v>-71.42449951</v>
      </c>
      <c r="AK665" s="32" t="str">
        <f>vlookup(A665,MainData_Jackie!$1:$1000,2,false)</f>
        <v>Yvonne Willis Lynch</v>
      </c>
      <c r="AL665" s="32" t="str">
        <f>vlookup($A665,MainData_Jackie!$1:$1000,3,false)</f>
        <v>2483</v>
      </c>
      <c r="AM665" s="32" t="str">
        <f>vlookup($A665,MainData_Jackie!$1:$1000,4,false)</f>
        <v>433</v>
      </c>
      <c r="AN665" s="32" t="str">
        <f>vlookup($A665,MainData_Jackie!$1:$1000,5,false)</f>
        <v>98</v>
      </c>
      <c r="AO665" s="32" t="str">
        <f>vlookup($A665,MainData_Jackie!$1:$1000,6,false)</f>
        <v>1</v>
      </c>
      <c r="AP665" s="32" t="str">
        <f>vlookup($A665,MainData_Jackie!$1:$1000,7,false)</f>
        <v>0</v>
      </c>
      <c r="AQ665" s="32" t="str">
        <f>vlookup($A665,MainData_Jackie!$1:$1000,8,false)</f>
        <v>0</v>
      </c>
      <c r="AR665" s="32" t="str">
        <f>vlookup($A665,MainData_Jackie!$1:$1000,9,false)</f>
        <v>0</v>
      </c>
      <c r="AS665" s="32" t="str">
        <f>vlookup($A665,MainData_Jackie!$1:$1000,10,false)</f>
        <v>2</v>
      </c>
      <c r="AT665" s="32" t="str">
        <f>vlookup($A665,MainData_Jackie!$1:$1000,11,false)</f>
        <v>11</v>
      </c>
      <c r="AU665" s="32" t="str">
        <f>vlookup($A665,MainData_Jackie!$1:$1000,12,false)</f>
        <v>68</v>
      </c>
      <c r="AV665" s="32" t="str">
        <f>vlookup($A665,MainData_Jackie!$1:$1000,13,false)</f>
        <v>brighthorizons</v>
      </c>
      <c r="AW665" s="32" t="str">
        <f>vlookup($A665,MainData_Jackie!$1:$1000,14,false)</f>
        <v>com</v>
      </c>
      <c r="AX665" s="32" t="str">
        <f>vlookup($A665,MainData_Jackie!$1:$1000,15,false)</f>
        <v>3274</v>
      </c>
      <c r="AY665" s="32" t="str">
        <f>vlookup($A665,MainData_Jackie!$1:$1000,16,false)</f>
        <v>female</v>
      </c>
      <c r="AZ665" s="32" t="str">
        <f>vlookup($A665,Ian!664:1663,2,false)</f>
        <v>#N/A</v>
      </c>
      <c r="BA665" s="32" t="str">
        <f>vlookup($A665,Ian!664:1663,3,false)</f>
        <v>#N/A</v>
      </c>
      <c r="BB665" s="32" t="str">
        <f>vlookup($A665,Ian!664:1663,4,false)</f>
        <v>#N/A</v>
      </c>
      <c r="BC665" s="32" t="str">
        <f>vlookup($A665,Ian!664:1663,5,false)</f>
        <v>#N/A</v>
      </c>
      <c r="BD665" s="32" t="str">
        <f>vlookup($A665,Ian!664:1663,6,false)</f>
        <v>#N/A</v>
      </c>
      <c r="BE665" s="32" t="str">
        <f>vlookup($A665,Ian!664:1663,7,false)</f>
        <v>#N/A</v>
      </c>
      <c r="BF665" s="32" t="str">
        <f>vlookup($A665,Ian!664:1663,8,false)</f>
        <v>#N/A</v>
      </c>
      <c r="BG665" s="32" t="str">
        <f>vlookup(A665,SentimentScore!$1:$1000,2,false)</f>
        <v>0.993423</v>
      </c>
      <c r="BH665" s="50" t="str">
        <f>vlookup(A665,'Images with Key'!$1:$1000,32)</f>
        <v>https://s3-external-1.amazonaws.com/offertabs/offer/kxdcce/large/810_5654a59770e1a-image.jpeg</v>
      </c>
    </row>
    <row r="666">
      <c r="A666" s="12">
        <v>68.0</v>
      </c>
      <c r="B666" s="16" t="s">
        <v>7369</v>
      </c>
      <c r="C666" s="16" t="s">
        <v>966</v>
      </c>
      <c r="D666" s="18" t="b">
        <v>1</v>
      </c>
      <c r="E666" s="12">
        <v>94.0</v>
      </c>
      <c r="F666" s="12">
        <v>15.0</v>
      </c>
      <c r="G666" s="12">
        <v>79.0</v>
      </c>
      <c r="H666" s="20">
        <v>42331.90416666667</v>
      </c>
      <c r="I666" s="16" t="s">
        <v>977</v>
      </c>
      <c r="J666" s="16" t="s">
        <v>968</v>
      </c>
      <c r="K666" s="16" t="s">
        <v>978</v>
      </c>
      <c r="L666" s="18" t="e">
        <v>#N/A</v>
      </c>
      <c r="M666" s="18" t="e">
        <v>#N/A</v>
      </c>
      <c r="N666" s="18" t="e">
        <v>#N/A</v>
      </c>
      <c r="O666" s="18" t="e">
        <v>#N/A</v>
      </c>
      <c r="P666" s="18" t="e">
        <v>#N/A</v>
      </c>
      <c r="Q666" s="16" t="s">
        <v>979</v>
      </c>
      <c r="R666" s="18" t="b">
        <v>1</v>
      </c>
      <c r="S666" s="18" t="b">
        <v>1</v>
      </c>
      <c r="T666" s="12">
        <v>37027.0</v>
      </c>
      <c r="U666" s="16" t="s">
        <v>971</v>
      </c>
      <c r="V666" s="16" t="s">
        <v>972</v>
      </c>
      <c r="W666" s="51">
        <v>1198702.0</v>
      </c>
      <c r="X666" s="51">
        <v>943628.0</v>
      </c>
      <c r="Y666" s="16" t="s">
        <v>973</v>
      </c>
      <c r="Z666" s="16" t="s">
        <v>7585</v>
      </c>
      <c r="AA666" s="12">
        <v>3.0</v>
      </c>
      <c r="AB666" s="12">
        <v>2.0</v>
      </c>
      <c r="AC666" s="32" t="str">
        <f>vlookup(A666,Alma!46:1045,29,false)</f>
        <v>#homeless #poverty #children #safeplace</v>
      </c>
      <c r="AD666" s="32" t="str">
        <f>vlookup(A666,Alma!46:1045,27,false)</f>
        <v>3</v>
      </c>
      <c r="AE666" s="32" t="str">
        <f>vlookup(A666,Alma!46:1045,28,false)</f>
        <v>2</v>
      </c>
      <c r="AF666" s="32" t="str">
        <f>vlookup(I666,'IP addresss'!$2:$1000,3,false)</f>
        <v>North America</v>
      </c>
      <c r="AG666" s="32" t="str">
        <f>vlookup(I666,'IP addresss'!$2:$1000,6,false)</f>
        <v>NV</v>
      </c>
      <c r="AH666" s="32" t="str">
        <f>vlookup(I666,'IP addresss'!$2:$1000,8,false)</f>
        <v>Las Vegas</v>
      </c>
      <c r="AI666" s="32" t="str">
        <f>vlookup(I666,'IP addresss'!$2:$1000,10,false)</f>
        <v>36.17869949</v>
      </c>
      <c r="AJ666" s="32" t="str">
        <f>vlookup(I666,'IP addresss'!$2:$1000,11,false)</f>
        <v>-115.3152008</v>
      </c>
      <c r="AK666" s="32" t="str">
        <f>vlookup(A666,MainData_Jackie!$1:$1000,2,false)</f>
        <v>Matt Schrade</v>
      </c>
      <c r="AL666" s="32" t="str">
        <f>vlookup($A666,MainData_Jackie!$1:$1000,3,false)</f>
        <v>1909</v>
      </c>
      <c r="AM666" s="32" t="str">
        <f>vlookup($A666,MainData_Jackie!$1:$1000,4,false)</f>
        <v>345</v>
      </c>
      <c r="AN666" s="32" t="str">
        <f>vlookup($A666,MainData_Jackie!$1:$1000,5,false)</f>
        <v>54</v>
      </c>
      <c r="AO666" s="32" t="str">
        <f>vlookup($A666,MainData_Jackie!$1:$1000,6,false)</f>
        <v>1</v>
      </c>
      <c r="AP666" s="32" t="str">
        <f>vlookup($A666,MainData_Jackie!$1:$1000,7,false)</f>
        <v>0</v>
      </c>
      <c r="AQ666" s="32" t="str">
        <f>vlookup($A666,MainData_Jackie!$1:$1000,8,false)</f>
        <v>0</v>
      </c>
      <c r="AR666" s="32" t="str">
        <f>vlookup($A666,MainData_Jackie!$1:$1000,9,false)</f>
        <v>2</v>
      </c>
      <c r="AS666" s="32" t="str">
        <f>vlookup($A666,MainData_Jackie!$1:$1000,10,false)</f>
        <v>1</v>
      </c>
      <c r="AT666" s="32" t="str">
        <f>vlookup($A666,MainData_Jackie!$1:$1000,11,false)</f>
        <v>25</v>
      </c>
      <c r="AU666" s="32" t="str">
        <f>vlookup($A666,MainData_Jackie!$1:$1000,12,false)</f>
        <v>36</v>
      </c>
      <c r="AV666" s="32" t="str">
        <f>vlookup($A666,MainData_Jackie!$1:$1000,13,false)</f>
        <v>brighthorizons</v>
      </c>
      <c r="AW666" s="32" t="str">
        <f>vlookup($A666,MainData_Jackie!$1:$1000,14,false)</f>
        <v>com</v>
      </c>
      <c r="AX666" s="32" t="str">
        <f>vlookup($A666,MainData_Jackie!$1:$1000,15,false)</f>
        <v>2501</v>
      </c>
      <c r="AY666" s="32" t="str">
        <f>vlookup($A666,MainData_Jackie!$1:$1000,16,false)</f>
        <v>male</v>
      </c>
      <c r="AZ666" s="32" t="str">
        <f>vlookup($A666,Ian!665:1664,2,false)</f>
        <v>#N/A</v>
      </c>
      <c r="BA666" s="32" t="str">
        <f>vlookup($A666,Ian!665:1664,3,false)</f>
        <v>#N/A</v>
      </c>
      <c r="BB666" s="32" t="str">
        <f>vlookup($A666,Ian!665:1664,4,false)</f>
        <v>#N/A</v>
      </c>
      <c r="BC666" s="32" t="str">
        <f>vlookup($A666,Ian!665:1664,5,false)</f>
        <v>#N/A</v>
      </c>
      <c r="BD666" s="32" t="str">
        <f>vlookup($A666,Ian!665:1664,6,false)</f>
        <v>#N/A</v>
      </c>
      <c r="BE666" s="32" t="str">
        <f>vlookup($A666,Ian!665:1664,7,false)</f>
        <v>#N/A</v>
      </c>
      <c r="BF666" s="32" t="str">
        <f>vlookup($A666,Ian!665:1664,8,false)</f>
        <v>#N/A</v>
      </c>
      <c r="BG666" s="32" t="str">
        <f>vlookup(A666,SentimentScore!$1:$1000,2,false)</f>
        <v>0.999157</v>
      </c>
      <c r="BH666" s="50" t="str">
        <f>vlookup(A666,'Images with Key'!$1:$1000,32)</f>
        <v>https://s3-external-1.amazonaws.com/offertabs/offer/kxdcce/large/810_5674f32de89cd-11937911_829803010451303_1128653074_n.jpg</v>
      </c>
    </row>
    <row r="667">
      <c r="A667" s="12">
        <v>255.0</v>
      </c>
      <c r="B667" s="16" t="s">
        <v>7369</v>
      </c>
      <c r="C667" s="16" t="s">
        <v>2717</v>
      </c>
      <c r="D667" s="18" t="b">
        <v>1</v>
      </c>
      <c r="E667" s="12">
        <v>7.0</v>
      </c>
      <c r="F667" s="12">
        <v>4.0</v>
      </c>
      <c r="G667" s="12">
        <v>3.0</v>
      </c>
      <c r="H667" s="20">
        <v>42312.25277777778</v>
      </c>
      <c r="I667" s="16" t="s">
        <v>2718</v>
      </c>
      <c r="J667" s="16" t="s">
        <v>2719</v>
      </c>
      <c r="K667" s="16" t="s">
        <v>2720</v>
      </c>
      <c r="L667" s="18" t="e">
        <v>#N/A</v>
      </c>
      <c r="M667" s="18" t="e">
        <v>#N/A</v>
      </c>
      <c r="N667" s="18" t="e">
        <v>#N/A</v>
      </c>
      <c r="O667" s="18" t="e">
        <v>#N/A</v>
      </c>
      <c r="P667" s="18" t="e">
        <v>#N/A</v>
      </c>
      <c r="Q667" s="16" t="s">
        <v>2721</v>
      </c>
      <c r="R667" s="18" t="b">
        <v>1</v>
      </c>
      <c r="S667" s="18" t="b">
        <v>0</v>
      </c>
      <c r="T667" s="12">
        <v>37405.0</v>
      </c>
      <c r="U667" s="16" t="s">
        <v>2722</v>
      </c>
      <c r="V667" s="16" t="s">
        <v>972</v>
      </c>
      <c r="W667" s="22"/>
      <c r="X667" s="22"/>
      <c r="Y667" s="16" t="s">
        <v>2723</v>
      </c>
      <c r="Z667" s="16" t="s">
        <v>7586</v>
      </c>
      <c r="AA667" s="16"/>
      <c r="AB667" s="16"/>
      <c r="AC667" s="32" t="str">
        <f>vlookup(A667,Alma!47:1046,29,false)</f>
        <v>#mentalillness #addiction </v>
      </c>
      <c r="AD667" s="32" t="str">
        <f>vlookup(A667,Alma!47:1046,27,false)</f>
        <v>2</v>
      </c>
      <c r="AE667" s="32" t="str">
        <f>vlookup(A667,Alma!47:1046,28,false)</f>
        <v>3</v>
      </c>
      <c r="AF667" s="32" t="str">
        <f>vlookup(I667,'IP addresss'!$2:$1000,3,false)</f>
        <v>North America</v>
      </c>
      <c r="AG667" s="32" t="str">
        <f>vlookup(I667,'IP addresss'!$2:$1000,6,false)</f>
        <v>TN</v>
      </c>
      <c r="AH667" s="32" t="str">
        <f>vlookup(I667,'IP addresss'!$2:$1000,8,false)</f>
        <v>Johnson City</v>
      </c>
      <c r="AI667" s="32" t="str">
        <f>vlookup(I667,'IP addresss'!$2:$1000,10,false)</f>
        <v>36.31980133</v>
      </c>
      <c r="AJ667" s="32" t="str">
        <f>vlookup(I667,'IP addresss'!$2:$1000,11,false)</f>
        <v>-82.32019806</v>
      </c>
      <c r="AK667" s="32" t="str">
        <f>vlookup(A667,MainData_Jackie!$1:$1000,2,false)</f>
        <v>Joybella H McCray</v>
      </c>
      <c r="AL667" s="32" t="str">
        <f>vlookup($A667,MainData_Jackie!$1:$1000,3,false)</f>
        <v>1711</v>
      </c>
      <c r="AM667" s="32" t="str">
        <f>vlookup($A667,MainData_Jackie!$1:$1000,4,false)</f>
        <v>313</v>
      </c>
      <c r="AN667" s="32" t="str">
        <f>vlookup($A667,MainData_Jackie!$1:$1000,5,false)</f>
        <v>36</v>
      </c>
      <c r="AO667" s="32" t="str">
        <f>vlookup($A667,MainData_Jackie!$1:$1000,6,false)</f>
        <v>0</v>
      </c>
      <c r="AP667" s="32" t="str">
        <f>vlookup($A667,MainData_Jackie!$1:$1000,7,false)</f>
        <v>0</v>
      </c>
      <c r="AQ667" s="32" t="str">
        <f>vlookup($A667,MainData_Jackie!$1:$1000,8,false)</f>
        <v>0</v>
      </c>
      <c r="AR667" s="32" t="str">
        <f>vlookup($A667,MainData_Jackie!$1:$1000,9,false)</f>
        <v>0</v>
      </c>
      <c r="AS667" s="32" t="str">
        <f>vlookup($A667,MainData_Jackie!$1:$1000,10,false)</f>
        <v>0</v>
      </c>
      <c r="AT667" s="32" t="str">
        <f>vlookup($A667,MainData_Jackie!$1:$1000,11,false)</f>
        <v>10</v>
      </c>
      <c r="AU667" s="32" t="str">
        <f>vlookup($A667,MainData_Jackie!$1:$1000,12,false)</f>
        <v>41</v>
      </c>
      <c r="AV667" s="32" t="str">
        <f>vlookup($A667,MainData_Jackie!$1:$1000,13,false)</f>
        <v>frontierhealth</v>
      </c>
      <c r="AW667" s="32" t="str">
        <f>vlookup($A667,MainData_Jackie!$1:$1000,14,false)</f>
        <v>org</v>
      </c>
      <c r="AX667" s="32" t="str">
        <f>vlookup($A667,MainData_Jackie!$1:$1000,15,false)</f>
        <v>2297</v>
      </c>
      <c r="AY667" s="32" t="str">
        <f>vlookup($A667,MainData_Jackie!$1:$1000,16,false)</f>
        <v/>
      </c>
      <c r="AZ667" s="32" t="str">
        <f>vlookup($A667,Ian!666:1665,2,false)</f>
        <v>#N/A</v>
      </c>
      <c r="BA667" s="32" t="str">
        <f>vlookup($A667,Ian!666:1665,3,false)</f>
        <v>#N/A</v>
      </c>
      <c r="BB667" s="32" t="str">
        <f>vlookup($A667,Ian!666:1665,4,false)</f>
        <v>#N/A</v>
      </c>
      <c r="BC667" s="32" t="str">
        <f>vlookup($A667,Ian!666:1665,5,false)</f>
        <v>#N/A</v>
      </c>
      <c r="BD667" s="32" t="str">
        <f>vlookup($A667,Ian!666:1665,6,false)</f>
        <v>#N/A</v>
      </c>
      <c r="BE667" s="32" t="str">
        <f>vlookup($A667,Ian!666:1665,7,false)</f>
        <v>#N/A</v>
      </c>
      <c r="BF667" s="32" t="str">
        <f>vlookup($A667,Ian!666:1665,8,false)</f>
        <v>#N/A</v>
      </c>
      <c r="BG667" s="32" t="str">
        <f>vlookup(A667,SentimentScore!$1:$1000,2,false)</f>
        <v>0.976351</v>
      </c>
      <c r="BH667" s="50" t="str">
        <f>vlookup(A667,'Images with Key'!$1:$1000,32)</f>
        <v>https://s3-external-1.amazonaws.com/offertabs/offer/kxdcce/large/810_563d3d0ad6dc3-11702899_10206290823702156_4466725375745538290_n.jpg</v>
      </c>
    </row>
    <row r="668">
      <c r="A668" s="12">
        <v>256.0</v>
      </c>
      <c r="B668" s="16" t="s">
        <v>7369</v>
      </c>
      <c r="C668" s="16" t="s">
        <v>2717</v>
      </c>
      <c r="D668" s="18" t="b">
        <v>1</v>
      </c>
      <c r="E668" s="12">
        <v>59.0</v>
      </c>
      <c r="F668" s="12">
        <v>28.0</v>
      </c>
      <c r="G668" s="12">
        <v>31.0</v>
      </c>
      <c r="H668" s="20">
        <v>42313.55</v>
      </c>
      <c r="I668" s="16" t="s">
        <v>2727</v>
      </c>
      <c r="J668" s="16" t="s">
        <v>2719</v>
      </c>
      <c r="K668" s="16" t="s">
        <v>2728</v>
      </c>
      <c r="L668" s="18" t="e">
        <v>#N/A</v>
      </c>
      <c r="M668" s="18" t="e">
        <v>#N/A</v>
      </c>
      <c r="N668" s="18" t="e">
        <v>#N/A</v>
      </c>
      <c r="O668" s="18" t="e">
        <v>#N/A</v>
      </c>
      <c r="P668" s="18" t="e">
        <v>#N/A</v>
      </c>
      <c r="Q668" s="16" t="s">
        <v>2729</v>
      </c>
      <c r="R668" s="18" t="b">
        <v>1</v>
      </c>
      <c r="S668" s="18" t="b">
        <v>1</v>
      </c>
      <c r="T668" s="12">
        <v>37405.0</v>
      </c>
      <c r="U668" s="16" t="s">
        <v>2722</v>
      </c>
      <c r="V668" s="16" t="s">
        <v>972</v>
      </c>
      <c r="W668" s="22"/>
      <c r="X668" s="22"/>
      <c r="Y668" s="16" t="s">
        <v>2723</v>
      </c>
      <c r="Z668" s="16" t="s">
        <v>7587</v>
      </c>
      <c r="AA668" s="16"/>
      <c r="AB668" s="16"/>
      <c r="AC668" s="32" t="str">
        <f>vlookup(A668,Alma!48:1047,29,false)</f>
        <v>#addiction #mentalillness</v>
      </c>
      <c r="AD668" s="32" t="str">
        <f>vlookup(A668,Alma!48:1047,27,false)</f>
        <v>1</v>
      </c>
      <c r="AE668" s="32" t="str">
        <f>vlookup(A668,Alma!48:1047,28,false)</f>
        <v>3</v>
      </c>
      <c r="AF668" s="32" t="str">
        <f>vlookup(I668,'IP addresss'!$2:$1000,3,false)</f>
        <v>North America</v>
      </c>
      <c r="AG668" s="32" t="str">
        <f>vlookup(I668,'IP addresss'!$2:$1000,6,false)</f>
        <v>TN</v>
      </c>
      <c r="AH668" s="32" t="str">
        <f>vlookup(I668,'IP addresss'!$2:$1000,8,false)</f>
        <v>Watauga</v>
      </c>
      <c r="AI668" s="32" t="str">
        <f>vlookup(I668,'IP addresss'!$2:$1000,10,false)</f>
        <v>36.3791008</v>
      </c>
      <c r="AJ668" s="32" t="str">
        <f>vlookup(I668,'IP addresss'!$2:$1000,11,false)</f>
        <v>-82.27330017</v>
      </c>
      <c r="AK668" s="32" t="str">
        <f>vlookup(A668,MainData_Jackie!$1:$1000,2,false)</f>
        <v>Polly Jessen</v>
      </c>
      <c r="AL668" s="32" t="str">
        <f>vlookup($A668,MainData_Jackie!$1:$1000,3,false)</f>
        <v>2700</v>
      </c>
      <c r="AM668" s="32" t="str">
        <f>vlookup($A668,MainData_Jackie!$1:$1000,4,false)</f>
        <v>454</v>
      </c>
      <c r="AN668" s="32" t="str">
        <f>vlookup($A668,MainData_Jackie!$1:$1000,5,false)</f>
        <v>80</v>
      </c>
      <c r="AO668" s="32" t="str">
        <f>vlookup($A668,MainData_Jackie!$1:$1000,6,false)</f>
        <v>0</v>
      </c>
      <c r="AP668" s="32" t="str">
        <f>vlookup($A668,MainData_Jackie!$1:$1000,7,false)</f>
        <v>0</v>
      </c>
      <c r="AQ668" s="32" t="str">
        <f>vlookup($A668,MainData_Jackie!$1:$1000,8,false)</f>
        <v>0</v>
      </c>
      <c r="AR668" s="32" t="str">
        <f>vlookup($A668,MainData_Jackie!$1:$1000,9,false)</f>
        <v>0</v>
      </c>
      <c r="AS668" s="32" t="str">
        <f>vlookup($A668,MainData_Jackie!$1:$1000,10,false)</f>
        <v>3</v>
      </c>
      <c r="AT668" s="32" t="str">
        <f>vlookup($A668,MainData_Jackie!$1:$1000,11,false)</f>
        <v>16</v>
      </c>
      <c r="AU668" s="32" t="str">
        <f>vlookup($A668,MainData_Jackie!$1:$1000,12,false)</f>
        <v>54</v>
      </c>
      <c r="AV668" s="32" t="str">
        <f>vlookup($A668,MainData_Jackie!$1:$1000,13,false)</f>
        <v>gmail</v>
      </c>
      <c r="AW668" s="32" t="str">
        <f>vlookup($A668,MainData_Jackie!$1:$1000,14,false)</f>
        <v>com</v>
      </c>
      <c r="AX668" s="32" t="str">
        <f>vlookup($A668,MainData_Jackie!$1:$1000,15,false)</f>
        <v>3653</v>
      </c>
      <c r="AY668" s="32" t="str">
        <f>vlookup($A668,MainData_Jackie!$1:$1000,16,false)</f>
        <v>female</v>
      </c>
      <c r="AZ668" s="32" t="str">
        <f>vlookup($A668,Ian!667:1666,2,false)</f>
        <v>#N/A</v>
      </c>
      <c r="BA668" s="32" t="str">
        <f>vlookup($A668,Ian!667:1666,3,false)</f>
        <v>#N/A</v>
      </c>
      <c r="BB668" s="32" t="str">
        <f>vlookup($A668,Ian!667:1666,4,false)</f>
        <v>#N/A</v>
      </c>
      <c r="BC668" s="32" t="str">
        <f>vlookup($A668,Ian!667:1666,5,false)</f>
        <v>#N/A</v>
      </c>
      <c r="BD668" s="32" t="str">
        <f>vlookup($A668,Ian!667:1666,6,false)</f>
        <v>#N/A</v>
      </c>
      <c r="BE668" s="32" t="str">
        <f>vlookup($A668,Ian!667:1666,7,false)</f>
        <v>#N/A</v>
      </c>
      <c r="BF668" s="32" t="str">
        <f>vlookup($A668,Ian!667:1666,8,false)</f>
        <v>#N/A</v>
      </c>
      <c r="BG668" s="32" t="str">
        <f>vlookup(A668,SentimentScore!$1:$1000,2,false)</f>
        <v>0.999955</v>
      </c>
      <c r="BH668" s="50" t="str">
        <f>vlookup(A668,'Images with Key'!$1:$1000,32)</f>
        <v>https://s3-external-1.amazonaws.com/offertabs/offer/kxdcce/large/810_5640ca0d94554-myphoto.jpg</v>
      </c>
    </row>
    <row r="669">
      <c r="A669" s="12">
        <v>261.0</v>
      </c>
      <c r="B669" s="16" t="s">
        <v>7369</v>
      </c>
      <c r="C669" s="16" t="s">
        <v>2786</v>
      </c>
      <c r="D669" s="18" t="b">
        <v>1</v>
      </c>
      <c r="E669" s="12">
        <v>51.0</v>
      </c>
      <c r="F669" s="12">
        <v>0.0</v>
      </c>
      <c r="G669" s="12">
        <v>51.0</v>
      </c>
      <c r="H669" s="20">
        <v>42312.45694444444</v>
      </c>
      <c r="I669" s="16" t="s">
        <v>2787</v>
      </c>
      <c r="J669" s="16" t="s">
        <v>2788</v>
      </c>
      <c r="K669" s="16" t="s">
        <v>2789</v>
      </c>
      <c r="L669" s="18" t="e">
        <v>#N/A</v>
      </c>
      <c r="M669" s="18" t="e">
        <v>#N/A</v>
      </c>
      <c r="N669" s="18" t="e">
        <v>#N/A</v>
      </c>
      <c r="O669" s="18" t="e">
        <v>#N/A</v>
      </c>
      <c r="P669" s="18" t="e">
        <v>#N/A</v>
      </c>
      <c r="Q669" s="16" t="s">
        <v>2790</v>
      </c>
      <c r="R669" s="18" t="b">
        <v>1</v>
      </c>
      <c r="S669" s="18" t="b">
        <v>0</v>
      </c>
      <c r="T669" s="12">
        <v>38017.0</v>
      </c>
      <c r="U669" s="16" t="s">
        <v>2791</v>
      </c>
      <c r="V669" s="16" t="s">
        <v>972</v>
      </c>
      <c r="W669" s="22"/>
      <c r="X669" s="22"/>
      <c r="Y669" s="16" t="s">
        <v>2792</v>
      </c>
      <c r="Z669" s="16" t="s">
        <v>7588</v>
      </c>
      <c r="AA669" s="16"/>
      <c r="AB669" s="16"/>
      <c r="AC669" s="32" t="str">
        <f>vlookup(A669,Alma!49:1048,29,false)</f>
        <v>#naturaldisaster</v>
      </c>
      <c r="AD669" s="32" t="str">
        <f>vlookup(A669,Alma!49:1048,27,false)</f>
        <v>1</v>
      </c>
      <c r="AE669" s="32" t="str">
        <f>vlookup(A669,Alma!49:1048,28,false)</f>
        <v>2</v>
      </c>
      <c r="AF669" s="32" t="str">
        <f>vlookup(I669,'IP addresss'!$2:$1000,3,false)</f>
        <v>North America</v>
      </c>
      <c r="AG669" s="32" t="str">
        <f>vlookup(I669,'IP addresss'!$2:$1000,6,false)</f>
        <v>NY</v>
      </c>
      <c r="AH669" s="32" t="str">
        <f>vlookup(I669,'IP addresss'!$2:$1000,8,false)</f>
        <v>Brooklyn</v>
      </c>
      <c r="AI669" s="32" t="str">
        <f>vlookup(I669,'IP addresss'!$2:$1000,10,false)</f>
        <v>40.64509964</v>
      </c>
      <c r="AJ669" s="32" t="str">
        <f>vlookup(I669,'IP addresss'!$2:$1000,11,false)</f>
        <v>-73.94499969</v>
      </c>
      <c r="AK669" s="32" t="str">
        <f>vlookup(A669,MainData_Jackie!$1:$1000,2,false)</f>
        <v>Carolina Acevedo</v>
      </c>
      <c r="AL669" s="32" t="str">
        <f>vlookup($A669,MainData_Jackie!$1:$1000,3,false)</f>
        <v>4455</v>
      </c>
      <c r="AM669" s="32" t="str">
        <f>vlookup($A669,MainData_Jackie!$1:$1000,4,false)</f>
        <v>811</v>
      </c>
      <c r="AN669" s="32" t="str">
        <f>vlookup($A669,MainData_Jackie!$1:$1000,5,false)</f>
        <v>120</v>
      </c>
      <c r="AO669" s="32" t="str">
        <f>vlookup($A669,MainData_Jackie!$1:$1000,6,false)</f>
        <v>0</v>
      </c>
      <c r="AP669" s="32" t="str">
        <f>vlookup($A669,MainData_Jackie!$1:$1000,7,false)</f>
        <v>0</v>
      </c>
      <c r="AQ669" s="32" t="str">
        <f>vlookup($A669,MainData_Jackie!$1:$1000,8,false)</f>
        <v>0</v>
      </c>
      <c r="AR669" s="32" t="str">
        <f>vlookup($A669,MainData_Jackie!$1:$1000,9,false)</f>
        <v>0</v>
      </c>
      <c r="AS669" s="32" t="str">
        <f>vlookup($A669,MainData_Jackie!$1:$1000,10,false)</f>
        <v>0</v>
      </c>
      <c r="AT669" s="32" t="str">
        <f>vlookup($A669,MainData_Jackie!$1:$1000,11,false)</f>
        <v>10</v>
      </c>
      <c r="AU669" s="32" t="str">
        <f>vlookup($A669,MainData_Jackie!$1:$1000,12,false)</f>
        <v>91</v>
      </c>
      <c r="AV669" s="32" t="str">
        <f>vlookup($A669,MainData_Jackie!$1:$1000,13,false)</f>
        <v>hotmail</v>
      </c>
      <c r="AW669" s="32" t="str">
        <f>vlookup($A669,MainData_Jackie!$1:$1000,14,false)</f>
        <v>com</v>
      </c>
      <c r="AX669" s="32" t="str">
        <f>vlookup($A669,MainData_Jackie!$1:$1000,15,false)</f>
        <v>6141</v>
      </c>
      <c r="AY669" s="32" t="str">
        <f>vlookup($A669,MainData_Jackie!$1:$1000,16,false)</f>
        <v>female</v>
      </c>
      <c r="AZ669" s="32" t="str">
        <f>vlookup($A669,Ian!668:1667,2,false)</f>
        <v>#N/A</v>
      </c>
      <c r="BA669" s="32" t="str">
        <f>vlookup($A669,Ian!668:1667,3,false)</f>
        <v>#N/A</v>
      </c>
      <c r="BB669" s="32" t="str">
        <f>vlookup($A669,Ian!668:1667,4,false)</f>
        <v>#N/A</v>
      </c>
      <c r="BC669" s="32" t="str">
        <f>vlookup($A669,Ian!668:1667,5,false)</f>
        <v>#N/A</v>
      </c>
      <c r="BD669" s="32" t="str">
        <f>vlookup($A669,Ian!668:1667,6,false)</f>
        <v>#N/A</v>
      </c>
      <c r="BE669" s="32" t="str">
        <f>vlookup($A669,Ian!668:1667,7,false)</f>
        <v>#N/A</v>
      </c>
      <c r="BF669" s="32" t="str">
        <f>vlookup($A669,Ian!668:1667,8,false)</f>
        <v>#N/A</v>
      </c>
      <c r="BG669" s="32" t="str">
        <f>vlookup(A669,SentimentScore!$1:$1000,2,false)</f>
        <v>0.962314</v>
      </c>
      <c r="BH669" s="50" t="str">
        <f>vlookup(A669,'Images with Key'!$1:$1000,32)</f>
        <v>https://s3-external-1.amazonaws.com/offertabs/offer/kxdcce/large/810_563e30ec21c5d-givingtuesday.jpg</v>
      </c>
    </row>
    <row r="670">
      <c r="A670" s="12">
        <v>282.0</v>
      </c>
      <c r="B670" s="16" t="s">
        <v>7369</v>
      </c>
      <c r="C670" s="16" t="s">
        <v>3007</v>
      </c>
      <c r="D670" s="18" t="b">
        <v>1</v>
      </c>
      <c r="E670" s="12">
        <v>1.0</v>
      </c>
      <c r="F670" s="12">
        <v>0.0</v>
      </c>
      <c r="G670" s="12">
        <v>1.0</v>
      </c>
      <c r="H670" s="20">
        <v>42311.705555555556</v>
      </c>
      <c r="I670" s="16" t="s">
        <v>3008</v>
      </c>
      <c r="J670" s="16" t="s">
        <v>3009</v>
      </c>
      <c r="K670" s="16" t="s">
        <v>3010</v>
      </c>
      <c r="L670" s="18" t="e">
        <v>#N/A</v>
      </c>
      <c r="M670" s="18" t="e">
        <v>#N/A</v>
      </c>
      <c r="N670" s="18" t="e">
        <v>#N/A</v>
      </c>
      <c r="O670" s="18" t="e">
        <v>#N/A</v>
      </c>
      <c r="P670" s="18" t="e">
        <v>#N/A</v>
      </c>
      <c r="Q670" s="16" t="s">
        <v>3011</v>
      </c>
      <c r="R670" s="18" t="b">
        <v>1</v>
      </c>
      <c r="S670" s="18" t="b">
        <v>1</v>
      </c>
      <c r="T670" s="12">
        <v>37029.0</v>
      </c>
      <c r="U670" s="16" t="s">
        <v>3012</v>
      </c>
      <c r="V670" s="16" t="s">
        <v>972</v>
      </c>
      <c r="W670" s="22"/>
      <c r="X670" s="22"/>
      <c r="Y670" s="16" t="s">
        <v>1191</v>
      </c>
      <c r="Z670" s="16" t="s">
        <v>7589</v>
      </c>
      <c r="AA670" s="16"/>
      <c r="AB670" s="16"/>
      <c r="AC670" s="32" t="str">
        <f>vlookup(A670,Alma!50:1049,29,false)</f>
        <v>#family</v>
      </c>
      <c r="AD670" s="32" t="str">
        <f>vlookup(A670,Alma!50:1049,27,false)</f>
        <v>1</v>
      </c>
      <c r="AE670" s="32" t="str">
        <f>vlookup(A670,Alma!50:1049,28,false)</f>
        <v>4</v>
      </c>
      <c r="AF670" s="32" t="str">
        <f>vlookup(I670,'IP addresss'!$2:$1000,3,false)</f>
        <v>North America</v>
      </c>
      <c r="AG670" s="32" t="str">
        <f>vlookup(I670,'IP addresss'!$2:$1000,6,false)</f>
        <v>TN</v>
      </c>
      <c r="AH670" s="32" t="str">
        <f>vlookup(I670,'IP addresss'!$2:$1000,8,false)</f>
        <v>Nashville</v>
      </c>
      <c r="AI670" s="32" t="str">
        <f>vlookup(I670,'IP addresss'!$2:$1000,10,false)</f>
        <v>36.17839813</v>
      </c>
      <c r="AJ670" s="32" t="str">
        <f>vlookup(I670,'IP addresss'!$2:$1000,11,false)</f>
        <v>-86.64459991</v>
      </c>
      <c r="AK670" s="32" t="str">
        <f>vlookup(A670,MainData_Jackie!$1:$1000,2,false)</f>
        <v>Terrific Tonya Heathco</v>
      </c>
      <c r="AL670" s="32" t="str">
        <f>vlookup($A670,MainData_Jackie!$1:$1000,3,false)</f>
        <v>1324</v>
      </c>
      <c r="AM670" s="32" t="str">
        <f>vlookup($A670,MainData_Jackie!$1:$1000,4,false)</f>
        <v>223</v>
      </c>
      <c r="AN670" s="32" t="str">
        <f>vlookup($A670,MainData_Jackie!$1:$1000,5,false)</f>
        <v>33</v>
      </c>
      <c r="AO670" s="32" t="str">
        <f>vlookup($A670,MainData_Jackie!$1:$1000,6,false)</f>
        <v>1</v>
      </c>
      <c r="AP670" s="32" t="str">
        <f>vlookup($A670,MainData_Jackie!$1:$1000,7,false)</f>
        <v>0</v>
      </c>
      <c r="AQ670" s="32" t="str">
        <f>vlookup($A670,MainData_Jackie!$1:$1000,8,false)</f>
        <v>0</v>
      </c>
      <c r="AR670" s="32" t="str">
        <f>vlookup($A670,MainData_Jackie!$1:$1000,9,false)</f>
        <v>0</v>
      </c>
      <c r="AS670" s="32" t="str">
        <f>vlookup($A670,MainData_Jackie!$1:$1000,10,false)</f>
        <v>4</v>
      </c>
      <c r="AT670" s="32" t="str">
        <f>vlookup($A670,MainData_Jackie!$1:$1000,11,false)</f>
        <v>8</v>
      </c>
      <c r="AU670" s="32" t="str">
        <f>vlookup($A670,MainData_Jackie!$1:$1000,12,false)</f>
        <v>45</v>
      </c>
      <c r="AV670" s="32" t="str">
        <f>vlookup($A670,MainData_Jackie!$1:$1000,13,false)</f>
        <v>nsdf</v>
      </c>
      <c r="AW670" s="32" t="str">
        <f>vlookup($A670,MainData_Jackie!$1:$1000,14,false)</f>
        <v>us</v>
      </c>
      <c r="AX670" s="32" t="str">
        <f>vlookup($A670,MainData_Jackie!$1:$1000,15,false)</f>
        <v>1697</v>
      </c>
      <c r="AY670" s="32" t="str">
        <f>vlookup($A670,MainData_Jackie!$1:$1000,16,false)</f>
        <v>female</v>
      </c>
      <c r="AZ670" s="32" t="str">
        <f>vlookup($A670,Ian!669:1668,2,false)</f>
        <v>#N/A</v>
      </c>
      <c r="BA670" s="32" t="str">
        <f>vlookup($A670,Ian!669:1668,3,false)</f>
        <v>#N/A</v>
      </c>
      <c r="BB670" s="32" t="str">
        <f>vlookup($A670,Ian!669:1668,4,false)</f>
        <v>#N/A</v>
      </c>
      <c r="BC670" s="32" t="str">
        <f>vlookup($A670,Ian!669:1668,5,false)</f>
        <v>#N/A</v>
      </c>
      <c r="BD670" s="32" t="str">
        <f>vlookup($A670,Ian!669:1668,6,false)</f>
        <v>#N/A</v>
      </c>
      <c r="BE670" s="32" t="str">
        <f>vlookup($A670,Ian!669:1668,7,false)</f>
        <v>#N/A</v>
      </c>
      <c r="BF670" s="32" t="str">
        <f>vlookup($A670,Ian!669:1668,8,false)</f>
        <v>#N/A</v>
      </c>
      <c r="BG670" s="32" t="str">
        <f>vlookup(A670,SentimentScore!$1:$1000,2,false)</f>
        <v>1</v>
      </c>
      <c r="BH670" s="50" t="str">
        <f>vlookup(A670,'Images with Key'!$1:$1000,32)</f>
        <v>https://s3-external-1.amazonaws.com/offertabs/offer/kxdcce/large/810_564cccf4da94d-NewLogo-Square.png</v>
      </c>
    </row>
    <row r="671">
      <c r="A671" s="12">
        <v>375.0</v>
      </c>
      <c r="B671" s="16" t="s">
        <v>7369</v>
      </c>
      <c r="C671" s="16" t="s">
        <v>4143</v>
      </c>
      <c r="D671" s="18" t="b">
        <v>1</v>
      </c>
      <c r="E671" s="12">
        <v>2.0</v>
      </c>
      <c r="F671" s="12">
        <v>0.0</v>
      </c>
      <c r="G671" s="12">
        <v>2.0</v>
      </c>
      <c r="H671" s="20">
        <v>42323.7625</v>
      </c>
      <c r="I671" s="16" t="s">
        <v>4144</v>
      </c>
      <c r="J671" s="16" t="s">
        <v>4145</v>
      </c>
      <c r="K671" s="16" t="s">
        <v>4146</v>
      </c>
      <c r="L671" s="18" t="e">
        <v>#N/A</v>
      </c>
      <c r="M671" s="18" t="e">
        <v>#N/A</v>
      </c>
      <c r="N671" s="18" t="e">
        <v>#N/A</v>
      </c>
      <c r="O671" s="18" t="e">
        <v>#N/A</v>
      </c>
      <c r="P671" s="18" t="e">
        <v>#N/A</v>
      </c>
      <c r="Q671" s="16" t="s">
        <v>4147</v>
      </c>
      <c r="R671" s="18" t="b">
        <v>1</v>
      </c>
      <c r="S671" s="18" t="b">
        <v>0</v>
      </c>
      <c r="T671" s="12">
        <v>37167.0</v>
      </c>
      <c r="U671" s="16" t="s">
        <v>4148</v>
      </c>
      <c r="V671" s="16" t="s">
        <v>972</v>
      </c>
      <c r="W671" s="22"/>
      <c r="X671" s="22"/>
      <c r="Y671" s="16" t="s">
        <v>598</v>
      </c>
      <c r="Z671" s="16" t="s">
        <v>7590</v>
      </c>
      <c r="AA671" s="16"/>
      <c r="AB671" s="16"/>
      <c r="AC671" s="32" t="str">
        <f>vlookup(A671,Alma!51:1050,29,false)</f>
        <v>#foodsecurity #children</v>
      </c>
      <c r="AD671" s="32" t="str">
        <f>vlookup(A671,Alma!51:1050,27,false)</f>
        <v>2</v>
      </c>
      <c r="AE671" s="32" t="str">
        <f>vlookup(A671,Alma!51:1050,28,false)</f>
        <v>3</v>
      </c>
      <c r="AF671" s="32" t="str">
        <f>vlookup(I671,'IP addresss'!$2:$1000,3,false)</f>
        <v>North America</v>
      </c>
      <c r="AG671" s="32" t="str">
        <f>vlookup(I671,'IP addresss'!$2:$1000,6,false)</f>
        <v>TN</v>
      </c>
      <c r="AH671" s="32" t="str">
        <f>vlookup(I671,'IP addresss'!$2:$1000,8,false)</f>
        <v>Smyrna</v>
      </c>
      <c r="AI671" s="32" t="str">
        <f>vlookup(I671,'IP addresss'!$2:$1000,10,false)</f>
        <v>35.95930099</v>
      </c>
      <c r="AJ671" s="32" t="str">
        <f>vlookup(I671,'IP addresss'!$2:$1000,11,false)</f>
        <v>-86.54199982</v>
      </c>
      <c r="AK671" s="32" t="str">
        <f>vlookup(A671,MainData_Jackie!$1:$1000,2,false)</f>
        <v>Tracy Warrick</v>
      </c>
      <c r="AL671" s="32" t="str">
        <f>vlookup($A671,MainData_Jackie!$1:$1000,3,false)</f>
        <v>439</v>
      </c>
      <c r="AM671" s="32" t="str">
        <f>vlookup($A671,MainData_Jackie!$1:$1000,4,false)</f>
        <v>79</v>
      </c>
      <c r="AN671" s="32" t="str">
        <f>vlookup($A671,MainData_Jackie!$1:$1000,5,false)</f>
        <v>13</v>
      </c>
      <c r="AO671" s="32" t="str">
        <f>vlookup($A671,MainData_Jackie!$1:$1000,6,false)</f>
        <v>0</v>
      </c>
      <c r="AP671" s="32" t="str">
        <f>vlookup($A671,MainData_Jackie!$1:$1000,7,false)</f>
        <v>0</v>
      </c>
      <c r="AQ671" s="32" t="str">
        <f>vlookup($A671,MainData_Jackie!$1:$1000,8,false)</f>
        <v>0</v>
      </c>
      <c r="AR671" s="32" t="str">
        <f>vlookup($A671,MainData_Jackie!$1:$1000,9,false)</f>
        <v>0</v>
      </c>
      <c r="AS671" s="32" t="str">
        <f>vlookup($A671,MainData_Jackie!$1:$1000,10,false)</f>
        <v>1</v>
      </c>
      <c r="AT671" s="32" t="str">
        <f>vlookup($A671,MainData_Jackie!$1:$1000,11,false)</f>
        <v>0</v>
      </c>
      <c r="AU671" s="32" t="str">
        <f>vlookup($A671,MainData_Jackie!$1:$1000,12,false)</f>
        <v>9</v>
      </c>
      <c r="AV671" s="32" t="str">
        <f>vlookup($A671,MainData_Jackie!$1:$1000,13,false)</f>
        <v>att</v>
      </c>
      <c r="AW671" s="32" t="str">
        <f>vlookup($A671,MainData_Jackie!$1:$1000,14,false)</f>
        <v>net</v>
      </c>
      <c r="AX671" s="32" t="str">
        <f>vlookup($A671,MainData_Jackie!$1:$1000,15,false)</f>
        <v>585</v>
      </c>
      <c r="AY671" s="32" t="str">
        <f>vlookup($A671,MainData_Jackie!$1:$1000,16,false)</f>
        <v>female</v>
      </c>
      <c r="AZ671" s="32" t="str">
        <f>vlookup($A671,Ian!670:1669,2,false)</f>
        <v>#N/A</v>
      </c>
      <c r="BA671" s="32" t="str">
        <f>vlookup($A671,Ian!670:1669,3,false)</f>
        <v>#N/A</v>
      </c>
      <c r="BB671" s="32" t="str">
        <f>vlookup($A671,Ian!670:1669,4,false)</f>
        <v>#N/A</v>
      </c>
      <c r="BC671" s="32" t="str">
        <f>vlookup($A671,Ian!670:1669,5,false)</f>
        <v>#N/A</v>
      </c>
      <c r="BD671" s="32" t="str">
        <f>vlookup($A671,Ian!670:1669,6,false)</f>
        <v>#N/A</v>
      </c>
      <c r="BE671" s="32" t="str">
        <f>vlookup($A671,Ian!670:1669,7,false)</f>
        <v>#N/A</v>
      </c>
      <c r="BF671" s="32" t="str">
        <f>vlookup($A671,Ian!670:1669,8,false)</f>
        <v>#N/A</v>
      </c>
      <c r="BG671" s="32" t="str">
        <f>vlookup(A671,SentimentScore!$1:$1000,2,false)</f>
        <v>0.985991</v>
      </c>
      <c r="BH671" s="50" t="str">
        <f>vlookup(A671,'Images with Key'!$1:$1000,32)</f>
        <v>https://s3-external-1.amazonaws.com/offertabs/offer/kxdcce/large/810_564c3c9ab8949-RevelCanyonHalf.jpg</v>
      </c>
    </row>
    <row r="672">
      <c r="A672" s="12">
        <v>384.0</v>
      </c>
      <c r="B672" s="16" t="s">
        <v>7369</v>
      </c>
      <c r="C672" s="16" t="s">
        <v>4231</v>
      </c>
      <c r="D672" s="18" t="b">
        <v>1</v>
      </c>
      <c r="E672" s="12">
        <v>5.0</v>
      </c>
      <c r="F672" s="12">
        <v>1.0</v>
      </c>
      <c r="G672" s="12">
        <v>4.0</v>
      </c>
      <c r="H672" s="20">
        <v>42317.504166666666</v>
      </c>
      <c r="I672" s="16" t="s">
        <v>4232</v>
      </c>
      <c r="J672" s="16" t="s">
        <v>4234</v>
      </c>
      <c r="K672" s="16" t="s">
        <v>4235</v>
      </c>
      <c r="L672" s="18" t="e">
        <v>#N/A</v>
      </c>
      <c r="M672" s="18" t="e">
        <v>#N/A</v>
      </c>
      <c r="N672" s="18" t="e">
        <v>#N/A</v>
      </c>
      <c r="O672" s="18" t="e">
        <v>#N/A</v>
      </c>
      <c r="P672" s="18" t="e">
        <v>#N/A</v>
      </c>
      <c r="Q672" s="16" t="s">
        <v>4236</v>
      </c>
      <c r="R672" s="18" t="b">
        <v>1</v>
      </c>
      <c r="S672" s="18" t="b">
        <v>0</v>
      </c>
      <c r="T672" s="12">
        <v>38105.0</v>
      </c>
      <c r="U672" s="16" t="s">
        <v>4237</v>
      </c>
      <c r="V672" s="16" t="s">
        <v>972</v>
      </c>
      <c r="W672" s="51">
        <v>7.40730972E8</v>
      </c>
      <c r="X672" s="51">
        <v>6.83276029E8</v>
      </c>
      <c r="Y672" s="16" t="s">
        <v>4238</v>
      </c>
      <c r="Z672" s="16" t="s">
        <v>7591</v>
      </c>
      <c r="AA672" s="16"/>
      <c r="AB672" s="16"/>
      <c r="AC672" s="32" t="str">
        <f>vlookup(A672,Alma!52:1051,29,false)</f>
        <v>#fightcancer #personalexample</v>
      </c>
      <c r="AD672" s="32" t="str">
        <f>vlookup(A672,Alma!52:1051,27,false)</f>
        <v>1</v>
      </c>
      <c r="AE672" s="32" t="str">
        <f>vlookup(A672,Alma!52:1051,28,false)</f>
        <v>5</v>
      </c>
      <c r="AF672" s="32" t="str">
        <f>vlookup(I672,'IP addresss'!$2:$1000,3,false)</f>
        <v>North America</v>
      </c>
      <c r="AG672" s="32" t="str">
        <f>vlookup(I672,'IP addresss'!$2:$1000,6,false)</f>
        <v>TN</v>
      </c>
      <c r="AH672" s="32" t="str">
        <f>vlookup(I672,'IP addresss'!$2:$1000,8,false)</f>
        <v>Cordova</v>
      </c>
      <c r="AI672" s="32" t="str">
        <f>vlookup(I672,'IP addresss'!$2:$1000,10,false)</f>
        <v>35.13639832</v>
      </c>
      <c r="AJ672" s="32" t="str">
        <f>vlookup(I672,'IP addresss'!$2:$1000,11,false)</f>
        <v>-89.77259827</v>
      </c>
      <c r="AK672" s="32" t="str">
        <f>vlookup(A672,MainData_Jackie!$1:$1000,2,false)</f>
        <v>Jennifer O'Dell</v>
      </c>
      <c r="AL672" s="32" t="str">
        <f>vlookup($A672,MainData_Jackie!$1:$1000,3,false)</f>
        <v>1973</v>
      </c>
      <c r="AM672" s="32" t="str">
        <f>vlookup($A672,MainData_Jackie!$1:$1000,4,false)</f>
        <v>348</v>
      </c>
      <c r="AN672" s="32" t="str">
        <f>vlookup($A672,MainData_Jackie!$1:$1000,5,false)</f>
        <v>74</v>
      </c>
      <c r="AO672" s="32" t="str">
        <f>vlookup($A672,MainData_Jackie!$1:$1000,6,false)</f>
        <v>0</v>
      </c>
      <c r="AP672" s="32" t="str">
        <f>vlookup($A672,MainData_Jackie!$1:$1000,7,false)</f>
        <v>0</v>
      </c>
      <c r="AQ672" s="32" t="str">
        <f>vlookup($A672,MainData_Jackie!$1:$1000,8,false)</f>
        <v>0</v>
      </c>
      <c r="AR672" s="32" t="str">
        <f>vlookup($A672,MainData_Jackie!$1:$1000,9,false)</f>
        <v>0</v>
      </c>
      <c r="AS672" s="32" t="str">
        <f>vlookup($A672,MainData_Jackie!$1:$1000,10,false)</f>
        <v>0</v>
      </c>
      <c r="AT672" s="32" t="str">
        <f>vlookup($A672,MainData_Jackie!$1:$1000,11,false)</f>
        <v>0</v>
      </c>
      <c r="AU672" s="32" t="str">
        <f>vlookup($A672,MainData_Jackie!$1:$1000,12,false)</f>
        <v>49</v>
      </c>
      <c r="AV672" s="32" t="str">
        <f>vlookup($A672,MainData_Jackie!$1:$1000,13,false)</f>
        <v>gmail</v>
      </c>
      <c r="AW672" s="32" t="str">
        <f>vlookup($A672,MainData_Jackie!$1:$1000,14,false)</f>
        <v>com</v>
      </c>
      <c r="AX672" s="32" t="str">
        <f>vlookup($A672,MainData_Jackie!$1:$1000,15,false)</f>
        <v>2675</v>
      </c>
      <c r="AY672" s="32" t="str">
        <f>vlookup($A672,MainData_Jackie!$1:$1000,16,false)</f>
        <v>female</v>
      </c>
      <c r="AZ672" s="32" t="str">
        <f>vlookup($A672,Ian!671:1670,2,false)</f>
        <v>#N/A</v>
      </c>
      <c r="BA672" s="32" t="str">
        <f>vlookup($A672,Ian!671:1670,3,false)</f>
        <v>#N/A</v>
      </c>
      <c r="BB672" s="32" t="str">
        <f>vlookup($A672,Ian!671:1670,4,false)</f>
        <v>#N/A</v>
      </c>
      <c r="BC672" s="32" t="str">
        <f>vlookup($A672,Ian!671:1670,5,false)</f>
        <v>#N/A</v>
      </c>
      <c r="BD672" s="32" t="str">
        <f>vlookup($A672,Ian!671:1670,6,false)</f>
        <v>#N/A</v>
      </c>
      <c r="BE672" s="32" t="str">
        <f>vlookup($A672,Ian!671:1670,7,false)</f>
        <v>#N/A</v>
      </c>
      <c r="BF672" s="32" t="str">
        <f>vlookup($A672,Ian!671:1670,8,false)</f>
        <v>#N/A</v>
      </c>
      <c r="BG672" s="32" t="str">
        <f>vlookup(A672,SentimentScore!$1:$1000,2,false)</f>
        <v>0.999715</v>
      </c>
      <c r="BH672" s="50" t="str">
        <f>vlookup(A672,'Images with Key'!$1:$1000,32)</f>
        <v>https://s3-external-1.amazonaws.com/offertabs/offer/kxdcce/large/810_56429fc452694-2013ElfLouiseWOAIRadiothonmeandLewis.jpg</v>
      </c>
    </row>
    <row r="673">
      <c r="A673" s="12">
        <v>394.0</v>
      </c>
      <c r="B673" s="16" t="s">
        <v>7369</v>
      </c>
      <c r="C673" s="16" t="s">
        <v>4325</v>
      </c>
      <c r="D673" s="18" t="b">
        <v>1</v>
      </c>
      <c r="E673" s="12">
        <v>1.0</v>
      </c>
      <c r="F673" s="12">
        <v>0.0</v>
      </c>
      <c r="G673" s="12">
        <v>1.0</v>
      </c>
      <c r="H673" s="20">
        <v>42339.27291666667</v>
      </c>
      <c r="I673" s="16" t="s">
        <v>4326</v>
      </c>
      <c r="J673" s="16" t="s">
        <v>4327</v>
      </c>
      <c r="K673" s="16" t="s">
        <v>4328</v>
      </c>
      <c r="L673" s="18" t="e">
        <v>#N/A</v>
      </c>
      <c r="M673" s="18" t="e">
        <v>#N/A</v>
      </c>
      <c r="N673" s="18" t="e">
        <v>#N/A</v>
      </c>
      <c r="O673" s="18" t="e">
        <v>#N/A</v>
      </c>
      <c r="P673" s="18" t="e">
        <v>#N/A</v>
      </c>
      <c r="Q673" s="16" t="s">
        <v>4329</v>
      </c>
      <c r="R673" s="18" t="b">
        <v>1</v>
      </c>
      <c r="S673" s="18" t="b">
        <v>0</v>
      </c>
      <c r="T673" s="12">
        <v>37167.0</v>
      </c>
      <c r="U673" s="16" t="s">
        <v>4148</v>
      </c>
      <c r="V673" s="16" t="s">
        <v>972</v>
      </c>
      <c r="W673" s="51">
        <v>337658.0</v>
      </c>
      <c r="X673" s="51">
        <v>387347.0</v>
      </c>
      <c r="Y673" s="16" t="s">
        <v>4330</v>
      </c>
      <c r="Z673" s="16" t="s">
        <v>7592</v>
      </c>
      <c r="AA673" s="16"/>
      <c r="AB673" s="16"/>
      <c r="AC673" s="32" t="str">
        <f>vlookup(A673,Alma!53:1052,29,false)</f>
        <v>#children #enablingselfsufficency #personalexample</v>
      </c>
      <c r="AD673" s="32" t="str">
        <f>vlookup(A673,Alma!53:1052,27,false)</f>
        <v>1</v>
      </c>
      <c r="AE673" s="32" t="str">
        <f>vlookup(A673,Alma!53:1052,28,false)</f>
        <v>5</v>
      </c>
      <c r="AF673" s="32" t="str">
        <f>vlookup(I673,'IP addresss'!$2:$1000,3,false)</f>
        <v>North America</v>
      </c>
      <c r="AG673" s="32" t="str">
        <f>vlookup(I673,'IP addresss'!$2:$1000,6,false)</f>
        <v>TN</v>
      </c>
      <c r="AH673" s="32" t="str">
        <f>vlookup(I673,'IP addresss'!$2:$1000,8,false)</f>
        <v>Arlington</v>
      </c>
      <c r="AI673" s="32" t="str">
        <f>vlookup(I673,'IP addresss'!$2:$1000,10,false)</f>
        <v>35.2859993</v>
      </c>
      <c r="AJ673" s="32" t="str">
        <f>vlookup(I673,'IP addresss'!$2:$1000,11,false)</f>
        <v>-89.70809937</v>
      </c>
      <c r="AK673" s="32" t="str">
        <f>vlookup(A673,MainData_Jackie!$1:$1000,2,false)</f>
        <v>Cody Bishop</v>
      </c>
      <c r="AL673" s="32" t="str">
        <f>vlookup($A673,MainData_Jackie!$1:$1000,3,false)</f>
        <v>1517</v>
      </c>
      <c r="AM673" s="32" t="str">
        <f>vlookup($A673,MainData_Jackie!$1:$1000,4,false)</f>
        <v>263</v>
      </c>
      <c r="AN673" s="32" t="str">
        <f>vlookup($A673,MainData_Jackie!$1:$1000,5,false)</f>
        <v>50</v>
      </c>
      <c r="AO673" s="32" t="str">
        <f>vlookup($A673,MainData_Jackie!$1:$1000,6,false)</f>
        <v>0</v>
      </c>
      <c r="AP673" s="32" t="str">
        <f>vlookup($A673,MainData_Jackie!$1:$1000,7,false)</f>
        <v>0</v>
      </c>
      <c r="AQ673" s="32" t="str">
        <f>vlookup($A673,MainData_Jackie!$1:$1000,8,false)</f>
        <v>0</v>
      </c>
      <c r="AR673" s="32" t="str">
        <f>vlookup($A673,MainData_Jackie!$1:$1000,9,false)</f>
        <v>0</v>
      </c>
      <c r="AS673" s="32" t="str">
        <f>vlookup($A673,MainData_Jackie!$1:$1000,10,false)</f>
        <v>0</v>
      </c>
      <c r="AT673" s="32" t="str">
        <f>vlookup($A673,MainData_Jackie!$1:$1000,11,false)</f>
        <v>1</v>
      </c>
      <c r="AU673" s="32" t="str">
        <f>vlookup($A673,MainData_Jackie!$1:$1000,12,false)</f>
        <v>49</v>
      </c>
      <c r="AV673" s="32" t="str">
        <f>vlookup($A673,MainData_Jackie!$1:$1000,13,false)</f>
        <v>hotmail</v>
      </c>
      <c r="AW673" s="32" t="str">
        <f>vlookup($A673,MainData_Jackie!$1:$1000,14,false)</f>
        <v>com</v>
      </c>
      <c r="AX673" s="32" t="str">
        <f>vlookup($A673,MainData_Jackie!$1:$1000,15,false)</f>
        <v>2024</v>
      </c>
      <c r="AY673" s="32" t="str">
        <f>vlookup($A673,MainData_Jackie!$1:$1000,16,false)</f>
        <v>male</v>
      </c>
      <c r="AZ673" s="32" t="str">
        <f>vlookup($A673,Ian!672:1671,2,false)</f>
        <v>#N/A</v>
      </c>
      <c r="BA673" s="32" t="str">
        <f>vlookup($A673,Ian!672:1671,3,false)</f>
        <v>#N/A</v>
      </c>
      <c r="BB673" s="32" t="str">
        <f>vlookup($A673,Ian!672:1671,4,false)</f>
        <v>#N/A</v>
      </c>
      <c r="BC673" s="32" t="str">
        <f>vlookup($A673,Ian!672:1671,5,false)</f>
        <v>#N/A</v>
      </c>
      <c r="BD673" s="32" t="str">
        <f>vlookup($A673,Ian!672:1671,6,false)</f>
        <v>#N/A</v>
      </c>
      <c r="BE673" s="32" t="str">
        <f>vlookup($A673,Ian!672:1671,7,false)</f>
        <v>#N/A</v>
      </c>
      <c r="BF673" s="32" t="str">
        <f>vlookup($A673,Ian!672:1671,8,false)</f>
        <v>#N/A</v>
      </c>
      <c r="BG673" s="32" t="str">
        <f>vlookup(A673,SentimentScore!$1:$1000,2,false)</f>
        <v>0.999983</v>
      </c>
      <c r="BH673" s="50" t="str">
        <f>vlookup(A673,'Images with Key'!$1:$1000,32)</f>
        <v>https://s3-external-1.amazonaws.com/offertabs/offer/kxdcce/large/810_5646c8590add0-onespark.png</v>
      </c>
    </row>
    <row r="674">
      <c r="A674" s="12">
        <v>461.0</v>
      </c>
      <c r="B674" s="16" t="s">
        <v>7369</v>
      </c>
      <c r="C674" s="16" t="s">
        <v>5141</v>
      </c>
      <c r="D674" s="18" t="b">
        <v>1</v>
      </c>
      <c r="E674" s="12">
        <v>137.0</v>
      </c>
      <c r="F674" s="12">
        <v>41.0</v>
      </c>
      <c r="G674" s="12">
        <v>96.0</v>
      </c>
      <c r="H674" s="20">
        <v>42321.2625</v>
      </c>
      <c r="I674" s="16" t="s">
        <v>5145</v>
      </c>
      <c r="J674" s="16" t="s">
        <v>5146</v>
      </c>
      <c r="K674" s="16" t="s">
        <v>5147</v>
      </c>
      <c r="L674" s="18" t="e">
        <v>#N/A</v>
      </c>
      <c r="M674" s="18" t="e">
        <v>#N/A</v>
      </c>
      <c r="N674" s="18" t="e">
        <v>#N/A</v>
      </c>
      <c r="O674" s="18" t="e">
        <v>#N/A</v>
      </c>
      <c r="P674" s="18" t="e">
        <v>#N/A</v>
      </c>
      <c r="Q674" s="16" t="s">
        <v>5148</v>
      </c>
      <c r="R674" s="18" t="b">
        <v>1</v>
      </c>
      <c r="S674" s="18" t="b">
        <v>1</v>
      </c>
      <c r="T674" s="12">
        <v>38111.0</v>
      </c>
      <c r="U674" s="16" t="s">
        <v>5149</v>
      </c>
      <c r="V674" s="16" t="s">
        <v>972</v>
      </c>
      <c r="W674" s="51">
        <v>278804.0</v>
      </c>
      <c r="X674" s="51">
        <v>255057.0</v>
      </c>
      <c r="Y674" s="16" t="s">
        <v>1511</v>
      </c>
      <c r="Z674" s="16" t="s">
        <v>7593</v>
      </c>
      <c r="AA674" s="16"/>
      <c r="AB674" s="16"/>
      <c r="AC674" s="32" t="str">
        <f>vlookup(A674,Alma!54:1053,29,false)</f>
        <v>#notcohesive</v>
      </c>
      <c r="AD674" s="32" t="str">
        <f>vlookup(A674,Alma!54:1053,27,false)</f>
        <v>1</v>
      </c>
      <c r="AE674" s="32" t="str">
        <f>vlookup(A674,Alma!54:1053,28,false)</f>
        <v>2</v>
      </c>
      <c r="AF674" s="32" t="str">
        <f>vlookup(I674,'IP addresss'!$2:$1000,3,false)</f>
        <v>North America</v>
      </c>
      <c r="AG674" s="32" t="str">
        <f>vlookup(I674,'IP addresss'!$2:$1000,6,false)</f>
        <v>TN</v>
      </c>
      <c r="AH674" s="32" t="str">
        <f>vlookup(I674,'IP addresss'!$2:$1000,8,false)</f>
        <v>Memphis</v>
      </c>
      <c r="AI674" s="32" t="str">
        <f>vlookup(I674,'IP addresss'!$2:$1000,10,false)</f>
        <v>35.1495018</v>
      </c>
      <c r="AJ674" s="32" t="str">
        <f>vlookup(I674,'IP addresss'!$2:$1000,11,false)</f>
        <v>-90.0490036</v>
      </c>
      <c r="AK674" s="32" t="str">
        <f>vlookup(A674,MainData_Jackie!$1:$1000,2,false)</f>
        <v>Cindy Cranford</v>
      </c>
      <c r="AL674" s="32" t="str">
        <f>vlookup($A674,MainData_Jackie!$1:$1000,3,false)</f>
        <v>1574</v>
      </c>
      <c r="AM674" s="32" t="str">
        <f>vlookup($A674,MainData_Jackie!$1:$1000,4,false)</f>
        <v>272</v>
      </c>
      <c r="AN674" s="32" t="str">
        <f>vlookup($A674,MainData_Jackie!$1:$1000,5,false)</f>
        <v>52</v>
      </c>
      <c r="AO674" s="32" t="str">
        <f>vlookup($A674,MainData_Jackie!$1:$1000,6,false)</f>
        <v>1</v>
      </c>
      <c r="AP674" s="32" t="str">
        <f>vlookup($A674,MainData_Jackie!$1:$1000,7,false)</f>
        <v>0</v>
      </c>
      <c r="AQ674" s="32" t="str">
        <f>vlookup($A674,MainData_Jackie!$1:$1000,8,false)</f>
        <v>0</v>
      </c>
      <c r="AR674" s="32" t="str">
        <f>vlookup($A674,MainData_Jackie!$1:$1000,9,false)</f>
        <v>0</v>
      </c>
      <c r="AS674" s="32" t="str">
        <f>vlookup($A674,MainData_Jackie!$1:$1000,10,false)</f>
        <v>1</v>
      </c>
      <c r="AT674" s="32" t="str">
        <f>vlookup($A674,MainData_Jackie!$1:$1000,11,false)</f>
        <v>0</v>
      </c>
      <c r="AU674" s="32" t="str">
        <f>vlookup($A674,MainData_Jackie!$1:$1000,12,false)</f>
        <v>150</v>
      </c>
      <c r="AV674" s="32" t="str">
        <f>vlookup($A674,MainData_Jackie!$1:$1000,13,false)</f>
        <v>gmail</v>
      </c>
      <c r="AW674" s="32" t="str">
        <f>vlookup($A674,MainData_Jackie!$1:$1000,14,false)</f>
        <v>com</v>
      </c>
      <c r="AX674" s="32" t="str">
        <f>vlookup($A674,MainData_Jackie!$1:$1000,15,false)</f>
        <v>2074</v>
      </c>
      <c r="AY674" s="32" t="str">
        <f>vlookup($A674,MainData_Jackie!$1:$1000,16,false)</f>
        <v>female</v>
      </c>
      <c r="AZ674" s="32" t="str">
        <f>vlookup($A674,Ian!673:1672,2,false)</f>
        <v>#N/A</v>
      </c>
      <c r="BA674" s="32" t="str">
        <f>vlookup($A674,Ian!673:1672,3,false)</f>
        <v>#N/A</v>
      </c>
      <c r="BB674" s="32" t="str">
        <f>vlookup($A674,Ian!673:1672,4,false)</f>
        <v>#N/A</v>
      </c>
      <c r="BC674" s="32" t="str">
        <f>vlookup($A674,Ian!673:1672,5,false)</f>
        <v>#N/A</v>
      </c>
      <c r="BD674" s="32" t="str">
        <f>vlookup($A674,Ian!673:1672,6,false)</f>
        <v>#N/A</v>
      </c>
      <c r="BE674" s="32" t="str">
        <f>vlookup($A674,Ian!673:1672,7,false)</f>
        <v>#N/A</v>
      </c>
      <c r="BF674" s="32" t="str">
        <f>vlookup($A674,Ian!673:1672,8,false)</f>
        <v>#N/A</v>
      </c>
      <c r="BG674" s="32" t="str">
        <f>vlookup(A674,SentimentScore!$1:$1000,2,false)</f>
        <v>1</v>
      </c>
      <c r="BH674" s="50" t="str">
        <f>vlookup(A674,'Images with Key'!$1:$1000,32)</f>
        <v>https://s3-external-1.amazonaws.com/offertabs/offer/kxdcce/large/810_564b6392b9d47-oasis1.jpg</v>
      </c>
    </row>
    <row r="675">
      <c r="A675" s="12">
        <v>522.0</v>
      </c>
      <c r="B675" s="16" t="s">
        <v>7369</v>
      </c>
      <c r="C675" s="16" t="s">
        <v>5713</v>
      </c>
      <c r="D675" s="18" t="b">
        <v>0</v>
      </c>
      <c r="E675" s="12">
        <v>1.0</v>
      </c>
      <c r="F675" s="12">
        <v>0.0</v>
      </c>
      <c r="G675" s="12">
        <v>1.0</v>
      </c>
      <c r="H675" s="20">
        <v>42318.57083333333</v>
      </c>
      <c r="I675" s="16" t="s">
        <v>5714</v>
      </c>
      <c r="J675" s="16" t="s">
        <v>5715</v>
      </c>
      <c r="K675" s="16" t="s">
        <v>5716</v>
      </c>
      <c r="L675" s="18" t="e">
        <v>#N/A</v>
      </c>
      <c r="M675" s="18" t="e">
        <v>#N/A</v>
      </c>
      <c r="N675" s="18" t="e">
        <v>#N/A</v>
      </c>
      <c r="O675" s="18" t="e">
        <v>#N/A</v>
      </c>
      <c r="P675" s="18" t="e">
        <v>#N/A</v>
      </c>
      <c r="Q675" s="16" t="s">
        <v>5718</v>
      </c>
      <c r="R675" s="18" t="b">
        <v>1</v>
      </c>
      <c r="S675" s="18" t="b">
        <v>1</v>
      </c>
      <c r="T675" s="12">
        <v>37351.0</v>
      </c>
      <c r="U675" s="16" t="s">
        <v>5719</v>
      </c>
      <c r="V675" s="16" t="s">
        <v>972</v>
      </c>
      <c r="W675" s="22"/>
      <c r="X675" s="22"/>
      <c r="Y675" s="22"/>
      <c r="Z675" s="16" t="s">
        <v>7594</v>
      </c>
      <c r="AA675" s="16"/>
      <c r="AB675" s="16"/>
      <c r="AC675" s="32" t="str">
        <f>vlookup(A675,Alma!55:1054,29,false)</f>
        <v>#naturaldisaster #animals</v>
      </c>
      <c r="AD675" s="32" t="str">
        <f>vlookup(A675,Alma!55:1054,27,false)</f>
        <v>2</v>
      </c>
      <c r="AE675" s="32" t="str">
        <f>vlookup(A675,Alma!55:1054,28,false)</f>
        <v>3</v>
      </c>
      <c r="AF675" s="32" t="str">
        <f>vlookup(I675,'IP addresss'!$2:$1000,3,false)</f>
        <v>North America</v>
      </c>
      <c r="AG675" s="32" t="str">
        <f>vlookup(I675,'IP addresss'!$2:$1000,6,false)</f>
        <v>GA</v>
      </c>
      <c r="AH675" s="32" t="str">
        <f>vlookup(I675,'IP addresss'!$2:$1000,8,false)</f>
        <v>Athens</v>
      </c>
      <c r="AI675" s="32" t="str">
        <f>vlookup(I675,'IP addresss'!$2:$1000,10,false)</f>
        <v>34.00299835</v>
      </c>
      <c r="AJ675" s="32" t="str">
        <f>vlookup(I675,'IP addresss'!$2:$1000,11,false)</f>
        <v>-83.3470993</v>
      </c>
      <c r="AK675" s="32" t="str">
        <f>vlookup(A675,MainData_Jackie!$1:$1000,2,false)</f>
        <v>Amanda Newsom</v>
      </c>
      <c r="AL675" s="32" t="str">
        <f>vlookup($A675,MainData_Jackie!$1:$1000,3,false)</f>
        <v>3021</v>
      </c>
      <c r="AM675" s="32" t="str">
        <f>vlookup($A675,MainData_Jackie!$1:$1000,4,false)</f>
        <v>536</v>
      </c>
      <c r="AN675" s="32" t="str">
        <f>vlookup($A675,MainData_Jackie!$1:$1000,5,false)</f>
        <v>94</v>
      </c>
      <c r="AO675" s="32" t="str">
        <f>vlookup($A675,MainData_Jackie!$1:$1000,6,false)</f>
        <v>1</v>
      </c>
      <c r="AP675" s="32" t="str">
        <f>vlookup($A675,MainData_Jackie!$1:$1000,7,false)</f>
        <v>0</v>
      </c>
      <c r="AQ675" s="32" t="str">
        <f>vlookup($A675,MainData_Jackie!$1:$1000,8,false)</f>
        <v>0</v>
      </c>
      <c r="AR675" s="32" t="str">
        <f>vlookup($A675,MainData_Jackie!$1:$1000,9,false)</f>
        <v>0</v>
      </c>
      <c r="AS675" s="32" t="str">
        <f>vlookup($A675,MainData_Jackie!$1:$1000,10,false)</f>
        <v>0</v>
      </c>
      <c r="AT675" s="32" t="str">
        <f>vlookup($A675,MainData_Jackie!$1:$1000,11,false)</f>
        <v>0</v>
      </c>
      <c r="AU675" s="32" t="str">
        <f>vlookup($A675,MainData_Jackie!$1:$1000,12,false)</f>
        <v>56</v>
      </c>
      <c r="AV675" s="32" t="str">
        <f>vlookup($A675,MainData_Jackie!$1:$1000,13,false)</f>
        <v>gmail</v>
      </c>
      <c r="AW675" s="32" t="str">
        <f>vlookup($A675,MainData_Jackie!$1:$1000,14,false)</f>
        <v>com</v>
      </c>
      <c r="AX675" s="32" t="str">
        <f>vlookup($A675,MainData_Jackie!$1:$1000,15,false)</f>
        <v>4007</v>
      </c>
      <c r="AY675" s="32" t="str">
        <f>vlookup($A675,MainData_Jackie!$1:$1000,16,false)</f>
        <v>female</v>
      </c>
      <c r="AZ675" s="32" t="str">
        <f>vlookup($A675,Ian!674:1673,2,false)</f>
        <v>#N/A</v>
      </c>
      <c r="BA675" s="32" t="str">
        <f>vlookup($A675,Ian!674:1673,3,false)</f>
        <v>#N/A</v>
      </c>
      <c r="BB675" s="32" t="str">
        <f>vlookup($A675,Ian!674:1673,4,false)</f>
        <v>#N/A</v>
      </c>
      <c r="BC675" s="32" t="str">
        <f>vlookup($A675,Ian!674:1673,5,false)</f>
        <v>#N/A</v>
      </c>
      <c r="BD675" s="32" t="str">
        <f>vlookup($A675,Ian!674:1673,6,false)</f>
        <v>#N/A</v>
      </c>
      <c r="BE675" s="32" t="str">
        <f>vlookup($A675,Ian!674:1673,7,false)</f>
        <v>#N/A</v>
      </c>
      <c r="BF675" s="32" t="str">
        <f>vlookup($A675,Ian!674:1673,8,false)</f>
        <v>#N/A</v>
      </c>
      <c r="BG675" s="32" t="str">
        <f>vlookup(A675,SentimentScore!$1:$1000,2,false)</f>
        <v>0.832772</v>
      </c>
      <c r="BH675" s="50" t="str">
        <f>vlookup(A675,'Images with Key'!$1:$1000,32)</f>
        <v>https://s3-external-1.amazonaws.com/offertabs/offer/kxdcce/large/810_56453c62002f7-CIN_9184.jpg</v>
      </c>
    </row>
    <row r="676">
      <c r="A676" s="12">
        <v>632.0</v>
      </c>
      <c r="B676" s="16" t="s">
        <v>7369</v>
      </c>
      <c r="C676" s="16" t="s">
        <v>966</v>
      </c>
      <c r="D676" s="18" t="b">
        <v>1</v>
      </c>
      <c r="E676" s="12">
        <v>24.0</v>
      </c>
      <c r="F676" s="12">
        <v>4.0</v>
      </c>
      <c r="G676" s="12">
        <v>20.0</v>
      </c>
      <c r="H676" s="20">
        <v>42326.83541666667</v>
      </c>
      <c r="I676" s="16" t="s">
        <v>6616</v>
      </c>
      <c r="J676" s="16" t="s">
        <v>968</v>
      </c>
      <c r="K676" s="16" t="s">
        <v>6617</v>
      </c>
      <c r="L676" s="18" t="e">
        <v>#N/A</v>
      </c>
      <c r="M676" s="18" t="e">
        <v>#N/A</v>
      </c>
      <c r="N676" s="18" t="e">
        <v>#N/A</v>
      </c>
      <c r="O676" s="18" t="e">
        <v>#N/A</v>
      </c>
      <c r="P676" s="18" t="e">
        <v>#N/A</v>
      </c>
      <c r="Q676" s="16" t="s">
        <v>6618</v>
      </c>
      <c r="R676" s="18" t="b">
        <v>0</v>
      </c>
      <c r="S676" s="18" t="b">
        <v>0</v>
      </c>
      <c r="T676" s="12">
        <v>37027.0</v>
      </c>
      <c r="U676" s="16" t="s">
        <v>971</v>
      </c>
      <c r="V676" s="16" t="s">
        <v>972</v>
      </c>
      <c r="W676" s="51">
        <v>1198702.0</v>
      </c>
      <c r="X676" s="51">
        <v>943628.0</v>
      </c>
      <c r="Y676" s="16" t="s">
        <v>973</v>
      </c>
      <c r="Z676" s="16" t="s">
        <v>7595</v>
      </c>
      <c r="AA676" s="12">
        <v>3.0</v>
      </c>
      <c r="AB676" s="12">
        <v>4.0</v>
      </c>
      <c r="AC676" s="32" t="str">
        <f>vlookup(A676,Alma!56:1055,29,false)</f>
        <v>#disabilities #homeless #education #children</v>
      </c>
      <c r="AD676" s="32" t="str">
        <f>vlookup(A676,Alma!56:1055,27,false)</f>
        <v>3</v>
      </c>
      <c r="AE676" s="32" t="str">
        <f>vlookup(A676,Alma!56:1055,28,false)</f>
        <v>4</v>
      </c>
      <c r="AF676" s="32" t="str">
        <f>vlookup(I676,'IP addresss'!$2:$1000,3,false)</f>
        <v>North America</v>
      </c>
      <c r="AG676" s="32" t="str">
        <f>vlookup(I676,'IP addresss'!$2:$1000,6,false)</f>
        <v>FL</v>
      </c>
      <c r="AH676" s="32" t="str">
        <f>vlookup(I676,'IP addresss'!$2:$1000,8,false)</f>
        <v>Orlando</v>
      </c>
      <c r="AI676" s="32" t="str">
        <f>vlookup(I676,'IP addresss'!$2:$1000,10,false)</f>
        <v>28.42499924</v>
      </c>
      <c r="AJ676" s="32" t="str">
        <f>vlookup(I676,'IP addresss'!$2:$1000,11,false)</f>
        <v>-81.45850372</v>
      </c>
      <c r="AK676" s="32" t="str">
        <f>vlookup(A676,MainData_Jackie!$1:$1000,2,false)</f>
        <v>Allan Netko</v>
      </c>
      <c r="AL676" s="32" t="str">
        <f>vlookup($A676,MainData_Jackie!$1:$1000,3,false)</f>
        <v>1264</v>
      </c>
      <c r="AM676" s="32" t="str">
        <f>vlookup($A676,MainData_Jackie!$1:$1000,4,false)</f>
        <v>225</v>
      </c>
      <c r="AN676" s="32" t="str">
        <f>vlookup($A676,MainData_Jackie!$1:$1000,5,false)</f>
        <v>19</v>
      </c>
      <c r="AO676" s="32" t="str">
        <f>vlookup($A676,MainData_Jackie!$1:$1000,6,false)</f>
        <v>0</v>
      </c>
      <c r="AP676" s="32" t="str">
        <f>vlookup($A676,MainData_Jackie!$1:$1000,7,false)</f>
        <v>0</v>
      </c>
      <c r="AQ676" s="32" t="str">
        <f>vlookup($A676,MainData_Jackie!$1:$1000,8,false)</f>
        <v>0</v>
      </c>
      <c r="AR676" s="32" t="str">
        <f>vlookup($A676,MainData_Jackie!$1:$1000,9,false)</f>
        <v>2</v>
      </c>
      <c r="AS676" s="32" t="str">
        <f>vlookup($A676,MainData_Jackie!$1:$1000,10,false)</f>
        <v>0</v>
      </c>
      <c r="AT676" s="32" t="str">
        <f>vlookup($A676,MainData_Jackie!$1:$1000,11,false)</f>
        <v>6</v>
      </c>
      <c r="AU676" s="32" t="str">
        <f>vlookup($A676,MainData_Jackie!$1:$1000,12,false)</f>
        <v>22</v>
      </c>
      <c r="AV676" s="32" t="str">
        <f>vlookup($A676,MainData_Jackie!$1:$1000,13,false)</f>
        <v>brighthorizons</v>
      </c>
      <c r="AW676" s="32" t="str">
        <f>vlookup($A676,MainData_Jackie!$1:$1000,14,false)</f>
        <v>com</v>
      </c>
      <c r="AX676" s="32" t="str">
        <f>vlookup($A676,MainData_Jackie!$1:$1000,15,false)</f>
        <v>1815</v>
      </c>
      <c r="AY676" s="32" t="str">
        <f>vlookup($A676,MainData_Jackie!$1:$1000,16,false)</f>
        <v>male</v>
      </c>
      <c r="AZ676" s="32" t="str">
        <f>vlookup($A676,Ian!675:1674,2,false)</f>
        <v>#N/A</v>
      </c>
      <c r="BA676" s="32" t="str">
        <f>vlookup($A676,Ian!675:1674,3,false)</f>
        <v>#N/A</v>
      </c>
      <c r="BB676" s="32" t="str">
        <f>vlookup($A676,Ian!675:1674,4,false)</f>
        <v>#N/A</v>
      </c>
      <c r="BC676" s="32" t="str">
        <f>vlookup($A676,Ian!675:1674,5,false)</f>
        <v>#N/A</v>
      </c>
      <c r="BD676" s="32" t="str">
        <f>vlookup($A676,Ian!675:1674,6,false)</f>
        <v>#N/A</v>
      </c>
      <c r="BE676" s="32" t="str">
        <f>vlookup($A676,Ian!675:1674,7,false)</f>
        <v>#N/A</v>
      </c>
      <c r="BF676" s="32" t="str">
        <f>vlookup($A676,Ian!675:1674,8,false)</f>
        <v>#N/A</v>
      </c>
      <c r="BG676" s="32" t="str">
        <f>vlookup(A676,SentimentScore!$1:$1000,2,false)</f>
        <v>0.962183</v>
      </c>
      <c r="BH676" s="32" t="str">
        <f>vlookup(A676,'Images with Key'!$1:$1000,32)</f>
        <v/>
      </c>
    </row>
    <row r="677">
      <c r="A677" s="12">
        <v>37.0</v>
      </c>
      <c r="B677" s="16" t="s">
        <v>7369</v>
      </c>
      <c r="C677" s="16" t="s">
        <v>660</v>
      </c>
      <c r="D677" s="18" t="b">
        <v>1</v>
      </c>
      <c r="E677" s="12">
        <v>3.0</v>
      </c>
      <c r="F677" s="12">
        <v>0.0</v>
      </c>
      <c r="G677" s="12">
        <v>3.0</v>
      </c>
      <c r="H677" s="20">
        <v>42332.57083333333</v>
      </c>
      <c r="I677" s="16" t="s">
        <v>661</v>
      </c>
      <c r="J677" s="16" t="s">
        <v>662</v>
      </c>
      <c r="K677" s="16" t="s">
        <v>663</v>
      </c>
      <c r="L677" s="18" t="e">
        <v>#N/A</v>
      </c>
      <c r="M677" s="18" t="e">
        <v>#N/A</v>
      </c>
      <c r="N677" s="18" t="e">
        <v>#N/A</v>
      </c>
      <c r="O677" s="18" t="e">
        <v>#N/A</v>
      </c>
      <c r="P677" s="18" t="e">
        <v>#N/A</v>
      </c>
      <c r="Q677" s="16" t="s">
        <v>664</v>
      </c>
      <c r="R677" s="18" t="b">
        <v>1</v>
      </c>
      <c r="S677" s="18" t="b">
        <v>0</v>
      </c>
      <c r="T677" s="16" t="s">
        <v>665</v>
      </c>
      <c r="U677" s="16" t="s">
        <v>666</v>
      </c>
      <c r="V677" s="16" t="s">
        <v>667</v>
      </c>
      <c r="W677" s="51">
        <v>449608.0</v>
      </c>
      <c r="X677" s="51">
        <v>230022.0</v>
      </c>
      <c r="Y677" s="16" t="s">
        <v>668</v>
      </c>
      <c r="Z677" s="16" t="s">
        <v>7596</v>
      </c>
      <c r="AA677" s="12">
        <v>2.0</v>
      </c>
      <c r="AB677" s="12">
        <v>2.0</v>
      </c>
      <c r="AC677" s="32" t="str">
        <f>vlookup(A677,Alma!57:1056,29,false)</f>
        <v>#homeless #women</v>
      </c>
      <c r="AD677" s="32" t="str">
        <f>vlookup(A677,Alma!57:1056,27,false)</f>
        <v>2</v>
      </c>
      <c r="AE677" s="32" t="str">
        <f>vlookup(A677,Alma!57:1056,28,false)</f>
        <v>2</v>
      </c>
      <c r="AF677" s="32" t="str">
        <f>vlookup(I677,'IP addresss'!$2:$1000,3,false)</f>
        <v>North America</v>
      </c>
      <c r="AG677" s="32" t="str">
        <f>vlookup(I677,'IP addresss'!$2:$1000,6,false)</f>
        <v>OH</v>
      </c>
      <c r="AH677" s="32" t="str">
        <f>vlookup(I677,'IP addresss'!$2:$1000,8,false)</f>
        <v>Toledo</v>
      </c>
      <c r="AI677" s="32" t="str">
        <f>vlookup(I677,'IP addresss'!$2:$1000,10,false)</f>
        <v>41.6733017</v>
      </c>
      <c r="AJ677" s="32" t="str">
        <f>vlookup(I677,'IP addresss'!$2:$1000,11,false)</f>
        <v>-83.60440063</v>
      </c>
      <c r="AK677" s="32" t="str">
        <f>vlookup(A677,MainData_Jackie!$1:$1000,2,false)</f>
        <v>Kaitlyn Payne</v>
      </c>
      <c r="AL677" s="32" t="str">
        <f>vlookup($A677,MainData_Jackie!$1:$1000,3,false)</f>
        <v>1476</v>
      </c>
      <c r="AM677" s="32" t="str">
        <f>vlookup($A677,MainData_Jackie!$1:$1000,4,false)</f>
        <v>279</v>
      </c>
      <c r="AN677" s="32" t="str">
        <f>vlookup($A677,MainData_Jackie!$1:$1000,5,false)</f>
        <v>32</v>
      </c>
      <c r="AO677" s="32" t="str">
        <f>vlookup($A677,MainData_Jackie!$1:$1000,6,false)</f>
        <v>0</v>
      </c>
      <c r="AP677" s="32" t="str">
        <f>vlookup($A677,MainData_Jackie!$1:$1000,7,false)</f>
        <v>0</v>
      </c>
      <c r="AQ677" s="32" t="str">
        <f>vlookup($A677,MainData_Jackie!$1:$1000,8,false)</f>
        <v>0</v>
      </c>
      <c r="AR677" s="32" t="str">
        <f>vlookup($A677,MainData_Jackie!$1:$1000,9,false)</f>
        <v>0</v>
      </c>
      <c r="AS677" s="32" t="str">
        <f>vlookup($A677,MainData_Jackie!$1:$1000,10,false)</f>
        <v>1</v>
      </c>
      <c r="AT677" s="32" t="str">
        <f>vlookup($A677,MainData_Jackie!$1:$1000,11,false)</f>
        <v>0</v>
      </c>
      <c r="AU677" s="32" t="str">
        <f>vlookup($A677,MainData_Jackie!$1:$1000,12,false)</f>
        <v>23</v>
      </c>
      <c r="AV677" s="32" t="str">
        <f>vlookup($A677,MainData_Jackie!$1:$1000,13,false)</f>
        <v>gmail</v>
      </c>
      <c r="AW677" s="32" t="str">
        <f>vlookup($A677,MainData_Jackie!$1:$1000,14,false)</f>
        <v>com</v>
      </c>
      <c r="AX677" s="32" t="str">
        <f>vlookup($A677,MainData_Jackie!$1:$1000,15,false)</f>
        <v>2000</v>
      </c>
      <c r="AY677" s="32" t="str">
        <f>vlookup($A677,MainData_Jackie!$1:$1000,16,false)</f>
        <v>female</v>
      </c>
      <c r="AZ677" s="32" t="str">
        <f>vlookup($A677,Ian!676:1675,2,false)</f>
        <v>#N/A</v>
      </c>
      <c r="BA677" s="32" t="str">
        <f>vlookup($A677,Ian!676:1675,3,false)</f>
        <v>#N/A</v>
      </c>
      <c r="BB677" s="32" t="str">
        <f>vlookup($A677,Ian!676:1675,4,false)</f>
        <v>#N/A</v>
      </c>
      <c r="BC677" s="32" t="str">
        <f>vlookup($A677,Ian!676:1675,5,false)</f>
        <v>#N/A</v>
      </c>
      <c r="BD677" s="32" t="str">
        <f>vlookup($A677,Ian!676:1675,6,false)</f>
        <v>#N/A</v>
      </c>
      <c r="BE677" s="32" t="str">
        <f>vlookup($A677,Ian!676:1675,7,false)</f>
        <v>#N/A</v>
      </c>
      <c r="BF677" s="32" t="str">
        <f>vlookup($A677,Ian!676:1675,8,false)</f>
        <v>#N/A</v>
      </c>
      <c r="BG677" s="32" t="str">
        <f>vlookup(A677,SentimentScore!$1:$1000,2,false)</f>
        <v>0.811965</v>
      </c>
      <c r="BH677" s="50" t="str">
        <f>vlookup(A677,'Images with Key'!$1:$1000,32)</f>
        <v>https://s3-external-1.amazonaws.com/offertabs/offer/kxdcce/large/810_5642338d9a9a0-ARLogo.png</v>
      </c>
    </row>
    <row r="678">
      <c r="A678" s="12">
        <v>41.0</v>
      </c>
      <c r="B678" s="16" t="s">
        <v>7369</v>
      </c>
      <c r="C678" s="16" t="s">
        <v>700</v>
      </c>
      <c r="D678" s="18" t="b">
        <v>1</v>
      </c>
      <c r="E678" s="12">
        <v>2.0</v>
      </c>
      <c r="F678" s="12">
        <v>0.0</v>
      </c>
      <c r="G678" s="12">
        <v>2.0</v>
      </c>
      <c r="H678" s="20">
        <v>42311.87430555555</v>
      </c>
      <c r="I678" s="16" t="s">
        <v>701</v>
      </c>
      <c r="J678" s="16" t="s">
        <v>702</v>
      </c>
      <c r="K678" s="16" t="s">
        <v>703</v>
      </c>
      <c r="L678" s="18" t="e">
        <v>#N/A</v>
      </c>
      <c r="M678" s="18" t="e">
        <v>#N/A</v>
      </c>
      <c r="N678" s="18" t="e">
        <v>#N/A</v>
      </c>
      <c r="O678" s="18" t="e">
        <v>#N/A</v>
      </c>
      <c r="P678" s="18" t="e">
        <v>#N/A</v>
      </c>
      <c r="Q678" s="16" t="s">
        <v>704</v>
      </c>
      <c r="R678" s="18" t="b">
        <v>1</v>
      </c>
      <c r="S678" s="18" t="b">
        <v>0</v>
      </c>
      <c r="T678" s="12">
        <v>78736.0</v>
      </c>
      <c r="U678" s="16" t="s">
        <v>705</v>
      </c>
      <c r="V678" s="16" t="s">
        <v>667</v>
      </c>
      <c r="W678" s="51">
        <v>287285.0</v>
      </c>
      <c r="X678" s="51">
        <v>280289.0</v>
      </c>
      <c r="Y678" s="16" t="s">
        <v>706</v>
      </c>
      <c r="Z678" s="16" t="s">
        <v>7597</v>
      </c>
      <c r="AA678" s="12">
        <v>2.0</v>
      </c>
      <c r="AB678" s="12">
        <v>2.0</v>
      </c>
      <c r="AC678" s="32" t="str">
        <f>vlookup(A678,Alma!58:1057,29,false)</f>
        <v>#children #fightcancer #cancersupport</v>
      </c>
      <c r="AD678" s="32" t="str">
        <f>vlookup(A678,Alma!58:1057,27,false)</f>
        <v>2</v>
      </c>
      <c r="AE678" s="32" t="str">
        <f>vlookup(A678,Alma!58:1057,28,false)</f>
        <v>2</v>
      </c>
      <c r="AF678" s="32" t="str">
        <f>vlookup(I678,'IP addresss'!$2:$1000,3,false)</f>
        <v>North America</v>
      </c>
      <c r="AG678" s="32" t="str">
        <f>vlookup(I678,'IP addresss'!$2:$1000,6,false)</f>
        <v>TX</v>
      </c>
      <c r="AH678" s="32" t="str">
        <f>vlookup(I678,'IP addresss'!$2:$1000,8,false)</f>
        <v>Texas City</v>
      </c>
      <c r="AI678" s="32" t="str">
        <f>vlookup(I678,'IP addresss'!$2:$1000,10,false)</f>
        <v>29.40810013</v>
      </c>
      <c r="AJ678" s="32" t="str">
        <f>vlookup(I678,'IP addresss'!$2:$1000,11,false)</f>
        <v>-94.90779877</v>
      </c>
      <c r="AK678" s="32" t="str">
        <f>vlookup(A678,MainData_Jackie!$1:$1000,2,false)</f>
        <v>Susan Kretschmer Leining</v>
      </c>
      <c r="AL678" s="32" t="str">
        <f>vlookup($A678,MainData_Jackie!$1:$1000,3,false)</f>
        <v>1970</v>
      </c>
      <c r="AM678" s="32" t="str">
        <f>vlookup($A678,MainData_Jackie!$1:$1000,4,false)</f>
        <v>358</v>
      </c>
      <c r="AN678" s="32" t="str">
        <f>vlookup($A678,MainData_Jackie!$1:$1000,5,false)</f>
        <v>68</v>
      </c>
      <c r="AO678" s="32" t="str">
        <f>vlookup($A678,MainData_Jackie!$1:$1000,6,false)</f>
        <v>0</v>
      </c>
      <c r="AP678" s="32" t="str">
        <f>vlookup($A678,MainData_Jackie!$1:$1000,7,false)</f>
        <v>1</v>
      </c>
      <c r="AQ678" s="32" t="str">
        <f>vlookup($A678,MainData_Jackie!$1:$1000,8,false)</f>
        <v>0</v>
      </c>
      <c r="AR678" s="32" t="str">
        <f>vlookup($A678,MainData_Jackie!$1:$1000,9,false)</f>
        <v>1</v>
      </c>
      <c r="AS678" s="32" t="str">
        <f>vlookup($A678,MainData_Jackie!$1:$1000,10,false)</f>
        <v>8</v>
      </c>
      <c r="AT678" s="32" t="str">
        <f>vlookup($A678,MainData_Jackie!$1:$1000,11,false)</f>
        <v>6</v>
      </c>
      <c r="AU678" s="32" t="str">
        <f>vlookup($A678,MainData_Jackie!$1:$1000,12,false)</f>
        <v>69</v>
      </c>
      <c r="AV678" s="32" t="str">
        <f>vlookup($A678,MainData_Jackie!$1:$1000,13,false)</f>
        <v>gmail</v>
      </c>
      <c r="AW678" s="32" t="str">
        <f>vlookup($A678,MainData_Jackie!$1:$1000,14,false)</f>
        <v>com</v>
      </c>
      <c r="AX678" s="32" t="str">
        <f>vlookup($A678,MainData_Jackie!$1:$1000,15,false)</f>
        <v>2553</v>
      </c>
      <c r="AY678" s="32" t="str">
        <f>vlookup($A678,MainData_Jackie!$1:$1000,16,false)</f>
        <v>female</v>
      </c>
      <c r="AZ678" s="32" t="str">
        <f>vlookup($A678,Ian!677:1676,2,false)</f>
        <v>#N/A</v>
      </c>
      <c r="BA678" s="32" t="str">
        <f>vlookup($A678,Ian!677:1676,3,false)</f>
        <v>#N/A</v>
      </c>
      <c r="BB678" s="32" t="str">
        <f>vlookup($A678,Ian!677:1676,4,false)</f>
        <v>#N/A</v>
      </c>
      <c r="BC678" s="32" t="str">
        <f>vlookup($A678,Ian!677:1676,5,false)</f>
        <v>#N/A</v>
      </c>
      <c r="BD678" s="32" t="str">
        <f>vlookup($A678,Ian!677:1676,6,false)</f>
        <v>#N/A</v>
      </c>
      <c r="BE678" s="32" t="str">
        <f>vlookup($A678,Ian!677:1676,7,false)</f>
        <v>#N/A</v>
      </c>
      <c r="BF678" s="32" t="str">
        <f>vlookup($A678,Ian!677:1676,8,false)</f>
        <v>#N/A</v>
      </c>
      <c r="BG678" s="32" t="str">
        <f>vlookup(A678,SentimentScore!$1:$1000,2,false)</f>
        <v>#N/A</v>
      </c>
      <c r="BH678" s="50" t="str">
        <f>vlookup(A678,'Images with Key'!$1:$1000,32)</f>
        <v>https://s3-external-1.amazonaws.com/offertabs/offer/kxdcce/large/810_563c4e2782298-FB_20151104_15_06_23_Saved_Picture.jpg</v>
      </c>
    </row>
    <row r="679">
      <c r="A679" s="12">
        <v>76.0</v>
      </c>
      <c r="B679" s="16" t="s">
        <v>7369</v>
      </c>
      <c r="C679" s="16" t="s">
        <v>1045</v>
      </c>
      <c r="D679" s="18" t="b">
        <v>1</v>
      </c>
      <c r="E679" s="12">
        <v>221.0</v>
      </c>
      <c r="F679" s="12">
        <v>43.0</v>
      </c>
      <c r="G679" s="12">
        <v>178.0</v>
      </c>
      <c r="H679" s="20">
        <v>42325.74513888889</v>
      </c>
      <c r="I679" s="16" t="s">
        <v>1046</v>
      </c>
      <c r="J679" s="16" t="s">
        <v>1047</v>
      </c>
      <c r="L679" s="18" t="e">
        <v>#N/A</v>
      </c>
      <c r="M679" s="18" t="e">
        <v>#N/A</v>
      </c>
      <c r="N679" s="18" t="e">
        <v>#N/A</v>
      </c>
      <c r="O679" s="18" t="e">
        <v>#N/A</v>
      </c>
      <c r="P679" s="18" t="e">
        <v>#N/A</v>
      </c>
      <c r="Q679" s="16" t="s">
        <v>1048</v>
      </c>
      <c r="R679" s="18" t="b">
        <v>1</v>
      </c>
      <c r="S679" s="18" t="b">
        <v>1</v>
      </c>
      <c r="T679" s="12">
        <v>77064.0</v>
      </c>
      <c r="U679" s="16" t="s">
        <v>1049</v>
      </c>
      <c r="V679" s="16" t="s">
        <v>667</v>
      </c>
      <c r="W679" s="51">
        <v>1043687.0</v>
      </c>
      <c r="X679" s="51">
        <v>509885.0</v>
      </c>
      <c r="Y679" s="16" t="s">
        <v>1050</v>
      </c>
      <c r="Z679" s="16" t="s">
        <v>7598</v>
      </c>
      <c r="AA679" s="12">
        <v>2.0</v>
      </c>
      <c r="AB679" s="12">
        <v>2.0</v>
      </c>
      <c r="AC679" s="32" t="str">
        <f>vlookup(A679,Alma!59:1058,29,false)</f>
        <v>#children #god</v>
      </c>
      <c r="AD679" s="32" t="str">
        <f>vlookup(A679,Alma!59:1058,27,false)</f>
        <v>2</v>
      </c>
      <c r="AE679" s="32" t="str">
        <f>vlookup(A679,Alma!59:1058,28,false)</f>
        <v>2</v>
      </c>
      <c r="AF679" s="32" t="str">
        <f>vlookup(I679,'IP addresss'!$2:$1000,3,false)</f>
        <v>North America</v>
      </c>
      <c r="AG679" s="32" t="str">
        <f>vlookup(I679,'IP addresss'!$2:$1000,6,false)</f>
        <v>AZ</v>
      </c>
      <c r="AH679" s="32" t="str">
        <f>vlookup(I679,'IP addresss'!$2:$1000,8,false)</f>
        <v>Prescott</v>
      </c>
      <c r="AI679" s="32" t="str">
        <f>vlookup(I679,'IP addresss'!$2:$1000,10,false)</f>
        <v>34.62480164</v>
      </c>
      <c r="AJ679" s="32" t="str">
        <f>vlookup(I679,'IP addresss'!$2:$1000,11,false)</f>
        <v>-112.4219971</v>
      </c>
      <c r="AK679" s="32" t="str">
        <f>vlookup(A679,MainData_Jackie!$1:$1000,2,false)</f>
        <v/>
      </c>
      <c r="AL679" s="32" t="str">
        <f>vlookup($A679,MainData_Jackie!$1:$1000,3,false)</f>
        <v>3192</v>
      </c>
      <c r="AM679" s="32" t="str">
        <f>vlookup($A679,MainData_Jackie!$1:$1000,4,false)</f>
        <v>594</v>
      </c>
      <c r="AN679" s="32" t="str">
        <f>vlookup($A679,MainData_Jackie!$1:$1000,5,false)</f>
        <v>106</v>
      </c>
      <c r="AO679" s="32" t="str">
        <f>vlookup($A679,MainData_Jackie!$1:$1000,6,false)</f>
        <v>1</v>
      </c>
      <c r="AP679" s="32" t="str">
        <f>vlookup($A679,MainData_Jackie!$1:$1000,7,false)</f>
        <v>0</v>
      </c>
      <c r="AQ679" s="32" t="str">
        <f>vlookup($A679,MainData_Jackie!$1:$1000,8,false)</f>
        <v>0</v>
      </c>
      <c r="AR679" s="32" t="str">
        <f>vlookup($A679,MainData_Jackie!$1:$1000,9,false)</f>
        <v>0</v>
      </c>
      <c r="AS679" s="32" t="str">
        <f>vlookup($A679,MainData_Jackie!$1:$1000,10,false)</f>
        <v>2</v>
      </c>
      <c r="AT679" s="32" t="str">
        <f>vlookup($A679,MainData_Jackie!$1:$1000,11,false)</f>
        <v>9</v>
      </c>
      <c r="AU679" s="32" t="str">
        <f>vlookup($A679,MainData_Jackie!$1:$1000,12,false)</f>
        <v>75</v>
      </c>
      <c r="AV679" s="32" t="str">
        <f>vlookup($A679,MainData_Jackie!$1:$1000,13,false)</f>
        <v>msn</v>
      </c>
      <c r="AW679" s="32" t="str">
        <f>vlookup($A679,MainData_Jackie!$1:$1000,14,false)</f>
        <v>com</v>
      </c>
      <c r="AX679" s="32" t="str">
        <f>vlookup($A679,MainData_Jackie!$1:$1000,15,false)</f>
        <v>4330</v>
      </c>
      <c r="AY679" s="32" t="str">
        <f>vlookup($A679,MainData_Jackie!$1:$1000,16,false)</f>
        <v>None</v>
      </c>
      <c r="AZ679" s="32" t="str">
        <f>vlookup($A679,Ian!678:1677,2,false)</f>
        <v>#N/A</v>
      </c>
      <c r="BA679" s="32" t="str">
        <f>vlookup($A679,Ian!678:1677,3,false)</f>
        <v>#N/A</v>
      </c>
      <c r="BB679" s="32" t="str">
        <f>vlookup($A679,Ian!678:1677,4,false)</f>
        <v>#N/A</v>
      </c>
      <c r="BC679" s="32" t="str">
        <f>vlookup($A679,Ian!678:1677,5,false)</f>
        <v>#N/A</v>
      </c>
      <c r="BD679" s="32" t="str">
        <f>vlookup($A679,Ian!678:1677,6,false)</f>
        <v>#N/A</v>
      </c>
      <c r="BE679" s="32" t="str">
        <f>vlookup($A679,Ian!678:1677,7,false)</f>
        <v>#N/A</v>
      </c>
      <c r="BF679" s="32" t="str">
        <f>vlookup($A679,Ian!678:1677,8,false)</f>
        <v>#N/A</v>
      </c>
      <c r="BG679" s="32" t="str">
        <f>vlookup(A679,SentimentScore!$1:$1000,2,false)</f>
        <v>#N/A</v>
      </c>
      <c r="BH679" s="50" t="str">
        <f>vlookup(A679,'Images with Key'!$1:$1000,32)</f>
        <v>https://s3-external-1.amazonaws.com/offertabs/offer/kxdcce/large/810_564d4799684e0-10885028_786477534759745_8327847543647796058_n.jpg</v>
      </c>
    </row>
    <row r="680">
      <c r="A680" s="12">
        <v>90.0</v>
      </c>
      <c r="B680" s="16" t="s">
        <v>7369</v>
      </c>
      <c r="C680" s="16" t="s">
        <v>1163</v>
      </c>
      <c r="D680" s="18" t="b">
        <v>1</v>
      </c>
      <c r="E680" s="12">
        <v>0.0</v>
      </c>
      <c r="F680" s="12">
        <v>0.0</v>
      </c>
      <c r="G680" s="12">
        <v>0.0</v>
      </c>
      <c r="H680" s="20">
        <v>42331.76944444444</v>
      </c>
      <c r="I680" s="16" t="s">
        <v>1164</v>
      </c>
      <c r="J680" s="16" t="s">
        <v>1165</v>
      </c>
      <c r="K680" s="16" t="s">
        <v>1166</v>
      </c>
      <c r="L680" s="18" t="e">
        <v>#N/A</v>
      </c>
      <c r="M680" s="18" t="e">
        <v>#N/A</v>
      </c>
      <c r="N680" s="18" t="e">
        <v>#N/A</v>
      </c>
      <c r="O680" s="18" t="e">
        <v>#N/A</v>
      </c>
      <c r="P680" s="18" t="e">
        <v>#N/A</v>
      </c>
      <c r="Q680" s="16" t="s">
        <v>1167</v>
      </c>
      <c r="R680" s="18" t="b">
        <v>1</v>
      </c>
      <c r="S680" s="18" t="b">
        <v>1</v>
      </c>
      <c r="T680" s="12">
        <v>78717.0</v>
      </c>
      <c r="U680" s="16" t="s">
        <v>705</v>
      </c>
      <c r="V680" s="16" t="s">
        <v>667</v>
      </c>
      <c r="W680" s="22"/>
      <c r="X680" s="22"/>
      <c r="Y680" s="16" t="s">
        <v>1168</v>
      </c>
      <c r="Z680" s="16" t="s">
        <v>7601</v>
      </c>
      <c r="AA680" s="12">
        <v>2.0</v>
      </c>
      <c r="AB680" s="12">
        <v>2.0</v>
      </c>
      <c r="AC680" s="32" t="str">
        <f>vlookup(A680,Alma!60:1059,29,false)</f>
        <v>#poverty</v>
      </c>
      <c r="AD680" s="32" t="str">
        <f>vlookup(A680,Alma!60:1059,27,false)</f>
        <v>2</v>
      </c>
      <c r="AE680" s="32" t="str">
        <f>vlookup(A680,Alma!60:1059,28,false)</f>
        <v>2</v>
      </c>
      <c r="AF680" s="32" t="str">
        <f>vlookup(I680,'IP addresss'!$2:$1000,3,false)</f>
        <v>North America</v>
      </c>
      <c r="AG680" s="32" t="str">
        <f>vlookup(I680,'IP addresss'!$2:$1000,6,false)</f>
        <v>GU</v>
      </c>
      <c r="AH680" s="32" t="str">
        <f>vlookup(I680,'IP addresss'!$2:$1000,8,false)</f>
        <v>Guatemala City</v>
      </c>
      <c r="AI680" s="32" t="str">
        <f>vlookup(I680,'IP addresss'!$2:$1000,10,false)</f>
        <v>14.6328001</v>
      </c>
      <c r="AJ680" s="32" t="str">
        <f>vlookup(I680,'IP addresss'!$2:$1000,11,false)</f>
        <v>-90.51989746</v>
      </c>
      <c r="AK680" s="32" t="str">
        <f>vlookup(A680,MainData_Jackie!$1:$1000,2,false)</f>
        <v>Ruby Nelson-Will</v>
      </c>
      <c r="AL680" s="32" t="str">
        <f>vlookup($A680,MainData_Jackie!$1:$1000,3,false)</f>
        <v>1589</v>
      </c>
      <c r="AM680" s="32" t="str">
        <f>vlookup($A680,MainData_Jackie!$1:$1000,4,false)</f>
        <v>258</v>
      </c>
      <c r="AN680" s="32" t="str">
        <f>vlookup($A680,MainData_Jackie!$1:$1000,5,false)</f>
        <v>39</v>
      </c>
      <c r="AO680" s="32" t="str">
        <f>vlookup($A680,MainData_Jackie!$1:$1000,6,false)</f>
        <v>1</v>
      </c>
      <c r="AP680" s="32" t="str">
        <f>vlookup($A680,MainData_Jackie!$1:$1000,7,false)</f>
        <v>0</v>
      </c>
      <c r="AQ680" s="32" t="str">
        <f>vlookup($A680,MainData_Jackie!$1:$1000,8,false)</f>
        <v>0</v>
      </c>
      <c r="AR680" s="32" t="str">
        <f>vlookup($A680,MainData_Jackie!$1:$1000,9,false)</f>
        <v>0</v>
      </c>
      <c r="AS680" s="32" t="str">
        <f>vlookup($A680,MainData_Jackie!$1:$1000,10,false)</f>
        <v>0</v>
      </c>
      <c r="AT680" s="32" t="str">
        <f>vlookup($A680,MainData_Jackie!$1:$1000,11,false)</f>
        <v>0</v>
      </c>
      <c r="AU680" s="32" t="str">
        <f>vlookup($A680,MainData_Jackie!$1:$1000,12,false)</f>
        <v>32</v>
      </c>
      <c r="AV680" s="32" t="str">
        <f>vlookup($A680,MainData_Jackie!$1:$1000,13,false)</f>
        <v>gmail</v>
      </c>
      <c r="AW680" s="32" t="str">
        <f>vlookup($A680,MainData_Jackie!$1:$1000,14,false)</f>
        <v>com</v>
      </c>
      <c r="AX680" s="32" t="str">
        <f>vlookup($A680,MainData_Jackie!$1:$1000,15,false)</f>
        <v>2152</v>
      </c>
      <c r="AY680" s="32" t="str">
        <f>vlookup($A680,MainData_Jackie!$1:$1000,16,false)</f>
        <v>female</v>
      </c>
      <c r="AZ680" s="32" t="str">
        <f>vlookup($A680,Ian!679:1678,2,false)</f>
        <v>#N/A</v>
      </c>
      <c r="BA680" s="32" t="str">
        <f>vlookup($A680,Ian!679:1678,3,false)</f>
        <v>#N/A</v>
      </c>
      <c r="BB680" s="32" t="str">
        <f>vlookup($A680,Ian!679:1678,4,false)</f>
        <v>#N/A</v>
      </c>
      <c r="BC680" s="32" t="str">
        <f>vlookup($A680,Ian!679:1678,5,false)</f>
        <v>#N/A</v>
      </c>
      <c r="BD680" s="32" t="str">
        <f>vlookup($A680,Ian!679:1678,6,false)</f>
        <v>#N/A</v>
      </c>
      <c r="BE680" s="32" t="str">
        <f>vlookup($A680,Ian!679:1678,7,false)</f>
        <v>#N/A</v>
      </c>
      <c r="BF680" s="32" t="str">
        <f>vlookup($A680,Ian!679:1678,8,false)</f>
        <v>#N/A</v>
      </c>
      <c r="BG680" s="66" t="str">
        <f>vlookup(A680,SentimentScore!$1:$1000,2,false)</f>
        <v>3.58E-05</v>
      </c>
      <c r="BH680" s="50" t="str">
        <f>vlookup(A680,'Images with Key'!$1:$1000,32)</f>
        <v>https://s3-external-1.amazonaws.com/offertabs/offer/kxdcce/large/810_565749cfbd738-12187978_454095221449465_4612917580992084259_o.jpg</v>
      </c>
    </row>
    <row r="681">
      <c r="A681" s="12">
        <v>91.0</v>
      </c>
      <c r="B681" s="16" t="s">
        <v>7369</v>
      </c>
      <c r="C681" s="16" t="s">
        <v>1173</v>
      </c>
      <c r="D681" s="18" t="b">
        <v>1</v>
      </c>
      <c r="E681" s="12">
        <v>3.0</v>
      </c>
      <c r="F681" s="12">
        <v>0.0</v>
      </c>
      <c r="G681" s="12">
        <v>3.0</v>
      </c>
      <c r="H681" s="20">
        <v>42310.71527777778</v>
      </c>
      <c r="I681" s="16" t="s">
        <v>1174</v>
      </c>
      <c r="J681" s="16" t="s">
        <v>1175</v>
      </c>
      <c r="K681" s="16" t="s">
        <v>1176</v>
      </c>
      <c r="L681" s="18" t="e">
        <v>#N/A</v>
      </c>
      <c r="M681" s="18" t="e">
        <v>#N/A</v>
      </c>
      <c r="N681" s="18" t="e">
        <v>#N/A</v>
      </c>
      <c r="O681" s="18" t="e">
        <v>#N/A</v>
      </c>
      <c r="P681" s="18" t="e">
        <v>#N/A</v>
      </c>
      <c r="Q681" s="16" t="s">
        <v>1177</v>
      </c>
      <c r="R681" s="18" t="b">
        <v>1</v>
      </c>
      <c r="S681" s="18" t="b">
        <v>0</v>
      </c>
      <c r="T681" s="12">
        <v>79923.0</v>
      </c>
      <c r="U681" s="16" t="s">
        <v>1179</v>
      </c>
      <c r="V681" s="16" t="s">
        <v>667</v>
      </c>
      <c r="W681" s="51">
        <v>1997358.0</v>
      </c>
      <c r="X681" s="51">
        <v>1968454.0</v>
      </c>
      <c r="Y681" s="16" t="s">
        <v>1180</v>
      </c>
      <c r="Z681" s="16" t="s">
        <v>7603</v>
      </c>
      <c r="AA681" s="12">
        <v>2.0</v>
      </c>
      <c r="AB681" s="12">
        <v>2.0</v>
      </c>
      <c r="AC681" s="32" t="str">
        <f>vlookup(A681,Alma!61:1060,29,false)</f>
        <v>#god #homeless</v>
      </c>
      <c r="AD681" s="32" t="str">
        <f>vlookup(A681,Alma!61:1060,27,false)</f>
        <v>2</v>
      </c>
      <c r="AE681" s="32" t="str">
        <f>vlookup(A681,Alma!61:1060,28,false)</f>
        <v>2</v>
      </c>
      <c r="AF681" s="32" t="str">
        <f>vlookup(I681,'IP addresss'!$2:$1000,3,false)</f>
        <v>North America</v>
      </c>
      <c r="AG681" s="32" t="str">
        <f>vlookup(I681,'IP addresss'!$2:$1000,6,false)</f>
        <v>AL</v>
      </c>
      <c r="AH681" s="32" t="str">
        <f>vlookup(I681,'IP addresss'!$2:$1000,8,false)</f>
        <v>Toney</v>
      </c>
      <c r="AI681" s="32" t="str">
        <f>vlookup(I681,'IP addresss'!$2:$1000,10,false)</f>
        <v>34.89759827</v>
      </c>
      <c r="AJ681" s="32" t="str">
        <f>vlookup(I681,'IP addresss'!$2:$1000,11,false)</f>
        <v>-86.7154007</v>
      </c>
      <c r="AK681" s="32" t="str">
        <f>vlookup(A681,MainData_Jackie!$1:$1000,2,false)</f>
        <v>Haley Mccoy</v>
      </c>
      <c r="AL681" s="32" t="str">
        <f>vlookup($A681,MainData_Jackie!$1:$1000,3,false)</f>
        <v>462</v>
      </c>
      <c r="AM681" s="32" t="str">
        <f>vlookup($A681,MainData_Jackie!$1:$1000,4,false)</f>
        <v>95</v>
      </c>
      <c r="AN681" s="32" t="str">
        <f>vlookup($A681,MainData_Jackie!$1:$1000,5,false)</f>
        <v>7</v>
      </c>
      <c r="AO681" s="32" t="str">
        <f>vlookup($A681,MainData_Jackie!$1:$1000,6,false)</f>
        <v>0</v>
      </c>
      <c r="AP681" s="32" t="str">
        <f>vlookup($A681,MainData_Jackie!$1:$1000,7,false)</f>
        <v>0</v>
      </c>
      <c r="AQ681" s="32" t="str">
        <f>vlookup($A681,MainData_Jackie!$1:$1000,8,false)</f>
        <v>0</v>
      </c>
      <c r="AR681" s="32" t="str">
        <f>vlookup($A681,MainData_Jackie!$1:$1000,9,false)</f>
        <v>0</v>
      </c>
      <c r="AS681" s="32" t="str">
        <f>vlookup($A681,MainData_Jackie!$1:$1000,10,false)</f>
        <v>4</v>
      </c>
      <c r="AT681" s="32" t="str">
        <f>vlookup($A681,MainData_Jackie!$1:$1000,11,false)</f>
        <v>3</v>
      </c>
      <c r="AU681" s="32" t="str">
        <f>vlookup($A681,MainData_Jackie!$1:$1000,12,false)</f>
        <v>10</v>
      </c>
      <c r="AV681" s="32" t="str">
        <f>vlookup($A681,MainData_Jackie!$1:$1000,13,false)</f>
        <v>yahoo</v>
      </c>
      <c r="AW681" s="32" t="str">
        <f>vlookup($A681,MainData_Jackie!$1:$1000,14,false)</f>
        <v>com</v>
      </c>
      <c r="AX681" s="32" t="str">
        <f>vlookup($A681,MainData_Jackie!$1:$1000,15,false)</f>
        <v>611</v>
      </c>
      <c r="AY681" s="32" t="str">
        <f>vlookup($A681,MainData_Jackie!$1:$1000,16,false)</f>
        <v>female</v>
      </c>
      <c r="AZ681" s="32" t="str">
        <f>vlookup($A681,Ian!680:1679,2,false)</f>
        <v>#N/A</v>
      </c>
      <c r="BA681" s="32" t="str">
        <f>vlookup($A681,Ian!680:1679,3,false)</f>
        <v>#N/A</v>
      </c>
      <c r="BB681" s="32" t="str">
        <f>vlookup($A681,Ian!680:1679,4,false)</f>
        <v>#N/A</v>
      </c>
      <c r="BC681" s="32" t="str">
        <f>vlookup($A681,Ian!680:1679,5,false)</f>
        <v>#N/A</v>
      </c>
      <c r="BD681" s="32" t="str">
        <f>vlookup($A681,Ian!680:1679,6,false)</f>
        <v>#N/A</v>
      </c>
      <c r="BE681" s="32" t="str">
        <f>vlookup($A681,Ian!680:1679,7,false)</f>
        <v>#N/A</v>
      </c>
      <c r="BF681" s="32" t="str">
        <f>vlookup($A681,Ian!680:1679,8,false)</f>
        <v>#N/A</v>
      </c>
      <c r="BG681" s="32" t="str">
        <f>vlookup(A681,SentimentScore!$1:$1000,2,false)</f>
        <v>1</v>
      </c>
      <c r="BH681" s="32" t="str">
        <f>vlookup(A681,'Images with Key'!$1:$1000,32)</f>
        <v/>
      </c>
    </row>
    <row r="682">
      <c r="A682" s="12">
        <v>106.0</v>
      </c>
      <c r="B682" s="16" t="s">
        <v>7369</v>
      </c>
      <c r="C682" s="16" t="s">
        <v>1329</v>
      </c>
      <c r="D682" s="18" t="b">
        <v>1</v>
      </c>
      <c r="E682" s="12">
        <v>35.0</v>
      </c>
      <c r="F682" s="12">
        <v>9.0</v>
      </c>
      <c r="G682" s="12">
        <v>26.0</v>
      </c>
      <c r="H682" s="20">
        <v>42320.34652777778</v>
      </c>
      <c r="I682" s="16" t="s">
        <v>1330</v>
      </c>
      <c r="J682" s="16" t="s">
        <v>1331</v>
      </c>
      <c r="K682" s="16" t="s">
        <v>1332</v>
      </c>
      <c r="L682" s="18" t="e">
        <v>#N/A</v>
      </c>
      <c r="M682" s="18" t="e">
        <v>#N/A</v>
      </c>
      <c r="N682" s="18" t="e">
        <v>#N/A</v>
      </c>
      <c r="O682" s="18" t="e">
        <v>#N/A</v>
      </c>
      <c r="P682" s="18" t="e">
        <v>#N/A</v>
      </c>
      <c r="Q682" s="16" t="s">
        <v>1333</v>
      </c>
      <c r="R682" s="18" t="b">
        <v>1</v>
      </c>
      <c r="S682" s="18" t="b">
        <v>1</v>
      </c>
      <c r="T682" s="12">
        <v>77477.0</v>
      </c>
      <c r="U682" s="16" t="s">
        <v>1334</v>
      </c>
      <c r="V682" s="16" t="s">
        <v>667</v>
      </c>
      <c r="W682" s="22"/>
      <c r="X682" s="22"/>
      <c r="Y682" s="16" t="s">
        <v>1291</v>
      </c>
      <c r="Z682" s="16" t="s">
        <v>7606</v>
      </c>
      <c r="AA682" s="12">
        <v>3.0</v>
      </c>
      <c r="AB682" s="12">
        <v>1.0</v>
      </c>
      <c r="AC682" s="32" t="str">
        <f>vlookup(A682,Alma!62:1061,29,false)</f>
        <v>#india #women #children #education</v>
      </c>
      <c r="AD682" s="32" t="str">
        <f>vlookup(A682,Alma!62:1061,27,false)</f>
        <v>3</v>
      </c>
      <c r="AE682" s="32" t="str">
        <f>vlookup(A682,Alma!62:1061,28,false)</f>
        <v>1</v>
      </c>
      <c r="AF682" s="32" t="str">
        <f>vlookup(I682,'IP addresss'!$2:$1000,3,false)</f>
        <v>North America</v>
      </c>
      <c r="AG682" s="32" t="str">
        <f>vlookup(I682,'IP addresss'!$2:$1000,6,false)</f>
        <v>MI</v>
      </c>
      <c r="AH682" s="32" t="str">
        <f>vlookup(I682,'IP addresss'!$2:$1000,8,false)</f>
        <v>East Lansing</v>
      </c>
      <c r="AI682" s="32" t="str">
        <f>vlookup(I682,'IP addresss'!$2:$1000,10,false)</f>
        <v>42.72829819</v>
      </c>
      <c r="AJ682" s="32" t="str">
        <f>vlookup(I682,'IP addresss'!$2:$1000,11,false)</f>
        <v>-84.48819733</v>
      </c>
      <c r="AK682" s="32" t="str">
        <f>vlookup(A682,MainData_Jackie!$1:$1000,2,false)</f>
        <v>Ayesha Schroeder</v>
      </c>
      <c r="AL682" s="32" t="str">
        <f>vlookup($A682,MainData_Jackie!$1:$1000,3,false)</f>
        <v>3467</v>
      </c>
      <c r="AM682" s="32" t="str">
        <f>vlookup($A682,MainData_Jackie!$1:$1000,4,false)</f>
        <v>614</v>
      </c>
      <c r="AN682" s="32" t="str">
        <f>vlookup($A682,MainData_Jackie!$1:$1000,5,false)</f>
        <v>112</v>
      </c>
      <c r="AO682" s="32" t="str">
        <f>vlookup($A682,MainData_Jackie!$1:$1000,6,false)</f>
        <v>1</v>
      </c>
      <c r="AP682" s="32" t="str">
        <f>vlookup($A682,MainData_Jackie!$1:$1000,7,false)</f>
        <v>0</v>
      </c>
      <c r="AQ682" s="32" t="str">
        <f>vlookup($A682,MainData_Jackie!$1:$1000,8,false)</f>
        <v>0</v>
      </c>
      <c r="AR682" s="32" t="str">
        <f>vlookup($A682,MainData_Jackie!$1:$1000,9,false)</f>
        <v>0</v>
      </c>
      <c r="AS682" s="32" t="str">
        <f>vlookup($A682,MainData_Jackie!$1:$1000,10,false)</f>
        <v>0</v>
      </c>
      <c r="AT682" s="32" t="str">
        <f>vlookup($A682,MainData_Jackie!$1:$1000,11,false)</f>
        <v>4</v>
      </c>
      <c r="AU682" s="32" t="str">
        <f>vlookup($A682,MainData_Jackie!$1:$1000,12,false)</f>
        <v>74</v>
      </c>
      <c r="AV682" s="32" t="str">
        <f>vlookup($A682,MainData_Jackie!$1:$1000,13,false)</f>
        <v>gmail</v>
      </c>
      <c r="AW682" s="32" t="str">
        <f>vlookup($A682,MainData_Jackie!$1:$1000,14,false)</f>
        <v>com</v>
      </c>
      <c r="AX682" s="32" t="str">
        <f>vlookup($A682,MainData_Jackie!$1:$1000,15,false)</f>
        <v>4601</v>
      </c>
      <c r="AY682" s="32" t="str">
        <f>vlookup($A682,MainData_Jackie!$1:$1000,16,false)</f>
        <v>female</v>
      </c>
      <c r="AZ682" s="32" t="str">
        <f>vlookup($A682,Ian!681:1680,2,false)</f>
        <v>#N/A</v>
      </c>
      <c r="BA682" s="32" t="str">
        <f>vlookup($A682,Ian!681:1680,3,false)</f>
        <v>#N/A</v>
      </c>
      <c r="BB682" s="32" t="str">
        <f>vlookup($A682,Ian!681:1680,4,false)</f>
        <v>#N/A</v>
      </c>
      <c r="BC682" s="32" t="str">
        <f>vlookup($A682,Ian!681:1680,5,false)</f>
        <v>#N/A</v>
      </c>
      <c r="BD682" s="32" t="str">
        <f>vlookup($A682,Ian!681:1680,6,false)</f>
        <v>#N/A</v>
      </c>
      <c r="BE682" s="32" t="str">
        <f>vlookup($A682,Ian!681:1680,7,false)</f>
        <v>#N/A</v>
      </c>
      <c r="BF682" s="32" t="str">
        <f>vlookup($A682,Ian!681:1680,8,false)</f>
        <v>#N/A</v>
      </c>
      <c r="BG682" s="32" t="str">
        <f>vlookup(A682,SentimentScore!$1:$1000,2,false)</f>
        <v>0.001696</v>
      </c>
      <c r="BH682" s="50" t="str">
        <f>vlookup(A682,'Images with Key'!$1:$1000,32)</f>
        <v>https://s3-external-1.amazonaws.com/offertabs/offer/kxdcce/large/810_5648882e46add-PhotoNov1582314AM.jpg</v>
      </c>
    </row>
    <row r="683">
      <c r="A683" s="12">
        <v>109.0</v>
      </c>
      <c r="B683" s="16" t="s">
        <v>7369</v>
      </c>
      <c r="C683" s="16" t="s">
        <v>1356</v>
      </c>
      <c r="D683" s="18" t="b">
        <v>1</v>
      </c>
      <c r="E683" s="12">
        <v>1.0</v>
      </c>
      <c r="F683" s="12">
        <v>0.0</v>
      </c>
      <c r="G683" s="12">
        <v>1.0</v>
      </c>
      <c r="H683" s="20">
        <v>42331.677777777775</v>
      </c>
      <c r="I683" s="16" t="s">
        <v>1357</v>
      </c>
      <c r="J683" s="16" t="s">
        <v>1358</v>
      </c>
      <c r="K683" s="16" t="s">
        <v>1359</v>
      </c>
      <c r="L683" s="18" t="e">
        <v>#N/A</v>
      </c>
      <c r="M683" s="18" t="e">
        <v>#N/A</v>
      </c>
      <c r="N683" s="18" t="e">
        <v>#N/A</v>
      </c>
      <c r="O683" s="18" t="e">
        <v>#N/A</v>
      </c>
      <c r="P683" s="18" t="e">
        <v>#N/A</v>
      </c>
      <c r="Q683" s="16" t="s">
        <v>1360</v>
      </c>
      <c r="R683" s="18" t="b">
        <v>1</v>
      </c>
      <c r="S683" s="18" t="b">
        <v>1</v>
      </c>
      <c r="T683" s="12">
        <v>77584.0</v>
      </c>
      <c r="U683" s="16" t="s">
        <v>1361</v>
      </c>
      <c r="V683" s="16" t="s">
        <v>667</v>
      </c>
      <c r="W683" s="51">
        <v>567812.0</v>
      </c>
      <c r="X683" s="51">
        <v>577277.0</v>
      </c>
      <c r="Y683" s="16" t="s">
        <v>1362</v>
      </c>
      <c r="Z683" s="16" t="s">
        <v>7608</v>
      </c>
      <c r="AA683" s="12">
        <v>1.0</v>
      </c>
      <c r="AB683" s="12">
        <v>4.0</v>
      </c>
      <c r="AC683" s="32" t="str">
        <f>vlookup(A683,Alma!63:1062,29,false)</f>
        <v>#mentalillness #children #veterans</v>
      </c>
      <c r="AD683" s="32" t="str">
        <f>vlookup(A683,Alma!63:1062,27,false)</f>
        <v>1</v>
      </c>
      <c r="AE683" s="32" t="str">
        <f>vlookup(A683,Alma!63:1062,28,false)</f>
        <v>4</v>
      </c>
      <c r="AF683" s="32" t="str">
        <f>vlookup(I683,'IP addresss'!$2:$1000,3,false)</f>
        <v>North America</v>
      </c>
      <c r="AG683" s="32" t="str">
        <f>vlookup(I683,'IP addresss'!$2:$1000,6,false)</f>
        <v>CO</v>
      </c>
      <c r="AH683" s="32" t="str">
        <f>vlookup(I683,'IP addresss'!$2:$1000,8,false)</f>
        <v>Denver</v>
      </c>
      <c r="AI683" s="32" t="str">
        <f>vlookup(I683,'IP addresss'!$2:$1000,10,false)</f>
        <v>39.73759842</v>
      </c>
      <c r="AJ683" s="32" t="str">
        <f>vlookup(I683,'IP addresss'!$2:$1000,11,false)</f>
        <v>-104.9850006</v>
      </c>
      <c r="AK683" s="32" t="str">
        <f>vlookup(A683,MainData_Jackie!$1:$1000,2,false)</f>
        <v>Charlotte Howard Selvera</v>
      </c>
      <c r="AL683" s="32" t="str">
        <f>vlookup($A683,MainData_Jackie!$1:$1000,3,false)</f>
        <v>1217</v>
      </c>
      <c r="AM683" s="32" t="str">
        <f>vlookup($A683,MainData_Jackie!$1:$1000,4,false)</f>
        <v>196</v>
      </c>
      <c r="AN683" s="32" t="str">
        <f>vlookup($A683,MainData_Jackie!$1:$1000,5,false)</f>
        <v>28</v>
      </c>
      <c r="AO683" s="32" t="str">
        <f>vlookup($A683,MainData_Jackie!$1:$1000,6,false)</f>
        <v>1</v>
      </c>
      <c r="AP683" s="32" t="str">
        <f>vlookup($A683,MainData_Jackie!$1:$1000,7,false)</f>
        <v>0</v>
      </c>
      <c r="AQ683" s="32" t="str">
        <f>vlookup($A683,MainData_Jackie!$1:$1000,8,false)</f>
        <v>0</v>
      </c>
      <c r="AR683" s="32" t="str">
        <f>vlookup($A683,MainData_Jackie!$1:$1000,9,false)</f>
        <v>0</v>
      </c>
      <c r="AS683" s="32" t="str">
        <f>vlookup($A683,MainData_Jackie!$1:$1000,10,false)</f>
        <v>0</v>
      </c>
      <c r="AT683" s="32" t="str">
        <f>vlookup($A683,MainData_Jackie!$1:$1000,11,false)</f>
        <v>5</v>
      </c>
      <c r="AU683" s="32" t="str">
        <f>vlookup($A683,MainData_Jackie!$1:$1000,12,false)</f>
        <v>30</v>
      </c>
      <c r="AV683" s="32" t="str">
        <f>vlookup($A683,MainData_Jackie!$1:$1000,13,false)</f>
        <v>yahoo</v>
      </c>
      <c r="AW683" s="32" t="str">
        <f>vlookup($A683,MainData_Jackie!$1:$1000,14,false)</f>
        <v>com</v>
      </c>
      <c r="AX683" s="32" t="str">
        <f>vlookup($A683,MainData_Jackie!$1:$1000,15,false)</f>
        <v>1565</v>
      </c>
      <c r="AY683" s="32" t="str">
        <f>vlookup($A683,MainData_Jackie!$1:$1000,16,false)</f>
        <v>female</v>
      </c>
      <c r="AZ683" s="32" t="str">
        <f>vlookup($A683,Ian!682:1681,2,false)</f>
        <v>#N/A</v>
      </c>
      <c r="BA683" s="32" t="str">
        <f>vlookup($A683,Ian!682:1681,3,false)</f>
        <v>#N/A</v>
      </c>
      <c r="BB683" s="32" t="str">
        <f>vlookup($A683,Ian!682:1681,4,false)</f>
        <v>#N/A</v>
      </c>
      <c r="BC683" s="32" t="str">
        <f>vlookup($A683,Ian!682:1681,5,false)</f>
        <v>#N/A</v>
      </c>
      <c r="BD683" s="32" t="str">
        <f>vlookup($A683,Ian!682:1681,6,false)</f>
        <v>#N/A</v>
      </c>
      <c r="BE683" s="32" t="str">
        <f>vlookup($A683,Ian!682:1681,7,false)</f>
        <v>#N/A</v>
      </c>
      <c r="BF683" s="32" t="str">
        <f>vlookup($A683,Ian!682:1681,8,false)</f>
        <v>#N/A</v>
      </c>
      <c r="BG683" s="32" t="str">
        <f>vlookup(A683,SentimentScore!$1:$1000,2,false)</f>
        <v>0.998501</v>
      </c>
      <c r="BH683" s="50" t="str">
        <f>vlookup(A683,'Images with Key'!$1:$1000,32)</f>
        <v>https://s3-external-1.amazonaws.com/offertabs/offer/kxdcce/large/810_5655d26700e91-GivingTuesNewsSquare.jpg</v>
      </c>
    </row>
    <row r="684">
      <c r="A684" s="12">
        <v>110.0</v>
      </c>
      <c r="B684" s="16" t="s">
        <v>7369</v>
      </c>
      <c r="C684" s="16" t="s">
        <v>1366</v>
      </c>
      <c r="D684" s="18" t="b">
        <v>1</v>
      </c>
      <c r="E684" s="12">
        <v>1.0</v>
      </c>
      <c r="F684" s="12">
        <v>0.0</v>
      </c>
      <c r="G684" s="12">
        <v>1.0</v>
      </c>
      <c r="H684" s="20">
        <v>42315.45347222222</v>
      </c>
      <c r="I684" s="16" t="s">
        <v>1367</v>
      </c>
      <c r="J684" s="16" t="s">
        <v>1368</v>
      </c>
      <c r="K684" s="16" t="s">
        <v>1369</v>
      </c>
      <c r="L684" s="16" t="s">
        <v>264</v>
      </c>
      <c r="M684" s="12">
        <v>0.0</v>
      </c>
      <c r="N684" s="12">
        <v>0.0</v>
      </c>
      <c r="O684" s="16" t="s">
        <v>1370</v>
      </c>
      <c r="P684" s="16" t="s">
        <v>1371</v>
      </c>
      <c r="Q684" s="16" t="s">
        <v>1372</v>
      </c>
      <c r="R684" s="18" t="b">
        <v>1</v>
      </c>
      <c r="S684" s="18" t="b">
        <v>0</v>
      </c>
      <c r="T684" s="12">
        <v>76102.0</v>
      </c>
      <c r="U684" s="16" t="s">
        <v>1373</v>
      </c>
      <c r="V684" s="16" t="s">
        <v>667</v>
      </c>
      <c r="W684" s="22"/>
      <c r="X684" s="22"/>
      <c r="Y684" s="16" t="s">
        <v>1374</v>
      </c>
      <c r="Z684" s="16" t="s">
        <v>7611</v>
      </c>
      <c r="AA684" s="12">
        <v>3.0</v>
      </c>
      <c r="AB684" s="12">
        <v>2.0</v>
      </c>
      <c r="AC684" s="32" t="str">
        <f>vlookup(A684,Alma!64:1063,29,false)</f>
        <v>#homeless #children #mentoring</v>
      </c>
      <c r="AD684" s="32" t="str">
        <f>vlookup(A684,Alma!64:1063,27,false)</f>
        <v>3</v>
      </c>
      <c r="AE684" s="32" t="str">
        <f>vlookup(A684,Alma!64:1063,28,false)</f>
        <v>2</v>
      </c>
      <c r="AF684" s="32" t="str">
        <f>vlookup(I684,'IP addresss'!$2:$1000,3,false)</f>
        <v>North America</v>
      </c>
      <c r="AG684" s="32" t="str">
        <f>vlookup(I684,'IP addresss'!$2:$1000,6,false)</f>
        <v>TX</v>
      </c>
      <c r="AH684" s="32" t="str">
        <f>vlookup(I684,'IP addresss'!$2:$1000,8,false)</f>
        <v>Mansfield</v>
      </c>
      <c r="AI684" s="32" t="str">
        <f>vlookup(I684,'IP addresss'!$2:$1000,10,false)</f>
        <v>32.57020187</v>
      </c>
      <c r="AJ684" s="32" t="str">
        <f>vlookup(I684,'IP addresss'!$2:$1000,11,false)</f>
        <v>-97.13130188</v>
      </c>
      <c r="AK684" s="32" t="str">
        <f>vlookup(A684,MainData_Jackie!$1:$1000,2,false)</f>
        <v>Sarah Zink</v>
      </c>
      <c r="AL684" s="32" t="str">
        <f>vlookup($A684,MainData_Jackie!$1:$1000,3,false)</f>
        <v>1557</v>
      </c>
      <c r="AM684" s="32" t="str">
        <f>vlookup($A684,MainData_Jackie!$1:$1000,4,false)</f>
        <v>273</v>
      </c>
      <c r="AN684" s="32" t="str">
        <f>vlookup($A684,MainData_Jackie!$1:$1000,5,false)</f>
        <v>44</v>
      </c>
      <c r="AO684" s="32" t="str">
        <f>vlookup($A684,MainData_Jackie!$1:$1000,6,false)</f>
        <v>0</v>
      </c>
      <c r="AP684" s="32" t="str">
        <f>vlookup($A684,MainData_Jackie!$1:$1000,7,false)</f>
        <v>0</v>
      </c>
      <c r="AQ684" s="32" t="str">
        <f>vlookup($A684,MainData_Jackie!$1:$1000,8,false)</f>
        <v>0</v>
      </c>
      <c r="AR684" s="32" t="str">
        <f>vlookup($A684,MainData_Jackie!$1:$1000,9,false)</f>
        <v>0</v>
      </c>
      <c r="AS684" s="32" t="str">
        <f>vlookup($A684,MainData_Jackie!$1:$1000,10,false)</f>
        <v>0</v>
      </c>
      <c r="AT684" s="32" t="str">
        <f>vlookup($A684,MainData_Jackie!$1:$1000,11,false)</f>
        <v>8</v>
      </c>
      <c r="AU684" s="32" t="str">
        <f>vlookup($A684,MainData_Jackie!$1:$1000,12,false)</f>
        <v>31</v>
      </c>
      <c r="AV684" s="32" t="str">
        <f>vlookup($A684,MainData_Jackie!$1:$1000,13,false)</f>
        <v>plaidforwomen</v>
      </c>
      <c r="AW684" s="32" t="str">
        <f>vlookup($A684,MainData_Jackie!$1:$1000,14,false)</f>
        <v>com</v>
      </c>
      <c r="AX684" s="32" t="str">
        <f>vlookup($A684,MainData_Jackie!$1:$1000,15,false)</f>
        <v>2126</v>
      </c>
      <c r="AY684" s="32" t="str">
        <f>vlookup($A684,MainData_Jackie!$1:$1000,16,false)</f>
        <v>female</v>
      </c>
      <c r="AZ684" s="32" t="str">
        <f>vlookup($A684,Ian!683:1682,2,false)</f>
        <v>#N/A</v>
      </c>
      <c r="BA684" s="32" t="str">
        <f>vlookup($A684,Ian!683:1682,3,false)</f>
        <v>#N/A</v>
      </c>
      <c r="BB684" s="32" t="str">
        <f>vlookup($A684,Ian!683:1682,4,false)</f>
        <v>#N/A</v>
      </c>
      <c r="BC684" s="32" t="str">
        <f>vlookup($A684,Ian!683:1682,5,false)</f>
        <v>#N/A</v>
      </c>
      <c r="BD684" s="32" t="str">
        <f>vlookup($A684,Ian!683:1682,6,false)</f>
        <v>#N/A</v>
      </c>
      <c r="BE684" s="32" t="str">
        <f>vlookup($A684,Ian!683:1682,7,false)</f>
        <v>#N/A</v>
      </c>
      <c r="BF684" s="32" t="str">
        <f>vlookup($A684,Ian!683:1682,8,false)</f>
        <v>#N/A</v>
      </c>
      <c r="BG684" s="66" t="str">
        <f>vlookup(A684,SentimentScore!$1:$1000,2,false)</f>
        <v>3.35E-06</v>
      </c>
      <c r="BH684" s="50" t="str">
        <f>vlookup(A684,'Images with Key'!$1:$1000,32)</f>
        <v>https://s3-external-1.amazonaws.com/offertabs/offer/kxdcce/large/810_5642473883537-B65CC8D0-7ACB-43B7-A7A7-1BDB2D742489.JPG</v>
      </c>
    </row>
    <row r="685">
      <c r="A685" s="12">
        <v>118.0</v>
      </c>
      <c r="B685" s="16" t="s">
        <v>7369</v>
      </c>
      <c r="C685" s="16" t="s">
        <v>1444</v>
      </c>
      <c r="D685" s="18" t="b">
        <v>1</v>
      </c>
      <c r="E685" s="12">
        <v>8.0</v>
      </c>
      <c r="F685" s="12">
        <v>0.0</v>
      </c>
      <c r="G685" s="12">
        <v>8.0</v>
      </c>
      <c r="H685" s="20">
        <v>42328.42083333333</v>
      </c>
      <c r="I685" s="16" t="s">
        <v>1445</v>
      </c>
      <c r="J685" s="16" t="s">
        <v>1446</v>
      </c>
      <c r="K685" s="16" t="s">
        <v>1447</v>
      </c>
      <c r="L685" s="18" t="e">
        <v>#N/A</v>
      </c>
      <c r="M685" s="18" t="e">
        <v>#N/A</v>
      </c>
      <c r="N685" s="18" t="e">
        <v>#N/A</v>
      </c>
      <c r="O685" s="18" t="e">
        <v>#N/A</v>
      </c>
      <c r="P685" s="18" t="e">
        <v>#N/A</v>
      </c>
      <c r="Q685" s="16" t="s">
        <v>1448</v>
      </c>
      <c r="R685" s="18" t="b">
        <v>1</v>
      </c>
      <c r="S685" s="18" t="b">
        <v>1</v>
      </c>
      <c r="T685" s="12">
        <v>77407.0</v>
      </c>
      <c r="U685" s="16" t="s">
        <v>1449</v>
      </c>
      <c r="V685" s="16" t="s">
        <v>667</v>
      </c>
      <c r="W685" s="22"/>
      <c r="X685" s="22"/>
      <c r="Y685" s="16" t="s">
        <v>1450</v>
      </c>
      <c r="Z685" s="16" t="s">
        <v>7614</v>
      </c>
      <c r="AA685" s="12">
        <v>2.0</v>
      </c>
      <c r="AB685" s="12">
        <v>1.0</v>
      </c>
      <c r="AC685" s="32" t="str">
        <f>vlookup(A685,Alma!65:1064,29,false)</f>
        <v>#education #children #india</v>
      </c>
      <c r="AD685" s="32" t="str">
        <f>vlookup(A685,Alma!65:1064,27,false)</f>
        <v>2</v>
      </c>
      <c r="AE685" s="32" t="str">
        <f>vlookup(A685,Alma!65:1064,28,false)</f>
        <v>1</v>
      </c>
      <c r="AF685" s="32" t="str">
        <f>vlookup(I685,'IP addresss'!$2:$1000,3,false)</f>
        <v>Middle East</v>
      </c>
      <c r="AG685" s="32" t="str">
        <f>vlookup(I685,'IP addresss'!$2:$1000,6,false)</f>
        <v>DA</v>
      </c>
      <c r="AH685" s="32" t="str">
        <f>vlookup(I685,'IP addresss'!$2:$1000,8,false)</f>
        <v>Doha</v>
      </c>
      <c r="AI685" s="32" t="str">
        <f>vlookup(I685,'IP addresss'!$2:$1000,10,false)</f>
        <v>25.28030014</v>
      </c>
      <c r="AJ685" s="32" t="str">
        <f>vlookup(I685,'IP addresss'!$2:$1000,11,false)</f>
        <v>51.52249908</v>
      </c>
      <c r="AK685" s="32" t="str">
        <f>vlookup(A685,MainData_Jackie!$1:$1000,2,false)</f>
        <v>DrSushant Godghate</v>
      </c>
      <c r="AL685" s="32" t="str">
        <f>vlookup($A685,MainData_Jackie!$1:$1000,3,false)</f>
        <v>387</v>
      </c>
      <c r="AM685" s="32" t="str">
        <f>vlookup($A685,MainData_Jackie!$1:$1000,4,false)</f>
        <v>62</v>
      </c>
      <c r="AN685" s="32" t="str">
        <f>vlookup($A685,MainData_Jackie!$1:$1000,5,false)</f>
        <v>10</v>
      </c>
      <c r="AO685" s="32" t="str">
        <f>vlookup($A685,MainData_Jackie!$1:$1000,6,false)</f>
        <v>1</v>
      </c>
      <c r="AP685" s="32" t="str">
        <f>vlookup($A685,MainData_Jackie!$1:$1000,7,false)</f>
        <v>0</v>
      </c>
      <c r="AQ685" s="32" t="str">
        <f>vlookup($A685,MainData_Jackie!$1:$1000,8,false)</f>
        <v>0</v>
      </c>
      <c r="AR685" s="32" t="str">
        <f>vlookup($A685,MainData_Jackie!$1:$1000,9,false)</f>
        <v>0</v>
      </c>
      <c r="AS685" s="32" t="str">
        <f>vlookup($A685,MainData_Jackie!$1:$1000,10,false)</f>
        <v>0</v>
      </c>
      <c r="AT685" s="32" t="str">
        <f>vlookup($A685,MainData_Jackie!$1:$1000,11,false)</f>
        <v>0</v>
      </c>
      <c r="AU685" s="32" t="str">
        <f>vlookup($A685,MainData_Jackie!$1:$1000,12,false)</f>
        <v>48</v>
      </c>
      <c r="AV685" s="32" t="str">
        <f>vlookup($A685,MainData_Jackie!$1:$1000,13,false)</f>
        <v>autodesk</v>
      </c>
      <c r="AW685" s="32" t="str">
        <f>vlookup($A685,MainData_Jackie!$1:$1000,14,false)</f>
        <v>com</v>
      </c>
      <c r="AX685" s="32" t="str">
        <f>vlookup($A685,MainData_Jackie!$1:$1000,15,false)</f>
        <v>497</v>
      </c>
      <c r="AY685" s="32" t="str">
        <f>vlookup($A685,MainData_Jackie!$1:$1000,16,false)</f>
        <v/>
      </c>
      <c r="AZ685" s="32" t="str">
        <f>vlookup($A685,Ian!684:1683,2,false)</f>
        <v>#N/A</v>
      </c>
      <c r="BA685" s="32" t="str">
        <f>vlookup($A685,Ian!684:1683,3,false)</f>
        <v>#N/A</v>
      </c>
      <c r="BB685" s="32" t="str">
        <f>vlookup($A685,Ian!684:1683,4,false)</f>
        <v>#N/A</v>
      </c>
      <c r="BC685" s="32" t="str">
        <f>vlookup($A685,Ian!684:1683,5,false)</f>
        <v>#N/A</v>
      </c>
      <c r="BD685" s="32" t="str">
        <f>vlookup($A685,Ian!684:1683,6,false)</f>
        <v>#N/A</v>
      </c>
      <c r="BE685" s="32" t="str">
        <f>vlookup($A685,Ian!684:1683,7,false)</f>
        <v>#N/A</v>
      </c>
      <c r="BF685" s="32" t="str">
        <f>vlookup($A685,Ian!684:1683,8,false)</f>
        <v>#N/A</v>
      </c>
      <c r="BG685" s="32" t="str">
        <f>vlookup(A685,SentimentScore!$1:$1000,2,false)</f>
        <v>0.003757</v>
      </c>
      <c r="BH685" s="50" t="str">
        <f>vlookup(A685,'Images with Key'!$1:$1000,32)</f>
        <v>https://s3-external-1.amazonaws.com/offertabs/offer/kxdcce/large/810_56522427814a5-yang.jpg</v>
      </c>
    </row>
    <row r="686">
      <c r="A686" s="12">
        <v>121.0</v>
      </c>
      <c r="B686" s="16" t="s">
        <v>7369</v>
      </c>
      <c r="C686" s="16" t="s">
        <v>1475</v>
      </c>
      <c r="D686" s="18" t="b">
        <v>1</v>
      </c>
      <c r="E686" s="12">
        <v>5.0</v>
      </c>
      <c r="F686" s="12">
        <v>0.0</v>
      </c>
      <c r="G686" s="12">
        <v>5.0</v>
      </c>
      <c r="H686" s="20">
        <v>42317.589583333334</v>
      </c>
      <c r="I686" s="16" t="s">
        <v>1476</v>
      </c>
      <c r="J686" s="16" t="s">
        <v>1477</v>
      </c>
      <c r="K686" s="16" t="s">
        <v>1478</v>
      </c>
      <c r="L686" s="18" t="e">
        <v>#N/A</v>
      </c>
      <c r="M686" s="18" t="e">
        <v>#N/A</v>
      </c>
      <c r="N686" s="18" t="e">
        <v>#N/A</v>
      </c>
      <c r="O686" s="18" t="e">
        <v>#N/A</v>
      </c>
      <c r="P686" s="18" t="e">
        <v>#N/A</v>
      </c>
      <c r="Q686" s="16" t="s">
        <v>1479</v>
      </c>
      <c r="R686" s="18" t="b">
        <v>1</v>
      </c>
      <c r="S686" s="18" t="b">
        <v>1</v>
      </c>
      <c r="T686" s="16" t="s">
        <v>1480</v>
      </c>
      <c r="U686" s="16" t="s">
        <v>1481</v>
      </c>
      <c r="V686" s="16" t="s">
        <v>667</v>
      </c>
      <c r="W686" s="51">
        <v>38142.0</v>
      </c>
      <c r="X686" s="51">
        <v>25558.0</v>
      </c>
      <c r="Y686" s="16" t="s">
        <v>1482</v>
      </c>
      <c r="Z686" s="16" t="s">
        <v>7618</v>
      </c>
      <c r="AA686" s="16"/>
      <c r="AB686" s="16"/>
      <c r="AC686" s="32" t="str">
        <f>vlookup(A686,Alma!66:1065,29,false)</f>
        <v>#children #disabilities #education</v>
      </c>
      <c r="AD686" s="32" t="str">
        <f>vlookup(A686,Alma!66:1065,27,false)</f>
        <v>1</v>
      </c>
      <c r="AE686" s="32" t="str">
        <f>vlookup(A686,Alma!66:1065,28,false)</f>
        <v>3</v>
      </c>
      <c r="AF686" s="32" t="str">
        <f>vlookup(I686,'IP addresss'!$2:$1000,3,false)</f>
        <v>North America</v>
      </c>
      <c r="AG686" s="32" t="str">
        <f>vlookup(I686,'IP addresss'!$2:$1000,6,false)</f>
        <v>TX</v>
      </c>
      <c r="AH686" s="32" t="str">
        <f>vlookup(I686,'IP addresss'!$2:$1000,8,false)</f>
        <v>Spring</v>
      </c>
      <c r="AI686" s="32" t="str">
        <f>vlookup(I686,'IP addresss'!$2:$1000,10,false)</f>
        <v>30.06839943</v>
      </c>
      <c r="AJ686" s="32" t="str">
        <f>vlookup(I686,'IP addresss'!$2:$1000,11,false)</f>
        <v>-95.37270355</v>
      </c>
      <c r="AK686" s="32" t="str">
        <f>vlookup(A686,MainData_Jackie!$1:$1000,2,false)</f>
        <v>Sanna Roling</v>
      </c>
      <c r="AL686" s="32" t="str">
        <f>vlookup($A686,MainData_Jackie!$1:$1000,3,false)</f>
        <v>4706</v>
      </c>
      <c r="AM686" s="32" t="str">
        <f>vlookup($A686,MainData_Jackie!$1:$1000,4,false)</f>
        <v>803</v>
      </c>
      <c r="AN686" s="32" t="str">
        <f>vlookup($A686,MainData_Jackie!$1:$1000,5,false)</f>
        <v>178</v>
      </c>
      <c r="AO686" s="32" t="str">
        <f>vlookup($A686,MainData_Jackie!$1:$1000,6,false)</f>
        <v>1</v>
      </c>
      <c r="AP686" s="32" t="str">
        <f>vlookup($A686,MainData_Jackie!$1:$1000,7,false)</f>
        <v>0</v>
      </c>
      <c r="AQ686" s="32" t="str">
        <f>vlookup($A686,MainData_Jackie!$1:$1000,8,false)</f>
        <v>0</v>
      </c>
      <c r="AR686" s="32" t="str">
        <f>vlookup($A686,MainData_Jackie!$1:$1000,9,false)</f>
        <v>0</v>
      </c>
      <c r="AS686" s="32" t="str">
        <f>vlookup($A686,MainData_Jackie!$1:$1000,10,false)</f>
        <v>4</v>
      </c>
      <c r="AT686" s="32" t="str">
        <f>vlookup($A686,MainData_Jackie!$1:$1000,11,false)</f>
        <v>8</v>
      </c>
      <c r="AU686" s="32" t="str">
        <f>vlookup($A686,MainData_Jackie!$1:$1000,12,false)</f>
        <v>114</v>
      </c>
      <c r="AV686" s="32" t="str">
        <f>vlookup($A686,MainData_Jackie!$1:$1000,13,false)</f>
        <v>att</v>
      </c>
      <c r="AW686" s="32" t="str">
        <f>vlookup($A686,MainData_Jackie!$1:$1000,14,false)</f>
        <v>net</v>
      </c>
      <c r="AX686" s="32" t="str">
        <f>vlookup($A686,MainData_Jackie!$1:$1000,15,false)</f>
        <v>6246</v>
      </c>
      <c r="AY686" s="32" t="str">
        <f>vlookup($A686,MainData_Jackie!$1:$1000,16,false)</f>
        <v>female</v>
      </c>
      <c r="AZ686" s="32" t="str">
        <f>vlookup($A686,Ian!685:1684,2,false)</f>
        <v>#N/A</v>
      </c>
      <c r="BA686" s="32" t="str">
        <f>vlookup($A686,Ian!685:1684,3,false)</f>
        <v>#N/A</v>
      </c>
      <c r="BB686" s="32" t="str">
        <f>vlookup($A686,Ian!685:1684,4,false)</f>
        <v>#N/A</v>
      </c>
      <c r="BC686" s="32" t="str">
        <f>vlookup($A686,Ian!685:1684,5,false)</f>
        <v>#N/A</v>
      </c>
      <c r="BD686" s="32" t="str">
        <f>vlookup($A686,Ian!685:1684,6,false)</f>
        <v>#N/A</v>
      </c>
      <c r="BE686" s="32" t="str">
        <f>vlookup($A686,Ian!685:1684,7,false)</f>
        <v>#N/A</v>
      </c>
      <c r="BF686" s="32" t="str">
        <f>vlookup($A686,Ian!685:1684,8,false)</f>
        <v>#N/A</v>
      </c>
      <c r="BG686" s="32" t="str">
        <f>vlookup(A686,SentimentScore!$1:$1000,2,false)</f>
        <v>0.999961</v>
      </c>
      <c r="BH686" s="50" t="str">
        <f>vlookup(A686,'Images with Key'!$1:$1000,32)</f>
        <v>https://s3-external-1.amazonaws.com/offertabs/offer/kxdcce/large/810_564371cd4d4a9-018YouthSummit2015.JPG</v>
      </c>
    </row>
    <row r="687">
      <c r="A687" s="12">
        <v>173.0</v>
      </c>
      <c r="B687" s="16" t="s">
        <v>7369</v>
      </c>
      <c r="C687" s="16" t="s">
        <v>1967</v>
      </c>
      <c r="D687" s="18" t="b">
        <v>1</v>
      </c>
      <c r="E687" s="12">
        <v>19.0</v>
      </c>
      <c r="F687" s="12">
        <v>8.0</v>
      </c>
      <c r="G687" s="12">
        <v>11.0</v>
      </c>
      <c r="H687" s="20">
        <v>42313.834027777775</v>
      </c>
      <c r="I687" s="16" t="s">
        <v>1968</v>
      </c>
      <c r="J687" s="16" t="s">
        <v>1969</v>
      </c>
      <c r="K687" s="16" t="s">
        <v>1970</v>
      </c>
      <c r="L687" s="18" t="e">
        <v>#N/A</v>
      </c>
      <c r="M687" s="18" t="e">
        <v>#N/A</v>
      </c>
      <c r="N687" s="18" t="e">
        <v>#N/A</v>
      </c>
      <c r="O687" s="18" t="e">
        <v>#N/A</v>
      </c>
      <c r="P687" s="18" t="e">
        <v>#N/A</v>
      </c>
      <c r="Q687" s="16" t="s">
        <v>1971</v>
      </c>
      <c r="R687" s="18" t="b">
        <v>1</v>
      </c>
      <c r="S687" s="18" t="b">
        <v>0</v>
      </c>
      <c r="T687" s="12">
        <v>77354.0</v>
      </c>
      <c r="U687" s="16" t="s">
        <v>1972</v>
      </c>
      <c r="V687" s="16" t="s">
        <v>667</v>
      </c>
      <c r="W687" s="22"/>
      <c r="X687" s="22"/>
      <c r="Y687" s="16" t="s">
        <v>1973</v>
      </c>
      <c r="Z687" s="16" t="s">
        <v>7620</v>
      </c>
      <c r="AA687" s="16"/>
      <c r="AB687" s="16"/>
      <c r="AC687" s="32" t="str">
        <f>vlookup(A687,Alma!67:1066,29,false)</f>
        <v>#stigmatized</v>
      </c>
      <c r="AD687" s="32" t="str">
        <f>vlookup(A687,Alma!67:1066,27,false)</f>
        <v>1</v>
      </c>
      <c r="AE687" s="32" t="str">
        <f>vlookup(A687,Alma!67:1066,28,false)</f>
        <v>2</v>
      </c>
      <c r="AF687" s="32" t="str">
        <f>vlookup(I687,'IP addresss'!$2:$1000,3,false)</f>
        <v>North America</v>
      </c>
      <c r="AG687" s="32" t="str">
        <f>vlookup(I687,'IP addresss'!$2:$1000,6,false)</f>
        <v>CT</v>
      </c>
      <c r="AH687" s="32" t="str">
        <f>vlookup(I687,'IP addresss'!$2:$1000,8,false)</f>
        <v>Norwalk</v>
      </c>
      <c r="AI687" s="32" t="str">
        <f>vlookup(I687,'IP addresss'!$2:$1000,10,false)</f>
        <v>41.09170151</v>
      </c>
      <c r="AJ687" s="32" t="str">
        <f>vlookup(I687,'IP addresss'!$2:$1000,11,false)</f>
        <v>-73.43160248</v>
      </c>
      <c r="AK687" s="32" t="str">
        <f>vlookup(A687,MainData_Jackie!$1:$1000,2,false)</f>
        <v>Amy Oestreicher Thetford</v>
      </c>
      <c r="AL687" s="32" t="str">
        <f>vlookup($A687,MainData_Jackie!$1:$1000,3,false)</f>
        <v>7073</v>
      </c>
      <c r="AM687" s="32" t="str">
        <f>vlookup($A687,MainData_Jackie!$1:$1000,4,false)</f>
        <v>1223</v>
      </c>
      <c r="AN687" s="32" t="str">
        <f>vlookup($A687,MainData_Jackie!$1:$1000,5,false)</f>
        <v>333</v>
      </c>
      <c r="AO687" s="32" t="str">
        <f>vlookup($A687,MainData_Jackie!$1:$1000,6,false)</f>
        <v>0</v>
      </c>
      <c r="AP687" s="32" t="str">
        <f>vlookup($A687,MainData_Jackie!$1:$1000,7,false)</f>
        <v>0</v>
      </c>
      <c r="AQ687" s="32" t="str">
        <f>vlookup($A687,MainData_Jackie!$1:$1000,8,false)</f>
        <v>0</v>
      </c>
      <c r="AR687" s="32" t="str">
        <f>vlookup($A687,MainData_Jackie!$1:$1000,9,false)</f>
        <v>0</v>
      </c>
      <c r="AS687" s="32" t="str">
        <f>vlookup($A687,MainData_Jackie!$1:$1000,10,false)</f>
        <v>1</v>
      </c>
      <c r="AT687" s="32" t="str">
        <f>vlookup($A687,MainData_Jackie!$1:$1000,11,false)</f>
        <v>23</v>
      </c>
      <c r="AU687" s="32" t="str">
        <f>vlookup($A687,MainData_Jackie!$1:$1000,12,false)</f>
        <v>193</v>
      </c>
      <c r="AV687" s="32" t="str">
        <f>vlookup($A687,MainData_Jackie!$1:$1000,13,false)</f>
        <v>gmail</v>
      </c>
      <c r="AW687" s="32" t="str">
        <f>vlookup($A687,MainData_Jackie!$1:$1000,14,false)</f>
        <v>com</v>
      </c>
      <c r="AX687" s="32" t="str">
        <f>vlookup($A687,MainData_Jackie!$1:$1000,15,false)</f>
        <v>9447</v>
      </c>
      <c r="AY687" s="32" t="str">
        <f>vlookup($A687,MainData_Jackie!$1:$1000,16,false)</f>
        <v>female</v>
      </c>
      <c r="AZ687" s="32" t="str">
        <f>vlookup($A687,Ian!686:1685,2,false)</f>
        <v>#N/A</v>
      </c>
      <c r="BA687" s="32" t="str">
        <f>vlookup($A687,Ian!686:1685,3,false)</f>
        <v>#N/A</v>
      </c>
      <c r="BB687" s="32" t="str">
        <f>vlookup($A687,Ian!686:1685,4,false)</f>
        <v>#N/A</v>
      </c>
      <c r="BC687" s="32" t="str">
        <f>vlookup($A687,Ian!686:1685,5,false)</f>
        <v>#N/A</v>
      </c>
      <c r="BD687" s="32" t="str">
        <f>vlookup($A687,Ian!686:1685,6,false)</f>
        <v>#N/A</v>
      </c>
      <c r="BE687" s="32" t="str">
        <f>vlookup($A687,Ian!686:1685,7,false)</f>
        <v>#N/A</v>
      </c>
      <c r="BF687" s="32" t="str">
        <f>vlookup($A687,Ian!686:1685,8,false)</f>
        <v>#N/A</v>
      </c>
      <c r="BG687" s="32" t="str">
        <f>vlookup(A687,SentimentScore!$1:$1000,2,false)</f>
        <v>0.002853</v>
      </c>
      <c r="BH687" s="50" t="str">
        <f>vlookup(A687,'Images with Key'!$1:$1000,32)</f>
        <v>https://s3-external-1.amazonaws.com/offertabs/offer/kxdcce/large/810_5641354d129aa-5149_1116220584795_6206761_n.jpg</v>
      </c>
    </row>
    <row r="688">
      <c r="A688" s="12">
        <v>181.0</v>
      </c>
      <c r="B688" s="16" t="s">
        <v>7369</v>
      </c>
      <c r="C688" s="16" t="s">
        <v>2043</v>
      </c>
      <c r="D688" s="18" t="b">
        <v>1</v>
      </c>
      <c r="E688" s="12">
        <v>3.0</v>
      </c>
      <c r="F688" s="12">
        <v>1.0</v>
      </c>
      <c r="G688" s="12">
        <v>2.0</v>
      </c>
      <c r="H688" s="20">
        <v>42310.486805555556</v>
      </c>
      <c r="I688" s="16" t="s">
        <v>2044</v>
      </c>
      <c r="J688" s="16" t="s">
        <v>2045</v>
      </c>
      <c r="K688" s="16" t="s">
        <v>2046</v>
      </c>
      <c r="L688" s="18" t="e">
        <v>#N/A</v>
      </c>
      <c r="M688" s="18" t="e">
        <v>#N/A</v>
      </c>
      <c r="N688" s="18" t="e">
        <v>#N/A</v>
      </c>
      <c r="O688" s="18" t="e">
        <v>#N/A</v>
      </c>
      <c r="P688" s="18" t="e">
        <v>#N/A</v>
      </c>
      <c r="Q688" s="16" t="s">
        <v>2047</v>
      </c>
      <c r="R688" s="18" t="b">
        <v>1</v>
      </c>
      <c r="S688" s="18" t="b">
        <v>0</v>
      </c>
      <c r="T688" s="12">
        <v>76034.0</v>
      </c>
      <c r="U688" s="16" t="s">
        <v>2048</v>
      </c>
      <c r="V688" s="16" t="s">
        <v>667</v>
      </c>
      <c r="W688" s="22"/>
      <c r="X688" s="22"/>
      <c r="Y688" s="22"/>
      <c r="Z688" s="16" t="s">
        <v>7623</v>
      </c>
      <c r="AA688" s="16"/>
      <c r="AB688" s="16"/>
      <c r="AC688" s="32" t="str">
        <f>vlookup(A688,Alma!68:1067,29,false)</f>
        <v>#children #education #women</v>
      </c>
      <c r="AD688" s="32" t="str">
        <f>vlookup(A688,Alma!68:1067,27,false)</f>
        <v>1</v>
      </c>
      <c r="AE688" s="32" t="str">
        <f>vlookup(A688,Alma!68:1067,28,false)</f>
        <v>2</v>
      </c>
      <c r="AF688" s="32" t="str">
        <f>vlookup(I688,'IP addresss'!$2:$1000,3,false)</f>
        <v>North America</v>
      </c>
      <c r="AG688" s="32" t="str">
        <f>vlookup(I688,'IP addresss'!$2:$1000,6,false)</f>
        <v>WA</v>
      </c>
      <c r="AH688" s="32" t="str">
        <f>vlookup(I688,'IP addresss'!$2:$1000,8,false)</f>
        <v>Seattle</v>
      </c>
      <c r="AI688" s="32" t="str">
        <f>vlookup(I688,'IP addresss'!$2:$1000,10,false)</f>
        <v>47.38240051</v>
      </c>
      <c r="AJ688" s="32" t="str">
        <f>vlookup(I688,'IP addresss'!$2:$1000,11,false)</f>
        <v>-122.313797</v>
      </c>
      <c r="AK688" s="32" t="str">
        <f>vlookup(A688,MainData_Jackie!$1:$1000,2,false)</f>
        <v>Alina Haitu</v>
      </c>
      <c r="AL688" s="32" t="str">
        <f>vlookup($A688,MainData_Jackie!$1:$1000,3,false)</f>
        <v>1970</v>
      </c>
      <c r="AM688" s="32" t="str">
        <f>vlookup($A688,MainData_Jackie!$1:$1000,4,false)</f>
        <v>313</v>
      </c>
      <c r="AN688" s="32" t="str">
        <f>vlookup($A688,MainData_Jackie!$1:$1000,5,false)</f>
        <v>72</v>
      </c>
      <c r="AO688" s="32" t="str">
        <f>vlookup($A688,MainData_Jackie!$1:$1000,6,false)</f>
        <v>0</v>
      </c>
      <c r="AP688" s="32" t="str">
        <f>vlookup($A688,MainData_Jackie!$1:$1000,7,false)</f>
        <v>0</v>
      </c>
      <c r="AQ688" s="32" t="str">
        <f>vlookup($A688,MainData_Jackie!$1:$1000,8,false)</f>
        <v>0</v>
      </c>
      <c r="AR688" s="32" t="str">
        <f>vlookup($A688,MainData_Jackie!$1:$1000,9,false)</f>
        <v>0</v>
      </c>
      <c r="AS688" s="32" t="str">
        <f>vlookup($A688,MainData_Jackie!$1:$1000,10,false)</f>
        <v>4</v>
      </c>
      <c r="AT688" s="32" t="str">
        <f>vlookup($A688,MainData_Jackie!$1:$1000,11,false)</f>
        <v>0</v>
      </c>
      <c r="AU688" s="32" t="str">
        <f>vlookup($A688,MainData_Jackie!$1:$1000,12,false)</f>
        <v>77</v>
      </c>
      <c r="AV688" s="32" t="str">
        <f>vlookup($A688,MainData_Jackie!$1:$1000,13,false)</f>
        <v>gmail</v>
      </c>
      <c r="AW688" s="32" t="str">
        <f>vlookup($A688,MainData_Jackie!$1:$1000,14,false)</f>
        <v>com</v>
      </c>
      <c r="AX688" s="32" t="str">
        <f>vlookup($A688,MainData_Jackie!$1:$1000,15,false)</f>
        <v>2614</v>
      </c>
      <c r="AY688" s="32" t="str">
        <f>vlookup($A688,MainData_Jackie!$1:$1000,16,false)</f>
        <v>female</v>
      </c>
      <c r="AZ688" s="32" t="str">
        <f>vlookup($A688,Ian!687:1686,2,false)</f>
        <v>#N/A</v>
      </c>
      <c r="BA688" s="32" t="str">
        <f>vlookup($A688,Ian!687:1686,3,false)</f>
        <v>#N/A</v>
      </c>
      <c r="BB688" s="32" t="str">
        <f>vlookup($A688,Ian!687:1686,4,false)</f>
        <v>#N/A</v>
      </c>
      <c r="BC688" s="32" t="str">
        <f>vlookup($A688,Ian!687:1686,5,false)</f>
        <v>#N/A</v>
      </c>
      <c r="BD688" s="32" t="str">
        <f>vlookup($A688,Ian!687:1686,6,false)</f>
        <v>#N/A</v>
      </c>
      <c r="BE688" s="32" t="str">
        <f>vlookup($A688,Ian!687:1686,7,false)</f>
        <v>#N/A</v>
      </c>
      <c r="BF688" s="32" t="str">
        <f>vlookup($A688,Ian!687:1686,8,false)</f>
        <v>#N/A</v>
      </c>
      <c r="BG688" s="32" t="str">
        <f>vlookup(A688,SentimentScore!$1:$1000,2,false)</f>
        <v>0.99998</v>
      </c>
      <c r="BH688" s="50" t="str">
        <f>vlookup(A688,'Images with Key'!$1:$1000,32)</f>
        <v>https://s3-external-1.amazonaws.com/offertabs/offer/kxdcce/large/810_5639639ee2693-NPHComputerTrainingClass.jpg</v>
      </c>
    </row>
    <row r="689">
      <c r="A689" s="12">
        <v>198.0</v>
      </c>
      <c r="B689" s="16" t="s">
        <v>7369</v>
      </c>
      <c r="C689" s="16" t="s">
        <v>2193</v>
      </c>
      <c r="D689" s="18" t="b">
        <v>1</v>
      </c>
      <c r="E689" s="12">
        <v>6.0</v>
      </c>
      <c r="F689" s="12">
        <v>2.0</v>
      </c>
      <c r="G689" s="12">
        <v>4.0</v>
      </c>
      <c r="H689" s="20">
        <v>42332.020833333336</v>
      </c>
      <c r="I689" s="16" t="s">
        <v>2194</v>
      </c>
      <c r="J689" s="16" t="s">
        <v>2195</v>
      </c>
      <c r="K689" s="16" t="s">
        <v>2196</v>
      </c>
      <c r="L689" s="16" t="s">
        <v>264</v>
      </c>
      <c r="M689" s="16" t="s">
        <v>2197</v>
      </c>
      <c r="N689" s="12">
        <v>0.0</v>
      </c>
      <c r="O689" s="16" t="s">
        <v>2198</v>
      </c>
      <c r="P689" s="16" t="s">
        <v>2199</v>
      </c>
      <c r="Q689" s="16" t="s">
        <v>2200</v>
      </c>
      <c r="R689" s="18" t="b">
        <v>1</v>
      </c>
      <c r="S689" s="18" t="b">
        <v>1</v>
      </c>
      <c r="T689" s="12">
        <v>77546.0</v>
      </c>
      <c r="U689" s="16" t="s">
        <v>2201</v>
      </c>
      <c r="V689" s="16" t="s">
        <v>667</v>
      </c>
      <c r="W689" s="22"/>
      <c r="X689" s="22"/>
      <c r="Y689" s="16" t="s">
        <v>872</v>
      </c>
      <c r="Z689" s="16" t="s">
        <v>7626</v>
      </c>
      <c r="AA689" s="16"/>
      <c r="AB689" s="16"/>
      <c r="AC689" s="32" t="str">
        <f>vlookup(A689,Alma!69:1068,29,false)</f>
        <v>#fightcancer #cancersupport #women</v>
      </c>
      <c r="AD689" s="32" t="str">
        <f>vlookup(A689,Alma!69:1068,27,false)</f>
        <v>1</v>
      </c>
      <c r="AE689" s="32" t="str">
        <f>vlookup(A689,Alma!69:1068,28,false)</f>
        <v>2</v>
      </c>
      <c r="AF689" s="32" t="str">
        <f>vlookup(I689,'IP addresss'!$2:$1000,3,false)</f>
        <v>North America</v>
      </c>
      <c r="AG689" s="32" t="str">
        <f>vlookup(I689,'IP addresss'!$2:$1000,6,false)</f>
        <v>TX</v>
      </c>
      <c r="AH689" s="32" t="str">
        <f>vlookup(I689,'IP addresss'!$2:$1000,8,false)</f>
        <v>Friendswood</v>
      </c>
      <c r="AI689" s="32" t="str">
        <f>vlookup(I689,'IP addresss'!$2:$1000,10,false)</f>
        <v>29.51420021</v>
      </c>
      <c r="AJ689" s="32" t="str">
        <f>vlookup(I689,'IP addresss'!$2:$1000,11,false)</f>
        <v>-95.19029999</v>
      </c>
      <c r="AK689" s="32" t="str">
        <f>vlookup(A689,MainData_Jackie!$1:$1000,2,false)</f>
        <v>Terry Lynn Arnold</v>
      </c>
      <c r="AL689" s="32" t="str">
        <f>vlookup($A689,MainData_Jackie!$1:$1000,3,false)</f>
        <v>708</v>
      </c>
      <c r="AM689" s="32" t="str">
        <f>vlookup($A689,MainData_Jackie!$1:$1000,4,false)</f>
        <v>126</v>
      </c>
      <c r="AN689" s="32" t="str">
        <f>vlookup($A689,MainData_Jackie!$1:$1000,5,false)</f>
        <v>31</v>
      </c>
      <c r="AO689" s="32" t="str">
        <f>vlookup($A689,MainData_Jackie!$1:$1000,6,false)</f>
        <v>1</v>
      </c>
      <c r="AP689" s="32" t="str">
        <f>vlookup($A689,MainData_Jackie!$1:$1000,7,false)</f>
        <v>0</v>
      </c>
      <c r="AQ689" s="32" t="str">
        <f>vlookup($A689,MainData_Jackie!$1:$1000,8,false)</f>
        <v>0</v>
      </c>
      <c r="AR689" s="32" t="str">
        <f>vlookup($A689,MainData_Jackie!$1:$1000,9,false)</f>
        <v>0</v>
      </c>
      <c r="AS689" s="32" t="str">
        <f>vlookup($A689,MainData_Jackie!$1:$1000,10,false)</f>
        <v>0</v>
      </c>
      <c r="AT689" s="32" t="str">
        <f>vlookup($A689,MainData_Jackie!$1:$1000,11,false)</f>
        <v>0</v>
      </c>
      <c r="AU689" s="32" t="str">
        <f>vlookup($A689,MainData_Jackie!$1:$1000,12,false)</f>
        <v>27</v>
      </c>
      <c r="AV689" s="32" t="str">
        <f>vlookup($A689,MainData_Jackie!$1:$1000,13,false)</f>
        <v>gmail</v>
      </c>
      <c r="AW689" s="32" t="str">
        <f>vlookup($A689,MainData_Jackie!$1:$1000,14,false)</f>
        <v>com</v>
      </c>
      <c r="AX689" s="32" t="str">
        <f>vlookup($A689,MainData_Jackie!$1:$1000,15,false)</f>
        <v>890</v>
      </c>
      <c r="AY689" s="32" t="str">
        <f>vlookup($A689,MainData_Jackie!$1:$1000,16,false)</f>
        <v>male</v>
      </c>
      <c r="AZ689" s="32" t="str">
        <f>vlookup($A689,Ian!688:1687,2,false)</f>
        <v>#N/A</v>
      </c>
      <c r="BA689" s="32" t="str">
        <f>vlookup($A689,Ian!688:1687,3,false)</f>
        <v>#N/A</v>
      </c>
      <c r="BB689" s="32" t="str">
        <f>vlookup($A689,Ian!688:1687,4,false)</f>
        <v>#N/A</v>
      </c>
      <c r="BC689" s="32" t="str">
        <f>vlookup($A689,Ian!688:1687,5,false)</f>
        <v>#N/A</v>
      </c>
      <c r="BD689" s="32" t="str">
        <f>vlookup($A689,Ian!688:1687,6,false)</f>
        <v>#N/A</v>
      </c>
      <c r="BE689" s="32" t="str">
        <f>vlookup($A689,Ian!688:1687,7,false)</f>
        <v>#N/A</v>
      </c>
      <c r="BF689" s="32" t="str">
        <f>vlookup($A689,Ian!688:1687,8,false)</f>
        <v>#N/A</v>
      </c>
      <c r="BG689" s="32" t="str">
        <f>vlookup(A689,SentimentScore!$1:$1000,2,false)</f>
        <v>0.99997</v>
      </c>
      <c r="BH689" s="50" t="str">
        <f>vlookup(A689,'Images with Key'!$1:$1000,32)</f>
        <v>https://s3-external-1.amazonaws.com/offertabs/offer/kxdcce/large/810_56858a6733a50-773745_10153809147648718_4456971415802747718_o.jpg</v>
      </c>
    </row>
    <row r="690">
      <c r="A690" s="12">
        <v>217.0</v>
      </c>
      <c r="B690" s="16" t="s">
        <v>7369</v>
      </c>
      <c r="C690" s="16" t="s">
        <v>2380</v>
      </c>
      <c r="D690" s="18" t="b">
        <v>1</v>
      </c>
      <c r="E690" s="12">
        <v>1.0</v>
      </c>
      <c r="F690" s="12">
        <v>0.0</v>
      </c>
      <c r="G690" s="12">
        <v>1.0</v>
      </c>
      <c r="H690" s="20">
        <v>42324.48541666667</v>
      </c>
      <c r="I690" s="16" t="s">
        <v>2381</v>
      </c>
      <c r="J690" s="16" t="s">
        <v>2382</v>
      </c>
      <c r="K690" s="16" t="s">
        <v>2383</v>
      </c>
      <c r="L690" s="18" t="e">
        <v>#N/A</v>
      </c>
      <c r="M690" s="18" t="e">
        <v>#N/A</v>
      </c>
      <c r="N690" s="18" t="e">
        <v>#N/A</v>
      </c>
      <c r="O690" s="18" t="e">
        <v>#N/A</v>
      </c>
      <c r="P690" s="18" t="e">
        <v>#N/A</v>
      </c>
      <c r="Q690" s="16" t="s">
        <v>2384</v>
      </c>
      <c r="R690" s="18" t="b">
        <v>1</v>
      </c>
      <c r="S690" s="18" t="b">
        <v>1</v>
      </c>
      <c r="T690" s="12">
        <v>77566.0</v>
      </c>
      <c r="U690" s="16" t="s">
        <v>2385</v>
      </c>
      <c r="V690" s="16" t="s">
        <v>667</v>
      </c>
      <c r="W690" s="51">
        <v>229934.0</v>
      </c>
      <c r="X690" s="51">
        <v>182031.0</v>
      </c>
      <c r="Y690" s="16" t="s">
        <v>2386</v>
      </c>
      <c r="Z690" s="16" t="s">
        <v>7627</v>
      </c>
      <c r="AA690" s="16"/>
      <c r="AB690" s="16"/>
      <c r="AC690" s="32" t="str">
        <f>vlookup(A690,Alma!70:1069,29,false)</f>
        <v>#children #foodsecurity #food #education #naturaldisasters</v>
      </c>
      <c r="AD690" s="32" t="str">
        <f>vlookup(A690,Alma!70:1069,27,false)</f>
        <v>2</v>
      </c>
      <c r="AE690" s="32" t="str">
        <f>vlookup(A690,Alma!70:1069,28,false)</f>
        <v>5</v>
      </c>
      <c r="AF690" s="32" t="str">
        <f>vlookup(I690,'IP addresss'!$2:$1000,3,false)</f>
        <v>North America</v>
      </c>
      <c r="AG690" s="32" t="str">
        <f>vlookup(I690,'IP addresss'!$2:$1000,6,false)</f>
        <v>TX</v>
      </c>
      <c r="AH690" s="32" t="str">
        <f>vlookup(I690,'IP addresss'!$2:$1000,8,false)</f>
        <v>Lake Jackson</v>
      </c>
      <c r="AI690" s="32" t="str">
        <f>vlookup(I690,'IP addresss'!$2:$1000,10,false)</f>
        <v>29.03219986</v>
      </c>
      <c r="AJ690" s="32" t="str">
        <f>vlookup(I690,'IP addresss'!$2:$1000,11,false)</f>
        <v>-95.46990204</v>
      </c>
      <c r="AK690" s="32" t="str">
        <f>vlookup(A690,MainData_Jackie!$1:$1000,2,false)</f>
        <v>Junior Achievement-BrazCo</v>
      </c>
      <c r="AL690" s="32" t="str">
        <f>vlookup($A690,MainData_Jackie!$1:$1000,3,false)</f>
        <v>1349</v>
      </c>
      <c r="AM690" s="32" t="str">
        <f>vlookup($A690,MainData_Jackie!$1:$1000,4,false)</f>
        <v>213</v>
      </c>
      <c r="AN690" s="32" t="str">
        <f>vlookup($A690,MainData_Jackie!$1:$1000,5,false)</f>
        <v>51</v>
      </c>
      <c r="AO690" s="32" t="str">
        <f>vlookup($A690,MainData_Jackie!$1:$1000,6,false)</f>
        <v>1</v>
      </c>
      <c r="AP690" s="32" t="str">
        <f>vlookup($A690,MainData_Jackie!$1:$1000,7,false)</f>
        <v>0</v>
      </c>
      <c r="AQ690" s="32" t="str">
        <f>vlookup($A690,MainData_Jackie!$1:$1000,8,false)</f>
        <v>0</v>
      </c>
      <c r="AR690" s="32" t="str">
        <f>vlookup($A690,MainData_Jackie!$1:$1000,9,false)</f>
        <v>0</v>
      </c>
      <c r="AS690" s="32" t="str">
        <f>vlookup($A690,MainData_Jackie!$1:$1000,10,false)</f>
        <v>0</v>
      </c>
      <c r="AT690" s="32" t="str">
        <f>vlookup($A690,MainData_Jackie!$1:$1000,11,false)</f>
        <v>2</v>
      </c>
      <c r="AU690" s="32" t="str">
        <f>vlookup($A690,MainData_Jackie!$1:$1000,12,false)</f>
        <v>27</v>
      </c>
      <c r="AV690" s="32" t="str">
        <f>vlookup($A690,MainData_Jackie!$1:$1000,13,false)</f>
        <v>hotmail</v>
      </c>
      <c r="AW690" s="32" t="str">
        <f>vlookup($A690,MainData_Jackie!$1:$1000,14,false)</f>
        <v>com</v>
      </c>
      <c r="AX690" s="32" t="str">
        <f>vlookup($A690,MainData_Jackie!$1:$1000,15,false)</f>
        <v>1731</v>
      </c>
      <c r="AY690" s="32" t="str">
        <f>vlookup($A690,MainData_Jackie!$1:$1000,16,false)</f>
        <v>male</v>
      </c>
      <c r="AZ690" s="32" t="str">
        <f>vlookup($A690,Ian!689:1688,2,false)</f>
        <v>#N/A</v>
      </c>
      <c r="BA690" s="32" t="str">
        <f>vlookup($A690,Ian!689:1688,3,false)</f>
        <v>#N/A</v>
      </c>
      <c r="BB690" s="32" t="str">
        <f>vlookup($A690,Ian!689:1688,4,false)</f>
        <v>#N/A</v>
      </c>
      <c r="BC690" s="32" t="str">
        <f>vlookup($A690,Ian!689:1688,5,false)</f>
        <v>#N/A</v>
      </c>
      <c r="BD690" s="32" t="str">
        <f>vlookup($A690,Ian!689:1688,6,false)</f>
        <v>#N/A</v>
      </c>
      <c r="BE690" s="32" t="str">
        <f>vlookup($A690,Ian!689:1688,7,false)</f>
        <v>#N/A</v>
      </c>
      <c r="BF690" s="32" t="str">
        <f>vlookup($A690,Ian!689:1688,8,false)</f>
        <v>#N/A</v>
      </c>
      <c r="BG690" s="32" t="str">
        <f>vlookup(A690,SentimentScore!$1:$1000,2,false)</f>
        <v>0.984357</v>
      </c>
      <c r="BH690" s="50" t="str">
        <f>vlookup(A690,'Images with Key'!$1:$1000,32)</f>
        <v>https://s3-external-1.amazonaws.com/offertabs/offer/kxdcce/large/810_564c945e84a97-LLS.JPG</v>
      </c>
    </row>
    <row r="691">
      <c r="A691" s="12">
        <v>219.0</v>
      </c>
      <c r="B691" s="16" t="s">
        <v>7369</v>
      </c>
      <c r="C691" s="16" t="s">
        <v>2399</v>
      </c>
      <c r="D691" s="18" t="b">
        <v>1</v>
      </c>
      <c r="E691" s="12">
        <v>215.0</v>
      </c>
      <c r="F691" s="12">
        <v>65.0</v>
      </c>
      <c r="G691" s="12">
        <v>150.0</v>
      </c>
      <c r="H691" s="20">
        <v>42326.56041666667</v>
      </c>
      <c r="I691" s="16" t="s">
        <v>2400</v>
      </c>
      <c r="J691" s="16" t="s">
        <v>2401</v>
      </c>
      <c r="K691" s="16" t="s">
        <v>2402</v>
      </c>
      <c r="L691" s="18" t="e">
        <v>#N/A</v>
      </c>
      <c r="M691" s="18" t="e">
        <v>#N/A</v>
      </c>
      <c r="N691" s="18" t="e">
        <v>#N/A</v>
      </c>
      <c r="O691" s="18" t="e">
        <v>#N/A</v>
      </c>
      <c r="P691" s="18" t="e">
        <v>#N/A</v>
      </c>
      <c r="Q691" s="16" t="s">
        <v>2403</v>
      </c>
      <c r="R691" s="18" t="b">
        <v>1</v>
      </c>
      <c r="S691" s="18" t="b">
        <v>1</v>
      </c>
      <c r="T691" s="12">
        <v>76137.0</v>
      </c>
      <c r="U691" s="16" t="s">
        <v>1373</v>
      </c>
      <c r="V691" s="16" t="s">
        <v>667</v>
      </c>
      <c r="W691" s="22"/>
      <c r="X691" s="22"/>
      <c r="Y691" s="16" t="s">
        <v>2404</v>
      </c>
      <c r="Z691" s="16" t="s">
        <v>7630</v>
      </c>
      <c r="AA691" s="16"/>
      <c r="AB691" s="16"/>
      <c r="AC691" s="32" t="str">
        <f>vlookup(A691,Alma!71:1070,29,false)</f>
        <v>#children</v>
      </c>
      <c r="AD691" s="32" t="str">
        <f>vlookup(A691,Alma!71:1070,27,false)</f>
        <v>1</v>
      </c>
      <c r="AE691" s="32" t="str">
        <f>vlookup(A691,Alma!71:1070,28,false)</f>
        <v>5</v>
      </c>
      <c r="AF691" s="32" t="str">
        <f>vlookup(I691,'IP addresss'!$2:$1000,3,false)</f>
        <v>North America</v>
      </c>
      <c r="AG691" s="32" t="str">
        <f>vlookup(I691,'IP addresss'!$2:$1000,6,false)</f>
        <v>TX</v>
      </c>
      <c r="AH691" s="32" t="str">
        <f>vlookup(I691,'IP addresss'!$2:$1000,8,false)</f>
        <v>Justin</v>
      </c>
      <c r="AI691" s="32" t="str">
        <f>vlookup(I691,'IP addresss'!$2:$1000,10,false)</f>
        <v>33.0945015</v>
      </c>
      <c r="AJ691" s="32" t="str">
        <f>vlookup(I691,'IP addresss'!$2:$1000,11,false)</f>
        <v>-97.3117981</v>
      </c>
      <c r="AK691" s="32" t="str">
        <f>vlookup(A691,MainData_Jackie!$1:$1000,2,false)</f>
        <v>Amanda Borg</v>
      </c>
      <c r="AL691" s="32" t="str">
        <f>vlookup($A691,MainData_Jackie!$1:$1000,3,false)</f>
        <v>981</v>
      </c>
      <c r="AM691" s="32" t="str">
        <f>vlookup($A691,MainData_Jackie!$1:$1000,4,false)</f>
        <v>168</v>
      </c>
      <c r="AN691" s="32" t="str">
        <f>vlookup($A691,MainData_Jackie!$1:$1000,5,false)</f>
        <v>27</v>
      </c>
      <c r="AO691" s="32" t="str">
        <f>vlookup($A691,MainData_Jackie!$1:$1000,6,false)</f>
        <v>1</v>
      </c>
      <c r="AP691" s="32" t="str">
        <f>vlookup($A691,MainData_Jackie!$1:$1000,7,false)</f>
        <v>0</v>
      </c>
      <c r="AQ691" s="32" t="str">
        <f>vlookup($A691,MainData_Jackie!$1:$1000,8,false)</f>
        <v>0</v>
      </c>
      <c r="AR691" s="32" t="str">
        <f>vlookup($A691,MainData_Jackie!$1:$1000,9,false)</f>
        <v>0</v>
      </c>
      <c r="AS691" s="32" t="str">
        <f>vlookup($A691,MainData_Jackie!$1:$1000,10,false)</f>
        <v>4</v>
      </c>
      <c r="AT691" s="32" t="str">
        <f>vlookup($A691,MainData_Jackie!$1:$1000,11,false)</f>
        <v>0</v>
      </c>
      <c r="AU691" s="32" t="str">
        <f>vlookup($A691,MainData_Jackie!$1:$1000,12,false)</f>
        <v>42</v>
      </c>
      <c r="AV691" s="32" t="str">
        <f>vlookup($A691,MainData_Jackie!$1:$1000,13,false)</f>
        <v>gmail</v>
      </c>
      <c r="AW691" s="32" t="str">
        <f>vlookup($A691,MainData_Jackie!$1:$1000,14,false)</f>
        <v>com</v>
      </c>
      <c r="AX691" s="32" t="str">
        <f>vlookup($A691,MainData_Jackie!$1:$1000,15,false)</f>
        <v>1439</v>
      </c>
      <c r="AY691" s="32" t="str">
        <f>vlookup($A691,MainData_Jackie!$1:$1000,16,false)</f>
        <v>female</v>
      </c>
      <c r="AZ691" s="32" t="str">
        <f>vlookup($A691,Ian!690:1689,2,false)</f>
        <v>#N/A</v>
      </c>
      <c r="BA691" s="32" t="str">
        <f>vlookup($A691,Ian!690:1689,3,false)</f>
        <v>#N/A</v>
      </c>
      <c r="BB691" s="32" t="str">
        <f>vlookup($A691,Ian!690:1689,4,false)</f>
        <v>#N/A</v>
      </c>
      <c r="BC691" s="32" t="str">
        <f>vlookup($A691,Ian!690:1689,5,false)</f>
        <v>#N/A</v>
      </c>
      <c r="BD691" s="32" t="str">
        <f>vlookup($A691,Ian!690:1689,6,false)</f>
        <v>#N/A</v>
      </c>
      <c r="BE691" s="32" t="str">
        <f>vlookup($A691,Ian!690:1689,7,false)</f>
        <v>#N/A</v>
      </c>
      <c r="BF691" s="32" t="str">
        <f>vlookup($A691,Ian!690:1689,8,false)</f>
        <v>#N/A</v>
      </c>
      <c r="BG691" s="32" t="str">
        <f>vlookup(A691,SentimentScore!$1:$1000,2,false)</f>
        <v>0.999962</v>
      </c>
      <c r="BH691" s="50" t="str">
        <f>vlookup(A691,'Images with Key'!$1:$1000,32)</f>
        <v>https://s3-external-1.amazonaws.com/offertabs/offer/kxdcce/large/810_564e8093d6645-image.jpg</v>
      </c>
    </row>
    <row r="692">
      <c r="A692" s="12">
        <v>258.0</v>
      </c>
      <c r="B692" s="16" t="s">
        <v>7369</v>
      </c>
      <c r="C692" s="16" t="s">
        <v>2756</v>
      </c>
      <c r="D692" s="18" t="b">
        <v>1</v>
      </c>
      <c r="E692" s="12">
        <v>4.0</v>
      </c>
      <c r="F692" s="12">
        <v>1.0</v>
      </c>
      <c r="G692" s="12">
        <v>3.0</v>
      </c>
      <c r="H692" s="20">
        <v>42312.924305555556</v>
      </c>
      <c r="I692" s="16" t="s">
        <v>2757</v>
      </c>
      <c r="J692" s="16" t="s">
        <v>2759</v>
      </c>
      <c r="K692" s="16" t="s">
        <v>2760</v>
      </c>
      <c r="L692" s="18" t="e">
        <v>#N/A</v>
      </c>
      <c r="M692" s="18" t="e">
        <v>#N/A</v>
      </c>
      <c r="N692" s="18" t="e">
        <v>#N/A</v>
      </c>
      <c r="O692" s="18" t="e">
        <v>#N/A</v>
      </c>
      <c r="P692" s="18" t="e">
        <v>#N/A</v>
      </c>
      <c r="Q692" s="16" t="s">
        <v>2761</v>
      </c>
      <c r="R692" s="18" t="b">
        <v>1</v>
      </c>
      <c r="S692" s="18" t="b">
        <v>1</v>
      </c>
      <c r="T692" s="12">
        <v>75771.0</v>
      </c>
      <c r="U692" s="16" t="s">
        <v>2762</v>
      </c>
      <c r="V692" s="16" t="s">
        <v>667</v>
      </c>
      <c r="W692" s="51">
        <v>2.3584963E7</v>
      </c>
      <c r="X692" s="51">
        <v>2.9587411E7</v>
      </c>
      <c r="Y692" s="16" t="s">
        <v>2763</v>
      </c>
      <c r="Z692" s="16" t="s">
        <v>7632</v>
      </c>
      <c r="AA692" s="16"/>
      <c r="AB692" s="16"/>
      <c r="AC692" s="32" t="str">
        <f>vlookup(A692,Alma!72:1071,29,false)</f>
        <v/>
      </c>
      <c r="AD692" s="32" t="str">
        <f>vlookup(A692,Alma!72:1071,27,false)</f>
        <v>1</v>
      </c>
      <c r="AE692" s="32" t="str">
        <f>vlookup(A692,Alma!72:1071,28,false)</f>
        <v>1</v>
      </c>
      <c r="AF692" s="32" t="str">
        <f>vlookup(I692,'IP addresss'!$2:$1000,3,false)</f>
        <v>Europe</v>
      </c>
      <c r="AG692" s="32" t="str">
        <f>vlookup(I692,'IP addresss'!$2:$1000,6,false)</f>
        <v>OV</v>
      </c>
      <c r="AH692" s="32" t="str">
        <f>vlookup(I692,'IP addresss'!$2:$1000,8,false)</f>
        <v>Nieuwleusen</v>
      </c>
      <c r="AI692" s="32" t="str">
        <f>vlookup(I692,'IP addresss'!$2:$1000,10,false)</f>
        <v>52.58459854</v>
      </c>
      <c r="AJ692" s="32" t="str">
        <f>vlookup(I692,'IP addresss'!$2:$1000,11,false)</f>
        <v>6.285520077</v>
      </c>
      <c r="AK692" s="32" t="str">
        <f>vlookup(A692,MainData_Jackie!$1:$1000,2,false)</f>
        <v>Jan Van Der Kooij</v>
      </c>
      <c r="AL692" s="32" t="str">
        <f>vlookup($A692,MainData_Jackie!$1:$1000,3,false)</f>
        <v>445</v>
      </c>
      <c r="AM692" s="32" t="str">
        <f>vlookup($A692,MainData_Jackie!$1:$1000,4,false)</f>
        <v>81</v>
      </c>
      <c r="AN692" s="32" t="str">
        <f>vlookup($A692,MainData_Jackie!$1:$1000,5,false)</f>
        <v>8</v>
      </c>
      <c r="AO692" s="32" t="str">
        <f>vlookup($A692,MainData_Jackie!$1:$1000,6,false)</f>
        <v>1</v>
      </c>
      <c r="AP692" s="32" t="str">
        <f>vlookup($A692,MainData_Jackie!$1:$1000,7,false)</f>
        <v>0</v>
      </c>
      <c r="AQ692" s="32" t="str">
        <f>vlookup($A692,MainData_Jackie!$1:$1000,8,false)</f>
        <v>0</v>
      </c>
      <c r="AR692" s="32" t="str">
        <f>vlookup($A692,MainData_Jackie!$1:$1000,9,false)</f>
        <v>0</v>
      </c>
      <c r="AS692" s="32" t="str">
        <f>vlookup($A692,MainData_Jackie!$1:$1000,10,false)</f>
        <v>0</v>
      </c>
      <c r="AT692" s="32" t="str">
        <f>vlookup($A692,MainData_Jackie!$1:$1000,11,false)</f>
        <v>1</v>
      </c>
      <c r="AU692" s="32" t="str">
        <f>vlookup($A692,MainData_Jackie!$1:$1000,12,false)</f>
        <v>6</v>
      </c>
      <c r="AV692" s="32" t="str">
        <f>vlookup($A692,MainData_Jackie!$1:$1000,13,false)</f>
        <v>ithemba</v>
      </c>
      <c r="AW692" s="32" t="str">
        <f>vlookup($A692,MainData_Jackie!$1:$1000,14,false)</f>
        <v>nl</v>
      </c>
      <c r="AX692" s="32" t="str">
        <f>vlookup($A692,MainData_Jackie!$1:$1000,15,false)</f>
        <v>590</v>
      </c>
      <c r="AY692" s="32" t="str">
        <f>vlookup($A692,MainData_Jackie!$1:$1000,16,false)</f>
        <v>male</v>
      </c>
      <c r="AZ692" s="32" t="str">
        <f>vlookup($A692,Ian!691:1690,2,false)</f>
        <v>#N/A</v>
      </c>
      <c r="BA692" s="32" t="str">
        <f>vlookup($A692,Ian!691:1690,3,false)</f>
        <v>#N/A</v>
      </c>
      <c r="BB692" s="32" t="str">
        <f>vlookup($A692,Ian!691:1690,4,false)</f>
        <v>#N/A</v>
      </c>
      <c r="BC692" s="32" t="str">
        <f>vlookup($A692,Ian!691:1690,5,false)</f>
        <v>#N/A</v>
      </c>
      <c r="BD692" s="32" t="str">
        <f>vlookup($A692,Ian!691:1690,6,false)</f>
        <v>#N/A</v>
      </c>
      <c r="BE692" s="32" t="str">
        <f>vlookup($A692,Ian!691:1690,7,false)</f>
        <v>#N/A</v>
      </c>
      <c r="BF692" s="32" t="str">
        <f>vlookup($A692,Ian!691:1690,8,false)</f>
        <v>#N/A</v>
      </c>
      <c r="BG692" s="32" t="str">
        <f>vlookup(A692,SentimentScore!$1:$1000,2,false)</f>
        <v>0.454822</v>
      </c>
      <c r="BH692" s="50" t="str">
        <f>vlookup(A692,'Images with Key'!$1:$1000,32)</f>
        <v>https://s3-external-1.amazonaws.com/offertabs/offer/kxdcce/large/810_564ff5f42fd39-Cruz.png</v>
      </c>
    </row>
    <row r="693">
      <c r="A693" s="12">
        <v>264.0</v>
      </c>
      <c r="B693" s="16" t="s">
        <v>7369</v>
      </c>
      <c r="C693" s="16" t="s">
        <v>2818</v>
      </c>
      <c r="D693" s="18" t="b">
        <v>1</v>
      </c>
      <c r="E693" s="12">
        <v>23.0</v>
      </c>
      <c r="F693" s="12">
        <v>0.0</v>
      </c>
      <c r="G693" s="12">
        <v>23.0</v>
      </c>
      <c r="H693" s="20">
        <v>42330.59305555555</v>
      </c>
      <c r="I693" s="16" t="s">
        <v>2819</v>
      </c>
      <c r="J693" s="16" t="s">
        <v>2820</v>
      </c>
      <c r="K693" s="16" t="s">
        <v>489</v>
      </c>
      <c r="L693" s="18" t="e">
        <v>#N/A</v>
      </c>
      <c r="M693" s="18" t="e">
        <v>#N/A</v>
      </c>
      <c r="N693" s="18" t="e">
        <v>#N/A</v>
      </c>
      <c r="O693" s="18" t="e">
        <v>#N/A</v>
      </c>
      <c r="P693" s="18" t="e">
        <v>#N/A</v>
      </c>
      <c r="Q693" s="16" t="s">
        <v>2822</v>
      </c>
      <c r="R693" s="18" t="b">
        <v>1</v>
      </c>
      <c r="S693" s="18" t="b">
        <v>1</v>
      </c>
      <c r="T693" s="12">
        <v>75075.0</v>
      </c>
      <c r="U693" s="16" t="s">
        <v>2823</v>
      </c>
      <c r="V693" s="16" t="s">
        <v>667</v>
      </c>
      <c r="W693" s="51">
        <v>1428609.0</v>
      </c>
      <c r="X693" s="51">
        <v>968524.0</v>
      </c>
      <c r="Y693" s="16" t="s">
        <v>2824</v>
      </c>
      <c r="Z693" s="16" t="s">
        <v>7635</v>
      </c>
      <c r="AA693" s="16"/>
      <c r="AB693" s="16"/>
      <c r="AC693" s="32" t="str">
        <f>vlookup(A693,Alma!73:1072,29,false)</f>
        <v>#foodsecurity #food #family</v>
      </c>
      <c r="AD693" s="32" t="str">
        <f>vlookup(A693,Alma!73:1072,27,false)</f>
        <v>1</v>
      </c>
      <c r="AE693" s="32" t="str">
        <f>vlookup(A693,Alma!73:1072,28,false)</f>
        <v>1</v>
      </c>
      <c r="AF693" s="32" t="str">
        <f>vlookup(I693,'IP addresss'!$2:$1000,3,false)</f>
        <v>North America</v>
      </c>
      <c r="AG693" s="32" t="str">
        <f>vlookup(I693,'IP addresss'!$2:$1000,6,false)</f>
        <v>TX</v>
      </c>
      <c r="AH693" s="32" t="str">
        <f>vlookup(I693,'IP addresss'!$2:$1000,8,false)</f>
        <v>Plano</v>
      </c>
      <c r="AI693" s="32" t="str">
        <f>vlookup(I693,'IP addresss'!$2:$1000,10,false)</f>
        <v>33.08119965</v>
      </c>
      <c r="AJ693" s="32" t="str">
        <f>vlookup(I693,'IP addresss'!$2:$1000,11,false)</f>
        <v>-96.81330109</v>
      </c>
      <c r="AK693" s="32" t="str">
        <f>vlookup(A693,MainData_Jackie!$1:$1000,2,false)</f>
        <v>Cheryl Jackson</v>
      </c>
      <c r="AL693" s="32" t="str">
        <f>vlookup($A693,MainData_Jackie!$1:$1000,3,false)</f>
        <v>1557</v>
      </c>
      <c r="AM693" s="32" t="str">
        <f>vlookup($A693,MainData_Jackie!$1:$1000,4,false)</f>
        <v>302</v>
      </c>
      <c r="AN693" s="32" t="str">
        <f>vlookup($A693,MainData_Jackie!$1:$1000,5,false)</f>
        <v>34</v>
      </c>
      <c r="AO693" s="32" t="str">
        <f>vlookup($A693,MainData_Jackie!$1:$1000,6,false)</f>
        <v>1</v>
      </c>
      <c r="AP693" s="32" t="str">
        <f>vlookup($A693,MainData_Jackie!$1:$1000,7,false)</f>
        <v>0</v>
      </c>
      <c r="AQ693" s="32" t="str">
        <f>vlookup($A693,MainData_Jackie!$1:$1000,8,false)</f>
        <v>0</v>
      </c>
      <c r="AR693" s="32" t="str">
        <f>vlookup($A693,MainData_Jackie!$1:$1000,9,false)</f>
        <v>1</v>
      </c>
      <c r="AS693" s="32" t="str">
        <f>vlookup($A693,MainData_Jackie!$1:$1000,10,false)</f>
        <v>0</v>
      </c>
      <c r="AT693" s="32" t="str">
        <f>vlookup($A693,MainData_Jackie!$1:$1000,11,false)</f>
        <v>17</v>
      </c>
      <c r="AU693" s="32" t="str">
        <f>vlookup($A693,MainData_Jackie!$1:$1000,12,false)</f>
        <v>36</v>
      </c>
      <c r="AV693" s="32" t="str">
        <f>vlookup($A693,MainData_Jackie!$1:$1000,13,false)</f>
        <v>me</v>
      </c>
      <c r="AW693" s="32" t="str">
        <f>vlookup($A693,MainData_Jackie!$1:$1000,14,false)</f>
        <v>com</v>
      </c>
      <c r="AX693" s="32" t="str">
        <f>vlookup($A693,MainData_Jackie!$1:$1000,15,false)</f>
        <v>1998</v>
      </c>
      <c r="AY693" s="32" t="str">
        <f>vlookup($A693,MainData_Jackie!$1:$1000,16,false)</f>
        <v>female</v>
      </c>
      <c r="AZ693" s="32" t="str">
        <f>vlookup($A693,Ian!692:1691,2,false)</f>
        <v>#N/A</v>
      </c>
      <c r="BA693" s="32" t="str">
        <f>vlookup($A693,Ian!692:1691,3,false)</f>
        <v>#N/A</v>
      </c>
      <c r="BB693" s="32" t="str">
        <f>vlookup($A693,Ian!692:1691,4,false)</f>
        <v>#N/A</v>
      </c>
      <c r="BC693" s="32" t="str">
        <f>vlookup($A693,Ian!692:1691,5,false)</f>
        <v>#N/A</v>
      </c>
      <c r="BD693" s="32" t="str">
        <f>vlookup($A693,Ian!692:1691,6,false)</f>
        <v>#N/A</v>
      </c>
      <c r="BE693" s="32" t="str">
        <f>vlookup($A693,Ian!692:1691,7,false)</f>
        <v>#N/A</v>
      </c>
      <c r="BF693" s="32" t="str">
        <f>vlookup($A693,Ian!692:1691,8,false)</f>
        <v>#N/A</v>
      </c>
      <c r="BG693" s="32" t="str">
        <f>vlookup(A693,SentimentScore!$1:$1000,2,false)</f>
        <v>0.999817</v>
      </c>
      <c r="BH693" s="50" t="str">
        <f>vlookup(A693,'Images with Key'!$1:$1000,32)</f>
        <v>https://s3-external-1.amazonaws.com/offertabs/offer/kxdcce/large/810_5653cb6483a40-12027162_10156119952900640_7056847609280936658_o.jpg</v>
      </c>
    </row>
    <row r="694">
      <c r="A694" s="12">
        <v>293.0</v>
      </c>
      <c r="B694" s="16" t="s">
        <v>7369</v>
      </c>
      <c r="C694" s="16" t="s">
        <v>3141</v>
      </c>
      <c r="D694" s="18" t="b">
        <v>1</v>
      </c>
      <c r="E694" s="12">
        <v>504.0</v>
      </c>
      <c r="F694" s="12">
        <v>122.0</v>
      </c>
      <c r="G694" s="12">
        <v>382.0</v>
      </c>
      <c r="H694" s="20">
        <v>42329.32847222222</v>
      </c>
      <c r="I694" s="16" t="s">
        <v>3142</v>
      </c>
      <c r="J694" s="16" t="s">
        <v>3143</v>
      </c>
      <c r="K694" s="16" t="s">
        <v>3144</v>
      </c>
      <c r="L694" s="18" t="e">
        <v>#N/A</v>
      </c>
      <c r="M694" s="18" t="e">
        <v>#N/A</v>
      </c>
      <c r="N694" s="18" t="e">
        <v>#N/A</v>
      </c>
      <c r="O694" s="18" t="e">
        <v>#N/A</v>
      </c>
      <c r="P694" s="18" t="e">
        <v>#N/A</v>
      </c>
      <c r="Q694" s="16" t="s">
        <v>3145</v>
      </c>
      <c r="R694" s="18" t="b">
        <v>1</v>
      </c>
      <c r="S694" s="18" t="b">
        <v>0</v>
      </c>
      <c r="T694" s="12">
        <v>76132.0</v>
      </c>
      <c r="U694" s="16" t="s">
        <v>1373</v>
      </c>
      <c r="V694" s="16" t="s">
        <v>667</v>
      </c>
      <c r="W694" s="22"/>
      <c r="X694" s="22"/>
      <c r="Y694" s="16" t="s">
        <v>3147</v>
      </c>
      <c r="Z694" s="16" t="s">
        <v>7637</v>
      </c>
      <c r="AA694" s="16"/>
      <c r="AB694" s="16"/>
      <c r="AC694" s="32" t="str">
        <f>vlookup(A694,Alma!74:1073,29,false)</f>
        <v>#education #children </v>
      </c>
      <c r="AD694" s="32" t="str">
        <f>vlookup(A694,Alma!74:1073,27,false)</f>
        <v>1</v>
      </c>
      <c r="AE694" s="32" t="str">
        <f>vlookup(A694,Alma!74:1073,28,false)</f>
        <v>4</v>
      </c>
      <c r="AF694" s="32" t="str">
        <f>vlookup(I694,'IP addresss'!$2:$1000,3,false)</f>
        <v>North America</v>
      </c>
      <c r="AG694" s="32" t="str">
        <f>vlookup(I694,'IP addresss'!$2:$1000,6,false)</f>
        <v>VA</v>
      </c>
      <c r="AH694" s="32" t="str">
        <f>vlookup(I694,'IP addresss'!$2:$1000,8,false)</f>
        <v>Vienna</v>
      </c>
      <c r="AI694" s="32" t="str">
        <f>vlookup(I694,'IP addresss'!$2:$1000,10,false)</f>
        <v>38.90119934</v>
      </c>
      <c r="AJ694" s="32" t="str">
        <f>vlookup(I694,'IP addresss'!$2:$1000,11,false)</f>
        <v>-77.26529694</v>
      </c>
      <c r="AK694" s="32" t="str">
        <f>vlookup(A694,MainData_Jackie!$1:$1000,2,false)</f>
        <v>David Strickland</v>
      </c>
      <c r="AL694" s="32" t="str">
        <f>vlookup($A694,MainData_Jackie!$1:$1000,3,false)</f>
        <v>2088</v>
      </c>
      <c r="AM694" s="32" t="str">
        <f>vlookup($A694,MainData_Jackie!$1:$1000,4,false)</f>
        <v>361</v>
      </c>
      <c r="AN694" s="32" t="str">
        <f>vlookup($A694,MainData_Jackie!$1:$1000,5,false)</f>
        <v>65</v>
      </c>
      <c r="AO694" s="32" t="str">
        <f>vlookup($A694,MainData_Jackie!$1:$1000,6,false)</f>
        <v>1</v>
      </c>
      <c r="AP694" s="32" t="str">
        <f>vlookup($A694,MainData_Jackie!$1:$1000,7,false)</f>
        <v>0</v>
      </c>
      <c r="AQ694" s="32" t="str">
        <f>vlookup($A694,MainData_Jackie!$1:$1000,8,false)</f>
        <v>0</v>
      </c>
      <c r="AR694" s="32" t="str">
        <f>vlookup($A694,MainData_Jackie!$1:$1000,9,false)</f>
        <v>2</v>
      </c>
      <c r="AS694" s="32" t="str">
        <f>vlookup($A694,MainData_Jackie!$1:$1000,10,false)</f>
        <v>0</v>
      </c>
      <c r="AT694" s="32" t="str">
        <f>vlookup($A694,MainData_Jackie!$1:$1000,11,false)</f>
        <v>23</v>
      </c>
      <c r="AU694" s="32" t="str">
        <f>vlookup($A694,MainData_Jackie!$1:$1000,12,false)</f>
        <v>46</v>
      </c>
      <c r="AV694" s="32" t="str">
        <f>vlookup($A694,MainData_Jackie!$1:$1000,13,false)</f>
        <v>mindspring</v>
      </c>
      <c r="AW694" s="32" t="str">
        <f>vlookup($A694,MainData_Jackie!$1:$1000,14,false)</f>
        <v>com</v>
      </c>
      <c r="AX694" s="32" t="str">
        <f>vlookup($A694,MainData_Jackie!$1:$1000,15,false)</f>
        <v>2776</v>
      </c>
      <c r="AY694" s="32" t="str">
        <f>vlookup($A694,MainData_Jackie!$1:$1000,16,false)</f>
        <v>male</v>
      </c>
      <c r="AZ694" s="32" t="str">
        <f>vlookup($A694,Ian!693:1692,2,false)</f>
        <v>#N/A</v>
      </c>
      <c r="BA694" s="32" t="str">
        <f>vlookup($A694,Ian!693:1692,3,false)</f>
        <v>#N/A</v>
      </c>
      <c r="BB694" s="32" t="str">
        <f>vlookup($A694,Ian!693:1692,4,false)</f>
        <v>#N/A</v>
      </c>
      <c r="BC694" s="32" t="str">
        <f>vlookup($A694,Ian!693:1692,5,false)</f>
        <v>#N/A</v>
      </c>
      <c r="BD694" s="32" t="str">
        <f>vlookup($A694,Ian!693:1692,6,false)</f>
        <v>#N/A</v>
      </c>
      <c r="BE694" s="32" t="str">
        <f>vlookup($A694,Ian!693:1692,7,false)</f>
        <v>#N/A</v>
      </c>
      <c r="BF694" s="32" t="str">
        <f>vlookup($A694,Ian!693:1692,8,false)</f>
        <v>#N/A</v>
      </c>
      <c r="BG694" s="32" t="str">
        <f>vlookup(A694,SentimentScore!$1:$1000,2,false)</f>
        <v>0.993991</v>
      </c>
      <c r="BH694" s="50" t="str">
        <f>vlookup(A694,'Images with Key'!$1:$1000,32)</f>
        <v>https://s3-external-1.amazonaws.com/offertabs/offer/kxdcce/large/810_56535036e96b4-11825549_10106480462213650_614436981135657794_n.jpg</v>
      </c>
    </row>
    <row r="695">
      <c r="A695" s="12">
        <v>294.0</v>
      </c>
      <c r="B695" s="16" t="s">
        <v>7369</v>
      </c>
      <c r="C695" s="16" t="s">
        <v>3141</v>
      </c>
      <c r="D695" s="18" t="b">
        <v>1</v>
      </c>
      <c r="E695" s="12">
        <v>31.0</v>
      </c>
      <c r="F695" s="12">
        <v>5.0</v>
      </c>
      <c r="G695" s="12">
        <v>26.0</v>
      </c>
      <c r="H695" s="20">
        <v>42331.36388888889</v>
      </c>
      <c r="I695" s="16" t="s">
        <v>3152</v>
      </c>
      <c r="J695" s="16" t="s">
        <v>3143</v>
      </c>
      <c r="K695" s="16" t="s">
        <v>3153</v>
      </c>
      <c r="L695" s="18" t="e">
        <v>#N/A</v>
      </c>
      <c r="M695" s="18" t="e">
        <v>#N/A</v>
      </c>
      <c r="N695" s="18" t="e">
        <v>#N/A</v>
      </c>
      <c r="O695" s="18" t="e">
        <v>#N/A</v>
      </c>
      <c r="P695" s="18" t="e">
        <v>#N/A</v>
      </c>
      <c r="Q695" s="16" t="s">
        <v>3154</v>
      </c>
      <c r="R695" s="18" t="b">
        <v>1</v>
      </c>
      <c r="S695" s="18" t="b">
        <v>0</v>
      </c>
      <c r="T695" s="12">
        <v>76132.0</v>
      </c>
      <c r="U695" s="16" t="s">
        <v>1373</v>
      </c>
      <c r="V695" s="16" t="s">
        <v>667</v>
      </c>
      <c r="W695" s="22"/>
      <c r="X695" s="22"/>
      <c r="Y695" s="16" t="s">
        <v>3147</v>
      </c>
      <c r="Z695" s="16" t="s">
        <v>7639</v>
      </c>
      <c r="AA695" s="16"/>
      <c r="AB695" s="16"/>
      <c r="AC695" s="32" t="str">
        <f>vlookup(A695,Alma!75:1074,29,false)</f>
        <v>#disease #children #malaria #family</v>
      </c>
      <c r="AD695" s="32" t="str">
        <f>vlookup(A695,Alma!75:1074,27,false)</f>
        <v>1</v>
      </c>
      <c r="AE695" s="32" t="str">
        <f>vlookup(A695,Alma!75:1074,28,false)</f>
        <v>4</v>
      </c>
      <c r="AF695" s="32" t="str">
        <f>vlookup(I695,'IP addresss'!$2:$1000,3,false)</f>
        <v>North America</v>
      </c>
      <c r="AG695" s="32" t="str">
        <f>vlookup(I695,'IP addresss'!$2:$1000,6,false)</f>
        <v>DC</v>
      </c>
      <c r="AH695" s="32" t="str">
        <f>vlookup(I695,'IP addresss'!$2:$1000,8,false)</f>
        <v>Washington</v>
      </c>
      <c r="AI695" s="32" t="str">
        <f>vlookup(I695,'IP addresss'!$2:$1000,10,false)</f>
        <v>38.93759918</v>
      </c>
      <c r="AJ695" s="32" t="str">
        <f>vlookup(I695,'IP addresss'!$2:$1000,11,false)</f>
        <v>-77.09279633</v>
      </c>
      <c r="AK695" s="32" t="str">
        <f>vlookup(A695,MainData_Jackie!$1:$1000,2,false)</f>
        <v>Tessa Houser</v>
      </c>
      <c r="AL695" s="32" t="str">
        <f>vlookup($A695,MainData_Jackie!$1:$1000,3,false)</f>
        <v>2236</v>
      </c>
      <c r="AM695" s="32" t="str">
        <f>vlookup($A695,MainData_Jackie!$1:$1000,4,false)</f>
        <v>408</v>
      </c>
      <c r="AN695" s="32" t="str">
        <f>vlookup($A695,MainData_Jackie!$1:$1000,5,false)</f>
        <v>74</v>
      </c>
      <c r="AO695" s="32" t="str">
        <f>vlookup($A695,MainData_Jackie!$1:$1000,6,false)</f>
        <v>1</v>
      </c>
      <c r="AP695" s="32" t="str">
        <f>vlookup($A695,MainData_Jackie!$1:$1000,7,false)</f>
        <v>0</v>
      </c>
      <c r="AQ695" s="32" t="str">
        <f>vlookup($A695,MainData_Jackie!$1:$1000,8,false)</f>
        <v>0</v>
      </c>
      <c r="AR695" s="32" t="str">
        <f>vlookup($A695,MainData_Jackie!$1:$1000,9,false)</f>
        <v>1</v>
      </c>
      <c r="AS695" s="32" t="str">
        <f>vlookup($A695,MainData_Jackie!$1:$1000,10,false)</f>
        <v>0</v>
      </c>
      <c r="AT695" s="32" t="str">
        <f>vlookup($A695,MainData_Jackie!$1:$1000,11,false)</f>
        <v>8</v>
      </c>
      <c r="AU695" s="32" t="str">
        <f>vlookup($A695,MainData_Jackie!$1:$1000,12,false)</f>
        <v>67</v>
      </c>
      <c r="AV695" s="32" t="str">
        <f>vlookup($A695,MainData_Jackie!$1:$1000,13,false)</f>
        <v>student</v>
      </c>
      <c r="AW695" s="32" t="str">
        <f>vlookup($A695,MainData_Jackie!$1:$1000,14,false)</f>
        <v>edu</v>
      </c>
      <c r="AX695" s="32" t="str">
        <f>vlookup($A695,MainData_Jackie!$1:$1000,15,false)</f>
        <v>2906</v>
      </c>
      <c r="AY695" s="32" t="str">
        <f>vlookup($A695,MainData_Jackie!$1:$1000,16,false)</f>
        <v>female</v>
      </c>
      <c r="AZ695" s="32" t="str">
        <f>vlookup($A695,Ian!694:1693,2,false)</f>
        <v>#N/A</v>
      </c>
      <c r="BA695" s="32" t="str">
        <f>vlookup($A695,Ian!694:1693,3,false)</f>
        <v>#N/A</v>
      </c>
      <c r="BB695" s="32" t="str">
        <f>vlookup($A695,Ian!694:1693,4,false)</f>
        <v>#N/A</v>
      </c>
      <c r="BC695" s="32" t="str">
        <f>vlookup($A695,Ian!694:1693,5,false)</f>
        <v>#N/A</v>
      </c>
      <c r="BD695" s="32" t="str">
        <f>vlookup($A695,Ian!694:1693,6,false)</f>
        <v>#N/A</v>
      </c>
      <c r="BE695" s="32" t="str">
        <f>vlookup($A695,Ian!694:1693,7,false)</f>
        <v>#N/A</v>
      </c>
      <c r="BF695" s="32" t="str">
        <f>vlookup($A695,Ian!694:1693,8,false)</f>
        <v>#N/A</v>
      </c>
      <c r="BG695" s="32" t="str">
        <f>vlookup(A695,SentimentScore!$1:$1000,2,false)</f>
        <v>0.999824</v>
      </c>
      <c r="BH695" s="50" t="str">
        <f>vlookup(A695,'Images with Key'!$1:$1000,32)</f>
        <v>https://s3-external-1.amazonaws.com/offertabs/offer/kxdcce/large/810_56545dd52af44-IMG_2100.jpg</v>
      </c>
    </row>
    <row r="696">
      <c r="A696" s="12">
        <v>295.0</v>
      </c>
      <c r="B696" s="16" t="s">
        <v>7369</v>
      </c>
      <c r="C696" s="16" t="s">
        <v>3141</v>
      </c>
      <c r="D696" s="18" t="b">
        <v>1</v>
      </c>
      <c r="E696" s="12">
        <v>101.0</v>
      </c>
      <c r="F696" s="12">
        <v>22.0</v>
      </c>
      <c r="G696" s="12">
        <v>79.0</v>
      </c>
      <c r="H696" s="20">
        <v>42331.751388888886</v>
      </c>
      <c r="I696" s="16" t="s">
        <v>3160</v>
      </c>
      <c r="J696" s="16" t="s">
        <v>3143</v>
      </c>
      <c r="K696" s="16" t="s">
        <v>3161</v>
      </c>
      <c r="L696" s="18" t="e">
        <v>#N/A</v>
      </c>
      <c r="M696" s="18" t="e">
        <v>#N/A</v>
      </c>
      <c r="N696" s="18" t="e">
        <v>#N/A</v>
      </c>
      <c r="O696" s="18" t="e">
        <v>#N/A</v>
      </c>
      <c r="P696" s="18" t="e">
        <v>#N/A</v>
      </c>
      <c r="Q696" s="16" t="s">
        <v>3162</v>
      </c>
      <c r="R696" s="18" t="b">
        <v>1</v>
      </c>
      <c r="S696" s="18" t="b">
        <v>0</v>
      </c>
      <c r="T696" s="12">
        <v>76132.0</v>
      </c>
      <c r="U696" s="16" t="s">
        <v>1373</v>
      </c>
      <c r="V696" s="16" t="s">
        <v>667</v>
      </c>
      <c r="W696" s="22"/>
      <c r="X696" s="22"/>
      <c r="Y696" s="16" t="s">
        <v>3147</v>
      </c>
      <c r="Z696" s="16" t="s">
        <v>7641</v>
      </c>
      <c r="AA696" s="16"/>
      <c r="AB696" s="16"/>
      <c r="AC696" s="32" t="str">
        <f>vlookup(A696,Alma!76:1075,29,false)</f>
        <v>#malaria #education #children</v>
      </c>
      <c r="AD696" s="32" t="str">
        <f>vlookup(A696,Alma!76:1075,27,false)</f>
        <v>1</v>
      </c>
      <c r="AE696" s="32" t="str">
        <f>vlookup(A696,Alma!76:1075,28,false)</f>
        <v>4</v>
      </c>
      <c r="AF696" s="32" t="str">
        <f>vlookup(I696,'IP addresss'!$2:$1000,3,false)</f>
        <v>North America</v>
      </c>
      <c r="AG696" s="32" t="str">
        <f>vlookup(I696,'IP addresss'!$2:$1000,6,false)</f>
        <v>NJ</v>
      </c>
      <c r="AH696" s="32" t="str">
        <f>vlookup(I696,'IP addresss'!$2:$1000,8,false)</f>
        <v>Fords</v>
      </c>
      <c r="AI696" s="32" t="str">
        <f>vlookup(I696,'IP addresss'!$2:$1000,10,false)</f>
        <v>40.53770065</v>
      </c>
      <c r="AJ696" s="32" t="str">
        <f>vlookup(I696,'IP addresss'!$2:$1000,11,false)</f>
        <v>-74.31109619</v>
      </c>
      <c r="AK696" s="32" t="str">
        <f>vlookup(A696,MainData_Jackie!$1:$1000,2,false)</f>
        <v>Julie Maligno Anderson</v>
      </c>
      <c r="AL696" s="32" t="str">
        <f>vlookup($A696,MainData_Jackie!$1:$1000,3,false)</f>
        <v>2560</v>
      </c>
      <c r="AM696" s="32" t="str">
        <f>vlookup($A696,MainData_Jackie!$1:$1000,4,false)</f>
        <v>399</v>
      </c>
      <c r="AN696" s="32" t="str">
        <f>vlookup($A696,MainData_Jackie!$1:$1000,5,false)</f>
        <v>82</v>
      </c>
      <c r="AO696" s="32" t="str">
        <f>vlookup($A696,MainData_Jackie!$1:$1000,6,false)</f>
        <v>1</v>
      </c>
      <c r="AP696" s="32" t="str">
        <f>vlookup($A696,MainData_Jackie!$1:$1000,7,false)</f>
        <v>0</v>
      </c>
      <c r="AQ696" s="32" t="str">
        <f>vlookup($A696,MainData_Jackie!$1:$1000,8,false)</f>
        <v>0</v>
      </c>
      <c r="AR696" s="32" t="str">
        <f>vlookup($A696,MainData_Jackie!$1:$1000,9,false)</f>
        <v>2</v>
      </c>
      <c r="AS696" s="32" t="str">
        <f>vlookup($A696,MainData_Jackie!$1:$1000,10,false)</f>
        <v>0</v>
      </c>
      <c r="AT696" s="32" t="str">
        <f>vlookup($A696,MainData_Jackie!$1:$1000,11,false)</f>
        <v>20</v>
      </c>
      <c r="AU696" s="32" t="str">
        <f>vlookup($A696,MainData_Jackie!$1:$1000,12,false)</f>
        <v>50</v>
      </c>
      <c r="AV696" s="32" t="str">
        <f>vlookup($A696,MainData_Jackie!$1:$1000,13,false)</f>
        <v>msn</v>
      </c>
      <c r="AW696" s="32" t="str">
        <f>vlookup($A696,MainData_Jackie!$1:$1000,14,false)</f>
        <v>com</v>
      </c>
      <c r="AX696" s="32" t="str">
        <f>vlookup($A696,MainData_Jackie!$1:$1000,15,false)</f>
        <v>3328</v>
      </c>
      <c r="AY696" s="32" t="str">
        <f>vlookup($A696,MainData_Jackie!$1:$1000,16,false)</f>
        <v>female</v>
      </c>
      <c r="AZ696" s="32" t="str">
        <f>vlookup($A696,Ian!695:1694,2,false)</f>
        <v>#N/A</v>
      </c>
      <c r="BA696" s="32" t="str">
        <f>vlookup($A696,Ian!695:1694,3,false)</f>
        <v>#N/A</v>
      </c>
      <c r="BB696" s="32" t="str">
        <f>vlookup($A696,Ian!695:1694,4,false)</f>
        <v>#N/A</v>
      </c>
      <c r="BC696" s="32" t="str">
        <f>vlookup($A696,Ian!695:1694,5,false)</f>
        <v>#N/A</v>
      </c>
      <c r="BD696" s="32" t="str">
        <f>vlookup($A696,Ian!695:1694,6,false)</f>
        <v>#N/A</v>
      </c>
      <c r="BE696" s="32" t="str">
        <f>vlookup($A696,Ian!695:1694,7,false)</f>
        <v>#N/A</v>
      </c>
      <c r="BF696" s="32" t="str">
        <f>vlookup($A696,Ian!695:1694,8,false)</f>
        <v>#N/A</v>
      </c>
      <c r="BG696" s="32" t="str">
        <f>vlookup(A696,SentimentScore!$1:$1000,2,false)</f>
        <v>0.012347</v>
      </c>
      <c r="BH696" s="50" t="str">
        <f>vlookup(A696,'Images with Key'!$1:$1000,32)</f>
        <v>https://s3-external-1.amazonaws.com/offertabs/offer/kxdcce/large/810_5655f6c6a87a0-Eanie.JPG</v>
      </c>
    </row>
    <row r="697">
      <c r="A697" s="12">
        <v>296.0</v>
      </c>
      <c r="B697" s="16" t="s">
        <v>7369</v>
      </c>
      <c r="C697" s="16" t="s">
        <v>3141</v>
      </c>
      <c r="D697" s="18" t="b">
        <v>1</v>
      </c>
      <c r="E697" s="12">
        <v>2.0</v>
      </c>
      <c r="F697" s="12">
        <v>0.0</v>
      </c>
      <c r="G697" s="12">
        <v>2.0</v>
      </c>
      <c r="H697" s="20">
        <v>42332.407638888886</v>
      </c>
      <c r="I697" s="16" t="s">
        <v>3167</v>
      </c>
      <c r="J697" s="16" t="s">
        <v>3143</v>
      </c>
      <c r="K697" s="16" t="s">
        <v>3168</v>
      </c>
      <c r="L697" s="18" t="e">
        <v>#N/A</v>
      </c>
      <c r="M697" s="18" t="e">
        <v>#N/A</v>
      </c>
      <c r="N697" s="18" t="e">
        <v>#N/A</v>
      </c>
      <c r="O697" s="18" t="e">
        <v>#N/A</v>
      </c>
      <c r="P697" s="18" t="e">
        <v>#N/A</v>
      </c>
      <c r="Q697" s="16" t="s">
        <v>3169</v>
      </c>
      <c r="R697" s="18" t="b">
        <v>1</v>
      </c>
      <c r="S697" s="18" t="b">
        <v>0</v>
      </c>
      <c r="T697" s="12">
        <v>76132.0</v>
      </c>
      <c r="U697" s="16" t="s">
        <v>1373</v>
      </c>
      <c r="V697" s="16" t="s">
        <v>667</v>
      </c>
      <c r="W697" s="22"/>
      <c r="X697" s="22"/>
      <c r="Y697" s="16" t="s">
        <v>3147</v>
      </c>
      <c r="Z697" s="16" t="s">
        <v>7642</v>
      </c>
      <c r="AA697" s="16"/>
      <c r="AB697" s="16"/>
      <c r="AC697" s="32" t="str">
        <f>vlookup(A697,Alma!77:1076,29,false)</f>
        <v>#malaria #education #children</v>
      </c>
      <c r="AD697" s="32" t="str">
        <f>vlookup(A697,Alma!77:1076,27,false)</f>
        <v>2</v>
      </c>
      <c r="AE697" s="32" t="str">
        <f>vlookup(A697,Alma!77:1076,28,false)</f>
        <v>4</v>
      </c>
      <c r="AF697" s="32" t="str">
        <f>vlookup(I697,'IP addresss'!$2:$1000,3,false)</f>
        <v>North America</v>
      </c>
      <c r="AG697" s="32" t="str">
        <f>vlookup(I697,'IP addresss'!$2:$1000,6,false)</f>
        <v>CA</v>
      </c>
      <c r="AH697" s="32" t="str">
        <f>vlookup(I697,'IP addresss'!$2:$1000,8,false)</f>
        <v>Los Angeles</v>
      </c>
      <c r="AI697" s="32" t="str">
        <f>vlookup(I697,'IP addresss'!$2:$1000,10,false)</f>
        <v>34.0862999</v>
      </c>
      <c r="AJ697" s="32" t="str">
        <f>vlookup(I697,'IP addresss'!$2:$1000,11,false)</f>
        <v>-118.4896011</v>
      </c>
      <c r="AK697" s="32" t="str">
        <f>vlookup(A697,MainData_Jackie!$1:$1000,2,false)</f>
        <v>Mei Zedong</v>
      </c>
      <c r="AL697" s="32" t="str">
        <f>vlookup($A697,MainData_Jackie!$1:$1000,3,false)</f>
        <v>2004</v>
      </c>
      <c r="AM697" s="32" t="str">
        <f>vlookup($A697,MainData_Jackie!$1:$1000,4,false)</f>
        <v>337</v>
      </c>
      <c r="AN697" s="32" t="str">
        <f>vlookup($A697,MainData_Jackie!$1:$1000,5,false)</f>
        <v>85</v>
      </c>
      <c r="AO697" s="32" t="str">
        <f>vlookup($A697,MainData_Jackie!$1:$1000,6,false)</f>
        <v>1</v>
      </c>
      <c r="AP697" s="32" t="str">
        <f>vlookup($A697,MainData_Jackie!$1:$1000,7,false)</f>
        <v>0</v>
      </c>
      <c r="AQ697" s="32" t="str">
        <f>vlookup($A697,MainData_Jackie!$1:$1000,8,false)</f>
        <v>0</v>
      </c>
      <c r="AR697" s="32" t="str">
        <f>vlookup($A697,MainData_Jackie!$1:$1000,9,false)</f>
        <v>1</v>
      </c>
      <c r="AS697" s="32" t="str">
        <f>vlookup($A697,MainData_Jackie!$1:$1000,10,false)</f>
        <v>1</v>
      </c>
      <c r="AT697" s="32" t="str">
        <f>vlookup($A697,MainData_Jackie!$1:$1000,11,false)</f>
        <v>7</v>
      </c>
      <c r="AU697" s="32" t="str">
        <f>vlookup($A697,MainData_Jackie!$1:$1000,12,false)</f>
        <v>65</v>
      </c>
      <c r="AV697" s="32" t="str">
        <f>vlookup($A697,MainData_Jackie!$1:$1000,13,false)</f>
        <v>hwemail</v>
      </c>
      <c r="AW697" s="32" t="str">
        <f>vlookup($A697,MainData_Jackie!$1:$1000,14,false)</f>
        <v>com</v>
      </c>
      <c r="AX697" s="32" t="str">
        <f>vlookup($A697,MainData_Jackie!$1:$1000,15,false)</f>
        <v>2590</v>
      </c>
      <c r="AY697" s="32" t="str">
        <f>vlookup($A697,MainData_Jackie!$1:$1000,16,false)</f>
        <v>female</v>
      </c>
      <c r="AZ697" s="32" t="str">
        <f>vlookup($A697,Ian!696:1695,2,false)</f>
        <v>#N/A</v>
      </c>
      <c r="BA697" s="32" t="str">
        <f>vlookup($A697,Ian!696:1695,3,false)</f>
        <v>#N/A</v>
      </c>
      <c r="BB697" s="32" t="str">
        <f>vlookup($A697,Ian!696:1695,4,false)</f>
        <v>#N/A</v>
      </c>
      <c r="BC697" s="32" t="str">
        <f>vlookup($A697,Ian!696:1695,5,false)</f>
        <v>#N/A</v>
      </c>
      <c r="BD697" s="32" t="str">
        <f>vlookup($A697,Ian!696:1695,6,false)</f>
        <v>#N/A</v>
      </c>
      <c r="BE697" s="32" t="str">
        <f>vlookup($A697,Ian!696:1695,7,false)</f>
        <v>#N/A</v>
      </c>
      <c r="BF697" s="32" t="str">
        <f>vlookup($A697,Ian!696:1695,8,false)</f>
        <v>#N/A</v>
      </c>
      <c r="BG697" s="32" t="str">
        <f>vlookup(A697,SentimentScore!$1:$1000,2,false)</f>
        <v>0.984785</v>
      </c>
      <c r="BH697" s="50" t="str">
        <f>vlookup(A697,'Images with Key'!$1:$1000,32)</f>
        <v>https://s3-external-1.amazonaws.com/offertabs/offer/kxdcce/large/810_563c20da43bd9-UDiON-OneSpark-Logo.png</v>
      </c>
    </row>
    <row r="698">
      <c r="A698" s="12">
        <v>355.0</v>
      </c>
      <c r="B698" s="16" t="s">
        <v>7369</v>
      </c>
      <c r="C698" s="16" t="s">
        <v>3877</v>
      </c>
      <c r="D698" s="18" t="b">
        <v>1</v>
      </c>
      <c r="E698" s="12">
        <v>4.0</v>
      </c>
      <c r="F698" s="12">
        <v>1.0</v>
      </c>
      <c r="G698" s="12">
        <v>3.0</v>
      </c>
      <c r="H698" s="20">
        <v>42327.37222222222</v>
      </c>
      <c r="I698" s="16" t="s">
        <v>3878</v>
      </c>
      <c r="J698" s="16" t="s">
        <v>3879</v>
      </c>
      <c r="K698" s="16" t="s">
        <v>3880</v>
      </c>
      <c r="L698" s="18" t="e">
        <v>#N/A</v>
      </c>
      <c r="M698" s="18" t="e">
        <v>#N/A</v>
      </c>
      <c r="N698" s="18" t="e">
        <v>#N/A</v>
      </c>
      <c r="O698" s="18" t="e">
        <v>#N/A</v>
      </c>
      <c r="P698" s="18" t="e">
        <v>#N/A</v>
      </c>
      <c r="Q698" s="16" t="s">
        <v>3881</v>
      </c>
      <c r="R698" s="18" t="b">
        <v>1</v>
      </c>
      <c r="S698" s="18" t="b">
        <v>1</v>
      </c>
      <c r="T698" s="12">
        <v>78283.0</v>
      </c>
      <c r="U698" s="16" t="s">
        <v>3884</v>
      </c>
      <c r="V698" s="16" t="s">
        <v>667</v>
      </c>
      <c r="W698" s="51">
        <v>1829780.0</v>
      </c>
      <c r="X698" s="51">
        <v>1877644.0</v>
      </c>
      <c r="Y698" s="16" t="s">
        <v>1461</v>
      </c>
      <c r="Z698" s="16" t="s">
        <v>7644</v>
      </c>
      <c r="AA698" s="16"/>
      <c r="AB698" s="16"/>
      <c r="AC698" s="32" t="str">
        <f>vlookup(A698,Alma!78:1077,29,false)</f>
        <v>#animals</v>
      </c>
      <c r="AD698" s="32" t="str">
        <f>vlookup(A698,Alma!78:1077,27,false)</f>
        <v>2</v>
      </c>
      <c r="AE698" s="32" t="str">
        <f>vlookup(A698,Alma!78:1077,28,false)</f>
        <v>2</v>
      </c>
      <c r="AF698" s="32" t="str">
        <f>vlookup(I698,'IP addresss'!$2:$1000,3,false)</f>
        <v>North America</v>
      </c>
      <c r="AG698" s="32" t="str">
        <f>vlookup(I698,'IP addresss'!$2:$1000,6,false)</f>
        <v/>
      </c>
      <c r="AH698" s="32" t="str">
        <f>vlookup(I698,'IP addresss'!$2:$1000,8,false)</f>
        <v>San Diego (Sorrento Valley)</v>
      </c>
      <c r="AI698" s="32" t="str">
        <f>vlookup(I698,'IP addresss'!$2:$1000,10,false)</f>
        <v>32.88970184</v>
      </c>
      <c r="AJ698" s="32" t="str">
        <f>vlookup(I698,'IP addresss'!$2:$1000,11,false)</f>
        <v>-117.1719971</v>
      </c>
      <c r="AK698" s="32" t="str">
        <f>vlookup(A698,MainData_Jackie!$1:$1000,2,false)</f>
        <v>Nicole Beltran</v>
      </c>
      <c r="AL698" s="32" t="str">
        <f>vlookup($A698,MainData_Jackie!$1:$1000,3,false)</f>
        <v>1422</v>
      </c>
      <c r="AM698" s="32" t="str">
        <f>vlookup($A698,MainData_Jackie!$1:$1000,4,false)</f>
        <v>251</v>
      </c>
      <c r="AN698" s="32" t="str">
        <f>vlookup($A698,MainData_Jackie!$1:$1000,5,false)</f>
        <v>60</v>
      </c>
      <c r="AO698" s="32" t="str">
        <f>vlookup($A698,MainData_Jackie!$1:$1000,6,false)</f>
        <v>1</v>
      </c>
      <c r="AP698" s="32" t="str">
        <f>vlookup($A698,MainData_Jackie!$1:$1000,7,false)</f>
        <v>0</v>
      </c>
      <c r="AQ698" s="32" t="str">
        <f>vlookup($A698,MainData_Jackie!$1:$1000,8,false)</f>
        <v>0</v>
      </c>
      <c r="AR698" s="32" t="str">
        <f>vlookup($A698,MainData_Jackie!$1:$1000,9,false)</f>
        <v>0</v>
      </c>
      <c r="AS698" s="32" t="str">
        <f>vlookup($A698,MainData_Jackie!$1:$1000,10,false)</f>
        <v>4</v>
      </c>
      <c r="AT698" s="32" t="str">
        <f>vlookup($A698,MainData_Jackie!$1:$1000,11,false)</f>
        <v>0</v>
      </c>
      <c r="AU698" s="32" t="str">
        <f>vlookup($A698,MainData_Jackie!$1:$1000,12,false)</f>
        <v>36</v>
      </c>
      <c r="AV698" s="32" t="str">
        <f>vlookup($A698,MainData_Jackie!$1:$1000,13,false)</f>
        <v>hotmail</v>
      </c>
      <c r="AW698" s="32" t="str">
        <f>vlookup($A698,MainData_Jackie!$1:$1000,14,false)</f>
        <v>com</v>
      </c>
      <c r="AX698" s="32" t="str">
        <f>vlookup($A698,MainData_Jackie!$1:$1000,15,false)</f>
        <v>1831</v>
      </c>
      <c r="AY698" s="32" t="str">
        <f>vlookup($A698,MainData_Jackie!$1:$1000,16,false)</f>
        <v>female</v>
      </c>
      <c r="AZ698" s="32" t="str">
        <f>vlookup($A698,Ian!697:1696,2,false)</f>
        <v>#N/A</v>
      </c>
      <c r="BA698" s="32" t="str">
        <f>vlookup($A698,Ian!697:1696,3,false)</f>
        <v>#N/A</v>
      </c>
      <c r="BB698" s="32" t="str">
        <f>vlookup($A698,Ian!697:1696,4,false)</f>
        <v>#N/A</v>
      </c>
      <c r="BC698" s="32" t="str">
        <f>vlookup($A698,Ian!697:1696,5,false)</f>
        <v>#N/A</v>
      </c>
      <c r="BD698" s="32" t="str">
        <f>vlookup($A698,Ian!697:1696,6,false)</f>
        <v>#N/A</v>
      </c>
      <c r="BE698" s="32" t="str">
        <f>vlookup($A698,Ian!697:1696,7,false)</f>
        <v>#N/A</v>
      </c>
      <c r="BF698" s="32" t="str">
        <f>vlookup($A698,Ian!697:1696,8,false)</f>
        <v>#N/A</v>
      </c>
      <c r="BG698" s="32" t="str">
        <f>vlookup(A698,SentimentScore!$1:$1000,2,false)</f>
        <v>0.999598</v>
      </c>
      <c r="BH698" s="50" t="str">
        <f>vlookup(A698,'Images with Key'!$1:$1000,32)</f>
        <v>https://s3-external-1.amazonaws.com/offertabs/offer/kxdcce/large/810_564f595e4ed45-selahchristmas.jpg</v>
      </c>
    </row>
    <row r="699">
      <c r="A699" s="12">
        <v>356.0</v>
      </c>
      <c r="B699" s="16" t="s">
        <v>7369</v>
      </c>
      <c r="C699" s="16" t="s">
        <v>3877</v>
      </c>
      <c r="D699" s="18" t="b">
        <v>1</v>
      </c>
      <c r="E699" s="12">
        <v>11.0</v>
      </c>
      <c r="F699" s="12">
        <v>1.0</v>
      </c>
      <c r="G699" s="12">
        <v>10.0</v>
      </c>
      <c r="H699" s="20">
        <v>42331.404861111114</v>
      </c>
      <c r="I699" s="16" t="s">
        <v>3893</v>
      </c>
      <c r="J699" s="16" t="s">
        <v>3879</v>
      </c>
      <c r="K699" s="16" t="s">
        <v>3894</v>
      </c>
      <c r="L699" s="18" t="e">
        <v>#N/A</v>
      </c>
      <c r="M699" s="18" t="e">
        <v>#N/A</v>
      </c>
      <c r="N699" s="18" t="e">
        <v>#N/A</v>
      </c>
      <c r="O699" s="18" t="e">
        <v>#N/A</v>
      </c>
      <c r="P699" s="18" t="e">
        <v>#N/A</v>
      </c>
      <c r="Q699" s="16" t="s">
        <v>3895</v>
      </c>
      <c r="R699" s="18" t="b">
        <v>1</v>
      </c>
      <c r="S699" s="18" t="b">
        <v>0</v>
      </c>
      <c r="T699" s="12">
        <v>78283.0</v>
      </c>
      <c r="U699" s="16" t="s">
        <v>3884</v>
      </c>
      <c r="V699" s="16" t="s">
        <v>667</v>
      </c>
      <c r="W699" s="51">
        <v>1829780.0</v>
      </c>
      <c r="X699" s="51">
        <v>1877644.0</v>
      </c>
      <c r="Y699" s="16" t="s">
        <v>1461</v>
      </c>
      <c r="Z699" s="16" t="s">
        <v>7647</v>
      </c>
      <c r="AA699" s="16"/>
      <c r="AB699" s="16"/>
      <c r="AC699" s="32" t="str">
        <f>vlookup(A699,Alma!79:1078,29,false)</f>
        <v>#animals</v>
      </c>
      <c r="AD699" s="32" t="str">
        <f>vlookup(A699,Alma!79:1078,27,false)</f>
        <v>1</v>
      </c>
      <c r="AE699" s="32" t="str">
        <f>vlookup(A699,Alma!79:1078,28,false)</f>
        <v>4</v>
      </c>
      <c r="AF699" s="32" t="str">
        <f>vlookup(I699,'IP addresss'!$2:$1000,3,false)</f>
        <v>North America</v>
      </c>
      <c r="AG699" s="32" t="str">
        <f>vlookup(I699,'IP addresss'!$2:$1000,6,false)</f>
        <v>TX</v>
      </c>
      <c r="AH699" s="32" t="str">
        <f>vlookup(I699,'IP addresss'!$2:$1000,8,false)</f>
        <v>San Antonio</v>
      </c>
      <c r="AI699" s="32" t="str">
        <f>vlookup(I699,'IP addresss'!$2:$1000,10,false)</f>
        <v>29.48209953</v>
      </c>
      <c r="AJ699" s="32" t="str">
        <f>vlookup(I699,'IP addresss'!$2:$1000,11,false)</f>
        <v>-98.45559692</v>
      </c>
      <c r="AK699" s="32" t="str">
        <f>vlookup(A699,MainData_Jackie!$1:$1000,2,false)</f>
        <v>Emily Starbuck Crone</v>
      </c>
      <c r="AL699" s="32" t="str">
        <f>vlookup($A699,MainData_Jackie!$1:$1000,3,false)</f>
        <v>2805</v>
      </c>
      <c r="AM699" s="32" t="str">
        <f>vlookup($A699,MainData_Jackie!$1:$1000,4,false)</f>
        <v>528</v>
      </c>
      <c r="AN699" s="32" t="str">
        <f>vlookup($A699,MainData_Jackie!$1:$1000,5,false)</f>
        <v>69</v>
      </c>
      <c r="AO699" s="32" t="str">
        <f>vlookup($A699,MainData_Jackie!$1:$1000,6,false)</f>
        <v>0</v>
      </c>
      <c r="AP699" s="32" t="str">
        <f>vlookup($A699,MainData_Jackie!$1:$1000,7,false)</f>
        <v>0</v>
      </c>
      <c r="AQ699" s="32" t="str">
        <f>vlookup($A699,MainData_Jackie!$1:$1000,8,false)</f>
        <v>0</v>
      </c>
      <c r="AR699" s="32" t="str">
        <f>vlookup($A699,MainData_Jackie!$1:$1000,9,false)</f>
        <v>1</v>
      </c>
      <c r="AS699" s="32" t="str">
        <f>vlookup($A699,MainData_Jackie!$1:$1000,10,false)</f>
        <v>0</v>
      </c>
      <c r="AT699" s="32" t="str">
        <f>vlookup($A699,MainData_Jackie!$1:$1000,11,false)</f>
        <v>10</v>
      </c>
      <c r="AU699" s="32" t="str">
        <f>vlookup($A699,MainData_Jackie!$1:$1000,12,false)</f>
        <v>62</v>
      </c>
      <c r="AV699" s="32" t="str">
        <f>vlookup($A699,MainData_Jackie!$1:$1000,13,false)</f>
        <v>gmail</v>
      </c>
      <c r="AW699" s="32" t="str">
        <f>vlookup($A699,MainData_Jackie!$1:$1000,14,false)</f>
        <v>com</v>
      </c>
      <c r="AX699" s="32" t="str">
        <f>vlookup($A699,MainData_Jackie!$1:$1000,15,false)</f>
        <v>3815</v>
      </c>
      <c r="AY699" s="32" t="str">
        <f>vlookup($A699,MainData_Jackie!$1:$1000,16,false)</f>
        <v>female</v>
      </c>
      <c r="AZ699" s="32" t="str">
        <f>vlookup($A699,Ian!698:1697,2,false)</f>
        <v>#N/A</v>
      </c>
      <c r="BA699" s="32" t="str">
        <f>vlookup($A699,Ian!698:1697,3,false)</f>
        <v>#N/A</v>
      </c>
      <c r="BB699" s="32" t="str">
        <f>vlookup($A699,Ian!698:1697,4,false)</f>
        <v>#N/A</v>
      </c>
      <c r="BC699" s="32" t="str">
        <f>vlookup($A699,Ian!698:1697,5,false)</f>
        <v>#N/A</v>
      </c>
      <c r="BD699" s="32" t="str">
        <f>vlookup($A699,Ian!698:1697,6,false)</f>
        <v>#N/A</v>
      </c>
      <c r="BE699" s="32" t="str">
        <f>vlookup($A699,Ian!698:1697,7,false)</f>
        <v>#N/A</v>
      </c>
      <c r="BF699" s="32" t="str">
        <f>vlookup($A699,Ian!698:1697,8,false)</f>
        <v>#N/A</v>
      </c>
      <c r="BG699" s="32" t="str">
        <f>vlookup(A699,SentimentScore!$1:$1000,2,false)</f>
        <v>0.999997</v>
      </c>
      <c r="BH699" s="50" t="str">
        <f>vlookup(A699,'Images with Key'!$1:$1000,32)</f>
        <v>https://s3-external-1.amazonaws.com/offertabs/offer/kxdcce/large/810_56547acb6575b-12200654_1047961731902776_11895145_n.jpg</v>
      </c>
    </row>
    <row r="700">
      <c r="A700" s="12">
        <v>379.0</v>
      </c>
      <c r="B700" s="16" t="s">
        <v>7369</v>
      </c>
      <c r="C700" s="16" t="s">
        <v>4184</v>
      </c>
      <c r="D700" s="18" t="b">
        <v>1</v>
      </c>
      <c r="E700" s="12">
        <v>385.0</v>
      </c>
      <c r="F700" s="12">
        <v>69.0</v>
      </c>
      <c r="G700" s="12">
        <v>316.0</v>
      </c>
      <c r="H700" s="20">
        <v>42323.614583333336</v>
      </c>
      <c r="I700" s="16" t="s">
        <v>4185</v>
      </c>
      <c r="J700" s="16" t="s">
        <v>4186</v>
      </c>
      <c r="K700" s="16" t="s">
        <v>4187</v>
      </c>
      <c r="L700" s="18" t="e">
        <v>#N/A</v>
      </c>
      <c r="M700" s="18" t="e">
        <v>#N/A</v>
      </c>
      <c r="N700" s="18" t="e">
        <v>#N/A</v>
      </c>
      <c r="O700" s="18" t="e">
        <v>#N/A</v>
      </c>
      <c r="P700" s="18" t="e">
        <v>#N/A</v>
      </c>
      <c r="Q700" s="16" t="s">
        <v>4188</v>
      </c>
      <c r="R700" s="18" t="b">
        <v>1</v>
      </c>
      <c r="S700" s="18" t="b">
        <v>1</v>
      </c>
      <c r="T700" s="12">
        <v>78355.0</v>
      </c>
      <c r="U700" s="16" t="s">
        <v>4189</v>
      </c>
      <c r="V700" s="16" t="s">
        <v>667</v>
      </c>
      <c r="W700" s="22"/>
      <c r="X700" s="22"/>
      <c r="Y700" s="16" t="s">
        <v>4190</v>
      </c>
      <c r="Z700" s="16" t="s">
        <v>7649</v>
      </c>
      <c r="AA700" s="16"/>
      <c r="AB700" s="16"/>
      <c r="AC700" s="32" t="str">
        <f>vlookup(A700,Alma!80:1079,29,false)</f>
        <v>#refugees #enablingselfsufficency</v>
      </c>
      <c r="AD700" s="32" t="str">
        <f>vlookup(A700,Alma!80:1079,27,false)</f>
        <v>2</v>
      </c>
      <c r="AE700" s="32" t="str">
        <f>vlookup(A700,Alma!80:1079,28,false)</f>
        <v>2</v>
      </c>
      <c r="AF700" s="32" t="str">
        <f>vlookup(I700,'IP addresss'!$2:$1000,3,false)</f>
        <v>North America</v>
      </c>
      <c r="AG700" s="32" t="str">
        <f>vlookup(I700,'IP addresss'!$2:$1000,6,false)</f>
        <v>NC</v>
      </c>
      <c r="AH700" s="32" t="str">
        <f>vlookup(I700,'IP addresss'!$2:$1000,8,false)</f>
        <v>Chapel Hill</v>
      </c>
      <c r="AI700" s="32" t="str">
        <f>vlookup(I700,'IP addresss'!$2:$1000,10,false)</f>
        <v>36.05250168</v>
      </c>
      <c r="AJ700" s="32" t="str">
        <f>vlookup(I700,'IP addresss'!$2:$1000,11,false)</f>
        <v>-79.10769653</v>
      </c>
      <c r="AK700" s="32" t="str">
        <f>vlookup(A700,MainData_Jackie!$1:$1000,2,false)</f>
        <v>Bo Chon</v>
      </c>
      <c r="AL700" s="32" t="str">
        <f>vlookup($A700,MainData_Jackie!$1:$1000,3,false)</f>
        <v>2796</v>
      </c>
      <c r="AM700" s="32" t="str">
        <f>vlookup($A700,MainData_Jackie!$1:$1000,4,false)</f>
        <v>444</v>
      </c>
      <c r="AN700" s="32" t="str">
        <f>vlookup($A700,MainData_Jackie!$1:$1000,5,false)</f>
        <v>90</v>
      </c>
      <c r="AO700" s="32" t="str">
        <f>vlookup($A700,MainData_Jackie!$1:$1000,6,false)</f>
        <v>0</v>
      </c>
      <c r="AP700" s="32" t="str">
        <f>vlookup($A700,MainData_Jackie!$1:$1000,7,false)</f>
        <v>0</v>
      </c>
      <c r="AQ700" s="32" t="str">
        <f>vlookup($A700,MainData_Jackie!$1:$1000,8,false)</f>
        <v>0</v>
      </c>
      <c r="AR700" s="32" t="str">
        <f>vlookup($A700,MainData_Jackie!$1:$1000,9,false)</f>
        <v>0</v>
      </c>
      <c r="AS700" s="32" t="str">
        <f>vlookup($A700,MainData_Jackie!$1:$1000,10,false)</f>
        <v>0</v>
      </c>
      <c r="AT700" s="32" t="str">
        <f>vlookup($A700,MainData_Jackie!$1:$1000,11,false)</f>
        <v>4</v>
      </c>
      <c r="AU700" s="32" t="str">
        <f>vlookup($A700,MainData_Jackie!$1:$1000,12,false)</f>
        <v>60</v>
      </c>
      <c r="AV700" s="32" t="str">
        <f>vlookup($A700,MainData_Jackie!$1:$1000,13,false)</f>
        <v>live</v>
      </c>
      <c r="AW700" s="32" t="str">
        <f>vlookup($A700,MainData_Jackie!$1:$1000,14,false)</f>
        <v>edu</v>
      </c>
      <c r="AX700" s="32" t="str">
        <f>vlookup($A700,MainData_Jackie!$1:$1000,15,false)</f>
        <v>3840</v>
      </c>
      <c r="AY700" s="32" t="str">
        <f>vlookup($A700,MainData_Jackie!$1:$1000,16,false)</f>
        <v>male</v>
      </c>
      <c r="AZ700" s="32" t="str">
        <f>vlookup($A700,Ian!699:1698,2,false)</f>
        <v>#N/A</v>
      </c>
      <c r="BA700" s="32" t="str">
        <f>vlookup($A700,Ian!699:1698,3,false)</f>
        <v>#N/A</v>
      </c>
      <c r="BB700" s="32" t="str">
        <f>vlookup($A700,Ian!699:1698,4,false)</f>
        <v>#N/A</v>
      </c>
      <c r="BC700" s="32" t="str">
        <f>vlookup($A700,Ian!699:1698,5,false)</f>
        <v>#N/A</v>
      </c>
      <c r="BD700" s="32" t="str">
        <f>vlookup($A700,Ian!699:1698,6,false)</f>
        <v>#N/A</v>
      </c>
      <c r="BE700" s="32" t="str">
        <f>vlookup($A700,Ian!699:1698,7,false)</f>
        <v>#N/A</v>
      </c>
      <c r="BF700" s="32" t="str">
        <f>vlookup($A700,Ian!699:1698,8,false)</f>
        <v>#N/A</v>
      </c>
      <c r="BG700" s="32" t="str">
        <f>vlookup(A700,SentimentScore!$1:$1000,2,false)</f>
        <v>1</v>
      </c>
      <c r="BH700" s="50" t="str">
        <f>vlookup(A700,'Images with Key'!$1:$1000,32)</f>
        <v>https://s3-external-1.amazonaws.com/offertabs/offer/kxdcce/large/810_564c1d31a61cd-EncourageEthipiaphoto.jpg</v>
      </c>
    </row>
    <row r="701">
      <c r="A701" s="12">
        <v>395.0</v>
      </c>
      <c r="B701" s="16" t="s">
        <v>7369</v>
      </c>
      <c r="C701" s="16" t="s">
        <v>4334</v>
      </c>
      <c r="D701" s="18" t="b">
        <v>1</v>
      </c>
      <c r="E701" s="12">
        <v>40.0</v>
      </c>
      <c r="F701" s="12">
        <v>10.0</v>
      </c>
      <c r="G701" s="12">
        <v>30.0</v>
      </c>
      <c r="H701" s="20">
        <v>42329.58263888889</v>
      </c>
      <c r="I701" s="16" t="s">
        <v>4335</v>
      </c>
      <c r="J701" s="16" t="s">
        <v>4336</v>
      </c>
      <c r="K701" s="16" t="s">
        <v>4337</v>
      </c>
      <c r="L701" s="18" t="e">
        <v>#N/A</v>
      </c>
      <c r="M701" s="18" t="e">
        <v>#N/A</v>
      </c>
      <c r="N701" s="18" t="e">
        <v>#N/A</v>
      </c>
      <c r="O701" s="18" t="e">
        <v>#N/A</v>
      </c>
      <c r="P701" s="18" t="e">
        <v>#N/A</v>
      </c>
      <c r="Q701" s="16" t="s">
        <v>4339</v>
      </c>
      <c r="R701" s="18" t="b">
        <v>1</v>
      </c>
      <c r="S701" s="18" t="b">
        <v>0</v>
      </c>
      <c r="T701" s="12">
        <v>75474.0</v>
      </c>
      <c r="U701" s="16" t="s">
        <v>4340</v>
      </c>
      <c r="V701" s="16" t="s">
        <v>667</v>
      </c>
      <c r="W701" s="22"/>
      <c r="X701" s="22"/>
      <c r="Y701" s="16" t="s">
        <v>1461</v>
      </c>
      <c r="Z701" s="16" t="s">
        <v>7652</v>
      </c>
      <c r="AA701" s="16"/>
      <c r="AB701" s="16"/>
      <c r="AC701" s="32" t="str">
        <f>vlookup(A701,Alma!81:1080,29,false)</f>
        <v>#animals</v>
      </c>
      <c r="AD701" s="32" t="str">
        <f>vlookup(A701,Alma!81:1080,27,false)</f>
        <v>2</v>
      </c>
      <c r="AE701" s="32" t="str">
        <f>vlookup(A701,Alma!81:1080,28,false)</f>
        <v>2</v>
      </c>
      <c r="AF701" s="32" t="str">
        <f>vlookup(I701,'IP addresss'!$2:$1000,3,false)</f>
        <v>North America</v>
      </c>
      <c r="AG701" s="32" t="str">
        <f>vlookup(I701,'IP addresss'!$2:$1000,6,false)</f>
        <v>MD</v>
      </c>
      <c r="AH701" s="32" t="str">
        <f>vlookup(I701,'IP addresss'!$2:$1000,8,false)</f>
        <v>Rockville</v>
      </c>
      <c r="AI701" s="32" t="str">
        <f>vlookup(I701,'IP addresss'!$2:$1000,10,false)</f>
        <v>39.0945015</v>
      </c>
      <c r="AJ701" s="32" t="str">
        <f>vlookup(I701,'IP addresss'!$2:$1000,11,false)</f>
        <v>-77.1785965</v>
      </c>
      <c r="AK701" s="32" t="str">
        <f>vlookup(A701,MainData_Jackie!$1:$1000,2,false)</f>
        <v>Antje White</v>
      </c>
      <c r="AL701" s="32" t="str">
        <f>vlookup($A701,MainData_Jackie!$1:$1000,3,false)</f>
        <v>4155</v>
      </c>
      <c r="AM701" s="32" t="str">
        <f>vlookup($A701,MainData_Jackie!$1:$1000,4,false)</f>
        <v>788</v>
      </c>
      <c r="AN701" s="32" t="str">
        <f>vlookup($A701,MainData_Jackie!$1:$1000,5,false)</f>
        <v>73</v>
      </c>
      <c r="AO701" s="32" t="str">
        <f>vlookup($A701,MainData_Jackie!$1:$1000,6,false)</f>
        <v>0</v>
      </c>
      <c r="AP701" s="32" t="str">
        <f>vlookup($A701,MainData_Jackie!$1:$1000,7,false)</f>
        <v>0</v>
      </c>
      <c r="AQ701" s="32" t="str">
        <f>vlookup($A701,MainData_Jackie!$1:$1000,8,false)</f>
        <v>0</v>
      </c>
      <c r="AR701" s="32" t="str">
        <f>vlookup($A701,MainData_Jackie!$1:$1000,9,false)</f>
        <v>0</v>
      </c>
      <c r="AS701" s="32" t="str">
        <f>vlookup($A701,MainData_Jackie!$1:$1000,10,false)</f>
        <v>0</v>
      </c>
      <c r="AT701" s="32" t="str">
        <f>vlookup($A701,MainData_Jackie!$1:$1000,11,false)</f>
        <v>13</v>
      </c>
      <c r="AU701" s="32" t="str">
        <f>vlookup($A701,MainData_Jackie!$1:$1000,12,false)</f>
        <v>83</v>
      </c>
      <c r="AV701" s="32" t="str">
        <f>vlookup($A701,MainData_Jackie!$1:$1000,13,false)</f>
        <v>yahoo</v>
      </c>
      <c r="AW701" s="32" t="str">
        <f>vlookup($A701,MainData_Jackie!$1:$1000,14,false)</f>
        <v>com</v>
      </c>
      <c r="AX701" s="32" t="str">
        <f>vlookup($A701,MainData_Jackie!$1:$1000,15,false)</f>
        <v>5653</v>
      </c>
      <c r="AY701" s="32" t="str">
        <f>vlookup($A701,MainData_Jackie!$1:$1000,16,false)</f>
        <v>female</v>
      </c>
      <c r="AZ701" s="32" t="str">
        <f>vlookup($A701,Ian!700:1699,2,false)</f>
        <v>#N/A</v>
      </c>
      <c r="BA701" s="32" t="str">
        <f>vlookup($A701,Ian!700:1699,3,false)</f>
        <v>#N/A</v>
      </c>
      <c r="BB701" s="32" t="str">
        <f>vlookup($A701,Ian!700:1699,4,false)</f>
        <v>#N/A</v>
      </c>
      <c r="BC701" s="32" t="str">
        <f>vlookup($A701,Ian!700:1699,5,false)</f>
        <v>#N/A</v>
      </c>
      <c r="BD701" s="32" t="str">
        <f>vlookup($A701,Ian!700:1699,6,false)</f>
        <v>#N/A</v>
      </c>
      <c r="BE701" s="32" t="str">
        <f>vlookup($A701,Ian!700:1699,7,false)</f>
        <v>#N/A</v>
      </c>
      <c r="BF701" s="32" t="str">
        <f>vlookup($A701,Ian!700:1699,8,false)</f>
        <v>#N/A</v>
      </c>
      <c r="BG701" s="32" t="str">
        <f>vlookup(A701,SentimentScore!$1:$1000,2,false)</f>
        <v>0.992587</v>
      </c>
      <c r="BH701" s="50" t="str">
        <f>vlookup(A701,'Images with Key'!$1:$1000,32)</f>
        <v>https://s3-external-1.amazonaws.com/offertabs/offer/kxdcce/large/810_56536ed74ca89-11015753_10153093425292365_8589989860057235008_n.jpg</v>
      </c>
    </row>
    <row r="702">
      <c r="A702" s="12">
        <v>424.0</v>
      </c>
      <c r="B702" s="16" t="s">
        <v>7369</v>
      </c>
      <c r="C702" s="16" t="s">
        <v>4694</v>
      </c>
      <c r="D702" s="18" t="b">
        <v>1</v>
      </c>
      <c r="E702" s="12">
        <v>20.0</v>
      </c>
      <c r="F702" s="12">
        <v>0.0</v>
      </c>
      <c r="G702" s="12">
        <v>20.0</v>
      </c>
      <c r="H702" s="20">
        <v>42315.42638888889</v>
      </c>
      <c r="I702" s="16" t="s">
        <v>4700</v>
      </c>
      <c r="J702" s="16" t="s">
        <v>4702</v>
      </c>
      <c r="K702" s="16" t="s">
        <v>4704</v>
      </c>
      <c r="L702" s="16" t="s">
        <v>532</v>
      </c>
      <c r="M702" s="16" t="s">
        <v>4706</v>
      </c>
      <c r="N702" s="16" t="s">
        <v>4707</v>
      </c>
      <c r="O702" s="16" t="s">
        <v>4708</v>
      </c>
      <c r="P702" s="16" t="s">
        <v>4709</v>
      </c>
      <c r="Q702" s="16" t="s">
        <v>4710</v>
      </c>
      <c r="R702" s="18" t="b">
        <v>1</v>
      </c>
      <c r="S702" s="18" t="b">
        <v>0</v>
      </c>
      <c r="T702" s="12">
        <v>78702.0</v>
      </c>
      <c r="U702" s="16" t="s">
        <v>705</v>
      </c>
      <c r="V702" s="16" t="s">
        <v>667</v>
      </c>
      <c r="W702" s="51">
        <v>2.3333007E7</v>
      </c>
      <c r="X702" s="51">
        <v>3.1355029E7</v>
      </c>
      <c r="Y702" s="16" t="s">
        <v>4711</v>
      </c>
      <c r="Z702" s="16" t="s">
        <v>7654</v>
      </c>
      <c r="AA702" s="16"/>
      <c r="AB702" s="16"/>
      <c r="AC702" s="32" t="str">
        <f>vlookup(A702,Alma!82:1081,29,false)</f>
        <v>#fightcancer #cancersupport</v>
      </c>
      <c r="AD702" s="32" t="str">
        <f>vlookup(A702,Alma!82:1081,27,false)</f>
        <v>1</v>
      </c>
      <c r="AE702" s="32" t="str">
        <f>vlookup(A702,Alma!82:1081,28,false)</f>
        <v>2</v>
      </c>
      <c r="AF702" s="32" t="str">
        <f>vlookup(I702,'IP addresss'!$2:$1000,3,false)</f>
        <v>North America</v>
      </c>
      <c r="AG702" s="32" t="str">
        <f>vlookup(I702,'IP addresss'!$2:$1000,6,false)</f>
        <v>NH</v>
      </c>
      <c r="AH702" s="32" t="str">
        <f>vlookup(I702,'IP addresss'!$2:$1000,8,false)</f>
        <v>Exeter</v>
      </c>
      <c r="AI702" s="32" t="str">
        <f>vlookup(I702,'IP addresss'!$2:$1000,10,false)</f>
        <v>42.96609879</v>
      </c>
      <c r="AJ702" s="32" t="str">
        <f>vlookup(I702,'IP addresss'!$2:$1000,11,false)</f>
        <v>-70.98809814</v>
      </c>
      <c r="AK702" s="32" t="str">
        <f>vlookup(A702,MainData_Jackie!$1:$1000,2,false)</f>
        <v>Scott Joy</v>
      </c>
      <c r="AL702" s="32" t="str">
        <f>vlookup($A702,MainData_Jackie!$1:$1000,3,false)</f>
        <v>1477</v>
      </c>
      <c r="AM702" s="32" t="str">
        <f>vlookup($A702,MainData_Jackie!$1:$1000,4,false)</f>
        <v>246</v>
      </c>
      <c r="AN702" s="32" t="str">
        <f>vlookup($A702,MainData_Jackie!$1:$1000,5,false)</f>
        <v>63</v>
      </c>
      <c r="AO702" s="32" t="str">
        <f>vlookup($A702,MainData_Jackie!$1:$1000,6,false)</f>
        <v>0</v>
      </c>
      <c r="AP702" s="32" t="str">
        <f>vlookup($A702,MainData_Jackie!$1:$1000,7,false)</f>
        <v>0</v>
      </c>
      <c r="AQ702" s="32" t="str">
        <f>vlookup($A702,MainData_Jackie!$1:$1000,8,false)</f>
        <v>0</v>
      </c>
      <c r="AR702" s="32" t="str">
        <f>vlookup($A702,MainData_Jackie!$1:$1000,9,false)</f>
        <v>1</v>
      </c>
      <c r="AS702" s="32" t="str">
        <f>vlookup($A702,MainData_Jackie!$1:$1000,10,false)</f>
        <v>0</v>
      </c>
      <c r="AT702" s="32" t="str">
        <f>vlookup($A702,MainData_Jackie!$1:$1000,11,false)</f>
        <v>26</v>
      </c>
      <c r="AU702" s="32" t="str">
        <f>vlookup($A702,MainData_Jackie!$1:$1000,12,false)</f>
        <v>98</v>
      </c>
      <c r="AV702" s="32" t="str">
        <f>vlookup($A702,MainData_Jackie!$1:$1000,13,false)</f>
        <v>gmail</v>
      </c>
      <c r="AW702" s="32" t="str">
        <f>vlookup($A702,MainData_Jackie!$1:$1000,14,false)</f>
        <v>com</v>
      </c>
      <c r="AX702" s="32" t="str">
        <f>vlookup($A702,MainData_Jackie!$1:$1000,15,false)</f>
        <v>1921</v>
      </c>
      <c r="AY702" s="32" t="str">
        <f>vlookup($A702,MainData_Jackie!$1:$1000,16,false)</f>
        <v>male</v>
      </c>
      <c r="AZ702" s="32" t="str">
        <f>vlookup($A702,Ian!701:1700,2,false)</f>
        <v>#N/A</v>
      </c>
      <c r="BA702" s="32" t="str">
        <f>vlookup($A702,Ian!701:1700,3,false)</f>
        <v>#N/A</v>
      </c>
      <c r="BB702" s="32" t="str">
        <f>vlookup($A702,Ian!701:1700,4,false)</f>
        <v>#N/A</v>
      </c>
      <c r="BC702" s="32" t="str">
        <f>vlookup($A702,Ian!701:1700,5,false)</f>
        <v>#N/A</v>
      </c>
      <c r="BD702" s="32" t="str">
        <f>vlookup($A702,Ian!701:1700,6,false)</f>
        <v>#N/A</v>
      </c>
      <c r="BE702" s="32" t="str">
        <f>vlookup($A702,Ian!701:1700,7,false)</f>
        <v>#N/A</v>
      </c>
      <c r="BF702" s="32" t="str">
        <f>vlookup($A702,Ian!701:1700,8,false)</f>
        <v>#N/A</v>
      </c>
      <c r="BG702" s="32" t="str">
        <f>vlookup(A702,SentimentScore!$1:$1000,2,false)</f>
        <v>0.999973</v>
      </c>
      <c r="BH702" s="50" t="str">
        <f>vlookup(A702,'Images with Key'!$1:$1000,32)</f>
        <v>https://s3-external-1.amazonaws.com/offertabs/offer/kxdcce/large/810_56536b032c305-transparentlogo.png</v>
      </c>
    </row>
    <row r="703">
      <c r="A703" s="12">
        <v>427.0</v>
      </c>
      <c r="B703" s="16" t="s">
        <v>7369</v>
      </c>
      <c r="C703" s="16" t="s">
        <v>4725</v>
      </c>
      <c r="D703" s="18" t="b">
        <v>1</v>
      </c>
      <c r="E703" s="12">
        <v>3.0</v>
      </c>
      <c r="F703" s="12">
        <v>1.0</v>
      </c>
      <c r="G703" s="12">
        <v>2.0</v>
      </c>
      <c r="H703" s="20">
        <v>42318.424305555556</v>
      </c>
      <c r="I703" s="16" t="s">
        <v>1108</v>
      </c>
      <c r="J703" s="16" t="s">
        <v>4726</v>
      </c>
      <c r="K703" s="16" t="s">
        <v>1110</v>
      </c>
      <c r="L703" s="18" t="e">
        <v>#N/A</v>
      </c>
      <c r="M703" s="18" t="e">
        <v>#N/A</v>
      </c>
      <c r="N703" s="18" t="e">
        <v>#N/A</v>
      </c>
      <c r="O703" s="18" t="e">
        <v>#N/A</v>
      </c>
      <c r="P703" s="18" t="e">
        <v>#N/A</v>
      </c>
      <c r="Q703" s="16" t="s">
        <v>1111</v>
      </c>
      <c r="R703" s="18" t="b">
        <v>1</v>
      </c>
      <c r="S703" s="18" t="b">
        <v>0</v>
      </c>
      <c r="T703" s="12">
        <v>75231.0</v>
      </c>
      <c r="U703" s="16" t="s">
        <v>4728</v>
      </c>
      <c r="V703" s="16" t="s">
        <v>667</v>
      </c>
      <c r="W703" s="51">
        <v>108819.0</v>
      </c>
      <c r="X703" s="51">
        <v>149553.0</v>
      </c>
      <c r="Y703" s="16" t="s">
        <v>4729</v>
      </c>
      <c r="Z703" s="16" t="s">
        <v>7657</v>
      </c>
      <c r="AA703" s="16"/>
      <c r="AB703" s="16"/>
      <c r="AC703" s="32" t="str">
        <f>vlookup(A703,Alma!83:1082,29,false)</f>
        <v>#disease #children </v>
      </c>
      <c r="AD703" s="32" t="str">
        <f>vlookup(A703,Alma!83:1082,27,false)</f>
        <v>1</v>
      </c>
      <c r="AE703" s="32" t="str">
        <f>vlookup(A703,Alma!83:1082,28,false)</f>
        <v>4</v>
      </c>
      <c r="AF703" s="32" t="str">
        <f>vlookup(I703,'IP addresss'!$2:$1000,3,false)</f>
        <v>North America</v>
      </c>
      <c r="AG703" s="32" t="str">
        <f>vlookup(I703,'IP addresss'!$2:$1000,6,false)</f>
        <v>CA</v>
      </c>
      <c r="AH703" s="32" t="str">
        <f>vlookup(I703,'IP addresss'!$2:$1000,8,false)</f>
        <v>Clovis</v>
      </c>
      <c r="AI703" s="32" t="str">
        <f>vlookup(I703,'IP addresss'!$2:$1000,10,false)</f>
        <v>36.82519913</v>
      </c>
      <c r="AJ703" s="32" t="str">
        <f>vlookup(I703,'IP addresss'!$2:$1000,11,false)</f>
        <v>-119.7029037</v>
      </c>
      <c r="AK703" s="32" t="str">
        <f>vlookup(A703,MainData_Jackie!$1:$1000,2,false)</f>
        <v>Edward Crane</v>
      </c>
      <c r="AL703" s="32" t="str">
        <f>vlookup($A703,MainData_Jackie!$1:$1000,3,false)</f>
        <v>2938</v>
      </c>
      <c r="AM703" s="32" t="str">
        <f>vlookup($A703,MainData_Jackie!$1:$1000,4,false)</f>
        <v>510</v>
      </c>
      <c r="AN703" s="32" t="str">
        <f>vlookup($A703,MainData_Jackie!$1:$1000,5,false)</f>
        <v>90</v>
      </c>
      <c r="AO703" s="32" t="str">
        <f>vlookup($A703,MainData_Jackie!$1:$1000,6,false)</f>
        <v>0</v>
      </c>
      <c r="AP703" s="32" t="str">
        <f>vlookup($A703,MainData_Jackie!$1:$1000,7,false)</f>
        <v>0</v>
      </c>
      <c r="AQ703" s="32" t="str">
        <f>vlookup($A703,MainData_Jackie!$1:$1000,8,false)</f>
        <v>0</v>
      </c>
      <c r="AR703" s="32" t="str">
        <f>vlookup($A703,MainData_Jackie!$1:$1000,9,false)</f>
        <v>0</v>
      </c>
      <c r="AS703" s="32" t="str">
        <f>vlookup($A703,MainData_Jackie!$1:$1000,10,false)</f>
        <v>0</v>
      </c>
      <c r="AT703" s="32" t="str">
        <f>vlookup($A703,MainData_Jackie!$1:$1000,11,false)</f>
        <v>12</v>
      </c>
      <c r="AU703" s="32" t="str">
        <f>vlookup($A703,MainData_Jackie!$1:$1000,12,false)</f>
        <v>84</v>
      </c>
      <c r="AV703" s="32" t="str">
        <f>vlookup($A703,MainData_Jackie!$1:$1000,13,false)</f>
        <v>aol</v>
      </c>
      <c r="AW703" s="32" t="str">
        <f>vlookup($A703,MainData_Jackie!$1:$1000,14,false)</f>
        <v>com</v>
      </c>
      <c r="AX703" s="32" t="str">
        <f>vlookup($A703,MainData_Jackie!$1:$1000,15,false)</f>
        <v>3752</v>
      </c>
      <c r="AY703" s="32" t="str">
        <f>vlookup($A703,MainData_Jackie!$1:$1000,16,false)</f>
        <v>male</v>
      </c>
      <c r="AZ703" s="32" t="str">
        <f>vlookup($A703,Ian!702:1701,2,false)</f>
        <v>#N/A</v>
      </c>
      <c r="BA703" s="32" t="str">
        <f>vlookup($A703,Ian!702:1701,3,false)</f>
        <v>#N/A</v>
      </c>
      <c r="BB703" s="32" t="str">
        <f>vlookup($A703,Ian!702:1701,4,false)</f>
        <v>#N/A</v>
      </c>
      <c r="BC703" s="32" t="str">
        <f>vlookup($A703,Ian!702:1701,5,false)</f>
        <v>#N/A</v>
      </c>
      <c r="BD703" s="32" t="str">
        <f>vlookup($A703,Ian!702:1701,6,false)</f>
        <v>#N/A</v>
      </c>
      <c r="BE703" s="32" t="str">
        <f>vlookup($A703,Ian!702:1701,7,false)</f>
        <v>#N/A</v>
      </c>
      <c r="BF703" s="32" t="str">
        <f>vlookup($A703,Ian!702:1701,8,false)</f>
        <v>#N/A</v>
      </c>
      <c r="BG703" s="32" t="str">
        <f>vlookup(A703,SentimentScore!$1:$1000,2,false)</f>
        <v>0.00075</v>
      </c>
      <c r="BH703" s="50" t="str">
        <f>vlookup(A703,'Images with Key'!$1:$1000,32)</f>
        <v>https://s3-external-1.amazonaws.com/offertabs/offer/kxdcce/large/810_5644ade8d8c38-theclub.jpg</v>
      </c>
    </row>
    <row r="704">
      <c r="A704" s="12">
        <v>469.0</v>
      </c>
      <c r="B704" s="16" t="s">
        <v>7369</v>
      </c>
      <c r="C704" s="16" t="s">
        <v>5228</v>
      </c>
      <c r="D704" s="18" t="b">
        <v>1</v>
      </c>
      <c r="E704" s="12">
        <v>88.0</v>
      </c>
      <c r="F704" s="12">
        <v>33.0</v>
      </c>
      <c r="G704" s="12">
        <v>55.0</v>
      </c>
      <c r="H704" s="20">
        <v>42326.65277777778</v>
      </c>
      <c r="I704" s="16" t="s">
        <v>5229</v>
      </c>
      <c r="J704" s="16" t="s">
        <v>5230</v>
      </c>
      <c r="K704" s="16" t="s">
        <v>5232</v>
      </c>
      <c r="L704" s="18" t="e">
        <v>#N/A</v>
      </c>
      <c r="M704" s="18" t="e">
        <v>#N/A</v>
      </c>
      <c r="N704" s="18" t="e">
        <v>#N/A</v>
      </c>
      <c r="O704" s="18" t="e">
        <v>#N/A</v>
      </c>
      <c r="P704" s="18" t="e">
        <v>#N/A</v>
      </c>
      <c r="Q704" s="16" t="s">
        <v>5234</v>
      </c>
      <c r="R704" s="18" t="b">
        <v>1</v>
      </c>
      <c r="S704" s="18" t="b">
        <v>1</v>
      </c>
      <c r="T704" s="12">
        <v>75154.0</v>
      </c>
      <c r="U704" s="16" t="s">
        <v>5238</v>
      </c>
      <c r="V704" s="16" t="s">
        <v>667</v>
      </c>
      <c r="W704" s="22"/>
      <c r="X704" s="22"/>
      <c r="Y704" s="16" t="s">
        <v>5240</v>
      </c>
      <c r="Z704" s="16" t="s">
        <v>7659</v>
      </c>
      <c r="AA704" s="16"/>
      <c r="AB704" s="16"/>
      <c r="AC704" s="32" t="str">
        <f>vlookup(A704,Alma!84:1083,29,false)</f>
        <v>#animals</v>
      </c>
      <c r="AD704" s="32" t="str">
        <f>vlookup(A704,Alma!84:1083,27,false)</f>
        <v>2</v>
      </c>
      <c r="AE704" s="32" t="str">
        <f>vlookup(A704,Alma!84:1083,28,false)</f>
        <v>1</v>
      </c>
      <c r="AF704" s="32" t="str">
        <f>vlookup(I704,'IP addresss'!$2:$1000,3,false)</f>
        <v>North America</v>
      </c>
      <c r="AG704" s="32" t="str">
        <f>vlookup(I704,'IP addresss'!$2:$1000,6,false)</f>
        <v>TX</v>
      </c>
      <c r="AH704" s="32" t="str">
        <f>vlookup(I704,'IP addresss'!$2:$1000,8,false)</f>
        <v>Red Oak</v>
      </c>
      <c r="AI704" s="32" t="str">
        <f>vlookup(I704,'IP addresss'!$2:$1000,10,false)</f>
        <v>32.52270126</v>
      </c>
      <c r="AJ704" s="32" t="str">
        <f>vlookup(I704,'IP addresss'!$2:$1000,11,false)</f>
        <v>-96.80480194</v>
      </c>
      <c r="AK704" s="32" t="str">
        <f>vlookup(A704,MainData_Jackie!$1:$1000,2,false)</f>
        <v>DeAnn O'Neal Waggoner</v>
      </c>
      <c r="AL704" s="32" t="str">
        <f>vlookup($A704,MainData_Jackie!$1:$1000,3,false)</f>
        <v>3332</v>
      </c>
      <c r="AM704" s="32" t="str">
        <f>vlookup($A704,MainData_Jackie!$1:$1000,4,false)</f>
        <v>585</v>
      </c>
      <c r="AN704" s="32" t="str">
        <f>vlookup($A704,MainData_Jackie!$1:$1000,5,false)</f>
        <v>103</v>
      </c>
      <c r="AO704" s="32" t="str">
        <f>vlookup($A704,MainData_Jackie!$1:$1000,6,false)</f>
        <v>3</v>
      </c>
      <c r="AP704" s="32" t="str">
        <f>vlookup($A704,MainData_Jackie!$1:$1000,7,false)</f>
        <v>0</v>
      </c>
      <c r="AQ704" s="32" t="str">
        <f>vlookup($A704,MainData_Jackie!$1:$1000,8,false)</f>
        <v>0</v>
      </c>
      <c r="AR704" s="32" t="str">
        <f>vlookup($A704,MainData_Jackie!$1:$1000,9,false)</f>
        <v>0</v>
      </c>
      <c r="AS704" s="32" t="str">
        <f>vlookup($A704,MainData_Jackie!$1:$1000,10,false)</f>
        <v>0</v>
      </c>
      <c r="AT704" s="32" t="str">
        <f>vlookup($A704,MainData_Jackie!$1:$1000,11,false)</f>
        <v>12</v>
      </c>
      <c r="AU704" s="32" t="str">
        <f>vlookup($A704,MainData_Jackie!$1:$1000,12,false)</f>
        <v>85</v>
      </c>
      <c r="AV704" s="32" t="str">
        <f>vlookup($A704,MainData_Jackie!$1:$1000,13,false)</f>
        <v>gmail</v>
      </c>
      <c r="AW704" s="32" t="str">
        <f>vlookup($A704,MainData_Jackie!$1:$1000,14,false)</f>
        <v>com</v>
      </c>
      <c r="AX704" s="32" t="str">
        <f>vlookup($A704,MainData_Jackie!$1:$1000,15,false)</f>
        <v>4291</v>
      </c>
      <c r="AY704" s="32" t="str">
        <f>vlookup($A704,MainData_Jackie!$1:$1000,16,false)</f>
        <v>female</v>
      </c>
      <c r="AZ704" s="32" t="str">
        <f>vlookup($A704,Ian!703:1702,2,false)</f>
        <v>#N/A</v>
      </c>
      <c r="BA704" s="32" t="str">
        <f>vlookup($A704,Ian!703:1702,3,false)</f>
        <v>#N/A</v>
      </c>
      <c r="BB704" s="32" t="str">
        <f>vlookup($A704,Ian!703:1702,4,false)</f>
        <v>#N/A</v>
      </c>
      <c r="BC704" s="32" t="str">
        <f>vlookup($A704,Ian!703:1702,5,false)</f>
        <v>#N/A</v>
      </c>
      <c r="BD704" s="32" t="str">
        <f>vlookup($A704,Ian!703:1702,6,false)</f>
        <v>#N/A</v>
      </c>
      <c r="BE704" s="32" t="str">
        <f>vlookup($A704,Ian!703:1702,7,false)</f>
        <v>#N/A</v>
      </c>
      <c r="BF704" s="32" t="str">
        <f>vlookup($A704,Ian!703:1702,8,false)</f>
        <v>#N/A</v>
      </c>
      <c r="BG704" s="32" t="str">
        <f>vlookup(A704,SentimentScore!$1:$1000,2,false)</f>
        <v>0.997412</v>
      </c>
      <c r="BH704" s="50" t="str">
        <f>vlookup(A704,'Images with Key'!$1:$1000,32)</f>
        <v>https://s3-external-1.amazonaws.com/offertabs/offer/kxdcce/large/810_564eb3d542333-Mojave001.JPG</v>
      </c>
    </row>
    <row r="705">
      <c r="A705" s="12">
        <v>470.0</v>
      </c>
      <c r="B705" s="16" t="s">
        <v>7369</v>
      </c>
      <c r="C705" s="16" t="s">
        <v>5228</v>
      </c>
      <c r="D705" s="18" t="b">
        <v>1</v>
      </c>
      <c r="E705" s="12">
        <v>8.0</v>
      </c>
      <c r="F705" s="12">
        <v>0.0</v>
      </c>
      <c r="G705" s="12">
        <v>8.0</v>
      </c>
      <c r="H705" s="20">
        <v>42328.35625</v>
      </c>
      <c r="I705" s="16" t="s">
        <v>5247</v>
      </c>
      <c r="J705" s="16" t="s">
        <v>5230</v>
      </c>
      <c r="K705" s="16" t="s">
        <v>5248</v>
      </c>
      <c r="L705" s="18" t="e">
        <v>#N/A</v>
      </c>
      <c r="M705" s="18" t="e">
        <v>#N/A</v>
      </c>
      <c r="N705" s="18" t="e">
        <v>#N/A</v>
      </c>
      <c r="O705" s="18" t="e">
        <v>#N/A</v>
      </c>
      <c r="P705" s="18" t="e">
        <v>#N/A</v>
      </c>
      <c r="Q705" s="16" t="s">
        <v>5249</v>
      </c>
      <c r="R705" s="18" t="b">
        <v>1</v>
      </c>
      <c r="S705" s="18" t="b">
        <v>0</v>
      </c>
      <c r="T705" s="12">
        <v>75154.0</v>
      </c>
      <c r="U705" s="16" t="s">
        <v>5238</v>
      </c>
      <c r="V705" s="16" t="s">
        <v>667</v>
      </c>
      <c r="W705" s="22"/>
      <c r="X705" s="22"/>
      <c r="Y705" s="16" t="s">
        <v>5240</v>
      </c>
      <c r="Z705" s="16" t="s">
        <v>7660</v>
      </c>
      <c r="AA705" s="16"/>
      <c r="AB705" s="16"/>
      <c r="AC705" s="32" t="str">
        <f>vlookup(A705,Alma!85:1084,29,false)</f>
        <v>#animals</v>
      </c>
      <c r="AD705" s="32" t="str">
        <f>vlookup(A705,Alma!85:1084,27,false)</f>
        <v>2</v>
      </c>
      <c r="AE705" s="32" t="str">
        <f>vlookup(A705,Alma!85:1084,28,false)</f>
        <v>6</v>
      </c>
      <c r="AF705" s="32" t="str">
        <f>vlookup(I705,'IP addresss'!$2:$1000,3,false)</f>
        <v>North America</v>
      </c>
      <c r="AG705" s="32" t="str">
        <f>vlookup(I705,'IP addresss'!$2:$1000,6,false)</f>
        <v>TX</v>
      </c>
      <c r="AH705" s="32" t="str">
        <f>vlookup(I705,'IP addresss'!$2:$1000,8,false)</f>
        <v>Fort Worth</v>
      </c>
      <c r="AI705" s="32" t="str">
        <f>vlookup(I705,'IP addresss'!$2:$1000,10,false)</f>
        <v>32.7234993</v>
      </c>
      <c r="AJ705" s="32" t="str">
        <f>vlookup(I705,'IP addresss'!$2:$1000,11,false)</f>
        <v>-97.46250153</v>
      </c>
      <c r="AK705" s="32" t="str">
        <f>vlookup(A705,MainData_Jackie!$1:$1000,2,false)</f>
        <v>Marcia Jud Kwarsick</v>
      </c>
      <c r="AL705" s="32" t="str">
        <f>vlookup($A705,MainData_Jackie!$1:$1000,3,false)</f>
        <v>1051</v>
      </c>
      <c r="AM705" s="32" t="str">
        <f>vlookup($A705,MainData_Jackie!$1:$1000,4,false)</f>
        <v>199</v>
      </c>
      <c r="AN705" s="32" t="str">
        <f>vlookup($A705,MainData_Jackie!$1:$1000,5,false)</f>
        <v>32</v>
      </c>
      <c r="AO705" s="32" t="str">
        <f>vlookup($A705,MainData_Jackie!$1:$1000,6,false)</f>
        <v>0</v>
      </c>
      <c r="AP705" s="32" t="str">
        <f>vlookup($A705,MainData_Jackie!$1:$1000,7,false)</f>
        <v>0</v>
      </c>
      <c r="AQ705" s="32" t="str">
        <f>vlookup($A705,MainData_Jackie!$1:$1000,8,false)</f>
        <v>0</v>
      </c>
      <c r="AR705" s="32" t="str">
        <f>vlookup($A705,MainData_Jackie!$1:$1000,9,false)</f>
        <v>0</v>
      </c>
      <c r="AS705" s="32" t="str">
        <f>vlookup($A705,MainData_Jackie!$1:$1000,10,false)</f>
        <v>3</v>
      </c>
      <c r="AT705" s="32" t="str">
        <f>vlookup($A705,MainData_Jackie!$1:$1000,11,false)</f>
        <v>0</v>
      </c>
      <c r="AU705" s="32" t="str">
        <f>vlookup($A705,MainData_Jackie!$1:$1000,12,false)</f>
        <v>33</v>
      </c>
      <c r="AV705" s="32" t="str">
        <f>vlookup($A705,MainData_Jackie!$1:$1000,13,false)</f>
        <v>gmail</v>
      </c>
      <c r="AW705" s="32" t="str">
        <f>vlookup($A705,MainData_Jackie!$1:$1000,14,false)</f>
        <v>com</v>
      </c>
      <c r="AX705" s="32" t="str">
        <f>vlookup($A705,MainData_Jackie!$1:$1000,15,false)</f>
        <v>1391</v>
      </c>
      <c r="AY705" s="32" t="str">
        <f>vlookup($A705,MainData_Jackie!$1:$1000,16,false)</f>
        <v>female</v>
      </c>
      <c r="AZ705" s="32" t="str">
        <f>vlookup($A705,Ian!704:1703,2,false)</f>
        <v>#N/A</v>
      </c>
      <c r="BA705" s="32" t="str">
        <f>vlookup($A705,Ian!704:1703,3,false)</f>
        <v>#N/A</v>
      </c>
      <c r="BB705" s="32" t="str">
        <f>vlookup($A705,Ian!704:1703,4,false)</f>
        <v>#N/A</v>
      </c>
      <c r="BC705" s="32" t="str">
        <f>vlookup($A705,Ian!704:1703,5,false)</f>
        <v>#N/A</v>
      </c>
      <c r="BD705" s="32" t="str">
        <f>vlookup($A705,Ian!704:1703,6,false)</f>
        <v>#N/A</v>
      </c>
      <c r="BE705" s="32" t="str">
        <f>vlookup($A705,Ian!704:1703,7,false)</f>
        <v>#N/A</v>
      </c>
      <c r="BF705" s="32" t="str">
        <f>vlookup($A705,Ian!704:1703,8,false)</f>
        <v>#N/A</v>
      </c>
      <c r="BG705" s="32" t="str">
        <f>vlookup(A705,SentimentScore!$1:$1000,2,false)</f>
        <v>0.999946</v>
      </c>
      <c r="BH705" s="50" t="str">
        <f>vlookup(A705,'Images with Key'!$1:$1000,32)</f>
        <v>https://s3-external-1.amazonaws.com/offertabs/offer/kxdcce/large/810_5651e98628217-dorah5.jpg</v>
      </c>
    </row>
    <row r="706">
      <c r="A706" s="12">
        <v>482.0</v>
      </c>
      <c r="B706" s="16" t="s">
        <v>7369</v>
      </c>
      <c r="C706" s="16" t="s">
        <v>5348</v>
      </c>
      <c r="D706" s="18" t="b">
        <v>1</v>
      </c>
      <c r="E706" s="12">
        <v>77.0</v>
      </c>
      <c r="F706" s="12">
        <v>12.0</v>
      </c>
      <c r="G706" s="12">
        <v>65.0</v>
      </c>
      <c r="H706" s="20">
        <v>42311.78333333333</v>
      </c>
      <c r="I706" s="16" t="s">
        <v>5350</v>
      </c>
      <c r="J706" s="16" t="s">
        <v>5351</v>
      </c>
      <c r="K706" s="16" t="s">
        <v>5352</v>
      </c>
      <c r="L706" s="18" t="e">
        <v>#N/A</v>
      </c>
      <c r="M706" s="18" t="e">
        <v>#N/A</v>
      </c>
      <c r="N706" s="18" t="e">
        <v>#N/A</v>
      </c>
      <c r="O706" s="18" t="e">
        <v>#N/A</v>
      </c>
      <c r="P706" s="18" t="e">
        <v>#N/A</v>
      </c>
      <c r="Q706" s="16" t="s">
        <v>5353</v>
      </c>
      <c r="R706" s="18" t="b">
        <v>1</v>
      </c>
      <c r="S706" s="18" t="b">
        <v>1</v>
      </c>
      <c r="T706" s="12">
        <v>77065.0</v>
      </c>
      <c r="U706" s="16" t="s">
        <v>5354</v>
      </c>
      <c r="V706" s="16" t="s">
        <v>667</v>
      </c>
      <c r="W706" s="22"/>
      <c r="X706" s="22"/>
      <c r="Y706" s="16" t="s">
        <v>1291</v>
      </c>
      <c r="Z706" s="16" t="s">
        <v>7661</v>
      </c>
      <c r="AA706" s="16"/>
      <c r="AB706" s="16"/>
      <c r="AC706" s="32" t="str">
        <f>vlookup(A706,Alma!86:1085,29,false)</f>
        <v>#fightcancer #cancersupport #children</v>
      </c>
      <c r="AD706" s="32" t="str">
        <f>vlookup(A706,Alma!86:1085,27,false)</f>
        <v>1</v>
      </c>
      <c r="AE706" s="32" t="str">
        <f>vlookup(A706,Alma!86:1085,28,false)</f>
        <v>6</v>
      </c>
      <c r="AF706" s="32" t="str">
        <f>vlookup(I706,'IP addresss'!$2:$1000,3,false)</f>
        <v>North America</v>
      </c>
      <c r="AG706" s="32" t="str">
        <f>vlookup(I706,'IP addresss'!$2:$1000,6,false)</f>
        <v>TN</v>
      </c>
      <c r="AH706" s="32" t="str">
        <f>vlookup(I706,'IP addresss'!$2:$1000,8,false)</f>
        <v>Nashville</v>
      </c>
      <c r="AI706" s="32" t="str">
        <f>vlookup(I706,'IP addresss'!$2:$1000,10,false)</f>
        <v>36.06790161</v>
      </c>
      <c r="AJ706" s="32" t="str">
        <f>vlookup(I706,'IP addresss'!$2:$1000,11,false)</f>
        <v>-86.7193985</v>
      </c>
      <c r="AK706" s="32" t="str">
        <f>vlookup(A706,MainData_Jackie!$1:$1000,2,false)</f>
        <v>Randi Ojo</v>
      </c>
      <c r="AL706" s="32" t="str">
        <f>vlookup($A706,MainData_Jackie!$1:$1000,3,false)</f>
        <v>1921</v>
      </c>
      <c r="AM706" s="32" t="str">
        <f>vlookup($A706,MainData_Jackie!$1:$1000,4,false)</f>
        <v>319</v>
      </c>
      <c r="AN706" s="32" t="str">
        <f>vlookup($A706,MainData_Jackie!$1:$1000,5,false)</f>
        <v>77</v>
      </c>
      <c r="AO706" s="32" t="str">
        <f>vlookup($A706,MainData_Jackie!$1:$1000,6,false)</f>
        <v>1</v>
      </c>
      <c r="AP706" s="32" t="str">
        <f>vlookup($A706,MainData_Jackie!$1:$1000,7,false)</f>
        <v>0</v>
      </c>
      <c r="AQ706" s="32" t="str">
        <f>vlookup($A706,MainData_Jackie!$1:$1000,8,false)</f>
        <v>0</v>
      </c>
      <c r="AR706" s="32" t="str">
        <f>vlookup($A706,MainData_Jackie!$1:$1000,9,false)</f>
        <v>2</v>
      </c>
      <c r="AS706" s="32" t="str">
        <f>vlookup($A706,MainData_Jackie!$1:$1000,10,false)</f>
        <v>0</v>
      </c>
      <c r="AT706" s="32" t="str">
        <f>vlookup($A706,MainData_Jackie!$1:$1000,11,false)</f>
        <v>28</v>
      </c>
      <c r="AU706" s="32" t="str">
        <f>vlookup($A706,MainData_Jackie!$1:$1000,12,false)</f>
        <v>38</v>
      </c>
      <c r="AV706" s="32" t="str">
        <f>vlookup($A706,MainData_Jackie!$1:$1000,13,false)</f>
        <v>hotmail</v>
      </c>
      <c r="AW706" s="32" t="str">
        <f>vlookup($A706,MainData_Jackie!$1:$1000,14,false)</f>
        <v>com</v>
      </c>
      <c r="AX706" s="32" t="str">
        <f>vlookup($A706,MainData_Jackie!$1:$1000,15,false)</f>
        <v>2587</v>
      </c>
      <c r="AY706" s="32" t="str">
        <f>vlookup($A706,MainData_Jackie!$1:$1000,16,false)</f>
        <v>female</v>
      </c>
      <c r="AZ706" s="32" t="str">
        <f>vlookup($A706,Ian!705:1704,2,false)</f>
        <v>#N/A</v>
      </c>
      <c r="BA706" s="32" t="str">
        <f>vlookup($A706,Ian!705:1704,3,false)</f>
        <v>#N/A</v>
      </c>
      <c r="BB706" s="32" t="str">
        <f>vlookup($A706,Ian!705:1704,4,false)</f>
        <v>#N/A</v>
      </c>
      <c r="BC706" s="32" t="str">
        <f>vlookup($A706,Ian!705:1704,5,false)</f>
        <v>#N/A</v>
      </c>
      <c r="BD706" s="32" t="str">
        <f>vlookup($A706,Ian!705:1704,6,false)</f>
        <v>#N/A</v>
      </c>
      <c r="BE706" s="32" t="str">
        <f>vlookup($A706,Ian!705:1704,7,false)</f>
        <v>#N/A</v>
      </c>
      <c r="BF706" s="32" t="str">
        <f>vlookup($A706,Ian!705:1704,8,false)</f>
        <v>#N/A</v>
      </c>
      <c r="BG706" s="32" t="str">
        <f>vlookup(A706,SentimentScore!$1:$1000,2,false)</f>
        <v>0.999983</v>
      </c>
      <c r="BH706" s="50" t="str">
        <f>vlookup(A706,'Images with Key'!$1:$1000,32)</f>
        <v>https://s3-external-1.amazonaws.com/offertabs/offer/kxdcce/large/810_563bfb752f0b2-tattoovectorlong.jpg</v>
      </c>
    </row>
    <row r="707">
      <c r="A707" s="12">
        <v>485.0</v>
      </c>
      <c r="B707" s="16" t="s">
        <v>7369</v>
      </c>
      <c r="C707" s="16" t="s">
        <v>5367</v>
      </c>
      <c r="D707" s="18" t="b">
        <v>0</v>
      </c>
      <c r="E707" s="12">
        <v>99.0</v>
      </c>
      <c r="F707" s="12">
        <v>42.0</v>
      </c>
      <c r="G707" s="12">
        <v>57.0</v>
      </c>
      <c r="H707" s="20">
        <v>42327.2</v>
      </c>
      <c r="I707" s="16" t="s">
        <v>5368</v>
      </c>
      <c r="J707" s="16" t="s">
        <v>5369</v>
      </c>
      <c r="K707" s="16" t="s">
        <v>5370</v>
      </c>
      <c r="L707" s="16" t="s">
        <v>264</v>
      </c>
      <c r="M707" s="16" t="s">
        <v>5372</v>
      </c>
      <c r="N707" s="12">
        <v>0.0</v>
      </c>
      <c r="O707" s="12">
        <v>0.0</v>
      </c>
      <c r="P707" s="12">
        <v>0.0</v>
      </c>
      <c r="Q707" s="16" t="s">
        <v>5373</v>
      </c>
      <c r="R707" s="18" t="b">
        <v>1</v>
      </c>
      <c r="S707" s="18" t="b">
        <v>1</v>
      </c>
      <c r="T707" s="16" t="s">
        <v>5374</v>
      </c>
      <c r="U707" s="16" t="s">
        <v>5375</v>
      </c>
      <c r="V707" s="16" t="s">
        <v>667</v>
      </c>
      <c r="W707" s="22"/>
      <c r="X707" s="22"/>
      <c r="Y707" s="22"/>
      <c r="Z707" s="16" t="s">
        <v>7664</v>
      </c>
      <c r="AA707" s="16"/>
      <c r="AB707" s="16"/>
      <c r="AC707" s="32" t="str">
        <f>vlookup(A707,Alma!87:1086,29,false)</f>
        <v>#animals</v>
      </c>
      <c r="AD707" s="32" t="str">
        <f>vlookup(A707,Alma!87:1086,27,false)</f>
        <v>2</v>
      </c>
      <c r="AE707" s="32" t="str">
        <f>vlookup(A707,Alma!87:1086,28,false)</f>
        <v>6</v>
      </c>
      <c r="AF707" s="32" t="str">
        <f>vlookup(I707,'IP addresss'!$2:$1000,3,false)</f>
        <v>North America</v>
      </c>
      <c r="AG707" s="32" t="str">
        <f>vlookup(I707,'IP addresss'!$2:$1000,6,false)</f>
        <v>VA</v>
      </c>
      <c r="AH707" s="32" t="str">
        <f>vlookup(I707,'IP addresss'!$2:$1000,8,false)</f>
        <v>Virginia Beach</v>
      </c>
      <c r="AI707" s="32" t="str">
        <f>vlookup(I707,'IP addresss'!$2:$1000,10,false)</f>
        <v>36.6753006</v>
      </c>
      <c r="AJ707" s="32" t="str">
        <f>vlookup(I707,'IP addresss'!$2:$1000,11,false)</f>
        <v>-75.91609955</v>
      </c>
      <c r="AK707" s="32" t="str">
        <f>vlookup(A707,MainData_Jackie!$1:$1000,2,false)</f>
        <v>Peggy Bryan</v>
      </c>
      <c r="AL707" s="32" t="str">
        <f>vlookup($A707,MainData_Jackie!$1:$1000,3,false)</f>
        <v>1848</v>
      </c>
      <c r="AM707" s="32" t="str">
        <f>vlookup($A707,MainData_Jackie!$1:$1000,4,false)</f>
        <v>322</v>
      </c>
      <c r="AN707" s="32" t="str">
        <f>vlookup($A707,MainData_Jackie!$1:$1000,5,false)</f>
        <v>45</v>
      </c>
      <c r="AO707" s="32" t="str">
        <f>vlookup($A707,MainData_Jackie!$1:$1000,6,false)</f>
        <v>1</v>
      </c>
      <c r="AP707" s="32" t="str">
        <f>vlookup($A707,MainData_Jackie!$1:$1000,7,false)</f>
        <v>0</v>
      </c>
      <c r="AQ707" s="32" t="str">
        <f>vlookup($A707,MainData_Jackie!$1:$1000,8,false)</f>
        <v>0</v>
      </c>
      <c r="AR707" s="32" t="str">
        <f>vlookup($A707,MainData_Jackie!$1:$1000,9,false)</f>
        <v>0</v>
      </c>
      <c r="AS707" s="32" t="str">
        <f>vlookup($A707,MainData_Jackie!$1:$1000,10,false)</f>
        <v>0</v>
      </c>
      <c r="AT707" s="32" t="str">
        <f>vlookup($A707,MainData_Jackie!$1:$1000,11,false)</f>
        <v>11</v>
      </c>
      <c r="AU707" s="32" t="str">
        <f>vlookup($A707,MainData_Jackie!$1:$1000,12,false)</f>
        <v>53</v>
      </c>
      <c r="AV707" s="32" t="str">
        <f>vlookup($A707,MainData_Jackie!$1:$1000,13,false)</f>
        <v>yahoo</v>
      </c>
      <c r="AW707" s="32" t="str">
        <f>vlookup($A707,MainData_Jackie!$1:$1000,14,false)</f>
        <v>com</v>
      </c>
      <c r="AX707" s="32" t="str">
        <f>vlookup($A707,MainData_Jackie!$1:$1000,15,false)</f>
        <v>2420</v>
      </c>
      <c r="AY707" s="32" t="str">
        <f>vlookup($A707,MainData_Jackie!$1:$1000,16,false)</f>
        <v>female</v>
      </c>
      <c r="AZ707" s="32" t="str">
        <f>vlookup($A707,Ian!706:1705,2,false)</f>
        <v>#N/A</v>
      </c>
      <c r="BA707" s="32" t="str">
        <f>vlookup($A707,Ian!706:1705,3,false)</f>
        <v>#N/A</v>
      </c>
      <c r="BB707" s="32" t="str">
        <f>vlookup($A707,Ian!706:1705,4,false)</f>
        <v>#N/A</v>
      </c>
      <c r="BC707" s="32" t="str">
        <f>vlookup($A707,Ian!706:1705,5,false)</f>
        <v>#N/A</v>
      </c>
      <c r="BD707" s="32" t="str">
        <f>vlookup($A707,Ian!706:1705,6,false)</f>
        <v>#N/A</v>
      </c>
      <c r="BE707" s="32" t="str">
        <f>vlookup($A707,Ian!706:1705,7,false)</f>
        <v>#N/A</v>
      </c>
      <c r="BF707" s="32" t="str">
        <f>vlookup($A707,Ian!706:1705,8,false)</f>
        <v>#N/A</v>
      </c>
      <c r="BG707" s="66" t="str">
        <f>vlookup(A707,SentimentScore!$1:$1000,2,false)</f>
        <v>5.22E-09</v>
      </c>
      <c r="BH707" s="50" t="str">
        <f>vlookup(A707,'Images with Key'!$1:$1000,32)</f>
        <v>https://s3-external-1.amazonaws.com/offertabs/offer/kxdcce/large/810_564f394176b73-IMG_5971.JPG</v>
      </c>
    </row>
    <row r="708">
      <c r="A708" s="12">
        <v>498.0</v>
      </c>
      <c r="B708" s="16" t="s">
        <v>7369</v>
      </c>
      <c r="C708" s="16" t="s">
        <v>5502</v>
      </c>
      <c r="D708" s="18" t="b">
        <v>0</v>
      </c>
      <c r="E708" s="12">
        <v>37.0</v>
      </c>
      <c r="F708" s="12">
        <v>6.0</v>
      </c>
      <c r="G708" s="12">
        <v>31.0</v>
      </c>
      <c r="H708" s="20">
        <v>42331.5375</v>
      </c>
      <c r="I708" s="16" t="s">
        <v>5503</v>
      </c>
      <c r="J708" s="16" t="s">
        <v>5504</v>
      </c>
      <c r="K708" s="16" t="s">
        <v>5505</v>
      </c>
      <c r="L708" s="18" t="e">
        <v>#N/A</v>
      </c>
      <c r="M708" s="18" t="e">
        <v>#N/A</v>
      </c>
      <c r="N708" s="18" t="e">
        <v>#N/A</v>
      </c>
      <c r="O708" s="18" t="e">
        <v>#N/A</v>
      </c>
      <c r="P708" s="18" t="e">
        <v>#N/A</v>
      </c>
      <c r="Q708" s="16" t="s">
        <v>5507</v>
      </c>
      <c r="R708" s="18" t="b">
        <v>1</v>
      </c>
      <c r="S708" s="18" t="b">
        <v>1</v>
      </c>
      <c r="T708" s="12">
        <v>78602.0</v>
      </c>
      <c r="U708" s="16" t="s">
        <v>5508</v>
      </c>
      <c r="V708" s="16" t="s">
        <v>667</v>
      </c>
      <c r="W708" s="22"/>
      <c r="X708" s="22"/>
      <c r="Y708" s="22"/>
      <c r="Z708" s="16" t="s">
        <v>7666</v>
      </c>
      <c r="AA708" s="16"/>
      <c r="AB708" s="16"/>
      <c r="AC708" s="32" t="str">
        <f>vlookup(A708,Alma!88:1087,29,false)</f>
        <v>#abuse #women #children</v>
      </c>
      <c r="AD708" s="32" t="str">
        <f>vlookup(A708,Alma!88:1087,27,false)</f>
        <v>1</v>
      </c>
      <c r="AE708" s="32" t="str">
        <f>vlookup(A708,Alma!88:1087,28,false)</f>
        <v>2</v>
      </c>
      <c r="AF708" s="32" t="str">
        <f>vlookup(I708,'IP addresss'!$2:$1000,3,false)</f>
        <v>North America</v>
      </c>
      <c r="AG708" s="32" t="str">
        <f>vlookup(I708,'IP addresss'!$2:$1000,6,false)</f>
        <v>OR</v>
      </c>
      <c r="AH708" s="32" t="str">
        <f>vlookup(I708,'IP addresss'!$2:$1000,8,false)</f>
        <v>Medford</v>
      </c>
      <c r="AI708" s="32" t="str">
        <f>vlookup(I708,'IP addresss'!$2:$1000,10,false)</f>
        <v>42.28760147</v>
      </c>
      <c r="AJ708" s="32" t="str">
        <f>vlookup(I708,'IP addresss'!$2:$1000,11,false)</f>
        <v>-122.9001007</v>
      </c>
      <c r="AK708" s="32" t="str">
        <f>vlookup(A708,MainData_Jackie!$1:$1000,2,false)</f>
        <v>MsConnie Eaton</v>
      </c>
      <c r="AL708" s="32" t="str">
        <f>vlookup($A708,MainData_Jackie!$1:$1000,3,false)</f>
        <v>1420</v>
      </c>
      <c r="AM708" s="32" t="str">
        <f>vlookup($A708,MainData_Jackie!$1:$1000,4,false)</f>
        <v>247</v>
      </c>
      <c r="AN708" s="32" t="str">
        <f>vlookup($A708,MainData_Jackie!$1:$1000,5,false)</f>
        <v>69</v>
      </c>
      <c r="AO708" s="32" t="str">
        <f>vlookup($A708,MainData_Jackie!$1:$1000,6,false)</f>
        <v>1</v>
      </c>
      <c r="AP708" s="32" t="str">
        <f>vlookup($A708,MainData_Jackie!$1:$1000,7,false)</f>
        <v>0</v>
      </c>
      <c r="AQ708" s="32" t="str">
        <f>vlookup($A708,MainData_Jackie!$1:$1000,8,false)</f>
        <v>0</v>
      </c>
      <c r="AR708" s="32" t="str">
        <f>vlookup($A708,MainData_Jackie!$1:$1000,9,false)</f>
        <v>0</v>
      </c>
      <c r="AS708" s="32" t="str">
        <f>vlookup($A708,MainData_Jackie!$1:$1000,10,false)</f>
        <v>0</v>
      </c>
      <c r="AT708" s="32" t="str">
        <f>vlookup($A708,MainData_Jackie!$1:$1000,11,false)</f>
        <v>16</v>
      </c>
      <c r="AU708" s="32" t="str">
        <f>vlookup($A708,MainData_Jackie!$1:$1000,12,false)</f>
        <v>53</v>
      </c>
      <c r="AV708" s="32" t="str">
        <f>vlookup($A708,MainData_Jackie!$1:$1000,13,false)</f>
        <v>gmail</v>
      </c>
      <c r="AW708" s="32" t="str">
        <f>vlookup($A708,MainData_Jackie!$1:$1000,14,false)</f>
        <v>com</v>
      </c>
      <c r="AX708" s="32" t="str">
        <f>vlookup($A708,MainData_Jackie!$1:$1000,15,false)</f>
        <v>1845</v>
      </c>
      <c r="AY708" s="32" t="str">
        <f>vlookup($A708,MainData_Jackie!$1:$1000,16,false)</f>
        <v/>
      </c>
      <c r="AZ708" s="32" t="str">
        <f>vlookup($A708,Ian!707:1706,2,false)</f>
        <v>#N/A</v>
      </c>
      <c r="BA708" s="32" t="str">
        <f>vlookup($A708,Ian!707:1706,3,false)</f>
        <v>#N/A</v>
      </c>
      <c r="BB708" s="32" t="str">
        <f>vlookup($A708,Ian!707:1706,4,false)</f>
        <v>#N/A</v>
      </c>
      <c r="BC708" s="32" t="str">
        <f>vlookup($A708,Ian!707:1706,5,false)</f>
        <v>#N/A</v>
      </c>
      <c r="BD708" s="32" t="str">
        <f>vlookup($A708,Ian!707:1706,6,false)</f>
        <v>#N/A</v>
      </c>
      <c r="BE708" s="32" t="str">
        <f>vlookup($A708,Ian!707:1706,7,false)</f>
        <v>#N/A</v>
      </c>
      <c r="BF708" s="32" t="str">
        <f>vlookup($A708,Ian!707:1706,8,false)</f>
        <v>#N/A</v>
      </c>
      <c r="BG708" s="32" t="str">
        <f>vlookup(A708,SentimentScore!$1:$1000,2,false)</f>
        <v>1</v>
      </c>
      <c r="BH708" s="50" t="str">
        <f>vlookup(A708,'Images with Key'!$1:$1000,32)</f>
        <v>https://s3-external-1.amazonaws.com/offertabs/offer/kxdcce/large/810_5654a7d53cb05-12282777_10153075463961012_604201129_n.jpg</v>
      </c>
    </row>
    <row r="709">
      <c r="A709" s="12">
        <v>500.0</v>
      </c>
      <c r="B709" s="16" t="s">
        <v>7369</v>
      </c>
      <c r="C709" s="16" t="s">
        <v>5526</v>
      </c>
      <c r="D709" s="18" t="b">
        <v>0</v>
      </c>
      <c r="E709" s="12">
        <v>155.0</v>
      </c>
      <c r="F709" s="12">
        <v>27.0</v>
      </c>
      <c r="G709" s="12">
        <v>128.0</v>
      </c>
      <c r="H709" s="20">
        <v>42328.45277777778</v>
      </c>
      <c r="I709" s="16" t="s">
        <v>5528</v>
      </c>
      <c r="J709" s="16" t="s">
        <v>5529</v>
      </c>
      <c r="K709" s="16" t="s">
        <v>5531</v>
      </c>
      <c r="L709" s="18" t="e">
        <v>#N/A</v>
      </c>
      <c r="M709" s="18" t="e">
        <v>#N/A</v>
      </c>
      <c r="N709" s="18" t="e">
        <v>#N/A</v>
      </c>
      <c r="O709" s="18" t="e">
        <v>#N/A</v>
      </c>
      <c r="P709" s="18" t="e">
        <v>#N/A</v>
      </c>
      <c r="Q709" s="16" t="s">
        <v>5533</v>
      </c>
      <c r="R709" s="18" t="b">
        <v>1</v>
      </c>
      <c r="S709" s="18" t="b">
        <v>1</v>
      </c>
      <c r="T709" s="12">
        <v>78755.0</v>
      </c>
      <c r="U709" s="16" t="s">
        <v>705</v>
      </c>
      <c r="V709" s="16" t="s">
        <v>667</v>
      </c>
      <c r="W709" s="22"/>
      <c r="X709" s="22"/>
      <c r="Y709" s="22"/>
      <c r="Z709" s="16" t="s">
        <v>7668</v>
      </c>
      <c r="AA709" s="16"/>
      <c r="AB709" s="16"/>
      <c r="AC709" s="32" t="str">
        <f>vlookup(A709,Alma!89:1088,29,false)</f>
        <v>#animals</v>
      </c>
      <c r="AD709" s="32" t="str">
        <f>vlookup(A709,Alma!89:1088,27,false)</f>
        <v>2</v>
      </c>
      <c r="AE709" s="32" t="str">
        <f>vlookup(A709,Alma!89:1088,28,false)</f>
        <v>2</v>
      </c>
      <c r="AF709" s="32" t="str">
        <f>vlookup(I709,'IP addresss'!$2:$1000,3,false)</f>
        <v>North America</v>
      </c>
      <c r="AG709" s="32" t="str">
        <f>vlookup(I709,'IP addresss'!$2:$1000,6,false)</f>
        <v>TX</v>
      </c>
      <c r="AH709" s="32" t="str">
        <f>vlookup(I709,'IP addresss'!$2:$1000,8,false)</f>
        <v>Austin</v>
      </c>
      <c r="AI709" s="32" t="str">
        <f>vlookup(I709,'IP addresss'!$2:$1000,10,false)</f>
        <v>30.38400078</v>
      </c>
      <c r="AJ709" s="32" t="str">
        <f>vlookup(I709,'IP addresss'!$2:$1000,11,false)</f>
        <v>-97.70729828</v>
      </c>
      <c r="AK709" s="32" t="str">
        <f>vlookup(A709,MainData_Jackie!$1:$1000,2,false)</f>
        <v>Anne Bolgert</v>
      </c>
      <c r="AL709" s="32" t="str">
        <f>vlookup($A709,MainData_Jackie!$1:$1000,3,false)</f>
        <v>2088</v>
      </c>
      <c r="AM709" s="32" t="str">
        <f>vlookup($A709,MainData_Jackie!$1:$1000,4,false)</f>
        <v>380</v>
      </c>
      <c r="AN709" s="32" t="str">
        <f>vlookup($A709,MainData_Jackie!$1:$1000,5,false)</f>
        <v>54</v>
      </c>
      <c r="AO709" s="32" t="str">
        <f>vlookup($A709,MainData_Jackie!$1:$1000,6,false)</f>
        <v>1</v>
      </c>
      <c r="AP709" s="32" t="str">
        <f>vlookup($A709,MainData_Jackie!$1:$1000,7,false)</f>
        <v>0</v>
      </c>
      <c r="AQ709" s="32" t="str">
        <f>vlookup($A709,MainData_Jackie!$1:$1000,8,false)</f>
        <v>0</v>
      </c>
      <c r="AR709" s="32" t="str">
        <f>vlookup($A709,MainData_Jackie!$1:$1000,9,false)</f>
        <v>0</v>
      </c>
      <c r="AS709" s="32" t="str">
        <f>vlookup($A709,MainData_Jackie!$1:$1000,10,false)</f>
        <v>0</v>
      </c>
      <c r="AT709" s="32" t="str">
        <f>vlookup($A709,MainData_Jackie!$1:$1000,11,false)</f>
        <v>0</v>
      </c>
      <c r="AU709" s="32" t="str">
        <f>vlookup($A709,MainData_Jackie!$1:$1000,12,false)</f>
        <v>45</v>
      </c>
      <c r="AV709" s="32" t="str">
        <f>vlookup($A709,MainData_Jackie!$1:$1000,13,false)</f>
        <v>austin</v>
      </c>
      <c r="AW709" s="32" t="str">
        <f>vlookup($A709,MainData_Jackie!$1:$1000,14,false)</f>
        <v>com</v>
      </c>
      <c r="AX709" s="32" t="str">
        <f>vlookup($A709,MainData_Jackie!$1:$1000,15,false)</f>
        <v>2648</v>
      </c>
      <c r="AY709" s="32" t="str">
        <f>vlookup($A709,MainData_Jackie!$1:$1000,16,false)</f>
        <v>female</v>
      </c>
      <c r="AZ709" s="32" t="str">
        <f>vlookup($A709,Ian!708:1707,2,false)</f>
        <v>#N/A</v>
      </c>
      <c r="BA709" s="32" t="str">
        <f>vlookup($A709,Ian!708:1707,3,false)</f>
        <v>#N/A</v>
      </c>
      <c r="BB709" s="32" t="str">
        <f>vlookup($A709,Ian!708:1707,4,false)</f>
        <v>#N/A</v>
      </c>
      <c r="BC709" s="32" t="str">
        <f>vlookup($A709,Ian!708:1707,5,false)</f>
        <v>#N/A</v>
      </c>
      <c r="BD709" s="32" t="str">
        <f>vlookup($A709,Ian!708:1707,6,false)</f>
        <v>#N/A</v>
      </c>
      <c r="BE709" s="32" t="str">
        <f>vlookup($A709,Ian!708:1707,7,false)</f>
        <v>#N/A</v>
      </c>
      <c r="BF709" s="32" t="str">
        <f>vlookup($A709,Ian!708:1707,8,false)</f>
        <v>#N/A</v>
      </c>
      <c r="BG709" s="32" t="str">
        <f>vlookup(A709,SentimentScore!$1:$1000,2,false)</f>
        <v>0.95057</v>
      </c>
      <c r="BH709" s="50" t="str">
        <f>vlookup(A709,'Images with Key'!$1:$1000,32)</f>
        <v>https://s3-external-1.amazonaws.com/offertabs/offer/kxdcce/large/810_56523e508c01a-logo.jpg</v>
      </c>
    </row>
    <row r="710">
      <c r="A710" s="12">
        <v>508.0</v>
      </c>
      <c r="B710" s="16" t="s">
        <v>7369</v>
      </c>
      <c r="C710" s="16" t="s">
        <v>5624</v>
      </c>
      <c r="D710" s="18" t="b">
        <v>0</v>
      </c>
      <c r="E710" s="12">
        <v>17.0</v>
      </c>
      <c r="F710" s="12">
        <v>5.0</v>
      </c>
      <c r="G710" s="12">
        <v>12.0</v>
      </c>
      <c r="H710" s="20">
        <v>42318.745833333334</v>
      </c>
      <c r="I710" s="16" t="s">
        <v>5625</v>
      </c>
      <c r="J710" s="16" t="s">
        <v>5626</v>
      </c>
      <c r="K710" s="16" t="s">
        <v>5627</v>
      </c>
      <c r="L710" s="18" t="e">
        <v>#N/A</v>
      </c>
      <c r="M710" s="18" t="e">
        <v>#N/A</v>
      </c>
      <c r="N710" s="18" t="e">
        <v>#N/A</v>
      </c>
      <c r="O710" s="18" t="e">
        <v>#N/A</v>
      </c>
      <c r="P710" s="18" t="e">
        <v>#N/A</v>
      </c>
      <c r="Q710" s="16" t="s">
        <v>5628</v>
      </c>
      <c r="R710" s="18" t="b">
        <v>1</v>
      </c>
      <c r="S710" s="18" t="b">
        <v>1</v>
      </c>
      <c r="T710" s="12">
        <v>78218.0</v>
      </c>
      <c r="U710" s="16" t="s">
        <v>5629</v>
      </c>
      <c r="V710" s="16" t="s">
        <v>667</v>
      </c>
      <c r="W710" s="22"/>
      <c r="X710" s="22"/>
      <c r="Y710" s="22"/>
      <c r="Z710" s="16" t="s">
        <v>7670</v>
      </c>
      <c r="AA710" s="16"/>
      <c r="AB710" s="16"/>
      <c r="AC710" s="32" t="str">
        <f>vlookup(A710,Alma!90:1089,29,false)</f>
        <v>#children</v>
      </c>
      <c r="AD710" s="32" t="str">
        <f>vlookup(A710,Alma!90:1089,27,false)</f>
        <v>2</v>
      </c>
      <c r="AE710" s="32" t="str">
        <f>vlookup(A710,Alma!90:1089,28,false)</f>
        <v>2</v>
      </c>
      <c r="AF710" s="32" t="str">
        <f>vlookup(I710,'IP addresss'!$2:$1000,3,false)</f>
        <v>North America</v>
      </c>
      <c r="AG710" s="32" t="str">
        <f>vlookup(I710,'IP addresss'!$2:$1000,6,false)</f>
        <v>TX</v>
      </c>
      <c r="AH710" s="32" t="str">
        <f>vlookup(I710,'IP addresss'!$2:$1000,8,false)</f>
        <v>San Antonio</v>
      </c>
      <c r="AI710" s="32" t="str">
        <f>vlookup(I710,'IP addresss'!$2:$1000,10,false)</f>
        <v>29.53560066</v>
      </c>
      <c r="AJ710" s="32" t="str">
        <f>vlookup(I710,'IP addresss'!$2:$1000,11,false)</f>
        <v>-98.48139954</v>
      </c>
      <c r="AK710" s="32" t="str">
        <f>vlookup(A710,MainData_Jackie!$1:$1000,2,false)</f>
        <v>Tracie Andrews</v>
      </c>
      <c r="AL710" s="32" t="str">
        <f>vlookup($A710,MainData_Jackie!$1:$1000,3,false)</f>
        <v>1788</v>
      </c>
      <c r="AM710" s="32" t="str">
        <f>vlookup($A710,MainData_Jackie!$1:$1000,4,false)</f>
        <v>336</v>
      </c>
      <c r="AN710" s="32" t="str">
        <f>vlookup($A710,MainData_Jackie!$1:$1000,5,false)</f>
        <v>72</v>
      </c>
      <c r="AO710" s="32" t="str">
        <f>vlookup($A710,MainData_Jackie!$1:$1000,6,false)</f>
        <v>1</v>
      </c>
      <c r="AP710" s="32" t="str">
        <f>vlookup($A710,MainData_Jackie!$1:$1000,7,false)</f>
        <v>0</v>
      </c>
      <c r="AQ710" s="32" t="str">
        <f>vlookup($A710,MainData_Jackie!$1:$1000,8,false)</f>
        <v>0</v>
      </c>
      <c r="AR710" s="32" t="str">
        <f>vlookup($A710,MainData_Jackie!$1:$1000,9,false)</f>
        <v>0</v>
      </c>
      <c r="AS710" s="32" t="str">
        <f>vlookup($A710,MainData_Jackie!$1:$1000,10,false)</f>
        <v>0</v>
      </c>
      <c r="AT710" s="32" t="str">
        <f>vlookup($A710,MainData_Jackie!$1:$1000,11,false)</f>
        <v>16</v>
      </c>
      <c r="AU710" s="32" t="str">
        <f>vlookup($A710,MainData_Jackie!$1:$1000,12,false)</f>
        <v>36</v>
      </c>
      <c r="AV710" s="32" t="str">
        <f>vlookup($A710,MainData_Jackie!$1:$1000,13,false)</f>
        <v>gmail</v>
      </c>
      <c r="AW710" s="32" t="str">
        <f>vlookup($A710,MainData_Jackie!$1:$1000,14,false)</f>
        <v>com</v>
      </c>
      <c r="AX710" s="32" t="str">
        <f>vlookup($A710,MainData_Jackie!$1:$1000,15,false)</f>
        <v>2359</v>
      </c>
      <c r="AY710" s="32" t="str">
        <f>vlookup($A710,MainData_Jackie!$1:$1000,16,false)</f>
        <v>female</v>
      </c>
      <c r="AZ710" s="32" t="str">
        <f>vlookup($A710,Ian!709:1708,2,false)</f>
        <v>#N/A</v>
      </c>
      <c r="BA710" s="32" t="str">
        <f>vlookup($A710,Ian!709:1708,3,false)</f>
        <v>#N/A</v>
      </c>
      <c r="BB710" s="32" t="str">
        <f>vlookup($A710,Ian!709:1708,4,false)</f>
        <v>#N/A</v>
      </c>
      <c r="BC710" s="32" t="str">
        <f>vlookup($A710,Ian!709:1708,5,false)</f>
        <v>#N/A</v>
      </c>
      <c r="BD710" s="32" t="str">
        <f>vlookup($A710,Ian!709:1708,6,false)</f>
        <v>#N/A</v>
      </c>
      <c r="BE710" s="32" t="str">
        <f>vlookup($A710,Ian!709:1708,7,false)</f>
        <v>#N/A</v>
      </c>
      <c r="BF710" s="32" t="str">
        <f>vlookup($A710,Ian!709:1708,8,false)</f>
        <v>#N/A</v>
      </c>
      <c r="BG710" s="32" t="str">
        <f>vlookup(A710,SentimentScore!$1:$1000,2,false)</f>
        <v>0.996142</v>
      </c>
      <c r="BH710" s="50" t="str">
        <f>vlookup(A710,'Images with Key'!$1:$1000,32)</f>
        <v>https://s3-external-1.amazonaws.com/offertabs/offer/kxdcce/large/810_564554aea05c4-image.jpg</v>
      </c>
    </row>
    <row r="711">
      <c r="A711" s="12">
        <v>519.0</v>
      </c>
      <c r="B711" s="16" t="s">
        <v>7369</v>
      </c>
      <c r="C711" s="16" t="s">
        <v>5693</v>
      </c>
      <c r="D711" s="18" t="b">
        <v>0</v>
      </c>
      <c r="E711" s="12">
        <v>2.0</v>
      </c>
      <c r="F711" s="12">
        <v>0.0</v>
      </c>
      <c r="G711" s="12">
        <v>2.0</v>
      </c>
      <c r="H711" s="20">
        <v>42313.825694444444</v>
      </c>
      <c r="I711" s="16" t="s">
        <v>5694</v>
      </c>
      <c r="J711" s="16" t="s">
        <v>5696</v>
      </c>
      <c r="K711" s="16" t="s">
        <v>5697</v>
      </c>
      <c r="L711" s="16" t="s">
        <v>264</v>
      </c>
      <c r="M711" s="12">
        <v>0.0</v>
      </c>
      <c r="N711" s="12">
        <v>0.0</v>
      </c>
      <c r="O711" s="12">
        <v>0.0</v>
      </c>
      <c r="P711" s="12">
        <v>0.0</v>
      </c>
      <c r="Q711" s="16" t="s">
        <v>5698</v>
      </c>
      <c r="R711" s="18" t="b">
        <v>1</v>
      </c>
      <c r="S711" s="18" t="b">
        <v>0</v>
      </c>
      <c r="T711" s="12">
        <v>78028.0</v>
      </c>
      <c r="U711" s="16" t="s">
        <v>5699</v>
      </c>
      <c r="V711" s="16" t="s">
        <v>667</v>
      </c>
      <c r="W711" s="22"/>
      <c r="X711" s="22"/>
      <c r="Y711" s="22"/>
      <c r="Z711" s="16" t="s">
        <v>7671</v>
      </c>
      <c r="AA711" s="16"/>
      <c r="AB711" s="16"/>
      <c r="AC711" s="32" t="str">
        <f>vlookup(A711,Alma!91:1090,29,false)</f>
        <v>#personalexample #weightloss</v>
      </c>
      <c r="AD711" s="32" t="str">
        <f>vlookup(A711,Alma!91:1090,27,false)</f>
        <v>2</v>
      </c>
      <c r="AE711" s="32" t="str">
        <f>vlookup(A711,Alma!91:1090,28,false)</f>
        <v>2</v>
      </c>
      <c r="AF711" s="32" t="str">
        <f>vlookup(I711,'IP addresss'!$2:$1000,3,false)</f>
        <v>North America</v>
      </c>
      <c r="AG711" s="32" t="str">
        <f>vlookup(I711,'IP addresss'!$2:$1000,6,false)</f>
        <v>TX</v>
      </c>
      <c r="AH711" s="32" t="str">
        <f>vlookup(I711,'IP addresss'!$2:$1000,8,false)</f>
        <v>San Antonio</v>
      </c>
      <c r="AI711" s="32" t="str">
        <f>vlookup(I711,'IP addresss'!$2:$1000,10,false)</f>
        <v>29.48209953</v>
      </c>
      <c r="AJ711" s="32" t="str">
        <f>vlookup(I711,'IP addresss'!$2:$1000,11,false)</f>
        <v>-98.45559692</v>
      </c>
      <c r="AK711" s="32" t="str">
        <f>vlookup(A711,MainData_Jackie!$1:$1000,2,false)</f>
        <v>HopeMarie Cueva</v>
      </c>
      <c r="AL711" s="32" t="str">
        <f>vlookup($A711,MainData_Jackie!$1:$1000,3,false)</f>
        <v>1590</v>
      </c>
      <c r="AM711" s="32" t="str">
        <f>vlookup($A711,MainData_Jackie!$1:$1000,4,false)</f>
        <v>314</v>
      </c>
      <c r="AN711" s="32" t="str">
        <f>vlookup($A711,MainData_Jackie!$1:$1000,5,false)</f>
        <v>65</v>
      </c>
      <c r="AO711" s="32" t="str">
        <f>vlookup($A711,MainData_Jackie!$1:$1000,6,false)</f>
        <v>0</v>
      </c>
      <c r="AP711" s="32" t="str">
        <f>vlookup($A711,MainData_Jackie!$1:$1000,7,false)</f>
        <v>1</v>
      </c>
      <c r="AQ711" s="32" t="str">
        <f>vlookup($A711,MainData_Jackie!$1:$1000,8,false)</f>
        <v>0</v>
      </c>
      <c r="AR711" s="32" t="str">
        <f>vlookup($A711,MainData_Jackie!$1:$1000,9,false)</f>
        <v>0</v>
      </c>
      <c r="AS711" s="32" t="str">
        <f>vlookup($A711,MainData_Jackie!$1:$1000,10,false)</f>
        <v>1</v>
      </c>
      <c r="AT711" s="32" t="str">
        <f>vlookup($A711,MainData_Jackie!$1:$1000,11,false)</f>
        <v>7</v>
      </c>
      <c r="AU711" s="32" t="str">
        <f>vlookup($A711,MainData_Jackie!$1:$1000,12,false)</f>
        <v>97</v>
      </c>
      <c r="AV711" s="32" t="str">
        <f>vlookup($A711,MainData_Jackie!$1:$1000,13,false)</f>
        <v>gmail</v>
      </c>
      <c r="AW711" s="32" t="str">
        <f>vlookup($A711,MainData_Jackie!$1:$1000,14,false)</f>
        <v>com</v>
      </c>
      <c r="AX711" s="32" t="str">
        <f>vlookup($A711,MainData_Jackie!$1:$1000,15,false)</f>
        <v>2152</v>
      </c>
      <c r="AY711" s="32" t="str">
        <f>vlookup($A711,MainData_Jackie!$1:$1000,16,false)</f>
        <v/>
      </c>
      <c r="AZ711" s="32" t="str">
        <f>vlookup($A711,Ian!710:1709,2,false)</f>
        <v>#N/A</v>
      </c>
      <c r="BA711" s="32" t="str">
        <f>vlookup($A711,Ian!710:1709,3,false)</f>
        <v>#N/A</v>
      </c>
      <c r="BB711" s="32" t="str">
        <f>vlookup($A711,Ian!710:1709,4,false)</f>
        <v>#N/A</v>
      </c>
      <c r="BC711" s="32" t="str">
        <f>vlookup($A711,Ian!710:1709,5,false)</f>
        <v>#N/A</v>
      </c>
      <c r="BD711" s="32" t="str">
        <f>vlookup($A711,Ian!710:1709,6,false)</f>
        <v>#N/A</v>
      </c>
      <c r="BE711" s="32" t="str">
        <f>vlookup($A711,Ian!710:1709,7,false)</f>
        <v>#N/A</v>
      </c>
      <c r="BF711" s="32" t="str">
        <f>vlookup($A711,Ian!710:1709,8,false)</f>
        <v>#N/A</v>
      </c>
      <c r="BG711" s="32" t="str">
        <f>vlookup(A711,SentimentScore!$1:$1000,2,false)</f>
        <v>0.999952</v>
      </c>
      <c r="BH711" s="50" t="str">
        <f>vlookup(A711,'Images with Key'!$1:$1000,32)</f>
        <v>https://s3-external-1.amazonaws.com/offertabs/offer/kxdcce/large/810_56528ad909bf4-JenniferHoaGivingStory.png</v>
      </c>
    </row>
    <row r="712">
      <c r="A712" s="12">
        <v>520.0</v>
      </c>
      <c r="B712" s="16" t="s">
        <v>7369</v>
      </c>
      <c r="C712" s="16" t="s">
        <v>5693</v>
      </c>
      <c r="D712" s="18" t="b">
        <v>0</v>
      </c>
      <c r="E712" s="12">
        <v>1.0</v>
      </c>
      <c r="F712" s="12">
        <v>0.0</v>
      </c>
      <c r="G712" s="12">
        <v>1.0</v>
      </c>
      <c r="H712" s="20">
        <v>42325.58888888889</v>
      </c>
      <c r="I712" s="16" t="s">
        <v>5704</v>
      </c>
      <c r="J712" s="16" t="s">
        <v>5696</v>
      </c>
      <c r="K712" s="16" t="s">
        <v>5705</v>
      </c>
      <c r="L712" s="18" t="e">
        <v>#N/A</v>
      </c>
      <c r="M712" s="18" t="e">
        <v>#N/A</v>
      </c>
      <c r="N712" s="18" t="e">
        <v>#N/A</v>
      </c>
      <c r="O712" s="18" t="e">
        <v>#N/A</v>
      </c>
      <c r="P712" s="18" t="e">
        <v>#N/A</v>
      </c>
      <c r="Q712" s="16" t="s">
        <v>5706</v>
      </c>
      <c r="R712" s="18" t="b">
        <v>1</v>
      </c>
      <c r="S712" s="18" t="b">
        <v>0</v>
      </c>
      <c r="T712" s="12">
        <v>78028.0</v>
      </c>
      <c r="U712" s="16" t="s">
        <v>5699</v>
      </c>
      <c r="V712" s="16" t="s">
        <v>667</v>
      </c>
      <c r="W712" s="22"/>
      <c r="X712" s="22"/>
      <c r="Y712" s="22"/>
      <c r="Z712" s="16" t="s">
        <v>7672</v>
      </c>
      <c r="AA712" s="16"/>
      <c r="AB712" s="16"/>
      <c r="AC712" s="32" t="str">
        <f>vlookup(A712,Alma!92:1091,29,false)</f>
        <v>#naturaldisaster #weightloss</v>
      </c>
      <c r="AD712" s="32" t="str">
        <f>vlookup(A712,Alma!92:1091,27,false)</f>
        <v>1</v>
      </c>
      <c r="AE712" s="32" t="str">
        <f>vlookup(A712,Alma!92:1091,28,false)</f>
        <v>3</v>
      </c>
      <c r="AF712" s="32" t="str">
        <f>vlookup(I712,'IP addresss'!$2:$1000,3,false)</f>
        <v>North America</v>
      </c>
      <c r="AG712" s="32" t="str">
        <f>vlookup(I712,'IP addresss'!$2:$1000,6,false)</f>
        <v>TX</v>
      </c>
      <c r="AH712" s="32" t="str">
        <f>vlookup(I712,'IP addresss'!$2:$1000,8,false)</f>
        <v>San Antonio</v>
      </c>
      <c r="AI712" s="32" t="str">
        <f>vlookup(I712,'IP addresss'!$2:$1000,10,false)</f>
        <v>29.47640038</v>
      </c>
      <c r="AJ712" s="32" t="str">
        <f>vlookup(I712,'IP addresss'!$2:$1000,11,false)</f>
        <v>-98.34909821</v>
      </c>
      <c r="AK712" s="32" t="str">
        <f>vlookup(A712,MainData_Jackie!$1:$1000,2,false)</f>
        <v>Stephanie Jerger</v>
      </c>
      <c r="AL712" s="32" t="str">
        <f>vlookup($A712,MainData_Jackie!$1:$1000,3,false)</f>
        <v>542</v>
      </c>
      <c r="AM712" s="32" t="str">
        <f>vlookup($A712,MainData_Jackie!$1:$1000,4,false)</f>
        <v>103</v>
      </c>
      <c r="AN712" s="32" t="str">
        <f>vlookup($A712,MainData_Jackie!$1:$1000,5,false)</f>
        <v>15</v>
      </c>
      <c r="AO712" s="32" t="str">
        <f>vlookup($A712,MainData_Jackie!$1:$1000,6,false)</f>
        <v>0</v>
      </c>
      <c r="AP712" s="32" t="str">
        <f>vlookup($A712,MainData_Jackie!$1:$1000,7,false)</f>
        <v>0</v>
      </c>
      <c r="AQ712" s="32" t="str">
        <f>vlookup($A712,MainData_Jackie!$1:$1000,8,false)</f>
        <v>0</v>
      </c>
      <c r="AR712" s="32" t="str">
        <f>vlookup($A712,MainData_Jackie!$1:$1000,9,false)</f>
        <v>0</v>
      </c>
      <c r="AS712" s="32" t="str">
        <f>vlookup($A712,MainData_Jackie!$1:$1000,10,false)</f>
        <v>0</v>
      </c>
      <c r="AT712" s="32" t="str">
        <f>vlookup($A712,MainData_Jackie!$1:$1000,11,false)</f>
        <v>16</v>
      </c>
      <c r="AU712" s="32" t="str">
        <f>vlookup($A712,MainData_Jackie!$1:$1000,12,false)</f>
        <v>34</v>
      </c>
      <c r="AV712" s="32" t="str">
        <f>vlookup($A712,MainData_Jackie!$1:$1000,13,false)</f>
        <v>ymcasatx</v>
      </c>
      <c r="AW712" s="32" t="str">
        <f>vlookup($A712,MainData_Jackie!$1:$1000,14,false)</f>
        <v>org</v>
      </c>
      <c r="AX712" s="32" t="str">
        <f>vlookup($A712,MainData_Jackie!$1:$1000,15,false)</f>
        <v>740</v>
      </c>
      <c r="AY712" s="32" t="str">
        <f>vlookup($A712,MainData_Jackie!$1:$1000,16,false)</f>
        <v>female</v>
      </c>
      <c r="AZ712" s="32" t="str">
        <f>vlookup($A712,Ian!711:1710,2,false)</f>
        <v>#N/A</v>
      </c>
      <c r="BA712" s="32" t="str">
        <f>vlookup($A712,Ian!711:1710,3,false)</f>
        <v>#N/A</v>
      </c>
      <c r="BB712" s="32" t="str">
        <f>vlookup($A712,Ian!711:1710,4,false)</f>
        <v>#N/A</v>
      </c>
      <c r="BC712" s="32" t="str">
        <f>vlookup($A712,Ian!711:1710,5,false)</f>
        <v>#N/A</v>
      </c>
      <c r="BD712" s="32" t="str">
        <f>vlookup($A712,Ian!711:1710,6,false)</f>
        <v>#N/A</v>
      </c>
      <c r="BE712" s="32" t="str">
        <f>vlookup($A712,Ian!711:1710,7,false)</f>
        <v>#N/A</v>
      </c>
      <c r="BF712" s="32" t="str">
        <f>vlookup($A712,Ian!711:1710,8,false)</f>
        <v>#N/A</v>
      </c>
      <c r="BG712" s="32" t="str">
        <f>vlookup(A712,SentimentScore!$1:$1000,2,false)</f>
        <v>0.999997</v>
      </c>
      <c r="BH712" s="32" t="str">
        <f>vlookup(A712,'Images with Key'!$1:$1000,32)</f>
        <v/>
      </c>
    </row>
    <row r="713">
      <c r="A713" s="12">
        <v>615.0</v>
      </c>
      <c r="B713" s="16" t="s">
        <v>7369</v>
      </c>
      <c r="C713" s="16" t="s">
        <v>6507</v>
      </c>
      <c r="D713" s="18" t="b">
        <v>1</v>
      </c>
      <c r="E713" s="12">
        <v>68.0</v>
      </c>
      <c r="F713" s="12">
        <v>25.0</v>
      </c>
      <c r="G713" s="12">
        <v>43.0</v>
      </c>
      <c r="H713" s="20">
        <v>42328.41111111111</v>
      </c>
      <c r="I713" s="16" t="s">
        <v>6508</v>
      </c>
      <c r="J713" s="16" t="s">
        <v>6509</v>
      </c>
      <c r="K713" s="16" t="s">
        <v>6510</v>
      </c>
      <c r="L713" s="18" t="e">
        <v>#N/A</v>
      </c>
      <c r="M713" s="18" t="e">
        <v>#N/A</v>
      </c>
      <c r="N713" s="18" t="e">
        <v>#N/A</v>
      </c>
      <c r="O713" s="18" t="e">
        <v>#N/A</v>
      </c>
      <c r="P713" s="18" t="e">
        <v>#N/A</v>
      </c>
      <c r="Q713" s="16" t="s">
        <v>6511</v>
      </c>
      <c r="R713" s="18" t="b">
        <v>0</v>
      </c>
      <c r="S713" s="18" t="b">
        <v>1</v>
      </c>
      <c r="T713" s="12">
        <v>76140.0</v>
      </c>
      <c r="U713" s="16" t="s">
        <v>1373</v>
      </c>
      <c r="V713" s="16" t="s">
        <v>667</v>
      </c>
      <c r="W713" s="22"/>
      <c r="X713" s="22"/>
      <c r="Y713" s="16" t="s">
        <v>6513</v>
      </c>
      <c r="Z713" s="16" t="s">
        <v>7673</v>
      </c>
      <c r="AA713" s="12">
        <v>3.0</v>
      </c>
      <c r="AB713" s="12">
        <v>1.0</v>
      </c>
      <c r="AC713" s="32" t="str">
        <f>vlookup(A713,Alma!93:1092,29,false)</f>
        <v>#children #safeplace #communityoutreach</v>
      </c>
      <c r="AD713" s="32" t="str">
        <f>vlookup(A713,Alma!93:1092,27,false)</f>
        <v>3</v>
      </c>
      <c r="AE713" s="32" t="str">
        <f>vlookup(A713,Alma!93:1092,28,false)</f>
        <v>1</v>
      </c>
      <c r="AF713" s="32" t="str">
        <f>vlookup(I713,'IP addresss'!$2:$1000,3,false)</f>
        <v>North America</v>
      </c>
      <c r="AG713" s="32" t="str">
        <f>vlookup(I713,'IP addresss'!$2:$1000,6,false)</f>
        <v/>
      </c>
      <c r="AH713" s="32" t="str">
        <f>vlookup(I713,'IP addresss'!$2:$1000,8,false)</f>
        <v>Durham (Research Triangle Park)</v>
      </c>
      <c r="AI713" s="32" t="str">
        <f>vlookup(I713,'IP addresss'!$2:$1000,10,false)</f>
        <v>35.89899826</v>
      </c>
      <c r="AJ713" s="32" t="str">
        <f>vlookup(I713,'IP addresss'!$2:$1000,11,false)</f>
        <v>-78.88009644</v>
      </c>
      <c r="AK713" s="32" t="str">
        <f>vlookup(A713,MainData_Jackie!$1:$1000,2,false)</f>
        <v>Lorraine Dixon</v>
      </c>
      <c r="AL713" s="32" t="str">
        <f>vlookup($A713,MainData_Jackie!$1:$1000,3,false)</f>
        <v>1150</v>
      </c>
      <c r="AM713" s="32" t="str">
        <f>vlookup($A713,MainData_Jackie!$1:$1000,4,false)</f>
        <v>183</v>
      </c>
      <c r="AN713" s="32" t="str">
        <f>vlookup($A713,MainData_Jackie!$1:$1000,5,false)</f>
        <v>40</v>
      </c>
      <c r="AO713" s="32" t="str">
        <f>vlookup($A713,MainData_Jackie!$1:$1000,6,false)</f>
        <v>1</v>
      </c>
      <c r="AP713" s="32" t="str">
        <f>vlookup($A713,MainData_Jackie!$1:$1000,7,false)</f>
        <v>2</v>
      </c>
      <c r="AQ713" s="32" t="str">
        <f>vlookup($A713,MainData_Jackie!$1:$1000,8,false)</f>
        <v>0</v>
      </c>
      <c r="AR713" s="32" t="str">
        <f>vlookup($A713,MainData_Jackie!$1:$1000,9,false)</f>
        <v>0</v>
      </c>
      <c r="AS713" s="32" t="str">
        <f>vlookup($A713,MainData_Jackie!$1:$1000,10,false)</f>
        <v>4</v>
      </c>
      <c r="AT713" s="32" t="str">
        <f>vlookup($A713,MainData_Jackie!$1:$1000,11,false)</f>
        <v>0</v>
      </c>
      <c r="AU713" s="32" t="str">
        <f>vlookup($A713,MainData_Jackie!$1:$1000,12,false)</f>
        <v>58</v>
      </c>
      <c r="AV713" s="32" t="str">
        <f>vlookup($A713,MainData_Jackie!$1:$1000,13,false)</f>
        <v>aol</v>
      </c>
      <c r="AW713" s="32" t="str">
        <f>vlookup($A713,MainData_Jackie!$1:$1000,14,false)</f>
        <v>com</v>
      </c>
      <c r="AX713" s="32" t="str">
        <f>vlookup($A713,MainData_Jackie!$1:$1000,15,false)</f>
        <v>1555</v>
      </c>
      <c r="AY713" s="32" t="str">
        <f>vlookup($A713,MainData_Jackie!$1:$1000,16,false)</f>
        <v>female</v>
      </c>
      <c r="AZ713" s="32" t="str">
        <f>vlookup($A713,Ian!712:1711,2,false)</f>
        <v>#N/A</v>
      </c>
      <c r="BA713" s="32" t="str">
        <f>vlookup($A713,Ian!712:1711,3,false)</f>
        <v>#N/A</v>
      </c>
      <c r="BB713" s="32" t="str">
        <f>vlookup($A713,Ian!712:1711,4,false)</f>
        <v>#N/A</v>
      </c>
      <c r="BC713" s="32" t="str">
        <f>vlookup($A713,Ian!712:1711,5,false)</f>
        <v>#N/A</v>
      </c>
      <c r="BD713" s="32" t="str">
        <f>vlookup($A713,Ian!712:1711,6,false)</f>
        <v>#N/A</v>
      </c>
      <c r="BE713" s="32" t="str">
        <f>vlookup($A713,Ian!712:1711,7,false)</f>
        <v>#N/A</v>
      </c>
      <c r="BF713" s="32" t="str">
        <f>vlookup($A713,Ian!712:1711,8,false)</f>
        <v>#N/A</v>
      </c>
      <c r="BG713" s="32" t="str">
        <f>vlookup(A713,SentimentScore!$1:$1000,2,false)</f>
        <v>0.968333</v>
      </c>
      <c r="BH713" s="32" t="str">
        <f>vlookup(A713,'Images with Key'!$1:$1000,32)</f>
        <v/>
      </c>
    </row>
    <row r="714">
      <c r="A714" s="12">
        <v>623.0</v>
      </c>
      <c r="B714" s="16" t="s">
        <v>7369</v>
      </c>
      <c r="C714" s="16" t="s">
        <v>700</v>
      </c>
      <c r="D714" s="18" t="b">
        <v>1</v>
      </c>
      <c r="E714" s="12">
        <v>0.0</v>
      </c>
      <c r="F714" s="12">
        <v>0.0</v>
      </c>
      <c r="G714" s="12">
        <v>0.0</v>
      </c>
      <c r="H714" s="20">
        <v>42312.54513888889</v>
      </c>
      <c r="I714" s="16" t="s">
        <v>6563</v>
      </c>
      <c r="J714" s="16" t="s">
        <v>702</v>
      </c>
      <c r="K714" s="16" t="s">
        <v>6564</v>
      </c>
      <c r="L714" s="18" t="e">
        <v>#N/A</v>
      </c>
      <c r="M714" s="18" t="e">
        <v>#N/A</v>
      </c>
      <c r="N714" s="18" t="e">
        <v>#N/A</v>
      </c>
      <c r="O714" s="18" t="e">
        <v>#N/A</v>
      </c>
      <c r="P714" s="18" t="e">
        <v>#N/A</v>
      </c>
      <c r="Q714" s="16" t="s">
        <v>6565</v>
      </c>
      <c r="R714" s="18" t="b">
        <v>0</v>
      </c>
      <c r="S714" s="18" t="b">
        <v>1</v>
      </c>
      <c r="T714" s="12">
        <v>78736.0</v>
      </c>
      <c r="U714" s="16" t="s">
        <v>705</v>
      </c>
      <c r="V714" s="16" t="s">
        <v>667</v>
      </c>
      <c r="W714" s="51">
        <v>287285.0</v>
      </c>
      <c r="X714" s="51">
        <v>280289.0</v>
      </c>
      <c r="Y714" s="16" t="s">
        <v>706</v>
      </c>
      <c r="Z714" s="16" t="s">
        <v>7675</v>
      </c>
      <c r="AA714" s="12">
        <v>3.0</v>
      </c>
      <c r="AB714" s="12">
        <v>2.0</v>
      </c>
      <c r="AC714" s="32" t="str">
        <f>vlookup(A714,Alma!94:1093,29,false)</f>
        <v>#children #fightcancer #cancersupport</v>
      </c>
      <c r="AD714" s="32" t="str">
        <f>vlookup(A714,Alma!94:1093,27,false)</f>
        <v>3</v>
      </c>
      <c r="AE714" s="32" t="str">
        <f>vlookup(A714,Alma!94:1093,28,false)</f>
        <v>2</v>
      </c>
      <c r="AF714" s="32" t="str">
        <f>vlookup(I714,'IP addresss'!$2:$1000,3,false)</f>
        <v>North America</v>
      </c>
      <c r="AG714" s="32" t="str">
        <f>vlookup(I714,'IP addresss'!$2:$1000,6,false)</f>
        <v>TX</v>
      </c>
      <c r="AH714" s="32" t="str">
        <f>vlookup(I714,'IP addresss'!$2:$1000,8,false)</f>
        <v>Alvin</v>
      </c>
      <c r="AI714" s="32" t="str">
        <f>vlookup(I714,'IP addresss'!$2:$1000,10,false)</f>
        <v>29.36560059</v>
      </c>
      <c r="AJ714" s="32" t="str">
        <f>vlookup(I714,'IP addresss'!$2:$1000,11,false)</f>
        <v>-95.25250244</v>
      </c>
      <c r="AK714" s="32" t="str">
        <f>vlookup(A714,MainData_Jackie!$1:$1000,2,false)</f>
        <v>Sammi Jo Sanders</v>
      </c>
      <c r="AL714" s="32" t="str">
        <f>vlookup($A714,MainData_Jackie!$1:$1000,3,false)</f>
        <v>1061</v>
      </c>
      <c r="AM714" s="32" t="str">
        <f>vlookup($A714,MainData_Jackie!$1:$1000,4,false)</f>
        <v>174</v>
      </c>
      <c r="AN714" s="32" t="str">
        <f>vlookup($A714,MainData_Jackie!$1:$1000,5,false)</f>
        <v>44</v>
      </c>
      <c r="AO714" s="32" t="str">
        <f>vlookup($A714,MainData_Jackie!$1:$1000,6,false)</f>
        <v>1</v>
      </c>
      <c r="AP714" s="32" t="str">
        <f>vlookup($A714,MainData_Jackie!$1:$1000,7,false)</f>
        <v>0</v>
      </c>
      <c r="AQ714" s="32" t="str">
        <f>vlookup($A714,MainData_Jackie!$1:$1000,8,false)</f>
        <v>0</v>
      </c>
      <c r="AR714" s="32" t="str">
        <f>vlookup($A714,MainData_Jackie!$1:$1000,9,false)</f>
        <v>0</v>
      </c>
      <c r="AS714" s="32" t="str">
        <f>vlookup($A714,MainData_Jackie!$1:$1000,10,false)</f>
        <v>0</v>
      </c>
      <c r="AT714" s="32" t="str">
        <f>vlookup($A714,MainData_Jackie!$1:$1000,11,false)</f>
        <v>0</v>
      </c>
      <c r="AU714" s="32" t="str">
        <f>vlookup($A714,MainData_Jackie!$1:$1000,12,false)</f>
        <v>46</v>
      </c>
      <c r="AV714" s="32" t="str">
        <f>vlookup($A714,MainData_Jackie!$1:$1000,13,false)</f>
        <v>yahoo</v>
      </c>
      <c r="AW714" s="32" t="str">
        <f>vlookup($A714,MainData_Jackie!$1:$1000,14,false)</f>
        <v>com</v>
      </c>
      <c r="AX714" s="32" t="str">
        <f>vlookup($A714,MainData_Jackie!$1:$1000,15,false)</f>
        <v>1358</v>
      </c>
      <c r="AY714" s="32" t="str">
        <f>vlookup($A714,MainData_Jackie!$1:$1000,16,false)</f>
        <v>female</v>
      </c>
      <c r="AZ714" s="32" t="str">
        <f>vlookup($A714,Ian!713:1712,2,false)</f>
        <v>#N/A</v>
      </c>
      <c r="BA714" s="32" t="str">
        <f>vlookup($A714,Ian!713:1712,3,false)</f>
        <v>#N/A</v>
      </c>
      <c r="BB714" s="32" t="str">
        <f>vlookup($A714,Ian!713:1712,4,false)</f>
        <v>#N/A</v>
      </c>
      <c r="BC714" s="32" t="str">
        <f>vlookup($A714,Ian!713:1712,5,false)</f>
        <v>#N/A</v>
      </c>
      <c r="BD714" s="32" t="str">
        <f>vlookup($A714,Ian!713:1712,6,false)</f>
        <v>#N/A</v>
      </c>
      <c r="BE714" s="32" t="str">
        <f>vlookup($A714,Ian!713:1712,7,false)</f>
        <v>#N/A</v>
      </c>
      <c r="BF714" s="32" t="str">
        <f>vlookup($A714,Ian!713:1712,8,false)</f>
        <v>#N/A</v>
      </c>
      <c r="BG714" s="32" t="str">
        <f>vlookup(A714,SentimentScore!$1:$1000,2,false)</f>
        <v>0.988531</v>
      </c>
      <c r="BH714" s="32" t="str">
        <f>vlookup(A714,'Images with Key'!$1:$1000,32)</f>
        <v/>
      </c>
    </row>
    <row r="715">
      <c r="A715" s="12">
        <v>635.0</v>
      </c>
      <c r="B715" s="16" t="s">
        <v>7369</v>
      </c>
      <c r="C715" s="16" t="s">
        <v>6635</v>
      </c>
      <c r="D715" s="18" t="b">
        <v>1</v>
      </c>
      <c r="E715" s="12">
        <v>0.0</v>
      </c>
      <c r="F715" s="12">
        <v>0.0</v>
      </c>
      <c r="G715" s="12">
        <v>0.0</v>
      </c>
      <c r="H715" s="20">
        <v>42318.67847222222</v>
      </c>
      <c r="I715" s="16" t="s">
        <v>6636</v>
      </c>
      <c r="J715" s="16" t="s">
        <v>6637</v>
      </c>
      <c r="K715" s="16" t="s">
        <v>6638</v>
      </c>
      <c r="L715" s="18" t="e">
        <v>#N/A</v>
      </c>
      <c r="M715" s="18" t="e">
        <v>#N/A</v>
      </c>
      <c r="N715" s="18" t="e">
        <v>#N/A</v>
      </c>
      <c r="O715" s="18" t="e">
        <v>#N/A</v>
      </c>
      <c r="P715" s="18" t="e">
        <v>#N/A</v>
      </c>
      <c r="Q715" s="16" t="s">
        <v>6639</v>
      </c>
      <c r="R715" s="18" t="b">
        <v>0</v>
      </c>
      <c r="S715" s="18" t="b">
        <v>0</v>
      </c>
      <c r="T715" s="12">
        <v>79408.0</v>
      </c>
      <c r="U715" s="16" t="s">
        <v>6640</v>
      </c>
      <c r="V715" s="16" t="s">
        <v>667</v>
      </c>
      <c r="W715" s="22"/>
      <c r="X715" s="22"/>
      <c r="Y715" s="16" t="s">
        <v>6641</v>
      </c>
      <c r="Z715" s="16" t="s">
        <v>7676</v>
      </c>
      <c r="AA715" s="12">
        <v>2.0</v>
      </c>
      <c r="AB715" s="12">
        <v>2.0</v>
      </c>
      <c r="AC715" s="32" t="str">
        <f>vlookup(A715,Alma!95:1094,29,false)</f>
        <v>#children #education</v>
      </c>
      <c r="AD715" s="32" t="str">
        <f>vlookup(A715,Alma!95:1094,27,false)</f>
        <v>2</v>
      </c>
      <c r="AE715" s="32" t="str">
        <f>vlookup(A715,Alma!95:1094,28,false)</f>
        <v>2</v>
      </c>
      <c r="AF715" s="32" t="str">
        <f>vlookup(I715,'IP addresss'!$2:$1000,3,false)</f>
        <v>North America</v>
      </c>
      <c r="AG715" s="32" t="str">
        <f>vlookup(I715,'IP addresss'!$2:$1000,6,false)</f>
        <v>VA</v>
      </c>
      <c r="AH715" s="32" t="str">
        <f>vlookup(I715,'IP addresss'!$2:$1000,8,false)</f>
        <v>Alexandria</v>
      </c>
      <c r="AI715" s="32" t="str">
        <f>vlookup(I715,'IP addresss'!$2:$1000,10,false)</f>
        <v>38.81560135</v>
      </c>
      <c r="AJ715" s="32" t="str">
        <f>vlookup(I715,'IP addresss'!$2:$1000,11,false)</f>
        <v>-77.04530334</v>
      </c>
      <c r="AK715" s="32" t="str">
        <f>vlookup(A715,MainData_Jackie!$1:$1000,2,false)</f>
        <v>Orion Matthews</v>
      </c>
      <c r="AL715" s="32" t="str">
        <f>vlookup($A715,MainData_Jackie!$1:$1000,3,false)</f>
        <v>866</v>
      </c>
      <c r="AM715" s="32" t="str">
        <f>vlookup($A715,MainData_Jackie!$1:$1000,4,false)</f>
        <v>159</v>
      </c>
      <c r="AN715" s="32" t="str">
        <f>vlookup($A715,MainData_Jackie!$1:$1000,5,false)</f>
        <v>19</v>
      </c>
      <c r="AO715" s="32" t="str">
        <f>vlookup($A715,MainData_Jackie!$1:$1000,6,false)</f>
        <v>0</v>
      </c>
      <c r="AP715" s="32" t="str">
        <f>vlookup($A715,MainData_Jackie!$1:$1000,7,false)</f>
        <v>1</v>
      </c>
      <c r="AQ715" s="32" t="str">
        <f>vlookup($A715,MainData_Jackie!$1:$1000,8,false)</f>
        <v>0</v>
      </c>
      <c r="AR715" s="32" t="str">
        <f>vlookup($A715,MainData_Jackie!$1:$1000,9,false)</f>
        <v>0</v>
      </c>
      <c r="AS715" s="32" t="str">
        <f>vlookup($A715,MainData_Jackie!$1:$1000,10,false)</f>
        <v>1</v>
      </c>
      <c r="AT715" s="32" t="str">
        <f>vlookup($A715,MainData_Jackie!$1:$1000,11,false)</f>
        <v>5</v>
      </c>
      <c r="AU715" s="32" t="str">
        <f>vlookup($A715,MainData_Jackie!$1:$1000,12,false)</f>
        <v>44</v>
      </c>
      <c r="AV715" s="32" t="str">
        <f>vlookup($A715,MainData_Jackie!$1:$1000,13,false)</f>
        <v>gmail</v>
      </c>
      <c r="AW715" s="32" t="str">
        <f>vlookup($A715,MainData_Jackie!$1:$1000,14,false)</f>
        <v>com</v>
      </c>
      <c r="AX715" s="32" t="str">
        <f>vlookup($A715,MainData_Jackie!$1:$1000,15,false)</f>
        <v>1170</v>
      </c>
      <c r="AY715" s="32" t="str">
        <f>vlookup($A715,MainData_Jackie!$1:$1000,16,false)</f>
        <v>male</v>
      </c>
      <c r="AZ715" s="32" t="str">
        <f>vlookup($A715,Ian!714:1713,2,false)</f>
        <v>#N/A</v>
      </c>
      <c r="BA715" s="32" t="str">
        <f>vlookup($A715,Ian!714:1713,3,false)</f>
        <v>#N/A</v>
      </c>
      <c r="BB715" s="32" t="str">
        <f>vlookup($A715,Ian!714:1713,4,false)</f>
        <v>#N/A</v>
      </c>
      <c r="BC715" s="32" t="str">
        <f>vlookup($A715,Ian!714:1713,5,false)</f>
        <v>#N/A</v>
      </c>
      <c r="BD715" s="32" t="str">
        <f>vlookup($A715,Ian!714:1713,6,false)</f>
        <v>#N/A</v>
      </c>
      <c r="BE715" s="32" t="str">
        <f>vlookup($A715,Ian!714:1713,7,false)</f>
        <v>#N/A</v>
      </c>
      <c r="BF715" s="32" t="str">
        <f>vlookup($A715,Ian!714:1713,8,false)</f>
        <v>#N/A</v>
      </c>
      <c r="BG715" s="32" t="str">
        <f>vlookup(A715,SentimentScore!$1:$1000,2,false)</f>
        <v>0.999999</v>
      </c>
      <c r="BH715" s="32" t="str">
        <f>vlookup(A715,'Images with Key'!$1:$1000,32)</f>
        <v/>
      </c>
    </row>
    <row r="716">
      <c r="A716" s="12">
        <v>638.0</v>
      </c>
      <c r="B716" s="16" t="s">
        <v>7369</v>
      </c>
      <c r="C716" s="16" t="s">
        <v>6650</v>
      </c>
      <c r="D716" s="18" t="b">
        <v>1</v>
      </c>
      <c r="E716" s="12">
        <v>11.0</v>
      </c>
      <c r="F716" s="12">
        <v>3.0</v>
      </c>
      <c r="G716" s="12">
        <v>8.0</v>
      </c>
      <c r="H716" s="20">
        <v>42310.79861111111</v>
      </c>
      <c r="I716" s="16" t="s">
        <v>6652</v>
      </c>
      <c r="J716" s="16" t="s">
        <v>6653</v>
      </c>
      <c r="K716" s="16" t="s">
        <v>6654</v>
      </c>
      <c r="L716" s="18" t="e">
        <v>#N/A</v>
      </c>
      <c r="M716" s="18" t="e">
        <v>#N/A</v>
      </c>
      <c r="N716" s="18" t="e">
        <v>#N/A</v>
      </c>
      <c r="O716" s="18" t="e">
        <v>#N/A</v>
      </c>
      <c r="P716" s="18" t="e">
        <v>#N/A</v>
      </c>
      <c r="Q716" s="16" t="s">
        <v>6655</v>
      </c>
      <c r="R716" s="18" t="b">
        <v>0</v>
      </c>
      <c r="S716" s="18" t="b">
        <v>0</v>
      </c>
      <c r="T716" s="12">
        <v>75061.0</v>
      </c>
      <c r="U716" s="16" t="s">
        <v>6656</v>
      </c>
      <c r="V716" s="16" t="s">
        <v>667</v>
      </c>
      <c r="W716" s="22"/>
      <c r="X716" s="22"/>
      <c r="Y716" s="16" t="s">
        <v>742</v>
      </c>
      <c r="Z716" s="16" t="s">
        <v>7678</v>
      </c>
      <c r="AA716" s="12">
        <v>3.0</v>
      </c>
      <c r="AB716" s="12">
        <v>1.0</v>
      </c>
      <c r="AC716" s="32" t="str">
        <f>vlookup(A716,Alma!96:1095,29,false)</f>
        <v>#children #communityoutreach</v>
      </c>
      <c r="AD716" s="32" t="str">
        <f>vlookup(A716,Alma!96:1095,27,false)</f>
        <v>3</v>
      </c>
      <c r="AE716" s="32" t="str">
        <f>vlookup(A716,Alma!96:1095,28,false)</f>
        <v>1</v>
      </c>
      <c r="AF716" s="32" t="str">
        <f>vlookup(I716,'IP addresss'!$2:$1000,3,false)</f>
        <v>North America</v>
      </c>
      <c r="AG716" s="32" t="str">
        <f>vlookup(I716,'IP addresss'!$2:$1000,6,false)</f>
        <v>TX</v>
      </c>
      <c r="AH716" s="32" t="str">
        <f>vlookup(I716,'IP addresss'!$2:$1000,8,false)</f>
        <v>Grand Prairie</v>
      </c>
      <c r="AI716" s="32" t="str">
        <f>vlookup(I716,'IP addresss'!$2:$1000,10,false)</f>
        <v>32.66059875</v>
      </c>
      <c r="AJ716" s="32" t="str">
        <f>vlookup(I716,'IP addresss'!$2:$1000,11,false)</f>
        <v>-97.02490234</v>
      </c>
      <c r="AK716" s="32" t="str">
        <f>vlookup(A716,MainData_Jackie!$1:$1000,2,false)</f>
        <v>Denise Timmons Lewis</v>
      </c>
      <c r="AL716" s="32" t="str">
        <f>vlookup($A716,MainData_Jackie!$1:$1000,3,false)</f>
        <v>699</v>
      </c>
      <c r="AM716" s="32" t="str">
        <f>vlookup($A716,MainData_Jackie!$1:$1000,4,false)</f>
        <v>117</v>
      </c>
      <c r="AN716" s="32" t="str">
        <f>vlookup($A716,MainData_Jackie!$1:$1000,5,false)</f>
        <v>17</v>
      </c>
      <c r="AO716" s="32" t="str">
        <f>vlookup($A716,MainData_Jackie!$1:$1000,6,false)</f>
        <v>0</v>
      </c>
      <c r="AP716" s="32" t="str">
        <f>vlookup($A716,MainData_Jackie!$1:$1000,7,false)</f>
        <v>0</v>
      </c>
      <c r="AQ716" s="32" t="str">
        <f>vlookup($A716,MainData_Jackie!$1:$1000,8,false)</f>
        <v>0</v>
      </c>
      <c r="AR716" s="32" t="str">
        <f>vlookup($A716,MainData_Jackie!$1:$1000,9,false)</f>
        <v>0</v>
      </c>
      <c r="AS716" s="32" t="str">
        <f>vlookup($A716,MainData_Jackie!$1:$1000,10,false)</f>
        <v>3</v>
      </c>
      <c r="AT716" s="32" t="str">
        <f>vlookup($A716,MainData_Jackie!$1:$1000,11,false)</f>
        <v>0</v>
      </c>
      <c r="AU716" s="32" t="str">
        <f>vlookup($A716,MainData_Jackie!$1:$1000,12,false)</f>
        <v>12</v>
      </c>
      <c r="AV716" s="32" t="str">
        <f>vlookup($A716,MainData_Jackie!$1:$1000,13,false)</f>
        <v>sbcglobal</v>
      </c>
      <c r="AW716" s="32" t="str">
        <f>vlookup($A716,MainData_Jackie!$1:$1000,14,false)</f>
        <v>net</v>
      </c>
      <c r="AX716" s="32" t="str">
        <f>vlookup($A716,MainData_Jackie!$1:$1000,15,false)</f>
        <v>946</v>
      </c>
      <c r="AY716" s="32" t="str">
        <f>vlookup($A716,MainData_Jackie!$1:$1000,16,false)</f>
        <v>female</v>
      </c>
      <c r="AZ716" s="32" t="str">
        <f>vlookup($A716,Ian!715:1714,2,false)</f>
        <v>#N/A</v>
      </c>
      <c r="BA716" s="32" t="str">
        <f>vlookup($A716,Ian!715:1714,3,false)</f>
        <v>#N/A</v>
      </c>
      <c r="BB716" s="32" t="str">
        <f>vlookup($A716,Ian!715:1714,4,false)</f>
        <v>#N/A</v>
      </c>
      <c r="BC716" s="32" t="str">
        <f>vlookup($A716,Ian!715:1714,5,false)</f>
        <v>#N/A</v>
      </c>
      <c r="BD716" s="32" t="str">
        <f>vlookup($A716,Ian!715:1714,6,false)</f>
        <v>#N/A</v>
      </c>
      <c r="BE716" s="32" t="str">
        <f>vlookup($A716,Ian!715:1714,7,false)</f>
        <v>#N/A</v>
      </c>
      <c r="BF716" s="32" t="str">
        <f>vlookup($A716,Ian!715:1714,8,false)</f>
        <v>#N/A</v>
      </c>
      <c r="BG716" s="32" t="str">
        <f>vlookup(A716,SentimentScore!$1:$1000,2,false)</f>
        <v>0.174148</v>
      </c>
      <c r="BH716" s="32" t="str">
        <f>vlookup(A716,'Images with Key'!$1:$1000,32)</f>
        <v/>
      </c>
    </row>
    <row r="717">
      <c r="A717" s="12">
        <v>639.0</v>
      </c>
      <c r="B717" s="16" t="s">
        <v>7369</v>
      </c>
      <c r="C717" s="16" t="s">
        <v>1173</v>
      </c>
      <c r="D717" s="18" t="b">
        <v>1</v>
      </c>
      <c r="E717" s="12">
        <v>1.0</v>
      </c>
      <c r="F717" s="12">
        <v>1.0</v>
      </c>
      <c r="G717" s="22"/>
      <c r="H717" s="20">
        <v>42312.475694444445</v>
      </c>
      <c r="I717" s="16" t="s">
        <v>6659</v>
      </c>
      <c r="J717" s="16" t="s">
        <v>1175</v>
      </c>
      <c r="K717" s="16" t="s">
        <v>6660</v>
      </c>
      <c r="L717" s="18" t="e">
        <v>#N/A</v>
      </c>
      <c r="M717" s="18" t="e">
        <v>#N/A</v>
      </c>
      <c r="N717" s="18" t="e">
        <v>#N/A</v>
      </c>
      <c r="O717" s="18" t="e">
        <v>#N/A</v>
      </c>
      <c r="P717" s="18" t="e">
        <v>#N/A</v>
      </c>
      <c r="Q717" s="16" t="s">
        <v>6661</v>
      </c>
      <c r="R717" s="18" t="b">
        <v>0</v>
      </c>
      <c r="S717" s="18" t="b">
        <v>1</v>
      </c>
      <c r="T717" s="12">
        <v>79923.0</v>
      </c>
      <c r="U717" s="16" t="s">
        <v>1179</v>
      </c>
      <c r="V717" s="16" t="s">
        <v>667</v>
      </c>
      <c r="W717" s="51">
        <v>1997358.0</v>
      </c>
      <c r="X717" s="51">
        <v>1968454.0</v>
      </c>
      <c r="Y717" s="16" t="s">
        <v>1180</v>
      </c>
      <c r="Z717" s="16" t="s">
        <v>7679</v>
      </c>
      <c r="AA717" s="12">
        <v>3.0</v>
      </c>
      <c r="AB717" s="12">
        <v>4.0</v>
      </c>
      <c r="AC717" s="32" t="str">
        <f>vlookup(A717,Alma!97:1096,29,false)</f>
        <v>#god #communityoutreach</v>
      </c>
      <c r="AD717" s="32" t="str">
        <f>vlookup(A717,Alma!97:1096,27,false)</f>
        <v>3</v>
      </c>
      <c r="AE717" s="32" t="str">
        <f>vlookup(A717,Alma!97:1096,28,false)</f>
        <v>4</v>
      </c>
      <c r="AF717" s="32" t="str">
        <f>vlookup(I717,'IP addresss'!$2:$1000,3,false)</f>
        <v>North America</v>
      </c>
      <c r="AG717" s="32" t="str">
        <f>vlookup(I717,'IP addresss'!$2:$1000,6,false)</f>
        <v>TX</v>
      </c>
      <c r="AH717" s="32" t="str">
        <f>vlookup(I717,'IP addresss'!$2:$1000,8,false)</f>
        <v>Rowlett</v>
      </c>
      <c r="AI717" s="32" t="str">
        <f>vlookup(I717,'IP addresss'!$2:$1000,10,false)</f>
        <v>32.93669891</v>
      </c>
      <c r="AJ717" s="32" t="str">
        <f>vlookup(I717,'IP addresss'!$2:$1000,11,false)</f>
        <v>-96.5490036</v>
      </c>
      <c r="AK717" s="32" t="str">
        <f>vlookup(A717,MainData_Jackie!$1:$1000,2,false)</f>
        <v>Kathy Palomino</v>
      </c>
      <c r="AL717" s="32" t="str">
        <f>vlookup($A717,MainData_Jackie!$1:$1000,3,false)</f>
        <v>1636</v>
      </c>
      <c r="AM717" s="32" t="str">
        <f>vlookup($A717,MainData_Jackie!$1:$1000,4,false)</f>
        <v>309</v>
      </c>
      <c r="AN717" s="32" t="str">
        <f>vlookup($A717,MainData_Jackie!$1:$1000,5,false)</f>
        <v>54</v>
      </c>
      <c r="AO717" s="32" t="str">
        <f>vlookup($A717,MainData_Jackie!$1:$1000,6,false)</f>
        <v>0</v>
      </c>
      <c r="AP717" s="32" t="str">
        <f>vlookup($A717,MainData_Jackie!$1:$1000,7,false)</f>
        <v>0</v>
      </c>
      <c r="AQ717" s="32" t="str">
        <f>vlookup($A717,MainData_Jackie!$1:$1000,8,false)</f>
        <v>0</v>
      </c>
      <c r="AR717" s="32" t="str">
        <f>vlookup($A717,MainData_Jackie!$1:$1000,9,false)</f>
        <v>0</v>
      </c>
      <c r="AS717" s="32" t="str">
        <f>vlookup($A717,MainData_Jackie!$1:$1000,10,false)</f>
        <v>0</v>
      </c>
      <c r="AT717" s="32" t="str">
        <f>vlookup($A717,MainData_Jackie!$1:$1000,11,false)</f>
        <v>8</v>
      </c>
      <c r="AU717" s="32" t="str">
        <f>vlookup($A717,MainData_Jackie!$1:$1000,12,false)</f>
        <v>40</v>
      </c>
      <c r="AV717" s="32" t="str">
        <f>vlookup($A717,MainData_Jackie!$1:$1000,13,false)</f>
        <v>aol</v>
      </c>
      <c r="AW717" s="32" t="str">
        <f>vlookup($A717,MainData_Jackie!$1:$1000,14,false)</f>
        <v>com</v>
      </c>
      <c r="AX717" s="32" t="str">
        <f>vlookup($A717,MainData_Jackie!$1:$1000,15,false)</f>
        <v>2264</v>
      </c>
      <c r="AY717" s="32" t="str">
        <f>vlookup($A717,MainData_Jackie!$1:$1000,16,false)</f>
        <v>female</v>
      </c>
      <c r="AZ717" s="32" t="str">
        <f>vlookup($A717,Ian!716:1715,2,false)</f>
        <v>#N/A</v>
      </c>
      <c r="BA717" s="32" t="str">
        <f>vlookup($A717,Ian!716:1715,3,false)</f>
        <v>#N/A</v>
      </c>
      <c r="BB717" s="32" t="str">
        <f>vlookup($A717,Ian!716:1715,4,false)</f>
        <v>#N/A</v>
      </c>
      <c r="BC717" s="32" t="str">
        <f>vlookup($A717,Ian!716:1715,5,false)</f>
        <v>#N/A</v>
      </c>
      <c r="BD717" s="32" t="str">
        <f>vlookup($A717,Ian!716:1715,6,false)</f>
        <v>#N/A</v>
      </c>
      <c r="BE717" s="32" t="str">
        <f>vlookup($A717,Ian!716:1715,7,false)</f>
        <v>#N/A</v>
      </c>
      <c r="BF717" s="32" t="str">
        <f>vlookup($A717,Ian!716:1715,8,false)</f>
        <v>#N/A</v>
      </c>
      <c r="BG717" s="32" t="str">
        <f>vlookup(A717,SentimentScore!$1:$1000,2,false)</f>
        <v>0.863479</v>
      </c>
      <c r="BH717" s="32" t="str">
        <f>vlookup(A717,'Images with Key'!$1:$1000,32)</f>
        <v/>
      </c>
    </row>
    <row r="718">
      <c r="A718" s="12">
        <v>650.0</v>
      </c>
      <c r="B718" s="16" t="s">
        <v>7369</v>
      </c>
      <c r="C718" s="16" t="s">
        <v>6714</v>
      </c>
      <c r="D718" s="18" t="b">
        <v>1</v>
      </c>
      <c r="E718" s="12">
        <v>25.0</v>
      </c>
      <c r="F718" s="12">
        <v>13.0</v>
      </c>
      <c r="G718" s="12">
        <v>12.0</v>
      </c>
      <c r="H718" s="20">
        <v>42330.8125</v>
      </c>
      <c r="I718" s="16" t="s">
        <v>6715</v>
      </c>
      <c r="J718" s="16" t="s">
        <v>6716</v>
      </c>
      <c r="K718" s="16" t="s">
        <v>6717</v>
      </c>
      <c r="L718" s="18" t="e">
        <v>#N/A</v>
      </c>
      <c r="M718" s="18" t="e">
        <v>#N/A</v>
      </c>
      <c r="N718" s="18" t="e">
        <v>#N/A</v>
      </c>
      <c r="O718" s="18" t="e">
        <v>#N/A</v>
      </c>
      <c r="P718" s="18" t="e">
        <v>#N/A</v>
      </c>
      <c r="Q718" s="16" t="s">
        <v>6718</v>
      </c>
      <c r="R718" s="18" t="b">
        <v>0</v>
      </c>
      <c r="S718" s="18" t="b">
        <v>0</v>
      </c>
      <c r="T718" s="12">
        <v>77054.0</v>
      </c>
      <c r="U718" s="16" t="s">
        <v>1049</v>
      </c>
      <c r="V718" s="16" t="s">
        <v>667</v>
      </c>
      <c r="W718" s="51">
        <v>619368.0</v>
      </c>
      <c r="X718" s="51">
        <v>374385.0</v>
      </c>
      <c r="Y718" s="16" t="s">
        <v>752</v>
      </c>
      <c r="Z718" s="16" t="s">
        <v>7682</v>
      </c>
      <c r="AA718" s="12">
        <v>1.0</v>
      </c>
      <c r="AB718" s="12">
        <v>4.0</v>
      </c>
      <c r="AC718" s="32" t="str">
        <f>vlookup(A718,Alma!98:1097,29,false)</f>
        <v>#family #organdonor</v>
      </c>
      <c r="AD718" s="32" t="str">
        <f>vlookup(A718,Alma!98:1097,27,false)</f>
        <v>1</v>
      </c>
      <c r="AE718" s="32" t="str">
        <f>vlookup(A718,Alma!98:1097,28,false)</f>
        <v>4</v>
      </c>
      <c r="AF718" s="32" t="str">
        <f>vlookup(I718,'IP addresss'!$2:$1000,3,false)</f>
        <v>North America</v>
      </c>
      <c r="AG718" s="32" t="str">
        <f>vlookup(I718,'IP addresss'!$2:$1000,6,false)</f>
        <v>TX</v>
      </c>
      <c r="AH718" s="32" t="str">
        <f>vlookup(I718,'IP addresss'!$2:$1000,8,false)</f>
        <v>Lubbock</v>
      </c>
      <c r="AI718" s="32" t="str">
        <f>vlookup(I718,'IP addresss'!$2:$1000,10,false)</f>
        <v>33.44300079</v>
      </c>
      <c r="AJ718" s="32" t="str">
        <f>vlookup(I718,'IP addresss'!$2:$1000,11,false)</f>
        <v>-101.8436966</v>
      </c>
      <c r="AK718" s="32" t="str">
        <f>vlookup(A718,MainData_Jackie!$1:$1000,2,false)</f>
        <v>Terri Vargas Contreras</v>
      </c>
      <c r="AL718" s="32" t="str">
        <f>vlookup($A718,MainData_Jackie!$1:$1000,3,false)</f>
        <v>788</v>
      </c>
      <c r="AM718" s="32" t="str">
        <f>vlookup($A718,MainData_Jackie!$1:$1000,4,false)</f>
        <v>131</v>
      </c>
      <c r="AN718" s="32" t="str">
        <f>vlookup($A718,MainData_Jackie!$1:$1000,5,false)</f>
        <v>22</v>
      </c>
      <c r="AO718" s="32" t="str">
        <f>vlookup($A718,MainData_Jackie!$1:$1000,6,false)</f>
        <v>0</v>
      </c>
      <c r="AP718" s="32" t="str">
        <f>vlookup($A718,MainData_Jackie!$1:$1000,7,false)</f>
        <v>0</v>
      </c>
      <c r="AQ718" s="32" t="str">
        <f>vlookup($A718,MainData_Jackie!$1:$1000,8,false)</f>
        <v>0</v>
      </c>
      <c r="AR718" s="32" t="str">
        <f>vlookup($A718,MainData_Jackie!$1:$1000,9,false)</f>
        <v>0</v>
      </c>
      <c r="AS718" s="32" t="str">
        <f>vlookup($A718,MainData_Jackie!$1:$1000,10,false)</f>
        <v>0</v>
      </c>
      <c r="AT718" s="32" t="str">
        <f>vlookup($A718,MainData_Jackie!$1:$1000,11,false)</f>
        <v>7</v>
      </c>
      <c r="AU718" s="32" t="str">
        <f>vlookup($A718,MainData_Jackie!$1:$1000,12,false)</f>
        <v>26</v>
      </c>
      <c r="AV718" s="32" t="str">
        <f>vlookup($A718,MainData_Jackie!$1:$1000,13,false)</f>
        <v>sbcglobal</v>
      </c>
      <c r="AW718" s="32" t="str">
        <f>vlookup($A718,MainData_Jackie!$1:$1000,14,false)</f>
        <v>net</v>
      </c>
      <c r="AX718" s="32" t="str">
        <f>vlookup($A718,MainData_Jackie!$1:$1000,15,false)</f>
        <v>1032</v>
      </c>
      <c r="AY718" s="32" t="str">
        <f>vlookup($A718,MainData_Jackie!$1:$1000,16,false)</f>
        <v>female</v>
      </c>
      <c r="AZ718" s="32" t="str">
        <f>vlookup($A718,Ian!717:1716,2,false)</f>
        <v>#N/A</v>
      </c>
      <c r="BA718" s="32" t="str">
        <f>vlookup($A718,Ian!717:1716,3,false)</f>
        <v>#N/A</v>
      </c>
      <c r="BB718" s="32" t="str">
        <f>vlookup($A718,Ian!717:1716,4,false)</f>
        <v>#N/A</v>
      </c>
      <c r="BC718" s="32" t="str">
        <f>vlookup($A718,Ian!717:1716,5,false)</f>
        <v>#N/A</v>
      </c>
      <c r="BD718" s="32" t="str">
        <f>vlookup($A718,Ian!717:1716,6,false)</f>
        <v>#N/A</v>
      </c>
      <c r="BE718" s="32" t="str">
        <f>vlookup($A718,Ian!717:1716,7,false)</f>
        <v>#N/A</v>
      </c>
      <c r="BF718" s="32" t="str">
        <f>vlookup($A718,Ian!717:1716,8,false)</f>
        <v>#N/A</v>
      </c>
      <c r="BG718" s="32" t="str">
        <f>vlookup(A718,SentimentScore!$1:$1000,2,false)</f>
        <v>0.905952</v>
      </c>
      <c r="BH718" s="32" t="str">
        <f>vlookup(A718,'Images with Key'!$1:$1000,32)</f>
        <v/>
      </c>
    </row>
    <row r="719">
      <c r="A719" s="12">
        <v>652.0</v>
      </c>
      <c r="B719" s="16" t="s">
        <v>7369</v>
      </c>
      <c r="C719" s="16" t="s">
        <v>1475</v>
      </c>
      <c r="D719" s="18" t="b">
        <v>1</v>
      </c>
      <c r="E719" s="12">
        <v>3.0</v>
      </c>
      <c r="F719" s="12">
        <v>0.0</v>
      </c>
      <c r="G719" s="12">
        <v>3.0</v>
      </c>
      <c r="H719" s="20">
        <v>42317.48055555556</v>
      </c>
      <c r="I719" s="16" t="s">
        <v>1476</v>
      </c>
      <c r="J719" s="16" t="s">
        <v>1477</v>
      </c>
      <c r="K719" s="16" t="s">
        <v>1478</v>
      </c>
      <c r="L719" s="18" t="e">
        <v>#N/A</v>
      </c>
      <c r="M719" s="18" t="e">
        <v>#N/A</v>
      </c>
      <c r="N719" s="18" t="e">
        <v>#N/A</v>
      </c>
      <c r="O719" s="18" t="e">
        <v>#N/A</v>
      </c>
      <c r="P719" s="18" t="e">
        <v>#N/A</v>
      </c>
      <c r="Q719" s="16" t="s">
        <v>1479</v>
      </c>
      <c r="R719" s="18" t="b">
        <v>0</v>
      </c>
      <c r="S719" s="18" t="b">
        <v>1</v>
      </c>
      <c r="T719" s="16" t="s">
        <v>1480</v>
      </c>
      <c r="U719" s="16" t="s">
        <v>1481</v>
      </c>
      <c r="V719" s="16" t="s">
        <v>667</v>
      </c>
      <c r="W719" s="51">
        <v>38142.0</v>
      </c>
      <c r="X719" s="51">
        <v>25558.0</v>
      </c>
      <c r="Y719" s="16" t="s">
        <v>1482</v>
      </c>
      <c r="Z719" s="16" t="s">
        <v>7618</v>
      </c>
      <c r="AA719" s="12">
        <v>1.0</v>
      </c>
      <c r="AB719" s="12">
        <v>1.0</v>
      </c>
      <c r="AC719" s="32" t="str">
        <f>vlookup(A719,Alma!99:1098,29,false)</f>
        <v>#children #communityoutreach #disabilities #god</v>
      </c>
      <c r="AD719" s="32" t="str">
        <f>vlookup(A719,Alma!99:1098,27,false)</f>
        <v>1</v>
      </c>
      <c r="AE719" s="32" t="str">
        <f>vlookup(A719,Alma!99:1098,28,false)</f>
        <v>1</v>
      </c>
      <c r="AF719" s="32" t="str">
        <f>vlookup(I719,'IP addresss'!$2:$1000,3,false)</f>
        <v>North America</v>
      </c>
      <c r="AG719" s="32" t="str">
        <f>vlookup(I719,'IP addresss'!$2:$1000,6,false)</f>
        <v>TX</v>
      </c>
      <c r="AH719" s="32" t="str">
        <f>vlookup(I719,'IP addresss'!$2:$1000,8,false)</f>
        <v>Spring</v>
      </c>
      <c r="AI719" s="32" t="str">
        <f>vlookup(I719,'IP addresss'!$2:$1000,10,false)</f>
        <v>30.06839943</v>
      </c>
      <c r="AJ719" s="32" t="str">
        <f>vlookup(I719,'IP addresss'!$2:$1000,11,false)</f>
        <v>-95.37270355</v>
      </c>
      <c r="AK719" s="32" t="str">
        <f>vlookup(A719,MainData_Jackie!$1:$1000,2,false)</f>
        <v>Sanna Roling</v>
      </c>
      <c r="AL719" s="32" t="str">
        <f>vlookup($A719,MainData_Jackie!$1:$1000,3,false)</f>
        <v>4706</v>
      </c>
      <c r="AM719" s="32" t="str">
        <f>vlookup($A719,MainData_Jackie!$1:$1000,4,false)</f>
        <v>803</v>
      </c>
      <c r="AN719" s="32" t="str">
        <f>vlookup($A719,MainData_Jackie!$1:$1000,5,false)</f>
        <v>178</v>
      </c>
      <c r="AO719" s="32" t="str">
        <f>vlookup($A719,MainData_Jackie!$1:$1000,6,false)</f>
        <v>1</v>
      </c>
      <c r="AP719" s="32" t="str">
        <f>vlookup($A719,MainData_Jackie!$1:$1000,7,false)</f>
        <v>0</v>
      </c>
      <c r="AQ719" s="32" t="str">
        <f>vlookup($A719,MainData_Jackie!$1:$1000,8,false)</f>
        <v>0</v>
      </c>
      <c r="AR719" s="32" t="str">
        <f>vlookup($A719,MainData_Jackie!$1:$1000,9,false)</f>
        <v>0</v>
      </c>
      <c r="AS719" s="32" t="str">
        <f>vlookup($A719,MainData_Jackie!$1:$1000,10,false)</f>
        <v>4</v>
      </c>
      <c r="AT719" s="32" t="str">
        <f>vlookup($A719,MainData_Jackie!$1:$1000,11,false)</f>
        <v>8</v>
      </c>
      <c r="AU719" s="32" t="str">
        <f>vlookup($A719,MainData_Jackie!$1:$1000,12,false)</f>
        <v>114</v>
      </c>
      <c r="AV719" s="32" t="str">
        <f>vlookup($A719,MainData_Jackie!$1:$1000,13,false)</f>
        <v>att</v>
      </c>
      <c r="AW719" s="32" t="str">
        <f>vlookup($A719,MainData_Jackie!$1:$1000,14,false)</f>
        <v>net</v>
      </c>
      <c r="AX719" s="32" t="str">
        <f>vlookup($A719,MainData_Jackie!$1:$1000,15,false)</f>
        <v>6246</v>
      </c>
      <c r="AY719" s="32" t="str">
        <f>vlookup($A719,MainData_Jackie!$1:$1000,16,false)</f>
        <v>female</v>
      </c>
      <c r="AZ719" s="32" t="str">
        <f>vlookup($A719,Ian!718:1717,2,false)</f>
        <v>#N/A</v>
      </c>
      <c r="BA719" s="32" t="str">
        <f>vlookup($A719,Ian!718:1717,3,false)</f>
        <v>#N/A</v>
      </c>
      <c r="BB719" s="32" t="str">
        <f>vlookup($A719,Ian!718:1717,4,false)</f>
        <v>#N/A</v>
      </c>
      <c r="BC719" s="32" t="str">
        <f>vlookup($A719,Ian!718:1717,5,false)</f>
        <v>#N/A</v>
      </c>
      <c r="BD719" s="32" t="str">
        <f>vlookup($A719,Ian!718:1717,6,false)</f>
        <v>#N/A</v>
      </c>
      <c r="BE719" s="32" t="str">
        <f>vlookup($A719,Ian!718:1717,7,false)</f>
        <v>#N/A</v>
      </c>
      <c r="BF719" s="32" t="str">
        <f>vlookup($A719,Ian!718:1717,8,false)</f>
        <v>#N/A</v>
      </c>
      <c r="BG719" s="66" t="str">
        <f>vlookup(A719,SentimentScore!$1:$1000,2,false)</f>
        <v>4.31E-06</v>
      </c>
      <c r="BH719" s="32" t="str">
        <f>vlookup(A719,'Images with Key'!$1:$1000,32)</f>
        <v/>
      </c>
    </row>
    <row r="720">
      <c r="A720" s="12">
        <v>685.0</v>
      </c>
      <c r="B720" s="16" t="s">
        <v>7369</v>
      </c>
      <c r="C720" s="16" t="s">
        <v>6922</v>
      </c>
      <c r="D720" s="18" t="b">
        <v>1</v>
      </c>
      <c r="E720" s="12">
        <v>0.0</v>
      </c>
      <c r="F720" s="12">
        <v>0.0</v>
      </c>
      <c r="G720" s="12">
        <v>0.0</v>
      </c>
      <c r="H720" s="20">
        <v>42310.6625</v>
      </c>
      <c r="I720" s="16" t="s">
        <v>6923</v>
      </c>
      <c r="J720" s="16" t="s">
        <v>6924</v>
      </c>
      <c r="K720" s="16" t="s">
        <v>6925</v>
      </c>
      <c r="L720" s="18" t="e">
        <v>#N/A</v>
      </c>
      <c r="M720" s="18" t="e">
        <v>#N/A</v>
      </c>
      <c r="N720" s="18" t="e">
        <v>#N/A</v>
      </c>
      <c r="O720" s="18" t="e">
        <v>#N/A</v>
      </c>
      <c r="P720" s="18" t="e">
        <v>#N/A</v>
      </c>
      <c r="Q720" s="16" t="s">
        <v>6926</v>
      </c>
      <c r="R720" s="18" t="b">
        <v>0</v>
      </c>
      <c r="S720" s="18" t="b">
        <v>0</v>
      </c>
      <c r="T720" s="12">
        <v>76054.0</v>
      </c>
      <c r="U720" s="16" t="s">
        <v>6928</v>
      </c>
      <c r="V720" s="16" t="s">
        <v>667</v>
      </c>
      <c r="W720" s="22"/>
      <c r="X720" s="22"/>
      <c r="Y720" s="16" t="s">
        <v>1856</v>
      </c>
      <c r="Z720" s="16" t="s">
        <v>7684</v>
      </c>
      <c r="AA720" s="12">
        <v>3.0</v>
      </c>
      <c r="AB720" s="12">
        <v>2.0</v>
      </c>
      <c r="AC720" s="32" t="str">
        <f>vlookup(A720,Alma!100:1099,29,false)</f>
        <v>#god #religious #children</v>
      </c>
      <c r="AD720" s="32" t="str">
        <f>vlookup(A720,Alma!100:1099,27,false)</f>
        <v>3</v>
      </c>
      <c r="AE720" s="32" t="str">
        <f>vlookup(A720,Alma!100:1099,28,false)</f>
        <v>2</v>
      </c>
      <c r="AF720" s="32" t="str">
        <f>vlookup(I720,'IP addresss'!$2:$1000,3,false)</f>
        <v>North America</v>
      </c>
      <c r="AG720" s="32" t="str">
        <f>vlookup(I720,'IP addresss'!$2:$1000,6,false)</f>
        <v>TX</v>
      </c>
      <c r="AH720" s="32" t="str">
        <f>vlookup(I720,'IP addresss'!$2:$1000,8,false)</f>
        <v>McKinney</v>
      </c>
      <c r="AI720" s="32" t="str">
        <f>vlookup(I720,'IP addresss'!$2:$1000,10,false)</f>
        <v>33.17689896</v>
      </c>
      <c r="AJ720" s="32" t="str">
        <f>vlookup(I720,'IP addresss'!$2:$1000,11,false)</f>
        <v>-96.69850159</v>
      </c>
      <c r="AK720" s="32" t="str">
        <f>vlookup(A720,MainData_Jackie!$1:$1000,2,false)</f>
        <v>Carole Shine-Jones</v>
      </c>
      <c r="AL720" s="32" t="str">
        <f>vlookup($A720,MainData_Jackie!$1:$1000,3,false)</f>
        <v>1149</v>
      </c>
      <c r="AM720" s="32" t="str">
        <f>vlookup($A720,MainData_Jackie!$1:$1000,4,false)</f>
        <v>222</v>
      </c>
      <c r="AN720" s="32" t="str">
        <f>vlookup($A720,MainData_Jackie!$1:$1000,5,false)</f>
        <v>16</v>
      </c>
      <c r="AO720" s="32" t="str">
        <f>vlookup($A720,MainData_Jackie!$1:$1000,6,false)</f>
        <v>0</v>
      </c>
      <c r="AP720" s="32" t="str">
        <f>vlookup($A720,MainData_Jackie!$1:$1000,7,false)</f>
        <v>0</v>
      </c>
      <c r="AQ720" s="32" t="str">
        <f>vlookup($A720,MainData_Jackie!$1:$1000,8,false)</f>
        <v>0</v>
      </c>
      <c r="AR720" s="32" t="str">
        <f>vlookup($A720,MainData_Jackie!$1:$1000,9,false)</f>
        <v>0</v>
      </c>
      <c r="AS720" s="32" t="str">
        <f>vlookup($A720,MainData_Jackie!$1:$1000,10,false)</f>
        <v>0</v>
      </c>
      <c r="AT720" s="32" t="str">
        <f>vlookup($A720,MainData_Jackie!$1:$1000,11,false)</f>
        <v>0</v>
      </c>
      <c r="AU720" s="32" t="str">
        <f>vlookup($A720,MainData_Jackie!$1:$1000,12,false)</f>
        <v>40</v>
      </c>
      <c r="AV720" s="32" t="str">
        <f>vlookup($A720,MainData_Jackie!$1:$1000,13,false)</f>
        <v>sbcglobal</v>
      </c>
      <c r="AW720" s="32" t="str">
        <f>vlookup($A720,MainData_Jackie!$1:$1000,14,false)</f>
        <v>net</v>
      </c>
      <c r="AX720" s="32" t="str">
        <f>vlookup($A720,MainData_Jackie!$1:$1000,15,false)</f>
        <v>1494</v>
      </c>
      <c r="AY720" s="32" t="str">
        <f>vlookup($A720,MainData_Jackie!$1:$1000,16,false)</f>
        <v>female</v>
      </c>
      <c r="AZ720" s="32" t="str">
        <f>vlookup($A720,Ian!719:1718,2,false)</f>
        <v>#N/A</v>
      </c>
      <c r="BA720" s="32" t="str">
        <f>vlookup($A720,Ian!719:1718,3,false)</f>
        <v>#N/A</v>
      </c>
      <c r="BB720" s="32" t="str">
        <f>vlookup($A720,Ian!719:1718,4,false)</f>
        <v>#N/A</v>
      </c>
      <c r="BC720" s="32" t="str">
        <f>vlookup($A720,Ian!719:1718,5,false)</f>
        <v>#N/A</v>
      </c>
      <c r="BD720" s="32" t="str">
        <f>vlookup($A720,Ian!719:1718,6,false)</f>
        <v>#N/A</v>
      </c>
      <c r="BE720" s="32" t="str">
        <f>vlookup($A720,Ian!719:1718,7,false)</f>
        <v>#N/A</v>
      </c>
      <c r="BF720" s="32" t="str">
        <f>vlookup($A720,Ian!719:1718,8,false)</f>
        <v>#N/A</v>
      </c>
      <c r="BG720" s="32" t="str">
        <f>vlookup(A720,SentimentScore!$1:$1000,2,false)</f>
        <v>0.989697</v>
      </c>
      <c r="BH720" s="32" t="str">
        <f>vlookup(A720,'Images with Key'!$1:$1000,32)</f>
        <v/>
      </c>
    </row>
    <row r="721">
      <c r="A721" s="12">
        <v>686.0</v>
      </c>
      <c r="B721" s="16" t="s">
        <v>7369</v>
      </c>
      <c r="C721" s="16" t="s">
        <v>2193</v>
      </c>
      <c r="D721" s="18" t="b">
        <v>1</v>
      </c>
      <c r="E721" s="12">
        <v>0.0</v>
      </c>
      <c r="F721" s="12">
        <v>0.0</v>
      </c>
      <c r="G721" s="12">
        <v>0.0</v>
      </c>
      <c r="H721" s="20">
        <v>42331.76875</v>
      </c>
      <c r="I721" s="16" t="s">
        <v>6931</v>
      </c>
      <c r="J721" s="16" t="s">
        <v>2195</v>
      </c>
      <c r="K721" s="16" t="s">
        <v>6932</v>
      </c>
      <c r="L721" s="18" t="e">
        <v>#N/A</v>
      </c>
      <c r="M721" s="18" t="e">
        <v>#N/A</v>
      </c>
      <c r="N721" s="18" t="e">
        <v>#N/A</v>
      </c>
      <c r="O721" s="18" t="e">
        <v>#N/A</v>
      </c>
      <c r="P721" s="18" t="e">
        <v>#N/A</v>
      </c>
      <c r="Q721" s="16" t="s">
        <v>6934</v>
      </c>
      <c r="R721" s="18" t="b">
        <v>0</v>
      </c>
      <c r="S721" s="18" t="b">
        <v>0</v>
      </c>
      <c r="T721" s="12">
        <v>77546.0</v>
      </c>
      <c r="U721" s="16" t="s">
        <v>2201</v>
      </c>
      <c r="V721" s="16" t="s">
        <v>667</v>
      </c>
      <c r="W721" s="22"/>
      <c r="X721" s="22"/>
      <c r="Y721" s="16" t="s">
        <v>872</v>
      </c>
      <c r="Z721" s="16" t="s">
        <v>7686</v>
      </c>
      <c r="AA721" s="12">
        <v>2.0</v>
      </c>
      <c r="AB721" s="12">
        <v>3.0</v>
      </c>
      <c r="AC721" s="32" t="str">
        <f>vlookup(A721,Alma!101:1100,29,false)</f>
        <v>#fightcancer #orphans #god</v>
      </c>
      <c r="AD721" s="32" t="str">
        <f>vlookup(A721,Alma!101:1100,27,false)</f>
        <v>2</v>
      </c>
      <c r="AE721" s="32" t="str">
        <f>vlookup(A721,Alma!101:1100,28,false)</f>
        <v>3</v>
      </c>
      <c r="AF721" s="32" t="str">
        <f>vlookup(I721,'IP addresss'!$2:$1000,3,false)</f>
        <v>North America</v>
      </c>
      <c r="AG721" s="32" t="str">
        <f>vlookup(I721,'IP addresss'!$2:$1000,6,false)</f>
        <v>AK</v>
      </c>
      <c r="AH721" s="32" t="str">
        <f>vlookup(I721,'IP addresss'!$2:$1000,8,false)</f>
        <v>Anchorage</v>
      </c>
      <c r="AI721" s="32" t="str">
        <f>vlookup(I721,'IP addresss'!$2:$1000,10,false)</f>
        <v>61.1969986</v>
      </c>
      <c r="AJ721" s="32" t="str">
        <f>vlookup(I721,'IP addresss'!$2:$1000,11,false)</f>
        <v>-149.8769989</v>
      </c>
      <c r="AK721" s="32" t="str">
        <f>vlookup(A721,MainData_Jackie!$1:$1000,2,false)</f>
        <v>Hannah Brice Smith</v>
      </c>
      <c r="AL721" s="32" t="str">
        <f>vlookup($A721,MainData_Jackie!$1:$1000,3,false)</f>
        <v>1635</v>
      </c>
      <c r="AM721" s="32" t="str">
        <f>vlookup($A721,MainData_Jackie!$1:$1000,4,false)</f>
        <v>290</v>
      </c>
      <c r="AN721" s="32" t="str">
        <f>vlookup($A721,MainData_Jackie!$1:$1000,5,false)</f>
        <v>69</v>
      </c>
      <c r="AO721" s="32" t="str">
        <f>vlookup($A721,MainData_Jackie!$1:$1000,6,false)</f>
        <v>0</v>
      </c>
      <c r="AP721" s="32" t="str">
        <f>vlookup($A721,MainData_Jackie!$1:$1000,7,false)</f>
        <v>0</v>
      </c>
      <c r="AQ721" s="32" t="str">
        <f>vlookup($A721,MainData_Jackie!$1:$1000,8,false)</f>
        <v>0</v>
      </c>
      <c r="AR721" s="32" t="str">
        <f>vlookup($A721,MainData_Jackie!$1:$1000,9,false)</f>
        <v>1</v>
      </c>
      <c r="AS721" s="32" t="str">
        <f>vlookup($A721,MainData_Jackie!$1:$1000,10,false)</f>
        <v>0</v>
      </c>
      <c r="AT721" s="32" t="str">
        <f>vlookup($A721,MainData_Jackie!$1:$1000,11,false)</f>
        <v>8</v>
      </c>
      <c r="AU721" s="32" t="str">
        <f>vlookup($A721,MainData_Jackie!$1:$1000,12,false)</f>
        <v>60</v>
      </c>
      <c r="AV721" s="32" t="str">
        <f>vlookup($A721,MainData_Jackie!$1:$1000,13,false)</f>
        <v>gmail</v>
      </c>
      <c r="AW721" s="32" t="str">
        <f>vlookup($A721,MainData_Jackie!$1:$1000,14,false)</f>
        <v>com</v>
      </c>
      <c r="AX721" s="32" t="str">
        <f>vlookup($A721,MainData_Jackie!$1:$1000,15,false)</f>
        <v>2097</v>
      </c>
      <c r="AY721" s="32" t="str">
        <f>vlookup($A721,MainData_Jackie!$1:$1000,16,false)</f>
        <v>female</v>
      </c>
      <c r="AZ721" s="32" t="str">
        <f>vlookup($A721,Ian!720:1719,2,false)</f>
        <v>#N/A</v>
      </c>
      <c r="BA721" s="32" t="str">
        <f>vlookup($A721,Ian!720:1719,3,false)</f>
        <v>#N/A</v>
      </c>
      <c r="BB721" s="32" t="str">
        <f>vlookup($A721,Ian!720:1719,4,false)</f>
        <v>#N/A</v>
      </c>
      <c r="BC721" s="32" t="str">
        <f>vlookup($A721,Ian!720:1719,5,false)</f>
        <v>#N/A</v>
      </c>
      <c r="BD721" s="32" t="str">
        <f>vlookup($A721,Ian!720:1719,6,false)</f>
        <v>#N/A</v>
      </c>
      <c r="BE721" s="32" t="str">
        <f>vlookup($A721,Ian!720:1719,7,false)</f>
        <v>#N/A</v>
      </c>
      <c r="BF721" s="32" t="str">
        <f>vlookup($A721,Ian!720:1719,8,false)</f>
        <v>#N/A</v>
      </c>
      <c r="BG721" s="32" t="str">
        <f>vlookup(A721,SentimentScore!$1:$1000,2,false)</f>
        <v>0.993318</v>
      </c>
      <c r="BH721" s="50" t="str">
        <f>vlookup(A721,'Images with Key'!$1:$1000,32)</f>
        <v>https://s3-external-1.amazonaws.com/offertabs/offer/kxdcce/large/810_5637bc5694981-IMG_1671.jpg</v>
      </c>
    </row>
    <row r="722">
      <c r="A722" s="12">
        <v>702.0</v>
      </c>
      <c r="B722" s="16" t="s">
        <v>7369</v>
      </c>
      <c r="C722" s="16" t="s">
        <v>7012</v>
      </c>
      <c r="D722" s="18" t="b">
        <v>1</v>
      </c>
      <c r="E722" s="12">
        <v>1.0</v>
      </c>
      <c r="F722" s="12">
        <v>1.0</v>
      </c>
      <c r="G722" s="22"/>
      <c r="H722" s="20">
        <v>42310.379166666666</v>
      </c>
      <c r="I722" s="16" t="s">
        <v>7013</v>
      </c>
      <c r="J722" s="16" t="s">
        <v>7014</v>
      </c>
      <c r="K722" s="16" t="s">
        <v>7015</v>
      </c>
      <c r="L722" s="18" t="e">
        <v>#N/A</v>
      </c>
      <c r="M722" s="18" t="e">
        <v>#N/A</v>
      </c>
      <c r="N722" s="18" t="e">
        <v>#N/A</v>
      </c>
      <c r="O722" s="18" t="e">
        <v>#N/A</v>
      </c>
      <c r="P722" s="18" t="e">
        <v>#N/A</v>
      </c>
      <c r="Q722" s="16" t="s">
        <v>7016</v>
      </c>
      <c r="R722" s="18" t="b">
        <v>0</v>
      </c>
      <c r="S722" s="18" t="b">
        <v>0</v>
      </c>
      <c r="T722" s="12">
        <v>75069.0</v>
      </c>
      <c r="U722" s="16" t="s">
        <v>7017</v>
      </c>
      <c r="V722" s="16" t="s">
        <v>667</v>
      </c>
      <c r="W722" s="22"/>
      <c r="X722" s="22"/>
      <c r="Y722" s="16" t="s">
        <v>7018</v>
      </c>
      <c r="Z722" s="16" t="s">
        <v>7688</v>
      </c>
      <c r="AA722" s="12">
        <v>1.0</v>
      </c>
      <c r="AB722" s="12">
        <v>2.0</v>
      </c>
      <c r="AC722" s="32" t="str">
        <f>vlookup(A722,Alma!102:1101,29,false)</f>
        <v>#mentalillness #abused #stigmatized</v>
      </c>
      <c r="AD722" s="32" t="str">
        <f>vlookup(A722,Alma!102:1101,27,false)</f>
        <v>1</v>
      </c>
      <c r="AE722" s="32" t="str">
        <f>vlookup(A722,Alma!102:1101,28,false)</f>
        <v>2</v>
      </c>
      <c r="AF722" s="32" t="str">
        <f>vlookup(I722,'IP addresss'!$2:$1000,3,false)</f>
        <v>North America</v>
      </c>
      <c r="AG722" s="32" t="str">
        <f>vlookup(I722,'IP addresss'!$2:$1000,6,false)</f>
        <v>TX</v>
      </c>
      <c r="AH722" s="32" t="str">
        <f>vlookup(I722,'IP addresss'!$2:$1000,8,false)</f>
        <v>McKinney</v>
      </c>
      <c r="AI722" s="32" t="str">
        <f>vlookup(I722,'IP addresss'!$2:$1000,10,false)</f>
        <v>33.17689896</v>
      </c>
      <c r="AJ722" s="32" t="str">
        <f>vlookup(I722,'IP addresss'!$2:$1000,11,false)</f>
        <v>-96.69850159</v>
      </c>
      <c r="AK722" s="32" t="str">
        <f>vlookup(A722,MainData_Jackie!$1:$1000,2,false)</f>
        <v>Shama Shams</v>
      </c>
      <c r="AL722" s="32" t="str">
        <f>vlookup($A722,MainData_Jackie!$1:$1000,3,false)</f>
        <v>2111</v>
      </c>
      <c r="AM722" s="32" t="str">
        <f>vlookup($A722,MainData_Jackie!$1:$1000,4,false)</f>
        <v>373</v>
      </c>
      <c r="AN722" s="32" t="str">
        <f>vlookup($A722,MainData_Jackie!$1:$1000,5,false)</f>
        <v>60</v>
      </c>
      <c r="AO722" s="32" t="str">
        <f>vlookup($A722,MainData_Jackie!$1:$1000,6,false)</f>
        <v>0</v>
      </c>
      <c r="AP722" s="32" t="str">
        <f>vlookup($A722,MainData_Jackie!$1:$1000,7,false)</f>
        <v>0</v>
      </c>
      <c r="AQ722" s="32" t="str">
        <f>vlookup($A722,MainData_Jackie!$1:$1000,8,false)</f>
        <v>0</v>
      </c>
      <c r="AR722" s="32" t="str">
        <f>vlookup($A722,MainData_Jackie!$1:$1000,9,false)</f>
        <v>0</v>
      </c>
      <c r="AS722" s="32" t="str">
        <f>vlookup($A722,MainData_Jackie!$1:$1000,10,false)</f>
        <v>0</v>
      </c>
      <c r="AT722" s="32" t="str">
        <f>vlookup($A722,MainData_Jackie!$1:$1000,11,false)</f>
        <v>4</v>
      </c>
      <c r="AU722" s="32" t="str">
        <f>vlookup($A722,MainData_Jackie!$1:$1000,12,false)</f>
        <v>58</v>
      </c>
      <c r="AV722" s="32" t="str">
        <f>vlookup($A722,MainData_Jackie!$1:$1000,13,false)</f>
        <v>sbcglobal</v>
      </c>
      <c r="AW722" s="32" t="str">
        <f>vlookup($A722,MainData_Jackie!$1:$1000,14,false)</f>
        <v>net</v>
      </c>
      <c r="AX722" s="32" t="str">
        <f>vlookup($A722,MainData_Jackie!$1:$1000,15,false)</f>
        <v>2771</v>
      </c>
      <c r="AY722" s="32" t="str">
        <f>vlookup($A722,MainData_Jackie!$1:$1000,16,false)</f>
        <v>female</v>
      </c>
      <c r="AZ722" s="32" t="str">
        <f>vlookup($A722,Ian!721:1720,2,false)</f>
        <v>#N/A</v>
      </c>
      <c r="BA722" s="32" t="str">
        <f>vlookup($A722,Ian!721:1720,3,false)</f>
        <v>#N/A</v>
      </c>
      <c r="BB722" s="32" t="str">
        <f>vlookup($A722,Ian!721:1720,4,false)</f>
        <v>#N/A</v>
      </c>
      <c r="BC722" s="32" t="str">
        <f>vlookup($A722,Ian!721:1720,5,false)</f>
        <v>#N/A</v>
      </c>
      <c r="BD722" s="32" t="str">
        <f>vlookup($A722,Ian!721:1720,6,false)</f>
        <v>#N/A</v>
      </c>
      <c r="BE722" s="32" t="str">
        <f>vlookup($A722,Ian!721:1720,7,false)</f>
        <v>#N/A</v>
      </c>
      <c r="BF722" s="32" t="str">
        <f>vlookup($A722,Ian!721:1720,8,false)</f>
        <v>#N/A</v>
      </c>
      <c r="BG722" s="32" t="str">
        <f>vlookup(A722,SentimentScore!$1:$1000,2,false)</f>
        <v>0.358101</v>
      </c>
      <c r="BH722" s="32" t="str">
        <f>vlookup(A722,'Images with Key'!$1:$1000,32)</f>
        <v/>
      </c>
    </row>
    <row r="723">
      <c r="A723" s="12">
        <v>706.0</v>
      </c>
      <c r="B723" s="16" t="s">
        <v>7369</v>
      </c>
      <c r="C723" s="16" t="s">
        <v>7032</v>
      </c>
      <c r="D723" s="18" t="b">
        <v>1</v>
      </c>
      <c r="E723" s="12">
        <v>1.0</v>
      </c>
      <c r="F723" s="12">
        <v>0.0</v>
      </c>
      <c r="G723" s="12">
        <v>1.0</v>
      </c>
      <c r="H723" s="20">
        <v>42326.717361111114</v>
      </c>
      <c r="I723" s="16" t="s">
        <v>7033</v>
      </c>
      <c r="J723" s="16" t="s">
        <v>7034</v>
      </c>
      <c r="K723" s="16" t="s">
        <v>7035</v>
      </c>
      <c r="L723" s="18" t="e">
        <v>#N/A</v>
      </c>
      <c r="M723" s="18" t="e">
        <v>#N/A</v>
      </c>
      <c r="N723" s="18" t="e">
        <v>#N/A</v>
      </c>
      <c r="O723" s="18" t="e">
        <v>#N/A</v>
      </c>
      <c r="P723" s="18" t="e">
        <v>#N/A</v>
      </c>
      <c r="Q723" s="16" t="s">
        <v>7036</v>
      </c>
      <c r="R723" s="18" t="b">
        <v>0</v>
      </c>
      <c r="S723" s="18" t="b">
        <v>0</v>
      </c>
      <c r="T723" s="12">
        <v>78746.0</v>
      </c>
      <c r="U723" s="16" t="s">
        <v>7037</v>
      </c>
      <c r="V723" s="16" t="s">
        <v>667</v>
      </c>
      <c r="W723" s="51">
        <v>3608068.0</v>
      </c>
      <c r="X723" s="51">
        <v>3135448.0</v>
      </c>
      <c r="Y723" s="16" t="s">
        <v>7038</v>
      </c>
      <c r="Z723" s="16" t="s">
        <v>7690</v>
      </c>
      <c r="AA723" s="12">
        <v>1.0</v>
      </c>
      <c r="AB723" s="12">
        <v>1.0</v>
      </c>
      <c r="AC723" s="32" t="str">
        <f>vlookup(A723,Alma!103:1102,29,false)</f>
        <v>#weightloss #fightcancer #autism</v>
      </c>
      <c r="AD723" s="32" t="str">
        <f>vlookup(A723,Alma!103:1102,27,false)</f>
        <v>1</v>
      </c>
      <c r="AE723" s="32" t="str">
        <f>vlookup(A723,Alma!103:1102,28,false)</f>
        <v>1</v>
      </c>
      <c r="AF723" s="32" t="str">
        <f>vlookup(I723,'IP addresss'!$2:$1000,3,false)</f>
        <v>North America</v>
      </c>
      <c r="AG723" s="32" t="str">
        <f>vlookup(I723,'IP addresss'!$2:$1000,6,false)</f>
        <v>TX</v>
      </c>
      <c r="AH723" s="32" t="str">
        <f>vlookup(I723,'IP addresss'!$2:$1000,8,false)</f>
        <v>San Antonio</v>
      </c>
      <c r="AI723" s="32" t="str">
        <f>vlookup(I723,'IP addresss'!$2:$1000,10,false)</f>
        <v>29.47380066</v>
      </c>
      <c r="AJ723" s="32" t="str">
        <f>vlookup(I723,'IP addresss'!$2:$1000,11,false)</f>
        <v>-98.61129761</v>
      </c>
      <c r="AK723" s="32" t="str">
        <f>vlookup(A723,MainData_Jackie!$1:$1000,2,false)</f>
        <v>Jennifer Ann Delacruz</v>
      </c>
      <c r="AL723" s="32" t="str">
        <f>vlookup($A723,MainData_Jackie!$1:$1000,3,false)</f>
        <v>1871</v>
      </c>
      <c r="AM723" s="32" t="str">
        <f>vlookup($A723,MainData_Jackie!$1:$1000,4,false)</f>
        <v>342</v>
      </c>
      <c r="AN723" s="32" t="str">
        <f>vlookup($A723,MainData_Jackie!$1:$1000,5,false)</f>
        <v>66</v>
      </c>
      <c r="AO723" s="32" t="str">
        <f>vlookup($A723,MainData_Jackie!$1:$1000,6,false)</f>
        <v>0</v>
      </c>
      <c r="AP723" s="32" t="str">
        <f>vlookup($A723,MainData_Jackie!$1:$1000,7,false)</f>
        <v>0</v>
      </c>
      <c r="AQ723" s="32" t="str">
        <f>vlookup($A723,MainData_Jackie!$1:$1000,8,false)</f>
        <v>0</v>
      </c>
      <c r="AR723" s="32" t="str">
        <f>vlookup($A723,MainData_Jackie!$1:$1000,9,false)</f>
        <v>0</v>
      </c>
      <c r="AS723" s="32" t="str">
        <f>vlookup($A723,MainData_Jackie!$1:$1000,10,false)</f>
        <v>0</v>
      </c>
      <c r="AT723" s="32" t="str">
        <f>vlookup($A723,MainData_Jackie!$1:$1000,11,false)</f>
        <v>7</v>
      </c>
      <c r="AU723" s="32" t="str">
        <f>vlookup($A723,MainData_Jackie!$1:$1000,12,false)</f>
        <v>61</v>
      </c>
      <c r="AV723" s="32" t="str">
        <f>vlookup($A723,MainData_Jackie!$1:$1000,13,false)</f>
        <v>yahoo</v>
      </c>
      <c r="AW723" s="32" t="str">
        <f>vlookup($A723,MainData_Jackie!$1:$1000,14,false)</f>
        <v>com</v>
      </c>
      <c r="AX723" s="32" t="str">
        <f>vlookup($A723,MainData_Jackie!$1:$1000,15,false)</f>
        <v>2502</v>
      </c>
      <c r="AY723" s="32" t="str">
        <f>vlookup($A723,MainData_Jackie!$1:$1000,16,false)</f>
        <v>female</v>
      </c>
      <c r="AZ723" s="32" t="str">
        <f>vlookup($A723,Ian!722:1721,2,false)</f>
        <v>#N/A</v>
      </c>
      <c r="BA723" s="32" t="str">
        <f>vlookup($A723,Ian!722:1721,3,false)</f>
        <v>#N/A</v>
      </c>
      <c r="BB723" s="32" t="str">
        <f>vlookup($A723,Ian!722:1721,4,false)</f>
        <v>#N/A</v>
      </c>
      <c r="BC723" s="32" t="str">
        <f>vlookup($A723,Ian!722:1721,5,false)</f>
        <v>#N/A</v>
      </c>
      <c r="BD723" s="32" t="str">
        <f>vlookup($A723,Ian!722:1721,6,false)</f>
        <v>#N/A</v>
      </c>
      <c r="BE723" s="32" t="str">
        <f>vlookup($A723,Ian!722:1721,7,false)</f>
        <v>#N/A</v>
      </c>
      <c r="BF723" s="32" t="str">
        <f>vlookup($A723,Ian!722:1721,8,false)</f>
        <v>#N/A</v>
      </c>
      <c r="BG723" s="32" t="str">
        <f>vlookup(A723,SentimentScore!$1:$1000,2,false)</f>
        <v>0.998931</v>
      </c>
      <c r="BH723" s="32" t="str">
        <f>vlookup(A723,'Images with Key'!$1:$1000,32)</f>
        <v/>
      </c>
    </row>
    <row r="724">
      <c r="A724" s="12">
        <v>714.0</v>
      </c>
      <c r="B724" s="16" t="s">
        <v>7369</v>
      </c>
      <c r="C724" s="16" t="s">
        <v>3141</v>
      </c>
      <c r="D724" s="18" t="b">
        <v>1</v>
      </c>
      <c r="E724" s="12">
        <v>21.0</v>
      </c>
      <c r="F724" s="12">
        <v>2.0</v>
      </c>
      <c r="G724" s="12">
        <v>19.0</v>
      </c>
      <c r="H724" s="20">
        <v>42331.71388888889</v>
      </c>
      <c r="I724" s="16" t="s">
        <v>3160</v>
      </c>
      <c r="J724" s="16" t="s">
        <v>3143</v>
      </c>
      <c r="K724" s="16" t="s">
        <v>3161</v>
      </c>
      <c r="L724" s="18" t="e">
        <v>#N/A</v>
      </c>
      <c r="M724" s="18" t="e">
        <v>#N/A</v>
      </c>
      <c r="N724" s="18" t="e">
        <v>#N/A</v>
      </c>
      <c r="O724" s="18" t="e">
        <v>#N/A</v>
      </c>
      <c r="P724" s="18" t="e">
        <v>#N/A</v>
      </c>
      <c r="Q724" s="16" t="s">
        <v>3162</v>
      </c>
      <c r="R724" s="18" t="b">
        <v>0</v>
      </c>
      <c r="S724" s="18" t="b">
        <v>0</v>
      </c>
      <c r="T724" s="12">
        <v>76132.0</v>
      </c>
      <c r="U724" s="16" t="s">
        <v>1373</v>
      </c>
      <c r="V724" s="16" t="s">
        <v>667</v>
      </c>
      <c r="W724" s="22"/>
      <c r="X724" s="22"/>
      <c r="Y724" s="16" t="s">
        <v>3147</v>
      </c>
      <c r="Z724" s="16" t="s">
        <v>7693</v>
      </c>
      <c r="AA724" s="12">
        <v>3.0</v>
      </c>
      <c r="AB724" s="12">
        <v>1.0</v>
      </c>
      <c r="AC724" s="32" t="str">
        <f>vlookup(A724,Alma!104:1103,29,false)</f>
        <v>#children #malaria</v>
      </c>
      <c r="AD724" s="32" t="str">
        <f>vlookup(A724,Alma!104:1103,27,false)</f>
        <v>3</v>
      </c>
      <c r="AE724" s="32" t="str">
        <f>vlookup(A724,Alma!104:1103,28,false)</f>
        <v>1</v>
      </c>
      <c r="AF724" s="32" t="str">
        <f>vlookup(I724,'IP addresss'!$2:$1000,3,false)</f>
        <v>North America</v>
      </c>
      <c r="AG724" s="32" t="str">
        <f>vlookup(I724,'IP addresss'!$2:$1000,6,false)</f>
        <v>NJ</v>
      </c>
      <c r="AH724" s="32" t="str">
        <f>vlookup(I724,'IP addresss'!$2:$1000,8,false)</f>
        <v>Fords</v>
      </c>
      <c r="AI724" s="32" t="str">
        <f>vlookup(I724,'IP addresss'!$2:$1000,10,false)</f>
        <v>40.53770065</v>
      </c>
      <c r="AJ724" s="32" t="str">
        <f>vlookup(I724,'IP addresss'!$2:$1000,11,false)</f>
        <v>-74.31109619</v>
      </c>
      <c r="AK724" s="32" t="str">
        <f>vlookup(A724,MainData_Jackie!$1:$1000,2,false)</f>
        <v>Julie Maligno Anderson</v>
      </c>
      <c r="AL724" s="32" t="str">
        <f>vlookup($A724,MainData_Jackie!$1:$1000,3,false)</f>
        <v>2566</v>
      </c>
      <c r="AM724" s="32" t="str">
        <f>vlookup($A724,MainData_Jackie!$1:$1000,4,false)</f>
        <v>403</v>
      </c>
      <c r="AN724" s="32" t="str">
        <f>vlookup($A724,MainData_Jackie!$1:$1000,5,false)</f>
        <v>83</v>
      </c>
      <c r="AO724" s="32" t="str">
        <f>vlookup($A724,MainData_Jackie!$1:$1000,6,false)</f>
        <v>1</v>
      </c>
      <c r="AP724" s="32" t="str">
        <f>vlookup($A724,MainData_Jackie!$1:$1000,7,false)</f>
        <v>0</v>
      </c>
      <c r="AQ724" s="32" t="str">
        <f>vlookup($A724,MainData_Jackie!$1:$1000,8,false)</f>
        <v>0</v>
      </c>
      <c r="AR724" s="32" t="str">
        <f>vlookup($A724,MainData_Jackie!$1:$1000,9,false)</f>
        <v>2</v>
      </c>
      <c r="AS724" s="32" t="str">
        <f>vlookup($A724,MainData_Jackie!$1:$1000,10,false)</f>
        <v>0</v>
      </c>
      <c r="AT724" s="32" t="str">
        <f>vlookup($A724,MainData_Jackie!$1:$1000,11,false)</f>
        <v>20</v>
      </c>
      <c r="AU724" s="32" t="str">
        <f>vlookup($A724,MainData_Jackie!$1:$1000,12,false)</f>
        <v>50</v>
      </c>
      <c r="AV724" s="32" t="str">
        <f>vlookup($A724,MainData_Jackie!$1:$1000,13,false)</f>
        <v>msn</v>
      </c>
      <c r="AW724" s="32" t="str">
        <f>vlookup($A724,MainData_Jackie!$1:$1000,14,false)</f>
        <v>com</v>
      </c>
      <c r="AX724" s="32" t="str">
        <f>vlookup($A724,MainData_Jackie!$1:$1000,15,false)</f>
        <v>3329</v>
      </c>
      <c r="AY724" s="32" t="str">
        <f>vlookup($A724,MainData_Jackie!$1:$1000,16,false)</f>
        <v>female</v>
      </c>
      <c r="AZ724" s="32" t="str">
        <f>vlookup($A724,Ian!723:1722,2,false)</f>
        <v>#N/A</v>
      </c>
      <c r="BA724" s="32" t="str">
        <f>vlookup($A724,Ian!723:1722,3,false)</f>
        <v>#N/A</v>
      </c>
      <c r="BB724" s="32" t="str">
        <f>vlookup($A724,Ian!723:1722,4,false)</f>
        <v>#N/A</v>
      </c>
      <c r="BC724" s="32" t="str">
        <f>vlookup($A724,Ian!723:1722,5,false)</f>
        <v>#N/A</v>
      </c>
      <c r="BD724" s="32" t="str">
        <f>vlookup($A724,Ian!723:1722,6,false)</f>
        <v>#N/A</v>
      </c>
      <c r="BE724" s="32" t="str">
        <f>vlookup($A724,Ian!723:1722,7,false)</f>
        <v>#N/A</v>
      </c>
      <c r="BF724" s="32" t="str">
        <f>vlookup($A724,Ian!723:1722,8,false)</f>
        <v>#N/A</v>
      </c>
      <c r="BG724" s="32" t="str">
        <f>vlookup(A724,SentimentScore!$1:$1000,2,false)</f>
        <v>0.019545</v>
      </c>
      <c r="BH724" s="50" t="str">
        <f>vlookup(A724,'Images with Key'!$1:$1000,32)</f>
        <v>https://s3-external-1.amazonaws.com/offertabs/offer/kxdcce/large/810_5638079676d8e-image.jpg</v>
      </c>
    </row>
    <row r="725">
      <c r="A725" s="12">
        <v>717.0</v>
      </c>
      <c r="B725" s="16" t="s">
        <v>7369</v>
      </c>
      <c r="C725" s="16" t="s">
        <v>7084</v>
      </c>
      <c r="D725" s="18" t="b">
        <v>1</v>
      </c>
      <c r="E725" s="12">
        <v>1.0</v>
      </c>
      <c r="F725" s="12">
        <v>0.0</v>
      </c>
      <c r="G725" s="12">
        <v>1.0</v>
      </c>
      <c r="H725" s="20">
        <v>42327.256944444445</v>
      </c>
      <c r="I725" s="16" t="s">
        <v>7085</v>
      </c>
      <c r="J725" s="16" t="s">
        <v>7086</v>
      </c>
      <c r="K725" s="16" t="s">
        <v>7087</v>
      </c>
      <c r="L725" s="18" t="e">
        <v>#N/A</v>
      </c>
      <c r="M725" s="18" t="e">
        <v>#N/A</v>
      </c>
      <c r="N725" s="18" t="e">
        <v>#N/A</v>
      </c>
      <c r="O725" s="18" t="e">
        <v>#N/A</v>
      </c>
      <c r="P725" s="18" t="e">
        <v>#N/A</v>
      </c>
      <c r="Q725" s="16" t="s">
        <v>7088</v>
      </c>
      <c r="R725" s="18" t="b">
        <v>0</v>
      </c>
      <c r="S725" s="18" t="b">
        <v>1</v>
      </c>
      <c r="T725" s="12">
        <v>78729.0</v>
      </c>
      <c r="U725" s="16" t="s">
        <v>705</v>
      </c>
      <c r="V725" s="16" t="s">
        <v>667</v>
      </c>
      <c r="W725" s="22"/>
      <c r="X725" s="22"/>
      <c r="Y725" s="16" t="s">
        <v>1461</v>
      </c>
      <c r="Z725" s="16" t="s">
        <v>7694</v>
      </c>
      <c r="AA725" s="12">
        <v>3.0</v>
      </c>
      <c r="AB725" s="12">
        <v>2.0</v>
      </c>
      <c r="AC725" s="32" t="str">
        <f>vlookup(A725,Alma!105:1104,29,false)</f>
        <v>#animals</v>
      </c>
      <c r="AD725" s="32" t="str">
        <f>vlookup(A725,Alma!105:1104,27,false)</f>
        <v>3</v>
      </c>
      <c r="AE725" s="32" t="str">
        <f>vlookup(A725,Alma!105:1104,28,false)</f>
        <v>2</v>
      </c>
      <c r="AF725" s="32" t="str">
        <f>vlookup(I725,'IP addresss'!$2:$1000,3,false)</f>
        <v>North America</v>
      </c>
      <c r="AG725" s="32" t="str">
        <f>vlookup(I725,'IP addresss'!$2:$1000,6,false)</f>
        <v>TX</v>
      </c>
      <c r="AH725" s="32" t="str">
        <f>vlookup(I725,'IP addresss'!$2:$1000,8,false)</f>
        <v>Cibolo</v>
      </c>
      <c r="AI725" s="32" t="str">
        <f>vlookup(I725,'IP addresss'!$2:$1000,10,false)</f>
        <v>29.56889915</v>
      </c>
      <c r="AJ725" s="32" t="str">
        <f>vlookup(I725,'IP addresss'!$2:$1000,11,false)</f>
        <v>-98.22290039</v>
      </c>
      <c r="AK725" s="32" t="str">
        <f>vlookup(A725,MainData_Jackie!$1:$1000,2,false)</f>
        <v>Gina-Steve Pestorich</v>
      </c>
      <c r="AL725" s="32" t="str">
        <f>vlookup($A725,MainData_Jackie!$1:$1000,3,false)</f>
        <v>1478</v>
      </c>
      <c r="AM725" s="32" t="str">
        <f>vlookup($A725,MainData_Jackie!$1:$1000,4,false)</f>
        <v>266</v>
      </c>
      <c r="AN725" s="32" t="str">
        <f>vlookup($A725,MainData_Jackie!$1:$1000,5,false)</f>
        <v>38</v>
      </c>
      <c r="AO725" s="32" t="str">
        <f>vlookup($A725,MainData_Jackie!$1:$1000,6,false)</f>
        <v>1</v>
      </c>
      <c r="AP725" s="32" t="str">
        <f>vlookup($A725,MainData_Jackie!$1:$1000,7,false)</f>
        <v>0</v>
      </c>
      <c r="AQ725" s="32" t="str">
        <f>vlookup($A725,MainData_Jackie!$1:$1000,8,false)</f>
        <v>0</v>
      </c>
      <c r="AR725" s="32" t="str">
        <f>vlookup($A725,MainData_Jackie!$1:$1000,9,false)</f>
        <v>0</v>
      </c>
      <c r="AS725" s="32" t="str">
        <f>vlookup($A725,MainData_Jackie!$1:$1000,10,false)</f>
        <v>1</v>
      </c>
      <c r="AT725" s="32" t="str">
        <f>vlookup($A725,MainData_Jackie!$1:$1000,11,false)</f>
        <v>0</v>
      </c>
      <c r="AU725" s="32" t="str">
        <f>vlookup($A725,MainData_Jackie!$1:$1000,12,false)</f>
        <v>34</v>
      </c>
      <c r="AV725" s="32" t="str">
        <f>vlookup($A725,MainData_Jackie!$1:$1000,13,false)</f>
        <v>gmail</v>
      </c>
      <c r="AW725" s="32" t="str">
        <f>vlookup($A725,MainData_Jackie!$1:$1000,14,false)</f>
        <v>com</v>
      </c>
      <c r="AX725" s="32" t="str">
        <f>vlookup($A725,MainData_Jackie!$1:$1000,15,false)</f>
        <v>1865</v>
      </c>
      <c r="AY725" s="32" t="str">
        <f>vlookup($A725,MainData_Jackie!$1:$1000,16,false)</f>
        <v/>
      </c>
      <c r="AZ725" s="32" t="str">
        <f>vlookup($A725,Ian!724:1723,2,false)</f>
        <v>#N/A</v>
      </c>
      <c r="BA725" s="32" t="str">
        <f>vlookup($A725,Ian!724:1723,3,false)</f>
        <v>#N/A</v>
      </c>
      <c r="BB725" s="32" t="str">
        <f>vlookup($A725,Ian!724:1723,4,false)</f>
        <v>#N/A</v>
      </c>
      <c r="BC725" s="32" t="str">
        <f>vlookup($A725,Ian!724:1723,5,false)</f>
        <v>#N/A</v>
      </c>
      <c r="BD725" s="32" t="str">
        <f>vlookup($A725,Ian!724:1723,6,false)</f>
        <v>#N/A</v>
      </c>
      <c r="BE725" s="32" t="str">
        <f>vlookup($A725,Ian!724:1723,7,false)</f>
        <v>#N/A</v>
      </c>
      <c r="BF725" s="32" t="str">
        <f>vlookup($A725,Ian!724:1723,8,false)</f>
        <v>#N/A</v>
      </c>
      <c r="BG725" s="32" t="str">
        <f>vlookup(A725,SentimentScore!$1:$1000,2,false)</f>
        <v>0.022106</v>
      </c>
      <c r="BH725" s="32" t="str">
        <f>vlookup(A725,'Images with Key'!$1:$1000,32)</f>
        <v/>
      </c>
    </row>
    <row r="726">
      <c r="A726" s="12">
        <v>727.0</v>
      </c>
      <c r="B726" s="16" t="s">
        <v>7369</v>
      </c>
      <c r="C726" s="16" t="s">
        <v>3877</v>
      </c>
      <c r="D726" s="18" t="b">
        <v>1</v>
      </c>
      <c r="E726" s="12">
        <v>3.0</v>
      </c>
      <c r="F726" s="12">
        <v>0.0</v>
      </c>
      <c r="G726" s="12">
        <v>3.0</v>
      </c>
      <c r="H726" s="20">
        <v>42326.84930555556</v>
      </c>
      <c r="I726" s="16" t="s">
        <v>7119</v>
      </c>
      <c r="J726" s="16" t="s">
        <v>3879</v>
      </c>
      <c r="K726" s="16" t="s">
        <v>7120</v>
      </c>
      <c r="L726" s="12">
        <v>-1.0</v>
      </c>
      <c r="M726" s="16" t="s">
        <v>7121</v>
      </c>
      <c r="N726" s="12">
        <v>0.0</v>
      </c>
      <c r="O726" s="16" t="s">
        <v>7122</v>
      </c>
      <c r="P726" s="16" t="s">
        <v>7123</v>
      </c>
      <c r="Q726" s="16" t="s">
        <v>7124</v>
      </c>
      <c r="R726" s="18" t="b">
        <v>0</v>
      </c>
      <c r="S726" s="18" t="b">
        <v>0</v>
      </c>
      <c r="T726" s="12">
        <v>78283.0</v>
      </c>
      <c r="U726" s="16" t="s">
        <v>3884</v>
      </c>
      <c r="V726" s="16" t="s">
        <v>667</v>
      </c>
      <c r="W726" s="51">
        <v>1829780.0</v>
      </c>
      <c r="X726" s="51">
        <v>1877644.0</v>
      </c>
      <c r="Y726" s="16" t="s">
        <v>1461</v>
      </c>
      <c r="Z726" s="16" t="s">
        <v>7696</v>
      </c>
      <c r="AA726" s="12">
        <v>3.0</v>
      </c>
      <c r="AB726" s="12">
        <v>2.0</v>
      </c>
      <c r="AC726" s="32" t="str">
        <f>vlookup(A726,Alma!106:1105,29,false)</f>
        <v>#animals</v>
      </c>
      <c r="AD726" s="32" t="str">
        <f>vlookup(A726,Alma!106:1105,27,false)</f>
        <v>3</v>
      </c>
      <c r="AE726" s="32" t="str">
        <f>vlookup(A726,Alma!106:1105,28,false)</f>
        <v>2</v>
      </c>
      <c r="AF726" s="32" t="str">
        <f>vlookup(I726,'IP addresss'!$2:$1000,3,false)</f>
        <v>North America</v>
      </c>
      <c r="AG726" s="32" t="str">
        <f>vlookup(I726,'IP addresss'!$2:$1000,6,false)</f>
        <v>TX</v>
      </c>
      <c r="AH726" s="32" t="str">
        <f>vlookup(I726,'IP addresss'!$2:$1000,8,false)</f>
        <v>San Antonio</v>
      </c>
      <c r="AI726" s="32" t="str">
        <f>vlookup(I726,'IP addresss'!$2:$1000,10,false)</f>
        <v>29.5196991</v>
      </c>
      <c r="AJ726" s="32" t="str">
        <f>vlookup(I726,'IP addresss'!$2:$1000,11,false)</f>
        <v>-98.60839844</v>
      </c>
      <c r="AK726" s="32" t="str">
        <f>vlookup(A726,MainData_Jackie!$1:$1000,2,false)</f>
        <v>Jan Plant</v>
      </c>
      <c r="AL726" s="32" t="str">
        <f>vlookup($A726,MainData_Jackie!$1:$1000,3,false)</f>
        <v>1176</v>
      </c>
      <c r="AM726" s="32" t="str">
        <f>vlookup($A726,MainData_Jackie!$1:$1000,4,false)</f>
        <v>204</v>
      </c>
      <c r="AN726" s="32" t="str">
        <f>vlookup($A726,MainData_Jackie!$1:$1000,5,false)</f>
        <v>35</v>
      </c>
      <c r="AO726" s="32" t="str">
        <f>vlookup($A726,MainData_Jackie!$1:$1000,6,false)</f>
        <v>0</v>
      </c>
      <c r="AP726" s="32" t="str">
        <f>vlookup($A726,MainData_Jackie!$1:$1000,7,false)</f>
        <v>0</v>
      </c>
      <c r="AQ726" s="32" t="str">
        <f>vlookup($A726,MainData_Jackie!$1:$1000,8,false)</f>
        <v>0</v>
      </c>
      <c r="AR726" s="32" t="str">
        <f>vlookup($A726,MainData_Jackie!$1:$1000,9,false)</f>
        <v>0</v>
      </c>
      <c r="AS726" s="32" t="str">
        <f>vlookup($A726,MainData_Jackie!$1:$1000,10,false)</f>
        <v>1</v>
      </c>
      <c r="AT726" s="32" t="str">
        <f>vlookup($A726,MainData_Jackie!$1:$1000,11,false)</f>
        <v>6</v>
      </c>
      <c r="AU726" s="32" t="str">
        <f>vlookup($A726,MainData_Jackie!$1:$1000,12,false)</f>
        <v>51</v>
      </c>
      <c r="AV726" s="32" t="str">
        <f>vlookup($A726,MainData_Jackie!$1:$1000,13,false)</f>
        <v>gmail</v>
      </c>
      <c r="AW726" s="32" t="str">
        <f>vlookup($A726,MainData_Jackie!$1:$1000,14,false)</f>
        <v>com</v>
      </c>
      <c r="AX726" s="32" t="str">
        <f>vlookup($A726,MainData_Jackie!$1:$1000,15,false)</f>
        <v>1572</v>
      </c>
      <c r="AY726" s="32" t="str">
        <f>vlookup($A726,MainData_Jackie!$1:$1000,16,false)</f>
        <v>male</v>
      </c>
      <c r="AZ726" s="32" t="str">
        <f>vlookup($A726,Ian!725:1724,2,false)</f>
        <v>#N/A</v>
      </c>
      <c r="BA726" s="32" t="str">
        <f>vlookup($A726,Ian!725:1724,3,false)</f>
        <v>#N/A</v>
      </c>
      <c r="BB726" s="32" t="str">
        <f>vlookup($A726,Ian!725:1724,4,false)</f>
        <v>#N/A</v>
      </c>
      <c r="BC726" s="32" t="str">
        <f>vlookup($A726,Ian!725:1724,5,false)</f>
        <v>#N/A</v>
      </c>
      <c r="BD726" s="32" t="str">
        <f>vlookup($A726,Ian!725:1724,6,false)</f>
        <v>#N/A</v>
      </c>
      <c r="BE726" s="32" t="str">
        <f>vlookup($A726,Ian!725:1724,7,false)</f>
        <v>#N/A</v>
      </c>
      <c r="BF726" s="32" t="str">
        <f>vlookup($A726,Ian!725:1724,8,false)</f>
        <v>#N/A</v>
      </c>
      <c r="BG726" s="32" t="str">
        <f>vlookup(A726,SentimentScore!$1:$1000,2,false)</f>
        <v>1</v>
      </c>
      <c r="BH726" s="50" t="str">
        <f>vlookup(A726,'Images with Key'!$1:$1000,32)</f>
        <v>https://s3-external-1.amazonaws.com/offertabs/offer/kxdcce/large/810_5638cd7d9e8a0-SPCSCollage.jpg</v>
      </c>
    </row>
    <row r="727">
      <c r="A727" s="12">
        <v>769.0</v>
      </c>
      <c r="B727" s="16" t="s">
        <v>7369</v>
      </c>
      <c r="C727" s="16" t="s">
        <v>7320</v>
      </c>
      <c r="D727" s="18" t="b">
        <v>0</v>
      </c>
      <c r="E727" s="12">
        <v>0.0</v>
      </c>
      <c r="F727" s="12">
        <v>0.0</v>
      </c>
      <c r="G727" s="12">
        <v>0.0</v>
      </c>
      <c r="H727" s="20">
        <v>42332.313888888886</v>
      </c>
      <c r="I727" s="16" t="s">
        <v>7321</v>
      </c>
      <c r="J727" s="16" t="s">
        <v>7323</v>
      </c>
      <c r="K727" s="16" t="s">
        <v>7324</v>
      </c>
      <c r="L727" s="18" t="e">
        <v>#N/A</v>
      </c>
      <c r="M727" s="18" t="e">
        <v>#N/A</v>
      </c>
      <c r="N727" s="18" t="e">
        <v>#N/A</v>
      </c>
      <c r="O727" s="18" t="e">
        <v>#N/A</v>
      </c>
      <c r="P727" s="18" t="e">
        <v>#N/A</v>
      </c>
      <c r="Q727" s="16" t="s">
        <v>7325</v>
      </c>
      <c r="R727" s="18" t="b">
        <v>0</v>
      </c>
      <c r="S727" s="18" t="b">
        <v>1</v>
      </c>
      <c r="T727" s="12">
        <v>78722.0</v>
      </c>
      <c r="U727" s="16" t="s">
        <v>7037</v>
      </c>
      <c r="V727" s="16" t="s">
        <v>667</v>
      </c>
      <c r="W727" s="22"/>
      <c r="X727" s="22"/>
      <c r="Y727" s="22"/>
      <c r="Z727" s="16" t="s">
        <v>7697</v>
      </c>
      <c r="AA727" s="12">
        <v>3.0</v>
      </c>
      <c r="AB727" s="12">
        <v>2.0</v>
      </c>
      <c r="AC727" s="32" t="str">
        <f>vlookup(A727,Alma!107:1106,29,false)</f>
        <v>#abuse #children #safeplace</v>
      </c>
      <c r="AD727" s="32" t="str">
        <f>vlookup(A727,Alma!107:1106,27,false)</f>
        <v>3</v>
      </c>
      <c r="AE727" s="32" t="str">
        <f>vlookup(A727,Alma!107:1106,28,false)</f>
        <v>2</v>
      </c>
      <c r="AF727" s="32" t="str">
        <f>vlookup(I727,'IP addresss'!$2:$1000,3,false)</f>
        <v>North America</v>
      </c>
      <c r="AG727" s="32" t="str">
        <f>vlookup(I727,'IP addresss'!$2:$1000,6,false)</f>
        <v>AL</v>
      </c>
      <c r="AH727" s="32" t="str">
        <f>vlookup(I727,'IP addresss'!$2:$1000,8,false)</f>
        <v>Montgomery</v>
      </c>
      <c r="AI727" s="32" t="str">
        <f>vlookup(I727,'IP addresss'!$2:$1000,10,false)</f>
        <v>32.39199829</v>
      </c>
      <c r="AJ727" s="32" t="str">
        <f>vlookup(I727,'IP addresss'!$2:$1000,11,false)</f>
        <v>-86.24150085</v>
      </c>
      <c r="AK727" s="32" t="str">
        <f>vlookup(A727,MainData_Jackie!$1:$1000,2,false)</f>
        <v>Laurel Teel</v>
      </c>
      <c r="AL727" s="32" t="str">
        <f>vlookup($A727,MainData_Jackie!$1:$1000,3,false)</f>
        <v>2291</v>
      </c>
      <c r="AM727" s="32" t="str">
        <f>vlookup($A727,MainData_Jackie!$1:$1000,4,false)</f>
        <v>398</v>
      </c>
      <c r="AN727" s="32" t="str">
        <f>vlookup($A727,MainData_Jackie!$1:$1000,5,false)</f>
        <v>79</v>
      </c>
      <c r="AO727" s="32" t="str">
        <f>vlookup($A727,MainData_Jackie!$1:$1000,6,false)</f>
        <v>0</v>
      </c>
      <c r="AP727" s="32" t="str">
        <f>vlookup($A727,MainData_Jackie!$1:$1000,7,false)</f>
        <v>0</v>
      </c>
      <c r="AQ727" s="32" t="str">
        <f>vlookup($A727,MainData_Jackie!$1:$1000,8,false)</f>
        <v>0</v>
      </c>
      <c r="AR727" s="32" t="str">
        <f>vlookup($A727,MainData_Jackie!$1:$1000,9,false)</f>
        <v>0</v>
      </c>
      <c r="AS727" s="32" t="str">
        <f>vlookup($A727,MainData_Jackie!$1:$1000,10,false)</f>
        <v>0</v>
      </c>
      <c r="AT727" s="32" t="str">
        <f>vlookup($A727,MainData_Jackie!$1:$1000,11,false)</f>
        <v>6</v>
      </c>
      <c r="AU727" s="32" t="str">
        <f>vlookup($A727,MainData_Jackie!$1:$1000,12,false)</f>
        <v>58</v>
      </c>
      <c r="AV727" s="32" t="str">
        <f>vlookup($A727,MainData_Jackie!$1:$1000,13,false)</f>
        <v>gmail</v>
      </c>
      <c r="AW727" s="32" t="str">
        <f>vlookup($A727,MainData_Jackie!$1:$1000,14,false)</f>
        <v>com</v>
      </c>
      <c r="AX727" s="32" t="str">
        <f>vlookup($A727,MainData_Jackie!$1:$1000,15,false)</f>
        <v>3105</v>
      </c>
      <c r="AY727" s="32" t="str">
        <f>vlookup($A727,MainData_Jackie!$1:$1000,16,false)</f>
        <v>female</v>
      </c>
      <c r="AZ727" s="32" t="str">
        <f>vlookup($A727,Ian!726:1725,2,false)</f>
        <v/>
      </c>
      <c r="BA727" s="32" t="str">
        <f>vlookup($A727,Ian!726:1725,3,false)</f>
        <v/>
      </c>
      <c r="BB727" s="32" t="str">
        <f>vlookup($A727,Ian!726:1725,4,false)</f>
        <v/>
      </c>
      <c r="BC727" s="32" t="str">
        <f>vlookup($A727,Ian!726:1725,5,false)</f>
        <v/>
      </c>
      <c r="BD727" s="32" t="str">
        <f>vlookup($A727,Ian!726:1725,6,false)</f>
        <v/>
      </c>
      <c r="BE727" s="32" t="str">
        <f>vlookup($A727,Ian!726:1725,7,false)</f>
        <v/>
      </c>
      <c r="BF727" s="32" t="str">
        <f>vlookup($A727,Ian!726:1725,8,false)</f>
        <v/>
      </c>
      <c r="BG727" s="32" t="str">
        <f>vlookup(A727,SentimentScore!$1:$1000,2,false)</f>
        <v>0.624499</v>
      </c>
      <c r="BH727" s="32" t="str">
        <f>vlookup(A727,'Images with Key'!$1:$1000,32)</f>
        <v/>
      </c>
    </row>
    <row r="728">
      <c r="A728" s="12">
        <v>778.0</v>
      </c>
      <c r="B728" s="16" t="s">
        <v>7369</v>
      </c>
      <c r="C728" s="16" t="s">
        <v>5693</v>
      </c>
      <c r="D728" s="18" t="b">
        <v>0</v>
      </c>
      <c r="E728" s="12">
        <v>9.0</v>
      </c>
      <c r="F728" s="12">
        <v>3.0</v>
      </c>
      <c r="G728" s="12">
        <v>6.0</v>
      </c>
      <c r="H728" s="20">
        <v>42326.68263888889</v>
      </c>
      <c r="I728" s="16" t="s">
        <v>5704</v>
      </c>
      <c r="J728" s="16" t="s">
        <v>5696</v>
      </c>
      <c r="K728" s="16" t="s">
        <v>7358</v>
      </c>
      <c r="L728" s="18" t="e">
        <v>#N/A</v>
      </c>
      <c r="M728" s="18" t="e">
        <v>#N/A</v>
      </c>
      <c r="N728" s="18" t="e">
        <v>#N/A</v>
      </c>
      <c r="O728" s="18" t="e">
        <v>#N/A</v>
      </c>
      <c r="P728" s="18" t="e">
        <v>#N/A</v>
      </c>
      <c r="Q728" s="16" t="s">
        <v>7359</v>
      </c>
      <c r="R728" s="18" t="b">
        <v>0</v>
      </c>
      <c r="S728" s="18" t="b">
        <v>0</v>
      </c>
      <c r="T728" s="12">
        <v>78028.0</v>
      </c>
      <c r="U728" s="16" t="s">
        <v>5699</v>
      </c>
      <c r="V728" s="16" t="s">
        <v>667</v>
      </c>
      <c r="W728" s="22"/>
      <c r="X728" s="22"/>
      <c r="Y728" s="22"/>
      <c r="Z728" s="16" t="s">
        <v>7698</v>
      </c>
      <c r="AA728" s="12">
        <v>3.0</v>
      </c>
      <c r="AB728" s="12">
        <v>1.0</v>
      </c>
      <c r="AC728" s="32" t="str">
        <f>vlookup(A728,Alma!108:1107,29,false)</f>
        <v>#children #education </v>
      </c>
      <c r="AD728" s="32" t="str">
        <f>vlookup(A728,Alma!108:1107,27,false)</f>
        <v>3</v>
      </c>
      <c r="AE728" s="32" t="str">
        <f>vlookup(A728,Alma!108:1107,28,false)</f>
        <v>1</v>
      </c>
      <c r="AF728" s="32" t="str">
        <f>vlookup(I728,'IP addresss'!$2:$1000,3,false)</f>
        <v>North America</v>
      </c>
      <c r="AG728" s="32" t="str">
        <f>vlookup(I728,'IP addresss'!$2:$1000,6,false)</f>
        <v>TX</v>
      </c>
      <c r="AH728" s="32" t="str">
        <f>vlookup(I728,'IP addresss'!$2:$1000,8,false)</f>
        <v>San Antonio</v>
      </c>
      <c r="AI728" s="32" t="str">
        <f>vlookup(I728,'IP addresss'!$2:$1000,10,false)</f>
        <v>29.47640038</v>
      </c>
      <c r="AJ728" s="32" t="str">
        <f>vlookup(I728,'IP addresss'!$2:$1000,11,false)</f>
        <v>-98.34909821</v>
      </c>
      <c r="AK728" s="32" t="str">
        <f>vlookup(A728,MainData_Jackie!$1:$1000,2,false)</f>
        <v>Lisa Ram</v>
      </c>
      <c r="AL728" s="32" t="str">
        <f>vlookup($A728,MainData_Jackie!$1:$1000,3,false)</f>
        <v>3275</v>
      </c>
      <c r="AM728" s="32" t="str">
        <f>vlookup($A728,MainData_Jackie!$1:$1000,4,false)</f>
        <v>613</v>
      </c>
      <c r="AN728" s="32" t="str">
        <f>vlookup($A728,MainData_Jackie!$1:$1000,5,false)</f>
        <v>68</v>
      </c>
      <c r="AO728" s="32" t="str">
        <f>vlookup($A728,MainData_Jackie!$1:$1000,6,false)</f>
        <v>0</v>
      </c>
      <c r="AP728" s="32" t="str">
        <f>vlookup($A728,MainData_Jackie!$1:$1000,7,false)</f>
        <v>0</v>
      </c>
      <c r="AQ728" s="32" t="str">
        <f>vlookup($A728,MainData_Jackie!$1:$1000,8,false)</f>
        <v>0</v>
      </c>
      <c r="AR728" s="32" t="str">
        <f>vlookup($A728,MainData_Jackie!$1:$1000,9,false)</f>
        <v>0</v>
      </c>
      <c r="AS728" s="32" t="str">
        <f>vlookup($A728,MainData_Jackie!$1:$1000,10,false)</f>
        <v>2</v>
      </c>
      <c r="AT728" s="32" t="str">
        <f>vlookup($A728,MainData_Jackie!$1:$1000,11,false)</f>
        <v>4</v>
      </c>
      <c r="AU728" s="32" t="str">
        <f>vlookup($A728,MainData_Jackie!$1:$1000,12,false)</f>
        <v>79</v>
      </c>
      <c r="AV728" s="32" t="str">
        <f>vlookup($A728,MainData_Jackie!$1:$1000,13,false)</f>
        <v>yahoo</v>
      </c>
      <c r="AW728" s="32" t="str">
        <f>vlookup($A728,MainData_Jackie!$1:$1000,14,false)</f>
        <v>com</v>
      </c>
      <c r="AX728" s="32" t="str">
        <f>vlookup($A728,MainData_Jackie!$1:$1000,15,false)</f>
        <v>4503</v>
      </c>
      <c r="AY728" s="32" t="str">
        <f>vlookup($A728,MainData_Jackie!$1:$1000,16,false)</f>
        <v>female</v>
      </c>
      <c r="AZ728" s="32" t="str">
        <f>vlookup($A728,Ian!727:1726,2,false)</f>
        <v/>
      </c>
      <c r="BA728" s="32" t="str">
        <f>vlookup($A728,Ian!727:1726,3,false)</f>
        <v/>
      </c>
      <c r="BB728" s="32" t="str">
        <f>vlookup($A728,Ian!727:1726,4,false)</f>
        <v/>
      </c>
      <c r="BC728" s="32" t="str">
        <f>vlookup($A728,Ian!727:1726,5,false)</f>
        <v>United States</v>
      </c>
      <c r="BD728" s="32" t="str">
        <f>vlookup($A728,Ian!727:1726,6,false)</f>
        <v>California</v>
      </c>
      <c r="BE728" s="32" t="str">
        <f>vlookup($A728,Ian!727:1726,7,false)</f>
        <v/>
      </c>
      <c r="BF728" s="32" t="str">
        <f>vlookup($A728,Ian!727:1726,8,false)</f>
        <v/>
      </c>
      <c r="BG728" s="32" t="str">
        <f>vlookup(A728,SentimentScore!$1:$1000,2,false)</f>
        <v>0.133286</v>
      </c>
      <c r="BH728" s="32" t="str">
        <f>vlookup(A728,'Images with Key'!$1:$1000,32)</f>
        <v/>
      </c>
    </row>
    <row r="729">
      <c r="A729" s="12">
        <v>332.0</v>
      </c>
      <c r="B729" s="16" t="s">
        <v>7369</v>
      </c>
      <c r="C729" s="16" t="s">
        <v>3657</v>
      </c>
      <c r="D729" s="18" t="b">
        <v>1</v>
      </c>
      <c r="E729" s="12">
        <v>133.0</v>
      </c>
      <c r="F729" s="12">
        <v>42.0</v>
      </c>
      <c r="G729" s="12">
        <v>91.0</v>
      </c>
      <c r="H729" s="20">
        <v>42317.319444444445</v>
      </c>
      <c r="I729" s="16" t="s">
        <v>3660</v>
      </c>
      <c r="J729" s="16" t="s">
        <v>3661</v>
      </c>
      <c r="K729" s="16" t="s">
        <v>3663</v>
      </c>
      <c r="L729" s="18" t="e">
        <v>#N/A</v>
      </c>
      <c r="M729" s="18" t="e">
        <v>#N/A</v>
      </c>
      <c r="N729" s="18" t="e">
        <v>#N/A</v>
      </c>
      <c r="O729" s="18" t="e">
        <v>#N/A</v>
      </c>
      <c r="P729" s="18" t="e">
        <v>#N/A</v>
      </c>
      <c r="Q729" s="16" t="s">
        <v>3666</v>
      </c>
      <c r="R729" s="18" t="b">
        <v>1</v>
      </c>
      <c r="S729" s="18" t="b">
        <v>1</v>
      </c>
      <c r="T729" s="12">
        <v>84403.0</v>
      </c>
      <c r="U729" s="16" t="s">
        <v>3667</v>
      </c>
      <c r="V729" s="16" t="s">
        <v>3668</v>
      </c>
      <c r="W729" s="51">
        <v>257049.0</v>
      </c>
      <c r="X729" s="51">
        <v>253135.0</v>
      </c>
      <c r="Y729" s="16" t="s">
        <v>3669</v>
      </c>
      <c r="Z729" s="16" t="s">
        <v>7700</v>
      </c>
      <c r="AA729" s="16"/>
      <c r="AB729" s="16"/>
      <c r="AC729" s="32" t="str">
        <f>vlookup(A729,Alma!109:1108,29,false)</f>
        <v>#children #god</v>
      </c>
      <c r="AD729" s="32" t="str">
        <f>vlookup(A729,Alma!109:1108,27,false)</f>
        <v>1</v>
      </c>
      <c r="AE729" s="32" t="str">
        <f>vlookup(A729,Alma!109:1108,28,false)</f>
        <v>4</v>
      </c>
      <c r="AF729" s="32" t="str">
        <f>vlookup(I729,'IP addresss'!$2:$1000,3,false)</f>
        <v>North America</v>
      </c>
      <c r="AG729" s="32" t="str">
        <f>vlookup(I729,'IP addresss'!$2:$1000,6,false)</f>
        <v>UT</v>
      </c>
      <c r="AH729" s="32" t="str">
        <f>vlookup(I729,'IP addresss'!$2:$1000,8,false)</f>
        <v>Layton</v>
      </c>
      <c r="AI729" s="32" t="str">
        <f>vlookup(I729,'IP addresss'!$2:$1000,10,false)</f>
        <v>41.07130051</v>
      </c>
      <c r="AJ729" s="32" t="str">
        <f>vlookup(I729,'IP addresss'!$2:$1000,11,false)</f>
        <v>-111.9873962</v>
      </c>
      <c r="AK729" s="32" t="str">
        <f>vlookup(A729,MainData_Jackie!$1:$1000,2,false)</f>
        <v>Rachel Holdaway</v>
      </c>
      <c r="AL729" s="32" t="str">
        <f>vlookup($A729,MainData_Jackie!$1:$1000,3,false)</f>
        <v>1587</v>
      </c>
      <c r="AM729" s="32" t="str">
        <f>vlookup($A729,MainData_Jackie!$1:$1000,4,false)</f>
        <v>287</v>
      </c>
      <c r="AN729" s="32" t="str">
        <f>vlookup($A729,MainData_Jackie!$1:$1000,5,false)</f>
        <v>37</v>
      </c>
      <c r="AO729" s="32" t="str">
        <f>vlookup($A729,MainData_Jackie!$1:$1000,6,false)</f>
        <v>1</v>
      </c>
      <c r="AP729" s="32" t="str">
        <f>vlookup($A729,MainData_Jackie!$1:$1000,7,false)</f>
        <v>0</v>
      </c>
      <c r="AQ729" s="32" t="str">
        <f>vlookup($A729,MainData_Jackie!$1:$1000,8,false)</f>
        <v>0</v>
      </c>
      <c r="AR729" s="32" t="str">
        <f>vlookup($A729,MainData_Jackie!$1:$1000,9,false)</f>
        <v>0</v>
      </c>
      <c r="AS729" s="32" t="str">
        <f>vlookup($A729,MainData_Jackie!$1:$1000,10,false)</f>
        <v>6</v>
      </c>
      <c r="AT729" s="32" t="str">
        <f>vlookup($A729,MainData_Jackie!$1:$1000,11,false)</f>
        <v>7</v>
      </c>
      <c r="AU729" s="32" t="str">
        <f>vlookup($A729,MainData_Jackie!$1:$1000,12,false)</f>
        <v>41</v>
      </c>
      <c r="AV729" s="32" t="str">
        <f>vlookup($A729,MainData_Jackie!$1:$1000,13,false)</f>
        <v>ogdenpcc</v>
      </c>
      <c r="AW729" s="32" t="str">
        <f>vlookup($A729,MainData_Jackie!$1:$1000,14,false)</f>
        <v>org</v>
      </c>
      <c r="AX729" s="32" t="str">
        <f>vlookup($A729,MainData_Jackie!$1:$1000,15,false)</f>
        <v>2201</v>
      </c>
      <c r="AY729" s="32" t="str">
        <f>vlookup($A729,MainData_Jackie!$1:$1000,16,false)</f>
        <v>female</v>
      </c>
      <c r="AZ729" s="32" t="str">
        <f>vlookup($A729,Ian!728:1727,2,false)</f>
        <v>#N/A</v>
      </c>
      <c r="BA729" s="32" t="str">
        <f>vlookup($A729,Ian!728:1727,3,false)</f>
        <v>#N/A</v>
      </c>
      <c r="BB729" s="32" t="str">
        <f>vlookup($A729,Ian!728:1727,4,false)</f>
        <v>#N/A</v>
      </c>
      <c r="BC729" s="32" t="str">
        <f>vlookup($A729,Ian!728:1727,5,false)</f>
        <v>#N/A</v>
      </c>
      <c r="BD729" s="32" t="str">
        <f>vlookup($A729,Ian!728:1727,6,false)</f>
        <v>#N/A</v>
      </c>
      <c r="BE729" s="32" t="str">
        <f>vlookup($A729,Ian!728:1727,7,false)</f>
        <v>#N/A</v>
      </c>
      <c r="BF729" s="32" t="str">
        <f>vlookup($A729,Ian!728:1727,8,false)</f>
        <v>#N/A</v>
      </c>
      <c r="BG729" s="32" t="str">
        <f>vlookup(A729,SentimentScore!$1:$1000,2,false)</f>
        <v>0.93742</v>
      </c>
      <c r="BH729" s="50" t="str">
        <f>vlookup(A729,'Images with Key'!$1:$1000,32)</f>
        <v>https://s3-external-1.amazonaws.com/offertabs/offer/kxdcce/large/810_564268d067b00-BAFACollagecopy.jpg</v>
      </c>
    </row>
    <row r="730">
      <c r="A730" s="12">
        <v>353.0</v>
      </c>
      <c r="B730" s="16" t="s">
        <v>7369</v>
      </c>
      <c r="C730" s="16" t="s">
        <v>3856</v>
      </c>
      <c r="D730" s="18" t="b">
        <v>1</v>
      </c>
      <c r="E730" s="12">
        <v>15.0</v>
      </c>
      <c r="F730" s="12">
        <v>2.0</v>
      </c>
      <c r="G730" s="12">
        <v>13.0</v>
      </c>
      <c r="H730" s="20">
        <v>42317.59652777778</v>
      </c>
      <c r="I730" s="16" t="s">
        <v>3857</v>
      </c>
      <c r="J730" s="16" t="s">
        <v>3858</v>
      </c>
      <c r="K730" s="16" t="s">
        <v>3859</v>
      </c>
      <c r="L730" s="18" t="e">
        <v>#N/A</v>
      </c>
      <c r="M730" s="18" t="e">
        <v>#N/A</v>
      </c>
      <c r="N730" s="18" t="e">
        <v>#N/A</v>
      </c>
      <c r="O730" s="18" t="e">
        <v>#N/A</v>
      </c>
      <c r="P730" s="18" t="e">
        <v>#N/A</v>
      </c>
      <c r="Q730" s="16" t="s">
        <v>3861</v>
      </c>
      <c r="R730" s="18" t="b">
        <v>1</v>
      </c>
      <c r="S730" s="18" t="b">
        <v>1</v>
      </c>
      <c r="T730" s="12">
        <v>84111.0</v>
      </c>
      <c r="U730" s="16" t="s">
        <v>3862</v>
      </c>
      <c r="V730" s="16" t="s">
        <v>3668</v>
      </c>
      <c r="W730" s="51">
        <v>2707670.0</v>
      </c>
      <c r="X730" s="51">
        <v>2663307.0</v>
      </c>
      <c r="Y730" s="16" t="s">
        <v>986</v>
      </c>
      <c r="Z730" s="16" t="s">
        <v>7703</v>
      </c>
      <c r="AA730" s="16"/>
      <c r="AB730" s="16"/>
      <c r="AC730" s="32" t="str">
        <f>vlookup(A730,Alma!110:1109,29,false)</f>
        <v>#children #teen #communityoutreach #bullying</v>
      </c>
      <c r="AD730" s="32" t="str">
        <f>vlookup(A730,Alma!110:1109,27,false)</f>
        <v>1</v>
      </c>
      <c r="AE730" s="32" t="str">
        <f>vlookup(A730,Alma!110:1109,28,false)</f>
        <v>2</v>
      </c>
      <c r="AF730" s="32" t="str">
        <f>vlookup(I730,'IP addresss'!$2:$1000,3,false)</f>
        <v>North America</v>
      </c>
      <c r="AG730" s="32" t="str">
        <f>vlookup(I730,'IP addresss'!$2:$1000,6,false)</f>
        <v>UT</v>
      </c>
      <c r="AH730" s="32" t="str">
        <f>vlookup(I730,'IP addresss'!$2:$1000,8,false)</f>
        <v>Salt Lake City</v>
      </c>
      <c r="AI730" s="32" t="str">
        <f>vlookup(I730,'IP addresss'!$2:$1000,10,false)</f>
        <v>40.79949951</v>
      </c>
      <c r="AJ730" s="32" t="str">
        <f>vlookup(I730,'IP addresss'!$2:$1000,11,false)</f>
        <v>-111.8284988</v>
      </c>
      <c r="AK730" s="32" t="str">
        <f>vlookup(A730,MainData_Jackie!$1:$1000,2,false)</f>
        <v>Katy Andrews</v>
      </c>
      <c r="AL730" s="32" t="str">
        <f>vlookup($A730,MainData_Jackie!$1:$1000,3,false)</f>
        <v>1947</v>
      </c>
      <c r="AM730" s="32" t="str">
        <f>vlookup($A730,MainData_Jackie!$1:$1000,4,false)</f>
        <v>328</v>
      </c>
      <c r="AN730" s="32" t="str">
        <f>vlookup($A730,MainData_Jackie!$1:$1000,5,false)</f>
        <v>67</v>
      </c>
      <c r="AO730" s="32" t="str">
        <f>vlookup($A730,MainData_Jackie!$1:$1000,6,false)</f>
        <v>1</v>
      </c>
      <c r="AP730" s="32" t="str">
        <f>vlookup($A730,MainData_Jackie!$1:$1000,7,false)</f>
        <v>0</v>
      </c>
      <c r="AQ730" s="32" t="str">
        <f>vlookup($A730,MainData_Jackie!$1:$1000,8,false)</f>
        <v>0</v>
      </c>
      <c r="AR730" s="32" t="str">
        <f>vlookup($A730,MainData_Jackie!$1:$1000,9,false)</f>
        <v>0</v>
      </c>
      <c r="AS730" s="32" t="str">
        <f>vlookup($A730,MainData_Jackie!$1:$1000,10,false)</f>
        <v>1</v>
      </c>
      <c r="AT730" s="32" t="str">
        <f>vlookup($A730,MainData_Jackie!$1:$1000,11,false)</f>
        <v>0</v>
      </c>
      <c r="AU730" s="32" t="str">
        <f>vlookup($A730,MainData_Jackie!$1:$1000,12,false)</f>
        <v>50</v>
      </c>
      <c r="AV730" s="32" t="str">
        <f>vlookup($A730,MainData_Jackie!$1:$1000,13,false)</f>
        <v>comcast</v>
      </c>
      <c r="AW730" s="32" t="str">
        <f>vlookup($A730,MainData_Jackie!$1:$1000,14,false)</f>
        <v>net</v>
      </c>
      <c r="AX730" s="32" t="str">
        <f>vlookup($A730,MainData_Jackie!$1:$1000,15,false)</f>
        <v>2548</v>
      </c>
      <c r="AY730" s="32" t="str">
        <f>vlookup($A730,MainData_Jackie!$1:$1000,16,false)</f>
        <v>female</v>
      </c>
      <c r="AZ730" s="32" t="str">
        <f>vlookup($A730,Ian!729:1728,2,false)</f>
        <v>#N/A</v>
      </c>
      <c r="BA730" s="32" t="str">
        <f>vlookup($A730,Ian!729:1728,3,false)</f>
        <v>#N/A</v>
      </c>
      <c r="BB730" s="32" t="str">
        <f>vlookup($A730,Ian!729:1728,4,false)</f>
        <v>#N/A</v>
      </c>
      <c r="BC730" s="32" t="str">
        <f>vlookup($A730,Ian!729:1728,5,false)</f>
        <v>#N/A</v>
      </c>
      <c r="BD730" s="32" t="str">
        <f>vlookup($A730,Ian!729:1728,6,false)</f>
        <v>#N/A</v>
      </c>
      <c r="BE730" s="32" t="str">
        <f>vlookup($A730,Ian!729:1728,7,false)</f>
        <v>#N/A</v>
      </c>
      <c r="BF730" s="32" t="str">
        <f>vlookup($A730,Ian!729:1728,8,false)</f>
        <v>#N/A</v>
      </c>
      <c r="BG730" s="32" t="str">
        <f>vlookup(A730,SentimentScore!$1:$1000,2,false)</f>
        <v>0.999998</v>
      </c>
      <c r="BH730" s="50" t="str">
        <f>vlookup(A730,'Images with Key'!$1:$1000,32)</f>
        <v>https://s3-external-1.amazonaws.com/offertabs/offer/kxdcce/large/810_564392f43cf76-1juYsKbmL7PbG4f5Lq46r0A.jpg</v>
      </c>
    </row>
    <row r="731">
      <c r="A731" s="12">
        <v>396.0</v>
      </c>
      <c r="B731" s="16" t="s">
        <v>7369</v>
      </c>
      <c r="C731" s="16" t="s">
        <v>4344</v>
      </c>
      <c r="D731" s="18" t="b">
        <v>1</v>
      </c>
      <c r="E731" s="12">
        <v>14.0</v>
      </c>
      <c r="F731" s="12">
        <v>5.0</v>
      </c>
      <c r="G731" s="12">
        <v>9.0</v>
      </c>
      <c r="H731" s="20">
        <v>42317.64097222222</v>
      </c>
      <c r="I731" s="16" t="s">
        <v>4345</v>
      </c>
      <c r="J731" s="16" t="s">
        <v>4346</v>
      </c>
      <c r="K731" s="16" t="s">
        <v>4347</v>
      </c>
      <c r="L731" s="18" t="e">
        <v>#N/A</v>
      </c>
      <c r="M731" s="18" t="e">
        <v>#N/A</v>
      </c>
      <c r="N731" s="18" t="e">
        <v>#N/A</v>
      </c>
      <c r="O731" s="18" t="e">
        <v>#N/A</v>
      </c>
      <c r="P731" s="18" t="e">
        <v>#N/A</v>
      </c>
      <c r="Q731" s="16" t="s">
        <v>4348</v>
      </c>
      <c r="R731" s="18" t="b">
        <v>1</v>
      </c>
      <c r="S731" s="18" t="b">
        <v>0</v>
      </c>
      <c r="T731" s="12">
        <v>84074.0</v>
      </c>
      <c r="U731" s="16" t="s">
        <v>4349</v>
      </c>
      <c r="V731" s="16" t="s">
        <v>3668</v>
      </c>
      <c r="W731" s="22"/>
      <c r="X731" s="22"/>
      <c r="Y731" s="16" t="s">
        <v>4351</v>
      </c>
      <c r="Z731" s="16" t="s">
        <v>7704</v>
      </c>
      <c r="AA731" s="16"/>
      <c r="AB731" s="16"/>
      <c r="AC731" s="32" t="str">
        <f>vlookup(A731,Alma!111:1110,29,false)</f>
        <v>#veterans #mentalillness</v>
      </c>
      <c r="AD731" s="32" t="str">
        <f>vlookup(A731,Alma!111:1110,27,false)</f>
        <v>1</v>
      </c>
      <c r="AE731" s="32" t="str">
        <f>vlookup(A731,Alma!111:1110,28,false)</f>
        <v>6</v>
      </c>
      <c r="AF731" s="32" t="str">
        <f>vlookup(I731,'IP addresss'!$2:$1000,3,false)</f>
        <v>North America</v>
      </c>
      <c r="AG731" s="32" t="str">
        <f>vlookup(I731,'IP addresss'!$2:$1000,6,false)</f>
        <v>UT</v>
      </c>
      <c r="AH731" s="32" t="str">
        <f>vlookup(I731,'IP addresss'!$2:$1000,8,false)</f>
        <v>Draper</v>
      </c>
      <c r="AI731" s="32" t="str">
        <f>vlookup(I731,'IP addresss'!$2:$1000,10,false)</f>
        <v>40.49819946</v>
      </c>
      <c r="AJ731" s="32" t="str">
        <f>vlookup(I731,'IP addresss'!$2:$1000,11,false)</f>
        <v>-111.8435974</v>
      </c>
      <c r="AK731" s="32" t="str">
        <f>vlookup(A731,MainData_Jackie!$1:$1000,2,false)</f>
        <v>NavyHalo Weiss</v>
      </c>
      <c r="AL731" s="32" t="str">
        <f>vlookup($A731,MainData_Jackie!$1:$1000,3,false)</f>
        <v>977</v>
      </c>
      <c r="AM731" s="32" t="str">
        <f>vlookup($A731,MainData_Jackie!$1:$1000,4,false)</f>
        <v>183</v>
      </c>
      <c r="AN731" s="32" t="str">
        <f>vlookup($A731,MainData_Jackie!$1:$1000,5,false)</f>
        <v>29</v>
      </c>
      <c r="AO731" s="32" t="str">
        <f>vlookup($A731,MainData_Jackie!$1:$1000,6,false)</f>
        <v>0</v>
      </c>
      <c r="AP731" s="32" t="str">
        <f>vlookup($A731,MainData_Jackie!$1:$1000,7,false)</f>
        <v>0</v>
      </c>
      <c r="AQ731" s="32" t="str">
        <f>vlookup($A731,MainData_Jackie!$1:$1000,8,false)</f>
        <v>0</v>
      </c>
      <c r="AR731" s="32" t="str">
        <f>vlookup($A731,MainData_Jackie!$1:$1000,9,false)</f>
        <v>0</v>
      </c>
      <c r="AS731" s="32" t="str">
        <f>vlookup($A731,MainData_Jackie!$1:$1000,10,false)</f>
        <v>4</v>
      </c>
      <c r="AT731" s="32" t="str">
        <f>vlookup($A731,MainData_Jackie!$1:$1000,11,false)</f>
        <v>15</v>
      </c>
      <c r="AU731" s="32" t="str">
        <f>vlookup($A731,MainData_Jackie!$1:$1000,12,false)</f>
        <v>32</v>
      </c>
      <c r="AV731" s="32" t="str">
        <f>vlookup($A731,MainData_Jackie!$1:$1000,13,false)</f>
        <v>gmail</v>
      </c>
      <c r="AW731" s="32" t="str">
        <f>vlookup($A731,MainData_Jackie!$1:$1000,14,false)</f>
        <v>com</v>
      </c>
      <c r="AX731" s="32" t="str">
        <f>vlookup($A731,MainData_Jackie!$1:$1000,15,false)</f>
        <v>1257</v>
      </c>
      <c r="AY731" s="32" t="str">
        <f>vlookup($A731,MainData_Jackie!$1:$1000,16,false)</f>
        <v/>
      </c>
      <c r="AZ731" s="32" t="str">
        <f>vlookup($A731,Ian!730:1729,2,false)</f>
        <v>#N/A</v>
      </c>
      <c r="BA731" s="32" t="str">
        <f>vlookup($A731,Ian!730:1729,3,false)</f>
        <v>#N/A</v>
      </c>
      <c r="BB731" s="32" t="str">
        <f>vlookup($A731,Ian!730:1729,4,false)</f>
        <v>#N/A</v>
      </c>
      <c r="BC731" s="32" t="str">
        <f>vlookup($A731,Ian!730:1729,5,false)</f>
        <v>#N/A</v>
      </c>
      <c r="BD731" s="32" t="str">
        <f>vlookup($A731,Ian!730:1729,6,false)</f>
        <v>#N/A</v>
      </c>
      <c r="BE731" s="32" t="str">
        <f>vlookup($A731,Ian!730:1729,7,false)</f>
        <v>#N/A</v>
      </c>
      <c r="BF731" s="32" t="str">
        <f>vlookup($A731,Ian!730:1729,8,false)</f>
        <v>#N/A</v>
      </c>
      <c r="BG731" s="32" t="str">
        <f>vlookup(A731,SentimentScore!$1:$1000,2,false)</f>
        <v>0.452834</v>
      </c>
      <c r="BH731" s="50" t="str">
        <f>vlookup(A731,'Images with Key'!$1:$1000,32)</f>
        <v>https://s3-external-1.amazonaws.com/offertabs/offer/kxdcce/large/810_edited_56439e2f6b34e-Captainweyebandage.JPG</v>
      </c>
    </row>
    <row r="732">
      <c r="A732" s="12">
        <v>578.0</v>
      </c>
      <c r="B732" s="16" t="s">
        <v>7369</v>
      </c>
      <c r="C732" s="16" t="s">
        <v>6229</v>
      </c>
      <c r="D732" s="18" t="b">
        <v>0</v>
      </c>
      <c r="E732" s="12">
        <v>35.0</v>
      </c>
      <c r="F732" s="12">
        <v>0.0</v>
      </c>
      <c r="G732" s="12">
        <v>35.0</v>
      </c>
      <c r="H732" s="20">
        <v>42331.395833333336</v>
      </c>
      <c r="I732" s="16" t="s">
        <v>6231</v>
      </c>
      <c r="J732" s="16" t="s">
        <v>6232</v>
      </c>
      <c r="K732" s="16" t="s">
        <v>6233</v>
      </c>
      <c r="L732" s="18" t="e">
        <v>#N/A</v>
      </c>
      <c r="M732" s="18" t="e">
        <v>#N/A</v>
      </c>
      <c r="N732" s="18" t="e">
        <v>#N/A</v>
      </c>
      <c r="O732" s="18" t="e">
        <v>#N/A</v>
      </c>
      <c r="P732" s="18" t="e">
        <v>#N/A</v>
      </c>
      <c r="Q732" s="16" t="s">
        <v>6234</v>
      </c>
      <c r="R732" s="18" t="b">
        <v>1</v>
      </c>
      <c r="S732" s="18" t="b">
        <v>0</v>
      </c>
      <c r="T732" s="12">
        <v>84111.0</v>
      </c>
      <c r="U732" s="16" t="s">
        <v>3862</v>
      </c>
      <c r="V732" s="16" t="s">
        <v>3668</v>
      </c>
      <c r="W732" s="22"/>
      <c r="X732" s="22"/>
      <c r="Y732" s="22"/>
      <c r="Z732" s="16" t="s">
        <v>7706</v>
      </c>
      <c r="AA732" s="12">
        <v>3.0</v>
      </c>
      <c r="AB732" s="12">
        <v>2.0</v>
      </c>
      <c r="AC732" s="32" t="str">
        <f>vlookup(A732,Alma!112:1111,29,false)</f>
        <v>#children #education</v>
      </c>
      <c r="AD732" s="32" t="str">
        <f>vlookup(A732,Alma!112:1111,27,false)</f>
        <v>3</v>
      </c>
      <c r="AE732" s="32" t="str">
        <f>vlookup(A732,Alma!112:1111,28,false)</f>
        <v>2</v>
      </c>
      <c r="AF732" s="32" t="str">
        <f>vlookup(I732,'IP addresss'!$2:$1000,3,false)</f>
        <v>North America</v>
      </c>
      <c r="AG732" s="32" t="str">
        <f>vlookup(I732,'IP addresss'!$2:$1000,6,false)</f>
        <v>NY</v>
      </c>
      <c r="AH732" s="32" t="str">
        <f>vlookup(I732,'IP addresss'!$2:$1000,8,false)</f>
        <v>New York</v>
      </c>
      <c r="AI732" s="32" t="str">
        <f>vlookup(I732,'IP addresss'!$2:$1000,10,false)</f>
        <v>40.7804985</v>
      </c>
      <c r="AJ732" s="32" t="str">
        <f>vlookup(I732,'IP addresss'!$2:$1000,11,false)</f>
        <v>-73.95120239</v>
      </c>
      <c r="AK732" s="32" t="str">
        <f>vlookup(A732,MainData_Jackie!$1:$1000,2,false)</f>
        <v>Madeleine Sophie Barat</v>
      </c>
      <c r="AL732" s="32" t="str">
        <f>vlookup($A732,MainData_Jackie!$1:$1000,3,false)</f>
        <v>3663</v>
      </c>
      <c r="AM732" s="32" t="str">
        <f>vlookup($A732,MainData_Jackie!$1:$1000,4,false)</f>
        <v>608</v>
      </c>
      <c r="AN732" s="32" t="str">
        <f>vlookup($A732,MainData_Jackie!$1:$1000,5,false)</f>
        <v>132</v>
      </c>
      <c r="AO732" s="32" t="str">
        <f>vlookup($A732,MainData_Jackie!$1:$1000,6,false)</f>
        <v>0</v>
      </c>
      <c r="AP732" s="32" t="str">
        <f>vlookup($A732,MainData_Jackie!$1:$1000,7,false)</f>
        <v>0</v>
      </c>
      <c r="AQ732" s="32" t="str">
        <f>vlookup($A732,MainData_Jackie!$1:$1000,8,false)</f>
        <v>0</v>
      </c>
      <c r="AR732" s="32" t="str">
        <f>vlookup($A732,MainData_Jackie!$1:$1000,9,false)</f>
        <v>0</v>
      </c>
      <c r="AS732" s="32" t="str">
        <f>vlookup($A732,MainData_Jackie!$1:$1000,10,false)</f>
        <v>5</v>
      </c>
      <c r="AT732" s="32" t="str">
        <f>vlookup($A732,MainData_Jackie!$1:$1000,11,false)</f>
        <v>0</v>
      </c>
      <c r="AU732" s="32" t="str">
        <f>vlookup($A732,MainData_Jackie!$1:$1000,12,false)</f>
        <v>95</v>
      </c>
      <c r="AV732" s="32" t="str">
        <f>vlookup($A732,MainData_Jackie!$1:$1000,13,false)</f>
        <v>cshnyc</v>
      </c>
      <c r="AW732" s="32" t="str">
        <f>vlookup($A732,MainData_Jackie!$1:$1000,14,false)</f>
        <v>org</v>
      </c>
      <c r="AX732" s="32" t="str">
        <f>vlookup($A732,MainData_Jackie!$1:$1000,15,false)</f>
        <v>4987</v>
      </c>
      <c r="AY732" s="32" t="str">
        <f>vlookup($A732,MainData_Jackie!$1:$1000,16,false)</f>
        <v>female</v>
      </c>
      <c r="AZ732" s="32" t="str">
        <f>vlookup($A732,Ian!731:1730,2,false)</f>
        <v>#N/A</v>
      </c>
      <c r="BA732" s="32" t="str">
        <f>vlookup($A732,Ian!731:1730,3,false)</f>
        <v>#N/A</v>
      </c>
      <c r="BB732" s="32" t="str">
        <f>vlookup($A732,Ian!731:1730,4,false)</f>
        <v>#N/A</v>
      </c>
      <c r="BC732" s="32" t="str">
        <f>vlookup($A732,Ian!731:1730,5,false)</f>
        <v>#N/A</v>
      </c>
      <c r="BD732" s="32" t="str">
        <f>vlookup($A732,Ian!731:1730,6,false)</f>
        <v>#N/A</v>
      </c>
      <c r="BE732" s="32" t="str">
        <f>vlookup($A732,Ian!731:1730,7,false)</f>
        <v>#N/A</v>
      </c>
      <c r="BF732" s="32" t="str">
        <f>vlookup($A732,Ian!731:1730,8,false)</f>
        <v>#N/A</v>
      </c>
      <c r="BG732" s="66" t="str">
        <f>vlookup(A732,SentimentScore!$1:$1000,2,false)</f>
        <v>3.45E-05</v>
      </c>
      <c r="BH732" s="50" t="str">
        <f>vlookup(A732,'Images with Key'!$1:$1000,32)</f>
        <v>https://s3-external-1.amazonaws.com/offertabs/offer/kxdcce/large/810_565474e72657d-Cory.jpg</v>
      </c>
    </row>
    <row r="733">
      <c r="A733" s="12">
        <v>599.0</v>
      </c>
      <c r="B733" s="16" t="s">
        <v>7369</v>
      </c>
      <c r="C733" s="16" t="s">
        <v>6397</v>
      </c>
      <c r="D733" s="18" t="b">
        <v>0</v>
      </c>
      <c r="E733" s="12">
        <v>4.0</v>
      </c>
      <c r="F733" s="12">
        <v>0.0</v>
      </c>
      <c r="G733" s="12">
        <v>4.0</v>
      </c>
      <c r="H733" s="20">
        <v>42327.407638888886</v>
      </c>
      <c r="I733" s="16" t="s">
        <v>6399</v>
      </c>
      <c r="J733" s="16" t="s">
        <v>6400</v>
      </c>
      <c r="K733" s="16" t="s">
        <v>6401</v>
      </c>
      <c r="L733" s="18" t="e">
        <v>#N/A</v>
      </c>
      <c r="M733" s="18" t="e">
        <v>#N/A</v>
      </c>
      <c r="N733" s="18" t="e">
        <v>#N/A</v>
      </c>
      <c r="O733" s="18" t="e">
        <v>#N/A</v>
      </c>
      <c r="P733" s="18" t="e">
        <v>#N/A</v>
      </c>
      <c r="Q733" s="16" t="s">
        <v>6402</v>
      </c>
      <c r="R733" s="18" t="b">
        <v>1</v>
      </c>
      <c r="S733" s="18" t="b">
        <v>1</v>
      </c>
      <c r="T733" s="12">
        <v>84120.0</v>
      </c>
      <c r="U733" s="16" t="s">
        <v>6403</v>
      </c>
      <c r="V733" s="16" t="s">
        <v>3668</v>
      </c>
      <c r="W733" s="22"/>
      <c r="X733" s="22"/>
      <c r="Y733" s="22"/>
      <c r="Z733" s="16" t="s">
        <v>7708</v>
      </c>
      <c r="AA733" s="12">
        <v>3.0</v>
      </c>
      <c r="AB733" s="12">
        <v>2.0</v>
      </c>
      <c r="AC733" s="32" t="str">
        <f>vlookup(A733,Alma!113:1112,29,false)</f>
        <v>#doctors #hospitals #healthcare</v>
      </c>
      <c r="AD733" s="32" t="str">
        <f>vlookup(A733,Alma!113:1112,27,false)</f>
        <v>3</v>
      </c>
      <c r="AE733" s="32" t="str">
        <f>vlookup(A733,Alma!113:1112,28,false)</f>
        <v>2</v>
      </c>
      <c r="AF733" s="32" t="str">
        <f>vlookup(I733,'IP addresss'!$2:$1000,3,false)</f>
        <v>North America</v>
      </c>
      <c r="AG733" s="32" t="str">
        <f>vlookup(I733,'IP addresss'!$2:$1000,6,false)</f>
        <v>KS</v>
      </c>
      <c r="AH733" s="32" t="str">
        <f>vlookup(I733,'IP addresss'!$2:$1000,8,false)</f>
        <v>Lawrence</v>
      </c>
      <c r="AI733" s="32" t="str">
        <f>vlookup(I733,'IP addresss'!$2:$1000,10,false)</f>
        <v>38.98500061</v>
      </c>
      <c r="AJ733" s="32" t="str">
        <f>vlookup(I733,'IP addresss'!$2:$1000,11,false)</f>
        <v>-95.34359741</v>
      </c>
      <c r="AK733" s="32" t="str">
        <f>vlookup(A733,MainData_Jackie!$1:$1000,2,false)</f>
        <v>Marc Havener</v>
      </c>
      <c r="AL733" s="32" t="str">
        <f>vlookup($A733,MainData_Jackie!$1:$1000,3,false)</f>
        <v>1653</v>
      </c>
      <c r="AM733" s="32" t="str">
        <f>vlookup($A733,MainData_Jackie!$1:$1000,4,false)</f>
        <v>263</v>
      </c>
      <c r="AN733" s="32" t="str">
        <f>vlookup($A733,MainData_Jackie!$1:$1000,5,false)</f>
        <v>85</v>
      </c>
      <c r="AO733" s="32" t="str">
        <f>vlookup($A733,MainData_Jackie!$1:$1000,6,false)</f>
        <v>1</v>
      </c>
      <c r="AP733" s="32" t="str">
        <f>vlookup($A733,MainData_Jackie!$1:$1000,7,false)</f>
        <v>1</v>
      </c>
      <c r="AQ733" s="32" t="str">
        <f>vlookup($A733,MainData_Jackie!$1:$1000,8,false)</f>
        <v>0</v>
      </c>
      <c r="AR733" s="32" t="str">
        <f>vlookup($A733,MainData_Jackie!$1:$1000,9,false)</f>
        <v>0</v>
      </c>
      <c r="AS733" s="32" t="str">
        <f>vlookup($A733,MainData_Jackie!$1:$1000,10,false)</f>
        <v>0</v>
      </c>
      <c r="AT733" s="32" t="str">
        <f>vlookup($A733,MainData_Jackie!$1:$1000,11,false)</f>
        <v>12</v>
      </c>
      <c r="AU733" s="32" t="str">
        <f>vlookup($A733,MainData_Jackie!$1:$1000,12,false)</f>
        <v>35</v>
      </c>
      <c r="AV733" s="32" t="str">
        <f>vlookup($A733,MainData_Jackie!$1:$1000,13,false)</f>
        <v>resonatepictures</v>
      </c>
      <c r="AW733" s="32" t="str">
        <f>vlookup($A733,MainData_Jackie!$1:$1000,14,false)</f>
        <v>com</v>
      </c>
      <c r="AX733" s="32" t="str">
        <f>vlookup($A733,MainData_Jackie!$1:$1000,15,false)</f>
        <v>2032</v>
      </c>
      <c r="AY733" s="32" t="str">
        <f>vlookup($A733,MainData_Jackie!$1:$1000,16,false)</f>
        <v>male</v>
      </c>
      <c r="AZ733" s="32" t="str">
        <f>vlookup($A733,Ian!732:1731,2,false)</f>
        <v>#N/A</v>
      </c>
      <c r="BA733" s="32" t="str">
        <f>vlookup($A733,Ian!732:1731,3,false)</f>
        <v>#N/A</v>
      </c>
      <c r="BB733" s="32" t="str">
        <f>vlookup($A733,Ian!732:1731,4,false)</f>
        <v>#N/A</v>
      </c>
      <c r="BC733" s="32" t="str">
        <f>vlookup($A733,Ian!732:1731,5,false)</f>
        <v>#N/A</v>
      </c>
      <c r="BD733" s="32" t="str">
        <f>vlookup($A733,Ian!732:1731,6,false)</f>
        <v>#N/A</v>
      </c>
      <c r="BE733" s="32" t="str">
        <f>vlookup($A733,Ian!732:1731,7,false)</f>
        <v>#N/A</v>
      </c>
      <c r="BF733" s="32" t="str">
        <f>vlookup($A733,Ian!732:1731,8,false)</f>
        <v>#N/A</v>
      </c>
      <c r="BG733" s="32" t="str">
        <f>vlookup(A733,SentimentScore!$1:$1000,2,false)</f>
        <v>1</v>
      </c>
      <c r="BH733" s="50" t="str">
        <f>vlookup(A733,'Images with Key'!$1:$1000,32)</f>
        <v>https://s3-external-1.amazonaws.com/offertabs/offer/kxdcce/large/810_564f612b5454a-2015_GivinMonth_Promotion_SushantGodghate.jpg</v>
      </c>
    </row>
    <row r="734">
      <c r="A734" s="12">
        <v>19.0</v>
      </c>
      <c r="B734" s="16" t="s">
        <v>7369</v>
      </c>
      <c r="C734" s="16" t="s">
        <v>464</v>
      </c>
      <c r="D734" s="18" t="b">
        <v>1</v>
      </c>
      <c r="E734" s="12">
        <v>2.0</v>
      </c>
      <c r="F734" s="12">
        <v>0.0</v>
      </c>
      <c r="G734" s="12">
        <v>2.0</v>
      </c>
      <c r="H734" s="20">
        <v>42325.740277777775</v>
      </c>
      <c r="I734" s="16" t="s">
        <v>465</v>
      </c>
      <c r="J734" s="16" t="s">
        <v>466</v>
      </c>
      <c r="K734" s="16" t="s">
        <v>467</v>
      </c>
      <c r="L734" s="18" t="e">
        <v>#N/A</v>
      </c>
      <c r="M734" s="18" t="e">
        <v>#N/A</v>
      </c>
      <c r="N734" s="18" t="e">
        <v>#N/A</v>
      </c>
      <c r="O734" s="18" t="e">
        <v>#N/A</v>
      </c>
      <c r="P734" s="18" t="e">
        <v>#N/A</v>
      </c>
      <c r="Q734" s="16" t="s">
        <v>468</v>
      </c>
      <c r="R734" s="18" t="b">
        <v>1</v>
      </c>
      <c r="S734" s="18" t="b">
        <v>0</v>
      </c>
      <c r="T734" s="12">
        <v>22311.0</v>
      </c>
      <c r="U734" s="16" t="s">
        <v>469</v>
      </c>
      <c r="V734" s="16" t="s">
        <v>470</v>
      </c>
      <c r="W734" s="51">
        <v>2.16343636E8</v>
      </c>
      <c r="X734" s="51">
        <v>2.20648012E8</v>
      </c>
      <c r="Y734" s="16" t="s">
        <v>471</v>
      </c>
      <c r="Z734" s="16" t="s">
        <v>7711</v>
      </c>
      <c r="AA734" s="12">
        <v>1.0</v>
      </c>
      <c r="AB734" s="12">
        <v>6.0</v>
      </c>
      <c r="AC734" s="32" t="str">
        <f>vlookup(A734,Alma!114:1113,29,false)</f>
        <v>#mentalillness #disease #children #family</v>
      </c>
      <c r="AD734" s="32" t="str">
        <f>vlookup(A734,Alma!114:1113,27,false)</f>
        <v>1</v>
      </c>
      <c r="AE734" s="32" t="str">
        <f>vlookup(A734,Alma!114:1113,28,false)</f>
        <v>6</v>
      </c>
      <c r="AF734" s="32" t="str">
        <f>vlookup(I734,'IP addresss'!$2:$1000,3,false)</f>
        <v>North America</v>
      </c>
      <c r="AG734" s="32" t="str">
        <f>vlookup(I734,'IP addresss'!$2:$1000,6,false)</f>
        <v>LA</v>
      </c>
      <c r="AH734" s="32" t="str">
        <f>vlookup(I734,'IP addresss'!$2:$1000,8,false)</f>
        <v>Bossier City</v>
      </c>
      <c r="AI734" s="32" t="str">
        <f>vlookup(I734,'IP addresss'!$2:$1000,10,false)</f>
        <v>32.56949997</v>
      </c>
      <c r="AJ734" s="32" t="str">
        <f>vlookup(I734,'IP addresss'!$2:$1000,11,false)</f>
        <v>-93.69229889</v>
      </c>
      <c r="AK734" s="32" t="str">
        <f>vlookup(A734,MainData_Jackie!$1:$1000,2,false)</f>
        <v>Carla Kay Compton-Nation</v>
      </c>
      <c r="AL734" s="32" t="str">
        <f>vlookup($A734,MainData_Jackie!$1:$1000,3,false)</f>
        <v>1099</v>
      </c>
      <c r="AM734" s="32" t="str">
        <f>vlookup($A734,MainData_Jackie!$1:$1000,4,false)</f>
        <v>194</v>
      </c>
      <c r="AN734" s="32" t="str">
        <f>vlookup($A734,MainData_Jackie!$1:$1000,5,false)</f>
        <v>34</v>
      </c>
      <c r="AO734" s="32" t="str">
        <f>vlookup($A734,MainData_Jackie!$1:$1000,6,false)</f>
        <v>0</v>
      </c>
      <c r="AP734" s="32" t="str">
        <f>vlookup($A734,MainData_Jackie!$1:$1000,7,false)</f>
        <v>0</v>
      </c>
      <c r="AQ734" s="32" t="str">
        <f>vlookup($A734,MainData_Jackie!$1:$1000,8,false)</f>
        <v>0</v>
      </c>
      <c r="AR734" s="32" t="str">
        <f>vlookup($A734,MainData_Jackie!$1:$1000,9,false)</f>
        <v>0</v>
      </c>
      <c r="AS734" s="32" t="str">
        <f>vlookup($A734,MainData_Jackie!$1:$1000,10,false)</f>
        <v>3</v>
      </c>
      <c r="AT734" s="32" t="str">
        <f>vlookup($A734,MainData_Jackie!$1:$1000,11,false)</f>
        <v>18</v>
      </c>
      <c r="AU734" s="32" t="str">
        <f>vlookup($A734,MainData_Jackie!$1:$1000,12,false)</f>
        <v>57</v>
      </c>
      <c r="AV734" s="32" t="str">
        <f>vlookup($A734,MainData_Jackie!$1:$1000,13,false)</f>
        <v>aol</v>
      </c>
      <c r="AW734" s="32" t="str">
        <f>vlookup($A734,MainData_Jackie!$1:$1000,14,false)</f>
        <v>com</v>
      </c>
      <c r="AX734" s="32" t="str">
        <f>vlookup($A734,MainData_Jackie!$1:$1000,15,false)</f>
        <v>1448</v>
      </c>
      <c r="AY734" s="32" t="str">
        <f>vlookup($A734,MainData_Jackie!$1:$1000,16,false)</f>
        <v>female</v>
      </c>
      <c r="AZ734" s="32" t="str">
        <f>vlookup($A734,Ian!733:1732,2,false)</f>
        <v>#N/A</v>
      </c>
      <c r="BA734" s="32" t="str">
        <f>vlookup($A734,Ian!733:1732,3,false)</f>
        <v>#N/A</v>
      </c>
      <c r="BB734" s="32" t="str">
        <f>vlookup($A734,Ian!733:1732,4,false)</f>
        <v>#N/A</v>
      </c>
      <c r="BC734" s="32" t="str">
        <f>vlookup($A734,Ian!733:1732,5,false)</f>
        <v>#N/A</v>
      </c>
      <c r="BD734" s="32" t="str">
        <f>vlookup($A734,Ian!733:1732,6,false)</f>
        <v>#N/A</v>
      </c>
      <c r="BE734" s="32" t="str">
        <f>vlookup($A734,Ian!733:1732,7,false)</f>
        <v>#N/A</v>
      </c>
      <c r="BF734" s="32" t="str">
        <f>vlookup($A734,Ian!733:1732,8,false)</f>
        <v>#N/A</v>
      </c>
      <c r="BG734" s="32" t="str">
        <f>vlookup(A734,SentimentScore!$1:$1000,2,false)</f>
        <v>0.997347</v>
      </c>
      <c r="BH734" s="50" t="str">
        <f>vlookup(A734,'Images with Key'!$1:$1000,32)</f>
        <v>https://s3-external-1.amazonaws.com/offertabs/offer/kxdcce/large/810_563e0c5e1330c-Finish2.jpeg</v>
      </c>
    </row>
    <row r="735">
      <c r="A735" s="12">
        <v>31.0</v>
      </c>
      <c r="B735" s="16" t="s">
        <v>7369</v>
      </c>
      <c r="C735" s="16" t="s">
        <v>603</v>
      </c>
      <c r="D735" s="18" t="b">
        <v>1</v>
      </c>
      <c r="E735" s="12">
        <v>2.0</v>
      </c>
      <c r="F735" s="12">
        <v>0.0</v>
      </c>
      <c r="G735" s="12">
        <v>2.0</v>
      </c>
      <c r="H735" s="20">
        <v>42328.50625</v>
      </c>
      <c r="I735" s="16" t="s">
        <v>604</v>
      </c>
      <c r="J735" s="16" t="s">
        <v>605</v>
      </c>
      <c r="K735" s="16" t="s">
        <v>606</v>
      </c>
      <c r="L735" s="18" t="e">
        <v>#N/A</v>
      </c>
      <c r="M735" s="18" t="e">
        <v>#N/A</v>
      </c>
      <c r="N735" s="18" t="e">
        <v>#N/A</v>
      </c>
      <c r="O735" s="18" t="e">
        <v>#N/A</v>
      </c>
      <c r="P735" s="18" t="e">
        <v>#N/A</v>
      </c>
      <c r="Q735" s="16" t="s">
        <v>607</v>
      </c>
      <c r="R735" s="18" t="b">
        <v>1</v>
      </c>
      <c r="S735" s="18" t="b">
        <v>0</v>
      </c>
      <c r="T735" s="12">
        <v>22207.0</v>
      </c>
      <c r="U735" s="16" t="s">
        <v>608</v>
      </c>
      <c r="V735" s="16" t="s">
        <v>470</v>
      </c>
      <c r="W735" s="51">
        <v>622108.0</v>
      </c>
      <c r="X735" s="51">
        <v>500004.0</v>
      </c>
      <c r="Y735" s="16" t="s">
        <v>609</v>
      </c>
      <c r="Z735" s="16" t="s">
        <v>7712</v>
      </c>
      <c r="AA735" s="12">
        <v>2.0</v>
      </c>
      <c r="AB735" s="12">
        <v>1.0</v>
      </c>
      <c r="AC735" s="32" t="str">
        <f>vlookup(A735,Alma!115:1114,29,false)</f>
        <v>#education #children #malaria #healthcare</v>
      </c>
      <c r="AD735" s="32" t="str">
        <f>vlookup(A735,Alma!115:1114,27,false)</f>
        <v>2</v>
      </c>
      <c r="AE735" s="32" t="str">
        <f>vlookup(A735,Alma!115:1114,28,false)</f>
        <v>1</v>
      </c>
      <c r="AF735" s="32" t="str">
        <f>vlookup(I735,'IP addresss'!$2:$1000,3,false)</f>
        <v>North America</v>
      </c>
      <c r="AG735" s="32" t="str">
        <f>vlookup(I735,'IP addresss'!$2:$1000,6,false)</f>
        <v>VA</v>
      </c>
      <c r="AH735" s="32" t="str">
        <f>vlookup(I735,'IP addresss'!$2:$1000,8,false)</f>
        <v>Alexandria</v>
      </c>
      <c r="AI735" s="32" t="str">
        <f>vlookup(I735,'IP addresss'!$2:$1000,10,false)</f>
        <v>38.81560135</v>
      </c>
      <c r="AJ735" s="32" t="str">
        <f>vlookup(I735,'IP addresss'!$2:$1000,11,false)</f>
        <v>-77.04530334</v>
      </c>
      <c r="AK735" s="32" t="str">
        <f>vlookup(A735,MainData_Jackie!$1:$1000,2,false)</f>
        <v>Aah Uganda</v>
      </c>
      <c r="AL735" s="32" t="str">
        <f>vlookup($A735,MainData_Jackie!$1:$1000,3,false)</f>
        <v>595</v>
      </c>
      <c r="AM735" s="32" t="str">
        <f>vlookup($A735,MainData_Jackie!$1:$1000,4,false)</f>
        <v>113</v>
      </c>
      <c r="AN735" s="32" t="str">
        <f>vlookup($A735,MainData_Jackie!$1:$1000,5,false)</f>
        <v>10</v>
      </c>
      <c r="AO735" s="32" t="str">
        <f>vlookup($A735,MainData_Jackie!$1:$1000,6,false)</f>
        <v>0</v>
      </c>
      <c r="AP735" s="32" t="str">
        <f>vlookup($A735,MainData_Jackie!$1:$1000,7,false)</f>
        <v>0</v>
      </c>
      <c r="AQ735" s="32" t="str">
        <f>vlookup($A735,MainData_Jackie!$1:$1000,8,false)</f>
        <v>0</v>
      </c>
      <c r="AR735" s="32" t="str">
        <f>vlookup($A735,MainData_Jackie!$1:$1000,9,false)</f>
        <v>0</v>
      </c>
      <c r="AS735" s="32" t="str">
        <f>vlookup($A735,MainData_Jackie!$1:$1000,10,false)</f>
        <v>0</v>
      </c>
      <c r="AT735" s="32" t="str">
        <f>vlookup($A735,MainData_Jackie!$1:$1000,11,false)</f>
        <v>2</v>
      </c>
      <c r="AU735" s="32" t="str">
        <f>vlookup($A735,MainData_Jackie!$1:$1000,12,false)</f>
        <v>15</v>
      </c>
      <c r="AV735" s="32" t="str">
        <f>vlookup($A735,MainData_Jackie!$1:$1000,13,false)</f>
        <v>yahoo</v>
      </c>
      <c r="AW735" s="32" t="str">
        <f>vlookup($A735,MainData_Jackie!$1:$1000,14,false)</f>
        <v>com</v>
      </c>
      <c r="AX735" s="32" t="str">
        <f>vlookup($A735,MainData_Jackie!$1:$1000,15,false)</f>
        <v>825</v>
      </c>
      <c r="AY735" s="32" t="str">
        <f>vlookup($A735,MainData_Jackie!$1:$1000,16,false)</f>
        <v>male</v>
      </c>
      <c r="AZ735" s="32" t="str">
        <f>vlookup($A735,Ian!734:1733,2,false)</f>
        <v>#N/A</v>
      </c>
      <c r="BA735" s="32" t="str">
        <f>vlookup($A735,Ian!734:1733,3,false)</f>
        <v>#N/A</v>
      </c>
      <c r="BB735" s="32" t="str">
        <f>vlookup($A735,Ian!734:1733,4,false)</f>
        <v>#N/A</v>
      </c>
      <c r="BC735" s="32" t="str">
        <f>vlookup($A735,Ian!734:1733,5,false)</f>
        <v>#N/A</v>
      </c>
      <c r="BD735" s="32" t="str">
        <f>vlookup($A735,Ian!734:1733,6,false)</f>
        <v>#N/A</v>
      </c>
      <c r="BE735" s="32" t="str">
        <f>vlookup($A735,Ian!734:1733,7,false)</f>
        <v>#N/A</v>
      </c>
      <c r="BF735" s="32" t="str">
        <f>vlookup($A735,Ian!734:1733,8,false)</f>
        <v>#N/A</v>
      </c>
      <c r="BG735" s="32" t="str">
        <f>vlookup(A735,SentimentScore!$1:$1000,2,false)</f>
        <v>0.008929</v>
      </c>
      <c r="BH735" s="50" t="str">
        <f>vlookup(A735,'Images with Key'!$1:$1000,32)</f>
        <v>https://s3-external-1.amazonaws.com/offertabs/offer/kxdcce/large/810_565272b508347-SPDC_logo_25_anniv_color.jpg</v>
      </c>
    </row>
    <row r="736">
      <c r="A736" s="12">
        <v>32.0</v>
      </c>
      <c r="B736" s="16" t="s">
        <v>7369</v>
      </c>
      <c r="C736" s="16" t="s">
        <v>603</v>
      </c>
      <c r="D736" s="18" t="b">
        <v>1</v>
      </c>
      <c r="E736" s="12">
        <v>2.0</v>
      </c>
      <c r="F736" s="12">
        <v>0.0</v>
      </c>
      <c r="G736" s="12">
        <v>2.0</v>
      </c>
      <c r="H736" s="20">
        <v>42328.65625</v>
      </c>
      <c r="I736" s="16" t="s">
        <v>613</v>
      </c>
      <c r="J736" s="16" t="s">
        <v>605</v>
      </c>
      <c r="K736" s="16" t="s">
        <v>614</v>
      </c>
      <c r="L736" s="18" t="e">
        <v>#N/A</v>
      </c>
      <c r="M736" s="18" t="e">
        <v>#N/A</v>
      </c>
      <c r="N736" s="18" t="e">
        <v>#N/A</v>
      </c>
      <c r="O736" s="18" t="e">
        <v>#N/A</v>
      </c>
      <c r="P736" s="18" t="e">
        <v>#N/A</v>
      </c>
      <c r="Q736" s="16" t="s">
        <v>615</v>
      </c>
      <c r="R736" s="18" t="b">
        <v>1</v>
      </c>
      <c r="S736" s="18" t="b">
        <v>0</v>
      </c>
      <c r="T736" s="12">
        <v>22207.0</v>
      </c>
      <c r="U736" s="16" t="s">
        <v>608</v>
      </c>
      <c r="V736" s="16" t="s">
        <v>470</v>
      </c>
      <c r="W736" s="51">
        <v>622108.0</v>
      </c>
      <c r="X736" s="51">
        <v>500004.0</v>
      </c>
      <c r="Y736" s="16" t="s">
        <v>609</v>
      </c>
      <c r="Z736" s="16" t="s">
        <v>7713</v>
      </c>
      <c r="AA736" s="12">
        <v>2.0</v>
      </c>
      <c r="AB736" s="12">
        <v>1.0</v>
      </c>
      <c r="AC736" s="32" t="str">
        <f>vlookup(A736,Alma!116:1115,29,false)</f>
        <v>#education #foodsecurity #homeless</v>
      </c>
      <c r="AD736" s="32" t="str">
        <f>vlookup(A736,Alma!116:1115,27,false)</f>
        <v>2</v>
      </c>
      <c r="AE736" s="32" t="str">
        <f>vlookup(A736,Alma!116:1115,28,false)</f>
        <v>1</v>
      </c>
      <c r="AF736" s="32" t="str">
        <f>vlookup(I736,'IP addresss'!$2:$1000,3,false)</f>
        <v>North America</v>
      </c>
      <c r="AG736" s="32" t="str">
        <f>vlookup(I736,'IP addresss'!$2:$1000,6,false)</f>
        <v>VA</v>
      </c>
      <c r="AH736" s="32" t="str">
        <f>vlookup(I736,'IP addresss'!$2:$1000,8,false)</f>
        <v>Arlington</v>
      </c>
      <c r="AI736" s="32" t="str">
        <f>vlookup(I736,'IP addresss'!$2:$1000,10,false)</f>
        <v>38.88650131</v>
      </c>
      <c r="AJ736" s="32" t="str">
        <f>vlookup(I736,'IP addresss'!$2:$1000,11,false)</f>
        <v>-77.09690094</v>
      </c>
      <c r="AK736" s="32" t="str">
        <f>vlookup(A736,MainData_Jackie!$1:$1000,2,false)</f>
        <v>Nadya Summers Lutz</v>
      </c>
      <c r="AL736" s="32" t="str">
        <f>vlookup($A736,MainData_Jackie!$1:$1000,3,false)</f>
        <v>368</v>
      </c>
      <c r="AM736" s="32" t="str">
        <f>vlookup($A736,MainData_Jackie!$1:$1000,4,false)</f>
        <v>66</v>
      </c>
      <c r="AN736" s="32" t="str">
        <f>vlookup($A736,MainData_Jackie!$1:$1000,5,false)</f>
        <v>10</v>
      </c>
      <c r="AO736" s="32" t="str">
        <f>vlookup($A736,MainData_Jackie!$1:$1000,6,false)</f>
        <v>0</v>
      </c>
      <c r="AP736" s="32" t="str">
        <f>vlookup($A736,MainData_Jackie!$1:$1000,7,false)</f>
        <v>0</v>
      </c>
      <c r="AQ736" s="32" t="str">
        <f>vlookup($A736,MainData_Jackie!$1:$1000,8,false)</f>
        <v>0</v>
      </c>
      <c r="AR736" s="32" t="str">
        <f>vlookup($A736,MainData_Jackie!$1:$1000,9,false)</f>
        <v>0</v>
      </c>
      <c r="AS736" s="32" t="str">
        <f>vlookup($A736,MainData_Jackie!$1:$1000,10,false)</f>
        <v>0</v>
      </c>
      <c r="AT736" s="32" t="str">
        <f>vlookup($A736,MainData_Jackie!$1:$1000,11,false)</f>
        <v>0</v>
      </c>
      <c r="AU736" s="32" t="str">
        <f>vlookup($A736,MainData_Jackie!$1:$1000,12,false)</f>
        <v>10</v>
      </c>
      <c r="AV736" s="32" t="str">
        <f>vlookup($A736,MainData_Jackie!$1:$1000,13,false)</f>
        <v>mac</v>
      </c>
      <c r="AW736" s="32" t="str">
        <f>vlookup($A736,MainData_Jackie!$1:$1000,14,false)</f>
        <v>com</v>
      </c>
      <c r="AX736" s="32" t="str">
        <f>vlookup($A736,MainData_Jackie!$1:$1000,15,false)</f>
        <v>491</v>
      </c>
      <c r="AY736" s="32" t="str">
        <f>vlookup($A736,MainData_Jackie!$1:$1000,16,false)</f>
        <v>female</v>
      </c>
      <c r="AZ736" s="32" t="str">
        <f>vlookup($A736,Ian!735:1734,2,false)</f>
        <v>#N/A</v>
      </c>
      <c r="BA736" s="32" t="str">
        <f>vlookup($A736,Ian!735:1734,3,false)</f>
        <v>#N/A</v>
      </c>
      <c r="BB736" s="32" t="str">
        <f>vlookup($A736,Ian!735:1734,4,false)</f>
        <v>#N/A</v>
      </c>
      <c r="BC736" s="32" t="str">
        <f>vlookup($A736,Ian!735:1734,5,false)</f>
        <v>#N/A</v>
      </c>
      <c r="BD736" s="32" t="str">
        <f>vlookup($A736,Ian!735:1734,6,false)</f>
        <v>#N/A</v>
      </c>
      <c r="BE736" s="32" t="str">
        <f>vlookup($A736,Ian!735:1734,7,false)</f>
        <v>#N/A</v>
      </c>
      <c r="BF736" s="32" t="str">
        <f>vlookup($A736,Ian!735:1734,8,false)</f>
        <v>#N/A</v>
      </c>
      <c r="BG736" s="32" t="str">
        <f>vlookup(A736,SentimentScore!$1:$1000,2,false)</f>
        <v>0.996484</v>
      </c>
      <c r="BH736" s="50" t="str">
        <f>vlookup(A736,'Images with Key'!$1:$1000,32)</f>
        <v>https://s3-external-1.amazonaws.com/offertabs/offer/kxdcce/large/810_5652961443adf-1044864_524402564281407_1438686015_n.jpg</v>
      </c>
    </row>
    <row r="737">
      <c r="A737" s="12">
        <v>64.0</v>
      </c>
      <c r="B737" s="16" t="s">
        <v>7369</v>
      </c>
      <c r="C737" s="16" t="s">
        <v>934</v>
      </c>
      <c r="D737" s="18" t="b">
        <v>1</v>
      </c>
      <c r="E737" s="12">
        <v>4.0</v>
      </c>
      <c r="F737" s="12">
        <v>0.0</v>
      </c>
      <c r="G737" s="12">
        <v>4.0</v>
      </c>
      <c r="H737" s="20">
        <v>42323.6625</v>
      </c>
      <c r="I737" s="16" t="s">
        <v>935</v>
      </c>
      <c r="J737" s="16" t="s">
        <v>936</v>
      </c>
      <c r="K737" s="16" t="s">
        <v>937</v>
      </c>
      <c r="L737" s="18" t="e">
        <v>#N/A</v>
      </c>
      <c r="M737" s="18" t="e">
        <v>#N/A</v>
      </c>
      <c r="N737" s="18" t="e">
        <v>#N/A</v>
      </c>
      <c r="O737" s="18" t="e">
        <v>#N/A</v>
      </c>
      <c r="P737" s="18" t="e">
        <v>#N/A</v>
      </c>
      <c r="Q737" s="16" t="s">
        <v>938</v>
      </c>
      <c r="R737" s="18" t="b">
        <v>1</v>
      </c>
      <c r="S737" s="18" t="b">
        <v>1</v>
      </c>
      <c r="T737" s="12">
        <v>22180.0</v>
      </c>
      <c r="U737" s="16" t="s">
        <v>940</v>
      </c>
      <c r="V737" s="16" t="s">
        <v>470</v>
      </c>
      <c r="W737" s="22"/>
      <c r="X737" s="22"/>
      <c r="Y737" s="16" t="s">
        <v>942</v>
      </c>
      <c r="Z737" s="16" t="s">
        <v>7714</v>
      </c>
      <c r="AA737" s="12">
        <v>2.0</v>
      </c>
      <c r="AB737" s="12">
        <v>1.0</v>
      </c>
      <c r="AC737" s="32" t="str">
        <f>vlookup(A737,Alma!117:1116,29,false)</f>
        <v>#women #teens #safeplace #abuse #mothers</v>
      </c>
      <c r="AD737" s="32" t="str">
        <f>vlookup(A737,Alma!117:1116,27,false)</f>
        <v>2</v>
      </c>
      <c r="AE737" s="32" t="str">
        <f>vlookup(A737,Alma!117:1116,28,false)</f>
        <v>1</v>
      </c>
      <c r="AF737" s="32" t="str">
        <f>vlookup(I737,'IP addresss'!$2:$1000,3,false)</f>
        <v>North America</v>
      </c>
      <c r="AG737" s="32" t="str">
        <f>vlookup(I737,'IP addresss'!$2:$1000,6,false)</f>
        <v>VA</v>
      </c>
      <c r="AH737" s="32" t="str">
        <f>vlookup(I737,'IP addresss'!$2:$1000,8,false)</f>
        <v>McLean</v>
      </c>
      <c r="AI737" s="32" t="str">
        <f>vlookup(I737,'IP addresss'!$2:$1000,10,false)</f>
        <v>38.94990158</v>
      </c>
      <c r="AJ737" s="32" t="str">
        <f>vlookup(I737,'IP addresss'!$2:$1000,11,false)</f>
        <v>-77.22229767</v>
      </c>
      <c r="AK737" s="32" t="str">
        <f>vlookup(A737,MainData_Jackie!$1:$1000,2,false)</f>
        <v>Holly Seibold</v>
      </c>
      <c r="AL737" s="32" t="str">
        <f>vlookup($A737,MainData_Jackie!$1:$1000,3,false)</f>
        <v>1833</v>
      </c>
      <c r="AM737" s="32" t="str">
        <f>vlookup($A737,MainData_Jackie!$1:$1000,4,false)</f>
        <v>296</v>
      </c>
      <c r="AN737" s="32" t="str">
        <f>vlookup($A737,MainData_Jackie!$1:$1000,5,false)</f>
        <v>57</v>
      </c>
      <c r="AO737" s="32" t="str">
        <f>vlookup($A737,MainData_Jackie!$1:$1000,6,false)</f>
        <v>1</v>
      </c>
      <c r="AP737" s="32" t="str">
        <f>vlookup($A737,MainData_Jackie!$1:$1000,7,false)</f>
        <v>0</v>
      </c>
      <c r="AQ737" s="32" t="str">
        <f>vlookup($A737,MainData_Jackie!$1:$1000,8,false)</f>
        <v>0</v>
      </c>
      <c r="AR737" s="32" t="str">
        <f>vlookup($A737,MainData_Jackie!$1:$1000,9,false)</f>
        <v>0</v>
      </c>
      <c r="AS737" s="32" t="str">
        <f>vlookup($A737,MainData_Jackie!$1:$1000,10,false)</f>
        <v>0</v>
      </c>
      <c r="AT737" s="32" t="str">
        <f>vlookup($A737,MainData_Jackie!$1:$1000,11,false)</f>
        <v>12</v>
      </c>
      <c r="AU737" s="32" t="str">
        <f>vlookup($A737,MainData_Jackie!$1:$1000,12,false)</f>
        <v>47</v>
      </c>
      <c r="AV737" s="32" t="str">
        <f>vlookup($A737,MainData_Jackie!$1:$1000,13,false)</f>
        <v>gmail</v>
      </c>
      <c r="AW737" s="32" t="str">
        <f>vlookup($A737,MainData_Jackie!$1:$1000,14,false)</f>
        <v>com</v>
      </c>
      <c r="AX737" s="32" t="str">
        <f>vlookup($A737,MainData_Jackie!$1:$1000,15,false)</f>
        <v>2349</v>
      </c>
      <c r="AY737" s="32" t="str">
        <f>vlookup($A737,MainData_Jackie!$1:$1000,16,false)</f>
        <v>female</v>
      </c>
      <c r="AZ737" s="32" t="str">
        <f>vlookup($A737,Ian!736:1735,2,false)</f>
        <v>#N/A</v>
      </c>
      <c r="BA737" s="32" t="str">
        <f>vlookup($A737,Ian!736:1735,3,false)</f>
        <v>#N/A</v>
      </c>
      <c r="BB737" s="32" t="str">
        <f>vlookup($A737,Ian!736:1735,4,false)</f>
        <v>#N/A</v>
      </c>
      <c r="BC737" s="32" t="str">
        <f>vlookup($A737,Ian!736:1735,5,false)</f>
        <v>#N/A</v>
      </c>
      <c r="BD737" s="32" t="str">
        <f>vlookup($A737,Ian!736:1735,6,false)</f>
        <v>#N/A</v>
      </c>
      <c r="BE737" s="32" t="str">
        <f>vlookup($A737,Ian!736:1735,7,false)</f>
        <v>#N/A</v>
      </c>
      <c r="BF737" s="32" t="str">
        <f>vlookup($A737,Ian!736:1735,8,false)</f>
        <v>#N/A</v>
      </c>
      <c r="BG737" s="32" t="str">
        <f>vlookup(A737,SentimentScore!$1:$1000,2,false)</f>
        <v>0.071705</v>
      </c>
      <c r="BH737" s="50" t="str">
        <f>vlookup(A737,'Images with Key'!$1:$1000,32)</f>
        <v>https://s3-external-1.amazonaws.com/offertabs/offer/kxdcce/large/810_564c3bb6aa00d-Natalia.jpg</v>
      </c>
    </row>
    <row r="738">
      <c r="A738" s="12">
        <v>71.0</v>
      </c>
      <c r="B738" s="16" t="s">
        <v>7369</v>
      </c>
      <c r="C738" s="16" t="s">
        <v>999</v>
      </c>
      <c r="D738" s="18" t="b">
        <v>1</v>
      </c>
      <c r="E738" s="12">
        <v>1.0</v>
      </c>
      <c r="F738" s="12">
        <v>0.0</v>
      </c>
      <c r="G738" s="12">
        <v>1.0</v>
      </c>
      <c r="H738" s="20">
        <v>42331.52916666667</v>
      </c>
      <c r="I738" s="16" t="s">
        <v>1000</v>
      </c>
      <c r="J738" s="16" t="s">
        <v>1001</v>
      </c>
      <c r="K738" s="16" t="s">
        <v>1002</v>
      </c>
      <c r="L738" s="18" t="e">
        <v>#N/A</v>
      </c>
      <c r="M738" s="18" t="e">
        <v>#N/A</v>
      </c>
      <c r="N738" s="18" t="e">
        <v>#N/A</v>
      </c>
      <c r="O738" s="18" t="e">
        <v>#N/A</v>
      </c>
      <c r="P738" s="18" t="e">
        <v>#N/A</v>
      </c>
      <c r="Q738" s="16" t="s">
        <v>1003</v>
      </c>
      <c r="R738" s="18" t="b">
        <v>1</v>
      </c>
      <c r="S738" s="18" t="b">
        <v>0</v>
      </c>
      <c r="T738" s="12">
        <v>22905.0</v>
      </c>
      <c r="U738" s="16" t="s">
        <v>1004</v>
      </c>
      <c r="V738" s="16" t="s">
        <v>470</v>
      </c>
      <c r="W738" s="51">
        <v>2347865.0</v>
      </c>
      <c r="X738" s="51">
        <v>1798259.0</v>
      </c>
      <c r="Y738" s="16" t="s">
        <v>1005</v>
      </c>
      <c r="Z738" s="16" t="s">
        <v>7715</v>
      </c>
      <c r="AA738" s="12">
        <v>1.0</v>
      </c>
      <c r="AB738" s="12">
        <v>2.0</v>
      </c>
      <c r="AC738" s="32" t="str">
        <f>vlookup(A738,Alma!118:1117,29,false)</f>
        <v>#education #children #fulfillment</v>
      </c>
      <c r="AD738" s="32" t="str">
        <f>vlookup(A738,Alma!118:1117,27,false)</f>
        <v>1</v>
      </c>
      <c r="AE738" s="32" t="str">
        <f>vlookup(A738,Alma!118:1117,28,false)</f>
        <v>2</v>
      </c>
      <c r="AF738" s="32" t="str">
        <f>vlookup(I738,'IP addresss'!$2:$1000,3,false)</f>
        <v>North America</v>
      </c>
      <c r="AG738" s="32" t="str">
        <f>vlookup(I738,'IP addresss'!$2:$1000,6,false)</f>
        <v>VA</v>
      </c>
      <c r="AH738" s="32" t="str">
        <f>vlookup(I738,'IP addresss'!$2:$1000,8,false)</f>
        <v>Charlottesville</v>
      </c>
      <c r="AI738" s="32" t="str">
        <f>vlookup(I738,'IP addresss'!$2:$1000,10,false)</f>
        <v>37.95389938</v>
      </c>
      <c r="AJ738" s="32" t="str">
        <f>vlookup(I738,'IP addresss'!$2:$1000,11,false)</f>
        <v>-78.35839844</v>
      </c>
      <c r="AK738" s="32" t="str">
        <f>vlookup(A738,MainData_Jackie!$1:$1000,2,false)</f>
        <v>Matthew Scott Ware</v>
      </c>
      <c r="AL738" s="32" t="str">
        <f>vlookup($A738,MainData_Jackie!$1:$1000,3,false)</f>
        <v>2237</v>
      </c>
      <c r="AM738" s="32" t="str">
        <f>vlookup($A738,MainData_Jackie!$1:$1000,4,false)</f>
        <v>389</v>
      </c>
      <c r="AN738" s="32" t="str">
        <f>vlookup($A738,MainData_Jackie!$1:$1000,5,false)</f>
        <v>34</v>
      </c>
      <c r="AO738" s="32" t="str">
        <f>vlookup($A738,MainData_Jackie!$1:$1000,6,false)</f>
        <v>0</v>
      </c>
      <c r="AP738" s="32" t="str">
        <f>vlookup($A738,MainData_Jackie!$1:$1000,7,false)</f>
        <v>0</v>
      </c>
      <c r="AQ738" s="32" t="str">
        <f>vlookup($A738,MainData_Jackie!$1:$1000,8,false)</f>
        <v>0</v>
      </c>
      <c r="AR738" s="32" t="str">
        <f>vlookup($A738,MainData_Jackie!$1:$1000,9,false)</f>
        <v>0</v>
      </c>
      <c r="AS738" s="32" t="str">
        <f>vlookup($A738,MainData_Jackie!$1:$1000,10,false)</f>
        <v>0</v>
      </c>
      <c r="AT738" s="32" t="str">
        <f>vlookup($A738,MainData_Jackie!$1:$1000,11,false)</f>
        <v>3</v>
      </c>
      <c r="AU738" s="32" t="str">
        <f>vlookup($A738,MainData_Jackie!$1:$1000,12,false)</f>
        <v>52</v>
      </c>
      <c r="AV738" s="32" t="str">
        <f>vlookup($A738,MainData_Jackie!$1:$1000,13,false)</f>
        <v>buildinggoodness</v>
      </c>
      <c r="AW738" s="32" t="str">
        <f>vlookup($A738,MainData_Jackie!$1:$1000,14,false)</f>
        <v>org</v>
      </c>
      <c r="AX738" s="32" t="str">
        <f>vlookup($A738,MainData_Jackie!$1:$1000,15,false)</f>
        <v>3064</v>
      </c>
      <c r="AY738" s="32" t="str">
        <f>vlookup($A738,MainData_Jackie!$1:$1000,16,false)</f>
        <v>male</v>
      </c>
      <c r="AZ738" s="32" t="str">
        <f>vlookup($A738,Ian!737:1736,2,false)</f>
        <v>#N/A</v>
      </c>
      <c r="BA738" s="32" t="str">
        <f>vlookup($A738,Ian!737:1736,3,false)</f>
        <v>#N/A</v>
      </c>
      <c r="BB738" s="32" t="str">
        <f>vlookup($A738,Ian!737:1736,4,false)</f>
        <v>#N/A</v>
      </c>
      <c r="BC738" s="32" t="str">
        <f>vlookup($A738,Ian!737:1736,5,false)</f>
        <v>#N/A</v>
      </c>
      <c r="BD738" s="32" t="str">
        <f>vlookup($A738,Ian!737:1736,6,false)</f>
        <v>#N/A</v>
      </c>
      <c r="BE738" s="32" t="str">
        <f>vlookup($A738,Ian!737:1736,7,false)</f>
        <v>#N/A</v>
      </c>
      <c r="BF738" s="32" t="str">
        <f>vlookup($A738,Ian!737:1736,8,false)</f>
        <v>#N/A</v>
      </c>
      <c r="BG738" s="32" t="str">
        <f>vlookup(A738,SentimentScore!$1:$1000,2,false)</f>
        <v>0.89441</v>
      </c>
      <c r="BH738" s="50" t="str">
        <f>vlookup(A738,'Images with Key'!$1:$1000,32)</f>
        <v>https://s3-external-1.amazonaws.com/offertabs/offer/kxdcce/large/810_5654a2a5cea9b-Terceck.jpg</v>
      </c>
    </row>
    <row r="739">
      <c r="A739" s="12">
        <v>89.0</v>
      </c>
      <c r="B739" s="16" t="s">
        <v>7369</v>
      </c>
      <c r="C739" s="16" t="s">
        <v>1154</v>
      </c>
      <c r="D739" s="18" t="b">
        <v>1</v>
      </c>
      <c r="E739" s="12">
        <v>40.0</v>
      </c>
      <c r="F739" s="12">
        <v>7.0</v>
      </c>
      <c r="G739" s="12">
        <v>33.0</v>
      </c>
      <c r="H739" s="20">
        <v>42320.73333333333</v>
      </c>
      <c r="I739" s="16" t="s">
        <v>1155</v>
      </c>
      <c r="J739" s="16" t="s">
        <v>1156</v>
      </c>
      <c r="K739" s="16" t="s">
        <v>1157</v>
      </c>
      <c r="L739" s="18" t="e">
        <v>#N/A</v>
      </c>
      <c r="M739" s="18" t="e">
        <v>#N/A</v>
      </c>
      <c r="N739" s="18" t="e">
        <v>#N/A</v>
      </c>
      <c r="O739" s="18" t="e">
        <v>#N/A</v>
      </c>
      <c r="P739" s="18" t="e">
        <v>#N/A</v>
      </c>
      <c r="Q739" s="16" t="s">
        <v>1158</v>
      </c>
      <c r="R739" s="18" t="b">
        <v>1</v>
      </c>
      <c r="S739" s="18" t="b">
        <v>1</v>
      </c>
      <c r="T739" s="12">
        <v>22652.0</v>
      </c>
      <c r="U739" s="16" t="s">
        <v>1159</v>
      </c>
      <c r="V739" s="16" t="s">
        <v>470</v>
      </c>
      <c r="W739" s="22"/>
      <c r="X739" s="22"/>
      <c r="Y739" s="22"/>
      <c r="Z739" s="16" t="s">
        <v>7717</v>
      </c>
      <c r="AA739" s="12">
        <v>2.0</v>
      </c>
      <c r="AB739" s="12">
        <v>6.0</v>
      </c>
      <c r="AC739" s="32" t="str">
        <f>vlookup(A739,Alma!119:1118,29,false)</f>
        <v>#children #communityoutreach #community #education</v>
      </c>
      <c r="AD739" s="32" t="str">
        <f>vlookup(A739,Alma!119:1118,27,false)</f>
        <v>2</v>
      </c>
      <c r="AE739" s="32" t="str">
        <f>vlookup(A739,Alma!119:1118,28,false)</f>
        <v>6</v>
      </c>
      <c r="AF739" s="32" t="str">
        <f>vlookup(I739,'IP addresss'!$2:$1000,3,false)</f>
        <v>North America</v>
      </c>
      <c r="AG739" s="32" t="str">
        <f>vlookup(I739,'IP addresss'!$2:$1000,6,false)</f>
        <v>VA</v>
      </c>
      <c r="AH739" s="32" t="str">
        <f>vlookup(I739,'IP addresss'!$2:$1000,8,false)</f>
        <v>Winchester</v>
      </c>
      <c r="AI739" s="32" t="str">
        <f>vlookup(I739,'IP addresss'!$2:$1000,10,false)</f>
        <v>39.14920044</v>
      </c>
      <c r="AJ739" s="32" t="str">
        <f>vlookup(I739,'IP addresss'!$2:$1000,11,false)</f>
        <v>-78.27799988</v>
      </c>
      <c r="AK739" s="32" t="str">
        <f>vlookup(A739,MainData_Jackie!$1:$1000,2,false)</f>
        <v>Jelise Snyder Ballon</v>
      </c>
      <c r="AL739" s="32" t="str">
        <f>vlookup($A739,MainData_Jackie!$1:$1000,3,false)</f>
        <v>5149</v>
      </c>
      <c r="AM739" s="32" t="str">
        <f>vlookup($A739,MainData_Jackie!$1:$1000,4,false)</f>
        <v>936</v>
      </c>
      <c r="AN739" s="32" t="str">
        <f>vlookup($A739,MainData_Jackie!$1:$1000,5,false)</f>
        <v>162</v>
      </c>
      <c r="AO739" s="32" t="str">
        <f>vlookup($A739,MainData_Jackie!$1:$1000,6,false)</f>
        <v>1</v>
      </c>
      <c r="AP739" s="32" t="str">
        <f>vlookup($A739,MainData_Jackie!$1:$1000,7,false)</f>
        <v>0</v>
      </c>
      <c r="AQ739" s="32" t="str">
        <f>vlookup($A739,MainData_Jackie!$1:$1000,8,false)</f>
        <v>0</v>
      </c>
      <c r="AR739" s="32" t="str">
        <f>vlookup($A739,MainData_Jackie!$1:$1000,9,false)</f>
        <v>0</v>
      </c>
      <c r="AS739" s="32" t="str">
        <f>vlookup($A739,MainData_Jackie!$1:$1000,10,false)</f>
        <v>2</v>
      </c>
      <c r="AT739" s="32" t="str">
        <f>vlookup($A739,MainData_Jackie!$1:$1000,11,false)</f>
        <v>7</v>
      </c>
      <c r="AU739" s="32" t="str">
        <f>vlookup($A739,MainData_Jackie!$1:$1000,12,false)</f>
        <v>110</v>
      </c>
      <c r="AV739" s="32" t="str">
        <f>vlookup($A739,MainData_Jackie!$1:$1000,13,false)</f>
        <v>theballons</v>
      </c>
      <c r="AW739" s="32" t="str">
        <f>vlookup($A739,MainData_Jackie!$1:$1000,14,false)</f>
        <v>com</v>
      </c>
      <c r="AX739" s="32" t="str">
        <f>vlookup($A739,MainData_Jackie!$1:$1000,15,false)</f>
        <v>6903</v>
      </c>
      <c r="AY739" s="32" t="str">
        <f>vlookup($A739,MainData_Jackie!$1:$1000,16,false)</f>
        <v/>
      </c>
      <c r="AZ739" s="32" t="str">
        <f>vlookup($A739,Ian!738:1737,2,false)</f>
        <v>#N/A</v>
      </c>
      <c r="BA739" s="32" t="str">
        <f>vlookup($A739,Ian!738:1737,3,false)</f>
        <v>#N/A</v>
      </c>
      <c r="BB739" s="32" t="str">
        <f>vlookup($A739,Ian!738:1737,4,false)</f>
        <v>#N/A</v>
      </c>
      <c r="BC739" s="32" t="str">
        <f>vlookup($A739,Ian!738:1737,5,false)</f>
        <v>#N/A</v>
      </c>
      <c r="BD739" s="32" t="str">
        <f>vlookup($A739,Ian!738:1737,6,false)</f>
        <v>#N/A</v>
      </c>
      <c r="BE739" s="32" t="str">
        <f>vlookup($A739,Ian!738:1737,7,false)</f>
        <v>#N/A</v>
      </c>
      <c r="BF739" s="32" t="str">
        <f>vlookup($A739,Ian!738:1737,8,false)</f>
        <v>#N/A</v>
      </c>
      <c r="BG739" s="32" t="str">
        <f>vlookup(A739,SentimentScore!$1:$1000,2,false)</f>
        <v>1</v>
      </c>
      <c r="BH739" s="50" t="str">
        <f>vlookup(A739,'Images with Key'!$1:$1000,32)</f>
        <v>https://s3-external-1.amazonaws.com/offertabs/offer/kxdcce/large/810_564a3e833fffc-IMG_8859.JPG</v>
      </c>
    </row>
    <row r="740">
      <c r="A740" s="12">
        <v>124.0</v>
      </c>
      <c r="B740" s="16" t="s">
        <v>7369</v>
      </c>
      <c r="C740" s="16" t="s">
        <v>1506</v>
      </c>
      <c r="D740" s="18" t="b">
        <v>1</v>
      </c>
      <c r="E740" s="12">
        <v>4.0</v>
      </c>
      <c r="F740" s="12">
        <v>0.0</v>
      </c>
      <c r="G740" s="12">
        <v>4.0</v>
      </c>
      <c r="H740" s="20">
        <v>42331.6375</v>
      </c>
      <c r="I740" s="16" t="s">
        <v>1507</v>
      </c>
      <c r="J740" s="16" t="s">
        <v>1508</v>
      </c>
      <c r="K740" s="16" t="s">
        <v>1509</v>
      </c>
      <c r="L740" s="18" t="e">
        <v>#N/A</v>
      </c>
      <c r="M740" s="18" t="e">
        <v>#N/A</v>
      </c>
      <c r="N740" s="18" t="e">
        <v>#N/A</v>
      </c>
      <c r="O740" s="18" t="e">
        <v>#N/A</v>
      </c>
      <c r="P740" s="18" t="e">
        <v>#N/A</v>
      </c>
      <c r="Q740" s="16" t="s">
        <v>1510</v>
      </c>
      <c r="R740" s="18" t="b">
        <v>1</v>
      </c>
      <c r="S740" s="18" t="b">
        <v>1</v>
      </c>
      <c r="T740" s="12">
        <v>22204.0</v>
      </c>
      <c r="U740" s="16" t="s">
        <v>608</v>
      </c>
      <c r="V740" s="16" t="s">
        <v>470</v>
      </c>
      <c r="W740" s="51">
        <v>278706.0</v>
      </c>
      <c r="X740" s="51">
        <v>285794.0</v>
      </c>
      <c r="Y740" s="16" t="s">
        <v>1511</v>
      </c>
      <c r="Z740" s="16" t="s">
        <v>7718</v>
      </c>
      <c r="AA740" s="16"/>
      <c r="AB740" s="16"/>
      <c r="AC740" s="32" t="str">
        <f>vlookup(A740,Alma!120:1119,29,false)</f>
        <v>#children #communityoutreach</v>
      </c>
      <c r="AD740" s="32" t="str">
        <f>vlookup(A740,Alma!120:1119,27,false)</f>
        <v>2</v>
      </c>
      <c r="AE740" s="32" t="str">
        <f>vlookup(A740,Alma!120:1119,28,false)</f>
        <v>2</v>
      </c>
      <c r="AF740" s="32" t="str">
        <f>vlookup(I740,'IP addresss'!$2:$1000,3,false)</f>
        <v>North America</v>
      </c>
      <c r="AG740" s="32" t="str">
        <f>vlookup(I740,'IP addresss'!$2:$1000,6,false)</f>
        <v>VA</v>
      </c>
      <c r="AH740" s="32" t="str">
        <f>vlookup(I740,'IP addresss'!$2:$1000,8,false)</f>
        <v>Arlington</v>
      </c>
      <c r="AI740" s="32" t="str">
        <f>vlookup(I740,'IP addresss'!$2:$1000,10,false)</f>
        <v>38.88650131</v>
      </c>
      <c r="AJ740" s="32" t="str">
        <f>vlookup(I740,'IP addresss'!$2:$1000,11,false)</f>
        <v>-77.09690094</v>
      </c>
      <c r="AK740" s="32" t="str">
        <f>vlookup(A740,MainData_Jackie!$1:$1000,2,false)</f>
        <v>Julia Tayloe</v>
      </c>
      <c r="AL740" s="32" t="str">
        <f>vlookup($A740,MainData_Jackie!$1:$1000,3,false)</f>
        <v>1468</v>
      </c>
      <c r="AM740" s="32" t="str">
        <f>vlookup($A740,MainData_Jackie!$1:$1000,4,false)</f>
        <v>248</v>
      </c>
      <c r="AN740" s="32" t="str">
        <f>vlookup($A740,MainData_Jackie!$1:$1000,5,false)</f>
        <v>39</v>
      </c>
      <c r="AO740" s="32" t="str">
        <f>vlookup($A740,MainData_Jackie!$1:$1000,6,false)</f>
        <v>1</v>
      </c>
      <c r="AP740" s="32" t="str">
        <f>vlookup($A740,MainData_Jackie!$1:$1000,7,false)</f>
        <v>0</v>
      </c>
      <c r="AQ740" s="32" t="str">
        <f>vlookup($A740,MainData_Jackie!$1:$1000,8,false)</f>
        <v>0</v>
      </c>
      <c r="AR740" s="32" t="str">
        <f>vlookup($A740,MainData_Jackie!$1:$1000,9,false)</f>
        <v>0</v>
      </c>
      <c r="AS740" s="32" t="str">
        <f>vlookup($A740,MainData_Jackie!$1:$1000,10,false)</f>
        <v>0</v>
      </c>
      <c r="AT740" s="32" t="str">
        <f>vlookup($A740,MainData_Jackie!$1:$1000,11,false)</f>
        <v>12</v>
      </c>
      <c r="AU740" s="32" t="str">
        <f>vlookup($A740,MainData_Jackie!$1:$1000,12,false)</f>
        <v>34</v>
      </c>
      <c r="AV740" s="32" t="str">
        <f>vlookup($A740,MainData_Jackie!$1:$1000,13,false)</f>
        <v>gmail</v>
      </c>
      <c r="AW740" s="32" t="str">
        <f>vlookup($A740,MainData_Jackie!$1:$1000,14,false)</f>
        <v>com</v>
      </c>
      <c r="AX740" s="32" t="str">
        <f>vlookup($A740,MainData_Jackie!$1:$1000,15,false)</f>
        <v>1874</v>
      </c>
      <c r="AY740" s="32" t="str">
        <f>vlookup($A740,MainData_Jackie!$1:$1000,16,false)</f>
        <v>female</v>
      </c>
      <c r="AZ740" s="32" t="str">
        <f>vlookup($A740,Ian!739:1738,2,false)</f>
        <v>#N/A</v>
      </c>
      <c r="BA740" s="32" t="str">
        <f>vlookup($A740,Ian!739:1738,3,false)</f>
        <v>#N/A</v>
      </c>
      <c r="BB740" s="32" t="str">
        <f>vlookup($A740,Ian!739:1738,4,false)</f>
        <v>#N/A</v>
      </c>
      <c r="BC740" s="32" t="str">
        <f>vlookup($A740,Ian!739:1738,5,false)</f>
        <v>#N/A</v>
      </c>
      <c r="BD740" s="32" t="str">
        <f>vlookup($A740,Ian!739:1738,6,false)</f>
        <v>#N/A</v>
      </c>
      <c r="BE740" s="32" t="str">
        <f>vlookup($A740,Ian!739:1738,7,false)</f>
        <v>#N/A</v>
      </c>
      <c r="BF740" s="32" t="str">
        <f>vlookup($A740,Ian!739:1738,8,false)</f>
        <v>#N/A</v>
      </c>
      <c r="BG740" s="32" t="str">
        <f>vlookup(A740,SentimentScore!$1:$1000,2,false)</f>
        <v>0.999075</v>
      </c>
      <c r="BH740" s="50" t="str">
        <f>vlookup(A740,'Images with Key'!$1:$1000,32)</f>
        <v>https://s3-external-1.amazonaws.com/offertabs/offer/kxdcce/large/810_56538f483bf51-image.jpeg</v>
      </c>
    </row>
    <row r="741">
      <c r="A741" s="12">
        <v>146.0</v>
      </c>
      <c r="B741" s="16" t="s">
        <v>7369</v>
      </c>
      <c r="C741" s="16" t="s">
        <v>1706</v>
      </c>
      <c r="D741" s="18" t="b">
        <v>1</v>
      </c>
      <c r="E741" s="12">
        <v>21.0</v>
      </c>
      <c r="F741" s="12">
        <v>3.0</v>
      </c>
      <c r="G741" s="12">
        <v>18.0</v>
      </c>
      <c r="H741" s="20">
        <v>42329.552083333336</v>
      </c>
      <c r="I741" s="16" t="s">
        <v>1707</v>
      </c>
      <c r="J741" s="16" t="s">
        <v>1708</v>
      </c>
      <c r="K741" s="16" t="s">
        <v>1709</v>
      </c>
      <c r="L741" s="18" t="e">
        <v>#N/A</v>
      </c>
      <c r="M741" s="18" t="e">
        <v>#N/A</v>
      </c>
      <c r="N741" s="18" t="e">
        <v>#N/A</v>
      </c>
      <c r="O741" s="18" t="e">
        <v>#N/A</v>
      </c>
      <c r="P741" s="18" t="e">
        <v>#N/A</v>
      </c>
      <c r="Q741" s="16" t="s">
        <v>1710</v>
      </c>
      <c r="R741" s="18" t="b">
        <v>1</v>
      </c>
      <c r="S741" s="18" t="b">
        <v>1</v>
      </c>
      <c r="T741" s="12">
        <v>22205.0</v>
      </c>
      <c r="U741" s="16" t="s">
        <v>1711</v>
      </c>
      <c r="V741" s="16" t="s">
        <v>470</v>
      </c>
      <c r="W741" s="51">
        <v>560780.0</v>
      </c>
      <c r="X741" s="51">
        <v>357061.0</v>
      </c>
      <c r="Y741" s="16" t="s">
        <v>1712</v>
      </c>
      <c r="Z741" s="16" t="s">
        <v>7720</v>
      </c>
      <c r="AA741" s="16"/>
      <c r="AB741" s="16"/>
      <c r="AC741" s="32" t="str">
        <f>vlookup(A741,Alma!121:1120,29,false)</f>
        <v>#arts #children #communityoutreach #teens</v>
      </c>
      <c r="AD741" s="32" t="str">
        <f>vlookup(A741,Alma!121:1120,27,false)</f>
        <v>2</v>
      </c>
      <c r="AE741" s="32" t="str">
        <f>vlookup(A741,Alma!121:1120,28,false)</f>
        <v>2</v>
      </c>
      <c r="AF741" s="32" t="str">
        <f>vlookup(I741,'IP addresss'!$2:$1000,3,false)</f>
        <v>North America</v>
      </c>
      <c r="AG741" s="32" t="str">
        <f>vlookup(I741,'IP addresss'!$2:$1000,6,false)</f>
        <v>MD</v>
      </c>
      <c r="AH741" s="32" t="str">
        <f>vlookup(I741,'IP addresss'!$2:$1000,8,false)</f>
        <v>Silver Spring</v>
      </c>
      <c r="AI741" s="32" t="str">
        <f>vlookup(I741,'IP addresss'!$2:$1000,10,false)</f>
        <v>39.00460052</v>
      </c>
      <c r="AJ741" s="32" t="str">
        <f>vlookup(I741,'IP addresss'!$2:$1000,11,false)</f>
        <v>-77.03690338</v>
      </c>
      <c r="AK741" s="32" t="str">
        <f>vlookup(A741,MainData_Jackie!$1:$1000,2,false)</f>
        <v>Anne Manuel</v>
      </c>
      <c r="AL741" s="32" t="str">
        <f>vlookup($A741,MainData_Jackie!$1:$1000,3,false)</f>
        <v>2325</v>
      </c>
      <c r="AM741" s="32" t="str">
        <f>vlookup($A741,MainData_Jackie!$1:$1000,4,false)</f>
        <v>380</v>
      </c>
      <c r="AN741" s="32" t="str">
        <f>vlookup($A741,MainData_Jackie!$1:$1000,5,false)</f>
        <v>58</v>
      </c>
      <c r="AO741" s="32" t="str">
        <f>vlookup($A741,MainData_Jackie!$1:$1000,6,false)</f>
        <v>0</v>
      </c>
      <c r="AP741" s="32" t="str">
        <f>vlookup($A741,MainData_Jackie!$1:$1000,7,false)</f>
        <v>0</v>
      </c>
      <c r="AQ741" s="32" t="str">
        <f>vlookup($A741,MainData_Jackie!$1:$1000,8,false)</f>
        <v>0</v>
      </c>
      <c r="AR741" s="32" t="str">
        <f>vlookup($A741,MainData_Jackie!$1:$1000,9,false)</f>
        <v>0</v>
      </c>
      <c r="AS741" s="32" t="str">
        <f>vlookup($A741,MainData_Jackie!$1:$1000,10,false)</f>
        <v>1</v>
      </c>
      <c r="AT741" s="32" t="str">
        <f>vlookup($A741,MainData_Jackie!$1:$1000,11,false)</f>
        <v>0</v>
      </c>
      <c r="AU741" s="32" t="str">
        <f>vlookup($A741,MainData_Jackie!$1:$1000,12,false)</f>
        <v>94</v>
      </c>
      <c r="AV741" s="32" t="str">
        <f>vlookup($A741,MainData_Jackie!$1:$1000,13,false)</f>
        <v>verizon</v>
      </c>
      <c r="AW741" s="32" t="str">
        <f>vlookup($A741,MainData_Jackie!$1:$1000,14,false)</f>
        <v>net</v>
      </c>
      <c r="AX741" s="32" t="str">
        <f>vlookup($A741,MainData_Jackie!$1:$1000,15,false)</f>
        <v>3156</v>
      </c>
      <c r="AY741" s="32" t="str">
        <f>vlookup($A741,MainData_Jackie!$1:$1000,16,false)</f>
        <v>female</v>
      </c>
      <c r="AZ741" s="32" t="str">
        <f>vlookup($A741,Ian!740:1739,2,false)</f>
        <v>#N/A</v>
      </c>
      <c r="BA741" s="32" t="str">
        <f>vlookup($A741,Ian!740:1739,3,false)</f>
        <v>#N/A</v>
      </c>
      <c r="BB741" s="32" t="str">
        <f>vlookup($A741,Ian!740:1739,4,false)</f>
        <v>#N/A</v>
      </c>
      <c r="BC741" s="32" t="str">
        <f>vlookup($A741,Ian!740:1739,5,false)</f>
        <v>#N/A</v>
      </c>
      <c r="BD741" s="32" t="str">
        <f>vlookup($A741,Ian!740:1739,6,false)</f>
        <v>#N/A</v>
      </c>
      <c r="BE741" s="32" t="str">
        <f>vlookup($A741,Ian!740:1739,7,false)</f>
        <v>#N/A</v>
      </c>
      <c r="BF741" s="32" t="str">
        <f>vlookup($A741,Ian!740:1739,8,false)</f>
        <v>#N/A</v>
      </c>
      <c r="BG741" s="32" t="str">
        <f>vlookup(A741,SentimentScore!$1:$1000,2,false)</f>
        <v>0.909053</v>
      </c>
      <c r="BH741" s="50" t="str">
        <f>vlookup(A741,'Images with Key'!$1:$1000,32)</f>
        <v>https://s3-external-1.amazonaws.com/offertabs/offer/kxdcce/large/810_56536dccc7abb-GivingTuesdayLogowJB3.jpg</v>
      </c>
    </row>
    <row r="742">
      <c r="A742" s="12">
        <v>147.0</v>
      </c>
      <c r="B742" s="16" t="s">
        <v>7369</v>
      </c>
      <c r="C742" s="16" t="s">
        <v>1706</v>
      </c>
      <c r="D742" s="18" t="b">
        <v>1</v>
      </c>
      <c r="E742" s="12">
        <v>25.0</v>
      </c>
      <c r="F742" s="12">
        <v>2.0</v>
      </c>
      <c r="G742" s="12">
        <v>23.0</v>
      </c>
      <c r="H742" s="20">
        <v>42329.597916666666</v>
      </c>
      <c r="I742" s="16" t="s">
        <v>1707</v>
      </c>
      <c r="J742" s="16" t="s">
        <v>1708</v>
      </c>
      <c r="K742" s="16" t="s">
        <v>1716</v>
      </c>
      <c r="L742" s="18" t="e">
        <v>#N/A</v>
      </c>
      <c r="M742" s="18" t="e">
        <v>#N/A</v>
      </c>
      <c r="N742" s="18" t="e">
        <v>#N/A</v>
      </c>
      <c r="O742" s="18" t="e">
        <v>#N/A</v>
      </c>
      <c r="P742" s="18" t="e">
        <v>#N/A</v>
      </c>
      <c r="Q742" s="16" t="s">
        <v>1717</v>
      </c>
      <c r="R742" s="18" t="b">
        <v>1</v>
      </c>
      <c r="S742" s="18" t="b">
        <v>1</v>
      </c>
      <c r="T742" s="12">
        <v>22205.0</v>
      </c>
      <c r="U742" s="16" t="s">
        <v>1711</v>
      </c>
      <c r="V742" s="16" t="s">
        <v>470</v>
      </c>
      <c r="W742" s="51">
        <v>560780.0</v>
      </c>
      <c r="X742" s="51">
        <v>357061.0</v>
      </c>
      <c r="Y742" s="16" t="s">
        <v>1712</v>
      </c>
      <c r="Z742" s="16" t="s">
        <v>7721</v>
      </c>
      <c r="AA742" s="16"/>
      <c r="AB742" s="16"/>
      <c r="AC742" s="32" t="str">
        <f>vlookup(A742,Alma!122:1121,29,false)</f>
        <v>#arts #children #communityoutreach #teens</v>
      </c>
      <c r="AD742" s="32" t="str">
        <f>vlookup(A742,Alma!122:1121,27,false)</f>
        <v>2</v>
      </c>
      <c r="AE742" s="32" t="str">
        <f>vlookup(A742,Alma!122:1121,28,false)</f>
        <v>2</v>
      </c>
      <c r="AF742" s="32" t="str">
        <f>vlookup(I742,'IP addresss'!$2:$1000,3,false)</f>
        <v>North America</v>
      </c>
      <c r="AG742" s="32" t="str">
        <f>vlookup(I742,'IP addresss'!$2:$1000,6,false)</f>
        <v>MD</v>
      </c>
      <c r="AH742" s="32" t="str">
        <f>vlookup(I742,'IP addresss'!$2:$1000,8,false)</f>
        <v>Silver Spring</v>
      </c>
      <c r="AI742" s="32" t="str">
        <f>vlookup(I742,'IP addresss'!$2:$1000,10,false)</f>
        <v>39.00460052</v>
      </c>
      <c r="AJ742" s="32" t="str">
        <f>vlookup(I742,'IP addresss'!$2:$1000,11,false)</f>
        <v>-77.03690338</v>
      </c>
      <c r="AK742" s="32" t="str">
        <f>vlookup(A742,MainData_Jackie!$1:$1000,2,false)</f>
        <v>Bill Mascioli</v>
      </c>
      <c r="AL742" s="32" t="str">
        <f>vlookup($A742,MainData_Jackie!$1:$1000,3,false)</f>
        <v>1977</v>
      </c>
      <c r="AM742" s="32" t="str">
        <f>vlookup($A742,MainData_Jackie!$1:$1000,4,false)</f>
        <v>344</v>
      </c>
      <c r="AN742" s="32" t="str">
        <f>vlookup($A742,MainData_Jackie!$1:$1000,5,false)</f>
        <v>77</v>
      </c>
      <c r="AO742" s="32" t="str">
        <f>vlookup($A742,MainData_Jackie!$1:$1000,6,false)</f>
        <v>1</v>
      </c>
      <c r="AP742" s="32" t="str">
        <f>vlookup($A742,MainData_Jackie!$1:$1000,7,false)</f>
        <v>0</v>
      </c>
      <c r="AQ742" s="32" t="str">
        <f>vlookup($A742,MainData_Jackie!$1:$1000,8,false)</f>
        <v>0</v>
      </c>
      <c r="AR742" s="32" t="str">
        <f>vlookup($A742,MainData_Jackie!$1:$1000,9,false)</f>
        <v>0</v>
      </c>
      <c r="AS742" s="32" t="str">
        <f>vlookup($A742,MainData_Jackie!$1:$1000,10,false)</f>
        <v>0</v>
      </c>
      <c r="AT742" s="32" t="str">
        <f>vlookup($A742,MainData_Jackie!$1:$1000,11,false)</f>
        <v>0</v>
      </c>
      <c r="AU742" s="32" t="str">
        <f>vlookup($A742,MainData_Jackie!$1:$1000,12,false)</f>
        <v>63</v>
      </c>
      <c r="AV742" s="32" t="str">
        <f>vlookup($A742,MainData_Jackie!$1:$1000,13,false)</f>
        <v>verizon</v>
      </c>
      <c r="AW742" s="32" t="str">
        <f>vlookup($A742,MainData_Jackie!$1:$1000,14,false)</f>
        <v>net</v>
      </c>
      <c r="AX742" s="32" t="str">
        <f>vlookup($A742,MainData_Jackie!$1:$1000,15,false)</f>
        <v>2579</v>
      </c>
      <c r="AY742" s="32" t="str">
        <f>vlookup($A742,MainData_Jackie!$1:$1000,16,false)</f>
        <v>male</v>
      </c>
      <c r="AZ742" s="32" t="str">
        <f>vlookup($A742,Ian!741:1740,2,false)</f>
        <v>#N/A</v>
      </c>
      <c r="BA742" s="32" t="str">
        <f>vlookup($A742,Ian!741:1740,3,false)</f>
        <v>#N/A</v>
      </c>
      <c r="BB742" s="32" t="str">
        <f>vlookup($A742,Ian!741:1740,4,false)</f>
        <v>#N/A</v>
      </c>
      <c r="BC742" s="32" t="str">
        <f>vlookup($A742,Ian!741:1740,5,false)</f>
        <v>#N/A</v>
      </c>
      <c r="BD742" s="32" t="str">
        <f>vlookup($A742,Ian!741:1740,6,false)</f>
        <v>#N/A</v>
      </c>
      <c r="BE742" s="32" t="str">
        <f>vlookup($A742,Ian!741:1740,7,false)</f>
        <v>#N/A</v>
      </c>
      <c r="BF742" s="32" t="str">
        <f>vlookup($A742,Ian!741:1740,8,false)</f>
        <v>#N/A</v>
      </c>
      <c r="BG742" s="32" t="str">
        <f>vlookup(A742,SentimentScore!$1:$1000,2,false)</f>
        <v>0.941415</v>
      </c>
      <c r="BH742" s="50" t="str">
        <f>vlookup(A742,'Images with Key'!$1:$1000,32)</f>
        <v>https://s3-external-1.amazonaws.com/offertabs/offer/kxdcce/large/810_5653715e7d808-VMSBuilding.jpg</v>
      </c>
    </row>
    <row r="743">
      <c r="A743" s="12">
        <v>148.0</v>
      </c>
      <c r="B743" s="16" t="s">
        <v>7369</v>
      </c>
      <c r="C743" s="16" t="s">
        <v>1706</v>
      </c>
      <c r="D743" s="18" t="b">
        <v>1</v>
      </c>
      <c r="E743" s="12">
        <v>27.0</v>
      </c>
      <c r="F743" s="12">
        <v>6.0</v>
      </c>
      <c r="G743" s="12">
        <v>21.0</v>
      </c>
      <c r="H743" s="20">
        <v>42330.72708333333</v>
      </c>
      <c r="I743" s="16" t="s">
        <v>1721</v>
      </c>
      <c r="J743" s="16" t="s">
        <v>1708</v>
      </c>
      <c r="K743" s="16" t="s">
        <v>1722</v>
      </c>
      <c r="L743" s="18" t="e">
        <v>#N/A</v>
      </c>
      <c r="M743" s="18" t="e">
        <v>#N/A</v>
      </c>
      <c r="N743" s="18" t="e">
        <v>#N/A</v>
      </c>
      <c r="O743" s="18" t="e">
        <v>#N/A</v>
      </c>
      <c r="P743" s="18" t="e">
        <v>#N/A</v>
      </c>
      <c r="Q743" s="16" t="s">
        <v>1723</v>
      </c>
      <c r="R743" s="18" t="b">
        <v>1</v>
      </c>
      <c r="S743" s="18" t="b">
        <v>1</v>
      </c>
      <c r="T743" s="12">
        <v>22205.0</v>
      </c>
      <c r="U743" s="16" t="s">
        <v>1711</v>
      </c>
      <c r="V743" s="16" t="s">
        <v>470</v>
      </c>
      <c r="W743" s="51">
        <v>560780.0</v>
      </c>
      <c r="X743" s="51">
        <v>357061.0</v>
      </c>
      <c r="Y743" s="16" t="s">
        <v>1712</v>
      </c>
      <c r="Z743" s="16" t="s">
        <v>7723</v>
      </c>
      <c r="AA743" s="16"/>
      <c r="AB743" s="16"/>
      <c r="AC743" s="32" t="str">
        <f>vlookup(A743,Alma!123:1122,29,false)</f>
        <v>#arts #children #communityoutreach #teens</v>
      </c>
      <c r="AD743" s="32" t="str">
        <f>vlookup(A743,Alma!123:1122,27,false)</f>
        <v>2</v>
      </c>
      <c r="AE743" s="32" t="str">
        <f>vlookup(A743,Alma!123:1122,28,false)</f>
        <v>2</v>
      </c>
      <c r="AF743" s="32" t="str">
        <f>vlookup(I743,'IP addresss'!$2:$1000,3,false)</f>
        <v>North America</v>
      </c>
      <c r="AG743" s="32" t="str">
        <f>vlookup(I743,'IP addresss'!$2:$1000,6,false)</f>
        <v>VA</v>
      </c>
      <c r="AH743" s="32" t="str">
        <f>vlookup(I743,'IP addresss'!$2:$1000,8,false)</f>
        <v>Arlington</v>
      </c>
      <c r="AI743" s="32" t="str">
        <f>vlookup(I743,'IP addresss'!$2:$1000,10,false)</f>
        <v>38.84420013</v>
      </c>
      <c r="AJ743" s="32" t="str">
        <f>vlookup(I743,'IP addresss'!$2:$1000,11,false)</f>
        <v>-77.08850098</v>
      </c>
      <c r="AK743" s="32" t="str">
        <f>vlookup(A743,MainData_Jackie!$1:$1000,2,false)</f>
        <v>Jan Smart</v>
      </c>
      <c r="AL743" s="32" t="str">
        <f>vlookup($A743,MainData_Jackie!$1:$1000,3,false)</f>
        <v>2398</v>
      </c>
      <c r="AM743" s="32" t="str">
        <f>vlookup($A743,MainData_Jackie!$1:$1000,4,false)</f>
        <v>377</v>
      </c>
      <c r="AN743" s="32" t="str">
        <f>vlookup($A743,MainData_Jackie!$1:$1000,5,false)</f>
        <v>70</v>
      </c>
      <c r="AO743" s="32" t="str">
        <f>vlookup($A743,MainData_Jackie!$1:$1000,6,false)</f>
        <v>1</v>
      </c>
      <c r="AP743" s="32" t="str">
        <f>vlookup($A743,MainData_Jackie!$1:$1000,7,false)</f>
        <v>0</v>
      </c>
      <c r="AQ743" s="32" t="str">
        <f>vlookup($A743,MainData_Jackie!$1:$1000,8,false)</f>
        <v>0</v>
      </c>
      <c r="AR743" s="32" t="str">
        <f>vlookup($A743,MainData_Jackie!$1:$1000,9,false)</f>
        <v>0</v>
      </c>
      <c r="AS743" s="32" t="str">
        <f>vlookup($A743,MainData_Jackie!$1:$1000,10,false)</f>
        <v>1</v>
      </c>
      <c r="AT743" s="32" t="str">
        <f>vlookup($A743,MainData_Jackie!$1:$1000,11,false)</f>
        <v>7</v>
      </c>
      <c r="AU743" s="32" t="str">
        <f>vlookup($A743,MainData_Jackie!$1:$1000,12,false)</f>
        <v>120</v>
      </c>
      <c r="AV743" s="32" t="str">
        <f>vlookup($A743,MainData_Jackie!$1:$1000,13,false)</f>
        <v>mac</v>
      </c>
      <c r="AW743" s="32" t="str">
        <f>vlookup($A743,MainData_Jackie!$1:$1000,14,false)</f>
        <v>com</v>
      </c>
      <c r="AX743" s="32" t="str">
        <f>vlookup($A743,MainData_Jackie!$1:$1000,15,false)</f>
        <v>3269</v>
      </c>
      <c r="AY743" s="32" t="str">
        <f>vlookup($A743,MainData_Jackie!$1:$1000,16,false)</f>
        <v>male</v>
      </c>
      <c r="AZ743" s="32" t="str">
        <f>vlookup($A743,Ian!742:1741,2,false)</f>
        <v>#N/A</v>
      </c>
      <c r="BA743" s="32" t="str">
        <f>vlookup($A743,Ian!742:1741,3,false)</f>
        <v>#N/A</v>
      </c>
      <c r="BB743" s="32" t="str">
        <f>vlookup($A743,Ian!742:1741,4,false)</f>
        <v>#N/A</v>
      </c>
      <c r="BC743" s="32" t="str">
        <f>vlookup($A743,Ian!742:1741,5,false)</f>
        <v>#N/A</v>
      </c>
      <c r="BD743" s="32" t="str">
        <f>vlookup($A743,Ian!742:1741,6,false)</f>
        <v>#N/A</v>
      </c>
      <c r="BE743" s="32" t="str">
        <f>vlookup($A743,Ian!742:1741,7,false)</f>
        <v>#N/A</v>
      </c>
      <c r="BF743" s="32" t="str">
        <f>vlookup($A743,Ian!742:1741,8,false)</f>
        <v>#N/A</v>
      </c>
      <c r="BG743" s="32" t="str">
        <f>vlookup(A743,SentimentScore!$1:$1000,2,false)</f>
        <v>0.869983</v>
      </c>
      <c r="BH743" s="50" t="str">
        <f>vlookup(A743,'Images with Key'!$1:$1000,32)</f>
        <v>https://s3-external-1.amazonaws.com/offertabs/offer/kxdcce/large/810_5653e7ce5ded0-me-in-studio.jpg</v>
      </c>
    </row>
    <row r="744">
      <c r="A744" s="12">
        <v>186.0</v>
      </c>
      <c r="B744" s="16" t="s">
        <v>7369</v>
      </c>
      <c r="C744" s="16" t="s">
        <v>2079</v>
      </c>
      <c r="D744" s="18" t="b">
        <v>1</v>
      </c>
      <c r="E744" s="12">
        <v>2.0</v>
      </c>
      <c r="F744" s="12">
        <v>0.0</v>
      </c>
      <c r="G744" s="12">
        <v>2.0</v>
      </c>
      <c r="H744" s="20">
        <v>42332.51944444444</v>
      </c>
      <c r="I744" s="16" t="s">
        <v>2081</v>
      </c>
      <c r="J744" s="16" t="s">
        <v>2082</v>
      </c>
      <c r="K744" s="16" t="s">
        <v>2083</v>
      </c>
      <c r="L744" s="18" t="e">
        <v>#N/A</v>
      </c>
      <c r="M744" s="18" t="e">
        <v>#N/A</v>
      </c>
      <c r="N744" s="18" t="e">
        <v>#N/A</v>
      </c>
      <c r="O744" s="18" t="e">
        <v>#N/A</v>
      </c>
      <c r="P744" s="18" t="e">
        <v>#N/A</v>
      </c>
      <c r="Q744" s="16" t="s">
        <v>2084</v>
      </c>
      <c r="R744" s="18" t="b">
        <v>1</v>
      </c>
      <c r="S744" s="18" t="b">
        <v>1</v>
      </c>
      <c r="T744" s="12">
        <v>22604.0</v>
      </c>
      <c r="U744" s="16" t="s">
        <v>1459</v>
      </c>
      <c r="V744" s="16" t="s">
        <v>470</v>
      </c>
      <c r="W744" s="22"/>
      <c r="X744" s="22"/>
      <c r="Y744" s="16" t="s">
        <v>2086</v>
      </c>
      <c r="Z744" s="16" t="s">
        <v>7726</v>
      </c>
      <c r="AA744" s="16"/>
      <c r="AB744" s="16"/>
      <c r="AC744" s="32" t="str">
        <f>vlookup(A744,Alma!124:1123,29,false)</f>
        <v>#foodsecurity #fulfillment</v>
      </c>
      <c r="AD744" s="32" t="str">
        <f>vlookup(A744,Alma!124:1123,27,false)</f>
        <v>2</v>
      </c>
      <c r="AE744" s="32" t="str">
        <f>vlookup(A744,Alma!124:1123,28,false)</f>
        <v>2</v>
      </c>
      <c r="AF744" s="32" t="str">
        <f>vlookup(I744,'IP addresss'!$2:$1000,3,false)</f>
        <v>North America</v>
      </c>
      <c r="AG744" s="32" t="str">
        <f>vlookup(I744,'IP addresss'!$2:$1000,6,false)</f>
        <v>VA</v>
      </c>
      <c r="AH744" s="32" t="str">
        <f>vlookup(I744,'IP addresss'!$2:$1000,8,false)</f>
        <v>Winchester</v>
      </c>
      <c r="AI744" s="32" t="str">
        <f>vlookup(I744,'IP addresss'!$2:$1000,10,false)</f>
        <v>39.14920044</v>
      </c>
      <c r="AJ744" s="32" t="str">
        <f>vlookup(I744,'IP addresss'!$2:$1000,11,false)</f>
        <v>-78.27799988</v>
      </c>
      <c r="AK744" s="32" t="str">
        <f>vlookup(A744,MainData_Jackie!$1:$1000,2,false)</f>
        <v>Claire Woznak</v>
      </c>
      <c r="AL744" s="32" t="str">
        <f>vlookup($A744,MainData_Jackie!$1:$1000,3,false)</f>
        <v>3112</v>
      </c>
      <c r="AM744" s="32" t="str">
        <f>vlookup($A744,MainData_Jackie!$1:$1000,4,false)</f>
        <v>553</v>
      </c>
      <c r="AN744" s="32" t="str">
        <f>vlookup($A744,MainData_Jackie!$1:$1000,5,false)</f>
        <v>84</v>
      </c>
      <c r="AO744" s="32" t="str">
        <f>vlookup($A744,MainData_Jackie!$1:$1000,6,false)</f>
        <v>1</v>
      </c>
      <c r="AP744" s="32" t="str">
        <f>vlookup($A744,MainData_Jackie!$1:$1000,7,false)</f>
        <v>0</v>
      </c>
      <c r="AQ744" s="32" t="str">
        <f>vlookup($A744,MainData_Jackie!$1:$1000,8,false)</f>
        <v>0</v>
      </c>
      <c r="AR744" s="32" t="str">
        <f>vlookup($A744,MainData_Jackie!$1:$1000,9,false)</f>
        <v>0</v>
      </c>
      <c r="AS744" s="32" t="str">
        <f>vlookup($A744,MainData_Jackie!$1:$1000,10,false)</f>
        <v>0</v>
      </c>
      <c r="AT744" s="32" t="str">
        <f>vlookup($A744,MainData_Jackie!$1:$1000,11,false)</f>
        <v>0</v>
      </c>
      <c r="AU744" s="32" t="str">
        <f>vlookup($A744,MainData_Jackie!$1:$1000,12,false)</f>
        <v>60</v>
      </c>
      <c r="AV744" s="32" t="str">
        <f>vlookup($A744,MainData_Jackie!$1:$1000,13,false)</f>
        <v>yahoo</v>
      </c>
      <c r="AW744" s="32" t="str">
        <f>vlookup($A744,MainData_Jackie!$1:$1000,14,false)</f>
        <v>com</v>
      </c>
      <c r="AX744" s="32" t="str">
        <f>vlookup($A744,MainData_Jackie!$1:$1000,15,false)</f>
        <v>4212</v>
      </c>
      <c r="AY744" s="32" t="str">
        <f>vlookup($A744,MainData_Jackie!$1:$1000,16,false)</f>
        <v>female</v>
      </c>
      <c r="AZ744" s="32" t="str">
        <f>vlookup($A744,Ian!743:1742,2,false)</f>
        <v>#N/A</v>
      </c>
      <c r="BA744" s="32" t="str">
        <f>vlookup($A744,Ian!743:1742,3,false)</f>
        <v>#N/A</v>
      </c>
      <c r="BB744" s="32" t="str">
        <f>vlookup($A744,Ian!743:1742,4,false)</f>
        <v>#N/A</v>
      </c>
      <c r="BC744" s="32" t="str">
        <f>vlookup($A744,Ian!743:1742,5,false)</f>
        <v>#N/A</v>
      </c>
      <c r="BD744" s="32" t="str">
        <f>vlookup($A744,Ian!743:1742,6,false)</f>
        <v>#N/A</v>
      </c>
      <c r="BE744" s="32" t="str">
        <f>vlookup($A744,Ian!743:1742,7,false)</f>
        <v>#N/A</v>
      </c>
      <c r="BF744" s="32" t="str">
        <f>vlookup($A744,Ian!743:1742,8,false)</f>
        <v>#N/A</v>
      </c>
      <c r="BG744" s="32" t="str">
        <f>vlookup(A744,SentimentScore!$1:$1000,2,false)</f>
        <v>0.836989</v>
      </c>
      <c r="BH744" s="50" t="str">
        <f>vlookup(A744,'Images with Key'!$1:$1000,32)</f>
        <v>https://s3-external-1.amazonaws.com/offertabs/offer/kxdcce/large/810_563eb21bc0a66-facebook.png</v>
      </c>
    </row>
    <row r="745">
      <c r="A745" s="12">
        <v>319.0</v>
      </c>
      <c r="B745" s="16" t="s">
        <v>7369</v>
      </c>
      <c r="C745" s="16" t="s">
        <v>3455</v>
      </c>
      <c r="D745" s="18" t="b">
        <v>1</v>
      </c>
      <c r="E745" s="12">
        <v>58.0</v>
      </c>
      <c r="F745" s="12">
        <v>12.0</v>
      </c>
      <c r="G745" s="12">
        <v>46.0</v>
      </c>
      <c r="H745" s="20">
        <v>42331.20138888889</v>
      </c>
      <c r="I745" s="16" t="s">
        <v>3457</v>
      </c>
      <c r="J745" s="16" t="s">
        <v>3458</v>
      </c>
      <c r="K745" s="16" t="s">
        <v>3459</v>
      </c>
      <c r="L745" s="18" t="e">
        <v>#N/A</v>
      </c>
      <c r="M745" s="18" t="e">
        <v>#N/A</v>
      </c>
      <c r="N745" s="18" t="e">
        <v>#N/A</v>
      </c>
      <c r="O745" s="18" t="e">
        <v>#N/A</v>
      </c>
      <c r="P745" s="18" t="e">
        <v>#N/A</v>
      </c>
      <c r="Q745" s="16" t="s">
        <v>3460</v>
      </c>
      <c r="R745" s="18" t="b">
        <v>1</v>
      </c>
      <c r="S745" s="18" t="b">
        <v>1</v>
      </c>
      <c r="T745" s="12">
        <v>23452.0</v>
      </c>
      <c r="U745" s="16" t="s">
        <v>3462</v>
      </c>
      <c r="V745" s="16" t="s">
        <v>470</v>
      </c>
      <c r="W745" s="22"/>
      <c r="X745" s="22"/>
      <c r="Y745" s="16" t="s">
        <v>636</v>
      </c>
      <c r="Z745" s="16" t="s">
        <v>7727</v>
      </c>
      <c r="AA745" s="16"/>
      <c r="AB745" s="16"/>
      <c r="AC745" s="32" t="str">
        <f>vlookup(A745,Alma!125:1124,29,false)</f>
        <v>#children #hospital #healthcare</v>
      </c>
      <c r="AD745" s="32" t="str">
        <f>vlookup(A745,Alma!125:1124,27,false)</f>
        <v>1</v>
      </c>
      <c r="AE745" s="32" t="str">
        <f>vlookup(A745,Alma!125:1124,28,false)</f>
        <v>2</v>
      </c>
      <c r="AF745" s="32" t="str">
        <f>vlookup(I745,'IP addresss'!$2:$1000,3,false)</f>
        <v>North America</v>
      </c>
      <c r="AG745" s="32" t="str">
        <f>vlookup(I745,'IP addresss'!$2:$1000,6,false)</f>
        <v>VA</v>
      </c>
      <c r="AH745" s="32" t="str">
        <f>vlookup(I745,'IP addresss'!$2:$1000,8,false)</f>
        <v>Virginia Beach</v>
      </c>
      <c r="AI745" s="32" t="str">
        <f>vlookup(I745,'IP addresss'!$2:$1000,10,false)</f>
        <v>36.6753006</v>
      </c>
      <c r="AJ745" s="32" t="str">
        <f>vlookup(I745,'IP addresss'!$2:$1000,11,false)</f>
        <v>-75.91609955</v>
      </c>
      <c r="AK745" s="32" t="str">
        <f>vlookup(A745,MainData_Jackie!$1:$1000,2,false)</f>
        <v>Janet Headrick</v>
      </c>
      <c r="AL745" s="32" t="str">
        <f>vlookup($A745,MainData_Jackie!$1:$1000,3,false)</f>
        <v>2136</v>
      </c>
      <c r="AM745" s="32" t="str">
        <f>vlookup($A745,MainData_Jackie!$1:$1000,4,false)</f>
        <v>356</v>
      </c>
      <c r="AN745" s="32" t="str">
        <f>vlookup($A745,MainData_Jackie!$1:$1000,5,false)</f>
        <v>89</v>
      </c>
      <c r="AO745" s="32" t="str">
        <f>vlookup($A745,MainData_Jackie!$1:$1000,6,false)</f>
        <v>2</v>
      </c>
      <c r="AP745" s="32" t="str">
        <f>vlookup($A745,MainData_Jackie!$1:$1000,7,false)</f>
        <v>0</v>
      </c>
      <c r="AQ745" s="32" t="str">
        <f>vlookup($A745,MainData_Jackie!$1:$1000,8,false)</f>
        <v>0</v>
      </c>
      <c r="AR745" s="32" t="str">
        <f>vlookup($A745,MainData_Jackie!$1:$1000,9,false)</f>
        <v>0</v>
      </c>
      <c r="AS745" s="32" t="str">
        <f>vlookup($A745,MainData_Jackie!$1:$1000,10,false)</f>
        <v>0</v>
      </c>
      <c r="AT745" s="32" t="str">
        <f>vlookup($A745,MainData_Jackie!$1:$1000,11,false)</f>
        <v>25</v>
      </c>
      <c r="AU745" s="32" t="str">
        <f>vlookup($A745,MainData_Jackie!$1:$1000,12,false)</f>
        <v>111</v>
      </c>
      <c r="AV745" s="32" t="str">
        <f>vlookup($A745,MainData_Jackie!$1:$1000,13,false)</f>
        <v>mac</v>
      </c>
      <c r="AW745" s="32" t="str">
        <f>vlookup($A745,MainData_Jackie!$1:$1000,14,false)</f>
        <v>com</v>
      </c>
      <c r="AX745" s="32" t="str">
        <f>vlookup($A745,MainData_Jackie!$1:$1000,15,false)</f>
        <v>2891</v>
      </c>
      <c r="AY745" s="32" t="str">
        <f>vlookup($A745,MainData_Jackie!$1:$1000,16,false)</f>
        <v>female</v>
      </c>
      <c r="AZ745" s="32" t="str">
        <f>vlookup($A745,Ian!744:1743,2,false)</f>
        <v>#N/A</v>
      </c>
      <c r="BA745" s="32" t="str">
        <f>vlookup($A745,Ian!744:1743,3,false)</f>
        <v>#N/A</v>
      </c>
      <c r="BB745" s="32" t="str">
        <f>vlookup($A745,Ian!744:1743,4,false)</f>
        <v>#N/A</v>
      </c>
      <c r="BC745" s="32" t="str">
        <f>vlookup($A745,Ian!744:1743,5,false)</f>
        <v>#N/A</v>
      </c>
      <c r="BD745" s="32" t="str">
        <f>vlookup($A745,Ian!744:1743,6,false)</f>
        <v>#N/A</v>
      </c>
      <c r="BE745" s="32" t="str">
        <f>vlookup($A745,Ian!744:1743,7,false)</f>
        <v>#N/A</v>
      </c>
      <c r="BF745" s="32" t="str">
        <f>vlookup($A745,Ian!744:1743,8,false)</f>
        <v>#N/A</v>
      </c>
      <c r="BG745" s="32" t="str">
        <f>vlookup(A745,SentimentScore!$1:$1000,2,false)</f>
        <v>0.999872</v>
      </c>
      <c r="BH745" s="50" t="str">
        <f>vlookup(A745,'Images with Key'!$1:$1000,32)</f>
        <v>https://s3-external-1.amazonaws.com/offertabs/offer/kxdcce/large/810_56542c2e72c05-2014-01-31_14-34-10_9881.jpg</v>
      </c>
    </row>
    <row r="746">
      <c r="A746" s="12">
        <v>345.0</v>
      </c>
      <c r="B746" s="16" t="s">
        <v>7369</v>
      </c>
      <c r="C746" s="16" t="s">
        <v>3761</v>
      </c>
      <c r="D746" s="18" t="b">
        <v>1</v>
      </c>
      <c r="E746" s="12">
        <v>7.0</v>
      </c>
      <c r="F746" s="12">
        <v>1.0</v>
      </c>
      <c r="G746" s="12">
        <v>6.0</v>
      </c>
      <c r="H746" s="20">
        <v>42319.71388888889</v>
      </c>
      <c r="I746" s="16" t="s">
        <v>3762</v>
      </c>
      <c r="J746" s="16" t="s">
        <v>3763</v>
      </c>
      <c r="K746" s="16" t="s">
        <v>3764</v>
      </c>
      <c r="L746" s="18" t="e">
        <v>#N/A</v>
      </c>
      <c r="M746" s="18" t="e">
        <v>#N/A</v>
      </c>
      <c r="N746" s="18" t="e">
        <v>#N/A</v>
      </c>
      <c r="O746" s="18" t="e">
        <v>#N/A</v>
      </c>
      <c r="P746" s="18" t="e">
        <v>#N/A</v>
      </c>
      <c r="Q746" s="16" t="s">
        <v>3765</v>
      </c>
      <c r="R746" s="18" t="b">
        <v>1</v>
      </c>
      <c r="S746" s="18" t="b">
        <v>0</v>
      </c>
      <c r="T746" s="12">
        <v>24101.0</v>
      </c>
      <c r="U746" s="16" t="s">
        <v>3766</v>
      </c>
      <c r="V746" s="16" t="s">
        <v>470</v>
      </c>
      <c r="W746" s="51">
        <v>445910.0</v>
      </c>
      <c r="X746" s="51">
        <v>391925.0</v>
      </c>
      <c r="Y746" s="16" t="s">
        <v>3767</v>
      </c>
      <c r="Z746" s="16" t="s">
        <v>7730</v>
      </c>
      <c r="AA746" s="16"/>
      <c r="AB746" s="16"/>
      <c r="AC746" s="32" t="str">
        <f>vlookup(A746,Alma!126:1125,29,false)</f>
        <v>#animals</v>
      </c>
      <c r="AD746" s="32" t="str">
        <f>vlookup(A746,Alma!126:1125,27,false)</f>
        <v>1</v>
      </c>
      <c r="AE746" s="32" t="str">
        <f>vlookup(A746,Alma!126:1125,28,false)</f>
        <v>2</v>
      </c>
      <c r="AF746" s="32" t="str">
        <f>vlookup(I746,'IP addresss'!$2:$1000,3,false)</f>
        <v>North America</v>
      </c>
      <c r="AG746" s="32" t="str">
        <f>vlookup(I746,'IP addresss'!$2:$1000,6,false)</f>
        <v>VA</v>
      </c>
      <c r="AH746" s="32" t="str">
        <f>vlookup(I746,'IP addresss'!$2:$1000,8,false)</f>
        <v>Roanoke</v>
      </c>
      <c r="AI746" s="32" t="str">
        <f>vlookup(I746,'IP addresss'!$2:$1000,10,false)</f>
        <v>37.21409988</v>
      </c>
      <c r="AJ746" s="32" t="str">
        <f>vlookup(I746,'IP addresss'!$2:$1000,11,false)</f>
        <v>-80.0625</v>
      </c>
      <c r="AK746" s="32" t="str">
        <f>vlookup(A746,MainData_Jackie!$1:$1000,2,false)</f>
        <v>Dawn Caldwell</v>
      </c>
      <c r="AL746" s="32" t="str">
        <f>vlookup($A746,MainData_Jackie!$1:$1000,3,false)</f>
        <v>1006</v>
      </c>
      <c r="AM746" s="32" t="str">
        <f>vlookup($A746,MainData_Jackie!$1:$1000,4,false)</f>
        <v>185</v>
      </c>
      <c r="AN746" s="32" t="str">
        <f>vlookup($A746,MainData_Jackie!$1:$1000,5,false)</f>
        <v>47</v>
      </c>
      <c r="AO746" s="32" t="str">
        <f>vlookup($A746,MainData_Jackie!$1:$1000,6,false)</f>
        <v>0</v>
      </c>
      <c r="AP746" s="32" t="str">
        <f>vlookup($A746,MainData_Jackie!$1:$1000,7,false)</f>
        <v>0</v>
      </c>
      <c r="AQ746" s="32" t="str">
        <f>vlookup($A746,MainData_Jackie!$1:$1000,8,false)</f>
        <v>0</v>
      </c>
      <c r="AR746" s="32" t="str">
        <f>vlookup($A746,MainData_Jackie!$1:$1000,9,false)</f>
        <v>0</v>
      </c>
      <c r="AS746" s="32" t="str">
        <f>vlookup($A746,MainData_Jackie!$1:$1000,10,false)</f>
        <v>2</v>
      </c>
      <c r="AT746" s="32" t="str">
        <f>vlookup($A746,MainData_Jackie!$1:$1000,11,false)</f>
        <v>5</v>
      </c>
      <c r="AU746" s="32" t="str">
        <f>vlookup($A746,MainData_Jackie!$1:$1000,12,false)</f>
        <v>35</v>
      </c>
      <c r="AV746" s="32" t="str">
        <f>vlookup($A746,MainData_Jackie!$1:$1000,13,false)</f>
        <v>aol</v>
      </c>
      <c r="AW746" s="32" t="str">
        <f>vlookup($A746,MainData_Jackie!$1:$1000,14,false)</f>
        <v>com</v>
      </c>
      <c r="AX746" s="32" t="str">
        <f>vlookup($A746,MainData_Jackie!$1:$1000,15,false)</f>
        <v>1312</v>
      </c>
      <c r="AY746" s="32" t="str">
        <f>vlookup($A746,MainData_Jackie!$1:$1000,16,false)</f>
        <v>female</v>
      </c>
      <c r="AZ746" s="32" t="str">
        <f>vlookup($A746,Ian!745:1744,2,false)</f>
        <v>#N/A</v>
      </c>
      <c r="BA746" s="32" t="str">
        <f>vlookup($A746,Ian!745:1744,3,false)</f>
        <v>#N/A</v>
      </c>
      <c r="BB746" s="32" t="str">
        <f>vlookup($A746,Ian!745:1744,4,false)</f>
        <v>#N/A</v>
      </c>
      <c r="BC746" s="32" t="str">
        <f>vlookup($A746,Ian!745:1744,5,false)</f>
        <v>#N/A</v>
      </c>
      <c r="BD746" s="32" t="str">
        <f>vlookup($A746,Ian!745:1744,6,false)</f>
        <v>#N/A</v>
      </c>
      <c r="BE746" s="32" t="str">
        <f>vlookup($A746,Ian!745:1744,7,false)</f>
        <v>#N/A</v>
      </c>
      <c r="BF746" s="32" t="str">
        <f>vlookup($A746,Ian!745:1744,8,false)</f>
        <v>#N/A</v>
      </c>
      <c r="BG746" s="32" t="str">
        <f>vlookup(A746,SentimentScore!$1:$1000,2,false)</f>
        <v>0.501391</v>
      </c>
      <c r="BH746" s="50" t="str">
        <f>vlookup(A746,'Images with Key'!$1:$1000,32)</f>
        <v>https://s3-external-1.amazonaws.com/offertabs/offer/kxdcce/large/810_5646379f1b3bc-image.jpg</v>
      </c>
    </row>
    <row r="747">
      <c r="A747" s="12">
        <v>346.0</v>
      </c>
      <c r="B747" s="16" t="s">
        <v>7369</v>
      </c>
      <c r="C747" s="16" t="s">
        <v>3777</v>
      </c>
      <c r="D747" s="18" t="b">
        <v>1</v>
      </c>
      <c r="E747" s="12">
        <v>1.0</v>
      </c>
      <c r="F747" s="12">
        <v>0.0</v>
      </c>
      <c r="G747" s="12">
        <v>1.0</v>
      </c>
      <c r="H747" s="20">
        <v>42318.50347222222</v>
      </c>
      <c r="I747" s="16" t="s">
        <v>3778</v>
      </c>
      <c r="J747" s="16" t="s">
        <v>3779</v>
      </c>
      <c r="K747" s="16" t="s">
        <v>3780</v>
      </c>
      <c r="L747" s="18" t="e">
        <v>#N/A</v>
      </c>
      <c r="M747" s="18" t="e">
        <v>#N/A</v>
      </c>
      <c r="N747" s="18" t="e">
        <v>#N/A</v>
      </c>
      <c r="O747" s="18" t="e">
        <v>#N/A</v>
      </c>
      <c r="P747" s="18" t="e">
        <v>#N/A</v>
      </c>
      <c r="Q747" s="16" t="s">
        <v>3781</v>
      </c>
      <c r="R747" s="18" t="b">
        <v>1</v>
      </c>
      <c r="S747" s="18" t="b">
        <v>0</v>
      </c>
      <c r="T747" s="16" t="s">
        <v>3782</v>
      </c>
      <c r="U747" s="16" t="s">
        <v>608</v>
      </c>
      <c r="V747" s="16" t="s">
        <v>470</v>
      </c>
      <c r="W747" s="51">
        <v>86149.0</v>
      </c>
      <c r="X747" s="51">
        <v>82647.0</v>
      </c>
      <c r="Y747" s="16" t="s">
        <v>752</v>
      </c>
      <c r="Z747" s="16" t="s">
        <v>7732</v>
      </c>
      <c r="AA747" s="16"/>
      <c r="AB747" s="16"/>
      <c r="AC747" s="32" t="str">
        <f>vlookup(A747,Alma!127:1126,29,false)</f>
        <v>#mentalillness #teens #safeplace</v>
      </c>
      <c r="AD747" s="32" t="str">
        <f>vlookup(A747,Alma!127:1126,27,false)</f>
        <v>1</v>
      </c>
      <c r="AE747" s="32" t="str">
        <f>vlookup(A747,Alma!127:1126,28,false)</f>
        <v>2</v>
      </c>
      <c r="AF747" s="32" t="str">
        <f>vlookup(I747,'IP addresss'!$2:$1000,3,false)</f>
        <v>North America</v>
      </c>
      <c r="AG747" s="32" t="str">
        <f>vlookup(I747,'IP addresss'!$2:$1000,6,false)</f>
        <v>DC</v>
      </c>
      <c r="AH747" s="32" t="str">
        <f>vlookup(I747,'IP addresss'!$2:$1000,8,false)</f>
        <v>Washington</v>
      </c>
      <c r="AI747" s="32" t="str">
        <f>vlookup(I747,'IP addresss'!$2:$1000,10,false)</f>
        <v>38.8932991</v>
      </c>
      <c r="AJ747" s="32" t="str">
        <f>vlookup(I747,'IP addresss'!$2:$1000,11,false)</f>
        <v>-77.01460266</v>
      </c>
      <c r="AK747" s="32" t="str">
        <f>vlookup(A747,MainData_Jackie!$1:$1000,2,false)</f>
        <v>Ashley Kula</v>
      </c>
      <c r="AL747" s="32" t="str">
        <f>vlookup($A747,MainData_Jackie!$1:$1000,3,false)</f>
        <v>2504</v>
      </c>
      <c r="AM747" s="32" t="str">
        <f>vlookup($A747,MainData_Jackie!$1:$1000,4,false)</f>
        <v>388</v>
      </c>
      <c r="AN747" s="32" t="str">
        <f>vlookup($A747,MainData_Jackie!$1:$1000,5,false)</f>
        <v>58</v>
      </c>
      <c r="AO747" s="32" t="str">
        <f>vlookup($A747,MainData_Jackie!$1:$1000,6,false)</f>
        <v>0</v>
      </c>
      <c r="AP747" s="32" t="str">
        <f>vlookup($A747,MainData_Jackie!$1:$1000,7,false)</f>
        <v>0</v>
      </c>
      <c r="AQ747" s="32" t="str">
        <f>vlookup($A747,MainData_Jackie!$1:$1000,8,false)</f>
        <v>0</v>
      </c>
      <c r="AR747" s="32" t="str">
        <f>vlookup($A747,MainData_Jackie!$1:$1000,9,false)</f>
        <v>0</v>
      </c>
      <c r="AS747" s="32" t="str">
        <f>vlookup($A747,MainData_Jackie!$1:$1000,10,false)</f>
        <v>0</v>
      </c>
      <c r="AT747" s="32" t="str">
        <f>vlookup($A747,MainData_Jackie!$1:$1000,11,false)</f>
        <v>0</v>
      </c>
      <c r="AU747" s="32" t="str">
        <f>vlookup($A747,MainData_Jackie!$1:$1000,12,false)</f>
        <v>43</v>
      </c>
      <c r="AV747" s="32" t="str">
        <f>vlookup($A747,MainData_Jackie!$1:$1000,13,false)</f>
        <v>gmail</v>
      </c>
      <c r="AW747" s="32" t="str">
        <f>vlookup($A747,MainData_Jackie!$1:$1000,14,false)</f>
        <v>com</v>
      </c>
      <c r="AX747" s="32" t="str">
        <f>vlookup($A747,MainData_Jackie!$1:$1000,15,false)</f>
        <v>3506</v>
      </c>
      <c r="AY747" s="32" t="str">
        <f>vlookup($A747,MainData_Jackie!$1:$1000,16,false)</f>
        <v>female</v>
      </c>
      <c r="AZ747" s="32" t="str">
        <f>vlookup($A747,Ian!746:1745,2,false)</f>
        <v>#N/A</v>
      </c>
      <c r="BA747" s="32" t="str">
        <f>vlookup($A747,Ian!746:1745,3,false)</f>
        <v>#N/A</v>
      </c>
      <c r="BB747" s="32" t="str">
        <f>vlookup($A747,Ian!746:1745,4,false)</f>
        <v>#N/A</v>
      </c>
      <c r="BC747" s="32" t="str">
        <f>vlookup($A747,Ian!746:1745,5,false)</f>
        <v>#N/A</v>
      </c>
      <c r="BD747" s="32" t="str">
        <f>vlookup($A747,Ian!746:1745,6,false)</f>
        <v>#N/A</v>
      </c>
      <c r="BE747" s="32" t="str">
        <f>vlookup($A747,Ian!746:1745,7,false)</f>
        <v>#N/A</v>
      </c>
      <c r="BF747" s="32" t="str">
        <f>vlookup($A747,Ian!746:1745,8,false)</f>
        <v>#N/A</v>
      </c>
      <c r="BG747" s="32" t="str">
        <f>vlookup(A747,SentimentScore!$1:$1000,2,false)</f>
        <v>0.996052</v>
      </c>
      <c r="BH747" s="50" t="str">
        <f>vlookup(A747,'Images with Key'!$1:$1000,32)</f>
        <v>https://s3-external-1.amazonaws.com/offertabs/offer/kxdcce/large/810_5644ef1e3f98c-Selamta.jpg</v>
      </c>
    </row>
    <row r="748">
      <c r="A748" s="12">
        <v>350.0</v>
      </c>
      <c r="B748" s="16" t="s">
        <v>7369</v>
      </c>
      <c r="C748" s="16" t="s">
        <v>3830</v>
      </c>
      <c r="D748" s="18" t="b">
        <v>1</v>
      </c>
      <c r="E748" s="12">
        <v>20.0</v>
      </c>
      <c r="F748" s="12">
        <v>2.0</v>
      </c>
      <c r="G748" s="12">
        <v>18.0</v>
      </c>
      <c r="H748" s="20">
        <v>42326.080555555556</v>
      </c>
      <c r="I748" s="16" t="s">
        <v>3831</v>
      </c>
      <c r="J748" s="16" t="s">
        <v>3832</v>
      </c>
      <c r="K748" s="16" t="s">
        <v>3833</v>
      </c>
      <c r="L748" s="18" t="e">
        <v>#N/A</v>
      </c>
      <c r="M748" s="18" t="e">
        <v>#N/A</v>
      </c>
      <c r="N748" s="18" t="e">
        <v>#N/A</v>
      </c>
      <c r="O748" s="18" t="e">
        <v>#N/A</v>
      </c>
      <c r="P748" s="18" t="e">
        <v>#N/A</v>
      </c>
      <c r="Q748" s="16" t="s">
        <v>3834</v>
      </c>
      <c r="R748" s="18" t="b">
        <v>1</v>
      </c>
      <c r="S748" s="18" t="b">
        <v>0</v>
      </c>
      <c r="T748" s="12">
        <v>23509.0</v>
      </c>
      <c r="U748" s="16" t="s">
        <v>3836</v>
      </c>
      <c r="V748" s="16" t="s">
        <v>470</v>
      </c>
      <c r="W748" s="22"/>
      <c r="X748" s="22"/>
      <c r="Y748" s="16" t="s">
        <v>3837</v>
      </c>
      <c r="Z748" s="16" t="s">
        <v>7733</v>
      </c>
      <c r="AA748" s="16"/>
      <c r="AB748" s="16"/>
      <c r="AC748" s="32" t="str">
        <f>vlookup(A748,Alma!128:1127,29,false)</f>
        <v>#animals</v>
      </c>
      <c r="AD748" s="32" t="str">
        <f>vlookup(A748,Alma!128:1127,27,false)</f>
        <v>2</v>
      </c>
      <c r="AE748" s="32" t="str">
        <f>vlookup(A748,Alma!128:1127,28,false)</f>
        <v>3</v>
      </c>
      <c r="AF748" s="32" t="str">
        <f>vlookup(I748,'IP addresss'!$2:$1000,3,false)</f>
        <v>North America</v>
      </c>
      <c r="AG748" s="32" t="str">
        <f>vlookup(I748,'IP addresss'!$2:$1000,6,false)</f>
        <v>VA</v>
      </c>
      <c r="AH748" s="32" t="str">
        <f>vlookup(I748,'IP addresss'!$2:$1000,8,false)</f>
        <v>Norfolk</v>
      </c>
      <c r="AI748" s="32" t="str">
        <f>vlookup(I748,'IP addresss'!$2:$1000,10,false)</f>
        <v>36.85689926</v>
      </c>
      <c r="AJ748" s="32" t="str">
        <f>vlookup(I748,'IP addresss'!$2:$1000,11,false)</f>
        <v>-76.21240234</v>
      </c>
      <c r="AK748" s="32" t="str">
        <f>vlookup(A748,MainData_Jackie!$1:$1000,2,false)</f>
        <v>Pearl Beamer</v>
      </c>
      <c r="AL748" s="32" t="str">
        <f>vlookup($A748,MainData_Jackie!$1:$1000,3,false)</f>
        <v>502</v>
      </c>
      <c r="AM748" s="32" t="str">
        <f>vlookup($A748,MainData_Jackie!$1:$1000,4,false)</f>
        <v>92</v>
      </c>
      <c r="AN748" s="32" t="str">
        <f>vlookup($A748,MainData_Jackie!$1:$1000,5,false)</f>
        <v>16</v>
      </c>
      <c r="AO748" s="32" t="str">
        <f>vlookup($A748,MainData_Jackie!$1:$1000,6,false)</f>
        <v>0</v>
      </c>
      <c r="AP748" s="32" t="str">
        <f>vlookup($A748,MainData_Jackie!$1:$1000,7,false)</f>
        <v>0</v>
      </c>
      <c r="AQ748" s="32" t="str">
        <f>vlookup($A748,MainData_Jackie!$1:$1000,8,false)</f>
        <v>0</v>
      </c>
      <c r="AR748" s="32" t="str">
        <f>vlookup($A748,MainData_Jackie!$1:$1000,9,false)</f>
        <v>0</v>
      </c>
      <c r="AS748" s="32" t="str">
        <f>vlookup($A748,MainData_Jackie!$1:$1000,10,false)</f>
        <v>3</v>
      </c>
      <c r="AT748" s="32" t="str">
        <f>vlookup($A748,MainData_Jackie!$1:$1000,11,false)</f>
        <v>5</v>
      </c>
      <c r="AU748" s="32" t="str">
        <f>vlookup($A748,MainData_Jackie!$1:$1000,12,false)</f>
        <v>17</v>
      </c>
      <c r="AV748" s="32" t="str">
        <f>vlookup($A748,MainData_Jackie!$1:$1000,13,false)</f>
        <v>gmail</v>
      </c>
      <c r="AW748" s="32" t="str">
        <f>vlookup($A748,MainData_Jackie!$1:$1000,14,false)</f>
        <v>com</v>
      </c>
      <c r="AX748" s="32" t="str">
        <f>vlookup($A748,MainData_Jackie!$1:$1000,15,false)</f>
        <v>644</v>
      </c>
      <c r="AY748" s="32" t="str">
        <f>vlookup($A748,MainData_Jackie!$1:$1000,16,false)</f>
        <v>female</v>
      </c>
      <c r="AZ748" s="32" t="str">
        <f>vlookup($A748,Ian!747:1746,2,false)</f>
        <v>#N/A</v>
      </c>
      <c r="BA748" s="32" t="str">
        <f>vlookup($A748,Ian!747:1746,3,false)</f>
        <v>#N/A</v>
      </c>
      <c r="BB748" s="32" t="str">
        <f>vlookup($A748,Ian!747:1746,4,false)</f>
        <v>#N/A</v>
      </c>
      <c r="BC748" s="32" t="str">
        <f>vlookup($A748,Ian!747:1746,5,false)</f>
        <v>#N/A</v>
      </c>
      <c r="BD748" s="32" t="str">
        <f>vlookup($A748,Ian!747:1746,6,false)</f>
        <v>#N/A</v>
      </c>
      <c r="BE748" s="32" t="str">
        <f>vlookup($A748,Ian!747:1746,7,false)</f>
        <v>#N/A</v>
      </c>
      <c r="BF748" s="32" t="str">
        <f>vlookup($A748,Ian!747:1746,8,false)</f>
        <v>#N/A</v>
      </c>
      <c r="BG748" s="32" t="str">
        <f>vlookup(A748,SentimentScore!$1:$1000,2,false)</f>
        <v>0.999999</v>
      </c>
      <c r="BH748" s="50" t="str">
        <f>vlookup(A748,'Images with Key'!$1:$1000,32)</f>
        <v>https://s3-external-1.amazonaws.com/offertabs/offer/kxdcce/large/810_564e0b3f95fc3-FUPO_Title_1.jpg</v>
      </c>
    </row>
    <row r="749">
      <c r="A749" s="12">
        <v>351.0</v>
      </c>
      <c r="B749" s="16" t="s">
        <v>7369</v>
      </c>
      <c r="C749" s="16" t="s">
        <v>3830</v>
      </c>
      <c r="D749" s="18" t="b">
        <v>1</v>
      </c>
      <c r="E749" s="12">
        <v>13.0</v>
      </c>
      <c r="F749" s="12">
        <v>3.0</v>
      </c>
      <c r="G749" s="12">
        <v>10.0</v>
      </c>
      <c r="H749" s="20">
        <v>42332.05625</v>
      </c>
      <c r="I749" s="16" t="s">
        <v>3841</v>
      </c>
      <c r="J749" s="16" t="s">
        <v>3832</v>
      </c>
      <c r="K749" s="16" t="s">
        <v>3833</v>
      </c>
      <c r="L749" s="18" t="e">
        <v>#N/A</v>
      </c>
      <c r="M749" s="18" t="e">
        <v>#N/A</v>
      </c>
      <c r="N749" s="18" t="e">
        <v>#N/A</v>
      </c>
      <c r="O749" s="18" t="e">
        <v>#N/A</v>
      </c>
      <c r="P749" s="18" t="e">
        <v>#N/A</v>
      </c>
      <c r="Q749" s="16" t="s">
        <v>3834</v>
      </c>
      <c r="R749" s="18" t="b">
        <v>1</v>
      </c>
      <c r="S749" s="18" t="b">
        <v>1</v>
      </c>
      <c r="T749" s="12">
        <v>23509.0</v>
      </c>
      <c r="U749" s="16" t="s">
        <v>3836</v>
      </c>
      <c r="V749" s="16" t="s">
        <v>470</v>
      </c>
      <c r="W749" s="22"/>
      <c r="X749" s="22"/>
      <c r="Y749" s="16" t="s">
        <v>3837</v>
      </c>
      <c r="Z749" s="16" t="s">
        <v>7734</v>
      </c>
      <c r="AA749" s="16"/>
      <c r="AB749" s="16"/>
      <c r="AC749" s="32" t="str">
        <f>vlookup(A749,Alma!129:1128,29,false)</f>
        <v>#animals</v>
      </c>
      <c r="AD749" s="32" t="str">
        <f>vlookup(A749,Alma!129:1128,27,false)</f>
        <v>2</v>
      </c>
      <c r="AE749" s="32" t="str">
        <f>vlookup(A749,Alma!129:1128,28,false)</f>
        <v>3</v>
      </c>
      <c r="AF749" s="32" t="str">
        <f>vlookup(I749,'IP addresss'!$2:$1000,3,false)</f>
        <v>North America</v>
      </c>
      <c r="AG749" s="32" t="str">
        <f>vlookup(I749,'IP addresss'!$2:$1000,6,false)</f>
        <v>VA</v>
      </c>
      <c r="AH749" s="32" t="str">
        <f>vlookup(I749,'IP addresss'!$2:$1000,8,false)</f>
        <v>Norfolk</v>
      </c>
      <c r="AI749" s="32" t="str">
        <f>vlookup(I749,'IP addresss'!$2:$1000,10,false)</f>
        <v>36.86349869</v>
      </c>
      <c r="AJ749" s="32" t="str">
        <f>vlookup(I749,'IP addresss'!$2:$1000,11,false)</f>
        <v>-76.26229858</v>
      </c>
      <c r="AK749" s="32" t="str">
        <f>vlookup(A749,MainData_Jackie!$1:$1000,2,false)</f>
        <v>Pearl Beamer</v>
      </c>
      <c r="AL749" s="32" t="str">
        <f>vlookup($A749,MainData_Jackie!$1:$1000,3,false)</f>
        <v>1040</v>
      </c>
      <c r="AM749" s="32" t="str">
        <f>vlookup($A749,MainData_Jackie!$1:$1000,4,false)</f>
        <v>176</v>
      </c>
      <c r="AN749" s="32" t="str">
        <f>vlookup($A749,MainData_Jackie!$1:$1000,5,false)</f>
        <v>44</v>
      </c>
      <c r="AO749" s="32" t="str">
        <f>vlookup($A749,MainData_Jackie!$1:$1000,6,false)</f>
        <v>2</v>
      </c>
      <c r="AP749" s="32" t="str">
        <f>vlookup($A749,MainData_Jackie!$1:$1000,7,false)</f>
        <v>0</v>
      </c>
      <c r="AQ749" s="32" t="str">
        <f>vlookup($A749,MainData_Jackie!$1:$1000,8,false)</f>
        <v>0</v>
      </c>
      <c r="AR749" s="32" t="str">
        <f>vlookup($A749,MainData_Jackie!$1:$1000,9,false)</f>
        <v>0</v>
      </c>
      <c r="AS749" s="32" t="str">
        <f>vlookup($A749,MainData_Jackie!$1:$1000,10,false)</f>
        <v>2</v>
      </c>
      <c r="AT749" s="32" t="str">
        <f>vlookup($A749,MainData_Jackie!$1:$1000,11,false)</f>
        <v>0</v>
      </c>
      <c r="AU749" s="32" t="str">
        <f>vlookup($A749,MainData_Jackie!$1:$1000,12,false)</f>
        <v>38</v>
      </c>
      <c r="AV749" s="32" t="str">
        <f>vlookup($A749,MainData_Jackie!$1:$1000,13,false)</f>
        <v>gmail</v>
      </c>
      <c r="AW749" s="32" t="str">
        <f>vlookup($A749,MainData_Jackie!$1:$1000,14,false)</f>
        <v>com</v>
      </c>
      <c r="AX749" s="32" t="str">
        <f>vlookup($A749,MainData_Jackie!$1:$1000,15,false)</f>
        <v>1293</v>
      </c>
      <c r="AY749" s="32" t="str">
        <f>vlookup($A749,MainData_Jackie!$1:$1000,16,false)</f>
        <v>female</v>
      </c>
      <c r="AZ749" s="32" t="str">
        <f>vlookup($A749,Ian!748:1747,2,false)</f>
        <v>#N/A</v>
      </c>
      <c r="BA749" s="32" t="str">
        <f>vlookup($A749,Ian!748:1747,3,false)</f>
        <v>#N/A</v>
      </c>
      <c r="BB749" s="32" t="str">
        <f>vlookup($A749,Ian!748:1747,4,false)</f>
        <v>#N/A</v>
      </c>
      <c r="BC749" s="32" t="str">
        <f>vlookup($A749,Ian!748:1747,5,false)</f>
        <v>#N/A</v>
      </c>
      <c r="BD749" s="32" t="str">
        <f>vlookup($A749,Ian!748:1747,6,false)</f>
        <v>#N/A</v>
      </c>
      <c r="BE749" s="32" t="str">
        <f>vlookup($A749,Ian!748:1747,7,false)</f>
        <v>#N/A</v>
      </c>
      <c r="BF749" s="32" t="str">
        <f>vlookup($A749,Ian!748:1747,8,false)</f>
        <v>#N/A</v>
      </c>
      <c r="BG749" s="32" t="str">
        <f>vlookup(A749,SentimentScore!$1:$1000,2,false)</f>
        <v>0.974896</v>
      </c>
      <c r="BH749" s="50" t="str">
        <f>vlookup(A749,'Images with Key'!$1:$1000,32)</f>
        <v>https://s3-external-1.amazonaws.com/offertabs/offer/kxdcce/large/810_56379d11af38b-ODHBlogo2.png</v>
      </c>
    </row>
    <row r="750">
      <c r="A750" s="12">
        <v>369.0</v>
      </c>
      <c r="B750" s="16" t="s">
        <v>7369</v>
      </c>
      <c r="C750" s="16" t="s">
        <v>4058</v>
      </c>
      <c r="D750" s="18" t="b">
        <v>1</v>
      </c>
      <c r="E750" s="12">
        <v>16.0</v>
      </c>
      <c r="F750" s="12">
        <v>3.0</v>
      </c>
      <c r="G750" s="12">
        <v>13.0</v>
      </c>
      <c r="H750" s="20">
        <v>42321.34305555555</v>
      </c>
      <c r="I750" s="16" t="s">
        <v>4059</v>
      </c>
      <c r="J750" s="16" t="s">
        <v>4060</v>
      </c>
      <c r="K750" s="16" t="s">
        <v>4061</v>
      </c>
      <c r="L750" s="16" t="s">
        <v>264</v>
      </c>
      <c r="M750" s="12">
        <v>0.0</v>
      </c>
      <c r="N750" s="12">
        <v>0.0</v>
      </c>
      <c r="O750" s="12">
        <v>0.0</v>
      </c>
      <c r="P750" s="12">
        <v>0.0</v>
      </c>
      <c r="Q750" s="16" t="s">
        <v>4062</v>
      </c>
      <c r="R750" s="18" t="b">
        <v>1</v>
      </c>
      <c r="S750" s="18" t="b">
        <v>1</v>
      </c>
      <c r="T750" s="16" t="s">
        <v>4063</v>
      </c>
      <c r="U750" s="16" t="s">
        <v>4064</v>
      </c>
      <c r="V750" s="16" t="s">
        <v>470</v>
      </c>
      <c r="W750" s="51">
        <v>624971.0</v>
      </c>
      <c r="X750" s="51">
        <v>376726.0</v>
      </c>
      <c r="Y750" s="16" t="s">
        <v>4065</v>
      </c>
      <c r="Z750" s="16" t="s">
        <v>7736</v>
      </c>
      <c r="AA750" s="16"/>
      <c r="AB750" s="16"/>
      <c r="AC750" s="32" t="str">
        <f>vlookup(A750,Alma!130:1129,29,false)</f>
        <v>#animals</v>
      </c>
      <c r="AD750" s="32" t="str">
        <f>vlookup(A750,Alma!130:1129,27,false)</f>
        <v>2</v>
      </c>
      <c r="AE750" s="32" t="str">
        <f>vlookup(A750,Alma!130:1129,28,false)</f>
        <v>2</v>
      </c>
      <c r="AF750" s="32" t="str">
        <f>vlookup(I750,'IP addresss'!$2:$1000,3,false)</f>
        <v>North America</v>
      </c>
      <c r="AG750" s="32" t="str">
        <f>vlookup(I750,'IP addresss'!$2:$1000,6,false)</f>
        <v>NC</v>
      </c>
      <c r="AH750" s="32" t="str">
        <f>vlookup(I750,'IP addresss'!$2:$1000,8,false)</f>
        <v>Mooresville</v>
      </c>
      <c r="AI750" s="32" t="str">
        <f>vlookup(I750,'IP addresss'!$2:$1000,10,false)</f>
        <v>35.5890007</v>
      </c>
      <c r="AJ750" s="32" t="str">
        <f>vlookup(I750,'IP addresss'!$2:$1000,11,false)</f>
        <v>-80.76799774</v>
      </c>
      <c r="AK750" s="32" t="str">
        <f>vlookup(A750,MainData_Jackie!$1:$1000,2,false)</f>
        <v>Michelle Marckwardt</v>
      </c>
      <c r="AL750" s="32" t="str">
        <f>vlookup($A750,MainData_Jackie!$1:$1000,3,false)</f>
        <v>2894</v>
      </c>
      <c r="AM750" s="32" t="str">
        <f>vlookup($A750,MainData_Jackie!$1:$1000,4,false)</f>
        <v>528</v>
      </c>
      <c r="AN750" s="32" t="str">
        <f>vlookup($A750,MainData_Jackie!$1:$1000,5,false)</f>
        <v>106</v>
      </c>
      <c r="AO750" s="32" t="str">
        <f>vlookup($A750,MainData_Jackie!$1:$1000,6,false)</f>
        <v>1</v>
      </c>
      <c r="AP750" s="32" t="str">
        <f>vlookup($A750,MainData_Jackie!$1:$1000,7,false)</f>
        <v>0</v>
      </c>
      <c r="AQ750" s="32" t="str">
        <f>vlookup($A750,MainData_Jackie!$1:$1000,8,false)</f>
        <v>0</v>
      </c>
      <c r="AR750" s="32" t="str">
        <f>vlookup($A750,MainData_Jackie!$1:$1000,9,false)</f>
        <v>0</v>
      </c>
      <c r="AS750" s="32" t="str">
        <f>vlookup($A750,MainData_Jackie!$1:$1000,10,false)</f>
        <v>0</v>
      </c>
      <c r="AT750" s="32" t="str">
        <f>vlookup($A750,MainData_Jackie!$1:$1000,11,false)</f>
        <v>13</v>
      </c>
      <c r="AU750" s="32" t="str">
        <f>vlookup($A750,MainData_Jackie!$1:$1000,12,false)</f>
        <v>69</v>
      </c>
      <c r="AV750" s="32" t="str">
        <f>vlookup($A750,MainData_Jackie!$1:$1000,13,false)</f>
        <v>netzero</v>
      </c>
      <c r="AW750" s="32" t="str">
        <f>vlookup($A750,MainData_Jackie!$1:$1000,14,false)</f>
        <v>com</v>
      </c>
      <c r="AX750" s="32" t="str">
        <f>vlookup($A750,MainData_Jackie!$1:$1000,15,false)</f>
        <v>3784</v>
      </c>
      <c r="AY750" s="32" t="str">
        <f>vlookup($A750,MainData_Jackie!$1:$1000,16,false)</f>
        <v>female</v>
      </c>
      <c r="AZ750" s="32" t="str">
        <f>vlookup($A750,Ian!749:1748,2,false)</f>
        <v>#N/A</v>
      </c>
      <c r="BA750" s="32" t="str">
        <f>vlookup($A750,Ian!749:1748,3,false)</f>
        <v>#N/A</v>
      </c>
      <c r="BB750" s="32" t="str">
        <f>vlookup($A750,Ian!749:1748,4,false)</f>
        <v>#N/A</v>
      </c>
      <c r="BC750" s="32" t="str">
        <f>vlookup($A750,Ian!749:1748,5,false)</f>
        <v>#N/A</v>
      </c>
      <c r="BD750" s="32" t="str">
        <f>vlookup($A750,Ian!749:1748,6,false)</f>
        <v>#N/A</v>
      </c>
      <c r="BE750" s="32" t="str">
        <f>vlookup($A750,Ian!749:1748,7,false)</f>
        <v>#N/A</v>
      </c>
      <c r="BF750" s="32" t="str">
        <f>vlookup($A750,Ian!749:1748,8,false)</f>
        <v>#N/A</v>
      </c>
      <c r="BG750" s="32" t="str">
        <f>vlookup(A750,SentimentScore!$1:$1000,2,false)</f>
        <v>1</v>
      </c>
      <c r="BH750" s="50" t="str">
        <f>vlookup(A750,'Images with Key'!$1:$1000,32)</f>
        <v>https://s3-external-1.amazonaws.com/offertabs/offer/kxdcce/large/810_5638ecef00188-Pluggy.jpg</v>
      </c>
    </row>
    <row r="751">
      <c r="A751" s="12">
        <v>428.0</v>
      </c>
      <c r="B751" s="16" t="s">
        <v>7369</v>
      </c>
      <c r="C751" s="16" t="s">
        <v>4732</v>
      </c>
      <c r="D751" s="18" t="b">
        <v>1</v>
      </c>
      <c r="E751" s="12">
        <v>138.0</v>
      </c>
      <c r="F751" s="12">
        <v>27.0</v>
      </c>
      <c r="G751" s="12">
        <v>111.0</v>
      </c>
      <c r="H751" s="20">
        <v>42318.558333333334</v>
      </c>
      <c r="I751" s="16" t="s">
        <v>4733</v>
      </c>
      <c r="J751" s="16" t="s">
        <v>4734</v>
      </c>
      <c r="K751" s="16" t="s">
        <v>4735</v>
      </c>
      <c r="L751" s="18" t="e">
        <v>#N/A</v>
      </c>
      <c r="M751" s="18" t="e">
        <v>#N/A</v>
      </c>
      <c r="N751" s="18" t="e">
        <v>#N/A</v>
      </c>
      <c r="O751" s="18" t="e">
        <v>#N/A</v>
      </c>
      <c r="P751" s="18" t="e">
        <v>#N/A</v>
      </c>
      <c r="Q751" s="16" t="s">
        <v>4737</v>
      </c>
      <c r="R751" s="18" t="b">
        <v>1</v>
      </c>
      <c r="S751" s="18" t="b">
        <v>0</v>
      </c>
      <c r="T751" s="12">
        <v>23510.0</v>
      </c>
      <c r="U751" s="16" t="s">
        <v>3836</v>
      </c>
      <c r="V751" s="16" t="s">
        <v>470</v>
      </c>
      <c r="W751" s="51">
        <v>540342.0</v>
      </c>
      <c r="X751" s="51">
        <v>256478.0</v>
      </c>
      <c r="Y751" s="16" t="s">
        <v>4738</v>
      </c>
      <c r="Z751" s="16" t="s">
        <v>7737</v>
      </c>
      <c r="AA751" s="16"/>
      <c r="AB751" s="16"/>
      <c r="AC751" s="32" t="str">
        <f>vlookup(A751,Alma!131:1130,29,false)</f>
        <v>#arts</v>
      </c>
      <c r="AD751" s="32" t="str">
        <f>vlookup(A751,Alma!131:1130,27,false)</f>
        <v>2</v>
      </c>
      <c r="AE751" s="32" t="str">
        <f>vlookup(A751,Alma!131:1130,28,false)</f>
        <v>1</v>
      </c>
      <c r="AF751" s="32" t="str">
        <f>vlookup(I751,'IP addresss'!$2:$1000,3,false)</f>
        <v>North America</v>
      </c>
      <c r="AG751" s="32" t="str">
        <f>vlookup(I751,'IP addresss'!$2:$1000,6,false)</f>
        <v>VA</v>
      </c>
      <c r="AH751" s="32" t="str">
        <f>vlookup(I751,'IP addresss'!$2:$1000,8,false)</f>
        <v>Norfolk</v>
      </c>
      <c r="AI751" s="32" t="str">
        <f>vlookup(I751,'IP addresss'!$2:$1000,10,false)</f>
        <v>36.88949966</v>
      </c>
      <c r="AJ751" s="32" t="str">
        <f>vlookup(I751,'IP addresss'!$2:$1000,11,false)</f>
        <v>-76.23429871</v>
      </c>
      <c r="AK751" s="32" t="str">
        <f>vlookup(A751,MainData_Jackie!$1:$1000,2,false)</f>
        <v>Tom Reel</v>
      </c>
      <c r="AL751" s="32" t="str">
        <f>vlookup($A751,MainData_Jackie!$1:$1000,3,false)</f>
        <v>1866</v>
      </c>
      <c r="AM751" s="32" t="str">
        <f>vlookup($A751,MainData_Jackie!$1:$1000,4,false)</f>
        <v>324</v>
      </c>
      <c r="AN751" s="32" t="str">
        <f>vlookup($A751,MainData_Jackie!$1:$1000,5,false)</f>
        <v>68</v>
      </c>
      <c r="AO751" s="32" t="str">
        <f>vlookup($A751,MainData_Jackie!$1:$1000,6,false)</f>
        <v>0</v>
      </c>
      <c r="AP751" s="32" t="str">
        <f>vlookup($A751,MainData_Jackie!$1:$1000,7,false)</f>
        <v>0</v>
      </c>
      <c r="AQ751" s="32" t="str">
        <f>vlookup($A751,MainData_Jackie!$1:$1000,8,false)</f>
        <v>0</v>
      </c>
      <c r="AR751" s="32" t="str">
        <f>vlookup($A751,MainData_Jackie!$1:$1000,9,false)</f>
        <v>0</v>
      </c>
      <c r="AS751" s="32" t="str">
        <f>vlookup($A751,MainData_Jackie!$1:$1000,10,false)</f>
        <v>3</v>
      </c>
      <c r="AT751" s="32" t="str">
        <f>vlookup($A751,MainData_Jackie!$1:$1000,11,false)</f>
        <v>4</v>
      </c>
      <c r="AU751" s="32" t="str">
        <f>vlookup($A751,MainData_Jackie!$1:$1000,12,false)</f>
        <v>51</v>
      </c>
      <c r="AV751" s="32" t="str">
        <f>vlookup($A751,MainData_Jackie!$1:$1000,13,false)</f>
        <v>cox</v>
      </c>
      <c r="AW751" s="32" t="str">
        <f>vlookup($A751,MainData_Jackie!$1:$1000,14,false)</f>
        <v>net</v>
      </c>
      <c r="AX751" s="32" t="str">
        <f>vlookup($A751,MainData_Jackie!$1:$1000,15,false)</f>
        <v>2485</v>
      </c>
      <c r="AY751" s="32" t="str">
        <f>vlookup($A751,MainData_Jackie!$1:$1000,16,false)</f>
        <v>male</v>
      </c>
      <c r="AZ751" s="32" t="str">
        <f>vlookup($A751,Ian!750:1749,2,false)</f>
        <v>#N/A</v>
      </c>
      <c r="BA751" s="32" t="str">
        <f>vlookup($A751,Ian!750:1749,3,false)</f>
        <v>#N/A</v>
      </c>
      <c r="BB751" s="32" t="str">
        <f>vlookup($A751,Ian!750:1749,4,false)</f>
        <v>#N/A</v>
      </c>
      <c r="BC751" s="32" t="str">
        <f>vlookup($A751,Ian!750:1749,5,false)</f>
        <v>#N/A</v>
      </c>
      <c r="BD751" s="32" t="str">
        <f>vlookup($A751,Ian!750:1749,6,false)</f>
        <v>#N/A</v>
      </c>
      <c r="BE751" s="32" t="str">
        <f>vlookup($A751,Ian!750:1749,7,false)</f>
        <v>#N/A</v>
      </c>
      <c r="BF751" s="32" t="str">
        <f>vlookup($A751,Ian!750:1749,8,false)</f>
        <v>#N/A</v>
      </c>
      <c r="BG751" s="32" t="str">
        <f>vlookup(A751,SentimentScore!$1:$1000,2,false)</f>
        <v>0.000235</v>
      </c>
      <c r="BH751" s="50" t="str">
        <f>vlookup(A751,'Images with Key'!$1:$1000,32)</f>
        <v>https://s3-external-1.amazonaws.com/offertabs/offer/kxdcce/large/810_5645097d1e55a-YouTubeBannerTop.jpg</v>
      </c>
    </row>
    <row r="752">
      <c r="A752" s="12">
        <v>430.0</v>
      </c>
      <c r="B752" s="16" t="s">
        <v>7369</v>
      </c>
      <c r="C752" s="16" t="s">
        <v>4768</v>
      </c>
      <c r="D752" s="18" t="b">
        <v>1</v>
      </c>
      <c r="E752" s="12">
        <v>91.0</v>
      </c>
      <c r="F752" s="12">
        <v>4.0</v>
      </c>
      <c r="G752" s="12">
        <v>87.0</v>
      </c>
      <c r="H752" s="20">
        <v>42325.55</v>
      </c>
      <c r="I752" s="16" t="s">
        <v>4769</v>
      </c>
      <c r="J752" s="16" t="s">
        <v>4770</v>
      </c>
      <c r="K752" s="16" t="s">
        <v>4771</v>
      </c>
      <c r="L752" s="18" t="e">
        <v>#N/A</v>
      </c>
      <c r="M752" s="18" t="e">
        <v>#N/A</v>
      </c>
      <c r="N752" s="18" t="e">
        <v>#N/A</v>
      </c>
      <c r="O752" s="18" t="e">
        <v>#N/A</v>
      </c>
      <c r="P752" s="18" t="e">
        <v>#N/A</v>
      </c>
      <c r="Q752" s="16" t="s">
        <v>4772</v>
      </c>
      <c r="R752" s="18" t="b">
        <v>1</v>
      </c>
      <c r="S752" s="18" t="b">
        <v>1</v>
      </c>
      <c r="T752" s="12">
        <v>22980.0</v>
      </c>
      <c r="U752" s="16" t="s">
        <v>4774</v>
      </c>
      <c r="V752" s="16" t="s">
        <v>470</v>
      </c>
      <c r="W752" s="51">
        <v>1723503.0</v>
      </c>
      <c r="X752" s="51">
        <v>1516608.0</v>
      </c>
      <c r="Y752" s="16" t="s">
        <v>4775</v>
      </c>
      <c r="Z752" s="16" t="s">
        <v>7740</v>
      </c>
      <c r="AA752" s="16"/>
      <c r="AB752" s="16"/>
      <c r="AC752" s="32" t="str">
        <f>vlookup(A752,Alma!132:1131,29,false)</f>
        <v>#animals</v>
      </c>
      <c r="AD752" s="32" t="str">
        <f>vlookup(A752,Alma!132:1131,27,false)</f>
        <v>2</v>
      </c>
      <c r="AE752" s="32" t="str">
        <f>vlookup(A752,Alma!132:1131,28,false)</f>
        <v>6</v>
      </c>
      <c r="AF752" s="32" t="str">
        <f>vlookup(I752,'IP addresss'!$2:$1000,3,false)</f>
        <v>North America</v>
      </c>
      <c r="AG752" s="32" t="str">
        <f>vlookup(I752,'IP addresss'!$2:$1000,6,false)</f>
        <v>NY</v>
      </c>
      <c r="AH752" s="32" t="str">
        <f>vlookup(I752,'IP addresss'!$2:$1000,8,false)</f>
        <v>Bath</v>
      </c>
      <c r="AI752" s="32" t="str">
        <f>vlookup(I752,'IP addresss'!$2:$1000,10,false)</f>
        <v>42.36289978</v>
      </c>
      <c r="AJ752" s="32" t="str">
        <f>vlookup(I752,'IP addresss'!$2:$1000,11,false)</f>
        <v>-77.35389709</v>
      </c>
      <c r="AK752" s="32" t="str">
        <f>vlookup(A752,MainData_Jackie!$1:$1000,2,false)</f>
        <v>Lois Peck</v>
      </c>
      <c r="AL752" s="32" t="str">
        <f>vlookup($A752,MainData_Jackie!$1:$1000,3,false)</f>
        <v>1742</v>
      </c>
      <c r="AM752" s="32" t="str">
        <f>vlookup($A752,MainData_Jackie!$1:$1000,4,false)</f>
        <v>300</v>
      </c>
      <c r="AN752" s="32" t="str">
        <f>vlookup($A752,MainData_Jackie!$1:$1000,5,false)</f>
        <v>39</v>
      </c>
      <c r="AO752" s="32" t="str">
        <f>vlookup($A752,MainData_Jackie!$1:$1000,6,false)</f>
        <v>1</v>
      </c>
      <c r="AP752" s="32" t="str">
        <f>vlookup($A752,MainData_Jackie!$1:$1000,7,false)</f>
        <v>0</v>
      </c>
      <c r="AQ752" s="32" t="str">
        <f>vlookup($A752,MainData_Jackie!$1:$1000,8,false)</f>
        <v>0</v>
      </c>
      <c r="AR752" s="32" t="str">
        <f>vlookup($A752,MainData_Jackie!$1:$1000,9,false)</f>
        <v>0</v>
      </c>
      <c r="AS752" s="32" t="str">
        <f>vlookup($A752,MainData_Jackie!$1:$1000,10,false)</f>
        <v>0</v>
      </c>
      <c r="AT752" s="32" t="str">
        <f>vlookup($A752,MainData_Jackie!$1:$1000,11,false)</f>
        <v>0</v>
      </c>
      <c r="AU752" s="32" t="str">
        <f>vlookup($A752,MainData_Jackie!$1:$1000,12,false)</f>
        <v>27</v>
      </c>
      <c r="AV752" s="32" t="str">
        <f>vlookup($A752,MainData_Jackie!$1:$1000,13,false)</f>
        <v>yahoo</v>
      </c>
      <c r="AW752" s="32" t="str">
        <f>vlookup($A752,MainData_Jackie!$1:$1000,14,false)</f>
        <v>com</v>
      </c>
      <c r="AX752" s="32" t="str">
        <f>vlookup($A752,MainData_Jackie!$1:$1000,15,false)</f>
        <v>2294</v>
      </c>
      <c r="AY752" s="32" t="str">
        <f>vlookup($A752,MainData_Jackie!$1:$1000,16,false)</f>
        <v>female</v>
      </c>
      <c r="AZ752" s="32" t="str">
        <f>vlookup($A752,Ian!751:1750,2,false)</f>
        <v>#N/A</v>
      </c>
      <c r="BA752" s="32" t="str">
        <f>vlookup($A752,Ian!751:1750,3,false)</f>
        <v>#N/A</v>
      </c>
      <c r="BB752" s="32" t="str">
        <f>vlookup($A752,Ian!751:1750,4,false)</f>
        <v>#N/A</v>
      </c>
      <c r="BC752" s="32" t="str">
        <f>vlookup($A752,Ian!751:1750,5,false)</f>
        <v>#N/A</v>
      </c>
      <c r="BD752" s="32" t="str">
        <f>vlookup($A752,Ian!751:1750,6,false)</f>
        <v>#N/A</v>
      </c>
      <c r="BE752" s="32" t="str">
        <f>vlookup($A752,Ian!751:1750,7,false)</f>
        <v>#N/A</v>
      </c>
      <c r="BF752" s="32" t="str">
        <f>vlookup($A752,Ian!751:1750,8,false)</f>
        <v>#N/A</v>
      </c>
      <c r="BG752" s="32" t="str">
        <f>vlookup(A752,SentimentScore!$1:$1000,2,false)</f>
        <v>1</v>
      </c>
      <c r="BH752" s="50" t="str">
        <f>vlookup(A752,'Images with Key'!$1:$1000,32)</f>
        <v>https://s3-external-1.amazonaws.com/offertabs/offer/kxdcce/large/810_564d06c704817-noahvinnyphotoforgrg.jpg</v>
      </c>
    </row>
    <row r="753">
      <c r="A753" s="12">
        <v>431.0</v>
      </c>
      <c r="B753" s="16" t="s">
        <v>7369</v>
      </c>
      <c r="C753" s="16" t="s">
        <v>4768</v>
      </c>
      <c r="D753" s="18" t="b">
        <v>1</v>
      </c>
      <c r="E753" s="12">
        <v>78.0</v>
      </c>
      <c r="F753" s="12">
        <v>6.0</v>
      </c>
      <c r="G753" s="12">
        <v>72.0</v>
      </c>
      <c r="H753" s="20">
        <v>42326.54583333333</v>
      </c>
      <c r="I753" s="16" t="s">
        <v>4780</v>
      </c>
      <c r="J753" s="16" t="s">
        <v>4770</v>
      </c>
      <c r="K753" s="16" t="s">
        <v>4781</v>
      </c>
      <c r="L753" s="16" t="s">
        <v>264</v>
      </c>
      <c r="M753" s="16" t="s">
        <v>4782</v>
      </c>
      <c r="N753" s="12">
        <v>0.0</v>
      </c>
      <c r="O753" s="12">
        <v>0.0</v>
      </c>
      <c r="P753" s="12">
        <v>0.0</v>
      </c>
      <c r="Q753" s="16" t="s">
        <v>4783</v>
      </c>
      <c r="R753" s="18" t="b">
        <v>1</v>
      </c>
      <c r="S753" s="18" t="b">
        <v>0</v>
      </c>
      <c r="T753" s="12">
        <v>22980.0</v>
      </c>
      <c r="U753" s="16" t="s">
        <v>4774</v>
      </c>
      <c r="V753" s="16" t="s">
        <v>470</v>
      </c>
      <c r="W753" s="51">
        <v>1723503.0</v>
      </c>
      <c r="X753" s="51">
        <v>1516608.0</v>
      </c>
      <c r="Y753" s="16" t="s">
        <v>4775</v>
      </c>
      <c r="Z753" s="16" t="s">
        <v>7741</v>
      </c>
      <c r="AA753" s="16"/>
      <c r="AB753" s="16"/>
      <c r="AC753" s="32" t="str">
        <f>vlookup(A753,Alma!133:1132,29,false)</f>
        <v>#animals</v>
      </c>
      <c r="AD753" s="32" t="str">
        <f>vlookup(A753,Alma!133:1132,27,false)</f>
        <v>2</v>
      </c>
      <c r="AE753" s="32" t="str">
        <f>vlookup(A753,Alma!133:1132,28,false)</f>
        <v>6</v>
      </c>
      <c r="AF753" s="32" t="str">
        <f>vlookup(I753,'IP addresss'!$2:$1000,3,false)</f>
        <v>North America</v>
      </c>
      <c r="AG753" s="32" t="str">
        <f>vlookup(I753,'IP addresss'!$2:$1000,6,false)</f>
        <v>VA</v>
      </c>
      <c r="AH753" s="32" t="str">
        <f>vlookup(I753,'IP addresss'!$2:$1000,8,false)</f>
        <v>Charlottesville</v>
      </c>
      <c r="AI753" s="32" t="str">
        <f>vlookup(I753,'IP addresss'!$2:$1000,10,false)</f>
        <v>37.95389938</v>
      </c>
      <c r="AJ753" s="32" t="str">
        <f>vlookup(I753,'IP addresss'!$2:$1000,11,false)</f>
        <v>-78.35839844</v>
      </c>
      <c r="AK753" s="32" t="str">
        <f>vlookup(A753,MainData_Jackie!$1:$1000,2,false)</f>
        <v>Kim Beard</v>
      </c>
      <c r="AL753" s="32" t="str">
        <f>vlookup($A753,MainData_Jackie!$1:$1000,3,false)</f>
        <v>589</v>
      </c>
      <c r="AM753" s="32" t="str">
        <f>vlookup($A753,MainData_Jackie!$1:$1000,4,false)</f>
        <v>98</v>
      </c>
      <c r="AN753" s="32" t="str">
        <f>vlookup($A753,MainData_Jackie!$1:$1000,5,false)</f>
        <v>11</v>
      </c>
      <c r="AO753" s="32" t="str">
        <f>vlookup($A753,MainData_Jackie!$1:$1000,6,false)</f>
        <v>0</v>
      </c>
      <c r="AP753" s="32" t="str">
        <f>vlookup($A753,MainData_Jackie!$1:$1000,7,false)</f>
        <v>0</v>
      </c>
      <c r="AQ753" s="32" t="str">
        <f>vlookup($A753,MainData_Jackie!$1:$1000,8,false)</f>
        <v>0</v>
      </c>
      <c r="AR753" s="32" t="str">
        <f>vlookup($A753,MainData_Jackie!$1:$1000,9,false)</f>
        <v>0</v>
      </c>
      <c r="AS753" s="32" t="str">
        <f>vlookup($A753,MainData_Jackie!$1:$1000,10,false)</f>
        <v>0</v>
      </c>
      <c r="AT753" s="32" t="str">
        <f>vlookup($A753,MainData_Jackie!$1:$1000,11,false)</f>
        <v>0</v>
      </c>
      <c r="AU753" s="32" t="str">
        <f>vlookup($A753,MainData_Jackie!$1:$1000,12,false)</f>
        <v>15</v>
      </c>
      <c r="AV753" s="32" t="str">
        <f>vlookup($A753,MainData_Jackie!$1:$1000,13,false)</f>
        <v>yahoo</v>
      </c>
      <c r="AW753" s="32" t="str">
        <f>vlookup($A753,MainData_Jackie!$1:$1000,14,false)</f>
        <v>com</v>
      </c>
      <c r="AX753" s="32" t="str">
        <f>vlookup($A753,MainData_Jackie!$1:$1000,15,false)</f>
        <v>822</v>
      </c>
      <c r="AY753" s="32" t="str">
        <f>vlookup($A753,MainData_Jackie!$1:$1000,16,false)</f>
        <v>female</v>
      </c>
      <c r="AZ753" s="32" t="str">
        <f>vlookup($A753,Ian!752:1751,2,false)</f>
        <v>#N/A</v>
      </c>
      <c r="BA753" s="32" t="str">
        <f>vlookup($A753,Ian!752:1751,3,false)</f>
        <v>#N/A</v>
      </c>
      <c r="BB753" s="32" t="str">
        <f>vlookup($A753,Ian!752:1751,4,false)</f>
        <v>#N/A</v>
      </c>
      <c r="BC753" s="32" t="str">
        <f>vlookup($A753,Ian!752:1751,5,false)</f>
        <v>#N/A</v>
      </c>
      <c r="BD753" s="32" t="str">
        <f>vlookup($A753,Ian!752:1751,6,false)</f>
        <v>#N/A</v>
      </c>
      <c r="BE753" s="32" t="str">
        <f>vlookup($A753,Ian!752:1751,7,false)</f>
        <v>#N/A</v>
      </c>
      <c r="BF753" s="32" t="str">
        <f>vlookup($A753,Ian!752:1751,8,false)</f>
        <v>#N/A</v>
      </c>
      <c r="BG753" s="32" t="str">
        <f>vlookup(A753,SentimentScore!$1:$1000,2,false)</f>
        <v>0.872029</v>
      </c>
      <c r="BH753" s="50" t="str">
        <f>vlookup(A753,'Images with Key'!$1:$1000,32)</f>
        <v>https://s3-external-1.amazonaws.com/offertabs/offer/kxdcce/large/810_564e7d0466fe6-015df50461b5a21993daae1b9d68b0fbd1c923a963.jpg</v>
      </c>
    </row>
    <row r="754">
      <c r="A754" s="12">
        <v>432.0</v>
      </c>
      <c r="B754" s="16" t="s">
        <v>7369</v>
      </c>
      <c r="C754" s="16" t="s">
        <v>4768</v>
      </c>
      <c r="D754" s="18" t="b">
        <v>1</v>
      </c>
      <c r="E754" s="12">
        <v>1289.0</v>
      </c>
      <c r="F754" s="12">
        <v>381.0</v>
      </c>
      <c r="G754" s="12">
        <v>908.0</v>
      </c>
      <c r="H754" s="20">
        <v>42326.69027777778</v>
      </c>
      <c r="I754" s="16" t="s">
        <v>4788</v>
      </c>
      <c r="J754" s="16" t="s">
        <v>4770</v>
      </c>
      <c r="K754" s="16" t="s">
        <v>4789</v>
      </c>
      <c r="L754" s="18" t="e">
        <v>#N/A</v>
      </c>
      <c r="M754" s="18" t="e">
        <v>#N/A</v>
      </c>
      <c r="N754" s="18" t="e">
        <v>#N/A</v>
      </c>
      <c r="O754" s="18" t="e">
        <v>#N/A</v>
      </c>
      <c r="P754" s="18" t="e">
        <v>#N/A</v>
      </c>
      <c r="Q754" s="16" t="s">
        <v>4790</v>
      </c>
      <c r="R754" s="18" t="b">
        <v>1</v>
      </c>
      <c r="S754" s="18" t="b">
        <v>0</v>
      </c>
      <c r="T754" s="12">
        <v>22980.0</v>
      </c>
      <c r="U754" s="16" t="s">
        <v>4774</v>
      </c>
      <c r="V754" s="16" t="s">
        <v>470</v>
      </c>
      <c r="W754" s="51">
        <v>1723503.0</v>
      </c>
      <c r="X754" s="51">
        <v>1516608.0</v>
      </c>
      <c r="Y754" s="16" t="s">
        <v>4775</v>
      </c>
      <c r="Z754" s="16" t="s">
        <v>7742</v>
      </c>
      <c r="AA754" s="16"/>
      <c r="AB754" s="16"/>
      <c r="AC754" s="32" t="str">
        <f>vlookup(A754,Alma!134:1133,29,false)</f>
        <v>#animals #disabilities #stigmatized</v>
      </c>
      <c r="AD754" s="32" t="str">
        <f>vlookup(A754,Alma!134:1133,27,false)</f>
        <v>2</v>
      </c>
      <c r="AE754" s="32" t="str">
        <f>vlookup(A754,Alma!134:1133,28,false)</f>
        <v>1</v>
      </c>
      <c r="AF754" s="32" t="str">
        <f>vlookup(I754,'IP addresss'!$2:$1000,3,false)</f>
        <v>North America</v>
      </c>
      <c r="AG754" s="32" t="str">
        <f>vlookup(I754,'IP addresss'!$2:$1000,6,false)</f>
        <v>PA</v>
      </c>
      <c r="AH754" s="32" t="str">
        <f>vlookup(I754,'IP addresss'!$2:$1000,8,false)</f>
        <v>Chambersburg</v>
      </c>
      <c r="AI754" s="32" t="str">
        <f>vlookup(I754,'IP addresss'!$2:$1000,10,false)</f>
        <v>39.93199921</v>
      </c>
      <c r="AJ754" s="32" t="str">
        <f>vlookup(I754,'IP addresss'!$2:$1000,11,false)</f>
        <v>-77.70690155</v>
      </c>
      <c r="AK754" s="32" t="str">
        <f>vlookup(A754,MainData_Jackie!$1:$1000,2,false)</f>
        <v>Lydia V. Price</v>
      </c>
      <c r="AL754" s="32" t="str">
        <f>vlookup($A754,MainData_Jackie!$1:$1000,3,false)</f>
        <v>5157</v>
      </c>
      <c r="AM754" s="32" t="str">
        <f>vlookup($A754,MainData_Jackie!$1:$1000,4,false)</f>
        <v>931</v>
      </c>
      <c r="AN754" s="32" t="str">
        <f>vlookup($A754,MainData_Jackie!$1:$1000,5,false)</f>
        <v>120</v>
      </c>
      <c r="AO754" s="32" t="str">
        <f>vlookup($A754,MainData_Jackie!$1:$1000,6,false)</f>
        <v>0</v>
      </c>
      <c r="AP754" s="32" t="str">
        <f>vlookup($A754,MainData_Jackie!$1:$1000,7,false)</f>
        <v>0</v>
      </c>
      <c r="AQ754" s="32" t="str">
        <f>vlookup($A754,MainData_Jackie!$1:$1000,8,false)</f>
        <v>0</v>
      </c>
      <c r="AR754" s="32" t="str">
        <f>vlookup($A754,MainData_Jackie!$1:$1000,9,false)</f>
        <v>1</v>
      </c>
      <c r="AS754" s="32" t="str">
        <f>vlookup($A754,MainData_Jackie!$1:$1000,10,false)</f>
        <v>0</v>
      </c>
      <c r="AT754" s="32" t="str">
        <f>vlookup($A754,MainData_Jackie!$1:$1000,11,false)</f>
        <v>7</v>
      </c>
      <c r="AU754" s="32" t="str">
        <f>vlookup($A754,MainData_Jackie!$1:$1000,12,false)</f>
        <v>98</v>
      </c>
      <c r="AV754" s="32" t="str">
        <f>vlookup($A754,MainData_Jackie!$1:$1000,13,false)</f>
        <v>gmail</v>
      </c>
      <c r="AW754" s="32" t="str">
        <f>vlookup($A754,MainData_Jackie!$1:$1000,14,false)</f>
        <v>com</v>
      </c>
      <c r="AX754" s="32" t="str">
        <f>vlookup($A754,MainData_Jackie!$1:$1000,15,false)</f>
        <v>7093</v>
      </c>
      <c r="AY754" s="32" t="str">
        <f>vlookup($A754,MainData_Jackie!$1:$1000,16,false)</f>
        <v>female</v>
      </c>
      <c r="AZ754" s="32" t="str">
        <f>vlookup($A754,Ian!753:1752,2,false)</f>
        <v>#N/A</v>
      </c>
      <c r="BA754" s="32" t="str">
        <f>vlookup($A754,Ian!753:1752,3,false)</f>
        <v>#N/A</v>
      </c>
      <c r="BB754" s="32" t="str">
        <f>vlookup($A754,Ian!753:1752,4,false)</f>
        <v>#N/A</v>
      </c>
      <c r="BC754" s="32" t="str">
        <f>vlookup($A754,Ian!753:1752,5,false)</f>
        <v>#N/A</v>
      </c>
      <c r="BD754" s="32" t="str">
        <f>vlookup($A754,Ian!753:1752,6,false)</f>
        <v>#N/A</v>
      </c>
      <c r="BE754" s="32" t="str">
        <f>vlookup($A754,Ian!753:1752,7,false)</f>
        <v>#N/A</v>
      </c>
      <c r="BF754" s="32" t="str">
        <f>vlookup($A754,Ian!753:1752,8,false)</f>
        <v>#N/A</v>
      </c>
      <c r="BG754" s="32" t="str">
        <f>vlookup(A754,SentimentScore!$1:$1000,2,false)</f>
        <v>0.996175</v>
      </c>
      <c r="BH754" s="50" t="str">
        <f>vlookup(A754,'Images with Key'!$1:$1000,32)</f>
        <v>https://s3-external-1.amazonaws.com/offertabs/offer/kxdcce/large/810_564ef20e030f3-20151120_153549.jpg</v>
      </c>
    </row>
    <row r="755">
      <c r="A755" s="12">
        <v>442.0</v>
      </c>
      <c r="B755" s="16" t="s">
        <v>7369</v>
      </c>
      <c r="C755" s="16" t="s">
        <v>4884</v>
      </c>
      <c r="D755" s="18" t="b">
        <v>1</v>
      </c>
      <c r="E755" s="12">
        <v>2.0</v>
      </c>
      <c r="F755" s="12">
        <v>1.0</v>
      </c>
      <c r="G755" s="12">
        <v>1.0</v>
      </c>
      <c r="H755" s="20">
        <v>42317.85208333333</v>
      </c>
      <c r="I755" s="16" t="s">
        <v>4885</v>
      </c>
      <c r="J755" s="16" t="s">
        <v>4886</v>
      </c>
      <c r="L755" s="18" t="e">
        <v>#N/A</v>
      </c>
      <c r="M755" s="18" t="e">
        <v>#N/A</v>
      </c>
      <c r="N755" s="18" t="e">
        <v>#N/A</v>
      </c>
      <c r="O755" s="18" t="e">
        <v>#N/A</v>
      </c>
      <c r="P755" s="18" t="e">
        <v>#N/A</v>
      </c>
      <c r="Q755" s="16" t="s">
        <v>4888</v>
      </c>
      <c r="R755" s="18" t="b">
        <v>1</v>
      </c>
      <c r="S755" s="18" t="b">
        <v>0</v>
      </c>
      <c r="T755" s="12">
        <v>23514.0</v>
      </c>
      <c r="U755" s="16" t="s">
        <v>3836</v>
      </c>
      <c r="V755" s="16" t="s">
        <v>470</v>
      </c>
      <c r="W755" s="51">
        <v>1.2190718E7</v>
      </c>
      <c r="X755" s="51">
        <v>7572776.0</v>
      </c>
      <c r="Y755" s="16" t="s">
        <v>598</v>
      </c>
      <c r="Z755" s="16" t="s">
        <v>7743</v>
      </c>
      <c r="AA755" s="16"/>
      <c r="AB755" s="16"/>
      <c r="AC755" s="32" t="str">
        <f>vlookup(A755,Alma!135:1134,29,false)</f>
        <v>#homeless #disabilities #women #mother #mentalillness</v>
      </c>
      <c r="AD755" s="32" t="str">
        <f>vlookup(A755,Alma!135:1134,27,false)</f>
        <v>1</v>
      </c>
      <c r="AE755" s="32" t="str">
        <f>vlookup(A755,Alma!135:1134,28,false)</f>
        <v>2</v>
      </c>
      <c r="AF755" s="32" t="str">
        <f>vlookup(I755,'IP addresss'!$2:$1000,3,false)</f>
        <v>North America</v>
      </c>
      <c r="AG755" s="32" t="str">
        <f>vlookup(I755,'IP addresss'!$2:$1000,6,false)</f>
        <v>PA</v>
      </c>
      <c r="AH755" s="32" t="str">
        <f>vlookup(I755,'IP addresss'!$2:$1000,8,false)</f>
        <v>Philadelphia</v>
      </c>
      <c r="AI755" s="32" t="str">
        <f>vlookup(I755,'IP addresss'!$2:$1000,10,false)</f>
        <v>39.95230103</v>
      </c>
      <c r="AJ755" s="32" t="str">
        <f>vlookup(I755,'IP addresss'!$2:$1000,11,false)</f>
        <v>-75.1638031</v>
      </c>
      <c r="AK755" s="32" t="str">
        <f>vlookup(A755,MainData_Jackie!$1:$1000,2,false)</f>
        <v/>
      </c>
      <c r="AL755" s="32" t="str">
        <f>vlookup($A755,MainData_Jackie!$1:$1000,3,false)</f>
        <v>1003</v>
      </c>
      <c r="AM755" s="32" t="str">
        <f>vlookup($A755,MainData_Jackie!$1:$1000,4,false)</f>
        <v>205</v>
      </c>
      <c r="AN755" s="32" t="str">
        <f>vlookup($A755,MainData_Jackie!$1:$1000,5,false)</f>
        <v>22</v>
      </c>
      <c r="AO755" s="32" t="str">
        <f>vlookup($A755,MainData_Jackie!$1:$1000,6,false)</f>
        <v>0</v>
      </c>
      <c r="AP755" s="32" t="str">
        <f>vlookup($A755,MainData_Jackie!$1:$1000,7,false)</f>
        <v>0</v>
      </c>
      <c r="AQ755" s="32" t="str">
        <f>vlookup($A755,MainData_Jackie!$1:$1000,8,false)</f>
        <v>0</v>
      </c>
      <c r="AR755" s="32" t="str">
        <f>vlookup($A755,MainData_Jackie!$1:$1000,9,false)</f>
        <v>0</v>
      </c>
      <c r="AS755" s="32" t="str">
        <f>vlookup($A755,MainData_Jackie!$1:$1000,10,false)</f>
        <v>0</v>
      </c>
      <c r="AT755" s="32" t="str">
        <f>vlookup($A755,MainData_Jackie!$1:$1000,11,false)</f>
        <v>0</v>
      </c>
      <c r="AU755" s="32" t="str">
        <f>vlookup($A755,MainData_Jackie!$1:$1000,12,false)</f>
        <v>34</v>
      </c>
      <c r="AV755" s="32" t="str">
        <f>vlookup($A755,MainData_Jackie!$1:$1000,13,false)</f>
        <v>yahoo</v>
      </c>
      <c r="AW755" s="32" t="str">
        <f>vlookup($A755,MainData_Jackie!$1:$1000,14,false)</f>
        <v>com</v>
      </c>
      <c r="AX755" s="32" t="str">
        <f>vlookup($A755,MainData_Jackie!$1:$1000,15,false)</f>
        <v>1350</v>
      </c>
      <c r="AY755" s="32" t="str">
        <f>vlookup($A755,MainData_Jackie!$1:$1000,16,false)</f>
        <v>None</v>
      </c>
      <c r="AZ755" s="32" t="str">
        <f>vlookup($A755,Ian!754:1753,2,false)</f>
        <v>#N/A</v>
      </c>
      <c r="BA755" s="32" t="str">
        <f>vlookup($A755,Ian!754:1753,3,false)</f>
        <v>#N/A</v>
      </c>
      <c r="BB755" s="32" t="str">
        <f>vlookup($A755,Ian!754:1753,4,false)</f>
        <v>#N/A</v>
      </c>
      <c r="BC755" s="32" t="str">
        <f>vlookup($A755,Ian!754:1753,5,false)</f>
        <v>#N/A</v>
      </c>
      <c r="BD755" s="32" t="str">
        <f>vlookup($A755,Ian!754:1753,6,false)</f>
        <v>#N/A</v>
      </c>
      <c r="BE755" s="32" t="str">
        <f>vlookup($A755,Ian!754:1753,7,false)</f>
        <v>#N/A</v>
      </c>
      <c r="BF755" s="32" t="str">
        <f>vlookup($A755,Ian!754:1753,8,false)</f>
        <v>#N/A</v>
      </c>
      <c r="BG755" s="32" t="str">
        <f>vlookup(A755,SentimentScore!$1:$1000,2,false)</f>
        <v>0.997612</v>
      </c>
      <c r="BH755" s="50" t="str">
        <f>vlookup(A755,'Images with Key'!$1:$1000,32)</f>
        <v>https://s3-external-1.amazonaws.com/offertabs/offer/kxdcce/large/810_5643ec5d4a53c-img-2.jpg</v>
      </c>
    </row>
    <row r="756">
      <c r="A756" s="12">
        <v>460.0</v>
      </c>
      <c r="B756" s="16" t="s">
        <v>7369</v>
      </c>
      <c r="C756" s="16" t="s">
        <v>5121</v>
      </c>
      <c r="D756" s="18" t="b">
        <v>1</v>
      </c>
      <c r="E756" s="12">
        <v>172.0</v>
      </c>
      <c r="F756" s="12">
        <v>39.0</v>
      </c>
      <c r="G756" s="12">
        <v>133.0</v>
      </c>
      <c r="H756" s="20">
        <v>42322.47708333333</v>
      </c>
      <c r="I756" s="16" t="s">
        <v>5123</v>
      </c>
      <c r="J756" s="16" t="s">
        <v>5124</v>
      </c>
      <c r="K756" s="16" t="s">
        <v>5126</v>
      </c>
      <c r="L756" s="18" t="e">
        <v>#N/A</v>
      </c>
      <c r="M756" s="18" t="e">
        <v>#N/A</v>
      </c>
      <c r="N756" s="18" t="e">
        <v>#N/A</v>
      </c>
      <c r="O756" s="18" t="e">
        <v>#N/A</v>
      </c>
      <c r="P756" s="18" t="e">
        <v>#N/A</v>
      </c>
      <c r="Q756" s="16" t="s">
        <v>5131</v>
      </c>
      <c r="R756" s="18" t="b">
        <v>1</v>
      </c>
      <c r="S756" s="18" t="b">
        <v>1</v>
      </c>
      <c r="T756" s="12">
        <v>22801.0</v>
      </c>
      <c r="U756" s="16" t="s">
        <v>5132</v>
      </c>
      <c r="V756" s="16" t="s">
        <v>470</v>
      </c>
      <c r="W756" s="51">
        <v>136107.0</v>
      </c>
      <c r="X756" s="51">
        <v>141364.0</v>
      </c>
      <c r="Y756" s="16" t="s">
        <v>5134</v>
      </c>
      <c r="Z756" s="16" t="s">
        <v>7745</v>
      </c>
      <c r="AA756" s="16"/>
      <c r="AB756" s="16"/>
      <c r="AC756" s="32" t="str">
        <f>vlookup(A756,Alma!136:1135,29,false)</f>
        <v>#arts #education</v>
      </c>
      <c r="AD756" s="32" t="str">
        <f>vlookup(A756,Alma!136:1135,27,false)</f>
        <v>2</v>
      </c>
      <c r="AE756" s="32" t="str">
        <f>vlookup(A756,Alma!136:1135,28,false)</f>
        <v>4</v>
      </c>
      <c r="AF756" s="32" t="str">
        <f>vlookup(I756,'IP addresss'!$2:$1000,3,false)</f>
        <v>North America</v>
      </c>
      <c r="AG756" s="32" t="str">
        <f>vlookup(I756,'IP addresss'!$2:$1000,6,false)</f>
        <v>VA</v>
      </c>
      <c r="AH756" s="32" t="str">
        <f>vlookup(I756,'IP addresss'!$2:$1000,8,false)</f>
        <v>Christiansburg</v>
      </c>
      <c r="AI756" s="32" t="str">
        <f>vlookup(I756,'IP addresss'!$2:$1000,10,false)</f>
        <v>37.10350037</v>
      </c>
      <c r="AJ756" s="32" t="str">
        <f>vlookup(I756,'IP addresss'!$2:$1000,11,false)</f>
        <v>-80.42070007</v>
      </c>
      <c r="AK756" s="32" t="str">
        <f>vlookup(A756,MainData_Jackie!$1:$1000,2,false)</f>
        <v>Neva Hart</v>
      </c>
      <c r="AL756" s="32" t="str">
        <f>vlookup($A756,MainData_Jackie!$1:$1000,3,false)</f>
        <v>2168</v>
      </c>
      <c r="AM756" s="32" t="str">
        <f>vlookup($A756,MainData_Jackie!$1:$1000,4,false)</f>
        <v>363</v>
      </c>
      <c r="AN756" s="32" t="str">
        <f>vlookup($A756,MainData_Jackie!$1:$1000,5,false)</f>
        <v>75</v>
      </c>
      <c r="AO756" s="32" t="str">
        <f>vlookup($A756,MainData_Jackie!$1:$1000,6,false)</f>
        <v>1</v>
      </c>
      <c r="AP756" s="32" t="str">
        <f>vlookup($A756,MainData_Jackie!$1:$1000,7,false)</f>
        <v>0</v>
      </c>
      <c r="AQ756" s="32" t="str">
        <f>vlookup($A756,MainData_Jackie!$1:$1000,8,false)</f>
        <v>0</v>
      </c>
      <c r="AR756" s="32" t="str">
        <f>vlookup($A756,MainData_Jackie!$1:$1000,9,false)</f>
        <v>0</v>
      </c>
      <c r="AS756" s="32" t="str">
        <f>vlookup($A756,MainData_Jackie!$1:$1000,10,false)</f>
        <v>1</v>
      </c>
      <c r="AT756" s="32" t="str">
        <f>vlookup($A756,MainData_Jackie!$1:$1000,11,false)</f>
        <v>26</v>
      </c>
      <c r="AU756" s="32" t="str">
        <f>vlookup($A756,MainData_Jackie!$1:$1000,12,false)</f>
        <v>39</v>
      </c>
      <c r="AV756" s="32" t="str">
        <f>vlookup($A756,MainData_Jackie!$1:$1000,13,false)</f>
        <v>verizon</v>
      </c>
      <c r="AW756" s="32" t="str">
        <f>vlookup($A756,MainData_Jackie!$1:$1000,14,false)</f>
        <v>net</v>
      </c>
      <c r="AX756" s="32" t="str">
        <f>vlookup($A756,MainData_Jackie!$1:$1000,15,false)</f>
        <v>2837</v>
      </c>
      <c r="AY756" s="32" t="str">
        <f>vlookup($A756,MainData_Jackie!$1:$1000,16,false)</f>
        <v>female</v>
      </c>
      <c r="AZ756" s="32" t="str">
        <f>vlookup($A756,Ian!755:1754,2,false)</f>
        <v>#N/A</v>
      </c>
      <c r="BA756" s="32" t="str">
        <f>vlookup($A756,Ian!755:1754,3,false)</f>
        <v>#N/A</v>
      </c>
      <c r="BB756" s="32" t="str">
        <f>vlookup($A756,Ian!755:1754,4,false)</f>
        <v>#N/A</v>
      </c>
      <c r="BC756" s="32" t="str">
        <f>vlookup($A756,Ian!755:1754,5,false)</f>
        <v>#N/A</v>
      </c>
      <c r="BD756" s="32" t="str">
        <f>vlookup($A756,Ian!755:1754,6,false)</f>
        <v>#N/A</v>
      </c>
      <c r="BE756" s="32" t="str">
        <f>vlookup($A756,Ian!755:1754,7,false)</f>
        <v>#N/A</v>
      </c>
      <c r="BF756" s="32" t="str">
        <f>vlookup($A756,Ian!755:1754,8,false)</f>
        <v>#N/A</v>
      </c>
      <c r="BG756" s="32" t="str">
        <f>vlookup(A756,SentimentScore!$1:$1000,2,false)</f>
        <v>0.949104</v>
      </c>
      <c r="BH756" s="50" t="str">
        <f>vlookup(A756,'Images with Key'!$1:$1000,32)</f>
        <v>https://s3-external-1.amazonaws.com/offertabs/offer/kxdcce/large/810_564c0541a3ebb-DSC_3799award.jpg</v>
      </c>
    </row>
    <row r="757">
      <c r="A757" s="12">
        <v>466.0</v>
      </c>
      <c r="B757" s="16" t="s">
        <v>7369</v>
      </c>
      <c r="C757" s="16" t="s">
        <v>5195</v>
      </c>
      <c r="D757" s="18" t="b">
        <v>1</v>
      </c>
      <c r="E757" s="12">
        <v>116.0</v>
      </c>
      <c r="F757" s="12">
        <v>29.0</v>
      </c>
      <c r="G757" s="12">
        <v>87.0</v>
      </c>
      <c r="H757" s="20">
        <v>42328.70347222222</v>
      </c>
      <c r="I757" s="16" t="s">
        <v>5197</v>
      </c>
      <c r="J757" s="16" t="s">
        <v>4770</v>
      </c>
      <c r="K757" s="16" t="s">
        <v>5198</v>
      </c>
      <c r="L757" s="18" t="e">
        <v>#N/A</v>
      </c>
      <c r="M757" s="18" t="e">
        <v>#N/A</v>
      </c>
      <c r="N757" s="18" t="e">
        <v>#N/A</v>
      </c>
      <c r="O757" s="18" t="e">
        <v>#N/A</v>
      </c>
      <c r="P757" s="18" t="e">
        <v>#N/A</v>
      </c>
      <c r="Q757" s="16" t="s">
        <v>5199</v>
      </c>
      <c r="R757" s="18" t="b">
        <v>1</v>
      </c>
      <c r="S757" s="18" t="b">
        <v>1</v>
      </c>
      <c r="T757" s="12">
        <v>22980.0</v>
      </c>
      <c r="U757" s="16" t="s">
        <v>4774</v>
      </c>
      <c r="V757" s="16" t="s">
        <v>470</v>
      </c>
      <c r="W757" s="51">
        <v>1723503.0</v>
      </c>
      <c r="X757" s="51">
        <v>1516608.0</v>
      </c>
      <c r="Y757" s="16" t="s">
        <v>4775</v>
      </c>
      <c r="Z757" s="16" t="s">
        <v>7746</v>
      </c>
      <c r="AA757" s="16"/>
      <c r="AB757" s="16"/>
      <c r="AC757" s="32" t="str">
        <f>vlookup(A757,Alma!137:1136,29,false)</f>
        <v>#animals</v>
      </c>
      <c r="AD757" s="32" t="str">
        <f>vlookup(A757,Alma!137:1136,27,false)</f>
        <v>2</v>
      </c>
      <c r="AE757" s="32" t="str">
        <f>vlookup(A757,Alma!137:1136,28,false)</f>
        <v>3</v>
      </c>
      <c r="AF757" s="32" t="str">
        <f>vlookup(I757,'IP addresss'!$2:$1000,3,false)</f>
        <v>North America</v>
      </c>
      <c r="AG757" s="32" t="str">
        <f>vlookup(I757,'IP addresss'!$2:$1000,6,false)</f>
        <v>NJ</v>
      </c>
      <c r="AH757" s="32" t="str">
        <f>vlookup(I757,'IP addresss'!$2:$1000,8,false)</f>
        <v>Palisades Park</v>
      </c>
      <c r="AI757" s="32" t="str">
        <f>vlookup(I757,'IP addresss'!$2:$1000,10,false)</f>
        <v>40.84609985</v>
      </c>
      <c r="AJ757" s="32" t="str">
        <f>vlookup(I757,'IP addresss'!$2:$1000,11,false)</f>
        <v>-73.99520111</v>
      </c>
      <c r="AK757" s="32" t="str">
        <f>vlookup(A757,MainData_Jackie!$1:$1000,2,false)</f>
        <v>Susan Freedman</v>
      </c>
      <c r="AL757" s="32" t="str">
        <f>vlookup($A757,MainData_Jackie!$1:$1000,3,false)</f>
        <v>1778</v>
      </c>
      <c r="AM757" s="32" t="str">
        <f>vlookup($A757,MainData_Jackie!$1:$1000,4,false)</f>
        <v>282</v>
      </c>
      <c r="AN757" s="32" t="str">
        <f>vlookup($A757,MainData_Jackie!$1:$1000,5,false)</f>
        <v>62</v>
      </c>
      <c r="AO757" s="32" t="str">
        <f>vlookup($A757,MainData_Jackie!$1:$1000,6,false)</f>
        <v>1</v>
      </c>
      <c r="AP757" s="32" t="str">
        <f>vlookup($A757,MainData_Jackie!$1:$1000,7,false)</f>
        <v>0</v>
      </c>
      <c r="AQ757" s="32" t="str">
        <f>vlookup($A757,MainData_Jackie!$1:$1000,8,false)</f>
        <v>0</v>
      </c>
      <c r="AR757" s="32" t="str">
        <f>vlookup($A757,MainData_Jackie!$1:$1000,9,false)</f>
        <v>0</v>
      </c>
      <c r="AS757" s="32" t="str">
        <f>vlookup($A757,MainData_Jackie!$1:$1000,10,false)</f>
        <v>0</v>
      </c>
      <c r="AT757" s="32" t="str">
        <f>vlookup($A757,MainData_Jackie!$1:$1000,11,false)</f>
        <v>0</v>
      </c>
      <c r="AU757" s="32" t="str">
        <f>vlookup($A757,MainData_Jackie!$1:$1000,12,false)</f>
        <v>35</v>
      </c>
      <c r="AV757" s="32" t="str">
        <f>vlookup($A757,MainData_Jackie!$1:$1000,13,false)</f>
        <v>yahoo</v>
      </c>
      <c r="AW757" s="32" t="str">
        <f>vlookup($A757,MainData_Jackie!$1:$1000,14,false)</f>
        <v>com</v>
      </c>
      <c r="AX757" s="32" t="str">
        <f>vlookup($A757,MainData_Jackie!$1:$1000,15,false)</f>
        <v>2391</v>
      </c>
      <c r="AY757" s="32" t="str">
        <f>vlookup($A757,MainData_Jackie!$1:$1000,16,false)</f>
        <v>female</v>
      </c>
      <c r="AZ757" s="32" t="str">
        <f>vlookup($A757,Ian!756:1755,2,false)</f>
        <v>#N/A</v>
      </c>
      <c r="BA757" s="32" t="str">
        <f>vlookup($A757,Ian!756:1755,3,false)</f>
        <v>#N/A</v>
      </c>
      <c r="BB757" s="32" t="str">
        <f>vlookup($A757,Ian!756:1755,4,false)</f>
        <v>#N/A</v>
      </c>
      <c r="BC757" s="32" t="str">
        <f>vlookup($A757,Ian!756:1755,5,false)</f>
        <v>#N/A</v>
      </c>
      <c r="BD757" s="32" t="str">
        <f>vlookup($A757,Ian!756:1755,6,false)</f>
        <v>#N/A</v>
      </c>
      <c r="BE757" s="32" t="str">
        <f>vlookup($A757,Ian!756:1755,7,false)</f>
        <v>#N/A</v>
      </c>
      <c r="BF757" s="32" t="str">
        <f>vlookup($A757,Ian!756:1755,8,false)</f>
        <v>#N/A</v>
      </c>
      <c r="BG757" s="32" t="str">
        <f>vlookup(A757,SentimentScore!$1:$1000,2,false)</f>
        <v>0.997454</v>
      </c>
      <c r="BH757" s="50" t="str">
        <f>vlookup(A757,'Images with Key'!$1:$1000,32)</f>
        <v>https://s3-external-1.amazonaws.com/offertabs/offer/kxdcce/large/810_edited_564b6fa069ae1-image.jpeg</v>
      </c>
    </row>
    <row r="758">
      <c r="A758" s="12">
        <v>467.0</v>
      </c>
      <c r="B758" s="16" t="s">
        <v>7369</v>
      </c>
      <c r="C758" s="16" t="s">
        <v>5195</v>
      </c>
      <c r="D758" s="18" t="b">
        <v>1</v>
      </c>
      <c r="E758" s="12">
        <v>33.0</v>
      </c>
      <c r="F758" s="12">
        <v>0.0</v>
      </c>
      <c r="G758" s="12">
        <v>33.0</v>
      </c>
      <c r="H758" s="20">
        <v>42329.34722222222</v>
      </c>
      <c r="I758" s="16" t="s">
        <v>5210</v>
      </c>
      <c r="J758" s="16" t="s">
        <v>4770</v>
      </c>
      <c r="K758" s="16" t="s">
        <v>5211</v>
      </c>
      <c r="L758" s="18" t="e">
        <v>#N/A</v>
      </c>
      <c r="M758" s="18" t="e">
        <v>#N/A</v>
      </c>
      <c r="N758" s="18" t="e">
        <v>#N/A</v>
      </c>
      <c r="O758" s="18" t="e">
        <v>#N/A</v>
      </c>
      <c r="P758" s="18" t="e">
        <v>#N/A</v>
      </c>
      <c r="Q758" s="16" t="s">
        <v>5212</v>
      </c>
      <c r="R758" s="18" t="b">
        <v>1</v>
      </c>
      <c r="S758" s="18" t="b">
        <v>0</v>
      </c>
      <c r="T758" s="12">
        <v>22980.0</v>
      </c>
      <c r="U758" s="16" t="s">
        <v>4774</v>
      </c>
      <c r="V758" s="16" t="s">
        <v>470</v>
      </c>
      <c r="W758" s="51">
        <v>1723503.0</v>
      </c>
      <c r="X758" s="51">
        <v>1516608.0</v>
      </c>
      <c r="Y758" s="16" t="s">
        <v>4775</v>
      </c>
      <c r="Z758" s="16" t="s">
        <v>7748</v>
      </c>
      <c r="AA758" s="16"/>
      <c r="AB758" s="16"/>
      <c r="AC758" s="32" t="str">
        <f>vlookup(A758,Alma!138:1137,29,false)</f>
        <v>#animals #education</v>
      </c>
      <c r="AD758" s="32" t="str">
        <f>vlookup(A758,Alma!138:1137,27,false)</f>
        <v>1</v>
      </c>
      <c r="AE758" s="32" t="str">
        <f>vlookup(A758,Alma!138:1137,28,false)</f>
        <v>6</v>
      </c>
      <c r="AF758" s="32" t="str">
        <f>vlookup(I758,'IP addresss'!$2:$1000,3,false)</f>
        <v>North America</v>
      </c>
      <c r="AG758" s="32" t="str">
        <f>vlookup(I758,'IP addresss'!$2:$1000,6,false)</f>
        <v>AZ</v>
      </c>
      <c r="AH758" s="32" t="str">
        <f>vlookup(I758,'IP addresss'!$2:$1000,8,false)</f>
        <v>Bullhead City</v>
      </c>
      <c r="AI758" s="32" t="str">
        <f>vlookup(I758,'IP addresss'!$2:$1000,10,false)</f>
        <v>35.09000015</v>
      </c>
      <c r="AJ758" s="32" t="str">
        <f>vlookup(I758,'IP addresss'!$2:$1000,11,false)</f>
        <v>-114.5736008</v>
      </c>
      <c r="AK758" s="32" t="str">
        <f>vlookup(A758,MainData_Jackie!$1:$1000,2,false)</f>
        <v>Lynda Matheson</v>
      </c>
      <c r="AL758" s="32" t="str">
        <f>vlookup($A758,MainData_Jackie!$1:$1000,3,false)</f>
        <v>2011</v>
      </c>
      <c r="AM758" s="32" t="str">
        <f>vlookup($A758,MainData_Jackie!$1:$1000,4,false)</f>
        <v>335</v>
      </c>
      <c r="AN758" s="32" t="str">
        <f>vlookup($A758,MainData_Jackie!$1:$1000,5,false)</f>
        <v>52</v>
      </c>
      <c r="AO758" s="32" t="str">
        <f>vlookup($A758,MainData_Jackie!$1:$1000,6,false)</f>
        <v>0</v>
      </c>
      <c r="AP758" s="32" t="str">
        <f>vlookup($A758,MainData_Jackie!$1:$1000,7,false)</f>
        <v>0</v>
      </c>
      <c r="AQ758" s="32" t="str">
        <f>vlookup($A758,MainData_Jackie!$1:$1000,8,false)</f>
        <v>0</v>
      </c>
      <c r="AR758" s="32" t="str">
        <f>vlookup($A758,MainData_Jackie!$1:$1000,9,false)</f>
        <v>1</v>
      </c>
      <c r="AS758" s="32" t="str">
        <f>vlookup($A758,MainData_Jackie!$1:$1000,10,false)</f>
        <v>0</v>
      </c>
      <c r="AT758" s="32" t="str">
        <f>vlookup($A758,MainData_Jackie!$1:$1000,11,false)</f>
        <v>14</v>
      </c>
      <c r="AU758" s="32" t="str">
        <f>vlookup($A758,MainData_Jackie!$1:$1000,12,false)</f>
        <v>53</v>
      </c>
      <c r="AV758" s="32" t="str">
        <f>vlookup($A758,MainData_Jackie!$1:$1000,13,false)</f>
        <v>hotmail</v>
      </c>
      <c r="AW758" s="32" t="str">
        <f>vlookup($A758,MainData_Jackie!$1:$1000,14,false)</f>
        <v>com</v>
      </c>
      <c r="AX758" s="32" t="str">
        <f>vlookup($A758,MainData_Jackie!$1:$1000,15,false)</f>
        <v>2692</v>
      </c>
      <c r="AY758" s="32" t="str">
        <f>vlookup($A758,MainData_Jackie!$1:$1000,16,false)</f>
        <v>female</v>
      </c>
      <c r="AZ758" s="32" t="str">
        <f>vlookup($A758,Ian!757:1756,2,false)</f>
        <v>#N/A</v>
      </c>
      <c r="BA758" s="32" t="str">
        <f>vlookup($A758,Ian!757:1756,3,false)</f>
        <v>#N/A</v>
      </c>
      <c r="BB758" s="32" t="str">
        <f>vlookup($A758,Ian!757:1756,4,false)</f>
        <v>#N/A</v>
      </c>
      <c r="BC758" s="32" t="str">
        <f>vlookup($A758,Ian!757:1756,5,false)</f>
        <v>#N/A</v>
      </c>
      <c r="BD758" s="32" t="str">
        <f>vlookup($A758,Ian!757:1756,6,false)</f>
        <v>#N/A</v>
      </c>
      <c r="BE758" s="32" t="str">
        <f>vlookup($A758,Ian!757:1756,7,false)</f>
        <v>#N/A</v>
      </c>
      <c r="BF758" s="32" t="str">
        <f>vlookup($A758,Ian!757:1756,8,false)</f>
        <v>#N/A</v>
      </c>
      <c r="BG758" s="32" t="str">
        <f>vlookup(A758,SentimentScore!$1:$1000,2,false)</f>
        <v>0.999733</v>
      </c>
      <c r="BH758" s="50" t="str">
        <f>vlookup(A758,'Images with Key'!$1:$1000,32)</f>
        <v>https://s3-external-1.amazonaws.com/offertabs/offer/kxdcce/large/810_56535332d8f74-IMG_0138.jpg</v>
      </c>
    </row>
    <row r="759">
      <c r="A759" s="12">
        <v>487.0</v>
      </c>
      <c r="B759" s="16" t="s">
        <v>7369</v>
      </c>
      <c r="C759" s="16" t="s">
        <v>5384</v>
      </c>
      <c r="D759" s="18" t="b">
        <v>0</v>
      </c>
      <c r="E759" s="12">
        <v>3.0</v>
      </c>
      <c r="F759" s="12">
        <v>1.0</v>
      </c>
      <c r="G759" s="12">
        <v>2.0</v>
      </c>
      <c r="H759" s="20">
        <v>42326.532638888886</v>
      </c>
      <c r="I759" s="16" t="s">
        <v>5385</v>
      </c>
      <c r="J759" s="16" t="s">
        <v>5386</v>
      </c>
      <c r="K759" s="16" t="s">
        <v>5387</v>
      </c>
      <c r="L759" s="18" t="e">
        <v>#N/A</v>
      </c>
      <c r="M759" s="18" t="e">
        <v>#N/A</v>
      </c>
      <c r="N759" s="18" t="e">
        <v>#N/A</v>
      </c>
      <c r="O759" s="18" t="e">
        <v>#N/A</v>
      </c>
      <c r="P759" s="18" t="e">
        <v>#N/A</v>
      </c>
      <c r="Q759" s="16" t="s">
        <v>5388</v>
      </c>
      <c r="R759" s="18" t="b">
        <v>1</v>
      </c>
      <c r="S759" s="18" t="b">
        <v>1</v>
      </c>
      <c r="T759" s="12">
        <v>23502.0</v>
      </c>
      <c r="U759" s="16" t="s">
        <v>3836</v>
      </c>
      <c r="V759" s="16" t="s">
        <v>470</v>
      </c>
      <c r="W759" s="22"/>
      <c r="X759" s="22"/>
      <c r="Y759" s="22"/>
      <c r="Z759" s="16" t="s">
        <v>7750</v>
      </c>
      <c r="AA759" s="16"/>
      <c r="AB759" s="16"/>
      <c r="AC759" s="32" t="str">
        <f>vlookup(A759,Alma!139:1138,29,false)</f>
        <v>#children #communityoutreach</v>
      </c>
      <c r="AD759" s="32" t="str">
        <f>vlookup(A759,Alma!139:1138,27,false)</f>
        <v>2</v>
      </c>
      <c r="AE759" s="32" t="str">
        <f>vlookup(A759,Alma!139:1138,28,false)</f>
        <v>3</v>
      </c>
      <c r="AF759" s="32" t="str">
        <f>vlookup(I759,'IP addresss'!$2:$1000,3,false)</f>
        <v>North America</v>
      </c>
      <c r="AG759" s="32" t="str">
        <f>vlookup(I759,'IP addresss'!$2:$1000,6,false)</f>
        <v>VA</v>
      </c>
      <c r="AH759" s="32" t="str">
        <f>vlookup(I759,'IP addresss'!$2:$1000,8,false)</f>
        <v>Norfolk</v>
      </c>
      <c r="AI759" s="32" t="str">
        <f>vlookup(I759,'IP addresss'!$2:$1000,10,false)</f>
        <v>36.85689926</v>
      </c>
      <c r="AJ759" s="32" t="str">
        <f>vlookup(I759,'IP addresss'!$2:$1000,11,false)</f>
        <v>-76.21240234</v>
      </c>
      <c r="AK759" s="32" t="str">
        <f>vlookup(A759,MainData_Jackie!$1:$1000,2,false)</f>
        <v>Megan Kadesch</v>
      </c>
      <c r="AL759" s="32" t="str">
        <f>vlookup($A759,MainData_Jackie!$1:$1000,3,false)</f>
        <v>1797</v>
      </c>
      <c r="AM759" s="32" t="str">
        <f>vlookup($A759,MainData_Jackie!$1:$1000,4,false)</f>
        <v>335</v>
      </c>
      <c r="AN759" s="32" t="str">
        <f>vlookup($A759,MainData_Jackie!$1:$1000,5,false)</f>
        <v>43</v>
      </c>
      <c r="AO759" s="32" t="str">
        <f>vlookup($A759,MainData_Jackie!$1:$1000,6,false)</f>
        <v>1</v>
      </c>
      <c r="AP759" s="32" t="str">
        <f>vlookup($A759,MainData_Jackie!$1:$1000,7,false)</f>
        <v>0</v>
      </c>
      <c r="AQ759" s="32" t="str">
        <f>vlookup($A759,MainData_Jackie!$1:$1000,8,false)</f>
        <v>0</v>
      </c>
      <c r="AR759" s="32" t="str">
        <f>vlookup($A759,MainData_Jackie!$1:$1000,9,false)</f>
        <v>0</v>
      </c>
      <c r="AS759" s="32" t="str">
        <f>vlookup($A759,MainData_Jackie!$1:$1000,10,false)</f>
        <v>0</v>
      </c>
      <c r="AT759" s="32" t="str">
        <f>vlookup($A759,MainData_Jackie!$1:$1000,11,false)</f>
        <v>4</v>
      </c>
      <c r="AU759" s="32" t="str">
        <f>vlookup($A759,MainData_Jackie!$1:$1000,12,false)</f>
        <v>48</v>
      </c>
      <c r="AV759" s="32" t="str">
        <f>vlookup($A759,MainData_Jackie!$1:$1000,13,false)</f>
        <v>ymcashr</v>
      </c>
      <c r="AW759" s="32" t="str">
        <f>vlookup($A759,MainData_Jackie!$1:$1000,14,false)</f>
        <v>org</v>
      </c>
      <c r="AX759" s="32" t="str">
        <f>vlookup($A759,MainData_Jackie!$1:$1000,15,false)</f>
        <v>2412</v>
      </c>
      <c r="AY759" s="32" t="str">
        <f>vlookup($A759,MainData_Jackie!$1:$1000,16,false)</f>
        <v>female</v>
      </c>
      <c r="AZ759" s="32" t="str">
        <f>vlookup($A759,Ian!758:1757,2,false)</f>
        <v>#N/A</v>
      </c>
      <c r="BA759" s="32" t="str">
        <f>vlookup($A759,Ian!758:1757,3,false)</f>
        <v>#N/A</v>
      </c>
      <c r="BB759" s="32" t="str">
        <f>vlookup($A759,Ian!758:1757,4,false)</f>
        <v>#N/A</v>
      </c>
      <c r="BC759" s="32" t="str">
        <f>vlookup($A759,Ian!758:1757,5,false)</f>
        <v>#N/A</v>
      </c>
      <c r="BD759" s="32" t="str">
        <f>vlookup($A759,Ian!758:1757,6,false)</f>
        <v>#N/A</v>
      </c>
      <c r="BE759" s="32" t="str">
        <f>vlookup($A759,Ian!758:1757,7,false)</f>
        <v>#N/A</v>
      </c>
      <c r="BF759" s="32" t="str">
        <f>vlookup($A759,Ian!758:1757,8,false)</f>
        <v>#N/A</v>
      </c>
      <c r="BG759" s="32" t="str">
        <f>vlookup(A759,SentimentScore!$1:$1000,2,false)</f>
        <v>0.503407</v>
      </c>
      <c r="BH759" s="50" t="str">
        <f>vlookup(A759,'Images with Key'!$1:$1000,32)</f>
        <v>https://s3-external-1.amazonaws.com/offertabs/offer/kxdcce/large/810_564e6c7bb99b8-IMG_20151118_213312.jpg</v>
      </c>
    </row>
    <row r="760">
      <c r="A760" s="12">
        <v>495.0</v>
      </c>
      <c r="B760" s="16" t="s">
        <v>7369</v>
      </c>
      <c r="C760" s="16" t="s">
        <v>5464</v>
      </c>
      <c r="D760" s="18" t="b">
        <v>0</v>
      </c>
      <c r="E760" s="12">
        <v>0.0</v>
      </c>
      <c r="F760" s="12">
        <v>0.0</v>
      </c>
      <c r="G760" s="12">
        <v>0.0</v>
      </c>
      <c r="H760" s="20">
        <v>42332.313888888886</v>
      </c>
      <c r="I760" s="16" t="s">
        <v>5465</v>
      </c>
      <c r="J760" s="16" t="s">
        <v>5466</v>
      </c>
      <c r="K760" s="16" t="s">
        <v>5467</v>
      </c>
      <c r="L760" s="18" t="e">
        <v>#N/A</v>
      </c>
      <c r="M760" s="18" t="e">
        <v>#N/A</v>
      </c>
      <c r="N760" s="18" t="e">
        <v>#N/A</v>
      </c>
      <c r="O760" s="18" t="e">
        <v>#N/A</v>
      </c>
      <c r="P760" s="18" t="e">
        <v>#N/A</v>
      </c>
      <c r="Q760" s="16" t="s">
        <v>5468</v>
      </c>
      <c r="R760" s="18" t="b">
        <v>1</v>
      </c>
      <c r="S760" s="18" t="b">
        <v>0</v>
      </c>
      <c r="T760" s="12">
        <v>20135.0</v>
      </c>
      <c r="U760" s="16" t="s">
        <v>5470</v>
      </c>
      <c r="V760" s="16" t="s">
        <v>470</v>
      </c>
      <c r="W760" s="51">
        <v>3699197.0</v>
      </c>
      <c r="X760" s="51">
        <v>1444904.0</v>
      </c>
      <c r="Y760" s="16" t="s">
        <v>5471</v>
      </c>
      <c r="Z760" s="16" t="s">
        <v>7752</v>
      </c>
      <c r="AA760" s="16"/>
      <c r="AB760" s="16"/>
      <c r="AC760" s="32" t="str">
        <f>vlookup(A760,Alma!140:1139,29,false)</f>
        <v>#mentalillness #veterans</v>
      </c>
      <c r="AD760" s="32" t="str">
        <f>vlookup(A760,Alma!140:1139,27,false)</f>
        <v>2</v>
      </c>
      <c r="AE760" s="32" t="str">
        <f>vlookup(A760,Alma!140:1139,28,false)</f>
        <v>6</v>
      </c>
      <c r="AF760" s="32" t="str">
        <f>vlookup(I760,'IP addresss'!$2:$1000,3,false)</f>
        <v>North America</v>
      </c>
      <c r="AG760" s="32" t="str">
        <f>vlookup(I760,'IP addresss'!$2:$1000,6,false)</f>
        <v>VA</v>
      </c>
      <c r="AH760" s="32" t="str">
        <f>vlookup(I760,'IP addresss'!$2:$1000,8,false)</f>
        <v>Lovettsville</v>
      </c>
      <c r="AI760" s="32" t="str">
        <f>vlookup(I760,'IP addresss'!$2:$1000,10,false)</f>
        <v>39.26869965</v>
      </c>
      <c r="AJ760" s="32" t="str">
        <f>vlookup(I760,'IP addresss'!$2:$1000,11,false)</f>
        <v>-77.63050079</v>
      </c>
      <c r="AK760" s="32" t="str">
        <f>vlookup(A760,MainData_Jackie!$1:$1000,2,false)</f>
        <v>Ken Falke</v>
      </c>
      <c r="AL760" s="32" t="str">
        <f>vlookup($A760,MainData_Jackie!$1:$1000,3,false)</f>
        <v>800</v>
      </c>
      <c r="AM760" s="32" t="str">
        <f>vlookup($A760,MainData_Jackie!$1:$1000,4,false)</f>
        <v>125</v>
      </c>
      <c r="AN760" s="32" t="str">
        <f>vlookup($A760,MainData_Jackie!$1:$1000,5,false)</f>
        <v>30</v>
      </c>
      <c r="AO760" s="32" t="str">
        <f>vlookup($A760,MainData_Jackie!$1:$1000,6,false)</f>
        <v>0</v>
      </c>
      <c r="AP760" s="32" t="str">
        <f>vlookup($A760,MainData_Jackie!$1:$1000,7,false)</f>
        <v>0</v>
      </c>
      <c r="AQ760" s="32" t="str">
        <f>vlookup($A760,MainData_Jackie!$1:$1000,8,false)</f>
        <v>0</v>
      </c>
      <c r="AR760" s="32" t="str">
        <f>vlookup($A760,MainData_Jackie!$1:$1000,9,false)</f>
        <v>1</v>
      </c>
      <c r="AS760" s="32" t="str">
        <f>vlookup($A760,MainData_Jackie!$1:$1000,10,false)</f>
        <v>0</v>
      </c>
      <c r="AT760" s="32" t="str">
        <f>vlookup($A760,MainData_Jackie!$1:$1000,11,false)</f>
        <v>14</v>
      </c>
      <c r="AU760" s="32" t="str">
        <f>vlookup($A760,MainData_Jackie!$1:$1000,12,false)</f>
        <v>24</v>
      </c>
      <c r="AV760" s="32" t="str">
        <f>vlookup($A760,MainData_Jackie!$1:$1000,13,false)</f>
        <v>hotmail</v>
      </c>
      <c r="AW760" s="32" t="str">
        <f>vlookup($A760,MainData_Jackie!$1:$1000,14,false)</f>
        <v>com</v>
      </c>
      <c r="AX760" s="32" t="str">
        <f>vlookup($A760,MainData_Jackie!$1:$1000,15,false)</f>
        <v>1020</v>
      </c>
      <c r="AY760" s="32" t="str">
        <f>vlookup($A760,MainData_Jackie!$1:$1000,16,false)</f>
        <v>male</v>
      </c>
      <c r="AZ760" s="32" t="str">
        <f>vlookup($A760,Ian!759:1758,2,false)</f>
        <v>#N/A</v>
      </c>
      <c r="BA760" s="32" t="str">
        <f>vlookup($A760,Ian!759:1758,3,false)</f>
        <v>#N/A</v>
      </c>
      <c r="BB760" s="32" t="str">
        <f>vlookup($A760,Ian!759:1758,4,false)</f>
        <v>#N/A</v>
      </c>
      <c r="BC760" s="32" t="str">
        <f>vlookup($A760,Ian!759:1758,5,false)</f>
        <v>#N/A</v>
      </c>
      <c r="BD760" s="32" t="str">
        <f>vlookup($A760,Ian!759:1758,6,false)</f>
        <v>#N/A</v>
      </c>
      <c r="BE760" s="32" t="str">
        <f>vlookup($A760,Ian!759:1758,7,false)</f>
        <v>#N/A</v>
      </c>
      <c r="BF760" s="32" t="str">
        <f>vlookup($A760,Ian!759:1758,8,false)</f>
        <v>#N/A</v>
      </c>
      <c r="BG760" s="32" t="str">
        <f>vlookup(A760,SentimentScore!$1:$1000,2,false)</f>
        <v>0.753547</v>
      </c>
      <c r="BH760" s="50" t="str">
        <f>vlookup(A760,'Images with Key'!$1:$1000,32)</f>
        <v>https://s3-external-1.amazonaws.com/offertabs/offer/kxdcce/large/810_563a74a4d4988-SquareLogo.png</v>
      </c>
    </row>
    <row r="761">
      <c r="A761" s="12">
        <v>586.0</v>
      </c>
      <c r="B761" s="16" t="s">
        <v>7369</v>
      </c>
      <c r="C761" s="16" t="s">
        <v>6298</v>
      </c>
      <c r="D761" s="18" t="b">
        <v>0</v>
      </c>
      <c r="E761" s="12">
        <v>0.0</v>
      </c>
      <c r="F761" s="12">
        <v>0.0</v>
      </c>
      <c r="G761" s="12">
        <v>0.0</v>
      </c>
      <c r="H761" s="20">
        <v>42328.302777777775</v>
      </c>
      <c r="I761" s="16" t="s">
        <v>6300</v>
      </c>
      <c r="J761" s="16" t="s">
        <v>6302</v>
      </c>
      <c r="K761" s="16" t="s">
        <v>6303</v>
      </c>
      <c r="L761" s="18" t="e">
        <v>#N/A</v>
      </c>
      <c r="M761" s="18" t="e">
        <v>#N/A</v>
      </c>
      <c r="N761" s="18" t="e">
        <v>#N/A</v>
      </c>
      <c r="O761" s="18" t="e">
        <v>#N/A</v>
      </c>
      <c r="P761" s="18" t="e">
        <v>#N/A</v>
      </c>
      <c r="Q761" s="16" t="s">
        <v>6307</v>
      </c>
      <c r="R761" s="18" t="b">
        <v>1</v>
      </c>
      <c r="S761" s="18" t="b">
        <v>0</v>
      </c>
      <c r="T761" s="12">
        <v>23112.0</v>
      </c>
      <c r="U761" s="16" t="s">
        <v>6308</v>
      </c>
      <c r="V761" s="16" t="s">
        <v>470</v>
      </c>
      <c r="W761" s="22"/>
      <c r="X761" s="22"/>
      <c r="Y761" s="22"/>
      <c r="Z761" s="16" t="s">
        <v>7754</v>
      </c>
      <c r="AA761" s="12">
        <v>3.0</v>
      </c>
      <c r="AB761" s="12">
        <v>4.0</v>
      </c>
      <c r="AC761" s="32" t="str">
        <f>vlookup(A761,Alma!141:1140,29,false)</f>
        <v>#food #foodsecurity #teens #children</v>
      </c>
      <c r="AD761" s="32" t="str">
        <f>vlookup(A761,Alma!141:1140,27,false)</f>
        <v>3</v>
      </c>
      <c r="AE761" s="32" t="str">
        <f>vlookup(A761,Alma!141:1140,28,false)</f>
        <v>4</v>
      </c>
      <c r="AF761" s="32" t="str">
        <f>vlookup(I761,'IP addresss'!$2:$1000,3,false)</f>
        <v>North America</v>
      </c>
      <c r="AG761" s="32" t="str">
        <f>vlookup(I761,'IP addresss'!$2:$1000,6,false)</f>
        <v>VA</v>
      </c>
      <c r="AH761" s="32" t="str">
        <f>vlookup(I761,'IP addresss'!$2:$1000,8,false)</f>
        <v>Sterling</v>
      </c>
      <c r="AI761" s="32" t="str">
        <f>vlookup(I761,'IP addresss'!$2:$1000,10,false)</f>
        <v>39.04560089</v>
      </c>
      <c r="AJ761" s="32" t="str">
        <f>vlookup(I761,'IP addresss'!$2:$1000,11,false)</f>
        <v>-77.38529968</v>
      </c>
      <c r="AK761" s="32" t="str">
        <f>vlookup(A761,MainData_Jackie!$1:$1000,2,false)</f>
        <v>Riverside Church-Students</v>
      </c>
      <c r="AL761" s="32" t="str">
        <f>vlookup($A761,MainData_Jackie!$1:$1000,3,false)</f>
        <v>1477</v>
      </c>
      <c r="AM761" s="32" t="str">
        <f>vlookup($A761,MainData_Jackie!$1:$1000,4,false)</f>
        <v>262</v>
      </c>
      <c r="AN761" s="32" t="str">
        <f>vlookup($A761,MainData_Jackie!$1:$1000,5,false)</f>
        <v>39</v>
      </c>
      <c r="AO761" s="32" t="str">
        <f>vlookup($A761,MainData_Jackie!$1:$1000,6,false)</f>
        <v>0</v>
      </c>
      <c r="AP761" s="32" t="str">
        <f>vlookup($A761,MainData_Jackie!$1:$1000,7,false)</f>
        <v>0</v>
      </c>
      <c r="AQ761" s="32" t="str">
        <f>vlookup($A761,MainData_Jackie!$1:$1000,8,false)</f>
        <v>0</v>
      </c>
      <c r="AR761" s="32" t="str">
        <f>vlookup($A761,MainData_Jackie!$1:$1000,9,false)</f>
        <v>1</v>
      </c>
      <c r="AS761" s="32" t="str">
        <f>vlookup($A761,MainData_Jackie!$1:$1000,10,false)</f>
        <v>0</v>
      </c>
      <c r="AT761" s="32" t="str">
        <f>vlookup($A761,MainData_Jackie!$1:$1000,11,false)</f>
        <v>3</v>
      </c>
      <c r="AU761" s="32" t="str">
        <f>vlookup($A761,MainData_Jackie!$1:$1000,12,false)</f>
        <v>35</v>
      </c>
      <c r="AV761" s="32" t="str">
        <f>vlookup($A761,MainData_Jackie!$1:$1000,13,false)</f>
        <v>gmail</v>
      </c>
      <c r="AW761" s="32" t="str">
        <f>vlookup($A761,MainData_Jackie!$1:$1000,14,false)</f>
        <v>com</v>
      </c>
      <c r="AX761" s="32" t="str">
        <f>vlookup($A761,MainData_Jackie!$1:$1000,15,false)</f>
        <v>2037</v>
      </c>
      <c r="AY761" s="32" t="str">
        <f>vlookup($A761,MainData_Jackie!$1:$1000,16,false)</f>
        <v/>
      </c>
      <c r="AZ761" s="32" t="str">
        <f>vlookup($A761,Ian!760:1759,2,false)</f>
        <v>#N/A</v>
      </c>
      <c r="BA761" s="32" t="str">
        <f>vlookup($A761,Ian!760:1759,3,false)</f>
        <v>#N/A</v>
      </c>
      <c r="BB761" s="32" t="str">
        <f>vlookup($A761,Ian!760:1759,4,false)</f>
        <v>#N/A</v>
      </c>
      <c r="BC761" s="32" t="str">
        <f>vlookup($A761,Ian!760:1759,5,false)</f>
        <v>#N/A</v>
      </c>
      <c r="BD761" s="32" t="str">
        <f>vlookup($A761,Ian!760:1759,6,false)</f>
        <v>#N/A</v>
      </c>
      <c r="BE761" s="32" t="str">
        <f>vlookup($A761,Ian!760:1759,7,false)</f>
        <v>#N/A</v>
      </c>
      <c r="BF761" s="32" t="str">
        <f>vlookup($A761,Ian!760:1759,8,false)</f>
        <v>#N/A</v>
      </c>
      <c r="BG761" s="32" t="str">
        <f>vlookup(A761,SentimentScore!$1:$1000,2,false)</f>
        <v>0.999808</v>
      </c>
      <c r="BH761" s="50" t="str">
        <f>vlookup(A761,'Images with Key'!$1:$1000,32)</f>
        <v>https://s3-external-1.amazonaws.com/offertabs/offer/kxdcce/large/810_5651c358965d5-malnurishedbabyHaiti.JPG</v>
      </c>
    </row>
    <row r="762">
      <c r="A762" s="12">
        <v>618.0</v>
      </c>
      <c r="B762" s="16" t="s">
        <v>7369</v>
      </c>
      <c r="C762" s="16" t="s">
        <v>603</v>
      </c>
      <c r="D762" s="18" t="b">
        <v>1</v>
      </c>
      <c r="E762" s="12">
        <v>3.0</v>
      </c>
      <c r="F762" s="12">
        <v>0.0</v>
      </c>
      <c r="G762" s="12">
        <v>3.0</v>
      </c>
      <c r="H762" s="20">
        <v>42328.59444444445</v>
      </c>
      <c r="I762" s="16" t="s">
        <v>6529</v>
      </c>
      <c r="J762" s="16" t="s">
        <v>605</v>
      </c>
      <c r="K762" s="16" t="s">
        <v>6530</v>
      </c>
      <c r="L762" s="18" t="e">
        <v>#N/A</v>
      </c>
      <c r="M762" s="18" t="e">
        <v>#N/A</v>
      </c>
      <c r="N762" s="18" t="e">
        <v>#N/A</v>
      </c>
      <c r="O762" s="18" t="e">
        <v>#N/A</v>
      </c>
      <c r="P762" s="18" t="e">
        <v>#N/A</v>
      </c>
      <c r="Q762" s="16" t="s">
        <v>6531</v>
      </c>
      <c r="R762" s="18" t="b">
        <v>0</v>
      </c>
      <c r="S762" s="18" t="b">
        <v>0</v>
      </c>
      <c r="T762" s="12">
        <v>22207.0</v>
      </c>
      <c r="U762" s="16" t="s">
        <v>608</v>
      </c>
      <c r="V762" s="16" t="s">
        <v>470</v>
      </c>
      <c r="W762" s="51">
        <v>622108.0</v>
      </c>
      <c r="X762" s="51">
        <v>500004.0</v>
      </c>
      <c r="Y762" s="16" t="s">
        <v>609</v>
      </c>
      <c r="Z762" s="16" t="s">
        <v>7755</v>
      </c>
      <c r="AA762" s="16"/>
      <c r="AB762" s="12">
        <v>1.0</v>
      </c>
      <c r="AC762" s="32" t="str">
        <f>vlookup(A762,Alma!142:1141,29,false)</f>
        <v>#education #teen</v>
      </c>
      <c r="AD762" s="32" t="str">
        <f>vlookup(A762,Alma!142:1141,27,false)</f>
        <v>2</v>
      </c>
      <c r="AE762" s="32" t="str">
        <f>vlookup(A762,Alma!142:1141,28,false)</f>
        <v>1</v>
      </c>
      <c r="AF762" s="32" t="str">
        <f>vlookup(I762,'IP addresss'!$2:$1000,3,false)</f>
        <v>North America</v>
      </c>
      <c r="AG762" s="32" t="str">
        <f>vlookup(I762,'IP addresss'!$2:$1000,6,false)</f>
        <v>WV</v>
      </c>
      <c r="AH762" s="32" t="str">
        <f>vlookup(I762,'IP addresss'!$2:$1000,8,false)</f>
        <v>Elkins</v>
      </c>
      <c r="AI762" s="32" t="str">
        <f>vlookup(I762,'IP addresss'!$2:$1000,10,false)</f>
        <v>38.91429901</v>
      </c>
      <c r="AJ762" s="32" t="str">
        <f>vlookup(I762,'IP addresss'!$2:$1000,11,false)</f>
        <v>-79.84069824</v>
      </c>
      <c r="AK762" s="32" t="str">
        <f>vlookup(A762,MainData_Jackie!$1:$1000,2,false)</f>
        <v>Larisa Wells</v>
      </c>
      <c r="AL762" s="32" t="str">
        <f>vlookup($A762,MainData_Jackie!$1:$1000,3,false)</f>
        <v>412</v>
      </c>
      <c r="AM762" s="32" t="str">
        <f>vlookup($A762,MainData_Jackie!$1:$1000,4,false)</f>
        <v>69</v>
      </c>
      <c r="AN762" s="32" t="str">
        <f>vlookup($A762,MainData_Jackie!$1:$1000,5,false)</f>
        <v>10</v>
      </c>
      <c r="AO762" s="32" t="str">
        <f>vlookup($A762,MainData_Jackie!$1:$1000,6,false)</f>
        <v>0</v>
      </c>
      <c r="AP762" s="32" t="str">
        <f>vlookup($A762,MainData_Jackie!$1:$1000,7,false)</f>
        <v>0</v>
      </c>
      <c r="AQ762" s="32" t="str">
        <f>vlookup($A762,MainData_Jackie!$1:$1000,8,false)</f>
        <v>0</v>
      </c>
      <c r="AR762" s="32" t="str">
        <f>vlookup($A762,MainData_Jackie!$1:$1000,9,false)</f>
        <v>0</v>
      </c>
      <c r="AS762" s="32" t="str">
        <f>vlookup($A762,MainData_Jackie!$1:$1000,10,false)</f>
        <v>0</v>
      </c>
      <c r="AT762" s="32" t="str">
        <f>vlookup($A762,MainData_Jackie!$1:$1000,11,false)</f>
        <v>0</v>
      </c>
      <c r="AU762" s="32" t="str">
        <f>vlookup($A762,MainData_Jackie!$1:$1000,12,false)</f>
        <v>6</v>
      </c>
      <c r="AV762" s="32" t="str">
        <f>vlookup($A762,MainData_Jackie!$1:$1000,13,false)</f>
        <v>hotmail</v>
      </c>
      <c r="AW762" s="32" t="str">
        <f>vlookup($A762,MainData_Jackie!$1:$1000,14,false)</f>
        <v>com</v>
      </c>
      <c r="AX762" s="32" t="str">
        <f>vlookup($A762,MainData_Jackie!$1:$1000,15,false)</f>
        <v>577</v>
      </c>
      <c r="AY762" s="32" t="str">
        <f>vlookup($A762,MainData_Jackie!$1:$1000,16,false)</f>
        <v>female</v>
      </c>
      <c r="AZ762" s="32" t="str">
        <f>vlookup($A762,Ian!761:1760,2,false)</f>
        <v>#N/A</v>
      </c>
      <c r="BA762" s="32" t="str">
        <f>vlookup($A762,Ian!761:1760,3,false)</f>
        <v>#N/A</v>
      </c>
      <c r="BB762" s="32" t="str">
        <f>vlookup($A762,Ian!761:1760,4,false)</f>
        <v>#N/A</v>
      </c>
      <c r="BC762" s="32" t="str">
        <f>vlookup($A762,Ian!761:1760,5,false)</f>
        <v>#N/A</v>
      </c>
      <c r="BD762" s="32" t="str">
        <f>vlookup($A762,Ian!761:1760,6,false)</f>
        <v>#N/A</v>
      </c>
      <c r="BE762" s="32" t="str">
        <f>vlookup($A762,Ian!761:1760,7,false)</f>
        <v>#N/A</v>
      </c>
      <c r="BF762" s="32" t="str">
        <f>vlookup($A762,Ian!761:1760,8,false)</f>
        <v>#N/A</v>
      </c>
      <c r="BG762" s="32" t="str">
        <f>vlookup(A762,SentimentScore!$1:$1000,2,false)</f>
        <v>0.999971</v>
      </c>
      <c r="BH762" s="32" t="str">
        <f>vlookup(A762,'Images with Key'!$1:$1000,32)</f>
        <v/>
      </c>
    </row>
    <row r="763">
      <c r="A763" s="12">
        <v>630.0</v>
      </c>
      <c r="B763" s="16" t="s">
        <v>7369</v>
      </c>
      <c r="C763" s="16" t="s">
        <v>5464</v>
      </c>
      <c r="D763" s="18" t="b">
        <v>1</v>
      </c>
      <c r="E763" s="12">
        <v>1.0</v>
      </c>
      <c r="F763" s="12">
        <v>0.0</v>
      </c>
      <c r="G763" s="12">
        <v>1.0</v>
      </c>
      <c r="H763" s="20">
        <v>42332.336805555555</v>
      </c>
      <c r="I763" s="16" t="s">
        <v>6606</v>
      </c>
      <c r="J763" s="16" t="s">
        <v>5466</v>
      </c>
      <c r="K763" s="16" t="s">
        <v>6607</v>
      </c>
      <c r="L763" s="18" t="e">
        <v>#N/A</v>
      </c>
      <c r="M763" s="18" t="e">
        <v>#N/A</v>
      </c>
      <c r="N763" s="18" t="e">
        <v>#N/A</v>
      </c>
      <c r="O763" s="18" t="e">
        <v>#N/A</v>
      </c>
      <c r="P763" s="18" t="e">
        <v>#N/A</v>
      </c>
      <c r="Q763" s="16" t="s">
        <v>6609</v>
      </c>
      <c r="R763" s="18" t="b">
        <v>0</v>
      </c>
      <c r="S763" s="18" t="b">
        <v>0</v>
      </c>
      <c r="T763" s="12">
        <v>20135.0</v>
      </c>
      <c r="U763" s="16" t="s">
        <v>5470</v>
      </c>
      <c r="V763" s="16" t="s">
        <v>470</v>
      </c>
      <c r="W763" s="22"/>
      <c r="X763" s="22"/>
      <c r="Y763" s="22"/>
      <c r="Z763" s="16" t="s">
        <v>7756</v>
      </c>
      <c r="AA763" s="12">
        <v>3.0</v>
      </c>
      <c r="AB763" s="12">
        <v>1.0</v>
      </c>
      <c r="AC763" s="32" t="str">
        <f>vlookup(A763,Alma!143:1142,29,false)</f>
        <v>#veterans #mentalillness</v>
      </c>
      <c r="AD763" s="32" t="str">
        <f>vlookup(A763,Alma!143:1142,27,false)</f>
        <v>3</v>
      </c>
      <c r="AE763" s="32" t="str">
        <f>vlookup(A763,Alma!143:1142,28,false)</f>
        <v>1</v>
      </c>
      <c r="AF763" s="32" t="str">
        <f>vlookup(I763,'IP addresss'!$2:$1000,3,false)</f>
        <v>North America</v>
      </c>
      <c r="AG763" s="32" t="str">
        <f>vlookup(I763,'IP addresss'!$2:$1000,6,false)</f>
        <v>VA</v>
      </c>
      <c r="AH763" s="32" t="str">
        <f>vlookup(I763,'IP addresss'!$2:$1000,8,false)</f>
        <v>Purcellville</v>
      </c>
      <c r="AI763" s="32" t="str">
        <f>vlookup(I763,'IP addresss'!$2:$1000,10,false)</f>
        <v>39.17959976</v>
      </c>
      <c r="AJ763" s="32" t="str">
        <f>vlookup(I763,'IP addresss'!$2:$1000,11,false)</f>
        <v>-77.73259735</v>
      </c>
      <c r="AK763" s="32" t="str">
        <f>vlookup(A763,MainData_Jackie!$1:$1000,2,false)</f>
        <v>Dusty Baxley</v>
      </c>
      <c r="AL763" s="32" t="str">
        <f>vlookup($A763,MainData_Jackie!$1:$1000,3,false)</f>
        <v>1002</v>
      </c>
      <c r="AM763" s="32" t="str">
        <f>vlookup($A763,MainData_Jackie!$1:$1000,4,false)</f>
        <v>174</v>
      </c>
      <c r="AN763" s="32" t="str">
        <f>vlookup($A763,MainData_Jackie!$1:$1000,5,false)</f>
        <v>16</v>
      </c>
      <c r="AO763" s="32" t="str">
        <f>vlookup($A763,MainData_Jackie!$1:$1000,6,false)</f>
        <v>0</v>
      </c>
      <c r="AP763" s="32" t="str">
        <f>vlookup($A763,MainData_Jackie!$1:$1000,7,false)</f>
        <v>0</v>
      </c>
      <c r="AQ763" s="32" t="str">
        <f>vlookup($A763,MainData_Jackie!$1:$1000,8,false)</f>
        <v>0</v>
      </c>
      <c r="AR763" s="32" t="str">
        <f>vlookup($A763,MainData_Jackie!$1:$1000,9,false)</f>
        <v>0</v>
      </c>
      <c r="AS763" s="32" t="str">
        <f>vlookup($A763,MainData_Jackie!$1:$1000,10,false)</f>
        <v>0</v>
      </c>
      <c r="AT763" s="32" t="str">
        <f>vlookup($A763,MainData_Jackie!$1:$1000,11,false)</f>
        <v>8</v>
      </c>
      <c r="AU763" s="32" t="str">
        <f>vlookup($A763,MainData_Jackie!$1:$1000,12,false)</f>
        <v>29</v>
      </c>
      <c r="AV763" s="32" t="str">
        <f>vlookup($A763,MainData_Jackie!$1:$1000,13,false)</f>
        <v>gmail</v>
      </c>
      <c r="AW763" s="32" t="str">
        <f>vlookup($A763,MainData_Jackie!$1:$1000,14,false)</f>
        <v>com</v>
      </c>
      <c r="AX763" s="32" t="str">
        <f>vlookup($A763,MainData_Jackie!$1:$1000,15,false)</f>
        <v>1300</v>
      </c>
      <c r="AY763" s="32" t="str">
        <f>vlookup($A763,MainData_Jackie!$1:$1000,16,false)</f>
        <v>male</v>
      </c>
      <c r="AZ763" s="32" t="str">
        <f>vlookup($A763,Ian!762:1761,2,false)</f>
        <v>#N/A</v>
      </c>
      <c r="BA763" s="32" t="str">
        <f>vlookup($A763,Ian!762:1761,3,false)</f>
        <v>#N/A</v>
      </c>
      <c r="BB763" s="32" t="str">
        <f>vlookup($A763,Ian!762:1761,4,false)</f>
        <v>#N/A</v>
      </c>
      <c r="BC763" s="32" t="str">
        <f>vlookup($A763,Ian!762:1761,5,false)</f>
        <v>#N/A</v>
      </c>
      <c r="BD763" s="32" t="str">
        <f>vlookup($A763,Ian!762:1761,6,false)</f>
        <v>#N/A</v>
      </c>
      <c r="BE763" s="32" t="str">
        <f>vlookup($A763,Ian!762:1761,7,false)</f>
        <v>#N/A</v>
      </c>
      <c r="BF763" s="32" t="str">
        <f>vlookup($A763,Ian!762:1761,8,false)</f>
        <v>#N/A</v>
      </c>
      <c r="BG763" s="32" t="str">
        <f>vlookup(A763,SentimentScore!$1:$1000,2,false)</f>
        <v>0.999996</v>
      </c>
      <c r="BH763" s="32" t="str">
        <f>vlookup(A763,'Images with Key'!$1:$1000,32)</f>
        <v/>
      </c>
    </row>
    <row r="764">
      <c r="A764" s="12">
        <v>633.0</v>
      </c>
      <c r="B764" s="16" t="s">
        <v>7369</v>
      </c>
      <c r="C764" s="16" t="s">
        <v>6621</v>
      </c>
      <c r="D764" s="18" t="b">
        <v>1</v>
      </c>
      <c r="E764" s="12">
        <v>1.0</v>
      </c>
      <c r="F764" s="12">
        <v>0.0</v>
      </c>
      <c r="G764" s="12">
        <v>1.0</v>
      </c>
      <c r="H764" s="20">
        <v>42330.529861111114</v>
      </c>
      <c r="I764" s="16" t="s">
        <v>6622</v>
      </c>
      <c r="J764" s="16" t="s">
        <v>6623</v>
      </c>
      <c r="K764" s="16" t="s">
        <v>6624</v>
      </c>
      <c r="L764" s="18" t="e">
        <v>#N/A</v>
      </c>
      <c r="M764" s="18" t="e">
        <v>#N/A</v>
      </c>
      <c r="N764" s="18" t="e">
        <v>#N/A</v>
      </c>
      <c r="O764" s="18" t="e">
        <v>#N/A</v>
      </c>
      <c r="P764" s="18" t="e">
        <v>#N/A</v>
      </c>
      <c r="Q764" s="16" t="s">
        <v>6625</v>
      </c>
      <c r="R764" s="18" t="b">
        <v>0</v>
      </c>
      <c r="S764" s="18" t="b">
        <v>0</v>
      </c>
      <c r="T764" s="12">
        <v>23325.0</v>
      </c>
      <c r="U764" s="16" t="s">
        <v>6626</v>
      </c>
      <c r="V764" s="16" t="s">
        <v>470</v>
      </c>
      <c r="W764" s="22"/>
      <c r="X764" s="22"/>
      <c r="Y764" s="16" t="s">
        <v>6627</v>
      </c>
      <c r="Z764" s="16" t="s">
        <v>7757</v>
      </c>
      <c r="AA764" s="12">
        <v>3.0</v>
      </c>
      <c r="AB764" s="12">
        <v>1.0</v>
      </c>
      <c r="AC764" s="32" t="str">
        <f>vlookup(A764,Alma!144:1143,29,false)</f>
        <v>#family #religious #god #family</v>
      </c>
      <c r="AD764" s="32" t="str">
        <f>vlookup(A764,Alma!144:1143,27,false)</f>
        <v>3</v>
      </c>
      <c r="AE764" s="32" t="str">
        <f>vlookup(A764,Alma!144:1143,28,false)</f>
        <v>1</v>
      </c>
      <c r="AF764" s="32" t="str">
        <f>vlookup(I764,'IP addresss'!$2:$1000,3,false)</f>
        <v>North America</v>
      </c>
      <c r="AG764" s="32" t="str">
        <f>vlookup(I764,'IP addresss'!$2:$1000,6,false)</f>
        <v>GA</v>
      </c>
      <c r="AH764" s="32" t="str">
        <f>vlookup(I764,'IP addresss'!$2:$1000,8,false)</f>
        <v>Marietta</v>
      </c>
      <c r="AI764" s="32" t="str">
        <f>vlookup(I764,'IP addresss'!$2:$1000,10,false)</f>
        <v>33.92029953</v>
      </c>
      <c r="AJ764" s="32" t="str">
        <f>vlookup(I764,'IP addresss'!$2:$1000,11,false)</f>
        <v>-84.61799622</v>
      </c>
      <c r="AK764" s="32" t="str">
        <f>vlookup(A764,MainData_Jackie!$1:$1000,2,false)</f>
        <v>Carrie Anderson</v>
      </c>
      <c r="AL764" s="32" t="str">
        <f>vlookup($A764,MainData_Jackie!$1:$1000,3,false)</f>
        <v>1148</v>
      </c>
      <c r="AM764" s="32" t="str">
        <f>vlookup($A764,MainData_Jackie!$1:$1000,4,false)</f>
        <v>190</v>
      </c>
      <c r="AN764" s="32" t="str">
        <f>vlookup($A764,MainData_Jackie!$1:$1000,5,false)</f>
        <v>29</v>
      </c>
      <c r="AO764" s="32" t="str">
        <f>vlookup($A764,MainData_Jackie!$1:$1000,6,false)</f>
        <v>0</v>
      </c>
      <c r="AP764" s="32" t="str">
        <f>vlookup($A764,MainData_Jackie!$1:$1000,7,false)</f>
        <v>0</v>
      </c>
      <c r="AQ764" s="32" t="str">
        <f>vlookup($A764,MainData_Jackie!$1:$1000,8,false)</f>
        <v>0</v>
      </c>
      <c r="AR764" s="32" t="str">
        <f>vlookup($A764,MainData_Jackie!$1:$1000,9,false)</f>
        <v>0</v>
      </c>
      <c r="AS764" s="32" t="str">
        <f>vlookup($A764,MainData_Jackie!$1:$1000,10,false)</f>
        <v>0</v>
      </c>
      <c r="AT764" s="32" t="str">
        <f>vlookup($A764,MainData_Jackie!$1:$1000,11,false)</f>
        <v>0</v>
      </c>
      <c r="AU764" s="32" t="str">
        <f>vlookup($A764,MainData_Jackie!$1:$1000,12,false)</f>
        <v>25</v>
      </c>
      <c r="AV764" s="32" t="str">
        <f>vlookup($A764,MainData_Jackie!$1:$1000,13,false)</f>
        <v>juno</v>
      </c>
      <c r="AW764" s="32" t="str">
        <f>vlookup($A764,MainData_Jackie!$1:$1000,14,false)</f>
        <v>com</v>
      </c>
      <c r="AX764" s="32" t="str">
        <f>vlookup($A764,MainData_Jackie!$1:$1000,15,false)</f>
        <v>1577</v>
      </c>
      <c r="AY764" s="32" t="str">
        <f>vlookup($A764,MainData_Jackie!$1:$1000,16,false)</f>
        <v>female</v>
      </c>
      <c r="AZ764" s="32" t="str">
        <f>vlookup($A764,Ian!763:1762,2,false)</f>
        <v>#N/A</v>
      </c>
      <c r="BA764" s="32" t="str">
        <f>vlookup($A764,Ian!763:1762,3,false)</f>
        <v>#N/A</v>
      </c>
      <c r="BB764" s="32" t="str">
        <f>vlookup($A764,Ian!763:1762,4,false)</f>
        <v>#N/A</v>
      </c>
      <c r="BC764" s="32" t="str">
        <f>vlookup($A764,Ian!763:1762,5,false)</f>
        <v>#N/A</v>
      </c>
      <c r="BD764" s="32" t="str">
        <f>vlookup($A764,Ian!763:1762,6,false)</f>
        <v>#N/A</v>
      </c>
      <c r="BE764" s="32" t="str">
        <f>vlookup($A764,Ian!763:1762,7,false)</f>
        <v>#N/A</v>
      </c>
      <c r="BF764" s="32" t="str">
        <f>vlookup($A764,Ian!763:1762,8,false)</f>
        <v>#N/A</v>
      </c>
      <c r="BG764" s="32" t="str">
        <f>vlookup(A764,SentimentScore!$1:$1000,2,false)</f>
        <v>0.997709</v>
      </c>
      <c r="BH764" s="32" t="str">
        <f>vlookup(A764,'Images with Key'!$1:$1000,32)</f>
        <v/>
      </c>
    </row>
    <row r="765">
      <c r="A765" s="12">
        <v>679.0</v>
      </c>
      <c r="B765" s="16" t="s">
        <v>7369</v>
      </c>
      <c r="C765" s="16" t="s">
        <v>2079</v>
      </c>
      <c r="D765" s="18" t="b">
        <v>1</v>
      </c>
      <c r="E765" s="12">
        <v>1.0</v>
      </c>
      <c r="F765" s="12">
        <v>0.0</v>
      </c>
      <c r="G765" s="12">
        <v>1.0</v>
      </c>
      <c r="H765" s="20">
        <v>42326.22222222222</v>
      </c>
      <c r="I765" s="16" t="s">
        <v>6875</v>
      </c>
      <c r="J765" s="16" t="s">
        <v>2082</v>
      </c>
      <c r="K765" s="16" t="s">
        <v>6876</v>
      </c>
      <c r="L765" s="18" t="e">
        <v>#N/A</v>
      </c>
      <c r="M765" s="18" t="e">
        <v>#N/A</v>
      </c>
      <c r="N765" s="18" t="e">
        <v>#N/A</v>
      </c>
      <c r="O765" s="18" t="e">
        <v>#N/A</v>
      </c>
      <c r="P765" s="18" t="e">
        <v>#N/A</v>
      </c>
      <c r="Q765" s="16" t="s">
        <v>6877</v>
      </c>
      <c r="R765" s="18" t="b">
        <v>0</v>
      </c>
      <c r="S765" s="18" t="b">
        <v>0</v>
      </c>
      <c r="T765" s="12">
        <v>22604.0</v>
      </c>
      <c r="U765" s="16" t="s">
        <v>1459</v>
      </c>
      <c r="V765" s="16" t="s">
        <v>470</v>
      </c>
      <c r="W765" s="22"/>
      <c r="X765" s="22"/>
      <c r="Y765" s="16" t="s">
        <v>2086</v>
      </c>
      <c r="Z765" s="16" t="s">
        <v>7758</v>
      </c>
      <c r="AA765" s="12">
        <v>3.0</v>
      </c>
      <c r="AB765" s="12">
        <v>1.0</v>
      </c>
      <c r="AC765" s="32" t="str">
        <f>vlookup(A765,Alma!145:1144,29,false)</f>
        <v>#foodsecurity #food #community #communityoutreach</v>
      </c>
      <c r="AD765" s="32" t="str">
        <f>vlookup(A765,Alma!145:1144,27,false)</f>
        <v>3</v>
      </c>
      <c r="AE765" s="32" t="str">
        <f>vlookup(A765,Alma!145:1144,28,false)</f>
        <v>1</v>
      </c>
      <c r="AF765" s="32" t="str">
        <f>vlookup(I765,'IP addresss'!$2:$1000,3,false)</f>
        <v>North America</v>
      </c>
      <c r="AG765" s="32" t="str">
        <f>vlookup(I765,'IP addresss'!$2:$1000,6,false)</f>
        <v>WV</v>
      </c>
      <c r="AH765" s="32" t="str">
        <f>vlookup(I765,'IP addresss'!$2:$1000,8,false)</f>
        <v>Berkeley Springs</v>
      </c>
      <c r="AI765" s="32" t="str">
        <f>vlookup(I765,'IP addresss'!$2:$1000,10,false)</f>
        <v>39.54359818</v>
      </c>
      <c r="AJ765" s="32" t="str">
        <f>vlookup(I765,'IP addresss'!$2:$1000,11,false)</f>
        <v>-78.21399689</v>
      </c>
      <c r="AK765" s="32" t="str">
        <f>vlookup(A765,MainData_Jackie!$1:$1000,2,false)</f>
        <v>Taffy Severs</v>
      </c>
      <c r="AL765" s="32" t="str">
        <f>vlookup($A765,MainData_Jackie!$1:$1000,3,false)</f>
        <v>993</v>
      </c>
      <c r="AM765" s="32" t="str">
        <f>vlookup($A765,MainData_Jackie!$1:$1000,4,false)</f>
        <v>200</v>
      </c>
      <c r="AN765" s="32" t="str">
        <f>vlookup($A765,MainData_Jackie!$1:$1000,5,false)</f>
        <v>23</v>
      </c>
      <c r="AO765" s="32" t="str">
        <f>vlookup($A765,MainData_Jackie!$1:$1000,6,false)</f>
        <v>0</v>
      </c>
      <c r="AP765" s="32" t="str">
        <f>vlookup($A765,MainData_Jackie!$1:$1000,7,false)</f>
        <v>0</v>
      </c>
      <c r="AQ765" s="32" t="str">
        <f>vlookup($A765,MainData_Jackie!$1:$1000,8,false)</f>
        <v>0</v>
      </c>
      <c r="AR765" s="32" t="str">
        <f>vlookup($A765,MainData_Jackie!$1:$1000,9,false)</f>
        <v>0</v>
      </c>
      <c r="AS765" s="32" t="str">
        <f>vlookup($A765,MainData_Jackie!$1:$1000,10,false)</f>
        <v>0</v>
      </c>
      <c r="AT765" s="32" t="str">
        <f>vlookup($A765,MainData_Jackie!$1:$1000,11,false)</f>
        <v>2</v>
      </c>
      <c r="AU765" s="32" t="str">
        <f>vlookup($A765,MainData_Jackie!$1:$1000,12,false)</f>
        <v>35</v>
      </c>
      <c r="AV765" s="32" t="str">
        <f>vlookup($A765,MainData_Jackie!$1:$1000,13,false)</f>
        <v>frontier</v>
      </c>
      <c r="AW765" s="32" t="str">
        <f>vlookup($A765,MainData_Jackie!$1:$1000,14,false)</f>
        <v>com</v>
      </c>
      <c r="AX765" s="32" t="str">
        <f>vlookup($A765,MainData_Jackie!$1:$1000,15,false)</f>
        <v>1345</v>
      </c>
      <c r="AY765" s="32" t="str">
        <f>vlookup($A765,MainData_Jackie!$1:$1000,16,false)</f>
        <v>female</v>
      </c>
      <c r="AZ765" s="32" t="str">
        <f>vlookup($A765,Ian!764:1763,2,false)</f>
        <v>#N/A</v>
      </c>
      <c r="BA765" s="32" t="str">
        <f>vlookup($A765,Ian!764:1763,3,false)</f>
        <v>#N/A</v>
      </c>
      <c r="BB765" s="32" t="str">
        <f>vlookup($A765,Ian!764:1763,4,false)</f>
        <v>#N/A</v>
      </c>
      <c r="BC765" s="32" t="str">
        <f>vlookup($A765,Ian!764:1763,5,false)</f>
        <v>#N/A</v>
      </c>
      <c r="BD765" s="32" t="str">
        <f>vlookup($A765,Ian!764:1763,6,false)</f>
        <v>#N/A</v>
      </c>
      <c r="BE765" s="32" t="str">
        <f>vlookup($A765,Ian!764:1763,7,false)</f>
        <v>#N/A</v>
      </c>
      <c r="BF765" s="32" t="str">
        <f>vlookup($A765,Ian!764:1763,8,false)</f>
        <v>#N/A</v>
      </c>
      <c r="BG765" s="32" t="str">
        <f>vlookup(A765,SentimentScore!$1:$1000,2,false)</f>
        <v>0.999321</v>
      </c>
      <c r="BH765" s="50" t="str">
        <f>vlookup(A765,'Images with Key'!$1:$1000,32)</f>
        <v>https://s3-external-1.amazonaws.com/offertabs/offer/kxdcce/large/810_5638ea784ee65-PASSLogo2.jpg</v>
      </c>
    </row>
    <row r="766">
      <c r="A766" s="12">
        <v>712.0</v>
      </c>
      <c r="B766" s="16" t="s">
        <v>7369</v>
      </c>
      <c r="C766" s="16" t="s">
        <v>7058</v>
      </c>
      <c r="D766" s="18" t="b">
        <v>1</v>
      </c>
      <c r="E766" s="12">
        <v>0.0</v>
      </c>
      <c r="F766" s="12">
        <v>0.0</v>
      </c>
      <c r="G766" s="12">
        <v>0.0</v>
      </c>
      <c r="H766" s="20">
        <v>42312.32152777778</v>
      </c>
      <c r="I766" s="16" t="s">
        <v>7059</v>
      </c>
      <c r="J766" s="16" t="s">
        <v>7060</v>
      </c>
      <c r="K766" s="16" t="s">
        <v>7061</v>
      </c>
      <c r="L766" s="18" t="e">
        <v>#N/A</v>
      </c>
      <c r="M766" s="18" t="e">
        <v>#N/A</v>
      </c>
      <c r="N766" s="18" t="e">
        <v>#N/A</v>
      </c>
      <c r="O766" s="18" t="e">
        <v>#N/A</v>
      </c>
      <c r="P766" s="18" t="e">
        <v>#N/A</v>
      </c>
      <c r="Q766" s="16" t="s">
        <v>7062</v>
      </c>
      <c r="R766" s="18" t="b">
        <v>0</v>
      </c>
      <c r="S766" s="18" t="b">
        <v>0</v>
      </c>
      <c r="T766" s="12">
        <v>22206.0</v>
      </c>
      <c r="U766" s="16" t="s">
        <v>608</v>
      </c>
      <c r="V766" s="16" t="s">
        <v>470</v>
      </c>
      <c r="W766" s="22"/>
      <c r="X766" s="22"/>
      <c r="Y766" s="16" t="s">
        <v>7063</v>
      </c>
      <c r="Z766" s="16" t="s">
        <v>7759</v>
      </c>
      <c r="AA766" s="12">
        <v>3.0</v>
      </c>
      <c r="AB766" s="12">
        <v>1.0</v>
      </c>
      <c r="AC766" s="32" t="str">
        <f>vlookup(A766,Alma!146:1145,29,false)</f>
        <v>#arts #tees</v>
      </c>
      <c r="AD766" s="32" t="str">
        <f>vlookup(A766,Alma!146:1145,27,false)</f>
        <v>3</v>
      </c>
      <c r="AE766" s="32" t="str">
        <f>vlookup(A766,Alma!146:1145,28,false)</f>
        <v>1</v>
      </c>
      <c r="AF766" s="32" t="str">
        <f>vlookup(I766,'IP addresss'!$2:$1000,3,false)</f>
        <v>North America</v>
      </c>
      <c r="AG766" s="32" t="str">
        <f>vlookup(I766,'IP addresss'!$2:$1000,6,false)</f>
        <v>VA</v>
      </c>
      <c r="AH766" s="32" t="str">
        <f>vlookup(I766,'IP addresss'!$2:$1000,8,false)</f>
        <v>West McLean</v>
      </c>
      <c r="AI766" s="32" t="str">
        <f>vlookup(I766,'IP addresss'!$2:$1000,10,false)</f>
        <v>38.93209839</v>
      </c>
      <c r="AJ766" s="32" t="str">
        <f>vlookup(I766,'IP addresss'!$2:$1000,11,false)</f>
        <v>-77.18419647</v>
      </c>
      <c r="AK766" s="32" t="str">
        <f>vlookup(A766,MainData_Jackie!$1:$1000,2,false)</f>
        <v>Frances Norris</v>
      </c>
      <c r="AL766" s="32" t="str">
        <f>vlookup($A766,MainData_Jackie!$1:$1000,3,false)</f>
        <v>515</v>
      </c>
      <c r="AM766" s="32" t="str">
        <f>vlookup($A766,MainData_Jackie!$1:$1000,4,false)</f>
        <v>93</v>
      </c>
      <c r="AN766" s="32" t="str">
        <f>vlookup($A766,MainData_Jackie!$1:$1000,5,false)</f>
        <v>15</v>
      </c>
      <c r="AO766" s="32" t="str">
        <f>vlookup($A766,MainData_Jackie!$1:$1000,6,false)</f>
        <v>0</v>
      </c>
      <c r="AP766" s="32" t="str">
        <f>vlookup($A766,MainData_Jackie!$1:$1000,7,false)</f>
        <v>0</v>
      </c>
      <c r="AQ766" s="32" t="str">
        <f>vlookup($A766,MainData_Jackie!$1:$1000,8,false)</f>
        <v>0</v>
      </c>
      <c r="AR766" s="32" t="str">
        <f>vlookup($A766,MainData_Jackie!$1:$1000,9,false)</f>
        <v>1</v>
      </c>
      <c r="AS766" s="32" t="str">
        <f>vlookup($A766,MainData_Jackie!$1:$1000,10,false)</f>
        <v>0</v>
      </c>
      <c r="AT766" s="32" t="str">
        <f>vlookup($A766,MainData_Jackie!$1:$1000,11,false)</f>
        <v>4</v>
      </c>
      <c r="AU766" s="32" t="str">
        <f>vlookup($A766,MainData_Jackie!$1:$1000,12,false)</f>
        <v>17</v>
      </c>
      <c r="AV766" s="32" t="str">
        <f>vlookup($A766,MainData_Jackie!$1:$1000,13,false)</f>
        <v>cox</v>
      </c>
      <c r="AW766" s="32" t="str">
        <f>vlookup($A766,MainData_Jackie!$1:$1000,14,false)</f>
        <v>net</v>
      </c>
      <c r="AX766" s="32" t="str">
        <f>vlookup($A766,MainData_Jackie!$1:$1000,15,false)</f>
        <v>679</v>
      </c>
      <c r="AY766" s="32" t="str">
        <f>vlookup($A766,MainData_Jackie!$1:$1000,16,false)</f>
        <v>female</v>
      </c>
      <c r="AZ766" s="32" t="str">
        <f>vlookup($A766,Ian!765:1764,2,false)</f>
        <v>#N/A</v>
      </c>
      <c r="BA766" s="32" t="str">
        <f>vlookup($A766,Ian!765:1764,3,false)</f>
        <v>#N/A</v>
      </c>
      <c r="BB766" s="32" t="str">
        <f>vlookup($A766,Ian!765:1764,4,false)</f>
        <v>#N/A</v>
      </c>
      <c r="BC766" s="32" t="str">
        <f>vlookup($A766,Ian!765:1764,5,false)</f>
        <v>#N/A</v>
      </c>
      <c r="BD766" s="32" t="str">
        <f>vlookup($A766,Ian!765:1764,6,false)</f>
        <v>#N/A</v>
      </c>
      <c r="BE766" s="32" t="str">
        <f>vlookup($A766,Ian!765:1764,7,false)</f>
        <v>#N/A</v>
      </c>
      <c r="BF766" s="32" t="str">
        <f>vlookup($A766,Ian!765:1764,8,false)</f>
        <v>#N/A</v>
      </c>
      <c r="BG766" s="32" t="str">
        <f>vlookup(A766,SentimentScore!$1:$1000,2,false)</f>
        <v>0.998363</v>
      </c>
      <c r="BH766" s="32" t="str">
        <f>vlookup(A766,'Images with Key'!$1:$1000,32)</f>
        <v/>
      </c>
    </row>
    <row r="767">
      <c r="A767" s="12">
        <v>715.0</v>
      </c>
      <c r="B767" s="16" t="s">
        <v>7369</v>
      </c>
      <c r="C767" s="16" t="s">
        <v>7072</v>
      </c>
      <c r="D767" s="18" t="b">
        <v>1</v>
      </c>
      <c r="E767" s="12">
        <v>0.0</v>
      </c>
      <c r="F767" s="12">
        <v>0.0</v>
      </c>
      <c r="G767" s="12">
        <v>0.0</v>
      </c>
      <c r="H767" s="20">
        <v>42310.57152777778</v>
      </c>
      <c r="I767" s="16" t="s">
        <v>7073</v>
      </c>
      <c r="J767" s="16" t="s">
        <v>7074</v>
      </c>
      <c r="K767" s="16" t="s">
        <v>7075</v>
      </c>
      <c r="L767" s="18" t="e">
        <v>#N/A</v>
      </c>
      <c r="M767" s="18" t="e">
        <v>#N/A</v>
      </c>
      <c r="N767" s="18" t="e">
        <v>#N/A</v>
      </c>
      <c r="O767" s="18" t="e">
        <v>#N/A</v>
      </c>
      <c r="P767" s="18" t="e">
        <v>#N/A</v>
      </c>
      <c r="Q767" s="16" t="s">
        <v>7076</v>
      </c>
      <c r="R767" s="18" t="b">
        <v>0</v>
      </c>
      <c r="S767" s="18" t="b">
        <v>0</v>
      </c>
      <c r="T767" s="12">
        <v>24273.0</v>
      </c>
      <c r="U767" s="16" t="s">
        <v>7077</v>
      </c>
      <c r="V767" s="16" t="s">
        <v>470</v>
      </c>
      <c r="W767" s="22"/>
      <c r="X767" s="22"/>
      <c r="Y767" s="22"/>
      <c r="Z767" s="16" t="s">
        <v>7760</v>
      </c>
      <c r="AA767" s="12">
        <v>3.0</v>
      </c>
      <c r="AB767" s="12">
        <v>2.0</v>
      </c>
      <c r="AC767" s="32" t="str">
        <f>vlookup(A767,Alma!147:1146,29,false)</f>
        <v>#education #god #children #family</v>
      </c>
      <c r="AD767" s="32" t="str">
        <f>vlookup(A767,Alma!147:1146,27,false)</f>
        <v>3</v>
      </c>
      <c r="AE767" s="32" t="str">
        <f>vlookup(A767,Alma!147:1146,28,false)</f>
        <v>2</v>
      </c>
      <c r="AF767" s="32" t="str">
        <f>vlookup(I767,'IP addresss'!$2:$1000,3,false)</f>
        <v>North America</v>
      </c>
      <c r="AG767" s="32" t="str">
        <f>vlookup(I767,'IP addresss'!$2:$1000,6,false)</f>
        <v>PA</v>
      </c>
      <c r="AH767" s="32" t="str">
        <f>vlookup(I767,'IP addresss'!$2:$1000,8,false)</f>
        <v>Waynesburg</v>
      </c>
      <c r="AI767" s="32" t="str">
        <f>vlookup(I767,'IP addresss'!$2:$1000,10,false)</f>
        <v>39.89160156</v>
      </c>
      <c r="AJ767" s="32" t="str">
        <f>vlookup(I767,'IP addresss'!$2:$1000,11,false)</f>
        <v>-80.1780014</v>
      </c>
      <c r="AK767" s="32" t="str">
        <f>vlookup(A767,MainData_Jackie!$1:$1000,2,false)</f>
        <v>Frank Archambault</v>
      </c>
      <c r="AL767" s="32" t="str">
        <f>vlookup($A767,MainData_Jackie!$1:$1000,3,false)</f>
        <v>3394</v>
      </c>
      <c r="AM767" s="32" t="str">
        <f>vlookup($A767,MainData_Jackie!$1:$1000,4,false)</f>
        <v>627</v>
      </c>
      <c r="AN767" s="32" t="str">
        <f>vlookup($A767,MainData_Jackie!$1:$1000,5,false)</f>
        <v>151</v>
      </c>
      <c r="AO767" s="32" t="str">
        <f>vlookup($A767,MainData_Jackie!$1:$1000,6,false)</f>
        <v>0</v>
      </c>
      <c r="AP767" s="32" t="str">
        <f>vlookup($A767,MainData_Jackie!$1:$1000,7,false)</f>
        <v>0</v>
      </c>
      <c r="AQ767" s="32" t="str">
        <f>vlookup($A767,MainData_Jackie!$1:$1000,8,false)</f>
        <v>0</v>
      </c>
      <c r="AR767" s="32" t="str">
        <f>vlookup($A767,MainData_Jackie!$1:$1000,9,false)</f>
        <v>4</v>
      </c>
      <c r="AS767" s="32" t="str">
        <f>vlookup($A767,MainData_Jackie!$1:$1000,10,false)</f>
        <v>8</v>
      </c>
      <c r="AT767" s="32" t="str">
        <f>vlookup($A767,MainData_Jackie!$1:$1000,11,false)</f>
        <v>39</v>
      </c>
      <c r="AU767" s="32" t="str">
        <f>vlookup($A767,MainData_Jackie!$1:$1000,12,false)</f>
        <v>142</v>
      </c>
      <c r="AV767" s="32" t="str">
        <f>vlookup($A767,MainData_Jackie!$1:$1000,13,false)</f>
        <v>comcast</v>
      </c>
      <c r="AW767" s="32" t="str">
        <f>vlookup($A767,MainData_Jackie!$1:$1000,14,false)</f>
        <v>net</v>
      </c>
      <c r="AX767" s="32" t="str">
        <f>vlookup($A767,MainData_Jackie!$1:$1000,15,false)</f>
        <v>4335</v>
      </c>
      <c r="AY767" s="32" t="str">
        <f>vlookup($A767,MainData_Jackie!$1:$1000,16,false)</f>
        <v>male</v>
      </c>
      <c r="AZ767" s="32" t="str">
        <f>vlookup($A767,Ian!766:1765,2,false)</f>
        <v>#N/A</v>
      </c>
      <c r="BA767" s="32" t="str">
        <f>vlookup($A767,Ian!766:1765,3,false)</f>
        <v>#N/A</v>
      </c>
      <c r="BB767" s="32" t="str">
        <f>vlookup($A767,Ian!766:1765,4,false)</f>
        <v>#N/A</v>
      </c>
      <c r="BC767" s="32" t="str">
        <f>vlookup($A767,Ian!766:1765,5,false)</f>
        <v>#N/A</v>
      </c>
      <c r="BD767" s="32" t="str">
        <f>vlookup($A767,Ian!766:1765,6,false)</f>
        <v>#N/A</v>
      </c>
      <c r="BE767" s="32" t="str">
        <f>vlookup($A767,Ian!766:1765,7,false)</f>
        <v>#N/A</v>
      </c>
      <c r="BF767" s="32" t="str">
        <f>vlookup($A767,Ian!766:1765,8,false)</f>
        <v>#N/A</v>
      </c>
      <c r="BG767" s="32" t="str">
        <f>vlookup(A767,SentimentScore!$1:$1000,2,false)</f>
        <v>0.630599</v>
      </c>
      <c r="BH767" s="32" t="str">
        <f>vlookup(A767,'Images with Key'!$1:$1000,32)</f>
        <v/>
      </c>
    </row>
    <row r="768">
      <c r="A768" s="12">
        <v>730.0</v>
      </c>
      <c r="B768" s="16" t="s">
        <v>7369</v>
      </c>
      <c r="C768" s="16" t="s">
        <v>7133</v>
      </c>
      <c r="D768" s="18" t="b">
        <v>1</v>
      </c>
      <c r="E768" s="12">
        <v>3.0</v>
      </c>
      <c r="F768" s="12">
        <v>0.0</v>
      </c>
      <c r="G768" s="12">
        <v>3.0</v>
      </c>
      <c r="H768" s="20">
        <v>42314.71875</v>
      </c>
      <c r="I768" s="16" t="s">
        <v>7134</v>
      </c>
      <c r="J768" s="16" t="s">
        <v>7135</v>
      </c>
      <c r="K768" s="16" t="s">
        <v>7136</v>
      </c>
      <c r="L768" s="18" t="e">
        <v>#N/A</v>
      </c>
      <c r="M768" s="18" t="e">
        <v>#N/A</v>
      </c>
      <c r="N768" s="18" t="e">
        <v>#N/A</v>
      </c>
      <c r="O768" s="18" t="e">
        <v>#N/A</v>
      </c>
      <c r="P768" s="18" t="e">
        <v>#N/A</v>
      </c>
      <c r="Q768" s="16" t="s">
        <v>7138</v>
      </c>
      <c r="R768" s="18" t="b">
        <v>0</v>
      </c>
      <c r="S768" s="18" t="b">
        <v>0</v>
      </c>
      <c r="T768" s="12">
        <v>23221.0</v>
      </c>
      <c r="U768" s="16" t="s">
        <v>1449</v>
      </c>
      <c r="V768" s="16" t="s">
        <v>470</v>
      </c>
      <c r="W768" s="22"/>
      <c r="X768" s="22"/>
      <c r="Y768" s="16" t="s">
        <v>7139</v>
      </c>
      <c r="Z768" s="16" t="s">
        <v>7762</v>
      </c>
      <c r="AA768" s="12">
        <v>1.0</v>
      </c>
      <c r="AB768" s="12">
        <v>1.0</v>
      </c>
      <c r="AC768" s="32" t="str">
        <f>vlookup(A768,Alma!148:1147,29,false)</f>
        <v>#children #homeless #women #mother #compassion</v>
      </c>
      <c r="AD768" s="32" t="str">
        <f>vlookup(A768,Alma!148:1147,27,false)</f>
        <v>1</v>
      </c>
      <c r="AE768" s="32" t="str">
        <f>vlookup(A768,Alma!148:1147,28,false)</f>
        <v>1</v>
      </c>
      <c r="AF768" s="32" t="str">
        <f>vlookup(I768,'IP addresss'!$2:$1000,3,false)</f>
        <v>North America</v>
      </c>
      <c r="AG768" s="32" t="str">
        <f>vlookup(I768,'IP addresss'!$2:$1000,6,false)</f>
        <v>NC</v>
      </c>
      <c r="AH768" s="32" t="str">
        <f>vlookup(I768,'IP addresss'!$2:$1000,8,false)</f>
        <v>Albemarle</v>
      </c>
      <c r="AI768" s="32" t="str">
        <f>vlookup(I768,'IP addresss'!$2:$1000,10,false)</f>
        <v>35.34000015</v>
      </c>
      <c r="AJ768" s="32" t="str">
        <f>vlookup(I768,'IP addresss'!$2:$1000,11,false)</f>
        <v>-80.21080017</v>
      </c>
      <c r="AK768" s="32" t="str">
        <f>vlookup(A768,MainData_Jackie!$1:$1000,2,false)</f>
        <v>Jackson Pauline</v>
      </c>
      <c r="AL768" s="32" t="str">
        <f>vlookup($A768,MainData_Jackie!$1:$1000,3,false)</f>
        <v>1362</v>
      </c>
      <c r="AM768" s="32" t="str">
        <f>vlookup($A768,MainData_Jackie!$1:$1000,4,false)</f>
        <v>257</v>
      </c>
      <c r="AN768" s="32" t="str">
        <f>vlookup($A768,MainData_Jackie!$1:$1000,5,false)</f>
        <v>25</v>
      </c>
      <c r="AO768" s="32" t="str">
        <f>vlookup($A768,MainData_Jackie!$1:$1000,6,false)</f>
        <v>0</v>
      </c>
      <c r="AP768" s="32" t="str">
        <f>vlookup($A768,MainData_Jackie!$1:$1000,7,false)</f>
        <v>0</v>
      </c>
      <c r="AQ768" s="32" t="str">
        <f>vlookup($A768,MainData_Jackie!$1:$1000,8,false)</f>
        <v>0</v>
      </c>
      <c r="AR768" s="32" t="str">
        <f>vlookup($A768,MainData_Jackie!$1:$1000,9,false)</f>
        <v>0</v>
      </c>
      <c r="AS768" s="32" t="str">
        <f>vlookup($A768,MainData_Jackie!$1:$1000,10,false)</f>
        <v>0</v>
      </c>
      <c r="AT768" s="32" t="str">
        <f>vlookup($A768,MainData_Jackie!$1:$1000,11,false)</f>
        <v>2</v>
      </c>
      <c r="AU768" s="32" t="str">
        <f>vlookup($A768,MainData_Jackie!$1:$1000,12,false)</f>
        <v>29</v>
      </c>
      <c r="AV768" s="32" t="str">
        <f>vlookup($A768,MainData_Jackie!$1:$1000,13,false)</f>
        <v>hotmail</v>
      </c>
      <c r="AW768" s="32" t="str">
        <f>vlookup($A768,MainData_Jackie!$1:$1000,14,false)</f>
        <v>com</v>
      </c>
      <c r="AX768" s="32" t="str">
        <f>vlookup($A768,MainData_Jackie!$1:$1000,15,false)</f>
        <v>1818</v>
      </c>
      <c r="AY768" s="32" t="str">
        <f>vlookup($A768,MainData_Jackie!$1:$1000,16,false)</f>
        <v>male</v>
      </c>
      <c r="AZ768" s="32" t="str">
        <f>vlookup($A768,Ian!767:1766,2,false)</f>
        <v>#N/A</v>
      </c>
      <c r="BA768" s="32" t="str">
        <f>vlookup($A768,Ian!767:1766,3,false)</f>
        <v>#N/A</v>
      </c>
      <c r="BB768" s="32" t="str">
        <f>vlookup($A768,Ian!767:1766,4,false)</f>
        <v>#N/A</v>
      </c>
      <c r="BC768" s="32" t="str">
        <f>vlookup($A768,Ian!767:1766,5,false)</f>
        <v>#N/A</v>
      </c>
      <c r="BD768" s="32" t="str">
        <f>vlookup($A768,Ian!767:1766,6,false)</f>
        <v>#N/A</v>
      </c>
      <c r="BE768" s="32" t="str">
        <f>vlookup($A768,Ian!767:1766,7,false)</f>
        <v>#N/A</v>
      </c>
      <c r="BF768" s="32" t="str">
        <f>vlookup($A768,Ian!767:1766,8,false)</f>
        <v>#N/A</v>
      </c>
      <c r="BG768" s="32" t="str">
        <f>vlookup(A768,SentimentScore!$1:$1000,2,false)</f>
        <v>0.630599</v>
      </c>
      <c r="BH768" s="32" t="str">
        <f>vlookup(A768,'Images with Key'!$1:$1000,32)</f>
        <v/>
      </c>
    </row>
    <row r="769">
      <c r="A769" s="12">
        <v>734.0</v>
      </c>
      <c r="B769" s="16" t="s">
        <v>7369</v>
      </c>
      <c r="C769" s="16" t="s">
        <v>7159</v>
      </c>
      <c r="D769" s="18" t="b">
        <v>1</v>
      </c>
      <c r="E769" s="12">
        <v>2.0</v>
      </c>
      <c r="F769" s="12">
        <v>1.0</v>
      </c>
      <c r="G769" s="12">
        <v>1.0</v>
      </c>
      <c r="H769" s="20">
        <v>42331.71319444444</v>
      </c>
      <c r="I769" s="16" t="s">
        <v>7160</v>
      </c>
      <c r="J769" s="16" t="s">
        <v>7161</v>
      </c>
      <c r="K769" s="16" t="s">
        <v>7162</v>
      </c>
      <c r="L769" s="18" t="e">
        <v>#N/A</v>
      </c>
      <c r="M769" s="18" t="e">
        <v>#N/A</v>
      </c>
      <c r="N769" s="18" t="e">
        <v>#N/A</v>
      </c>
      <c r="O769" s="18" t="e">
        <v>#N/A</v>
      </c>
      <c r="P769" s="18" t="e">
        <v>#N/A</v>
      </c>
      <c r="Q769" s="16" t="s">
        <v>7163</v>
      </c>
      <c r="R769" s="18" t="b">
        <v>0</v>
      </c>
      <c r="S769" s="18" t="b">
        <v>0</v>
      </c>
      <c r="T769" s="12">
        <v>24402.0</v>
      </c>
      <c r="U769" s="16" t="s">
        <v>7164</v>
      </c>
      <c r="V769" s="16" t="s">
        <v>470</v>
      </c>
      <c r="W769" s="51">
        <v>815006.0</v>
      </c>
      <c r="X769" s="51">
        <v>819128.0</v>
      </c>
      <c r="Y769" s="16" t="s">
        <v>7165</v>
      </c>
      <c r="Z769" s="16" t="s">
        <v>7765</v>
      </c>
      <c r="AA769" s="12">
        <v>1.0</v>
      </c>
      <c r="AB769" s="12">
        <v>2.0</v>
      </c>
      <c r="AC769" s="32" t="str">
        <f>vlookup(A769,Alma!149:1148,29,false)</f>
        <v>#community #communityoutreach #family</v>
      </c>
      <c r="AD769" s="32" t="str">
        <f>vlookup(A769,Alma!149:1148,27,false)</f>
        <v>1</v>
      </c>
      <c r="AE769" s="32" t="str">
        <f>vlookup(A769,Alma!149:1148,28,false)</f>
        <v>2</v>
      </c>
      <c r="AF769" s="32" t="str">
        <f>vlookup(I769,'IP addresss'!$2:$1000,3,false)</f>
        <v>North America</v>
      </c>
      <c r="AG769" s="32" t="str">
        <f>vlookup(I769,'IP addresss'!$2:$1000,6,false)</f>
        <v>VA</v>
      </c>
      <c r="AH769" s="32" t="str">
        <f>vlookup(I769,'IP addresss'!$2:$1000,8,false)</f>
        <v>Weyers Cave</v>
      </c>
      <c r="AI769" s="32" t="str">
        <f>vlookup(I769,'IP addresss'!$2:$1000,10,false)</f>
        <v>38.29270172</v>
      </c>
      <c r="AJ769" s="32" t="str">
        <f>vlookup(I769,'IP addresss'!$2:$1000,11,false)</f>
        <v>-78.93489838</v>
      </c>
      <c r="AK769" s="32" t="str">
        <f>vlookup(A769,MainData_Jackie!$1:$1000,2,false)</f>
        <v>Deedee Ziemba Land-Koch</v>
      </c>
      <c r="AL769" s="32" t="str">
        <f>vlookup($A769,MainData_Jackie!$1:$1000,3,false)</f>
        <v>958</v>
      </c>
      <c r="AM769" s="32" t="str">
        <f>vlookup($A769,MainData_Jackie!$1:$1000,4,false)</f>
        <v>180</v>
      </c>
      <c r="AN769" s="32" t="str">
        <f>vlookup($A769,MainData_Jackie!$1:$1000,5,false)</f>
        <v>16</v>
      </c>
      <c r="AO769" s="32" t="str">
        <f>vlookup($A769,MainData_Jackie!$1:$1000,6,false)</f>
        <v>0</v>
      </c>
      <c r="AP769" s="32" t="str">
        <f>vlookup($A769,MainData_Jackie!$1:$1000,7,false)</f>
        <v>0</v>
      </c>
      <c r="AQ769" s="32" t="str">
        <f>vlookup($A769,MainData_Jackie!$1:$1000,8,false)</f>
        <v>0</v>
      </c>
      <c r="AR769" s="32" t="str">
        <f>vlookup($A769,MainData_Jackie!$1:$1000,9,false)</f>
        <v>0</v>
      </c>
      <c r="AS769" s="32" t="str">
        <f>vlookup($A769,MainData_Jackie!$1:$1000,10,false)</f>
        <v>1</v>
      </c>
      <c r="AT769" s="32" t="str">
        <f>vlookup($A769,MainData_Jackie!$1:$1000,11,false)</f>
        <v>0</v>
      </c>
      <c r="AU769" s="32" t="str">
        <f>vlookup($A769,MainData_Jackie!$1:$1000,12,false)</f>
        <v>25</v>
      </c>
      <c r="AV769" s="32" t="str">
        <f>vlookup($A769,MainData_Jackie!$1:$1000,13,false)</f>
        <v>gmail</v>
      </c>
      <c r="AW769" s="32" t="str">
        <f>vlookup($A769,MainData_Jackie!$1:$1000,14,false)</f>
        <v>com</v>
      </c>
      <c r="AX769" s="32" t="str">
        <f>vlookup($A769,MainData_Jackie!$1:$1000,15,false)</f>
        <v>1325</v>
      </c>
      <c r="AY769" s="32" t="str">
        <f>vlookup($A769,MainData_Jackie!$1:$1000,16,false)</f>
        <v>female</v>
      </c>
      <c r="AZ769" s="32" t="str">
        <f>vlookup($A769,Ian!768:1767,2,false)</f>
        <v>#N/A</v>
      </c>
      <c r="BA769" s="32" t="str">
        <f>vlookup($A769,Ian!768:1767,3,false)</f>
        <v>#N/A</v>
      </c>
      <c r="BB769" s="32" t="str">
        <f>vlookup($A769,Ian!768:1767,4,false)</f>
        <v>#N/A</v>
      </c>
      <c r="BC769" s="32" t="str">
        <f>vlookup($A769,Ian!768:1767,5,false)</f>
        <v>#N/A</v>
      </c>
      <c r="BD769" s="32" t="str">
        <f>vlookup($A769,Ian!768:1767,6,false)</f>
        <v>#N/A</v>
      </c>
      <c r="BE769" s="32" t="str">
        <f>vlookup($A769,Ian!768:1767,7,false)</f>
        <v>#N/A</v>
      </c>
      <c r="BF769" s="32" t="str">
        <f>vlookup($A769,Ian!768:1767,8,false)</f>
        <v>#N/A</v>
      </c>
      <c r="BG769" s="32" t="str">
        <f>vlookup(A769,SentimentScore!$1:$1000,2,false)</f>
        <v>0.822301</v>
      </c>
      <c r="BH769" s="32" t="str">
        <f>vlookup(A769,'Images with Key'!$1:$1000,32)</f>
        <v/>
      </c>
    </row>
    <row r="770">
      <c r="A770" s="12">
        <v>736.0</v>
      </c>
      <c r="B770" s="16" t="s">
        <v>7369</v>
      </c>
      <c r="C770" s="16" t="s">
        <v>7171</v>
      </c>
      <c r="D770" s="18" t="b">
        <v>1</v>
      </c>
      <c r="E770" s="12">
        <v>6.0</v>
      </c>
      <c r="F770" s="12">
        <v>0.0</v>
      </c>
      <c r="G770" s="12">
        <v>6.0</v>
      </c>
      <c r="H770" s="20">
        <v>42332.57430555556</v>
      </c>
      <c r="I770" s="16" t="s">
        <v>7172</v>
      </c>
      <c r="J770" s="16" t="s">
        <v>7173</v>
      </c>
      <c r="K770" s="16" t="s">
        <v>7174</v>
      </c>
      <c r="L770" s="18" t="e">
        <v>#N/A</v>
      </c>
      <c r="M770" s="18" t="e">
        <v>#N/A</v>
      </c>
      <c r="N770" s="18" t="e">
        <v>#N/A</v>
      </c>
      <c r="O770" s="18" t="e">
        <v>#N/A</v>
      </c>
      <c r="P770" s="18" t="e">
        <v>#N/A</v>
      </c>
      <c r="Q770" s="16" t="s">
        <v>7175</v>
      </c>
      <c r="R770" s="18" t="b">
        <v>0</v>
      </c>
      <c r="S770" s="18" t="b">
        <v>0</v>
      </c>
      <c r="T770" s="12">
        <v>22180.0</v>
      </c>
      <c r="U770" s="16" t="s">
        <v>940</v>
      </c>
      <c r="V770" s="16" t="s">
        <v>470</v>
      </c>
      <c r="W770" s="51">
        <v>322472.0</v>
      </c>
      <c r="X770" s="51">
        <v>332134.0</v>
      </c>
      <c r="Y770" s="16" t="s">
        <v>7177</v>
      </c>
      <c r="Z770" s="16" t="s">
        <v>7766</v>
      </c>
      <c r="AA770" s="12">
        <v>1.0</v>
      </c>
      <c r="AB770" s="12">
        <v>3.0</v>
      </c>
      <c r="AC770" s="32" t="str">
        <f>vlookup(A770,Alma!150:1149,29,false)</f>
        <v>#family</v>
      </c>
      <c r="AD770" s="32" t="str">
        <f>vlookup(A770,Alma!150:1149,27,false)</f>
        <v>1</v>
      </c>
      <c r="AE770" s="32" t="str">
        <f>vlookup(A770,Alma!150:1149,28,false)</f>
        <v>3</v>
      </c>
      <c r="AF770" s="32" t="str">
        <f>vlookup(I770,'IP addresss'!$2:$1000,3,false)</f>
        <v>North America</v>
      </c>
      <c r="AG770" s="32" t="str">
        <f>vlookup(I770,'IP addresss'!$2:$1000,6,false)</f>
        <v>VA</v>
      </c>
      <c r="AH770" s="32" t="str">
        <f>vlookup(I770,'IP addresss'!$2:$1000,8,false)</f>
        <v>Falls Church</v>
      </c>
      <c r="AI770" s="32" t="str">
        <f>vlookup(I770,'IP addresss'!$2:$1000,10,false)</f>
        <v>38.86399841</v>
      </c>
      <c r="AJ770" s="32" t="str">
        <f>vlookup(I770,'IP addresss'!$2:$1000,11,false)</f>
        <v>-77.19219971</v>
      </c>
      <c r="AK770" s="32" t="str">
        <f>vlookup(A770,MainData_Jackie!$1:$1000,2,false)</f>
        <v>Christie Debnam Arnold</v>
      </c>
      <c r="AL770" s="32" t="str">
        <f>vlookup($A770,MainData_Jackie!$1:$1000,3,false)</f>
        <v>1248</v>
      </c>
      <c r="AM770" s="32" t="str">
        <f>vlookup($A770,MainData_Jackie!$1:$1000,4,false)</f>
        <v>223</v>
      </c>
      <c r="AN770" s="32" t="str">
        <f>vlookup($A770,MainData_Jackie!$1:$1000,5,false)</f>
        <v>32</v>
      </c>
      <c r="AO770" s="32" t="str">
        <f>vlookup($A770,MainData_Jackie!$1:$1000,6,false)</f>
        <v>0</v>
      </c>
      <c r="AP770" s="32" t="str">
        <f>vlookup($A770,MainData_Jackie!$1:$1000,7,false)</f>
        <v>0</v>
      </c>
      <c r="AQ770" s="32" t="str">
        <f>vlookup($A770,MainData_Jackie!$1:$1000,8,false)</f>
        <v>0</v>
      </c>
      <c r="AR770" s="32" t="str">
        <f>vlookup($A770,MainData_Jackie!$1:$1000,9,false)</f>
        <v>1</v>
      </c>
      <c r="AS770" s="32" t="str">
        <f>vlookup($A770,MainData_Jackie!$1:$1000,10,false)</f>
        <v>1</v>
      </c>
      <c r="AT770" s="32" t="str">
        <f>vlookup($A770,MainData_Jackie!$1:$1000,11,false)</f>
        <v>11</v>
      </c>
      <c r="AU770" s="32" t="str">
        <f>vlookup($A770,MainData_Jackie!$1:$1000,12,false)</f>
        <v>38</v>
      </c>
      <c r="AV770" s="32" t="str">
        <f>vlookup($A770,MainData_Jackie!$1:$1000,13,false)</f>
        <v>gmail</v>
      </c>
      <c r="AW770" s="32" t="str">
        <f>vlookup($A770,MainData_Jackie!$1:$1000,14,false)</f>
        <v>com</v>
      </c>
      <c r="AX770" s="32" t="str">
        <f>vlookup($A770,MainData_Jackie!$1:$1000,15,false)</f>
        <v>1721</v>
      </c>
      <c r="AY770" s="32" t="str">
        <f>vlookup($A770,MainData_Jackie!$1:$1000,16,false)</f>
        <v>female</v>
      </c>
      <c r="AZ770" s="32" t="str">
        <f>vlookup($A770,Ian!769:1768,2,false)</f>
        <v>#N/A</v>
      </c>
      <c r="BA770" s="32" t="str">
        <f>vlookup($A770,Ian!769:1768,3,false)</f>
        <v>#N/A</v>
      </c>
      <c r="BB770" s="32" t="str">
        <f>vlookup($A770,Ian!769:1768,4,false)</f>
        <v>#N/A</v>
      </c>
      <c r="BC770" s="32" t="str">
        <f>vlookup($A770,Ian!769:1768,5,false)</f>
        <v>#N/A</v>
      </c>
      <c r="BD770" s="32" t="str">
        <f>vlookup($A770,Ian!769:1768,6,false)</f>
        <v>#N/A</v>
      </c>
      <c r="BE770" s="32" t="str">
        <f>vlookup($A770,Ian!769:1768,7,false)</f>
        <v>#N/A</v>
      </c>
      <c r="BF770" s="32" t="str">
        <f>vlookup($A770,Ian!769:1768,8,false)</f>
        <v>#N/A</v>
      </c>
      <c r="BG770" s="32" t="str">
        <f>vlookup(A770,SentimentScore!$1:$1000,2,false)</f>
        <v>0.988279</v>
      </c>
      <c r="BH770" s="32" t="str">
        <f>vlookup(A770,'Images with Key'!$1:$1000,32)</f>
        <v/>
      </c>
    </row>
    <row r="771">
      <c r="A771" s="12">
        <v>744.0</v>
      </c>
      <c r="B771" s="16" t="s">
        <v>7369</v>
      </c>
      <c r="C771" s="16" t="s">
        <v>4768</v>
      </c>
      <c r="D771" s="18" t="b">
        <v>1</v>
      </c>
      <c r="E771" s="12">
        <v>63.0</v>
      </c>
      <c r="F771" s="12">
        <v>0.0</v>
      </c>
      <c r="G771" s="12">
        <v>63.0</v>
      </c>
      <c r="H771" s="20">
        <v>42325.56805555556</v>
      </c>
      <c r="I771" s="16" t="s">
        <v>7213</v>
      </c>
      <c r="J771" s="16" t="s">
        <v>4770</v>
      </c>
      <c r="K771" s="16" t="s">
        <v>7216</v>
      </c>
      <c r="L771" s="18" t="e">
        <v>#N/A</v>
      </c>
      <c r="M771" s="18" t="e">
        <v>#N/A</v>
      </c>
      <c r="N771" s="18" t="e">
        <v>#N/A</v>
      </c>
      <c r="O771" s="18" t="e">
        <v>#N/A</v>
      </c>
      <c r="P771" s="18" t="e">
        <v>#N/A</v>
      </c>
      <c r="Q771" s="16" t="s">
        <v>7218</v>
      </c>
      <c r="R771" s="18" t="b">
        <v>0</v>
      </c>
      <c r="S771" s="18" t="b">
        <v>1</v>
      </c>
      <c r="T771" s="12">
        <v>22980.0</v>
      </c>
      <c r="U771" s="16" t="s">
        <v>4774</v>
      </c>
      <c r="V771" s="16" t="s">
        <v>470</v>
      </c>
      <c r="W771" s="51">
        <v>1723503.0</v>
      </c>
      <c r="X771" s="51">
        <v>1516608.0</v>
      </c>
      <c r="Y771" s="16" t="s">
        <v>4775</v>
      </c>
      <c r="Z771" s="16" t="s">
        <v>7767</v>
      </c>
      <c r="AA771" s="12">
        <v>3.0</v>
      </c>
      <c r="AB771" s="22"/>
      <c r="AC771" s="32" t="str">
        <f>vlookup(A771,Alma!151:1150,29,false)</f>
        <v>#animals</v>
      </c>
      <c r="AD771" s="32" t="str">
        <f>vlookup(A771,Alma!151:1150,27,false)</f>
        <v>3</v>
      </c>
      <c r="AE771" s="32" t="str">
        <f>vlookup(A771,Alma!151:1150,28,false)</f>
        <v/>
      </c>
      <c r="AF771" s="32" t="str">
        <f>vlookup(I771,'IP addresss'!$2:$1000,3,false)</f>
        <v>North America</v>
      </c>
      <c r="AG771" s="32" t="str">
        <f>vlookup(I771,'IP addresss'!$2:$1000,6,false)</f>
        <v>NC</v>
      </c>
      <c r="AH771" s="32" t="str">
        <f>vlookup(I771,'IP addresss'!$2:$1000,8,false)</f>
        <v>Winston-Salem</v>
      </c>
      <c r="AI771" s="32" t="str">
        <f>vlookup(I771,'IP addresss'!$2:$1000,10,false)</f>
        <v>36.14599991</v>
      </c>
      <c r="AJ771" s="32" t="str">
        <f>vlookup(I771,'IP addresss'!$2:$1000,11,false)</f>
        <v>-80.32430267</v>
      </c>
      <c r="AK771" s="32" t="str">
        <f>vlookup(A771,MainData_Jackie!$1:$1000,2,false)</f>
        <v>Mary E. Brown</v>
      </c>
      <c r="AL771" s="32" t="str">
        <f>vlookup($A771,MainData_Jackie!$1:$1000,3,false)</f>
        <v>2711</v>
      </c>
      <c r="AM771" s="32" t="str">
        <f>vlookup($A771,MainData_Jackie!$1:$1000,4,false)</f>
        <v>467</v>
      </c>
      <c r="AN771" s="32" t="str">
        <f>vlookup($A771,MainData_Jackie!$1:$1000,5,false)</f>
        <v>66</v>
      </c>
      <c r="AO771" s="32" t="str">
        <f>vlookup($A771,MainData_Jackie!$1:$1000,6,false)</f>
        <v>0</v>
      </c>
      <c r="AP771" s="32" t="str">
        <f>vlookup($A771,MainData_Jackie!$1:$1000,7,false)</f>
        <v>0</v>
      </c>
      <c r="AQ771" s="32" t="str">
        <f>vlookup($A771,MainData_Jackie!$1:$1000,8,false)</f>
        <v>0</v>
      </c>
      <c r="AR771" s="32" t="str">
        <f>vlookup($A771,MainData_Jackie!$1:$1000,9,false)</f>
        <v>0</v>
      </c>
      <c r="AS771" s="32" t="str">
        <f>vlookup($A771,MainData_Jackie!$1:$1000,10,false)</f>
        <v>1</v>
      </c>
      <c r="AT771" s="32" t="str">
        <f>vlookup($A771,MainData_Jackie!$1:$1000,11,false)</f>
        <v>4</v>
      </c>
      <c r="AU771" s="32" t="str">
        <f>vlookup($A771,MainData_Jackie!$1:$1000,12,false)</f>
        <v>69</v>
      </c>
      <c r="AV771" s="32" t="str">
        <f>vlookup($A771,MainData_Jackie!$1:$1000,13,false)</f>
        <v>yahoo</v>
      </c>
      <c r="AW771" s="32" t="str">
        <f>vlookup($A771,MainData_Jackie!$1:$1000,14,false)</f>
        <v>com</v>
      </c>
      <c r="AX771" s="32" t="str">
        <f>vlookup($A771,MainData_Jackie!$1:$1000,15,false)</f>
        <v>3693</v>
      </c>
      <c r="AY771" s="32" t="str">
        <f>vlookup($A771,MainData_Jackie!$1:$1000,16,false)</f>
        <v>female</v>
      </c>
      <c r="AZ771" s="32" t="str">
        <f>vlookup($A771,Ian!770:1769,2,false)</f>
        <v>#N/A</v>
      </c>
      <c r="BA771" s="32" t="str">
        <f>vlookup($A771,Ian!770:1769,3,false)</f>
        <v>#N/A</v>
      </c>
      <c r="BB771" s="32" t="str">
        <f>vlookup($A771,Ian!770:1769,4,false)</f>
        <v>#N/A</v>
      </c>
      <c r="BC771" s="32" t="str">
        <f>vlookup($A771,Ian!770:1769,5,false)</f>
        <v>#N/A</v>
      </c>
      <c r="BD771" s="32" t="str">
        <f>vlookup($A771,Ian!770:1769,6,false)</f>
        <v>#N/A</v>
      </c>
      <c r="BE771" s="32" t="str">
        <f>vlookup($A771,Ian!770:1769,7,false)</f>
        <v>#N/A</v>
      </c>
      <c r="BF771" s="32" t="str">
        <f>vlookup($A771,Ian!770:1769,8,false)</f>
        <v>#N/A</v>
      </c>
      <c r="BG771" s="32" t="str">
        <f>vlookup(A771,SentimentScore!$1:$1000,2,false)</f>
        <v>0.920247</v>
      </c>
      <c r="BH771" s="32" t="str">
        <f>vlookup(A771,'Images with Key'!$1:$1000,32)</f>
        <v/>
      </c>
    </row>
    <row r="772">
      <c r="A772" s="12">
        <v>745.0</v>
      </c>
      <c r="B772" s="16" t="s">
        <v>7369</v>
      </c>
      <c r="C772" s="16" t="s">
        <v>4768</v>
      </c>
      <c r="D772" s="18" t="b">
        <v>1</v>
      </c>
      <c r="E772" s="12">
        <v>66.0</v>
      </c>
      <c r="F772" s="12">
        <v>0.0</v>
      </c>
      <c r="G772" s="12">
        <v>66.0</v>
      </c>
      <c r="H772" s="20">
        <v>42326.21527777778</v>
      </c>
      <c r="I772" s="16" t="s">
        <v>7222</v>
      </c>
      <c r="J772" s="16" t="s">
        <v>4770</v>
      </c>
      <c r="K772" s="16" t="s">
        <v>7223</v>
      </c>
      <c r="L772" s="18" t="e">
        <v>#N/A</v>
      </c>
      <c r="M772" s="18" t="e">
        <v>#N/A</v>
      </c>
      <c r="N772" s="18" t="e">
        <v>#N/A</v>
      </c>
      <c r="O772" s="18" t="e">
        <v>#N/A</v>
      </c>
      <c r="P772" s="18" t="e">
        <v>#N/A</v>
      </c>
      <c r="Q772" s="16" t="s">
        <v>7224</v>
      </c>
      <c r="R772" s="18" t="b">
        <v>0</v>
      </c>
      <c r="S772" s="18" t="b">
        <v>0</v>
      </c>
      <c r="T772" s="12">
        <v>22980.0</v>
      </c>
      <c r="U772" s="16" t="s">
        <v>4774</v>
      </c>
      <c r="V772" s="16" t="s">
        <v>470</v>
      </c>
      <c r="W772" s="51">
        <v>1723503.0</v>
      </c>
      <c r="X772" s="51">
        <v>1516608.0</v>
      </c>
      <c r="Y772" s="16" t="s">
        <v>4775</v>
      </c>
      <c r="Z772" s="16" t="s">
        <v>7768</v>
      </c>
      <c r="AA772" s="12">
        <v>1.0</v>
      </c>
      <c r="AB772" s="12">
        <v>4.0</v>
      </c>
      <c r="AC772" s="32" t="str">
        <f>vlookup(A772,Alma!152:1151,29,false)</f>
        <v>#animals</v>
      </c>
      <c r="AD772" s="32" t="str">
        <f>vlookup(A772,Alma!152:1151,27,false)</f>
        <v>1</v>
      </c>
      <c r="AE772" s="32" t="str">
        <f>vlookup(A772,Alma!152:1151,28,false)</f>
        <v>4</v>
      </c>
      <c r="AF772" s="32" t="str">
        <f>vlookup(I772,'IP addresss'!$2:$1000,3,false)</f>
        <v>North America</v>
      </c>
      <c r="AG772" s="32" t="str">
        <f>vlookup(I772,'IP addresss'!$2:$1000,6,false)</f>
        <v>VA</v>
      </c>
      <c r="AH772" s="32" t="str">
        <f>vlookup(I772,'IP addresss'!$2:$1000,8,false)</f>
        <v>Springfield</v>
      </c>
      <c r="AI772" s="32" t="str">
        <f>vlookup(I772,'IP addresss'!$2:$1000,10,false)</f>
        <v>38.76089859</v>
      </c>
      <c r="AJ772" s="32" t="str">
        <f>vlookup(I772,'IP addresss'!$2:$1000,11,false)</f>
        <v>-77.18520355</v>
      </c>
      <c r="AK772" s="32" t="str">
        <f>vlookup(A772,MainData_Jackie!$1:$1000,2,false)</f>
        <v>Marian Urnikis</v>
      </c>
      <c r="AL772" s="32" t="str">
        <f>vlookup($A772,MainData_Jackie!$1:$1000,3,false)</f>
        <v>1158</v>
      </c>
      <c r="AM772" s="32" t="str">
        <f>vlookup($A772,MainData_Jackie!$1:$1000,4,false)</f>
        <v>200</v>
      </c>
      <c r="AN772" s="32" t="str">
        <f>vlookup($A772,MainData_Jackie!$1:$1000,5,false)</f>
        <v>18</v>
      </c>
      <c r="AO772" s="32" t="str">
        <f>vlookup($A772,MainData_Jackie!$1:$1000,6,false)</f>
        <v>0</v>
      </c>
      <c r="AP772" s="32" t="str">
        <f>vlookup($A772,MainData_Jackie!$1:$1000,7,false)</f>
        <v>0</v>
      </c>
      <c r="AQ772" s="32" t="str">
        <f>vlookup($A772,MainData_Jackie!$1:$1000,8,false)</f>
        <v>0</v>
      </c>
      <c r="AR772" s="32" t="str">
        <f>vlookup($A772,MainData_Jackie!$1:$1000,9,false)</f>
        <v>0</v>
      </c>
      <c r="AS772" s="32" t="str">
        <f>vlookup($A772,MainData_Jackie!$1:$1000,10,false)</f>
        <v>0</v>
      </c>
      <c r="AT772" s="32" t="str">
        <f>vlookup($A772,MainData_Jackie!$1:$1000,11,false)</f>
        <v>0</v>
      </c>
      <c r="AU772" s="32" t="str">
        <f>vlookup($A772,MainData_Jackie!$1:$1000,12,false)</f>
        <v>19</v>
      </c>
      <c r="AV772" s="32" t="str">
        <f>vlookup($A772,MainData_Jackie!$1:$1000,13,false)</f>
        <v>gmail</v>
      </c>
      <c r="AW772" s="32" t="str">
        <f>vlookup($A772,MainData_Jackie!$1:$1000,14,false)</f>
        <v>com</v>
      </c>
      <c r="AX772" s="32" t="str">
        <f>vlookup($A772,MainData_Jackie!$1:$1000,15,false)</f>
        <v>1591</v>
      </c>
      <c r="AY772" s="32" t="str">
        <f>vlookup($A772,MainData_Jackie!$1:$1000,16,false)</f>
        <v>female</v>
      </c>
      <c r="AZ772" s="32" t="str">
        <f>vlookup($A772,Ian!771:1770,2,false)</f>
        <v>#N/A</v>
      </c>
      <c r="BA772" s="32" t="str">
        <f>vlookup($A772,Ian!771:1770,3,false)</f>
        <v>#N/A</v>
      </c>
      <c r="BB772" s="32" t="str">
        <f>vlookup($A772,Ian!771:1770,4,false)</f>
        <v>#N/A</v>
      </c>
      <c r="BC772" s="32" t="str">
        <f>vlookup($A772,Ian!771:1770,5,false)</f>
        <v>#N/A</v>
      </c>
      <c r="BD772" s="32" t="str">
        <f>vlookup($A772,Ian!771:1770,6,false)</f>
        <v>#N/A</v>
      </c>
      <c r="BE772" s="32" t="str">
        <f>vlookup($A772,Ian!771:1770,7,false)</f>
        <v>#N/A</v>
      </c>
      <c r="BF772" s="32" t="str">
        <f>vlookup($A772,Ian!771:1770,8,false)</f>
        <v>#N/A</v>
      </c>
      <c r="BG772" s="32" t="str">
        <f>vlookup(A772,SentimentScore!$1:$1000,2,false)</f>
        <v>0.998991</v>
      </c>
      <c r="BH772" s="50" t="str">
        <f>vlookup(A772,'Images with Key'!$1:$1000,32)</f>
        <v>https://s3-external-1.amazonaws.com/offertabs/offer/kxdcce/large/810_5638afccf01a0-MBAS.TennisforAll.August2015.jpg</v>
      </c>
    </row>
    <row r="773">
      <c r="A773" s="12">
        <v>760.0</v>
      </c>
      <c r="B773" s="16" t="s">
        <v>7369</v>
      </c>
      <c r="C773" s="16" t="s">
        <v>5195</v>
      </c>
      <c r="D773" s="18" t="b">
        <v>1</v>
      </c>
      <c r="E773" s="12">
        <v>18.0</v>
      </c>
      <c r="F773" s="12">
        <v>0.0</v>
      </c>
      <c r="G773" s="12">
        <v>18.0</v>
      </c>
      <c r="H773" s="20">
        <v>42325.62291666667</v>
      </c>
      <c r="I773" s="16" t="s">
        <v>7290</v>
      </c>
      <c r="J773" s="16" t="s">
        <v>4770</v>
      </c>
      <c r="K773" s="16" t="s">
        <v>7291</v>
      </c>
      <c r="L773" s="18" t="e">
        <v>#N/A</v>
      </c>
      <c r="M773" s="18" t="e">
        <v>#N/A</v>
      </c>
      <c r="N773" s="18" t="e">
        <v>#N/A</v>
      </c>
      <c r="O773" s="18" t="e">
        <v>#N/A</v>
      </c>
      <c r="P773" s="18" t="e">
        <v>#N/A</v>
      </c>
      <c r="Q773" s="16" t="s">
        <v>7292</v>
      </c>
      <c r="R773" s="18" t="b">
        <v>0</v>
      </c>
      <c r="S773" s="18" t="b">
        <v>1</v>
      </c>
      <c r="T773" s="12">
        <v>22980.0</v>
      </c>
      <c r="U773" s="16" t="s">
        <v>4774</v>
      </c>
      <c r="V773" s="16" t="s">
        <v>470</v>
      </c>
      <c r="W773" s="51">
        <v>1723503.0</v>
      </c>
      <c r="X773" s="51">
        <v>1516608.0</v>
      </c>
      <c r="Y773" s="16" t="s">
        <v>4775</v>
      </c>
      <c r="Z773" s="16" t="s">
        <v>7769</v>
      </c>
      <c r="AA773" s="12">
        <v>3.0</v>
      </c>
      <c r="AB773" s="12">
        <v>1.0</v>
      </c>
      <c r="AC773" s="32" t="str">
        <f>vlookup(A773,Alma!153:1152,29,false)</f>
        <v>#animals</v>
      </c>
      <c r="AD773" s="32" t="str">
        <f>vlookup(A773,Alma!153:1152,27,false)</f>
        <v>3</v>
      </c>
      <c r="AE773" s="32" t="str">
        <f>vlookup(A773,Alma!153:1152,28,false)</f>
        <v>1</v>
      </c>
      <c r="AF773" s="32" t="str">
        <f>vlookup(I773,'IP addresss'!$2:$1000,3,false)</f>
        <v>North America</v>
      </c>
      <c r="AG773" s="32" t="str">
        <f>vlookup(I773,'IP addresss'!$2:$1000,6,false)</f>
        <v>NJ</v>
      </c>
      <c r="AH773" s="32" t="str">
        <f>vlookup(I773,'IP addresss'!$2:$1000,8,false)</f>
        <v>Bayville</v>
      </c>
      <c r="AI773" s="32" t="str">
        <f>vlookup(I773,'IP addresss'!$2:$1000,10,false)</f>
        <v>39.90169907</v>
      </c>
      <c r="AJ773" s="32" t="str">
        <f>vlookup(I773,'IP addresss'!$2:$1000,11,false)</f>
        <v>-74.18219757</v>
      </c>
      <c r="AK773" s="32" t="str">
        <f>vlookup(A773,MainData_Jackie!$1:$1000,2,false)</f>
        <v>Pat Kane</v>
      </c>
      <c r="AL773" s="32" t="str">
        <f>vlookup($A773,MainData_Jackie!$1:$1000,3,false)</f>
        <v>1830</v>
      </c>
      <c r="AM773" s="32" t="str">
        <f>vlookup($A773,MainData_Jackie!$1:$1000,4,false)</f>
        <v>312</v>
      </c>
      <c r="AN773" s="32" t="str">
        <f>vlookup($A773,MainData_Jackie!$1:$1000,5,false)</f>
        <v>38</v>
      </c>
      <c r="AO773" s="32" t="str">
        <f>vlookup($A773,MainData_Jackie!$1:$1000,6,false)</f>
        <v>0</v>
      </c>
      <c r="AP773" s="32" t="str">
        <f>vlookup($A773,MainData_Jackie!$1:$1000,7,false)</f>
        <v>0</v>
      </c>
      <c r="AQ773" s="32" t="str">
        <f>vlookup($A773,MainData_Jackie!$1:$1000,8,false)</f>
        <v>0</v>
      </c>
      <c r="AR773" s="32" t="str">
        <f>vlookup($A773,MainData_Jackie!$1:$1000,9,false)</f>
        <v>0</v>
      </c>
      <c r="AS773" s="32" t="str">
        <f>vlookup($A773,MainData_Jackie!$1:$1000,10,false)</f>
        <v>0</v>
      </c>
      <c r="AT773" s="32" t="str">
        <f>vlookup($A773,MainData_Jackie!$1:$1000,11,false)</f>
        <v>0</v>
      </c>
      <c r="AU773" s="32" t="str">
        <f>vlookup($A773,MainData_Jackie!$1:$1000,12,false)</f>
        <v>33</v>
      </c>
      <c r="AV773" s="32" t="str">
        <f>vlookup($A773,MainData_Jackie!$1:$1000,13,false)</f>
        <v>comcast</v>
      </c>
      <c r="AW773" s="32" t="str">
        <f>vlookup($A773,MainData_Jackie!$1:$1000,14,false)</f>
        <v>net</v>
      </c>
      <c r="AX773" s="32" t="str">
        <f>vlookup($A773,MainData_Jackie!$1:$1000,15,false)</f>
        <v>2518</v>
      </c>
      <c r="AY773" s="32" t="str">
        <f>vlookup($A773,MainData_Jackie!$1:$1000,16,false)</f>
        <v>female</v>
      </c>
      <c r="AZ773" s="32" t="str">
        <f>vlookup($A773,Ian!772:1771,2,false)</f>
        <v>#N/A</v>
      </c>
      <c r="BA773" s="32" t="str">
        <f>vlookup($A773,Ian!772:1771,3,false)</f>
        <v>#N/A</v>
      </c>
      <c r="BB773" s="32" t="str">
        <f>vlookup($A773,Ian!772:1771,4,false)</f>
        <v>#N/A</v>
      </c>
      <c r="BC773" s="32" t="str">
        <f>vlookup($A773,Ian!772:1771,5,false)</f>
        <v>#N/A</v>
      </c>
      <c r="BD773" s="32" t="str">
        <f>vlookup($A773,Ian!772:1771,6,false)</f>
        <v>#N/A</v>
      </c>
      <c r="BE773" s="32" t="str">
        <f>vlookup($A773,Ian!772:1771,7,false)</f>
        <v>#N/A</v>
      </c>
      <c r="BF773" s="32" t="str">
        <f>vlookup($A773,Ian!772:1771,8,false)</f>
        <v>#N/A</v>
      </c>
      <c r="BG773" s="32" t="str">
        <f>vlookup(A773,SentimentScore!$1:$1000,2,false)</f>
        <v>0.999953</v>
      </c>
      <c r="BH773" s="32" t="str">
        <f>vlookup(A773,'Images with Key'!$1:$1000,32)</f>
        <v/>
      </c>
    </row>
    <row r="774">
      <c r="A774" s="12">
        <v>761.0</v>
      </c>
      <c r="B774" s="16" t="s">
        <v>7369</v>
      </c>
      <c r="C774" s="16" t="s">
        <v>5195</v>
      </c>
      <c r="D774" s="18" t="b">
        <v>1</v>
      </c>
      <c r="E774" s="12">
        <v>24.0</v>
      </c>
      <c r="F774" s="12">
        <v>0.0</v>
      </c>
      <c r="G774" s="12">
        <v>24.0</v>
      </c>
      <c r="H774" s="20">
        <v>42326.59166666667</v>
      </c>
      <c r="I774" s="16" t="s">
        <v>7295</v>
      </c>
      <c r="J774" s="16" t="s">
        <v>4770</v>
      </c>
      <c r="K774" s="16" t="s">
        <v>7296</v>
      </c>
      <c r="L774" s="18" t="e">
        <v>#N/A</v>
      </c>
      <c r="M774" s="18" t="e">
        <v>#N/A</v>
      </c>
      <c r="N774" s="18" t="e">
        <v>#N/A</v>
      </c>
      <c r="O774" s="18" t="e">
        <v>#N/A</v>
      </c>
      <c r="P774" s="18" t="e">
        <v>#N/A</v>
      </c>
      <c r="Q774" s="16" t="s">
        <v>7297</v>
      </c>
      <c r="R774" s="18" t="b">
        <v>0</v>
      </c>
      <c r="S774" s="18" t="b">
        <v>0</v>
      </c>
      <c r="T774" s="12">
        <v>22980.0</v>
      </c>
      <c r="U774" s="16" t="s">
        <v>4774</v>
      </c>
      <c r="V774" s="16" t="s">
        <v>470</v>
      </c>
      <c r="W774" s="51">
        <v>1723503.0</v>
      </c>
      <c r="X774" s="51">
        <v>1516608.0</v>
      </c>
      <c r="Y774" s="16" t="s">
        <v>4775</v>
      </c>
      <c r="Z774" s="16" t="s">
        <v>7770</v>
      </c>
      <c r="AA774" s="12">
        <v>3.0</v>
      </c>
      <c r="AB774" s="12">
        <v>2.0</v>
      </c>
      <c r="AC774" s="32" t="str">
        <f>vlookup(A774,Alma!154:1153,29,false)</f>
        <v>#animals</v>
      </c>
      <c r="AD774" s="32" t="str">
        <f>vlookup(A774,Alma!154:1153,27,false)</f>
        <v>3</v>
      </c>
      <c r="AE774" s="32" t="str">
        <f>vlookup(A774,Alma!154:1153,28,false)</f>
        <v>2</v>
      </c>
      <c r="AF774" s="32" t="str">
        <f>vlookup(I774,'IP addresss'!$2:$1000,3,false)</f>
        <v>North America</v>
      </c>
      <c r="AG774" s="32" t="str">
        <f>vlookup(I774,'IP addresss'!$2:$1000,6,false)</f>
        <v>SC</v>
      </c>
      <c r="AH774" s="32" t="str">
        <f>vlookup(I774,'IP addresss'!$2:$1000,8,false)</f>
        <v>Greer</v>
      </c>
      <c r="AI774" s="32" t="str">
        <f>vlookup(I774,'IP addresss'!$2:$1000,10,false)</f>
        <v>34.94049835</v>
      </c>
      <c r="AJ774" s="32" t="str">
        <f>vlookup(I774,'IP addresss'!$2:$1000,11,false)</f>
        <v>-82.16719818</v>
      </c>
      <c r="AK774" s="32" t="str">
        <f>vlookup(A774,MainData_Jackie!$1:$1000,2,false)</f>
        <v>June Boswell Schafer</v>
      </c>
      <c r="AL774" s="32" t="str">
        <f>vlookup($A774,MainData_Jackie!$1:$1000,3,false)</f>
        <v>1512</v>
      </c>
      <c r="AM774" s="32" t="str">
        <f>vlookup($A774,MainData_Jackie!$1:$1000,4,false)</f>
        <v>271</v>
      </c>
      <c r="AN774" s="32" t="str">
        <f>vlookup($A774,MainData_Jackie!$1:$1000,5,false)</f>
        <v>28</v>
      </c>
      <c r="AO774" s="32" t="str">
        <f>vlookup($A774,MainData_Jackie!$1:$1000,6,false)</f>
        <v>0</v>
      </c>
      <c r="AP774" s="32" t="str">
        <f>vlookup($A774,MainData_Jackie!$1:$1000,7,false)</f>
        <v>0</v>
      </c>
      <c r="AQ774" s="32" t="str">
        <f>vlookup($A774,MainData_Jackie!$1:$1000,8,false)</f>
        <v>0</v>
      </c>
      <c r="AR774" s="32" t="str">
        <f>vlookup($A774,MainData_Jackie!$1:$1000,9,false)</f>
        <v>0</v>
      </c>
      <c r="AS774" s="32" t="str">
        <f>vlookup($A774,MainData_Jackie!$1:$1000,10,false)</f>
        <v>1</v>
      </c>
      <c r="AT774" s="32" t="str">
        <f>vlookup($A774,MainData_Jackie!$1:$1000,11,false)</f>
        <v>8</v>
      </c>
      <c r="AU774" s="32" t="str">
        <f>vlookup($A774,MainData_Jackie!$1:$1000,12,false)</f>
        <v>37</v>
      </c>
      <c r="AV774" s="32" t="str">
        <f>vlookup($A774,MainData_Jackie!$1:$1000,13,false)</f>
        <v>gmail</v>
      </c>
      <c r="AW774" s="32" t="str">
        <f>vlookup($A774,MainData_Jackie!$1:$1000,14,false)</f>
        <v>com</v>
      </c>
      <c r="AX774" s="32" t="str">
        <f>vlookup($A774,MainData_Jackie!$1:$1000,15,false)</f>
        <v>1991</v>
      </c>
      <c r="AY774" s="32" t="str">
        <f>vlookup($A774,MainData_Jackie!$1:$1000,16,false)</f>
        <v>female</v>
      </c>
      <c r="AZ774" s="32" t="str">
        <f>vlookup($A774,Ian!773:1772,2,false)</f>
        <v>#N/A</v>
      </c>
      <c r="BA774" s="32" t="str">
        <f>vlookup($A774,Ian!773:1772,3,false)</f>
        <v>#N/A</v>
      </c>
      <c r="BB774" s="32" t="str">
        <f>vlookup($A774,Ian!773:1772,4,false)</f>
        <v>#N/A</v>
      </c>
      <c r="BC774" s="32" t="str">
        <f>vlookup($A774,Ian!773:1772,5,false)</f>
        <v>#N/A</v>
      </c>
      <c r="BD774" s="32" t="str">
        <f>vlookup($A774,Ian!773:1772,6,false)</f>
        <v>#N/A</v>
      </c>
      <c r="BE774" s="32" t="str">
        <f>vlookup($A774,Ian!773:1772,7,false)</f>
        <v>#N/A</v>
      </c>
      <c r="BF774" s="32" t="str">
        <f>vlookup($A774,Ian!773:1772,8,false)</f>
        <v>#N/A</v>
      </c>
      <c r="BG774" s="32" t="str">
        <f>vlookup(A774,SentimentScore!$1:$1000,2,false)</f>
        <v>0.999978</v>
      </c>
      <c r="BH774" s="32" t="str">
        <f>vlookup(A774,'Images with Key'!$1:$1000,32)</f>
        <v/>
      </c>
    </row>
    <row r="775">
      <c r="A775" s="12">
        <v>820.0</v>
      </c>
      <c r="B775" s="16" t="s">
        <v>7369</v>
      </c>
      <c r="C775" s="16" t="s">
        <v>7558</v>
      </c>
      <c r="D775" s="18" t="b">
        <v>0</v>
      </c>
      <c r="E775" s="12">
        <v>0.0</v>
      </c>
      <c r="F775" s="12">
        <v>0.0</v>
      </c>
      <c r="G775" s="12">
        <v>0.0</v>
      </c>
      <c r="H775" s="20">
        <v>42325.71666666667</v>
      </c>
      <c r="I775" s="16" t="s">
        <v>7559</v>
      </c>
      <c r="J775" s="16" t="s">
        <v>7560</v>
      </c>
      <c r="K775" s="16" t="s">
        <v>7561</v>
      </c>
      <c r="L775" s="18" t="e">
        <v>#N/A</v>
      </c>
      <c r="M775" s="18" t="e">
        <v>#N/A</v>
      </c>
      <c r="N775" s="18" t="e">
        <v>#N/A</v>
      </c>
      <c r="O775" s="18" t="e">
        <v>#N/A</v>
      </c>
      <c r="P775" s="18" t="e">
        <v>#N/A</v>
      </c>
      <c r="Q775" s="16" t="s">
        <v>7563</v>
      </c>
      <c r="R775" s="18" t="b">
        <v>0</v>
      </c>
      <c r="S775" s="18" t="b">
        <v>1</v>
      </c>
      <c r="T775" s="12">
        <v>23187.0</v>
      </c>
      <c r="U775" s="16" t="s">
        <v>7564</v>
      </c>
      <c r="V775" s="16" t="s">
        <v>470</v>
      </c>
      <c r="W775" s="22"/>
      <c r="X775" s="22"/>
      <c r="Y775" s="22"/>
      <c r="Z775" s="16" t="s">
        <v>7772</v>
      </c>
      <c r="AA775" s="12">
        <v>3.0</v>
      </c>
      <c r="AB775" s="22"/>
      <c r="AC775" s="32" t="str">
        <f>vlookup(A775,Alma!155:1154,29,false)</f>
        <v>#mothers #children</v>
      </c>
      <c r="AD775" s="32" t="str">
        <f>vlookup(A775,Alma!155:1154,27,false)</f>
        <v>3</v>
      </c>
      <c r="AE775" s="32" t="str">
        <f>vlookup(A775,Alma!155:1154,28,false)</f>
        <v/>
      </c>
      <c r="AF775" s="32" t="str">
        <f>vlookup(I775,'IP addresss'!$2:$1000,3,false)</f>
        <v>North America</v>
      </c>
      <c r="AG775" s="32" t="str">
        <f>vlookup(I775,'IP addresss'!$2:$1000,6,false)</f>
        <v>VA</v>
      </c>
      <c r="AH775" s="32" t="str">
        <f>vlookup(I775,'IP addresss'!$2:$1000,8,false)</f>
        <v>Fredericksburg</v>
      </c>
      <c r="AI775" s="32" t="str">
        <f>vlookup(I775,'IP addresss'!$2:$1000,10,false)</f>
        <v>38.32049942</v>
      </c>
      <c r="AJ775" s="32" t="str">
        <f>vlookup(I775,'IP addresss'!$2:$1000,11,false)</f>
        <v>-77.41130066</v>
      </c>
      <c r="AK775" s="32" t="str">
        <f>vlookup(A775,MainData_Jackie!$1:$1000,2,false)</f>
        <v>Karah Walker</v>
      </c>
      <c r="AL775" s="32" t="str">
        <f>vlookup($A775,MainData_Jackie!$1:$1000,3,false)</f>
        <v>302</v>
      </c>
      <c r="AM775" s="32" t="str">
        <f>vlookup($A775,MainData_Jackie!$1:$1000,4,false)</f>
        <v>51</v>
      </c>
      <c r="AN775" s="32" t="str">
        <f>vlookup($A775,MainData_Jackie!$1:$1000,5,false)</f>
        <v>14</v>
      </c>
      <c r="AO775" s="32" t="str">
        <f>vlookup($A775,MainData_Jackie!$1:$1000,6,false)</f>
        <v>1</v>
      </c>
      <c r="AP775" s="32" t="str">
        <f>vlookup($A775,MainData_Jackie!$1:$1000,7,false)</f>
        <v>0</v>
      </c>
      <c r="AQ775" s="32" t="str">
        <f>vlookup($A775,MainData_Jackie!$1:$1000,8,false)</f>
        <v>0</v>
      </c>
      <c r="AR775" s="32" t="str">
        <f>vlookup($A775,MainData_Jackie!$1:$1000,9,false)</f>
        <v>0</v>
      </c>
      <c r="AS775" s="32" t="str">
        <f>vlookup($A775,MainData_Jackie!$1:$1000,10,false)</f>
        <v>0</v>
      </c>
      <c r="AT775" s="32" t="str">
        <f>vlookup($A775,MainData_Jackie!$1:$1000,11,false)</f>
        <v>0</v>
      </c>
      <c r="AU775" s="32" t="str">
        <f>vlookup($A775,MainData_Jackie!$1:$1000,12,false)</f>
        <v>11</v>
      </c>
      <c r="AV775" s="32" t="str">
        <f>vlookup($A775,MainData_Jackie!$1:$1000,13,false)</f>
        <v>gmail</v>
      </c>
      <c r="AW775" s="32" t="str">
        <f>vlookup($A775,MainData_Jackie!$1:$1000,14,false)</f>
        <v>com</v>
      </c>
      <c r="AX775" s="32" t="str">
        <f>vlookup($A775,MainData_Jackie!$1:$1000,15,false)</f>
        <v>341</v>
      </c>
      <c r="AY775" s="32" t="str">
        <f>vlookup($A775,MainData_Jackie!$1:$1000,16,false)</f>
        <v>female</v>
      </c>
      <c r="AZ775" s="32" t="str">
        <f>vlookup($A775,Ian!774:1773,2,false)</f>
        <v/>
      </c>
      <c r="BA775" s="32" t="str">
        <f>vlookup($A775,Ian!774:1773,3,false)</f>
        <v/>
      </c>
      <c r="BB775" s="32" t="str">
        <f>vlookup($A775,Ian!774:1773,4,false)</f>
        <v/>
      </c>
      <c r="BC775" s="32" t="str">
        <f>vlookup($A775,Ian!774:1773,5,false)</f>
        <v/>
      </c>
      <c r="BD775" s="32" t="str">
        <f>vlookup($A775,Ian!774:1773,6,false)</f>
        <v/>
      </c>
      <c r="BE775" s="32" t="str">
        <f>vlookup($A775,Ian!774:1773,7,false)</f>
        <v/>
      </c>
      <c r="BF775" s="32" t="str">
        <f>vlookup($A775,Ian!774:1773,8,false)</f>
        <v/>
      </c>
      <c r="BG775" s="32" t="str">
        <f>vlookup(A775,SentimentScore!$1:$1000,2,false)</f>
        <v>0.999979</v>
      </c>
      <c r="BH775" s="32" t="str">
        <f>vlookup(A775,'Images with Key'!$1:$1000,32)</f>
        <v/>
      </c>
    </row>
    <row r="776">
      <c r="A776" s="12">
        <v>823.0</v>
      </c>
      <c r="B776" s="16" t="s">
        <v>7369</v>
      </c>
      <c r="C776" s="16" t="s">
        <v>7572</v>
      </c>
      <c r="D776" s="18" t="b">
        <v>0</v>
      </c>
      <c r="E776" s="12">
        <v>0.0</v>
      </c>
      <c r="F776" s="12">
        <v>0.0</v>
      </c>
      <c r="G776" s="12">
        <v>0.0</v>
      </c>
      <c r="H776" s="20">
        <v>42311.478472222225</v>
      </c>
      <c r="I776" s="16" t="s">
        <v>7573</v>
      </c>
      <c r="J776" s="16" t="s">
        <v>7574</v>
      </c>
      <c r="K776" s="16" t="s">
        <v>7575</v>
      </c>
      <c r="L776" s="18" t="e">
        <v>#N/A</v>
      </c>
      <c r="M776" s="18" t="e">
        <v>#N/A</v>
      </c>
      <c r="N776" s="18" t="e">
        <v>#N/A</v>
      </c>
      <c r="O776" s="18" t="e">
        <v>#N/A</v>
      </c>
      <c r="P776" s="18" t="e">
        <v>#N/A</v>
      </c>
      <c r="Q776" s="16" t="s">
        <v>7576</v>
      </c>
      <c r="R776" s="18" t="b">
        <v>0</v>
      </c>
      <c r="S776" s="18" t="b">
        <v>0</v>
      </c>
      <c r="T776" s="12">
        <v>22030.0</v>
      </c>
      <c r="U776" s="16" t="s">
        <v>7578</v>
      </c>
      <c r="V776" s="16" t="s">
        <v>470</v>
      </c>
      <c r="W776" s="22"/>
      <c r="X776" s="22"/>
      <c r="Y776" s="22"/>
      <c r="Z776" s="16" t="s">
        <v>7773</v>
      </c>
      <c r="AA776" s="12">
        <v>3.0</v>
      </c>
      <c r="AB776" s="22"/>
      <c r="AC776" s="32" t="str">
        <f>vlookup(A776,Alma!156:1155,29,false)</f>
        <v>#communityoutreach #community #children</v>
      </c>
      <c r="AD776" s="32" t="str">
        <f>vlookup(A776,Alma!156:1155,27,false)</f>
        <v>3</v>
      </c>
      <c r="AE776" s="32" t="str">
        <f>vlookup(A776,Alma!156:1155,28,false)</f>
        <v/>
      </c>
      <c r="AF776" s="32" t="str">
        <f>vlookup(I776,'IP addresss'!$2:$1000,3,false)</f>
        <v>North America</v>
      </c>
      <c r="AG776" s="32" t="str">
        <f>vlookup(I776,'IP addresss'!$2:$1000,6,false)</f>
        <v>FL</v>
      </c>
      <c r="AH776" s="32" t="str">
        <f>vlookup(I776,'IP addresss'!$2:$1000,8,false)</f>
        <v>Fort Lauderdale</v>
      </c>
      <c r="AI776" s="32" t="str">
        <f>vlookup(I776,'IP addresss'!$2:$1000,10,false)</f>
        <v>26.12229919</v>
      </c>
      <c r="AJ776" s="32" t="str">
        <f>vlookup(I776,'IP addresss'!$2:$1000,11,false)</f>
        <v>-80.1434021</v>
      </c>
      <c r="AK776" s="32" t="str">
        <f>vlookup(A776,MainData_Jackie!$1:$1000,2,false)</f>
        <v>Ruronin Heyokas Ty-ohni</v>
      </c>
      <c r="AL776" s="32" t="str">
        <f>vlookup($A776,MainData_Jackie!$1:$1000,3,false)</f>
        <v>428</v>
      </c>
      <c r="AM776" s="32" t="str">
        <f>vlookup($A776,MainData_Jackie!$1:$1000,4,false)</f>
        <v>79</v>
      </c>
      <c r="AN776" s="32" t="str">
        <f>vlookup($A776,MainData_Jackie!$1:$1000,5,false)</f>
        <v>11</v>
      </c>
      <c r="AO776" s="32" t="str">
        <f>vlookup($A776,MainData_Jackie!$1:$1000,6,false)</f>
        <v>0</v>
      </c>
      <c r="AP776" s="32" t="str">
        <f>vlookup($A776,MainData_Jackie!$1:$1000,7,false)</f>
        <v>0</v>
      </c>
      <c r="AQ776" s="32" t="str">
        <f>vlookup($A776,MainData_Jackie!$1:$1000,8,false)</f>
        <v>0</v>
      </c>
      <c r="AR776" s="32" t="str">
        <f>vlookup($A776,MainData_Jackie!$1:$1000,9,false)</f>
        <v>0</v>
      </c>
      <c r="AS776" s="32" t="str">
        <f>vlookup($A776,MainData_Jackie!$1:$1000,10,false)</f>
        <v>0</v>
      </c>
      <c r="AT776" s="32" t="str">
        <f>vlookup($A776,MainData_Jackie!$1:$1000,11,false)</f>
        <v>0</v>
      </c>
      <c r="AU776" s="32" t="str">
        <f>vlookup($A776,MainData_Jackie!$1:$1000,12,false)</f>
        <v>8</v>
      </c>
      <c r="AV776" s="32" t="str">
        <f>vlookup($A776,MainData_Jackie!$1:$1000,13,false)</f>
        <v>gmail</v>
      </c>
      <c r="AW776" s="32" t="str">
        <f>vlookup($A776,MainData_Jackie!$1:$1000,14,false)</f>
        <v>com</v>
      </c>
      <c r="AX776" s="32" t="str">
        <f>vlookup($A776,MainData_Jackie!$1:$1000,15,false)</f>
        <v>557</v>
      </c>
      <c r="AY776" s="32" t="str">
        <f>vlookup($A776,MainData_Jackie!$1:$1000,16,false)</f>
        <v/>
      </c>
      <c r="AZ776" s="32" t="str">
        <f>vlookup($A776,Ian!775:1774,2,false)</f>
        <v/>
      </c>
      <c r="BA776" s="32" t="str">
        <f>vlookup($A776,Ian!775:1774,3,false)</f>
        <v/>
      </c>
      <c r="BB776" s="32" t="str">
        <f>vlookup($A776,Ian!775:1774,4,false)</f>
        <v/>
      </c>
      <c r="BC776" s="32" t="str">
        <f>vlookup($A776,Ian!775:1774,5,false)</f>
        <v/>
      </c>
      <c r="BD776" s="32" t="str">
        <f>vlookup($A776,Ian!775:1774,6,false)</f>
        <v/>
      </c>
      <c r="BE776" s="32" t="str">
        <f>vlookup($A776,Ian!775:1774,7,false)</f>
        <v/>
      </c>
      <c r="BF776" s="32" t="str">
        <f>vlookup($A776,Ian!775:1774,8,false)</f>
        <v/>
      </c>
      <c r="BG776" s="32" t="str">
        <f>vlookup(A776,SentimentScore!$1:$1000,2,false)</f>
        <v>#N/A</v>
      </c>
      <c r="BH776" s="32" t="str">
        <f>vlookup(A776,'Images with Key'!$1:$1000,32)</f>
        <v/>
      </c>
    </row>
    <row r="777">
      <c r="A777" s="12">
        <v>26.0</v>
      </c>
      <c r="B777" s="16" t="s">
        <v>7369</v>
      </c>
      <c r="C777" s="16" t="s">
        <v>540</v>
      </c>
      <c r="D777" s="18" t="b">
        <v>1</v>
      </c>
      <c r="E777" s="12">
        <v>290.0</v>
      </c>
      <c r="F777" s="12">
        <v>40.0</v>
      </c>
      <c r="G777" s="12">
        <v>250.0</v>
      </c>
      <c r="H777" s="20">
        <v>42310.46805555555</v>
      </c>
      <c r="I777" s="16" t="s">
        <v>541</v>
      </c>
      <c r="J777" s="16" t="s">
        <v>542</v>
      </c>
      <c r="K777" s="16" t="s">
        <v>543</v>
      </c>
      <c r="L777" s="18" t="e">
        <v>#N/A</v>
      </c>
      <c r="M777" s="18" t="e">
        <v>#N/A</v>
      </c>
      <c r="N777" s="18" t="e">
        <v>#N/A</v>
      </c>
      <c r="O777" s="18" t="e">
        <v>#N/A</v>
      </c>
      <c r="P777" s="18" t="e">
        <v>#N/A</v>
      </c>
      <c r="Q777" s="16" t="s">
        <v>544</v>
      </c>
      <c r="R777" s="18" t="b">
        <v>1</v>
      </c>
      <c r="S777" s="18" t="b">
        <v>0</v>
      </c>
      <c r="T777" s="12">
        <v>5346.0</v>
      </c>
      <c r="U777" s="16" t="s">
        <v>545</v>
      </c>
      <c r="V777" s="16" t="s">
        <v>546</v>
      </c>
      <c r="W777" s="22"/>
      <c r="X777" s="22"/>
      <c r="Y777" s="16" t="s">
        <v>547</v>
      </c>
      <c r="Z777" s="16" t="s">
        <v>7775</v>
      </c>
      <c r="AA777" s="12">
        <v>3.0</v>
      </c>
      <c r="AB777" s="12">
        <v>3.0</v>
      </c>
      <c r="AC777" s="32" t="str">
        <f>vlookup(A777,Alma!157:1156,29,false)</f>
        <v>#children #hospital #healthcare</v>
      </c>
      <c r="AD777" s="32" t="str">
        <f>vlookup(A777,Alma!157:1156,27,false)</f>
        <v>3</v>
      </c>
      <c r="AE777" s="32" t="str">
        <f>vlookup(A777,Alma!157:1156,28,false)</f>
        <v>3</v>
      </c>
      <c r="AF777" s="32" t="str">
        <f>vlookup(I777,'IP addresss'!$2:$1000,3,false)</f>
        <v>Europe</v>
      </c>
      <c r="AG777" s="32" t="str">
        <f>vlookup(I777,'IP addresss'!$2:$1000,6,false)</f>
        <v>4</v>
      </c>
      <c r="AH777" s="32" t="str">
        <f>vlookup(I777,'IP addresss'!$2:$1000,8,false)</f>
        <v>Linz</v>
      </c>
      <c r="AI777" s="32" t="str">
        <f>vlookup(I777,'IP addresss'!$2:$1000,10,false)</f>
        <v>48.29999924</v>
      </c>
      <c r="AJ777" s="32" t="str">
        <f>vlookup(I777,'IP addresss'!$2:$1000,11,false)</f>
        <v>14.30000019</v>
      </c>
      <c r="AK777" s="32" t="str">
        <f>vlookup(A777,MainData_Jackie!$1:$1000,2,false)</f>
        <v>Katie Letheren</v>
      </c>
      <c r="AL777" s="32" t="str">
        <f>vlookup($A777,MainData_Jackie!$1:$1000,3,false)</f>
        <v>2755</v>
      </c>
      <c r="AM777" s="32" t="str">
        <f>vlookup($A777,MainData_Jackie!$1:$1000,4,false)</f>
        <v>497</v>
      </c>
      <c r="AN777" s="32" t="str">
        <f>vlookup($A777,MainData_Jackie!$1:$1000,5,false)</f>
        <v>46</v>
      </c>
      <c r="AO777" s="32" t="str">
        <f>vlookup($A777,MainData_Jackie!$1:$1000,6,false)</f>
        <v>0</v>
      </c>
      <c r="AP777" s="32" t="str">
        <f>vlookup($A777,MainData_Jackie!$1:$1000,7,false)</f>
        <v>0</v>
      </c>
      <c r="AQ777" s="32" t="str">
        <f>vlookup($A777,MainData_Jackie!$1:$1000,8,false)</f>
        <v>0</v>
      </c>
      <c r="AR777" s="32" t="str">
        <f>vlookup($A777,MainData_Jackie!$1:$1000,9,false)</f>
        <v>0</v>
      </c>
      <c r="AS777" s="32" t="str">
        <f>vlookup($A777,MainData_Jackie!$1:$1000,10,false)</f>
        <v>0</v>
      </c>
      <c r="AT777" s="32" t="str">
        <f>vlookup($A777,MainData_Jackie!$1:$1000,11,false)</f>
        <v>1</v>
      </c>
      <c r="AU777" s="32" t="str">
        <f>vlookup($A777,MainData_Jackie!$1:$1000,12,false)</f>
        <v>48</v>
      </c>
      <c r="AV777" s="32" t="str">
        <f>vlookup($A777,MainData_Jackie!$1:$1000,13,false)</f>
        <v>gmail</v>
      </c>
      <c r="AW777" s="32" t="str">
        <f>vlookup($A777,MainData_Jackie!$1:$1000,14,false)</f>
        <v>com</v>
      </c>
      <c r="AX777" s="32" t="str">
        <f>vlookup($A777,MainData_Jackie!$1:$1000,15,false)</f>
        <v>3809</v>
      </c>
      <c r="AY777" s="32" t="str">
        <f>vlookup($A777,MainData_Jackie!$1:$1000,16,false)</f>
        <v>female</v>
      </c>
      <c r="AZ777" s="32" t="str">
        <f>vlookup($A777,Ian!776:1775,2,false)</f>
        <v>#N/A</v>
      </c>
      <c r="BA777" s="32" t="str">
        <f>vlookup($A777,Ian!776:1775,3,false)</f>
        <v>#N/A</v>
      </c>
      <c r="BB777" s="32" t="str">
        <f>vlookup($A777,Ian!776:1775,4,false)</f>
        <v>#N/A</v>
      </c>
      <c r="BC777" s="32" t="str">
        <f>vlookup($A777,Ian!776:1775,5,false)</f>
        <v>#N/A</v>
      </c>
      <c r="BD777" s="32" t="str">
        <f>vlookup($A777,Ian!776:1775,6,false)</f>
        <v>#N/A</v>
      </c>
      <c r="BE777" s="32" t="str">
        <f>vlookup($A777,Ian!776:1775,7,false)</f>
        <v>#N/A</v>
      </c>
      <c r="BF777" s="32" t="str">
        <f>vlookup($A777,Ian!776:1775,8,false)</f>
        <v>#N/A</v>
      </c>
      <c r="BG777" s="32" t="str">
        <f>vlookup(A777,SentimentScore!$1:$1000,2,false)</f>
        <v>0.799736</v>
      </c>
      <c r="BH777" s="50" t="str">
        <f>vlookup(A777,'Images with Key'!$1:$1000,32)</f>
        <v>https://s3-external-1.amazonaws.com/offertabs/offer/kxdcce/large/810_56394675b6abe-FB_IMG_1446591357960.jpg</v>
      </c>
    </row>
    <row r="778">
      <c r="A778" s="12">
        <v>126.0</v>
      </c>
      <c r="B778" s="16" t="s">
        <v>7369</v>
      </c>
      <c r="C778" s="16" t="s">
        <v>1524</v>
      </c>
      <c r="D778" s="18" t="b">
        <v>1</v>
      </c>
      <c r="E778" s="12">
        <v>1.0</v>
      </c>
      <c r="F778" s="12">
        <v>0.0</v>
      </c>
      <c r="G778" s="12">
        <v>1.0</v>
      </c>
      <c r="H778" s="20">
        <v>42337.52361111111</v>
      </c>
      <c r="I778" s="16" t="s">
        <v>1525</v>
      </c>
      <c r="J778" s="16" t="s">
        <v>1526</v>
      </c>
      <c r="K778" s="16" t="s">
        <v>1527</v>
      </c>
      <c r="L778" s="16" t="s">
        <v>264</v>
      </c>
      <c r="M778" s="16" t="s">
        <v>1528</v>
      </c>
      <c r="N778" s="12">
        <v>0.0</v>
      </c>
      <c r="O778" s="12">
        <v>0.0</v>
      </c>
      <c r="P778" s="12">
        <v>0.0</v>
      </c>
      <c r="Q778" s="16" t="s">
        <v>1529</v>
      </c>
      <c r="R778" s="18" t="b">
        <v>1</v>
      </c>
      <c r="S778" s="18" t="b">
        <v>0</v>
      </c>
      <c r="T778" s="12">
        <v>5468.0</v>
      </c>
      <c r="U778" s="16" t="s">
        <v>1530</v>
      </c>
      <c r="V778" s="16" t="s">
        <v>546</v>
      </c>
      <c r="W778" s="22"/>
      <c r="X778" s="22"/>
      <c r="Y778" s="16" t="s">
        <v>461</v>
      </c>
      <c r="Z778" s="16" t="s">
        <v>7776</v>
      </c>
      <c r="AA778" s="16"/>
      <c r="AB778" s="16"/>
      <c r="AC778" s="32" t="str">
        <f>vlookup(A778,Alma!158:1157,29,false)</f>
        <v>#fightcancer #animals #children #teens</v>
      </c>
      <c r="AD778" s="32" t="str">
        <f>vlookup(A778,Alma!158:1157,27,false)</f>
        <v>1</v>
      </c>
      <c r="AE778" s="32" t="str">
        <f>vlookup(A778,Alma!158:1157,28,false)</f>
        <v>3</v>
      </c>
      <c r="AF778" s="32" t="str">
        <f>vlookup(I778,'IP addresss'!$2:$1000,3,false)</f>
        <v>North America</v>
      </c>
      <c r="AG778" s="32" t="str">
        <f>vlookup(I778,'IP addresss'!$2:$1000,6,false)</f>
        <v>FL</v>
      </c>
      <c r="AH778" s="32" t="str">
        <f>vlookup(I778,'IP addresss'!$2:$1000,8,false)</f>
        <v>New Port Richey</v>
      </c>
      <c r="AI778" s="32" t="str">
        <f>vlookup(I778,'IP addresss'!$2:$1000,10,false)</f>
        <v>28.29269981</v>
      </c>
      <c r="AJ778" s="32" t="str">
        <f>vlookup(I778,'IP addresss'!$2:$1000,11,false)</f>
        <v>-82.62789917</v>
      </c>
      <c r="AK778" s="32" t="str">
        <f>vlookup(A778,MainData_Jackie!$1:$1000,2,false)</f>
        <v>Tina Hatin</v>
      </c>
      <c r="AL778" s="32" t="str">
        <f>vlookup($A778,MainData_Jackie!$1:$1000,3,false)</f>
        <v>1254</v>
      </c>
      <c r="AM778" s="32" t="str">
        <f>vlookup($A778,MainData_Jackie!$1:$1000,4,false)</f>
        <v>231</v>
      </c>
      <c r="AN778" s="32" t="str">
        <f>vlookup($A778,MainData_Jackie!$1:$1000,5,false)</f>
        <v>30</v>
      </c>
      <c r="AO778" s="32" t="str">
        <f>vlookup($A778,MainData_Jackie!$1:$1000,6,false)</f>
        <v>0</v>
      </c>
      <c r="AP778" s="32" t="str">
        <f>vlookup($A778,MainData_Jackie!$1:$1000,7,false)</f>
        <v>0</v>
      </c>
      <c r="AQ778" s="32" t="str">
        <f>vlookup($A778,MainData_Jackie!$1:$1000,8,false)</f>
        <v>0</v>
      </c>
      <c r="AR778" s="32" t="str">
        <f>vlookup($A778,MainData_Jackie!$1:$1000,9,false)</f>
        <v>0</v>
      </c>
      <c r="AS778" s="32" t="str">
        <f>vlookup($A778,MainData_Jackie!$1:$1000,10,false)</f>
        <v>4</v>
      </c>
      <c r="AT778" s="32" t="str">
        <f>vlookup($A778,MainData_Jackie!$1:$1000,11,false)</f>
        <v>5</v>
      </c>
      <c r="AU778" s="32" t="str">
        <f>vlookup($A778,MainData_Jackie!$1:$1000,12,false)</f>
        <v>35</v>
      </c>
      <c r="AV778" s="32" t="str">
        <f>vlookup($A778,MainData_Jackie!$1:$1000,13,false)</f>
        <v>yahoo</v>
      </c>
      <c r="AW778" s="32" t="str">
        <f>vlookup($A778,MainData_Jackie!$1:$1000,14,false)</f>
        <v>com</v>
      </c>
      <c r="AX778" s="32" t="str">
        <f>vlookup($A778,MainData_Jackie!$1:$1000,15,false)</f>
        <v>1654</v>
      </c>
      <c r="AY778" s="32" t="str">
        <f>vlookup($A778,MainData_Jackie!$1:$1000,16,false)</f>
        <v>female</v>
      </c>
      <c r="AZ778" s="32" t="str">
        <f>vlookup($A778,Ian!777:1776,2,false)</f>
        <v>#N/A</v>
      </c>
      <c r="BA778" s="32" t="str">
        <f>vlookup($A778,Ian!777:1776,3,false)</f>
        <v>#N/A</v>
      </c>
      <c r="BB778" s="32" t="str">
        <f>vlookup($A778,Ian!777:1776,4,false)</f>
        <v>#N/A</v>
      </c>
      <c r="BC778" s="32" t="str">
        <f>vlookup($A778,Ian!777:1776,5,false)</f>
        <v>#N/A</v>
      </c>
      <c r="BD778" s="32" t="str">
        <f>vlookup($A778,Ian!777:1776,6,false)</f>
        <v>#N/A</v>
      </c>
      <c r="BE778" s="32" t="str">
        <f>vlookup($A778,Ian!777:1776,7,false)</f>
        <v>#N/A</v>
      </c>
      <c r="BF778" s="32" t="str">
        <f>vlookup($A778,Ian!777:1776,8,false)</f>
        <v>#N/A</v>
      </c>
      <c r="BG778" s="32" t="str">
        <f>vlookup(A778,SentimentScore!$1:$1000,2,false)</f>
        <v>0.999476</v>
      </c>
      <c r="BH778" s="50" t="str">
        <f>vlookup(A778,'Images with Key'!$1:$1000,32)</f>
        <v>https://s3-external-1.amazonaws.com/offertabs/offer/kxdcce/large/810_56457c9a6c056-Merit.png</v>
      </c>
    </row>
    <row r="779">
      <c r="A779" s="12">
        <v>367.0</v>
      </c>
      <c r="B779" s="16" t="s">
        <v>7369</v>
      </c>
      <c r="C779" s="16" t="s">
        <v>4044</v>
      </c>
      <c r="D779" s="18" t="b">
        <v>1</v>
      </c>
      <c r="E779" s="12">
        <v>4.0</v>
      </c>
      <c r="F779" s="12">
        <v>0.0</v>
      </c>
      <c r="G779" s="12">
        <v>4.0</v>
      </c>
      <c r="H779" s="20">
        <v>42319.67986111111</v>
      </c>
      <c r="I779" s="16" t="s">
        <v>4045</v>
      </c>
      <c r="J779" s="16" t="s">
        <v>4046</v>
      </c>
      <c r="K779" s="16" t="s">
        <v>4047</v>
      </c>
      <c r="L779" s="18" t="e">
        <v>#N/A</v>
      </c>
      <c r="M779" s="18" t="e">
        <v>#N/A</v>
      </c>
      <c r="N779" s="18" t="e">
        <v>#N/A</v>
      </c>
      <c r="O779" s="18" t="e">
        <v>#N/A</v>
      </c>
      <c r="P779" s="18" t="e">
        <v>#N/A</v>
      </c>
      <c r="Q779" s="16" t="s">
        <v>4048</v>
      </c>
      <c r="R779" s="18" t="b">
        <v>1</v>
      </c>
      <c r="S779" s="18" t="b">
        <v>0</v>
      </c>
      <c r="T779" s="12">
        <v>5089.0</v>
      </c>
      <c r="U779" s="16" t="s">
        <v>4049</v>
      </c>
      <c r="V779" s="16" t="s">
        <v>546</v>
      </c>
      <c r="W779" s="51">
        <v>304844.0</v>
      </c>
      <c r="X779" s="51">
        <v>242119.0</v>
      </c>
      <c r="Y779" s="16" t="s">
        <v>598</v>
      </c>
      <c r="Z779" s="16" t="s">
        <v>7777</v>
      </c>
      <c r="AA779" s="16"/>
      <c r="AB779" s="16"/>
      <c r="AC779" s="32" t="str">
        <f>vlookup(A779,Alma!159:1158,29,false)</f>
        <v>#women #children #disease #hospital #healthcare</v>
      </c>
      <c r="AD779" s="32" t="str">
        <f>vlookup(A779,Alma!159:1158,27,false)</f>
        <v>2</v>
      </c>
      <c r="AE779" s="32" t="str">
        <f>vlookup(A779,Alma!159:1158,28,false)</f>
        <v>2</v>
      </c>
      <c r="AF779" s="32" t="str">
        <f>vlookup(I779,'IP addresss'!$2:$1000,3,false)</f>
        <v>North America</v>
      </c>
      <c r="AG779" s="32" t="str">
        <f>vlookup(I779,'IP addresss'!$2:$1000,6,false)</f>
        <v>MA</v>
      </c>
      <c r="AH779" s="32" t="str">
        <f>vlookup(I779,'IP addresss'!$2:$1000,8,false)</f>
        <v>Somerville</v>
      </c>
      <c r="AI779" s="32" t="str">
        <f>vlookup(I779,'IP addresss'!$2:$1000,10,false)</f>
        <v>42.39080048</v>
      </c>
      <c r="AJ779" s="32" t="str">
        <f>vlookup(I779,'IP addresss'!$2:$1000,11,false)</f>
        <v>-71.09249878</v>
      </c>
      <c r="AK779" s="32" t="str">
        <f>vlookup(A779,MainData_Jackie!$1:$1000,2,false)</f>
        <v>Maya Papaya Gilsey</v>
      </c>
      <c r="AL779" s="32" t="str">
        <f>vlookup($A779,MainData_Jackie!$1:$1000,3,false)</f>
        <v>2987</v>
      </c>
      <c r="AM779" s="32" t="str">
        <f>vlookup($A779,MainData_Jackie!$1:$1000,4,false)</f>
        <v>522</v>
      </c>
      <c r="AN779" s="32" t="str">
        <f>vlookup($A779,MainData_Jackie!$1:$1000,5,false)</f>
        <v>142</v>
      </c>
      <c r="AO779" s="32" t="str">
        <f>vlookup($A779,MainData_Jackie!$1:$1000,6,false)</f>
        <v>0</v>
      </c>
      <c r="AP779" s="32" t="str">
        <f>vlookup($A779,MainData_Jackie!$1:$1000,7,false)</f>
        <v>0</v>
      </c>
      <c r="AQ779" s="32" t="str">
        <f>vlookup($A779,MainData_Jackie!$1:$1000,8,false)</f>
        <v>0</v>
      </c>
      <c r="AR779" s="32" t="str">
        <f>vlookup($A779,MainData_Jackie!$1:$1000,9,false)</f>
        <v>0</v>
      </c>
      <c r="AS779" s="32" t="str">
        <f>vlookup($A779,MainData_Jackie!$1:$1000,10,false)</f>
        <v>4</v>
      </c>
      <c r="AT779" s="32" t="str">
        <f>vlookup($A779,MainData_Jackie!$1:$1000,11,false)</f>
        <v>7</v>
      </c>
      <c r="AU779" s="32" t="str">
        <f>vlookup($A779,MainData_Jackie!$1:$1000,12,false)</f>
        <v>85</v>
      </c>
      <c r="AV779" s="32" t="str">
        <f>vlookup($A779,MainData_Jackie!$1:$1000,13,false)</f>
        <v>gmail</v>
      </c>
      <c r="AW779" s="32" t="str">
        <f>vlookup($A779,MainData_Jackie!$1:$1000,14,false)</f>
        <v>com</v>
      </c>
      <c r="AX779" s="32" t="str">
        <f>vlookup($A779,MainData_Jackie!$1:$1000,15,false)</f>
        <v>3968</v>
      </c>
      <c r="AY779" s="32" t="str">
        <f>vlookup($A779,MainData_Jackie!$1:$1000,16,false)</f>
        <v>female</v>
      </c>
      <c r="AZ779" s="32" t="str">
        <f>vlookup($A779,Ian!778:1777,2,false)</f>
        <v>#N/A</v>
      </c>
      <c r="BA779" s="32" t="str">
        <f>vlookup($A779,Ian!778:1777,3,false)</f>
        <v>#N/A</v>
      </c>
      <c r="BB779" s="32" t="str">
        <f>vlookup($A779,Ian!778:1777,4,false)</f>
        <v>#N/A</v>
      </c>
      <c r="BC779" s="32" t="str">
        <f>vlookup($A779,Ian!778:1777,5,false)</f>
        <v>#N/A</v>
      </c>
      <c r="BD779" s="32" t="str">
        <f>vlookup($A779,Ian!778:1777,6,false)</f>
        <v>#N/A</v>
      </c>
      <c r="BE779" s="32" t="str">
        <f>vlookup($A779,Ian!778:1777,7,false)</f>
        <v>#N/A</v>
      </c>
      <c r="BF779" s="32" t="str">
        <f>vlookup($A779,Ian!778:1777,8,false)</f>
        <v>#N/A</v>
      </c>
      <c r="BG779" s="32" t="str">
        <f>vlookup(A779,SentimentScore!$1:$1000,2,false)</f>
        <v>0.999508</v>
      </c>
      <c r="BH779" s="50" t="str">
        <f>vlookup(A779,'Images with Key'!$1:$1000,32)</f>
        <v>https://s3-external-1.amazonaws.com/offertabs/offer/kxdcce/large/810_5646222aed717-BillPalmer.jpg</v>
      </c>
    </row>
    <row r="780">
      <c r="A780" s="12">
        <v>368.0</v>
      </c>
      <c r="B780" s="16" t="s">
        <v>7369</v>
      </c>
      <c r="C780" s="16" t="s">
        <v>4044</v>
      </c>
      <c r="D780" s="18" t="b">
        <v>1</v>
      </c>
      <c r="E780" s="12">
        <v>964.0</v>
      </c>
      <c r="F780" s="12">
        <v>152.0</v>
      </c>
      <c r="G780" s="12">
        <v>812.0</v>
      </c>
      <c r="H780" s="20">
        <v>42320.49791666667</v>
      </c>
      <c r="I780" s="16" t="s">
        <v>4054</v>
      </c>
      <c r="J780" s="16" t="s">
        <v>4046</v>
      </c>
      <c r="K780" s="16" t="s">
        <v>4047</v>
      </c>
      <c r="L780" s="18" t="e">
        <v>#N/A</v>
      </c>
      <c r="M780" s="18" t="e">
        <v>#N/A</v>
      </c>
      <c r="N780" s="18" t="e">
        <v>#N/A</v>
      </c>
      <c r="O780" s="18" t="e">
        <v>#N/A</v>
      </c>
      <c r="P780" s="18" t="e">
        <v>#N/A</v>
      </c>
      <c r="Q780" s="16" t="s">
        <v>4048</v>
      </c>
      <c r="R780" s="18" t="b">
        <v>1</v>
      </c>
      <c r="S780" s="18" t="b">
        <v>1</v>
      </c>
      <c r="T780" s="12">
        <v>5089.0</v>
      </c>
      <c r="U780" s="16" t="s">
        <v>4049</v>
      </c>
      <c r="V780" s="16" t="s">
        <v>546</v>
      </c>
      <c r="W780" s="51">
        <v>304844.0</v>
      </c>
      <c r="X780" s="51">
        <v>242119.0</v>
      </c>
      <c r="Y780" s="16" t="s">
        <v>598</v>
      </c>
      <c r="Z780" s="16" t="s">
        <v>7778</v>
      </c>
      <c r="AA780" s="16"/>
      <c r="AB780" s="16"/>
      <c r="AC780" s="32" t="str">
        <f>vlookup(A780,Alma!160:1159,29,false)</f>
        <v>#children #women #children #disease</v>
      </c>
      <c r="AD780" s="32" t="str">
        <f>vlookup(A780,Alma!160:1159,27,false)</f>
        <v>1</v>
      </c>
      <c r="AE780" s="32" t="str">
        <f>vlookup(A780,Alma!160:1159,28,false)</f>
        <v>2</v>
      </c>
      <c r="AF780" s="32" t="str">
        <f>vlookup(I780,'IP addresss'!$2:$1000,3,false)</f>
        <v>North America</v>
      </c>
      <c r="AG780" s="32" t="str">
        <f>vlookup(I780,'IP addresss'!$2:$1000,6,false)</f>
        <v>MA</v>
      </c>
      <c r="AH780" s="32" t="str">
        <f>vlookup(I780,'IP addresss'!$2:$1000,8,false)</f>
        <v>Lynn</v>
      </c>
      <c r="AI780" s="32" t="str">
        <f>vlookup(I780,'IP addresss'!$2:$1000,10,false)</f>
        <v>42.47330093</v>
      </c>
      <c r="AJ780" s="32" t="str">
        <f>vlookup(I780,'IP addresss'!$2:$1000,11,false)</f>
        <v>-70.94190216</v>
      </c>
      <c r="AK780" s="32" t="str">
        <f>vlookup(A780,MainData_Jackie!$1:$1000,2,false)</f>
        <v>Maya Papaya Gilsey</v>
      </c>
      <c r="AL780" s="32" t="str">
        <f>vlookup($A780,MainData_Jackie!$1:$1000,3,false)</f>
        <v>3036</v>
      </c>
      <c r="AM780" s="32" t="str">
        <f>vlookup($A780,MainData_Jackie!$1:$1000,4,false)</f>
        <v>523</v>
      </c>
      <c r="AN780" s="32" t="str">
        <f>vlookup($A780,MainData_Jackie!$1:$1000,5,false)</f>
        <v>147</v>
      </c>
      <c r="AO780" s="32" t="str">
        <f>vlookup($A780,MainData_Jackie!$1:$1000,6,false)</f>
        <v>0</v>
      </c>
      <c r="AP780" s="32" t="str">
        <f>vlookup($A780,MainData_Jackie!$1:$1000,7,false)</f>
        <v>0</v>
      </c>
      <c r="AQ780" s="32" t="str">
        <f>vlookup($A780,MainData_Jackie!$1:$1000,8,false)</f>
        <v>0</v>
      </c>
      <c r="AR780" s="32" t="str">
        <f>vlookup($A780,MainData_Jackie!$1:$1000,9,false)</f>
        <v>0</v>
      </c>
      <c r="AS780" s="32" t="str">
        <f>vlookup($A780,MainData_Jackie!$1:$1000,10,false)</f>
        <v>4</v>
      </c>
      <c r="AT780" s="32" t="str">
        <f>vlookup($A780,MainData_Jackie!$1:$1000,11,false)</f>
        <v>7</v>
      </c>
      <c r="AU780" s="32" t="str">
        <f>vlookup($A780,MainData_Jackie!$1:$1000,12,false)</f>
        <v>89</v>
      </c>
      <c r="AV780" s="32" t="str">
        <f>vlookup($A780,MainData_Jackie!$1:$1000,13,false)</f>
        <v>gmail</v>
      </c>
      <c r="AW780" s="32" t="str">
        <f>vlookup($A780,MainData_Jackie!$1:$1000,14,false)</f>
        <v>com</v>
      </c>
      <c r="AX780" s="32" t="str">
        <f>vlookup($A780,MainData_Jackie!$1:$1000,15,false)</f>
        <v>4040</v>
      </c>
      <c r="AY780" s="32" t="str">
        <f>vlookup($A780,MainData_Jackie!$1:$1000,16,false)</f>
        <v>female</v>
      </c>
      <c r="AZ780" s="32" t="str">
        <f>vlookup($A780,Ian!779:1778,2,false)</f>
        <v>#N/A</v>
      </c>
      <c r="BA780" s="32" t="str">
        <f>vlookup($A780,Ian!779:1778,3,false)</f>
        <v>#N/A</v>
      </c>
      <c r="BB780" s="32" t="str">
        <f>vlookup($A780,Ian!779:1778,4,false)</f>
        <v>#N/A</v>
      </c>
      <c r="BC780" s="32" t="str">
        <f>vlookup($A780,Ian!779:1778,5,false)</f>
        <v>#N/A</v>
      </c>
      <c r="BD780" s="32" t="str">
        <f>vlookup($A780,Ian!779:1778,6,false)</f>
        <v>#N/A</v>
      </c>
      <c r="BE780" s="32" t="str">
        <f>vlookup($A780,Ian!779:1778,7,false)</f>
        <v>#N/A</v>
      </c>
      <c r="BF780" s="32" t="str">
        <f>vlookup($A780,Ian!779:1778,8,false)</f>
        <v>#N/A</v>
      </c>
      <c r="BG780" s="32" t="str">
        <f>vlookup(A780,SentimentScore!$1:$1000,2,false)</f>
        <v>#N/A</v>
      </c>
      <c r="BH780" s="50" t="str">
        <f>vlookup(A780,'Images with Key'!$1:$1000,32)</f>
        <v>https://s3-external-1.amazonaws.com/offertabs/offer/kxdcce/large/810_56493ce27c28e-logo1.jpg</v>
      </c>
    </row>
    <row r="781">
      <c r="A781" s="12">
        <v>453.0</v>
      </c>
      <c r="B781" s="16" t="s">
        <v>7369</v>
      </c>
      <c r="C781" s="16" t="s">
        <v>5023</v>
      </c>
      <c r="D781" s="18" t="b">
        <v>1</v>
      </c>
      <c r="E781" s="12">
        <v>1.0</v>
      </c>
      <c r="F781" s="12">
        <v>0.0</v>
      </c>
      <c r="G781" s="12">
        <v>1.0</v>
      </c>
      <c r="H781" s="20">
        <v>42325.25763888889</v>
      </c>
      <c r="I781" s="16" t="s">
        <v>5024</v>
      </c>
      <c r="J781" s="16" t="s">
        <v>5025</v>
      </c>
      <c r="K781" s="16" t="s">
        <v>5026</v>
      </c>
      <c r="L781" s="18" t="e">
        <v>#N/A</v>
      </c>
      <c r="M781" s="18" t="e">
        <v>#N/A</v>
      </c>
      <c r="N781" s="18" t="e">
        <v>#N/A</v>
      </c>
      <c r="O781" s="18" t="e">
        <v>#N/A</v>
      </c>
      <c r="P781" s="18" t="e">
        <v>#N/A</v>
      </c>
      <c r="Q781" s="16" t="s">
        <v>5028</v>
      </c>
      <c r="R781" s="18" t="b">
        <v>1</v>
      </c>
      <c r="S781" s="18" t="b">
        <v>0</v>
      </c>
      <c r="T781" s="12">
        <v>5751.0</v>
      </c>
      <c r="U781" s="16" t="s">
        <v>5029</v>
      </c>
      <c r="V781" s="16" t="s">
        <v>546</v>
      </c>
      <c r="W781" s="51">
        <v>909693.0</v>
      </c>
      <c r="X781" s="51">
        <v>726136.0</v>
      </c>
      <c r="Y781" s="16" t="s">
        <v>5030</v>
      </c>
      <c r="Z781" s="16" t="s">
        <v>7780</v>
      </c>
      <c r="AA781" s="16"/>
      <c r="AB781" s="16"/>
      <c r="AC781" s="32" t="str">
        <f>vlookup(A781,Alma!161:1160,29,false)</f>
        <v>#disabilities #enablingselfsufficiency #sports</v>
      </c>
      <c r="AD781" s="32" t="str">
        <f>vlookup(A781,Alma!161:1160,27,false)</f>
        <v>1</v>
      </c>
      <c r="AE781" s="32" t="str">
        <f>vlookup(A781,Alma!161:1160,28,false)</f>
        <v>3</v>
      </c>
      <c r="AF781" s="32" t="str">
        <f>vlookup(I781,'IP addresss'!$2:$1000,3,false)</f>
        <v>North America</v>
      </c>
      <c r="AG781" s="32" t="str">
        <f>vlookup(I781,'IP addresss'!$2:$1000,6,false)</f>
        <v>VT</v>
      </c>
      <c r="AH781" s="32" t="str">
        <f>vlookup(I781,'IP addresss'!$2:$1000,8,false)</f>
        <v>Brandon</v>
      </c>
      <c r="AI781" s="32" t="str">
        <f>vlookup(I781,'IP addresss'!$2:$1000,10,false)</f>
        <v>43.81949997</v>
      </c>
      <c r="AJ781" s="32" t="str">
        <f>vlookup(I781,'IP addresss'!$2:$1000,11,false)</f>
        <v>-73.09259796</v>
      </c>
      <c r="AK781" s="32" t="str">
        <f>vlookup(A781,MainData_Jackie!$1:$1000,2,false)</f>
        <v>Annie Koch</v>
      </c>
      <c r="AL781" s="32" t="str">
        <f>vlookup($A781,MainData_Jackie!$1:$1000,3,false)</f>
        <v>2875</v>
      </c>
      <c r="AM781" s="32" t="str">
        <f>vlookup($A781,MainData_Jackie!$1:$1000,4,false)</f>
        <v>492</v>
      </c>
      <c r="AN781" s="32" t="str">
        <f>vlookup($A781,MainData_Jackie!$1:$1000,5,false)</f>
        <v>67</v>
      </c>
      <c r="AO781" s="32" t="str">
        <f>vlookup($A781,MainData_Jackie!$1:$1000,6,false)</f>
        <v>0</v>
      </c>
      <c r="AP781" s="32" t="str">
        <f>vlookup($A781,MainData_Jackie!$1:$1000,7,false)</f>
        <v>0</v>
      </c>
      <c r="AQ781" s="32" t="str">
        <f>vlookup($A781,MainData_Jackie!$1:$1000,8,false)</f>
        <v>0</v>
      </c>
      <c r="AR781" s="32" t="str">
        <f>vlookup($A781,MainData_Jackie!$1:$1000,9,false)</f>
        <v>0</v>
      </c>
      <c r="AS781" s="32" t="str">
        <f>vlookup($A781,MainData_Jackie!$1:$1000,10,false)</f>
        <v>1</v>
      </c>
      <c r="AT781" s="32" t="str">
        <f>vlookup($A781,MainData_Jackie!$1:$1000,11,false)</f>
        <v>0</v>
      </c>
      <c r="AU781" s="32" t="str">
        <f>vlookup($A781,MainData_Jackie!$1:$1000,12,false)</f>
        <v>104</v>
      </c>
      <c r="AV781" s="32" t="str">
        <f>vlookup($A781,MainData_Jackie!$1:$1000,13,false)</f>
        <v>vermontadaptive</v>
      </c>
      <c r="AW781" s="32" t="str">
        <f>vlookup($A781,MainData_Jackie!$1:$1000,14,false)</f>
        <v>org</v>
      </c>
      <c r="AX781" s="32" t="str">
        <f>vlookup($A781,MainData_Jackie!$1:$1000,15,false)</f>
        <v>3866</v>
      </c>
      <c r="AY781" s="32" t="str">
        <f>vlookup($A781,MainData_Jackie!$1:$1000,16,false)</f>
        <v>female</v>
      </c>
      <c r="AZ781" s="32" t="str">
        <f>vlookup($A781,Ian!780:1779,2,false)</f>
        <v>#N/A</v>
      </c>
      <c r="BA781" s="32" t="str">
        <f>vlookup($A781,Ian!780:1779,3,false)</f>
        <v>#N/A</v>
      </c>
      <c r="BB781" s="32" t="str">
        <f>vlookup($A781,Ian!780:1779,4,false)</f>
        <v>#N/A</v>
      </c>
      <c r="BC781" s="32" t="str">
        <f>vlookup($A781,Ian!780:1779,5,false)</f>
        <v>#N/A</v>
      </c>
      <c r="BD781" s="32" t="str">
        <f>vlookup($A781,Ian!780:1779,6,false)</f>
        <v>#N/A</v>
      </c>
      <c r="BE781" s="32" t="str">
        <f>vlookup($A781,Ian!780:1779,7,false)</f>
        <v>#N/A</v>
      </c>
      <c r="BF781" s="32" t="str">
        <f>vlookup($A781,Ian!780:1779,8,false)</f>
        <v>#N/A</v>
      </c>
      <c r="BG781" s="32" t="str">
        <f>vlookup(A781,SentimentScore!$1:$1000,2,false)</f>
        <v>0.374491</v>
      </c>
      <c r="BH781" s="50" t="str">
        <f>vlookup(A781,'Images with Key'!$1:$1000,32)</f>
        <v>https://s3-external-1.amazonaws.com/offertabs/offer/kxdcce/large/810_564ce3fee0286-22372355436_3ddc48ceeb_z.jpg</v>
      </c>
    </row>
    <row r="782">
      <c r="A782" s="12">
        <v>454.0</v>
      </c>
      <c r="B782" s="16" t="s">
        <v>7369</v>
      </c>
      <c r="C782" s="16" t="s">
        <v>5023</v>
      </c>
      <c r="D782" s="18" t="b">
        <v>1</v>
      </c>
      <c r="E782" s="12">
        <v>17.0</v>
      </c>
      <c r="F782" s="12">
        <v>8.0</v>
      </c>
      <c r="G782" s="12">
        <v>9.0</v>
      </c>
      <c r="H782" s="20">
        <v>42331.270833333336</v>
      </c>
      <c r="I782" s="16" t="s">
        <v>5034</v>
      </c>
      <c r="J782" s="16" t="s">
        <v>5025</v>
      </c>
      <c r="K782" s="16" t="s">
        <v>5035</v>
      </c>
      <c r="L782" s="16" t="s">
        <v>264</v>
      </c>
      <c r="M782" s="12">
        <v>0.0</v>
      </c>
      <c r="N782" s="16" t="s">
        <v>5036</v>
      </c>
      <c r="O782" s="16" t="s">
        <v>5037</v>
      </c>
      <c r="P782" s="16" t="s">
        <v>5038</v>
      </c>
      <c r="Q782" s="16" t="s">
        <v>5039</v>
      </c>
      <c r="R782" s="18" t="b">
        <v>1</v>
      </c>
      <c r="S782" s="18" t="b">
        <v>0</v>
      </c>
      <c r="T782" s="12">
        <v>5751.0</v>
      </c>
      <c r="U782" s="16" t="s">
        <v>5029</v>
      </c>
      <c r="V782" s="16" t="s">
        <v>546</v>
      </c>
      <c r="W782" s="51">
        <v>909693.0</v>
      </c>
      <c r="X782" s="51">
        <v>726136.0</v>
      </c>
      <c r="Y782" s="16" t="s">
        <v>5030</v>
      </c>
      <c r="Z782" s="16" t="s">
        <v>7781</v>
      </c>
      <c r="AA782" s="16"/>
      <c r="AB782" s="16"/>
      <c r="AC782" s="32" t="str">
        <f>vlookup(A782,Alma!162:1161,29,false)</f>
        <v>#family #children #fightcancer #sports</v>
      </c>
      <c r="AD782" s="32" t="str">
        <f>vlookup(A782,Alma!162:1161,27,false)</f>
        <v>1</v>
      </c>
      <c r="AE782" s="32" t="str">
        <f>vlookup(A782,Alma!162:1161,28,false)</f>
        <v>6</v>
      </c>
      <c r="AF782" s="32" t="str">
        <f>vlookup(I782,'IP addresss'!$2:$1000,3,false)</f>
        <v>North America</v>
      </c>
      <c r="AG782" s="32" t="str">
        <f>vlookup(I782,'IP addresss'!$2:$1000,6,false)</f>
        <v>VT</v>
      </c>
      <c r="AH782" s="32" t="str">
        <f>vlookup(I782,'IP addresss'!$2:$1000,8,false)</f>
        <v>Montpelier</v>
      </c>
      <c r="AI782" s="32" t="str">
        <f>vlookup(I782,'IP addresss'!$2:$1000,10,false)</f>
        <v>44.27880096</v>
      </c>
      <c r="AJ782" s="32" t="str">
        <f>vlookup(I782,'IP addresss'!$2:$1000,11,false)</f>
        <v>-72.61710358</v>
      </c>
      <c r="AK782" s="32" t="str">
        <f>vlookup(A782,MainData_Jackie!$1:$1000,2,false)</f>
        <v>Gayle Patria DiMasi</v>
      </c>
      <c r="AL782" s="32" t="str">
        <f>vlookup($A782,MainData_Jackie!$1:$1000,3,false)</f>
        <v>1030</v>
      </c>
      <c r="AM782" s="32" t="str">
        <f>vlookup($A782,MainData_Jackie!$1:$1000,4,false)</f>
        <v>173</v>
      </c>
      <c r="AN782" s="32" t="str">
        <f>vlookup($A782,MainData_Jackie!$1:$1000,5,false)</f>
        <v>38</v>
      </c>
      <c r="AO782" s="32" t="str">
        <f>vlookup($A782,MainData_Jackie!$1:$1000,6,false)</f>
        <v>0</v>
      </c>
      <c r="AP782" s="32" t="str">
        <f>vlookup($A782,MainData_Jackie!$1:$1000,7,false)</f>
        <v>0</v>
      </c>
      <c r="AQ782" s="32" t="str">
        <f>vlookup($A782,MainData_Jackie!$1:$1000,8,false)</f>
        <v>0</v>
      </c>
      <c r="AR782" s="32" t="str">
        <f>vlookup($A782,MainData_Jackie!$1:$1000,9,false)</f>
        <v>0</v>
      </c>
      <c r="AS782" s="32" t="str">
        <f>vlookup($A782,MainData_Jackie!$1:$1000,10,false)</f>
        <v>3</v>
      </c>
      <c r="AT782" s="32" t="str">
        <f>vlookup($A782,MainData_Jackie!$1:$1000,11,false)</f>
        <v>6</v>
      </c>
      <c r="AU782" s="32" t="str">
        <f>vlookup($A782,MainData_Jackie!$1:$1000,12,false)</f>
        <v>27</v>
      </c>
      <c r="AV782" s="32" t="str">
        <f>vlookup($A782,MainData_Jackie!$1:$1000,13,false)</f>
        <v>gmail</v>
      </c>
      <c r="AW782" s="32" t="str">
        <f>vlookup($A782,MainData_Jackie!$1:$1000,14,false)</f>
        <v>com</v>
      </c>
      <c r="AX782" s="32" t="str">
        <f>vlookup($A782,MainData_Jackie!$1:$1000,15,false)</f>
        <v>1361</v>
      </c>
      <c r="AY782" s="32" t="str">
        <f>vlookup($A782,MainData_Jackie!$1:$1000,16,false)</f>
        <v>female</v>
      </c>
      <c r="AZ782" s="32" t="str">
        <f>vlookup($A782,Ian!781:1780,2,false)</f>
        <v>#N/A</v>
      </c>
      <c r="BA782" s="32" t="str">
        <f>vlookup($A782,Ian!781:1780,3,false)</f>
        <v>#N/A</v>
      </c>
      <c r="BB782" s="32" t="str">
        <f>vlookup($A782,Ian!781:1780,4,false)</f>
        <v>#N/A</v>
      </c>
      <c r="BC782" s="32" t="str">
        <f>vlookup($A782,Ian!781:1780,5,false)</f>
        <v>#N/A</v>
      </c>
      <c r="BD782" s="32" t="str">
        <f>vlookup($A782,Ian!781:1780,6,false)</f>
        <v>#N/A</v>
      </c>
      <c r="BE782" s="32" t="str">
        <f>vlookup($A782,Ian!781:1780,7,false)</f>
        <v>#N/A</v>
      </c>
      <c r="BF782" s="32" t="str">
        <f>vlookup($A782,Ian!781:1780,8,false)</f>
        <v>#N/A</v>
      </c>
      <c r="BG782" s="32" t="str">
        <f>vlookup(A782,SentimentScore!$1:$1000,2,false)</f>
        <v>0.999998</v>
      </c>
      <c r="BH782" s="50" t="str">
        <f>vlookup(A782,'Images with Key'!$1:$1000,32)</f>
        <v>https://s3-external-1.amazonaws.com/offertabs/offer/kxdcce/large/810_56545c1ad0b0c-02-16_VASSstudents_12.jpg</v>
      </c>
    </row>
    <row r="783">
      <c r="A783" s="12">
        <v>455.0</v>
      </c>
      <c r="B783" s="16" t="s">
        <v>7369</v>
      </c>
      <c r="C783" s="16" t="s">
        <v>5023</v>
      </c>
      <c r="D783" s="18" t="b">
        <v>1</v>
      </c>
      <c r="E783" s="12">
        <v>1.0</v>
      </c>
      <c r="F783" s="12">
        <v>0.0</v>
      </c>
      <c r="G783" s="12">
        <v>1.0</v>
      </c>
      <c r="H783" s="20">
        <v>42332.19861111111</v>
      </c>
      <c r="I783" s="16" t="s">
        <v>5045</v>
      </c>
      <c r="J783" s="16" t="s">
        <v>5025</v>
      </c>
      <c r="K783" s="16" t="s">
        <v>5046</v>
      </c>
      <c r="L783" s="18" t="e">
        <v>#N/A</v>
      </c>
      <c r="M783" s="18" t="e">
        <v>#N/A</v>
      </c>
      <c r="N783" s="18" t="e">
        <v>#N/A</v>
      </c>
      <c r="O783" s="18" t="e">
        <v>#N/A</v>
      </c>
      <c r="P783" s="18" t="e">
        <v>#N/A</v>
      </c>
      <c r="Q783" s="16" t="s">
        <v>5052</v>
      </c>
      <c r="R783" s="18" t="b">
        <v>1</v>
      </c>
      <c r="S783" s="18" t="b">
        <v>1</v>
      </c>
      <c r="T783" s="12">
        <v>5751.0</v>
      </c>
      <c r="U783" s="16" t="s">
        <v>5029</v>
      </c>
      <c r="V783" s="16" t="s">
        <v>546</v>
      </c>
      <c r="W783" s="51">
        <v>909693.0</v>
      </c>
      <c r="X783" s="51">
        <v>726136.0</v>
      </c>
      <c r="Y783" s="16" t="s">
        <v>5030</v>
      </c>
      <c r="Z783" s="16" t="s">
        <v>7782</v>
      </c>
      <c r="AA783" s="16"/>
      <c r="AB783" s="16"/>
      <c r="AC783" s="32" t="str">
        <f>vlookup(A783,Alma!163:1162,29,false)</f>
        <v>#fitness #disabilities #sports</v>
      </c>
      <c r="AD783" s="32" t="str">
        <f>vlookup(A783,Alma!163:1162,27,false)</f>
        <v>2</v>
      </c>
      <c r="AE783" s="32" t="str">
        <f>vlookup(A783,Alma!163:1162,28,false)</f>
        <v>4</v>
      </c>
      <c r="AF783" s="32" t="str">
        <f>vlookup(I783,'IP addresss'!$2:$1000,3,false)</f>
        <v>North America</v>
      </c>
      <c r="AG783" s="32" t="str">
        <f>vlookup(I783,'IP addresss'!$2:$1000,6,false)</f>
        <v>VT</v>
      </c>
      <c r="AH783" s="32" t="str">
        <f>vlookup(I783,'IP addresss'!$2:$1000,8,false)</f>
        <v>Woodstock</v>
      </c>
      <c r="AI783" s="32" t="str">
        <f>vlookup(I783,'IP addresss'!$2:$1000,10,false)</f>
        <v>43.64699936</v>
      </c>
      <c r="AJ783" s="32" t="str">
        <f>vlookup(I783,'IP addresss'!$2:$1000,11,false)</f>
        <v>-72.56169891</v>
      </c>
      <c r="AK783" s="32" t="str">
        <f>vlookup(A783,MainData_Jackie!$1:$1000,2,false)</f>
        <v>Stew Stryker</v>
      </c>
      <c r="AL783" s="32" t="str">
        <f>vlookup($A783,MainData_Jackie!$1:$1000,3,false)</f>
        <v>1605</v>
      </c>
      <c r="AM783" s="32" t="str">
        <f>vlookup($A783,MainData_Jackie!$1:$1000,4,false)</f>
        <v>265</v>
      </c>
      <c r="AN783" s="32" t="str">
        <f>vlookup($A783,MainData_Jackie!$1:$1000,5,false)</f>
        <v>51</v>
      </c>
      <c r="AO783" s="32" t="str">
        <f>vlookup($A783,MainData_Jackie!$1:$1000,6,false)</f>
        <v>1</v>
      </c>
      <c r="AP783" s="32" t="str">
        <f>vlookup($A783,MainData_Jackie!$1:$1000,7,false)</f>
        <v>0</v>
      </c>
      <c r="AQ783" s="32" t="str">
        <f>vlookup($A783,MainData_Jackie!$1:$1000,8,false)</f>
        <v>0</v>
      </c>
      <c r="AR783" s="32" t="str">
        <f>vlookup($A783,MainData_Jackie!$1:$1000,9,false)</f>
        <v>0</v>
      </c>
      <c r="AS783" s="32" t="str">
        <f>vlookup($A783,MainData_Jackie!$1:$1000,10,false)</f>
        <v>0</v>
      </c>
      <c r="AT783" s="32" t="str">
        <f>vlookup($A783,MainData_Jackie!$1:$1000,11,false)</f>
        <v>3</v>
      </c>
      <c r="AU783" s="32" t="str">
        <f>vlookup($A783,MainData_Jackie!$1:$1000,12,false)</f>
        <v>36</v>
      </c>
      <c r="AV783" s="32" t="str">
        <f>vlookup($A783,MainData_Jackie!$1:$1000,13,false)</f>
        <v>spamgourmet</v>
      </c>
      <c r="AW783" s="32" t="str">
        <f>vlookup($A783,MainData_Jackie!$1:$1000,14,false)</f>
        <v>com</v>
      </c>
      <c r="AX783" s="32" t="str">
        <f>vlookup($A783,MainData_Jackie!$1:$1000,15,false)</f>
        <v>2125</v>
      </c>
      <c r="AY783" s="32" t="str">
        <f>vlookup($A783,MainData_Jackie!$1:$1000,16,false)</f>
        <v>male</v>
      </c>
      <c r="AZ783" s="32" t="str">
        <f>vlookup($A783,Ian!782:1781,2,false)</f>
        <v>#N/A</v>
      </c>
      <c r="BA783" s="32" t="str">
        <f>vlookup($A783,Ian!782:1781,3,false)</f>
        <v>#N/A</v>
      </c>
      <c r="BB783" s="32" t="str">
        <f>vlookup($A783,Ian!782:1781,4,false)</f>
        <v>#N/A</v>
      </c>
      <c r="BC783" s="32" t="str">
        <f>vlookup($A783,Ian!782:1781,5,false)</f>
        <v>#N/A</v>
      </c>
      <c r="BD783" s="32" t="str">
        <f>vlookup($A783,Ian!782:1781,6,false)</f>
        <v>#N/A</v>
      </c>
      <c r="BE783" s="32" t="str">
        <f>vlookup($A783,Ian!782:1781,7,false)</f>
        <v>#N/A</v>
      </c>
      <c r="BF783" s="32" t="str">
        <f>vlookup($A783,Ian!782:1781,8,false)</f>
        <v>#N/A</v>
      </c>
      <c r="BG783" s="32" t="str">
        <f>vlookup(A783,SentimentScore!$1:$1000,2,false)</f>
        <v>0.999998</v>
      </c>
      <c r="BH783" s="50" t="str">
        <f>vlookup(A783,'Images with Key'!$1:$1000,32)</f>
        <v>https://s3-external-1.amazonaws.com/offertabs/offer/kxdcce/large/810_5637e90c8f9db-SacredContradictionsPortrait.png</v>
      </c>
    </row>
    <row r="784">
      <c r="A784" s="12">
        <v>608.0</v>
      </c>
      <c r="B784" s="16" t="s">
        <v>7369</v>
      </c>
      <c r="C784" s="16" t="s">
        <v>6465</v>
      </c>
      <c r="D784" s="18" t="b">
        <v>0</v>
      </c>
      <c r="E784" s="12">
        <v>0.0</v>
      </c>
      <c r="F784" s="12">
        <v>0.0</v>
      </c>
      <c r="G784" s="12">
        <v>0.0</v>
      </c>
      <c r="H784" s="20">
        <v>42326.5625</v>
      </c>
      <c r="I784" s="16" t="s">
        <v>6466</v>
      </c>
      <c r="J784" s="16" t="s">
        <v>6467</v>
      </c>
      <c r="K784" s="16" t="s">
        <v>6468</v>
      </c>
      <c r="L784" s="18" t="e">
        <v>#N/A</v>
      </c>
      <c r="M784" s="18" t="e">
        <v>#N/A</v>
      </c>
      <c r="N784" s="18" t="e">
        <v>#N/A</v>
      </c>
      <c r="O784" s="18" t="e">
        <v>#N/A</v>
      </c>
      <c r="P784" s="18" t="e">
        <v>#N/A</v>
      </c>
      <c r="Q784" s="16" t="s">
        <v>6469</v>
      </c>
      <c r="R784" s="18" t="b">
        <v>1</v>
      </c>
      <c r="S784" s="18" t="b">
        <v>0</v>
      </c>
      <c r="T784" s="12">
        <v>5458.0</v>
      </c>
      <c r="U784" s="16" t="s">
        <v>6471</v>
      </c>
      <c r="V784" s="16" t="s">
        <v>546</v>
      </c>
      <c r="W784" s="22"/>
      <c r="X784" s="22"/>
      <c r="Y784" s="22"/>
      <c r="Z784" s="16" t="s">
        <v>7783</v>
      </c>
      <c r="AA784" s="12">
        <v>3.0</v>
      </c>
      <c r="AB784" s="12">
        <v>2.0</v>
      </c>
      <c r="AC784" s="32" t="str">
        <f>vlookup(A784,Alma!164:1163,29,false)</f>
        <v>#god #religious #teen #children</v>
      </c>
      <c r="AD784" s="32" t="str">
        <f>vlookup(A784,Alma!164:1163,27,false)</f>
        <v>3</v>
      </c>
      <c r="AE784" s="32" t="str">
        <f>vlookup(A784,Alma!164:1163,28,false)</f>
        <v>2</v>
      </c>
      <c r="AF784" s="32" t="str">
        <f>vlookup(I784,'IP addresss'!$2:$1000,3,false)</f>
        <v>North America</v>
      </c>
      <c r="AG784" s="32" t="str">
        <f>vlookup(I784,'IP addresss'!$2:$1000,6,false)</f>
        <v>CA</v>
      </c>
      <c r="AH784" s="32" t="str">
        <f>vlookup(I784,'IP addresss'!$2:$1000,8,false)</f>
        <v>Los Angeles</v>
      </c>
      <c r="AI784" s="32" t="str">
        <f>vlookup(I784,'IP addresss'!$2:$1000,10,false)</f>
        <v>34.00350189</v>
      </c>
      <c r="AJ784" s="32" t="str">
        <f>vlookup(I784,'IP addresss'!$2:$1000,11,false)</f>
        <v>-118.2873001</v>
      </c>
      <c r="AK784" s="32" t="str">
        <f>vlookup(A784,MainData_Jackie!$1:$1000,2,false)</f>
        <v>Anadel Montero</v>
      </c>
      <c r="AL784" s="32" t="str">
        <f>vlookup($A784,MainData_Jackie!$1:$1000,3,false)</f>
        <v>968</v>
      </c>
      <c r="AM784" s="32" t="str">
        <f>vlookup($A784,MainData_Jackie!$1:$1000,4,false)</f>
        <v>166</v>
      </c>
      <c r="AN784" s="32" t="str">
        <f>vlookup($A784,MainData_Jackie!$1:$1000,5,false)</f>
        <v>28</v>
      </c>
      <c r="AO784" s="32" t="str">
        <f>vlookup($A784,MainData_Jackie!$1:$1000,6,false)</f>
        <v>0</v>
      </c>
      <c r="AP784" s="32" t="str">
        <f>vlookup($A784,MainData_Jackie!$1:$1000,7,false)</f>
        <v>0</v>
      </c>
      <c r="AQ784" s="32" t="str">
        <f>vlookup($A784,MainData_Jackie!$1:$1000,8,false)</f>
        <v>0</v>
      </c>
      <c r="AR784" s="32" t="str">
        <f>vlookup($A784,MainData_Jackie!$1:$1000,9,false)</f>
        <v>0</v>
      </c>
      <c r="AS784" s="32" t="str">
        <f>vlookup($A784,MainData_Jackie!$1:$1000,10,false)</f>
        <v>1</v>
      </c>
      <c r="AT784" s="32" t="str">
        <f>vlookup($A784,MainData_Jackie!$1:$1000,11,false)</f>
        <v>4</v>
      </c>
      <c r="AU784" s="32" t="str">
        <f>vlookup($A784,MainData_Jackie!$1:$1000,12,false)</f>
        <v>17</v>
      </c>
      <c r="AV784" s="32" t="str">
        <f>vlookup($A784,MainData_Jackie!$1:$1000,13,false)</f>
        <v>krishnakaur</v>
      </c>
      <c r="AW784" s="32" t="str">
        <f>vlookup($A784,MainData_Jackie!$1:$1000,14,false)</f>
        <v>org</v>
      </c>
      <c r="AX784" s="32" t="str">
        <f>vlookup($A784,MainData_Jackie!$1:$1000,15,false)</f>
        <v>1286</v>
      </c>
      <c r="AY784" s="32" t="str">
        <f>vlookup($A784,MainData_Jackie!$1:$1000,16,false)</f>
        <v/>
      </c>
      <c r="AZ784" s="32" t="str">
        <f>vlookup($A784,Ian!783:1782,2,false)</f>
        <v>#N/A</v>
      </c>
      <c r="BA784" s="32" t="str">
        <f>vlookup($A784,Ian!783:1782,3,false)</f>
        <v>#N/A</v>
      </c>
      <c r="BB784" s="32" t="str">
        <f>vlookup($A784,Ian!783:1782,4,false)</f>
        <v>#N/A</v>
      </c>
      <c r="BC784" s="32" t="str">
        <f>vlookup($A784,Ian!783:1782,5,false)</f>
        <v>#N/A</v>
      </c>
      <c r="BD784" s="32" t="str">
        <f>vlookup($A784,Ian!783:1782,6,false)</f>
        <v>#N/A</v>
      </c>
      <c r="BE784" s="32" t="str">
        <f>vlookup($A784,Ian!783:1782,7,false)</f>
        <v>#N/A</v>
      </c>
      <c r="BF784" s="32" t="str">
        <f>vlookup($A784,Ian!783:1782,8,false)</f>
        <v>#N/A</v>
      </c>
      <c r="BG784" s="32" t="str">
        <f>vlookup(A784,SentimentScore!$1:$1000,2,false)</f>
        <v>0.26473</v>
      </c>
      <c r="BH784" s="50" t="str">
        <f>vlookup(A784,'Images with Key'!$1:$1000,32)</f>
        <v>https://s3-external-1.amazonaws.com/offertabs/offer/kxdcce/large/810_564a727f95168-image.jpeg</v>
      </c>
    </row>
    <row r="785">
      <c r="A785" s="12">
        <v>694.0</v>
      </c>
      <c r="B785" s="16" t="s">
        <v>7369</v>
      </c>
      <c r="C785" s="16" t="s">
        <v>6980</v>
      </c>
      <c r="D785" s="18" t="b">
        <v>1</v>
      </c>
      <c r="E785" s="12">
        <v>1.0</v>
      </c>
      <c r="F785" s="12">
        <v>0.0</v>
      </c>
      <c r="G785" s="12">
        <v>1.0</v>
      </c>
      <c r="H785" s="20">
        <v>42330.927777777775</v>
      </c>
      <c r="I785" s="16" t="s">
        <v>6982</v>
      </c>
      <c r="J785" s="16" t="s">
        <v>6983</v>
      </c>
      <c r="K785" s="16" t="s">
        <v>6984</v>
      </c>
      <c r="L785" s="18" t="e">
        <v>#N/A</v>
      </c>
      <c r="M785" s="18" t="e">
        <v>#N/A</v>
      </c>
      <c r="N785" s="18" t="e">
        <v>#N/A</v>
      </c>
      <c r="O785" s="18" t="e">
        <v>#N/A</v>
      </c>
      <c r="P785" s="18" t="e">
        <v>#N/A</v>
      </c>
      <c r="Q785" s="16" t="s">
        <v>6985</v>
      </c>
      <c r="R785" s="18" t="b">
        <v>0</v>
      </c>
      <c r="S785" s="18" t="b">
        <v>0</v>
      </c>
      <c r="T785" s="12">
        <v>5156.0</v>
      </c>
      <c r="U785" s="16" t="s">
        <v>4386</v>
      </c>
      <c r="V785" s="16" t="s">
        <v>546</v>
      </c>
      <c r="W785" s="22"/>
      <c r="X785" s="22"/>
      <c r="Y785" s="16" t="s">
        <v>3793</v>
      </c>
      <c r="Z785" s="16" t="s">
        <v>7785</v>
      </c>
      <c r="AA785" s="12">
        <v>2.0</v>
      </c>
      <c r="AB785" s="12">
        <v>2.0</v>
      </c>
      <c r="AC785" s="32" t="str">
        <f>vlookup(A785,Alma!165:1164,29,false)</f>
        <v>#education #children</v>
      </c>
      <c r="AD785" s="32" t="str">
        <f>vlookup(A785,Alma!165:1164,27,false)</f>
        <v>2</v>
      </c>
      <c r="AE785" s="32" t="str">
        <f>vlookup(A785,Alma!165:1164,28,false)</f>
        <v>2</v>
      </c>
      <c r="AF785" s="32" t="str">
        <f>vlookup(I785,'IP addresss'!$2:$1000,3,false)</f>
        <v>North America</v>
      </c>
      <c r="AG785" s="32" t="str">
        <f>vlookup(I785,'IP addresss'!$2:$1000,6,false)</f>
        <v>VT</v>
      </c>
      <c r="AH785" s="32" t="str">
        <f>vlookup(I785,'IP addresss'!$2:$1000,8,false)</f>
        <v>Springfield</v>
      </c>
      <c r="AI785" s="32" t="str">
        <f>vlookup(I785,'IP addresss'!$2:$1000,10,false)</f>
        <v>43.32300186</v>
      </c>
      <c r="AJ785" s="32" t="str">
        <f>vlookup(I785,'IP addresss'!$2:$1000,11,false)</f>
        <v>-72.47000122</v>
      </c>
      <c r="AK785" s="32" t="str">
        <f>vlookup(A785,MainData_Jackie!$1:$1000,2,false)</f>
        <v>Christina Chocoholic Goding</v>
      </c>
      <c r="AL785" s="32" t="str">
        <f>vlookup($A785,MainData_Jackie!$1:$1000,3,false)</f>
        <v>1334</v>
      </c>
      <c r="AM785" s="32" t="str">
        <f>vlookup($A785,MainData_Jackie!$1:$1000,4,false)</f>
        <v>214</v>
      </c>
      <c r="AN785" s="32" t="str">
        <f>vlookup($A785,MainData_Jackie!$1:$1000,5,false)</f>
        <v>48</v>
      </c>
      <c r="AO785" s="32" t="str">
        <f>vlookup($A785,MainData_Jackie!$1:$1000,6,false)</f>
        <v>0</v>
      </c>
      <c r="AP785" s="32" t="str">
        <f>vlookup($A785,MainData_Jackie!$1:$1000,7,false)</f>
        <v>0</v>
      </c>
      <c r="AQ785" s="32" t="str">
        <f>vlookup($A785,MainData_Jackie!$1:$1000,8,false)</f>
        <v>0</v>
      </c>
      <c r="AR785" s="32" t="str">
        <f>vlookup($A785,MainData_Jackie!$1:$1000,9,false)</f>
        <v>0</v>
      </c>
      <c r="AS785" s="32" t="str">
        <f>vlookup($A785,MainData_Jackie!$1:$1000,10,false)</f>
        <v>0</v>
      </c>
      <c r="AT785" s="32" t="str">
        <f>vlookup($A785,MainData_Jackie!$1:$1000,11,false)</f>
        <v>14</v>
      </c>
      <c r="AU785" s="32" t="str">
        <f>vlookup($A785,MainData_Jackie!$1:$1000,12,false)</f>
        <v>51</v>
      </c>
      <c r="AV785" s="32" t="str">
        <f>vlookup($A785,MainData_Jackie!$1:$1000,13,false)</f>
        <v>gmail</v>
      </c>
      <c r="AW785" s="32" t="str">
        <f>vlookup($A785,MainData_Jackie!$1:$1000,14,false)</f>
        <v>com</v>
      </c>
      <c r="AX785" s="32" t="str">
        <f>vlookup($A785,MainData_Jackie!$1:$1000,15,false)</f>
        <v>1744</v>
      </c>
      <c r="AY785" s="32" t="str">
        <f>vlookup($A785,MainData_Jackie!$1:$1000,16,false)</f>
        <v>female</v>
      </c>
      <c r="AZ785" s="32" t="str">
        <f>vlookup($A785,Ian!784:1783,2,false)</f>
        <v>#N/A</v>
      </c>
      <c r="BA785" s="32" t="str">
        <f>vlookup($A785,Ian!784:1783,3,false)</f>
        <v>#N/A</v>
      </c>
      <c r="BB785" s="32" t="str">
        <f>vlookup($A785,Ian!784:1783,4,false)</f>
        <v>#N/A</v>
      </c>
      <c r="BC785" s="32" t="str">
        <f>vlookup($A785,Ian!784:1783,5,false)</f>
        <v>#N/A</v>
      </c>
      <c r="BD785" s="32" t="str">
        <f>vlookup($A785,Ian!784:1783,6,false)</f>
        <v>#N/A</v>
      </c>
      <c r="BE785" s="32" t="str">
        <f>vlookup($A785,Ian!784:1783,7,false)</f>
        <v>#N/A</v>
      </c>
      <c r="BF785" s="32" t="str">
        <f>vlookup($A785,Ian!784:1783,8,false)</f>
        <v>#N/A</v>
      </c>
      <c r="BG785" s="32" t="str">
        <f>vlookup(A785,SentimentScore!$1:$1000,2,false)</f>
        <v>0.877674</v>
      </c>
      <c r="BH785" s="32" t="str">
        <f>vlookup(A785,'Images with Key'!$1:$1000,32)</f>
        <v/>
      </c>
    </row>
    <row r="786">
      <c r="A786" s="12">
        <v>752.0</v>
      </c>
      <c r="B786" s="16" t="s">
        <v>7369</v>
      </c>
      <c r="C786" s="16" t="s">
        <v>5023</v>
      </c>
      <c r="D786" s="18" t="b">
        <v>1</v>
      </c>
      <c r="E786" s="12">
        <v>1.0</v>
      </c>
      <c r="F786" s="12">
        <v>0.0</v>
      </c>
      <c r="G786" s="12">
        <v>1.0</v>
      </c>
      <c r="H786" s="20">
        <v>42324.41458333333</v>
      </c>
      <c r="I786" s="16" t="s">
        <v>7245</v>
      </c>
      <c r="J786" s="16" t="s">
        <v>5025</v>
      </c>
      <c r="K786" s="16" t="s">
        <v>7246</v>
      </c>
      <c r="L786" s="16" t="s">
        <v>532</v>
      </c>
      <c r="M786" s="16" t="s">
        <v>7247</v>
      </c>
      <c r="N786" s="12">
        <v>0.0</v>
      </c>
      <c r="O786" s="16" t="s">
        <v>7248</v>
      </c>
      <c r="P786" s="16" t="s">
        <v>7249</v>
      </c>
      <c r="Q786" s="16" t="s">
        <v>7250</v>
      </c>
      <c r="R786" s="18" t="b">
        <v>0</v>
      </c>
      <c r="S786" s="18" t="b">
        <v>0</v>
      </c>
      <c r="T786" s="12">
        <v>5751.0</v>
      </c>
      <c r="U786" s="16" t="s">
        <v>5029</v>
      </c>
      <c r="V786" s="16" t="s">
        <v>546</v>
      </c>
      <c r="W786" s="51">
        <v>909693.0</v>
      </c>
      <c r="X786" s="51">
        <v>726136.0</v>
      </c>
      <c r="Y786" s="16" t="s">
        <v>5030</v>
      </c>
      <c r="Z786" s="16" t="s">
        <v>7787</v>
      </c>
      <c r="AA786" s="12">
        <v>3.0</v>
      </c>
      <c r="AB786" s="12">
        <v>2.0</v>
      </c>
      <c r="AC786" s="32" t="str">
        <f>vlookup(A786,Alma!166:1165,29,false)</f>
        <v>#fitness #sports</v>
      </c>
      <c r="AD786" s="32" t="str">
        <f>vlookup(A786,Alma!166:1165,27,false)</f>
        <v>3</v>
      </c>
      <c r="AE786" s="32" t="str">
        <f>vlookup(A786,Alma!166:1165,28,false)</f>
        <v>2</v>
      </c>
      <c r="AF786" s="32" t="str">
        <f>vlookup(I786,'IP addresss'!$2:$1000,3,false)</f>
        <v>North America</v>
      </c>
      <c r="AG786" s="32" t="str">
        <f>vlookup(I786,'IP addresss'!$2:$1000,6,false)</f>
        <v>VT</v>
      </c>
      <c r="AH786" s="32" t="str">
        <f>vlookup(I786,'IP addresss'!$2:$1000,8,false)</f>
        <v>Milton</v>
      </c>
      <c r="AI786" s="32" t="str">
        <f>vlookup(I786,'IP addresss'!$2:$1000,10,false)</f>
        <v>44.65169907</v>
      </c>
      <c r="AJ786" s="32" t="str">
        <f>vlookup(I786,'IP addresss'!$2:$1000,11,false)</f>
        <v>-73.14710236</v>
      </c>
      <c r="AK786" s="32" t="str">
        <f>vlookup(A786,MainData_Jackie!$1:$1000,2,false)</f>
        <v>Norm Staunton</v>
      </c>
      <c r="AL786" s="32" t="str">
        <f>vlookup($A786,MainData_Jackie!$1:$1000,3,false)</f>
        <v>1886</v>
      </c>
      <c r="AM786" s="32" t="str">
        <f>vlookup($A786,MainData_Jackie!$1:$1000,4,false)</f>
        <v>329</v>
      </c>
      <c r="AN786" s="32" t="str">
        <f>vlookup($A786,MainData_Jackie!$1:$1000,5,false)</f>
        <v>86</v>
      </c>
      <c r="AO786" s="32" t="str">
        <f>vlookup($A786,MainData_Jackie!$1:$1000,6,false)</f>
        <v>0</v>
      </c>
      <c r="AP786" s="32" t="str">
        <f>vlookup($A786,MainData_Jackie!$1:$1000,7,false)</f>
        <v>0</v>
      </c>
      <c r="AQ786" s="32" t="str">
        <f>vlookup($A786,MainData_Jackie!$1:$1000,8,false)</f>
        <v>0</v>
      </c>
      <c r="AR786" s="32" t="str">
        <f>vlookup($A786,MainData_Jackie!$1:$1000,9,false)</f>
        <v>0</v>
      </c>
      <c r="AS786" s="32" t="str">
        <f>vlookup($A786,MainData_Jackie!$1:$1000,10,false)</f>
        <v>0</v>
      </c>
      <c r="AT786" s="32" t="str">
        <f>vlookup($A786,MainData_Jackie!$1:$1000,11,false)</f>
        <v>3</v>
      </c>
      <c r="AU786" s="32" t="str">
        <f>vlookup($A786,MainData_Jackie!$1:$1000,12,false)</f>
        <v>58</v>
      </c>
      <c r="AV786" s="32" t="str">
        <f>vlookup($A786,MainData_Jackie!$1:$1000,13,false)</f>
        <v>gmail</v>
      </c>
      <c r="AW786" s="32" t="str">
        <f>vlookup($A786,MainData_Jackie!$1:$1000,14,false)</f>
        <v>com</v>
      </c>
      <c r="AX786" s="32" t="str">
        <f>vlookup($A786,MainData_Jackie!$1:$1000,15,false)</f>
        <v>2436</v>
      </c>
      <c r="AY786" s="32" t="str">
        <f>vlookup($A786,MainData_Jackie!$1:$1000,16,false)</f>
        <v>male</v>
      </c>
      <c r="AZ786" s="32" t="str">
        <f>vlookup($A786,Ian!785:1784,2,false)</f>
        <v>#N/A</v>
      </c>
      <c r="BA786" s="32" t="str">
        <f>vlookup($A786,Ian!785:1784,3,false)</f>
        <v>#N/A</v>
      </c>
      <c r="BB786" s="32" t="str">
        <f>vlookup($A786,Ian!785:1784,4,false)</f>
        <v>#N/A</v>
      </c>
      <c r="BC786" s="32" t="str">
        <f>vlookup($A786,Ian!785:1784,5,false)</f>
        <v>#N/A</v>
      </c>
      <c r="BD786" s="32" t="str">
        <f>vlookup($A786,Ian!785:1784,6,false)</f>
        <v>#N/A</v>
      </c>
      <c r="BE786" s="32" t="str">
        <f>vlookup($A786,Ian!785:1784,7,false)</f>
        <v>#N/A</v>
      </c>
      <c r="BF786" s="32" t="str">
        <f>vlookup($A786,Ian!785:1784,8,false)</f>
        <v>#N/A</v>
      </c>
      <c r="BG786" s="32" t="str">
        <f>vlookup(A786,SentimentScore!$1:$1000,2,false)</f>
        <v>0.501939</v>
      </c>
      <c r="BH786" s="32" t="str">
        <f>vlookup(A786,'Images with Key'!$1:$1000,32)</f>
        <v/>
      </c>
    </row>
    <row r="787">
      <c r="A787" s="12">
        <v>753.0</v>
      </c>
      <c r="B787" s="16" t="s">
        <v>7369</v>
      </c>
      <c r="C787" s="16" t="s">
        <v>5023</v>
      </c>
      <c r="D787" s="18" t="b">
        <v>1</v>
      </c>
      <c r="E787" s="12">
        <v>0.0</v>
      </c>
      <c r="F787" s="12">
        <v>0.0</v>
      </c>
      <c r="G787" s="12">
        <v>0.0</v>
      </c>
      <c r="H787" s="20">
        <v>42326.29027777778</v>
      </c>
      <c r="I787" s="16" t="s">
        <v>7255</v>
      </c>
      <c r="J787" s="16" t="s">
        <v>5025</v>
      </c>
      <c r="K787" s="16" t="s">
        <v>7256</v>
      </c>
      <c r="L787" s="18" t="e">
        <v>#N/A</v>
      </c>
      <c r="M787" s="18" t="e">
        <v>#N/A</v>
      </c>
      <c r="N787" s="18" t="e">
        <v>#N/A</v>
      </c>
      <c r="O787" s="18" t="e">
        <v>#N/A</v>
      </c>
      <c r="P787" s="18" t="e">
        <v>#N/A</v>
      </c>
      <c r="Q787" s="16" t="s">
        <v>7258</v>
      </c>
      <c r="R787" s="18" t="b">
        <v>0</v>
      </c>
      <c r="S787" s="18" t="b">
        <v>1</v>
      </c>
      <c r="T787" s="12">
        <v>5751.0</v>
      </c>
      <c r="U787" s="16" t="s">
        <v>5029</v>
      </c>
      <c r="V787" s="16" t="s">
        <v>546</v>
      </c>
      <c r="W787" s="51">
        <v>909693.0</v>
      </c>
      <c r="X787" s="51">
        <v>726136.0</v>
      </c>
      <c r="Y787" s="16" t="s">
        <v>5030</v>
      </c>
      <c r="Z787" s="16" t="s">
        <v>7789</v>
      </c>
      <c r="AA787" s="12">
        <v>1.0</v>
      </c>
      <c r="AB787" s="12">
        <v>2.0</v>
      </c>
      <c r="AC787" s="32" t="str">
        <f>vlookup(A787,Alma!167:1166,29,false)</f>
        <v>#fitness #sports</v>
      </c>
      <c r="AD787" s="32" t="str">
        <f>vlookup(A787,Alma!167:1166,27,false)</f>
        <v>1</v>
      </c>
      <c r="AE787" s="32" t="str">
        <f>vlookup(A787,Alma!167:1166,28,false)</f>
        <v>2</v>
      </c>
      <c r="AF787" s="32" t="str">
        <f>vlookup(I787,'IP addresss'!$2:$1000,3,false)</f>
        <v>North America</v>
      </c>
      <c r="AG787" s="32" t="str">
        <f>vlookup(I787,'IP addresss'!$2:$1000,6,false)</f>
        <v>VT</v>
      </c>
      <c r="AH787" s="32" t="str">
        <f>vlookup(I787,'IP addresss'!$2:$1000,8,false)</f>
        <v>Waterbury</v>
      </c>
      <c r="AI787" s="32" t="str">
        <f>vlookup(I787,'IP addresss'!$2:$1000,10,false)</f>
        <v>44.31069946</v>
      </c>
      <c r="AJ787" s="32" t="str">
        <f>vlookup(I787,'IP addresss'!$2:$1000,11,false)</f>
        <v>-72.8246994</v>
      </c>
      <c r="AK787" s="32" t="str">
        <f>vlookup(A787,MainData_Jackie!$1:$1000,2,false)</f>
        <v>Beth Cook</v>
      </c>
      <c r="AL787" s="32" t="str">
        <f>vlookup($A787,MainData_Jackie!$1:$1000,3,false)</f>
        <v>1257</v>
      </c>
      <c r="AM787" s="32" t="str">
        <f>vlookup($A787,MainData_Jackie!$1:$1000,4,false)</f>
        <v>218</v>
      </c>
      <c r="AN787" s="32" t="str">
        <f>vlookup($A787,MainData_Jackie!$1:$1000,5,false)</f>
        <v>37</v>
      </c>
      <c r="AO787" s="32" t="str">
        <f>vlookup($A787,MainData_Jackie!$1:$1000,6,false)</f>
        <v>1</v>
      </c>
      <c r="AP787" s="32" t="str">
        <f>vlookup($A787,MainData_Jackie!$1:$1000,7,false)</f>
        <v>0</v>
      </c>
      <c r="AQ787" s="32" t="str">
        <f>vlookup($A787,MainData_Jackie!$1:$1000,8,false)</f>
        <v>0</v>
      </c>
      <c r="AR787" s="32" t="str">
        <f>vlookup($A787,MainData_Jackie!$1:$1000,9,false)</f>
        <v>0</v>
      </c>
      <c r="AS787" s="32" t="str">
        <f>vlookup($A787,MainData_Jackie!$1:$1000,10,false)</f>
        <v>0</v>
      </c>
      <c r="AT787" s="32" t="str">
        <f>vlookup($A787,MainData_Jackie!$1:$1000,11,false)</f>
        <v>0</v>
      </c>
      <c r="AU787" s="32" t="str">
        <f>vlookup($A787,MainData_Jackie!$1:$1000,12,false)</f>
        <v>30</v>
      </c>
      <c r="AV787" s="32" t="str">
        <f>vlookup($A787,MainData_Jackie!$1:$1000,13,false)</f>
        <v>gmail</v>
      </c>
      <c r="AW787" s="32" t="str">
        <f>vlookup($A787,MainData_Jackie!$1:$1000,14,false)</f>
        <v>com</v>
      </c>
      <c r="AX787" s="32" t="str">
        <f>vlookup($A787,MainData_Jackie!$1:$1000,15,false)</f>
        <v>1653</v>
      </c>
      <c r="AY787" s="32" t="str">
        <f>vlookup($A787,MainData_Jackie!$1:$1000,16,false)</f>
        <v>female</v>
      </c>
      <c r="AZ787" s="32" t="str">
        <f>vlookup($A787,Ian!786:1785,2,false)</f>
        <v>#N/A</v>
      </c>
      <c r="BA787" s="32" t="str">
        <f>vlookup($A787,Ian!786:1785,3,false)</f>
        <v>#N/A</v>
      </c>
      <c r="BB787" s="32" t="str">
        <f>vlookup($A787,Ian!786:1785,4,false)</f>
        <v>#N/A</v>
      </c>
      <c r="BC787" s="32" t="str">
        <f>vlookup($A787,Ian!786:1785,5,false)</f>
        <v>#N/A</v>
      </c>
      <c r="BD787" s="32" t="str">
        <f>vlookup($A787,Ian!786:1785,6,false)</f>
        <v>#N/A</v>
      </c>
      <c r="BE787" s="32" t="str">
        <f>vlookup($A787,Ian!786:1785,7,false)</f>
        <v>#N/A</v>
      </c>
      <c r="BF787" s="32" t="str">
        <f>vlookup($A787,Ian!786:1785,8,false)</f>
        <v>#N/A</v>
      </c>
      <c r="BG787" s="32" t="str">
        <f>vlookup(A787,SentimentScore!$1:$1000,2,false)</f>
        <v>0.042211</v>
      </c>
      <c r="BH787" s="32" t="str">
        <f>vlookup(A787,'Images with Key'!$1:$1000,32)</f>
        <v/>
      </c>
    </row>
    <row r="788">
      <c r="A788" s="12">
        <v>754.0</v>
      </c>
      <c r="B788" s="16" t="s">
        <v>7369</v>
      </c>
      <c r="C788" s="16" t="s">
        <v>5023</v>
      </c>
      <c r="D788" s="18" t="b">
        <v>1</v>
      </c>
      <c r="E788" s="12">
        <v>3.0</v>
      </c>
      <c r="F788" s="12">
        <v>0.0</v>
      </c>
      <c r="G788" s="12">
        <v>3.0</v>
      </c>
      <c r="H788" s="20">
        <v>42331.67986111111</v>
      </c>
      <c r="I788" s="16" t="s">
        <v>7261</v>
      </c>
      <c r="J788" s="16" t="s">
        <v>5025</v>
      </c>
      <c r="K788" s="16" t="s">
        <v>7262</v>
      </c>
      <c r="L788" s="18" t="e">
        <v>#N/A</v>
      </c>
      <c r="M788" s="18" t="e">
        <v>#N/A</v>
      </c>
      <c r="N788" s="18" t="e">
        <v>#N/A</v>
      </c>
      <c r="O788" s="18" t="e">
        <v>#N/A</v>
      </c>
      <c r="P788" s="18" t="e">
        <v>#N/A</v>
      </c>
      <c r="Q788" s="16" t="s">
        <v>7263</v>
      </c>
      <c r="R788" s="18" t="b">
        <v>0</v>
      </c>
      <c r="S788" s="18" t="b">
        <v>1</v>
      </c>
      <c r="T788" s="12">
        <v>5751.0</v>
      </c>
      <c r="U788" s="16" t="s">
        <v>5029</v>
      </c>
      <c r="V788" s="16" t="s">
        <v>546</v>
      </c>
      <c r="W788" s="51">
        <v>909693.0</v>
      </c>
      <c r="X788" s="51">
        <v>726136.0</v>
      </c>
      <c r="Y788" s="16" t="s">
        <v>5030</v>
      </c>
      <c r="Z788" s="16" t="s">
        <v>7792</v>
      </c>
      <c r="AA788" s="12">
        <v>1.0</v>
      </c>
      <c r="AB788" s="12">
        <v>2.0</v>
      </c>
      <c r="AC788" s="32" t="str">
        <f>vlookup(A788,Alma!168:1167,29,false)</f>
        <v>#fitness #sports</v>
      </c>
      <c r="AD788" s="32" t="str">
        <f>vlookup(A788,Alma!168:1167,27,false)</f>
        <v>1</v>
      </c>
      <c r="AE788" s="32" t="str">
        <f>vlookup(A788,Alma!168:1167,28,false)</f>
        <v>2</v>
      </c>
      <c r="AF788" s="32" t="str">
        <f>vlookup(I788,'IP addresss'!$2:$1000,3,false)</f>
        <v>North America</v>
      </c>
      <c r="AG788" s="32" t="str">
        <f>vlookup(I788,'IP addresss'!$2:$1000,6,false)</f>
        <v>VT</v>
      </c>
      <c r="AH788" s="32" t="str">
        <f>vlookup(I788,'IP addresss'!$2:$1000,8,false)</f>
        <v>Castleton</v>
      </c>
      <c r="AI788" s="32" t="str">
        <f>vlookup(I788,'IP addresss'!$2:$1000,10,false)</f>
        <v>43.66030121</v>
      </c>
      <c r="AJ788" s="32" t="str">
        <f>vlookup(I788,'IP addresss'!$2:$1000,11,false)</f>
        <v>-73.16639709</v>
      </c>
      <c r="AK788" s="32" t="str">
        <f>vlookup(A788,MainData_Jackie!$1:$1000,2,false)</f>
        <v>Ross W Almo</v>
      </c>
      <c r="AL788" s="32" t="str">
        <f>vlookup($A788,MainData_Jackie!$1:$1000,3,false)</f>
        <v>2238</v>
      </c>
      <c r="AM788" s="32" t="str">
        <f>vlookup($A788,MainData_Jackie!$1:$1000,4,false)</f>
        <v>395</v>
      </c>
      <c r="AN788" s="32" t="str">
        <f>vlookup($A788,MainData_Jackie!$1:$1000,5,false)</f>
        <v>63</v>
      </c>
      <c r="AO788" s="32" t="str">
        <f>vlookup($A788,MainData_Jackie!$1:$1000,6,false)</f>
        <v>1</v>
      </c>
      <c r="AP788" s="32" t="str">
        <f>vlookup($A788,MainData_Jackie!$1:$1000,7,false)</f>
        <v>0</v>
      </c>
      <c r="AQ788" s="32" t="str">
        <f>vlookup($A788,MainData_Jackie!$1:$1000,8,false)</f>
        <v>0</v>
      </c>
      <c r="AR788" s="32" t="str">
        <f>vlookup($A788,MainData_Jackie!$1:$1000,9,false)</f>
        <v>0</v>
      </c>
      <c r="AS788" s="32" t="str">
        <f>vlookup($A788,MainData_Jackie!$1:$1000,10,false)</f>
        <v>1</v>
      </c>
      <c r="AT788" s="32" t="str">
        <f>vlookup($A788,MainData_Jackie!$1:$1000,11,false)</f>
        <v>8</v>
      </c>
      <c r="AU788" s="32" t="str">
        <f>vlookup($A788,MainData_Jackie!$1:$1000,12,false)</f>
        <v>77</v>
      </c>
      <c r="AV788" s="32" t="str">
        <f>vlookup($A788,MainData_Jackie!$1:$1000,13,false)</f>
        <v>gmail</v>
      </c>
      <c r="AW788" s="32" t="str">
        <f>vlookup($A788,MainData_Jackie!$1:$1000,14,false)</f>
        <v>com</v>
      </c>
      <c r="AX788" s="32" t="str">
        <f>vlookup($A788,MainData_Jackie!$1:$1000,15,false)</f>
        <v>2975</v>
      </c>
      <c r="AY788" s="32" t="str">
        <f>vlookup($A788,MainData_Jackie!$1:$1000,16,false)</f>
        <v>male</v>
      </c>
      <c r="AZ788" s="32" t="str">
        <f>vlookup($A788,Ian!787:1786,2,false)</f>
        <v>#N/A</v>
      </c>
      <c r="BA788" s="32" t="str">
        <f>vlookup($A788,Ian!787:1786,3,false)</f>
        <v>#N/A</v>
      </c>
      <c r="BB788" s="32" t="str">
        <f>vlookup($A788,Ian!787:1786,4,false)</f>
        <v>#N/A</v>
      </c>
      <c r="BC788" s="32" t="str">
        <f>vlookup($A788,Ian!787:1786,5,false)</f>
        <v>#N/A</v>
      </c>
      <c r="BD788" s="32" t="str">
        <f>vlookup($A788,Ian!787:1786,6,false)</f>
        <v>#N/A</v>
      </c>
      <c r="BE788" s="32" t="str">
        <f>vlookup($A788,Ian!787:1786,7,false)</f>
        <v>#N/A</v>
      </c>
      <c r="BF788" s="32" t="str">
        <f>vlookup($A788,Ian!787:1786,8,false)</f>
        <v>#N/A</v>
      </c>
      <c r="BG788" s="32" t="str">
        <f>vlookup(A788,SentimentScore!$1:$1000,2,false)</f>
        <v>0.323492</v>
      </c>
      <c r="BH788" s="32" t="str">
        <f>vlookup(A788,'Images with Key'!$1:$1000,32)</f>
        <v/>
      </c>
    </row>
    <row r="789">
      <c r="A789" s="12">
        <v>1.0</v>
      </c>
      <c r="B789" s="16" t="s">
        <v>7369</v>
      </c>
      <c r="C789" s="16" t="s">
        <v>284</v>
      </c>
      <c r="D789" s="18" t="b">
        <v>1</v>
      </c>
      <c r="E789" s="12">
        <v>33.0</v>
      </c>
      <c r="F789" s="12">
        <v>4.0</v>
      </c>
      <c r="G789" s="12">
        <v>29.0</v>
      </c>
      <c r="H789" s="20">
        <v>42327.69652777778</v>
      </c>
      <c r="I789" s="16" t="s">
        <v>286</v>
      </c>
      <c r="J789" s="16" t="s">
        <v>287</v>
      </c>
      <c r="K789" s="16" t="s">
        <v>288</v>
      </c>
      <c r="L789" s="18" t="e">
        <v>#N/A</v>
      </c>
      <c r="M789" s="18" t="e">
        <v>#N/A</v>
      </c>
      <c r="N789" s="18" t="e">
        <v>#N/A</v>
      </c>
      <c r="O789" s="18" t="e">
        <v>#N/A</v>
      </c>
      <c r="P789" s="18" t="e">
        <v>#N/A</v>
      </c>
      <c r="Q789" s="16" t="s">
        <v>289</v>
      </c>
      <c r="R789" s="18" t="b">
        <v>1</v>
      </c>
      <c r="S789" s="18" t="b">
        <v>1</v>
      </c>
      <c r="T789" s="12">
        <v>98228.0</v>
      </c>
      <c r="U789" s="16" t="s">
        <v>290</v>
      </c>
      <c r="V789" s="16" t="s">
        <v>291</v>
      </c>
      <c r="W789" s="51">
        <v>419917.0</v>
      </c>
      <c r="X789" s="51">
        <v>617378.0</v>
      </c>
      <c r="Y789" s="16" t="s">
        <v>292</v>
      </c>
      <c r="Z789" s="16" t="s">
        <v>7793</v>
      </c>
      <c r="AA789" s="12">
        <v>3.0</v>
      </c>
      <c r="AB789" s="12">
        <v>2.0</v>
      </c>
      <c r="AC789" s="32" t="str">
        <f>vlookup(A789,Alma!169:1168,29,false)</f>
        <v>#god #poverty #religious</v>
      </c>
      <c r="AD789" s="32" t="str">
        <f>vlookup(A789,Alma!169:1168,27,false)</f>
        <v>3</v>
      </c>
      <c r="AE789" s="32" t="str">
        <f>vlookup(A789,Alma!169:1168,28,false)</f>
        <v>2</v>
      </c>
      <c r="AF789" s="32" t="str">
        <f>vlookup(I789,'IP addresss'!$2:$1000,3,false)</f>
        <v>North America</v>
      </c>
      <c r="AG789" s="32" t="str">
        <f>vlookup(I789,'IP addresss'!$2:$1000,6,false)</f>
        <v>AL</v>
      </c>
      <c r="AH789" s="32" t="str">
        <f>vlookup(I789,'IP addresss'!$2:$1000,8,false)</f>
        <v>Montgomery</v>
      </c>
      <c r="AI789" s="32" t="str">
        <f>vlookup(I789,'IP addresss'!$2:$1000,10,false)</f>
        <v>32.36169815</v>
      </c>
      <c r="AJ789" s="32" t="str">
        <f>vlookup(I789,'IP addresss'!$2:$1000,11,false)</f>
        <v>-86.13359833</v>
      </c>
      <c r="AK789" s="32" t="str">
        <f>vlookup(A789,MainData_Jackie!$1:$1000,2,false)</f>
        <v>Rachel Gardenier</v>
      </c>
      <c r="AL789" s="32" t="str">
        <f>vlookup($A789,MainData_Jackie!$1:$1000,3,false)</f>
        <v>3728</v>
      </c>
      <c r="AM789" s="32" t="str">
        <f>vlookup($A789,MainData_Jackie!$1:$1000,4,false)</f>
        <v>690</v>
      </c>
      <c r="AN789" s="32" t="str">
        <f>vlookup($A789,MainData_Jackie!$1:$1000,5,false)</f>
        <v>96</v>
      </c>
      <c r="AO789" s="32" t="str">
        <f>vlookup($A789,MainData_Jackie!$1:$1000,6,false)</f>
        <v>1</v>
      </c>
      <c r="AP789" s="32" t="str">
        <f>vlookup($A789,MainData_Jackie!$1:$1000,7,false)</f>
        <v>0</v>
      </c>
      <c r="AQ789" s="32" t="str">
        <f>vlookup($A789,MainData_Jackie!$1:$1000,8,false)</f>
        <v>0</v>
      </c>
      <c r="AR789" s="32" t="str">
        <f>vlookup($A789,MainData_Jackie!$1:$1000,9,false)</f>
        <v>3</v>
      </c>
      <c r="AS789" s="32" t="str">
        <f>vlookup($A789,MainData_Jackie!$1:$1000,10,false)</f>
        <v>2</v>
      </c>
      <c r="AT789" s="32" t="str">
        <f>vlookup($A789,MainData_Jackie!$1:$1000,11,false)</f>
        <v>53</v>
      </c>
      <c r="AU789" s="32" t="str">
        <f>vlookup($A789,MainData_Jackie!$1:$1000,12,false)</f>
        <v>58</v>
      </c>
      <c r="AV789" s="32" t="str">
        <f>vlookup($A789,MainData_Jackie!$1:$1000,13,false)</f>
        <v>aim</v>
      </c>
      <c r="AW789" s="32" t="str">
        <f>vlookup($A789,MainData_Jackie!$1:$1000,14,false)</f>
        <v>com</v>
      </c>
      <c r="AX789" s="32" t="str">
        <f>vlookup($A789,MainData_Jackie!$1:$1000,15,false)</f>
        <v>4907</v>
      </c>
      <c r="AY789" s="32" t="str">
        <f>vlookup($A789,MainData_Jackie!$1:$1000,16,false)</f>
        <v>female</v>
      </c>
      <c r="AZ789" s="32" t="str">
        <f>vlookup($A789,Ian!788:1787,2,false)</f>
        <v>#N/A</v>
      </c>
      <c r="BA789" s="32" t="str">
        <f>vlookup($A789,Ian!788:1787,3,false)</f>
        <v>#N/A</v>
      </c>
      <c r="BB789" s="32" t="str">
        <f>vlookup($A789,Ian!788:1787,4,false)</f>
        <v>#N/A</v>
      </c>
      <c r="BC789" s="32" t="str">
        <f>vlookup($A789,Ian!788:1787,5,false)</f>
        <v>#N/A</v>
      </c>
      <c r="BD789" s="32" t="str">
        <f>vlookup($A789,Ian!788:1787,6,false)</f>
        <v>#N/A</v>
      </c>
      <c r="BE789" s="32" t="str">
        <f>vlookup($A789,Ian!788:1787,7,false)</f>
        <v>#N/A</v>
      </c>
      <c r="BF789" s="32" t="str">
        <f>vlookup($A789,Ian!788:1787,8,false)</f>
        <v>#N/A</v>
      </c>
      <c r="BG789" s="32" t="str">
        <f>vlookup(A789,SentimentScore!$1:$1000,2,false)</f>
        <v>1</v>
      </c>
      <c r="BH789" s="50" t="str">
        <f>vlookup(A789,'Images with Key'!$1:$1000,32)</f>
        <v>https://s3-external-1.amazonaws.com/offertabs/offer/kxdcce/large/810_564fe5cd37837-sickpics3.jpg</v>
      </c>
    </row>
    <row r="790">
      <c r="A790" s="12">
        <v>53.0</v>
      </c>
      <c r="B790" s="16" t="s">
        <v>7369</v>
      </c>
      <c r="C790" s="16" t="s">
        <v>827</v>
      </c>
      <c r="D790" s="18" t="b">
        <v>1</v>
      </c>
      <c r="E790" s="12">
        <v>4.0</v>
      </c>
      <c r="F790" s="12">
        <v>0.0</v>
      </c>
      <c r="G790" s="12">
        <v>4.0</v>
      </c>
      <c r="H790" s="20">
        <v>42329.87222222222</v>
      </c>
      <c r="I790" s="16" t="s">
        <v>828</v>
      </c>
      <c r="J790" s="16" t="s">
        <v>829</v>
      </c>
      <c r="K790" s="16" t="s">
        <v>830</v>
      </c>
      <c r="L790" s="12">
        <v>-1.0</v>
      </c>
      <c r="M790" s="12">
        <v>0.0</v>
      </c>
      <c r="N790" s="12">
        <v>0.0</v>
      </c>
      <c r="O790" s="12">
        <v>0.0</v>
      </c>
      <c r="P790" s="12">
        <v>0.0</v>
      </c>
      <c r="Q790" s="16" t="s">
        <v>831</v>
      </c>
      <c r="R790" s="18" t="b">
        <v>1</v>
      </c>
      <c r="S790" s="18" t="b">
        <v>0</v>
      </c>
      <c r="T790" s="12">
        <v>99212.0</v>
      </c>
      <c r="U790" s="16" t="s">
        <v>832</v>
      </c>
      <c r="V790" s="16" t="s">
        <v>291</v>
      </c>
      <c r="W790" s="22"/>
      <c r="X790" s="22"/>
      <c r="Y790" s="16" t="s">
        <v>833</v>
      </c>
      <c r="Z790" s="16" t="s">
        <v>7796</v>
      </c>
      <c r="AA790" s="12">
        <v>2.0</v>
      </c>
      <c r="AB790" s="12">
        <v>2.0</v>
      </c>
      <c r="AC790" s="32" t="str">
        <f>vlookup(A790,Alma!170:1169,29,false)</f>
        <v>#family #poverty #healthcare #foodsecurity #homeless #children</v>
      </c>
      <c r="AD790" s="32" t="str">
        <f>vlookup(A790,Alma!170:1169,27,false)</f>
        <v>2</v>
      </c>
      <c r="AE790" s="32" t="str">
        <f>vlookup(A790,Alma!170:1169,28,false)</f>
        <v>2</v>
      </c>
      <c r="AF790" s="32" t="str">
        <f>vlookup(I790,'IP addresss'!$2:$1000,3,false)</f>
        <v>North America</v>
      </c>
      <c r="AG790" s="32" t="str">
        <f>vlookup(I790,'IP addresss'!$2:$1000,6,false)</f>
        <v>WA</v>
      </c>
      <c r="AH790" s="32" t="str">
        <f>vlookup(I790,'IP addresss'!$2:$1000,8,false)</f>
        <v>Spokane</v>
      </c>
      <c r="AI790" s="32" t="str">
        <f>vlookup(I790,'IP addresss'!$2:$1000,10,false)</f>
        <v>47.65370178</v>
      </c>
      <c r="AJ790" s="32" t="str">
        <f>vlookup(I790,'IP addresss'!$2:$1000,11,false)</f>
        <v>-117.3143005</v>
      </c>
      <c r="AK790" s="32" t="str">
        <f>vlookup(A790,MainData_Jackie!$1:$1000,2,false)</f>
        <v>Hyphen Dorothy HP</v>
      </c>
      <c r="AL790" s="32" t="str">
        <f>vlookup($A790,MainData_Jackie!$1:$1000,3,false)</f>
        <v>4593</v>
      </c>
      <c r="AM790" s="32" t="str">
        <f>vlookup($A790,MainData_Jackie!$1:$1000,4,false)</f>
        <v>785</v>
      </c>
      <c r="AN790" s="32" t="str">
        <f>vlookup($A790,MainData_Jackie!$1:$1000,5,false)</f>
        <v>170</v>
      </c>
      <c r="AO790" s="32" t="str">
        <f>vlookup($A790,MainData_Jackie!$1:$1000,6,false)</f>
        <v>0</v>
      </c>
      <c r="AP790" s="32" t="str">
        <f>vlookup($A790,MainData_Jackie!$1:$1000,7,false)</f>
        <v>0</v>
      </c>
      <c r="AQ790" s="32" t="str">
        <f>vlookup($A790,MainData_Jackie!$1:$1000,8,false)</f>
        <v>0</v>
      </c>
      <c r="AR790" s="32" t="str">
        <f>vlookup($A790,MainData_Jackie!$1:$1000,9,false)</f>
        <v>1</v>
      </c>
      <c r="AS790" s="32" t="str">
        <f>vlookup($A790,MainData_Jackie!$1:$1000,10,false)</f>
        <v>0</v>
      </c>
      <c r="AT790" s="32" t="str">
        <f>vlookup($A790,MainData_Jackie!$1:$1000,11,false)</f>
        <v>12</v>
      </c>
      <c r="AU790" s="32" t="str">
        <f>vlookup($A790,MainData_Jackie!$1:$1000,12,false)</f>
        <v>122</v>
      </c>
      <c r="AV790" s="32" t="str">
        <f>vlookup($A790,MainData_Jackie!$1:$1000,13,false)</f>
        <v>gmail</v>
      </c>
      <c r="AW790" s="32" t="str">
        <f>vlookup($A790,MainData_Jackie!$1:$1000,14,false)</f>
        <v>com</v>
      </c>
      <c r="AX790" s="32" t="str">
        <f>vlookup($A790,MainData_Jackie!$1:$1000,15,false)</f>
        <v>6075</v>
      </c>
      <c r="AY790" s="32" t="str">
        <f>vlookup($A790,MainData_Jackie!$1:$1000,16,false)</f>
        <v/>
      </c>
      <c r="AZ790" s="32" t="str">
        <f>vlookup($A790,Ian!789:1788,2,false)</f>
        <v>#N/A</v>
      </c>
      <c r="BA790" s="32" t="str">
        <f>vlookup($A790,Ian!789:1788,3,false)</f>
        <v>#N/A</v>
      </c>
      <c r="BB790" s="32" t="str">
        <f>vlookup($A790,Ian!789:1788,4,false)</f>
        <v>#N/A</v>
      </c>
      <c r="BC790" s="32" t="str">
        <f>vlookup($A790,Ian!789:1788,5,false)</f>
        <v>#N/A</v>
      </c>
      <c r="BD790" s="32" t="str">
        <f>vlookup($A790,Ian!789:1788,6,false)</f>
        <v>#N/A</v>
      </c>
      <c r="BE790" s="32" t="str">
        <f>vlookup($A790,Ian!789:1788,7,false)</f>
        <v>#N/A</v>
      </c>
      <c r="BF790" s="32" t="str">
        <f>vlookup($A790,Ian!789:1788,8,false)</f>
        <v>#N/A</v>
      </c>
      <c r="BG790" s="32" t="str">
        <f>vlookup(A790,SentimentScore!$1:$1000,2,false)</f>
        <v>0.996414</v>
      </c>
      <c r="BH790" s="50" t="str">
        <f>vlookup(A790,'Images with Key'!$1:$1000,32)</f>
        <v>https://s3-external-1.amazonaws.com/offertabs/offer/kxdcce/large/810_56538811b96e0-2002atYale45th.jpg</v>
      </c>
    </row>
    <row r="791">
      <c r="A791" s="12">
        <v>96.0</v>
      </c>
      <c r="B791" s="16" t="s">
        <v>7369</v>
      </c>
      <c r="C791" s="16" t="s">
        <v>1223</v>
      </c>
      <c r="D791" s="18" t="b">
        <v>1</v>
      </c>
      <c r="E791" s="12">
        <v>5.0</v>
      </c>
      <c r="F791" s="12">
        <v>3.0</v>
      </c>
      <c r="G791" s="12">
        <v>2.0</v>
      </c>
      <c r="H791" s="20">
        <v>42331.43472222222</v>
      </c>
      <c r="I791" s="16" t="s">
        <v>1224</v>
      </c>
      <c r="J791" s="16" t="s">
        <v>1225</v>
      </c>
      <c r="K791" s="16" t="s">
        <v>1226</v>
      </c>
      <c r="L791" s="18" t="e">
        <v>#N/A</v>
      </c>
      <c r="M791" s="18" t="e">
        <v>#N/A</v>
      </c>
      <c r="N791" s="18" t="e">
        <v>#N/A</v>
      </c>
      <c r="O791" s="18" t="e">
        <v>#N/A</v>
      </c>
      <c r="P791" s="18" t="e">
        <v>#N/A</v>
      </c>
      <c r="Q791" s="16" t="s">
        <v>1227</v>
      </c>
      <c r="R791" s="18" t="b">
        <v>1</v>
      </c>
      <c r="S791" s="18" t="b">
        <v>1</v>
      </c>
      <c r="T791" s="12">
        <v>98104.0</v>
      </c>
      <c r="U791" s="16" t="s">
        <v>1228</v>
      </c>
      <c r="V791" s="16" t="s">
        <v>291</v>
      </c>
      <c r="W791" s="51">
        <v>471903.0</v>
      </c>
      <c r="X791" s="51">
        <v>604254.0</v>
      </c>
      <c r="Y791" s="16" t="s">
        <v>1229</v>
      </c>
      <c r="Z791" s="16" t="s">
        <v>7799</v>
      </c>
      <c r="AA791" s="12">
        <v>2.0</v>
      </c>
      <c r="AB791" s="12">
        <v>2.0</v>
      </c>
      <c r="AC791" s="32" t="str">
        <f>vlookup(A791,Alma!171:1170,29,false)</f>
        <v>#foodsecurity #healthcare #homeless</v>
      </c>
      <c r="AD791" s="32" t="str">
        <f>vlookup(A791,Alma!171:1170,27,false)</f>
        <v>2</v>
      </c>
      <c r="AE791" s="32" t="str">
        <f>vlookup(A791,Alma!171:1170,28,false)</f>
        <v>2</v>
      </c>
      <c r="AF791" s="32" t="str">
        <f>vlookup(I791,'IP addresss'!$2:$1000,3,false)</f>
        <v>North America</v>
      </c>
      <c r="AG791" s="32" t="str">
        <f>vlookup(I791,'IP addresss'!$2:$1000,6,false)</f>
        <v>WA</v>
      </c>
      <c r="AH791" s="32" t="str">
        <f>vlookup(I791,'IP addresss'!$2:$1000,8,false)</f>
        <v>Seattle</v>
      </c>
      <c r="AI791" s="32" t="str">
        <f>vlookup(I791,'IP addresss'!$2:$1000,10,false)</f>
        <v>47.67380142</v>
      </c>
      <c r="AJ791" s="32" t="str">
        <f>vlookup(I791,'IP addresss'!$2:$1000,11,false)</f>
        <v>-122.3419037</v>
      </c>
      <c r="AK791" s="32" t="str">
        <f>vlookup(A791,MainData_Jackie!$1:$1000,2,false)</f>
        <v>Annie Kirk</v>
      </c>
      <c r="AL791" s="32" t="str">
        <f>vlookup($A791,MainData_Jackie!$1:$1000,3,false)</f>
        <v>1574</v>
      </c>
      <c r="AM791" s="32" t="str">
        <f>vlookup($A791,MainData_Jackie!$1:$1000,4,false)</f>
        <v>266</v>
      </c>
      <c r="AN791" s="32" t="str">
        <f>vlookup($A791,MainData_Jackie!$1:$1000,5,false)</f>
        <v>47</v>
      </c>
      <c r="AO791" s="32" t="str">
        <f>vlookup($A791,MainData_Jackie!$1:$1000,6,false)</f>
        <v>3</v>
      </c>
      <c r="AP791" s="32" t="str">
        <f>vlookup($A791,MainData_Jackie!$1:$1000,7,false)</f>
        <v>0</v>
      </c>
      <c r="AQ791" s="32" t="str">
        <f>vlookup($A791,MainData_Jackie!$1:$1000,8,false)</f>
        <v>0</v>
      </c>
      <c r="AR791" s="32" t="str">
        <f>vlookup($A791,MainData_Jackie!$1:$1000,9,false)</f>
        <v>0</v>
      </c>
      <c r="AS791" s="32" t="str">
        <f>vlookup($A791,MainData_Jackie!$1:$1000,10,false)</f>
        <v>1</v>
      </c>
      <c r="AT791" s="32" t="str">
        <f>vlookup($A791,MainData_Jackie!$1:$1000,11,false)</f>
        <v>3</v>
      </c>
      <c r="AU791" s="32" t="str">
        <f>vlookup($A791,MainData_Jackie!$1:$1000,12,false)</f>
        <v>57</v>
      </c>
      <c r="AV791" s="32" t="str">
        <f>vlookup($A791,MainData_Jackie!$1:$1000,13,false)</f>
        <v>gmail</v>
      </c>
      <c r="AW791" s="32" t="str">
        <f>vlookup($A791,MainData_Jackie!$1:$1000,14,false)</f>
        <v>com</v>
      </c>
      <c r="AX791" s="32" t="str">
        <f>vlookup($A791,MainData_Jackie!$1:$1000,15,false)</f>
        <v>2014</v>
      </c>
      <c r="AY791" s="32" t="str">
        <f>vlookup($A791,MainData_Jackie!$1:$1000,16,false)</f>
        <v>female</v>
      </c>
      <c r="AZ791" s="32" t="str">
        <f>vlookup($A791,Ian!790:1789,2,false)</f>
        <v>#N/A</v>
      </c>
      <c r="BA791" s="32" t="str">
        <f>vlookup($A791,Ian!790:1789,3,false)</f>
        <v>#N/A</v>
      </c>
      <c r="BB791" s="32" t="str">
        <f>vlookup($A791,Ian!790:1789,4,false)</f>
        <v>#N/A</v>
      </c>
      <c r="BC791" s="32" t="str">
        <f>vlookup($A791,Ian!790:1789,5,false)</f>
        <v>#N/A</v>
      </c>
      <c r="BD791" s="32" t="str">
        <f>vlookup($A791,Ian!790:1789,6,false)</f>
        <v>#N/A</v>
      </c>
      <c r="BE791" s="32" t="str">
        <f>vlookup($A791,Ian!790:1789,7,false)</f>
        <v>#N/A</v>
      </c>
      <c r="BF791" s="32" t="str">
        <f>vlookup($A791,Ian!790:1789,8,false)</f>
        <v>#N/A</v>
      </c>
      <c r="BG791" s="32" t="str">
        <f>vlookup(A791,SentimentScore!$1:$1000,2,false)</f>
        <v>1</v>
      </c>
      <c r="BH791" s="50" t="str">
        <f>vlookup(A791,'Images with Key'!$1:$1000,32)</f>
        <v>https://s3-external-1.amazonaws.com/offertabs/offer/kxdcce/large/810_565489753a989-creed.jpg</v>
      </c>
    </row>
    <row r="792">
      <c r="A792" s="12">
        <v>149.0</v>
      </c>
      <c r="B792" s="16" t="s">
        <v>7369</v>
      </c>
      <c r="C792" s="16" t="s">
        <v>1727</v>
      </c>
      <c r="D792" s="18" t="b">
        <v>1</v>
      </c>
      <c r="E792" s="12">
        <v>1140.0</v>
      </c>
      <c r="F792" s="12">
        <v>223.0</v>
      </c>
      <c r="G792" s="12">
        <v>917.0</v>
      </c>
      <c r="H792" s="20">
        <v>42318.72152777778</v>
      </c>
      <c r="I792" s="16" t="s">
        <v>1728</v>
      </c>
      <c r="J792" s="16" t="s">
        <v>1729</v>
      </c>
      <c r="K792" s="16" t="s">
        <v>1730</v>
      </c>
      <c r="L792" s="16" t="s">
        <v>264</v>
      </c>
      <c r="M792" s="16" t="s">
        <v>1731</v>
      </c>
      <c r="N792" s="12">
        <v>0.0</v>
      </c>
      <c r="O792" s="12">
        <v>0.0</v>
      </c>
      <c r="P792" s="16" t="s">
        <v>1732</v>
      </c>
      <c r="Q792" s="16" t="s">
        <v>1733</v>
      </c>
      <c r="R792" s="18" t="b">
        <v>1</v>
      </c>
      <c r="S792" s="18" t="b">
        <v>1</v>
      </c>
      <c r="T792" s="12">
        <v>98116.0</v>
      </c>
      <c r="U792" s="16" t="s">
        <v>1734</v>
      </c>
      <c r="V792" s="16" t="s">
        <v>291</v>
      </c>
      <c r="W792" s="22"/>
      <c r="X792" s="22"/>
      <c r="Y792" s="16" t="s">
        <v>598</v>
      </c>
      <c r="Z792" s="16" t="s">
        <v>7801</v>
      </c>
      <c r="AA792" s="16"/>
      <c r="AB792" s="16"/>
      <c r="AC792" s="32" t="str">
        <f>vlookup(A792,Alma!172:1171,29,false)</f>
        <v>#arts #bullying #personalexample #children #teen</v>
      </c>
      <c r="AD792" s="32" t="str">
        <f>vlookup(A792,Alma!172:1171,27,false)</f>
        <v>1</v>
      </c>
      <c r="AE792" s="32" t="str">
        <f>vlookup(A792,Alma!172:1171,28,false)</f>
        <v>2</v>
      </c>
      <c r="AF792" s="32" t="str">
        <f>vlookup(I792,'IP addresss'!$2:$1000,3,false)</f>
        <v>North America</v>
      </c>
      <c r="AG792" s="32" t="str">
        <f>vlookup(I792,'IP addresss'!$2:$1000,6,false)</f>
        <v>CA</v>
      </c>
      <c r="AH792" s="32" t="str">
        <f>vlookup(I792,'IP addresss'!$2:$1000,8,false)</f>
        <v>Sherman Oaks</v>
      </c>
      <c r="AI792" s="32" t="str">
        <f>vlookup(I792,'IP addresss'!$2:$1000,10,false)</f>
        <v>34.14630127</v>
      </c>
      <c r="AJ792" s="32" t="str">
        <f>vlookup(I792,'IP addresss'!$2:$1000,11,false)</f>
        <v>-118.4292984</v>
      </c>
      <c r="AK792" s="32" t="str">
        <f>vlookup(A792,MainData_Jackie!$1:$1000,2,false)</f>
        <v>Gabbie Rae</v>
      </c>
      <c r="AL792" s="32" t="str">
        <f>vlookup($A792,MainData_Jackie!$1:$1000,3,false)</f>
        <v>1706</v>
      </c>
      <c r="AM792" s="32" t="str">
        <f>vlookup($A792,MainData_Jackie!$1:$1000,4,false)</f>
        <v>293</v>
      </c>
      <c r="AN792" s="32" t="str">
        <f>vlookup($A792,MainData_Jackie!$1:$1000,5,false)</f>
        <v>60</v>
      </c>
      <c r="AO792" s="32" t="str">
        <f>vlookup($A792,MainData_Jackie!$1:$1000,6,false)</f>
        <v>0</v>
      </c>
      <c r="AP792" s="32" t="str">
        <f>vlookup($A792,MainData_Jackie!$1:$1000,7,false)</f>
        <v>0</v>
      </c>
      <c r="AQ792" s="32" t="str">
        <f>vlookup($A792,MainData_Jackie!$1:$1000,8,false)</f>
        <v>0</v>
      </c>
      <c r="AR792" s="32" t="str">
        <f>vlookup($A792,MainData_Jackie!$1:$1000,9,false)</f>
        <v>0</v>
      </c>
      <c r="AS792" s="32" t="str">
        <f>vlookup($A792,MainData_Jackie!$1:$1000,10,false)</f>
        <v>1</v>
      </c>
      <c r="AT792" s="32" t="str">
        <f>vlookup($A792,MainData_Jackie!$1:$1000,11,false)</f>
        <v>5</v>
      </c>
      <c r="AU792" s="32" t="str">
        <f>vlookup($A792,MainData_Jackie!$1:$1000,12,false)</f>
        <v>69</v>
      </c>
      <c r="AV792" s="32" t="str">
        <f>vlookup($A792,MainData_Jackie!$1:$1000,13,false)</f>
        <v>aol</v>
      </c>
      <c r="AW792" s="32" t="str">
        <f>vlookup($A792,MainData_Jackie!$1:$1000,14,false)</f>
        <v>com</v>
      </c>
      <c r="AX792" s="32" t="str">
        <f>vlookup($A792,MainData_Jackie!$1:$1000,15,false)</f>
        <v>2254</v>
      </c>
      <c r="AY792" s="32" t="str">
        <f>vlookup($A792,MainData_Jackie!$1:$1000,16,false)</f>
        <v>female</v>
      </c>
      <c r="AZ792" s="32" t="str">
        <f>vlookup($A792,Ian!791:1790,2,false)</f>
        <v>#N/A</v>
      </c>
      <c r="BA792" s="32" t="str">
        <f>vlookup($A792,Ian!791:1790,3,false)</f>
        <v>#N/A</v>
      </c>
      <c r="BB792" s="32" t="str">
        <f>vlookup($A792,Ian!791:1790,4,false)</f>
        <v>#N/A</v>
      </c>
      <c r="BC792" s="32" t="str">
        <f>vlookup($A792,Ian!791:1790,5,false)</f>
        <v>#N/A</v>
      </c>
      <c r="BD792" s="32" t="str">
        <f>vlookup($A792,Ian!791:1790,6,false)</f>
        <v>#N/A</v>
      </c>
      <c r="BE792" s="32" t="str">
        <f>vlookup($A792,Ian!791:1790,7,false)</f>
        <v>#N/A</v>
      </c>
      <c r="BF792" s="32" t="str">
        <f>vlookup($A792,Ian!791:1790,8,false)</f>
        <v>#N/A</v>
      </c>
      <c r="BG792" s="32" t="str">
        <f>vlookup(A792,SentimentScore!$1:$1000,2,false)</f>
        <v>0.8717</v>
      </c>
      <c r="BH792" s="50" t="str">
        <f>vlookup(A792,'Images with Key'!$1:$1000,32)</f>
        <v>https://s3-external-1.amazonaws.com/offertabs/offer/kxdcce/large/810_564552f58249a-schoolpic3.jpg</v>
      </c>
    </row>
    <row r="793">
      <c r="A793" s="12">
        <v>152.0</v>
      </c>
      <c r="B793" s="16" t="s">
        <v>7369</v>
      </c>
      <c r="C793" s="16" t="s">
        <v>1760</v>
      </c>
      <c r="D793" s="18" t="b">
        <v>1</v>
      </c>
      <c r="E793" s="12">
        <v>2.0</v>
      </c>
      <c r="F793" s="12">
        <v>0.0</v>
      </c>
      <c r="G793" s="12">
        <v>2.0</v>
      </c>
      <c r="H793" s="20">
        <v>42311.47777777778</v>
      </c>
      <c r="I793" s="16" t="s">
        <v>1761</v>
      </c>
      <c r="J793" s="16" t="s">
        <v>1762</v>
      </c>
      <c r="K793" s="16" t="s">
        <v>1763</v>
      </c>
      <c r="L793" s="18" t="e">
        <v>#N/A</v>
      </c>
      <c r="M793" s="18" t="e">
        <v>#N/A</v>
      </c>
      <c r="N793" s="18" t="e">
        <v>#N/A</v>
      </c>
      <c r="O793" s="18" t="e">
        <v>#N/A</v>
      </c>
      <c r="P793" s="18" t="e">
        <v>#N/A</v>
      </c>
      <c r="Q793" s="16" t="s">
        <v>1764</v>
      </c>
      <c r="R793" s="18" t="b">
        <v>1</v>
      </c>
      <c r="S793" s="18" t="b">
        <v>1</v>
      </c>
      <c r="T793" s="12">
        <v>98642.0</v>
      </c>
      <c r="U793" s="16" t="s">
        <v>1765</v>
      </c>
      <c r="V793" s="16" t="s">
        <v>291</v>
      </c>
      <c r="W793" s="51">
        <v>181665.0</v>
      </c>
      <c r="X793" s="51">
        <v>185784.0</v>
      </c>
      <c r="Y793" s="16" t="s">
        <v>1766</v>
      </c>
      <c r="Z793" s="16" t="s">
        <v>7803</v>
      </c>
      <c r="AA793" s="16"/>
      <c r="AB793" s="16"/>
      <c r="AC793" s="32" t="str">
        <f>vlookup(A793,Alma!173:1172,29,false)</f>
        <v>#children #animals #teen</v>
      </c>
      <c r="AD793" s="32" t="str">
        <f>vlookup(A793,Alma!173:1172,27,false)</f>
        <v>2</v>
      </c>
      <c r="AE793" s="32" t="str">
        <f>vlookup(A793,Alma!173:1172,28,false)</f>
        <v>6</v>
      </c>
      <c r="AF793" s="32" t="str">
        <f>vlookup(I793,'IP addresss'!$2:$1000,3,false)</f>
        <v>North America</v>
      </c>
      <c r="AG793" s="32" t="str">
        <f>vlookup(I793,'IP addresss'!$2:$1000,6,false)</f>
        <v>CO</v>
      </c>
      <c r="AH793" s="32" t="str">
        <f>vlookup(I793,'IP addresss'!$2:$1000,8,false)</f>
        <v>Denver</v>
      </c>
      <c r="AI793" s="32" t="str">
        <f>vlookup(I793,'IP addresss'!$2:$1000,10,false)</f>
        <v>39.74269867</v>
      </c>
      <c r="AJ793" s="32" t="str">
        <f>vlookup(I793,'IP addresss'!$2:$1000,11,false)</f>
        <v>-105.1186981</v>
      </c>
      <c r="AK793" s="32" t="str">
        <f>vlookup(A793,MainData_Jackie!$1:$1000,2,false)</f>
        <v>Sarah Hill</v>
      </c>
      <c r="AL793" s="32" t="str">
        <f>vlookup($A793,MainData_Jackie!$1:$1000,3,false)</f>
        <v>1193</v>
      </c>
      <c r="AM793" s="32" t="str">
        <f>vlookup($A793,MainData_Jackie!$1:$1000,4,false)</f>
        <v>193</v>
      </c>
      <c r="AN793" s="32" t="str">
        <f>vlookup($A793,MainData_Jackie!$1:$1000,5,false)</f>
        <v>32</v>
      </c>
      <c r="AO793" s="32" t="str">
        <f>vlookup($A793,MainData_Jackie!$1:$1000,6,false)</f>
        <v>1</v>
      </c>
      <c r="AP793" s="32" t="str">
        <f>vlookup($A793,MainData_Jackie!$1:$1000,7,false)</f>
        <v>0</v>
      </c>
      <c r="AQ793" s="32" t="str">
        <f>vlookup($A793,MainData_Jackie!$1:$1000,8,false)</f>
        <v>0</v>
      </c>
      <c r="AR793" s="32" t="str">
        <f>vlookup($A793,MainData_Jackie!$1:$1000,9,false)</f>
        <v>0</v>
      </c>
      <c r="AS793" s="32" t="str">
        <f>vlookup($A793,MainData_Jackie!$1:$1000,10,false)</f>
        <v>1</v>
      </c>
      <c r="AT793" s="32" t="str">
        <f>vlookup($A793,MainData_Jackie!$1:$1000,11,false)</f>
        <v>7</v>
      </c>
      <c r="AU793" s="32" t="str">
        <f>vlookup($A793,MainData_Jackie!$1:$1000,12,false)</f>
        <v>28</v>
      </c>
      <c r="AV793" s="32" t="str">
        <f>vlookup($A793,MainData_Jackie!$1:$1000,13,false)</f>
        <v>gmail</v>
      </c>
      <c r="AW793" s="32" t="str">
        <f>vlookup($A793,MainData_Jackie!$1:$1000,14,false)</f>
        <v>com</v>
      </c>
      <c r="AX793" s="32" t="str">
        <f>vlookup($A793,MainData_Jackie!$1:$1000,15,false)</f>
        <v>1513</v>
      </c>
      <c r="AY793" s="32" t="str">
        <f>vlookup($A793,MainData_Jackie!$1:$1000,16,false)</f>
        <v>female</v>
      </c>
      <c r="AZ793" s="32" t="str">
        <f>vlookup($A793,Ian!792:1791,2,false)</f>
        <v>#N/A</v>
      </c>
      <c r="BA793" s="32" t="str">
        <f>vlookup($A793,Ian!792:1791,3,false)</f>
        <v>#N/A</v>
      </c>
      <c r="BB793" s="32" t="str">
        <f>vlookup($A793,Ian!792:1791,4,false)</f>
        <v>#N/A</v>
      </c>
      <c r="BC793" s="32" t="str">
        <f>vlookup($A793,Ian!792:1791,5,false)</f>
        <v>#N/A</v>
      </c>
      <c r="BD793" s="32" t="str">
        <f>vlookup($A793,Ian!792:1791,6,false)</f>
        <v>#N/A</v>
      </c>
      <c r="BE793" s="32" t="str">
        <f>vlookup($A793,Ian!792:1791,7,false)</f>
        <v>#N/A</v>
      </c>
      <c r="BF793" s="32" t="str">
        <f>vlookup($A793,Ian!792:1791,8,false)</f>
        <v>#N/A</v>
      </c>
      <c r="BG793" s="32" t="str">
        <f>vlookup(A793,SentimentScore!$1:$1000,2,false)</f>
        <v>0.813373</v>
      </c>
      <c r="BH793" s="50" t="str">
        <f>vlookup(A793,'Images with Key'!$1:$1000,32)</f>
        <v>https://s3-external-1.amazonaws.com/offertabs/offer/kxdcce/large/810_563bb0ab56383-photo.jpg</v>
      </c>
    </row>
    <row r="794">
      <c r="A794" s="12">
        <v>179.0</v>
      </c>
      <c r="B794" s="16" t="s">
        <v>7369</v>
      </c>
      <c r="C794" s="16" t="s">
        <v>2023</v>
      </c>
      <c r="D794" s="18" t="b">
        <v>1</v>
      </c>
      <c r="E794" s="12">
        <v>158.0</v>
      </c>
      <c r="F794" s="12">
        <v>42.0</v>
      </c>
      <c r="G794" s="12">
        <v>116.0</v>
      </c>
      <c r="H794" s="20">
        <v>42321.6375</v>
      </c>
      <c r="I794" s="16" t="s">
        <v>2024</v>
      </c>
      <c r="J794" s="16" t="s">
        <v>2025</v>
      </c>
      <c r="K794" s="16" t="s">
        <v>2026</v>
      </c>
      <c r="L794" s="12">
        <v>-1.0</v>
      </c>
      <c r="M794" s="16" t="s">
        <v>2027</v>
      </c>
      <c r="N794" s="12">
        <v>0.0</v>
      </c>
      <c r="O794" s="12">
        <v>0.0</v>
      </c>
      <c r="P794" s="12">
        <v>0.0</v>
      </c>
      <c r="Q794" s="16" t="s">
        <v>2028</v>
      </c>
      <c r="R794" s="18" t="b">
        <v>1</v>
      </c>
      <c r="S794" s="18" t="b">
        <v>1</v>
      </c>
      <c r="T794" s="12">
        <v>99209.0</v>
      </c>
      <c r="U794" s="16" t="s">
        <v>2029</v>
      </c>
      <c r="V794" s="16" t="s">
        <v>291</v>
      </c>
      <c r="W794" s="51">
        <v>139778.0</v>
      </c>
      <c r="X794" s="51">
        <v>169468.0</v>
      </c>
      <c r="Y794" s="16" t="s">
        <v>2030</v>
      </c>
      <c r="Z794" s="16" t="s">
        <v>7804</v>
      </c>
      <c r="AA794" s="16"/>
      <c r="AB794" s="16"/>
      <c r="AC794" s="32" t="str">
        <f>vlookup(A794,Alma!174:1173,29,false)</f>
        <v>#children #fostercare #family #mother #disabilities</v>
      </c>
      <c r="AD794" s="32" t="str">
        <f>vlookup(A794,Alma!174:1173,27,false)</f>
        <v>2</v>
      </c>
      <c r="AE794" s="32" t="str">
        <f>vlookup(A794,Alma!174:1173,28,false)</f>
        <v>2</v>
      </c>
      <c r="AF794" s="32" t="str">
        <f>vlookup(I794,'IP addresss'!$2:$1000,3,false)</f>
        <v>North America</v>
      </c>
      <c r="AG794" s="32" t="str">
        <f>vlookup(I794,'IP addresss'!$2:$1000,6,false)</f>
        <v>NJ</v>
      </c>
      <c r="AH794" s="32" t="str">
        <f>vlookup(I794,'IP addresss'!$2:$1000,8,false)</f>
        <v>Clifton</v>
      </c>
      <c r="AI794" s="32" t="str">
        <f>vlookup(I794,'IP addresss'!$2:$1000,10,false)</f>
        <v>40.87689972</v>
      </c>
      <c r="AJ794" s="32" t="str">
        <f>vlookup(I794,'IP addresss'!$2:$1000,11,false)</f>
        <v>-74.14330292</v>
      </c>
      <c r="AK794" s="32" t="str">
        <f>vlookup(A794,MainData_Jackie!$1:$1000,2,false)</f>
        <v>Jackie Nick Alectoridis</v>
      </c>
      <c r="AL794" s="32" t="str">
        <f>vlookup($A794,MainData_Jackie!$1:$1000,3,false)</f>
        <v>1888</v>
      </c>
      <c r="AM794" s="32" t="str">
        <f>vlookup($A794,MainData_Jackie!$1:$1000,4,false)</f>
        <v>326</v>
      </c>
      <c r="AN794" s="32" t="str">
        <f>vlookup($A794,MainData_Jackie!$1:$1000,5,false)</f>
        <v>74</v>
      </c>
      <c r="AO794" s="32" t="str">
        <f>vlookup($A794,MainData_Jackie!$1:$1000,6,false)</f>
        <v>1</v>
      </c>
      <c r="AP794" s="32" t="str">
        <f>vlookup($A794,MainData_Jackie!$1:$1000,7,false)</f>
        <v>0</v>
      </c>
      <c r="AQ794" s="32" t="str">
        <f>vlookup($A794,MainData_Jackie!$1:$1000,8,false)</f>
        <v>0</v>
      </c>
      <c r="AR794" s="32" t="str">
        <f>vlookup($A794,MainData_Jackie!$1:$1000,9,false)</f>
        <v>0</v>
      </c>
      <c r="AS794" s="32" t="str">
        <f>vlookup($A794,MainData_Jackie!$1:$1000,10,false)</f>
        <v>5</v>
      </c>
      <c r="AT794" s="32" t="str">
        <f>vlookup($A794,MainData_Jackie!$1:$1000,11,false)</f>
        <v>0</v>
      </c>
      <c r="AU794" s="32" t="str">
        <f>vlookup($A794,MainData_Jackie!$1:$1000,12,false)</f>
        <v>28</v>
      </c>
      <c r="AV794" s="32" t="str">
        <f>vlookup($A794,MainData_Jackie!$1:$1000,13,false)</f>
        <v>gmail</v>
      </c>
      <c r="AW794" s="32" t="str">
        <f>vlookup($A794,MainData_Jackie!$1:$1000,14,false)</f>
        <v>com</v>
      </c>
      <c r="AX794" s="32" t="str">
        <f>vlookup($A794,MainData_Jackie!$1:$1000,15,false)</f>
        <v>2539</v>
      </c>
      <c r="AY794" s="32" t="str">
        <f>vlookup($A794,MainData_Jackie!$1:$1000,16,false)</f>
        <v>female</v>
      </c>
      <c r="AZ794" s="32" t="str">
        <f>vlookup($A794,Ian!793:1792,2,false)</f>
        <v>#N/A</v>
      </c>
      <c r="BA794" s="32" t="str">
        <f>vlookup($A794,Ian!793:1792,3,false)</f>
        <v>#N/A</v>
      </c>
      <c r="BB794" s="32" t="str">
        <f>vlookup($A794,Ian!793:1792,4,false)</f>
        <v>#N/A</v>
      </c>
      <c r="BC794" s="32" t="str">
        <f>vlookup($A794,Ian!793:1792,5,false)</f>
        <v>#N/A</v>
      </c>
      <c r="BD794" s="32" t="str">
        <f>vlookup($A794,Ian!793:1792,6,false)</f>
        <v>#N/A</v>
      </c>
      <c r="BE794" s="32" t="str">
        <f>vlookup($A794,Ian!793:1792,7,false)</f>
        <v>#N/A</v>
      </c>
      <c r="BF794" s="32" t="str">
        <f>vlookup($A794,Ian!793:1792,8,false)</f>
        <v>#N/A</v>
      </c>
      <c r="BG794" s="32" t="str">
        <f>vlookup(A794,SentimentScore!$1:$1000,2,false)</f>
        <v>0.449658</v>
      </c>
      <c r="BH794" s="50" t="str">
        <f>vlookup(A794,'Images with Key'!$1:$1000,32)</f>
        <v>https://s3-external-1.amazonaws.com/offertabs/offer/kxdcce/large/810_564bcfc934e70-IMG_9488.JPG</v>
      </c>
    </row>
    <row r="795">
      <c r="A795" s="12">
        <v>238.0</v>
      </c>
      <c r="B795" s="16" t="s">
        <v>7369</v>
      </c>
      <c r="C795" s="16" t="s">
        <v>2527</v>
      </c>
      <c r="D795" s="18" t="b">
        <v>1</v>
      </c>
      <c r="E795" s="12">
        <v>50.0</v>
      </c>
      <c r="F795" s="12">
        <v>15.0</v>
      </c>
      <c r="G795" s="12">
        <v>35.0</v>
      </c>
      <c r="H795" s="20">
        <v>42326.29722222222</v>
      </c>
      <c r="I795" s="16" t="s">
        <v>2528</v>
      </c>
      <c r="J795" s="16" t="s">
        <v>2529</v>
      </c>
      <c r="K795" s="16" t="s">
        <v>2530</v>
      </c>
      <c r="L795" s="18" t="e">
        <v>#N/A</v>
      </c>
      <c r="M795" s="18" t="e">
        <v>#N/A</v>
      </c>
      <c r="N795" s="18" t="e">
        <v>#N/A</v>
      </c>
      <c r="O795" s="18" t="e">
        <v>#N/A</v>
      </c>
      <c r="P795" s="18" t="e">
        <v>#N/A</v>
      </c>
      <c r="Q795" s="16" t="s">
        <v>2531</v>
      </c>
      <c r="R795" s="18" t="b">
        <v>1</v>
      </c>
      <c r="S795" s="18" t="b">
        <v>0</v>
      </c>
      <c r="T795" s="12">
        <v>98121.0</v>
      </c>
      <c r="U795" s="16" t="s">
        <v>1734</v>
      </c>
      <c r="V795" s="16" t="s">
        <v>291</v>
      </c>
      <c r="W795" s="22"/>
      <c r="X795" s="22"/>
      <c r="Y795" s="22"/>
      <c r="Z795" s="16" t="s">
        <v>7806</v>
      </c>
      <c r="AA795" s="16"/>
      <c r="AB795" s="16"/>
      <c r="AC795" s="32" t="str">
        <f>vlookup(A795,Alma!175:1174,29,false)</f>
        <v>#fightcancer #family #death</v>
      </c>
      <c r="AD795" s="32" t="str">
        <f>vlookup(A795,Alma!175:1174,27,false)</f>
        <v>1</v>
      </c>
      <c r="AE795" s="32" t="str">
        <f>vlookup(A795,Alma!175:1174,28,false)</f>
        <v>2</v>
      </c>
      <c r="AF795" s="32" t="str">
        <f>vlookup(I795,'IP addresss'!$2:$1000,3,false)</f>
        <v>North America</v>
      </c>
      <c r="AG795" s="32" t="str">
        <f>vlookup(I795,'IP addresss'!$2:$1000,6,false)</f>
        <v>MA</v>
      </c>
      <c r="AH795" s="32" t="str">
        <f>vlookup(I795,'IP addresss'!$2:$1000,8,false)</f>
        <v>Brighton</v>
      </c>
      <c r="AI795" s="32" t="str">
        <f>vlookup(I795,'IP addresss'!$2:$1000,10,false)</f>
        <v>42.34840012</v>
      </c>
      <c r="AJ795" s="32" t="str">
        <f>vlookup(I795,'IP addresss'!$2:$1000,11,false)</f>
        <v>-71.15509796</v>
      </c>
      <c r="AK795" s="32" t="str">
        <f>vlookup(A795,MainData_Jackie!$1:$1000,2,false)</f>
        <v>Jen Wahl</v>
      </c>
      <c r="AL795" s="32" t="str">
        <f>vlookup($A795,MainData_Jackie!$1:$1000,3,false)</f>
        <v>1664</v>
      </c>
      <c r="AM795" s="32" t="str">
        <f>vlookup($A795,MainData_Jackie!$1:$1000,4,false)</f>
        <v>308</v>
      </c>
      <c r="AN795" s="32" t="str">
        <f>vlookup($A795,MainData_Jackie!$1:$1000,5,false)</f>
        <v>33</v>
      </c>
      <c r="AO795" s="32" t="str">
        <f>vlookup($A795,MainData_Jackie!$1:$1000,6,false)</f>
        <v>0</v>
      </c>
      <c r="AP795" s="32" t="str">
        <f>vlookup($A795,MainData_Jackie!$1:$1000,7,false)</f>
        <v>0</v>
      </c>
      <c r="AQ795" s="32" t="str">
        <f>vlookup($A795,MainData_Jackie!$1:$1000,8,false)</f>
        <v>0</v>
      </c>
      <c r="AR795" s="32" t="str">
        <f>vlookup($A795,MainData_Jackie!$1:$1000,9,false)</f>
        <v>2</v>
      </c>
      <c r="AS795" s="32" t="str">
        <f>vlookup($A795,MainData_Jackie!$1:$1000,10,false)</f>
        <v>0</v>
      </c>
      <c r="AT795" s="32" t="str">
        <f>vlookup($A795,MainData_Jackie!$1:$1000,11,false)</f>
        <v>21</v>
      </c>
      <c r="AU795" s="32" t="str">
        <f>vlookup($A795,MainData_Jackie!$1:$1000,12,false)</f>
        <v>53</v>
      </c>
      <c r="AV795" s="32" t="str">
        <f>vlookup($A795,MainData_Jackie!$1:$1000,13,false)</f>
        <v>hotmail</v>
      </c>
      <c r="AW795" s="32" t="str">
        <f>vlookup($A795,MainData_Jackie!$1:$1000,14,false)</f>
        <v>com</v>
      </c>
      <c r="AX795" s="32" t="str">
        <f>vlookup($A795,MainData_Jackie!$1:$1000,15,false)</f>
        <v>2175</v>
      </c>
      <c r="AY795" s="32" t="str">
        <f>vlookup($A795,MainData_Jackie!$1:$1000,16,false)</f>
        <v>female</v>
      </c>
      <c r="AZ795" s="32" t="str">
        <f>vlookup($A795,Ian!794:1793,2,false)</f>
        <v>#N/A</v>
      </c>
      <c r="BA795" s="32" t="str">
        <f>vlookup($A795,Ian!794:1793,3,false)</f>
        <v>#N/A</v>
      </c>
      <c r="BB795" s="32" t="str">
        <f>vlookup($A795,Ian!794:1793,4,false)</f>
        <v>#N/A</v>
      </c>
      <c r="BC795" s="32" t="str">
        <f>vlookup($A795,Ian!794:1793,5,false)</f>
        <v>#N/A</v>
      </c>
      <c r="BD795" s="32" t="str">
        <f>vlookup($A795,Ian!794:1793,6,false)</f>
        <v>#N/A</v>
      </c>
      <c r="BE795" s="32" t="str">
        <f>vlookup($A795,Ian!794:1793,7,false)</f>
        <v>#N/A</v>
      </c>
      <c r="BF795" s="32" t="str">
        <f>vlookup($A795,Ian!794:1793,8,false)</f>
        <v>#N/A</v>
      </c>
      <c r="BG795" s="32" t="str">
        <f>vlookup(A795,SentimentScore!$1:$1000,2,false)</f>
        <v>0.999909</v>
      </c>
      <c r="BH795" s="50" t="str">
        <f>vlookup(A795,'Images with Key'!$1:$1000,32)</f>
        <v>https://s3-external-1.amazonaws.com/offertabs/offer/kxdcce/large/810_564e29b70fa51-11855734_10203539570769739_3927303301650778378_n.jpg</v>
      </c>
    </row>
    <row r="796">
      <c r="A796" s="12">
        <v>243.0</v>
      </c>
      <c r="B796" s="16" t="s">
        <v>7369</v>
      </c>
      <c r="C796" s="16" t="s">
        <v>2576</v>
      </c>
      <c r="D796" s="18" t="b">
        <v>1</v>
      </c>
      <c r="E796" s="12">
        <v>1.0</v>
      </c>
      <c r="F796" s="12">
        <v>0.0</v>
      </c>
      <c r="G796" s="12">
        <v>1.0</v>
      </c>
      <c r="H796" s="20">
        <v>42320.79861111111</v>
      </c>
      <c r="I796" s="16" t="s">
        <v>2577</v>
      </c>
      <c r="J796" s="16" t="s">
        <v>2578</v>
      </c>
      <c r="K796" s="16" t="s">
        <v>2579</v>
      </c>
      <c r="L796" s="18" t="e">
        <v>#N/A</v>
      </c>
      <c r="M796" s="18" t="e">
        <v>#N/A</v>
      </c>
      <c r="N796" s="18" t="e">
        <v>#N/A</v>
      </c>
      <c r="O796" s="18" t="e">
        <v>#N/A</v>
      </c>
      <c r="P796" s="18" t="e">
        <v>#N/A</v>
      </c>
      <c r="Q796" s="16" t="s">
        <v>2580</v>
      </c>
      <c r="R796" s="18" t="b">
        <v>1</v>
      </c>
      <c r="S796" s="18" t="b">
        <v>0</v>
      </c>
      <c r="T796" s="12">
        <v>98103.0</v>
      </c>
      <c r="U796" s="16" t="s">
        <v>1228</v>
      </c>
      <c r="V796" s="16" t="s">
        <v>291</v>
      </c>
      <c r="W796" s="51">
        <v>517718.0</v>
      </c>
      <c r="X796" s="51">
        <v>509804.0</v>
      </c>
      <c r="Y796" s="16" t="s">
        <v>2581</v>
      </c>
      <c r="Z796" s="16" t="s">
        <v>7807</v>
      </c>
      <c r="AA796" s="16"/>
      <c r="AB796" s="16"/>
      <c r="AC796" s="32" t="str">
        <f>vlookup(A796,Alma!176:1175,29,false)</f>
        <v>#education</v>
      </c>
      <c r="AD796" s="32" t="str">
        <f>vlookup(A796,Alma!176:1175,27,false)</f>
        <v>1</v>
      </c>
      <c r="AE796" s="32" t="str">
        <f>vlookup(A796,Alma!176:1175,28,false)</f>
        <v>4</v>
      </c>
      <c r="AF796" s="32" t="str">
        <f>vlookup(I796,'IP addresss'!$2:$1000,3,false)</f>
        <v>North America</v>
      </c>
      <c r="AG796" s="32" t="str">
        <f>vlookup(I796,'IP addresss'!$2:$1000,6,false)</f>
        <v>WA</v>
      </c>
      <c r="AH796" s="32" t="str">
        <f>vlookup(I796,'IP addresss'!$2:$1000,8,false)</f>
        <v>Seattle</v>
      </c>
      <c r="AI796" s="32" t="str">
        <f>vlookup(I796,'IP addresss'!$2:$1000,10,false)</f>
        <v>47.67380142</v>
      </c>
      <c r="AJ796" s="32" t="str">
        <f>vlookup(I796,'IP addresss'!$2:$1000,11,false)</f>
        <v>-122.3419037</v>
      </c>
      <c r="AK796" s="32" t="str">
        <f>vlookup(A796,MainData_Jackie!$1:$1000,2,false)</f>
        <v>Cheryl Selvar</v>
      </c>
      <c r="AL796" s="32" t="str">
        <f>vlookup($A796,MainData_Jackie!$1:$1000,3,false)</f>
        <v>660</v>
      </c>
      <c r="AM796" s="32" t="str">
        <f>vlookup($A796,MainData_Jackie!$1:$1000,4,false)</f>
        <v>126</v>
      </c>
      <c r="AN796" s="32" t="str">
        <f>vlookup($A796,MainData_Jackie!$1:$1000,5,false)</f>
        <v>11</v>
      </c>
      <c r="AO796" s="32" t="str">
        <f>vlookup($A796,MainData_Jackie!$1:$1000,6,false)</f>
        <v>0</v>
      </c>
      <c r="AP796" s="32" t="str">
        <f>vlookup($A796,MainData_Jackie!$1:$1000,7,false)</f>
        <v>0</v>
      </c>
      <c r="AQ796" s="32" t="str">
        <f>vlookup($A796,MainData_Jackie!$1:$1000,8,false)</f>
        <v>0</v>
      </c>
      <c r="AR796" s="32" t="str">
        <f>vlookup($A796,MainData_Jackie!$1:$1000,9,false)</f>
        <v>0</v>
      </c>
      <c r="AS796" s="32" t="str">
        <f>vlookup($A796,MainData_Jackie!$1:$1000,10,false)</f>
        <v>1</v>
      </c>
      <c r="AT796" s="32" t="str">
        <f>vlookup($A796,MainData_Jackie!$1:$1000,11,false)</f>
        <v>2</v>
      </c>
      <c r="AU796" s="32" t="str">
        <f>vlookup($A796,MainData_Jackie!$1:$1000,12,false)</f>
        <v>17</v>
      </c>
      <c r="AV796" s="32" t="str">
        <f>vlookup($A796,MainData_Jackie!$1:$1000,13,false)</f>
        <v>comcast</v>
      </c>
      <c r="AW796" s="32" t="str">
        <f>vlookup($A796,MainData_Jackie!$1:$1000,14,false)</f>
        <v>net</v>
      </c>
      <c r="AX796" s="32" t="str">
        <f>vlookup($A796,MainData_Jackie!$1:$1000,15,false)</f>
        <v>880</v>
      </c>
      <c r="AY796" s="32" t="str">
        <f>vlookup($A796,MainData_Jackie!$1:$1000,16,false)</f>
        <v>female</v>
      </c>
      <c r="AZ796" s="32" t="str">
        <f>vlookup($A796,Ian!795:1794,2,false)</f>
        <v>#N/A</v>
      </c>
      <c r="BA796" s="32" t="str">
        <f>vlookup($A796,Ian!795:1794,3,false)</f>
        <v>#N/A</v>
      </c>
      <c r="BB796" s="32" t="str">
        <f>vlookup($A796,Ian!795:1794,4,false)</f>
        <v>#N/A</v>
      </c>
      <c r="BC796" s="32" t="str">
        <f>vlookup($A796,Ian!795:1794,5,false)</f>
        <v>#N/A</v>
      </c>
      <c r="BD796" s="32" t="str">
        <f>vlookup($A796,Ian!795:1794,6,false)</f>
        <v>#N/A</v>
      </c>
      <c r="BE796" s="32" t="str">
        <f>vlookup($A796,Ian!795:1794,7,false)</f>
        <v>#N/A</v>
      </c>
      <c r="BF796" s="32" t="str">
        <f>vlookup($A796,Ian!795:1794,8,false)</f>
        <v>#N/A</v>
      </c>
      <c r="BG796" s="32" t="str">
        <f>vlookup(A796,SentimentScore!$1:$1000,2,false)</f>
        <v>0.009285</v>
      </c>
      <c r="BH796" s="50" t="str">
        <f>vlookup(A796,'Images with Key'!$1:$1000,32)</f>
        <v>https://s3-external-1.amazonaws.com/offertabs/offer/kxdcce/large/810_564a757cd8db1-10363853_524311034339115_1956682871039523933_n.jpg</v>
      </c>
    </row>
    <row r="797">
      <c r="A797" s="12">
        <v>269.0</v>
      </c>
      <c r="B797" s="16" t="s">
        <v>7369</v>
      </c>
      <c r="C797" s="16" t="s">
        <v>2864</v>
      </c>
      <c r="D797" s="18" t="b">
        <v>1</v>
      </c>
      <c r="E797" s="12">
        <v>2.0</v>
      </c>
      <c r="F797" s="12">
        <v>0.0</v>
      </c>
      <c r="G797" s="12">
        <v>2.0</v>
      </c>
      <c r="H797" s="20">
        <v>42325.55972222222</v>
      </c>
      <c r="I797" s="16" t="s">
        <v>2866</v>
      </c>
      <c r="J797" s="16" t="s">
        <v>2867</v>
      </c>
      <c r="K797" s="16" t="s">
        <v>2868</v>
      </c>
      <c r="L797" s="18" t="e">
        <v>#N/A</v>
      </c>
      <c r="M797" s="18" t="e">
        <v>#N/A</v>
      </c>
      <c r="N797" s="18" t="e">
        <v>#N/A</v>
      </c>
      <c r="O797" s="18" t="e">
        <v>#N/A</v>
      </c>
      <c r="P797" s="18" t="e">
        <v>#N/A</v>
      </c>
      <c r="Q797" s="16" t="s">
        <v>2869</v>
      </c>
      <c r="R797" s="18" t="b">
        <v>1</v>
      </c>
      <c r="S797" s="18" t="b">
        <v>0</v>
      </c>
      <c r="T797" s="12">
        <v>98033.0</v>
      </c>
      <c r="U797" s="16" t="s">
        <v>2870</v>
      </c>
      <c r="V797" s="16" t="s">
        <v>291</v>
      </c>
      <c r="W797" s="51">
        <v>896658.0</v>
      </c>
      <c r="X797" s="51">
        <v>1426535.0</v>
      </c>
      <c r="Y797" s="16" t="s">
        <v>2871</v>
      </c>
      <c r="Z797" s="16" t="s">
        <v>7810</v>
      </c>
      <c r="AA797" s="16"/>
      <c r="AB797" s="16"/>
      <c r="AC797" s="32" t="str">
        <f>vlookup(A797,Alma!177:1176,29,false)</f>
        <v>#education #children #naturaldisaster #healthcare</v>
      </c>
      <c r="AD797" s="32" t="str">
        <f>vlookup(A797,Alma!177:1176,27,false)</f>
        <v>1</v>
      </c>
      <c r="AE797" s="32" t="str">
        <f>vlookup(A797,Alma!177:1176,28,false)</f>
        <v>2</v>
      </c>
      <c r="AF797" s="32" t="str">
        <f>vlookup(I797,'IP addresss'!$2:$1000,3,false)</f>
        <v>North America</v>
      </c>
      <c r="AG797" s="32" t="str">
        <f>vlookup(I797,'IP addresss'!$2:$1000,6,false)</f>
        <v>WA</v>
      </c>
      <c r="AH797" s="32" t="str">
        <f>vlookup(I797,'IP addresss'!$2:$1000,8,false)</f>
        <v>Wenatchee</v>
      </c>
      <c r="AI797" s="32" t="str">
        <f>vlookup(I797,'IP addresss'!$2:$1000,10,false)</f>
        <v>47.37070084</v>
      </c>
      <c r="AJ797" s="32" t="str">
        <f>vlookup(I797,'IP addresss'!$2:$1000,11,false)</f>
        <v>-120.3592987</v>
      </c>
      <c r="AK797" s="32" t="str">
        <f>vlookup(A797,MainData_Jackie!$1:$1000,2,false)</f>
        <v>Judy Rector</v>
      </c>
      <c r="AL797" s="32" t="str">
        <f>vlookup($A797,MainData_Jackie!$1:$1000,3,false)</f>
        <v>5535</v>
      </c>
      <c r="AM797" s="32" t="str">
        <f>vlookup($A797,MainData_Jackie!$1:$1000,4,false)</f>
        <v>925</v>
      </c>
      <c r="AN797" s="32" t="str">
        <f>vlookup($A797,MainData_Jackie!$1:$1000,5,false)</f>
        <v>138</v>
      </c>
      <c r="AO797" s="32" t="str">
        <f>vlookup($A797,MainData_Jackie!$1:$1000,6,false)</f>
        <v>0</v>
      </c>
      <c r="AP797" s="32" t="str">
        <f>vlookup($A797,MainData_Jackie!$1:$1000,7,false)</f>
        <v>0</v>
      </c>
      <c r="AQ797" s="32" t="str">
        <f>vlookup($A797,MainData_Jackie!$1:$1000,8,false)</f>
        <v>0</v>
      </c>
      <c r="AR797" s="32" t="str">
        <f>vlookup($A797,MainData_Jackie!$1:$1000,9,false)</f>
        <v>2</v>
      </c>
      <c r="AS797" s="32" t="str">
        <f>vlookup($A797,MainData_Jackie!$1:$1000,10,false)</f>
        <v>3</v>
      </c>
      <c r="AT797" s="32" t="str">
        <f>vlookup($A797,MainData_Jackie!$1:$1000,11,false)</f>
        <v>23</v>
      </c>
      <c r="AU797" s="32" t="str">
        <f>vlookup($A797,MainData_Jackie!$1:$1000,12,false)</f>
        <v>98</v>
      </c>
      <c r="AV797" s="32" t="str">
        <f>vlookup($A797,MainData_Jackie!$1:$1000,13,false)</f>
        <v>nwi</v>
      </c>
      <c r="AW797" s="32" t="str">
        <f>vlookup($A797,MainData_Jackie!$1:$1000,14,false)</f>
        <v>net</v>
      </c>
      <c r="AX797" s="32" t="str">
        <f>vlookup($A797,MainData_Jackie!$1:$1000,15,false)</f>
        <v>7503</v>
      </c>
      <c r="AY797" s="32" t="str">
        <f>vlookup($A797,MainData_Jackie!$1:$1000,16,false)</f>
        <v>female</v>
      </c>
      <c r="AZ797" s="32" t="str">
        <f>vlookup($A797,Ian!796:1795,2,false)</f>
        <v>#N/A</v>
      </c>
      <c r="BA797" s="32" t="str">
        <f>vlookup($A797,Ian!796:1795,3,false)</f>
        <v>#N/A</v>
      </c>
      <c r="BB797" s="32" t="str">
        <f>vlookup($A797,Ian!796:1795,4,false)</f>
        <v>#N/A</v>
      </c>
      <c r="BC797" s="32" t="str">
        <f>vlookup($A797,Ian!796:1795,5,false)</f>
        <v>#N/A</v>
      </c>
      <c r="BD797" s="32" t="str">
        <f>vlookup($A797,Ian!796:1795,6,false)</f>
        <v>#N/A</v>
      </c>
      <c r="BE797" s="32" t="str">
        <f>vlookup($A797,Ian!796:1795,7,false)</f>
        <v>#N/A</v>
      </c>
      <c r="BF797" s="32" t="str">
        <f>vlookup($A797,Ian!796:1795,8,false)</f>
        <v>#N/A</v>
      </c>
      <c r="BG797" s="32" t="str">
        <f>vlookup(A797,SentimentScore!$1:$1000,2,false)</f>
        <v>0.786543</v>
      </c>
      <c r="BH797" s="50" t="str">
        <f>vlookup(A797,'Images with Key'!$1:$1000,32)</f>
        <v>https://s3-external-1.amazonaws.com/offertabs/offer/kxdcce/large/810_564d0c7047ad6-givingtuesday1.jpg</v>
      </c>
    </row>
    <row r="798">
      <c r="A798" s="12">
        <v>274.0</v>
      </c>
      <c r="B798" s="16" t="s">
        <v>7369</v>
      </c>
      <c r="C798" s="16" t="s">
        <v>2921</v>
      </c>
      <c r="D798" s="18" t="b">
        <v>1</v>
      </c>
      <c r="E798" s="12">
        <v>155.0</v>
      </c>
      <c r="F798" s="12">
        <v>43.0</v>
      </c>
      <c r="G798" s="12">
        <v>112.0</v>
      </c>
      <c r="H798" s="20">
        <v>42321.535416666666</v>
      </c>
      <c r="I798" s="16" t="s">
        <v>2922</v>
      </c>
      <c r="J798" s="16" t="s">
        <v>2923</v>
      </c>
      <c r="K798" s="16" t="s">
        <v>2924</v>
      </c>
      <c r="L798" s="18" t="e">
        <v>#N/A</v>
      </c>
      <c r="M798" s="18" t="e">
        <v>#N/A</v>
      </c>
      <c r="N798" s="18" t="e">
        <v>#N/A</v>
      </c>
      <c r="O798" s="18" t="e">
        <v>#N/A</v>
      </c>
      <c r="P798" s="18" t="e">
        <v>#N/A</v>
      </c>
      <c r="Q798" s="16" t="s">
        <v>2925</v>
      </c>
      <c r="R798" s="18" t="b">
        <v>1</v>
      </c>
      <c r="S798" s="18" t="b">
        <v>0</v>
      </c>
      <c r="T798" s="12">
        <v>98228.0</v>
      </c>
      <c r="U798" s="16" t="s">
        <v>2926</v>
      </c>
      <c r="V798" s="16" t="s">
        <v>291</v>
      </c>
      <c r="W798" s="51">
        <v>2755612.0</v>
      </c>
      <c r="X798" s="51">
        <v>2746800.0</v>
      </c>
      <c r="Y798" s="16" t="s">
        <v>2927</v>
      </c>
      <c r="Z798" s="16" t="s">
        <v>7812</v>
      </c>
      <c r="AA798" s="16"/>
      <c r="AB798" s="16"/>
      <c r="AC798" s="32" t="str">
        <f>vlookup(A798,Alma!178:1177,29,false)</f>
        <v>#arts #education #children #foodsecurity</v>
      </c>
      <c r="AD798" s="32" t="str">
        <f>vlookup(A798,Alma!178:1177,27,false)</f>
        <v>2</v>
      </c>
      <c r="AE798" s="32" t="str">
        <f>vlookup(A798,Alma!178:1177,28,false)</f>
        <v>6</v>
      </c>
      <c r="AF798" s="32" t="str">
        <f>vlookup(I798,'IP addresss'!$2:$1000,3,false)</f>
        <v>North America</v>
      </c>
      <c r="AG798" s="32" t="str">
        <f>vlookup(I798,'IP addresss'!$2:$1000,6,false)</f>
        <v>WA</v>
      </c>
      <c r="AH798" s="32" t="str">
        <f>vlookup(I798,'IP addresss'!$2:$1000,8,false)</f>
        <v>Bellingham</v>
      </c>
      <c r="AI798" s="32" t="str">
        <f>vlookup(I798,'IP addresss'!$2:$1000,10,false)</f>
        <v>48.73949814</v>
      </c>
      <c r="AJ798" s="32" t="str">
        <f>vlookup(I798,'IP addresss'!$2:$1000,11,false)</f>
        <v>-122.4809036</v>
      </c>
      <c r="AK798" s="32" t="str">
        <f>vlookup(A798,MainData_Jackie!$1:$1000,2,false)</f>
        <v>Amanda Healy</v>
      </c>
      <c r="AL798" s="32" t="str">
        <f>vlookup($A798,MainData_Jackie!$1:$1000,3,false)</f>
        <v>899</v>
      </c>
      <c r="AM798" s="32" t="str">
        <f>vlookup($A798,MainData_Jackie!$1:$1000,4,false)</f>
        <v>149</v>
      </c>
      <c r="AN798" s="32" t="str">
        <f>vlookup($A798,MainData_Jackie!$1:$1000,5,false)</f>
        <v>20</v>
      </c>
      <c r="AO798" s="32" t="str">
        <f>vlookup($A798,MainData_Jackie!$1:$1000,6,false)</f>
        <v>0</v>
      </c>
      <c r="AP798" s="32" t="str">
        <f>vlookup($A798,MainData_Jackie!$1:$1000,7,false)</f>
        <v>0</v>
      </c>
      <c r="AQ798" s="32" t="str">
        <f>vlookup($A798,MainData_Jackie!$1:$1000,8,false)</f>
        <v>0</v>
      </c>
      <c r="AR798" s="32" t="str">
        <f>vlookup($A798,MainData_Jackie!$1:$1000,9,false)</f>
        <v>0</v>
      </c>
      <c r="AS798" s="32" t="str">
        <f>vlookup($A798,MainData_Jackie!$1:$1000,10,false)</f>
        <v>1</v>
      </c>
      <c r="AT798" s="32" t="str">
        <f>vlookup($A798,MainData_Jackie!$1:$1000,11,false)</f>
        <v>2</v>
      </c>
      <c r="AU798" s="32" t="str">
        <f>vlookup($A798,MainData_Jackie!$1:$1000,12,false)</f>
        <v>34</v>
      </c>
      <c r="AV798" s="32" t="str">
        <f>vlookup($A798,MainData_Jackie!$1:$1000,13,false)</f>
        <v>gmail</v>
      </c>
      <c r="AW798" s="32" t="str">
        <f>vlookup($A798,MainData_Jackie!$1:$1000,14,false)</f>
        <v>com</v>
      </c>
      <c r="AX798" s="32" t="str">
        <f>vlookup($A798,MainData_Jackie!$1:$1000,15,false)</f>
        <v>1220</v>
      </c>
      <c r="AY798" s="32" t="str">
        <f>vlookup($A798,MainData_Jackie!$1:$1000,16,false)</f>
        <v>female</v>
      </c>
      <c r="AZ798" s="32" t="str">
        <f>vlookup($A798,Ian!797:1796,2,false)</f>
        <v>#N/A</v>
      </c>
      <c r="BA798" s="32" t="str">
        <f>vlookup($A798,Ian!797:1796,3,false)</f>
        <v>#N/A</v>
      </c>
      <c r="BB798" s="32" t="str">
        <f>vlookup($A798,Ian!797:1796,4,false)</f>
        <v>#N/A</v>
      </c>
      <c r="BC798" s="32" t="str">
        <f>vlookup($A798,Ian!797:1796,5,false)</f>
        <v>#N/A</v>
      </c>
      <c r="BD798" s="32" t="str">
        <f>vlookup($A798,Ian!797:1796,6,false)</f>
        <v>#N/A</v>
      </c>
      <c r="BE798" s="32" t="str">
        <f>vlookup($A798,Ian!797:1796,7,false)</f>
        <v>#N/A</v>
      </c>
      <c r="BF798" s="32" t="str">
        <f>vlookup($A798,Ian!797:1796,8,false)</f>
        <v>#N/A</v>
      </c>
      <c r="BG798" s="32" t="str">
        <f>vlookup(A798,SentimentScore!$1:$1000,2,false)</f>
        <v>0.92122</v>
      </c>
      <c r="BH798" s="50" t="str">
        <f>vlookup(A798,'Images with Key'!$1:$1000,32)</f>
        <v>https://s3-external-1.amazonaws.com/offertabs/offer/kxdcce/large/810_564badff933d9-img_3099_21912028153_o.jpg</v>
      </c>
    </row>
    <row r="799">
      <c r="A799" s="12">
        <v>283.0</v>
      </c>
      <c r="B799" s="16" t="s">
        <v>7369</v>
      </c>
      <c r="C799" s="16" t="s">
        <v>3016</v>
      </c>
      <c r="D799" s="18" t="b">
        <v>1</v>
      </c>
      <c r="E799" s="12">
        <v>0.0</v>
      </c>
      <c r="F799" s="12">
        <v>0.0</v>
      </c>
      <c r="G799" s="12">
        <v>0.0</v>
      </c>
      <c r="H799" s="20">
        <v>42330.853472222225</v>
      </c>
      <c r="I799" s="16" t="s">
        <v>3019</v>
      </c>
      <c r="J799" s="16" t="s">
        <v>3021</v>
      </c>
      <c r="K799" s="16" t="s">
        <v>3022</v>
      </c>
      <c r="L799" s="18" t="e">
        <v>#N/A</v>
      </c>
      <c r="M799" s="18" t="e">
        <v>#N/A</v>
      </c>
      <c r="N799" s="18" t="e">
        <v>#N/A</v>
      </c>
      <c r="O799" s="18" t="e">
        <v>#N/A</v>
      </c>
      <c r="P799" s="18" t="e">
        <v>#N/A</v>
      </c>
      <c r="Q799" s="16" t="s">
        <v>3026</v>
      </c>
      <c r="R799" s="18" t="b">
        <v>1</v>
      </c>
      <c r="S799" s="18" t="b">
        <v>0</v>
      </c>
      <c r="T799" s="12">
        <v>98687.0</v>
      </c>
      <c r="U799" s="16" t="s">
        <v>3028</v>
      </c>
      <c r="V799" s="16" t="s">
        <v>291</v>
      </c>
      <c r="W799" s="22"/>
      <c r="X799" s="22"/>
      <c r="Y799" s="16" t="s">
        <v>3030</v>
      </c>
      <c r="Z799" s="16" t="s">
        <v>7813</v>
      </c>
      <c r="AA799" s="16"/>
      <c r="AB799" s="16"/>
      <c r="AC799" s="32" t="str">
        <f>vlookup(A799,Alma!179:1178,29,false)</f>
        <v>#abuse #women</v>
      </c>
      <c r="AD799" s="32" t="str">
        <f>vlookup(A799,Alma!179:1178,27,false)</f>
        <v>1</v>
      </c>
      <c r="AE799" s="32" t="str">
        <f>vlookup(A799,Alma!179:1178,28,false)</f>
        <v>3</v>
      </c>
      <c r="AF799" s="32" t="str">
        <f>vlookup(I799,'IP addresss'!$2:$1000,3,false)</f>
        <v>North America</v>
      </c>
      <c r="AG799" s="32" t="str">
        <f>vlookup(I799,'IP addresss'!$2:$1000,6,false)</f>
        <v>OR</v>
      </c>
      <c r="AH799" s="32" t="str">
        <f>vlookup(I799,'IP addresss'!$2:$1000,8,false)</f>
        <v>Portland</v>
      </c>
      <c r="AI799" s="32" t="str">
        <f>vlookup(I799,'IP addresss'!$2:$1000,10,false)</f>
        <v>45.47629929</v>
      </c>
      <c r="AJ799" s="32" t="str">
        <f>vlookup(I799,'IP addresss'!$2:$1000,11,false)</f>
        <v>-122.6408005</v>
      </c>
      <c r="AK799" s="32" t="str">
        <f>vlookup(A799,MainData_Jackie!$1:$1000,2,false)</f>
        <v>Michelle Bart</v>
      </c>
      <c r="AL799" s="32" t="str">
        <f>vlookup($A799,MainData_Jackie!$1:$1000,3,false)</f>
        <v>2147</v>
      </c>
      <c r="AM799" s="32" t="str">
        <f>vlookup($A799,MainData_Jackie!$1:$1000,4,false)</f>
        <v>353</v>
      </c>
      <c r="AN799" s="32" t="str">
        <f>vlookup($A799,MainData_Jackie!$1:$1000,5,false)</f>
        <v>65</v>
      </c>
      <c r="AO799" s="32" t="str">
        <f>vlookup($A799,MainData_Jackie!$1:$1000,6,false)</f>
        <v>0</v>
      </c>
      <c r="AP799" s="32" t="str">
        <f>vlookup($A799,MainData_Jackie!$1:$1000,7,false)</f>
        <v>0</v>
      </c>
      <c r="AQ799" s="32" t="str">
        <f>vlookup($A799,MainData_Jackie!$1:$1000,8,false)</f>
        <v>0</v>
      </c>
      <c r="AR799" s="32" t="str">
        <f>vlookup($A799,MainData_Jackie!$1:$1000,9,false)</f>
        <v>0</v>
      </c>
      <c r="AS799" s="32" t="str">
        <f>vlookup($A799,MainData_Jackie!$1:$1000,10,false)</f>
        <v>3</v>
      </c>
      <c r="AT799" s="32" t="str">
        <f>vlookup($A799,MainData_Jackie!$1:$1000,11,false)</f>
        <v>40</v>
      </c>
      <c r="AU799" s="32" t="str">
        <f>vlookup($A799,MainData_Jackie!$1:$1000,12,false)</f>
        <v>72</v>
      </c>
      <c r="AV799" s="32" t="str">
        <f>vlookup($A799,MainData_Jackie!$1:$1000,13,false)</f>
        <v>nwcave</v>
      </c>
      <c r="AW799" s="32" t="str">
        <f>vlookup($A799,MainData_Jackie!$1:$1000,14,false)</f>
        <v>org</v>
      </c>
      <c r="AX799" s="32" t="str">
        <f>vlookup($A799,MainData_Jackie!$1:$1000,15,false)</f>
        <v>2771</v>
      </c>
      <c r="AY799" s="32" t="str">
        <f>vlookup($A799,MainData_Jackie!$1:$1000,16,false)</f>
        <v>female</v>
      </c>
      <c r="AZ799" s="32" t="str">
        <f>vlookup($A799,Ian!798:1797,2,false)</f>
        <v>#N/A</v>
      </c>
      <c r="BA799" s="32" t="str">
        <f>vlookup($A799,Ian!798:1797,3,false)</f>
        <v>#N/A</v>
      </c>
      <c r="BB799" s="32" t="str">
        <f>vlookup($A799,Ian!798:1797,4,false)</f>
        <v>#N/A</v>
      </c>
      <c r="BC799" s="32" t="str">
        <f>vlookup($A799,Ian!798:1797,5,false)</f>
        <v>#N/A</v>
      </c>
      <c r="BD799" s="32" t="str">
        <f>vlookup($A799,Ian!798:1797,6,false)</f>
        <v>#N/A</v>
      </c>
      <c r="BE799" s="32" t="str">
        <f>vlookup($A799,Ian!798:1797,7,false)</f>
        <v>#N/A</v>
      </c>
      <c r="BF799" s="32" t="str">
        <f>vlookup($A799,Ian!798:1797,8,false)</f>
        <v>#N/A</v>
      </c>
      <c r="BG799" s="32" t="str">
        <f>vlookup(A799,SentimentScore!$1:$1000,2,false)</f>
        <v>1</v>
      </c>
      <c r="BH799" s="50" t="str">
        <f>vlookup(A799,'Images with Key'!$1:$1000,32)</f>
        <v>https://s3-external-1.amazonaws.com/offertabs/offer/kxdcce/large/810_5653ffa0a095c-ASLAlogo310Square.jpg</v>
      </c>
    </row>
    <row r="800">
      <c r="A800" s="12">
        <v>349.0</v>
      </c>
      <c r="B800" s="16" t="s">
        <v>7369</v>
      </c>
      <c r="C800" s="16" t="s">
        <v>3814</v>
      </c>
      <c r="D800" s="18" t="b">
        <v>1</v>
      </c>
      <c r="E800" s="12">
        <v>14.0</v>
      </c>
      <c r="F800" s="12">
        <v>2.0</v>
      </c>
      <c r="G800" s="12">
        <v>12.0</v>
      </c>
      <c r="H800" s="20">
        <v>42310.44861111111</v>
      </c>
      <c r="I800" s="16" t="s">
        <v>3815</v>
      </c>
      <c r="J800" s="16" t="s">
        <v>3816</v>
      </c>
      <c r="K800" s="16" t="s">
        <v>3817</v>
      </c>
      <c r="L800" s="18" t="e">
        <v>#N/A</v>
      </c>
      <c r="M800" s="18" t="e">
        <v>#N/A</v>
      </c>
      <c r="N800" s="18" t="e">
        <v>#N/A</v>
      </c>
      <c r="O800" s="18" t="e">
        <v>#N/A</v>
      </c>
      <c r="P800" s="18" t="e">
        <v>#N/A</v>
      </c>
      <c r="Q800" s="16" t="s">
        <v>3818</v>
      </c>
      <c r="R800" s="18" t="b">
        <v>1</v>
      </c>
      <c r="S800" s="18" t="b">
        <v>1</v>
      </c>
      <c r="T800" s="12">
        <v>98260.0</v>
      </c>
      <c r="U800" s="16" t="s">
        <v>3819</v>
      </c>
      <c r="V800" s="16" t="s">
        <v>291</v>
      </c>
      <c r="W800" s="51">
        <v>173219.0</v>
      </c>
      <c r="X800" s="51">
        <v>181611.0</v>
      </c>
      <c r="Y800" s="16" t="s">
        <v>3822</v>
      </c>
      <c r="Z800" s="16" t="s">
        <v>7814</v>
      </c>
      <c r="AA800" s="16"/>
      <c r="AB800" s="16"/>
      <c r="AC800" s="32" t="str">
        <f>vlookup(A800,Alma!180:1179,29,false)</f>
        <v>#homeless #teens #education #healthcare</v>
      </c>
      <c r="AD800" s="32" t="str">
        <f>vlookup(A800,Alma!180:1179,27,false)</f>
        <v>2</v>
      </c>
      <c r="AE800" s="32" t="str">
        <f>vlookup(A800,Alma!180:1179,28,false)</f>
        <v>6</v>
      </c>
      <c r="AF800" s="32" t="str">
        <f>vlookup(I800,'IP addresss'!$2:$1000,3,false)</f>
        <v>North America</v>
      </c>
      <c r="AG800" s="32" t="str">
        <f>vlookup(I800,'IP addresss'!$2:$1000,6,false)</f>
        <v>WA</v>
      </c>
      <c r="AH800" s="32" t="str">
        <f>vlookup(I800,'IP addresss'!$2:$1000,8,false)</f>
        <v>Langley</v>
      </c>
      <c r="AI800" s="32" t="str">
        <f>vlookup(I800,'IP addresss'!$2:$1000,10,false)</f>
        <v>48.04349899</v>
      </c>
      <c r="AJ800" s="32" t="str">
        <f>vlookup(I800,'IP addresss'!$2:$1000,11,false)</f>
        <v>-122.4447021</v>
      </c>
      <c r="AK800" s="32" t="str">
        <f>vlookup(A800,MainData_Jackie!$1:$1000,2,false)</f>
        <v>Nicole Sorensen</v>
      </c>
      <c r="AL800" s="32" t="str">
        <f>vlookup($A800,MainData_Jackie!$1:$1000,3,false)</f>
        <v>1319</v>
      </c>
      <c r="AM800" s="32" t="str">
        <f>vlookup($A800,MainData_Jackie!$1:$1000,4,false)</f>
        <v>215</v>
      </c>
      <c r="AN800" s="32" t="str">
        <f>vlookup($A800,MainData_Jackie!$1:$1000,5,false)</f>
        <v>31</v>
      </c>
      <c r="AO800" s="32" t="str">
        <f>vlookup($A800,MainData_Jackie!$1:$1000,6,false)</f>
        <v>1</v>
      </c>
      <c r="AP800" s="32" t="str">
        <f>vlookup($A800,MainData_Jackie!$1:$1000,7,false)</f>
        <v>0</v>
      </c>
      <c r="AQ800" s="32" t="str">
        <f>vlookup($A800,MainData_Jackie!$1:$1000,8,false)</f>
        <v>0</v>
      </c>
      <c r="AR800" s="32" t="str">
        <f>vlookup($A800,MainData_Jackie!$1:$1000,9,false)</f>
        <v>0</v>
      </c>
      <c r="AS800" s="32" t="str">
        <f>vlookup($A800,MainData_Jackie!$1:$1000,10,false)</f>
        <v>2</v>
      </c>
      <c r="AT800" s="32" t="str">
        <f>vlookup($A800,MainData_Jackie!$1:$1000,11,false)</f>
        <v>7</v>
      </c>
      <c r="AU800" s="32" t="str">
        <f>vlookup($A800,MainData_Jackie!$1:$1000,12,false)</f>
        <v>19</v>
      </c>
      <c r="AV800" s="32" t="str">
        <f>vlookup($A800,MainData_Jackie!$1:$1000,13,false)</f>
        <v>gmail</v>
      </c>
      <c r="AW800" s="32" t="str">
        <f>vlookup($A800,MainData_Jackie!$1:$1000,14,false)</f>
        <v>com</v>
      </c>
      <c r="AX800" s="32" t="str">
        <f>vlookup($A800,MainData_Jackie!$1:$1000,15,false)</f>
        <v>1736</v>
      </c>
      <c r="AY800" s="32" t="str">
        <f>vlookup($A800,MainData_Jackie!$1:$1000,16,false)</f>
        <v>female</v>
      </c>
      <c r="AZ800" s="32" t="str">
        <f>vlookup($A800,Ian!799:1798,2,false)</f>
        <v>#N/A</v>
      </c>
      <c r="BA800" s="32" t="str">
        <f>vlookup($A800,Ian!799:1798,3,false)</f>
        <v>#N/A</v>
      </c>
      <c r="BB800" s="32" t="str">
        <f>vlookup($A800,Ian!799:1798,4,false)</f>
        <v>#N/A</v>
      </c>
      <c r="BC800" s="32" t="str">
        <f>vlookup($A800,Ian!799:1798,5,false)</f>
        <v>#N/A</v>
      </c>
      <c r="BD800" s="32" t="str">
        <f>vlookup($A800,Ian!799:1798,6,false)</f>
        <v>#N/A</v>
      </c>
      <c r="BE800" s="32" t="str">
        <f>vlookup($A800,Ian!799:1798,7,false)</f>
        <v>#N/A</v>
      </c>
      <c r="BF800" s="32" t="str">
        <f>vlookup($A800,Ian!799:1798,8,false)</f>
        <v>#N/A</v>
      </c>
      <c r="BG800" s="32" t="str">
        <f>vlookup(A800,SentimentScore!$1:$1000,2,false)</f>
        <v>1</v>
      </c>
      <c r="BH800" s="50" t="str">
        <f>vlookup(A800,'Images with Key'!$1:$1000,32)</f>
        <v>https://s3-external-1.amazonaws.com/offertabs/offer/kxdcce/large/810_563917d689970-034KeareHodge9408bw.jpg</v>
      </c>
    </row>
    <row r="801">
      <c r="A801" s="12">
        <v>360.0</v>
      </c>
      <c r="B801" s="16" t="s">
        <v>7369</v>
      </c>
      <c r="C801" s="16" t="s">
        <v>3950</v>
      </c>
      <c r="D801" s="18" t="b">
        <v>1</v>
      </c>
      <c r="E801" s="12">
        <v>4.0</v>
      </c>
      <c r="F801" s="12">
        <v>2.0</v>
      </c>
      <c r="G801" s="12">
        <v>2.0</v>
      </c>
      <c r="H801" s="20">
        <v>42313.63958333333</v>
      </c>
      <c r="I801" s="16" t="s">
        <v>3951</v>
      </c>
      <c r="J801" s="16" t="s">
        <v>3952</v>
      </c>
      <c r="K801" s="16" t="s">
        <v>3953</v>
      </c>
      <c r="L801" s="18" t="e">
        <v>#N/A</v>
      </c>
      <c r="M801" s="18" t="e">
        <v>#N/A</v>
      </c>
      <c r="N801" s="18" t="e">
        <v>#N/A</v>
      </c>
      <c r="O801" s="18" t="e">
        <v>#N/A</v>
      </c>
      <c r="P801" s="18" t="e">
        <v>#N/A</v>
      </c>
      <c r="Q801" s="16" t="s">
        <v>3954</v>
      </c>
      <c r="R801" s="18" t="b">
        <v>1</v>
      </c>
      <c r="S801" s="18" t="b">
        <v>0</v>
      </c>
      <c r="T801" s="12">
        <v>98108.0</v>
      </c>
      <c r="U801" s="16" t="s">
        <v>1734</v>
      </c>
      <c r="V801" s="16" t="s">
        <v>291</v>
      </c>
      <c r="W801" s="22"/>
      <c r="X801" s="22"/>
      <c r="Y801" s="16" t="s">
        <v>3957</v>
      </c>
      <c r="Z801" s="16" t="s">
        <v>7816</v>
      </c>
      <c r="AA801" s="16"/>
      <c r="AB801" s="16"/>
      <c r="AC801" s="32" t="str">
        <f>vlookup(A801,Alma!181:1180,29,false)</f>
        <v>#arts</v>
      </c>
      <c r="AD801" s="32" t="str">
        <f>vlookup(A801,Alma!181:1180,27,false)</f>
        <v>2</v>
      </c>
      <c r="AE801" s="32" t="str">
        <f>vlookup(A801,Alma!181:1180,28,false)</f>
        <v>1</v>
      </c>
      <c r="AF801" s="32" t="str">
        <f>vlookup(I801,'IP addresss'!$2:$1000,3,false)</f>
        <v>North America</v>
      </c>
      <c r="AG801" s="32" t="str">
        <f>vlookup(I801,'IP addresss'!$2:$1000,6,false)</f>
        <v>WA</v>
      </c>
      <c r="AH801" s="32" t="str">
        <f>vlookup(I801,'IP addresss'!$2:$1000,8,false)</f>
        <v>Seattle</v>
      </c>
      <c r="AI801" s="32" t="str">
        <f>vlookup(I801,'IP addresss'!$2:$1000,10,false)</f>
        <v>47.61019897</v>
      </c>
      <c r="AJ801" s="32" t="str">
        <f>vlookup(I801,'IP addresss'!$2:$1000,11,false)</f>
        <v>-122.3042984</v>
      </c>
      <c r="AK801" s="32" t="str">
        <f>vlookup(A801,MainData_Jackie!$1:$1000,2,false)</f>
        <v>Isa Chong</v>
      </c>
      <c r="AL801" s="32" t="str">
        <f>vlookup($A801,MainData_Jackie!$1:$1000,3,false)</f>
        <v>588</v>
      </c>
      <c r="AM801" s="32" t="str">
        <f>vlookup($A801,MainData_Jackie!$1:$1000,4,false)</f>
        <v>105</v>
      </c>
      <c r="AN801" s="32" t="str">
        <f>vlookup($A801,MainData_Jackie!$1:$1000,5,false)</f>
        <v>18</v>
      </c>
      <c r="AO801" s="32" t="str">
        <f>vlookup($A801,MainData_Jackie!$1:$1000,6,false)</f>
        <v>0</v>
      </c>
      <c r="AP801" s="32" t="str">
        <f>vlookup($A801,MainData_Jackie!$1:$1000,7,false)</f>
        <v>1</v>
      </c>
      <c r="AQ801" s="32" t="str">
        <f>vlookup($A801,MainData_Jackie!$1:$1000,8,false)</f>
        <v>0</v>
      </c>
      <c r="AR801" s="32" t="str">
        <f>vlookup($A801,MainData_Jackie!$1:$1000,9,false)</f>
        <v>0</v>
      </c>
      <c r="AS801" s="32" t="str">
        <f>vlookup($A801,MainData_Jackie!$1:$1000,10,false)</f>
        <v>0</v>
      </c>
      <c r="AT801" s="32" t="str">
        <f>vlookup($A801,MainData_Jackie!$1:$1000,11,false)</f>
        <v>0</v>
      </c>
      <c r="AU801" s="32" t="str">
        <f>vlookup($A801,MainData_Jackie!$1:$1000,12,false)</f>
        <v>30</v>
      </c>
      <c r="AV801" s="32" t="str">
        <f>vlookup($A801,MainData_Jackie!$1:$1000,13,false)</f>
        <v>gmail</v>
      </c>
      <c r="AW801" s="32" t="str">
        <f>vlookup($A801,MainData_Jackie!$1:$1000,14,false)</f>
        <v>com</v>
      </c>
      <c r="AX801" s="32" t="str">
        <f>vlookup($A801,MainData_Jackie!$1:$1000,15,false)</f>
        <v>781</v>
      </c>
      <c r="AY801" s="32" t="str">
        <f>vlookup($A801,MainData_Jackie!$1:$1000,16,false)</f>
        <v>female</v>
      </c>
      <c r="AZ801" s="32" t="str">
        <f>vlookup($A801,Ian!800:1799,2,false)</f>
        <v>#N/A</v>
      </c>
      <c r="BA801" s="32" t="str">
        <f>vlookup($A801,Ian!800:1799,3,false)</f>
        <v>#N/A</v>
      </c>
      <c r="BB801" s="32" t="str">
        <f>vlookup($A801,Ian!800:1799,4,false)</f>
        <v>#N/A</v>
      </c>
      <c r="BC801" s="32" t="str">
        <f>vlookup($A801,Ian!800:1799,5,false)</f>
        <v>#N/A</v>
      </c>
      <c r="BD801" s="32" t="str">
        <f>vlookup($A801,Ian!800:1799,6,false)</f>
        <v>#N/A</v>
      </c>
      <c r="BE801" s="32" t="str">
        <f>vlookup($A801,Ian!800:1799,7,false)</f>
        <v>#N/A</v>
      </c>
      <c r="BF801" s="32" t="str">
        <f>vlookup($A801,Ian!800:1799,8,false)</f>
        <v>#N/A</v>
      </c>
      <c r="BG801" s="32" t="str">
        <f>vlookup(A801,SentimentScore!$1:$1000,2,false)</f>
        <v>0.997799</v>
      </c>
      <c r="BH801" s="50" t="str">
        <f>vlookup(A801,'Images with Key'!$1:$1000,32)</f>
        <v>https://s3-external-1.amazonaws.com/offertabs/offer/kxdcce/large/810_5641198e05a50-DiegoMichelle.jpg</v>
      </c>
    </row>
    <row r="802">
      <c r="A802" s="12">
        <v>361.0</v>
      </c>
      <c r="B802" s="16" t="s">
        <v>7369</v>
      </c>
      <c r="C802" s="16" t="s">
        <v>3950</v>
      </c>
      <c r="D802" s="18" t="b">
        <v>1</v>
      </c>
      <c r="E802" s="12">
        <v>14.0</v>
      </c>
      <c r="F802" s="12">
        <v>3.0</v>
      </c>
      <c r="G802" s="12">
        <v>11.0</v>
      </c>
      <c r="H802" s="20">
        <v>42313.65833333333</v>
      </c>
      <c r="I802" s="16" t="s">
        <v>3964</v>
      </c>
      <c r="J802" s="16" t="s">
        <v>3952</v>
      </c>
      <c r="K802" s="16" t="s">
        <v>3965</v>
      </c>
      <c r="L802" s="18" t="e">
        <v>#N/A</v>
      </c>
      <c r="M802" s="18" t="e">
        <v>#N/A</v>
      </c>
      <c r="N802" s="18" t="e">
        <v>#N/A</v>
      </c>
      <c r="O802" s="18" t="e">
        <v>#N/A</v>
      </c>
      <c r="P802" s="18" t="e">
        <v>#N/A</v>
      </c>
      <c r="Q802" s="16" t="s">
        <v>3968</v>
      </c>
      <c r="R802" s="18" t="b">
        <v>1</v>
      </c>
      <c r="S802" s="18" t="b">
        <v>0</v>
      </c>
      <c r="T802" s="12">
        <v>98108.0</v>
      </c>
      <c r="U802" s="16" t="s">
        <v>1734</v>
      </c>
      <c r="V802" s="16" t="s">
        <v>291</v>
      </c>
      <c r="W802" s="22"/>
      <c r="X802" s="22"/>
      <c r="Y802" s="16" t="s">
        <v>3957</v>
      </c>
      <c r="Z802" s="16" t="s">
        <v>7817</v>
      </c>
      <c r="AA802" s="16"/>
      <c r="AB802" s="16"/>
      <c r="AC802" s="32" t="str">
        <f>vlookup(A802,Alma!182:1181,29,false)</f>
        <v>#arts #children #teens #family</v>
      </c>
      <c r="AD802" s="32" t="str">
        <f>vlookup(A802,Alma!182:1181,27,false)</f>
        <v>1</v>
      </c>
      <c r="AE802" s="32" t="str">
        <f>vlookup(A802,Alma!182:1181,28,false)</f>
        <v>1</v>
      </c>
      <c r="AF802" s="32" t="str">
        <f>vlookup(I802,'IP addresss'!$2:$1000,3,false)</f>
        <v>North America</v>
      </c>
      <c r="AG802" s="32" t="str">
        <f>vlookup(I802,'IP addresss'!$2:$1000,6,false)</f>
        <v>WA</v>
      </c>
      <c r="AH802" s="32" t="str">
        <f>vlookup(I802,'IP addresss'!$2:$1000,8,false)</f>
        <v>Issaquah</v>
      </c>
      <c r="AI802" s="32" t="str">
        <f>vlookup(I802,'IP addresss'!$2:$1000,10,false)</f>
        <v>47.55950165</v>
      </c>
      <c r="AJ802" s="32" t="str">
        <f>vlookup(I802,'IP addresss'!$2:$1000,11,false)</f>
        <v>-122.0092011</v>
      </c>
      <c r="AK802" s="32" t="str">
        <f>vlookup(A802,MainData_Jackie!$1:$1000,2,false)</f>
        <v>Leta Hamilton</v>
      </c>
      <c r="AL802" s="32" t="str">
        <f>vlookup($A802,MainData_Jackie!$1:$1000,3,false)</f>
        <v>1253</v>
      </c>
      <c r="AM802" s="32" t="str">
        <f>vlookup($A802,MainData_Jackie!$1:$1000,4,false)</f>
        <v>237</v>
      </c>
      <c r="AN802" s="32" t="str">
        <f>vlookup($A802,MainData_Jackie!$1:$1000,5,false)</f>
        <v>34</v>
      </c>
      <c r="AO802" s="32" t="str">
        <f>vlookup($A802,MainData_Jackie!$1:$1000,6,false)</f>
        <v>0</v>
      </c>
      <c r="AP802" s="32" t="str">
        <f>vlookup($A802,MainData_Jackie!$1:$1000,7,false)</f>
        <v>0</v>
      </c>
      <c r="AQ802" s="32" t="str">
        <f>vlookup($A802,MainData_Jackie!$1:$1000,8,false)</f>
        <v>0</v>
      </c>
      <c r="AR802" s="32" t="str">
        <f>vlookup($A802,MainData_Jackie!$1:$1000,9,false)</f>
        <v>0</v>
      </c>
      <c r="AS802" s="32" t="str">
        <f>vlookup($A802,MainData_Jackie!$1:$1000,10,false)</f>
        <v>5</v>
      </c>
      <c r="AT802" s="32" t="str">
        <f>vlookup($A802,MainData_Jackie!$1:$1000,11,false)</f>
        <v>0</v>
      </c>
      <c r="AU802" s="32" t="str">
        <f>vlookup($A802,MainData_Jackie!$1:$1000,12,false)</f>
        <v>46</v>
      </c>
      <c r="AV802" s="32" t="str">
        <f>vlookup($A802,MainData_Jackie!$1:$1000,13,false)</f>
        <v>comcast</v>
      </c>
      <c r="AW802" s="32" t="str">
        <f>vlookup($A802,MainData_Jackie!$1:$1000,14,false)</f>
        <v>net</v>
      </c>
      <c r="AX802" s="32" t="str">
        <f>vlookup($A802,MainData_Jackie!$1:$1000,15,false)</f>
        <v>1681</v>
      </c>
      <c r="AY802" s="32" t="str">
        <f>vlookup($A802,MainData_Jackie!$1:$1000,16,false)</f>
        <v>female</v>
      </c>
      <c r="AZ802" s="32" t="str">
        <f>vlookup($A802,Ian!801:1800,2,false)</f>
        <v>#N/A</v>
      </c>
      <c r="BA802" s="32" t="str">
        <f>vlookup($A802,Ian!801:1800,3,false)</f>
        <v>#N/A</v>
      </c>
      <c r="BB802" s="32" t="str">
        <f>vlookup($A802,Ian!801:1800,4,false)</f>
        <v>#N/A</v>
      </c>
      <c r="BC802" s="32" t="str">
        <f>vlookup($A802,Ian!801:1800,5,false)</f>
        <v>#N/A</v>
      </c>
      <c r="BD802" s="32" t="str">
        <f>vlookup($A802,Ian!801:1800,6,false)</f>
        <v>#N/A</v>
      </c>
      <c r="BE802" s="32" t="str">
        <f>vlookup($A802,Ian!801:1800,7,false)</f>
        <v>#N/A</v>
      </c>
      <c r="BF802" s="32" t="str">
        <f>vlookup($A802,Ian!801:1800,8,false)</f>
        <v>#N/A</v>
      </c>
      <c r="BG802" s="32" t="str">
        <f>vlookup(A802,SentimentScore!$1:$1000,2,false)</f>
        <v>0.956238</v>
      </c>
      <c r="BH802" s="50" t="str">
        <f>vlookup(A802,'Images with Key'!$1:$1000,32)</f>
        <v>https://s3-external-1.amazonaws.com/offertabs/offer/kxdcce/large/810_56411bf5a7703-DSCN0739640x480.jpg</v>
      </c>
    </row>
    <row r="803">
      <c r="A803" s="12">
        <v>362.0</v>
      </c>
      <c r="B803" s="16" t="s">
        <v>7369</v>
      </c>
      <c r="C803" s="16" t="s">
        <v>3980</v>
      </c>
      <c r="D803" s="18" t="b">
        <v>1</v>
      </c>
      <c r="E803" s="12">
        <v>16.0</v>
      </c>
      <c r="F803" s="12">
        <v>2.0</v>
      </c>
      <c r="G803" s="12">
        <v>14.0</v>
      </c>
      <c r="H803" s="20">
        <v>42330.49236111111</v>
      </c>
      <c r="I803" s="16" t="s">
        <v>3984</v>
      </c>
      <c r="J803" s="16" t="s">
        <v>3986</v>
      </c>
      <c r="K803" s="16" t="s">
        <v>3987</v>
      </c>
      <c r="L803" s="18" t="e">
        <v>#N/A</v>
      </c>
      <c r="M803" s="18" t="e">
        <v>#N/A</v>
      </c>
      <c r="N803" s="18" t="e">
        <v>#N/A</v>
      </c>
      <c r="O803" s="18" t="e">
        <v>#N/A</v>
      </c>
      <c r="P803" s="18" t="e">
        <v>#N/A</v>
      </c>
      <c r="Q803" s="16" t="s">
        <v>3989</v>
      </c>
      <c r="R803" s="18" t="b">
        <v>1</v>
      </c>
      <c r="S803" s="18" t="b">
        <v>1</v>
      </c>
      <c r="T803" s="12">
        <v>98104.0</v>
      </c>
      <c r="U803" s="16" t="s">
        <v>1734</v>
      </c>
      <c r="V803" s="16" t="s">
        <v>291</v>
      </c>
      <c r="W803" s="51">
        <v>2815894.0</v>
      </c>
      <c r="X803" s="51">
        <v>1682639.0</v>
      </c>
      <c r="Y803" s="16" t="s">
        <v>3991</v>
      </c>
      <c r="Z803" s="16" t="s">
        <v>7818</v>
      </c>
      <c r="AA803" s="16"/>
      <c r="AB803" s="16"/>
      <c r="AC803" s="32" t="str">
        <f>vlookup(A803,Alma!183:1182,29,false)</f>
        <v>#notcohesive</v>
      </c>
      <c r="AD803" s="32" t="str">
        <f>vlookup(A803,Alma!183:1182,27,false)</f>
        <v>2</v>
      </c>
      <c r="AE803" s="32" t="str">
        <f>vlookup(A803,Alma!183:1182,28,false)</f>
        <v>6</v>
      </c>
      <c r="AF803" s="32" t="str">
        <f>vlookup(I803,'IP addresss'!$2:$1000,3,false)</f>
        <v>North America</v>
      </c>
      <c r="AG803" s="32" t="str">
        <f>vlookup(I803,'IP addresss'!$2:$1000,6,false)</f>
        <v>WA</v>
      </c>
      <c r="AH803" s="32" t="str">
        <f>vlookup(I803,'IP addresss'!$2:$1000,8,false)</f>
        <v>Seattle</v>
      </c>
      <c r="AI803" s="32" t="str">
        <f>vlookup(I803,'IP addresss'!$2:$1000,10,false)</f>
        <v>47.67380142</v>
      </c>
      <c r="AJ803" s="32" t="str">
        <f>vlookup(I803,'IP addresss'!$2:$1000,11,false)</f>
        <v>-122.3419037</v>
      </c>
      <c r="AK803" s="32" t="str">
        <f>vlookup(A803,MainData_Jackie!$1:$1000,2,false)</f>
        <v>Tuck Shouse</v>
      </c>
      <c r="AL803" s="32" t="str">
        <f>vlookup($A803,MainData_Jackie!$1:$1000,3,false)</f>
        <v>1781</v>
      </c>
      <c r="AM803" s="32" t="str">
        <f>vlookup($A803,MainData_Jackie!$1:$1000,4,false)</f>
        <v>258</v>
      </c>
      <c r="AN803" s="32" t="str">
        <f>vlookup($A803,MainData_Jackie!$1:$1000,5,false)</f>
        <v>100</v>
      </c>
      <c r="AO803" s="32" t="str">
        <f>vlookup($A803,MainData_Jackie!$1:$1000,6,false)</f>
        <v>6</v>
      </c>
      <c r="AP803" s="32" t="str">
        <f>vlookup($A803,MainData_Jackie!$1:$1000,7,false)</f>
        <v>6</v>
      </c>
      <c r="AQ803" s="32" t="str">
        <f>vlookup($A803,MainData_Jackie!$1:$1000,8,false)</f>
        <v>0</v>
      </c>
      <c r="AR803" s="32" t="str">
        <f>vlookup($A803,MainData_Jackie!$1:$1000,9,false)</f>
        <v>1</v>
      </c>
      <c r="AS803" s="32" t="str">
        <f>vlookup($A803,MainData_Jackie!$1:$1000,10,false)</f>
        <v>1</v>
      </c>
      <c r="AT803" s="32" t="str">
        <f>vlookup($A803,MainData_Jackie!$1:$1000,11,false)</f>
        <v>26</v>
      </c>
      <c r="AU803" s="32" t="str">
        <f>vlookup($A803,MainData_Jackie!$1:$1000,12,false)</f>
        <v>67</v>
      </c>
      <c r="AV803" s="32" t="str">
        <f>vlookup($A803,MainData_Jackie!$1:$1000,13,false)</f>
        <v>gmail</v>
      </c>
      <c r="AW803" s="32" t="str">
        <f>vlookup($A803,MainData_Jackie!$1:$1000,14,false)</f>
        <v>com</v>
      </c>
      <c r="AX803" s="32" t="str">
        <f>vlookup($A803,MainData_Jackie!$1:$1000,15,false)</f>
        <v>2015</v>
      </c>
      <c r="AY803" s="32" t="str">
        <f>vlookup($A803,MainData_Jackie!$1:$1000,16,false)</f>
        <v>male</v>
      </c>
      <c r="AZ803" s="32" t="str">
        <f>vlookup($A803,Ian!802:1801,2,false)</f>
        <v>#N/A</v>
      </c>
      <c r="BA803" s="32" t="str">
        <f>vlookup($A803,Ian!802:1801,3,false)</f>
        <v>#N/A</v>
      </c>
      <c r="BB803" s="32" t="str">
        <f>vlookup($A803,Ian!802:1801,4,false)</f>
        <v>#N/A</v>
      </c>
      <c r="BC803" s="32" t="str">
        <f>vlookup($A803,Ian!802:1801,5,false)</f>
        <v>#N/A</v>
      </c>
      <c r="BD803" s="32" t="str">
        <f>vlookup($A803,Ian!802:1801,6,false)</f>
        <v>#N/A</v>
      </c>
      <c r="BE803" s="32" t="str">
        <f>vlookup($A803,Ian!802:1801,7,false)</f>
        <v>#N/A</v>
      </c>
      <c r="BF803" s="32" t="str">
        <f>vlookup($A803,Ian!802:1801,8,false)</f>
        <v>#N/A</v>
      </c>
      <c r="BG803" s="32" t="str">
        <f>vlookup(A803,SentimentScore!$1:$1000,2,false)</f>
        <v>0.014011</v>
      </c>
      <c r="BH803" s="50" t="str">
        <f>vlookup(A803,'Images with Key'!$1:$1000,32)</f>
        <v>https://s3-external-1.amazonaws.com/offertabs/offer/kxdcce/large/810_564cc400353b9-image.jpeg</v>
      </c>
    </row>
    <row r="804">
      <c r="A804" s="12">
        <v>372.0</v>
      </c>
      <c r="B804" s="16" t="s">
        <v>7369</v>
      </c>
      <c r="C804" s="16" t="s">
        <v>4096</v>
      </c>
      <c r="D804" s="18" t="b">
        <v>1</v>
      </c>
      <c r="E804" s="12">
        <v>16.0</v>
      </c>
      <c r="F804" s="12">
        <v>5.0</v>
      </c>
      <c r="G804" s="12">
        <v>11.0</v>
      </c>
      <c r="H804" s="20">
        <v>42311.845138888886</v>
      </c>
      <c r="I804" s="16" t="s">
        <v>4097</v>
      </c>
      <c r="J804" s="16" t="s">
        <v>4098</v>
      </c>
      <c r="K804" s="16" t="s">
        <v>4099</v>
      </c>
      <c r="L804" s="18" t="e">
        <v>#N/A</v>
      </c>
      <c r="M804" s="18" t="e">
        <v>#N/A</v>
      </c>
      <c r="N804" s="18" t="e">
        <v>#N/A</v>
      </c>
      <c r="O804" s="18" t="e">
        <v>#N/A</v>
      </c>
      <c r="P804" s="18" t="e">
        <v>#N/A</v>
      </c>
      <c r="Q804" s="16" t="s">
        <v>4101</v>
      </c>
      <c r="R804" s="18" t="b">
        <v>1</v>
      </c>
      <c r="S804" s="18" t="b">
        <v>0</v>
      </c>
      <c r="T804" s="12">
        <v>98507.0</v>
      </c>
      <c r="U804" s="16" t="s">
        <v>4104</v>
      </c>
      <c r="V804" s="16" t="s">
        <v>291</v>
      </c>
      <c r="W804" s="22"/>
      <c r="X804" s="22"/>
      <c r="Y804" s="22"/>
      <c r="Z804" s="16" t="s">
        <v>7820</v>
      </c>
      <c r="AA804" s="16"/>
      <c r="AB804" s="16"/>
      <c r="AC804" s="32" t="str">
        <f>vlookup(A804,Alma!184:1183,29,false)</f>
        <v>#education</v>
      </c>
      <c r="AD804" s="32" t="str">
        <f>vlookup(A804,Alma!184:1183,27,false)</f>
        <v>1</v>
      </c>
      <c r="AE804" s="32" t="str">
        <f>vlookup(A804,Alma!184:1183,28,false)</f>
        <v>2</v>
      </c>
      <c r="AF804" s="32" t="str">
        <f>vlookup(I804,'IP addresss'!$2:$1000,3,false)</f>
        <v>North America</v>
      </c>
      <c r="AG804" s="32" t="str">
        <f>vlookup(I804,'IP addresss'!$2:$1000,6,false)</f>
        <v>TX</v>
      </c>
      <c r="AH804" s="32" t="str">
        <f>vlookup(I804,'IP addresss'!$2:$1000,8,false)</f>
        <v>Victoria</v>
      </c>
      <c r="AI804" s="32" t="str">
        <f>vlookup(I804,'IP addresss'!$2:$1000,10,false)</f>
        <v>28.80529976</v>
      </c>
      <c r="AJ804" s="32" t="str">
        <f>vlookup(I804,'IP addresss'!$2:$1000,11,false)</f>
        <v>-97.00360107</v>
      </c>
      <c r="AK804" s="32" t="str">
        <f>vlookup(A804,MainData_Jackie!$1:$1000,2,false)</f>
        <v>Jose Armenta</v>
      </c>
      <c r="AL804" s="32" t="str">
        <f>vlookup($A804,MainData_Jackie!$1:$1000,3,false)</f>
        <v>982</v>
      </c>
      <c r="AM804" s="32" t="str">
        <f>vlookup($A804,MainData_Jackie!$1:$1000,4,false)</f>
        <v>184</v>
      </c>
      <c r="AN804" s="32" t="str">
        <f>vlookup($A804,MainData_Jackie!$1:$1000,5,false)</f>
        <v>17</v>
      </c>
      <c r="AO804" s="32" t="str">
        <f>vlookup($A804,MainData_Jackie!$1:$1000,6,false)</f>
        <v>0</v>
      </c>
      <c r="AP804" s="32" t="str">
        <f>vlookup($A804,MainData_Jackie!$1:$1000,7,false)</f>
        <v>0</v>
      </c>
      <c r="AQ804" s="32" t="str">
        <f>vlookup($A804,MainData_Jackie!$1:$1000,8,false)</f>
        <v>0</v>
      </c>
      <c r="AR804" s="32" t="str">
        <f>vlookup($A804,MainData_Jackie!$1:$1000,9,false)</f>
        <v>0</v>
      </c>
      <c r="AS804" s="32" t="str">
        <f>vlookup($A804,MainData_Jackie!$1:$1000,10,false)</f>
        <v>11</v>
      </c>
      <c r="AT804" s="32" t="str">
        <f>vlookup($A804,MainData_Jackie!$1:$1000,11,false)</f>
        <v>0</v>
      </c>
      <c r="AU804" s="32" t="str">
        <f>vlookup($A804,MainData_Jackie!$1:$1000,12,false)</f>
        <v>31</v>
      </c>
      <c r="AV804" s="32" t="str">
        <f>vlookup($A804,MainData_Jackie!$1:$1000,13,false)</f>
        <v>mail</v>
      </c>
      <c r="AW804" s="32" t="str">
        <f>vlookup($A804,MainData_Jackie!$1:$1000,14,false)</f>
        <v>com</v>
      </c>
      <c r="AX804" s="32" t="str">
        <f>vlookup($A804,MainData_Jackie!$1:$1000,15,false)</f>
        <v>1329</v>
      </c>
      <c r="AY804" s="32" t="str">
        <f>vlookup($A804,MainData_Jackie!$1:$1000,16,false)</f>
        <v>male</v>
      </c>
      <c r="AZ804" s="32" t="str">
        <f>vlookup($A804,Ian!803:1802,2,false)</f>
        <v>#N/A</v>
      </c>
      <c r="BA804" s="32" t="str">
        <f>vlookup($A804,Ian!803:1802,3,false)</f>
        <v>#N/A</v>
      </c>
      <c r="BB804" s="32" t="str">
        <f>vlookup($A804,Ian!803:1802,4,false)</f>
        <v>#N/A</v>
      </c>
      <c r="BC804" s="32" t="str">
        <f>vlookup($A804,Ian!803:1802,5,false)</f>
        <v>#N/A</v>
      </c>
      <c r="BD804" s="32" t="str">
        <f>vlookup($A804,Ian!803:1802,6,false)</f>
        <v>#N/A</v>
      </c>
      <c r="BE804" s="32" t="str">
        <f>vlookup($A804,Ian!803:1802,7,false)</f>
        <v>#N/A</v>
      </c>
      <c r="BF804" s="32" t="str">
        <f>vlookup($A804,Ian!803:1802,8,false)</f>
        <v>#N/A</v>
      </c>
      <c r="BG804" s="32" t="str">
        <f>vlookup(A804,SentimentScore!$1:$1000,2,false)</f>
        <v>0.999958</v>
      </c>
      <c r="BH804" s="32" t="str">
        <f>vlookup(A804,'Images with Key'!$1:$1000,32)</f>
        <v/>
      </c>
    </row>
    <row r="805">
      <c r="A805" s="12">
        <v>373.0</v>
      </c>
      <c r="B805" s="16" t="s">
        <v>7369</v>
      </c>
      <c r="C805" s="16" t="s">
        <v>4110</v>
      </c>
      <c r="D805" s="18" t="b">
        <v>1</v>
      </c>
      <c r="E805" s="12">
        <v>6.0</v>
      </c>
      <c r="F805" s="12">
        <v>0.0</v>
      </c>
      <c r="G805" s="12">
        <v>6.0</v>
      </c>
      <c r="H805" s="20">
        <v>42326.544444444444</v>
      </c>
      <c r="I805" s="16" t="s">
        <v>4112</v>
      </c>
      <c r="J805" s="16" t="s">
        <v>4113</v>
      </c>
      <c r="K805" s="16" t="s">
        <v>4114</v>
      </c>
      <c r="L805" s="18" t="e">
        <v>#N/A</v>
      </c>
      <c r="M805" s="18" t="e">
        <v>#N/A</v>
      </c>
      <c r="N805" s="18" t="e">
        <v>#N/A</v>
      </c>
      <c r="O805" s="18" t="e">
        <v>#N/A</v>
      </c>
      <c r="P805" s="18" t="e">
        <v>#N/A</v>
      </c>
      <c r="Q805" s="16" t="s">
        <v>4117</v>
      </c>
      <c r="R805" s="18" t="b">
        <v>1</v>
      </c>
      <c r="S805" s="18" t="b">
        <v>0</v>
      </c>
      <c r="T805" s="12">
        <v>98225.0</v>
      </c>
      <c r="U805" s="16" t="s">
        <v>2926</v>
      </c>
      <c r="V805" s="16" t="s">
        <v>291</v>
      </c>
      <c r="W805" s="22"/>
      <c r="X805" s="22"/>
      <c r="Y805" s="16" t="s">
        <v>4121</v>
      </c>
      <c r="Z805" s="16" t="s">
        <v>7824</v>
      </c>
      <c r="AA805" s="16"/>
      <c r="AB805" s="16"/>
      <c r="AC805" s="32" t="str">
        <f>vlookup(A805,Alma!185:1184,29,false)</f>
        <v>#children #fostercare</v>
      </c>
      <c r="AD805" s="32" t="str">
        <f>vlookup(A805,Alma!185:1184,27,false)</f>
        <v>2</v>
      </c>
      <c r="AE805" s="32" t="str">
        <f>vlookup(A805,Alma!185:1184,28,false)</f>
        <v>6</v>
      </c>
      <c r="AF805" s="32" t="str">
        <f>vlookup(I805,'IP addresss'!$2:$1000,3,false)</f>
        <v>North America</v>
      </c>
      <c r="AG805" s="32" t="str">
        <f>vlookup(I805,'IP addresss'!$2:$1000,6,false)</f>
        <v>WA</v>
      </c>
      <c r="AH805" s="32" t="str">
        <f>vlookup(I805,'IP addresss'!$2:$1000,8,false)</f>
        <v>Bellingham</v>
      </c>
      <c r="AI805" s="32" t="str">
        <f>vlookup(I805,'IP addresss'!$2:$1000,10,false)</f>
        <v>48.7981987</v>
      </c>
      <c r="AJ805" s="32" t="str">
        <f>vlookup(I805,'IP addresss'!$2:$1000,11,false)</f>
        <v>-122.4097977</v>
      </c>
      <c r="AK805" s="32" t="str">
        <f>vlookup(A805,MainData_Jackie!$1:$1000,2,false)</f>
        <v>Ray Deck III</v>
      </c>
      <c r="AL805" s="32" t="str">
        <f>vlookup($A805,MainData_Jackie!$1:$1000,3,false)</f>
        <v>742</v>
      </c>
      <c r="AM805" s="32" t="str">
        <f>vlookup($A805,MainData_Jackie!$1:$1000,4,false)</f>
        <v>122</v>
      </c>
      <c r="AN805" s="32" t="str">
        <f>vlookup($A805,MainData_Jackie!$1:$1000,5,false)</f>
        <v>26</v>
      </c>
      <c r="AO805" s="32" t="str">
        <f>vlookup($A805,MainData_Jackie!$1:$1000,6,false)</f>
        <v>0</v>
      </c>
      <c r="AP805" s="32" t="str">
        <f>vlookup($A805,MainData_Jackie!$1:$1000,7,false)</f>
        <v>0</v>
      </c>
      <c r="AQ805" s="32" t="str">
        <f>vlookup($A805,MainData_Jackie!$1:$1000,8,false)</f>
        <v>0</v>
      </c>
      <c r="AR805" s="32" t="str">
        <f>vlookup($A805,MainData_Jackie!$1:$1000,9,false)</f>
        <v>0</v>
      </c>
      <c r="AS805" s="32" t="str">
        <f>vlookup($A805,MainData_Jackie!$1:$1000,10,false)</f>
        <v>0</v>
      </c>
      <c r="AT805" s="32" t="str">
        <f>vlookup($A805,MainData_Jackie!$1:$1000,11,false)</f>
        <v>1</v>
      </c>
      <c r="AU805" s="32" t="str">
        <f>vlookup($A805,MainData_Jackie!$1:$1000,12,false)</f>
        <v>13</v>
      </c>
      <c r="AV805" s="32" t="str">
        <f>vlookup($A805,MainData_Jackie!$1:$1000,13,false)</f>
        <v>gmail</v>
      </c>
      <c r="AW805" s="32" t="str">
        <f>vlookup($A805,MainData_Jackie!$1:$1000,14,false)</f>
        <v>com</v>
      </c>
      <c r="AX805" s="32" t="str">
        <f>vlookup($A805,MainData_Jackie!$1:$1000,15,false)</f>
        <v>998</v>
      </c>
      <c r="AY805" s="32" t="str">
        <f>vlookup($A805,MainData_Jackie!$1:$1000,16,false)</f>
        <v>male</v>
      </c>
      <c r="AZ805" s="32" t="str">
        <f>vlookup($A805,Ian!804:1803,2,false)</f>
        <v>#N/A</v>
      </c>
      <c r="BA805" s="32" t="str">
        <f>vlookup($A805,Ian!804:1803,3,false)</f>
        <v>#N/A</v>
      </c>
      <c r="BB805" s="32" t="str">
        <f>vlookup($A805,Ian!804:1803,4,false)</f>
        <v>#N/A</v>
      </c>
      <c r="BC805" s="32" t="str">
        <f>vlookup($A805,Ian!804:1803,5,false)</f>
        <v>#N/A</v>
      </c>
      <c r="BD805" s="32" t="str">
        <f>vlookup($A805,Ian!804:1803,6,false)</f>
        <v>#N/A</v>
      </c>
      <c r="BE805" s="32" t="str">
        <f>vlookup($A805,Ian!804:1803,7,false)</f>
        <v>#N/A</v>
      </c>
      <c r="BF805" s="32" t="str">
        <f>vlookup($A805,Ian!804:1803,8,false)</f>
        <v>#N/A</v>
      </c>
      <c r="BG805" s="32" t="str">
        <f>vlookup(A805,SentimentScore!$1:$1000,2,false)</f>
        <v>0.960363</v>
      </c>
      <c r="BH805" s="50" t="str">
        <f>vlookup(A805,'Images with Key'!$1:$1000,32)</f>
        <v>https://s3-external-1.amazonaws.com/offertabs/offer/kxdcce/large/810_564e6cce5a193-bwm_paula_lebovics.jpg</v>
      </c>
    </row>
    <row r="806">
      <c r="A806" s="12">
        <v>402.0</v>
      </c>
      <c r="B806" s="16" t="s">
        <v>7369</v>
      </c>
      <c r="C806" s="16" t="s">
        <v>4430</v>
      </c>
      <c r="D806" s="18" t="b">
        <v>1</v>
      </c>
      <c r="E806" s="12">
        <v>378.0</v>
      </c>
      <c r="F806" s="12">
        <v>77.0</v>
      </c>
      <c r="G806" s="12">
        <v>301.0</v>
      </c>
      <c r="H806" s="20">
        <v>42310.75347222222</v>
      </c>
      <c r="I806" s="16" t="s">
        <v>4432</v>
      </c>
      <c r="J806" s="16" t="s">
        <v>4433</v>
      </c>
      <c r="K806" s="16" t="s">
        <v>4434</v>
      </c>
      <c r="L806" s="18" t="e">
        <v>#N/A</v>
      </c>
      <c r="M806" s="18" t="e">
        <v>#N/A</v>
      </c>
      <c r="N806" s="18" t="e">
        <v>#N/A</v>
      </c>
      <c r="O806" s="18" t="e">
        <v>#N/A</v>
      </c>
      <c r="P806" s="18" t="e">
        <v>#N/A</v>
      </c>
      <c r="Q806" s="16" t="s">
        <v>4435</v>
      </c>
      <c r="R806" s="18" t="b">
        <v>1</v>
      </c>
      <c r="S806" s="18" t="b">
        <v>1</v>
      </c>
      <c r="T806" s="12">
        <v>98368.0</v>
      </c>
      <c r="U806" s="16" t="s">
        <v>4437</v>
      </c>
      <c r="V806" s="16" t="s">
        <v>291</v>
      </c>
      <c r="W806" s="22"/>
      <c r="X806" s="22"/>
      <c r="Y806" s="16" t="s">
        <v>4439</v>
      </c>
      <c r="Z806" s="16" t="s">
        <v>7826</v>
      </c>
      <c r="AA806" s="16"/>
      <c r="AB806" s="16"/>
      <c r="AC806" s="32" t="str">
        <f>vlookup(A806,Alma!186:1185,29,false)</f>
        <v>#addiction #homeless #safeplace</v>
      </c>
      <c r="AD806" s="32" t="str">
        <f>vlookup(A806,Alma!186:1185,27,false)</f>
        <v>1</v>
      </c>
      <c r="AE806" s="32" t="str">
        <f>vlookup(A806,Alma!186:1185,28,false)</f>
        <v>3</v>
      </c>
      <c r="AF806" s="32" t="str">
        <f>vlookup(I806,'IP addresss'!$2:$1000,3,false)</f>
        <v>North America</v>
      </c>
      <c r="AG806" s="32" t="str">
        <f>vlookup(I806,'IP addresss'!$2:$1000,6,false)</f>
        <v>WA</v>
      </c>
      <c r="AH806" s="32" t="str">
        <f>vlookup(I806,'IP addresss'!$2:$1000,8,false)</f>
        <v>Port Townsend</v>
      </c>
      <c r="AI806" s="32" t="str">
        <f>vlookup(I806,'IP addresss'!$2:$1000,10,false)</f>
        <v>48.03540039</v>
      </c>
      <c r="AJ806" s="32" t="str">
        <f>vlookup(I806,'IP addresss'!$2:$1000,11,false)</f>
        <v>-122.8144989</v>
      </c>
      <c r="AK806" s="32" t="str">
        <f>vlookup(A806,MainData_Jackie!$1:$1000,2,false)</f>
        <v>Amy Smith</v>
      </c>
      <c r="AL806" s="32" t="str">
        <f>vlookup($A806,MainData_Jackie!$1:$1000,3,false)</f>
        <v>4291</v>
      </c>
      <c r="AM806" s="32" t="str">
        <f>vlookup($A806,MainData_Jackie!$1:$1000,4,false)</f>
        <v>812</v>
      </c>
      <c r="AN806" s="32" t="str">
        <f>vlookup($A806,MainData_Jackie!$1:$1000,5,false)</f>
        <v>167</v>
      </c>
      <c r="AO806" s="32" t="str">
        <f>vlookup($A806,MainData_Jackie!$1:$1000,6,false)</f>
        <v>1</v>
      </c>
      <c r="AP806" s="32" t="str">
        <f>vlookup($A806,MainData_Jackie!$1:$1000,7,false)</f>
        <v>0</v>
      </c>
      <c r="AQ806" s="32" t="str">
        <f>vlookup($A806,MainData_Jackie!$1:$1000,8,false)</f>
        <v>0</v>
      </c>
      <c r="AR806" s="32" t="str">
        <f>vlookup($A806,MainData_Jackie!$1:$1000,9,false)</f>
        <v>1</v>
      </c>
      <c r="AS806" s="32" t="str">
        <f>vlookup($A806,MainData_Jackie!$1:$1000,10,false)</f>
        <v>2</v>
      </c>
      <c r="AT806" s="32" t="str">
        <f>vlookup($A806,MainData_Jackie!$1:$1000,11,false)</f>
        <v>18</v>
      </c>
      <c r="AU806" s="32" t="str">
        <f>vlookup($A806,MainData_Jackie!$1:$1000,12,false)</f>
        <v>157</v>
      </c>
      <c r="AV806" s="32" t="str">
        <f>vlookup($A806,MainData_Jackie!$1:$1000,13,false)</f>
        <v>gmail</v>
      </c>
      <c r="AW806" s="32" t="str">
        <f>vlookup($A806,MainData_Jackie!$1:$1000,14,false)</f>
        <v>com</v>
      </c>
      <c r="AX806" s="32" t="str">
        <f>vlookup($A806,MainData_Jackie!$1:$1000,15,false)</f>
        <v>5677</v>
      </c>
      <c r="AY806" s="32" t="str">
        <f>vlookup($A806,MainData_Jackie!$1:$1000,16,false)</f>
        <v>female</v>
      </c>
      <c r="AZ806" s="32" t="str">
        <f>vlookup($A806,Ian!805:1804,2,false)</f>
        <v>#N/A</v>
      </c>
      <c r="BA806" s="32" t="str">
        <f>vlookup($A806,Ian!805:1804,3,false)</f>
        <v>#N/A</v>
      </c>
      <c r="BB806" s="32" t="str">
        <f>vlookup($A806,Ian!805:1804,4,false)</f>
        <v>#N/A</v>
      </c>
      <c r="BC806" s="32" t="str">
        <f>vlookup($A806,Ian!805:1804,5,false)</f>
        <v>#N/A</v>
      </c>
      <c r="BD806" s="32" t="str">
        <f>vlookup($A806,Ian!805:1804,6,false)</f>
        <v>#N/A</v>
      </c>
      <c r="BE806" s="32" t="str">
        <f>vlookup($A806,Ian!805:1804,7,false)</f>
        <v>#N/A</v>
      </c>
      <c r="BF806" s="32" t="str">
        <f>vlookup($A806,Ian!805:1804,8,false)</f>
        <v>#N/A</v>
      </c>
      <c r="BG806" s="32" t="str">
        <f>vlookup(A806,SentimentScore!$1:$1000,2,false)</f>
        <v>0.999486</v>
      </c>
      <c r="BH806" s="50" t="str">
        <f>vlookup(A806,'Images with Key'!$1:$1000,32)</f>
        <v>https://s3-external-1.amazonaws.com/offertabs/offer/kxdcce/large/810_5639a4b4597f7-20151015_163323.jpg</v>
      </c>
    </row>
    <row r="807">
      <c r="A807" s="12">
        <v>473.0</v>
      </c>
      <c r="B807" s="16" t="s">
        <v>7369</v>
      </c>
      <c r="C807" s="16" t="s">
        <v>5276</v>
      </c>
      <c r="D807" s="18" t="b">
        <v>1</v>
      </c>
      <c r="E807" s="12">
        <v>17.0</v>
      </c>
      <c r="F807" s="12">
        <v>3.0</v>
      </c>
      <c r="G807" s="12">
        <v>14.0</v>
      </c>
      <c r="H807" s="20">
        <v>42326.50347222222</v>
      </c>
      <c r="I807" s="16" t="s">
        <v>5277</v>
      </c>
      <c r="J807" s="16" t="s">
        <v>5278</v>
      </c>
      <c r="K807" s="16" t="s">
        <v>5279</v>
      </c>
      <c r="L807" s="18" t="e">
        <v>#N/A</v>
      </c>
      <c r="M807" s="18" t="e">
        <v>#N/A</v>
      </c>
      <c r="N807" s="18" t="e">
        <v>#N/A</v>
      </c>
      <c r="O807" s="18" t="e">
        <v>#N/A</v>
      </c>
      <c r="P807" s="18" t="e">
        <v>#N/A</v>
      </c>
      <c r="Q807" s="16" t="s">
        <v>5280</v>
      </c>
      <c r="R807" s="18" t="b">
        <v>1</v>
      </c>
      <c r="S807" s="18" t="b">
        <v>0</v>
      </c>
      <c r="T807" s="12">
        <v>98632.0</v>
      </c>
      <c r="U807" s="16" t="s">
        <v>5281</v>
      </c>
      <c r="V807" s="16" t="s">
        <v>291</v>
      </c>
      <c r="W807" s="22"/>
      <c r="X807" s="22"/>
      <c r="Y807" s="22"/>
      <c r="Z807" s="16" t="s">
        <v>7828</v>
      </c>
      <c r="AA807" s="16"/>
      <c r="AB807" s="16"/>
      <c r="AC807" s="32" t="str">
        <f>vlookup(A807,Alma!187:1186,29,false)</f>
        <v>#god #religious #children #communityoutreach</v>
      </c>
      <c r="AD807" s="32" t="str">
        <f>vlookup(A807,Alma!187:1186,27,false)</f>
        <v>1</v>
      </c>
      <c r="AE807" s="32" t="str">
        <f>vlookup(A807,Alma!187:1186,28,false)</f>
        <v>3</v>
      </c>
      <c r="AF807" s="32" t="str">
        <f>vlookup(I807,'IP addresss'!$2:$1000,3,false)</f>
        <v>North America</v>
      </c>
      <c r="AG807" s="32" t="str">
        <f>vlookup(I807,'IP addresss'!$2:$1000,6,false)</f>
        <v>PA</v>
      </c>
      <c r="AH807" s="32" t="str">
        <f>vlookup(I807,'IP addresss'!$2:$1000,8,false)</f>
        <v>Clarks Summit</v>
      </c>
      <c r="AI807" s="32" t="str">
        <f>vlookup(I807,'IP addresss'!$2:$1000,10,false)</f>
        <v>41.44860077</v>
      </c>
      <c r="AJ807" s="32" t="str">
        <f>vlookup(I807,'IP addresss'!$2:$1000,11,false)</f>
        <v>-75.72799683</v>
      </c>
      <c r="AK807" s="32" t="str">
        <f>vlookup(A807,MainData_Jackie!$1:$1000,2,false)</f>
        <v>Denae Armstrong</v>
      </c>
      <c r="AL807" s="32" t="str">
        <f>vlookup($A807,MainData_Jackie!$1:$1000,3,false)</f>
        <v>930</v>
      </c>
      <c r="AM807" s="32" t="str">
        <f>vlookup($A807,MainData_Jackie!$1:$1000,4,false)</f>
        <v>170</v>
      </c>
      <c r="AN807" s="32" t="str">
        <f>vlookup($A807,MainData_Jackie!$1:$1000,5,false)</f>
        <v>19</v>
      </c>
      <c r="AO807" s="32" t="str">
        <f>vlookup($A807,MainData_Jackie!$1:$1000,6,false)</f>
        <v>0</v>
      </c>
      <c r="AP807" s="32" t="str">
        <f>vlookup($A807,MainData_Jackie!$1:$1000,7,false)</f>
        <v>0</v>
      </c>
      <c r="AQ807" s="32" t="str">
        <f>vlookup($A807,MainData_Jackie!$1:$1000,8,false)</f>
        <v>0</v>
      </c>
      <c r="AR807" s="32" t="str">
        <f>vlookup($A807,MainData_Jackie!$1:$1000,9,false)</f>
        <v>0</v>
      </c>
      <c r="AS807" s="32" t="str">
        <f>vlookup($A807,MainData_Jackie!$1:$1000,10,false)</f>
        <v>0</v>
      </c>
      <c r="AT807" s="32" t="str">
        <f>vlookup($A807,MainData_Jackie!$1:$1000,11,false)</f>
        <v>2</v>
      </c>
      <c r="AU807" s="32" t="str">
        <f>vlookup($A807,MainData_Jackie!$1:$1000,12,false)</f>
        <v>35</v>
      </c>
      <c r="AV807" s="32" t="str">
        <f>vlookup($A807,MainData_Jackie!$1:$1000,13,false)</f>
        <v>jarmstrong</v>
      </c>
      <c r="AW807" s="32" t="str">
        <f>vlookup($A807,MainData_Jackie!$1:$1000,14,false)</f>
        <v>org</v>
      </c>
      <c r="AX807" s="32" t="str">
        <f>vlookup($A807,MainData_Jackie!$1:$1000,15,false)</f>
        <v>1302</v>
      </c>
      <c r="AY807" s="32" t="str">
        <f>vlookup($A807,MainData_Jackie!$1:$1000,16,false)</f>
        <v>female</v>
      </c>
      <c r="AZ807" s="32" t="str">
        <f>vlookup($A807,Ian!806:1805,2,false)</f>
        <v>#N/A</v>
      </c>
      <c r="BA807" s="32" t="str">
        <f>vlookup($A807,Ian!806:1805,3,false)</f>
        <v>#N/A</v>
      </c>
      <c r="BB807" s="32" t="str">
        <f>vlookup($A807,Ian!806:1805,4,false)</f>
        <v>#N/A</v>
      </c>
      <c r="BC807" s="32" t="str">
        <f>vlookup($A807,Ian!806:1805,5,false)</f>
        <v>#N/A</v>
      </c>
      <c r="BD807" s="32" t="str">
        <f>vlookup($A807,Ian!806:1805,6,false)</f>
        <v>#N/A</v>
      </c>
      <c r="BE807" s="32" t="str">
        <f>vlookup($A807,Ian!806:1805,7,false)</f>
        <v>#N/A</v>
      </c>
      <c r="BF807" s="32" t="str">
        <f>vlookup($A807,Ian!806:1805,8,false)</f>
        <v>#N/A</v>
      </c>
      <c r="BG807" s="32" t="str">
        <f>vlookup(A807,SentimentScore!$1:$1000,2,false)</f>
        <v>0.98702</v>
      </c>
      <c r="BH807" s="50" t="str">
        <f>vlookup(A807,'Images with Key'!$1:$1000,32)</f>
        <v>https://s3-external-1.amazonaws.com/offertabs/offer/kxdcce/large/810_564e6656a8cea-IMG_2280.JPG</v>
      </c>
    </row>
    <row r="808">
      <c r="A808" s="12">
        <v>474.0</v>
      </c>
      <c r="B808" s="16" t="s">
        <v>7369</v>
      </c>
      <c r="C808" s="16" t="s">
        <v>5286</v>
      </c>
      <c r="D808" s="18" t="b">
        <v>1</v>
      </c>
      <c r="E808" s="12">
        <v>5.0</v>
      </c>
      <c r="F808" s="12">
        <v>1.0</v>
      </c>
      <c r="G808" s="12">
        <v>4.0</v>
      </c>
      <c r="H808" s="20">
        <v>42327.34027777778</v>
      </c>
      <c r="I808" s="16" t="s">
        <v>5287</v>
      </c>
      <c r="J808" s="16" t="s">
        <v>5288</v>
      </c>
      <c r="K808" s="16" t="s">
        <v>5289</v>
      </c>
      <c r="L808" s="16" t="s">
        <v>264</v>
      </c>
      <c r="M808" s="12">
        <v>0.0</v>
      </c>
      <c r="N808" s="12">
        <v>0.0</v>
      </c>
      <c r="O808" s="12">
        <v>0.0</v>
      </c>
      <c r="P808" s="12">
        <v>0.0</v>
      </c>
      <c r="Q808" s="16" t="s">
        <v>5290</v>
      </c>
      <c r="R808" s="18" t="b">
        <v>1</v>
      </c>
      <c r="S808" s="18" t="b">
        <v>0</v>
      </c>
      <c r="T808" s="16" t="s">
        <v>5291</v>
      </c>
      <c r="U808" s="16" t="s">
        <v>5292</v>
      </c>
      <c r="V808" s="16" t="s">
        <v>291</v>
      </c>
      <c r="W808" s="51">
        <v>9.80967936E8</v>
      </c>
      <c r="X808" s="51">
        <v>9.70739732E8</v>
      </c>
      <c r="Y808" s="16" t="s">
        <v>5293</v>
      </c>
      <c r="Z808" s="16" t="s">
        <v>7830</v>
      </c>
      <c r="AA808" s="16"/>
      <c r="AB808" s="16"/>
      <c r="AC808" s="32" t="str">
        <f>vlookup(A808,Alma!188:1187,29,false)</f>
        <v>#children #disease #watersecurity #education</v>
      </c>
      <c r="AD808" s="32" t="str">
        <f>vlookup(A808,Alma!188:1187,27,false)</f>
        <v>2</v>
      </c>
      <c r="AE808" s="32" t="str">
        <f>vlookup(A808,Alma!188:1187,28,false)</f>
        <v>2</v>
      </c>
      <c r="AF808" s="32" t="str">
        <f>vlookup(I808,'IP addresss'!$2:$1000,3,false)</f>
        <v>North America</v>
      </c>
      <c r="AG808" s="32" t="str">
        <f>vlookup(I808,'IP addresss'!$2:$1000,6,false)</f>
        <v>CA</v>
      </c>
      <c r="AH808" s="32" t="str">
        <f>vlookup(I808,'IP addresss'!$2:$1000,8,false)</f>
        <v>La Crescenta</v>
      </c>
      <c r="AI808" s="32" t="str">
        <f>vlookup(I808,'IP addresss'!$2:$1000,10,false)</f>
        <v>34.23870087</v>
      </c>
      <c r="AJ808" s="32" t="str">
        <f>vlookup(I808,'IP addresss'!$2:$1000,11,false)</f>
        <v>-118.2468033</v>
      </c>
      <c r="AK808" s="32" t="str">
        <f>vlookup(A808,MainData_Jackie!$1:$1000,2,false)</f>
        <v>Pam Hunt</v>
      </c>
      <c r="AL808" s="32" t="str">
        <f>vlookup($A808,MainData_Jackie!$1:$1000,3,false)</f>
        <v>1533</v>
      </c>
      <c r="AM808" s="32" t="str">
        <f>vlookup($A808,MainData_Jackie!$1:$1000,4,false)</f>
        <v>283</v>
      </c>
      <c r="AN808" s="32" t="str">
        <f>vlookup($A808,MainData_Jackie!$1:$1000,5,false)</f>
        <v>33</v>
      </c>
      <c r="AO808" s="32" t="str">
        <f>vlookup($A808,MainData_Jackie!$1:$1000,6,false)</f>
        <v>0</v>
      </c>
      <c r="AP808" s="32" t="str">
        <f>vlookup($A808,MainData_Jackie!$1:$1000,7,false)</f>
        <v>0</v>
      </c>
      <c r="AQ808" s="32" t="str">
        <f>vlookup($A808,MainData_Jackie!$1:$1000,8,false)</f>
        <v>0</v>
      </c>
      <c r="AR808" s="32" t="str">
        <f>vlookup($A808,MainData_Jackie!$1:$1000,9,false)</f>
        <v>2</v>
      </c>
      <c r="AS808" s="32" t="str">
        <f>vlookup($A808,MainData_Jackie!$1:$1000,10,false)</f>
        <v>10</v>
      </c>
      <c r="AT808" s="32" t="str">
        <f>vlookup($A808,MainData_Jackie!$1:$1000,11,false)</f>
        <v>24</v>
      </c>
      <c r="AU808" s="32" t="str">
        <f>vlookup($A808,MainData_Jackie!$1:$1000,12,false)</f>
        <v>56</v>
      </c>
      <c r="AV808" s="32" t="str">
        <f>vlookup($A808,MainData_Jackie!$1:$1000,13,false)</f>
        <v>yahoo</v>
      </c>
      <c r="AW808" s="32" t="str">
        <f>vlookup($A808,MainData_Jackie!$1:$1000,14,false)</f>
        <v>com</v>
      </c>
      <c r="AX808" s="32" t="str">
        <f>vlookup($A808,MainData_Jackie!$1:$1000,15,false)</f>
        <v>1999</v>
      </c>
      <c r="AY808" s="32" t="str">
        <f>vlookup($A808,MainData_Jackie!$1:$1000,16,false)</f>
        <v>female</v>
      </c>
      <c r="AZ808" s="32" t="str">
        <f>vlookup($A808,Ian!807:1806,2,false)</f>
        <v>#N/A</v>
      </c>
      <c r="BA808" s="32" t="str">
        <f>vlookup($A808,Ian!807:1806,3,false)</f>
        <v>#N/A</v>
      </c>
      <c r="BB808" s="32" t="str">
        <f>vlookup($A808,Ian!807:1806,4,false)</f>
        <v>#N/A</v>
      </c>
      <c r="BC808" s="32" t="str">
        <f>vlookup($A808,Ian!807:1806,5,false)</f>
        <v>#N/A</v>
      </c>
      <c r="BD808" s="32" t="str">
        <f>vlookup($A808,Ian!807:1806,6,false)</f>
        <v>#N/A</v>
      </c>
      <c r="BE808" s="32" t="str">
        <f>vlookup($A808,Ian!807:1806,7,false)</f>
        <v>#N/A</v>
      </c>
      <c r="BF808" s="32" t="str">
        <f>vlookup($A808,Ian!807:1806,8,false)</f>
        <v>#N/A</v>
      </c>
      <c r="BG808" s="32" t="str">
        <f>vlookup(A808,SentimentScore!$1:$1000,2,false)</f>
        <v>0.941834</v>
      </c>
      <c r="BH808" s="50" t="str">
        <f>vlookup(A808,'Images with Key'!$1:$1000,32)</f>
        <v>https://s3-external-1.amazonaws.com/offertabs/offer/kxdcce/large/810_564f4b629b13e-GivingTues.jpg</v>
      </c>
    </row>
    <row r="809">
      <c r="A809" s="12">
        <v>477.0</v>
      </c>
      <c r="B809" s="16" t="s">
        <v>7369</v>
      </c>
      <c r="C809" s="16" t="s">
        <v>5317</v>
      </c>
      <c r="D809" s="18" t="b">
        <v>1</v>
      </c>
      <c r="E809" s="12">
        <v>94.0</v>
      </c>
      <c r="F809" s="12">
        <v>34.0</v>
      </c>
      <c r="G809" s="12">
        <v>60.0</v>
      </c>
      <c r="H809" s="20">
        <v>42331.8875</v>
      </c>
      <c r="I809" s="16" t="s">
        <v>5319</v>
      </c>
      <c r="J809" s="16" t="s">
        <v>5320</v>
      </c>
      <c r="K809" s="16" t="s">
        <v>5321</v>
      </c>
      <c r="L809" s="18" t="e">
        <v>#N/A</v>
      </c>
      <c r="M809" s="18" t="e">
        <v>#N/A</v>
      </c>
      <c r="N809" s="18" t="e">
        <v>#N/A</v>
      </c>
      <c r="O809" s="18" t="e">
        <v>#N/A</v>
      </c>
      <c r="P809" s="18" t="e">
        <v>#N/A</v>
      </c>
      <c r="Q809" s="16" t="s">
        <v>5322</v>
      </c>
      <c r="R809" s="18" t="b">
        <v>1</v>
      </c>
      <c r="S809" s="18" t="b">
        <v>1</v>
      </c>
      <c r="T809" s="12">
        <v>98104.0</v>
      </c>
      <c r="U809" s="16" t="s">
        <v>1734</v>
      </c>
      <c r="V809" s="16" t="s">
        <v>291</v>
      </c>
      <c r="W809" s="51">
        <v>5911546.0</v>
      </c>
      <c r="X809" s="51">
        <v>3756115.0</v>
      </c>
      <c r="Y809" s="16" t="s">
        <v>5323</v>
      </c>
      <c r="Z809" s="16" t="s">
        <v>7831</v>
      </c>
      <c r="AA809" s="16"/>
      <c r="AB809" s="16"/>
      <c r="AC809" s="32" t="str">
        <f>vlookup(A809,Alma!189:1188,29,false)</f>
        <v>#children #education</v>
      </c>
      <c r="AD809" s="32" t="str">
        <f>vlookup(A809,Alma!189:1188,27,false)</f>
        <v>2</v>
      </c>
      <c r="AE809" s="32" t="str">
        <f>vlookup(A809,Alma!189:1188,28,false)</f>
        <v>2</v>
      </c>
      <c r="AF809" s="32" t="str">
        <f>vlookup(I809,'IP addresss'!$2:$1000,3,false)</f>
        <v>North America</v>
      </c>
      <c r="AG809" s="32" t="str">
        <f>vlookup(I809,'IP addresss'!$2:$1000,6,false)</f>
        <v>CA</v>
      </c>
      <c r="AH809" s="32" t="str">
        <f>vlookup(I809,'IP addresss'!$2:$1000,8,false)</f>
        <v>Mission Viejo</v>
      </c>
      <c r="AI809" s="32" t="str">
        <f>vlookup(I809,'IP addresss'!$2:$1000,10,false)</f>
        <v>33.60509872</v>
      </c>
      <c r="AJ809" s="32" t="str">
        <f>vlookup(I809,'IP addresss'!$2:$1000,11,false)</f>
        <v>-117.6439972</v>
      </c>
      <c r="AK809" s="32" t="str">
        <f>vlookup(A809,MainData_Jackie!$1:$1000,2,false)</f>
        <v>Annie Hall</v>
      </c>
      <c r="AL809" s="32" t="str">
        <f>vlookup($A809,MainData_Jackie!$1:$1000,3,false)</f>
        <v>1704</v>
      </c>
      <c r="AM809" s="32" t="str">
        <f>vlookup($A809,MainData_Jackie!$1:$1000,4,false)</f>
        <v>279</v>
      </c>
      <c r="AN809" s="32" t="str">
        <f>vlookup($A809,MainData_Jackie!$1:$1000,5,false)</f>
        <v>44</v>
      </c>
      <c r="AO809" s="32" t="str">
        <f>vlookup($A809,MainData_Jackie!$1:$1000,6,false)</f>
        <v>1</v>
      </c>
      <c r="AP809" s="32" t="str">
        <f>vlookup($A809,MainData_Jackie!$1:$1000,7,false)</f>
        <v>0</v>
      </c>
      <c r="AQ809" s="32" t="str">
        <f>vlookup($A809,MainData_Jackie!$1:$1000,8,false)</f>
        <v>0</v>
      </c>
      <c r="AR809" s="32" t="str">
        <f>vlookup($A809,MainData_Jackie!$1:$1000,9,false)</f>
        <v>1</v>
      </c>
      <c r="AS809" s="32" t="str">
        <f>vlookup($A809,MainData_Jackie!$1:$1000,10,false)</f>
        <v>0</v>
      </c>
      <c r="AT809" s="32" t="str">
        <f>vlookup($A809,MainData_Jackie!$1:$1000,11,false)</f>
        <v>5</v>
      </c>
      <c r="AU809" s="32" t="str">
        <f>vlookup($A809,MainData_Jackie!$1:$1000,12,false)</f>
        <v>39</v>
      </c>
      <c r="AV809" s="32" t="str">
        <f>vlookup($A809,MainData_Jackie!$1:$1000,13,false)</f>
        <v>gmail</v>
      </c>
      <c r="AW809" s="32" t="str">
        <f>vlookup($A809,MainData_Jackie!$1:$1000,14,false)</f>
        <v>com</v>
      </c>
      <c r="AX809" s="32" t="str">
        <f>vlookup($A809,MainData_Jackie!$1:$1000,15,false)</f>
        <v>2272</v>
      </c>
      <c r="AY809" s="32" t="str">
        <f>vlookup($A809,MainData_Jackie!$1:$1000,16,false)</f>
        <v>female</v>
      </c>
      <c r="AZ809" s="32" t="str">
        <f>vlookup($A809,Ian!808:1807,2,false)</f>
        <v>#N/A</v>
      </c>
      <c r="BA809" s="32" t="str">
        <f>vlookup($A809,Ian!808:1807,3,false)</f>
        <v>#N/A</v>
      </c>
      <c r="BB809" s="32" t="str">
        <f>vlookup($A809,Ian!808:1807,4,false)</f>
        <v>#N/A</v>
      </c>
      <c r="BC809" s="32" t="str">
        <f>vlookup($A809,Ian!808:1807,5,false)</f>
        <v>#N/A</v>
      </c>
      <c r="BD809" s="32" t="str">
        <f>vlookup($A809,Ian!808:1807,6,false)</f>
        <v>#N/A</v>
      </c>
      <c r="BE809" s="32" t="str">
        <f>vlookup($A809,Ian!808:1807,7,false)</f>
        <v>#N/A</v>
      </c>
      <c r="BF809" s="32" t="str">
        <f>vlookup($A809,Ian!808:1807,8,false)</f>
        <v>#N/A</v>
      </c>
      <c r="BG809" s="32" t="str">
        <f>vlookup(A809,SentimentScore!$1:$1000,2,false)</f>
        <v>1</v>
      </c>
      <c r="BH809" s="50" t="str">
        <f>vlookup(A809,'Images with Key'!$1:$1000,32)</f>
        <v>https://s3-external-1.amazonaws.com/offertabs/offer/kxdcce/large/810_566ef3f13eb09-12046692_169248750080293_1582175364359103985_n.jpg</v>
      </c>
    </row>
    <row r="810">
      <c r="A810" s="12">
        <v>517.0</v>
      </c>
      <c r="B810" s="16" t="s">
        <v>7369</v>
      </c>
      <c r="C810" s="16" t="s">
        <v>5680</v>
      </c>
      <c r="D810" s="18" t="b">
        <v>0</v>
      </c>
      <c r="E810" s="12">
        <v>3.0</v>
      </c>
      <c r="F810" s="12">
        <v>0.0</v>
      </c>
      <c r="G810" s="12">
        <v>3.0</v>
      </c>
      <c r="H810" s="20">
        <v>42325.76180555556</v>
      </c>
      <c r="I810" s="16" t="s">
        <v>5681</v>
      </c>
      <c r="J810" s="16" t="s">
        <v>5682</v>
      </c>
      <c r="K810" s="16" t="s">
        <v>5683</v>
      </c>
      <c r="L810" s="18" t="e">
        <v>#N/A</v>
      </c>
      <c r="M810" s="18" t="e">
        <v>#N/A</v>
      </c>
      <c r="N810" s="18" t="e">
        <v>#N/A</v>
      </c>
      <c r="O810" s="18" t="e">
        <v>#N/A</v>
      </c>
      <c r="P810" s="18" t="e">
        <v>#N/A</v>
      </c>
      <c r="Q810" s="16" t="s">
        <v>5684</v>
      </c>
      <c r="R810" s="18" t="b">
        <v>1</v>
      </c>
      <c r="S810" s="18" t="b">
        <v>1</v>
      </c>
      <c r="T810" s="12">
        <v>98232.0</v>
      </c>
      <c r="U810" s="16" t="s">
        <v>5685</v>
      </c>
      <c r="V810" s="16" t="s">
        <v>291</v>
      </c>
      <c r="W810" s="22"/>
      <c r="X810" s="22"/>
      <c r="Y810" s="22"/>
      <c r="Z810" s="16" t="s">
        <v>7832</v>
      </c>
      <c r="AA810" s="16"/>
      <c r="AB810" s="16"/>
      <c r="AC810" s="32" t="str">
        <f>vlookup(A810,Alma!190:1189,29,false)</f>
        <v>#death #children #mother</v>
      </c>
      <c r="AD810" s="32" t="str">
        <f>vlookup(A810,Alma!190:1189,27,false)</f>
        <v>1</v>
      </c>
      <c r="AE810" s="32" t="str">
        <f>vlookup(A810,Alma!190:1189,28,false)</f>
        <v>3</v>
      </c>
      <c r="AF810" s="32" t="str">
        <f>vlookup(I810,'IP addresss'!$2:$1000,3,false)</f>
        <v>North America</v>
      </c>
      <c r="AG810" s="32" t="str">
        <f>vlookup(I810,'IP addresss'!$2:$1000,6,false)</f>
        <v>CA</v>
      </c>
      <c r="AH810" s="32" t="str">
        <f>vlookup(I810,'IP addresss'!$2:$1000,8,false)</f>
        <v>Fountain Valley</v>
      </c>
      <c r="AI810" s="32" t="str">
        <f>vlookup(I810,'IP addresss'!$2:$1000,10,false)</f>
        <v>33.70999908</v>
      </c>
      <c r="AJ810" s="32" t="str">
        <f>vlookup(I810,'IP addresss'!$2:$1000,11,false)</f>
        <v>-117.9477997</v>
      </c>
      <c r="AK810" s="32" t="str">
        <f>vlookup(A810,MainData_Jackie!$1:$1000,2,false)</f>
        <v>Kari Poucher</v>
      </c>
      <c r="AL810" s="32" t="str">
        <f>vlookup($A810,MainData_Jackie!$1:$1000,3,false)</f>
        <v>1193</v>
      </c>
      <c r="AM810" s="32" t="str">
        <f>vlookup($A810,MainData_Jackie!$1:$1000,4,false)</f>
        <v>198</v>
      </c>
      <c r="AN810" s="32" t="str">
        <f>vlookup($A810,MainData_Jackie!$1:$1000,5,false)</f>
        <v>29</v>
      </c>
      <c r="AO810" s="32" t="str">
        <f>vlookup($A810,MainData_Jackie!$1:$1000,6,false)</f>
        <v>1</v>
      </c>
      <c r="AP810" s="32" t="str">
        <f>vlookup($A810,MainData_Jackie!$1:$1000,7,false)</f>
        <v>0</v>
      </c>
      <c r="AQ810" s="32" t="str">
        <f>vlookup($A810,MainData_Jackie!$1:$1000,8,false)</f>
        <v>0</v>
      </c>
      <c r="AR810" s="32" t="str">
        <f>vlookup($A810,MainData_Jackie!$1:$1000,9,false)</f>
        <v>0</v>
      </c>
      <c r="AS810" s="32" t="str">
        <f>vlookup($A810,MainData_Jackie!$1:$1000,10,false)</f>
        <v>0</v>
      </c>
      <c r="AT810" s="32" t="str">
        <f>vlookup($A810,MainData_Jackie!$1:$1000,11,false)</f>
        <v>4</v>
      </c>
      <c r="AU810" s="32" t="str">
        <f>vlookup($A810,MainData_Jackie!$1:$1000,12,false)</f>
        <v>61</v>
      </c>
      <c r="AV810" s="32" t="str">
        <f>vlookup($A810,MainData_Jackie!$1:$1000,13,false)</f>
        <v>foreverfootprints</v>
      </c>
      <c r="AW810" s="32" t="str">
        <f>vlookup($A810,MainData_Jackie!$1:$1000,14,false)</f>
        <v>org</v>
      </c>
      <c r="AX810" s="32" t="str">
        <f>vlookup($A810,MainData_Jackie!$1:$1000,15,false)</f>
        <v>1628</v>
      </c>
      <c r="AY810" s="32" t="str">
        <f>vlookup($A810,MainData_Jackie!$1:$1000,16,false)</f>
        <v>female</v>
      </c>
      <c r="AZ810" s="32" t="str">
        <f>vlookup($A810,Ian!809:1808,2,false)</f>
        <v>#N/A</v>
      </c>
      <c r="BA810" s="32" t="str">
        <f>vlookup($A810,Ian!809:1808,3,false)</f>
        <v>#N/A</v>
      </c>
      <c r="BB810" s="32" t="str">
        <f>vlookup($A810,Ian!809:1808,4,false)</f>
        <v>#N/A</v>
      </c>
      <c r="BC810" s="32" t="str">
        <f>vlookup($A810,Ian!809:1808,5,false)</f>
        <v>#N/A</v>
      </c>
      <c r="BD810" s="32" t="str">
        <f>vlookup($A810,Ian!809:1808,6,false)</f>
        <v>#N/A</v>
      </c>
      <c r="BE810" s="32" t="str">
        <f>vlookup($A810,Ian!809:1808,7,false)</f>
        <v>#N/A</v>
      </c>
      <c r="BF810" s="32" t="str">
        <f>vlookup($A810,Ian!809:1808,8,false)</f>
        <v>#N/A</v>
      </c>
      <c r="BG810" s="32" t="str">
        <f>vlookup(A810,SentimentScore!$1:$1000,2,false)</f>
        <v>0.046294</v>
      </c>
      <c r="BH810" s="50" t="str">
        <f>vlookup(A810,'Images with Key'!$1:$1000,32)</f>
        <v>https://s3-external-1.amazonaws.com/offertabs/offer/kxdcce/large/810_564d4a08072fd-FringeWorkers_09.15_LH-22.JPG</v>
      </c>
    </row>
    <row r="811">
      <c r="A811" s="12">
        <v>622.0</v>
      </c>
      <c r="B811" s="16" t="s">
        <v>7369</v>
      </c>
      <c r="C811" s="16" t="s">
        <v>6554</v>
      </c>
      <c r="D811" s="18" t="b">
        <v>1</v>
      </c>
      <c r="E811" s="12">
        <v>1.0</v>
      </c>
      <c r="F811" s="12">
        <v>0.0</v>
      </c>
      <c r="G811" s="12">
        <v>1.0</v>
      </c>
      <c r="H811" s="20">
        <v>42310.663194444445</v>
      </c>
      <c r="I811" s="16" t="s">
        <v>6555</v>
      </c>
      <c r="J811" s="16" t="s">
        <v>6556</v>
      </c>
      <c r="K811" s="16" t="s">
        <v>6557</v>
      </c>
      <c r="L811" s="18" t="e">
        <v>#N/A</v>
      </c>
      <c r="M811" s="18" t="e">
        <v>#N/A</v>
      </c>
      <c r="N811" s="18" t="e">
        <v>#N/A</v>
      </c>
      <c r="O811" s="18" t="e">
        <v>#N/A</v>
      </c>
      <c r="P811" s="18" t="e">
        <v>#N/A</v>
      </c>
      <c r="Q811" s="16" t="s">
        <v>6558</v>
      </c>
      <c r="R811" s="18" t="b">
        <v>0</v>
      </c>
      <c r="S811" s="18" t="b">
        <v>1</v>
      </c>
      <c r="T811" s="12">
        <v>98033.0</v>
      </c>
      <c r="U811" s="16" t="s">
        <v>2870</v>
      </c>
      <c r="V811" s="16" t="s">
        <v>291</v>
      </c>
      <c r="W811" s="51">
        <v>961881.0</v>
      </c>
      <c r="X811" s="51">
        <v>871436.0</v>
      </c>
      <c r="Y811" s="16" t="s">
        <v>6559</v>
      </c>
      <c r="Z811" s="16" t="s">
        <v>7833</v>
      </c>
      <c r="AA811" s="16"/>
      <c r="AB811" s="16"/>
      <c r="AC811" s="32" t="str">
        <f>vlookup(A811,Alma!191:1190,29,false)</f>
        <v>#homeless #family #children</v>
      </c>
      <c r="AD811" s="32" t="str">
        <f>vlookup(A811,Alma!191:1190,27,false)</f>
        <v>1</v>
      </c>
      <c r="AE811" s="32" t="str">
        <f>vlookup(A811,Alma!191:1190,28,false)</f>
        <v>1</v>
      </c>
      <c r="AF811" s="32" t="str">
        <f>vlookup(I811,'IP addresss'!$2:$1000,3,false)</f>
        <v>North America</v>
      </c>
      <c r="AG811" s="32" t="str">
        <f>vlookup(I811,'IP addresss'!$2:$1000,6,false)</f>
        <v>WA</v>
      </c>
      <c r="AH811" s="32" t="str">
        <f>vlookup(I811,'IP addresss'!$2:$1000,8,false)</f>
        <v>Kirkland</v>
      </c>
      <c r="AI811" s="32" t="str">
        <f>vlookup(I811,'IP addresss'!$2:$1000,10,false)</f>
        <v>47.72050095</v>
      </c>
      <c r="AJ811" s="32" t="str">
        <f>vlookup(I811,'IP addresss'!$2:$1000,11,false)</f>
        <v>-122.2067032</v>
      </c>
      <c r="AK811" s="32" t="str">
        <f>vlookup(A811,MainData_Jackie!$1:$1000,2,false)</f>
        <v>Rachel Wanamaker</v>
      </c>
      <c r="AL811" s="32" t="str">
        <f>vlookup($A811,MainData_Jackie!$1:$1000,3,false)</f>
        <v>1132</v>
      </c>
      <c r="AM811" s="32" t="str">
        <f>vlookup($A811,MainData_Jackie!$1:$1000,4,false)</f>
        <v>172</v>
      </c>
      <c r="AN811" s="32" t="str">
        <f>vlookup($A811,MainData_Jackie!$1:$1000,5,false)</f>
        <v>37</v>
      </c>
      <c r="AO811" s="32" t="str">
        <f>vlookup($A811,MainData_Jackie!$1:$1000,6,false)</f>
        <v>1</v>
      </c>
      <c r="AP811" s="32" t="str">
        <f>vlookup($A811,MainData_Jackie!$1:$1000,7,false)</f>
        <v>1</v>
      </c>
      <c r="AQ811" s="32" t="str">
        <f>vlookup($A811,MainData_Jackie!$1:$1000,8,false)</f>
        <v>0</v>
      </c>
      <c r="AR811" s="32" t="str">
        <f>vlookup($A811,MainData_Jackie!$1:$1000,9,false)</f>
        <v>0</v>
      </c>
      <c r="AS811" s="32" t="str">
        <f>vlookup($A811,MainData_Jackie!$1:$1000,10,false)</f>
        <v>0</v>
      </c>
      <c r="AT811" s="32" t="str">
        <f>vlookup($A811,MainData_Jackie!$1:$1000,11,false)</f>
        <v>2</v>
      </c>
      <c r="AU811" s="32" t="str">
        <f>vlookup($A811,MainData_Jackie!$1:$1000,12,false)</f>
        <v>34</v>
      </c>
      <c r="AV811" s="32" t="str">
        <f>vlookup($A811,MainData_Jackie!$1:$1000,13,false)</f>
        <v>gmail</v>
      </c>
      <c r="AW811" s="32" t="str">
        <f>vlookup($A811,MainData_Jackie!$1:$1000,14,false)</f>
        <v>com</v>
      </c>
      <c r="AX811" s="32" t="str">
        <f>vlookup($A811,MainData_Jackie!$1:$1000,15,false)</f>
        <v>1419</v>
      </c>
      <c r="AY811" s="32" t="str">
        <f>vlookup($A811,MainData_Jackie!$1:$1000,16,false)</f>
        <v>female</v>
      </c>
      <c r="AZ811" s="32" t="str">
        <f>vlookup($A811,Ian!810:1809,2,false)</f>
        <v>#N/A</v>
      </c>
      <c r="BA811" s="32" t="str">
        <f>vlookup($A811,Ian!810:1809,3,false)</f>
        <v>#N/A</v>
      </c>
      <c r="BB811" s="32" t="str">
        <f>vlookup($A811,Ian!810:1809,4,false)</f>
        <v>#N/A</v>
      </c>
      <c r="BC811" s="32" t="str">
        <f>vlookup($A811,Ian!810:1809,5,false)</f>
        <v>#N/A</v>
      </c>
      <c r="BD811" s="32" t="str">
        <f>vlookup($A811,Ian!810:1809,6,false)</f>
        <v>#N/A</v>
      </c>
      <c r="BE811" s="32" t="str">
        <f>vlookup($A811,Ian!810:1809,7,false)</f>
        <v>#N/A</v>
      </c>
      <c r="BF811" s="32" t="str">
        <f>vlookup($A811,Ian!810:1809,8,false)</f>
        <v>#N/A</v>
      </c>
      <c r="BG811" s="32" t="str">
        <f>vlookup(A811,SentimentScore!$1:$1000,2,false)</f>
        <v>0.999611</v>
      </c>
      <c r="BH811" s="32" t="str">
        <f>vlookup(A811,'Images with Key'!$1:$1000,32)</f>
        <v/>
      </c>
    </row>
    <row r="812">
      <c r="A812" s="12">
        <v>626.0</v>
      </c>
      <c r="B812" s="16" t="s">
        <v>7369</v>
      </c>
      <c r="C812" s="16" t="s">
        <v>6589</v>
      </c>
      <c r="D812" s="18" t="b">
        <v>1</v>
      </c>
      <c r="E812" s="12">
        <v>8.0</v>
      </c>
      <c r="F812" s="12">
        <v>1.0</v>
      </c>
      <c r="G812" s="12">
        <v>7.0</v>
      </c>
      <c r="H812" s="20">
        <v>42313.629166666666</v>
      </c>
      <c r="I812" s="16" t="s">
        <v>6591</v>
      </c>
      <c r="J812" s="16" t="s">
        <v>6592</v>
      </c>
      <c r="K812" s="16" t="s">
        <v>6593</v>
      </c>
      <c r="L812" s="18" t="e">
        <v>#N/A</v>
      </c>
      <c r="M812" s="18" t="e">
        <v>#N/A</v>
      </c>
      <c r="N812" s="18" t="e">
        <v>#N/A</v>
      </c>
      <c r="O812" s="18" t="e">
        <v>#N/A</v>
      </c>
      <c r="P812" s="18" t="e">
        <v>#N/A</v>
      </c>
      <c r="Q812" s="16" t="s">
        <v>6594</v>
      </c>
      <c r="R812" s="18" t="b">
        <v>0</v>
      </c>
      <c r="S812" s="18" t="b">
        <v>1</v>
      </c>
      <c r="T812" s="12">
        <v>98310.0</v>
      </c>
      <c r="U812" s="16" t="s">
        <v>6595</v>
      </c>
      <c r="V812" s="16" t="s">
        <v>291</v>
      </c>
      <c r="W812" s="22"/>
      <c r="X812" s="22"/>
      <c r="Y812" s="16" t="s">
        <v>1315</v>
      </c>
      <c r="Z812" s="16" t="s">
        <v>7835</v>
      </c>
      <c r="AA812" s="12">
        <v>1.0</v>
      </c>
      <c r="AB812" s="12">
        <v>1.0</v>
      </c>
      <c r="AC812" s="32" t="str">
        <f>vlookup(A812,Alma!192:1191,29,false)</f>
        <v>#family #disabilities #children</v>
      </c>
      <c r="AD812" s="32" t="str">
        <f>vlookup(A812,Alma!192:1191,27,false)</f>
        <v>1</v>
      </c>
      <c r="AE812" s="32" t="str">
        <f>vlookup(A812,Alma!192:1191,28,false)</f>
        <v>1</v>
      </c>
      <c r="AF812" s="32" t="str">
        <f>vlookup(I812,'IP addresss'!$2:$1000,3,false)</f>
        <v>North America</v>
      </c>
      <c r="AG812" s="32" t="str">
        <f>vlookup(I812,'IP addresss'!$2:$1000,6,false)</f>
        <v>WA</v>
      </c>
      <c r="AH812" s="32" t="str">
        <f>vlookup(I812,'IP addresss'!$2:$1000,8,false)</f>
        <v>Seattle</v>
      </c>
      <c r="AI812" s="32" t="str">
        <f>vlookup(I812,'IP addresss'!$2:$1000,10,false)</f>
        <v>47.48910141</v>
      </c>
      <c r="AJ812" s="32" t="str">
        <f>vlookup(I812,'IP addresss'!$2:$1000,11,false)</f>
        <v>-122.290802</v>
      </c>
      <c r="AK812" s="32" t="str">
        <f>vlookup(A812,MainData_Jackie!$1:$1000,2,false)</f>
        <v>Julie Burns</v>
      </c>
      <c r="AL812" s="32" t="str">
        <f>vlookup($A812,MainData_Jackie!$1:$1000,3,false)</f>
        <v>1194</v>
      </c>
      <c r="AM812" s="32" t="str">
        <f>vlookup($A812,MainData_Jackie!$1:$1000,4,false)</f>
        <v>197</v>
      </c>
      <c r="AN812" s="32" t="str">
        <f>vlookup($A812,MainData_Jackie!$1:$1000,5,false)</f>
        <v>38</v>
      </c>
      <c r="AO812" s="32" t="str">
        <f>vlookup($A812,MainData_Jackie!$1:$1000,6,false)</f>
        <v>1</v>
      </c>
      <c r="AP812" s="32" t="str">
        <f>vlookup($A812,MainData_Jackie!$1:$1000,7,false)</f>
        <v>0</v>
      </c>
      <c r="AQ812" s="32" t="str">
        <f>vlookup($A812,MainData_Jackie!$1:$1000,8,false)</f>
        <v>0</v>
      </c>
      <c r="AR812" s="32" t="str">
        <f>vlookup($A812,MainData_Jackie!$1:$1000,9,false)</f>
        <v>0</v>
      </c>
      <c r="AS812" s="32" t="str">
        <f>vlookup($A812,MainData_Jackie!$1:$1000,10,false)</f>
        <v>7</v>
      </c>
      <c r="AT812" s="32" t="str">
        <f>vlookup($A812,MainData_Jackie!$1:$1000,11,false)</f>
        <v>10</v>
      </c>
      <c r="AU812" s="32" t="str">
        <f>vlookup($A812,MainData_Jackie!$1:$1000,12,false)</f>
        <v>28</v>
      </c>
      <c r="AV812" s="32" t="str">
        <f>vlookup($A812,MainData_Jackie!$1:$1000,13,false)</f>
        <v>gmail</v>
      </c>
      <c r="AW812" s="32" t="str">
        <f>vlookup($A812,MainData_Jackie!$1:$1000,14,false)</f>
        <v>com</v>
      </c>
      <c r="AX812" s="32" t="str">
        <f>vlookup($A812,MainData_Jackie!$1:$1000,15,false)</f>
        <v>1554</v>
      </c>
      <c r="AY812" s="32" t="str">
        <f>vlookup($A812,MainData_Jackie!$1:$1000,16,false)</f>
        <v>female</v>
      </c>
      <c r="AZ812" s="32" t="str">
        <f>vlookup($A812,Ian!811:1810,2,false)</f>
        <v>#N/A</v>
      </c>
      <c r="BA812" s="32" t="str">
        <f>vlookup($A812,Ian!811:1810,3,false)</f>
        <v>#N/A</v>
      </c>
      <c r="BB812" s="32" t="str">
        <f>vlookup($A812,Ian!811:1810,4,false)</f>
        <v>#N/A</v>
      </c>
      <c r="BC812" s="32" t="str">
        <f>vlookup($A812,Ian!811:1810,5,false)</f>
        <v>#N/A</v>
      </c>
      <c r="BD812" s="32" t="str">
        <f>vlookup($A812,Ian!811:1810,6,false)</f>
        <v>#N/A</v>
      </c>
      <c r="BE812" s="32" t="str">
        <f>vlookup($A812,Ian!811:1810,7,false)</f>
        <v>#N/A</v>
      </c>
      <c r="BF812" s="32" t="str">
        <f>vlookup($A812,Ian!811:1810,8,false)</f>
        <v>#N/A</v>
      </c>
      <c r="BG812" s="32" t="str">
        <f>vlookup(A812,SentimentScore!$1:$1000,2,false)</f>
        <v>0.999769</v>
      </c>
      <c r="BH812" s="32" t="str">
        <f>vlookup(A812,'Images with Key'!$1:$1000,32)</f>
        <v/>
      </c>
    </row>
    <row r="813">
      <c r="A813" s="12">
        <v>683.0</v>
      </c>
      <c r="B813" s="16" t="s">
        <v>7369</v>
      </c>
      <c r="C813" s="16" t="s">
        <v>6904</v>
      </c>
      <c r="D813" s="18" t="b">
        <v>1</v>
      </c>
      <c r="E813" s="12">
        <v>0.0</v>
      </c>
      <c r="F813" s="12">
        <v>0.0</v>
      </c>
      <c r="G813" s="12">
        <v>0.0</v>
      </c>
      <c r="H813" s="20">
        <v>42331.513194444444</v>
      </c>
      <c r="I813" s="16" t="s">
        <v>6906</v>
      </c>
      <c r="J813" s="16" t="s">
        <v>6907</v>
      </c>
      <c r="K813" s="16" t="s">
        <v>6908</v>
      </c>
      <c r="L813" s="18" t="e">
        <v>#N/A</v>
      </c>
      <c r="M813" s="18" t="e">
        <v>#N/A</v>
      </c>
      <c r="N813" s="18" t="e">
        <v>#N/A</v>
      </c>
      <c r="O813" s="18" t="e">
        <v>#N/A</v>
      </c>
      <c r="P813" s="18" t="e">
        <v>#N/A</v>
      </c>
      <c r="Q813" s="16" t="s">
        <v>6909</v>
      </c>
      <c r="R813" s="18" t="b">
        <v>0</v>
      </c>
      <c r="S813" s="18" t="b">
        <v>0</v>
      </c>
      <c r="T813" s="12">
        <v>98052.0</v>
      </c>
      <c r="U813" s="16" t="s">
        <v>6910</v>
      </c>
      <c r="V813" s="16" t="s">
        <v>291</v>
      </c>
      <c r="W813" s="51">
        <v>6.2530603E7</v>
      </c>
      <c r="X813" s="51">
        <v>5.8734316E7</v>
      </c>
      <c r="Y813" s="22"/>
      <c r="Z813" s="16" t="s">
        <v>7837</v>
      </c>
      <c r="AA813" s="12">
        <v>1.0</v>
      </c>
      <c r="AB813" s="12">
        <v>2.0</v>
      </c>
      <c r="AC813" s="32" t="str">
        <f>vlookup(A813,Alma!193:1192,29,false)</f>
        <v>#foodsecurity #poverty</v>
      </c>
      <c r="AD813" s="32" t="str">
        <f>vlookup(A813,Alma!193:1192,27,false)</f>
        <v>1</v>
      </c>
      <c r="AE813" s="32" t="str">
        <f>vlookup(A813,Alma!193:1192,28,false)</f>
        <v>2</v>
      </c>
      <c r="AF813" s="32" t="str">
        <f>vlookup(I813,'IP addresss'!$2:$1000,3,false)</f>
        <v>North America</v>
      </c>
      <c r="AG813" s="32" t="str">
        <f>vlookup(I813,'IP addresss'!$2:$1000,6,false)</f>
        <v>WA</v>
      </c>
      <c r="AH813" s="32" t="str">
        <f>vlookup(I813,'IP addresss'!$2:$1000,8,false)</f>
        <v>Darrington</v>
      </c>
      <c r="AI813" s="32" t="str">
        <f>vlookup(I813,'IP addresss'!$2:$1000,10,false)</f>
        <v>48.18529892</v>
      </c>
      <c r="AJ813" s="32" t="str">
        <f>vlookup(I813,'IP addresss'!$2:$1000,11,false)</f>
        <v>-121.677803</v>
      </c>
      <c r="AK813" s="32" t="str">
        <f>vlookup(A813,MainData_Jackie!$1:$1000,2,false)</f>
        <v>Sue Rosenfield</v>
      </c>
      <c r="AL813" s="32" t="str">
        <f>vlookup($A813,MainData_Jackie!$1:$1000,3,false)</f>
        <v>1609</v>
      </c>
      <c r="AM813" s="32" t="str">
        <f>vlookup($A813,MainData_Jackie!$1:$1000,4,false)</f>
        <v>319</v>
      </c>
      <c r="AN813" s="32" t="str">
        <f>vlookup($A813,MainData_Jackie!$1:$1000,5,false)</f>
        <v>43</v>
      </c>
      <c r="AO813" s="32" t="str">
        <f>vlookup($A813,MainData_Jackie!$1:$1000,6,false)</f>
        <v>0</v>
      </c>
      <c r="AP813" s="32" t="str">
        <f>vlookup($A813,MainData_Jackie!$1:$1000,7,false)</f>
        <v>0</v>
      </c>
      <c r="AQ813" s="32" t="str">
        <f>vlookup($A813,MainData_Jackie!$1:$1000,8,false)</f>
        <v>0</v>
      </c>
      <c r="AR813" s="32" t="str">
        <f>vlookup($A813,MainData_Jackie!$1:$1000,9,false)</f>
        <v>0</v>
      </c>
      <c r="AS813" s="32" t="str">
        <f>vlookup($A813,MainData_Jackie!$1:$1000,10,false)</f>
        <v>0</v>
      </c>
      <c r="AT813" s="32" t="str">
        <f>vlookup($A813,MainData_Jackie!$1:$1000,11,false)</f>
        <v>0</v>
      </c>
      <c r="AU813" s="32" t="str">
        <f>vlookup($A813,MainData_Jackie!$1:$1000,12,false)</f>
        <v>51</v>
      </c>
      <c r="AV813" s="32" t="str">
        <f>vlookup($A813,MainData_Jackie!$1:$1000,13,false)</f>
        <v>gmail</v>
      </c>
      <c r="AW813" s="32" t="str">
        <f>vlookup($A813,MainData_Jackie!$1:$1000,14,false)</f>
        <v>com</v>
      </c>
      <c r="AX813" s="32" t="str">
        <f>vlookup($A813,MainData_Jackie!$1:$1000,15,false)</f>
        <v>2208</v>
      </c>
      <c r="AY813" s="32" t="str">
        <f>vlookup($A813,MainData_Jackie!$1:$1000,16,false)</f>
        <v>female</v>
      </c>
      <c r="AZ813" s="32" t="str">
        <f>vlookup($A813,Ian!812:1811,2,false)</f>
        <v>#N/A</v>
      </c>
      <c r="BA813" s="32" t="str">
        <f>vlookup($A813,Ian!812:1811,3,false)</f>
        <v>#N/A</v>
      </c>
      <c r="BB813" s="32" t="str">
        <f>vlookup($A813,Ian!812:1811,4,false)</f>
        <v>#N/A</v>
      </c>
      <c r="BC813" s="32" t="str">
        <f>vlookup($A813,Ian!812:1811,5,false)</f>
        <v>#N/A</v>
      </c>
      <c r="BD813" s="32" t="str">
        <f>vlookup($A813,Ian!812:1811,6,false)</f>
        <v>#N/A</v>
      </c>
      <c r="BE813" s="32" t="str">
        <f>vlookup($A813,Ian!812:1811,7,false)</f>
        <v>#N/A</v>
      </c>
      <c r="BF813" s="32" t="str">
        <f>vlookup($A813,Ian!812:1811,8,false)</f>
        <v>#N/A</v>
      </c>
      <c r="BG813" s="32" t="str">
        <f>vlookup(A813,SentimentScore!$1:$1000,2,false)</f>
        <v>0.999807</v>
      </c>
      <c r="BH813" s="50" t="str">
        <f>vlookup(A813,'Images with Key'!$1:$1000,32)</f>
        <v>https://s3-external-1.amazonaws.com/offertabs/offer/kxdcce/large/810_5638663e356b2-AmakihiFacebookbadge.jpg</v>
      </c>
    </row>
    <row r="814">
      <c r="A814" s="12">
        <v>209.0</v>
      </c>
      <c r="B814" s="16" t="s">
        <v>7369</v>
      </c>
      <c r="C814" s="16" t="s">
        <v>2296</v>
      </c>
      <c r="D814" s="18" t="b">
        <v>1</v>
      </c>
      <c r="E814" s="12">
        <v>16.0</v>
      </c>
      <c r="F814" s="12">
        <v>5.0</v>
      </c>
      <c r="G814" s="12">
        <v>11.0</v>
      </c>
      <c r="H814" s="20">
        <v>42316.65416666667</v>
      </c>
      <c r="I814" s="16" t="s">
        <v>2297</v>
      </c>
      <c r="J814" s="16" t="s">
        <v>2298</v>
      </c>
      <c r="K814" s="16" t="s">
        <v>2299</v>
      </c>
      <c r="L814" s="18" t="e">
        <v>#N/A</v>
      </c>
      <c r="M814" s="18" t="e">
        <v>#N/A</v>
      </c>
      <c r="N814" s="18" t="e">
        <v>#N/A</v>
      </c>
      <c r="O814" s="18" t="e">
        <v>#N/A</v>
      </c>
      <c r="P814" s="18" t="e">
        <v>#N/A</v>
      </c>
      <c r="Q814" s="16" t="s">
        <v>2300</v>
      </c>
      <c r="R814" s="18" t="b">
        <v>1</v>
      </c>
      <c r="S814" s="18" t="b">
        <v>1</v>
      </c>
      <c r="T814" s="12">
        <v>53405.0</v>
      </c>
      <c r="U814" s="16" t="s">
        <v>2301</v>
      </c>
      <c r="V814" s="16" t="s">
        <v>2302</v>
      </c>
      <c r="W814" s="22"/>
      <c r="X814" s="22"/>
      <c r="Y814" s="16" t="s">
        <v>2303</v>
      </c>
      <c r="Z814" s="16" t="s">
        <v>7838</v>
      </c>
      <c r="AA814" s="16"/>
      <c r="AB814" s="16"/>
      <c r="AC814" s="32" t="str">
        <f>vlookup(A814,Alma!194:1193,29,false)</f>
        <v>#homesless #god</v>
      </c>
      <c r="AD814" s="32" t="str">
        <f>vlookup(A814,Alma!194:1193,27,false)</f>
        <v>2</v>
      </c>
      <c r="AE814" s="32" t="str">
        <f>vlookup(A814,Alma!194:1193,28,false)</f>
        <v>2</v>
      </c>
      <c r="AF814" s="32" t="str">
        <f>vlookup(I814,'IP addresss'!$2:$1000,3,false)</f>
        <v>North America</v>
      </c>
      <c r="AG814" s="32" t="str">
        <f>vlookup(I814,'IP addresss'!$2:$1000,6,false)</f>
        <v>PA</v>
      </c>
      <c r="AH814" s="32" t="str">
        <f>vlookup(I814,'IP addresss'!$2:$1000,8,false)</f>
        <v>Halifax</v>
      </c>
      <c r="AI814" s="32" t="str">
        <f>vlookup(I814,'IP addresss'!$2:$1000,10,false)</f>
        <v>40.47999954</v>
      </c>
      <c r="AJ814" s="32" t="str">
        <f>vlookup(I814,'IP addresss'!$2:$1000,11,false)</f>
        <v>-76.79290009</v>
      </c>
      <c r="AK814" s="32" t="str">
        <f>vlookup(A814,MainData_Jackie!$1:$1000,2,false)</f>
        <v>April Ocasio</v>
      </c>
      <c r="AL814" s="32" t="str">
        <f>vlookup($A814,MainData_Jackie!$1:$1000,3,false)</f>
        <v>988</v>
      </c>
      <c r="AM814" s="32" t="str">
        <f>vlookup($A814,MainData_Jackie!$1:$1000,4,false)</f>
        <v>175</v>
      </c>
      <c r="AN814" s="32" t="str">
        <f>vlookup($A814,MainData_Jackie!$1:$1000,5,false)</f>
        <v>20</v>
      </c>
      <c r="AO814" s="32" t="str">
        <f>vlookup($A814,MainData_Jackie!$1:$1000,6,false)</f>
        <v>0</v>
      </c>
      <c r="AP814" s="32" t="str">
        <f>vlookup($A814,MainData_Jackie!$1:$1000,7,false)</f>
        <v>0</v>
      </c>
      <c r="AQ814" s="32" t="str">
        <f>vlookup($A814,MainData_Jackie!$1:$1000,8,false)</f>
        <v>0</v>
      </c>
      <c r="AR814" s="32" t="str">
        <f>vlookup($A814,MainData_Jackie!$1:$1000,9,false)</f>
        <v>0</v>
      </c>
      <c r="AS814" s="32" t="str">
        <f>vlookup($A814,MainData_Jackie!$1:$1000,10,false)</f>
        <v>0</v>
      </c>
      <c r="AT814" s="32" t="str">
        <f>vlookup($A814,MainData_Jackie!$1:$1000,11,false)</f>
        <v>5</v>
      </c>
      <c r="AU814" s="32" t="str">
        <f>vlookup($A814,MainData_Jackie!$1:$1000,12,false)</f>
        <v>13</v>
      </c>
      <c r="AV814" s="32" t="str">
        <f>vlookup($A814,MainData_Jackie!$1:$1000,13,false)</f>
        <v>rocketmail</v>
      </c>
      <c r="AW814" s="32" t="str">
        <f>vlookup($A814,MainData_Jackie!$1:$1000,14,false)</f>
        <v>com</v>
      </c>
      <c r="AX814" s="32" t="str">
        <f>vlookup($A814,MainData_Jackie!$1:$1000,15,false)</f>
        <v>1326</v>
      </c>
      <c r="AY814" s="32" t="str">
        <f>vlookup($A814,MainData_Jackie!$1:$1000,16,false)</f>
        <v>female</v>
      </c>
      <c r="AZ814" s="32" t="str">
        <f>vlookup($A814,Ian!813:1812,2,false)</f>
        <v>#N/A</v>
      </c>
      <c r="BA814" s="32" t="str">
        <f>vlookup($A814,Ian!813:1812,3,false)</f>
        <v>#N/A</v>
      </c>
      <c r="BB814" s="32" t="str">
        <f>vlookup($A814,Ian!813:1812,4,false)</f>
        <v>#N/A</v>
      </c>
      <c r="BC814" s="32" t="str">
        <f>vlookup($A814,Ian!813:1812,5,false)</f>
        <v>#N/A</v>
      </c>
      <c r="BD814" s="32" t="str">
        <f>vlookup($A814,Ian!813:1812,6,false)</f>
        <v>#N/A</v>
      </c>
      <c r="BE814" s="32" t="str">
        <f>vlookup($A814,Ian!813:1812,7,false)</f>
        <v>#N/A</v>
      </c>
      <c r="BF814" s="32" t="str">
        <f>vlookup($A814,Ian!813:1812,8,false)</f>
        <v>#N/A</v>
      </c>
      <c r="BG814" s="32" t="str">
        <f>vlookup(A814,SentimentScore!$1:$1000,2,false)</f>
        <v>0.558452</v>
      </c>
      <c r="BH814" s="50" t="str">
        <f>vlookup(A814,'Images with Key'!$1:$1000,32)</f>
        <v>https://s3-external-1.amazonaws.com/offertabs/offer/kxdcce/large/810_56425d2fe732d-800x800.jpg</v>
      </c>
    </row>
    <row r="815">
      <c r="A815" s="12">
        <v>211.0</v>
      </c>
      <c r="B815" s="16" t="s">
        <v>7369</v>
      </c>
      <c r="C815" s="16" t="s">
        <v>2317</v>
      </c>
      <c r="D815" s="18" t="b">
        <v>1</v>
      </c>
      <c r="E815" s="12">
        <v>53.0</v>
      </c>
      <c r="F815" s="12">
        <v>4.0</v>
      </c>
      <c r="G815" s="12">
        <v>49.0</v>
      </c>
      <c r="H815" s="20">
        <v>42326.41805555556</v>
      </c>
      <c r="I815" s="16" t="s">
        <v>2318</v>
      </c>
      <c r="J815" s="16" t="s">
        <v>2319</v>
      </c>
      <c r="K815" s="16" t="s">
        <v>2320</v>
      </c>
      <c r="L815" s="18" t="e">
        <v>#N/A</v>
      </c>
      <c r="M815" s="18" t="e">
        <v>#N/A</v>
      </c>
      <c r="N815" s="18" t="e">
        <v>#N/A</v>
      </c>
      <c r="O815" s="18" t="e">
        <v>#N/A</v>
      </c>
      <c r="P815" s="18" t="e">
        <v>#N/A</v>
      </c>
      <c r="Q815" s="16" t="s">
        <v>2321</v>
      </c>
      <c r="R815" s="18" t="b">
        <v>1</v>
      </c>
      <c r="S815" s="18" t="b">
        <v>0</v>
      </c>
      <c r="T815" s="12">
        <v>54413.0</v>
      </c>
      <c r="U815" s="16" t="s">
        <v>2322</v>
      </c>
      <c r="V815" s="16" t="s">
        <v>2302</v>
      </c>
      <c r="W815" s="51">
        <v>71683.0</v>
      </c>
      <c r="X815" s="51">
        <v>81385.0</v>
      </c>
      <c r="Y815" s="16" t="s">
        <v>559</v>
      </c>
      <c r="Z815" s="16" t="s">
        <v>7839</v>
      </c>
      <c r="AA815" s="16"/>
      <c r="AB815" s="16"/>
      <c r="AC815" s="32" t="str">
        <f>vlookup(A815,Alma!195:1194,29,false)</f>
        <v>#autism #disabilities #family </v>
      </c>
      <c r="AD815" s="32" t="str">
        <f>vlookup(A815,Alma!195:1194,27,false)</f>
        <v>1</v>
      </c>
      <c r="AE815" s="32" t="str">
        <f>vlookup(A815,Alma!195:1194,28,false)</f>
        <v>2</v>
      </c>
      <c r="AF815" s="32" t="str">
        <f>vlookup(I815,'IP addresss'!$2:$1000,3,false)</f>
        <v>North America</v>
      </c>
      <c r="AG815" s="32" t="str">
        <f>vlookup(I815,'IP addresss'!$2:$1000,6,false)</f>
        <v>WI</v>
      </c>
      <c r="AH815" s="32" t="str">
        <f>vlookup(I815,'IP addresss'!$2:$1000,8,false)</f>
        <v>Wisconsin Rapids</v>
      </c>
      <c r="AI815" s="32" t="str">
        <f>vlookup(I815,'IP addresss'!$2:$1000,10,false)</f>
        <v>44.33599854</v>
      </c>
      <c r="AJ815" s="32" t="str">
        <f>vlookup(I815,'IP addresss'!$2:$1000,11,false)</f>
        <v>-89.74030304</v>
      </c>
      <c r="AK815" s="32" t="str">
        <f>vlookup(A815,MainData_Jackie!$1:$1000,2,false)</f>
        <v>Sandy Schreier</v>
      </c>
      <c r="AL815" s="32" t="str">
        <f>vlookup($A815,MainData_Jackie!$1:$1000,3,false)</f>
        <v>1962</v>
      </c>
      <c r="AM815" s="32" t="str">
        <f>vlookup($A815,MainData_Jackie!$1:$1000,4,false)</f>
        <v>342</v>
      </c>
      <c r="AN815" s="32" t="str">
        <f>vlookup($A815,MainData_Jackie!$1:$1000,5,false)</f>
        <v>60</v>
      </c>
      <c r="AO815" s="32" t="str">
        <f>vlookup($A815,MainData_Jackie!$1:$1000,6,false)</f>
        <v>0</v>
      </c>
      <c r="AP815" s="32" t="str">
        <f>vlookup($A815,MainData_Jackie!$1:$1000,7,false)</f>
        <v>0</v>
      </c>
      <c r="AQ815" s="32" t="str">
        <f>vlookup($A815,MainData_Jackie!$1:$1000,8,false)</f>
        <v>0</v>
      </c>
      <c r="AR815" s="32" t="str">
        <f>vlookup($A815,MainData_Jackie!$1:$1000,9,false)</f>
        <v>0</v>
      </c>
      <c r="AS815" s="32" t="str">
        <f>vlookup($A815,MainData_Jackie!$1:$1000,10,false)</f>
        <v>2</v>
      </c>
      <c r="AT815" s="32" t="str">
        <f>vlookup($A815,MainData_Jackie!$1:$1000,11,false)</f>
        <v>0</v>
      </c>
      <c r="AU815" s="32" t="str">
        <f>vlookup($A815,MainData_Jackie!$1:$1000,12,false)</f>
        <v>32</v>
      </c>
      <c r="AV815" s="32" t="str">
        <f>vlookup($A815,MainData_Jackie!$1:$1000,13,false)</f>
        <v>icloud</v>
      </c>
      <c r="AW815" s="32" t="str">
        <f>vlookup($A815,MainData_Jackie!$1:$1000,14,false)</f>
        <v>com</v>
      </c>
      <c r="AX815" s="32" t="str">
        <f>vlookup($A815,MainData_Jackie!$1:$1000,15,false)</f>
        <v>2564</v>
      </c>
      <c r="AY815" s="32" t="str">
        <f>vlookup($A815,MainData_Jackie!$1:$1000,16,false)</f>
        <v>female</v>
      </c>
      <c r="AZ815" s="32" t="str">
        <f>vlookup($A815,Ian!814:1813,2,false)</f>
        <v>#N/A</v>
      </c>
      <c r="BA815" s="32" t="str">
        <f>vlookup($A815,Ian!814:1813,3,false)</f>
        <v>#N/A</v>
      </c>
      <c r="BB815" s="32" t="str">
        <f>vlookup($A815,Ian!814:1813,4,false)</f>
        <v>#N/A</v>
      </c>
      <c r="BC815" s="32" t="str">
        <f>vlookup($A815,Ian!814:1813,5,false)</f>
        <v>#N/A</v>
      </c>
      <c r="BD815" s="32" t="str">
        <f>vlookup($A815,Ian!814:1813,6,false)</f>
        <v>#N/A</v>
      </c>
      <c r="BE815" s="32" t="str">
        <f>vlookup($A815,Ian!814:1813,7,false)</f>
        <v>#N/A</v>
      </c>
      <c r="BF815" s="32" t="str">
        <f>vlookup($A815,Ian!814:1813,8,false)</f>
        <v>#N/A</v>
      </c>
      <c r="BG815" s="32" t="str">
        <f>vlookup(A815,SentimentScore!$1:$1000,2,false)</f>
        <v>0.999923</v>
      </c>
      <c r="BH815" s="50" t="str">
        <f>vlookup(A815,'Images with Key'!$1:$1000,32)</f>
        <v>https://s3-external-1.amazonaws.com/offertabs/offer/kxdcce/large/810_564e46beb5e92-front.jpg</v>
      </c>
    </row>
    <row r="816">
      <c r="A816" s="12">
        <v>275.0</v>
      </c>
      <c r="B816" s="16" t="s">
        <v>7369</v>
      </c>
      <c r="C816" s="16" t="s">
        <v>2932</v>
      </c>
      <c r="D816" s="18" t="b">
        <v>1</v>
      </c>
      <c r="E816" s="12">
        <v>3.0</v>
      </c>
      <c r="F816" s="12">
        <v>0.0</v>
      </c>
      <c r="G816" s="12">
        <v>3.0</v>
      </c>
      <c r="H816" s="20">
        <v>42322.21805555555</v>
      </c>
      <c r="I816" s="16" t="s">
        <v>2933</v>
      </c>
      <c r="J816" s="16" t="s">
        <v>2934</v>
      </c>
      <c r="K816" s="16" t="s">
        <v>2935</v>
      </c>
      <c r="L816" s="18" t="e">
        <v>#N/A</v>
      </c>
      <c r="M816" s="18" t="e">
        <v>#N/A</v>
      </c>
      <c r="N816" s="18" t="e">
        <v>#N/A</v>
      </c>
      <c r="O816" s="18" t="e">
        <v>#N/A</v>
      </c>
      <c r="P816" s="18" t="e">
        <v>#N/A</v>
      </c>
      <c r="Q816" s="16" t="s">
        <v>2937</v>
      </c>
      <c r="R816" s="18" t="b">
        <v>1</v>
      </c>
      <c r="S816" s="18" t="b">
        <v>1</v>
      </c>
      <c r="T816" s="12">
        <v>54301.0</v>
      </c>
      <c r="U816" s="16" t="s">
        <v>2938</v>
      </c>
      <c r="V816" s="16" t="s">
        <v>2302</v>
      </c>
      <c r="W816" s="22"/>
      <c r="X816" s="22"/>
      <c r="Y816" s="22"/>
      <c r="Z816" s="16" t="s">
        <v>7840</v>
      </c>
      <c r="AA816" s="16"/>
      <c r="AB816" s="16"/>
      <c r="AC816" s="32" t="str">
        <f>vlookup(A816,Alma!196:1195,29,false)</f>
        <v>#disabilities #fitness #sports</v>
      </c>
      <c r="AD816" s="32" t="str">
        <f>vlookup(A816,Alma!196:1195,27,false)</f>
        <v>2</v>
      </c>
      <c r="AE816" s="32" t="str">
        <f>vlookup(A816,Alma!196:1195,28,false)</f>
        <v>2</v>
      </c>
      <c r="AF816" s="32" t="str">
        <f>vlookup(I816,'IP addresss'!$2:$1000,3,false)</f>
        <v>North America</v>
      </c>
      <c r="AG816" s="32" t="str">
        <f>vlookup(I816,'IP addresss'!$2:$1000,6,false)</f>
        <v>WI</v>
      </c>
      <c r="AH816" s="32" t="str">
        <f>vlookup(I816,'IP addresss'!$2:$1000,8,false)</f>
        <v>Green Bay</v>
      </c>
      <c r="AI816" s="32" t="str">
        <f>vlookup(I816,'IP addresss'!$2:$1000,10,false)</f>
        <v>44.57089996</v>
      </c>
      <c r="AJ816" s="32" t="str">
        <f>vlookup(I816,'IP addresss'!$2:$1000,11,false)</f>
        <v>-88.1167984</v>
      </c>
      <c r="AK816" s="32" t="str">
        <f>vlookup(A816,MainData_Jackie!$1:$1000,2,false)</f>
        <v>Diane Godina Gaywont</v>
      </c>
      <c r="AL816" s="32" t="str">
        <f>vlookup($A816,MainData_Jackie!$1:$1000,3,false)</f>
        <v>966</v>
      </c>
      <c r="AM816" s="32" t="str">
        <f>vlookup($A816,MainData_Jackie!$1:$1000,4,false)</f>
        <v>167</v>
      </c>
      <c r="AN816" s="32" t="str">
        <f>vlookup($A816,MainData_Jackie!$1:$1000,5,false)</f>
        <v>32</v>
      </c>
      <c r="AO816" s="32" t="str">
        <f>vlookup($A816,MainData_Jackie!$1:$1000,6,false)</f>
        <v>1</v>
      </c>
      <c r="AP816" s="32" t="str">
        <f>vlookup($A816,MainData_Jackie!$1:$1000,7,false)</f>
        <v>0</v>
      </c>
      <c r="AQ816" s="32" t="str">
        <f>vlookup($A816,MainData_Jackie!$1:$1000,8,false)</f>
        <v>0</v>
      </c>
      <c r="AR816" s="32" t="str">
        <f>vlookup($A816,MainData_Jackie!$1:$1000,9,false)</f>
        <v>0</v>
      </c>
      <c r="AS816" s="32" t="str">
        <f>vlookup($A816,MainData_Jackie!$1:$1000,10,false)</f>
        <v>0</v>
      </c>
      <c r="AT816" s="32" t="str">
        <f>vlookup($A816,MainData_Jackie!$1:$1000,11,false)</f>
        <v>6</v>
      </c>
      <c r="AU816" s="32" t="str">
        <f>vlookup($A816,MainData_Jackie!$1:$1000,12,false)</f>
        <v>35</v>
      </c>
      <c r="AV816" s="32" t="str">
        <f>vlookup($A816,MainData_Jackie!$1:$1000,13,false)</f>
        <v>gmail</v>
      </c>
      <c r="AW816" s="32" t="str">
        <f>vlookup($A816,MainData_Jackie!$1:$1000,14,false)</f>
        <v>com</v>
      </c>
      <c r="AX816" s="32" t="str">
        <f>vlookup($A816,MainData_Jackie!$1:$1000,15,false)</f>
        <v>1302</v>
      </c>
      <c r="AY816" s="32" t="str">
        <f>vlookup($A816,MainData_Jackie!$1:$1000,16,false)</f>
        <v>female</v>
      </c>
      <c r="AZ816" s="32" t="str">
        <f>vlookup($A816,Ian!815:1814,2,false)</f>
        <v>#N/A</v>
      </c>
      <c r="BA816" s="32" t="str">
        <f>vlookup($A816,Ian!815:1814,3,false)</f>
        <v>#N/A</v>
      </c>
      <c r="BB816" s="32" t="str">
        <f>vlookup($A816,Ian!815:1814,4,false)</f>
        <v>#N/A</v>
      </c>
      <c r="BC816" s="32" t="str">
        <f>vlookup($A816,Ian!815:1814,5,false)</f>
        <v>#N/A</v>
      </c>
      <c r="BD816" s="32" t="str">
        <f>vlookup($A816,Ian!815:1814,6,false)</f>
        <v>#N/A</v>
      </c>
      <c r="BE816" s="32" t="str">
        <f>vlookup($A816,Ian!815:1814,7,false)</f>
        <v>#N/A</v>
      </c>
      <c r="BF816" s="32" t="str">
        <f>vlookup($A816,Ian!815:1814,8,false)</f>
        <v>#N/A</v>
      </c>
      <c r="BG816" s="32" t="str">
        <f>vlookup(A816,SentimentScore!$1:$1000,2,false)</f>
        <v>0.999616</v>
      </c>
      <c r="BH816" s="50" t="str">
        <f>vlookup(A816,'Images with Key'!$1:$1000,32)</f>
        <v>https://s3-external-1.amazonaws.com/offertabs/offer/kxdcce/large/810_564be8f10b781-12064729714_71135a72b8_o.jpg</v>
      </c>
    </row>
    <row r="817">
      <c r="A817" s="12">
        <v>281.0</v>
      </c>
      <c r="B817" s="16" t="s">
        <v>7369</v>
      </c>
      <c r="C817" s="16" t="s">
        <v>2995</v>
      </c>
      <c r="D817" s="18" t="b">
        <v>1</v>
      </c>
      <c r="E817" s="12">
        <v>2.0</v>
      </c>
      <c r="F817" s="12">
        <v>0.0</v>
      </c>
      <c r="G817" s="12">
        <v>2.0</v>
      </c>
      <c r="H817" s="20">
        <v>42325.67083333333</v>
      </c>
      <c r="I817" s="16" t="s">
        <v>2997</v>
      </c>
      <c r="J817" s="16" t="s">
        <v>2998</v>
      </c>
      <c r="K817" s="16" t="s">
        <v>2999</v>
      </c>
      <c r="L817" s="18" t="e">
        <v>#N/A</v>
      </c>
      <c r="M817" s="18" t="e">
        <v>#N/A</v>
      </c>
      <c r="N817" s="18" t="e">
        <v>#N/A</v>
      </c>
      <c r="O817" s="18" t="e">
        <v>#N/A</v>
      </c>
      <c r="P817" s="18" t="e">
        <v>#N/A</v>
      </c>
      <c r="Q817" s="16" t="s">
        <v>3000</v>
      </c>
      <c r="R817" s="18" t="b">
        <v>1</v>
      </c>
      <c r="S817" s="18" t="b">
        <v>1</v>
      </c>
      <c r="T817" s="12">
        <v>54487.0</v>
      </c>
      <c r="U817" s="16" t="s">
        <v>3001</v>
      </c>
      <c r="V817" s="16" t="s">
        <v>2302</v>
      </c>
      <c r="W817" s="51">
        <v>1320020.0</v>
      </c>
      <c r="X817" s="51">
        <v>636284.0</v>
      </c>
      <c r="Y817" s="16" t="s">
        <v>3002</v>
      </c>
      <c r="Z817" s="16" t="s">
        <v>7841</v>
      </c>
      <c r="AA817" s="16"/>
      <c r="AB817" s="16"/>
      <c r="AC817" s="32" t="str">
        <f>vlookup(A817,Alma!197:1196,29,false)</f>
        <v>#family #children</v>
      </c>
      <c r="AD817" s="32" t="str">
        <f>vlookup(A817,Alma!197:1196,27,false)</f>
        <v>1</v>
      </c>
      <c r="AE817" s="32" t="str">
        <f>vlookup(A817,Alma!197:1196,28,false)</f>
        <v>5</v>
      </c>
      <c r="AF817" s="32" t="str">
        <f>vlookup(I817,'IP addresss'!$2:$1000,3,false)</f>
        <v>North America</v>
      </c>
      <c r="AG817" s="32" t="str">
        <f>vlookup(I817,'IP addresss'!$2:$1000,6,false)</f>
        <v>CA</v>
      </c>
      <c r="AH817" s="32" t="str">
        <f>vlookup(I817,'IP addresss'!$2:$1000,8,false)</f>
        <v>Los Angeles</v>
      </c>
      <c r="AI817" s="32" t="str">
        <f>vlookup(I817,'IP addresss'!$2:$1000,10,false)</f>
        <v>34.00389862</v>
      </c>
      <c r="AJ817" s="32" t="str">
        <f>vlookup(I817,'IP addresss'!$2:$1000,11,false)</f>
        <v>-118.4337997</v>
      </c>
      <c r="AK817" s="32" t="str">
        <f>vlookup(A817,MainData_Jackie!$1:$1000,2,false)</f>
        <v>Arthur Chaparyan</v>
      </c>
      <c r="AL817" s="32" t="str">
        <f>vlookup($A817,MainData_Jackie!$1:$1000,3,false)</f>
        <v>2854</v>
      </c>
      <c r="AM817" s="32" t="str">
        <f>vlookup($A817,MainData_Jackie!$1:$1000,4,false)</f>
        <v>496</v>
      </c>
      <c r="AN817" s="32" t="str">
        <f>vlookup($A817,MainData_Jackie!$1:$1000,5,false)</f>
        <v>79</v>
      </c>
      <c r="AO817" s="32" t="str">
        <f>vlookup($A817,MainData_Jackie!$1:$1000,6,false)</f>
        <v>1</v>
      </c>
      <c r="AP817" s="32" t="str">
        <f>vlookup($A817,MainData_Jackie!$1:$1000,7,false)</f>
        <v>0</v>
      </c>
      <c r="AQ817" s="32" t="str">
        <f>vlookup($A817,MainData_Jackie!$1:$1000,8,false)</f>
        <v>0</v>
      </c>
      <c r="AR817" s="32" t="str">
        <f>vlookup($A817,MainData_Jackie!$1:$1000,9,false)</f>
        <v>0</v>
      </c>
      <c r="AS817" s="32" t="str">
        <f>vlookup($A817,MainData_Jackie!$1:$1000,10,false)</f>
        <v>0</v>
      </c>
      <c r="AT817" s="32" t="str">
        <f>vlookup($A817,MainData_Jackie!$1:$1000,11,false)</f>
        <v>14</v>
      </c>
      <c r="AU817" s="32" t="str">
        <f>vlookup($A817,MainData_Jackie!$1:$1000,12,false)</f>
        <v>64</v>
      </c>
      <c r="AV817" s="32" t="str">
        <f>vlookup($A817,MainData_Jackie!$1:$1000,13,false)</f>
        <v>charitypush</v>
      </c>
      <c r="AW817" s="32" t="str">
        <f>vlookup($A817,MainData_Jackie!$1:$1000,14,false)</f>
        <v>com</v>
      </c>
      <c r="AX817" s="32" t="str">
        <f>vlookup($A817,MainData_Jackie!$1:$1000,15,false)</f>
        <v>3845</v>
      </c>
      <c r="AY817" s="32" t="str">
        <f>vlookup($A817,MainData_Jackie!$1:$1000,16,false)</f>
        <v>male</v>
      </c>
      <c r="AZ817" s="32" t="str">
        <f>vlookup($A817,Ian!816:1815,2,false)</f>
        <v>#N/A</v>
      </c>
      <c r="BA817" s="32" t="str">
        <f>vlookup($A817,Ian!816:1815,3,false)</f>
        <v>#N/A</v>
      </c>
      <c r="BB817" s="32" t="str">
        <f>vlookup($A817,Ian!816:1815,4,false)</f>
        <v>#N/A</v>
      </c>
      <c r="BC817" s="32" t="str">
        <f>vlookup($A817,Ian!816:1815,5,false)</f>
        <v>#N/A</v>
      </c>
      <c r="BD817" s="32" t="str">
        <f>vlookup($A817,Ian!816:1815,6,false)</f>
        <v>#N/A</v>
      </c>
      <c r="BE817" s="32" t="str">
        <f>vlookup($A817,Ian!816:1815,7,false)</f>
        <v>#N/A</v>
      </c>
      <c r="BF817" s="32" t="str">
        <f>vlookup($A817,Ian!816:1815,8,false)</f>
        <v>#N/A</v>
      </c>
      <c r="BG817" s="32" t="str">
        <f>vlookup(A817,SentimentScore!$1:$1000,2,false)</f>
        <v>0.876862</v>
      </c>
      <c r="BH817" s="50" t="str">
        <f>vlookup(A817,'Images with Key'!$1:$1000,32)</f>
        <v>https://s3-external-1.amazonaws.com/offertabs/offer/kxdcce/large/810_564d1961c19ed-MEOWBuster.jpg</v>
      </c>
    </row>
    <row r="818">
      <c r="A818" s="12">
        <v>690.0</v>
      </c>
      <c r="B818" s="16" t="s">
        <v>7369</v>
      </c>
      <c r="C818" s="16" t="s">
        <v>2317</v>
      </c>
      <c r="D818" s="18" t="b">
        <v>1</v>
      </c>
      <c r="E818" s="12">
        <v>7.0</v>
      </c>
      <c r="F818" s="12">
        <v>1.0</v>
      </c>
      <c r="G818" s="12">
        <v>6.0</v>
      </c>
      <c r="H818" s="20">
        <v>42326.794444444444</v>
      </c>
      <c r="I818" s="16" t="s">
        <v>6966</v>
      </c>
      <c r="J818" s="16" t="s">
        <v>2319</v>
      </c>
      <c r="K818" s="16" t="s">
        <v>6967</v>
      </c>
      <c r="L818" s="18" t="e">
        <v>#N/A</v>
      </c>
      <c r="M818" s="18" t="e">
        <v>#N/A</v>
      </c>
      <c r="N818" s="18" t="e">
        <v>#N/A</v>
      </c>
      <c r="O818" s="18" t="e">
        <v>#N/A</v>
      </c>
      <c r="P818" s="18" t="e">
        <v>#N/A</v>
      </c>
      <c r="Q818" s="16" t="s">
        <v>6968</v>
      </c>
      <c r="R818" s="18" t="b">
        <v>0</v>
      </c>
      <c r="S818" s="18" t="b">
        <v>1</v>
      </c>
      <c r="T818" s="12">
        <v>54413.0</v>
      </c>
      <c r="U818" s="16" t="s">
        <v>2322</v>
      </c>
      <c r="V818" s="16" t="s">
        <v>2302</v>
      </c>
      <c r="W818" s="51">
        <v>71683.0</v>
      </c>
      <c r="X818" s="51">
        <v>81385.0</v>
      </c>
      <c r="Y818" s="16" t="s">
        <v>559</v>
      </c>
      <c r="Z818" s="16" t="s">
        <v>7842</v>
      </c>
      <c r="AA818" s="12">
        <v>3.0</v>
      </c>
      <c r="AB818" s="12">
        <v>5.0</v>
      </c>
      <c r="AC818" s="32" t="str">
        <f>vlookup(A818,Alma!198:1197,29,false)</f>
        <v>#animals #god #religious #sports #fitness</v>
      </c>
      <c r="AD818" s="32" t="str">
        <f>vlookup(A818,Alma!198:1197,27,false)</f>
        <v>3</v>
      </c>
      <c r="AE818" s="32" t="str">
        <f>vlookup(A818,Alma!198:1197,28,false)</f>
        <v>5</v>
      </c>
      <c r="AF818" s="32" t="str">
        <f>vlookup(I818,'IP addresss'!$2:$1000,3,false)</f>
        <v>North America</v>
      </c>
      <c r="AG818" s="32" t="str">
        <f>vlookup(I818,'IP addresss'!$2:$1000,6,false)</f>
        <v>WI</v>
      </c>
      <c r="AH818" s="32" t="str">
        <f>vlookup(I818,'IP addresss'!$2:$1000,8,false)</f>
        <v>Arpin</v>
      </c>
      <c r="AI818" s="32" t="str">
        <f>vlookup(I818,'IP addresss'!$2:$1000,10,false)</f>
        <v>44.54700089</v>
      </c>
      <c r="AJ818" s="32" t="str">
        <f>vlookup(I818,'IP addresss'!$2:$1000,11,false)</f>
        <v>-90.0326004</v>
      </c>
      <c r="AK818" s="32" t="str">
        <f>vlookup(A818,MainData_Jackie!$1:$1000,2,false)</f>
        <v>Jessica Tritz</v>
      </c>
      <c r="AL818" s="32" t="str">
        <f>vlookup($A818,MainData_Jackie!$1:$1000,3,false)</f>
        <v>1450</v>
      </c>
      <c r="AM818" s="32" t="str">
        <f>vlookup($A818,MainData_Jackie!$1:$1000,4,false)</f>
        <v>238</v>
      </c>
      <c r="AN818" s="32" t="str">
        <f>vlookup($A818,MainData_Jackie!$1:$1000,5,false)</f>
        <v>40</v>
      </c>
      <c r="AO818" s="32" t="str">
        <f>vlookup($A818,MainData_Jackie!$1:$1000,6,false)</f>
        <v>0</v>
      </c>
      <c r="AP818" s="32" t="str">
        <f>vlookup($A818,MainData_Jackie!$1:$1000,7,false)</f>
        <v>0</v>
      </c>
      <c r="AQ818" s="32" t="str">
        <f>vlookup($A818,MainData_Jackie!$1:$1000,8,false)</f>
        <v>0</v>
      </c>
      <c r="AR818" s="32" t="str">
        <f>vlookup($A818,MainData_Jackie!$1:$1000,9,false)</f>
        <v>0</v>
      </c>
      <c r="AS818" s="32" t="str">
        <f>vlookup($A818,MainData_Jackie!$1:$1000,10,false)</f>
        <v>6</v>
      </c>
      <c r="AT818" s="32" t="str">
        <f>vlookup($A818,MainData_Jackie!$1:$1000,11,false)</f>
        <v>2</v>
      </c>
      <c r="AU818" s="32" t="str">
        <f>vlookup($A818,MainData_Jackie!$1:$1000,12,false)</f>
        <v>34</v>
      </c>
      <c r="AV818" s="32" t="str">
        <f>vlookup($A818,MainData_Jackie!$1:$1000,13,false)</f>
        <v>gmail</v>
      </c>
      <c r="AW818" s="32" t="str">
        <f>vlookup($A818,MainData_Jackie!$1:$1000,14,false)</f>
        <v>com</v>
      </c>
      <c r="AX818" s="32" t="str">
        <f>vlookup($A818,MainData_Jackie!$1:$1000,15,false)</f>
        <v>1877</v>
      </c>
      <c r="AY818" s="32" t="str">
        <f>vlookup($A818,MainData_Jackie!$1:$1000,16,false)</f>
        <v>female</v>
      </c>
      <c r="AZ818" s="32" t="str">
        <f>vlookup($A818,Ian!817:1816,2,false)</f>
        <v>#N/A</v>
      </c>
      <c r="BA818" s="32" t="str">
        <f>vlookup($A818,Ian!817:1816,3,false)</f>
        <v>#N/A</v>
      </c>
      <c r="BB818" s="32" t="str">
        <f>vlookup($A818,Ian!817:1816,4,false)</f>
        <v>#N/A</v>
      </c>
      <c r="BC818" s="32" t="str">
        <f>vlookup($A818,Ian!817:1816,5,false)</f>
        <v>#N/A</v>
      </c>
      <c r="BD818" s="32" t="str">
        <f>vlookup($A818,Ian!817:1816,6,false)</f>
        <v>#N/A</v>
      </c>
      <c r="BE818" s="32" t="str">
        <f>vlookup($A818,Ian!817:1816,7,false)</f>
        <v>#N/A</v>
      </c>
      <c r="BF818" s="32" t="str">
        <f>vlookup($A818,Ian!817:1816,8,false)</f>
        <v>#N/A</v>
      </c>
      <c r="BG818" s="32" t="str">
        <f>vlookup(A818,SentimentScore!$1:$1000,2,false)</f>
        <v>0.876862</v>
      </c>
      <c r="BH818" s="32" t="str">
        <f>vlookup(A818,'Images with Key'!$1:$1000,32)</f>
        <v/>
      </c>
    </row>
    <row r="819">
      <c r="A819" s="12">
        <v>758.0</v>
      </c>
      <c r="B819" s="16" t="s">
        <v>7369</v>
      </c>
      <c r="C819" s="16" t="s">
        <v>7275</v>
      </c>
      <c r="D819" s="18" t="b">
        <v>1</v>
      </c>
      <c r="E819" s="12">
        <v>2.0</v>
      </c>
      <c r="F819" s="12">
        <v>0.0</v>
      </c>
      <c r="G819" s="12">
        <v>2.0</v>
      </c>
      <c r="H819" s="20">
        <v>42313.70972222222</v>
      </c>
      <c r="I819" s="16" t="s">
        <v>7276</v>
      </c>
      <c r="J819" s="16" t="s">
        <v>7277</v>
      </c>
      <c r="K819" s="16" t="s">
        <v>7278</v>
      </c>
      <c r="L819" s="18" t="e">
        <v>#N/A</v>
      </c>
      <c r="M819" s="18" t="e">
        <v>#N/A</v>
      </c>
      <c r="N819" s="18" t="e">
        <v>#N/A</v>
      </c>
      <c r="O819" s="18" t="e">
        <v>#N/A</v>
      </c>
      <c r="P819" s="18" t="e">
        <v>#N/A</v>
      </c>
      <c r="Q819" s="16" t="s">
        <v>7279</v>
      </c>
      <c r="R819" s="18" t="b">
        <v>0</v>
      </c>
      <c r="S819" s="18" t="b">
        <v>0</v>
      </c>
      <c r="T819" s="12">
        <v>54235.0</v>
      </c>
      <c r="U819" s="16" t="s">
        <v>7280</v>
      </c>
      <c r="V819" s="16" t="s">
        <v>2302</v>
      </c>
      <c r="W819" s="51">
        <v>1534779.0</v>
      </c>
      <c r="X819" s="51">
        <v>1498436.0</v>
      </c>
      <c r="Y819" s="16" t="s">
        <v>7282</v>
      </c>
      <c r="Z819" s="16" t="s">
        <v>7843</v>
      </c>
      <c r="AA819" s="12">
        <v>3.0</v>
      </c>
      <c r="AB819" s="12">
        <v>1.0</v>
      </c>
      <c r="AC819" s="32" t="str">
        <f>vlookup(A819,Alma!199:1198,29,false)</f>
        <v>#education #children #teen</v>
      </c>
      <c r="AD819" s="32" t="str">
        <f>vlookup(A819,Alma!199:1198,27,false)</f>
        <v>3</v>
      </c>
      <c r="AE819" s="32" t="str">
        <f>vlookup(A819,Alma!199:1198,28,false)</f>
        <v>1</v>
      </c>
      <c r="AF819" s="32" t="str">
        <f>vlookup(I819,'IP addresss'!$2:$1000,3,false)</f>
        <v>North America</v>
      </c>
      <c r="AG819" s="32" t="str">
        <f>vlookup(I819,'IP addresss'!$2:$1000,6,false)</f>
        <v>IL</v>
      </c>
      <c r="AH819" s="32" t="str">
        <f>vlookup(I819,'IP addresss'!$2:$1000,8,false)</f>
        <v>Chicago</v>
      </c>
      <c r="AI819" s="32" t="str">
        <f>vlookup(I819,'IP addresss'!$2:$1000,10,false)</f>
        <v>41.84999847</v>
      </c>
      <c r="AJ819" s="32" t="str">
        <f>vlookup(I819,'IP addresss'!$2:$1000,11,false)</f>
        <v>-87.65000153</v>
      </c>
      <c r="AK819" s="32" t="str">
        <f>vlookup(A819,MainData_Jackie!$1:$1000,2,false)</f>
        <v>Sandy Duckett</v>
      </c>
      <c r="AL819" s="32" t="str">
        <f>vlookup($A819,MainData_Jackie!$1:$1000,3,false)</f>
        <v>708</v>
      </c>
      <c r="AM819" s="32" t="str">
        <f>vlookup($A819,MainData_Jackie!$1:$1000,4,false)</f>
        <v>118</v>
      </c>
      <c r="AN819" s="32" t="str">
        <f>vlookup($A819,MainData_Jackie!$1:$1000,5,false)</f>
        <v>17</v>
      </c>
      <c r="AO819" s="32" t="str">
        <f>vlookup($A819,MainData_Jackie!$1:$1000,6,false)</f>
        <v>0</v>
      </c>
      <c r="AP819" s="32" t="str">
        <f>vlookup($A819,MainData_Jackie!$1:$1000,7,false)</f>
        <v>0</v>
      </c>
      <c r="AQ819" s="32" t="str">
        <f>vlookup($A819,MainData_Jackie!$1:$1000,8,false)</f>
        <v>0</v>
      </c>
      <c r="AR819" s="32" t="str">
        <f>vlookup($A819,MainData_Jackie!$1:$1000,9,false)</f>
        <v>1</v>
      </c>
      <c r="AS819" s="32" t="str">
        <f>vlookup($A819,MainData_Jackie!$1:$1000,10,false)</f>
        <v>0</v>
      </c>
      <c r="AT819" s="32" t="str">
        <f>vlookup($A819,MainData_Jackie!$1:$1000,11,false)</f>
        <v>10</v>
      </c>
      <c r="AU819" s="32" t="str">
        <f>vlookup($A819,MainData_Jackie!$1:$1000,12,false)</f>
        <v>16</v>
      </c>
      <c r="AV819" s="32" t="str">
        <f>vlookup($A819,MainData_Jackie!$1:$1000,13,false)</f>
        <v>gmail</v>
      </c>
      <c r="AW819" s="32" t="str">
        <f>vlookup($A819,MainData_Jackie!$1:$1000,14,false)</f>
        <v>com</v>
      </c>
      <c r="AX819" s="32" t="str">
        <f>vlookup($A819,MainData_Jackie!$1:$1000,15,false)</f>
        <v>903</v>
      </c>
      <c r="AY819" s="32" t="str">
        <f>vlookup($A819,MainData_Jackie!$1:$1000,16,false)</f>
        <v>female</v>
      </c>
      <c r="AZ819" s="32" t="str">
        <f>vlookup($A819,Ian!818:1817,2,false)</f>
        <v>#N/A</v>
      </c>
      <c r="BA819" s="32" t="str">
        <f>vlookup($A819,Ian!818:1817,3,false)</f>
        <v>#N/A</v>
      </c>
      <c r="BB819" s="32" t="str">
        <f>vlookup($A819,Ian!818:1817,4,false)</f>
        <v>#N/A</v>
      </c>
      <c r="BC819" s="32" t="str">
        <f>vlookup($A819,Ian!818:1817,5,false)</f>
        <v>#N/A</v>
      </c>
      <c r="BD819" s="32" t="str">
        <f>vlookup($A819,Ian!818:1817,6,false)</f>
        <v>#N/A</v>
      </c>
      <c r="BE819" s="32" t="str">
        <f>vlookup($A819,Ian!818:1817,7,false)</f>
        <v>#N/A</v>
      </c>
      <c r="BF819" s="32" t="str">
        <f>vlookup($A819,Ian!818:1817,8,false)</f>
        <v>#N/A</v>
      </c>
      <c r="BG819" s="32" t="str">
        <f>vlookup(A819,SentimentScore!$1:$1000,2,false)</f>
        <v>0.999999</v>
      </c>
      <c r="BH819" s="50" t="str">
        <f>vlookup(A819,'Images with Key'!$1:$1000,32)</f>
        <v>https://s3-external-1.amazonaws.com/offertabs/offer/kxdcce/large/810_5637b60d19046-IMG_5073.JPG</v>
      </c>
    </row>
    <row r="820">
      <c r="A820" s="12">
        <v>818.0</v>
      </c>
      <c r="B820" s="16" t="s">
        <v>7369</v>
      </c>
      <c r="C820" s="16" t="s">
        <v>7545</v>
      </c>
      <c r="D820" s="18" t="b">
        <v>0</v>
      </c>
      <c r="E820" s="12">
        <v>2.0</v>
      </c>
      <c r="F820" s="12">
        <v>0.0</v>
      </c>
      <c r="G820" s="12">
        <v>2.0</v>
      </c>
      <c r="H820" s="20">
        <v>42322.23819444444</v>
      </c>
      <c r="I820" s="16" t="s">
        <v>7546</v>
      </c>
      <c r="J820" s="16" t="s">
        <v>7547</v>
      </c>
      <c r="K820" s="16" t="s">
        <v>7548</v>
      </c>
      <c r="L820" s="18" t="e">
        <v>#N/A</v>
      </c>
      <c r="M820" s="18" t="e">
        <v>#N/A</v>
      </c>
      <c r="N820" s="18" t="e">
        <v>#N/A</v>
      </c>
      <c r="O820" s="18" t="e">
        <v>#N/A</v>
      </c>
      <c r="P820" s="18" t="e">
        <v>#N/A</v>
      </c>
      <c r="Q820" s="16" t="s">
        <v>7549</v>
      </c>
      <c r="R820" s="18" t="b">
        <v>0</v>
      </c>
      <c r="S820" s="18" t="b">
        <v>0</v>
      </c>
      <c r="T820" s="12">
        <v>54221.0</v>
      </c>
      <c r="U820" s="16" t="s">
        <v>7550</v>
      </c>
      <c r="V820" s="16" t="s">
        <v>2302</v>
      </c>
      <c r="W820" s="22"/>
      <c r="X820" s="22"/>
      <c r="Y820" s="22"/>
      <c r="Z820" s="16" t="s">
        <v>7844</v>
      </c>
      <c r="AA820" s="12">
        <v>3.0</v>
      </c>
      <c r="AB820" s="22"/>
      <c r="AC820" s="32" t="str">
        <f>vlookup(A820,Alma!200:1199,29,false)</f>
        <v>#family #fulfillment</v>
      </c>
      <c r="AD820" s="32" t="str">
        <f>vlookup(A820,Alma!200:1199,27,false)</f>
        <v>3</v>
      </c>
      <c r="AE820" s="32" t="str">
        <f>vlookup(A820,Alma!200:1199,28,false)</f>
        <v>6</v>
      </c>
      <c r="AF820" s="32" t="str">
        <f>vlookup(I820,'IP addresss'!$2:$1000,3,false)</f>
        <v>North America</v>
      </c>
      <c r="AG820" s="32" t="str">
        <f>vlookup(I820,'IP addresss'!$2:$1000,6,false)</f>
        <v>WI</v>
      </c>
      <c r="AH820" s="32" t="str">
        <f>vlookup(I820,'IP addresss'!$2:$1000,8,false)</f>
        <v>Manitowoc</v>
      </c>
      <c r="AI820" s="32" t="str">
        <f>vlookup(I820,'IP addresss'!$2:$1000,10,false)</f>
        <v>44.10990143</v>
      </c>
      <c r="AJ820" s="32" t="str">
        <f>vlookup(I820,'IP addresss'!$2:$1000,11,false)</f>
        <v>-87.70999908</v>
      </c>
      <c r="AK820" s="32" t="str">
        <f>vlookup(A820,MainData_Jackie!$1:$1000,2,false)</f>
        <v>Lisa Stricklin</v>
      </c>
      <c r="AL820" s="32" t="str">
        <f>vlookup($A820,MainData_Jackie!$1:$1000,3,false)</f>
        <v>1115</v>
      </c>
      <c r="AM820" s="32" t="str">
        <f>vlookup($A820,MainData_Jackie!$1:$1000,4,false)</f>
        <v>203</v>
      </c>
      <c r="AN820" s="32" t="str">
        <f>vlookup($A820,MainData_Jackie!$1:$1000,5,false)</f>
        <v>23</v>
      </c>
      <c r="AO820" s="32" t="str">
        <f>vlookup($A820,MainData_Jackie!$1:$1000,6,false)</f>
        <v>0</v>
      </c>
      <c r="AP820" s="32" t="str">
        <f>vlookup($A820,MainData_Jackie!$1:$1000,7,false)</f>
        <v>0</v>
      </c>
      <c r="AQ820" s="32" t="str">
        <f>vlookup($A820,MainData_Jackie!$1:$1000,8,false)</f>
        <v>0</v>
      </c>
      <c r="AR820" s="32" t="str">
        <f>vlookup($A820,MainData_Jackie!$1:$1000,9,false)</f>
        <v>0</v>
      </c>
      <c r="AS820" s="32" t="str">
        <f>vlookup($A820,MainData_Jackie!$1:$1000,10,false)</f>
        <v>2</v>
      </c>
      <c r="AT820" s="32" t="str">
        <f>vlookup($A820,MainData_Jackie!$1:$1000,11,false)</f>
        <v>0</v>
      </c>
      <c r="AU820" s="32" t="str">
        <f>vlookup($A820,MainData_Jackie!$1:$1000,12,false)</f>
        <v>25</v>
      </c>
      <c r="AV820" s="32" t="str">
        <f>vlookup($A820,MainData_Jackie!$1:$1000,13,false)</f>
        <v>gmail</v>
      </c>
      <c r="AW820" s="32" t="str">
        <f>vlookup($A820,MainData_Jackie!$1:$1000,14,false)</f>
        <v>com</v>
      </c>
      <c r="AX820" s="32" t="str">
        <f>vlookup($A820,MainData_Jackie!$1:$1000,15,false)</f>
        <v>1462</v>
      </c>
      <c r="AY820" s="32" t="str">
        <f>vlookup($A820,MainData_Jackie!$1:$1000,16,false)</f>
        <v>female</v>
      </c>
      <c r="AZ820" s="32" t="str">
        <f>vlookup($A820,Ian!819:1818,2,false)</f>
        <v>#N/A</v>
      </c>
      <c r="BA820" s="32" t="str">
        <f>vlookup($A820,Ian!819:1818,3,false)</f>
        <v>#N/A</v>
      </c>
      <c r="BB820" s="32" t="str">
        <f>vlookup($A820,Ian!819:1818,4,false)</f>
        <v>#N/A</v>
      </c>
      <c r="BC820" s="32" t="str">
        <f>vlookup($A820,Ian!819:1818,5,false)</f>
        <v>#N/A</v>
      </c>
      <c r="BD820" s="32" t="str">
        <f>vlookup($A820,Ian!819:1818,6,false)</f>
        <v>#N/A</v>
      </c>
      <c r="BE820" s="32" t="str">
        <f>vlookup($A820,Ian!819:1818,7,false)</f>
        <v>#N/A</v>
      </c>
      <c r="BF820" s="32" t="str">
        <f>vlookup($A820,Ian!819:1818,8,false)</f>
        <v>#N/A</v>
      </c>
      <c r="BG820" s="32" t="str">
        <f>vlookup(A820,SentimentScore!$1:$1000,2,false)</f>
        <v>0.998386</v>
      </c>
      <c r="BH820" s="50" t="str">
        <f>vlookup(A820,'Images with Key'!$1:$1000,32)</f>
        <v>https://s3-external-1.amazonaws.com/offertabs/offer/kxdcce/large/810_5637bc6736bf0-1507783_10152944583261035_6546243362743544227_n.jpg</v>
      </c>
    </row>
    <row r="821">
      <c r="A821" s="12">
        <v>104.0</v>
      </c>
      <c r="B821" s="16" t="s">
        <v>7369</v>
      </c>
      <c r="C821" s="16" t="s">
        <v>1305</v>
      </c>
      <c r="D821" s="18" t="b">
        <v>1</v>
      </c>
      <c r="E821" s="12">
        <v>19.0</v>
      </c>
      <c r="F821" s="12">
        <v>8.0</v>
      </c>
      <c r="G821" s="12">
        <v>11.0</v>
      </c>
      <c r="H821" s="20">
        <v>42327.419444444444</v>
      </c>
      <c r="I821" s="16" t="s">
        <v>1306</v>
      </c>
      <c r="J821" s="16" t="s">
        <v>1307</v>
      </c>
      <c r="K821" s="16" t="s">
        <v>1308</v>
      </c>
      <c r="L821" s="18" t="e">
        <v>#N/A</v>
      </c>
      <c r="M821" s="18" t="e">
        <v>#N/A</v>
      </c>
      <c r="N821" s="18" t="e">
        <v>#N/A</v>
      </c>
      <c r="O821" s="18" t="e">
        <v>#N/A</v>
      </c>
      <c r="P821" s="18" t="e">
        <v>#N/A</v>
      </c>
      <c r="Q821" s="16" t="s">
        <v>1310</v>
      </c>
      <c r="R821" s="18" t="b">
        <v>1</v>
      </c>
      <c r="S821" s="18" t="b">
        <v>1</v>
      </c>
      <c r="T821" s="12">
        <v>25403.0</v>
      </c>
      <c r="U821" s="16" t="s">
        <v>1312</v>
      </c>
      <c r="V821" s="16" t="s">
        <v>1313</v>
      </c>
      <c r="W821" s="22"/>
      <c r="X821" s="22"/>
      <c r="Y821" s="16" t="s">
        <v>1315</v>
      </c>
      <c r="Z821" s="16" t="s">
        <v>7845</v>
      </c>
      <c r="AA821" s="12">
        <v>1.0</v>
      </c>
      <c r="AB821" s="12">
        <v>3.0</v>
      </c>
      <c r="AC821" s="32" t="str">
        <f>vlookup(A821,Alma!201:1200,29,false)</f>
        <v>#abuse #children #safeplace</v>
      </c>
      <c r="AD821" s="32" t="str">
        <f>vlookup(A821,Alma!201:1200,27,false)</f>
        <v>1</v>
      </c>
      <c r="AE821" s="32" t="str">
        <f>vlookup(A821,Alma!201:1200,28,false)</f>
        <v>3</v>
      </c>
      <c r="AF821" s="32" t="str">
        <f>vlookup(I821,'IP addresss'!$2:$1000,3,false)</f>
        <v>North America</v>
      </c>
      <c r="AG821" s="32" t="str">
        <f>vlookup(I821,'IP addresss'!$2:$1000,6,false)</f>
        <v>WV</v>
      </c>
      <c r="AH821" s="32" t="str">
        <f>vlookup(I821,'IP addresss'!$2:$1000,8,false)</f>
        <v>Martinsburg</v>
      </c>
      <c r="AI821" s="32" t="str">
        <f>vlookup(I821,'IP addresss'!$2:$1000,10,false)</f>
        <v>39.46319962</v>
      </c>
      <c r="AJ821" s="32" t="str">
        <f>vlookup(I821,'IP addresss'!$2:$1000,11,false)</f>
        <v>-77.95210266</v>
      </c>
      <c r="AK821" s="32" t="str">
        <f>vlookup(A821,MainData_Jackie!$1:$1000,2,false)</f>
        <v>Carolyn Zdziera</v>
      </c>
      <c r="AL821" s="32" t="str">
        <f>vlookup($A821,MainData_Jackie!$1:$1000,3,false)</f>
        <v>830</v>
      </c>
      <c r="AM821" s="32" t="str">
        <f>vlookup($A821,MainData_Jackie!$1:$1000,4,false)</f>
        <v>142</v>
      </c>
      <c r="AN821" s="32" t="str">
        <f>vlookup($A821,MainData_Jackie!$1:$1000,5,false)</f>
        <v>21</v>
      </c>
      <c r="AO821" s="32" t="str">
        <f>vlookup($A821,MainData_Jackie!$1:$1000,6,false)</f>
        <v>1</v>
      </c>
      <c r="AP821" s="32" t="str">
        <f>vlookup($A821,MainData_Jackie!$1:$1000,7,false)</f>
        <v>0</v>
      </c>
      <c r="AQ821" s="32" t="str">
        <f>vlookup($A821,MainData_Jackie!$1:$1000,8,false)</f>
        <v>0</v>
      </c>
      <c r="AR821" s="32" t="str">
        <f>vlookup($A821,MainData_Jackie!$1:$1000,9,false)</f>
        <v>0</v>
      </c>
      <c r="AS821" s="32" t="str">
        <f>vlookup($A821,MainData_Jackie!$1:$1000,10,false)</f>
        <v>0</v>
      </c>
      <c r="AT821" s="32" t="str">
        <f>vlookup($A821,MainData_Jackie!$1:$1000,11,false)</f>
        <v>2</v>
      </c>
      <c r="AU821" s="32" t="str">
        <f>vlookup($A821,MainData_Jackie!$1:$1000,12,false)</f>
        <v>25</v>
      </c>
      <c r="AV821" s="32" t="str">
        <f>vlookup($A821,MainData_Jackie!$1:$1000,13,false)</f>
        <v>msn</v>
      </c>
      <c r="AW821" s="32" t="str">
        <f>vlookup($A821,MainData_Jackie!$1:$1000,14,false)</f>
        <v>com</v>
      </c>
      <c r="AX821" s="32" t="str">
        <f>vlookup($A821,MainData_Jackie!$1:$1000,15,false)</f>
        <v>1110</v>
      </c>
      <c r="AY821" s="32" t="str">
        <f>vlookup($A821,MainData_Jackie!$1:$1000,16,false)</f>
        <v>female</v>
      </c>
      <c r="AZ821" s="32" t="str">
        <f>vlookup($A821,Ian!820:1819,2,false)</f>
        <v>#N/A</v>
      </c>
      <c r="BA821" s="32" t="str">
        <f>vlookup($A821,Ian!820:1819,3,false)</f>
        <v>#N/A</v>
      </c>
      <c r="BB821" s="32" t="str">
        <f>vlookup($A821,Ian!820:1819,4,false)</f>
        <v>#N/A</v>
      </c>
      <c r="BC821" s="32" t="str">
        <f>vlookup($A821,Ian!820:1819,5,false)</f>
        <v>#N/A</v>
      </c>
      <c r="BD821" s="32" t="str">
        <f>vlookup($A821,Ian!820:1819,6,false)</f>
        <v>#N/A</v>
      </c>
      <c r="BE821" s="32" t="str">
        <f>vlookup($A821,Ian!820:1819,7,false)</f>
        <v>#N/A</v>
      </c>
      <c r="BF821" s="32" t="str">
        <f>vlookup($A821,Ian!820:1819,8,false)</f>
        <v>#N/A</v>
      </c>
      <c r="BG821" s="32" t="str">
        <f>vlookup(A821,SentimentScore!$1:$1000,2,false)</f>
        <v>0.971293</v>
      </c>
      <c r="BH821" s="50" t="str">
        <f>vlookup(A821,'Images with Key'!$1:$1000,32)</f>
        <v>https://s3-external-1.amazonaws.com/offertabs/offer/kxdcce/large/810_564a956659c84-image.jpeg</v>
      </c>
    </row>
    <row r="822">
      <c r="A822" s="12">
        <v>507.0</v>
      </c>
      <c r="B822" s="16" t="s">
        <v>7369</v>
      </c>
      <c r="C822" s="16" t="s">
        <v>5614</v>
      </c>
      <c r="D822" s="18" t="b">
        <v>0</v>
      </c>
      <c r="E822" s="12">
        <v>122.0</v>
      </c>
      <c r="F822" s="12">
        <v>25.0</v>
      </c>
      <c r="G822" s="12">
        <v>97.0</v>
      </c>
      <c r="H822" s="20">
        <v>42324.938888888886</v>
      </c>
      <c r="I822" s="16" t="s">
        <v>5615</v>
      </c>
      <c r="J822" s="16" t="s">
        <v>5616</v>
      </c>
      <c r="K822" s="16" t="s">
        <v>5617</v>
      </c>
      <c r="L822" s="18" t="e">
        <v>#N/A</v>
      </c>
      <c r="M822" s="18" t="e">
        <v>#N/A</v>
      </c>
      <c r="N822" s="18" t="e">
        <v>#N/A</v>
      </c>
      <c r="O822" s="18" t="e">
        <v>#N/A</v>
      </c>
      <c r="P822" s="18" t="e">
        <v>#N/A</v>
      </c>
      <c r="Q822" s="16" t="s">
        <v>5618</v>
      </c>
      <c r="R822" s="18" t="b">
        <v>1</v>
      </c>
      <c r="S822" s="18" t="b">
        <v>1</v>
      </c>
      <c r="T822" s="12">
        <v>25430.0</v>
      </c>
      <c r="U822" s="16" t="s">
        <v>5619</v>
      </c>
      <c r="V822" s="16" t="s">
        <v>1313</v>
      </c>
      <c r="W822" s="22"/>
      <c r="X822" s="22"/>
      <c r="Y822" s="22"/>
      <c r="Z822" s="16" t="s">
        <v>7846</v>
      </c>
      <c r="AA822" s="16"/>
      <c r="AB822" s="16"/>
      <c r="AC822" s="32" t="str">
        <f>vlookup(A822,Alma!202:1201,29,false)</f>
        <v>#children #teen #healthcare #women</v>
      </c>
      <c r="AD822" s="32" t="str">
        <f>vlookup(A822,Alma!202:1201,27,false)</f>
        <v>2</v>
      </c>
      <c r="AE822" s="32" t="str">
        <f>vlookup(A822,Alma!202:1201,28,false)</f>
        <v>5</v>
      </c>
      <c r="AF822" s="32" t="str">
        <f>vlookup(I822,'IP addresss'!$2:$1000,3,false)</f>
        <v>North America</v>
      </c>
      <c r="AG822" s="32" t="str">
        <f>vlookup(I822,'IP addresss'!$2:$1000,6,false)</f>
        <v>CA</v>
      </c>
      <c r="AH822" s="32" t="str">
        <f>vlookup(I822,'IP addresss'!$2:$1000,8,false)</f>
        <v>Sunnyvale</v>
      </c>
      <c r="AI822" s="32" t="str">
        <f>vlookup(I822,'IP addresss'!$2:$1000,10,false)</f>
        <v>37.36970139</v>
      </c>
      <c r="AJ822" s="32" t="str">
        <f>vlookup(I822,'IP addresss'!$2:$1000,11,false)</f>
        <v>-122.0214005</v>
      </c>
      <c r="AK822" s="32" t="str">
        <f>vlookup(A822,MainData_Jackie!$1:$1000,2,false)</f>
        <v>Pavita Singh</v>
      </c>
      <c r="AL822" s="32" t="str">
        <f>vlookup($A822,MainData_Jackie!$1:$1000,3,false)</f>
        <v>4540</v>
      </c>
      <c r="AM822" s="32" t="str">
        <f>vlookup($A822,MainData_Jackie!$1:$1000,4,false)</f>
        <v>733</v>
      </c>
      <c r="AN822" s="32" t="str">
        <f>vlookup($A822,MainData_Jackie!$1:$1000,5,false)</f>
        <v>145</v>
      </c>
      <c r="AO822" s="32" t="str">
        <f>vlookup($A822,MainData_Jackie!$1:$1000,6,false)</f>
        <v>0</v>
      </c>
      <c r="AP822" s="32" t="str">
        <f>vlookup($A822,MainData_Jackie!$1:$1000,7,false)</f>
        <v>4</v>
      </c>
      <c r="AQ822" s="32" t="str">
        <f>vlookup($A822,MainData_Jackie!$1:$1000,8,false)</f>
        <v>0</v>
      </c>
      <c r="AR822" s="32" t="str">
        <f>vlookup($A822,MainData_Jackie!$1:$1000,9,false)</f>
        <v>1</v>
      </c>
      <c r="AS822" s="32" t="str">
        <f>vlookup($A822,MainData_Jackie!$1:$1000,10,false)</f>
        <v>0</v>
      </c>
      <c r="AT822" s="32" t="str">
        <f>vlookup($A822,MainData_Jackie!$1:$1000,11,false)</f>
        <v>36</v>
      </c>
      <c r="AU822" s="32" t="str">
        <f>vlookup($A822,MainData_Jackie!$1:$1000,12,false)</f>
        <v>173</v>
      </c>
      <c r="AV822" s="32" t="str">
        <f>vlookup($A822,MainData_Jackie!$1:$1000,13,false)</f>
        <v>gmail</v>
      </c>
      <c r="AW822" s="32" t="str">
        <f>vlookup($A822,MainData_Jackie!$1:$1000,14,false)</f>
        <v>com</v>
      </c>
      <c r="AX822" s="32" t="str">
        <f>vlookup($A822,MainData_Jackie!$1:$1000,15,false)</f>
        <v>6068</v>
      </c>
      <c r="AY822" s="32" t="str">
        <f>vlookup($A822,MainData_Jackie!$1:$1000,16,false)</f>
        <v/>
      </c>
      <c r="AZ822" s="32" t="str">
        <f>vlookup($A822,Ian!821:1820,2,false)</f>
        <v>#N/A</v>
      </c>
      <c r="BA822" s="32" t="str">
        <f>vlookup($A822,Ian!821:1820,3,false)</f>
        <v>#N/A</v>
      </c>
      <c r="BB822" s="32" t="str">
        <f>vlookup($A822,Ian!821:1820,4,false)</f>
        <v>#N/A</v>
      </c>
      <c r="BC822" s="32" t="str">
        <f>vlookup($A822,Ian!821:1820,5,false)</f>
        <v>#N/A</v>
      </c>
      <c r="BD822" s="32" t="str">
        <f>vlookup($A822,Ian!821:1820,6,false)</f>
        <v>#N/A</v>
      </c>
      <c r="BE822" s="32" t="str">
        <f>vlookup($A822,Ian!821:1820,7,false)</f>
        <v>#N/A</v>
      </c>
      <c r="BF822" s="32" t="str">
        <f>vlookup($A822,Ian!821:1820,8,false)</f>
        <v>#N/A</v>
      </c>
      <c r="BG822" s="32" t="str">
        <f>vlookup(A822,SentimentScore!$1:$1000,2,false)</f>
        <v>0.997138</v>
      </c>
      <c r="BH822" s="50" t="str">
        <f>vlookup(A822,'Images with Key'!$1:$1000,32)</f>
        <v>https://s3-external-1.amazonaws.com/offertabs/offer/kxdcce/large/810_564cda1e0670c-lifechange-student-giving-home.jpg</v>
      </c>
    </row>
    <row r="823">
      <c r="A823" s="12">
        <v>815.0</v>
      </c>
      <c r="B823" s="16" t="s">
        <v>7369</v>
      </c>
      <c r="C823" s="16" t="s">
        <v>7531</v>
      </c>
      <c r="D823" s="18" t="b">
        <v>0</v>
      </c>
      <c r="E823" s="12">
        <v>23.0</v>
      </c>
      <c r="F823" s="12">
        <v>9.0</v>
      </c>
      <c r="G823" s="12">
        <v>14.0</v>
      </c>
      <c r="H823" s="20">
        <v>42314.45694444444</v>
      </c>
      <c r="I823" s="16" t="s">
        <v>7532</v>
      </c>
      <c r="J823" s="16" t="s">
        <v>7533</v>
      </c>
      <c r="K823" s="16" t="s">
        <v>7534</v>
      </c>
      <c r="L823" s="18" t="e">
        <v>#N/A</v>
      </c>
      <c r="M823" s="18" t="e">
        <v>#N/A</v>
      </c>
      <c r="N823" s="18" t="e">
        <v>#N/A</v>
      </c>
      <c r="O823" s="18" t="e">
        <v>#N/A</v>
      </c>
      <c r="P823" s="18" t="e">
        <v>#N/A</v>
      </c>
      <c r="Q823" s="16" t="s">
        <v>7535</v>
      </c>
      <c r="R823" s="18" t="b">
        <v>0</v>
      </c>
      <c r="S823" s="18" t="b">
        <v>1</v>
      </c>
      <c r="T823" s="12">
        <v>24740.0</v>
      </c>
      <c r="U823" s="16" t="s">
        <v>7536</v>
      </c>
      <c r="V823" s="16" t="s">
        <v>1313</v>
      </c>
      <c r="W823" s="22"/>
      <c r="X823" s="22"/>
      <c r="Y823" s="22"/>
      <c r="Z823" s="16" t="s">
        <v>7847</v>
      </c>
      <c r="AA823" s="12">
        <v>3.0</v>
      </c>
      <c r="AB823" s="12">
        <v>1.0</v>
      </c>
      <c r="AC823" s="32" t="str">
        <f>vlookup(A823,Alma!203:1202,29,false)</f>
        <v>#homeless #mentalillness</v>
      </c>
      <c r="AD823" s="32" t="str">
        <f>vlookup(A823,Alma!203:1202,27,false)</f>
        <v>2</v>
      </c>
      <c r="AE823" s="32" t="str">
        <f>vlookup(A823,Alma!203:1202,28,false)</f>
        <v>1</v>
      </c>
      <c r="AF823" s="32" t="str">
        <f>vlookup(I823,'IP addresss'!$2:$1000,3,false)</f>
        <v>North America</v>
      </c>
      <c r="AG823" s="32" t="str">
        <f>vlookup(I823,'IP addresss'!$2:$1000,6,false)</f>
        <v>TX</v>
      </c>
      <c r="AH823" s="32" t="str">
        <f>vlookup(I823,'IP addresss'!$2:$1000,8,false)</f>
        <v>Katy</v>
      </c>
      <c r="AI823" s="32" t="str">
        <f>vlookup(I823,'IP addresss'!$2:$1000,10,false)</f>
        <v>29.74489975</v>
      </c>
      <c r="AJ823" s="32" t="str">
        <f>vlookup(I823,'IP addresss'!$2:$1000,11,false)</f>
        <v>-95.73110199</v>
      </c>
      <c r="AK823" s="32" t="str">
        <f>vlookup(A823,MainData_Jackie!$1:$1000,2,false)</f>
        <v>Katherine Glassmeyer</v>
      </c>
      <c r="AL823" s="32" t="str">
        <f>vlookup($A823,MainData_Jackie!$1:$1000,3,false)</f>
        <v>1660</v>
      </c>
      <c r="AM823" s="32" t="str">
        <f>vlookup($A823,MainData_Jackie!$1:$1000,4,false)</f>
        <v>278</v>
      </c>
      <c r="AN823" s="32" t="str">
        <f>vlookup($A823,MainData_Jackie!$1:$1000,5,false)</f>
        <v>45</v>
      </c>
      <c r="AO823" s="32" t="str">
        <f>vlookup($A823,MainData_Jackie!$1:$1000,6,false)</f>
        <v>2</v>
      </c>
      <c r="AP823" s="32" t="str">
        <f>vlookup($A823,MainData_Jackie!$1:$1000,7,false)</f>
        <v>0</v>
      </c>
      <c r="AQ823" s="32" t="str">
        <f>vlookup($A823,MainData_Jackie!$1:$1000,8,false)</f>
        <v>0</v>
      </c>
      <c r="AR823" s="32" t="str">
        <f>vlookup($A823,MainData_Jackie!$1:$1000,9,false)</f>
        <v>0</v>
      </c>
      <c r="AS823" s="32" t="str">
        <f>vlookup($A823,MainData_Jackie!$1:$1000,10,false)</f>
        <v>0</v>
      </c>
      <c r="AT823" s="32" t="str">
        <f>vlookup($A823,MainData_Jackie!$1:$1000,11,false)</f>
        <v>4</v>
      </c>
      <c r="AU823" s="32" t="str">
        <f>vlookup($A823,MainData_Jackie!$1:$1000,12,false)</f>
        <v>36</v>
      </c>
      <c r="AV823" s="32" t="str">
        <f>vlookup($A823,MainData_Jackie!$1:$1000,13,false)</f>
        <v>earthlink</v>
      </c>
      <c r="AW823" s="32" t="str">
        <f>vlookup($A823,MainData_Jackie!$1:$1000,14,false)</f>
        <v>net</v>
      </c>
      <c r="AX823" s="32" t="str">
        <f>vlookup($A823,MainData_Jackie!$1:$1000,15,false)</f>
        <v>2090</v>
      </c>
      <c r="AY823" s="32" t="str">
        <f>vlookup($A823,MainData_Jackie!$1:$1000,16,false)</f>
        <v>female</v>
      </c>
      <c r="AZ823" s="32" t="str">
        <f>vlookup($A823,Ian!822:1821,2,false)</f>
        <v>#N/A</v>
      </c>
      <c r="BA823" s="32" t="str">
        <f>vlookup($A823,Ian!822:1821,3,false)</f>
        <v>#N/A</v>
      </c>
      <c r="BB823" s="32" t="str">
        <f>vlookup($A823,Ian!822:1821,4,false)</f>
        <v>#N/A</v>
      </c>
      <c r="BC823" s="32" t="str">
        <f>vlookup($A823,Ian!822:1821,5,false)</f>
        <v>#N/A</v>
      </c>
      <c r="BD823" s="32" t="str">
        <f>vlookup($A823,Ian!822:1821,6,false)</f>
        <v>#N/A</v>
      </c>
      <c r="BE823" s="32" t="str">
        <f>vlookup($A823,Ian!822:1821,7,false)</f>
        <v>#N/A</v>
      </c>
      <c r="BF823" s="32" t="str">
        <f>vlookup($A823,Ian!822:1821,8,false)</f>
        <v>#N/A</v>
      </c>
      <c r="BG823" s="32" t="str">
        <f>vlookup(A823,SentimentScore!$1:$1000,2,false)</f>
        <v>0.999995</v>
      </c>
      <c r="BH823" s="32" t="str">
        <f>vlookup(A823,'Images with Key'!$1:$1000,32)</f>
        <v/>
      </c>
    </row>
    <row r="824">
      <c r="A824" s="12">
        <v>607.0</v>
      </c>
      <c r="B824" s="16" t="s">
        <v>7369</v>
      </c>
      <c r="C824" s="16" t="s">
        <v>6454</v>
      </c>
      <c r="D824" s="18" t="b">
        <v>0</v>
      </c>
      <c r="E824" s="12">
        <v>3.0</v>
      </c>
      <c r="F824" s="12">
        <v>1.0</v>
      </c>
      <c r="G824" s="12">
        <v>2.0</v>
      </c>
      <c r="H824" s="20">
        <v>42320.35625</v>
      </c>
      <c r="I824" s="16" t="s">
        <v>6455</v>
      </c>
      <c r="J824" s="16" t="s">
        <v>6456</v>
      </c>
      <c r="K824" s="16" t="s">
        <v>6457</v>
      </c>
      <c r="L824" s="18" t="e">
        <v>#N/A</v>
      </c>
      <c r="M824" s="18" t="e">
        <v>#N/A</v>
      </c>
      <c r="N824" s="18" t="e">
        <v>#N/A</v>
      </c>
      <c r="O824" s="18" t="e">
        <v>#N/A</v>
      </c>
      <c r="P824" s="18" t="e">
        <v>#N/A</v>
      </c>
      <c r="Q824" s="16" t="s">
        <v>6459</v>
      </c>
      <c r="R824" s="18" t="b">
        <v>1</v>
      </c>
      <c r="S824" s="18" t="b">
        <v>1</v>
      </c>
      <c r="T824" s="12">
        <v>82716.0</v>
      </c>
      <c r="U824" s="16" t="s">
        <v>6460</v>
      </c>
      <c r="V824" s="16" t="s">
        <v>6461</v>
      </c>
      <c r="W824" s="22"/>
      <c r="X824" s="22"/>
      <c r="Y824" s="22"/>
      <c r="Z824" s="16" t="s">
        <v>7848</v>
      </c>
      <c r="AA824" s="12">
        <v>3.0</v>
      </c>
      <c r="AB824" s="12">
        <v>1.0</v>
      </c>
      <c r="AC824" s="32" t="str">
        <f>vlookup(A824,Alma!204:1203,29,false)</f>
        <v>#animals</v>
      </c>
      <c r="AD824" s="32" t="str">
        <f>vlookup(A824,Alma!204:1203,27,false)</f>
        <v>2</v>
      </c>
      <c r="AE824" s="32" t="str">
        <f>vlookup(A824,Alma!204:1203,28,false)</f>
        <v>1</v>
      </c>
      <c r="AF824" s="32" t="str">
        <f>vlookup(I824,'IP addresss'!$2:$1000,3,false)</f>
        <v>North America</v>
      </c>
      <c r="AG824" s="32" t="str">
        <f>vlookup(I824,'IP addresss'!$2:$1000,6,false)</f>
        <v>CO</v>
      </c>
      <c r="AH824" s="32" t="str">
        <f>vlookup(I824,'IP addresss'!$2:$1000,8,false)</f>
        <v>Englewood</v>
      </c>
      <c r="AI824" s="32" t="str">
        <f>vlookup(I824,'IP addresss'!$2:$1000,10,false)</f>
        <v>39.56900024</v>
      </c>
      <c r="AJ824" s="32" t="str">
        <f>vlookup(I824,'IP addresss'!$2:$1000,11,false)</f>
        <v>-104.8582001</v>
      </c>
      <c r="AK824" s="32" t="str">
        <f>vlookup(A824,MainData_Jackie!$1:$1000,2,false)</f>
        <v>Darrin Pelphrey</v>
      </c>
      <c r="AL824" s="32" t="str">
        <f>vlookup($A824,MainData_Jackie!$1:$1000,3,false)</f>
        <v>1981</v>
      </c>
      <c r="AM824" s="32" t="str">
        <f>vlookup($A824,MainData_Jackie!$1:$1000,4,false)</f>
        <v>391</v>
      </c>
      <c r="AN824" s="32" t="str">
        <f>vlookup($A824,MainData_Jackie!$1:$1000,5,false)</f>
        <v>29</v>
      </c>
      <c r="AO824" s="32" t="str">
        <f>vlookup($A824,MainData_Jackie!$1:$1000,6,false)</f>
        <v>0</v>
      </c>
      <c r="AP824" s="32" t="str">
        <f>vlookup($A824,MainData_Jackie!$1:$1000,7,false)</f>
        <v>0</v>
      </c>
      <c r="AQ824" s="32" t="str">
        <f>vlookup($A824,MainData_Jackie!$1:$1000,8,false)</f>
        <v>0</v>
      </c>
      <c r="AR824" s="32" t="str">
        <f>vlookup($A824,MainData_Jackie!$1:$1000,9,false)</f>
        <v>0</v>
      </c>
      <c r="AS824" s="32" t="str">
        <f>vlookup($A824,MainData_Jackie!$1:$1000,10,false)</f>
        <v>0</v>
      </c>
      <c r="AT824" s="32" t="str">
        <f>vlookup($A824,MainData_Jackie!$1:$1000,11,false)</f>
        <v>10</v>
      </c>
      <c r="AU824" s="32" t="str">
        <f>vlookup($A824,MainData_Jackie!$1:$1000,12,false)</f>
        <v>63</v>
      </c>
      <c r="AV824" s="32" t="str">
        <f>vlookup($A824,MainData_Jackie!$1:$1000,13,false)</f>
        <v>yahoo</v>
      </c>
      <c r="AW824" s="32" t="str">
        <f>vlookup($A824,MainData_Jackie!$1:$1000,14,false)</f>
        <v>com</v>
      </c>
      <c r="AX824" s="32" t="str">
        <f>vlookup($A824,MainData_Jackie!$1:$1000,15,false)</f>
        <v>2593</v>
      </c>
      <c r="AY824" s="32" t="str">
        <f>vlookup($A824,MainData_Jackie!$1:$1000,16,false)</f>
        <v>male</v>
      </c>
      <c r="AZ824" s="32" t="str">
        <f>vlookup($A824,Ian!823:1822,2,false)</f>
        <v>#N/A</v>
      </c>
      <c r="BA824" s="32" t="str">
        <f>vlookup($A824,Ian!823:1822,3,false)</f>
        <v>#N/A</v>
      </c>
      <c r="BB824" s="32" t="str">
        <f>vlookup($A824,Ian!823:1822,4,false)</f>
        <v>#N/A</v>
      </c>
      <c r="BC824" s="32" t="str">
        <f>vlookup($A824,Ian!823:1822,5,false)</f>
        <v>#N/A</v>
      </c>
      <c r="BD824" s="32" t="str">
        <f>vlookup($A824,Ian!823:1822,6,false)</f>
        <v>#N/A</v>
      </c>
      <c r="BE824" s="32" t="str">
        <f>vlookup($A824,Ian!823:1822,7,false)</f>
        <v>#N/A</v>
      </c>
      <c r="BF824" s="32" t="str">
        <f>vlookup($A824,Ian!823:1822,8,false)</f>
        <v>#N/A</v>
      </c>
      <c r="BG824" s="32" t="str">
        <f>vlookup(A824,SentimentScore!$1:$1000,2,false)</f>
        <v>0.925875</v>
      </c>
      <c r="BH824" s="50" t="str">
        <f>vlookup(A824,'Images with Key'!$1:$1000,32)</f>
        <v>https://s3-external-1.amazonaws.com/offertabs/offer/kxdcce/large/810_5648de2b15a50-associationhouse.jpg</v>
      </c>
    </row>
    <row r="825">
      <c r="AD825" s="74"/>
      <c r="AE825" s="74"/>
      <c r="AF825" s="74"/>
      <c r="AG825" s="74"/>
      <c r="AH825" s="74"/>
      <c r="AI825" s="74"/>
      <c r="AJ825" s="74"/>
      <c r="AK825" s="74"/>
      <c r="AL825" s="74"/>
      <c r="AM825" s="74"/>
      <c r="AN825" s="74"/>
      <c r="AO825" s="74"/>
      <c r="AP825" s="74"/>
      <c r="AQ825" s="74"/>
      <c r="AR825" s="74"/>
      <c r="AS825" s="74"/>
      <c r="AT825" s="74"/>
      <c r="AU825" s="74"/>
      <c r="AV825" s="74"/>
      <c r="AW825" s="74"/>
      <c r="AX825" s="74"/>
      <c r="AY825" s="74"/>
      <c r="AZ825" s="74"/>
      <c r="BA825" s="74"/>
      <c r="BB825" s="74"/>
      <c r="BC825" s="74"/>
      <c r="BD825" s="74"/>
      <c r="BE825" s="74"/>
      <c r="BF825" s="74"/>
      <c r="BG825" s="74"/>
      <c r="BH825" s="74"/>
    </row>
    <row r="826">
      <c r="AD826" s="74"/>
      <c r="AE826" s="74"/>
      <c r="AF826" s="74"/>
      <c r="AG826" s="74"/>
      <c r="AH826" s="74"/>
      <c r="AI826" s="74"/>
      <c r="AJ826" s="74"/>
      <c r="AK826" s="74"/>
      <c r="AL826" s="74"/>
      <c r="AM826" s="74"/>
      <c r="AN826" s="74"/>
      <c r="AO826" s="74"/>
      <c r="AP826" s="74"/>
      <c r="AQ826" s="74"/>
      <c r="AR826" s="74"/>
      <c r="AS826" s="74"/>
      <c r="AT826" s="74"/>
      <c r="AU826" s="74"/>
      <c r="AV826" s="74"/>
      <c r="AW826" s="74"/>
      <c r="AX826" s="74"/>
      <c r="AY826" s="74"/>
      <c r="AZ826" s="74"/>
      <c r="BA826" s="74"/>
      <c r="BB826" s="74"/>
      <c r="BC826" s="74"/>
      <c r="BD826" s="74"/>
      <c r="BE826" s="74"/>
      <c r="BF826" s="74"/>
      <c r="BG826" s="74"/>
      <c r="BH826" s="74"/>
    </row>
    <row r="827">
      <c r="AD827" s="74"/>
      <c r="AE827" s="74"/>
      <c r="AF827" s="74"/>
      <c r="AG827" s="74"/>
      <c r="AH827" s="74"/>
      <c r="AI827" s="74"/>
      <c r="AJ827" s="74"/>
      <c r="AK827" s="74"/>
      <c r="AL827" s="74"/>
      <c r="AM827" s="74"/>
      <c r="AN827" s="74"/>
      <c r="AO827" s="74"/>
      <c r="AP827" s="74"/>
      <c r="AQ827" s="74"/>
      <c r="AR827" s="74"/>
      <c r="AS827" s="74"/>
      <c r="AT827" s="74"/>
      <c r="AU827" s="74"/>
      <c r="AV827" s="74"/>
      <c r="AW827" s="74"/>
      <c r="AX827" s="74"/>
      <c r="AY827" s="74"/>
      <c r="AZ827" s="74"/>
      <c r="BA827" s="74"/>
      <c r="BB827" s="74"/>
      <c r="BC827" s="74"/>
      <c r="BD827" s="74"/>
      <c r="BE827" s="74"/>
      <c r="BF827" s="74"/>
      <c r="BG827" s="74"/>
      <c r="BH827" s="74"/>
    </row>
    <row r="828">
      <c r="AD828" s="74"/>
      <c r="AE828" s="74"/>
      <c r="AF828" s="74"/>
      <c r="AG828" s="74"/>
      <c r="AH828" s="74"/>
      <c r="AI828" s="74"/>
      <c r="AJ828" s="74"/>
      <c r="AK828" s="74"/>
      <c r="AL828" s="74"/>
      <c r="AM828" s="74"/>
      <c r="AN828" s="74"/>
      <c r="AO828" s="74"/>
      <c r="AP828" s="74"/>
      <c r="AQ828" s="74"/>
      <c r="AR828" s="74"/>
      <c r="AS828" s="74"/>
      <c r="AT828" s="74"/>
      <c r="AU828" s="74"/>
      <c r="AV828" s="74"/>
      <c r="AW828" s="74"/>
      <c r="AX828" s="74"/>
      <c r="AY828" s="74"/>
      <c r="AZ828" s="74"/>
      <c r="BA828" s="74"/>
      <c r="BB828" s="74"/>
      <c r="BC828" s="74"/>
      <c r="BD828" s="74"/>
      <c r="BE828" s="74"/>
      <c r="BF828" s="74"/>
      <c r="BG828" s="74"/>
      <c r="BH828" s="74"/>
    </row>
    <row r="829">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c r="BA829" s="74"/>
      <c r="BB829" s="74"/>
      <c r="BC829" s="74"/>
      <c r="BD829" s="74"/>
      <c r="BE829" s="74"/>
      <c r="BF829" s="74"/>
      <c r="BG829" s="74"/>
      <c r="BH829" s="74"/>
    </row>
    <row r="830">
      <c r="AD830" s="74"/>
      <c r="AE830" s="74"/>
      <c r="AF830" s="74"/>
      <c r="AG830" s="74"/>
      <c r="AH830" s="74"/>
      <c r="AI830" s="74"/>
      <c r="AJ830" s="74"/>
      <c r="AK830" s="74"/>
      <c r="AL830" s="74"/>
      <c r="AM830" s="74"/>
      <c r="AN830" s="74"/>
      <c r="AO830" s="74"/>
      <c r="AP830" s="74"/>
      <c r="AQ830" s="74"/>
      <c r="AR830" s="74"/>
      <c r="AS830" s="74"/>
      <c r="AT830" s="74"/>
      <c r="AU830" s="74"/>
      <c r="AV830" s="74"/>
      <c r="AW830" s="74"/>
      <c r="AX830" s="74"/>
      <c r="AY830" s="74"/>
      <c r="AZ830" s="74"/>
      <c r="BA830" s="74"/>
      <c r="BB830" s="74"/>
      <c r="BC830" s="74"/>
      <c r="BD830" s="74"/>
      <c r="BE830" s="74"/>
      <c r="BF830" s="74"/>
      <c r="BG830" s="74"/>
      <c r="BH830" s="74"/>
    </row>
    <row r="831">
      <c r="AD831" s="74"/>
      <c r="AE831" s="74"/>
      <c r="AF831" s="74"/>
      <c r="AG831" s="74"/>
      <c r="AH831" s="74"/>
      <c r="AI831" s="74"/>
      <c r="AJ831" s="74"/>
      <c r="AK831" s="74"/>
      <c r="AL831" s="74"/>
      <c r="AM831" s="74"/>
      <c r="AN831" s="74"/>
      <c r="AO831" s="74"/>
      <c r="AP831" s="74"/>
      <c r="AQ831" s="74"/>
      <c r="AR831" s="74"/>
      <c r="AS831" s="74"/>
      <c r="AT831" s="74"/>
      <c r="AU831" s="74"/>
      <c r="AV831" s="74"/>
      <c r="AW831" s="74"/>
      <c r="AX831" s="74"/>
      <c r="AY831" s="74"/>
      <c r="AZ831" s="74"/>
      <c r="BA831" s="74"/>
      <c r="BB831" s="74"/>
      <c r="BC831" s="74"/>
      <c r="BD831" s="74"/>
      <c r="BE831" s="74"/>
      <c r="BF831" s="74"/>
      <c r="BG831" s="74"/>
      <c r="BH831" s="74"/>
    </row>
    <row r="832">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c r="BA832" s="74"/>
      <c r="BB832" s="74"/>
      <c r="BC832" s="74"/>
      <c r="BD832" s="74"/>
      <c r="BE832" s="74"/>
      <c r="BF832" s="74"/>
      <c r="BG832" s="74"/>
      <c r="BH832" s="74"/>
    </row>
    <row r="833">
      <c r="AD833" s="74"/>
      <c r="AE833" s="74"/>
      <c r="AF833" s="74"/>
      <c r="AG833" s="74"/>
      <c r="AH833" s="74"/>
      <c r="AI833" s="74"/>
      <c r="AJ833" s="74"/>
      <c r="AK833" s="74"/>
      <c r="AL833" s="74"/>
      <c r="AM833" s="74"/>
      <c r="AN833" s="74"/>
      <c r="AO833" s="74"/>
      <c r="AP833" s="74"/>
      <c r="AQ833" s="74"/>
      <c r="AR833" s="74"/>
      <c r="AS833" s="74"/>
      <c r="AT833" s="74"/>
      <c r="AU833" s="74"/>
      <c r="AV833" s="74"/>
      <c r="AW833" s="74"/>
      <c r="AX833" s="74"/>
      <c r="AY833" s="74"/>
      <c r="AZ833" s="74"/>
      <c r="BA833" s="74"/>
      <c r="BB833" s="74"/>
      <c r="BC833" s="74"/>
      <c r="BD833" s="74"/>
      <c r="BE833" s="74"/>
      <c r="BF833" s="74"/>
      <c r="BG833" s="74"/>
      <c r="BH833" s="74"/>
    </row>
    <row r="83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c r="BA834" s="74"/>
      <c r="BB834" s="74"/>
      <c r="BC834" s="74"/>
      <c r="BD834" s="74"/>
      <c r="BE834" s="74"/>
      <c r="BF834" s="74"/>
      <c r="BG834" s="74"/>
      <c r="BH834" s="74"/>
    </row>
    <row r="835">
      <c r="AD835" s="74"/>
      <c r="AE835" s="74"/>
      <c r="AF835" s="74"/>
      <c r="AG835" s="74"/>
      <c r="AH835" s="74"/>
      <c r="AI835" s="74"/>
      <c r="AJ835" s="74"/>
      <c r="AK835" s="74"/>
      <c r="AL835" s="74"/>
      <c r="AM835" s="74"/>
      <c r="AN835" s="74"/>
      <c r="AO835" s="74"/>
      <c r="AP835" s="74"/>
      <c r="AQ835" s="74"/>
      <c r="AR835" s="74"/>
      <c r="AS835" s="74"/>
      <c r="AT835" s="74"/>
      <c r="AU835" s="74"/>
      <c r="AV835" s="74"/>
      <c r="AW835" s="74"/>
      <c r="AX835" s="74"/>
      <c r="AY835" s="74"/>
      <c r="AZ835" s="74"/>
      <c r="BA835" s="74"/>
      <c r="BB835" s="74"/>
      <c r="BC835" s="74"/>
      <c r="BD835" s="74"/>
      <c r="BE835" s="74"/>
      <c r="BF835" s="74"/>
      <c r="BG835" s="74"/>
      <c r="BH835" s="74"/>
    </row>
    <row r="836">
      <c r="AD836" s="74"/>
      <c r="AE836" s="74"/>
      <c r="AF836" s="74"/>
      <c r="AG836" s="74"/>
      <c r="AH836" s="74"/>
      <c r="AI836" s="74"/>
      <c r="AJ836" s="74"/>
      <c r="AK836" s="74"/>
      <c r="AL836" s="74"/>
      <c r="AM836" s="74"/>
      <c r="AN836" s="74"/>
      <c r="AO836" s="74"/>
      <c r="AP836" s="74"/>
      <c r="AQ836" s="74"/>
      <c r="AR836" s="74"/>
      <c r="AS836" s="74"/>
      <c r="AT836" s="74"/>
      <c r="AU836" s="74"/>
      <c r="AV836" s="74"/>
      <c r="AW836" s="74"/>
      <c r="AX836" s="74"/>
      <c r="AY836" s="74"/>
      <c r="AZ836" s="74"/>
      <c r="BA836" s="74"/>
      <c r="BB836" s="74"/>
      <c r="BC836" s="74"/>
      <c r="BD836" s="74"/>
      <c r="BE836" s="74"/>
      <c r="BF836" s="74"/>
      <c r="BG836" s="74"/>
      <c r="BH836" s="74"/>
    </row>
    <row r="837">
      <c r="AD837" s="74"/>
      <c r="AE837" s="74"/>
      <c r="AF837" s="74"/>
      <c r="AG837" s="74"/>
      <c r="AH837" s="74"/>
      <c r="AI837" s="74"/>
      <c r="AJ837" s="74"/>
      <c r="AK837" s="74"/>
      <c r="AL837" s="74"/>
      <c r="AM837" s="74"/>
      <c r="AN837" s="74"/>
      <c r="AO837" s="74"/>
      <c r="AP837" s="74"/>
      <c r="AQ837" s="74"/>
      <c r="AR837" s="74"/>
      <c r="AS837" s="74"/>
      <c r="AT837" s="74"/>
      <c r="AU837" s="74"/>
      <c r="AV837" s="74"/>
      <c r="AW837" s="74"/>
      <c r="AX837" s="74"/>
      <c r="AY837" s="74"/>
      <c r="AZ837" s="74"/>
      <c r="BA837" s="74"/>
      <c r="BB837" s="74"/>
      <c r="BC837" s="74"/>
      <c r="BD837" s="74"/>
      <c r="BE837" s="74"/>
      <c r="BF837" s="74"/>
      <c r="BG837" s="74"/>
      <c r="BH837" s="74"/>
    </row>
    <row r="838">
      <c r="AD838" s="74"/>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c r="BA838" s="74"/>
      <c r="BB838" s="74"/>
      <c r="BC838" s="74"/>
      <c r="BD838" s="74"/>
      <c r="BE838" s="74"/>
      <c r="BF838" s="74"/>
      <c r="BG838" s="74"/>
      <c r="BH838" s="74"/>
    </row>
    <row r="839">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c r="BA839" s="74"/>
      <c r="BB839" s="74"/>
      <c r="BC839" s="74"/>
      <c r="BD839" s="74"/>
      <c r="BE839" s="74"/>
      <c r="BF839" s="74"/>
      <c r="BG839" s="74"/>
      <c r="BH839" s="74"/>
    </row>
    <row r="840">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c r="BA840" s="74"/>
      <c r="BB840" s="74"/>
      <c r="BC840" s="74"/>
      <c r="BD840" s="74"/>
      <c r="BE840" s="74"/>
      <c r="BF840" s="74"/>
      <c r="BG840" s="74"/>
      <c r="BH840" s="74"/>
    </row>
    <row r="841">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c r="BE841" s="74"/>
      <c r="BF841" s="74"/>
      <c r="BG841" s="74"/>
      <c r="BH841" s="74"/>
    </row>
    <row r="842">
      <c r="AD842" s="74"/>
      <c r="AE842" s="74"/>
      <c r="AF842" s="74"/>
      <c r="AG842" s="74"/>
      <c r="AH842" s="74"/>
      <c r="AI842" s="74"/>
      <c r="AJ842" s="74"/>
      <c r="AK842" s="74"/>
      <c r="AL842" s="74"/>
      <c r="AM842" s="74"/>
      <c r="AN842" s="74"/>
      <c r="AO842" s="74"/>
      <c r="AP842" s="74"/>
      <c r="AQ842" s="74"/>
      <c r="AR842" s="74"/>
      <c r="AS842" s="74"/>
      <c r="AT842" s="74"/>
      <c r="AU842" s="74"/>
      <c r="AV842" s="74"/>
      <c r="AW842" s="74"/>
      <c r="AX842" s="74"/>
      <c r="AY842" s="74"/>
      <c r="AZ842" s="74"/>
      <c r="BA842" s="74"/>
      <c r="BB842" s="74"/>
      <c r="BC842" s="74"/>
      <c r="BD842" s="74"/>
      <c r="BE842" s="74"/>
      <c r="BF842" s="74"/>
      <c r="BG842" s="74"/>
      <c r="BH842" s="74"/>
    </row>
    <row r="843">
      <c r="AD843" s="74"/>
      <c r="AE843" s="74"/>
      <c r="AF843" s="74"/>
      <c r="AG843" s="74"/>
      <c r="AH843" s="74"/>
      <c r="AI843" s="74"/>
      <c r="AJ843" s="74"/>
      <c r="AK843" s="74"/>
      <c r="AL843" s="74"/>
      <c r="AM843" s="74"/>
      <c r="AN843" s="74"/>
      <c r="AO843" s="74"/>
      <c r="AP843" s="74"/>
      <c r="AQ843" s="74"/>
      <c r="AR843" s="74"/>
      <c r="AS843" s="74"/>
      <c r="AT843" s="74"/>
      <c r="AU843" s="74"/>
      <c r="AV843" s="74"/>
      <c r="AW843" s="74"/>
      <c r="AX843" s="74"/>
      <c r="AY843" s="74"/>
      <c r="AZ843" s="74"/>
      <c r="BA843" s="74"/>
      <c r="BB843" s="74"/>
      <c r="BC843" s="74"/>
      <c r="BD843" s="74"/>
      <c r="BE843" s="74"/>
      <c r="BF843" s="74"/>
      <c r="BG843" s="74"/>
      <c r="BH843" s="74"/>
    </row>
    <row r="844">
      <c r="AD844" s="74"/>
      <c r="AE844" s="74"/>
      <c r="AF844" s="74"/>
      <c r="AG844" s="74"/>
      <c r="AH844" s="74"/>
      <c r="AI844" s="74"/>
      <c r="AJ844" s="74"/>
      <c r="AK844" s="74"/>
      <c r="AL844" s="74"/>
      <c r="AM844" s="74"/>
      <c r="AN844" s="74"/>
      <c r="AO844" s="74"/>
      <c r="AP844" s="74"/>
      <c r="AQ844" s="74"/>
      <c r="AR844" s="74"/>
      <c r="AS844" s="74"/>
      <c r="AT844" s="74"/>
      <c r="AU844" s="74"/>
      <c r="AV844" s="74"/>
      <c r="AW844" s="74"/>
      <c r="AX844" s="74"/>
      <c r="AY844" s="74"/>
      <c r="AZ844" s="74"/>
      <c r="BA844" s="74"/>
      <c r="BB844" s="74"/>
      <c r="BC844" s="74"/>
      <c r="BD844" s="74"/>
      <c r="BE844" s="74"/>
      <c r="BF844" s="74"/>
      <c r="BG844" s="74"/>
      <c r="BH844" s="74"/>
    </row>
    <row r="845">
      <c r="AD845" s="74"/>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c r="BA845" s="74"/>
      <c r="BB845" s="74"/>
      <c r="BC845" s="74"/>
      <c r="BD845" s="74"/>
      <c r="BE845" s="74"/>
      <c r="BF845" s="74"/>
      <c r="BG845" s="74"/>
      <c r="BH845" s="74"/>
    </row>
    <row r="846">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c r="BA846" s="74"/>
      <c r="BB846" s="74"/>
      <c r="BC846" s="74"/>
      <c r="BD846" s="74"/>
      <c r="BE846" s="74"/>
      <c r="BF846" s="74"/>
      <c r="BG846" s="74"/>
      <c r="BH846" s="74"/>
    </row>
    <row r="847">
      <c r="AD847" s="74"/>
      <c r="AE847" s="74"/>
      <c r="AF847" s="74"/>
      <c r="AG847" s="74"/>
      <c r="AH847" s="74"/>
      <c r="AI847" s="74"/>
      <c r="AJ847" s="74"/>
      <c r="AK847" s="74"/>
      <c r="AL847" s="74"/>
      <c r="AM847" s="74"/>
      <c r="AN847" s="74"/>
      <c r="AO847" s="74"/>
      <c r="AP847" s="74"/>
      <c r="AQ847" s="74"/>
      <c r="AR847" s="74"/>
      <c r="AS847" s="74"/>
      <c r="AT847" s="74"/>
      <c r="AU847" s="74"/>
      <c r="AV847" s="74"/>
      <c r="AW847" s="74"/>
      <c r="AX847" s="74"/>
      <c r="AY847" s="74"/>
      <c r="AZ847" s="74"/>
      <c r="BA847" s="74"/>
      <c r="BB847" s="74"/>
      <c r="BC847" s="74"/>
      <c r="BD847" s="74"/>
      <c r="BE847" s="74"/>
      <c r="BF847" s="74"/>
      <c r="BG847" s="74"/>
      <c r="BH847" s="74"/>
    </row>
    <row r="848">
      <c r="AD848" s="74"/>
      <c r="AE848" s="74"/>
      <c r="AF848" s="74"/>
      <c r="AG848" s="74"/>
      <c r="AH848" s="74"/>
      <c r="AI848" s="74"/>
      <c r="AJ848" s="74"/>
      <c r="AK848" s="74"/>
      <c r="AL848" s="74"/>
      <c r="AM848" s="74"/>
      <c r="AN848" s="74"/>
      <c r="AO848" s="74"/>
      <c r="AP848" s="74"/>
      <c r="AQ848" s="74"/>
      <c r="AR848" s="74"/>
      <c r="AS848" s="74"/>
      <c r="AT848" s="74"/>
      <c r="AU848" s="74"/>
      <c r="AV848" s="74"/>
      <c r="AW848" s="74"/>
      <c r="AX848" s="74"/>
      <c r="AY848" s="74"/>
      <c r="AZ848" s="74"/>
      <c r="BA848" s="74"/>
      <c r="BB848" s="74"/>
      <c r="BC848" s="74"/>
      <c r="BD848" s="74"/>
      <c r="BE848" s="74"/>
      <c r="BF848" s="74"/>
      <c r="BG848" s="74"/>
      <c r="BH848" s="74"/>
    </row>
    <row r="849">
      <c r="AD849" s="74"/>
      <c r="AE849" s="74"/>
      <c r="AF849" s="74"/>
      <c r="AG849" s="74"/>
      <c r="AH849" s="74"/>
      <c r="AI849" s="74"/>
      <c r="AJ849" s="74"/>
      <c r="AK849" s="74"/>
      <c r="AL849" s="74"/>
      <c r="AM849" s="74"/>
      <c r="AN849" s="74"/>
      <c r="AO849" s="74"/>
      <c r="AP849" s="74"/>
      <c r="AQ849" s="74"/>
      <c r="AR849" s="74"/>
      <c r="AS849" s="74"/>
      <c r="AT849" s="74"/>
      <c r="AU849" s="74"/>
      <c r="AV849" s="74"/>
      <c r="AW849" s="74"/>
      <c r="AX849" s="74"/>
      <c r="AY849" s="74"/>
      <c r="AZ849" s="74"/>
      <c r="BA849" s="74"/>
      <c r="BB849" s="74"/>
      <c r="BC849" s="74"/>
      <c r="BD849" s="74"/>
      <c r="BE849" s="74"/>
      <c r="BF849" s="74"/>
      <c r="BG849" s="74"/>
      <c r="BH849" s="74"/>
    </row>
    <row r="850">
      <c r="AD850" s="74"/>
      <c r="AE850" s="74"/>
      <c r="AF850" s="74"/>
      <c r="AG850" s="74"/>
      <c r="AH850" s="74"/>
      <c r="AI850" s="74"/>
      <c r="AJ850" s="74"/>
      <c r="AK850" s="74"/>
      <c r="AL850" s="74"/>
      <c r="AM850" s="74"/>
      <c r="AN850" s="74"/>
      <c r="AO850" s="74"/>
      <c r="AP850" s="74"/>
      <c r="AQ850" s="74"/>
      <c r="AR850" s="74"/>
      <c r="AS850" s="74"/>
      <c r="AT850" s="74"/>
      <c r="AU850" s="74"/>
      <c r="AV850" s="74"/>
      <c r="AW850" s="74"/>
      <c r="AX850" s="74"/>
      <c r="AY850" s="74"/>
      <c r="AZ850" s="74"/>
      <c r="BA850" s="74"/>
      <c r="BB850" s="74"/>
      <c r="BC850" s="74"/>
      <c r="BD850" s="74"/>
      <c r="BE850" s="74"/>
      <c r="BF850" s="74"/>
      <c r="BG850" s="74"/>
      <c r="BH850" s="74"/>
    </row>
    <row r="851">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c r="BA851" s="74"/>
      <c r="BB851" s="74"/>
      <c r="BC851" s="74"/>
      <c r="BD851" s="74"/>
      <c r="BE851" s="74"/>
      <c r="BF851" s="74"/>
      <c r="BG851" s="74"/>
      <c r="BH851" s="74"/>
    </row>
    <row r="852">
      <c r="AD852" s="74"/>
      <c r="AE852" s="74"/>
      <c r="AF852" s="74"/>
      <c r="AG852" s="74"/>
      <c r="AH852" s="74"/>
      <c r="AI852" s="74"/>
      <c r="AJ852" s="74"/>
      <c r="AK852" s="74"/>
      <c r="AL852" s="74"/>
      <c r="AM852" s="74"/>
      <c r="AN852" s="74"/>
      <c r="AO852" s="74"/>
      <c r="AP852" s="74"/>
      <c r="AQ852" s="74"/>
      <c r="AR852" s="74"/>
      <c r="AS852" s="74"/>
      <c r="AT852" s="74"/>
      <c r="AU852" s="74"/>
      <c r="AV852" s="74"/>
      <c r="AW852" s="74"/>
      <c r="AX852" s="74"/>
      <c r="AY852" s="74"/>
      <c r="AZ852" s="74"/>
      <c r="BA852" s="74"/>
      <c r="BB852" s="74"/>
      <c r="BC852" s="74"/>
      <c r="BD852" s="74"/>
      <c r="BE852" s="74"/>
      <c r="BF852" s="74"/>
      <c r="BG852" s="74"/>
      <c r="BH852" s="74"/>
    </row>
    <row r="853">
      <c r="AD853" s="74"/>
      <c r="AE853" s="74"/>
      <c r="AF853" s="74"/>
      <c r="AG853" s="74"/>
      <c r="AH853" s="74"/>
      <c r="AI853" s="74"/>
      <c r="AJ853" s="74"/>
      <c r="AK853" s="74"/>
      <c r="AL853" s="74"/>
      <c r="AM853" s="74"/>
      <c r="AN853" s="74"/>
      <c r="AO853" s="74"/>
      <c r="AP853" s="74"/>
      <c r="AQ853" s="74"/>
      <c r="AR853" s="74"/>
      <c r="AS853" s="74"/>
      <c r="AT853" s="74"/>
      <c r="AU853" s="74"/>
      <c r="AV853" s="74"/>
      <c r="AW853" s="74"/>
      <c r="AX853" s="74"/>
      <c r="AY853" s="74"/>
      <c r="AZ853" s="74"/>
      <c r="BA853" s="74"/>
      <c r="BB853" s="74"/>
      <c r="BC853" s="74"/>
      <c r="BD853" s="74"/>
      <c r="BE853" s="74"/>
      <c r="BF853" s="74"/>
      <c r="BG853" s="74"/>
      <c r="BH853" s="74"/>
    </row>
    <row r="854">
      <c r="AD854" s="74"/>
      <c r="AE854" s="74"/>
      <c r="AF854" s="74"/>
      <c r="AG854" s="74"/>
      <c r="AH854" s="74"/>
      <c r="AI854" s="74"/>
      <c r="AJ854" s="74"/>
      <c r="AK854" s="74"/>
      <c r="AL854" s="74"/>
      <c r="AM854" s="74"/>
      <c r="AN854" s="74"/>
      <c r="AO854" s="74"/>
      <c r="AP854" s="74"/>
      <c r="AQ854" s="74"/>
      <c r="AR854" s="74"/>
      <c r="AS854" s="74"/>
      <c r="AT854" s="74"/>
      <c r="AU854" s="74"/>
      <c r="AV854" s="74"/>
      <c r="AW854" s="74"/>
      <c r="AX854" s="74"/>
      <c r="AY854" s="74"/>
      <c r="AZ854" s="74"/>
      <c r="BA854" s="74"/>
      <c r="BB854" s="74"/>
      <c r="BC854" s="74"/>
      <c r="BD854" s="74"/>
      <c r="BE854" s="74"/>
      <c r="BF854" s="74"/>
      <c r="BG854" s="74"/>
      <c r="BH854" s="74"/>
    </row>
    <row r="855">
      <c r="AD855" s="74"/>
      <c r="AE855" s="74"/>
      <c r="AF855" s="74"/>
      <c r="AG855" s="74"/>
      <c r="AH855" s="74"/>
      <c r="AI855" s="74"/>
      <c r="AJ855" s="74"/>
      <c r="AK855" s="74"/>
      <c r="AL855" s="74"/>
      <c r="AM855" s="74"/>
      <c r="AN855" s="74"/>
      <c r="AO855" s="74"/>
      <c r="AP855" s="74"/>
      <c r="AQ855" s="74"/>
      <c r="AR855" s="74"/>
      <c r="AS855" s="74"/>
      <c r="AT855" s="74"/>
      <c r="AU855" s="74"/>
      <c r="AV855" s="74"/>
      <c r="AW855" s="74"/>
      <c r="AX855" s="74"/>
      <c r="AY855" s="74"/>
      <c r="AZ855" s="74"/>
      <c r="BA855" s="74"/>
      <c r="BB855" s="74"/>
      <c r="BC855" s="74"/>
      <c r="BD855" s="74"/>
      <c r="BE855" s="74"/>
      <c r="BF855" s="74"/>
      <c r="BG855" s="74"/>
      <c r="BH855" s="74"/>
    </row>
    <row r="856">
      <c r="AD856" s="74"/>
      <c r="AE856" s="74"/>
      <c r="AF856" s="74"/>
      <c r="AG856" s="74"/>
      <c r="AH856" s="74"/>
      <c r="AI856" s="74"/>
      <c r="AJ856" s="74"/>
      <c r="AK856" s="74"/>
      <c r="AL856" s="74"/>
      <c r="AM856" s="74"/>
      <c r="AN856" s="74"/>
      <c r="AO856" s="74"/>
      <c r="AP856" s="74"/>
      <c r="AQ856" s="74"/>
      <c r="AR856" s="74"/>
      <c r="AS856" s="74"/>
      <c r="AT856" s="74"/>
      <c r="AU856" s="74"/>
      <c r="AV856" s="74"/>
      <c r="AW856" s="74"/>
      <c r="AX856" s="74"/>
      <c r="AY856" s="74"/>
      <c r="AZ856" s="74"/>
      <c r="BA856" s="74"/>
      <c r="BB856" s="74"/>
      <c r="BC856" s="74"/>
      <c r="BD856" s="74"/>
      <c r="BE856" s="74"/>
      <c r="BF856" s="74"/>
      <c r="BG856" s="74"/>
      <c r="BH856" s="74"/>
    </row>
    <row r="857">
      <c r="AD857" s="74"/>
      <c r="AE857" s="74"/>
      <c r="AF857" s="74"/>
      <c r="AG857" s="74"/>
      <c r="AH857" s="74"/>
      <c r="AI857" s="74"/>
      <c r="AJ857" s="74"/>
      <c r="AK857" s="74"/>
      <c r="AL857" s="74"/>
      <c r="AM857" s="74"/>
      <c r="AN857" s="74"/>
      <c r="AO857" s="74"/>
      <c r="AP857" s="74"/>
      <c r="AQ857" s="74"/>
      <c r="AR857" s="74"/>
      <c r="AS857" s="74"/>
      <c r="AT857" s="74"/>
      <c r="AU857" s="74"/>
      <c r="AV857" s="74"/>
      <c r="AW857" s="74"/>
      <c r="AX857" s="74"/>
      <c r="AY857" s="74"/>
      <c r="AZ857" s="74"/>
      <c r="BA857" s="74"/>
      <c r="BB857" s="74"/>
      <c r="BC857" s="74"/>
      <c r="BD857" s="74"/>
      <c r="BE857" s="74"/>
      <c r="BF857" s="74"/>
      <c r="BG857" s="74"/>
      <c r="BH857" s="74"/>
    </row>
    <row r="858">
      <c r="AD858" s="74"/>
      <c r="AE858" s="74"/>
      <c r="AF858" s="74"/>
      <c r="AG858" s="74"/>
      <c r="AH858" s="74"/>
      <c r="AI858" s="74"/>
      <c r="AJ858" s="74"/>
      <c r="AK858" s="74"/>
      <c r="AL858" s="74"/>
      <c r="AM858" s="74"/>
      <c r="AN858" s="74"/>
      <c r="AO858" s="74"/>
      <c r="AP858" s="74"/>
      <c r="AQ858" s="74"/>
      <c r="AR858" s="74"/>
      <c r="AS858" s="74"/>
      <c r="AT858" s="74"/>
      <c r="AU858" s="74"/>
      <c r="AV858" s="74"/>
      <c r="AW858" s="74"/>
      <c r="AX858" s="74"/>
      <c r="AY858" s="74"/>
      <c r="AZ858" s="74"/>
      <c r="BA858" s="74"/>
      <c r="BB858" s="74"/>
      <c r="BC858" s="74"/>
      <c r="BD858" s="74"/>
      <c r="BE858" s="74"/>
      <c r="BF858" s="74"/>
      <c r="BG858" s="74"/>
      <c r="BH858" s="74"/>
    </row>
    <row r="859">
      <c r="AD859" s="74"/>
      <c r="AE859" s="74"/>
      <c r="AF859" s="74"/>
      <c r="AG859" s="74"/>
      <c r="AH859" s="74"/>
      <c r="AI859" s="74"/>
      <c r="AJ859" s="74"/>
      <c r="AK859" s="74"/>
      <c r="AL859" s="74"/>
      <c r="AM859" s="74"/>
      <c r="AN859" s="74"/>
      <c r="AO859" s="74"/>
      <c r="AP859" s="74"/>
      <c r="AQ859" s="74"/>
      <c r="AR859" s="74"/>
      <c r="AS859" s="74"/>
      <c r="AT859" s="74"/>
      <c r="AU859" s="74"/>
      <c r="AV859" s="74"/>
      <c r="AW859" s="74"/>
      <c r="AX859" s="74"/>
      <c r="AY859" s="74"/>
      <c r="AZ859" s="74"/>
      <c r="BA859" s="74"/>
      <c r="BB859" s="74"/>
      <c r="BC859" s="74"/>
      <c r="BD859" s="74"/>
      <c r="BE859" s="74"/>
      <c r="BF859" s="74"/>
      <c r="BG859" s="74"/>
      <c r="BH859" s="74"/>
    </row>
    <row r="860">
      <c r="AD860" s="74"/>
      <c r="AE860" s="74"/>
      <c r="AF860" s="74"/>
      <c r="AG860" s="74"/>
      <c r="AH860" s="74"/>
      <c r="AI860" s="74"/>
      <c r="AJ860" s="74"/>
      <c r="AK860" s="74"/>
      <c r="AL860" s="74"/>
      <c r="AM860" s="74"/>
      <c r="AN860" s="74"/>
      <c r="AO860" s="74"/>
      <c r="AP860" s="74"/>
      <c r="AQ860" s="74"/>
      <c r="AR860" s="74"/>
      <c r="AS860" s="74"/>
      <c r="AT860" s="74"/>
      <c r="AU860" s="74"/>
      <c r="AV860" s="74"/>
      <c r="AW860" s="74"/>
      <c r="AX860" s="74"/>
      <c r="AY860" s="74"/>
      <c r="AZ860" s="74"/>
      <c r="BA860" s="74"/>
      <c r="BB860" s="74"/>
      <c r="BC860" s="74"/>
      <c r="BD860" s="74"/>
      <c r="BE860" s="74"/>
      <c r="BF860" s="74"/>
      <c r="BG860" s="74"/>
      <c r="BH860" s="74"/>
    </row>
    <row r="861">
      <c r="AD861" s="74"/>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c r="BA861" s="74"/>
      <c r="BB861" s="74"/>
      <c r="BC861" s="74"/>
      <c r="BD861" s="74"/>
      <c r="BE861" s="74"/>
      <c r="BF861" s="74"/>
      <c r="BG861" s="74"/>
      <c r="BH861" s="74"/>
    </row>
    <row r="862">
      <c r="AD862" s="74"/>
      <c r="AE862" s="74"/>
      <c r="AF862" s="74"/>
      <c r="AG862" s="74"/>
      <c r="AH862" s="74"/>
      <c r="AI862" s="74"/>
      <c r="AJ862" s="74"/>
      <c r="AK862" s="74"/>
      <c r="AL862" s="74"/>
      <c r="AM862" s="74"/>
      <c r="AN862" s="74"/>
      <c r="AO862" s="74"/>
      <c r="AP862" s="74"/>
      <c r="AQ862" s="74"/>
      <c r="AR862" s="74"/>
      <c r="AS862" s="74"/>
      <c r="AT862" s="74"/>
      <c r="AU862" s="74"/>
      <c r="AV862" s="74"/>
      <c r="AW862" s="74"/>
      <c r="AX862" s="74"/>
      <c r="AY862" s="74"/>
      <c r="AZ862" s="74"/>
      <c r="BA862" s="74"/>
      <c r="BB862" s="74"/>
      <c r="BC862" s="74"/>
      <c r="BD862" s="74"/>
      <c r="BE862" s="74"/>
      <c r="BF862" s="74"/>
      <c r="BG862" s="74"/>
      <c r="BH862" s="74"/>
    </row>
    <row r="863">
      <c r="AD863" s="74"/>
      <c r="AE863" s="74"/>
      <c r="AF863" s="74"/>
      <c r="AG863" s="74"/>
      <c r="AH863" s="74"/>
      <c r="AI863" s="74"/>
      <c r="AJ863" s="74"/>
      <c r="AK863" s="74"/>
      <c r="AL863" s="74"/>
      <c r="AM863" s="74"/>
      <c r="AN863" s="74"/>
      <c r="AO863" s="74"/>
      <c r="AP863" s="74"/>
      <c r="AQ863" s="74"/>
      <c r="AR863" s="74"/>
      <c r="AS863" s="74"/>
      <c r="AT863" s="74"/>
      <c r="AU863" s="74"/>
      <c r="AV863" s="74"/>
      <c r="AW863" s="74"/>
      <c r="AX863" s="74"/>
      <c r="AY863" s="74"/>
      <c r="AZ863" s="74"/>
      <c r="BA863" s="74"/>
      <c r="BB863" s="74"/>
      <c r="BC863" s="74"/>
      <c r="BD863" s="74"/>
      <c r="BE863" s="74"/>
      <c r="BF863" s="74"/>
      <c r="BG863" s="74"/>
      <c r="BH863" s="74"/>
    </row>
    <row r="864">
      <c r="AD864" s="74"/>
      <c r="AE864" s="74"/>
      <c r="AF864" s="74"/>
      <c r="AG864" s="74"/>
      <c r="AH864" s="74"/>
      <c r="AI864" s="74"/>
      <c r="AJ864" s="74"/>
      <c r="AK864" s="74"/>
      <c r="AL864" s="74"/>
      <c r="AM864" s="74"/>
      <c r="AN864" s="74"/>
      <c r="AO864" s="74"/>
      <c r="AP864" s="74"/>
      <c r="AQ864" s="74"/>
      <c r="AR864" s="74"/>
      <c r="AS864" s="74"/>
      <c r="AT864" s="74"/>
      <c r="AU864" s="74"/>
      <c r="AV864" s="74"/>
      <c r="AW864" s="74"/>
      <c r="AX864" s="74"/>
      <c r="AY864" s="74"/>
      <c r="AZ864" s="74"/>
      <c r="BA864" s="74"/>
      <c r="BB864" s="74"/>
      <c r="BC864" s="74"/>
      <c r="BD864" s="74"/>
      <c r="BE864" s="74"/>
      <c r="BF864" s="74"/>
      <c r="BG864" s="74"/>
      <c r="BH864" s="74"/>
    </row>
    <row r="865">
      <c r="AD865" s="74"/>
      <c r="AE865" s="74"/>
      <c r="AF865" s="74"/>
      <c r="AG865" s="74"/>
      <c r="AH865" s="74"/>
      <c r="AI865" s="74"/>
      <c r="AJ865" s="74"/>
      <c r="AK865" s="74"/>
      <c r="AL865" s="74"/>
      <c r="AM865" s="74"/>
      <c r="AN865" s="74"/>
      <c r="AO865" s="74"/>
      <c r="AP865" s="74"/>
      <c r="AQ865" s="74"/>
      <c r="AR865" s="74"/>
      <c r="AS865" s="74"/>
      <c r="AT865" s="74"/>
      <c r="AU865" s="74"/>
      <c r="AV865" s="74"/>
      <c r="AW865" s="74"/>
      <c r="AX865" s="74"/>
      <c r="AY865" s="74"/>
      <c r="AZ865" s="74"/>
      <c r="BA865" s="74"/>
      <c r="BB865" s="74"/>
      <c r="BC865" s="74"/>
      <c r="BD865" s="74"/>
      <c r="BE865" s="74"/>
      <c r="BF865" s="74"/>
      <c r="BG865" s="74"/>
      <c r="BH865" s="74"/>
    </row>
    <row r="866">
      <c r="AD866" s="74"/>
      <c r="AE866" s="74"/>
      <c r="AF866" s="74"/>
      <c r="AG866" s="74"/>
      <c r="AH866" s="74"/>
      <c r="AI866" s="74"/>
      <c r="AJ866" s="74"/>
      <c r="AK866" s="74"/>
      <c r="AL866" s="74"/>
      <c r="AM866" s="74"/>
      <c r="AN866" s="74"/>
      <c r="AO866" s="74"/>
      <c r="AP866" s="74"/>
      <c r="AQ866" s="74"/>
      <c r="AR866" s="74"/>
      <c r="AS866" s="74"/>
      <c r="AT866" s="74"/>
      <c r="AU866" s="74"/>
      <c r="AV866" s="74"/>
      <c r="AW866" s="74"/>
      <c r="AX866" s="74"/>
      <c r="AY866" s="74"/>
      <c r="AZ866" s="74"/>
      <c r="BA866" s="74"/>
      <c r="BB866" s="74"/>
      <c r="BC866" s="74"/>
      <c r="BD866" s="74"/>
      <c r="BE866" s="74"/>
      <c r="BF866" s="74"/>
      <c r="BG866" s="74"/>
      <c r="BH866" s="74"/>
    </row>
    <row r="867">
      <c r="AD867" s="74"/>
      <c r="AE867" s="74"/>
      <c r="AF867" s="74"/>
      <c r="AG867" s="74"/>
      <c r="AH867" s="74"/>
      <c r="AI867" s="74"/>
      <c r="AJ867" s="74"/>
      <c r="AK867" s="74"/>
      <c r="AL867" s="74"/>
      <c r="AM867" s="74"/>
      <c r="AN867" s="74"/>
      <c r="AO867" s="74"/>
      <c r="AP867" s="74"/>
      <c r="AQ867" s="74"/>
      <c r="AR867" s="74"/>
      <c r="AS867" s="74"/>
      <c r="AT867" s="74"/>
      <c r="AU867" s="74"/>
      <c r="AV867" s="74"/>
      <c r="AW867" s="74"/>
      <c r="AX867" s="74"/>
      <c r="AY867" s="74"/>
      <c r="AZ867" s="74"/>
      <c r="BA867" s="74"/>
      <c r="BB867" s="74"/>
      <c r="BC867" s="74"/>
      <c r="BD867" s="74"/>
      <c r="BE867" s="74"/>
      <c r="BF867" s="74"/>
      <c r="BG867" s="74"/>
      <c r="BH867" s="74"/>
    </row>
    <row r="868">
      <c r="AD868" s="74"/>
      <c r="AE868" s="74"/>
      <c r="AF868" s="74"/>
      <c r="AG868" s="74"/>
      <c r="AH868" s="74"/>
      <c r="AI868" s="74"/>
      <c r="AJ868" s="74"/>
      <c r="AK868" s="74"/>
      <c r="AL868" s="74"/>
      <c r="AM868" s="74"/>
      <c r="AN868" s="74"/>
      <c r="AO868" s="74"/>
      <c r="AP868" s="74"/>
      <c r="AQ868" s="74"/>
      <c r="AR868" s="74"/>
      <c r="AS868" s="74"/>
      <c r="AT868" s="74"/>
      <c r="AU868" s="74"/>
      <c r="AV868" s="74"/>
      <c r="AW868" s="74"/>
      <c r="AX868" s="74"/>
      <c r="AY868" s="74"/>
      <c r="AZ868" s="74"/>
      <c r="BA868" s="74"/>
      <c r="BB868" s="74"/>
      <c r="BC868" s="74"/>
      <c r="BD868" s="74"/>
      <c r="BE868" s="74"/>
      <c r="BF868" s="74"/>
      <c r="BG868" s="74"/>
      <c r="BH868" s="74"/>
    </row>
    <row r="869">
      <c r="AD869" s="74"/>
      <c r="AE869" s="74"/>
      <c r="AF869" s="74"/>
      <c r="AG869" s="74"/>
      <c r="AH869" s="74"/>
      <c r="AI869" s="74"/>
      <c r="AJ869" s="74"/>
      <c r="AK869" s="74"/>
      <c r="AL869" s="74"/>
      <c r="AM869" s="74"/>
      <c r="AN869" s="74"/>
      <c r="AO869" s="74"/>
      <c r="AP869" s="74"/>
      <c r="AQ869" s="74"/>
      <c r="AR869" s="74"/>
      <c r="AS869" s="74"/>
      <c r="AT869" s="74"/>
      <c r="AU869" s="74"/>
      <c r="AV869" s="74"/>
      <c r="AW869" s="74"/>
      <c r="AX869" s="74"/>
      <c r="AY869" s="74"/>
      <c r="AZ869" s="74"/>
      <c r="BA869" s="74"/>
      <c r="BB869" s="74"/>
      <c r="BC869" s="74"/>
      <c r="BD869" s="74"/>
      <c r="BE869" s="74"/>
      <c r="BF869" s="74"/>
      <c r="BG869" s="74"/>
      <c r="BH869" s="74"/>
    </row>
    <row r="870">
      <c r="AD870" s="74"/>
      <c r="AE870" s="74"/>
      <c r="AF870" s="74"/>
      <c r="AG870" s="74"/>
      <c r="AH870" s="74"/>
      <c r="AI870" s="74"/>
      <c r="AJ870" s="74"/>
      <c r="AK870" s="74"/>
      <c r="AL870" s="74"/>
      <c r="AM870" s="74"/>
      <c r="AN870" s="74"/>
      <c r="AO870" s="74"/>
      <c r="AP870" s="74"/>
      <c r="AQ870" s="74"/>
      <c r="AR870" s="74"/>
      <c r="AS870" s="74"/>
      <c r="AT870" s="74"/>
      <c r="AU870" s="74"/>
      <c r="AV870" s="74"/>
      <c r="AW870" s="74"/>
      <c r="AX870" s="74"/>
      <c r="AY870" s="74"/>
      <c r="AZ870" s="74"/>
      <c r="BA870" s="74"/>
      <c r="BB870" s="74"/>
      <c r="BC870" s="74"/>
      <c r="BD870" s="74"/>
      <c r="BE870" s="74"/>
      <c r="BF870" s="74"/>
      <c r="BG870" s="74"/>
      <c r="BH870" s="74"/>
    </row>
    <row r="871">
      <c r="AD871" s="74"/>
      <c r="AE871" s="74"/>
      <c r="AF871" s="74"/>
      <c r="AG871" s="74"/>
      <c r="AH871" s="74"/>
      <c r="AI871" s="74"/>
      <c r="AJ871" s="74"/>
      <c r="AK871" s="74"/>
      <c r="AL871" s="74"/>
      <c r="AM871" s="74"/>
      <c r="AN871" s="74"/>
      <c r="AO871" s="74"/>
      <c r="AP871" s="74"/>
      <c r="AQ871" s="74"/>
      <c r="AR871" s="74"/>
      <c r="AS871" s="74"/>
      <c r="AT871" s="74"/>
      <c r="AU871" s="74"/>
      <c r="AV871" s="74"/>
      <c r="AW871" s="74"/>
      <c r="AX871" s="74"/>
      <c r="AY871" s="74"/>
      <c r="AZ871" s="74"/>
      <c r="BA871" s="74"/>
      <c r="BB871" s="74"/>
      <c r="BC871" s="74"/>
      <c r="BD871" s="74"/>
      <c r="BE871" s="74"/>
      <c r="BF871" s="74"/>
      <c r="BG871" s="74"/>
      <c r="BH871" s="74"/>
    </row>
    <row r="872">
      <c r="AD872" s="74"/>
      <c r="AE872" s="74"/>
      <c r="AF872" s="74"/>
      <c r="AG872" s="74"/>
      <c r="AH872" s="74"/>
      <c r="AI872" s="74"/>
      <c r="AJ872" s="74"/>
      <c r="AK872" s="74"/>
      <c r="AL872" s="74"/>
      <c r="AM872" s="74"/>
      <c r="AN872" s="74"/>
      <c r="AO872" s="74"/>
      <c r="AP872" s="74"/>
      <c r="AQ872" s="74"/>
      <c r="AR872" s="74"/>
      <c r="AS872" s="74"/>
      <c r="AT872" s="74"/>
      <c r="AU872" s="74"/>
      <c r="AV872" s="74"/>
      <c r="AW872" s="74"/>
      <c r="AX872" s="74"/>
      <c r="AY872" s="74"/>
      <c r="AZ872" s="74"/>
      <c r="BA872" s="74"/>
      <c r="BB872" s="74"/>
      <c r="BC872" s="74"/>
      <c r="BD872" s="74"/>
      <c r="BE872" s="74"/>
      <c r="BF872" s="74"/>
      <c r="BG872" s="74"/>
      <c r="BH872" s="74"/>
    </row>
    <row r="873">
      <c r="AD873" s="74"/>
      <c r="AE873" s="74"/>
      <c r="AF873" s="74"/>
      <c r="AG873" s="74"/>
      <c r="AH873" s="74"/>
      <c r="AI873" s="74"/>
      <c r="AJ873" s="74"/>
      <c r="AK873" s="74"/>
      <c r="AL873" s="74"/>
      <c r="AM873" s="74"/>
      <c r="AN873" s="74"/>
      <c r="AO873" s="74"/>
      <c r="AP873" s="74"/>
      <c r="AQ873" s="74"/>
      <c r="AR873" s="74"/>
      <c r="AS873" s="74"/>
      <c r="AT873" s="74"/>
      <c r="AU873" s="74"/>
      <c r="AV873" s="74"/>
      <c r="AW873" s="74"/>
      <c r="AX873" s="74"/>
      <c r="AY873" s="74"/>
      <c r="AZ873" s="74"/>
      <c r="BA873" s="74"/>
      <c r="BB873" s="74"/>
      <c r="BC873" s="74"/>
      <c r="BD873" s="74"/>
      <c r="BE873" s="74"/>
      <c r="BF873" s="74"/>
      <c r="BG873" s="74"/>
      <c r="BH873" s="74"/>
    </row>
    <row r="874">
      <c r="AD874" s="74"/>
      <c r="AE874" s="74"/>
      <c r="AF874" s="74"/>
      <c r="AG874" s="74"/>
      <c r="AH874" s="74"/>
      <c r="AI874" s="74"/>
      <c r="AJ874" s="74"/>
      <c r="AK874" s="74"/>
      <c r="AL874" s="74"/>
      <c r="AM874" s="74"/>
      <c r="AN874" s="74"/>
      <c r="AO874" s="74"/>
      <c r="AP874" s="74"/>
      <c r="AQ874" s="74"/>
      <c r="AR874" s="74"/>
      <c r="AS874" s="74"/>
      <c r="AT874" s="74"/>
      <c r="AU874" s="74"/>
      <c r="AV874" s="74"/>
      <c r="AW874" s="74"/>
      <c r="AX874" s="74"/>
      <c r="AY874" s="74"/>
      <c r="AZ874" s="74"/>
      <c r="BA874" s="74"/>
      <c r="BB874" s="74"/>
      <c r="BC874" s="74"/>
      <c r="BD874" s="74"/>
      <c r="BE874" s="74"/>
      <c r="BF874" s="74"/>
      <c r="BG874" s="74"/>
      <c r="BH874" s="74"/>
    </row>
    <row r="875">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c r="BE875" s="74"/>
      <c r="BF875" s="74"/>
      <c r="BG875" s="74"/>
      <c r="BH875" s="74"/>
    </row>
    <row r="876">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c r="BA876" s="74"/>
      <c r="BB876" s="74"/>
      <c r="BC876" s="74"/>
      <c r="BD876" s="74"/>
      <c r="BE876" s="74"/>
      <c r="BF876" s="74"/>
      <c r="BG876" s="74"/>
      <c r="BH876" s="74"/>
    </row>
    <row r="877">
      <c r="AD877" s="74"/>
      <c r="AE877" s="74"/>
      <c r="AF877" s="74"/>
      <c r="AG877" s="74"/>
      <c r="AH877" s="74"/>
      <c r="AI877" s="74"/>
      <c r="AJ877" s="74"/>
      <c r="AK877" s="74"/>
      <c r="AL877" s="74"/>
      <c r="AM877" s="74"/>
      <c r="AN877" s="74"/>
      <c r="AO877" s="74"/>
      <c r="AP877" s="74"/>
      <c r="AQ877" s="74"/>
      <c r="AR877" s="74"/>
      <c r="AS877" s="74"/>
      <c r="AT877" s="74"/>
      <c r="AU877" s="74"/>
      <c r="AV877" s="74"/>
      <c r="AW877" s="74"/>
      <c r="AX877" s="74"/>
      <c r="AY877" s="74"/>
      <c r="AZ877" s="74"/>
      <c r="BA877" s="74"/>
      <c r="BB877" s="74"/>
      <c r="BC877" s="74"/>
      <c r="BD877" s="74"/>
      <c r="BE877" s="74"/>
      <c r="BF877" s="74"/>
      <c r="BG877" s="74"/>
      <c r="BH877" s="74"/>
    </row>
    <row r="878">
      <c r="AD878" s="74"/>
      <c r="AE878" s="74"/>
      <c r="AF878" s="74"/>
      <c r="AG878" s="74"/>
      <c r="AH878" s="74"/>
      <c r="AI878" s="74"/>
      <c r="AJ878" s="74"/>
      <c r="AK878" s="74"/>
      <c r="AL878" s="74"/>
      <c r="AM878" s="74"/>
      <c r="AN878" s="74"/>
      <c r="AO878" s="74"/>
      <c r="AP878" s="74"/>
      <c r="AQ878" s="74"/>
      <c r="AR878" s="74"/>
      <c r="AS878" s="74"/>
      <c r="AT878" s="74"/>
      <c r="AU878" s="74"/>
      <c r="AV878" s="74"/>
      <c r="AW878" s="74"/>
      <c r="AX878" s="74"/>
      <c r="AY878" s="74"/>
      <c r="AZ878" s="74"/>
      <c r="BA878" s="74"/>
      <c r="BB878" s="74"/>
      <c r="BC878" s="74"/>
      <c r="BD878" s="74"/>
      <c r="BE878" s="74"/>
      <c r="BF878" s="74"/>
      <c r="BG878" s="74"/>
      <c r="BH878" s="74"/>
    </row>
    <row r="879">
      <c r="AD879" s="74"/>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c r="BA879" s="74"/>
      <c r="BB879" s="74"/>
      <c r="BC879" s="74"/>
      <c r="BD879" s="74"/>
      <c r="BE879" s="74"/>
      <c r="BF879" s="74"/>
      <c r="BG879" s="74"/>
      <c r="BH879" s="74"/>
    </row>
    <row r="880">
      <c r="AD880" s="74"/>
      <c r="AE880" s="74"/>
      <c r="AF880" s="74"/>
      <c r="AG880" s="74"/>
      <c r="AH880" s="74"/>
      <c r="AI880" s="74"/>
      <c r="AJ880" s="74"/>
      <c r="AK880" s="74"/>
      <c r="AL880" s="74"/>
      <c r="AM880" s="74"/>
      <c r="AN880" s="74"/>
      <c r="AO880" s="74"/>
      <c r="AP880" s="74"/>
      <c r="AQ880" s="74"/>
      <c r="AR880" s="74"/>
      <c r="AS880" s="74"/>
      <c r="AT880" s="74"/>
      <c r="AU880" s="74"/>
      <c r="AV880" s="74"/>
      <c r="AW880" s="74"/>
      <c r="AX880" s="74"/>
      <c r="AY880" s="74"/>
      <c r="AZ880" s="74"/>
      <c r="BA880" s="74"/>
      <c r="BB880" s="74"/>
      <c r="BC880" s="74"/>
      <c r="BD880" s="74"/>
      <c r="BE880" s="74"/>
      <c r="BF880" s="74"/>
      <c r="BG880" s="74"/>
      <c r="BH880" s="74"/>
    </row>
    <row r="881">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c r="BA881" s="74"/>
      <c r="BB881" s="74"/>
      <c r="BC881" s="74"/>
      <c r="BD881" s="74"/>
      <c r="BE881" s="74"/>
      <c r="BF881" s="74"/>
      <c r="BG881" s="74"/>
      <c r="BH881" s="74"/>
    </row>
    <row r="882">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c r="BE882" s="74"/>
      <c r="BF882" s="74"/>
      <c r="BG882" s="74"/>
      <c r="BH882" s="74"/>
    </row>
    <row r="883">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c r="BA883" s="74"/>
      <c r="BB883" s="74"/>
      <c r="BC883" s="74"/>
      <c r="BD883" s="74"/>
      <c r="BE883" s="74"/>
      <c r="BF883" s="74"/>
      <c r="BG883" s="74"/>
      <c r="BH883" s="74"/>
    </row>
    <row r="88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c r="BA884" s="74"/>
      <c r="BB884" s="74"/>
      <c r="BC884" s="74"/>
      <c r="BD884" s="74"/>
      <c r="BE884" s="74"/>
      <c r="BF884" s="74"/>
      <c r="BG884" s="74"/>
      <c r="BH884" s="74"/>
    </row>
    <row r="885">
      <c r="AD885" s="74"/>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c r="BA885" s="74"/>
      <c r="BB885" s="74"/>
      <c r="BC885" s="74"/>
      <c r="BD885" s="74"/>
      <c r="BE885" s="74"/>
      <c r="BF885" s="74"/>
      <c r="BG885" s="74"/>
      <c r="BH885" s="74"/>
    </row>
    <row r="886">
      <c r="AD886" s="74"/>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c r="BA886" s="74"/>
      <c r="BB886" s="74"/>
      <c r="BC886" s="74"/>
      <c r="BD886" s="74"/>
      <c r="BE886" s="74"/>
      <c r="BF886" s="74"/>
      <c r="BG886" s="74"/>
      <c r="BH886" s="74"/>
    </row>
    <row r="887">
      <c r="AD887" s="74"/>
      <c r="AE887" s="74"/>
      <c r="AF887" s="74"/>
      <c r="AG887" s="74"/>
      <c r="AH887" s="74"/>
      <c r="AI887" s="74"/>
      <c r="AJ887" s="74"/>
      <c r="AK887" s="74"/>
      <c r="AL887" s="74"/>
      <c r="AM887" s="74"/>
      <c r="AN887" s="74"/>
      <c r="AO887" s="74"/>
      <c r="AP887" s="74"/>
      <c r="AQ887" s="74"/>
      <c r="AR887" s="74"/>
      <c r="AS887" s="74"/>
      <c r="AT887" s="74"/>
      <c r="AU887" s="74"/>
      <c r="AV887" s="74"/>
      <c r="AW887" s="74"/>
      <c r="AX887" s="74"/>
      <c r="AY887" s="74"/>
      <c r="AZ887" s="74"/>
      <c r="BA887" s="74"/>
      <c r="BB887" s="74"/>
      <c r="BC887" s="74"/>
      <c r="BD887" s="74"/>
      <c r="BE887" s="74"/>
      <c r="BF887" s="74"/>
      <c r="BG887" s="74"/>
      <c r="BH887" s="74"/>
    </row>
    <row r="888">
      <c r="AD888" s="74"/>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c r="BA888" s="74"/>
      <c r="BB888" s="74"/>
      <c r="BC888" s="74"/>
      <c r="BD888" s="74"/>
      <c r="BE888" s="74"/>
      <c r="BF888" s="74"/>
      <c r="BG888" s="74"/>
      <c r="BH888" s="74"/>
    </row>
    <row r="889">
      <c r="AD889" s="74"/>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c r="BA889" s="74"/>
      <c r="BB889" s="74"/>
      <c r="BC889" s="74"/>
      <c r="BD889" s="74"/>
      <c r="BE889" s="74"/>
      <c r="BF889" s="74"/>
      <c r="BG889" s="74"/>
      <c r="BH889" s="74"/>
    </row>
    <row r="890">
      <c r="AD890" s="74"/>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c r="BA890" s="74"/>
      <c r="BB890" s="74"/>
      <c r="BC890" s="74"/>
      <c r="BD890" s="74"/>
      <c r="BE890" s="74"/>
      <c r="BF890" s="74"/>
      <c r="BG890" s="74"/>
      <c r="BH890" s="74"/>
    </row>
    <row r="891">
      <c r="AD891" s="74"/>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c r="BA891" s="74"/>
      <c r="BB891" s="74"/>
      <c r="BC891" s="74"/>
      <c r="BD891" s="74"/>
      <c r="BE891" s="74"/>
      <c r="BF891" s="74"/>
      <c r="BG891" s="74"/>
      <c r="BH891" s="74"/>
    </row>
    <row r="892">
      <c r="AD892" s="74"/>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c r="BA892" s="74"/>
      <c r="BB892" s="74"/>
      <c r="BC892" s="74"/>
      <c r="BD892" s="74"/>
      <c r="BE892" s="74"/>
      <c r="BF892" s="74"/>
      <c r="BG892" s="74"/>
      <c r="BH892" s="74"/>
    </row>
    <row r="893">
      <c r="AD893" s="74"/>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c r="BA893" s="74"/>
      <c r="BB893" s="74"/>
      <c r="BC893" s="74"/>
      <c r="BD893" s="74"/>
      <c r="BE893" s="74"/>
      <c r="BF893" s="74"/>
      <c r="BG893" s="74"/>
      <c r="BH893" s="74"/>
    </row>
    <row r="894">
      <c r="AD894" s="74"/>
      <c r="AE894" s="74"/>
      <c r="AF894" s="74"/>
      <c r="AG894" s="74"/>
      <c r="AH894" s="74"/>
      <c r="AI894" s="74"/>
      <c r="AJ894" s="74"/>
      <c r="AK894" s="74"/>
      <c r="AL894" s="74"/>
      <c r="AM894" s="74"/>
      <c r="AN894" s="74"/>
      <c r="AO894" s="74"/>
      <c r="AP894" s="74"/>
      <c r="AQ894" s="74"/>
      <c r="AR894" s="74"/>
      <c r="AS894" s="74"/>
      <c r="AT894" s="74"/>
      <c r="AU894" s="74"/>
      <c r="AV894" s="74"/>
      <c r="AW894" s="74"/>
      <c r="AX894" s="74"/>
      <c r="AY894" s="74"/>
      <c r="AZ894" s="74"/>
      <c r="BA894" s="74"/>
      <c r="BB894" s="74"/>
      <c r="BC894" s="74"/>
      <c r="BD894" s="74"/>
      <c r="BE894" s="74"/>
      <c r="BF894" s="74"/>
      <c r="BG894" s="74"/>
      <c r="BH894" s="74"/>
    </row>
    <row r="895">
      <c r="AD895" s="74"/>
      <c r="AE895" s="74"/>
      <c r="AF895" s="74"/>
      <c r="AG895" s="74"/>
      <c r="AH895" s="74"/>
      <c r="AI895" s="74"/>
      <c r="AJ895" s="74"/>
      <c r="AK895" s="74"/>
      <c r="AL895" s="74"/>
      <c r="AM895" s="74"/>
      <c r="AN895" s="74"/>
      <c r="AO895" s="74"/>
      <c r="AP895" s="74"/>
      <c r="AQ895" s="74"/>
      <c r="AR895" s="74"/>
      <c r="AS895" s="74"/>
      <c r="AT895" s="74"/>
      <c r="AU895" s="74"/>
      <c r="AV895" s="74"/>
      <c r="AW895" s="74"/>
      <c r="AX895" s="74"/>
      <c r="AY895" s="74"/>
      <c r="AZ895" s="74"/>
      <c r="BA895" s="74"/>
      <c r="BB895" s="74"/>
      <c r="BC895" s="74"/>
      <c r="BD895" s="74"/>
      <c r="BE895" s="74"/>
      <c r="BF895" s="74"/>
      <c r="BG895" s="74"/>
      <c r="BH895" s="74"/>
    </row>
    <row r="896">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c r="BA896" s="74"/>
      <c r="BB896" s="74"/>
      <c r="BC896" s="74"/>
      <c r="BD896" s="74"/>
      <c r="BE896" s="74"/>
      <c r="BF896" s="74"/>
      <c r="BG896" s="74"/>
      <c r="BH896" s="74"/>
    </row>
    <row r="897">
      <c r="AD897" s="74"/>
      <c r="AE897" s="74"/>
      <c r="AF897" s="74"/>
      <c r="AG897" s="74"/>
      <c r="AH897" s="74"/>
      <c r="AI897" s="74"/>
      <c r="AJ897" s="74"/>
      <c r="AK897" s="74"/>
      <c r="AL897" s="74"/>
      <c r="AM897" s="74"/>
      <c r="AN897" s="74"/>
      <c r="AO897" s="74"/>
      <c r="AP897" s="74"/>
      <c r="AQ897" s="74"/>
      <c r="AR897" s="74"/>
      <c r="AS897" s="74"/>
      <c r="AT897" s="74"/>
      <c r="AU897" s="74"/>
      <c r="AV897" s="74"/>
      <c r="AW897" s="74"/>
      <c r="AX897" s="74"/>
      <c r="AY897" s="74"/>
      <c r="AZ897" s="74"/>
      <c r="BA897" s="74"/>
      <c r="BB897" s="74"/>
      <c r="BC897" s="74"/>
      <c r="BD897" s="74"/>
      <c r="BE897" s="74"/>
      <c r="BF897" s="74"/>
      <c r="BG897" s="74"/>
      <c r="BH897" s="74"/>
    </row>
    <row r="898">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c r="BA898" s="74"/>
      <c r="BB898" s="74"/>
      <c r="BC898" s="74"/>
      <c r="BD898" s="74"/>
      <c r="BE898" s="74"/>
      <c r="BF898" s="74"/>
      <c r="BG898" s="74"/>
      <c r="BH898" s="74"/>
    </row>
    <row r="899">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c r="BA899" s="74"/>
      <c r="BB899" s="74"/>
      <c r="BC899" s="74"/>
      <c r="BD899" s="74"/>
      <c r="BE899" s="74"/>
      <c r="BF899" s="74"/>
      <c r="BG899" s="74"/>
      <c r="BH899" s="74"/>
    </row>
    <row r="900">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c r="BA900" s="74"/>
      <c r="BB900" s="74"/>
      <c r="BC900" s="74"/>
      <c r="BD900" s="74"/>
      <c r="BE900" s="74"/>
      <c r="BF900" s="74"/>
      <c r="BG900" s="74"/>
      <c r="BH900" s="74"/>
    </row>
    <row r="901">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c r="BA901" s="74"/>
      <c r="BB901" s="74"/>
      <c r="BC901" s="74"/>
      <c r="BD901" s="74"/>
      <c r="BE901" s="74"/>
      <c r="BF901" s="74"/>
      <c r="BG901" s="74"/>
      <c r="BH901" s="74"/>
    </row>
    <row r="902">
      <c r="AD902" s="74"/>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c r="BA902" s="74"/>
      <c r="BB902" s="74"/>
      <c r="BC902" s="74"/>
      <c r="BD902" s="74"/>
      <c r="BE902" s="74"/>
      <c r="BF902" s="74"/>
      <c r="BG902" s="74"/>
      <c r="BH902" s="74"/>
    </row>
    <row r="903">
      <c r="AD903" s="74"/>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c r="BA903" s="74"/>
      <c r="BB903" s="74"/>
      <c r="BC903" s="74"/>
      <c r="BD903" s="74"/>
      <c r="BE903" s="74"/>
      <c r="BF903" s="74"/>
      <c r="BG903" s="74"/>
      <c r="BH903" s="74"/>
    </row>
    <row r="90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c r="BA904" s="74"/>
      <c r="BB904" s="74"/>
      <c r="BC904" s="74"/>
      <c r="BD904" s="74"/>
      <c r="BE904" s="74"/>
      <c r="BF904" s="74"/>
      <c r="BG904" s="74"/>
      <c r="BH904" s="74"/>
    </row>
    <row r="905">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c r="BA905" s="74"/>
      <c r="BB905" s="74"/>
      <c r="BC905" s="74"/>
      <c r="BD905" s="74"/>
      <c r="BE905" s="74"/>
      <c r="BF905" s="74"/>
      <c r="BG905" s="74"/>
      <c r="BH905" s="74"/>
    </row>
    <row r="906">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c r="BA906" s="74"/>
      <c r="BB906" s="74"/>
      <c r="BC906" s="74"/>
      <c r="BD906" s="74"/>
      <c r="BE906" s="74"/>
      <c r="BF906" s="74"/>
      <c r="BG906" s="74"/>
      <c r="BH906" s="74"/>
    </row>
    <row r="907">
      <c r="AD907" s="74"/>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c r="BA907" s="74"/>
      <c r="BB907" s="74"/>
      <c r="BC907" s="74"/>
      <c r="BD907" s="74"/>
      <c r="BE907" s="74"/>
      <c r="BF907" s="74"/>
      <c r="BG907" s="74"/>
      <c r="BH907" s="74"/>
    </row>
    <row r="908">
      <c r="AD908" s="74"/>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c r="BA908" s="74"/>
      <c r="BB908" s="74"/>
      <c r="BC908" s="74"/>
      <c r="BD908" s="74"/>
      <c r="BE908" s="74"/>
      <c r="BF908" s="74"/>
      <c r="BG908" s="74"/>
      <c r="BH908" s="74"/>
    </row>
    <row r="909">
      <c r="AD909" s="74"/>
      <c r="AE909" s="74"/>
      <c r="AF909" s="74"/>
      <c r="AG909" s="74"/>
      <c r="AH909" s="74"/>
      <c r="AI909" s="74"/>
      <c r="AJ909" s="74"/>
      <c r="AK909" s="74"/>
      <c r="AL909" s="74"/>
      <c r="AM909" s="74"/>
      <c r="AN909" s="74"/>
      <c r="AO909" s="74"/>
      <c r="AP909" s="74"/>
      <c r="AQ909" s="74"/>
      <c r="AR909" s="74"/>
      <c r="AS909" s="74"/>
      <c r="AT909" s="74"/>
      <c r="AU909" s="74"/>
      <c r="AV909" s="74"/>
      <c r="AW909" s="74"/>
      <c r="AX909" s="74"/>
      <c r="AY909" s="74"/>
      <c r="AZ909" s="74"/>
      <c r="BA909" s="74"/>
      <c r="BB909" s="74"/>
      <c r="BC909" s="74"/>
      <c r="BD909" s="74"/>
      <c r="BE909" s="74"/>
      <c r="BF909" s="74"/>
      <c r="BG909" s="74"/>
      <c r="BH909" s="74"/>
    </row>
    <row r="910">
      <c r="AD910" s="74"/>
      <c r="AE910" s="74"/>
      <c r="AF910" s="74"/>
      <c r="AG910" s="74"/>
      <c r="AH910" s="74"/>
      <c r="AI910" s="74"/>
      <c r="AJ910" s="74"/>
      <c r="AK910" s="74"/>
      <c r="AL910" s="74"/>
      <c r="AM910" s="74"/>
      <c r="AN910" s="74"/>
      <c r="AO910" s="74"/>
      <c r="AP910" s="74"/>
      <c r="AQ910" s="74"/>
      <c r="AR910" s="74"/>
      <c r="AS910" s="74"/>
      <c r="AT910" s="74"/>
      <c r="AU910" s="74"/>
      <c r="AV910" s="74"/>
      <c r="AW910" s="74"/>
      <c r="AX910" s="74"/>
      <c r="AY910" s="74"/>
      <c r="AZ910" s="74"/>
      <c r="BA910" s="74"/>
      <c r="BB910" s="74"/>
      <c r="BC910" s="74"/>
      <c r="BD910" s="74"/>
      <c r="BE910" s="74"/>
      <c r="BF910" s="74"/>
      <c r="BG910" s="74"/>
      <c r="BH910" s="74"/>
    </row>
    <row r="911">
      <c r="AD911" s="74"/>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c r="BA911" s="74"/>
      <c r="BB911" s="74"/>
      <c r="BC911" s="74"/>
      <c r="BD911" s="74"/>
      <c r="BE911" s="74"/>
      <c r="BF911" s="74"/>
      <c r="BG911" s="74"/>
      <c r="BH911" s="74"/>
    </row>
    <row r="912">
      <c r="AD912" s="74"/>
      <c r="AE912" s="74"/>
      <c r="AF912" s="74"/>
      <c r="AG912" s="74"/>
      <c r="AH912" s="74"/>
      <c r="AI912" s="74"/>
      <c r="AJ912" s="74"/>
      <c r="AK912" s="74"/>
      <c r="AL912" s="74"/>
      <c r="AM912" s="74"/>
      <c r="AN912" s="74"/>
      <c r="AO912" s="74"/>
      <c r="AP912" s="74"/>
      <c r="AQ912" s="74"/>
      <c r="AR912" s="74"/>
      <c r="AS912" s="74"/>
      <c r="AT912" s="74"/>
      <c r="AU912" s="74"/>
      <c r="AV912" s="74"/>
      <c r="AW912" s="74"/>
      <c r="AX912" s="74"/>
      <c r="AY912" s="74"/>
      <c r="AZ912" s="74"/>
      <c r="BA912" s="74"/>
      <c r="BB912" s="74"/>
      <c r="BC912" s="74"/>
      <c r="BD912" s="74"/>
      <c r="BE912" s="74"/>
      <c r="BF912" s="74"/>
      <c r="BG912" s="74"/>
      <c r="BH912" s="74"/>
    </row>
    <row r="913">
      <c r="AD913" s="74"/>
      <c r="AE913" s="74"/>
      <c r="AF913" s="74"/>
      <c r="AG913" s="74"/>
      <c r="AH913" s="74"/>
      <c r="AI913" s="74"/>
      <c r="AJ913" s="74"/>
      <c r="AK913" s="74"/>
      <c r="AL913" s="74"/>
      <c r="AM913" s="74"/>
      <c r="AN913" s="74"/>
      <c r="AO913" s="74"/>
      <c r="AP913" s="74"/>
      <c r="AQ913" s="74"/>
      <c r="AR913" s="74"/>
      <c r="AS913" s="74"/>
      <c r="AT913" s="74"/>
      <c r="AU913" s="74"/>
      <c r="AV913" s="74"/>
      <c r="AW913" s="74"/>
      <c r="AX913" s="74"/>
      <c r="AY913" s="74"/>
      <c r="AZ913" s="74"/>
      <c r="BA913" s="74"/>
      <c r="BB913" s="74"/>
      <c r="BC913" s="74"/>
      <c r="BD913" s="74"/>
      <c r="BE913" s="74"/>
      <c r="BF913" s="74"/>
      <c r="BG913" s="74"/>
      <c r="BH913" s="74"/>
    </row>
    <row r="914">
      <c r="AD914" s="74"/>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c r="BA914" s="74"/>
      <c r="BB914" s="74"/>
      <c r="BC914" s="74"/>
      <c r="BD914" s="74"/>
      <c r="BE914" s="74"/>
      <c r="BF914" s="74"/>
      <c r="BG914" s="74"/>
      <c r="BH914" s="74"/>
    </row>
    <row r="915">
      <c r="AD915" s="74"/>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c r="BA915" s="74"/>
      <c r="BB915" s="74"/>
      <c r="BC915" s="74"/>
      <c r="BD915" s="74"/>
      <c r="BE915" s="74"/>
      <c r="BF915" s="74"/>
      <c r="BG915" s="74"/>
      <c r="BH915" s="74"/>
    </row>
    <row r="916">
      <c r="AD916" s="74"/>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c r="BA916" s="74"/>
      <c r="BB916" s="74"/>
      <c r="BC916" s="74"/>
      <c r="BD916" s="74"/>
      <c r="BE916" s="74"/>
      <c r="BF916" s="74"/>
      <c r="BG916" s="74"/>
      <c r="BH916" s="74"/>
    </row>
    <row r="917">
      <c r="AD917" s="74"/>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c r="BA917" s="74"/>
      <c r="BB917" s="74"/>
      <c r="BC917" s="74"/>
      <c r="BD917" s="74"/>
      <c r="BE917" s="74"/>
      <c r="BF917" s="74"/>
      <c r="BG917" s="74"/>
      <c r="BH917" s="74"/>
    </row>
    <row r="918">
      <c r="AD918" s="74"/>
      <c r="AE918" s="74"/>
      <c r="AF918" s="74"/>
      <c r="AG918" s="74"/>
      <c r="AH918" s="74"/>
      <c r="AI918" s="74"/>
      <c r="AJ918" s="74"/>
      <c r="AK918" s="74"/>
      <c r="AL918" s="74"/>
      <c r="AM918" s="74"/>
      <c r="AN918" s="74"/>
      <c r="AO918" s="74"/>
      <c r="AP918" s="74"/>
      <c r="AQ918" s="74"/>
      <c r="AR918" s="74"/>
      <c r="AS918" s="74"/>
      <c r="AT918" s="74"/>
      <c r="AU918" s="74"/>
      <c r="AV918" s="74"/>
      <c r="AW918" s="74"/>
      <c r="AX918" s="74"/>
      <c r="AY918" s="74"/>
      <c r="AZ918" s="74"/>
      <c r="BA918" s="74"/>
      <c r="BB918" s="74"/>
      <c r="BC918" s="74"/>
      <c r="BD918" s="74"/>
      <c r="BE918" s="74"/>
      <c r="BF918" s="74"/>
      <c r="BG918" s="74"/>
      <c r="BH918" s="74"/>
    </row>
    <row r="919">
      <c r="AD919" s="74"/>
      <c r="AE919" s="74"/>
      <c r="AF919" s="74"/>
      <c r="AG919" s="74"/>
      <c r="AH919" s="74"/>
      <c r="AI919" s="74"/>
      <c r="AJ919" s="74"/>
      <c r="AK919" s="74"/>
      <c r="AL919" s="74"/>
      <c r="AM919" s="74"/>
      <c r="AN919" s="74"/>
      <c r="AO919" s="74"/>
      <c r="AP919" s="74"/>
      <c r="AQ919" s="74"/>
      <c r="AR919" s="74"/>
      <c r="AS919" s="74"/>
      <c r="AT919" s="74"/>
      <c r="AU919" s="74"/>
      <c r="AV919" s="74"/>
      <c r="AW919" s="74"/>
      <c r="AX919" s="74"/>
      <c r="AY919" s="74"/>
      <c r="AZ919" s="74"/>
      <c r="BA919" s="74"/>
      <c r="BB919" s="74"/>
      <c r="BC919" s="74"/>
      <c r="BD919" s="74"/>
      <c r="BE919" s="74"/>
      <c r="BF919" s="74"/>
      <c r="BG919" s="74"/>
      <c r="BH919" s="74"/>
    </row>
    <row r="920">
      <c r="AD920" s="74"/>
      <c r="AE920" s="74"/>
      <c r="AF920" s="74"/>
      <c r="AG920" s="74"/>
      <c r="AH920" s="74"/>
      <c r="AI920" s="74"/>
      <c r="AJ920" s="74"/>
      <c r="AK920" s="74"/>
      <c r="AL920" s="74"/>
      <c r="AM920" s="74"/>
      <c r="AN920" s="74"/>
      <c r="AO920" s="74"/>
      <c r="AP920" s="74"/>
      <c r="AQ920" s="74"/>
      <c r="AR920" s="74"/>
      <c r="AS920" s="74"/>
      <c r="AT920" s="74"/>
      <c r="AU920" s="74"/>
      <c r="AV920" s="74"/>
      <c r="AW920" s="74"/>
      <c r="AX920" s="74"/>
      <c r="AY920" s="74"/>
      <c r="AZ920" s="74"/>
      <c r="BA920" s="74"/>
      <c r="BB920" s="74"/>
      <c r="BC920" s="74"/>
      <c r="BD920" s="74"/>
      <c r="BE920" s="74"/>
      <c r="BF920" s="74"/>
      <c r="BG920" s="74"/>
      <c r="BH920" s="74"/>
    </row>
    <row r="921">
      <c r="AD921" s="74"/>
      <c r="AE921" s="74"/>
      <c r="AF921" s="74"/>
      <c r="AG921" s="74"/>
      <c r="AH921" s="74"/>
      <c r="AI921" s="74"/>
      <c r="AJ921" s="74"/>
      <c r="AK921" s="74"/>
      <c r="AL921" s="74"/>
      <c r="AM921" s="74"/>
      <c r="AN921" s="74"/>
      <c r="AO921" s="74"/>
      <c r="AP921" s="74"/>
      <c r="AQ921" s="74"/>
      <c r="AR921" s="74"/>
      <c r="AS921" s="74"/>
      <c r="AT921" s="74"/>
      <c r="AU921" s="74"/>
      <c r="AV921" s="74"/>
      <c r="AW921" s="74"/>
      <c r="AX921" s="74"/>
      <c r="AY921" s="74"/>
      <c r="AZ921" s="74"/>
      <c r="BA921" s="74"/>
      <c r="BB921" s="74"/>
      <c r="BC921" s="74"/>
      <c r="BD921" s="74"/>
      <c r="BE921" s="74"/>
      <c r="BF921" s="74"/>
      <c r="BG921" s="74"/>
      <c r="BH921" s="74"/>
    </row>
    <row r="922">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c r="BA922" s="74"/>
      <c r="BB922" s="74"/>
      <c r="BC922" s="74"/>
      <c r="BD922" s="74"/>
      <c r="BE922" s="74"/>
      <c r="BF922" s="74"/>
      <c r="BG922" s="74"/>
      <c r="BH922" s="74"/>
    </row>
    <row r="923">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c r="BA923" s="74"/>
      <c r="BB923" s="74"/>
      <c r="BC923" s="74"/>
      <c r="BD923" s="74"/>
      <c r="BE923" s="74"/>
      <c r="BF923" s="74"/>
      <c r="BG923" s="74"/>
      <c r="BH923" s="74"/>
    </row>
    <row r="92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c r="BA924" s="74"/>
      <c r="BB924" s="74"/>
      <c r="BC924" s="74"/>
      <c r="BD924" s="74"/>
      <c r="BE924" s="74"/>
      <c r="BF924" s="74"/>
      <c r="BG924" s="74"/>
      <c r="BH924" s="74"/>
    </row>
    <row r="925">
      <c r="AD925" s="74"/>
      <c r="AE925" s="74"/>
      <c r="AF925" s="74"/>
      <c r="AG925" s="74"/>
      <c r="AH925" s="74"/>
      <c r="AI925" s="74"/>
      <c r="AJ925" s="74"/>
      <c r="AK925" s="74"/>
      <c r="AL925" s="74"/>
      <c r="AM925" s="74"/>
      <c r="AN925" s="74"/>
      <c r="AO925" s="74"/>
      <c r="AP925" s="74"/>
      <c r="AQ925" s="74"/>
      <c r="AR925" s="74"/>
      <c r="AS925" s="74"/>
      <c r="AT925" s="74"/>
      <c r="AU925" s="74"/>
      <c r="AV925" s="74"/>
      <c r="AW925" s="74"/>
      <c r="AX925" s="74"/>
      <c r="AY925" s="74"/>
      <c r="AZ925" s="74"/>
      <c r="BA925" s="74"/>
      <c r="BB925" s="74"/>
      <c r="BC925" s="74"/>
      <c r="BD925" s="74"/>
      <c r="BE925" s="74"/>
      <c r="BF925" s="74"/>
      <c r="BG925" s="74"/>
      <c r="BH925" s="74"/>
    </row>
    <row r="926">
      <c r="AD926" s="74"/>
      <c r="AE926" s="74"/>
      <c r="AF926" s="74"/>
      <c r="AG926" s="74"/>
      <c r="AH926" s="74"/>
      <c r="AI926" s="74"/>
      <c r="AJ926" s="74"/>
      <c r="AK926" s="74"/>
      <c r="AL926" s="74"/>
      <c r="AM926" s="74"/>
      <c r="AN926" s="74"/>
      <c r="AO926" s="74"/>
      <c r="AP926" s="74"/>
      <c r="AQ926" s="74"/>
      <c r="AR926" s="74"/>
      <c r="AS926" s="74"/>
      <c r="AT926" s="74"/>
      <c r="AU926" s="74"/>
      <c r="AV926" s="74"/>
      <c r="AW926" s="74"/>
      <c r="AX926" s="74"/>
      <c r="AY926" s="74"/>
      <c r="AZ926" s="74"/>
      <c r="BA926" s="74"/>
      <c r="BB926" s="74"/>
      <c r="BC926" s="74"/>
      <c r="BD926" s="74"/>
      <c r="BE926" s="74"/>
      <c r="BF926" s="74"/>
      <c r="BG926" s="74"/>
      <c r="BH926" s="74"/>
    </row>
    <row r="927">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c r="BA927" s="74"/>
      <c r="BB927" s="74"/>
      <c r="BC927" s="74"/>
      <c r="BD927" s="74"/>
      <c r="BE927" s="74"/>
      <c r="BF927" s="74"/>
      <c r="BG927" s="74"/>
      <c r="BH927" s="74"/>
    </row>
    <row r="928">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c r="BA928" s="74"/>
      <c r="BB928" s="74"/>
      <c r="BC928" s="74"/>
      <c r="BD928" s="74"/>
      <c r="BE928" s="74"/>
      <c r="BF928" s="74"/>
      <c r="BG928" s="74"/>
      <c r="BH928" s="74"/>
    </row>
    <row r="929">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c r="BA929" s="74"/>
      <c r="BB929" s="74"/>
      <c r="BC929" s="74"/>
      <c r="BD929" s="74"/>
      <c r="BE929" s="74"/>
      <c r="BF929" s="74"/>
      <c r="BG929" s="74"/>
      <c r="BH929" s="74"/>
    </row>
    <row r="930">
      <c r="AD930" s="74"/>
      <c r="AE930" s="74"/>
      <c r="AF930" s="74"/>
      <c r="AG930" s="74"/>
      <c r="AH930" s="74"/>
      <c r="AI930" s="74"/>
      <c r="AJ930" s="74"/>
      <c r="AK930" s="74"/>
      <c r="AL930" s="74"/>
      <c r="AM930" s="74"/>
      <c r="AN930" s="74"/>
      <c r="AO930" s="74"/>
      <c r="AP930" s="74"/>
      <c r="AQ930" s="74"/>
      <c r="AR930" s="74"/>
      <c r="AS930" s="74"/>
      <c r="AT930" s="74"/>
      <c r="AU930" s="74"/>
      <c r="AV930" s="74"/>
      <c r="AW930" s="74"/>
      <c r="AX930" s="74"/>
      <c r="AY930" s="74"/>
      <c r="AZ930" s="74"/>
      <c r="BA930" s="74"/>
      <c r="BB930" s="74"/>
      <c r="BC930" s="74"/>
      <c r="BD930" s="74"/>
      <c r="BE930" s="74"/>
      <c r="BF930" s="74"/>
      <c r="BG930" s="74"/>
      <c r="BH930" s="74"/>
    </row>
    <row r="931">
      <c r="AD931" s="74"/>
      <c r="AE931" s="74"/>
      <c r="AF931" s="74"/>
      <c r="AG931" s="74"/>
      <c r="AH931" s="74"/>
      <c r="AI931" s="74"/>
      <c r="AJ931" s="74"/>
      <c r="AK931" s="74"/>
      <c r="AL931" s="74"/>
      <c r="AM931" s="74"/>
      <c r="AN931" s="74"/>
      <c r="AO931" s="74"/>
      <c r="AP931" s="74"/>
      <c r="AQ931" s="74"/>
      <c r="AR931" s="74"/>
      <c r="AS931" s="74"/>
      <c r="AT931" s="74"/>
      <c r="AU931" s="74"/>
      <c r="AV931" s="74"/>
      <c r="AW931" s="74"/>
      <c r="AX931" s="74"/>
      <c r="AY931" s="74"/>
      <c r="AZ931" s="74"/>
      <c r="BA931" s="74"/>
      <c r="BB931" s="74"/>
      <c r="BC931" s="74"/>
      <c r="BD931" s="74"/>
      <c r="BE931" s="74"/>
      <c r="BF931" s="74"/>
      <c r="BG931" s="74"/>
      <c r="BH931" s="74"/>
    </row>
    <row r="932">
      <c r="AD932" s="74"/>
      <c r="AE932" s="74"/>
      <c r="AF932" s="74"/>
      <c r="AG932" s="74"/>
      <c r="AH932" s="74"/>
      <c r="AI932" s="74"/>
      <c r="AJ932" s="74"/>
      <c r="AK932" s="74"/>
      <c r="AL932" s="74"/>
      <c r="AM932" s="74"/>
      <c r="AN932" s="74"/>
      <c r="AO932" s="74"/>
      <c r="AP932" s="74"/>
      <c r="AQ932" s="74"/>
      <c r="AR932" s="74"/>
      <c r="AS932" s="74"/>
      <c r="AT932" s="74"/>
      <c r="AU932" s="74"/>
      <c r="AV932" s="74"/>
      <c r="AW932" s="74"/>
      <c r="AX932" s="74"/>
      <c r="AY932" s="74"/>
      <c r="AZ932" s="74"/>
      <c r="BA932" s="74"/>
      <c r="BB932" s="74"/>
      <c r="BC932" s="74"/>
      <c r="BD932" s="74"/>
      <c r="BE932" s="74"/>
      <c r="BF932" s="74"/>
      <c r="BG932" s="74"/>
      <c r="BH932" s="74"/>
    </row>
    <row r="933">
      <c r="AD933" s="74"/>
      <c r="AE933" s="74"/>
      <c r="AF933" s="74"/>
      <c r="AG933" s="74"/>
      <c r="AH933" s="74"/>
      <c r="AI933" s="74"/>
      <c r="AJ933" s="74"/>
      <c r="AK933" s="74"/>
      <c r="AL933" s="74"/>
      <c r="AM933" s="74"/>
      <c r="AN933" s="74"/>
      <c r="AO933" s="74"/>
      <c r="AP933" s="74"/>
      <c r="AQ933" s="74"/>
      <c r="AR933" s="74"/>
      <c r="AS933" s="74"/>
      <c r="AT933" s="74"/>
      <c r="AU933" s="74"/>
      <c r="AV933" s="74"/>
      <c r="AW933" s="74"/>
      <c r="AX933" s="74"/>
      <c r="AY933" s="74"/>
      <c r="AZ933" s="74"/>
      <c r="BA933" s="74"/>
      <c r="BB933" s="74"/>
      <c r="BC933" s="74"/>
      <c r="BD933" s="74"/>
      <c r="BE933" s="74"/>
      <c r="BF933" s="74"/>
      <c r="BG933" s="74"/>
      <c r="BH933" s="74"/>
    </row>
    <row r="93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c r="BA934" s="74"/>
      <c r="BB934" s="74"/>
      <c r="BC934" s="74"/>
      <c r="BD934" s="74"/>
      <c r="BE934" s="74"/>
      <c r="BF934" s="74"/>
      <c r="BG934" s="74"/>
      <c r="BH934" s="74"/>
    </row>
    <row r="935">
      <c r="AD935" s="74"/>
      <c r="AE935" s="74"/>
      <c r="AF935" s="74"/>
      <c r="AG935" s="74"/>
      <c r="AH935" s="74"/>
      <c r="AI935" s="74"/>
      <c r="AJ935" s="74"/>
      <c r="AK935" s="74"/>
      <c r="AL935" s="74"/>
      <c r="AM935" s="74"/>
      <c r="AN935" s="74"/>
      <c r="AO935" s="74"/>
      <c r="AP935" s="74"/>
      <c r="AQ935" s="74"/>
      <c r="AR935" s="74"/>
      <c r="AS935" s="74"/>
      <c r="AT935" s="74"/>
      <c r="AU935" s="74"/>
      <c r="AV935" s="74"/>
      <c r="AW935" s="74"/>
      <c r="AX935" s="74"/>
      <c r="AY935" s="74"/>
      <c r="AZ935" s="74"/>
      <c r="BA935" s="74"/>
      <c r="BB935" s="74"/>
      <c r="BC935" s="74"/>
      <c r="BD935" s="74"/>
      <c r="BE935" s="74"/>
      <c r="BF935" s="74"/>
      <c r="BG935" s="74"/>
      <c r="BH935" s="74"/>
    </row>
    <row r="936">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c r="BA936" s="74"/>
      <c r="BB936" s="74"/>
      <c r="BC936" s="74"/>
      <c r="BD936" s="74"/>
      <c r="BE936" s="74"/>
      <c r="BF936" s="74"/>
      <c r="BG936" s="74"/>
      <c r="BH936" s="74"/>
    </row>
    <row r="937">
      <c r="AD937" s="74"/>
      <c r="AE937" s="74"/>
      <c r="AF937" s="74"/>
      <c r="AG937" s="74"/>
      <c r="AH937" s="74"/>
      <c r="AI937" s="74"/>
      <c r="AJ937" s="74"/>
      <c r="AK937" s="74"/>
      <c r="AL937" s="74"/>
      <c r="AM937" s="74"/>
      <c r="AN937" s="74"/>
      <c r="AO937" s="74"/>
      <c r="AP937" s="74"/>
      <c r="AQ937" s="74"/>
      <c r="AR937" s="74"/>
      <c r="AS937" s="74"/>
      <c r="AT937" s="74"/>
      <c r="AU937" s="74"/>
      <c r="AV937" s="74"/>
      <c r="AW937" s="74"/>
      <c r="AX937" s="74"/>
      <c r="AY937" s="74"/>
      <c r="AZ937" s="74"/>
      <c r="BA937" s="74"/>
      <c r="BB937" s="74"/>
      <c r="BC937" s="74"/>
      <c r="BD937" s="74"/>
      <c r="BE937" s="74"/>
      <c r="BF937" s="74"/>
      <c r="BG937" s="74"/>
      <c r="BH937" s="74"/>
    </row>
    <row r="938">
      <c r="AD938" s="74"/>
      <c r="AE938" s="74"/>
      <c r="AF938" s="74"/>
      <c r="AG938" s="74"/>
      <c r="AH938" s="74"/>
      <c r="AI938" s="74"/>
      <c r="AJ938" s="74"/>
      <c r="AK938" s="74"/>
      <c r="AL938" s="74"/>
      <c r="AM938" s="74"/>
      <c r="AN938" s="74"/>
      <c r="AO938" s="74"/>
      <c r="AP938" s="74"/>
      <c r="AQ938" s="74"/>
      <c r="AR938" s="74"/>
      <c r="AS938" s="74"/>
      <c r="AT938" s="74"/>
      <c r="AU938" s="74"/>
      <c r="AV938" s="74"/>
      <c r="AW938" s="74"/>
      <c r="AX938" s="74"/>
      <c r="AY938" s="74"/>
      <c r="AZ938" s="74"/>
      <c r="BA938" s="74"/>
      <c r="BB938" s="74"/>
      <c r="BC938" s="74"/>
      <c r="BD938" s="74"/>
      <c r="BE938" s="74"/>
      <c r="BF938" s="74"/>
      <c r="BG938" s="74"/>
      <c r="BH938" s="74"/>
    </row>
    <row r="939">
      <c r="AD939" s="74"/>
      <c r="AE939" s="74"/>
      <c r="AF939" s="74"/>
      <c r="AG939" s="74"/>
      <c r="AH939" s="74"/>
      <c r="AI939" s="74"/>
      <c r="AJ939" s="74"/>
      <c r="AK939" s="74"/>
      <c r="AL939" s="74"/>
      <c r="AM939" s="74"/>
      <c r="AN939" s="74"/>
      <c r="AO939" s="74"/>
      <c r="AP939" s="74"/>
      <c r="AQ939" s="74"/>
      <c r="AR939" s="74"/>
      <c r="AS939" s="74"/>
      <c r="AT939" s="74"/>
      <c r="AU939" s="74"/>
      <c r="AV939" s="74"/>
      <c r="AW939" s="74"/>
      <c r="AX939" s="74"/>
      <c r="AY939" s="74"/>
      <c r="AZ939" s="74"/>
      <c r="BA939" s="74"/>
      <c r="BB939" s="74"/>
      <c r="BC939" s="74"/>
      <c r="BD939" s="74"/>
      <c r="BE939" s="74"/>
      <c r="BF939" s="74"/>
      <c r="BG939" s="74"/>
      <c r="BH939" s="74"/>
    </row>
    <row r="940">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c r="BA940" s="74"/>
      <c r="BB940" s="74"/>
      <c r="BC940" s="74"/>
      <c r="BD940" s="74"/>
      <c r="BE940" s="74"/>
      <c r="BF940" s="74"/>
      <c r="BG940" s="74"/>
      <c r="BH940" s="74"/>
    </row>
    <row r="941">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c r="BA941" s="74"/>
      <c r="BB941" s="74"/>
      <c r="BC941" s="74"/>
      <c r="BD941" s="74"/>
      <c r="BE941" s="74"/>
      <c r="BF941" s="74"/>
      <c r="BG941" s="74"/>
      <c r="BH941" s="74"/>
    </row>
    <row r="942">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c r="BA942" s="74"/>
      <c r="BB942" s="74"/>
      <c r="BC942" s="74"/>
      <c r="BD942" s="74"/>
      <c r="BE942" s="74"/>
      <c r="BF942" s="74"/>
      <c r="BG942" s="74"/>
      <c r="BH942" s="74"/>
    </row>
    <row r="943">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c r="BA943" s="74"/>
      <c r="BB943" s="74"/>
      <c r="BC943" s="74"/>
      <c r="BD943" s="74"/>
      <c r="BE943" s="74"/>
      <c r="BF943" s="74"/>
      <c r="BG943" s="74"/>
      <c r="BH943" s="74"/>
    </row>
    <row r="94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c r="BA944" s="74"/>
      <c r="BB944" s="74"/>
      <c r="BC944" s="74"/>
      <c r="BD944" s="74"/>
      <c r="BE944" s="74"/>
      <c r="BF944" s="74"/>
      <c r="BG944" s="74"/>
      <c r="BH944" s="74"/>
    </row>
    <row r="945">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c r="BA945" s="74"/>
      <c r="BB945" s="74"/>
      <c r="BC945" s="74"/>
      <c r="BD945" s="74"/>
      <c r="BE945" s="74"/>
      <c r="BF945" s="74"/>
      <c r="BG945" s="74"/>
      <c r="BH945" s="74"/>
    </row>
    <row r="946">
      <c r="AD946" s="74"/>
      <c r="AE946" s="74"/>
      <c r="AF946" s="74"/>
      <c r="AG946" s="74"/>
      <c r="AH946" s="74"/>
      <c r="AI946" s="74"/>
      <c r="AJ946" s="74"/>
      <c r="AK946" s="74"/>
      <c r="AL946" s="74"/>
      <c r="AM946" s="74"/>
      <c r="AN946" s="74"/>
      <c r="AO946" s="74"/>
      <c r="AP946" s="74"/>
      <c r="AQ946" s="74"/>
      <c r="AR946" s="74"/>
      <c r="AS946" s="74"/>
      <c r="AT946" s="74"/>
      <c r="AU946" s="74"/>
      <c r="AV946" s="74"/>
      <c r="AW946" s="74"/>
      <c r="AX946" s="74"/>
      <c r="AY946" s="74"/>
      <c r="AZ946" s="74"/>
      <c r="BA946" s="74"/>
      <c r="BB946" s="74"/>
      <c r="BC946" s="74"/>
      <c r="BD946" s="74"/>
      <c r="BE946" s="74"/>
      <c r="BF946" s="74"/>
      <c r="BG946" s="74"/>
      <c r="BH946" s="74"/>
    </row>
    <row r="947">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c r="BA947" s="74"/>
      <c r="BB947" s="74"/>
      <c r="BC947" s="74"/>
      <c r="BD947" s="74"/>
      <c r="BE947" s="74"/>
      <c r="BF947" s="74"/>
      <c r="BG947" s="74"/>
      <c r="BH947" s="74"/>
    </row>
    <row r="948">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c r="BA948" s="74"/>
      <c r="BB948" s="74"/>
      <c r="BC948" s="74"/>
      <c r="BD948" s="74"/>
      <c r="BE948" s="74"/>
      <c r="BF948" s="74"/>
      <c r="BG948" s="74"/>
      <c r="BH948" s="74"/>
    </row>
    <row r="949">
      <c r="AD949" s="74"/>
      <c r="AE949" s="74"/>
      <c r="AF949" s="74"/>
      <c r="AG949" s="74"/>
      <c r="AH949" s="74"/>
      <c r="AI949" s="74"/>
      <c r="AJ949" s="74"/>
      <c r="AK949" s="74"/>
      <c r="AL949" s="74"/>
      <c r="AM949" s="74"/>
      <c r="AN949" s="74"/>
      <c r="AO949" s="74"/>
      <c r="AP949" s="74"/>
      <c r="AQ949" s="74"/>
      <c r="AR949" s="74"/>
      <c r="AS949" s="74"/>
      <c r="AT949" s="74"/>
      <c r="AU949" s="74"/>
      <c r="AV949" s="74"/>
      <c r="AW949" s="74"/>
      <c r="AX949" s="74"/>
      <c r="AY949" s="74"/>
      <c r="AZ949" s="74"/>
      <c r="BA949" s="74"/>
      <c r="BB949" s="74"/>
      <c r="BC949" s="74"/>
      <c r="BD949" s="74"/>
      <c r="BE949" s="74"/>
      <c r="BF949" s="74"/>
      <c r="BG949" s="74"/>
      <c r="BH949" s="74"/>
    </row>
    <row r="950">
      <c r="AD950" s="74"/>
      <c r="AE950" s="74"/>
      <c r="AF950" s="74"/>
      <c r="AG950" s="74"/>
      <c r="AH950" s="74"/>
      <c r="AI950" s="74"/>
      <c r="AJ950" s="74"/>
      <c r="AK950" s="74"/>
      <c r="AL950" s="74"/>
      <c r="AM950" s="74"/>
      <c r="AN950" s="74"/>
      <c r="AO950" s="74"/>
      <c r="AP950" s="74"/>
      <c r="AQ950" s="74"/>
      <c r="AR950" s="74"/>
      <c r="AS950" s="74"/>
      <c r="AT950" s="74"/>
      <c r="AU950" s="74"/>
      <c r="AV950" s="74"/>
      <c r="AW950" s="74"/>
      <c r="AX950" s="74"/>
      <c r="AY950" s="74"/>
      <c r="AZ950" s="74"/>
      <c r="BA950" s="74"/>
      <c r="BB950" s="74"/>
      <c r="BC950" s="74"/>
      <c r="BD950" s="74"/>
      <c r="BE950" s="74"/>
      <c r="BF950" s="74"/>
      <c r="BG950" s="74"/>
      <c r="BH950" s="74"/>
    </row>
    <row r="951">
      <c r="AD951" s="74"/>
      <c r="AE951" s="74"/>
      <c r="AF951" s="74"/>
      <c r="AG951" s="74"/>
      <c r="AH951" s="74"/>
      <c r="AI951" s="74"/>
      <c r="AJ951" s="74"/>
      <c r="AK951" s="74"/>
      <c r="AL951" s="74"/>
      <c r="AM951" s="74"/>
      <c r="AN951" s="74"/>
      <c r="AO951" s="74"/>
      <c r="AP951" s="74"/>
      <c r="AQ951" s="74"/>
      <c r="AR951" s="74"/>
      <c r="AS951" s="74"/>
      <c r="AT951" s="74"/>
      <c r="AU951" s="74"/>
      <c r="AV951" s="74"/>
      <c r="AW951" s="74"/>
      <c r="AX951" s="74"/>
      <c r="AY951" s="74"/>
      <c r="AZ951" s="74"/>
      <c r="BA951" s="74"/>
      <c r="BB951" s="74"/>
      <c r="BC951" s="74"/>
      <c r="BD951" s="74"/>
      <c r="BE951" s="74"/>
      <c r="BF951" s="74"/>
      <c r="BG951" s="74"/>
      <c r="BH951" s="74"/>
    </row>
    <row r="952">
      <c r="AD952" s="74"/>
      <c r="AE952" s="74"/>
      <c r="AF952" s="74"/>
      <c r="AG952" s="74"/>
      <c r="AH952" s="74"/>
      <c r="AI952" s="74"/>
      <c r="AJ952" s="74"/>
      <c r="AK952" s="74"/>
      <c r="AL952" s="74"/>
      <c r="AM952" s="74"/>
      <c r="AN952" s="74"/>
      <c r="AO952" s="74"/>
      <c r="AP952" s="74"/>
      <c r="AQ952" s="74"/>
      <c r="AR952" s="74"/>
      <c r="AS952" s="74"/>
      <c r="AT952" s="74"/>
      <c r="AU952" s="74"/>
      <c r="AV952" s="74"/>
      <c r="AW952" s="74"/>
      <c r="AX952" s="74"/>
      <c r="AY952" s="74"/>
      <c r="AZ952" s="74"/>
      <c r="BA952" s="74"/>
      <c r="BB952" s="74"/>
      <c r="BC952" s="74"/>
      <c r="BD952" s="74"/>
      <c r="BE952" s="74"/>
      <c r="BF952" s="74"/>
      <c r="BG952" s="74"/>
      <c r="BH952" s="74"/>
    </row>
    <row r="953">
      <c r="AD953" s="74"/>
      <c r="AE953" s="74"/>
      <c r="AF953" s="74"/>
      <c r="AG953" s="74"/>
      <c r="AH953" s="74"/>
      <c r="AI953" s="74"/>
      <c r="AJ953" s="74"/>
      <c r="AK953" s="74"/>
      <c r="AL953" s="74"/>
      <c r="AM953" s="74"/>
      <c r="AN953" s="74"/>
      <c r="AO953" s="74"/>
      <c r="AP953" s="74"/>
      <c r="AQ953" s="74"/>
      <c r="AR953" s="74"/>
      <c r="AS953" s="74"/>
      <c r="AT953" s="74"/>
      <c r="AU953" s="74"/>
      <c r="AV953" s="74"/>
      <c r="AW953" s="74"/>
      <c r="AX953" s="74"/>
      <c r="AY953" s="74"/>
      <c r="AZ953" s="74"/>
      <c r="BA953" s="74"/>
      <c r="BB953" s="74"/>
      <c r="BC953" s="74"/>
      <c r="BD953" s="74"/>
      <c r="BE953" s="74"/>
      <c r="BF953" s="74"/>
      <c r="BG953" s="74"/>
      <c r="BH953" s="74"/>
    </row>
    <row r="954">
      <c r="AD954" s="74"/>
      <c r="AE954" s="74"/>
      <c r="AF954" s="74"/>
      <c r="AG954" s="74"/>
      <c r="AH954" s="74"/>
      <c r="AI954" s="74"/>
      <c r="AJ954" s="74"/>
      <c r="AK954" s="74"/>
      <c r="AL954" s="74"/>
      <c r="AM954" s="74"/>
      <c r="AN954" s="74"/>
      <c r="AO954" s="74"/>
      <c r="AP954" s="74"/>
      <c r="AQ954" s="74"/>
      <c r="AR954" s="74"/>
      <c r="AS954" s="74"/>
      <c r="AT954" s="74"/>
      <c r="AU954" s="74"/>
      <c r="AV954" s="74"/>
      <c r="AW954" s="74"/>
      <c r="AX954" s="74"/>
      <c r="AY954" s="74"/>
      <c r="AZ954" s="74"/>
      <c r="BA954" s="74"/>
      <c r="BB954" s="74"/>
      <c r="BC954" s="74"/>
      <c r="BD954" s="74"/>
      <c r="BE954" s="74"/>
      <c r="BF954" s="74"/>
      <c r="BG954" s="74"/>
      <c r="BH954" s="74"/>
    </row>
    <row r="955">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c r="BA955" s="74"/>
      <c r="BB955" s="74"/>
      <c r="BC955" s="74"/>
      <c r="BD955" s="74"/>
      <c r="BE955" s="74"/>
      <c r="BF955" s="74"/>
      <c r="BG955" s="74"/>
      <c r="BH955" s="74"/>
    </row>
    <row r="956">
      <c r="AD956" s="74"/>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c r="BA956" s="74"/>
      <c r="BB956" s="74"/>
      <c r="BC956" s="74"/>
      <c r="BD956" s="74"/>
      <c r="BE956" s="74"/>
      <c r="BF956" s="74"/>
      <c r="BG956" s="74"/>
      <c r="BH956" s="74"/>
    </row>
    <row r="957">
      <c r="AD957" s="74"/>
      <c r="AE957" s="74"/>
      <c r="AF957" s="74"/>
      <c r="AG957" s="74"/>
      <c r="AH957" s="74"/>
      <c r="AI957" s="74"/>
      <c r="AJ957" s="74"/>
      <c r="AK957" s="74"/>
      <c r="AL957" s="74"/>
      <c r="AM957" s="74"/>
      <c r="AN957" s="74"/>
      <c r="AO957" s="74"/>
      <c r="AP957" s="74"/>
      <c r="AQ957" s="74"/>
      <c r="AR957" s="74"/>
      <c r="AS957" s="74"/>
      <c r="AT957" s="74"/>
      <c r="AU957" s="74"/>
      <c r="AV957" s="74"/>
      <c r="AW957" s="74"/>
      <c r="AX957" s="74"/>
      <c r="AY957" s="74"/>
      <c r="AZ957" s="74"/>
      <c r="BA957" s="74"/>
      <c r="BB957" s="74"/>
      <c r="BC957" s="74"/>
      <c r="BD957" s="74"/>
      <c r="BE957" s="74"/>
      <c r="BF957" s="74"/>
      <c r="BG957" s="74"/>
      <c r="BH957" s="74"/>
    </row>
    <row r="958">
      <c r="AD958" s="74"/>
      <c r="AE958" s="74"/>
      <c r="AF958" s="74"/>
      <c r="AG958" s="74"/>
      <c r="AH958" s="74"/>
      <c r="AI958" s="74"/>
      <c r="AJ958" s="74"/>
      <c r="AK958" s="74"/>
      <c r="AL958" s="74"/>
      <c r="AM958" s="74"/>
      <c r="AN958" s="74"/>
      <c r="AO958" s="74"/>
      <c r="AP958" s="74"/>
      <c r="AQ958" s="74"/>
      <c r="AR958" s="74"/>
      <c r="AS958" s="74"/>
      <c r="AT958" s="74"/>
      <c r="AU958" s="74"/>
      <c r="AV958" s="74"/>
      <c r="AW958" s="74"/>
      <c r="AX958" s="74"/>
      <c r="AY958" s="74"/>
      <c r="AZ958" s="74"/>
      <c r="BA958" s="74"/>
      <c r="BB958" s="74"/>
      <c r="BC958" s="74"/>
      <c r="BD958" s="74"/>
      <c r="BE958" s="74"/>
      <c r="BF958" s="74"/>
      <c r="BG958" s="74"/>
      <c r="BH958" s="74"/>
    </row>
    <row r="959">
      <c r="AD959" s="74"/>
      <c r="AE959" s="74"/>
      <c r="AF959" s="74"/>
      <c r="AG959" s="74"/>
      <c r="AH959" s="74"/>
      <c r="AI959" s="74"/>
      <c r="AJ959" s="74"/>
      <c r="AK959" s="74"/>
      <c r="AL959" s="74"/>
      <c r="AM959" s="74"/>
      <c r="AN959" s="74"/>
      <c r="AO959" s="74"/>
      <c r="AP959" s="74"/>
      <c r="AQ959" s="74"/>
      <c r="AR959" s="74"/>
      <c r="AS959" s="74"/>
      <c r="AT959" s="74"/>
      <c r="AU959" s="74"/>
      <c r="AV959" s="74"/>
      <c r="AW959" s="74"/>
      <c r="AX959" s="74"/>
      <c r="AY959" s="74"/>
      <c r="AZ959" s="74"/>
      <c r="BA959" s="74"/>
      <c r="BB959" s="74"/>
      <c r="BC959" s="74"/>
      <c r="BD959" s="74"/>
      <c r="BE959" s="74"/>
      <c r="BF959" s="74"/>
      <c r="BG959" s="74"/>
      <c r="BH959" s="74"/>
    </row>
    <row r="960">
      <c r="AD960" s="74"/>
      <c r="AE960" s="74"/>
      <c r="AF960" s="74"/>
      <c r="AG960" s="74"/>
      <c r="AH960" s="74"/>
      <c r="AI960" s="74"/>
      <c r="AJ960" s="74"/>
      <c r="AK960" s="74"/>
      <c r="AL960" s="74"/>
      <c r="AM960" s="74"/>
      <c r="AN960" s="74"/>
      <c r="AO960" s="74"/>
      <c r="AP960" s="74"/>
      <c r="AQ960" s="74"/>
      <c r="AR960" s="74"/>
      <c r="AS960" s="74"/>
      <c r="AT960" s="74"/>
      <c r="AU960" s="74"/>
      <c r="AV960" s="74"/>
      <c r="AW960" s="74"/>
      <c r="AX960" s="74"/>
      <c r="AY960" s="74"/>
      <c r="AZ960" s="74"/>
      <c r="BA960" s="74"/>
      <c r="BB960" s="74"/>
      <c r="BC960" s="74"/>
      <c r="BD960" s="74"/>
      <c r="BE960" s="74"/>
      <c r="BF960" s="74"/>
      <c r="BG960" s="74"/>
      <c r="BH960" s="74"/>
    </row>
    <row r="961">
      <c r="AD961" s="74"/>
      <c r="AE961" s="74"/>
      <c r="AF961" s="74"/>
      <c r="AG961" s="74"/>
      <c r="AH961" s="74"/>
      <c r="AI961" s="74"/>
      <c r="AJ961" s="74"/>
      <c r="AK961" s="74"/>
      <c r="AL961" s="74"/>
      <c r="AM961" s="74"/>
      <c r="AN961" s="74"/>
      <c r="AO961" s="74"/>
      <c r="AP961" s="74"/>
      <c r="AQ961" s="74"/>
      <c r="AR961" s="74"/>
      <c r="AS961" s="74"/>
      <c r="AT961" s="74"/>
      <c r="AU961" s="74"/>
      <c r="AV961" s="74"/>
      <c r="AW961" s="74"/>
      <c r="AX961" s="74"/>
      <c r="AY961" s="74"/>
      <c r="AZ961" s="74"/>
      <c r="BA961" s="74"/>
      <c r="BB961" s="74"/>
      <c r="BC961" s="74"/>
      <c r="BD961" s="74"/>
      <c r="BE961" s="74"/>
      <c r="BF961" s="74"/>
      <c r="BG961" s="74"/>
      <c r="BH961" s="74"/>
    </row>
    <row r="962">
      <c r="AD962" s="74"/>
      <c r="AE962" s="74"/>
      <c r="AF962" s="74"/>
      <c r="AG962" s="74"/>
      <c r="AH962" s="74"/>
      <c r="AI962" s="74"/>
      <c r="AJ962" s="74"/>
      <c r="AK962" s="74"/>
      <c r="AL962" s="74"/>
      <c r="AM962" s="74"/>
      <c r="AN962" s="74"/>
      <c r="AO962" s="74"/>
      <c r="AP962" s="74"/>
      <c r="AQ962" s="74"/>
      <c r="AR962" s="74"/>
      <c r="AS962" s="74"/>
      <c r="AT962" s="74"/>
      <c r="AU962" s="74"/>
      <c r="AV962" s="74"/>
      <c r="AW962" s="74"/>
      <c r="AX962" s="74"/>
      <c r="AY962" s="74"/>
      <c r="AZ962" s="74"/>
      <c r="BA962" s="74"/>
      <c r="BB962" s="74"/>
      <c r="BC962" s="74"/>
      <c r="BD962" s="74"/>
      <c r="BE962" s="74"/>
      <c r="BF962" s="74"/>
      <c r="BG962" s="74"/>
      <c r="BH962" s="74"/>
    </row>
    <row r="963">
      <c r="AD963" s="74"/>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c r="BA963" s="74"/>
      <c r="BB963" s="74"/>
      <c r="BC963" s="74"/>
      <c r="BD963" s="74"/>
      <c r="BE963" s="74"/>
      <c r="BF963" s="74"/>
      <c r="BG963" s="74"/>
      <c r="BH963" s="74"/>
    </row>
    <row r="964">
      <c r="AD964" s="74"/>
      <c r="AE964" s="74"/>
      <c r="AF964" s="74"/>
      <c r="AG964" s="74"/>
      <c r="AH964" s="74"/>
      <c r="AI964" s="74"/>
      <c r="AJ964" s="74"/>
      <c r="AK964" s="74"/>
      <c r="AL964" s="74"/>
      <c r="AM964" s="74"/>
      <c r="AN964" s="74"/>
      <c r="AO964" s="74"/>
      <c r="AP964" s="74"/>
      <c r="AQ964" s="74"/>
      <c r="AR964" s="74"/>
      <c r="AS964" s="74"/>
      <c r="AT964" s="74"/>
      <c r="AU964" s="74"/>
      <c r="AV964" s="74"/>
      <c r="AW964" s="74"/>
      <c r="AX964" s="74"/>
      <c r="AY964" s="74"/>
      <c r="AZ964" s="74"/>
      <c r="BA964" s="74"/>
      <c r="BB964" s="74"/>
      <c r="BC964" s="74"/>
      <c r="BD964" s="74"/>
      <c r="BE964" s="74"/>
      <c r="BF964" s="74"/>
      <c r="BG964" s="74"/>
      <c r="BH964" s="74"/>
    </row>
    <row r="965">
      <c r="AD965" s="74"/>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c r="BA965" s="74"/>
      <c r="BB965" s="74"/>
      <c r="BC965" s="74"/>
      <c r="BD965" s="74"/>
      <c r="BE965" s="74"/>
      <c r="BF965" s="74"/>
      <c r="BG965" s="74"/>
      <c r="BH965" s="74"/>
    </row>
    <row r="966">
      <c r="AD966" s="74"/>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c r="BA966" s="74"/>
      <c r="BB966" s="74"/>
      <c r="BC966" s="74"/>
      <c r="BD966" s="74"/>
      <c r="BE966" s="74"/>
      <c r="BF966" s="74"/>
      <c r="BG966" s="74"/>
      <c r="BH966" s="74"/>
    </row>
    <row r="967">
      <c r="AD967" s="74"/>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c r="BA967" s="74"/>
      <c r="BB967" s="74"/>
      <c r="BC967" s="74"/>
      <c r="BD967" s="74"/>
      <c r="BE967" s="74"/>
      <c r="BF967" s="74"/>
      <c r="BG967" s="74"/>
      <c r="BH967" s="74"/>
    </row>
    <row r="968">
      <c r="AD968" s="74"/>
      <c r="AE968" s="74"/>
      <c r="AF968" s="74"/>
      <c r="AG968" s="74"/>
      <c r="AH968" s="74"/>
      <c r="AI968" s="74"/>
      <c r="AJ968" s="74"/>
      <c r="AK968" s="74"/>
      <c r="AL968" s="74"/>
      <c r="AM968" s="74"/>
      <c r="AN968" s="74"/>
      <c r="AO968" s="74"/>
      <c r="AP968" s="74"/>
      <c r="AQ968" s="74"/>
      <c r="AR968" s="74"/>
      <c r="AS968" s="74"/>
      <c r="AT968" s="74"/>
      <c r="AU968" s="74"/>
      <c r="AV968" s="74"/>
      <c r="AW968" s="74"/>
      <c r="AX968" s="74"/>
      <c r="AY968" s="74"/>
      <c r="AZ968" s="74"/>
      <c r="BA968" s="74"/>
      <c r="BB968" s="74"/>
      <c r="BC968" s="74"/>
      <c r="BD968" s="74"/>
      <c r="BE968" s="74"/>
      <c r="BF968" s="74"/>
      <c r="BG968" s="74"/>
      <c r="BH968" s="74"/>
    </row>
    <row r="969">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c r="BA969" s="74"/>
      <c r="BB969" s="74"/>
      <c r="BC969" s="74"/>
      <c r="BD969" s="74"/>
      <c r="BE969" s="74"/>
      <c r="BF969" s="74"/>
      <c r="BG969" s="74"/>
      <c r="BH969" s="74"/>
    </row>
    <row r="970">
      <c r="AD970" s="74"/>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c r="BA970" s="74"/>
      <c r="BB970" s="74"/>
      <c r="BC970" s="74"/>
      <c r="BD970" s="74"/>
      <c r="BE970" s="74"/>
      <c r="BF970" s="74"/>
      <c r="BG970" s="74"/>
      <c r="BH970" s="74"/>
    </row>
    <row r="971">
      <c r="AD971" s="74"/>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c r="BA971" s="74"/>
      <c r="BB971" s="74"/>
      <c r="BC971" s="74"/>
      <c r="BD971" s="74"/>
      <c r="BE971" s="74"/>
      <c r="BF971" s="74"/>
      <c r="BG971" s="74"/>
      <c r="BH971" s="74"/>
    </row>
    <row r="972">
      <c r="AD972" s="74"/>
      <c r="AE972" s="74"/>
      <c r="AF972" s="74"/>
      <c r="AG972" s="74"/>
      <c r="AH972" s="74"/>
      <c r="AI972" s="74"/>
      <c r="AJ972" s="74"/>
      <c r="AK972" s="74"/>
      <c r="AL972" s="74"/>
      <c r="AM972" s="74"/>
      <c r="AN972" s="74"/>
      <c r="AO972" s="74"/>
      <c r="AP972" s="74"/>
      <c r="AQ972" s="74"/>
      <c r="AR972" s="74"/>
      <c r="AS972" s="74"/>
      <c r="AT972" s="74"/>
      <c r="AU972" s="74"/>
      <c r="AV972" s="74"/>
      <c r="AW972" s="74"/>
      <c r="AX972" s="74"/>
      <c r="AY972" s="74"/>
      <c r="AZ972" s="74"/>
      <c r="BA972" s="74"/>
      <c r="BB972" s="74"/>
      <c r="BC972" s="74"/>
      <c r="BD972" s="74"/>
      <c r="BE972" s="74"/>
      <c r="BF972" s="74"/>
      <c r="BG972" s="74"/>
      <c r="BH972" s="74"/>
    </row>
    <row r="973">
      <c r="AD973" s="74"/>
      <c r="AE973" s="74"/>
      <c r="AF973" s="74"/>
      <c r="AG973" s="74"/>
      <c r="AH973" s="74"/>
      <c r="AI973" s="74"/>
      <c r="AJ973" s="74"/>
      <c r="AK973" s="74"/>
      <c r="AL973" s="74"/>
      <c r="AM973" s="74"/>
      <c r="AN973" s="74"/>
      <c r="AO973" s="74"/>
      <c r="AP973" s="74"/>
      <c r="AQ973" s="74"/>
      <c r="AR973" s="74"/>
      <c r="AS973" s="74"/>
      <c r="AT973" s="74"/>
      <c r="AU973" s="74"/>
      <c r="AV973" s="74"/>
      <c r="AW973" s="74"/>
      <c r="AX973" s="74"/>
      <c r="AY973" s="74"/>
      <c r="AZ973" s="74"/>
      <c r="BA973" s="74"/>
      <c r="BB973" s="74"/>
      <c r="BC973" s="74"/>
      <c r="BD973" s="74"/>
      <c r="BE973" s="74"/>
      <c r="BF973" s="74"/>
      <c r="BG973" s="74"/>
      <c r="BH973" s="74"/>
    </row>
    <row r="9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c r="BA974" s="74"/>
      <c r="BB974" s="74"/>
      <c r="BC974" s="74"/>
      <c r="BD974" s="74"/>
      <c r="BE974" s="74"/>
      <c r="BF974" s="74"/>
      <c r="BG974" s="74"/>
      <c r="BH974" s="74"/>
    </row>
    <row r="975">
      <c r="AD975" s="74"/>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c r="BA975" s="74"/>
      <c r="BB975" s="74"/>
      <c r="BC975" s="74"/>
      <c r="BD975" s="74"/>
      <c r="BE975" s="74"/>
      <c r="BF975" s="74"/>
      <c r="BG975" s="74"/>
      <c r="BH975" s="74"/>
    </row>
    <row r="976">
      <c r="AD976" s="74"/>
      <c r="AE976" s="74"/>
      <c r="AF976" s="74"/>
      <c r="AG976" s="74"/>
      <c r="AH976" s="74"/>
      <c r="AI976" s="74"/>
      <c r="AJ976" s="74"/>
      <c r="AK976" s="74"/>
      <c r="AL976" s="74"/>
      <c r="AM976" s="74"/>
      <c r="AN976" s="74"/>
      <c r="AO976" s="74"/>
      <c r="AP976" s="74"/>
      <c r="AQ976" s="74"/>
      <c r="AR976" s="74"/>
      <c r="AS976" s="74"/>
      <c r="AT976" s="74"/>
      <c r="AU976" s="74"/>
      <c r="AV976" s="74"/>
      <c r="AW976" s="74"/>
      <c r="AX976" s="74"/>
      <c r="AY976" s="74"/>
      <c r="AZ976" s="74"/>
      <c r="BA976" s="74"/>
      <c r="BB976" s="74"/>
      <c r="BC976" s="74"/>
      <c r="BD976" s="74"/>
      <c r="BE976" s="74"/>
      <c r="BF976" s="74"/>
      <c r="BG976" s="74"/>
      <c r="BH976" s="74"/>
    </row>
    <row r="977">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c r="BA977" s="74"/>
      <c r="BB977" s="74"/>
      <c r="BC977" s="74"/>
      <c r="BD977" s="74"/>
      <c r="BE977" s="74"/>
      <c r="BF977" s="74"/>
      <c r="BG977" s="74"/>
      <c r="BH977" s="74"/>
    </row>
    <row r="978">
      <c r="AD978" s="74"/>
      <c r="AE978" s="74"/>
      <c r="AF978" s="74"/>
      <c r="AG978" s="74"/>
      <c r="AH978" s="74"/>
      <c r="AI978" s="74"/>
      <c r="AJ978" s="74"/>
      <c r="AK978" s="74"/>
      <c r="AL978" s="74"/>
      <c r="AM978" s="74"/>
      <c r="AN978" s="74"/>
      <c r="AO978" s="74"/>
      <c r="AP978" s="74"/>
      <c r="AQ978" s="74"/>
      <c r="AR978" s="74"/>
      <c r="AS978" s="74"/>
      <c r="AT978" s="74"/>
      <c r="AU978" s="74"/>
      <c r="AV978" s="74"/>
      <c r="AW978" s="74"/>
      <c r="AX978" s="74"/>
      <c r="AY978" s="74"/>
      <c r="AZ978" s="74"/>
      <c r="BA978" s="74"/>
      <c r="BB978" s="74"/>
      <c r="BC978" s="74"/>
      <c r="BD978" s="74"/>
      <c r="BE978" s="74"/>
      <c r="BF978" s="74"/>
      <c r="BG978" s="74"/>
      <c r="BH978" s="74"/>
    </row>
    <row r="979">
      <c r="AD979" s="74"/>
      <c r="AE979" s="74"/>
      <c r="AF979" s="74"/>
      <c r="AG979" s="74"/>
      <c r="AH979" s="74"/>
      <c r="AI979" s="74"/>
      <c r="AJ979" s="74"/>
      <c r="AK979" s="74"/>
      <c r="AL979" s="74"/>
      <c r="AM979" s="74"/>
      <c r="AN979" s="74"/>
      <c r="AO979" s="74"/>
      <c r="AP979" s="74"/>
      <c r="AQ979" s="74"/>
      <c r="AR979" s="74"/>
      <c r="AS979" s="74"/>
      <c r="AT979" s="74"/>
      <c r="AU979" s="74"/>
      <c r="AV979" s="74"/>
      <c r="AW979" s="74"/>
      <c r="AX979" s="74"/>
      <c r="AY979" s="74"/>
      <c r="AZ979" s="74"/>
      <c r="BA979" s="74"/>
      <c r="BB979" s="74"/>
      <c r="BC979" s="74"/>
      <c r="BD979" s="74"/>
      <c r="BE979" s="74"/>
      <c r="BF979" s="74"/>
      <c r="BG979" s="74"/>
      <c r="BH979" s="74"/>
    </row>
    <row r="980">
      <c r="AD980" s="74"/>
      <c r="AE980" s="74"/>
      <c r="AF980" s="74"/>
      <c r="AG980" s="74"/>
      <c r="AH980" s="74"/>
      <c r="AI980" s="74"/>
      <c r="AJ980" s="74"/>
      <c r="AK980" s="74"/>
      <c r="AL980" s="74"/>
      <c r="AM980" s="74"/>
      <c r="AN980" s="74"/>
      <c r="AO980" s="74"/>
      <c r="AP980" s="74"/>
      <c r="AQ980" s="74"/>
      <c r="AR980" s="74"/>
      <c r="AS980" s="74"/>
      <c r="AT980" s="74"/>
      <c r="AU980" s="74"/>
      <c r="AV980" s="74"/>
      <c r="AW980" s="74"/>
      <c r="AX980" s="74"/>
      <c r="AY980" s="74"/>
      <c r="AZ980" s="74"/>
      <c r="BA980" s="74"/>
      <c r="BB980" s="74"/>
      <c r="BC980" s="74"/>
      <c r="BD980" s="74"/>
      <c r="BE980" s="74"/>
      <c r="BF980" s="74"/>
      <c r="BG980" s="74"/>
      <c r="BH980" s="74"/>
    </row>
    <row r="981">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c r="BA981" s="74"/>
      <c r="BB981" s="74"/>
      <c r="BC981" s="74"/>
      <c r="BD981" s="74"/>
      <c r="BE981" s="74"/>
      <c r="BF981" s="74"/>
      <c r="BG981" s="74"/>
      <c r="BH981" s="74"/>
    </row>
    <row r="982">
      <c r="AD982" s="74"/>
      <c r="AE982" s="74"/>
      <c r="AF982" s="74"/>
      <c r="AG982" s="74"/>
      <c r="AH982" s="74"/>
      <c r="AI982" s="74"/>
      <c r="AJ982" s="74"/>
      <c r="AK982" s="74"/>
      <c r="AL982" s="74"/>
      <c r="AM982" s="74"/>
      <c r="AN982" s="74"/>
      <c r="AO982" s="74"/>
      <c r="AP982" s="74"/>
      <c r="AQ982" s="74"/>
      <c r="AR982" s="74"/>
      <c r="AS982" s="74"/>
      <c r="AT982" s="74"/>
      <c r="AU982" s="74"/>
      <c r="AV982" s="74"/>
      <c r="AW982" s="74"/>
      <c r="AX982" s="74"/>
      <c r="AY982" s="74"/>
      <c r="AZ982" s="74"/>
      <c r="BA982" s="74"/>
      <c r="BB982" s="74"/>
      <c r="BC982" s="74"/>
      <c r="BD982" s="74"/>
      <c r="BE982" s="74"/>
      <c r="BF982" s="74"/>
      <c r="BG982" s="74"/>
      <c r="BH982" s="74"/>
    </row>
    <row r="983">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c r="BA983" s="74"/>
      <c r="BB983" s="74"/>
      <c r="BC983" s="74"/>
      <c r="BD983" s="74"/>
      <c r="BE983" s="74"/>
      <c r="BF983" s="74"/>
      <c r="BG983" s="74"/>
      <c r="BH983" s="74"/>
    </row>
    <row r="984">
      <c r="AD984" s="74"/>
      <c r="AE984" s="74"/>
      <c r="AF984" s="74"/>
      <c r="AG984" s="74"/>
      <c r="AH984" s="74"/>
      <c r="AI984" s="74"/>
      <c r="AJ984" s="74"/>
      <c r="AK984" s="74"/>
      <c r="AL984" s="74"/>
      <c r="AM984" s="74"/>
      <c r="AN984" s="74"/>
      <c r="AO984" s="74"/>
      <c r="AP984" s="74"/>
      <c r="AQ984" s="74"/>
      <c r="AR984" s="74"/>
      <c r="AS984" s="74"/>
      <c r="AT984" s="74"/>
      <c r="AU984" s="74"/>
      <c r="AV984" s="74"/>
      <c r="AW984" s="74"/>
      <c r="AX984" s="74"/>
      <c r="AY984" s="74"/>
      <c r="AZ984" s="74"/>
      <c r="BA984" s="74"/>
      <c r="BB984" s="74"/>
      <c r="BC984" s="74"/>
      <c r="BD984" s="74"/>
      <c r="BE984" s="74"/>
      <c r="BF984" s="74"/>
      <c r="BG984" s="74"/>
      <c r="BH984" s="74"/>
    </row>
    <row r="985">
      <c r="AD985" s="74"/>
      <c r="AE985" s="74"/>
      <c r="AF985" s="74"/>
      <c r="AG985" s="74"/>
      <c r="AH985" s="74"/>
      <c r="AI985" s="74"/>
      <c r="AJ985" s="74"/>
      <c r="AK985" s="74"/>
      <c r="AL985" s="74"/>
      <c r="AM985" s="74"/>
      <c r="AN985" s="74"/>
      <c r="AO985" s="74"/>
      <c r="AP985" s="74"/>
      <c r="AQ985" s="74"/>
      <c r="AR985" s="74"/>
      <c r="AS985" s="74"/>
      <c r="AT985" s="74"/>
      <c r="AU985" s="74"/>
      <c r="AV985" s="74"/>
      <c r="AW985" s="74"/>
      <c r="AX985" s="74"/>
      <c r="AY985" s="74"/>
      <c r="AZ985" s="74"/>
      <c r="BA985" s="74"/>
      <c r="BB985" s="74"/>
      <c r="BC985" s="74"/>
      <c r="BD985" s="74"/>
      <c r="BE985" s="74"/>
      <c r="BF985" s="74"/>
      <c r="BG985" s="74"/>
      <c r="BH985" s="74"/>
    </row>
    <row r="986">
      <c r="AD986" s="74"/>
      <c r="AE986" s="74"/>
      <c r="AF986" s="74"/>
      <c r="AG986" s="74"/>
      <c r="AH986" s="74"/>
      <c r="AI986" s="74"/>
      <c r="AJ986" s="74"/>
      <c r="AK986" s="74"/>
      <c r="AL986" s="74"/>
      <c r="AM986" s="74"/>
      <c r="AN986" s="74"/>
      <c r="AO986" s="74"/>
      <c r="AP986" s="74"/>
      <c r="AQ986" s="74"/>
      <c r="AR986" s="74"/>
      <c r="AS986" s="74"/>
      <c r="AT986" s="74"/>
      <c r="AU986" s="74"/>
      <c r="AV986" s="74"/>
      <c r="AW986" s="74"/>
      <c r="AX986" s="74"/>
      <c r="AY986" s="74"/>
      <c r="AZ986" s="74"/>
      <c r="BA986" s="74"/>
      <c r="BB986" s="74"/>
      <c r="BC986" s="74"/>
      <c r="BD986" s="74"/>
      <c r="BE986" s="74"/>
      <c r="BF986" s="74"/>
      <c r="BG986" s="74"/>
      <c r="BH986" s="74"/>
    </row>
    <row r="987">
      <c r="AD987" s="74"/>
      <c r="AE987" s="74"/>
      <c r="AF987" s="74"/>
      <c r="AG987" s="74"/>
      <c r="AH987" s="74"/>
      <c r="AI987" s="74"/>
      <c r="AJ987" s="74"/>
      <c r="AK987" s="74"/>
      <c r="AL987" s="74"/>
      <c r="AM987" s="74"/>
      <c r="AN987" s="74"/>
      <c r="AO987" s="74"/>
      <c r="AP987" s="74"/>
      <c r="AQ987" s="74"/>
      <c r="AR987" s="74"/>
      <c r="AS987" s="74"/>
      <c r="AT987" s="74"/>
      <c r="AU987" s="74"/>
      <c r="AV987" s="74"/>
      <c r="AW987" s="74"/>
      <c r="AX987" s="74"/>
      <c r="AY987" s="74"/>
      <c r="AZ987" s="74"/>
      <c r="BA987" s="74"/>
      <c r="BB987" s="74"/>
      <c r="BC987" s="74"/>
      <c r="BD987" s="74"/>
      <c r="BE987" s="74"/>
      <c r="BF987" s="74"/>
      <c r="BG987" s="74"/>
      <c r="BH987" s="74"/>
    </row>
    <row r="988">
      <c r="AD988" s="74"/>
      <c r="AE988" s="74"/>
      <c r="AF988" s="74"/>
      <c r="AG988" s="74"/>
      <c r="AH988" s="74"/>
      <c r="AI988" s="74"/>
      <c r="AJ988" s="74"/>
      <c r="AK988" s="74"/>
      <c r="AL988" s="74"/>
      <c r="AM988" s="74"/>
      <c r="AN988" s="74"/>
      <c r="AO988" s="74"/>
      <c r="AP988" s="74"/>
      <c r="AQ988" s="74"/>
      <c r="AR988" s="74"/>
      <c r="AS988" s="74"/>
      <c r="AT988" s="74"/>
      <c r="AU988" s="74"/>
      <c r="AV988" s="74"/>
      <c r="AW988" s="74"/>
      <c r="AX988" s="74"/>
      <c r="AY988" s="74"/>
      <c r="AZ988" s="74"/>
      <c r="BA988" s="74"/>
      <c r="BB988" s="74"/>
      <c r="BC988" s="74"/>
      <c r="BD988" s="74"/>
      <c r="BE988" s="74"/>
      <c r="BF988" s="74"/>
      <c r="BG988" s="74"/>
      <c r="BH988" s="74"/>
    </row>
    <row r="989">
      <c r="AD989" s="74"/>
      <c r="AE989" s="74"/>
      <c r="AF989" s="74"/>
      <c r="AG989" s="74"/>
      <c r="AH989" s="74"/>
      <c r="AI989" s="74"/>
      <c r="AJ989" s="74"/>
      <c r="AK989" s="74"/>
      <c r="AL989" s="74"/>
      <c r="AM989" s="74"/>
      <c r="AN989" s="74"/>
      <c r="AO989" s="74"/>
      <c r="AP989" s="74"/>
      <c r="AQ989" s="74"/>
      <c r="AR989" s="74"/>
      <c r="AS989" s="74"/>
      <c r="AT989" s="74"/>
      <c r="AU989" s="74"/>
      <c r="AV989" s="74"/>
      <c r="AW989" s="74"/>
      <c r="AX989" s="74"/>
      <c r="AY989" s="74"/>
      <c r="AZ989" s="74"/>
      <c r="BA989" s="74"/>
      <c r="BB989" s="74"/>
      <c r="BC989" s="74"/>
      <c r="BD989" s="74"/>
      <c r="BE989" s="74"/>
      <c r="BF989" s="74"/>
      <c r="BG989" s="74"/>
      <c r="BH989" s="74"/>
    </row>
    <row r="990">
      <c r="AD990" s="74"/>
      <c r="AE990" s="74"/>
      <c r="AF990" s="74"/>
      <c r="AG990" s="74"/>
      <c r="AH990" s="74"/>
      <c r="AI990" s="74"/>
      <c r="AJ990" s="74"/>
      <c r="AK990" s="74"/>
      <c r="AL990" s="74"/>
      <c r="AM990" s="74"/>
      <c r="AN990" s="74"/>
      <c r="AO990" s="74"/>
      <c r="AP990" s="74"/>
      <c r="AQ990" s="74"/>
      <c r="AR990" s="74"/>
      <c r="AS990" s="74"/>
      <c r="AT990" s="74"/>
      <c r="AU990" s="74"/>
      <c r="AV990" s="74"/>
      <c r="AW990" s="74"/>
      <c r="AX990" s="74"/>
      <c r="AY990" s="74"/>
      <c r="AZ990" s="74"/>
      <c r="BA990" s="74"/>
      <c r="BB990" s="74"/>
      <c r="BC990" s="74"/>
      <c r="BD990" s="74"/>
      <c r="BE990" s="74"/>
      <c r="BF990" s="74"/>
      <c r="BG990" s="74"/>
      <c r="BH990" s="74"/>
    </row>
    <row r="991">
      <c r="AD991" s="74"/>
      <c r="AE991" s="74"/>
      <c r="AF991" s="74"/>
      <c r="AG991" s="74"/>
      <c r="AH991" s="74"/>
      <c r="AI991" s="74"/>
      <c r="AJ991" s="74"/>
      <c r="AK991" s="74"/>
      <c r="AL991" s="74"/>
      <c r="AM991" s="74"/>
      <c r="AN991" s="74"/>
      <c r="AO991" s="74"/>
      <c r="AP991" s="74"/>
      <c r="AQ991" s="74"/>
      <c r="AR991" s="74"/>
      <c r="AS991" s="74"/>
      <c r="AT991" s="74"/>
      <c r="AU991" s="74"/>
      <c r="AV991" s="74"/>
      <c r="AW991" s="74"/>
      <c r="AX991" s="74"/>
      <c r="AY991" s="74"/>
      <c r="AZ991" s="74"/>
      <c r="BA991" s="74"/>
      <c r="BB991" s="74"/>
      <c r="BC991" s="74"/>
      <c r="BD991" s="74"/>
      <c r="BE991" s="74"/>
      <c r="BF991" s="74"/>
      <c r="BG991" s="74"/>
      <c r="BH991" s="74"/>
    </row>
    <row r="992">
      <c r="AD992" s="74"/>
      <c r="AE992" s="74"/>
      <c r="AF992" s="74"/>
      <c r="AG992" s="74"/>
      <c r="AH992" s="74"/>
      <c r="AI992" s="74"/>
      <c r="AJ992" s="74"/>
      <c r="AK992" s="74"/>
      <c r="AL992" s="74"/>
      <c r="AM992" s="74"/>
      <c r="AN992" s="74"/>
      <c r="AO992" s="74"/>
      <c r="AP992" s="74"/>
      <c r="AQ992" s="74"/>
      <c r="AR992" s="74"/>
      <c r="AS992" s="74"/>
      <c r="AT992" s="74"/>
      <c r="AU992" s="74"/>
      <c r="AV992" s="74"/>
      <c r="AW992" s="74"/>
      <c r="AX992" s="74"/>
      <c r="AY992" s="74"/>
      <c r="AZ992" s="74"/>
      <c r="BA992" s="74"/>
      <c r="BB992" s="74"/>
      <c r="BC992" s="74"/>
      <c r="BD992" s="74"/>
      <c r="BE992" s="74"/>
      <c r="BF992" s="74"/>
      <c r="BG992" s="74"/>
      <c r="BH992" s="74"/>
    </row>
    <row r="993">
      <c r="AD993" s="74"/>
      <c r="AE993" s="74"/>
      <c r="AF993" s="74"/>
      <c r="AG993" s="74"/>
      <c r="AH993" s="74"/>
      <c r="AI993" s="74"/>
      <c r="AJ993" s="74"/>
      <c r="AK993" s="74"/>
      <c r="AL993" s="74"/>
      <c r="AM993" s="74"/>
      <c r="AN993" s="74"/>
      <c r="AO993" s="74"/>
      <c r="AP993" s="74"/>
      <c r="AQ993" s="74"/>
      <c r="AR993" s="74"/>
      <c r="AS993" s="74"/>
      <c r="AT993" s="74"/>
      <c r="AU993" s="74"/>
      <c r="AV993" s="74"/>
      <c r="AW993" s="74"/>
      <c r="AX993" s="74"/>
      <c r="AY993" s="74"/>
      <c r="AZ993" s="74"/>
      <c r="BA993" s="74"/>
      <c r="BB993" s="74"/>
      <c r="BC993" s="74"/>
      <c r="BD993" s="74"/>
      <c r="BE993" s="74"/>
      <c r="BF993" s="74"/>
      <c r="BG993" s="74"/>
      <c r="BH993" s="74"/>
    </row>
    <row r="994">
      <c r="AD994" s="74"/>
      <c r="AE994" s="74"/>
      <c r="AF994" s="74"/>
      <c r="AG994" s="74"/>
      <c r="AH994" s="74"/>
      <c r="AI994" s="74"/>
      <c r="AJ994" s="74"/>
      <c r="AK994" s="74"/>
      <c r="AL994" s="74"/>
      <c r="AM994" s="74"/>
      <c r="AN994" s="74"/>
      <c r="AO994" s="74"/>
      <c r="AP994" s="74"/>
      <c r="AQ994" s="74"/>
      <c r="AR994" s="74"/>
      <c r="AS994" s="74"/>
      <c r="AT994" s="74"/>
      <c r="AU994" s="74"/>
      <c r="AV994" s="74"/>
      <c r="AW994" s="74"/>
      <c r="AX994" s="74"/>
      <c r="AY994" s="74"/>
      <c r="AZ994" s="74"/>
      <c r="BA994" s="74"/>
      <c r="BB994" s="74"/>
      <c r="BC994" s="74"/>
      <c r="BD994" s="74"/>
      <c r="BE994" s="74"/>
      <c r="BF994" s="74"/>
      <c r="BG994" s="74"/>
      <c r="BH994" s="74"/>
    </row>
    <row r="995">
      <c r="AD995" s="74"/>
      <c r="AE995" s="74"/>
      <c r="AF995" s="74"/>
      <c r="AG995" s="74"/>
      <c r="AH995" s="74"/>
      <c r="AI995" s="74"/>
      <c r="AJ995" s="74"/>
      <c r="AK995" s="74"/>
      <c r="AL995" s="74"/>
      <c r="AM995" s="74"/>
      <c r="AN995" s="74"/>
      <c r="AO995" s="74"/>
      <c r="AP995" s="74"/>
      <c r="AQ995" s="74"/>
      <c r="AR995" s="74"/>
      <c r="AS995" s="74"/>
      <c r="AT995" s="74"/>
      <c r="AU995" s="74"/>
      <c r="AV995" s="74"/>
      <c r="AW995" s="74"/>
      <c r="AX995" s="74"/>
      <c r="AY995" s="74"/>
      <c r="AZ995" s="74"/>
      <c r="BA995" s="74"/>
      <c r="BB995" s="74"/>
      <c r="BC995" s="74"/>
      <c r="BD995" s="74"/>
      <c r="BE995" s="74"/>
      <c r="BF995" s="74"/>
      <c r="BG995" s="74"/>
      <c r="BH995" s="74"/>
    </row>
    <row r="996">
      <c r="AD996" s="74"/>
      <c r="AE996" s="74"/>
      <c r="AF996" s="74"/>
      <c r="AG996" s="74"/>
      <c r="AH996" s="74"/>
      <c r="AI996" s="74"/>
      <c r="AJ996" s="74"/>
      <c r="AK996" s="74"/>
      <c r="AL996" s="74"/>
      <c r="AM996" s="74"/>
      <c r="AN996" s="74"/>
      <c r="AO996" s="74"/>
      <c r="AP996" s="74"/>
      <c r="AQ996" s="74"/>
      <c r="AR996" s="74"/>
      <c r="AS996" s="74"/>
      <c r="AT996" s="74"/>
      <c r="AU996" s="74"/>
      <c r="AV996" s="74"/>
      <c r="AW996" s="74"/>
      <c r="AX996" s="74"/>
      <c r="AY996" s="74"/>
      <c r="AZ996" s="74"/>
      <c r="BA996" s="74"/>
      <c r="BB996" s="74"/>
      <c r="BC996" s="74"/>
      <c r="BD996" s="74"/>
      <c r="BE996" s="74"/>
      <c r="BF996" s="74"/>
      <c r="BG996" s="74"/>
      <c r="BH996" s="74"/>
    </row>
    <row r="997">
      <c r="AD997" s="74"/>
      <c r="AE997" s="74"/>
      <c r="AF997" s="74"/>
      <c r="AG997" s="74"/>
      <c r="AH997" s="74"/>
      <c r="AI997" s="74"/>
      <c r="AJ997" s="74"/>
      <c r="AK997" s="74"/>
      <c r="AL997" s="74"/>
      <c r="AM997" s="74"/>
      <c r="AN997" s="74"/>
      <c r="AO997" s="74"/>
      <c r="AP997" s="74"/>
      <c r="AQ997" s="74"/>
      <c r="AR997" s="74"/>
      <c r="AS997" s="74"/>
      <c r="AT997" s="74"/>
      <c r="AU997" s="74"/>
      <c r="AV997" s="74"/>
      <c r="AW997" s="74"/>
      <c r="AX997" s="74"/>
      <c r="AY997" s="74"/>
      <c r="AZ997" s="74"/>
      <c r="BA997" s="74"/>
      <c r="BB997" s="74"/>
      <c r="BC997" s="74"/>
      <c r="BD997" s="74"/>
      <c r="BE997" s="74"/>
      <c r="BF997" s="74"/>
      <c r="BG997" s="74"/>
      <c r="BH997" s="74"/>
    </row>
    <row r="998">
      <c r="AD998" s="74"/>
      <c r="AE998" s="74"/>
      <c r="AF998" s="74"/>
      <c r="AG998" s="74"/>
      <c r="AH998" s="74"/>
      <c r="AI998" s="74"/>
      <c r="AJ998" s="74"/>
      <c r="AK998" s="74"/>
      <c r="AL998" s="74"/>
      <c r="AM998" s="74"/>
      <c r="AN998" s="74"/>
      <c r="AO998" s="74"/>
      <c r="AP998" s="74"/>
      <c r="AQ998" s="74"/>
      <c r="AR998" s="74"/>
      <c r="AS998" s="74"/>
      <c r="AT998" s="74"/>
      <c r="AU998" s="74"/>
      <c r="AV998" s="74"/>
      <c r="AW998" s="74"/>
      <c r="AX998" s="74"/>
      <c r="AY998" s="74"/>
      <c r="AZ998" s="74"/>
      <c r="BA998" s="74"/>
      <c r="BB998" s="74"/>
      <c r="BC998" s="74"/>
      <c r="BD998" s="74"/>
      <c r="BE998" s="74"/>
      <c r="BF998" s="74"/>
      <c r="BG998" s="74"/>
      <c r="BH998" s="74"/>
    </row>
    <row r="999">
      <c r="AD999" s="74"/>
      <c r="AE999" s="74"/>
      <c r="AF999" s="74"/>
      <c r="AG999" s="74"/>
      <c r="AH999" s="74"/>
      <c r="AI999" s="74"/>
      <c r="AJ999" s="74"/>
      <c r="AK999" s="74"/>
      <c r="AL999" s="74"/>
      <c r="AM999" s="74"/>
      <c r="AN999" s="74"/>
      <c r="AO999" s="74"/>
      <c r="AP999" s="74"/>
      <c r="AQ999" s="74"/>
      <c r="AR999" s="74"/>
      <c r="AS999" s="74"/>
      <c r="AT999" s="74"/>
      <c r="AU999" s="74"/>
      <c r="AV999" s="74"/>
      <c r="AW999" s="74"/>
      <c r="AX999" s="74"/>
      <c r="AY999" s="74"/>
      <c r="AZ999" s="74"/>
      <c r="BA999" s="74"/>
      <c r="BB999" s="74"/>
      <c r="BC999" s="74"/>
      <c r="BD999" s="74"/>
      <c r="BE999" s="74"/>
      <c r="BF999" s="74"/>
      <c r="BG999" s="74"/>
      <c r="BH999" s="74"/>
    </row>
    <row r="1000">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c r="BA1000" s="74"/>
      <c r="BB1000" s="74"/>
      <c r="BC1000" s="74"/>
      <c r="BD1000" s="74"/>
      <c r="BE1000" s="74"/>
      <c r="BF1000" s="74"/>
      <c r="BG1000" s="74"/>
      <c r="BH1000" s="74"/>
    </row>
  </sheetData>
  <mergeCells count="19">
    <mergeCell ref="J617:K617"/>
    <mergeCell ref="Z98:AB98"/>
    <mergeCell ref="Z99:AB99"/>
    <mergeCell ref="Z95:AB95"/>
    <mergeCell ref="Z91:AB91"/>
    <mergeCell ref="Z100:AB100"/>
    <mergeCell ref="Z93:AB93"/>
    <mergeCell ref="Z92:AB92"/>
    <mergeCell ref="Z94:AB94"/>
    <mergeCell ref="Z169:AA169"/>
    <mergeCell ref="Z170:AA170"/>
    <mergeCell ref="Z96:AB96"/>
    <mergeCell ref="Z97:AB97"/>
    <mergeCell ref="J679:K679"/>
    <mergeCell ref="J755:K755"/>
    <mergeCell ref="J30:K30"/>
    <mergeCell ref="J12:K12"/>
    <mergeCell ref="J389:K389"/>
    <mergeCell ref="J317:K317"/>
  </mergeCells>
  <hyperlinks>
    <hyperlink r:id="rId1" ref="BH2"/>
    <hyperlink r:id="rId2" ref="BH3"/>
    <hyperlink r:id="rId3" ref="BH4"/>
    <hyperlink r:id="rId4" ref="BH6"/>
    <hyperlink r:id="rId5" ref="BH7"/>
    <hyperlink r:id="rId6" ref="BH8"/>
    <hyperlink r:id="rId7" ref="BH9"/>
    <hyperlink r:id="rId8" ref="BH10"/>
    <hyperlink r:id="rId9" ref="BH11"/>
    <hyperlink r:id="rId10" ref="BH13"/>
    <hyperlink r:id="rId11" ref="BH14"/>
    <hyperlink r:id="rId12" ref="BH15"/>
    <hyperlink r:id="rId13" ref="BH16"/>
    <hyperlink r:id="rId14" ref="BH17"/>
    <hyperlink r:id="rId15" ref="BH18"/>
    <hyperlink r:id="rId16" ref="BH24"/>
    <hyperlink r:id="rId17" ref="BH25"/>
    <hyperlink r:id="rId18" ref="BH26"/>
    <hyperlink r:id="rId19" ref="BH28"/>
    <hyperlink r:id="rId20" ref="BH29"/>
    <hyperlink r:id="rId21" ref="BH31"/>
    <hyperlink r:id="rId22" ref="BH32"/>
    <hyperlink r:id="rId23" ref="BH33"/>
    <hyperlink r:id="rId24" ref="BH35"/>
    <hyperlink r:id="rId25" ref="BH37"/>
    <hyperlink r:id="rId26" ref="BH38"/>
    <hyperlink r:id="rId27" ref="BH39"/>
    <hyperlink r:id="rId28" ref="BH40"/>
    <hyperlink r:id="rId29" ref="BH41"/>
    <hyperlink r:id="rId30" ref="BH42"/>
    <hyperlink r:id="rId31" ref="BH44"/>
    <hyperlink r:id="rId32" ref="BH45"/>
    <hyperlink r:id="rId33" ref="BH46"/>
    <hyperlink r:id="rId34" ref="BH47"/>
    <hyperlink r:id="rId35" ref="BH48"/>
    <hyperlink r:id="rId36" ref="BH49"/>
    <hyperlink r:id="rId37" ref="BH50"/>
    <hyperlink r:id="rId38" ref="BH51"/>
    <hyperlink r:id="rId39" ref="BH52"/>
    <hyperlink r:id="rId40" ref="BH53"/>
    <hyperlink r:id="rId41" ref="BH54"/>
    <hyperlink r:id="rId42" ref="BH55"/>
    <hyperlink r:id="rId43" ref="BH56"/>
    <hyperlink r:id="rId44" ref="BH57"/>
    <hyperlink r:id="rId45" ref="BH58"/>
    <hyperlink r:id="rId46" ref="BH59"/>
    <hyperlink r:id="rId47" ref="BH60"/>
    <hyperlink r:id="rId48" ref="BH61"/>
    <hyperlink r:id="rId49" ref="BH62"/>
    <hyperlink r:id="rId50" ref="BH63"/>
    <hyperlink r:id="rId51" ref="BH64"/>
    <hyperlink r:id="rId52" ref="BH65"/>
    <hyperlink r:id="rId53" ref="BH67"/>
    <hyperlink r:id="rId54" ref="BH68"/>
    <hyperlink r:id="rId55" ref="BH69"/>
    <hyperlink r:id="rId56" ref="BH70"/>
    <hyperlink r:id="rId57" ref="BH71"/>
    <hyperlink r:id="rId58" ref="BH72"/>
    <hyperlink r:id="rId59" ref="BH73"/>
    <hyperlink r:id="rId60" ref="BH74"/>
    <hyperlink r:id="rId61" ref="BH75"/>
    <hyperlink r:id="rId62" ref="BH76"/>
    <hyperlink r:id="rId63" ref="BH78"/>
    <hyperlink r:id="rId64" ref="BH79"/>
    <hyperlink r:id="rId65" ref="BH81"/>
    <hyperlink r:id="rId66" ref="BH82"/>
    <hyperlink r:id="rId67" ref="BH83"/>
    <hyperlink r:id="rId68" ref="BH84"/>
    <hyperlink r:id="rId69" ref="BH85"/>
    <hyperlink r:id="rId70" ref="BH86"/>
    <hyperlink r:id="rId71" ref="BH87"/>
    <hyperlink r:id="rId72" ref="BH88"/>
    <hyperlink r:id="rId73" ref="BH89"/>
    <hyperlink r:id="rId74" ref="BH91"/>
    <hyperlink r:id="rId75" ref="BH92"/>
    <hyperlink r:id="rId76" ref="BH93"/>
    <hyperlink r:id="rId77" ref="BH94"/>
    <hyperlink r:id="rId78" ref="BE95"/>
    <hyperlink r:id="rId79" ref="BH95"/>
    <hyperlink r:id="rId80" ref="BH96"/>
    <hyperlink r:id="rId81" ref="BH97"/>
    <hyperlink r:id="rId82" ref="BH98"/>
    <hyperlink r:id="rId83" ref="BH99"/>
    <hyperlink r:id="rId84" ref="BH100"/>
    <hyperlink r:id="rId85" ref="BH101"/>
    <hyperlink r:id="rId86" ref="BH102"/>
    <hyperlink r:id="rId87" ref="BH103"/>
    <hyperlink r:id="rId88" ref="BH104"/>
    <hyperlink r:id="rId89" ref="BH105"/>
    <hyperlink r:id="rId90" ref="BH106"/>
    <hyperlink r:id="rId91" ref="BH107"/>
    <hyperlink r:id="rId92" ref="BH111"/>
    <hyperlink r:id="rId93" ref="BH114"/>
    <hyperlink r:id="rId94" ref="BH117"/>
    <hyperlink r:id="rId95" ref="BH118"/>
    <hyperlink r:id="rId96" ref="BH121"/>
    <hyperlink r:id="rId97" ref="BH122"/>
    <hyperlink r:id="rId98" ref="BH123"/>
    <hyperlink r:id="rId99" ref="BH124"/>
    <hyperlink r:id="rId100" ref="BH125"/>
    <hyperlink r:id="rId101" ref="BH126"/>
    <hyperlink r:id="rId102" ref="BH127"/>
    <hyperlink r:id="rId103" ref="BH128"/>
    <hyperlink r:id="rId104" ref="BH129"/>
    <hyperlink r:id="rId105" ref="BH130"/>
    <hyperlink r:id="rId106" ref="BH131"/>
    <hyperlink r:id="rId107" ref="BH136"/>
    <hyperlink r:id="rId108" ref="BH139"/>
    <hyperlink r:id="rId109" ref="BH140"/>
    <hyperlink r:id="rId110" ref="BH141"/>
    <hyperlink r:id="rId111" ref="BH144"/>
    <hyperlink r:id="rId112" ref="BH145"/>
    <hyperlink r:id="rId113" ref="BH146"/>
    <hyperlink r:id="rId114" ref="BH147"/>
    <hyperlink r:id="rId115" ref="BH148"/>
    <hyperlink r:id="rId116" ref="BH149"/>
    <hyperlink r:id="rId117" ref="BH152"/>
    <hyperlink r:id="rId118" ref="BH154"/>
    <hyperlink r:id="rId119" ref="BH156"/>
    <hyperlink r:id="rId120" ref="BH157"/>
    <hyperlink r:id="rId121" ref="BH158"/>
    <hyperlink r:id="rId122" ref="BH159"/>
    <hyperlink r:id="rId123" ref="BH160"/>
    <hyperlink r:id="rId124" ref="BH161"/>
    <hyperlink r:id="rId125" ref="BH162"/>
    <hyperlink r:id="rId126" ref="BH163"/>
    <hyperlink r:id="rId127" ref="BH164"/>
    <hyperlink r:id="rId128" ref="BH165"/>
    <hyperlink r:id="rId129" ref="BH167"/>
    <hyperlink r:id="rId130" ref="BH169"/>
    <hyperlink r:id="rId131" ref="BH170"/>
    <hyperlink r:id="rId132" ref="BH171"/>
    <hyperlink r:id="rId133" ref="BH172"/>
    <hyperlink r:id="rId134" ref="BH173"/>
    <hyperlink r:id="rId135" ref="BH174"/>
    <hyperlink r:id="rId136" ref="BH175"/>
    <hyperlink r:id="rId137" ref="BH176"/>
    <hyperlink r:id="rId138" ref="BH177"/>
    <hyperlink r:id="rId139" ref="BH178"/>
    <hyperlink r:id="rId140" ref="BH179"/>
    <hyperlink r:id="rId141" ref="BH180"/>
    <hyperlink r:id="rId142" ref="BH181"/>
    <hyperlink r:id="rId143" ref="BH182"/>
    <hyperlink r:id="rId144" ref="BH183"/>
    <hyperlink r:id="rId145" ref="BH184"/>
    <hyperlink r:id="rId146" ref="BH185"/>
    <hyperlink r:id="rId147" ref="BH187"/>
    <hyperlink r:id="rId148" ref="BH188"/>
    <hyperlink r:id="rId149" ref="BH189"/>
    <hyperlink r:id="rId150" ref="BH190"/>
    <hyperlink r:id="rId151" ref="BH191"/>
    <hyperlink r:id="rId152" ref="BH193"/>
    <hyperlink r:id="rId153" ref="BH194"/>
    <hyperlink r:id="rId154" ref="BH195"/>
    <hyperlink r:id="rId155" ref="BH196"/>
    <hyperlink r:id="rId156" ref="BH197"/>
    <hyperlink r:id="rId157" ref="BH198"/>
    <hyperlink r:id="rId158" ref="BH199"/>
    <hyperlink r:id="rId159" ref="BH200"/>
    <hyperlink r:id="rId160" ref="BH201"/>
    <hyperlink r:id="rId161" ref="P202"/>
    <hyperlink r:id="rId162" ref="BH203"/>
    <hyperlink r:id="rId163" ref="BH209"/>
    <hyperlink r:id="rId164" ref="BH210"/>
    <hyperlink r:id="rId165" ref="BH211"/>
    <hyperlink r:id="rId166" ref="BH212"/>
    <hyperlink r:id="rId167" ref="BH213"/>
    <hyperlink r:id="rId168" ref="BH215"/>
    <hyperlink r:id="rId169" ref="BH216"/>
    <hyperlink r:id="rId170" ref="BH217"/>
    <hyperlink r:id="rId171" ref="BH218"/>
    <hyperlink r:id="rId172" ref="BH219"/>
    <hyperlink r:id="rId173" ref="BH220"/>
    <hyperlink r:id="rId174" ref="BH221"/>
    <hyperlink r:id="rId175" ref="BH222"/>
    <hyperlink r:id="rId176" ref="BH223"/>
    <hyperlink r:id="rId177" ref="BH225"/>
    <hyperlink r:id="rId178" ref="BH227"/>
    <hyperlink r:id="rId179" ref="BH228"/>
    <hyperlink r:id="rId180" ref="BH229"/>
    <hyperlink r:id="rId181" ref="BH230"/>
    <hyperlink r:id="rId182" ref="BH231"/>
    <hyperlink r:id="rId183" ref="BH232"/>
    <hyperlink r:id="rId184" ref="BH234"/>
    <hyperlink r:id="rId185" ref="BH235"/>
    <hyperlink r:id="rId186" ref="BH236"/>
    <hyperlink r:id="rId187" ref="BH237"/>
    <hyperlink r:id="rId188" ref="BH239"/>
    <hyperlink r:id="rId189" ref="BH240"/>
    <hyperlink r:id="rId190" ref="BH241"/>
    <hyperlink r:id="rId191" ref="BH242"/>
    <hyperlink r:id="rId192" ref="BH243"/>
    <hyperlink r:id="rId193" ref="BH244"/>
    <hyperlink r:id="rId194" ref="BH245"/>
    <hyperlink r:id="rId195" ref="BH246"/>
    <hyperlink r:id="rId196" ref="BH247"/>
    <hyperlink r:id="rId197" ref="BH248"/>
    <hyperlink r:id="rId198" ref="BH249"/>
    <hyperlink r:id="rId199" ref="BH250"/>
    <hyperlink r:id="rId200" ref="BH251"/>
    <hyperlink r:id="rId201" ref="BH252"/>
    <hyperlink r:id="rId202" ref="BH253"/>
    <hyperlink r:id="rId203" ref="BH254"/>
    <hyperlink r:id="rId204" ref="BH255"/>
    <hyperlink r:id="rId205" ref="BH256"/>
    <hyperlink r:id="rId206" ref="BH257"/>
    <hyperlink r:id="rId207" ref="BH258"/>
    <hyperlink r:id="rId208" ref="BH259"/>
    <hyperlink r:id="rId209" ref="BH266"/>
    <hyperlink r:id="rId210" ref="BH267"/>
    <hyperlink r:id="rId211" ref="BH268"/>
    <hyperlink r:id="rId212" ref="BH269"/>
    <hyperlink r:id="rId213" ref="BH270"/>
    <hyperlink r:id="rId214" ref="BH271"/>
    <hyperlink r:id="rId215" ref="BH276"/>
    <hyperlink r:id="rId216" ref="BH277"/>
    <hyperlink r:id="rId217" ref="BH278"/>
    <hyperlink r:id="rId218" ref="BH279"/>
    <hyperlink r:id="rId219" ref="BH280"/>
    <hyperlink r:id="rId220" ref="BH281"/>
    <hyperlink r:id="rId221" ref="BH282"/>
    <hyperlink r:id="rId222" ref="BH285"/>
    <hyperlink r:id="rId223" ref="BH286"/>
    <hyperlink r:id="rId224" ref="BH287"/>
    <hyperlink r:id="rId225" ref="BH288"/>
    <hyperlink r:id="rId226" ref="BH290"/>
    <hyperlink r:id="rId227" ref="BH291"/>
    <hyperlink r:id="rId228" ref="BH293"/>
    <hyperlink r:id="rId229" ref="BH294"/>
    <hyperlink r:id="rId230" ref="BH295"/>
    <hyperlink r:id="rId231" ref="BH296"/>
    <hyperlink r:id="rId232" ref="BH297"/>
    <hyperlink r:id="rId233" ref="BH299"/>
    <hyperlink r:id="rId234" ref="BH300"/>
    <hyperlink r:id="rId235" ref="BH301"/>
    <hyperlink r:id="rId236" ref="BH302"/>
    <hyperlink r:id="rId237" ref="BH303"/>
    <hyperlink r:id="rId238" ref="BH304"/>
    <hyperlink r:id="rId239" ref="BH305"/>
    <hyperlink r:id="rId240" ref="BH306"/>
    <hyperlink r:id="rId241" ref="BH307"/>
    <hyperlink r:id="rId242" ref="BH308"/>
    <hyperlink r:id="rId243" ref="BH309"/>
    <hyperlink r:id="rId244" ref="BH310"/>
    <hyperlink r:id="rId245" ref="BH311"/>
    <hyperlink r:id="rId246" ref="BH312"/>
    <hyperlink r:id="rId247" ref="BH313"/>
    <hyperlink r:id="rId248" ref="BH314"/>
    <hyperlink r:id="rId249" ref="BH315"/>
    <hyperlink r:id="rId250" ref="BH317"/>
    <hyperlink r:id="rId251" ref="BH318"/>
    <hyperlink r:id="rId252" ref="BH319"/>
    <hyperlink r:id="rId253" ref="BH327"/>
    <hyperlink r:id="rId254" ref="BH328"/>
    <hyperlink r:id="rId255" ref="BH330"/>
    <hyperlink r:id="rId256" ref="BH332"/>
    <hyperlink r:id="rId257" ref="BH334"/>
    <hyperlink r:id="rId258" ref="BH335"/>
    <hyperlink r:id="rId259" ref="BH337"/>
    <hyperlink r:id="rId260" ref="BH338"/>
    <hyperlink r:id="rId261" ref="BH339"/>
    <hyperlink r:id="rId262" ref="BH340"/>
    <hyperlink r:id="rId263" ref="BH341"/>
    <hyperlink r:id="rId264" ref="BH342"/>
    <hyperlink r:id="rId265" ref="BH343"/>
    <hyperlink r:id="rId266" ref="BH344"/>
    <hyperlink r:id="rId267" ref="BH345"/>
    <hyperlink r:id="rId268" ref="BH346"/>
    <hyperlink r:id="rId269" ref="BH347"/>
    <hyperlink r:id="rId270" ref="BH348"/>
    <hyperlink r:id="rId271" ref="BH349"/>
    <hyperlink r:id="rId272" ref="BH350"/>
    <hyperlink r:id="rId273" ref="BH351"/>
    <hyperlink r:id="rId274" ref="BH352"/>
    <hyperlink r:id="rId275" ref="BH358"/>
    <hyperlink r:id="rId276" ref="BH361"/>
    <hyperlink r:id="rId277" ref="BH364"/>
    <hyperlink r:id="rId278" ref="BH368"/>
    <hyperlink r:id="rId279" ref="BH369"/>
    <hyperlink r:id="rId280" ref="BH370"/>
    <hyperlink r:id="rId281" ref="BH371"/>
    <hyperlink r:id="rId282" ref="BH374"/>
    <hyperlink r:id="rId283" ref="BH375"/>
    <hyperlink r:id="rId284" ref="BH376"/>
    <hyperlink r:id="rId285" ref="BH377"/>
    <hyperlink r:id="rId286" ref="BH378"/>
    <hyperlink r:id="rId287" ref="BH379"/>
    <hyperlink r:id="rId288" ref="BH380"/>
    <hyperlink r:id="rId289" ref="BH382"/>
    <hyperlink r:id="rId290" ref="BH384"/>
    <hyperlink r:id="rId291" ref="BH385"/>
    <hyperlink r:id="rId292" ref="BH386"/>
    <hyperlink r:id="rId293" ref="BH387"/>
    <hyperlink r:id="rId294" ref="BH390"/>
    <hyperlink r:id="rId295" ref="BH393"/>
    <hyperlink r:id="rId296" ref="BH394"/>
    <hyperlink r:id="rId297" ref="BH395"/>
    <hyperlink r:id="rId298" ref="BH396"/>
    <hyperlink r:id="rId299" ref="BH397"/>
    <hyperlink r:id="rId300" ref="BH398"/>
    <hyperlink r:id="rId301" ref="BH399"/>
    <hyperlink r:id="rId302" ref="BH400"/>
    <hyperlink r:id="rId303" ref="BH401"/>
    <hyperlink r:id="rId304" ref="BH402"/>
    <hyperlink r:id="rId305" ref="BH403"/>
    <hyperlink r:id="rId306" ref="BH404"/>
    <hyperlink r:id="rId307" ref="BH405"/>
    <hyperlink r:id="rId308" ref="BH407"/>
    <hyperlink r:id="rId309" ref="BH408"/>
    <hyperlink r:id="rId310" ref="BH409"/>
    <hyperlink r:id="rId311" ref="BH410"/>
    <hyperlink r:id="rId312" ref="BH411"/>
    <hyperlink r:id="rId313" ref="BH412"/>
    <hyperlink r:id="rId314" ref="BH413"/>
    <hyperlink r:id="rId315" ref="BH414"/>
    <hyperlink r:id="rId316" ref="BH415"/>
    <hyperlink r:id="rId317" ref="BH416"/>
    <hyperlink r:id="rId318" ref="BH418"/>
    <hyperlink r:id="rId319" ref="BH420"/>
    <hyperlink r:id="rId320" ref="BH421"/>
    <hyperlink r:id="rId321" ref="BH422"/>
    <hyperlink r:id="rId322" ref="BH423"/>
    <hyperlink r:id="rId323" ref="BH424"/>
    <hyperlink r:id="rId324" ref="BH425"/>
    <hyperlink r:id="rId325" ref="BH426"/>
    <hyperlink r:id="rId326" ref="BH427"/>
    <hyperlink r:id="rId327" ref="BH428"/>
    <hyperlink r:id="rId328" ref="BH429"/>
    <hyperlink r:id="rId329" ref="BH430"/>
    <hyperlink r:id="rId330" ref="BH431"/>
    <hyperlink r:id="rId331" ref="BH438"/>
    <hyperlink r:id="rId332" ref="BH439"/>
    <hyperlink r:id="rId333" ref="BH440"/>
    <hyperlink r:id="rId334" ref="BH441"/>
    <hyperlink r:id="rId335" ref="BH443"/>
    <hyperlink r:id="rId336" ref="BH444"/>
    <hyperlink r:id="rId337" ref="BH445"/>
    <hyperlink r:id="rId338" ref="BH446"/>
    <hyperlink r:id="rId339" ref="BH447"/>
    <hyperlink r:id="rId340" ref="BH449"/>
    <hyperlink r:id="rId341" ref="BH450"/>
    <hyperlink r:id="rId342" ref="BH451"/>
    <hyperlink r:id="rId343" ref="BH452"/>
    <hyperlink r:id="rId344" ref="BH453"/>
    <hyperlink r:id="rId345" ref="BH455"/>
    <hyperlink r:id="rId346" ref="BH457"/>
    <hyperlink r:id="rId347" ref="BH458"/>
    <hyperlink r:id="rId348" ref="BH459"/>
    <hyperlink r:id="rId349" ref="BH460"/>
    <hyperlink r:id="rId350" ref="BH462"/>
    <hyperlink r:id="rId351" ref="BH466"/>
    <hyperlink r:id="rId352" ref="BH467"/>
    <hyperlink r:id="rId353" ref="BH468"/>
    <hyperlink r:id="rId354" ref="BH469"/>
    <hyperlink r:id="rId355" ref="BH470"/>
    <hyperlink r:id="rId356" ref="BH471"/>
    <hyperlink r:id="rId357" ref="BH472"/>
    <hyperlink r:id="rId358" ref="BH473"/>
    <hyperlink r:id="rId359" ref="BH474"/>
    <hyperlink r:id="rId360" ref="BH475"/>
    <hyperlink r:id="rId361" ref="BH476"/>
    <hyperlink r:id="rId362" ref="BH477"/>
    <hyperlink r:id="rId363" ref="BH478"/>
    <hyperlink r:id="rId364" ref="BH481"/>
    <hyperlink r:id="rId365" ref="BH482"/>
    <hyperlink r:id="rId366" ref="BH483"/>
    <hyperlink r:id="rId367" ref="BH484"/>
    <hyperlink r:id="rId368" ref="BH485"/>
    <hyperlink r:id="rId369" ref="BH486"/>
    <hyperlink r:id="rId370" ref="BH487"/>
    <hyperlink r:id="rId371" ref="BH488"/>
    <hyperlink r:id="rId372" ref="BH489"/>
    <hyperlink r:id="rId373" ref="BH490"/>
    <hyperlink r:id="rId374" ref="BH491"/>
    <hyperlink r:id="rId375" ref="BH492"/>
    <hyperlink r:id="rId376" ref="BH493"/>
    <hyperlink r:id="rId377" ref="BH494"/>
    <hyperlink r:id="rId378" ref="BH496"/>
    <hyperlink r:id="rId379" ref="BH497"/>
    <hyperlink r:id="rId380" ref="BH499"/>
    <hyperlink r:id="rId381" ref="BH502"/>
    <hyperlink r:id="rId382" ref="BH511"/>
    <hyperlink r:id="rId383" ref="BH512"/>
    <hyperlink r:id="rId384" ref="BH513"/>
    <hyperlink r:id="rId385" ref="BH514"/>
    <hyperlink r:id="rId386" ref="BH515"/>
    <hyperlink r:id="rId387" ref="BH516"/>
    <hyperlink r:id="rId388" ref="BH517"/>
    <hyperlink r:id="rId389" ref="BH518"/>
    <hyperlink r:id="rId390" ref="BH519"/>
    <hyperlink r:id="rId391" ref="BH522"/>
    <hyperlink r:id="rId392" ref="BH523"/>
    <hyperlink r:id="rId393" ref="BH524"/>
    <hyperlink r:id="rId394" ref="BH525"/>
    <hyperlink r:id="rId395" ref="BH526"/>
    <hyperlink r:id="rId396" ref="BH527"/>
    <hyperlink r:id="rId397" ref="BH528"/>
    <hyperlink r:id="rId398" ref="BH531"/>
    <hyperlink r:id="rId399" ref="BH535"/>
    <hyperlink r:id="rId400" ref="BH536"/>
    <hyperlink r:id="rId401" ref="BH537"/>
    <hyperlink r:id="rId402" ref="BH538"/>
    <hyperlink r:id="rId403" ref="BH539"/>
    <hyperlink r:id="rId404" ref="BH540"/>
    <hyperlink r:id="rId405" ref="BH541"/>
    <hyperlink r:id="rId406" ref="BH542"/>
    <hyperlink r:id="rId407" ref="BH543"/>
    <hyperlink r:id="rId408" ref="BH544"/>
    <hyperlink r:id="rId409" ref="BH545"/>
    <hyperlink r:id="rId410" ref="BH546"/>
    <hyperlink r:id="rId411" ref="BH547"/>
    <hyperlink r:id="rId412" ref="BH548"/>
    <hyperlink r:id="rId413" ref="BH549"/>
    <hyperlink r:id="rId414" ref="BH550"/>
    <hyperlink r:id="rId415" ref="BH551"/>
    <hyperlink r:id="rId416" ref="BH552"/>
    <hyperlink r:id="rId417" ref="BH553"/>
    <hyperlink r:id="rId418" ref="BH554"/>
    <hyperlink r:id="rId419" ref="BH560"/>
    <hyperlink r:id="rId420" ref="BH561"/>
    <hyperlink r:id="rId421" ref="BH562"/>
    <hyperlink r:id="rId422" ref="BH563"/>
    <hyperlink r:id="rId423" ref="BH564"/>
    <hyperlink r:id="rId424" ref="BH565"/>
    <hyperlink r:id="rId425" ref="BH566"/>
    <hyperlink r:id="rId426" ref="BH567"/>
    <hyperlink r:id="rId427" ref="BH568"/>
    <hyperlink r:id="rId428" ref="BH569"/>
    <hyperlink r:id="rId429" ref="BH570"/>
    <hyperlink r:id="rId430" ref="BH571"/>
    <hyperlink r:id="rId431" ref="BH572"/>
    <hyperlink r:id="rId432" ref="BH573"/>
    <hyperlink r:id="rId433" ref="BH574"/>
    <hyperlink r:id="rId434" ref="BH575"/>
    <hyperlink r:id="rId435" ref="BH576"/>
    <hyperlink r:id="rId436" ref="BH577"/>
    <hyperlink r:id="rId437" ref="BH578"/>
    <hyperlink r:id="rId438" ref="BH580"/>
    <hyperlink r:id="rId439" ref="BH581"/>
    <hyperlink r:id="rId440" ref="BH582"/>
    <hyperlink r:id="rId441" ref="BH583"/>
    <hyperlink r:id="rId442" ref="BH587"/>
    <hyperlink r:id="rId443" ref="BH588"/>
    <hyperlink r:id="rId444" ref="BH589"/>
    <hyperlink r:id="rId445" ref="BH590"/>
    <hyperlink r:id="rId446" ref="BH591"/>
    <hyperlink r:id="rId447" ref="BH592"/>
    <hyperlink r:id="rId448" ref="BH593"/>
    <hyperlink r:id="rId449" ref="BH594"/>
    <hyperlink r:id="rId450" ref="BH595"/>
    <hyperlink r:id="rId451" ref="BH596"/>
    <hyperlink r:id="rId452" ref="BH597"/>
    <hyperlink r:id="rId453" ref="BH598"/>
    <hyperlink r:id="rId454" ref="BH599"/>
    <hyperlink r:id="rId455" ref="BH600"/>
    <hyperlink r:id="rId456" ref="BH601"/>
    <hyperlink r:id="rId457" ref="BH602"/>
    <hyperlink r:id="rId458" ref="BH603"/>
    <hyperlink r:id="rId459" ref="BH604"/>
    <hyperlink r:id="rId460" ref="BH605"/>
    <hyperlink r:id="rId461" ref="BH606"/>
    <hyperlink r:id="rId462" ref="BH607"/>
    <hyperlink r:id="rId463" ref="BH608"/>
    <hyperlink r:id="rId464" ref="BH609"/>
    <hyperlink r:id="rId465" ref="BH610"/>
    <hyperlink r:id="rId466" ref="BH611"/>
    <hyperlink r:id="rId467" ref="BH612"/>
    <hyperlink r:id="rId468" ref="BH613"/>
    <hyperlink r:id="rId469" ref="BH614"/>
    <hyperlink r:id="rId470" ref="BH615"/>
    <hyperlink r:id="rId471" ref="BH616"/>
    <hyperlink r:id="rId472" ref="BH618"/>
    <hyperlink r:id="rId473" ref="BH619"/>
    <hyperlink r:id="rId474" ref="BH620"/>
    <hyperlink r:id="rId475" ref="BH621"/>
    <hyperlink r:id="rId476" ref="BH622"/>
    <hyperlink r:id="rId477" ref="BH623"/>
    <hyperlink r:id="rId478" ref="BH624"/>
    <hyperlink r:id="rId479" ref="BH625"/>
    <hyperlink r:id="rId480" ref="BH626"/>
    <hyperlink r:id="rId481" ref="BH627"/>
    <hyperlink r:id="rId482" ref="BH628"/>
    <hyperlink r:id="rId483" ref="BH629"/>
    <hyperlink r:id="rId484" ref="BH630"/>
    <hyperlink r:id="rId485" ref="BH631"/>
    <hyperlink r:id="rId486" ref="BH632"/>
    <hyperlink r:id="rId487" ref="BH634"/>
    <hyperlink r:id="rId488" ref="BH635"/>
    <hyperlink r:id="rId489" ref="BH645"/>
    <hyperlink r:id="rId490" ref="BH647"/>
    <hyperlink r:id="rId491" ref="BH661"/>
    <hyperlink r:id="rId492" ref="BH665"/>
    <hyperlink r:id="rId493" ref="BH666"/>
    <hyperlink r:id="rId494" ref="BH667"/>
    <hyperlink r:id="rId495" ref="BH668"/>
    <hyperlink r:id="rId496" ref="BH669"/>
    <hyperlink r:id="rId497" ref="BH670"/>
    <hyperlink r:id="rId498" ref="BH671"/>
    <hyperlink r:id="rId499" ref="BH672"/>
    <hyperlink r:id="rId500" ref="BH673"/>
    <hyperlink r:id="rId501" ref="BH674"/>
    <hyperlink r:id="rId502" ref="BH675"/>
    <hyperlink r:id="rId503" ref="BH677"/>
    <hyperlink r:id="rId504" ref="BH678"/>
    <hyperlink r:id="rId505" ref="BH679"/>
    <hyperlink r:id="rId506" ref="BH680"/>
    <hyperlink r:id="rId507" ref="BH682"/>
    <hyperlink r:id="rId508" ref="BH683"/>
    <hyperlink r:id="rId509" ref="BH684"/>
    <hyperlink r:id="rId510" ref="BH685"/>
    <hyperlink r:id="rId511" ref="BH686"/>
    <hyperlink r:id="rId512" ref="BH687"/>
    <hyperlink r:id="rId513" ref="BH688"/>
    <hyperlink r:id="rId514" ref="BH689"/>
    <hyperlink r:id="rId515" ref="BH690"/>
    <hyperlink r:id="rId516" ref="BH691"/>
    <hyperlink r:id="rId517" ref="BH692"/>
    <hyperlink r:id="rId518" ref="BH693"/>
    <hyperlink r:id="rId519" ref="BH694"/>
    <hyperlink r:id="rId520" ref="BH695"/>
    <hyperlink r:id="rId521" ref="BH696"/>
    <hyperlink r:id="rId522" ref="BH697"/>
    <hyperlink r:id="rId523" ref="BH698"/>
    <hyperlink r:id="rId524" ref="BH699"/>
    <hyperlink r:id="rId525" ref="BH700"/>
    <hyperlink r:id="rId526" ref="BH701"/>
    <hyperlink r:id="rId527" ref="BH702"/>
    <hyperlink r:id="rId528" ref="BH703"/>
    <hyperlink r:id="rId529" ref="BH704"/>
    <hyperlink r:id="rId530" ref="BH705"/>
    <hyperlink r:id="rId531" ref="BH706"/>
    <hyperlink r:id="rId532" ref="BH707"/>
    <hyperlink r:id="rId533" ref="BH708"/>
    <hyperlink r:id="rId534" ref="BH709"/>
    <hyperlink r:id="rId535" ref="BH710"/>
    <hyperlink r:id="rId536" ref="BH711"/>
    <hyperlink r:id="rId537" ref="BH721"/>
    <hyperlink r:id="rId538" ref="BH724"/>
    <hyperlink r:id="rId539" ref="BH726"/>
    <hyperlink r:id="rId540" ref="BH729"/>
    <hyperlink r:id="rId541" ref="BH730"/>
    <hyperlink r:id="rId542" ref="BH731"/>
    <hyperlink r:id="rId543" ref="BH732"/>
    <hyperlink r:id="rId544" ref="BH733"/>
    <hyperlink r:id="rId545" ref="BH734"/>
    <hyperlink r:id="rId546" ref="BH735"/>
    <hyperlink r:id="rId547" ref="BH736"/>
    <hyperlink r:id="rId548" ref="BH737"/>
    <hyperlink r:id="rId549" ref="BH738"/>
    <hyperlink r:id="rId550" ref="BH739"/>
    <hyperlink r:id="rId551" ref="BH740"/>
    <hyperlink r:id="rId552" ref="BH741"/>
    <hyperlink r:id="rId553" ref="BH742"/>
    <hyperlink r:id="rId554" ref="BH743"/>
    <hyperlink r:id="rId555" ref="BH744"/>
    <hyperlink r:id="rId556" ref="BH745"/>
    <hyperlink r:id="rId557" ref="BH746"/>
    <hyperlink r:id="rId558" ref="BH747"/>
    <hyperlink r:id="rId559" ref="BH748"/>
    <hyperlink r:id="rId560" ref="BH749"/>
    <hyperlink r:id="rId561" ref="BH750"/>
    <hyperlink r:id="rId562" ref="BH751"/>
    <hyperlink r:id="rId563" ref="BH752"/>
    <hyperlink r:id="rId564" ref="BH753"/>
    <hyperlink r:id="rId565" ref="BH754"/>
    <hyperlink r:id="rId566" ref="BH755"/>
    <hyperlink r:id="rId567" ref="BH756"/>
    <hyperlink r:id="rId568" ref="BH757"/>
    <hyperlink r:id="rId569" ref="BH758"/>
    <hyperlink r:id="rId570" ref="BH759"/>
    <hyperlink r:id="rId571" ref="BH760"/>
    <hyperlink r:id="rId572" ref="BH761"/>
    <hyperlink r:id="rId573" ref="BH765"/>
    <hyperlink r:id="rId574" ref="BH772"/>
    <hyperlink r:id="rId575" ref="BH777"/>
    <hyperlink r:id="rId576" ref="BH778"/>
    <hyperlink r:id="rId577" ref="BH779"/>
    <hyperlink r:id="rId578" ref="BH780"/>
    <hyperlink r:id="rId579" ref="BH781"/>
    <hyperlink r:id="rId580" ref="BH782"/>
    <hyperlink r:id="rId581" ref="BH783"/>
    <hyperlink r:id="rId582" ref="BH784"/>
    <hyperlink r:id="rId583" ref="BH789"/>
    <hyperlink r:id="rId584" ref="BH790"/>
    <hyperlink r:id="rId585" ref="BH791"/>
    <hyperlink r:id="rId586" ref="BH792"/>
    <hyperlink r:id="rId587" ref="BH793"/>
    <hyperlink r:id="rId588" ref="BH794"/>
    <hyperlink r:id="rId589" ref="BH795"/>
    <hyperlink r:id="rId590" ref="BH796"/>
    <hyperlink r:id="rId591" ref="BH797"/>
    <hyperlink r:id="rId592" ref="BH798"/>
    <hyperlink r:id="rId593" ref="BH799"/>
    <hyperlink r:id="rId594" ref="BH800"/>
    <hyperlink r:id="rId595" ref="BH801"/>
    <hyperlink r:id="rId596" ref="BH802"/>
    <hyperlink r:id="rId597" ref="BH803"/>
    <hyperlink r:id="rId598" ref="BH805"/>
    <hyperlink r:id="rId599" ref="BH806"/>
    <hyperlink r:id="rId600" ref="BH807"/>
    <hyperlink r:id="rId601" ref="BH808"/>
    <hyperlink r:id="rId602" ref="BH809"/>
    <hyperlink r:id="rId603" ref="BH810"/>
    <hyperlink r:id="rId604" ref="BH813"/>
    <hyperlink r:id="rId605" ref="BH814"/>
    <hyperlink r:id="rId606" ref="BH815"/>
    <hyperlink r:id="rId607" ref="BH816"/>
    <hyperlink r:id="rId608" ref="BH817"/>
    <hyperlink r:id="rId609" ref="BH819"/>
    <hyperlink r:id="rId610" ref="BH820"/>
    <hyperlink r:id="rId611" ref="BH821"/>
    <hyperlink r:id="rId612" ref="BH822"/>
    <hyperlink r:id="rId613" ref="BH824"/>
  </hyperlinks>
  <drawing r:id="rId6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 t="s">
        <v>0</v>
      </c>
      <c r="B1" s="2" t="s">
        <v>67</v>
      </c>
      <c r="C1" s="2" t="s">
        <v>68</v>
      </c>
      <c r="D1" s="2" t="s">
        <v>70</v>
      </c>
      <c r="E1" s="2" t="s">
        <v>71</v>
      </c>
      <c r="F1" s="2" t="s">
        <v>72</v>
      </c>
      <c r="G1" s="2" t="s">
        <v>73</v>
      </c>
      <c r="H1" s="2" t="s">
        <v>74</v>
      </c>
      <c r="I1" s="2" t="s">
        <v>75</v>
      </c>
      <c r="J1" s="2" t="s">
        <v>76</v>
      </c>
      <c r="K1" s="2" t="s">
        <v>77</v>
      </c>
      <c r="L1" s="2" t="s">
        <v>78</v>
      </c>
      <c r="M1" s="2" t="s">
        <v>79</v>
      </c>
      <c r="N1" s="2" t="s">
        <v>80</v>
      </c>
      <c r="O1" s="2" t="s">
        <v>81</v>
      </c>
      <c r="P1" s="2" t="s">
        <v>82</v>
      </c>
      <c r="Q1" s="2" t="s">
        <v>83</v>
      </c>
      <c r="R1" s="2" t="s">
        <v>84</v>
      </c>
      <c r="S1" s="2" t="s">
        <v>85</v>
      </c>
      <c r="T1" s="2" t="s">
        <v>86</v>
      </c>
      <c r="U1" s="2" t="s">
        <v>87</v>
      </c>
    </row>
    <row r="2">
      <c r="A2" s="14">
        <v>208.0</v>
      </c>
      <c r="B2" s="14">
        <v>0.01943</v>
      </c>
      <c r="C2" s="14">
        <v>4.7E-4</v>
      </c>
      <c r="D2" s="14">
        <v>4.7E-4</v>
      </c>
      <c r="E2" s="14">
        <v>4.7E-4</v>
      </c>
      <c r="F2" s="14">
        <v>4.7E-4</v>
      </c>
      <c r="G2" s="14">
        <v>0.2564</v>
      </c>
      <c r="H2" s="14">
        <v>0.03365</v>
      </c>
      <c r="I2" s="14">
        <v>0.05261</v>
      </c>
      <c r="J2" s="14">
        <v>0.02891</v>
      </c>
      <c r="K2" s="14">
        <v>4.7E-4</v>
      </c>
      <c r="L2" s="14">
        <v>4.7E-4</v>
      </c>
      <c r="M2" s="14">
        <v>0.01943</v>
      </c>
      <c r="N2" s="14">
        <v>0.01469</v>
      </c>
      <c r="O2" s="14">
        <v>4.7E-4</v>
      </c>
      <c r="P2" s="14">
        <v>4.7E-4</v>
      </c>
      <c r="Q2" s="14">
        <v>0.20427</v>
      </c>
      <c r="R2" s="14">
        <v>0.00995</v>
      </c>
      <c r="S2" s="14">
        <v>0.00521</v>
      </c>
      <c r="T2" s="14">
        <v>4.7E-4</v>
      </c>
      <c r="U2" s="14">
        <v>0.35118</v>
      </c>
    </row>
    <row r="3">
      <c r="A3" s="14">
        <v>303.0</v>
      </c>
      <c r="B3" s="14">
        <v>8.8E-4</v>
      </c>
      <c r="C3" s="14">
        <v>0.02743</v>
      </c>
      <c r="D3" s="14">
        <v>8.8E-4</v>
      </c>
      <c r="E3" s="14">
        <v>8.8E-4</v>
      </c>
      <c r="F3" s="14">
        <v>8.8E-4</v>
      </c>
      <c r="G3" s="14">
        <v>8.8E-4</v>
      </c>
      <c r="H3" s="14">
        <v>8.8E-4</v>
      </c>
      <c r="I3" s="14">
        <v>8.8E-4</v>
      </c>
      <c r="J3" s="14">
        <v>8.8E-4</v>
      </c>
      <c r="K3" s="14">
        <v>8.8E-4</v>
      </c>
      <c r="L3" s="14">
        <v>8.8E-4</v>
      </c>
      <c r="M3" s="14">
        <v>8.8E-4</v>
      </c>
      <c r="N3" s="14">
        <v>0.00973</v>
      </c>
      <c r="O3" s="14">
        <v>8.8E-4</v>
      </c>
      <c r="P3" s="14">
        <v>8.8E-4</v>
      </c>
      <c r="Q3" s="14">
        <v>0.09823</v>
      </c>
      <c r="R3" s="14">
        <v>0.17788</v>
      </c>
      <c r="S3" s="14">
        <v>8.8E-4</v>
      </c>
      <c r="T3" s="14">
        <v>8.8E-4</v>
      </c>
      <c r="U3" s="14">
        <v>0.67345</v>
      </c>
    </row>
    <row r="4">
      <c r="A4" s="14">
        <v>688.0</v>
      </c>
      <c r="B4" s="14">
        <v>0.00143</v>
      </c>
      <c r="C4" s="14">
        <v>0.00143</v>
      </c>
      <c r="D4" s="14">
        <v>0.00143</v>
      </c>
      <c r="E4" s="14">
        <v>0.00143</v>
      </c>
      <c r="F4" s="14">
        <v>0.00143</v>
      </c>
      <c r="G4" s="14">
        <v>0.17286</v>
      </c>
      <c r="H4" s="14">
        <v>0.00143</v>
      </c>
      <c r="I4" s="14">
        <v>0.23</v>
      </c>
      <c r="J4" s="14">
        <v>0.08714</v>
      </c>
      <c r="K4" s="14">
        <v>0.00143</v>
      </c>
      <c r="L4" s="14">
        <v>0.00143</v>
      </c>
      <c r="M4" s="14">
        <v>0.00143</v>
      </c>
      <c r="N4" s="14">
        <v>0.00143</v>
      </c>
      <c r="O4" s="14">
        <v>0.00143</v>
      </c>
      <c r="P4" s="14">
        <v>0.00143</v>
      </c>
      <c r="Q4" s="14">
        <v>0.18714</v>
      </c>
      <c r="R4" s="14">
        <v>0.11571</v>
      </c>
      <c r="S4" s="14">
        <v>0.00143</v>
      </c>
      <c r="T4" s="14">
        <v>0.00143</v>
      </c>
      <c r="U4" s="14">
        <v>0.18714</v>
      </c>
    </row>
    <row r="5">
      <c r="A5" s="14">
        <v>708.0</v>
      </c>
      <c r="B5" s="14">
        <v>0.00625</v>
      </c>
      <c r="C5" s="14">
        <v>0.00625</v>
      </c>
      <c r="D5" s="14">
        <v>0.31875</v>
      </c>
      <c r="E5" s="14">
        <v>0.00625</v>
      </c>
      <c r="F5" s="14">
        <v>0.00625</v>
      </c>
      <c r="G5" s="14">
        <v>0.00625</v>
      </c>
      <c r="H5" s="14">
        <v>0.00625</v>
      </c>
      <c r="I5" s="14">
        <v>0.25625</v>
      </c>
      <c r="J5" s="14">
        <v>0.00625</v>
      </c>
      <c r="K5" s="14">
        <v>0.00625</v>
      </c>
      <c r="L5" s="14">
        <v>0.00625</v>
      </c>
      <c r="M5" s="14">
        <v>0.00625</v>
      </c>
      <c r="N5" s="14">
        <v>0.00625</v>
      </c>
      <c r="O5" s="14">
        <v>0.00625</v>
      </c>
      <c r="P5" s="14">
        <v>0.00625</v>
      </c>
      <c r="Q5" s="14">
        <v>0.13125</v>
      </c>
      <c r="R5" s="14">
        <v>0.00625</v>
      </c>
      <c r="S5" s="14">
        <v>0.00625</v>
      </c>
      <c r="T5" s="14">
        <v>0.00625</v>
      </c>
      <c r="U5" s="14">
        <v>0.19375</v>
      </c>
    </row>
    <row r="6">
      <c r="A6" s="14">
        <v>9.0</v>
      </c>
      <c r="B6" s="14">
        <v>0.43439</v>
      </c>
      <c r="C6" s="14">
        <v>5.3E-4</v>
      </c>
      <c r="D6" s="14">
        <v>5.3E-4</v>
      </c>
      <c r="E6" s="14">
        <v>5.3E-4</v>
      </c>
      <c r="F6" s="14">
        <v>5.3E-4</v>
      </c>
      <c r="G6" s="14">
        <v>0.10635</v>
      </c>
      <c r="H6" s="14">
        <v>5.3E-4</v>
      </c>
      <c r="I6" s="14">
        <v>0.05873</v>
      </c>
      <c r="J6" s="14">
        <v>5.3E-4</v>
      </c>
      <c r="K6" s="14">
        <v>5.3E-4</v>
      </c>
      <c r="L6" s="14">
        <v>5.3E-4</v>
      </c>
      <c r="M6" s="14">
        <v>5.3E-4</v>
      </c>
      <c r="N6" s="14">
        <v>5.3E-4</v>
      </c>
      <c r="O6" s="14">
        <v>5.3E-4</v>
      </c>
      <c r="P6" s="14">
        <v>0.00582</v>
      </c>
      <c r="Q6" s="14">
        <v>0.09577</v>
      </c>
      <c r="R6" s="14">
        <v>0.04815</v>
      </c>
      <c r="S6" s="14">
        <v>5.3E-4</v>
      </c>
      <c r="T6" s="14">
        <v>5.3E-4</v>
      </c>
      <c r="U6" s="14">
        <v>0.24392</v>
      </c>
    </row>
    <row r="7">
      <c r="A7" s="14">
        <v>225.0</v>
      </c>
      <c r="B7" s="14">
        <v>0.00189</v>
      </c>
      <c r="C7" s="14">
        <v>0.00189</v>
      </c>
      <c r="D7" s="14">
        <v>0.00189</v>
      </c>
      <c r="E7" s="14">
        <v>0.00189</v>
      </c>
      <c r="F7" s="14">
        <v>0.00189</v>
      </c>
      <c r="G7" s="14">
        <v>0.00189</v>
      </c>
      <c r="H7" s="14">
        <v>0.00189</v>
      </c>
      <c r="I7" s="14">
        <v>0.03962</v>
      </c>
      <c r="J7" s="14">
        <v>0.00189</v>
      </c>
      <c r="K7" s="14">
        <v>0.00189</v>
      </c>
      <c r="L7" s="14">
        <v>0.00189</v>
      </c>
      <c r="M7" s="14">
        <v>0.51132</v>
      </c>
      <c r="N7" s="14">
        <v>0.00189</v>
      </c>
      <c r="O7" s="14">
        <v>0.00189</v>
      </c>
      <c r="P7" s="14">
        <v>0.00189</v>
      </c>
      <c r="Q7" s="14">
        <v>0.28491</v>
      </c>
      <c r="R7" s="14">
        <v>0.00189</v>
      </c>
      <c r="S7" s="14">
        <v>0.00189</v>
      </c>
      <c r="T7" s="14">
        <v>0.00189</v>
      </c>
      <c r="U7" s="14">
        <v>0.13396</v>
      </c>
    </row>
    <row r="8">
      <c r="A8" s="14">
        <v>226.0</v>
      </c>
      <c r="B8" s="14">
        <v>0.00256</v>
      </c>
      <c r="C8" s="14">
        <v>0.00256</v>
      </c>
      <c r="D8" s="14">
        <v>0.02821</v>
      </c>
      <c r="E8" s="14">
        <v>0.00256</v>
      </c>
      <c r="F8" s="14">
        <v>0.00256</v>
      </c>
      <c r="G8" s="14">
        <v>0.00256</v>
      </c>
      <c r="H8" s="14">
        <v>0.00256</v>
      </c>
      <c r="I8" s="14">
        <v>0.00256</v>
      </c>
      <c r="J8" s="14">
        <v>0.00256</v>
      </c>
      <c r="K8" s="14">
        <v>0.00256</v>
      </c>
      <c r="L8" s="14">
        <v>0.00256</v>
      </c>
      <c r="M8" s="14">
        <v>0.23333</v>
      </c>
      <c r="N8" s="14">
        <v>0.00256</v>
      </c>
      <c r="O8" s="14">
        <v>0.00256</v>
      </c>
      <c r="P8" s="14">
        <v>0.02821</v>
      </c>
      <c r="Q8" s="14">
        <v>0.23333</v>
      </c>
      <c r="R8" s="14">
        <v>0.00256</v>
      </c>
      <c r="S8" s="14">
        <v>0.00256</v>
      </c>
      <c r="T8" s="14">
        <v>0.00256</v>
      </c>
      <c r="U8" s="14">
        <v>0.43846</v>
      </c>
    </row>
    <row r="9">
      <c r="A9" s="14">
        <v>227.0</v>
      </c>
      <c r="B9" s="14">
        <v>8.4E-4</v>
      </c>
      <c r="C9" s="14">
        <v>8.4E-4</v>
      </c>
      <c r="D9" s="14">
        <v>8.4E-4</v>
      </c>
      <c r="E9" s="14">
        <v>0.03445</v>
      </c>
      <c r="F9" s="14">
        <v>8.4E-4</v>
      </c>
      <c r="G9" s="14">
        <v>8.4E-4</v>
      </c>
      <c r="H9" s="14">
        <v>0.00924</v>
      </c>
      <c r="I9" s="14">
        <v>0.00924</v>
      </c>
      <c r="J9" s="14">
        <v>8.4E-4</v>
      </c>
      <c r="K9" s="14">
        <v>8.4E-4</v>
      </c>
      <c r="L9" s="14">
        <v>8.4E-4</v>
      </c>
      <c r="M9" s="14">
        <v>0.26975</v>
      </c>
      <c r="N9" s="14">
        <v>0.21092</v>
      </c>
      <c r="O9" s="14">
        <v>8.4E-4</v>
      </c>
      <c r="P9" s="14">
        <v>8.4E-4</v>
      </c>
      <c r="Q9" s="14">
        <v>0.21933</v>
      </c>
      <c r="R9" s="14">
        <v>8.4E-4</v>
      </c>
      <c r="S9" s="14">
        <v>8.4E-4</v>
      </c>
      <c r="T9" s="14">
        <v>8.4E-4</v>
      </c>
      <c r="U9" s="14">
        <v>0.23613</v>
      </c>
    </row>
    <row r="10">
      <c r="A10" s="14">
        <v>228.0</v>
      </c>
      <c r="B10" s="14">
        <v>0.004</v>
      </c>
      <c r="C10" s="14">
        <v>0.004</v>
      </c>
      <c r="D10" s="14">
        <v>0.004</v>
      </c>
      <c r="E10" s="14">
        <v>0.004</v>
      </c>
      <c r="F10" s="14">
        <v>0.004</v>
      </c>
      <c r="G10" s="14">
        <v>0.004</v>
      </c>
      <c r="H10" s="14">
        <v>0.004</v>
      </c>
      <c r="I10" s="14">
        <v>0.004</v>
      </c>
      <c r="J10" s="14">
        <v>0.004</v>
      </c>
      <c r="K10" s="14">
        <v>0.004</v>
      </c>
      <c r="L10" s="14">
        <v>0.004</v>
      </c>
      <c r="M10" s="14">
        <v>0.924</v>
      </c>
      <c r="N10" s="14">
        <v>0.004</v>
      </c>
      <c r="O10" s="14">
        <v>0.004</v>
      </c>
      <c r="P10" s="14">
        <v>0.004</v>
      </c>
      <c r="Q10" s="14">
        <v>0.004</v>
      </c>
      <c r="R10" s="14">
        <v>0.004</v>
      </c>
      <c r="S10" s="14">
        <v>0.004</v>
      </c>
      <c r="T10" s="14">
        <v>0.004</v>
      </c>
      <c r="U10" s="14">
        <v>0.004</v>
      </c>
    </row>
    <row r="11">
      <c r="A11" s="14">
        <v>229.0</v>
      </c>
      <c r="B11" s="14">
        <v>0.004</v>
      </c>
      <c r="C11" s="14">
        <v>0.004</v>
      </c>
      <c r="D11" s="14">
        <v>0.004</v>
      </c>
      <c r="E11" s="14">
        <v>0.004</v>
      </c>
      <c r="F11" s="14">
        <v>0.004</v>
      </c>
      <c r="G11" s="14">
        <v>0.004</v>
      </c>
      <c r="H11" s="14">
        <v>0.004</v>
      </c>
      <c r="I11" s="14">
        <v>0.004</v>
      </c>
      <c r="J11" s="14">
        <v>0.004</v>
      </c>
      <c r="K11" s="14">
        <v>0.004</v>
      </c>
      <c r="L11" s="14">
        <v>0.004</v>
      </c>
      <c r="M11" s="14">
        <v>0.924</v>
      </c>
      <c r="N11" s="14">
        <v>0.004</v>
      </c>
      <c r="O11" s="14">
        <v>0.004</v>
      </c>
      <c r="P11" s="14">
        <v>0.004</v>
      </c>
      <c r="Q11" s="14">
        <v>0.004</v>
      </c>
      <c r="R11" s="14">
        <v>0.004</v>
      </c>
      <c r="S11" s="14">
        <v>0.004</v>
      </c>
      <c r="T11" s="14">
        <v>0.004</v>
      </c>
      <c r="U11" s="14">
        <v>0.004</v>
      </c>
    </row>
    <row r="12">
      <c r="A12" s="14">
        <v>230.0</v>
      </c>
      <c r="B12" s="14">
        <v>9.3E-4</v>
      </c>
      <c r="C12" s="14">
        <v>9.3E-4</v>
      </c>
      <c r="D12" s="14">
        <v>9.3E-4</v>
      </c>
      <c r="E12" s="14">
        <v>9.3E-4</v>
      </c>
      <c r="F12" s="14">
        <v>9.3E-4</v>
      </c>
      <c r="G12" s="14">
        <v>9.3E-4</v>
      </c>
      <c r="H12" s="14">
        <v>9.3E-4</v>
      </c>
      <c r="I12" s="14">
        <v>9.3E-4</v>
      </c>
      <c r="J12" s="14">
        <v>9.3E-4</v>
      </c>
      <c r="K12" s="14">
        <v>9.3E-4</v>
      </c>
      <c r="L12" s="14">
        <v>9.3E-4</v>
      </c>
      <c r="M12" s="14">
        <v>0.33426</v>
      </c>
      <c r="N12" s="14">
        <v>9.3E-4</v>
      </c>
      <c r="O12" s="14">
        <v>9.3E-4</v>
      </c>
      <c r="P12" s="14">
        <v>9.3E-4</v>
      </c>
      <c r="Q12" s="14">
        <v>0.38981</v>
      </c>
      <c r="R12" s="14">
        <v>0.01019</v>
      </c>
      <c r="S12" s="14">
        <v>9.3E-4</v>
      </c>
      <c r="T12" s="14">
        <v>9.3E-4</v>
      </c>
      <c r="U12" s="14">
        <v>0.25093</v>
      </c>
    </row>
    <row r="13">
      <c r="A13" s="14">
        <v>231.0</v>
      </c>
      <c r="B13" s="14">
        <v>0.00192</v>
      </c>
      <c r="C13" s="14">
        <v>0.00192</v>
      </c>
      <c r="D13" s="14">
        <v>0.00192</v>
      </c>
      <c r="E13" s="14">
        <v>0.00192</v>
      </c>
      <c r="F13" s="14">
        <v>0.00192</v>
      </c>
      <c r="G13" s="14">
        <v>0.00192</v>
      </c>
      <c r="H13" s="14">
        <v>0.07885</v>
      </c>
      <c r="I13" s="14">
        <v>0.00192</v>
      </c>
      <c r="J13" s="14">
        <v>0.00192</v>
      </c>
      <c r="K13" s="14">
        <v>0.00192</v>
      </c>
      <c r="L13" s="14">
        <v>0.13654</v>
      </c>
      <c r="M13" s="14">
        <v>0.55962</v>
      </c>
      <c r="N13" s="14">
        <v>0.00192</v>
      </c>
      <c r="O13" s="14">
        <v>0.00192</v>
      </c>
      <c r="P13" s="14">
        <v>0.00192</v>
      </c>
      <c r="Q13" s="14">
        <v>0.15577</v>
      </c>
      <c r="R13" s="14">
        <v>0.00192</v>
      </c>
      <c r="S13" s="14">
        <v>0.00192</v>
      </c>
      <c r="T13" s="14">
        <v>0.00192</v>
      </c>
      <c r="U13" s="14">
        <v>0.04038</v>
      </c>
    </row>
    <row r="14">
      <c r="A14" s="14">
        <v>339.0</v>
      </c>
      <c r="B14" s="14">
        <v>0.002</v>
      </c>
      <c r="C14" s="14">
        <v>0.002</v>
      </c>
      <c r="D14" s="14">
        <v>0.002</v>
      </c>
      <c r="E14" s="14">
        <v>0.002</v>
      </c>
      <c r="F14" s="14">
        <v>0.002</v>
      </c>
      <c r="G14" s="14">
        <v>0.182</v>
      </c>
      <c r="H14" s="14">
        <v>0.002</v>
      </c>
      <c r="I14" s="14">
        <v>0.342</v>
      </c>
      <c r="J14" s="14">
        <v>0.382</v>
      </c>
      <c r="K14" s="14">
        <v>0.002</v>
      </c>
      <c r="L14" s="14">
        <v>0.002</v>
      </c>
      <c r="M14" s="14">
        <v>0.002</v>
      </c>
      <c r="N14" s="14">
        <v>0.002</v>
      </c>
      <c r="O14" s="14">
        <v>0.002</v>
      </c>
      <c r="P14" s="14">
        <v>0.002</v>
      </c>
      <c r="Q14" s="14">
        <v>0.062</v>
      </c>
      <c r="R14" s="14">
        <v>0.002</v>
      </c>
      <c r="S14" s="14">
        <v>0.002</v>
      </c>
      <c r="T14" s="14">
        <v>0.002</v>
      </c>
      <c r="U14" s="14">
        <v>0.002</v>
      </c>
    </row>
    <row r="15">
      <c r="A15" s="14">
        <v>344.0</v>
      </c>
      <c r="B15" s="14">
        <v>0.00286</v>
      </c>
      <c r="C15" s="14">
        <v>0.00286</v>
      </c>
      <c r="D15" s="14">
        <v>0.00286</v>
      </c>
      <c r="E15" s="14">
        <v>0.00286</v>
      </c>
      <c r="F15" s="14">
        <v>0.00286</v>
      </c>
      <c r="G15" s="14">
        <v>0.00286</v>
      </c>
      <c r="H15" s="14">
        <v>0.00286</v>
      </c>
      <c r="I15" s="14">
        <v>0.00286</v>
      </c>
      <c r="J15" s="14">
        <v>0.00286</v>
      </c>
      <c r="K15" s="14">
        <v>0.00286</v>
      </c>
      <c r="L15" s="14">
        <v>0.00286</v>
      </c>
      <c r="M15" s="14">
        <v>0.60286</v>
      </c>
      <c r="N15" s="14">
        <v>0.00286</v>
      </c>
      <c r="O15" s="14">
        <v>0.00286</v>
      </c>
      <c r="P15" s="14">
        <v>0.03143</v>
      </c>
      <c r="Q15" s="14">
        <v>0.14571</v>
      </c>
      <c r="R15" s="14">
        <v>0.14571</v>
      </c>
      <c r="S15" s="14">
        <v>0.00286</v>
      </c>
      <c r="T15" s="14">
        <v>0.00286</v>
      </c>
      <c r="U15" s="14">
        <v>0.03143</v>
      </c>
    </row>
    <row r="16">
      <c r="A16" s="14">
        <v>435.0</v>
      </c>
      <c r="B16" s="14">
        <v>0.01372</v>
      </c>
      <c r="C16" s="14">
        <v>0.00929</v>
      </c>
      <c r="D16" s="14">
        <v>4.4E-4</v>
      </c>
      <c r="E16" s="14">
        <v>4.4E-4</v>
      </c>
      <c r="F16" s="14">
        <v>4.4E-4</v>
      </c>
      <c r="G16" s="14">
        <v>4.4E-4</v>
      </c>
      <c r="H16" s="14">
        <v>4.4E-4</v>
      </c>
      <c r="I16" s="14">
        <v>0.14204</v>
      </c>
      <c r="J16" s="14">
        <v>4.4E-4</v>
      </c>
      <c r="K16" s="14">
        <v>4.4E-4</v>
      </c>
      <c r="L16" s="14">
        <v>4.4E-4</v>
      </c>
      <c r="M16" s="14">
        <v>4.4E-4</v>
      </c>
      <c r="N16" s="14">
        <v>4.4E-4</v>
      </c>
      <c r="O16" s="14">
        <v>4.4E-4</v>
      </c>
      <c r="P16" s="14">
        <v>4.4E-4</v>
      </c>
      <c r="Q16" s="14">
        <v>0.34558</v>
      </c>
      <c r="R16" s="14">
        <v>0.38097</v>
      </c>
      <c r="S16" s="14">
        <v>0.00487</v>
      </c>
      <c r="T16" s="14">
        <v>4.4E-4</v>
      </c>
      <c r="U16" s="14">
        <v>0.09779</v>
      </c>
    </row>
    <row r="17">
      <c r="A17" s="14">
        <v>643.0</v>
      </c>
      <c r="B17" s="14">
        <v>0.00116</v>
      </c>
      <c r="C17" s="14">
        <v>0.00116</v>
      </c>
      <c r="D17" s="14">
        <v>0.12907</v>
      </c>
      <c r="E17" s="14">
        <v>0.00116</v>
      </c>
      <c r="F17" s="14">
        <v>0.00116</v>
      </c>
      <c r="G17" s="14">
        <v>0.00116</v>
      </c>
      <c r="H17" s="14">
        <v>0.00116</v>
      </c>
      <c r="I17" s="14">
        <v>0.0593</v>
      </c>
      <c r="J17" s="14">
        <v>0.00116</v>
      </c>
      <c r="K17" s="14">
        <v>0.01279</v>
      </c>
      <c r="L17" s="14">
        <v>0.03605</v>
      </c>
      <c r="M17" s="14">
        <v>0.00116</v>
      </c>
      <c r="N17" s="14">
        <v>0.00116</v>
      </c>
      <c r="O17" s="14">
        <v>0.00116</v>
      </c>
      <c r="P17" s="14">
        <v>0.00116</v>
      </c>
      <c r="Q17" s="14">
        <v>0.23372</v>
      </c>
      <c r="R17" s="14">
        <v>0.00116</v>
      </c>
      <c r="S17" s="14">
        <v>0.33837</v>
      </c>
      <c r="T17" s="14">
        <v>0.00116</v>
      </c>
      <c r="U17" s="14">
        <v>0.17558</v>
      </c>
    </row>
    <row r="18">
      <c r="A18" s="14">
        <v>687.0</v>
      </c>
      <c r="B18" s="14">
        <v>0.00156</v>
      </c>
      <c r="C18" s="14">
        <v>0.09531</v>
      </c>
      <c r="D18" s="14">
        <v>0.00156</v>
      </c>
      <c r="E18" s="14">
        <v>0.00156</v>
      </c>
      <c r="F18" s="14">
        <v>0.00156</v>
      </c>
      <c r="G18" s="14">
        <v>0.00156</v>
      </c>
      <c r="H18" s="14">
        <v>0.00156</v>
      </c>
      <c r="I18" s="14">
        <v>0.17344</v>
      </c>
      <c r="J18" s="14">
        <v>0.00156</v>
      </c>
      <c r="K18" s="14">
        <v>0.00156</v>
      </c>
      <c r="L18" s="14">
        <v>0.26719</v>
      </c>
      <c r="M18" s="14">
        <v>0.00156</v>
      </c>
      <c r="N18" s="14">
        <v>0.00156</v>
      </c>
      <c r="O18" s="14">
        <v>0.00156</v>
      </c>
      <c r="P18" s="14">
        <v>0.00156</v>
      </c>
      <c r="Q18" s="14">
        <v>0.00156</v>
      </c>
      <c r="R18" s="14">
        <v>0.06406</v>
      </c>
      <c r="S18" s="14">
        <v>0.00156</v>
      </c>
      <c r="T18" s="14">
        <v>0.00156</v>
      </c>
      <c r="U18" s="14">
        <v>0.37656</v>
      </c>
    </row>
    <row r="19">
      <c r="A19" s="14">
        <v>695.0</v>
      </c>
      <c r="B19" s="14">
        <v>0.00667</v>
      </c>
      <c r="C19" s="14">
        <v>0.00667</v>
      </c>
      <c r="D19" s="14">
        <v>0.00667</v>
      </c>
      <c r="E19" s="14">
        <v>0.00667</v>
      </c>
      <c r="F19" s="14">
        <v>0.00667</v>
      </c>
      <c r="G19" s="14">
        <v>0.00667</v>
      </c>
      <c r="H19" s="14">
        <v>0.00667</v>
      </c>
      <c r="I19" s="14">
        <v>0.00667</v>
      </c>
      <c r="J19" s="14">
        <v>0.00667</v>
      </c>
      <c r="K19" s="14">
        <v>0.00667</v>
      </c>
      <c r="L19" s="14">
        <v>0.00667</v>
      </c>
      <c r="M19" s="14">
        <v>0.67333</v>
      </c>
      <c r="N19" s="14">
        <v>0.00667</v>
      </c>
      <c r="O19" s="14">
        <v>0.00667</v>
      </c>
      <c r="P19" s="14">
        <v>0.00667</v>
      </c>
      <c r="Q19" s="14">
        <v>0.00667</v>
      </c>
      <c r="R19" s="14">
        <v>0.00667</v>
      </c>
      <c r="S19" s="14">
        <v>0.00667</v>
      </c>
      <c r="T19" s="14">
        <v>0.00667</v>
      </c>
      <c r="U19" s="14">
        <v>0.20667</v>
      </c>
    </row>
    <row r="20">
      <c r="A20" s="14">
        <v>696.0</v>
      </c>
      <c r="B20" s="14">
        <v>0.16316</v>
      </c>
      <c r="C20" s="14">
        <v>0.00526</v>
      </c>
      <c r="D20" s="14">
        <v>0.00526</v>
      </c>
      <c r="E20" s="14">
        <v>0.00526</v>
      </c>
      <c r="F20" s="14">
        <v>0.00526</v>
      </c>
      <c r="G20" s="14">
        <v>0.00526</v>
      </c>
      <c r="H20" s="14">
        <v>0.00526</v>
      </c>
      <c r="I20" s="14">
        <v>0.05789</v>
      </c>
      <c r="J20" s="14">
        <v>0.00526</v>
      </c>
      <c r="K20" s="14">
        <v>0.00526</v>
      </c>
      <c r="L20" s="14">
        <v>0.00526</v>
      </c>
      <c r="M20" s="14">
        <v>0.37368</v>
      </c>
      <c r="N20" s="14">
        <v>0.00526</v>
      </c>
      <c r="O20" s="14">
        <v>0.00526</v>
      </c>
      <c r="P20" s="14">
        <v>0.00526</v>
      </c>
      <c r="Q20" s="14">
        <v>0.21579</v>
      </c>
      <c r="R20" s="14">
        <v>0.05789</v>
      </c>
      <c r="S20" s="14">
        <v>0.00526</v>
      </c>
      <c r="T20" s="14">
        <v>0.00526</v>
      </c>
      <c r="U20" s="14">
        <v>0.05789</v>
      </c>
    </row>
    <row r="21">
      <c r="A21" s="14">
        <v>697.0</v>
      </c>
      <c r="B21" s="14">
        <v>0.00385</v>
      </c>
      <c r="C21" s="14">
        <v>0.00385</v>
      </c>
      <c r="D21" s="14">
        <v>0.00385</v>
      </c>
      <c r="E21" s="14">
        <v>0.00385</v>
      </c>
      <c r="F21" s="14">
        <v>0.00385</v>
      </c>
      <c r="G21" s="14">
        <v>0.00385</v>
      </c>
      <c r="H21" s="14">
        <v>0.00385</v>
      </c>
      <c r="I21" s="14">
        <v>0.00385</v>
      </c>
      <c r="J21" s="14">
        <v>0.00385</v>
      </c>
      <c r="K21" s="14">
        <v>0.00385</v>
      </c>
      <c r="L21" s="14">
        <v>0.00385</v>
      </c>
      <c r="M21" s="14">
        <v>0.23462</v>
      </c>
      <c r="N21" s="14">
        <v>0.00385</v>
      </c>
      <c r="O21" s="14">
        <v>0.00385</v>
      </c>
      <c r="P21" s="14">
        <v>0.00385</v>
      </c>
      <c r="Q21" s="14">
        <v>0.46538</v>
      </c>
      <c r="R21" s="14">
        <v>0.00385</v>
      </c>
      <c r="S21" s="14">
        <v>0.00385</v>
      </c>
      <c r="T21" s="14">
        <v>0.00385</v>
      </c>
      <c r="U21" s="14">
        <v>0.23462</v>
      </c>
    </row>
    <row r="22">
      <c r="A22" s="14">
        <v>698.0</v>
      </c>
      <c r="B22" s="14">
        <v>8.0E-4</v>
      </c>
      <c r="C22" s="14">
        <v>8.0E-4</v>
      </c>
      <c r="D22" s="14">
        <v>8.0E-4</v>
      </c>
      <c r="E22" s="14">
        <v>8.0E-4</v>
      </c>
      <c r="F22" s="14">
        <v>0.0408</v>
      </c>
      <c r="G22" s="14">
        <v>8.0E-4</v>
      </c>
      <c r="H22" s="14">
        <v>8.0E-4</v>
      </c>
      <c r="I22" s="14">
        <v>0.0168</v>
      </c>
      <c r="J22" s="14">
        <v>8.0E-4</v>
      </c>
      <c r="K22" s="14">
        <v>8.0E-4</v>
      </c>
      <c r="L22" s="14">
        <v>8.0E-4</v>
      </c>
      <c r="M22" s="14">
        <v>0.3848</v>
      </c>
      <c r="N22" s="14">
        <v>8.0E-4</v>
      </c>
      <c r="O22" s="14">
        <v>8.0E-4</v>
      </c>
      <c r="P22" s="14">
        <v>8.0E-4</v>
      </c>
      <c r="Q22" s="14">
        <v>0.4008</v>
      </c>
      <c r="R22" s="14">
        <v>8.0E-4</v>
      </c>
      <c r="S22" s="14">
        <v>8.0E-4</v>
      </c>
      <c r="T22" s="14">
        <v>8.0E-4</v>
      </c>
      <c r="U22" s="14">
        <v>0.1448</v>
      </c>
    </row>
    <row r="23">
      <c r="A23" s="14">
        <v>710.0</v>
      </c>
      <c r="B23" s="14">
        <v>0.00167</v>
      </c>
      <c r="C23" s="14">
        <v>0.00167</v>
      </c>
      <c r="D23" s="14">
        <v>0.05167</v>
      </c>
      <c r="E23" s="14">
        <v>0.00167</v>
      </c>
      <c r="F23" s="14">
        <v>0.00167</v>
      </c>
      <c r="G23" s="14">
        <v>0.00167</v>
      </c>
      <c r="H23" s="14">
        <v>0.00167</v>
      </c>
      <c r="I23" s="14">
        <v>0.335</v>
      </c>
      <c r="J23" s="14">
        <v>0.00167</v>
      </c>
      <c r="K23" s="14">
        <v>0.00167</v>
      </c>
      <c r="L23" s="14">
        <v>0.00167</v>
      </c>
      <c r="M23" s="14">
        <v>0.00167</v>
      </c>
      <c r="N23" s="14">
        <v>0.00167</v>
      </c>
      <c r="O23" s="14">
        <v>0.00167</v>
      </c>
      <c r="P23" s="14">
        <v>0.00167</v>
      </c>
      <c r="Q23" s="14">
        <v>0.085</v>
      </c>
      <c r="R23" s="14">
        <v>0.00167</v>
      </c>
      <c r="S23" s="14">
        <v>0.00167</v>
      </c>
      <c r="T23" s="14">
        <v>0.335</v>
      </c>
      <c r="U23" s="14">
        <v>0.16833</v>
      </c>
    </row>
    <row r="24">
      <c r="A24" s="14">
        <v>11.0</v>
      </c>
      <c r="B24" s="14">
        <v>0.00659</v>
      </c>
      <c r="C24" s="14">
        <v>6.0E-4</v>
      </c>
      <c r="D24" s="14">
        <v>6.0E-4</v>
      </c>
      <c r="E24" s="14">
        <v>6.0E-4</v>
      </c>
      <c r="F24" s="14">
        <v>6.0E-4</v>
      </c>
      <c r="G24" s="14">
        <v>6.0E-4</v>
      </c>
      <c r="H24" s="14">
        <v>6.0E-4</v>
      </c>
      <c r="I24" s="14">
        <v>0.04251</v>
      </c>
      <c r="J24" s="14">
        <v>6.0E-4</v>
      </c>
      <c r="K24" s="14">
        <v>6.0E-4</v>
      </c>
      <c r="L24" s="14">
        <v>0.06048</v>
      </c>
      <c r="M24" s="14">
        <v>6.0E-4</v>
      </c>
      <c r="N24" s="14">
        <v>0.35389</v>
      </c>
      <c r="O24" s="14">
        <v>6.0E-4</v>
      </c>
      <c r="P24" s="14">
        <v>0.13832</v>
      </c>
      <c r="Q24" s="14">
        <v>0.1982</v>
      </c>
      <c r="R24" s="14">
        <v>6.0E-4</v>
      </c>
      <c r="S24" s="14">
        <v>0.01257</v>
      </c>
      <c r="T24" s="14">
        <v>6.0E-4</v>
      </c>
      <c r="U24" s="14">
        <v>0.18024</v>
      </c>
    </row>
    <row r="25">
      <c r="A25" s="14">
        <v>79.0</v>
      </c>
      <c r="B25" s="14">
        <v>0.00135</v>
      </c>
      <c r="C25" s="14">
        <v>0.00135</v>
      </c>
      <c r="D25" s="14">
        <v>0.00135</v>
      </c>
      <c r="E25" s="14">
        <v>0.00135</v>
      </c>
      <c r="F25" s="14">
        <v>0.00135</v>
      </c>
      <c r="G25" s="14">
        <v>0.00135</v>
      </c>
      <c r="H25" s="14">
        <v>0.00135</v>
      </c>
      <c r="I25" s="14">
        <v>0.20405</v>
      </c>
      <c r="J25" s="14">
        <v>0.00135</v>
      </c>
      <c r="K25" s="14">
        <v>0.00135</v>
      </c>
      <c r="L25" s="14">
        <v>0.02838</v>
      </c>
      <c r="M25" s="14">
        <v>0.00135</v>
      </c>
      <c r="N25" s="14">
        <v>0.00135</v>
      </c>
      <c r="O25" s="14">
        <v>0.00135</v>
      </c>
      <c r="P25" s="14">
        <v>0.4473</v>
      </c>
      <c r="Q25" s="14">
        <v>0.15</v>
      </c>
      <c r="R25" s="14">
        <v>0.00135</v>
      </c>
      <c r="S25" s="14">
        <v>0.00135</v>
      </c>
      <c r="T25" s="14">
        <v>0.00135</v>
      </c>
      <c r="U25" s="14">
        <v>0.15</v>
      </c>
    </row>
    <row r="26">
      <c r="A26" s="14">
        <v>80.0</v>
      </c>
      <c r="B26" s="14">
        <v>0.004</v>
      </c>
      <c r="C26" s="14">
        <v>0.004</v>
      </c>
      <c r="D26" s="14">
        <v>0.004</v>
      </c>
      <c r="E26" s="14">
        <v>0.004</v>
      </c>
      <c r="F26" s="14">
        <v>0.004</v>
      </c>
      <c r="G26" s="14">
        <v>0.004</v>
      </c>
      <c r="H26" s="14">
        <v>0.004</v>
      </c>
      <c r="I26" s="14">
        <v>0.004</v>
      </c>
      <c r="J26" s="14">
        <v>0.004</v>
      </c>
      <c r="K26" s="14">
        <v>0.004</v>
      </c>
      <c r="L26" s="14">
        <v>0.004</v>
      </c>
      <c r="M26" s="14">
        <v>0.004</v>
      </c>
      <c r="N26" s="14">
        <v>0.004</v>
      </c>
      <c r="O26" s="14">
        <v>0.004</v>
      </c>
      <c r="P26" s="14">
        <v>0.764</v>
      </c>
      <c r="Q26" s="14">
        <v>0.004</v>
      </c>
      <c r="R26" s="14">
        <v>0.004</v>
      </c>
      <c r="S26" s="14">
        <v>0.004</v>
      </c>
      <c r="T26" s="14">
        <v>0.004</v>
      </c>
      <c r="U26" s="14">
        <v>0.164</v>
      </c>
    </row>
    <row r="27">
      <c r="A27" s="14">
        <v>107.0</v>
      </c>
      <c r="B27" s="14">
        <v>0.00147</v>
      </c>
      <c r="C27" s="14">
        <v>0.00147</v>
      </c>
      <c r="D27" s="14">
        <v>0.06029</v>
      </c>
      <c r="E27" s="14">
        <v>0.00147</v>
      </c>
      <c r="F27" s="14">
        <v>0.00147</v>
      </c>
      <c r="G27" s="14">
        <v>0.08971</v>
      </c>
      <c r="H27" s="14">
        <v>0.00147</v>
      </c>
      <c r="I27" s="14">
        <v>0.00147</v>
      </c>
      <c r="J27" s="14">
        <v>0.00147</v>
      </c>
      <c r="K27" s="14">
        <v>0.00147</v>
      </c>
      <c r="L27" s="14">
        <v>0.00147</v>
      </c>
      <c r="M27" s="14">
        <v>0.00147</v>
      </c>
      <c r="N27" s="14">
        <v>0.00147</v>
      </c>
      <c r="O27" s="14">
        <v>0.14853</v>
      </c>
      <c r="P27" s="14">
        <v>0.00147</v>
      </c>
      <c r="Q27" s="14">
        <v>0.01618</v>
      </c>
      <c r="R27" s="14">
        <v>0.53088</v>
      </c>
      <c r="S27" s="14">
        <v>0.00147</v>
      </c>
      <c r="T27" s="14">
        <v>0.00147</v>
      </c>
      <c r="U27" s="14">
        <v>0.13382</v>
      </c>
    </row>
    <row r="28">
      <c r="A28" s="14">
        <v>156.0</v>
      </c>
      <c r="B28" s="14">
        <v>0.00132</v>
      </c>
      <c r="C28" s="14">
        <v>0.00132</v>
      </c>
      <c r="D28" s="14">
        <v>0.00132</v>
      </c>
      <c r="E28" s="14">
        <v>0.00132</v>
      </c>
      <c r="F28" s="14">
        <v>0.00132</v>
      </c>
      <c r="G28" s="14">
        <v>0.225</v>
      </c>
      <c r="H28" s="14">
        <v>0.00132</v>
      </c>
      <c r="I28" s="14">
        <v>0.00132</v>
      </c>
      <c r="J28" s="14">
        <v>0.00132</v>
      </c>
      <c r="K28" s="14">
        <v>0.00132</v>
      </c>
      <c r="L28" s="14">
        <v>0.00132</v>
      </c>
      <c r="M28" s="14">
        <v>0.00132</v>
      </c>
      <c r="N28" s="14">
        <v>0.00132</v>
      </c>
      <c r="O28" s="14">
        <v>0.00132</v>
      </c>
      <c r="P28" s="14">
        <v>0.09342</v>
      </c>
      <c r="Q28" s="14">
        <v>0.30395</v>
      </c>
      <c r="R28" s="14">
        <v>0.00132</v>
      </c>
      <c r="S28" s="14">
        <v>0.00132</v>
      </c>
      <c r="T28" s="14">
        <v>0.00132</v>
      </c>
      <c r="U28" s="14">
        <v>0.35658</v>
      </c>
    </row>
    <row r="29">
      <c r="A29" s="14">
        <v>440.0</v>
      </c>
      <c r="B29" s="14">
        <v>5.5E-4</v>
      </c>
      <c r="C29" s="14">
        <v>5.5E-4</v>
      </c>
      <c r="D29" s="14">
        <v>0.64144</v>
      </c>
      <c r="E29" s="14">
        <v>5.5E-4</v>
      </c>
      <c r="F29" s="14">
        <v>5.5E-4</v>
      </c>
      <c r="G29" s="14">
        <v>5.5E-4</v>
      </c>
      <c r="H29" s="14">
        <v>5.5E-4</v>
      </c>
      <c r="I29" s="14">
        <v>5.5E-4</v>
      </c>
      <c r="J29" s="14">
        <v>5.5E-4</v>
      </c>
      <c r="K29" s="14">
        <v>5.5E-4</v>
      </c>
      <c r="L29" s="14">
        <v>5.5E-4</v>
      </c>
      <c r="M29" s="14">
        <v>5.5E-4</v>
      </c>
      <c r="N29" s="14">
        <v>5.5E-4</v>
      </c>
      <c r="O29" s="14">
        <v>5.5E-4</v>
      </c>
      <c r="P29" s="14">
        <v>5.5E-4</v>
      </c>
      <c r="Q29" s="14">
        <v>5.5E-4</v>
      </c>
      <c r="R29" s="14">
        <v>5.5E-4</v>
      </c>
      <c r="S29" s="14">
        <v>5.5E-4</v>
      </c>
      <c r="T29" s="14">
        <v>5.5E-4</v>
      </c>
      <c r="U29" s="14">
        <v>0.34862</v>
      </c>
    </row>
    <row r="30">
      <c r="A30" s="14">
        <v>665.0</v>
      </c>
      <c r="B30" s="14">
        <v>0.00294</v>
      </c>
      <c r="C30" s="14">
        <v>0.00294</v>
      </c>
      <c r="D30" s="14">
        <v>0.06176</v>
      </c>
      <c r="E30" s="14">
        <v>0.00294</v>
      </c>
      <c r="F30" s="14">
        <v>0.00294</v>
      </c>
      <c r="G30" s="14">
        <v>0.06176</v>
      </c>
      <c r="H30" s="14">
        <v>0.00294</v>
      </c>
      <c r="I30" s="14">
        <v>0.06176</v>
      </c>
      <c r="J30" s="14">
        <v>0.00294</v>
      </c>
      <c r="K30" s="14">
        <v>0.00294</v>
      </c>
      <c r="L30" s="14">
        <v>0.00294</v>
      </c>
      <c r="M30" s="14">
        <v>0.06176</v>
      </c>
      <c r="N30" s="14">
        <v>0.12059</v>
      </c>
      <c r="O30" s="14">
        <v>0.03235</v>
      </c>
      <c r="P30" s="14">
        <v>0.00294</v>
      </c>
      <c r="Q30" s="14">
        <v>0.44412</v>
      </c>
      <c r="R30" s="14">
        <v>0.00294</v>
      </c>
      <c r="S30" s="14">
        <v>0.00294</v>
      </c>
      <c r="T30" s="14">
        <v>0.00294</v>
      </c>
      <c r="U30" s="14">
        <v>0.12059</v>
      </c>
    </row>
    <row r="31">
      <c r="A31" s="14">
        <v>370.0</v>
      </c>
      <c r="B31" s="14">
        <v>8.4E-4</v>
      </c>
      <c r="C31" s="14">
        <v>8.4E-4</v>
      </c>
      <c r="D31" s="14">
        <v>8.4E-4</v>
      </c>
      <c r="E31" s="14">
        <v>8.4E-4</v>
      </c>
      <c r="F31" s="14">
        <v>8.4E-4</v>
      </c>
      <c r="G31" s="14">
        <v>0.26975</v>
      </c>
      <c r="H31" s="14">
        <v>8.4E-4</v>
      </c>
      <c r="I31" s="14">
        <v>0.03445</v>
      </c>
      <c r="J31" s="14">
        <v>8.4E-4</v>
      </c>
      <c r="K31" s="14">
        <v>8.4E-4</v>
      </c>
      <c r="L31" s="14">
        <v>0.1521</v>
      </c>
      <c r="M31" s="14">
        <v>8.4E-4</v>
      </c>
      <c r="N31" s="14">
        <v>8.4E-4</v>
      </c>
      <c r="O31" s="14">
        <v>8.4E-4</v>
      </c>
      <c r="P31" s="14">
        <v>0.10168</v>
      </c>
      <c r="Q31" s="14">
        <v>0.21933</v>
      </c>
      <c r="R31" s="14">
        <v>8.4E-4</v>
      </c>
      <c r="S31" s="14">
        <v>8.4E-4</v>
      </c>
      <c r="T31" s="14">
        <v>8.4E-4</v>
      </c>
      <c r="U31" s="14">
        <v>0.21092</v>
      </c>
    </row>
    <row r="32">
      <c r="A32" s="14">
        <v>518.0</v>
      </c>
      <c r="B32" s="14">
        <v>1.1E-4</v>
      </c>
      <c r="C32" s="14">
        <v>1.1E-4</v>
      </c>
      <c r="D32" s="14">
        <v>1.1E-4</v>
      </c>
      <c r="E32" s="14">
        <v>0.00552</v>
      </c>
      <c r="F32" s="14">
        <v>0.00227</v>
      </c>
      <c r="G32" s="14">
        <v>1.1E-4</v>
      </c>
      <c r="H32" s="14">
        <v>1.1E-4</v>
      </c>
      <c r="I32" s="14">
        <v>0.03258</v>
      </c>
      <c r="J32" s="14">
        <v>1.1E-4</v>
      </c>
      <c r="K32" s="14">
        <v>1.1E-4</v>
      </c>
      <c r="L32" s="14">
        <v>1.1E-4</v>
      </c>
      <c r="M32" s="14">
        <v>1.1E-4</v>
      </c>
      <c r="N32" s="14">
        <v>1.1E-4</v>
      </c>
      <c r="O32" s="14">
        <v>0.65162</v>
      </c>
      <c r="P32" s="14">
        <v>1.1E-4</v>
      </c>
      <c r="Q32" s="14">
        <v>0.21006</v>
      </c>
      <c r="R32" s="14">
        <v>0.0066</v>
      </c>
      <c r="S32" s="14">
        <v>1.1E-4</v>
      </c>
      <c r="T32" s="14">
        <v>1.1E-4</v>
      </c>
      <c r="U32" s="14">
        <v>0.08994</v>
      </c>
    </row>
    <row r="33">
      <c r="A33" s="14">
        <v>526.0</v>
      </c>
      <c r="B33" s="14">
        <v>0.00116</v>
      </c>
      <c r="C33" s="14">
        <v>0.00116</v>
      </c>
      <c r="D33" s="14">
        <v>0.00116</v>
      </c>
      <c r="E33" s="14">
        <v>0.52442</v>
      </c>
      <c r="F33" s="14">
        <v>0.00116</v>
      </c>
      <c r="G33" s="14">
        <v>0.01279</v>
      </c>
      <c r="H33" s="14">
        <v>0.00116</v>
      </c>
      <c r="I33" s="14">
        <v>0.00116</v>
      </c>
      <c r="J33" s="14">
        <v>0.00116</v>
      </c>
      <c r="K33" s="14">
        <v>0.04767</v>
      </c>
      <c r="L33" s="14">
        <v>0.00116</v>
      </c>
      <c r="M33" s="14">
        <v>0.00116</v>
      </c>
      <c r="N33" s="14">
        <v>0.00116</v>
      </c>
      <c r="O33" s="14">
        <v>0.03605</v>
      </c>
      <c r="P33" s="14">
        <v>0.00116</v>
      </c>
      <c r="Q33" s="14">
        <v>0.22209</v>
      </c>
      <c r="R33" s="14">
        <v>0.00116</v>
      </c>
      <c r="S33" s="14">
        <v>0.00116</v>
      </c>
      <c r="T33" s="14">
        <v>0.00116</v>
      </c>
      <c r="U33" s="14">
        <v>0.1407</v>
      </c>
    </row>
    <row r="34">
      <c r="A34" s="14">
        <v>784.0</v>
      </c>
      <c r="B34" s="14">
        <v>7.4E-4</v>
      </c>
      <c r="C34" s="14">
        <v>7.4E-4</v>
      </c>
      <c r="D34" s="14">
        <v>7.4E-4</v>
      </c>
      <c r="E34" s="14">
        <v>7.4E-4</v>
      </c>
      <c r="F34" s="14">
        <v>7.4E-4</v>
      </c>
      <c r="G34" s="14">
        <v>7.4E-4</v>
      </c>
      <c r="H34" s="14">
        <v>0.03037</v>
      </c>
      <c r="I34" s="14">
        <v>0.21556</v>
      </c>
      <c r="J34" s="14">
        <v>7.4E-4</v>
      </c>
      <c r="K34" s="14">
        <v>7.4E-4</v>
      </c>
      <c r="L34" s="14">
        <v>0.01556</v>
      </c>
      <c r="M34" s="14">
        <v>7.4E-4</v>
      </c>
      <c r="N34" s="14">
        <v>0.38593</v>
      </c>
      <c r="O34" s="14">
        <v>7.4E-4</v>
      </c>
      <c r="P34" s="14">
        <v>7.4E-4</v>
      </c>
      <c r="Q34" s="14">
        <v>0.26741</v>
      </c>
      <c r="R34" s="14">
        <v>7.4E-4</v>
      </c>
      <c r="S34" s="14">
        <v>7.4E-4</v>
      </c>
      <c r="T34" s="14">
        <v>0.00815</v>
      </c>
      <c r="U34" s="14">
        <v>0.06741</v>
      </c>
    </row>
    <row r="35">
      <c r="A35" s="14">
        <v>3.0</v>
      </c>
      <c r="B35" s="14">
        <v>7.7E-4</v>
      </c>
      <c r="C35" s="14">
        <v>7.7E-4</v>
      </c>
      <c r="D35" s="14">
        <v>7.7E-4</v>
      </c>
      <c r="E35" s="14">
        <v>7.7E-4</v>
      </c>
      <c r="F35" s="14">
        <v>7.7E-4</v>
      </c>
      <c r="G35" s="14">
        <v>7.7E-4</v>
      </c>
      <c r="H35" s="14">
        <v>7.7E-4</v>
      </c>
      <c r="I35" s="14">
        <v>0.22385</v>
      </c>
      <c r="J35" s="14">
        <v>0.54692</v>
      </c>
      <c r="K35" s="14">
        <v>7.7E-4</v>
      </c>
      <c r="L35" s="14">
        <v>7.7E-4</v>
      </c>
      <c r="M35" s="14">
        <v>7.7E-4</v>
      </c>
      <c r="N35" s="14">
        <v>7.7E-4</v>
      </c>
      <c r="O35" s="14">
        <v>0.02385</v>
      </c>
      <c r="P35" s="14">
        <v>7.7E-4</v>
      </c>
      <c r="Q35" s="14">
        <v>0.07769</v>
      </c>
      <c r="R35" s="14">
        <v>7.7E-4</v>
      </c>
      <c r="S35" s="14">
        <v>7.7E-4</v>
      </c>
      <c r="T35" s="14">
        <v>7.7E-4</v>
      </c>
      <c r="U35" s="14">
        <v>0.11615</v>
      </c>
    </row>
    <row r="36">
      <c r="A36" s="14">
        <v>18.0</v>
      </c>
      <c r="B36" s="14">
        <v>5.8E-4</v>
      </c>
      <c r="C36" s="14">
        <v>5.8E-4</v>
      </c>
      <c r="D36" s="14">
        <v>5.8E-4</v>
      </c>
      <c r="E36" s="14">
        <v>0.01214</v>
      </c>
      <c r="F36" s="14">
        <v>5.8E-4</v>
      </c>
      <c r="G36" s="14">
        <v>0.13931</v>
      </c>
      <c r="H36" s="14">
        <v>5.8E-4</v>
      </c>
      <c r="I36" s="14">
        <v>0.1104</v>
      </c>
      <c r="J36" s="14">
        <v>5.8E-4</v>
      </c>
      <c r="K36" s="14">
        <v>5.8E-4</v>
      </c>
      <c r="L36" s="14">
        <v>5.8E-4</v>
      </c>
      <c r="M36" s="14">
        <v>0.07572</v>
      </c>
      <c r="N36" s="14">
        <v>5.8E-4</v>
      </c>
      <c r="O36" s="14">
        <v>5.8E-4</v>
      </c>
      <c r="P36" s="14">
        <v>5.8E-4</v>
      </c>
      <c r="Q36" s="14">
        <v>0.23179</v>
      </c>
      <c r="R36" s="14">
        <v>5.8E-4</v>
      </c>
      <c r="S36" s="14">
        <v>5.8E-4</v>
      </c>
      <c r="T36" s="14">
        <v>5.8E-4</v>
      </c>
      <c r="U36" s="14">
        <v>0.42254</v>
      </c>
    </row>
    <row r="37">
      <c r="A37" s="14">
        <v>22.0</v>
      </c>
      <c r="B37" s="14">
        <v>0.00312</v>
      </c>
      <c r="C37" s="14">
        <v>0.00312</v>
      </c>
      <c r="D37" s="14">
        <v>0.00312</v>
      </c>
      <c r="E37" s="14">
        <v>0.00312</v>
      </c>
      <c r="F37" s="14">
        <v>0.00312</v>
      </c>
      <c r="G37" s="14">
        <v>0.00312</v>
      </c>
      <c r="H37" s="14">
        <v>0.00312</v>
      </c>
      <c r="I37" s="14">
        <v>0.15937</v>
      </c>
      <c r="J37" s="14">
        <v>0.00312</v>
      </c>
      <c r="K37" s="14">
        <v>0.00312</v>
      </c>
      <c r="L37" s="14">
        <v>0.00312</v>
      </c>
      <c r="M37" s="14">
        <v>0.00312</v>
      </c>
      <c r="N37" s="14">
        <v>0.00312</v>
      </c>
      <c r="O37" s="14">
        <v>0.00312</v>
      </c>
      <c r="P37" s="14">
        <v>0.03437</v>
      </c>
      <c r="Q37" s="14">
        <v>0.00312</v>
      </c>
      <c r="R37" s="14">
        <v>0.65937</v>
      </c>
      <c r="S37" s="14">
        <v>0.00312</v>
      </c>
      <c r="T37" s="14">
        <v>0.00312</v>
      </c>
      <c r="U37" s="14">
        <v>0.09687</v>
      </c>
    </row>
    <row r="38">
      <c r="A38" s="14">
        <v>25.0</v>
      </c>
      <c r="B38" s="14">
        <v>3.2E-4</v>
      </c>
      <c r="C38" s="14">
        <v>3.2E-4</v>
      </c>
      <c r="D38" s="14">
        <v>3.2E-4</v>
      </c>
      <c r="E38" s="14">
        <v>0.00981</v>
      </c>
      <c r="F38" s="14">
        <v>3.2E-4</v>
      </c>
      <c r="G38" s="14">
        <v>3.2E-4</v>
      </c>
      <c r="H38" s="14">
        <v>3.2E-4</v>
      </c>
      <c r="I38" s="14">
        <v>3.2E-4</v>
      </c>
      <c r="J38" s="14">
        <v>0.04146</v>
      </c>
      <c r="K38" s="14">
        <v>3.2E-4</v>
      </c>
      <c r="L38" s="14">
        <v>0.53196</v>
      </c>
      <c r="M38" s="14">
        <v>3.2E-4</v>
      </c>
      <c r="N38" s="14">
        <v>3.2E-4</v>
      </c>
      <c r="O38" s="14">
        <v>3.2E-4</v>
      </c>
      <c r="P38" s="14">
        <v>3.2E-4</v>
      </c>
      <c r="Q38" s="14">
        <v>0.19335</v>
      </c>
      <c r="R38" s="14">
        <v>0.00348</v>
      </c>
      <c r="S38" s="14">
        <v>3.2E-4</v>
      </c>
      <c r="T38" s="14">
        <v>3.2E-4</v>
      </c>
      <c r="U38" s="14">
        <v>0.21551</v>
      </c>
    </row>
    <row r="39">
      <c r="A39" s="14">
        <v>38.0</v>
      </c>
      <c r="B39" s="14">
        <v>0.00109</v>
      </c>
      <c r="C39" s="14">
        <v>0.00109</v>
      </c>
      <c r="D39" s="14">
        <v>0.00109</v>
      </c>
      <c r="E39" s="14">
        <v>0.00109</v>
      </c>
      <c r="F39" s="14">
        <v>0.00109</v>
      </c>
      <c r="G39" s="14">
        <v>0.00109</v>
      </c>
      <c r="H39" s="14">
        <v>0.00109</v>
      </c>
      <c r="I39" s="14">
        <v>0.16413</v>
      </c>
      <c r="J39" s="14">
        <v>0.00109</v>
      </c>
      <c r="K39" s="14">
        <v>0.00109</v>
      </c>
      <c r="L39" s="14">
        <v>0.01196</v>
      </c>
      <c r="M39" s="14">
        <v>0.00109</v>
      </c>
      <c r="N39" s="14">
        <v>0.00109</v>
      </c>
      <c r="O39" s="14">
        <v>0.00109</v>
      </c>
      <c r="P39" s="14">
        <v>0.00109</v>
      </c>
      <c r="Q39" s="14">
        <v>0.175</v>
      </c>
      <c r="R39" s="14">
        <v>0.00109</v>
      </c>
      <c r="S39" s="14">
        <v>0.63152</v>
      </c>
      <c r="T39" s="14">
        <v>0.00109</v>
      </c>
      <c r="U39" s="14">
        <v>0.00109</v>
      </c>
    </row>
    <row r="40">
      <c r="A40" s="14">
        <v>39.0</v>
      </c>
      <c r="B40" s="14">
        <v>0.00109</v>
      </c>
      <c r="C40" s="14">
        <v>0.00109</v>
      </c>
      <c r="D40" s="14">
        <v>0.01196</v>
      </c>
      <c r="E40" s="14">
        <v>0.00109</v>
      </c>
      <c r="F40" s="14">
        <v>0.00109</v>
      </c>
      <c r="G40" s="14">
        <v>0.00109</v>
      </c>
      <c r="H40" s="14">
        <v>0.00109</v>
      </c>
      <c r="I40" s="14">
        <v>0.14239</v>
      </c>
      <c r="J40" s="14">
        <v>0.00109</v>
      </c>
      <c r="K40" s="14">
        <v>0.00109</v>
      </c>
      <c r="L40" s="14">
        <v>0.00109</v>
      </c>
      <c r="M40" s="14">
        <v>0.00109</v>
      </c>
      <c r="N40" s="14">
        <v>0.01196</v>
      </c>
      <c r="O40" s="14">
        <v>0.00109</v>
      </c>
      <c r="P40" s="14">
        <v>0.00109</v>
      </c>
      <c r="Q40" s="14">
        <v>0.15326</v>
      </c>
      <c r="R40" s="14">
        <v>0.00109</v>
      </c>
      <c r="S40" s="14">
        <v>0.66413</v>
      </c>
      <c r="T40" s="14">
        <v>0.00109</v>
      </c>
      <c r="U40" s="14">
        <v>0.00109</v>
      </c>
    </row>
    <row r="41">
      <c r="A41" s="14">
        <v>45.0</v>
      </c>
      <c r="B41" s="14">
        <v>0.00132</v>
      </c>
      <c r="C41" s="14">
        <v>0.01447</v>
      </c>
      <c r="D41" s="14">
        <v>0.00132</v>
      </c>
      <c r="E41" s="14">
        <v>0.00132</v>
      </c>
      <c r="F41" s="14">
        <v>0.00132</v>
      </c>
      <c r="G41" s="14">
        <v>0.00132</v>
      </c>
      <c r="H41" s="14">
        <v>0.30395</v>
      </c>
      <c r="I41" s="14">
        <v>0.00132</v>
      </c>
      <c r="J41" s="14">
        <v>0.00132</v>
      </c>
      <c r="K41" s="14">
        <v>0.00132</v>
      </c>
      <c r="L41" s="14">
        <v>0.00132</v>
      </c>
      <c r="M41" s="14">
        <v>0.00132</v>
      </c>
      <c r="N41" s="14">
        <v>0.00132</v>
      </c>
      <c r="O41" s="14">
        <v>0.00132</v>
      </c>
      <c r="P41" s="14">
        <v>0.00132</v>
      </c>
      <c r="Q41" s="14">
        <v>0.17237</v>
      </c>
      <c r="R41" s="14">
        <v>0.00132</v>
      </c>
      <c r="S41" s="14">
        <v>0.00132</v>
      </c>
      <c r="T41" s="14">
        <v>0.00132</v>
      </c>
      <c r="U41" s="14">
        <v>0.48816</v>
      </c>
    </row>
    <row r="42">
      <c r="A42" s="14">
        <v>50.0</v>
      </c>
      <c r="B42" s="14">
        <v>7.6E-4</v>
      </c>
      <c r="C42" s="14">
        <v>7.6E-4</v>
      </c>
      <c r="D42" s="14">
        <v>7.6E-4</v>
      </c>
      <c r="E42" s="14">
        <v>7.6E-4</v>
      </c>
      <c r="F42" s="14">
        <v>7.6E-4</v>
      </c>
      <c r="G42" s="14">
        <v>7.6E-4</v>
      </c>
      <c r="H42" s="14">
        <v>7.6E-4</v>
      </c>
      <c r="I42" s="14">
        <v>0.2145</v>
      </c>
      <c r="J42" s="14">
        <v>7.6E-4</v>
      </c>
      <c r="K42" s="14">
        <v>7.6E-4</v>
      </c>
      <c r="L42" s="14">
        <v>7.6E-4</v>
      </c>
      <c r="M42" s="14">
        <v>0.0084</v>
      </c>
      <c r="N42" s="14">
        <v>7.6E-4</v>
      </c>
      <c r="O42" s="14">
        <v>7.6E-4</v>
      </c>
      <c r="P42" s="14">
        <v>7.6E-4</v>
      </c>
      <c r="Q42" s="14">
        <v>0.35954</v>
      </c>
      <c r="R42" s="14">
        <v>0.22214</v>
      </c>
      <c r="S42" s="14">
        <v>0.01603</v>
      </c>
      <c r="T42" s="14">
        <v>7.6E-4</v>
      </c>
      <c r="U42" s="14">
        <v>0.1687</v>
      </c>
    </row>
    <row r="43">
      <c r="A43" s="14">
        <v>57.0</v>
      </c>
      <c r="B43" s="14">
        <v>0.00106</v>
      </c>
      <c r="C43" s="14">
        <v>0.00106</v>
      </c>
      <c r="D43" s="14">
        <v>0.00106</v>
      </c>
      <c r="E43" s="14">
        <v>0.3734</v>
      </c>
      <c r="F43" s="14">
        <v>0.00106</v>
      </c>
      <c r="G43" s="14">
        <v>0.10745</v>
      </c>
      <c r="H43" s="14">
        <v>0.00106</v>
      </c>
      <c r="I43" s="14">
        <v>0.11809</v>
      </c>
      <c r="J43" s="14">
        <v>0.02234</v>
      </c>
      <c r="K43" s="14">
        <v>0.00106</v>
      </c>
      <c r="L43" s="14">
        <v>0.00106</v>
      </c>
      <c r="M43" s="14">
        <v>0.00106</v>
      </c>
      <c r="N43" s="14">
        <v>0.00106</v>
      </c>
      <c r="O43" s="14">
        <v>0.00106</v>
      </c>
      <c r="P43" s="14">
        <v>0.07553</v>
      </c>
      <c r="Q43" s="14">
        <v>0.22447</v>
      </c>
      <c r="R43" s="14">
        <v>0.05426</v>
      </c>
      <c r="S43" s="14">
        <v>0.00106</v>
      </c>
      <c r="T43" s="14">
        <v>0.0117</v>
      </c>
      <c r="U43" s="14">
        <v>0.00106</v>
      </c>
    </row>
    <row r="44">
      <c r="A44" s="14">
        <v>65.0</v>
      </c>
      <c r="B44" s="14">
        <v>0.04627</v>
      </c>
      <c r="C44" s="14">
        <v>0.00149</v>
      </c>
      <c r="D44" s="14">
        <v>0.00149</v>
      </c>
      <c r="E44" s="14">
        <v>0.00149</v>
      </c>
      <c r="F44" s="14">
        <v>0.00149</v>
      </c>
      <c r="G44" s="14">
        <v>0.06119</v>
      </c>
      <c r="H44" s="14">
        <v>0.03134</v>
      </c>
      <c r="I44" s="14">
        <v>0.13582</v>
      </c>
      <c r="J44" s="14">
        <v>0.00149</v>
      </c>
      <c r="K44" s="14">
        <v>0.03134</v>
      </c>
      <c r="L44" s="14">
        <v>0.00149</v>
      </c>
      <c r="M44" s="14">
        <v>0.00149</v>
      </c>
      <c r="N44" s="14">
        <v>0.00149</v>
      </c>
      <c r="O44" s="14">
        <v>0.00149</v>
      </c>
      <c r="P44" s="14">
        <v>0.38955</v>
      </c>
      <c r="Q44" s="14">
        <v>0.00149</v>
      </c>
      <c r="R44" s="14">
        <v>0.00149</v>
      </c>
      <c r="S44" s="14">
        <v>0.00149</v>
      </c>
      <c r="T44" s="14">
        <v>0.00149</v>
      </c>
      <c r="U44" s="14">
        <v>0.28507</v>
      </c>
    </row>
    <row r="45">
      <c r="A45" s="14">
        <v>77.0</v>
      </c>
      <c r="B45" s="14">
        <v>0.00156</v>
      </c>
      <c r="C45" s="14">
        <v>0.04844</v>
      </c>
      <c r="D45" s="14">
        <v>0.00156</v>
      </c>
      <c r="E45" s="14">
        <v>0.00156</v>
      </c>
      <c r="F45" s="14">
        <v>0.00156</v>
      </c>
      <c r="G45" s="14">
        <v>0.00156</v>
      </c>
      <c r="H45" s="14">
        <v>0.00156</v>
      </c>
      <c r="I45" s="14">
        <v>0.00156</v>
      </c>
      <c r="J45" s="14">
        <v>0.00156</v>
      </c>
      <c r="K45" s="14">
        <v>0.00156</v>
      </c>
      <c r="L45" s="14">
        <v>0.00156</v>
      </c>
      <c r="M45" s="14">
        <v>0.00156</v>
      </c>
      <c r="N45" s="14">
        <v>0.00156</v>
      </c>
      <c r="O45" s="14">
        <v>0.09531</v>
      </c>
      <c r="P45" s="14">
        <v>0.29844</v>
      </c>
      <c r="Q45" s="14">
        <v>0.20469</v>
      </c>
      <c r="R45" s="14">
        <v>0.00156</v>
      </c>
      <c r="S45" s="14">
        <v>0.12656</v>
      </c>
      <c r="T45" s="14">
        <v>0.00156</v>
      </c>
      <c r="U45" s="14">
        <v>0.20469</v>
      </c>
    </row>
    <row r="46">
      <c r="A46" s="14">
        <v>82.0</v>
      </c>
      <c r="B46" s="14">
        <v>0.0012</v>
      </c>
      <c r="C46" s="14">
        <v>0.0012</v>
      </c>
      <c r="D46" s="14">
        <v>0.0012</v>
      </c>
      <c r="E46" s="14">
        <v>0.0012</v>
      </c>
      <c r="F46" s="14">
        <v>0.0012</v>
      </c>
      <c r="G46" s="14">
        <v>0.01325</v>
      </c>
      <c r="H46" s="14">
        <v>0.0012</v>
      </c>
      <c r="I46" s="14">
        <v>0.0494</v>
      </c>
      <c r="J46" s="14">
        <v>0.0012</v>
      </c>
      <c r="K46" s="14">
        <v>0.0012</v>
      </c>
      <c r="L46" s="14">
        <v>0.0012</v>
      </c>
      <c r="M46" s="14">
        <v>0.0012</v>
      </c>
      <c r="N46" s="14">
        <v>0.0012</v>
      </c>
      <c r="O46" s="14">
        <v>0.0012</v>
      </c>
      <c r="P46" s="14">
        <v>0.48313</v>
      </c>
      <c r="Q46" s="14">
        <v>0.32651</v>
      </c>
      <c r="R46" s="14">
        <v>0.0012</v>
      </c>
      <c r="S46" s="14">
        <v>0.0012</v>
      </c>
      <c r="T46" s="14">
        <v>0.0012</v>
      </c>
      <c r="U46" s="14">
        <v>0.10964</v>
      </c>
    </row>
    <row r="47">
      <c r="A47" s="14">
        <v>88.0</v>
      </c>
      <c r="B47" s="14">
        <v>0.00116</v>
      </c>
      <c r="C47" s="14">
        <v>0.00116</v>
      </c>
      <c r="D47" s="14">
        <v>0.00116</v>
      </c>
      <c r="E47" s="14">
        <v>0.12907</v>
      </c>
      <c r="F47" s="14">
        <v>0.00116</v>
      </c>
      <c r="G47" s="14">
        <v>0.00116</v>
      </c>
      <c r="H47" s="14">
        <v>0.00116</v>
      </c>
      <c r="I47" s="14">
        <v>0.01279</v>
      </c>
      <c r="J47" s="14">
        <v>0.00116</v>
      </c>
      <c r="K47" s="14">
        <v>0.25698</v>
      </c>
      <c r="L47" s="14">
        <v>0.00116</v>
      </c>
      <c r="M47" s="14">
        <v>0.00116</v>
      </c>
      <c r="N47" s="14">
        <v>0.00116</v>
      </c>
      <c r="O47" s="14">
        <v>0.00116</v>
      </c>
      <c r="P47" s="14">
        <v>0.00116</v>
      </c>
      <c r="Q47" s="14">
        <v>0.37326</v>
      </c>
      <c r="R47" s="14">
        <v>0.02442</v>
      </c>
      <c r="S47" s="14">
        <v>0.00116</v>
      </c>
      <c r="T47" s="14">
        <v>0.00116</v>
      </c>
      <c r="U47" s="14">
        <v>0.18721</v>
      </c>
    </row>
    <row r="48">
      <c r="A48" s="14">
        <v>95.0</v>
      </c>
      <c r="B48" s="14">
        <v>0.03333</v>
      </c>
      <c r="C48" s="14">
        <v>8.1E-4</v>
      </c>
      <c r="D48" s="14">
        <v>8.1E-4</v>
      </c>
      <c r="E48" s="14">
        <v>8.1E-4</v>
      </c>
      <c r="F48" s="14">
        <v>8.1E-4</v>
      </c>
      <c r="G48" s="14">
        <v>8.1E-4</v>
      </c>
      <c r="H48" s="14">
        <v>0.0252</v>
      </c>
      <c r="I48" s="14">
        <v>0.13902</v>
      </c>
      <c r="J48" s="14">
        <v>8.1E-4</v>
      </c>
      <c r="K48" s="14">
        <v>8.1E-4</v>
      </c>
      <c r="L48" s="14">
        <v>8.1E-4</v>
      </c>
      <c r="M48" s="14">
        <v>8.1E-4</v>
      </c>
      <c r="N48" s="14">
        <v>8.1E-4</v>
      </c>
      <c r="O48" s="14">
        <v>8.1E-4</v>
      </c>
      <c r="P48" s="14">
        <v>8.1E-4</v>
      </c>
      <c r="Q48" s="14">
        <v>0.14715</v>
      </c>
      <c r="R48" s="14">
        <v>8.1E-4</v>
      </c>
      <c r="S48" s="14">
        <v>0.48049</v>
      </c>
      <c r="T48" s="14">
        <v>0.00894</v>
      </c>
      <c r="U48" s="14">
        <v>0.15528</v>
      </c>
    </row>
    <row r="49">
      <c r="A49" s="14">
        <v>99.0</v>
      </c>
      <c r="B49" s="14">
        <v>4.5E-4</v>
      </c>
      <c r="C49" s="14">
        <v>0.00491</v>
      </c>
      <c r="D49" s="14">
        <v>4.5E-4</v>
      </c>
      <c r="E49" s="14">
        <v>4.5E-4</v>
      </c>
      <c r="F49" s="14">
        <v>0.00491</v>
      </c>
      <c r="G49" s="14">
        <v>4.5E-4</v>
      </c>
      <c r="H49" s="14">
        <v>0.0317</v>
      </c>
      <c r="I49" s="14">
        <v>0.10313</v>
      </c>
      <c r="J49" s="14">
        <v>4.5E-4</v>
      </c>
      <c r="K49" s="14">
        <v>4.5E-4</v>
      </c>
      <c r="L49" s="14">
        <v>0.41562</v>
      </c>
      <c r="M49" s="14">
        <v>4.5E-4</v>
      </c>
      <c r="N49" s="14">
        <v>4.5E-4</v>
      </c>
      <c r="O49" s="14">
        <v>4.5E-4</v>
      </c>
      <c r="P49" s="14">
        <v>4.5E-4</v>
      </c>
      <c r="Q49" s="14">
        <v>0.16562</v>
      </c>
      <c r="R49" s="14">
        <v>0.08527</v>
      </c>
      <c r="S49" s="14">
        <v>4.5E-4</v>
      </c>
      <c r="T49" s="14">
        <v>4.5E-4</v>
      </c>
      <c r="U49" s="14">
        <v>0.18348</v>
      </c>
    </row>
    <row r="50">
      <c r="A50" s="14">
        <v>123.0</v>
      </c>
      <c r="B50" s="14">
        <v>0.05122</v>
      </c>
      <c r="C50" s="14">
        <v>0.05122</v>
      </c>
      <c r="D50" s="14">
        <v>0.00244</v>
      </c>
      <c r="E50" s="14">
        <v>0.00244</v>
      </c>
      <c r="F50" s="14">
        <v>0.1</v>
      </c>
      <c r="G50" s="14">
        <v>0.46585</v>
      </c>
      <c r="H50" s="14">
        <v>0.00244</v>
      </c>
      <c r="I50" s="14">
        <v>0.12439</v>
      </c>
      <c r="J50" s="14">
        <v>0.00244</v>
      </c>
      <c r="K50" s="14">
        <v>0.00244</v>
      </c>
      <c r="L50" s="14">
        <v>0.00244</v>
      </c>
      <c r="M50" s="14">
        <v>0.00244</v>
      </c>
      <c r="N50" s="14">
        <v>0.00244</v>
      </c>
      <c r="O50" s="14">
        <v>0.05122</v>
      </c>
      <c r="P50" s="14">
        <v>0.05122</v>
      </c>
      <c r="Q50" s="14">
        <v>0.00244</v>
      </c>
      <c r="R50" s="14">
        <v>0.00244</v>
      </c>
      <c r="S50" s="14">
        <v>0.00244</v>
      </c>
      <c r="T50" s="14">
        <v>0.00244</v>
      </c>
      <c r="U50" s="14">
        <v>0.07561</v>
      </c>
    </row>
    <row r="51">
      <c r="A51" s="14">
        <v>139.0</v>
      </c>
      <c r="B51" s="14">
        <v>0.00509</v>
      </c>
      <c r="C51" s="14">
        <v>4.6E-4</v>
      </c>
      <c r="D51" s="14">
        <v>0.34769</v>
      </c>
      <c r="E51" s="14">
        <v>4.6E-4</v>
      </c>
      <c r="F51" s="14">
        <v>4.6E-4</v>
      </c>
      <c r="G51" s="14">
        <v>0.13009</v>
      </c>
      <c r="H51" s="14">
        <v>4.6E-4</v>
      </c>
      <c r="I51" s="14">
        <v>0.20417</v>
      </c>
      <c r="J51" s="14">
        <v>4.6E-4</v>
      </c>
      <c r="K51" s="14">
        <v>4.6E-4</v>
      </c>
      <c r="L51" s="14">
        <v>4.6E-4</v>
      </c>
      <c r="M51" s="14">
        <v>4.6E-4</v>
      </c>
      <c r="N51" s="14">
        <v>4.6E-4</v>
      </c>
      <c r="O51" s="14">
        <v>4.6E-4</v>
      </c>
      <c r="P51" s="14">
        <v>4.6E-4</v>
      </c>
      <c r="Q51" s="14">
        <v>0.14398</v>
      </c>
      <c r="R51" s="14">
        <v>0.00972</v>
      </c>
      <c r="S51" s="14">
        <v>4.6E-4</v>
      </c>
      <c r="T51" s="14">
        <v>4.6E-4</v>
      </c>
      <c r="U51" s="14">
        <v>0.15324</v>
      </c>
    </row>
    <row r="52">
      <c r="A52" s="14">
        <v>160.0</v>
      </c>
      <c r="B52" s="14">
        <v>0.00104</v>
      </c>
      <c r="C52" s="14">
        <v>0.08438</v>
      </c>
      <c r="D52" s="14">
        <v>0.00104</v>
      </c>
      <c r="E52" s="14">
        <v>0.28229</v>
      </c>
      <c r="F52" s="14">
        <v>0.00104</v>
      </c>
      <c r="G52" s="14">
        <v>0.05313</v>
      </c>
      <c r="H52" s="14">
        <v>0.00104</v>
      </c>
      <c r="I52" s="14">
        <v>0.14688</v>
      </c>
      <c r="J52" s="14">
        <v>0.00104</v>
      </c>
      <c r="K52" s="14">
        <v>0.00104</v>
      </c>
      <c r="L52" s="14">
        <v>0.06354</v>
      </c>
      <c r="M52" s="14">
        <v>0.00104</v>
      </c>
      <c r="N52" s="14">
        <v>0.00104</v>
      </c>
      <c r="O52" s="14">
        <v>0.00104</v>
      </c>
      <c r="P52" s="14">
        <v>0.00104</v>
      </c>
      <c r="Q52" s="14">
        <v>0.15729</v>
      </c>
      <c r="R52" s="14">
        <v>0.00104</v>
      </c>
      <c r="S52" s="14">
        <v>0.00104</v>
      </c>
      <c r="T52" s="14">
        <v>0.00104</v>
      </c>
      <c r="U52" s="14">
        <v>0.19896</v>
      </c>
    </row>
    <row r="53">
      <c r="A53" s="14">
        <v>161.0</v>
      </c>
      <c r="B53" s="14">
        <v>0.00147</v>
      </c>
      <c r="C53" s="14">
        <v>0.00147</v>
      </c>
      <c r="D53" s="14">
        <v>0.00147</v>
      </c>
      <c r="E53" s="14">
        <v>0.54559</v>
      </c>
      <c r="F53" s="14">
        <v>0.00147</v>
      </c>
      <c r="G53" s="14">
        <v>0.00147</v>
      </c>
      <c r="H53" s="14">
        <v>0.00147</v>
      </c>
      <c r="I53" s="14">
        <v>0.13382</v>
      </c>
      <c r="J53" s="14">
        <v>0.00147</v>
      </c>
      <c r="K53" s="14">
        <v>0.00147</v>
      </c>
      <c r="L53" s="14">
        <v>0.00147</v>
      </c>
      <c r="M53" s="14">
        <v>0.00147</v>
      </c>
      <c r="N53" s="14">
        <v>0.00147</v>
      </c>
      <c r="O53" s="14">
        <v>0.03088</v>
      </c>
      <c r="P53" s="14">
        <v>0.00147</v>
      </c>
      <c r="Q53" s="14">
        <v>0.17794</v>
      </c>
      <c r="R53" s="14">
        <v>0.00147</v>
      </c>
      <c r="S53" s="14">
        <v>0.00147</v>
      </c>
      <c r="T53" s="14">
        <v>0.00147</v>
      </c>
      <c r="U53" s="14">
        <v>0.08971</v>
      </c>
    </row>
    <row r="54">
      <c r="A54" s="14">
        <v>168.0</v>
      </c>
      <c r="B54" s="14">
        <v>0.00189</v>
      </c>
      <c r="C54" s="14">
        <v>0.00189</v>
      </c>
      <c r="D54" s="14">
        <v>0.00189</v>
      </c>
      <c r="E54" s="14">
        <v>0.05849</v>
      </c>
      <c r="F54" s="14">
        <v>0.00189</v>
      </c>
      <c r="G54" s="14">
        <v>0.00189</v>
      </c>
      <c r="H54" s="14">
        <v>0.43585</v>
      </c>
      <c r="I54" s="14">
        <v>0.28491</v>
      </c>
      <c r="J54" s="14">
        <v>0.05849</v>
      </c>
      <c r="K54" s="14">
        <v>0.00189</v>
      </c>
      <c r="L54" s="14">
        <v>0.05849</v>
      </c>
      <c r="M54" s="14">
        <v>0.00189</v>
      </c>
      <c r="N54" s="14">
        <v>0.00189</v>
      </c>
      <c r="O54" s="14">
        <v>0.00189</v>
      </c>
      <c r="P54" s="14">
        <v>0.00189</v>
      </c>
      <c r="Q54" s="14">
        <v>0.02075</v>
      </c>
      <c r="R54" s="14">
        <v>0.03962</v>
      </c>
      <c r="S54" s="14">
        <v>0.00189</v>
      </c>
      <c r="T54" s="14">
        <v>0.00189</v>
      </c>
      <c r="U54" s="14">
        <v>0.02075</v>
      </c>
    </row>
    <row r="55">
      <c r="A55" s="14">
        <v>188.0</v>
      </c>
      <c r="B55" s="14">
        <v>0.00169</v>
      </c>
      <c r="C55" s="14">
        <v>0.00169</v>
      </c>
      <c r="D55" s="14">
        <v>0.00169</v>
      </c>
      <c r="E55" s="14">
        <v>0.28983</v>
      </c>
      <c r="F55" s="14">
        <v>0.05254</v>
      </c>
      <c r="G55" s="14">
        <v>0.01864</v>
      </c>
      <c r="H55" s="14">
        <v>0.00169</v>
      </c>
      <c r="I55" s="14">
        <v>0.03559</v>
      </c>
      <c r="J55" s="14">
        <v>0.00169</v>
      </c>
      <c r="K55" s="14">
        <v>0.00169</v>
      </c>
      <c r="L55" s="14">
        <v>0.00169</v>
      </c>
      <c r="M55" s="14">
        <v>0.00169</v>
      </c>
      <c r="N55" s="14">
        <v>0.00169</v>
      </c>
      <c r="O55" s="14">
        <v>0.00169</v>
      </c>
      <c r="P55" s="14">
        <v>0.00169</v>
      </c>
      <c r="Q55" s="14">
        <v>0.23898</v>
      </c>
      <c r="R55" s="14">
        <v>0.00169</v>
      </c>
      <c r="S55" s="14">
        <v>0.00169</v>
      </c>
      <c r="T55" s="14">
        <v>0.05254</v>
      </c>
      <c r="U55" s="14">
        <v>0.28983</v>
      </c>
    </row>
    <row r="56">
      <c r="A56" s="14">
        <v>195.0</v>
      </c>
      <c r="B56" s="14">
        <v>9.3E-4</v>
      </c>
      <c r="C56" s="14">
        <v>9.3E-4</v>
      </c>
      <c r="D56" s="14">
        <v>0.03832</v>
      </c>
      <c r="E56" s="14">
        <v>9.3E-4</v>
      </c>
      <c r="F56" s="14">
        <v>9.3E-4</v>
      </c>
      <c r="G56" s="14">
        <v>9.3E-4</v>
      </c>
      <c r="H56" s="14">
        <v>9.3E-4</v>
      </c>
      <c r="I56" s="14">
        <v>0.09439</v>
      </c>
      <c r="J56" s="14">
        <v>9.3E-4</v>
      </c>
      <c r="K56" s="14">
        <v>9.3E-4</v>
      </c>
      <c r="L56" s="14">
        <v>0.18785</v>
      </c>
      <c r="M56" s="14">
        <v>9.3E-4</v>
      </c>
      <c r="N56" s="14">
        <v>9.3E-4</v>
      </c>
      <c r="O56" s="14">
        <v>9.3E-4</v>
      </c>
      <c r="P56" s="14">
        <v>9.3E-4</v>
      </c>
      <c r="Q56" s="14">
        <v>0.22523</v>
      </c>
      <c r="R56" s="14">
        <v>9.3E-4</v>
      </c>
      <c r="S56" s="14">
        <v>9.3E-4</v>
      </c>
      <c r="T56" s="14">
        <v>0.08505</v>
      </c>
      <c r="U56" s="14">
        <v>0.35607</v>
      </c>
    </row>
    <row r="57">
      <c r="A57" s="14">
        <v>204.0</v>
      </c>
      <c r="B57" s="14">
        <v>5.6E-4</v>
      </c>
      <c r="C57" s="14">
        <v>5.6E-4</v>
      </c>
      <c r="D57" s="14">
        <v>5.6E-4</v>
      </c>
      <c r="E57" s="14">
        <v>5.6E-4</v>
      </c>
      <c r="F57" s="14">
        <v>5.6E-4</v>
      </c>
      <c r="G57" s="14">
        <v>0.01751</v>
      </c>
      <c r="H57" s="14">
        <v>0.18136</v>
      </c>
      <c r="I57" s="14">
        <v>0.04011</v>
      </c>
      <c r="J57" s="14">
        <v>5.6E-4</v>
      </c>
      <c r="K57" s="14">
        <v>5.6E-4</v>
      </c>
      <c r="L57" s="14">
        <v>5.6E-4</v>
      </c>
      <c r="M57" s="14">
        <v>5.6E-4</v>
      </c>
      <c r="N57" s="14">
        <v>5.6E-4</v>
      </c>
      <c r="O57" s="14">
        <v>5.6E-4</v>
      </c>
      <c r="P57" s="14">
        <v>5.6E-4</v>
      </c>
      <c r="Q57" s="14">
        <v>0.3</v>
      </c>
      <c r="R57" s="14">
        <v>5.6E-4</v>
      </c>
      <c r="S57" s="14">
        <v>5.6E-4</v>
      </c>
      <c r="T57" s="14">
        <v>0.41299</v>
      </c>
      <c r="U57" s="14">
        <v>0.04011</v>
      </c>
    </row>
    <row r="58">
      <c r="A58" s="14">
        <v>223.0</v>
      </c>
      <c r="B58" s="14">
        <v>0.45632</v>
      </c>
      <c r="C58" s="14">
        <v>3.8E-4</v>
      </c>
      <c r="D58" s="14">
        <v>3.8E-4</v>
      </c>
      <c r="E58" s="14">
        <v>3.8E-4</v>
      </c>
      <c r="F58" s="14">
        <v>3.8E-4</v>
      </c>
      <c r="G58" s="14">
        <v>3.8E-4</v>
      </c>
      <c r="H58" s="14">
        <v>3.8E-4</v>
      </c>
      <c r="I58" s="14">
        <v>0.27625</v>
      </c>
      <c r="J58" s="14">
        <v>0.04636</v>
      </c>
      <c r="K58" s="14">
        <v>3.8E-4</v>
      </c>
      <c r="L58" s="14">
        <v>3.8E-4</v>
      </c>
      <c r="M58" s="14">
        <v>3.8E-4</v>
      </c>
      <c r="N58" s="14">
        <v>0.00421</v>
      </c>
      <c r="O58" s="14">
        <v>3.8E-4</v>
      </c>
      <c r="P58" s="14">
        <v>0.00421</v>
      </c>
      <c r="Q58" s="14">
        <v>0.05402</v>
      </c>
      <c r="R58" s="14">
        <v>3.8E-4</v>
      </c>
      <c r="S58" s="14">
        <v>3.8E-4</v>
      </c>
      <c r="T58" s="14">
        <v>3.8E-4</v>
      </c>
      <c r="U58" s="14">
        <v>0.15364</v>
      </c>
    </row>
    <row r="59">
      <c r="A59" s="14">
        <v>237.0</v>
      </c>
      <c r="B59" s="14">
        <v>7.5E-4</v>
      </c>
      <c r="C59" s="14">
        <v>7.5E-4</v>
      </c>
      <c r="D59" s="14">
        <v>7.5E-4</v>
      </c>
      <c r="E59" s="14">
        <v>0.03083</v>
      </c>
      <c r="F59" s="14">
        <v>7.5E-4</v>
      </c>
      <c r="G59" s="14">
        <v>7.5E-4</v>
      </c>
      <c r="H59" s="14">
        <v>7.5E-4</v>
      </c>
      <c r="I59" s="14">
        <v>0.08346</v>
      </c>
      <c r="J59" s="14">
        <v>7.5E-4</v>
      </c>
      <c r="K59" s="14">
        <v>7.5E-4</v>
      </c>
      <c r="L59" s="14">
        <v>7.5E-4</v>
      </c>
      <c r="M59" s="14">
        <v>7.5E-4</v>
      </c>
      <c r="N59" s="14">
        <v>0.4218</v>
      </c>
      <c r="O59" s="14">
        <v>7.5E-4</v>
      </c>
      <c r="P59" s="14">
        <v>7.5E-4</v>
      </c>
      <c r="Q59" s="14">
        <v>0.21128</v>
      </c>
      <c r="R59" s="14">
        <v>7.5E-4</v>
      </c>
      <c r="S59" s="14">
        <v>7.5E-4</v>
      </c>
      <c r="T59" s="14">
        <v>7.5E-4</v>
      </c>
      <c r="U59" s="14">
        <v>0.24135</v>
      </c>
    </row>
    <row r="60">
      <c r="A60" s="14">
        <v>241.0</v>
      </c>
      <c r="B60" s="14">
        <v>2.6E-4</v>
      </c>
      <c r="C60" s="14">
        <v>2.6E-4</v>
      </c>
      <c r="D60" s="14">
        <v>2.6E-4</v>
      </c>
      <c r="E60" s="14">
        <v>0.49895</v>
      </c>
      <c r="F60" s="14">
        <v>2.6E-4</v>
      </c>
      <c r="G60" s="14">
        <v>2.6E-4</v>
      </c>
      <c r="H60" s="14">
        <v>2.6E-4</v>
      </c>
      <c r="I60" s="14">
        <v>2.6E-4</v>
      </c>
      <c r="J60" s="14">
        <v>2.6E-4</v>
      </c>
      <c r="K60" s="14">
        <v>2.6E-4</v>
      </c>
      <c r="L60" s="14">
        <v>2.6E-4</v>
      </c>
      <c r="M60" s="14">
        <v>0.01076</v>
      </c>
      <c r="N60" s="14">
        <v>2.6E-4</v>
      </c>
      <c r="O60" s="14">
        <v>0.01601</v>
      </c>
      <c r="P60" s="14">
        <v>0.01339</v>
      </c>
      <c r="Q60" s="14">
        <v>0.31785</v>
      </c>
      <c r="R60" s="14">
        <v>2.6E-4</v>
      </c>
      <c r="S60" s="14">
        <v>2.6E-4</v>
      </c>
      <c r="T60" s="14">
        <v>2.6E-4</v>
      </c>
      <c r="U60" s="14">
        <v>0.13937</v>
      </c>
    </row>
    <row r="61">
      <c r="A61" s="14">
        <v>252.0</v>
      </c>
      <c r="B61" s="14">
        <v>0.00161</v>
      </c>
      <c r="C61" s="14">
        <v>0.00161</v>
      </c>
      <c r="D61" s="14">
        <v>0.00161</v>
      </c>
      <c r="E61" s="14">
        <v>0.00161</v>
      </c>
      <c r="F61" s="14">
        <v>0.17903</v>
      </c>
      <c r="G61" s="14">
        <v>0.00161</v>
      </c>
      <c r="H61" s="14">
        <v>0.03387</v>
      </c>
      <c r="I61" s="14">
        <v>0.35645</v>
      </c>
      <c r="J61" s="14">
        <v>0.03387</v>
      </c>
      <c r="K61" s="14">
        <v>0.00161</v>
      </c>
      <c r="L61" s="14">
        <v>0.00161</v>
      </c>
      <c r="M61" s="14">
        <v>0.00161</v>
      </c>
      <c r="N61" s="14">
        <v>0.00161</v>
      </c>
      <c r="O61" s="14">
        <v>0.00161</v>
      </c>
      <c r="P61" s="14">
        <v>0.00161</v>
      </c>
      <c r="Q61" s="14">
        <v>0.24355</v>
      </c>
      <c r="R61" s="14">
        <v>0.00161</v>
      </c>
      <c r="S61" s="14">
        <v>0.00161</v>
      </c>
      <c r="T61" s="14">
        <v>0.00161</v>
      </c>
      <c r="U61" s="14">
        <v>0.13065</v>
      </c>
    </row>
    <row r="62">
      <c r="A62" s="14">
        <v>257.0</v>
      </c>
      <c r="B62" s="14">
        <v>0.04824</v>
      </c>
      <c r="C62" s="14">
        <v>0.00118</v>
      </c>
      <c r="D62" s="14">
        <v>0.00118</v>
      </c>
      <c r="E62" s="14">
        <v>0.00118</v>
      </c>
      <c r="F62" s="14">
        <v>0.00118</v>
      </c>
      <c r="G62" s="14">
        <v>0.48353</v>
      </c>
      <c r="H62" s="14">
        <v>0.00118</v>
      </c>
      <c r="I62" s="14">
        <v>0.15412</v>
      </c>
      <c r="J62" s="14">
        <v>0.01294</v>
      </c>
      <c r="K62" s="14">
        <v>0.00118</v>
      </c>
      <c r="L62" s="14">
        <v>0.00118</v>
      </c>
      <c r="M62" s="14">
        <v>0.08353</v>
      </c>
      <c r="N62" s="14">
        <v>0.00118</v>
      </c>
      <c r="O62" s="14">
        <v>0.00118</v>
      </c>
      <c r="P62" s="14">
        <v>0.00118</v>
      </c>
      <c r="Q62" s="14">
        <v>0.13059</v>
      </c>
      <c r="R62" s="14">
        <v>0.00118</v>
      </c>
      <c r="S62" s="14">
        <v>0.00118</v>
      </c>
      <c r="T62" s="14">
        <v>0.00118</v>
      </c>
      <c r="U62" s="14">
        <v>0.07176</v>
      </c>
    </row>
    <row r="63">
      <c r="A63" s="14">
        <v>263.0</v>
      </c>
      <c r="B63" s="14">
        <v>4.5E-4</v>
      </c>
      <c r="C63" s="14">
        <v>4.5E-4</v>
      </c>
      <c r="D63" s="14">
        <v>4.5E-4</v>
      </c>
      <c r="E63" s="14">
        <v>0.06409</v>
      </c>
      <c r="F63" s="14">
        <v>0.00955</v>
      </c>
      <c r="G63" s="14">
        <v>4.5E-4</v>
      </c>
      <c r="H63" s="14">
        <v>4.5E-4</v>
      </c>
      <c r="I63" s="14">
        <v>0.01864</v>
      </c>
      <c r="J63" s="14">
        <v>0.01864</v>
      </c>
      <c r="K63" s="14">
        <v>4.5E-4</v>
      </c>
      <c r="L63" s="14">
        <v>4.5E-4</v>
      </c>
      <c r="M63" s="14">
        <v>4.5E-4</v>
      </c>
      <c r="N63" s="14">
        <v>4.5E-4</v>
      </c>
      <c r="O63" s="14">
        <v>0.50955</v>
      </c>
      <c r="P63" s="14">
        <v>0.005</v>
      </c>
      <c r="Q63" s="14">
        <v>0.28227</v>
      </c>
      <c r="R63" s="14">
        <v>4.5E-4</v>
      </c>
      <c r="S63" s="14">
        <v>4.5E-4</v>
      </c>
      <c r="T63" s="14">
        <v>4.5E-4</v>
      </c>
      <c r="U63" s="14">
        <v>0.08682</v>
      </c>
    </row>
    <row r="64">
      <c r="A64" s="14">
        <v>284.0</v>
      </c>
      <c r="B64" s="14">
        <v>9.5E-4</v>
      </c>
      <c r="C64" s="14">
        <v>9.5E-4</v>
      </c>
      <c r="D64" s="14">
        <v>9.5E-4</v>
      </c>
      <c r="E64" s="14">
        <v>9.5E-4</v>
      </c>
      <c r="F64" s="14">
        <v>0.01048</v>
      </c>
      <c r="G64" s="14">
        <v>0.06762</v>
      </c>
      <c r="H64" s="14">
        <v>9.5E-4</v>
      </c>
      <c r="I64" s="14">
        <v>0.34381</v>
      </c>
      <c r="J64" s="14">
        <v>9.5E-4</v>
      </c>
      <c r="K64" s="14">
        <v>0.01048</v>
      </c>
      <c r="L64" s="14">
        <v>9.5E-4</v>
      </c>
      <c r="M64" s="14">
        <v>9.5E-4</v>
      </c>
      <c r="N64" s="14">
        <v>9.5E-4</v>
      </c>
      <c r="O64" s="14">
        <v>9.5E-4</v>
      </c>
      <c r="P64" s="14">
        <v>9.5E-4</v>
      </c>
      <c r="Q64" s="14">
        <v>0.24857</v>
      </c>
      <c r="R64" s="14">
        <v>9.5E-4</v>
      </c>
      <c r="S64" s="14">
        <v>0.01048</v>
      </c>
      <c r="T64" s="14">
        <v>0.08667</v>
      </c>
      <c r="U64" s="14">
        <v>0.21048</v>
      </c>
    </row>
    <row r="65">
      <c r="A65" s="14">
        <v>285.0</v>
      </c>
      <c r="B65" s="14">
        <v>0.00303</v>
      </c>
      <c r="C65" s="14">
        <v>0.00303</v>
      </c>
      <c r="D65" s="14">
        <v>0.00303</v>
      </c>
      <c r="E65" s="14">
        <v>0.00303</v>
      </c>
      <c r="F65" s="14">
        <v>0.00303</v>
      </c>
      <c r="G65" s="14">
        <v>0.00303</v>
      </c>
      <c r="H65" s="14">
        <v>0.00303</v>
      </c>
      <c r="I65" s="14">
        <v>0.06364</v>
      </c>
      <c r="J65" s="14">
        <v>0.00303</v>
      </c>
      <c r="K65" s="14">
        <v>0.00303</v>
      </c>
      <c r="L65" s="14">
        <v>0.33636</v>
      </c>
      <c r="M65" s="14">
        <v>0.00303</v>
      </c>
      <c r="N65" s="14">
        <v>0.00303</v>
      </c>
      <c r="O65" s="14">
        <v>0.00303</v>
      </c>
      <c r="P65" s="14">
        <v>0.00303</v>
      </c>
      <c r="Q65" s="14">
        <v>0.18485</v>
      </c>
      <c r="R65" s="14">
        <v>0.00303</v>
      </c>
      <c r="S65" s="14">
        <v>0.00303</v>
      </c>
      <c r="T65" s="14">
        <v>0.00303</v>
      </c>
      <c r="U65" s="14">
        <v>0.36667</v>
      </c>
    </row>
    <row r="66">
      <c r="A66" s="14">
        <v>286.0</v>
      </c>
      <c r="B66" s="14">
        <v>0.02283</v>
      </c>
      <c r="C66" s="14">
        <v>0.00109</v>
      </c>
      <c r="D66" s="14">
        <v>0.00109</v>
      </c>
      <c r="E66" s="14">
        <v>0.00109</v>
      </c>
      <c r="F66" s="14">
        <v>0.00109</v>
      </c>
      <c r="G66" s="14">
        <v>0.04457</v>
      </c>
      <c r="H66" s="14">
        <v>0.01196</v>
      </c>
      <c r="I66" s="14">
        <v>0.0663</v>
      </c>
      <c r="J66" s="14">
        <v>0.00109</v>
      </c>
      <c r="K66" s="14">
        <v>0.00109</v>
      </c>
      <c r="L66" s="14">
        <v>0.00109</v>
      </c>
      <c r="M66" s="14">
        <v>0.00109</v>
      </c>
      <c r="N66" s="14">
        <v>0.00109</v>
      </c>
      <c r="O66" s="14">
        <v>0.00109</v>
      </c>
      <c r="P66" s="14">
        <v>0.00109</v>
      </c>
      <c r="Q66" s="14">
        <v>0.38152</v>
      </c>
      <c r="R66" s="14">
        <v>0.00109</v>
      </c>
      <c r="S66" s="14">
        <v>0.00109</v>
      </c>
      <c r="T66" s="14">
        <v>0.33804</v>
      </c>
      <c r="U66" s="14">
        <v>0.12065</v>
      </c>
    </row>
    <row r="67">
      <c r="A67" s="14">
        <v>289.0</v>
      </c>
      <c r="B67" s="14">
        <v>3.7E-4</v>
      </c>
      <c r="C67" s="14">
        <v>3.7E-4</v>
      </c>
      <c r="D67" s="14">
        <v>3.7E-4</v>
      </c>
      <c r="E67" s="14">
        <v>0.53221</v>
      </c>
      <c r="F67" s="14">
        <v>3.7E-4</v>
      </c>
      <c r="G67" s="14">
        <v>3.7E-4</v>
      </c>
      <c r="H67" s="14">
        <v>3.7E-4</v>
      </c>
      <c r="I67" s="14">
        <v>3.7E-4</v>
      </c>
      <c r="J67" s="14">
        <v>3.7E-4</v>
      </c>
      <c r="K67" s="14">
        <v>3.7E-4</v>
      </c>
      <c r="L67" s="14">
        <v>3.7E-4</v>
      </c>
      <c r="M67" s="14">
        <v>3.7E-4</v>
      </c>
      <c r="N67" s="14">
        <v>3.7E-4</v>
      </c>
      <c r="O67" s="14">
        <v>3.7E-4</v>
      </c>
      <c r="P67" s="14">
        <v>0.09026</v>
      </c>
      <c r="Q67" s="14">
        <v>0.27753</v>
      </c>
      <c r="R67" s="14">
        <v>0.00412</v>
      </c>
      <c r="S67" s="14">
        <v>3.7E-4</v>
      </c>
      <c r="T67" s="14">
        <v>3.7E-4</v>
      </c>
      <c r="U67" s="14">
        <v>0.09026</v>
      </c>
    </row>
    <row r="68">
      <c r="A68" s="14">
        <v>290.0</v>
      </c>
      <c r="B68" s="14">
        <v>8.6E-4</v>
      </c>
      <c r="C68" s="14">
        <v>8.6E-4</v>
      </c>
      <c r="D68" s="14">
        <v>8.6E-4</v>
      </c>
      <c r="E68" s="14">
        <v>0.50948</v>
      </c>
      <c r="F68" s="14">
        <v>0.08707</v>
      </c>
      <c r="G68" s="14">
        <v>8.6E-4</v>
      </c>
      <c r="H68" s="14">
        <v>8.6E-4</v>
      </c>
      <c r="I68" s="14">
        <v>8.6E-4</v>
      </c>
      <c r="J68" s="14">
        <v>0.13017</v>
      </c>
      <c r="K68" s="14">
        <v>8.6E-4</v>
      </c>
      <c r="L68" s="14">
        <v>8.6E-4</v>
      </c>
      <c r="M68" s="14">
        <v>0.05259</v>
      </c>
      <c r="N68" s="14">
        <v>8.6E-4</v>
      </c>
      <c r="O68" s="14">
        <v>8.6E-4</v>
      </c>
      <c r="P68" s="14">
        <v>8.6E-4</v>
      </c>
      <c r="Q68" s="14">
        <v>0.17328</v>
      </c>
      <c r="R68" s="14">
        <v>8.6E-4</v>
      </c>
      <c r="S68" s="14">
        <v>8.6E-4</v>
      </c>
      <c r="T68" s="14">
        <v>8.6E-4</v>
      </c>
      <c r="U68" s="14">
        <v>0.03534</v>
      </c>
    </row>
    <row r="69">
      <c r="A69" s="14">
        <v>302.0</v>
      </c>
      <c r="B69" s="14">
        <v>0.13226</v>
      </c>
      <c r="C69" s="14">
        <v>0.00323</v>
      </c>
      <c r="D69" s="14">
        <v>0.00323</v>
      </c>
      <c r="E69" s="14">
        <v>0.22903</v>
      </c>
      <c r="F69" s="14">
        <v>0.00323</v>
      </c>
      <c r="G69" s="14">
        <v>0.00323</v>
      </c>
      <c r="H69" s="14">
        <v>0.00323</v>
      </c>
      <c r="I69" s="14">
        <v>0.42258</v>
      </c>
      <c r="J69" s="14">
        <v>0.00323</v>
      </c>
      <c r="K69" s="14">
        <v>0.00323</v>
      </c>
      <c r="L69" s="14">
        <v>0.00323</v>
      </c>
      <c r="M69" s="14">
        <v>0.00323</v>
      </c>
      <c r="N69" s="14">
        <v>0.00323</v>
      </c>
      <c r="O69" s="14">
        <v>0.00323</v>
      </c>
      <c r="P69" s="14">
        <v>0.00323</v>
      </c>
      <c r="Q69" s="14">
        <v>0.00323</v>
      </c>
      <c r="R69" s="14">
        <v>0.00323</v>
      </c>
      <c r="S69" s="14">
        <v>0.00323</v>
      </c>
      <c r="T69" s="14">
        <v>0.00323</v>
      </c>
      <c r="U69" s="14">
        <v>0.16452</v>
      </c>
    </row>
    <row r="70">
      <c r="A70" s="14">
        <v>305.0</v>
      </c>
      <c r="B70" s="14">
        <v>9.8E-4</v>
      </c>
      <c r="C70" s="14">
        <v>9.8E-4</v>
      </c>
      <c r="D70" s="14">
        <v>9.8E-4</v>
      </c>
      <c r="E70" s="14">
        <v>9.8E-4</v>
      </c>
      <c r="F70" s="14">
        <v>0.24608</v>
      </c>
      <c r="G70" s="14">
        <v>9.8E-4</v>
      </c>
      <c r="H70" s="14">
        <v>9.8E-4</v>
      </c>
      <c r="I70" s="14">
        <v>9.8E-4</v>
      </c>
      <c r="J70" s="14">
        <v>9.8E-4</v>
      </c>
      <c r="K70" s="14">
        <v>9.8E-4</v>
      </c>
      <c r="L70" s="14">
        <v>9.8E-4</v>
      </c>
      <c r="M70" s="14">
        <v>9.8E-4</v>
      </c>
      <c r="N70" s="14">
        <v>0.03039</v>
      </c>
      <c r="O70" s="14">
        <v>9.8E-4</v>
      </c>
      <c r="P70" s="14">
        <v>9.8E-4</v>
      </c>
      <c r="Q70" s="14">
        <v>0.26569</v>
      </c>
      <c r="R70" s="14">
        <v>9.8E-4</v>
      </c>
      <c r="S70" s="14">
        <v>9.8E-4</v>
      </c>
      <c r="T70" s="14">
        <v>9.8E-4</v>
      </c>
      <c r="U70" s="14">
        <v>0.44216</v>
      </c>
    </row>
    <row r="71">
      <c r="A71" s="14">
        <v>308.0</v>
      </c>
      <c r="B71" s="14">
        <v>4.3E-4</v>
      </c>
      <c r="C71" s="14">
        <v>4.3E-4</v>
      </c>
      <c r="D71" s="14">
        <v>0.10866</v>
      </c>
      <c r="E71" s="14">
        <v>4.3E-4</v>
      </c>
      <c r="F71" s="14">
        <v>4.3E-4</v>
      </c>
      <c r="G71" s="14">
        <v>4.3E-4</v>
      </c>
      <c r="H71" s="14">
        <v>0.03506</v>
      </c>
      <c r="I71" s="14">
        <v>0.01342</v>
      </c>
      <c r="J71" s="14">
        <v>4.3E-4</v>
      </c>
      <c r="K71" s="14">
        <v>0.19524</v>
      </c>
      <c r="L71" s="14">
        <v>4.3E-4</v>
      </c>
      <c r="M71" s="14">
        <v>4.3E-4</v>
      </c>
      <c r="N71" s="14">
        <v>4.3E-4</v>
      </c>
      <c r="O71" s="14">
        <v>4.3E-4</v>
      </c>
      <c r="P71" s="14">
        <v>4.3E-4</v>
      </c>
      <c r="Q71" s="14">
        <v>0.13896</v>
      </c>
      <c r="R71" s="14">
        <v>4.3E-4</v>
      </c>
      <c r="S71" s="14">
        <v>4.3E-4</v>
      </c>
      <c r="T71" s="14">
        <v>4.3E-4</v>
      </c>
      <c r="U71" s="14">
        <v>0.5026</v>
      </c>
    </row>
    <row r="72">
      <c r="A72" s="14">
        <v>310.0</v>
      </c>
      <c r="B72" s="14">
        <v>4.8E-4</v>
      </c>
      <c r="C72" s="14">
        <v>4.8E-4</v>
      </c>
      <c r="D72" s="14">
        <v>4.8E-4</v>
      </c>
      <c r="E72" s="14">
        <v>4.8E-4</v>
      </c>
      <c r="F72" s="14">
        <v>0.46459</v>
      </c>
      <c r="G72" s="14">
        <v>4.8E-4</v>
      </c>
      <c r="H72" s="14">
        <v>4.8E-4</v>
      </c>
      <c r="I72" s="14">
        <v>0.0866</v>
      </c>
      <c r="J72" s="14">
        <v>4.8E-4</v>
      </c>
      <c r="K72" s="14">
        <v>4.8E-4</v>
      </c>
      <c r="L72" s="14">
        <v>4.8E-4</v>
      </c>
      <c r="M72" s="14">
        <v>4.8E-4</v>
      </c>
      <c r="N72" s="14">
        <v>4.8E-4</v>
      </c>
      <c r="O72" s="14">
        <v>4.8E-4</v>
      </c>
      <c r="P72" s="14">
        <v>0.01005</v>
      </c>
      <c r="Q72" s="14">
        <v>0.30191</v>
      </c>
      <c r="R72" s="14">
        <v>4.8E-4</v>
      </c>
      <c r="S72" s="14">
        <v>4.8E-4</v>
      </c>
      <c r="T72" s="14">
        <v>4.8E-4</v>
      </c>
      <c r="U72" s="14">
        <v>0.12967</v>
      </c>
    </row>
    <row r="73">
      <c r="A73" s="14">
        <v>311.0</v>
      </c>
      <c r="B73" s="14">
        <v>4.1E-4</v>
      </c>
      <c r="C73" s="14">
        <v>4.1E-4</v>
      </c>
      <c r="D73" s="14">
        <v>4.1E-4</v>
      </c>
      <c r="E73" s="14">
        <v>4.1E-4</v>
      </c>
      <c r="F73" s="14">
        <v>0.51494</v>
      </c>
      <c r="G73" s="14">
        <v>4.1E-4</v>
      </c>
      <c r="H73" s="14">
        <v>4.1E-4</v>
      </c>
      <c r="I73" s="14">
        <v>4.1E-4</v>
      </c>
      <c r="J73" s="14">
        <v>0.00456</v>
      </c>
      <c r="K73" s="14">
        <v>4.1E-4</v>
      </c>
      <c r="L73" s="14">
        <v>4.1E-4</v>
      </c>
      <c r="M73" s="14">
        <v>4.1E-4</v>
      </c>
      <c r="N73" s="14">
        <v>4.1E-4</v>
      </c>
      <c r="O73" s="14">
        <v>4.1E-4</v>
      </c>
      <c r="P73" s="14">
        <v>4.1E-4</v>
      </c>
      <c r="Q73" s="14">
        <v>0.37801</v>
      </c>
      <c r="R73" s="14">
        <v>4.1E-4</v>
      </c>
      <c r="S73" s="14">
        <v>4.1E-4</v>
      </c>
      <c r="T73" s="14">
        <v>4.1E-4</v>
      </c>
      <c r="U73" s="14">
        <v>0.09585</v>
      </c>
    </row>
    <row r="74">
      <c r="A74" s="14">
        <v>312.0</v>
      </c>
      <c r="B74" s="14">
        <v>9.6E-4</v>
      </c>
      <c r="C74" s="14">
        <v>0.01058</v>
      </c>
      <c r="D74" s="14">
        <v>9.6E-4</v>
      </c>
      <c r="E74" s="14">
        <v>9.6E-4</v>
      </c>
      <c r="F74" s="14">
        <v>0.44327</v>
      </c>
      <c r="G74" s="14">
        <v>9.6E-4</v>
      </c>
      <c r="H74" s="14">
        <v>9.6E-4</v>
      </c>
      <c r="I74" s="14">
        <v>9.6E-4</v>
      </c>
      <c r="J74" s="14">
        <v>9.6E-4</v>
      </c>
      <c r="K74" s="14">
        <v>9.6E-4</v>
      </c>
      <c r="L74" s="14">
        <v>0.02981</v>
      </c>
      <c r="M74" s="14">
        <v>9.6E-4</v>
      </c>
      <c r="N74" s="14">
        <v>9.6E-4</v>
      </c>
      <c r="O74" s="14">
        <v>9.6E-4</v>
      </c>
      <c r="P74" s="14">
        <v>9.6E-4</v>
      </c>
      <c r="Q74" s="14">
        <v>0.38558</v>
      </c>
      <c r="R74" s="14">
        <v>0.02019</v>
      </c>
      <c r="S74" s="14">
        <v>9.6E-4</v>
      </c>
      <c r="T74" s="14">
        <v>9.6E-4</v>
      </c>
      <c r="U74" s="14">
        <v>0.09712</v>
      </c>
    </row>
    <row r="75">
      <c r="A75" s="14">
        <v>313.0</v>
      </c>
      <c r="B75" s="14">
        <v>3.2E-4</v>
      </c>
      <c r="C75" s="14">
        <v>3.2E-4</v>
      </c>
      <c r="D75" s="14">
        <v>3.2E-4</v>
      </c>
      <c r="E75" s="14">
        <v>3.2E-4</v>
      </c>
      <c r="F75" s="14">
        <v>0.54051</v>
      </c>
      <c r="G75" s="14">
        <v>3.2E-4</v>
      </c>
      <c r="H75" s="14">
        <v>3.2E-4</v>
      </c>
      <c r="I75" s="14">
        <v>3.2E-4</v>
      </c>
      <c r="J75" s="14">
        <v>3.2E-4</v>
      </c>
      <c r="K75" s="14">
        <v>3.2E-4</v>
      </c>
      <c r="L75" s="14">
        <v>3.2E-4</v>
      </c>
      <c r="M75" s="14">
        <v>3.2E-4</v>
      </c>
      <c r="N75" s="14">
        <v>3.2E-4</v>
      </c>
      <c r="O75" s="14">
        <v>3.2E-4</v>
      </c>
      <c r="P75" s="14">
        <v>0.08392</v>
      </c>
      <c r="Q75" s="14">
        <v>0.24469</v>
      </c>
      <c r="R75" s="14">
        <v>3.2E-4</v>
      </c>
      <c r="S75" s="14">
        <v>3.2E-4</v>
      </c>
      <c r="T75" s="14">
        <v>3.2E-4</v>
      </c>
      <c r="U75" s="14">
        <v>0.12572</v>
      </c>
    </row>
    <row r="76">
      <c r="A76" s="14">
        <v>314.0</v>
      </c>
      <c r="B76" s="14">
        <v>4.3E-4</v>
      </c>
      <c r="C76" s="14">
        <v>4.3E-4</v>
      </c>
      <c r="D76" s="14">
        <v>4.3E-4</v>
      </c>
      <c r="E76" s="14">
        <v>4.3E-4</v>
      </c>
      <c r="F76" s="14">
        <v>0.44391</v>
      </c>
      <c r="G76" s="14">
        <v>4.3E-4</v>
      </c>
      <c r="H76" s="14">
        <v>4.3E-4</v>
      </c>
      <c r="I76" s="14">
        <v>4.3E-4</v>
      </c>
      <c r="J76" s="14">
        <v>4.3E-4</v>
      </c>
      <c r="K76" s="14">
        <v>4.3E-4</v>
      </c>
      <c r="L76" s="14">
        <v>4.3E-4</v>
      </c>
      <c r="M76" s="14">
        <v>0.05696</v>
      </c>
      <c r="N76" s="14">
        <v>4.3E-4</v>
      </c>
      <c r="O76" s="14">
        <v>0.03522</v>
      </c>
      <c r="P76" s="14">
        <v>4.3E-4</v>
      </c>
      <c r="Q76" s="14">
        <v>0.41348</v>
      </c>
      <c r="R76" s="14">
        <v>4.3E-4</v>
      </c>
      <c r="S76" s="14">
        <v>4.3E-4</v>
      </c>
      <c r="T76" s="14">
        <v>4.3E-4</v>
      </c>
      <c r="U76" s="14">
        <v>0.04391</v>
      </c>
    </row>
    <row r="77">
      <c r="A77" s="14">
        <v>315.0</v>
      </c>
      <c r="B77" s="14">
        <v>3.3E-4</v>
      </c>
      <c r="C77" s="14">
        <v>3.3E-4</v>
      </c>
      <c r="D77" s="14">
        <v>3.3E-4</v>
      </c>
      <c r="E77" s="14">
        <v>3.3E-4</v>
      </c>
      <c r="F77" s="14">
        <v>0.53675</v>
      </c>
      <c r="G77" s="14">
        <v>3.3E-4</v>
      </c>
      <c r="H77" s="14">
        <v>3.3E-4</v>
      </c>
      <c r="I77" s="14">
        <v>3.3E-4</v>
      </c>
      <c r="J77" s="14">
        <v>3.3E-4</v>
      </c>
      <c r="K77" s="14">
        <v>3.3E-4</v>
      </c>
      <c r="L77" s="14">
        <v>3.3E-4</v>
      </c>
      <c r="M77" s="14">
        <v>3.3E-4</v>
      </c>
      <c r="N77" s="14">
        <v>3.3E-4</v>
      </c>
      <c r="O77" s="14">
        <v>3.3E-4</v>
      </c>
      <c r="P77" s="14">
        <v>0.0798</v>
      </c>
      <c r="Q77" s="14">
        <v>0.2553</v>
      </c>
      <c r="R77" s="14">
        <v>3.3E-4</v>
      </c>
      <c r="S77" s="14">
        <v>3.3E-4</v>
      </c>
      <c r="T77" s="14">
        <v>3.3E-4</v>
      </c>
      <c r="U77" s="14">
        <v>0.12285</v>
      </c>
    </row>
    <row r="78">
      <c r="A78" s="14">
        <v>316.0</v>
      </c>
      <c r="B78" s="14">
        <v>2.5E-4</v>
      </c>
      <c r="C78" s="14">
        <v>2.5E-4</v>
      </c>
      <c r="D78" s="14">
        <v>2.5E-4</v>
      </c>
      <c r="E78" s="14">
        <v>2.5E-4</v>
      </c>
      <c r="F78" s="14">
        <v>0.43449</v>
      </c>
      <c r="G78" s="14">
        <v>2.5E-4</v>
      </c>
      <c r="H78" s="14">
        <v>2.5E-4</v>
      </c>
      <c r="I78" s="14">
        <v>0.01017</v>
      </c>
      <c r="J78" s="14">
        <v>2.5E-4</v>
      </c>
      <c r="K78" s="14">
        <v>2.5E-4</v>
      </c>
      <c r="L78" s="14">
        <v>2.5E-4</v>
      </c>
      <c r="M78" s="14">
        <v>2.5E-4</v>
      </c>
      <c r="N78" s="14">
        <v>0.00273</v>
      </c>
      <c r="O78" s="14">
        <v>2.5E-4</v>
      </c>
      <c r="P78" s="14">
        <v>2.5E-4</v>
      </c>
      <c r="Q78" s="14">
        <v>0.34268</v>
      </c>
      <c r="R78" s="14">
        <v>0.06228</v>
      </c>
      <c r="S78" s="14">
        <v>2.5E-4</v>
      </c>
      <c r="T78" s="14">
        <v>2.5E-4</v>
      </c>
      <c r="U78" s="14">
        <v>0.14417</v>
      </c>
    </row>
    <row r="79">
      <c r="A79" s="14">
        <v>317.0</v>
      </c>
      <c r="B79" s="14">
        <v>0.0011</v>
      </c>
      <c r="C79" s="14">
        <v>0.0011</v>
      </c>
      <c r="D79" s="14">
        <v>0.0011</v>
      </c>
      <c r="E79" s="14">
        <v>0.0011</v>
      </c>
      <c r="F79" s="14">
        <v>0.0011</v>
      </c>
      <c r="G79" s="14">
        <v>0.0011</v>
      </c>
      <c r="H79" s="14">
        <v>0.0011</v>
      </c>
      <c r="I79" s="14">
        <v>0.14396</v>
      </c>
      <c r="J79" s="14">
        <v>0.0011</v>
      </c>
      <c r="K79" s="14">
        <v>0.0011</v>
      </c>
      <c r="L79" s="14">
        <v>0.0011</v>
      </c>
      <c r="M79" s="14">
        <v>0.20989</v>
      </c>
      <c r="N79" s="14">
        <v>0.0011</v>
      </c>
      <c r="O79" s="14">
        <v>0.03407</v>
      </c>
      <c r="P79" s="14">
        <v>0.0011</v>
      </c>
      <c r="Q79" s="14">
        <v>0.07802</v>
      </c>
      <c r="R79" s="14">
        <v>0.0011</v>
      </c>
      <c r="S79" s="14">
        <v>0.0011</v>
      </c>
      <c r="T79" s="14">
        <v>0.04505</v>
      </c>
      <c r="U79" s="14">
        <v>0.47363</v>
      </c>
    </row>
    <row r="80">
      <c r="A80" s="14">
        <v>333.0</v>
      </c>
      <c r="B80" s="14">
        <v>0.00625</v>
      </c>
      <c r="C80" s="14">
        <v>0.00625</v>
      </c>
      <c r="D80" s="14">
        <v>0.13125</v>
      </c>
      <c r="E80" s="14">
        <v>0.00625</v>
      </c>
      <c r="F80" s="14">
        <v>0.00625</v>
      </c>
      <c r="G80" s="14">
        <v>0.13125</v>
      </c>
      <c r="H80" s="14">
        <v>0.00625</v>
      </c>
      <c r="I80" s="14">
        <v>0.06875</v>
      </c>
      <c r="J80" s="14">
        <v>0.00625</v>
      </c>
      <c r="K80" s="14">
        <v>0.00625</v>
      </c>
      <c r="L80" s="14">
        <v>0.00625</v>
      </c>
      <c r="M80" s="14">
        <v>0.00625</v>
      </c>
      <c r="N80" s="14">
        <v>0.00625</v>
      </c>
      <c r="O80" s="14">
        <v>0.00625</v>
      </c>
      <c r="P80" s="14">
        <v>0.00625</v>
      </c>
      <c r="Q80" s="14">
        <v>0.38125</v>
      </c>
      <c r="R80" s="14">
        <v>0.00625</v>
      </c>
      <c r="S80" s="14">
        <v>0.00625</v>
      </c>
      <c r="T80" s="14">
        <v>0.00625</v>
      </c>
      <c r="U80" s="14">
        <v>0.19375</v>
      </c>
    </row>
    <row r="81">
      <c r="A81" s="14">
        <v>335.0</v>
      </c>
      <c r="B81" s="14">
        <v>5.1E-4</v>
      </c>
      <c r="C81" s="14">
        <v>5.1E-4</v>
      </c>
      <c r="D81" s="14">
        <v>5.1E-4</v>
      </c>
      <c r="E81" s="14">
        <v>5.1E-4</v>
      </c>
      <c r="F81" s="14">
        <v>5.1E-4</v>
      </c>
      <c r="G81" s="14">
        <v>5.1E-4</v>
      </c>
      <c r="H81" s="14">
        <v>5.1E-4</v>
      </c>
      <c r="I81" s="14">
        <v>5.1E-4</v>
      </c>
      <c r="J81" s="14">
        <v>0.0159</v>
      </c>
      <c r="K81" s="14">
        <v>5.1E-4</v>
      </c>
      <c r="L81" s="14">
        <v>5.1E-4</v>
      </c>
      <c r="M81" s="14">
        <v>0.0159</v>
      </c>
      <c r="N81" s="14">
        <v>0.00564</v>
      </c>
      <c r="O81" s="14">
        <v>5.1E-4</v>
      </c>
      <c r="P81" s="14">
        <v>0.10821</v>
      </c>
      <c r="Q81" s="14">
        <v>0.31846</v>
      </c>
      <c r="R81" s="14">
        <v>0.27744</v>
      </c>
      <c r="S81" s="14">
        <v>5.1E-4</v>
      </c>
      <c r="T81" s="14">
        <v>5.1E-4</v>
      </c>
      <c r="U81" s="14">
        <v>0.25179</v>
      </c>
    </row>
    <row r="82">
      <c r="A82" s="14">
        <v>338.0</v>
      </c>
      <c r="B82" s="14">
        <v>0.04059</v>
      </c>
      <c r="C82" s="14">
        <v>9.9E-4</v>
      </c>
      <c r="D82" s="14">
        <v>9.9E-4</v>
      </c>
      <c r="E82" s="14">
        <v>9.9E-4</v>
      </c>
      <c r="F82" s="14">
        <v>0.03069</v>
      </c>
      <c r="G82" s="14">
        <v>9.9E-4</v>
      </c>
      <c r="H82" s="14">
        <v>9.9E-4</v>
      </c>
      <c r="I82" s="14">
        <v>0.0505</v>
      </c>
      <c r="J82" s="14">
        <v>9.9E-4</v>
      </c>
      <c r="K82" s="14">
        <v>9.9E-4</v>
      </c>
      <c r="L82" s="14">
        <v>9.9E-4</v>
      </c>
      <c r="M82" s="14">
        <v>0.41683</v>
      </c>
      <c r="N82" s="14">
        <v>9.9E-4</v>
      </c>
      <c r="O82" s="14">
        <v>9.9E-4</v>
      </c>
      <c r="P82" s="14">
        <v>9.9E-4</v>
      </c>
      <c r="Q82" s="14">
        <v>0.18911</v>
      </c>
      <c r="R82" s="14">
        <v>0.1396</v>
      </c>
      <c r="S82" s="14">
        <v>9.9E-4</v>
      </c>
      <c r="T82" s="14">
        <v>9.9E-4</v>
      </c>
      <c r="U82" s="14">
        <v>0.1198</v>
      </c>
    </row>
    <row r="83">
      <c r="A83" s="14">
        <v>340.0</v>
      </c>
      <c r="B83" s="14">
        <v>0.01467</v>
      </c>
      <c r="C83" s="14">
        <v>0.04133</v>
      </c>
      <c r="D83" s="14">
        <v>0.13467</v>
      </c>
      <c r="E83" s="14">
        <v>0.00133</v>
      </c>
      <c r="F83" s="14">
        <v>0.00133</v>
      </c>
      <c r="G83" s="14">
        <v>0.00133</v>
      </c>
      <c r="H83" s="14">
        <v>0.00133</v>
      </c>
      <c r="I83" s="14">
        <v>0.08133</v>
      </c>
      <c r="J83" s="14">
        <v>0.00133</v>
      </c>
      <c r="K83" s="14">
        <v>0.00133</v>
      </c>
      <c r="L83" s="14">
        <v>0.00133</v>
      </c>
      <c r="M83" s="14">
        <v>0.00133</v>
      </c>
      <c r="N83" s="14">
        <v>0.05467</v>
      </c>
      <c r="O83" s="14">
        <v>0.00133</v>
      </c>
      <c r="P83" s="14">
        <v>0.00133</v>
      </c>
      <c r="Q83" s="14">
        <v>0.21467</v>
      </c>
      <c r="R83" s="14">
        <v>0.00133</v>
      </c>
      <c r="S83" s="14">
        <v>0.00133</v>
      </c>
      <c r="T83" s="14">
        <v>0.228</v>
      </c>
      <c r="U83" s="14">
        <v>0.21467</v>
      </c>
    </row>
    <row r="84">
      <c r="A84" s="14">
        <v>341.0</v>
      </c>
      <c r="B84" s="14">
        <v>5.3E-4</v>
      </c>
      <c r="C84" s="14">
        <v>5.3E-4</v>
      </c>
      <c r="D84" s="14">
        <v>5.3E-4</v>
      </c>
      <c r="E84" s="14">
        <v>5.3E-4</v>
      </c>
      <c r="F84" s="14">
        <v>0.0484</v>
      </c>
      <c r="G84" s="14">
        <v>5.3E-4</v>
      </c>
      <c r="H84" s="14">
        <v>5.3E-4</v>
      </c>
      <c r="I84" s="14">
        <v>0.05372</v>
      </c>
      <c r="J84" s="14">
        <v>5.3E-4</v>
      </c>
      <c r="K84" s="14">
        <v>0.51649</v>
      </c>
      <c r="L84" s="14">
        <v>5.3E-4</v>
      </c>
      <c r="M84" s="14">
        <v>5.3E-4</v>
      </c>
      <c r="N84" s="14">
        <v>0.00585</v>
      </c>
      <c r="O84" s="14">
        <v>5.3E-4</v>
      </c>
      <c r="P84" s="14">
        <v>5.3E-4</v>
      </c>
      <c r="Q84" s="14">
        <v>0.28245</v>
      </c>
      <c r="R84" s="14">
        <v>5.3E-4</v>
      </c>
      <c r="S84" s="14">
        <v>5.3E-4</v>
      </c>
      <c r="T84" s="14">
        <v>5.3E-4</v>
      </c>
      <c r="U84" s="14">
        <v>0.08564</v>
      </c>
    </row>
    <row r="85">
      <c r="A85" s="14">
        <v>342.0</v>
      </c>
      <c r="B85" s="14">
        <v>4.5E-4</v>
      </c>
      <c r="C85" s="14">
        <v>4.5E-4</v>
      </c>
      <c r="D85" s="14">
        <v>0.09013</v>
      </c>
      <c r="E85" s="14">
        <v>4.5E-4</v>
      </c>
      <c r="F85" s="14">
        <v>4.5E-4</v>
      </c>
      <c r="G85" s="14">
        <v>4.5E-4</v>
      </c>
      <c r="H85" s="14">
        <v>4.5E-4</v>
      </c>
      <c r="I85" s="14">
        <v>0.00942</v>
      </c>
      <c r="J85" s="14">
        <v>4.5E-4</v>
      </c>
      <c r="K85" s="14">
        <v>0.65964</v>
      </c>
      <c r="L85" s="14">
        <v>4.5E-4</v>
      </c>
      <c r="M85" s="14">
        <v>4.5E-4</v>
      </c>
      <c r="N85" s="14">
        <v>0.00493</v>
      </c>
      <c r="O85" s="14">
        <v>4.5E-4</v>
      </c>
      <c r="P85" s="14">
        <v>4.5E-4</v>
      </c>
      <c r="Q85" s="14">
        <v>0.07668</v>
      </c>
      <c r="R85" s="14">
        <v>4.5E-4</v>
      </c>
      <c r="S85" s="14">
        <v>4.5E-4</v>
      </c>
      <c r="T85" s="14">
        <v>4.5E-4</v>
      </c>
      <c r="U85" s="14">
        <v>0.15291</v>
      </c>
    </row>
    <row r="86">
      <c r="A86" s="14">
        <v>343.0</v>
      </c>
      <c r="B86" s="14">
        <v>0.00217</v>
      </c>
      <c r="C86" s="14">
        <v>0.00217</v>
      </c>
      <c r="D86" s="14">
        <v>0.02391</v>
      </c>
      <c r="E86" s="14">
        <v>0.00217</v>
      </c>
      <c r="F86" s="14">
        <v>0.00217</v>
      </c>
      <c r="G86" s="14">
        <v>0.00217</v>
      </c>
      <c r="H86" s="14">
        <v>0.00217</v>
      </c>
      <c r="I86" s="14">
        <v>0.00217</v>
      </c>
      <c r="J86" s="14">
        <v>0.00217</v>
      </c>
      <c r="K86" s="14">
        <v>0.35</v>
      </c>
      <c r="L86" s="14">
        <v>0.00217</v>
      </c>
      <c r="M86" s="14">
        <v>0.00217</v>
      </c>
      <c r="N86" s="14">
        <v>0.11087</v>
      </c>
      <c r="O86" s="14">
        <v>0.00217</v>
      </c>
      <c r="P86" s="14">
        <v>0.02391</v>
      </c>
      <c r="Q86" s="14">
        <v>0.30652</v>
      </c>
      <c r="R86" s="14">
        <v>0.00217</v>
      </c>
      <c r="S86" s="14">
        <v>0.00217</v>
      </c>
      <c r="T86" s="14">
        <v>0.00217</v>
      </c>
      <c r="U86" s="14">
        <v>0.15435</v>
      </c>
    </row>
    <row r="87">
      <c r="A87" s="14">
        <v>347.0</v>
      </c>
      <c r="B87" s="14">
        <v>0.00154</v>
      </c>
      <c r="C87" s="14">
        <v>0.00154</v>
      </c>
      <c r="D87" s="14">
        <v>0.00154</v>
      </c>
      <c r="E87" s="14">
        <v>0.00154</v>
      </c>
      <c r="F87" s="14">
        <v>0.00154</v>
      </c>
      <c r="G87" s="14">
        <v>0.00154</v>
      </c>
      <c r="H87" s="14">
        <v>0.00154</v>
      </c>
      <c r="I87" s="14">
        <v>0.55538</v>
      </c>
      <c r="J87" s="14">
        <v>0.00154</v>
      </c>
      <c r="K87" s="14">
        <v>0.21692</v>
      </c>
      <c r="L87" s="14">
        <v>0.00154</v>
      </c>
      <c r="M87" s="14">
        <v>0.00154</v>
      </c>
      <c r="N87" s="14">
        <v>0.00154</v>
      </c>
      <c r="O87" s="14">
        <v>0.00154</v>
      </c>
      <c r="P87" s="14">
        <v>0.00154</v>
      </c>
      <c r="Q87" s="14">
        <v>0.06308</v>
      </c>
      <c r="R87" s="14">
        <v>0.00154</v>
      </c>
      <c r="S87" s="14">
        <v>0.00154</v>
      </c>
      <c r="T87" s="14">
        <v>0.00154</v>
      </c>
      <c r="U87" s="14">
        <v>0.14</v>
      </c>
    </row>
    <row r="88">
      <c r="A88" s="14">
        <v>364.0</v>
      </c>
      <c r="B88" s="14">
        <v>0.00104</v>
      </c>
      <c r="C88" s="14">
        <v>0.00104</v>
      </c>
      <c r="D88" s="14">
        <v>0.00104</v>
      </c>
      <c r="E88" s="14">
        <v>0.00104</v>
      </c>
      <c r="F88" s="14">
        <v>0.11563</v>
      </c>
      <c r="G88" s="14">
        <v>0.00104</v>
      </c>
      <c r="H88" s="14">
        <v>0.44896</v>
      </c>
      <c r="I88" s="14">
        <v>0.19896</v>
      </c>
      <c r="J88" s="14">
        <v>0.00104</v>
      </c>
      <c r="K88" s="14">
        <v>0.01146</v>
      </c>
      <c r="L88" s="14">
        <v>0.00104</v>
      </c>
      <c r="M88" s="14">
        <v>0.00104</v>
      </c>
      <c r="N88" s="14">
        <v>0.00104</v>
      </c>
      <c r="O88" s="14">
        <v>0.00104</v>
      </c>
      <c r="P88" s="14">
        <v>0.00104</v>
      </c>
      <c r="Q88" s="14">
        <v>0.19896</v>
      </c>
      <c r="R88" s="14">
        <v>0.00104</v>
      </c>
      <c r="S88" s="14">
        <v>0.00104</v>
      </c>
      <c r="T88" s="14">
        <v>0.00104</v>
      </c>
      <c r="U88" s="14">
        <v>0.01146</v>
      </c>
    </row>
    <row r="89">
      <c r="A89" s="14">
        <v>382.0</v>
      </c>
      <c r="B89" s="14">
        <v>0.00185</v>
      </c>
      <c r="C89" s="14">
        <v>0.00185</v>
      </c>
      <c r="D89" s="14">
        <v>0.00185</v>
      </c>
      <c r="E89" s="14">
        <v>0.00185</v>
      </c>
      <c r="F89" s="14">
        <v>0.00185</v>
      </c>
      <c r="G89" s="14">
        <v>0.33519</v>
      </c>
      <c r="H89" s="14">
        <v>0.00185</v>
      </c>
      <c r="I89" s="14">
        <v>0.03889</v>
      </c>
      <c r="J89" s="14">
        <v>0.00185</v>
      </c>
      <c r="K89" s="14">
        <v>0.00185</v>
      </c>
      <c r="L89" s="14">
        <v>0.00185</v>
      </c>
      <c r="M89" s="14">
        <v>0.00185</v>
      </c>
      <c r="N89" s="14">
        <v>0.00185</v>
      </c>
      <c r="O89" s="14">
        <v>0.00185</v>
      </c>
      <c r="P89" s="14">
        <v>0.02037</v>
      </c>
      <c r="Q89" s="14">
        <v>0.27963</v>
      </c>
      <c r="R89" s="14">
        <v>0.07593</v>
      </c>
      <c r="S89" s="14">
        <v>0.00185</v>
      </c>
      <c r="T89" s="14">
        <v>0.00185</v>
      </c>
      <c r="U89" s="14">
        <v>0.22407</v>
      </c>
    </row>
    <row r="90">
      <c r="A90" s="14">
        <v>397.0</v>
      </c>
      <c r="B90" s="14">
        <v>0.08077</v>
      </c>
      <c r="C90" s="14">
        <v>0.00385</v>
      </c>
      <c r="D90" s="14">
        <v>0.00385</v>
      </c>
      <c r="E90" s="14">
        <v>0.00385</v>
      </c>
      <c r="F90" s="14">
        <v>0.00385</v>
      </c>
      <c r="G90" s="14">
        <v>0.00385</v>
      </c>
      <c r="H90" s="14">
        <v>0.04231</v>
      </c>
      <c r="I90" s="14">
        <v>0.00385</v>
      </c>
      <c r="J90" s="14">
        <v>0.00385</v>
      </c>
      <c r="K90" s="14">
        <v>0.00385</v>
      </c>
      <c r="L90" s="14">
        <v>0.38846</v>
      </c>
      <c r="M90" s="14">
        <v>0.00385</v>
      </c>
      <c r="N90" s="14">
        <v>0.00385</v>
      </c>
      <c r="O90" s="14">
        <v>0.00385</v>
      </c>
      <c r="P90" s="14">
        <v>0.08077</v>
      </c>
      <c r="Q90" s="14">
        <v>0.27308</v>
      </c>
      <c r="R90" s="14">
        <v>0.04231</v>
      </c>
      <c r="S90" s="14">
        <v>0.00385</v>
      </c>
      <c r="T90" s="14">
        <v>0.00385</v>
      </c>
      <c r="U90" s="14">
        <v>0.04231</v>
      </c>
    </row>
    <row r="91">
      <c r="A91" s="14">
        <v>409.0</v>
      </c>
      <c r="B91" s="14">
        <v>0.00147</v>
      </c>
      <c r="C91" s="14">
        <v>0.00147</v>
      </c>
      <c r="D91" s="14">
        <v>0.39853</v>
      </c>
      <c r="E91" s="14">
        <v>0.00147</v>
      </c>
      <c r="F91" s="14">
        <v>0.00147</v>
      </c>
      <c r="G91" s="14">
        <v>0.00147</v>
      </c>
      <c r="H91" s="14">
        <v>0.00147</v>
      </c>
      <c r="I91" s="14">
        <v>0.075</v>
      </c>
      <c r="J91" s="14">
        <v>0.00147</v>
      </c>
      <c r="K91" s="14">
        <v>0.00147</v>
      </c>
      <c r="L91" s="14">
        <v>0.00147</v>
      </c>
      <c r="M91" s="14">
        <v>0.00147</v>
      </c>
      <c r="N91" s="14">
        <v>0.10441</v>
      </c>
      <c r="O91" s="14">
        <v>0.00147</v>
      </c>
      <c r="P91" s="14">
        <v>0.00147</v>
      </c>
      <c r="Q91" s="14">
        <v>0.06029</v>
      </c>
      <c r="R91" s="14">
        <v>0.00147</v>
      </c>
      <c r="S91" s="14">
        <v>0.00147</v>
      </c>
      <c r="T91" s="14">
        <v>0.00147</v>
      </c>
      <c r="U91" s="14">
        <v>0.33971</v>
      </c>
    </row>
    <row r="92">
      <c r="A92" s="14">
        <v>425.0</v>
      </c>
      <c r="B92" s="14">
        <v>0.00154</v>
      </c>
      <c r="C92" s="14">
        <v>0.00154</v>
      </c>
      <c r="D92" s="14">
        <v>0.00154</v>
      </c>
      <c r="E92" s="14">
        <v>0.00154</v>
      </c>
      <c r="F92" s="14">
        <v>0.00154</v>
      </c>
      <c r="G92" s="14">
        <v>0.00154</v>
      </c>
      <c r="H92" s="14">
        <v>0.00154</v>
      </c>
      <c r="I92" s="14">
        <v>0.09385</v>
      </c>
      <c r="J92" s="14">
        <v>0.00154</v>
      </c>
      <c r="K92" s="14">
        <v>0.00154</v>
      </c>
      <c r="L92" s="14">
        <v>0.00154</v>
      </c>
      <c r="M92" s="14">
        <v>0.00154</v>
      </c>
      <c r="N92" s="14">
        <v>0.00154</v>
      </c>
      <c r="O92" s="14">
        <v>0.00154</v>
      </c>
      <c r="P92" s="14">
        <v>0.00154</v>
      </c>
      <c r="Q92" s="14">
        <v>0.18615</v>
      </c>
      <c r="R92" s="14">
        <v>0.00154</v>
      </c>
      <c r="S92" s="14">
        <v>0.35538</v>
      </c>
      <c r="T92" s="14">
        <v>0.00154</v>
      </c>
      <c r="U92" s="14">
        <v>0.34</v>
      </c>
    </row>
    <row r="93">
      <c r="A93" s="14">
        <v>436.0</v>
      </c>
      <c r="B93" s="14">
        <v>6.1E-4</v>
      </c>
      <c r="C93" s="14">
        <v>6.1E-4</v>
      </c>
      <c r="D93" s="14">
        <v>6.1E-4</v>
      </c>
      <c r="E93" s="14">
        <v>6.1E-4</v>
      </c>
      <c r="F93" s="14">
        <v>6.1E-4</v>
      </c>
      <c r="G93" s="14">
        <v>0.09207</v>
      </c>
      <c r="H93" s="14">
        <v>6.1E-4</v>
      </c>
      <c r="I93" s="14">
        <v>6.1E-4</v>
      </c>
      <c r="J93" s="14">
        <v>6.1E-4</v>
      </c>
      <c r="K93" s="14">
        <v>6.1E-4</v>
      </c>
      <c r="L93" s="14">
        <v>6.1E-4</v>
      </c>
      <c r="M93" s="14">
        <v>6.1E-4</v>
      </c>
      <c r="N93" s="14">
        <v>6.1E-4</v>
      </c>
      <c r="O93" s="14">
        <v>0.0372</v>
      </c>
      <c r="P93" s="14">
        <v>6.1E-4</v>
      </c>
      <c r="Q93" s="14">
        <v>0.29939</v>
      </c>
      <c r="R93" s="14">
        <v>0.30549</v>
      </c>
      <c r="S93" s="14">
        <v>6.1E-4</v>
      </c>
      <c r="T93" s="14">
        <v>6.1E-4</v>
      </c>
      <c r="U93" s="14">
        <v>0.25671</v>
      </c>
    </row>
    <row r="94">
      <c r="A94" s="14">
        <v>451.0</v>
      </c>
      <c r="B94" s="14">
        <v>0.0131</v>
      </c>
      <c r="C94" s="14">
        <v>0.00119</v>
      </c>
      <c r="D94" s="14">
        <v>0.00119</v>
      </c>
      <c r="E94" s="14">
        <v>0.00119</v>
      </c>
      <c r="F94" s="14">
        <v>0.0369</v>
      </c>
      <c r="G94" s="14">
        <v>0.32262</v>
      </c>
      <c r="H94" s="14">
        <v>0.00119</v>
      </c>
      <c r="I94" s="14">
        <v>0.38214</v>
      </c>
      <c r="J94" s="14">
        <v>0.0131</v>
      </c>
      <c r="K94" s="14">
        <v>0.00119</v>
      </c>
      <c r="L94" s="14">
        <v>0.00119</v>
      </c>
      <c r="M94" s="14">
        <v>0.00119</v>
      </c>
      <c r="N94" s="14">
        <v>0.00119</v>
      </c>
      <c r="O94" s="14">
        <v>0.00119</v>
      </c>
      <c r="P94" s="14">
        <v>0.00119</v>
      </c>
      <c r="Q94" s="14">
        <v>0.07262</v>
      </c>
      <c r="R94" s="14">
        <v>0.00119</v>
      </c>
      <c r="S94" s="14">
        <v>0.00119</v>
      </c>
      <c r="T94" s="14">
        <v>0.00119</v>
      </c>
      <c r="U94" s="14">
        <v>0.14405</v>
      </c>
    </row>
    <row r="95">
      <c r="A95" s="14">
        <v>462.0</v>
      </c>
      <c r="B95" s="14">
        <v>9.3E-4</v>
      </c>
      <c r="C95" s="14">
        <v>9.3E-4</v>
      </c>
      <c r="D95" s="14">
        <v>9.3E-4</v>
      </c>
      <c r="E95" s="14">
        <v>9.3E-4</v>
      </c>
      <c r="F95" s="14">
        <v>0.03796</v>
      </c>
      <c r="G95" s="14">
        <v>0.51019</v>
      </c>
      <c r="H95" s="14">
        <v>9.3E-4</v>
      </c>
      <c r="I95" s="14">
        <v>9.3E-4</v>
      </c>
      <c r="J95" s="14">
        <v>9.3E-4</v>
      </c>
      <c r="K95" s="14">
        <v>9.3E-4</v>
      </c>
      <c r="L95" s="14">
        <v>9.3E-4</v>
      </c>
      <c r="M95" s="14">
        <v>9.3E-4</v>
      </c>
      <c r="N95" s="14">
        <v>9.3E-4</v>
      </c>
      <c r="O95" s="14">
        <v>9.3E-4</v>
      </c>
      <c r="P95" s="14">
        <v>0.01019</v>
      </c>
      <c r="Q95" s="14">
        <v>0.16759</v>
      </c>
      <c r="R95" s="14">
        <v>9.3E-4</v>
      </c>
      <c r="S95" s="14">
        <v>9.3E-4</v>
      </c>
      <c r="T95" s="14">
        <v>9.3E-4</v>
      </c>
      <c r="U95" s="14">
        <v>0.26019</v>
      </c>
    </row>
    <row r="96">
      <c r="A96" s="14">
        <v>484.0</v>
      </c>
      <c r="B96" s="14">
        <v>0.00133</v>
      </c>
      <c r="C96" s="14">
        <v>0.00133</v>
      </c>
      <c r="D96" s="14">
        <v>0.00133</v>
      </c>
      <c r="E96" s="14">
        <v>0.00133</v>
      </c>
      <c r="F96" s="14">
        <v>0.00133</v>
      </c>
      <c r="G96" s="14">
        <v>0.00133</v>
      </c>
      <c r="H96" s="14">
        <v>0.01467</v>
      </c>
      <c r="I96" s="14">
        <v>0.01467</v>
      </c>
      <c r="J96" s="14">
        <v>0.00133</v>
      </c>
      <c r="K96" s="14">
        <v>0.028</v>
      </c>
      <c r="L96" s="14">
        <v>0.028</v>
      </c>
      <c r="M96" s="14">
        <v>0.628</v>
      </c>
      <c r="N96" s="14">
        <v>0.00133</v>
      </c>
      <c r="O96" s="14">
        <v>0.01467</v>
      </c>
      <c r="P96" s="14">
        <v>0.00133</v>
      </c>
      <c r="Q96" s="14">
        <v>0.04133</v>
      </c>
      <c r="R96" s="14">
        <v>0.00133</v>
      </c>
      <c r="S96" s="14">
        <v>0.00133</v>
      </c>
      <c r="T96" s="14">
        <v>0.00133</v>
      </c>
      <c r="U96" s="14">
        <v>0.21467</v>
      </c>
    </row>
    <row r="97">
      <c r="A97" s="14">
        <v>493.0</v>
      </c>
      <c r="B97" s="14">
        <v>5.4E-4</v>
      </c>
      <c r="C97" s="14">
        <v>5.4E-4</v>
      </c>
      <c r="D97" s="14">
        <v>5.4E-4</v>
      </c>
      <c r="E97" s="14">
        <v>5.4E-4</v>
      </c>
      <c r="F97" s="14">
        <v>0.02757</v>
      </c>
      <c r="G97" s="14">
        <v>0.00595</v>
      </c>
      <c r="H97" s="14">
        <v>5.4E-4</v>
      </c>
      <c r="I97" s="14">
        <v>0.07622</v>
      </c>
      <c r="J97" s="14">
        <v>5.4E-4</v>
      </c>
      <c r="K97" s="14">
        <v>5.4E-4</v>
      </c>
      <c r="L97" s="14">
        <v>5.4E-4</v>
      </c>
      <c r="M97" s="14">
        <v>5.4E-4</v>
      </c>
      <c r="N97" s="14">
        <v>0.27622</v>
      </c>
      <c r="O97" s="14">
        <v>5.4E-4</v>
      </c>
      <c r="P97" s="14">
        <v>5.4E-4</v>
      </c>
      <c r="Q97" s="14">
        <v>0.34649</v>
      </c>
      <c r="R97" s="14">
        <v>0.00595</v>
      </c>
      <c r="S97" s="14">
        <v>5.4E-4</v>
      </c>
      <c r="T97" s="14">
        <v>5.4E-4</v>
      </c>
      <c r="U97" s="14">
        <v>0.25459</v>
      </c>
    </row>
    <row r="98">
      <c r="A98" s="14">
        <v>494.0</v>
      </c>
      <c r="B98" s="14">
        <v>5.2E-4</v>
      </c>
      <c r="C98" s="14">
        <v>5.2E-4</v>
      </c>
      <c r="D98" s="14">
        <v>5.2E-4</v>
      </c>
      <c r="E98" s="14">
        <v>5.2E-4</v>
      </c>
      <c r="F98" s="14">
        <v>5.2E-4</v>
      </c>
      <c r="G98" s="14">
        <v>5.2E-4</v>
      </c>
      <c r="H98" s="14">
        <v>5.2E-4</v>
      </c>
      <c r="I98" s="14">
        <v>0.10415</v>
      </c>
      <c r="J98" s="14">
        <v>5.2E-4</v>
      </c>
      <c r="K98" s="14">
        <v>5.2E-4</v>
      </c>
      <c r="L98" s="14">
        <v>5.2E-4</v>
      </c>
      <c r="M98" s="14">
        <v>5.2E-4</v>
      </c>
      <c r="N98" s="14">
        <v>5.2E-4</v>
      </c>
      <c r="O98" s="14">
        <v>5.2E-4</v>
      </c>
      <c r="P98" s="14">
        <v>0.06788</v>
      </c>
      <c r="Q98" s="14">
        <v>0.43057</v>
      </c>
      <c r="R98" s="14">
        <v>5.2E-4</v>
      </c>
      <c r="S98" s="14">
        <v>5.2E-4</v>
      </c>
      <c r="T98" s="14">
        <v>0.26477</v>
      </c>
      <c r="U98" s="14">
        <v>0.12487</v>
      </c>
    </row>
    <row r="99">
      <c r="A99" s="14">
        <v>496.0</v>
      </c>
      <c r="B99" s="14">
        <v>9.4E-4</v>
      </c>
      <c r="C99" s="14">
        <v>9.4E-4</v>
      </c>
      <c r="D99" s="14">
        <v>9.4E-4</v>
      </c>
      <c r="E99" s="14">
        <v>9.4E-4</v>
      </c>
      <c r="F99" s="14">
        <v>9.4E-4</v>
      </c>
      <c r="G99" s="14">
        <v>9.4E-4</v>
      </c>
      <c r="H99" s="14">
        <v>0.01038</v>
      </c>
      <c r="I99" s="14">
        <v>0.27453</v>
      </c>
      <c r="J99" s="14">
        <v>0.34057</v>
      </c>
      <c r="K99" s="14">
        <v>9.4E-4</v>
      </c>
      <c r="L99" s="14">
        <v>9.4E-4</v>
      </c>
      <c r="M99" s="14">
        <v>9.4E-4</v>
      </c>
      <c r="N99" s="14">
        <v>9.4E-4</v>
      </c>
      <c r="O99" s="14">
        <v>9.4E-4</v>
      </c>
      <c r="P99" s="14">
        <v>9.4E-4</v>
      </c>
      <c r="Q99" s="14">
        <v>0.23679</v>
      </c>
      <c r="R99" s="14">
        <v>0.06698</v>
      </c>
      <c r="S99" s="14">
        <v>9.4E-4</v>
      </c>
      <c r="T99" s="14">
        <v>9.4E-4</v>
      </c>
      <c r="U99" s="14">
        <v>0.05755</v>
      </c>
    </row>
    <row r="100">
      <c r="A100" s="14">
        <v>516.0</v>
      </c>
      <c r="B100" s="14">
        <v>9.3E-4</v>
      </c>
      <c r="C100" s="14">
        <v>0.0757</v>
      </c>
      <c r="D100" s="14">
        <v>0.01028</v>
      </c>
      <c r="E100" s="14">
        <v>0.67383</v>
      </c>
      <c r="F100" s="14">
        <v>9.3E-4</v>
      </c>
      <c r="G100" s="14">
        <v>9.3E-4</v>
      </c>
      <c r="H100" s="14">
        <v>9.3E-4</v>
      </c>
      <c r="I100" s="14">
        <v>9.3E-4</v>
      </c>
      <c r="J100" s="14">
        <v>9.3E-4</v>
      </c>
      <c r="K100" s="14">
        <v>0.01028</v>
      </c>
      <c r="L100" s="14">
        <v>9.3E-4</v>
      </c>
      <c r="M100" s="14">
        <v>9.3E-4</v>
      </c>
      <c r="N100" s="14">
        <v>9.3E-4</v>
      </c>
      <c r="O100" s="14">
        <v>9.3E-4</v>
      </c>
      <c r="P100" s="14">
        <v>0.01028</v>
      </c>
      <c r="Q100" s="14">
        <v>0.03832</v>
      </c>
      <c r="R100" s="14">
        <v>9.3E-4</v>
      </c>
      <c r="S100" s="14">
        <v>9.3E-4</v>
      </c>
      <c r="T100" s="14">
        <v>9.3E-4</v>
      </c>
      <c r="U100" s="14">
        <v>0.16916</v>
      </c>
    </row>
    <row r="101">
      <c r="A101" s="14">
        <v>579.0</v>
      </c>
      <c r="B101" s="14">
        <v>0.00196</v>
      </c>
      <c r="C101" s="14">
        <v>0.00196</v>
      </c>
      <c r="D101" s="14">
        <v>0.00196</v>
      </c>
      <c r="E101" s="14">
        <v>0.33529</v>
      </c>
      <c r="F101" s="14">
        <v>0.00196</v>
      </c>
      <c r="G101" s="14">
        <v>0.00196</v>
      </c>
      <c r="H101" s="14">
        <v>0.13922</v>
      </c>
      <c r="I101" s="14">
        <v>0.00196</v>
      </c>
      <c r="J101" s="14">
        <v>0.00196</v>
      </c>
      <c r="K101" s="14">
        <v>0.00196</v>
      </c>
      <c r="L101" s="14">
        <v>0.00196</v>
      </c>
      <c r="M101" s="14">
        <v>0.00196</v>
      </c>
      <c r="N101" s="14">
        <v>0.11961</v>
      </c>
      <c r="O101" s="14">
        <v>0.00196</v>
      </c>
      <c r="P101" s="14">
        <v>0.00196</v>
      </c>
      <c r="Q101" s="14">
        <v>0.1</v>
      </c>
      <c r="R101" s="14">
        <v>0.00196</v>
      </c>
      <c r="S101" s="14">
        <v>0.00196</v>
      </c>
      <c r="T101" s="14">
        <v>0.00196</v>
      </c>
      <c r="U101" s="14">
        <v>0.27647</v>
      </c>
    </row>
    <row r="102">
      <c r="A102" s="14">
        <v>587.0</v>
      </c>
      <c r="B102" s="14">
        <v>4.1E-4</v>
      </c>
      <c r="C102" s="14">
        <v>4.1E-4</v>
      </c>
      <c r="D102" s="14">
        <v>0.42254</v>
      </c>
      <c r="E102" s="14">
        <v>4.1E-4</v>
      </c>
      <c r="F102" s="14">
        <v>0.04959</v>
      </c>
      <c r="G102" s="14">
        <v>4.1E-4</v>
      </c>
      <c r="H102" s="14">
        <v>4.1E-4</v>
      </c>
      <c r="I102" s="14">
        <v>0.11926</v>
      </c>
      <c r="J102" s="14">
        <v>4.1E-4</v>
      </c>
      <c r="K102" s="14">
        <v>0.06189</v>
      </c>
      <c r="L102" s="14">
        <v>4.1E-4</v>
      </c>
      <c r="M102" s="14">
        <v>4.1E-4</v>
      </c>
      <c r="N102" s="14">
        <v>4.1E-4</v>
      </c>
      <c r="O102" s="14">
        <v>4.1E-4</v>
      </c>
      <c r="P102" s="14">
        <v>4.1E-4</v>
      </c>
      <c r="Q102" s="14">
        <v>0.04959</v>
      </c>
      <c r="R102" s="14">
        <v>4.1E-4</v>
      </c>
      <c r="S102" s="14">
        <v>4.1E-4</v>
      </c>
      <c r="T102" s="14">
        <v>4.1E-4</v>
      </c>
      <c r="U102" s="14">
        <v>0.29139</v>
      </c>
    </row>
    <row r="103">
      <c r="A103" s="14">
        <v>591.0</v>
      </c>
      <c r="B103" s="14">
        <v>0.00172</v>
      </c>
      <c r="C103" s="14">
        <v>0.00172</v>
      </c>
      <c r="D103" s="14">
        <v>0.03621</v>
      </c>
      <c r="E103" s="14">
        <v>0.00172</v>
      </c>
      <c r="F103" s="14">
        <v>0.00172</v>
      </c>
      <c r="G103" s="14">
        <v>0.05345</v>
      </c>
      <c r="H103" s="14">
        <v>0.00172</v>
      </c>
      <c r="I103" s="14">
        <v>0.27759</v>
      </c>
      <c r="J103" s="14">
        <v>0.03621</v>
      </c>
      <c r="K103" s="14">
        <v>0.48448</v>
      </c>
      <c r="L103" s="14">
        <v>0.00172</v>
      </c>
      <c r="M103" s="14">
        <v>0.00172</v>
      </c>
      <c r="N103" s="14">
        <v>0.00172</v>
      </c>
      <c r="O103" s="14">
        <v>0.00172</v>
      </c>
      <c r="P103" s="14">
        <v>0.00172</v>
      </c>
      <c r="Q103" s="14">
        <v>0.05345</v>
      </c>
      <c r="R103" s="14">
        <v>0.00172</v>
      </c>
      <c r="S103" s="14">
        <v>0.00172</v>
      </c>
      <c r="T103" s="14">
        <v>0.01897</v>
      </c>
      <c r="U103" s="14">
        <v>0.01897</v>
      </c>
    </row>
    <row r="104">
      <c r="A104" s="14">
        <v>592.0</v>
      </c>
      <c r="B104" s="14">
        <v>0.00553</v>
      </c>
      <c r="C104" s="14">
        <v>5.0E-4</v>
      </c>
      <c r="D104" s="14">
        <v>5.0E-4</v>
      </c>
      <c r="E104" s="14">
        <v>5.0E-4</v>
      </c>
      <c r="F104" s="14">
        <v>5.0E-4</v>
      </c>
      <c r="G104" s="14">
        <v>5.0E-4</v>
      </c>
      <c r="H104" s="14">
        <v>0.00553</v>
      </c>
      <c r="I104" s="14">
        <v>0.0407</v>
      </c>
      <c r="J104" s="14">
        <v>5.0E-4</v>
      </c>
      <c r="K104" s="14">
        <v>5.0E-4</v>
      </c>
      <c r="L104" s="14">
        <v>5.0E-4</v>
      </c>
      <c r="M104" s="14">
        <v>5.0E-4</v>
      </c>
      <c r="N104" s="14">
        <v>0.69397</v>
      </c>
      <c r="O104" s="14">
        <v>5.0E-4</v>
      </c>
      <c r="P104" s="14">
        <v>0.01558</v>
      </c>
      <c r="Q104" s="14">
        <v>0.09598</v>
      </c>
      <c r="R104" s="14">
        <v>5.0E-4</v>
      </c>
      <c r="S104" s="14">
        <v>5.0E-4</v>
      </c>
      <c r="T104" s="14">
        <v>5.0E-4</v>
      </c>
      <c r="U104" s="14">
        <v>0.13618</v>
      </c>
    </row>
    <row r="105">
      <c r="A105" s="14">
        <v>594.0</v>
      </c>
      <c r="B105" s="14">
        <v>8.8E-4</v>
      </c>
      <c r="C105" s="14">
        <v>8.8E-4</v>
      </c>
      <c r="D105" s="14">
        <v>8.8E-4</v>
      </c>
      <c r="E105" s="14">
        <v>8.8E-4</v>
      </c>
      <c r="F105" s="14">
        <v>8.8E-4</v>
      </c>
      <c r="G105" s="14">
        <v>8.8E-4</v>
      </c>
      <c r="H105" s="14">
        <v>8.8E-4</v>
      </c>
      <c r="I105" s="14">
        <v>8.8E-4</v>
      </c>
      <c r="J105" s="14">
        <v>8.8E-4</v>
      </c>
      <c r="K105" s="14">
        <v>0.22018</v>
      </c>
      <c r="L105" s="14">
        <v>8.8E-4</v>
      </c>
      <c r="M105" s="14">
        <v>8.8E-4</v>
      </c>
      <c r="N105" s="14">
        <v>8.8E-4</v>
      </c>
      <c r="O105" s="14">
        <v>8.8E-4</v>
      </c>
      <c r="P105" s="14">
        <v>8.8E-4</v>
      </c>
      <c r="Q105" s="14">
        <v>0.24649</v>
      </c>
      <c r="R105" s="14">
        <v>8.8E-4</v>
      </c>
      <c r="S105" s="14">
        <v>0.16754</v>
      </c>
      <c r="T105" s="14">
        <v>8.8E-4</v>
      </c>
      <c r="U105" s="14">
        <v>0.35175</v>
      </c>
    </row>
    <row r="106">
      <c r="A106" s="14">
        <v>605.0</v>
      </c>
      <c r="B106" s="14">
        <v>0.03407</v>
      </c>
      <c r="C106" s="14">
        <v>0.0011</v>
      </c>
      <c r="D106" s="14">
        <v>0.0011</v>
      </c>
      <c r="E106" s="14">
        <v>0.0011</v>
      </c>
      <c r="F106" s="14">
        <v>0.0011</v>
      </c>
      <c r="G106" s="14">
        <v>0.0011</v>
      </c>
      <c r="H106" s="14">
        <v>0.0011</v>
      </c>
      <c r="I106" s="14">
        <v>0.05604</v>
      </c>
      <c r="J106" s="14">
        <v>0.0011</v>
      </c>
      <c r="K106" s="14">
        <v>0.0011</v>
      </c>
      <c r="L106" s="14">
        <v>0.0011</v>
      </c>
      <c r="M106" s="14">
        <v>0.0011</v>
      </c>
      <c r="N106" s="14">
        <v>0.56154</v>
      </c>
      <c r="O106" s="14">
        <v>0.0011</v>
      </c>
      <c r="P106" s="14">
        <v>0.12198</v>
      </c>
      <c r="Q106" s="14">
        <v>0.07802</v>
      </c>
      <c r="R106" s="14">
        <v>0.0011</v>
      </c>
      <c r="S106" s="14">
        <v>0.0011</v>
      </c>
      <c r="T106" s="14">
        <v>0.0011</v>
      </c>
      <c r="U106" s="14">
        <v>0.13297</v>
      </c>
    </row>
    <row r="107">
      <c r="A107" s="14">
        <v>610.0</v>
      </c>
      <c r="B107" s="14">
        <v>0.12625</v>
      </c>
      <c r="C107" s="14">
        <v>0.00125</v>
      </c>
      <c r="D107" s="14">
        <v>0.02625</v>
      </c>
      <c r="E107" s="14">
        <v>0.45125</v>
      </c>
      <c r="F107" s="14">
        <v>0.00125</v>
      </c>
      <c r="G107" s="14">
        <v>0.02625</v>
      </c>
      <c r="H107" s="14">
        <v>0.00125</v>
      </c>
      <c r="I107" s="14">
        <v>0.00125</v>
      </c>
      <c r="J107" s="14">
        <v>0.00125</v>
      </c>
      <c r="K107" s="14">
        <v>0.00125</v>
      </c>
      <c r="L107" s="14">
        <v>0.00125</v>
      </c>
      <c r="M107" s="14">
        <v>0.00125</v>
      </c>
      <c r="N107" s="14">
        <v>0.00125</v>
      </c>
      <c r="O107" s="14">
        <v>0.00125</v>
      </c>
      <c r="P107" s="14">
        <v>0.03875</v>
      </c>
      <c r="Q107" s="14">
        <v>0.00125</v>
      </c>
      <c r="R107" s="14">
        <v>0.00125</v>
      </c>
      <c r="S107" s="14">
        <v>0.00125</v>
      </c>
      <c r="T107" s="14">
        <v>0.00125</v>
      </c>
      <c r="U107" s="14">
        <v>0.31375</v>
      </c>
    </row>
    <row r="108">
      <c r="A108" s="14">
        <v>656.0</v>
      </c>
      <c r="B108" s="14">
        <v>0.00189</v>
      </c>
      <c r="C108" s="14">
        <v>0.00189</v>
      </c>
      <c r="D108" s="14">
        <v>0.37925</v>
      </c>
      <c r="E108" s="14">
        <v>0.00189</v>
      </c>
      <c r="F108" s="14">
        <v>0.00189</v>
      </c>
      <c r="G108" s="14">
        <v>0.00189</v>
      </c>
      <c r="H108" s="14">
        <v>0.00189</v>
      </c>
      <c r="I108" s="14">
        <v>0.07736</v>
      </c>
      <c r="J108" s="14">
        <v>0.00189</v>
      </c>
      <c r="K108" s="14">
        <v>0.00189</v>
      </c>
      <c r="L108" s="14">
        <v>0.02075</v>
      </c>
      <c r="M108" s="14">
        <v>0.00189</v>
      </c>
      <c r="N108" s="14">
        <v>0.00189</v>
      </c>
      <c r="O108" s="14">
        <v>0.00189</v>
      </c>
      <c r="P108" s="14">
        <v>0.00189</v>
      </c>
      <c r="Q108" s="14">
        <v>0.19057</v>
      </c>
      <c r="R108" s="14">
        <v>0.00189</v>
      </c>
      <c r="S108" s="14">
        <v>0.00189</v>
      </c>
      <c r="T108" s="14">
        <v>0.00189</v>
      </c>
      <c r="U108" s="14">
        <v>0.30377</v>
      </c>
    </row>
    <row r="109">
      <c r="A109" s="14">
        <v>713.0</v>
      </c>
      <c r="B109" s="14">
        <v>0.00204</v>
      </c>
      <c r="C109" s="14">
        <v>0.00204</v>
      </c>
      <c r="D109" s="14">
        <v>0.00204</v>
      </c>
      <c r="E109" s="14">
        <v>0.00204</v>
      </c>
      <c r="F109" s="14">
        <v>0.00204</v>
      </c>
      <c r="G109" s="14">
        <v>0.00204</v>
      </c>
      <c r="H109" s="14">
        <v>0.00204</v>
      </c>
      <c r="I109" s="14">
        <v>0.43061</v>
      </c>
      <c r="J109" s="14">
        <v>0.00204</v>
      </c>
      <c r="K109" s="14">
        <v>0.00204</v>
      </c>
      <c r="L109" s="14">
        <v>0.00204</v>
      </c>
      <c r="M109" s="14">
        <v>0.00204</v>
      </c>
      <c r="N109" s="14">
        <v>0.00204</v>
      </c>
      <c r="O109" s="14">
        <v>0.00204</v>
      </c>
      <c r="P109" s="14">
        <v>0.00204</v>
      </c>
      <c r="Q109" s="14">
        <v>0.06327</v>
      </c>
      <c r="R109" s="14">
        <v>0.00204</v>
      </c>
      <c r="S109" s="14">
        <v>0.00204</v>
      </c>
      <c r="T109" s="14">
        <v>0.34898</v>
      </c>
      <c r="U109" s="14">
        <v>0.12449</v>
      </c>
    </row>
    <row r="110">
      <c r="A110" s="14">
        <v>720.0</v>
      </c>
      <c r="B110" s="14">
        <v>6.2E-4</v>
      </c>
      <c r="C110" s="14">
        <v>0.2677</v>
      </c>
      <c r="D110" s="14">
        <v>6.2E-4</v>
      </c>
      <c r="E110" s="14">
        <v>6.2E-4</v>
      </c>
      <c r="F110" s="14">
        <v>6.2E-4</v>
      </c>
      <c r="G110" s="14">
        <v>6.2E-4</v>
      </c>
      <c r="H110" s="14">
        <v>6.2E-4</v>
      </c>
      <c r="I110" s="14">
        <v>0.36087</v>
      </c>
      <c r="J110" s="14">
        <v>6.2E-4</v>
      </c>
      <c r="K110" s="14">
        <v>6.2E-4</v>
      </c>
      <c r="L110" s="14">
        <v>6.2E-4</v>
      </c>
      <c r="M110" s="14">
        <v>6.2E-4</v>
      </c>
      <c r="N110" s="14">
        <v>6.2E-4</v>
      </c>
      <c r="O110" s="14">
        <v>6.2E-4</v>
      </c>
      <c r="P110" s="14">
        <v>6.2E-4</v>
      </c>
      <c r="Q110" s="14">
        <v>0.16832</v>
      </c>
      <c r="R110" s="14">
        <v>6.2E-4</v>
      </c>
      <c r="S110" s="14">
        <v>0.06894</v>
      </c>
      <c r="T110" s="14">
        <v>6.2E-4</v>
      </c>
      <c r="U110" s="14">
        <v>0.12484</v>
      </c>
    </row>
    <row r="111">
      <c r="A111" s="14">
        <v>721.0</v>
      </c>
      <c r="B111" s="14">
        <v>0.06308</v>
      </c>
      <c r="C111" s="14">
        <v>0.00154</v>
      </c>
      <c r="D111" s="14">
        <v>0.00154</v>
      </c>
      <c r="E111" s="14">
        <v>0.00154</v>
      </c>
      <c r="F111" s="14">
        <v>0.00154</v>
      </c>
      <c r="G111" s="14">
        <v>0.07846</v>
      </c>
      <c r="H111" s="14">
        <v>0.00154</v>
      </c>
      <c r="I111" s="14">
        <v>0.03231</v>
      </c>
      <c r="J111" s="14">
        <v>0.01692</v>
      </c>
      <c r="K111" s="14">
        <v>0.00154</v>
      </c>
      <c r="L111" s="14">
        <v>0.00154</v>
      </c>
      <c r="M111" s="14">
        <v>0.00154</v>
      </c>
      <c r="N111" s="14">
        <v>0.00154</v>
      </c>
      <c r="O111" s="14">
        <v>0.00154</v>
      </c>
      <c r="P111" s="14">
        <v>0.00154</v>
      </c>
      <c r="Q111" s="14">
        <v>0.35538</v>
      </c>
      <c r="R111" s="14">
        <v>0.00154</v>
      </c>
      <c r="S111" s="14">
        <v>0.00154</v>
      </c>
      <c r="T111" s="14">
        <v>0.27846</v>
      </c>
      <c r="U111" s="14">
        <v>0.15538</v>
      </c>
    </row>
    <row r="112">
      <c r="A112" s="14">
        <v>722.0</v>
      </c>
      <c r="B112" s="14">
        <v>0.00185</v>
      </c>
      <c r="C112" s="14">
        <v>0.00185</v>
      </c>
      <c r="D112" s="14">
        <v>0.00185</v>
      </c>
      <c r="E112" s="14">
        <v>0.00185</v>
      </c>
      <c r="F112" s="14">
        <v>0.00185</v>
      </c>
      <c r="G112" s="14">
        <v>0.05741</v>
      </c>
      <c r="H112" s="14">
        <v>0.00185</v>
      </c>
      <c r="I112" s="14">
        <v>0.18704</v>
      </c>
      <c r="J112" s="14">
        <v>0.00185</v>
      </c>
      <c r="K112" s="14">
        <v>0.00185</v>
      </c>
      <c r="L112" s="14">
        <v>0.00185</v>
      </c>
      <c r="M112" s="14">
        <v>0.00185</v>
      </c>
      <c r="N112" s="14">
        <v>0.00185</v>
      </c>
      <c r="O112" s="14">
        <v>0.00185</v>
      </c>
      <c r="P112" s="14">
        <v>0.00185</v>
      </c>
      <c r="Q112" s="14">
        <v>0.11296</v>
      </c>
      <c r="R112" s="14">
        <v>0.07593</v>
      </c>
      <c r="S112" s="14">
        <v>0.00185</v>
      </c>
      <c r="T112" s="14">
        <v>0.26111</v>
      </c>
      <c r="U112" s="14">
        <v>0.27963</v>
      </c>
    </row>
    <row r="113">
      <c r="A113" s="14">
        <v>743.0</v>
      </c>
      <c r="B113" s="14">
        <v>0.00192</v>
      </c>
      <c r="C113" s="14">
        <v>0.00192</v>
      </c>
      <c r="D113" s="14">
        <v>0.00192</v>
      </c>
      <c r="E113" s="14">
        <v>0.61731</v>
      </c>
      <c r="F113" s="14">
        <v>0.00192</v>
      </c>
      <c r="G113" s="14">
        <v>0.00192</v>
      </c>
      <c r="H113" s="14">
        <v>0.00192</v>
      </c>
      <c r="I113" s="14">
        <v>0.00192</v>
      </c>
      <c r="J113" s="14">
        <v>0.00192</v>
      </c>
      <c r="K113" s="14">
        <v>0.00192</v>
      </c>
      <c r="L113" s="14">
        <v>0.00192</v>
      </c>
      <c r="M113" s="14">
        <v>0.00192</v>
      </c>
      <c r="N113" s="14">
        <v>0.00192</v>
      </c>
      <c r="O113" s="14">
        <v>0.05962</v>
      </c>
      <c r="P113" s="14">
        <v>0.00192</v>
      </c>
      <c r="Q113" s="14">
        <v>0.11731</v>
      </c>
      <c r="R113" s="14">
        <v>0.00192</v>
      </c>
      <c r="S113" s="14">
        <v>0.04038</v>
      </c>
      <c r="T113" s="14">
        <v>0.00192</v>
      </c>
      <c r="U113" s="14">
        <v>0.13654</v>
      </c>
    </row>
    <row r="114">
      <c r="A114" s="14">
        <v>748.0</v>
      </c>
      <c r="B114" s="14">
        <v>6.5E-4</v>
      </c>
      <c r="C114" s="14">
        <v>6.5E-4</v>
      </c>
      <c r="D114" s="14">
        <v>6.5E-4</v>
      </c>
      <c r="E114" s="14">
        <v>6.5E-4</v>
      </c>
      <c r="F114" s="14">
        <v>6.5E-4</v>
      </c>
      <c r="G114" s="14">
        <v>6.5E-4</v>
      </c>
      <c r="H114" s="14">
        <v>6.5E-4</v>
      </c>
      <c r="I114" s="14">
        <v>6.5E-4</v>
      </c>
      <c r="J114" s="14">
        <v>0.03987</v>
      </c>
      <c r="K114" s="14">
        <v>6.5E-4</v>
      </c>
      <c r="L114" s="14">
        <v>6.5E-4</v>
      </c>
      <c r="M114" s="14">
        <v>6.5E-4</v>
      </c>
      <c r="N114" s="14">
        <v>6.5E-4</v>
      </c>
      <c r="O114" s="14">
        <v>6.5E-4</v>
      </c>
      <c r="P114" s="14">
        <v>6.5E-4</v>
      </c>
      <c r="Q114" s="14">
        <v>0.22941</v>
      </c>
      <c r="R114" s="14">
        <v>6.5E-4</v>
      </c>
      <c r="S114" s="14">
        <v>0.37974</v>
      </c>
      <c r="T114" s="14">
        <v>6.5E-4</v>
      </c>
      <c r="U114" s="14">
        <v>0.34052</v>
      </c>
    </row>
    <row r="115">
      <c r="A115" s="14">
        <v>756.0</v>
      </c>
      <c r="B115" s="14">
        <v>0.00244</v>
      </c>
      <c r="C115" s="14">
        <v>0.00244</v>
      </c>
      <c r="D115" s="14">
        <v>0.00244</v>
      </c>
      <c r="E115" s="14">
        <v>0.00244</v>
      </c>
      <c r="F115" s="14">
        <v>0.00244</v>
      </c>
      <c r="G115" s="14">
        <v>0.00244</v>
      </c>
      <c r="H115" s="14">
        <v>0.00244</v>
      </c>
      <c r="I115" s="14">
        <v>0.22195</v>
      </c>
      <c r="J115" s="14">
        <v>0.00244</v>
      </c>
      <c r="K115" s="14">
        <v>0.00244</v>
      </c>
      <c r="L115" s="14">
        <v>0.00244</v>
      </c>
      <c r="M115" s="14">
        <v>0.00244</v>
      </c>
      <c r="N115" s="14">
        <v>0.00244</v>
      </c>
      <c r="O115" s="14">
        <v>0.00244</v>
      </c>
      <c r="P115" s="14">
        <v>0.00244</v>
      </c>
      <c r="Q115" s="14">
        <v>0.07561</v>
      </c>
      <c r="R115" s="14">
        <v>0.00244</v>
      </c>
      <c r="S115" s="14">
        <v>0.00244</v>
      </c>
      <c r="T115" s="14">
        <v>0.00244</v>
      </c>
      <c r="U115" s="14">
        <v>0.66098</v>
      </c>
    </row>
    <row r="116">
      <c r="A116" s="14">
        <v>780.0</v>
      </c>
      <c r="B116" s="14">
        <v>0.0012</v>
      </c>
      <c r="C116" s="14">
        <v>0.0012</v>
      </c>
      <c r="D116" s="14">
        <v>0.0012</v>
      </c>
      <c r="E116" s="14">
        <v>0.0012</v>
      </c>
      <c r="F116" s="14">
        <v>0.0012</v>
      </c>
      <c r="G116" s="14">
        <v>0.0012</v>
      </c>
      <c r="H116" s="14">
        <v>0.0012</v>
      </c>
      <c r="I116" s="14">
        <v>0.0012</v>
      </c>
      <c r="J116" s="14">
        <v>0.0012</v>
      </c>
      <c r="K116" s="14">
        <v>0.0012</v>
      </c>
      <c r="L116" s="14">
        <v>0.0012</v>
      </c>
      <c r="M116" s="14">
        <v>0.0012</v>
      </c>
      <c r="N116" s="14">
        <v>0.0012</v>
      </c>
      <c r="O116" s="14">
        <v>0.0012</v>
      </c>
      <c r="P116" s="14">
        <v>0.79639</v>
      </c>
      <c r="Q116" s="14">
        <v>0.10964</v>
      </c>
      <c r="R116" s="14">
        <v>0.0012</v>
      </c>
      <c r="S116" s="14">
        <v>0.0012</v>
      </c>
      <c r="T116" s="14">
        <v>0.0012</v>
      </c>
      <c r="U116" s="14">
        <v>0.07349</v>
      </c>
    </row>
    <row r="117">
      <c r="A117" s="14">
        <v>811.0</v>
      </c>
      <c r="B117" s="14">
        <v>0.00143</v>
      </c>
      <c r="C117" s="14">
        <v>0.27286</v>
      </c>
      <c r="D117" s="14">
        <v>0.00143</v>
      </c>
      <c r="E117" s="14">
        <v>0.00143</v>
      </c>
      <c r="F117" s="14">
        <v>0.00143</v>
      </c>
      <c r="G117" s="14">
        <v>0.00143</v>
      </c>
      <c r="H117" s="14">
        <v>0.00143</v>
      </c>
      <c r="I117" s="14">
        <v>0.17286</v>
      </c>
      <c r="J117" s="14">
        <v>0.00143</v>
      </c>
      <c r="K117" s="14">
        <v>0.00143</v>
      </c>
      <c r="L117" s="14">
        <v>0.00143</v>
      </c>
      <c r="M117" s="14">
        <v>0.00143</v>
      </c>
      <c r="N117" s="14">
        <v>0.00143</v>
      </c>
      <c r="O117" s="14">
        <v>0.00143</v>
      </c>
      <c r="P117" s="14">
        <v>0.00143</v>
      </c>
      <c r="Q117" s="14">
        <v>0.07286</v>
      </c>
      <c r="R117" s="14">
        <v>0.00143</v>
      </c>
      <c r="S117" s="14">
        <v>0.01571</v>
      </c>
      <c r="T117" s="14">
        <v>0.00143</v>
      </c>
      <c r="U117" s="14">
        <v>0.44429</v>
      </c>
    </row>
    <row r="118">
      <c r="A118" s="14">
        <v>816.0</v>
      </c>
      <c r="B118" s="14">
        <v>0.00169</v>
      </c>
      <c r="C118" s="14">
        <v>0.00169</v>
      </c>
      <c r="D118" s="14">
        <v>0.00169</v>
      </c>
      <c r="E118" s="14">
        <v>0.00169</v>
      </c>
      <c r="F118" s="14">
        <v>0.00169</v>
      </c>
      <c r="G118" s="14">
        <v>0.00169</v>
      </c>
      <c r="H118" s="14">
        <v>0.00169</v>
      </c>
      <c r="I118" s="14">
        <v>0.00169</v>
      </c>
      <c r="J118" s="14">
        <v>0.00169</v>
      </c>
      <c r="K118" s="14">
        <v>0.00169</v>
      </c>
      <c r="L118" s="14">
        <v>0.00169</v>
      </c>
      <c r="M118" s="14">
        <v>0.00169</v>
      </c>
      <c r="N118" s="14">
        <v>0.00169</v>
      </c>
      <c r="O118" s="14">
        <v>0.67966</v>
      </c>
      <c r="P118" s="14">
        <v>0.03559</v>
      </c>
      <c r="Q118" s="14">
        <v>0.00169</v>
      </c>
      <c r="R118" s="14">
        <v>0.00169</v>
      </c>
      <c r="S118" s="14">
        <v>0.00169</v>
      </c>
      <c r="T118" s="14">
        <v>0.00169</v>
      </c>
      <c r="U118" s="14">
        <v>0.25593</v>
      </c>
    </row>
    <row r="119">
      <c r="A119" s="14">
        <v>817.0</v>
      </c>
      <c r="B119" s="14">
        <v>0.00169</v>
      </c>
      <c r="C119" s="14">
        <v>0.00169</v>
      </c>
      <c r="D119" s="14">
        <v>0.00169</v>
      </c>
      <c r="E119" s="14">
        <v>0.00169</v>
      </c>
      <c r="F119" s="14">
        <v>0.00169</v>
      </c>
      <c r="G119" s="14">
        <v>0.00169</v>
      </c>
      <c r="H119" s="14">
        <v>0.00169</v>
      </c>
      <c r="I119" s="14">
        <v>0.00169</v>
      </c>
      <c r="J119" s="14">
        <v>0.00169</v>
      </c>
      <c r="K119" s="14">
        <v>0.00169</v>
      </c>
      <c r="L119" s="14">
        <v>0.00169</v>
      </c>
      <c r="M119" s="14">
        <v>0.00169</v>
      </c>
      <c r="N119" s="14">
        <v>0.00169</v>
      </c>
      <c r="O119" s="14">
        <v>0.71356</v>
      </c>
      <c r="P119" s="14">
        <v>0.05254</v>
      </c>
      <c r="Q119" s="14">
        <v>0.00169</v>
      </c>
      <c r="R119" s="14">
        <v>0.00169</v>
      </c>
      <c r="S119" s="14">
        <v>0.00169</v>
      </c>
      <c r="T119" s="14">
        <v>0.00169</v>
      </c>
      <c r="U119" s="14">
        <v>0.20508</v>
      </c>
    </row>
    <row r="120">
      <c r="A120" s="14">
        <v>54.0</v>
      </c>
      <c r="B120" s="14">
        <v>3.7E-4</v>
      </c>
      <c r="C120" s="14">
        <v>3.7E-4</v>
      </c>
      <c r="D120" s="14">
        <v>3.7E-4</v>
      </c>
      <c r="E120" s="14">
        <v>3.7E-4</v>
      </c>
      <c r="F120" s="14">
        <v>3.7E-4</v>
      </c>
      <c r="G120" s="14">
        <v>3.7E-4</v>
      </c>
      <c r="H120" s="14">
        <v>3.7E-4</v>
      </c>
      <c r="I120" s="14">
        <v>3.7E-4</v>
      </c>
      <c r="J120" s="14">
        <v>3.7E-4</v>
      </c>
      <c r="K120" s="14">
        <v>3.7E-4</v>
      </c>
      <c r="L120" s="14">
        <v>3.7E-4</v>
      </c>
      <c r="M120" s="14">
        <v>3.7E-4</v>
      </c>
      <c r="N120" s="14">
        <v>3.7E-4</v>
      </c>
      <c r="O120" s="14">
        <v>0.70517</v>
      </c>
      <c r="P120" s="14">
        <v>0.01513</v>
      </c>
      <c r="Q120" s="14">
        <v>0.27343</v>
      </c>
      <c r="R120" s="14">
        <v>3.7E-4</v>
      </c>
      <c r="S120" s="14">
        <v>3.7E-4</v>
      </c>
      <c r="T120" s="14">
        <v>3.7E-4</v>
      </c>
      <c r="U120" s="14">
        <v>3.7E-4</v>
      </c>
    </row>
    <row r="121">
      <c r="A121" s="14">
        <v>116.0</v>
      </c>
      <c r="B121" s="14">
        <v>0.00986</v>
      </c>
      <c r="C121" s="14">
        <v>4.7E-4</v>
      </c>
      <c r="D121" s="14">
        <v>4.7E-4</v>
      </c>
      <c r="E121" s="14">
        <v>4.7E-4</v>
      </c>
      <c r="F121" s="14">
        <v>0.03333</v>
      </c>
      <c r="G121" s="14">
        <v>4.7E-4</v>
      </c>
      <c r="H121" s="14">
        <v>0.01455</v>
      </c>
      <c r="I121" s="14">
        <v>0.08498</v>
      </c>
      <c r="J121" s="14">
        <v>0.54507</v>
      </c>
      <c r="K121" s="14">
        <v>4.7E-4</v>
      </c>
      <c r="L121" s="14">
        <v>4.7E-4</v>
      </c>
      <c r="M121" s="14">
        <v>4.7E-4</v>
      </c>
      <c r="N121" s="14">
        <v>4.7E-4</v>
      </c>
      <c r="O121" s="14">
        <v>4.7E-4</v>
      </c>
      <c r="P121" s="14">
        <v>4.7E-4</v>
      </c>
      <c r="Q121" s="14">
        <v>0.29155</v>
      </c>
      <c r="R121" s="14">
        <v>0.00516</v>
      </c>
      <c r="S121" s="14">
        <v>4.7E-4</v>
      </c>
      <c r="T121" s="14">
        <v>4.7E-4</v>
      </c>
      <c r="U121" s="14">
        <v>0.00986</v>
      </c>
    </row>
    <row r="122">
      <c r="A122" s="14">
        <v>117.0</v>
      </c>
      <c r="B122" s="14">
        <v>0.00357</v>
      </c>
      <c r="C122" s="14">
        <v>0.00357</v>
      </c>
      <c r="D122" s="14">
        <v>0.00357</v>
      </c>
      <c r="E122" s="14">
        <v>0.00357</v>
      </c>
      <c r="F122" s="14">
        <v>0.00357</v>
      </c>
      <c r="G122" s="14">
        <v>0.00357</v>
      </c>
      <c r="H122" s="14">
        <v>0.00357</v>
      </c>
      <c r="I122" s="14">
        <v>0.61071</v>
      </c>
      <c r="J122" s="14">
        <v>0.00357</v>
      </c>
      <c r="K122" s="14">
        <v>0.00357</v>
      </c>
      <c r="L122" s="14">
        <v>0.00357</v>
      </c>
      <c r="M122" s="14">
        <v>0.00357</v>
      </c>
      <c r="N122" s="14">
        <v>0.00357</v>
      </c>
      <c r="O122" s="14">
        <v>0.00357</v>
      </c>
      <c r="P122" s="14">
        <v>0.00357</v>
      </c>
      <c r="Q122" s="14">
        <v>0.00357</v>
      </c>
      <c r="R122" s="14">
        <v>0.00357</v>
      </c>
      <c r="S122" s="14">
        <v>0.00357</v>
      </c>
      <c r="T122" s="14">
        <v>0.00357</v>
      </c>
      <c r="U122" s="14">
        <v>0.325</v>
      </c>
    </row>
    <row r="123">
      <c r="A123" s="14">
        <v>127.0</v>
      </c>
      <c r="B123" s="14">
        <v>0.00222</v>
      </c>
      <c r="C123" s="14">
        <v>0.00222</v>
      </c>
      <c r="D123" s="14">
        <v>0.00222</v>
      </c>
      <c r="E123" s="14">
        <v>0.09111</v>
      </c>
      <c r="F123" s="14">
        <v>0.00222</v>
      </c>
      <c r="G123" s="14">
        <v>0.04667</v>
      </c>
      <c r="H123" s="14">
        <v>0.00222</v>
      </c>
      <c r="I123" s="14">
        <v>0.00222</v>
      </c>
      <c r="J123" s="14">
        <v>0.06889</v>
      </c>
      <c r="K123" s="14">
        <v>0.00222</v>
      </c>
      <c r="L123" s="14">
        <v>0.31333</v>
      </c>
      <c r="M123" s="14">
        <v>0.00222</v>
      </c>
      <c r="N123" s="14">
        <v>0.00222</v>
      </c>
      <c r="O123" s="14">
        <v>0.00222</v>
      </c>
      <c r="P123" s="14">
        <v>0.00222</v>
      </c>
      <c r="Q123" s="14">
        <v>0.15778</v>
      </c>
      <c r="R123" s="14">
        <v>0.00222</v>
      </c>
      <c r="S123" s="14">
        <v>0.00222</v>
      </c>
      <c r="T123" s="14">
        <v>0.00222</v>
      </c>
      <c r="U123" s="14">
        <v>0.29111</v>
      </c>
    </row>
    <row r="124">
      <c r="A124" s="14">
        <v>162.0</v>
      </c>
      <c r="B124" s="14">
        <v>9.8E-4</v>
      </c>
      <c r="C124" s="14">
        <v>9.8E-4</v>
      </c>
      <c r="D124" s="14">
        <v>9.8E-4</v>
      </c>
      <c r="E124" s="14">
        <v>9.8E-4</v>
      </c>
      <c r="F124" s="14">
        <v>9.8E-4</v>
      </c>
      <c r="G124" s="14">
        <v>9.8E-4</v>
      </c>
      <c r="H124" s="14">
        <v>9.8E-4</v>
      </c>
      <c r="I124" s="14">
        <v>0.26569</v>
      </c>
      <c r="J124" s="14">
        <v>0.42255</v>
      </c>
      <c r="K124" s="14">
        <v>9.8E-4</v>
      </c>
      <c r="L124" s="14">
        <v>9.8E-4</v>
      </c>
      <c r="M124" s="14">
        <v>9.8E-4</v>
      </c>
      <c r="N124" s="14">
        <v>9.8E-4</v>
      </c>
      <c r="O124" s="14">
        <v>9.8E-4</v>
      </c>
      <c r="P124" s="14">
        <v>9.8E-4</v>
      </c>
      <c r="Q124" s="14">
        <v>0.18725</v>
      </c>
      <c r="R124" s="14">
        <v>9.8E-4</v>
      </c>
      <c r="S124" s="14">
        <v>9.8E-4</v>
      </c>
      <c r="T124" s="14">
        <v>9.8E-4</v>
      </c>
      <c r="U124" s="14">
        <v>0.10882</v>
      </c>
    </row>
    <row r="125">
      <c r="A125" s="14">
        <v>180.0</v>
      </c>
      <c r="B125" s="14">
        <v>8.7E-4</v>
      </c>
      <c r="C125" s="14">
        <v>8.7E-4</v>
      </c>
      <c r="D125" s="14">
        <v>8.7E-4</v>
      </c>
      <c r="E125" s="14">
        <v>0.00957</v>
      </c>
      <c r="F125" s="14">
        <v>0.01826</v>
      </c>
      <c r="G125" s="14">
        <v>0.03565</v>
      </c>
      <c r="H125" s="14">
        <v>8.7E-4</v>
      </c>
      <c r="I125" s="14">
        <v>0.14</v>
      </c>
      <c r="J125" s="14">
        <v>8.7E-4</v>
      </c>
      <c r="K125" s="14">
        <v>8.7E-4</v>
      </c>
      <c r="L125" s="14">
        <v>8.7E-4</v>
      </c>
      <c r="M125" s="14">
        <v>0.45304</v>
      </c>
      <c r="N125" s="14">
        <v>8.7E-4</v>
      </c>
      <c r="O125" s="14">
        <v>8.7E-4</v>
      </c>
      <c r="P125" s="14">
        <v>8.7E-4</v>
      </c>
      <c r="Q125" s="14">
        <v>0.05304</v>
      </c>
      <c r="R125" s="14">
        <v>0.00957</v>
      </c>
      <c r="S125" s="14">
        <v>8.7E-4</v>
      </c>
      <c r="T125" s="14">
        <v>8.7E-4</v>
      </c>
      <c r="U125" s="14">
        <v>0.27043</v>
      </c>
    </row>
    <row r="126">
      <c r="A126" s="14">
        <v>196.0</v>
      </c>
      <c r="B126" s="14">
        <v>0.00104</v>
      </c>
      <c r="C126" s="14">
        <v>0.02188</v>
      </c>
      <c r="D126" s="14">
        <v>0.00104</v>
      </c>
      <c r="E126" s="14">
        <v>0.00104</v>
      </c>
      <c r="F126" s="14">
        <v>0.00104</v>
      </c>
      <c r="G126" s="14">
        <v>0.00104</v>
      </c>
      <c r="H126" s="14">
        <v>0.00104</v>
      </c>
      <c r="I126" s="14">
        <v>0.02188</v>
      </c>
      <c r="J126" s="14">
        <v>0.00104</v>
      </c>
      <c r="K126" s="14">
        <v>0.00104</v>
      </c>
      <c r="L126" s="14">
        <v>0.68854</v>
      </c>
      <c r="M126" s="14">
        <v>0.00104</v>
      </c>
      <c r="N126" s="14">
        <v>0.00104</v>
      </c>
      <c r="O126" s="14">
        <v>0.00104</v>
      </c>
      <c r="P126" s="14">
        <v>0.00104</v>
      </c>
      <c r="Q126" s="14">
        <v>0.15729</v>
      </c>
      <c r="R126" s="14">
        <v>0.00104</v>
      </c>
      <c r="S126" s="14">
        <v>0.00104</v>
      </c>
      <c r="T126" s="14">
        <v>0.00104</v>
      </c>
      <c r="U126" s="14">
        <v>0.09479</v>
      </c>
    </row>
    <row r="127">
      <c r="A127" s="14">
        <v>280.0</v>
      </c>
      <c r="B127" s="14">
        <v>0.00132</v>
      </c>
      <c r="C127" s="14">
        <v>0.00132</v>
      </c>
      <c r="D127" s="14">
        <v>0.00132</v>
      </c>
      <c r="E127" s="14">
        <v>0.33026</v>
      </c>
      <c r="F127" s="14">
        <v>0.00132</v>
      </c>
      <c r="G127" s="14">
        <v>0.00132</v>
      </c>
      <c r="H127" s="14">
        <v>0.00132</v>
      </c>
      <c r="I127" s="14">
        <v>0.00132</v>
      </c>
      <c r="J127" s="14">
        <v>0.00132</v>
      </c>
      <c r="K127" s="14">
        <v>0.00132</v>
      </c>
      <c r="L127" s="14">
        <v>0.02763</v>
      </c>
      <c r="M127" s="14">
        <v>0.00132</v>
      </c>
      <c r="N127" s="14">
        <v>0.00132</v>
      </c>
      <c r="O127" s="14">
        <v>0.15921</v>
      </c>
      <c r="P127" s="14">
        <v>0.00132</v>
      </c>
      <c r="Q127" s="14">
        <v>0.34342</v>
      </c>
      <c r="R127" s="14">
        <v>0.00132</v>
      </c>
      <c r="S127" s="14">
        <v>0.00132</v>
      </c>
      <c r="T127" s="14">
        <v>0.00132</v>
      </c>
      <c r="U127" s="14">
        <v>0.11974</v>
      </c>
    </row>
    <row r="128">
      <c r="A128" s="14">
        <v>304.0</v>
      </c>
      <c r="B128" s="14">
        <v>3.6E-4</v>
      </c>
      <c r="C128" s="14">
        <v>0.04416</v>
      </c>
      <c r="D128" s="14">
        <v>3.6E-4</v>
      </c>
      <c r="E128" s="14">
        <v>3.6E-4</v>
      </c>
      <c r="F128" s="14">
        <v>3.6E-4</v>
      </c>
      <c r="G128" s="14">
        <v>0.35438</v>
      </c>
      <c r="H128" s="14">
        <v>3.6E-4</v>
      </c>
      <c r="I128" s="14">
        <v>0.20109</v>
      </c>
      <c r="J128" s="14">
        <v>3.6E-4</v>
      </c>
      <c r="K128" s="14">
        <v>3.6E-4</v>
      </c>
      <c r="L128" s="14">
        <v>0.00766</v>
      </c>
      <c r="M128" s="14">
        <v>3.6E-4</v>
      </c>
      <c r="N128" s="14">
        <v>3.6E-4</v>
      </c>
      <c r="O128" s="14">
        <v>0.01496</v>
      </c>
      <c r="P128" s="14">
        <v>3.6E-4</v>
      </c>
      <c r="Q128" s="14">
        <v>0.21569</v>
      </c>
      <c r="R128" s="14">
        <v>0.03321</v>
      </c>
      <c r="S128" s="14">
        <v>3.6E-4</v>
      </c>
      <c r="T128" s="14">
        <v>3.6E-4</v>
      </c>
      <c r="U128" s="14">
        <v>0.12445</v>
      </c>
    </row>
    <row r="129">
      <c r="A129" s="14">
        <v>327.0</v>
      </c>
      <c r="B129" s="14">
        <v>0.004</v>
      </c>
      <c r="C129" s="14">
        <v>0.004</v>
      </c>
      <c r="D129" s="14">
        <v>0.004</v>
      </c>
      <c r="E129" s="14">
        <v>0.004</v>
      </c>
      <c r="F129" s="14">
        <v>0.004</v>
      </c>
      <c r="G129" s="14">
        <v>0.004</v>
      </c>
      <c r="H129" s="14">
        <v>0.004</v>
      </c>
      <c r="I129" s="14">
        <v>0.004</v>
      </c>
      <c r="J129" s="14">
        <v>0.004</v>
      </c>
      <c r="K129" s="14">
        <v>0.004</v>
      </c>
      <c r="L129" s="14">
        <v>0.004</v>
      </c>
      <c r="M129" s="14">
        <v>0.484</v>
      </c>
      <c r="N129" s="14">
        <v>0.004</v>
      </c>
      <c r="O129" s="14">
        <v>0.004</v>
      </c>
      <c r="P129" s="14">
        <v>0.004</v>
      </c>
      <c r="Q129" s="14">
        <v>0.084</v>
      </c>
      <c r="R129" s="14">
        <v>0.004</v>
      </c>
      <c r="S129" s="14">
        <v>0.164</v>
      </c>
      <c r="T129" s="14">
        <v>0.004</v>
      </c>
      <c r="U129" s="14">
        <v>0.204</v>
      </c>
    </row>
    <row r="130">
      <c r="A130" s="14">
        <v>576.0</v>
      </c>
      <c r="B130" s="14">
        <v>0.00263</v>
      </c>
      <c r="C130" s="14">
        <v>0.00263</v>
      </c>
      <c r="D130" s="14">
        <v>0.00263</v>
      </c>
      <c r="E130" s="14">
        <v>0.05526</v>
      </c>
      <c r="F130" s="14">
        <v>0.00263</v>
      </c>
      <c r="G130" s="14">
        <v>0.00263</v>
      </c>
      <c r="H130" s="14">
        <v>0.00263</v>
      </c>
      <c r="I130" s="14">
        <v>0.00263</v>
      </c>
      <c r="J130" s="14">
        <v>0.00263</v>
      </c>
      <c r="K130" s="14">
        <v>0.00263</v>
      </c>
      <c r="L130" s="14">
        <v>0.00263</v>
      </c>
      <c r="M130" s="14">
        <v>0.05526</v>
      </c>
      <c r="N130" s="14">
        <v>0.00263</v>
      </c>
      <c r="O130" s="14">
        <v>0.08158</v>
      </c>
      <c r="P130" s="14">
        <v>0.00263</v>
      </c>
      <c r="Q130" s="14">
        <v>0.29211</v>
      </c>
      <c r="R130" s="14">
        <v>0.37105</v>
      </c>
      <c r="S130" s="14">
        <v>0.00263</v>
      </c>
      <c r="T130" s="14">
        <v>0.05526</v>
      </c>
      <c r="U130" s="14">
        <v>0.05526</v>
      </c>
    </row>
    <row r="131">
      <c r="A131" s="14">
        <v>611.0</v>
      </c>
      <c r="B131" s="14">
        <v>6.9E-4</v>
      </c>
      <c r="C131" s="14">
        <v>6.9E-4</v>
      </c>
      <c r="D131" s="14">
        <v>6.9E-4</v>
      </c>
      <c r="E131" s="14">
        <v>6.9E-4</v>
      </c>
      <c r="F131" s="14">
        <v>6.9E-4</v>
      </c>
      <c r="G131" s="14">
        <v>0.41448</v>
      </c>
      <c r="H131" s="14">
        <v>6.9E-4</v>
      </c>
      <c r="I131" s="14">
        <v>0.10414</v>
      </c>
      <c r="J131" s="14">
        <v>0.00759</v>
      </c>
      <c r="K131" s="14">
        <v>6.9E-4</v>
      </c>
      <c r="L131" s="14">
        <v>0.01448</v>
      </c>
      <c r="M131" s="14">
        <v>6.9E-4</v>
      </c>
      <c r="N131" s="14">
        <v>6.9E-4</v>
      </c>
      <c r="O131" s="14">
        <v>6.9E-4</v>
      </c>
      <c r="P131" s="14">
        <v>0.08345</v>
      </c>
      <c r="Q131" s="14">
        <v>0.14552</v>
      </c>
      <c r="R131" s="14">
        <v>6.9E-4</v>
      </c>
      <c r="S131" s="14">
        <v>6.9E-4</v>
      </c>
      <c r="T131" s="14">
        <v>6.9E-4</v>
      </c>
      <c r="U131" s="14">
        <v>0.22138</v>
      </c>
    </row>
    <row r="132">
      <c r="A132" s="14">
        <v>616.0</v>
      </c>
      <c r="B132" s="14">
        <v>0.00125</v>
      </c>
      <c r="C132" s="14">
        <v>0.00125</v>
      </c>
      <c r="D132" s="14">
        <v>0.00125</v>
      </c>
      <c r="E132" s="14">
        <v>0.00125</v>
      </c>
      <c r="F132" s="14">
        <v>0.00125</v>
      </c>
      <c r="G132" s="14">
        <v>0.00125</v>
      </c>
      <c r="H132" s="14">
        <v>0.00125</v>
      </c>
      <c r="I132" s="14">
        <v>0.33875</v>
      </c>
      <c r="J132" s="14">
        <v>0.02625</v>
      </c>
      <c r="K132" s="14">
        <v>0.31375</v>
      </c>
      <c r="L132" s="14">
        <v>0.00125</v>
      </c>
      <c r="M132" s="14">
        <v>0.00125</v>
      </c>
      <c r="N132" s="14">
        <v>0.00125</v>
      </c>
      <c r="O132" s="14">
        <v>0.01375</v>
      </c>
      <c r="P132" s="14">
        <v>0.00125</v>
      </c>
      <c r="Q132" s="14">
        <v>0.00125</v>
      </c>
      <c r="R132" s="14">
        <v>0.00125</v>
      </c>
      <c r="S132" s="14">
        <v>0.00125</v>
      </c>
      <c r="T132" s="14">
        <v>0.00125</v>
      </c>
      <c r="U132" s="14">
        <v>0.28875</v>
      </c>
    </row>
    <row r="133">
      <c r="A133" s="14">
        <v>628.0</v>
      </c>
      <c r="B133" s="14">
        <v>3.7E-4</v>
      </c>
      <c r="C133" s="14">
        <v>3.7E-4</v>
      </c>
      <c r="D133" s="14">
        <v>3.7E-4</v>
      </c>
      <c r="E133" s="14">
        <v>3.7E-4</v>
      </c>
      <c r="F133" s="14">
        <v>3.7E-4</v>
      </c>
      <c r="G133" s="14">
        <v>3.7E-4</v>
      </c>
      <c r="H133" s="14">
        <v>3.7E-4</v>
      </c>
      <c r="I133" s="14">
        <v>3.7E-4</v>
      </c>
      <c r="J133" s="14">
        <v>3.7E-4</v>
      </c>
      <c r="K133" s="14">
        <v>3.7E-4</v>
      </c>
      <c r="L133" s="14">
        <v>3.7E-4</v>
      </c>
      <c r="M133" s="14">
        <v>3.7E-4</v>
      </c>
      <c r="N133" s="14">
        <v>3.7E-4</v>
      </c>
      <c r="O133" s="14">
        <v>0.68303</v>
      </c>
      <c r="P133" s="14">
        <v>0.01513</v>
      </c>
      <c r="Q133" s="14">
        <v>0.29557</v>
      </c>
      <c r="R133" s="14">
        <v>3.7E-4</v>
      </c>
      <c r="S133" s="14">
        <v>3.7E-4</v>
      </c>
      <c r="T133" s="14">
        <v>3.7E-4</v>
      </c>
      <c r="U133" s="14">
        <v>3.7E-4</v>
      </c>
    </row>
    <row r="134">
      <c r="A134" s="14">
        <v>637.0</v>
      </c>
      <c r="B134" s="14">
        <v>3.9E-4</v>
      </c>
      <c r="C134" s="14">
        <v>0.10504</v>
      </c>
      <c r="D134" s="14">
        <v>3.9E-4</v>
      </c>
      <c r="E134" s="14">
        <v>3.9E-4</v>
      </c>
      <c r="F134" s="14">
        <v>3.9E-4</v>
      </c>
      <c r="G134" s="14">
        <v>3.9E-4</v>
      </c>
      <c r="H134" s="14">
        <v>3.9E-4</v>
      </c>
      <c r="I134" s="14">
        <v>0.00426</v>
      </c>
      <c r="J134" s="14">
        <v>3.9E-4</v>
      </c>
      <c r="K134" s="14">
        <v>3.9E-4</v>
      </c>
      <c r="L134" s="14">
        <v>3.9E-4</v>
      </c>
      <c r="M134" s="14">
        <v>3.9E-4</v>
      </c>
      <c r="N134" s="14">
        <v>3.9E-4</v>
      </c>
      <c r="O134" s="14">
        <v>3.9E-4</v>
      </c>
      <c r="P134" s="14">
        <v>0.37636</v>
      </c>
      <c r="Q134" s="14">
        <v>0.36473</v>
      </c>
      <c r="R134" s="14">
        <v>3.9E-4</v>
      </c>
      <c r="S134" s="14">
        <v>3.9E-4</v>
      </c>
      <c r="T134" s="14">
        <v>3.9E-4</v>
      </c>
      <c r="U134" s="14">
        <v>0.1438</v>
      </c>
    </row>
    <row r="135">
      <c r="A135" s="14">
        <v>642.0</v>
      </c>
      <c r="B135" s="14">
        <v>0.01803</v>
      </c>
      <c r="C135" s="14">
        <v>0.00164</v>
      </c>
      <c r="D135" s="14">
        <v>0.00164</v>
      </c>
      <c r="E135" s="14">
        <v>0.00164</v>
      </c>
      <c r="F135" s="14">
        <v>0.00164</v>
      </c>
      <c r="G135" s="14">
        <v>0.00164</v>
      </c>
      <c r="H135" s="14">
        <v>0.00164</v>
      </c>
      <c r="I135" s="14">
        <v>0.24754</v>
      </c>
      <c r="J135" s="14">
        <v>0.00164</v>
      </c>
      <c r="K135" s="14">
        <v>0.03443</v>
      </c>
      <c r="L135" s="14">
        <v>0.00164</v>
      </c>
      <c r="M135" s="14">
        <v>0.00164</v>
      </c>
      <c r="N135" s="14">
        <v>0.00164</v>
      </c>
      <c r="O135" s="14">
        <v>0.11639</v>
      </c>
      <c r="P135" s="14">
        <v>0.00164</v>
      </c>
      <c r="Q135" s="14">
        <v>0.00164</v>
      </c>
      <c r="R135" s="14">
        <v>0.00164</v>
      </c>
      <c r="S135" s="14">
        <v>0.00164</v>
      </c>
      <c r="T135" s="14">
        <v>0.00164</v>
      </c>
      <c r="U135" s="14">
        <v>0.55902</v>
      </c>
    </row>
    <row r="136">
      <c r="A136" s="14">
        <v>645.0</v>
      </c>
      <c r="B136" s="14">
        <v>4.8E-4</v>
      </c>
      <c r="C136" s="14">
        <v>0.01498</v>
      </c>
      <c r="D136" s="14">
        <v>4.8E-4</v>
      </c>
      <c r="E136" s="14">
        <v>4.8E-4</v>
      </c>
      <c r="F136" s="14">
        <v>0.01014</v>
      </c>
      <c r="G136" s="14">
        <v>4.8E-4</v>
      </c>
      <c r="H136" s="14">
        <v>4.8E-4</v>
      </c>
      <c r="I136" s="14">
        <v>4.8E-4</v>
      </c>
      <c r="J136" s="14">
        <v>4.8E-4</v>
      </c>
      <c r="K136" s="14">
        <v>4.8E-4</v>
      </c>
      <c r="L136" s="14">
        <v>4.8E-4</v>
      </c>
      <c r="M136" s="14">
        <v>4.8E-4</v>
      </c>
      <c r="N136" s="14">
        <v>0.28551</v>
      </c>
      <c r="O136" s="14">
        <v>4.8E-4</v>
      </c>
      <c r="P136" s="14">
        <v>4.8E-4</v>
      </c>
      <c r="Q136" s="14">
        <v>0.39179</v>
      </c>
      <c r="R136" s="14">
        <v>4.8E-4</v>
      </c>
      <c r="S136" s="14">
        <v>4.8E-4</v>
      </c>
      <c r="T136" s="14">
        <v>4.8E-4</v>
      </c>
      <c r="U136" s="14">
        <v>0.29034</v>
      </c>
    </row>
    <row r="137">
      <c r="A137" s="14">
        <v>668.0</v>
      </c>
      <c r="B137" s="14">
        <v>9.8E-4</v>
      </c>
      <c r="C137" s="14">
        <v>9.8E-4</v>
      </c>
      <c r="D137" s="14">
        <v>9.8E-4</v>
      </c>
      <c r="E137" s="14">
        <v>9.8E-4</v>
      </c>
      <c r="F137" s="14">
        <v>9.8E-4</v>
      </c>
      <c r="G137" s="14">
        <v>9.8E-4</v>
      </c>
      <c r="H137" s="14">
        <v>9.8E-4</v>
      </c>
      <c r="I137" s="14">
        <v>0.25588</v>
      </c>
      <c r="J137" s="14">
        <v>0.41275</v>
      </c>
      <c r="K137" s="14">
        <v>9.8E-4</v>
      </c>
      <c r="L137" s="14">
        <v>9.8E-4</v>
      </c>
      <c r="M137" s="14">
        <v>9.8E-4</v>
      </c>
      <c r="N137" s="14">
        <v>9.8E-4</v>
      </c>
      <c r="O137" s="14">
        <v>9.8E-4</v>
      </c>
      <c r="P137" s="14">
        <v>9.8E-4</v>
      </c>
      <c r="Q137" s="14">
        <v>0.20686</v>
      </c>
      <c r="R137" s="14">
        <v>9.8E-4</v>
      </c>
      <c r="S137" s="14">
        <v>9.8E-4</v>
      </c>
      <c r="T137" s="14">
        <v>9.8E-4</v>
      </c>
      <c r="U137" s="14">
        <v>0.10882</v>
      </c>
    </row>
    <row r="138">
      <c r="A138" s="14">
        <v>723.0</v>
      </c>
      <c r="B138" s="14">
        <v>4.0E-4</v>
      </c>
      <c r="C138" s="14">
        <v>4.0E-4</v>
      </c>
      <c r="D138" s="14">
        <v>4.0E-4</v>
      </c>
      <c r="E138" s="14">
        <v>4.0E-4</v>
      </c>
      <c r="F138" s="14">
        <v>4.0E-4</v>
      </c>
      <c r="G138" s="14">
        <v>4.0E-4</v>
      </c>
      <c r="H138" s="14">
        <v>4.0E-4</v>
      </c>
      <c r="I138" s="14">
        <v>0.09167</v>
      </c>
      <c r="J138" s="14">
        <v>0.02024</v>
      </c>
      <c r="K138" s="14">
        <v>4.0E-4</v>
      </c>
      <c r="L138" s="14">
        <v>0.05595</v>
      </c>
      <c r="M138" s="14">
        <v>4.0E-4</v>
      </c>
      <c r="N138" s="14">
        <v>0.04008</v>
      </c>
      <c r="O138" s="14">
        <v>4.0E-4</v>
      </c>
      <c r="P138" s="14">
        <v>4.0E-4</v>
      </c>
      <c r="Q138" s="14">
        <v>0.18294</v>
      </c>
      <c r="R138" s="14">
        <v>0.42897</v>
      </c>
      <c r="S138" s="14">
        <v>0.05595</v>
      </c>
      <c r="T138" s="14">
        <v>4.0E-4</v>
      </c>
      <c r="U138" s="14">
        <v>0.11944</v>
      </c>
    </row>
    <row r="139">
      <c r="A139" s="14">
        <v>216.0</v>
      </c>
      <c r="B139" s="14">
        <v>0.18682</v>
      </c>
      <c r="C139" s="14">
        <v>7.8E-4</v>
      </c>
      <c r="D139" s="14">
        <v>7.8E-4</v>
      </c>
      <c r="E139" s="14">
        <v>7.8E-4</v>
      </c>
      <c r="F139" s="14">
        <v>7.8E-4</v>
      </c>
      <c r="G139" s="14">
        <v>0.01628</v>
      </c>
      <c r="H139" s="14">
        <v>0.41163</v>
      </c>
      <c r="I139" s="14">
        <v>0.00853</v>
      </c>
      <c r="J139" s="14">
        <v>7.8E-4</v>
      </c>
      <c r="K139" s="14">
        <v>7.8E-4</v>
      </c>
      <c r="L139" s="14">
        <v>0.03178</v>
      </c>
      <c r="M139" s="14">
        <v>7.8E-4</v>
      </c>
      <c r="N139" s="14">
        <v>0.00853</v>
      </c>
      <c r="O139" s="14">
        <v>7.8E-4</v>
      </c>
      <c r="P139" s="14">
        <v>7.8E-4</v>
      </c>
      <c r="Q139" s="14">
        <v>0.14031</v>
      </c>
      <c r="R139" s="14">
        <v>7.8E-4</v>
      </c>
      <c r="S139" s="14">
        <v>7.8E-4</v>
      </c>
      <c r="T139" s="14">
        <v>7.8E-4</v>
      </c>
      <c r="U139" s="14">
        <v>0.18682</v>
      </c>
    </row>
    <row r="140">
      <c r="A140" s="14">
        <v>292.0</v>
      </c>
      <c r="B140" s="14">
        <v>0.001</v>
      </c>
      <c r="C140" s="14">
        <v>0.001</v>
      </c>
      <c r="D140" s="14">
        <v>0.001</v>
      </c>
      <c r="E140" s="14">
        <v>0.001</v>
      </c>
      <c r="F140" s="14">
        <v>0.001</v>
      </c>
      <c r="G140" s="14">
        <v>0.001</v>
      </c>
      <c r="H140" s="14">
        <v>0.011</v>
      </c>
      <c r="I140" s="14">
        <v>0.051</v>
      </c>
      <c r="J140" s="14">
        <v>0.001</v>
      </c>
      <c r="K140" s="14">
        <v>0.001</v>
      </c>
      <c r="L140" s="14">
        <v>0.001</v>
      </c>
      <c r="M140" s="14">
        <v>0.001</v>
      </c>
      <c r="N140" s="14">
        <v>0.001</v>
      </c>
      <c r="O140" s="14">
        <v>0.001</v>
      </c>
      <c r="P140" s="14">
        <v>0.001</v>
      </c>
      <c r="Q140" s="14">
        <v>0.181</v>
      </c>
      <c r="R140" s="14">
        <v>0.001</v>
      </c>
      <c r="S140" s="14">
        <v>0.001</v>
      </c>
      <c r="T140" s="14">
        <v>0.741</v>
      </c>
      <c r="U140" s="14">
        <v>0.001</v>
      </c>
    </row>
    <row r="141">
      <c r="A141" s="14">
        <v>307.0</v>
      </c>
      <c r="B141" s="14">
        <v>5.9E-4</v>
      </c>
      <c r="C141" s="14">
        <v>0.38521</v>
      </c>
      <c r="D141" s="14">
        <v>5.9E-4</v>
      </c>
      <c r="E141" s="14">
        <v>5.9E-4</v>
      </c>
      <c r="F141" s="14">
        <v>0.02426</v>
      </c>
      <c r="G141" s="14">
        <v>5.9E-4</v>
      </c>
      <c r="H141" s="14">
        <v>5.9E-4</v>
      </c>
      <c r="I141" s="14">
        <v>0.09527</v>
      </c>
      <c r="J141" s="14">
        <v>5.9E-4</v>
      </c>
      <c r="K141" s="14">
        <v>5.9E-4</v>
      </c>
      <c r="L141" s="14">
        <v>5.9E-4</v>
      </c>
      <c r="M141" s="14">
        <v>0.01243</v>
      </c>
      <c r="N141" s="14">
        <v>5.9E-4</v>
      </c>
      <c r="O141" s="14">
        <v>5.9E-4</v>
      </c>
      <c r="P141" s="14">
        <v>0.08935</v>
      </c>
      <c r="Q141" s="14">
        <v>0.09527</v>
      </c>
      <c r="R141" s="14">
        <v>5.9E-4</v>
      </c>
      <c r="S141" s="14">
        <v>5.9E-4</v>
      </c>
      <c r="T141" s="14">
        <v>5.9E-4</v>
      </c>
      <c r="U141" s="14">
        <v>0.29053</v>
      </c>
    </row>
    <row r="142">
      <c r="A142" s="14">
        <v>320.0</v>
      </c>
      <c r="B142" s="14">
        <v>5.5E-4</v>
      </c>
      <c r="C142" s="14">
        <v>5.5E-4</v>
      </c>
      <c r="D142" s="14">
        <v>5.5E-4</v>
      </c>
      <c r="E142" s="14">
        <v>5.5E-4</v>
      </c>
      <c r="F142" s="14">
        <v>0.01703</v>
      </c>
      <c r="G142" s="14">
        <v>5.5E-4</v>
      </c>
      <c r="H142" s="14">
        <v>5.5E-4</v>
      </c>
      <c r="I142" s="14">
        <v>0.18736</v>
      </c>
      <c r="J142" s="14">
        <v>5.5E-4</v>
      </c>
      <c r="K142" s="14">
        <v>5.5E-4</v>
      </c>
      <c r="L142" s="14">
        <v>5.5E-4</v>
      </c>
      <c r="M142" s="14">
        <v>5.5E-4</v>
      </c>
      <c r="N142" s="14">
        <v>5.5E-4</v>
      </c>
      <c r="O142" s="14">
        <v>5.5E-4</v>
      </c>
      <c r="P142" s="14">
        <v>5.5E-4</v>
      </c>
      <c r="Q142" s="14">
        <v>5.5E-4</v>
      </c>
      <c r="R142" s="14">
        <v>0.78626</v>
      </c>
      <c r="S142" s="14">
        <v>5.5E-4</v>
      </c>
      <c r="T142" s="14">
        <v>5.5E-4</v>
      </c>
      <c r="U142" s="14">
        <v>5.5E-4</v>
      </c>
    </row>
    <row r="143">
      <c r="A143" s="14">
        <v>321.0</v>
      </c>
      <c r="B143" s="14">
        <v>5.5E-4</v>
      </c>
      <c r="C143" s="14">
        <v>0.00604</v>
      </c>
      <c r="D143" s="14">
        <v>5.5E-4</v>
      </c>
      <c r="E143" s="14">
        <v>5.5E-4</v>
      </c>
      <c r="F143" s="14">
        <v>5.5E-4</v>
      </c>
      <c r="G143" s="14">
        <v>5.5E-4</v>
      </c>
      <c r="H143" s="14">
        <v>5.5E-4</v>
      </c>
      <c r="I143" s="14">
        <v>0.17637</v>
      </c>
      <c r="J143" s="14">
        <v>5.5E-4</v>
      </c>
      <c r="K143" s="14">
        <v>5.5E-4</v>
      </c>
      <c r="L143" s="14">
        <v>5.5E-4</v>
      </c>
      <c r="M143" s="14">
        <v>5.5E-4</v>
      </c>
      <c r="N143" s="14">
        <v>5.5E-4</v>
      </c>
      <c r="O143" s="14">
        <v>5.5E-4</v>
      </c>
      <c r="P143" s="14">
        <v>5.5E-4</v>
      </c>
      <c r="Q143" s="14">
        <v>5.5E-4</v>
      </c>
      <c r="R143" s="14">
        <v>0.79176</v>
      </c>
      <c r="S143" s="14">
        <v>5.5E-4</v>
      </c>
      <c r="T143" s="14">
        <v>5.5E-4</v>
      </c>
      <c r="U143" s="14">
        <v>0.01703</v>
      </c>
    </row>
    <row r="144">
      <c r="A144" s="14">
        <v>357.0</v>
      </c>
      <c r="B144" s="14">
        <v>1.8E-4</v>
      </c>
      <c r="C144" s="14">
        <v>1.8E-4</v>
      </c>
      <c r="D144" s="14">
        <v>1.8E-4</v>
      </c>
      <c r="E144" s="14">
        <v>1.8E-4</v>
      </c>
      <c r="F144" s="14">
        <v>1.8E-4</v>
      </c>
      <c r="G144" s="14">
        <v>0.03648</v>
      </c>
      <c r="H144" s="14">
        <v>1.8E-4</v>
      </c>
      <c r="I144" s="14">
        <v>0.10907</v>
      </c>
      <c r="J144" s="14">
        <v>1.8E-4</v>
      </c>
      <c r="K144" s="14">
        <v>1.8E-4</v>
      </c>
      <c r="L144" s="14">
        <v>1.8E-4</v>
      </c>
      <c r="M144" s="14">
        <v>0.02377</v>
      </c>
      <c r="N144" s="14">
        <v>1.8E-4</v>
      </c>
      <c r="O144" s="14">
        <v>1.8E-4</v>
      </c>
      <c r="P144" s="14">
        <v>1.8E-4</v>
      </c>
      <c r="Q144" s="14">
        <v>0.27786</v>
      </c>
      <c r="R144" s="14">
        <v>1.8E-4</v>
      </c>
      <c r="S144" s="14">
        <v>1.8E-4</v>
      </c>
      <c r="T144" s="14">
        <v>0.45209</v>
      </c>
      <c r="U144" s="14">
        <v>0.09819</v>
      </c>
    </row>
    <row r="145">
      <c r="A145" s="14">
        <v>376.0</v>
      </c>
      <c r="B145" s="14">
        <v>7.0E-4</v>
      </c>
      <c r="C145" s="14">
        <v>7.0E-4</v>
      </c>
      <c r="D145" s="14">
        <v>0.01469</v>
      </c>
      <c r="E145" s="14">
        <v>7.0E-4</v>
      </c>
      <c r="F145" s="14">
        <v>0.00769</v>
      </c>
      <c r="G145" s="14">
        <v>7.0E-4</v>
      </c>
      <c r="H145" s="14">
        <v>0.46923</v>
      </c>
      <c r="I145" s="14">
        <v>0.38531</v>
      </c>
      <c r="J145" s="14">
        <v>0.04965</v>
      </c>
      <c r="K145" s="14">
        <v>0.02867</v>
      </c>
      <c r="L145" s="14">
        <v>7.0E-4</v>
      </c>
      <c r="M145" s="14">
        <v>7.0E-4</v>
      </c>
      <c r="N145" s="14">
        <v>7.0E-4</v>
      </c>
      <c r="O145" s="14">
        <v>7.0E-4</v>
      </c>
      <c r="P145" s="14">
        <v>7.0E-4</v>
      </c>
      <c r="Q145" s="14">
        <v>0.02867</v>
      </c>
      <c r="R145" s="14">
        <v>7.0E-4</v>
      </c>
      <c r="S145" s="14">
        <v>7.0E-4</v>
      </c>
      <c r="T145" s="14">
        <v>7.0E-4</v>
      </c>
      <c r="U145" s="14">
        <v>0.00769</v>
      </c>
    </row>
    <row r="146">
      <c r="A146" s="14">
        <v>463.0</v>
      </c>
      <c r="B146" s="14">
        <v>0.11185</v>
      </c>
      <c r="C146" s="14">
        <v>7.4E-4</v>
      </c>
      <c r="D146" s="14">
        <v>7.4E-4</v>
      </c>
      <c r="E146" s="14">
        <v>0.00815</v>
      </c>
      <c r="F146" s="14">
        <v>7.4E-4</v>
      </c>
      <c r="G146" s="14">
        <v>7.4E-4</v>
      </c>
      <c r="H146" s="14">
        <v>7.4E-4</v>
      </c>
      <c r="I146" s="14">
        <v>0.20074</v>
      </c>
      <c r="J146" s="14">
        <v>0.23778</v>
      </c>
      <c r="K146" s="14">
        <v>7.4E-4</v>
      </c>
      <c r="L146" s="14">
        <v>7.4E-4</v>
      </c>
      <c r="M146" s="14">
        <v>0.03778</v>
      </c>
      <c r="N146" s="14">
        <v>0.08222</v>
      </c>
      <c r="O146" s="14">
        <v>7.4E-4</v>
      </c>
      <c r="P146" s="14">
        <v>7.4E-4</v>
      </c>
      <c r="Q146" s="14">
        <v>0.04519</v>
      </c>
      <c r="R146" s="14">
        <v>7.4E-4</v>
      </c>
      <c r="S146" s="14">
        <v>7.4E-4</v>
      </c>
      <c r="T146" s="14">
        <v>0.05259</v>
      </c>
      <c r="U146" s="14">
        <v>0.21556</v>
      </c>
    </row>
    <row r="147">
      <c r="A147" s="14">
        <v>480.0</v>
      </c>
      <c r="B147" s="14">
        <v>8.5E-4</v>
      </c>
      <c r="C147" s="14">
        <v>8.5E-4</v>
      </c>
      <c r="D147" s="14">
        <v>8.5E-4</v>
      </c>
      <c r="E147" s="14">
        <v>8.5E-4</v>
      </c>
      <c r="F147" s="14">
        <v>0.4839</v>
      </c>
      <c r="G147" s="14">
        <v>8.5E-4</v>
      </c>
      <c r="H147" s="14">
        <v>8.5E-4</v>
      </c>
      <c r="I147" s="14">
        <v>0.20424</v>
      </c>
      <c r="J147" s="14">
        <v>8.5E-4</v>
      </c>
      <c r="K147" s="14">
        <v>8.5E-4</v>
      </c>
      <c r="L147" s="14">
        <v>8.5E-4</v>
      </c>
      <c r="M147" s="14">
        <v>8.5E-4</v>
      </c>
      <c r="N147" s="14">
        <v>8.5E-4</v>
      </c>
      <c r="O147" s="14">
        <v>0.06864</v>
      </c>
      <c r="P147" s="14">
        <v>8.5E-4</v>
      </c>
      <c r="Q147" s="14">
        <v>0.11102</v>
      </c>
      <c r="R147" s="14">
        <v>8.5E-4</v>
      </c>
      <c r="S147" s="14">
        <v>8.5E-4</v>
      </c>
      <c r="T147" s="14">
        <v>0.02627</v>
      </c>
      <c r="U147" s="14">
        <v>0.09407</v>
      </c>
    </row>
    <row r="148">
      <c r="A148" s="14">
        <v>593.0</v>
      </c>
      <c r="B148" s="14">
        <v>8.1E-4</v>
      </c>
      <c r="C148" s="14">
        <v>8.1E-4</v>
      </c>
      <c r="D148" s="14">
        <v>8.1E-4</v>
      </c>
      <c r="E148" s="14">
        <v>8.1E-4</v>
      </c>
      <c r="F148" s="14">
        <v>8.1E-4</v>
      </c>
      <c r="G148" s="14">
        <v>8.1E-4</v>
      </c>
      <c r="H148" s="14">
        <v>8.1E-4</v>
      </c>
      <c r="I148" s="14">
        <v>0.05726</v>
      </c>
      <c r="J148" s="14">
        <v>8.1E-4</v>
      </c>
      <c r="K148" s="14">
        <v>0.53306</v>
      </c>
      <c r="L148" s="14">
        <v>8.1E-4</v>
      </c>
      <c r="M148" s="14">
        <v>8.1E-4</v>
      </c>
      <c r="N148" s="14">
        <v>8.1E-4</v>
      </c>
      <c r="O148" s="14">
        <v>8.1E-4</v>
      </c>
      <c r="P148" s="14">
        <v>0.04919</v>
      </c>
      <c r="Q148" s="14">
        <v>0.09758</v>
      </c>
      <c r="R148" s="14">
        <v>8.1E-4</v>
      </c>
      <c r="S148" s="14">
        <v>8.1E-4</v>
      </c>
      <c r="T148" s="14">
        <v>8.1E-4</v>
      </c>
      <c r="U148" s="14">
        <v>0.25081</v>
      </c>
    </row>
    <row r="149">
      <c r="A149" s="14">
        <v>692.0</v>
      </c>
      <c r="B149" s="14">
        <v>0.00114</v>
      </c>
      <c r="C149" s="14">
        <v>0.00114</v>
      </c>
      <c r="D149" s="14">
        <v>0.00114</v>
      </c>
      <c r="E149" s="14">
        <v>0.00114</v>
      </c>
      <c r="F149" s="14">
        <v>0.00114</v>
      </c>
      <c r="G149" s="14">
        <v>0.00114</v>
      </c>
      <c r="H149" s="14">
        <v>0.48977</v>
      </c>
      <c r="I149" s="14">
        <v>0.00114</v>
      </c>
      <c r="J149" s="14">
        <v>0.00114</v>
      </c>
      <c r="K149" s="14">
        <v>0.00114</v>
      </c>
      <c r="L149" s="14">
        <v>0.00114</v>
      </c>
      <c r="M149" s="14">
        <v>0.00114</v>
      </c>
      <c r="N149" s="14">
        <v>0.00114</v>
      </c>
      <c r="O149" s="14">
        <v>0.00114</v>
      </c>
      <c r="P149" s="14">
        <v>0.00114</v>
      </c>
      <c r="Q149" s="14">
        <v>0.28523</v>
      </c>
      <c r="R149" s="14">
        <v>0.06932</v>
      </c>
      <c r="S149" s="14">
        <v>0.00114</v>
      </c>
      <c r="T149" s="14">
        <v>0.00114</v>
      </c>
      <c r="U149" s="14">
        <v>0.1375</v>
      </c>
    </row>
    <row r="150">
      <c r="A150" s="14">
        <v>724.0</v>
      </c>
      <c r="B150" s="14">
        <v>0.00227</v>
      </c>
      <c r="C150" s="14">
        <v>0.00227</v>
      </c>
      <c r="D150" s="14">
        <v>0.00227</v>
      </c>
      <c r="E150" s="14">
        <v>0.00227</v>
      </c>
      <c r="F150" s="14">
        <v>0.00227</v>
      </c>
      <c r="G150" s="14">
        <v>0.525</v>
      </c>
      <c r="H150" s="14">
        <v>0.00227</v>
      </c>
      <c r="I150" s="14">
        <v>0.00227</v>
      </c>
      <c r="J150" s="14">
        <v>0.00227</v>
      </c>
      <c r="K150" s="14">
        <v>0.00227</v>
      </c>
      <c r="L150" s="14">
        <v>0.00227</v>
      </c>
      <c r="M150" s="14">
        <v>0.04773</v>
      </c>
      <c r="N150" s="14">
        <v>0.00227</v>
      </c>
      <c r="O150" s="14">
        <v>0.00227</v>
      </c>
      <c r="P150" s="14">
        <v>0.11591</v>
      </c>
      <c r="Q150" s="14">
        <v>0.20682</v>
      </c>
      <c r="R150" s="14">
        <v>0.00227</v>
      </c>
      <c r="S150" s="14">
        <v>0.00227</v>
      </c>
      <c r="T150" s="14">
        <v>0.00227</v>
      </c>
      <c r="U150" s="14">
        <v>0.07045</v>
      </c>
    </row>
    <row r="151">
      <c r="A151" s="14">
        <v>725.0</v>
      </c>
      <c r="B151" s="14">
        <v>0.00182</v>
      </c>
      <c r="C151" s="14">
        <v>0.00182</v>
      </c>
      <c r="D151" s="14">
        <v>0.00182</v>
      </c>
      <c r="E151" s="14">
        <v>0.00182</v>
      </c>
      <c r="F151" s="14">
        <v>0.00182</v>
      </c>
      <c r="G151" s="14">
        <v>0.00182</v>
      </c>
      <c r="H151" s="14">
        <v>0.00182</v>
      </c>
      <c r="I151" s="14">
        <v>0.09273</v>
      </c>
      <c r="J151" s="14">
        <v>0.00182</v>
      </c>
      <c r="K151" s="14">
        <v>0.00182</v>
      </c>
      <c r="L151" s="14">
        <v>0.00182</v>
      </c>
      <c r="M151" s="14">
        <v>0.00182</v>
      </c>
      <c r="N151" s="14">
        <v>0.00182</v>
      </c>
      <c r="O151" s="14">
        <v>0.00182</v>
      </c>
      <c r="P151" s="14">
        <v>0.00182</v>
      </c>
      <c r="Q151" s="14">
        <v>0.32909</v>
      </c>
      <c r="R151" s="14">
        <v>0.00182</v>
      </c>
      <c r="S151" s="14">
        <v>0.25636</v>
      </c>
      <c r="T151" s="14">
        <v>0.00182</v>
      </c>
      <c r="U151" s="14">
        <v>0.29273</v>
      </c>
    </row>
    <row r="152">
      <c r="A152" s="14">
        <v>733.0</v>
      </c>
      <c r="B152" s="14">
        <v>0.00185</v>
      </c>
      <c r="C152" s="14">
        <v>0.00185</v>
      </c>
      <c r="D152" s="14">
        <v>0.00185</v>
      </c>
      <c r="E152" s="14">
        <v>0.02037</v>
      </c>
      <c r="F152" s="14">
        <v>0.20556</v>
      </c>
      <c r="G152" s="14">
        <v>0.00185</v>
      </c>
      <c r="H152" s="14">
        <v>0.00185</v>
      </c>
      <c r="I152" s="14">
        <v>0.09444</v>
      </c>
      <c r="J152" s="14">
        <v>0.00185</v>
      </c>
      <c r="K152" s="14">
        <v>0.00185</v>
      </c>
      <c r="L152" s="14">
        <v>0.00185</v>
      </c>
      <c r="M152" s="14">
        <v>0.03889</v>
      </c>
      <c r="N152" s="14">
        <v>0.00185</v>
      </c>
      <c r="O152" s="14">
        <v>0.00185</v>
      </c>
      <c r="P152" s="14">
        <v>0.03889</v>
      </c>
      <c r="Q152" s="14">
        <v>0.22407</v>
      </c>
      <c r="R152" s="14">
        <v>0.00185</v>
      </c>
      <c r="S152" s="14">
        <v>0.00185</v>
      </c>
      <c r="T152" s="14">
        <v>0.00185</v>
      </c>
      <c r="U152" s="14">
        <v>0.3537</v>
      </c>
    </row>
    <row r="153">
      <c r="A153" s="14">
        <v>762.0</v>
      </c>
      <c r="B153" s="14">
        <v>0.14138</v>
      </c>
      <c r="C153" s="14">
        <v>0.00345</v>
      </c>
      <c r="D153" s="14">
        <v>0.1069</v>
      </c>
      <c r="E153" s="14">
        <v>0.00345</v>
      </c>
      <c r="F153" s="14">
        <v>0.00345</v>
      </c>
      <c r="G153" s="14">
        <v>0.00345</v>
      </c>
      <c r="H153" s="14">
        <v>0.00345</v>
      </c>
      <c r="I153" s="14">
        <v>0.24483</v>
      </c>
      <c r="J153" s="14">
        <v>0.00345</v>
      </c>
      <c r="K153" s="14">
        <v>0.00345</v>
      </c>
      <c r="L153" s="14">
        <v>0.00345</v>
      </c>
      <c r="M153" s="14">
        <v>0.00345</v>
      </c>
      <c r="N153" s="14">
        <v>0.00345</v>
      </c>
      <c r="O153" s="14">
        <v>0.00345</v>
      </c>
      <c r="P153" s="14">
        <v>0.00345</v>
      </c>
      <c r="Q153" s="14">
        <v>0.07241</v>
      </c>
      <c r="R153" s="14">
        <v>0.00345</v>
      </c>
      <c r="S153" s="14">
        <v>0.00345</v>
      </c>
      <c r="T153" s="14">
        <v>0.00345</v>
      </c>
      <c r="U153" s="14">
        <v>0.38276</v>
      </c>
    </row>
    <row r="154">
      <c r="A154" s="14">
        <v>30.0</v>
      </c>
      <c r="B154" s="14">
        <v>0.11477</v>
      </c>
      <c r="C154" s="14">
        <v>0.03523</v>
      </c>
      <c r="D154" s="14">
        <v>0.09205</v>
      </c>
      <c r="E154" s="14">
        <v>0.0125</v>
      </c>
      <c r="F154" s="14">
        <v>0.00114</v>
      </c>
      <c r="G154" s="14">
        <v>0.00114</v>
      </c>
      <c r="H154" s="14">
        <v>0.00114</v>
      </c>
      <c r="I154" s="14">
        <v>0.00114</v>
      </c>
      <c r="J154" s="14">
        <v>0.37614</v>
      </c>
      <c r="K154" s="14">
        <v>0.00114</v>
      </c>
      <c r="L154" s="14">
        <v>0.00114</v>
      </c>
      <c r="M154" s="14">
        <v>0.00114</v>
      </c>
      <c r="N154" s="14">
        <v>0.00114</v>
      </c>
      <c r="O154" s="14">
        <v>0.10341</v>
      </c>
      <c r="P154" s="14">
        <v>0.06932</v>
      </c>
      <c r="Q154" s="14">
        <v>0.1375</v>
      </c>
      <c r="R154" s="14">
        <v>0.00114</v>
      </c>
      <c r="S154" s="14">
        <v>0.00114</v>
      </c>
      <c r="T154" s="14">
        <v>0.00114</v>
      </c>
      <c r="U154" s="14">
        <v>0.04659</v>
      </c>
    </row>
    <row r="155">
      <c r="A155" s="14">
        <v>81.0</v>
      </c>
      <c r="B155" s="14">
        <v>0.23143</v>
      </c>
      <c r="C155" s="14">
        <v>0.54571</v>
      </c>
      <c r="D155" s="14">
        <v>0.00286</v>
      </c>
      <c r="E155" s="14">
        <v>0.00286</v>
      </c>
      <c r="F155" s="14">
        <v>0.00286</v>
      </c>
      <c r="G155" s="14">
        <v>0.00286</v>
      </c>
      <c r="H155" s="14">
        <v>0.00286</v>
      </c>
      <c r="I155" s="14">
        <v>0.00286</v>
      </c>
      <c r="J155" s="14">
        <v>0.00286</v>
      </c>
      <c r="K155" s="14">
        <v>0.00286</v>
      </c>
      <c r="L155" s="14">
        <v>0.00286</v>
      </c>
      <c r="M155" s="14">
        <v>0.03143</v>
      </c>
      <c r="N155" s="14">
        <v>0.00286</v>
      </c>
      <c r="O155" s="14">
        <v>0.00286</v>
      </c>
      <c r="P155" s="14">
        <v>0.03143</v>
      </c>
      <c r="Q155" s="14">
        <v>0.00286</v>
      </c>
      <c r="R155" s="14">
        <v>0.00286</v>
      </c>
      <c r="S155" s="14">
        <v>0.00286</v>
      </c>
      <c r="T155" s="14">
        <v>0.00286</v>
      </c>
      <c r="U155" s="14">
        <v>0.11714</v>
      </c>
    </row>
    <row r="156">
      <c r="A156" s="14">
        <v>133.0</v>
      </c>
      <c r="B156" s="14">
        <v>0.04326</v>
      </c>
      <c r="C156" s="14">
        <v>7.1E-4</v>
      </c>
      <c r="D156" s="14">
        <v>7.1E-4</v>
      </c>
      <c r="E156" s="14">
        <v>7.1E-4</v>
      </c>
      <c r="F156" s="14">
        <v>7.1E-4</v>
      </c>
      <c r="G156" s="14">
        <v>7.1E-4</v>
      </c>
      <c r="H156" s="14">
        <v>7.1E-4</v>
      </c>
      <c r="I156" s="14">
        <v>0.14255</v>
      </c>
      <c r="J156" s="14">
        <v>7.1E-4</v>
      </c>
      <c r="K156" s="14">
        <v>7.1E-4</v>
      </c>
      <c r="L156" s="14">
        <v>7.1E-4</v>
      </c>
      <c r="M156" s="14">
        <v>0.10709</v>
      </c>
      <c r="N156" s="14">
        <v>7.1E-4</v>
      </c>
      <c r="O156" s="14">
        <v>7.1E-4</v>
      </c>
      <c r="P156" s="14">
        <v>7.1E-4</v>
      </c>
      <c r="Q156" s="14">
        <v>0.53262</v>
      </c>
      <c r="R156" s="14">
        <v>7.1E-4</v>
      </c>
      <c r="S156" s="14">
        <v>7.1E-4</v>
      </c>
      <c r="T156" s="14">
        <v>7.1E-4</v>
      </c>
      <c r="U156" s="14">
        <v>0.16383</v>
      </c>
    </row>
    <row r="157">
      <c r="A157" s="14">
        <v>165.0</v>
      </c>
      <c r="B157" s="14">
        <v>8.8E-4</v>
      </c>
      <c r="C157" s="14">
        <v>8.8E-4</v>
      </c>
      <c r="D157" s="14">
        <v>8.8E-4</v>
      </c>
      <c r="E157" s="14">
        <v>8.8E-4</v>
      </c>
      <c r="F157" s="14">
        <v>0.34602</v>
      </c>
      <c r="G157" s="14">
        <v>8.8E-4</v>
      </c>
      <c r="H157" s="14">
        <v>8.8E-4</v>
      </c>
      <c r="I157" s="14">
        <v>0.31947</v>
      </c>
      <c r="J157" s="14">
        <v>8.8E-4</v>
      </c>
      <c r="K157" s="14">
        <v>8.8E-4</v>
      </c>
      <c r="L157" s="14">
        <v>8.8E-4</v>
      </c>
      <c r="M157" s="14">
        <v>8.8E-4</v>
      </c>
      <c r="N157" s="14">
        <v>8.8E-4</v>
      </c>
      <c r="O157" s="14">
        <v>8.8E-4</v>
      </c>
      <c r="P157" s="14">
        <v>8.8E-4</v>
      </c>
      <c r="Q157" s="14">
        <v>0.12478</v>
      </c>
      <c r="R157" s="14">
        <v>8.8E-4</v>
      </c>
      <c r="S157" s="14">
        <v>8.8E-4</v>
      </c>
      <c r="T157" s="14">
        <v>8.8E-4</v>
      </c>
      <c r="U157" s="14">
        <v>0.19558</v>
      </c>
    </row>
    <row r="158">
      <c r="A158" s="14">
        <v>197.0</v>
      </c>
      <c r="B158" s="14">
        <v>4.3E-4</v>
      </c>
      <c r="C158" s="14">
        <v>4.3E-4</v>
      </c>
      <c r="D158" s="14">
        <v>4.3E-4</v>
      </c>
      <c r="E158" s="14">
        <v>4.3E-4</v>
      </c>
      <c r="F158" s="14">
        <v>4.3E-4</v>
      </c>
      <c r="G158" s="14">
        <v>4.3E-4</v>
      </c>
      <c r="H158" s="14">
        <v>4.3E-4</v>
      </c>
      <c r="I158" s="14">
        <v>0.02189</v>
      </c>
      <c r="J158" s="14">
        <v>0.00472</v>
      </c>
      <c r="K158" s="14">
        <v>0.55837</v>
      </c>
      <c r="L158" s="14">
        <v>4.3E-4</v>
      </c>
      <c r="M158" s="14">
        <v>4.3E-4</v>
      </c>
      <c r="N158" s="14">
        <v>4.3E-4</v>
      </c>
      <c r="O158" s="14">
        <v>4.3E-4</v>
      </c>
      <c r="P158" s="14">
        <v>4.3E-4</v>
      </c>
      <c r="Q158" s="14">
        <v>0.2279</v>
      </c>
      <c r="R158" s="14">
        <v>4.3E-4</v>
      </c>
      <c r="S158" s="14">
        <v>4.3E-4</v>
      </c>
      <c r="T158" s="14">
        <v>4.3E-4</v>
      </c>
      <c r="U158" s="14">
        <v>0.18069</v>
      </c>
    </row>
    <row r="159">
      <c r="A159" s="14">
        <v>218.0</v>
      </c>
      <c r="B159" s="14">
        <v>0.00132</v>
      </c>
      <c r="C159" s="14">
        <v>0.00132</v>
      </c>
      <c r="D159" s="14">
        <v>0.00132</v>
      </c>
      <c r="E159" s="14">
        <v>0.00132</v>
      </c>
      <c r="F159" s="14">
        <v>0.01447</v>
      </c>
      <c r="G159" s="14">
        <v>0.00132</v>
      </c>
      <c r="H159" s="14">
        <v>0.00132</v>
      </c>
      <c r="I159" s="14">
        <v>0.725</v>
      </c>
      <c r="J159" s="14">
        <v>0.00132</v>
      </c>
      <c r="K159" s="14">
        <v>0.00132</v>
      </c>
      <c r="L159" s="14">
        <v>0.00132</v>
      </c>
      <c r="M159" s="14">
        <v>0.00132</v>
      </c>
      <c r="N159" s="14">
        <v>0.00132</v>
      </c>
      <c r="O159" s="14">
        <v>0.00132</v>
      </c>
      <c r="P159" s="14">
        <v>0.02763</v>
      </c>
      <c r="Q159" s="14">
        <v>0.01447</v>
      </c>
      <c r="R159" s="14">
        <v>0.00132</v>
      </c>
      <c r="S159" s="14">
        <v>0.00132</v>
      </c>
      <c r="T159" s="14">
        <v>0.00132</v>
      </c>
      <c r="U159" s="14">
        <v>0.19868</v>
      </c>
    </row>
    <row r="160">
      <c r="A160" s="14">
        <v>358.0</v>
      </c>
      <c r="B160" s="14">
        <v>0.00132</v>
      </c>
      <c r="C160" s="14">
        <v>0.00132</v>
      </c>
      <c r="D160" s="14">
        <v>0.02763</v>
      </c>
      <c r="E160" s="14">
        <v>0.21184</v>
      </c>
      <c r="F160" s="14">
        <v>0.00132</v>
      </c>
      <c r="G160" s="14">
        <v>0.00132</v>
      </c>
      <c r="H160" s="14">
        <v>0.00132</v>
      </c>
      <c r="I160" s="14">
        <v>0.09342</v>
      </c>
      <c r="J160" s="14">
        <v>0.00132</v>
      </c>
      <c r="K160" s="14">
        <v>0.04079</v>
      </c>
      <c r="L160" s="14">
        <v>0.00132</v>
      </c>
      <c r="M160" s="14">
        <v>0.00132</v>
      </c>
      <c r="N160" s="14">
        <v>0.00132</v>
      </c>
      <c r="O160" s="14">
        <v>0.00132</v>
      </c>
      <c r="P160" s="14">
        <v>0.00132</v>
      </c>
      <c r="Q160" s="14">
        <v>0.31711</v>
      </c>
      <c r="R160" s="14">
        <v>0.02763</v>
      </c>
      <c r="S160" s="14">
        <v>0.00132</v>
      </c>
      <c r="T160" s="14">
        <v>0.00132</v>
      </c>
      <c r="U160" s="14">
        <v>0.26447</v>
      </c>
    </row>
    <row r="161">
      <c r="A161" s="14">
        <v>434.0</v>
      </c>
      <c r="B161" s="14">
        <v>0.00748</v>
      </c>
      <c r="C161" s="14">
        <v>6.8E-4</v>
      </c>
      <c r="D161" s="14">
        <v>6.8E-4</v>
      </c>
      <c r="E161" s="14">
        <v>6.8E-4</v>
      </c>
      <c r="F161" s="14">
        <v>6.8E-4</v>
      </c>
      <c r="G161" s="14">
        <v>6.8E-4</v>
      </c>
      <c r="H161" s="14">
        <v>6.8E-4</v>
      </c>
      <c r="I161" s="14">
        <v>6.8E-4</v>
      </c>
      <c r="J161" s="14">
        <v>6.8E-4</v>
      </c>
      <c r="K161" s="14">
        <v>6.8E-4</v>
      </c>
      <c r="L161" s="14">
        <v>6.8E-4</v>
      </c>
      <c r="M161" s="14">
        <v>6.8E-4</v>
      </c>
      <c r="N161" s="14">
        <v>6.8E-4</v>
      </c>
      <c r="O161" s="14">
        <v>0.00748</v>
      </c>
      <c r="P161" s="14">
        <v>6.8E-4</v>
      </c>
      <c r="Q161" s="14">
        <v>0.58571</v>
      </c>
      <c r="R161" s="14">
        <v>0.02109</v>
      </c>
      <c r="S161" s="14">
        <v>0.31361</v>
      </c>
      <c r="T161" s="14">
        <v>6.8E-4</v>
      </c>
      <c r="U161" s="14">
        <v>0.0551</v>
      </c>
    </row>
    <row r="162">
      <c r="A162" s="14">
        <v>486.0</v>
      </c>
      <c r="B162" s="14">
        <v>0.43884</v>
      </c>
      <c r="C162" s="14">
        <v>8.3E-4</v>
      </c>
      <c r="D162" s="14">
        <v>8.3E-4</v>
      </c>
      <c r="E162" s="14">
        <v>8.3E-4</v>
      </c>
      <c r="F162" s="14">
        <v>8.3E-4</v>
      </c>
      <c r="G162" s="14">
        <v>8.3E-4</v>
      </c>
      <c r="H162" s="14">
        <v>8.3E-4</v>
      </c>
      <c r="I162" s="14">
        <v>0.14132</v>
      </c>
      <c r="J162" s="14">
        <v>0.02562</v>
      </c>
      <c r="K162" s="14">
        <v>8.3E-4</v>
      </c>
      <c r="L162" s="14">
        <v>0.11653</v>
      </c>
      <c r="M162" s="14">
        <v>8.3E-4</v>
      </c>
      <c r="N162" s="14">
        <v>8.3E-4</v>
      </c>
      <c r="O162" s="14">
        <v>8.3E-4</v>
      </c>
      <c r="P162" s="14">
        <v>8.3E-4</v>
      </c>
      <c r="Q162" s="14">
        <v>0.14959</v>
      </c>
      <c r="R162" s="14">
        <v>8.3E-4</v>
      </c>
      <c r="S162" s="14">
        <v>0.07521</v>
      </c>
      <c r="T162" s="14">
        <v>8.3E-4</v>
      </c>
      <c r="U162" s="14">
        <v>0.04215</v>
      </c>
    </row>
    <row r="163">
      <c r="A163" s="14">
        <v>512.0</v>
      </c>
      <c r="B163" s="14">
        <v>0.00227</v>
      </c>
      <c r="C163" s="14">
        <v>0.00227</v>
      </c>
      <c r="D163" s="14">
        <v>0.00227</v>
      </c>
      <c r="E163" s="14">
        <v>0.00227</v>
      </c>
      <c r="F163" s="14">
        <v>0.04773</v>
      </c>
      <c r="G163" s="14">
        <v>0.00227</v>
      </c>
      <c r="H163" s="14">
        <v>0.00227</v>
      </c>
      <c r="I163" s="14">
        <v>0.54773</v>
      </c>
      <c r="J163" s="14">
        <v>0.00227</v>
      </c>
      <c r="K163" s="14">
        <v>0.00227</v>
      </c>
      <c r="L163" s="14">
        <v>0.00227</v>
      </c>
      <c r="M163" s="14">
        <v>0.00227</v>
      </c>
      <c r="N163" s="14">
        <v>0.00227</v>
      </c>
      <c r="O163" s="14">
        <v>0.00227</v>
      </c>
      <c r="P163" s="14">
        <v>0.16136</v>
      </c>
      <c r="Q163" s="14">
        <v>0.07045</v>
      </c>
      <c r="R163" s="14">
        <v>0.00227</v>
      </c>
      <c r="S163" s="14">
        <v>0.00227</v>
      </c>
      <c r="T163" s="14">
        <v>0.00227</v>
      </c>
      <c r="U163" s="14">
        <v>0.13864</v>
      </c>
    </row>
    <row r="164">
      <c r="A164" s="14">
        <v>571.0</v>
      </c>
      <c r="B164" s="14">
        <v>0.46066</v>
      </c>
      <c r="C164" s="14">
        <v>0.00164</v>
      </c>
      <c r="D164" s="14">
        <v>0.01803</v>
      </c>
      <c r="E164" s="14">
        <v>0.00164</v>
      </c>
      <c r="F164" s="14">
        <v>0.00164</v>
      </c>
      <c r="G164" s="14">
        <v>0.01803</v>
      </c>
      <c r="H164" s="14">
        <v>0.00164</v>
      </c>
      <c r="I164" s="14">
        <v>0.08361</v>
      </c>
      <c r="J164" s="14">
        <v>0.00164</v>
      </c>
      <c r="K164" s="14">
        <v>0.00164</v>
      </c>
      <c r="L164" s="14">
        <v>0.00164</v>
      </c>
      <c r="M164" s="14">
        <v>0.00164</v>
      </c>
      <c r="N164" s="14">
        <v>0.00164</v>
      </c>
      <c r="O164" s="14">
        <v>0.00164</v>
      </c>
      <c r="P164" s="14">
        <v>0.00164</v>
      </c>
      <c r="Q164" s="14">
        <v>0.00164</v>
      </c>
      <c r="R164" s="14">
        <v>0.29672</v>
      </c>
      <c r="S164" s="14">
        <v>0.00164</v>
      </c>
      <c r="T164" s="14">
        <v>0.00164</v>
      </c>
      <c r="U164" s="14">
        <v>0.1</v>
      </c>
    </row>
    <row r="165">
      <c r="A165" s="14">
        <v>612.0</v>
      </c>
      <c r="B165" s="14">
        <v>0.08913</v>
      </c>
      <c r="C165" s="14">
        <v>0.00217</v>
      </c>
      <c r="D165" s="14">
        <v>0.50217</v>
      </c>
      <c r="E165" s="14">
        <v>0.00217</v>
      </c>
      <c r="F165" s="14">
        <v>0.00217</v>
      </c>
      <c r="G165" s="14">
        <v>0.00217</v>
      </c>
      <c r="H165" s="14">
        <v>0.00217</v>
      </c>
      <c r="I165" s="14">
        <v>0.15435</v>
      </c>
      <c r="J165" s="14">
        <v>0.00217</v>
      </c>
      <c r="K165" s="14">
        <v>0.00217</v>
      </c>
      <c r="L165" s="14">
        <v>0.00217</v>
      </c>
      <c r="M165" s="14">
        <v>0.19783</v>
      </c>
      <c r="N165" s="14">
        <v>0.00217</v>
      </c>
      <c r="O165" s="14">
        <v>0.00217</v>
      </c>
      <c r="P165" s="14">
        <v>0.00217</v>
      </c>
      <c r="Q165" s="14">
        <v>0.00217</v>
      </c>
      <c r="R165" s="14">
        <v>0.00217</v>
      </c>
      <c r="S165" s="14">
        <v>0.00217</v>
      </c>
      <c r="T165" s="14">
        <v>0.00217</v>
      </c>
      <c r="U165" s="14">
        <v>0.02391</v>
      </c>
    </row>
    <row r="166">
      <c r="A166" s="14">
        <v>669.0</v>
      </c>
      <c r="B166" s="14">
        <v>8.8E-4</v>
      </c>
      <c r="C166" s="14">
        <v>8.8E-4</v>
      </c>
      <c r="D166" s="14">
        <v>8.8E-4</v>
      </c>
      <c r="E166" s="14">
        <v>0.00973</v>
      </c>
      <c r="F166" s="14">
        <v>0.33717</v>
      </c>
      <c r="G166" s="14">
        <v>8.8E-4</v>
      </c>
      <c r="H166" s="14">
        <v>8.8E-4</v>
      </c>
      <c r="I166" s="14">
        <v>0.27522</v>
      </c>
      <c r="J166" s="14">
        <v>8.8E-4</v>
      </c>
      <c r="K166" s="14">
        <v>8.8E-4</v>
      </c>
      <c r="L166" s="14">
        <v>8.8E-4</v>
      </c>
      <c r="M166" s="14">
        <v>8.8E-4</v>
      </c>
      <c r="N166" s="14">
        <v>8.8E-4</v>
      </c>
      <c r="O166" s="14">
        <v>8.8E-4</v>
      </c>
      <c r="P166" s="14">
        <v>8.8E-4</v>
      </c>
      <c r="Q166" s="14">
        <v>0.15133</v>
      </c>
      <c r="R166" s="14">
        <v>8.8E-4</v>
      </c>
      <c r="S166" s="14">
        <v>8.8E-4</v>
      </c>
      <c r="T166" s="14">
        <v>8.8E-4</v>
      </c>
      <c r="U166" s="14">
        <v>0.21327</v>
      </c>
    </row>
    <row r="167">
      <c r="A167" s="14">
        <v>244.0</v>
      </c>
      <c r="B167" s="14">
        <v>0.00108</v>
      </c>
      <c r="C167" s="14">
        <v>0.01183</v>
      </c>
      <c r="D167" s="14">
        <v>0.00108</v>
      </c>
      <c r="E167" s="14">
        <v>0.00108</v>
      </c>
      <c r="F167" s="14">
        <v>0.00108</v>
      </c>
      <c r="G167" s="14">
        <v>0.00108</v>
      </c>
      <c r="H167" s="14">
        <v>0.0871</v>
      </c>
      <c r="I167" s="14">
        <v>0.52796</v>
      </c>
      <c r="J167" s="14">
        <v>0.00108</v>
      </c>
      <c r="K167" s="14">
        <v>0.05484</v>
      </c>
      <c r="L167" s="14">
        <v>0.00108</v>
      </c>
      <c r="M167" s="14">
        <v>0.00108</v>
      </c>
      <c r="N167" s="14">
        <v>0.00108</v>
      </c>
      <c r="O167" s="14">
        <v>0.00108</v>
      </c>
      <c r="P167" s="14">
        <v>0.00108</v>
      </c>
      <c r="Q167" s="14">
        <v>0.00108</v>
      </c>
      <c r="R167" s="14">
        <v>0.00108</v>
      </c>
      <c r="S167" s="14">
        <v>0.00108</v>
      </c>
      <c r="T167" s="14">
        <v>0.05484</v>
      </c>
      <c r="U167" s="14">
        <v>0.24839</v>
      </c>
    </row>
    <row r="168">
      <c r="A168" s="14">
        <v>732.0</v>
      </c>
      <c r="B168" s="14">
        <v>0.04766</v>
      </c>
      <c r="C168" s="14">
        <v>7.8E-4</v>
      </c>
      <c r="D168" s="14">
        <v>7.8E-4</v>
      </c>
      <c r="E168" s="14">
        <v>7.8E-4</v>
      </c>
      <c r="F168" s="14">
        <v>7.8E-4</v>
      </c>
      <c r="G168" s="14">
        <v>7.8E-4</v>
      </c>
      <c r="H168" s="14">
        <v>7.8E-4</v>
      </c>
      <c r="I168" s="14">
        <v>0.25078</v>
      </c>
      <c r="J168" s="14">
        <v>7.8E-4</v>
      </c>
      <c r="K168" s="14">
        <v>0.43047</v>
      </c>
      <c r="L168" s="14">
        <v>7.8E-4</v>
      </c>
      <c r="M168" s="14">
        <v>0.05547</v>
      </c>
      <c r="N168" s="14">
        <v>7.8E-4</v>
      </c>
      <c r="O168" s="14">
        <v>7.8E-4</v>
      </c>
      <c r="P168" s="14">
        <v>7.8E-4</v>
      </c>
      <c r="Q168" s="14">
        <v>0.03203</v>
      </c>
      <c r="R168" s="14">
        <v>0.00859</v>
      </c>
      <c r="S168" s="14">
        <v>7.8E-4</v>
      </c>
      <c r="T168" s="14">
        <v>7.8E-4</v>
      </c>
      <c r="U168" s="14">
        <v>0.16484</v>
      </c>
    </row>
    <row r="169">
      <c r="A169" s="14">
        <v>48.0</v>
      </c>
      <c r="B169" s="14">
        <v>0.00435</v>
      </c>
      <c r="C169" s="14">
        <v>0.87391</v>
      </c>
      <c r="D169" s="14">
        <v>0.00435</v>
      </c>
      <c r="E169" s="14">
        <v>0.00435</v>
      </c>
      <c r="F169" s="14">
        <v>0.00435</v>
      </c>
      <c r="G169" s="14">
        <v>0.00435</v>
      </c>
      <c r="H169" s="14">
        <v>0.00435</v>
      </c>
      <c r="I169" s="14">
        <v>0.00435</v>
      </c>
      <c r="J169" s="14">
        <v>0.00435</v>
      </c>
      <c r="K169" s="14">
        <v>0.00435</v>
      </c>
      <c r="L169" s="14">
        <v>0.00435</v>
      </c>
      <c r="M169" s="14">
        <v>0.00435</v>
      </c>
      <c r="N169" s="14">
        <v>0.00435</v>
      </c>
      <c r="O169" s="14">
        <v>0.00435</v>
      </c>
      <c r="P169" s="14">
        <v>0.00435</v>
      </c>
      <c r="Q169" s="14">
        <v>0.00435</v>
      </c>
      <c r="R169" s="14">
        <v>0.00435</v>
      </c>
      <c r="S169" s="14">
        <v>0.00435</v>
      </c>
      <c r="T169" s="14">
        <v>0.00435</v>
      </c>
      <c r="U169" s="14">
        <v>0.04783</v>
      </c>
    </row>
    <row r="170">
      <c r="A170" s="14">
        <v>49.0</v>
      </c>
      <c r="B170" s="14">
        <v>0.00385</v>
      </c>
      <c r="C170" s="14">
        <v>0.85</v>
      </c>
      <c r="D170" s="14">
        <v>0.00385</v>
      </c>
      <c r="E170" s="14">
        <v>0.08077</v>
      </c>
      <c r="F170" s="14">
        <v>0.00385</v>
      </c>
      <c r="G170" s="14">
        <v>0.00385</v>
      </c>
      <c r="H170" s="14">
        <v>0.00385</v>
      </c>
      <c r="I170" s="14">
        <v>0.00385</v>
      </c>
      <c r="J170" s="14">
        <v>0.00385</v>
      </c>
      <c r="K170" s="14">
        <v>0.00385</v>
      </c>
      <c r="L170" s="14">
        <v>0.00385</v>
      </c>
      <c r="M170" s="14">
        <v>0.00385</v>
      </c>
      <c r="N170" s="14">
        <v>0.00385</v>
      </c>
      <c r="O170" s="14">
        <v>0.00385</v>
      </c>
      <c r="P170" s="14">
        <v>0.00385</v>
      </c>
      <c r="Q170" s="14">
        <v>0.00385</v>
      </c>
      <c r="R170" s="14">
        <v>0.00385</v>
      </c>
      <c r="S170" s="14">
        <v>0.00385</v>
      </c>
      <c r="T170" s="14">
        <v>0.00385</v>
      </c>
      <c r="U170" s="14">
        <v>0.00385</v>
      </c>
    </row>
    <row r="171">
      <c r="A171" s="14">
        <v>55.0</v>
      </c>
      <c r="B171" s="14">
        <v>0.00356</v>
      </c>
      <c r="C171" s="14">
        <v>3.2E-4</v>
      </c>
      <c r="D171" s="14">
        <v>0.0068</v>
      </c>
      <c r="E171" s="14">
        <v>3.2E-4</v>
      </c>
      <c r="F171" s="14">
        <v>0.03592</v>
      </c>
      <c r="G171" s="14">
        <v>3.2E-4</v>
      </c>
      <c r="H171" s="14">
        <v>3.2E-4</v>
      </c>
      <c r="I171" s="14">
        <v>0.05534</v>
      </c>
      <c r="J171" s="14">
        <v>3.2E-4</v>
      </c>
      <c r="K171" s="14">
        <v>3.2E-4</v>
      </c>
      <c r="L171" s="14">
        <v>3.2E-4</v>
      </c>
      <c r="M171" s="14">
        <v>3.2E-4</v>
      </c>
      <c r="N171" s="14">
        <v>3.2E-4</v>
      </c>
      <c r="O171" s="14">
        <v>3.2E-4</v>
      </c>
      <c r="P171" s="14">
        <v>3.2E-4</v>
      </c>
      <c r="Q171" s="14">
        <v>0.26893</v>
      </c>
      <c r="R171" s="14">
        <v>3.2E-4</v>
      </c>
      <c r="S171" s="14">
        <v>0.46311</v>
      </c>
      <c r="T171" s="14">
        <v>3.2E-4</v>
      </c>
      <c r="U171" s="14">
        <v>0.16214</v>
      </c>
    </row>
    <row r="172">
      <c r="A172" s="14">
        <v>66.0</v>
      </c>
      <c r="B172" s="14">
        <v>0.00132</v>
      </c>
      <c r="C172" s="14">
        <v>0.00132</v>
      </c>
      <c r="D172" s="14">
        <v>0.33026</v>
      </c>
      <c r="E172" s="14">
        <v>0.00132</v>
      </c>
      <c r="F172" s="14">
        <v>0.00132</v>
      </c>
      <c r="G172" s="14">
        <v>0.00132</v>
      </c>
      <c r="H172" s="14">
        <v>0.00132</v>
      </c>
      <c r="I172" s="14">
        <v>0.36974</v>
      </c>
      <c r="J172" s="14">
        <v>0.00132</v>
      </c>
      <c r="K172" s="14">
        <v>0.00132</v>
      </c>
      <c r="L172" s="14">
        <v>0.00132</v>
      </c>
      <c r="M172" s="14">
        <v>0.00132</v>
      </c>
      <c r="N172" s="14">
        <v>0.02763</v>
      </c>
      <c r="O172" s="14">
        <v>0.00132</v>
      </c>
      <c r="P172" s="14">
        <v>0.00132</v>
      </c>
      <c r="Q172" s="14">
        <v>0.11974</v>
      </c>
      <c r="R172" s="14">
        <v>0.01447</v>
      </c>
      <c r="S172" s="14">
        <v>0.00132</v>
      </c>
      <c r="T172" s="14">
        <v>0.11974</v>
      </c>
      <c r="U172" s="14">
        <v>0.00132</v>
      </c>
    </row>
    <row r="173">
      <c r="A173" s="14">
        <v>86.0</v>
      </c>
      <c r="B173" s="14">
        <v>0.00164</v>
      </c>
      <c r="C173" s="14">
        <v>0.06721</v>
      </c>
      <c r="D173" s="14">
        <v>0.1</v>
      </c>
      <c r="E173" s="14">
        <v>0.00164</v>
      </c>
      <c r="F173" s="14">
        <v>0.06721</v>
      </c>
      <c r="G173" s="14">
        <v>0.00164</v>
      </c>
      <c r="H173" s="14">
        <v>0.00164</v>
      </c>
      <c r="I173" s="14">
        <v>0.13279</v>
      </c>
      <c r="J173" s="14">
        <v>0.29672</v>
      </c>
      <c r="K173" s="14">
        <v>0.00164</v>
      </c>
      <c r="L173" s="14">
        <v>0.00164</v>
      </c>
      <c r="M173" s="14">
        <v>0.00164</v>
      </c>
      <c r="N173" s="14">
        <v>0.01803</v>
      </c>
      <c r="O173" s="14">
        <v>0.00164</v>
      </c>
      <c r="P173" s="14">
        <v>0.01803</v>
      </c>
      <c r="Q173" s="14">
        <v>0.19836</v>
      </c>
      <c r="R173" s="14">
        <v>0.00164</v>
      </c>
      <c r="S173" s="14">
        <v>0.00164</v>
      </c>
      <c r="T173" s="14">
        <v>0.00164</v>
      </c>
      <c r="U173" s="14">
        <v>0.08361</v>
      </c>
    </row>
    <row r="174">
      <c r="A174" s="14">
        <v>87.0</v>
      </c>
      <c r="B174" s="14">
        <v>0.05962</v>
      </c>
      <c r="C174" s="14">
        <v>0.00192</v>
      </c>
      <c r="D174" s="14">
        <v>0.00192</v>
      </c>
      <c r="E174" s="14">
        <v>0.00192</v>
      </c>
      <c r="F174" s="14">
        <v>0.00192</v>
      </c>
      <c r="G174" s="14">
        <v>0.00192</v>
      </c>
      <c r="H174" s="14">
        <v>0.04038</v>
      </c>
      <c r="I174" s="14">
        <v>0.15577</v>
      </c>
      <c r="J174" s="14">
        <v>0.00192</v>
      </c>
      <c r="K174" s="14">
        <v>0.40577</v>
      </c>
      <c r="L174" s="14">
        <v>0.00192</v>
      </c>
      <c r="M174" s="14">
        <v>0.00192</v>
      </c>
      <c r="N174" s="14">
        <v>0.00192</v>
      </c>
      <c r="O174" s="14">
        <v>0.00192</v>
      </c>
      <c r="P174" s="14">
        <v>0.00192</v>
      </c>
      <c r="Q174" s="14">
        <v>0.00192</v>
      </c>
      <c r="R174" s="14">
        <v>0.00192</v>
      </c>
      <c r="S174" s="14">
        <v>0.30962</v>
      </c>
      <c r="T174" s="14">
        <v>0.00192</v>
      </c>
      <c r="U174" s="14">
        <v>0.00192</v>
      </c>
    </row>
    <row r="175">
      <c r="A175" s="14">
        <v>105.0</v>
      </c>
      <c r="B175" s="14">
        <v>0.01071</v>
      </c>
      <c r="C175" s="14">
        <v>5.1E-4</v>
      </c>
      <c r="D175" s="14">
        <v>0.03112</v>
      </c>
      <c r="E175" s="14">
        <v>5.1E-4</v>
      </c>
      <c r="F175" s="14">
        <v>0.08214</v>
      </c>
      <c r="G175" s="14">
        <v>0.03112</v>
      </c>
      <c r="H175" s="14">
        <v>5.1E-4</v>
      </c>
      <c r="I175" s="14">
        <v>5.1E-4</v>
      </c>
      <c r="J175" s="14">
        <v>5.1E-4</v>
      </c>
      <c r="K175" s="14">
        <v>5.1E-4</v>
      </c>
      <c r="L175" s="14">
        <v>5.1E-4</v>
      </c>
      <c r="M175" s="14">
        <v>5.1E-4</v>
      </c>
      <c r="N175" s="14">
        <v>5.1E-4</v>
      </c>
      <c r="O175" s="14">
        <v>0.00561</v>
      </c>
      <c r="P175" s="14">
        <v>0.39847</v>
      </c>
      <c r="Q175" s="14">
        <v>0.36786</v>
      </c>
      <c r="R175" s="14">
        <v>5.1E-4</v>
      </c>
      <c r="S175" s="14">
        <v>5.1E-4</v>
      </c>
      <c r="T175" s="14">
        <v>5.1E-4</v>
      </c>
      <c r="U175" s="14">
        <v>0.06684</v>
      </c>
    </row>
    <row r="176">
      <c r="A176" s="14">
        <v>112.0</v>
      </c>
      <c r="B176" s="14">
        <v>0.02283</v>
      </c>
      <c r="C176" s="14">
        <v>0.00109</v>
      </c>
      <c r="D176" s="14">
        <v>0.00109</v>
      </c>
      <c r="E176" s="14">
        <v>0.00109</v>
      </c>
      <c r="F176" s="14">
        <v>0.00109</v>
      </c>
      <c r="G176" s="14">
        <v>0.00109</v>
      </c>
      <c r="H176" s="14">
        <v>0.00109</v>
      </c>
      <c r="I176" s="14">
        <v>0.13152</v>
      </c>
      <c r="J176" s="14">
        <v>0.57717</v>
      </c>
      <c r="K176" s="14">
        <v>0.00109</v>
      </c>
      <c r="L176" s="14">
        <v>0.00109</v>
      </c>
      <c r="M176" s="14">
        <v>0.0337</v>
      </c>
      <c r="N176" s="14">
        <v>0.00109</v>
      </c>
      <c r="O176" s="14">
        <v>0.00109</v>
      </c>
      <c r="P176" s="14">
        <v>0.01196</v>
      </c>
      <c r="Q176" s="14">
        <v>0.07717</v>
      </c>
      <c r="R176" s="14">
        <v>0.00109</v>
      </c>
      <c r="S176" s="14">
        <v>0.00109</v>
      </c>
      <c r="T176" s="14">
        <v>0.01196</v>
      </c>
      <c r="U176" s="14">
        <v>0.12065</v>
      </c>
    </row>
    <row r="177">
      <c r="A177" s="14">
        <v>120.0</v>
      </c>
      <c r="B177" s="14">
        <v>0.0025</v>
      </c>
      <c r="C177" s="14">
        <v>0.0025</v>
      </c>
      <c r="D177" s="14">
        <v>0.0025</v>
      </c>
      <c r="E177" s="14">
        <v>0.1525</v>
      </c>
      <c r="F177" s="14">
        <v>0.0025</v>
      </c>
      <c r="G177" s="14">
        <v>0.0025</v>
      </c>
      <c r="H177" s="14">
        <v>0.0025</v>
      </c>
      <c r="I177" s="14">
        <v>0.0025</v>
      </c>
      <c r="J177" s="14">
        <v>0.0025</v>
      </c>
      <c r="K177" s="14">
        <v>0.0025</v>
      </c>
      <c r="L177" s="14">
        <v>0.0025</v>
      </c>
      <c r="M177" s="14">
        <v>0.0525</v>
      </c>
      <c r="N177" s="14">
        <v>0.0775</v>
      </c>
      <c r="O177" s="14">
        <v>0.0025</v>
      </c>
      <c r="P177" s="14">
        <v>0.0025</v>
      </c>
      <c r="Q177" s="14">
        <v>0.4025</v>
      </c>
      <c r="R177" s="14">
        <v>0.0025</v>
      </c>
      <c r="S177" s="14">
        <v>0.0025</v>
      </c>
      <c r="T177" s="14">
        <v>0.0025</v>
      </c>
      <c r="U177" s="14">
        <v>0.2775</v>
      </c>
    </row>
    <row r="178">
      <c r="A178" s="14">
        <v>125.0</v>
      </c>
      <c r="B178" s="14">
        <v>0.0494</v>
      </c>
      <c r="C178" s="14">
        <v>0.07349</v>
      </c>
      <c r="D178" s="14">
        <v>0.0012</v>
      </c>
      <c r="E178" s="14">
        <v>0.0012</v>
      </c>
      <c r="F178" s="14">
        <v>0.0012</v>
      </c>
      <c r="G178" s="14">
        <v>0.0012</v>
      </c>
      <c r="H178" s="14">
        <v>0.0012</v>
      </c>
      <c r="I178" s="14">
        <v>0.24217</v>
      </c>
      <c r="J178" s="14">
        <v>0.0012</v>
      </c>
      <c r="K178" s="14">
        <v>0.0012</v>
      </c>
      <c r="L178" s="14">
        <v>0.0012</v>
      </c>
      <c r="M178" s="14">
        <v>0.32651</v>
      </c>
      <c r="N178" s="14">
        <v>0.0494</v>
      </c>
      <c r="O178" s="14">
        <v>0.0012</v>
      </c>
      <c r="P178" s="14">
        <v>0.06145</v>
      </c>
      <c r="Q178" s="14">
        <v>0.07349</v>
      </c>
      <c r="R178" s="14">
        <v>0.0012</v>
      </c>
      <c r="S178" s="14">
        <v>0.0012</v>
      </c>
      <c r="T178" s="14">
        <v>0.0012</v>
      </c>
      <c r="U178" s="14">
        <v>0.10964</v>
      </c>
    </row>
    <row r="179">
      <c r="A179" s="14">
        <v>134.0</v>
      </c>
      <c r="B179" s="14">
        <v>0.00175</v>
      </c>
      <c r="C179" s="14">
        <v>0.00175</v>
      </c>
      <c r="D179" s="14">
        <v>0.00175</v>
      </c>
      <c r="E179" s="14">
        <v>0.00175</v>
      </c>
      <c r="F179" s="14">
        <v>0.00175</v>
      </c>
      <c r="G179" s="14">
        <v>0.54561</v>
      </c>
      <c r="H179" s="14">
        <v>0.00175</v>
      </c>
      <c r="I179" s="14">
        <v>0.22982</v>
      </c>
      <c r="J179" s="14">
        <v>0.00175</v>
      </c>
      <c r="K179" s="14">
        <v>0.00175</v>
      </c>
      <c r="L179" s="14">
        <v>0.00175</v>
      </c>
      <c r="M179" s="14">
        <v>0.00175</v>
      </c>
      <c r="N179" s="14">
        <v>0.00175</v>
      </c>
      <c r="O179" s="14">
        <v>0.00175</v>
      </c>
      <c r="P179" s="14">
        <v>0.00175</v>
      </c>
      <c r="Q179" s="14">
        <v>0.05439</v>
      </c>
      <c r="R179" s="14">
        <v>0.00175</v>
      </c>
      <c r="S179" s="14">
        <v>0.00175</v>
      </c>
      <c r="T179" s="14">
        <v>0.00175</v>
      </c>
      <c r="U179" s="14">
        <v>0.14211</v>
      </c>
    </row>
    <row r="180">
      <c r="A180" s="14">
        <v>135.0</v>
      </c>
      <c r="B180" s="14">
        <v>0.00159</v>
      </c>
      <c r="C180" s="14">
        <v>0.01746</v>
      </c>
      <c r="D180" s="14">
        <v>0.00159</v>
      </c>
      <c r="E180" s="14">
        <v>0.00159</v>
      </c>
      <c r="F180" s="14">
        <v>0.00159</v>
      </c>
      <c r="G180" s="14">
        <v>0.00159</v>
      </c>
      <c r="H180" s="14">
        <v>0.00159</v>
      </c>
      <c r="I180" s="14">
        <v>0.00159</v>
      </c>
      <c r="J180" s="14">
        <v>0.00159</v>
      </c>
      <c r="K180" s="14">
        <v>0.00159</v>
      </c>
      <c r="L180" s="14">
        <v>0.00159</v>
      </c>
      <c r="M180" s="14">
        <v>0.00159</v>
      </c>
      <c r="N180" s="14">
        <v>0.00159</v>
      </c>
      <c r="O180" s="14">
        <v>0.00159</v>
      </c>
      <c r="P180" s="14">
        <v>0.5254</v>
      </c>
      <c r="Q180" s="14">
        <v>0.39841</v>
      </c>
      <c r="R180" s="14">
        <v>0.00159</v>
      </c>
      <c r="S180" s="14">
        <v>0.00159</v>
      </c>
      <c r="T180" s="14">
        <v>0.00159</v>
      </c>
      <c r="U180" s="14">
        <v>0.03333</v>
      </c>
    </row>
    <row r="181">
      <c r="A181" s="14">
        <v>138.0</v>
      </c>
      <c r="B181" s="14">
        <v>0.00123</v>
      </c>
      <c r="C181" s="14">
        <v>0.00123</v>
      </c>
      <c r="D181" s="14">
        <v>0.00123</v>
      </c>
      <c r="E181" s="14">
        <v>0.00123</v>
      </c>
      <c r="F181" s="14">
        <v>0.00123</v>
      </c>
      <c r="G181" s="14">
        <v>0.00123</v>
      </c>
      <c r="H181" s="14">
        <v>0.00123</v>
      </c>
      <c r="I181" s="14">
        <v>0.24815</v>
      </c>
      <c r="J181" s="14">
        <v>0.00123</v>
      </c>
      <c r="K181" s="14">
        <v>0.01358</v>
      </c>
      <c r="L181" s="14">
        <v>0.1</v>
      </c>
      <c r="M181" s="14">
        <v>0.00123</v>
      </c>
      <c r="N181" s="14">
        <v>0.00123</v>
      </c>
      <c r="O181" s="14">
        <v>0.00123</v>
      </c>
      <c r="P181" s="14">
        <v>0.01358</v>
      </c>
      <c r="Q181" s="14">
        <v>0.2358</v>
      </c>
      <c r="R181" s="14">
        <v>0.00123</v>
      </c>
      <c r="S181" s="14">
        <v>0.00123</v>
      </c>
      <c r="T181" s="14">
        <v>0.14938</v>
      </c>
      <c r="U181" s="14">
        <v>0.22346</v>
      </c>
    </row>
    <row r="182">
      <c r="A182" s="14">
        <v>163.0</v>
      </c>
      <c r="B182" s="14">
        <v>7.8E-4</v>
      </c>
      <c r="C182" s="14">
        <v>7.8E-4</v>
      </c>
      <c r="D182" s="14">
        <v>7.8E-4</v>
      </c>
      <c r="E182" s="14">
        <v>7.8E-4</v>
      </c>
      <c r="F182" s="14">
        <v>7.8E-4</v>
      </c>
      <c r="G182" s="14">
        <v>7.8E-4</v>
      </c>
      <c r="H182" s="14">
        <v>7.8E-4</v>
      </c>
      <c r="I182" s="14">
        <v>0.22558</v>
      </c>
      <c r="J182" s="14">
        <v>0.14806</v>
      </c>
      <c r="K182" s="14">
        <v>0.27209</v>
      </c>
      <c r="L182" s="14">
        <v>7.8E-4</v>
      </c>
      <c r="M182" s="14">
        <v>7.8E-4</v>
      </c>
      <c r="N182" s="14">
        <v>7.8E-4</v>
      </c>
      <c r="O182" s="14">
        <v>7.8E-4</v>
      </c>
      <c r="P182" s="14">
        <v>7.8E-4</v>
      </c>
      <c r="Q182" s="14">
        <v>0.21008</v>
      </c>
      <c r="R182" s="14">
        <v>7.8E-4</v>
      </c>
      <c r="S182" s="14">
        <v>7.8E-4</v>
      </c>
      <c r="T182" s="14">
        <v>7.8E-4</v>
      </c>
      <c r="U182" s="14">
        <v>0.13256</v>
      </c>
    </row>
    <row r="183">
      <c r="A183" s="14">
        <v>172.0</v>
      </c>
      <c r="B183" s="14">
        <v>9.8E-4</v>
      </c>
      <c r="C183" s="14">
        <v>9.8E-4</v>
      </c>
      <c r="D183" s="14">
        <v>9.8E-4</v>
      </c>
      <c r="E183" s="14">
        <v>9.8E-4</v>
      </c>
      <c r="F183" s="14">
        <v>9.8E-4</v>
      </c>
      <c r="G183" s="14">
        <v>9.8E-4</v>
      </c>
      <c r="H183" s="14">
        <v>9.8E-4</v>
      </c>
      <c r="I183" s="14">
        <v>0.0598</v>
      </c>
      <c r="J183" s="14">
        <v>9.8E-4</v>
      </c>
      <c r="K183" s="14">
        <v>9.8E-4</v>
      </c>
      <c r="L183" s="14">
        <v>9.8E-4</v>
      </c>
      <c r="M183" s="14">
        <v>0.01078</v>
      </c>
      <c r="N183" s="14">
        <v>9.8E-4</v>
      </c>
      <c r="O183" s="14">
        <v>9.8E-4</v>
      </c>
      <c r="P183" s="14">
        <v>9.8E-4</v>
      </c>
      <c r="Q183" s="14">
        <v>0.03039</v>
      </c>
      <c r="R183" s="14">
        <v>0.01078</v>
      </c>
      <c r="S183" s="14">
        <v>9.8E-4</v>
      </c>
      <c r="T183" s="14">
        <v>0.32451</v>
      </c>
      <c r="U183" s="14">
        <v>0.55</v>
      </c>
    </row>
    <row r="184">
      <c r="A184" s="14">
        <v>174.0</v>
      </c>
      <c r="B184" s="14">
        <v>5.9E-4</v>
      </c>
      <c r="C184" s="14">
        <v>5.9E-4</v>
      </c>
      <c r="D184" s="14">
        <v>5.9E-4</v>
      </c>
      <c r="E184" s="14">
        <v>5.9E-4</v>
      </c>
      <c r="F184" s="14">
        <v>0.3497</v>
      </c>
      <c r="G184" s="14">
        <v>5.9E-4</v>
      </c>
      <c r="H184" s="14">
        <v>5.9E-4</v>
      </c>
      <c r="I184" s="14">
        <v>0.04793</v>
      </c>
      <c r="J184" s="14">
        <v>5.9E-4</v>
      </c>
      <c r="K184" s="14">
        <v>5.9E-4</v>
      </c>
      <c r="L184" s="14">
        <v>5.9E-4</v>
      </c>
      <c r="M184" s="14">
        <v>0.01243</v>
      </c>
      <c r="N184" s="14">
        <v>5.9E-4</v>
      </c>
      <c r="O184" s="14">
        <v>5.9E-4</v>
      </c>
      <c r="P184" s="14">
        <v>0.07751</v>
      </c>
      <c r="Q184" s="14">
        <v>0.36154</v>
      </c>
      <c r="R184" s="14">
        <v>5.9E-4</v>
      </c>
      <c r="S184" s="14">
        <v>5.9E-4</v>
      </c>
      <c r="T184" s="14">
        <v>5.9E-4</v>
      </c>
      <c r="U184" s="14">
        <v>0.1426</v>
      </c>
    </row>
    <row r="185">
      <c r="A185" s="14">
        <v>177.0</v>
      </c>
      <c r="B185" s="14">
        <v>0.00109</v>
      </c>
      <c r="C185" s="14">
        <v>0.00109</v>
      </c>
      <c r="D185" s="14">
        <v>0.40326</v>
      </c>
      <c r="E185" s="14">
        <v>0.00109</v>
      </c>
      <c r="F185" s="14">
        <v>0.00109</v>
      </c>
      <c r="G185" s="14">
        <v>0.00109</v>
      </c>
      <c r="H185" s="14">
        <v>0.00109</v>
      </c>
      <c r="I185" s="14">
        <v>0.00109</v>
      </c>
      <c r="J185" s="14">
        <v>0.00109</v>
      </c>
      <c r="K185" s="14">
        <v>0.00109</v>
      </c>
      <c r="L185" s="14">
        <v>0.00109</v>
      </c>
      <c r="M185" s="14">
        <v>0.00109</v>
      </c>
      <c r="N185" s="14">
        <v>0.00109</v>
      </c>
      <c r="O185" s="14">
        <v>0.00109</v>
      </c>
      <c r="P185" s="14">
        <v>0.00109</v>
      </c>
      <c r="Q185" s="14">
        <v>0.12065</v>
      </c>
      <c r="R185" s="14">
        <v>0.00109</v>
      </c>
      <c r="S185" s="14">
        <v>0.00109</v>
      </c>
      <c r="T185" s="14">
        <v>0.00109</v>
      </c>
      <c r="U185" s="14">
        <v>0.45761</v>
      </c>
    </row>
    <row r="186">
      <c r="A186" s="14">
        <v>239.0</v>
      </c>
      <c r="B186" s="14">
        <v>3.4E-4</v>
      </c>
      <c r="C186" s="14">
        <v>3.4E-4</v>
      </c>
      <c r="D186" s="14">
        <v>0.38547</v>
      </c>
      <c r="E186" s="14">
        <v>3.4E-4</v>
      </c>
      <c r="F186" s="14">
        <v>3.4E-4</v>
      </c>
      <c r="G186" s="14">
        <v>3.4E-4</v>
      </c>
      <c r="H186" s="14">
        <v>3.4E-4</v>
      </c>
      <c r="I186" s="14">
        <v>0.10169</v>
      </c>
      <c r="J186" s="14">
        <v>3.4E-4</v>
      </c>
      <c r="K186" s="14">
        <v>3.4E-4</v>
      </c>
      <c r="L186" s="14">
        <v>3.4E-4</v>
      </c>
      <c r="M186" s="14">
        <v>3.4E-4</v>
      </c>
      <c r="N186" s="14">
        <v>3.4E-4</v>
      </c>
      <c r="O186" s="14">
        <v>3.4E-4</v>
      </c>
      <c r="P186" s="14">
        <v>0.13547</v>
      </c>
      <c r="Q186" s="14">
        <v>0.24696</v>
      </c>
      <c r="R186" s="14">
        <v>3.4E-4</v>
      </c>
      <c r="S186" s="14">
        <v>3.4E-4</v>
      </c>
      <c r="T186" s="14">
        <v>3.4E-4</v>
      </c>
      <c r="U186" s="14">
        <v>0.12534</v>
      </c>
    </row>
    <row r="187">
      <c r="A187" s="14">
        <v>240.0</v>
      </c>
      <c r="B187" s="14">
        <v>0.11571</v>
      </c>
      <c r="C187" s="14">
        <v>0.00143</v>
      </c>
      <c r="D187" s="14">
        <v>0.20143</v>
      </c>
      <c r="E187" s="14">
        <v>0.00143</v>
      </c>
      <c r="F187" s="14">
        <v>0.04429</v>
      </c>
      <c r="G187" s="14">
        <v>0.00143</v>
      </c>
      <c r="H187" s="14">
        <v>0.01571</v>
      </c>
      <c r="I187" s="14">
        <v>0.18714</v>
      </c>
      <c r="J187" s="14">
        <v>0.00143</v>
      </c>
      <c r="K187" s="14">
        <v>0.00143</v>
      </c>
      <c r="L187" s="14">
        <v>0.00143</v>
      </c>
      <c r="M187" s="14">
        <v>0.00143</v>
      </c>
      <c r="N187" s="14">
        <v>0.00143</v>
      </c>
      <c r="O187" s="14">
        <v>0.00143</v>
      </c>
      <c r="P187" s="14">
        <v>0.00143</v>
      </c>
      <c r="Q187" s="14">
        <v>0.03</v>
      </c>
      <c r="R187" s="14">
        <v>0.00143</v>
      </c>
      <c r="S187" s="14">
        <v>0.08714</v>
      </c>
      <c r="T187" s="14">
        <v>0.00143</v>
      </c>
      <c r="U187" s="14">
        <v>0.30143</v>
      </c>
    </row>
    <row r="188">
      <c r="A188" s="14">
        <v>249.0</v>
      </c>
      <c r="B188" s="14">
        <v>2.0E-4</v>
      </c>
      <c r="C188" s="14">
        <v>2.0E-4</v>
      </c>
      <c r="D188" s="14">
        <v>2.0E-4</v>
      </c>
      <c r="E188" s="14">
        <v>2.0E-4</v>
      </c>
      <c r="F188" s="14">
        <v>2.0E-4</v>
      </c>
      <c r="G188" s="14">
        <v>2.0E-4</v>
      </c>
      <c r="H188" s="14">
        <v>0.0589</v>
      </c>
      <c r="I188" s="14">
        <v>0.04521</v>
      </c>
      <c r="J188" s="14">
        <v>0.00607</v>
      </c>
      <c r="K188" s="14">
        <v>0.01977</v>
      </c>
      <c r="L188" s="14">
        <v>2.0E-4</v>
      </c>
      <c r="M188" s="14">
        <v>0.03346</v>
      </c>
      <c r="N188" s="14">
        <v>0.00215</v>
      </c>
      <c r="O188" s="14">
        <v>2.0E-4</v>
      </c>
      <c r="P188" s="14">
        <v>0.33875</v>
      </c>
      <c r="Q188" s="14">
        <v>0.28787</v>
      </c>
      <c r="R188" s="14">
        <v>2.0E-4</v>
      </c>
      <c r="S188" s="14">
        <v>2.0E-4</v>
      </c>
      <c r="T188" s="14">
        <v>2.0E-4</v>
      </c>
      <c r="U188" s="14">
        <v>0.20568</v>
      </c>
    </row>
    <row r="189">
      <c r="A189" s="14">
        <v>299.0</v>
      </c>
      <c r="B189" s="14">
        <v>6.3E-4</v>
      </c>
      <c r="C189" s="14">
        <v>6.3E-4</v>
      </c>
      <c r="D189" s="14">
        <v>6.3E-4</v>
      </c>
      <c r="E189" s="14">
        <v>6.3E-4</v>
      </c>
      <c r="F189" s="14">
        <v>6.3E-4</v>
      </c>
      <c r="G189" s="14">
        <v>0.52595</v>
      </c>
      <c r="H189" s="14">
        <v>6.3E-4</v>
      </c>
      <c r="I189" s="14">
        <v>0.15253</v>
      </c>
      <c r="J189" s="14">
        <v>6.3E-4</v>
      </c>
      <c r="K189" s="14">
        <v>6.3E-4</v>
      </c>
      <c r="L189" s="14">
        <v>6.3E-4</v>
      </c>
      <c r="M189" s="14">
        <v>6.3E-4</v>
      </c>
      <c r="N189" s="14">
        <v>6.3E-4</v>
      </c>
      <c r="O189" s="14">
        <v>6.3E-4</v>
      </c>
      <c r="P189" s="14">
        <v>6.3E-4</v>
      </c>
      <c r="Q189" s="14">
        <v>0.1019</v>
      </c>
      <c r="R189" s="14">
        <v>6.3E-4</v>
      </c>
      <c r="S189" s="14">
        <v>0.00696</v>
      </c>
      <c r="T189" s="14">
        <v>6.3E-4</v>
      </c>
      <c r="U189" s="14">
        <v>0.20316</v>
      </c>
    </row>
    <row r="190">
      <c r="A190" s="14">
        <v>366.0</v>
      </c>
      <c r="B190" s="14">
        <v>0.1396</v>
      </c>
      <c r="C190" s="14">
        <v>0.1</v>
      </c>
      <c r="D190" s="14">
        <v>9.9E-4</v>
      </c>
      <c r="E190" s="14">
        <v>9.9E-4</v>
      </c>
      <c r="F190" s="14">
        <v>9.9E-4</v>
      </c>
      <c r="G190" s="14">
        <v>9.9E-4</v>
      </c>
      <c r="H190" s="14">
        <v>9.9E-4</v>
      </c>
      <c r="I190" s="14">
        <v>9.9E-4</v>
      </c>
      <c r="J190" s="14">
        <v>9.9E-4</v>
      </c>
      <c r="K190" s="14">
        <v>9.9E-4</v>
      </c>
      <c r="L190" s="14">
        <v>9.9E-4</v>
      </c>
      <c r="M190" s="14">
        <v>9.9E-4</v>
      </c>
      <c r="N190" s="14">
        <v>9.9E-4</v>
      </c>
      <c r="O190" s="14">
        <v>9.9E-4</v>
      </c>
      <c r="P190" s="14">
        <v>9.9E-4</v>
      </c>
      <c r="Q190" s="14">
        <v>9.9E-4</v>
      </c>
      <c r="R190" s="14">
        <v>0.45644</v>
      </c>
      <c r="S190" s="14">
        <v>9.9E-4</v>
      </c>
      <c r="T190" s="14">
        <v>9.9E-4</v>
      </c>
      <c r="U190" s="14">
        <v>0.28812</v>
      </c>
    </row>
    <row r="191">
      <c r="A191" s="14">
        <v>377.0</v>
      </c>
      <c r="B191" s="14">
        <v>7.5E-4</v>
      </c>
      <c r="C191" s="14">
        <v>7.5E-4</v>
      </c>
      <c r="D191" s="14">
        <v>0.06045</v>
      </c>
      <c r="E191" s="14">
        <v>7.5E-4</v>
      </c>
      <c r="F191" s="14">
        <v>7.5E-4</v>
      </c>
      <c r="G191" s="14">
        <v>7.5E-4</v>
      </c>
      <c r="H191" s="14">
        <v>7.5E-4</v>
      </c>
      <c r="I191" s="14">
        <v>0.06045</v>
      </c>
      <c r="J191" s="14">
        <v>7.5E-4</v>
      </c>
      <c r="K191" s="14">
        <v>0.00821</v>
      </c>
      <c r="L191" s="14">
        <v>7.5E-4</v>
      </c>
      <c r="M191" s="14">
        <v>0.41866</v>
      </c>
      <c r="N191" s="14">
        <v>7.5E-4</v>
      </c>
      <c r="O191" s="14">
        <v>7.5E-4</v>
      </c>
      <c r="P191" s="14">
        <v>7.5E-4</v>
      </c>
      <c r="Q191" s="14">
        <v>0.16493</v>
      </c>
      <c r="R191" s="14">
        <v>0.02313</v>
      </c>
      <c r="S191" s="14">
        <v>7.5E-4</v>
      </c>
      <c r="T191" s="14">
        <v>7.5E-4</v>
      </c>
      <c r="U191" s="14">
        <v>0.25448</v>
      </c>
    </row>
    <row r="192">
      <c r="A192" s="14">
        <v>426.0</v>
      </c>
      <c r="B192" s="14">
        <v>6.4E-4</v>
      </c>
      <c r="C192" s="14">
        <v>0.00705</v>
      </c>
      <c r="D192" s="14">
        <v>0.01346</v>
      </c>
      <c r="E192" s="14">
        <v>0.01346</v>
      </c>
      <c r="F192" s="14">
        <v>6.4E-4</v>
      </c>
      <c r="G192" s="14">
        <v>0.32115</v>
      </c>
      <c r="H192" s="14">
        <v>6.4E-4</v>
      </c>
      <c r="I192" s="14">
        <v>0.19295</v>
      </c>
      <c r="J192" s="14">
        <v>6.4E-4</v>
      </c>
      <c r="K192" s="14">
        <v>6.4E-4</v>
      </c>
      <c r="L192" s="14">
        <v>6.4E-4</v>
      </c>
      <c r="M192" s="14">
        <v>6.4E-4</v>
      </c>
      <c r="N192" s="14">
        <v>6.4E-4</v>
      </c>
      <c r="O192" s="14">
        <v>6.4E-4</v>
      </c>
      <c r="P192" s="14">
        <v>6.4E-4</v>
      </c>
      <c r="Q192" s="14">
        <v>0.05192</v>
      </c>
      <c r="R192" s="14">
        <v>6.4E-4</v>
      </c>
      <c r="S192" s="14">
        <v>0.00705</v>
      </c>
      <c r="T192" s="14">
        <v>6.4E-4</v>
      </c>
      <c r="U192" s="14">
        <v>0.38526</v>
      </c>
    </row>
    <row r="193">
      <c r="A193" s="14">
        <v>441.0</v>
      </c>
      <c r="B193" s="14">
        <v>0.36309</v>
      </c>
      <c r="C193" s="14">
        <v>0.09463</v>
      </c>
      <c r="D193" s="14">
        <v>0.12819</v>
      </c>
      <c r="E193" s="14">
        <v>6.7E-4</v>
      </c>
      <c r="F193" s="14">
        <v>6.7E-4</v>
      </c>
      <c r="G193" s="14">
        <v>0.01409</v>
      </c>
      <c r="H193" s="14">
        <v>6.7E-4</v>
      </c>
      <c r="I193" s="14">
        <v>0.14161</v>
      </c>
      <c r="J193" s="14">
        <v>6.7E-4</v>
      </c>
      <c r="K193" s="14">
        <v>6.7E-4</v>
      </c>
      <c r="L193" s="14">
        <v>6.7E-4</v>
      </c>
      <c r="M193" s="14">
        <v>6.7E-4</v>
      </c>
      <c r="N193" s="14">
        <v>6.7E-4</v>
      </c>
      <c r="O193" s="14">
        <v>6.7E-4</v>
      </c>
      <c r="P193" s="14">
        <v>6.7E-4</v>
      </c>
      <c r="Q193" s="14">
        <v>0.10805</v>
      </c>
      <c r="R193" s="14">
        <v>0.10134</v>
      </c>
      <c r="S193" s="14">
        <v>6.7E-4</v>
      </c>
      <c r="T193" s="14">
        <v>6.7E-4</v>
      </c>
      <c r="U193" s="14">
        <v>0.04094</v>
      </c>
    </row>
    <row r="194">
      <c r="A194" s="14">
        <v>446.0</v>
      </c>
      <c r="B194" s="14">
        <v>0.00122</v>
      </c>
      <c r="C194" s="14">
        <v>0.01341</v>
      </c>
      <c r="D194" s="14">
        <v>0.01341</v>
      </c>
      <c r="E194" s="14">
        <v>0.00122</v>
      </c>
      <c r="F194" s="14">
        <v>0.00122</v>
      </c>
      <c r="G194" s="14">
        <v>0.00122</v>
      </c>
      <c r="H194" s="14">
        <v>0.00122</v>
      </c>
      <c r="I194" s="14">
        <v>0.23293</v>
      </c>
      <c r="J194" s="14">
        <v>0.07439</v>
      </c>
      <c r="K194" s="14">
        <v>0.00122</v>
      </c>
      <c r="L194" s="14">
        <v>0.00122</v>
      </c>
      <c r="M194" s="14">
        <v>0.00122</v>
      </c>
      <c r="N194" s="14">
        <v>0.35488</v>
      </c>
      <c r="O194" s="14">
        <v>0.09878</v>
      </c>
      <c r="P194" s="14">
        <v>0.00122</v>
      </c>
      <c r="Q194" s="14">
        <v>0.00122</v>
      </c>
      <c r="R194" s="14">
        <v>0.00122</v>
      </c>
      <c r="S194" s="14">
        <v>0.11098</v>
      </c>
      <c r="T194" s="14">
        <v>0.00122</v>
      </c>
      <c r="U194" s="14">
        <v>0.08659</v>
      </c>
    </row>
    <row r="195">
      <c r="A195" s="14">
        <v>465.0</v>
      </c>
      <c r="B195" s="14">
        <v>0.05865</v>
      </c>
      <c r="C195" s="14">
        <v>9.6E-4</v>
      </c>
      <c r="D195" s="14">
        <v>9.6E-4</v>
      </c>
      <c r="E195" s="14">
        <v>9.6E-4</v>
      </c>
      <c r="F195" s="14">
        <v>9.6E-4</v>
      </c>
      <c r="G195" s="14">
        <v>9.6E-4</v>
      </c>
      <c r="H195" s="14">
        <v>9.6E-4</v>
      </c>
      <c r="I195" s="14">
        <v>9.6E-4</v>
      </c>
      <c r="J195" s="14">
        <v>0.28942</v>
      </c>
      <c r="K195" s="14">
        <v>0.01058</v>
      </c>
      <c r="L195" s="14">
        <v>9.6E-4</v>
      </c>
      <c r="M195" s="14">
        <v>9.6E-4</v>
      </c>
      <c r="N195" s="14">
        <v>9.6E-4</v>
      </c>
      <c r="O195" s="14">
        <v>9.6E-4</v>
      </c>
      <c r="P195" s="14">
        <v>9.6E-4</v>
      </c>
      <c r="Q195" s="14">
        <v>0.50096</v>
      </c>
      <c r="R195" s="14">
        <v>9.6E-4</v>
      </c>
      <c r="S195" s="14">
        <v>9.6E-4</v>
      </c>
      <c r="T195" s="14">
        <v>9.6E-4</v>
      </c>
      <c r="U195" s="14">
        <v>0.12596</v>
      </c>
    </row>
    <row r="196">
      <c r="A196" s="14">
        <v>478.0</v>
      </c>
      <c r="B196" s="14">
        <v>9.6E-4</v>
      </c>
      <c r="C196" s="14">
        <v>9.6E-4</v>
      </c>
      <c r="D196" s="14">
        <v>9.6E-4</v>
      </c>
      <c r="E196" s="14">
        <v>9.6E-4</v>
      </c>
      <c r="F196" s="14">
        <v>9.6E-4</v>
      </c>
      <c r="G196" s="14">
        <v>0.10673</v>
      </c>
      <c r="H196" s="14">
        <v>9.6E-4</v>
      </c>
      <c r="I196" s="14">
        <v>0.02981</v>
      </c>
      <c r="J196" s="14">
        <v>9.6E-4</v>
      </c>
      <c r="K196" s="14">
        <v>9.6E-4</v>
      </c>
      <c r="L196" s="14">
        <v>9.6E-4</v>
      </c>
      <c r="M196" s="14">
        <v>9.6E-4</v>
      </c>
      <c r="N196" s="14">
        <v>0.54904</v>
      </c>
      <c r="O196" s="14">
        <v>9.6E-4</v>
      </c>
      <c r="P196" s="14">
        <v>9.6E-4</v>
      </c>
      <c r="Q196" s="14">
        <v>0.24135</v>
      </c>
      <c r="R196" s="14">
        <v>9.6E-4</v>
      </c>
      <c r="S196" s="14">
        <v>9.6E-4</v>
      </c>
      <c r="T196" s="14">
        <v>9.6E-4</v>
      </c>
      <c r="U196" s="14">
        <v>0.05865</v>
      </c>
    </row>
    <row r="197">
      <c r="A197" s="14">
        <v>483.0</v>
      </c>
      <c r="B197" s="14">
        <v>0.00139</v>
      </c>
      <c r="C197" s="14">
        <v>0.02917</v>
      </c>
      <c r="D197" s="14">
        <v>0.00139</v>
      </c>
      <c r="E197" s="14">
        <v>0.40417</v>
      </c>
      <c r="F197" s="14">
        <v>0.00139</v>
      </c>
      <c r="G197" s="14">
        <v>0.00139</v>
      </c>
      <c r="H197" s="14">
        <v>0.00139</v>
      </c>
      <c r="I197" s="14">
        <v>0.00139</v>
      </c>
      <c r="J197" s="14">
        <v>0.00139</v>
      </c>
      <c r="K197" s="14">
        <v>0.00139</v>
      </c>
      <c r="L197" s="14">
        <v>0.00139</v>
      </c>
      <c r="M197" s="14">
        <v>0.00139</v>
      </c>
      <c r="N197" s="14">
        <v>0.00139</v>
      </c>
      <c r="O197" s="14">
        <v>0.00139</v>
      </c>
      <c r="P197" s="14">
        <v>0.02917</v>
      </c>
      <c r="Q197" s="14">
        <v>0.12639</v>
      </c>
      <c r="R197" s="14">
        <v>0.05694</v>
      </c>
      <c r="S197" s="14">
        <v>0.00139</v>
      </c>
      <c r="T197" s="14">
        <v>0.00139</v>
      </c>
      <c r="U197" s="14">
        <v>0.33472</v>
      </c>
    </row>
    <row r="198">
      <c r="A198" s="14">
        <v>515.0</v>
      </c>
      <c r="B198" s="14">
        <v>0.0013</v>
      </c>
      <c r="C198" s="14">
        <v>0.0013</v>
      </c>
      <c r="D198" s="14">
        <v>0.0013</v>
      </c>
      <c r="E198" s="14">
        <v>0.0013</v>
      </c>
      <c r="F198" s="14">
        <v>0.0013</v>
      </c>
      <c r="G198" s="14">
        <v>0.0013</v>
      </c>
      <c r="H198" s="14">
        <v>0.44286</v>
      </c>
      <c r="I198" s="14">
        <v>0.3</v>
      </c>
      <c r="J198" s="14">
        <v>0.0013</v>
      </c>
      <c r="K198" s="14">
        <v>0.0013</v>
      </c>
      <c r="L198" s="14">
        <v>0.0013</v>
      </c>
      <c r="M198" s="14">
        <v>0.0013</v>
      </c>
      <c r="N198" s="14">
        <v>0.0013</v>
      </c>
      <c r="O198" s="14">
        <v>0.0013</v>
      </c>
      <c r="P198" s="14">
        <v>0.0013</v>
      </c>
      <c r="Q198" s="14">
        <v>0.15714</v>
      </c>
      <c r="R198" s="14">
        <v>0.0013</v>
      </c>
      <c r="S198" s="14">
        <v>0.0013</v>
      </c>
      <c r="T198" s="14">
        <v>0.0013</v>
      </c>
      <c r="U198" s="14">
        <v>0.07922</v>
      </c>
    </row>
    <row r="199">
      <c r="A199" s="14">
        <v>580.0</v>
      </c>
      <c r="B199" s="14">
        <v>3.3E-4</v>
      </c>
      <c r="C199" s="14">
        <v>0.02367</v>
      </c>
      <c r="D199" s="14">
        <v>3.3E-4</v>
      </c>
      <c r="E199" s="14">
        <v>3.3E-4</v>
      </c>
      <c r="F199" s="14">
        <v>3.3E-4</v>
      </c>
      <c r="G199" s="14">
        <v>0.01033</v>
      </c>
      <c r="H199" s="14">
        <v>3.3E-4</v>
      </c>
      <c r="I199" s="14">
        <v>0.09367</v>
      </c>
      <c r="J199" s="14">
        <v>3.3E-4</v>
      </c>
      <c r="K199" s="14">
        <v>0.007</v>
      </c>
      <c r="L199" s="14">
        <v>3.3E-4</v>
      </c>
      <c r="M199" s="14">
        <v>3.3E-4</v>
      </c>
      <c r="N199" s="14">
        <v>0.00367</v>
      </c>
      <c r="O199" s="14">
        <v>0.04367</v>
      </c>
      <c r="P199" s="14">
        <v>3.3E-4</v>
      </c>
      <c r="Q199" s="14">
        <v>0.19033</v>
      </c>
      <c r="R199" s="14">
        <v>0.58033</v>
      </c>
      <c r="S199" s="14">
        <v>3.3E-4</v>
      </c>
      <c r="T199" s="14">
        <v>3.3E-4</v>
      </c>
      <c r="U199" s="14">
        <v>0.04367</v>
      </c>
    </row>
    <row r="200">
      <c r="A200" s="14">
        <v>581.0</v>
      </c>
      <c r="B200" s="14">
        <v>0.00102</v>
      </c>
      <c r="C200" s="14">
        <v>0.00102</v>
      </c>
      <c r="D200" s="14">
        <v>0.00102</v>
      </c>
      <c r="E200" s="14">
        <v>0.00102</v>
      </c>
      <c r="F200" s="14">
        <v>0.00102</v>
      </c>
      <c r="G200" s="14">
        <v>0.00102</v>
      </c>
      <c r="H200" s="14">
        <v>0.00102</v>
      </c>
      <c r="I200" s="14">
        <v>0.27653</v>
      </c>
      <c r="J200" s="14">
        <v>0.00102</v>
      </c>
      <c r="K200" s="14">
        <v>0.00102</v>
      </c>
      <c r="L200" s="14">
        <v>0.00102</v>
      </c>
      <c r="M200" s="14">
        <v>0.00102</v>
      </c>
      <c r="N200" s="14">
        <v>0.00102</v>
      </c>
      <c r="O200" s="14">
        <v>0.00102</v>
      </c>
      <c r="P200" s="14">
        <v>0.00102</v>
      </c>
      <c r="Q200" s="14">
        <v>0.34796</v>
      </c>
      <c r="R200" s="14">
        <v>0.25612</v>
      </c>
      <c r="S200" s="14">
        <v>0.00102</v>
      </c>
      <c r="T200" s="14">
        <v>0.00102</v>
      </c>
      <c r="U200" s="14">
        <v>0.10306</v>
      </c>
    </row>
    <row r="201">
      <c r="A201" s="14">
        <v>582.0</v>
      </c>
      <c r="B201" s="14">
        <v>0.09776</v>
      </c>
      <c r="C201" s="14">
        <v>7.5E-4</v>
      </c>
      <c r="D201" s="14">
        <v>7.5E-4</v>
      </c>
      <c r="E201" s="14">
        <v>7.5E-4</v>
      </c>
      <c r="F201" s="14">
        <v>7.5E-4</v>
      </c>
      <c r="G201" s="14">
        <v>7.5E-4</v>
      </c>
      <c r="H201" s="14">
        <v>7.5E-4</v>
      </c>
      <c r="I201" s="14">
        <v>0.09776</v>
      </c>
      <c r="J201" s="14">
        <v>7.5E-4</v>
      </c>
      <c r="K201" s="14">
        <v>7.5E-4</v>
      </c>
      <c r="L201" s="14">
        <v>7.5E-4</v>
      </c>
      <c r="M201" s="14">
        <v>7.5E-4</v>
      </c>
      <c r="N201" s="14">
        <v>7.5E-4</v>
      </c>
      <c r="O201" s="14">
        <v>0.00821</v>
      </c>
      <c r="P201" s="14">
        <v>7.5E-4</v>
      </c>
      <c r="Q201" s="14">
        <v>0.25448</v>
      </c>
      <c r="R201" s="14">
        <v>0.49328</v>
      </c>
      <c r="S201" s="14">
        <v>7.5E-4</v>
      </c>
      <c r="T201" s="14">
        <v>7.5E-4</v>
      </c>
      <c r="U201" s="14">
        <v>0.03806</v>
      </c>
    </row>
    <row r="202">
      <c r="A202" s="14">
        <v>583.0</v>
      </c>
      <c r="B202" s="14">
        <v>0.17892</v>
      </c>
      <c r="C202" s="14">
        <v>0.17351</v>
      </c>
      <c r="D202" s="14">
        <v>0.02757</v>
      </c>
      <c r="E202" s="14">
        <v>5.4E-4</v>
      </c>
      <c r="F202" s="14">
        <v>0.04378</v>
      </c>
      <c r="G202" s="14">
        <v>5.4E-4</v>
      </c>
      <c r="H202" s="14">
        <v>5.4E-4</v>
      </c>
      <c r="I202" s="14">
        <v>5.4E-4</v>
      </c>
      <c r="J202" s="14">
        <v>5.4E-4</v>
      </c>
      <c r="K202" s="14">
        <v>5.4E-4</v>
      </c>
      <c r="L202" s="14">
        <v>0.00595</v>
      </c>
      <c r="M202" s="14">
        <v>5.4E-4</v>
      </c>
      <c r="N202" s="14">
        <v>5.4E-4</v>
      </c>
      <c r="O202" s="14">
        <v>0.00595</v>
      </c>
      <c r="P202" s="14">
        <v>5.4E-4</v>
      </c>
      <c r="Q202" s="14">
        <v>0.17351</v>
      </c>
      <c r="R202" s="14">
        <v>0.24378</v>
      </c>
      <c r="S202" s="14">
        <v>0.01135</v>
      </c>
      <c r="T202" s="14">
        <v>5.4E-4</v>
      </c>
      <c r="U202" s="14">
        <v>0.13027</v>
      </c>
    </row>
    <row r="203">
      <c r="A203" s="14">
        <v>596.0</v>
      </c>
      <c r="B203" s="14">
        <v>0.00122</v>
      </c>
      <c r="C203" s="14">
        <v>0.44024</v>
      </c>
      <c r="D203" s="14">
        <v>0.00122</v>
      </c>
      <c r="E203" s="14">
        <v>0.00122</v>
      </c>
      <c r="F203" s="14">
        <v>0.00122</v>
      </c>
      <c r="G203" s="14">
        <v>0.00122</v>
      </c>
      <c r="H203" s="14">
        <v>0.00122</v>
      </c>
      <c r="I203" s="14">
        <v>0.00122</v>
      </c>
      <c r="J203" s="14">
        <v>0.00122</v>
      </c>
      <c r="K203" s="14">
        <v>0.00122</v>
      </c>
      <c r="L203" s="14">
        <v>0.00122</v>
      </c>
      <c r="M203" s="14">
        <v>0.00122</v>
      </c>
      <c r="N203" s="14">
        <v>0.00122</v>
      </c>
      <c r="O203" s="14">
        <v>0.00122</v>
      </c>
      <c r="P203" s="14">
        <v>0.12317</v>
      </c>
      <c r="Q203" s="14">
        <v>0.22073</v>
      </c>
      <c r="R203" s="14">
        <v>0.00122</v>
      </c>
      <c r="S203" s="14">
        <v>0.00122</v>
      </c>
      <c r="T203" s="14">
        <v>0.02561</v>
      </c>
      <c r="U203" s="14">
        <v>0.17195</v>
      </c>
    </row>
    <row r="204">
      <c r="A204" s="14">
        <v>703.0</v>
      </c>
      <c r="B204" s="14">
        <v>0.00133</v>
      </c>
      <c r="C204" s="14">
        <v>0.00133</v>
      </c>
      <c r="D204" s="14">
        <v>0.268</v>
      </c>
      <c r="E204" s="14">
        <v>0.00133</v>
      </c>
      <c r="F204" s="14">
        <v>0.00133</v>
      </c>
      <c r="G204" s="14">
        <v>0.00133</v>
      </c>
      <c r="H204" s="14">
        <v>0.00133</v>
      </c>
      <c r="I204" s="14">
        <v>0.29467</v>
      </c>
      <c r="J204" s="14">
        <v>0.00133</v>
      </c>
      <c r="K204" s="14">
        <v>0.00133</v>
      </c>
      <c r="L204" s="14">
        <v>0.00133</v>
      </c>
      <c r="M204" s="14">
        <v>0.00133</v>
      </c>
      <c r="N204" s="14">
        <v>0.00133</v>
      </c>
      <c r="O204" s="14">
        <v>0.00133</v>
      </c>
      <c r="P204" s="14">
        <v>0.00133</v>
      </c>
      <c r="Q204" s="14">
        <v>0.28133</v>
      </c>
      <c r="R204" s="14">
        <v>0.00133</v>
      </c>
      <c r="S204" s="14">
        <v>0.01467</v>
      </c>
      <c r="T204" s="14">
        <v>0.00133</v>
      </c>
      <c r="U204" s="14">
        <v>0.12133</v>
      </c>
    </row>
    <row r="205">
      <c r="A205" s="14">
        <v>704.0</v>
      </c>
      <c r="B205" s="14">
        <v>0.13789</v>
      </c>
      <c r="C205" s="14">
        <v>0.00105</v>
      </c>
      <c r="D205" s="14">
        <v>0.00105</v>
      </c>
      <c r="E205" s="14">
        <v>0.00105</v>
      </c>
      <c r="F205" s="14">
        <v>0.00105</v>
      </c>
      <c r="G205" s="14">
        <v>0.00105</v>
      </c>
      <c r="H205" s="14">
        <v>0.00105</v>
      </c>
      <c r="I205" s="14">
        <v>0.34842</v>
      </c>
      <c r="J205" s="14">
        <v>0.18</v>
      </c>
      <c r="K205" s="14">
        <v>0.00105</v>
      </c>
      <c r="L205" s="14">
        <v>0.00105</v>
      </c>
      <c r="M205" s="14">
        <v>0.00105</v>
      </c>
      <c r="N205" s="14">
        <v>0.00105</v>
      </c>
      <c r="O205" s="14">
        <v>0.00105</v>
      </c>
      <c r="P205" s="14">
        <v>0.00105</v>
      </c>
      <c r="Q205" s="14">
        <v>0.13789</v>
      </c>
      <c r="R205" s="14">
        <v>0.00105</v>
      </c>
      <c r="S205" s="14">
        <v>0.01158</v>
      </c>
      <c r="T205" s="14">
        <v>0.00105</v>
      </c>
      <c r="U205" s="14">
        <v>0.16947</v>
      </c>
    </row>
    <row r="206">
      <c r="A206" s="14">
        <v>763.0</v>
      </c>
      <c r="B206" s="14">
        <v>0.00357</v>
      </c>
      <c r="C206" s="14">
        <v>0.00357</v>
      </c>
      <c r="D206" s="14">
        <v>0.00357</v>
      </c>
      <c r="E206" s="14">
        <v>0.00357</v>
      </c>
      <c r="F206" s="14">
        <v>0.00357</v>
      </c>
      <c r="G206" s="14">
        <v>0.00357</v>
      </c>
      <c r="H206" s="14">
        <v>0.00357</v>
      </c>
      <c r="I206" s="14">
        <v>0.00357</v>
      </c>
      <c r="J206" s="14">
        <v>0.00357</v>
      </c>
      <c r="K206" s="14">
        <v>0.00357</v>
      </c>
      <c r="L206" s="14">
        <v>0.00357</v>
      </c>
      <c r="M206" s="14">
        <v>0.00357</v>
      </c>
      <c r="N206" s="14">
        <v>0.575</v>
      </c>
      <c r="O206" s="14">
        <v>0.00357</v>
      </c>
      <c r="P206" s="14">
        <v>0.00357</v>
      </c>
      <c r="Q206" s="14">
        <v>0.28929</v>
      </c>
      <c r="R206" s="14">
        <v>0.03929</v>
      </c>
      <c r="S206" s="14">
        <v>0.00357</v>
      </c>
      <c r="T206" s="14">
        <v>0.00357</v>
      </c>
      <c r="U206" s="14">
        <v>0.03929</v>
      </c>
    </row>
    <row r="207">
      <c r="A207" s="14">
        <v>775.0</v>
      </c>
      <c r="B207" s="14">
        <v>1.8E-4</v>
      </c>
      <c r="C207" s="14">
        <v>0.05175</v>
      </c>
      <c r="D207" s="14">
        <v>0.00387</v>
      </c>
      <c r="E207" s="14">
        <v>1.8E-4</v>
      </c>
      <c r="F207" s="14">
        <v>1.8E-4</v>
      </c>
      <c r="G207" s="14">
        <v>1.8E-4</v>
      </c>
      <c r="H207" s="14">
        <v>1.8E-4</v>
      </c>
      <c r="I207" s="14">
        <v>0.08122</v>
      </c>
      <c r="J207" s="14">
        <v>1.8E-4</v>
      </c>
      <c r="K207" s="14">
        <v>1.8E-4</v>
      </c>
      <c r="L207" s="14">
        <v>1.8E-4</v>
      </c>
      <c r="M207" s="14">
        <v>0.37403</v>
      </c>
      <c r="N207" s="14">
        <v>1.8E-4</v>
      </c>
      <c r="O207" s="14">
        <v>1.8E-4</v>
      </c>
      <c r="P207" s="14">
        <v>1.8E-4</v>
      </c>
      <c r="Q207" s="14">
        <v>0.28932</v>
      </c>
      <c r="R207" s="14">
        <v>1.8E-4</v>
      </c>
      <c r="S207" s="14">
        <v>1.8E-4</v>
      </c>
      <c r="T207" s="14">
        <v>1.8E-4</v>
      </c>
      <c r="U207" s="14">
        <v>0.19724</v>
      </c>
    </row>
    <row r="208">
      <c r="A208" s="14">
        <v>810.0</v>
      </c>
      <c r="B208" s="14">
        <v>0.00192</v>
      </c>
      <c r="C208" s="14">
        <v>0.00192</v>
      </c>
      <c r="D208" s="14">
        <v>0.02115</v>
      </c>
      <c r="E208" s="14">
        <v>0.00192</v>
      </c>
      <c r="F208" s="14">
        <v>0.00192</v>
      </c>
      <c r="G208" s="14">
        <v>0.02115</v>
      </c>
      <c r="H208" s="14">
        <v>0.00192</v>
      </c>
      <c r="I208" s="14">
        <v>0.55962</v>
      </c>
      <c r="J208" s="14">
        <v>0.00192</v>
      </c>
      <c r="K208" s="14">
        <v>0.00192</v>
      </c>
      <c r="L208" s="14">
        <v>0.00192</v>
      </c>
      <c r="M208" s="14">
        <v>0.00192</v>
      </c>
      <c r="N208" s="14">
        <v>0.00192</v>
      </c>
      <c r="O208" s="14">
        <v>0.00192</v>
      </c>
      <c r="P208" s="14">
        <v>0.04038</v>
      </c>
      <c r="Q208" s="14">
        <v>0.05962</v>
      </c>
      <c r="R208" s="14">
        <v>0.00192</v>
      </c>
      <c r="S208" s="14">
        <v>0.00192</v>
      </c>
      <c r="T208" s="14">
        <v>0.00192</v>
      </c>
      <c r="U208" s="14">
        <v>0.27115</v>
      </c>
    </row>
    <row r="209">
      <c r="A209" s="14">
        <v>23.0</v>
      </c>
      <c r="B209" s="14">
        <v>0.54079</v>
      </c>
      <c r="C209" s="14">
        <v>0.00132</v>
      </c>
      <c r="D209" s="14">
        <v>0.00132</v>
      </c>
      <c r="E209" s="14">
        <v>0.00132</v>
      </c>
      <c r="F209" s="14">
        <v>0.00132</v>
      </c>
      <c r="G209" s="14">
        <v>0.00132</v>
      </c>
      <c r="H209" s="14">
        <v>0.00132</v>
      </c>
      <c r="I209" s="14">
        <v>0.19868</v>
      </c>
      <c r="J209" s="14">
        <v>0.08026</v>
      </c>
      <c r="K209" s="14">
        <v>0.00132</v>
      </c>
      <c r="L209" s="14">
        <v>0.00132</v>
      </c>
      <c r="M209" s="14">
        <v>0.00132</v>
      </c>
      <c r="N209" s="14">
        <v>0.00132</v>
      </c>
      <c r="O209" s="14">
        <v>0.00132</v>
      </c>
      <c r="P209" s="14">
        <v>0.00132</v>
      </c>
      <c r="Q209" s="14">
        <v>0.15921</v>
      </c>
      <c r="R209" s="14">
        <v>0.00132</v>
      </c>
      <c r="S209" s="14">
        <v>0.00132</v>
      </c>
      <c r="T209" s="14">
        <v>0.00132</v>
      </c>
      <c r="U209" s="14">
        <v>0.00132</v>
      </c>
    </row>
    <row r="210">
      <c r="A210" s="14">
        <v>59.0</v>
      </c>
      <c r="B210" s="14">
        <v>3.4E-4</v>
      </c>
      <c r="C210" s="14">
        <v>3.4E-4</v>
      </c>
      <c r="D210" s="14">
        <v>3.4E-4</v>
      </c>
      <c r="E210" s="14">
        <v>3.4E-4</v>
      </c>
      <c r="F210" s="14">
        <v>0.02448</v>
      </c>
      <c r="G210" s="14">
        <v>3.4E-4</v>
      </c>
      <c r="H210" s="14">
        <v>0.10379</v>
      </c>
      <c r="I210" s="14">
        <v>0.05207</v>
      </c>
      <c r="J210" s="14">
        <v>3.4E-4</v>
      </c>
      <c r="K210" s="14">
        <v>3.4E-4</v>
      </c>
      <c r="L210" s="14">
        <v>3.4E-4</v>
      </c>
      <c r="M210" s="14">
        <v>0.22793</v>
      </c>
      <c r="N210" s="14">
        <v>0.12793</v>
      </c>
      <c r="O210" s="14">
        <v>3.4E-4</v>
      </c>
      <c r="P210" s="14">
        <v>3.4E-4</v>
      </c>
      <c r="Q210" s="14">
        <v>0.27276</v>
      </c>
      <c r="R210" s="14">
        <v>0.03828</v>
      </c>
      <c r="S210" s="14">
        <v>3.4E-4</v>
      </c>
      <c r="T210" s="14">
        <v>3.4E-4</v>
      </c>
      <c r="U210" s="14">
        <v>0.14862</v>
      </c>
    </row>
    <row r="211">
      <c r="A211" s="14">
        <v>159.0</v>
      </c>
      <c r="B211" s="14">
        <v>0.00102</v>
      </c>
      <c r="C211" s="14">
        <v>0.00102</v>
      </c>
      <c r="D211" s="14">
        <v>0.00102</v>
      </c>
      <c r="E211" s="14">
        <v>0.00102</v>
      </c>
      <c r="F211" s="14">
        <v>0.00102</v>
      </c>
      <c r="G211" s="14">
        <v>0.00102</v>
      </c>
      <c r="H211" s="14">
        <v>0.00102</v>
      </c>
      <c r="I211" s="14">
        <v>0.03163</v>
      </c>
      <c r="J211" s="14">
        <v>0.00102</v>
      </c>
      <c r="K211" s="14">
        <v>0.00102</v>
      </c>
      <c r="L211" s="14">
        <v>0.00102</v>
      </c>
      <c r="M211" s="14">
        <v>0.50102</v>
      </c>
      <c r="N211" s="14">
        <v>0.06224</v>
      </c>
      <c r="O211" s="14">
        <v>0.00102</v>
      </c>
      <c r="P211" s="14">
        <v>0.00102</v>
      </c>
      <c r="Q211" s="14">
        <v>0.23571</v>
      </c>
      <c r="R211" s="14">
        <v>0.00102</v>
      </c>
      <c r="S211" s="14">
        <v>0.00102</v>
      </c>
      <c r="T211" s="14">
        <v>0.02143</v>
      </c>
      <c r="U211" s="14">
        <v>0.13367</v>
      </c>
    </row>
    <row r="212">
      <c r="A212" s="14">
        <v>214.0</v>
      </c>
      <c r="B212" s="14">
        <v>0.01329</v>
      </c>
      <c r="C212" s="14">
        <v>0.15253</v>
      </c>
      <c r="D212" s="14">
        <v>6.3E-4</v>
      </c>
      <c r="E212" s="14">
        <v>6.3E-4</v>
      </c>
      <c r="F212" s="14">
        <v>6.3E-4</v>
      </c>
      <c r="G212" s="14">
        <v>6.3E-4</v>
      </c>
      <c r="H212" s="14">
        <v>6.3E-4</v>
      </c>
      <c r="I212" s="14">
        <v>0.00696</v>
      </c>
      <c r="J212" s="14">
        <v>6.3E-4</v>
      </c>
      <c r="K212" s="14">
        <v>6.3E-4</v>
      </c>
      <c r="L212" s="14">
        <v>0.05759</v>
      </c>
      <c r="M212" s="14">
        <v>6.3E-4</v>
      </c>
      <c r="N212" s="14">
        <v>6.3E-4</v>
      </c>
      <c r="O212" s="14">
        <v>6.3E-4</v>
      </c>
      <c r="P212" s="14">
        <v>0.01329</v>
      </c>
      <c r="Q212" s="14">
        <v>0.13987</v>
      </c>
      <c r="R212" s="14">
        <v>0.24114</v>
      </c>
      <c r="S212" s="14">
        <v>6.3E-4</v>
      </c>
      <c r="T212" s="14">
        <v>6.3E-4</v>
      </c>
      <c r="U212" s="14">
        <v>0.36772</v>
      </c>
    </row>
    <row r="213">
      <c r="A213" s="14">
        <v>245.0</v>
      </c>
      <c r="B213" s="14">
        <v>0.01927</v>
      </c>
      <c r="C213" s="14">
        <v>9.2E-4</v>
      </c>
      <c r="D213" s="14">
        <v>9.2E-4</v>
      </c>
      <c r="E213" s="14">
        <v>9.2E-4</v>
      </c>
      <c r="F213" s="14">
        <v>9.2E-4</v>
      </c>
      <c r="G213" s="14">
        <v>9.2E-4</v>
      </c>
      <c r="H213" s="14">
        <v>0.44128</v>
      </c>
      <c r="I213" s="14">
        <v>0.14771</v>
      </c>
      <c r="J213" s="14">
        <v>9.2E-4</v>
      </c>
      <c r="K213" s="14">
        <v>9.2E-4</v>
      </c>
      <c r="L213" s="14">
        <v>9.2E-4</v>
      </c>
      <c r="M213" s="14">
        <v>9.2E-4</v>
      </c>
      <c r="N213" s="14">
        <v>9.2E-4</v>
      </c>
      <c r="O213" s="14">
        <v>9.2E-4</v>
      </c>
      <c r="P213" s="14">
        <v>9.2E-4</v>
      </c>
      <c r="Q213" s="14">
        <v>0.1844</v>
      </c>
      <c r="R213" s="14">
        <v>9.2E-4</v>
      </c>
      <c r="S213" s="14">
        <v>0.01927</v>
      </c>
      <c r="T213" s="14">
        <v>9.2E-4</v>
      </c>
      <c r="U213" s="14">
        <v>0.17523</v>
      </c>
    </row>
    <row r="214">
      <c r="A214" s="14">
        <v>306.0</v>
      </c>
      <c r="B214" s="14">
        <v>0.00204</v>
      </c>
      <c r="C214" s="14">
        <v>0.02245</v>
      </c>
      <c r="D214" s="14">
        <v>0.00204</v>
      </c>
      <c r="E214" s="14">
        <v>0.00204</v>
      </c>
      <c r="F214" s="14">
        <v>0.00204</v>
      </c>
      <c r="G214" s="14">
        <v>0.1449</v>
      </c>
      <c r="H214" s="14">
        <v>0.00204</v>
      </c>
      <c r="I214" s="14">
        <v>0.00204</v>
      </c>
      <c r="J214" s="14">
        <v>0.00204</v>
      </c>
      <c r="K214" s="14">
        <v>0.00204</v>
      </c>
      <c r="L214" s="14">
        <v>0.26735</v>
      </c>
      <c r="M214" s="14">
        <v>0.00204</v>
      </c>
      <c r="N214" s="14">
        <v>0.00204</v>
      </c>
      <c r="O214" s="14">
        <v>0.00204</v>
      </c>
      <c r="P214" s="14">
        <v>0.00204</v>
      </c>
      <c r="Q214" s="14">
        <v>0.34898</v>
      </c>
      <c r="R214" s="14">
        <v>0.00204</v>
      </c>
      <c r="S214" s="14">
        <v>0.00204</v>
      </c>
      <c r="T214" s="14">
        <v>0.00204</v>
      </c>
      <c r="U214" s="14">
        <v>0.18571</v>
      </c>
    </row>
    <row r="215">
      <c r="A215" s="14">
        <v>329.0</v>
      </c>
      <c r="B215" s="14">
        <v>6.7E-4</v>
      </c>
      <c r="C215" s="14">
        <v>6.7E-4</v>
      </c>
      <c r="D215" s="14">
        <v>0.254</v>
      </c>
      <c r="E215" s="14">
        <v>6.7E-4</v>
      </c>
      <c r="F215" s="14">
        <v>6.7E-4</v>
      </c>
      <c r="G215" s="14">
        <v>6.7E-4</v>
      </c>
      <c r="H215" s="14">
        <v>6.7E-4</v>
      </c>
      <c r="I215" s="14">
        <v>6.7E-4</v>
      </c>
      <c r="J215" s="14">
        <v>6.7E-4</v>
      </c>
      <c r="K215" s="14">
        <v>0.02733</v>
      </c>
      <c r="L215" s="14">
        <v>6.7E-4</v>
      </c>
      <c r="M215" s="14">
        <v>6.7E-4</v>
      </c>
      <c r="N215" s="14">
        <v>0.08733</v>
      </c>
      <c r="O215" s="14">
        <v>6.7E-4</v>
      </c>
      <c r="P215" s="14">
        <v>6.7E-4</v>
      </c>
      <c r="Q215" s="14">
        <v>0.134</v>
      </c>
      <c r="R215" s="14">
        <v>0.04733</v>
      </c>
      <c r="S215" s="14">
        <v>6.7E-4</v>
      </c>
      <c r="T215" s="14">
        <v>6.7E-4</v>
      </c>
      <c r="U215" s="14">
        <v>0.44067</v>
      </c>
    </row>
    <row r="216">
      <c r="A216" s="14">
        <v>337.0</v>
      </c>
      <c r="B216" s="14">
        <v>0.00137</v>
      </c>
      <c r="C216" s="14">
        <v>0.00137</v>
      </c>
      <c r="D216" s="14">
        <v>0.00137</v>
      </c>
      <c r="E216" s="14">
        <v>0.00137</v>
      </c>
      <c r="F216" s="14">
        <v>0.52192</v>
      </c>
      <c r="G216" s="14">
        <v>0.00137</v>
      </c>
      <c r="H216" s="14">
        <v>0.00137</v>
      </c>
      <c r="I216" s="14">
        <v>0.00137</v>
      </c>
      <c r="J216" s="14">
        <v>0.00137</v>
      </c>
      <c r="K216" s="14">
        <v>0.00137</v>
      </c>
      <c r="L216" s="14">
        <v>0.00137</v>
      </c>
      <c r="M216" s="14">
        <v>0.04247</v>
      </c>
      <c r="N216" s="14">
        <v>0.00137</v>
      </c>
      <c r="O216" s="14">
        <v>0.00137</v>
      </c>
      <c r="P216" s="14">
        <v>0.08356</v>
      </c>
      <c r="Q216" s="14">
        <v>0.23425</v>
      </c>
      <c r="R216" s="14">
        <v>0.00137</v>
      </c>
      <c r="S216" s="14">
        <v>0.00137</v>
      </c>
      <c r="T216" s="14">
        <v>0.00137</v>
      </c>
      <c r="U216" s="14">
        <v>0.09726</v>
      </c>
    </row>
    <row r="217">
      <c r="A217" s="14">
        <v>524.0</v>
      </c>
      <c r="B217" s="14">
        <v>9.6E-4</v>
      </c>
      <c r="C217" s="14">
        <v>9.6E-4</v>
      </c>
      <c r="D217" s="14">
        <v>9.6E-4</v>
      </c>
      <c r="E217" s="14">
        <v>9.6E-4</v>
      </c>
      <c r="F217" s="14">
        <v>9.6E-4</v>
      </c>
      <c r="G217" s="14">
        <v>9.6E-4</v>
      </c>
      <c r="H217" s="14">
        <v>9.6E-4</v>
      </c>
      <c r="I217" s="14">
        <v>0.17404</v>
      </c>
      <c r="J217" s="14">
        <v>9.6E-4</v>
      </c>
      <c r="K217" s="14">
        <v>9.6E-4</v>
      </c>
      <c r="L217" s="14">
        <v>0.44327</v>
      </c>
      <c r="M217" s="14">
        <v>0.09712</v>
      </c>
      <c r="N217" s="14">
        <v>9.6E-4</v>
      </c>
      <c r="O217" s="14">
        <v>9.6E-4</v>
      </c>
      <c r="P217" s="14">
        <v>9.6E-4</v>
      </c>
      <c r="Q217" s="14">
        <v>0.06827</v>
      </c>
      <c r="R217" s="14">
        <v>9.6E-4</v>
      </c>
      <c r="S217" s="14">
        <v>9.6E-4</v>
      </c>
      <c r="T217" s="14">
        <v>9.6E-4</v>
      </c>
      <c r="U217" s="14">
        <v>0.20288</v>
      </c>
    </row>
    <row r="218">
      <c r="A218" s="14">
        <v>590.0</v>
      </c>
      <c r="B218" s="14">
        <v>7.8E-4</v>
      </c>
      <c r="C218" s="14">
        <v>0.05504</v>
      </c>
      <c r="D218" s="14">
        <v>7.8E-4</v>
      </c>
      <c r="E218" s="14">
        <v>7.8E-4</v>
      </c>
      <c r="F218" s="14">
        <v>7.8E-4</v>
      </c>
      <c r="G218" s="14">
        <v>0.01628</v>
      </c>
      <c r="H218" s="14">
        <v>7.8E-4</v>
      </c>
      <c r="I218" s="14">
        <v>0.00853</v>
      </c>
      <c r="J218" s="14">
        <v>7.8E-4</v>
      </c>
      <c r="K218" s="14">
        <v>7.8E-4</v>
      </c>
      <c r="L218" s="14">
        <v>7.8E-4</v>
      </c>
      <c r="M218" s="14">
        <v>7.8E-4</v>
      </c>
      <c r="N218" s="14">
        <v>7.8E-4</v>
      </c>
      <c r="O218" s="14">
        <v>7.8E-4</v>
      </c>
      <c r="P218" s="14">
        <v>7.8E-4</v>
      </c>
      <c r="Q218" s="14">
        <v>0.10155</v>
      </c>
      <c r="R218" s="14">
        <v>7.8E-4</v>
      </c>
      <c r="S218" s="14">
        <v>0.36512</v>
      </c>
      <c r="T218" s="14">
        <v>7.8E-4</v>
      </c>
      <c r="U218" s="14">
        <v>0.44264</v>
      </c>
    </row>
    <row r="219">
      <c r="A219" s="14">
        <v>600.0</v>
      </c>
      <c r="B219" s="14">
        <v>0.00252</v>
      </c>
      <c r="C219" s="14">
        <v>2.3E-4</v>
      </c>
      <c r="D219" s="14">
        <v>2.3E-4</v>
      </c>
      <c r="E219" s="14">
        <v>2.3E-4</v>
      </c>
      <c r="F219" s="14">
        <v>2.3E-4</v>
      </c>
      <c r="G219" s="14">
        <v>2.3E-4</v>
      </c>
      <c r="H219" s="14">
        <v>2.3E-4</v>
      </c>
      <c r="I219" s="14">
        <v>0.88555</v>
      </c>
      <c r="J219" s="14">
        <v>2.3E-4</v>
      </c>
      <c r="K219" s="14">
        <v>0.00252</v>
      </c>
      <c r="L219" s="14">
        <v>2.3E-4</v>
      </c>
      <c r="M219" s="14">
        <v>2.3E-4</v>
      </c>
      <c r="N219" s="14">
        <v>2.3E-4</v>
      </c>
      <c r="O219" s="14">
        <v>2.3E-4</v>
      </c>
      <c r="P219" s="14">
        <v>0.00252</v>
      </c>
      <c r="Q219" s="14">
        <v>0.02087</v>
      </c>
      <c r="R219" s="14">
        <v>2.3E-4</v>
      </c>
      <c r="S219" s="14">
        <v>2.3E-4</v>
      </c>
      <c r="T219" s="14">
        <v>2.3E-4</v>
      </c>
      <c r="U219" s="14">
        <v>0.0828</v>
      </c>
    </row>
    <row r="220">
      <c r="A220" s="14">
        <v>601.0</v>
      </c>
      <c r="B220" s="14">
        <v>2.6E-4</v>
      </c>
      <c r="C220" s="14">
        <v>2.6E-4</v>
      </c>
      <c r="D220" s="14">
        <v>2.6E-4</v>
      </c>
      <c r="E220" s="14">
        <v>2.6E-4</v>
      </c>
      <c r="F220" s="14">
        <v>2.6E-4</v>
      </c>
      <c r="G220" s="14">
        <v>2.6E-4</v>
      </c>
      <c r="H220" s="14">
        <v>2.6E-4</v>
      </c>
      <c r="I220" s="14">
        <v>0.99003</v>
      </c>
      <c r="J220" s="14">
        <v>2.6E-4</v>
      </c>
      <c r="K220" s="14">
        <v>2.6E-4</v>
      </c>
      <c r="L220" s="14">
        <v>2.6E-4</v>
      </c>
      <c r="M220" s="14">
        <v>2.6E-4</v>
      </c>
      <c r="N220" s="14">
        <v>2.6E-4</v>
      </c>
      <c r="O220" s="14">
        <v>2.6E-4</v>
      </c>
      <c r="P220" s="14">
        <v>0.00537</v>
      </c>
      <c r="Q220" s="14">
        <v>2.6E-4</v>
      </c>
      <c r="R220" s="14">
        <v>2.6E-4</v>
      </c>
      <c r="S220" s="14">
        <v>2.6E-4</v>
      </c>
      <c r="T220" s="14">
        <v>2.6E-4</v>
      </c>
      <c r="U220" s="14">
        <v>2.6E-4</v>
      </c>
    </row>
    <row r="221">
      <c r="A221" s="14">
        <v>602.0</v>
      </c>
      <c r="B221" s="14">
        <v>5.7E-4</v>
      </c>
      <c r="C221" s="14">
        <v>5.7E-4</v>
      </c>
      <c r="D221" s="14">
        <v>5.7E-4</v>
      </c>
      <c r="E221" s="14">
        <v>5.7E-4</v>
      </c>
      <c r="F221" s="14">
        <v>5.7E-4</v>
      </c>
      <c r="G221" s="14">
        <v>5.7E-4</v>
      </c>
      <c r="H221" s="14">
        <v>0.27644</v>
      </c>
      <c r="I221" s="14">
        <v>0.31092</v>
      </c>
      <c r="J221" s="14">
        <v>5.7E-4</v>
      </c>
      <c r="K221" s="14">
        <v>0.00632</v>
      </c>
      <c r="L221" s="14">
        <v>5.7E-4</v>
      </c>
      <c r="M221" s="14">
        <v>5.7E-4</v>
      </c>
      <c r="N221" s="14">
        <v>5.7E-4</v>
      </c>
      <c r="O221" s="14">
        <v>5.7E-4</v>
      </c>
      <c r="P221" s="14">
        <v>5.7E-4</v>
      </c>
      <c r="Q221" s="14">
        <v>0.32241</v>
      </c>
      <c r="R221" s="14">
        <v>0.00632</v>
      </c>
      <c r="S221" s="14">
        <v>5.7E-4</v>
      </c>
      <c r="T221" s="14">
        <v>5.7E-4</v>
      </c>
      <c r="U221" s="14">
        <v>0.06954</v>
      </c>
    </row>
    <row r="222">
      <c r="A222" s="14">
        <v>603.0</v>
      </c>
      <c r="B222" s="14">
        <v>2.6E-4</v>
      </c>
      <c r="C222" s="14">
        <v>2.6E-4</v>
      </c>
      <c r="D222" s="14">
        <v>2.6E-4</v>
      </c>
      <c r="E222" s="14">
        <v>2.6E-4</v>
      </c>
      <c r="F222" s="14">
        <v>2.6E-4</v>
      </c>
      <c r="G222" s="14">
        <v>2.6E-4</v>
      </c>
      <c r="H222" s="14">
        <v>2.6E-4</v>
      </c>
      <c r="I222" s="14">
        <v>0.99515</v>
      </c>
      <c r="J222" s="14">
        <v>2.6E-4</v>
      </c>
      <c r="K222" s="14">
        <v>2.6E-4</v>
      </c>
      <c r="L222" s="14">
        <v>2.6E-4</v>
      </c>
      <c r="M222" s="14">
        <v>2.6E-4</v>
      </c>
      <c r="N222" s="14">
        <v>2.6E-4</v>
      </c>
      <c r="O222" s="14">
        <v>2.6E-4</v>
      </c>
      <c r="P222" s="14">
        <v>2.6E-4</v>
      </c>
      <c r="Q222" s="14">
        <v>2.6E-4</v>
      </c>
      <c r="R222" s="14">
        <v>2.6E-4</v>
      </c>
      <c r="S222" s="14">
        <v>2.6E-4</v>
      </c>
      <c r="T222" s="14">
        <v>2.6E-4</v>
      </c>
      <c r="U222" s="14">
        <v>2.6E-4</v>
      </c>
    </row>
    <row r="223">
      <c r="A223" s="14">
        <v>604.0</v>
      </c>
      <c r="B223" s="14">
        <v>2.8E-4</v>
      </c>
      <c r="C223" s="14">
        <v>2.8E-4</v>
      </c>
      <c r="D223" s="14">
        <v>2.8E-4</v>
      </c>
      <c r="E223" s="14">
        <v>2.8E-4</v>
      </c>
      <c r="F223" s="14">
        <v>2.8E-4</v>
      </c>
      <c r="G223" s="14">
        <v>2.8E-4</v>
      </c>
      <c r="H223" s="14">
        <v>2.8E-4</v>
      </c>
      <c r="I223" s="14">
        <v>0.96335</v>
      </c>
      <c r="J223" s="14">
        <v>0.00881</v>
      </c>
      <c r="K223" s="14">
        <v>2.8E-4</v>
      </c>
      <c r="L223" s="14">
        <v>2.8E-4</v>
      </c>
      <c r="M223" s="14">
        <v>2.8E-4</v>
      </c>
      <c r="N223" s="14">
        <v>0.00881</v>
      </c>
      <c r="O223" s="14">
        <v>2.8E-4</v>
      </c>
      <c r="P223" s="14">
        <v>0.01449</v>
      </c>
      <c r="Q223" s="14">
        <v>2.8E-4</v>
      </c>
      <c r="R223" s="14">
        <v>2.8E-4</v>
      </c>
      <c r="S223" s="14">
        <v>2.8E-4</v>
      </c>
      <c r="T223" s="14">
        <v>2.8E-4</v>
      </c>
      <c r="U223" s="14">
        <v>2.8E-4</v>
      </c>
    </row>
    <row r="224">
      <c r="A224" s="14">
        <v>621.0</v>
      </c>
      <c r="B224" s="14">
        <v>0.09479</v>
      </c>
      <c r="C224" s="14">
        <v>0.00104</v>
      </c>
      <c r="D224" s="14">
        <v>0.00104</v>
      </c>
      <c r="E224" s="14">
        <v>0.00104</v>
      </c>
      <c r="F224" s="14">
        <v>0.00104</v>
      </c>
      <c r="G224" s="14">
        <v>0.18854</v>
      </c>
      <c r="H224" s="14">
        <v>0.00104</v>
      </c>
      <c r="I224" s="14">
        <v>0.04271</v>
      </c>
      <c r="J224" s="14">
        <v>0.00104</v>
      </c>
      <c r="K224" s="14">
        <v>0.00104</v>
      </c>
      <c r="L224" s="14">
        <v>0.00104</v>
      </c>
      <c r="M224" s="14">
        <v>0.06354</v>
      </c>
      <c r="N224" s="14">
        <v>0.00104</v>
      </c>
      <c r="O224" s="14">
        <v>0.00104</v>
      </c>
      <c r="P224" s="14">
        <v>0.00104</v>
      </c>
      <c r="Q224" s="14">
        <v>0.27188</v>
      </c>
      <c r="R224" s="14">
        <v>0.00104</v>
      </c>
      <c r="S224" s="14">
        <v>0.06354</v>
      </c>
      <c r="T224" s="14">
        <v>0.00104</v>
      </c>
      <c r="U224" s="14">
        <v>0.26146</v>
      </c>
    </row>
    <row r="225">
      <c r="A225" s="14">
        <v>667.0</v>
      </c>
      <c r="B225" s="14">
        <v>4.2E-4</v>
      </c>
      <c r="C225" s="14">
        <v>4.2E-4</v>
      </c>
      <c r="D225" s="14">
        <v>4.2E-4</v>
      </c>
      <c r="E225" s="14">
        <v>4.2E-4</v>
      </c>
      <c r="F225" s="14">
        <v>0.05975</v>
      </c>
      <c r="G225" s="14">
        <v>4.2E-4</v>
      </c>
      <c r="H225" s="14">
        <v>4.2E-4</v>
      </c>
      <c r="I225" s="14">
        <v>0.03008</v>
      </c>
      <c r="J225" s="14">
        <v>4.2E-4</v>
      </c>
      <c r="K225" s="14">
        <v>4.2E-4</v>
      </c>
      <c r="L225" s="14">
        <v>4.2E-4</v>
      </c>
      <c r="M225" s="14">
        <v>0.51737</v>
      </c>
      <c r="N225" s="14">
        <v>0.08093</v>
      </c>
      <c r="O225" s="14">
        <v>0.00466</v>
      </c>
      <c r="P225" s="14">
        <v>4.2E-4</v>
      </c>
      <c r="Q225" s="14">
        <v>0.16568</v>
      </c>
      <c r="R225" s="14">
        <v>4.2E-4</v>
      </c>
      <c r="S225" s="14">
        <v>4.2E-4</v>
      </c>
      <c r="T225" s="14">
        <v>4.2E-4</v>
      </c>
      <c r="U225" s="14">
        <v>0.13602</v>
      </c>
    </row>
    <row r="226">
      <c r="A226" s="14">
        <v>150.0</v>
      </c>
      <c r="B226" s="14">
        <v>0.00159</v>
      </c>
      <c r="C226" s="14">
        <v>0.00159</v>
      </c>
      <c r="D226" s="14">
        <v>0.00159</v>
      </c>
      <c r="E226" s="14">
        <v>0.33492</v>
      </c>
      <c r="F226" s="14">
        <v>0.00159</v>
      </c>
      <c r="G226" s="14">
        <v>0.03333</v>
      </c>
      <c r="H226" s="14">
        <v>0.00159</v>
      </c>
      <c r="I226" s="14">
        <v>0.00159</v>
      </c>
      <c r="J226" s="14">
        <v>0.00159</v>
      </c>
      <c r="K226" s="14">
        <v>0.00159</v>
      </c>
      <c r="L226" s="14">
        <v>0.00159</v>
      </c>
      <c r="M226" s="14">
        <v>0.06508</v>
      </c>
      <c r="N226" s="14">
        <v>0.00159</v>
      </c>
      <c r="O226" s="14">
        <v>0.00159</v>
      </c>
      <c r="P226" s="14">
        <v>0.04921</v>
      </c>
      <c r="Q226" s="14">
        <v>0.20794</v>
      </c>
      <c r="R226" s="14">
        <v>0.00159</v>
      </c>
      <c r="S226" s="14">
        <v>0.00159</v>
      </c>
      <c r="T226" s="14">
        <v>0.00159</v>
      </c>
      <c r="U226" s="14">
        <v>0.2873</v>
      </c>
    </row>
    <row r="227">
      <c r="A227" s="14">
        <v>33.0</v>
      </c>
      <c r="B227" s="14">
        <v>4.3E-4</v>
      </c>
      <c r="C227" s="14">
        <v>4.3E-4</v>
      </c>
      <c r="D227" s="14">
        <v>4.3E-4</v>
      </c>
      <c r="E227" s="14">
        <v>0.03872</v>
      </c>
      <c r="F227" s="14">
        <v>4.3E-4</v>
      </c>
      <c r="G227" s="14">
        <v>4.3E-4</v>
      </c>
      <c r="H227" s="14">
        <v>4.3E-4</v>
      </c>
      <c r="I227" s="14">
        <v>0.00894</v>
      </c>
      <c r="J227" s="14">
        <v>4.3E-4</v>
      </c>
      <c r="K227" s="14">
        <v>4.3E-4</v>
      </c>
      <c r="L227" s="14">
        <v>4.3E-4</v>
      </c>
      <c r="M227" s="14">
        <v>4.3E-4</v>
      </c>
      <c r="N227" s="14">
        <v>0.42596</v>
      </c>
      <c r="O227" s="14">
        <v>0.00894</v>
      </c>
      <c r="P227" s="14">
        <v>4.3E-4</v>
      </c>
      <c r="Q227" s="14">
        <v>0.28979</v>
      </c>
      <c r="R227" s="14">
        <v>0.00468</v>
      </c>
      <c r="S227" s="14">
        <v>4.3E-4</v>
      </c>
      <c r="T227" s="14">
        <v>4.3E-4</v>
      </c>
      <c r="U227" s="14">
        <v>0.21745</v>
      </c>
    </row>
    <row r="228">
      <c r="A228" s="14">
        <v>193.0</v>
      </c>
      <c r="B228" s="14">
        <v>0.00169</v>
      </c>
      <c r="C228" s="14">
        <v>0.00169</v>
      </c>
      <c r="D228" s="14">
        <v>0.00169</v>
      </c>
      <c r="E228" s="14">
        <v>0.00169</v>
      </c>
      <c r="F228" s="14">
        <v>0.00169</v>
      </c>
      <c r="G228" s="14">
        <v>0.13729</v>
      </c>
      <c r="H228" s="14">
        <v>0.00169</v>
      </c>
      <c r="I228" s="14">
        <v>0.12034</v>
      </c>
      <c r="J228" s="14">
        <v>0.00169</v>
      </c>
      <c r="K228" s="14">
        <v>0.00169</v>
      </c>
      <c r="L228" s="14">
        <v>0.00169</v>
      </c>
      <c r="M228" s="14">
        <v>0.00169</v>
      </c>
      <c r="N228" s="14">
        <v>0.00169</v>
      </c>
      <c r="O228" s="14">
        <v>0.00169</v>
      </c>
      <c r="P228" s="14">
        <v>0.00169</v>
      </c>
      <c r="Q228" s="14">
        <v>0.06949</v>
      </c>
      <c r="R228" s="14">
        <v>0.00169</v>
      </c>
      <c r="S228" s="14">
        <v>0.00169</v>
      </c>
      <c r="T228" s="14">
        <v>0.00169</v>
      </c>
      <c r="U228" s="14">
        <v>0.64576</v>
      </c>
    </row>
    <row r="229">
      <c r="A229" s="14">
        <v>194.0</v>
      </c>
      <c r="B229" s="14">
        <v>6.3E-4</v>
      </c>
      <c r="C229" s="14">
        <v>6.3E-4</v>
      </c>
      <c r="D229" s="14">
        <v>6.3E-4</v>
      </c>
      <c r="E229" s="14">
        <v>6.3E-4</v>
      </c>
      <c r="F229" s="14">
        <v>0.01937</v>
      </c>
      <c r="G229" s="14">
        <v>0.23813</v>
      </c>
      <c r="H229" s="14">
        <v>6.3E-4</v>
      </c>
      <c r="I229" s="14">
        <v>0.23187</v>
      </c>
      <c r="J229" s="14">
        <v>6.3E-4</v>
      </c>
      <c r="K229" s="14">
        <v>6.3E-4</v>
      </c>
      <c r="L229" s="14">
        <v>0.05062</v>
      </c>
      <c r="M229" s="14">
        <v>0.03812</v>
      </c>
      <c r="N229" s="14">
        <v>6.3E-4</v>
      </c>
      <c r="O229" s="14">
        <v>6.3E-4</v>
      </c>
      <c r="P229" s="14">
        <v>6.3E-4</v>
      </c>
      <c r="Q229" s="14">
        <v>0.03812</v>
      </c>
      <c r="R229" s="14">
        <v>0.06937</v>
      </c>
      <c r="S229" s="14">
        <v>6.3E-4</v>
      </c>
      <c r="T229" s="14">
        <v>6.3E-4</v>
      </c>
      <c r="U229" s="14">
        <v>0.30688</v>
      </c>
    </row>
    <row r="230">
      <c r="A230" s="14">
        <v>529.0</v>
      </c>
      <c r="B230" s="14">
        <v>0.2939</v>
      </c>
      <c r="C230" s="14">
        <v>0.00122</v>
      </c>
      <c r="D230" s="14">
        <v>0.0378</v>
      </c>
      <c r="E230" s="14">
        <v>0.00122</v>
      </c>
      <c r="F230" s="14">
        <v>0.00122</v>
      </c>
      <c r="G230" s="14">
        <v>0.00122</v>
      </c>
      <c r="H230" s="14">
        <v>0.00122</v>
      </c>
      <c r="I230" s="14">
        <v>0.15976</v>
      </c>
      <c r="J230" s="14">
        <v>0.00122</v>
      </c>
      <c r="K230" s="14">
        <v>0.00122</v>
      </c>
      <c r="L230" s="14">
        <v>0.00122</v>
      </c>
      <c r="M230" s="14">
        <v>0.00122</v>
      </c>
      <c r="N230" s="14">
        <v>0.00122</v>
      </c>
      <c r="O230" s="14">
        <v>0.00122</v>
      </c>
      <c r="P230" s="14">
        <v>0.13537</v>
      </c>
      <c r="Q230" s="14">
        <v>0.19634</v>
      </c>
      <c r="R230" s="14">
        <v>0.00122</v>
      </c>
      <c r="S230" s="14">
        <v>0.00122</v>
      </c>
      <c r="T230" s="14">
        <v>0.00122</v>
      </c>
      <c r="U230" s="14">
        <v>0.15976</v>
      </c>
    </row>
    <row r="231">
      <c r="A231" s="14">
        <v>530.0</v>
      </c>
      <c r="B231" s="14">
        <v>0.28396</v>
      </c>
      <c r="C231" s="14">
        <v>9.4E-4</v>
      </c>
      <c r="D231" s="14">
        <v>9.4E-4</v>
      </c>
      <c r="E231" s="14">
        <v>9.4E-4</v>
      </c>
      <c r="F231" s="14">
        <v>0.01038</v>
      </c>
      <c r="G231" s="14">
        <v>9.4E-4</v>
      </c>
      <c r="H231" s="14">
        <v>9.4E-4</v>
      </c>
      <c r="I231" s="14">
        <v>0.15189</v>
      </c>
      <c r="J231" s="14">
        <v>9.4E-4</v>
      </c>
      <c r="K231" s="14">
        <v>9.4E-4</v>
      </c>
      <c r="L231" s="14">
        <v>0.02925</v>
      </c>
      <c r="M231" s="14">
        <v>0.09528</v>
      </c>
      <c r="N231" s="14">
        <v>9.4E-4</v>
      </c>
      <c r="O231" s="14">
        <v>0.07642</v>
      </c>
      <c r="P231" s="14">
        <v>0.21792</v>
      </c>
      <c r="Q231" s="14">
        <v>0.06698</v>
      </c>
      <c r="R231" s="14">
        <v>9.4E-4</v>
      </c>
      <c r="S231" s="14">
        <v>9.4E-4</v>
      </c>
      <c r="T231" s="14">
        <v>9.4E-4</v>
      </c>
      <c r="U231" s="14">
        <v>0.05755</v>
      </c>
    </row>
    <row r="232">
      <c r="A232" s="14">
        <v>572.0</v>
      </c>
      <c r="B232" s="14">
        <v>0.02</v>
      </c>
      <c r="C232" s="14">
        <v>0.00182</v>
      </c>
      <c r="D232" s="14">
        <v>0.00182</v>
      </c>
      <c r="E232" s="14">
        <v>0.00182</v>
      </c>
      <c r="F232" s="14">
        <v>0.00182</v>
      </c>
      <c r="G232" s="14">
        <v>0.54727</v>
      </c>
      <c r="H232" s="14">
        <v>0.00182</v>
      </c>
      <c r="I232" s="14">
        <v>0.05636</v>
      </c>
      <c r="J232" s="14">
        <v>0.00182</v>
      </c>
      <c r="K232" s="14">
        <v>0.00182</v>
      </c>
      <c r="L232" s="14">
        <v>0.00182</v>
      </c>
      <c r="M232" s="14">
        <v>0.00182</v>
      </c>
      <c r="N232" s="14">
        <v>0.00182</v>
      </c>
      <c r="O232" s="14">
        <v>0.00182</v>
      </c>
      <c r="P232" s="14">
        <v>0.00182</v>
      </c>
      <c r="Q232" s="14">
        <v>0.29273</v>
      </c>
      <c r="R232" s="14">
        <v>0.00182</v>
      </c>
      <c r="S232" s="14">
        <v>0.00182</v>
      </c>
      <c r="T232" s="14">
        <v>0.00182</v>
      </c>
      <c r="U232" s="14">
        <v>0.05636</v>
      </c>
    </row>
    <row r="233">
      <c r="A233" s="14">
        <v>764.0</v>
      </c>
      <c r="B233" s="14">
        <v>0.00119</v>
      </c>
      <c r="C233" s="14">
        <v>0.00119</v>
      </c>
      <c r="D233" s="14">
        <v>0.00119</v>
      </c>
      <c r="E233" s="14">
        <v>0.32262</v>
      </c>
      <c r="F233" s="14">
        <v>0.00119</v>
      </c>
      <c r="G233" s="14">
        <v>0.15595</v>
      </c>
      <c r="H233" s="14">
        <v>0.00119</v>
      </c>
      <c r="I233" s="14">
        <v>0.00119</v>
      </c>
      <c r="J233" s="14">
        <v>0.00119</v>
      </c>
      <c r="K233" s="14">
        <v>0.00119</v>
      </c>
      <c r="L233" s="14">
        <v>0.00119</v>
      </c>
      <c r="M233" s="14">
        <v>0.00119</v>
      </c>
      <c r="N233" s="14">
        <v>0.00119</v>
      </c>
      <c r="O233" s="14">
        <v>0.00119</v>
      </c>
      <c r="P233" s="14">
        <v>0.0131</v>
      </c>
      <c r="Q233" s="14">
        <v>0.00119</v>
      </c>
      <c r="R233" s="14">
        <v>0.00119</v>
      </c>
      <c r="S233" s="14">
        <v>0.00119</v>
      </c>
      <c r="T233" s="14">
        <v>0.025</v>
      </c>
      <c r="U233" s="14">
        <v>0.46548</v>
      </c>
    </row>
    <row r="234">
      <c r="A234" s="14">
        <v>44.0</v>
      </c>
      <c r="B234" s="14">
        <v>0.00106</v>
      </c>
      <c r="C234" s="14">
        <v>0.00106</v>
      </c>
      <c r="D234" s="14">
        <v>0.00106</v>
      </c>
      <c r="E234" s="14">
        <v>0.00106</v>
      </c>
      <c r="F234" s="14">
        <v>0.00106</v>
      </c>
      <c r="G234" s="14">
        <v>0.00106</v>
      </c>
      <c r="H234" s="14">
        <v>0.00106</v>
      </c>
      <c r="I234" s="14">
        <v>0.05426</v>
      </c>
      <c r="J234" s="14">
        <v>0.00106</v>
      </c>
      <c r="K234" s="14">
        <v>0.0117</v>
      </c>
      <c r="L234" s="14">
        <v>0.00106</v>
      </c>
      <c r="M234" s="14">
        <v>0.00106</v>
      </c>
      <c r="N234" s="14">
        <v>0.00106</v>
      </c>
      <c r="O234" s="14">
        <v>0.45851</v>
      </c>
      <c r="P234" s="14">
        <v>0.00106</v>
      </c>
      <c r="Q234" s="14">
        <v>0.21383</v>
      </c>
      <c r="R234" s="14">
        <v>0.00106</v>
      </c>
      <c r="S234" s="14">
        <v>0.00106</v>
      </c>
      <c r="T234" s="14">
        <v>0.00106</v>
      </c>
      <c r="U234" s="14">
        <v>0.24574</v>
      </c>
    </row>
    <row r="235">
      <c r="A235" s="14">
        <v>210.0</v>
      </c>
      <c r="B235" s="14">
        <v>0.00167</v>
      </c>
      <c r="C235" s="14">
        <v>0.00167</v>
      </c>
      <c r="D235" s="14">
        <v>0.00167</v>
      </c>
      <c r="E235" s="14">
        <v>0.00167</v>
      </c>
      <c r="F235" s="14">
        <v>0.00167</v>
      </c>
      <c r="G235" s="14">
        <v>0.00167</v>
      </c>
      <c r="H235" s="14">
        <v>0.06833</v>
      </c>
      <c r="I235" s="14">
        <v>0.00167</v>
      </c>
      <c r="J235" s="14">
        <v>0.00167</v>
      </c>
      <c r="K235" s="14">
        <v>0.00167</v>
      </c>
      <c r="L235" s="14">
        <v>0.00167</v>
      </c>
      <c r="M235" s="14">
        <v>0.01833</v>
      </c>
      <c r="N235" s="14">
        <v>0.05167</v>
      </c>
      <c r="O235" s="14">
        <v>0.00167</v>
      </c>
      <c r="P235" s="14">
        <v>0.01833</v>
      </c>
      <c r="Q235" s="14">
        <v>0.21833</v>
      </c>
      <c r="R235" s="14">
        <v>0.00167</v>
      </c>
      <c r="S235" s="14">
        <v>0.41833</v>
      </c>
      <c r="T235" s="14">
        <v>0.00167</v>
      </c>
      <c r="U235" s="14">
        <v>0.185</v>
      </c>
    </row>
    <row r="236">
      <c r="A236" s="14">
        <v>8.0</v>
      </c>
      <c r="B236" s="14">
        <v>0.01209</v>
      </c>
      <c r="C236" s="14">
        <v>0.0011</v>
      </c>
      <c r="D236" s="14">
        <v>0.0011</v>
      </c>
      <c r="E236" s="14">
        <v>0.0011</v>
      </c>
      <c r="F236" s="14">
        <v>0.0011</v>
      </c>
      <c r="G236" s="14">
        <v>0.04505</v>
      </c>
      <c r="H236" s="14">
        <v>0.30879</v>
      </c>
      <c r="I236" s="14">
        <v>0.12198</v>
      </c>
      <c r="J236" s="14">
        <v>0.0011</v>
      </c>
      <c r="K236" s="14">
        <v>0.0011</v>
      </c>
      <c r="L236" s="14">
        <v>0.11099</v>
      </c>
      <c r="M236" s="14">
        <v>0.0011</v>
      </c>
      <c r="N236" s="14">
        <v>0.0011</v>
      </c>
      <c r="O236" s="14">
        <v>0.0011</v>
      </c>
      <c r="P236" s="14">
        <v>0.0011</v>
      </c>
      <c r="Q236" s="14">
        <v>0.04505</v>
      </c>
      <c r="R236" s="14">
        <v>0.0011</v>
      </c>
      <c r="S236" s="14">
        <v>0.0011</v>
      </c>
      <c r="T236" s="14">
        <v>0.0011</v>
      </c>
      <c r="U236" s="14">
        <v>0.34176</v>
      </c>
    </row>
    <row r="237">
      <c r="A237" s="14">
        <v>10.0</v>
      </c>
      <c r="B237" s="14">
        <v>0.00204</v>
      </c>
      <c r="C237" s="14">
        <v>0.32857</v>
      </c>
      <c r="D237" s="14">
        <v>0.00204</v>
      </c>
      <c r="E237" s="14">
        <v>0.00204</v>
      </c>
      <c r="F237" s="14">
        <v>0.00204</v>
      </c>
      <c r="G237" s="14">
        <v>0.00204</v>
      </c>
      <c r="H237" s="14">
        <v>0.00204</v>
      </c>
      <c r="I237" s="14">
        <v>0.00204</v>
      </c>
      <c r="J237" s="14">
        <v>0.00204</v>
      </c>
      <c r="K237" s="14">
        <v>0.00204</v>
      </c>
      <c r="L237" s="14">
        <v>0.00204</v>
      </c>
      <c r="M237" s="14">
        <v>0.00204</v>
      </c>
      <c r="N237" s="14">
        <v>0.04286</v>
      </c>
      <c r="O237" s="14">
        <v>0.00204</v>
      </c>
      <c r="P237" s="14">
        <v>0.28776</v>
      </c>
      <c r="Q237" s="14">
        <v>0.16531</v>
      </c>
      <c r="R237" s="14">
        <v>0.00204</v>
      </c>
      <c r="S237" s="14">
        <v>0.00204</v>
      </c>
      <c r="T237" s="14">
        <v>0.00204</v>
      </c>
      <c r="U237" s="14">
        <v>0.1449</v>
      </c>
    </row>
    <row r="238">
      <c r="A238" s="14">
        <v>13.0</v>
      </c>
      <c r="B238" s="14">
        <v>0.0025</v>
      </c>
      <c r="C238" s="14">
        <v>0.0025</v>
      </c>
      <c r="D238" s="14">
        <v>0.0025</v>
      </c>
      <c r="E238" s="14">
        <v>0.0025</v>
      </c>
      <c r="F238" s="14">
        <v>0.0025</v>
      </c>
      <c r="G238" s="14">
        <v>0.0025</v>
      </c>
      <c r="H238" s="14">
        <v>0.0025</v>
      </c>
      <c r="I238" s="14">
        <v>0.6525</v>
      </c>
      <c r="J238" s="14">
        <v>0.0025</v>
      </c>
      <c r="K238" s="14">
        <v>0.0025</v>
      </c>
      <c r="L238" s="14">
        <v>0.0025</v>
      </c>
      <c r="M238" s="14">
        <v>0.0025</v>
      </c>
      <c r="N238" s="14">
        <v>0.0025</v>
      </c>
      <c r="O238" s="14">
        <v>0.0025</v>
      </c>
      <c r="P238" s="14">
        <v>0.0025</v>
      </c>
      <c r="Q238" s="14">
        <v>0.0025</v>
      </c>
      <c r="R238" s="14">
        <v>0.0025</v>
      </c>
      <c r="S238" s="14">
        <v>0.0025</v>
      </c>
      <c r="T238" s="14">
        <v>0.2025</v>
      </c>
      <c r="U238" s="14">
        <v>0.1025</v>
      </c>
    </row>
    <row r="239">
      <c r="A239" s="14">
        <v>14.0</v>
      </c>
      <c r="B239" s="14">
        <v>0.22158</v>
      </c>
      <c r="C239" s="14">
        <v>0.00579</v>
      </c>
      <c r="D239" s="14">
        <v>5.3E-4</v>
      </c>
      <c r="E239" s="14">
        <v>5.3E-4</v>
      </c>
      <c r="F239" s="14">
        <v>5.3E-4</v>
      </c>
      <c r="G239" s="14">
        <v>5.3E-4</v>
      </c>
      <c r="H239" s="14">
        <v>0.06895</v>
      </c>
      <c r="I239" s="14">
        <v>0.45316</v>
      </c>
      <c r="J239" s="14">
        <v>5.3E-4</v>
      </c>
      <c r="K239" s="14">
        <v>5.3E-4</v>
      </c>
      <c r="L239" s="14">
        <v>5.3E-4</v>
      </c>
      <c r="M239" s="14">
        <v>5.3E-4</v>
      </c>
      <c r="N239" s="14">
        <v>5.3E-4</v>
      </c>
      <c r="O239" s="14">
        <v>0.06368</v>
      </c>
      <c r="P239" s="14">
        <v>0.00579</v>
      </c>
      <c r="Q239" s="14">
        <v>5.3E-4</v>
      </c>
      <c r="R239" s="14">
        <v>5.3E-4</v>
      </c>
      <c r="S239" s="14">
        <v>5.3E-4</v>
      </c>
      <c r="T239" s="14">
        <v>5.3E-4</v>
      </c>
      <c r="U239" s="14">
        <v>0.17421</v>
      </c>
    </row>
    <row r="240">
      <c r="A240" s="14">
        <v>15.0</v>
      </c>
      <c r="B240" s="14">
        <v>0.21045</v>
      </c>
      <c r="C240" s="14">
        <v>0.00149</v>
      </c>
      <c r="D240" s="14">
        <v>0.00149</v>
      </c>
      <c r="E240" s="14">
        <v>0.00149</v>
      </c>
      <c r="F240" s="14">
        <v>0.00149</v>
      </c>
      <c r="G240" s="14">
        <v>0.00149</v>
      </c>
      <c r="H240" s="14">
        <v>0.00149</v>
      </c>
      <c r="I240" s="14">
        <v>0.59851</v>
      </c>
      <c r="J240" s="14">
        <v>0.00149</v>
      </c>
      <c r="K240" s="14">
        <v>0.00149</v>
      </c>
      <c r="L240" s="14">
        <v>0.00149</v>
      </c>
      <c r="M240" s="14">
        <v>0.00149</v>
      </c>
      <c r="N240" s="14">
        <v>0.00149</v>
      </c>
      <c r="O240" s="14">
        <v>0.00149</v>
      </c>
      <c r="P240" s="14">
        <v>0.00149</v>
      </c>
      <c r="Q240" s="14">
        <v>0.1209</v>
      </c>
      <c r="R240" s="14">
        <v>0.00149</v>
      </c>
      <c r="S240" s="14">
        <v>0.00149</v>
      </c>
      <c r="T240" s="14">
        <v>0.00149</v>
      </c>
      <c r="U240" s="14">
        <v>0.04627</v>
      </c>
    </row>
    <row r="241">
      <c r="A241" s="14">
        <v>16.0</v>
      </c>
      <c r="B241" s="14">
        <v>0.00143</v>
      </c>
      <c r="C241" s="14">
        <v>0.00143</v>
      </c>
      <c r="D241" s="14">
        <v>0.00143</v>
      </c>
      <c r="E241" s="14">
        <v>0.00143</v>
      </c>
      <c r="F241" s="14">
        <v>0.00143</v>
      </c>
      <c r="G241" s="14">
        <v>0.03</v>
      </c>
      <c r="H241" s="14">
        <v>0.01571</v>
      </c>
      <c r="I241" s="14">
        <v>0.78714</v>
      </c>
      <c r="J241" s="14">
        <v>0.03</v>
      </c>
      <c r="K241" s="14">
        <v>0.00143</v>
      </c>
      <c r="L241" s="14">
        <v>0.00143</v>
      </c>
      <c r="M241" s="14">
        <v>0.00143</v>
      </c>
      <c r="N241" s="14">
        <v>0.00143</v>
      </c>
      <c r="O241" s="14">
        <v>0.00143</v>
      </c>
      <c r="P241" s="14">
        <v>0.00143</v>
      </c>
      <c r="Q241" s="14">
        <v>0.04429</v>
      </c>
      <c r="R241" s="14">
        <v>0.00143</v>
      </c>
      <c r="S241" s="14">
        <v>0.00143</v>
      </c>
      <c r="T241" s="14">
        <v>0.01571</v>
      </c>
      <c r="U241" s="14">
        <v>0.05857</v>
      </c>
    </row>
    <row r="242">
      <c r="A242" s="14">
        <v>36.0</v>
      </c>
      <c r="B242" s="14">
        <v>6.5E-4</v>
      </c>
      <c r="C242" s="14">
        <v>6.5E-4</v>
      </c>
      <c r="D242" s="14">
        <v>6.5E-4</v>
      </c>
      <c r="E242" s="14">
        <v>6.5E-4</v>
      </c>
      <c r="F242" s="14">
        <v>0.02026</v>
      </c>
      <c r="G242" s="14">
        <v>6.5E-4</v>
      </c>
      <c r="H242" s="14">
        <v>6.5E-4</v>
      </c>
      <c r="I242" s="14">
        <v>6.5E-4</v>
      </c>
      <c r="J242" s="14">
        <v>6.5E-4</v>
      </c>
      <c r="K242" s="14">
        <v>6.5E-4</v>
      </c>
      <c r="L242" s="14">
        <v>0.05294</v>
      </c>
      <c r="M242" s="14">
        <v>6.5E-4</v>
      </c>
      <c r="N242" s="14">
        <v>6.5E-4</v>
      </c>
      <c r="O242" s="14">
        <v>6.5E-4</v>
      </c>
      <c r="P242" s="14">
        <v>0.00719</v>
      </c>
      <c r="Q242" s="14">
        <v>0.17059</v>
      </c>
      <c r="R242" s="14">
        <v>0.1183</v>
      </c>
      <c r="S242" s="14">
        <v>0.29477</v>
      </c>
      <c r="T242" s="14">
        <v>6.5E-4</v>
      </c>
      <c r="U242" s="14">
        <v>0.32745</v>
      </c>
    </row>
    <row r="243">
      <c r="A243" s="14">
        <v>70.0</v>
      </c>
      <c r="B243" s="14">
        <v>0.00112</v>
      </c>
      <c r="C243" s="14">
        <v>0.00112</v>
      </c>
      <c r="D243" s="14">
        <v>0.00112</v>
      </c>
      <c r="E243" s="14">
        <v>0.00112</v>
      </c>
      <c r="F243" s="14">
        <v>0.00112</v>
      </c>
      <c r="G243" s="14">
        <v>0.00112</v>
      </c>
      <c r="H243" s="14">
        <v>0.01236</v>
      </c>
      <c r="I243" s="14">
        <v>0.00112</v>
      </c>
      <c r="J243" s="14">
        <v>0.04607</v>
      </c>
      <c r="K243" s="14">
        <v>0.00112</v>
      </c>
      <c r="L243" s="14">
        <v>0.00112</v>
      </c>
      <c r="M243" s="14">
        <v>0.00112</v>
      </c>
      <c r="N243" s="14">
        <v>0.28202</v>
      </c>
      <c r="O243" s="14">
        <v>0.00112</v>
      </c>
      <c r="P243" s="14">
        <v>0.0573</v>
      </c>
      <c r="Q243" s="14">
        <v>0.32697</v>
      </c>
      <c r="R243" s="14">
        <v>0.00112</v>
      </c>
      <c r="S243" s="14">
        <v>0.00112</v>
      </c>
      <c r="T243" s="14">
        <v>0.00112</v>
      </c>
      <c r="U243" s="14">
        <v>0.25955</v>
      </c>
    </row>
    <row r="244">
      <c r="A244" s="14">
        <v>74.0</v>
      </c>
      <c r="B244" s="14">
        <v>9.7E-4</v>
      </c>
      <c r="C244" s="14">
        <v>9.7E-4</v>
      </c>
      <c r="D244" s="14">
        <v>9.7E-4</v>
      </c>
      <c r="E244" s="14">
        <v>9.7E-4</v>
      </c>
      <c r="F244" s="14">
        <v>0.01068</v>
      </c>
      <c r="G244" s="14">
        <v>9.7E-4</v>
      </c>
      <c r="H244" s="14">
        <v>9.7E-4</v>
      </c>
      <c r="I244" s="14">
        <v>0.10777</v>
      </c>
      <c r="J244" s="14">
        <v>9.7E-4</v>
      </c>
      <c r="K244" s="14">
        <v>9.7E-4</v>
      </c>
      <c r="L244" s="14">
        <v>0.33107</v>
      </c>
      <c r="M244" s="14">
        <v>9.7E-4</v>
      </c>
      <c r="N244" s="14">
        <v>0.02039</v>
      </c>
      <c r="O244" s="14">
        <v>0.03981</v>
      </c>
      <c r="P244" s="14">
        <v>0.10777</v>
      </c>
      <c r="Q244" s="14">
        <v>0.03981</v>
      </c>
      <c r="R244" s="14">
        <v>9.7E-4</v>
      </c>
      <c r="S244" s="14">
        <v>0.07864</v>
      </c>
      <c r="T244" s="14">
        <v>9.7E-4</v>
      </c>
      <c r="U244" s="14">
        <v>0.2534</v>
      </c>
    </row>
    <row r="245">
      <c r="A245" s="14">
        <v>93.0</v>
      </c>
      <c r="B245" s="14">
        <v>0.00156</v>
      </c>
      <c r="C245" s="14">
        <v>0.00156</v>
      </c>
      <c r="D245" s="14">
        <v>0.01719</v>
      </c>
      <c r="E245" s="14">
        <v>0.00156</v>
      </c>
      <c r="F245" s="14">
        <v>0.00156</v>
      </c>
      <c r="G245" s="14">
        <v>0.01719</v>
      </c>
      <c r="H245" s="14">
        <v>0.47031</v>
      </c>
      <c r="I245" s="14">
        <v>0.12656</v>
      </c>
      <c r="J245" s="14">
        <v>0.00156</v>
      </c>
      <c r="K245" s="14">
        <v>0.04844</v>
      </c>
      <c r="L245" s="14">
        <v>0.00156</v>
      </c>
      <c r="M245" s="14">
        <v>0.00156</v>
      </c>
      <c r="N245" s="14">
        <v>0.00156</v>
      </c>
      <c r="O245" s="14">
        <v>0.00156</v>
      </c>
      <c r="P245" s="14">
        <v>0.00156</v>
      </c>
      <c r="Q245" s="14">
        <v>0.00156</v>
      </c>
      <c r="R245" s="14">
        <v>0.00156</v>
      </c>
      <c r="S245" s="14">
        <v>0.00156</v>
      </c>
      <c r="T245" s="14">
        <v>0.00156</v>
      </c>
      <c r="U245" s="14">
        <v>0.29844</v>
      </c>
    </row>
    <row r="246">
      <c r="A246" s="14">
        <v>94.0</v>
      </c>
      <c r="B246" s="14">
        <v>5.9E-4</v>
      </c>
      <c r="C246" s="14">
        <v>0.01243</v>
      </c>
      <c r="D246" s="14">
        <v>5.9E-4</v>
      </c>
      <c r="E246" s="14">
        <v>5.9E-4</v>
      </c>
      <c r="F246" s="14">
        <v>5.9E-4</v>
      </c>
      <c r="G246" s="14">
        <v>5.9E-4</v>
      </c>
      <c r="H246" s="14">
        <v>0.42071</v>
      </c>
      <c r="I246" s="14">
        <v>5.9E-4</v>
      </c>
      <c r="J246" s="14">
        <v>0.01243</v>
      </c>
      <c r="K246" s="14">
        <v>5.9E-4</v>
      </c>
      <c r="L246" s="14">
        <v>5.9E-4</v>
      </c>
      <c r="M246" s="14">
        <v>5.9E-4</v>
      </c>
      <c r="N246" s="14">
        <v>5.9E-4</v>
      </c>
      <c r="O246" s="14">
        <v>5.9E-4</v>
      </c>
      <c r="P246" s="14">
        <v>5.9E-4</v>
      </c>
      <c r="Q246" s="14">
        <v>0.2432</v>
      </c>
      <c r="R246" s="14">
        <v>5.9E-4</v>
      </c>
      <c r="S246" s="14">
        <v>0.04793</v>
      </c>
      <c r="T246" s="14">
        <v>5.9E-4</v>
      </c>
      <c r="U246" s="14">
        <v>0.25503</v>
      </c>
    </row>
    <row r="247">
      <c r="A247" s="14">
        <v>101.0</v>
      </c>
      <c r="B247" s="14">
        <v>8.3E-4</v>
      </c>
      <c r="C247" s="14">
        <v>0.00909</v>
      </c>
      <c r="D247" s="14">
        <v>8.3E-4</v>
      </c>
      <c r="E247" s="14">
        <v>8.3E-4</v>
      </c>
      <c r="F247" s="14">
        <v>8.3E-4</v>
      </c>
      <c r="G247" s="14">
        <v>8.3E-4</v>
      </c>
      <c r="H247" s="14">
        <v>8.3E-4</v>
      </c>
      <c r="I247" s="14">
        <v>0.03388</v>
      </c>
      <c r="J247" s="14">
        <v>8.3E-4</v>
      </c>
      <c r="K247" s="14">
        <v>8.3E-4</v>
      </c>
      <c r="L247" s="14">
        <v>8.3E-4</v>
      </c>
      <c r="M247" s="14">
        <v>8.3E-4</v>
      </c>
      <c r="N247" s="14">
        <v>8.3E-4</v>
      </c>
      <c r="O247" s="14">
        <v>8.3E-4</v>
      </c>
      <c r="P247" s="14">
        <v>0.77769</v>
      </c>
      <c r="Q247" s="14">
        <v>0.11653</v>
      </c>
      <c r="R247" s="14">
        <v>8.3E-4</v>
      </c>
      <c r="S247" s="14">
        <v>8.3E-4</v>
      </c>
      <c r="T247" s="14">
        <v>8.3E-4</v>
      </c>
      <c r="U247" s="14">
        <v>0.05041</v>
      </c>
    </row>
    <row r="248">
      <c r="A248" s="14">
        <v>221.0</v>
      </c>
      <c r="B248" s="14">
        <v>3.7E-4</v>
      </c>
      <c r="C248" s="14">
        <v>3.7E-4</v>
      </c>
      <c r="D248" s="14">
        <v>3.7E-4</v>
      </c>
      <c r="E248" s="14">
        <v>3.7E-4</v>
      </c>
      <c r="F248" s="14">
        <v>3.7E-4</v>
      </c>
      <c r="G248" s="14">
        <v>3.7E-4</v>
      </c>
      <c r="H248" s="14">
        <v>0.02639</v>
      </c>
      <c r="I248" s="14">
        <v>0.23457</v>
      </c>
      <c r="J248" s="14">
        <v>3.7E-4</v>
      </c>
      <c r="K248" s="14">
        <v>0.00409</v>
      </c>
      <c r="L248" s="14">
        <v>3.7E-4</v>
      </c>
      <c r="M248" s="14">
        <v>3.7E-4</v>
      </c>
      <c r="N248" s="14">
        <v>3.7E-4</v>
      </c>
      <c r="O248" s="14">
        <v>3.7E-4</v>
      </c>
      <c r="P248" s="14">
        <v>0.01524</v>
      </c>
      <c r="Q248" s="14">
        <v>0.16394</v>
      </c>
      <c r="R248" s="14">
        <v>0.42045</v>
      </c>
      <c r="S248" s="14">
        <v>3.7E-4</v>
      </c>
      <c r="T248" s="14">
        <v>3.7E-4</v>
      </c>
      <c r="U248" s="14">
        <v>0.13048</v>
      </c>
    </row>
    <row r="249">
      <c r="A249" s="14">
        <v>246.0</v>
      </c>
      <c r="B249" s="14">
        <v>9.3E-4</v>
      </c>
      <c r="C249" s="14">
        <v>9.3E-4</v>
      </c>
      <c r="D249" s="14">
        <v>9.3E-4</v>
      </c>
      <c r="E249" s="14">
        <v>9.3E-4</v>
      </c>
      <c r="F249" s="14">
        <v>9.3E-4</v>
      </c>
      <c r="G249" s="14">
        <v>9.3E-4</v>
      </c>
      <c r="H249" s="14">
        <v>9.3E-4</v>
      </c>
      <c r="I249" s="14">
        <v>9.3E-4</v>
      </c>
      <c r="J249" s="14">
        <v>9.3E-4</v>
      </c>
      <c r="K249" s="14">
        <v>9.3E-4</v>
      </c>
      <c r="L249" s="14">
        <v>9.3E-4</v>
      </c>
      <c r="M249" s="14">
        <v>9.3E-4</v>
      </c>
      <c r="N249" s="14">
        <v>9.3E-4</v>
      </c>
      <c r="O249" s="14">
        <v>9.3E-4</v>
      </c>
      <c r="P249" s="14">
        <v>9.3E-4</v>
      </c>
      <c r="Q249" s="14">
        <v>0.38056</v>
      </c>
      <c r="R249" s="14">
        <v>9.3E-4</v>
      </c>
      <c r="S249" s="14">
        <v>0.48241</v>
      </c>
      <c r="T249" s="14">
        <v>9.3E-4</v>
      </c>
      <c r="U249" s="14">
        <v>0.1213</v>
      </c>
    </row>
    <row r="250">
      <c r="A250" s="14">
        <v>248.0</v>
      </c>
      <c r="B250" s="14">
        <v>0.00127</v>
      </c>
      <c r="C250" s="14">
        <v>0.00127</v>
      </c>
      <c r="D250" s="14">
        <v>0.00127</v>
      </c>
      <c r="E250" s="14">
        <v>0.00127</v>
      </c>
      <c r="F250" s="14">
        <v>0.00127</v>
      </c>
      <c r="G250" s="14">
        <v>0.00127</v>
      </c>
      <c r="H250" s="14">
        <v>0.00127</v>
      </c>
      <c r="I250" s="14">
        <v>0.00127</v>
      </c>
      <c r="J250" s="14">
        <v>0.00127</v>
      </c>
      <c r="K250" s="14">
        <v>0.00127</v>
      </c>
      <c r="L250" s="14">
        <v>0.00127</v>
      </c>
      <c r="M250" s="14">
        <v>0.02658</v>
      </c>
      <c r="N250" s="14">
        <v>0.00127</v>
      </c>
      <c r="O250" s="14">
        <v>0.00127</v>
      </c>
      <c r="P250" s="14">
        <v>0.5962</v>
      </c>
      <c r="Q250" s="14">
        <v>0.16582</v>
      </c>
      <c r="R250" s="14">
        <v>0.00127</v>
      </c>
      <c r="S250" s="14">
        <v>0.00127</v>
      </c>
      <c r="T250" s="14">
        <v>0.00127</v>
      </c>
      <c r="U250" s="14">
        <v>0.19114</v>
      </c>
    </row>
    <row r="251">
      <c r="A251" s="14">
        <v>259.0</v>
      </c>
      <c r="B251" s="14">
        <v>0.20365</v>
      </c>
      <c r="C251" s="14">
        <v>5.2E-4</v>
      </c>
      <c r="D251" s="14">
        <v>5.2E-4</v>
      </c>
      <c r="E251" s="14">
        <v>0.00573</v>
      </c>
      <c r="F251" s="14">
        <v>5.2E-4</v>
      </c>
      <c r="G251" s="14">
        <v>0.02135</v>
      </c>
      <c r="H251" s="14">
        <v>0.14115</v>
      </c>
      <c r="I251" s="14">
        <v>0.18802</v>
      </c>
      <c r="J251" s="14">
        <v>0.02656</v>
      </c>
      <c r="K251" s="14">
        <v>5.2E-4</v>
      </c>
      <c r="L251" s="14">
        <v>5.2E-4</v>
      </c>
      <c r="M251" s="14">
        <v>5.2E-4</v>
      </c>
      <c r="N251" s="14">
        <v>5.2E-4</v>
      </c>
      <c r="O251" s="14">
        <v>0.02135</v>
      </c>
      <c r="P251" s="14">
        <v>5.2E-4</v>
      </c>
      <c r="Q251" s="14">
        <v>0.09427</v>
      </c>
      <c r="R251" s="14">
        <v>5.2E-4</v>
      </c>
      <c r="S251" s="14">
        <v>0.07344</v>
      </c>
      <c r="T251" s="14">
        <v>5.2E-4</v>
      </c>
      <c r="U251" s="14">
        <v>0.21927</v>
      </c>
    </row>
    <row r="252">
      <c r="A252" s="14">
        <v>260.0</v>
      </c>
      <c r="B252" s="14">
        <v>0.34712</v>
      </c>
      <c r="C252" s="14">
        <v>9.6E-4</v>
      </c>
      <c r="D252" s="14">
        <v>9.6E-4</v>
      </c>
      <c r="E252" s="14">
        <v>9.6E-4</v>
      </c>
      <c r="F252" s="14">
        <v>9.6E-4</v>
      </c>
      <c r="G252" s="14">
        <v>9.6E-4</v>
      </c>
      <c r="H252" s="14">
        <v>0.2125</v>
      </c>
      <c r="I252" s="14">
        <v>0.17404</v>
      </c>
      <c r="J252" s="14">
        <v>0.04904</v>
      </c>
      <c r="K252" s="14">
        <v>9.6E-4</v>
      </c>
      <c r="L252" s="14">
        <v>9.6E-4</v>
      </c>
      <c r="M252" s="14">
        <v>9.6E-4</v>
      </c>
      <c r="N252" s="14">
        <v>9.6E-4</v>
      </c>
      <c r="O252" s="14">
        <v>9.6E-4</v>
      </c>
      <c r="P252" s="14">
        <v>9.6E-4</v>
      </c>
      <c r="Q252" s="14">
        <v>0.04904</v>
      </c>
      <c r="R252" s="14">
        <v>9.6E-4</v>
      </c>
      <c r="S252" s="14">
        <v>9.6E-4</v>
      </c>
      <c r="T252" s="14">
        <v>9.6E-4</v>
      </c>
      <c r="U252" s="14">
        <v>0.15481</v>
      </c>
    </row>
    <row r="253">
      <c r="A253" s="14">
        <v>273.0</v>
      </c>
      <c r="B253" s="14">
        <v>0.03621</v>
      </c>
      <c r="C253" s="14">
        <v>0.01897</v>
      </c>
      <c r="D253" s="14">
        <v>0.00172</v>
      </c>
      <c r="E253" s="14">
        <v>0.01897</v>
      </c>
      <c r="F253" s="14">
        <v>0.00172</v>
      </c>
      <c r="G253" s="14">
        <v>0.07069</v>
      </c>
      <c r="H253" s="14">
        <v>0.00172</v>
      </c>
      <c r="I253" s="14">
        <v>0.1569</v>
      </c>
      <c r="J253" s="14">
        <v>0.00172</v>
      </c>
      <c r="K253" s="14">
        <v>0.00172</v>
      </c>
      <c r="L253" s="14">
        <v>0.00172</v>
      </c>
      <c r="M253" s="14">
        <v>0.03621</v>
      </c>
      <c r="N253" s="14">
        <v>0.00172</v>
      </c>
      <c r="O253" s="14">
        <v>0.00172</v>
      </c>
      <c r="P253" s="14">
        <v>0.32931</v>
      </c>
      <c r="Q253" s="14">
        <v>0.20862</v>
      </c>
      <c r="R253" s="14">
        <v>0.01897</v>
      </c>
      <c r="S253" s="14">
        <v>0.00172</v>
      </c>
      <c r="T253" s="14">
        <v>0.00172</v>
      </c>
      <c r="U253" s="14">
        <v>0.08793</v>
      </c>
    </row>
    <row r="254">
      <c r="A254" s="14">
        <v>291.0</v>
      </c>
      <c r="B254" s="14">
        <v>0.00154</v>
      </c>
      <c r="C254" s="14">
        <v>0.00154</v>
      </c>
      <c r="D254" s="14">
        <v>0.12462</v>
      </c>
      <c r="E254" s="14">
        <v>0.00154</v>
      </c>
      <c r="F254" s="14">
        <v>0.00154</v>
      </c>
      <c r="G254" s="14">
        <v>0.00154</v>
      </c>
      <c r="H254" s="14">
        <v>0.00154</v>
      </c>
      <c r="I254" s="14">
        <v>0.00154</v>
      </c>
      <c r="J254" s="14">
        <v>0.00154</v>
      </c>
      <c r="K254" s="14">
        <v>0.00154</v>
      </c>
      <c r="L254" s="14">
        <v>0.00154</v>
      </c>
      <c r="M254" s="14">
        <v>0.00154</v>
      </c>
      <c r="N254" s="14">
        <v>0.00154</v>
      </c>
      <c r="O254" s="14">
        <v>0.00154</v>
      </c>
      <c r="P254" s="14">
        <v>0.00154</v>
      </c>
      <c r="Q254" s="14">
        <v>0.24769</v>
      </c>
      <c r="R254" s="14">
        <v>0.00154</v>
      </c>
      <c r="S254" s="14">
        <v>0.24769</v>
      </c>
      <c r="T254" s="14">
        <v>0.00154</v>
      </c>
      <c r="U254" s="14">
        <v>0.35538</v>
      </c>
    </row>
    <row r="255">
      <c r="A255" s="14">
        <v>297.0</v>
      </c>
      <c r="B255" s="14">
        <v>0.00286</v>
      </c>
      <c r="C255" s="14">
        <v>0.00286</v>
      </c>
      <c r="D255" s="14">
        <v>0.03143</v>
      </c>
      <c r="E255" s="14">
        <v>0.00286</v>
      </c>
      <c r="F255" s="14">
        <v>0.00286</v>
      </c>
      <c r="G255" s="14">
        <v>0.11714</v>
      </c>
      <c r="H255" s="14">
        <v>0.00286</v>
      </c>
      <c r="I255" s="14">
        <v>0.40286</v>
      </c>
      <c r="J255" s="14">
        <v>0.00286</v>
      </c>
      <c r="K255" s="14">
        <v>0.00286</v>
      </c>
      <c r="L255" s="14">
        <v>0.00286</v>
      </c>
      <c r="M255" s="14">
        <v>0.00286</v>
      </c>
      <c r="N255" s="14">
        <v>0.00286</v>
      </c>
      <c r="O255" s="14">
        <v>0.00286</v>
      </c>
      <c r="P255" s="14">
        <v>0.00286</v>
      </c>
      <c r="Q255" s="14">
        <v>0.34571</v>
      </c>
      <c r="R255" s="14">
        <v>0.00286</v>
      </c>
      <c r="S255" s="14">
        <v>0.06</v>
      </c>
      <c r="T255" s="14">
        <v>0.00286</v>
      </c>
      <c r="U255" s="14">
        <v>0.00286</v>
      </c>
    </row>
    <row r="256">
      <c r="A256" s="14">
        <v>331.0</v>
      </c>
      <c r="B256" s="14">
        <v>0.00256</v>
      </c>
      <c r="C256" s="14">
        <v>0.00256</v>
      </c>
      <c r="D256" s="14">
        <v>0.00256</v>
      </c>
      <c r="E256" s="14">
        <v>0.00256</v>
      </c>
      <c r="F256" s="14">
        <v>0.00256</v>
      </c>
      <c r="G256" s="14">
        <v>0.00256</v>
      </c>
      <c r="H256" s="14">
        <v>0.00256</v>
      </c>
      <c r="I256" s="14">
        <v>0.00256</v>
      </c>
      <c r="J256" s="14">
        <v>0.00256</v>
      </c>
      <c r="K256" s="14">
        <v>0.00256</v>
      </c>
      <c r="L256" s="14">
        <v>0.00256</v>
      </c>
      <c r="M256" s="14">
        <v>0.00256</v>
      </c>
      <c r="N256" s="14">
        <v>0.00256</v>
      </c>
      <c r="O256" s="14">
        <v>0.00256</v>
      </c>
      <c r="P256" s="14">
        <v>0.00256</v>
      </c>
      <c r="Q256" s="14">
        <v>0.43846</v>
      </c>
      <c r="R256" s="14">
        <v>0.25897</v>
      </c>
      <c r="S256" s="14">
        <v>0.05385</v>
      </c>
      <c r="T256" s="14">
        <v>0.00256</v>
      </c>
      <c r="U256" s="14">
        <v>0.20769</v>
      </c>
    </row>
    <row r="257">
      <c r="A257" s="14">
        <v>336.0</v>
      </c>
      <c r="B257" s="14">
        <v>0.00147</v>
      </c>
      <c r="C257" s="14">
        <v>0.25147</v>
      </c>
      <c r="D257" s="14">
        <v>0.00147</v>
      </c>
      <c r="E257" s="14">
        <v>0.00147</v>
      </c>
      <c r="F257" s="14">
        <v>0.00147</v>
      </c>
      <c r="G257" s="14">
        <v>0.00147</v>
      </c>
      <c r="H257" s="14">
        <v>0.00147</v>
      </c>
      <c r="I257" s="14">
        <v>0.00147</v>
      </c>
      <c r="J257" s="14">
        <v>0.00147</v>
      </c>
      <c r="K257" s="14">
        <v>0.00147</v>
      </c>
      <c r="L257" s="14">
        <v>0.00147</v>
      </c>
      <c r="M257" s="14">
        <v>0.00147</v>
      </c>
      <c r="N257" s="14">
        <v>0.00147</v>
      </c>
      <c r="O257" s="14">
        <v>0.00147</v>
      </c>
      <c r="P257" s="14">
        <v>0.42794</v>
      </c>
      <c r="Q257" s="14">
        <v>0.22206</v>
      </c>
      <c r="R257" s="14">
        <v>0.00147</v>
      </c>
      <c r="S257" s="14">
        <v>0.00147</v>
      </c>
      <c r="T257" s="14">
        <v>0.00147</v>
      </c>
      <c r="U257" s="14">
        <v>0.075</v>
      </c>
    </row>
    <row r="258">
      <c r="A258" s="14">
        <v>504.0</v>
      </c>
      <c r="B258" s="14">
        <v>4.0E-4</v>
      </c>
      <c r="C258" s="14">
        <v>4.0E-4</v>
      </c>
      <c r="D258" s="14">
        <v>4.0E-4</v>
      </c>
      <c r="E258" s="14">
        <v>4.0E-4</v>
      </c>
      <c r="F258" s="14">
        <v>4.0E-4</v>
      </c>
      <c r="G258" s="14">
        <v>0.38929</v>
      </c>
      <c r="H258" s="14">
        <v>4.0E-4</v>
      </c>
      <c r="I258" s="14">
        <v>0.03214</v>
      </c>
      <c r="J258" s="14">
        <v>4.0E-4</v>
      </c>
      <c r="K258" s="14">
        <v>4.0E-4</v>
      </c>
      <c r="L258" s="14">
        <v>4.0E-4</v>
      </c>
      <c r="M258" s="14">
        <v>4.0E-4</v>
      </c>
      <c r="N258" s="14">
        <v>4.0E-4</v>
      </c>
      <c r="O258" s="14">
        <v>4.0E-4</v>
      </c>
      <c r="P258" s="14">
        <v>0.08373</v>
      </c>
      <c r="Q258" s="14">
        <v>0.29405</v>
      </c>
      <c r="R258" s="14">
        <v>4.0E-4</v>
      </c>
      <c r="S258" s="14">
        <v>4.0E-4</v>
      </c>
      <c r="T258" s="14">
        <v>4.0E-4</v>
      </c>
      <c r="U258" s="14">
        <v>0.19484</v>
      </c>
    </row>
    <row r="259">
      <c r="A259" s="14">
        <v>531.0</v>
      </c>
      <c r="B259" s="14">
        <v>3.6E-4</v>
      </c>
      <c r="C259" s="14">
        <v>3.6E-4</v>
      </c>
      <c r="D259" s="14">
        <v>3.6E-4</v>
      </c>
      <c r="E259" s="14">
        <v>0.39088</v>
      </c>
      <c r="F259" s="14">
        <v>3.6E-4</v>
      </c>
      <c r="G259" s="14">
        <v>3.6E-4</v>
      </c>
      <c r="H259" s="14">
        <v>3.6E-4</v>
      </c>
      <c r="I259" s="14">
        <v>3.6E-4</v>
      </c>
      <c r="J259" s="14">
        <v>3.6E-4</v>
      </c>
      <c r="K259" s="14">
        <v>3.6E-4</v>
      </c>
      <c r="L259" s="14">
        <v>3.6E-4</v>
      </c>
      <c r="M259" s="14">
        <v>3.6E-4</v>
      </c>
      <c r="N259" s="14">
        <v>3.6E-4</v>
      </c>
      <c r="O259" s="14">
        <v>3.6E-4</v>
      </c>
      <c r="P259" s="14">
        <v>3.6E-4</v>
      </c>
      <c r="Q259" s="14">
        <v>0.33613</v>
      </c>
      <c r="R259" s="14">
        <v>0.04051</v>
      </c>
      <c r="S259" s="14">
        <v>3.6E-4</v>
      </c>
      <c r="T259" s="14">
        <v>3.6E-4</v>
      </c>
      <c r="U259" s="14">
        <v>0.22664</v>
      </c>
    </row>
    <row r="260">
      <c r="A260" s="14">
        <v>613.0</v>
      </c>
      <c r="B260" s="14">
        <v>9.3E-4</v>
      </c>
      <c r="C260" s="14">
        <v>0.06574</v>
      </c>
      <c r="D260" s="14">
        <v>9.3E-4</v>
      </c>
      <c r="E260" s="14">
        <v>9.3E-4</v>
      </c>
      <c r="F260" s="14">
        <v>0.04722</v>
      </c>
      <c r="G260" s="14">
        <v>0.03796</v>
      </c>
      <c r="H260" s="14">
        <v>9.3E-4</v>
      </c>
      <c r="I260" s="14">
        <v>0.09352</v>
      </c>
      <c r="J260" s="14">
        <v>9.3E-4</v>
      </c>
      <c r="K260" s="14">
        <v>9.3E-4</v>
      </c>
      <c r="L260" s="14">
        <v>9.3E-4</v>
      </c>
      <c r="M260" s="14">
        <v>0.01019</v>
      </c>
      <c r="N260" s="14">
        <v>9.3E-4</v>
      </c>
      <c r="O260" s="14">
        <v>9.3E-4</v>
      </c>
      <c r="P260" s="14">
        <v>0.575</v>
      </c>
      <c r="Q260" s="14">
        <v>0.13056</v>
      </c>
      <c r="R260" s="14">
        <v>9.3E-4</v>
      </c>
      <c r="S260" s="14">
        <v>0.01944</v>
      </c>
      <c r="T260" s="14">
        <v>0.01019</v>
      </c>
      <c r="U260" s="14">
        <v>9.3E-4</v>
      </c>
    </row>
    <row r="261">
      <c r="A261" s="14">
        <v>614.0</v>
      </c>
      <c r="B261" s="14">
        <v>0.00114</v>
      </c>
      <c r="C261" s="14">
        <v>0.48977</v>
      </c>
      <c r="D261" s="14">
        <v>0.00114</v>
      </c>
      <c r="E261" s="14">
        <v>0.00114</v>
      </c>
      <c r="F261" s="14">
        <v>0.00114</v>
      </c>
      <c r="G261" s="14">
        <v>0.00114</v>
      </c>
      <c r="H261" s="14">
        <v>0.00114</v>
      </c>
      <c r="I261" s="14">
        <v>0.04659</v>
      </c>
      <c r="J261" s="14">
        <v>0.00114</v>
      </c>
      <c r="K261" s="14">
        <v>0.00114</v>
      </c>
      <c r="L261" s="14">
        <v>0.00114</v>
      </c>
      <c r="M261" s="14">
        <v>0.00114</v>
      </c>
      <c r="N261" s="14">
        <v>0.00114</v>
      </c>
      <c r="O261" s="14">
        <v>0.00114</v>
      </c>
      <c r="P261" s="14">
        <v>0.00114</v>
      </c>
      <c r="Q261" s="14">
        <v>0.30795</v>
      </c>
      <c r="R261" s="14">
        <v>0.00114</v>
      </c>
      <c r="S261" s="14">
        <v>0.00114</v>
      </c>
      <c r="T261" s="14">
        <v>0.00114</v>
      </c>
      <c r="U261" s="14">
        <v>0.1375</v>
      </c>
    </row>
    <row r="262">
      <c r="A262" s="14">
        <v>640.0</v>
      </c>
      <c r="B262" s="14">
        <v>0.00125</v>
      </c>
      <c r="C262" s="14">
        <v>0.00125</v>
      </c>
      <c r="D262" s="14">
        <v>0.00125</v>
      </c>
      <c r="E262" s="14">
        <v>0.00125</v>
      </c>
      <c r="F262" s="14">
        <v>0.00125</v>
      </c>
      <c r="G262" s="14">
        <v>0.52625</v>
      </c>
      <c r="H262" s="14">
        <v>0.00125</v>
      </c>
      <c r="I262" s="14">
        <v>0.07625</v>
      </c>
      <c r="J262" s="14">
        <v>0.00125</v>
      </c>
      <c r="K262" s="14">
        <v>0.00125</v>
      </c>
      <c r="L262" s="14">
        <v>0.00125</v>
      </c>
      <c r="M262" s="14">
        <v>0.00125</v>
      </c>
      <c r="N262" s="14">
        <v>0.00125</v>
      </c>
      <c r="O262" s="14">
        <v>0.00125</v>
      </c>
      <c r="P262" s="14">
        <v>0.03875</v>
      </c>
      <c r="Q262" s="14">
        <v>0.11375</v>
      </c>
      <c r="R262" s="14">
        <v>0.00125</v>
      </c>
      <c r="S262" s="14">
        <v>0.01375</v>
      </c>
      <c r="T262" s="14">
        <v>0.00125</v>
      </c>
      <c r="U262" s="14">
        <v>0.21375</v>
      </c>
    </row>
    <row r="263">
      <c r="A263" s="14">
        <v>726.0</v>
      </c>
      <c r="B263" s="14">
        <v>0.43444</v>
      </c>
      <c r="C263" s="14">
        <v>0.00111</v>
      </c>
      <c r="D263" s="14">
        <v>0.00111</v>
      </c>
      <c r="E263" s="14">
        <v>0.00111</v>
      </c>
      <c r="F263" s="14">
        <v>0.00111</v>
      </c>
      <c r="G263" s="14">
        <v>0.00111</v>
      </c>
      <c r="H263" s="14">
        <v>0.00111</v>
      </c>
      <c r="I263" s="14">
        <v>0.22333</v>
      </c>
      <c r="J263" s="14">
        <v>0.00111</v>
      </c>
      <c r="K263" s="14">
        <v>0.00111</v>
      </c>
      <c r="L263" s="14">
        <v>0.00111</v>
      </c>
      <c r="M263" s="14">
        <v>0.00111</v>
      </c>
      <c r="N263" s="14">
        <v>0.00111</v>
      </c>
      <c r="O263" s="14">
        <v>0.01222</v>
      </c>
      <c r="P263" s="14">
        <v>0.01222</v>
      </c>
      <c r="Q263" s="14">
        <v>0.00111</v>
      </c>
      <c r="R263" s="14">
        <v>0.01222</v>
      </c>
      <c r="S263" s="14">
        <v>0.00111</v>
      </c>
      <c r="T263" s="14">
        <v>0.00111</v>
      </c>
      <c r="U263" s="14">
        <v>0.29</v>
      </c>
    </row>
    <row r="264">
      <c r="A264" s="14">
        <v>765.0</v>
      </c>
      <c r="B264" s="14">
        <v>0.02258</v>
      </c>
      <c r="C264" s="14">
        <v>0.00108</v>
      </c>
      <c r="D264" s="14">
        <v>0.03333</v>
      </c>
      <c r="E264" s="14">
        <v>0.00108</v>
      </c>
      <c r="F264" s="14">
        <v>0.00108</v>
      </c>
      <c r="G264" s="14">
        <v>0.00108</v>
      </c>
      <c r="H264" s="14">
        <v>0.35591</v>
      </c>
      <c r="I264" s="14">
        <v>0.14086</v>
      </c>
      <c r="J264" s="14">
        <v>0.00108</v>
      </c>
      <c r="K264" s="14">
        <v>0.01183</v>
      </c>
      <c r="L264" s="14">
        <v>0.00108</v>
      </c>
      <c r="M264" s="14">
        <v>0.00108</v>
      </c>
      <c r="N264" s="14">
        <v>0.00108</v>
      </c>
      <c r="O264" s="14">
        <v>0.00108</v>
      </c>
      <c r="P264" s="14">
        <v>0.00108</v>
      </c>
      <c r="Q264" s="14">
        <v>0.17312</v>
      </c>
      <c r="R264" s="14">
        <v>0.00108</v>
      </c>
      <c r="S264" s="14">
        <v>0.00108</v>
      </c>
      <c r="T264" s="14">
        <v>0.00108</v>
      </c>
      <c r="U264" s="14">
        <v>0.24839</v>
      </c>
    </row>
    <row r="265">
      <c r="A265" s="14">
        <v>772.0</v>
      </c>
      <c r="B265" s="14">
        <v>0.0011</v>
      </c>
      <c r="C265" s="14">
        <v>0.0011</v>
      </c>
      <c r="D265" s="14">
        <v>0.0011</v>
      </c>
      <c r="E265" s="14">
        <v>0.31978</v>
      </c>
      <c r="F265" s="14">
        <v>0.0011</v>
      </c>
      <c r="G265" s="14">
        <v>0.0011</v>
      </c>
      <c r="H265" s="14">
        <v>0.0011</v>
      </c>
      <c r="I265" s="14">
        <v>0.0011</v>
      </c>
      <c r="J265" s="14">
        <v>0.0011</v>
      </c>
      <c r="K265" s="14">
        <v>0.07802</v>
      </c>
      <c r="L265" s="14">
        <v>0.0011</v>
      </c>
      <c r="M265" s="14">
        <v>0.0011</v>
      </c>
      <c r="N265" s="14">
        <v>0.0011</v>
      </c>
      <c r="O265" s="14">
        <v>0.0011</v>
      </c>
      <c r="P265" s="14">
        <v>0.0011</v>
      </c>
      <c r="Q265" s="14">
        <v>0.45165</v>
      </c>
      <c r="R265" s="14">
        <v>0.0011</v>
      </c>
      <c r="S265" s="14">
        <v>0.0011</v>
      </c>
      <c r="T265" s="14">
        <v>0.0011</v>
      </c>
      <c r="U265" s="14">
        <v>0.13297</v>
      </c>
    </row>
    <row r="266">
      <c r="A266" s="14">
        <v>92.0</v>
      </c>
      <c r="B266" s="14">
        <v>0.00132</v>
      </c>
      <c r="C266" s="14">
        <v>0.00132</v>
      </c>
      <c r="D266" s="14">
        <v>0.00132</v>
      </c>
      <c r="E266" s="14">
        <v>0.06711</v>
      </c>
      <c r="F266" s="14">
        <v>0.00132</v>
      </c>
      <c r="G266" s="14">
        <v>0.00132</v>
      </c>
      <c r="H266" s="14">
        <v>0.00132</v>
      </c>
      <c r="I266" s="14">
        <v>0.00132</v>
      </c>
      <c r="J266" s="14">
        <v>0.00132</v>
      </c>
      <c r="K266" s="14">
        <v>0.01447</v>
      </c>
      <c r="L266" s="14">
        <v>0.00132</v>
      </c>
      <c r="M266" s="14">
        <v>0.08026</v>
      </c>
      <c r="N266" s="14">
        <v>0.00132</v>
      </c>
      <c r="O266" s="14">
        <v>0.00132</v>
      </c>
      <c r="P266" s="14">
        <v>0.27763</v>
      </c>
      <c r="Q266" s="14">
        <v>0.46184</v>
      </c>
      <c r="R266" s="14">
        <v>0.00132</v>
      </c>
      <c r="S266" s="14">
        <v>0.00132</v>
      </c>
      <c r="T266" s="14">
        <v>0.00132</v>
      </c>
      <c r="U266" s="14">
        <v>0.08026</v>
      </c>
    </row>
    <row r="267">
      <c r="A267" s="14">
        <v>164.0</v>
      </c>
      <c r="B267" s="14">
        <v>0.11439</v>
      </c>
      <c r="C267" s="14">
        <v>7.6E-4</v>
      </c>
      <c r="D267" s="14">
        <v>7.6E-4</v>
      </c>
      <c r="E267" s="14">
        <v>7.6E-4</v>
      </c>
      <c r="F267" s="14">
        <v>7.6E-4</v>
      </c>
      <c r="G267" s="14">
        <v>0.12955</v>
      </c>
      <c r="H267" s="14">
        <v>7.6E-4</v>
      </c>
      <c r="I267" s="14">
        <v>0.16742</v>
      </c>
      <c r="J267" s="14">
        <v>7.6E-4</v>
      </c>
      <c r="K267" s="14">
        <v>7.6E-4</v>
      </c>
      <c r="L267" s="14">
        <v>7.6E-4</v>
      </c>
      <c r="M267" s="14">
        <v>7.6E-4</v>
      </c>
      <c r="N267" s="14">
        <v>0.01591</v>
      </c>
      <c r="O267" s="14">
        <v>7.6E-4</v>
      </c>
      <c r="P267" s="14">
        <v>0.11439</v>
      </c>
      <c r="Q267" s="14">
        <v>0.06894</v>
      </c>
      <c r="R267" s="14">
        <v>0.28864</v>
      </c>
      <c r="S267" s="14">
        <v>7.6E-4</v>
      </c>
      <c r="T267" s="14">
        <v>7.6E-4</v>
      </c>
      <c r="U267" s="14">
        <v>0.09167</v>
      </c>
    </row>
    <row r="268">
      <c r="A268" s="14">
        <v>166.0</v>
      </c>
      <c r="B268" s="14">
        <v>4.2E-4</v>
      </c>
      <c r="C268" s="14">
        <v>4.2E-4</v>
      </c>
      <c r="D268" s="14">
        <v>4.2E-4</v>
      </c>
      <c r="E268" s="14">
        <v>4.2E-4</v>
      </c>
      <c r="F268" s="14">
        <v>0.32669</v>
      </c>
      <c r="G268" s="14">
        <v>4.2E-4</v>
      </c>
      <c r="H268" s="14">
        <v>4.2E-4</v>
      </c>
      <c r="I268" s="14">
        <v>0.06398</v>
      </c>
      <c r="J268" s="14">
        <v>4.2E-4</v>
      </c>
      <c r="K268" s="14">
        <v>4.2E-4</v>
      </c>
      <c r="L268" s="14">
        <v>4.2E-4</v>
      </c>
      <c r="M268" s="14">
        <v>4.2E-4</v>
      </c>
      <c r="N268" s="14">
        <v>4.2E-4</v>
      </c>
      <c r="O268" s="14">
        <v>4.2E-4</v>
      </c>
      <c r="P268" s="14">
        <v>4.2E-4</v>
      </c>
      <c r="Q268" s="14">
        <v>0.39449</v>
      </c>
      <c r="R268" s="14">
        <v>0.02161</v>
      </c>
      <c r="S268" s="14">
        <v>4.2E-4</v>
      </c>
      <c r="T268" s="14">
        <v>4.2E-4</v>
      </c>
      <c r="U268" s="14">
        <v>0.18686</v>
      </c>
    </row>
    <row r="269">
      <c r="A269" s="14">
        <v>175.0</v>
      </c>
      <c r="B269" s="14">
        <v>1.5E-4</v>
      </c>
      <c r="C269" s="14">
        <v>1.5E-4</v>
      </c>
      <c r="D269" s="14">
        <v>0.45997</v>
      </c>
      <c r="E269" s="14">
        <v>1.5E-4</v>
      </c>
      <c r="F269" s="14">
        <v>1.5E-4</v>
      </c>
      <c r="G269" s="14">
        <v>1.5E-4</v>
      </c>
      <c r="H269" s="14">
        <v>1.5E-4</v>
      </c>
      <c r="I269" s="14">
        <v>0.1683</v>
      </c>
      <c r="J269" s="14">
        <v>1.5E-4</v>
      </c>
      <c r="K269" s="14">
        <v>1.5E-4</v>
      </c>
      <c r="L269" s="14">
        <v>1.5E-4</v>
      </c>
      <c r="M269" s="14">
        <v>1.5E-4</v>
      </c>
      <c r="N269" s="14">
        <v>1.5E-4</v>
      </c>
      <c r="O269" s="14">
        <v>1.5E-4</v>
      </c>
      <c r="P269" s="14">
        <v>0.00461</v>
      </c>
      <c r="Q269" s="14">
        <v>0.09985</v>
      </c>
      <c r="R269" s="14">
        <v>0.00908</v>
      </c>
      <c r="S269" s="14">
        <v>1.5E-4</v>
      </c>
      <c r="T269" s="14">
        <v>1.5E-4</v>
      </c>
      <c r="U269" s="14">
        <v>0.2561</v>
      </c>
    </row>
    <row r="270">
      <c r="A270" s="14">
        <v>326.0</v>
      </c>
      <c r="B270" s="14">
        <v>6.7E-4</v>
      </c>
      <c r="C270" s="14">
        <v>6.7E-4</v>
      </c>
      <c r="D270" s="14">
        <v>6.7E-4</v>
      </c>
      <c r="E270" s="14">
        <v>6.7E-4</v>
      </c>
      <c r="F270" s="14">
        <v>6.7E-4</v>
      </c>
      <c r="G270" s="14">
        <v>0.39664</v>
      </c>
      <c r="H270" s="14">
        <v>6.7E-4</v>
      </c>
      <c r="I270" s="14">
        <v>0.11477</v>
      </c>
      <c r="J270" s="14">
        <v>6.7E-4</v>
      </c>
      <c r="K270" s="14">
        <v>0.00738</v>
      </c>
      <c r="L270" s="14">
        <v>6.7E-4</v>
      </c>
      <c r="M270" s="14">
        <v>6.7E-4</v>
      </c>
      <c r="N270" s="14">
        <v>6.7E-4</v>
      </c>
      <c r="O270" s="14">
        <v>6.7E-4</v>
      </c>
      <c r="P270" s="14">
        <v>6.7E-4</v>
      </c>
      <c r="Q270" s="14">
        <v>0.34966</v>
      </c>
      <c r="R270" s="14">
        <v>6.7E-4</v>
      </c>
      <c r="S270" s="14">
        <v>6.7E-4</v>
      </c>
      <c r="T270" s="14">
        <v>0.00738</v>
      </c>
      <c r="U270" s="14">
        <v>0.11477</v>
      </c>
    </row>
    <row r="271">
      <c r="A271" s="14">
        <v>505.0</v>
      </c>
      <c r="B271" s="14">
        <v>0.25467</v>
      </c>
      <c r="C271" s="14">
        <v>0.00133</v>
      </c>
      <c r="D271" s="14">
        <v>0.268</v>
      </c>
      <c r="E271" s="14">
        <v>0.00133</v>
      </c>
      <c r="F271" s="14">
        <v>0.028</v>
      </c>
      <c r="G271" s="14">
        <v>0.00133</v>
      </c>
      <c r="H271" s="14">
        <v>0.00133</v>
      </c>
      <c r="I271" s="14">
        <v>0.04133</v>
      </c>
      <c r="J271" s="14">
        <v>0.00133</v>
      </c>
      <c r="K271" s="14">
        <v>0.00133</v>
      </c>
      <c r="L271" s="14">
        <v>0.00133</v>
      </c>
      <c r="M271" s="14">
        <v>0.00133</v>
      </c>
      <c r="N271" s="14">
        <v>0.00133</v>
      </c>
      <c r="O271" s="14">
        <v>0.00133</v>
      </c>
      <c r="P271" s="14">
        <v>0.00133</v>
      </c>
      <c r="Q271" s="14">
        <v>0.04133</v>
      </c>
      <c r="R271" s="14">
        <v>0.00133</v>
      </c>
      <c r="S271" s="14">
        <v>0.00133</v>
      </c>
      <c r="T271" s="14">
        <v>0.00133</v>
      </c>
      <c r="U271" s="14">
        <v>0.348</v>
      </c>
    </row>
    <row r="272">
      <c r="A272" s="14">
        <v>644.0</v>
      </c>
      <c r="B272" s="14">
        <v>0.06798</v>
      </c>
      <c r="C272" s="14">
        <v>5.6E-4</v>
      </c>
      <c r="D272" s="14">
        <v>5.6E-4</v>
      </c>
      <c r="E272" s="14">
        <v>5.6E-4</v>
      </c>
      <c r="F272" s="14">
        <v>5.6E-4</v>
      </c>
      <c r="G272" s="14">
        <v>0.23652</v>
      </c>
      <c r="H272" s="14">
        <v>5.6E-4</v>
      </c>
      <c r="I272" s="14">
        <v>0.42753</v>
      </c>
      <c r="J272" s="14">
        <v>5.6E-4</v>
      </c>
      <c r="K272" s="14">
        <v>5.6E-4</v>
      </c>
      <c r="L272" s="14">
        <v>5.6E-4</v>
      </c>
      <c r="M272" s="14">
        <v>5.6E-4</v>
      </c>
      <c r="N272" s="14">
        <v>5.6E-4</v>
      </c>
      <c r="O272" s="14">
        <v>5.6E-4</v>
      </c>
      <c r="P272" s="14">
        <v>5.6E-4</v>
      </c>
      <c r="Q272" s="14">
        <v>0.14101</v>
      </c>
      <c r="R272" s="14">
        <v>5.6E-4</v>
      </c>
      <c r="S272" s="14">
        <v>5.6E-4</v>
      </c>
      <c r="T272" s="14">
        <v>5.6E-4</v>
      </c>
      <c r="U272" s="14">
        <v>0.11854</v>
      </c>
    </row>
    <row r="273">
      <c r="A273" s="14">
        <v>651.0</v>
      </c>
      <c r="B273" s="14">
        <v>0.00192</v>
      </c>
      <c r="C273" s="14">
        <v>0.00192</v>
      </c>
      <c r="D273" s="14">
        <v>0.00192</v>
      </c>
      <c r="E273" s="14">
        <v>0.00192</v>
      </c>
      <c r="F273" s="14">
        <v>0.00192</v>
      </c>
      <c r="G273" s="14">
        <v>0.00192</v>
      </c>
      <c r="H273" s="14">
        <v>0.00192</v>
      </c>
      <c r="I273" s="14">
        <v>0.00192</v>
      </c>
      <c r="J273" s="14">
        <v>0.00192</v>
      </c>
      <c r="K273" s="14">
        <v>0.00192</v>
      </c>
      <c r="L273" s="14">
        <v>0.00192</v>
      </c>
      <c r="M273" s="14">
        <v>0.38654</v>
      </c>
      <c r="N273" s="14">
        <v>0.00192</v>
      </c>
      <c r="O273" s="14">
        <v>0.00192</v>
      </c>
      <c r="P273" s="14">
        <v>0.27115</v>
      </c>
      <c r="Q273" s="14">
        <v>0.13654</v>
      </c>
      <c r="R273" s="14">
        <v>0.04038</v>
      </c>
      <c r="S273" s="14">
        <v>0.00192</v>
      </c>
      <c r="T273" s="14">
        <v>0.00192</v>
      </c>
      <c r="U273" s="14">
        <v>0.13654</v>
      </c>
    </row>
    <row r="274">
      <c r="A274" s="14">
        <v>709.0</v>
      </c>
      <c r="B274" s="14">
        <v>8.5E-4</v>
      </c>
      <c r="C274" s="14">
        <v>8.5E-4</v>
      </c>
      <c r="D274" s="14">
        <v>8.5E-4</v>
      </c>
      <c r="E274" s="14">
        <v>0.46239</v>
      </c>
      <c r="F274" s="14">
        <v>8.5E-4</v>
      </c>
      <c r="G274" s="14">
        <v>8.5E-4</v>
      </c>
      <c r="H274" s="14">
        <v>8.5E-4</v>
      </c>
      <c r="I274" s="14">
        <v>0.1547</v>
      </c>
      <c r="J274" s="14">
        <v>8.5E-4</v>
      </c>
      <c r="K274" s="14">
        <v>8.5E-4</v>
      </c>
      <c r="L274" s="14">
        <v>0.03504</v>
      </c>
      <c r="M274" s="14">
        <v>8.5E-4</v>
      </c>
      <c r="N274" s="14">
        <v>8.5E-4</v>
      </c>
      <c r="O274" s="14">
        <v>8.5E-4</v>
      </c>
      <c r="P274" s="14">
        <v>0.06068</v>
      </c>
      <c r="Q274" s="14">
        <v>0.25726</v>
      </c>
      <c r="R274" s="14">
        <v>8.5E-4</v>
      </c>
      <c r="S274" s="14">
        <v>8.5E-4</v>
      </c>
      <c r="T274" s="14">
        <v>8.5E-4</v>
      </c>
      <c r="U274" s="14">
        <v>0.01795</v>
      </c>
    </row>
    <row r="275">
      <c r="A275" s="14">
        <v>779.0</v>
      </c>
      <c r="B275" s="14">
        <v>2.9E-4</v>
      </c>
      <c r="C275" s="14">
        <v>0.02911</v>
      </c>
      <c r="D275" s="14">
        <v>2.9E-4</v>
      </c>
      <c r="E275" s="14">
        <v>2.9E-4</v>
      </c>
      <c r="F275" s="14">
        <v>2.9E-4</v>
      </c>
      <c r="G275" s="14">
        <v>2.9E-4</v>
      </c>
      <c r="H275" s="14">
        <v>2.9E-4</v>
      </c>
      <c r="I275" s="14">
        <v>0.04352</v>
      </c>
      <c r="J275" s="14">
        <v>2.9E-4</v>
      </c>
      <c r="K275" s="14">
        <v>0.01182</v>
      </c>
      <c r="L275" s="14">
        <v>0.42104</v>
      </c>
      <c r="M275" s="14">
        <v>2.9E-4</v>
      </c>
      <c r="N275" s="14">
        <v>2.9E-4</v>
      </c>
      <c r="O275" s="14">
        <v>2.9E-4</v>
      </c>
      <c r="P275" s="14">
        <v>0.02911</v>
      </c>
      <c r="Q275" s="14">
        <v>0.33746</v>
      </c>
      <c r="R275" s="14">
        <v>2.9E-4</v>
      </c>
      <c r="S275" s="14">
        <v>2.9E-4</v>
      </c>
      <c r="T275" s="14">
        <v>2.9E-4</v>
      </c>
      <c r="U275" s="14">
        <v>0.12421</v>
      </c>
    </row>
    <row r="276">
      <c r="A276" s="14">
        <v>20.0</v>
      </c>
      <c r="B276" s="14">
        <v>0.00118</v>
      </c>
      <c r="C276" s="14">
        <v>0.00118</v>
      </c>
      <c r="D276" s="14">
        <v>0.26</v>
      </c>
      <c r="E276" s="14">
        <v>0.00118</v>
      </c>
      <c r="F276" s="14">
        <v>0.00118</v>
      </c>
      <c r="G276" s="14">
        <v>0.01294</v>
      </c>
      <c r="H276" s="14">
        <v>0.00118</v>
      </c>
      <c r="I276" s="14">
        <v>0.00118</v>
      </c>
      <c r="J276" s="14">
        <v>0.01294</v>
      </c>
      <c r="K276" s="14">
        <v>0.02471</v>
      </c>
      <c r="L276" s="14">
        <v>0.00118</v>
      </c>
      <c r="M276" s="14">
        <v>0.00118</v>
      </c>
      <c r="N276" s="14">
        <v>0.01294</v>
      </c>
      <c r="O276" s="14">
        <v>0.00118</v>
      </c>
      <c r="P276" s="14">
        <v>0.00118</v>
      </c>
      <c r="Q276" s="14">
        <v>0.33059</v>
      </c>
      <c r="R276" s="14">
        <v>0.00118</v>
      </c>
      <c r="S276" s="14">
        <v>0.00118</v>
      </c>
      <c r="T276" s="14">
        <v>0.00118</v>
      </c>
      <c r="U276" s="14">
        <v>0.33059</v>
      </c>
    </row>
    <row r="277">
      <c r="A277" s="14">
        <v>199.0</v>
      </c>
      <c r="B277" s="14">
        <v>0.00189</v>
      </c>
      <c r="C277" s="14">
        <v>0.00189</v>
      </c>
      <c r="D277" s="14">
        <v>0.00189</v>
      </c>
      <c r="E277" s="14">
        <v>0.00189</v>
      </c>
      <c r="F277" s="14">
        <v>0.00189</v>
      </c>
      <c r="G277" s="14">
        <v>0.00189</v>
      </c>
      <c r="H277" s="14">
        <v>0.00189</v>
      </c>
      <c r="I277" s="14">
        <v>0.13396</v>
      </c>
      <c r="J277" s="14">
        <v>0.00189</v>
      </c>
      <c r="K277" s="14">
        <v>0.00189</v>
      </c>
      <c r="L277" s="14">
        <v>0.02075</v>
      </c>
      <c r="M277" s="14">
        <v>0.00189</v>
      </c>
      <c r="N277" s="14">
        <v>0.00189</v>
      </c>
      <c r="O277" s="14">
        <v>0.00189</v>
      </c>
      <c r="P277" s="14">
        <v>0.00189</v>
      </c>
      <c r="Q277" s="14">
        <v>0.32264</v>
      </c>
      <c r="R277" s="14">
        <v>0.28491</v>
      </c>
      <c r="S277" s="14">
        <v>0.00189</v>
      </c>
      <c r="T277" s="14">
        <v>0.00189</v>
      </c>
      <c r="U277" s="14">
        <v>0.20943</v>
      </c>
    </row>
    <row r="278">
      <c r="A278" s="14">
        <v>220.0</v>
      </c>
      <c r="B278" s="14">
        <v>0.15882</v>
      </c>
      <c r="C278" s="14">
        <v>0.00196</v>
      </c>
      <c r="D278" s="14">
        <v>0.00196</v>
      </c>
      <c r="E278" s="14">
        <v>0.13922</v>
      </c>
      <c r="F278" s="14">
        <v>0.00196</v>
      </c>
      <c r="G278" s="14">
        <v>0.00196</v>
      </c>
      <c r="H278" s="14">
        <v>0.00196</v>
      </c>
      <c r="I278" s="14">
        <v>0.00196</v>
      </c>
      <c r="J278" s="14">
        <v>0.00196</v>
      </c>
      <c r="K278" s="14">
        <v>0.00196</v>
      </c>
      <c r="L278" s="14">
        <v>0.00196</v>
      </c>
      <c r="M278" s="14">
        <v>0.00196</v>
      </c>
      <c r="N278" s="14">
        <v>0.00196</v>
      </c>
      <c r="O278" s="14">
        <v>0.00196</v>
      </c>
      <c r="P278" s="14">
        <v>0.00196</v>
      </c>
      <c r="Q278" s="14">
        <v>0.19804</v>
      </c>
      <c r="R278" s="14">
        <v>0.00196</v>
      </c>
      <c r="S278" s="14">
        <v>0.00196</v>
      </c>
      <c r="T278" s="14">
        <v>0.00196</v>
      </c>
      <c r="U278" s="14">
        <v>0.47255</v>
      </c>
    </row>
    <row r="279">
      <c r="A279" s="14">
        <v>301.0</v>
      </c>
      <c r="B279" s="14">
        <v>0.0025</v>
      </c>
      <c r="C279" s="14">
        <v>0.0025</v>
      </c>
      <c r="D279" s="14">
        <v>0.0025</v>
      </c>
      <c r="E279" s="14">
        <v>0.0025</v>
      </c>
      <c r="F279" s="14">
        <v>0.0025</v>
      </c>
      <c r="G279" s="14">
        <v>0.0025</v>
      </c>
      <c r="H279" s="14">
        <v>0.0025</v>
      </c>
      <c r="I279" s="14">
        <v>0.1025</v>
      </c>
      <c r="J279" s="14">
        <v>0.0025</v>
      </c>
      <c r="K279" s="14">
        <v>0.0025</v>
      </c>
      <c r="L279" s="14">
        <v>0.0025</v>
      </c>
      <c r="M279" s="14">
        <v>0.0025</v>
      </c>
      <c r="N279" s="14">
        <v>0.0025</v>
      </c>
      <c r="O279" s="14">
        <v>0.0525</v>
      </c>
      <c r="P279" s="14">
        <v>0.0775</v>
      </c>
      <c r="Q279" s="14">
        <v>0.3025</v>
      </c>
      <c r="R279" s="14">
        <v>0.0525</v>
      </c>
      <c r="S279" s="14">
        <v>0.2025</v>
      </c>
      <c r="T279" s="14">
        <v>0.0025</v>
      </c>
      <c r="U279" s="14">
        <v>0.1775</v>
      </c>
    </row>
    <row r="280">
      <c r="A280" s="14">
        <v>481.0</v>
      </c>
      <c r="B280" s="14">
        <v>7.9E-4</v>
      </c>
      <c r="C280" s="14">
        <v>7.9E-4</v>
      </c>
      <c r="D280" s="14">
        <v>7.9E-4</v>
      </c>
      <c r="E280" s="14">
        <v>0.26063</v>
      </c>
      <c r="F280" s="14">
        <v>7.9E-4</v>
      </c>
      <c r="G280" s="14">
        <v>7.9E-4</v>
      </c>
      <c r="H280" s="14">
        <v>7.9E-4</v>
      </c>
      <c r="I280" s="14">
        <v>0.05591</v>
      </c>
      <c r="J280" s="14">
        <v>7.9E-4</v>
      </c>
      <c r="K280" s="14">
        <v>7.9E-4</v>
      </c>
      <c r="L280" s="14">
        <v>7.9E-4</v>
      </c>
      <c r="M280" s="14">
        <v>7.9E-4</v>
      </c>
      <c r="N280" s="14">
        <v>7.9E-4</v>
      </c>
      <c r="O280" s="14">
        <v>7.9E-4</v>
      </c>
      <c r="P280" s="14">
        <v>7.9E-4</v>
      </c>
      <c r="Q280" s="14">
        <v>0.37087</v>
      </c>
      <c r="R280" s="14">
        <v>0.1189</v>
      </c>
      <c r="S280" s="14">
        <v>0.03228</v>
      </c>
      <c r="T280" s="14">
        <v>7.9E-4</v>
      </c>
      <c r="U280" s="14">
        <v>0.15039</v>
      </c>
    </row>
    <row r="281">
      <c r="A281" s="14">
        <v>492.0</v>
      </c>
      <c r="B281" s="14">
        <v>6.1E-4</v>
      </c>
      <c r="C281" s="14">
        <v>0.0128</v>
      </c>
      <c r="D281" s="14">
        <v>6.1E-4</v>
      </c>
      <c r="E281" s="14">
        <v>0.43963</v>
      </c>
      <c r="F281" s="14">
        <v>6.1E-4</v>
      </c>
      <c r="G281" s="14">
        <v>6.1E-4</v>
      </c>
      <c r="H281" s="14">
        <v>6.1E-4</v>
      </c>
      <c r="I281" s="14">
        <v>0.21402</v>
      </c>
      <c r="J281" s="14">
        <v>6.1E-4</v>
      </c>
      <c r="K281" s="14">
        <v>6.1E-4</v>
      </c>
      <c r="L281" s="14">
        <v>6.1E-4</v>
      </c>
      <c r="M281" s="14">
        <v>6.1E-4</v>
      </c>
      <c r="N281" s="14">
        <v>6.1E-4</v>
      </c>
      <c r="O281" s="14">
        <v>6.1E-4</v>
      </c>
      <c r="P281" s="14">
        <v>6.1E-4</v>
      </c>
      <c r="Q281" s="14">
        <v>0.19573</v>
      </c>
      <c r="R281" s="14">
        <v>6.1E-4</v>
      </c>
      <c r="S281" s="14">
        <v>0.0311</v>
      </c>
      <c r="T281" s="14">
        <v>6.1E-4</v>
      </c>
      <c r="U281" s="14">
        <v>0.09817</v>
      </c>
    </row>
    <row r="282">
      <c r="A282" s="14">
        <v>521.0</v>
      </c>
      <c r="B282" s="14">
        <v>0.00139</v>
      </c>
      <c r="C282" s="14">
        <v>0.00139</v>
      </c>
      <c r="D282" s="14">
        <v>0.3625</v>
      </c>
      <c r="E282" s="14">
        <v>0.00139</v>
      </c>
      <c r="F282" s="14">
        <v>0.00139</v>
      </c>
      <c r="G282" s="14">
        <v>0.00139</v>
      </c>
      <c r="H282" s="14">
        <v>0.01528</v>
      </c>
      <c r="I282" s="14">
        <v>0.08472</v>
      </c>
      <c r="J282" s="14">
        <v>0.00139</v>
      </c>
      <c r="K282" s="14">
        <v>0.00139</v>
      </c>
      <c r="L282" s="14">
        <v>0.01528</v>
      </c>
      <c r="M282" s="14">
        <v>0.00139</v>
      </c>
      <c r="N282" s="14">
        <v>0.00139</v>
      </c>
      <c r="O282" s="14">
        <v>0.00139</v>
      </c>
      <c r="P282" s="14">
        <v>0.00139</v>
      </c>
      <c r="Q282" s="14">
        <v>0.00139</v>
      </c>
      <c r="R282" s="14">
        <v>0.08472</v>
      </c>
      <c r="S282" s="14">
        <v>0.00139</v>
      </c>
      <c r="T282" s="14">
        <v>0.09861</v>
      </c>
      <c r="U282" s="14">
        <v>0.32083</v>
      </c>
    </row>
    <row r="283">
      <c r="A283" s="14">
        <v>658.0</v>
      </c>
      <c r="B283" s="14">
        <v>6.0E-4</v>
      </c>
      <c r="C283" s="14">
        <v>6.0E-4</v>
      </c>
      <c r="D283" s="14">
        <v>0.46766</v>
      </c>
      <c r="E283" s="14">
        <v>0.05449</v>
      </c>
      <c r="F283" s="14">
        <v>6.0E-4</v>
      </c>
      <c r="G283" s="14">
        <v>0.01856</v>
      </c>
      <c r="H283" s="14">
        <v>6.0E-4</v>
      </c>
      <c r="I283" s="14">
        <v>6.0E-4</v>
      </c>
      <c r="J283" s="14">
        <v>6.0E-4</v>
      </c>
      <c r="K283" s="14">
        <v>6.0E-4</v>
      </c>
      <c r="L283" s="14">
        <v>6.0E-4</v>
      </c>
      <c r="M283" s="14">
        <v>6.0E-4</v>
      </c>
      <c r="N283" s="14">
        <v>6.0E-4</v>
      </c>
      <c r="O283" s="14">
        <v>6.0E-4</v>
      </c>
      <c r="P283" s="14">
        <v>6.0E-4</v>
      </c>
      <c r="Q283" s="14">
        <v>0.29401</v>
      </c>
      <c r="R283" s="14">
        <v>6.0E-4</v>
      </c>
      <c r="S283" s="14">
        <v>6.0E-4</v>
      </c>
      <c r="T283" s="14">
        <v>6.0E-4</v>
      </c>
      <c r="U283" s="14">
        <v>0.15629</v>
      </c>
    </row>
    <row r="284">
      <c r="A284" s="14">
        <v>701.0</v>
      </c>
      <c r="B284" s="14">
        <v>0.00118</v>
      </c>
      <c r="C284" s="14">
        <v>0.00118</v>
      </c>
      <c r="D284" s="14">
        <v>0.00118</v>
      </c>
      <c r="E284" s="14">
        <v>0.57765</v>
      </c>
      <c r="F284" s="14">
        <v>0.00118</v>
      </c>
      <c r="G284" s="14">
        <v>0.00118</v>
      </c>
      <c r="H284" s="14">
        <v>0.00118</v>
      </c>
      <c r="I284" s="14">
        <v>0.00118</v>
      </c>
      <c r="J284" s="14">
        <v>0.00118</v>
      </c>
      <c r="K284" s="14">
        <v>0.00118</v>
      </c>
      <c r="L284" s="14">
        <v>0.00118</v>
      </c>
      <c r="M284" s="14">
        <v>0.00118</v>
      </c>
      <c r="N284" s="14">
        <v>0.00118</v>
      </c>
      <c r="O284" s="14">
        <v>0.00118</v>
      </c>
      <c r="P284" s="14">
        <v>0.00118</v>
      </c>
      <c r="Q284" s="14">
        <v>0.14235</v>
      </c>
      <c r="R284" s="14">
        <v>0.00118</v>
      </c>
      <c r="S284" s="14">
        <v>0.00118</v>
      </c>
      <c r="T284" s="14">
        <v>0.00118</v>
      </c>
      <c r="U284" s="14">
        <v>0.26</v>
      </c>
    </row>
    <row r="285">
      <c r="A285" s="14">
        <v>52.0</v>
      </c>
      <c r="B285" s="14">
        <v>0.00175</v>
      </c>
      <c r="C285" s="14">
        <v>0.00175</v>
      </c>
      <c r="D285" s="14">
        <v>0.00175</v>
      </c>
      <c r="E285" s="14">
        <v>0.00175</v>
      </c>
      <c r="F285" s="14">
        <v>0.00175</v>
      </c>
      <c r="G285" s="14">
        <v>0.00175</v>
      </c>
      <c r="H285" s="14">
        <v>0.00175</v>
      </c>
      <c r="I285" s="14">
        <v>0.00175</v>
      </c>
      <c r="J285" s="14">
        <v>0.00175</v>
      </c>
      <c r="K285" s="14">
        <v>0.00175</v>
      </c>
      <c r="L285" s="14">
        <v>0.00175</v>
      </c>
      <c r="M285" s="14">
        <v>0.00175</v>
      </c>
      <c r="N285" s="14">
        <v>0.08947</v>
      </c>
      <c r="O285" s="14">
        <v>0.00175</v>
      </c>
      <c r="P285" s="14">
        <v>0.00175</v>
      </c>
      <c r="Q285" s="14">
        <v>0.15965</v>
      </c>
      <c r="R285" s="14">
        <v>0.00175</v>
      </c>
      <c r="S285" s="14">
        <v>0.00175</v>
      </c>
      <c r="T285" s="14">
        <v>0.00175</v>
      </c>
      <c r="U285" s="14">
        <v>0.72105</v>
      </c>
    </row>
    <row r="286">
      <c r="A286" s="14">
        <v>176.0</v>
      </c>
      <c r="B286" s="14">
        <v>8.5E-4</v>
      </c>
      <c r="C286" s="14">
        <v>0.01795</v>
      </c>
      <c r="D286" s="14">
        <v>0.01795</v>
      </c>
      <c r="E286" s="14">
        <v>0.65043</v>
      </c>
      <c r="F286" s="14">
        <v>8.5E-4</v>
      </c>
      <c r="G286" s="14">
        <v>8.5E-4</v>
      </c>
      <c r="H286" s="14">
        <v>8.5E-4</v>
      </c>
      <c r="I286" s="14">
        <v>0.08632</v>
      </c>
      <c r="J286" s="14">
        <v>8.5E-4</v>
      </c>
      <c r="K286" s="14">
        <v>8.5E-4</v>
      </c>
      <c r="L286" s="14">
        <v>8.5E-4</v>
      </c>
      <c r="M286" s="14">
        <v>8.5E-4</v>
      </c>
      <c r="N286" s="14">
        <v>8.5E-4</v>
      </c>
      <c r="O286" s="14">
        <v>8.5E-4</v>
      </c>
      <c r="P286" s="14">
        <v>8.5E-4</v>
      </c>
      <c r="Q286" s="14">
        <v>0.09487</v>
      </c>
      <c r="R286" s="14">
        <v>8.5E-4</v>
      </c>
      <c r="S286" s="14">
        <v>8.5E-4</v>
      </c>
      <c r="T286" s="14">
        <v>8.5E-4</v>
      </c>
      <c r="U286" s="14">
        <v>0.12051</v>
      </c>
    </row>
    <row r="287">
      <c r="A287" s="14">
        <v>187.0</v>
      </c>
      <c r="B287" s="14">
        <v>0.07469</v>
      </c>
      <c r="C287" s="14">
        <v>6.2E-4</v>
      </c>
      <c r="D287" s="14">
        <v>0.01914</v>
      </c>
      <c r="E287" s="14">
        <v>0.29074</v>
      </c>
      <c r="F287" s="14">
        <v>6.2E-4</v>
      </c>
      <c r="G287" s="14">
        <v>6.2E-4</v>
      </c>
      <c r="H287" s="14">
        <v>6.2E-4</v>
      </c>
      <c r="I287" s="14">
        <v>0.05</v>
      </c>
      <c r="J287" s="14">
        <v>6.2E-4</v>
      </c>
      <c r="K287" s="14">
        <v>6.2E-4</v>
      </c>
      <c r="L287" s="14">
        <v>6.2E-4</v>
      </c>
      <c r="M287" s="14">
        <v>6.2E-4</v>
      </c>
      <c r="N287" s="14">
        <v>0.09938</v>
      </c>
      <c r="O287" s="14">
        <v>6.2E-4</v>
      </c>
      <c r="P287" s="14">
        <v>6.2E-4</v>
      </c>
      <c r="Q287" s="14">
        <v>0.15494</v>
      </c>
      <c r="R287" s="14">
        <v>6.2E-4</v>
      </c>
      <c r="S287" s="14">
        <v>6.2E-4</v>
      </c>
      <c r="T287" s="14">
        <v>6.2E-4</v>
      </c>
      <c r="U287" s="14">
        <v>0.30309</v>
      </c>
    </row>
    <row r="288">
      <c r="A288" s="14">
        <v>222.0</v>
      </c>
      <c r="B288" s="14">
        <v>0.00116</v>
      </c>
      <c r="C288" s="14">
        <v>0.00116</v>
      </c>
      <c r="D288" s="14">
        <v>0.02442</v>
      </c>
      <c r="E288" s="14">
        <v>0.00116</v>
      </c>
      <c r="F288" s="14">
        <v>0.00116</v>
      </c>
      <c r="G288" s="14">
        <v>0.00116</v>
      </c>
      <c r="H288" s="14">
        <v>0.00116</v>
      </c>
      <c r="I288" s="14">
        <v>0.02442</v>
      </c>
      <c r="J288" s="14">
        <v>0.00116</v>
      </c>
      <c r="K288" s="14">
        <v>0.41977</v>
      </c>
      <c r="L288" s="14">
        <v>0.04767</v>
      </c>
      <c r="M288" s="14">
        <v>0.00116</v>
      </c>
      <c r="N288" s="14">
        <v>0.00116</v>
      </c>
      <c r="O288" s="14">
        <v>0.01279</v>
      </c>
      <c r="P288" s="14">
        <v>0.00116</v>
      </c>
      <c r="Q288" s="14">
        <v>0.00116</v>
      </c>
      <c r="R288" s="14">
        <v>0.00116</v>
      </c>
      <c r="S288" s="14">
        <v>0.09419</v>
      </c>
      <c r="T288" s="14">
        <v>0.00116</v>
      </c>
      <c r="U288" s="14">
        <v>0.36163</v>
      </c>
    </row>
    <row r="289">
      <c r="A289" s="14">
        <v>719.0</v>
      </c>
      <c r="B289" s="14">
        <v>0.00118</v>
      </c>
      <c r="C289" s="14">
        <v>0.06</v>
      </c>
      <c r="D289" s="14">
        <v>0.07176</v>
      </c>
      <c r="E289" s="14">
        <v>0.11882</v>
      </c>
      <c r="F289" s="14">
        <v>0.00118</v>
      </c>
      <c r="G289" s="14">
        <v>0.02471</v>
      </c>
      <c r="H289" s="14">
        <v>0.00118</v>
      </c>
      <c r="I289" s="14">
        <v>0.00118</v>
      </c>
      <c r="J289" s="14">
        <v>0.00118</v>
      </c>
      <c r="K289" s="14">
        <v>0.00118</v>
      </c>
      <c r="L289" s="14">
        <v>0.00118</v>
      </c>
      <c r="M289" s="14">
        <v>0.00118</v>
      </c>
      <c r="N289" s="14">
        <v>0.00118</v>
      </c>
      <c r="O289" s="14">
        <v>0.00118</v>
      </c>
      <c r="P289" s="14">
        <v>0.00118</v>
      </c>
      <c r="Q289" s="14">
        <v>0.36588</v>
      </c>
      <c r="R289" s="14">
        <v>0.00118</v>
      </c>
      <c r="S289" s="14">
        <v>0.00118</v>
      </c>
      <c r="T289" s="14">
        <v>0.00118</v>
      </c>
      <c r="U289" s="14">
        <v>0.34235</v>
      </c>
    </row>
    <row r="290">
      <c r="A290" s="14">
        <v>236.0</v>
      </c>
      <c r="B290" s="14">
        <v>6.4E-4</v>
      </c>
      <c r="C290" s="14">
        <v>0.10321</v>
      </c>
      <c r="D290" s="14">
        <v>6.4E-4</v>
      </c>
      <c r="E290" s="14">
        <v>6.4E-4</v>
      </c>
      <c r="F290" s="14">
        <v>6.4E-4</v>
      </c>
      <c r="G290" s="14">
        <v>6.4E-4</v>
      </c>
      <c r="H290" s="14">
        <v>0.13526</v>
      </c>
      <c r="I290" s="14">
        <v>0.09038</v>
      </c>
      <c r="J290" s="14">
        <v>0.00705</v>
      </c>
      <c r="K290" s="14">
        <v>0.27628</v>
      </c>
      <c r="L290" s="14">
        <v>6.4E-4</v>
      </c>
      <c r="M290" s="14">
        <v>6.4E-4</v>
      </c>
      <c r="N290" s="14">
        <v>6.4E-4</v>
      </c>
      <c r="O290" s="14">
        <v>6.4E-4</v>
      </c>
      <c r="P290" s="14">
        <v>0.01346</v>
      </c>
      <c r="Q290" s="14">
        <v>0.225</v>
      </c>
      <c r="R290" s="14">
        <v>6.4E-4</v>
      </c>
      <c r="S290" s="14">
        <v>6.4E-4</v>
      </c>
      <c r="T290" s="14">
        <v>6.4E-4</v>
      </c>
      <c r="U290" s="14">
        <v>0.14167</v>
      </c>
    </row>
    <row r="291">
      <c r="A291" s="14">
        <v>288.0</v>
      </c>
      <c r="B291" s="14">
        <v>8.9E-4</v>
      </c>
      <c r="C291" s="14">
        <v>8.9E-4</v>
      </c>
      <c r="D291" s="14">
        <v>8.9E-4</v>
      </c>
      <c r="E291" s="14">
        <v>8.9E-4</v>
      </c>
      <c r="F291" s="14">
        <v>0.09018</v>
      </c>
      <c r="G291" s="14">
        <v>8.9E-4</v>
      </c>
      <c r="H291" s="14">
        <v>8.9E-4</v>
      </c>
      <c r="I291" s="14">
        <v>0.15268</v>
      </c>
      <c r="J291" s="14">
        <v>8.9E-4</v>
      </c>
      <c r="K291" s="14">
        <v>0.00982</v>
      </c>
      <c r="L291" s="14">
        <v>0.31339</v>
      </c>
      <c r="M291" s="14">
        <v>8.9E-4</v>
      </c>
      <c r="N291" s="14">
        <v>8.9E-4</v>
      </c>
      <c r="O291" s="14">
        <v>8.9E-4</v>
      </c>
      <c r="P291" s="14">
        <v>8.9E-4</v>
      </c>
      <c r="Q291" s="14">
        <v>0.23304</v>
      </c>
      <c r="R291" s="14">
        <v>8.9E-4</v>
      </c>
      <c r="S291" s="14">
        <v>8.9E-4</v>
      </c>
      <c r="T291" s="14">
        <v>8.9E-4</v>
      </c>
      <c r="U291" s="14">
        <v>0.18839</v>
      </c>
    </row>
    <row r="292">
      <c r="A292" s="14">
        <v>757.0</v>
      </c>
      <c r="B292" s="14">
        <v>4.9E-4</v>
      </c>
      <c r="C292" s="14">
        <v>4.9E-4</v>
      </c>
      <c r="D292" s="14">
        <v>4.9E-4</v>
      </c>
      <c r="E292" s="14">
        <v>4.9E-4</v>
      </c>
      <c r="F292" s="14">
        <v>4.9E-4</v>
      </c>
      <c r="G292" s="14">
        <v>4.9E-4</v>
      </c>
      <c r="H292" s="14">
        <v>0.04951</v>
      </c>
      <c r="I292" s="14">
        <v>0.2799</v>
      </c>
      <c r="J292" s="14">
        <v>4.9E-4</v>
      </c>
      <c r="K292" s="14">
        <v>4.9E-4</v>
      </c>
      <c r="L292" s="14">
        <v>0.06422</v>
      </c>
      <c r="M292" s="14">
        <v>4.9E-4</v>
      </c>
      <c r="N292" s="14">
        <v>0.01029</v>
      </c>
      <c r="O292" s="14">
        <v>0.17206</v>
      </c>
      <c r="P292" s="14">
        <v>4.9E-4</v>
      </c>
      <c r="Q292" s="14">
        <v>0.22108</v>
      </c>
      <c r="R292" s="14">
        <v>4.9E-4</v>
      </c>
      <c r="S292" s="14">
        <v>4.9E-4</v>
      </c>
      <c r="T292" s="14">
        <v>4.9E-4</v>
      </c>
      <c r="U292" s="14">
        <v>0.19657</v>
      </c>
    </row>
    <row r="293">
      <c r="A293" s="14">
        <v>12.0</v>
      </c>
      <c r="B293" s="14">
        <v>5.0E-4</v>
      </c>
      <c r="C293" s="14">
        <v>0.0055</v>
      </c>
      <c r="D293" s="14">
        <v>0.0955</v>
      </c>
      <c r="E293" s="14">
        <v>5.0E-4</v>
      </c>
      <c r="F293" s="14">
        <v>5.0E-4</v>
      </c>
      <c r="G293" s="14">
        <v>5.0E-4</v>
      </c>
      <c r="H293" s="14">
        <v>5.0E-4</v>
      </c>
      <c r="I293" s="14">
        <v>0.0405</v>
      </c>
      <c r="J293" s="14">
        <v>5.0E-4</v>
      </c>
      <c r="K293" s="14">
        <v>0.2405</v>
      </c>
      <c r="L293" s="14">
        <v>0.0305</v>
      </c>
      <c r="M293" s="14">
        <v>5.0E-4</v>
      </c>
      <c r="N293" s="14">
        <v>0.0555</v>
      </c>
      <c r="O293" s="14">
        <v>5.0E-4</v>
      </c>
      <c r="P293" s="14">
        <v>5.0E-4</v>
      </c>
      <c r="Q293" s="14">
        <v>0.2105</v>
      </c>
      <c r="R293" s="14">
        <v>5.0E-4</v>
      </c>
      <c r="S293" s="14">
        <v>5.0E-4</v>
      </c>
      <c r="T293" s="14">
        <v>0.0405</v>
      </c>
      <c r="U293" s="14">
        <v>0.2755</v>
      </c>
    </row>
    <row r="294">
      <c r="A294" s="14">
        <v>27.0</v>
      </c>
      <c r="B294" s="14">
        <v>0.38932</v>
      </c>
      <c r="C294" s="14">
        <v>9.7E-4</v>
      </c>
      <c r="D294" s="14">
        <v>9.7E-4</v>
      </c>
      <c r="E294" s="14">
        <v>9.7E-4</v>
      </c>
      <c r="F294" s="14">
        <v>9.7E-4</v>
      </c>
      <c r="G294" s="14">
        <v>9.7E-4</v>
      </c>
      <c r="H294" s="14">
        <v>9.7E-4</v>
      </c>
      <c r="I294" s="14">
        <v>0.35049</v>
      </c>
      <c r="J294" s="14">
        <v>9.7E-4</v>
      </c>
      <c r="K294" s="14">
        <v>9.7E-4</v>
      </c>
      <c r="L294" s="14">
        <v>9.7E-4</v>
      </c>
      <c r="M294" s="14">
        <v>9.7E-4</v>
      </c>
      <c r="N294" s="14">
        <v>9.7E-4</v>
      </c>
      <c r="O294" s="14">
        <v>9.7E-4</v>
      </c>
      <c r="P294" s="14">
        <v>0.01068</v>
      </c>
      <c r="Q294" s="14">
        <v>9.7E-4</v>
      </c>
      <c r="R294" s="14">
        <v>9.7E-4</v>
      </c>
      <c r="S294" s="14">
        <v>9.7E-4</v>
      </c>
      <c r="T294" s="14">
        <v>9.7E-4</v>
      </c>
      <c r="U294" s="14">
        <v>0.23398</v>
      </c>
    </row>
    <row r="295">
      <c r="A295" s="14">
        <v>58.0</v>
      </c>
      <c r="B295" s="14">
        <v>9.3E-4</v>
      </c>
      <c r="C295" s="14">
        <v>9.3E-4</v>
      </c>
      <c r="D295" s="14">
        <v>9.3E-4</v>
      </c>
      <c r="E295" s="14">
        <v>9.3E-4</v>
      </c>
      <c r="F295" s="14">
        <v>9.3E-4</v>
      </c>
      <c r="G295" s="14">
        <v>0.13178</v>
      </c>
      <c r="H295" s="14">
        <v>9.3E-4</v>
      </c>
      <c r="I295" s="14">
        <v>0.10374</v>
      </c>
      <c r="J295" s="14">
        <v>9.3E-4</v>
      </c>
      <c r="K295" s="14">
        <v>9.3E-4</v>
      </c>
      <c r="L295" s="14">
        <v>9.3E-4</v>
      </c>
      <c r="M295" s="14">
        <v>9.3E-4</v>
      </c>
      <c r="N295" s="14">
        <v>9.3E-4</v>
      </c>
      <c r="O295" s="14">
        <v>9.3E-4</v>
      </c>
      <c r="P295" s="14">
        <v>9.3E-4</v>
      </c>
      <c r="Q295" s="14">
        <v>0.1785</v>
      </c>
      <c r="R295" s="14">
        <v>0.01963</v>
      </c>
      <c r="S295" s="14">
        <v>9.3E-4</v>
      </c>
      <c r="T295" s="14">
        <v>0.15047</v>
      </c>
      <c r="U295" s="14">
        <v>0.4028</v>
      </c>
    </row>
    <row r="296">
      <c r="A296" s="14">
        <v>60.0</v>
      </c>
      <c r="B296" s="14">
        <v>0.202</v>
      </c>
      <c r="C296" s="14">
        <v>0.002</v>
      </c>
      <c r="D296" s="14">
        <v>0.002</v>
      </c>
      <c r="E296" s="14">
        <v>0.002</v>
      </c>
      <c r="F296" s="14">
        <v>0.042</v>
      </c>
      <c r="G296" s="14">
        <v>0.002</v>
      </c>
      <c r="H296" s="14">
        <v>0.002</v>
      </c>
      <c r="I296" s="14">
        <v>0.002</v>
      </c>
      <c r="J296" s="14">
        <v>0.002</v>
      </c>
      <c r="K296" s="14">
        <v>0.002</v>
      </c>
      <c r="L296" s="14">
        <v>0.002</v>
      </c>
      <c r="M296" s="14">
        <v>0.002</v>
      </c>
      <c r="N296" s="14">
        <v>0.462</v>
      </c>
      <c r="O296" s="14">
        <v>0.002</v>
      </c>
      <c r="P296" s="14">
        <v>0.022</v>
      </c>
      <c r="Q296" s="14">
        <v>0.242</v>
      </c>
      <c r="R296" s="14">
        <v>0.002</v>
      </c>
      <c r="S296" s="14">
        <v>0.002</v>
      </c>
      <c r="T296" s="14">
        <v>0.002</v>
      </c>
      <c r="U296" s="14">
        <v>0.002</v>
      </c>
    </row>
    <row r="297">
      <c r="A297" s="14">
        <v>73.0</v>
      </c>
      <c r="B297" s="14">
        <v>6.8E-4</v>
      </c>
      <c r="C297" s="14">
        <v>0.34082</v>
      </c>
      <c r="D297" s="14">
        <v>6.8E-4</v>
      </c>
      <c r="E297" s="14">
        <v>6.8E-4</v>
      </c>
      <c r="F297" s="14">
        <v>0.02109</v>
      </c>
      <c r="G297" s="14">
        <v>0.0415</v>
      </c>
      <c r="H297" s="14">
        <v>6.8E-4</v>
      </c>
      <c r="I297" s="14">
        <v>0.15034</v>
      </c>
      <c r="J297" s="14">
        <v>6.8E-4</v>
      </c>
      <c r="K297" s="14">
        <v>6.8E-4</v>
      </c>
      <c r="L297" s="14">
        <v>6.8E-4</v>
      </c>
      <c r="M297" s="14">
        <v>6.8E-4</v>
      </c>
      <c r="N297" s="14">
        <v>6.8E-4</v>
      </c>
      <c r="O297" s="14">
        <v>6.8E-4</v>
      </c>
      <c r="P297" s="14">
        <v>6.8E-4</v>
      </c>
      <c r="Q297" s="14">
        <v>0.20476</v>
      </c>
      <c r="R297" s="14">
        <v>6.8E-4</v>
      </c>
      <c r="S297" s="14">
        <v>6.8E-4</v>
      </c>
      <c r="T297" s="14">
        <v>0.00748</v>
      </c>
      <c r="U297" s="14">
        <v>0.22517</v>
      </c>
    </row>
    <row r="298">
      <c r="A298" s="14">
        <v>113.0</v>
      </c>
      <c r="B298" s="14">
        <v>0.0011</v>
      </c>
      <c r="C298" s="14">
        <v>0.34176</v>
      </c>
      <c r="D298" s="14">
        <v>0.0011</v>
      </c>
      <c r="E298" s="14">
        <v>0.0011</v>
      </c>
      <c r="F298" s="14">
        <v>0.0011</v>
      </c>
      <c r="G298" s="14">
        <v>0.0011</v>
      </c>
      <c r="H298" s="14">
        <v>0.0011</v>
      </c>
      <c r="I298" s="14">
        <v>0.0011</v>
      </c>
      <c r="J298" s="14">
        <v>0.0011</v>
      </c>
      <c r="K298" s="14">
        <v>0.06703</v>
      </c>
      <c r="L298" s="14">
        <v>0.0011</v>
      </c>
      <c r="M298" s="14">
        <v>0.0011</v>
      </c>
      <c r="N298" s="14">
        <v>0.0011</v>
      </c>
      <c r="O298" s="14">
        <v>0.0011</v>
      </c>
      <c r="P298" s="14">
        <v>0.20989</v>
      </c>
      <c r="Q298" s="14">
        <v>0.17692</v>
      </c>
      <c r="R298" s="14">
        <v>0.0011</v>
      </c>
      <c r="S298" s="14">
        <v>0.02308</v>
      </c>
      <c r="T298" s="14">
        <v>0.0011</v>
      </c>
      <c r="U298" s="14">
        <v>0.16593</v>
      </c>
    </row>
    <row r="299">
      <c r="A299" s="14">
        <v>277.0</v>
      </c>
      <c r="B299" s="14">
        <v>0.05291</v>
      </c>
      <c r="C299" s="14">
        <v>5.8E-4</v>
      </c>
      <c r="D299" s="14">
        <v>5.8E-4</v>
      </c>
      <c r="E299" s="14">
        <v>5.8E-4</v>
      </c>
      <c r="F299" s="14">
        <v>5.8E-4</v>
      </c>
      <c r="G299" s="14">
        <v>5.8E-4</v>
      </c>
      <c r="H299" s="14">
        <v>5.8E-4</v>
      </c>
      <c r="I299" s="14">
        <v>0.04128</v>
      </c>
      <c r="J299" s="14">
        <v>5.8E-4</v>
      </c>
      <c r="K299" s="14">
        <v>5.8E-4</v>
      </c>
      <c r="L299" s="14">
        <v>5.8E-4</v>
      </c>
      <c r="M299" s="14">
        <v>0.05291</v>
      </c>
      <c r="N299" s="14">
        <v>5.8E-4</v>
      </c>
      <c r="O299" s="14">
        <v>5.8E-4</v>
      </c>
      <c r="P299" s="14">
        <v>0.64593</v>
      </c>
      <c r="Q299" s="14">
        <v>0.11686</v>
      </c>
      <c r="R299" s="14">
        <v>5.8E-4</v>
      </c>
      <c r="S299" s="14">
        <v>5.8E-4</v>
      </c>
      <c r="T299" s="14">
        <v>5.8E-4</v>
      </c>
      <c r="U299" s="14">
        <v>0.08198</v>
      </c>
    </row>
    <row r="300">
      <c r="A300" s="14">
        <v>392.0</v>
      </c>
      <c r="B300" s="14">
        <v>0.00244</v>
      </c>
      <c r="C300" s="14">
        <v>0.00244</v>
      </c>
      <c r="D300" s="14">
        <v>0.00244</v>
      </c>
      <c r="E300" s="14">
        <v>0.00244</v>
      </c>
      <c r="F300" s="14">
        <v>0.00244</v>
      </c>
      <c r="G300" s="14">
        <v>0.00244</v>
      </c>
      <c r="H300" s="14">
        <v>0.00244</v>
      </c>
      <c r="I300" s="14">
        <v>0.14878</v>
      </c>
      <c r="J300" s="14">
        <v>0.00244</v>
      </c>
      <c r="K300" s="14">
        <v>0.00244</v>
      </c>
      <c r="L300" s="14">
        <v>0.6122</v>
      </c>
      <c r="M300" s="14">
        <v>0.00244</v>
      </c>
      <c r="N300" s="14">
        <v>0.00244</v>
      </c>
      <c r="O300" s="14">
        <v>0.00244</v>
      </c>
      <c r="P300" s="14">
        <v>0.00244</v>
      </c>
      <c r="Q300" s="14">
        <v>0.00244</v>
      </c>
      <c r="R300" s="14">
        <v>0.00244</v>
      </c>
      <c r="S300" s="14">
        <v>0.00244</v>
      </c>
      <c r="T300" s="14">
        <v>0.00244</v>
      </c>
      <c r="U300" s="14">
        <v>0.19756</v>
      </c>
    </row>
    <row r="301">
      <c r="A301" s="14">
        <v>393.0</v>
      </c>
      <c r="B301" s="14">
        <v>0.00263</v>
      </c>
      <c r="C301" s="14">
        <v>0.00263</v>
      </c>
      <c r="D301" s="14">
        <v>0.00263</v>
      </c>
      <c r="E301" s="14">
        <v>0.00263</v>
      </c>
      <c r="F301" s="14">
        <v>0.00263</v>
      </c>
      <c r="G301" s="14">
        <v>0.00263</v>
      </c>
      <c r="H301" s="14">
        <v>0.00263</v>
      </c>
      <c r="I301" s="14">
        <v>0.21316</v>
      </c>
      <c r="J301" s="14">
        <v>0.00263</v>
      </c>
      <c r="K301" s="14">
        <v>0.00263</v>
      </c>
      <c r="L301" s="14">
        <v>0.55526</v>
      </c>
      <c r="M301" s="14">
        <v>0.00263</v>
      </c>
      <c r="N301" s="14">
        <v>0.00263</v>
      </c>
      <c r="O301" s="14">
        <v>0.00263</v>
      </c>
      <c r="P301" s="14">
        <v>0.00263</v>
      </c>
      <c r="Q301" s="14">
        <v>0.00263</v>
      </c>
      <c r="R301" s="14">
        <v>0.00263</v>
      </c>
      <c r="S301" s="14">
        <v>0.02895</v>
      </c>
      <c r="T301" s="14">
        <v>0.00263</v>
      </c>
      <c r="U301" s="14">
        <v>0.16053</v>
      </c>
    </row>
    <row r="302">
      <c r="A302" s="14">
        <v>403.0</v>
      </c>
      <c r="B302" s="14">
        <v>0.00378</v>
      </c>
      <c r="C302" s="14">
        <v>3.4E-4</v>
      </c>
      <c r="D302" s="14">
        <v>0.01409</v>
      </c>
      <c r="E302" s="14">
        <v>3.4E-4</v>
      </c>
      <c r="F302" s="14">
        <v>0.04502</v>
      </c>
      <c r="G302" s="14">
        <v>3.4E-4</v>
      </c>
      <c r="H302" s="14">
        <v>3.4E-4</v>
      </c>
      <c r="I302" s="14">
        <v>3.4E-4</v>
      </c>
      <c r="J302" s="14">
        <v>0.01409</v>
      </c>
      <c r="K302" s="14">
        <v>3.4E-4</v>
      </c>
      <c r="L302" s="14">
        <v>3.4E-4</v>
      </c>
      <c r="M302" s="14">
        <v>3.4E-4</v>
      </c>
      <c r="N302" s="14">
        <v>0.47801</v>
      </c>
      <c r="O302" s="14">
        <v>3.4E-4</v>
      </c>
      <c r="P302" s="14">
        <v>3.4E-4</v>
      </c>
      <c r="Q302" s="14">
        <v>0.19622</v>
      </c>
      <c r="R302" s="14">
        <v>3.4E-4</v>
      </c>
      <c r="S302" s="14">
        <v>0.08282</v>
      </c>
      <c r="T302" s="14">
        <v>3.4E-4</v>
      </c>
      <c r="U302" s="14">
        <v>0.16186</v>
      </c>
    </row>
    <row r="303">
      <c r="A303" s="14">
        <v>404.0</v>
      </c>
      <c r="B303" s="14">
        <v>0.07621</v>
      </c>
      <c r="C303" s="14">
        <v>3.4E-4</v>
      </c>
      <c r="D303" s="14">
        <v>0.02448</v>
      </c>
      <c r="E303" s="14">
        <v>0.00379</v>
      </c>
      <c r="F303" s="14">
        <v>0.02103</v>
      </c>
      <c r="G303" s="14">
        <v>0.34172</v>
      </c>
      <c r="H303" s="14">
        <v>0.00724</v>
      </c>
      <c r="I303" s="14">
        <v>3.4E-4</v>
      </c>
      <c r="J303" s="14">
        <v>3.4E-4</v>
      </c>
      <c r="K303" s="14">
        <v>3.4E-4</v>
      </c>
      <c r="L303" s="14">
        <v>3.4E-4</v>
      </c>
      <c r="M303" s="14">
        <v>3.4E-4</v>
      </c>
      <c r="N303" s="14">
        <v>0.0831</v>
      </c>
      <c r="O303" s="14">
        <v>3.4E-4</v>
      </c>
      <c r="P303" s="14">
        <v>0.03483</v>
      </c>
      <c r="Q303" s="14">
        <v>0.23828</v>
      </c>
      <c r="R303" s="14">
        <v>3.4E-4</v>
      </c>
      <c r="S303" s="14">
        <v>0.07276</v>
      </c>
      <c r="T303" s="14">
        <v>3.4E-4</v>
      </c>
      <c r="U303" s="14">
        <v>0.09345</v>
      </c>
    </row>
    <row r="304">
      <c r="A304" s="14">
        <v>405.0</v>
      </c>
      <c r="B304" s="14">
        <v>6.2E-4</v>
      </c>
      <c r="C304" s="14">
        <v>6.2E-4</v>
      </c>
      <c r="D304" s="14">
        <v>6.2E-4</v>
      </c>
      <c r="E304" s="14">
        <v>0.01296</v>
      </c>
      <c r="F304" s="14">
        <v>6.2E-4</v>
      </c>
      <c r="G304" s="14">
        <v>6.2E-4</v>
      </c>
      <c r="H304" s="14">
        <v>6.2E-4</v>
      </c>
      <c r="I304" s="14">
        <v>6.2E-4</v>
      </c>
      <c r="J304" s="14">
        <v>6.2E-4</v>
      </c>
      <c r="K304" s="14">
        <v>6.2E-4</v>
      </c>
      <c r="L304" s="14">
        <v>6.2E-4</v>
      </c>
      <c r="M304" s="14">
        <v>6.2E-4</v>
      </c>
      <c r="N304" s="14">
        <v>0.4142</v>
      </c>
      <c r="O304" s="14">
        <v>6.2E-4</v>
      </c>
      <c r="P304" s="14">
        <v>0.17346</v>
      </c>
      <c r="Q304" s="14">
        <v>0.29074</v>
      </c>
      <c r="R304" s="14">
        <v>6.2E-4</v>
      </c>
      <c r="S304" s="14">
        <v>6.2E-4</v>
      </c>
      <c r="T304" s="14">
        <v>6.2E-4</v>
      </c>
      <c r="U304" s="14">
        <v>0.09938</v>
      </c>
    </row>
    <row r="305">
      <c r="A305" s="14">
        <v>406.0</v>
      </c>
      <c r="B305" s="14">
        <v>0.00112</v>
      </c>
      <c r="C305" s="14">
        <v>0.00112</v>
      </c>
      <c r="D305" s="14">
        <v>0.00112</v>
      </c>
      <c r="E305" s="14">
        <v>0.11348</v>
      </c>
      <c r="F305" s="14">
        <v>0.00112</v>
      </c>
      <c r="G305" s="14">
        <v>0.00112</v>
      </c>
      <c r="H305" s="14">
        <v>0.00112</v>
      </c>
      <c r="I305" s="14">
        <v>0.00112</v>
      </c>
      <c r="J305" s="14">
        <v>0.00112</v>
      </c>
      <c r="K305" s="14">
        <v>0.00112</v>
      </c>
      <c r="L305" s="14">
        <v>0.00112</v>
      </c>
      <c r="M305" s="14">
        <v>0.00112</v>
      </c>
      <c r="N305" s="14">
        <v>0.19213</v>
      </c>
      <c r="O305" s="14">
        <v>0.00112</v>
      </c>
      <c r="P305" s="14">
        <v>0.13596</v>
      </c>
      <c r="Q305" s="14">
        <v>0.30449</v>
      </c>
      <c r="R305" s="14">
        <v>0.00112</v>
      </c>
      <c r="S305" s="14">
        <v>0.00112</v>
      </c>
      <c r="T305" s="14">
        <v>0.01236</v>
      </c>
      <c r="U305" s="14">
        <v>0.22584</v>
      </c>
    </row>
    <row r="306">
      <c r="A306" s="14">
        <v>407.0</v>
      </c>
      <c r="B306" s="14">
        <v>6.9E-4</v>
      </c>
      <c r="C306" s="14">
        <v>6.9E-4</v>
      </c>
      <c r="D306" s="14">
        <v>0.01458</v>
      </c>
      <c r="E306" s="14">
        <v>6.9E-4</v>
      </c>
      <c r="F306" s="14">
        <v>0.02847</v>
      </c>
      <c r="G306" s="14">
        <v>0.00764</v>
      </c>
      <c r="H306" s="14">
        <v>6.9E-4</v>
      </c>
      <c r="I306" s="14">
        <v>0.09097</v>
      </c>
      <c r="J306" s="14">
        <v>6.9E-4</v>
      </c>
      <c r="K306" s="14">
        <v>0.04236</v>
      </c>
      <c r="L306" s="14">
        <v>6.9E-4</v>
      </c>
      <c r="M306" s="14">
        <v>6.9E-4</v>
      </c>
      <c r="N306" s="14">
        <v>0.37569</v>
      </c>
      <c r="O306" s="14">
        <v>6.9E-4</v>
      </c>
      <c r="P306" s="14">
        <v>0.04236</v>
      </c>
      <c r="Q306" s="14">
        <v>0.19514</v>
      </c>
      <c r="R306" s="14">
        <v>0.00764</v>
      </c>
      <c r="S306" s="14">
        <v>6.9E-4</v>
      </c>
      <c r="T306" s="14">
        <v>6.9E-4</v>
      </c>
      <c r="U306" s="14">
        <v>0.18819</v>
      </c>
    </row>
    <row r="307">
      <c r="A307" s="14">
        <v>419.0</v>
      </c>
      <c r="B307" s="14">
        <v>0.00625</v>
      </c>
      <c r="C307" s="14">
        <v>0.00625</v>
      </c>
      <c r="D307" s="14">
        <v>0.00625</v>
      </c>
      <c r="E307" s="14">
        <v>0.00625</v>
      </c>
      <c r="F307" s="14">
        <v>0.00625</v>
      </c>
      <c r="G307" s="14">
        <v>0.44375</v>
      </c>
      <c r="H307" s="14">
        <v>0.00625</v>
      </c>
      <c r="I307" s="14">
        <v>0.38125</v>
      </c>
      <c r="J307" s="14">
        <v>0.00625</v>
      </c>
      <c r="K307" s="14">
        <v>0.00625</v>
      </c>
      <c r="L307" s="14">
        <v>0.00625</v>
      </c>
      <c r="M307" s="14">
        <v>0.00625</v>
      </c>
      <c r="N307" s="14">
        <v>0.00625</v>
      </c>
      <c r="O307" s="14">
        <v>0.00625</v>
      </c>
      <c r="P307" s="14">
        <v>0.00625</v>
      </c>
      <c r="Q307" s="14">
        <v>0.00625</v>
      </c>
      <c r="R307" s="14">
        <v>0.00625</v>
      </c>
      <c r="S307" s="14">
        <v>0.00625</v>
      </c>
      <c r="T307" s="14">
        <v>0.00625</v>
      </c>
      <c r="U307" s="14">
        <v>0.06875</v>
      </c>
    </row>
    <row r="308">
      <c r="A308" s="14">
        <v>420.0</v>
      </c>
      <c r="B308" s="14">
        <v>0.004</v>
      </c>
      <c r="C308" s="14">
        <v>0.004</v>
      </c>
      <c r="D308" s="14">
        <v>0.004</v>
      </c>
      <c r="E308" s="14">
        <v>0.004</v>
      </c>
      <c r="F308" s="14">
        <v>0.004</v>
      </c>
      <c r="G308" s="14">
        <v>0.004</v>
      </c>
      <c r="H308" s="14">
        <v>0.004</v>
      </c>
      <c r="I308" s="14">
        <v>0.644</v>
      </c>
      <c r="J308" s="14">
        <v>0.004</v>
      </c>
      <c r="K308" s="14">
        <v>0.004</v>
      </c>
      <c r="L308" s="14">
        <v>0.004</v>
      </c>
      <c r="M308" s="14">
        <v>0.004</v>
      </c>
      <c r="N308" s="14">
        <v>0.004</v>
      </c>
      <c r="O308" s="14">
        <v>0.004</v>
      </c>
      <c r="P308" s="14">
        <v>0.004</v>
      </c>
      <c r="Q308" s="14">
        <v>0.004</v>
      </c>
      <c r="R308" s="14">
        <v>0.004</v>
      </c>
      <c r="S308" s="14">
        <v>0.004</v>
      </c>
      <c r="T308" s="14">
        <v>0.004</v>
      </c>
      <c r="U308" s="14">
        <v>0.284</v>
      </c>
    </row>
    <row r="309">
      <c r="A309" s="14">
        <v>421.0</v>
      </c>
      <c r="B309" s="14">
        <v>0.00588</v>
      </c>
      <c r="C309" s="14">
        <v>0.00588</v>
      </c>
      <c r="D309" s="14">
        <v>0.00588</v>
      </c>
      <c r="E309" s="14">
        <v>0.00588</v>
      </c>
      <c r="F309" s="14">
        <v>0.00588</v>
      </c>
      <c r="G309" s="14">
        <v>0.00588</v>
      </c>
      <c r="H309" s="14">
        <v>0.00588</v>
      </c>
      <c r="I309" s="14">
        <v>0.47647</v>
      </c>
      <c r="J309" s="14">
        <v>0.00588</v>
      </c>
      <c r="K309" s="14">
        <v>0.00588</v>
      </c>
      <c r="L309" s="14">
        <v>0.00588</v>
      </c>
      <c r="M309" s="14">
        <v>0.00588</v>
      </c>
      <c r="N309" s="14">
        <v>0.00588</v>
      </c>
      <c r="O309" s="14">
        <v>0.00588</v>
      </c>
      <c r="P309" s="14">
        <v>0.00588</v>
      </c>
      <c r="Q309" s="14">
        <v>0.41765</v>
      </c>
      <c r="R309" s="14">
        <v>0.00588</v>
      </c>
      <c r="S309" s="14">
        <v>0.00588</v>
      </c>
      <c r="T309" s="14">
        <v>0.00588</v>
      </c>
      <c r="U309" s="14">
        <v>0.00588</v>
      </c>
    </row>
    <row r="310">
      <c r="A310" s="14">
        <v>422.0</v>
      </c>
      <c r="B310" s="14">
        <v>0.00667</v>
      </c>
      <c r="C310" s="14">
        <v>0.00667</v>
      </c>
      <c r="D310" s="14">
        <v>0.00667</v>
      </c>
      <c r="E310" s="14">
        <v>0.00667</v>
      </c>
      <c r="F310" s="14">
        <v>0.00667</v>
      </c>
      <c r="G310" s="14">
        <v>0.00667</v>
      </c>
      <c r="H310" s="14">
        <v>0.00667</v>
      </c>
      <c r="I310" s="14">
        <v>0.54</v>
      </c>
      <c r="J310" s="14">
        <v>0.00667</v>
      </c>
      <c r="K310" s="14">
        <v>0.00667</v>
      </c>
      <c r="L310" s="14">
        <v>0.00667</v>
      </c>
      <c r="M310" s="14">
        <v>0.00667</v>
      </c>
      <c r="N310" s="14">
        <v>0.00667</v>
      </c>
      <c r="O310" s="14">
        <v>0.00667</v>
      </c>
      <c r="P310" s="14">
        <v>0.00667</v>
      </c>
      <c r="Q310" s="14">
        <v>0.00667</v>
      </c>
      <c r="R310" s="14">
        <v>0.00667</v>
      </c>
      <c r="S310" s="14">
        <v>0.00667</v>
      </c>
      <c r="T310" s="14">
        <v>0.00667</v>
      </c>
      <c r="U310" s="14">
        <v>0.34</v>
      </c>
    </row>
    <row r="311">
      <c r="A311" s="14">
        <v>423.0</v>
      </c>
      <c r="B311" s="14">
        <v>0.044</v>
      </c>
      <c r="C311" s="14">
        <v>0.004</v>
      </c>
      <c r="D311" s="14">
        <v>0.004</v>
      </c>
      <c r="E311" s="14">
        <v>0.004</v>
      </c>
      <c r="F311" s="14">
        <v>0.004</v>
      </c>
      <c r="G311" s="14">
        <v>0.004</v>
      </c>
      <c r="H311" s="14">
        <v>0.004</v>
      </c>
      <c r="I311" s="14">
        <v>0.764</v>
      </c>
      <c r="J311" s="14">
        <v>0.004</v>
      </c>
      <c r="K311" s="14">
        <v>0.004</v>
      </c>
      <c r="L311" s="14">
        <v>0.004</v>
      </c>
      <c r="M311" s="14">
        <v>0.004</v>
      </c>
      <c r="N311" s="14">
        <v>0.004</v>
      </c>
      <c r="O311" s="14">
        <v>0.004</v>
      </c>
      <c r="P311" s="14">
        <v>0.004</v>
      </c>
      <c r="Q311" s="14">
        <v>0.004</v>
      </c>
      <c r="R311" s="14">
        <v>0.004</v>
      </c>
      <c r="S311" s="14">
        <v>0.004</v>
      </c>
      <c r="T311" s="14">
        <v>0.004</v>
      </c>
      <c r="U311" s="14">
        <v>0.124</v>
      </c>
    </row>
    <row r="312">
      <c r="A312" s="14">
        <v>472.0</v>
      </c>
      <c r="B312" s="14">
        <v>0.0193</v>
      </c>
      <c r="C312" s="14">
        <v>0.00175</v>
      </c>
      <c r="D312" s="14">
        <v>0.00175</v>
      </c>
      <c r="E312" s="14">
        <v>0.00175</v>
      </c>
      <c r="F312" s="14">
        <v>0.00175</v>
      </c>
      <c r="G312" s="14">
        <v>0.00175</v>
      </c>
      <c r="H312" s="14">
        <v>0.00175</v>
      </c>
      <c r="I312" s="14">
        <v>0.00175</v>
      </c>
      <c r="J312" s="14">
        <v>0.00175</v>
      </c>
      <c r="K312" s="14">
        <v>0.00175</v>
      </c>
      <c r="L312" s="14">
        <v>0.00175</v>
      </c>
      <c r="M312" s="14">
        <v>0.3</v>
      </c>
      <c r="N312" s="14">
        <v>0.00175</v>
      </c>
      <c r="O312" s="14">
        <v>0.00175</v>
      </c>
      <c r="P312" s="14">
        <v>0.0193</v>
      </c>
      <c r="Q312" s="14">
        <v>0.10702</v>
      </c>
      <c r="R312" s="14">
        <v>0.08947</v>
      </c>
      <c r="S312" s="14">
        <v>0.00175</v>
      </c>
      <c r="T312" s="14">
        <v>0.00175</v>
      </c>
      <c r="U312" s="14">
        <v>0.44035</v>
      </c>
    </row>
    <row r="313">
      <c r="A313" s="14">
        <v>488.0</v>
      </c>
      <c r="B313" s="14">
        <v>0.00547</v>
      </c>
      <c r="C313" s="14">
        <v>0.0204</v>
      </c>
      <c r="D313" s="14">
        <v>5.0E-4</v>
      </c>
      <c r="E313" s="14">
        <v>5.0E-4</v>
      </c>
      <c r="F313" s="14">
        <v>5.0E-4</v>
      </c>
      <c r="G313" s="14">
        <v>5.0E-4</v>
      </c>
      <c r="H313" s="14">
        <v>0.49801</v>
      </c>
      <c r="I313" s="14">
        <v>0.04527</v>
      </c>
      <c r="J313" s="14">
        <v>5.0E-4</v>
      </c>
      <c r="K313" s="14">
        <v>0.00547</v>
      </c>
      <c r="L313" s="14">
        <v>5.0E-4</v>
      </c>
      <c r="M313" s="14">
        <v>0.0204</v>
      </c>
      <c r="N313" s="14">
        <v>0.07015</v>
      </c>
      <c r="O313" s="14">
        <v>5.0E-4</v>
      </c>
      <c r="P313" s="14">
        <v>5.0E-4</v>
      </c>
      <c r="Q313" s="14">
        <v>0.31891</v>
      </c>
      <c r="R313" s="14">
        <v>0.01045</v>
      </c>
      <c r="S313" s="14">
        <v>5.0E-4</v>
      </c>
      <c r="T313" s="14">
        <v>5.0E-4</v>
      </c>
      <c r="U313" s="14">
        <v>5.0E-4</v>
      </c>
    </row>
    <row r="314">
      <c r="A314" s="14">
        <v>511.0</v>
      </c>
      <c r="B314" s="14">
        <v>2.3E-4</v>
      </c>
      <c r="C314" s="14">
        <v>0.29258</v>
      </c>
      <c r="D314" s="14">
        <v>2.3E-4</v>
      </c>
      <c r="E314" s="14">
        <v>2.3E-4</v>
      </c>
      <c r="F314" s="14">
        <v>0.00255</v>
      </c>
      <c r="G314" s="14">
        <v>2.3E-4</v>
      </c>
      <c r="H314" s="14">
        <v>0.06056</v>
      </c>
      <c r="I314" s="14">
        <v>0.06288</v>
      </c>
      <c r="J314" s="14">
        <v>0.00255</v>
      </c>
      <c r="K314" s="14">
        <v>2.3E-4</v>
      </c>
      <c r="L314" s="14">
        <v>2.3E-4</v>
      </c>
      <c r="M314" s="14">
        <v>2.3E-4</v>
      </c>
      <c r="N314" s="14">
        <v>2.3E-4</v>
      </c>
      <c r="O314" s="14">
        <v>2.3E-4</v>
      </c>
      <c r="P314" s="14">
        <v>0.13248</v>
      </c>
      <c r="Q314" s="14">
        <v>0.34826</v>
      </c>
      <c r="R314" s="14">
        <v>2.3E-4</v>
      </c>
      <c r="S314" s="14">
        <v>2.3E-4</v>
      </c>
      <c r="T314" s="14">
        <v>2.3E-4</v>
      </c>
      <c r="U314" s="14">
        <v>0.09536</v>
      </c>
    </row>
    <row r="315">
      <c r="A315" s="14">
        <v>573.0</v>
      </c>
      <c r="B315" s="14">
        <v>2.6E-4</v>
      </c>
      <c r="C315" s="14">
        <v>0.00284</v>
      </c>
      <c r="D315" s="14">
        <v>2.6E-4</v>
      </c>
      <c r="E315" s="14">
        <v>0.06744</v>
      </c>
      <c r="F315" s="14">
        <v>2.6E-4</v>
      </c>
      <c r="G315" s="14">
        <v>2.6E-4</v>
      </c>
      <c r="H315" s="14">
        <v>0.00284</v>
      </c>
      <c r="I315" s="14">
        <v>0.20698</v>
      </c>
      <c r="J315" s="14">
        <v>2.6E-4</v>
      </c>
      <c r="K315" s="14">
        <v>2.6E-4</v>
      </c>
      <c r="L315" s="14">
        <v>2.6E-4</v>
      </c>
      <c r="M315" s="14">
        <v>0.3</v>
      </c>
      <c r="N315" s="14">
        <v>2.6E-4</v>
      </c>
      <c r="O315" s="14">
        <v>2.6E-4</v>
      </c>
      <c r="P315" s="14">
        <v>2.6E-4</v>
      </c>
      <c r="Q315" s="14">
        <v>0.25349</v>
      </c>
      <c r="R315" s="14">
        <v>0.00284</v>
      </c>
      <c r="S315" s="14">
        <v>2.6E-4</v>
      </c>
      <c r="T315" s="14">
        <v>2.6E-4</v>
      </c>
      <c r="U315" s="14">
        <v>0.16047</v>
      </c>
    </row>
    <row r="316">
      <c r="A316" s="14">
        <v>598.0</v>
      </c>
      <c r="B316" s="14">
        <v>5.7E-4</v>
      </c>
      <c r="C316" s="14">
        <v>5.7E-4</v>
      </c>
      <c r="D316" s="14">
        <v>0.01207</v>
      </c>
      <c r="E316" s="14">
        <v>5.7E-4</v>
      </c>
      <c r="F316" s="14">
        <v>5.7E-4</v>
      </c>
      <c r="G316" s="14">
        <v>5.7E-4</v>
      </c>
      <c r="H316" s="14">
        <v>5.7E-4</v>
      </c>
      <c r="I316" s="14">
        <v>0.33966</v>
      </c>
      <c r="J316" s="14">
        <v>5.7E-4</v>
      </c>
      <c r="K316" s="14">
        <v>0.00632</v>
      </c>
      <c r="L316" s="14">
        <v>0.06379</v>
      </c>
      <c r="M316" s="14">
        <v>5.7E-4</v>
      </c>
      <c r="N316" s="14">
        <v>0.06954</v>
      </c>
      <c r="O316" s="14">
        <v>5.7E-4</v>
      </c>
      <c r="P316" s="14">
        <v>5.7E-4</v>
      </c>
      <c r="Q316" s="14">
        <v>0.12126</v>
      </c>
      <c r="R316" s="14">
        <v>5.7E-4</v>
      </c>
      <c r="S316" s="14">
        <v>0.19598</v>
      </c>
      <c r="T316" s="14">
        <v>5.7E-4</v>
      </c>
      <c r="U316" s="14">
        <v>0.18448</v>
      </c>
    </row>
    <row r="317">
      <c r="A317" s="14">
        <v>606.0</v>
      </c>
      <c r="B317" s="14">
        <v>2.6E-4</v>
      </c>
      <c r="C317" s="14">
        <v>0.04419</v>
      </c>
      <c r="D317" s="14">
        <v>2.6E-4</v>
      </c>
      <c r="E317" s="14">
        <v>2.6E-4</v>
      </c>
      <c r="F317" s="14">
        <v>2.6E-4</v>
      </c>
      <c r="G317" s="14">
        <v>2.6E-4</v>
      </c>
      <c r="H317" s="14">
        <v>2.6E-4</v>
      </c>
      <c r="I317" s="14">
        <v>0.03902</v>
      </c>
      <c r="J317" s="14">
        <v>0.03643</v>
      </c>
      <c r="K317" s="14">
        <v>2.6E-4</v>
      </c>
      <c r="L317" s="14">
        <v>2.6E-4</v>
      </c>
      <c r="M317" s="14">
        <v>2.6E-4</v>
      </c>
      <c r="N317" s="14">
        <v>0.3</v>
      </c>
      <c r="O317" s="14">
        <v>0.0416</v>
      </c>
      <c r="P317" s="14">
        <v>0.11395</v>
      </c>
      <c r="Q317" s="14">
        <v>0.23798</v>
      </c>
      <c r="R317" s="14">
        <v>2.6E-4</v>
      </c>
      <c r="S317" s="14">
        <v>2.6E-4</v>
      </c>
      <c r="T317" s="14">
        <v>2.6E-4</v>
      </c>
      <c r="U317" s="14">
        <v>0.18372</v>
      </c>
    </row>
    <row r="318">
      <c r="A318" s="14">
        <v>629.0</v>
      </c>
      <c r="B318" s="14">
        <v>0.01591</v>
      </c>
      <c r="C318" s="14">
        <v>0.10682</v>
      </c>
      <c r="D318" s="14">
        <v>7.6E-4</v>
      </c>
      <c r="E318" s="14">
        <v>7.6E-4</v>
      </c>
      <c r="F318" s="14">
        <v>7.6E-4</v>
      </c>
      <c r="G318" s="14">
        <v>7.6E-4</v>
      </c>
      <c r="H318" s="14">
        <v>0.08409</v>
      </c>
      <c r="I318" s="14">
        <v>0.15985</v>
      </c>
      <c r="J318" s="14">
        <v>0.03864</v>
      </c>
      <c r="K318" s="14">
        <v>7.6E-4</v>
      </c>
      <c r="L318" s="14">
        <v>7.6E-4</v>
      </c>
      <c r="M318" s="14">
        <v>0.03106</v>
      </c>
      <c r="N318" s="14">
        <v>7.6E-4</v>
      </c>
      <c r="O318" s="14">
        <v>7.6E-4</v>
      </c>
      <c r="P318" s="14">
        <v>7.6E-4</v>
      </c>
      <c r="Q318" s="14">
        <v>0.12197</v>
      </c>
      <c r="R318" s="14">
        <v>0.23561</v>
      </c>
      <c r="S318" s="14">
        <v>0.01591</v>
      </c>
      <c r="T318" s="14">
        <v>7.6E-4</v>
      </c>
      <c r="U318" s="14">
        <v>0.18258</v>
      </c>
    </row>
    <row r="319">
      <c r="A319" s="14">
        <v>634.0</v>
      </c>
      <c r="B319" s="14">
        <v>0.00175</v>
      </c>
      <c r="C319" s="14">
        <v>0.21228</v>
      </c>
      <c r="D319" s="14">
        <v>0.00175</v>
      </c>
      <c r="E319" s="14">
        <v>0.00175</v>
      </c>
      <c r="F319" s="14">
        <v>0.00175</v>
      </c>
      <c r="G319" s="14">
        <v>0.00175</v>
      </c>
      <c r="H319" s="14">
        <v>0.00175</v>
      </c>
      <c r="I319" s="14">
        <v>0.0193</v>
      </c>
      <c r="J319" s="14">
        <v>0.00175</v>
      </c>
      <c r="K319" s="14">
        <v>0.00175</v>
      </c>
      <c r="L319" s="14">
        <v>0.00175</v>
      </c>
      <c r="M319" s="14">
        <v>0.00175</v>
      </c>
      <c r="N319" s="14">
        <v>0.12456</v>
      </c>
      <c r="O319" s="14">
        <v>0.00175</v>
      </c>
      <c r="P319" s="14">
        <v>0.00175</v>
      </c>
      <c r="Q319" s="14">
        <v>0.33509</v>
      </c>
      <c r="R319" s="14">
        <v>0.00175</v>
      </c>
      <c r="S319" s="14">
        <v>0.00175</v>
      </c>
      <c r="T319" s="14">
        <v>0.00175</v>
      </c>
      <c r="U319" s="14">
        <v>0.28246</v>
      </c>
    </row>
    <row r="320">
      <c r="A320" s="14">
        <v>699.0</v>
      </c>
      <c r="B320" s="14">
        <v>5.0E-4</v>
      </c>
      <c r="C320" s="14">
        <v>5.0E-4</v>
      </c>
      <c r="D320" s="14">
        <v>0.0155</v>
      </c>
      <c r="E320" s="14">
        <v>5.0E-4</v>
      </c>
      <c r="F320" s="14">
        <v>5.0E-4</v>
      </c>
      <c r="G320" s="14">
        <v>5.0E-4</v>
      </c>
      <c r="H320" s="14">
        <v>5.0E-4</v>
      </c>
      <c r="I320" s="14">
        <v>0.0755</v>
      </c>
      <c r="J320" s="14">
        <v>5.0E-4</v>
      </c>
      <c r="K320" s="14">
        <v>0.0255</v>
      </c>
      <c r="L320" s="14">
        <v>5.0E-4</v>
      </c>
      <c r="M320" s="14">
        <v>5.0E-4</v>
      </c>
      <c r="N320" s="14">
        <v>5.0E-4</v>
      </c>
      <c r="O320" s="14">
        <v>5.0E-4</v>
      </c>
      <c r="P320" s="14">
        <v>0.0055</v>
      </c>
      <c r="Q320" s="14">
        <v>0.4655</v>
      </c>
      <c r="R320" s="14">
        <v>5.0E-4</v>
      </c>
      <c r="S320" s="14">
        <v>0.2555</v>
      </c>
      <c r="T320" s="14">
        <v>5.0E-4</v>
      </c>
      <c r="U320" s="14">
        <v>0.1505</v>
      </c>
    </row>
    <row r="321">
      <c r="A321" s="14">
        <v>737.0</v>
      </c>
      <c r="B321" s="14">
        <v>0.15031</v>
      </c>
      <c r="C321" s="14">
        <v>0.05344</v>
      </c>
      <c r="D321" s="14">
        <v>3.1E-4</v>
      </c>
      <c r="E321" s="14">
        <v>3.1E-4</v>
      </c>
      <c r="F321" s="14">
        <v>3.1E-4</v>
      </c>
      <c r="G321" s="14">
        <v>0.00656</v>
      </c>
      <c r="H321" s="14">
        <v>3.1E-4</v>
      </c>
      <c r="I321" s="14">
        <v>0.12844</v>
      </c>
      <c r="J321" s="14">
        <v>3.1E-4</v>
      </c>
      <c r="K321" s="14">
        <v>3.1E-4</v>
      </c>
      <c r="L321" s="14">
        <v>3.1E-4</v>
      </c>
      <c r="M321" s="14">
        <v>3.1E-4</v>
      </c>
      <c r="N321" s="14">
        <v>0.25656</v>
      </c>
      <c r="O321" s="14">
        <v>3.1E-4</v>
      </c>
      <c r="P321" s="14">
        <v>0.09719</v>
      </c>
      <c r="Q321" s="14">
        <v>0.17219</v>
      </c>
      <c r="R321" s="14">
        <v>3.1E-4</v>
      </c>
      <c r="S321" s="14">
        <v>3.1E-4</v>
      </c>
      <c r="T321" s="14">
        <v>0.02219</v>
      </c>
      <c r="U321" s="14">
        <v>0.10969</v>
      </c>
    </row>
    <row r="322">
      <c r="A322" s="14">
        <v>740.0</v>
      </c>
      <c r="B322" s="14">
        <v>0.00455</v>
      </c>
      <c r="C322" s="14">
        <v>0.00455</v>
      </c>
      <c r="D322" s="14">
        <v>0.00455</v>
      </c>
      <c r="E322" s="14">
        <v>0.00455</v>
      </c>
      <c r="F322" s="14">
        <v>0.00455</v>
      </c>
      <c r="G322" s="14">
        <v>0.00455</v>
      </c>
      <c r="H322" s="14">
        <v>0.00455</v>
      </c>
      <c r="I322" s="14">
        <v>0.50455</v>
      </c>
      <c r="J322" s="14">
        <v>0.00455</v>
      </c>
      <c r="K322" s="14">
        <v>0.00455</v>
      </c>
      <c r="L322" s="14">
        <v>0.00455</v>
      </c>
      <c r="M322" s="14">
        <v>0.00455</v>
      </c>
      <c r="N322" s="14">
        <v>0.00455</v>
      </c>
      <c r="O322" s="14">
        <v>0.00455</v>
      </c>
      <c r="P322" s="14">
        <v>0.05</v>
      </c>
      <c r="Q322" s="14">
        <v>0.14091</v>
      </c>
      <c r="R322" s="14">
        <v>0.00455</v>
      </c>
      <c r="S322" s="14">
        <v>0.00455</v>
      </c>
      <c r="T322" s="14">
        <v>0.00455</v>
      </c>
      <c r="U322" s="14">
        <v>0.23182</v>
      </c>
    </row>
    <row r="323">
      <c r="A323" s="14">
        <v>741.0</v>
      </c>
      <c r="B323" s="14">
        <v>0.00769</v>
      </c>
      <c r="C323" s="14">
        <v>0.00769</v>
      </c>
      <c r="D323" s="14">
        <v>0.00769</v>
      </c>
      <c r="E323" s="14">
        <v>0.00769</v>
      </c>
      <c r="F323" s="14">
        <v>0.00769</v>
      </c>
      <c r="G323" s="14">
        <v>0.00769</v>
      </c>
      <c r="H323" s="14">
        <v>0.00769</v>
      </c>
      <c r="I323" s="14">
        <v>0.77692</v>
      </c>
      <c r="J323" s="14">
        <v>0.00769</v>
      </c>
      <c r="K323" s="14">
        <v>0.00769</v>
      </c>
      <c r="L323" s="14">
        <v>0.00769</v>
      </c>
      <c r="M323" s="14">
        <v>0.00769</v>
      </c>
      <c r="N323" s="14">
        <v>0.00769</v>
      </c>
      <c r="O323" s="14">
        <v>0.00769</v>
      </c>
      <c r="P323" s="14">
        <v>0.00769</v>
      </c>
      <c r="Q323" s="14">
        <v>0.00769</v>
      </c>
      <c r="R323" s="14">
        <v>0.00769</v>
      </c>
      <c r="S323" s="14">
        <v>0.00769</v>
      </c>
      <c r="T323" s="14">
        <v>0.00769</v>
      </c>
      <c r="U323" s="14">
        <v>0.08462</v>
      </c>
    </row>
    <row r="324">
      <c r="A324" s="14">
        <v>742.0</v>
      </c>
      <c r="B324" s="14">
        <v>0.00132</v>
      </c>
      <c r="C324" s="14">
        <v>0.00132</v>
      </c>
      <c r="D324" s="14">
        <v>0.00132</v>
      </c>
      <c r="E324" s="14">
        <v>0.00132</v>
      </c>
      <c r="F324" s="14">
        <v>0.00132</v>
      </c>
      <c r="G324" s="14">
        <v>0.00132</v>
      </c>
      <c r="H324" s="14">
        <v>0.00132</v>
      </c>
      <c r="I324" s="14">
        <v>0.06711</v>
      </c>
      <c r="J324" s="14">
        <v>0.00132</v>
      </c>
      <c r="K324" s="14">
        <v>0.00132</v>
      </c>
      <c r="L324" s="14">
        <v>0.19868</v>
      </c>
      <c r="M324" s="14">
        <v>0.06711</v>
      </c>
      <c r="N324" s="14">
        <v>0.00132</v>
      </c>
      <c r="O324" s="14">
        <v>0.00132</v>
      </c>
      <c r="P324" s="14">
        <v>0.00132</v>
      </c>
      <c r="Q324" s="14">
        <v>0.42237</v>
      </c>
      <c r="R324" s="14">
        <v>0.01447</v>
      </c>
      <c r="S324" s="14">
        <v>0.21184</v>
      </c>
      <c r="T324" s="14">
        <v>0.00132</v>
      </c>
      <c r="U324" s="14">
        <v>0.00132</v>
      </c>
    </row>
    <row r="325">
      <c r="A325" s="14">
        <v>783.0</v>
      </c>
      <c r="B325" s="14">
        <v>0.00476</v>
      </c>
      <c r="C325" s="14">
        <v>0.00476</v>
      </c>
      <c r="D325" s="14">
        <v>0.00476</v>
      </c>
      <c r="E325" s="14">
        <v>0.00476</v>
      </c>
      <c r="F325" s="14">
        <v>0.00476</v>
      </c>
      <c r="G325" s="14">
        <v>0.00476</v>
      </c>
      <c r="H325" s="14">
        <v>0.57619</v>
      </c>
      <c r="I325" s="14">
        <v>0.00476</v>
      </c>
      <c r="J325" s="14">
        <v>0.00476</v>
      </c>
      <c r="K325" s="14">
        <v>0.00476</v>
      </c>
      <c r="L325" s="14">
        <v>0.00476</v>
      </c>
      <c r="M325" s="14">
        <v>0.00476</v>
      </c>
      <c r="N325" s="14">
        <v>0.00476</v>
      </c>
      <c r="O325" s="14">
        <v>0.00476</v>
      </c>
      <c r="P325" s="14">
        <v>0.00476</v>
      </c>
      <c r="Q325" s="14">
        <v>0.14762</v>
      </c>
      <c r="R325" s="14">
        <v>0.00476</v>
      </c>
      <c r="S325" s="14">
        <v>0.00476</v>
      </c>
      <c r="T325" s="14">
        <v>0.1</v>
      </c>
      <c r="U325" s="14">
        <v>0.1</v>
      </c>
    </row>
    <row r="326">
      <c r="A326" s="14">
        <v>807.0</v>
      </c>
      <c r="B326" s="14">
        <v>4.4E-4</v>
      </c>
      <c r="C326" s="14">
        <v>4.4E-4</v>
      </c>
      <c r="D326" s="14">
        <v>4.4E-4</v>
      </c>
      <c r="E326" s="14">
        <v>4.4E-4</v>
      </c>
      <c r="F326" s="14">
        <v>0.00487</v>
      </c>
      <c r="G326" s="14">
        <v>0.50929</v>
      </c>
      <c r="H326" s="14">
        <v>4.4E-4</v>
      </c>
      <c r="I326" s="14">
        <v>0.09336</v>
      </c>
      <c r="J326" s="14">
        <v>4.4E-4</v>
      </c>
      <c r="K326" s="14">
        <v>4.4E-4</v>
      </c>
      <c r="L326" s="14">
        <v>4.4E-4</v>
      </c>
      <c r="M326" s="14">
        <v>0.07124</v>
      </c>
      <c r="N326" s="14">
        <v>4.4E-4</v>
      </c>
      <c r="O326" s="14">
        <v>4.4E-4</v>
      </c>
      <c r="P326" s="14">
        <v>0.05796</v>
      </c>
      <c r="Q326" s="14">
        <v>0.10221</v>
      </c>
      <c r="R326" s="14">
        <v>4.4E-4</v>
      </c>
      <c r="S326" s="14">
        <v>4.4E-4</v>
      </c>
      <c r="T326" s="14">
        <v>4.4E-4</v>
      </c>
      <c r="U326" s="14">
        <v>0.15531</v>
      </c>
    </row>
    <row r="327">
      <c r="A327" s="14">
        <v>809.0</v>
      </c>
      <c r="B327" s="14">
        <v>0.32419</v>
      </c>
      <c r="C327" s="14">
        <v>0.00161</v>
      </c>
      <c r="D327" s="14">
        <v>0.00161</v>
      </c>
      <c r="E327" s="14">
        <v>0.00161</v>
      </c>
      <c r="F327" s="14">
        <v>0.00161</v>
      </c>
      <c r="G327" s="14">
        <v>0.00161</v>
      </c>
      <c r="H327" s="14">
        <v>0.00161</v>
      </c>
      <c r="I327" s="14">
        <v>0.21129</v>
      </c>
      <c r="J327" s="14">
        <v>0.00161</v>
      </c>
      <c r="K327" s="14">
        <v>0.00161</v>
      </c>
      <c r="L327" s="14">
        <v>0.00161</v>
      </c>
      <c r="M327" s="14">
        <v>0.00161</v>
      </c>
      <c r="N327" s="14">
        <v>0.00161</v>
      </c>
      <c r="O327" s="14">
        <v>0.00161</v>
      </c>
      <c r="P327" s="14">
        <v>0.00161</v>
      </c>
      <c r="Q327" s="14">
        <v>0.08226</v>
      </c>
      <c r="R327" s="14">
        <v>0.00161</v>
      </c>
      <c r="S327" s="14">
        <v>0.00161</v>
      </c>
      <c r="T327" s="14">
        <v>0.06613</v>
      </c>
      <c r="U327" s="14">
        <v>0.29194</v>
      </c>
    </row>
    <row r="328">
      <c r="A328" s="14">
        <v>35.0</v>
      </c>
      <c r="B328" s="14">
        <v>6.8E-4</v>
      </c>
      <c r="C328" s="14">
        <v>0.05473</v>
      </c>
      <c r="D328" s="14">
        <v>0.3723</v>
      </c>
      <c r="E328" s="14">
        <v>6.8E-4</v>
      </c>
      <c r="F328" s="14">
        <v>0.10203</v>
      </c>
      <c r="G328" s="14">
        <v>6.8E-4</v>
      </c>
      <c r="H328" s="14">
        <v>0.01419</v>
      </c>
      <c r="I328" s="14">
        <v>0.15608</v>
      </c>
      <c r="J328" s="14">
        <v>6.8E-4</v>
      </c>
      <c r="K328" s="14">
        <v>6.8E-4</v>
      </c>
      <c r="L328" s="14">
        <v>6.8E-4</v>
      </c>
      <c r="M328" s="14">
        <v>6.8E-4</v>
      </c>
      <c r="N328" s="14">
        <v>6.8E-4</v>
      </c>
      <c r="O328" s="14">
        <v>6.8E-4</v>
      </c>
      <c r="P328" s="14">
        <v>6.8E-4</v>
      </c>
      <c r="Q328" s="14">
        <v>0.20338</v>
      </c>
      <c r="R328" s="14">
        <v>6.8E-4</v>
      </c>
      <c r="S328" s="14">
        <v>6.8E-4</v>
      </c>
      <c r="T328" s="14">
        <v>6.8E-4</v>
      </c>
      <c r="U328" s="14">
        <v>0.08851</v>
      </c>
    </row>
    <row r="329">
      <c r="A329" s="14">
        <v>132.0</v>
      </c>
      <c r="B329" s="14">
        <v>0.00105</v>
      </c>
      <c r="C329" s="14">
        <v>0.02211</v>
      </c>
      <c r="D329" s="14">
        <v>0.00105</v>
      </c>
      <c r="E329" s="14">
        <v>0.00105</v>
      </c>
      <c r="F329" s="14">
        <v>0.00105</v>
      </c>
      <c r="G329" s="14">
        <v>0.00105</v>
      </c>
      <c r="H329" s="14">
        <v>0.00105</v>
      </c>
      <c r="I329" s="14">
        <v>0.24316</v>
      </c>
      <c r="J329" s="14">
        <v>0.00105</v>
      </c>
      <c r="K329" s="14">
        <v>0.00105</v>
      </c>
      <c r="L329" s="14">
        <v>0.00105</v>
      </c>
      <c r="M329" s="14">
        <v>0.00105</v>
      </c>
      <c r="N329" s="14">
        <v>0.14842</v>
      </c>
      <c r="O329" s="14">
        <v>0.00105</v>
      </c>
      <c r="P329" s="14">
        <v>0.00105</v>
      </c>
      <c r="Q329" s="14">
        <v>0.27474</v>
      </c>
      <c r="R329" s="14">
        <v>0.00105</v>
      </c>
      <c r="S329" s="14">
        <v>0.00105</v>
      </c>
      <c r="T329" s="14">
        <v>0.00105</v>
      </c>
      <c r="U329" s="14">
        <v>0.29579</v>
      </c>
    </row>
    <row r="330">
      <c r="A330" s="14">
        <v>140.0</v>
      </c>
      <c r="B330" s="14">
        <v>0.00169</v>
      </c>
      <c r="C330" s="14">
        <v>0.00169</v>
      </c>
      <c r="D330" s="14">
        <v>0.00169</v>
      </c>
      <c r="E330" s="14">
        <v>0.00169</v>
      </c>
      <c r="F330" s="14">
        <v>0.00169</v>
      </c>
      <c r="G330" s="14">
        <v>0.00169</v>
      </c>
      <c r="H330" s="14">
        <v>0.03559</v>
      </c>
      <c r="I330" s="14">
        <v>0.22203</v>
      </c>
      <c r="J330" s="14">
        <v>0.00169</v>
      </c>
      <c r="K330" s="14">
        <v>0.00169</v>
      </c>
      <c r="L330" s="14">
        <v>0.00169</v>
      </c>
      <c r="M330" s="14">
        <v>0.00169</v>
      </c>
      <c r="N330" s="14">
        <v>0.00169</v>
      </c>
      <c r="O330" s="14">
        <v>0.00169</v>
      </c>
      <c r="P330" s="14">
        <v>0.40847</v>
      </c>
      <c r="Q330" s="14">
        <v>0.15424</v>
      </c>
      <c r="R330" s="14">
        <v>0.00169</v>
      </c>
      <c r="S330" s="14">
        <v>0.00169</v>
      </c>
      <c r="T330" s="14">
        <v>0.00169</v>
      </c>
      <c r="U330" s="14">
        <v>0.15424</v>
      </c>
    </row>
    <row r="331">
      <c r="A331" s="14">
        <v>141.0</v>
      </c>
      <c r="B331" s="14">
        <v>0.00172</v>
      </c>
      <c r="C331" s="14">
        <v>0.00172</v>
      </c>
      <c r="D331" s="14">
        <v>0.00172</v>
      </c>
      <c r="E331" s="14">
        <v>0.00172</v>
      </c>
      <c r="F331" s="14">
        <v>0.00172</v>
      </c>
      <c r="G331" s="14">
        <v>0.00172</v>
      </c>
      <c r="H331" s="14">
        <v>0.00172</v>
      </c>
      <c r="I331" s="14">
        <v>0.01897</v>
      </c>
      <c r="J331" s="14">
        <v>0.00172</v>
      </c>
      <c r="K331" s="14">
        <v>0.00172</v>
      </c>
      <c r="L331" s="14">
        <v>0.00172</v>
      </c>
      <c r="M331" s="14">
        <v>0.03621</v>
      </c>
      <c r="N331" s="14">
        <v>0.00172</v>
      </c>
      <c r="O331" s="14">
        <v>0.00172</v>
      </c>
      <c r="P331" s="14">
        <v>0.45</v>
      </c>
      <c r="Q331" s="14">
        <v>0.32931</v>
      </c>
      <c r="R331" s="14">
        <v>0.00172</v>
      </c>
      <c r="S331" s="14">
        <v>0.00172</v>
      </c>
      <c r="T331" s="14">
        <v>0.00172</v>
      </c>
      <c r="U331" s="14">
        <v>0.13966</v>
      </c>
    </row>
    <row r="332">
      <c r="A332" s="14">
        <v>142.0</v>
      </c>
      <c r="B332" s="14">
        <v>4.9E-4</v>
      </c>
      <c r="C332" s="14">
        <v>4.9E-4</v>
      </c>
      <c r="D332" s="14">
        <v>4.9E-4</v>
      </c>
      <c r="E332" s="14">
        <v>4.9E-4</v>
      </c>
      <c r="F332" s="14">
        <v>4.9E-4</v>
      </c>
      <c r="G332" s="14">
        <v>0.02</v>
      </c>
      <c r="H332" s="14">
        <v>0.01024</v>
      </c>
      <c r="I332" s="14">
        <v>4.9E-4</v>
      </c>
      <c r="J332" s="14">
        <v>4.9E-4</v>
      </c>
      <c r="K332" s="14">
        <v>0.04439</v>
      </c>
      <c r="L332" s="14">
        <v>0.01024</v>
      </c>
      <c r="M332" s="14">
        <v>4.9E-4</v>
      </c>
      <c r="N332" s="14">
        <v>4.9E-4</v>
      </c>
      <c r="O332" s="14">
        <v>0.00537</v>
      </c>
      <c r="P332" s="14">
        <v>0.38585</v>
      </c>
      <c r="Q332" s="14">
        <v>0.35659</v>
      </c>
      <c r="R332" s="14">
        <v>4.9E-4</v>
      </c>
      <c r="S332" s="14">
        <v>4.9E-4</v>
      </c>
      <c r="T332" s="14">
        <v>4.9E-4</v>
      </c>
      <c r="U332" s="14">
        <v>0.16146</v>
      </c>
    </row>
    <row r="333">
      <c r="A333" s="14">
        <v>143.0</v>
      </c>
      <c r="B333" s="14">
        <v>7.2E-4</v>
      </c>
      <c r="C333" s="14">
        <v>7.2E-4</v>
      </c>
      <c r="D333" s="14">
        <v>0.03669</v>
      </c>
      <c r="E333" s="14">
        <v>7.2E-4</v>
      </c>
      <c r="F333" s="14">
        <v>7.2E-4</v>
      </c>
      <c r="G333" s="14">
        <v>7.2E-4</v>
      </c>
      <c r="H333" s="14">
        <v>7.2E-4</v>
      </c>
      <c r="I333" s="14">
        <v>0.05108</v>
      </c>
      <c r="J333" s="14">
        <v>0.0223</v>
      </c>
      <c r="K333" s="14">
        <v>7.2E-4</v>
      </c>
      <c r="L333" s="14">
        <v>7.2E-4</v>
      </c>
      <c r="M333" s="14">
        <v>7.2E-4</v>
      </c>
      <c r="N333" s="14">
        <v>7.2E-4</v>
      </c>
      <c r="O333" s="14">
        <v>0.07986</v>
      </c>
      <c r="P333" s="14">
        <v>0.46115</v>
      </c>
      <c r="Q333" s="14">
        <v>0.25252</v>
      </c>
      <c r="R333" s="14">
        <v>7.2E-4</v>
      </c>
      <c r="S333" s="14">
        <v>0.08705</v>
      </c>
      <c r="T333" s="14">
        <v>7.2E-4</v>
      </c>
      <c r="U333" s="14">
        <v>7.2E-4</v>
      </c>
    </row>
    <row r="334">
      <c r="A334" s="14">
        <v>144.0</v>
      </c>
      <c r="B334" s="14">
        <v>4.0E-4</v>
      </c>
      <c r="C334" s="14">
        <v>4.0E-4</v>
      </c>
      <c r="D334" s="14">
        <v>4.0E-4</v>
      </c>
      <c r="E334" s="14">
        <v>4.0E-4</v>
      </c>
      <c r="F334" s="14">
        <v>4.0E-4</v>
      </c>
      <c r="G334" s="14">
        <v>4.0E-4</v>
      </c>
      <c r="H334" s="14">
        <v>4.0E-4</v>
      </c>
      <c r="I334" s="14">
        <v>4.0E-4</v>
      </c>
      <c r="J334" s="14">
        <v>4.0E-4</v>
      </c>
      <c r="K334" s="14">
        <v>4.0E-4</v>
      </c>
      <c r="L334" s="14">
        <v>4.0E-4</v>
      </c>
      <c r="M334" s="14">
        <v>4.0E-4</v>
      </c>
      <c r="N334" s="14">
        <v>0.00435</v>
      </c>
      <c r="O334" s="14">
        <v>4.0E-4</v>
      </c>
      <c r="P334" s="14">
        <v>0.7751</v>
      </c>
      <c r="Q334" s="14">
        <v>0.21383</v>
      </c>
      <c r="R334" s="14">
        <v>4.0E-4</v>
      </c>
      <c r="S334" s="14">
        <v>4.0E-4</v>
      </c>
      <c r="T334" s="14">
        <v>4.0E-4</v>
      </c>
      <c r="U334" s="14">
        <v>4.0E-4</v>
      </c>
    </row>
    <row r="335">
      <c r="A335" s="14">
        <v>145.0</v>
      </c>
      <c r="B335" s="14">
        <v>0.00101</v>
      </c>
      <c r="C335" s="14">
        <v>0.01111</v>
      </c>
      <c r="D335" s="14">
        <v>0.00101</v>
      </c>
      <c r="E335" s="14">
        <v>0.00101</v>
      </c>
      <c r="F335" s="14">
        <v>0.00101</v>
      </c>
      <c r="G335" s="14">
        <v>0.01111</v>
      </c>
      <c r="H335" s="14">
        <v>0.00101</v>
      </c>
      <c r="I335" s="14">
        <v>0.00101</v>
      </c>
      <c r="J335" s="14">
        <v>0.01111</v>
      </c>
      <c r="K335" s="14">
        <v>0.00101</v>
      </c>
      <c r="L335" s="14">
        <v>0.02121</v>
      </c>
      <c r="M335" s="14">
        <v>0.00101</v>
      </c>
      <c r="N335" s="14">
        <v>0.00101</v>
      </c>
      <c r="O335" s="14">
        <v>0.00101</v>
      </c>
      <c r="P335" s="14">
        <v>0.48586</v>
      </c>
      <c r="Q335" s="14">
        <v>0.34444</v>
      </c>
      <c r="R335" s="14">
        <v>0.00101</v>
      </c>
      <c r="S335" s="14">
        <v>0.00101</v>
      </c>
      <c r="T335" s="14">
        <v>0.05152</v>
      </c>
      <c r="U335" s="14">
        <v>0.05152</v>
      </c>
    </row>
    <row r="336">
      <c r="A336" s="14">
        <v>178.0</v>
      </c>
      <c r="B336" s="14">
        <v>0.00137</v>
      </c>
      <c r="C336" s="14">
        <v>0.00137</v>
      </c>
      <c r="D336" s="14">
        <v>0.45342</v>
      </c>
      <c r="E336" s="14">
        <v>0.00137</v>
      </c>
      <c r="F336" s="14">
        <v>0.00137</v>
      </c>
      <c r="G336" s="14">
        <v>0.00137</v>
      </c>
      <c r="H336" s="14">
        <v>0.00137</v>
      </c>
      <c r="I336" s="14">
        <v>0.15205</v>
      </c>
      <c r="J336" s="14">
        <v>0.00137</v>
      </c>
      <c r="K336" s="14">
        <v>0.06986</v>
      </c>
      <c r="L336" s="14">
        <v>0.00137</v>
      </c>
      <c r="M336" s="14">
        <v>0.00137</v>
      </c>
      <c r="N336" s="14">
        <v>0.00137</v>
      </c>
      <c r="O336" s="14">
        <v>0.00137</v>
      </c>
      <c r="P336" s="14">
        <v>0.00137</v>
      </c>
      <c r="Q336" s="14">
        <v>0.06986</v>
      </c>
      <c r="R336" s="14">
        <v>0.00137</v>
      </c>
      <c r="S336" s="14">
        <v>0.00137</v>
      </c>
      <c r="T336" s="14">
        <v>0.00137</v>
      </c>
      <c r="U336" s="14">
        <v>0.23425</v>
      </c>
    </row>
    <row r="337">
      <c r="A337" s="14">
        <v>232.0</v>
      </c>
      <c r="B337" s="14">
        <v>4.8E-4</v>
      </c>
      <c r="C337" s="14">
        <v>4.8E-4</v>
      </c>
      <c r="D337" s="14">
        <v>4.8E-4</v>
      </c>
      <c r="E337" s="14">
        <v>4.8E-4</v>
      </c>
      <c r="F337" s="14">
        <v>4.8E-4</v>
      </c>
      <c r="G337" s="14">
        <v>4.8E-4</v>
      </c>
      <c r="H337" s="14">
        <v>4.8E-4</v>
      </c>
      <c r="I337" s="14">
        <v>4.8E-4</v>
      </c>
      <c r="J337" s="14">
        <v>4.8E-4</v>
      </c>
      <c r="K337" s="14">
        <v>4.8E-4</v>
      </c>
      <c r="L337" s="14">
        <v>4.8E-4</v>
      </c>
      <c r="M337" s="14">
        <v>4.8E-4</v>
      </c>
      <c r="N337" s="14">
        <v>0.82823</v>
      </c>
      <c r="O337" s="14">
        <v>4.8E-4</v>
      </c>
      <c r="P337" s="14">
        <v>4.8E-4</v>
      </c>
      <c r="Q337" s="14">
        <v>0.16316</v>
      </c>
      <c r="R337" s="14">
        <v>4.8E-4</v>
      </c>
      <c r="S337" s="14">
        <v>4.8E-4</v>
      </c>
      <c r="T337" s="14">
        <v>4.8E-4</v>
      </c>
      <c r="U337" s="14">
        <v>4.8E-4</v>
      </c>
    </row>
    <row r="338">
      <c r="A338" s="14">
        <v>233.0</v>
      </c>
      <c r="B338" s="14">
        <v>4.9E-4</v>
      </c>
      <c r="C338" s="14">
        <v>4.9E-4</v>
      </c>
      <c r="D338" s="14">
        <v>4.9E-4</v>
      </c>
      <c r="E338" s="14">
        <v>4.9E-4</v>
      </c>
      <c r="F338" s="14">
        <v>4.9E-4</v>
      </c>
      <c r="G338" s="14">
        <v>4.9E-4</v>
      </c>
      <c r="H338" s="14">
        <v>4.9E-4</v>
      </c>
      <c r="I338" s="14">
        <v>4.9E-4</v>
      </c>
      <c r="J338" s="14">
        <v>4.9E-4</v>
      </c>
      <c r="K338" s="14">
        <v>4.9E-4</v>
      </c>
      <c r="L338" s="14">
        <v>4.9E-4</v>
      </c>
      <c r="M338" s="14">
        <v>4.9E-4</v>
      </c>
      <c r="N338" s="14">
        <v>0.80837</v>
      </c>
      <c r="O338" s="14">
        <v>4.9E-4</v>
      </c>
      <c r="P338" s="14">
        <v>4.9E-4</v>
      </c>
      <c r="Q338" s="14">
        <v>0.18276</v>
      </c>
      <c r="R338" s="14">
        <v>4.9E-4</v>
      </c>
      <c r="S338" s="14">
        <v>4.9E-4</v>
      </c>
      <c r="T338" s="14">
        <v>4.9E-4</v>
      </c>
      <c r="U338" s="14">
        <v>4.9E-4</v>
      </c>
    </row>
    <row r="339">
      <c r="A339" s="14">
        <v>234.0</v>
      </c>
      <c r="B339" s="14">
        <v>6.0E-4</v>
      </c>
      <c r="C339" s="14">
        <v>6.0E-4</v>
      </c>
      <c r="D339" s="14">
        <v>6.0E-4</v>
      </c>
      <c r="E339" s="14">
        <v>6.0E-4</v>
      </c>
      <c r="F339" s="14">
        <v>6.0E-4</v>
      </c>
      <c r="G339" s="14">
        <v>6.0E-4</v>
      </c>
      <c r="H339" s="14">
        <v>6.0E-4</v>
      </c>
      <c r="I339" s="14">
        <v>0.03675</v>
      </c>
      <c r="J339" s="14">
        <v>6.0E-4</v>
      </c>
      <c r="K339" s="14">
        <v>0.04277</v>
      </c>
      <c r="L339" s="14">
        <v>6.0E-4</v>
      </c>
      <c r="M339" s="14">
        <v>6.0E-4</v>
      </c>
      <c r="N339" s="14">
        <v>0.42229</v>
      </c>
      <c r="O339" s="14">
        <v>0.01265</v>
      </c>
      <c r="P339" s="14">
        <v>6.0E-4</v>
      </c>
      <c r="Q339" s="14">
        <v>0.3741</v>
      </c>
      <c r="R339" s="14">
        <v>6.0E-4</v>
      </c>
      <c r="S339" s="14">
        <v>6.0E-4</v>
      </c>
      <c r="T339" s="14">
        <v>6.0E-4</v>
      </c>
      <c r="U339" s="14">
        <v>0.10301</v>
      </c>
    </row>
    <row r="340">
      <c r="A340" s="14">
        <v>253.0</v>
      </c>
      <c r="B340" s="14">
        <v>7.3E-4</v>
      </c>
      <c r="C340" s="14">
        <v>0.24161</v>
      </c>
      <c r="D340" s="14">
        <v>0.01533</v>
      </c>
      <c r="E340" s="14">
        <v>7.3E-4</v>
      </c>
      <c r="F340" s="14">
        <v>7.3E-4</v>
      </c>
      <c r="G340" s="14">
        <v>7.3E-4</v>
      </c>
      <c r="H340" s="14">
        <v>7.3E-4</v>
      </c>
      <c r="I340" s="14">
        <v>0.12482</v>
      </c>
      <c r="J340" s="14">
        <v>7.3E-4</v>
      </c>
      <c r="K340" s="14">
        <v>7.3E-4</v>
      </c>
      <c r="L340" s="14">
        <v>7.3E-4</v>
      </c>
      <c r="M340" s="14">
        <v>7.3E-4</v>
      </c>
      <c r="N340" s="14">
        <v>7.3E-4</v>
      </c>
      <c r="O340" s="14">
        <v>7.3E-4</v>
      </c>
      <c r="P340" s="14">
        <v>7.3E-4</v>
      </c>
      <c r="Q340" s="14">
        <v>0.20511</v>
      </c>
      <c r="R340" s="14">
        <v>7.3E-4</v>
      </c>
      <c r="S340" s="14">
        <v>7.3E-4</v>
      </c>
      <c r="T340" s="14">
        <v>7.3E-4</v>
      </c>
      <c r="U340" s="14">
        <v>0.40219</v>
      </c>
    </row>
    <row r="341">
      <c r="A341" s="14">
        <v>262.0</v>
      </c>
      <c r="B341" s="14">
        <v>4.7E-4</v>
      </c>
      <c r="C341" s="14">
        <v>0.02394</v>
      </c>
      <c r="D341" s="14">
        <v>4.7E-4</v>
      </c>
      <c r="E341" s="14">
        <v>4.7E-4</v>
      </c>
      <c r="F341" s="14">
        <v>4.7E-4</v>
      </c>
      <c r="G341" s="14">
        <v>4.7E-4</v>
      </c>
      <c r="H341" s="14">
        <v>4.7E-4</v>
      </c>
      <c r="I341" s="14">
        <v>0.0615</v>
      </c>
      <c r="J341" s="14">
        <v>4.7E-4</v>
      </c>
      <c r="K341" s="14">
        <v>4.7E-4</v>
      </c>
      <c r="L341" s="14">
        <v>0.27277</v>
      </c>
      <c r="M341" s="14">
        <v>4.7E-4</v>
      </c>
      <c r="N341" s="14">
        <v>4.7E-4</v>
      </c>
      <c r="O341" s="14">
        <v>4.7E-4</v>
      </c>
      <c r="P341" s="14">
        <v>0.21174</v>
      </c>
      <c r="Q341" s="14">
        <v>0.27277</v>
      </c>
      <c r="R341" s="14">
        <v>4.7E-4</v>
      </c>
      <c r="S341" s="14">
        <v>4.7E-4</v>
      </c>
      <c r="T341" s="14">
        <v>4.7E-4</v>
      </c>
      <c r="U341" s="14">
        <v>0.1507</v>
      </c>
    </row>
    <row r="342">
      <c r="A342" s="14">
        <v>267.0</v>
      </c>
      <c r="B342" s="14">
        <v>0.00161</v>
      </c>
      <c r="C342" s="14">
        <v>0.34032</v>
      </c>
      <c r="D342" s="14">
        <v>0.00161</v>
      </c>
      <c r="E342" s="14">
        <v>0.00161</v>
      </c>
      <c r="F342" s="14">
        <v>0.00161</v>
      </c>
      <c r="G342" s="14">
        <v>0.00161</v>
      </c>
      <c r="H342" s="14">
        <v>0.00161</v>
      </c>
      <c r="I342" s="14">
        <v>0.30806</v>
      </c>
      <c r="J342" s="14">
        <v>0.00161</v>
      </c>
      <c r="K342" s="14">
        <v>0.00161</v>
      </c>
      <c r="L342" s="14">
        <v>0.00161</v>
      </c>
      <c r="M342" s="14">
        <v>0.00161</v>
      </c>
      <c r="N342" s="14">
        <v>0.00161</v>
      </c>
      <c r="O342" s="14">
        <v>0.00161</v>
      </c>
      <c r="P342" s="14">
        <v>0.06613</v>
      </c>
      <c r="Q342" s="14">
        <v>0.1629</v>
      </c>
      <c r="R342" s="14">
        <v>0.00161</v>
      </c>
      <c r="S342" s="14">
        <v>0.00161</v>
      </c>
      <c r="T342" s="14">
        <v>0.00161</v>
      </c>
      <c r="U342" s="14">
        <v>0.09839</v>
      </c>
    </row>
    <row r="343">
      <c r="A343" s="14">
        <v>270.0</v>
      </c>
      <c r="B343" s="14">
        <v>0.59453</v>
      </c>
      <c r="C343" s="14">
        <v>0.01641</v>
      </c>
      <c r="D343" s="14">
        <v>7.8E-4</v>
      </c>
      <c r="E343" s="14">
        <v>7.8E-4</v>
      </c>
      <c r="F343" s="14">
        <v>7.8E-4</v>
      </c>
      <c r="G343" s="14">
        <v>0.00859</v>
      </c>
      <c r="H343" s="14">
        <v>7.8E-4</v>
      </c>
      <c r="I343" s="14">
        <v>0.18047</v>
      </c>
      <c r="J343" s="14">
        <v>7.8E-4</v>
      </c>
      <c r="K343" s="14">
        <v>0.00859</v>
      </c>
      <c r="L343" s="14">
        <v>7.8E-4</v>
      </c>
      <c r="M343" s="14">
        <v>7.8E-4</v>
      </c>
      <c r="N343" s="14">
        <v>7.8E-4</v>
      </c>
      <c r="O343" s="14">
        <v>7.8E-4</v>
      </c>
      <c r="P343" s="14">
        <v>7.8E-4</v>
      </c>
      <c r="Q343" s="14">
        <v>0.06328</v>
      </c>
      <c r="R343" s="14">
        <v>7.8E-4</v>
      </c>
      <c r="S343" s="14">
        <v>7.8E-4</v>
      </c>
      <c r="T343" s="14">
        <v>7.8E-4</v>
      </c>
      <c r="U343" s="14">
        <v>0.11797</v>
      </c>
    </row>
    <row r="344">
      <c r="A344" s="14">
        <v>278.0</v>
      </c>
      <c r="B344" s="14">
        <v>0.00108</v>
      </c>
      <c r="C344" s="14">
        <v>0.23763</v>
      </c>
      <c r="D344" s="14">
        <v>0.00108</v>
      </c>
      <c r="E344" s="14">
        <v>0.00108</v>
      </c>
      <c r="F344" s="14">
        <v>0.00108</v>
      </c>
      <c r="G344" s="14">
        <v>0.0871</v>
      </c>
      <c r="H344" s="14">
        <v>0.00108</v>
      </c>
      <c r="I344" s="14">
        <v>0.03333</v>
      </c>
      <c r="J344" s="14">
        <v>0.00108</v>
      </c>
      <c r="K344" s="14">
        <v>0.00108</v>
      </c>
      <c r="L344" s="14">
        <v>0.00108</v>
      </c>
      <c r="M344" s="14">
        <v>0.00108</v>
      </c>
      <c r="N344" s="14">
        <v>0.00108</v>
      </c>
      <c r="O344" s="14">
        <v>0.00108</v>
      </c>
      <c r="P344" s="14">
        <v>0.00108</v>
      </c>
      <c r="Q344" s="14">
        <v>0.37742</v>
      </c>
      <c r="R344" s="14">
        <v>0.00108</v>
      </c>
      <c r="S344" s="14">
        <v>0.01183</v>
      </c>
      <c r="T344" s="14">
        <v>0.00108</v>
      </c>
      <c r="U344" s="14">
        <v>0.23763</v>
      </c>
    </row>
    <row r="345">
      <c r="A345" s="14">
        <v>279.0</v>
      </c>
      <c r="B345" s="14">
        <v>9.6E-4</v>
      </c>
      <c r="C345" s="14">
        <v>0.10673</v>
      </c>
      <c r="D345" s="14">
        <v>9.6E-4</v>
      </c>
      <c r="E345" s="14">
        <v>9.6E-4</v>
      </c>
      <c r="F345" s="14">
        <v>9.6E-4</v>
      </c>
      <c r="G345" s="14">
        <v>9.6E-4</v>
      </c>
      <c r="H345" s="14">
        <v>0.01058</v>
      </c>
      <c r="I345" s="14">
        <v>0.14519</v>
      </c>
      <c r="J345" s="14">
        <v>9.6E-4</v>
      </c>
      <c r="K345" s="14">
        <v>9.6E-4</v>
      </c>
      <c r="L345" s="14">
        <v>0.01058</v>
      </c>
      <c r="M345" s="14">
        <v>9.6E-4</v>
      </c>
      <c r="N345" s="14">
        <v>9.6E-4</v>
      </c>
      <c r="O345" s="14">
        <v>9.6E-4</v>
      </c>
      <c r="P345" s="14">
        <v>0.39519</v>
      </c>
      <c r="Q345" s="14">
        <v>9.6E-4</v>
      </c>
      <c r="R345" s="14">
        <v>0.02019</v>
      </c>
      <c r="S345" s="14">
        <v>9.6E-4</v>
      </c>
      <c r="T345" s="14">
        <v>9.6E-4</v>
      </c>
      <c r="U345" s="14">
        <v>0.29904</v>
      </c>
    </row>
    <row r="346">
      <c r="A346" s="14">
        <v>381.0</v>
      </c>
      <c r="B346" s="14">
        <v>0.08466</v>
      </c>
      <c r="C346" s="14">
        <v>0.00642</v>
      </c>
      <c r="D346" s="14">
        <v>0.48216</v>
      </c>
      <c r="E346" s="14">
        <v>1.6E-4</v>
      </c>
      <c r="F346" s="14">
        <v>1.6E-4</v>
      </c>
      <c r="G346" s="14">
        <v>1.6E-4</v>
      </c>
      <c r="H346" s="14">
        <v>1.6E-4</v>
      </c>
      <c r="I346" s="14">
        <v>0.23803</v>
      </c>
      <c r="J346" s="14">
        <v>1.6E-4</v>
      </c>
      <c r="K346" s="14">
        <v>1.6E-4</v>
      </c>
      <c r="L346" s="14">
        <v>1.6E-4</v>
      </c>
      <c r="M346" s="14">
        <v>1.6E-4</v>
      </c>
      <c r="N346" s="14">
        <v>1.6E-4</v>
      </c>
      <c r="O346" s="14">
        <v>1.6E-4</v>
      </c>
      <c r="P346" s="14">
        <v>1.6E-4</v>
      </c>
      <c r="Q346" s="14">
        <v>0.0471</v>
      </c>
      <c r="R346" s="14">
        <v>1.6E-4</v>
      </c>
      <c r="S346" s="14">
        <v>1.6E-4</v>
      </c>
      <c r="T346" s="14">
        <v>1.6E-4</v>
      </c>
      <c r="U346" s="14">
        <v>0.13944</v>
      </c>
    </row>
    <row r="347">
      <c r="A347" s="14">
        <v>391.0</v>
      </c>
      <c r="B347" s="14">
        <v>0.0025</v>
      </c>
      <c r="C347" s="14">
        <v>0.0025</v>
      </c>
      <c r="D347" s="14">
        <v>0.0025</v>
      </c>
      <c r="E347" s="14">
        <v>0.0025</v>
      </c>
      <c r="F347" s="14">
        <v>0.7775</v>
      </c>
      <c r="G347" s="14">
        <v>0.0025</v>
      </c>
      <c r="H347" s="14">
        <v>0.0025</v>
      </c>
      <c r="I347" s="14">
        <v>0.0025</v>
      </c>
      <c r="J347" s="14">
        <v>0.0025</v>
      </c>
      <c r="K347" s="14">
        <v>0.0025</v>
      </c>
      <c r="L347" s="14">
        <v>0.0025</v>
      </c>
      <c r="M347" s="14">
        <v>0.0025</v>
      </c>
      <c r="N347" s="14">
        <v>0.0025</v>
      </c>
      <c r="O347" s="14">
        <v>0.0025</v>
      </c>
      <c r="P347" s="14">
        <v>0.0525</v>
      </c>
      <c r="Q347" s="14">
        <v>0.1025</v>
      </c>
      <c r="R347" s="14">
        <v>0.0025</v>
      </c>
      <c r="S347" s="14">
        <v>0.0025</v>
      </c>
      <c r="T347" s="14">
        <v>0.0025</v>
      </c>
      <c r="U347" s="14">
        <v>0.0275</v>
      </c>
    </row>
    <row r="348">
      <c r="A348" s="14">
        <v>439.0</v>
      </c>
      <c r="B348" s="14">
        <v>9.8E-4</v>
      </c>
      <c r="C348" s="14">
        <v>9.8E-4</v>
      </c>
      <c r="D348" s="14">
        <v>0.10882</v>
      </c>
      <c r="E348" s="14">
        <v>9.8E-4</v>
      </c>
      <c r="F348" s="14">
        <v>9.8E-4</v>
      </c>
      <c r="G348" s="14">
        <v>0.01078</v>
      </c>
      <c r="H348" s="14">
        <v>9.8E-4</v>
      </c>
      <c r="I348" s="14">
        <v>0.0598</v>
      </c>
      <c r="J348" s="14">
        <v>9.8E-4</v>
      </c>
      <c r="K348" s="14">
        <v>0.51078</v>
      </c>
      <c r="L348" s="14">
        <v>9.8E-4</v>
      </c>
      <c r="M348" s="14">
        <v>0.02059</v>
      </c>
      <c r="N348" s="14">
        <v>9.8E-4</v>
      </c>
      <c r="O348" s="14">
        <v>9.8E-4</v>
      </c>
      <c r="P348" s="14">
        <v>9.8E-4</v>
      </c>
      <c r="Q348" s="14">
        <v>0.0402</v>
      </c>
      <c r="R348" s="14">
        <v>9.8E-4</v>
      </c>
      <c r="S348" s="14">
        <v>9.8E-4</v>
      </c>
      <c r="T348" s="14">
        <v>9.8E-4</v>
      </c>
      <c r="U348" s="14">
        <v>0.23627</v>
      </c>
    </row>
    <row r="349">
      <c r="A349" s="14">
        <v>448.0</v>
      </c>
      <c r="B349" s="14">
        <v>0.71497</v>
      </c>
      <c r="C349" s="14">
        <v>6.8E-4</v>
      </c>
      <c r="D349" s="14">
        <v>6.8E-4</v>
      </c>
      <c r="E349" s="14">
        <v>6.8E-4</v>
      </c>
      <c r="F349" s="14">
        <v>6.8E-4</v>
      </c>
      <c r="G349" s="14">
        <v>6.8E-4</v>
      </c>
      <c r="H349" s="14">
        <v>6.8E-4</v>
      </c>
      <c r="I349" s="14">
        <v>6.8E-4</v>
      </c>
      <c r="J349" s="14">
        <v>6.8E-4</v>
      </c>
      <c r="K349" s="14">
        <v>6.8E-4</v>
      </c>
      <c r="L349" s="14">
        <v>6.8E-4</v>
      </c>
      <c r="M349" s="14">
        <v>6.8E-4</v>
      </c>
      <c r="N349" s="14">
        <v>6.8E-4</v>
      </c>
      <c r="O349" s="14">
        <v>6.8E-4</v>
      </c>
      <c r="P349" s="14">
        <v>6.8E-4</v>
      </c>
      <c r="Q349" s="14">
        <v>6.8E-4</v>
      </c>
      <c r="R349" s="14">
        <v>6.8E-4</v>
      </c>
      <c r="S349" s="14">
        <v>6.8E-4</v>
      </c>
      <c r="T349" s="14">
        <v>6.8E-4</v>
      </c>
      <c r="U349" s="14">
        <v>0.27279</v>
      </c>
    </row>
    <row r="350">
      <c r="A350" s="14">
        <v>449.0</v>
      </c>
      <c r="B350" s="14">
        <v>0.65259</v>
      </c>
      <c r="C350" s="14">
        <v>7.4E-4</v>
      </c>
      <c r="D350" s="14">
        <v>7.4E-4</v>
      </c>
      <c r="E350" s="14">
        <v>7.4E-4</v>
      </c>
      <c r="F350" s="14">
        <v>7.4E-4</v>
      </c>
      <c r="G350" s="14">
        <v>7.4E-4</v>
      </c>
      <c r="H350" s="14">
        <v>7.4E-4</v>
      </c>
      <c r="I350" s="14">
        <v>7.4E-4</v>
      </c>
      <c r="J350" s="14">
        <v>7.4E-4</v>
      </c>
      <c r="K350" s="14">
        <v>7.4E-4</v>
      </c>
      <c r="L350" s="14">
        <v>7.4E-4</v>
      </c>
      <c r="M350" s="14">
        <v>7.4E-4</v>
      </c>
      <c r="N350" s="14">
        <v>7.4E-4</v>
      </c>
      <c r="O350" s="14">
        <v>7.4E-4</v>
      </c>
      <c r="P350" s="14">
        <v>7.4E-4</v>
      </c>
      <c r="Q350" s="14">
        <v>7.4E-4</v>
      </c>
      <c r="R350" s="14">
        <v>7.4E-4</v>
      </c>
      <c r="S350" s="14">
        <v>7.4E-4</v>
      </c>
      <c r="T350" s="14">
        <v>7.4E-4</v>
      </c>
      <c r="U350" s="14">
        <v>0.33407</v>
      </c>
    </row>
    <row r="351">
      <c r="A351" s="14">
        <v>490.0</v>
      </c>
      <c r="B351" s="14">
        <v>0.00182</v>
      </c>
      <c r="C351" s="14">
        <v>0.96545</v>
      </c>
      <c r="D351" s="14">
        <v>0.00182</v>
      </c>
      <c r="E351" s="14">
        <v>0.00182</v>
      </c>
      <c r="F351" s="14">
        <v>0.00182</v>
      </c>
      <c r="G351" s="14">
        <v>0.00182</v>
      </c>
      <c r="H351" s="14">
        <v>0.00182</v>
      </c>
      <c r="I351" s="14">
        <v>0.00182</v>
      </c>
      <c r="J351" s="14">
        <v>0.00182</v>
      </c>
      <c r="K351" s="14">
        <v>0.00182</v>
      </c>
      <c r="L351" s="14">
        <v>0.00182</v>
      </c>
      <c r="M351" s="14">
        <v>0.00182</v>
      </c>
      <c r="N351" s="14">
        <v>0.00182</v>
      </c>
      <c r="O351" s="14">
        <v>0.00182</v>
      </c>
      <c r="P351" s="14">
        <v>0.00182</v>
      </c>
      <c r="Q351" s="14">
        <v>0.00182</v>
      </c>
      <c r="R351" s="14">
        <v>0.00182</v>
      </c>
      <c r="S351" s="14">
        <v>0.00182</v>
      </c>
      <c r="T351" s="14">
        <v>0.00182</v>
      </c>
      <c r="U351" s="14">
        <v>0.00182</v>
      </c>
    </row>
    <row r="352">
      <c r="A352" s="14">
        <v>528.0</v>
      </c>
      <c r="B352" s="14">
        <v>5.6E-4</v>
      </c>
      <c r="C352" s="14">
        <v>5.6E-4</v>
      </c>
      <c r="D352" s="14">
        <v>5.6E-4</v>
      </c>
      <c r="E352" s="14">
        <v>5.6E-4</v>
      </c>
      <c r="F352" s="14">
        <v>5.6E-4</v>
      </c>
      <c r="G352" s="14">
        <v>0.00618</v>
      </c>
      <c r="H352" s="14">
        <v>5.6E-4</v>
      </c>
      <c r="I352" s="14">
        <v>0.1073</v>
      </c>
      <c r="J352" s="14">
        <v>5.6E-4</v>
      </c>
      <c r="K352" s="14">
        <v>0.09045</v>
      </c>
      <c r="L352" s="14">
        <v>5.6E-4</v>
      </c>
      <c r="M352" s="14">
        <v>5.6E-4</v>
      </c>
      <c r="N352" s="14">
        <v>0.43876</v>
      </c>
      <c r="O352" s="14">
        <v>5.6E-4</v>
      </c>
      <c r="P352" s="14">
        <v>5.6E-4</v>
      </c>
      <c r="Q352" s="14">
        <v>0.2309</v>
      </c>
      <c r="R352" s="14">
        <v>5.6E-4</v>
      </c>
      <c r="S352" s="14">
        <v>5.6E-4</v>
      </c>
      <c r="T352" s="14">
        <v>5.6E-4</v>
      </c>
      <c r="U352" s="14">
        <v>0.11854</v>
      </c>
    </row>
    <row r="353">
      <c r="A353" s="14">
        <v>631.0</v>
      </c>
      <c r="B353" s="14">
        <v>0.00161</v>
      </c>
      <c r="C353" s="14">
        <v>0.00161</v>
      </c>
      <c r="D353" s="14">
        <v>0.00161</v>
      </c>
      <c r="E353" s="14">
        <v>0.01774</v>
      </c>
      <c r="F353" s="14">
        <v>0.59839</v>
      </c>
      <c r="G353" s="14">
        <v>0.00161</v>
      </c>
      <c r="H353" s="14">
        <v>0.00161</v>
      </c>
      <c r="I353" s="14">
        <v>0.27581</v>
      </c>
      <c r="J353" s="14">
        <v>0.00161</v>
      </c>
      <c r="K353" s="14">
        <v>0.01774</v>
      </c>
      <c r="L353" s="14">
        <v>0.00161</v>
      </c>
      <c r="M353" s="14">
        <v>0.00161</v>
      </c>
      <c r="N353" s="14">
        <v>0.00161</v>
      </c>
      <c r="O353" s="14">
        <v>0.00161</v>
      </c>
      <c r="P353" s="14">
        <v>0.00161</v>
      </c>
      <c r="Q353" s="14">
        <v>0.05</v>
      </c>
      <c r="R353" s="14">
        <v>0.00161</v>
      </c>
      <c r="S353" s="14">
        <v>0.00161</v>
      </c>
      <c r="T353" s="14">
        <v>0.00161</v>
      </c>
      <c r="U353" s="14">
        <v>0.01774</v>
      </c>
    </row>
    <row r="354">
      <c r="A354" s="14">
        <v>648.0</v>
      </c>
      <c r="B354" s="14">
        <v>9.7E-4</v>
      </c>
      <c r="C354" s="14">
        <v>9.7E-4</v>
      </c>
      <c r="D354" s="14">
        <v>9.7E-4</v>
      </c>
      <c r="E354" s="14">
        <v>9.7E-4</v>
      </c>
      <c r="F354" s="14">
        <v>9.7E-4</v>
      </c>
      <c r="G354" s="14">
        <v>0.0301</v>
      </c>
      <c r="H354" s="14">
        <v>9.7E-4</v>
      </c>
      <c r="I354" s="14">
        <v>0.02039</v>
      </c>
      <c r="J354" s="14">
        <v>9.7E-4</v>
      </c>
      <c r="K354" s="14">
        <v>9.7E-4</v>
      </c>
      <c r="L354" s="14">
        <v>0.41845</v>
      </c>
      <c r="M354" s="14">
        <v>9.7E-4</v>
      </c>
      <c r="N354" s="14">
        <v>9.7E-4</v>
      </c>
      <c r="O354" s="14">
        <v>9.7E-4</v>
      </c>
      <c r="P354" s="14">
        <v>9.7E-4</v>
      </c>
      <c r="Q354" s="14">
        <v>0.48641</v>
      </c>
      <c r="R354" s="14">
        <v>9.7E-4</v>
      </c>
      <c r="S354" s="14">
        <v>9.7E-4</v>
      </c>
      <c r="T354" s="14">
        <v>9.7E-4</v>
      </c>
      <c r="U354" s="14">
        <v>0.0301</v>
      </c>
    </row>
    <row r="355">
      <c r="A355" s="14">
        <v>659.0</v>
      </c>
      <c r="B355" s="14">
        <v>0.01528</v>
      </c>
      <c r="C355" s="14">
        <v>0.00139</v>
      </c>
      <c r="D355" s="14">
        <v>0.00139</v>
      </c>
      <c r="E355" s="14">
        <v>0.00139</v>
      </c>
      <c r="F355" s="14">
        <v>0.00139</v>
      </c>
      <c r="G355" s="14">
        <v>0.00139</v>
      </c>
      <c r="H355" s="14">
        <v>0.00139</v>
      </c>
      <c r="I355" s="14">
        <v>0.00139</v>
      </c>
      <c r="J355" s="14">
        <v>0.00139</v>
      </c>
      <c r="K355" s="14">
        <v>0.00139</v>
      </c>
      <c r="L355" s="14">
        <v>0.00139</v>
      </c>
      <c r="M355" s="14">
        <v>0.07083</v>
      </c>
      <c r="N355" s="14">
        <v>0.00139</v>
      </c>
      <c r="O355" s="14">
        <v>0.00139</v>
      </c>
      <c r="P355" s="14">
        <v>0.44583</v>
      </c>
      <c r="Q355" s="14">
        <v>0.2375</v>
      </c>
      <c r="R355" s="14">
        <v>0.00139</v>
      </c>
      <c r="S355" s="14">
        <v>0.05694</v>
      </c>
      <c r="T355" s="14">
        <v>0.00139</v>
      </c>
      <c r="U355" s="14">
        <v>0.15417</v>
      </c>
    </row>
    <row r="356">
      <c r="A356" s="14">
        <v>660.0</v>
      </c>
      <c r="B356" s="14">
        <v>0.00133</v>
      </c>
      <c r="C356" s="14">
        <v>0.00133</v>
      </c>
      <c r="D356" s="14">
        <v>0.00133</v>
      </c>
      <c r="E356" s="14">
        <v>0.00133</v>
      </c>
      <c r="F356" s="14">
        <v>0.04133</v>
      </c>
      <c r="G356" s="14">
        <v>0.00133</v>
      </c>
      <c r="H356" s="14">
        <v>0.00133</v>
      </c>
      <c r="I356" s="14">
        <v>0.04133</v>
      </c>
      <c r="J356" s="14">
        <v>0.068</v>
      </c>
      <c r="K356" s="14">
        <v>0.00133</v>
      </c>
      <c r="L356" s="14">
        <v>0.00133</v>
      </c>
      <c r="M356" s="14">
        <v>0.00133</v>
      </c>
      <c r="N356" s="14">
        <v>0.00133</v>
      </c>
      <c r="O356" s="14">
        <v>0.00133</v>
      </c>
      <c r="P356" s="14">
        <v>0.668</v>
      </c>
      <c r="Q356" s="14">
        <v>0.068</v>
      </c>
      <c r="R356" s="14">
        <v>0.00133</v>
      </c>
      <c r="S356" s="14">
        <v>0.00133</v>
      </c>
      <c r="T356" s="14">
        <v>0.00133</v>
      </c>
      <c r="U356" s="14">
        <v>0.09467</v>
      </c>
    </row>
    <row r="357">
      <c r="A357" s="14">
        <v>661.0</v>
      </c>
      <c r="B357" s="14">
        <v>4.0E-4</v>
      </c>
      <c r="C357" s="14">
        <v>4.0E-4</v>
      </c>
      <c r="D357" s="14">
        <v>4.0E-4</v>
      </c>
      <c r="E357" s="14">
        <v>4.0E-4</v>
      </c>
      <c r="F357" s="14">
        <v>4.0E-4</v>
      </c>
      <c r="G357" s="14">
        <v>4.0E-4</v>
      </c>
      <c r="H357" s="14">
        <v>4.0E-4</v>
      </c>
      <c r="I357" s="14">
        <v>4.0E-4</v>
      </c>
      <c r="J357" s="14">
        <v>4.0E-4</v>
      </c>
      <c r="K357" s="14">
        <v>4.0E-4</v>
      </c>
      <c r="L357" s="14">
        <v>4.0E-4</v>
      </c>
      <c r="M357" s="14">
        <v>4.0E-4</v>
      </c>
      <c r="N357" s="14">
        <v>4.0E-4</v>
      </c>
      <c r="O357" s="14">
        <v>4.0E-4</v>
      </c>
      <c r="P357" s="14">
        <v>0.7751</v>
      </c>
      <c r="Q357" s="14">
        <v>0.21779</v>
      </c>
      <c r="R357" s="14">
        <v>4.0E-4</v>
      </c>
      <c r="S357" s="14">
        <v>4.0E-4</v>
      </c>
      <c r="T357" s="14">
        <v>4.0E-4</v>
      </c>
      <c r="U357" s="14">
        <v>4.0E-4</v>
      </c>
    </row>
    <row r="358">
      <c r="A358" s="14">
        <v>662.0</v>
      </c>
      <c r="B358" s="14">
        <v>9.8E-4</v>
      </c>
      <c r="C358" s="14">
        <v>0.09902</v>
      </c>
      <c r="D358" s="14">
        <v>9.8E-4</v>
      </c>
      <c r="E358" s="14">
        <v>9.8E-4</v>
      </c>
      <c r="F358" s="14">
        <v>9.8E-4</v>
      </c>
      <c r="G358" s="14">
        <v>0.0598</v>
      </c>
      <c r="H358" s="14">
        <v>9.8E-4</v>
      </c>
      <c r="I358" s="14">
        <v>0.14804</v>
      </c>
      <c r="J358" s="14">
        <v>9.8E-4</v>
      </c>
      <c r="K358" s="14">
        <v>9.8E-4</v>
      </c>
      <c r="L358" s="14">
        <v>9.8E-4</v>
      </c>
      <c r="M358" s="14">
        <v>0.09902</v>
      </c>
      <c r="N358" s="14">
        <v>9.8E-4</v>
      </c>
      <c r="O358" s="14">
        <v>0.0402</v>
      </c>
      <c r="P358" s="14">
        <v>0.20686</v>
      </c>
      <c r="Q358" s="14">
        <v>0.11863</v>
      </c>
      <c r="R358" s="14">
        <v>9.8E-4</v>
      </c>
      <c r="S358" s="14">
        <v>9.8E-4</v>
      </c>
      <c r="T358" s="14">
        <v>0.11863</v>
      </c>
      <c r="U358" s="14">
        <v>0.09902</v>
      </c>
    </row>
    <row r="359">
      <c r="A359" s="14">
        <v>674.0</v>
      </c>
      <c r="B359" s="14">
        <v>0.00222</v>
      </c>
      <c r="C359" s="14">
        <v>0.00222</v>
      </c>
      <c r="D359" s="14">
        <v>0.00222</v>
      </c>
      <c r="E359" s="14">
        <v>0.00222</v>
      </c>
      <c r="F359" s="14">
        <v>0.00222</v>
      </c>
      <c r="G359" s="14">
        <v>0.00222</v>
      </c>
      <c r="H359" s="14">
        <v>0.00222</v>
      </c>
      <c r="I359" s="14">
        <v>0.00222</v>
      </c>
      <c r="J359" s="14">
        <v>0.00222</v>
      </c>
      <c r="K359" s="14">
        <v>0.00222</v>
      </c>
      <c r="L359" s="14">
        <v>0.00222</v>
      </c>
      <c r="M359" s="14">
        <v>0.00222</v>
      </c>
      <c r="N359" s="14">
        <v>0.00222</v>
      </c>
      <c r="O359" s="14">
        <v>0.00222</v>
      </c>
      <c r="P359" s="14">
        <v>0.00222</v>
      </c>
      <c r="Q359" s="14">
        <v>0.13556</v>
      </c>
      <c r="R359" s="14">
        <v>0.00222</v>
      </c>
      <c r="S359" s="14">
        <v>0.00222</v>
      </c>
      <c r="T359" s="14">
        <v>0.00222</v>
      </c>
      <c r="U359" s="14">
        <v>0.82444</v>
      </c>
    </row>
    <row r="360">
      <c r="A360" s="14">
        <v>693.0</v>
      </c>
      <c r="B360" s="14">
        <v>0.00135</v>
      </c>
      <c r="C360" s="14">
        <v>0.00135</v>
      </c>
      <c r="D360" s="14">
        <v>0.00135</v>
      </c>
      <c r="E360" s="14">
        <v>0.00135</v>
      </c>
      <c r="F360" s="14">
        <v>0.00135</v>
      </c>
      <c r="G360" s="14">
        <v>0.00135</v>
      </c>
      <c r="H360" s="14">
        <v>0.06892</v>
      </c>
      <c r="I360" s="14">
        <v>0.04189</v>
      </c>
      <c r="J360" s="14">
        <v>0.00135</v>
      </c>
      <c r="K360" s="14">
        <v>0.65</v>
      </c>
      <c r="L360" s="14">
        <v>0.00135</v>
      </c>
      <c r="M360" s="14">
        <v>0.00135</v>
      </c>
      <c r="N360" s="14">
        <v>0.00135</v>
      </c>
      <c r="O360" s="14">
        <v>0.00135</v>
      </c>
      <c r="P360" s="14">
        <v>0.00135</v>
      </c>
      <c r="Q360" s="14">
        <v>0.00135</v>
      </c>
      <c r="R360" s="14">
        <v>0.00135</v>
      </c>
      <c r="S360" s="14">
        <v>0.00135</v>
      </c>
      <c r="T360" s="14">
        <v>0.00135</v>
      </c>
      <c r="U360" s="14">
        <v>0.21757</v>
      </c>
    </row>
    <row r="361">
      <c r="A361" s="14">
        <v>707.0</v>
      </c>
      <c r="B361" s="14">
        <v>9.9E-4</v>
      </c>
      <c r="C361" s="14">
        <v>0.39703</v>
      </c>
      <c r="D361" s="14">
        <v>9.9E-4</v>
      </c>
      <c r="E361" s="14">
        <v>9.9E-4</v>
      </c>
      <c r="F361" s="14">
        <v>0.01089</v>
      </c>
      <c r="G361" s="14">
        <v>9.9E-4</v>
      </c>
      <c r="H361" s="14">
        <v>0.24851</v>
      </c>
      <c r="I361" s="14">
        <v>9.9E-4</v>
      </c>
      <c r="J361" s="14">
        <v>9.9E-4</v>
      </c>
      <c r="K361" s="14">
        <v>9.9E-4</v>
      </c>
      <c r="L361" s="14">
        <v>9.9E-4</v>
      </c>
      <c r="M361" s="14">
        <v>9.9E-4</v>
      </c>
      <c r="N361" s="14">
        <v>0.02079</v>
      </c>
      <c r="O361" s="14">
        <v>9.9E-4</v>
      </c>
      <c r="P361" s="14">
        <v>9.9E-4</v>
      </c>
      <c r="Q361" s="14">
        <v>0.21881</v>
      </c>
      <c r="R361" s="14">
        <v>9.9E-4</v>
      </c>
      <c r="S361" s="14">
        <v>9.9E-4</v>
      </c>
      <c r="T361" s="14">
        <v>9.9E-4</v>
      </c>
      <c r="U361" s="14">
        <v>0.0901</v>
      </c>
    </row>
    <row r="362">
      <c r="A362" s="14">
        <v>716.0</v>
      </c>
      <c r="B362" s="14">
        <v>0.00137</v>
      </c>
      <c r="C362" s="14">
        <v>0.00137</v>
      </c>
      <c r="D362" s="14">
        <v>0.00137</v>
      </c>
      <c r="E362" s="14">
        <v>0.00137</v>
      </c>
      <c r="F362" s="14">
        <v>0.00137</v>
      </c>
      <c r="G362" s="14">
        <v>0.01507</v>
      </c>
      <c r="H362" s="14">
        <v>0.00137</v>
      </c>
      <c r="I362" s="14">
        <v>0.00137</v>
      </c>
      <c r="J362" s="14">
        <v>0.00137</v>
      </c>
      <c r="K362" s="14">
        <v>0.00137</v>
      </c>
      <c r="L362" s="14">
        <v>0.00137</v>
      </c>
      <c r="M362" s="14">
        <v>0.00137</v>
      </c>
      <c r="N362" s="14">
        <v>0.00137</v>
      </c>
      <c r="O362" s="14">
        <v>0.01507</v>
      </c>
      <c r="P362" s="14">
        <v>0.04247</v>
      </c>
      <c r="Q362" s="14">
        <v>0.31644</v>
      </c>
      <c r="R362" s="14">
        <v>0.15205</v>
      </c>
      <c r="S362" s="14">
        <v>0.00137</v>
      </c>
      <c r="T362" s="14">
        <v>0.15205</v>
      </c>
      <c r="U362" s="14">
        <v>0.28904</v>
      </c>
    </row>
    <row r="363">
      <c r="A363" s="14">
        <v>738.0</v>
      </c>
      <c r="B363" s="14">
        <v>0.00167</v>
      </c>
      <c r="C363" s="14">
        <v>0.035</v>
      </c>
      <c r="D363" s="14">
        <v>0.035</v>
      </c>
      <c r="E363" s="14">
        <v>0.00167</v>
      </c>
      <c r="F363" s="14">
        <v>0.00167</v>
      </c>
      <c r="G363" s="14">
        <v>0.00167</v>
      </c>
      <c r="H363" s="14">
        <v>0.00167</v>
      </c>
      <c r="I363" s="14">
        <v>0.36833</v>
      </c>
      <c r="J363" s="14">
        <v>0.00167</v>
      </c>
      <c r="K363" s="14">
        <v>0.00167</v>
      </c>
      <c r="L363" s="14">
        <v>0.01833</v>
      </c>
      <c r="M363" s="14">
        <v>0.00167</v>
      </c>
      <c r="N363" s="14">
        <v>0.00167</v>
      </c>
      <c r="O363" s="14">
        <v>0.385</v>
      </c>
      <c r="P363" s="14">
        <v>0.00167</v>
      </c>
      <c r="Q363" s="14">
        <v>0.00167</v>
      </c>
      <c r="R363" s="14">
        <v>0.00167</v>
      </c>
      <c r="S363" s="14">
        <v>0.00167</v>
      </c>
      <c r="T363" s="14">
        <v>0.00167</v>
      </c>
      <c r="U363" s="14">
        <v>0.135</v>
      </c>
    </row>
    <row r="364">
      <c r="A364" s="14">
        <v>739.0</v>
      </c>
      <c r="B364" s="14">
        <v>0.45789</v>
      </c>
      <c r="C364" s="14">
        <v>0.03684</v>
      </c>
      <c r="D364" s="14">
        <v>0.12456</v>
      </c>
      <c r="E364" s="14">
        <v>0.00175</v>
      </c>
      <c r="F364" s="14">
        <v>0.00175</v>
      </c>
      <c r="G364" s="14">
        <v>0.0193</v>
      </c>
      <c r="H364" s="14">
        <v>0.00175</v>
      </c>
      <c r="I364" s="14">
        <v>0.00175</v>
      </c>
      <c r="J364" s="14">
        <v>0.00175</v>
      </c>
      <c r="K364" s="14">
        <v>0.00175</v>
      </c>
      <c r="L364" s="14">
        <v>0.00175</v>
      </c>
      <c r="M364" s="14">
        <v>0.00175</v>
      </c>
      <c r="N364" s="14">
        <v>0.00175</v>
      </c>
      <c r="O364" s="14">
        <v>0.00175</v>
      </c>
      <c r="P364" s="14">
        <v>0.00175</v>
      </c>
      <c r="Q364" s="14">
        <v>0.00175</v>
      </c>
      <c r="R364" s="14">
        <v>0.00175</v>
      </c>
      <c r="S364" s="14">
        <v>0.00175</v>
      </c>
      <c r="T364" s="14">
        <v>0.00175</v>
      </c>
      <c r="U364" s="14">
        <v>0.33509</v>
      </c>
    </row>
    <row r="365">
      <c r="A365" s="14">
        <v>766.0</v>
      </c>
      <c r="B365" s="14">
        <v>0.00182</v>
      </c>
      <c r="C365" s="14">
        <v>0.96545</v>
      </c>
      <c r="D365" s="14">
        <v>0.00182</v>
      </c>
      <c r="E365" s="14">
        <v>0.00182</v>
      </c>
      <c r="F365" s="14">
        <v>0.00182</v>
      </c>
      <c r="G365" s="14">
        <v>0.00182</v>
      </c>
      <c r="H365" s="14">
        <v>0.00182</v>
      </c>
      <c r="I365" s="14">
        <v>0.00182</v>
      </c>
      <c r="J365" s="14">
        <v>0.00182</v>
      </c>
      <c r="K365" s="14">
        <v>0.00182</v>
      </c>
      <c r="L365" s="14">
        <v>0.00182</v>
      </c>
      <c r="M365" s="14">
        <v>0.00182</v>
      </c>
      <c r="N365" s="14">
        <v>0.00182</v>
      </c>
      <c r="O365" s="14">
        <v>0.00182</v>
      </c>
      <c r="P365" s="14">
        <v>0.00182</v>
      </c>
      <c r="Q365" s="14">
        <v>0.00182</v>
      </c>
      <c r="R365" s="14">
        <v>0.00182</v>
      </c>
      <c r="S365" s="14">
        <v>0.00182</v>
      </c>
      <c r="T365" s="14">
        <v>0.00182</v>
      </c>
      <c r="U365" s="14">
        <v>0.00182</v>
      </c>
    </row>
    <row r="366">
      <c r="A366" s="14">
        <v>767.0</v>
      </c>
      <c r="B366" s="14">
        <v>0.00182</v>
      </c>
      <c r="C366" s="14">
        <v>0.96545</v>
      </c>
      <c r="D366" s="14">
        <v>0.00182</v>
      </c>
      <c r="E366" s="14">
        <v>0.00182</v>
      </c>
      <c r="F366" s="14">
        <v>0.00182</v>
      </c>
      <c r="G366" s="14">
        <v>0.00182</v>
      </c>
      <c r="H366" s="14">
        <v>0.00182</v>
      </c>
      <c r="I366" s="14">
        <v>0.00182</v>
      </c>
      <c r="J366" s="14">
        <v>0.00182</v>
      </c>
      <c r="K366" s="14">
        <v>0.00182</v>
      </c>
      <c r="L366" s="14">
        <v>0.00182</v>
      </c>
      <c r="M366" s="14">
        <v>0.00182</v>
      </c>
      <c r="N366" s="14">
        <v>0.00182</v>
      </c>
      <c r="O366" s="14">
        <v>0.00182</v>
      </c>
      <c r="P366" s="14">
        <v>0.00182</v>
      </c>
      <c r="Q366" s="14">
        <v>0.00182</v>
      </c>
      <c r="R366" s="14">
        <v>0.00182</v>
      </c>
      <c r="S366" s="14">
        <v>0.00182</v>
      </c>
      <c r="T366" s="14">
        <v>0.00182</v>
      </c>
      <c r="U366" s="14">
        <v>0.00182</v>
      </c>
    </row>
    <row r="367">
      <c r="A367" s="14">
        <v>819.0</v>
      </c>
      <c r="B367" s="14">
        <v>0.00196</v>
      </c>
      <c r="C367" s="14">
        <v>0.00196</v>
      </c>
      <c r="D367" s="14">
        <v>0.04118</v>
      </c>
      <c r="E367" s="14">
        <v>0.04118</v>
      </c>
      <c r="F367" s="14">
        <v>0.04118</v>
      </c>
      <c r="G367" s="14">
        <v>0.00196</v>
      </c>
      <c r="H367" s="14">
        <v>0.00196</v>
      </c>
      <c r="I367" s="14">
        <v>0.19804</v>
      </c>
      <c r="J367" s="14">
        <v>0.00196</v>
      </c>
      <c r="K367" s="14">
        <v>0.00196</v>
      </c>
      <c r="L367" s="14">
        <v>0.08039</v>
      </c>
      <c r="M367" s="14">
        <v>0.08039</v>
      </c>
      <c r="N367" s="14">
        <v>0.00196</v>
      </c>
      <c r="O367" s="14">
        <v>0.00196</v>
      </c>
      <c r="P367" s="14">
        <v>0.00196</v>
      </c>
      <c r="Q367" s="14">
        <v>0.23725</v>
      </c>
      <c r="R367" s="14">
        <v>0.00196</v>
      </c>
      <c r="S367" s="14">
        <v>0.00196</v>
      </c>
      <c r="T367" s="14">
        <v>0.00196</v>
      </c>
      <c r="U367" s="14">
        <v>0.25686</v>
      </c>
    </row>
    <row r="368">
      <c r="A368" s="14">
        <v>7.0</v>
      </c>
      <c r="B368" s="14">
        <v>0.01649</v>
      </c>
      <c r="C368" s="14">
        <v>5.3E-4</v>
      </c>
      <c r="D368" s="14">
        <v>5.3E-4</v>
      </c>
      <c r="E368" s="14">
        <v>0.09096</v>
      </c>
      <c r="F368" s="14">
        <v>5.3E-4</v>
      </c>
      <c r="G368" s="14">
        <v>5.3E-4</v>
      </c>
      <c r="H368" s="14">
        <v>5.3E-4</v>
      </c>
      <c r="I368" s="14">
        <v>0.1016</v>
      </c>
      <c r="J368" s="14">
        <v>5.3E-4</v>
      </c>
      <c r="K368" s="14">
        <v>5.3E-4</v>
      </c>
      <c r="L368" s="14">
        <v>5.3E-4</v>
      </c>
      <c r="M368" s="14">
        <v>0.06436</v>
      </c>
      <c r="N368" s="14">
        <v>5.3E-4</v>
      </c>
      <c r="O368" s="14">
        <v>0.03777</v>
      </c>
      <c r="P368" s="14">
        <v>0.05372</v>
      </c>
      <c r="Q368" s="14">
        <v>0.28777</v>
      </c>
      <c r="R368" s="14">
        <v>0.00585</v>
      </c>
      <c r="S368" s="14">
        <v>0.13351</v>
      </c>
      <c r="T368" s="14">
        <v>5.3E-4</v>
      </c>
      <c r="U368" s="14">
        <v>0.20266</v>
      </c>
    </row>
    <row r="369">
      <c r="A369" s="14">
        <v>322.0</v>
      </c>
      <c r="B369" s="14">
        <v>0.00294</v>
      </c>
      <c r="C369" s="14">
        <v>0.00294</v>
      </c>
      <c r="D369" s="14">
        <v>0.00294</v>
      </c>
      <c r="E369" s="14">
        <v>0.00294</v>
      </c>
      <c r="F369" s="14">
        <v>0.00294</v>
      </c>
      <c r="G369" s="14">
        <v>0.00294</v>
      </c>
      <c r="H369" s="14">
        <v>0.00294</v>
      </c>
      <c r="I369" s="14">
        <v>0.00294</v>
      </c>
      <c r="J369" s="14">
        <v>0.00294</v>
      </c>
      <c r="K369" s="14">
        <v>0.00294</v>
      </c>
      <c r="L369" s="14">
        <v>0.06176</v>
      </c>
      <c r="M369" s="14">
        <v>0.03235</v>
      </c>
      <c r="N369" s="14">
        <v>0.32647</v>
      </c>
      <c r="O369" s="14">
        <v>0.00294</v>
      </c>
      <c r="P369" s="14">
        <v>0.09118</v>
      </c>
      <c r="Q369" s="14">
        <v>0.03235</v>
      </c>
      <c r="R369" s="14">
        <v>0.09118</v>
      </c>
      <c r="S369" s="14">
        <v>0.00294</v>
      </c>
      <c r="T369" s="14">
        <v>0.00294</v>
      </c>
      <c r="U369" s="14">
        <v>0.32647</v>
      </c>
    </row>
    <row r="370">
      <c r="A370" s="14">
        <v>445.0</v>
      </c>
      <c r="B370" s="14">
        <v>6.3E-4</v>
      </c>
      <c r="C370" s="14">
        <v>0.00688</v>
      </c>
      <c r="D370" s="14">
        <v>6.3E-4</v>
      </c>
      <c r="E370" s="14">
        <v>6.3E-4</v>
      </c>
      <c r="F370" s="14">
        <v>6.3E-4</v>
      </c>
      <c r="G370" s="14">
        <v>6.3E-4</v>
      </c>
      <c r="H370" s="14">
        <v>6.3E-4</v>
      </c>
      <c r="I370" s="14">
        <v>0.35687</v>
      </c>
      <c r="J370" s="14">
        <v>6.3E-4</v>
      </c>
      <c r="K370" s="14">
        <v>6.3E-4</v>
      </c>
      <c r="L370" s="14">
        <v>6.3E-4</v>
      </c>
      <c r="M370" s="14">
        <v>6.3E-4</v>
      </c>
      <c r="N370" s="14">
        <v>6.3E-4</v>
      </c>
      <c r="O370" s="14">
        <v>6.3E-4</v>
      </c>
      <c r="P370" s="14">
        <v>6.3E-4</v>
      </c>
      <c r="Q370" s="14">
        <v>6.3E-4</v>
      </c>
      <c r="R370" s="14">
        <v>6.3E-4</v>
      </c>
      <c r="S370" s="14">
        <v>6.3E-4</v>
      </c>
      <c r="T370" s="14">
        <v>6.3E-4</v>
      </c>
      <c r="U370" s="14">
        <v>0.62562</v>
      </c>
    </row>
    <row r="371">
      <c r="A371" s="14">
        <v>585.0</v>
      </c>
      <c r="B371" s="14">
        <v>0.00139</v>
      </c>
      <c r="C371" s="14">
        <v>0.00139</v>
      </c>
      <c r="D371" s="14">
        <v>0.00139</v>
      </c>
      <c r="E371" s="14">
        <v>0.00139</v>
      </c>
      <c r="F371" s="14">
        <v>0.00139</v>
      </c>
      <c r="G371" s="14">
        <v>0.00139</v>
      </c>
      <c r="H371" s="14">
        <v>0.00139</v>
      </c>
      <c r="I371" s="14">
        <v>0.00139</v>
      </c>
      <c r="J371" s="14">
        <v>0.39028</v>
      </c>
      <c r="K371" s="14">
        <v>0.00139</v>
      </c>
      <c r="L371" s="14">
        <v>0.00139</v>
      </c>
      <c r="M371" s="14">
        <v>0.00139</v>
      </c>
      <c r="N371" s="14">
        <v>0.00139</v>
      </c>
      <c r="O371" s="14">
        <v>0.00139</v>
      </c>
      <c r="P371" s="14">
        <v>0.12639</v>
      </c>
      <c r="Q371" s="14">
        <v>0.20972</v>
      </c>
      <c r="R371" s="14">
        <v>0.00139</v>
      </c>
      <c r="S371" s="14">
        <v>0.07083</v>
      </c>
      <c r="T371" s="14">
        <v>0.00139</v>
      </c>
      <c r="U371" s="14">
        <v>0.18194</v>
      </c>
    </row>
    <row r="372">
      <c r="A372" s="14">
        <v>751.0</v>
      </c>
      <c r="B372" s="14">
        <v>6.3E-4</v>
      </c>
      <c r="C372" s="14">
        <v>6.3E-4</v>
      </c>
      <c r="D372" s="14">
        <v>6.3E-4</v>
      </c>
      <c r="E372" s="14">
        <v>6.3E-4</v>
      </c>
      <c r="F372" s="14">
        <v>6.3E-4</v>
      </c>
      <c r="G372" s="14">
        <v>6.3E-4</v>
      </c>
      <c r="H372" s="14">
        <v>6.3E-4</v>
      </c>
      <c r="I372" s="14">
        <v>0.39438</v>
      </c>
      <c r="J372" s="14">
        <v>6.3E-4</v>
      </c>
      <c r="K372" s="14">
        <v>6.3E-4</v>
      </c>
      <c r="L372" s="14">
        <v>6.3E-4</v>
      </c>
      <c r="M372" s="14">
        <v>6.3E-4</v>
      </c>
      <c r="N372" s="14">
        <v>6.3E-4</v>
      </c>
      <c r="O372" s="14">
        <v>6.3E-4</v>
      </c>
      <c r="P372" s="14">
        <v>6.3E-4</v>
      </c>
      <c r="Q372" s="14">
        <v>6.3E-4</v>
      </c>
      <c r="R372" s="14">
        <v>6.3E-4</v>
      </c>
      <c r="S372" s="14">
        <v>6.3E-4</v>
      </c>
      <c r="T372" s="14">
        <v>6.3E-4</v>
      </c>
      <c r="U372" s="14">
        <v>0.59437</v>
      </c>
    </row>
    <row r="373">
      <c r="A373" s="14">
        <v>2.0</v>
      </c>
      <c r="B373" s="14">
        <v>0.01029</v>
      </c>
      <c r="C373" s="14">
        <v>4.9E-4</v>
      </c>
      <c r="D373" s="14">
        <v>0.025</v>
      </c>
      <c r="E373" s="14">
        <v>4.9E-4</v>
      </c>
      <c r="F373" s="14">
        <v>4.9E-4</v>
      </c>
      <c r="G373" s="14">
        <v>4.9E-4</v>
      </c>
      <c r="H373" s="14">
        <v>4.9E-4</v>
      </c>
      <c r="I373" s="14">
        <v>0.14755</v>
      </c>
      <c r="J373" s="14">
        <v>4.9E-4</v>
      </c>
      <c r="K373" s="14">
        <v>4.9E-4</v>
      </c>
      <c r="L373" s="14">
        <v>4.9E-4</v>
      </c>
      <c r="M373" s="14">
        <v>4.9E-4</v>
      </c>
      <c r="N373" s="14">
        <v>4.9E-4</v>
      </c>
      <c r="O373" s="14">
        <v>4.9E-4</v>
      </c>
      <c r="P373" s="14">
        <v>0.03971</v>
      </c>
      <c r="Q373" s="14">
        <v>0.39755</v>
      </c>
      <c r="R373" s="14">
        <v>0.05931</v>
      </c>
      <c r="S373" s="14">
        <v>0.16716</v>
      </c>
      <c r="T373" s="14">
        <v>4.9E-4</v>
      </c>
      <c r="U373" s="14">
        <v>0.14755</v>
      </c>
    </row>
    <row r="374">
      <c r="A374" s="14">
        <v>17.0</v>
      </c>
      <c r="B374" s="14">
        <v>5.1E-4</v>
      </c>
      <c r="C374" s="14">
        <v>0.0159</v>
      </c>
      <c r="D374" s="14">
        <v>5.1E-4</v>
      </c>
      <c r="E374" s="14">
        <v>5.1E-4</v>
      </c>
      <c r="F374" s="14">
        <v>0.03641</v>
      </c>
      <c r="G374" s="14">
        <v>5.1E-4</v>
      </c>
      <c r="H374" s="14">
        <v>5.1E-4</v>
      </c>
      <c r="I374" s="14">
        <v>0.03641</v>
      </c>
      <c r="J374" s="14">
        <v>5.1E-4</v>
      </c>
      <c r="K374" s="14">
        <v>5.1E-4</v>
      </c>
      <c r="L374" s="14">
        <v>5.1E-4</v>
      </c>
      <c r="M374" s="14">
        <v>5.1E-4</v>
      </c>
      <c r="N374" s="14">
        <v>5.1E-4</v>
      </c>
      <c r="O374" s="14">
        <v>0.04154</v>
      </c>
      <c r="P374" s="14">
        <v>0.48769</v>
      </c>
      <c r="Q374" s="14">
        <v>0.18</v>
      </c>
      <c r="R374" s="14">
        <v>5.1E-4</v>
      </c>
      <c r="S374" s="14">
        <v>5.1E-4</v>
      </c>
      <c r="T374" s="14">
        <v>5.1E-4</v>
      </c>
      <c r="U374" s="14">
        <v>0.19538</v>
      </c>
    </row>
    <row r="375">
      <c r="A375" s="14">
        <v>171.0</v>
      </c>
      <c r="B375" s="14">
        <v>0.00172</v>
      </c>
      <c r="C375" s="14">
        <v>0.00172</v>
      </c>
      <c r="D375" s="14">
        <v>0.00172</v>
      </c>
      <c r="E375" s="14">
        <v>0.00172</v>
      </c>
      <c r="F375" s="14">
        <v>0.00172</v>
      </c>
      <c r="G375" s="14">
        <v>0.00172</v>
      </c>
      <c r="H375" s="14">
        <v>0.12241</v>
      </c>
      <c r="I375" s="14">
        <v>0.07069</v>
      </c>
      <c r="J375" s="14">
        <v>0.36379</v>
      </c>
      <c r="K375" s="14">
        <v>0.00172</v>
      </c>
      <c r="L375" s="14">
        <v>0.13966</v>
      </c>
      <c r="M375" s="14">
        <v>0.00172</v>
      </c>
      <c r="N375" s="14">
        <v>0.00172</v>
      </c>
      <c r="O375" s="14">
        <v>0.00172</v>
      </c>
      <c r="P375" s="14">
        <v>0.00172</v>
      </c>
      <c r="Q375" s="14">
        <v>0.27759</v>
      </c>
      <c r="R375" s="14">
        <v>0.00172</v>
      </c>
      <c r="S375" s="14">
        <v>0.00172</v>
      </c>
      <c r="T375" s="14">
        <v>0.00172</v>
      </c>
      <c r="U375" s="14">
        <v>0.00172</v>
      </c>
    </row>
    <row r="376">
      <c r="A376" s="14">
        <v>235.0</v>
      </c>
      <c r="B376" s="14">
        <v>0.44821</v>
      </c>
      <c r="C376" s="14">
        <v>0.00179</v>
      </c>
      <c r="D376" s="14">
        <v>0.00179</v>
      </c>
      <c r="E376" s="14">
        <v>0.00179</v>
      </c>
      <c r="F376" s="14">
        <v>0.00179</v>
      </c>
      <c r="G376" s="14">
        <v>0.00179</v>
      </c>
      <c r="H376" s="14">
        <v>0.00179</v>
      </c>
      <c r="I376" s="14">
        <v>0.43036</v>
      </c>
      <c r="J376" s="14">
        <v>0.00179</v>
      </c>
      <c r="K376" s="14">
        <v>0.00179</v>
      </c>
      <c r="L376" s="14">
        <v>0.00179</v>
      </c>
      <c r="M376" s="14">
        <v>0.00179</v>
      </c>
      <c r="N376" s="14">
        <v>0.00179</v>
      </c>
      <c r="O376" s="14">
        <v>0.00179</v>
      </c>
      <c r="P376" s="14">
        <v>0.00179</v>
      </c>
      <c r="Q376" s="14">
        <v>0.09107</v>
      </c>
      <c r="R376" s="14">
        <v>0.00179</v>
      </c>
      <c r="S376" s="14">
        <v>0.00179</v>
      </c>
      <c r="T376" s="14">
        <v>0.00179</v>
      </c>
      <c r="U376" s="14">
        <v>0.00179</v>
      </c>
    </row>
    <row r="377">
      <c r="A377" s="14">
        <v>242.0</v>
      </c>
      <c r="B377" s="14">
        <v>0.00357</v>
      </c>
      <c r="C377" s="14">
        <v>3.2E-4</v>
      </c>
      <c r="D377" s="14">
        <v>3.2E-4</v>
      </c>
      <c r="E377" s="14">
        <v>3.2E-4</v>
      </c>
      <c r="F377" s="14">
        <v>3.2E-4</v>
      </c>
      <c r="G377" s="14">
        <v>3.2E-4</v>
      </c>
      <c r="H377" s="14">
        <v>3.2E-4</v>
      </c>
      <c r="I377" s="14">
        <v>0.01656</v>
      </c>
      <c r="J377" s="14">
        <v>0.00682</v>
      </c>
      <c r="K377" s="14">
        <v>3.2E-4</v>
      </c>
      <c r="L377" s="14">
        <v>0.01981</v>
      </c>
      <c r="M377" s="14">
        <v>3.2E-4</v>
      </c>
      <c r="N377" s="14">
        <v>0.33799</v>
      </c>
      <c r="O377" s="14">
        <v>3.2E-4</v>
      </c>
      <c r="P377" s="14">
        <v>0.11071</v>
      </c>
      <c r="Q377" s="14">
        <v>0.43539</v>
      </c>
      <c r="R377" s="14">
        <v>3.2E-4</v>
      </c>
      <c r="S377" s="14">
        <v>3.2E-4</v>
      </c>
      <c r="T377" s="14">
        <v>3.2E-4</v>
      </c>
      <c r="U377" s="14">
        <v>0.06526</v>
      </c>
    </row>
    <row r="378">
      <c r="A378" s="14">
        <v>268.0</v>
      </c>
      <c r="B378" s="14">
        <v>0.00141</v>
      </c>
      <c r="C378" s="14">
        <v>0.00141</v>
      </c>
      <c r="D378" s="14">
        <v>0.07183</v>
      </c>
      <c r="E378" s="14">
        <v>0.00141</v>
      </c>
      <c r="F378" s="14">
        <v>0.11408</v>
      </c>
      <c r="G378" s="14">
        <v>0.00141</v>
      </c>
      <c r="H378" s="14">
        <v>0.00141</v>
      </c>
      <c r="I378" s="14">
        <v>0.19859</v>
      </c>
      <c r="J378" s="14">
        <v>0.26901</v>
      </c>
      <c r="K378" s="14">
        <v>0.01549</v>
      </c>
      <c r="L378" s="14">
        <v>0.00141</v>
      </c>
      <c r="M378" s="14">
        <v>0.00141</v>
      </c>
      <c r="N378" s="14">
        <v>0.00141</v>
      </c>
      <c r="O378" s="14">
        <v>0.00141</v>
      </c>
      <c r="P378" s="14">
        <v>0.00141</v>
      </c>
      <c r="Q378" s="14">
        <v>0.00141</v>
      </c>
      <c r="R378" s="14">
        <v>0.00141</v>
      </c>
      <c r="S378" s="14">
        <v>0.00141</v>
      </c>
      <c r="T378" s="14">
        <v>0.00141</v>
      </c>
      <c r="U378" s="14">
        <v>0.31127</v>
      </c>
    </row>
    <row r="379">
      <c r="A379" s="14">
        <v>272.0</v>
      </c>
      <c r="B379" s="14">
        <v>0.00167</v>
      </c>
      <c r="C379" s="14">
        <v>0.00167</v>
      </c>
      <c r="D379" s="14">
        <v>0.00167</v>
      </c>
      <c r="E379" s="14">
        <v>0.00167</v>
      </c>
      <c r="F379" s="14">
        <v>0.685</v>
      </c>
      <c r="G379" s="14">
        <v>0.00167</v>
      </c>
      <c r="H379" s="14">
        <v>0.00167</v>
      </c>
      <c r="I379" s="14">
        <v>0.135</v>
      </c>
      <c r="J379" s="14">
        <v>0.00167</v>
      </c>
      <c r="K379" s="14">
        <v>0.00167</v>
      </c>
      <c r="L379" s="14">
        <v>0.00167</v>
      </c>
      <c r="M379" s="14">
        <v>0.00167</v>
      </c>
      <c r="N379" s="14">
        <v>0.00167</v>
      </c>
      <c r="O379" s="14">
        <v>0.00167</v>
      </c>
      <c r="P379" s="14">
        <v>0.00167</v>
      </c>
      <c r="Q379" s="14">
        <v>0.00167</v>
      </c>
      <c r="R379" s="14">
        <v>0.00167</v>
      </c>
      <c r="S379" s="14">
        <v>0.00167</v>
      </c>
      <c r="T379" s="14">
        <v>0.00167</v>
      </c>
      <c r="U379" s="14">
        <v>0.15167</v>
      </c>
    </row>
    <row r="380">
      <c r="A380" s="14">
        <v>325.0</v>
      </c>
      <c r="B380" s="14">
        <v>0.00764</v>
      </c>
      <c r="C380" s="14">
        <v>6.9E-4</v>
      </c>
      <c r="D380" s="14">
        <v>6.9E-4</v>
      </c>
      <c r="E380" s="14">
        <v>0.36181</v>
      </c>
      <c r="F380" s="14">
        <v>0.06319</v>
      </c>
      <c r="G380" s="14">
        <v>6.9E-4</v>
      </c>
      <c r="H380" s="14">
        <v>6.9E-4</v>
      </c>
      <c r="I380" s="14">
        <v>0.01458</v>
      </c>
      <c r="J380" s="14">
        <v>6.9E-4</v>
      </c>
      <c r="K380" s="14">
        <v>6.9E-4</v>
      </c>
      <c r="L380" s="14">
        <v>6.9E-4</v>
      </c>
      <c r="M380" s="14">
        <v>6.9E-4</v>
      </c>
      <c r="N380" s="14">
        <v>6.9E-4</v>
      </c>
      <c r="O380" s="14">
        <v>6.9E-4</v>
      </c>
      <c r="P380" s="14">
        <v>6.9E-4</v>
      </c>
      <c r="Q380" s="14">
        <v>0.24375</v>
      </c>
      <c r="R380" s="14">
        <v>0.01458</v>
      </c>
      <c r="S380" s="14">
        <v>0.00764</v>
      </c>
      <c r="T380" s="14">
        <v>6.9E-4</v>
      </c>
      <c r="U380" s="14">
        <v>0.27847</v>
      </c>
    </row>
    <row r="381">
      <c r="A381" s="14">
        <v>330.0</v>
      </c>
      <c r="B381" s="14">
        <v>6.8E-4</v>
      </c>
      <c r="C381" s="14">
        <v>6.8E-4</v>
      </c>
      <c r="D381" s="14">
        <v>6.8E-4</v>
      </c>
      <c r="E381" s="14">
        <v>6.8E-4</v>
      </c>
      <c r="F381" s="14">
        <v>0.0415</v>
      </c>
      <c r="G381" s="14">
        <v>0.35442</v>
      </c>
      <c r="H381" s="14">
        <v>6.8E-4</v>
      </c>
      <c r="I381" s="14">
        <v>0.12313</v>
      </c>
      <c r="J381" s="14">
        <v>6.8E-4</v>
      </c>
      <c r="K381" s="14">
        <v>6.8E-4</v>
      </c>
      <c r="L381" s="14">
        <v>6.8E-4</v>
      </c>
      <c r="M381" s="14">
        <v>6.8E-4</v>
      </c>
      <c r="N381" s="14">
        <v>6.8E-4</v>
      </c>
      <c r="O381" s="14">
        <v>6.8E-4</v>
      </c>
      <c r="P381" s="14">
        <v>6.8E-4</v>
      </c>
      <c r="Q381" s="14">
        <v>6.8E-4</v>
      </c>
      <c r="R381" s="14">
        <v>0.07551</v>
      </c>
      <c r="S381" s="14">
        <v>0.01429</v>
      </c>
      <c r="T381" s="14">
        <v>6.8E-4</v>
      </c>
      <c r="U381" s="14">
        <v>0.38163</v>
      </c>
    </row>
    <row r="382">
      <c r="A382" s="14">
        <v>380.0</v>
      </c>
      <c r="B382" s="14">
        <v>2.5E-4</v>
      </c>
      <c r="C382" s="14">
        <v>0.00278</v>
      </c>
      <c r="D382" s="14">
        <v>2.5E-4</v>
      </c>
      <c r="E382" s="14">
        <v>0.00278</v>
      </c>
      <c r="F382" s="14">
        <v>2.5E-4</v>
      </c>
      <c r="G382" s="14">
        <v>2.5E-4</v>
      </c>
      <c r="H382" s="14">
        <v>0.39419</v>
      </c>
      <c r="I382" s="14">
        <v>2.5E-4</v>
      </c>
      <c r="J382" s="14">
        <v>0.05076</v>
      </c>
      <c r="K382" s="14">
        <v>2.5E-4</v>
      </c>
      <c r="L382" s="14">
        <v>2.5E-4</v>
      </c>
      <c r="M382" s="14">
        <v>2.5E-4</v>
      </c>
      <c r="N382" s="14">
        <v>0.04066</v>
      </c>
      <c r="O382" s="14">
        <v>0.06086</v>
      </c>
      <c r="P382" s="14">
        <v>2.5E-4</v>
      </c>
      <c r="Q382" s="14">
        <v>0.16944</v>
      </c>
      <c r="R382" s="14">
        <v>2.5E-4</v>
      </c>
      <c r="S382" s="14">
        <v>0.00278</v>
      </c>
      <c r="T382" s="14">
        <v>0.01035</v>
      </c>
      <c r="U382" s="14">
        <v>0.26288</v>
      </c>
    </row>
    <row r="383">
      <c r="A383" s="14">
        <v>413.0</v>
      </c>
      <c r="B383" s="14">
        <v>0.0027</v>
      </c>
      <c r="C383" s="14">
        <v>0.0027</v>
      </c>
      <c r="D383" s="14">
        <v>0.0027</v>
      </c>
      <c r="E383" s="14">
        <v>0.16486</v>
      </c>
      <c r="F383" s="14">
        <v>0.0027</v>
      </c>
      <c r="G383" s="14">
        <v>0.0027</v>
      </c>
      <c r="H383" s="14">
        <v>0.0027</v>
      </c>
      <c r="I383" s="14">
        <v>0.0027</v>
      </c>
      <c r="J383" s="14">
        <v>0.0027</v>
      </c>
      <c r="K383" s="14">
        <v>0.05676</v>
      </c>
      <c r="L383" s="14">
        <v>0.0027</v>
      </c>
      <c r="M383" s="14">
        <v>0.0027</v>
      </c>
      <c r="N383" s="14">
        <v>0.0027</v>
      </c>
      <c r="O383" s="14">
        <v>0.0027</v>
      </c>
      <c r="P383" s="14">
        <v>0.0027</v>
      </c>
      <c r="Q383" s="14">
        <v>0.13784</v>
      </c>
      <c r="R383" s="14">
        <v>0.0027</v>
      </c>
      <c r="S383" s="14">
        <v>0.02973</v>
      </c>
      <c r="T383" s="14">
        <v>0.0027</v>
      </c>
      <c r="U383" s="14">
        <v>0.57027</v>
      </c>
    </row>
    <row r="384">
      <c r="A384" s="14">
        <v>433.0</v>
      </c>
      <c r="B384" s="14">
        <v>8.1E-4</v>
      </c>
      <c r="C384" s="14">
        <v>0.00887</v>
      </c>
      <c r="D384" s="14">
        <v>8.1E-4</v>
      </c>
      <c r="E384" s="14">
        <v>8.1E-4</v>
      </c>
      <c r="F384" s="14">
        <v>8.1E-4</v>
      </c>
      <c r="G384" s="14">
        <v>8.1E-4</v>
      </c>
      <c r="H384" s="14">
        <v>8.1E-4</v>
      </c>
      <c r="I384" s="14">
        <v>0.33952</v>
      </c>
      <c r="J384" s="14">
        <v>8.1E-4</v>
      </c>
      <c r="K384" s="14">
        <v>8.1E-4</v>
      </c>
      <c r="L384" s="14">
        <v>8.1E-4</v>
      </c>
      <c r="M384" s="14">
        <v>0.35565</v>
      </c>
      <c r="N384" s="14">
        <v>8.1E-4</v>
      </c>
      <c r="O384" s="14">
        <v>8.1E-4</v>
      </c>
      <c r="P384" s="14">
        <v>8.1E-4</v>
      </c>
      <c r="Q384" s="14">
        <v>0.08952</v>
      </c>
      <c r="R384" s="14">
        <v>0.01694</v>
      </c>
      <c r="S384" s="14">
        <v>8.1E-4</v>
      </c>
      <c r="T384" s="14">
        <v>8.1E-4</v>
      </c>
      <c r="U384" s="14">
        <v>0.17823</v>
      </c>
    </row>
    <row r="385">
      <c r="A385" s="14">
        <v>491.0</v>
      </c>
      <c r="B385" s="14">
        <v>0.00179</v>
      </c>
      <c r="C385" s="14">
        <v>0.00179</v>
      </c>
      <c r="D385" s="14">
        <v>0.00179</v>
      </c>
      <c r="E385" s="14">
        <v>0.00179</v>
      </c>
      <c r="F385" s="14">
        <v>0.59107</v>
      </c>
      <c r="G385" s="14">
        <v>0.05536</v>
      </c>
      <c r="H385" s="14">
        <v>0.00179</v>
      </c>
      <c r="I385" s="14">
        <v>0.05536</v>
      </c>
      <c r="J385" s="14">
        <v>0.00179</v>
      </c>
      <c r="K385" s="14">
        <v>0.00179</v>
      </c>
      <c r="L385" s="14">
        <v>0.00179</v>
      </c>
      <c r="M385" s="14">
        <v>0.00179</v>
      </c>
      <c r="N385" s="14">
        <v>0.00179</v>
      </c>
      <c r="O385" s="14">
        <v>0.00179</v>
      </c>
      <c r="P385" s="14">
        <v>0.00179</v>
      </c>
      <c r="Q385" s="14">
        <v>0.0375</v>
      </c>
      <c r="R385" s="14">
        <v>0.00179</v>
      </c>
      <c r="S385" s="14">
        <v>0.12679</v>
      </c>
      <c r="T385" s="14">
        <v>0.00179</v>
      </c>
      <c r="U385" s="14">
        <v>0.10893</v>
      </c>
    </row>
    <row r="386">
      <c r="A386" s="14">
        <v>673.0</v>
      </c>
      <c r="B386" s="14">
        <v>0.00192</v>
      </c>
      <c r="C386" s="14">
        <v>0.00192</v>
      </c>
      <c r="D386" s="14">
        <v>0.00192</v>
      </c>
      <c r="E386" s="14">
        <v>0.00192</v>
      </c>
      <c r="F386" s="14">
        <v>0.00192</v>
      </c>
      <c r="G386" s="14">
        <v>0.00192</v>
      </c>
      <c r="H386" s="14">
        <v>0.00192</v>
      </c>
      <c r="I386" s="14">
        <v>0.09808</v>
      </c>
      <c r="J386" s="14">
        <v>0.00192</v>
      </c>
      <c r="K386" s="14">
        <v>0.00192</v>
      </c>
      <c r="L386" s="14">
        <v>0.02115</v>
      </c>
      <c r="M386" s="14">
        <v>0.02115</v>
      </c>
      <c r="N386" s="14">
        <v>0.00192</v>
      </c>
      <c r="O386" s="14">
        <v>0.00192</v>
      </c>
      <c r="P386" s="14">
        <v>0.00192</v>
      </c>
      <c r="Q386" s="14">
        <v>0.36731</v>
      </c>
      <c r="R386" s="14">
        <v>0.15577</v>
      </c>
      <c r="S386" s="14">
        <v>0.00192</v>
      </c>
      <c r="T386" s="14">
        <v>0.00192</v>
      </c>
      <c r="U386" s="14">
        <v>0.30962</v>
      </c>
    </row>
    <row r="387">
      <c r="A387" s="14">
        <v>700.0</v>
      </c>
      <c r="B387" s="14">
        <v>6.5E-4</v>
      </c>
      <c r="C387" s="14">
        <v>6.5E-4</v>
      </c>
      <c r="D387" s="14">
        <v>6.5E-4</v>
      </c>
      <c r="E387" s="14">
        <v>6.5E-4</v>
      </c>
      <c r="F387" s="14">
        <v>6.5E-4</v>
      </c>
      <c r="G387" s="14">
        <v>6.5E-4</v>
      </c>
      <c r="H387" s="14">
        <v>6.5E-4</v>
      </c>
      <c r="I387" s="14">
        <v>0.0268</v>
      </c>
      <c r="J387" s="14">
        <v>0.05294</v>
      </c>
      <c r="K387" s="14">
        <v>6.5E-4</v>
      </c>
      <c r="L387" s="14">
        <v>6.5E-4</v>
      </c>
      <c r="M387" s="14">
        <v>6.5E-4</v>
      </c>
      <c r="N387" s="14">
        <v>0.28824</v>
      </c>
      <c r="O387" s="14">
        <v>0.07255</v>
      </c>
      <c r="P387" s="14">
        <v>0.03333</v>
      </c>
      <c r="Q387" s="14">
        <v>0.13137</v>
      </c>
      <c r="R387" s="14">
        <v>0.23595</v>
      </c>
      <c r="S387" s="14">
        <v>6.5E-4</v>
      </c>
      <c r="T387" s="14">
        <v>6.5E-4</v>
      </c>
      <c r="U387" s="14">
        <v>0.15098</v>
      </c>
    </row>
    <row r="388">
      <c r="A388" s="14">
        <v>728.0</v>
      </c>
      <c r="B388" s="14">
        <v>0.00189</v>
      </c>
      <c r="C388" s="14">
        <v>0.00189</v>
      </c>
      <c r="D388" s="14">
        <v>0.00189</v>
      </c>
      <c r="E388" s="14">
        <v>0.00189</v>
      </c>
      <c r="F388" s="14">
        <v>0.00189</v>
      </c>
      <c r="G388" s="14">
        <v>0.00189</v>
      </c>
      <c r="H388" s="14">
        <v>0.00189</v>
      </c>
      <c r="I388" s="14">
        <v>0.00189</v>
      </c>
      <c r="J388" s="14">
        <v>0.00189</v>
      </c>
      <c r="K388" s="14">
        <v>0.00189</v>
      </c>
      <c r="L388" s="14">
        <v>0.03962</v>
      </c>
      <c r="M388" s="14">
        <v>0.19057</v>
      </c>
      <c r="N388" s="14">
        <v>0.00189</v>
      </c>
      <c r="O388" s="14">
        <v>0.00189</v>
      </c>
      <c r="P388" s="14">
        <v>0.00189</v>
      </c>
      <c r="Q388" s="14">
        <v>0.34151</v>
      </c>
      <c r="R388" s="14">
        <v>0.00189</v>
      </c>
      <c r="S388" s="14">
        <v>0.26604</v>
      </c>
      <c r="T388" s="14">
        <v>0.00189</v>
      </c>
      <c r="U388" s="14">
        <v>0.13396</v>
      </c>
    </row>
    <row r="389">
      <c r="A389" s="14">
        <v>735.0</v>
      </c>
      <c r="B389" s="14">
        <v>0.00152</v>
      </c>
      <c r="C389" s="14">
        <v>0.13788</v>
      </c>
      <c r="D389" s="14">
        <v>0.00152</v>
      </c>
      <c r="E389" s="14">
        <v>0.00152</v>
      </c>
      <c r="F389" s="14">
        <v>0.00152</v>
      </c>
      <c r="G389" s="14">
        <v>0.00152</v>
      </c>
      <c r="H389" s="14">
        <v>0.44091</v>
      </c>
      <c r="I389" s="14">
        <v>0.00152</v>
      </c>
      <c r="J389" s="14">
        <v>0.00152</v>
      </c>
      <c r="K389" s="14">
        <v>0.01667</v>
      </c>
      <c r="L389" s="14">
        <v>0.00152</v>
      </c>
      <c r="M389" s="14">
        <v>0.00152</v>
      </c>
      <c r="N389" s="14">
        <v>0.10758</v>
      </c>
      <c r="O389" s="14">
        <v>0.00152</v>
      </c>
      <c r="P389" s="14">
        <v>0.00152</v>
      </c>
      <c r="Q389" s="14">
        <v>0.22879</v>
      </c>
      <c r="R389" s="14">
        <v>0.01667</v>
      </c>
      <c r="S389" s="14">
        <v>0.00152</v>
      </c>
      <c r="T389" s="14">
        <v>0.00152</v>
      </c>
      <c r="U389" s="14">
        <v>0.03182</v>
      </c>
    </row>
    <row r="390">
      <c r="A390" s="14">
        <v>768.0</v>
      </c>
      <c r="B390" s="14">
        <v>0.00385</v>
      </c>
      <c r="C390" s="14">
        <v>0.00385</v>
      </c>
      <c r="D390" s="14">
        <v>0.00385</v>
      </c>
      <c r="E390" s="14">
        <v>0.00385</v>
      </c>
      <c r="F390" s="14">
        <v>0.00385</v>
      </c>
      <c r="G390" s="14">
        <v>0.00385</v>
      </c>
      <c r="H390" s="14">
        <v>0.00385</v>
      </c>
      <c r="I390" s="14">
        <v>0.00385</v>
      </c>
      <c r="J390" s="14">
        <v>0.08077</v>
      </c>
      <c r="K390" s="14">
        <v>0.00385</v>
      </c>
      <c r="L390" s="14">
        <v>0.08077</v>
      </c>
      <c r="M390" s="14">
        <v>0.00385</v>
      </c>
      <c r="N390" s="14">
        <v>0.31154</v>
      </c>
      <c r="O390" s="14">
        <v>0.08077</v>
      </c>
      <c r="P390" s="14">
        <v>0.00385</v>
      </c>
      <c r="Q390" s="14">
        <v>0.38846</v>
      </c>
      <c r="R390" s="14">
        <v>0.00385</v>
      </c>
      <c r="S390" s="14">
        <v>0.00385</v>
      </c>
      <c r="T390" s="14">
        <v>0.00385</v>
      </c>
      <c r="U390" s="14">
        <v>0.00385</v>
      </c>
    </row>
    <row r="391">
      <c r="A391" s="14">
        <v>770.0</v>
      </c>
      <c r="B391" s="14">
        <v>0.32273</v>
      </c>
      <c r="C391" s="14">
        <v>0.00455</v>
      </c>
      <c r="D391" s="14">
        <v>0.00455</v>
      </c>
      <c r="E391" s="14">
        <v>0.00455</v>
      </c>
      <c r="F391" s="14">
        <v>0.00455</v>
      </c>
      <c r="G391" s="14">
        <v>0.14091</v>
      </c>
      <c r="H391" s="14">
        <v>0.00455</v>
      </c>
      <c r="I391" s="14">
        <v>0.32273</v>
      </c>
      <c r="J391" s="14">
        <v>0.00455</v>
      </c>
      <c r="K391" s="14">
        <v>0.00455</v>
      </c>
      <c r="L391" s="14">
        <v>0.00455</v>
      </c>
      <c r="M391" s="14">
        <v>0.00455</v>
      </c>
      <c r="N391" s="14">
        <v>0.00455</v>
      </c>
      <c r="O391" s="14">
        <v>0.00455</v>
      </c>
      <c r="P391" s="14">
        <v>0.00455</v>
      </c>
      <c r="Q391" s="14">
        <v>0.00455</v>
      </c>
      <c r="R391" s="14">
        <v>0.14091</v>
      </c>
      <c r="S391" s="14">
        <v>0.00455</v>
      </c>
      <c r="T391" s="14">
        <v>0.00455</v>
      </c>
      <c r="U391" s="14">
        <v>0.00455</v>
      </c>
    </row>
    <row r="392">
      <c r="A392" s="14">
        <v>136.0</v>
      </c>
      <c r="B392" s="14">
        <v>0.00208</v>
      </c>
      <c r="C392" s="14">
        <v>0.02292</v>
      </c>
      <c r="D392" s="14">
        <v>0.00208</v>
      </c>
      <c r="E392" s="14">
        <v>0.00208</v>
      </c>
      <c r="F392" s="14">
        <v>0.00208</v>
      </c>
      <c r="G392" s="14">
        <v>0.00208</v>
      </c>
      <c r="H392" s="14">
        <v>0.00208</v>
      </c>
      <c r="I392" s="14">
        <v>0.00208</v>
      </c>
      <c r="J392" s="14">
        <v>0.00208</v>
      </c>
      <c r="K392" s="14">
        <v>0.00208</v>
      </c>
      <c r="L392" s="14">
        <v>0.00208</v>
      </c>
      <c r="M392" s="14">
        <v>0.00208</v>
      </c>
      <c r="N392" s="14">
        <v>0.00208</v>
      </c>
      <c r="O392" s="14">
        <v>0.00208</v>
      </c>
      <c r="P392" s="14">
        <v>0.16875</v>
      </c>
      <c r="Q392" s="14">
        <v>0.31458</v>
      </c>
      <c r="R392" s="14">
        <v>0.25208</v>
      </c>
      <c r="S392" s="14">
        <v>0.00208</v>
      </c>
      <c r="T392" s="14">
        <v>0.00208</v>
      </c>
      <c r="U392" s="14">
        <v>0.21042</v>
      </c>
    </row>
    <row r="393">
      <c r="A393" s="14">
        <v>429.0</v>
      </c>
      <c r="B393" s="14">
        <v>5.4E-4</v>
      </c>
      <c r="C393" s="14">
        <v>0.02216</v>
      </c>
      <c r="D393" s="14">
        <v>0.03838</v>
      </c>
      <c r="E393" s="14">
        <v>0.03838</v>
      </c>
      <c r="F393" s="14">
        <v>5.4E-4</v>
      </c>
      <c r="G393" s="14">
        <v>0.01135</v>
      </c>
      <c r="H393" s="14">
        <v>5.4E-4</v>
      </c>
      <c r="I393" s="14">
        <v>5.4E-4</v>
      </c>
      <c r="J393" s="14">
        <v>0.56811</v>
      </c>
      <c r="K393" s="14">
        <v>5.4E-4</v>
      </c>
      <c r="L393" s="14">
        <v>5.4E-4</v>
      </c>
      <c r="M393" s="14">
        <v>0.01135</v>
      </c>
      <c r="N393" s="14">
        <v>0.00595</v>
      </c>
      <c r="O393" s="14">
        <v>0.02757</v>
      </c>
      <c r="P393" s="14">
        <v>5.4E-4</v>
      </c>
      <c r="Q393" s="14">
        <v>0.1573</v>
      </c>
      <c r="R393" s="14">
        <v>5.4E-4</v>
      </c>
      <c r="S393" s="14">
        <v>5.4E-4</v>
      </c>
      <c r="T393" s="14">
        <v>5.4E-4</v>
      </c>
      <c r="U393" s="14">
        <v>0.11405</v>
      </c>
    </row>
    <row r="394">
      <c r="A394" s="14">
        <v>475.0</v>
      </c>
      <c r="B394" s="14">
        <v>6.5E-4</v>
      </c>
      <c r="C394" s="14">
        <v>6.5E-4</v>
      </c>
      <c r="D394" s="14">
        <v>0.35359</v>
      </c>
      <c r="E394" s="14">
        <v>6.5E-4</v>
      </c>
      <c r="F394" s="14">
        <v>0.00719</v>
      </c>
      <c r="G394" s="14">
        <v>6.5E-4</v>
      </c>
      <c r="H394" s="14">
        <v>6.5E-4</v>
      </c>
      <c r="I394" s="14">
        <v>0.16405</v>
      </c>
      <c r="J394" s="14">
        <v>6.5E-4</v>
      </c>
      <c r="K394" s="14">
        <v>6.5E-4</v>
      </c>
      <c r="L394" s="14">
        <v>6.5E-4</v>
      </c>
      <c r="M394" s="14">
        <v>6.5E-4</v>
      </c>
      <c r="N394" s="14">
        <v>6.5E-4</v>
      </c>
      <c r="O394" s="14">
        <v>6.5E-4</v>
      </c>
      <c r="P394" s="14">
        <v>6.5E-4</v>
      </c>
      <c r="Q394" s="14">
        <v>0.31438</v>
      </c>
      <c r="R394" s="14">
        <v>0.03333</v>
      </c>
      <c r="S394" s="14">
        <v>6.5E-4</v>
      </c>
      <c r="T394" s="14">
        <v>6.5E-4</v>
      </c>
      <c r="U394" s="14">
        <v>0.1183</v>
      </c>
    </row>
    <row r="395">
      <c r="A395" s="14">
        <v>476.0</v>
      </c>
      <c r="B395" s="14">
        <v>4.7E-4</v>
      </c>
      <c r="C395" s="14">
        <v>4.7E-4</v>
      </c>
      <c r="D395" s="14">
        <v>0.56919</v>
      </c>
      <c r="E395" s="14">
        <v>4.7E-4</v>
      </c>
      <c r="F395" s="14">
        <v>4.7E-4</v>
      </c>
      <c r="G395" s="14">
        <v>4.7E-4</v>
      </c>
      <c r="H395" s="14">
        <v>0.00521</v>
      </c>
      <c r="I395" s="14">
        <v>0.01469</v>
      </c>
      <c r="J395" s="14">
        <v>4.7E-4</v>
      </c>
      <c r="K395" s="14">
        <v>4.7E-4</v>
      </c>
      <c r="L395" s="14">
        <v>4.7E-4</v>
      </c>
      <c r="M395" s="14">
        <v>4.7E-4</v>
      </c>
      <c r="N395" s="14">
        <v>4.7E-4</v>
      </c>
      <c r="O395" s="14">
        <v>4.7E-4</v>
      </c>
      <c r="P395" s="14">
        <v>4.7E-4</v>
      </c>
      <c r="Q395" s="14">
        <v>0.26588</v>
      </c>
      <c r="R395" s="14">
        <v>0.02891</v>
      </c>
      <c r="S395" s="14">
        <v>4.7E-4</v>
      </c>
      <c r="T395" s="14">
        <v>4.7E-4</v>
      </c>
      <c r="U395" s="14">
        <v>0.10948</v>
      </c>
    </row>
    <row r="396">
      <c r="A396" s="14">
        <v>499.0</v>
      </c>
      <c r="B396" s="14">
        <v>4.4E-4</v>
      </c>
      <c r="C396" s="14">
        <v>4.4E-4</v>
      </c>
      <c r="D396" s="14">
        <v>4.4E-4</v>
      </c>
      <c r="E396" s="14">
        <v>4.4E-4</v>
      </c>
      <c r="F396" s="14">
        <v>4.4E-4</v>
      </c>
      <c r="G396" s="14">
        <v>4.4E-4</v>
      </c>
      <c r="H396" s="14">
        <v>4.4E-4</v>
      </c>
      <c r="I396" s="14">
        <v>4.4E-4</v>
      </c>
      <c r="J396" s="14">
        <v>0.09779</v>
      </c>
      <c r="K396" s="14">
        <v>4.4E-4</v>
      </c>
      <c r="L396" s="14">
        <v>0.00487</v>
      </c>
      <c r="M396" s="14">
        <v>4.4E-4</v>
      </c>
      <c r="N396" s="14">
        <v>4.4E-4</v>
      </c>
      <c r="O396" s="14">
        <v>4.4E-4</v>
      </c>
      <c r="P396" s="14">
        <v>0.40752</v>
      </c>
      <c r="Q396" s="14">
        <v>0.30133</v>
      </c>
      <c r="R396" s="14">
        <v>4.4E-4</v>
      </c>
      <c r="S396" s="14">
        <v>4.4E-4</v>
      </c>
      <c r="T396" s="14">
        <v>4.4E-4</v>
      </c>
      <c r="U396" s="14">
        <v>0.18186</v>
      </c>
    </row>
    <row r="397">
      <c r="A397" s="14">
        <v>501.0</v>
      </c>
      <c r="B397" s="14">
        <v>0.00256</v>
      </c>
      <c r="C397" s="14">
        <v>0.00256</v>
      </c>
      <c r="D397" s="14">
        <v>0.00256</v>
      </c>
      <c r="E397" s="14">
        <v>0.00256</v>
      </c>
      <c r="F397" s="14">
        <v>0.00256</v>
      </c>
      <c r="G397" s="14">
        <v>0.00256</v>
      </c>
      <c r="H397" s="14">
        <v>0.00256</v>
      </c>
      <c r="I397" s="14">
        <v>0.05385</v>
      </c>
      <c r="J397" s="14">
        <v>0.00256</v>
      </c>
      <c r="K397" s="14">
        <v>0.00256</v>
      </c>
      <c r="L397" s="14">
        <v>0.00256</v>
      </c>
      <c r="M397" s="14">
        <v>0.00256</v>
      </c>
      <c r="N397" s="14">
        <v>0.00256</v>
      </c>
      <c r="O397" s="14">
        <v>0.00256</v>
      </c>
      <c r="P397" s="14">
        <v>0.00256</v>
      </c>
      <c r="Q397" s="14">
        <v>0.05385</v>
      </c>
      <c r="R397" s="14">
        <v>0.00256</v>
      </c>
      <c r="S397" s="14">
        <v>0.00256</v>
      </c>
      <c r="T397" s="14">
        <v>0.00256</v>
      </c>
      <c r="U397" s="14">
        <v>0.84872</v>
      </c>
    </row>
    <row r="398">
      <c r="A398" s="14">
        <v>597.0</v>
      </c>
      <c r="B398" s="14">
        <v>0.00815</v>
      </c>
      <c r="C398" s="14">
        <v>7.4E-4</v>
      </c>
      <c r="D398" s="14">
        <v>7.4E-4</v>
      </c>
      <c r="E398" s="14">
        <v>7.4E-4</v>
      </c>
      <c r="F398" s="14">
        <v>7.4E-4</v>
      </c>
      <c r="G398" s="14">
        <v>7.4E-4</v>
      </c>
      <c r="H398" s="14">
        <v>7.4E-4</v>
      </c>
      <c r="I398" s="14">
        <v>0.1637</v>
      </c>
      <c r="J398" s="14">
        <v>7.4E-4</v>
      </c>
      <c r="K398" s="14">
        <v>7.4E-4</v>
      </c>
      <c r="L398" s="14">
        <v>7.4E-4</v>
      </c>
      <c r="M398" s="14">
        <v>7.4E-4</v>
      </c>
      <c r="N398" s="14">
        <v>7.4E-4</v>
      </c>
      <c r="O398" s="14">
        <v>7.4E-4</v>
      </c>
      <c r="P398" s="14">
        <v>7.4E-4</v>
      </c>
      <c r="Q398" s="14">
        <v>0.34148</v>
      </c>
      <c r="R398" s="14">
        <v>0.06741</v>
      </c>
      <c r="S398" s="14">
        <v>0.28963</v>
      </c>
      <c r="T398" s="14">
        <v>7.4E-4</v>
      </c>
      <c r="U398" s="14">
        <v>0.11926</v>
      </c>
    </row>
    <row r="399">
      <c r="A399" s="14">
        <v>21.0</v>
      </c>
      <c r="B399" s="14">
        <v>6.0E-4</v>
      </c>
      <c r="C399" s="14">
        <v>6.0E-4</v>
      </c>
      <c r="D399" s="14">
        <v>6.0E-4</v>
      </c>
      <c r="E399" s="14">
        <v>0.00659</v>
      </c>
      <c r="F399" s="14">
        <v>6.0E-4</v>
      </c>
      <c r="G399" s="14">
        <v>6.0E-4</v>
      </c>
      <c r="H399" s="14">
        <v>6.0E-4</v>
      </c>
      <c r="I399" s="14">
        <v>0.03054</v>
      </c>
      <c r="J399" s="14">
        <v>0.01257</v>
      </c>
      <c r="K399" s="14">
        <v>6.0E-4</v>
      </c>
      <c r="L399" s="14">
        <v>6.0E-4</v>
      </c>
      <c r="M399" s="14">
        <v>0.36587</v>
      </c>
      <c r="N399" s="14">
        <v>6.0E-4</v>
      </c>
      <c r="O399" s="14">
        <v>6.0E-4</v>
      </c>
      <c r="P399" s="14">
        <v>6.0E-4</v>
      </c>
      <c r="Q399" s="14">
        <v>0.37784</v>
      </c>
      <c r="R399" s="14">
        <v>0.04251</v>
      </c>
      <c r="S399" s="14">
        <v>6.0E-4</v>
      </c>
      <c r="T399" s="14">
        <v>6.0E-4</v>
      </c>
      <c r="U399" s="14">
        <v>0.15629</v>
      </c>
    </row>
    <row r="400">
      <c r="A400" s="14">
        <v>72.0</v>
      </c>
      <c r="B400" s="14">
        <v>9.2E-4</v>
      </c>
      <c r="C400" s="14">
        <v>9.2E-4</v>
      </c>
      <c r="D400" s="14">
        <v>9.2E-4</v>
      </c>
      <c r="E400" s="14">
        <v>0.04679</v>
      </c>
      <c r="F400" s="14">
        <v>0.01009</v>
      </c>
      <c r="G400" s="14">
        <v>9.2E-4</v>
      </c>
      <c r="H400" s="14">
        <v>9.2E-4</v>
      </c>
      <c r="I400" s="14">
        <v>0.07431</v>
      </c>
      <c r="J400" s="14">
        <v>9.2E-4</v>
      </c>
      <c r="K400" s="14">
        <v>9.2E-4</v>
      </c>
      <c r="L400" s="14">
        <v>9.2E-4</v>
      </c>
      <c r="M400" s="14">
        <v>9.2E-4</v>
      </c>
      <c r="N400" s="14">
        <v>9.2E-4</v>
      </c>
      <c r="O400" s="14">
        <v>9.2E-4</v>
      </c>
      <c r="P400" s="14">
        <v>9.2E-4</v>
      </c>
      <c r="Q400" s="14">
        <v>0.16606</v>
      </c>
      <c r="R400" s="14">
        <v>0.08349</v>
      </c>
      <c r="S400" s="14">
        <v>9.2E-4</v>
      </c>
      <c r="T400" s="14">
        <v>0.34037</v>
      </c>
      <c r="U400" s="14">
        <v>0.26697</v>
      </c>
    </row>
    <row r="401">
      <c r="A401" s="14">
        <v>100.0</v>
      </c>
      <c r="B401" s="14">
        <v>5.9E-4</v>
      </c>
      <c r="C401" s="14">
        <v>5.9E-4</v>
      </c>
      <c r="D401" s="14">
        <v>5.9E-4</v>
      </c>
      <c r="E401" s="14">
        <v>5.9E-4</v>
      </c>
      <c r="F401" s="14">
        <v>0.04201</v>
      </c>
      <c r="G401" s="14">
        <v>0.04201</v>
      </c>
      <c r="H401" s="14">
        <v>5.9E-4</v>
      </c>
      <c r="I401" s="14">
        <v>0.11893</v>
      </c>
      <c r="J401" s="14">
        <v>0.40888</v>
      </c>
      <c r="K401" s="14">
        <v>5.9E-4</v>
      </c>
      <c r="L401" s="14">
        <v>5.9E-4</v>
      </c>
      <c r="M401" s="14">
        <v>5.9E-4</v>
      </c>
      <c r="N401" s="14">
        <v>0.00651</v>
      </c>
      <c r="O401" s="14">
        <v>5.9E-4</v>
      </c>
      <c r="P401" s="14">
        <v>5.9E-4</v>
      </c>
      <c r="Q401" s="14">
        <v>0.24911</v>
      </c>
      <c r="R401" s="14">
        <v>5.9E-4</v>
      </c>
      <c r="S401" s="14">
        <v>5.9E-4</v>
      </c>
      <c r="T401" s="14">
        <v>5.9E-4</v>
      </c>
      <c r="U401" s="14">
        <v>0.12485</v>
      </c>
    </row>
    <row r="402">
      <c r="A402" s="14">
        <v>153.0</v>
      </c>
      <c r="B402" s="14">
        <v>6.0E-4</v>
      </c>
      <c r="C402" s="14">
        <v>6.0E-4</v>
      </c>
      <c r="D402" s="14">
        <v>0.75361</v>
      </c>
      <c r="E402" s="14">
        <v>6.0E-4</v>
      </c>
      <c r="F402" s="14">
        <v>6.0E-4</v>
      </c>
      <c r="G402" s="14">
        <v>6.0E-4</v>
      </c>
      <c r="H402" s="14">
        <v>6.0E-4</v>
      </c>
      <c r="I402" s="14">
        <v>6.0E-4</v>
      </c>
      <c r="J402" s="14">
        <v>6.0E-4</v>
      </c>
      <c r="K402" s="14">
        <v>6.0E-4</v>
      </c>
      <c r="L402" s="14">
        <v>6.0E-4</v>
      </c>
      <c r="M402" s="14">
        <v>6.0E-4</v>
      </c>
      <c r="N402" s="14">
        <v>6.0E-4</v>
      </c>
      <c r="O402" s="14">
        <v>6.0E-4</v>
      </c>
      <c r="P402" s="14">
        <v>6.0E-4</v>
      </c>
      <c r="Q402" s="14">
        <v>0.23554</v>
      </c>
      <c r="R402" s="14">
        <v>6.0E-4</v>
      </c>
      <c r="S402" s="14">
        <v>6.0E-4</v>
      </c>
      <c r="T402" s="14">
        <v>6.0E-4</v>
      </c>
      <c r="U402" s="14">
        <v>6.0E-4</v>
      </c>
    </row>
    <row r="403">
      <c r="A403" s="14">
        <v>154.0</v>
      </c>
      <c r="B403" s="14">
        <v>5.5E-4</v>
      </c>
      <c r="C403" s="14">
        <v>5.5E-4</v>
      </c>
      <c r="D403" s="14">
        <v>0.76429</v>
      </c>
      <c r="E403" s="14">
        <v>5.5E-4</v>
      </c>
      <c r="F403" s="14">
        <v>5.5E-4</v>
      </c>
      <c r="G403" s="14">
        <v>5.5E-4</v>
      </c>
      <c r="H403" s="14">
        <v>5.5E-4</v>
      </c>
      <c r="I403" s="14">
        <v>5.5E-4</v>
      </c>
      <c r="J403" s="14">
        <v>5.5E-4</v>
      </c>
      <c r="K403" s="14">
        <v>5.5E-4</v>
      </c>
      <c r="L403" s="14">
        <v>5.5E-4</v>
      </c>
      <c r="M403" s="14">
        <v>5.5E-4</v>
      </c>
      <c r="N403" s="14">
        <v>5.5E-4</v>
      </c>
      <c r="O403" s="14">
        <v>5.5E-4</v>
      </c>
      <c r="P403" s="14">
        <v>5.5E-4</v>
      </c>
      <c r="Q403" s="14">
        <v>0.22582</v>
      </c>
      <c r="R403" s="14">
        <v>5.5E-4</v>
      </c>
      <c r="S403" s="14">
        <v>5.5E-4</v>
      </c>
      <c r="T403" s="14">
        <v>5.5E-4</v>
      </c>
      <c r="U403" s="14">
        <v>5.5E-4</v>
      </c>
    </row>
    <row r="404">
      <c r="A404" s="14">
        <v>155.0</v>
      </c>
      <c r="B404" s="14">
        <v>5.6E-4</v>
      </c>
      <c r="C404" s="14">
        <v>5.6E-4</v>
      </c>
      <c r="D404" s="14">
        <v>0.63743</v>
      </c>
      <c r="E404" s="14">
        <v>5.6E-4</v>
      </c>
      <c r="F404" s="14">
        <v>5.6E-4</v>
      </c>
      <c r="G404" s="14">
        <v>5.6E-4</v>
      </c>
      <c r="H404" s="14">
        <v>5.6E-4</v>
      </c>
      <c r="I404" s="14">
        <v>5.6E-4</v>
      </c>
      <c r="J404" s="14">
        <v>5.6E-4</v>
      </c>
      <c r="K404" s="14">
        <v>5.6E-4</v>
      </c>
      <c r="L404" s="14">
        <v>5.6E-4</v>
      </c>
      <c r="M404" s="14">
        <v>5.6E-4</v>
      </c>
      <c r="N404" s="14">
        <v>5.6E-4</v>
      </c>
      <c r="O404" s="14">
        <v>5.6E-4</v>
      </c>
      <c r="P404" s="14">
        <v>5.6E-4</v>
      </c>
      <c r="Q404" s="14">
        <v>5.6E-4</v>
      </c>
      <c r="R404" s="14">
        <v>5.6E-4</v>
      </c>
      <c r="S404" s="14">
        <v>5.6E-4</v>
      </c>
      <c r="T404" s="14">
        <v>5.6E-4</v>
      </c>
      <c r="U404" s="14">
        <v>0.35251</v>
      </c>
    </row>
    <row r="405">
      <c r="A405" s="14">
        <v>157.0</v>
      </c>
      <c r="B405" s="14">
        <v>0.0311</v>
      </c>
      <c r="C405" s="14">
        <v>6.1E-4</v>
      </c>
      <c r="D405" s="14">
        <v>0.0128</v>
      </c>
      <c r="E405" s="14">
        <v>0.45793</v>
      </c>
      <c r="F405" s="14">
        <v>6.1E-4</v>
      </c>
      <c r="G405" s="14">
        <v>6.1E-4</v>
      </c>
      <c r="H405" s="14">
        <v>6.1E-4</v>
      </c>
      <c r="I405" s="14">
        <v>6.1E-4</v>
      </c>
      <c r="J405" s="14">
        <v>6.1E-4</v>
      </c>
      <c r="K405" s="14">
        <v>6.1E-4</v>
      </c>
      <c r="L405" s="14">
        <v>6.1E-4</v>
      </c>
      <c r="M405" s="14">
        <v>6.1E-4</v>
      </c>
      <c r="N405" s="14">
        <v>6.1E-4</v>
      </c>
      <c r="O405" s="14">
        <v>6.1E-4</v>
      </c>
      <c r="P405" s="14">
        <v>6.1E-4</v>
      </c>
      <c r="Q405" s="14">
        <v>0.40915</v>
      </c>
      <c r="R405" s="14">
        <v>6.1E-4</v>
      </c>
      <c r="S405" s="14">
        <v>6.1E-4</v>
      </c>
      <c r="T405" s="14">
        <v>6.1E-4</v>
      </c>
      <c r="U405" s="14">
        <v>0.07988</v>
      </c>
    </row>
    <row r="406">
      <c r="A406" s="14">
        <v>207.0</v>
      </c>
      <c r="B406" s="14">
        <v>0.06823</v>
      </c>
      <c r="C406" s="14">
        <v>0.00573</v>
      </c>
      <c r="D406" s="14">
        <v>0.01615</v>
      </c>
      <c r="E406" s="14">
        <v>5.2E-4</v>
      </c>
      <c r="F406" s="14">
        <v>5.2E-4</v>
      </c>
      <c r="G406" s="14">
        <v>5.2E-4</v>
      </c>
      <c r="H406" s="14">
        <v>5.2E-4</v>
      </c>
      <c r="I406" s="14">
        <v>0.29219</v>
      </c>
      <c r="J406" s="14">
        <v>0.01094</v>
      </c>
      <c r="K406" s="14">
        <v>5.2E-4</v>
      </c>
      <c r="L406" s="14">
        <v>0.22448</v>
      </c>
      <c r="M406" s="14">
        <v>5.2E-4</v>
      </c>
      <c r="N406" s="14">
        <v>5.2E-4</v>
      </c>
      <c r="O406" s="14">
        <v>5.2E-4</v>
      </c>
      <c r="P406" s="14">
        <v>5.2E-4</v>
      </c>
      <c r="Q406" s="14">
        <v>0.1151</v>
      </c>
      <c r="R406" s="14">
        <v>5.2E-4</v>
      </c>
      <c r="S406" s="14">
        <v>5.2E-4</v>
      </c>
      <c r="T406" s="14">
        <v>5.2E-4</v>
      </c>
      <c r="U406" s="14">
        <v>0.26094</v>
      </c>
    </row>
    <row r="407">
      <c r="A407" s="14">
        <v>309.0</v>
      </c>
      <c r="B407" s="14">
        <v>0.15</v>
      </c>
      <c r="C407" s="14">
        <v>0.00135</v>
      </c>
      <c r="D407" s="14">
        <v>0.00135</v>
      </c>
      <c r="E407" s="14">
        <v>0.00135</v>
      </c>
      <c r="F407" s="14">
        <v>0.00135</v>
      </c>
      <c r="G407" s="14">
        <v>0.13649</v>
      </c>
      <c r="H407" s="14">
        <v>0.00135</v>
      </c>
      <c r="I407" s="14">
        <v>0.17703</v>
      </c>
      <c r="J407" s="14">
        <v>0.00135</v>
      </c>
      <c r="K407" s="14">
        <v>0.00135</v>
      </c>
      <c r="L407" s="14">
        <v>0.00135</v>
      </c>
      <c r="M407" s="14">
        <v>0.00135</v>
      </c>
      <c r="N407" s="14">
        <v>0.00135</v>
      </c>
      <c r="O407" s="14">
        <v>0.00135</v>
      </c>
      <c r="P407" s="14">
        <v>0.00135</v>
      </c>
      <c r="Q407" s="14">
        <v>0.16351</v>
      </c>
      <c r="R407" s="14">
        <v>0.00135</v>
      </c>
      <c r="S407" s="14">
        <v>0.20405</v>
      </c>
      <c r="T407" s="14">
        <v>0.00135</v>
      </c>
      <c r="U407" s="14">
        <v>0.15</v>
      </c>
    </row>
    <row r="408">
      <c r="A408" s="14">
        <v>318.0</v>
      </c>
      <c r="B408" s="14">
        <v>0.00122</v>
      </c>
      <c r="C408" s="14">
        <v>0.09878</v>
      </c>
      <c r="D408" s="14">
        <v>0.00122</v>
      </c>
      <c r="E408" s="14">
        <v>0.00122</v>
      </c>
      <c r="F408" s="14">
        <v>0.00122</v>
      </c>
      <c r="G408" s="14">
        <v>0.00122</v>
      </c>
      <c r="H408" s="14">
        <v>0.00122</v>
      </c>
      <c r="I408" s="14">
        <v>0.46463</v>
      </c>
      <c r="J408" s="14">
        <v>0.00122</v>
      </c>
      <c r="K408" s="14">
        <v>0.00122</v>
      </c>
      <c r="L408" s="14">
        <v>0.00122</v>
      </c>
      <c r="M408" s="14">
        <v>0.00122</v>
      </c>
      <c r="N408" s="14">
        <v>0.00122</v>
      </c>
      <c r="O408" s="14">
        <v>0.00122</v>
      </c>
      <c r="P408" s="14">
        <v>0.00122</v>
      </c>
      <c r="Q408" s="14">
        <v>0.00122</v>
      </c>
      <c r="R408" s="14">
        <v>0.00122</v>
      </c>
      <c r="S408" s="14">
        <v>0.00122</v>
      </c>
      <c r="T408" s="14">
        <v>0.00122</v>
      </c>
      <c r="U408" s="14">
        <v>0.41585</v>
      </c>
    </row>
    <row r="409">
      <c r="A409" s="14">
        <v>328.0</v>
      </c>
      <c r="B409" s="14">
        <v>0.01134</v>
      </c>
      <c r="C409" s="14">
        <v>0.03196</v>
      </c>
      <c r="D409" s="14">
        <v>0.00103</v>
      </c>
      <c r="E409" s="14">
        <v>0.00103</v>
      </c>
      <c r="F409" s="14">
        <v>0.00103</v>
      </c>
      <c r="G409" s="14">
        <v>0.00103</v>
      </c>
      <c r="H409" s="14">
        <v>0.00103</v>
      </c>
      <c r="I409" s="14">
        <v>0.16598</v>
      </c>
      <c r="J409" s="14">
        <v>0.44433</v>
      </c>
      <c r="K409" s="14">
        <v>0.00103</v>
      </c>
      <c r="L409" s="14">
        <v>0.00103</v>
      </c>
      <c r="M409" s="14">
        <v>0.00103</v>
      </c>
      <c r="N409" s="14">
        <v>0.00103</v>
      </c>
      <c r="O409" s="14">
        <v>0.00103</v>
      </c>
      <c r="P409" s="14">
        <v>0.03196</v>
      </c>
      <c r="Q409" s="14">
        <v>0.08351</v>
      </c>
      <c r="R409" s="14">
        <v>0.00103</v>
      </c>
      <c r="S409" s="14">
        <v>0.00103</v>
      </c>
      <c r="T409" s="14">
        <v>0.00103</v>
      </c>
      <c r="U409" s="14">
        <v>0.21753</v>
      </c>
    </row>
    <row r="410">
      <c r="A410" s="14">
        <v>378.0</v>
      </c>
      <c r="B410" s="14">
        <v>5.6E-4</v>
      </c>
      <c r="C410" s="14">
        <v>5.6E-4</v>
      </c>
      <c r="D410" s="14">
        <v>5.6E-4</v>
      </c>
      <c r="E410" s="14">
        <v>5.6E-4</v>
      </c>
      <c r="F410" s="14">
        <v>5.6E-4</v>
      </c>
      <c r="G410" s="14">
        <v>5.6E-4</v>
      </c>
      <c r="H410" s="14">
        <v>5.6E-4</v>
      </c>
      <c r="I410" s="14">
        <v>0.04551</v>
      </c>
      <c r="J410" s="14">
        <v>5.6E-4</v>
      </c>
      <c r="K410" s="14">
        <v>5.6E-4</v>
      </c>
      <c r="L410" s="14">
        <v>5.6E-4</v>
      </c>
      <c r="M410" s="14">
        <v>5.6E-4</v>
      </c>
      <c r="N410" s="14">
        <v>5.6E-4</v>
      </c>
      <c r="O410" s="14">
        <v>5.6E-4</v>
      </c>
      <c r="P410" s="14">
        <v>5.6E-4</v>
      </c>
      <c r="Q410" s="14">
        <v>0.3882</v>
      </c>
      <c r="R410" s="14">
        <v>0.05674</v>
      </c>
      <c r="S410" s="14">
        <v>5.6E-4</v>
      </c>
      <c r="T410" s="14">
        <v>0.19719</v>
      </c>
      <c r="U410" s="14">
        <v>0.30393</v>
      </c>
    </row>
    <row r="411">
      <c r="A411" s="14">
        <v>398.0</v>
      </c>
      <c r="B411" s="14">
        <v>0.42721</v>
      </c>
      <c r="C411" s="14">
        <v>7.4E-4</v>
      </c>
      <c r="D411" s="14">
        <v>0.01544</v>
      </c>
      <c r="E411" s="14">
        <v>7.4E-4</v>
      </c>
      <c r="F411" s="14">
        <v>7.4E-4</v>
      </c>
      <c r="G411" s="14">
        <v>7.4E-4</v>
      </c>
      <c r="H411" s="14">
        <v>7.4E-4</v>
      </c>
      <c r="I411" s="14">
        <v>0.04485</v>
      </c>
      <c r="J411" s="14">
        <v>7.4E-4</v>
      </c>
      <c r="K411" s="14">
        <v>7.4E-4</v>
      </c>
      <c r="L411" s="14">
        <v>0.02279</v>
      </c>
      <c r="M411" s="14">
        <v>7.4E-4</v>
      </c>
      <c r="N411" s="14">
        <v>7.4E-4</v>
      </c>
      <c r="O411" s="14">
        <v>7.4E-4</v>
      </c>
      <c r="P411" s="14">
        <v>0.00809</v>
      </c>
      <c r="Q411" s="14">
        <v>0.24338</v>
      </c>
      <c r="R411" s="14">
        <v>7.4E-4</v>
      </c>
      <c r="S411" s="14">
        <v>7.4E-4</v>
      </c>
      <c r="T411" s="14">
        <v>0.00809</v>
      </c>
      <c r="U411" s="14">
        <v>0.22132</v>
      </c>
    </row>
    <row r="412">
      <c r="A412" s="14">
        <v>399.0</v>
      </c>
      <c r="B412" s="14">
        <v>0.57429</v>
      </c>
      <c r="C412" s="14">
        <v>0.00286</v>
      </c>
      <c r="D412" s="14">
        <v>0.00286</v>
      </c>
      <c r="E412" s="14">
        <v>0.00286</v>
      </c>
      <c r="F412" s="14">
        <v>0.03143</v>
      </c>
      <c r="G412" s="14">
        <v>0.00286</v>
      </c>
      <c r="H412" s="14">
        <v>0.00286</v>
      </c>
      <c r="I412" s="14">
        <v>0.00286</v>
      </c>
      <c r="J412" s="14">
        <v>0.00286</v>
      </c>
      <c r="K412" s="14">
        <v>0.00286</v>
      </c>
      <c r="L412" s="14">
        <v>0.00286</v>
      </c>
      <c r="M412" s="14">
        <v>0.00286</v>
      </c>
      <c r="N412" s="14">
        <v>0.00286</v>
      </c>
      <c r="O412" s="14">
        <v>0.00286</v>
      </c>
      <c r="P412" s="14">
        <v>0.00286</v>
      </c>
      <c r="Q412" s="14">
        <v>0.00286</v>
      </c>
      <c r="R412" s="14">
        <v>0.00286</v>
      </c>
      <c r="S412" s="14">
        <v>0.03143</v>
      </c>
      <c r="T412" s="14">
        <v>0.00286</v>
      </c>
      <c r="U412" s="14">
        <v>0.31714</v>
      </c>
    </row>
    <row r="413">
      <c r="A413" s="14">
        <v>464.0</v>
      </c>
      <c r="B413" s="14">
        <v>6.3E-4</v>
      </c>
      <c r="C413" s="14">
        <v>6.3E-4</v>
      </c>
      <c r="D413" s="14">
        <v>0.06352</v>
      </c>
      <c r="E413" s="14">
        <v>6.3E-4</v>
      </c>
      <c r="F413" s="14">
        <v>6.3E-4</v>
      </c>
      <c r="G413" s="14">
        <v>6.3E-4</v>
      </c>
      <c r="H413" s="14">
        <v>6.3E-4</v>
      </c>
      <c r="I413" s="14">
        <v>6.3E-4</v>
      </c>
      <c r="J413" s="14">
        <v>6.3E-4</v>
      </c>
      <c r="K413" s="14">
        <v>6.3E-4</v>
      </c>
      <c r="L413" s="14">
        <v>0.6044</v>
      </c>
      <c r="M413" s="14">
        <v>6.3E-4</v>
      </c>
      <c r="N413" s="14">
        <v>6.3E-4</v>
      </c>
      <c r="O413" s="14">
        <v>0.05723</v>
      </c>
      <c r="P413" s="14">
        <v>6.3E-4</v>
      </c>
      <c r="Q413" s="14">
        <v>0.10126</v>
      </c>
      <c r="R413" s="14">
        <v>6.3E-4</v>
      </c>
      <c r="S413" s="14">
        <v>0.00692</v>
      </c>
      <c r="T413" s="14">
        <v>6.3E-4</v>
      </c>
      <c r="U413" s="14">
        <v>0.15786</v>
      </c>
    </row>
    <row r="414">
      <c r="A414" s="14">
        <v>479.0</v>
      </c>
      <c r="B414" s="14">
        <v>0.02383</v>
      </c>
      <c r="C414" s="14">
        <v>3.9E-4</v>
      </c>
      <c r="D414" s="14">
        <v>0.21133</v>
      </c>
      <c r="E414" s="14">
        <v>3.9E-4</v>
      </c>
      <c r="F414" s="14">
        <v>3.9E-4</v>
      </c>
      <c r="G414" s="14">
        <v>3.9E-4</v>
      </c>
      <c r="H414" s="14">
        <v>3.9E-4</v>
      </c>
      <c r="I414" s="14">
        <v>0.16836</v>
      </c>
      <c r="J414" s="14">
        <v>3.9E-4</v>
      </c>
      <c r="K414" s="14">
        <v>0.05898</v>
      </c>
      <c r="L414" s="14">
        <v>3.9E-4</v>
      </c>
      <c r="M414" s="14">
        <v>3.9E-4</v>
      </c>
      <c r="N414" s="14">
        <v>0.15273</v>
      </c>
      <c r="O414" s="14">
        <v>0.03945</v>
      </c>
      <c r="P414" s="14">
        <v>3.9E-4</v>
      </c>
      <c r="Q414" s="14">
        <v>0.03945</v>
      </c>
      <c r="R414" s="14">
        <v>3.9E-4</v>
      </c>
      <c r="S414" s="14">
        <v>3.9E-4</v>
      </c>
      <c r="T414" s="14">
        <v>3.9E-4</v>
      </c>
      <c r="U414" s="14">
        <v>0.30117</v>
      </c>
    </row>
    <row r="415">
      <c r="A415" s="14">
        <v>510.0</v>
      </c>
      <c r="B415" s="14">
        <v>8.3E-4</v>
      </c>
      <c r="C415" s="14">
        <v>8.3E-4</v>
      </c>
      <c r="D415" s="14">
        <v>8.3E-4</v>
      </c>
      <c r="E415" s="14">
        <v>8.3E-4</v>
      </c>
      <c r="F415" s="14">
        <v>8.3E-4</v>
      </c>
      <c r="G415" s="14">
        <v>0.04215</v>
      </c>
      <c r="H415" s="14">
        <v>0.4719</v>
      </c>
      <c r="I415" s="14">
        <v>0.11653</v>
      </c>
      <c r="J415" s="14">
        <v>0.00909</v>
      </c>
      <c r="K415" s="14">
        <v>8.3E-4</v>
      </c>
      <c r="L415" s="14">
        <v>8.3E-4</v>
      </c>
      <c r="M415" s="14">
        <v>8.3E-4</v>
      </c>
      <c r="N415" s="14">
        <v>8.3E-4</v>
      </c>
      <c r="O415" s="14">
        <v>8.3E-4</v>
      </c>
      <c r="P415" s="14">
        <v>0.02562</v>
      </c>
      <c r="Q415" s="14">
        <v>0.19917</v>
      </c>
      <c r="R415" s="14">
        <v>8.3E-4</v>
      </c>
      <c r="S415" s="14">
        <v>8.3E-4</v>
      </c>
      <c r="T415" s="14">
        <v>8.3E-4</v>
      </c>
      <c r="U415" s="14">
        <v>0.12479</v>
      </c>
    </row>
    <row r="416">
      <c r="A416" s="14">
        <v>523.0</v>
      </c>
      <c r="B416" s="14">
        <v>0.00748</v>
      </c>
      <c r="C416" s="14">
        <v>6.8E-4</v>
      </c>
      <c r="D416" s="14">
        <v>0.00748</v>
      </c>
      <c r="E416" s="14">
        <v>6.8E-4</v>
      </c>
      <c r="F416" s="14">
        <v>6.8E-4</v>
      </c>
      <c r="G416" s="14">
        <v>6.8E-4</v>
      </c>
      <c r="H416" s="14">
        <v>6.8E-4</v>
      </c>
      <c r="I416" s="14">
        <v>6.8E-4</v>
      </c>
      <c r="J416" s="14">
        <v>6.8E-4</v>
      </c>
      <c r="K416" s="14">
        <v>6.8E-4</v>
      </c>
      <c r="L416" s="14">
        <v>6.8E-4</v>
      </c>
      <c r="M416" s="14">
        <v>6.8E-4</v>
      </c>
      <c r="N416" s="14">
        <v>6.8E-4</v>
      </c>
      <c r="O416" s="14">
        <v>0.00748</v>
      </c>
      <c r="P416" s="14">
        <v>6.8E-4</v>
      </c>
      <c r="Q416" s="14">
        <v>0.27279</v>
      </c>
      <c r="R416" s="14">
        <v>6.8E-4</v>
      </c>
      <c r="S416" s="14">
        <v>0.47687</v>
      </c>
      <c r="T416" s="14">
        <v>6.8E-4</v>
      </c>
      <c r="U416" s="14">
        <v>0.21837</v>
      </c>
    </row>
    <row r="417">
      <c r="A417" s="14">
        <v>663.0</v>
      </c>
      <c r="B417" s="14">
        <v>0.00719</v>
      </c>
      <c r="C417" s="14">
        <v>3.4E-4</v>
      </c>
      <c r="D417" s="14">
        <v>3.4E-4</v>
      </c>
      <c r="E417" s="14">
        <v>3.4E-4</v>
      </c>
      <c r="F417" s="14">
        <v>0.02089</v>
      </c>
      <c r="G417" s="14">
        <v>3.4E-4</v>
      </c>
      <c r="H417" s="14">
        <v>3.4E-4</v>
      </c>
      <c r="I417" s="14">
        <v>0.02774</v>
      </c>
      <c r="J417" s="14">
        <v>3.4E-4</v>
      </c>
      <c r="K417" s="14">
        <v>3.4E-4</v>
      </c>
      <c r="L417" s="14">
        <v>0.4524</v>
      </c>
      <c r="M417" s="14">
        <v>3.4E-4</v>
      </c>
      <c r="N417" s="14">
        <v>0.02089</v>
      </c>
      <c r="O417" s="14">
        <v>3.4E-4</v>
      </c>
      <c r="P417" s="14">
        <v>0.00377</v>
      </c>
      <c r="Q417" s="14">
        <v>0.36678</v>
      </c>
      <c r="R417" s="14">
        <v>3.4E-4</v>
      </c>
      <c r="S417" s="14">
        <v>3.4E-4</v>
      </c>
      <c r="T417" s="14">
        <v>3.4E-4</v>
      </c>
      <c r="U417" s="14">
        <v>0.09623</v>
      </c>
    </row>
    <row r="418">
      <c r="A418" s="14">
        <v>664.0</v>
      </c>
      <c r="B418" s="14">
        <v>7.2E-4</v>
      </c>
      <c r="C418" s="14">
        <v>7.2E-4</v>
      </c>
      <c r="D418" s="14">
        <v>0.38921</v>
      </c>
      <c r="E418" s="14">
        <v>0.17338</v>
      </c>
      <c r="F418" s="14">
        <v>7.2E-4</v>
      </c>
      <c r="G418" s="14">
        <v>7.2E-4</v>
      </c>
      <c r="H418" s="14">
        <v>7.2E-4</v>
      </c>
      <c r="I418" s="14">
        <v>7.2E-4</v>
      </c>
      <c r="J418" s="14">
        <v>0.13022</v>
      </c>
      <c r="K418" s="14">
        <v>0.00791</v>
      </c>
      <c r="L418" s="14">
        <v>7.2E-4</v>
      </c>
      <c r="M418" s="14">
        <v>7.2E-4</v>
      </c>
      <c r="N418" s="14">
        <v>7.2E-4</v>
      </c>
      <c r="O418" s="14">
        <v>7.2E-4</v>
      </c>
      <c r="P418" s="14">
        <v>7.2E-4</v>
      </c>
      <c r="Q418" s="14">
        <v>0.09424</v>
      </c>
      <c r="R418" s="14">
        <v>7.2E-4</v>
      </c>
      <c r="S418" s="14">
        <v>7.2E-4</v>
      </c>
      <c r="T418" s="14">
        <v>7.2E-4</v>
      </c>
      <c r="U418" s="14">
        <v>0.19496</v>
      </c>
    </row>
    <row r="419">
      <c r="A419" s="14">
        <v>813.0</v>
      </c>
      <c r="B419" s="14">
        <v>0.00109</v>
      </c>
      <c r="C419" s="14">
        <v>0.0337</v>
      </c>
      <c r="D419" s="14">
        <v>0.50109</v>
      </c>
      <c r="E419" s="14">
        <v>0.00109</v>
      </c>
      <c r="F419" s="14">
        <v>0.00109</v>
      </c>
      <c r="G419" s="14">
        <v>0.04457</v>
      </c>
      <c r="H419" s="14">
        <v>0.00109</v>
      </c>
      <c r="I419" s="14">
        <v>0.02283</v>
      </c>
      <c r="J419" s="14">
        <v>0.00109</v>
      </c>
      <c r="K419" s="14">
        <v>0.00109</v>
      </c>
      <c r="L419" s="14">
        <v>0.00109</v>
      </c>
      <c r="M419" s="14">
        <v>0.00109</v>
      </c>
      <c r="N419" s="14">
        <v>0.0663</v>
      </c>
      <c r="O419" s="14">
        <v>0.00109</v>
      </c>
      <c r="P419" s="14">
        <v>0.00109</v>
      </c>
      <c r="Q419" s="14">
        <v>0.09891</v>
      </c>
      <c r="R419" s="14">
        <v>0.00109</v>
      </c>
      <c r="S419" s="14">
        <v>0.00109</v>
      </c>
      <c r="T419" s="14">
        <v>0.00109</v>
      </c>
      <c r="U419" s="14">
        <v>0.21848</v>
      </c>
    </row>
    <row r="420">
      <c r="A420" s="14">
        <v>131.0</v>
      </c>
      <c r="B420" s="14">
        <v>0.01469</v>
      </c>
      <c r="C420" s="14">
        <v>4.7E-4</v>
      </c>
      <c r="D420" s="14">
        <v>0.02891</v>
      </c>
      <c r="E420" s="14">
        <v>4.7E-4</v>
      </c>
      <c r="F420" s="14">
        <v>0.01469</v>
      </c>
      <c r="G420" s="14">
        <v>4.7E-4</v>
      </c>
      <c r="H420" s="14">
        <v>0.11422</v>
      </c>
      <c r="I420" s="14">
        <v>4.7E-4</v>
      </c>
      <c r="J420" s="14">
        <v>4.7E-4</v>
      </c>
      <c r="K420" s="14">
        <v>4.7E-4</v>
      </c>
      <c r="L420" s="14">
        <v>4.7E-4</v>
      </c>
      <c r="M420" s="14">
        <v>0.02417</v>
      </c>
      <c r="N420" s="14">
        <v>0.01943</v>
      </c>
      <c r="O420" s="14">
        <v>4.7E-4</v>
      </c>
      <c r="P420" s="14">
        <v>4.7E-4</v>
      </c>
      <c r="Q420" s="14">
        <v>0.29431</v>
      </c>
      <c r="R420" s="14">
        <v>4.7E-4</v>
      </c>
      <c r="S420" s="14">
        <v>4.7E-4</v>
      </c>
      <c r="T420" s="14">
        <v>0.03365</v>
      </c>
      <c r="U420" s="14">
        <v>0.45071</v>
      </c>
    </row>
    <row r="421">
      <c r="A421" s="14">
        <v>202.0</v>
      </c>
      <c r="B421" s="14">
        <v>0.00192</v>
      </c>
      <c r="C421" s="14">
        <v>0.00192</v>
      </c>
      <c r="D421" s="14">
        <v>0.59808</v>
      </c>
      <c r="E421" s="14">
        <v>0.00192</v>
      </c>
      <c r="F421" s="14">
        <v>0.00192</v>
      </c>
      <c r="G421" s="14">
        <v>0.00192</v>
      </c>
      <c r="H421" s="14">
        <v>0.00192</v>
      </c>
      <c r="I421" s="14">
        <v>0.15577</v>
      </c>
      <c r="J421" s="14">
        <v>0.00192</v>
      </c>
      <c r="K421" s="14">
        <v>0.00192</v>
      </c>
      <c r="L421" s="14">
        <v>0.00192</v>
      </c>
      <c r="M421" s="14">
        <v>0.11731</v>
      </c>
      <c r="N421" s="14">
        <v>0.00192</v>
      </c>
      <c r="O421" s="14">
        <v>0.00192</v>
      </c>
      <c r="P421" s="14">
        <v>0.00192</v>
      </c>
      <c r="Q421" s="14">
        <v>0.09808</v>
      </c>
      <c r="R421" s="14">
        <v>0.00192</v>
      </c>
      <c r="S421" s="14">
        <v>0.00192</v>
      </c>
      <c r="T421" s="14">
        <v>0.00192</v>
      </c>
      <c r="U421" s="14">
        <v>0.00192</v>
      </c>
    </row>
    <row r="422">
      <c r="A422" s="14">
        <v>203.0</v>
      </c>
      <c r="B422" s="14">
        <v>6.3E-4</v>
      </c>
      <c r="C422" s="14">
        <v>6.3E-4</v>
      </c>
      <c r="D422" s="14">
        <v>0.34241</v>
      </c>
      <c r="E422" s="14">
        <v>6.3E-4</v>
      </c>
      <c r="F422" s="14">
        <v>6.3E-4</v>
      </c>
      <c r="G422" s="14">
        <v>6.3E-4</v>
      </c>
      <c r="H422" s="14">
        <v>6.3E-4</v>
      </c>
      <c r="I422" s="14">
        <v>0.05127</v>
      </c>
      <c r="J422" s="14">
        <v>6.3E-4</v>
      </c>
      <c r="K422" s="14">
        <v>6.3E-4</v>
      </c>
      <c r="L422" s="14">
        <v>0.01329</v>
      </c>
      <c r="M422" s="14">
        <v>6.3E-4</v>
      </c>
      <c r="N422" s="14">
        <v>6.3E-4</v>
      </c>
      <c r="O422" s="14">
        <v>6.3E-4</v>
      </c>
      <c r="P422" s="14">
        <v>0.00696</v>
      </c>
      <c r="Q422" s="14">
        <v>0.28544</v>
      </c>
      <c r="R422" s="14">
        <v>6.3E-4</v>
      </c>
      <c r="S422" s="14">
        <v>0.03228</v>
      </c>
      <c r="T422" s="14">
        <v>0.01329</v>
      </c>
      <c r="U422" s="14">
        <v>0.24747</v>
      </c>
    </row>
    <row r="423">
      <c r="A423" s="14">
        <v>47.0</v>
      </c>
      <c r="B423" s="14">
        <v>0.38382</v>
      </c>
      <c r="C423" s="14">
        <v>0.00147</v>
      </c>
      <c r="D423" s="14">
        <v>0.00147</v>
      </c>
      <c r="E423" s="14">
        <v>0.00147</v>
      </c>
      <c r="F423" s="14">
        <v>0.00147</v>
      </c>
      <c r="G423" s="14">
        <v>0.00147</v>
      </c>
      <c r="H423" s="14">
        <v>0.03088</v>
      </c>
      <c r="I423" s="14">
        <v>0.06029</v>
      </c>
      <c r="J423" s="14">
        <v>0.00147</v>
      </c>
      <c r="K423" s="14">
        <v>0.00147</v>
      </c>
      <c r="L423" s="14">
        <v>0.00147</v>
      </c>
      <c r="M423" s="14">
        <v>0.00147</v>
      </c>
      <c r="N423" s="14">
        <v>0.00147</v>
      </c>
      <c r="O423" s="14">
        <v>0.00147</v>
      </c>
      <c r="P423" s="14">
        <v>0.03088</v>
      </c>
      <c r="Q423" s="14">
        <v>0.00147</v>
      </c>
      <c r="R423" s="14">
        <v>0.06029</v>
      </c>
      <c r="S423" s="14">
        <v>0.01618</v>
      </c>
      <c r="T423" s="14">
        <v>0.00147</v>
      </c>
      <c r="U423" s="14">
        <v>0.39853</v>
      </c>
    </row>
    <row r="424">
      <c r="A424" s="14">
        <v>78.0</v>
      </c>
      <c r="B424" s="14">
        <v>0.162</v>
      </c>
      <c r="C424" s="14">
        <v>0.002</v>
      </c>
      <c r="D424" s="14">
        <v>0.002</v>
      </c>
      <c r="E424" s="14">
        <v>0.002</v>
      </c>
      <c r="F424" s="14">
        <v>0.002</v>
      </c>
      <c r="G424" s="14">
        <v>0.362</v>
      </c>
      <c r="H424" s="14">
        <v>0.002</v>
      </c>
      <c r="I424" s="14">
        <v>0.122</v>
      </c>
      <c r="J424" s="14">
        <v>0.002</v>
      </c>
      <c r="K424" s="14">
        <v>0.062</v>
      </c>
      <c r="L424" s="14">
        <v>0.002</v>
      </c>
      <c r="M424" s="14">
        <v>0.002</v>
      </c>
      <c r="N424" s="14">
        <v>0.002</v>
      </c>
      <c r="O424" s="14">
        <v>0.002</v>
      </c>
      <c r="P424" s="14">
        <v>0.002</v>
      </c>
      <c r="Q424" s="14">
        <v>0.142</v>
      </c>
      <c r="R424" s="14">
        <v>0.122</v>
      </c>
      <c r="S424" s="14">
        <v>0.002</v>
      </c>
      <c r="T424" s="14">
        <v>0.002</v>
      </c>
      <c r="U424" s="14">
        <v>0.002</v>
      </c>
    </row>
    <row r="425">
      <c r="A425" s="14">
        <v>108.0</v>
      </c>
      <c r="B425" s="14">
        <v>4.2E-4</v>
      </c>
      <c r="C425" s="14">
        <v>4.2E-4</v>
      </c>
      <c r="D425" s="14">
        <v>0.08866</v>
      </c>
      <c r="E425" s="14">
        <v>0.05924</v>
      </c>
      <c r="F425" s="14">
        <v>4.2E-4</v>
      </c>
      <c r="G425" s="14">
        <v>4.2E-4</v>
      </c>
      <c r="H425" s="14">
        <v>4.2E-4</v>
      </c>
      <c r="I425" s="14">
        <v>0.00882</v>
      </c>
      <c r="J425" s="14">
        <v>0.42479</v>
      </c>
      <c r="K425" s="14">
        <v>0.00882</v>
      </c>
      <c r="L425" s="14">
        <v>4.2E-4</v>
      </c>
      <c r="M425" s="14">
        <v>4.2E-4</v>
      </c>
      <c r="N425" s="14">
        <v>0.02563</v>
      </c>
      <c r="O425" s="14">
        <v>4.2E-4</v>
      </c>
      <c r="P425" s="14">
        <v>4.2E-4</v>
      </c>
      <c r="Q425" s="14">
        <v>0.18529</v>
      </c>
      <c r="R425" s="14">
        <v>4.2E-4</v>
      </c>
      <c r="S425" s="14">
        <v>4.2E-4</v>
      </c>
      <c r="T425" s="14">
        <v>4.2E-4</v>
      </c>
      <c r="U425" s="14">
        <v>0.1937</v>
      </c>
    </row>
    <row r="426">
      <c r="A426" s="14">
        <v>114.0</v>
      </c>
      <c r="B426" s="14">
        <v>0.00217</v>
      </c>
      <c r="C426" s="14">
        <v>0.00217</v>
      </c>
      <c r="D426" s="14">
        <v>0.06739</v>
      </c>
      <c r="E426" s="14">
        <v>0.00217</v>
      </c>
      <c r="F426" s="14">
        <v>0.00217</v>
      </c>
      <c r="G426" s="14">
        <v>0.04565</v>
      </c>
      <c r="H426" s="14">
        <v>0.19783</v>
      </c>
      <c r="I426" s="14">
        <v>0.54565</v>
      </c>
      <c r="J426" s="14">
        <v>0.00217</v>
      </c>
      <c r="K426" s="14">
        <v>0.00217</v>
      </c>
      <c r="L426" s="14">
        <v>0.00217</v>
      </c>
      <c r="M426" s="14">
        <v>0.00217</v>
      </c>
      <c r="N426" s="14">
        <v>0.00217</v>
      </c>
      <c r="O426" s="14">
        <v>0.00217</v>
      </c>
      <c r="P426" s="14">
        <v>0.00217</v>
      </c>
      <c r="Q426" s="14">
        <v>0.00217</v>
      </c>
      <c r="R426" s="14">
        <v>0.00217</v>
      </c>
      <c r="S426" s="14">
        <v>0.00217</v>
      </c>
      <c r="T426" s="14">
        <v>0.00217</v>
      </c>
      <c r="U426" s="14">
        <v>0.11087</v>
      </c>
    </row>
    <row r="427">
      <c r="A427" s="14">
        <v>115.0</v>
      </c>
      <c r="B427" s="14">
        <v>0.00152</v>
      </c>
      <c r="C427" s="14">
        <v>0.00152</v>
      </c>
      <c r="D427" s="14">
        <v>0.00152</v>
      </c>
      <c r="E427" s="14">
        <v>0.00152</v>
      </c>
      <c r="F427" s="14">
        <v>0.00152</v>
      </c>
      <c r="G427" s="14">
        <v>0.00152</v>
      </c>
      <c r="H427" s="14">
        <v>0.00152</v>
      </c>
      <c r="I427" s="14">
        <v>0.68333</v>
      </c>
      <c r="J427" s="14">
        <v>0.00152</v>
      </c>
      <c r="K427" s="14">
        <v>0.00152</v>
      </c>
      <c r="L427" s="14">
        <v>0.00152</v>
      </c>
      <c r="M427" s="14">
        <v>0.00152</v>
      </c>
      <c r="N427" s="14">
        <v>0.00152</v>
      </c>
      <c r="O427" s="14">
        <v>0.00152</v>
      </c>
      <c r="P427" s="14">
        <v>0.00152</v>
      </c>
      <c r="Q427" s="14">
        <v>0.00152</v>
      </c>
      <c r="R427" s="14">
        <v>0.00152</v>
      </c>
      <c r="S427" s="14">
        <v>0.10758</v>
      </c>
      <c r="T427" s="14">
        <v>0.12273</v>
      </c>
      <c r="U427" s="14">
        <v>0.06212</v>
      </c>
    </row>
    <row r="428">
      <c r="A428" s="14">
        <v>189.0</v>
      </c>
      <c r="B428" s="14">
        <v>0.00217</v>
      </c>
      <c r="C428" s="14">
        <v>0.00217</v>
      </c>
      <c r="D428" s="14">
        <v>0.00217</v>
      </c>
      <c r="E428" s="14">
        <v>0.00217</v>
      </c>
      <c r="F428" s="14">
        <v>0.00217</v>
      </c>
      <c r="G428" s="14">
        <v>0.00217</v>
      </c>
      <c r="H428" s="14">
        <v>0.13261</v>
      </c>
      <c r="I428" s="14">
        <v>0.21957</v>
      </c>
      <c r="J428" s="14">
        <v>0.00217</v>
      </c>
      <c r="K428" s="14">
        <v>0.32826</v>
      </c>
      <c r="L428" s="14">
        <v>0.00217</v>
      </c>
      <c r="M428" s="14">
        <v>0.00217</v>
      </c>
      <c r="N428" s="14">
        <v>0.00217</v>
      </c>
      <c r="O428" s="14">
        <v>0.00217</v>
      </c>
      <c r="P428" s="14">
        <v>0.00217</v>
      </c>
      <c r="Q428" s="14">
        <v>0.00217</v>
      </c>
      <c r="R428" s="14">
        <v>0.02391</v>
      </c>
      <c r="S428" s="14">
        <v>0.00217</v>
      </c>
      <c r="T428" s="14">
        <v>0.00217</v>
      </c>
      <c r="U428" s="14">
        <v>0.26304</v>
      </c>
    </row>
    <row r="429">
      <c r="A429" s="14">
        <v>190.0</v>
      </c>
      <c r="B429" s="14">
        <v>5.9E-4</v>
      </c>
      <c r="C429" s="14">
        <v>5.9E-4</v>
      </c>
      <c r="D429" s="14">
        <v>5.9E-4</v>
      </c>
      <c r="E429" s="14">
        <v>5.9E-4</v>
      </c>
      <c r="F429" s="14">
        <v>5.9E-4</v>
      </c>
      <c r="G429" s="14">
        <v>5.9E-4</v>
      </c>
      <c r="H429" s="14">
        <v>5.9E-4</v>
      </c>
      <c r="I429" s="14">
        <v>0.01243</v>
      </c>
      <c r="J429" s="14">
        <v>5.9E-4</v>
      </c>
      <c r="K429" s="14">
        <v>5.9E-4</v>
      </c>
      <c r="L429" s="14">
        <v>5.9E-4</v>
      </c>
      <c r="M429" s="14">
        <v>5.9E-4</v>
      </c>
      <c r="N429" s="14">
        <v>5.9E-4</v>
      </c>
      <c r="O429" s="14">
        <v>5.9E-4</v>
      </c>
      <c r="P429" s="14">
        <v>0.37929</v>
      </c>
      <c r="Q429" s="14">
        <v>0.42071</v>
      </c>
      <c r="R429" s="14">
        <v>5.9E-4</v>
      </c>
      <c r="S429" s="14">
        <v>5.9E-4</v>
      </c>
      <c r="T429" s="14">
        <v>5.9E-4</v>
      </c>
      <c r="U429" s="14">
        <v>0.17811</v>
      </c>
    </row>
    <row r="430">
      <c r="A430" s="14">
        <v>206.0</v>
      </c>
      <c r="B430" s="14">
        <v>0.00208</v>
      </c>
      <c r="C430" s="14">
        <v>0.02292</v>
      </c>
      <c r="D430" s="14">
        <v>0.00208</v>
      </c>
      <c r="E430" s="14">
        <v>0.00208</v>
      </c>
      <c r="F430" s="14">
        <v>0.00208</v>
      </c>
      <c r="G430" s="14">
        <v>0.00208</v>
      </c>
      <c r="H430" s="14">
        <v>0.00208</v>
      </c>
      <c r="I430" s="14">
        <v>0.16875</v>
      </c>
      <c r="J430" s="14">
        <v>0.00208</v>
      </c>
      <c r="K430" s="14">
        <v>0.00208</v>
      </c>
      <c r="L430" s="14">
        <v>0.02292</v>
      </c>
      <c r="M430" s="14">
        <v>0.00208</v>
      </c>
      <c r="N430" s="14">
        <v>0.12708</v>
      </c>
      <c r="O430" s="14">
        <v>0.00208</v>
      </c>
      <c r="P430" s="14">
        <v>0.06458</v>
      </c>
      <c r="Q430" s="14">
        <v>0.37708</v>
      </c>
      <c r="R430" s="14">
        <v>0.00208</v>
      </c>
      <c r="S430" s="14">
        <v>0.00208</v>
      </c>
      <c r="T430" s="14">
        <v>0.00208</v>
      </c>
      <c r="U430" s="14">
        <v>0.18958</v>
      </c>
    </row>
    <row r="431">
      <c r="A431" s="14">
        <v>354.0</v>
      </c>
      <c r="B431" s="14">
        <v>0.05596</v>
      </c>
      <c r="C431" s="14">
        <v>9.2E-4</v>
      </c>
      <c r="D431" s="14">
        <v>9.2E-4</v>
      </c>
      <c r="E431" s="14">
        <v>9.2E-4</v>
      </c>
      <c r="F431" s="14">
        <v>9.2E-4</v>
      </c>
      <c r="G431" s="14">
        <v>9.2E-4</v>
      </c>
      <c r="H431" s="14">
        <v>9.2E-4</v>
      </c>
      <c r="I431" s="14">
        <v>0.1844</v>
      </c>
      <c r="J431" s="14">
        <v>0.19358</v>
      </c>
      <c r="K431" s="14">
        <v>0.05596</v>
      </c>
      <c r="L431" s="14">
        <v>9.2E-4</v>
      </c>
      <c r="M431" s="14">
        <v>9.2E-4</v>
      </c>
      <c r="N431" s="14">
        <v>9.2E-4</v>
      </c>
      <c r="O431" s="14">
        <v>9.2E-4</v>
      </c>
      <c r="P431" s="14">
        <v>9.2E-4</v>
      </c>
      <c r="Q431" s="14">
        <v>0.27615</v>
      </c>
      <c r="R431" s="14">
        <v>0.20275</v>
      </c>
      <c r="S431" s="14">
        <v>0.01927</v>
      </c>
      <c r="T431" s="14">
        <v>9.2E-4</v>
      </c>
      <c r="U431" s="14">
        <v>9.2E-4</v>
      </c>
    </row>
    <row r="432">
      <c r="A432" s="14">
        <v>627.0</v>
      </c>
      <c r="B432" s="14">
        <v>0.00156</v>
      </c>
      <c r="C432" s="14">
        <v>0.00156</v>
      </c>
      <c r="D432" s="14">
        <v>0.00156</v>
      </c>
      <c r="E432" s="14">
        <v>0.32969</v>
      </c>
      <c r="F432" s="14">
        <v>0.00156</v>
      </c>
      <c r="G432" s="14">
        <v>0.00156</v>
      </c>
      <c r="H432" s="14">
        <v>0.00156</v>
      </c>
      <c r="I432" s="14">
        <v>0.00156</v>
      </c>
      <c r="J432" s="14">
        <v>0.00156</v>
      </c>
      <c r="K432" s="14">
        <v>0.00156</v>
      </c>
      <c r="L432" s="14">
        <v>0.00156</v>
      </c>
      <c r="M432" s="14">
        <v>0.00156</v>
      </c>
      <c r="N432" s="14">
        <v>0.00156</v>
      </c>
      <c r="O432" s="14">
        <v>0.06406</v>
      </c>
      <c r="P432" s="14">
        <v>0.00156</v>
      </c>
      <c r="Q432" s="14">
        <v>0.28281</v>
      </c>
      <c r="R432" s="14">
        <v>0.00156</v>
      </c>
      <c r="S432" s="14">
        <v>0.00156</v>
      </c>
      <c r="T432" s="14">
        <v>0.00156</v>
      </c>
      <c r="U432" s="14">
        <v>0.29844</v>
      </c>
    </row>
    <row r="433">
      <c r="A433" s="14">
        <v>636.0</v>
      </c>
      <c r="B433" s="14">
        <v>0.00561</v>
      </c>
      <c r="C433" s="14">
        <v>5.1E-4</v>
      </c>
      <c r="D433" s="14">
        <v>5.1E-4</v>
      </c>
      <c r="E433" s="14">
        <v>5.1E-4</v>
      </c>
      <c r="F433" s="14">
        <v>0.04643</v>
      </c>
      <c r="G433" s="14">
        <v>0.43418</v>
      </c>
      <c r="H433" s="14">
        <v>5.1E-4</v>
      </c>
      <c r="I433" s="14">
        <v>0.19439</v>
      </c>
      <c r="J433" s="14">
        <v>5.1E-4</v>
      </c>
      <c r="K433" s="14">
        <v>5.1E-4</v>
      </c>
      <c r="L433" s="14">
        <v>5.1E-4</v>
      </c>
      <c r="M433" s="14">
        <v>5.1E-4</v>
      </c>
      <c r="N433" s="14">
        <v>5.1E-4</v>
      </c>
      <c r="O433" s="14">
        <v>5.1E-4</v>
      </c>
      <c r="P433" s="14">
        <v>5.1E-4</v>
      </c>
      <c r="Q433" s="14">
        <v>0.2352</v>
      </c>
      <c r="R433" s="14">
        <v>5.1E-4</v>
      </c>
      <c r="S433" s="14">
        <v>5.1E-4</v>
      </c>
      <c r="T433" s="14">
        <v>5.1E-4</v>
      </c>
      <c r="U433" s="14">
        <v>0.07704</v>
      </c>
    </row>
    <row r="434">
      <c r="A434" s="14">
        <v>646.0</v>
      </c>
      <c r="B434" s="14">
        <v>0.04773</v>
      </c>
      <c r="C434" s="14">
        <v>0.00227</v>
      </c>
      <c r="D434" s="14">
        <v>0.00227</v>
      </c>
      <c r="E434" s="14">
        <v>0.025</v>
      </c>
      <c r="F434" s="14">
        <v>0.00227</v>
      </c>
      <c r="G434" s="14">
        <v>0.00227</v>
      </c>
      <c r="H434" s="14">
        <v>0.00227</v>
      </c>
      <c r="I434" s="14">
        <v>0.45682</v>
      </c>
      <c r="J434" s="14">
        <v>0.00227</v>
      </c>
      <c r="K434" s="14">
        <v>0.00227</v>
      </c>
      <c r="L434" s="14">
        <v>0.00227</v>
      </c>
      <c r="M434" s="14">
        <v>0.00227</v>
      </c>
      <c r="N434" s="14">
        <v>0.00227</v>
      </c>
      <c r="O434" s="14">
        <v>0.00227</v>
      </c>
      <c r="P434" s="14">
        <v>0.09318</v>
      </c>
      <c r="Q434" s="14">
        <v>0.16136</v>
      </c>
      <c r="R434" s="14">
        <v>0.00227</v>
      </c>
      <c r="S434" s="14">
        <v>0.00227</v>
      </c>
      <c r="T434" s="14">
        <v>0.00227</v>
      </c>
      <c r="U434" s="14">
        <v>0.18409</v>
      </c>
    </row>
    <row r="435">
      <c r="A435" s="14">
        <v>666.0</v>
      </c>
      <c r="B435" s="14">
        <v>6.9E-4</v>
      </c>
      <c r="C435" s="14">
        <v>6.9E-4</v>
      </c>
      <c r="D435" s="14">
        <v>6.9E-4</v>
      </c>
      <c r="E435" s="14">
        <v>6.9E-4</v>
      </c>
      <c r="F435" s="14">
        <v>0.02138</v>
      </c>
      <c r="G435" s="14">
        <v>0.00759</v>
      </c>
      <c r="H435" s="14">
        <v>6.9E-4</v>
      </c>
      <c r="I435" s="14">
        <v>0.34552</v>
      </c>
      <c r="J435" s="14">
        <v>0.21448</v>
      </c>
      <c r="K435" s="14">
        <v>6.9E-4</v>
      </c>
      <c r="L435" s="14">
        <v>6.9E-4</v>
      </c>
      <c r="M435" s="14">
        <v>6.9E-4</v>
      </c>
      <c r="N435" s="14">
        <v>6.9E-4</v>
      </c>
      <c r="O435" s="14">
        <v>6.9E-4</v>
      </c>
      <c r="P435" s="14">
        <v>0.02138</v>
      </c>
      <c r="Q435" s="14">
        <v>0.15931</v>
      </c>
      <c r="R435" s="14">
        <v>6.9E-4</v>
      </c>
      <c r="S435" s="14">
        <v>6.9E-4</v>
      </c>
      <c r="T435" s="14">
        <v>6.9E-4</v>
      </c>
      <c r="U435" s="14">
        <v>0.22138</v>
      </c>
    </row>
    <row r="436">
      <c r="A436" s="14">
        <v>771.0</v>
      </c>
      <c r="B436" s="14">
        <v>6.5E-4</v>
      </c>
      <c r="C436" s="14">
        <v>6.5E-4</v>
      </c>
      <c r="D436" s="14">
        <v>6.5E-4</v>
      </c>
      <c r="E436" s="14">
        <v>6.5E-4</v>
      </c>
      <c r="F436" s="14">
        <v>0.02</v>
      </c>
      <c r="G436" s="14">
        <v>0.39419</v>
      </c>
      <c r="H436" s="14">
        <v>6.5E-4</v>
      </c>
      <c r="I436" s="14">
        <v>0.16194</v>
      </c>
      <c r="J436" s="14">
        <v>6.5E-4</v>
      </c>
      <c r="K436" s="14">
        <v>6.5E-4</v>
      </c>
      <c r="L436" s="14">
        <v>6.5E-4</v>
      </c>
      <c r="M436" s="14">
        <v>6.5E-4</v>
      </c>
      <c r="N436" s="14">
        <v>0.02</v>
      </c>
      <c r="O436" s="14">
        <v>6.5E-4</v>
      </c>
      <c r="P436" s="14">
        <v>0.0071</v>
      </c>
      <c r="Q436" s="14">
        <v>0.03935</v>
      </c>
      <c r="R436" s="14">
        <v>0.11677</v>
      </c>
      <c r="S436" s="14">
        <v>6.5E-4</v>
      </c>
      <c r="T436" s="14">
        <v>6.5E-4</v>
      </c>
      <c r="U436" s="14">
        <v>0.2329</v>
      </c>
    </row>
    <row r="437">
      <c r="A437" s="14">
        <v>773.0</v>
      </c>
      <c r="B437" s="14">
        <v>0.03281</v>
      </c>
      <c r="C437" s="14">
        <v>0.00156</v>
      </c>
      <c r="D437" s="14">
        <v>0.00156</v>
      </c>
      <c r="E437" s="14">
        <v>0.00156</v>
      </c>
      <c r="F437" s="14">
        <v>0.04844</v>
      </c>
      <c r="G437" s="14">
        <v>0.00156</v>
      </c>
      <c r="H437" s="14">
        <v>0.00156</v>
      </c>
      <c r="I437" s="14">
        <v>0.32969</v>
      </c>
      <c r="J437" s="14">
        <v>0.00156</v>
      </c>
      <c r="K437" s="14">
        <v>0.00156</v>
      </c>
      <c r="L437" s="14">
        <v>0.00156</v>
      </c>
      <c r="M437" s="14">
        <v>0.00156</v>
      </c>
      <c r="N437" s="14">
        <v>0.00156</v>
      </c>
      <c r="O437" s="14">
        <v>0.00156</v>
      </c>
      <c r="P437" s="14">
        <v>0.00156</v>
      </c>
      <c r="Q437" s="14">
        <v>0.25156</v>
      </c>
      <c r="R437" s="14">
        <v>0.03281</v>
      </c>
      <c r="S437" s="14">
        <v>0.00156</v>
      </c>
      <c r="T437" s="14">
        <v>0.00156</v>
      </c>
      <c r="U437" s="14">
        <v>0.28281</v>
      </c>
    </row>
    <row r="438">
      <c r="A438" s="14">
        <v>670.0</v>
      </c>
      <c r="B438" s="14">
        <v>8.8E-4</v>
      </c>
      <c r="C438" s="14">
        <v>0.14123</v>
      </c>
      <c r="D438" s="14">
        <v>8.8E-4</v>
      </c>
      <c r="E438" s="14">
        <v>8.8E-4</v>
      </c>
      <c r="F438" s="14">
        <v>8.8E-4</v>
      </c>
      <c r="G438" s="14">
        <v>0.00965</v>
      </c>
      <c r="H438" s="14">
        <v>8.8E-4</v>
      </c>
      <c r="I438" s="14">
        <v>0.04474</v>
      </c>
      <c r="J438" s="14">
        <v>0.28158</v>
      </c>
      <c r="K438" s="14">
        <v>8.8E-4</v>
      </c>
      <c r="L438" s="14">
        <v>8.8E-4</v>
      </c>
      <c r="M438" s="14">
        <v>8.8E-4</v>
      </c>
      <c r="N438" s="14">
        <v>8.8E-4</v>
      </c>
      <c r="O438" s="14">
        <v>8.8E-4</v>
      </c>
      <c r="P438" s="14">
        <v>0.05351</v>
      </c>
      <c r="Q438" s="14">
        <v>0.12368</v>
      </c>
      <c r="R438" s="14">
        <v>8.8E-4</v>
      </c>
      <c r="S438" s="14">
        <v>8.8E-4</v>
      </c>
      <c r="T438" s="14">
        <v>8.8E-4</v>
      </c>
      <c r="U438" s="14">
        <v>0.33421</v>
      </c>
    </row>
    <row r="439">
      <c r="A439" s="14">
        <v>170.0</v>
      </c>
      <c r="B439" s="14">
        <v>3.8E-4</v>
      </c>
      <c r="C439" s="14">
        <v>3.8E-4</v>
      </c>
      <c r="D439" s="14">
        <v>3.8E-4</v>
      </c>
      <c r="E439" s="14">
        <v>3.8E-4</v>
      </c>
      <c r="F439" s="14">
        <v>3.8E-4</v>
      </c>
      <c r="G439" s="14">
        <v>3.8E-4</v>
      </c>
      <c r="H439" s="14">
        <v>0.00798</v>
      </c>
      <c r="I439" s="14">
        <v>0.05361</v>
      </c>
      <c r="J439" s="14">
        <v>3.8E-4</v>
      </c>
      <c r="K439" s="14">
        <v>3.8E-4</v>
      </c>
      <c r="L439" s="14">
        <v>3.8E-4</v>
      </c>
      <c r="M439" s="14">
        <v>3.8E-4</v>
      </c>
      <c r="N439" s="14">
        <v>3.8E-4</v>
      </c>
      <c r="O439" s="14">
        <v>3.8E-4</v>
      </c>
      <c r="P439" s="14">
        <v>3.8E-4</v>
      </c>
      <c r="Q439" s="14">
        <v>0.22852</v>
      </c>
      <c r="R439" s="14">
        <v>3.8E-4</v>
      </c>
      <c r="S439" s="14">
        <v>0.52129</v>
      </c>
      <c r="T439" s="14">
        <v>3.8E-4</v>
      </c>
      <c r="U439" s="14">
        <v>0.18289</v>
      </c>
    </row>
    <row r="440">
      <c r="A440" s="14">
        <v>119.0</v>
      </c>
      <c r="B440" s="14">
        <v>8.2E-4</v>
      </c>
      <c r="C440" s="14">
        <v>8.2E-4</v>
      </c>
      <c r="D440" s="14">
        <v>8.2E-4</v>
      </c>
      <c r="E440" s="14">
        <v>8.2E-4</v>
      </c>
      <c r="F440" s="14">
        <v>8.2E-4</v>
      </c>
      <c r="G440" s="14">
        <v>8.2E-4</v>
      </c>
      <c r="H440" s="14">
        <v>8.2E-4</v>
      </c>
      <c r="I440" s="14">
        <v>8.2E-4</v>
      </c>
      <c r="J440" s="14">
        <v>0.50902</v>
      </c>
      <c r="K440" s="14">
        <v>8.2E-4</v>
      </c>
      <c r="L440" s="14">
        <v>8.2E-4</v>
      </c>
      <c r="M440" s="14">
        <v>8.2E-4</v>
      </c>
      <c r="N440" s="14">
        <v>8.2E-4</v>
      </c>
      <c r="O440" s="14">
        <v>8.2E-4</v>
      </c>
      <c r="P440" s="14">
        <v>8.2E-4</v>
      </c>
      <c r="Q440" s="14">
        <v>0.24672</v>
      </c>
      <c r="R440" s="14">
        <v>8.2E-4</v>
      </c>
      <c r="S440" s="14">
        <v>0.0582</v>
      </c>
      <c r="T440" s="14">
        <v>8.2E-4</v>
      </c>
      <c r="U440" s="14">
        <v>0.17295</v>
      </c>
    </row>
    <row r="441">
      <c r="A441" s="14">
        <v>359.0</v>
      </c>
      <c r="B441" s="14">
        <v>0.00204</v>
      </c>
      <c r="C441" s="14">
        <v>0.02245</v>
      </c>
      <c r="D441" s="14">
        <v>0.00204</v>
      </c>
      <c r="E441" s="14">
        <v>0.00204</v>
      </c>
      <c r="F441" s="14">
        <v>0.00204</v>
      </c>
      <c r="G441" s="14">
        <v>0.02245</v>
      </c>
      <c r="H441" s="14">
        <v>0.00204</v>
      </c>
      <c r="I441" s="14">
        <v>0.04286</v>
      </c>
      <c r="J441" s="14">
        <v>0.00204</v>
      </c>
      <c r="K441" s="14">
        <v>0.00204</v>
      </c>
      <c r="L441" s="14">
        <v>0.00204</v>
      </c>
      <c r="M441" s="14">
        <v>0.00204</v>
      </c>
      <c r="N441" s="14">
        <v>0.00204</v>
      </c>
      <c r="O441" s="14">
        <v>0.00204</v>
      </c>
      <c r="P441" s="14">
        <v>0.00204</v>
      </c>
      <c r="Q441" s="14">
        <v>0.49184</v>
      </c>
      <c r="R441" s="14">
        <v>0.00204</v>
      </c>
      <c r="S441" s="14">
        <v>0.22653</v>
      </c>
      <c r="T441" s="14">
        <v>0.00204</v>
      </c>
      <c r="U441" s="14">
        <v>0.16531</v>
      </c>
    </row>
    <row r="442">
      <c r="A442" s="14">
        <v>655.0</v>
      </c>
      <c r="B442" s="14">
        <v>0.0246</v>
      </c>
      <c r="C442" s="14">
        <v>7.9E-4</v>
      </c>
      <c r="D442" s="14">
        <v>7.9E-4</v>
      </c>
      <c r="E442" s="14">
        <v>7.9E-4</v>
      </c>
      <c r="F442" s="14">
        <v>7.9E-4</v>
      </c>
      <c r="G442" s="14">
        <v>7.9E-4</v>
      </c>
      <c r="H442" s="14">
        <v>0.05635</v>
      </c>
      <c r="I442" s="14">
        <v>7.9E-4</v>
      </c>
      <c r="J442" s="14">
        <v>7.9E-4</v>
      </c>
      <c r="K442" s="14">
        <v>7.9E-4</v>
      </c>
      <c r="L442" s="14">
        <v>7.9E-4</v>
      </c>
      <c r="M442" s="14">
        <v>7.9E-4</v>
      </c>
      <c r="N442" s="14">
        <v>7.9E-4</v>
      </c>
      <c r="O442" s="14">
        <v>7.9E-4</v>
      </c>
      <c r="P442" s="14">
        <v>7.9E-4</v>
      </c>
      <c r="Q442" s="14">
        <v>0.1754</v>
      </c>
      <c r="R442" s="14">
        <v>7.9E-4</v>
      </c>
      <c r="S442" s="14">
        <v>7.9E-4</v>
      </c>
      <c r="T442" s="14">
        <v>7.9E-4</v>
      </c>
      <c r="U442" s="14">
        <v>0.73095</v>
      </c>
    </row>
    <row r="443">
      <c r="A443" s="14">
        <v>40.0</v>
      </c>
      <c r="B443" s="14">
        <v>0.00159</v>
      </c>
      <c r="C443" s="14">
        <v>0.09683</v>
      </c>
      <c r="D443" s="14">
        <v>0.00159</v>
      </c>
      <c r="E443" s="14">
        <v>0.00159</v>
      </c>
      <c r="F443" s="14">
        <v>0.00159</v>
      </c>
      <c r="G443" s="14">
        <v>0.04921</v>
      </c>
      <c r="H443" s="14">
        <v>0.00159</v>
      </c>
      <c r="I443" s="14">
        <v>0.14444</v>
      </c>
      <c r="J443" s="14">
        <v>0.00159</v>
      </c>
      <c r="K443" s="14">
        <v>0.00159</v>
      </c>
      <c r="L443" s="14">
        <v>0.00159</v>
      </c>
      <c r="M443" s="14">
        <v>0.00159</v>
      </c>
      <c r="N443" s="14">
        <v>0.00159</v>
      </c>
      <c r="O443" s="14">
        <v>0.00159</v>
      </c>
      <c r="P443" s="14">
        <v>0.00159</v>
      </c>
      <c r="Q443" s="14">
        <v>0.04921</v>
      </c>
      <c r="R443" s="14">
        <v>0.00159</v>
      </c>
      <c r="S443" s="14">
        <v>0.00159</v>
      </c>
      <c r="T443" s="14">
        <v>0.00159</v>
      </c>
      <c r="U443" s="14">
        <v>0.63651</v>
      </c>
    </row>
    <row r="444">
      <c r="A444" s="14">
        <v>130.0</v>
      </c>
      <c r="B444" s="14">
        <v>0.52222</v>
      </c>
      <c r="C444" s="14">
        <v>8.5E-4</v>
      </c>
      <c r="D444" s="14">
        <v>8.5E-4</v>
      </c>
      <c r="E444" s="14">
        <v>8.5E-4</v>
      </c>
      <c r="F444" s="14">
        <v>8.5E-4</v>
      </c>
      <c r="G444" s="14">
        <v>8.5E-4</v>
      </c>
      <c r="H444" s="14">
        <v>8.5E-4</v>
      </c>
      <c r="I444" s="14">
        <v>0.21453</v>
      </c>
      <c r="J444" s="14">
        <v>0.04359</v>
      </c>
      <c r="K444" s="14">
        <v>8.5E-4</v>
      </c>
      <c r="L444" s="14">
        <v>8.5E-4</v>
      </c>
      <c r="M444" s="14">
        <v>8.5E-4</v>
      </c>
      <c r="N444" s="14">
        <v>8.5E-4</v>
      </c>
      <c r="O444" s="14">
        <v>8.5E-4</v>
      </c>
      <c r="P444" s="14">
        <v>8.5E-4</v>
      </c>
      <c r="Q444" s="14">
        <v>0.07778</v>
      </c>
      <c r="R444" s="14">
        <v>8.5E-4</v>
      </c>
      <c r="S444" s="14">
        <v>8.5E-4</v>
      </c>
      <c r="T444" s="14">
        <v>8.5E-4</v>
      </c>
      <c r="U444" s="14">
        <v>0.12906</v>
      </c>
    </row>
    <row r="445">
      <c r="A445" s="14">
        <v>212.0</v>
      </c>
      <c r="B445" s="14">
        <v>6.1E-4</v>
      </c>
      <c r="C445" s="14">
        <v>6.1E-4</v>
      </c>
      <c r="D445" s="14">
        <v>6.1E-4</v>
      </c>
      <c r="E445" s="14">
        <v>6.1E-4</v>
      </c>
      <c r="F445" s="14">
        <v>0.01902</v>
      </c>
      <c r="G445" s="14">
        <v>6.1E-4</v>
      </c>
      <c r="H445" s="14">
        <v>6.1E-4</v>
      </c>
      <c r="I445" s="14">
        <v>6.1E-4</v>
      </c>
      <c r="J445" s="14">
        <v>0.03742</v>
      </c>
      <c r="K445" s="14">
        <v>0.62025</v>
      </c>
      <c r="L445" s="14">
        <v>6.1E-4</v>
      </c>
      <c r="M445" s="14">
        <v>6.1E-4</v>
      </c>
      <c r="N445" s="14">
        <v>0.01902</v>
      </c>
      <c r="O445" s="14">
        <v>6.1E-4</v>
      </c>
      <c r="P445" s="14">
        <v>6.1E-4</v>
      </c>
      <c r="Q445" s="14">
        <v>0.03129</v>
      </c>
      <c r="R445" s="14">
        <v>6.1E-4</v>
      </c>
      <c r="S445" s="14">
        <v>6.1E-4</v>
      </c>
      <c r="T445" s="14">
        <v>0.00675</v>
      </c>
      <c r="U445" s="14">
        <v>0.25828</v>
      </c>
    </row>
    <row r="446">
      <c r="A446" s="14">
        <v>365.0</v>
      </c>
      <c r="B446" s="14">
        <v>0.00192</v>
      </c>
      <c r="C446" s="14">
        <v>0.00192</v>
      </c>
      <c r="D446" s="14">
        <v>0.00192</v>
      </c>
      <c r="E446" s="14">
        <v>0.00192</v>
      </c>
      <c r="F446" s="14">
        <v>0.00192</v>
      </c>
      <c r="G446" s="14">
        <v>0.00192</v>
      </c>
      <c r="H446" s="14">
        <v>0.00192</v>
      </c>
      <c r="I446" s="14">
        <v>0.23269</v>
      </c>
      <c r="J446" s="14">
        <v>0.02115</v>
      </c>
      <c r="K446" s="14">
        <v>0.00192</v>
      </c>
      <c r="L446" s="14">
        <v>0.00192</v>
      </c>
      <c r="M446" s="14">
        <v>0.00192</v>
      </c>
      <c r="N446" s="14">
        <v>0.00192</v>
      </c>
      <c r="O446" s="14">
        <v>0.00192</v>
      </c>
      <c r="P446" s="14">
        <v>0.00192</v>
      </c>
      <c r="Q446" s="14">
        <v>0.02115</v>
      </c>
      <c r="R446" s="14">
        <v>0.38654</v>
      </c>
      <c r="S446" s="14">
        <v>0.00192</v>
      </c>
      <c r="T446" s="14">
        <v>0.00192</v>
      </c>
      <c r="U446" s="14">
        <v>0.30962</v>
      </c>
    </row>
    <row r="447">
      <c r="A447" s="14">
        <v>371.0</v>
      </c>
      <c r="B447" s="14">
        <v>0.00141</v>
      </c>
      <c r="C447" s="14">
        <v>0.00141</v>
      </c>
      <c r="D447" s="14">
        <v>0.02958</v>
      </c>
      <c r="E447" s="14">
        <v>0.00141</v>
      </c>
      <c r="F447" s="14">
        <v>0.00141</v>
      </c>
      <c r="G447" s="14">
        <v>0.02958</v>
      </c>
      <c r="H447" s="14">
        <v>0.00141</v>
      </c>
      <c r="I447" s="14">
        <v>0.07183</v>
      </c>
      <c r="J447" s="14">
        <v>0.00141</v>
      </c>
      <c r="K447" s="14">
        <v>0.00141</v>
      </c>
      <c r="L447" s="14">
        <v>0.00141</v>
      </c>
      <c r="M447" s="14">
        <v>0.00141</v>
      </c>
      <c r="N447" s="14">
        <v>0.00141</v>
      </c>
      <c r="O447" s="14">
        <v>0.01549</v>
      </c>
      <c r="P447" s="14">
        <v>0.00141</v>
      </c>
      <c r="Q447" s="14">
        <v>0.18451</v>
      </c>
      <c r="R447" s="14">
        <v>0.40986</v>
      </c>
      <c r="S447" s="14">
        <v>0.00141</v>
      </c>
      <c r="T447" s="14">
        <v>0.00141</v>
      </c>
      <c r="U447" s="14">
        <v>0.24085</v>
      </c>
    </row>
    <row r="448">
      <c r="A448" s="14">
        <v>459.0</v>
      </c>
      <c r="B448" s="14">
        <v>0.00132</v>
      </c>
      <c r="C448" s="14">
        <v>0.01447</v>
      </c>
      <c r="D448" s="14">
        <v>0.50132</v>
      </c>
      <c r="E448" s="14">
        <v>0.00132</v>
      </c>
      <c r="F448" s="14">
        <v>0.00132</v>
      </c>
      <c r="G448" s="14">
        <v>0.00132</v>
      </c>
      <c r="H448" s="14">
        <v>0.00132</v>
      </c>
      <c r="I448" s="14">
        <v>0.00132</v>
      </c>
      <c r="J448" s="14">
        <v>0.00132</v>
      </c>
      <c r="K448" s="14">
        <v>0.10658</v>
      </c>
      <c r="L448" s="14">
        <v>0.00132</v>
      </c>
      <c r="M448" s="14">
        <v>0.00132</v>
      </c>
      <c r="N448" s="14">
        <v>0.00132</v>
      </c>
      <c r="O448" s="14">
        <v>0.00132</v>
      </c>
      <c r="P448" s="14">
        <v>0.00132</v>
      </c>
      <c r="Q448" s="14">
        <v>0.18553</v>
      </c>
      <c r="R448" s="14">
        <v>0.00132</v>
      </c>
      <c r="S448" s="14">
        <v>0.00132</v>
      </c>
      <c r="T448" s="14">
        <v>0.00132</v>
      </c>
      <c r="U448" s="14">
        <v>0.17237</v>
      </c>
    </row>
    <row r="449">
      <c r="A449" s="14">
        <v>489.0</v>
      </c>
      <c r="B449" s="14">
        <v>2.1E-4</v>
      </c>
      <c r="C449" s="14">
        <v>2.1E-4</v>
      </c>
      <c r="D449" s="14">
        <v>2.1E-4</v>
      </c>
      <c r="E449" s="14">
        <v>2.1E-4</v>
      </c>
      <c r="F449" s="14">
        <v>2.1E-4</v>
      </c>
      <c r="G449" s="14">
        <v>2.1E-4</v>
      </c>
      <c r="H449" s="14">
        <v>2.1E-4</v>
      </c>
      <c r="I449" s="14">
        <v>0.01702</v>
      </c>
      <c r="J449" s="14">
        <v>2.1E-4</v>
      </c>
      <c r="K449" s="14">
        <v>2.1E-4</v>
      </c>
      <c r="L449" s="14">
        <v>2.1E-4</v>
      </c>
      <c r="M449" s="14">
        <v>2.1E-4</v>
      </c>
      <c r="N449" s="14">
        <v>2.1E-4</v>
      </c>
      <c r="O449" s="14">
        <v>2.1E-4</v>
      </c>
      <c r="P449" s="14">
        <v>2.1E-4</v>
      </c>
      <c r="Q449" s="14">
        <v>0.02962</v>
      </c>
      <c r="R449" s="14">
        <v>2.1E-4</v>
      </c>
      <c r="S449" s="14">
        <v>2.1E-4</v>
      </c>
      <c r="T449" s="14">
        <v>0.91197</v>
      </c>
      <c r="U449" s="14">
        <v>0.03803</v>
      </c>
    </row>
    <row r="450">
      <c r="A450" s="14">
        <v>506.0</v>
      </c>
      <c r="B450" s="14">
        <v>3.5E-4</v>
      </c>
      <c r="C450" s="14">
        <v>3.5E-4</v>
      </c>
      <c r="D450" s="14">
        <v>3.5E-4</v>
      </c>
      <c r="E450" s="14">
        <v>3.5E-4</v>
      </c>
      <c r="F450" s="14">
        <v>3.5E-4</v>
      </c>
      <c r="G450" s="14">
        <v>0.00386</v>
      </c>
      <c r="H450" s="14">
        <v>3.5E-4</v>
      </c>
      <c r="I450" s="14">
        <v>0.07053</v>
      </c>
      <c r="J450" s="14">
        <v>3.5E-4</v>
      </c>
      <c r="K450" s="14">
        <v>3.5E-4</v>
      </c>
      <c r="L450" s="14">
        <v>3.5E-4</v>
      </c>
      <c r="M450" s="14">
        <v>3.5E-4</v>
      </c>
      <c r="N450" s="14">
        <v>3.5E-4</v>
      </c>
      <c r="O450" s="14">
        <v>3.5E-4</v>
      </c>
      <c r="P450" s="14">
        <v>0.01789</v>
      </c>
      <c r="Q450" s="14">
        <v>0.18982</v>
      </c>
      <c r="R450" s="14">
        <v>0.39333</v>
      </c>
      <c r="S450" s="14">
        <v>3.5E-4</v>
      </c>
      <c r="T450" s="14">
        <v>3.5E-4</v>
      </c>
      <c r="U450" s="14">
        <v>0.31965</v>
      </c>
    </row>
    <row r="451">
      <c r="A451" s="14">
        <v>574.0</v>
      </c>
      <c r="B451" s="14">
        <v>0.02593</v>
      </c>
      <c r="C451" s="14">
        <v>0.21111</v>
      </c>
      <c r="D451" s="14">
        <v>0.00123</v>
      </c>
      <c r="E451" s="14">
        <v>0.00123</v>
      </c>
      <c r="F451" s="14">
        <v>0.00123</v>
      </c>
      <c r="G451" s="14">
        <v>0.00123</v>
      </c>
      <c r="H451" s="14">
        <v>0.00123</v>
      </c>
      <c r="I451" s="14">
        <v>0.34691</v>
      </c>
      <c r="J451" s="14">
        <v>0.02593</v>
      </c>
      <c r="K451" s="14">
        <v>0.00123</v>
      </c>
      <c r="L451" s="14">
        <v>0.00123</v>
      </c>
      <c r="M451" s="14">
        <v>0.00123</v>
      </c>
      <c r="N451" s="14">
        <v>0.00123</v>
      </c>
      <c r="O451" s="14">
        <v>0.00123</v>
      </c>
      <c r="P451" s="14">
        <v>0.07531</v>
      </c>
      <c r="Q451" s="14">
        <v>0.00123</v>
      </c>
      <c r="R451" s="14">
        <v>0.00123</v>
      </c>
      <c r="S451" s="14">
        <v>0.00123</v>
      </c>
      <c r="T451" s="14">
        <v>0.00123</v>
      </c>
      <c r="U451" s="14">
        <v>0.29753</v>
      </c>
    </row>
    <row r="452">
      <c r="A452" s="14">
        <v>609.0</v>
      </c>
      <c r="B452" s="14">
        <v>0.00128</v>
      </c>
      <c r="C452" s="14">
        <v>0.00128</v>
      </c>
      <c r="D452" s="14">
        <v>0.00128</v>
      </c>
      <c r="E452" s="14">
        <v>0.00128</v>
      </c>
      <c r="F452" s="14">
        <v>0.00128</v>
      </c>
      <c r="G452" s="14">
        <v>0.00128</v>
      </c>
      <c r="H452" s="14">
        <v>0.00128</v>
      </c>
      <c r="I452" s="14">
        <v>0.47564</v>
      </c>
      <c r="J452" s="14">
        <v>0.00128</v>
      </c>
      <c r="K452" s="14">
        <v>0.00128</v>
      </c>
      <c r="L452" s="14">
        <v>0.00128</v>
      </c>
      <c r="M452" s="14">
        <v>0.00128</v>
      </c>
      <c r="N452" s="14">
        <v>0.00128</v>
      </c>
      <c r="O452" s="14">
        <v>0.00128</v>
      </c>
      <c r="P452" s="14">
        <v>0.00128</v>
      </c>
      <c r="Q452" s="14">
        <v>0.14231</v>
      </c>
      <c r="R452" s="14">
        <v>0.00128</v>
      </c>
      <c r="S452" s="14">
        <v>0.36026</v>
      </c>
      <c r="T452" s="14">
        <v>0.00128</v>
      </c>
      <c r="U452" s="14">
        <v>0.00128</v>
      </c>
    </row>
    <row r="453">
      <c r="A453" s="14">
        <v>689.0</v>
      </c>
      <c r="B453" s="14">
        <v>0.00213</v>
      </c>
      <c r="C453" s="14">
        <v>0.00213</v>
      </c>
      <c r="D453" s="14">
        <v>0.00213</v>
      </c>
      <c r="E453" s="14">
        <v>0.00213</v>
      </c>
      <c r="F453" s="14">
        <v>0.00213</v>
      </c>
      <c r="G453" s="14">
        <v>0.00213</v>
      </c>
      <c r="H453" s="14">
        <v>0.00213</v>
      </c>
      <c r="I453" s="14">
        <v>0.04468</v>
      </c>
      <c r="J453" s="14">
        <v>0.00213</v>
      </c>
      <c r="K453" s="14">
        <v>0.00213</v>
      </c>
      <c r="L453" s="14">
        <v>0.00213</v>
      </c>
      <c r="M453" s="14">
        <v>0.00213</v>
      </c>
      <c r="N453" s="14">
        <v>0.00213</v>
      </c>
      <c r="O453" s="14">
        <v>0.00213</v>
      </c>
      <c r="P453" s="14">
        <v>0.12979</v>
      </c>
      <c r="Q453" s="14">
        <v>0.17234</v>
      </c>
      <c r="R453" s="14">
        <v>0.00213</v>
      </c>
      <c r="S453" s="14">
        <v>0.00213</v>
      </c>
      <c r="T453" s="14">
        <v>0.19362</v>
      </c>
      <c r="U453" s="14">
        <v>0.42766</v>
      </c>
    </row>
    <row r="454">
      <c r="A454" s="14">
        <v>729.0</v>
      </c>
      <c r="B454" s="14">
        <v>0.00192</v>
      </c>
      <c r="C454" s="14">
        <v>0.00192</v>
      </c>
      <c r="D454" s="14">
        <v>0.00192</v>
      </c>
      <c r="E454" s="14">
        <v>0.00192</v>
      </c>
      <c r="F454" s="14">
        <v>0.00192</v>
      </c>
      <c r="G454" s="14">
        <v>0.00192</v>
      </c>
      <c r="H454" s="14">
        <v>0.00192</v>
      </c>
      <c r="I454" s="14">
        <v>0.25192</v>
      </c>
      <c r="J454" s="14">
        <v>0.00192</v>
      </c>
      <c r="K454" s="14">
        <v>0.00192</v>
      </c>
      <c r="L454" s="14">
        <v>0.00192</v>
      </c>
      <c r="M454" s="14">
        <v>0.00192</v>
      </c>
      <c r="N454" s="14">
        <v>0.00192</v>
      </c>
      <c r="O454" s="14">
        <v>0.00192</v>
      </c>
      <c r="P454" s="14">
        <v>0.00192</v>
      </c>
      <c r="Q454" s="14">
        <v>0.00192</v>
      </c>
      <c r="R454" s="14">
        <v>0.36731</v>
      </c>
      <c r="S454" s="14">
        <v>0.00192</v>
      </c>
      <c r="T454" s="14">
        <v>0.00192</v>
      </c>
      <c r="U454" s="14">
        <v>0.34808</v>
      </c>
    </row>
    <row r="455">
      <c r="A455" s="14">
        <v>808.0</v>
      </c>
      <c r="B455" s="14">
        <v>7.3E-4</v>
      </c>
      <c r="C455" s="14">
        <v>0.47518</v>
      </c>
      <c r="D455" s="14">
        <v>7.3E-4</v>
      </c>
      <c r="E455" s="14">
        <v>7.3E-4</v>
      </c>
      <c r="F455" s="14">
        <v>7.3E-4</v>
      </c>
      <c r="G455" s="14">
        <v>0.04453</v>
      </c>
      <c r="H455" s="14">
        <v>7.3E-4</v>
      </c>
      <c r="I455" s="14">
        <v>0.14672</v>
      </c>
      <c r="J455" s="14">
        <v>7.3E-4</v>
      </c>
      <c r="K455" s="14">
        <v>0.00803</v>
      </c>
      <c r="L455" s="14">
        <v>0.00803</v>
      </c>
      <c r="M455" s="14">
        <v>7.3E-4</v>
      </c>
      <c r="N455" s="14">
        <v>7.3E-4</v>
      </c>
      <c r="O455" s="14">
        <v>7.3E-4</v>
      </c>
      <c r="P455" s="14">
        <v>7.3E-4</v>
      </c>
      <c r="Q455" s="14">
        <v>0.09562</v>
      </c>
      <c r="R455" s="14">
        <v>7.3E-4</v>
      </c>
      <c r="S455" s="14">
        <v>7.3E-4</v>
      </c>
      <c r="T455" s="14">
        <v>7.3E-4</v>
      </c>
      <c r="U455" s="14">
        <v>0.21241</v>
      </c>
    </row>
    <row r="456">
      <c r="A456" s="14">
        <v>822.0</v>
      </c>
      <c r="B456" s="14">
        <v>0.00127</v>
      </c>
      <c r="C456" s="14">
        <v>0.00127</v>
      </c>
      <c r="D456" s="14">
        <v>0.00127</v>
      </c>
      <c r="E456" s="14">
        <v>0.00127</v>
      </c>
      <c r="F456" s="14">
        <v>0.00127</v>
      </c>
      <c r="G456" s="14">
        <v>0.00127</v>
      </c>
      <c r="H456" s="14">
        <v>0.00127</v>
      </c>
      <c r="I456" s="14">
        <v>0.43165</v>
      </c>
      <c r="J456" s="14">
        <v>0.00127</v>
      </c>
      <c r="K456" s="14">
        <v>0.00127</v>
      </c>
      <c r="L456" s="14">
        <v>0.00127</v>
      </c>
      <c r="M456" s="14">
        <v>0.00127</v>
      </c>
      <c r="N456" s="14">
        <v>0.00127</v>
      </c>
      <c r="O456" s="14">
        <v>0.00127</v>
      </c>
      <c r="P456" s="14">
        <v>0.00127</v>
      </c>
      <c r="Q456" s="14">
        <v>0.16582</v>
      </c>
      <c r="R456" s="14">
        <v>0.00127</v>
      </c>
      <c r="S456" s="14">
        <v>0.38101</v>
      </c>
      <c r="T456" s="14">
        <v>0.00127</v>
      </c>
      <c r="U456" s="14">
        <v>0.00127</v>
      </c>
    </row>
    <row r="457">
      <c r="A457" s="14">
        <v>98.0</v>
      </c>
      <c r="B457" s="14">
        <v>0.04359</v>
      </c>
      <c r="C457" s="14">
        <v>8.5E-4</v>
      </c>
      <c r="D457" s="14">
        <v>8.5E-4</v>
      </c>
      <c r="E457" s="14">
        <v>8.5E-4</v>
      </c>
      <c r="F457" s="14">
        <v>0.0094</v>
      </c>
      <c r="G457" s="14">
        <v>8.5E-4</v>
      </c>
      <c r="H457" s="14">
        <v>0.0094</v>
      </c>
      <c r="I457" s="14">
        <v>0.01795</v>
      </c>
      <c r="J457" s="14">
        <v>8.5E-4</v>
      </c>
      <c r="K457" s="14">
        <v>8.5E-4</v>
      </c>
      <c r="L457" s="14">
        <v>8.5E-4</v>
      </c>
      <c r="M457" s="14">
        <v>8.5E-4</v>
      </c>
      <c r="N457" s="14">
        <v>8.5E-4</v>
      </c>
      <c r="O457" s="14">
        <v>8.5E-4</v>
      </c>
      <c r="P457" s="14">
        <v>8.5E-4</v>
      </c>
      <c r="Q457" s="14">
        <v>0.23162</v>
      </c>
      <c r="R457" s="14">
        <v>8.5E-4</v>
      </c>
      <c r="S457" s="14">
        <v>8.5E-4</v>
      </c>
      <c r="T457" s="14">
        <v>0.47949</v>
      </c>
      <c r="U457" s="14">
        <v>0.19744</v>
      </c>
    </row>
    <row r="458">
      <c r="A458" s="14">
        <v>129.0</v>
      </c>
      <c r="B458" s="14">
        <v>0.002</v>
      </c>
      <c r="C458" s="14">
        <v>0.002</v>
      </c>
      <c r="D458" s="14">
        <v>0.002</v>
      </c>
      <c r="E458" s="14">
        <v>0.162</v>
      </c>
      <c r="F458" s="14">
        <v>0.222</v>
      </c>
      <c r="G458" s="14">
        <v>0.002</v>
      </c>
      <c r="H458" s="14">
        <v>0.002</v>
      </c>
      <c r="I458" s="14">
        <v>0.062</v>
      </c>
      <c r="J458" s="14">
        <v>0.002</v>
      </c>
      <c r="K458" s="14">
        <v>0.022</v>
      </c>
      <c r="L458" s="14">
        <v>0.002</v>
      </c>
      <c r="M458" s="14">
        <v>0.002</v>
      </c>
      <c r="N458" s="14">
        <v>0.002</v>
      </c>
      <c r="O458" s="14">
        <v>0.002</v>
      </c>
      <c r="P458" s="14">
        <v>0.002</v>
      </c>
      <c r="Q458" s="14">
        <v>0.122</v>
      </c>
      <c r="R458" s="14">
        <v>0.002</v>
      </c>
      <c r="S458" s="14">
        <v>0.002</v>
      </c>
      <c r="T458" s="14">
        <v>0.002</v>
      </c>
      <c r="U458" s="14">
        <v>0.382</v>
      </c>
    </row>
    <row r="459">
      <c r="A459" s="14">
        <v>215.0</v>
      </c>
      <c r="B459" s="14">
        <v>0.00105</v>
      </c>
      <c r="C459" s="14">
        <v>0.00105</v>
      </c>
      <c r="D459" s="14">
        <v>0.00105</v>
      </c>
      <c r="E459" s="14">
        <v>0.00105</v>
      </c>
      <c r="F459" s="14">
        <v>0.00105</v>
      </c>
      <c r="G459" s="14">
        <v>0.00105</v>
      </c>
      <c r="H459" s="14">
        <v>0.01158</v>
      </c>
      <c r="I459" s="14">
        <v>0.00105</v>
      </c>
      <c r="J459" s="14">
        <v>0.00105</v>
      </c>
      <c r="K459" s="14">
        <v>0.00105</v>
      </c>
      <c r="L459" s="14">
        <v>0.30632</v>
      </c>
      <c r="M459" s="14">
        <v>0.00105</v>
      </c>
      <c r="N459" s="14">
        <v>0.03263</v>
      </c>
      <c r="O459" s="14">
        <v>0.00105</v>
      </c>
      <c r="P459" s="14">
        <v>0.00105</v>
      </c>
      <c r="Q459" s="14">
        <v>0.22211</v>
      </c>
      <c r="R459" s="14">
        <v>0.00105</v>
      </c>
      <c r="S459" s="14">
        <v>0.00105</v>
      </c>
      <c r="T459" s="14">
        <v>0.00105</v>
      </c>
      <c r="U459" s="14">
        <v>0.41158</v>
      </c>
    </row>
    <row r="460">
      <c r="A460" s="14">
        <v>444.0</v>
      </c>
      <c r="B460" s="14">
        <v>0.00127</v>
      </c>
      <c r="C460" s="14">
        <v>0.00127</v>
      </c>
      <c r="D460" s="14">
        <v>0.00127</v>
      </c>
      <c r="E460" s="14">
        <v>0.00127</v>
      </c>
      <c r="F460" s="14">
        <v>0.00127</v>
      </c>
      <c r="G460" s="14">
        <v>0.02658</v>
      </c>
      <c r="H460" s="14">
        <v>0.00127</v>
      </c>
      <c r="I460" s="14">
        <v>0.12785</v>
      </c>
      <c r="J460" s="14">
        <v>0.00127</v>
      </c>
      <c r="K460" s="14">
        <v>0.00127</v>
      </c>
      <c r="L460" s="14">
        <v>0.00127</v>
      </c>
      <c r="M460" s="14">
        <v>0.00127</v>
      </c>
      <c r="N460" s="14">
        <v>0.00127</v>
      </c>
      <c r="O460" s="14">
        <v>0.00127</v>
      </c>
      <c r="P460" s="14">
        <v>0.00127</v>
      </c>
      <c r="Q460" s="14">
        <v>0.19114</v>
      </c>
      <c r="R460" s="14">
        <v>0.00127</v>
      </c>
      <c r="S460" s="14">
        <v>0.00127</v>
      </c>
      <c r="T460" s="14">
        <v>0.14051</v>
      </c>
      <c r="U460" s="14">
        <v>0.49494</v>
      </c>
    </row>
    <row r="461">
      <c r="A461" s="14">
        <v>691.0</v>
      </c>
      <c r="B461" s="14">
        <v>0.00455</v>
      </c>
      <c r="C461" s="14">
        <v>0.00455</v>
      </c>
      <c r="D461" s="14">
        <v>0.00455</v>
      </c>
      <c r="E461" s="14">
        <v>0.18636</v>
      </c>
      <c r="F461" s="14">
        <v>0.00455</v>
      </c>
      <c r="G461" s="14">
        <v>0.05</v>
      </c>
      <c r="H461" s="14">
        <v>0.00455</v>
      </c>
      <c r="I461" s="14">
        <v>0.00455</v>
      </c>
      <c r="J461" s="14">
        <v>0.00455</v>
      </c>
      <c r="K461" s="14">
        <v>0.00455</v>
      </c>
      <c r="L461" s="14">
        <v>0.00455</v>
      </c>
      <c r="M461" s="14">
        <v>0.00455</v>
      </c>
      <c r="N461" s="14">
        <v>0.00455</v>
      </c>
      <c r="O461" s="14">
        <v>0.00455</v>
      </c>
      <c r="P461" s="14">
        <v>0.00455</v>
      </c>
      <c r="Q461" s="14">
        <v>0.41364</v>
      </c>
      <c r="R461" s="14">
        <v>0.00455</v>
      </c>
      <c r="S461" s="14">
        <v>0.00455</v>
      </c>
      <c r="T461" s="14">
        <v>0.00455</v>
      </c>
      <c r="U461" s="14">
        <v>0.27727</v>
      </c>
    </row>
    <row r="462">
      <c r="A462" s="14">
        <v>502.0</v>
      </c>
      <c r="B462" s="14">
        <v>0.00196</v>
      </c>
      <c r="C462" s="14">
        <v>0.00196</v>
      </c>
      <c r="D462" s="14">
        <v>0.00196</v>
      </c>
      <c r="E462" s="14">
        <v>0.00196</v>
      </c>
      <c r="F462" s="14">
        <v>0.02157</v>
      </c>
      <c r="G462" s="14">
        <v>0.00196</v>
      </c>
      <c r="H462" s="14">
        <v>0.00196</v>
      </c>
      <c r="I462" s="14">
        <v>0.00196</v>
      </c>
      <c r="J462" s="14">
        <v>0.13922</v>
      </c>
      <c r="K462" s="14">
        <v>0.00196</v>
      </c>
      <c r="L462" s="14">
        <v>0.00196</v>
      </c>
      <c r="M462" s="14">
        <v>0.06078</v>
      </c>
      <c r="N462" s="14">
        <v>0.00196</v>
      </c>
      <c r="O462" s="14">
        <v>0.00196</v>
      </c>
      <c r="P462" s="14">
        <v>0.00196</v>
      </c>
      <c r="Q462" s="14">
        <v>0.47255</v>
      </c>
      <c r="R462" s="14">
        <v>0.00196</v>
      </c>
      <c r="S462" s="14">
        <v>0.04118</v>
      </c>
      <c r="T462" s="14">
        <v>0.00196</v>
      </c>
      <c r="U462" s="14">
        <v>0.23725</v>
      </c>
    </row>
    <row r="463">
      <c r="A463" s="14">
        <v>676.0</v>
      </c>
      <c r="B463" s="14">
        <v>5.6E-4</v>
      </c>
      <c r="C463" s="14">
        <v>5.6E-4</v>
      </c>
      <c r="D463" s="14">
        <v>5.6E-4</v>
      </c>
      <c r="E463" s="14">
        <v>0.02278</v>
      </c>
      <c r="F463" s="14">
        <v>5.6E-4</v>
      </c>
      <c r="G463" s="14">
        <v>5.6E-4</v>
      </c>
      <c r="H463" s="14">
        <v>0.48944</v>
      </c>
      <c r="I463" s="14">
        <v>5.6E-4</v>
      </c>
      <c r="J463" s="14">
        <v>0.02278</v>
      </c>
      <c r="K463" s="14">
        <v>5.6E-4</v>
      </c>
      <c r="L463" s="14">
        <v>5.6E-4</v>
      </c>
      <c r="M463" s="14">
        <v>0.02278</v>
      </c>
      <c r="N463" s="14">
        <v>0.00611</v>
      </c>
      <c r="O463" s="14">
        <v>5.6E-4</v>
      </c>
      <c r="P463" s="14">
        <v>5.6E-4</v>
      </c>
      <c r="Q463" s="14">
        <v>0.26722</v>
      </c>
      <c r="R463" s="14">
        <v>5.6E-4</v>
      </c>
      <c r="S463" s="14">
        <v>5.6E-4</v>
      </c>
      <c r="T463" s="14">
        <v>5.6E-4</v>
      </c>
      <c r="U463" s="14">
        <v>0.16167</v>
      </c>
    </row>
    <row r="464">
      <c r="A464" s="14">
        <v>677.0</v>
      </c>
      <c r="B464" s="14">
        <v>0.0163</v>
      </c>
      <c r="C464" s="14">
        <v>1.5E-4</v>
      </c>
      <c r="D464" s="14">
        <v>1.5E-4</v>
      </c>
      <c r="E464" s="14">
        <v>0.01336</v>
      </c>
      <c r="F464" s="14">
        <v>0.05301</v>
      </c>
      <c r="G464" s="14">
        <v>1.5E-4</v>
      </c>
      <c r="H464" s="14">
        <v>0.28943</v>
      </c>
      <c r="I464" s="14">
        <v>0.03979</v>
      </c>
      <c r="J464" s="14">
        <v>0.00162</v>
      </c>
      <c r="K464" s="14">
        <v>0.00308</v>
      </c>
      <c r="L464" s="14">
        <v>1.5E-4</v>
      </c>
      <c r="M464" s="14">
        <v>1.5E-4</v>
      </c>
      <c r="N464" s="14">
        <v>0.00455</v>
      </c>
      <c r="O464" s="14">
        <v>1.5E-4</v>
      </c>
      <c r="P464" s="14">
        <v>1.5E-4</v>
      </c>
      <c r="Q464" s="14">
        <v>0.34523</v>
      </c>
      <c r="R464" s="14">
        <v>1.5E-4</v>
      </c>
      <c r="S464" s="14">
        <v>0.03686</v>
      </c>
      <c r="T464" s="14">
        <v>1.5E-4</v>
      </c>
      <c r="U464" s="14">
        <v>0.19545</v>
      </c>
    </row>
    <row r="465">
      <c r="A465" s="14">
        <v>678.0</v>
      </c>
      <c r="B465" s="14">
        <v>1.8E-4</v>
      </c>
      <c r="C465" s="14">
        <v>1.8E-4</v>
      </c>
      <c r="D465" s="14">
        <v>1.8E-4</v>
      </c>
      <c r="E465" s="14">
        <v>1.8E-4</v>
      </c>
      <c r="F465" s="14">
        <v>1.8E-4</v>
      </c>
      <c r="G465" s="14">
        <v>1.8E-4</v>
      </c>
      <c r="H465" s="14">
        <v>0.51931</v>
      </c>
      <c r="I465" s="14">
        <v>0.03297</v>
      </c>
      <c r="J465" s="14">
        <v>0.03843</v>
      </c>
      <c r="K465" s="14">
        <v>1.8E-4</v>
      </c>
      <c r="L465" s="14">
        <v>0.05118</v>
      </c>
      <c r="M465" s="14">
        <v>1.8E-4</v>
      </c>
      <c r="N465" s="14">
        <v>1.8E-4</v>
      </c>
      <c r="O465" s="14">
        <v>1.8E-4</v>
      </c>
      <c r="P465" s="14">
        <v>1.8E-4</v>
      </c>
      <c r="Q465" s="14">
        <v>0.22605</v>
      </c>
      <c r="R465" s="14">
        <v>1.8E-4</v>
      </c>
      <c r="S465" s="14">
        <v>1.8E-4</v>
      </c>
      <c r="T465" s="14">
        <v>1.8E-4</v>
      </c>
      <c r="U465" s="14">
        <v>0.12951</v>
      </c>
    </row>
    <row r="466">
      <c r="A466" s="14">
        <v>28.0</v>
      </c>
      <c r="B466" s="14">
        <v>6.7E-4</v>
      </c>
      <c r="C466" s="14">
        <v>6.7E-4</v>
      </c>
      <c r="D466" s="14">
        <v>6.7E-4</v>
      </c>
      <c r="E466" s="14">
        <v>6.7E-4</v>
      </c>
      <c r="F466" s="14">
        <v>6.7E-4</v>
      </c>
      <c r="G466" s="14">
        <v>6.7E-4</v>
      </c>
      <c r="H466" s="14">
        <v>0.42349</v>
      </c>
      <c r="I466" s="14">
        <v>0.00738</v>
      </c>
      <c r="J466" s="14">
        <v>0.05436</v>
      </c>
      <c r="K466" s="14">
        <v>6.7E-4</v>
      </c>
      <c r="L466" s="14">
        <v>6.7E-4</v>
      </c>
      <c r="M466" s="14">
        <v>6.7E-4</v>
      </c>
      <c r="N466" s="14">
        <v>6.7E-4</v>
      </c>
      <c r="O466" s="14">
        <v>6.7E-4</v>
      </c>
      <c r="P466" s="14">
        <v>6.7E-4</v>
      </c>
      <c r="Q466" s="14">
        <v>0.06779</v>
      </c>
      <c r="R466" s="14">
        <v>0.06107</v>
      </c>
      <c r="S466" s="14">
        <v>0.01409</v>
      </c>
      <c r="T466" s="14">
        <v>6.7E-4</v>
      </c>
      <c r="U466" s="14">
        <v>0.36309</v>
      </c>
    </row>
    <row r="467">
      <c r="A467" s="14">
        <v>29.0</v>
      </c>
      <c r="B467" s="14">
        <v>5.8E-4</v>
      </c>
      <c r="C467" s="14">
        <v>5.8E-4</v>
      </c>
      <c r="D467" s="14">
        <v>0.01221</v>
      </c>
      <c r="E467" s="14">
        <v>5.8E-4</v>
      </c>
      <c r="F467" s="14">
        <v>5.8E-4</v>
      </c>
      <c r="G467" s="14">
        <v>5.8E-4</v>
      </c>
      <c r="H467" s="14">
        <v>0.01221</v>
      </c>
      <c r="I467" s="14">
        <v>0.15756</v>
      </c>
      <c r="J467" s="14">
        <v>5.8E-4</v>
      </c>
      <c r="K467" s="14">
        <v>0.07035</v>
      </c>
      <c r="L467" s="14">
        <v>5.8E-4</v>
      </c>
      <c r="M467" s="14">
        <v>5.8E-4</v>
      </c>
      <c r="N467" s="14">
        <v>5.8E-4</v>
      </c>
      <c r="O467" s="14">
        <v>0.26802</v>
      </c>
      <c r="P467" s="14">
        <v>5.8E-4</v>
      </c>
      <c r="Q467" s="14">
        <v>0.33198</v>
      </c>
      <c r="R467" s="14">
        <v>5.8E-4</v>
      </c>
      <c r="S467" s="14">
        <v>5.8E-4</v>
      </c>
      <c r="T467" s="14">
        <v>5.8E-4</v>
      </c>
      <c r="U467" s="14">
        <v>0.14012</v>
      </c>
    </row>
    <row r="468">
      <c r="A468" s="14">
        <v>34.0</v>
      </c>
      <c r="B468" s="14">
        <v>0.00222</v>
      </c>
      <c r="C468" s="14">
        <v>0.00222</v>
      </c>
      <c r="D468" s="14">
        <v>0.00222</v>
      </c>
      <c r="E468" s="14">
        <v>0.00222</v>
      </c>
      <c r="F468" s="14">
        <v>0.00222</v>
      </c>
      <c r="G468" s="14">
        <v>0.11333</v>
      </c>
      <c r="H468" s="14">
        <v>0.02444</v>
      </c>
      <c r="I468" s="14">
        <v>0.00222</v>
      </c>
      <c r="J468" s="14">
        <v>0.00222</v>
      </c>
      <c r="K468" s="14">
        <v>0.00222</v>
      </c>
      <c r="L468" s="14">
        <v>0.00222</v>
      </c>
      <c r="M468" s="14">
        <v>0.00222</v>
      </c>
      <c r="N468" s="14">
        <v>0.00222</v>
      </c>
      <c r="O468" s="14">
        <v>0.00222</v>
      </c>
      <c r="P468" s="14">
        <v>0.38</v>
      </c>
      <c r="Q468" s="14">
        <v>0.20222</v>
      </c>
      <c r="R468" s="14">
        <v>0.00222</v>
      </c>
      <c r="S468" s="14">
        <v>0.00222</v>
      </c>
      <c r="T468" s="14">
        <v>0.00222</v>
      </c>
      <c r="U468" s="14">
        <v>0.24667</v>
      </c>
    </row>
    <row r="469">
      <c r="A469" s="14">
        <v>42.0</v>
      </c>
      <c r="B469" s="14">
        <v>7.8E-4</v>
      </c>
      <c r="C469" s="14">
        <v>7.8E-4</v>
      </c>
      <c r="D469" s="14">
        <v>7.8E-4</v>
      </c>
      <c r="E469" s="14">
        <v>7.8E-4</v>
      </c>
      <c r="F469" s="14">
        <v>7.8E-4</v>
      </c>
      <c r="G469" s="14">
        <v>7.8E-4</v>
      </c>
      <c r="H469" s="14">
        <v>7.8E-4</v>
      </c>
      <c r="I469" s="14">
        <v>0.06328</v>
      </c>
      <c r="J469" s="14">
        <v>7.8E-4</v>
      </c>
      <c r="K469" s="14">
        <v>7.8E-4</v>
      </c>
      <c r="L469" s="14">
        <v>7.8E-4</v>
      </c>
      <c r="M469" s="14">
        <v>7.8E-4</v>
      </c>
      <c r="N469" s="14">
        <v>7.8E-4</v>
      </c>
      <c r="O469" s="14">
        <v>0.01641</v>
      </c>
      <c r="P469" s="14">
        <v>0.49297</v>
      </c>
      <c r="Q469" s="14">
        <v>0.16484</v>
      </c>
      <c r="R469" s="14">
        <v>0.08672</v>
      </c>
      <c r="S469" s="14">
        <v>7.8E-4</v>
      </c>
      <c r="T469" s="14">
        <v>7.8E-4</v>
      </c>
      <c r="U469" s="14">
        <v>0.16484</v>
      </c>
    </row>
    <row r="470">
      <c r="A470" s="14">
        <v>51.0</v>
      </c>
      <c r="B470" s="14">
        <v>0.04974</v>
      </c>
      <c r="C470" s="14">
        <v>2.6E-4</v>
      </c>
      <c r="D470" s="14">
        <v>2.6E-4</v>
      </c>
      <c r="E470" s="14">
        <v>2.6E-4</v>
      </c>
      <c r="F470" s="14">
        <v>2.6E-4</v>
      </c>
      <c r="G470" s="14">
        <v>0.49766</v>
      </c>
      <c r="H470" s="14">
        <v>0.00286</v>
      </c>
      <c r="I470" s="14">
        <v>0.06797</v>
      </c>
      <c r="J470" s="14">
        <v>2.6E-4</v>
      </c>
      <c r="K470" s="14">
        <v>2.6E-4</v>
      </c>
      <c r="L470" s="14">
        <v>0.00286</v>
      </c>
      <c r="M470" s="14">
        <v>2.6E-4</v>
      </c>
      <c r="N470" s="14">
        <v>2.6E-4</v>
      </c>
      <c r="O470" s="14">
        <v>2.6E-4</v>
      </c>
      <c r="P470" s="14">
        <v>2.6E-4</v>
      </c>
      <c r="Q470" s="14">
        <v>0.23724</v>
      </c>
      <c r="R470" s="14">
        <v>2.6E-4</v>
      </c>
      <c r="S470" s="14">
        <v>2.6E-4</v>
      </c>
      <c r="T470" s="14">
        <v>2.6E-4</v>
      </c>
      <c r="U470" s="14">
        <v>0.13828</v>
      </c>
    </row>
    <row r="471">
      <c r="A471" s="14">
        <v>61.0</v>
      </c>
      <c r="B471" s="14">
        <v>9.5E-4</v>
      </c>
      <c r="C471" s="14">
        <v>9.5E-4</v>
      </c>
      <c r="D471" s="14">
        <v>9.5E-4</v>
      </c>
      <c r="E471" s="14">
        <v>9.5E-4</v>
      </c>
      <c r="F471" s="14">
        <v>9.5E-4</v>
      </c>
      <c r="G471" s="14">
        <v>9.5E-4</v>
      </c>
      <c r="H471" s="14">
        <v>9.5E-4</v>
      </c>
      <c r="I471" s="14">
        <v>0.04857</v>
      </c>
      <c r="J471" s="14">
        <v>9.5E-4</v>
      </c>
      <c r="K471" s="14">
        <v>9.5E-4</v>
      </c>
      <c r="L471" s="14">
        <v>9.5E-4</v>
      </c>
      <c r="M471" s="14">
        <v>9.5E-4</v>
      </c>
      <c r="N471" s="14">
        <v>0.21048</v>
      </c>
      <c r="O471" s="14">
        <v>9.5E-4</v>
      </c>
      <c r="P471" s="14">
        <v>0.22</v>
      </c>
      <c r="Q471" s="14">
        <v>0.27714</v>
      </c>
      <c r="R471" s="14">
        <v>0.06762</v>
      </c>
      <c r="S471" s="14">
        <v>9.5E-4</v>
      </c>
      <c r="T471" s="14">
        <v>0.16286</v>
      </c>
      <c r="U471" s="14">
        <v>9.5E-4</v>
      </c>
    </row>
    <row r="472">
      <c r="A472" s="14">
        <v>62.0</v>
      </c>
      <c r="B472" s="14">
        <v>0.03609</v>
      </c>
      <c r="C472" s="14">
        <v>0.05976</v>
      </c>
      <c r="D472" s="14">
        <v>5.9E-4</v>
      </c>
      <c r="E472" s="14">
        <v>0.00651</v>
      </c>
      <c r="F472" s="14">
        <v>5.9E-4</v>
      </c>
      <c r="G472" s="14">
        <v>0.11302</v>
      </c>
      <c r="H472" s="14">
        <v>5.9E-4</v>
      </c>
      <c r="I472" s="14">
        <v>0.11302</v>
      </c>
      <c r="J472" s="14">
        <v>0.01834</v>
      </c>
      <c r="K472" s="14">
        <v>5.9E-4</v>
      </c>
      <c r="L472" s="14">
        <v>0.03018</v>
      </c>
      <c r="M472" s="14">
        <v>0.08343</v>
      </c>
      <c r="N472" s="14">
        <v>0.08935</v>
      </c>
      <c r="O472" s="14">
        <v>5.9E-4</v>
      </c>
      <c r="P472" s="14">
        <v>5.9E-4</v>
      </c>
      <c r="Q472" s="14">
        <v>0.01834</v>
      </c>
      <c r="R472" s="14">
        <v>0.00651</v>
      </c>
      <c r="S472" s="14">
        <v>5.9E-4</v>
      </c>
      <c r="T472" s="14">
        <v>0.34379</v>
      </c>
      <c r="U472" s="14">
        <v>0.07751</v>
      </c>
    </row>
    <row r="473">
      <c r="A473" s="14">
        <v>69.0</v>
      </c>
      <c r="B473" s="14">
        <v>0.00112</v>
      </c>
      <c r="C473" s="14">
        <v>0.00112</v>
      </c>
      <c r="D473" s="14">
        <v>0.00112</v>
      </c>
      <c r="E473" s="14">
        <v>0.00112</v>
      </c>
      <c r="F473" s="14">
        <v>0.00112</v>
      </c>
      <c r="G473" s="14">
        <v>0.00112</v>
      </c>
      <c r="H473" s="14">
        <v>0.10225</v>
      </c>
      <c r="I473" s="14">
        <v>0.3382</v>
      </c>
      <c r="J473" s="14">
        <v>0.00112</v>
      </c>
      <c r="K473" s="14">
        <v>0.00112</v>
      </c>
      <c r="L473" s="14">
        <v>0.40562</v>
      </c>
      <c r="M473" s="14">
        <v>0.00112</v>
      </c>
      <c r="N473" s="14">
        <v>0.00112</v>
      </c>
      <c r="O473" s="14">
        <v>0.00112</v>
      </c>
      <c r="P473" s="14">
        <v>0.00112</v>
      </c>
      <c r="Q473" s="14">
        <v>0.00112</v>
      </c>
      <c r="R473" s="14">
        <v>0.00112</v>
      </c>
      <c r="S473" s="14">
        <v>0.00112</v>
      </c>
      <c r="T473" s="14">
        <v>0.00112</v>
      </c>
      <c r="U473" s="14">
        <v>0.13596</v>
      </c>
    </row>
    <row r="474">
      <c r="A474" s="14">
        <v>75.0</v>
      </c>
      <c r="B474" s="14">
        <v>0.00141</v>
      </c>
      <c r="C474" s="14">
        <v>0.00141</v>
      </c>
      <c r="D474" s="14">
        <v>0.00141</v>
      </c>
      <c r="E474" s="14">
        <v>0.05775</v>
      </c>
      <c r="F474" s="14">
        <v>0.00141</v>
      </c>
      <c r="G474" s="14">
        <v>0.11408</v>
      </c>
      <c r="H474" s="14">
        <v>0.00141</v>
      </c>
      <c r="I474" s="14">
        <v>0.00141</v>
      </c>
      <c r="J474" s="14">
        <v>0.00141</v>
      </c>
      <c r="K474" s="14">
        <v>0.00141</v>
      </c>
      <c r="L474" s="14">
        <v>0.14225</v>
      </c>
      <c r="M474" s="14">
        <v>0.00141</v>
      </c>
      <c r="N474" s="14">
        <v>0.00141</v>
      </c>
      <c r="O474" s="14">
        <v>0.00141</v>
      </c>
      <c r="P474" s="14">
        <v>0.00141</v>
      </c>
      <c r="Q474" s="14">
        <v>0.18451</v>
      </c>
      <c r="R474" s="14">
        <v>0.04366</v>
      </c>
      <c r="S474" s="14">
        <v>0.00141</v>
      </c>
      <c r="T474" s="14">
        <v>0.00141</v>
      </c>
      <c r="U474" s="14">
        <v>0.43803</v>
      </c>
    </row>
    <row r="475">
      <c r="A475" s="14">
        <v>111.0</v>
      </c>
      <c r="B475" s="14">
        <v>0.01264</v>
      </c>
      <c r="C475" s="14">
        <v>0.03563</v>
      </c>
      <c r="D475" s="14">
        <v>0.00115</v>
      </c>
      <c r="E475" s="14">
        <v>0.00115</v>
      </c>
      <c r="F475" s="14">
        <v>0.00115</v>
      </c>
      <c r="G475" s="14">
        <v>0.3</v>
      </c>
      <c r="H475" s="14">
        <v>0.00115</v>
      </c>
      <c r="I475" s="14">
        <v>0.13908</v>
      </c>
      <c r="J475" s="14">
        <v>0.00115</v>
      </c>
      <c r="K475" s="14">
        <v>0.00115</v>
      </c>
      <c r="L475" s="14">
        <v>0.1046</v>
      </c>
      <c r="M475" s="14">
        <v>0.00115</v>
      </c>
      <c r="N475" s="14">
        <v>0.00115</v>
      </c>
      <c r="O475" s="14">
        <v>0.00115</v>
      </c>
      <c r="P475" s="14">
        <v>0.00115</v>
      </c>
      <c r="Q475" s="14">
        <v>0.17356</v>
      </c>
      <c r="R475" s="14">
        <v>0.00115</v>
      </c>
      <c r="S475" s="14">
        <v>0.00115</v>
      </c>
      <c r="T475" s="14">
        <v>0.00115</v>
      </c>
      <c r="U475" s="14">
        <v>0.21954</v>
      </c>
    </row>
    <row r="476">
      <c r="A476" s="14">
        <v>122.0</v>
      </c>
      <c r="B476" s="14">
        <v>5.2E-4</v>
      </c>
      <c r="C476" s="14">
        <v>0.01099</v>
      </c>
      <c r="D476" s="14">
        <v>5.2E-4</v>
      </c>
      <c r="E476" s="14">
        <v>5.2E-4</v>
      </c>
      <c r="F476" s="14">
        <v>5.2E-4</v>
      </c>
      <c r="G476" s="14">
        <v>5.2E-4</v>
      </c>
      <c r="H476" s="14">
        <v>5.2E-4</v>
      </c>
      <c r="I476" s="14">
        <v>0.1</v>
      </c>
      <c r="J476" s="14">
        <v>5.2E-4</v>
      </c>
      <c r="K476" s="14">
        <v>0.00576</v>
      </c>
      <c r="L476" s="14">
        <v>0.49791</v>
      </c>
      <c r="M476" s="14">
        <v>5.2E-4</v>
      </c>
      <c r="N476" s="14">
        <v>5.2E-4</v>
      </c>
      <c r="O476" s="14">
        <v>5.2E-4</v>
      </c>
      <c r="P476" s="14">
        <v>0.09476</v>
      </c>
      <c r="Q476" s="14">
        <v>0.20995</v>
      </c>
      <c r="R476" s="14">
        <v>5.2E-4</v>
      </c>
      <c r="S476" s="14">
        <v>5.2E-4</v>
      </c>
      <c r="T476" s="14">
        <v>0.00576</v>
      </c>
      <c r="U476" s="14">
        <v>0.06859</v>
      </c>
    </row>
    <row r="477">
      <c r="A477" s="14">
        <v>182.0</v>
      </c>
      <c r="B477" s="14">
        <v>0.09785</v>
      </c>
      <c r="C477" s="14">
        <v>0.00108</v>
      </c>
      <c r="D477" s="14">
        <v>0.00108</v>
      </c>
      <c r="E477" s="14">
        <v>0.00108</v>
      </c>
      <c r="F477" s="14">
        <v>0.00108</v>
      </c>
      <c r="G477" s="14">
        <v>0.00108</v>
      </c>
      <c r="H477" s="14">
        <v>0.00108</v>
      </c>
      <c r="I477" s="14">
        <v>0.00108</v>
      </c>
      <c r="J477" s="14">
        <v>0.00108</v>
      </c>
      <c r="K477" s="14">
        <v>0.00108</v>
      </c>
      <c r="L477" s="14">
        <v>0.00108</v>
      </c>
      <c r="M477" s="14">
        <v>0.00108</v>
      </c>
      <c r="N477" s="14">
        <v>0.00108</v>
      </c>
      <c r="O477" s="14">
        <v>0.00108</v>
      </c>
      <c r="P477" s="14">
        <v>0.7</v>
      </c>
      <c r="Q477" s="14">
        <v>0.11935</v>
      </c>
      <c r="R477" s="14">
        <v>0.00108</v>
      </c>
      <c r="S477" s="14">
        <v>0.00108</v>
      </c>
      <c r="T477" s="14">
        <v>0.00108</v>
      </c>
      <c r="U477" s="14">
        <v>0.06559</v>
      </c>
    </row>
    <row r="478">
      <c r="A478" s="14">
        <v>183.0</v>
      </c>
      <c r="B478" s="14">
        <v>0.00114</v>
      </c>
      <c r="C478" s="14">
        <v>0.00114</v>
      </c>
      <c r="D478" s="14">
        <v>0.00114</v>
      </c>
      <c r="E478" s="14">
        <v>0.00114</v>
      </c>
      <c r="F478" s="14">
        <v>0.06932</v>
      </c>
      <c r="G478" s="14">
        <v>0.00114</v>
      </c>
      <c r="H478" s="14">
        <v>0.00114</v>
      </c>
      <c r="I478" s="14">
        <v>0.00114</v>
      </c>
      <c r="J478" s="14">
        <v>0.00114</v>
      </c>
      <c r="K478" s="14">
        <v>0.00114</v>
      </c>
      <c r="L478" s="14">
        <v>0.00114</v>
      </c>
      <c r="M478" s="14">
        <v>0.00114</v>
      </c>
      <c r="N478" s="14">
        <v>0.00114</v>
      </c>
      <c r="O478" s="14">
        <v>0.00114</v>
      </c>
      <c r="P478" s="14">
        <v>0.60341</v>
      </c>
      <c r="Q478" s="14">
        <v>0.19432</v>
      </c>
      <c r="R478" s="14">
        <v>0.00114</v>
      </c>
      <c r="S478" s="14">
        <v>0.00114</v>
      </c>
      <c r="T478" s="14">
        <v>0.00114</v>
      </c>
      <c r="U478" s="14">
        <v>0.11477</v>
      </c>
    </row>
    <row r="479">
      <c r="A479" s="14">
        <v>184.0</v>
      </c>
      <c r="B479" s="14">
        <v>9.6E-4</v>
      </c>
      <c r="C479" s="14">
        <v>0.12596</v>
      </c>
      <c r="D479" s="14">
        <v>9.6E-4</v>
      </c>
      <c r="E479" s="14">
        <v>9.6E-4</v>
      </c>
      <c r="F479" s="14">
        <v>0.0875</v>
      </c>
      <c r="G479" s="14">
        <v>9.6E-4</v>
      </c>
      <c r="H479" s="14">
        <v>9.6E-4</v>
      </c>
      <c r="I479" s="14">
        <v>9.6E-4</v>
      </c>
      <c r="J479" s="14">
        <v>0.01058</v>
      </c>
      <c r="K479" s="14">
        <v>9.6E-4</v>
      </c>
      <c r="L479" s="14">
        <v>9.6E-4</v>
      </c>
      <c r="M479" s="14">
        <v>9.6E-4</v>
      </c>
      <c r="N479" s="14">
        <v>9.6E-4</v>
      </c>
      <c r="O479" s="14">
        <v>0.07788</v>
      </c>
      <c r="P479" s="14">
        <v>0.42404</v>
      </c>
      <c r="Q479" s="14">
        <v>0.16442</v>
      </c>
      <c r="R479" s="14">
        <v>9.6E-4</v>
      </c>
      <c r="S479" s="14">
        <v>9.6E-4</v>
      </c>
      <c r="T479" s="14">
        <v>9.6E-4</v>
      </c>
      <c r="U479" s="14">
        <v>0.09712</v>
      </c>
    </row>
    <row r="480">
      <c r="A480" s="14">
        <v>185.0</v>
      </c>
      <c r="B480" s="14">
        <v>0.00182</v>
      </c>
      <c r="C480" s="14">
        <v>0.00182</v>
      </c>
      <c r="D480" s="14">
        <v>0.00182</v>
      </c>
      <c r="E480" s="14">
        <v>0.00182</v>
      </c>
      <c r="F480" s="14">
        <v>0.00182</v>
      </c>
      <c r="G480" s="14">
        <v>0.00182</v>
      </c>
      <c r="H480" s="14">
        <v>0.00182</v>
      </c>
      <c r="I480" s="14">
        <v>0.07455</v>
      </c>
      <c r="J480" s="14">
        <v>0.00182</v>
      </c>
      <c r="K480" s="14">
        <v>0.00182</v>
      </c>
      <c r="L480" s="14">
        <v>0.00182</v>
      </c>
      <c r="M480" s="14">
        <v>0.00182</v>
      </c>
      <c r="N480" s="14">
        <v>0.00182</v>
      </c>
      <c r="O480" s="14">
        <v>0.00182</v>
      </c>
      <c r="P480" s="14">
        <v>0.67455</v>
      </c>
      <c r="Q480" s="14">
        <v>0.22</v>
      </c>
      <c r="R480" s="14">
        <v>0.00182</v>
      </c>
      <c r="S480" s="14">
        <v>0.00182</v>
      </c>
      <c r="T480" s="14">
        <v>0.00182</v>
      </c>
      <c r="U480" s="14">
        <v>0.00182</v>
      </c>
    </row>
    <row r="481">
      <c r="A481" s="14">
        <v>205.0</v>
      </c>
      <c r="B481" s="14">
        <v>5.0E-4</v>
      </c>
      <c r="C481" s="14">
        <v>0.0205</v>
      </c>
      <c r="D481" s="14">
        <v>5.0E-4</v>
      </c>
      <c r="E481" s="14">
        <v>5.0E-4</v>
      </c>
      <c r="F481" s="14">
        <v>5.0E-4</v>
      </c>
      <c r="G481" s="14">
        <v>5.0E-4</v>
      </c>
      <c r="H481" s="14">
        <v>0.0655</v>
      </c>
      <c r="I481" s="14">
        <v>0.1755</v>
      </c>
      <c r="J481" s="14">
        <v>0.2255</v>
      </c>
      <c r="K481" s="14">
        <v>0.0205</v>
      </c>
      <c r="L481" s="14">
        <v>5.0E-4</v>
      </c>
      <c r="M481" s="14">
        <v>0.0505</v>
      </c>
      <c r="N481" s="14">
        <v>5.0E-4</v>
      </c>
      <c r="O481" s="14">
        <v>5.0E-4</v>
      </c>
      <c r="P481" s="14">
        <v>0.0255</v>
      </c>
      <c r="Q481" s="14">
        <v>0.2405</v>
      </c>
      <c r="R481" s="14">
        <v>5.0E-4</v>
      </c>
      <c r="S481" s="14">
        <v>5.0E-4</v>
      </c>
      <c r="T481" s="14">
        <v>5.0E-4</v>
      </c>
      <c r="U481" s="14">
        <v>0.1705</v>
      </c>
    </row>
    <row r="482">
      <c r="A482" s="14">
        <v>213.0</v>
      </c>
      <c r="B482" s="14">
        <v>0.0401</v>
      </c>
      <c r="C482" s="14">
        <v>5.0E-4</v>
      </c>
      <c r="D482" s="14">
        <v>0.0203</v>
      </c>
      <c r="E482" s="14">
        <v>5.0E-4</v>
      </c>
      <c r="F482" s="14">
        <v>0.00545</v>
      </c>
      <c r="G482" s="14">
        <v>5.0E-4</v>
      </c>
      <c r="H482" s="14">
        <v>5.0E-4</v>
      </c>
      <c r="I482" s="14">
        <v>0.17376</v>
      </c>
      <c r="J482" s="14">
        <v>0.0797</v>
      </c>
      <c r="K482" s="14">
        <v>5.0E-4</v>
      </c>
      <c r="L482" s="14">
        <v>5.0E-4</v>
      </c>
      <c r="M482" s="14">
        <v>5.0E-4</v>
      </c>
      <c r="N482" s="14">
        <v>5.0E-4</v>
      </c>
      <c r="O482" s="14">
        <v>5.0E-4</v>
      </c>
      <c r="P482" s="14">
        <v>0.33713</v>
      </c>
      <c r="Q482" s="14">
        <v>0.22327</v>
      </c>
      <c r="R482" s="14">
        <v>5.0E-4</v>
      </c>
      <c r="S482" s="14">
        <v>5.0E-4</v>
      </c>
      <c r="T482" s="14">
        <v>5.0E-4</v>
      </c>
      <c r="U482" s="14">
        <v>0.11436</v>
      </c>
    </row>
    <row r="483">
      <c r="A483" s="14">
        <v>250.0</v>
      </c>
      <c r="B483" s="14">
        <v>0.02441</v>
      </c>
      <c r="C483" s="14">
        <v>7.9E-4</v>
      </c>
      <c r="D483" s="14">
        <v>0.01654</v>
      </c>
      <c r="E483" s="14">
        <v>7.9E-4</v>
      </c>
      <c r="F483" s="14">
        <v>7.9E-4</v>
      </c>
      <c r="G483" s="14">
        <v>7.9E-4</v>
      </c>
      <c r="H483" s="14">
        <v>0.03228</v>
      </c>
      <c r="I483" s="14">
        <v>0.36299</v>
      </c>
      <c r="J483" s="14">
        <v>7.9E-4</v>
      </c>
      <c r="K483" s="14">
        <v>7.9E-4</v>
      </c>
      <c r="L483" s="14">
        <v>7.9E-4</v>
      </c>
      <c r="M483" s="14">
        <v>0.19764</v>
      </c>
      <c r="N483" s="14">
        <v>7.9E-4</v>
      </c>
      <c r="O483" s="14">
        <v>7.9E-4</v>
      </c>
      <c r="P483" s="14">
        <v>7.9E-4</v>
      </c>
      <c r="Q483" s="14">
        <v>0.18976</v>
      </c>
      <c r="R483" s="14">
        <v>0.07165</v>
      </c>
      <c r="S483" s="14">
        <v>7.9E-4</v>
      </c>
      <c r="T483" s="14">
        <v>7.9E-4</v>
      </c>
      <c r="U483" s="14">
        <v>0.09528</v>
      </c>
    </row>
    <row r="484">
      <c r="A484" s="14">
        <v>287.0</v>
      </c>
      <c r="B484" s="14">
        <v>0.16582</v>
      </c>
      <c r="C484" s="14">
        <v>0.00127</v>
      </c>
      <c r="D484" s="14">
        <v>0.00127</v>
      </c>
      <c r="E484" s="14">
        <v>0.00127</v>
      </c>
      <c r="F484" s="14">
        <v>0.00127</v>
      </c>
      <c r="G484" s="14">
        <v>0.00127</v>
      </c>
      <c r="H484" s="14">
        <v>0.03924</v>
      </c>
      <c r="I484" s="14">
        <v>0.00127</v>
      </c>
      <c r="J484" s="14">
        <v>0.00127</v>
      </c>
      <c r="K484" s="14">
        <v>0.00127</v>
      </c>
      <c r="L484" s="14">
        <v>0.24177</v>
      </c>
      <c r="M484" s="14">
        <v>0.00127</v>
      </c>
      <c r="N484" s="14">
        <v>0.00127</v>
      </c>
      <c r="O484" s="14">
        <v>0.00127</v>
      </c>
      <c r="P484" s="14">
        <v>0.00127</v>
      </c>
      <c r="Q484" s="14">
        <v>0.33038</v>
      </c>
      <c r="R484" s="14">
        <v>0.06456</v>
      </c>
      <c r="S484" s="14">
        <v>0.00127</v>
      </c>
      <c r="T484" s="14">
        <v>0.00127</v>
      </c>
      <c r="U484" s="14">
        <v>0.14051</v>
      </c>
    </row>
    <row r="485">
      <c r="A485" s="14">
        <v>348.0</v>
      </c>
      <c r="B485" s="14">
        <v>5.8E-4</v>
      </c>
      <c r="C485" s="14">
        <v>5.8E-4</v>
      </c>
      <c r="D485" s="14">
        <v>5.8E-4</v>
      </c>
      <c r="E485" s="14">
        <v>5.8E-4</v>
      </c>
      <c r="F485" s="14">
        <v>5.8E-4</v>
      </c>
      <c r="G485" s="14">
        <v>5.8E-4</v>
      </c>
      <c r="H485" s="14">
        <v>5.8E-4</v>
      </c>
      <c r="I485" s="14">
        <v>0.15665</v>
      </c>
      <c r="J485" s="14">
        <v>5.8E-4</v>
      </c>
      <c r="K485" s="14">
        <v>5.8E-4</v>
      </c>
      <c r="L485" s="14">
        <v>0.7</v>
      </c>
      <c r="M485" s="14">
        <v>0.0237</v>
      </c>
      <c r="N485" s="14">
        <v>5.8E-4</v>
      </c>
      <c r="O485" s="14">
        <v>5.8E-4</v>
      </c>
      <c r="P485" s="14">
        <v>5.8E-4</v>
      </c>
      <c r="Q485" s="14">
        <v>0.01214</v>
      </c>
      <c r="R485" s="14">
        <v>5.8E-4</v>
      </c>
      <c r="S485" s="14">
        <v>5.8E-4</v>
      </c>
      <c r="T485" s="14">
        <v>5.8E-4</v>
      </c>
      <c r="U485" s="14">
        <v>0.09884</v>
      </c>
    </row>
    <row r="486">
      <c r="A486" s="14">
        <v>374.0</v>
      </c>
      <c r="B486" s="14">
        <v>5.3E-4</v>
      </c>
      <c r="C486" s="14">
        <v>5.3E-4</v>
      </c>
      <c r="D486" s="14">
        <v>5.3E-4</v>
      </c>
      <c r="E486" s="14">
        <v>5.3E-4</v>
      </c>
      <c r="F486" s="14">
        <v>0.5246</v>
      </c>
      <c r="G486" s="14">
        <v>5.3E-4</v>
      </c>
      <c r="H486" s="14">
        <v>0.01658</v>
      </c>
      <c r="I486" s="14">
        <v>0.04332</v>
      </c>
      <c r="J486" s="14">
        <v>5.3E-4</v>
      </c>
      <c r="K486" s="14">
        <v>0.00588</v>
      </c>
      <c r="L486" s="14">
        <v>5.3E-4</v>
      </c>
      <c r="M486" s="14">
        <v>5.3E-4</v>
      </c>
      <c r="N486" s="14">
        <v>5.3E-4</v>
      </c>
      <c r="O486" s="14">
        <v>5.3E-4</v>
      </c>
      <c r="P486" s="14">
        <v>0.01658</v>
      </c>
      <c r="Q486" s="14">
        <v>0.23048</v>
      </c>
      <c r="R486" s="14">
        <v>5.3E-4</v>
      </c>
      <c r="S486" s="14">
        <v>5.3E-4</v>
      </c>
      <c r="T486" s="14">
        <v>5.3E-4</v>
      </c>
      <c r="U486" s="14">
        <v>0.15561</v>
      </c>
    </row>
    <row r="487">
      <c r="A487" s="14">
        <v>390.0</v>
      </c>
      <c r="B487" s="14">
        <v>8.6E-4</v>
      </c>
      <c r="C487" s="14">
        <v>8.6E-4</v>
      </c>
      <c r="D487" s="14">
        <v>8.6E-4</v>
      </c>
      <c r="E487" s="14">
        <v>0.52672</v>
      </c>
      <c r="F487" s="14">
        <v>8.6E-4</v>
      </c>
      <c r="G487" s="14">
        <v>8.6E-4</v>
      </c>
      <c r="H487" s="14">
        <v>8.6E-4</v>
      </c>
      <c r="I487" s="14">
        <v>0.17328</v>
      </c>
      <c r="J487" s="14">
        <v>8.6E-4</v>
      </c>
      <c r="K487" s="14">
        <v>0.06121</v>
      </c>
      <c r="L487" s="14">
        <v>8.6E-4</v>
      </c>
      <c r="M487" s="14">
        <v>8.6E-4</v>
      </c>
      <c r="N487" s="14">
        <v>8.6E-4</v>
      </c>
      <c r="O487" s="14">
        <v>8.6E-4</v>
      </c>
      <c r="P487" s="14">
        <v>8.6E-4</v>
      </c>
      <c r="Q487" s="14">
        <v>0.13017</v>
      </c>
      <c r="R487" s="14">
        <v>8.6E-4</v>
      </c>
      <c r="S487" s="14">
        <v>8.6E-4</v>
      </c>
      <c r="T487" s="14">
        <v>8.6E-4</v>
      </c>
      <c r="U487" s="14">
        <v>0.09569</v>
      </c>
    </row>
    <row r="488">
      <c r="A488" s="14">
        <v>414.0</v>
      </c>
      <c r="B488" s="14">
        <v>7.9E-4</v>
      </c>
      <c r="C488" s="14">
        <v>7.9E-4</v>
      </c>
      <c r="D488" s="14">
        <v>7.9E-4</v>
      </c>
      <c r="E488" s="14">
        <v>7.9E-4</v>
      </c>
      <c r="F488" s="14">
        <v>7.9E-4</v>
      </c>
      <c r="G488" s="14">
        <v>7.9E-4</v>
      </c>
      <c r="H488" s="14">
        <v>7.9E-4</v>
      </c>
      <c r="I488" s="14">
        <v>0.11984</v>
      </c>
      <c r="J488" s="14">
        <v>7.9E-4</v>
      </c>
      <c r="K488" s="14">
        <v>0.58016</v>
      </c>
      <c r="L488" s="14">
        <v>7.9E-4</v>
      </c>
      <c r="M488" s="14">
        <v>0.00873</v>
      </c>
      <c r="N488" s="14">
        <v>7.9E-4</v>
      </c>
      <c r="O488" s="14">
        <v>7.9E-4</v>
      </c>
      <c r="P488" s="14">
        <v>7.9E-4</v>
      </c>
      <c r="Q488" s="14">
        <v>7.9E-4</v>
      </c>
      <c r="R488" s="14">
        <v>7.9E-4</v>
      </c>
      <c r="S488" s="14">
        <v>0.19127</v>
      </c>
      <c r="T488" s="14">
        <v>7.9E-4</v>
      </c>
      <c r="U488" s="14">
        <v>0.0881</v>
      </c>
    </row>
    <row r="489">
      <c r="A489" s="14">
        <v>417.0</v>
      </c>
      <c r="B489" s="14">
        <v>6.4E-4</v>
      </c>
      <c r="C489" s="14">
        <v>6.0E-5</v>
      </c>
      <c r="D489" s="14">
        <v>6.0E-5</v>
      </c>
      <c r="E489" s="14">
        <v>6.0E-5</v>
      </c>
      <c r="F489" s="14">
        <v>0.07028</v>
      </c>
      <c r="G489" s="14">
        <v>6.0E-5</v>
      </c>
      <c r="H489" s="14">
        <v>0.0314</v>
      </c>
      <c r="I489" s="14">
        <v>0.02443</v>
      </c>
      <c r="J489" s="14">
        <v>6.0E-5</v>
      </c>
      <c r="K489" s="14">
        <v>6.0E-5</v>
      </c>
      <c r="L489" s="14">
        <v>6.0E-5</v>
      </c>
      <c r="M489" s="14">
        <v>6.0E-5</v>
      </c>
      <c r="N489" s="14">
        <v>0.03372</v>
      </c>
      <c r="O489" s="14">
        <v>0.02327</v>
      </c>
      <c r="P489" s="14">
        <v>0.32797</v>
      </c>
      <c r="Q489" s="14">
        <v>0.37615</v>
      </c>
      <c r="R489" s="14">
        <v>0.01747</v>
      </c>
      <c r="S489" s="14">
        <v>6.0E-5</v>
      </c>
      <c r="T489" s="14">
        <v>6.0E-5</v>
      </c>
      <c r="U489" s="14">
        <v>0.09408</v>
      </c>
    </row>
    <row r="490">
      <c r="A490" s="14">
        <v>418.0</v>
      </c>
      <c r="B490" s="14">
        <v>3.3E-4</v>
      </c>
      <c r="C490" s="14">
        <v>3.3E-4</v>
      </c>
      <c r="D490" s="14">
        <v>3.3E-4</v>
      </c>
      <c r="E490" s="14">
        <v>3.3E-4</v>
      </c>
      <c r="F490" s="14">
        <v>0.06964</v>
      </c>
      <c r="G490" s="14">
        <v>3.3E-4</v>
      </c>
      <c r="H490" s="14">
        <v>3.3E-4</v>
      </c>
      <c r="I490" s="14">
        <v>3.3E-4</v>
      </c>
      <c r="J490" s="14">
        <v>0.02013</v>
      </c>
      <c r="K490" s="14">
        <v>0.01023</v>
      </c>
      <c r="L490" s="14">
        <v>3.3E-4</v>
      </c>
      <c r="M490" s="14">
        <v>3.3E-4</v>
      </c>
      <c r="N490" s="14">
        <v>3.3E-4</v>
      </c>
      <c r="O490" s="14">
        <v>0.11584</v>
      </c>
      <c r="P490" s="14">
        <v>0.27756</v>
      </c>
      <c r="Q490" s="14">
        <v>0.34686</v>
      </c>
      <c r="R490" s="14">
        <v>3.3E-4</v>
      </c>
      <c r="S490" s="14">
        <v>3.3E-4</v>
      </c>
      <c r="T490" s="14">
        <v>3.3E-4</v>
      </c>
      <c r="U490" s="14">
        <v>0.15545</v>
      </c>
    </row>
    <row r="491">
      <c r="A491" s="14">
        <v>450.0</v>
      </c>
      <c r="B491" s="14">
        <v>0.00139</v>
      </c>
      <c r="C491" s="14">
        <v>0.07083</v>
      </c>
      <c r="D491" s="14">
        <v>0.39028</v>
      </c>
      <c r="E491" s="14">
        <v>0.00139</v>
      </c>
      <c r="F491" s="14">
        <v>0.00139</v>
      </c>
      <c r="G491" s="14">
        <v>0.00139</v>
      </c>
      <c r="H491" s="14">
        <v>0.00139</v>
      </c>
      <c r="I491" s="14">
        <v>0.37639</v>
      </c>
      <c r="J491" s="14">
        <v>0.00139</v>
      </c>
      <c r="K491" s="14">
        <v>0.00139</v>
      </c>
      <c r="L491" s="14">
        <v>0.00139</v>
      </c>
      <c r="M491" s="14">
        <v>0.09861</v>
      </c>
      <c r="N491" s="14">
        <v>0.00139</v>
      </c>
      <c r="O491" s="14">
        <v>0.00139</v>
      </c>
      <c r="P491" s="14">
        <v>0.00139</v>
      </c>
      <c r="Q491" s="14">
        <v>0.01528</v>
      </c>
      <c r="R491" s="14">
        <v>0.00139</v>
      </c>
      <c r="S491" s="14">
        <v>0.02917</v>
      </c>
      <c r="T491" s="14">
        <v>0.00139</v>
      </c>
      <c r="U491" s="14">
        <v>0.00139</v>
      </c>
    </row>
    <row r="492">
      <c r="A492" s="14">
        <v>452.0</v>
      </c>
      <c r="B492" s="14">
        <v>6.5E-4</v>
      </c>
      <c r="C492" s="14">
        <v>6.5E-4</v>
      </c>
      <c r="D492" s="14">
        <v>6.5E-4</v>
      </c>
      <c r="E492" s="14">
        <v>6.5E-4</v>
      </c>
      <c r="F492" s="14">
        <v>0.10387</v>
      </c>
      <c r="G492" s="14">
        <v>0.02</v>
      </c>
      <c r="H492" s="14">
        <v>6.5E-4</v>
      </c>
      <c r="I492" s="14">
        <v>6.5E-4</v>
      </c>
      <c r="J492" s="14">
        <v>6.5E-4</v>
      </c>
      <c r="K492" s="14">
        <v>6.5E-4</v>
      </c>
      <c r="L492" s="14">
        <v>6.5E-4</v>
      </c>
      <c r="M492" s="14">
        <v>6.5E-4</v>
      </c>
      <c r="N492" s="14">
        <v>0.47161</v>
      </c>
      <c r="O492" s="14">
        <v>6.5E-4</v>
      </c>
      <c r="P492" s="14">
        <v>0.11677</v>
      </c>
      <c r="Q492" s="14">
        <v>0.21355</v>
      </c>
      <c r="R492" s="14">
        <v>6.5E-4</v>
      </c>
      <c r="S492" s="14">
        <v>6.5E-4</v>
      </c>
      <c r="T492" s="14">
        <v>6.5E-4</v>
      </c>
      <c r="U492" s="14">
        <v>0.06516</v>
      </c>
    </row>
    <row r="493">
      <c r="A493" s="14">
        <v>503.0</v>
      </c>
      <c r="B493" s="14">
        <v>0.00132</v>
      </c>
      <c r="C493" s="14">
        <v>0.17237</v>
      </c>
      <c r="D493" s="14">
        <v>0.01447</v>
      </c>
      <c r="E493" s="14">
        <v>0.00132</v>
      </c>
      <c r="F493" s="14">
        <v>0.13289</v>
      </c>
      <c r="G493" s="14">
        <v>0.00132</v>
      </c>
      <c r="H493" s="14">
        <v>0.02763</v>
      </c>
      <c r="I493" s="14">
        <v>0.00132</v>
      </c>
      <c r="J493" s="14">
        <v>0.00132</v>
      </c>
      <c r="K493" s="14">
        <v>0.00132</v>
      </c>
      <c r="L493" s="14">
        <v>0.00132</v>
      </c>
      <c r="M493" s="14">
        <v>0.00132</v>
      </c>
      <c r="N493" s="14">
        <v>0.00132</v>
      </c>
      <c r="O493" s="14">
        <v>0.00132</v>
      </c>
      <c r="P493" s="14">
        <v>0.26447</v>
      </c>
      <c r="Q493" s="14">
        <v>0.27763</v>
      </c>
      <c r="R493" s="14">
        <v>0.00132</v>
      </c>
      <c r="S493" s="14">
        <v>0.00132</v>
      </c>
      <c r="T493" s="14">
        <v>0.00132</v>
      </c>
      <c r="U493" s="14">
        <v>0.09342</v>
      </c>
    </row>
    <row r="494">
      <c r="A494" s="14">
        <v>513.0</v>
      </c>
      <c r="B494" s="14">
        <v>0.61514</v>
      </c>
      <c r="C494" s="14">
        <v>4.6E-4</v>
      </c>
      <c r="D494" s="14">
        <v>4.6E-4</v>
      </c>
      <c r="E494" s="14">
        <v>4.6E-4</v>
      </c>
      <c r="F494" s="14">
        <v>4.6E-4</v>
      </c>
      <c r="G494" s="14">
        <v>4.6E-4</v>
      </c>
      <c r="H494" s="14">
        <v>4.6E-4</v>
      </c>
      <c r="I494" s="14">
        <v>0.00505</v>
      </c>
      <c r="J494" s="14">
        <v>4.6E-4</v>
      </c>
      <c r="K494" s="14">
        <v>4.6E-4</v>
      </c>
      <c r="L494" s="14">
        <v>4.6E-4</v>
      </c>
      <c r="M494" s="14">
        <v>4.6E-4</v>
      </c>
      <c r="N494" s="14">
        <v>4.6E-4</v>
      </c>
      <c r="O494" s="14">
        <v>4.6E-4</v>
      </c>
      <c r="P494" s="14">
        <v>0.00963</v>
      </c>
      <c r="Q494" s="14">
        <v>0.22064</v>
      </c>
      <c r="R494" s="14">
        <v>0.05092</v>
      </c>
      <c r="S494" s="14">
        <v>4.6E-4</v>
      </c>
      <c r="T494" s="14">
        <v>4.6E-4</v>
      </c>
      <c r="U494" s="14">
        <v>0.0922</v>
      </c>
    </row>
    <row r="495">
      <c r="A495" s="14">
        <v>514.0</v>
      </c>
      <c r="B495" s="14">
        <v>0.77771</v>
      </c>
      <c r="C495" s="14">
        <v>6.4E-4</v>
      </c>
      <c r="D495" s="14">
        <v>6.4E-4</v>
      </c>
      <c r="E495" s="14">
        <v>6.4E-4</v>
      </c>
      <c r="F495" s="14">
        <v>6.4E-4</v>
      </c>
      <c r="G495" s="14">
        <v>6.4E-4</v>
      </c>
      <c r="H495" s="14">
        <v>6.4E-4</v>
      </c>
      <c r="I495" s="14">
        <v>0.1535</v>
      </c>
      <c r="J495" s="14">
        <v>6.4E-4</v>
      </c>
      <c r="K495" s="14">
        <v>0.00701</v>
      </c>
      <c r="L495" s="14">
        <v>6.4E-4</v>
      </c>
      <c r="M495" s="14">
        <v>6.4E-4</v>
      </c>
      <c r="N495" s="14">
        <v>6.4E-4</v>
      </c>
      <c r="O495" s="14">
        <v>6.4E-4</v>
      </c>
      <c r="P495" s="14">
        <v>6.4E-4</v>
      </c>
      <c r="Q495" s="14">
        <v>6.4E-4</v>
      </c>
      <c r="R495" s="14">
        <v>6.4E-4</v>
      </c>
      <c r="S495" s="14">
        <v>6.4E-4</v>
      </c>
      <c r="T495" s="14">
        <v>6.4E-4</v>
      </c>
      <c r="U495" s="14">
        <v>0.05159</v>
      </c>
    </row>
    <row r="496">
      <c r="A496" s="14">
        <v>588.0</v>
      </c>
      <c r="B496" s="14">
        <v>0.00143</v>
      </c>
      <c r="C496" s="14">
        <v>0.01571</v>
      </c>
      <c r="D496" s="14">
        <v>0.00143</v>
      </c>
      <c r="E496" s="14">
        <v>0.00143</v>
      </c>
      <c r="F496" s="14">
        <v>0.00143</v>
      </c>
      <c r="G496" s="14">
        <v>0.00143</v>
      </c>
      <c r="H496" s="14">
        <v>0.00143</v>
      </c>
      <c r="I496" s="14">
        <v>0.25857</v>
      </c>
      <c r="J496" s="14">
        <v>0.00143</v>
      </c>
      <c r="K496" s="14">
        <v>0.50143</v>
      </c>
      <c r="L496" s="14">
        <v>0.00143</v>
      </c>
      <c r="M496" s="14">
        <v>0.00143</v>
      </c>
      <c r="N496" s="14">
        <v>0.00143</v>
      </c>
      <c r="O496" s="14">
        <v>0.00143</v>
      </c>
      <c r="P496" s="14">
        <v>0.00143</v>
      </c>
      <c r="Q496" s="14">
        <v>0.07286</v>
      </c>
      <c r="R496" s="14">
        <v>0.10143</v>
      </c>
      <c r="S496" s="14">
        <v>0.00143</v>
      </c>
      <c r="T496" s="14">
        <v>0.00143</v>
      </c>
      <c r="U496" s="14">
        <v>0.03</v>
      </c>
    </row>
    <row r="497">
      <c r="A497" s="14">
        <v>589.0</v>
      </c>
      <c r="B497" s="14">
        <v>0.00213</v>
      </c>
      <c r="C497" s="14">
        <v>0.00213</v>
      </c>
      <c r="D497" s="14">
        <v>0.00213</v>
      </c>
      <c r="E497" s="14">
        <v>0.00213</v>
      </c>
      <c r="F497" s="14">
        <v>0.00213</v>
      </c>
      <c r="G497" s="14">
        <v>0.00213</v>
      </c>
      <c r="H497" s="14">
        <v>0.00213</v>
      </c>
      <c r="I497" s="14">
        <v>0.17234</v>
      </c>
      <c r="J497" s="14">
        <v>0.00213</v>
      </c>
      <c r="K497" s="14">
        <v>0.08723</v>
      </c>
      <c r="L497" s="14">
        <v>0.00213</v>
      </c>
      <c r="M497" s="14">
        <v>0.06596</v>
      </c>
      <c r="N497" s="14">
        <v>0.00213</v>
      </c>
      <c r="O497" s="14">
        <v>0.00213</v>
      </c>
      <c r="P497" s="14">
        <v>0.00213</v>
      </c>
      <c r="Q497" s="14">
        <v>0.06596</v>
      </c>
      <c r="R497" s="14">
        <v>0.00213</v>
      </c>
      <c r="S497" s="14">
        <v>0.00213</v>
      </c>
      <c r="T497" s="14">
        <v>0.00213</v>
      </c>
      <c r="U497" s="14">
        <v>0.5766</v>
      </c>
    </row>
    <row r="498">
      <c r="A498" s="14">
        <v>620.0</v>
      </c>
      <c r="B498" s="14">
        <v>0.00116</v>
      </c>
      <c r="C498" s="14">
        <v>0.0593</v>
      </c>
      <c r="D498" s="14">
        <v>0.00116</v>
      </c>
      <c r="E498" s="14">
        <v>0.00116</v>
      </c>
      <c r="F498" s="14">
        <v>0.00116</v>
      </c>
      <c r="G498" s="14">
        <v>0.45465</v>
      </c>
      <c r="H498" s="14">
        <v>0.01279</v>
      </c>
      <c r="I498" s="14">
        <v>0.12907</v>
      </c>
      <c r="J498" s="14">
        <v>0.00116</v>
      </c>
      <c r="K498" s="14">
        <v>0.00116</v>
      </c>
      <c r="L498" s="14">
        <v>0.00116</v>
      </c>
      <c r="M498" s="14">
        <v>0.00116</v>
      </c>
      <c r="N498" s="14">
        <v>0.00116</v>
      </c>
      <c r="O498" s="14">
        <v>0.00116</v>
      </c>
      <c r="P498" s="14">
        <v>0.00116</v>
      </c>
      <c r="Q498" s="14">
        <v>0.12907</v>
      </c>
      <c r="R498" s="14">
        <v>0.00116</v>
      </c>
      <c r="S498" s="14">
        <v>0.01279</v>
      </c>
      <c r="T498" s="14">
        <v>0.03605</v>
      </c>
      <c r="U498" s="14">
        <v>0.15233</v>
      </c>
    </row>
    <row r="499">
      <c r="A499" s="14">
        <v>625.0</v>
      </c>
      <c r="B499" s="14">
        <v>0.00114</v>
      </c>
      <c r="C499" s="14">
        <v>0.00114</v>
      </c>
      <c r="D499" s="14">
        <v>0.00114</v>
      </c>
      <c r="E499" s="14">
        <v>0.00114</v>
      </c>
      <c r="F499" s="14">
        <v>0.00114</v>
      </c>
      <c r="G499" s="14">
        <v>0.00114</v>
      </c>
      <c r="H499" s="14">
        <v>0.47841</v>
      </c>
      <c r="I499" s="14">
        <v>0.33068</v>
      </c>
      <c r="J499" s="14">
        <v>0.00114</v>
      </c>
      <c r="K499" s="14">
        <v>0.00114</v>
      </c>
      <c r="L499" s="14">
        <v>0.00114</v>
      </c>
      <c r="M499" s="14">
        <v>0.00114</v>
      </c>
      <c r="N499" s="14">
        <v>0.00114</v>
      </c>
      <c r="O499" s="14">
        <v>0.00114</v>
      </c>
      <c r="P499" s="14">
        <v>0.00114</v>
      </c>
      <c r="Q499" s="14">
        <v>0.16023</v>
      </c>
      <c r="R499" s="14">
        <v>0.00114</v>
      </c>
      <c r="S499" s="14">
        <v>0.00114</v>
      </c>
      <c r="T499" s="14">
        <v>0.00114</v>
      </c>
      <c r="U499" s="14">
        <v>0.0125</v>
      </c>
    </row>
    <row r="500">
      <c r="A500" s="14">
        <v>671.0</v>
      </c>
      <c r="B500" s="14">
        <v>0.00233</v>
      </c>
      <c r="C500" s="14">
        <v>0.00233</v>
      </c>
      <c r="D500" s="14">
        <v>0.00233</v>
      </c>
      <c r="E500" s="14">
        <v>0.35116</v>
      </c>
      <c r="F500" s="14">
        <v>0.00233</v>
      </c>
      <c r="G500" s="14">
        <v>0.09535</v>
      </c>
      <c r="H500" s="14">
        <v>0.00233</v>
      </c>
      <c r="I500" s="14">
        <v>0.00233</v>
      </c>
      <c r="J500" s="14">
        <v>0.00233</v>
      </c>
      <c r="K500" s="14">
        <v>0.02558</v>
      </c>
      <c r="L500" s="14">
        <v>0.00233</v>
      </c>
      <c r="M500" s="14">
        <v>0.00233</v>
      </c>
      <c r="N500" s="14">
        <v>0.00233</v>
      </c>
      <c r="O500" s="14">
        <v>0.1186</v>
      </c>
      <c r="P500" s="14">
        <v>0.00233</v>
      </c>
      <c r="Q500" s="14">
        <v>0.21163</v>
      </c>
      <c r="R500" s="14">
        <v>0.00233</v>
      </c>
      <c r="S500" s="14">
        <v>0.00233</v>
      </c>
      <c r="T500" s="14">
        <v>0.00233</v>
      </c>
      <c r="U500" s="14">
        <v>0.16512</v>
      </c>
    </row>
    <row r="501">
      <c r="A501" s="14">
        <v>672.0</v>
      </c>
      <c r="B501" s="14">
        <v>6.5E-4</v>
      </c>
      <c r="C501" s="14">
        <v>0.02026</v>
      </c>
      <c r="D501" s="14">
        <v>6.5E-4</v>
      </c>
      <c r="E501" s="14">
        <v>0.20327</v>
      </c>
      <c r="F501" s="14">
        <v>6.5E-4</v>
      </c>
      <c r="G501" s="14">
        <v>6.5E-4</v>
      </c>
      <c r="H501" s="14">
        <v>6.5E-4</v>
      </c>
      <c r="I501" s="14">
        <v>0.05948</v>
      </c>
      <c r="J501" s="14">
        <v>0.03333</v>
      </c>
      <c r="K501" s="14">
        <v>6.5E-4</v>
      </c>
      <c r="L501" s="14">
        <v>6.5E-4</v>
      </c>
      <c r="M501" s="14">
        <v>6.5E-4</v>
      </c>
      <c r="N501" s="14">
        <v>6.5E-4</v>
      </c>
      <c r="O501" s="14">
        <v>0.51699</v>
      </c>
      <c r="P501" s="14">
        <v>6.5E-4</v>
      </c>
      <c r="Q501" s="14">
        <v>0.07255</v>
      </c>
      <c r="R501" s="14">
        <v>0.00719</v>
      </c>
      <c r="S501" s="14">
        <v>6.5E-4</v>
      </c>
      <c r="T501" s="14">
        <v>0.00719</v>
      </c>
      <c r="U501" s="14">
        <v>0.07255</v>
      </c>
    </row>
    <row r="502">
      <c r="A502" s="14">
        <v>705.0</v>
      </c>
      <c r="B502" s="14">
        <v>6.1E-4</v>
      </c>
      <c r="C502" s="14">
        <v>6.1E-4</v>
      </c>
      <c r="D502" s="14">
        <v>6.1E-4</v>
      </c>
      <c r="E502" s="14">
        <v>6.1E-4</v>
      </c>
      <c r="F502" s="14">
        <v>6.1E-4</v>
      </c>
      <c r="G502" s="14">
        <v>6.1E-4</v>
      </c>
      <c r="H502" s="14">
        <v>6.1E-4</v>
      </c>
      <c r="I502" s="14">
        <v>0.09877</v>
      </c>
      <c r="J502" s="14">
        <v>6.1E-4</v>
      </c>
      <c r="K502" s="14">
        <v>6.1E-4</v>
      </c>
      <c r="L502" s="14">
        <v>0.01288</v>
      </c>
      <c r="M502" s="14">
        <v>6.1E-4</v>
      </c>
      <c r="N502" s="14">
        <v>6.1E-4</v>
      </c>
      <c r="O502" s="14">
        <v>0.01288</v>
      </c>
      <c r="P502" s="14">
        <v>0.06196</v>
      </c>
      <c r="Q502" s="14">
        <v>0.2092</v>
      </c>
      <c r="R502" s="14">
        <v>0.05583</v>
      </c>
      <c r="S502" s="14">
        <v>0.18466</v>
      </c>
      <c r="T502" s="14">
        <v>6.1E-4</v>
      </c>
      <c r="U502" s="14">
        <v>0.35644</v>
      </c>
    </row>
    <row r="503">
      <c r="A503" s="14">
        <v>711.0</v>
      </c>
      <c r="B503" s="14">
        <v>0.29476</v>
      </c>
      <c r="C503" s="14">
        <v>4.0E-4</v>
      </c>
      <c r="D503" s="14">
        <v>4.0E-4</v>
      </c>
      <c r="E503" s="14">
        <v>4.0E-4</v>
      </c>
      <c r="F503" s="14">
        <v>4.0E-4</v>
      </c>
      <c r="G503" s="14">
        <v>0.04879</v>
      </c>
      <c r="H503" s="14">
        <v>4.0E-4</v>
      </c>
      <c r="I503" s="14">
        <v>0.40766</v>
      </c>
      <c r="J503" s="14">
        <v>0.0125</v>
      </c>
      <c r="K503" s="14">
        <v>4.0E-4</v>
      </c>
      <c r="L503" s="14">
        <v>4.0E-4</v>
      </c>
      <c r="M503" s="14">
        <v>4.0E-4</v>
      </c>
      <c r="N503" s="14">
        <v>4.0E-4</v>
      </c>
      <c r="O503" s="14">
        <v>4.0E-4</v>
      </c>
      <c r="P503" s="14">
        <v>4.0E-4</v>
      </c>
      <c r="Q503" s="14">
        <v>0.12944</v>
      </c>
      <c r="R503" s="14">
        <v>4.0E-4</v>
      </c>
      <c r="S503" s="14">
        <v>4.0E-4</v>
      </c>
      <c r="T503" s="14">
        <v>0.04476</v>
      </c>
      <c r="U503" s="14">
        <v>0.05685</v>
      </c>
    </row>
    <row r="504">
      <c r="A504" s="14">
        <v>718.0</v>
      </c>
      <c r="B504" s="14">
        <v>0.00159</v>
      </c>
      <c r="C504" s="14">
        <v>0.00159</v>
      </c>
      <c r="D504" s="14">
        <v>0.00159</v>
      </c>
      <c r="E504" s="14">
        <v>0.20794</v>
      </c>
      <c r="F504" s="14">
        <v>0.06508</v>
      </c>
      <c r="G504" s="14">
        <v>0.00159</v>
      </c>
      <c r="H504" s="14">
        <v>0.06508</v>
      </c>
      <c r="I504" s="14">
        <v>0.00159</v>
      </c>
      <c r="J504" s="14">
        <v>0.00159</v>
      </c>
      <c r="K504" s="14">
        <v>0.00159</v>
      </c>
      <c r="L504" s="14">
        <v>0.19206</v>
      </c>
      <c r="M504" s="14">
        <v>0.00159</v>
      </c>
      <c r="N504" s="14">
        <v>0.00159</v>
      </c>
      <c r="O504" s="14">
        <v>0.04921</v>
      </c>
      <c r="P504" s="14">
        <v>0.00159</v>
      </c>
      <c r="Q504" s="14">
        <v>0.31905</v>
      </c>
      <c r="R504" s="14">
        <v>0.00159</v>
      </c>
      <c r="S504" s="14">
        <v>0.00159</v>
      </c>
      <c r="T504" s="14">
        <v>0.00159</v>
      </c>
      <c r="U504" s="14">
        <v>0.08095</v>
      </c>
    </row>
    <row r="505">
      <c r="A505" s="14">
        <v>749.0</v>
      </c>
      <c r="B505" s="14">
        <v>0.00127</v>
      </c>
      <c r="C505" s="14">
        <v>0.00127</v>
      </c>
      <c r="D505" s="14">
        <v>0.00127</v>
      </c>
      <c r="E505" s="14">
        <v>0.00127</v>
      </c>
      <c r="F505" s="14">
        <v>0.00127</v>
      </c>
      <c r="G505" s="14">
        <v>0.00127</v>
      </c>
      <c r="H505" s="14">
        <v>0.00127</v>
      </c>
      <c r="I505" s="14">
        <v>0.69747</v>
      </c>
      <c r="J505" s="14">
        <v>0.00127</v>
      </c>
      <c r="K505" s="14">
        <v>0.00127</v>
      </c>
      <c r="L505" s="14">
        <v>0.00127</v>
      </c>
      <c r="M505" s="14">
        <v>0.02658</v>
      </c>
      <c r="N505" s="14">
        <v>0.01392</v>
      </c>
      <c r="O505" s="14">
        <v>0.00127</v>
      </c>
      <c r="P505" s="14">
        <v>0.00127</v>
      </c>
      <c r="Q505" s="14">
        <v>0.08987</v>
      </c>
      <c r="R505" s="14">
        <v>0.00127</v>
      </c>
      <c r="S505" s="14">
        <v>0.00127</v>
      </c>
      <c r="T505" s="14">
        <v>0.00127</v>
      </c>
      <c r="U505" s="14">
        <v>0.15316</v>
      </c>
    </row>
    <row r="506">
      <c r="A506" s="14">
        <v>759.0</v>
      </c>
      <c r="B506" s="14">
        <v>0.04697</v>
      </c>
      <c r="C506" s="14">
        <v>0.01667</v>
      </c>
      <c r="D506" s="14">
        <v>0.00152</v>
      </c>
      <c r="E506" s="14">
        <v>0.00152</v>
      </c>
      <c r="F506" s="14">
        <v>0.00152</v>
      </c>
      <c r="G506" s="14">
        <v>0.00152</v>
      </c>
      <c r="H506" s="14">
        <v>0.00152</v>
      </c>
      <c r="I506" s="14">
        <v>0.10758</v>
      </c>
      <c r="J506" s="14">
        <v>0.03182</v>
      </c>
      <c r="K506" s="14">
        <v>0.09242</v>
      </c>
      <c r="L506" s="14">
        <v>0.00152</v>
      </c>
      <c r="M506" s="14">
        <v>0.04697</v>
      </c>
      <c r="N506" s="14">
        <v>0.12273</v>
      </c>
      <c r="O506" s="14">
        <v>0.00152</v>
      </c>
      <c r="P506" s="14">
        <v>0.00152</v>
      </c>
      <c r="Q506" s="14">
        <v>0.3197</v>
      </c>
      <c r="R506" s="14">
        <v>0.00152</v>
      </c>
      <c r="S506" s="14">
        <v>0.00152</v>
      </c>
      <c r="T506" s="14">
        <v>0.00152</v>
      </c>
      <c r="U506" s="14">
        <v>0.19848</v>
      </c>
    </row>
    <row r="507">
      <c r="A507" s="14">
        <v>777.0</v>
      </c>
      <c r="B507" s="14">
        <v>0.26901</v>
      </c>
      <c r="C507" s="14">
        <v>0.00141</v>
      </c>
      <c r="D507" s="14">
        <v>0.00141</v>
      </c>
      <c r="E507" s="14">
        <v>0.00141</v>
      </c>
      <c r="F507" s="14">
        <v>0.00141</v>
      </c>
      <c r="G507" s="14">
        <v>0.00141</v>
      </c>
      <c r="H507" s="14">
        <v>0.02958</v>
      </c>
      <c r="I507" s="14">
        <v>0.25493</v>
      </c>
      <c r="J507" s="14">
        <v>0.00141</v>
      </c>
      <c r="K507" s="14">
        <v>0.00141</v>
      </c>
      <c r="L507" s="14">
        <v>0.00141</v>
      </c>
      <c r="M507" s="14">
        <v>0.01549</v>
      </c>
      <c r="N507" s="14">
        <v>0.00141</v>
      </c>
      <c r="O507" s="14">
        <v>0.00141</v>
      </c>
      <c r="P507" s="14">
        <v>0.00141</v>
      </c>
      <c r="Q507" s="14">
        <v>0.12817</v>
      </c>
      <c r="R507" s="14">
        <v>0.00141</v>
      </c>
      <c r="S507" s="14">
        <v>0.18451</v>
      </c>
      <c r="T507" s="14">
        <v>0.00141</v>
      </c>
      <c r="U507" s="14">
        <v>0.1</v>
      </c>
    </row>
    <row r="508">
      <c r="A508" s="14">
        <v>781.0</v>
      </c>
      <c r="B508" s="14">
        <v>0.00313</v>
      </c>
      <c r="C508" s="14">
        <v>0.00313</v>
      </c>
      <c r="D508" s="14">
        <v>0.00313</v>
      </c>
      <c r="E508" s="14">
        <v>0.00313</v>
      </c>
      <c r="F508" s="14">
        <v>0.00313</v>
      </c>
      <c r="G508" s="14">
        <v>0.00313</v>
      </c>
      <c r="H508" s="14">
        <v>0.00313</v>
      </c>
      <c r="I508" s="14">
        <v>0.00313</v>
      </c>
      <c r="J508" s="14">
        <v>0.00313</v>
      </c>
      <c r="K508" s="14">
        <v>0.00313</v>
      </c>
      <c r="L508" s="14">
        <v>0.00313</v>
      </c>
      <c r="M508" s="14">
        <v>0.00313</v>
      </c>
      <c r="N508" s="14">
        <v>0.00313</v>
      </c>
      <c r="O508" s="14">
        <v>0.00313</v>
      </c>
      <c r="P508" s="14">
        <v>0.00313</v>
      </c>
      <c r="Q508" s="14">
        <v>0.00313</v>
      </c>
      <c r="R508" s="14">
        <v>0.00313</v>
      </c>
      <c r="S508" s="14">
        <v>0.00313</v>
      </c>
      <c r="T508" s="14">
        <v>0.00313</v>
      </c>
      <c r="U508" s="14">
        <v>0.94063</v>
      </c>
    </row>
    <row r="509">
      <c r="A509" s="14">
        <v>782.0</v>
      </c>
      <c r="B509" s="14">
        <v>0.00313</v>
      </c>
      <c r="C509" s="14">
        <v>0.00313</v>
      </c>
      <c r="D509" s="14">
        <v>0.00313</v>
      </c>
      <c r="E509" s="14">
        <v>0.00313</v>
      </c>
      <c r="F509" s="14">
        <v>0.00313</v>
      </c>
      <c r="G509" s="14">
        <v>0.00313</v>
      </c>
      <c r="H509" s="14">
        <v>0.00313</v>
      </c>
      <c r="I509" s="14">
        <v>0.00313</v>
      </c>
      <c r="J509" s="14">
        <v>0.00313</v>
      </c>
      <c r="K509" s="14">
        <v>0.00313</v>
      </c>
      <c r="L509" s="14">
        <v>0.00313</v>
      </c>
      <c r="M509" s="14">
        <v>0.00313</v>
      </c>
      <c r="N509" s="14">
        <v>0.00313</v>
      </c>
      <c r="O509" s="14">
        <v>0.00313</v>
      </c>
      <c r="P509" s="14">
        <v>0.00313</v>
      </c>
      <c r="Q509" s="14">
        <v>0.00313</v>
      </c>
      <c r="R509" s="14">
        <v>0.00313</v>
      </c>
      <c r="S509" s="14">
        <v>0.00313</v>
      </c>
      <c r="T509" s="14">
        <v>0.00313</v>
      </c>
      <c r="U509" s="14">
        <v>0.94063</v>
      </c>
    </row>
    <row r="510">
      <c r="A510" s="14">
        <v>814.0</v>
      </c>
      <c r="B510" s="14">
        <v>0.10597</v>
      </c>
      <c r="C510" s="14">
        <v>0.00149</v>
      </c>
      <c r="D510" s="14">
        <v>0.04627</v>
      </c>
      <c r="E510" s="14">
        <v>0.00149</v>
      </c>
      <c r="F510" s="14">
        <v>0.00149</v>
      </c>
      <c r="G510" s="14">
        <v>0.00149</v>
      </c>
      <c r="H510" s="14">
        <v>0.00149</v>
      </c>
      <c r="I510" s="14">
        <v>0.21045</v>
      </c>
      <c r="J510" s="14">
        <v>0.00149</v>
      </c>
      <c r="K510" s="14">
        <v>0.00149</v>
      </c>
      <c r="L510" s="14">
        <v>0.00149</v>
      </c>
      <c r="M510" s="14">
        <v>0.00149</v>
      </c>
      <c r="N510" s="14">
        <v>0.13582</v>
      </c>
      <c r="O510" s="14">
        <v>0.00149</v>
      </c>
      <c r="P510" s="14">
        <v>0.00149</v>
      </c>
      <c r="Q510" s="14">
        <v>0.07612</v>
      </c>
      <c r="R510" s="14">
        <v>0.00149</v>
      </c>
      <c r="S510" s="14">
        <v>0.00149</v>
      </c>
      <c r="T510" s="14">
        <v>0.00149</v>
      </c>
      <c r="U510" s="14">
        <v>0.40448</v>
      </c>
    </row>
    <row r="511">
      <c r="A511" s="14">
        <v>102.0</v>
      </c>
      <c r="B511" s="14">
        <v>0.00106</v>
      </c>
      <c r="C511" s="14">
        <v>0.00106</v>
      </c>
      <c r="D511" s="14">
        <v>0.53298</v>
      </c>
      <c r="E511" s="14">
        <v>0.00106</v>
      </c>
      <c r="F511" s="14">
        <v>0.00106</v>
      </c>
      <c r="G511" s="14">
        <v>0.00106</v>
      </c>
      <c r="H511" s="14">
        <v>0.0117</v>
      </c>
      <c r="I511" s="14">
        <v>0.17128</v>
      </c>
      <c r="J511" s="14">
        <v>0.00106</v>
      </c>
      <c r="K511" s="14">
        <v>0.00106</v>
      </c>
      <c r="L511" s="14">
        <v>0.00106</v>
      </c>
      <c r="M511" s="14">
        <v>0.00106</v>
      </c>
      <c r="N511" s="14">
        <v>0.08617</v>
      </c>
      <c r="O511" s="14">
        <v>0.00106</v>
      </c>
      <c r="P511" s="14">
        <v>0.0117</v>
      </c>
      <c r="Q511" s="14">
        <v>0.04362</v>
      </c>
      <c r="R511" s="14">
        <v>0.00106</v>
      </c>
      <c r="S511" s="14">
        <v>0.00106</v>
      </c>
      <c r="T511" s="14">
        <v>0.00106</v>
      </c>
      <c r="U511" s="14">
        <v>0.12872</v>
      </c>
    </row>
    <row r="512">
      <c r="A512" s="14">
        <v>128.0</v>
      </c>
      <c r="B512" s="14">
        <v>0.0011</v>
      </c>
      <c r="C512" s="14">
        <v>0.0011</v>
      </c>
      <c r="D512" s="14">
        <v>0.0011</v>
      </c>
      <c r="E512" s="14">
        <v>0.0011</v>
      </c>
      <c r="F512" s="14">
        <v>0.0011</v>
      </c>
      <c r="G512" s="14">
        <v>0.0011</v>
      </c>
      <c r="H512" s="14">
        <v>0.01209</v>
      </c>
      <c r="I512" s="14">
        <v>0.0011</v>
      </c>
      <c r="J512" s="14">
        <v>0.0011</v>
      </c>
      <c r="K512" s="14">
        <v>0.01209</v>
      </c>
      <c r="L512" s="14">
        <v>0.0011</v>
      </c>
      <c r="M512" s="14">
        <v>0.0011</v>
      </c>
      <c r="N512" s="14">
        <v>0.02308</v>
      </c>
      <c r="O512" s="14">
        <v>0.0011</v>
      </c>
      <c r="P512" s="14">
        <v>0.0011</v>
      </c>
      <c r="Q512" s="14">
        <v>0.12198</v>
      </c>
      <c r="R512" s="14">
        <v>0.14396</v>
      </c>
      <c r="S512" s="14">
        <v>0.0011</v>
      </c>
      <c r="T512" s="14">
        <v>0.3967</v>
      </c>
      <c r="U512" s="14">
        <v>0.27582</v>
      </c>
    </row>
    <row r="513">
      <c r="A513" s="14">
        <v>167.0</v>
      </c>
      <c r="B513" s="14">
        <v>7.6E-4</v>
      </c>
      <c r="C513" s="14">
        <v>7.6E-4</v>
      </c>
      <c r="D513" s="14">
        <v>7.6E-4</v>
      </c>
      <c r="E513" s="14">
        <v>7.6E-4</v>
      </c>
      <c r="F513" s="14">
        <v>0.23561</v>
      </c>
      <c r="G513" s="14">
        <v>7.6E-4</v>
      </c>
      <c r="H513" s="14">
        <v>7.6E-4</v>
      </c>
      <c r="I513" s="14">
        <v>0.34924</v>
      </c>
      <c r="J513" s="14">
        <v>7.6E-4</v>
      </c>
      <c r="K513" s="14">
        <v>7.6E-4</v>
      </c>
      <c r="L513" s="14">
        <v>7.6E-4</v>
      </c>
      <c r="M513" s="14">
        <v>7.6E-4</v>
      </c>
      <c r="N513" s="14">
        <v>7.6E-4</v>
      </c>
      <c r="O513" s="14">
        <v>0.00833</v>
      </c>
      <c r="P513" s="14">
        <v>7.6E-4</v>
      </c>
      <c r="Q513" s="14">
        <v>0.22045</v>
      </c>
      <c r="R513" s="14">
        <v>7.6E-4</v>
      </c>
      <c r="S513" s="14">
        <v>0.00833</v>
      </c>
      <c r="T513" s="14">
        <v>0.00833</v>
      </c>
      <c r="U513" s="14">
        <v>0.15985</v>
      </c>
    </row>
    <row r="514">
      <c r="A514" s="14">
        <v>251.0</v>
      </c>
      <c r="B514" s="14">
        <v>0.00103</v>
      </c>
      <c r="C514" s="14">
        <v>0.00103</v>
      </c>
      <c r="D514" s="14">
        <v>0.02165</v>
      </c>
      <c r="E514" s="14">
        <v>0.00103</v>
      </c>
      <c r="F514" s="14">
        <v>0.31031</v>
      </c>
      <c r="G514" s="14">
        <v>0.00103</v>
      </c>
      <c r="H514" s="14">
        <v>0.00103</v>
      </c>
      <c r="I514" s="14">
        <v>0.36186</v>
      </c>
      <c r="J514" s="14">
        <v>0.00103</v>
      </c>
      <c r="K514" s="14">
        <v>0.00103</v>
      </c>
      <c r="L514" s="14">
        <v>0.00103</v>
      </c>
      <c r="M514" s="14">
        <v>0.00103</v>
      </c>
      <c r="N514" s="14">
        <v>0.00103</v>
      </c>
      <c r="O514" s="14">
        <v>0.00103</v>
      </c>
      <c r="P514" s="14">
        <v>0.03196</v>
      </c>
      <c r="Q514" s="14">
        <v>0.19691</v>
      </c>
      <c r="R514" s="14">
        <v>0.01134</v>
      </c>
      <c r="S514" s="14">
        <v>0.00103</v>
      </c>
      <c r="T514" s="14">
        <v>0.00103</v>
      </c>
      <c r="U514" s="14">
        <v>0.05258</v>
      </c>
    </row>
    <row r="515">
      <c r="A515" s="14">
        <v>300.0</v>
      </c>
      <c r="B515" s="14">
        <v>0.00222</v>
      </c>
      <c r="C515" s="14">
        <v>0.31333</v>
      </c>
      <c r="D515" s="14">
        <v>0.00222</v>
      </c>
      <c r="E515" s="14">
        <v>0.00222</v>
      </c>
      <c r="F515" s="14">
        <v>0.00222</v>
      </c>
      <c r="G515" s="14">
        <v>0.00222</v>
      </c>
      <c r="H515" s="14">
        <v>0.00222</v>
      </c>
      <c r="I515" s="14">
        <v>0.00222</v>
      </c>
      <c r="J515" s="14">
        <v>0.00222</v>
      </c>
      <c r="K515" s="14">
        <v>0.04667</v>
      </c>
      <c r="L515" s="14">
        <v>0.00222</v>
      </c>
      <c r="M515" s="14">
        <v>0.00222</v>
      </c>
      <c r="N515" s="14">
        <v>0.00222</v>
      </c>
      <c r="O515" s="14">
        <v>0.00222</v>
      </c>
      <c r="P515" s="14">
        <v>0.00222</v>
      </c>
      <c r="Q515" s="14">
        <v>0.40222</v>
      </c>
      <c r="R515" s="14">
        <v>0.06889</v>
      </c>
      <c r="S515" s="14">
        <v>0.00222</v>
      </c>
      <c r="T515" s="14">
        <v>0.00222</v>
      </c>
      <c r="U515" s="14">
        <v>0.13556</v>
      </c>
    </row>
    <row r="516">
      <c r="A516" s="14">
        <v>324.0</v>
      </c>
      <c r="B516" s="14">
        <v>0.00149</v>
      </c>
      <c r="C516" s="14">
        <v>0.00149</v>
      </c>
      <c r="D516" s="14">
        <v>0.00149</v>
      </c>
      <c r="E516" s="14">
        <v>0.00149</v>
      </c>
      <c r="F516" s="14">
        <v>0.00149</v>
      </c>
      <c r="G516" s="14">
        <v>0.00149</v>
      </c>
      <c r="H516" s="14">
        <v>0.00149</v>
      </c>
      <c r="I516" s="14">
        <v>0.3597</v>
      </c>
      <c r="J516" s="14">
        <v>0.53881</v>
      </c>
      <c r="K516" s="14">
        <v>0.00149</v>
      </c>
      <c r="L516" s="14">
        <v>0.00149</v>
      </c>
      <c r="M516" s="14">
        <v>0.00149</v>
      </c>
      <c r="N516" s="14">
        <v>0.00149</v>
      </c>
      <c r="O516" s="14">
        <v>0.00149</v>
      </c>
      <c r="P516" s="14">
        <v>0.00149</v>
      </c>
      <c r="Q516" s="14">
        <v>0.07612</v>
      </c>
      <c r="R516" s="14">
        <v>0.00149</v>
      </c>
      <c r="S516" s="14">
        <v>0.00149</v>
      </c>
      <c r="T516" s="14">
        <v>0.00149</v>
      </c>
      <c r="U516" s="14">
        <v>0.00149</v>
      </c>
    </row>
    <row r="517">
      <c r="A517" s="14">
        <v>363.0</v>
      </c>
      <c r="B517" s="14">
        <v>4.6E-4</v>
      </c>
      <c r="C517" s="14">
        <v>4.6E-4</v>
      </c>
      <c r="D517" s="14">
        <v>0.00959</v>
      </c>
      <c r="E517" s="14">
        <v>0.00959</v>
      </c>
      <c r="F517" s="14">
        <v>4.6E-4</v>
      </c>
      <c r="G517" s="14">
        <v>0.27443</v>
      </c>
      <c r="H517" s="14">
        <v>0.01416</v>
      </c>
      <c r="I517" s="14">
        <v>0.35205</v>
      </c>
      <c r="J517" s="14">
        <v>4.6E-4</v>
      </c>
      <c r="K517" s="14">
        <v>4.6E-4</v>
      </c>
      <c r="L517" s="14">
        <v>4.6E-4</v>
      </c>
      <c r="M517" s="14">
        <v>4.6E-4</v>
      </c>
      <c r="N517" s="14">
        <v>4.6E-4</v>
      </c>
      <c r="O517" s="14">
        <v>0.00502</v>
      </c>
      <c r="P517" s="14">
        <v>4.6E-4</v>
      </c>
      <c r="Q517" s="14">
        <v>0.12831</v>
      </c>
      <c r="R517" s="14">
        <v>4.6E-4</v>
      </c>
      <c r="S517" s="14">
        <v>0.03242</v>
      </c>
      <c r="T517" s="14">
        <v>4.6E-4</v>
      </c>
      <c r="U517" s="14">
        <v>0.16941</v>
      </c>
    </row>
    <row r="518">
      <c r="A518" s="14">
        <v>385.0</v>
      </c>
      <c r="B518" s="14">
        <v>0.00156</v>
      </c>
      <c r="C518" s="14">
        <v>0.15781</v>
      </c>
      <c r="D518" s="14">
        <v>0.00156</v>
      </c>
      <c r="E518" s="14">
        <v>0.00156</v>
      </c>
      <c r="F518" s="14">
        <v>0.00156</v>
      </c>
      <c r="G518" s="14">
        <v>0.01719</v>
      </c>
      <c r="H518" s="14">
        <v>0.06406</v>
      </c>
      <c r="I518" s="14">
        <v>0.20469</v>
      </c>
      <c r="J518" s="14">
        <v>0.00156</v>
      </c>
      <c r="K518" s="14">
        <v>0.00156</v>
      </c>
      <c r="L518" s="14">
        <v>0.00156</v>
      </c>
      <c r="M518" s="14">
        <v>0.00156</v>
      </c>
      <c r="N518" s="14">
        <v>0.00156</v>
      </c>
      <c r="O518" s="14">
        <v>0.00156</v>
      </c>
      <c r="P518" s="14">
        <v>0.00156</v>
      </c>
      <c r="Q518" s="14">
        <v>0.26719</v>
      </c>
      <c r="R518" s="14">
        <v>0.00156</v>
      </c>
      <c r="S518" s="14">
        <v>0.00156</v>
      </c>
      <c r="T518" s="14">
        <v>0.00156</v>
      </c>
      <c r="U518" s="14">
        <v>0.26719</v>
      </c>
    </row>
    <row r="519">
      <c r="A519" s="14">
        <v>411.0</v>
      </c>
      <c r="B519" s="14">
        <v>4.9E-4</v>
      </c>
      <c r="C519" s="14">
        <v>4.9E-4</v>
      </c>
      <c r="D519" s="14">
        <v>4.9E-4</v>
      </c>
      <c r="E519" s="14">
        <v>4.9E-4</v>
      </c>
      <c r="F519" s="14">
        <v>4.9E-4</v>
      </c>
      <c r="G519" s="14">
        <v>4.9E-4</v>
      </c>
      <c r="H519" s="14">
        <v>4.9E-4</v>
      </c>
      <c r="I519" s="14">
        <v>4.9E-4</v>
      </c>
      <c r="J519" s="14">
        <v>0.00539</v>
      </c>
      <c r="K519" s="14">
        <v>4.9E-4</v>
      </c>
      <c r="L519" s="14">
        <v>0.25049</v>
      </c>
      <c r="M519" s="14">
        <v>0.07402</v>
      </c>
      <c r="N519" s="14">
        <v>4.9E-4</v>
      </c>
      <c r="O519" s="14">
        <v>4.9E-4</v>
      </c>
      <c r="P519" s="14">
        <v>0.18186</v>
      </c>
      <c r="Q519" s="14">
        <v>0.25049</v>
      </c>
      <c r="R519" s="14">
        <v>0.05441</v>
      </c>
      <c r="S519" s="14">
        <v>4.9E-4</v>
      </c>
      <c r="T519" s="14">
        <v>4.9E-4</v>
      </c>
      <c r="U519" s="14">
        <v>0.17696</v>
      </c>
    </row>
    <row r="520">
      <c r="A520" s="14">
        <v>437.0</v>
      </c>
      <c r="B520" s="14">
        <v>0.00238</v>
      </c>
      <c r="C520" s="14">
        <v>0.00238</v>
      </c>
      <c r="D520" s="14">
        <v>0.00238</v>
      </c>
      <c r="E520" s="14">
        <v>0.00238</v>
      </c>
      <c r="F520" s="14">
        <v>0.00238</v>
      </c>
      <c r="G520" s="14">
        <v>0.00238</v>
      </c>
      <c r="H520" s="14">
        <v>0.12143</v>
      </c>
      <c r="I520" s="14">
        <v>0.16905</v>
      </c>
      <c r="J520" s="14">
        <v>0.00238</v>
      </c>
      <c r="K520" s="14">
        <v>0.00238</v>
      </c>
      <c r="L520" s="14">
        <v>0.05</v>
      </c>
      <c r="M520" s="14">
        <v>0.00238</v>
      </c>
      <c r="N520" s="14">
        <v>0.00238</v>
      </c>
      <c r="O520" s="14">
        <v>0.00238</v>
      </c>
      <c r="P520" s="14">
        <v>0.00238</v>
      </c>
      <c r="Q520" s="14">
        <v>0.19286</v>
      </c>
      <c r="R520" s="14">
        <v>0.07381</v>
      </c>
      <c r="S520" s="14">
        <v>0.00238</v>
      </c>
      <c r="T520" s="14">
        <v>0.00238</v>
      </c>
      <c r="U520" s="14">
        <v>0.35952</v>
      </c>
    </row>
    <row r="521">
      <c r="A521" s="14">
        <v>438.0</v>
      </c>
      <c r="B521" s="14">
        <v>0.00164</v>
      </c>
      <c r="C521" s="14">
        <v>0.1</v>
      </c>
      <c r="D521" s="14">
        <v>0.00164</v>
      </c>
      <c r="E521" s="14">
        <v>0.00164</v>
      </c>
      <c r="F521" s="14">
        <v>0.00164</v>
      </c>
      <c r="G521" s="14">
        <v>0.03443</v>
      </c>
      <c r="H521" s="14">
        <v>0.23115</v>
      </c>
      <c r="I521" s="14">
        <v>0.1</v>
      </c>
      <c r="J521" s="14">
        <v>0.00164</v>
      </c>
      <c r="K521" s="14">
        <v>0.00164</v>
      </c>
      <c r="L521" s="14">
        <v>0.00164</v>
      </c>
      <c r="M521" s="14">
        <v>0.00164</v>
      </c>
      <c r="N521" s="14">
        <v>0.00164</v>
      </c>
      <c r="O521" s="14">
        <v>0.00164</v>
      </c>
      <c r="P521" s="14">
        <v>0.00164</v>
      </c>
      <c r="Q521" s="14">
        <v>0.3459</v>
      </c>
      <c r="R521" s="14">
        <v>0.00164</v>
      </c>
      <c r="S521" s="14">
        <v>0.00164</v>
      </c>
      <c r="T521" s="14">
        <v>0.00164</v>
      </c>
      <c r="U521" s="14">
        <v>0.16557</v>
      </c>
    </row>
    <row r="522">
      <c r="A522" s="14">
        <v>447.0</v>
      </c>
      <c r="B522" s="14">
        <v>0.00111</v>
      </c>
      <c r="C522" s="14">
        <v>0.11222</v>
      </c>
      <c r="D522" s="14">
        <v>0.00111</v>
      </c>
      <c r="E522" s="14">
        <v>0.00111</v>
      </c>
      <c r="F522" s="14">
        <v>0.00111</v>
      </c>
      <c r="G522" s="14">
        <v>0.00111</v>
      </c>
      <c r="H522" s="14">
        <v>0.00111</v>
      </c>
      <c r="I522" s="14">
        <v>0.00111</v>
      </c>
      <c r="J522" s="14">
        <v>0.16778</v>
      </c>
      <c r="K522" s="14">
        <v>0.00111</v>
      </c>
      <c r="L522" s="14">
        <v>0.00111</v>
      </c>
      <c r="M522" s="14">
        <v>0.00111</v>
      </c>
      <c r="N522" s="14">
        <v>0.00111</v>
      </c>
      <c r="O522" s="14">
        <v>0.14556</v>
      </c>
      <c r="P522" s="14">
        <v>0.31222</v>
      </c>
      <c r="Q522" s="14">
        <v>0.05667</v>
      </c>
      <c r="R522" s="14">
        <v>0.00111</v>
      </c>
      <c r="S522" s="14">
        <v>0.00111</v>
      </c>
      <c r="T522" s="14">
        <v>0.00111</v>
      </c>
      <c r="U522" s="14">
        <v>0.19</v>
      </c>
    </row>
    <row r="523">
      <c r="A523" s="14">
        <v>456.0</v>
      </c>
      <c r="B523" s="14">
        <v>8.2E-4</v>
      </c>
      <c r="C523" s="14">
        <v>0.00902</v>
      </c>
      <c r="D523" s="14">
        <v>8.2E-4</v>
      </c>
      <c r="E523" s="14">
        <v>8.2E-4</v>
      </c>
      <c r="F523" s="14">
        <v>0.00902</v>
      </c>
      <c r="G523" s="14">
        <v>8.2E-4</v>
      </c>
      <c r="H523" s="14">
        <v>8.2E-4</v>
      </c>
      <c r="I523" s="14">
        <v>0.10738</v>
      </c>
      <c r="J523" s="14">
        <v>8.2E-4</v>
      </c>
      <c r="K523" s="14">
        <v>0.36967</v>
      </c>
      <c r="L523" s="14">
        <v>8.2E-4</v>
      </c>
      <c r="M523" s="14">
        <v>8.2E-4</v>
      </c>
      <c r="N523" s="14">
        <v>8.2E-4</v>
      </c>
      <c r="O523" s="14">
        <v>8.2E-4</v>
      </c>
      <c r="P523" s="14">
        <v>8.2E-4</v>
      </c>
      <c r="Q523" s="14">
        <v>0.32049</v>
      </c>
      <c r="R523" s="14">
        <v>8.2E-4</v>
      </c>
      <c r="S523" s="14">
        <v>8.2E-4</v>
      </c>
      <c r="T523" s="14">
        <v>8.2E-4</v>
      </c>
      <c r="U523" s="14">
        <v>0.17295</v>
      </c>
    </row>
    <row r="524">
      <c r="A524" s="14">
        <v>457.0</v>
      </c>
      <c r="B524" s="14">
        <v>7.7E-4</v>
      </c>
      <c r="C524" s="14">
        <v>7.7E-4</v>
      </c>
      <c r="D524" s="14">
        <v>7.7E-4</v>
      </c>
      <c r="E524" s="14">
        <v>7.7E-4</v>
      </c>
      <c r="F524" s="14">
        <v>7.7E-4</v>
      </c>
      <c r="G524" s="14">
        <v>0.00846</v>
      </c>
      <c r="H524" s="14">
        <v>7.7E-4</v>
      </c>
      <c r="I524" s="14">
        <v>0.01615</v>
      </c>
      <c r="J524" s="14">
        <v>7.7E-4</v>
      </c>
      <c r="K524" s="14">
        <v>0.57</v>
      </c>
      <c r="L524" s="14">
        <v>0.00846</v>
      </c>
      <c r="M524" s="14">
        <v>0.04692</v>
      </c>
      <c r="N524" s="14">
        <v>7.7E-4</v>
      </c>
      <c r="O524" s="14">
        <v>7.7E-4</v>
      </c>
      <c r="P524" s="14">
        <v>7.7E-4</v>
      </c>
      <c r="Q524" s="14">
        <v>0.10077</v>
      </c>
      <c r="R524" s="14">
        <v>7.7E-4</v>
      </c>
      <c r="S524" s="14">
        <v>7.7E-4</v>
      </c>
      <c r="T524" s="14">
        <v>7.7E-4</v>
      </c>
      <c r="U524" s="14">
        <v>0.23923</v>
      </c>
    </row>
    <row r="525">
      <c r="A525" s="14">
        <v>458.0</v>
      </c>
      <c r="B525" s="14">
        <v>0.0064</v>
      </c>
      <c r="C525" s="14">
        <v>5.8E-4</v>
      </c>
      <c r="D525" s="14">
        <v>5.8E-4</v>
      </c>
      <c r="E525" s="14">
        <v>5.8E-4</v>
      </c>
      <c r="F525" s="14">
        <v>5.8E-4</v>
      </c>
      <c r="G525" s="14">
        <v>5.8E-4</v>
      </c>
      <c r="H525" s="14">
        <v>5.8E-4</v>
      </c>
      <c r="I525" s="14">
        <v>0.12849</v>
      </c>
      <c r="J525" s="14">
        <v>5.8E-4</v>
      </c>
      <c r="K525" s="14">
        <v>0.58198</v>
      </c>
      <c r="L525" s="14">
        <v>5.8E-4</v>
      </c>
      <c r="M525" s="14">
        <v>5.8E-4</v>
      </c>
      <c r="N525" s="14">
        <v>5.8E-4</v>
      </c>
      <c r="O525" s="14">
        <v>5.8E-4</v>
      </c>
      <c r="P525" s="14">
        <v>5.8E-4</v>
      </c>
      <c r="Q525" s="14">
        <v>0.05872</v>
      </c>
      <c r="R525" s="14">
        <v>0.01802</v>
      </c>
      <c r="S525" s="14">
        <v>5.8E-4</v>
      </c>
      <c r="T525" s="14">
        <v>5.8E-4</v>
      </c>
      <c r="U525" s="14">
        <v>0.19826</v>
      </c>
    </row>
    <row r="526">
      <c r="A526" s="14">
        <v>497.0</v>
      </c>
      <c r="B526" s="14">
        <v>6.7E-4</v>
      </c>
      <c r="C526" s="14">
        <v>0.40733</v>
      </c>
      <c r="D526" s="14">
        <v>6.7E-4</v>
      </c>
      <c r="E526" s="14">
        <v>6.7E-4</v>
      </c>
      <c r="F526" s="14">
        <v>0.00733</v>
      </c>
      <c r="G526" s="14">
        <v>6.7E-4</v>
      </c>
      <c r="H526" s="14">
        <v>6.7E-4</v>
      </c>
      <c r="I526" s="14">
        <v>0.014</v>
      </c>
      <c r="J526" s="14">
        <v>0.014</v>
      </c>
      <c r="K526" s="14">
        <v>6.7E-4</v>
      </c>
      <c r="L526" s="14">
        <v>6.7E-4</v>
      </c>
      <c r="M526" s="14">
        <v>0.00733</v>
      </c>
      <c r="N526" s="14">
        <v>6.7E-4</v>
      </c>
      <c r="O526" s="14">
        <v>0.00733</v>
      </c>
      <c r="P526" s="14">
        <v>6.7E-4</v>
      </c>
      <c r="Q526" s="14">
        <v>0.314</v>
      </c>
      <c r="R526" s="14">
        <v>6.7E-4</v>
      </c>
      <c r="S526" s="14">
        <v>6.7E-4</v>
      </c>
      <c r="T526" s="14">
        <v>6.7E-4</v>
      </c>
      <c r="U526" s="14">
        <v>0.22067</v>
      </c>
    </row>
    <row r="527">
      <c r="A527" s="14">
        <v>525.0</v>
      </c>
      <c r="B527" s="14">
        <v>7.5E-4</v>
      </c>
      <c r="C527" s="14">
        <v>7.5E-4</v>
      </c>
      <c r="D527" s="14">
        <v>7.5E-4</v>
      </c>
      <c r="E527" s="14">
        <v>7.5E-4</v>
      </c>
      <c r="F527" s="14">
        <v>7.5E-4</v>
      </c>
      <c r="G527" s="14">
        <v>7.5E-4</v>
      </c>
      <c r="H527" s="14">
        <v>7.5E-4</v>
      </c>
      <c r="I527" s="14">
        <v>0.13507</v>
      </c>
      <c r="J527" s="14">
        <v>7.5E-4</v>
      </c>
      <c r="K527" s="14">
        <v>7.5E-4</v>
      </c>
      <c r="L527" s="14">
        <v>7.5E-4</v>
      </c>
      <c r="M527" s="14">
        <v>7.5E-4</v>
      </c>
      <c r="N527" s="14">
        <v>7.5E-4</v>
      </c>
      <c r="O527" s="14">
        <v>7.5E-4</v>
      </c>
      <c r="P527" s="14">
        <v>7.5E-4</v>
      </c>
      <c r="Q527" s="14">
        <v>0.06045</v>
      </c>
      <c r="R527" s="14">
        <v>0.0306</v>
      </c>
      <c r="S527" s="14">
        <v>0.41119</v>
      </c>
      <c r="T527" s="14">
        <v>7.5E-4</v>
      </c>
      <c r="U527" s="14">
        <v>0.35149</v>
      </c>
    </row>
    <row r="528">
      <c r="A528" s="14">
        <v>527.0</v>
      </c>
      <c r="B528" s="14">
        <v>0.2331</v>
      </c>
      <c r="C528" s="14">
        <v>0.06408</v>
      </c>
      <c r="D528" s="14">
        <v>7.0E-4</v>
      </c>
      <c r="E528" s="14">
        <v>7.0E-4</v>
      </c>
      <c r="F528" s="14">
        <v>7.0E-4</v>
      </c>
      <c r="G528" s="14">
        <v>7.0E-4</v>
      </c>
      <c r="H528" s="14">
        <v>7.0E-4</v>
      </c>
      <c r="I528" s="14">
        <v>0.06408</v>
      </c>
      <c r="J528" s="14">
        <v>7.0E-4</v>
      </c>
      <c r="K528" s="14">
        <v>0.00775</v>
      </c>
      <c r="L528" s="14">
        <v>7.0E-4</v>
      </c>
      <c r="M528" s="14">
        <v>7.0E-4</v>
      </c>
      <c r="N528" s="14">
        <v>7.0E-4</v>
      </c>
      <c r="O528" s="14">
        <v>7.0E-4</v>
      </c>
      <c r="P528" s="14">
        <v>7.0E-4</v>
      </c>
      <c r="Q528" s="14">
        <v>0.07817</v>
      </c>
      <c r="R528" s="14">
        <v>7.0E-4</v>
      </c>
      <c r="S528" s="14">
        <v>0.07113</v>
      </c>
      <c r="T528" s="14">
        <v>7.0E-4</v>
      </c>
      <c r="U528" s="14">
        <v>0.47254</v>
      </c>
    </row>
    <row r="529">
      <c r="A529" s="14">
        <v>657.0</v>
      </c>
      <c r="B529" s="14">
        <v>0.00182</v>
      </c>
      <c r="C529" s="14">
        <v>0.00182</v>
      </c>
      <c r="D529" s="14">
        <v>0.00182</v>
      </c>
      <c r="E529" s="14">
        <v>0.00182</v>
      </c>
      <c r="F529" s="14">
        <v>0.00182</v>
      </c>
      <c r="G529" s="14">
        <v>0.40182</v>
      </c>
      <c r="H529" s="14">
        <v>0.40182</v>
      </c>
      <c r="I529" s="14">
        <v>0.07455</v>
      </c>
      <c r="J529" s="14">
        <v>0.00182</v>
      </c>
      <c r="K529" s="14">
        <v>0.00182</v>
      </c>
      <c r="L529" s="14">
        <v>0.00182</v>
      </c>
      <c r="M529" s="14">
        <v>0.00182</v>
      </c>
      <c r="N529" s="14">
        <v>0.00182</v>
      </c>
      <c r="O529" s="14">
        <v>0.00182</v>
      </c>
      <c r="P529" s="14">
        <v>0.00182</v>
      </c>
      <c r="Q529" s="14">
        <v>0.07455</v>
      </c>
      <c r="R529" s="14">
        <v>0.00182</v>
      </c>
      <c r="S529" s="14">
        <v>0.00182</v>
      </c>
      <c r="T529" s="14">
        <v>0.00182</v>
      </c>
      <c r="U529" s="14">
        <v>0.02</v>
      </c>
    </row>
    <row r="530">
      <c r="A530" s="14">
        <v>684.0</v>
      </c>
      <c r="B530" s="14">
        <v>0.00143</v>
      </c>
      <c r="C530" s="14">
        <v>0.00143</v>
      </c>
      <c r="D530" s="14">
        <v>0.00143</v>
      </c>
      <c r="E530" s="14">
        <v>0.57286</v>
      </c>
      <c r="F530" s="14">
        <v>0.00143</v>
      </c>
      <c r="G530" s="14">
        <v>0.00143</v>
      </c>
      <c r="H530" s="14">
        <v>0.00143</v>
      </c>
      <c r="I530" s="14">
        <v>0.00143</v>
      </c>
      <c r="J530" s="14">
        <v>0.00143</v>
      </c>
      <c r="K530" s="14">
        <v>0.00143</v>
      </c>
      <c r="L530" s="14">
        <v>0.00143</v>
      </c>
      <c r="M530" s="14">
        <v>0.00143</v>
      </c>
      <c r="N530" s="14">
        <v>0.00143</v>
      </c>
      <c r="O530" s="14">
        <v>0.01571</v>
      </c>
      <c r="P530" s="14">
        <v>0.00143</v>
      </c>
      <c r="Q530" s="14">
        <v>0.17286</v>
      </c>
      <c r="R530" s="14">
        <v>0.00143</v>
      </c>
      <c r="S530" s="14">
        <v>0.04429</v>
      </c>
      <c r="T530" s="14">
        <v>0.00143</v>
      </c>
      <c r="U530" s="14">
        <v>0.17286</v>
      </c>
    </row>
    <row r="531">
      <c r="A531" s="14">
        <v>746.0</v>
      </c>
      <c r="B531" s="14">
        <v>4.2E-4</v>
      </c>
      <c r="C531" s="14">
        <v>4.2E-4</v>
      </c>
      <c r="D531" s="14">
        <v>4.2E-4</v>
      </c>
      <c r="E531" s="14">
        <v>4.2E-4</v>
      </c>
      <c r="F531" s="14">
        <v>4.2E-4</v>
      </c>
      <c r="G531" s="14">
        <v>0.01737</v>
      </c>
      <c r="H531" s="14">
        <v>0.51737</v>
      </c>
      <c r="I531" s="14">
        <v>0.05551</v>
      </c>
      <c r="J531" s="14">
        <v>4.2E-4</v>
      </c>
      <c r="K531" s="14">
        <v>0.01314</v>
      </c>
      <c r="L531" s="14">
        <v>4.2E-4</v>
      </c>
      <c r="M531" s="14">
        <v>4.2E-4</v>
      </c>
      <c r="N531" s="14">
        <v>0.0089</v>
      </c>
      <c r="O531" s="14">
        <v>4.2E-4</v>
      </c>
      <c r="P531" s="14">
        <v>4.2E-4</v>
      </c>
      <c r="Q531" s="14">
        <v>0.33517</v>
      </c>
      <c r="R531" s="14">
        <v>4.2E-4</v>
      </c>
      <c r="S531" s="14">
        <v>4.2E-4</v>
      </c>
      <c r="T531" s="14">
        <v>4.2E-4</v>
      </c>
      <c r="U531" s="14">
        <v>0.04703</v>
      </c>
    </row>
    <row r="532">
      <c r="A532" s="14">
        <v>747.0</v>
      </c>
      <c r="B532" s="14">
        <v>0.00133</v>
      </c>
      <c r="C532" s="14">
        <v>0.00133</v>
      </c>
      <c r="D532" s="14">
        <v>0.00133</v>
      </c>
      <c r="E532" s="14">
        <v>0.00133</v>
      </c>
      <c r="F532" s="14">
        <v>0.00133</v>
      </c>
      <c r="G532" s="14">
        <v>0.09467</v>
      </c>
      <c r="H532" s="14">
        <v>0.268</v>
      </c>
      <c r="I532" s="14">
        <v>0.24133</v>
      </c>
      <c r="J532" s="14">
        <v>0.00133</v>
      </c>
      <c r="K532" s="14">
        <v>0.00133</v>
      </c>
      <c r="L532" s="14">
        <v>0.00133</v>
      </c>
      <c r="M532" s="14">
        <v>0.00133</v>
      </c>
      <c r="N532" s="14">
        <v>0.00133</v>
      </c>
      <c r="O532" s="14">
        <v>0.00133</v>
      </c>
      <c r="P532" s="14">
        <v>0.00133</v>
      </c>
      <c r="Q532" s="14">
        <v>0.268</v>
      </c>
      <c r="R532" s="14">
        <v>0.00133</v>
      </c>
      <c r="S532" s="14">
        <v>0.00133</v>
      </c>
      <c r="T532" s="14">
        <v>0.00133</v>
      </c>
      <c r="U532" s="14">
        <v>0.108</v>
      </c>
    </row>
    <row r="533">
      <c r="A533" s="14">
        <v>755.0</v>
      </c>
      <c r="B533" s="14">
        <v>0.01429</v>
      </c>
      <c r="C533" s="14">
        <v>0.01429</v>
      </c>
      <c r="D533" s="14">
        <v>0.01429</v>
      </c>
      <c r="E533" s="14">
        <v>0.01429</v>
      </c>
      <c r="F533" s="14">
        <v>0.01429</v>
      </c>
      <c r="G533" s="14">
        <v>0.01429</v>
      </c>
      <c r="H533" s="14">
        <v>0.01429</v>
      </c>
      <c r="I533" s="14">
        <v>0.15714</v>
      </c>
      <c r="J533" s="14">
        <v>0.01429</v>
      </c>
      <c r="K533" s="14">
        <v>0.44286</v>
      </c>
      <c r="L533" s="14">
        <v>0.01429</v>
      </c>
      <c r="M533" s="14">
        <v>0.01429</v>
      </c>
      <c r="N533" s="14">
        <v>0.15714</v>
      </c>
      <c r="O533" s="14">
        <v>0.01429</v>
      </c>
      <c r="P533" s="14">
        <v>0.01429</v>
      </c>
      <c r="Q533" s="14">
        <v>0.01429</v>
      </c>
      <c r="R533" s="14">
        <v>0.01429</v>
      </c>
      <c r="S533" s="14">
        <v>0.01429</v>
      </c>
      <c r="T533" s="14">
        <v>0.01429</v>
      </c>
      <c r="U533" s="14">
        <v>0.01429</v>
      </c>
    </row>
    <row r="534">
      <c r="A534" s="14">
        <v>821.0</v>
      </c>
      <c r="B534" s="14">
        <v>0.05345</v>
      </c>
      <c r="C534" s="14">
        <v>0.00172</v>
      </c>
      <c r="D534" s="14">
        <v>0.00172</v>
      </c>
      <c r="E534" s="14">
        <v>0.00172</v>
      </c>
      <c r="F534" s="14">
        <v>0.00172</v>
      </c>
      <c r="G534" s="14">
        <v>0.00172</v>
      </c>
      <c r="H534" s="14">
        <v>0.00172</v>
      </c>
      <c r="I534" s="14">
        <v>0.46724</v>
      </c>
      <c r="J534" s="14">
        <v>0.00172</v>
      </c>
      <c r="K534" s="14">
        <v>0.00172</v>
      </c>
      <c r="L534" s="14">
        <v>0.00172</v>
      </c>
      <c r="M534" s="14">
        <v>0.00172</v>
      </c>
      <c r="N534" s="14">
        <v>0.00172</v>
      </c>
      <c r="O534" s="14">
        <v>0.00172</v>
      </c>
      <c r="P534" s="14">
        <v>0.00172</v>
      </c>
      <c r="Q534" s="14">
        <v>0.10517</v>
      </c>
      <c r="R534" s="14">
        <v>0.00172</v>
      </c>
      <c r="S534" s="14">
        <v>0.00172</v>
      </c>
      <c r="T534" s="14">
        <v>0.00172</v>
      </c>
      <c r="U534" s="14">
        <v>0.34655</v>
      </c>
    </row>
    <row r="535">
      <c r="A535" s="14">
        <v>254.0</v>
      </c>
      <c r="B535" s="14">
        <v>0.00123</v>
      </c>
      <c r="C535" s="14">
        <v>0.00123</v>
      </c>
      <c r="D535" s="14">
        <v>0.00123</v>
      </c>
      <c r="E535" s="14">
        <v>0.00123</v>
      </c>
      <c r="F535" s="14">
        <v>0.00123</v>
      </c>
      <c r="G535" s="14">
        <v>0.00123</v>
      </c>
      <c r="H535" s="14">
        <v>0.00123</v>
      </c>
      <c r="I535" s="14">
        <v>0.01358</v>
      </c>
      <c r="J535" s="14">
        <v>0.00123</v>
      </c>
      <c r="K535" s="14">
        <v>0.00123</v>
      </c>
      <c r="L535" s="14">
        <v>0.00123</v>
      </c>
      <c r="M535" s="14">
        <v>0.00123</v>
      </c>
      <c r="N535" s="14">
        <v>0.00123</v>
      </c>
      <c r="O535" s="14">
        <v>0.2358</v>
      </c>
      <c r="P535" s="14">
        <v>0.00123</v>
      </c>
      <c r="Q535" s="14">
        <v>0.58148</v>
      </c>
      <c r="R535" s="14">
        <v>0.00123</v>
      </c>
      <c r="S535" s="14">
        <v>0.05062</v>
      </c>
      <c r="T535" s="14">
        <v>0.00123</v>
      </c>
      <c r="U535" s="14">
        <v>0.1</v>
      </c>
    </row>
    <row r="536">
      <c r="A536" s="14">
        <v>577.0</v>
      </c>
      <c r="B536" s="14">
        <v>0.00357</v>
      </c>
      <c r="C536" s="14">
        <v>0.00357</v>
      </c>
      <c r="D536" s="14">
        <v>0.00357</v>
      </c>
      <c r="E536" s="14">
        <v>0.00357</v>
      </c>
      <c r="F536" s="14">
        <v>0.00357</v>
      </c>
      <c r="G536" s="14">
        <v>0.00357</v>
      </c>
      <c r="H536" s="14">
        <v>0.00357</v>
      </c>
      <c r="I536" s="14">
        <v>0.00357</v>
      </c>
      <c r="J536" s="14">
        <v>0.00357</v>
      </c>
      <c r="K536" s="14">
        <v>0.00357</v>
      </c>
      <c r="L536" s="14">
        <v>0.00357</v>
      </c>
      <c r="M536" s="14">
        <v>0.00357</v>
      </c>
      <c r="N536" s="14">
        <v>0.00357</v>
      </c>
      <c r="O536" s="14">
        <v>0.00357</v>
      </c>
      <c r="P536" s="14">
        <v>0.00357</v>
      </c>
      <c r="Q536" s="14">
        <v>0.11071</v>
      </c>
      <c r="R536" s="14">
        <v>0.00357</v>
      </c>
      <c r="S536" s="14">
        <v>0.39643</v>
      </c>
      <c r="T536" s="14">
        <v>0.00357</v>
      </c>
      <c r="U536" s="14">
        <v>0.43214</v>
      </c>
    </row>
    <row r="537">
      <c r="A537" s="14">
        <v>647.0</v>
      </c>
      <c r="B537" s="14">
        <v>3.6E-4</v>
      </c>
      <c r="C537" s="14">
        <v>3.6E-4</v>
      </c>
      <c r="D537" s="14">
        <v>3.6E-4</v>
      </c>
      <c r="E537" s="14">
        <v>0.03285</v>
      </c>
      <c r="F537" s="14">
        <v>3.6E-4</v>
      </c>
      <c r="G537" s="14">
        <v>0.00758</v>
      </c>
      <c r="H537" s="14">
        <v>3.6E-4</v>
      </c>
      <c r="I537" s="14">
        <v>0.17365</v>
      </c>
      <c r="J537" s="14">
        <v>3.6E-4</v>
      </c>
      <c r="K537" s="14">
        <v>3.6E-4</v>
      </c>
      <c r="L537" s="14">
        <v>3.6E-4</v>
      </c>
      <c r="M537" s="14">
        <v>3.6E-4</v>
      </c>
      <c r="N537" s="14">
        <v>3.6E-4</v>
      </c>
      <c r="O537" s="14">
        <v>3.6E-4</v>
      </c>
      <c r="P537" s="14">
        <v>3.6E-4</v>
      </c>
      <c r="Q537" s="14">
        <v>0.11227</v>
      </c>
      <c r="R537" s="14">
        <v>0.29278</v>
      </c>
      <c r="S537" s="14">
        <v>0.00758</v>
      </c>
      <c r="T537" s="14">
        <v>3.6E-4</v>
      </c>
      <c r="U537" s="14">
        <v>0.36859</v>
      </c>
    </row>
    <row r="538">
      <c r="A538" s="14">
        <v>43.0</v>
      </c>
      <c r="B538" s="14">
        <v>0.01875</v>
      </c>
      <c r="C538" s="14">
        <v>8.9E-4</v>
      </c>
      <c r="D538" s="14">
        <v>8.9E-4</v>
      </c>
      <c r="E538" s="14">
        <v>8.9E-4</v>
      </c>
      <c r="F538" s="14">
        <v>8.9E-4</v>
      </c>
      <c r="G538" s="14">
        <v>8.9E-4</v>
      </c>
      <c r="H538" s="14">
        <v>8.9E-4</v>
      </c>
      <c r="I538" s="14">
        <v>0.52768</v>
      </c>
      <c r="J538" s="14">
        <v>8.9E-4</v>
      </c>
      <c r="K538" s="14">
        <v>0.02768</v>
      </c>
      <c r="L538" s="14">
        <v>0.01875</v>
      </c>
      <c r="M538" s="14">
        <v>8.9E-4</v>
      </c>
      <c r="N538" s="14">
        <v>0.01875</v>
      </c>
      <c r="O538" s="14">
        <v>8.9E-4</v>
      </c>
      <c r="P538" s="14">
        <v>8.9E-4</v>
      </c>
      <c r="Q538" s="14">
        <v>0.06339</v>
      </c>
      <c r="R538" s="14">
        <v>0.10804</v>
      </c>
      <c r="S538" s="14">
        <v>8.9E-4</v>
      </c>
      <c r="T538" s="14">
        <v>8.9E-4</v>
      </c>
      <c r="U538" s="14">
        <v>0.20625</v>
      </c>
    </row>
    <row r="539">
      <c r="A539" s="14">
        <v>46.0</v>
      </c>
      <c r="B539" s="14">
        <v>8.2E-4</v>
      </c>
      <c r="C539" s="14">
        <v>8.2E-4</v>
      </c>
      <c r="D539" s="14">
        <v>8.2E-4</v>
      </c>
      <c r="E539" s="14">
        <v>0.41066</v>
      </c>
      <c r="F539" s="14">
        <v>8.2E-4</v>
      </c>
      <c r="G539" s="14">
        <v>8.2E-4</v>
      </c>
      <c r="H539" s="14">
        <v>8.2E-4</v>
      </c>
      <c r="I539" s="14">
        <v>0.01721</v>
      </c>
      <c r="J539" s="14">
        <v>8.2E-4</v>
      </c>
      <c r="K539" s="14">
        <v>8.2E-4</v>
      </c>
      <c r="L539" s="14">
        <v>8.2E-4</v>
      </c>
      <c r="M539" s="14">
        <v>8.2E-4</v>
      </c>
      <c r="N539" s="14">
        <v>0.01721</v>
      </c>
      <c r="O539" s="14">
        <v>8.2E-4</v>
      </c>
      <c r="P539" s="14">
        <v>8.2E-4</v>
      </c>
      <c r="Q539" s="14">
        <v>0.27951</v>
      </c>
      <c r="R539" s="14">
        <v>8.2E-4</v>
      </c>
      <c r="S539" s="14">
        <v>8.2E-4</v>
      </c>
      <c r="T539" s="14">
        <v>0.00902</v>
      </c>
      <c r="U539" s="14">
        <v>0.25492</v>
      </c>
    </row>
    <row r="540">
      <c r="A540" s="14">
        <v>103.0</v>
      </c>
      <c r="B540" s="14">
        <v>6.3E-4</v>
      </c>
      <c r="C540" s="14">
        <v>6.3E-4</v>
      </c>
      <c r="D540" s="14">
        <v>6.3E-4</v>
      </c>
      <c r="E540" s="14">
        <v>6.3E-4</v>
      </c>
      <c r="F540" s="14">
        <v>6.3E-4</v>
      </c>
      <c r="G540" s="14">
        <v>0.35283</v>
      </c>
      <c r="H540" s="14">
        <v>6.3E-4</v>
      </c>
      <c r="I540" s="14">
        <v>0.28994</v>
      </c>
      <c r="J540" s="14">
        <v>0.03208</v>
      </c>
      <c r="K540" s="14">
        <v>6.3E-4</v>
      </c>
      <c r="L540" s="14">
        <v>0.00692</v>
      </c>
      <c r="M540" s="14">
        <v>6.3E-4</v>
      </c>
      <c r="N540" s="14">
        <v>6.3E-4</v>
      </c>
      <c r="O540" s="14">
        <v>6.3E-4</v>
      </c>
      <c r="P540" s="14">
        <v>6.3E-4</v>
      </c>
      <c r="Q540" s="14">
        <v>0.08239</v>
      </c>
      <c r="R540" s="14">
        <v>0.03836</v>
      </c>
      <c r="S540" s="14">
        <v>0.00692</v>
      </c>
      <c r="T540" s="14">
        <v>6.3E-4</v>
      </c>
      <c r="U540" s="14">
        <v>0.18302</v>
      </c>
    </row>
    <row r="541">
      <c r="A541" s="14">
        <v>151.0</v>
      </c>
      <c r="B541" s="14">
        <v>0.36912</v>
      </c>
      <c r="C541" s="14">
        <v>0.03088</v>
      </c>
      <c r="D541" s="14">
        <v>0.01618</v>
      </c>
      <c r="E541" s="14">
        <v>0.00147</v>
      </c>
      <c r="F541" s="14">
        <v>0.00147</v>
      </c>
      <c r="G541" s="14">
        <v>0.00147</v>
      </c>
      <c r="H541" s="14">
        <v>0.00147</v>
      </c>
      <c r="I541" s="14">
        <v>0.17794</v>
      </c>
      <c r="J541" s="14">
        <v>0.00147</v>
      </c>
      <c r="K541" s="14">
        <v>0.00147</v>
      </c>
      <c r="L541" s="14">
        <v>0.00147</v>
      </c>
      <c r="M541" s="14">
        <v>0.00147</v>
      </c>
      <c r="N541" s="14">
        <v>0.00147</v>
      </c>
      <c r="O541" s="14">
        <v>0.00147</v>
      </c>
      <c r="P541" s="14">
        <v>0.00147</v>
      </c>
      <c r="Q541" s="14">
        <v>0.01618</v>
      </c>
      <c r="R541" s="14">
        <v>0.00147</v>
      </c>
      <c r="S541" s="14">
        <v>0.00147</v>
      </c>
      <c r="T541" s="14">
        <v>0.00147</v>
      </c>
      <c r="U541" s="14">
        <v>0.36912</v>
      </c>
    </row>
    <row r="542">
      <c r="A542" s="14">
        <v>191.0</v>
      </c>
      <c r="B542" s="14">
        <v>8.6E-4</v>
      </c>
      <c r="C542" s="14">
        <v>8.6E-4</v>
      </c>
      <c r="D542" s="14">
        <v>8.6E-4</v>
      </c>
      <c r="E542" s="14">
        <v>8.6E-4</v>
      </c>
      <c r="F542" s="14">
        <v>8.6E-4</v>
      </c>
      <c r="G542" s="14">
        <v>8.6E-4</v>
      </c>
      <c r="H542" s="14">
        <v>0.00948</v>
      </c>
      <c r="I542" s="14">
        <v>0.29397</v>
      </c>
      <c r="J542" s="14">
        <v>8.6E-4</v>
      </c>
      <c r="K542" s="14">
        <v>8.6E-4</v>
      </c>
      <c r="L542" s="14">
        <v>8.6E-4</v>
      </c>
      <c r="M542" s="14">
        <v>0.30259</v>
      </c>
      <c r="N542" s="14">
        <v>8.6E-4</v>
      </c>
      <c r="O542" s="14">
        <v>8.6E-4</v>
      </c>
      <c r="P542" s="14">
        <v>8.6E-4</v>
      </c>
      <c r="Q542" s="14">
        <v>0.14741</v>
      </c>
      <c r="R542" s="14">
        <v>8.6E-4</v>
      </c>
      <c r="S542" s="14">
        <v>8.6E-4</v>
      </c>
      <c r="T542" s="14">
        <v>8.6E-4</v>
      </c>
      <c r="U542" s="14">
        <v>0.23362</v>
      </c>
    </row>
    <row r="543">
      <c r="A543" s="14">
        <v>192.0</v>
      </c>
      <c r="B543" s="14">
        <v>0.07939</v>
      </c>
      <c r="C543" s="14">
        <v>4.4E-4</v>
      </c>
      <c r="D543" s="14">
        <v>4.4E-4</v>
      </c>
      <c r="E543" s="14">
        <v>4.4E-4</v>
      </c>
      <c r="F543" s="14">
        <v>4.4E-4</v>
      </c>
      <c r="G543" s="14">
        <v>4.4E-4</v>
      </c>
      <c r="H543" s="14">
        <v>4.4E-4</v>
      </c>
      <c r="I543" s="14">
        <v>0.11447</v>
      </c>
      <c r="J543" s="14">
        <v>4.4E-4</v>
      </c>
      <c r="K543" s="14">
        <v>4.4E-4</v>
      </c>
      <c r="L543" s="14">
        <v>4.4E-4</v>
      </c>
      <c r="M543" s="14">
        <v>4.4E-4</v>
      </c>
      <c r="N543" s="14">
        <v>4.4E-4</v>
      </c>
      <c r="O543" s="14">
        <v>0.00482</v>
      </c>
      <c r="P543" s="14">
        <v>4.4E-4</v>
      </c>
      <c r="Q543" s="14">
        <v>0.13202</v>
      </c>
      <c r="R543" s="14">
        <v>4.4E-4</v>
      </c>
      <c r="S543" s="14">
        <v>4.4E-4</v>
      </c>
      <c r="T543" s="14">
        <v>0.3557</v>
      </c>
      <c r="U543" s="14">
        <v>0.30746</v>
      </c>
    </row>
    <row r="544">
      <c r="A544" s="14">
        <v>201.0</v>
      </c>
      <c r="B544" s="14">
        <v>0.0013</v>
      </c>
      <c r="C544" s="14">
        <v>0.0013</v>
      </c>
      <c r="D544" s="14">
        <v>0.28701</v>
      </c>
      <c r="E544" s="14">
        <v>0.0013</v>
      </c>
      <c r="F544" s="14">
        <v>0.0013</v>
      </c>
      <c r="G544" s="14">
        <v>0.0013</v>
      </c>
      <c r="H544" s="14">
        <v>0.01429</v>
      </c>
      <c r="I544" s="14">
        <v>0.0013</v>
      </c>
      <c r="J544" s="14">
        <v>0.0013</v>
      </c>
      <c r="K544" s="14">
        <v>0.0013</v>
      </c>
      <c r="L544" s="14">
        <v>0.0013</v>
      </c>
      <c r="M544" s="14">
        <v>0.0013</v>
      </c>
      <c r="N544" s="14">
        <v>0.0013</v>
      </c>
      <c r="O544" s="14">
        <v>0.0013</v>
      </c>
      <c r="P544" s="14">
        <v>0.0013</v>
      </c>
      <c r="Q544" s="14">
        <v>0.37792</v>
      </c>
      <c r="R544" s="14">
        <v>0.0013</v>
      </c>
      <c r="S544" s="14">
        <v>0.0013</v>
      </c>
      <c r="T544" s="14">
        <v>0.0013</v>
      </c>
      <c r="U544" s="14">
        <v>0.3</v>
      </c>
    </row>
    <row r="545">
      <c r="A545" s="14">
        <v>224.0</v>
      </c>
      <c r="B545" s="14">
        <v>0.0013</v>
      </c>
      <c r="C545" s="14">
        <v>0.0013</v>
      </c>
      <c r="D545" s="14">
        <v>0.0013</v>
      </c>
      <c r="E545" s="14">
        <v>0.0013</v>
      </c>
      <c r="F545" s="14">
        <v>0.0013</v>
      </c>
      <c r="G545" s="14">
        <v>0.0013</v>
      </c>
      <c r="H545" s="14">
        <v>0.0013</v>
      </c>
      <c r="I545" s="14">
        <v>0.01429</v>
      </c>
      <c r="J545" s="14">
        <v>0.0013</v>
      </c>
      <c r="K545" s="14">
        <v>0.0013</v>
      </c>
      <c r="L545" s="14">
        <v>0.0013</v>
      </c>
      <c r="M545" s="14">
        <v>0.0013</v>
      </c>
      <c r="N545" s="14">
        <v>0.02727</v>
      </c>
      <c r="O545" s="14">
        <v>0.0013</v>
      </c>
      <c r="P545" s="14">
        <v>0.01429</v>
      </c>
      <c r="Q545" s="14">
        <v>0.0013</v>
      </c>
      <c r="R545" s="14">
        <v>0.0013</v>
      </c>
      <c r="S545" s="14">
        <v>0.71558</v>
      </c>
      <c r="T545" s="14">
        <v>0.0013</v>
      </c>
      <c r="U545" s="14">
        <v>0.20909</v>
      </c>
    </row>
    <row r="546">
      <c r="A546" s="14">
        <v>271.0</v>
      </c>
      <c r="B546" s="14">
        <v>0.00164</v>
      </c>
      <c r="C546" s="14">
        <v>0.00164</v>
      </c>
      <c r="D546" s="14">
        <v>0.00164</v>
      </c>
      <c r="E546" s="14">
        <v>0.00164</v>
      </c>
      <c r="F546" s="14">
        <v>0.00164</v>
      </c>
      <c r="G546" s="14">
        <v>0.00164</v>
      </c>
      <c r="H546" s="14">
        <v>0.00164</v>
      </c>
      <c r="I546" s="14">
        <v>0.00164</v>
      </c>
      <c r="J546" s="14">
        <v>0.00164</v>
      </c>
      <c r="K546" s="14">
        <v>0.00164</v>
      </c>
      <c r="L546" s="14">
        <v>0.03443</v>
      </c>
      <c r="M546" s="14">
        <v>0.03443</v>
      </c>
      <c r="N546" s="14">
        <v>0.00164</v>
      </c>
      <c r="O546" s="14">
        <v>0.00164</v>
      </c>
      <c r="P546" s="14">
        <v>0.00164</v>
      </c>
      <c r="Q546" s="14">
        <v>0.18197</v>
      </c>
      <c r="R546" s="14">
        <v>0.00164</v>
      </c>
      <c r="S546" s="14">
        <v>0.21475</v>
      </c>
      <c r="T546" s="14">
        <v>0.00164</v>
      </c>
      <c r="U546" s="14">
        <v>0.50984</v>
      </c>
    </row>
    <row r="547">
      <c r="A547" s="14">
        <v>400.0</v>
      </c>
      <c r="B547" s="14">
        <v>5.3E-4</v>
      </c>
      <c r="C547" s="14">
        <v>5.3E-4</v>
      </c>
      <c r="D547" s="14">
        <v>5.3E-4</v>
      </c>
      <c r="E547" s="14">
        <v>5.3E-4</v>
      </c>
      <c r="F547" s="14">
        <v>5.3E-4</v>
      </c>
      <c r="G547" s="14">
        <v>5.3E-4</v>
      </c>
      <c r="H547" s="14">
        <v>5.3E-4</v>
      </c>
      <c r="I547" s="14">
        <v>0.10579</v>
      </c>
      <c r="J547" s="14">
        <v>5.3E-4</v>
      </c>
      <c r="K547" s="14">
        <v>5.3E-4</v>
      </c>
      <c r="L547" s="14">
        <v>5.3E-4</v>
      </c>
      <c r="M547" s="14">
        <v>0.55316</v>
      </c>
      <c r="N547" s="14">
        <v>5.3E-4</v>
      </c>
      <c r="O547" s="14">
        <v>5.3E-4</v>
      </c>
      <c r="P547" s="14">
        <v>5.3E-4</v>
      </c>
      <c r="Q547" s="14">
        <v>0.21632</v>
      </c>
      <c r="R547" s="14">
        <v>0.00579</v>
      </c>
      <c r="S547" s="14">
        <v>5.3E-4</v>
      </c>
      <c r="T547" s="14">
        <v>5.3E-4</v>
      </c>
      <c r="U547" s="14">
        <v>0.11105</v>
      </c>
    </row>
    <row r="548">
      <c r="A548" s="14">
        <v>401.0</v>
      </c>
      <c r="B548" s="14">
        <v>9.2E-4</v>
      </c>
      <c r="C548" s="14">
        <v>0.16606</v>
      </c>
      <c r="D548" s="14">
        <v>9.2E-4</v>
      </c>
      <c r="E548" s="14">
        <v>0.01009</v>
      </c>
      <c r="F548" s="14">
        <v>9.2E-4</v>
      </c>
      <c r="G548" s="14">
        <v>9.2E-4</v>
      </c>
      <c r="H548" s="14">
        <v>9.2E-4</v>
      </c>
      <c r="I548" s="14">
        <v>9.2E-4</v>
      </c>
      <c r="J548" s="14">
        <v>9.2E-4</v>
      </c>
      <c r="K548" s="14">
        <v>9.2E-4</v>
      </c>
      <c r="L548" s="14">
        <v>9.2E-4</v>
      </c>
      <c r="M548" s="14">
        <v>0.32202</v>
      </c>
      <c r="N548" s="14">
        <v>9.2E-4</v>
      </c>
      <c r="O548" s="14">
        <v>9.2E-4</v>
      </c>
      <c r="P548" s="14">
        <v>9.2E-4</v>
      </c>
      <c r="Q548" s="14">
        <v>0.35872</v>
      </c>
      <c r="R548" s="14">
        <v>9.2E-4</v>
      </c>
      <c r="S548" s="14">
        <v>0.05596</v>
      </c>
      <c r="T548" s="14">
        <v>9.2E-4</v>
      </c>
      <c r="U548" s="14">
        <v>0.07431</v>
      </c>
    </row>
    <row r="549">
      <c r="A549" s="14">
        <v>408.0</v>
      </c>
      <c r="B549" s="14">
        <v>0.00526</v>
      </c>
      <c r="C549" s="14">
        <v>0.32105</v>
      </c>
      <c r="D549" s="14">
        <v>0.00526</v>
      </c>
      <c r="E549" s="14">
        <v>0.00526</v>
      </c>
      <c r="F549" s="14">
        <v>0.00526</v>
      </c>
      <c r="G549" s="14">
        <v>0.00526</v>
      </c>
      <c r="H549" s="14">
        <v>0.00526</v>
      </c>
      <c r="I549" s="14">
        <v>0.00526</v>
      </c>
      <c r="J549" s="14">
        <v>0.05789</v>
      </c>
      <c r="K549" s="14">
        <v>0.00526</v>
      </c>
      <c r="L549" s="14">
        <v>0.00526</v>
      </c>
      <c r="M549" s="14">
        <v>0.00526</v>
      </c>
      <c r="N549" s="14">
        <v>0.00526</v>
      </c>
      <c r="O549" s="14">
        <v>0.00526</v>
      </c>
      <c r="P549" s="14">
        <v>0.00526</v>
      </c>
      <c r="Q549" s="14">
        <v>0.00526</v>
      </c>
      <c r="R549" s="14">
        <v>0.00526</v>
      </c>
      <c r="S549" s="14">
        <v>0.00526</v>
      </c>
      <c r="T549" s="14">
        <v>0.00526</v>
      </c>
      <c r="U549" s="14">
        <v>0.53158</v>
      </c>
    </row>
    <row r="550">
      <c r="A550" s="14">
        <v>416.0</v>
      </c>
      <c r="B550" s="14">
        <v>0.06833</v>
      </c>
      <c r="C550" s="14">
        <v>0.00167</v>
      </c>
      <c r="D550" s="14">
        <v>0.00167</v>
      </c>
      <c r="E550" s="14">
        <v>0.00167</v>
      </c>
      <c r="F550" s="14">
        <v>0.00167</v>
      </c>
      <c r="G550" s="14">
        <v>0.00167</v>
      </c>
      <c r="H550" s="14">
        <v>0.00167</v>
      </c>
      <c r="I550" s="14">
        <v>0.335</v>
      </c>
      <c r="J550" s="14">
        <v>0.00167</v>
      </c>
      <c r="K550" s="14">
        <v>0.00167</v>
      </c>
      <c r="L550" s="14">
        <v>0.00167</v>
      </c>
      <c r="M550" s="14">
        <v>0.00167</v>
      </c>
      <c r="N550" s="14">
        <v>0.185</v>
      </c>
      <c r="O550" s="14">
        <v>0.00167</v>
      </c>
      <c r="P550" s="14">
        <v>0.00167</v>
      </c>
      <c r="Q550" s="14">
        <v>0.05167</v>
      </c>
      <c r="R550" s="14">
        <v>0.15167</v>
      </c>
      <c r="S550" s="14">
        <v>0.00167</v>
      </c>
      <c r="T550" s="14">
        <v>0.085</v>
      </c>
      <c r="U550" s="14">
        <v>0.10167</v>
      </c>
    </row>
    <row r="551">
      <c r="A551" s="14">
        <v>443.0</v>
      </c>
      <c r="B551" s="14">
        <v>5.5E-4</v>
      </c>
      <c r="C551" s="14">
        <v>5.5E-4</v>
      </c>
      <c r="D551" s="14">
        <v>0.00604</v>
      </c>
      <c r="E551" s="14">
        <v>5.5E-4</v>
      </c>
      <c r="F551" s="14">
        <v>5.5E-4</v>
      </c>
      <c r="G551" s="14">
        <v>5.5E-4</v>
      </c>
      <c r="H551" s="14">
        <v>5.5E-4</v>
      </c>
      <c r="I551" s="14">
        <v>5.5E-4</v>
      </c>
      <c r="J551" s="14">
        <v>0.01154</v>
      </c>
      <c r="K551" s="14">
        <v>5.5E-4</v>
      </c>
      <c r="L551" s="14">
        <v>5.5E-4</v>
      </c>
      <c r="M551" s="14">
        <v>0.04451</v>
      </c>
      <c r="N551" s="14">
        <v>0.07198</v>
      </c>
      <c r="O551" s="14">
        <v>0.02253</v>
      </c>
      <c r="P551" s="14">
        <v>5.5E-4</v>
      </c>
      <c r="Q551" s="14">
        <v>0.28077</v>
      </c>
      <c r="R551" s="14">
        <v>0.05</v>
      </c>
      <c r="S551" s="14">
        <v>5.5E-4</v>
      </c>
      <c r="T551" s="14">
        <v>5.5E-4</v>
      </c>
      <c r="U551" s="14">
        <v>0.50604</v>
      </c>
    </row>
    <row r="552">
      <c r="A552" s="14">
        <v>468.0</v>
      </c>
      <c r="B552" s="14">
        <v>0.00105</v>
      </c>
      <c r="C552" s="14">
        <v>0.00105</v>
      </c>
      <c r="D552" s="14">
        <v>0.00105</v>
      </c>
      <c r="E552" s="14">
        <v>0.09579</v>
      </c>
      <c r="F552" s="14">
        <v>0.00105</v>
      </c>
      <c r="G552" s="14">
        <v>0.00105</v>
      </c>
      <c r="H552" s="14">
        <v>0.00105</v>
      </c>
      <c r="I552" s="14">
        <v>0.00105</v>
      </c>
      <c r="J552" s="14">
        <v>0.00105</v>
      </c>
      <c r="K552" s="14">
        <v>0.00105</v>
      </c>
      <c r="L552" s="14">
        <v>0.00105</v>
      </c>
      <c r="M552" s="14">
        <v>0.00105</v>
      </c>
      <c r="N552" s="14">
        <v>0.00105</v>
      </c>
      <c r="O552" s="14">
        <v>0.04316</v>
      </c>
      <c r="P552" s="14">
        <v>0.00105</v>
      </c>
      <c r="Q552" s="14">
        <v>0.26421</v>
      </c>
      <c r="R552" s="14">
        <v>0.00105</v>
      </c>
      <c r="S552" s="14">
        <v>0.00105</v>
      </c>
      <c r="T552" s="14">
        <v>0.43263</v>
      </c>
      <c r="U552" s="14">
        <v>0.14842</v>
      </c>
    </row>
    <row r="553">
      <c r="A553" s="14">
        <v>584.0</v>
      </c>
      <c r="B553" s="14">
        <v>0.00169</v>
      </c>
      <c r="C553" s="14">
        <v>0.00169</v>
      </c>
      <c r="D553" s="14">
        <v>0.00169</v>
      </c>
      <c r="E553" s="14">
        <v>0.00169</v>
      </c>
      <c r="F553" s="14">
        <v>0.00169</v>
      </c>
      <c r="G553" s="14">
        <v>0.00169</v>
      </c>
      <c r="H553" s="14">
        <v>0.00169</v>
      </c>
      <c r="I553" s="14">
        <v>0.00169</v>
      </c>
      <c r="J553" s="14">
        <v>0.37458</v>
      </c>
      <c r="K553" s="14">
        <v>0.00169</v>
      </c>
      <c r="L553" s="14">
        <v>0.00169</v>
      </c>
      <c r="M553" s="14">
        <v>0.35763</v>
      </c>
      <c r="N553" s="14">
        <v>0.00169</v>
      </c>
      <c r="O553" s="14">
        <v>0.08644</v>
      </c>
      <c r="P553" s="14">
        <v>0.01864</v>
      </c>
      <c r="Q553" s="14">
        <v>0.00169</v>
      </c>
      <c r="R553" s="14">
        <v>0.00169</v>
      </c>
      <c r="S553" s="14">
        <v>0.00169</v>
      </c>
      <c r="T553" s="14">
        <v>0.03559</v>
      </c>
      <c r="U553" s="14">
        <v>0.10339</v>
      </c>
    </row>
    <row r="554">
      <c r="A554" s="14">
        <v>595.0</v>
      </c>
      <c r="B554" s="14">
        <v>6.4E-4</v>
      </c>
      <c r="C554" s="14">
        <v>6.4E-4</v>
      </c>
      <c r="D554" s="14">
        <v>6.4E-4</v>
      </c>
      <c r="E554" s="14">
        <v>6.4E-4</v>
      </c>
      <c r="F554" s="14">
        <v>6.4E-4</v>
      </c>
      <c r="G554" s="14">
        <v>6.4E-4</v>
      </c>
      <c r="H554" s="14">
        <v>0.46561</v>
      </c>
      <c r="I554" s="14">
        <v>0.10255</v>
      </c>
      <c r="J554" s="14">
        <v>0.08344</v>
      </c>
      <c r="K554" s="14">
        <v>6.4E-4</v>
      </c>
      <c r="L554" s="14">
        <v>6.4E-4</v>
      </c>
      <c r="M554" s="14">
        <v>6.4E-4</v>
      </c>
      <c r="N554" s="14">
        <v>6.4E-4</v>
      </c>
      <c r="O554" s="14">
        <v>6.4E-4</v>
      </c>
      <c r="P554" s="14">
        <v>6.4E-4</v>
      </c>
      <c r="Q554" s="14">
        <v>0.25541</v>
      </c>
      <c r="R554" s="14">
        <v>6.4E-4</v>
      </c>
      <c r="S554" s="14">
        <v>6.4E-4</v>
      </c>
      <c r="T554" s="14">
        <v>6.4E-4</v>
      </c>
      <c r="U554" s="14">
        <v>0.08344</v>
      </c>
    </row>
    <row r="555">
      <c r="A555" s="14">
        <v>619.0</v>
      </c>
      <c r="B555" s="14">
        <v>0.09467</v>
      </c>
      <c r="C555" s="14">
        <v>0.01467</v>
      </c>
      <c r="D555" s="14">
        <v>0.468</v>
      </c>
      <c r="E555" s="14">
        <v>0.00133</v>
      </c>
      <c r="F555" s="14">
        <v>0.00133</v>
      </c>
      <c r="G555" s="14">
        <v>0.00133</v>
      </c>
      <c r="H555" s="14">
        <v>0.00133</v>
      </c>
      <c r="I555" s="14">
        <v>0.388</v>
      </c>
      <c r="J555" s="14">
        <v>0.00133</v>
      </c>
      <c r="K555" s="14">
        <v>0.00133</v>
      </c>
      <c r="L555" s="14">
        <v>0.00133</v>
      </c>
      <c r="M555" s="14">
        <v>0.00133</v>
      </c>
      <c r="N555" s="14">
        <v>0.00133</v>
      </c>
      <c r="O555" s="14">
        <v>0.01467</v>
      </c>
      <c r="P555" s="14">
        <v>0.00133</v>
      </c>
      <c r="Q555" s="14">
        <v>0.00133</v>
      </c>
      <c r="R555" s="14">
        <v>0.00133</v>
      </c>
      <c r="S555" s="14">
        <v>0.00133</v>
      </c>
      <c r="T555" s="14">
        <v>0.00133</v>
      </c>
      <c r="U555" s="14">
        <v>0.00133</v>
      </c>
    </row>
    <row r="556">
      <c r="A556" s="14">
        <v>624.0</v>
      </c>
      <c r="B556" s="14">
        <v>9.2E-4</v>
      </c>
      <c r="C556" s="14">
        <v>9.2E-4</v>
      </c>
      <c r="D556" s="14">
        <v>9.2E-4</v>
      </c>
      <c r="E556" s="14">
        <v>0.03761</v>
      </c>
      <c r="F556" s="14">
        <v>9.2E-4</v>
      </c>
      <c r="G556" s="14">
        <v>9.2E-4</v>
      </c>
      <c r="H556" s="14">
        <v>9.2E-4</v>
      </c>
      <c r="I556" s="14">
        <v>0.01927</v>
      </c>
      <c r="J556" s="14">
        <v>9.2E-4</v>
      </c>
      <c r="K556" s="14">
        <v>9.2E-4</v>
      </c>
      <c r="L556" s="14">
        <v>9.2E-4</v>
      </c>
      <c r="M556" s="14">
        <v>0.13853</v>
      </c>
      <c r="N556" s="14">
        <v>0.07431</v>
      </c>
      <c r="O556" s="14">
        <v>9.2E-4</v>
      </c>
      <c r="P556" s="14">
        <v>9.2E-4</v>
      </c>
      <c r="Q556" s="14">
        <v>0.13853</v>
      </c>
      <c r="R556" s="14">
        <v>0.01927</v>
      </c>
      <c r="S556" s="14">
        <v>0.01927</v>
      </c>
      <c r="T556" s="14">
        <v>9.2E-4</v>
      </c>
      <c r="U556" s="14">
        <v>0.5422</v>
      </c>
    </row>
    <row r="557">
      <c r="A557" s="14">
        <v>649.0</v>
      </c>
      <c r="B557" s="14">
        <v>0.07381</v>
      </c>
      <c r="C557" s="14">
        <v>0.00238</v>
      </c>
      <c r="D557" s="14">
        <v>0.00238</v>
      </c>
      <c r="E557" s="14">
        <v>0.05</v>
      </c>
      <c r="F557" s="14">
        <v>0.26429</v>
      </c>
      <c r="G557" s="14">
        <v>0.00238</v>
      </c>
      <c r="H557" s="14">
        <v>0.00238</v>
      </c>
      <c r="I557" s="14">
        <v>0.00238</v>
      </c>
      <c r="J557" s="14">
        <v>0.00238</v>
      </c>
      <c r="K557" s="14">
        <v>0.00238</v>
      </c>
      <c r="L557" s="14">
        <v>0.00238</v>
      </c>
      <c r="M557" s="14">
        <v>0.00238</v>
      </c>
      <c r="N557" s="14">
        <v>0.00238</v>
      </c>
      <c r="O557" s="14">
        <v>0.00238</v>
      </c>
      <c r="P557" s="14">
        <v>0.19286</v>
      </c>
      <c r="Q557" s="14">
        <v>0.2881</v>
      </c>
      <c r="R557" s="14">
        <v>0.00238</v>
      </c>
      <c r="S557" s="14">
        <v>0.00238</v>
      </c>
      <c r="T557" s="14">
        <v>0.00238</v>
      </c>
      <c r="U557" s="14">
        <v>0.09762</v>
      </c>
    </row>
    <row r="558">
      <c r="A558" s="14">
        <v>653.0</v>
      </c>
      <c r="B558" s="14">
        <v>0.00128</v>
      </c>
      <c r="C558" s="14">
        <v>0.00128</v>
      </c>
      <c r="D558" s="14">
        <v>0.00128</v>
      </c>
      <c r="E558" s="14">
        <v>0.00128</v>
      </c>
      <c r="F558" s="14">
        <v>0.00128</v>
      </c>
      <c r="G558" s="14">
        <v>0.00128</v>
      </c>
      <c r="H558" s="14">
        <v>0.3859</v>
      </c>
      <c r="I558" s="14">
        <v>0.15513</v>
      </c>
      <c r="J558" s="14">
        <v>0.07821</v>
      </c>
      <c r="K558" s="14">
        <v>0.00128</v>
      </c>
      <c r="L558" s="14">
        <v>0.00128</v>
      </c>
      <c r="M558" s="14">
        <v>0.00128</v>
      </c>
      <c r="N558" s="14">
        <v>0.00128</v>
      </c>
      <c r="O558" s="14">
        <v>0.00128</v>
      </c>
      <c r="P558" s="14">
        <v>0.00128</v>
      </c>
      <c r="Q558" s="14">
        <v>0.24487</v>
      </c>
      <c r="R558" s="14">
        <v>0.00128</v>
      </c>
      <c r="S558" s="14">
        <v>0.00128</v>
      </c>
      <c r="T558" s="14">
        <v>0.00128</v>
      </c>
      <c r="U558" s="14">
        <v>0.11667</v>
      </c>
    </row>
    <row r="559">
      <c r="A559" s="14">
        <v>654.0</v>
      </c>
      <c r="B559" s="14">
        <v>0.03036</v>
      </c>
      <c r="C559" s="14">
        <v>6.0E-4</v>
      </c>
      <c r="D559" s="14">
        <v>6.0E-4</v>
      </c>
      <c r="E559" s="14">
        <v>6.0E-4</v>
      </c>
      <c r="F559" s="14">
        <v>0.0244</v>
      </c>
      <c r="G559" s="14">
        <v>6.0E-4</v>
      </c>
      <c r="H559" s="14">
        <v>0.3994</v>
      </c>
      <c r="I559" s="14">
        <v>0.11369</v>
      </c>
      <c r="J559" s="14">
        <v>0.05417</v>
      </c>
      <c r="K559" s="14">
        <v>6.0E-4</v>
      </c>
      <c r="L559" s="14">
        <v>6.0E-4</v>
      </c>
      <c r="M559" s="14">
        <v>6.0E-4</v>
      </c>
      <c r="N559" s="14">
        <v>6.0E-4</v>
      </c>
      <c r="O559" s="14">
        <v>6.0E-4</v>
      </c>
      <c r="P559" s="14">
        <v>6.0E-4</v>
      </c>
      <c r="Q559" s="14">
        <v>0.2506</v>
      </c>
      <c r="R559" s="14">
        <v>6.0E-4</v>
      </c>
      <c r="S559" s="14">
        <v>6.0E-4</v>
      </c>
      <c r="T559" s="14">
        <v>6.0E-4</v>
      </c>
      <c r="U559" s="14">
        <v>0.11964</v>
      </c>
    </row>
    <row r="560">
      <c r="A560" s="14">
        <v>4.0</v>
      </c>
      <c r="B560" s="14">
        <v>8.0E-4</v>
      </c>
      <c r="C560" s="14">
        <v>8.0E-4</v>
      </c>
      <c r="D560" s="14">
        <v>8.0E-4</v>
      </c>
      <c r="E560" s="14">
        <v>0.0088</v>
      </c>
      <c r="F560" s="14">
        <v>0.0248</v>
      </c>
      <c r="G560" s="14">
        <v>0.2088</v>
      </c>
      <c r="H560" s="14">
        <v>8.0E-4</v>
      </c>
      <c r="I560" s="14">
        <v>0.3768</v>
      </c>
      <c r="J560" s="14">
        <v>8.0E-4</v>
      </c>
      <c r="K560" s="14">
        <v>8.0E-4</v>
      </c>
      <c r="L560" s="14">
        <v>8.0E-4</v>
      </c>
      <c r="M560" s="14">
        <v>0.0168</v>
      </c>
      <c r="N560" s="14">
        <v>8.0E-4</v>
      </c>
      <c r="O560" s="14">
        <v>8.0E-4</v>
      </c>
      <c r="P560" s="14">
        <v>8.0E-4</v>
      </c>
      <c r="Q560" s="14">
        <v>0.1608</v>
      </c>
      <c r="R560" s="14">
        <v>0.0088</v>
      </c>
      <c r="S560" s="14">
        <v>8.0E-4</v>
      </c>
      <c r="T560" s="14">
        <v>8.0E-4</v>
      </c>
      <c r="U560" s="14">
        <v>0.1848</v>
      </c>
    </row>
    <row r="561">
      <c r="A561" s="14">
        <v>5.0</v>
      </c>
      <c r="B561" s="14">
        <v>0.33038</v>
      </c>
      <c r="C561" s="14">
        <v>0.00127</v>
      </c>
      <c r="D561" s="14">
        <v>0.00127</v>
      </c>
      <c r="E561" s="14">
        <v>0.00127</v>
      </c>
      <c r="F561" s="14">
        <v>0.00127</v>
      </c>
      <c r="G561" s="14">
        <v>0.00127</v>
      </c>
      <c r="H561" s="14">
        <v>0.07722</v>
      </c>
      <c r="I561" s="14">
        <v>0.01392</v>
      </c>
      <c r="J561" s="14">
        <v>0.00127</v>
      </c>
      <c r="K561" s="14">
        <v>0.00127</v>
      </c>
      <c r="L561" s="14">
        <v>0.00127</v>
      </c>
      <c r="M561" s="14">
        <v>0.00127</v>
      </c>
      <c r="N561" s="14">
        <v>0.02658</v>
      </c>
      <c r="O561" s="14">
        <v>0.02658</v>
      </c>
      <c r="P561" s="14">
        <v>0.00127</v>
      </c>
      <c r="Q561" s="14">
        <v>0.21646</v>
      </c>
      <c r="R561" s="14">
        <v>0.00127</v>
      </c>
      <c r="S561" s="14">
        <v>0.00127</v>
      </c>
      <c r="T561" s="14">
        <v>0.00127</v>
      </c>
      <c r="U561" s="14">
        <v>0.29241</v>
      </c>
    </row>
    <row r="562">
      <c r="A562" s="14">
        <v>6.0</v>
      </c>
      <c r="B562" s="14">
        <v>3.2E-4</v>
      </c>
      <c r="C562" s="14">
        <v>3.2E-4</v>
      </c>
      <c r="D562" s="14">
        <v>3.2E-4</v>
      </c>
      <c r="E562" s="14">
        <v>3.2E-4</v>
      </c>
      <c r="F562" s="14">
        <v>0.36773</v>
      </c>
      <c r="G562" s="14">
        <v>3.2E-4</v>
      </c>
      <c r="H562" s="14">
        <v>3.2E-4</v>
      </c>
      <c r="I562" s="14">
        <v>0.16645</v>
      </c>
      <c r="J562" s="14">
        <v>3.2E-4</v>
      </c>
      <c r="K562" s="14">
        <v>3.2E-4</v>
      </c>
      <c r="L562" s="14">
        <v>3.2E-4</v>
      </c>
      <c r="M562" s="14">
        <v>3.2E-4</v>
      </c>
      <c r="N562" s="14">
        <v>3.2E-4</v>
      </c>
      <c r="O562" s="14">
        <v>3.2E-4</v>
      </c>
      <c r="P562" s="14">
        <v>0.07061</v>
      </c>
      <c r="Q562" s="14">
        <v>0.24952</v>
      </c>
      <c r="R562" s="14">
        <v>3.2E-4</v>
      </c>
      <c r="S562" s="14">
        <v>3.2E-4</v>
      </c>
      <c r="T562" s="14">
        <v>3.2E-4</v>
      </c>
      <c r="U562" s="14">
        <v>0.14089</v>
      </c>
    </row>
    <row r="563">
      <c r="A563" s="14">
        <v>24.0</v>
      </c>
      <c r="B563" s="14">
        <v>4.6E-4</v>
      </c>
      <c r="C563" s="14">
        <v>0.02824</v>
      </c>
      <c r="D563" s="14">
        <v>4.6E-4</v>
      </c>
      <c r="E563" s="14">
        <v>4.6E-4</v>
      </c>
      <c r="F563" s="14">
        <v>4.6E-4</v>
      </c>
      <c r="G563" s="14">
        <v>4.6E-4</v>
      </c>
      <c r="H563" s="14">
        <v>4.6E-4</v>
      </c>
      <c r="I563" s="14">
        <v>4.6E-4</v>
      </c>
      <c r="J563" s="14">
        <v>0.00509</v>
      </c>
      <c r="K563" s="14">
        <v>4.6E-4</v>
      </c>
      <c r="L563" s="14">
        <v>0.51435</v>
      </c>
      <c r="M563" s="14">
        <v>4.6E-4</v>
      </c>
      <c r="N563" s="14">
        <v>4.6E-4</v>
      </c>
      <c r="O563" s="14">
        <v>4.6E-4</v>
      </c>
      <c r="P563" s="14">
        <v>0.06528</v>
      </c>
      <c r="Q563" s="14">
        <v>0.2088</v>
      </c>
      <c r="R563" s="14">
        <v>4.6E-4</v>
      </c>
      <c r="S563" s="14">
        <v>4.6E-4</v>
      </c>
      <c r="T563" s="14">
        <v>4.6E-4</v>
      </c>
      <c r="U563" s="14">
        <v>0.17176</v>
      </c>
    </row>
    <row r="564">
      <c r="A564" s="14">
        <v>56.0</v>
      </c>
      <c r="B564" s="14">
        <v>0.00104</v>
      </c>
      <c r="C564" s="14">
        <v>0.02188</v>
      </c>
      <c r="D564" s="14">
        <v>0.00104</v>
      </c>
      <c r="E564" s="14">
        <v>0.00104</v>
      </c>
      <c r="F564" s="14">
        <v>0.12604</v>
      </c>
      <c r="G564" s="14">
        <v>0.02188</v>
      </c>
      <c r="H564" s="14">
        <v>0.00104</v>
      </c>
      <c r="I564" s="14">
        <v>0.17813</v>
      </c>
      <c r="J564" s="14">
        <v>0.00104</v>
      </c>
      <c r="K564" s="14">
        <v>0.00104</v>
      </c>
      <c r="L564" s="14">
        <v>0.00104</v>
      </c>
      <c r="M564" s="14">
        <v>0.01146</v>
      </c>
      <c r="N564" s="14">
        <v>0.00104</v>
      </c>
      <c r="O564" s="14">
        <v>0.02188</v>
      </c>
      <c r="P564" s="14">
        <v>0.00104</v>
      </c>
      <c r="Q564" s="14">
        <v>0.00104</v>
      </c>
      <c r="R564" s="14">
        <v>0.00104</v>
      </c>
      <c r="S564" s="14">
        <v>0.00104</v>
      </c>
      <c r="T564" s="14">
        <v>0.31354</v>
      </c>
      <c r="U564" s="14">
        <v>0.29271</v>
      </c>
    </row>
    <row r="565">
      <c r="A565" s="14">
        <v>63.0</v>
      </c>
      <c r="B565" s="14">
        <v>6.0E-4</v>
      </c>
      <c r="C565" s="14">
        <v>6.0E-4</v>
      </c>
      <c r="D565" s="14">
        <v>6.0E-4</v>
      </c>
      <c r="E565" s="14">
        <v>6.0E-4</v>
      </c>
      <c r="F565" s="14">
        <v>6.0E-4</v>
      </c>
      <c r="G565" s="14">
        <v>6.0E-4</v>
      </c>
      <c r="H565" s="14">
        <v>0.52156</v>
      </c>
      <c r="I565" s="14">
        <v>0.01856</v>
      </c>
      <c r="J565" s="14">
        <v>6.0E-4</v>
      </c>
      <c r="K565" s="14">
        <v>6.0E-4</v>
      </c>
      <c r="L565" s="14">
        <v>6.0E-4</v>
      </c>
      <c r="M565" s="14">
        <v>6.0E-4</v>
      </c>
      <c r="N565" s="14">
        <v>6.0E-4</v>
      </c>
      <c r="O565" s="14">
        <v>6.0E-4</v>
      </c>
      <c r="P565" s="14">
        <v>6.0E-4</v>
      </c>
      <c r="Q565" s="14">
        <v>0.3479</v>
      </c>
      <c r="R565" s="14">
        <v>6.0E-4</v>
      </c>
      <c r="S565" s="14">
        <v>6.0E-4</v>
      </c>
      <c r="T565" s="14">
        <v>6.0E-4</v>
      </c>
      <c r="U565" s="14">
        <v>0.1024</v>
      </c>
    </row>
    <row r="566">
      <c r="A566" s="14">
        <v>83.0</v>
      </c>
      <c r="B566" s="14">
        <v>5.9E-4</v>
      </c>
      <c r="C566" s="14">
        <v>5.9E-4</v>
      </c>
      <c r="D566" s="14">
        <v>5.9E-4</v>
      </c>
      <c r="E566" s="14">
        <v>0.42071</v>
      </c>
      <c r="F566" s="14">
        <v>0.04201</v>
      </c>
      <c r="G566" s="14">
        <v>0.06568</v>
      </c>
      <c r="H566" s="14">
        <v>5.9E-4</v>
      </c>
      <c r="I566" s="14">
        <v>0.11893</v>
      </c>
      <c r="J566" s="14">
        <v>5.9E-4</v>
      </c>
      <c r="K566" s="14">
        <v>0.03609</v>
      </c>
      <c r="L566" s="14">
        <v>0.07751</v>
      </c>
      <c r="M566" s="14">
        <v>5.9E-4</v>
      </c>
      <c r="N566" s="14">
        <v>5.9E-4</v>
      </c>
      <c r="O566" s="14">
        <v>0.02426</v>
      </c>
      <c r="P566" s="14">
        <v>0.01243</v>
      </c>
      <c r="Q566" s="14">
        <v>0.1426</v>
      </c>
      <c r="R566" s="14">
        <v>5.9E-4</v>
      </c>
      <c r="S566" s="14">
        <v>5.9E-4</v>
      </c>
      <c r="T566" s="14">
        <v>5.9E-4</v>
      </c>
      <c r="U566" s="14">
        <v>0.05385</v>
      </c>
    </row>
    <row r="567">
      <c r="A567" s="14">
        <v>84.0</v>
      </c>
      <c r="B567" s="14">
        <v>0.00233</v>
      </c>
      <c r="C567" s="14">
        <v>0.00233</v>
      </c>
      <c r="D567" s="14">
        <v>0.00233</v>
      </c>
      <c r="E567" s="14">
        <v>0.16512</v>
      </c>
      <c r="F567" s="14">
        <v>0.00233</v>
      </c>
      <c r="G567" s="14">
        <v>0.02558</v>
      </c>
      <c r="H567" s="14">
        <v>0.00233</v>
      </c>
      <c r="I567" s="14">
        <v>0.1186</v>
      </c>
      <c r="J567" s="14">
        <v>0.00233</v>
      </c>
      <c r="K567" s="14">
        <v>0.04884</v>
      </c>
      <c r="L567" s="14">
        <v>0.00233</v>
      </c>
      <c r="M567" s="14">
        <v>0.04884</v>
      </c>
      <c r="N567" s="14">
        <v>0.04884</v>
      </c>
      <c r="O567" s="14">
        <v>0.00233</v>
      </c>
      <c r="P567" s="14">
        <v>0.02558</v>
      </c>
      <c r="Q567" s="14">
        <v>0.1186</v>
      </c>
      <c r="R567" s="14">
        <v>0.00233</v>
      </c>
      <c r="S567" s="14">
        <v>0.00233</v>
      </c>
      <c r="T567" s="14">
        <v>0.00233</v>
      </c>
      <c r="U567" s="14">
        <v>0.37442</v>
      </c>
    </row>
    <row r="568">
      <c r="A568" s="14">
        <v>85.0</v>
      </c>
      <c r="B568" s="14">
        <v>6.5E-4</v>
      </c>
      <c r="C568" s="14">
        <v>6.5E-4</v>
      </c>
      <c r="D568" s="14">
        <v>6.5E-4</v>
      </c>
      <c r="E568" s="14">
        <v>0.4451</v>
      </c>
      <c r="F568" s="14">
        <v>0.00719</v>
      </c>
      <c r="G568" s="14">
        <v>6.5E-4</v>
      </c>
      <c r="H568" s="14">
        <v>6.5E-4</v>
      </c>
      <c r="I568" s="14">
        <v>6.5E-4</v>
      </c>
      <c r="J568" s="14">
        <v>6.5E-4</v>
      </c>
      <c r="K568" s="14">
        <v>6.5E-4</v>
      </c>
      <c r="L568" s="14">
        <v>6.5E-4</v>
      </c>
      <c r="M568" s="14">
        <v>6.5E-4</v>
      </c>
      <c r="N568" s="14">
        <v>6.5E-4</v>
      </c>
      <c r="O568" s="14">
        <v>0.01373</v>
      </c>
      <c r="P568" s="14">
        <v>0.00719</v>
      </c>
      <c r="Q568" s="14">
        <v>0.34052</v>
      </c>
      <c r="R568" s="14">
        <v>6.5E-4</v>
      </c>
      <c r="S568" s="14">
        <v>6.5E-4</v>
      </c>
      <c r="T568" s="14">
        <v>6.5E-4</v>
      </c>
      <c r="U568" s="14">
        <v>0.17712</v>
      </c>
    </row>
    <row r="569">
      <c r="A569" s="14">
        <v>97.0</v>
      </c>
      <c r="B569" s="14">
        <v>0.0041</v>
      </c>
      <c r="C569" s="14">
        <v>0.0041</v>
      </c>
      <c r="D569" s="14">
        <v>3.7E-4</v>
      </c>
      <c r="E569" s="14">
        <v>3.7E-4</v>
      </c>
      <c r="F569" s="14">
        <v>3.7E-4</v>
      </c>
      <c r="G569" s="14">
        <v>0.0041</v>
      </c>
      <c r="H569" s="14">
        <v>3.7E-4</v>
      </c>
      <c r="I569" s="14">
        <v>0.06007</v>
      </c>
      <c r="J569" s="14">
        <v>3.7E-4</v>
      </c>
      <c r="K569" s="14">
        <v>3.7E-4</v>
      </c>
      <c r="L569" s="14">
        <v>3.7E-4</v>
      </c>
      <c r="M569" s="14">
        <v>0.4556</v>
      </c>
      <c r="N569" s="14">
        <v>3.7E-4</v>
      </c>
      <c r="O569" s="14">
        <v>3.7E-4</v>
      </c>
      <c r="P569" s="14">
        <v>0.02649</v>
      </c>
      <c r="Q569" s="14">
        <v>0.21306</v>
      </c>
      <c r="R569" s="14">
        <v>0.0041</v>
      </c>
      <c r="S569" s="14">
        <v>3.7E-4</v>
      </c>
      <c r="T569" s="14">
        <v>3.7E-4</v>
      </c>
      <c r="U569" s="14">
        <v>0.22425</v>
      </c>
    </row>
    <row r="570">
      <c r="A570" s="14">
        <v>137.0</v>
      </c>
      <c r="B570" s="14">
        <v>0.00179</v>
      </c>
      <c r="C570" s="14">
        <v>0.00179</v>
      </c>
      <c r="D570" s="14">
        <v>0.00179</v>
      </c>
      <c r="E570" s="14">
        <v>0.43036</v>
      </c>
      <c r="F570" s="14">
        <v>0.00179</v>
      </c>
      <c r="G570" s="14">
        <v>0.09107</v>
      </c>
      <c r="H570" s="14">
        <v>0.00179</v>
      </c>
      <c r="I570" s="14">
        <v>0.18036</v>
      </c>
      <c r="J570" s="14">
        <v>0.00179</v>
      </c>
      <c r="K570" s="14">
        <v>0.00179</v>
      </c>
      <c r="L570" s="14">
        <v>0.00179</v>
      </c>
      <c r="M570" s="14">
        <v>0.00179</v>
      </c>
      <c r="N570" s="14">
        <v>0.00179</v>
      </c>
      <c r="O570" s="14">
        <v>0.00179</v>
      </c>
      <c r="P570" s="14">
        <v>0.00179</v>
      </c>
      <c r="Q570" s="14">
        <v>0.00179</v>
      </c>
      <c r="R570" s="14">
        <v>0.00179</v>
      </c>
      <c r="S570" s="14">
        <v>0.00179</v>
      </c>
      <c r="T570" s="14">
        <v>0.00179</v>
      </c>
      <c r="U570" s="14">
        <v>0.26964</v>
      </c>
    </row>
    <row r="571">
      <c r="A571" s="14">
        <v>158.0</v>
      </c>
      <c r="B571" s="14">
        <v>5.6E-4</v>
      </c>
      <c r="C571" s="14">
        <v>5.6E-4</v>
      </c>
      <c r="D571" s="14">
        <v>5.6E-4</v>
      </c>
      <c r="E571" s="14">
        <v>0.00618</v>
      </c>
      <c r="F571" s="14">
        <v>0.02865</v>
      </c>
      <c r="G571" s="14">
        <v>5.6E-4</v>
      </c>
      <c r="H571" s="14">
        <v>5.6E-4</v>
      </c>
      <c r="I571" s="14">
        <v>5.6E-4</v>
      </c>
      <c r="J571" s="14">
        <v>5.6E-4</v>
      </c>
      <c r="K571" s="14">
        <v>5.6E-4</v>
      </c>
      <c r="L571" s="14">
        <v>5.6E-4</v>
      </c>
      <c r="M571" s="14">
        <v>0.26461</v>
      </c>
      <c r="N571" s="14">
        <v>5.6E-4</v>
      </c>
      <c r="O571" s="14">
        <v>5.6E-4</v>
      </c>
      <c r="P571" s="14">
        <v>5.6E-4</v>
      </c>
      <c r="Q571" s="14">
        <v>0.3264</v>
      </c>
      <c r="R571" s="14">
        <v>0.00618</v>
      </c>
      <c r="S571" s="14">
        <v>0.05112</v>
      </c>
      <c r="T571" s="14">
        <v>5.6E-4</v>
      </c>
      <c r="U571" s="14">
        <v>0.30955</v>
      </c>
    </row>
    <row r="572">
      <c r="A572" s="14">
        <v>169.0</v>
      </c>
      <c r="B572" s="14">
        <v>4.4E-4</v>
      </c>
      <c r="C572" s="14">
        <v>4.4E-4</v>
      </c>
      <c r="D572" s="14">
        <v>4.4E-4</v>
      </c>
      <c r="E572" s="14">
        <v>4.4E-4</v>
      </c>
      <c r="F572" s="14">
        <v>4.4E-4</v>
      </c>
      <c r="G572" s="14">
        <v>4.4E-4</v>
      </c>
      <c r="H572" s="14">
        <v>4.4E-4</v>
      </c>
      <c r="I572" s="14">
        <v>0.14204</v>
      </c>
      <c r="J572" s="14">
        <v>4.4E-4</v>
      </c>
      <c r="K572" s="14">
        <v>4.4E-4</v>
      </c>
      <c r="L572" s="14">
        <v>4.4E-4</v>
      </c>
      <c r="M572" s="14">
        <v>0.47389</v>
      </c>
      <c r="N572" s="14">
        <v>4.4E-4</v>
      </c>
      <c r="O572" s="14">
        <v>4.4E-4</v>
      </c>
      <c r="P572" s="14">
        <v>0.00929</v>
      </c>
      <c r="Q572" s="14">
        <v>0.20398</v>
      </c>
      <c r="R572" s="14">
        <v>4.4E-4</v>
      </c>
      <c r="S572" s="14">
        <v>4.4E-4</v>
      </c>
      <c r="T572" s="14">
        <v>4.4E-4</v>
      </c>
      <c r="U572" s="14">
        <v>0.16416</v>
      </c>
    </row>
    <row r="573">
      <c r="A573" s="14">
        <v>247.0</v>
      </c>
      <c r="B573" s="14">
        <v>6.8E-4</v>
      </c>
      <c r="C573" s="14">
        <v>6.8E-4</v>
      </c>
      <c r="D573" s="14">
        <v>6.8E-4</v>
      </c>
      <c r="E573" s="14">
        <v>6.8E-4</v>
      </c>
      <c r="F573" s="14">
        <v>0.00743</v>
      </c>
      <c r="G573" s="14">
        <v>6.8E-4</v>
      </c>
      <c r="H573" s="14">
        <v>6.8E-4</v>
      </c>
      <c r="I573" s="14">
        <v>0.075</v>
      </c>
      <c r="J573" s="14">
        <v>0.04122</v>
      </c>
      <c r="K573" s="14">
        <v>6.8E-4</v>
      </c>
      <c r="L573" s="14">
        <v>6.8E-4</v>
      </c>
      <c r="M573" s="14">
        <v>0.28446</v>
      </c>
      <c r="N573" s="14">
        <v>6.8E-4</v>
      </c>
      <c r="O573" s="14">
        <v>6.8E-4</v>
      </c>
      <c r="P573" s="14">
        <v>0.04122</v>
      </c>
      <c r="Q573" s="14">
        <v>0.46689</v>
      </c>
      <c r="R573" s="14">
        <v>6.8E-4</v>
      </c>
      <c r="S573" s="14">
        <v>6.8E-4</v>
      </c>
      <c r="T573" s="14">
        <v>6.8E-4</v>
      </c>
      <c r="U573" s="14">
        <v>0.075</v>
      </c>
    </row>
    <row r="574">
      <c r="A574" s="14">
        <v>323.0</v>
      </c>
      <c r="B574" s="14">
        <v>4.6E-4</v>
      </c>
      <c r="C574" s="14">
        <v>0.0788</v>
      </c>
      <c r="D574" s="14">
        <v>4.6E-4</v>
      </c>
      <c r="E574" s="14">
        <v>4.6E-4</v>
      </c>
      <c r="F574" s="14">
        <v>4.6E-4</v>
      </c>
      <c r="G574" s="14">
        <v>0.00968</v>
      </c>
      <c r="H574" s="14">
        <v>4.6E-4</v>
      </c>
      <c r="I574" s="14">
        <v>0.3</v>
      </c>
      <c r="J574" s="14">
        <v>4.6E-4</v>
      </c>
      <c r="K574" s="14">
        <v>4.6E-4</v>
      </c>
      <c r="L574" s="14">
        <v>4.6E-4</v>
      </c>
      <c r="M574" s="14">
        <v>4.6E-4</v>
      </c>
      <c r="N574" s="14">
        <v>4.6E-4</v>
      </c>
      <c r="O574" s="14">
        <v>4.6E-4</v>
      </c>
      <c r="P574" s="14">
        <v>4.6E-4</v>
      </c>
      <c r="Q574" s="14">
        <v>0.03733</v>
      </c>
      <c r="R574" s="14">
        <v>4.6E-4</v>
      </c>
      <c r="S574" s="14">
        <v>4.6E-4</v>
      </c>
      <c r="T574" s="14">
        <v>0.39677</v>
      </c>
      <c r="U574" s="14">
        <v>0.17097</v>
      </c>
    </row>
    <row r="575">
      <c r="A575" s="14">
        <v>334.0</v>
      </c>
      <c r="B575" s="14">
        <v>0.17609</v>
      </c>
      <c r="C575" s="14">
        <v>0.00217</v>
      </c>
      <c r="D575" s="14">
        <v>0.00217</v>
      </c>
      <c r="E575" s="14">
        <v>0.00217</v>
      </c>
      <c r="F575" s="14">
        <v>0.00217</v>
      </c>
      <c r="G575" s="14">
        <v>0.00217</v>
      </c>
      <c r="H575" s="14">
        <v>0.00217</v>
      </c>
      <c r="I575" s="14">
        <v>0.00217</v>
      </c>
      <c r="J575" s="14">
        <v>0.06739</v>
      </c>
      <c r="K575" s="14">
        <v>0.00217</v>
      </c>
      <c r="L575" s="14">
        <v>0.00217</v>
      </c>
      <c r="M575" s="14">
        <v>0.00217</v>
      </c>
      <c r="N575" s="14">
        <v>0.02391</v>
      </c>
      <c r="O575" s="14">
        <v>0.00217</v>
      </c>
      <c r="P575" s="14">
        <v>0.00217</v>
      </c>
      <c r="Q575" s="14">
        <v>0.17609</v>
      </c>
      <c r="R575" s="14">
        <v>0.17609</v>
      </c>
      <c r="S575" s="14">
        <v>0.00217</v>
      </c>
      <c r="T575" s="14">
        <v>0.00217</v>
      </c>
      <c r="U575" s="14">
        <v>0.35</v>
      </c>
    </row>
    <row r="576">
      <c r="A576" s="14">
        <v>383.0</v>
      </c>
      <c r="B576" s="14">
        <v>5.0E-4</v>
      </c>
      <c r="C576" s="14">
        <v>0.0805</v>
      </c>
      <c r="D576" s="14">
        <v>5.0E-4</v>
      </c>
      <c r="E576" s="14">
        <v>5.0E-4</v>
      </c>
      <c r="F576" s="14">
        <v>5.0E-4</v>
      </c>
      <c r="G576" s="14">
        <v>5.0E-4</v>
      </c>
      <c r="H576" s="14">
        <v>5.0E-4</v>
      </c>
      <c r="I576" s="14">
        <v>0.0105</v>
      </c>
      <c r="J576" s="14">
        <v>5.0E-4</v>
      </c>
      <c r="K576" s="14">
        <v>5.0E-4</v>
      </c>
      <c r="L576" s="14">
        <v>5.0E-4</v>
      </c>
      <c r="M576" s="14">
        <v>5.0E-4</v>
      </c>
      <c r="N576" s="14">
        <v>0.0105</v>
      </c>
      <c r="O576" s="14">
        <v>0.0055</v>
      </c>
      <c r="P576" s="14">
        <v>5.0E-4</v>
      </c>
      <c r="Q576" s="14">
        <v>0.1205</v>
      </c>
      <c r="R576" s="14">
        <v>5.0E-4</v>
      </c>
      <c r="S576" s="14">
        <v>5.0E-4</v>
      </c>
      <c r="T576" s="14">
        <v>0.6155</v>
      </c>
      <c r="U576" s="14">
        <v>0.1505</v>
      </c>
    </row>
    <row r="577">
      <c r="A577" s="14">
        <v>386.0</v>
      </c>
      <c r="B577" s="14">
        <v>0.00101</v>
      </c>
      <c r="C577" s="14">
        <v>0.00101</v>
      </c>
      <c r="D577" s="14">
        <v>0.00101</v>
      </c>
      <c r="E577" s="14">
        <v>0.00101</v>
      </c>
      <c r="F577" s="14">
        <v>0.00101</v>
      </c>
      <c r="G577" s="14">
        <v>0.01111</v>
      </c>
      <c r="H577" s="14">
        <v>0.00101</v>
      </c>
      <c r="I577" s="14">
        <v>0.04141</v>
      </c>
      <c r="J577" s="14">
        <v>0.00101</v>
      </c>
      <c r="K577" s="14">
        <v>0.64747</v>
      </c>
      <c r="L577" s="14">
        <v>0.00101</v>
      </c>
      <c r="M577" s="14">
        <v>0.00101</v>
      </c>
      <c r="N577" s="14">
        <v>0.00101</v>
      </c>
      <c r="O577" s="14">
        <v>0.00101</v>
      </c>
      <c r="P577" s="14">
        <v>0.00101</v>
      </c>
      <c r="Q577" s="14">
        <v>0.04141</v>
      </c>
      <c r="R577" s="14">
        <v>0.00101</v>
      </c>
      <c r="S577" s="14">
        <v>0.00101</v>
      </c>
      <c r="T577" s="14">
        <v>0.00101</v>
      </c>
      <c r="U577" s="14">
        <v>0.24343</v>
      </c>
    </row>
    <row r="578">
      <c r="A578" s="14">
        <v>387.0</v>
      </c>
      <c r="B578" s="14">
        <v>4.0E-4</v>
      </c>
      <c r="C578" s="14">
        <v>0.05685</v>
      </c>
      <c r="D578" s="14">
        <v>4.0E-4</v>
      </c>
      <c r="E578" s="14">
        <v>4.0E-4</v>
      </c>
      <c r="F578" s="14">
        <v>4.0E-4</v>
      </c>
      <c r="G578" s="14">
        <v>4.0E-4</v>
      </c>
      <c r="H578" s="14">
        <v>4.0E-4</v>
      </c>
      <c r="I578" s="14">
        <v>0.00444</v>
      </c>
      <c r="J578" s="14">
        <v>4.0E-4</v>
      </c>
      <c r="K578" s="14">
        <v>0.04476</v>
      </c>
      <c r="L578" s="14">
        <v>4.0E-4</v>
      </c>
      <c r="M578" s="14">
        <v>4.0E-4</v>
      </c>
      <c r="N578" s="14">
        <v>4.0E-4</v>
      </c>
      <c r="O578" s="14">
        <v>4.0E-4</v>
      </c>
      <c r="P578" s="14">
        <v>4.0E-4</v>
      </c>
      <c r="Q578" s="14">
        <v>0.36734</v>
      </c>
      <c r="R578" s="14">
        <v>4.0E-4</v>
      </c>
      <c r="S578" s="14">
        <v>0.37137</v>
      </c>
      <c r="T578" s="14">
        <v>4.0E-4</v>
      </c>
      <c r="U578" s="14">
        <v>0.1496</v>
      </c>
    </row>
    <row r="579">
      <c r="A579" s="14">
        <v>388.0</v>
      </c>
      <c r="B579" s="14">
        <v>0.00333</v>
      </c>
      <c r="C579" s="14">
        <v>0.00333</v>
      </c>
      <c r="D579" s="14">
        <v>0.00333</v>
      </c>
      <c r="E579" s="14">
        <v>0.00333</v>
      </c>
      <c r="F579" s="14">
        <v>0.00333</v>
      </c>
      <c r="G579" s="14">
        <v>0.00333</v>
      </c>
      <c r="H579" s="14">
        <v>0.00333</v>
      </c>
      <c r="I579" s="14">
        <v>0.00333</v>
      </c>
      <c r="J579" s="14">
        <v>0.00333</v>
      </c>
      <c r="K579" s="14">
        <v>0.00333</v>
      </c>
      <c r="L579" s="14">
        <v>0.00333</v>
      </c>
      <c r="M579" s="14">
        <v>0.00333</v>
      </c>
      <c r="N579" s="14">
        <v>0.00333</v>
      </c>
      <c r="O579" s="14">
        <v>0.00333</v>
      </c>
      <c r="P579" s="14">
        <v>0.00333</v>
      </c>
      <c r="Q579" s="14">
        <v>0.67</v>
      </c>
      <c r="R579" s="14">
        <v>0.00333</v>
      </c>
      <c r="S579" s="14">
        <v>0.00333</v>
      </c>
      <c r="T579" s="14">
        <v>0.00333</v>
      </c>
      <c r="U579" s="14">
        <v>0.27</v>
      </c>
    </row>
    <row r="580">
      <c r="A580" s="14">
        <v>389.0</v>
      </c>
      <c r="B580" s="14">
        <v>0.00118</v>
      </c>
      <c r="C580" s="14">
        <v>0.00118</v>
      </c>
      <c r="D580" s="14">
        <v>0.00118</v>
      </c>
      <c r="E580" s="14">
        <v>0.00118</v>
      </c>
      <c r="F580" s="14">
        <v>0.00118</v>
      </c>
      <c r="G580" s="14">
        <v>0.00118</v>
      </c>
      <c r="H580" s="14">
        <v>0.00118</v>
      </c>
      <c r="I580" s="14">
        <v>0.00118</v>
      </c>
      <c r="J580" s="14">
        <v>0.00118</v>
      </c>
      <c r="K580" s="14">
        <v>0.00118</v>
      </c>
      <c r="L580" s="14">
        <v>0.02471</v>
      </c>
      <c r="M580" s="14">
        <v>0.00118</v>
      </c>
      <c r="N580" s="14">
        <v>0.00118</v>
      </c>
      <c r="O580" s="14">
        <v>0.00118</v>
      </c>
      <c r="P580" s="14">
        <v>0.02471</v>
      </c>
      <c r="Q580" s="14">
        <v>0.60118</v>
      </c>
      <c r="R580" s="14">
        <v>0.00118</v>
      </c>
      <c r="S580" s="14">
        <v>0.26</v>
      </c>
      <c r="T580" s="14">
        <v>0.00118</v>
      </c>
      <c r="U580" s="14">
        <v>0.07176</v>
      </c>
    </row>
    <row r="581">
      <c r="A581" s="14">
        <v>412.0</v>
      </c>
      <c r="B581" s="14">
        <v>0.07722</v>
      </c>
      <c r="C581" s="14">
        <v>0.00127</v>
      </c>
      <c r="D581" s="14">
        <v>0.00127</v>
      </c>
      <c r="E581" s="14">
        <v>0.00127</v>
      </c>
      <c r="F581" s="14">
        <v>0.01392</v>
      </c>
      <c r="G581" s="14">
        <v>0.00127</v>
      </c>
      <c r="H581" s="14">
        <v>0.00127</v>
      </c>
      <c r="I581" s="14">
        <v>0.24177</v>
      </c>
      <c r="J581" s="14">
        <v>0.00127</v>
      </c>
      <c r="K581" s="14">
        <v>0.00127</v>
      </c>
      <c r="L581" s="14">
        <v>0.00127</v>
      </c>
      <c r="M581" s="14">
        <v>0.00127</v>
      </c>
      <c r="N581" s="14">
        <v>0.00127</v>
      </c>
      <c r="O581" s="14">
        <v>0.00127</v>
      </c>
      <c r="P581" s="14">
        <v>0.00127</v>
      </c>
      <c r="Q581" s="14">
        <v>0.41899</v>
      </c>
      <c r="R581" s="14">
        <v>0.00127</v>
      </c>
      <c r="S581" s="14">
        <v>0.00127</v>
      </c>
      <c r="T581" s="14">
        <v>0.00127</v>
      </c>
      <c r="U581" s="14">
        <v>0.22911</v>
      </c>
    </row>
    <row r="582">
      <c r="A582" s="14">
        <v>617.0</v>
      </c>
      <c r="B582" s="14">
        <v>0.00172</v>
      </c>
      <c r="C582" s="14">
        <v>0.00172</v>
      </c>
      <c r="D582" s="14">
        <v>0.00172</v>
      </c>
      <c r="E582" s="14">
        <v>0.50172</v>
      </c>
      <c r="F582" s="14">
        <v>0.00172</v>
      </c>
      <c r="G582" s="14">
        <v>0.00172</v>
      </c>
      <c r="H582" s="14">
        <v>0.00172</v>
      </c>
      <c r="I582" s="14">
        <v>0.00172</v>
      </c>
      <c r="J582" s="14">
        <v>0.05345</v>
      </c>
      <c r="K582" s="14">
        <v>0.00172</v>
      </c>
      <c r="L582" s="14">
        <v>0.00172</v>
      </c>
      <c r="M582" s="14">
        <v>0.00172</v>
      </c>
      <c r="N582" s="14">
        <v>0.00172</v>
      </c>
      <c r="O582" s="14">
        <v>0.00172</v>
      </c>
      <c r="P582" s="14">
        <v>0.00172</v>
      </c>
      <c r="Q582" s="14">
        <v>0.00172</v>
      </c>
      <c r="R582" s="14">
        <v>0.00172</v>
      </c>
      <c r="S582" s="14">
        <v>0.00172</v>
      </c>
      <c r="T582" s="14">
        <v>0.00172</v>
      </c>
      <c r="U582" s="14">
        <v>0.41552</v>
      </c>
    </row>
    <row r="583">
      <c r="A583" s="14">
        <v>641.0</v>
      </c>
      <c r="B583" s="14">
        <v>0.00213</v>
      </c>
      <c r="C583" s="14">
        <v>0.00213</v>
      </c>
      <c r="D583" s="14">
        <v>0.08723</v>
      </c>
      <c r="E583" s="14">
        <v>0.08723</v>
      </c>
      <c r="F583" s="14">
        <v>0.12979</v>
      </c>
      <c r="G583" s="14">
        <v>0.00213</v>
      </c>
      <c r="H583" s="14">
        <v>0.00213</v>
      </c>
      <c r="I583" s="14">
        <v>0.25745</v>
      </c>
      <c r="J583" s="14">
        <v>0.00213</v>
      </c>
      <c r="K583" s="14">
        <v>0.00213</v>
      </c>
      <c r="L583" s="14">
        <v>0.19362</v>
      </c>
      <c r="M583" s="14">
        <v>0.00213</v>
      </c>
      <c r="N583" s="14">
        <v>0.00213</v>
      </c>
      <c r="O583" s="14">
        <v>0.00213</v>
      </c>
      <c r="P583" s="14">
        <v>0.00213</v>
      </c>
      <c r="Q583" s="14">
        <v>0.21489</v>
      </c>
      <c r="R583" s="14">
        <v>0.00213</v>
      </c>
      <c r="S583" s="14">
        <v>0.00213</v>
      </c>
      <c r="T583" s="14">
        <v>0.00213</v>
      </c>
      <c r="U583" s="14">
        <v>0.00213</v>
      </c>
    </row>
    <row r="584">
      <c r="A584" s="14">
        <v>675.0</v>
      </c>
      <c r="B584" s="14">
        <v>0.002</v>
      </c>
      <c r="C584" s="14">
        <v>0.002</v>
      </c>
      <c r="D584" s="14">
        <v>0.002</v>
      </c>
      <c r="E584" s="14">
        <v>0.002</v>
      </c>
      <c r="F584" s="14">
        <v>0.002</v>
      </c>
      <c r="G584" s="14">
        <v>0.402</v>
      </c>
      <c r="H584" s="14">
        <v>0.002</v>
      </c>
      <c r="I584" s="14">
        <v>0.222</v>
      </c>
      <c r="J584" s="14">
        <v>0.002</v>
      </c>
      <c r="K584" s="14">
        <v>0.002</v>
      </c>
      <c r="L584" s="14">
        <v>0.002</v>
      </c>
      <c r="M584" s="14">
        <v>0.002</v>
      </c>
      <c r="N584" s="14">
        <v>0.002</v>
      </c>
      <c r="O584" s="14">
        <v>0.002</v>
      </c>
      <c r="P584" s="14">
        <v>0.002</v>
      </c>
      <c r="Q584" s="14">
        <v>0.222</v>
      </c>
      <c r="R584" s="14">
        <v>0.002</v>
      </c>
      <c r="S584" s="14">
        <v>0.002</v>
      </c>
      <c r="T584" s="14">
        <v>0.002</v>
      </c>
      <c r="U584" s="14">
        <v>0.122</v>
      </c>
    </row>
    <row r="585">
      <c r="A585" s="14">
        <v>750.0</v>
      </c>
      <c r="B585" s="14">
        <v>0.00164</v>
      </c>
      <c r="C585" s="14">
        <v>0.00164</v>
      </c>
      <c r="D585" s="14">
        <v>0.00164</v>
      </c>
      <c r="E585" s="14">
        <v>0.00164</v>
      </c>
      <c r="F585" s="14">
        <v>0.00164</v>
      </c>
      <c r="G585" s="14">
        <v>0.03443</v>
      </c>
      <c r="H585" s="14">
        <v>0.00164</v>
      </c>
      <c r="I585" s="14">
        <v>0.00164</v>
      </c>
      <c r="J585" s="14">
        <v>0.00164</v>
      </c>
      <c r="K585" s="14">
        <v>0.00164</v>
      </c>
      <c r="L585" s="14">
        <v>0.00164</v>
      </c>
      <c r="M585" s="14">
        <v>0.00164</v>
      </c>
      <c r="N585" s="14">
        <v>0.00164</v>
      </c>
      <c r="O585" s="14">
        <v>0.06721</v>
      </c>
      <c r="P585" s="14">
        <v>0.00164</v>
      </c>
      <c r="Q585" s="14">
        <v>0.3623</v>
      </c>
      <c r="R585" s="14">
        <v>0.00164</v>
      </c>
      <c r="S585" s="14">
        <v>0.00164</v>
      </c>
      <c r="T585" s="14">
        <v>0.00164</v>
      </c>
      <c r="U585" s="14">
        <v>0.50984</v>
      </c>
    </row>
    <row r="586">
      <c r="A586" s="14">
        <v>812.0</v>
      </c>
      <c r="B586" s="14">
        <v>7.2E-4</v>
      </c>
      <c r="C586" s="14">
        <v>0.05145</v>
      </c>
      <c r="D586" s="14">
        <v>7.2E-4</v>
      </c>
      <c r="E586" s="14">
        <v>7.2E-4</v>
      </c>
      <c r="F586" s="14">
        <v>7.2E-4</v>
      </c>
      <c r="G586" s="14">
        <v>0.01522</v>
      </c>
      <c r="H586" s="14">
        <v>7.2E-4</v>
      </c>
      <c r="I586" s="14">
        <v>0.13116</v>
      </c>
      <c r="J586" s="14">
        <v>0.60942</v>
      </c>
      <c r="K586" s="14">
        <v>7.2E-4</v>
      </c>
      <c r="L586" s="14">
        <v>7.2E-4</v>
      </c>
      <c r="M586" s="14">
        <v>7.2E-4</v>
      </c>
      <c r="N586" s="14">
        <v>7.2E-4</v>
      </c>
      <c r="O586" s="14">
        <v>0.01522</v>
      </c>
      <c r="P586" s="14">
        <v>7.2E-4</v>
      </c>
      <c r="Q586" s="14">
        <v>0.09493</v>
      </c>
      <c r="R586" s="14">
        <v>7.2E-4</v>
      </c>
      <c r="S586" s="14">
        <v>7.2E-4</v>
      </c>
      <c r="T586" s="14">
        <v>7.2E-4</v>
      </c>
      <c r="U586" s="14">
        <v>0.07319</v>
      </c>
    </row>
    <row r="587">
      <c r="A587" s="14">
        <v>200.0</v>
      </c>
      <c r="B587" s="14">
        <v>1.2E-4</v>
      </c>
      <c r="C587" s="14">
        <v>0.00842</v>
      </c>
      <c r="D587" s="14">
        <v>1.2E-4</v>
      </c>
      <c r="E587" s="14">
        <v>1.2E-4</v>
      </c>
      <c r="F587" s="14">
        <v>1.2E-4</v>
      </c>
      <c r="G587" s="14">
        <v>0.01554</v>
      </c>
      <c r="H587" s="14">
        <v>1.2E-4</v>
      </c>
      <c r="I587" s="14">
        <v>0.02977</v>
      </c>
      <c r="J587" s="14">
        <v>1.2E-4</v>
      </c>
      <c r="K587" s="14">
        <v>1.2E-4</v>
      </c>
      <c r="L587" s="14">
        <v>1.2E-4</v>
      </c>
      <c r="M587" s="14">
        <v>1.2E-4</v>
      </c>
      <c r="N587" s="14">
        <v>1.2E-4</v>
      </c>
      <c r="O587" s="14">
        <v>0.34413</v>
      </c>
      <c r="P587" s="14">
        <v>0.06892</v>
      </c>
      <c r="Q587" s="14">
        <v>0.40107</v>
      </c>
      <c r="R587" s="14">
        <v>1.2E-4</v>
      </c>
      <c r="S587" s="14">
        <v>0.00249</v>
      </c>
      <c r="T587" s="14">
        <v>1.2E-4</v>
      </c>
      <c r="U587" s="14">
        <v>0.12823</v>
      </c>
    </row>
    <row r="588">
      <c r="A588" s="14">
        <v>298.0</v>
      </c>
      <c r="B588" s="14">
        <v>0.00125</v>
      </c>
      <c r="C588" s="14">
        <v>0.00125</v>
      </c>
      <c r="D588" s="14">
        <v>0.00125</v>
      </c>
      <c r="E588" s="14">
        <v>0.00125</v>
      </c>
      <c r="F588" s="14">
        <v>0.00125</v>
      </c>
      <c r="G588" s="14">
        <v>0.00125</v>
      </c>
      <c r="H588" s="14">
        <v>0.00125</v>
      </c>
      <c r="I588" s="14">
        <v>0.01375</v>
      </c>
      <c r="J588" s="14">
        <v>0.00125</v>
      </c>
      <c r="K588" s="14">
        <v>0.00125</v>
      </c>
      <c r="L588" s="14">
        <v>0.00125</v>
      </c>
      <c r="M588" s="14">
        <v>0.00125</v>
      </c>
      <c r="N588" s="14">
        <v>0.00125</v>
      </c>
      <c r="O588" s="14">
        <v>0.02625</v>
      </c>
      <c r="P588" s="14">
        <v>0.00125</v>
      </c>
      <c r="Q588" s="14">
        <v>0.23875</v>
      </c>
      <c r="R588" s="14">
        <v>0.37625</v>
      </c>
      <c r="S588" s="14">
        <v>0.00125</v>
      </c>
      <c r="T588" s="14">
        <v>0.00125</v>
      </c>
      <c r="U588" s="14">
        <v>0.32625</v>
      </c>
    </row>
    <row r="589">
      <c r="A589" s="14">
        <v>352.0</v>
      </c>
      <c r="B589" s="14">
        <v>3.5E-4</v>
      </c>
      <c r="C589" s="14">
        <v>3.5E-4</v>
      </c>
      <c r="D589" s="14">
        <v>3.5E-4</v>
      </c>
      <c r="E589" s="14">
        <v>3.5E-4</v>
      </c>
      <c r="F589" s="14">
        <v>3.5E-4</v>
      </c>
      <c r="G589" s="14">
        <v>3.5E-4</v>
      </c>
      <c r="H589" s="14">
        <v>0.00389</v>
      </c>
      <c r="I589" s="14">
        <v>0.00389</v>
      </c>
      <c r="J589" s="14">
        <v>3.5E-4</v>
      </c>
      <c r="K589" s="14">
        <v>3.5E-4</v>
      </c>
      <c r="L589" s="14">
        <v>3.5E-4</v>
      </c>
      <c r="M589" s="14">
        <v>3.5E-4</v>
      </c>
      <c r="N589" s="14">
        <v>3.5E-4</v>
      </c>
      <c r="O589" s="14">
        <v>3.5E-4</v>
      </c>
      <c r="P589" s="14">
        <v>0.51979</v>
      </c>
      <c r="Q589" s="14">
        <v>0.22297</v>
      </c>
      <c r="R589" s="14">
        <v>3.5E-4</v>
      </c>
      <c r="S589" s="14">
        <v>3.5E-4</v>
      </c>
      <c r="T589" s="14">
        <v>3.5E-4</v>
      </c>
      <c r="U589" s="14">
        <v>0.24417</v>
      </c>
    </row>
    <row r="590">
      <c r="A590" s="14">
        <v>509.0</v>
      </c>
      <c r="B590" s="14">
        <v>0.00159</v>
      </c>
      <c r="C590" s="14">
        <v>0.00159</v>
      </c>
      <c r="D590" s="14">
        <v>0.00159</v>
      </c>
      <c r="E590" s="14">
        <v>0.00159</v>
      </c>
      <c r="F590" s="14">
        <v>0.00159</v>
      </c>
      <c r="G590" s="14">
        <v>0.00159</v>
      </c>
      <c r="H590" s="14">
        <v>0.00159</v>
      </c>
      <c r="I590" s="14">
        <v>0.00159</v>
      </c>
      <c r="J590" s="14">
        <v>0.00159</v>
      </c>
      <c r="K590" s="14">
        <v>0.00159</v>
      </c>
      <c r="L590" s="14">
        <v>0.00159</v>
      </c>
      <c r="M590" s="14">
        <v>0.20794</v>
      </c>
      <c r="N590" s="14">
        <v>0.00159</v>
      </c>
      <c r="O590" s="14">
        <v>0.03333</v>
      </c>
      <c r="P590" s="14">
        <v>0.00159</v>
      </c>
      <c r="Q590" s="14">
        <v>0.2873</v>
      </c>
      <c r="R590" s="14">
        <v>0.00159</v>
      </c>
      <c r="S590" s="14">
        <v>0.00159</v>
      </c>
      <c r="T590" s="14">
        <v>0.00159</v>
      </c>
      <c r="U590" s="14">
        <v>0.44603</v>
      </c>
    </row>
    <row r="591">
      <c r="A591" s="14">
        <v>265.0</v>
      </c>
      <c r="B591" s="14">
        <v>0.00147</v>
      </c>
      <c r="C591" s="14">
        <v>0.00147</v>
      </c>
      <c r="D591" s="14">
        <v>0.00147</v>
      </c>
      <c r="E591" s="14">
        <v>0.00147</v>
      </c>
      <c r="F591" s="14">
        <v>0.00147</v>
      </c>
      <c r="G591" s="14">
        <v>0.00147</v>
      </c>
      <c r="H591" s="14">
        <v>0.00147</v>
      </c>
      <c r="I591" s="14">
        <v>0.00147</v>
      </c>
      <c r="J591" s="14">
        <v>0.00147</v>
      </c>
      <c r="K591" s="14">
        <v>0.00147</v>
      </c>
      <c r="L591" s="14">
        <v>0.00147</v>
      </c>
      <c r="M591" s="14">
        <v>0.00147</v>
      </c>
      <c r="N591" s="14">
        <v>0.00147</v>
      </c>
      <c r="O591" s="14">
        <v>0.00147</v>
      </c>
      <c r="P591" s="14">
        <v>0.00147</v>
      </c>
      <c r="Q591" s="14">
        <v>0.00147</v>
      </c>
      <c r="R591" s="14">
        <v>0.61912</v>
      </c>
      <c r="S591" s="14">
        <v>0.00147</v>
      </c>
      <c r="T591" s="14">
        <v>0.00147</v>
      </c>
      <c r="U591" s="14">
        <v>0.35441</v>
      </c>
    </row>
    <row r="592">
      <c r="A592" s="14">
        <v>266.0</v>
      </c>
      <c r="B592" s="14">
        <v>0.00147</v>
      </c>
      <c r="C592" s="14">
        <v>0.00147</v>
      </c>
      <c r="D592" s="14">
        <v>0.00147</v>
      </c>
      <c r="E592" s="14">
        <v>0.00147</v>
      </c>
      <c r="F592" s="14">
        <v>0.00147</v>
      </c>
      <c r="G592" s="14">
        <v>0.00147</v>
      </c>
      <c r="H592" s="14">
        <v>0.00147</v>
      </c>
      <c r="I592" s="14">
        <v>0.00147</v>
      </c>
      <c r="J592" s="14">
        <v>0.00147</v>
      </c>
      <c r="K592" s="14">
        <v>0.00147</v>
      </c>
      <c r="L592" s="14">
        <v>0.00147</v>
      </c>
      <c r="M592" s="14">
        <v>0.00147</v>
      </c>
      <c r="N592" s="14">
        <v>0.00147</v>
      </c>
      <c r="O592" s="14">
        <v>0.00147</v>
      </c>
      <c r="P592" s="14">
        <v>0.00147</v>
      </c>
      <c r="Q592" s="14">
        <v>0.00147</v>
      </c>
      <c r="R592" s="14">
        <v>0.61912</v>
      </c>
      <c r="S592" s="14">
        <v>0.00147</v>
      </c>
      <c r="T592" s="14">
        <v>0.00147</v>
      </c>
      <c r="U592" s="14">
        <v>0.35441</v>
      </c>
    </row>
    <row r="593">
      <c r="A593" s="14">
        <v>276.0</v>
      </c>
      <c r="B593" s="14">
        <v>0.30962</v>
      </c>
      <c r="C593" s="14">
        <v>0.00192</v>
      </c>
      <c r="D593" s="14">
        <v>0.00192</v>
      </c>
      <c r="E593" s="14">
        <v>0.00192</v>
      </c>
      <c r="F593" s="14">
        <v>0.00192</v>
      </c>
      <c r="G593" s="14">
        <v>0.00192</v>
      </c>
      <c r="H593" s="14">
        <v>0.00192</v>
      </c>
      <c r="I593" s="14">
        <v>0.15577</v>
      </c>
      <c r="J593" s="14">
        <v>0.00192</v>
      </c>
      <c r="K593" s="14">
        <v>0.00192</v>
      </c>
      <c r="L593" s="14">
        <v>0.00192</v>
      </c>
      <c r="M593" s="14">
        <v>0.05962</v>
      </c>
      <c r="N593" s="14">
        <v>0.00192</v>
      </c>
      <c r="O593" s="14">
        <v>0.00192</v>
      </c>
      <c r="P593" s="14">
        <v>0.00192</v>
      </c>
      <c r="Q593" s="14">
        <v>0.25192</v>
      </c>
      <c r="R593" s="14">
        <v>0.00192</v>
      </c>
      <c r="S593" s="14">
        <v>0.00192</v>
      </c>
      <c r="T593" s="14">
        <v>0.00192</v>
      </c>
      <c r="U593" s="14">
        <v>0.19423</v>
      </c>
    </row>
    <row r="594">
      <c r="A594" s="14">
        <v>410.0</v>
      </c>
      <c r="B594" s="14">
        <v>8.4E-4</v>
      </c>
      <c r="C594" s="14">
        <v>0.20252</v>
      </c>
      <c r="D594" s="14">
        <v>8.4E-4</v>
      </c>
      <c r="E594" s="14">
        <v>8.4E-4</v>
      </c>
      <c r="F594" s="14">
        <v>8.4E-4</v>
      </c>
      <c r="G594" s="14">
        <v>0.01765</v>
      </c>
      <c r="H594" s="14">
        <v>8.4E-4</v>
      </c>
      <c r="I594" s="14">
        <v>0.08487</v>
      </c>
      <c r="J594" s="14">
        <v>0.1437</v>
      </c>
      <c r="K594" s="14">
        <v>8.4E-4</v>
      </c>
      <c r="L594" s="14">
        <v>0.00924</v>
      </c>
      <c r="M594" s="14">
        <v>8.4E-4</v>
      </c>
      <c r="N594" s="14">
        <v>8.4E-4</v>
      </c>
      <c r="O594" s="14">
        <v>8.4E-4</v>
      </c>
      <c r="P594" s="14">
        <v>0.11849</v>
      </c>
      <c r="Q594" s="14">
        <v>0.19412</v>
      </c>
      <c r="R594" s="14">
        <v>8.4E-4</v>
      </c>
      <c r="S594" s="14">
        <v>8.4E-4</v>
      </c>
      <c r="T594" s="14">
        <v>8.4E-4</v>
      </c>
      <c r="U594" s="14">
        <v>0.21933</v>
      </c>
    </row>
    <row r="595">
      <c r="A595" s="14">
        <v>415.0</v>
      </c>
      <c r="B595" s="14">
        <v>0.0012</v>
      </c>
      <c r="C595" s="14">
        <v>0.0012</v>
      </c>
      <c r="D595" s="14">
        <v>0.0012</v>
      </c>
      <c r="E595" s="14">
        <v>0.59157</v>
      </c>
      <c r="F595" s="14">
        <v>0.0012</v>
      </c>
      <c r="G595" s="14">
        <v>0.0012</v>
      </c>
      <c r="H595" s="14">
        <v>0.0012</v>
      </c>
      <c r="I595" s="14">
        <v>0.01325</v>
      </c>
      <c r="J595" s="14">
        <v>0.0012</v>
      </c>
      <c r="K595" s="14">
        <v>0.0012</v>
      </c>
      <c r="L595" s="14">
        <v>0.0012</v>
      </c>
      <c r="M595" s="14">
        <v>0.0012</v>
      </c>
      <c r="N595" s="14">
        <v>0.0012</v>
      </c>
      <c r="O595" s="14">
        <v>0.0012</v>
      </c>
      <c r="P595" s="14">
        <v>0.01325</v>
      </c>
      <c r="Q595" s="14">
        <v>0.18193</v>
      </c>
      <c r="R595" s="14">
        <v>0.0012</v>
      </c>
      <c r="S595" s="14">
        <v>0.0012</v>
      </c>
      <c r="T595" s="14">
        <v>0.0012</v>
      </c>
      <c r="U595" s="14">
        <v>0.18193</v>
      </c>
    </row>
    <row r="596">
      <c r="A596" s="14">
        <v>471.0</v>
      </c>
      <c r="B596" s="14">
        <v>9.9E-4</v>
      </c>
      <c r="C596" s="14">
        <v>9.9E-4</v>
      </c>
      <c r="D596" s="14">
        <v>9.9E-4</v>
      </c>
      <c r="E596" s="14">
        <v>9.9E-4</v>
      </c>
      <c r="F596" s="14">
        <v>9.9E-4</v>
      </c>
      <c r="G596" s="14">
        <v>9.9E-4</v>
      </c>
      <c r="H596" s="14">
        <v>9.9E-4</v>
      </c>
      <c r="I596" s="14">
        <v>0.26832</v>
      </c>
      <c r="J596" s="14">
        <v>9.9E-4</v>
      </c>
      <c r="K596" s="14">
        <v>9.9E-4</v>
      </c>
      <c r="L596" s="14">
        <v>9.9E-4</v>
      </c>
      <c r="M596" s="14">
        <v>9.9E-4</v>
      </c>
      <c r="N596" s="14">
        <v>9.9E-4</v>
      </c>
      <c r="O596" s="14">
        <v>9.9E-4</v>
      </c>
      <c r="P596" s="14">
        <v>0.01089</v>
      </c>
      <c r="Q596" s="14">
        <v>0.0901</v>
      </c>
      <c r="R596" s="14">
        <v>0.42673</v>
      </c>
      <c r="S596" s="14">
        <v>9.9E-4</v>
      </c>
      <c r="T596" s="14">
        <v>9.9E-4</v>
      </c>
      <c r="U596" s="14">
        <v>0.18911</v>
      </c>
    </row>
    <row r="597">
      <c r="A597" s="14">
        <v>532.0</v>
      </c>
      <c r="B597" s="14">
        <v>0.00208</v>
      </c>
      <c r="C597" s="14">
        <v>0.00208</v>
      </c>
      <c r="D597" s="14">
        <v>0.00208</v>
      </c>
      <c r="E597" s="14">
        <v>0.00208</v>
      </c>
      <c r="F597" s="14">
        <v>0.00208</v>
      </c>
      <c r="G597" s="14">
        <v>0.00208</v>
      </c>
      <c r="H597" s="14">
        <v>0.00208</v>
      </c>
      <c r="I597" s="14">
        <v>0.00208</v>
      </c>
      <c r="J597" s="14">
        <v>0.00208</v>
      </c>
      <c r="K597" s="14">
        <v>0.33542</v>
      </c>
      <c r="L597" s="14">
        <v>0.00208</v>
      </c>
      <c r="M597" s="14">
        <v>0.00208</v>
      </c>
      <c r="N597" s="14">
        <v>0.00208</v>
      </c>
      <c r="O597" s="14">
        <v>0.00208</v>
      </c>
      <c r="P597" s="14">
        <v>0.00208</v>
      </c>
      <c r="Q597" s="14">
        <v>0.00208</v>
      </c>
      <c r="R597" s="14">
        <v>0.00208</v>
      </c>
      <c r="S597" s="14">
        <v>0.00208</v>
      </c>
      <c r="T597" s="14">
        <v>0.00208</v>
      </c>
      <c r="U597" s="14">
        <v>0.62708</v>
      </c>
    </row>
    <row r="598">
      <c r="A598" s="14">
        <v>533.0</v>
      </c>
      <c r="B598" s="14">
        <v>8.8E-4</v>
      </c>
      <c r="C598" s="14">
        <v>0.98333</v>
      </c>
      <c r="D598" s="14">
        <v>8.8E-4</v>
      </c>
      <c r="E598" s="14">
        <v>8.8E-4</v>
      </c>
      <c r="F598" s="14">
        <v>8.8E-4</v>
      </c>
      <c r="G598" s="14">
        <v>8.8E-4</v>
      </c>
      <c r="H598" s="14">
        <v>8.8E-4</v>
      </c>
      <c r="I598" s="14">
        <v>8.8E-4</v>
      </c>
      <c r="J598" s="14">
        <v>8.8E-4</v>
      </c>
      <c r="K598" s="14">
        <v>8.8E-4</v>
      </c>
      <c r="L598" s="14">
        <v>8.8E-4</v>
      </c>
      <c r="M598" s="14">
        <v>8.8E-4</v>
      </c>
      <c r="N598" s="14">
        <v>8.8E-4</v>
      </c>
      <c r="O598" s="14">
        <v>8.8E-4</v>
      </c>
      <c r="P598" s="14">
        <v>8.8E-4</v>
      </c>
      <c r="Q598" s="14">
        <v>8.8E-4</v>
      </c>
      <c r="R598" s="14">
        <v>8.8E-4</v>
      </c>
      <c r="S598" s="14">
        <v>8.8E-4</v>
      </c>
      <c r="T598" s="14">
        <v>8.8E-4</v>
      </c>
      <c r="U598" s="14">
        <v>8.8E-4</v>
      </c>
    </row>
    <row r="599">
      <c r="A599" s="14">
        <v>534.0</v>
      </c>
      <c r="B599" s="14">
        <v>0.00116</v>
      </c>
      <c r="C599" s="14">
        <v>0.00116</v>
      </c>
      <c r="D599" s="14">
        <v>0.00116</v>
      </c>
      <c r="E599" s="14">
        <v>0.00116</v>
      </c>
      <c r="F599" s="14">
        <v>0.00116</v>
      </c>
      <c r="G599" s="14">
        <v>0.00116</v>
      </c>
      <c r="H599" s="14">
        <v>0.51279</v>
      </c>
      <c r="I599" s="14">
        <v>0.00116</v>
      </c>
      <c r="J599" s="14">
        <v>0.09419</v>
      </c>
      <c r="K599" s="14">
        <v>0.01279</v>
      </c>
      <c r="L599" s="14">
        <v>0.00116</v>
      </c>
      <c r="M599" s="14">
        <v>0.00116</v>
      </c>
      <c r="N599" s="14">
        <v>0.00116</v>
      </c>
      <c r="O599" s="14">
        <v>0.00116</v>
      </c>
      <c r="P599" s="14">
        <v>0.00116</v>
      </c>
      <c r="Q599" s="14">
        <v>0.01279</v>
      </c>
      <c r="R599" s="14">
        <v>0.00116</v>
      </c>
      <c r="S599" s="14">
        <v>0.00116</v>
      </c>
      <c r="T599" s="14">
        <v>0.00116</v>
      </c>
      <c r="U599" s="14">
        <v>0.35</v>
      </c>
    </row>
    <row r="600">
      <c r="A600" s="14">
        <v>535.0</v>
      </c>
      <c r="B600" s="14">
        <v>0.001</v>
      </c>
      <c r="C600" s="14">
        <v>0.861</v>
      </c>
      <c r="D600" s="14">
        <v>0.001</v>
      </c>
      <c r="E600" s="14">
        <v>0.001</v>
      </c>
      <c r="F600" s="14">
        <v>0.001</v>
      </c>
      <c r="G600" s="14">
        <v>0.001</v>
      </c>
      <c r="H600" s="14">
        <v>0.041</v>
      </c>
      <c r="I600" s="14">
        <v>0.041</v>
      </c>
      <c r="J600" s="14">
        <v>0.001</v>
      </c>
      <c r="K600" s="14">
        <v>0.001</v>
      </c>
      <c r="L600" s="14">
        <v>0.001</v>
      </c>
      <c r="M600" s="14">
        <v>0.001</v>
      </c>
      <c r="N600" s="14">
        <v>0.001</v>
      </c>
      <c r="O600" s="14">
        <v>0.001</v>
      </c>
      <c r="P600" s="14">
        <v>0.001</v>
      </c>
      <c r="Q600" s="14">
        <v>0.041</v>
      </c>
      <c r="R600" s="14">
        <v>0.001</v>
      </c>
      <c r="S600" s="14">
        <v>0.001</v>
      </c>
      <c r="T600" s="14">
        <v>0.001</v>
      </c>
      <c r="U600" s="14">
        <v>0.001</v>
      </c>
    </row>
    <row r="601">
      <c r="A601" s="14">
        <v>536.0</v>
      </c>
      <c r="B601" s="14">
        <v>4.5E-4</v>
      </c>
      <c r="C601" s="14">
        <v>4.5E-4</v>
      </c>
      <c r="D601" s="14">
        <v>4.5E-4</v>
      </c>
      <c r="E601" s="14">
        <v>4.5E-4</v>
      </c>
      <c r="F601" s="14">
        <v>4.5E-4</v>
      </c>
      <c r="G601" s="14">
        <v>4.5E-4</v>
      </c>
      <c r="H601" s="14">
        <v>4.5E-4</v>
      </c>
      <c r="I601" s="14">
        <v>0.14136</v>
      </c>
      <c r="J601" s="14">
        <v>4.5E-4</v>
      </c>
      <c r="K601" s="14">
        <v>4.5E-4</v>
      </c>
      <c r="L601" s="14">
        <v>4.5E-4</v>
      </c>
      <c r="M601" s="14">
        <v>4.5E-4</v>
      </c>
      <c r="N601" s="14">
        <v>0.03682</v>
      </c>
      <c r="O601" s="14">
        <v>4.5E-4</v>
      </c>
      <c r="P601" s="14">
        <v>0.16409</v>
      </c>
      <c r="Q601" s="14">
        <v>0.02318</v>
      </c>
      <c r="R601" s="14">
        <v>4.5E-4</v>
      </c>
      <c r="S601" s="14">
        <v>0.49591</v>
      </c>
      <c r="T601" s="14">
        <v>4.5E-4</v>
      </c>
      <c r="U601" s="14">
        <v>0.13227</v>
      </c>
    </row>
    <row r="602">
      <c r="A602" s="14">
        <v>537.0</v>
      </c>
      <c r="B602" s="14">
        <v>0.00154</v>
      </c>
      <c r="C602" s="14">
        <v>0.00154</v>
      </c>
      <c r="D602" s="14">
        <v>0.00154</v>
      </c>
      <c r="E602" s="14">
        <v>0.00154</v>
      </c>
      <c r="F602" s="14">
        <v>0.00154</v>
      </c>
      <c r="G602" s="14">
        <v>0.00154</v>
      </c>
      <c r="H602" s="14">
        <v>0.03231</v>
      </c>
      <c r="I602" s="14">
        <v>0.00154</v>
      </c>
      <c r="J602" s="14">
        <v>0.00154</v>
      </c>
      <c r="K602" s="14">
        <v>0.00154</v>
      </c>
      <c r="L602" s="14">
        <v>0.00154</v>
      </c>
      <c r="M602" s="14">
        <v>0.00154</v>
      </c>
      <c r="N602" s="14">
        <v>0.00154</v>
      </c>
      <c r="O602" s="14">
        <v>0.00154</v>
      </c>
      <c r="P602" s="14">
        <v>0.00154</v>
      </c>
      <c r="Q602" s="14">
        <v>0.07846</v>
      </c>
      <c r="R602" s="14">
        <v>0.00154</v>
      </c>
      <c r="S602" s="14">
        <v>0.41692</v>
      </c>
      <c r="T602" s="14">
        <v>0.00154</v>
      </c>
      <c r="U602" s="14">
        <v>0.44769</v>
      </c>
    </row>
    <row r="603">
      <c r="A603" s="14">
        <v>538.0</v>
      </c>
      <c r="B603" s="14">
        <v>7.5E-4</v>
      </c>
      <c r="C603" s="14">
        <v>7.5E-4</v>
      </c>
      <c r="D603" s="14">
        <v>7.5E-4</v>
      </c>
      <c r="E603" s="14">
        <v>7.5E-4</v>
      </c>
      <c r="F603" s="14">
        <v>7.5E-4</v>
      </c>
      <c r="G603" s="14">
        <v>7.5E-4</v>
      </c>
      <c r="H603" s="14">
        <v>7.5E-4</v>
      </c>
      <c r="I603" s="14">
        <v>7.5E-4</v>
      </c>
      <c r="J603" s="14">
        <v>7.5E-4</v>
      </c>
      <c r="K603" s="14">
        <v>7.5E-4</v>
      </c>
      <c r="L603" s="14">
        <v>7.5E-4</v>
      </c>
      <c r="M603" s="14">
        <v>0.98571</v>
      </c>
      <c r="N603" s="14">
        <v>7.5E-4</v>
      </c>
      <c r="O603" s="14">
        <v>7.5E-4</v>
      </c>
      <c r="P603" s="14">
        <v>7.5E-4</v>
      </c>
      <c r="Q603" s="14">
        <v>7.5E-4</v>
      </c>
      <c r="R603" s="14">
        <v>7.5E-4</v>
      </c>
      <c r="S603" s="14">
        <v>7.5E-4</v>
      </c>
      <c r="T603" s="14">
        <v>7.5E-4</v>
      </c>
      <c r="U603" s="14">
        <v>7.5E-4</v>
      </c>
    </row>
    <row r="604">
      <c r="A604" s="14">
        <v>539.0</v>
      </c>
      <c r="B604" s="14">
        <v>0.00172</v>
      </c>
      <c r="C604" s="14">
        <v>0.00172</v>
      </c>
      <c r="D604" s="14">
        <v>0.01897</v>
      </c>
      <c r="E604" s="14">
        <v>0.00172</v>
      </c>
      <c r="F604" s="14">
        <v>0.00172</v>
      </c>
      <c r="G604" s="14">
        <v>0.07069</v>
      </c>
      <c r="H604" s="14">
        <v>0.00172</v>
      </c>
      <c r="I604" s="14">
        <v>0.03621</v>
      </c>
      <c r="J604" s="14">
        <v>0.00172</v>
      </c>
      <c r="K604" s="14">
        <v>0.19138</v>
      </c>
      <c r="L604" s="14">
        <v>0.00172</v>
      </c>
      <c r="M604" s="14">
        <v>0.00172</v>
      </c>
      <c r="N604" s="14">
        <v>0.00172</v>
      </c>
      <c r="O604" s="14">
        <v>0.01897</v>
      </c>
      <c r="P604" s="14">
        <v>0.00172</v>
      </c>
      <c r="Q604" s="14">
        <v>0.39828</v>
      </c>
      <c r="R604" s="14">
        <v>0.00172</v>
      </c>
      <c r="S604" s="14">
        <v>0.07069</v>
      </c>
      <c r="T604" s="14">
        <v>0.00172</v>
      </c>
      <c r="U604" s="14">
        <v>0.17414</v>
      </c>
    </row>
    <row r="605">
      <c r="A605" s="14">
        <v>540.0</v>
      </c>
      <c r="B605" s="14">
        <v>0.25982</v>
      </c>
      <c r="C605" s="14">
        <v>8.9E-4</v>
      </c>
      <c r="D605" s="14">
        <v>0.01875</v>
      </c>
      <c r="E605" s="14">
        <v>0.04554</v>
      </c>
      <c r="F605" s="14">
        <v>0.06339</v>
      </c>
      <c r="G605" s="14">
        <v>8.9E-4</v>
      </c>
      <c r="H605" s="14">
        <v>0.06339</v>
      </c>
      <c r="I605" s="14">
        <v>0.25089</v>
      </c>
      <c r="J605" s="14">
        <v>0.04554</v>
      </c>
      <c r="K605" s="14">
        <v>0.09018</v>
      </c>
      <c r="L605" s="14">
        <v>8.9E-4</v>
      </c>
      <c r="M605" s="14">
        <v>0.01875</v>
      </c>
      <c r="N605" s="14">
        <v>8.9E-4</v>
      </c>
      <c r="O605" s="14">
        <v>8.9E-4</v>
      </c>
      <c r="P605" s="14">
        <v>8.9E-4</v>
      </c>
      <c r="Q605" s="14">
        <v>8.9E-4</v>
      </c>
      <c r="R605" s="14">
        <v>8.9E-4</v>
      </c>
      <c r="S605" s="14">
        <v>8.9E-4</v>
      </c>
      <c r="T605" s="14">
        <v>0.00982</v>
      </c>
      <c r="U605" s="14">
        <v>0.12589</v>
      </c>
    </row>
    <row r="606">
      <c r="A606" s="14">
        <v>541.0</v>
      </c>
      <c r="B606" s="14">
        <v>0.06854</v>
      </c>
      <c r="C606" s="14">
        <v>0.69775</v>
      </c>
      <c r="D606" s="14">
        <v>0.00112</v>
      </c>
      <c r="E606" s="14">
        <v>0.00112</v>
      </c>
      <c r="F606" s="14">
        <v>0.00112</v>
      </c>
      <c r="G606" s="14">
        <v>0.00112</v>
      </c>
      <c r="H606" s="14">
        <v>0.00112</v>
      </c>
      <c r="I606" s="14">
        <v>0.00112</v>
      </c>
      <c r="J606" s="14">
        <v>0.00112</v>
      </c>
      <c r="K606" s="14">
        <v>0.00112</v>
      </c>
      <c r="L606" s="14">
        <v>0.00112</v>
      </c>
      <c r="M606" s="14">
        <v>0.01236</v>
      </c>
      <c r="N606" s="14">
        <v>0.00112</v>
      </c>
      <c r="O606" s="14">
        <v>0.00112</v>
      </c>
      <c r="P606" s="14">
        <v>0.00112</v>
      </c>
      <c r="Q606" s="14">
        <v>0.00112</v>
      </c>
      <c r="R606" s="14">
        <v>0.00112</v>
      </c>
      <c r="S606" s="14">
        <v>0.00112</v>
      </c>
      <c r="T606" s="14">
        <v>0.00112</v>
      </c>
      <c r="U606" s="14">
        <v>0.20337</v>
      </c>
    </row>
    <row r="607">
      <c r="A607" s="14">
        <v>542.0</v>
      </c>
      <c r="B607" s="14">
        <v>0.00227</v>
      </c>
      <c r="C607" s="14">
        <v>0.50227</v>
      </c>
      <c r="D607" s="14">
        <v>0.00227</v>
      </c>
      <c r="E607" s="14">
        <v>0.00227</v>
      </c>
      <c r="F607" s="14">
        <v>0.00227</v>
      </c>
      <c r="G607" s="14">
        <v>0.00227</v>
      </c>
      <c r="H607" s="14">
        <v>0.00227</v>
      </c>
      <c r="I607" s="14">
        <v>0.00227</v>
      </c>
      <c r="J607" s="14">
        <v>0.00227</v>
      </c>
      <c r="K607" s="14">
        <v>0.00227</v>
      </c>
      <c r="L607" s="14">
        <v>0.00227</v>
      </c>
      <c r="M607" s="14">
        <v>0.00227</v>
      </c>
      <c r="N607" s="14">
        <v>0.00227</v>
      </c>
      <c r="O607" s="14">
        <v>0.00227</v>
      </c>
      <c r="P607" s="14">
        <v>0.20682</v>
      </c>
      <c r="Q607" s="14">
        <v>0.00227</v>
      </c>
      <c r="R607" s="14">
        <v>0.00227</v>
      </c>
      <c r="S607" s="14">
        <v>0.11591</v>
      </c>
      <c r="T607" s="14">
        <v>0.00227</v>
      </c>
      <c r="U607" s="14">
        <v>0.13864</v>
      </c>
    </row>
    <row r="608">
      <c r="A608" s="14">
        <v>543.0</v>
      </c>
      <c r="B608" s="14">
        <v>0.00125</v>
      </c>
      <c r="C608" s="14">
        <v>0.00125</v>
      </c>
      <c r="D608" s="14">
        <v>0.00125</v>
      </c>
      <c r="E608" s="14">
        <v>0.00125</v>
      </c>
      <c r="F608" s="14">
        <v>0.00125</v>
      </c>
      <c r="G608" s="14">
        <v>0.00125</v>
      </c>
      <c r="H608" s="14">
        <v>0.00125</v>
      </c>
      <c r="I608" s="14">
        <v>0.00125</v>
      </c>
      <c r="J608" s="14">
        <v>0.00125</v>
      </c>
      <c r="K608" s="14">
        <v>0.00125</v>
      </c>
      <c r="L608" s="14">
        <v>0.00125</v>
      </c>
      <c r="M608" s="14">
        <v>0.00125</v>
      </c>
      <c r="N608" s="14">
        <v>0.00125</v>
      </c>
      <c r="O608" s="14">
        <v>0.00125</v>
      </c>
      <c r="P608" s="14">
        <v>0.16375</v>
      </c>
      <c r="Q608" s="14">
        <v>0.27625</v>
      </c>
      <c r="R608" s="14">
        <v>0.00125</v>
      </c>
      <c r="S608" s="14">
        <v>0.53875</v>
      </c>
      <c r="T608" s="14">
        <v>0.00125</v>
      </c>
      <c r="U608" s="14">
        <v>0.00125</v>
      </c>
    </row>
    <row r="609">
      <c r="A609" s="14">
        <v>544.0</v>
      </c>
      <c r="B609" s="14">
        <v>7.0E-4</v>
      </c>
      <c r="C609" s="14">
        <v>0.98662</v>
      </c>
      <c r="D609" s="14">
        <v>7.0E-4</v>
      </c>
      <c r="E609" s="14">
        <v>7.0E-4</v>
      </c>
      <c r="F609" s="14">
        <v>7.0E-4</v>
      </c>
      <c r="G609" s="14">
        <v>7.0E-4</v>
      </c>
      <c r="H609" s="14">
        <v>7.0E-4</v>
      </c>
      <c r="I609" s="14">
        <v>7.0E-4</v>
      </c>
      <c r="J609" s="14">
        <v>7.0E-4</v>
      </c>
      <c r="K609" s="14">
        <v>7.0E-4</v>
      </c>
      <c r="L609" s="14">
        <v>7.0E-4</v>
      </c>
      <c r="M609" s="14">
        <v>7.0E-4</v>
      </c>
      <c r="N609" s="14">
        <v>7.0E-4</v>
      </c>
      <c r="O609" s="14">
        <v>7.0E-4</v>
      </c>
      <c r="P609" s="14">
        <v>7.0E-4</v>
      </c>
      <c r="Q609" s="14">
        <v>7.0E-4</v>
      </c>
      <c r="R609" s="14">
        <v>7.0E-4</v>
      </c>
      <c r="S609" s="14">
        <v>7.0E-4</v>
      </c>
      <c r="T609" s="14">
        <v>7.0E-4</v>
      </c>
      <c r="U609" s="14">
        <v>7.0E-4</v>
      </c>
    </row>
    <row r="610">
      <c r="A610" s="14">
        <v>545.0</v>
      </c>
      <c r="B610" s="14">
        <v>9.3E-4</v>
      </c>
      <c r="C610" s="14">
        <v>9.3E-4</v>
      </c>
      <c r="D610" s="14">
        <v>0.01944</v>
      </c>
      <c r="E610" s="14">
        <v>9.3E-4</v>
      </c>
      <c r="F610" s="14">
        <v>0.01019</v>
      </c>
      <c r="G610" s="14">
        <v>9.3E-4</v>
      </c>
      <c r="H610" s="14">
        <v>9.3E-4</v>
      </c>
      <c r="I610" s="14">
        <v>0.28796</v>
      </c>
      <c r="J610" s="14">
        <v>9.3E-4</v>
      </c>
      <c r="K610" s="14">
        <v>9.3E-4</v>
      </c>
      <c r="L610" s="14">
        <v>9.3E-4</v>
      </c>
      <c r="M610" s="14">
        <v>0.31574</v>
      </c>
      <c r="N610" s="14">
        <v>9.3E-4</v>
      </c>
      <c r="O610" s="14">
        <v>9.3E-4</v>
      </c>
      <c r="P610" s="14">
        <v>9.3E-4</v>
      </c>
      <c r="Q610" s="14">
        <v>0.01944</v>
      </c>
      <c r="R610" s="14">
        <v>9.3E-4</v>
      </c>
      <c r="S610" s="14">
        <v>9.3E-4</v>
      </c>
      <c r="T610" s="14">
        <v>0.01019</v>
      </c>
      <c r="U610" s="14">
        <v>0.325</v>
      </c>
    </row>
    <row r="611">
      <c r="A611" s="14">
        <v>546.0</v>
      </c>
      <c r="B611" s="14">
        <v>6.7E-4</v>
      </c>
      <c r="C611" s="14">
        <v>0.98725</v>
      </c>
      <c r="D611" s="14">
        <v>6.7E-4</v>
      </c>
      <c r="E611" s="14">
        <v>6.7E-4</v>
      </c>
      <c r="F611" s="14">
        <v>6.7E-4</v>
      </c>
      <c r="G611" s="14">
        <v>6.7E-4</v>
      </c>
      <c r="H611" s="14">
        <v>6.7E-4</v>
      </c>
      <c r="I611" s="14">
        <v>6.7E-4</v>
      </c>
      <c r="J611" s="14">
        <v>6.7E-4</v>
      </c>
      <c r="K611" s="14">
        <v>6.7E-4</v>
      </c>
      <c r="L611" s="14">
        <v>6.7E-4</v>
      </c>
      <c r="M611" s="14">
        <v>6.7E-4</v>
      </c>
      <c r="N611" s="14">
        <v>6.7E-4</v>
      </c>
      <c r="O611" s="14">
        <v>6.7E-4</v>
      </c>
      <c r="P611" s="14">
        <v>6.7E-4</v>
      </c>
      <c r="Q611" s="14">
        <v>6.7E-4</v>
      </c>
      <c r="R611" s="14">
        <v>6.7E-4</v>
      </c>
      <c r="S611" s="14">
        <v>6.7E-4</v>
      </c>
      <c r="T611" s="14">
        <v>6.7E-4</v>
      </c>
      <c r="U611" s="14">
        <v>6.7E-4</v>
      </c>
    </row>
    <row r="612">
      <c r="A612" s="14">
        <v>547.0</v>
      </c>
      <c r="B612" s="14">
        <v>0.00222</v>
      </c>
      <c r="C612" s="14">
        <v>0.00222</v>
      </c>
      <c r="D612" s="14">
        <v>0.00222</v>
      </c>
      <c r="E612" s="14">
        <v>0.00222</v>
      </c>
      <c r="F612" s="14">
        <v>0.20222</v>
      </c>
      <c r="G612" s="14">
        <v>0.00222</v>
      </c>
      <c r="H612" s="14">
        <v>0.00222</v>
      </c>
      <c r="I612" s="14">
        <v>0.31333</v>
      </c>
      <c r="J612" s="14">
        <v>0.00222</v>
      </c>
      <c r="K612" s="14">
        <v>0.00222</v>
      </c>
      <c r="L612" s="14">
        <v>0.00222</v>
      </c>
      <c r="M612" s="14">
        <v>0.00222</v>
      </c>
      <c r="N612" s="14">
        <v>0.00222</v>
      </c>
      <c r="O612" s="14">
        <v>0.00222</v>
      </c>
      <c r="P612" s="14">
        <v>0.00222</v>
      </c>
      <c r="Q612" s="14">
        <v>0.02444</v>
      </c>
      <c r="R612" s="14">
        <v>0.06889</v>
      </c>
      <c r="S612" s="14">
        <v>0.00222</v>
      </c>
      <c r="T612" s="14">
        <v>0.00222</v>
      </c>
      <c r="U612" s="14">
        <v>0.35778</v>
      </c>
    </row>
    <row r="613">
      <c r="A613" s="14">
        <v>548.0</v>
      </c>
      <c r="B613" s="14">
        <v>8.1E-4</v>
      </c>
      <c r="C613" s="14">
        <v>8.1E-4</v>
      </c>
      <c r="D613" s="14">
        <v>0.04146</v>
      </c>
      <c r="E613" s="14">
        <v>8.1E-4</v>
      </c>
      <c r="F613" s="14">
        <v>8.1E-4</v>
      </c>
      <c r="G613" s="14">
        <v>8.1E-4</v>
      </c>
      <c r="H613" s="14">
        <v>8.1E-4</v>
      </c>
      <c r="I613" s="14">
        <v>0.12276</v>
      </c>
      <c r="J613" s="14">
        <v>8.1E-4</v>
      </c>
      <c r="K613" s="14">
        <v>0.04146</v>
      </c>
      <c r="L613" s="14">
        <v>8.1E-4</v>
      </c>
      <c r="M613" s="14">
        <v>8.1E-4</v>
      </c>
      <c r="N613" s="14">
        <v>8.1E-4</v>
      </c>
      <c r="O613" s="14">
        <v>8.1E-4</v>
      </c>
      <c r="P613" s="14">
        <v>8.1E-4</v>
      </c>
      <c r="Q613" s="14">
        <v>0.09837</v>
      </c>
      <c r="R613" s="14">
        <v>8.1E-4</v>
      </c>
      <c r="S613" s="14">
        <v>8.1E-4</v>
      </c>
      <c r="T613" s="14">
        <v>0.42358</v>
      </c>
      <c r="U613" s="14">
        <v>0.26098</v>
      </c>
    </row>
    <row r="614">
      <c r="A614" s="14">
        <v>549.0</v>
      </c>
      <c r="B614" s="14">
        <v>5.1E-4</v>
      </c>
      <c r="C614" s="14">
        <v>5.1E-4</v>
      </c>
      <c r="D614" s="14">
        <v>5.1E-4</v>
      </c>
      <c r="E614" s="14">
        <v>5.1E-4</v>
      </c>
      <c r="F614" s="14">
        <v>0.05179</v>
      </c>
      <c r="G614" s="14">
        <v>5.1E-4</v>
      </c>
      <c r="H614" s="14">
        <v>0.05692</v>
      </c>
      <c r="I614" s="14">
        <v>5.1E-4</v>
      </c>
      <c r="J614" s="14">
        <v>5.1E-4</v>
      </c>
      <c r="K614" s="14">
        <v>5.1E-4</v>
      </c>
      <c r="L614" s="14">
        <v>5.1E-4</v>
      </c>
      <c r="M614" s="14">
        <v>0.53897</v>
      </c>
      <c r="N614" s="14">
        <v>5.1E-4</v>
      </c>
      <c r="O614" s="14">
        <v>5.1E-4</v>
      </c>
      <c r="P614" s="14">
        <v>5.1E-4</v>
      </c>
      <c r="Q614" s="14">
        <v>0.25179</v>
      </c>
      <c r="R614" s="14">
        <v>5.1E-4</v>
      </c>
      <c r="S614" s="14">
        <v>5.1E-4</v>
      </c>
      <c r="T614" s="14">
        <v>5.1E-4</v>
      </c>
      <c r="U614" s="14">
        <v>0.09282</v>
      </c>
    </row>
    <row r="615">
      <c r="A615" s="14">
        <v>550.0</v>
      </c>
      <c r="B615" s="14">
        <v>0.02245</v>
      </c>
      <c r="C615" s="14">
        <v>0.18571</v>
      </c>
      <c r="D615" s="14">
        <v>0.00204</v>
      </c>
      <c r="E615" s="14">
        <v>0.00204</v>
      </c>
      <c r="F615" s="14">
        <v>0.00204</v>
      </c>
      <c r="G615" s="14">
        <v>0.00204</v>
      </c>
      <c r="H615" s="14">
        <v>0.00204</v>
      </c>
      <c r="I615" s="14">
        <v>0.00204</v>
      </c>
      <c r="J615" s="14">
        <v>0.00204</v>
      </c>
      <c r="K615" s="14">
        <v>0.00204</v>
      </c>
      <c r="L615" s="14">
        <v>0.00204</v>
      </c>
      <c r="M615" s="14">
        <v>0.00204</v>
      </c>
      <c r="N615" s="14">
        <v>0.00204</v>
      </c>
      <c r="O615" s="14">
        <v>0.06327</v>
      </c>
      <c r="P615" s="14">
        <v>0.00204</v>
      </c>
      <c r="Q615" s="14">
        <v>0.22653</v>
      </c>
      <c r="R615" s="14">
        <v>0.00204</v>
      </c>
      <c r="S615" s="14">
        <v>0.28776</v>
      </c>
      <c r="T615" s="14">
        <v>0.00204</v>
      </c>
      <c r="U615" s="14">
        <v>0.18571</v>
      </c>
    </row>
    <row r="616">
      <c r="A616" s="14">
        <v>551.0</v>
      </c>
      <c r="B616" s="14">
        <v>0.55506</v>
      </c>
      <c r="C616" s="14">
        <v>4.0E-4</v>
      </c>
      <c r="D616" s="14">
        <v>4.0E-4</v>
      </c>
      <c r="E616" s="14">
        <v>4.0E-4</v>
      </c>
      <c r="F616" s="14">
        <v>4.0E-4</v>
      </c>
      <c r="G616" s="14">
        <v>4.0E-4</v>
      </c>
      <c r="H616" s="14">
        <v>4.0E-4</v>
      </c>
      <c r="I616" s="14">
        <v>0.20283</v>
      </c>
      <c r="J616" s="14">
        <v>4.0E-4</v>
      </c>
      <c r="K616" s="14">
        <v>4.0E-4</v>
      </c>
      <c r="L616" s="14">
        <v>4.0E-4</v>
      </c>
      <c r="M616" s="14">
        <v>4.0E-4</v>
      </c>
      <c r="N616" s="14">
        <v>4.0E-4</v>
      </c>
      <c r="O616" s="14">
        <v>4.0E-4</v>
      </c>
      <c r="P616" s="14">
        <v>4.0E-4</v>
      </c>
      <c r="Q616" s="14">
        <v>0.06113</v>
      </c>
      <c r="R616" s="14">
        <v>0.07328</v>
      </c>
      <c r="S616" s="14">
        <v>4.0E-4</v>
      </c>
      <c r="T616" s="14">
        <v>4.0E-4</v>
      </c>
      <c r="U616" s="14">
        <v>0.10162</v>
      </c>
    </row>
    <row r="617">
      <c r="A617" s="14">
        <v>552.0</v>
      </c>
      <c r="B617" s="14">
        <v>7.7E-4</v>
      </c>
      <c r="C617" s="14">
        <v>7.7E-4</v>
      </c>
      <c r="D617" s="14">
        <v>7.7E-4</v>
      </c>
      <c r="E617" s="14">
        <v>7.7E-4</v>
      </c>
      <c r="F617" s="14">
        <v>0.04692</v>
      </c>
      <c r="G617" s="14">
        <v>7.7E-4</v>
      </c>
      <c r="H617" s="14">
        <v>7.7E-4</v>
      </c>
      <c r="I617" s="14">
        <v>0.01615</v>
      </c>
      <c r="J617" s="14">
        <v>7.7E-4</v>
      </c>
      <c r="K617" s="14">
        <v>7.7E-4</v>
      </c>
      <c r="L617" s="14">
        <v>7.7E-4</v>
      </c>
      <c r="M617" s="14">
        <v>0.01615</v>
      </c>
      <c r="N617" s="14">
        <v>7.7E-4</v>
      </c>
      <c r="O617" s="14">
        <v>0.00846</v>
      </c>
      <c r="P617" s="14">
        <v>0.10846</v>
      </c>
      <c r="Q617" s="14">
        <v>0.13154</v>
      </c>
      <c r="R617" s="14">
        <v>7.7E-4</v>
      </c>
      <c r="S617" s="14">
        <v>0.27769</v>
      </c>
      <c r="T617" s="14">
        <v>7.7E-4</v>
      </c>
      <c r="U617" s="14">
        <v>0.38538</v>
      </c>
    </row>
    <row r="618">
      <c r="A618" s="14">
        <v>553.0</v>
      </c>
      <c r="B618" s="14">
        <v>0.00167</v>
      </c>
      <c r="C618" s="14">
        <v>0.00167</v>
      </c>
      <c r="D618" s="14">
        <v>0.00167</v>
      </c>
      <c r="E618" s="14">
        <v>0.00167</v>
      </c>
      <c r="F618" s="14">
        <v>0.01833</v>
      </c>
      <c r="G618" s="14">
        <v>0.00167</v>
      </c>
      <c r="H618" s="14">
        <v>0.00167</v>
      </c>
      <c r="I618" s="14">
        <v>0.06833</v>
      </c>
      <c r="J618" s="14">
        <v>0.00167</v>
      </c>
      <c r="K618" s="14">
        <v>0.00167</v>
      </c>
      <c r="L618" s="14">
        <v>0.235</v>
      </c>
      <c r="M618" s="14">
        <v>0.00167</v>
      </c>
      <c r="N618" s="14">
        <v>0.00167</v>
      </c>
      <c r="O618" s="14">
        <v>0.00167</v>
      </c>
      <c r="P618" s="14">
        <v>0.00167</v>
      </c>
      <c r="Q618" s="14">
        <v>0.20167</v>
      </c>
      <c r="R618" s="14">
        <v>0.00167</v>
      </c>
      <c r="S618" s="14">
        <v>0.00167</v>
      </c>
      <c r="T618" s="14">
        <v>0.00167</v>
      </c>
      <c r="U618" s="14">
        <v>0.45167</v>
      </c>
    </row>
    <row r="619">
      <c r="A619" s="14">
        <v>554.0</v>
      </c>
      <c r="B619" s="14">
        <v>0.04094</v>
      </c>
      <c r="C619" s="14">
        <v>6.7E-4</v>
      </c>
      <c r="D619" s="14">
        <v>6.7E-4</v>
      </c>
      <c r="E619" s="14">
        <v>0.43691</v>
      </c>
      <c r="F619" s="14">
        <v>6.7E-4</v>
      </c>
      <c r="G619" s="14">
        <v>6.7E-4</v>
      </c>
      <c r="H619" s="14">
        <v>0.00738</v>
      </c>
      <c r="I619" s="14">
        <v>0.02081</v>
      </c>
      <c r="J619" s="14">
        <v>0.01409</v>
      </c>
      <c r="K619" s="14">
        <v>6.7E-4</v>
      </c>
      <c r="L619" s="14">
        <v>6.7E-4</v>
      </c>
      <c r="M619" s="14">
        <v>6.7E-4</v>
      </c>
      <c r="N619" s="14">
        <v>6.7E-4</v>
      </c>
      <c r="O619" s="14">
        <v>6.7E-4</v>
      </c>
      <c r="P619" s="14">
        <v>0.00738</v>
      </c>
      <c r="Q619" s="14">
        <v>0.1953</v>
      </c>
      <c r="R619" s="14">
        <v>6.7E-4</v>
      </c>
      <c r="S619" s="14">
        <v>6.7E-4</v>
      </c>
      <c r="T619" s="14">
        <v>6.7E-4</v>
      </c>
      <c r="U619" s="14">
        <v>0.26913</v>
      </c>
    </row>
    <row r="620">
      <c r="A620" s="14">
        <v>555.0</v>
      </c>
      <c r="B620" s="14">
        <v>0.00139</v>
      </c>
      <c r="C620" s="14">
        <v>0.00139</v>
      </c>
      <c r="D620" s="14">
        <v>0.01528</v>
      </c>
      <c r="E620" s="14">
        <v>0.00139</v>
      </c>
      <c r="F620" s="14">
        <v>0.00139</v>
      </c>
      <c r="G620" s="14">
        <v>0.18194</v>
      </c>
      <c r="H620" s="14">
        <v>0.00139</v>
      </c>
      <c r="I620" s="14">
        <v>0.00139</v>
      </c>
      <c r="J620" s="14">
        <v>0.14028</v>
      </c>
      <c r="K620" s="14">
        <v>0.00139</v>
      </c>
      <c r="L620" s="14">
        <v>0.00139</v>
      </c>
      <c r="M620" s="14">
        <v>0.00139</v>
      </c>
      <c r="N620" s="14">
        <v>0.04306</v>
      </c>
      <c r="O620" s="14">
        <v>0.05694</v>
      </c>
      <c r="P620" s="14">
        <v>0.00139</v>
      </c>
      <c r="Q620" s="14">
        <v>0.50139</v>
      </c>
      <c r="R620" s="14">
        <v>0.04306</v>
      </c>
      <c r="S620" s="14">
        <v>0.00139</v>
      </c>
      <c r="T620" s="14">
        <v>0.00139</v>
      </c>
      <c r="U620" s="14">
        <v>0.00139</v>
      </c>
    </row>
    <row r="621">
      <c r="A621" s="14">
        <v>556.0</v>
      </c>
      <c r="B621" s="14">
        <v>9.1E-4</v>
      </c>
      <c r="C621" s="14">
        <v>9.1E-4</v>
      </c>
      <c r="D621" s="14">
        <v>9.1E-4</v>
      </c>
      <c r="E621" s="14">
        <v>9.1E-4</v>
      </c>
      <c r="F621" s="14">
        <v>9.1E-4</v>
      </c>
      <c r="G621" s="14">
        <v>0.40091</v>
      </c>
      <c r="H621" s="14">
        <v>9.1E-4</v>
      </c>
      <c r="I621" s="14">
        <v>0.22818</v>
      </c>
      <c r="J621" s="14">
        <v>9.1E-4</v>
      </c>
      <c r="K621" s="14">
        <v>9.1E-4</v>
      </c>
      <c r="L621" s="14">
        <v>0.01</v>
      </c>
      <c r="M621" s="14">
        <v>0.03727</v>
      </c>
      <c r="N621" s="14">
        <v>9.1E-4</v>
      </c>
      <c r="O621" s="14">
        <v>9.1E-4</v>
      </c>
      <c r="P621" s="14">
        <v>0.01909</v>
      </c>
      <c r="Q621" s="14">
        <v>0.17364</v>
      </c>
      <c r="R621" s="14">
        <v>0.01</v>
      </c>
      <c r="S621" s="14">
        <v>9.1E-4</v>
      </c>
      <c r="T621" s="14">
        <v>0.01</v>
      </c>
      <c r="U621" s="14">
        <v>0.10091</v>
      </c>
    </row>
    <row r="622">
      <c r="A622" s="14">
        <v>557.0</v>
      </c>
      <c r="B622" s="14">
        <v>0.01944</v>
      </c>
      <c r="C622" s="14">
        <v>0.7787</v>
      </c>
      <c r="D622" s="14">
        <v>9.3E-4</v>
      </c>
      <c r="E622" s="14">
        <v>9.3E-4</v>
      </c>
      <c r="F622" s="14">
        <v>9.3E-4</v>
      </c>
      <c r="G622" s="14">
        <v>9.3E-4</v>
      </c>
      <c r="H622" s="14">
        <v>9.3E-4</v>
      </c>
      <c r="I622" s="14">
        <v>9.3E-4</v>
      </c>
      <c r="J622" s="14">
        <v>9.3E-4</v>
      </c>
      <c r="K622" s="14">
        <v>9.3E-4</v>
      </c>
      <c r="L622" s="14">
        <v>9.3E-4</v>
      </c>
      <c r="M622" s="14">
        <v>9.3E-4</v>
      </c>
      <c r="N622" s="14">
        <v>0.03796</v>
      </c>
      <c r="O622" s="14">
        <v>9.3E-4</v>
      </c>
      <c r="P622" s="14">
        <v>9.3E-4</v>
      </c>
      <c r="Q622" s="14">
        <v>0.075</v>
      </c>
      <c r="R622" s="14">
        <v>9.3E-4</v>
      </c>
      <c r="S622" s="14">
        <v>9.3E-4</v>
      </c>
      <c r="T622" s="14">
        <v>9.3E-4</v>
      </c>
      <c r="U622" s="14">
        <v>0.075</v>
      </c>
    </row>
    <row r="623">
      <c r="A623" s="14">
        <v>558.0</v>
      </c>
      <c r="B623" s="14">
        <v>6.5E-4</v>
      </c>
      <c r="C623" s="14">
        <v>6.5E-4</v>
      </c>
      <c r="D623" s="14">
        <v>6.5E-4</v>
      </c>
      <c r="E623" s="14">
        <v>0.01364</v>
      </c>
      <c r="F623" s="14">
        <v>6.5E-4</v>
      </c>
      <c r="G623" s="14">
        <v>0.09805</v>
      </c>
      <c r="H623" s="14">
        <v>0.00714</v>
      </c>
      <c r="I623" s="14">
        <v>0.13701</v>
      </c>
      <c r="J623" s="14">
        <v>6.5E-4</v>
      </c>
      <c r="K623" s="14">
        <v>6.5E-4</v>
      </c>
      <c r="L623" s="14">
        <v>6.5E-4</v>
      </c>
      <c r="M623" s="14">
        <v>6.5E-4</v>
      </c>
      <c r="N623" s="14">
        <v>6.5E-4</v>
      </c>
      <c r="O623" s="14">
        <v>0.00714</v>
      </c>
      <c r="P623" s="14">
        <v>0.00714</v>
      </c>
      <c r="Q623" s="14">
        <v>0.30584</v>
      </c>
      <c r="R623" s="14">
        <v>6.5E-4</v>
      </c>
      <c r="S623" s="14">
        <v>6.5E-4</v>
      </c>
      <c r="T623" s="14">
        <v>0.31883</v>
      </c>
      <c r="U623" s="14">
        <v>0.09805</v>
      </c>
    </row>
    <row r="624">
      <c r="A624" s="14">
        <v>559.0</v>
      </c>
      <c r="B624" s="14">
        <v>7.1E-4</v>
      </c>
      <c r="C624" s="14">
        <v>0.05786</v>
      </c>
      <c r="D624" s="14">
        <v>7.1E-4</v>
      </c>
      <c r="E624" s="14">
        <v>7.1E-4</v>
      </c>
      <c r="F624" s="14">
        <v>7.1E-4</v>
      </c>
      <c r="G624" s="14">
        <v>7.1E-4</v>
      </c>
      <c r="H624" s="14">
        <v>7.1E-4</v>
      </c>
      <c r="I624" s="14">
        <v>0.02929</v>
      </c>
      <c r="J624" s="14">
        <v>7.1E-4</v>
      </c>
      <c r="K624" s="14">
        <v>7.1E-4</v>
      </c>
      <c r="L624" s="14">
        <v>7.1E-4</v>
      </c>
      <c r="M624" s="14">
        <v>7.1E-4</v>
      </c>
      <c r="N624" s="14">
        <v>0.00786</v>
      </c>
      <c r="O624" s="14">
        <v>0.015</v>
      </c>
      <c r="P624" s="14">
        <v>0.07929</v>
      </c>
      <c r="Q624" s="14">
        <v>0.10071</v>
      </c>
      <c r="R624" s="14">
        <v>7.1E-4</v>
      </c>
      <c r="S624" s="14">
        <v>0.57214</v>
      </c>
      <c r="T624" s="14">
        <v>7.1E-4</v>
      </c>
      <c r="U624" s="14">
        <v>0.12929</v>
      </c>
    </row>
    <row r="625">
      <c r="A625" s="14">
        <v>560.0</v>
      </c>
      <c r="B625" s="14">
        <v>3.6E-4</v>
      </c>
      <c r="C625" s="14">
        <v>3.6E-4</v>
      </c>
      <c r="D625" s="14">
        <v>3.6E-4</v>
      </c>
      <c r="E625" s="14">
        <v>3.6E-4</v>
      </c>
      <c r="F625" s="14">
        <v>0.04353</v>
      </c>
      <c r="G625" s="14">
        <v>3.6E-4</v>
      </c>
      <c r="H625" s="14">
        <v>3.6E-4</v>
      </c>
      <c r="I625" s="14">
        <v>0.06511</v>
      </c>
      <c r="J625" s="14">
        <v>0.05432</v>
      </c>
      <c r="K625" s="14">
        <v>3.6E-4</v>
      </c>
      <c r="L625" s="14">
        <v>0.41403</v>
      </c>
      <c r="M625" s="14">
        <v>3.6E-4</v>
      </c>
      <c r="N625" s="14">
        <v>3.6E-4</v>
      </c>
      <c r="O625" s="14">
        <v>3.6E-4</v>
      </c>
      <c r="P625" s="14">
        <v>0.11547</v>
      </c>
      <c r="Q625" s="14">
        <v>0.16942</v>
      </c>
      <c r="R625" s="14">
        <v>3.6E-4</v>
      </c>
      <c r="S625" s="14">
        <v>0.00396</v>
      </c>
      <c r="T625" s="14">
        <v>3.6E-4</v>
      </c>
      <c r="U625" s="14">
        <v>0.12986</v>
      </c>
    </row>
    <row r="626">
      <c r="A626" s="14">
        <v>561.0</v>
      </c>
      <c r="B626" s="14">
        <v>7.2E-4</v>
      </c>
      <c r="C626" s="14">
        <v>0.21655</v>
      </c>
      <c r="D626" s="14">
        <v>7.2E-4</v>
      </c>
      <c r="E626" s="14">
        <v>0.00791</v>
      </c>
      <c r="F626" s="14">
        <v>0.46835</v>
      </c>
      <c r="G626" s="14">
        <v>7.2E-4</v>
      </c>
      <c r="H626" s="14">
        <v>7.2E-4</v>
      </c>
      <c r="I626" s="14">
        <v>7.2E-4</v>
      </c>
      <c r="J626" s="14">
        <v>7.2E-4</v>
      </c>
      <c r="K626" s="14">
        <v>7.2E-4</v>
      </c>
      <c r="L626" s="14">
        <v>7.2E-4</v>
      </c>
      <c r="M626" s="14">
        <v>7.2E-4</v>
      </c>
      <c r="N626" s="14">
        <v>7.2E-4</v>
      </c>
      <c r="O626" s="14">
        <v>7.2E-4</v>
      </c>
      <c r="P626" s="14">
        <v>7.2E-4</v>
      </c>
      <c r="Q626" s="14">
        <v>0.24532</v>
      </c>
      <c r="R626" s="14">
        <v>0.0223</v>
      </c>
      <c r="S626" s="14">
        <v>7.2E-4</v>
      </c>
      <c r="T626" s="14">
        <v>7.2E-4</v>
      </c>
      <c r="U626" s="14">
        <v>0.0295</v>
      </c>
    </row>
    <row r="627">
      <c r="A627" s="14">
        <v>562.0</v>
      </c>
      <c r="B627" s="14">
        <v>4.5E-4</v>
      </c>
      <c r="C627" s="14">
        <v>0.00495</v>
      </c>
      <c r="D627" s="14">
        <v>4.5E-4</v>
      </c>
      <c r="E627" s="14">
        <v>4.5E-4</v>
      </c>
      <c r="F627" s="14">
        <v>4.5E-4</v>
      </c>
      <c r="G627" s="14">
        <v>4.5E-4</v>
      </c>
      <c r="H627" s="14">
        <v>0.03198</v>
      </c>
      <c r="I627" s="14">
        <v>0.07252</v>
      </c>
      <c r="J627" s="14">
        <v>4.5E-4</v>
      </c>
      <c r="K627" s="14">
        <v>4.5E-4</v>
      </c>
      <c r="L627" s="14">
        <v>4.5E-4</v>
      </c>
      <c r="M627" s="14">
        <v>4.5E-4</v>
      </c>
      <c r="N627" s="14">
        <v>4.5E-4</v>
      </c>
      <c r="O627" s="14">
        <v>4.5E-4</v>
      </c>
      <c r="P627" s="14">
        <v>0.50045</v>
      </c>
      <c r="Q627" s="14">
        <v>0.26622</v>
      </c>
      <c r="R627" s="14">
        <v>4.5E-4</v>
      </c>
      <c r="S627" s="14">
        <v>4.5E-4</v>
      </c>
      <c r="T627" s="14">
        <v>4.5E-4</v>
      </c>
      <c r="U627" s="14">
        <v>0.11757</v>
      </c>
    </row>
    <row r="628">
      <c r="A628" s="14">
        <v>563.0</v>
      </c>
      <c r="B628" s="14">
        <v>0.00122</v>
      </c>
      <c r="C628" s="14">
        <v>0.00122</v>
      </c>
      <c r="D628" s="14">
        <v>0.01341</v>
      </c>
      <c r="E628" s="14">
        <v>0.00122</v>
      </c>
      <c r="F628" s="14">
        <v>0.00122</v>
      </c>
      <c r="G628" s="14">
        <v>0.05</v>
      </c>
      <c r="H628" s="14">
        <v>0.00122</v>
      </c>
      <c r="I628" s="14">
        <v>0.23293</v>
      </c>
      <c r="J628" s="14">
        <v>0.00122</v>
      </c>
      <c r="K628" s="14">
        <v>0.52561</v>
      </c>
      <c r="L628" s="14">
        <v>0.00122</v>
      </c>
      <c r="M628" s="14">
        <v>0.00122</v>
      </c>
      <c r="N628" s="14">
        <v>0.00122</v>
      </c>
      <c r="O628" s="14">
        <v>0.0378</v>
      </c>
      <c r="P628" s="14">
        <v>0.00122</v>
      </c>
      <c r="Q628" s="14">
        <v>0.02561</v>
      </c>
      <c r="R628" s="14">
        <v>0.00122</v>
      </c>
      <c r="S628" s="14">
        <v>0.00122</v>
      </c>
      <c r="T628" s="14">
        <v>0.00122</v>
      </c>
      <c r="U628" s="14">
        <v>0.09878</v>
      </c>
    </row>
    <row r="629">
      <c r="A629" s="14">
        <v>564.0</v>
      </c>
      <c r="B629" s="14">
        <v>0.00143</v>
      </c>
      <c r="C629" s="14">
        <v>0.00143</v>
      </c>
      <c r="D629" s="14">
        <v>0.00143</v>
      </c>
      <c r="E629" s="14">
        <v>0.00143</v>
      </c>
      <c r="F629" s="14">
        <v>0.00143</v>
      </c>
      <c r="G629" s="14">
        <v>0.00143</v>
      </c>
      <c r="H629" s="14">
        <v>0.00143</v>
      </c>
      <c r="I629" s="14">
        <v>0.18714</v>
      </c>
      <c r="J629" s="14">
        <v>0.00143</v>
      </c>
      <c r="K629" s="14">
        <v>0.00143</v>
      </c>
      <c r="L629" s="14">
        <v>0.00143</v>
      </c>
      <c r="M629" s="14">
        <v>0.00143</v>
      </c>
      <c r="N629" s="14">
        <v>0.31571</v>
      </c>
      <c r="O629" s="14">
        <v>0.00143</v>
      </c>
      <c r="P629" s="14">
        <v>0.00143</v>
      </c>
      <c r="Q629" s="14">
        <v>0.20143</v>
      </c>
      <c r="R629" s="14">
        <v>0.00143</v>
      </c>
      <c r="S629" s="14">
        <v>0.00143</v>
      </c>
      <c r="T629" s="14">
        <v>0.00143</v>
      </c>
      <c r="U629" s="14">
        <v>0.27286</v>
      </c>
    </row>
    <row r="630">
      <c r="A630" s="14">
        <v>565.0</v>
      </c>
      <c r="B630" s="14">
        <v>0.00433</v>
      </c>
      <c r="C630" s="14">
        <v>3.9E-4</v>
      </c>
      <c r="D630" s="14">
        <v>3.9E-4</v>
      </c>
      <c r="E630" s="14">
        <v>3.9E-4</v>
      </c>
      <c r="F630" s="14">
        <v>0.04764</v>
      </c>
      <c r="G630" s="14">
        <v>0.01614</v>
      </c>
      <c r="H630" s="14">
        <v>3.9E-4</v>
      </c>
      <c r="I630" s="14">
        <v>0.03976</v>
      </c>
      <c r="J630" s="14">
        <v>0.02795</v>
      </c>
      <c r="K630" s="14">
        <v>3.9E-4</v>
      </c>
      <c r="L630" s="14">
        <v>0.47677</v>
      </c>
      <c r="M630" s="14">
        <v>3.9E-4</v>
      </c>
      <c r="N630" s="14">
        <v>3.9E-4</v>
      </c>
      <c r="O630" s="14">
        <v>3.9E-4</v>
      </c>
      <c r="P630" s="14">
        <v>0.00433</v>
      </c>
      <c r="Q630" s="14">
        <v>0.2248</v>
      </c>
      <c r="R630" s="14">
        <v>0.00827</v>
      </c>
      <c r="S630" s="14">
        <v>3.9E-4</v>
      </c>
      <c r="T630" s="14">
        <v>3.9E-4</v>
      </c>
      <c r="U630" s="14">
        <v>0.14606</v>
      </c>
    </row>
    <row r="631">
      <c r="A631" s="14">
        <v>566.0</v>
      </c>
      <c r="B631" s="14">
        <v>4.3E-4</v>
      </c>
      <c r="C631" s="14">
        <v>0.02179</v>
      </c>
      <c r="D631" s="14">
        <v>0.15427</v>
      </c>
      <c r="E631" s="14">
        <v>4.3E-4</v>
      </c>
      <c r="F631" s="14">
        <v>4.3E-4</v>
      </c>
      <c r="G631" s="14">
        <v>0.09444</v>
      </c>
      <c r="H631" s="14">
        <v>4.3E-4</v>
      </c>
      <c r="I631" s="14">
        <v>0.21838</v>
      </c>
      <c r="J631" s="14">
        <v>4.3E-4</v>
      </c>
      <c r="K631" s="14">
        <v>4.3E-4</v>
      </c>
      <c r="L631" s="14">
        <v>4.3E-4</v>
      </c>
      <c r="M631" s="14">
        <v>4.3E-4</v>
      </c>
      <c r="N631" s="14">
        <v>4.3E-4</v>
      </c>
      <c r="O631" s="14">
        <v>4.3E-4</v>
      </c>
      <c r="P631" s="14">
        <v>4.3E-4</v>
      </c>
      <c r="Q631" s="14">
        <v>0.04316</v>
      </c>
      <c r="R631" s="14">
        <v>0.35513</v>
      </c>
      <c r="S631" s="14">
        <v>4.3E-4</v>
      </c>
      <c r="T631" s="14">
        <v>4.3E-4</v>
      </c>
      <c r="U631" s="14">
        <v>0.10726</v>
      </c>
    </row>
    <row r="632">
      <c r="A632" s="14">
        <v>567.0</v>
      </c>
      <c r="B632" s="14">
        <v>7.9E-4</v>
      </c>
      <c r="C632" s="14">
        <v>7.9E-4</v>
      </c>
      <c r="D632" s="14">
        <v>7.9E-4</v>
      </c>
      <c r="E632" s="14">
        <v>7.9E-4</v>
      </c>
      <c r="F632" s="14">
        <v>7.9E-4</v>
      </c>
      <c r="G632" s="14">
        <v>0.03228</v>
      </c>
      <c r="H632" s="14">
        <v>7.9E-4</v>
      </c>
      <c r="I632" s="14">
        <v>7.9E-4</v>
      </c>
      <c r="J632" s="14">
        <v>7.9E-4</v>
      </c>
      <c r="K632" s="14">
        <v>7.9E-4</v>
      </c>
      <c r="L632" s="14">
        <v>7.9E-4</v>
      </c>
      <c r="M632" s="14">
        <v>7.9E-4</v>
      </c>
      <c r="N632" s="14">
        <v>0.04803</v>
      </c>
      <c r="O632" s="14">
        <v>0.45748</v>
      </c>
      <c r="P632" s="14">
        <v>0.03228</v>
      </c>
      <c r="Q632" s="14">
        <v>0.22913</v>
      </c>
      <c r="R632" s="14">
        <v>7.9E-4</v>
      </c>
      <c r="S632" s="14">
        <v>7.9E-4</v>
      </c>
      <c r="T632" s="14">
        <v>7.9E-4</v>
      </c>
      <c r="U632" s="14">
        <v>0.18976</v>
      </c>
    </row>
    <row r="633">
      <c r="A633" s="14">
        <v>568.0</v>
      </c>
      <c r="B633" s="14">
        <v>4.6E-4</v>
      </c>
      <c r="C633" s="14">
        <v>4.6E-4</v>
      </c>
      <c r="D633" s="14">
        <v>4.6E-4</v>
      </c>
      <c r="E633" s="14">
        <v>4.6E-4</v>
      </c>
      <c r="F633" s="14">
        <v>4.6E-4</v>
      </c>
      <c r="G633" s="14">
        <v>0.0375</v>
      </c>
      <c r="H633" s="14">
        <v>4.6E-4</v>
      </c>
      <c r="I633" s="14">
        <v>0.18565</v>
      </c>
      <c r="J633" s="14">
        <v>4.6E-4</v>
      </c>
      <c r="K633" s="14">
        <v>0.01435</v>
      </c>
      <c r="L633" s="14">
        <v>4.6E-4</v>
      </c>
      <c r="M633" s="14">
        <v>4.6E-4</v>
      </c>
      <c r="N633" s="14">
        <v>0.00509</v>
      </c>
      <c r="O633" s="14">
        <v>4.6E-4</v>
      </c>
      <c r="P633" s="14">
        <v>0.57454</v>
      </c>
      <c r="Q633" s="14">
        <v>0.07917</v>
      </c>
      <c r="R633" s="14">
        <v>4.6E-4</v>
      </c>
      <c r="S633" s="14">
        <v>4.6E-4</v>
      </c>
      <c r="T633" s="14">
        <v>4.6E-4</v>
      </c>
      <c r="U633" s="14">
        <v>0.09769</v>
      </c>
    </row>
    <row r="634">
      <c r="A634" s="14">
        <v>569.0</v>
      </c>
      <c r="B634" s="14">
        <v>0.0125</v>
      </c>
      <c r="C634" s="14">
        <v>0.0125</v>
      </c>
      <c r="D634" s="14">
        <v>0.0125</v>
      </c>
      <c r="E634" s="14">
        <v>0.0125</v>
      </c>
      <c r="F634" s="14">
        <v>0.0125</v>
      </c>
      <c r="G634" s="14">
        <v>0.0125</v>
      </c>
      <c r="H634" s="14">
        <v>0.0125</v>
      </c>
      <c r="I634" s="14">
        <v>0.0125</v>
      </c>
      <c r="J634" s="14">
        <v>0.0125</v>
      </c>
      <c r="K634" s="14">
        <v>0.0125</v>
      </c>
      <c r="L634" s="14">
        <v>0.0125</v>
      </c>
      <c r="M634" s="14">
        <v>0.0125</v>
      </c>
      <c r="N634" s="14">
        <v>0.0125</v>
      </c>
      <c r="O634" s="14">
        <v>0.0125</v>
      </c>
      <c r="P634" s="14">
        <v>0.0125</v>
      </c>
      <c r="Q634" s="14">
        <v>0.2625</v>
      </c>
      <c r="R634" s="14">
        <v>0.1375</v>
      </c>
      <c r="S634" s="14">
        <v>0.0125</v>
      </c>
      <c r="T634" s="14">
        <v>0.0125</v>
      </c>
      <c r="U634" s="14">
        <v>0.3875</v>
      </c>
    </row>
    <row r="635">
      <c r="A635" s="14">
        <v>570.0</v>
      </c>
      <c r="B635" s="14">
        <v>0.00233</v>
      </c>
      <c r="C635" s="14">
        <v>0.00233</v>
      </c>
      <c r="D635" s="14">
        <v>0.00233</v>
      </c>
      <c r="E635" s="14">
        <v>0.00233</v>
      </c>
      <c r="F635" s="14">
        <v>0.00233</v>
      </c>
      <c r="G635" s="14">
        <v>0.00233</v>
      </c>
      <c r="H635" s="14">
        <v>0.02558</v>
      </c>
      <c r="I635" s="14">
        <v>0.00233</v>
      </c>
      <c r="J635" s="14">
        <v>0.00233</v>
      </c>
      <c r="K635" s="14">
        <v>0.02558</v>
      </c>
      <c r="L635" s="14">
        <v>0.16512</v>
      </c>
      <c r="M635" s="14">
        <v>0.00233</v>
      </c>
      <c r="N635" s="14">
        <v>0.00233</v>
      </c>
      <c r="O635" s="14">
        <v>0.04884</v>
      </c>
      <c r="P635" s="14">
        <v>0.00233</v>
      </c>
      <c r="Q635" s="14">
        <v>0.18837</v>
      </c>
      <c r="R635" s="14">
        <v>0.00233</v>
      </c>
      <c r="S635" s="14">
        <v>0.00233</v>
      </c>
      <c r="T635" s="14">
        <v>0.00233</v>
      </c>
      <c r="U635" s="14">
        <v>0.51395</v>
      </c>
    </row>
    <row r="636">
      <c r="A636" s="14">
        <v>680.0</v>
      </c>
      <c r="B636" s="14">
        <v>0.00122</v>
      </c>
      <c r="C636" s="14">
        <v>0.13537</v>
      </c>
      <c r="D636" s="14">
        <v>0.00122</v>
      </c>
      <c r="E636" s="14">
        <v>0.00122</v>
      </c>
      <c r="F636" s="14">
        <v>0.00122</v>
      </c>
      <c r="G636" s="14">
        <v>0.02561</v>
      </c>
      <c r="H636" s="14">
        <v>0.00122</v>
      </c>
      <c r="I636" s="14">
        <v>0.00122</v>
      </c>
      <c r="J636" s="14">
        <v>0.00122</v>
      </c>
      <c r="K636" s="14">
        <v>0.00122</v>
      </c>
      <c r="L636" s="14">
        <v>0.00122</v>
      </c>
      <c r="M636" s="14">
        <v>0.00122</v>
      </c>
      <c r="N636" s="14">
        <v>0.00122</v>
      </c>
      <c r="O636" s="14">
        <v>0.00122</v>
      </c>
      <c r="P636" s="14">
        <v>0.12317</v>
      </c>
      <c r="Q636" s="14">
        <v>0.37927</v>
      </c>
      <c r="R636" s="14">
        <v>0.00122</v>
      </c>
      <c r="S636" s="14">
        <v>0.00122</v>
      </c>
      <c r="T636" s="14">
        <v>0.00122</v>
      </c>
      <c r="U636" s="14">
        <v>0.31829</v>
      </c>
    </row>
    <row r="637">
      <c r="A637" s="14">
        <v>681.0</v>
      </c>
      <c r="B637" s="14">
        <v>0.01602</v>
      </c>
      <c r="C637" s="14">
        <v>3.9E-4</v>
      </c>
      <c r="D637" s="14">
        <v>3.9E-4</v>
      </c>
      <c r="E637" s="14">
        <v>3.9E-4</v>
      </c>
      <c r="F637" s="14">
        <v>3.9E-4</v>
      </c>
      <c r="G637" s="14">
        <v>0.01211</v>
      </c>
      <c r="H637" s="14">
        <v>3.9E-4</v>
      </c>
      <c r="I637" s="14">
        <v>3.9E-4</v>
      </c>
      <c r="J637" s="14">
        <v>3.9E-4</v>
      </c>
      <c r="K637" s="14">
        <v>3.9E-4</v>
      </c>
      <c r="L637" s="14">
        <v>3.9E-4</v>
      </c>
      <c r="M637" s="14">
        <v>3.9E-4</v>
      </c>
      <c r="N637" s="14">
        <v>3.9E-4</v>
      </c>
      <c r="O637" s="14">
        <v>3.9E-4</v>
      </c>
      <c r="P637" s="14">
        <v>3.9E-4</v>
      </c>
      <c r="Q637" s="14">
        <v>0.19961</v>
      </c>
      <c r="R637" s="14">
        <v>0.58242</v>
      </c>
      <c r="S637" s="14">
        <v>3.9E-4</v>
      </c>
      <c r="T637" s="14">
        <v>3.9E-4</v>
      </c>
      <c r="U637" s="14">
        <v>0.18398</v>
      </c>
    </row>
    <row r="638">
      <c r="A638" s="14">
        <v>682.0</v>
      </c>
      <c r="B638" s="14">
        <v>0.18611</v>
      </c>
      <c r="C638" s="14">
        <v>9.3E-4</v>
      </c>
      <c r="D638" s="14">
        <v>9.3E-4</v>
      </c>
      <c r="E638" s="14">
        <v>9.3E-4</v>
      </c>
      <c r="F638" s="14">
        <v>9.3E-4</v>
      </c>
      <c r="G638" s="14">
        <v>9.3E-4</v>
      </c>
      <c r="H638" s="14">
        <v>9.3E-4</v>
      </c>
      <c r="I638" s="14">
        <v>0.15833</v>
      </c>
      <c r="J638" s="14">
        <v>9.3E-4</v>
      </c>
      <c r="K638" s="14">
        <v>9.3E-4</v>
      </c>
      <c r="L638" s="14">
        <v>9.3E-4</v>
      </c>
      <c r="M638" s="14">
        <v>0.0287</v>
      </c>
      <c r="N638" s="14">
        <v>9.3E-4</v>
      </c>
      <c r="O638" s="14">
        <v>0.0287</v>
      </c>
      <c r="P638" s="14">
        <v>9.3E-4</v>
      </c>
      <c r="Q638" s="14">
        <v>0.25093</v>
      </c>
      <c r="R638" s="14">
        <v>0.11204</v>
      </c>
      <c r="S638" s="14">
        <v>9.3E-4</v>
      </c>
      <c r="T638" s="14">
        <v>9.3E-4</v>
      </c>
      <c r="U638" s="14">
        <v>0.22315</v>
      </c>
    </row>
    <row r="639">
      <c r="A639" s="14">
        <v>785.0</v>
      </c>
      <c r="B639" s="14">
        <v>0.00208</v>
      </c>
      <c r="C639" s="14">
        <v>0.00208</v>
      </c>
      <c r="D639" s="14">
        <v>0.00208</v>
      </c>
      <c r="E639" s="14">
        <v>0.00208</v>
      </c>
      <c r="F639" s="14">
        <v>0.00208</v>
      </c>
      <c r="G639" s="14">
        <v>0.00208</v>
      </c>
      <c r="H639" s="14">
        <v>0.00208</v>
      </c>
      <c r="I639" s="14">
        <v>0.00208</v>
      </c>
      <c r="J639" s="14">
        <v>0.00208</v>
      </c>
      <c r="K639" s="14">
        <v>0.35625</v>
      </c>
      <c r="L639" s="14">
        <v>0.00208</v>
      </c>
      <c r="M639" s="14">
        <v>0.00208</v>
      </c>
      <c r="N639" s="14">
        <v>0.00208</v>
      </c>
      <c r="O639" s="14">
        <v>0.00208</v>
      </c>
      <c r="P639" s="14">
        <v>0.00208</v>
      </c>
      <c r="Q639" s="14">
        <v>0.00208</v>
      </c>
      <c r="R639" s="14">
        <v>0.00208</v>
      </c>
      <c r="S639" s="14">
        <v>0.00208</v>
      </c>
      <c r="T639" s="14">
        <v>0.00208</v>
      </c>
      <c r="U639" s="14">
        <v>0.60625</v>
      </c>
    </row>
    <row r="640">
      <c r="A640" s="14">
        <v>786.0</v>
      </c>
      <c r="B640" s="14">
        <v>0.00175</v>
      </c>
      <c r="C640" s="14">
        <v>0.00175</v>
      </c>
      <c r="D640" s="14">
        <v>0.00175</v>
      </c>
      <c r="E640" s="14">
        <v>0.00175</v>
      </c>
      <c r="F640" s="14">
        <v>0.00175</v>
      </c>
      <c r="G640" s="14">
        <v>0.42281</v>
      </c>
      <c r="H640" s="14">
        <v>0.00175</v>
      </c>
      <c r="I640" s="14">
        <v>0.14211</v>
      </c>
      <c r="J640" s="14">
        <v>0.00175</v>
      </c>
      <c r="K640" s="14">
        <v>0.00175</v>
      </c>
      <c r="L640" s="14">
        <v>0.00175</v>
      </c>
      <c r="M640" s="14">
        <v>0.00175</v>
      </c>
      <c r="N640" s="14">
        <v>0.00175</v>
      </c>
      <c r="O640" s="14">
        <v>0.00175</v>
      </c>
      <c r="P640" s="14">
        <v>0.00175</v>
      </c>
      <c r="Q640" s="14">
        <v>0.14211</v>
      </c>
      <c r="R640" s="14">
        <v>0.05439</v>
      </c>
      <c r="S640" s="14">
        <v>0.00175</v>
      </c>
      <c r="T640" s="14">
        <v>0.00175</v>
      </c>
      <c r="U640" s="14">
        <v>0.21228</v>
      </c>
    </row>
    <row r="641">
      <c r="A641" s="14">
        <v>787.0</v>
      </c>
      <c r="B641" s="14">
        <v>0.00169</v>
      </c>
      <c r="C641" s="14">
        <v>0.00169</v>
      </c>
      <c r="D641" s="14">
        <v>0.00169</v>
      </c>
      <c r="E641" s="14">
        <v>0.00169</v>
      </c>
      <c r="F641" s="14">
        <v>0.00169</v>
      </c>
      <c r="G641" s="14">
        <v>0.01864</v>
      </c>
      <c r="H641" s="14">
        <v>0.00169</v>
      </c>
      <c r="I641" s="14">
        <v>0.00169</v>
      </c>
      <c r="J641" s="14">
        <v>0.28983</v>
      </c>
      <c r="K641" s="14">
        <v>0.00169</v>
      </c>
      <c r="L641" s="14">
        <v>0.01864</v>
      </c>
      <c r="M641" s="14">
        <v>0.00169</v>
      </c>
      <c r="N641" s="14">
        <v>0.00169</v>
      </c>
      <c r="O641" s="14">
        <v>0.00169</v>
      </c>
      <c r="P641" s="14">
        <v>0.00169</v>
      </c>
      <c r="Q641" s="14">
        <v>0.12034</v>
      </c>
      <c r="R641" s="14">
        <v>0.00169</v>
      </c>
      <c r="S641" s="14">
        <v>0.00169</v>
      </c>
      <c r="T641" s="14">
        <v>0.00169</v>
      </c>
      <c r="U641" s="14">
        <v>0.52712</v>
      </c>
    </row>
    <row r="642">
      <c r="A642" s="14">
        <v>788.0</v>
      </c>
      <c r="B642" s="14">
        <v>6.9E-4</v>
      </c>
      <c r="C642" s="14">
        <v>6.9E-4</v>
      </c>
      <c r="D642" s="14">
        <v>6.9E-4</v>
      </c>
      <c r="E642" s="14">
        <v>6.9E-4</v>
      </c>
      <c r="F642" s="14">
        <v>6.9E-4</v>
      </c>
      <c r="G642" s="14">
        <v>0.25586</v>
      </c>
      <c r="H642" s="14">
        <v>0.04207</v>
      </c>
      <c r="I642" s="14">
        <v>0.11103</v>
      </c>
      <c r="J642" s="14">
        <v>6.9E-4</v>
      </c>
      <c r="K642" s="14">
        <v>0.00759</v>
      </c>
      <c r="L642" s="14">
        <v>6.9E-4</v>
      </c>
      <c r="M642" s="14">
        <v>0.05586</v>
      </c>
      <c r="N642" s="14">
        <v>0.04207</v>
      </c>
      <c r="O642" s="14">
        <v>6.9E-4</v>
      </c>
      <c r="P642" s="14">
        <v>6.9E-4</v>
      </c>
      <c r="Q642" s="14">
        <v>0.18</v>
      </c>
      <c r="R642" s="14">
        <v>6.9E-4</v>
      </c>
      <c r="S642" s="14">
        <v>0.00759</v>
      </c>
      <c r="T642" s="14">
        <v>6.9E-4</v>
      </c>
      <c r="U642" s="14">
        <v>0.29034</v>
      </c>
    </row>
    <row r="643">
      <c r="A643" s="14">
        <v>789.0</v>
      </c>
      <c r="B643" s="14">
        <v>0.00233</v>
      </c>
      <c r="C643" s="14">
        <v>0.00233</v>
      </c>
      <c r="D643" s="14">
        <v>0.00233</v>
      </c>
      <c r="E643" s="14">
        <v>0.00233</v>
      </c>
      <c r="F643" s="14">
        <v>0.00233</v>
      </c>
      <c r="G643" s="14">
        <v>0.00233</v>
      </c>
      <c r="H643" s="14">
        <v>0.00233</v>
      </c>
      <c r="I643" s="14">
        <v>0.00233</v>
      </c>
      <c r="J643" s="14">
        <v>0.14186</v>
      </c>
      <c r="K643" s="14">
        <v>0.18837</v>
      </c>
      <c r="L643" s="14">
        <v>0.00233</v>
      </c>
      <c r="M643" s="14">
        <v>0.00233</v>
      </c>
      <c r="N643" s="14">
        <v>0.00233</v>
      </c>
      <c r="O643" s="14">
        <v>0.00233</v>
      </c>
      <c r="P643" s="14">
        <v>0.00233</v>
      </c>
      <c r="Q643" s="14">
        <v>0.07209</v>
      </c>
      <c r="R643" s="14">
        <v>0.00233</v>
      </c>
      <c r="S643" s="14">
        <v>0.00233</v>
      </c>
      <c r="T643" s="14">
        <v>0.02558</v>
      </c>
      <c r="U643" s="14">
        <v>0.53721</v>
      </c>
    </row>
    <row r="644">
      <c r="A644" s="14">
        <v>790.0</v>
      </c>
      <c r="B644" s="14">
        <v>0.00108</v>
      </c>
      <c r="C644" s="14">
        <v>0.04409</v>
      </c>
      <c r="D644" s="14">
        <v>0.01183</v>
      </c>
      <c r="E644" s="14">
        <v>0.00108</v>
      </c>
      <c r="F644" s="14">
        <v>0.00108</v>
      </c>
      <c r="G644" s="14">
        <v>0.00108</v>
      </c>
      <c r="H644" s="14">
        <v>0.00108</v>
      </c>
      <c r="I644" s="14">
        <v>0.56022</v>
      </c>
      <c r="J644" s="14">
        <v>0.00108</v>
      </c>
      <c r="K644" s="14">
        <v>0.3129</v>
      </c>
      <c r="L644" s="14">
        <v>0.00108</v>
      </c>
      <c r="M644" s="14">
        <v>0.00108</v>
      </c>
      <c r="N644" s="14">
        <v>0.00108</v>
      </c>
      <c r="O644" s="14">
        <v>0.00108</v>
      </c>
      <c r="P644" s="14">
        <v>0.00108</v>
      </c>
      <c r="Q644" s="14">
        <v>0.04409</v>
      </c>
      <c r="R644" s="14">
        <v>0.00108</v>
      </c>
      <c r="S644" s="14">
        <v>0.00108</v>
      </c>
      <c r="T644" s="14">
        <v>0.00108</v>
      </c>
      <c r="U644" s="14">
        <v>0.01183</v>
      </c>
    </row>
    <row r="645">
      <c r="A645" s="14">
        <v>791.0</v>
      </c>
      <c r="B645" s="14">
        <v>0.28182</v>
      </c>
      <c r="C645" s="14">
        <v>0.00909</v>
      </c>
      <c r="D645" s="14">
        <v>0.00909</v>
      </c>
      <c r="E645" s="14">
        <v>0.00909</v>
      </c>
      <c r="F645" s="14">
        <v>0.00909</v>
      </c>
      <c r="G645" s="14">
        <v>0.1</v>
      </c>
      <c r="H645" s="14">
        <v>0.00909</v>
      </c>
      <c r="I645" s="14">
        <v>0.00909</v>
      </c>
      <c r="J645" s="14">
        <v>0.00909</v>
      </c>
      <c r="K645" s="14">
        <v>0.00909</v>
      </c>
      <c r="L645" s="14">
        <v>0.19091</v>
      </c>
      <c r="M645" s="14">
        <v>0.00909</v>
      </c>
      <c r="N645" s="14">
        <v>0.00909</v>
      </c>
      <c r="O645" s="14">
        <v>0.00909</v>
      </c>
      <c r="P645" s="14">
        <v>0.00909</v>
      </c>
      <c r="Q645" s="14">
        <v>0.00909</v>
      </c>
      <c r="R645" s="14">
        <v>0.19091</v>
      </c>
      <c r="S645" s="14">
        <v>0.00909</v>
      </c>
      <c r="T645" s="14">
        <v>0.00909</v>
      </c>
      <c r="U645" s="14">
        <v>0.1</v>
      </c>
    </row>
    <row r="646">
      <c r="A646" s="14">
        <v>792.0</v>
      </c>
      <c r="B646" s="14">
        <v>0.002</v>
      </c>
      <c r="C646" s="14">
        <v>0.002</v>
      </c>
      <c r="D646" s="14">
        <v>0.082</v>
      </c>
      <c r="E646" s="14">
        <v>0.002</v>
      </c>
      <c r="F646" s="14">
        <v>0.002</v>
      </c>
      <c r="G646" s="14">
        <v>0.002</v>
      </c>
      <c r="H646" s="14">
        <v>0.002</v>
      </c>
      <c r="I646" s="14">
        <v>0.002</v>
      </c>
      <c r="J646" s="14">
        <v>0.002</v>
      </c>
      <c r="K646" s="14">
        <v>0.522</v>
      </c>
      <c r="L646" s="14">
        <v>0.002</v>
      </c>
      <c r="M646" s="14">
        <v>0.002</v>
      </c>
      <c r="N646" s="14">
        <v>0.002</v>
      </c>
      <c r="O646" s="14">
        <v>0.062</v>
      </c>
      <c r="P646" s="14">
        <v>0.122</v>
      </c>
      <c r="Q646" s="14">
        <v>0.062</v>
      </c>
      <c r="R646" s="14">
        <v>0.002</v>
      </c>
      <c r="S646" s="14">
        <v>0.002</v>
      </c>
      <c r="T646" s="14">
        <v>0.002</v>
      </c>
      <c r="U646" s="14">
        <v>0.122</v>
      </c>
    </row>
    <row r="647">
      <c r="A647" s="14">
        <v>793.0</v>
      </c>
      <c r="B647" s="14">
        <v>0.0011</v>
      </c>
      <c r="C647" s="14">
        <v>0.03407</v>
      </c>
      <c r="D647" s="14">
        <v>0.0011</v>
      </c>
      <c r="E647" s="14">
        <v>0.0011</v>
      </c>
      <c r="F647" s="14">
        <v>0.02308</v>
      </c>
      <c r="G647" s="14">
        <v>0.0011</v>
      </c>
      <c r="H647" s="14">
        <v>0.0011</v>
      </c>
      <c r="I647" s="14">
        <v>0.0011</v>
      </c>
      <c r="J647" s="14">
        <v>0.0011</v>
      </c>
      <c r="K647" s="14">
        <v>0.53956</v>
      </c>
      <c r="L647" s="14">
        <v>0.0011</v>
      </c>
      <c r="M647" s="14">
        <v>0.0011</v>
      </c>
      <c r="N647" s="14">
        <v>0.0011</v>
      </c>
      <c r="O647" s="14">
        <v>0.0011</v>
      </c>
      <c r="P647" s="14">
        <v>0.11099</v>
      </c>
      <c r="Q647" s="14">
        <v>0.11099</v>
      </c>
      <c r="R647" s="14">
        <v>0.01209</v>
      </c>
      <c r="S647" s="14">
        <v>0.0011</v>
      </c>
      <c r="T647" s="14">
        <v>0.0011</v>
      </c>
      <c r="U647" s="14">
        <v>0.15495</v>
      </c>
    </row>
    <row r="648">
      <c r="A648" s="14">
        <v>794.0</v>
      </c>
      <c r="B648" s="14">
        <v>6.8E-4</v>
      </c>
      <c r="C648" s="14">
        <v>0.00753</v>
      </c>
      <c r="D648" s="14">
        <v>6.8E-4</v>
      </c>
      <c r="E648" s="14">
        <v>0.00753</v>
      </c>
      <c r="F648" s="14">
        <v>6.8E-4</v>
      </c>
      <c r="G648" s="14">
        <v>6.8E-4</v>
      </c>
      <c r="H648" s="14">
        <v>6.8E-4</v>
      </c>
      <c r="I648" s="14">
        <v>0.00753</v>
      </c>
      <c r="J648" s="14">
        <v>6.8E-4</v>
      </c>
      <c r="K648" s="14">
        <v>0.43219</v>
      </c>
      <c r="L648" s="14">
        <v>6.8E-4</v>
      </c>
      <c r="M648" s="14">
        <v>6.8E-4</v>
      </c>
      <c r="N648" s="14">
        <v>0.00753</v>
      </c>
      <c r="O648" s="14">
        <v>6.8E-4</v>
      </c>
      <c r="P648" s="14">
        <v>6.8E-4</v>
      </c>
      <c r="Q648" s="14">
        <v>0.15137</v>
      </c>
      <c r="R648" s="14">
        <v>6.8E-4</v>
      </c>
      <c r="S648" s="14">
        <v>6.8E-4</v>
      </c>
      <c r="T648" s="14">
        <v>6.8E-4</v>
      </c>
      <c r="U648" s="14">
        <v>0.3774</v>
      </c>
    </row>
    <row r="649">
      <c r="A649" s="14">
        <v>795.0</v>
      </c>
      <c r="B649" s="14">
        <v>0.00167</v>
      </c>
      <c r="C649" s="14">
        <v>0.00167</v>
      </c>
      <c r="D649" s="14">
        <v>0.10167</v>
      </c>
      <c r="E649" s="14">
        <v>0.00167</v>
      </c>
      <c r="F649" s="14">
        <v>0.00167</v>
      </c>
      <c r="G649" s="14">
        <v>0.00167</v>
      </c>
      <c r="H649" s="14">
        <v>0.00167</v>
      </c>
      <c r="I649" s="14">
        <v>0.135</v>
      </c>
      <c r="J649" s="14">
        <v>0.00167</v>
      </c>
      <c r="K649" s="14">
        <v>0.00167</v>
      </c>
      <c r="L649" s="14">
        <v>0.035</v>
      </c>
      <c r="M649" s="14">
        <v>0.035</v>
      </c>
      <c r="N649" s="14">
        <v>0.00167</v>
      </c>
      <c r="O649" s="14">
        <v>0.00167</v>
      </c>
      <c r="P649" s="14">
        <v>0.15167</v>
      </c>
      <c r="Q649" s="14">
        <v>0.00167</v>
      </c>
      <c r="R649" s="14">
        <v>0.00167</v>
      </c>
      <c r="S649" s="14">
        <v>0.00167</v>
      </c>
      <c r="T649" s="14">
        <v>0.00167</v>
      </c>
      <c r="U649" s="14">
        <v>0.51833</v>
      </c>
    </row>
    <row r="650">
      <c r="A650" s="14">
        <v>796.0</v>
      </c>
      <c r="B650" s="14">
        <v>0.00109</v>
      </c>
      <c r="C650" s="14">
        <v>0.27283</v>
      </c>
      <c r="D650" s="14">
        <v>0.02283</v>
      </c>
      <c r="E650" s="14">
        <v>0.00109</v>
      </c>
      <c r="F650" s="14">
        <v>0.00109</v>
      </c>
      <c r="G650" s="14">
        <v>0.00109</v>
      </c>
      <c r="H650" s="14">
        <v>0.00109</v>
      </c>
      <c r="I650" s="14">
        <v>0.08804</v>
      </c>
      <c r="J650" s="14">
        <v>0.00109</v>
      </c>
      <c r="K650" s="14">
        <v>0.00109</v>
      </c>
      <c r="L650" s="14">
        <v>0.00109</v>
      </c>
      <c r="M650" s="14">
        <v>0.00109</v>
      </c>
      <c r="N650" s="14">
        <v>0.00109</v>
      </c>
      <c r="O650" s="14">
        <v>0.00109</v>
      </c>
      <c r="P650" s="14">
        <v>0.15326</v>
      </c>
      <c r="Q650" s="14">
        <v>0.22935</v>
      </c>
      <c r="R650" s="14">
        <v>0.00109</v>
      </c>
      <c r="S650" s="14">
        <v>0.00109</v>
      </c>
      <c r="T650" s="14">
        <v>0.00109</v>
      </c>
      <c r="U650" s="14">
        <v>0.21848</v>
      </c>
    </row>
    <row r="651">
      <c r="A651" s="14">
        <v>797.0</v>
      </c>
      <c r="B651" s="14">
        <v>0.00119</v>
      </c>
      <c r="C651" s="14">
        <v>0.00119</v>
      </c>
      <c r="D651" s="14">
        <v>0.00119</v>
      </c>
      <c r="E651" s="14">
        <v>0.00119</v>
      </c>
      <c r="F651" s="14">
        <v>0.00119</v>
      </c>
      <c r="G651" s="14">
        <v>0.00119</v>
      </c>
      <c r="H651" s="14">
        <v>0.33452</v>
      </c>
      <c r="I651" s="14">
        <v>0.23929</v>
      </c>
      <c r="J651" s="14">
        <v>0.00119</v>
      </c>
      <c r="K651" s="14">
        <v>0.08452</v>
      </c>
      <c r="L651" s="14">
        <v>0.00119</v>
      </c>
      <c r="M651" s="14">
        <v>0.00119</v>
      </c>
      <c r="N651" s="14">
        <v>0.00119</v>
      </c>
      <c r="O651" s="14">
        <v>0.025</v>
      </c>
      <c r="P651" s="14">
        <v>0.09643</v>
      </c>
      <c r="Q651" s="14">
        <v>0.13214</v>
      </c>
      <c r="R651" s="14">
        <v>0.00119</v>
      </c>
      <c r="S651" s="14">
        <v>0.00119</v>
      </c>
      <c r="T651" s="14">
        <v>0.00119</v>
      </c>
      <c r="U651" s="14">
        <v>0.07262</v>
      </c>
    </row>
    <row r="652">
      <c r="A652" s="14">
        <v>798.0</v>
      </c>
      <c r="B652" s="14">
        <v>0.02562</v>
      </c>
      <c r="C652" s="14">
        <v>0.02562</v>
      </c>
      <c r="D652" s="14">
        <v>8.3E-4</v>
      </c>
      <c r="E652" s="14">
        <v>8.3E-4</v>
      </c>
      <c r="F652" s="14">
        <v>8.3E-4</v>
      </c>
      <c r="G652" s="14">
        <v>8.3E-4</v>
      </c>
      <c r="H652" s="14">
        <v>8.3E-4</v>
      </c>
      <c r="I652" s="14">
        <v>8.3E-4</v>
      </c>
      <c r="J652" s="14">
        <v>8.3E-4</v>
      </c>
      <c r="K652" s="14">
        <v>8.3E-4</v>
      </c>
      <c r="L652" s="14">
        <v>8.3E-4</v>
      </c>
      <c r="M652" s="14">
        <v>0.06694</v>
      </c>
      <c r="N652" s="14">
        <v>8.3E-4</v>
      </c>
      <c r="O652" s="14">
        <v>8.3E-4</v>
      </c>
      <c r="P652" s="14">
        <v>8.3E-4</v>
      </c>
      <c r="Q652" s="14">
        <v>0.07521</v>
      </c>
      <c r="R652" s="14">
        <v>8.3E-4</v>
      </c>
      <c r="S652" s="14">
        <v>0.00909</v>
      </c>
      <c r="T652" s="14">
        <v>8.3E-4</v>
      </c>
      <c r="U652" s="14">
        <v>0.78595</v>
      </c>
    </row>
    <row r="653">
      <c r="A653" s="14">
        <v>799.0</v>
      </c>
      <c r="B653" s="14">
        <v>5.4E-4</v>
      </c>
      <c r="C653" s="14">
        <v>0.04355</v>
      </c>
      <c r="D653" s="14">
        <v>5.4E-4</v>
      </c>
      <c r="E653" s="14">
        <v>0.00591</v>
      </c>
      <c r="F653" s="14">
        <v>5.4E-4</v>
      </c>
      <c r="G653" s="14">
        <v>5.4E-4</v>
      </c>
      <c r="H653" s="14">
        <v>5.4E-4</v>
      </c>
      <c r="I653" s="14">
        <v>0.10269</v>
      </c>
      <c r="J653" s="14">
        <v>5.4E-4</v>
      </c>
      <c r="K653" s="14">
        <v>0.68333</v>
      </c>
      <c r="L653" s="14">
        <v>5.4E-4</v>
      </c>
      <c r="M653" s="14">
        <v>5.4E-4</v>
      </c>
      <c r="N653" s="14">
        <v>5.4E-4</v>
      </c>
      <c r="O653" s="14">
        <v>0.00591</v>
      </c>
      <c r="P653" s="14">
        <v>5.4E-4</v>
      </c>
      <c r="Q653" s="14">
        <v>0.09731</v>
      </c>
      <c r="R653" s="14">
        <v>5.4E-4</v>
      </c>
      <c r="S653" s="14">
        <v>5.4E-4</v>
      </c>
      <c r="T653" s="14">
        <v>5.4E-4</v>
      </c>
      <c r="U653" s="14">
        <v>0.0543</v>
      </c>
    </row>
    <row r="654">
      <c r="A654" s="14">
        <v>800.0</v>
      </c>
      <c r="B654" s="14">
        <v>0.0141</v>
      </c>
      <c r="C654" s="14">
        <v>0.33462</v>
      </c>
      <c r="D654" s="14">
        <v>0.00128</v>
      </c>
      <c r="E654" s="14">
        <v>0.00128</v>
      </c>
      <c r="F654" s="14">
        <v>0.00128</v>
      </c>
      <c r="G654" s="14">
        <v>0.00128</v>
      </c>
      <c r="H654" s="14">
        <v>0.00128</v>
      </c>
      <c r="I654" s="14">
        <v>0.09103</v>
      </c>
      <c r="J654" s="14">
        <v>0.00128</v>
      </c>
      <c r="K654" s="14">
        <v>0.00128</v>
      </c>
      <c r="L654" s="14">
        <v>0.00128</v>
      </c>
      <c r="M654" s="14">
        <v>0.00128</v>
      </c>
      <c r="N654" s="14">
        <v>0.00128</v>
      </c>
      <c r="O654" s="14">
        <v>0.00128</v>
      </c>
      <c r="P654" s="14">
        <v>0.00128</v>
      </c>
      <c r="Q654" s="14">
        <v>0.21923</v>
      </c>
      <c r="R654" s="14">
        <v>0.00128</v>
      </c>
      <c r="S654" s="14">
        <v>0.10385</v>
      </c>
      <c r="T654" s="14">
        <v>0.00128</v>
      </c>
      <c r="U654" s="14">
        <v>0.21923</v>
      </c>
    </row>
    <row r="655">
      <c r="A655" s="14">
        <v>801.0</v>
      </c>
      <c r="B655" s="14">
        <v>0.00167</v>
      </c>
      <c r="C655" s="14">
        <v>0.00167</v>
      </c>
      <c r="D655" s="14">
        <v>0.00167</v>
      </c>
      <c r="E655" s="14">
        <v>0.00167</v>
      </c>
      <c r="F655" s="14">
        <v>0.00167</v>
      </c>
      <c r="G655" s="14">
        <v>0.00167</v>
      </c>
      <c r="H655" s="14">
        <v>0.035</v>
      </c>
      <c r="I655" s="14">
        <v>0.15167</v>
      </c>
      <c r="J655" s="14">
        <v>0.00167</v>
      </c>
      <c r="K655" s="14">
        <v>0.00167</v>
      </c>
      <c r="L655" s="14">
        <v>0.05167</v>
      </c>
      <c r="M655" s="14">
        <v>0.00167</v>
      </c>
      <c r="N655" s="14">
        <v>0.00167</v>
      </c>
      <c r="O655" s="14">
        <v>0.00167</v>
      </c>
      <c r="P655" s="14">
        <v>0.00167</v>
      </c>
      <c r="Q655" s="14">
        <v>0.085</v>
      </c>
      <c r="R655" s="14">
        <v>0.00167</v>
      </c>
      <c r="S655" s="14">
        <v>0.00167</v>
      </c>
      <c r="T655" s="14">
        <v>0.00167</v>
      </c>
      <c r="U655" s="14">
        <v>0.65167</v>
      </c>
    </row>
    <row r="656">
      <c r="A656" s="14">
        <v>802.0</v>
      </c>
      <c r="B656" s="14">
        <v>0.00588</v>
      </c>
      <c r="C656" s="14">
        <v>0.00588</v>
      </c>
      <c r="D656" s="14">
        <v>0.00588</v>
      </c>
      <c r="E656" s="14">
        <v>0.06471</v>
      </c>
      <c r="F656" s="14">
        <v>0.65294</v>
      </c>
      <c r="G656" s="14">
        <v>0.00588</v>
      </c>
      <c r="H656" s="14">
        <v>0.00588</v>
      </c>
      <c r="I656" s="14">
        <v>0.00588</v>
      </c>
      <c r="J656" s="14">
        <v>0.00588</v>
      </c>
      <c r="K656" s="14">
        <v>0.00588</v>
      </c>
      <c r="L656" s="14">
        <v>0.00588</v>
      </c>
      <c r="M656" s="14">
        <v>0.00588</v>
      </c>
      <c r="N656" s="14">
        <v>0.00588</v>
      </c>
      <c r="O656" s="14">
        <v>0.00588</v>
      </c>
      <c r="P656" s="14">
        <v>0.12353</v>
      </c>
      <c r="Q656" s="14">
        <v>0.00588</v>
      </c>
      <c r="R656" s="14">
        <v>0.00588</v>
      </c>
      <c r="S656" s="14">
        <v>0.00588</v>
      </c>
      <c r="T656" s="14">
        <v>0.00588</v>
      </c>
      <c r="U656" s="14">
        <v>0.06471</v>
      </c>
    </row>
    <row r="657">
      <c r="A657" s="14">
        <v>803.0</v>
      </c>
      <c r="B657" s="14">
        <v>0.16567</v>
      </c>
      <c r="C657" s="14">
        <v>0.00149</v>
      </c>
      <c r="D657" s="14">
        <v>0.00149</v>
      </c>
      <c r="E657" s="14">
        <v>0.00149</v>
      </c>
      <c r="F657" s="14">
        <v>0.00149</v>
      </c>
      <c r="G657" s="14">
        <v>0.00149</v>
      </c>
      <c r="H657" s="14">
        <v>0.00149</v>
      </c>
      <c r="I657" s="14">
        <v>0.22537</v>
      </c>
      <c r="J657" s="14">
        <v>0.00149</v>
      </c>
      <c r="K657" s="14">
        <v>0.3597</v>
      </c>
      <c r="L657" s="14">
        <v>0.00149</v>
      </c>
      <c r="M657" s="14">
        <v>0.00149</v>
      </c>
      <c r="N657" s="14">
        <v>0.00149</v>
      </c>
      <c r="O657" s="14">
        <v>0.00149</v>
      </c>
      <c r="P657" s="14">
        <v>0.00149</v>
      </c>
      <c r="Q657" s="14">
        <v>0.00149</v>
      </c>
      <c r="R657" s="14">
        <v>0.00149</v>
      </c>
      <c r="S657" s="14">
        <v>0.00149</v>
      </c>
      <c r="T657" s="14">
        <v>0.00149</v>
      </c>
      <c r="U657" s="14">
        <v>0.22537</v>
      </c>
    </row>
    <row r="658">
      <c r="A658" s="14">
        <v>804.0</v>
      </c>
      <c r="B658" s="14">
        <v>0.00233</v>
      </c>
      <c r="C658" s="14">
        <v>0.00233</v>
      </c>
      <c r="D658" s="14">
        <v>0.00233</v>
      </c>
      <c r="E658" s="14">
        <v>0.00233</v>
      </c>
      <c r="F658" s="14">
        <v>0.02558</v>
      </c>
      <c r="G658" s="14">
        <v>0.1186</v>
      </c>
      <c r="H658" s="14">
        <v>0.00233</v>
      </c>
      <c r="I658" s="14">
        <v>0.02558</v>
      </c>
      <c r="J658" s="14">
        <v>0.02558</v>
      </c>
      <c r="K658" s="14">
        <v>0.00233</v>
      </c>
      <c r="L658" s="14">
        <v>0.00233</v>
      </c>
      <c r="M658" s="14">
        <v>0.00233</v>
      </c>
      <c r="N658" s="14">
        <v>0.35116</v>
      </c>
      <c r="O658" s="14">
        <v>0.18837</v>
      </c>
      <c r="P658" s="14">
        <v>0.00233</v>
      </c>
      <c r="Q658" s="14">
        <v>0.09535</v>
      </c>
      <c r="R658" s="14">
        <v>0.00233</v>
      </c>
      <c r="S658" s="14">
        <v>0.00233</v>
      </c>
      <c r="T658" s="14">
        <v>0.00233</v>
      </c>
      <c r="U658" s="14">
        <v>0.14186</v>
      </c>
    </row>
    <row r="659">
      <c r="A659" s="14">
        <v>805.0</v>
      </c>
      <c r="B659" s="14">
        <v>0.13059</v>
      </c>
      <c r="C659" s="14">
        <v>0.00118</v>
      </c>
      <c r="D659" s="14">
        <v>0.21294</v>
      </c>
      <c r="E659" s="14">
        <v>0.00118</v>
      </c>
      <c r="F659" s="14">
        <v>0.00118</v>
      </c>
      <c r="G659" s="14">
        <v>0.00118</v>
      </c>
      <c r="H659" s="14">
        <v>0.00118</v>
      </c>
      <c r="I659" s="14">
        <v>0.00118</v>
      </c>
      <c r="J659" s="14">
        <v>0.00118</v>
      </c>
      <c r="K659" s="14">
        <v>0.02471</v>
      </c>
      <c r="L659" s="14">
        <v>0.00118</v>
      </c>
      <c r="M659" s="14">
        <v>0.00118</v>
      </c>
      <c r="N659" s="14">
        <v>0.00118</v>
      </c>
      <c r="O659" s="14">
        <v>0.00118</v>
      </c>
      <c r="P659" s="14">
        <v>0.00118</v>
      </c>
      <c r="Q659" s="14">
        <v>0.24824</v>
      </c>
      <c r="R659" s="14">
        <v>0.00118</v>
      </c>
      <c r="S659" s="14">
        <v>0.00118</v>
      </c>
      <c r="T659" s="14">
        <v>0.00118</v>
      </c>
      <c r="U659" s="14">
        <v>0.36588</v>
      </c>
    </row>
    <row r="660">
      <c r="A660" s="14">
        <v>806.0</v>
      </c>
      <c r="B660" s="14">
        <v>3.4E-4</v>
      </c>
      <c r="C660" s="14">
        <v>3.4E-4</v>
      </c>
      <c r="D660" s="14">
        <v>3.4E-4</v>
      </c>
      <c r="E660" s="14">
        <v>3.4E-4</v>
      </c>
      <c r="F660" s="14">
        <v>3.4E-4</v>
      </c>
      <c r="G660" s="14">
        <v>3.4E-4</v>
      </c>
      <c r="H660" s="14">
        <v>3.4E-4</v>
      </c>
      <c r="I660" s="14">
        <v>0.20168</v>
      </c>
      <c r="J660" s="14">
        <v>0.00705</v>
      </c>
      <c r="K660" s="14">
        <v>0.00369</v>
      </c>
      <c r="L660" s="14">
        <v>0.47685</v>
      </c>
      <c r="M660" s="14">
        <v>3.4E-4</v>
      </c>
      <c r="N660" s="14">
        <v>3.4E-4</v>
      </c>
      <c r="O660" s="14">
        <v>3.4E-4</v>
      </c>
      <c r="P660" s="14">
        <v>3.4E-4</v>
      </c>
      <c r="Q660" s="14">
        <v>0.12785</v>
      </c>
      <c r="R660" s="14">
        <v>3.4E-4</v>
      </c>
      <c r="S660" s="14">
        <v>3.4E-4</v>
      </c>
      <c r="T660" s="14">
        <v>3.4E-4</v>
      </c>
      <c r="U660" s="14">
        <v>0.17819</v>
      </c>
    </row>
    <row r="661">
      <c r="A661" s="14">
        <v>575.0</v>
      </c>
      <c r="B661" s="14">
        <v>0.00128</v>
      </c>
      <c r="C661" s="14">
        <v>0.00128</v>
      </c>
      <c r="D661" s="14">
        <v>0.02692</v>
      </c>
      <c r="E661" s="14">
        <v>0.00128</v>
      </c>
      <c r="F661" s="14">
        <v>0.03974</v>
      </c>
      <c r="G661" s="14">
        <v>0.0141</v>
      </c>
      <c r="H661" s="14">
        <v>0.00128</v>
      </c>
      <c r="I661" s="14">
        <v>0.19359</v>
      </c>
      <c r="J661" s="14">
        <v>0.00128</v>
      </c>
      <c r="K661" s="14">
        <v>0.00128</v>
      </c>
      <c r="L661" s="14">
        <v>0.02692</v>
      </c>
      <c r="M661" s="14">
        <v>0.02692</v>
      </c>
      <c r="N661" s="14">
        <v>0.00128</v>
      </c>
      <c r="O661" s="14">
        <v>0.00128</v>
      </c>
      <c r="P661" s="14">
        <v>0.00128</v>
      </c>
      <c r="Q661" s="14">
        <v>0.00128</v>
      </c>
      <c r="R661" s="14">
        <v>0.06538</v>
      </c>
      <c r="S661" s="14">
        <v>0.09103</v>
      </c>
      <c r="T661" s="14">
        <v>0.02692</v>
      </c>
      <c r="U661" s="14">
        <v>0.47564</v>
      </c>
    </row>
    <row r="662">
      <c r="A662" s="14">
        <v>731.0</v>
      </c>
      <c r="B662" s="14">
        <v>0.001</v>
      </c>
      <c r="C662" s="14">
        <v>0.001</v>
      </c>
      <c r="D662" s="14">
        <v>0.001</v>
      </c>
      <c r="E662" s="14">
        <v>0.001</v>
      </c>
      <c r="F662" s="14">
        <v>0.001</v>
      </c>
      <c r="G662" s="14">
        <v>0.001</v>
      </c>
      <c r="H662" s="14">
        <v>0.001</v>
      </c>
      <c r="I662" s="14">
        <v>0.181</v>
      </c>
      <c r="J662" s="14">
        <v>0.001</v>
      </c>
      <c r="K662" s="14">
        <v>0.321</v>
      </c>
      <c r="L662" s="14">
        <v>0.001</v>
      </c>
      <c r="M662" s="14">
        <v>0.001</v>
      </c>
      <c r="N662" s="14">
        <v>0.001</v>
      </c>
      <c r="O662" s="14">
        <v>0.001</v>
      </c>
      <c r="P662" s="14">
        <v>0.001</v>
      </c>
      <c r="Q662" s="14">
        <v>0.151</v>
      </c>
      <c r="R662" s="14">
        <v>0.001</v>
      </c>
      <c r="S662" s="14">
        <v>0.001</v>
      </c>
      <c r="T662" s="14">
        <v>0.001</v>
      </c>
      <c r="U662" s="14">
        <v>0.331</v>
      </c>
    </row>
    <row r="663">
      <c r="A663" s="14">
        <v>774.0</v>
      </c>
      <c r="B663" s="14">
        <v>0.00149</v>
      </c>
      <c r="C663" s="14">
        <v>0.00149</v>
      </c>
      <c r="D663" s="14">
        <v>0.00149</v>
      </c>
      <c r="E663" s="14">
        <v>0.00149</v>
      </c>
      <c r="F663" s="14">
        <v>0.00149</v>
      </c>
      <c r="G663" s="14">
        <v>0.00149</v>
      </c>
      <c r="H663" s="14">
        <v>0.03134</v>
      </c>
      <c r="I663" s="14">
        <v>0.01642</v>
      </c>
      <c r="J663" s="14">
        <v>0.00149</v>
      </c>
      <c r="K663" s="14">
        <v>0.3</v>
      </c>
      <c r="L663" s="14">
        <v>0.00149</v>
      </c>
      <c r="M663" s="14">
        <v>0.01642</v>
      </c>
      <c r="N663" s="14">
        <v>0.00149</v>
      </c>
      <c r="O663" s="14">
        <v>0.00149</v>
      </c>
      <c r="P663" s="14">
        <v>0.00149</v>
      </c>
      <c r="Q663" s="14">
        <v>0.22537</v>
      </c>
      <c r="R663" s="14">
        <v>0.03134</v>
      </c>
      <c r="S663" s="14">
        <v>0.00149</v>
      </c>
      <c r="T663" s="14">
        <v>0.00149</v>
      </c>
      <c r="U663" s="14">
        <v>0.3597</v>
      </c>
    </row>
    <row r="664">
      <c r="A664" s="14">
        <v>776.0</v>
      </c>
      <c r="B664" s="14">
        <v>0.00323</v>
      </c>
      <c r="C664" s="14">
        <v>0.00323</v>
      </c>
      <c r="D664" s="14">
        <v>0.00323</v>
      </c>
      <c r="E664" s="14">
        <v>0.00323</v>
      </c>
      <c r="F664" s="14">
        <v>0.00323</v>
      </c>
      <c r="G664" s="14">
        <v>0.00323</v>
      </c>
      <c r="H664" s="14">
        <v>0.00323</v>
      </c>
      <c r="I664" s="14">
        <v>0.00323</v>
      </c>
      <c r="J664" s="14">
        <v>0.00323</v>
      </c>
      <c r="K664" s="14">
        <v>0.00323</v>
      </c>
      <c r="L664" s="14">
        <v>0.00323</v>
      </c>
      <c r="M664" s="14">
        <v>0.00323</v>
      </c>
      <c r="N664" s="14">
        <v>0.00323</v>
      </c>
      <c r="O664" s="14">
        <v>0.00323</v>
      </c>
      <c r="P664" s="14">
        <v>0.00323</v>
      </c>
      <c r="Q664" s="14">
        <v>0.22903</v>
      </c>
      <c r="R664" s="14">
        <v>0.06774</v>
      </c>
      <c r="S664" s="14">
        <v>0.19677</v>
      </c>
      <c r="T664" s="14">
        <v>0.00323</v>
      </c>
      <c r="U664" s="14">
        <v>0.45484</v>
      </c>
    </row>
    <row r="665">
      <c r="A665" s="14">
        <v>67.0</v>
      </c>
      <c r="B665" s="14">
        <v>0.09291</v>
      </c>
      <c r="C665" s="14">
        <v>7.1E-4</v>
      </c>
      <c r="D665" s="14">
        <v>7.1E-4</v>
      </c>
      <c r="E665" s="14">
        <v>7.1E-4</v>
      </c>
      <c r="F665" s="14">
        <v>7.1E-4</v>
      </c>
      <c r="G665" s="14">
        <v>7.1E-4</v>
      </c>
      <c r="H665" s="14">
        <v>7.1E-4</v>
      </c>
      <c r="I665" s="14">
        <v>7.1E-4</v>
      </c>
      <c r="J665" s="14">
        <v>7.1E-4</v>
      </c>
      <c r="K665" s="14">
        <v>7.1E-4</v>
      </c>
      <c r="L665" s="14">
        <v>7.1E-4</v>
      </c>
      <c r="M665" s="14">
        <v>7.1E-4</v>
      </c>
      <c r="N665" s="14">
        <v>0.01489</v>
      </c>
      <c r="O665" s="14">
        <v>7.1E-4</v>
      </c>
      <c r="P665" s="14">
        <v>7.1E-4</v>
      </c>
      <c r="Q665" s="14">
        <v>0.44043</v>
      </c>
      <c r="R665" s="14">
        <v>0.02199</v>
      </c>
      <c r="S665" s="14">
        <v>0.14965</v>
      </c>
      <c r="T665" s="14">
        <v>7.1E-4</v>
      </c>
      <c r="U665" s="14">
        <v>0.27021</v>
      </c>
    </row>
    <row r="666">
      <c r="A666" s="14">
        <v>68.0</v>
      </c>
      <c r="B666" s="14">
        <v>0.05862</v>
      </c>
      <c r="C666" s="14">
        <v>0.00115</v>
      </c>
      <c r="D666" s="14">
        <v>0.00115</v>
      </c>
      <c r="E666" s="14">
        <v>0.00115</v>
      </c>
      <c r="F666" s="14">
        <v>0.3</v>
      </c>
      <c r="G666" s="14">
        <v>0.00115</v>
      </c>
      <c r="H666" s="14">
        <v>0.01264</v>
      </c>
      <c r="I666" s="14">
        <v>0.00115</v>
      </c>
      <c r="J666" s="14">
        <v>0.00115</v>
      </c>
      <c r="K666" s="14">
        <v>0.00115</v>
      </c>
      <c r="L666" s="14">
        <v>0.00115</v>
      </c>
      <c r="M666" s="14">
        <v>0.00115</v>
      </c>
      <c r="N666" s="14">
        <v>0.00115</v>
      </c>
      <c r="O666" s="14">
        <v>0.00115</v>
      </c>
      <c r="P666" s="14">
        <v>0.00115</v>
      </c>
      <c r="Q666" s="14">
        <v>0.44943</v>
      </c>
      <c r="R666" s="14">
        <v>0.01264</v>
      </c>
      <c r="S666" s="14">
        <v>0.03563</v>
      </c>
      <c r="T666" s="14">
        <v>0.00115</v>
      </c>
      <c r="U666" s="14">
        <v>0.11609</v>
      </c>
    </row>
    <row r="667">
      <c r="A667" s="14">
        <v>255.0</v>
      </c>
      <c r="B667" s="14">
        <v>0.00105</v>
      </c>
      <c r="C667" s="14">
        <v>0.01158</v>
      </c>
      <c r="D667" s="14">
        <v>0.00105</v>
      </c>
      <c r="E667" s="14">
        <v>0.00105</v>
      </c>
      <c r="F667" s="14">
        <v>0.08526</v>
      </c>
      <c r="G667" s="14">
        <v>0.27474</v>
      </c>
      <c r="H667" s="14">
        <v>0.00105</v>
      </c>
      <c r="I667" s="14">
        <v>0.00105</v>
      </c>
      <c r="J667" s="14">
        <v>0.01158</v>
      </c>
      <c r="K667" s="14">
        <v>0.00105</v>
      </c>
      <c r="L667" s="14">
        <v>0.00105</v>
      </c>
      <c r="M667" s="14">
        <v>0.00105</v>
      </c>
      <c r="N667" s="14">
        <v>0.00105</v>
      </c>
      <c r="O667" s="14">
        <v>0.01158</v>
      </c>
      <c r="P667" s="14">
        <v>0.02211</v>
      </c>
      <c r="Q667" s="14">
        <v>0.13789</v>
      </c>
      <c r="R667" s="14">
        <v>0.05368</v>
      </c>
      <c r="S667" s="14">
        <v>0.08526</v>
      </c>
      <c r="T667" s="14">
        <v>0.00105</v>
      </c>
      <c r="U667" s="14">
        <v>0.29579</v>
      </c>
    </row>
    <row r="668">
      <c r="A668" s="14">
        <v>256.0</v>
      </c>
      <c r="B668" s="14">
        <v>0.17044</v>
      </c>
      <c r="C668" s="14">
        <v>6.3E-4</v>
      </c>
      <c r="D668" s="14">
        <v>6.3E-4</v>
      </c>
      <c r="E668" s="14">
        <v>6.3E-4</v>
      </c>
      <c r="F668" s="14">
        <v>6.3E-4</v>
      </c>
      <c r="G668" s="14">
        <v>0.28365</v>
      </c>
      <c r="H668" s="14">
        <v>6.3E-4</v>
      </c>
      <c r="I668" s="14">
        <v>0.10126</v>
      </c>
      <c r="J668" s="14">
        <v>6.3E-4</v>
      </c>
      <c r="K668" s="14">
        <v>6.3E-4</v>
      </c>
      <c r="L668" s="14">
        <v>6.3E-4</v>
      </c>
      <c r="M668" s="14">
        <v>0.01321</v>
      </c>
      <c r="N668" s="14">
        <v>6.3E-4</v>
      </c>
      <c r="O668" s="14">
        <v>6.3E-4</v>
      </c>
      <c r="P668" s="14">
        <v>6.3E-4</v>
      </c>
      <c r="Q668" s="14">
        <v>0.16415</v>
      </c>
      <c r="R668" s="14">
        <v>0.05094</v>
      </c>
      <c r="S668" s="14">
        <v>6.3E-4</v>
      </c>
      <c r="T668" s="14">
        <v>6.3E-4</v>
      </c>
      <c r="U668" s="14">
        <v>0.20818</v>
      </c>
    </row>
    <row r="669">
      <c r="A669" s="14">
        <v>261.0</v>
      </c>
      <c r="B669" s="14">
        <v>4.1E-4</v>
      </c>
      <c r="C669" s="14">
        <v>4.1E-4</v>
      </c>
      <c r="D669" s="14">
        <v>4.1E-4</v>
      </c>
      <c r="E669" s="14">
        <v>4.1E-4</v>
      </c>
      <c r="F669" s="14">
        <v>4.1E-4</v>
      </c>
      <c r="G669" s="14">
        <v>4.1E-4</v>
      </c>
      <c r="H669" s="14">
        <v>0.00456</v>
      </c>
      <c r="I669" s="14">
        <v>4.1E-4</v>
      </c>
      <c r="J669" s="14">
        <v>4.1E-4</v>
      </c>
      <c r="K669" s="14">
        <v>0.24938</v>
      </c>
      <c r="L669" s="14">
        <v>4.1E-4</v>
      </c>
      <c r="M669" s="14">
        <v>4.1E-4</v>
      </c>
      <c r="N669" s="14">
        <v>0.00456</v>
      </c>
      <c r="O669" s="14">
        <v>4.1E-4</v>
      </c>
      <c r="P669" s="14">
        <v>4.1E-4</v>
      </c>
      <c r="Q669" s="14">
        <v>0.40705</v>
      </c>
      <c r="R669" s="14">
        <v>4.1E-4</v>
      </c>
      <c r="S669" s="14">
        <v>0.00871</v>
      </c>
      <c r="T669" s="14">
        <v>4.1E-4</v>
      </c>
      <c r="U669" s="14">
        <v>0.31992</v>
      </c>
    </row>
    <row r="670">
      <c r="A670" s="14">
        <v>282.0</v>
      </c>
      <c r="B670" s="14">
        <v>0.00106</v>
      </c>
      <c r="C670" s="14">
        <v>0.00106</v>
      </c>
      <c r="D670" s="14">
        <v>0.00106</v>
      </c>
      <c r="E670" s="14">
        <v>0.09681</v>
      </c>
      <c r="F670" s="14">
        <v>0.00106</v>
      </c>
      <c r="G670" s="14">
        <v>0.00106</v>
      </c>
      <c r="H670" s="14">
        <v>0.0117</v>
      </c>
      <c r="I670" s="14">
        <v>0.13936</v>
      </c>
      <c r="J670" s="14">
        <v>0.00106</v>
      </c>
      <c r="K670" s="14">
        <v>0.00106</v>
      </c>
      <c r="L670" s="14">
        <v>0.00106</v>
      </c>
      <c r="M670" s="14">
        <v>0.02234</v>
      </c>
      <c r="N670" s="14">
        <v>0.00106</v>
      </c>
      <c r="O670" s="14">
        <v>0.00106</v>
      </c>
      <c r="P670" s="14">
        <v>0.44787</v>
      </c>
      <c r="Q670" s="14">
        <v>0.07553</v>
      </c>
      <c r="R670" s="14">
        <v>0.00106</v>
      </c>
      <c r="S670" s="14">
        <v>0.00106</v>
      </c>
      <c r="T670" s="14">
        <v>0.00106</v>
      </c>
      <c r="U670" s="14">
        <v>0.19255</v>
      </c>
    </row>
    <row r="671">
      <c r="A671" s="14">
        <v>375.0</v>
      </c>
      <c r="B671" s="14">
        <v>0.00625</v>
      </c>
      <c r="C671" s="14">
        <v>0.00625</v>
      </c>
      <c r="D671" s="14">
        <v>0.00625</v>
      </c>
      <c r="E671" s="14">
        <v>0.00625</v>
      </c>
      <c r="F671" s="14">
        <v>0.00625</v>
      </c>
      <c r="G671" s="14">
        <v>0.00625</v>
      </c>
      <c r="H671" s="14">
        <v>0.00625</v>
      </c>
      <c r="I671" s="14">
        <v>0.00625</v>
      </c>
      <c r="J671" s="14">
        <v>0.00625</v>
      </c>
      <c r="K671" s="14">
        <v>0.00625</v>
      </c>
      <c r="L671" s="14">
        <v>0.00625</v>
      </c>
      <c r="M671" s="14">
        <v>0.75625</v>
      </c>
      <c r="N671" s="14">
        <v>0.00625</v>
      </c>
      <c r="O671" s="14">
        <v>0.00625</v>
      </c>
      <c r="P671" s="14">
        <v>0.00625</v>
      </c>
      <c r="Q671" s="14">
        <v>0.00625</v>
      </c>
      <c r="R671" s="14">
        <v>0.00625</v>
      </c>
      <c r="S671" s="14">
        <v>0.00625</v>
      </c>
      <c r="T671" s="14">
        <v>0.00625</v>
      </c>
      <c r="U671" s="14">
        <v>0.13125</v>
      </c>
    </row>
    <row r="672">
      <c r="A672" s="14">
        <v>384.0</v>
      </c>
      <c r="B672" s="14">
        <v>0.001</v>
      </c>
      <c r="C672" s="14">
        <v>0.251</v>
      </c>
      <c r="D672" s="14">
        <v>0.001</v>
      </c>
      <c r="E672" s="14">
        <v>0.001</v>
      </c>
      <c r="F672" s="14">
        <v>0.001</v>
      </c>
      <c r="G672" s="14">
        <v>0.001</v>
      </c>
      <c r="H672" s="14">
        <v>0.001</v>
      </c>
      <c r="I672" s="14">
        <v>0.021</v>
      </c>
      <c r="J672" s="14">
        <v>0.001</v>
      </c>
      <c r="K672" s="14">
        <v>0.001</v>
      </c>
      <c r="L672" s="14">
        <v>0.001</v>
      </c>
      <c r="M672" s="14">
        <v>0.001</v>
      </c>
      <c r="N672" s="14">
        <v>0.001</v>
      </c>
      <c r="O672" s="14">
        <v>0.021</v>
      </c>
      <c r="P672" s="14">
        <v>0.101</v>
      </c>
      <c r="Q672" s="14">
        <v>0.341</v>
      </c>
      <c r="R672" s="14">
        <v>0.071</v>
      </c>
      <c r="S672" s="14">
        <v>0.001</v>
      </c>
      <c r="T672" s="14">
        <v>0.001</v>
      </c>
      <c r="U672" s="14">
        <v>0.181</v>
      </c>
    </row>
    <row r="673">
      <c r="A673" s="14">
        <v>394.0</v>
      </c>
      <c r="B673" s="14">
        <v>0.00116</v>
      </c>
      <c r="C673" s="14">
        <v>0.00116</v>
      </c>
      <c r="D673" s="14">
        <v>0.00116</v>
      </c>
      <c r="E673" s="14">
        <v>0.00116</v>
      </c>
      <c r="F673" s="14">
        <v>0.00116</v>
      </c>
      <c r="G673" s="14">
        <v>0.07093</v>
      </c>
      <c r="H673" s="14">
        <v>0.00116</v>
      </c>
      <c r="I673" s="14">
        <v>0.0593</v>
      </c>
      <c r="J673" s="14">
        <v>0.00116</v>
      </c>
      <c r="K673" s="14">
        <v>0.00116</v>
      </c>
      <c r="L673" s="14">
        <v>0.00116</v>
      </c>
      <c r="M673" s="14">
        <v>0.00116</v>
      </c>
      <c r="N673" s="14">
        <v>0.00116</v>
      </c>
      <c r="O673" s="14">
        <v>0.00116</v>
      </c>
      <c r="P673" s="14">
        <v>0.00116</v>
      </c>
      <c r="Q673" s="14">
        <v>0.15233</v>
      </c>
      <c r="R673" s="14">
        <v>0.00116</v>
      </c>
      <c r="S673" s="14">
        <v>0.53605</v>
      </c>
      <c r="T673" s="14">
        <v>0.00116</v>
      </c>
      <c r="U673" s="14">
        <v>0.16395</v>
      </c>
    </row>
    <row r="674">
      <c r="A674" s="14">
        <v>461.0</v>
      </c>
      <c r="B674" s="14">
        <v>8.3E-4</v>
      </c>
      <c r="C674" s="14">
        <v>8.3E-4</v>
      </c>
      <c r="D674" s="14">
        <v>8.3E-4</v>
      </c>
      <c r="E674" s="14">
        <v>8.3E-4</v>
      </c>
      <c r="F674" s="14">
        <v>0.0175</v>
      </c>
      <c r="G674" s="14">
        <v>8.3E-4</v>
      </c>
      <c r="H674" s="14">
        <v>0.60083</v>
      </c>
      <c r="I674" s="14">
        <v>0.15083</v>
      </c>
      <c r="J674" s="14">
        <v>8.3E-4</v>
      </c>
      <c r="K674" s="14">
        <v>8.3E-4</v>
      </c>
      <c r="L674" s="14">
        <v>8.3E-4</v>
      </c>
      <c r="M674" s="14">
        <v>8.3E-4</v>
      </c>
      <c r="N674" s="14">
        <v>8.3E-4</v>
      </c>
      <c r="O674" s="14">
        <v>8.3E-4</v>
      </c>
      <c r="P674" s="14">
        <v>8.3E-4</v>
      </c>
      <c r="Q674" s="14">
        <v>0.12583</v>
      </c>
      <c r="R674" s="14">
        <v>8.3E-4</v>
      </c>
      <c r="S674" s="14">
        <v>0.0925</v>
      </c>
      <c r="T674" s="14">
        <v>8.3E-4</v>
      </c>
      <c r="U674" s="14">
        <v>8.3E-4</v>
      </c>
    </row>
    <row r="675">
      <c r="A675" s="14">
        <v>522.0</v>
      </c>
      <c r="B675" s="14">
        <v>6.0E-4</v>
      </c>
      <c r="C675" s="14">
        <v>0.00659</v>
      </c>
      <c r="D675" s="14">
        <v>0.1982</v>
      </c>
      <c r="E675" s="14">
        <v>0.18024</v>
      </c>
      <c r="F675" s="14">
        <v>6.0E-4</v>
      </c>
      <c r="G675" s="14">
        <v>0.00659</v>
      </c>
      <c r="H675" s="14">
        <v>6.0E-4</v>
      </c>
      <c r="I675" s="14">
        <v>6.0E-4</v>
      </c>
      <c r="J675" s="14">
        <v>0.10838</v>
      </c>
      <c r="K675" s="14">
        <v>0.01257</v>
      </c>
      <c r="L675" s="14">
        <v>6.0E-4</v>
      </c>
      <c r="M675" s="14">
        <v>6.0E-4</v>
      </c>
      <c r="N675" s="14">
        <v>6.0E-4</v>
      </c>
      <c r="O675" s="14">
        <v>6.0E-4</v>
      </c>
      <c r="P675" s="14">
        <v>6.0E-4</v>
      </c>
      <c r="Q675" s="14">
        <v>0.28204</v>
      </c>
      <c r="R675" s="14">
        <v>6.0E-4</v>
      </c>
      <c r="S675" s="14">
        <v>0.03054</v>
      </c>
      <c r="T675" s="14">
        <v>6.0E-4</v>
      </c>
      <c r="U675" s="14">
        <v>0.16826</v>
      </c>
    </row>
    <row r="676">
      <c r="A676" s="14">
        <v>632.0</v>
      </c>
      <c r="B676" s="14">
        <v>0.1029</v>
      </c>
      <c r="C676" s="14">
        <v>0.00145</v>
      </c>
      <c r="D676" s="14">
        <v>0.00145</v>
      </c>
      <c r="E676" s="14">
        <v>0.00145</v>
      </c>
      <c r="F676" s="14">
        <v>0.00145</v>
      </c>
      <c r="G676" s="14">
        <v>0.00145</v>
      </c>
      <c r="H676" s="14">
        <v>0.00145</v>
      </c>
      <c r="I676" s="14">
        <v>0.13188</v>
      </c>
      <c r="J676" s="14">
        <v>0.07391</v>
      </c>
      <c r="K676" s="14">
        <v>0.00145</v>
      </c>
      <c r="L676" s="14">
        <v>0.00145</v>
      </c>
      <c r="M676" s="14">
        <v>0.00145</v>
      </c>
      <c r="N676" s="14">
        <v>0.00145</v>
      </c>
      <c r="O676" s="14">
        <v>0.01594</v>
      </c>
      <c r="P676" s="14">
        <v>0.00145</v>
      </c>
      <c r="Q676" s="14">
        <v>0.37826</v>
      </c>
      <c r="R676" s="14">
        <v>0.01594</v>
      </c>
      <c r="S676" s="14">
        <v>0.16087</v>
      </c>
      <c r="T676" s="14">
        <v>0.00145</v>
      </c>
      <c r="U676" s="14">
        <v>0.1029</v>
      </c>
    </row>
    <row r="677">
      <c r="A677" s="14">
        <v>37.0</v>
      </c>
      <c r="B677" s="14">
        <v>0.0013</v>
      </c>
      <c r="C677" s="14">
        <v>0.0013</v>
      </c>
      <c r="D677" s="14">
        <v>0.0013</v>
      </c>
      <c r="E677" s="14">
        <v>0.0013</v>
      </c>
      <c r="F677" s="14">
        <v>0.0013</v>
      </c>
      <c r="G677" s="14">
        <v>0.23506</v>
      </c>
      <c r="H677" s="14">
        <v>0.0013</v>
      </c>
      <c r="I677" s="14">
        <v>0.0013</v>
      </c>
      <c r="J677" s="14">
        <v>0.0013</v>
      </c>
      <c r="K677" s="14">
        <v>0.05325</v>
      </c>
      <c r="L677" s="14">
        <v>0.0013</v>
      </c>
      <c r="M677" s="14">
        <v>0.0013</v>
      </c>
      <c r="N677" s="14">
        <v>0.0013</v>
      </c>
      <c r="O677" s="14">
        <v>0.0013</v>
      </c>
      <c r="P677" s="14">
        <v>0.05325</v>
      </c>
      <c r="Q677" s="14">
        <v>0.3</v>
      </c>
      <c r="R677" s="14">
        <v>0.01429</v>
      </c>
      <c r="S677" s="14">
        <v>0.06623</v>
      </c>
      <c r="T677" s="14">
        <v>0.0013</v>
      </c>
      <c r="U677" s="14">
        <v>0.26104</v>
      </c>
    </row>
    <row r="678">
      <c r="A678" s="14">
        <v>41.0</v>
      </c>
      <c r="B678" s="14">
        <v>0.01721</v>
      </c>
      <c r="C678" s="14">
        <v>8.2E-4</v>
      </c>
      <c r="D678" s="14">
        <v>8.2E-4</v>
      </c>
      <c r="E678" s="14">
        <v>8.2E-4</v>
      </c>
      <c r="F678" s="14">
        <v>8.2E-4</v>
      </c>
      <c r="G678" s="14">
        <v>8.2E-4</v>
      </c>
      <c r="H678" s="14">
        <v>8.2E-4</v>
      </c>
      <c r="I678" s="14">
        <v>8.2E-4</v>
      </c>
      <c r="J678" s="14">
        <v>8.2E-4</v>
      </c>
      <c r="K678" s="14">
        <v>8.2E-4</v>
      </c>
      <c r="L678" s="14">
        <v>8.2E-4</v>
      </c>
      <c r="M678" s="14">
        <v>0.37787</v>
      </c>
      <c r="N678" s="14">
        <v>8.2E-4</v>
      </c>
      <c r="O678" s="14">
        <v>0.05</v>
      </c>
      <c r="P678" s="14">
        <v>0.06639</v>
      </c>
      <c r="Q678" s="14">
        <v>0.21393</v>
      </c>
      <c r="R678" s="14">
        <v>8.2E-4</v>
      </c>
      <c r="S678" s="14">
        <v>8.2E-4</v>
      </c>
      <c r="T678" s="14">
        <v>0.01721</v>
      </c>
      <c r="U678" s="14">
        <v>0.24672</v>
      </c>
    </row>
    <row r="679">
      <c r="A679" s="14">
        <v>76.0</v>
      </c>
      <c r="B679" s="14">
        <v>0.0105</v>
      </c>
      <c r="C679" s="14">
        <v>5.0E-4</v>
      </c>
      <c r="D679" s="14">
        <v>5.0E-4</v>
      </c>
      <c r="E679" s="14">
        <v>5.0E-4</v>
      </c>
      <c r="F679" s="14">
        <v>5.0E-4</v>
      </c>
      <c r="G679" s="14">
        <v>0.0105</v>
      </c>
      <c r="H679" s="14">
        <v>5.0E-4</v>
      </c>
      <c r="I679" s="14">
        <v>5.0E-4</v>
      </c>
      <c r="J679" s="14">
        <v>0.0805</v>
      </c>
      <c r="K679" s="14">
        <v>0.0555</v>
      </c>
      <c r="L679" s="14">
        <v>0.0055</v>
      </c>
      <c r="M679" s="14">
        <v>5.0E-4</v>
      </c>
      <c r="N679" s="14">
        <v>5.0E-4</v>
      </c>
      <c r="O679" s="14">
        <v>5.0E-4</v>
      </c>
      <c r="P679" s="14">
        <v>5.0E-4</v>
      </c>
      <c r="Q679" s="14">
        <v>0.2155</v>
      </c>
      <c r="R679" s="14">
        <v>5.0E-4</v>
      </c>
      <c r="S679" s="14">
        <v>0.4155</v>
      </c>
      <c r="T679" s="14">
        <v>0.0105</v>
      </c>
      <c r="U679" s="14">
        <v>0.1905</v>
      </c>
    </row>
    <row r="680">
      <c r="A680" s="14">
        <v>90.0</v>
      </c>
      <c r="B680" s="14">
        <v>0.00104</v>
      </c>
      <c r="C680" s="14">
        <v>0.00104</v>
      </c>
      <c r="D680" s="14">
        <v>0.00104</v>
      </c>
      <c r="E680" s="14">
        <v>0.00104</v>
      </c>
      <c r="F680" s="14">
        <v>0.05313</v>
      </c>
      <c r="G680" s="14">
        <v>0.00104</v>
      </c>
      <c r="H680" s="14">
        <v>0.00104</v>
      </c>
      <c r="I680" s="14">
        <v>0.18854</v>
      </c>
      <c r="J680" s="14">
        <v>0.42813</v>
      </c>
      <c r="K680" s="14">
        <v>0.12604</v>
      </c>
      <c r="L680" s="14">
        <v>0.00104</v>
      </c>
      <c r="M680" s="14">
        <v>0.00104</v>
      </c>
      <c r="N680" s="14">
        <v>0.00104</v>
      </c>
      <c r="O680" s="14">
        <v>0.00104</v>
      </c>
      <c r="P680" s="14">
        <v>0.01146</v>
      </c>
      <c r="Q680" s="14">
        <v>0.09479</v>
      </c>
      <c r="R680" s="14">
        <v>0.00104</v>
      </c>
      <c r="S680" s="14">
        <v>0.00104</v>
      </c>
      <c r="T680" s="14">
        <v>0.00104</v>
      </c>
      <c r="U680" s="14">
        <v>0.08438</v>
      </c>
    </row>
    <row r="681">
      <c r="A681" s="14">
        <v>91.0</v>
      </c>
      <c r="B681" s="14">
        <v>0.08077</v>
      </c>
      <c r="C681" s="14">
        <v>0.00385</v>
      </c>
      <c r="D681" s="14">
        <v>0.00385</v>
      </c>
      <c r="E681" s="14">
        <v>0.00385</v>
      </c>
      <c r="F681" s="14">
        <v>0.00385</v>
      </c>
      <c r="G681" s="14">
        <v>0.00385</v>
      </c>
      <c r="H681" s="14">
        <v>0.00385</v>
      </c>
      <c r="I681" s="14">
        <v>0.08077</v>
      </c>
      <c r="J681" s="14">
        <v>0.00385</v>
      </c>
      <c r="K681" s="14">
        <v>0.00385</v>
      </c>
      <c r="L681" s="14">
        <v>0.00385</v>
      </c>
      <c r="M681" s="14">
        <v>0.00385</v>
      </c>
      <c r="N681" s="14">
        <v>0.00385</v>
      </c>
      <c r="O681" s="14">
        <v>0.00385</v>
      </c>
      <c r="P681" s="14">
        <v>0.00385</v>
      </c>
      <c r="Q681" s="14">
        <v>0.08077</v>
      </c>
      <c r="R681" s="14">
        <v>0.11923</v>
      </c>
      <c r="S681" s="14">
        <v>0.00385</v>
      </c>
      <c r="T681" s="14">
        <v>0.23462</v>
      </c>
      <c r="U681" s="14">
        <v>0.35</v>
      </c>
    </row>
    <row r="682">
      <c r="A682" s="14">
        <v>106.0</v>
      </c>
      <c r="B682" s="14">
        <v>4.8E-4</v>
      </c>
      <c r="C682" s="14">
        <v>0.00531</v>
      </c>
      <c r="D682" s="14">
        <v>0.09227</v>
      </c>
      <c r="E682" s="14">
        <v>4.8E-4</v>
      </c>
      <c r="F682" s="14">
        <v>4.8E-4</v>
      </c>
      <c r="G682" s="14">
        <v>4.8E-4</v>
      </c>
      <c r="H682" s="14">
        <v>4.8E-4</v>
      </c>
      <c r="I682" s="14">
        <v>0.13575</v>
      </c>
      <c r="J682" s="14">
        <v>4.8E-4</v>
      </c>
      <c r="K682" s="14">
        <v>4.8E-4</v>
      </c>
      <c r="L682" s="14">
        <v>4.8E-4</v>
      </c>
      <c r="M682" s="14">
        <v>4.8E-4</v>
      </c>
      <c r="N682" s="14">
        <v>4.8E-4</v>
      </c>
      <c r="O682" s="14">
        <v>0.03913</v>
      </c>
      <c r="P682" s="14">
        <v>4.8E-4</v>
      </c>
      <c r="Q682" s="14">
        <v>0.32899</v>
      </c>
      <c r="R682" s="14">
        <v>0.24686</v>
      </c>
      <c r="S682" s="14">
        <v>0.02947</v>
      </c>
      <c r="T682" s="14">
        <v>4.8E-4</v>
      </c>
      <c r="U682" s="14">
        <v>0.11643</v>
      </c>
    </row>
    <row r="683">
      <c r="A683" s="14">
        <v>109.0</v>
      </c>
      <c r="B683" s="14">
        <v>0.00192</v>
      </c>
      <c r="C683" s="14">
        <v>0.04038</v>
      </c>
      <c r="D683" s="14">
        <v>0.00192</v>
      </c>
      <c r="E683" s="14">
        <v>0.00192</v>
      </c>
      <c r="F683" s="14">
        <v>0.00192</v>
      </c>
      <c r="G683" s="14">
        <v>0.02115</v>
      </c>
      <c r="H683" s="14">
        <v>0.00192</v>
      </c>
      <c r="I683" s="14">
        <v>0.11731</v>
      </c>
      <c r="J683" s="14">
        <v>0.00192</v>
      </c>
      <c r="K683" s="14">
        <v>0.00192</v>
      </c>
      <c r="L683" s="14">
        <v>0.00192</v>
      </c>
      <c r="M683" s="14">
        <v>0.00192</v>
      </c>
      <c r="N683" s="14">
        <v>0.04038</v>
      </c>
      <c r="O683" s="14">
        <v>0.00192</v>
      </c>
      <c r="P683" s="14">
        <v>0.00192</v>
      </c>
      <c r="Q683" s="14">
        <v>0.27115</v>
      </c>
      <c r="R683" s="14">
        <v>0.175</v>
      </c>
      <c r="S683" s="14">
        <v>0.00192</v>
      </c>
      <c r="T683" s="14">
        <v>0.00192</v>
      </c>
      <c r="U683" s="14">
        <v>0.30962</v>
      </c>
    </row>
    <row r="684">
      <c r="A684" s="14">
        <v>110.0</v>
      </c>
      <c r="B684" s="14">
        <v>0.00112</v>
      </c>
      <c r="C684" s="14">
        <v>0.00112</v>
      </c>
      <c r="D684" s="14">
        <v>0.00112</v>
      </c>
      <c r="E684" s="14">
        <v>0.00112</v>
      </c>
      <c r="F684" s="14">
        <v>0.00112</v>
      </c>
      <c r="G684" s="14">
        <v>0.00112</v>
      </c>
      <c r="H684" s="14">
        <v>0.16966</v>
      </c>
      <c r="I684" s="14">
        <v>0.10225</v>
      </c>
      <c r="J684" s="14">
        <v>0.00112</v>
      </c>
      <c r="K684" s="14">
        <v>0.00112</v>
      </c>
      <c r="L684" s="14">
        <v>0.0236</v>
      </c>
      <c r="M684" s="14">
        <v>0.00112</v>
      </c>
      <c r="N684" s="14">
        <v>0.00112</v>
      </c>
      <c r="O684" s="14">
        <v>0.00112</v>
      </c>
      <c r="P684" s="14">
        <v>0.00112</v>
      </c>
      <c r="Q684" s="14">
        <v>0.10225</v>
      </c>
      <c r="R684" s="14">
        <v>0.00112</v>
      </c>
      <c r="S684" s="14">
        <v>0.00112</v>
      </c>
      <c r="T684" s="14">
        <v>0.00112</v>
      </c>
      <c r="U684" s="14">
        <v>0.58539</v>
      </c>
    </row>
    <row r="685">
      <c r="A685" s="14">
        <v>118.0</v>
      </c>
      <c r="B685" s="14">
        <v>0.00476</v>
      </c>
      <c r="C685" s="14">
        <v>0.1</v>
      </c>
      <c r="D685" s="14">
        <v>0.48095</v>
      </c>
      <c r="E685" s="14">
        <v>0.00476</v>
      </c>
      <c r="F685" s="14">
        <v>0.00476</v>
      </c>
      <c r="G685" s="14">
        <v>0.00476</v>
      </c>
      <c r="H685" s="14">
        <v>0.00476</v>
      </c>
      <c r="I685" s="14">
        <v>0.19524</v>
      </c>
      <c r="J685" s="14">
        <v>0.05238</v>
      </c>
      <c r="K685" s="14">
        <v>0.00476</v>
      </c>
      <c r="L685" s="14">
        <v>0.00476</v>
      </c>
      <c r="M685" s="14">
        <v>0.00476</v>
      </c>
      <c r="N685" s="14">
        <v>0.00476</v>
      </c>
      <c r="O685" s="14">
        <v>0.00476</v>
      </c>
      <c r="P685" s="14">
        <v>0.00476</v>
      </c>
      <c r="Q685" s="14">
        <v>0.05238</v>
      </c>
      <c r="R685" s="14">
        <v>0.00476</v>
      </c>
      <c r="S685" s="14">
        <v>0.05238</v>
      </c>
      <c r="T685" s="14">
        <v>0.00476</v>
      </c>
      <c r="U685" s="14">
        <v>0.00476</v>
      </c>
    </row>
    <row r="686">
      <c r="A686" s="14">
        <v>121.0</v>
      </c>
      <c r="B686" s="14">
        <v>3.9E-4</v>
      </c>
      <c r="C686" s="14">
        <v>3.9E-4</v>
      </c>
      <c r="D686" s="14">
        <v>3.9E-4</v>
      </c>
      <c r="E686" s="14">
        <v>3.9E-4</v>
      </c>
      <c r="F686" s="14">
        <v>3.9E-4</v>
      </c>
      <c r="G686" s="14">
        <v>3.9E-4</v>
      </c>
      <c r="H686" s="14">
        <v>3.9E-4</v>
      </c>
      <c r="I686" s="14">
        <v>0.09805</v>
      </c>
      <c r="J686" s="14">
        <v>3.9E-4</v>
      </c>
      <c r="K686" s="14">
        <v>3.9E-4</v>
      </c>
      <c r="L686" s="14">
        <v>0.5707</v>
      </c>
      <c r="M686" s="14">
        <v>3.9E-4</v>
      </c>
      <c r="N686" s="14">
        <v>3.9E-4</v>
      </c>
      <c r="O686" s="14">
        <v>3.9E-4</v>
      </c>
      <c r="P686" s="14">
        <v>3.9E-4</v>
      </c>
      <c r="Q686" s="14">
        <v>0.15273</v>
      </c>
      <c r="R686" s="14">
        <v>3.9E-4</v>
      </c>
      <c r="S686" s="14">
        <v>3.9E-4</v>
      </c>
      <c r="T686" s="14">
        <v>3.9E-4</v>
      </c>
      <c r="U686" s="14">
        <v>0.17227</v>
      </c>
    </row>
    <row r="687">
      <c r="A687" s="14">
        <v>173.0</v>
      </c>
      <c r="B687" s="14">
        <v>2.1E-4</v>
      </c>
      <c r="C687" s="14">
        <v>2.1E-4</v>
      </c>
      <c r="D687" s="14">
        <v>2.1E-4</v>
      </c>
      <c r="E687" s="14">
        <v>2.1E-4</v>
      </c>
      <c r="F687" s="14">
        <v>0.00233</v>
      </c>
      <c r="G687" s="14">
        <v>2.1E-4</v>
      </c>
      <c r="H687" s="14">
        <v>0.40402</v>
      </c>
      <c r="I687" s="14">
        <v>0.09535</v>
      </c>
      <c r="J687" s="14">
        <v>2.1E-4</v>
      </c>
      <c r="K687" s="14">
        <v>2.1E-4</v>
      </c>
      <c r="L687" s="14">
        <v>2.1E-4</v>
      </c>
      <c r="M687" s="14">
        <v>2.1E-4</v>
      </c>
      <c r="N687" s="14">
        <v>0.09323</v>
      </c>
      <c r="O687" s="14">
        <v>2.1E-4</v>
      </c>
      <c r="P687" s="14">
        <v>2.1E-4</v>
      </c>
      <c r="Q687" s="14">
        <v>0.27505</v>
      </c>
      <c r="R687" s="14">
        <v>2.1E-4</v>
      </c>
      <c r="S687" s="14">
        <v>0.02347</v>
      </c>
      <c r="T687" s="14">
        <v>2.1E-4</v>
      </c>
      <c r="U687" s="14">
        <v>0.10381</v>
      </c>
    </row>
    <row r="688">
      <c r="A688" s="14">
        <v>181.0</v>
      </c>
      <c r="B688" s="14">
        <v>0.00119</v>
      </c>
      <c r="C688" s="14">
        <v>0.025</v>
      </c>
      <c r="D688" s="14">
        <v>0.00119</v>
      </c>
      <c r="E688" s="14">
        <v>0.00119</v>
      </c>
      <c r="F688" s="14">
        <v>0.00119</v>
      </c>
      <c r="G688" s="14">
        <v>0.00119</v>
      </c>
      <c r="H688" s="14">
        <v>0.00119</v>
      </c>
      <c r="I688" s="14">
        <v>0.46548</v>
      </c>
      <c r="J688" s="14">
        <v>0.00119</v>
      </c>
      <c r="K688" s="14">
        <v>0.00119</v>
      </c>
      <c r="L688" s="14">
        <v>0.00119</v>
      </c>
      <c r="M688" s="14">
        <v>0.00119</v>
      </c>
      <c r="N688" s="14">
        <v>0.0131</v>
      </c>
      <c r="O688" s="14">
        <v>0.00119</v>
      </c>
      <c r="P688" s="14">
        <v>0.00119</v>
      </c>
      <c r="Q688" s="14">
        <v>0.16786</v>
      </c>
      <c r="R688" s="14">
        <v>0.00119</v>
      </c>
      <c r="S688" s="14">
        <v>0.00119</v>
      </c>
      <c r="T688" s="14">
        <v>0.0369</v>
      </c>
      <c r="U688" s="14">
        <v>0.275</v>
      </c>
    </row>
    <row r="689">
      <c r="A689" s="14">
        <v>198.0</v>
      </c>
      <c r="B689" s="14">
        <v>0.00222</v>
      </c>
      <c r="C689" s="14">
        <v>0.00222</v>
      </c>
      <c r="D689" s="14">
        <v>0.00222</v>
      </c>
      <c r="E689" s="14">
        <v>0.00222</v>
      </c>
      <c r="F689" s="14">
        <v>0.42444</v>
      </c>
      <c r="G689" s="14">
        <v>0.00222</v>
      </c>
      <c r="H689" s="14">
        <v>0.00222</v>
      </c>
      <c r="I689" s="14">
        <v>0.00222</v>
      </c>
      <c r="J689" s="14">
        <v>0.00222</v>
      </c>
      <c r="K689" s="14">
        <v>0.00222</v>
      </c>
      <c r="L689" s="14">
        <v>0.00222</v>
      </c>
      <c r="M689" s="14">
        <v>0.00222</v>
      </c>
      <c r="N689" s="14">
        <v>0.00222</v>
      </c>
      <c r="O689" s="14">
        <v>0.00222</v>
      </c>
      <c r="P689" s="14">
        <v>0.20222</v>
      </c>
      <c r="Q689" s="14">
        <v>0.15778</v>
      </c>
      <c r="R689" s="14">
        <v>0.06889</v>
      </c>
      <c r="S689" s="14">
        <v>0.00222</v>
      </c>
      <c r="T689" s="14">
        <v>0.00222</v>
      </c>
      <c r="U689" s="14">
        <v>0.11333</v>
      </c>
    </row>
    <row r="690">
      <c r="A690" s="14">
        <v>217.0</v>
      </c>
      <c r="B690" s="14">
        <v>0.0131</v>
      </c>
      <c r="C690" s="14">
        <v>0.04881</v>
      </c>
      <c r="D690" s="14">
        <v>0.00119</v>
      </c>
      <c r="E690" s="14">
        <v>0.0369</v>
      </c>
      <c r="F690" s="14">
        <v>0.00119</v>
      </c>
      <c r="G690" s="14">
        <v>0.00119</v>
      </c>
      <c r="H690" s="14">
        <v>0.00119</v>
      </c>
      <c r="I690" s="14">
        <v>0.13214</v>
      </c>
      <c r="J690" s="14">
        <v>0.00119</v>
      </c>
      <c r="K690" s="14">
        <v>0.2869</v>
      </c>
      <c r="L690" s="14">
        <v>0.00119</v>
      </c>
      <c r="M690" s="14">
        <v>0.00119</v>
      </c>
      <c r="N690" s="14">
        <v>0.00119</v>
      </c>
      <c r="O690" s="14">
        <v>0.00119</v>
      </c>
      <c r="P690" s="14">
        <v>0.00119</v>
      </c>
      <c r="Q690" s="14">
        <v>0.04881</v>
      </c>
      <c r="R690" s="14">
        <v>0.00119</v>
      </c>
      <c r="S690" s="14">
        <v>0.00119</v>
      </c>
      <c r="T690" s="14">
        <v>0.00119</v>
      </c>
      <c r="U690" s="14">
        <v>0.41786</v>
      </c>
    </row>
    <row r="691">
      <c r="A691" s="14">
        <v>219.0</v>
      </c>
      <c r="B691" s="14">
        <v>0.00179</v>
      </c>
      <c r="C691" s="14">
        <v>0.00179</v>
      </c>
      <c r="D691" s="14">
        <v>0.00179</v>
      </c>
      <c r="E691" s="14">
        <v>0.00179</v>
      </c>
      <c r="F691" s="14">
        <v>0.00179</v>
      </c>
      <c r="G691" s="14">
        <v>0.00179</v>
      </c>
      <c r="H691" s="14">
        <v>0.00179</v>
      </c>
      <c r="I691" s="14">
        <v>0.0375</v>
      </c>
      <c r="J691" s="14">
        <v>0.00179</v>
      </c>
      <c r="K691" s="14">
        <v>0.00179</v>
      </c>
      <c r="L691" s="14">
        <v>0.00179</v>
      </c>
      <c r="M691" s="14">
        <v>0.00179</v>
      </c>
      <c r="N691" s="14">
        <v>0.00179</v>
      </c>
      <c r="O691" s="14">
        <v>0.00179</v>
      </c>
      <c r="P691" s="14">
        <v>0.19821</v>
      </c>
      <c r="Q691" s="14">
        <v>0.32321</v>
      </c>
      <c r="R691" s="14">
        <v>0.00179</v>
      </c>
      <c r="S691" s="14">
        <v>0.34107</v>
      </c>
      <c r="T691" s="14">
        <v>0.00179</v>
      </c>
      <c r="U691" s="14">
        <v>0.07321</v>
      </c>
    </row>
    <row r="692">
      <c r="A692" s="14">
        <v>258.0</v>
      </c>
      <c r="B692" s="14">
        <v>0.00526</v>
      </c>
      <c r="C692" s="14">
        <v>0.00526</v>
      </c>
      <c r="D692" s="14">
        <v>0.00526</v>
      </c>
      <c r="E692" s="14">
        <v>0.00526</v>
      </c>
      <c r="F692" s="14">
        <v>0.00526</v>
      </c>
      <c r="G692" s="14">
        <v>0.00526</v>
      </c>
      <c r="H692" s="14">
        <v>0.00526</v>
      </c>
      <c r="I692" s="14">
        <v>0.00526</v>
      </c>
      <c r="J692" s="14">
        <v>0.00526</v>
      </c>
      <c r="K692" s="14">
        <v>0.00526</v>
      </c>
      <c r="L692" s="14">
        <v>0.00526</v>
      </c>
      <c r="M692" s="14">
        <v>0.00526</v>
      </c>
      <c r="N692" s="14">
        <v>0.00526</v>
      </c>
      <c r="O692" s="14">
        <v>0.00526</v>
      </c>
      <c r="P692" s="14">
        <v>0.00526</v>
      </c>
      <c r="Q692" s="14">
        <v>0.05789</v>
      </c>
      <c r="R692" s="14">
        <v>0.00526</v>
      </c>
      <c r="S692" s="14">
        <v>0.42632</v>
      </c>
      <c r="T692" s="14">
        <v>0.00526</v>
      </c>
      <c r="U692" s="14">
        <v>0.42632</v>
      </c>
    </row>
    <row r="693">
      <c r="A693" s="14">
        <v>264.0</v>
      </c>
      <c r="B693" s="14">
        <v>0.01507</v>
      </c>
      <c r="C693" s="14">
        <v>0.00137</v>
      </c>
      <c r="D693" s="14">
        <v>0.00137</v>
      </c>
      <c r="E693" s="14">
        <v>0.00137</v>
      </c>
      <c r="F693" s="14">
        <v>0.23425</v>
      </c>
      <c r="G693" s="14">
        <v>0.00137</v>
      </c>
      <c r="H693" s="14">
        <v>0.00137</v>
      </c>
      <c r="I693" s="14">
        <v>0.00137</v>
      </c>
      <c r="J693" s="14">
        <v>0.00137</v>
      </c>
      <c r="K693" s="14">
        <v>0.00137</v>
      </c>
      <c r="L693" s="14">
        <v>0.08356</v>
      </c>
      <c r="M693" s="14">
        <v>0.00137</v>
      </c>
      <c r="N693" s="14">
        <v>0.00137</v>
      </c>
      <c r="O693" s="14">
        <v>0.01507</v>
      </c>
      <c r="P693" s="14">
        <v>0.00137</v>
      </c>
      <c r="Q693" s="14">
        <v>0.30274</v>
      </c>
      <c r="R693" s="14">
        <v>0.00137</v>
      </c>
      <c r="S693" s="14">
        <v>0.05616</v>
      </c>
      <c r="T693" s="14">
        <v>0.01507</v>
      </c>
      <c r="U693" s="14">
        <v>0.26164</v>
      </c>
    </row>
    <row r="694">
      <c r="A694" s="14">
        <v>293.0</v>
      </c>
      <c r="B694" s="14">
        <v>0.32164</v>
      </c>
      <c r="C694" s="14">
        <v>7.5E-4</v>
      </c>
      <c r="D694" s="14">
        <v>7.5E-4</v>
      </c>
      <c r="E694" s="14">
        <v>7.5E-4</v>
      </c>
      <c r="F694" s="14">
        <v>7.5E-4</v>
      </c>
      <c r="G694" s="14">
        <v>7.5E-4</v>
      </c>
      <c r="H694" s="14">
        <v>7.5E-4</v>
      </c>
      <c r="I694" s="14">
        <v>0.06045</v>
      </c>
      <c r="J694" s="14">
        <v>7.5E-4</v>
      </c>
      <c r="K694" s="14">
        <v>7.5E-4</v>
      </c>
      <c r="L694" s="14">
        <v>7.5E-4</v>
      </c>
      <c r="M694" s="14">
        <v>0.06791</v>
      </c>
      <c r="N694" s="14">
        <v>7.5E-4</v>
      </c>
      <c r="O694" s="14">
        <v>7.5E-4</v>
      </c>
      <c r="P694" s="14">
        <v>7.5E-4</v>
      </c>
      <c r="Q694" s="14">
        <v>0.22463</v>
      </c>
      <c r="R694" s="14">
        <v>7.5E-4</v>
      </c>
      <c r="S694" s="14">
        <v>0.04552</v>
      </c>
      <c r="T694" s="14">
        <v>7.5E-4</v>
      </c>
      <c r="U694" s="14">
        <v>0.2694</v>
      </c>
    </row>
    <row r="695">
      <c r="A695" s="14">
        <v>294.0</v>
      </c>
      <c r="B695" s="14">
        <v>0.31277</v>
      </c>
      <c r="C695" s="14">
        <v>0.01489</v>
      </c>
      <c r="D695" s="14">
        <v>7.1E-4</v>
      </c>
      <c r="E695" s="14">
        <v>7.1E-4</v>
      </c>
      <c r="F695" s="14">
        <v>7.1E-4</v>
      </c>
      <c r="G695" s="14">
        <v>7.1E-4</v>
      </c>
      <c r="H695" s="14">
        <v>7.1E-4</v>
      </c>
      <c r="I695" s="14">
        <v>0.0078</v>
      </c>
      <c r="J695" s="14">
        <v>7.1E-4</v>
      </c>
      <c r="K695" s="14">
        <v>7.1E-4</v>
      </c>
      <c r="L695" s="14">
        <v>7.1E-4</v>
      </c>
      <c r="M695" s="14">
        <v>7.1E-4</v>
      </c>
      <c r="N695" s="14">
        <v>7.1E-4</v>
      </c>
      <c r="O695" s="14">
        <v>7.1E-4</v>
      </c>
      <c r="P695" s="14">
        <v>0.05745</v>
      </c>
      <c r="Q695" s="14">
        <v>0.26312</v>
      </c>
      <c r="R695" s="14">
        <v>0.02199</v>
      </c>
      <c r="S695" s="14">
        <v>0.0078</v>
      </c>
      <c r="T695" s="14">
        <v>7.1E-4</v>
      </c>
      <c r="U695" s="14">
        <v>0.30567</v>
      </c>
    </row>
    <row r="696">
      <c r="A696" s="14">
        <v>295.0</v>
      </c>
      <c r="B696" s="14">
        <v>0.7592</v>
      </c>
      <c r="C696" s="14">
        <v>5.7E-4</v>
      </c>
      <c r="D696" s="14">
        <v>5.7E-4</v>
      </c>
      <c r="E696" s="14">
        <v>5.7E-4</v>
      </c>
      <c r="F696" s="14">
        <v>5.7E-4</v>
      </c>
      <c r="G696" s="14">
        <v>5.7E-4</v>
      </c>
      <c r="H696" s="14">
        <v>5.7E-4</v>
      </c>
      <c r="I696" s="14">
        <v>0.23046</v>
      </c>
      <c r="J696" s="14">
        <v>5.7E-4</v>
      </c>
      <c r="K696" s="14">
        <v>5.7E-4</v>
      </c>
      <c r="L696" s="14">
        <v>5.7E-4</v>
      </c>
      <c r="M696" s="14">
        <v>5.7E-4</v>
      </c>
      <c r="N696" s="14">
        <v>5.7E-4</v>
      </c>
      <c r="O696" s="14">
        <v>5.7E-4</v>
      </c>
      <c r="P696" s="14">
        <v>5.7E-4</v>
      </c>
      <c r="Q696" s="14">
        <v>5.7E-4</v>
      </c>
      <c r="R696" s="14">
        <v>5.7E-4</v>
      </c>
      <c r="S696" s="14">
        <v>5.7E-4</v>
      </c>
      <c r="T696" s="14">
        <v>5.7E-4</v>
      </c>
      <c r="U696" s="14">
        <v>5.7E-4</v>
      </c>
    </row>
    <row r="697">
      <c r="A697" s="14">
        <v>296.0</v>
      </c>
      <c r="B697" s="14">
        <v>0.51557</v>
      </c>
      <c r="C697" s="14">
        <v>6.0E-4</v>
      </c>
      <c r="D697" s="14">
        <v>6.0E-4</v>
      </c>
      <c r="E697" s="14">
        <v>6.0E-4</v>
      </c>
      <c r="F697" s="14">
        <v>6.0E-4</v>
      </c>
      <c r="G697" s="14">
        <v>6.0E-4</v>
      </c>
      <c r="H697" s="14">
        <v>6.0E-4</v>
      </c>
      <c r="I697" s="14">
        <v>0.03054</v>
      </c>
      <c r="J697" s="14">
        <v>6.0E-4</v>
      </c>
      <c r="K697" s="14">
        <v>6.0E-4</v>
      </c>
      <c r="L697" s="14">
        <v>6.0E-4</v>
      </c>
      <c r="M697" s="14">
        <v>6.0E-4</v>
      </c>
      <c r="N697" s="14">
        <v>6.0E-4</v>
      </c>
      <c r="O697" s="14">
        <v>6.0E-4</v>
      </c>
      <c r="P697" s="14">
        <v>0.01856</v>
      </c>
      <c r="Q697" s="14">
        <v>0.13234</v>
      </c>
      <c r="R697" s="14">
        <v>0.03054</v>
      </c>
      <c r="S697" s="14">
        <v>6.0E-4</v>
      </c>
      <c r="T697" s="14">
        <v>0.06048</v>
      </c>
      <c r="U697" s="14">
        <v>0.20419</v>
      </c>
    </row>
    <row r="698">
      <c r="A698" s="14">
        <v>355.0</v>
      </c>
      <c r="B698" s="14">
        <v>0.01196</v>
      </c>
      <c r="C698" s="14">
        <v>0.00109</v>
      </c>
      <c r="D698" s="14">
        <v>0.00109</v>
      </c>
      <c r="E698" s="14">
        <v>0.49022</v>
      </c>
      <c r="F698" s="14">
        <v>0.00109</v>
      </c>
      <c r="G698" s="14">
        <v>0.00109</v>
      </c>
      <c r="H698" s="14">
        <v>0.00109</v>
      </c>
      <c r="I698" s="14">
        <v>0.00109</v>
      </c>
      <c r="J698" s="14">
        <v>0.00109</v>
      </c>
      <c r="K698" s="14">
        <v>0.00109</v>
      </c>
      <c r="L698" s="14">
        <v>0.00109</v>
      </c>
      <c r="M698" s="14">
        <v>0.00109</v>
      </c>
      <c r="N698" s="14">
        <v>0.00109</v>
      </c>
      <c r="O698" s="14">
        <v>0.02283</v>
      </c>
      <c r="P698" s="14">
        <v>0.00109</v>
      </c>
      <c r="Q698" s="14">
        <v>0.18587</v>
      </c>
      <c r="R698" s="14">
        <v>0.00109</v>
      </c>
      <c r="S698" s="14">
        <v>0.01196</v>
      </c>
      <c r="T698" s="14">
        <v>0.00109</v>
      </c>
      <c r="U698" s="14">
        <v>0.26196</v>
      </c>
    </row>
    <row r="699">
      <c r="A699" s="14">
        <v>356.0</v>
      </c>
      <c r="B699" s="14">
        <v>5.7E-4</v>
      </c>
      <c r="C699" s="14">
        <v>5.7E-4</v>
      </c>
      <c r="D699" s="14">
        <v>5.7E-4</v>
      </c>
      <c r="E699" s="14">
        <v>0.56379</v>
      </c>
      <c r="F699" s="14">
        <v>5.7E-4</v>
      </c>
      <c r="G699" s="14">
        <v>5.7E-4</v>
      </c>
      <c r="H699" s="14">
        <v>5.7E-4</v>
      </c>
      <c r="I699" s="14">
        <v>5.7E-4</v>
      </c>
      <c r="J699" s="14">
        <v>5.7E-4</v>
      </c>
      <c r="K699" s="14">
        <v>5.7E-4</v>
      </c>
      <c r="L699" s="14">
        <v>5.7E-4</v>
      </c>
      <c r="M699" s="14">
        <v>5.7E-4</v>
      </c>
      <c r="N699" s="14">
        <v>5.7E-4</v>
      </c>
      <c r="O699" s="14">
        <v>5.7E-4</v>
      </c>
      <c r="P699" s="14">
        <v>5.7E-4</v>
      </c>
      <c r="Q699" s="14">
        <v>0.19598</v>
      </c>
      <c r="R699" s="14">
        <v>5.7E-4</v>
      </c>
      <c r="S699" s="14">
        <v>5.7E-4</v>
      </c>
      <c r="T699" s="14">
        <v>5.7E-4</v>
      </c>
      <c r="U699" s="14">
        <v>0.23046</v>
      </c>
    </row>
    <row r="700">
      <c r="A700" s="14">
        <v>379.0</v>
      </c>
      <c r="B700" s="14">
        <v>0.06895</v>
      </c>
      <c r="C700" s="14">
        <v>5.3E-4</v>
      </c>
      <c r="D700" s="14">
        <v>5.3E-4</v>
      </c>
      <c r="E700" s="14">
        <v>5.3E-4</v>
      </c>
      <c r="F700" s="14">
        <v>5.3E-4</v>
      </c>
      <c r="G700" s="14">
        <v>0.05316</v>
      </c>
      <c r="H700" s="14">
        <v>0.00579</v>
      </c>
      <c r="I700" s="14">
        <v>0.21632</v>
      </c>
      <c r="J700" s="14">
        <v>5.3E-4</v>
      </c>
      <c r="K700" s="14">
        <v>5.3E-4</v>
      </c>
      <c r="L700" s="14">
        <v>5.3E-4</v>
      </c>
      <c r="M700" s="14">
        <v>0.03737</v>
      </c>
      <c r="N700" s="14">
        <v>5.3E-4</v>
      </c>
      <c r="O700" s="14">
        <v>5.3E-4</v>
      </c>
      <c r="P700" s="14">
        <v>5.3E-4</v>
      </c>
      <c r="Q700" s="14">
        <v>0.08474</v>
      </c>
      <c r="R700" s="14">
        <v>0.37947</v>
      </c>
      <c r="S700" s="14">
        <v>5.3E-4</v>
      </c>
      <c r="T700" s="14">
        <v>5.3E-4</v>
      </c>
      <c r="U700" s="14">
        <v>0.14789</v>
      </c>
    </row>
    <row r="701">
      <c r="A701" s="14">
        <v>395.0</v>
      </c>
      <c r="B701" s="14">
        <v>4.0E-4</v>
      </c>
      <c r="C701" s="14">
        <v>4.0E-4</v>
      </c>
      <c r="D701" s="14">
        <v>4.0E-4</v>
      </c>
      <c r="E701" s="14">
        <v>0.37092</v>
      </c>
      <c r="F701" s="14">
        <v>4.0E-4</v>
      </c>
      <c r="G701" s="14">
        <v>4.0E-4</v>
      </c>
      <c r="H701" s="14">
        <v>4.0E-4</v>
      </c>
      <c r="I701" s="14">
        <v>4.0E-4</v>
      </c>
      <c r="J701" s="14">
        <v>0.02032</v>
      </c>
      <c r="K701" s="14">
        <v>0.00438</v>
      </c>
      <c r="L701" s="14">
        <v>4.0E-4</v>
      </c>
      <c r="M701" s="14">
        <v>4.0E-4</v>
      </c>
      <c r="N701" s="14">
        <v>0.00438</v>
      </c>
      <c r="O701" s="14">
        <v>4.0E-4</v>
      </c>
      <c r="P701" s="14">
        <v>4.0E-4</v>
      </c>
      <c r="Q701" s="14">
        <v>0.351</v>
      </c>
      <c r="R701" s="14">
        <v>4.0E-4</v>
      </c>
      <c r="S701" s="14">
        <v>0.0761</v>
      </c>
      <c r="T701" s="14">
        <v>4.0E-4</v>
      </c>
      <c r="U701" s="14">
        <v>0.16773</v>
      </c>
    </row>
    <row r="702">
      <c r="A702" s="14">
        <v>424.0</v>
      </c>
      <c r="B702" s="14">
        <v>0.00103</v>
      </c>
      <c r="C702" s="14">
        <v>0.09381</v>
      </c>
      <c r="D702" s="14">
        <v>0.00103</v>
      </c>
      <c r="E702" s="14">
        <v>0.00103</v>
      </c>
      <c r="F702" s="14">
        <v>0.00103</v>
      </c>
      <c r="G702" s="14">
        <v>0.01134</v>
      </c>
      <c r="H702" s="14">
        <v>0.03196</v>
      </c>
      <c r="I702" s="14">
        <v>0.0732</v>
      </c>
      <c r="J702" s="14">
        <v>0.00103</v>
      </c>
      <c r="K702" s="14">
        <v>0.00103</v>
      </c>
      <c r="L702" s="14">
        <v>0.31031</v>
      </c>
      <c r="M702" s="14">
        <v>0.00103</v>
      </c>
      <c r="N702" s="14">
        <v>0.00103</v>
      </c>
      <c r="O702" s="14">
        <v>0.00103</v>
      </c>
      <c r="P702" s="14">
        <v>0.02165</v>
      </c>
      <c r="Q702" s="14">
        <v>0.24845</v>
      </c>
      <c r="R702" s="14">
        <v>0.00103</v>
      </c>
      <c r="S702" s="14">
        <v>0.16598</v>
      </c>
      <c r="T702" s="14">
        <v>0.00103</v>
      </c>
      <c r="U702" s="14">
        <v>0.03196</v>
      </c>
    </row>
    <row r="703">
      <c r="A703" s="14">
        <v>427.0</v>
      </c>
      <c r="B703" s="14">
        <v>6.6E-4</v>
      </c>
      <c r="C703" s="14">
        <v>6.6E-4</v>
      </c>
      <c r="D703" s="14">
        <v>6.6E-4</v>
      </c>
      <c r="E703" s="14">
        <v>6.6E-4</v>
      </c>
      <c r="F703" s="14">
        <v>6.6E-4</v>
      </c>
      <c r="G703" s="14">
        <v>0.00724</v>
      </c>
      <c r="H703" s="14">
        <v>6.6E-4</v>
      </c>
      <c r="I703" s="14">
        <v>6.6E-4</v>
      </c>
      <c r="J703" s="14">
        <v>6.6E-4</v>
      </c>
      <c r="K703" s="14">
        <v>0.01382</v>
      </c>
      <c r="L703" s="14">
        <v>0.39539</v>
      </c>
      <c r="M703" s="14">
        <v>6.6E-4</v>
      </c>
      <c r="N703" s="14">
        <v>6.6E-4</v>
      </c>
      <c r="O703" s="14">
        <v>0.12566</v>
      </c>
      <c r="P703" s="14">
        <v>0.03355</v>
      </c>
      <c r="Q703" s="14">
        <v>0.29013</v>
      </c>
      <c r="R703" s="14">
        <v>6.6E-4</v>
      </c>
      <c r="S703" s="14">
        <v>6.6E-4</v>
      </c>
      <c r="T703" s="14">
        <v>6.6E-4</v>
      </c>
      <c r="U703" s="14">
        <v>0.12566</v>
      </c>
    </row>
    <row r="704">
      <c r="A704" s="14">
        <v>469.0</v>
      </c>
      <c r="B704" s="14">
        <v>0.01</v>
      </c>
      <c r="C704" s="14">
        <v>4.8E-4</v>
      </c>
      <c r="D704" s="14">
        <v>0.11</v>
      </c>
      <c r="E704" s="14">
        <v>0.10048</v>
      </c>
      <c r="F704" s="14">
        <v>4.8E-4</v>
      </c>
      <c r="G704" s="14">
        <v>4.8E-4</v>
      </c>
      <c r="H704" s="14">
        <v>4.8E-4</v>
      </c>
      <c r="I704" s="14">
        <v>4.8E-4</v>
      </c>
      <c r="J704" s="14">
        <v>0.00524</v>
      </c>
      <c r="K704" s="14">
        <v>4.8E-4</v>
      </c>
      <c r="L704" s="14">
        <v>4.8E-4</v>
      </c>
      <c r="M704" s="14">
        <v>4.8E-4</v>
      </c>
      <c r="N704" s="14">
        <v>4.8E-4</v>
      </c>
      <c r="O704" s="14">
        <v>0.42905</v>
      </c>
      <c r="P704" s="14">
        <v>4.8E-4</v>
      </c>
      <c r="Q704" s="14">
        <v>0.08143</v>
      </c>
      <c r="R704" s="14">
        <v>0.02429</v>
      </c>
      <c r="S704" s="14">
        <v>4.8E-4</v>
      </c>
      <c r="T704" s="14">
        <v>4.8E-4</v>
      </c>
      <c r="U704" s="14">
        <v>0.23381</v>
      </c>
    </row>
    <row r="705">
      <c r="A705" s="14">
        <v>470.0</v>
      </c>
      <c r="B705" s="14">
        <v>0.00152</v>
      </c>
      <c r="C705" s="14">
        <v>0.00152</v>
      </c>
      <c r="D705" s="14">
        <v>0.00152</v>
      </c>
      <c r="E705" s="14">
        <v>0.09242</v>
      </c>
      <c r="F705" s="14">
        <v>0.00152</v>
      </c>
      <c r="G705" s="14">
        <v>0.00152</v>
      </c>
      <c r="H705" s="14">
        <v>0.01667</v>
      </c>
      <c r="I705" s="14">
        <v>0.00152</v>
      </c>
      <c r="J705" s="14">
        <v>0.01667</v>
      </c>
      <c r="K705" s="14">
        <v>0.00152</v>
      </c>
      <c r="L705" s="14">
        <v>0.00152</v>
      </c>
      <c r="M705" s="14">
        <v>0.00152</v>
      </c>
      <c r="N705" s="14">
        <v>0.00152</v>
      </c>
      <c r="O705" s="14">
        <v>0.51667</v>
      </c>
      <c r="P705" s="14">
        <v>0.00152</v>
      </c>
      <c r="Q705" s="14">
        <v>0.06212</v>
      </c>
      <c r="R705" s="14">
        <v>0.09242</v>
      </c>
      <c r="S705" s="14">
        <v>0.00152</v>
      </c>
      <c r="T705" s="14">
        <v>0.00152</v>
      </c>
      <c r="U705" s="14">
        <v>0.18333</v>
      </c>
    </row>
    <row r="706">
      <c r="A706" s="14">
        <v>482.0</v>
      </c>
      <c r="B706" s="14">
        <v>8.3E-4</v>
      </c>
      <c r="C706" s="14">
        <v>8.3E-4</v>
      </c>
      <c r="D706" s="14">
        <v>8.3E-4</v>
      </c>
      <c r="E706" s="14">
        <v>8.3E-4</v>
      </c>
      <c r="F706" s="14">
        <v>8.3E-4</v>
      </c>
      <c r="G706" s="14">
        <v>8.3E-4</v>
      </c>
      <c r="H706" s="14">
        <v>8.3E-4</v>
      </c>
      <c r="I706" s="14">
        <v>0.08347</v>
      </c>
      <c r="J706" s="14">
        <v>8.3E-4</v>
      </c>
      <c r="K706" s="14">
        <v>8.3E-4</v>
      </c>
      <c r="L706" s="14">
        <v>0.01736</v>
      </c>
      <c r="M706" s="14">
        <v>8.3E-4</v>
      </c>
      <c r="N706" s="14">
        <v>8.3E-4</v>
      </c>
      <c r="O706" s="14">
        <v>8.3E-4</v>
      </c>
      <c r="P706" s="14">
        <v>0.44711</v>
      </c>
      <c r="Q706" s="14">
        <v>0.27355</v>
      </c>
      <c r="R706" s="14">
        <v>8.3E-4</v>
      </c>
      <c r="S706" s="14">
        <v>0.03388</v>
      </c>
      <c r="T706" s="14">
        <v>8.3E-4</v>
      </c>
      <c r="U706" s="14">
        <v>0.13306</v>
      </c>
    </row>
    <row r="707">
      <c r="A707" s="14">
        <v>485.0</v>
      </c>
      <c r="B707" s="14">
        <v>7.9E-4</v>
      </c>
      <c r="C707" s="14">
        <v>7.9E-4</v>
      </c>
      <c r="D707" s="14">
        <v>7.9E-4</v>
      </c>
      <c r="E707" s="14">
        <v>7.9E-4</v>
      </c>
      <c r="F707" s="14">
        <v>7.9E-4</v>
      </c>
      <c r="G707" s="14">
        <v>7.9E-4</v>
      </c>
      <c r="H707" s="14">
        <v>0.01654</v>
      </c>
      <c r="I707" s="14">
        <v>0.04803</v>
      </c>
      <c r="J707" s="14">
        <v>0.60709</v>
      </c>
      <c r="K707" s="14">
        <v>7.9E-4</v>
      </c>
      <c r="L707" s="14">
        <v>7.9E-4</v>
      </c>
      <c r="M707" s="14">
        <v>7.9E-4</v>
      </c>
      <c r="N707" s="14">
        <v>7.9E-4</v>
      </c>
      <c r="O707" s="14">
        <v>7.9E-4</v>
      </c>
      <c r="P707" s="14">
        <v>7.9E-4</v>
      </c>
      <c r="Q707" s="14">
        <v>0.12677</v>
      </c>
      <c r="R707" s="14">
        <v>7.9E-4</v>
      </c>
      <c r="S707" s="14">
        <v>7.9E-4</v>
      </c>
      <c r="T707" s="14">
        <v>7.9E-4</v>
      </c>
      <c r="U707" s="14">
        <v>0.18976</v>
      </c>
    </row>
    <row r="708">
      <c r="A708" s="14">
        <v>498.0</v>
      </c>
      <c r="B708" s="14">
        <v>0.19114</v>
      </c>
      <c r="C708" s="14">
        <v>0.00127</v>
      </c>
      <c r="D708" s="14">
        <v>0.00127</v>
      </c>
      <c r="E708" s="14">
        <v>0.00127</v>
      </c>
      <c r="F708" s="14">
        <v>0.00127</v>
      </c>
      <c r="G708" s="14">
        <v>0.4443</v>
      </c>
      <c r="H708" s="14">
        <v>0.00127</v>
      </c>
      <c r="I708" s="14">
        <v>0.00127</v>
      </c>
      <c r="J708" s="14">
        <v>0.00127</v>
      </c>
      <c r="K708" s="14">
        <v>0.00127</v>
      </c>
      <c r="L708" s="14">
        <v>0.15316</v>
      </c>
      <c r="M708" s="14">
        <v>0.00127</v>
      </c>
      <c r="N708" s="14">
        <v>0.00127</v>
      </c>
      <c r="O708" s="14">
        <v>0.00127</v>
      </c>
      <c r="P708" s="14">
        <v>0.00127</v>
      </c>
      <c r="Q708" s="14">
        <v>0.16582</v>
      </c>
      <c r="R708" s="14">
        <v>0.00127</v>
      </c>
      <c r="S708" s="14">
        <v>0.00127</v>
      </c>
      <c r="T708" s="14">
        <v>0.00127</v>
      </c>
      <c r="U708" s="14">
        <v>0.02658</v>
      </c>
    </row>
    <row r="709">
      <c r="A709" s="14">
        <v>500.0</v>
      </c>
      <c r="B709" s="14">
        <v>7.5E-4</v>
      </c>
      <c r="C709" s="14">
        <v>7.5E-4</v>
      </c>
      <c r="D709" s="14">
        <v>7.5E-4</v>
      </c>
      <c r="E709" s="14">
        <v>0.60522</v>
      </c>
      <c r="F709" s="14">
        <v>7.5E-4</v>
      </c>
      <c r="G709" s="14">
        <v>7.5E-4</v>
      </c>
      <c r="H709" s="14">
        <v>7.5E-4</v>
      </c>
      <c r="I709" s="14">
        <v>7.5E-4</v>
      </c>
      <c r="J709" s="14">
        <v>7.5E-4</v>
      </c>
      <c r="K709" s="14">
        <v>7.5E-4</v>
      </c>
      <c r="L709" s="14">
        <v>7.5E-4</v>
      </c>
      <c r="M709" s="14">
        <v>7.5E-4</v>
      </c>
      <c r="N709" s="14">
        <v>7.5E-4</v>
      </c>
      <c r="O709" s="14">
        <v>7.5E-4</v>
      </c>
      <c r="P709" s="14">
        <v>7.5E-4</v>
      </c>
      <c r="Q709" s="14">
        <v>0.15746</v>
      </c>
      <c r="R709" s="14">
        <v>7.5E-4</v>
      </c>
      <c r="S709" s="14">
        <v>7.5E-4</v>
      </c>
      <c r="T709" s="14">
        <v>7.5E-4</v>
      </c>
      <c r="U709" s="14">
        <v>0.22463</v>
      </c>
    </row>
    <row r="710">
      <c r="A710" s="14">
        <v>508.0</v>
      </c>
      <c r="B710" s="14">
        <v>9.3E-4</v>
      </c>
      <c r="C710" s="14">
        <v>9.3E-4</v>
      </c>
      <c r="D710" s="14">
        <v>9.3E-4</v>
      </c>
      <c r="E710" s="14">
        <v>0.06574</v>
      </c>
      <c r="F710" s="14">
        <v>9.3E-4</v>
      </c>
      <c r="G710" s="14">
        <v>9.3E-4</v>
      </c>
      <c r="H710" s="14">
        <v>9.3E-4</v>
      </c>
      <c r="I710" s="14">
        <v>9.3E-4</v>
      </c>
      <c r="J710" s="14">
        <v>9.3E-4</v>
      </c>
      <c r="K710" s="14">
        <v>9.3E-4</v>
      </c>
      <c r="L710" s="14">
        <v>9.3E-4</v>
      </c>
      <c r="M710" s="14">
        <v>0.01944</v>
      </c>
      <c r="N710" s="14">
        <v>9.3E-4</v>
      </c>
      <c r="O710" s="14">
        <v>9.3E-4</v>
      </c>
      <c r="P710" s="14">
        <v>9.3E-4</v>
      </c>
      <c r="Q710" s="14">
        <v>0.325</v>
      </c>
      <c r="R710" s="14">
        <v>0.01944</v>
      </c>
      <c r="S710" s="14">
        <v>0.39907</v>
      </c>
      <c r="T710" s="14">
        <v>9.3E-4</v>
      </c>
      <c r="U710" s="14">
        <v>0.15833</v>
      </c>
    </row>
    <row r="711">
      <c r="A711" s="14">
        <v>519.0</v>
      </c>
      <c r="B711" s="14">
        <v>0.00152</v>
      </c>
      <c r="C711" s="14">
        <v>0.00152</v>
      </c>
      <c r="D711" s="14">
        <v>0.00152</v>
      </c>
      <c r="E711" s="14">
        <v>0.07727</v>
      </c>
      <c r="F711" s="14">
        <v>0.00152</v>
      </c>
      <c r="G711" s="14">
        <v>0.00152</v>
      </c>
      <c r="H711" s="14">
        <v>0.00152</v>
      </c>
      <c r="I711" s="14">
        <v>0.01667</v>
      </c>
      <c r="J711" s="14">
        <v>0.00152</v>
      </c>
      <c r="K711" s="14">
        <v>0.00152</v>
      </c>
      <c r="L711" s="14">
        <v>0.00152</v>
      </c>
      <c r="M711" s="14">
        <v>0.36515</v>
      </c>
      <c r="N711" s="14">
        <v>0.00152</v>
      </c>
      <c r="O711" s="14">
        <v>0.00152</v>
      </c>
      <c r="P711" s="14">
        <v>0.00152</v>
      </c>
      <c r="Q711" s="14">
        <v>0.33485</v>
      </c>
      <c r="R711" s="14">
        <v>0.00152</v>
      </c>
      <c r="S711" s="14">
        <v>0.00152</v>
      </c>
      <c r="T711" s="14">
        <v>0.00152</v>
      </c>
      <c r="U711" s="14">
        <v>0.18333</v>
      </c>
    </row>
    <row r="712">
      <c r="A712" s="14">
        <v>520.0</v>
      </c>
      <c r="B712" s="14">
        <v>0.00256</v>
      </c>
      <c r="C712" s="14">
        <v>0.00256</v>
      </c>
      <c r="D712" s="14">
        <v>0.54103</v>
      </c>
      <c r="E712" s="14">
        <v>0.00256</v>
      </c>
      <c r="F712" s="14">
        <v>0.10513</v>
      </c>
      <c r="G712" s="14">
        <v>0.00256</v>
      </c>
      <c r="H712" s="14">
        <v>0.00256</v>
      </c>
      <c r="I712" s="14">
        <v>0.00256</v>
      </c>
      <c r="J712" s="14">
        <v>0.00256</v>
      </c>
      <c r="K712" s="14">
        <v>0.00256</v>
      </c>
      <c r="L712" s="14">
        <v>0.00256</v>
      </c>
      <c r="M712" s="14">
        <v>0.00256</v>
      </c>
      <c r="N712" s="14">
        <v>0.00256</v>
      </c>
      <c r="O712" s="14">
        <v>0.00256</v>
      </c>
      <c r="P712" s="14">
        <v>0.00256</v>
      </c>
      <c r="Q712" s="14">
        <v>0.00256</v>
      </c>
      <c r="R712" s="14">
        <v>0.00256</v>
      </c>
      <c r="S712" s="14">
        <v>0.00256</v>
      </c>
      <c r="T712" s="14">
        <v>0.00256</v>
      </c>
      <c r="U712" s="14">
        <v>0.31026</v>
      </c>
    </row>
    <row r="713">
      <c r="A713" s="14">
        <v>615.0</v>
      </c>
      <c r="B713" s="14">
        <v>0.29865</v>
      </c>
      <c r="C713" s="14">
        <v>0.00135</v>
      </c>
      <c r="D713" s="14">
        <v>0.01486</v>
      </c>
      <c r="E713" s="14">
        <v>0.00135</v>
      </c>
      <c r="F713" s="14">
        <v>0.00135</v>
      </c>
      <c r="G713" s="14">
        <v>0.00135</v>
      </c>
      <c r="H713" s="14">
        <v>0.13649</v>
      </c>
      <c r="I713" s="14">
        <v>0.24459</v>
      </c>
      <c r="J713" s="14">
        <v>0.00135</v>
      </c>
      <c r="K713" s="14">
        <v>0.00135</v>
      </c>
      <c r="L713" s="14">
        <v>0.00135</v>
      </c>
      <c r="M713" s="14">
        <v>0.00135</v>
      </c>
      <c r="N713" s="14">
        <v>0.00135</v>
      </c>
      <c r="O713" s="14">
        <v>0.12297</v>
      </c>
      <c r="P713" s="14">
        <v>0.00135</v>
      </c>
      <c r="Q713" s="14">
        <v>0.01486</v>
      </c>
      <c r="R713" s="14">
        <v>0.00135</v>
      </c>
      <c r="S713" s="14">
        <v>0.02838</v>
      </c>
      <c r="T713" s="14">
        <v>0.00135</v>
      </c>
      <c r="U713" s="14">
        <v>0.12297</v>
      </c>
    </row>
    <row r="714">
      <c r="A714" s="14">
        <v>623.0</v>
      </c>
      <c r="B714" s="14">
        <v>0.00143</v>
      </c>
      <c r="C714" s="14">
        <v>0.11571</v>
      </c>
      <c r="D714" s="14">
        <v>0.00143</v>
      </c>
      <c r="E714" s="14">
        <v>0.00143</v>
      </c>
      <c r="F714" s="14">
        <v>0.00143</v>
      </c>
      <c r="G714" s="14">
        <v>0.00143</v>
      </c>
      <c r="H714" s="14">
        <v>0.00143</v>
      </c>
      <c r="I714" s="14">
        <v>0.00143</v>
      </c>
      <c r="J714" s="14">
        <v>0.00143</v>
      </c>
      <c r="K714" s="14">
        <v>0.00143</v>
      </c>
      <c r="L714" s="14">
        <v>0.00143</v>
      </c>
      <c r="M714" s="14">
        <v>0.03</v>
      </c>
      <c r="N714" s="14">
        <v>0.00143</v>
      </c>
      <c r="O714" s="14">
        <v>0.00143</v>
      </c>
      <c r="P714" s="14">
        <v>0.01571</v>
      </c>
      <c r="Q714" s="14">
        <v>0.24429</v>
      </c>
      <c r="R714" s="14">
        <v>0.10143</v>
      </c>
      <c r="S714" s="14">
        <v>0.14429</v>
      </c>
      <c r="T714" s="14">
        <v>0.00143</v>
      </c>
      <c r="U714" s="14">
        <v>0.33</v>
      </c>
    </row>
    <row r="715">
      <c r="A715" s="14">
        <v>635.0</v>
      </c>
      <c r="B715" s="14">
        <v>0.0025</v>
      </c>
      <c r="C715" s="14">
        <v>0.3275</v>
      </c>
      <c r="D715" s="14">
        <v>0.0025</v>
      </c>
      <c r="E715" s="14">
        <v>0.0025</v>
      </c>
      <c r="F715" s="14">
        <v>0.0025</v>
      </c>
      <c r="G715" s="14">
        <v>0.0025</v>
      </c>
      <c r="H715" s="14">
        <v>0.0025</v>
      </c>
      <c r="I715" s="14">
        <v>0.3275</v>
      </c>
      <c r="J715" s="14">
        <v>0.0025</v>
      </c>
      <c r="K715" s="14">
        <v>0.0025</v>
      </c>
      <c r="L715" s="14">
        <v>0.0025</v>
      </c>
      <c r="M715" s="14">
        <v>0.0025</v>
      </c>
      <c r="N715" s="14">
        <v>0.0025</v>
      </c>
      <c r="O715" s="14">
        <v>0.0025</v>
      </c>
      <c r="P715" s="14">
        <v>0.0025</v>
      </c>
      <c r="Q715" s="14">
        <v>0.0275</v>
      </c>
      <c r="R715" s="14">
        <v>0.0025</v>
      </c>
      <c r="S715" s="14">
        <v>0.0025</v>
      </c>
      <c r="T715" s="14">
        <v>0.0025</v>
      </c>
      <c r="U715" s="14">
        <v>0.2775</v>
      </c>
    </row>
    <row r="716">
      <c r="A716" s="14">
        <v>638.0</v>
      </c>
      <c r="B716" s="14">
        <v>0.33636</v>
      </c>
      <c r="C716" s="14">
        <v>0.00303</v>
      </c>
      <c r="D716" s="14">
        <v>0.00303</v>
      </c>
      <c r="E716" s="14">
        <v>0.00303</v>
      </c>
      <c r="F716" s="14">
        <v>0.00303</v>
      </c>
      <c r="G716" s="14">
        <v>0.00303</v>
      </c>
      <c r="H716" s="14">
        <v>0.00303</v>
      </c>
      <c r="I716" s="14">
        <v>0.00303</v>
      </c>
      <c r="J716" s="14">
        <v>0.00303</v>
      </c>
      <c r="K716" s="14">
        <v>0.00303</v>
      </c>
      <c r="L716" s="14">
        <v>0.00303</v>
      </c>
      <c r="M716" s="14">
        <v>0.00303</v>
      </c>
      <c r="N716" s="14">
        <v>0.00303</v>
      </c>
      <c r="O716" s="14">
        <v>0.00303</v>
      </c>
      <c r="P716" s="14">
        <v>0.00303</v>
      </c>
      <c r="Q716" s="14">
        <v>0.30606</v>
      </c>
      <c r="R716" s="14">
        <v>0.00303</v>
      </c>
      <c r="S716" s="14">
        <v>0.00303</v>
      </c>
      <c r="T716" s="14">
        <v>0.00303</v>
      </c>
      <c r="U716" s="14">
        <v>0.30606</v>
      </c>
    </row>
    <row r="717">
      <c r="A717" s="14">
        <v>639.0</v>
      </c>
      <c r="B717" s="14">
        <v>8.5E-4</v>
      </c>
      <c r="C717" s="14">
        <v>8.5E-4</v>
      </c>
      <c r="D717" s="14">
        <v>8.5E-4</v>
      </c>
      <c r="E717" s="14">
        <v>0.06017</v>
      </c>
      <c r="F717" s="14">
        <v>8.5E-4</v>
      </c>
      <c r="G717" s="14">
        <v>0.0178</v>
      </c>
      <c r="H717" s="14">
        <v>8.5E-4</v>
      </c>
      <c r="I717" s="14">
        <v>8.5E-4</v>
      </c>
      <c r="J717" s="14">
        <v>0.05169</v>
      </c>
      <c r="K717" s="14">
        <v>8.5E-4</v>
      </c>
      <c r="L717" s="14">
        <v>8.5E-4</v>
      </c>
      <c r="M717" s="14">
        <v>8.5E-4</v>
      </c>
      <c r="N717" s="14">
        <v>8.5E-4</v>
      </c>
      <c r="O717" s="14">
        <v>8.5E-4</v>
      </c>
      <c r="P717" s="14">
        <v>8.5E-4</v>
      </c>
      <c r="Q717" s="14">
        <v>0.17881</v>
      </c>
      <c r="R717" s="14">
        <v>0.06017</v>
      </c>
      <c r="S717" s="14">
        <v>0.07712</v>
      </c>
      <c r="T717" s="14">
        <v>0.40763</v>
      </c>
      <c r="U717" s="14">
        <v>0.13644</v>
      </c>
    </row>
    <row r="718">
      <c r="A718" s="14">
        <v>650.0</v>
      </c>
      <c r="B718" s="14">
        <v>0.00256</v>
      </c>
      <c r="C718" s="14">
        <v>0.00256</v>
      </c>
      <c r="D718" s="14">
        <v>0.00256</v>
      </c>
      <c r="E718" s="14">
        <v>0.00256</v>
      </c>
      <c r="F718" s="14">
        <v>0.02821</v>
      </c>
      <c r="G718" s="14">
        <v>0.00256</v>
      </c>
      <c r="H718" s="14">
        <v>0.00256</v>
      </c>
      <c r="I718" s="14">
        <v>0.00256</v>
      </c>
      <c r="J718" s="14">
        <v>0.00256</v>
      </c>
      <c r="K718" s="14">
        <v>0.00256</v>
      </c>
      <c r="L718" s="14">
        <v>0.00256</v>
      </c>
      <c r="M718" s="14">
        <v>0.00256</v>
      </c>
      <c r="N718" s="14">
        <v>0.00256</v>
      </c>
      <c r="O718" s="14">
        <v>0.00256</v>
      </c>
      <c r="P718" s="14">
        <v>0.15641</v>
      </c>
      <c r="Q718" s="14">
        <v>0.36154</v>
      </c>
      <c r="R718" s="14">
        <v>0.00256</v>
      </c>
      <c r="S718" s="14">
        <v>0.20769</v>
      </c>
      <c r="T718" s="14">
        <v>0.00256</v>
      </c>
      <c r="U718" s="14">
        <v>0.20769</v>
      </c>
    </row>
    <row r="719">
      <c r="A719" s="14">
        <v>652.0</v>
      </c>
      <c r="B719" s="14">
        <v>3.9E-4</v>
      </c>
      <c r="C719" s="14">
        <v>3.9E-4</v>
      </c>
      <c r="D719" s="14">
        <v>3.9E-4</v>
      </c>
      <c r="E719" s="14">
        <v>3.9E-4</v>
      </c>
      <c r="F719" s="14">
        <v>3.9E-4</v>
      </c>
      <c r="G719" s="14">
        <v>3.9E-4</v>
      </c>
      <c r="H719" s="14">
        <v>3.9E-4</v>
      </c>
      <c r="I719" s="14">
        <v>0.07852</v>
      </c>
      <c r="J719" s="14">
        <v>3.9E-4</v>
      </c>
      <c r="K719" s="14">
        <v>3.9E-4</v>
      </c>
      <c r="L719" s="14">
        <v>0.57461</v>
      </c>
      <c r="M719" s="14">
        <v>3.9E-4</v>
      </c>
      <c r="N719" s="14">
        <v>3.9E-4</v>
      </c>
      <c r="O719" s="14">
        <v>3.9E-4</v>
      </c>
      <c r="P719" s="14">
        <v>3.9E-4</v>
      </c>
      <c r="Q719" s="14">
        <v>0.14102</v>
      </c>
      <c r="R719" s="14">
        <v>3.9E-4</v>
      </c>
      <c r="S719" s="14">
        <v>3.9E-4</v>
      </c>
      <c r="T719" s="14">
        <v>3.9E-4</v>
      </c>
      <c r="U719" s="14">
        <v>0.19961</v>
      </c>
    </row>
    <row r="720">
      <c r="A720" s="14">
        <v>685.0</v>
      </c>
      <c r="B720" s="14">
        <v>0.00175</v>
      </c>
      <c r="C720" s="14">
        <v>0.00175</v>
      </c>
      <c r="D720" s="14">
        <v>0.00175</v>
      </c>
      <c r="E720" s="14">
        <v>0.00175</v>
      </c>
      <c r="F720" s="14">
        <v>0.00175</v>
      </c>
      <c r="G720" s="14">
        <v>0.00175</v>
      </c>
      <c r="H720" s="14">
        <v>0.00175</v>
      </c>
      <c r="I720" s="14">
        <v>0.00175</v>
      </c>
      <c r="J720" s="14">
        <v>0.00175</v>
      </c>
      <c r="K720" s="14">
        <v>0.00175</v>
      </c>
      <c r="L720" s="14">
        <v>0.00175</v>
      </c>
      <c r="M720" s="14">
        <v>0.24737</v>
      </c>
      <c r="N720" s="14">
        <v>0.00175</v>
      </c>
      <c r="O720" s="14">
        <v>0.03684</v>
      </c>
      <c r="P720" s="14">
        <v>0.00175</v>
      </c>
      <c r="Q720" s="14">
        <v>0.21228</v>
      </c>
      <c r="R720" s="14">
        <v>0.00175</v>
      </c>
      <c r="S720" s="14">
        <v>0.00175</v>
      </c>
      <c r="T720" s="14">
        <v>0.00175</v>
      </c>
      <c r="U720" s="14">
        <v>0.47544</v>
      </c>
    </row>
    <row r="721">
      <c r="A721" s="14">
        <v>686.0</v>
      </c>
      <c r="B721" s="14">
        <v>0.02059</v>
      </c>
      <c r="C721" s="14">
        <v>0.03039</v>
      </c>
      <c r="D721" s="14">
        <v>0.01078</v>
      </c>
      <c r="E721" s="14">
        <v>9.8E-4</v>
      </c>
      <c r="F721" s="14">
        <v>0.33431</v>
      </c>
      <c r="G721" s="14">
        <v>9.8E-4</v>
      </c>
      <c r="H721" s="14">
        <v>9.8E-4</v>
      </c>
      <c r="I721" s="14">
        <v>9.8E-4</v>
      </c>
      <c r="J721" s="14">
        <v>9.8E-4</v>
      </c>
      <c r="K721" s="14">
        <v>0.02059</v>
      </c>
      <c r="L721" s="14">
        <v>0.05</v>
      </c>
      <c r="M721" s="14">
        <v>9.8E-4</v>
      </c>
      <c r="N721" s="14">
        <v>9.8E-4</v>
      </c>
      <c r="O721" s="14">
        <v>9.8E-4</v>
      </c>
      <c r="P721" s="14">
        <v>0.13824</v>
      </c>
      <c r="Q721" s="14">
        <v>0.12843</v>
      </c>
      <c r="R721" s="14">
        <v>9.8E-4</v>
      </c>
      <c r="S721" s="14">
        <v>9.8E-4</v>
      </c>
      <c r="T721" s="14">
        <v>9.8E-4</v>
      </c>
      <c r="U721" s="14">
        <v>0.25588</v>
      </c>
    </row>
    <row r="722">
      <c r="A722" s="14">
        <v>702.0</v>
      </c>
      <c r="B722" s="14">
        <v>0.16395</v>
      </c>
      <c r="C722" s="14">
        <v>0.02109</v>
      </c>
      <c r="D722" s="14">
        <v>6.8E-4</v>
      </c>
      <c r="E722" s="14">
        <v>6.8E-4</v>
      </c>
      <c r="F722" s="14">
        <v>6.8E-4</v>
      </c>
      <c r="G722" s="14">
        <v>0.24558</v>
      </c>
      <c r="H722" s="14">
        <v>6.8E-4</v>
      </c>
      <c r="I722" s="14">
        <v>6.8E-4</v>
      </c>
      <c r="J722" s="14">
        <v>6.8E-4</v>
      </c>
      <c r="K722" s="14">
        <v>6.8E-4</v>
      </c>
      <c r="L722" s="14">
        <v>6.8E-4</v>
      </c>
      <c r="M722" s="14">
        <v>6.8E-4</v>
      </c>
      <c r="N722" s="14">
        <v>6.8E-4</v>
      </c>
      <c r="O722" s="14">
        <v>6.8E-4</v>
      </c>
      <c r="P722" s="14">
        <v>0.08231</v>
      </c>
      <c r="Q722" s="14">
        <v>0.20476</v>
      </c>
      <c r="R722" s="14">
        <v>0.10952</v>
      </c>
      <c r="S722" s="14">
        <v>6.8E-4</v>
      </c>
      <c r="T722" s="14">
        <v>6.8E-4</v>
      </c>
      <c r="U722" s="14">
        <v>0.16395</v>
      </c>
    </row>
    <row r="723">
      <c r="A723" s="14">
        <v>706.0</v>
      </c>
      <c r="B723" s="14">
        <v>8.1E-4</v>
      </c>
      <c r="C723" s="14">
        <v>8.1E-4</v>
      </c>
      <c r="D723" s="14">
        <v>0.06585</v>
      </c>
      <c r="E723" s="14">
        <v>8.1E-4</v>
      </c>
      <c r="F723" s="14">
        <v>0.04146</v>
      </c>
      <c r="G723" s="14">
        <v>0.03333</v>
      </c>
      <c r="H723" s="14">
        <v>8.1E-4</v>
      </c>
      <c r="I723" s="14">
        <v>0.06585</v>
      </c>
      <c r="J723" s="14">
        <v>0.05772</v>
      </c>
      <c r="K723" s="14">
        <v>8.1E-4</v>
      </c>
      <c r="L723" s="14">
        <v>0.07398</v>
      </c>
      <c r="M723" s="14">
        <v>8.1E-4</v>
      </c>
      <c r="N723" s="14">
        <v>8.1E-4</v>
      </c>
      <c r="O723" s="14">
        <v>8.1E-4</v>
      </c>
      <c r="P723" s="14">
        <v>0.2122</v>
      </c>
      <c r="Q723" s="14">
        <v>0.25285</v>
      </c>
      <c r="R723" s="14">
        <v>8.1E-4</v>
      </c>
      <c r="S723" s="14">
        <v>8.1E-4</v>
      </c>
      <c r="T723" s="14">
        <v>8.1E-4</v>
      </c>
      <c r="U723" s="14">
        <v>0.1878</v>
      </c>
    </row>
    <row r="724">
      <c r="A724" s="14">
        <v>714.0</v>
      </c>
      <c r="B724" s="14">
        <v>0.77898</v>
      </c>
      <c r="C724" s="14">
        <v>5.7E-4</v>
      </c>
      <c r="D724" s="14">
        <v>5.7E-4</v>
      </c>
      <c r="E724" s="14">
        <v>5.7E-4</v>
      </c>
      <c r="F724" s="14">
        <v>5.7E-4</v>
      </c>
      <c r="G724" s="14">
        <v>5.7E-4</v>
      </c>
      <c r="H724" s="14">
        <v>5.7E-4</v>
      </c>
      <c r="I724" s="14">
        <v>0.2108</v>
      </c>
      <c r="J724" s="14">
        <v>5.7E-4</v>
      </c>
      <c r="K724" s="14">
        <v>5.7E-4</v>
      </c>
      <c r="L724" s="14">
        <v>5.7E-4</v>
      </c>
      <c r="M724" s="14">
        <v>5.7E-4</v>
      </c>
      <c r="N724" s="14">
        <v>5.7E-4</v>
      </c>
      <c r="O724" s="14">
        <v>5.7E-4</v>
      </c>
      <c r="P724" s="14">
        <v>5.7E-4</v>
      </c>
      <c r="Q724" s="14">
        <v>5.7E-4</v>
      </c>
      <c r="R724" s="14">
        <v>5.7E-4</v>
      </c>
      <c r="S724" s="14">
        <v>5.7E-4</v>
      </c>
      <c r="T724" s="14">
        <v>5.7E-4</v>
      </c>
      <c r="U724" s="14">
        <v>5.7E-4</v>
      </c>
    </row>
    <row r="725">
      <c r="A725" s="14">
        <v>717.0</v>
      </c>
      <c r="B725" s="14">
        <v>0.00141</v>
      </c>
      <c r="C725" s="14">
        <v>0.00141</v>
      </c>
      <c r="D725" s="14">
        <v>0.00141</v>
      </c>
      <c r="E725" s="14">
        <v>0.48028</v>
      </c>
      <c r="F725" s="14">
        <v>0.00141</v>
      </c>
      <c r="G725" s="14">
        <v>0.00141</v>
      </c>
      <c r="H725" s="14">
        <v>0.00141</v>
      </c>
      <c r="I725" s="14">
        <v>0.00141</v>
      </c>
      <c r="J725" s="14">
        <v>0.00141</v>
      </c>
      <c r="K725" s="14">
        <v>0.00141</v>
      </c>
      <c r="L725" s="14">
        <v>0.00141</v>
      </c>
      <c r="M725" s="14">
        <v>0.00141</v>
      </c>
      <c r="N725" s="14">
        <v>0.00141</v>
      </c>
      <c r="O725" s="14">
        <v>0.00141</v>
      </c>
      <c r="P725" s="14">
        <v>0.1</v>
      </c>
      <c r="Q725" s="14">
        <v>0.22676</v>
      </c>
      <c r="R725" s="14">
        <v>0.04366</v>
      </c>
      <c r="S725" s="14">
        <v>0.02958</v>
      </c>
      <c r="T725" s="14">
        <v>0.00141</v>
      </c>
      <c r="U725" s="14">
        <v>0.1</v>
      </c>
    </row>
    <row r="726">
      <c r="A726" s="14">
        <v>727.0</v>
      </c>
      <c r="B726" s="14">
        <v>0.00122</v>
      </c>
      <c r="C726" s="14">
        <v>0.02561</v>
      </c>
      <c r="D726" s="14">
        <v>0.00122</v>
      </c>
      <c r="E726" s="14">
        <v>0.48902</v>
      </c>
      <c r="F726" s="14">
        <v>0.00122</v>
      </c>
      <c r="G726" s="14">
        <v>0.00122</v>
      </c>
      <c r="H726" s="14">
        <v>0.00122</v>
      </c>
      <c r="I726" s="14">
        <v>0.00122</v>
      </c>
      <c r="J726" s="14">
        <v>0.00122</v>
      </c>
      <c r="K726" s="14">
        <v>0.00122</v>
      </c>
      <c r="L726" s="14">
        <v>0.00122</v>
      </c>
      <c r="M726" s="14">
        <v>0.00122</v>
      </c>
      <c r="N726" s="14">
        <v>0.00122</v>
      </c>
      <c r="O726" s="14">
        <v>0.00122</v>
      </c>
      <c r="P726" s="14">
        <v>0.00122</v>
      </c>
      <c r="Q726" s="14">
        <v>0.33049</v>
      </c>
      <c r="R726" s="14">
        <v>0.00122</v>
      </c>
      <c r="S726" s="14">
        <v>0.13537</v>
      </c>
      <c r="T726" s="14">
        <v>0.00122</v>
      </c>
      <c r="U726" s="14">
        <v>0.00122</v>
      </c>
    </row>
    <row r="727">
      <c r="A727" s="14">
        <v>769.0</v>
      </c>
      <c r="B727" s="14">
        <v>7.5E-4</v>
      </c>
      <c r="C727" s="14">
        <v>7.5E-4</v>
      </c>
      <c r="D727" s="14">
        <v>7.5E-4</v>
      </c>
      <c r="E727" s="14">
        <v>0.06791</v>
      </c>
      <c r="F727" s="14">
        <v>0.03806</v>
      </c>
      <c r="G727" s="14">
        <v>7.5E-4</v>
      </c>
      <c r="H727" s="14">
        <v>7.5E-4</v>
      </c>
      <c r="I727" s="14">
        <v>0.02313</v>
      </c>
      <c r="J727" s="14">
        <v>7.5E-4</v>
      </c>
      <c r="K727" s="14">
        <v>7.5E-4</v>
      </c>
      <c r="L727" s="14">
        <v>0.03806</v>
      </c>
      <c r="M727" s="14">
        <v>7.5E-4</v>
      </c>
      <c r="N727" s="14">
        <v>7.5E-4</v>
      </c>
      <c r="O727" s="14">
        <v>7.5E-4</v>
      </c>
      <c r="P727" s="14">
        <v>7.5E-4</v>
      </c>
      <c r="Q727" s="14">
        <v>0.29179</v>
      </c>
      <c r="R727" s="14">
        <v>0.23209</v>
      </c>
      <c r="S727" s="14">
        <v>0.06045</v>
      </c>
      <c r="T727" s="14">
        <v>7.5E-4</v>
      </c>
      <c r="U727" s="14">
        <v>0.23955</v>
      </c>
    </row>
    <row r="728">
      <c r="A728" s="14">
        <v>778.0</v>
      </c>
      <c r="B728" s="14">
        <v>8.6E-4</v>
      </c>
      <c r="C728" s="14">
        <v>8.6E-4</v>
      </c>
      <c r="D728" s="14">
        <v>8.6E-4</v>
      </c>
      <c r="E728" s="14">
        <v>0.00948</v>
      </c>
      <c r="F728" s="14">
        <v>8.6E-4</v>
      </c>
      <c r="G728" s="14">
        <v>8.6E-4</v>
      </c>
      <c r="H728" s="14">
        <v>8.6E-4</v>
      </c>
      <c r="I728" s="14">
        <v>0.32845</v>
      </c>
      <c r="J728" s="14">
        <v>8.6E-4</v>
      </c>
      <c r="K728" s="14">
        <v>8.6E-4</v>
      </c>
      <c r="L728" s="14">
        <v>8.6E-4</v>
      </c>
      <c r="M728" s="14">
        <v>8.6E-4</v>
      </c>
      <c r="N728" s="14">
        <v>8.6E-4</v>
      </c>
      <c r="O728" s="14">
        <v>8.6E-4</v>
      </c>
      <c r="P728" s="14">
        <v>8.6E-4</v>
      </c>
      <c r="Q728" s="14">
        <v>0.32845</v>
      </c>
      <c r="R728" s="14">
        <v>8.6E-4</v>
      </c>
      <c r="S728" s="14">
        <v>8.6E-4</v>
      </c>
      <c r="T728" s="14">
        <v>8.6E-4</v>
      </c>
      <c r="U728" s="14">
        <v>0.31983</v>
      </c>
    </row>
    <row r="729">
      <c r="A729" s="14">
        <v>332.0</v>
      </c>
      <c r="B729" s="14">
        <v>0.00112</v>
      </c>
      <c r="C729" s="14">
        <v>0.00112</v>
      </c>
      <c r="D729" s="14">
        <v>0.00112</v>
      </c>
      <c r="E729" s="14">
        <v>0.00112</v>
      </c>
      <c r="F729" s="14">
        <v>0.00112</v>
      </c>
      <c r="G729" s="14">
        <v>0.0236</v>
      </c>
      <c r="H729" s="14">
        <v>0.00112</v>
      </c>
      <c r="I729" s="14">
        <v>0.00112</v>
      </c>
      <c r="J729" s="14">
        <v>0.00112</v>
      </c>
      <c r="K729" s="14">
        <v>0.00112</v>
      </c>
      <c r="L729" s="14">
        <v>0.00112</v>
      </c>
      <c r="M729" s="14">
        <v>0.00112</v>
      </c>
      <c r="N729" s="14">
        <v>0.00112</v>
      </c>
      <c r="O729" s="14">
        <v>0.00112</v>
      </c>
      <c r="P729" s="14">
        <v>0.00112</v>
      </c>
      <c r="Q729" s="14">
        <v>0.20337</v>
      </c>
      <c r="R729" s="14">
        <v>0.50674</v>
      </c>
      <c r="S729" s="14">
        <v>0.07978</v>
      </c>
      <c r="T729" s="14">
        <v>0.00112</v>
      </c>
      <c r="U729" s="14">
        <v>0.16966</v>
      </c>
    </row>
    <row r="730">
      <c r="A730" s="14">
        <v>353.0</v>
      </c>
      <c r="B730" s="14">
        <v>8.1E-4</v>
      </c>
      <c r="C730" s="14">
        <v>8.1E-4</v>
      </c>
      <c r="D730" s="14">
        <v>8.1E-4</v>
      </c>
      <c r="E730" s="14">
        <v>0.01707</v>
      </c>
      <c r="F730" s="14">
        <v>8.1E-4</v>
      </c>
      <c r="G730" s="14">
        <v>0.22846</v>
      </c>
      <c r="H730" s="14">
        <v>0.00894</v>
      </c>
      <c r="I730" s="14">
        <v>0.36667</v>
      </c>
      <c r="J730" s="14">
        <v>0.01707</v>
      </c>
      <c r="K730" s="14">
        <v>0.00894</v>
      </c>
      <c r="L730" s="14">
        <v>8.1E-4</v>
      </c>
      <c r="M730" s="14">
        <v>0.06585</v>
      </c>
      <c r="N730" s="14">
        <v>8.1E-4</v>
      </c>
      <c r="O730" s="14">
        <v>8.1E-4</v>
      </c>
      <c r="P730" s="14">
        <v>8.1E-4</v>
      </c>
      <c r="Q730" s="14">
        <v>0.19593</v>
      </c>
      <c r="R730" s="14">
        <v>0.05772</v>
      </c>
      <c r="S730" s="14">
        <v>8.1E-4</v>
      </c>
      <c r="T730" s="14">
        <v>8.1E-4</v>
      </c>
      <c r="U730" s="14">
        <v>0.0252</v>
      </c>
    </row>
    <row r="731">
      <c r="A731" s="14">
        <v>396.0</v>
      </c>
      <c r="B731" s="14">
        <v>0.002</v>
      </c>
      <c r="C731" s="14">
        <v>0.002</v>
      </c>
      <c r="D731" s="14">
        <v>0.002</v>
      </c>
      <c r="E731" s="14">
        <v>0.022</v>
      </c>
      <c r="F731" s="14">
        <v>0.002</v>
      </c>
      <c r="G731" s="14">
        <v>0.022</v>
      </c>
      <c r="H731" s="14">
        <v>0.002</v>
      </c>
      <c r="I731" s="14">
        <v>0.002</v>
      </c>
      <c r="J731" s="14">
        <v>0.002</v>
      </c>
      <c r="K731" s="14">
        <v>0.002</v>
      </c>
      <c r="L731" s="14">
        <v>0.022</v>
      </c>
      <c r="M731" s="14">
        <v>0.002</v>
      </c>
      <c r="N731" s="14">
        <v>0.002</v>
      </c>
      <c r="O731" s="14">
        <v>0.002</v>
      </c>
      <c r="P731" s="14">
        <v>0.062</v>
      </c>
      <c r="Q731" s="14">
        <v>0.042</v>
      </c>
      <c r="R731" s="14">
        <v>0.062</v>
      </c>
      <c r="S731" s="14">
        <v>0.002</v>
      </c>
      <c r="T731" s="14">
        <v>0.002</v>
      </c>
      <c r="U731" s="14">
        <v>0.742</v>
      </c>
    </row>
    <row r="732">
      <c r="A732" s="14">
        <v>578.0</v>
      </c>
      <c r="B732" s="14">
        <v>0.02464</v>
      </c>
      <c r="C732" s="14">
        <v>0.24686</v>
      </c>
      <c r="D732" s="14">
        <v>4.8E-4</v>
      </c>
      <c r="E732" s="14">
        <v>4.8E-4</v>
      </c>
      <c r="F732" s="14">
        <v>4.8E-4</v>
      </c>
      <c r="G732" s="14">
        <v>4.8E-4</v>
      </c>
      <c r="H732" s="14">
        <v>4.8E-4</v>
      </c>
      <c r="I732" s="14">
        <v>0.24686</v>
      </c>
      <c r="J732" s="14">
        <v>4.8E-4</v>
      </c>
      <c r="K732" s="14">
        <v>4.8E-4</v>
      </c>
      <c r="L732" s="14">
        <v>4.8E-4</v>
      </c>
      <c r="M732" s="14">
        <v>0.01498</v>
      </c>
      <c r="N732" s="14">
        <v>4.8E-4</v>
      </c>
      <c r="O732" s="14">
        <v>0.02464</v>
      </c>
      <c r="P732" s="14">
        <v>4.8E-4</v>
      </c>
      <c r="Q732" s="14">
        <v>0.18889</v>
      </c>
      <c r="R732" s="14">
        <v>4.8E-4</v>
      </c>
      <c r="S732" s="14">
        <v>0.07295</v>
      </c>
      <c r="T732" s="14">
        <v>0.01014</v>
      </c>
      <c r="U732" s="14">
        <v>0.16473</v>
      </c>
    </row>
    <row r="733">
      <c r="A733" s="14">
        <v>599.0</v>
      </c>
      <c r="B733" s="14">
        <v>8.2E-4</v>
      </c>
      <c r="C733" s="14">
        <v>8.2E-4</v>
      </c>
      <c r="D733" s="14">
        <v>8.2E-4</v>
      </c>
      <c r="E733" s="14">
        <v>8.2E-4</v>
      </c>
      <c r="F733" s="14">
        <v>8.2E-4</v>
      </c>
      <c r="G733" s="14">
        <v>8.2E-4</v>
      </c>
      <c r="H733" s="14">
        <v>0.23033</v>
      </c>
      <c r="I733" s="14">
        <v>0.07459</v>
      </c>
      <c r="J733" s="14">
        <v>0.39426</v>
      </c>
      <c r="K733" s="14">
        <v>8.2E-4</v>
      </c>
      <c r="L733" s="14">
        <v>8.2E-4</v>
      </c>
      <c r="M733" s="14">
        <v>8.2E-4</v>
      </c>
      <c r="N733" s="14">
        <v>8.2E-4</v>
      </c>
      <c r="O733" s="14">
        <v>8.2E-4</v>
      </c>
      <c r="P733" s="14">
        <v>8.2E-4</v>
      </c>
      <c r="Q733" s="14">
        <v>0.11557</v>
      </c>
      <c r="R733" s="14">
        <v>8.2E-4</v>
      </c>
      <c r="S733" s="14">
        <v>0.0582</v>
      </c>
      <c r="T733" s="14">
        <v>8.2E-4</v>
      </c>
      <c r="U733" s="14">
        <v>0.11557</v>
      </c>
    </row>
    <row r="734">
      <c r="A734" s="14">
        <v>19.0</v>
      </c>
      <c r="B734" s="14">
        <v>0.00115</v>
      </c>
      <c r="C734" s="14">
        <v>0.03563</v>
      </c>
      <c r="D734" s="14">
        <v>0.00115</v>
      </c>
      <c r="E734" s="14">
        <v>0.00115</v>
      </c>
      <c r="F734" s="14">
        <v>0.0931</v>
      </c>
      <c r="G734" s="14">
        <v>0.00115</v>
      </c>
      <c r="H734" s="14">
        <v>0.00115</v>
      </c>
      <c r="I734" s="14">
        <v>0.00115</v>
      </c>
      <c r="J734" s="14">
        <v>0.00115</v>
      </c>
      <c r="K734" s="14">
        <v>0.00115</v>
      </c>
      <c r="L734" s="14">
        <v>0.00115</v>
      </c>
      <c r="M734" s="14">
        <v>0.00115</v>
      </c>
      <c r="N734" s="14">
        <v>0.00115</v>
      </c>
      <c r="O734" s="14">
        <v>0.35747</v>
      </c>
      <c r="P734" s="14">
        <v>0.15057</v>
      </c>
      <c r="Q734" s="14">
        <v>0.17356</v>
      </c>
      <c r="R734" s="14">
        <v>0.00115</v>
      </c>
      <c r="S734" s="14">
        <v>0.07011</v>
      </c>
      <c r="T734" s="14">
        <v>0.00115</v>
      </c>
      <c r="U734" s="14">
        <v>0.1046</v>
      </c>
    </row>
    <row r="735">
      <c r="A735" s="14">
        <v>31.0</v>
      </c>
      <c r="B735" s="14">
        <v>0.0875</v>
      </c>
      <c r="C735" s="14">
        <v>0.00417</v>
      </c>
      <c r="D735" s="14">
        <v>0.00417</v>
      </c>
      <c r="E735" s="14">
        <v>0.00417</v>
      </c>
      <c r="F735" s="14">
        <v>0.00417</v>
      </c>
      <c r="G735" s="14">
        <v>0.00417</v>
      </c>
      <c r="H735" s="14">
        <v>0.00417</v>
      </c>
      <c r="I735" s="14">
        <v>0.00417</v>
      </c>
      <c r="J735" s="14">
        <v>0.00417</v>
      </c>
      <c r="K735" s="14">
        <v>0.00417</v>
      </c>
      <c r="L735" s="14">
        <v>0.00417</v>
      </c>
      <c r="M735" s="14">
        <v>0.00417</v>
      </c>
      <c r="N735" s="14">
        <v>0.17083</v>
      </c>
      <c r="O735" s="14">
        <v>0.29583</v>
      </c>
      <c r="P735" s="14">
        <v>0.00417</v>
      </c>
      <c r="Q735" s="14">
        <v>0.00417</v>
      </c>
      <c r="R735" s="14">
        <v>0.00417</v>
      </c>
      <c r="S735" s="14">
        <v>0.00417</v>
      </c>
      <c r="T735" s="14">
        <v>0.00417</v>
      </c>
      <c r="U735" s="14">
        <v>0.37917</v>
      </c>
    </row>
    <row r="736">
      <c r="A736" s="14">
        <v>32.0</v>
      </c>
      <c r="B736" s="14">
        <v>0.00526</v>
      </c>
      <c r="C736" s="14">
        <v>0.00526</v>
      </c>
      <c r="D736" s="14">
        <v>0.00526</v>
      </c>
      <c r="E736" s="14">
        <v>0.00526</v>
      </c>
      <c r="F736" s="14">
        <v>0.00526</v>
      </c>
      <c r="G736" s="14">
        <v>0.00526</v>
      </c>
      <c r="H736" s="14">
        <v>0.00526</v>
      </c>
      <c r="I736" s="14">
        <v>0.00526</v>
      </c>
      <c r="J736" s="14">
        <v>0.00526</v>
      </c>
      <c r="K736" s="14">
        <v>0.00526</v>
      </c>
      <c r="L736" s="14">
        <v>0.00526</v>
      </c>
      <c r="M736" s="14">
        <v>0.00526</v>
      </c>
      <c r="N736" s="14">
        <v>0.00526</v>
      </c>
      <c r="O736" s="14">
        <v>0.47895</v>
      </c>
      <c r="P736" s="14">
        <v>0.00526</v>
      </c>
      <c r="Q736" s="14">
        <v>0.21579</v>
      </c>
      <c r="R736" s="14">
        <v>0.00526</v>
      </c>
      <c r="S736" s="14">
        <v>0.00526</v>
      </c>
      <c r="T736" s="14">
        <v>0.00526</v>
      </c>
      <c r="U736" s="14">
        <v>0.21579</v>
      </c>
    </row>
    <row r="737">
      <c r="A737" s="14">
        <v>64.0</v>
      </c>
      <c r="B737" s="14">
        <v>8.3E-4</v>
      </c>
      <c r="C737" s="14">
        <v>8.3E-4</v>
      </c>
      <c r="D737" s="14">
        <v>0.1425</v>
      </c>
      <c r="E737" s="14">
        <v>8.3E-4</v>
      </c>
      <c r="F737" s="14">
        <v>0.02583</v>
      </c>
      <c r="G737" s="14">
        <v>8.3E-4</v>
      </c>
      <c r="H737" s="14">
        <v>8.3E-4</v>
      </c>
      <c r="I737" s="14">
        <v>0.0425</v>
      </c>
      <c r="J737" s="14">
        <v>8.3E-4</v>
      </c>
      <c r="K737" s="14">
        <v>8.3E-4</v>
      </c>
      <c r="L737" s="14">
        <v>8.3E-4</v>
      </c>
      <c r="M737" s="14">
        <v>8.3E-4</v>
      </c>
      <c r="N737" s="14">
        <v>8.3E-4</v>
      </c>
      <c r="O737" s="14">
        <v>8.3E-4</v>
      </c>
      <c r="P737" s="14">
        <v>8.3E-4</v>
      </c>
      <c r="Q737" s="14">
        <v>8.3E-4</v>
      </c>
      <c r="R737" s="14">
        <v>0.40083</v>
      </c>
      <c r="S737" s="14">
        <v>8.3E-4</v>
      </c>
      <c r="T737" s="14">
        <v>8.3E-4</v>
      </c>
      <c r="U737" s="14">
        <v>0.37583</v>
      </c>
    </row>
    <row r="738">
      <c r="A738" s="14">
        <v>71.0</v>
      </c>
      <c r="B738" s="14">
        <v>7.1E-4</v>
      </c>
      <c r="C738" s="14">
        <v>7.1E-4</v>
      </c>
      <c r="D738" s="14">
        <v>0.34823</v>
      </c>
      <c r="E738" s="14">
        <v>7.1E-4</v>
      </c>
      <c r="F738" s="14">
        <v>7.1E-4</v>
      </c>
      <c r="G738" s="14">
        <v>7.1E-4</v>
      </c>
      <c r="H738" s="14">
        <v>7.1E-4</v>
      </c>
      <c r="I738" s="14">
        <v>0.19929</v>
      </c>
      <c r="J738" s="14">
        <v>0.02908</v>
      </c>
      <c r="K738" s="14">
        <v>7.1E-4</v>
      </c>
      <c r="L738" s="14">
        <v>7.1E-4</v>
      </c>
      <c r="M738" s="14">
        <v>7.1E-4</v>
      </c>
      <c r="N738" s="14">
        <v>7.1E-4</v>
      </c>
      <c r="O738" s="14">
        <v>7.1E-4</v>
      </c>
      <c r="P738" s="14">
        <v>7.1E-4</v>
      </c>
      <c r="Q738" s="14">
        <v>0.16383</v>
      </c>
      <c r="R738" s="14">
        <v>7.1E-4</v>
      </c>
      <c r="S738" s="14">
        <v>7.1E-4</v>
      </c>
      <c r="T738" s="14">
        <v>7.1E-4</v>
      </c>
      <c r="U738" s="14">
        <v>0.24894</v>
      </c>
    </row>
    <row r="739">
      <c r="A739" s="14">
        <v>89.0</v>
      </c>
      <c r="B739" s="14">
        <v>3.2E-4</v>
      </c>
      <c r="C739" s="14">
        <v>3.2E-4</v>
      </c>
      <c r="D739" s="14">
        <v>3.2E-4</v>
      </c>
      <c r="E739" s="14">
        <v>3.2E-4</v>
      </c>
      <c r="F739" s="14">
        <v>0.04809</v>
      </c>
      <c r="G739" s="14">
        <v>3.2E-4</v>
      </c>
      <c r="H739" s="14">
        <v>0.14682</v>
      </c>
      <c r="I739" s="14">
        <v>3.2E-4</v>
      </c>
      <c r="J739" s="14">
        <v>3.2E-4</v>
      </c>
      <c r="K739" s="14">
        <v>3.2E-4</v>
      </c>
      <c r="L739" s="14">
        <v>3.2E-4</v>
      </c>
      <c r="M739" s="14">
        <v>3.2E-4</v>
      </c>
      <c r="N739" s="14">
        <v>0.15318</v>
      </c>
      <c r="O739" s="14">
        <v>3.2E-4</v>
      </c>
      <c r="P739" s="14">
        <v>3.2E-4</v>
      </c>
      <c r="Q739" s="14">
        <v>0.36656</v>
      </c>
      <c r="R739" s="14">
        <v>3.2E-4</v>
      </c>
      <c r="S739" s="14">
        <v>0.08949</v>
      </c>
      <c r="T739" s="14">
        <v>3.2E-4</v>
      </c>
      <c r="U739" s="14">
        <v>0.1914</v>
      </c>
    </row>
    <row r="740">
      <c r="A740" s="14">
        <v>124.0</v>
      </c>
      <c r="B740" s="14">
        <v>0.00119</v>
      </c>
      <c r="C740" s="14">
        <v>0.00119</v>
      </c>
      <c r="D740" s="14">
        <v>0.00119</v>
      </c>
      <c r="E740" s="14">
        <v>0.00119</v>
      </c>
      <c r="F740" s="14">
        <v>0.00119</v>
      </c>
      <c r="G740" s="14">
        <v>0.0369</v>
      </c>
      <c r="H740" s="14">
        <v>0.39405</v>
      </c>
      <c r="I740" s="14">
        <v>0.15595</v>
      </c>
      <c r="J740" s="14">
        <v>0.00119</v>
      </c>
      <c r="K740" s="14">
        <v>0.00119</v>
      </c>
      <c r="L740" s="14">
        <v>0.00119</v>
      </c>
      <c r="M740" s="14">
        <v>0.00119</v>
      </c>
      <c r="N740" s="14">
        <v>0.00119</v>
      </c>
      <c r="O740" s="14">
        <v>0.00119</v>
      </c>
      <c r="P740" s="14">
        <v>0.00119</v>
      </c>
      <c r="Q740" s="14">
        <v>0.21548</v>
      </c>
      <c r="R740" s="14">
        <v>0.00119</v>
      </c>
      <c r="S740" s="14">
        <v>0.0369</v>
      </c>
      <c r="T740" s="14">
        <v>0.00119</v>
      </c>
      <c r="U740" s="14">
        <v>0.14405</v>
      </c>
    </row>
    <row r="741">
      <c r="A741" s="14">
        <v>146.0</v>
      </c>
      <c r="B741" s="14">
        <v>0.14444</v>
      </c>
      <c r="C741" s="14">
        <v>6.5E-4</v>
      </c>
      <c r="D741" s="14">
        <v>6.5E-4</v>
      </c>
      <c r="E741" s="14">
        <v>6.5E-4</v>
      </c>
      <c r="F741" s="14">
        <v>6.5E-4</v>
      </c>
      <c r="G741" s="14">
        <v>0.12484</v>
      </c>
      <c r="H741" s="14">
        <v>0.33399</v>
      </c>
      <c r="I741" s="14">
        <v>0.15752</v>
      </c>
      <c r="J741" s="14">
        <v>6.5E-4</v>
      </c>
      <c r="K741" s="14">
        <v>6.5E-4</v>
      </c>
      <c r="L741" s="14">
        <v>6.5E-4</v>
      </c>
      <c r="M741" s="14">
        <v>6.5E-4</v>
      </c>
      <c r="N741" s="14">
        <v>6.5E-4</v>
      </c>
      <c r="O741" s="14">
        <v>6.5E-4</v>
      </c>
      <c r="P741" s="14">
        <v>6.5E-4</v>
      </c>
      <c r="Q741" s="14">
        <v>0.16405</v>
      </c>
      <c r="R741" s="14">
        <v>6.5E-4</v>
      </c>
      <c r="S741" s="14">
        <v>6.5E-4</v>
      </c>
      <c r="T741" s="14">
        <v>6.5E-4</v>
      </c>
      <c r="U741" s="14">
        <v>0.06601</v>
      </c>
    </row>
    <row r="742">
      <c r="A742" s="14">
        <v>147.0</v>
      </c>
      <c r="B742" s="14">
        <v>0.20091</v>
      </c>
      <c r="C742" s="14">
        <v>9.1E-4</v>
      </c>
      <c r="D742" s="14">
        <v>9.1E-4</v>
      </c>
      <c r="E742" s="14">
        <v>0.01</v>
      </c>
      <c r="F742" s="14">
        <v>0.01909</v>
      </c>
      <c r="G742" s="14">
        <v>0.03727</v>
      </c>
      <c r="H742" s="14">
        <v>0.28273</v>
      </c>
      <c r="I742" s="14">
        <v>0.14636</v>
      </c>
      <c r="J742" s="14">
        <v>9.1E-4</v>
      </c>
      <c r="K742" s="14">
        <v>9.1E-4</v>
      </c>
      <c r="L742" s="14">
        <v>9.1E-4</v>
      </c>
      <c r="M742" s="14">
        <v>9.1E-4</v>
      </c>
      <c r="N742" s="14">
        <v>9.1E-4</v>
      </c>
      <c r="O742" s="14">
        <v>9.1E-4</v>
      </c>
      <c r="P742" s="14">
        <v>9.1E-4</v>
      </c>
      <c r="Q742" s="14">
        <v>0.19182</v>
      </c>
      <c r="R742" s="14">
        <v>9.1E-4</v>
      </c>
      <c r="S742" s="14">
        <v>9.1E-4</v>
      </c>
      <c r="T742" s="14">
        <v>9.1E-4</v>
      </c>
      <c r="U742" s="14">
        <v>0.10091</v>
      </c>
    </row>
    <row r="743">
      <c r="A743" s="14">
        <v>148.0</v>
      </c>
      <c r="B743" s="14">
        <v>0.13669</v>
      </c>
      <c r="C743" s="14">
        <v>5.9E-4</v>
      </c>
      <c r="D743" s="14">
        <v>5.9E-4</v>
      </c>
      <c r="E743" s="14">
        <v>5.9E-4</v>
      </c>
      <c r="F743" s="14">
        <v>5.9E-4</v>
      </c>
      <c r="G743" s="14">
        <v>0.10118</v>
      </c>
      <c r="H743" s="14">
        <v>0.40296</v>
      </c>
      <c r="I743" s="14">
        <v>0.19586</v>
      </c>
      <c r="J743" s="14">
        <v>0.00651</v>
      </c>
      <c r="K743" s="14">
        <v>5.9E-4</v>
      </c>
      <c r="L743" s="14">
        <v>0.01243</v>
      </c>
      <c r="M743" s="14">
        <v>5.9E-4</v>
      </c>
      <c r="N743" s="14">
        <v>5.9E-4</v>
      </c>
      <c r="O743" s="14">
        <v>0.04793</v>
      </c>
      <c r="P743" s="14">
        <v>5.9E-4</v>
      </c>
      <c r="Q743" s="14">
        <v>0.08343</v>
      </c>
      <c r="R743" s="14">
        <v>5.9E-4</v>
      </c>
      <c r="S743" s="14">
        <v>5.9E-4</v>
      </c>
      <c r="T743" s="14">
        <v>5.9E-4</v>
      </c>
      <c r="U743" s="14">
        <v>0.00651</v>
      </c>
    </row>
    <row r="744">
      <c r="A744" s="14">
        <v>186.0</v>
      </c>
      <c r="B744" s="14">
        <v>7.1E-4</v>
      </c>
      <c r="C744" s="14">
        <v>7.1E-4</v>
      </c>
      <c r="D744" s="14">
        <v>7.1E-4</v>
      </c>
      <c r="E744" s="14">
        <v>7.1E-4</v>
      </c>
      <c r="F744" s="14">
        <v>7.1E-4</v>
      </c>
      <c r="G744" s="14">
        <v>7.1E-4</v>
      </c>
      <c r="H744" s="14">
        <v>7.1E-4</v>
      </c>
      <c r="I744" s="14">
        <v>0.05071</v>
      </c>
      <c r="J744" s="14">
        <v>7.1E-4</v>
      </c>
      <c r="K744" s="14">
        <v>7.1E-4</v>
      </c>
      <c r="L744" s="14">
        <v>7.1E-4</v>
      </c>
      <c r="M744" s="14">
        <v>7.1E-4</v>
      </c>
      <c r="N744" s="14">
        <v>0.02929</v>
      </c>
      <c r="O744" s="14">
        <v>7.1E-4</v>
      </c>
      <c r="P744" s="14">
        <v>7.1E-4</v>
      </c>
      <c r="Q744" s="14">
        <v>0.25786</v>
      </c>
      <c r="R744" s="14">
        <v>7.1E-4</v>
      </c>
      <c r="S744" s="14">
        <v>7.1E-4</v>
      </c>
      <c r="T744" s="14">
        <v>7.1E-4</v>
      </c>
      <c r="U744" s="14">
        <v>0.65071</v>
      </c>
    </row>
    <row r="745">
      <c r="A745" s="14">
        <v>319.0</v>
      </c>
      <c r="B745" s="14">
        <v>6.0E-4</v>
      </c>
      <c r="C745" s="14">
        <v>6.0E-4</v>
      </c>
      <c r="D745" s="14">
        <v>6.0E-4</v>
      </c>
      <c r="E745" s="14">
        <v>6.0E-4</v>
      </c>
      <c r="F745" s="14">
        <v>6.0E-4</v>
      </c>
      <c r="G745" s="14">
        <v>6.0E-4</v>
      </c>
      <c r="H745" s="14">
        <v>6.0E-4</v>
      </c>
      <c r="I745" s="14">
        <v>6.0E-4</v>
      </c>
      <c r="J745" s="14">
        <v>0.03072</v>
      </c>
      <c r="K745" s="14">
        <v>0.0247</v>
      </c>
      <c r="L745" s="14">
        <v>6.0E-4</v>
      </c>
      <c r="M745" s="14">
        <v>6.0E-4</v>
      </c>
      <c r="N745" s="14">
        <v>0.0488</v>
      </c>
      <c r="O745" s="14">
        <v>6.0E-4</v>
      </c>
      <c r="P745" s="14">
        <v>0.0247</v>
      </c>
      <c r="Q745" s="14">
        <v>0.04277</v>
      </c>
      <c r="R745" s="14">
        <v>6.0E-4</v>
      </c>
      <c r="S745" s="14">
        <v>0.62108</v>
      </c>
      <c r="T745" s="14">
        <v>6.0E-4</v>
      </c>
      <c r="U745" s="14">
        <v>0.1994</v>
      </c>
    </row>
    <row r="746">
      <c r="A746" s="14">
        <v>345.0</v>
      </c>
      <c r="B746" s="14">
        <v>0.00244</v>
      </c>
      <c r="C746" s="14">
        <v>0.00244</v>
      </c>
      <c r="D746" s="14">
        <v>0.00244</v>
      </c>
      <c r="E746" s="14">
        <v>0.00244</v>
      </c>
      <c r="F746" s="14">
        <v>0.00244</v>
      </c>
      <c r="G746" s="14">
        <v>0.00244</v>
      </c>
      <c r="H746" s="14">
        <v>0.00244</v>
      </c>
      <c r="I746" s="14">
        <v>0.31951</v>
      </c>
      <c r="J746" s="14">
        <v>0.1</v>
      </c>
      <c r="K746" s="14">
        <v>0.00244</v>
      </c>
      <c r="L746" s="14">
        <v>0.12439</v>
      </c>
      <c r="M746" s="14">
        <v>0.00244</v>
      </c>
      <c r="N746" s="14">
        <v>0.00244</v>
      </c>
      <c r="O746" s="14">
        <v>0.00244</v>
      </c>
      <c r="P746" s="14">
        <v>0.00244</v>
      </c>
      <c r="Q746" s="14">
        <v>0.41707</v>
      </c>
      <c r="R746" s="14">
        <v>0.00244</v>
      </c>
      <c r="S746" s="14">
        <v>0.00244</v>
      </c>
      <c r="T746" s="14">
        <v>0.00244</v>
      </c>
      <c r="U746" s="14">
        <v>0.00244</v>
      </c>
    </row>
    <row r="747">
      <c r="A747" s="14">
        <v>346.0</v>
      </c>
      <c r="B747" s="14">
        <v>7.0E-4</v>
      </c>
      <c r="C747" s="14">
        <v>7.0E-4</v>
      </c>
      <c r="D747" s="14">
        <v>7.0E-4</v>
      </c>
      <c r="E747" s="14">
        <v>7.0E-4</v>
      </c>
      <c r="F747" s="14">
        <v>7.0E-4</v>
      </c>
      <c r="G747" s="14">
        <v>0.40629</v>
      </c>
      <c r="H747" s="14">
        <v>7.0E-4</v>
      </c>
      <c r="I747" s="14">
        <v>0.16853</v>
      </c>
      <c r="J747" s="14">
        <v>7.0E-4</v>
      </c>
      <c r="K747" s="14">
        <v>7.0E-4</v>
      </c>
      <c r="L747" s="14">
        <v>7.0E-4</v>
      </c>
      <c r="M747" s="14">
        <v>7.0E-4</v>
      </c>
      <c r="N747" s="14">
        <v>7.0E-4</v>
      </c>
      <c r="O747" s="14">
        <v>7.0E-4</v>
      </c>
      <c r="P747" s="14">
        <v>0.00769</v>
      </c>
      <c r="Q747" s="14">
        <v>0.15455</v>
      </c>
      <c r="R747" s="14">
        <v>0.00769</v>
      </c>
      <c r="S747" s="14">
        <v>7.0E-4</v>
      </c>
      <c r="T747" s="14">
        <v>0.02168</v>
      </c>
      <c r="U747" s="14">
        <v>0.22448</v>
      </c>
    </row>
    <row r="748">
      <c r="A748" s="14">
        <v>350.0</v>
      </c>
      <c r="B748" s="14">
        <v>0.00345</v>
      </c>
      <c r="C748" s="14">
        <v>0.1069</v>
      </c>
      <c r="D748" s="14">
        <v>0.14138</v>
      </c>
      <c r="E748" s="14">
        <v>0.00345</v>
      </c>
      <c r="F748" s="14">
        <v>0.00345</v>
      </c>
      <c r="G748" s="14">
        <v>0.00345</v>
      </c>
      <c r="H748" s="14">
        <v>0.00345</v>
      </c>
      <c r="I748" s="14">
        <v>0.00345</v>
      </c>
      <c r="J748" s="14">
        <v>0.41724</v>
      </c>
      <c r="K748" s="14">
        <v>0.00345</v>
      </c>
      <c r="L748" s="14">
        <v>0.00345</v>
      </c>
      <c r="M748" s="14">
        <v>0.00345</v>
      </c>
      <c r="N748" s="14">
        <v>0.00345</v>
      </c>
      <c r="O748" s="14">
        <v>0.00345</v>
      </c>
      <c r="P748" s="14">
        <v>0.00345</v>
      </c>
      <c r="Q748" s="14">
        <v>0.07241</v>
      </c>
      <c r="R748" s="14">
        <v>0.00345</v>
      </c>
      <c r="S748" s="14">
        <v>0.00345</v>
      </c>
      <c r="T748" s="14">
        <v>0.00345</v>
      </c>
      <c r="U748" s="14">
        <v>0.21034</v>
      </c>
    </row>
    <row r="749">
      <c r="A749" s="14">
        <v>351.0</v>
      </c>
      <c r="B749" s="14">
        <v>0.00156</v>
      </c>
      <c r="C749" s="14">
        <v>0.25156</v>
      </c>
      <c r="D749" s="14">
        <v>0.01719</v>
      </c>
      <c r="E749" s="14">
        <v>0.04844</v>
      </c>
      <c r="F749" s="14">
        <v>0.00156</v>
      </c>
      <c r="G749" s="14">
        <v>0.00156</v>
      </c>
      <c r="H749" s="14">
        <v>0.00156</v>
      </c>
      <c r="I749" s="14">
        <v>0.00156</v>
      </c>
      <c r="J749" s="14">
        <v>0.14219</v>
      </c>
      <c r="K749" s="14">
        <v>0.00156</v>
      </c>
      <c r="L749" s="14">
        <v>0.03281</v>
      </c>
      <c r="M749" s="14">
        <v>0.00156</v>
      </c>
      <c r="N749" s="14">
        <v>0.00156</v>
      </c>
      <c r="O749" s="14">
        <v>0.22031</v>
      </c>
      <c r="P749" s="14">
        <v>0.00156</v>
      </c>
      <c r="Q749" s="14">
        <v>0.26719</v>
      </c>
      <c r="R749" s="14">
        <v>0.00156</v>
      </c>
      <c r="S749" s="14">
        <v>0.00156</v>
      </c>
      <c r="T749" s="14">
        <v>0.00156</v>
      </c>
      <c r="U749" s="14">
        <v>0.00156</v>
      </c>
    </row>
    <row r="750">
      <c r="A750" s="14">
        <v>369.0</v>
      </c>
      <c r="B750" s="14">
        <v>6.1E-4</v>
      </c>
      <c r="C750" s="14">
        <v>6.1E-4</v>
      </c>
      <c r="D750" s="14">
        <v>6.1E-4</v>
      </c>
      <c r="E750" s="14">
        <v>0.4362</v>
      </c>
      <c r="F750" s="14">
        <v>6.1E-4</v>
      </c>
      <c r="G750" s="14">
        <v>6.1E-4</v>
      </c>
      <c r="H750" s="14">
        <v>6.1E-4</v>
      </c>
      <c r="I750" s="14">
        <v>0.01902</v>
      </c>
      <c r="J750" s="14">
        <v>0.01288</v>
      </c>
      <c r="K750" s="14">
        <v>6.1E-4</v>
      </c>
      <c r="L750" s="14">
        <v>6.1E-4</v>
      </c>
      <c r="M750" s="14">
        <v>6.1E-4</v>
      </c>
      <c r="N750" s="14">
        <v>6.1E-4</v>
      </c>
      <c r="O750" s="14">
        <v>6.1E-4</v>
      </c>
      <c r="P750" s="14">
        <v>6.1E-4</v>
      </c>
      <c r="Q750" s="14">
        <v>0.26442</v>
      </c>
      <c r="R750" s="14">
        <v>6.1E-4</v>
      </c>
      <c r="S750" s="14">
        <v>0.01288</v>
      </c>
      <c r="T750" s="14">
        <v>6.1E-4</v>
      </c>
      <c r="U750" s="14">
        <v>0.24601</v>
      </c>
    </row>
    <row r="751">
      <c r="A751" s="14">
        <v>428.0</v>
      </c>
      <c r="B751" s="14">
        <v>5.9E-4</v>
      </c>
      <c r="C751" s="14">
        <v>5.9E-4</v>
      </c>
      <c r="D751" s="14">
        <v>5.9E-4</v>
      </c>
      <c r="E751" s="14">
        <v>5.9E-4</v>
      </c>
      <c r="F751" s="14">
        <v>0.00647</v>
      </c>
      <c r="G751" s="14">
        <v>5.9E-4</v>
      </c>
      <c r="H751" s="14">
        <v>0.01824</v>
      </c>
      <c r="I751" s="14">
        <v>0.00647</v>
      </c>
      <c r="J751" s="14">
        <v>0.70059</v>
      </c>
      <c r="K751" s="14">
        <v>5.9E-4</v>
      </c>
      <c r="L751" s="14">
        <v>5.9E-4</v>
      </c>
      <c r="M751" s="14">
        <v>5.9E-4</v>
      </c>
      <c r="N751" s="14">
        <v>5.9E-4</v>
      </c>
      <c r="O751" s="14">
        <v>5.9E-4</v>
      </c>
      <c r="P751" s="14">
        <v>5.9E-4</v>
      </c>
      <c r="Q751" s="14">
        <v>0.18882</v>
      </c>
      <c r="R751" s="14">
        <v>5.9E-4</v>
      </c>
      <c r="S751" s="14">
        <v>5.9E-4</v>
      </c>
      <c r="T751" s="14">
        <v>5.9E-4</v>
      </c>
      <c r="U751" s="14">
        <v>0.07118</v>
      </c>
    </row>
    <row r="752">
      <c r="A752" s="14">
        <v>430.0</v>
      </c>
      <c r="B752" s="14">
        <v>8.5E-4</v>
      </c>
      <c r="C752" s="14">
        <v>8.5E-4</v>
      </c>
      <c r="D752" s="14">
        <v>8.5E-4</v>
      </c>
      <c r="E752" s="14">
        <v>8.5E-4</v>
      </c>
      <c r="F752" s="14">
        <v>8.5E-4</v>
      </c>
      <c r="G752" s="14">
        <v>0.00932</v>
      </c>
      <c r="H752" s="14">
        <v>8.5E-4</v>
      </c>
      <c r="I752" s="14">
        <v>8.5E-4</v>
      </c>
      <c r="J752" s="14">
        <v>0.56864</v>
      </c>
      <c r="K752" s="14">
        <v>8.5E-4</v>
      </c>
      <c r="L752" s="14">
        <v>0.0178</v>
      </c>
      <c r="M752" s="14">
        <v>8.5E-4</v>
      </c>
      <c r="N752" s="14">
        <v>0.04322</v>
      </c>
      <c r="O752" s="14">
        <v>0.06017</v>
      </c>
      <c r="P752" s="14">
        <v>8.5E-4</v>
      </c>
      <c r="Q752" s="14">
        <v>0.10254</v>
      </c>
      <c r="R752" s="14">
        <v>8.5E-4</v>
      </c>
      <c r="S752" s="14">
        <v>8.5E-4</v>
      </c>
      <c r="T752" s="14">
        <v>8.5E-4</v>
      </c>
      <c r="U752" s="14">
        <v>0.18729</v>
      </c>
    </row>
    <row r="753">
      <c r="A753" s="14">
        <v>431.0</v>
      </c>
      <c r="B753" s="14">
        <v>0.00303</v>
      </c>
      <c r="C753" s="14">
        <v>0.00303</v>
      </c>
      <c r="D753" s="14">
        <v>0.00303</v>
      </c>
      <c r="E753" s="14">
        <v>0.00303</v>
      </c>
      <c r="F753" s="14">
        <v>0.00303</v>
      </c>
      <c r="G753" s="14">
        <v>0.00303</v>
      </c>
      <c r="H753" s="14">
        <v>0.00303</v>
      </c>
      <c r="I753" s="14">
        <v>0.00303</v>
      </c>
      <c r="J753" s="14">
        <v>0.79091</v>
      </c>
      <c r="K753" s="14">
        <v>0.06364</v>
      </c>
      <c r="L753" s="14">
        <v>0.00303</v>
      </c>
      <c r="M753" s="14">
        <v>0.00303</v>
      </c>
      <c r="N753" s="14">
        <v>0.00303</v>
      </c>
      <c r="O753" s="14">
        <v>0.00303</v>
      </c>
      <c r="P753" s="14">
        <v>0.00303</v>
      </c>
      <c r="Q753" s="14">
        <v>0.00303</v>
      </c>
      <c r="R753" s="14">
        <v>0.00303</v>
      </c>
      <c r="S753" s="14">
        <v>0.00303</v>
      </c>
      <c r="T753" s="14">
        <v>0.00303</v>
      </c>
      <c r="U753" s="14">
        <v>0.09394</v>
      </c>
    </row>
    <row r="754">
      <c r="A754" s="14">
        <v>432.0</v>
      </c>
      <c r="B754" s="14">
        <v>3.7E-4</v>
      </c>
      <c r="C754" s="14">
        <v>3.7E-4</v>
      </c>
      <c r="D754" s="14">
        <v>3.7E-4</v>
      </c>
      <c r="E754" s="14">
        <v>3.7E-4</v>
      </c>
      <c r="F754" s="14">
        <v>0.00412</v>
      </c>
      <c r="G754" s="14">
        <v>0.02659</v>
      </c>
      <c r="H754" s="14">
        <v>3.7E-4</v>
      </c>
      <c r="I754" s="14">
        <v>0.1427</v>
      </c>
      <c r="J754" s="14">
        <v>0.3412</v>
      </c>
      <c r="K754" s="14">
        <v>3.7E-4</v>
      </c>
      <c r="L754" s="14">
        <v>3.7E-4</v>
      </c>
      <c r="M754" s="14">
        <v>0.03034</v>
      </c>
      <c r="N754" s="14">
        <v>3.7E-4</v>
      </c>
      <c r="O754" s="14">
        <v>3.7E-4</v>
      </c>
      <c r="P754" s="14">
        <v>3.7E-4</v>
      </c>
      <c r="Q754" s="14">
        <v>0.35243</v>
      </c>
      <c r="R754" s="14">
        <v>3.7E-4</v>
      </c>
      <c r="S754" s="14">
        <v>3.7E-4</v>
      </c>
      <c r="T754" s="14">
        <v>3.7E-4</v>
      </c>
      <c r="U754" s="14">
        <v>0.09775</v>
      </c>
    </row>
    <row r="755">
      <c r="A755" s="14">
        <v>442.0</v>
      </c>
      <c r="B755" s="14">
        <v>0.00244</v>
      </c>
      <c r="C755" s="14">
        <v>0.00244</v>
      </c>
      <c r="D755" s="14">
        <v>0.00244</v>
      </c>
      <c r="E755" s="14">
        <v>0.00244</v>
      </c>
      <c r="F755" s="14">
        <v>0.00244</v>
      </c>
      <c r="G755" s="14">
        <v>0.00244</v>
      </c>
      <c r="H755" s="14">
        <v>0.00244</v>
      </c>
      <c r="I755" s="14">
        <v>0.00244</v>
      </c>
      <c r="J755" s="14">
        <v>0.07561</v>
      </c>
      <c r="K755" s="14">
        <v>0.00244</v>
      </c>
      <c r="L755" s="14">
        <v>0.00244</v>
      </c>
      <c r="M755" s="14">
        <v>0.00244</v>
      </c>
      <c r="N755" s="14">
        <v>0.00244</v>
      </c>
      <c r="O755" s="14">
        <v>0.07561</v>
      </c>
      <c r="P755" s="14">
        <v>0.00244</v>
      </c>
      <c r="Q755" s="14">
        <v>0.27073</v>
      </c>
      <c r="R755" s="14">
        <v>0.00244</v>
      </c>
      <c r="S755" s="14">
        <v>0.19756</v>
      </c>
      <c r="T755" s="14">
        <v>0.00244</v>
      </c>
      <c r="U755" s="14">
        <v>0.3439</v>
      </c>
    </row>
    <row r="756">
      <c r="A756" s="14">
        <v>460.0</v>
      </c>
      <c r="B756" s="14">
        <v>7.2E-4</v>
      </c>
      <c r="C756" s="14">
        <v>0.18913</v>
      </c>
      <c r="D756" s="14">
        <v>7.2E-4</v>
      </c>
      <c r="E756" s="14">
        <v>7.2E-4</v>
      </c>
      <c r="F756" s="14">
        <v>7.2E-4</v>
      </c>
      <c r="G756" s="14">
        <v>7.2E-4</v>
      </c>
      <c r="H756" s="14">
        <v>7.2E-4</v>
      </c>
      <c r="I756" s="14">
        <v>0.06594</v>
      </c>
      <c r="J756" s="14">
        <v>0.06594</v>
      </c>
      <c r="K756" s="14">
        <v>0.36304</v>
      </c>
      <c r="L756" s="14">
        <v>7.2E-4</v>
      </c>
      <c r="M756" s="14">
        <v>7.2E-4</v>
      </c>
      <c r="N756" s="14">
        <v>7.2E-4</v>
      </c>
      <c r="O756" s="14">
        <v>7.2E-4</v>
      </c>
      <c r="P756" s="14">
        <v>7.2E-4</v>
      </c>
      <c r="Q756" s="14">
        <v>7.2E-4</v>
      </c>
      <c r="R756" s="14">
        <v>7.2E-4</v>
      </c>
      <c r="S756" s="14">
        <v>7.2E-4</v>
      </c>
      <c r="T756" s="14">
        <v>7.2E-4</v>
      </c>
      <c r="U756" s="14">
        <v>0.30507</v>
      </c>
    </row>
    <row r="757">
      <c r="A757" s="14">
        <v>466.0</v>
      </c>
      <c r="B757" s="14">
        <v>6.6E-4</v>
      </c>
      <c r="C757" s="14">
        <v>6.6E-4</v>
      </c>
      <c r="D757" s="14">
        <v>0.02053</v>
      </c>
      <c r="E757" s="14">
        <v>6.6E-4</v>
      </c>
      <c r="F757" s="14">
        <v>6.6E-4</v>
      </c>
      <c r="G757" s="14">
        <v>6.6E-4</v>
      </c>
      <c r="H757" s="14">
        <v>6.6E-4</v>
      </c>
      <c r="I757" s="14">
        <v>6.6E-4</v>
      </c>
      <c r="J757" s="14">
        <v>0.73576</v>
      </c>
      <c r="K757" s="14">
        <v>6.6E-4</v>
      </c>
      <c r="L757" s="14">
        <v>6.6E-4</v>
      </c>
      <c r="M757" s="14">
        <v>6.6E-4</v>
      </c>
      <c r="N757" s="14">
        <v>6.6E-4</v>
      </c>
      <c r="O757" s="14">
        <v>0.00728</v>
      </c>
      <c r="P757" s="14">
        <v>6.6E-4</v>
      </c>
      <c r="Q757" s="14">
        <v>0.13311</v>
      </c>
      <c r="R757" s="14">
        <v>6.6E-4</v>
      </c>
      <c r="S757" s="14">
        <v>0.01391</v>
      </c>
      <c r="T757" s="14">
        <v>6.6E-4</v>
      </c>
      <c r="U757" s="14">
        <v>0.08013</v>
      </c>
    </row>
    <row r="758">
      <c r="A758" s="14">
        <v>467.0</v>
      </c>
      <c r="B758" s="14">
        <v>0.07982</v>
      </c>
      <c r="C758" s="14">
        <v>0.02719</v>
      </c>
      <c r="D758" s="14">
        <v>8.8E-4</v>
      </c>
      <c r="E758" s="14">
        <v>8.8E-4</v>
      </c>
      <c r="F758" s="14">
        <v>8.8E-4</v>
      </c>
      <c r="G758" s="14">
        <v>8.8E-4</v>
      </c>
      <c r="H758" s="14">
        <v>8.8E-4</v>
      </c>
      <c r="I758" s="14">
        <v>0.32544</v>
      </c>
      <c r="J758" s="14">
        <v>0.41316</v>
      </c>
      <c r="K758" s="14">
        <v>8.8E-4</v>
      </c>
      <c r="L758" s="14">
        <v>8.8E-4</v>
      </c>
      <c r="M758" s="14">
        <v>8.8E-4</v>
      </c>
      <c r="N758" s="14">
        <v>8.8E-4</v>
      </c>
      <c r="O758" s="14">
        <v>8.8E-4</v>
      </c>
      <c r="P758" s="14">
        <v>8.8E-4</v>
      </c>
      <c r="Q758" s="14">
        <v>0.04474</v>
      </c>
      <c r="R758" s="14">
        <v>8.8E-4</v>
      </c>
      <c r="S758" s="14">
        <v>8.8E-4</v>
      </c>
      <c r="T758" s="14">
        <v>8.8E-4</v>
      </c>
      <c r="U758" s="14">
        <v>0.09737</v>
      </c>
    </row>
    <row r="759">
      <c r="A759" s="14">
        <v>487.0</v>
      </c>
      <c r="B759" s="14">
        <v>0.00139</v>
      </c>
      <c r="C759" s="14">
        <v>0.00139</v>
      </c>
      <c r="D759" s="14">
        <v>0.00139</v>
      </c>
      <c r="E759" s="14">
        <v>0.00139</v>
      </c>
      <c r="F759" s="14">
        <v>0.00139</v>
      </c>
      <c r="G759" s="14">
        <v>0.01528</v>
      </c>
      <c r="H759" s="14">
        <v>0.00139</v>
      </c>
      <c r="I759" s="14">
        <v>0.1125</v>
      </c>
      <c r="J759" s="14">
        <v>0.00139</v>
      </c>
      <c r="K759" s="14">
        <v>0.00139</v>
      </c>
      <c r="L759" s="14">
        <v>0.00139</v>
      </c>
      <c r="M759" s="14">
        <v>0.00139</v>
      </c>
      <c r="N759" s="14">
        <v>0.00139</v>
      </c>
      <c r="O759" s="14">
        <v>0.00139</v>
      </c>
      <c r="P759" s="14">
        <v>0.00139</v>
      </c>
      <c r="Q759" s="14">
        <v>0.30694</v>
      </c>
      <c r="R759" s="14">
        <v>0.04306</v>
      </c>
      <c r="S759" s="14">
        <v>0.14028</v>
      </c>
      <c r="T759" s="14">
        <v>0.00139</v>
      </c>
      <c r="U759" s="14">
        <v>0.3625</v>
      </c>
    </row>
    <row r="760">
      <c r="A760" s="14">
        <v>495.0</v>
      </c>
      <c r="B760" s="14">
        <v>0.00175</v>
      </c>
      <c r="C760" s="14">
        <v>0.0193</v>
      </c>
      <c r="D760" s="14">
        <v>0.00175</v>
      </c>
      <c r="E760" s="14">
        <v>0.00175</v>
      </c>
      <c r="F760" s="14">
        <v>0.00175</v>
      </c>
      <c r="G760" s="14">
        <v>0.0193</v>
      </c>
      <c r="H760" s="14">
        <v>0.00175</v>
      </c>
      <c r="I760" s="14">
        <v>0.14211</v>
      </c>
      <c r="J760" s="14">
        <v>0.00175</v>
      </c>
      <c r="K760" s="14">
        <v>0.00175</v>
      </c>
      <c r="L760" s="14">
        <v>0.00175</v>
      </c>
      <c r="M760" s="14">
        <v>0.00175</v>
      </c>
      <c r="N760" s="14">
        <v>0.51053</v>
      </c>
      <c r="O760" s="14">
        <v>0.00175</v>
      </c>
      <c r="P760" s="14">
        <v>0.00175</v>
      </c>
      <c r="Q760" s="14">
        <v>0.00175</v>
      </c>
      <c r="R760" s="14">
        <v>0.00175</v>
      </c>
      <c r="S760" s="14">
        <v>0.00175</v>
      </c>
      <c r="T760" s="14">
        <v>0.00175</v>
      </c>
      <c r="U760" s="14">
        <v>0.28246</v>
      </c>
    </row>
    <row r="761">
      <c r="A761" s="14">
        <v>586.0</v>
      </c>
      <c r="B761" s="14">
        <v>0.00132</v>
      </c>
      <c r="C761" s="14">
        <v>0.00132</v>
      </c>
      <c r="D761" s="14">
        <v>0.00132</v>
      </c>
      <c r="E761" s="14">
        <v>0.00132</v>
      </c>
      <c r="F761" s="14">
        <v>0.00132</v>
      </c>
      <c r="G761" s="14">
        <v>0.00132</v>
      </c>
      <c r="H761" s="14">
        <v>0.00132</v>
      </c>
      <c r="I761" s="14">
        <v>0.11974</v>
      </c>
      <c r="J761" s="14">
        <v>0.00132</v>
      </c>
      <c r="K761" s="14">
        <v>0.00132</v>
      </c>
      <c r="L761" s="14">
        <v>0.00132</v>
      </c>
      <c r="M761" s="14">
        <v>0.00132</v>
      </c>
      <c r="N761" s="14">
        <v>0.00132</v>
      </c>
      <c r="O761" s="14">
        <v>0.00132</v>
      </c>
      <c r="P761" s="14">
        <v>0.00132</v>
      </c>
      <c r="Q761" s="14">
        <v>0.13289</v>
      </c>
      <c r="R761" s="14">
        <v>0.00132</v>
      </c>
      <c r="S761" s="14">
        <v>0.17237</v>
      </c>
      <c r="T761" s="14">
        <v>0.00132</v>
      </c>
      <c r="U761" s="14">
        <v>0.55395</v>
      </c>
    </row>
    <row r="762">
      <c r="A762" s="14">
        <v>618.0</v>
      </c>
      <c r="B762" s="14">
        <v>0.00385</v>
      </c>
      <c r="C762" s="14">
        <v>0.00385</v>
      </c>
      <c r="D762" s="14">
        <v>0.00385</v>
      </c>
      <c r="E762" s="14">
        <v>0.00385</v>
      </c>
      <c r="F762" s="14">
        <v>0.00385</v>
      </c>
      <c r="G762" s="14">
        <v>0.00385</v>
      </c>
      <c r="H762" s="14">
        <v>0.00385</v>
      </c>
      <c r="I762" s="14">
        <v>0.00385</v>
      </c>
      <c r="J762" s="14">
        <v>0.11923</v>
      </c>
      <c r="K762" s="14">
        <v>0.15769</v>
      </c>
      <c r="L762" s="14">
        <v>0.00385</v>
      </c>
      <c r="M762" s="14">
        <v>0.00385</v>
      </c>
      <c r="N762" s="14">
        <v>0.00385</v>
      </c>
      <c r="O762" s="14">
        <v>0.15769</v>
      </c>
      <c r="P762" s="14">
        <v>0.00385</v>
      </c>
      <c r="Q762" s="14">
        <v>0.19615</v>
      </c>
      <c r="R762" s="14">
        <v>0.00385</v>
      </c>
      <c r="S762" s="14">
        <v>0.00385</v>
      </c>
      <c r="T762" s="14">
        <v>0.08077</v>
      </c>
      <c r="U762" s="14">
        <v>0.23462</v>
      </c>
    </row>
    <row r="763">
      <c r="A763" s="14">
        <v>630.0</v>
      </c>
      <c r="B763" s="14">
        <v>0.00123</v>
      </c>
      <c r="C763" s="14">
        <v>0.00123</v>
      </c>
      <c r="D763" s="14">
        <v>0.00123</v>
      </c>
      <c r="E763" s="14">
        <v>0.00123</v>
      </c>
      <c r="F763" s="14">
        <v>0.01358</v>
      </c>
      <c r="G763" s="14">
        <v>0.00123</v>
      </c>
      <c r="H763" s="14">
        <v>0.00123</v>
      </c>
      <c r="I763" s="14">
        <v>0.00123</v>
      </c>
      <c r="J763" s="14">
        <v>0.22346</v>
      </c>
      <c r="K763" s="14">
        <v>0.00123</v>
      </c>
      <c r="L763" s="14">
        <v>0.00123</v>
      </c>
      <c r="M763" s="14">
        <v>0.01358</v>
      </c>
      <c r="N763" s="14">
        <v>0.54444</v>
      </c>
      <c r="O763" s="14">
        <v>0.00123</v>
      </c>
      <c r="P763" s="14">
        <v>0.00123</v>
      </c>
      <c r="Q763" s="14">
        <v>0.00123</v>
      </c>
      <c r="R763" s="14">
        <v>0.00123</v>
      </c>
      <c r="S763" s="14">
        <v>0.00123</v>
      </c>
      <c r="T763" s="14">
        <v>0.00123</v>
      </c>
      <c r="U763" s="14">
        <v>0.18642</v>
      </c>
    </row>
    <row r="764">
      <c r="A764" s="14">
        <v>633.0</v>
      </c>
      <c r="B764" s="14">
        <v>0.02625</v>
      </c>
      <c r="C764" s="14">
        <v>0.00125</v>
      </c>
      <c r="D764" s="14">
        <v>0.00125</v>
      </c>
      <c r="E764" s="14">
        <v>0.30125</v>
      </c>
      <c r="F764" s="14">
        <v>0.00125</v>
      </c>
      <c r="G764" s="14">
        <v>0.03875</v>
      </c>
      <c r="H764" s="14">
        <v>0.00125</v>
      </c>
      <c r="I764" s="14">
        <v>0.00125</v>
      </c>
      <c r="J764" s="14">
        <v>0.00125</v>
      </c>
      <c r="K764" s="14">
        <v>0.00125</v>
      </c>
      <c r="L764" s="14">
        <v>0.00125</v>
      </c>
      <c r="M764" s="14">
        <v>0.00125</v>
      </c>
      <c r="N764" s="14">
        <v>0.00125</v>
      </c>
      <c r="O764" s="14">
        <v>0.00125</v>
      </c>
      <c r="P764" s="14">
        <v>0.00125</v>
      </c>
      <c r="Q764" s="14">
        <v>0.48875</v>
      </c>
      <c r="R764" s="14">
        <v>0.00125</v>
      </c>
      <c r="S764" s="14">
        <v>0.00125</v>
      </c>
      <c r="T764" s="14">
        <v>0.00125</v>
      </c>
      <c r="U764" s="14">
        <v>0.12625</v>
      </c>
    </row>
    <row r="765">
      <c r="A765" s="14">
        <v>679.0</v>
      </c>
      <c r="B765" s="14">
        <v>0.00159</v>
      </c>
      <c r="C765" s="14">
        <v>0.03333</v>
      </c>
      <c r="D765" s="14">
        <v>0.00159</v>
      </c>
      <c r="E765" s="14">
        <v>0.00159</v>
      </c>
      <c r="F765" s="14">
        <v>0.00159</v>
      </c>
      <c r="G765" s="14">
        <v>0.08095</v>
      </c>
      <c r="H765" s="14">
        <v>0.00159</v>
      </c>
      <c r="I765" s="14">
        <v>0.00159</v>
      </c>
      <c r="J765" s="14">
        <v>0.00159</v>
      </c>
      <c r="K765" s="14">
        <v>0.00159</v>
      </c>
      <c r="L765" s="14">
        <v>0.00159</v>
      </c>
      <c r="M765" s="14">
        <v>0.00159</v>
      </c>
      <c r="N765" s="14">
        <v>0.00159</v>
      </c>
      <c r="O765" s="14">
        <v>0.03333</v>
      </c>
      <c r="P765" s="14">
        <v>0.00159</v>
      </c>
      <c r="Q765" s="14">
        <v>0.1127</v>
      </c>
      <c r="R765" s="14">
        <v>0.00159</v>
      </c>
      <c r="S765" s="14">
        <v>0.31905</v>
      </c>
      <c r="T765" s="14">
        <v>0.00159</v>
      </c>
      <c r="U765" s="14">
        <v>0.39841</v>
      </c>
    </row>
    <row r="766">
      <c r="A766" s="14">
        <v>712.0</v>
      </c>
      <c r="B766" s="14">
        <v>0.00313</v>
      </c>
      <c r="C766" s="14">
        <v>0.00313</v>
      </c>
      <c r="D766" s="14">
        <v>0.00313</v>
      </c>
      <c r="E766" s="14">
        <v>0.06563</v>
      </c>
      <c r="F766" s="14">
        <v>0.00313</v>
      </c>
      <c r="G766" s="14">
        <v>0.00313</v>
      </c>
      <c r="H766" s="14">
        <v>0.37812</v>
      </c>
      <c r="I766" s="14">
        <v>0.00313</v>
      </c>
      <c r="J766" s="14">
        <v>0.06563</v>
      </c>
      <c r="K766" s="14">
        <v>0.00313</v>
      </c>
      <c r="L766" s="14">
        <v>0.00313</v>
      </c>
      <c r="M766" s="14">
        <v>0.00313</v>
      </c>
      <c r="N766" s="14">
        <v>0.00313</v>
      </c>
      <c r="O766" s="14">
        <v>0.00313</v>
      </c>
      <c r="P766" s="14">
        <v>0.00313</v>
      </c>
      <c r="Q766" s="14">
        <v>0.25312</v>
      </c>
      <c r="R766" s="14">
        <v>0.00313</v>
      </c>
      <c r="S766" s="14">
        <v>0.00313</v>
      </c>
      <c r="T766" s="14">
        <v>0.00313</v>
      </c>
      <c r="U766" s="14">
        <v>0.19062</v>
      </c>
    </row>
    <row r="767">
      <c r="A767" s="14">
        <v>715.0</v>
      </c>
      <c r="B767" s="14">
        <v>4.7E-4</v>
      </c>
      <c r="C767" s="14">
        <v>4.7E-4</v>
      </c>
      <c r="D767" s="14">
        <v>4.7E-4</v>
      </c>
      <c r="E767" s="14">
        <v>4.7E-4</v>
      </c>
      <c r="F767" s="14">
        <v>4.7E-4</v>
      </c>
      <c r="G767" s="14">
        <v>4.7E-4</v>
      </c>
      <c r="H767" s="14">
        <v>4.7E-4</v>
      </c>
      <c r="I767" s="14">
        <v>0.15213</v>
      </c>
      <c r="J767" s="14">
        <v>0.00521</v>
      </c>
      <c r="K767" s="14">
        <v>4.7E-4</v>
      </c>
      <c r="L767" s="14">
        <v>4.7E-4</v>
      </c>
      <c r="M767" s="14">
        <v>4.7E-4</v>
      </c>
      <c r="N767" s="14">
        <v>4.7E-4</v>
      </c>
      <c r="O767" s="14">
        <v>4.7E-4</v>
      </c>
      <c r="P767" s="14">
        <v>4.7E-4</v>
      </c>
      <c r="Q767" s="14">
        <v>0.2327</v>
      </c>
      <c r="R767" s="14">
        <v>4.7E-4</v>
      </c>
      <c r="S767" s="14">
        <v>0.48863</v>
      </c>
      <c r="T767" s="14">
        <v>4.7E-4</v>
      </c>
      <c r="U767" s="14">
        <v>0.11422</v>
      </c>
    </row>
    <row r="768">
      <c r="A768" s="14">
        <v>730.0</v>
      </c>
      <c r="B768" s="14">
        <v>0.00141</v>
      </c>
      <c r="C768" s="14">
        <v>0.00141</v>
      </c>
      <c r="D768" s="14">
        <v>0.00141</v>
      </c>
      <c r="E768" s="14">
        <v>0.00141</v>
      </c>
      <c r="F768" s="14">
        <v>0.00141</v>
      </c>
      <c r="G768" s="14">
        <v>0.00141</v>
      </c>
      <c r="H768" s="14">
        <v>0.00141</v>
      </c>
      <c r="I768" s="14">
        <v>0.00141</v>
      </c>
      <c r="J768" s="14">
        <v>0.00141</v>
      </c>
      <c r="K768" s="14">
        <v>0.00141</v>
      </c>
      <c r="L768" s="14">
        <v>0.00141</v>
      </c>
      <c r="M768" s="14">
        <v>0.18451</v>
      </c>
      <c r="N768" s="14">
        <v>0.00141</v>
      </c>
      <c r="O768" s="14">
        <v>0.00141</v>
      </c>
      <c r="P768" s="14">
        <v>0.00141</v>
      </c>
      <c r="Q768" s="14">
        <v>0.32535</v>
      </c>
      <c r="R768" s="14">
        <v>0.01549</v>
      </c>
      <c r="S768" s="14">
        <v>0.00141</v>
      </c>
      <c r="T768" s="14">
        <v>0.00141</v>
      </c>
      <c r="U768" s="14">
        <v>0.45211</v>
      </c>
    </row>
    <row r="769">
      <c r="A769" s="14">
        <v>734.0</v>
      </c>
      <c r="B769" s="14">
        <v>0.00385</v>
      </c>
      <c r="C769" s="14">
        <v>0.00385</v>
      </c>
      <c r="D769" s="14">
        <v>0.00385</v>
      </c>
      <c r="E769" s="14">
        <v>0.00385</v>
      </c>
      <c r="F769" s="14">
        <v>0.00385</v>
      </c>
      <c r="G769" s="14">
        <v>0.08077</v>
      </c>
      <c r="H769" s="14">
        <v>0.00385</v>
      </c>
      <c r="I769" s="14">
        <v>0.00385</v>
      </c>
      <c r="J769" s="14">
        <v>0.00385</v>
      </c>
      <c r="K769" s="14">
        <v>0.00385</v>
      </c>
      <c r="L769" s="14">
        <v>0.00385</v>
      </c>
      <c r="M769" s="14">
        <v>0.00385</v>
      </c>
      <c r="N769" s="14">
        <v>0.00385</v>
      </c>
      <c r="O769" s="14">
        <v>0.15769</v>
      </c>
      <c r="P769" s="14">
        <v>0.00385</v>
      </c>
      <c r="Q769" s="14">
        <v>0.19615</v>
      </c>
      <c r="R769" s="14">
        <v>0.00385</v>
      </c>
      <c r="S769" s="14">
        <v>0.00385</v>
      </c>
      <c r="T769" s="14">
        <v>0.00385</v>
      </c>
      <c r="U769" s="14">
        <v>0.50385</v>
      </c>
    </row>
    <row r="770">
      <c r="A770" s="14">
        <v>736.0</v>
      </c>
      <c r="B770" s="14">
        <v>0.00143</v>
      </c>
      <c r="C770" s="14">
        <v>0.00143</v>
      </c>
      <c r="D770" s="14">
        <v>0.00143</v>
      </c>
      <c r="E770" s="14">
        <v>0.00143</v>
      </c>
      <c r="F770" s="14">
        <v>0.00143</v>
      </c>
      <c r="G770" s="14">
        <v>0.00143</v>
      </c>
      <c r="H770" s="14">
        <v>0.00143</v>
      </c>
      <c r="I770" s="14">
        <v>0.11571</v>
      </c>
      <c r="J770" s="14">
        <v>0.04429</v>
      </c>
      <c r="K770" s="14">
        <v>0.00143</v>
      </c>
      <c r="L770" s="14">
        <v>0.00143</v>
      </c>
      <c r="M770" s="14">
        <v>0.00143</v>
      </c>
      <c r="N770" s="14">
        <v>0.00143</v>
      </c>
      <c r="O770" s="14">
        <v>0.00143</v>
      </c>
      <c r="P770" s="14">
        <v>0.20143</v>
      </c>
      <c r="Q770" s="14">
        <v>0.00143</v>
      </c>
      <c r="R770" s="14">
        <v>0.50143</v>
      </c>
      <c r="S770" s="14">
        <v>0.00143</v>
      </c>
      <c r="T770" s="14">
        <v>0.00143</v>
      </c>
      <c r="U770" s="14">
        <v>0.11571</v>
      </c>
    </row>
    <row r="771">
      <c r="A771" s="14">
        <v>744.0</v>
      </c>
      <c r="B771" s="14">
        <v>5.4E-4</v>
      </c>
      <c r="C771" s="14">
        <v>5.4E-4</v>
      </c>
      <c r="D771" s="14">
        <v>5.4E-4</v>
      </c>
      <c r="E771" s="14">
        <v>5.4E-4</v>
      </c>
      <c r="F771" s="14">
        <v>5.4E-4</v>
      </c>
      <c r="G771" s="14">
        <v>5.4E-4</v>
      </c>
      <c r="H771" s="14">
        <v>5.4E-4</v>
      </c>
      <c r="I771" s="14">
        <v>0.10806</v>
      </c>
      <c r="J771" s="14">
        <v>0.58118</v>
      </c>
      <c r="K771" s="14">
        <v>5.4E-4</v>
      </c>
      <c r="L771" s="14">
        <v>5.4E-4</v>
      </c>
      <c r="M771" s="14">
        <v>5.4E-4</v>
      </c>
      <c r="N771" s="14">
        <v>5.4E-4</v>
      </c>
      <c r="O771" s="14">
        <v>5.4E-4</v>
      </c>
      <c r="P771" s="14">
        <v>5.4E-4</v>
      </c>
      <c r="Q771" s="14">
        <v>0.19946</v>
      </c>
      <c r="R771" s="14">
        <v>5.4E-4</v>
      </c>
      <c r="S771" s="14">
        <v>5.4E-4</v>
      </c>
      <c r="T771" s="14">
        <v>5.4E-4</v>
      </c>
      <c r="U771" s="14">
        <v>0.10269</v>
      </c>
    </row>
    <row r="772">
      <c r="A772" s="14">
        <v>745.0</v>
      </c>
      <c r="B772" s="14">
        <v>0.00137</v>
      </c>
      <c r="C772" s="14">
        <v>0.00137</v>
      </c>
      <c r="D772" s="14">
        <v>0.00137</v>
      </c>
      <c r="E772" s="14">
        <v>0.00137</v>
      </c>
      <c r="F772" s="14">
        <v>0.00137</v>
      </c>
      <c r="G772" s="14">
        <v>0.00137</v>
      </c>
      <c r="H772" s="14">
        <v>0.00137</v>
      </c>
      <c r="I772" s="14">
        <v>0.00137</v>
      </c>
      <c r="J772" s="14">
        <v>0.7</v>
      </c>
      <c r="K772" s="14">
        <v>0.00137</v>
      </c>
      <c r="L772" s="14">
        <v>0.00137</v>
      </c>
      <c r="M772" s="14">
        <v>0.00137</v>
      </c>
      <c r="N772" s="14">
        <v>0.00137</v>
      </c>
      <c r="O772" s="14">
        <v>0.00137</v>
      </c>
      <c r="P772" s="14">
        <v>0.00137</v>
      </c>
      <c r="Q772" s="14">
        <v>0.11096</v>
      </c>
      <c r="R772" s="14">
        <v>0.02877</v>
      </c>
      <c r="S772" s="14">
        <v>0.00137</v>
      </c>
      <c r="T772" s="14">
        <v>0.00137</v>
      </c>
      <c r="U772" s="14">
        <v>0.13836</v>
      </c>
    </row>
    <row r="773">
      <c r="A773" s="14">
        <v>760.0</v>
      </c>
      <c r="B773" s="14">
        <v>7.3E-4</v>
      </c>
      <c r="C773" s="14">
        <v>7.3E-4</v>
      </c>
      <c r="D773" s="14">
        <v>7.3E-4</v>
      </c>
      <c r="E773" s="14">
        <v>7.3E-4</v>
      </c>
      <c r="F773" s="14">
        <v>7.3E-4</v>
      </c>
      <c r="G773" s="14">
        <v>7.3E-4</v>
      </c>
      <c r="H773" s="14">
        <v>7.3E-4</v>
      </c>
      <c r="I773" s="14">
        <v>7.3E-4</v>
      </c>
      <c r="J773" s="14">
        <v>0.69416</v>
      </c>
      <c r="K773" s="14">
        <v>7.3E-4</v>
      </c>
      <c r="L773" s="14">
        <v>7.3E-4</v>
      </c>
      <c r="M773" s="14">
        <v>7.3E-4</v>
      </c>
      <c r="N773" s="14">
        <v>0.03723</v>
      </c>
      <c r="O773" s="14">
        <v>7.3E-4</v>
      </c>
      <c r="P773" s="14">
        <v>7.3E-4</v>
      </c>
      <c r="Q773" s="14">
        <v>0.08832</v>
      </c>
      <c r="R773" s="14">
        <v>7.3E-4</v>
      </c>
      <c r="S773" s="14">
        <v>7.3E-4</v>
      </c>
      <c r="T773" s="14">
        <v>7.3E-4</v>
      </c>
      <c r="U773" s="14">
        <v>0.16861</v>
      </c>
    </row>
    <row r="774">
      <c r="A774" s="14">
        <v>761.0</v>
      </c>
      <c r="B774" s="14">
        <v>8.6E-4</v>
      </c>
      <c r="C774" s="14">
        <v>0.02672</v>
      </c>
      <c r="D774" s="14">
        <v>8.6E-4</v>
      </c>
      <c r="E774" s="14">
        <v>8.6E-4</v>
      </c>
      <c r="F774" s="14">
        <v>8.6E-4</v>
      </c>
      <c r="G774" s="14">
        <v>8.6E-4</v>
      </c>
      <c r="H774" s="14">
        <v>8.6E-4</v>
      </c>
      <c r="I774" s="14">
        <v>0.06983</v>
      </c>
      <c r="J774" s="14">
        <v>0.6819</v>
      </c>
      <c r="K774" s="14">
        <v>8.6E-4</v>
      </c>
      <c r="L774" s="14">
        <v>8.6E-4</v>
      </c>
      <c r="M774" s="14">
        <v>8.6E-4</v>
      </c>
      <c r="N774" s="14">
        <v>8.6E-4</v>
      </c>
      <c r="O774" s="14">
        <v>8.6E-4</v>
      </c>
      <c r="P774" s="14">
        <v>8.6E-4</v>
      </c>
      <c r="Q774" s="14">
        <v>0.02672</v>
      </c>
      <c r="R774" s="14">
        <v>8.6E-4</v>
      </c>
      <c r="S774" s="14">
        <v>8.6E-4</v>
      </c>
      <c r="T774" s="14">
        <v>8.6E-4</v>
      </c>
      <c r="U774" s="14">
        <v>0.1819</v>
      </c>
    </row>
    <row r="775">
      <c r="A775" s="14">
        <v>820.0</v>
      </c>
      <c r="B775" s="14">
        <v>0.00625</v>
      </c>
      <c r="C775" s="14">
        <v>0.00625</v>
      </c>
      <c r="D775" s="14">
        <v>0.00625</v>
      </c>
      <c r="E775" s="14">
        <v>0.00625</v>
      </c>
      <c r="F775" s="14">
        <v>0.00625</v>
      </c>
      <c r="G775" s="14">
        <v>0.00625</v>
      </c>
      <c r="H775" s="14">
        <v>0.00625</v>
      </c>
      <c r="I775" s="14">
        <v>0.13125</v>
      </c>
      <c r="J775" s="14">
        <v>0.06875</v>
      </c>
      <c r="K775" s="14">
        <v>0.00625</v>
      </c>
      <c r="L775" s="14">
        <v>0.00625</v>
      </c>
      <c r="M775" s="14">
        <v>0.00625</v>
      </c>
      <c r="N775" s="14">
        <v>0.00625</v>
      </c>
      <c r="O775" s="14">
        <v>0.38125</v>
      </c>
      <c r="P775" s="14">
        <v>0.00625</v>
      </c>
      <c r="Q775" s="14">
        <v>0.31875</v>
      </c>
      <c r="R775" s="14">
        <v>0.00625</v>
      </c>
      <c r="S775" s="14">
        <v>0.00625</v>
      </c>
      <c r="T775" s="14">
        <v>0.00625</v>
      </c>
      <c r="U775" s="14">
        <v>0.00625</v>
      </c>
    </row>
    <row r="776">
      <c r="A776" s="14">
        <v>823.0</v>
      </c>
      <c r="B776" s="14">
        <v>0.00417</v>
      </c>
      <c r="C776" s="14">
        <v>0.00417</v>
      </c>
      <c r="D776" s="14">
        <v>0.00417</v>
      </c>
      <c r="E776" s="14">
        <v>0.00417</v>
      </c>
      <c r="F776" s="14">
        <v>0.00417</v>
      </c>
      <c r="G776" s="14">
        <v>0.00417</v>
      </c>
      <c r="H776" s="14">
        <v>0.00417</v>
      </c>
      <c r="I776" s="14">
        <v>0.29583</v>
      </c>
      <c r="J776" s="14">
        <v>0.00417</v>
      </c>
      <c r="K776" s="14">
        <v>0.0875</v>
      </c>
      <c r="L776" s="14">
        <v>0.00417</v>
      </c>
      <c r="M776" s="14">
        <v>0.00417</v>
      </c>
      <c r="N776" s="14">
        <v>0.00417</v>
      </c>
      <c r="O776" s="14">
        <v>0.00417</v>
      </c>
      <c r="P776" s="14">
        <v>0.00417</v>
      </c>
      <c r="Q776" s="14">
        <v>0.3375</v>
      </c>
      <c r="R776" s="14">
        <v>0.00417</v>
      </c>
      <c r="S776" s="14">
        <v>0.00417</v>
      </c>
      <c r="T776" s="14">
        <v>0.00417</v>
      </c>
      <c r="U776" s="14">
        <v>0.2125</v>
      </c>
    </row>
    <row r="777">
      <c r="A777" s="14">
        <v>26.0</v>
      </c>
      <c r="B777" s="14">
        <v>7.9E-4</v>
      </c>
      <c r="C777" s="14">
        <v>7.9E-4</v>
      </c>
      <c r="D777" s="14">
        <v>7.9E-4</v>
      </c>
      <c r="E777" s="14">
        <v>7.9E-4</v>
      </c>
      <c r="F777" s="14">
        <v>7.9E-4</v>
      </c>
      <c r="G777" s="14">
        <v>7.9E-4</v>
      </c>
      <c r="H777" s="14">
        <v>7.9E-4</v>
      </c>
      <c r="I777" s="14">
        <v>0.18189</v>
      </c>
      <c r="J777" s="14">
        <v>7.9E-4</v>
      </c>
      <c r="K777" s="14">
        <v>0.01654</v>
      </c>
      <c r="L777" s="14">
        <v>7.9E-4</v>
      </c>
      <c r="M777" s="14">
        <v>7.9E-4</v>
      </c>
      <c r="N777" s="14">
        <v>7.9E-4</v>
      </c>
      <c r="O777" s="14">
        <v>0.24488</v>
      </c>
      <c r="P777" s="14">
        <v>7.9E-4</v>
      </c>
      <c r="Q777" s="14">
        <v>0.15827</v>
      </c>
      <c r="R777" s="14">
        <v>7.9E-4</v>
      </c>
      <c r="S777" s="14">
        <v>7.9E-4</v>
      </c>
      <c r="T777" s="14">
        <v>7.9E-4</v>
      </c>
      <c r="U777" s="14">
        <v>0.38661</v>
      </c>
    </row>
    <row r="778">
      <c r="A778" s="14">
        <v>126.0</v>
      </c>
      <c r="B778" s="14">
        <v>0.00143</v>
      </c>
      <c r="C778" s="14">
        <v>0.00143</v>
      </c>
      <c r="D778" s="14">
        <v>0.00143</v>
      </c>
      <c r="E778" s="14">
        <v>0.38714</v>
      </c>
      <c r="F778" s="14">
        <v>0.00143</v>
      </c>
      <c r="G778" s="14">
        <v>0.00143</v>
      </c>
      <c r="H778" s="14">
        <v>0.00143</v>
      </c>
      <c r="I778" s="14">
        <v>0.03</v>
      </c>
      <c r="J778" s="14">
        <v>0.00143</v>
      </c>
      <c r="K778" s="14">
        <v>0.00143</v>
      </c>
      <c r="L778" s="14">
        <v>0.00143</v>
      </c>
      <c r="M778" s="14">
        <v>0.00143</v>
      </c>
      <c r="N778" s="14">
        <v>0.00143</v>
      </c>
      <c r="O778" s="14">
        <v>0.03</v>
      </c>
      <c r="P778" s="14">
        <v>0.17286</v>
      </c>
      <c r="Q778" s="14">
        <v>0.34429</v>
      </c>
      <c r="R778" s="14">
        <v>0.00143</v>
      </c>
      <c r="S778" s="14">
        <v>0.00143</v>
      </c>
      <c r="T778" s="14">
        <v>0.00143</v>
      </c>
      <c r="U778" s="14">
        <v>0.01571</v>
      </c>
    </row>
    <row r="779">
      <c r="A779" s="14">
        <v>367.0</v>
      </c>
      <c r="B779" s="14">
        <v>5.1E-4</v>
      </c>
      <c r="C779" s="14">
        <v>5.1E-4</v>
      </c>
      <c r="D779" s="14">
        <v>5.1E-4</v>
      </c>
      <c r="E779" s="14">
        <v>5.1E-4</v>
      </c>
      <c r="F779" s="14">
        <v>5.1E-4</v>
      </c>
      <c r="G779" s="14">
        <v>5.1E-4</v>
      </c>
      <c r="H779" s="14">
        <v>5.1E-4</v>
      </c>
      <c r="I779" s="14">
        <v>5.1E-4</v>
      </c>
      <c r="J779" s="14">
        <v>5.1E-4</v>
      </c>
      <c r="K779" s="14">
        <v>5.1E-4</v>
      </c>
      <c r="L779" s="14">
        <v>5.1E-4</v>
      </c>
      <c r="M779" s="14">
        <v>5.1E-4</v>
      </c>
      <c r="N779" s="14">
        <v>5.1E-4</v>
      </c>
      <c r="O779" s="14">
        <v>5.1E-4</v>
      </c>
      <c r="P779" s="14">
        <v>5.1E-4</v>
      </c>
      <c r="Q779" s="14">
        <v>0.23641</v>
      </c>
      <c r="R779" s="14">
        <v>5.1E-4</v>
      </c>
      <c r="S779" s="14">
        <v>5.1E-4</v>
      </c>
      <c r="T779" s="14">
        <v>0.58513</v>
      </c>
      <c r="U779" s="14">
        <v>0.16974</v>
      </c>
    </row>
    <row r="780">
      <c r="A780" s="14">
        <v>368.0</v>
      </c>
      <c r="B780" s="14">
        <v>5.0E-4</v>
      </c>
      <c r="C780" s="14">
        <v>5.0E-4</v>
      </c>
      <c r="D780" s="14">
        <v>5.0E-4</v>
      </c>
      <c r="E780" s="14">
        <v>0.00547</v>
      </c>
      <c r="F780" s="14">
        <v>5.0E-4</v>
      </c>
      <c r="G780" s="14">
        <v>5.0E-4</v>
      </c>
      <c r="H780" s="14">
        <v>5.0E-4</v>
      </c>
      <c r="I780" s="14">
        <v>5.0E-4</v>
      </c>
      <c r="J780" s="14">
        <v>5.0E-4</v>
      </c>
      <c r="K780" s="14">
        <v>5.0E-4</v>
      </c>
      <c r="L780" s="14">
        <v>5.0E-4</v>
      </c>
      <c r="M780" s="14">
        <v>5.0E-4</v>
      </c>
      <c r="N780" s="14">
        <v>5.0E-4</v>
      </c>
      <c r="O780" s="14">
        <v>0.00547</v>
      </c>
      <c r="P780" s="14">
        <v>5.0E-4</v>
      </c>
      <c r="Q780" s="14">
        <v>0.2194</v>
      </c>
      <c r="R780" s="14">
        <v>5.0E-4</v>
      </c>
      <c r="S780" s="14">
        <v>5.0E-4</v>
      </c>
      <c r="T780" s="14">
        <v>0.61741</v>
      </c>
      <c r="U780" s="14">
        <v>0.14478</v>
      </c>
    </row>
    <row r="781">
      <c r="A781" s="14">
        <v>453.0</v>
      </c>
      <c r="B781" s="14">
        <v>5.6E-4</v>
      </c>
      <c r="C781" s="14">
        <v>5.6E-4</v>
      </c>
      <c r="D781" s="14">
        <v>5.6E-4</v>
      </c>
      <c r="E781" s="14">
        <v>5.6E-4</v>
      </c>
      <c r="F781" s="14">
        <v>0.14663</v>
      </c>
      <c r="G781" s="14">
        <v>5.6E-4</v>
      </c>
      <c r="H781" s="14">
        <v>5.6E-4</v>
      </c>
      <c r="I781" s="14">
        <v>0.19719</v>
      </c>
      <c r="J781" s="14">
        <v>0.02865</v>
      </c>
      <c r="K781" s="14">
        <v>0.33202</v>
      </c>
      <c r="L781" s="14">
        <v>0.00618</v>
      </c>
      <c r="M781" s="14">
        <v>5.6E-4</v>
      </c>
      <c r="N781" s="14">
        <v>5.6E-4</v>
      </c>
      <c r="O781" s="14">
        <v>5.6E-4</v>
      </c>
      <c r="P781" s="14">
        <v>5.6E-4</v>
      </c>
      <c r="Q781" s="14">
        <v>0.07921</v>
      </c>
      <c r="R781" s="14">
        <v>5.6E-4</v>
      </c>
      <c r="S781" s="14">
        <v>5.6E-4</v>
      </c>
      <c r="T781" s="14">
        <v>5.6E-4</v>
      </c>
      <c r="U781" s="14">
        <v>0.20281</v>
      </c>
    </row>
    <row r="782">
      <c r="A782" s="14">
        <v>454.0</v>
      </c>
      <c r="B782" s="14">
        <v>0.00149</v>
      </c>
      <c r="C782" s="14">
        <v>0.00149</v>
      </c>
      <c r="D782" s="14">
        <v>0.00149</v>
      </c>
      <c r="E782" s="14">
        <v>0.00149</v>
      </c>
      <c r="F782" s="14">
        <v>0.4194</v>
      </c>
      <c r="G782" s="14">
        <v>0.00149</v>
      </c>
      <c r="H782" s="14">
        <v>0.00149</v>
      </c>
      <c r="I782" s="14">
        <v>0.16567</v>
      </c>
      <c r="J782" s="14">
        <v>0.00149</v>
      </c>
      <c r="K782" s="14">
        <v>0.00149</v>
      </c>
      <c r="L782" s="14">
        <v>0.16567</v>
      </c>
      <c r="M782" s="14">
        <v>0.00149</v>
      </c>
      <c r="N782" s="14">
        <v>0.01642</v>
      </c>
      <c r="O782" s="14">
        <v>0.00149</v>
      </c>
      <c r="P782" s="14">
        <v>0.07612</v>
      </c>
      <c r="Q782" s="14">
        <v>0.06119</v>
      </c>
      <c r="R782" s="14">
        <v>0.00149</v>
      </c>
      <c r="S782" s="14">
        <v>0.00149</v>
      </c>
      <c r="T782" s="14">
        <v>0.00149</v>
      </c>
      <c r="U782" s="14">
        <v>0.07612</v>
      </c>
    </row>
    <row r="783">
      <c r="A783" s="14">
        <v>455.0</v>
      </c>
      <c r="B783" s="14">
        <v>9.3E-4</v>
      </c>
      <c r="C783" s="14">
        <v>0.04722</v>
      </c>
      <c r="D783" s="14">
        <v>9.3E-4</v>
      </c>
      <c r="E783" s="14">
        <v>9.3E-4</v>
      </c>
      <c r="F783" s="14">
        <v>0.51944</v>
      </c>
      <c r="G783" s="14">
        <v>9.3E-4</v>
      </c>
      <c r="H783" s="14">
        <v>9.3E-4</v>
      </c>
      <c r="I783" s="14">
        <v>9.3E-4</v>
      </c>
      <c r="J783" s="14">
        <v>0.03796</v>
      </c>
      <c r="K783" s="14">
        <v>9.3E-4</v>
      </c>
      <c r="L783" s="14">
        <v>0.05648</v>
      </c>
      <c r="M783" s="14">
        <v>9.3E-4</v>
      </c>
      <c r="N783" s="14">
        <v>9.3E-4</v>
      </c>
      <c r="O783" s="14">
        <v>9.3E-4</v>
      </c>
      <c r="P783" s="14">
        <v>9.3E-4</v>
      </c>
      <c r="Q783" s="14">
        <v>0.17685</v>
      </c>
      <c r="R783" s="14">
        <v>9.3E-4</v>
      </c>
      <c r="S783" s="14">
        <v>0.01019</v>
      </c>
      <c r="T783" s="14">
        <v>9.3E-4</v>
      </c>
      <c r="U783" s="14">
        <v>0.13981</v>
      </c>
    </row>
    <row r="784">
      <c r="A784" s="14">
        <v>608.0</v>
      </c>
      <c r="B784" s="14">
        <v>0.222</v>
      </c>
      <c r="C784" s="14">
        <v>0.002</v>
      </c>
      <c r="D784" s="14">
        <v>0.002</v>
      </c>
      <c r="E784" s="14">
        <v>0.002</v>
      </c>
      <c r="F784" s="14">
        <v>0.002</v>
      </c>
      <c r="G784" s="14">
        <v>0.002</v>
      </c>
      <c r="H784" s="14">
        <v>0.002</v>
      </c>
      <c r="I784" s="14">
        <v>0.502</v>
      </c>
      <c r="J784" s="14">
        <v>0.002</v>
      </c>
      <c r="K784" s="14">
        <v>0.002</v>
      </c>
      <c r="L784" s="14">
        <v>0.042</v>
      </c>
      <c r="M784" s="14">
        <v>0.002</v>
      </c>
      <c r="N784" s="14">
        <v>0.002</v>
      </c>
      <c r="O784" s="14">
        <v>0.002</v>
      </c>
      <c r="P784" s="14">
        <v>0.002</v>
      </c>
      <c r="Q784" s="14">
        <v>0.082</v>
      </c>
      <c r="R784" s="14">
        <v>0.002</v>
      </c>
      <c r="S784" s="14">
        <v>0.002</v>
      </c>
      <c r="T784" s="14">
        <v>0.002</v>
      </c>
      <c r="U784" s="14">
        <v>0.122</v>
      </c>
    </row>
    <row r="785">
      <c r="A785" s="14">
        <v>694.0</v>
      </c>
      <c r="B785" s="14">
        <v>0.46264</v>
      </c>
      <c r="C785" s="14">
        <v>0.0011</v>
      </c>
      <c r="D785" s="14">
        <v>0.0011</v>
      </c>
      <c r="E785" s="14">
        <v>0.0011</v>
      </c>
      <c r="F785" s="14">
        <v>0.0011</v>
      </c>
      <c r="G785" s="14">
        <v>0.08901</v>
      </c>
      <c r="H785" s="14">
        <v>0.0011</v>
      </c>
      <c r="I785" s="14">
        <v>0.28681</v>
      </c>
      <c r="J785" s="14">
        <v>0.0011</v>
      </c>
      <c r="K785" s="14">
        <v>0.0011</v>
      </c>
      <c r="L785" s="14">
        <v>0.0011</v>
      </c>
      <c r="M785" s="14">
        <v>0.0011</v>
      </c>
      <c r="N785" s="14">
        <v>0.0011</v>
      </c>
      <c r="O785" s="14">
        <v>0.0011</v>
      </c>
      <c r="P785" s="14">
        <v>0.0011</v>
      </c>
      <c r="Q785" s="14">
        <v>0.0011</v>
      </c>
      <c r="R785" s="14">
        <v>0.0011</v>
      </c>
      <c r="S785" s="14">
        <v>0.0011</v>
      </c>
      <c r="T785" s="14">
        <v>0.0011</v>
      </c>
      <c r="U785" s="14">
        <v>0.14396</v>
      </c>
    </row>
    <row r="786">
      <c r="A786" s="14">
        <v>752.0</v>
      </c>
      <c r="B786" s="14">
        <v>0.1785</v>
      </c>
      <c r="C786" s="14">
        <v>0.06636</v>
      </c>
      <c r="D786" s="14">
        <v>9.3E-4</v>
      </c>
      <c r="E786" s="14">
        <v>9.3E-4</v>
      </c>
      <c r="F786" s="14">
        <v>0.14112</v>
      </c>
      <c r="G786" s="14">
        <v>9.3E-4</v>
      </c>
      <c r="H786" s="14">
        <v>9.3E-4</v>
      </c>
      <c r="I786" s="14">
        <v>0.09439</v>
      </c>
      <c r="J786" s="14">
        <v>0.02897</v>
      </c>
      <c r="K786" s="14">
        <v>9.3E-4</v>
      </c>
      <c r="L786" s="14">
        <v>0.04766</v>
      </c>
      <c r="M786" s="14">
        <v>9.3E-4</v>
      </c>
      <c r="N786" s="14">
        <v>9.3E-4</v>
      </c>
      <c r="O786" s="14">
        <v>9.3E-4</v>
      </c>
      <c r="P786" s="14">
        <v>9.3E-4</v>
      </c>
      <c r="Q786" s="14">
        <v>0.30935</v>
      </c>
      <c r="R786" s="14">
        <v>9.3E-4</v>
      </c>
      <c r="S786" s="14">
        <v>0.05701</v>
      </c>
      <c r="T786" s="14">
        <v>9.3E-4</v>
      </c>
      <c r="U786" s="14">
        <v>0.06636</v>
      </c>
    </row>
    <row r="787">
      <c r="A787" s="14">
        <v>753.0</v>
      </c>
      <c r="B787" s="14">
        <v>0.00156</v>
      </c>
      <c r="C787" s="14">
        <v>0.04844</v>
      </c>
      <c r="D787" s="14">
        <v>0.00156</v>
      </c>
      <c r="E787" s="14">
        <v>0.00156</v>
      </c>
      <c r="F787" s="14">
        <v>0.56406</v>
      </c>
      <c r="G787" s="14">
        <v>0.00156</v>
      </c>
      <c r="H787" s="14">
        <v>0.00156</v>
      </c>
      <c r="I787" s="14">
        <v>0.00156</v>
      </c>
      <c r="J787" s="14">
        <v>0.00156</v>
      </c>
      <c r="K787" s="14">
        <v>0.00156</v>
      </c>
      <c r="L787" s="14">
        <v>0.00156</v>
      </c>
      <c r="M787" s="14">
        <v>0.00156</v>
      </c>
      <c r="N787" s="14">
        <v>0.00156</v>
      </c>
      <c r="O787" s="14">
        <v>0.03281</v>
      </c>
      <c r="P787" s="14">
        <v>0.00156</v>
      </c>
      <c r="Q787" s="14">
        <v>0.14219</v>
      </c>
      <c r="R787" s="14">
        <v>0.00156</v>
      </c>
      <c r="S787" s="14">
        <v>0.00156</v>
      </c>
      <c r="T787" s="14">
        <v>0.00156</v>
      </c>
      <c r="U787" s="14">
        <v>0.18906</v>
      </c>
    </row>
    <row r="788">
      <c r="A788" s="14">
        <v>754.0</v>
      </c>
      <c r="B788" s="14">
        <v>7.8E-4</v>
      </c>
      <c r="C788" s="14">
        <v>0.00853</v>
      </c>
      <c r="D788" s="14">
        <v>7.8E-4</v>
      </c>
      <c r="E788" s="14">
        <v>7.8E-4</v>
      </c>
      <c r="F788" s="14">
        <v>0.4969</v>
      </c>
      <c r="G788" s="14">
        <v>0.00853</v>
      </c>
      <c r="H788" s="14">
        <v>7.8E-4</v>
      </c>
      <c r="I788" s="14">
        <v>0.00853</v>
      </c>
      <c r="J788" s="14">
        <v>7.8E-4</v>
      </c>
      <c r="K788" s="14">
        <v>7.8E-4</v>
      </c>
      <c r="L788" s="14">
        <v>7.8E-4</v>
      </c>
      <c r="M788" s="14">
        <v>7.8E-4</v>
      </c>
      <c r="N788" s="14">
        <v>0.00853</v>
      </c>
      <c r="O788" s="14">
        <v>0.10155</v>
      </c>
      <c r="P788" s="14">
        <v>7.8E-4</v>
      </c>
      <c r="Q788" s="14">
        <v>0.20233</v>
      </c>
      <c r="R788" s="14">
        <v>7.8E-4</v>
      </c>
      <c r="S788" s="14">
        <v>7.8E-4</v>
      </c>
      <c r="T788" s="14">
        <v>7.8E-4</v>
      </c>
      <c r="U788" s="14">
        <v>0.15581</v>
      </c>
    </row>
    <row r="789">
      <c r="A789" s="14">
        <v>1.0</v>
      </c>
      <c r="B789" s="14">
        <v>6.8E-4</v>
      </c>
      <c r="C789" s="14">
        <v>6.8E-4</v>
      </c>
      <c r="D789" s="14">
        <v>0.00743</v>
      </c>
      <c r="E789" s="14">
        <v>6.8E-4</v>
      </c>
      <c r="F789" s="14">
        <v>0.06824</v>
      </c>
      <c r="G789" s="14">
        <v>6.8E-4</v>
      </c>
      <c r="H789" s="14">
        <v>0.075</v>
      </c>
      <c r="I789" s="14">
        <v>0.09527</v>
      </c>
      <c r="J789" s="14">
        <v>6.8E-4</v>
      </c>
      <c r="K789" s="14">
        <v>6.8E-4</v>
      </c>
      <c r="L789" s="14">
        <v>6.8E-4</v>
      </c>
      <c r="M789" s="14">
        <v>6.8E-4</v>
      </c>
      <c r="N789" s="14">
        <v>0.01419</v>
      </c>
      <c r="O789" s="14">
        <v>6.8E-4</v>
      </c>
      <c r="P789" s="14">
        <v>6.8E-4</v>
      </c>
      <c r="Q789" s="14">
        <v>0.28446</v>
      </c>
      <c r="R789" s="14">
        <v>6.8E-4</v>
      </c>
      <c r="S789" s="14">
        <v>0.05473</v>
      </c>
      <c r="T789" s="14">
        <v>6.8E-4</v>
      </c>
      <c r="U789" s="14">
        <v>0.39257</v>
      </c>
    </row>
    <row r="790">
      <c r="A790" s="14">
        <v>53.0</v>
      </c>
      <c r="B790" s="14">
        <v>4.4E-4</v>
      </c>
      <c r="C790" s="14">
        <v>4.4E-4</v>
      </c>
      <c r="D790" s="14">
        <v>4.4E-4</v>
      </c>
      <c r="E790" s="14">
        <v>0.06711</v>
      </c>
      <c r="F790" s="14">
        <v>4.4E-4</v>
      </c>
      <c r="G790" s="14">
        <v>4.4E-4</v>
      </c>
      <c r="H790" s="14">
        <v>4.4E-4</v>
      </c>
      <c r="I790" s="14">
        <v>4.4E-4</v>
      </c>
      <c r="J790" s="14">
        <v>4.4E-4</v>
      </c>
      <c r="K790" s="14">
        <v>4.4E-4</v>
      </c>
      <c r="L790" s="14">
        <v>4.4E-4</v>
      </c>
      <c r="M790" s="14">
        <v>0.00933</v>
      </c>
      <c r="N790" s="14">
        <v>4.4E-4</v>
      </c>
      <c r="O790" s="14">
        <v>4.4E-4</v>
      </c>
      <c r="P790" s="14">
        <v>4.4E-4</v>
      </c>
      <c r="Q790" s="14">
        <v>0.21822</v>
      </c>
      <c r="R790" s="14">
        <v>0.41378</v>
      </c>
      <c r="S790" s="14">
        <v>4.4E-4</v>
      </c>
      <c r="T790" s="14">
        <v>4.4E-4</v>
      </c>
      <c r="U790" s="14">
        <v>0.28489</v>
      </c>
    </row>
    <row r="791">
      <c r="A791" s="14">
        <v>96.0</v>
      </c>
      <c r="B791" s="14">
        <v>9.0E-4</v>
      </c>
      <c r="C791" s="14">
        <v>0.43333</v>
      </c>
      <c r="D791" s="14">
        <v>9.0E-4</v>
      </c>
      <c r="E791" s="14">
        <v>9.0E-4</v>
      </c>
      <c r="F791" s="14">
        <v>9.0E-4</v>
      </c>
      <c r="G791" s="14">
        <v>9.0E-4</v>
      </c>
      <c r="H791" s="14">
        <v>9.0E-4</v>
      </c>
      <c r="I791" s="14">
        <v>0.02793</v>
      </c>
      <c r="J791" s="14">
        <v>9.0E-4</v>
      </c>
      <c r="K791" s="14">
        <v>9.0E-4</v>
      </c>
      <c r="L791" s="14">
        <v>9.0E-4</v>
      </c>
      <c r="M791" s="14">
        <v>9.0E-4</v>
      </c>
      <c r="N791" s="14">
        <v>9.0E-4</v>
      </c>
      <c r="O791" s="14">
        <v>9.0E-4</v>
      </c>
      <c r="P791" s="14">
        <v>9.0E-4</v>
      </c>
      <c r="Q791" s="14">
        <v>0.20811</v>
      </c>
      <c r="R791" s="14">
        <v>9.0E-4</v>
      </c>
      <c r="S791" s="14">
        <v>9.0E-4</v>
      </c>
      <c r="T791" s="14">
        <v>9.0E-4</v>
      </c>
      <c r="U791" s="14">
        <v>0.31622</v>
      </c>
    </row>
    <row r="792">
      <c r="A792" s="14">
        <v>149.0</v>
      </c>
      <c r="B792" s="14">
        <v>0.00114</v>
      </c>
      <c r="C792" s="14">
        <v>0.00114</v>
      </c>
      <c r="D792" s="14">
        <v>0.00114</v>
      </c>
      <c r="E792" s="14">
        <v>0.00114</v>
      </c>
      <c r="F792" s="14">
        <v>0.00114</v>
      </c>
      <c r="G792" s="14">
        <v>0.0125</v>
      </c>
      <c r="H792" s="14">
        <v>0.00114</v>
      </c>
      <c r="I792" s="14">
        <v>0.11477</v>
      </c>
      <c r="J792" s="14">
        <v>0.43295</v>
      </c>
      <c r="K792" s="14">
        <v>0.00114</v>
      </c>
      <c r="L792" s="14">
        <v>0.04659</v>
      </c>
      <c r="M792" s="14">
        <v>0.00114</v>
      </c>
      <c r="N792" s="14">
        <v>0.00114</v>
      </c>
      <c r="O792" s="14">
        <v>0.00114</v>
      </c>
      <c r="P792" s="14">
        <v>0.00114</v>
      </c>
      <c r="Q792" s="14">
        <v>0.2625</v>
      </c>
      <c r="R792" s="14">
        <v>0.00114</v>
      </c>
      <c r="S792" s="14">
        <v>0.00114</v>
      </c>
      <c r="T792" s="14">
        <v>0.00114</v>
      </c>
      <c r="U792" s="14">
        <v>0.11477</v>
      </c>
    </row>
    <row r="793">
      <c r="A793" s="14">
        <v>152.0</v>
      </c>
      <c r="B793" s="14">
        <v>0.00116</v>
      </c>
      <c r="C793" s="14">
        <v>0.00116</v>
      </c>
      <c r="D793" s="14">
        <v>0.00116</v>
      </c>
      <c r="E793" s="14">
        <v>0.00116</v>
      </c>
      <c r="F793" s="14">
        <v>0.00116</v>
      </c>
      <c r="G793" s="14">
        <v>0.00116</v>
      </c>
      <c r="H793" s="14">
        <v>0.00116</v>
      </c>
      <c r="I793" s="14">
        <v>0.12907</v>
      </c>
      <c r="J793" s="14">
        <v>0.65233</v>
      </c>
      <c r="K793" s="14">
        <v>0.01279</v>
      </c>
      <c r="L793" s="14">
        <v>0.00116</v>
      </c>
      <c r="M793" s="14">
        <v>0.00116</v>
      </c>
      <c r="N793" s="14">
        <v>0.00116</v>
      </c>
      <c r="O793" s="14">
        <v>0.00116</v>
      </c>
      <c r="P793" s="14">
        <v>0.00116</v>
      </c>
      <c r="Q793" s="14">
        <v>0.12907</v>
      </c>
      <c r="R793" s="14">
        <v>0.00116</v>
      </c>
      <c r="S793" s="14">
        <v>0.00116</v>
      </c>
      <c r="T793" s="14">
        <v>0.00116</v>
      </c>
      <c r="U793" s="14">
        <v>0.0593</v>
      </c>
    </row>
    <row r="794">
      <c r="A794" s="14">
        <v>179.0</v>
      </c>
      <c r="B794" s="14">
        <v>0.01158</v>
      </c>
      <c r="C794" s="14">
        <v>0.03263</v>
      </c>
      <c r="D794" s="14">
        <v>0.00105</v>
      </c>
      <c r="E794" s="14">
        <v>0.00105</v>
      </c>
      <c r="F794" s="14">
        <v>0.21158</v>
      </c>
      <c r="G794" s="14">
        <v>0.00105</v>
      </c>
      <c r="H794" s="14">
        <v>0.00105</v>
      </c>
      <c r="I794" s="14">
        <v>0.00105</v>
      </c>
      <c r="J794" s="14">
        <v>0.00105</v>
      </c>
      <c r="K794" s="14">
        <v>0.00105</v>
      </c>
      <c r="L794" s="14">
        <v>0.00105</v>
      </c>
      <c r="M794" s="14">
        <v>0.00105</v>
      </c>
      <c r="N794" s="14">
        <v>0.08526</v>
      </c>
      <c r="O794" s="14">
        <v>0.00105</v>
      </c>
      <c r="P794" s="14">
        <v>0.00105</v>
      </c>
      <c r="Q794" s="14">
        <v>0.49579</v>
      </c>
      <c r="R794" s="14">
        <v>0.04316</v>
      </c>
      <c r="S794" s="14">
        <v>0.02211</v>
      </c>
      <c r="T794" s="14">
        <v>0.00105</v>
      </c>
      <c r="U794" s="14">
        <v>0.08526</v>
      </c>
    </row>
    <row r="795">
      <c r="A795" s="14">
        <v>238.0</v>
      </c>
      <c r="B795" s="14">
        <v>9.3E-4</v>
      </c>
      <c r="C795" s="14">
        <v>9.3E-4</v>
      </c>
      <c r="D795" s="14">
        <v>0.01028</v>
      </c>
      <c r="E795" s="14">
        <v>9.3E-4</v>
      </c>
      <c r="F795" s="14">
        <v>9.3E-4</v>
      </c>
      <c r="G795" s="14">
        <v>0.05701</v>
      </c>
      <c r="H795" s="14">
        <v>9.3E-4</v>
      </c>
      <c r="I795" s="14">
        <v>9.3E-4</v>
      </c>
      <c r="J795" s="14">
        <v>9.3E-4</v>
      </c>
      <c r="K795" s="14">
        <v>9.3E-4</v>
      </c>
      <c r="L795" s="14">
        <v>9.3E-4</v>
      </c>
      <c r="M795" s="14">
        <v>9.3E-4</v>
      </c>
      <c r="N795" s="14">
        <v>9.3E-4</v>
      </c>
      <c r="O795" s="14">
        <v>9.3E-4</v>
      </c>
      <c r="P795" s="14">
        <v>0.64579</v>
      </c>
      <c r="Q795" s="14">
        <v>0.01963</v>
      </c>
      <c r="R795" s="14">
        <v>9.3E-4</v>
      </c>
      <c r="S795" s="14">
        <v>9.3E-4</v>
      </c>
      <c r="T795" s="14">
        <v>0.01963</v>
      </c>
      <c r="U795" s="14">
        <v>0.23458</v>
      </c>
    </row>
    <row r="796">
      <c r="A796" s="14">
        <v>243.0</v>
      </c>
      <c r="B796" s="14">
        <v>0.02821</v>
      </c>
      <c r="C796" s="14">
        <v>0.00256</v>
      </c>
      <c r="D796" s="14">
        <v>0.00256</v>
      </c>
      <c r="E796" s="14">
        <v>0.00256</v>
      </c>
      <c r="F796" s="14">
        <v>0.00256</v>
      </c>
      <c r="G796" s="14">
        <v>0.00256</v>
      </c>
      <c r="H796" s="14">
        <v>0.00256</v>
      </c>
      <c r="I796" s="14">
        <v>0.36154</v>
      </c>
      <c r="J796" s="14">
        <v>0.00256</v>
      </c>
      <c r="K796" s="14">
        <v>0.00256</v>
      </c>
      <c r="L796" s="14">
        <v>0.00256</v>
      </c>
      <c r="M796" s="14">
        <v>0.00256</v>
      </c>
      <c r="N796" s="14">
        <v>0.3359</v>
      </c>
      <c r="O796" s="14">
        <v>0.00256</v>
      </c>
      <c r="P796" s="14">
        <v>0.00256</v>
      </c>
      <c r="Q796" s="14">
        <v>0.20769</v>
      </c>
      <c r="R796" s="14">
        <v>0.00256</v>
      </c>
      <c r="S796" s="14">
        <v>0.00256</v>
      </c>
      <c r="T796" s="14">
        <v>0.00256</v>
      </c>
      <c r="U796" s="14">
        <v>0.02821</v>
      </c>
    </row>
    <row r="797">
      <c r="A797" s="14">
        <v>269.0</v>
      </c>
      <c r="B797" s="14">
        <v>3.3E-4</v>
      </c>
      <c r="C797" s="14">
        <v>0.02007</v>
      </c>
      <c r="D797" s="14">
        <v>0.18125</v>
      </c>
      <c r="E797" s="14">
        <v>3.3E-4</v>
      </c>
      <c r="F797" s="14">
        <v>3.3E-4</v>
      </c>
      <c r="G797" s="14">
        <v>0.02336</v>
      </c>
      <c r="H797" s="14">
        <v>0.00362</v>
      </c>
      <c r="I797" s="14">
        <v>0.24704</v>
      </c>
      <c r="J797" s="14">
        <v>0.01349</v>
      </c>
      <c r="K797" s="14">
        <v>0.0102</v>
      </c>
      <c r="L797" s="14">
        <v>3.3E-4</v>
      </c>
      <c r="M797" s="14">
        <v>3.3E-4</v>
      </c>
      <c r="N797" s="14">
        <v>0.03322</v>
      </c>
      <c r="O797" s="14">
        <v>0.00362</v>
      </c>
      <c r="P797" s="14">
        <v>3.3E-4</v>
      </c>
      <c r="Q797" s="14">
        <v>0.18454</v>
      </c>
      <c r="R797" s="14">
        <v>0.01678</v>
      </c>
      <c r="S797" s="14">
        <v>3.3E-4</v>
      </c>
      <c r="T797" s="14">
        <v>3.3E-4</v>
      </c>
      <c r="U797" s="14">
        <v>0.2602</v>
      </c>
    </row>
    <row r="798">
      <c r="A798" s="14">
        <v>274.0</v>
      </c>
      <c r="B798" s="14">
        <v>0.00286</v>
      </c>
      <c r="C798" s="14">
        <v>0.14571</v>
      </c>
      <c r="D798" s="14">
        <v>0.11714</v>
      </c>
      <c r="E798" s="14">
        <v>0.00286</v>
      </c>
      <c r="F798" s="14">
        <v>0.00286</v>
      </c>
      <c r="G798" s="14">
        <v>0.00286</v>
      </c>
      <c r="H798" s="14">
        <v>0.00286</v>
      </c>
      <c r="I798" s="14">
        <v>0.11714</v>
      </c>
      <c r="J798" s="14">
        <v>0.14571</v>
      </c>
      <c r="K798" s="14">
        <v>0.00286</v>
      </c>
      <c r="L798" s="14">
        <v>0.00286</v>
      </c>
      <c r="M798" s="14">
        <v>0.00286</v>
      </c>
      <c r="N798" s="14">
        <v>0.00286</v>
      </c>
      <c r="O798" s="14">
        <v>0.00286</v>
      </c>
      <c r="P798" s="14">
        <v>0.00286</v>
      </c>
      <c r="Q798" s="14">
        <v>0.06</v>
      </c>
      <c r="R798" s="14">
        <v>0.00286</v>
      </c>
      <c r="S798" s="14">
        <v>0.00286</v>
      </c>
      <c r="T798" s="14">
        <v>0.00286</v>
      </c>
      <c r="U798" s="14">
        <v>0.37429</v>
      </c>
    </row>
    <row r="799">
      <c r="A799" s="14">
        <v>283.0</v>
      </c>
      <c r="B799" s="14">
        <v>0.04048</v>
      </c>
      <c r="C799" s="14">
        <v>7.9E-4</v>
      </c>
      <c r="D799" s="14">
        <v>7.9E-4</v>
      </c>
      <c r="E799" s="14">
        <v>7.9E-4</v>
      </c>
      <c r="F799" s="14">
        <v>7.9E-4</v>
      </c>
      <c r="G799" s="14">
        <v>0.04048</v>
      </c>
      <c r="H799" s="14">
        <v>0.04048</v>
      </c>
      <c r="I799" s="14">
        <v>0.03254</v>
      </c>
      <c r="J799" s="14">
        <v>7.9E-4</v>
      </c>
      <c r="K799" s="14">
        <v>7.9E-4</v>
      </c>
      <c r="L799" s="14">
        <v>7.9E-4</v>
      </c>
      <c r="M799" s="14">
        <v>7.9E-4</v>
      </c>
      <c r="N799" s="14">
        <v>7.9E-4</v>
      </c>
      <c r="O799" s="14">
        <v>7.9E-4</v>
      </c>
      <c r="P799" s="14">
        <v>7.9E-4</v>
      </c>
      <c r="Q799" s="14">
        <v>0.19127</v>
      </c>
      <c r="R799" s="14">
        <v>0.42143</v>
      </c>
      <c r="S799" s="14">
        <v>7.9E-4</v>
      </c>
      <c r="T799" s="14">
        <v>7.9E-4</v>
      </c>
      <c r="U799" s="14">
        <v>0.22302</v>
      </c>
    </row>
    <row r="800">
      <c r="A800" s="14">
        <v>349.0</v>
      </c>
      <c r="B800" s="14">
        <v>0.00123</v>
      </c>
      <c r="C800" s="14">
        <v>0.00123</v>
      </c>
      <c r="D800" s="14">
        <v>0.21111</v>
      </c>
      <c r="E800" s="14">
        <v>0.00123</v>
      </c>
      <c r="F800" s="14">
        <v>0.01358</v>
      </c>
      <c r="G800" s="14">
        <v>0.00123</v>
      </c>
      <c r="H800" s="14">
        <v>0.07531</v>
      </c>
      <c r="I800" s="14">
        <v>0.19877</v>
      </c>
      <c r="J800" s="14">
        <v>0.00123</v>
      </c>
      <c r="K800" s="14">
        <v>0.00123</v>
      </c>
      <c r="L800" s="14">
        <v>0.00123</v>
      </c>
      <c r="M800" s="14">
        <v>0.00123</v>
      </c>
      <c r="N800" s="14">
        <v>0.00123</v>
      </c>
      <c r="O800" s="14">
        <v>0.00123</v>
      </c>
      <c r="P800" s="14">
        <v>0.00123</v>
      </c>
      <c r="Q800" s="14">
        <v>0.06296</v>
      </c>
      <c r="R800" s="14">
        <v>0.13704</v>
      </c>
      <c r="S800" s="14">
        <v>0.00123</v>
      </c>
      <c r="T800" s="14">
        <v>0.00123</v>
      </c>
      <c r="U800" s="14">
        <v>0.28519</v>
      </c>
    </row>
    <row r="801">
      <c r="A801" s="14">
        <v>360.0</v>
      </c>
      <c r="B801" s="14">
        <v>0.00217</v>
      </c>
      <c r="C801" s="14">
        <v>0.00217</v>
      </c>
      <c r="D801" s="14">
        <v>0.00217</v>
      </c>
      <c r="E801" s="14">
        <v>0.00217</v>
      </c>
      <c r="F801" s="14">
        <v>0.00217</v>
      </c>
      <c r="G801" s="14">
        <v>0.00217</v>
      </c>
      <c r="H801" s="14">
        <v>0.41522</v>
      </c>
      <c r="I801" s="14">
        <v>0.13261</v>
      </c>
      <c r="J801" s="14">
        <v>0.02391</v>
      </c>
      <c r="K801" s="14">
        <v>0.30652</v>
      </c>
      <c r="L801" s="14">
        <v>0.00217</v>
      </c>
      <c r="M801" s="14">
        <v>0.00217</v>
      </c>
      <c r="N801" s="14">
        <v>0.02391</v>
      </c>
      <c r="O801" s="14">
        <v>0.00217</v>
      </c>
      <c r="P801" s="14">
        <v>0.00217</v>
      </c>
      <c r="Q801" s="14">
        <v>0.00217</v>
      </c>
      <c r="R801" s="14">
        <v>0.00217</v>
      </c>
      <c r="S801" s="14">
        <v>0.02391</v>
      </c>
      <c r="T801" s="14">
        <v>0.02391</v>
      </c>
      <c r="U801" s="14">
        <v>0.02391</v>
      </c>
    </row>
    <row r="802">
      <c r="A802" s="14">
        <v>361.0</v>
      </c>
      <c r="B802" s="14">
        <v>0.00164</v>
      </c>
      <c r="C802" s="14">
        <v>0.00164</v>
      </c>
      <c r="D802" s="14">
        <v>0.00164</v>
      </c>
      <c r="E802" s="14">
        <v>0.00164</v>
      </c>
      <c r="F802" s="14">
        <v>0.00164</v>
      </c>
      <c r="G802" s="14">
        <v>0.00164</v>
      </c>
      <c r="H802" s="14">
        <v>0.19836</v>
      </c>
      <c r="I802" s="14">
        <v>0.14918</v>
      </c>
      <c r="J802" s="14">
        <v>0.01803</v>
      </c>
      <c r="K802" s="14">
        <v>0.00164</v>
      </c>
      <c r="L802" s="14">
        <v>0.00164</v>
      </c>
      <c r="M802" s="14">
        <v>0.00164</v>
      </c>
      <c r="N802" s="14">
        <v>0.01803</v>
      </c>
      <c r="O802" s="14">
        <v>0.00164</v>
      </c>
      <c r="P802" s="14">
        <v>0.00164</v>
      </c>
      <c r="Q802" s="14">
        <v>0.26393</v>
      </c>
      <c r="R802" s="14">
        <v>0.03443</v>
      </c>
      <c r="S802" s="14">
        <v>0.00164</v>
      </c>
      <c r="T802" s="14">
        <v>0.00164</v>
      </c>
      <c r="U802" s="14">
        <v>0.29672</v>
      </c>
    </row>
    <row r="803">
      <c r="A803" s="14">
        <v>362.0</v>
      </c>
      <c r="B803" s="14">
        <v>6.8E-4</v>
      </c>
      <c r="C803" s="14">
        <v>6.8E-4</v>
      </c>
      <c r="D803" s="14">
        <v>6.8E-4</v>
      </c>
      <c r="E803" s="14">
        <v>6.8E-4</v>
      </c>
      <c r="F803" s="14">
        <v>6.8E-4</v>
      </c>
      <c r="G803" s="14">
        <v>6.8E-4</v>
      </c>
      <c r="H803" s="14">
        <v>6.8E-4</v>
      </c>
      <c r="I803" s="14">
        <v>0.09592</v>
      </c>
      <c r="J803" s="14">
        <v>6.8E-4</v>
      </c>
      <c r="K803" s="14">
        <v>0.17755</v>
      </c>
      <c r="L803" s="14">
        <v>0.40884</v>
      </c>
      <c r="M803" s="14">
        <v>6.8E-4</v>
      </c>
      <c r="N803" s="14">
        <v>0.02109</v>
      </c>
      <c r="O803" s="14">
        <v>6.8E-4</v>
      </c>
      <c r="P803" s="14">
        <v>6.8E-4</v>
      </c>
      <c r="Q803" s="14">
        <v>0.09592</v>
      </c>
      <c r="R803" s="14">
        <v>6.8E-4</v>
      </c>
      <c r="S803" s="14">
        <v>0.00748</v>
      </c>
      <c r="T803" s="14">
        <v>0.03469</v>
      </c>
      <c r="U803" s="14">
        <v>0.15034</v>
      </c>
    </row>
    <row r="804">
      <c r="A804" s="14">
        <v>372.0</v>
      </c>
      <c r="B804" s="14">
        <v>0.00222</v>
      </c>
      <c r="C804" s="14">
        <v>0.13556</v>
      </c>
      <c r="D804" s="14">
        <v>0.00222</v>
      </c>
      <c r="E804" s="14">
        <v>0.00222</v>
      </c>
      <c r="F804" s="14">
        <v>0.00222</v>
      </c>
      <c r="G804" s="14">
        <v>0.00222</v>
      </c>
      <c r="H804" s="14">
        <v>0.00222</v>
      </c>
      <c r="I804" s="14">
        <v>0.31333</v>
      </c>
      <c r="J804" s="14">
        <v>0.00222</v>
      </c>
      <c r="K804" s="14">
        <v>0.00222</v>
      </c>
      <c r="L804" s="14">
        <v>0.00222</v>
      </c>
      <c r="M804" s="14">
        <v>0.04667</v>
      </c>
      <c r="N804" s="14">
        <v>0.00222</v>
      </c>
      <c r="O804" s="14">
        <v>0.00222</v>
      </c>
      <c r="P804" s="14">
        <v>0.00222</v>
      </c>
      <c r="Q804" s="14">
        <v>0.15778</v>
      </c>
      <c r="R804" s="14">
        <v>0.00222</v>
      </c>
      <c r="S804" s="14">
        <v>0.00222</v>
      </c>
      <c r="T804" s="14">
        <v>0.04667</v>
      </c>
      <c r="U804" s="14">
        <v>0.26889</v>
      </c>
    </row>
    <row r="805">
      <c r="A805" s="14">
        <v>373.0</v>
      </c>
      <c r="B805" s="14">
        <v>0.00233</v>
      </c>
      <c r="C805" s="14">
        <v>0.00233</v>
      </c>
      <c r="D805" s="14">
        <v>0.07209</v>
      </c>
      <c r="E805" s="14">
        <v>0.1186</v>
      </c>
      <c r="F805" s="14">
        <v>0.00233</v>
      </c>
      <c r="G805" s="14">
        <v>0.00233</v>
      </c>
      <c r="H805" s="14">
        <v>0.00233</v>
      </c>
      <c r="I805" s="14">
        <v>0.00233</v>
      </c>
      <c r="J805" s="14">
        <v>0.00233</v>
      </c>
      <c r="K805" s="14">
        <v>0.00233</v>
      </c>
      <c r="L805" s="14">
        <v>0.00233</v>
      </c>
      <c r="M805" s="14">
        <v>0.00233</v>
      </c>
      <c r="N805" s="14">
        <v>0.00233</v>
      </c>
      <c r="O805" s="14">
        <v>0.00233</v>
      </c>
      <c r="P805" s="14">
        <v>0.00233</v>
      </c>
      <c r="Q805" s="14">
        <v>0.16512</v>
      </c>
      <c r="R805" s="14">
        <v>0.00233</v>
      </c>
      <c r="S805" s="14">
        <v>0.00233</v>
      </c>
      <c r="T805" s="14">
        <v>0.4907</v>
      </c>
      <c r="U805" s="14">
        <v>0.1186</v>
      </c>
    </row>
    <row r="806">
      <c r="A806" s="14">
        <v>402.0</v>
      </c>
      <c r="B806" s="14">
        <v>3.2E-4</v>
      </c>
      <c r="C806" s="14">
        <v>0.04794</v>
      </c>
      <c r="D806" s="14">
        <v>3.2E-4</v>
      </c>
      <c r="E806" s="14">
        <v>3.2E-4</v>
      </c>
      <c r="F806" s="14">
        <v>3.2E-4</v>
      </c>
      <c r="G806" s="14">
        <v>3.2E-4</v>
      </c>
      <c r="H806" s="14">
        <v>0.00349</v>
      </c>
      <c r="I806" s="14">
        <v>3.2E-4</v>
      </c>
      <c r="J806" s="14">
        <v>3.2E-4</v>
      </c>
      <c r="K806" s="14">
        <v>0.42254</v>
      </c>
      <c r="L806" s="14">
        <v>3.2E-4</v>
      </c>
      <c r="M806" s="14">
        <v>3.2E-4</v>
      </c>
      <c r="N806" s="14">
        <v>3.2E-4</v>
      </c>
      <c r="O806" s="14">
        <v>3.2E-4</v>
      </c>
      <c r="P806" s="14">
        <v>0.00667</v>
      </c>
      <c r="Q806" s="14">
        <v>0.29556</v>
      </c>
      <c r="R806" s="14">
        <v>0.03524</v>
      </c>
      <c r="S806" s="14">
        <v>3.2E-4</v>
      </c>
      <c r="T806" s="14">
        <v>3.2E-4</v>
      </c>
      <c r="U806" s="14">
        <v>0.18444</v>
      </c>
    </row>
    <row r="807">
      <c r="A807" s="14">
        <v>473.0</v>
      </c>
      <c r="B807" s="14">
        <v>0.00204</v>
      </c>
      <c r="C807" s="14">
        <v>0.00204</v>
      </c>
      <c r="D807" s="14">
        <v>0.00204</v>
      </c>
      <c r="E807" s="14">
        <v>0.00204</v>
      </c>
      <c r="F807" s="14">
        <v>0.00204</v>
      </c>
      <c r="G807" s="14">
        <v>0.00204</v>
      </c>
      <c r="H807" s="14">
        <v>0.00204</v>
      </c>
      <c r="I807" s="14">
        <v>0.00204</v>
      </c>
      <c r="J807" s="14">
        <v>0.00204</v>
      </c>
      <c r="K807" s="14">
        <v>0.00204</v>
      </c>
      <c r="L807" s="14">
        <v>0.00204</v>
      </c>
      <c r="M807" s="14">
        <v>0.00204</v>
      </c>
      <c r="N807" s="14">
        <v>0.00204</v>
      </c>
      <c r="O807" s="14">
        <v>0.00204</v>
      </c>
      <c r="P807" s="14">
        <v>0.00204</v>
      </c>
      <c r="Q807" s="14">
        <v>0.22653</v>
      </c>
      <c r="R807" s="14">
        <v>0.47143</v>
      </c>
      <c r="S807" s="14">
        <v>0.16531</v>
      </c>
      <c r="T807" s="14">
        <v>0.00204</v>
      </c>
      <c r="U807" s="14">
        <v>0.10408</v>
      </c>
    </row>
    <row r="808">
      <c r="A808" s="14">
        <v>474.0</v>
      </c>
      <c r="B808" s="14">
        <v>0.01528</v>
      </c>
      <c r="C808" s="14">
        <v>0.05694</v>
      </c>
      <c r="D808" s="14">
        <v>0.15417</v>
      </c>
      <c r="E808" s="14">
        <v>0.00139</v>
      </c>
      <c r="F808" s="14">
        <v>0.16806</v>
      </c>
      <c r="G808" s="14">
        <v>0.00139</v>
      </c>
      <c r="H808" s="14">
        <v>0.00139</v>
      </c>
      <c r="I808" s="14">
        <v>0.02917</v>
      </c>
      <c r="J808" s="14">
        <v>0.00139</v>
      </c>
      <c r="K808" s="14">
        <v>0.00139</v>
      </c>
      <c r="L808" s="14">
        <v>0.00139</v>
      </c>
      <c r="M808" s="14">
        <v>0.00139</v>
      </c>
      <c r="N808" s="14">
        <v>0.00139</v>
      </c>
      <c r="O808" s="14">
        <v>0.00139</v>
      </c>
      <c r="P808" s="14">
        <v>0.00139</v>
      </c>
      <c r="Q808" s="14">
        <v>0.20972</v>
      </c>
      <c r="R808" s="14">
        <v>0.00139</v>
      </c>
      <c r="S808" s="14">
        <v>0.00139</v>
      </c>
      <c r="T808" s="14">
        <v>0.02917</v>
      </c>
      <c r="U808" s="14">
        <v>0.32083</v>
      </c>
    </row>
    <row r="809">
      <c r="A809" s="14">
        <v>477.0</v>
      </c>
      <c r="B809" s="14">
        <v>0.06966</v>
      </c>
      <c r="C809" s="14">
        <v>6.9E-4</v>
      </c>
      <c r="D809" s="14">
        <v>0.05586</v>
      </c>
      <c r="E809" s="14">
        <v>6.9E-4</v>
      </c>
      <c r="F809" s="14">
        <v>6.9E-4</v>
      </c>
      <c r="G809" s="14">
        <v>6.9E-4</v>
      </c>
      <c r="H809" s="14">
        <v>0.31103</v>
      </c>
      <c r="I809" s="14">
        <v>0.18</v>
      </c>
      <c r="J809" s="14">
        <v>6.9E-4</v>
      </c>
      <c r="K809" s="14">
        <v>6.9E-4</v>
      </c>
      <c r="L809" s="14">
        <v>6.9E-4</v>
      </c>
      <c r="M809" s="14">
        <v>6.9E-4</v>
      </c>
      <c r="N809" s="14">
        <v>0.08345</v>
      </c>
      <c r="O809" s="14">
        <v>6.9E-4</v>
      </c>
      <c r="P809" s="14">
        <v>6.9E-4</v>
      </c>
      <c r="Q809" s="14">
        <v>0.12483</v>
      </c>
      <c r="R809" s="14">
        <v>6.9E-4</v>
      </c>
      <c r="S809" s="14">
        <v>0.09724</v>
      </c>
      <c r="T809" s="14">
        <v>6.9E-4</v>
      </c>
      <c r="U809" s="14">
        <v>0.06966</v>
      </c>
    </row>
    <row r="810">
      <c r="A810" s="14">
        <v>517.0</v>
      </c>
      <c r="B810" s="14">
        <v>0.00123</v>
      </c>
      <c r="C810" s="14">
        <v>0.00123</v>
      </c>
      <c r="D810" s="14">
        <v>0.00123</v>
      </c>
      <c r="E810" s="14">
        <v>0.00123</v>
      </c>
      <c r="F810" s="14">
        <v>0.00123</v>
      </c>
      <c r="G810" s="14">
        <v>0.05062</v>
      </c>
      <c r="H810" s="14">
        <v>0.00123</v>
      </c>
      <c r="I810" s="14">
        <v>0.07531</v>
      </c>
      <c r="J810" s="14">
        <v>0.00123</v>
      </c>
      <c r="K810" s="14">
        <v>0.00123</v>
      </c>
      <c r="L810" s="14">
        <v>0.00123</v>
      </c>
      <c r="M810" s="14">
        <v>0.00123</v>
      </c>
      <c r="N810" s="14">
        <v>0.03827</v>
      </c>
      <c r="O810" s="14">
        <v>0.32222</v>
      </c>
      <c r="P810" s="14">
        <v>0.00123</v>
      </c>
      <c r="Q810" s="14">
        <v>0.3963</v>
      </c>
      <c r="R810" s="14">
        <v>0.00123</v>
      </c>
      <c r="S810" s="14">
        <v>0.01358</v>
      </c>
      <c r="T810" s="14">
        <v>0.00123</v>
      </c>
      <c r="U810" s="14">
        <v>0.08765</v>
      </c>
    </row>
    <row r="811">
      <c r="A811" s="14">
        <v>622.0</v>
      </c>
      <c r="B811" s="14">
        <v>0.00147</v>
      </c>
      <c r="C811" s="14">
        <v>0.00147</v>
      </c>
      <c r="D811" s="14">
        <v>0.00147</v>
      </c>
      <c r="E811" s="14">
        <v>0.00147</v>
      </c>
      <c r="F811" s="14">
        <v>0.00147</v>
      </c>
      <c r="G811" s="14">
        <v>0.00147</v>
      </c>
      <c r="H811" s="14">
        <v>0.00147</v>
      </c>
      <c r="I811" s="14">
        <v>0.63382</v>
      </c>
      <c r="J811" s="14">
        <v>0.00147</v>
      </c>
      <c r="K811" s="14">
        <v>0.00147</v>
      </c>
      <c r="L811" s="14">
        <v>0.00147</v>
      </c>
      <c r="M811" s="14">
        <v>0.00147</v>
      </c>
      <c r="N811" s="14">
        <v>0.00147</v>
      </c>
      <c r="O811" s="14">
        <v>0.03088</v>
      </c>
      <c r="P811" s="14">
        <v>0.00147</v>
      </c>
      <c r="Q811" s="14">
        <v>0.00147</v>
      </c>
      <c r="R811" s="14">
        <v>0.00147</v>
      </c>
      <c r="S811" s="14">
        <v>0.04559</v>
      </c>
      <c r="T811" s="14">
        <v>0.00147</v>
      </c>
      <c r="U811" s="14">
        <v>0.26618</v>
      </c>
    </row>
    <row r="812">
      <c r="A812" s="14">
        <v>626.0</v>
      </c>
      <c r="B812" s="14">
        <v>0.00149</v>
      </c>
      <c r="C812" s="14">
        <v>0.00149</v>
      </c>
      <c r="D812" s="14">
        <v>0.00149</v>
      </c>
      <c r="E812" s="14">
        <v>0.00149</v>
      </c>
      <c r="F812" s="14">
        <v>0.00149</v>
      </c>
      <c r="G812" s="14">
        <v>0.00149</v>
      </c>
      <c r="H812" s="14">
        <v>0.00149</v>
      </c>
      <c r="I812" s="14">
        <v>0.03134</v>
      </c>
      <c r="J812" s="14">
        <v>0.00149</v>
      </c>
      <c r="K812" s="14">
        <v>0.00149</v>
      </c>
      <c r="L812" s="14">
        <v>0.00149</v>
      </c>
      <c r="M812" s="14">
        <v>0.00149</v>
      </c>
      <c r="N812" s="14">
        <v>0.44925</v>
      </c>
      <c r="O812" s="14">
        <v>0.00149</v>
      </c>
      <c r="P812" s="14">
        <v>0.07612</v>
      </c>
      <c r="Q812" s="14">
        <v>0.28507</v>
      </c>
      <c r="R812" s="14">
        <v>0.00149</v>
      </c>
      <c r="S812" s="14">
        <v>0.00149</v>
      </c>
      <c r="T812" s="14">
        <v>0.00149</v>
      </c>
      <c r="U812" s="14">
        <v>0.13582</v>
      </c>
    </row>
    <row r="813">
      <c r="A813" s="14">
        <v>683.0</v>
      </c>
      <c r="B813" s="14">
        <v>0.00111</v>
      </c>
      <c r="C813" s="14">
        <v>0.00111</v>
      </c>
      <c r="D813" s="14">
        <v>0.00111</v>
      </c>
      <c r="E813" s="14">
        <v>0.21222</v>
      </c>
      <c r="F813" s="14">
        <v>0.00111</v>
      </c>
      <c r="G813" s="14">
        <v>0.09</v>
      </c>
      <c r="H813" s="14">
        <v>0.02333</v>
      </c>
      <c r="I813" s="14">
        <v>0.01222</v>
      </c>
      <c r="J813" s="14">
        <v>0.00111</v>
      </c>
      <c r="K813" s="14">
        <v>0.00111</v>
      </c>
      <c r="L813" s="14">
        <v>0.00111</v>
      </c>
      <c r="M813" s="14">
        <v>0.00111</v>
      </c>
      <c r="N813" s="14">
        <v>0.09</v>
      </c>
      <c r="O813" s="14">
        <v>0.00111</v>
      </c>
      <c r="P813" s="14">
        <v>0.00111</v>
      </c>
      <c r="Q813" s="14">
        <v>0.21222</v>
      </c>
      <c r="R813" s="14">
        <v>0.00111</v>
      </c>
      <c r="S813" s="14">
        <v>0.00111</v>
      </c>
      <c r="T813" s="14">
        <v>0.00111</v>
      </c>
      <c r="U813" s="14">
        <v>0.34556</v>
      </c>
    </row>
    <row r="814">
      <c r="A814" s="14">
        <v>209.0</v>
      </c>
      <c r="B814" s="14">
        <v>0.00244</v>
      </c>
      <c r="C814" s="14">
        <v>0.00244</v>
      </c>
      <c r="D814" s="14">
        <v>0.17317</v>
      </c>
      <c r="E814" s="14">
        <v>0.00244</v>
      </c>
      <c r="F814" s="14">
        <v>0.00244</v>
      </c>
      <c r="G814" s="14">
        <v>0.00244</v>
      </c>
      <c r="H814" s="14">
        <v>0.00244</v>
      </c>
      <c r="I814" s="14">
        <v>0.00244</v>
      </c>
      <c r="J814" s="14">
        <v>0.00244</v>
      </c>
      <c r="K814" s="14">
        <v>0.00244</v>
      </c>
      <c r="L814" s="14">
        <v>0.00244</v>
      </c>
      <c r="M814" s="14">
        <v>0.00244</v>
      </c>
      <c r="N814" s="14">
        <v>0.00244</v>
      </c>
      <c r="O814" s="14">
        <v>0.05122</v>
      </c>
      <c r="P814" s="14">
        <v>0.00244</v>
      </c>
      <c r="Q814" s="14">
        <v>0.14878</v>
      </c>
      <c r="R814" s="14">
        <v>0.02683</v>
      </c>
      <c r="S814" s="14">
        <v>0.00244</v>
      </c>
      <c r="T814" s="14">
        <v>0.00244</v>
      </c>
      <c r="U814" s="14">
        <v>0.56341</v>
      </c>
    </row>
    <row r="815">
      <c r="A815" s="14">
        <v>211.0</v>
      </c>
      <c r="B815" s="14">
        <v>8.5E-4</v>
      </c>
      <c r="C815" s="14">
        <v>8.5E-4</v>
      </c>
      <c r="D815" s="14">
        <v>0.00932</v>
      </c>
      <c r="E815" s="14">
        <v>8.5E-4</v>
      </c>
      <c r="F815" s="14">
        <v>8.5E-4</v>
      </c>
      <c r="G815" s="14">
        <v>8.5E-4</v>
      </c>
      <c r="H815" s="14">
        <v>8.5E-4</v>
      </c>
      <c r="I815" s="14">
        <v>8.5E-4</v>
      </c>
      <c r="J815" s="14">
        <v>0.02627</v>
      </c>
      <c r="K815" s="14">
        <v>8.5E-4</v>
      </c>
      <c r="L815" s="14">
        <v>0.43305</v>
      </c>
      <c r="M815" s="14">
        <v>8.5E-4</v>
      </c>
      <c r="N815" s="14">
        <v>8.5E-4</v>
      </c>
      <c r="O815" s="14">
        <v>8.5E-4</v>
      </c>
      <c r="P815" s="14">
        <v>8.5E-4</v>
      </c>
      <c r="Q815" s="14">
        <v>0.33983</v>
      </c>
      <c r="R815" s="14">
        <v>8.5E-4</v>
      </c>
      <c r="S815" s="14">
        <v>8.5E-4</v>
      </c>
      <c r="T815" s="14">
        <v>8.5E-4</v>
      </c>
      <c r="U815" s="14">
        <v>0.17881</v>
      </c>
    </row>
    <row r="816">
      <c r="A816" s="14">
        <v>275.0</v>
      </c>
      <c r="B816" s="14">
        <v>0.00172</v>
      </c>
      <c r="C816" s="14">
        <v>0.00172</v>
      </c>
      <c r="D816" s="14">
        <v>0.00172</v>
      </c>
      <c r="E816" s="14">
        <v>0.00172</v>
      </c>
      <c r="F816" s="14">
        <v>0.58793</v>
      </c>
      <c r="G816" s="14">
        <v>0.00172</v>
      </c>
      <c r="H816" s="14">
        <v>0.00172</v>
      </c>
      <c r="I816" s="14">
        <v>0.08793</v>
      </c>
      <c r="J816" s="14">
        <v>0.00172</v>
      </c>
      <c r="K816" s="14">
        <v>0.00172</v>
      </c>
      <c r="L816" s="14">
        <v>0.00172</v>
      </c>
      <c r="M816" s="14">
        <v>0.00172</v>
      </c>
      <c r="N816" s="14">
        <v>0.00172</v>
      </c>
      <c r="O816" s="14">
        <v>0.00172</v>
      </c>
      <c r="P816" s="14">
        <v>0.00172</v>
      </c>
      <c r="Q816" s="14">
        <v>0.17414</v>
      </c>
      <c r="R816" s="14">
        <v>0.00172</v>
      </c>
      <c r="S816" s="14">
        <v>0.00172</v>
      </c>
      <c r="T816" s="14">
        <v>0.00172</v>
      </c>
      <c r="U816" s="14">
        <v>0.12241</v>
      </c>
    </row>
    <row r="817">
      <c r="A817" s="14">
        <v>281.0</v>
      </c>
      <c r="B817" s="14">
        <v>5.5E-4</v>
      </c>
      <c r="C817" s="14">
        <v>0.01154</v>
      </c>
      <c r="D817" s="14">
        <v>5.5E-4</v>
      </c>
      <c r="E817" s="14">
        <v>0.00604</v>
      </c>
      <c r="F817" s="14">
        <v>5.5E-4</v>
      </c>
      <c r="G817" s="14">
        <v>5.5E-4</v>
      </c>
      <c r="H817" s="14">
        <v>5.5E-4</v>
      </c>
      <c r="I817" s="14">
        <v>0.04451</v>
      </c>
      <c r="J817" s="14">
        <v>5.5E-4</v>
      </c>
      <c r="K817" s="14">
        <v>5.5E-4</v>
      </c>
      <c r="L817" s="14">
        <v>5.5E-4</v>
      </c>
      <c r="M817" s="14">
        <v>5.5E-4</v>
      </c>
      <c r="N817" s="14">
        <v>5.5E-4</v>
      </c>
      <c r="O817" s="14">
        <v>5.5E-4</v>
      </c>
      <c r="P817" s="14">
        <v>0.48407</v>
      </c>
      <c r="Q817" s="14">
        <v>0.2533</v>
      </c>
      <c r="R817" s="14">
        <v>5.5E-4</v>
      </c>
      <c r="S817" s="14">
        <v>0.04451</v>
      </c>
      <c r="T817" s="14">
        <v>5.5E-4</v>
      </c>
      <c r="U817" s="14">
        <v>0.1489</v>
      </c>
    </row>
    <row r="818">
      <c r="A818" s="14">
        <v>690.0</v>
      </c>
      <c r="B818" s="14">
        <v>0.00123</v>
      </c>
      <c r="C818" s="14">
        <v>0.00123</v>
      </c>
      <c r="D818" s="14">
        <v>0.00123</v>
      </c>
      <c r="E818" s="14">
        <v>0.00123</v>
      </c>
      <c r="F818" s="14">
        <v>0.00123</v>
      </c>
      <c r="G818" s="14">
        <v>0.00123</v>
      </c>
      <c r="H818" s="14">
        <v>0.00123</v>
      </c>
      <c r="I818" s="14">
        <v>0.00123</v>
      </c>
      <c r="J818" s="14">
        <v>0.00123</v>
      </c>
      <c r="K818" s="14">
        <v>0.00123</v>
      </c>
      <c r="L818" s="14">
        <v>0.50741</v>
      </c>
      <c r="M818" s="14">
        <v>0.00123</v>
      </c>
      <c r="N818" s="14">
        <v>0.00123</v>
      </c>
      <c r="O818" s="14">
        <v>0.00123</v>
      </c>
      <c r="P818" s="14">
        <v>0.00123</v>
      </c>
      <c r="Q818" s="14">
        <v>0.08765</v>
      </c>
      <c r="R818" s="14">
        <v>0.00123</v>
      </c>
      <c r="S818" s="14">
        <v>0.00123</v>
      </c>
      <c r="T818" s="14">
        <v>0.00123</v>
      </c>
      <c r="U818" s="14">
        <v>0.38395</v>
      </c>
    </row>
    <row r="819">
      <c r="A819" s="14">
        <v>758.0</v>
      </c>
      <c r="B819" s="14">
        <v>0.00294</v>
      </c>
      <c r="C819" s="14">
        <v>0.00294</v>
      </c>
      <c r="D819" s="14">
        <v>0.15</v>
      </c>
      <c r="E819" s="14">
        <v>0.00294</v>
      </c>
      <c r="F819" s="14">
        <v>0.00294</v>
      </c>
      <c r="G819" s="14">
        <v>0.00294</v>
      </c>
      <c r="H819" s="14">
        <v>0.00294</v>
      </c>
      <c r="I819" s="14">
        <v>0.56176</v>
      </c>
      <c r="J819" s="14">
        <v>0.00294</v>
      </c>
      <c r="K819" s="14">
        <v>0.00294</v>
      </c>
      <c r="L819" s="14">
        <v>0.00294</v>
      </c>
      <c r="M819" s="14">
        <v>0.00294</v>
      </c>
      <c r="N819" s="14">
        <v>0.00294</v>
      </c>
      <c r="O819" s="14">
        <v>0.00294</v>
      </c>
      <c r="P819" s="14">
        <v>0.00294</v>
      </c>
      <c r="Q819" s="14">
        <v>0.00294</v>
      </c>
      <c r="R819" s="14">
        <v>0.00294</v>
      </c>
      <c r="S819" s="14">
        <v>0.00294</v>
      </c>
      <c r="T819" s="14">
        <v>0.00294</v>
      </c>
      <c r="U819" s="14">
        <v>0.23824</v>
      </c>
    </row>
    <row r="820">
      <c r="A820" s="14">
        <v>818.0</v>
      </c>
      <c r="B820" s="14">
        <v>0.00172</v>
      </c>
      <c r="C820" s="14">
        <v>0.00172</v>
      </c>
      <c r="D820" s="14">
        <v>0.00172</v>
      </c>
      <c r="E820" s="14">
        <v>0.00172</v>
      </c>
      <c r="F820" s="14">
        <v>0.00172</v>
      </c>
      <c r="G820" s="14">
        <v>0.00172</v>
      </c>
      <c r="H820" s="14">
        <v>0.03621</v>
      </c>
      <c r="I820" s="14">
        <v>0.00172</v>
      </c>
      <c r="J820" s="14">
        <v>0.00172</v>
      </c>
      <c r="K820" s="14">
        <v>0.00172</v>
      </c>
      <c r="L820" s="14">
        <v>0.00172</v>
      </c>
      <c r="M820" s="14">
        <v>0.00172</v>
      </c>
      <c r="N820" s="14">
        <v>0.00172</v>
      </c>
      <c r="O820" s="14">
        <v>0.00172</v>
      </c>
      <c r="P820" s="14">
        <v>0.00172</v>
      </c>
      <c r="Q820" s="14">
        <v>0.13966</v>
      </c>
      <c r="R820" s="14">
        <v>0.43276</v>
      </c>
      <c r="S820" s="14">
        <v>0.10517</v>
      </c>
      <c r="T820" s="14">
        <v>0.00172</v>
      </c>
      <c r="U820" s="14">
        <v>0.26034</v>
      </c>
    </row>
    <row r="821">
      <c r="A821" s="14">
        <v>104.0</v>
      </c>
      <c r="B821" s="14">
        <v>0.41282</v>
      </c>
      <c r="C821" s="14">
        <v>0.00256</v>
      </c>
      <c r="D821" s="14">
        <v>0.00256</v>
      </c>
      <c r="E821" s="14">
        <v>0.00256</v>
      </c>
      <c r="F821" s="14">
        <v>0.00256</v>
      </c>
      <c r="G821" s="14">
        <v>0.00256</v>
      </c>
      <c r="H821" s="14">
        <v>0.00256</v>
      </c>
      <c r="I821" s="14">
        <v>0.28462</v>
      </c>
      <c r="J821" s="14">
        <v>0.00256</v>
      </c>
      <c r="K821" s="14">
        <v>0.00256</v>
      </c>
      <c r="L821" s="14">
        <v>0.00256</v>
      </c>
      <c r="M821" s="14">
        <v>0.05385</v>
      </c>
      <c r="N821" s="14">
        <v>0.00256</v>
      </c>
      <c r="O821" s="14">
        <v>0.00256</v>
      </c>
      <c r="P821" s="14">
        <v>0.00256</v>
      </c>
      <c r="Q821" s="14">
        <v>0.02821</v>
      </c>
      <c r="R821" s="14">
        <v>0.05385</v>
      </c>
      <c r="S821" s="14">
        <v>0.00256</v>
      </c>
      <c r="T821" s="14">
        <v>0.00256</v>
      </c>
      <c r="U821" s="14">
        <v>0.13077</v>
      </c>
    </row>
    <row r="822">
      <c r="A822" s="14">
        <v>507.0</v>
      </c>
      <c r="B822" s="14">
        <v>3.4E-4</v>
      </c>
      <c r="C822" s="14">
        <v>0.01753</v>
      </c>
      <c r="D822" s="14">
        <v>0.06564</v>
      </c>
      <c r="E822" s="14">
        <v>3.4E-4</v>
      </c>
      <c r="F822" s="14">
        <v>3.4E-4</v>
      </c>
      <c r="G822" s="14">
        <v>0.33711</v>
      </c>
      <c r="H822" s="14">
        <v>0.00378</v>
      </c>
      <c r="I822" s="14">
        <v>0.23746</v>
      </c>
      <c r="J822" s="14">
        <v>3.4E-4</v>
      </c>
      <c r="K822" s="14">
        <v>0.05876</v>
      </c>
      <c r="L822" s="14">
        <v>3.4E-4</v>
      </c>
      <c r="M822" s="14">
        <v>3.4E-4</v>
      </c>
      <c r="N822" s="14">
        <v>3.4E-4</v>
      </c>
      <c r="O822" s="14">
        <v>3.4E-4</v>
      </c>
      <c r="P822" s="14">
        <v>3.4E-4</v>
      </c>
      <c r="Q822" s="14">
        <v>0.08282</v>
      </c>
      <c r="R822" s="14">
        <v>3.4E-4</v>
      </c>
      <c r="S822" s="14">
        <v>3.4E-4</v>
      </c>
      <c r="T822" s="14">
        <v>3.4E-4</v>
      </c>
      <c r="U822" s="14">
        <v>0.19278</v>
      </c>
    </row>
    <row r="823">
      <c r="A823" s="14">
        <v>815.0</v>
      </c>
      <c r="B823" s="14">
        <v>0.001</v>
      </c>
      <c r="C823" s="14">
        <v>0.001</v>
      </c>
      <c r="D823" s="14">
        <v>0.051</v>
      </c>
      <c r="E823" s="14">
        <v>0.001</v>
      </c>
      <c r="F823" s="14">
        <v>0.001</v>
      </c>
      <c r="G823" s="14">
        <v>0.091</v>
      </c>
      <c r="H823" s="14">
        <v>0.001</v>
      </c>
      <c r="I823" s="14">
        <v>0.001</v>
      </c>
      <c r="J823" s="14">
        <v>0.421</v>
      </c>
      <c r="K823" s="14">
        <v>0.001</v>
      </c>
      <c r="L823" s="14">
        <v>0.001</v>
      </c>
      <c r="M823" s="14">
        <v>0.001</v>
      </c>
      <c r="N823" s="14">
        <v>0.001</v>
      </c>
      <c r="O823" s="14">
        <v>0.001</v>
      </c>
      <c r="P823" s="14">
        <v>0.001</v>
      </c>
      <c r="Q823" s="14">
        <v>0.101</v>
      </c>
      <c r="R823" s="14">
        <v>0.031</v>
      </c>
      <c r="S823" s="14">
        <v>0.001</v>
      </c>
      <c r="T823" s="14">
        <v>0.001</v>
      </c>
      <c r="U823" s="14">
        <v>0.291</v>
      </c>
    </row>
    <row r="824">
      <c r="A824" s="14">
        <v>607.0</v>
      </c>
      <c r="B824" s="14">
        <v>9.0E-4</v>
      </c>
      <c r="C824" s="14">
        <v>9.0E-4</v>
      </c>
      <c r="D824" s="14">
        <v>9.0E-4</v>
      </c>
      <c r="E824" s="14">
        <v>0.50541</v>
      </c>
      <c r="F824" s="14">
        <v>9.0E-4</v>
      </c>
      <c r="G824" s="14">
        <v>9.0E-4</v>
      </c>
      <c r="H824" s="14">
        <v>9.0E-4</v>
      </c>
      <c r="I824" s="14">
        <v>9.0E-4</v>
      </c>
      <c r="J824" s="14">
        <v>9.0E-4</v>
      </c>
      <c r="K824" s="14">
        <v>9.0E-4</v>
      </c>
      <c r="L824" s="14">
        <v>0.01892</v>
      </c>
      <c r="M824" s="14">
        <v>0.08198</v>
      </c>
      <c r="N824" s="14">
        <v>9.0E-4</v>
      </c>
      <c r="O824" s="14">
        <v>0.03694</v>
      </c>
      <c r="P824" s="14">
        <v>9.0E-4</v>
      </c>
      <c r="Q824" s="14">
        <v>0.12703</v>
      </c>
      <c r="R824" s="14">
        <v>9.0E-4</v>
      </c>
      <c r="S824" s="14">
        <v>9.0E-4</v>
      </c>
      <c r="T824" s="14">
        <v>9.0E-4</v>
      </c>
      <c r="U824" s="14">
        <v>0.21712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 t="s">
        <v>0</v>
      </c>
      <c r="B1" s="2" t="s">
        <v>2</v>
      </c>
      <c r="C1" s="2" t="s">
        <v>3</v>
      </c>
      <c r="D1" s="2" t="s">
        <v>4</v>
      </c>
      <c r="E1" s="2" t="s">
        <v>275</v>
      </c>
      <c r="F1" s="2" t="s">
        <v>8</v>
      </c>
      <c r="G1" s="2" t="s">
        <v>9</v>
      </c>
      <c r="H1" s="2" t="s">
        <v>10</v>
      </c>
      <c r="I1" s="2" t="s">
        <v>11</v>
      </c>
      <c r="J1" s="2" t="s">
        <v>12</v>
      </c>
      <c r="K1" s="2" t="s">
        <v>13</v>
      </c>
      <c r="L1" s="2" t="s">
        <v>14</v>
      </c>
      <c r="M1" s="2" t="s">
        <v>15</v>
      </c>
      <c r="N1" s="2" t="s">
        <v>16</v>
      </c>
      <c r="O1" s="2" t="s">
        <v>17</v>
      </c>
      <c r="P1" s="2" t="s">
        <v>18</v>
      </c>
      <c r="Q1" s="2" t="s">
        <v>19</v>
      </c>
      <c r="R1" s="2" t="s">
        <v>276</v>
      </c>
      <c r="S1" s="2" t="s">
        <v>22</v>
      </c>
      <c r="T1" s="2" t="s">
        <v>277</v>
      </c>
      <c r="U1" s="2" t="s">
        <v>278</v>
      </c>
      <c r="V1" s="2" t="s">
        <v>279</v>
      </c>
      <c r="W1" s="2" t="s">
        <v>280</v>
      </c>
      <c r="X1" s="2" t="s">
        <v>28</v>
      </c>
      <c r="Y1" s="2" t="s">
        <v>30</v>
      </c>
      <c r="Z1" s="2" t="s">
        <v>31</v>
      </c>
      <c r="AA1" s="2" t="s">
        <v>32</v>
      </c>
      <c r="AB1" s="2" t="s">
        <v>281</v>
      </c>
      <c r="AC1" s="2" t="s">
        <v>9</v>
      </c>
      <c r="AD1" s="2" t="s">
        <v>12</v>
      </c>
      <c r="AE1" s="2" t="s">
        <v>282</v>
      </c>
      <c r="AF1" s="2" t="s">
        <v>283</v>
      </c>
    </row>
    <row r="2">
      <c r="A2" s="2">
        <v>1.0</v>
      </c>
      <c r="B2" s="2" t="s">
        <v>284</v>
      </c>
      <c r="C2" s="2" t="s">
        <v>285</v>
      </c>
      <c r="D2" s="2">
        <v>33.0</v>
      </c>
      <c r="E2" s="2">
        <v>4.0</v>
      </c>
      <c r="F2" s="2">
        <v>29.0</v>
      </c>
      <c r="G2" s="52">
        <v>42327.69652777778</v>
      </c>
      <c r="H2" s="2" t="s">
        <v>286</v>
      </c>
      <c r="I2" s="2" t="s">
        <v>287</v>
      </c>
      <c r="J2" s="2" t="s">
        <v>288</v>
      </c>
      <c r="K2" s="2" t="e">
        <v>#N/A</v>
      </c>
      <c r="L2" s="2" t="e">
        <v>#N/A</v>
      </c>
      <c r="M2" s="2" t="e">
        <v>#N/A</v>
      </c>
      <c r="N2" s="2" t="e">
        <v>#N/A</v>
      </c>
      <c r="O2" s="2" t="e">
        <v>#N/A</v>
      </c>
      <c r="P2" s="2" t="s">
        <v>289</v>
      </c>
      <c r="Q2" s="2" t="s">
        <v>285</v>
      </c>
      <c r="R2" s="2" t="s">
        <v>285</v>
      </c>
      <c r="S2" s="2">
        <v>98228.0</v>
      </c>
      <c r="T2" s="2" t="s">
        <v>290</v>
      </c>
      <c r="U2" s="2" t="s">
        <v>291</v>
      </c>
      <c r="V2" s="53">
        <v>419917.0</v>
      </c>
      <c r="W2" s="53">
        <v>617378.0</v>
      </c>
      <c r="X2" s="2" t="s">
        <v>292</v>
      </c>
      <c r="Y2" s="2" t="s">
        <v>293</v>
      </c>
      <c r="Z2" s="2">
        <v>3.0</v>
      </c>
      <c r="AA2" s="2">
        <v>2.0</v>
      </c>
      <c r="AB2" s="2" t="s">
        <v>289</v>
      </c>
      <c r="AC2" s="52">
        <v>42327.69652777778</v>
      </c>
      <c r="AD2" s="2" t="s">
        <v>288</v>
      </c>
      <c r="AE2" s="2" t="s">
        <v>294</v>
      </c>
      <c r="AF2" s="54" t="s">
        <v>296</v>
      </c>
    </row>
    <row r="3">
      <c r="A3" s="2">
        <v>2.0</v>
      </c>
      <c r="B3" s="2" t="s">
        <v>303</v>
      </c>
      <c r="C3" s="2" t="s">
        <v>285</v>
      </c>
      <c r="D3" s="2">
        <v>1029.0</v>
      </c>
      <c r="E3" s="2">
        <v>72.0</v>
      </c>
      <c r="F3" s="2">
        <v>957.0</v>
      </c>
      <c r="G3" s="52">
        <v>42314.319444444445</v>
      </c>
      <c r="H3" s="2" t="s">
        <v>304</v>
      </c>
      <c r="I3" s="2" t="s">
        <v>305</v>
      </c>
      <c r="J3" s="2" t="s">
        <v>306</v>
      </c>
      <c r="K3" s="2" t="e">
        <v>#N/A</v>
      </c>
      <c r="L3" s="2" t="e">
        <v>#N/A</v>
      </c>
      <c r="M3" s="2" t="e">
        <v>#N/A</v>
      </c>
      <c r="N3" s="2" t="e">
        <v>#N/A</v>
      </c>
      <c r="O3" s="2" t="e">
        <v>#N/A</v>
      </c>
      <c r="P3" s="2" t="s">
        <v>307</v>
      </c>
      <c r="Q3" s="2" t="s">
        <v>285</v>
      </c>
      <c r="R3" s="2" t="s">
        <v>285</v>
      </c>
      <c r="S3" s="2">
        <v>48306.0</v>
      </c>
      <c r="T3" s="2" t="s">
        <v>308</v>
      </c>
      <c r="U3" s="2" t="s">
        <v>309</v>
      </c>
      <c r="X3" s="2" t="s">
        <v>310</v>
      </c>
      <c r="Y3" s="2" t="s">
        <v>311</v>
      </c>
      <c r="Z3" s="2">
        <v>1.0</v>
      </c>
      <c r="AA3" s="2">
        <v>2.0</v>
      </c>
      <c r="AB3" s="2" t="s">
        <v>307</v>
      </c>
      <c r="AC3" s="52">
        <v>42314.319444444445</v>
      </c>
      <c r="AD3" s="2" t="s">
        <v>306</v>
      </c>
      <c r="AE3" s="2" t="s">
        <v>312</v>
      </c>
    </row>
    <row r="4">
      <c r="A4" s="2">
        <v>3.0</v>
      </c>
      <c r="B4" s="2" t="s">
        <v>313</v>
      </c>
      <c r="C4" s="2" t="s">
        <v>285</v>
      </c>
      <c r="D4" s="2">
        <v>20.0</v>
      </c>
      <c r="E4" s="2">
        <v>2.0</v>
      </c>
      <c r="F4" s="2">
        <v>18.0</v>
      </c>
      <c r="G4" s="52">
        <v>42313.87430555555</v>
      </c>
      <c r="H4" s="2" t="s">
        <v>314</v>
      </c>
      <c r="I4" s="2" t="s">
        <v>315</v>
      </c>
      <c r="J4" s="2" t="s">
        <v>316</v>
      </c>
      <c r="K4" s="2" t="e">
        <v>#N/A</v>
      </c>
      <c r="L4" s="2" t="e">
        <v>#N/A</v>
      </c>
      <c r="M4" s="2" t="e">
        <v>#N/A</v>
      </c>
      <c r="N4" s="2" t="e">
        <v>#N/A</v>
      </c>
      <c r="O4" s="2" t="e">
        <v>#N/A</v>
      </c>
      <c r="P4" s="2" t="s">
        <v>317</v>
      </c>
      <c r="Q4" s="2" t="s">
        <v>285</v>
      </c>
      <c r="R4" s="2" t="s">
        <v>285</v>
      </c>
      <c r="S4" s="2">
        <v>90291.0</v>
      </c>
      <c r="T4" s="2" t="s">
        <v>318</v>
      </c>
      <c r="U4" s="2" t="s">
        <v>319</v>
      </c>
      <c r="V4" s="53">
        <v>1854087.0</v>
      </c>
      <c r="W4" s="53">
        <v>1075644.0</v>
      </c>
      <c r="X4" s="2" t="s">
        <v>320</v>
      </c>
      <c r="Y4" s="2" t="s">
        <v>321</v>
      </c>
      <c r="Z4" s="2">
        <v>2.0</v>
      </c>
      <c r="AA4" s="2">
        <v>2.0</v>
      </c>
      <c r="AB4" s="2" t="s">
        <v>317</v>
      </c>
      <c r="AC4" s="52">
        <v>42313.87430555555</v>
      </c>
      <c r="AD4" s="2" t="s">
        <v>316</v>
      </c>
      <c r="AE4" s="2" t="s">
        <v>322</v>
      </c>
      <c r="AF4" s="54" t="s">
        <v>323</v>
      </c>
    </row>
    <row r="5">
      <c r="A5" s="2">
        <v>4.0</v>
      </c>
      <c r="B5" s="2" t="s">
        <v>324</v>
      </c>
      <c r="C5" s="2" t="s">
        <v>285</v>
      </c>
      <c r="D5" s="2">
        <v>7.0</v>
      </c>
      <c r="E5" s="2">
        <v>2.0</v>
      </c>
      <c r="F5" s="2">
        <v>5.0</v>
      </c>
      <c r="G5" s="52">
        <v>42328.45416666667</v>
      </c>
      <c r="H5" s="2" t="s">
        <v>325</v>
      </c>
      <c r="I5" s="2" t="s">
        <v>326</v>
      </c>
      <c r="J5" s="2" t="s">
        <v>327</v>
      </c>
      <c r="K5" s="2" t="e">
        <v>#N/A</v>
      </c>
      <c r="L5" s="2" t="e">
        <v>#N/A</v>
      </c>
      <c r="M5" s="2" t="e">
        <v>#N/A</v>
      </c>
      <c r="N5" s="2" t="e">
        <v>#N/A</v>
      </c>
      <c r="O5" s="2" t="e">
        <v>#N/A</v>
      </c>
      <c r="P5" s="2" t="s">
        <v>328</v>
      </c>
      <c r="Q5" s="2" t="s">
        <v>285</v>
      </c>
      <c r="R5" s="2" t="s">
        <v>285</v>
      </c>
      <c r="S5" s="2">
        <v>19034.0</v>
      </c>
      <c r="T5" s="2" t="s">
        <v>329</v>
      </c>
      <c r="U5" s="2" t="s">
        <v>330</v>
      </c>
      <c r="V5" s="53">
        <v>3.1370883E7</v>
      </c>
      <c r="W5" s="53">
        <v>3.0770221E7</v>
      </c>
      <c r="X5" s="2" t="s">
        <v>331</v>
      </c>
      <c r="Y5" s="2" t="s">
        <v>332</v>
      </c>
      <c r="Z5" s="2">
        <v>2.0</v>
      </c>
      <c r="AA5" s="2">
        <v>6.0</v>
      </c>
      <c r="AB5" s="2" t="s">
        <v>328</v>
      </c>
      <c r="AC5" s="52">
        <v>42328.45416666667</v>
      </c>
      <c r="AD5" s="2" t="s">
        <v>327</v>
      </c>
      <c r="AE5" s="2" t="s">
        <v>333</v>
      </c>
      <c r="AF5" s="54" t="s">
        <v>334</v>
      </c>
    </row>
    <row r="6">
      <c r="A6" s="2">
        <v>5.0</v>
      </c>
      <c r="B6" s="2" t="s">
        <v>324</v>
      </c>
      <c r="C6" s="2" t="s">
        <v>285</v>
      </c>
      <c r="D6" s="2">
        <v>15.0</v>
      </c>
      <c r="E6" s="2">
        <v>1.0</v>
      </c>
      <c r="F6" s="2">
        <v>14.0</v>
      </c>
      <c r="G6" s="52">
        <v>42329.379166666666</v>
      </c>
      <c r="H6" s="2" t="s">
        <v>335</v>
      </c>
      <c r="I6" s="2" t="s">
        <v>326</v>
      </c>
      <c r="J6" s="2" t="s">
        <v>336</v>
      </c>
      <c r="K6" s="2" t="e">
        <v>#N/A</v>
      </c>
      <c r="L6" s="2" t="e">
        <v>#N/A</v>
      </c>
      <c r="M6" s="2" t="e">
        <v>#N/A</v>
      </c>
      <c r="N6" s="2" t="e">
        <v>#N/A</v>
      </c>
      <c r="O6" s="2" t="e">
        <v>#N/A</v>
      </c>
      <c r="P6" s="2" t="s">
        <v>337</v>
      </c>
      <c r="Q6" s="2" t="s">
        <v>285</v>
      </c>
      <c r="R6" s="2" t="s">
        <v>285</v>
      </c>
      <c r="S6" s="2">
        <v>19034.0</v>
      </c>
      <c r="T6" s="2" t="s">
        <v>329</v>
      </c>
      <c r="U6" s="2" t="s">
        <v>330</v>
      </c>
      <c r="V6" s="53">
        <v>3.1370883E7</v>
      </c>
      <c r="W6" s="53">
        <v>3.0770221E7</v>
      </c>
      <c r="X6" s="2" t="s">
        <v>331</v>
      </c>
      <c r="Y6" s="2" t="s">
        <v>338</v>
      </c>
      <c r="Z6" s="2">
        <v>2.0</v>
      </c>
      <c r="AA6" s="2">
        <v>4.0</v>
      </c>
      <c r="AB6" s="2" t="s">
        <v>337</v>
      </c>
      <c r="AC6" s="52">
        <v>42329.379166666666</v>
      </c>
      <c r="AD6" s="2" t="s">
        <v>336</v>
      </c>
      <c r="AE6" s="2" t="s">
        <v>339</v>
      </c>
      <c r="AF6" s="54" t="s">
        <v>340</v>
      </c>
    </row>
    <row r="7">
      <c r="A7" s="2">
        <v>6.0</v>
      </c>
      <c r="B7" s="2" t="s">
        <v>341</v>
      </c>
      <c r="C7" s="2" t="s">
        <v>285</v>
      </c>
      <c r="D7" s="2">
        <v>29.0</v>
      </c>
      <c r="E7" s="2">
        <v>3.0</v>
      </c>
      <c r="F7" s="2">
        <v>26.0</v>
      </c>
      <c r="G7" s="52">
        <v>42322.302777777775</v>
      </c>
      <c r="H7" s="2" t="s">
        <v>342</v>
      </c>
      <c r="I7" s="2" t="s">
        <v>343</v>
      </c>
      <c r="J7" s="2" t="s">
        <v>344</v>
      </c>
      <c r="K7" s="2" t="e">
        <v>#N/A</v>
      </c>
      <c r="L7" s="2" t="e">
        <v>#N/A</v>
      </c>
      <c r="M7" s="2" t="e">
        <v>#N/A</v>
      </c>
      <c r="N7" s="2" t="e">
        <v>#N/A</v>
      </c>
      <c r="O7" s="2" t="e">
        <v>#N/A</v>
      </c>
      <c r="P7" s="2" t="s">
        <v>345</v>
      </c>
      <c r="Q7" s="2" t="s">
        <v>285</v>
      </c>
      <c r="R7" s="2" t="s">
        <v>285</v>
      </c>
      <c r="S7" s="2">
        <v>19119.0</v>
      </c>
      <c r="T7" s="2" t="s">
        <v>346</v>
      </c>
      <c r="U7" s="2" t="s">
        <v>330</v>
      </c>
      <c r="V7" s="53">
        <v>2057850.0</v>
      </c>
      <c r="W7" s="53">
        <v>1853938.0</v>
      </c>
      <c r="X7" s="2" t="s">
        <v>347</v>
      </c>
      <c r="Y7" s="2" t="s">
        <v>348</v>
      </c>
      <c r="Z7" s="2">
        <v>1.0</v>
      </c>
      <c r="AA7" s="2">
        <v>2.0</v>
      </c>
      <c r="AB7" s="2" t="s">
        <v>345</v>
      </c>
      <c r="AC7" s="52">
        <v>42322.302777777775</v>
      </c>
      <c r="AD7" s="2" t="s">
        <v>344</v>
      </c>
      <c r="AE7" s="2" t="s">
        <v>349</v>
      </c>
      <c r="AF7" s="54" t="s">
        <v>350</v>
      </c>
    </row>
    <row r="8">
      <c r="A8" s="2">
        <v>7.0</v>
      </c>
      <c r="B8" s="2" t="s">
        <v>351</v>
      </c>
      <c r="C8" s="2" t="s">
        <v>285</v>
      </c>
      <c r="D8" s="2">
        <v>2.0</v>
      </c>
      <c r="E8" s="2">
        <v>0.0</v>
      </c>
      <c r="F8" s="2">
        <v>2.0</v>
      </c>
      <c r="G8" s="52">
        <v>42318.62569444445</v>
      </c>
      <c r="H8" s="2" t="s">
        <v>352</v>
      </c>
      <c r="I8" s="2" t="s">
        <v>353</v>
      </c>
      <c r="J8" s="2" t="s">
        <v>354</v>
      </c>
      <c r="K8" s="2" t="e">
        <v>#N/A</v>
      </c>
      <c r="L8" s="2" t="e">
        <v>#N/A</v>
      </c>
      <c r="M8" s="2" t="e">
        <v>#N/A</v>
      </c>
      <c r="N8" s="2" t="e">
        <v>#N/A</v>
      </c>
      <c r="O8" s="2" t="e">
        <v>#N/A</v>
      </c>
      <c r="P8" s="2" t="s">
        <v>355</v>
      </c>
      <c r="Q8" s="2" t="s">
        <v>285</v>
      </c>
      <c r="R8" s="2" t="s">
        <v>356</v>
      </c>
      <c r="S8" s="2">
        <v>4212.0</v>
      </c>
      <c r="T8" s="2" t="s">
        <v>357</v>
      </c>
      <c r="U8" s="2" t="s">
        <v>358</v>
      </c>
      <c r="V8" s="53">
        <v>1065784.0</v>
      </c>
      <c r="W8" s="53">
        <v>1116183.0</v>
      </c>
      <c r="X8" s="2" t="s">
        <v>359</v>
      </c>
      <c r="Y8" s="2" t="s">
        <v>360</v>
      </c>
      <c r="Z8" s="2">
        <v>2.0</v>
      </c>
      <c r="AA8" s="2">
        <v>2.0</v>
      </c>
      <c r="AB8" s="2" t="s">
        <v>355</v>
      </c>
      <c r="AC8" s="52">
        <v>42318.62569444445</v>
      </c>
      <c r="AD8" s="2" t="s">
        <v>354</v>
      </c>
      <c r="AE8" s="2" t="s">
        <v>361</v>
      </c>
      <c r="AF8" s="54" t="s">
        <v>362</v>
      </c>
    </row>
    <row r="9">
      <c r="A9" s="2">
        <v>8.0</v>
      </c>
      <c r="B9" s="2" t="s">
        <v>363</v>
      </c>
      <c r="C9" s="2" t="s">
        <v>285</v>
      </c>
      <c r="D9" s="2">
        <v>54.0</v>
      </c>
      <c r="E9" s="2">
        <v>27.0</v>
      </c>
      <c r="F9" s="2">
        <v>27.0</v>
      </c>
      <c r="G9" s="52">
        <v>42332.55347222222</v>
      </c>
      <c r="H9" s="2" t="s">
        <v>364</v>
      </c>
      <c r="I9" s="2" t="s">
        <v>365</v>
      </c>
      <c r="J9" s="2" t="s">
        <v>366</v>
      </c>
      <c r="K9" s="2" t="e">
        <v>#N/A</v>
      </c>
      <c r="L9" s="2" t="e">
        <v>#N/A</v>
      </c>
      <c r="M9" s="2" t="e">
        <v>#N/A</v>
      </c>
      <c r="N9" s="2" t="e">
        <v>#N/A</v>
      </c>
      <c r="O9" s="2" t="e">
        <v>#N/A</v>
      </c>
      <c r="P9" s="2" t="s">
        <v>367</v>
      </c>
      <c r="Q9" s="2" t="s">
        <v>285</v>
      </c>
      <c r="R9" s="2" t="s">
        <v>356</v>
      </c>
      <c r="S9" s="2">
        <v>60606.0</v>
      </c>
      <c r="T9" s="2" t="s">
        <v>368</v>
      </c>
      <c r="U9" s="2" t="s">
        <v>369</v>
      </c>
      <c r="V9" s="53">
        <v>2.4938822E7</v>
      </c>
      <c r="W9" s="53">
        <v>2.4123863E7</v>
      </c>
      <c r="X9" s="2" t="s">
        <v>370</v>
      </c>
      <c r="Y9" s="2" t="s">
        <v>371</v>
      </c>
      <c r="Z9" s="2">
        <v>2.0</v>
      </c>
      <c r="AA9" s="2">
        <v>4.0</v>
      </c>
      <c r="AB9" s="2" t="s">
        <v>367</v>
      </c>
      <c r="AC9" s="52">
        <v>42332.55347222222</v>
      </c>
      <c r="AD9" s="2" t="s">
        <v>366</v>
      </c>
      <c r="AE9" s="2" t="s">
        <v>372</v>
      </c>
      <c r="AF9" s="54" t="s">
        <v>373</v>
      </c>
    </row>
    <row r="10">
      <c r="A10" s="2">
        <v>9.0</v>
      </c>
      <c r="B10" s="2" t="s">
        <v>374</v>
      </c>
      <c r="C10" s="2" t="s">
        <v>285</v>
      </c>
      <c r="D10" s="2">
        <v>66.0</v>
      </c>
      <c r="E10" s="2">
        <v>22.0</v>
      </c>
      <c r="F10" s="2">
        <v>44.0</v>
      </c>
      <c r="G10" s="52">
        <v>42311.64791666667</v>
      </c>
      <c r="H10" s="2" t="s">
        <v>375</v>
      </c>
      <c r="I10" s="2" t="s">
        <v>376</v>
      </c>
      <c r="J10" s="2" t="s">
        <v>377</v>
      </c>
      <c r="K10" s="2" t="e">
        <v>#N/A</v>
      </c>
      <c r="L10" s="2" t="e">
        <v>#N/A</v>
      </c>
      <c r="M10" s="2" t="e">
        <v>#N/A</v>
      </c>
      <c r="N10" s="2" t="e">
        <v>#N/A</v>
      </c>
      <c r="O10" s="2" t="e">
        <v>#N/A</v>
      </c>
      <c r="P10" s="2" t="s">
        <v>378</v>
      </c>
      <c r="Q10" s="2" t="s">
        <v>285</v>
      </c>
      <c r="R10" s="2" t="s">
        <v>356</v>
      </c>
      <c r="S10" s="2">
        <v>99501.0</v>
      </c>
      <c r="T10" s="2" t="s">
        <v>379</v>
      </c>
      <c r="U10" s="2" t="s">
        <v>380</v>
      </c>
      <c r="V10" s="53">
        <v>3767608.0</v>
      </c>
      <c r="W10" s="53">
        <v>3535353.0</v>
      </c>
      <c r="X10" s="2" t="s">
        <v>381</v>
      </c>
      <c r="Y10" s="2" t="s">
        <v>382</v>
      </c>
      <c r="Z10" s="2">
        <v>2.0</v>
      </c>
      <c r="AA10" s="2">
        <v>2.0</v>
      </c>
      <c r="AB10" s="2" t="s">
        <v>378</v>
      </c>
      <c r="AC10" s="52">
        <v>42311.64791666667</v>
      </c>
      <c r="AD10" s="2" t="s">
        <v>377</v>
      </c>
      <c r="AE10" s="2" t="s">
        <v>383</v>
      </c>
      <c r="AF10" s="54" t="s">
        <v>384</v>
      </c>
    </row>
    <row r="11">
      <c r="A11" s="2">
        <v>10.0</v>
      </c>
      <c r="B11" s="2" t="s">
        <v>385</v>
      </c>
      <c r="C11" s="2" t="s">
        <v>285</v>
      </c>
      <c r="D11" s="2">
        <v>6.0</v>
      </c>
      <c r="E11" s="2">
        <v>1.0</v>
      </c>
      <c r="F11" s="2">
        <v>5.0</v>
      </c>
      <c r="G11" s="52">
        <v>42330.62430555555</v>
      </c>
      <c r="H11" s="2" t="s">
        <v>386</v>
      </c>
      <c r="I11" s="2" t="s">
        <v>387</v>
      </c>
      <c r="J11" s="2" t="s">
        <v>388</v>
      </c>
      <c r="K11" s="2" t="e">
        <v>#N/A</v>
      </c>
      <c r="L11" s="2" t="e">
        <v>#N/A</v>
      </c>
      <c r="M11" s="2" t="e">
        <v>#N/A</v>
      </c>
      <c r="N11" s="2" t="e">
        <v>#N/A</v>
      </c>
      <c r="O11" s="2" t="e">
        <v>#N/A</v>
      </c>
      <c r="P11" s="2" t="s">
        <v>389</v>
      </c>
      <c r="Q11" s="2" t="s">
        <v>285</v>
      </c>
      <c r="R11" s="2" t="s">
        <v>285</v>
      </c>
      <c r="S11" s="2">
        <v>60051.0</v>
      </c>
      <c r="T11" s="2" t="s">
        <v>390</v>
      </c>
      <c r="U11" s="2" t="s">
        <v>369</v>
      </c>
      <c r="X11" s="2" t="s">
        <v>391</v>
      </c>
      <c r="Y11" s="2" t="s">
        <v>392</v>
      </c>
      <c r="Z11" s="2">
        <v>1.0</v>
      </c>
      <c r="AA11" s="2">
        <v>2.0</v>
      </c>
      <c r="AB11" s="2" t="s">
        <v>389</v>
      </c>
      <c r="AC11" s="52">
        <v>42330.62430555555</v>
      </c>
      <c r="AD11" s="2" t="s">
        <v>388</v>
      </c>
      <c r="AE11" s="2" t="s">
        <v>393</v>
      </c>
      <c r="AF11" s="54" t="s">
        <v>394</v>
      </c>
    </row>
    <row r="12">
      <c r="A12" s="2">
        <v>11.0</v>
      </c>
      <c r="B12" s="2" t="s">
        <v>395</v>
      </c>
      <c r="C12" s="2" t="s">
        <v>285</v>
      </c>
      <c r="D12" s="2">
        <v>9.0</v>
      </c>
      <c r="E12" s="2">
        <v>1.0</v>
      </c>
      <c r="F12" s="2">
        <v>8.0</v>
      </c>
      <c r="G12" s="52">
        <v>42312.95277777778</v>
      </c>
      <c r="H12" s="2" t="s">
        <v>396</v>
      </c>
      <c r="I12" s="2" t="s">
        <v>397</v>
      </c>
      <c r="J12" s="2" t="s">
        <v>398</v>
      </c>
      <c r="K12" s="2" t="e">
        <v>#N/A</v>
      </c>
      <c r="L12" s="2" t="e">
        <v>#N/A</v>
      </c>
      <c r="M12" s="2" t="e">
        <v>#N/A</v>
      </c>
      <c r="N12" s="2" t="e">
        <v>#N/A</v>
      </c>
      <c r="O12" s="2" t="e">
        <v>#N/A</v>
      </c>
      <c r="P12" s="2" t="s">
        <v>399</v>
      </c>
      <c r="Q12" s="2" t="s">
        <v>285</v>
      </c>
      <c r="R12" s="2" t="s">
        <v>285</v>
      </c>
      <c r="S12" s="2">
        <v>71964.0</v>
      </c>
      <c r="T12" s="2" t="s">
        <v>400</v>
      </c>
      <c r="U12" s="2" t="s">
        <v>401</v>
      </c>
      <c r="X12" s="2" t="s">
        <v>402</v>
      </c>
      <c r="Y12" s="2" t="s">
        <v>403</v>
      </c>
      <c r="Z12" s="2">
        <v>1.0</v>
      </c>
      <c r="AA12" s="2">
        <v>6.0</v>
      </c>
      <c r="AB12" s="2" t="s">
        <v>399</v>
      </c>
      <c r="AC12" s="52">
        <v>42312.95277777778</v>
      </c>
      <c r="AD12" s="2" t="s">
        <v>398</v>
      </c>
      <c r="AE12" s="2" t="s">
        <v>404</v>
      </c>
      <c r="AF12" s="54" t="s">
        <v>405</v>
      </c>
    </row>
    <row r="13">
      <c r="A13" s="2">
        <v>12.0</v>
      </c>
      <c r="B13" s="2" t="s">
        <v>406</v>
      </c>
      <c r="C13" s="2" t="s">
        <v>285</v>
      </c>
      <c r="D13" s="2">
        <v>43.0</v>
      </c>
      <c r="E13" s="2">
        <v>2.0</v>
      </c>
      <c r="F13" s="2">
        <v>41.0</v>
      </c>
      <c r="G13" s="52">
        <v>42332.37152777778</v>
      </c>
      <c r="H13" s="2" t="s">
        <v>407</v>
      </c>
      <c r="I13" s="2" t="s">
        <v>408</v>
      </c>
      <c r="J13" s="2" t="s">
        <v>409</v>
      </c>
      <c r="K13" s="2" t="e">
        <v>#N/A</v>
      </c>
      <c r="L13" s="2" t="e">
        <v>#N/A</v>
      </c>
      <c r="M13" s="2" t="e">
        <v>#N/A</v>
      </c>
      <c r="N13" s="2" t="e">
        <v>#N/A</v>
      </c>
      <c r="O13" s="2" t="e">
        <v>#N/A</v>
      </c>
      <c r="P13" s="2" t="s">
        <v>410</v>
      </c>
      <c r="Q13" s="2" t="s">
        <v>285</v>
      </c>
      <c r="R13" s="2" t="s">
        <v>356</v>
      </c>
      <c r="S13" s="2">
        <v>1741.0</v>
      </c>
      <c r="T13" s="2" t="s">
        <v>411</v>
      </c>
      <c r="U13" s="2" t="s">
        <v>412</v>
      </c>
      <c r="V13" s="53">
        <v>3719139.0</v>
      </c>
      <c r="W13" s="53">
        <v>3664662.0</v>
      </c>
      <c r="X13" s="2" t="s">
        <v>413</v>
      </c>
      <c r="Y13" s="2" t="s">
        <v>414</v>
      </c>
      <c r="Z13" s="2">
        <v>1.0</v>
      </c>
      <c r="AA13" s="2">
        <v>2.0</v>
      </c>
      <c r="AB13" s="2" t="s">
        <v>410</v>
      </c>
      <c r="AC13" s="52">
        <v>42332.37152777778</v>
      </c>
      <c r="AD13" s="2" t="s">
        <v>409</v>
      </c>
      <c r="AE13" s="2" t="s">
        <v>415</v>
      </c>
      <c r="AF13" s="54" t="s">
        <v>416</v>
      </c>
    </row>
    <row r="14">
      <c r="A14" s="2">
        <v>13.0</v>
      </c>
      <c r="B14" s="2" t="s">
        <v>417</v>
      </c>
      <c r="C14" s="2" t="s">
        <v>285</v>
      </c>
      <c r="D14" s="2">
        <v>4.0</v>
      </c>
      <c r="E14" s="2">
        <v>0.0</v>
      </c>
      <c r="F14" s="2">
        <v>4.0</v>
      </c>
      <c r="G14" s="52">
        <v>42313.55347222222</v>
      </c>
      <c r="H14" s="2" t="s">
        <v>418</v>
      </c>
      <c r="I14" s="2" t="s">
        <v>419</v>
      </c>
      <c r="J14" s="2" t="s">
        <v>420</v>
      </c>
      <c r="K14" s="2" t="e">
        <v>#N/A</v>
      </c>
      <c r="L14" s="2" t="e">
        <v>#N/A</v>
      </c>
      <c r="M14" s="2" t="e">
        <v>#N/A</v>
      </c>
      <c r="N14" s="2" t="e">
        <v>#N/A</v>
      </c>
      <c r="O14" s="2" t="e">
        <v>#N/A</v>
      </c>
      <c r="P14" s="2" t="s">
        <v>421</v>
      </c>
      <c r="Q14" s="2" t="s">
        <v>285</v>
      </c>
      <c r="R14" s="2" t="s">
        <v>356</v>
      </c>
      <c r="S14" s="2">
        <v>60204.0</v>
      </c>
      <c r="T14" s="2" t="s">
        <v>422</v>
      </c>
      <c r="U14" s="2" t="s">
        <v>369</v>
      </c>
      <c r="X14" s="2" t="s">
        <v>423</v>
      </c>
      <c r="Y14" s="2" t="s">
        <v>424</v>
      </c>
      <c r="Z14" s="2">
        <v>2.0</v>
      </c>
      <c r="AA14" s="2">
        <v>2.0</v>
      </c>
      <c r="AB14" s="2" t="s">
        <v>421</v>
      </c>
      <c r="AC14" s="52">
        <v>42313.55347222222</v>
      </c>
      <c r="AD14" s="2" t="s">
        <v>420</v>
      </c>
      <c r="AE14" s="2" t="s">
        <v>425</v>
      </c>
    </row>
    <row r="15">
      <c r="A15" s="2">
        <v>14.0</v>
      </c>
      <c r="B15" s="2" t="s">
        <v>417</v>
      </c>
      <c r="C15" s="2" t="s">
        <v>285</v>
      </c>
      <c r="D15" s="2">
        <v>28.0</v>
      </c>
      <c r="E15" s="2">
        <v>3.0</v>
      </c>
      <c r="F15" s="2">
        <v>25.0</v>
      </c>
      <c r="G15" s="52">
        <v>42314.34027777778</v>
      </c>
      <c r="H15" s="2" t="s">
        <v>427</v>
      </c>
      <c r="I15" s="2" t="s">
        <v>419</v>
      </c>
      <c r="J15" s="2" t="s">
        <v>428</v>
      </c>
      <c r="K15" s="2" t="e">
        <v>#N/A</v>
      </c>
      <c r="L15" s="2" t="e">
        <v>#N/A</v>
      </c>
      <c r="M15" s="2" t="e">
        <v>#N/A</v>
      </c>
      <c r="N15" s="2" t="e">
        <v>#N/A</v>
      </c>
      <c r="O15" s="2" t="e">
        <v>#N/A</v>
      </c>
      <c r="P15" s="2" t="s">
        <v>429</v>
      </c>
      <c r="Q15" s="2" t="s">
        <v>285</v>
      </c>
      <c r="R15" s="2" t="s">
        <v>356</v>
      </c>
      <c r="S15" s="2">
        <v>60204.0</v>
      </c>
      <c r="T15" s="2" t="s">
        <v>422</v>
      </c>
      <c r="U15" s="2" t="s">
        <v>369</v>
      </c>
      <c r="X15" s="2" t="s">
        <v>423</v>
      </c>
      <c r="Y15" s="2" t="s">
        <v>430</v>
      </c>
      <c r="Z15" s="2">
        <v>3.0</v>
      </c>
      <c r="AA15" s="2">
        <v>2.0</v>
      </c>
      <c r="AB15" s="2" t="s">
        <v>429</v>
      </c>
      <c r="AC15" s="52">
        <v>42314.34027777778</v>
      </c>
      <c r="AD15" s="2" t="s">
        <v>428</v>
      </c>
      <c r="AE15" s="2" t="s">
        <v>431</v>
      </c>
      <c r="AF15" s="54" t="s">
        <v>432</v>
      </c>
    </row>
    <row r="16">
      <c r="A16" s="2">
        <v>15.0</v>
      </c>
      <c r="B16" s="2" t="s">
        <v>417</v>
      </c>
      <c r="C16" s="2" t="s">
        <v>285</v>
      </c>
      <c r="D16" s="2">
        <v>3.0</v>
      </c>
      <c r="E16" s="2">
        <v>0.0</v>
      </c>
      <c r="F16" s="2">
        <v>3.0</v>
      </c>
      <c r="G16" s="52">
        <v>42314.39097222222</v>
      </c>
      <c r="H16" s="2" t="s">
        <v>433</v>
      </c>
      <c r="I16" s="2" t="s">
        <v>419</v>
      </c>
      <c r="J16" s="2" t="s">
        <v>434</v>
      </c>
      <c r="K16" s="2" t="e">
        <v>#N/A</v>
      </c>
      <c r="L16" s="2" t="e">
        <v>#N/A</v>
      </c>
      <c r="M16" s="2" t="e">
        <v>#N/A</v>
      </c>
      <c r="N16" s="2" t="e">
        <v>#N/A</v>
      </c>
      <c r="O16" s="2" t="e">
        <v>#N/A</v>
      </c>
      <c r="P16" s="2" t="s">
        <v>435</v>
      </c>
      <c r="Q16" s="2" t="s">
        <v>285</v>
      </c>
      <c r="R16" s="2" t="s">
        <v>285</v>
      </c>
      <c r="S16" s="2">
        <v>60204.0</v>
      </c>
      <c r="T16" s="2" t="s">
        <v>422</v>
      </c>
      <c r="U16" s="2" t="s">
        <v>369</v>
      </c>
      <c r="X16" s="2" t="s">
        <v>423</v>
      </c>
      <c r="Y16" s="2" t="s">
        <v>436</v>
      </c>
      <c r="Z16" s="2">
        <v>2.0</v>
      </c>
      <c r="AA16" s="2">
        <v>6.0</v>
      </c>
      <c r="AB16" s="2" t="s">
        <v>435</v>
      </c>
      <c r="AC16" s="52">
        <v>42314.39097222222</v>
      </c>
      <c r="AD16" s="2" t="s">
        <v>434</v>
      </c>
      <c r="AE16" s="2" t="s">
        <v>437</v>
      </c>
      <c r="AF16" s="54" t="s">
        <v>438</v>
      </c>
    </row>
    <row r="17">
      <c r="A17" s="2">
        <v>16.0</v>
      </c>
      <c r="B17" s="2" t="s">
        <v>417</v>
      </c>
      <c r="C17" s="2" t="s">
        <v>285</v>
      </c>
      <c r="D17" s="2">
        <v>2.0</v>
      </c>
      <c r="E17" s="2">
        <v>0.0</v>
      </c>
      <c r="F17" s="2">
        <v>2.0</v>
      </c>
      <c r="G17" s="52">
        <v>42317.32986111111</v>
      </c>
      <c r="H17" s="2" t="s">
        <v>439</v>
      </c>
      <c r="I17" s="2" t="s">
        <v>419</v>
      </c>
      <c r="J17" s="2" t="s">
        <v>440</v>
      </c>
      <c r="K17" s="2" t="e">
        <v>#N/A</v>
      </c>
      <c r="L17" s="2" t="e">
        <v>#N/A</v>
      </c>
      <c r="M17" s="2" t="e">
        <v>#N/A</v>
      </c>
      <c r="N17" s="2" t="e">
        <v>#N/A</v>
      </c>
      <c r="O17" s="2" t="e">
        <v>#N/A</v>
      </c>
      <c r="P17" s="2" t="s">
        <v>441</v>
      </c>
      <c r="Q17" s="2" t="s">
        <v>285</v>
      </c>
      <c r="R17" s="2" t="s">
        <v>285</v>
      </c>
      <c r="S17" s="2">
        <v>60204.0</v>
      </c>
      <c r="T17" s="2" t="s">
        <v>422</v>
      </c>
      <c r="U17" s="2" t="s">
        <v>369</v>
      </c>
      <c r="X17" s="2" t="s">
        <v>423</v>
      </c>
      <c r="Y17" s="2" t="s">
        <v>442</v>
      </c>
      <c r="Z17" s="2">
        <v>3.0</v>
      </c>
      <c r="AA17" s="2">
        <v>3.0</v>
      </c>
      <c r="AB17" s="2" t="s">
        <v>441</v>
      </c>
      <c r="AC17" s="52">
        <v>42317.32986111111</v>
      </c>
      <c r="AD17" s="2" t="s">
        <v>440</v>
      </c>
      <c r="AE17" s="2" t="s">
        <v>443</v>
      </c>
      <c r="AF17" s="54" t="s">
        <v>444</v>
      </c>
    </row>
    <row r="18">
      <c r="A18" s="2">
        <v>17.0</v>
      </c>
      <c r="B18" s="2" t="s">
        <v>445</v>
      </c>
      <c r="C18" s="2" t="s">
        <v>285</v>
      </c>
      <c r="D18" s="2">
        <v>173.0</v>
      </c>
      <c r="E18" s="2">
        <v>57.0</v>
      </c>
      <c r="F18" s="2">
        <v>116.0</v>
      </c>
      <c r="G18" s="52">
        <v>42319.50555555556</v>
      </c>
      <c r="H18" s="2" t="s">
        <v>446</v>
      </c>
      <c r="I18" s="2" t="s">
        <v>447</v>
      </c>
      <c r="J18" s="2" t="s">
        <v>448</v>
      </c>
      <c r="K18" s="2" t="e">
        <v>#N/A</v>
      </c>
      <c r="L18" s="2" t="e">
        <v>#N/A</v>
      </c>
      <c r="M18" s="2" t="e">
        <v>#N/A</v>
      </c>
      <c r="N18" s="2" t="e">
        <v>#N/A</v>
      </c>
      <c r="O18" s="2" t="e">
        <v>#N/A</v>
      </c>
      <c r="P18" s="2" t="s">
        <v>449</v>
      </c>
      <c r="Q18" s="2" t="s">
        <v>285</v>
      </c>
      <c r="R18" s="2" t="s">
        <v>285</v>
      </c>
      <c r="S18" s="2">
        <v>48103.0</v>
      </c>
      <c r="T18" s="2" t="s">
        <v>450</v>
      </c>
      <c r="U18" s="2" t="s">
        <v>309</v>
      </c>
      <c r="V18" s="53">
        <v>776640.0</v>
      </c>
      <c r="W18" s="53">
        <v>884614.0</v>
      </c>
      <c r="X18" s="2" t="s">
        <v>451</v>
      </c>
      <c r="Y18" s="2" t="s">
        <v>452</v>
      </c>
      <c r="Z18" s="2">
        <v>1.0</v>
      </c>
      <c r="AA18" s="2">
        <v>2.0</v>
      </c>
      <c r="AB18" s="2" t="s">
        <v>449</v>
      </c>
      <c r="AC18" s="52">
        <v>42319.50555555556</v>
      </c>
      <c r="AD18" s="2" t="s">
        <v>448</v>
      </c>
      <c r="AE18" s="2" t="s">
        <v>453</v>
      </c>
      <c r="AF18" s="54" t="s">
        <v>454</v>
      </c>
    </row>
    <row r="19">
      <c r="A19" s="2">
        <v>18.0</v>
      </c>
      <c r="B19" s="2" t="s">
        <v>455</v>
      </c>
      <c r="C19" s="2" t="s">
        <v>285</v>
      </c>
      <c r="D19" s="2">
        <v>3.0</v>
      </c>
      <c r="E19" s="2">
        <v>0.0</v>
      </c>
      <c r="F19" s="2">
        <v>3.0</v>
      </c>
      <c r="G19" s="52">
        <v>42321.686111111114</v>
      </c>
      <c r="H19" s="2" t="s">
        <v>456</v>
      </c>
      <c r="I19" s="2" t="s">
        <v>457</v>
      </c>
      <c r="J19" s="2" t="s">
        <v>458</v>
      </c>
      <c r="K19" s="2" t="e">
        <v>#N/A</v>
      </c>
      <c r="L19" s="2" t="e">
        <v>#N/A</v>
      </c>
      <c r="M19" s="2" t="e">
        <v>#N/A</v>
      </c>
      <c r="N19" s="2" t="e">
        <v>#N/A</v>
      </c>
      <c r="O19" s="2" t="e">
        <v>#N/A</v>
      </c>
      <c r="P19" s="2" t="s">
        <v>459</v>
      </c>
      <c r="Q19" s="2" t="s">
        <v>285</v>
      </c>
      <c r="R19" s="2" t="s">
        <v>356</v>
      </c>
      <c r="S19" s="2">
        <v>92138.0</v>
      </c>
      <c r="T19" s="2" t="s">
        <v>460</v>
      </c>
      <c r="U19" s="2" t="s">
        <v>319</v>
      </c>
      <c r="V19" s="53">
        <v>17225.0</v>
      </c>
      <c r="W19" s="53">
        <v>12202.0</v>
      </c>
      <c r="X19" s="2" t="s">
        <v>461</v>
      </c>
      <c r="Y19" s="2" t="s">
        <v>462</v>
      </c>
      <c r="Z19" s="2">
        <v>2.0</v>
      </c>
      <c r="AA19" s="2">
        <v>1.0</v>
      </c>
      <c r="AB19" s="2" t="s">
        <v>459</v>
      </c>
      <c r="AC19" s="52">
        <v>42321.686111111114</v>
      </c>
      <c r="AD19" s="2" t="s">
        <v>458</v>
      </c>
      <c r="AE19" s="2" t="s">
        <v>463</v>
      </c>
    </row>
    <row r="20">
      <c r="A20" s="2">
        <v>19.0</v>
      </c>
      <c r="B20" s="2" t="s">
        <v>464</v>
      </c>
      <c r="C20" s="2" t="s">
        <v>285</v>
      </c>
      <c r="D20" s="2">
        <v>2.0</v>
      </c>
      <c r="E20" s="2">
        <v>0.0</v>
      </c>
      <c r="F20" s="2">
        <v>2.0</v>
      </c>
      <c r="G20" s="52">
        <v>42325.740277777775</v>
      </c>
      <c r="H20" s="2" t="s">
        <v>465</v>
      </c>
      <c r="I20" s="2" t="s">
        <v>466</v>
      </c>
      <c r="J20" s="2" t="s">
        <v>467</v>
      </c>
      <c r="K20" s="2" t="e">
        <v>#N/A</v>
      </c>
      <c r="L20" s="2" t="e">
        <v>#N/A</v>
      </c>
      <c r="M20" s="2" t="e">
        <v>#N/A</v>
      </c>
      <c r="N20" s="2" t="e">
        <v>#N/A</v>
      </c>
      <c r="O20" s="2" t="e">
        <v>#N/A</v>
      </c>
      <c r="P20" s="2" t="s">
        <v>468</v>
      </c>
      <c r="Q20" s="2" t="s">
        <v>285</v>
      </c>
      <c r="R20" s="2" t="s">
        <v>356</v>
      </c>
      <c r="S20" s="2">
        <v>22311.0</v>
      </c>
      <c r="T20" s="2" t="s">
        <v>469</v>
      </c>
      <c r="U20" s="2" t="s">
        <v>470</v>
      </c>
      <c r="V20" s="53">
        <v>2.16343636E8</v>
      </c>
      <c r="W20" s="53">
        <v>2.20648012E8</v>
      </c>
      <c r="X20" s="2" t="s">
        <v>471</v>
      </c>
      <c r="Y20" s="2" t="s">
        <v>472</v>
      </c>
      <c r="Z20" s="2">
        <v>1.0</v>
      </c>
      <c r="AA20" s="2">
        <v>6.0</v>
      </c>
      <c r="AB20" s="2" t="s">
        <v>468</v>
      </c>
      <c r="AC20" s="52">
        <v>42325.740277777775</v>
      </c>
      <c r="AD20" s="2" t="s">
        <v>467</v>
      </c>
      <c r="AE20" s="2" t="s">
        <v>473</v>
      </c>
      <c r="AF20" s="54" t="s">
        <v>474</v>
      </c>
    </row>
    <row r="21">
      <c r="A21" s="2">
        <v>20.0</v>
      </c>
      <c r="B21" s="2" t="s">
        <v>475</v>
      </c>
      <c r="C21" s="2" t="s">
        <v>285</v>
      </c>
      <c r="D21" s="2">
        <v>101.0</v>
      </c>
      <c r="E21" s="2">
        <v>28.0</v>
      </c>
      <c r="F21" s="2">
        <v>73.0</v>
      </c>
      <c r="G21" s="52">
        <v>42318.54861111111</v>
      </c>
      <c r="H21" s="2" t="s">
        <v>476</v>
      </c>
      <c r="I21" s="2" t="s">
        <v>477</v>
      </c>
      <c r="J21" s="2" t="s">
        <v>478</v>
      </c>
      <c r="K21" s="2" t="e">
        <v>#N/A</v>
      </c>
      <c r="L21" s="2" t="e">
        <v>#N/A</v>
      </c>
      <c r="M21" s="2" t="e">
        <v>#N/A</v>
      </c>
      <c r="N21" s="2" t="e">
        <v>#N/A</v>
      </c>
      <c r="O21" s="2" t="e">
        <v>#N/A</v>
      </c>
      <c r="P21" s="2" t="s">
        <v>479</v>
      </c>
      <c r="Q21" s="2" t="s">
        <v>285</v>
      </c>
      <c r="R21" s="2" t="s">
        <v>285</v>
      </c>
      <c r="S21" s="2">
        <v>66044.0</v>
      </c>
      <c r="T21" s="2" t="s">
        <v>480</v>
      </c>
      <c r="U21" s="2" t="s">
        <v>481</v>
      </c>
      <c r="V21" s="53">
        <v>1847171.0</v>
      </c>
      <c r="W21" s="53">
        <v>1705555.0</v>
      </c>
      <c r="X21" s="2" t="s">
        <v>482</v>
      </c>
      <c r="Y21" s="2" t="s">
        <v>483</v>
      </c>
      <c r="Z21" s="2">
        <v>3.0</v>
      </c>
      <c r="AA21" s="2">
        <v>2.0</v>
      </c>
      <c r="AB21" s="2" t="s">
        <v>479</v>
      </c>
      <c r="AC21" s="52">
        <v>42318.54861111111</v>
      </c>
      <c r="AD21" s="2" t="s">
        <v>478</v>
      </c>
      <c r="AE21" s="2" t="s">
        <v>484</v>
      </c>
      <c r="AF21" s="54" t="s">
        <v>485</v>
      </c>
    </row>
    <row r="22">
      <c r="A22" s="2">
        <v>21.0</v>
      </c>
      <c r="B22" s="2" t="s">
        <v>486</v>
      </c>
      <c r="C22" s="2" t="s">
        <v>285</v>
      </c>
      <c r="D22" s="2">
        <v>43.0</v>
      </c>
      <c r="E22" s="2">
        <v>10.0</v>
      </c>
      <c r="F22" s="2">
        <v>33.0</v>
      </c>
      <c r="G22" s="52">
        <v>42311.38888888889</v>
      </c>
      <c r="H22" s="2" t="s">
        <v>487</v>
      </c>
      <c r="I22" s="2" t="s">
        <v>488</v>
      </c>
      <c r="J22" s="2" t="s">
        <v>489</v>
      </c>
      <c r="K22" s="2" t="e">
        <v>#N/A</v>
      </c>
      <c r="L22" s="2" t="e">
        <v>#N/A</v>
      </c>
      <c r="M22" s="2" t="e">
        <v>#N/A</v>
      </c>
      <c r="N22" s="2" t="e">
        <v>#N/A</v>
      </c>
      <c r="O22" s="2" t="e">
        <v>#N/A</v>
      </c>
      <c r="P22" s="2" t="s">
        <v>490</v>
      </c>
      <c r="Q22" s="2" t="s">
        <v>285</v>
      </c>
      <c r="R22" s="2" t="s">
        <v>356</v>
      </c>
      <c r="S22" s="2">
        <v>63090.0</v>
      </c>
      <c r="T22" s="2" t="s">
        <v>491</v>
      </c>
      <c r="U22" s="2" t="s">
        <v>492</v>
      </c>
      <c r="X22" s="2" t="s">
        <v>493</v>
      </c>
      <c r="Y22" s="2" t="s">
        <v>494</v>
      </c>
      <c r="Z22" s="2">
        <v>1.0</v>
      </c>
      <c r="AA22" s="2">
        <v>4.0</v>
      </c>
      <c r="AB22" s="2" t="s">
        <v>490</v>
      </c>
      <c r="AC22" s="52">
        <v>42311.38888888889</v>
      </c>
      <c r="AD22" s="2" t="s">
        <v>489</v>
      </c>
      <c r="AE22" s="2" t="s">
        <v>495</v>
      </c>
      <c r="AF22" s="54" t="s">
        <v>496</v>
      </c>
    </row>
    <row r="23">
      <c r="A23" s="2">
        <v>22.0</v>
      </c>
      <c r="B23" s="2" t="s">
        <v>497</v>
      </c>
      <c r="C23" s="2" t="s">
        <v>285</v>
      </c>
      <c r="D23" s="2">
        <v>4.0</v>
      </c>
      <c r="E23" s="2">
        <v>1.0</v>
      </c>
      <c r="F23" s="2">
        <v>3.0</v>
      </c>
      <c r="G23" s="52">
        <v>42331.41388888889</v>
      </c>
      <c r="H23" s="2" t="s">
        <v>498</v>
      </c>
      <c r="I23" s="2" t="s">
        <v>499</v>
      </c>
      <c r="J23" s="2" t="s">
        <v>500</v>
      </c>
      <c r="K23" s="2" t="e">
        <v>#N/A</v>
      </c>
      <c r="L23" s="2" t="e">
        <v>#N/A</v>
      </c>
      <c r="M23" s="2" t="e">
        <v>#N/A</v>
      </c>
      <c r="N23" s="2" t="e">
        <v>#N/A</v>
      </c>
      <c r="O23" s="2" t="e">
        <v>#N/A</v>
      </c>
      <c r="P23" s="2" t="s">
        <v>501</v>
      </c>
      <c r="Q23" s="2" t="s">
        <v>285</v>
      </c>
      <c r="R23" s="2" t="s">
        <v>285</v>
      </c>
      <c r="S23" s="2">
        <v>93160.0</v>
      </c>
      <c r="T23" s="2" t="s">
        <v>502</v>
      </c>
      <c r="U23" s="2" t="s">
        <v>319</v>
      </c>
      <c r="V23" s="53">
        <v>152771.0</v>
      </c>
      <c r="W23" s="53">
        <v>177820.0</v>
      </c>
      <c r="X23" s="2" t="s">
        <v>503</v>
      </c>
      <c r="Y23" s="2" t="s">
        <v>504</v>
      </c>
      <c r="Z23" s="2">
        <v>2.0</v>
      </c>
      <c r="AA23" s="2">
        <v>2.0</v>
      </c>
      <c r="AB23" s="2" t="s">
        <v>501</v>
      </c>
      <c r="AC23" s="52">
        <v>42331.41388888889</v>
      </c>
      <c r="AD23" s="2" t="s">
        <v>500</v>
      </c>
      <c r="AE23" s="2" t="s">
        <v>505</v>
      </c>
      <c r="AF23" s="54" t="s">
        <v>506</v>
      </c>
    </row>
    <row r="24">
      <c r="A24" s="2">
        <v>23.0</v>
      </c>
      <c r="B24" s="2" t="s">
        <v>507</v>
      </c>
      <c r="C24" s="2" t="s">
        <v>285</v>
      </c>
      <c r="D24" s="2">
        <v>61.0</v>
      </c>
      <c r="E24" s="2">
        <v>13.0</v>
      </c>
      <c r="F24" s="2">
        <v>48.0</v>
      </c>
      <c r="G24" s="52">
        <v>42332.22361111111</v>
      </c>
      <c r="H24" s="2" t="s">
        <v>508</v>
      </c>
      <c r="I24" s="2" t="s">
        <v>509</v>
      </c>
      <c r="J24" s="2" t="s">
        <v>510</v>
      </c>
      <c r="K24" s="2" t="e">
        <v>#N/A</v>
      </c>
      <c r="L24" s="2" t="e">
        <v>#N/A</v>
      </c>
      <c r="M24" s="2" t="e">
        <v>#N/A</v>
      </c>
      <c r="N24" s="2" t="e">
        <v>#N/A</v>
      </c>
      <c r="O24" s="2" t="e">
        <v>#N/A</v>
      </c>
      <c r="P24" s="2" t="s">
        <v>511</v>
      </c>
      <c r="Q24" s="2" t="s">
        <v>285</v>
      </c>
      <c r="R24" s="2" t="s">
        <v>356</v>
      </c>
      <c r="S24" s="2">
        <v>30316.0</v>
      </c>
      <c r="T24" s="2" t="s">
        <v>512</v>
      </c>
      <c r="U24" s="2" t="s">
        <v>513</v>
      </c>
      <c r="V24" s="53">
        <v>347901.0</v>
      </c>
      <c r="W24" s="53">
        <v>246667.0</v>
      </c>
      <c r="X24" s="2" t="s">
        <v>514</v>
      </c>
      <c r="Y24" s="2" t="s">
        <v>515</v>
      </c>
      <c r="Z24" s="2">
        <v>3.0</v>
      </c>
      <c r="AA24" s="2">
        <v>2.0</v>
      </c>
      <c r="AB24" s="2" t="s">
        <v>511</v>
      </c>
      <c r="AC24" s="52">
        <v>42332.22361111111</v>
      </c>
      <c r="AD24" s="2" t="s">
        <v>510</v>
      </c>
      <c r="AE24" s="2" t="s">
        <v>516</v>
      </c>
      <c r="AF24" s="54" t="s">
        <v>517</v>
      </c>
    </row>
    <row r="25">
      <c r="A25" s="2">
        <v>24.0</v>
      </c>
      <c r="B25" s="2" t="s">
        <v>518</v>
      </c>
      <c r="C25" s="2" t="s">
        <v>285</v>
      </c>
      <c r="D25" s="2">
        <v>7.0</v>
      </c>
      <c r="E25" s="2">
        <v>0.0</v>
      </c>
      <c r="F25" s="2">
        <v>7.0</v>
      </c>
      <c r="G25" s="52">
        <v>42315.40902777778</v>
      </c>
      <c r="H25" s="2" t="s">
        <v>519</v>
      </c>
      <c r="I25" s="2" t="s">
        <v>520</v>
      </c>
      <c r="J25" s="2" t="s">
        <v>521</v>
      </c>
      <c r="K25" s="2" t="e">
        <v>#N/A</v>
      </c>
      <c r="L25" s="2" t="e">
        <v>#N/A</v>
      </c>
      <c r="M25" s="2" t="e">
        <v>#N/A</v>
      </c>
      <c r="N25" s="2" t="e">
        <v>#N/A</v>
      </c>
      <c r="O25" s="2" t="e">
        <v>#N/A</v>
      </c>
      <c r="P25" s="2" t="s">
        <v>522</v>
      </c>
      <c r="Q25" s="2" t="s">
        <v>285</v>
      </c>
      <c r="R25" s="2" t="s">
        <v>285</v>
      </c>
      <c r="S25" s="2">
        <v>19422.0</v>
      </c>
      <c r="T25" s="2" t="s">
        <v>523</v>
      </c>
      <c r="U25" s="2" t="s">
        <v>330</v>
      </c>
      <c r="V25" s="53">
        <v>424406.0</v>
      </c>
      <c r="W25" s="53">
        <v>402913.0</v>
      </c>
      <c r="X25" s="2" t="s">
        <v>524</v>
      </c>
      <c r="Y25" s="2" t="s">
        <v>525</v>
      </c>
      <c r="Z25" s="2">
        <v>3.0</v>
      </c>
      <c r="AA25" s="2">
        <v>2.0</v>
      </c>
      <c r="AB25" s="2" t="s">
        <v>522</v>
      </c>
      <c r="AC25" s="52">
        <v>42315.40902777778</v>
      </c>
      <c r="AD25" s="2" t="s">
        <v>521</v>
      </c>
      <c r="AE25" s="2" t="s">
        <v>526</v>
      </c>
      <c r="AF25" s="54" t="s">
        <v>527</v>
      </c>
    </row>
    <row r="26">
      <c r="A26" s="2">
        <v>25.0</v>
      </c>
      <c r="B26" s="2" t="s">
        <v>528</v>
      </c>
      <c r="C26" s="2" t="s">
        <v>285</v>
      </c>
      <c r="D26" s="2">
        <v>1.0</v>
      </c>
      <c r="E26" s="2">
        <v>0.0</v>
      </c>
      <c r="F26" s="2">
        <v>1.0</v>
      </c>
      <c r="G26" s="52">
        <v>42327.62222222222</v>
      </c>
      <c r="H26" s="2" t="s">
        <v>529</v>
      </c>
      <c r="I26" s="2" t="s">
        <v>530</v>
      </c>
      <c r="J26" s="2" t="s">
        <v>531</v>
      </c>
      <c r="K26" s="2" t="s">
        <v>532</v>
      </c>
      <c r="L26" s="2" t="s">
        <v>533</v>
      </c>
      <c r="M26" s="2">
        <v>0.0</v>
      </c>
      <c r="N26" s="2">
        <v>0.0</v>
      </c>
      <c r="O26" s="2">
        <v>0.0</v>
      </c>
      <c r="P26" s="2" t="s">
        <v>534</v>
      </c>
      <c r="Q26" s="2" t="s">
        <v>285</v>
      </c>
      <c r="R26" s="2" t="s">
        <v>285</v>
      </c>
      <c r="S26" s="2">
        <v>90405.0</v>
      </c>
      <c r="T26" s="2" t="s">
        <v>535</v>
      </c>
      <c r="U26" s="2" t="s">
        <v>319</v>
      </c>
      <c r="V26" s="53">
        <v>3837508.0</v>
      </c>
      <c r="W26" s="53">
        <v>4081752.0</v>
      </c>
      <c r="X26" s="2" t="s">
        <v>536</v>
      </c>
      <c r="Y26" s="2" t="s">
        <v>537</v>
      </c>
      <c r="Z26" s="2">
        <v>2.0</v>
      </c>
      <c r="AA26" s="2">
        <v>2.0</v>
      </c>
      <c r="AB26" s="2" t="s">
        <v>534</v>
      </c>
      <c r="AC26" s="52">
        <v>42327.62222222222</v>
      </c>
      <c r="AD26" s="2" t="s">
        <v>531</v>
      </c>
      <c r="AE26" s="2" t="s">
        <v>538</v>
      </c>
      <c r="AF26" s="54" t="s">
        <v>539</v>
      </c>
    </row>
    <row r="27">
      <c r="A27" s="2">
        <v>26.0</v>
      </c>
      <c r="B27" s="2" t="s">
        <v>540</v>
      </c>
      <c r="C27" s="2" t="s">
        <v>285</v>
      </c>
      <c r="D27" s="2">
        <v>290.0</v>
      </c>
      <c r="E27" s="2">
        <v>40.0</v>
      </c>
      <c r="F27" s="2">
        <v>250.0</v>
      </c>
      <c r="G27" s="52">
        <v>42310.46805555555</v>
      </c>
      <c r="H27" s="2" t="s">
        <v>541</v>
      </c>
      <c r="I27" s="2" t="s">
        <v>542</v>
      </c>
      <c r="J27" s="2" t="s">
        <v>543</v>
      </c>
      <c r="K27" s="2" t="e">
        <v>#N/A</v>
      </c>
      <c r="L27" s="2" t="e">
        <v>#N/A</v>
      </c>
      <c r="M27" s="2" t="e">
        <v>#N/A</v>
      </c>
      <c r="N27" s="2" t="e">
        <v>#N/A</v>
      </c>
      <c r="O27" s="2" t="e">
        <v>#N/A</v>
      </c>
      <c r="P27" s="2" t="s">
        <v>544</v>
      </c>
      <c r="Q27" s="2" t="s">
        <v>285</v>
      </c>
      <c r="R27" s="2" t="s">
        <v>356</v>
      </c>
      <c r="S27" s="2">
        <v>5346.0</v>
      </c>
      <c r="T27" s="2" t="s">
        <v>545</v>
      </c>
      <c r="U27" s="2" t="s">
        <v>546</v>
      </c>
      <c r="X27" s="2" t="s">
        <v>547</v>
      </c>
      <c r="Y27" s="2" t="s">
        <v>549</v>
      </c>
      <c r="Z27" s="2">
        <v>3.0</v>
      </c>
      <c r="AA27" s="2">
        <v>3.0</v>
      </c>
      <c r="AB27" s="2" t="s">
        <v>544</v>
      </c>
      <c r="AC27" s="52">
        <v>42310.46805555555</v>
      </c>
      <c r="AD27" s="2" t="s">
        <v>543</v>
      </c>
      <c r="AE27" s="2" t="s">
        <v>552</v>
      </c>
      <c r="AF27" s="54" t="s">
        <v>554</v>
      </c>
    </row>
    <row r="28">
      <c r="A28" s="2">
        <v>27.0</v>
      </c>
      <c r="B28" s="2" t="s">
        <v>558</v>
      </c>
      <c r="C28" s="2" t="s">
        <v>285</v>
      </c>
      <c r="D28" s="2">
        <v>17.0</v>
      </c>
      <c r="E28" s="2">
        <v>4.0</v>
      </c>
      <c r="F28" s="2">
        <v>13.0</v>
      </c>
      <c r="G28" s="52">
        <v>42330.9625</v>
      </c>
      <c r="H28" s="2" t="s">
        <v>560</v>
      </c>
      <c r="I28" s="2" t="s">
        <v>561</v>
      </c>
      <c r="J28" s="2" t="s">
        <v>562</v>
      </c>
      <c r="K28" s="2" t="e">
        <v>#N/A</v>
      </c>
      <c r="L28" s="2" t="e">
        <v>#N/A</v>
      </c>
      <c r="M28" s="2" t="e">
        <v>#N/A</v>
      </c>
      <c r="N28" s="2" t="e">
        <v>#N/A</v>
      </c>
      <c r="O28" s="2" t="e">
        <v>#N/A</v>
      </c>
      <c r="P28" s="2" t="s">
        <v>564</v>
      </c>
      <c r="Q28" s="2" t="s">
        <v>285</v>
      </c>
      <c r="R28" s="2" t="s">
        <v>285</v>
      </c>
      <c r="S28" s="2">
        <v>1583.0</v>
      </c>
      <c r="T28" s="2" t="s">
        <v>565</v>
      </c>
      <c r="U28" s="2" t="s">
        <v>412</v>
      </c>
      <c r="X28" s="2" t="s">
        <v>566</v>
      </c>
      <c r="Y28" s="2" t="s">
        <v>567</v>
      </c>
      <c r="Z28" s="2">
        <v>2.0</v>
      </c>
      <c r="AA28" s="2">
        <v>3.0</v>
      </c>
      <c r="AB28" s="2" t="s">
        <v>564</v>
      </c>
      <c r="AC28" s="52">
        <v>42330.9625</v>
      </c>
      <c r="AD28" s="2" t="s">
        <v>562</v>
      </c>
      <c r="AE28" s="2" t="s">
        <v>568</v>
      </c>
      <c r="AF28" s="54" t="s">
        <v>569</v>
      </c>
    </row>
    <row r="29">
      <c r="A29" s="2">
        <v>28.0</v>
      </c>
      <c r="B29" s="2" t="s">
        <v>570</v>
      </c>
      <c r="C29" s="2" t="s">
        <v>285</v>
      </c>
      <c r="D29" s="2">
        <v>0.0</v>
      </c>
      <c r="E29" s="2">
        <v>0.0</v>
      </c>
      <c r="F29" s="2">
        <v>0.0</v>
      </c>
      <c r="G29" s="52">
        <v>42331.384722222225</v>
      </c>
      <c r="H29" s="2" t="s">
        <v>571</v>
      </c>
      <c r="I29" s="2" t="s">
        <v>572</v>
      </c>
      <c r="J29" s="2" t="s">
        <v>573</v>
      </c>
      <c r="K29" s="2" t="e">
        <v>#N/A</v>
      </c>
      <c r="L29" s="2" t="e">
        <v>#N/A</v>
      </c>
      <c r="M29" s="2" t="e">
        <v>#N/A</v>
      </c>
      <c r="N29" s="2" t="e">
        <v>#N/A</v>
      </c>
      <c r="O29" s="2" t="e">
        <v>#N/A</v>
      </c>
      <c r="P29" s="2" t="s">
        <v>574</v>
      </c>
      <c r="Q29" s="2" t="s">
        <v>285</v>
      </c>
      <c r="R29" s="2" t="s">
        <v>285</v>
      </c>
      <c r="S29" s="2">
        <v>10022.0</v>
      </c>
      <c r="T29" s="2" t="s">
        <v>575</v>
      </c>
      <c r="U29" s="2" t="s">
        <v>576</v>
      </c>
      <c r="X29" s="2" t="s">
        <v>577</v>
      </c>
      <c r="Y29" s="2" t="s">
        <v>578</v>
      </c>
      <c r="Z29" s="2">
        <v>2.0</v>
      </c>
      <c r="AA29" s="2">
        <v>4.0</v>
      </c>
      <c r="AB29" s="2" t="s">
        <v>574</v>
      </c>
      <c r="AC29" s="52">
        <v>42331.384722222225</v>
      </c>
      <c r="AD29" s="2" t="s">
        <v>573</v>
      </c>
      <c r="AE29" s="2" t="s">
        <v>579</v>
      </c>
      <c r="AF29" s="54" t="s">
        <v>580</v>
      </c>
    </row>
    <row r="30">
      <c r="A30" s="2">
        <v>29.0</v>
      </c>
      <c r="B30" s="2" t="s">
        <v>581</v>
      </c>
      <c r="C30" s="2" t="s">
        <v>285</v>
      </c>
      <c r="D30" s="2">
        <v>58.0</v>
      </c>
      <c r="E30" s="2">
        <v>15.0</v>
      </c>
      <c r="F30" s="2">
        <v>43.0</v>
      </c>
      <c r="G30" s="52">
        <v>42312.277083333334</v>
      </c>
      <c r="H30" s="2" t="s">
        <v>582</v>
      </c>
      <c r="I30" s="2" t="s">
        <v>583</v>
      </c>
      <c r="J30" s="2" t="s">
        <v>584</v>
      </c>
      <c r="K30" s="2" t="e">
        <v>#N/A</v>
      </c>
      <c r="L30" s="2" t="e">
        <v>#N/A</v>
      </c>
      <c r="M30" s="2" t="e">
        <v>#N/A</v>
      </c>
      <c r="N30" s="2" t="e">
        <v>#N/A</v>
      </c>
      <c r="O30" s="2" t="e">
        <v>#N/A</v>
      </c>
      <c r="P30" s="2" t="s">
        <v>585</v>
      </c>
      <c r="Q30" s="2" t="s">
        <v>285</v>
      </c>
      <c r="R30" s="2" t="s">
        <v>356</v>
      </c>
      <c r="S30" s="2" t="s">
        <v>586</v>
      </c>
      <c r="T30" s="2" t="s">
        <v>587</v>
      </c>
      <c r="U30" s="2" t="s">
        <v>576</v>
      </c>
      <c r="V30" s="53">
        <v>6.136636E7</v>
      </c>
      <c r="W30" s="53">
        <v>5.8137559E7</v>
      </c>
      <c r="X30" s="2" t="s">
        <v>588</v>
      </c>
      <c r="Y30" s="2" t="s">
        <v>589</v>
      </c>
      <c r="Z30" s="2">
        <v>2.0</v>
      </c>
      <c r="AA30" s="2">
        <v>3.0</v>
      </c>
      <c r="AB30" s="2" t="s">
        <v>585</v>
      </c>
      <c r="AC30" s="52">
        <v>42312.277083333334</v>
      </c>
      <c r="AD30" s="2" t="s">
        <v>584</v>
      </c>
      <c r="AE30" s="2" t="s">
        <v>590</v>
      </c>
      <c r="AF30" s="54" t="s">
        <v>591</v>
      </c>
    </row>
    <row r="31">
      <c r="A31" s="2">
        <v>30.0</v>
      </c>
      <c r="B31" s="2" t="s">
        <v>592</v>
      </c>
      <c r="C31" s="2" t="s">
        <v>285</v>
      </c>
      <c r="D31" s="2">
        <v>4.0</v>
      </c>
      <c r="E31" s="2">
        <v>0.0</v>
      </c>
      <c r="F31" s="2">
        <v>4.0</v>
      </c>
      <c r="G31" s="52">
        <v>42311.384722222225</v>
      </c>
      <c r="H31" s="2" t="s">
        <v>593</v>
      </c>
      <c r="I31" s="2" t="s">
        <v>594</v>
      </c>
      <c r="J31" s="2" t="s">
        <v>595</v>
      </c>
      <c r="K31" s="2" t="e">
        <v>#N/A</v>
      </c>
      <c r="L31" s="2" t="e">
        <v>#N/A</v>
      </c>
      <c r="M31" s="2" t="e">
        <v>#N/A</v>
      </c>
      <c r="N31" s="2" t="e">
        <v>#N/A</v>
      </c>
      <c r="O31" s="2" t="e">
        <v>#N/A</v>
      </c>
      <c r="P31" s="2" t="s">
        <v>596</v>
      </c>
      <c r="Q31" s="2" t="s">
        <v>285</v>
      </c>
      <c r="R31" s="2" t="s">
        <v>356</v>
      </c>
      <c r="S31" s="2">
        <v>20005.0</v>
      </c>
      <c r="T31" s="2" t="s">
        <v>491</v>
      </c>
      <c r="U31" s="2" t="s">
        <v>597</v>
      </c>
      <c r="X31" s="2" t="s">
        <v>598</v>
      </c>
      <c r="Y31" s="2" t="s">
        <v>599</v>
      </c>
      <c r="Z31" s="2">
        <v>3.0</v>
      </c>
      <c r="AA31" s="2">
        <v>6.0</v>
      </c>
      <c r="AB31" s="2" t="s">
        <v>596</v>
      </c>
      <c r="AC31" s="52">
        <v>42311.384722222225</v>
      </c>
      <c r="AD31" s="2" t="s">
        <v>600</v>
      </c>
      <c r="AE31" s="2" t="s">
        <v>601</v>
      </c>
      <c r="AF31" s="54" t="s">
        <v>602</v>
      </c>
    </row>
    <row r="32">
      <c r="A32" s="2">
        <v>31.0</v>
      </c>
      <c r="B32" s="2" t="s">
        <v>603</v>
      </c>
      <c r="C32" s="2" t="s">
        <v>285</v>
      </c>
      <c r="D32" s="2">
        <v>2.0</v>
      </c>
      <c r="E32" s="2">
        <v>0.0</v>
      </c>
      <c r="F32" s="2">
        <v>2.0</v>
      </c>
      <c r="G32" s="52">
        <v>42328.50625</v>
      </c>
      <c r="H32" s="2" t="s">
        <v>604</v>
      </c>
      <c r="I32" s="2" t="s">
        <v>605</v>
      </c>
      <c r="J32" s="2" t="s">
        <v>606</v>
      </c>
      <c r="K32" s="2" t="e">
        <v>#N/A</v>
      </c>
      <c r="L32" s="2" t="e">
        <v>#N/A</v>
      </c>
      <c r="M32" s="2" t="e">
        <v>#N/A</v>
      </c>
      <c r="N32" s="2" t="e">
        <v>#N/A</v>
      </c>
      <c r="O32" s="2" t="e">
        <v>#N/A</v>
      </c>
      <c r="P32" s="2" t="s">
        <v>607</v>
      </c>
      <c r="Q32" s="2" t="s">
        <v>285</v>
      </c>
      <c r="R32" s="2" t="s">
        <v>356</v>
      </c>
      <c r="S32" s="2">
        <v>22207.0</v>
      </c>
      <c r="T32" s="2" t="s">
        <v>608</v>
      </c>
      <c r="U32" s="2" t="s">
        <v>470</v>
      </c>
      <c r="V32" s="53">
        <v>622108.0</v>
      </c>
      <c r="W32" s="53">
        <v>500004.0</v>
      </c>
      <c r="X32" s="2" t="s">
        <v>609</v>
      </c>
      <c r="Y32" s="2" t="s">
        <v>610</v>
      </c>
      <c r="Z32" s="2">
        <v>2.0</v>
      </c>
      <c r="AA32" s="2">
        <v>1.0</v>
      </c>
      <c r="AB32" s="2" t="s">
        <v>607</v>
      </c>
      <c r="AC32" s="52">
        <v>42328.50625</v>
      </c>
      <c r="AD32" s="2" t="s">
        <v>606</v>
      </c>
      <c r="AE32" s="2" t="s">
        <v>611</v>
      </c>
      <c r="AF32" s="54" t="s">
        <v>612</v>
      </c>
    </row>
    <row r="33">
      <c r="A33" s="2">
        <v>32.0</v>
      </c>
      <c r="B33" s="2" t="s">
        <v>603</v>
      </c>
      <c r="C33" s="2" t="s">
        <v>285</v>
      </c>
      <c r="D33" s="2">
        <v>2.0</v>
      </c>
      <c r="E33" s="2">
        <v>0.0</v>
      </c>
      <c r="F33" s="2">
        <v>2.0</v>
      </c>
      <c r="G33" s="52">
        <v>42328.65625</v>
      </c>
      <c r="H33" s="2" t="s">
        <v>613</v>
      </c>
      <c r="I33" s="2" t="s">
        <v>605</v>
      </c>
      <c r="J33" s="2" t="s">
        <v>614</v>
      </c>
      <c r="K33" s="2" t="e">
        <v>#N/A</v>
      </c>
      <c r="L33" s="2" t="e">
        <v>#N/A</v>
      </c>
      <c r="M33" s="2" t="e">
        <v>#N/A</v>
      </c>
      <c r="N33" s="2" t="e">
        <v>#N/A</v>
      </c>
      <c r="O33" s="2" t="e">
        <v>#N/A</v>
      </c>
      <c r="P33" s="2" t="s">
        <v>615</v>
      </c>
      <c r="Q33" s="2" t="s">
        <v>285</v>
      </c>
      <c r="R33" s="2" t="s">
        <v>356</v>
      </c>
      <c r="S33" s="2">
        <v>22207.0</v>
      </c>
      <c r="T33" s="2" t="s">
        <v>608</v>
      </c>
      <c r="U33" s="2" t="s">
        <v>470</v>
      </c>
      <c r="V33" s="53">
        <v>622108.0</v>
      </c>
      <c r="W33" s="53">
        <v>500004.0</v>
      </c>
      <c r="X33" s="2" t="s">
        <v>609</v>
      </c>
      <c r="Y33" s="2" t="s">
        <v>616</v>
      </c>
      <c r="Z33" s="2">
        <v>2.0</v>
      </c>
      <c r="AA33" s="2">
        <v>1.0</v>
      </c>
      <c r="AB33" s="2" t="s">
        <v>615</v>
      </c>
      <c r="AC33" s="52">
        <v>42328.65625</v>
      </c>
      <c r="AD33" s="2" t="s">
        <v>614</v>
      </c>
      <c r="AE33" s="2" t="s">
        <v>617</v>
      </c>
      <c r="AF33" s="54" t="s">
        <v>618</v>
      </c>
    </row>
    <row r="34">
      <c r="A34" s="2">
        <v>33.0</v>
      </c>
      <c r="B34" s="2" t="s">
        <v>619</v>
      </c>
      <c r="C34" s="2" t="s">
        <v>285</v>
      </c>
      <c r="D34" s="2">
        <v>1.0</v>
      </c>
      <c r="E34" s="2">
        <v>0.0</v>
      </c>
      <c r="F34" s="2">
        <v>1.0</v>
      </c>
      <c r="G34" s="52">
        <v>42319.46597222222</v>
      </c>
      <c r="H34" s="2" t="s">
        <v>620</v>
      </c>
      <c r="I34" s="2" t="s">
        <v>621</v>
      </c>
      <c r="J34" s="2" t="s">
        <v>622</v>
      </c>
      <c r="K34" s="2" t="e">
        <v>#N/A</v>
      </c>
      <c r="L34" s="2" t="e">
        <v>#N/A</v>
      </c>
      <c r="M34" s="2" t="e">
        <v>#N/A</v>
      </c>
      <c r="N34" s="2" t="e">
        <v>#N/A</v>
      </c>
      <c r="O34" s="2" t="e">
        <v>#N/A</v>
      </c>
      <c r="P34" s="2" t="s">
        <v>623</v>
      </c>
      <c r="Q34" s="2" t="s">
        <v>285</v>
      </c>
      <c r="R34" s="2" t="s">
        <v>356</v>
      </c>
      <c r="S34" s="2">
        <v>52556.0</v>
      </c>
      <c r="T34" s="2" t="s">
        <v>624</v>
      </c>
      <c r="U34" s="2" t="s">
        <v>625</v>
      </c>
      <c r="X34" s="2" t="s">
        <v>626</v>
      </c>
      <c r="Y34" s="2" t="s">
        <v>627</v>
      </c>
      <c r="Z34" s="2">
        <v>3.0</v>
      </c>
      <c r="AA34" s="2">
        <v>2.0</v>
      </c>
      <c r="AB34" s="2" t="s">
        <v>623</v>
      </c>
      <c r="AC34" s="52">
        <v>42319.46597222222</v>
      </c>
      <c r="AD34" s="2" t="s">
        <v>622</v>
      </c>
      <c r="AE34" s="2" t="s">
        <v>628</v>
      </c>
      <c r="AF34" s="54" t="s">
        <v>629</v>
      </c>
    </row>
    <row r="35">
      <c r="A35" s="2">
        <v>34.0</v>
      </c>
      <c r="B35" s="2" t="s">
        <v>630</v>
      </c>
      <c r="C35" s="2" t="s">
        <v>285</v>
      </c>
      <c r="D35" s="2">
        <v>2211.0</v>
      </c>
      <c r="E35" s="2">
        <v>691.0</v>
      </c>
      <c r="F35" s="2">
        <v>1520.0</v>
      </c>
      <c r="G35" s="52">
        <v>42312.83611111111</v>
      </c>
      <c r="H35" s="2" t="s">
        <v>631</v>
      </c>
      <c r="I35" s="2" t="s">
        <v>632</v>
      </c>
      <c r="J35" s="2" t="s">
        <v>633</v>
      </c>
      <c r="K35" s="2" t="e">
        <v>#N/A</v>
      </c>
      <c r="L35" s="2" t="e">
        <v>#N/A</v>
      </c>
      <c r="M35" s="2" t="e">
        <v>#N/A</v>
      </c>
      <c r="N35" s="2" t="e">
        <v>#N/A</v>
      </c>
      <c r="O35" s="2" t="e">
        <v>#N/A</v>
      </c>
      <c r="P35" s="2" t="s">
        <v>634</v>
      </c>
      <c r="Q35" s="2" t="s">
        <v>285</v>
      </c>
      <c r="R35" s="2" t="s">
        <v>356</v>
      </c>
      <c r="S35" s="2">
        <v>11762.0</v>
      </c>
      <c r="T35" s="2" t="s">
        <v>635</v>
      </c>
      <c r="U35" s="2" t="s">
        <v>576</v>
      </c>
      <c r="X35" s="2" t="s">
        <v>636</v>
      </c>
      <c r="Y35" s="2" t="s">
        <v>637</v>
      </c>
      <c r="Z35" s="2">
        <v>1.0</v>
      </c>
      <c r="AA35" s="2">
        <v>2.0</v>
      </c>
      <c r="AB35" s="2" t="s">
        <v>634</v>
      </c>
      <c r="AC35" s="52">
        <v>42312.83611111111</v>
      </c>
      <c r="AD35" s="2" t="s">
        <v>633</v>
      </c>
      <c r="AE35" s="2" t="s">
        <v>638</v>
      </c>
      <c r="AF35" s="54" t="s">
        <v>639</v>
      </c>
    </row>
    <row r="36">
      <c r="A36" s="2">
        <v>35.0</v>
      </c>
      <c r="B36" s="2" t="s">
        <v>640</v>
      </c>
      <c r="C36" s="2" t="s">
        <v>285</v>
      </c>
      <c r="D36" s="2">
        <v>0.0</v>
      </c>
      <c r="E36" s="2">
        <v>0.0</v>
      </c>
      <c r="F36" s="2">
        <v>0.0</v>
      </c>
      <c r="G36" s="52">
        <v>42313.33819444444</v>
      </c>
      <c r="H36" s="2" t="s">
        <v>641</v>
      </c>
      <c r="I36" s="2" t="s">
        <v>642</v>
      </c>
      <c r="J36" s="2" t="s">
        <v>643</v>
      </c>
      <c r="K36" s="2" t="e">
        <v>#N/A</v>
      </c>
      <c r="L36" s="2" t="e">
        <v>#N/A</v>
      </c>
      <c r="M36" s="2" t="e">
        <v>#N/A</v>
      </c>
      <c r="N36" s="2" t="e">
        <v>#N/A</v>
      </c>
      <c r="O36" s="2" t="e">
        <v>#N/A</v>
      </c>
      <c r="P36" s="2" t="s">
        <v>644</v>
      </c>
      <c r="Q36" s="2" t="s">
        <v>285</v>
      </c>
      <c r="R36" s="2" t="s">
        <v>356</v>
      </c>
      <c r="S36" s="2">
        <v>20741.0</v>
      </c>
      <c r="T36" s="2" t="s">
        <v>645</v>
      </c>
      <c r="U36" s="2" t="s">
        <v>646</v>
      </c>
      <c r="X36" s="2" t="s">
        <v>647</v>
      </c>
      <c r="Y36" s="2" t="s">
        <v>648</v>
      </c>
      <c r="Z36" s="2">
        <v>1.0</v>
      </c>
      <c r="AA36" s="2">
        <v>2.0</v>
      </c>
      <c r="AB36" s="2" t="s">
        <v>644</v>
      </c>
      <c r="AC36" s="52">
        <v>42313.33819444444</v>
      </c>
      <c r="AD36" s="2" t="s">
        <v>643</v>
      </c>
      <c r="AE36" s="2" t="s">
        <v>649</v>
      </c>
      <c r="AF36" s="54" t="s">
        <v>650</v>
      </c>
    </row>
    <row r="37">
      <c r="A37" s="2">
        <v>36.0</v>
      </c>
      <c r="B37" s="2" t="s">
        <v>651</v>
      </c>
      <c r="C37" s="2" t="s">
        <v>285</v>
      </c>
      <c r="D37" s="2">
        <v>181.0</v>
      </c>
      <c r="E37" s="2">
        <v>19.0</v>
      </c>
      <c r="F37" s="2">
        <v>162.0</v>
      </c>
      <c r="G37" s="52">
        <v>42323.481944444444</v>
      </c>
      <c r="H37" s="2" t="s">
        <v>652</v>
      </c>
      <c r="I37" s="2" t="s">
        <v>653</v>
      </c>
      <c r="J37" s="2" t="s">
        <v>654</v>
      </c>
      <c r="K37" s="2" t="e">
        <v>#N/A</v>
      </c>
      <c r="L37" s="2" t="e">
        <v>#N/A</v>
      </c>
      <c r="M37" s="2" t="e">
        <v>#N/A</v>
      </c>
      <c r="N37" s="2" t="e">
        <v>#N/A</v>
      </c>
      <c r="O37" s="2" t="e">
        <v>#N/A</v>
      </c>
      <c r="P37" s="2" t="s">
        <v>655</v>
      </c>
      <c r="Q37" s="2" t="s">
        <v>285</v>
      </c>
      <c r="R37" s="2" t="s">
        <v>356</v>
      </c>
      <c r="S37" s="2">
        <v>60651.0</v>
      </c>
      <c r="T37" s="2" t="s">
        <v>368</v>
      </c>
      <c r="U37" s="2" t="s">
        <v>369</v>
      </c>
      <c r="V37" s="53">
        <v>1.2736698E7</v>
      </c>
      <c r="W37" s="53">
        <v>1.3059978E7</v>
      </c>
      <c r="X37" s="2" t="s">
        <v>656</v>
      </c>
      <c r="Y37" s="2" t="s">
        <v>657</v>
      </c>
      <c r="Z37" s="2">
        <v>1.0</v>
      </c>
      <c r="AA37" s="2">
        <v>2.0</v>
      </c>
      <c r="AB37" s="2" t="s">
        <v>655</v>
      </c>
      <c r="AC37" s="52">
        <v>42323.481944444444</v>
      </c>
      <c r="AD37" s="2" t="s">
        <v>654</v>
      </c>
      <c r="AE37" s="2" t="s">
        <v>658</v>
      </c>
      <c r="AF37" s="54" t="s">
        <v>659</v>
      </c>
    </row>
    <row r="38">
      <c r="A38" s="2">
        <v>37.0</v>
      </c>
      <c r="B38" s="2" t="s">
        <v>660</v>
      </c>
      <c r="C38" s="2" t="s">
        <v>285</v>
      </c>
      <c r="D38" s="2">
        <v>3.0</v>
      </c>
      <c r="E38" s="2">
        <v>0.0</v>
      </c>
      <c r="F38" s="2">
        <v>3.0</v>
      </c>
      <c r="G38" s="52">
        <v>42332.57083333333</v>
      </c>
      <c r="H38" s="2" t="s">
        <v>661</v>
      </c>
      <c r="I38" s="2" t="s">
        <v>662</v>
      </c>
      <c r="J38" s="2" t="s">
        <v>663</v>
      </c>
      <c r="K38" s="2" t="e">
        <v>#N/A</v>
      </c>
      <c r="L38" s="2" t="e">
        <v>#N/A</v>
      </c>
      <c r="M38" s="2" t="e">
        <v>#N/A</v>
      </c>
      <c r="N38" s="2" t="e">
        <v>#N/A</v>
      </c>
      <c r="O38" s="2" t="e">
        <v>#N/A</v>
      </c>
      <c r="P38" s="2" t="s">
        <v>664</v>
      </c>
      <c r="Q38" s="2" t="s">
        <v>285</v>
      </c>
      <c r="R38" s="2" t="s">
        <v>356</v>
      </c>
      <c r="S38" s="2" t="s">
        <v>665</v>
      </c>
      <c r="T38" s="2" t="s">
        <v>666</v>
      </c>
      <c r="U38" s="2" t="s">
        <v>667</v>
      </c>
      <c r="V38" s="53">
        <v>449608.0</v>
      </c>
      <c r="W38" s="53">
        <v>230022.0</v>
      </c>
      <c r="X38" s="2" t="s">
        <v>668</v>
      </c>
      <c r="Y38" s="2" t="s">
        <v>669</v>
      </c>
      <c r="Z38" s="2">
        <v>2.0</v>
      </c>
      <c r="AA38" s="2">
        <v>2.0</v>
      </c>
      <c r="AB38" s="2" t="s">
        <v>664</v>
      </c>
      <c r="AC38" s="52">
        <v>42332.57083333333</v>
      </c>
      <c r="AD38" s="2" t="s">
        <v>663</v>
      </c>
      <c r="AE38" s="2" t="s">
        <v>670</v>
      </c>
      <c r="AF38" s="54" t="s">
        <v>671</v>
      </c>
    </row>
    <row r="39">
      <c r="A39" s="2">
        <v>38.0</v>
      </c>
      <c r="B39" s="2" t="s">
        <v>672</v>
      </c>
      <c r="C39" s="2" t="s">
        <v>285</v>
      </c>
      <c r="D39" s="2">
        <v>1.0</v>
      </c>
      <c r="E39" s="2">
        <v>0.0</v>
      </c>
      <c r="F39" s="2">
        <v>1.0</v>
      </c>
      <c r="G39" s="52">
        <v>42331.90625</v>
      </c>
      <c r="H39" s="2" t="s">
        <v>673</v>
      </c>
      <c r="I39" s="2" t="s">
        <v>674</v>
      </c>
      <c r="J39" s="2" t="s">
        <v>675</v>
      </c>
      <c r="K39" s="2" t="e">
        <v>#N/A</v>
      </c>
      <c r="L39" s="2" t="e">
        <v>#N/A</v>
      </c>
      <c r="M39" s="2" t="e">
        <v>#N/A</v>
      </c>
      <c r="N39" s="2" t="e">
        <v>#N/A</v>
      </c>
      <c r="O39" s="2" t="e">
        <v>#N/A</v>
      </c>
      <c r="P39" s="2" t="s">
        <v>676</v>
      </c>
      <c r="Q39" s="2" t="s">
        <v>285</v>
      </c>
      <c r="R39" s="2" t="s">
        <v>356</v>
      </c>
      <c r="S39" s="2">
        <v>91506.0</v>
      </c>
      <c r="T39" s="2" t="s">
        <v>677</v>
      </c>
      <c r="U39" s="2" t="s">
        <v>319</v>
      </c>
      <c r="X39" s="2" t="s">
        <v>678</v>
      </c>
      <c r="Y39" s="2" t="s">
        <v>679</v>
      </c>
      <c r="Z39" s="2">
        <v>2.0</v>
      </c>
      <c r="AA39" s="2">
        <v>6.0</v>
      </c>
      <c r="AB39" s="2" t="s">
        <v>676</v>
      </c>
      <c r="AC39" s="52">
        <v>42331.90625</v>
      </c>
      <c r="AD39" s="2" t="s">
        <v>675</v>
      </c>
      <c r="AE39" s="2" t="s">
        <v>680</v>
      </c>
      <c r="AF39" s="54" t="s">
        <v>681</v>
      </c>
    </row>
    <row r="40">
      <c r="A40" s="2">
        <v>39.0</v>
      </c>
      <c r="B40" s="2" t="s">
        <v>672</v>
      </c>
      <c r="C40" s="2" t="s">
        <v>285</v>
      </c>
      <c r="D40" s="2">
        <v>44.0</v>
      </c>
      <c r="E40" s="2">
        <v>10.0</v>
      </c>
      <c r="F40" s="2">
        <v>34.0</v>
      </c>
      <c r="G40" s="52">
        <v>42331.924305555556</v>
      </c>
      <c r="H40" s="2" t="s">
        <v>673</v>
      </c>
      <c r="I40" s="2" t="s">
        <v>674</v>
      </c>
      <c r="J40" s="2" t="s">
        <v>675</v>
      </c>
      <c r="K40" s="2" t="e">
        <v>#N/A</v>
      </c>
      <c r="L40" s="2" t="e">
        <v>#N/A</v>
      </c>
      <c r="M40" s="2" t="e">
        <v>#N/A</v>
      </c>
      <c r="N40" s="2" t="e">
        <v>#N/A</v>
      </c>
      <c r="O40" s="2" t="e">
        <v>#N/A</v>
      </c>
      <c r="P40" s="2" t="s">
        <v>676</v>
      </c>
      <c r="Q40" s="2" t="s">
        <v>285</v>
      </c>
      <c r="R40" s="2" t="s">
        <v>356</v>
      </c>
      <c r="S40" s="2">
        <v>91506.0</v>
      </c>
      <c r="T40" s="2" t="s">
        <v>677</v>
      </c>
      <c r="U40" s="2" t="s">
        <v>319</v>
      </c>
      <c r="X40" s="2" t="s">
        <v>678</v>
      </c>
      <c r="Y40" s="2" t="s">
        <v>679</v>
      </c>
      <c r="Z40" s="2">
        <v>2.0</v>
      </c>
      <c r="AA40" s="2">
        <v>6.0</v>
      </c>
      <c r="AB40" s="2" t="s">
        <v>676</v>
      </c>
      <c r="AC40" s="52">
        <v>42331.924305555556</v>
      </c>
      <c r="AD40" s="2" t="s">
        <v>675</v>
      </c>
      <c r="AE40" s="2" t="s">
        <v>680</v>
      </c>
      <c r="AF40" s="54" t="s">
        <v>687</v>
      </c>
    </row>
    <row r="41">
      <c r="A41" s="2">
        <v>40.0</v>
      </c>
      <c r="B41" s="2" t="s">
        <v>689</v>
      </c>
      <c r="C41" s="2" t="s">
        <v>285</v>
      </c>
      <c r="D41" s="2">
        <v>0.0</v>
      </c>
      <c r="E41" s="2">
        <v>0.0</v>
      </c>
      <c r="F41" s="2">
        <v>0.0</v>
      </c>
      <c r="G41" s="52">
        <v>42324.62291666667</v>
      </c>
      <c r="H41" s="2" t="s">
        <v>690</v>
      </c>
      <c r="I41" s="2" t="s">
        <v>691</v>
      </c>
      <c r="J41" s="2" t="s">
        <v>692</v>
      </c>
      <c r="K41" s="2" t="e">
        <v>#N/A</v>
      </c>
      <c r="L41" s="2" t="e">
        <v>#N/A</v>
      </c>
      <c r="M41" s="2" t="e">
        <v>#N/A</v>
      </c>
      <c r="N41" s="2" t="e">
        <v>#N/A</v>
      </c>
      <c r="O41" s="2" t="e">
        <v>#N/A</v>
      </c>
      <c r="P41" s="2" t="s">
        <v>693</v>
      </c>
      <c r="Q41" s="2" t="s">
        <v>285</v>
      </c>
      <c r="R41" s="2" t="s">
        <v>285</v>
      </c>
      <c r="S41" s="2">
        <v>8807.0</v>
      </c>
      <c r="T41" s="2" t="s">
        <v>694</v>
      </c>
      <c r="U41" s="2" t="s">
        <v>695</v>
      </c>
      <c r="X41" s="2" t="s">
        <v>696</v>
      </c>
      <c r="Y41" s="2" t="s">
        <v>697</v>
      </c>
      <c r="Z41" s="2">
        <v>2.0</v>
      </c>
      <c r="AA41" s="2">
        <v>1.0</v>
      </c>
      <c r="AB41" s="2" t="s">
        <v>693</v>
      </c>
      <c r="AC41" s="52">
        <v>42324.62291666667</v>
      </c>
      <c r="AD41" s="2" t="s">
        <v>692</v>
      </c>
      <c r="AE41" s="2" t="s">
        <v>698</v>
      </c>
      <c r="AF41" s="54" t="s">
        <v>699</v>
      </c>
    </row>
    <row r="42">
      <c r="A42" s="2">
        <v>41.0</v>
      </c>
      <c r="B42" s="2" t="s">
        <v>700</v>
      </c>
      <c r="C42" s="2" t="s">
        <v>285</v>
      </c>
      <c r="D42" s="2">
        <v>2.0</v>
      </c>
      <c r="E42" s="2">
        <v>0.0</v>
      </c>
      <c r="F42" s="2">
        <v>2.0</v>
      </c>
      <c r="G42" s="52">
        <v>42311.87430555555</v>
      </c>
      <c r="H42" s="2" t="s">
        <v>701</v>
      </c>
      <c r="I42" s="2" t="s">
        <v>702</v>
      </c>
      <c r="J42" s="2" t="s">
        <v>703</v>
      </c>
      <c r="K42" s="2" t="e">
        <v>#N/A</v>
      </c>
      <c r="L42" s="2" t="e">
        <v>#N/A</v>
      </c>
      <c r="M42" s="2" t="e">
        <v>#N/A</v>
      </c>
      <c r="N42" s="2" t="e">
        <v>#N/A</v>
      </c>
      <c r="O42" s="2" t="e">
        <v>#N/A</v>
      </c>
      <c r="P42" s="2" t="s">
        <v>704</v>
      </c>
      <c r="Q42" s="2" t="s">
        <v>285</v>
      </c>
      <c r="R42" s="2" t="s">
        <v>356</v>
      </c>
      <c r="S42" s="2">
        <v>78736.0</v>
      </c>
      <c r="T42" s="2" t="s">
        <v>705</v>
      </c>
      <c r="U42" s="2" t="s">
        <v>667</v>
      </c>
      <c r="V42" s="53">
        <v>287285.0</v>
      </c>
      <c r="W42" s="53">
        <v>280289.0</v>
      </c>
      <c r="X42" s="2" t="s">
        <v>706</v>
      </c>
      <c r="Y42" s="2" t="s">
        <v>707</v>
      </c>
      <c r="Z42" s="2">
        <v>2.0</v>
      </c>
      <c r="AA42" s="2">
        <v>2.0</v>
      </c>
      <c r="AB42" s="2" t="s">
        <v>704</v>
      </c>
      <c r="AC42" s="52">
        <v>42311.87430555555</v>
      </c>
      <c r="AD42" s="2" t="s">
        <v>703</v>
      </c>
      <c r="AE42" s="2" t="s">
        <v>708</v>
      </c>
      <c r="AF42" s="54" t="s">
        <v>709</v>
      </c>
    </row>
    <row r="43">
      <c r="A43" s="2">
        <v>42.0</v>
      </c>
      <c r="B43" s="2" t="s">
        <v>710</v>
      </c>
      <c r="C43" s="2" t="s">
        <v>285</v>
      </c>
      <c r="D43" s="2">
        <v>242.0</v>
      </c>
      <c r="E43" s="2">
        <v>59.0</v>
      </c>
      <c r="F43" s="2">
        <v>183.0</v>
      </c>
      <c r="G43" s="52">
        <v>42313.86041666667</v>
      </c>
      <c r="H43" s="2" t="s">
        <v>711</v>
      </c>
      <c r="I43" s="2" t="s">
        <v>712</v>
      </c>
      <c r="J43" s="2" t="s">
        <v>713</v>
      </c>
      <c r="K43" s="2" t="e">
        <v>#N/A</v>
      </c>
      <c r="L43" s="2" t="e">
        <v>#N/A</v>
      </c>
      <c r="M43" s="2" t="e">
        <v>#N/A</v>
      </c>
      <c r="N43" s="2" t="e">
        <v>#N/A</v>
      </c>
      <c r="O43" s="2" t="e">
        <v>#N/A</v>
      </c>
      <c r="P43" s="2" t="s">
        <v>714</v>
      </c>
      <c r="Q43" s="2" t="s">
        <v>285</v>
      </c>
      <c r="R43" s="2" t="s">
        <v>285</v>
      </c>
      <c r="S43" s="2">
        <v>10538.0</v>
      </c>
      <c r="T43" s="2" t="s">
        <v>715</v>
      </c>
      <c r="U43" s="2" t="s">
        <v>576</v>
      </c>
      <c r="V43" s="53">
        <v>1107097.0</v>
      </c>
      <c r="W43" s="53">
        <v>1195629.0</v>
      </c>
      <c r="X43" s="2" t="s">
        <v>716</v>
      </c>
      <c r="Y43" s="2" t="s">
        <v>717</v>
      </c>
      <c r="Z43" s="2">
        <v>1.0</v>
      </c>
      <c r="AA43" s="2">
        <v>1.0</v>
      </c>
      <c r="AB43" s="2" t="s">
        <v>714</v>
      </c>
      <c r="AC43" s="52">
        <v>42313.86041666667</v>
      </c>
      <c r="AD43" s="2" t="s">
        <v>718</v>
      </c>
      <c r="AE43" s="2" t="s">
        <v>719</v>
      </c>
      <c r="AF43" s="54" t="s">
        <v>720</v>
      </c>
    </row>
    <row r="44">
      <c r="A44" s="2">
        <v>43.0</v>
      </c>
      <c r="B44" s="2" t="s">
        <v>721</v>
      </c>
      <c r="C44" s="2" t="s">
        <v>285</v>
      </c>
      <c r="D44" s="2">
        <v>3.0</v>
      </c>
      <c r="E44" s="2">
        <v>0.0</v>
      </c>
      <c r="F44" s="2">
        <v>3.0</v>
      </c>
      <c r="G44" s="52">
        <v>42329.967361111114</v>
      </c>
      <c r="H44" s="2" t="s">
        <v>722</v>
      </c>
      <c r="I44" s="2" t="s">
        <v>723</v>
      </c>
      <c r="J44" s="2" t="s">
        <v>724</v>
      </c>
      <c r="K44" s="2" t="e">
        <v>#N/A</v>
      </c>
      <c r="L44" s="2" t="e">
        <v>#N/A</v>
      </c>
      <c r="M44" s="2" t="e">
        <v>#N/A</v>
      </c>
      <c r="N44" s="2" t="e">
        <v>#N/A</v>
      </c>
      <c r="O44" s="2" t="e">
        <v>#N/A</v>
      </c>
      <c r="P44" s="2" t="s">
        <v>725</v>
      </c>
      <c r="Q44" s="2" t="s">
        <v>285</v>
      </c>
      <c r="R44" s="2" t="s">
        <v>285</v>
      </c>
      <c r="S44" s="2">
        <v>97030.0</v>
      </c>
      <c r="T44" s="2" t="s">
        <v>726</v>
      </c>
      <c r="U44" s="2" t="s">
        <v>727</v>
      </c>
      <c r="X44" s="2" t="s">
        <v>728</v>
      </c>
      <c r="Y44" s="2" t="s">
        <v>729</v>
      </c>
      <c r="Z44" s="2">
        <v>2.0</v>
      </c>
      <c r="AA44" s="2">
        <v>3.0</v>
      </c>
      <c r="AB44" s="2" t="s">
        <v>725</v>
      </c>
      <c r="AC44" s="52">
        <v>42329.967361111114</v>
      </c>
      <c r="AD44" s="2" t="s">
        <v>724</v>
      </c>
      <c r="AE44" s="2" t="s">
        <v>730</v>
      </c>
      <c r="AF44" s="54" t="s">
        <v>731</v>
      </c>
    </row>
    <row r="45">
      <c r="A45" s="2">
        <v>44.0</v>
      </c>
      <c r="B45" s="2" t="s">
        <v>732</v>
      </c>
      <c r="C45" s="2" t="s">
        <v>285</v>
      </c>
      <c r="D45" s="2">
        <v>155.0</v>
      </c>
      <c r="E45" s="2">
        <v>76.0</v>
      </c>
      <c r="F45" s="2">
        <v>79.0</v>
      </c>
      <c r="G45" s="52">
        <v>42331.24236111111</v>
      </c>
      <c r="H45" s="2" t="s">
        <v>733</v>
      </c>
      <c r="I45" s="2" t="s">
        <v>734</v>
      </c>
      <c r="J45" s="2" t="s">
        <v>735</v>
      </c>
      <c r="K45" s="2" t="s">
        <v>264</v>
      </c>
      <c r="L45" s="2" t="s">
        <v>736</v>
      </c>
      <c r="M45" s="2">
        <v>0.0</v>
      </c>
      <c r="N45" s="2" t="s">
        <v>737</v>
      </c>
      <c r="O45" s="2" t="s">
        <v>738</v>
      </c>
      <c r="P45" s="2" t="s">
        <v>739</v>
      </c>
      <c r="Q45" s="2" t="s">
        <v>285</v>
      </c>
      <c r="R45" s="2" t="s">
        <v>285</v>
      </c>
      <c r="S45" s="2">
        <v>83687.0</v>
      </c>
      <c r="T45" s="2" t="s">
        <v>740</v>
      </c>
      <c r="U45" s="2" t="s">
        <v>741</v>
      </c>
      <c r="X45" s="2" t="s">
        <v>742</v>
      </c>
      <c r="Y45" s="2" t="s">
        <v>743</v>
      </c>
      <c r="Z45" s="2">
        <v>2.0</v>
      </c>
      <c r="AA45" s="2">
        <v>1.0</v>
      </c>
      <c r="AB45" s="2" t="s">
        <v>739</v>
      </c>
      <c r="AC45" s="52">
        <v>42331.24236111111</v>
      </c>
      <c r="AD45" s="2" t="s">
        <v>735</v>
      </c>
      <c r="AE45" s="2" t="s">
        <v>744</v>
      </c>
      <c r="AF45" s="54" t="s">
        <v>745</v>
      </c>
    </row>
    <row r="46">
      <c r="A46" s="2">
        <v>45.0</v>
      </c>
      <c r="B46" s="2" t="s">
        <v>746</v>
      </c>
      <c r="C46" s="2" t="s">
        <v>285</v>
      </c>
      <c r="D46" s="2">
        <v>2.0</v>
      </c>
      <c r="E46" s="2">
        <v>0.0</v>
      </c>
      <c r="F46" s="2">
        <v>2.0</v>
      </c>
      <c r="G46" s="52">
        <v>42331.48402777778</v>
      </c>
      <c r="H46" s="2" t="s">
        <v>747</v>
      </c>
      <c r="I46" s="2" t="s">
        <v>748</v>
      </c>
      <c r="J46" s="2" t="s">
        <v>749</v>
      </c>
      <c r="K46" s="2" t="e">
        <v>#N/A</v>
      </c>
      <c r="L46" s="2" t="e">
        <v>#N/A</v>
      </c>
      <c r="M46" s="2" t="e">
        <v>#N/A</v>
      </c>
      <c r="N46" s="2" t="e">
        <v>#N/A</v>
      </c>
      <c r="O46" s="2" t="e">
        <v>#N/A</v>
      </c>
      <c r="P46" s="2" t="s">
        <v>750</v>
      </c>
      <c r="Q46" s="2" t="s">
        <v>285</v>
      </c>
      <c r="R46" s="2" t="s">
        <v>285</v>
      </c>
      <c r="S46" s="2">
        <v>90017.0</v>
      </c>
      <c r="T46" s="2" t="s">
        <v>751</v>
      </c>
      <c r="U46" s="2" t="s">
        <v>319</v>
      </c>
      <c r="V46" s="53">
        <v>236014.0</v>
      </c>
      <c r="W46" s="53">
        <v>239933.0</v>
      </c>
      <c r="X46" s="2" t="s">
        <v>752</v>
      </c>
      <c r="Y46" s="2" t="s">
        <v>753</v>
      </c>
      <c r="Z46" s="2">
        <v>1.0</v>
      </c>
      <c r="AA46" s="2">
        <v>4.0</v>
      </c>
      <c r="AB46" s="2" t="s">
        <v>750</v>
      </c>
      <c r="AC46" s="52">
        <v>42331.48402777778</v>
      </c>
      <c r="AD46" s="2" t="s">
        <v>749</v>
      </c>
      <c r="AE46" s="2" t="s">
        <v>754</v>
      </c>
      <c r="AF46" s="54" t="s">
        <v>755</v>
      </c>
    </row>
    <row r="47">
      <c r="A47" s="2">
        <v>46.0</v>
      </c>
      <c r="B47" s="2" t="s">
        <v>756</v>
      </c>
      <c r="C47" s="2" t="s">
        <v>285</v>
      </c>
      <c r="D47" s="2">
        <v>77.0</v>
      </c>
      <c r="E47" s="2">
        <v>34.0</v>
      </c>
      <c r="F47" s="2">
        <v>43.0</v>
      </c>
      <c r="G47" s="52">
        <v>42318.7875</v>
      </c>
      <c r="H47" s="2" t="s">
        <v>757</v>
      </c>
      <c r="I47" s="2" t="s">
        <v>758</v>
      </c>
      <c r="J47" s="2" t="s">
        <v>759</v>
      </c>
      <c r="K47" s="2" t="s">
        <v>264</v>
      </c>
      <c r="L47" s="2" t="s">
        <v>760</v>
      </c>
      <c r="M47" s="2">
        <v>0.0</v>
      </c>
      <c r="N47" s="2">
        <v>0.0</v>
      </c>
      <c r="O47" s="2" t="s">
        <v>761</v>
      </c>
      <c r="P47" s="2" t="s">
        <v>762</v>
      </c>
      <c r="Q47" s="2" t="s">
        <v>285</v>
      </c>
      <c r="R47" s="2" t="s">
        <v>285</v>
      </c>
      <c r="S47" s="2">
        <v>97708.0</v>
      </c>
      <c r="T47" s="2" t="s">
        <v>763</v>
      </c>
      <c r="U47" s="2" t="s">
        <v>727</v>
      </c>
      <c r="V47" s="53">
        <v>341232.0</v>
      </c>
      <c r="W47" s="53">
        <v>318660.0</v>
      </c>
      <c r="X47" s="2" t="s">
        <v>764</v>
      </c>
      <c r="Y47" s="2" t="s">
        <v>765</v>
      </c>
      <c r="Z47" s="2">
        <v>1.0</v>
      </c>
      <c r="AA47" s="2">
        <v>1.0</v>
      </c>
      <c r="AB47" s="2" t="s">
        <v>762</v>
      </c>
      <c r="AC47" s="52">
        <v>42318.7875</v>
      </c>
      <c r="AD47" s="2" t="s">
        <v>759</v>
      </c>
      <c r="AE47" s="2" t="s">
        <v>766</v>
      </c>
      <c r="AF47" s="54" t="s">
        <v>767</v>
      </c>
    </row>
    <row r="48">
      <c r="A48" s="2">
        <v>47.0</v>
      </c>
      <c r="B48" s="2" t="s">
        <v>768</v>
      </c>
      <c r="C48" s="2" t="s">
        <v>285</v>
      </c>
      <c r="D48" s="2">
        <v>1.0</v>
      </c>
      <c r="E48" s="2">
        <v>0.0</v>
      </c>
      <c r="F48" s="2">
        <v>1.0</v>
      </c>
      <c r="G48" s="52">
        <v>42320.2875</v>
      </c>
      <c r="H48" s="2" t="s">
        <v>769</v>
      </c>
      <c r="I48" s="2" t="s">
        <v>770</v>
      </c>
      <c r="J48" s="2" t="s">
        <v>771</v>
      </c>
      <c r="K48" s="2" t="e">
        <v>#N/A</v>
      </c>
      <c r="L48" s="2" t="e">
        <v>#N/A</v>
      </c>
      <c r="M48" s="2" t="e">
        <v>#N/A</v>
      </c>
      <c r="N48" s="2" t="e">
        <v>#N/A</v>
      </c>
      <c r="O48" s="2" t="e">
        <v>#N/A</v>
      </c>
      <c r="P48" s="2" t="s">
        <v>772</v>
      </c>
      <c r="Q48" s="2" t="s">
        <v>285</v>
      </c>
      <c r="R48" s="2" t="s">
        <v>356</v>
      </c>
      <c r="S48" s="2">
        <v>27253.0</v>
      </c>
      <c r="T48" s="2" t="s">
        <v>773</v>
      </c>
      <c r="U48" s="2" t="s">
        <v>774</v>
      </c>
      <c r="V48" s="53">
        <v>368928.0</v>
      </c>
      <c r="W48" s="53">
        <v>90023.0</v>
      </c>
      <c r="X48" s="2" t="s">
        <v>775</v>
      </c>
      <c r="Y48" s="2" t="s">
        <v>776</v>
      </c>
      <c r="Z48" s="2">
        <v>3.0</v>
      </c>
      <c r="AA48" s="2">
        <v>2.0</v>
      </c>
      <c r="AB48" s="2" t="s">
        <v>772</v>
      </c>
      <c r="AC48" s="52">
        <v>42320.2875</v>
      </c>
      <c r="AD48" s="2" t="s">
        <v>771</v>
      </c>
      <c r="AE48" s="2" t="s">
        <v>777</v>
      </c>
      <c r="AF48" s="54" t="s">
        <v>778</v>
      </c>
    </row>
    <row r="49">
      <c r="A49" s="2">
        <v>48.0</v>
      </c>
      <c r="B49" s="2" t="s">
        <v>779</v>
      </c>
      <c r="C49" s="2" t="s">
        <v>285</v>
      </c>
      <c r="D49" s="2">
        <v>5.0</v>
      </c>
      <c r="E49" s="2">
        <v>3.0</v>
      </c>
      <c r="F49" s="2">
        <v>2.0</v>
      </c>
      <c r="G49" s="52">
        <v>42328.30902777778</v>
      </c>
      <c r="H49" s="2" t="s">
        <v>780</v>
      </c>
      <c r="I49" s="2" t="s">
        <v>781</v>
      </c>
      <c r="J49" s="2" t="s">
        <v>782</v>
      </c>
      <c r="K49" s="2" t="e">
        <v>#N/A</v>
      </c>
      <c r="L49" s="2" t="e">
        <v>#N/A</v>
      </c>
      <c r="M49" s="2" t="e">
        <v>#N/A</v>
      </c>
      <c r="N49" s="2" t="e">
        <v>#N/A</v>
      </c>
      <c r="O49" s="2" t="e">
        <v>#N/A</v>
      </c>
      <c r="P49" s="2" t="s">
        <v>783</v>
      </c>
      <c r="Q49" s="2" t="s">
        <v>285</v>
      </c>
      <c r="R49" s="2" t="s">
        <v>356</v>
      </c>
      <c r="S49" s="2">
        <v>33131.0</v>
      </c>
      <c r="T49" s="2" t="s">
        <v>784</v>
      </c>
      <c r="U49" s="2" t="s">
        <v>785</v>
      </c>
      <c r="V49" s="53">
        <v>1.9971306E7</v>
      </c>
      <c r="W49" s="53">
        <v>1.9714118E7</v>
      </c>
      <c r="X49" s="2" t="s">
        <v>786</v>
      </c>
      <c r="Y49" s="2" t="s">
        <v>787</v>
      </c>
      <c r="AA49" s="2">
        <v>6.0</v>
      </c>
      <c r="AB49" s="2" t="s">
        <v>783</v>
      </c>
      <c r="AC49" s="52">
        <v>42328.30902777778</v>
      </c>
      <c r="AD49" s="2" t="s">
        <v>782</v>
      </c>
      <c r="AE49" s="2" t="s">
        <v>788</v>
      </c>
      <c r="AF49" s="54" t="s">
        <v>789</v>
      </c>
    </row>
    <row r="50">
      <c r="A50" s="2">
        <v>49.0</v>
      </c>
      <c r="B50" s="2" t="s">
        <v>779</v>
      </c>
      <c r="C50" s="2" t="s">
        <v>285</v>
      </c>
      <c r="D50" s="2">
        <v>2.0</v>
      </c>
      <c r="E50" s="2">
        <v>0.0</v>
      </c>
      <c r="F50" s="2">
        <v>2.0</v>
      </c>
      <c r="G50" s="52">
        <v>42328.490277777775</v>
      </c>
      <c r="H50" s="2" t="s">
        <v>780</v>
      </c>
      <c r="I50" s="2" t="s">
        <v>781</v>
      </c>
      <c r="J50" s="2" t="s">
        <v>782</v>
      </c>
      <c r="K50" s="2" t="e">
        <v>#N/A</v>
      </c>
      <c r="L50" s="2" t="e">
        <v>#N/A</v>
      </c>
      <c r="M50" s="2" t="e">
        <v>#N/A</v>
      </c>
      <c r="N50" s="2" t="e">
        <v>#N/A</v>
      </c>
      <c r="O50" s="2" t="e">
        <v>#N/A</v>
      </c>
      <c r="P50" s="2" t="s">
        <v>790</v>
      </c>
      <c r="Q50" s="2" t="s">
        <v>285</v>
      </c>
      <c r="R50" s="2" t="s">
        <v>356</v>
      </c>
      <c r="S50" s="2">
        <v>33131.0</v>
      </c>
      <c r="T50" s="2" t="s">
        <v>784</v>
      </c>
      <c r="U50" s="2" t="s">
        <v>785</v>
      </c>
      <c r="V50" s="53">
        <v>1.9971306E7</v>
      </c>
      <c r="W50" s="53">
        <v>1.9714118E7</v>
      </c>
      <c r="X50" s="2" t="s">
        <v>786</v>
      </c>
      <c r="Y50" s="2" t="s">
        <v>791</v>
      </c>
      <c r="AA50" s="2">
        <v>6.0</v>
      </c>
      <c r="AB50" s="2" t="s">
        <v>790</v>
      </c>
      <c r="AC50" s="52">
        <v>42328.490277777775</v>
      </c>
      <c r="AD50" s="2" t="s">
        <v>782</v>
      </c>
      <c r="AE50" s="2" t="s">
        <v>788</v>
      </c>
      <c r="AF50" s="54" t="s">
        <v>792</v>
      </c>
    </row>
    <row r="51">
      <c r="A51" s="2">
        <v>50.0</v>
      </c>
      <c r="B51" s="2" t="s">
        <v>793</v>
      </c>
      <c r="C51" s="2" t="s">
        <v>285</v>
      </c>
      <c r="D51" s="2">
        <v>2.0</v>
      </c>
      <c r="E51" s="2">
        <v>1.0</v>
      </c>
      <c r="F51" s="2">
        <v>1.0</v>
      </c>
      <c r="G51" s="52">
        <v>42311.438888888886</v>
      </c>
      <c r="H51" s="2" t="s">
        <v>794</v>
      </c>
      <c r="I51" s="2" t="s">
        <v>795</v>
      </c>
      <c r="J51" s="2" t="s">
        <v>796</v>
      </c>
      <c r="K51" s="2" t="e">
        <v>#N/A</v>
      </c>
      <c r="L51" s="2" t="e">
        <v>#N/A</v>
      </c>
      <c r="M51" s="2" t="e">
        <v>#N/A</v>
      </c>
      <c r="N51" s="2" t="e">
        <v>#N/A</v>
      </c>
      <c r="O51" s="2" t="e">
        <v>#N/A</v>
      </c>
      <c r="P51" s="2" t="s">
        <v>797</v>
      </c>
      <c r="Q51" s="2" t="s">
        <v>285</v>
      </c>
      <c r="R51" s="2" t="s">
        <v>285</v>
      </c>
      <c r="S51" s="2">
        <v>93728.0</v>
      </c>
      <c r="T51" s="2" t="s">
        <v>798</v>
      </c>
      <c r="U51" s="2" t="s">
        <v>319</v>
      </c>
      <c r="V51" s="53">
        <v>695457.0</v>
      </c>
      <c r="W51" s="53">
        <v>738848.0</v>
      </c>
      <c r="X51" s="2" t="s">
        <v>799</v>
      </c>
      <c r="Y51" s="2" t="s">
        <v>800</v>
      </c>
      <c r="Z51" s="2">
        <v>1.0</v>
      </c>
      <c r="AA51" s="2">
        <v>3.0</v>
      </c>
      <c r="AB51" s="2" t="s">
        <v>797</v>
      </c>
      <c r="AC51" s="52">
        <v>42311.438888888886</v>
      </c>
      <c r="AD51" s="2" t="s">
        <v>796</v>
      </c>
      <c r="AE51" s="2" t="s">
        <v>801</v>
      </c>
      <c r="AF51" s="54" t="s">
        <v>802</v>
      </c>
    </row>
    <row r="52">
      <c r="A52" s="2">
        <v>51.0</v>
      </c>
      <c r="B52" s="2" t="s">
        <v>803</v>
      </c>
      <c r="C52" s="2" t="s">
        <v>285</v>
      </c>
      <c r="D52" s="2">
        <v>1.0</v>
      </c>
      <c r="E52" s="2">
        <v>0.0</v>
      </c>
      <c r="F52" s="2">
        <v>1.0</v>
      </c>
      <c r="G52" s="52">
        <v>42327.33194444444</v>
      </c>
      <c r="H52" s="2" t="s">
        <v>804</v>
      </c>
      <c r="I52" s="2" t="s">
        <v>805</v>
      </c>
      <c r="J52" s="2" t="s">
        <v>806</v>
      </c>
      <c r="K52" s="2" t="e">
        <v>#N/A</v>
      </c>
      <c r="L52" s="2" t="e">
        <v>#N/A</v>
      </c>
      <c r="M52" s="2" t="e">
        <v>#N/A</v>
      </c>
      <c r="N52" s="2" t="e">
        <v>#N/A</v>
      </c>
      <c r="O52" s="2" t="e">
        <v>#N/A</v>
      </c>
      <c r="P52" s="2" t="s">
        <v>809</v>
      </c>
      <c r="Q52" s="2" t="s">
        <v>285</v>
      </c>
      <c r="R52" s="2" t="s">
        <v>285</v>
      </c>
      <c r="S52" s="2">
        <v>10175.0</v>
      </c>
      <c r="T52" s="2" t="s">
        <v>587</v>
      </c>
      <c r="U52" s="2" t="s">
        <v>576</v>
      </c>
      <c r="V52" s="53">
        <v>7.4257356E7</v>
      </c>
      <c r="W52" s="53">
        <v>8.8026793E7</v>
      </c>
      <c r="X52" s="2" t="s">
        <v>811</v>
      </c>
      <c r="Y52" s="2" t="s">
        <v>812</v>
      </c>
      <c r="Z52" s="2">
        <v>3.0</v>
      </c>
      <c r="AA52" s="2">
        <v>3.0</v>
      </c>
      <c r="AB52" s="2" t="s">
        <v>809</v>
      </c>
      <c r="AC52" s="52">
        <v>42327.33194444444</v>
      </c>
      <c r="AD52" s="2" t="s">
        <v>806</v>
      </c>
      <c r="AE52" s="2" t="s">
        <v>813</v>
      </c>
      <c r="AF52" s="54" t="s">
        <v>814</v>
      </c>
    </row>
    <row r="53">
      <c r="A53" s="2">
        <v>52.0</v>
      </c>
      <c r="B53" s="2" t="s">
        <v>816</v>
      </c>
      <c r="C53" s="2" t="s">
        <v>285</v>
      </c>
      <c r="D53" s="2">
        <v>19.0</v>
      </c>
      <c r="E53" s="2">
        <v>4.0</v>
      </c>
      <c r="F53" s="2">
        <v>15.0</v>
      </c>
      <c r="G53" s="52">
        <v>42332.49652777778</v>
      </c>
      <c r="H53" s="2" t="s">
        <v>817</v>
      </c>
      <c r="I53" s="2" t="s">
        <v>818</v>
      </c>
      <c r="J53" s="2" t="s">
        <v>819</v>
      </c>
      <c r="K53" s="2" t="e">
        <v>#N/A</v>
      </c>
      <c r="L53" s="2" t="e">
        <v>#N/A</v>
      </c>
      <c r="M53" s="2" t="e">
        <v>#N/A</v>
      </c>
      <c r="N53" s="2" t="e">
        <v>#N/A</v>
      </c>
      <c r="O53" s="2" t="e">
        <v>#N/A</v>
      </c>
      <c r="P53" s="2" t="s">
        <v>820</v>
      </c>
      <c r="Q53" s="2" t="s">
        <v>285</v>
      </c>
      <c r="R53" s="2" t="s">
        <v>356</v>
      </c>
      <c r="S53" s="2">
        <v>40207.0</v>
      </c>
      <c r="T53" s="2" t="s">
        <v>821</v>
      </c>
      <c r="U53" s="2" t="s">
        <v>822</v>
      </c>
      <c r="V53" s="53">
        <v>6585873.0</v>
      </c>
      <c r="W53" s="53">
        <v>5051490.0</v>
      </c>
      <c r="X53" s="2" t="s">
        <v>823</v>
      </c>
      <c r="Y53" s="2" t="s">
        <v>824</v>
      </c>
      <c r="Z53" s="2">
        <v>3.0</v>
      </c>
      <c r="AA53" s="2">
        <v>3.0</v>
      </c>
      <c r="AB53" s="2" t="s">
        <v>820</v>
      </c>
      <c r="AC53" s="52">
        <v>42332.49652777778</v>
      </c>
      <c r="AD53" s="2" t="s">
        <v>819</v>
      </c>
      <c r="AE53" s="2" t="s">
        <v>825</v>
      </c>
      <c r="AF53" s="54" t="s">
        <v>826</v>
      </c>
    </row>
    <row r="54">
      <c r="A54" s="2">
        <v>53.0</v>
      </c>
      <c r="B54" s="2" t="s">
        <v>827</v>
      </c>
      <c r="C54" s="2" t="s">
        <v>285</v>
      </c>
      <c r="D54" s="2">
        <v>4.0</v>
      </c>
      <c r="E54" s="2">
        <v>0.0</v>
      </c>
      <c r="F54" s="2">
        <v>4.0</v>
      </c>
      <c r="G54" s="52">
        <v>42329.87222222222</v>
      </c>
      <c r="H54" s="2" t="s">
        <v>828</v>
      </c>
      <c r="I54" s="2" t="s">
        <v>829</v>
      </c>
      <c r="J54" s="2" t="s">
        <v>830</v>
      </c>
      <c r="K54" s="2">
        <v>-1.0</v>
      </c>
      <c r="L54" s="2">
        <v>0.0</v>
      </c>
      <c r="M54" s="2">
        <v>0.0</v>
      </c>
      <c r="N54" s="2">
        <v>0.0</v>
      </c>
      <c r="O54" s="2">
        <v>0.0</v>
      </c>
      <c r="P54" s="2" t="s">
        <v>831</v>
      </c>
      <c r="Q54" s="2" t="s">
        <v>285</v>
      </c>
      <c r="R54" s="2" t="s">
        <v>356</v>
      </c>
      <c r="S54" s="2">
        <v>99212.0</v>
      </c>
      <c r="T54" s="2" t="s">
        <v>832</v>
      </c>
      <c r="U54" s="2" t="s">
        <v>291</v>
      </c>
      <c r="X54" s="2" t="s">
        <v>833</v>
      </c>
      <c r="Y54" s="2" t="s">
        <v>834</v>
      </c>
      <c r="Z54" s="2">
        <v>2.0</v>
      </c>
      <c r="AA54" s="2">
        <v>2.0</v>
      </c>
      <c r="AB54" s="2" t="s">
        <v>831</v>
      </c>
      <c r="AC54" s="52">
        <v>42329.87222222222</v>
      </c>
      <c r="AD54" s="2" t="s">
        <v>830</v>
      </c>
      <c r="AE54" s="2" t="s">
        <v>835</v>
      </c>
      <c r="AF54" s="54" t="s">
        <v>836</v>
      </c>
    </row>
    <row r="55">
      <c r="A55" s="2">
        <v>54.0</v>
      </c>
      <c r="B55" s="2" t="s">
        <v>837</v>
      </c>
      <c r="C55" s="2" t="s">
        <v>285</v>
      </c>
      <c r="D55" s="2">
        <v>116.0</v>
      </c>
      <c r="E55" s="2">
        <v>7.0</v>
      </c>
      <c r="F55" s="2">
        <v>109.0</v>
      </c>
      <c r="G55" s="52">
        <v>42331.84583333333</v>
      </c>
      <c r="H55" s="2" t="s">
        <v>838</v>
      </c>
      <c r="I55" s="2" t="s">
        <v>839</v>
      </c>
      <c r="J55" s="2" t="s">
        <v>840</v>
      </c>
      <c r="K55" s="2" t="e">
        <v>#N/A</v>
      </c>
      <c r="L55" s="2" t="e">
        <v>#N/A</v>
      </c>
      <c r="M55" s="2" t="e">
        <v>#N/A</v>
      </c>
      <c r="N55" s="2" t="e">
        <v>#N/A</v>
      </c>
      <c r="O55" s="2" t="e">
        <v>#N/A</v>
      </c>
      <c r="P55" s="2" t="s">
        <v>841</v>
      </c>
      <c r="Q55" s="2" t="s">
        <v>285</v>
      </c>
      <c r="R55" s="2" t="s">
        <v>285</v>
      </c>
      <c r="S55" s="2">
        <v>80439.0</v>
      </c>
      <c r="T55" s="2" t="s">
        <v>842</v>
      </c>
      <c r="U55" s="2" t="s">
        <v>843</v>
      </c>
      <c r="X55" s="2" t="s">
        <v>844</v>
      </c>
      <c r="Y55" s="2" t="s">
        <v>845</v>
      </c>
      <c r="Z55" s="2">
        <v>1.0</v>
      </c>
      <c r="AA55" s="2">
        <v>1.0</v>
      </c>
      <c r="AB55" s="2" t="s">
        <v>841</v>
      </c>
      <c r="AC55" s="52">
        <v>42331.84583333333</v>
      </c>
      <c r="AD55" s="2" t="s">
        <v>840</v>
      </c>
      <c r="AE55" s="2" t="s">
        <v>846</v>
      </c>
    </row>
    <row r="56">
      <c r="A56" s="2">
        <v>55.0</v>
      </c>
      <c r="B56" s="2" t="s">
        <v>847</v>
      </c>
      <c r="C56" s="2" t="s">
        <v>285</v>
      </c>
      <c r="D56" s="2">
        <v>9.0</v>
      </c>
      <c r="E56" s="2">
        <v>2.0</v>
      </c>
      <c r="F56" s="2">
        <v>7.0</v>
      </c>
      <c r="G56" s="52">
        <v>42317.71041666667</v>
      </c>
      <c r="H56" s="2" t="s">
        <v>848</v>
      </c>
      <c r="I56" s="2" t="s">
        <v>849</v>
      </c>
      <c r="J56" s="2" t="s">
        <v>850</v>
      </c>
      <c r="K56" s="2" t="e">
        <v>#N/A</v>
      </c>
      <c r="L56" s="2" t="e">
        <v>#N/A</v>
      </c>
      <c r="M56" s="2" t="e">
        <v>#N/A</v>
      </c>
      <c r="N56" s="2" t="e">
        <v>#N/A</v>
      </c>
      <c r="O56" s="2" t="e">
        <v>#N/A</v>
      </c>
      <c r="P56" s="2" t="s">
        <v>851</v>
      </c>
      <c r="Q56" s="2" t="s">
        <v>285</v>
      </c>
      <c r="R56" s="2" t="s">
        <v>285</v>
      </c>
      <c r="S56" s="2">
        <v>33605.0</v>
      </c>
      <c r="T56" s="2" t="s">
        <v>852</v>
      </c>
      <c r="U56" s="2" t="s">
        <v>785</v>
      </c>
      <c r="X56" s="2" t="s">
        <v>853</v>
      </c>
      <c r="Y56" s="2" t="s">
        <v>854</v>
      </c>
      <c r="Z56" s="2">
        <v>1.0</v>
      </c>
      <c r="AA56" s="2">
        <v>2.0</v>
      </c>
      <c r="AB56" s="2" t="s">
        <v>851</v>
      </c>
      <c r="AC56" s="52">
        <v>42317.71041666667</v>
      </c>
      <c r="AD56" s="2" t="s">
        <v>850</v>
      </c>
      <c r="AE56" s="2" t="s">
        <v>855</v>
      </c>
      <c r="AF56" s="54" t="s">
        <v>856</v>
      </c>
    </row>
    <row r="57">
      <c r="A57" s="2">
        <v>56.0</v>
      </c>
      <c r="B57" s="2" t="s">
        <v>857</v>
      </c>
      <c r="C57" s="2" t="s">
        <v>285</v>
      </c>
      <c r="D57" s="2">
        <v>1.0</v>
      </c>
      <c r="E57" s="2">
        <v>1.0</v>
      </c>
      <c r="G57" s="52">
        <v>42327.525</v>
      </c>
      <c r="H57" s="2" t="s">
        <v>858</v>
      </c>
      <c r="I57" s="2" t="s">
        <v>859</v>
      </c>
      <c r="J57" s="2" t="s">
        <v>860</v>
      </c>
      <c r="K57" s="2" t="e">
        <v>#N/A</v>
      </c>
      <c r="L57" s="2" t="e">
        <v>#N/A</v>
      </c>
      <c r="M57" s="2" t="e">
        <v>#N/A</v>
      </c>
      <c r="N57" s="2" t="e">
        <v>#N/A</v>
      </c>
      <c r="O57" s="2" t="e">
        <v>#N/A</v>
      </c>
      <c r="P57" s="2" t="s">
        <v>861</v>
      </c>
      <c r="Q57" s="2" t="s">
        <v>285</v>
      </c>
      <c r="R57" s="2" t="s">
        <v>356</v>
      </c>
      <c r="S57" s="2">
        <v>17201.0</v>
      </c>
      <c r="T57" s="2" t="s">
        <v>862</v>
      </c>
      <c r="U57" s="2" t="s">
        <v>330</v>
      </c>
      <c r="V57" s="53">
        <v>232930.0</v>
      </c>
      <c r="W57" s="53">
        <v>252426.0</v>
      </c>
      <c r="X57" s="2" t="s">
        <v>863</v>
      </c>
      <c r="Y57" s="2" t="s">
        <v>864</v>
      </c>
      <c r="Z57" s="2">
        <v>2.0</v>
      </c>
      <c r="AA57" s="2">
        <v>6.0</v>
      </c>
      <c r="AB57" s="2" t="s">
        <v>861</v>
      </c>
      <c r="AC57" s="52">
        <v>42327.525</v>
      </c>
      <c r="AD57" s="2" t="s">
        <v>860</v>
      </c>
      <c r="AE57" s="2" t="s">
        <v>865</v>
      </c>
      <c r="AF57" s="54" t="s">
        <v>866</v>
      </c>
    </row>
    <row r="58">
      <c r="A58" s="2">
        <v>57.0</v>
      </c>
      <c r="B58" s="2" t="s">
        <v>867</v>
      </c>
      <c r="C58" s="2" t="s">
        <v>285</v>
      </c>
      <c r="D58" s="2">
        <v>10.0</v>
      </c>
      <c r="E58" s="2">
        <v>0.0</v>
      </c>
      <c r="F58" s="2">
        <v>10.0</v>
      </c>
      <c r="G58" s="52">
        <v>42328.700694444444</v>
      </c>
      <c r="H58" s="2" t="s">
        <v>868</v>
      </c>
      <c r="I58" s="2" t="s">
        <v>869</v>
      </c>
      <c r="J58" s="2" t="s">
        <v>870</v>
      </c>
      <c r="K58" s="2" t="e">
        <v>#N/A</v>
      </c>
      <c r="L58" s="2" t="e">
        <v>#N/A</v>
      </c>
      <c r="M58" s="2" t="e">
        <v>#N/A</v>
      </c>
      <c r="N58" s="2" t="e">
        <v>#N/A</v>
      </c>
      <c r="O58" s="2" t="e">
        <v>#N/A</v>
      </c>
      <c r="P58" s="2" t="s">
        <v>871</v>
      </c>
      <c r="Q58" s="2" t="s">
        <v>285</v>
      </c>
      <c r="R58" s="2" t="s">
        <v>285</v>
      </c>
      <c r="S58" s="2">
        <v>90067.0</v>
      </c>
      <c r="T58" s="2" t="s">
        <v>751</v>
      </c>
      <c r="U58" s="2" t="s">
        <v>319</v>
      </c>
      <c r="V58" s="53">
        <v>1838756.0</v>
      </c>
      <c r="W58" s="53">
        <v>4048687.0</v>
      </c>
      <c r="X58" s="2" t="s">
        <v>872</v>
      </c>
      <c r="Y58" s="2" t="s">
        <v>873</v>
      </c>
      <c r="Z58" s="2">
        <v>2.0</v>
      </c>
      <c r="AA58" s="2">
        <v>2.0</v>
      </c>
      <c r="AB58" s="2" t="s">
        <v>871</v>
      </c>
      <c r="AC58" s="52">
        <v>42328.700694444444</v>
      </c>
      <c r="AD58" s="2" t="s">
        <v>870</v>
      </c>
      <c r="AE58" s="2" t="s">
        <v>874</v>
      </c>
    </row>
    <row r="59">
      <c r="A59" s="2">
        <v>58.0</v>
      </c>
      <c r="B59" s="2" t="s">
        <v>875</v>
      </c>
      <c r="C59" s="2" t="s">
        <v>285</v>
      </c>
      <c r="D59" s="2">
        <v>1.0</v>
      </c>
      <c r="E59" s="2">
        <v>0.0</v>
      </c>
      <c r="F59" s="2">
        <v>1.0</v>
      </c>
      <c r="G59" s="52">
        <v>42320.561111111114</v>
      </c>
      <c r="H59" s="2" t="s">
        <v>876</v>
      </c>
      <c r="I59" s="2" t="s">
        <v>877</v>
      </c>
      <c r="J59" s="2" t="s">
        <v>878</v>
      </c>
      <c r="K59" s="2" t="e">
        <v>#N/A</v>
      </c>
      <c r="L59" s="2" t="e">
        <v>#N/A</v>
      </c>
      <c r="M59" s="2" t="e">
        <v>#N/A</v>
      </c>
      <c r="N59" s="2" t="e">
        <v>#N/A</v>
      </c>
      <c r="O59" s="2" t="e">
        <v>#N/A</v>
      </c>
      <c r="P59" s="2" t="s">
        <v>879</v>
      </c>
      <c r="Q59" s="2" t="s">
        <v>285</v>
      </c>
      <c r="R59" s="2" t="s">
        <v>285</v>
      </c>
      <c r="S59" s="2">
        <v>2114.0</v>
      </c>
      <c r="T59" s="2" t="s">
        <v>880</v>
      </c>
      <c r="U59" s="2" t="s">
        <v>412</v>
      </c>
      <c r="X59" s="2" t="s">
        <v>881</v>
      </c>
      <c r="Y59" s="2" t="s">
        <v>882</v>
      </c>
      <c r="Z59" s="2">
        <v>2.0</v>
      </c>
      <c r="AA59" s="2">
        <v>4.0</v>
      </c>
      <c r="AB59" s="2" t="s">
        <v>879</v>
      </c>
      <c r="AC59" s="52">
        <v>42320.561111111114</v>
      </c>
      <c r="AD59" s="2" t="s">
        <v>878</v>
      </c>
      <c r="AE59" s="2" t="s">
        <v>883</v>
      </c>
      <c r="AF59" s="54" t="s">
        <v>884</v>
      </c>
    </row>
    <row r="60">
      <c r="A60" s="2">
        <v>59.0</v>
      </c>
      <c r="B60" s="2" t="s">
        <v>885</v>
      </c>
      <c r="C60" s="2" t="s">
        <v>285</v>
      </c>
      <c r="D60" s="2">
        <v>63.0</v>
      </c>
      <c r="E60" s="2">
        <v>12.0</v>
      </c>
      <c r="F60" s="2">
        <v>51.0</v>
      </c>
      <c r="G60" s="52">
        <v>42320.30486111111</v>
      </c>
      <c r="H60" s="2" t="s">
        <v>886</v>
      </c>
      <c r="I60" s="2" t="s">
        <v>887</v>
      </c>
      <c r="J60" s="2" t="s">
        <v>888</v>
      </c>
      <c r="K60" s="2" t="e">
        <v>#N/A</v>
      </c>
      <c r="L60" s="2" t="e">
        <v>#N/A</v>
      </c>
      <c r="M60" s="2" t="e">
        <v>#N/A</v>
      </c>
      <c r="N60" s="2" t="e">
        <v>#N/A</v>
      </c>
      <c r="O60" s="2" t="e">
        <v>#N/A</v>
      </c>
      <c r="P60" s="2" t="s">
        <v>889</v>
      </c>
      <c r="Q60" s="2" t="s">
        <v>285</v>
      </c>
      <c r="R60" s="2" t="s">
        <v>356</v>
      </c>
      <c r="S60" s="2">
        <v>31906.0</v>
      </c>
      <c r="T60" s="2" t="s">
        <v>890</v>
      </c>
      <c r="U60" s="2" t="s">
        <v>513</v>
      </c>
      <c r="V60" s="53">
        <v>2287220.0</v>
      </c>
      <c r="W60" s="53">
        <v>2060690.0</v>
      </c>
      <c r="X60" s="2" t="s">
        <v>891</v>
      </c>
      <c r="Y60" s="2" t="s">
        <v>892</v>
      </c>
      <c r="Z60" s="2">
        <v>3.0</v>
      </c>
      <c r="AA60" s="2">
        <v>2.0</v>
      </c>
      <c r="AB60" s="2" t="s">
        <v>889</v>
      </c>
      <c r="AC60" s="52">
        <v>42320.30486111111</v>
      </c>
      <c r="AD60" s="2" t="s">
        <v>888</v>
      </c>
      <c r="AE60" s="2" t="s">
        <v>893</v>
      </c>
      <c r="AF60" s="54" t="s">
        <v>894</v>
      </c>
    </row>
    <row r="61">
      <c r="A61" s="2">
        <v>60.0</v>
      </c>
      <c r="B61" s="2" t="s">
        <v>895</v>
      </c>
      <c r="C61" s="2" t="s">
        <v>285</v>
      </c>
      <c r="D61" s="2">
        <v>108.0</v>
      </c>
      <c r="E61" s="2">
        <v>29.0</v>
      </c>
      <c r="F61" s="2">
        <v>79.0</v>
      </c>
      <c r="G61" s="52">
        <v>42325.34652777778</v>
      </c>
      <c r="H61" s="2" t="s">
        <v>896</v>
      </c>
      <c r="I61" s="2" t="s">
        <v>897</v>
      </c>
      <c r="J61" s="2" t="s">
        <v>898</v>
      </c>
      <c r="K61" s="2" t="e">
        <v>#N/A</v>
      </c>
      <c r="L61" s="2" t="e">
        <v>#N/A</v>
      </c>
      <c r="M61" s="2" t="e">
        <v>#N/A</v>
      </c>
      <c r="N61" s="2" t="e">
        <v>#N/A</v>
      </c>
      <c r="O61" s="2" t="e">
        <v>#N/A</v>
      </c>
      <c r="P61" s="2" t="s">
        <v>899</v>
      </c>
      <c r="Q61" s="2" t="s">
        <v>285</v>
      </c>
      <c r="R61" s="2" t="s">
        <v>356</v>
      </c>
      <c r="S61" s="2">
        <v>2116.0</v>
      </c>
      <c r="T61" s="2" t="s">
        <v>900</v>
      </c>
      <c r="U61" s="2" t="s">
        <v>412</v>
      </c>
      <c r="V61" s="53">
        <v>801055.0</v>
      </c>
      <c r="W61" s="53">
        <v>771672.0</v>
      </c>
      <c r="X61" s="2" t="s">
        <v>901</v>
      </c>
      <c r="Y61" s="2" t="s">
        <v>902</v>
      </c>
      <c r="Z61" s="2">
        <v>1.0</v>
      </c>
      <c r="AA61" s="2">
        <v>2.0</v>
      </c>
      <c r="AB61" s="2" t="s">
        <v>899</v>
      </c>
      <c r="AC61" s="52">
        <v>42325.34652777778</v>
      </c>
      <c r="AD61" s="2" t="s">
        <v>898</v>
      </c>
      <c r="AE61" s="2" t="s">
        <v>903</v>
      </c>
      <c r="AF61" s="54" t="s">
        <v>904</v>
      </c>
    </row>
    <row r="62">
      <c r="A62" s="2">
        <v>61.0</v>
      </c>
      <c r="B62" s="2" t="s">
        <v>905</v>
      </c>
      <c r="C62" s="2" t="s">
        <v>285</v>
      </c>
      <c r="D62" s="2">
        <v>82.0</v>
      </c>
      <c r="E62" s="2">
        <v>21.0</v>
      </c>
      <c r="F62" s="2">
        <v>61.0</v>
      </c>
      <c r="G62" s="52">
        <v>42317.527083333334</v>
      </c>
      <c r="H62" s="2" t="s">
        <v>906</v>
      </c>
      <c r="I62" s="2" t="s">
        <v>907</v>
      </c>
      <c r="J62" s="2" t="s">
        <v>908</v>
      </c>
      <c r="K62" s="2" t="e">
        <v>#N/A</v>
      </c>
      <c r="L62" s="2" t="e">
        <v>#N/A</v>
      </c>
      <c r="M62" s="2" t="e">
        <v>#N/A</v>
      </c>
      <c r="N62" s="2" t="e">
        <v>#N/A</v>
      </c>
      <c r="O62" s="2" t="e">
        <v>#N/A</v>
      </c>
      <c r="P62" s="2" t="s">
        <v>909</v>
      </c>
      <c r="Q62" s="2" t="s">
        <v>285</v>
      </c>
      <c r="R62" s="2" t="s">
        <v>285</v>
      </c>
      <c r="S62" s="2">
        <v>12206.0</v>
      </c>
      <c r="T62" s="2" t="s">
        <v>910</v>
      </c>
      <c r="U62" s="2" t="s">
        <v>576</v>
      </c>
      <c r="V62" s="53">
        <v>964949.0</v>
      </c>
      <c r="W62" s="53">
        <v>1004821.0</v>
      </c>
      <c r="X62" s="2" t="s">
        <v>911</v>
      </c>
      <c r="Y62" s="2" t="s">
        <v>912</v>
      </c>
      <c r="Z62" s="2">
        <v>1.0</v>
      </c>
      <c r="AA62" s="2">
        <v>2.0</v>
      </c>
      <c r="AB62" s="2" t="s">
        <v>909</v>
      </c>
      <c r="AC62" s="52">
        <v>42317.527083333334</v>
      </c>
      <c r="AD62" s="2" t="s">
        <v>908</v>
      </c>
      <c r="AE62" s="2" t="s">
        <v>913</v>
      </c>
      <c r="AF62" s="54" t="s">
        <v>914</v>
      </c>
    </row>
    <row r="63">
      <c r="A63" s="2">
        <v>62.0</v>
      </c>
      <c r="B63" s="2" t="s">
        <v>905</v>
      </c>
      <c r="C63" s="2" t="s">
        <v>285</v>
      </c>
      <c r="D63" s="2">
        <v>19.0</v>
      </c>
      <c r="E63" s="2">
        <v>3.0</v>
      </c>
      <c r="F63" s="2">
        <v>16.0</v>
      </c>
      <c r="G63" s="52">
        <v>42328.47986111111</v>
      </c>
      <c r="H63" s="2" t="s">
        <v>915</v>
      </c>
      <c r="I63" s="2" t="s">
        <v>907</v>
      </c>
      <c r="J63" s="2" t="s">
        <v>916</v>
      </c>
      <c r="K63" s="2">
        <v>-1.0</v>
      </c>
      <c r="L63" s="2" t="s">
        <v>917</v>
      </c>
      <c r="M63" s="2">
        <v>0.0</v>
      </c>
      <c r="N63" s="2" t="s">
        <v>918</v>
      </c>
      <c r="O63" s="2" t="s">
        <v>919</v>
      </c>
      <c r="P63" s="2" t="s">
        <v>920</v>
      </c>
      <c r="Q63" s="2" t="s">
        <v>285</v>
      </c>
      <c r="R63" s="2" t="s">
        <v>285</v>
      </c>
      <c r="S63" s="2">
        <v>12206.0</v>
      </c>
      <c r="T63" s="2" t="s">
        <v>910</v>
      </c>
      <c r="U63" s="2" t="s">
        <v>576</v>
      </c>
      <c r="V63" s="53">
        <v>964949.0</v>
      </c>
      <c r="W63" s="53">
        <v>1004821.0</v>
      </c>
      <c r="X63" s="2" t="s">
        <v>911</v>
      </c>
      <c r="Y63" s="2" t="s">
        <v>921</v>
      </c>
      <c r="Z63" s="2">
        <v>1.0</v>
      </c>
      <c r="AA63" s="2">
        <v>3.0</v>
      </c>
      <c r="AB63" s="2" t="s">
        <v>920</v>
      </c>
      <c r="AC63" s="52">
        <v>42328.47986111111</v>
      </c>
      <c r="AD63" s="2" t="s">
        <v>916</v>
      </c>
      <c r="AE63" s="2" t="s">
        <v>922</v>
      </c>
      <c r="AF63" s="54" t="s">
        <v>923</v>
      </c>
    </row>
    <row r="64">
      <c r="A64" s="2">
        <v>63.0</v>
      </c>
      <c r="B64" s="2" t="s">
        <v>924</v>
      </c>
      <c r="C64" s="2" t="s">
        <v>285</v>
      </c>
      <c r="D64" s="2">
        <v>54.0</v>
      </c>
      <c r="E64" s="2">
        <v>13.0</v>
      </c>
      <c r="F64" s="2">
        <v>41.0</v>
      </c>
      <c r="G64" s="52">
        <v>42331.57361111111</v>
      </c>
      <c r="H64" s="2" t="s">
        <v>925</v>
      </c>
      <c r="I64" s="2" t="s">
        <v>926</v>
      </c>
      <c r="J64" s="2" t="s">
        <v>927</v>
      </c>
      <c r="K64" s="2" t="e">
        <v>#N/A</v>
      </c>
      <c r="L64" s="2" t="e">
        <v>#N/A</v>
      </c>
      <c r="M64" s="2" t="e">
        <v>#N/A</v>
      </c>
      <c r="N64" s="2" t="e">
        <v>#N/A</v>
      </c>
      <c r="O64" s="2" t="e">
        <v>#N/A</v>
      </c>
      <c r="P64" s="2" t="s">
        <v>928</v>
      </c>
      <c r="Q64" s="2" t="s">
        <v>285</v>
      </c>
      <c r="R64" s="2" t="s">
        <v>356</v>
      </c>
      <c r="S64" s="2">
        <v>19382.0</v>
      </c>
      <c r="T64" s="2" t="s">
        <v>929</v>
      </c>
      <c r="U64" s="2" t="s">
        <v>330</v>
      </c>
      <c r="V64" s="53">
        <v>342363.0</v>
      </c>
      <c r="W64" s="53">
        <v>320436.0</v>
      </c>
      <c r="X64" s="2" t="s">
        <v>930</v>
      </c>
      <c r="Y64" s="2" t="s">
        <v>931</v>
      </c>
      <c r="Z64" s="2">
        <v>1.0</v>
      </c>
      <c r="AA64" s="2">
        <v>1.0</v>
      </c>
      <c r="AB64" s="2" t="s">
        <v>928</v>
      </c>
      <c r="AC64" s="52">
        <v>42331.57361111111</v>
      </c>
      <c r="AD64" s="2" t="s">
        <v>927</v>
      </c>
      <c r="AE64" s="2" t="s">
        <v>932</v>
      </c>
      <c r="AF64" s="54" t="s">
        <v>933</v>
      </c>
    </row>
    <row r="65">
      <c r="A65" s="2">
        <v>64.0</v>
      </c>
      <c r="B65" s="2" t="s">
        <v>934</v>
      </c>
      <c r="C65" s="2" t="s">
        <v>285</v>
      </c>
      <c r="D65" s="2">
        <v>4.0</v>
      </c>
      <c r="E65" s="2">
        <v>0.0</v>
      </c>
      <c r="F65" s="2">
        <v>4.0</v>
      </c>
      <c r="G65" s="52">
        <v>42323.6625</v>
      </c>
      <c r="H65" s="2" t="s">
        <v>935</v>
      </c>
      <c r="I65" s="2" t="s">
        <v>936</v>
      </c>
      <c r="J65" s="2" t="s">
        <v>937</v>
      </c>
      <c r="K65" s="2" t="e">
        <v>#N/A</v>
      </c>
      <c r="L65" s="2" t="e">
        <v>#N/A</v>
      </c>
      <c r="M65" s="2" t="e">
        <v>#N/A</v>
      </c>
      <c r="N65" s="2" t="e">
        <v>#N/A</v>
      </c>
      <c r="O65" s="2" t="e">
        <v>#N/A</v>
      </c>
      <c r="P65" s="2" t="s">
        <v>938</v>
      </c>
      <c r="Q65" s="2" t="s">
        <v>285</v>
      </c>
      <c r="R65" s="2" t="s">
        <v>285</v>
      </c>
      <c r="S65" s="2">
        <v>22180.0</v>
      </c>
      <c r="T65" s="2" t="s">
        <v>940</v>
      </c>
      <c r="U65" s="2" t="s">
        <v>470</v>
      </c>
      <c r="X65" s="2" t="s">
        <v>942</v>
      </c>
      <c r="Y65" s="2" t="s">
        <v>943</v>
      </c>
      <c r="Z65" s="2">
        <v>2.0</v>
      </c>
      <c r="AA65" s="2">
        <v>1.0</v>
      </c>
      <c r="AB65" s="2" t="s">
        <v>938</v>
      </c>
      <c r="AC65" s="52">
        <v>42323.6625</v>
      </c>
      <c r="AD65" s="2" t="s">
        <v>937</v>
      </c>
      <c r="AE65" s="2" t="s">
        <v>945</v>
      </c>
      <c r="AF65" s="54" t="s">
        <v>946</v>
      </c>
    </row>
    <row r="66">
      <c r="A66" s="2">
        <v>65.0</v>
      </c>
      <c r="B66" s="2" t="s">
        <v>948</v>
      </c>
      <c r="C66" s="2" t="s">
        <v>285</v>
      </c>
      <c r="D66" s="2">
        <v>2.0</v>
      </c>
      <c r="E66" s="2">
        <v>0.0</v>
      </c>
      <c r="F66" s="2">
        <v>2.0</v>
      </c>
      <c r="G66" s="52">
        <v>42325.663194444445</v>
      </c>
      <c r="H66" s="2" t="s">
        <v>949</v>
      </c>
      <c r="I66" s="2" t="s">
        <v>950</v>
      </c>
      <c r="J66" s="2" t="s">
        <v>951</v>
      </c>
      <c r="K66" s="2" t="e">
        <v>#N/A</v>
      </c>
      <c r="L66" s="2" t="e">
        <v>#N/A</v>
      </c>
      <c r="M66" s="2" t="e">
        <v>#N/A</v>
      </c>
      <c r="N66" s="2" t="e">
        <v>#N/A</v>
      </c>
      <c r="O66" s="2" t="e">
        <v>#N/A</v>
      </c>
      <c r="P66" s="2" t="s">
        <v>952</v>
      </c>
      <c r="Q66" s="2" t="s">
        <v>285</v>
      </c>
      <c r="R66" s="2" t="s">
        <v>285</v>
      </c>
      <c r="S66" s="2">
        <v>92612.0</v>
      </c>
      <c r="T66" s="2" t="s">
        <v>953</v>
      </c>
      <c r="U66" s="2" t="s">
        <v>319</v>
      </c>
      <c r="X66" s="2" t="s">
        <v>954</v>
      </c>
      <c r="Y66" s="2" t="s">
        <v>955</v>
      </c>
      <c r="Z66" s="2">
        <v>2.0</v>
      </c>
      <c r="AA66" s="2">
        <v>1.0</v>
      </c>
      <c r="AB66" s="2" t="s">
        <v>952</v>
      </c>
      <c r="AC66" s="52">
        <v>42325.663194444445</v>
      </c>
      <c r="AD66" s="2" t="s">
        <v>951</v>
      </c>
      <c r="AE66" s="2" t="s">
        <v>956</v>
      </c>
      <c r="AF66" s="54" t="s">
        <v>957</v>
      </c>
    </row>
    <row r="67">
      <c r="A67" s="2">
        <v>66.0</v>
      </c>
      <c r="B67" s="2" t="s">
        <v>958</v>
      </c>
      <c r="C67" s="2" t="s">
        <v>285</v>
      </c>
      <c r="D67" s="2">
        <v>2.0</v>
      </c>
      <c r="E67" s="2">
        <v>0.0</v>
      </c>
      <c r="F67" s="2">
        <v>2.0</v>
      </c>
      <c r="G67" s="52">
        <v>42311.74097222222</v>
      </c>
      <c r="H67" s="2" t="s">
        <v>959</v>
      </c>
      <c r="I67" s="2" t="s">
        <v>960</v>
      </c>
      <c r="J67" s="2" t="s">
        <v>961</v>
      </c>
      <c r="K67" s="2" t="e">
        <v>#N/A</v>
      </c>
      <c r="L67" s="2" t="e">
        <v>#N/A</v>
      </c>
      <c r="M67" s="2" t="e">
        <v>#N/A</v>
      </c>
      <c r="N67" s="2" t="e">
        <v>#N/A</v>
      </c>
      <c r="O67" s="2" t="e">
        <v>#N/A</v>
      </c>
      <c r="P67" s="2" t="s">
        <v>962</v>
      </c>
      <c r="Q67" s="2" t="s">
        <v>285</v>
      </c>
      <c r="R67" s="2" t="s">
        <v>285</v>
      </c>
      <c r="S67" s="2">
        <v>33133.0</v>
      </c>
      <c r="T67" s="2" t="s">
        <v>784</v>
      </c>
      <c r="U67" s="2" t="s">
        <v>785</v>
      </c>
      <c r="X67" s="2" t="s">
        <v>598</v>
      </c>
      <c r="Y67" s="2" t="s">
        <v>963</v>
      </c>
      <c r="Z67" s="2">
        <v>2.0</v>
      </c>
      <c r="AA67" s="2">
        <v>2.0</v>
      </c>
      <c r="AB67" s="2" t="s">
        <v>962</v>
      </c>
      <c r="AC67" s="52">
        <v>42311.74097222222</v>
      </c>
      <c r="AD67" s="2" t="s">
        <v>961</v>
      </c>
      <c r="AE67" s="2" t="s">
        <v>964</v>
      </c>
      <c r="AF67" s="54" t="s">
        <v>965</v>
      </c>
    </row>
    <row r="68">
      <c r="A68" s="2">
        <v>67.0</v>
      </c>
      <c r="B68" s="2" t="s">
        <v>966</v>
      </c>
      <c r="C68" s="2" t="s">
        <v>285</v>
      </c>
      <c r="D68" s="2">
        <v>22.0</v>
      </c>
      <c r="E68" s="2">
        <v>1.0</v>
      </c>
      <c r="F68" s="2">
        <v>21.0</v>
      </c>
      <c r="G68" s="52">
        <v>42331.822222222225</v>
      </c>
      <c r="H68" s="2" t="s">
        <v>967</v>
      </c>
      <c r="I68" s="2" t="s">
        <v>968</v>
      </c>
      <c r="J68" s="2" t="s">
        <v>969</v>
      </c>
      <c r="K68" s="2" t="e">
        <v>#N/A</v>
      </c>
      <c r="L68" s="2" t="e">
        <v>#N/A</v>
      </c>
      <c r="M68" s="2" t="e">
        <v>#N/A</v>
      </c>
      <c r="N68" s="2" t="e">
        <v>#N/A</v>
      </c>
      <c r="O68" s="2" t="e">
        <v>#N/A</v>
      </c>
      <c r="P68" s="2" t="s">
        <v>970</v>
      </c>
      <c r="Q68" s="2" t="s">
        <v>285</v>
      </c>
      <c r="R68" s="2" t="s">
        <v>285</v>
      </c>
      <c r="S68" s="2">
        <v>37027.0</v>
      </c>
      <c r="T68" s="2" t="s">
        <v>971</v>
      </c>
      <c r="U68" s="2" t="s">
        <v>972</v>
      </c>
      <c r="V68" s="53">
        <v>1198702.0</v>
      </c>
      <c r="W68" s="53">
        <v>943628.0</v>
      </c>
      <c r="X68" s="2" t="s">
        <v>973</v>
      </c>
      <c r="Y68" s="2" t="s">
        <v>974</v>
      </c>
      <c r="Z68" s="2">
        <v>3.0</v>
      </c>
      <c r="AA68" s="2">
        <v>2.0</v>
      </c>
      <c r="AB68" s="2" t="s">
        <v>970</v>
      </c>
      <c r="AC68" s="52">
        <v>42331.822222222225</v>
      </c>
      <c r="AD68" s="2" t="s">
        <v>969</v>
      </c>
      <c r="AE68" s="2" t="s">
        <v>975</v>
      </c>
      <c r="AF68" s="54" t="s">
        <v>976</v>
      </c>
    </row>
    <row r="69">
      <c r="A69" s="2">
        <v>68.0</v>
      </c>
      <c r="B69" s="2" t="s">
        <v>966</v>
      </c>
      <c r="C69" s="2" t="s">
        <v>285</v>
      </c>
      <c r="D69" s="2">
        <v>94.0</v>
      </c>
      <c r="E69" s="2">
        <v>15.0</v>
      </c>
      <c r="F69" s="2">
        <v>79.0</v>
      </c>
      <c r="G69" s="52">
        <v>42331.90416666667</v>
      </c>
      <c r="H69" s="2" t="s">
        <v>977</v>
      </c>
      <c r="I69" s="2" t="s">
        <v>968</v>
      </c>
      <c r="J69" s="2" t="s">
        <v>978</v>
      </c>
      <c r="K69" s="2" t="e">
        <v>#N/A</v>
      </c>
      <c r="L69" s="2" t="e">
        <v>#N/A</v>
      </c>
      <c r="M69" s="2" t="e">
        <v>#N/A</v>
      </c>
      <c r="N69" s="2" t="e">
        <v>#N/A</v>
      </c>
      <c r="O69" s="2" t="e">
        <v>#N/A</v>
      </c>
      <c r="P69" s="2" t="s">
        <v>979</v>
      </c>
      <c r="Q69" s="2" t="s">
        <v>285</v>
      </c>
      <c r="R69" s="2" t="s">
        <v>285</v>
      </c>
      <c r="S69" s="2">
        <v>37027.0</v>
      </c>
      <c r="T69" s="2" t="s">
        <v>971</v>
      </c>
      <c r="U69" s="2" t="s">
        <v>972</v>
      </c>
      <c r="V69" s="53">
        <v>1198702.0</v>
      </c>
      <c r="W69" s="53">
        <v>943628.0</v>
      </c>
      <c r="X69" s="2" t="s">
        <v>973</v>
      </c>
      <c r="Y69" s="2" t="s">
        <v>980</v>
      </c>
      <c r="Z69" s="2">
        <v>3.0</v>
      </c>
      <c r="AA69" s="2">
        <v>2.0</v>
      </c>
      <c r="AB69" s="2" t="s">
        <v>979</v>
      </c>
      <c r="AC69" s="52">
        <v>42331.90416666667</v>
      </c>
      <c r="AD69" s="2" t="s">
        <v>978</v>
      </c>
      <c r="AE69" s="2" t="s">
        <v>981</v>
      </c>
      <c r="AF69" s="54" t="s">
        <v>982</v>
      </c>
    </row>
    <row r="70">
      <c r="A70" s="2">
        <v>69.0</v>
      </c>
      <c r="B70" s="2" t="s">
        <v>983</v>
      </c>
      <c r="C70" s="2" t="s">
        <v>285</v>
      </c>
      <c r="D70" s="2">
        <v>27.0</v>
      </c>
      <c r="E70" s="2">
        <v>9.0</v>
      </c>
      <c r="F70" s="2">
        <v>18.0</v>
      </c>
      <c r="G70" s="52">
        <v>42331.4625</v>
      </c>
      <c r="H70" s="2" t="s">
        <v>498</v>
      </c>
      <c r="I70" s="2" t="s">
        <v>984</v>
      </c>
      <c r="J70" s="2" t="s">
        <v>500</v>
      </c>
      <c r="K70" s="2" t="e">
        <v>#N/A</v>
      </c>
      <c r="L70" s="2" t="e">
        <v>#N/A</v>
      </c>
      <c r="M70" s="2" t="e">
        <v>#N/A</v>
      </c>
      <c r="N70" s="2" t="e">
        <v>#N/A</v>
      </c>
      <c r="O70" s="2" t="e">
        <v>#N/A</v>
      </c>
      <c r="P70" s="2" t="s">
        <v>501</v>
      </c>
      <c r="Q70" s="2" t="s">
        <v>285</v>
      </c>
      <c r="R70" s="2" t="s">
        <v>285</v>
      </c>
      <c r="S70" s="2">
        <v>14202.0</v>
      </c>
      <c r="T70" s="2" t="s">
        <v>985</v>
      </c>
      <c r="U70" s="2" t="s">
        <v>576</v>
      </c>
      <c r="V70" s="53">
        <v>5191231.0</v>
      </c>
      <c r="W70" s="53">
        <v>5270368.0</v>
      </c>
      <c r="X70" s="2" t="s">
        <v>986</v>
      </c>
      <c r="Y70" s="2" t="s">
        <v>987</v>
      </c>
      <c r="Z70" s="2">
        <v>2.0</v>
      </c>
      <c r="AA70" s="2">
        <v>2.0</v>
      </c>
      <c r="AB70" s="2" t="s">
        <v>501</v>
      </c>
      <c r="AC70" s="52">
        <v>42331.4625</v>
      </c>
      <c r="AD70" s="2" t="s">
        <v>500</v>
      </c>
      <c r="AE70" s="2" t="s">
        <v>505</v>
      </c>
      <c r="AF70" s="54" t="s">
        <v>988</v>
      </c>
    </row>
    <row r="71">
      <c r="A71" s="2">
        <v>70.0</v>
      </c>
      <c r="B71" s="2" t="s">
        <v>989</v>
      </c>
      <c r="C71" s="2" t="s">
        <v>285</v>
      </c>
      <c r="D71" s="2">
        <v>56.0</v>
      </c>
      <c r="E71" s="2">
        <v>3.0</v>
      </c>
      <c r="F71" s="2">
        <v>53.0</v>
      </c>
      <c r="G71" s="52">
        <v>42324.44305555556</v>
      </c>
      <c r="H71" s="2" t="s">
        <v>990</v>
      </c>
      <c r="I71" s="2" t="s">
        <v>991</v>
      </c>
      <c r="J71" s="2" t="s">
        <v>992</v>
      </c>
      <c r="K71" s="2">
        <v>-1.0</v>
      </c>
      <c r="L71" s="2">
        <v>0.0</v>
      </c>
      <c r="M71" s="2">
        <v>0.0</v>
      </c>
      <c r="N71" s="2">
        <v>0.0</v>
      </c>
      <c r="O71" s="2">
        <v>0.0</v>
      </c>
      <c r="P71" s="2" t="s">
        <v>993</v>
      </c>
      <c r="Q71" s="2" t="s">
        <v>285</v>
      </c>
      <c r="R71" s="2" t="s">
        <v>285</v>
      </c>
      <c r="S71" s="2">
        <v>60402.0</v>
      </c>
      <c r="T71" s="2" t="s">
        <v>994</v>
      </c>
      <c r="U71" s="2" t="s">
        <v>369</v>
      </c>
      <c r="X71" s="2" t="s">
        <v>995</v>
      </c>
      <c r="Y71" s="2" t="s">
        <v>996</v>
      </c>
      <c r="Z71" s="2">
        <v>3.0</v>
      </c>
      <c r="AA71" s="2">
        <v>2.0</v>
      </c>
      <c r="AB71" s="2" t="s">
        <v>993</v>
      </c>
      <c r="AC71" s="52">
        <v>42324.44305555556</v>
      </c>
      <c r="AD71" s="2" t="s">
        <v>992</v>
      </c>
      <c r="AE71" s="2" t="s">
        <v>997</v>
      </c>
      <c r="AF71" s="54" t="s">
        <v>998</v>
      </c>
    </row>
    <row r="72">
      <c r="A72" s="2">
        <v>71.0</v>
      </c>
      <c r="B72" s="2" t="s">
        <v>999</v>
      </c>
      <c r="C72" s="2" t="s">
        <v>285</v>
      </c>
      <c r="D72" s="2">
        <v>1.0</v>
      </c>
      <c r="E72" s="2">
        <v>0.0</v>
      </c>
      <c r="F72" s="2">
        <v>1.0</v>
      </c>
      <c r="G72" s="52">
        <v>42331.52916666667</v>
      </c>
      <c r="H72" s="2" t="s">
        <v>1000</v>
      </c>
      <c r="I72" s="2" t="s">
        <v>1001</v>
      </c>
      <c r="J72" s="2" t="s">
        <v>1002</v>
      </c>
      <c r="K72" s="2" t="e">
        <v>#N/A</v>
      </c>
      <c r="L72" s="2" t="e">
        <v>#N/A</v>
      </c>
      <c r="M72" s="2" t="e">
        <v>#N/A</v>
      </c>
      <c r="N72" s="2" t="e">
        <v>#N/A</v>
      </c>
      <c r="O72" s="2" t="e">
        <v>#N/A</v>
      </c>
      <c r="P72" s="2" t="s">
        <v>1003</v>
      </c>
      <c r="Q72" s="2" t="s">
        <v>285</v>
      </c>
      <c r="R72" s="2" t="s">
        <v>356</v>
      </c>
      <c r="S72" s="2">
        <v>22905.0</v>
      </c>
      <c r="T72" s="2" t="s">
        <v>1004</v>
      </c>
      <c r="U72" s="2" t="s">
        <v>470</v>
      </c>
      <c r="V72" s="53">
        <v>2347865.0</v>
      </c>
      <c r="W72" s="53">
        <v>1798259.0</v>
      </c>
      <c r="X72" s="2" t="s">
        <v>1005</v>
      </c>
      <c r="Y72" s="2" t="s">
        <v>1006</v>
      </c>
      <c r="Z72" s="2">
        <v>1.0</v>
      </c>
      <c r="AA72" s="2">
        <v>2.0</v>
      </c>
      <c r="AB72" s="2" t="s">
        <v>1003</v>
      </c>
      <c r="AC72" s="52">
        <v>42331.52916666667</v>
      </c>
      <c r="AD72" s="2" t="s">
        <v>1002</v>
      </c>
      <c r="AE72" s="2" t="s">
        <v>1007</v>
      </c>
      <c r="AF72" s="54" t="s">
        <v>1008</v>
      </c>
    </row>
    <row r="73">
      <c r="A73" s="2">
        <v>72.0</v>
      </c>
      <c r="B73" s="2" t="s">
        <v>1009</v>
      </c>
      <c r="C73" s="2" t="s">
        <v>285</v>
      </c>
      <c r="D73" s="2">
        <v>1.0</v>
      </c>
      <c r="E73" s="2">
        <v>0.0</v>
      </c>
      <c r="F73" s="2">
        <v>1.0</v>
      </c>
      <c r="G73" s="52">
        <v>42325.714583333334</v>
      </c>
      <c r="H73" s="2" t="s">
        <v>1010</v>
      </c>
      <c r="I73" s="2" t="s">
        <v>1011</v>
      </c>
      <c r="J73" s="2" t="s">
        <v>1012</v>
      </c>
      <c r="K73" s="2" t="e">
        <v>#N/A</v>
      </c>
      <c r="L73" s="2" t="e">
        <v>#N/A</v>
      </c>
      <c r="M73" s="2" t="e">
        <v>#N/A</v>
      </c>
      <c r="N73" s="2" t="e">
        <v>#N/A</v>
      </c>
      <c r="O73" s="2" t="e">
        <v>#N/A</v>
      </c>
      <c r="P73" s="2" t="s">
        <v>1013</v>
      </c>
      <c r="Q73" s="2" t="s">
        <v>285</v>
      </c>
      <c r="R73" s="2" t="s">
        <v>285</v>
      </c>
      <c r="S73" s="2">
        <v>63114.0</v>
      </c>
      <c r="T73" s="2" t="s">
        <v>1014</v>
      </c>
      <c r="U73" s="2" t="s">
        <v>492</v>
      </c>
      <c r="X73" s="2" t="s">
        <v>598</v>
      </c>
      <c r="Y73" s="2" t="s">
        <v>1015</v>
      </c>
      <c r="Z73" s="2">
        <v>2.0</v>
      </c>
      <c r="AA73" s="2">
        <v>2.0</v>
      </c>
      <c r="AB73" s="2" t="s">
        <v>1013</v>
      </c>
      <c r="AC73" s="52">
        <v>42325.714583333334</v>
      </c>
      <c r="AD73" s="2" t="s">
        <v>1012</v>
      </c>
      <c r="AE73" s="2" t="s">
        <v>1016</v>
      </c>
      <c r="AF73" s="54" t="s">
        <v>1017</v>
      </c>
    </row>
    <row r="74">
      <c r="A74" s="2">
        <v>73.0</v>
      </c>
      <c r="B74" s="2" t="s">
        <v>1018</v>
      </c>
      <c r="C74" s="2" t="s">
        <v>285</v>
      </c>
      <c r="D74" s="2">
        <v>90.0</v>
      </c>
      <c r="E74" s="2">
        <v>36.0</v>
      </c>
      <c r="F74" s="2">
        <v>54.0</v>
      </c>
      <c r="G74" s="52">
        <v>42313.76388888889</v>
      </c>
      <c r="H74" s="2" t="s">
        <v>1019</v>
      </c>
      <c r="I74" s="2" t="s">
        <v>1020</v>
      </c>
      <c r="J74" s="2" t="s">
        <v>1021</v>
      </c>
      <c r="K74" s="2" t="e">
        <v>#N/A</v>
      </c>
      <c r="L74" s="2" t="e">
        <v>#N/A</v>
      </c>
      <c r="M74" s="2" t="e">
        <v>#N/A</v>
      </c>
      <c r="N74" s="2" t="e">
        <v>#N/A</v>
      </c>
      <c r="O74" s="2" t="e">
        <v>#N/A</v>
      </c>
      <c r="P74" s="2" t="s">
        <v>1022</v>
      </c>
      <c r="Q74" s="2" t="s">
        <v>285</v>
      </c>
      <c r="R74" s="2" t="s">
        <v>356</v>
      </c>
      <c r="S74" s="2">
        <v>1545.0</v>
      </c>
      <c r="T74" s="2" t="s">
        <v>1023</v>
      </c>
      <c r="U74" s="2" t="s">
        <v>412</v>
      </c>
      <c r="Y74" s="2" t="s">
        <v>1024</v>
      </c>
      <c r="Z74" s="2">
        <v>3.0</v>
      </c>
      <c r="AA74" s="2">
        <v>2.0</v>
      </c>
      <c r="AB74" s="2" t="s">
        <v>1022</v>
      </c>
      <c r="AC74" s="52">
        <v>42313.76388888889</v>
      </c>
      <c r="AD74" s="2" t="s">
        <v>1021</v>
      </c>
      <c r="AE74" s="2" t="s">
        <v>1025</v>
      </c>
      <c r="AF74" s="54" t="s">
        <v>1026</v>
      </c>
    </row>
    <row r="75">
      <c r="A75" s="2">
        <v>74.0</v>
      </c>
      <c r="B75" s="2" t="s">
        <v>1027</v>
      </c>
      <c r="C75" s="2" t="s">
        <v>285</v>
      </c>
      <c r="D75" s="2">
        <v>431.0</v>
      </c>
      <c r="E75" s="2">
        <v>81.0</v>
      </c>
      <c r="F75" s="2">
        <v>350.0</v>
      </c>
      <c r="G75" s="52">
        <v>42320.71388888889</v>
      </c>
      <c r="H75" s="2" t="s">
        <v>1028</v>
      </c>
      <c r="I75" s="2" t="s">
        <v>1029</v>
      </c>
      <c r="J75" s="2" t="s">
        <v>1030</v>
      </c>
      <c r="K75" s="2" t="e">
        <v>#N/A</v>
      </c>
      <c r="L75" s="2" t="e">
        <v>#N/A</v>
      </c>
      <c r="M75" s="2" t="e">
        <v>#N/A</v>
      </c>
      <c r="N75" s="2" t="e">
        <v>#N/A</v>
      </c>
      <c r="O75" s="2" t="e">
        <v>#N/A</v>
      </c>
      <c r="P75" s="2" t="s">
        <v>1031</v>
      </c>
      <c r="Q75" s="2" t="s">
        <v>285</v>
      </c>
      <c r="R75" s="2" t="s">
        <v>285</v>
      </c>
      <c r="S75" s="2">
        <v>60546.0</v>
      </c>
      <c r="T75" s="2" t="s">
        <v>1032</v>
      </c>
      <c r="U75" s="2" t="s">
        <v>369</v>
      </c>
      <c r="X75" s="2" t="s">
        <v>911</v>
      </c>
      <c r="Y75" s="2" t="s">
        <v>1033</v>
      </c>
      <c r="Z75" s="2">
        <v>1.0</v>
      </c>
      <c r="AA75" s="2">
        <v>2.0</v>
      </c>
      <c r="AB75" s="2" t="s">
        <v>1031</v>
      </c>
      <c r="AC75" s="52">
        <v>42320.71388888889</v>
      </c>
      <c r="AD75" s="2" t="s">
        <v>1030</v>
      </c>
      <c r="AE75" s="2" t="s">
        <v>1034</v>
      </c>
      <c r="AF75" s="54" t="s">
        <v>1035</v>
      </c>
    </row>
    <row r="76">
      <c r="A76" s="2">
        <v>75.0</v>
      </c>
      <c r="B76" s="2" t="s">
        <v>1036</v>
      </c>
      <c r="C76" s="2" t="s">
        <v>285</v>
      </c>
      <c r="D76" s="2">
        <v>2.0</v>
      </c>
      <c r="E76" s="2">
        <v>0.0</v>
      </c>
      <c r="F76" s="2">
        <v>2.0</v>
      </c>
      <c r="G76" s="52">
        <v>42310.42986111111</v>
      </c>
      <c r="H76" s="2" t="s">
        <v>1037</v>
      </c>
      <c r="I76" s="2" t="s">
        <v>1038</v>
      </c>
      <c r="J76" s="2" t="s">
        <v>1039</v>
      </c>
      <c r="K76" s="2" t="e">
        <v>#N/A</v>
      </c>
      <c r="L76" s="2" t="e">
        <v>#N/A</v>
      </c>
      <c r="M76" s="2" t="e">
        <v>#N/A</v>
      </c>
      <c r="N76" s="2" t="e">
        <v>#N/A</v>
      </c>
      <c r="O76" s="2" t="e">
        <v>#N/A</v>
      </c>
      <c r="P76" s="2" t="s">
        <v>1040</v>
      </c>
      <c r="Q76" s="2" t="s">
        <v>285</v>
      </c>
      <c r="R76" s="2" t="s">
        <v>285</v>
      </c>
      <c r="S76" s="2">
        <v>14606.0</v>
      </c>
      <c r="T76" s="2" t="s">
        <v>1041</v>
      </c>
      <c r="U76" s="2" t="s">
        <v>576</v>
      </c>
      <c r="V76" s="53">
        <v>763312.0</v>
      </c>
      <c r="W76" s="53">
        <v>737040.0</v>
      </c>
      <c r="Y76" s="2" t="s">
        <v>1042</v>
      </c>
      <c r="Z76" s="2">
        <v>3.0</v>
      </c>
      <c r="AA76" s="2">
        <v>4.0</v>
      </c>
      <c r="AB76" s="2" t="s">
        <v>1040</v>
      </c>
      <c r="AC76" s="52">
        <v>42310.42986111111</v>
      </c>
      <c r="AD76" s="2" t="s">
        <v>1039</v>
      </c>
      <c r="AE76" s="2" t="s">
        <v>1043</v>
      </c>
      <c r="AF76" s="54" t="s">
        <v>1044</v>
      </c>
    </row>
    <row r="77">
      <c r="A77" s="2">
        <v>76.0</v>
      </c>
      <c r="B77" s="2" t="s">
        <v>1045</v>
      </c>
      <c r="C77" s="2" t="s">
        <v>285</v>
      </c>
      <c r="D77" s="2">
        <v>221.0</v>
      </c>
      <c r="E77" s="2">
        <v>43.0</v>
      </c>
      <c r="F77" s="2">
        <v>178.0</v>
      </c>
      <c r="G77" s="52">
        <v>42325.74513888889</v>
      </c>
      <c r="H77" s="2" t="s">
        <v>1046</v>
      </c>
      <c r="I77" s="2" t="s">
        <v>1047</v>
      </c>
      <c r="K77" s="2" t="e">
        <v>#N/A</v>
      </c>
      <c r="L77" s="2" t="e">
        <v>#N/A</v>
      </c>
      <c r="M77" s="2" t="e">
        <v>#N/A</v>
      </c>
      <c r="N77" s="2" t="e">
        <v>#N/A</v>
      </c>
      <c r="O77" s="2" t="e">
        <v>#N/A</v>
      </c>
      <c r="P77" s="2" t="s">
        <v>1048</v>
      </c>
      <c r="Q77" s="2" t="s">
        <v>285</v>
      </c>
      <c r="R77" s="2" t="s">
        <v>285</v>
      </c>
      <c r="S77" s="2">
        <v>77064.0</v>
      </c>
      <c r="T77" s="2" t="s">
        <v>1049</v>
      </c>
      <c r="U77" s="2" t="s">
        <v>667</v>
      </c>
      <c r="V77" s="53">
        <v>1043687.0</v>
      </c>
      <c r="W77" s="53">
        <v>509885.0</v>
      </c>
      <c r="X77" s="2" t="s">
        <v>1050</v>
      </c>
      <c r="Y77" s="2" t="s">
        <v>1051</v>
      </c>
      <c r="Z77" s="2">
        <v>2.0</v>
      </c>
      <c r="AA77" s="2">
        <v>2.0</v>
      </c>
      <c r="AB77" s="2" t="s">
        <v>1048</v>
      </c>
      <c r="AC77" s="52">
        <v>42325.74513888889</v>
      </c>
      <c r="AE77" s="2" t="s">
        <v>1052</v>
      </c>
      <c r="AF77" s="54" t="s">
        <v>1053</v>
      </c>
    </row>
    <row r="78">
      <c r="A78" s="2">
        <v>77.0</v>
      </c>
      <c r="B78" s="2" t="s">
        <v>1054</v>
      </c>
      <c r="C78" s="2" t="s">
        <v>285</v>
      </c>
      <c r="D78" s="2">
        <v>2.0</v>
      </c>
      <c r="E78" s="2">
        <v>0.0</v>
      </c>
      <c r="F78" s="2">
        <v>2.0</v>
      </c>
      <c r="G78" s="52">
        <v>42323.697222222225</v>
      </c>
      <c r="H78" s="2" t="s">
        <v>1055</v>
      </c>
      <c r="I78" s="2" t="s">
        <v>1056</v>
      </c>
      <c r="J78" s="2" t="s">
        <v>1057</v>
      </c>
      <c r="K78" s="2" t="e">
        <v>#N/A</v>
      </c>
      <c r="L78" s="2" t="e">
        <v>#N/A</v>
      </c>
      <c r="M78" s="2" t="e">
        <v>#N/A</v>
      </c>
      <c r="N78" s="2" t="e">
        <v>#N/A</v>
      </c>
      <c r="O78" s="2" t="e">
        <v>#N/A</v>
      </c>
      <c r="P78" s="2" t="s">
        <v>1058</v>
      </c>
      <c r="Q78" s="2" t="s">
        <v>285</v>
      </c>
      <c r="R78" s="2" t="s">
        <v>356</v>
      </c>
      <c r="S78" s="2">
        <v>94549.0</v>
      </c>
      <c r="T78" s="2" t="s">
        <v>1059</v>
      </c>
      <c r="U78" s="2" t="s">
        <v>319</v>
      </c>
      <c r="V78" s="53">
        <v>4430420.0</v>
      </c>
      <c r="W78" s="53">
        <v>3733185.0</v>
      </c>
      <c r="X78" s="2" t="s">
        <v>1060</v>
      </c>
      <c r="Y78" s="2" t="s">
        <v>1061</v>
      </c>
      <c r="Z78" s="2">
        <v>1.0</v>
      </c>
      <c r="AA78" s="2">
        <v>4.0</v>
      </c>
      <c r="AB78" s="2" t="s">
        <v>1058</v>
      </c>
      <c r="AC78" s="52">
        <v>42323.697222222225</v>
      </c>
      <c r="AD78" s="2" t="s">
        <v>1057</v>
      </c>
      <c r="AE78" s="2" t="s">
        <v>1062</v>
      </c>
      <c r="AF78" s="54" t="s">
        <v>1063</v>
      </c>
    </row>
    <row r="79">
      <c r="A79" s="2">
        <v>78.0</v>
      </c>
      <c r="B79" s="2" t="s">
        <v>1064</v>
      </c>
      <c r="C79" s="2" t="s">
        <v>285</v>
      </c>
      <c r="D79" s="2">
        <v>15.0</v>
      </c>
      <c r="E79" s="2">
        <v>7.0</v>
      </c>
      <c r="F79" s="2">
        <v>8.0</v>
      </c>
      <c r="G79" s="52">
        <v>42328.299305555556</v>
      </c>
      <c r="H79" s="2" t="s">
        <v>1065</v>
      </c>
      <c r="I79" s="2" t="s">
        <v>1066</v>
      </c>
      <c r="J79" s="2" t="s">
        <v>1067</v>
      </c>
      <c r="K79" s="2" t="e">
        <v>#N/A</v>
      </c>
      <c r="L79" s="2" t="e">
        <v>#N/A</v>
      </c>
      <c r="M79" s="2" t="e">
        <v>#N/A</v>
      </c>
      <c r="N79" s="2" t="e">
        <v>#N/A</v>
      </c>
      <c r="O79" s="2" t="e">
        <v>#N/A</v>
      </c>
      <c r="P79" s="2" t="s">
        <v>1068</v>
      </c>
      <c r="Q79" s="2" t="s">
        <v>285</v>
      </c>
      <c r="R79" s="2" t="s">
        <v>356</v>
      </c>
      <c r="S79" s="2">
        <v>28224.0</v>
      </c>
      <c r="T79" s="2" t="s">
        <v>1069</v>
      </c>
      <c r="U79" s="2" t="s">
        <v>774</v>
      </c>
      <c r="V79" s="53">
        <v>402889.0</v>
      </c>
      <c r="W79" s="53">
        <v>350170.0</v>
      </c>
      <c r="X79" s="2" t="s">
        <v>1070</v>
      </c>
      <c r="Y79" s="2" t="s">
        <v>1071</v>
      </c>
      <c r="Z79" s="2">
        <v>2.0</v>
      </c>
      <c r="AA79" s="2">
        <v>4.0</v>
      </c>
      <c r="AB79" s="2" t="s">
        <v>1068</v>
      </c>
      <c r="AC79" s="52">
        <v>42328.299305555556</v>
      </c>
      <c r="AD79" s="2" t="s">
        <v>1067</v>
      </c>
      <c r="AE79" s="2" t="s">
        <v>1072</v>
      </c>
      <c r="AF79" s="54" t="s">
        <v>1073</v>
      </c>
    </row>
    <row r="80">
      <c r="A80" s="2">
        <v>79.0</v>
      </c>
      <c r="B80" s="2" t="s">
        <v>1074</v>
      </c>
      <c r="C80" s="2" t="s">
        <v>285</v>
      </c>
      <c r="D80" s="2">
        <v>67.0</v>
      </c>
      <c r="E80" s="2">
        <v>28.0</v>
      </c>
      <c r="F80" s="2">
        <v>39.0</v>
      </c>
      <c r="G80" s="52">
        <v>42327.25625</v>
      </c>
      <c r="H80" s="2" t="s">
        <v>1075</v>
      </c>
      <c r="I80" s="2" t="s">
        <v>1076</v>
      </c>
      <c r="J80" s="2" t="s">
        <v>1077</v>
      </c>
      <c r="K80" s="2" t="e">
        <v>#N/A</v>
      </c>
      <c r="L80" s="2" t="e">
        <v>#N/A</v>
      </c>
      <c r="M80" s="2" t="e">
        <v>#N/A</v>
      </c>
      <c r="N80" s="2" t="e">
        <v>#N/A</v>
      </c>
      <c r="O80" s="2" t="e">
        <v>#N/A</v>
      </c>
      <c r="P80" s="2" t="s">
        <v>1078</v>
      </c>
      <c r="Q80" s="2" t="s">
        <v>285</v>
      </c>
      <c r="R80" s="2" t="s">
        <v>356</v>
      </c>
      <c r="S80" s="2">
        <v>72712.0</v>
      </c>
      <c r="T80" s="2" t="s">
        <v>1079</v>
      </c>
      <c r="U80" s="2" t="s">
        <v>401</v>
      </c>
      <c r="X80" s="2" t="s">
        <v>1080</v>
      </c>
      <c r="Y80" s="2" t="s">
        <v>1081</v>
      </c>
      <c r="Z80" s="2">
        <v>2.0</v>
      </c>
      <c r="AA80" s="2">
        <v>1.0</v>
      </c>
      <c r="AB80" s="2" t="s">
        <v>1078</v>
      </c>
      <c r="AC80" s="52">
        <v>42327.25625</v>
      </c>
      <c r="AD80" s="2" t="s">
        <v>1077</v>
      </c>
      <c r="AE80" s="2" t="s">
        <v>1082</v>
      </c>
      <c r="AF80" s="54" t="s">
        <v>1083</v>
      </c>
    </row>
    <row r="81">
      <c r="A81" s="2">
        <v>80.0</v>
      </c>
      <c r="B81" s="2" t="s">
        <v>1074</v>
      </c>
      <c r="C81" s="2" t="s">
        <v>285</v>
      </c>
      <c r="D81" s="2">
        <v>123.0</v>
      </c>
      <c r="E81" s="2">
        <v>21.0</v>
      </c>
      <c r="F81" s="2">
        <v>102.0</v>
      </c>
      <c r="G81" s="52">
        <v>42331.782638888886</v>
      </c>
      <c r="H81" s="2" t="s">
        <v>1084</v>
      </c>
      <c r="I81" s="2" t="s">
        <v>1076</v>
      </c>
      <c r="J81" s="2" t="s">
        <v>1085</v>
      </c>
      <c r="K81" s="2" t="e">
        <v>#N/A</v>
      </c>
      <c r="L81" s="2" t="e">
        <v>#N/A</v>
      </c>
      <c r="M81" s="2" t="e">
        <v>#N/A</v>
      </c>
      <c r="N81" s="2" t="e">
        <v>#N/A</v>
      </c>
      <c r="O81" s="2" t="e">
        <v>#N/A</v>
      </c>
      <c r="P81" s="2" t="s">
        <v>1086</v>
      </c>
      <c r="Q81" s="2" t="s">
        <v>285</v>
      </c>
      <c r="R81" s="2" t="s">
        <v>356</v>
      </c>
      <c r="S81" s="2">
        <v>72712.0</v>
      </c>
      <c r="T81" s="2" t="s">
        <v>1079</v>
      </c>
      <c r="U81" s="2" t="s">
        <v>401</v>
      </c>
      <c r="X81" s="2" t="s">
        <v>1080</v>
      </c>
      <c r="Y81" s="2" t="s">
        <v>1087</v>
      </c>
      <c r="Z81" s="2">
        <v>1.0</v>
      </c>
      <c r="AA81" s="2">
        <v>1.0</v>
      </c>
      <c r="AB81" s="2" t="s">
        <v>1086</v>
      </c>
      <c r="AC81" s="52">
        <v>42331.782638888886</v>
      </c>
      <c r="AD81" s="2" t="s">
        <v>1085</v>
      </c>
      <c r="AE81" s="2" t="s">
        <v>1088</v>
      </c>
      <c r="AF81" s="54" t="s">
        <v>1089</v>
      </c>
    </row>
    <row r="82">
      <c r="A82" s="2">
        <v>81.0</v>
      </c>
      <c r="B82" s="2" t="s">
        <v>1090</v>
      </c>
      <c r="C82" s="2" t="s">
        <v>285</v>
      </c>
      <c r="D82" s="2">
        <v>4.0</v>
      </c>
      <c r="E82" s="2">
        <v>0.0</v>
      </c>
      <c r="F82" s="2">
        <v>4.0</v>
      </c>
      <c r="G82" s="52">
        <v>42329.299305555556</v>
      </c>
      <c r="H82" s="2" t="s">
        <v>1091</v>
      </c>
      <c r="I82" s="2" t="s">
        <v>1092</v>
      </c>
      <c r="J82" s="2" t="s">
        <v>1093</v>
      </c>
      <c r="K82" s="2" t="e">
        <v>#N/A</v>
      </c>
      <c r="L82" s="2" t="e">
        <v>#N/A</v>
      </c>
      <c r="M82" s="2" t="e">
        <v>#N/A</v>
      </c>
      <c r="N82" s="2" t="e">
        <v>#N/A</v>
      </c>
      <c r="O82" s="2" t="e">
        <v>#N/A</v>
      </c>
      <c r="P82" s="2" t="s">
        <v>1094</v>
      </c>
      <c r="Q82" s="2" t="s">
        <v>285</v>
      </c>
      <c r="R82" s="2" t="s">
        <v>285</v>
      </c>
      <c r="S82" s="2">
        <v>20036.0</v>
      </c>
      <c r="T82" s="2" t="s">
        <v>491</v>
      </c>
      <c r="U82" s="2" t="s">
        <v>597</v>
      </c>
      <c r="V82" s="53">
        <v>5824052.0</v>
      </c>
      <c r="W82" s="53">
        <v>5681024.0</v>
      </c>
      <c r="Y82" s="2" t="s">
        <v>1095</v>
      </c>
      <c r="Z82" s="2">
        <v>1.0</v>
      </c>
      <c r="AA82" s="2">
        <v>6.0</v>
      </c>
      <c r="AB82" s="2" t="s">
        <v>1094</v>
      </c>
      <c r="AC82" s="52">
        <v>42329.299305555556</v>
      </c>
      <c r="AD82" s="2" t="s">
        <v>1093</v>
      </c>
      <c r="AE82" s="2" t="s">
        <v>1096</v>
      </c>
    </row>
    <row r="83">
      <c r="A83" s="2">
        <v>82.0</v>
      </c>
      <c r="B83" s="2" t="s">
        <v>1097</v>
      </c>
      <c r="C83" s="2" t="s">
        <v>285</v>
      </c>
      <c r="D83" s="2">
        <v>136.0</v>
      </c>
      <c r="E83" s="2">
        <v>18.0</v>
      </c>
      <c r="F83" s="2">
        <v>118.0</v>
      </c>
      <c r="G83" s="52">
        <v>42326.89513888889</v>
      </c>
      <c r="H83" s="2" t="s">
        <v>1098</v>
      </c>
      <c r="I83" s="2" t="s">
        <v>1099</v>
      </c>
      <c r="J83" s="2" t="s">
        <v>1100</v>
      </c>
      <c r="K83" s="2" t="e">
        <v>#N/A</v>
      </c>
      <c r="L83" s="2" t="e">
        <v>#N/A</v>
      </c>
      <c r="M83" s="2" t="e">
        <v>#N/A</v>
      </c>
      <c r="N83" s="2" t="e">
        <v>#N/A</v>
      </c>
      <c r="O83" s="2" t="e">
        <v>#N/A</v>
      </c>
      <c r="P83" s="2" t="s">
        <v>1101</v>
      </c>
      <c r="Q83" s="2" t="s">
        <v>285</v>
      </c>
      <c r="R83" s="2" t="s">
        <v>356</v>
      </c>
      <c r="S83" s="2">
        <v>91361.0</v>
      </c>
      <c r="T83" s="2" t="s">
        <v>1102</v>
      </c>
      <c r="U83" s="2" t="s">
        <v>319</v>
      </c>
      <c r="V83" s="53">
        <v>1136898.0</v>
      </c>
      <c r="W83" s="53">
        <v>1098754.0</v>
      </c>
      <c r="X83" s="2" t="s">
        <v>1103</v>
      </c>
      <c r="Y83" s="2" t="s">
        <v>1104</v>
      </c>
      <c r="Z83" s="2">
        <v>1.0</v>
      </c>
      <c r="AA83" s="2">
        <v>6.0</v>
      </c>
      <c r="AB83" s="2" t="s">
        <v>1101</v>
      </c>
      <c r="AC83" s="52">
        <v>42326.89513888889</v>
      </c>
      <c r="AD83" s="2" t="s">
        <v>1100</v>
      </c>
      <c r="AE83" s="2" t="s">
        <v>1105</v>
      </c>
      <c r="AF83" s="54" t="s">
        <v>1106</v>
      </c>
    </row>
    <row r="84">
      <c r="A84" s="2">
        <v>83.0</v>
      </c>
      <c r="B84" s="2" t="s">
        <v>1107</v>
      </c>
      <c r="C84" s="2" t="s">
        <v>285</v>
      </c>
      <c r="D84" s="2">
        <v>5.0</v>
      </c>
      <c r="E84" s="2">
        <v>0.0</v>
      </c>
      <c r="F84" s="2">
        <v>5.0</v>
      </c>
      <c r="G84" s="52">
        <v>42318.447222222225</v>
      </c>
      <c r="H84" s="2" t="s">
        <v>1108</v>
      </c>
      <c r="I84" s="2" t="s">
        <v>1109</v>
      </c>
      <c r="J84" s="2" t="s">
        <v>1110</v>
      </c>
      <c r="K84" s="2" t="e">
        <v>#N/A</v>
      </c>
      <c r="L84" s="2" t="e">
        <v>#N/A</v>
      </c>
      <c r="M84" s="2" t="e">
        <v>#N/A</v>
      </c>
      <c r="N84" s="2" t="e">
        <v>#N/A</v>
      </c>
      <c r="O84" s="2" t="e">
        <v>#N/A</v>
      </c>
      <c r="P84" s="2" t="s">
        <v>1111</v>
      </c>
      <c r="Q84" s="2" t="s">
        <v>285</v>
      </c>
      <c r="R84" s="2" t="s">
        <v>356</v>
      </c>
      <c r="S84" s="2">
        <v>19330.0</v>
      </c>
      <c r="T84" s="2" t="s">
        <v>1112</v>
      </c>
      <c r="U84" s="2" t="s">
        <v>330</v>
      </c>
      <c r="V84" s="53">
        <v>2487845.0</v>
      </c>
      <c r="W84" s="53">
        <v>1487161.0</v>
      </c>
      <c r="X84" s="2" t="s">
        <v>1113</v>
      </c>
      <c r="Y84" s="2" t="s">
        <v>1114</v>
      </c>
      <c r="Z84" s="2">
        <v>1.0</v>
      </c>
      <c r="AA84" s="2">
        <v>6.0</v>
      </c>
      <c r="AB84" s="2" t="s">
        <v>1111</v>
      </c>
      <c r="AC84" s="52">
        <v>42318.447222222225</v>
      </c>
      <c r="AD84" s="2" t="s">
        <v>1110</v>
      </c>
      <c r="AE84" s="2" t="s">
        <v>1115</v>
      </c>
      <c r="AF84" s="54" t="s">
        <v>1116</v>
      </c>
    </row>
    <row r="85">
      <c r="A85" s="2">
        <v>84.0</v>
      </c>
      <c r="B85" s="2" t="s">
        <v>1107</v>
      </c>
      <c r="C85" s="2" t="s">
        <v>285</v>
      </c>
      <c r="D85" s="2">
        <v>7.0</v>
      </c>
      <c r="E85" s="2">
        <v>0.0</v>
      </c>
      <c r="F85" s="2">
        <v>7.0</v>
      </c>
      <c r="G85" s="52">
        <v>42330.2125</v>
      </c>
      <c r="H85" s="2" t="s">
        <v>1117</v>
      </c>
      <c r="I85" s="2" t="s">
        <v>1109</v>
      </c>
      <c r="J85" s="2" t="s">
        <v>1118</v>
      </c>
      <c r="K85" s="2" t="e">
        <v>#N/A</v>
      </c>
      <c r="L85" s="2" t="e">
        <v>#N/A</v>
      </c>
      <c r="M85" s="2" t="e">
        <v>#N/A</v>
      </c>
      <c r="N85" s="2" t="e">
        <v>#N/A</v>
      </c>
      <c r="O85" s="2" t="e">
        <v>#N/A</v>
      </c>
      <c r="P85" s="2" t="s">
        <v>1119</v>
      </c>
      <c r="Q85" s="2" t="s">
        <v>285</v>
      </c>
      <c r="R85" s="2" t="s">
        <v>356</v>
      </c>
      <c r="S85" s="2">
        <v>19330.0</v>
      </c>
      <c r="T85" s="2" t="s">
        <v>1112</v>
      </c>
      <c r="U85" s="2" t="s">
        <v>330</v>
      </c>
      <c r="V85" s="53">
        <v>2487845.0</v>
      </c>
      <c r="W85" s="53">
        <v>1487161.0</v>
      </c>
      <c r="X85" s="2" t="s">
        <v>1113</v>
      </c>
      <c r="Y85" s="2" t="s">
        <v>1120</v>
      </c>
      <c r="Z85" s="2">
        <v>3.0</v>
      </c>
      <c r="AA85" s="2">
        <v>4.0</v>
      </c>
      <c r="AB85" s="2" t="s">
        <v>1119</v>
      </c>
      <c r="AC85" s="52">
        <v>42330.2125</v>
      </c>
      <c r="AD85" s="2" t="s">
        <v>1118</v>
      </c>
      <c r="AE85" s="2" t="s">
        <v>1121</v>
      </c>
      <c r="AF85" s="54" t="s">
        <v>1122</v>
      </c>
    </row>
    <row r="86">
      <c r="A86" s="2">
        <v>85.0</v>
      </c>
      <c r="B86" s="2" t="s">
        <v>1107</v>
      </c>
      <c r="C86" s="2" t="s">
        <v>285</v>
      </c>
      <c r="D86" s="2">
        <v>6.0</v>
      </c>
      <c r="E86" s="2">
        <v>0.0</v>
      </c>
      <c r="F86" s="2">
        <v>6.0</v>
      </c>
      <c r="G86" s="52">
        <v>42331.79791666667</v>
      </c>
      <c r="H86" s="2" t="s">
        <v>1123</v>
      </c>
      <c r="I86" s="2" t="s">
        <v>1109</v>
      </c>
      <c r="J86" s="2" t="s">
        <v>1124</v>
      </c>
      <c r="K86" s="2" t="e">
        <v>#N/A</v>
      </c>
      <c r="L86" s="2" t="e">
        <v>#N/A</v>
      </c>
      <c r="M86" s="2" t="e">
        <v>#N/A</v>
      </c>
      <c r="N86" s="2" t="e">
        <v>#N/A</v>
      </c>
      <c r="O86" s="2" t="e">
        <v>#N/A</v>
      </c>
      <c r="P86" s="2" t="s">
        <v>1125</v>
      </c>
      <c r="Q86" s="2" t="s">
        <v>285</v>
      </c>
      <c r="R86" s="2" t="s">
        <v>285</v>
      </c>
      <c r="S86" s="2">
        <v>19330.0</v>
      </c>
      <c r="T86" s="2" t="s">
        <v>1112</v>
      </c>
      <c r="U86" s="2" t="s">
        <v>330</v>
      </c>
      <c r="V86" s="53">
        <v>2487845.0</v>
      </c>
      <c r="W86" s="53">
        <v>1487161.0</v>
      </c>
      <c r="X86" s="2" t="s">
        <v>1113</v>
      </c>
      <c r="Y86" s="2" t="s">
        <v>1126</v>
      </c>
      <c r="Z86" s="2">
        <v>1.0</v>
      </c>
      <c r="AA86" s="2">
        <v>6.0</v>
      </c>
      <c r="AB86" s="2" t="s">
        <v>1125</v>
      </c>
      <c r="AC86" s="52">
        <v>42331.79791666667</v>
      </c>
      <c r="AD86" s="2" t="s">
        <v>1124</v>
      </c>
      <c r="AE86" s="2" t="s">
        <v>1127</v>
      </c>
      <c r="AF86" s="54" t="s">
        <v>1128</v>
      </c>
    </row>
    <row r="87">
      <c r="A87" s="2">
        <v>86.0</v>
      </c>
      <c r="B87" s="2" t="s">
        <v>1129</v>
      </c>
      <c r="C87" s="2" t="s">
        <v>285</v>
      </c>
      <c r="D87" s="2">
        <v>8.0</v>
      </c>
      <c r="E87" s="2">
        <v>2.0</v>
      </c>
      <c r="F87" s="2">
        <v>6.0</v>
      </c>
      <c r="G87" s="52">
        <v>42333.30763888889</v>
      </c>
      <c r="H87" s="2" t="s">
        <v>1130</v>
      </c>
      <c r="I87" s="2" t="s">
        <v>1131</v>
      </c>
      <c r="J87" s="2" t="s">
        <v>1132</v>
      </c>
      <c r="K87" s="2" t="e">
        <v>#N/A</v>
      </c>
      <c r="L87" s="2" t="e">
        <v>#N/A</v>
      </c>
      <c r="M87" s="2" t="e">
        <v>#N/A</v>
      </c>
      <c r="N87" s="2" t="e">
        <v>#N/A</v>
      </c>
      <c r="O87" s="2" t="e">
        <v>#N/A</v>
      </c>
      <c r="P87" s="2" t="s">
        <v>1133</v>
      </c>
      <c r="Q87" s="2" t="s">
        <v>285</v>
      </c>
      <c r="R87" s="2" t="s">
        <v>356</v>
      </c>
      <c r="S87" s="2">
        <v>34112.0</v>
      </c>
      <c r="T87" s="2" t="s">
        <v>1134</v>
      </c>
      <c r="U87" s="2" t="s">
        <v>785</v>
      </c>
      <c r="X87" s="2" t="s">
        <v>1135</v>
      </c>
      <c r="Y87" s="2" t="s">
        <v>1136</v>
      </c>
      <c r="Z87" s="2">
        <v>3.0</v>
      </c>
      <c r="AA87" s="2">
        <v>6.0</v>
      </c>
      <c r="AB87" s="2" t="s">
        <v>1133</v>
      </c>
      <c r="AC87" s="52">
        <v>42333.30763888889</v>
      </c>
      <c r="AD87" s="2" t="s">
        <v>1132</v>
      </c>
      <c r="AE87" s="2" t="s">
        <v>1137</v>
      </c>
      <c r="AF87" s="54" t="s">
        <v>1138</v>
      </c>
    </row>
    <row r="88">
      <c r="A88" s="2">
        <v>87.0</v>
      </c>
      <c r="B88" s="2" t="s">
        <v>1129</v>
      </c>
      <c r="C88" s="2" t="s">
        <v>285</v>
      </c>
      <c r="D88" s="2">
        <v>14.0</v>
      </c>
      <c r="E88" s="2">
        <v>4.0</v>
      </c>
      <c r="F88" s="2">
        <v>10.0</v>
      </c>
      <c r="G88" s="52">
        <v>42337.72152777778</v>
      </c>
      <c r="H88" s="2" t="s">
        <v>1139</v>
      </c>
      <c r="I88" s="2" t="s">
        <v>1131</v>
      </c>
      <c r="J88" s="2" t="s">
        <v>1140</v>
      </c>
      <c r="K88" s="2" t="e">
        <v>#N/A</v>
      </c>
      <c r="L88" s="2" t="e">
        <v>#N/A</v>
      </c>
      <c r="M88" s="2" t="e">
        <v>#N/A</v>
      </c>
      <c r="N88" s="2" t="e">
        <v>#N/A</v>
      </c>
      <c r="O88" s="2" t="e">
        <v>#N/A</v>
      </c>
      <c r="P88" s="2" t="s">
        <v>1141</v>
      </c>
      <c r="Q88" s="2" t="s">
        <v>285</v>
      </c>
      <c r="R88" s="2" t="s">
        <v>285</v>
      </c>
      <c r="S88" s="2">
        <v>34112.0</v>
      </c>
      <c r="T88" s="2" t="s">
        <v>1134</v>
      </c>
      <c r="U88" s="2" t="s">
        <v>785</v>
      </c>
      <c r="X88" s="2" t="s">
        <v>1135</v>
      </c>
      <c r="Y88" s="2" t="s">
        <v>1142</v>
      </c>
      <c r="Z88" s="2">
        <v>2.0</v>
      </c>
      <c r="AA88" s="2">
        <v>6.0</v>
      </c>
      <c r="AB88" s="2" t="s">
        <v>1141</v>
      </c>
      <c r="AC88" s="52">
        <v>42337.72152777778</v>
      </c>
      <c r="AD88" s="2" t="s">
        <v>1140</v>
      </c>
      <c r="AE88" s="2" t="s">
        <v>1143</v>
      </c>
      <c r="AF88" s="54" t="s">
        <v>1144</v>
      </c>
    </row>
    <row r="89">
      <c r="A89" s="2">
        <v>88.0</v>
      </c>
      <c r="B89" s="2" t="s">
        <v>1145</v>
      </c>
      <c r="C89" s="2" t="s">
        <v>285</v>
      </c>
      <c r="D89" s="2">
        <v>8.0</v>
      </c>
      <c r="E89" s="2">
        <v>2.0</v>
      </c>
      <c r="F89" s="2">
        <v>6.0</v>
      </c>
      <c r="G89" s="52">
        <v>42331.79583333333</v>
      </c>
      <c r="H89" s="2" t="s">
        <v>1146</v>
      </c>
      <c r="I89" s="2" t="s">
        <v>1147</v>
      </c>
      <c r="J89" s="2" t="s">
        <v>1148</v>
      </c>
      <c r="K89" s="2" t="e">
        <v>#N/A</v>
      </c>
      <c r="L89" s="2" t="e">
        <v>#N/A</v>
      </c>
      <c r="M89" s="2" t="e">
        <v>#N/A</v>
      </c>
      <c r="N89" s="2" t="e">
        <v>#N/A</v>
      </c>
      <c r="O89" s="2" t="e">
        <v>#N/A</v>
      </c>
      <c r="P89" s="2" t="s">
        <v>1149</v>
      </c>
      <c r="Q89" s="2" t="s">
        <v>285</v>
      </c>
      <c r="R89" s="2" t="s">
        <v>356</v>
      </c>
      <c r="S89" s="2">
        <v>90293.0</v>
      </c>
      <c r="T89" s="2" t="s">
        <v>1150</v>
      </c>
      <c r="U89" s="2" t="s">
        <v>319</v>
      </c>
      <c r="X89" s="2" t="s">
        <v>598</v>
      </c>
      <c r="Y89" s="2" t="s">
        <v>1151</v>
      </c>
      <c r="Z89" s="2">
        <v>1.0</v>
      </c>
      <c r="AA89" s="2">
        <v>2.0</v>
      </c>
      <c r="AB89" s="2" t="s">
        <v>1149</v>
      </c>
      <c r="AC89" s="52">
        <v>42331.79583333333</v>
      </c>
      <c r="AD89" s="2" t="s">
        <v>1148</v>
      </c>
      <c r="AE89" s="2" t="s">
        <v>1152</v>
      </c>
      <c r="AF89" s="54" t="s">
        <v>1153</v>
      </c>
    </row>
    <row r="90">
      <c r="A90" s="2">
        <v>89.0</v>
      </c>
      <c r="B90" s="2" t="s">
        <v>1154</v>
      </c>
      <c r="C90" s="2" t="s">
        <v>285</v>
      </c>
      <c r="D90" s="2">
        <v>40.0</v>
      </c>
      <c r="E90" s="2">
        <v>7.0</v>
      </c>
      <c r="F90" s="2">
        <v>33.0</v>
      </c>
      <c r="G90" s="52">
        <v>42320.73333333333</v>
      </c>
      <c r="H90" s="2" t="s">
        <v>1155</v>
      </c>
      <c r="I90" s="2" t="s">
        <v>1156</v>
      </c>
      <c r="J90" s="2" t="s">
        <v>1157</v>
      </c>
      <c r="K90" s="2" t="e">
        <v>#N/A</v>
      </c>
      <c r="L90" s="2" t="e">
        <v>#N/A</v>
      </c>
      <c r="M90" s="2" t="e">
        <v>#N/A</v>
      </c>
      <c r="N90" s="2" t="e">
        <v>#N/A</v>
      </c>
      <c r="O90" s="2" t="e">
        <v>#N/A</v>
      </c>
      <c r="P90" s="2" t="s">
        <v>1158</v>
      </c>
      <c r="Q90" s="2" t="s">
        <v>285</v>
      </c>
      <c r="R90" s="2" t="s">
        <v>285</v>
      </c>
      <c r="S90" s="2">
        <v>22652.0</v>
      </c>
      <c r="T90" s="2" t="s">
        <v>1159</v>
      </c>
      <c r="U90" s="2" t="s">
        <v>470</v>
      </c>
      <c r="Y90" s="2" t="s">
        <v>1160</v>
      </c>
      <c r="Z90" s="2">
        <v>2.0</v>
      </c>
      <c r="AA90" s="2">
        <v>6.0</v>
      </c>
      <c r="AB90" s="2" t="s">
        <v>1158</v>
      </c>
      <c r="AC90" s="52">
        <v>42320.73333333333</v>
      </c>
      <c r="AD90" s="2" t="s">
        <v>1157</v>
      </c>
      <c r="AE90" s="2" t="s">
        <v>1161</v>
      </c>
      <c r="AF90" s="54" t="s">
        <v>1162</v>
      </c>
    </row>
    <row r="91">
      <c r="A91" s="2">
        <v>90.0</v>
      </c>
      <c r="B91" s="2" t="s">
        <v>1163</v>
      </c>
      <c r="C91" s="2" t="s">
        <v>285</v>
      </c>
      <c r="D91" s="2">
        <v>0.0</v>
      </c>
      <c r="E91" s="2">
        <v>0.0</v>
      </c>
      <c r="F91" s="2">
        <v>0.0</v>
      </c>
      <c r="G91" s="52">
        <v>42331.76944444444</v>
      </c>
      <c r="H91" s="2" t="s">
        <v>1164</v>
      </c>
      <c r="I91" s="2" t="s">
        <v>1165</v>
      </c>
      <c r="J91" s="2" t="s">
        <v>1166</v>
      </c>
      <c r="K91" s="2" t="e">
        <v>#N/A</v>
      </c>
      <c r="L91" s="2" t="e">
        <v>#N/A</v>
      </c>
      <c r="M91" s="2" t="e">
        <v>#N/A</v>
      </c>
      <c r="N91" s="2" t="e">
        <v>#N/A</v>
      </c>
      <c r="O91" s="2" t="e">
        <v>#N/A</v>
      </c>
      <c r="P91" s="2" t="s">
        <v>1167</v>
      </c>
      <c r="Q91" s="2" t="s">
        <v>285</v>
      </c>
      <c r="R91" s="2" t="s">
        <v>285</v>
      </c>
      <c r="S91" s="2">
        <v>78717.0</v>
      </c>
      <c r="T91" s="2" t="s">
        <v>705</v>
      </c>
      <c r="U91" s="2" t="s">
        <v>667</v>
      </c>
      <c r="X91" s="2" t="s">
        <v>1168</v>
      </c>
      <c r="Y91" s="2" t="s">
        <v>1169</v>
      </c>
      <c r="Z91" s="2">
        <v>2.0</v>
      </c>
      <c r="AA91" s="2">
        <v>2.0</v>
      </c>
      <c r="AB91" s="2" t="s">
        <v>1167</v>
      </c>
      <c r="AC91" s="52">
        <v>42331.76944444444</v>
      </c>
      <c r="AD91" s="2" t="s">
        <v>1166</v>
      </c>
      <c r="AE91" s="2" t="s">
        <v>1170</v>
      </c>
      <c r="AF91" s="54" t="s">
        <v>1171</v>
      </c>
    </row>
    <row r="92">
      <c r="A92" s="2">
        <v>91.0</v>
      </c>
      <c r="B92" s="2" t="s">
        <v>1173</v>
      </c>
      <c r="C92" s="2" t="s">
        <v>285</v>
      </c>
      <c r="D92" s="2">
        <v>3.0</v>
      </c>
      <c r="E92" s="2">
        <v>0.0</v>
      </c>
      <c r="F92" s="2">
        <v>3.0</v>
      </c>
      <c r="G92" s="52">
        <v>42310.71527777778</v>
      </c>
      <c r="H92" s="2" t="s">
        <v>1174</v>
      </c>
      <c r="I92" s="2" t="s">
        <v>1175</v>
      </c>
      <c r="J92" s="2" t="s">
        <v>1176</v>
      </c>
      <c r="K92" s="2" t="e">
        <v>#N/A</v>
      </c>
      <c r="L92" s="2" t="e">
        <v>#N/A</v>
      </c>
      <c r="M92" s="2" t="e">
        <v>#N/A</v>
      </c>
      <c r="N92" s="2" t="e">
        <v>#N/A</v>
      </c>
      <c r="O92" s="2" t="e">
        <v>#N/A</v>
      </c>
      <c r="P92" s="2" t="s">
        <v>1177</v>
      </c>
      <c r="Q92" s="2" t="s">
        <v>285</v>
      </c>
      <c r="R92" s="2" t="s">
        <v>356</v>
      </c>
      <c r="S92" s="2">
        <v>79923.0</v>
      </c>
      <c r="T92" s="2" t="s">
        <v>1179</v>
      </c>
      <c r="U92" s="2" t="s">
        <v>667</v>
      </c>
      <c r="V92" s="53">
        <v>1997358.0</v>
      </c>
      <c r="W92" s="53">
        <v>1968454.0</v>
      </c>
      <c r="X92" s="2" t="s">
        <v>1180</v>
      </c>
      <c r="Y92" s="2" t="s">
        <v>1181</v>
      </c>
      <c r="Z92" s="2">
        <v>2.0</v>
      </c>
      <c r="AA92" s="2">
        <v>2.0</v>
      </c>
      <c r="AB92" s="2" t="s">
        <v>1177</v>
      </c>
      <c r="AC92" s="52">
        <v>42310.71527777778</v>
      </c>
      <c r="AD92" s="2" t="s">
        <v>1176</v>
      </c>
      <c r="AE92" s="2" t="s">
        <v>1182</v>
      </c>
    </row>
    <row r="93">
      <c r="A93" s="2">
        <v>92.0</v>
      </c>
      <c r="B93" s="2" t="s">
        <v>1183</v>
      </c>
      <c r="C93" s="2" t="s">
        <v>285</v>
      </c>
      <c r="D93" s="2">
        <v>134.0</v>
      </c>
      <c r="E93" s="2">
        <v>38.0</v>
      </c>
      <c r="F93" s="2">
        <v>96.0</v>
      </c>
      <c r="G93" s="52">
        <v>42327.75555555556</v>
      </c>
      <c r="H93" s="2" t="s">
        <v>1185</v>
      </c>
      <c r="I93" s="2" t="s">
        <v>1186</v>
      </c>
      <c r="J93" s="2" t="s">
        <v>1187</v>
      </c>
      <c r="K93" s="2" t="e">
        <v>#N/A</v>
      </c>
      <c r="L93" s="2" t="e">
        <v>#N/A</v>
      </c>
      <c r="M93" s="2" t="e">
        <v>#N/A</v>
      </c>
      <c r="N93" s="2" t="e">
        <v>#N/A</v>
      </c>
      <c r="O93" s="2" t="e">
        <v>#N/A</v>
      </c>
      <c r="P93" s="2" t="s">
        <v>1188</v>
      </c>
      <c r="Q93" s="2" t="s">
        <v>285</v>
      </c>
      <c r="R93" s="2" t="s">
        <v>356</v>
      </c>
      <c r="S93" s="2">
        <v>47715.0</v>
      </c>
      <c r="T93" s="2" t="s">
        <v>1189</v>
      </c>
      <c r="U93" s="2" t="s">
        <v>1190</v>
      </c>
      <c r="X93" s="2" t="s">
        <v>1191</v>
      </c>
      <c r="Y93" s="2" t="s">
        <v>1192</v>
      </c>
      <c r="Z93" s="2">
        <v>1.0</v>
      </c>
      <c r="AA93" s="2">
        <v>2.0</v>
      </c>
      <c r="AB93" s="2" t="s">
        <v>1188</v>
      </c>
      <c r="AC93" s="52">
        <v>42327.75555555556</v>
      </c>
      <c r="AD93" s="2" t="s">
        <v>1187</v>
      </c>
      <c r="AE93" s="2" t="s">
        <v>1193</v>
      </c>
      <c r="AF93" s="54" t="s">
        <v>1194</v>
      </c>
    </row>
    <row r="94">
      <c r="A94" s="2">
        <v>93.0</v>
      </c>
      <c r="B94" s="2" t="s">
        <v>1195</v>
      </c>
      <c r="C94" s="2" t="s">
        <v>285</v>
      </c>
      <c r="D94" s="2">
        <v>0.0</v>
      </c>
      <c r="E94" s="2">
        <v>0.0</v>
      </c>
      <c r="F94" s="2">
        <v>0.0</v>
      </c>
      <c r="G94" s="52">
        <v>42326.83541666667</v>
      </c>
      <c r="H94" s="2" t="s">
        <v>1196</v>
      </c>
      <c r="I94" s="2" t="s">
        <v>1197</v>
      </c>
      <c r="J94" s="2" t="s">
        <v>1198</v>
      </c>
      <c r="K94" s="2" t="e">
        <v>#N/A</v>
      </c>
      <c r="L94" s="2" t="e">
        <v>#N/A</v>
      </c>
      <c r="M94" s="2" t="e">
        <v>#N/A</v>
      </c>
      <c r="N94" s="2" t="e">
        <v>#N/A</v>
      </c>
      <c r="O94" s="2" t="e">
        <v>#N/A</v>
      </c>
      <c r="P94" s="2" t="s">
        <v>1199</v>
      </c>
      <c r="Q94" s="2" t="s">
        <v>285</v>
      </c>
      <c r="R94" s="2" t="s">
        <v>356</v>
      </c>
      <c r="S94" s="2">
        <v>60690.0</v>
      </c>
      <c r="T94" s="2" t="s">
        <v>368</v>
      </c>
      <c r="U94" s="2" t="s">
        <v>369</v>
      </c>
      <c r="V94" s="53">
        <v>80003.0</v>
      </c>
      <c r="W94" s="53">
        <v>68829.0</v>
      </c>
      <c r="X94" s="2" t="s">
        <v>1200</v>
      </c>
      <c r="Y94" s="2" t="s">
        <v>1201</v>
      </c>
      <c r="Z94" s="2">
        <v>2.0</v>
      </c>
      <c r="AA94" s="2">
        <v>2.0</v>
      </c>
      <c r="AB94" s="2" t="s">
        <v>1199</v>
      </c>
      <c r="AC94" s="52">
        <v>42326.83541666667</v>
      </c>
      <c r="AD94" s="2" t="s">
        <v>1198</v>
      </c>
      <c r="AE94" s="2" t="s">
        <v>1202</v>
      </c>
      <c r="AF94" s="54" t="s">
        <v>1203</v>
      </c>
    </row>
    <row r="95">
      <c r="A95" s="2">
        <v>94.0</v>
      </c>
      <c r="B95" s="2" t="s">
        <v>1204</v>
      </c>
      <c r="C95" s="2" t="s">
        <v>285</v>
      </c>
      <c r="D95" s="2">
        <v>67.0</v>
      </c>
      <c r="E95" s="2">
        <v>22.0</v>
      </c>
      <c r="F95" s="2">
        <v>45.0</v>
      </c>
      <c r="G95" s="52">
        <v>42314.41111111111</v>
      </c>
      <c r="H95" s="2" t="s">
        <v>1205</v>
      </c>
      <c r="I95" s="2" t="s">
        <v>1206</v>
      </c>
      <c r="J95" s="2" t="s">
        <v>1207</v>
      </c>
      <c r="K95" s="2" t="e">
        <v>#N/A</v>
      </c>
      <c r="L95" s="2" t="e">
        <v>#N/A</v>
      </c>
      <c r="M95" s="2" t="e">
        <v>#N/A</v>
      </c>
      <c r="N95" s="2" t="e">
        <v>#N/A</v>
      </c>
      <c r="O95" s="2" t="e">
        <v>#N/A</v>
      </c>
      <c r="P95" s="2" t="s">
        <v>1208</v>
      </c>
      <c r="Q95" s="2" t="s">
        <v>285</v>
      </c>
      <c r="R95" s="2" t="s">
        <v>285</v>
      </c>
      <c r="S95" s="2">
        <v>60613.0</v>
      </c>
      <c r="T95" s="2" t="s">
        <v>368</v>
      </c>
      <c r="U95" s="2" t="s">
        <v>369</v>
      </c>
      <c r="X95" s="2" t="s">
        <v>1209</v>
      </c>
      <c r="Y95" s="2" t="s">
        <v>1210</v>
      </c>
      <c r="Z95" s="2">
        <v>3.0</v>
      </c>
      <c r="AA95" s="2">
        <v>2.0</v>
      </c>
      <c r="AB95" s="2" t="s">
        <v>1208</v>
      </c>
      <c r="AC95" s="52">
        <v>42314.41111111111</v>
      </c>
      <c r="AD95" s="2" t="s">
        <v>1207</v>
      </c>
      <c r="AE95" s="2" t="s">
        <v>1211</v>
      </c>
      <c r="AF95" s="54" t="s">
        <v>1212</v>
      </c>
    </row>
    <row r="96">
      <c r="A96" s="2">
        <v>95.0</v>
      </c>
      <c r="B96" s="2" t="s">
        <v>1213</v>
      </c>
      <c r="C96" s="2" t="s">
        <v>285</v>
      </c>
      <c r="D96" s="2">
        <v>2.0</v>
      </c>
      <c r="E96" s="2">
        <v>0.0</v>
      </c>
      <c r="F96" s="2">
        <v>2.0</v>
      </c>
      <c r="G96" s="52">
        <v>42310.57777777778</v>
      </c>
      <c r="H96" s="2" t="s">
        <v>1214</v>
      </c>
      <c r="I96" s="2" t="s">
        <v>1215</v>
      </c>
      <c r="J96" s="2" t="s">
        <v>1216</v>
      </c>
      <c r="K96" s="2" t="e">
        <v>#N/A</v>
      </c>
      <c r="L96" s="2" t="e">
        <v>#N/A</v>
      </c>
      <c r="M96" s="2" t="e">
        <v>#N/A</v>
      </c>
      <c r="N96" s="2" t="e">
        <v>#N/A</v>
      </c>
      <c r="O96" s="2" t="e">
        <v>#N/A</v>
      </c>
      <c r="P96" s="2" t="s">
        <v>1217</v>
      </c>
      <c r="Q96" s="2" t="s">
        <v>285</v>
      </c>
      <c r="R96" s="2" t="s">
        <v>356</v>
      </c>
      <c r="S96" s="2">
        <v>95436.0</v>
      </c>
      <c r="T96" s="2" t="s">
        <v>1218</v>
      </c>
      <c r="U96" s="2" t="s">
        <v>319</v>
      </c>
      <c r="X96" s="2" t="s">
        <v>1219</v>
      </c>
      <c r="Y96" s="2" t="s">
        <v>1220</v>
      </c>
      <c r="Z96" s="2">
        <v>3.0</v>
      </c>
      <c r="AA96" s="2">
        <v>3.0</v>
      </c>
      <c r="AB96" s="2" t="s">
        <v>1217</v>
      </c>
      <c r="AC96" s="52">
        <v>42310.57777777778</v>
      </c>
      <c r="AD96" s="2" t="s">
        <v>1216</v>
      </c>
      <c r="AE96" s="2" t="s">
        <v>1221</v>
      </c>
      <c r="AF96" s="54" t="s">
        <v>1222</v>
      </c>
    </row>
    <row r="97">
      <c r="A97" s="2">
        <v>96.0</v>
      </c>
      <c r="B97" s="2" t="s">
        <v>1223</v>
      </c>
      <c r="C97" s="2" t="s">
        <v>285</v>
      </c>
      <c r="D97" s="2">
        <v>5.0</v>
      </c>
      <c r="E97" s="2">
        <v>3.0</v>
      </c>
      <c r="F97" s="2">
        <v>2.0</v>
      </c>
      <c r="G97" s="52">
        <v>42331.43472222222</v>
      </c>
      <c r="H97" s="2" t="s">
        <v>1224</v>
      </c>
      <c r="I97" s="2" t="s">
        <v>1225</v>
      </c>
      <c r="J97" s="2" t="s">
        <v>1226</v>
      </c>
      <c r="K97" s="2" t="e">
        <v>#N/A</v>
      </c>
      <c r="L97" s="2" t="e">
        <v>#N/A</v>
      </c>
      <c r="M97" s="2" t="e">
        <v>#N/A</v>
      </c>
      <c r="N97" s="2" t="e">
        <v>#N/A</v>
      </c>
      <c r="O97" s="2" t="e">
        <v>#N/A</v>
      </c>
      <c r="P97" s="2" t="s">
        <v>1227</v>
      </c>
      <c r="Q97" s="2" t="s">
        <v>285</v>
      </c>
      <c r="R97" s="2" t="s">
        <v>285</v>
      </c>
      <c r="S97" s="2">
        <v>98104.0</v>
      </c>
      <c r="T97" s="2" t="s">
        <v>1228</v>
      </c>
      <c r="U97" s="2" t="s">
        <v>291</v>
      </c>
      <c r="V97" s="53">
        <v>471903.0</v>
      </c>
      <c r="W97" s="53">
        <v>604254.0</v>
      </c>
      <c r="X97" s="2" t="s">
        <v>1229</v>
      </c>
      <c r="Y97" s="2" t="s">
        <v>1230</v>
      </c>
      <c r="Z97" s="2">
        <v>2.0</v>
      </c>
      <c r="AA97" s="2">
        <v>2.0</v>
      </c>
      <c r="AB97" s="2" t="s">
        <v>1227</v>
      </c>
      <c r="AC97" s="52">
        <v>42331.43472222222</v>
      </c>
      <c r="AD97" s="2" t="s">
        <v>1226</v>
      </c>
      <c r="AE97" s="2" t="s">
        <v>1231</v>
      </c>
      <c r="AF97" s="54" t="s">
        <v>1232</v>
      </c>
    </row>
    <row r="98">
      <c r="A98" s="2">
        <v>97.0</v>
      </c>
      <c r="B98" s="2" t="s">
        <v>1233</v>
      </c>
      <c r="C98" s="2" t="s">
        <v>285</v>
      </c>
      <c r="D98" s="2">
        <v>549.0</v>
      </c>
      <c r="E98" s="2">
        <v>213.0</v>
      </c>
      <c r="F98" s="2">
        <v>336.0</v>
      </c>
      <c r="G98" s="52">
        <v>42330.81875</v>
      </c>
      <c r="H98" s="2" t="s">
        <v>1234</v>
      </c>
      <c r="I98" s="2" t="s">
        <v>1235</v>
      </c>
      <c r="J98" s="2" t="s">
        <v>1236</v>
      </c>
      <c r="K98" s="2" t="e">
        <v>#N/A</v>
      </c>
      <c r="L98" s="2" t="e">
        <v>#N/A</v>
      </c>
      <c r="M98" s="2" t="e">
        <v>#N/A</v>
      </c>
      <c r="N98" s="2" t="e">
        <v>#N/A</v>
      </c>
      <c r="O98" s="2" t="e">
        <v>#N/A</v>
      </c>
      <c r="P98" s="2" t="s">
        <v>1237</v>
      </c>
      <c r="Q98" s="2" t="s">
        <v>285</v>
      </c>
      <c r="R98" s="2" t="s">
        <v>285</v>
      </c>
      <c r="S98" s="2">
        <v>15209.0</v>
      </c>
      <c r="T98" s="2" t="s">
        <v>1238</v>
      </c>
      <c r="U98" s="2" t="s">
        <v>330</v>
      </c>
      <c r="V98" s="53">
        <v>1181468.0</v>
      </c>
      <c r="W98" s="53">
        <v>1071953.0</v>
      </c>
      <c r="X98" s="2" t="s">
        <v>1239</v>
      </c>
      <c r="Y98" s="2" t="s">
        <v>1240</v>
      </c>
      <c r="Z98" s="2">
        <v>3.0</v>
      </c>
      <c r="AA98" s="2">
        <v>1.0</v>
      </c>
      <c r="AB98" s="2" t="s">
        <v>1237</v>
      </c>
      <c r="AC98" s="52">
        <v>42330.81875</v>
      </c>
      <c r="AD98" s="2" t="s">
        <v>1236</v>
      </c>
      <c r="AE98" s="2" t="s">
        <v>1241</v>
      </c>
      <c r="AF98" s="54" t="s">
        <v>1242</v>
      </c>
    </row>
    <row r="99">
      <c r="A99" s="2">
        <v>98.0</v>
      </c>
      <c r="B99" s="2" t="s">
        <v>1243</v>
      </c>
      <c r="C99" s="2" t="s">
        <v>285</v>
      </c>
      <c r="D99" s="2">
        <v>13.0</v>
      </c>
      <c r="E99" s="2">
        <v>7.0</v>
      </c>
      <c r="F99" s="2">
        <v>6.0</v>
      </c>
      <c r="G99" s="52">
        <v>42324.7875</v>
      </c>
      <c r="H99" s="2" t="s">
        <v>1244</v>
      </c>
      <c r="I99" s="2" t="s">
        <v>1245</v>
      </c>
      <c r="J99" s="2" t="s">
        <v>1246</v>
      </c>
      <c r="K99" s="2" t="e">
        <v>#N/A</v>
      </c>
      <c r="L99" s="2" t="e">
        <v>#N/A</v>
      </c>
      <c r="M99" s="2" t="e">
        <v>#N/A</v>
      </c>
      <c r="N99" s="2" t="e">
        <v>#N/A</v>
      </c>
      <c r="O99" s="2" t="e">
        <v>#N/A</v>
      </c>
      <c r="P99" s="2" t="s">
        <v>1247</v>
      </c>
      <c r="Q99" s="2" t="s">
        <v>285</v>
      </c>
      <c r="R99" s="2" t="s">
        <v>285</v>
      </c>
      <c r="S99" s="2">
        <v>88310.0</v>
      </c>
      <c r="T99" s="2" t="s">
        <v>1248</v>
      </c>
      <c r="U99" s="2" t="s">
        <v>1249</v>
      </c>
      <c r="V99" s="53">
        <v>2723140.0</v>
      </c>
      <c r="W99" s="53">
        <v>2903901.0</v>
      </c>
      <c r="X99" s="2" t="s">
        <v>1250</v>
      </c>
      <c r="Y99" s="2" t="s">
        <v>1251</v>
      </c>
      <c r="Z99" s="2">
        <v>2.0</v>
      </c>
      <c r="AA99" s="2">
        <v>2.0</v>
      </c>
      <c r="AB99" s="2" t="s">
        <v>1247</v>
      </c>
      <c r="AC99" s="52">
        <v>42324.7875</v>
      </c>
      <c r="AD99" s="2" t="s">
        <v>1246</v>
      </c>
      <c r="AE99" s="2" t="s">
        <v>1252</v>
      </c>
      <c r="AF99" s="54" t="s">
        <v>1253</v>
      </c>
    </row>
    <row r="100">
      <c r="A100" s="2">
        <v>99.0</v>
      </c>
      <c r="B100" s="2" t="s">
        <v>1254</v>
      </c>
      <c r="C100" s="2" t="s">
        <v>285</v>
      </c>
      <c r="D100" s="2">
        <v>46.0</v>
      </c>
      <c r="E100" s="2">
        <v>10.0</v>
      </c>
      <c r="F100" s="2">
        <v>36.0</v>
      </c>
      <c r="G100" s="52">
        <v>42326.37708333333</v>
      </c>
      <c r="H100" s="2" t="s">
        <v>1255</v>
      </c>
      <c r="I100" s="2" t="s">
        <v>1256</v>
      </c>
      <c r="J100" s="2" t="s">
        <v>1257</v>
      </c>
      <c r="K100" s="2" t="e">
        <v>#N/A</v>
      </c>
      <c r="L100" s="2" t="e">
        <v>#N/A</v>
      </c>
      <c r="M100" s="2" t="e">
        <v>#N/A</v>
      </c>
      <c r="N100" s="2" t="e">
        <v>#N/A</v>
      </c>
      <c r="O100" s="2" t="e">
        <v>#N/A</v>
      </c>
      <c r="P100" s="2" t="s">
        <v>1258</v>
      </c>
      <c r="Q100" s="2" t="s">
        <v>285</v>
      </c>
      <c r="R100" s="2" t="s">
        <v>356</v>
      </c>
      <c r="S100" s="2">
        <v>91411.0</v>
      </c>
      <c r="T100" s="2" t="s">
        <v>1259</v>
      </c>
      <c r="U100" s="2" t="s">
        <v>319</v>
      </c>
      <c r="V100" s="53">
        <v>2226706.0</v>
      </c>
      <c r="W100" s="53">
        <v>2442996.0</v>
      </c>
      <c r="X100" s="2" t="s">
        <v>1260</v>
      </c>
      <c r="Y100" s="2" t="s">
        <v>1261</v>
      </c>
      <c r="Z100" s="2">
        <v>3.0</v>
      </c>
      <c r="AA100" s="2">
        <v>4.0</v>
      </c>
      <c r="AB100" s="2" t="s">
        <v>1258</v>
      </c>
      <c r="AC100" s="52">
        <v>42326.37708333333</v>
      </c>
      <c r="AD100" s="2" t="s">
        <v>1257</v>
      </c>
      <c r="AE100" s="2" t="s">
        <v>1262</v>
      </c>
      <c r="AF100" s="54" t="s">
        <v>1263</v>
      </c>
    </row>
    <row r="101">
      <c r="A101" s="2">
        <v>100.0</v>
      </c>
      <c r="B101" s="2" t="s">
        <v>1264</v>
      </c>
      <c r="C101" s="2" t="s">
        <v>285</v>
      </c>
      <c r="D101" s="2">
        <v>59.0</v>
      </c>
      <c r="E101" s="2">
        <v>6.0</v>
      </c>
      <c r="F101" s="2">
        <v>53.0</v>
      </c>
      <c r="G101" s="52">
        <v>42332.28958333333</v>
      </c>
      <c r="H101" s="2" t="s">
        <v>1265</v>
      </c>
      <c r="I101" s="2" t="s">
        <v>1266</v>
      </c>
      <c r="J101" s="2" t="s">
        <v>1267</v>
      </c>
      <c r="K101" s="2" t="e">
        <v>#N/A</v>
      </c>
      <c r="L101" s="2" t="e">
        <v>#N/A</v>
      </c>
      <c r="M101" s="2" t="e">
        <v>#N/A</v>
      </c>
      <c r="N101" s="2" t="e">
        <v>#N/A</v>
      </c>
      <c r="O101" s="2" t="e">
        <v>#N/A</v>
      </c>
      <c r="P101" s="2" t="s">
        <v>1268</v>
      </c>
      <c r="Q101" s="2" t="s">
        <v>285</v>
      </c>
      <c r="R101" s="2" t="s">
        <v>285</v>
      </c>
      <c r="S101" s="2">
        <v>63017.0</v>
      </c>
      <c r="T101" s="2" t="s">
        <v>1269</v>
      </c>
      <c r="U101" s="2" t="s">
        <v>492</v>
      </c>
      <c r="V101" s="53">
        <v>2267292.0</v>
      </c>
      <c r="W101" s="53">
        <v>2138274.0</v>
      </c>
      <c r="X101" s="2" t="s">
        <v>1270</v>
      </c>
      <c r="Y101" s="2" t="s">
        <v>1271</v>
      </c>
      <c r="Z101" s="2">
        <v>3.0</v>
      </c>
      <c r="AA101" s="2">
        <v>2.0</v>
      </c>
      <c r="AB101" s="2" t="s">
        <v>1268</v>
      </c>
      <c r="AC101" s="52">
        <v>42332.28958333333</v>
      </c>
      <c r="AD101" s="2" t="s">
        <v>1267</v>
      </c>
      <c r="AE101" s="2" t="s">
        <v>1272</v>
      </c>
      <c r="AF101" s="54" t="s">
        <v>1273</v>
      </c>
    </row>
    <row r="102">
      <c r="A102" s="2">
        <v>101.0</v>
      </c>
      <c r="B102" s="2" t="s">
        <v>1274</v>
      </c>
      <c r="C102" s="2" t="s">
        <v>285</v>
      </c>
      <c r="D102" s="2">
        <v>7.0</v>
      </c>
      <c r="E102" s="2">
        <v>0.0</v>
      </c>
      <c r="F102" s="2">
        <v>7.0</v>
      </c>
      <c r="G102" s="52">
        <v>42310.79791666667</v>
      </c>
      <c r="H102" s="2" t="s">
        <v>1275</v>
      </c>
      <c r="I102" s="2" t="s">
        <v>1276</v>
      </c>
      <c r="J102" s="2" t="s">
        <v>1277</v>
      </c>
      <c r="K102" s="2" t="e">
        <v>#N/A</v>
      </c>
      <c r="L102" s="2" t="e">
        <v>#N/A</v>
      </c>
      <c r="M102" s="2" t="e">
        <v>#N/A</v>
      </c>
      <c r="N102" s="2" t="e">
        <v>#N/A</v>
      </c>
      <c r="O102" s="2" t="e">
        <v>#N/A</v>
      </c>
      <c r="P102" s="2" t="s">
        <v>1278</v>
      </c>
      <c r="Q102" s="2" t="s">
        <v>285</v>
      </c>
      <c r="R102" s="2" t="s">
        <v>285</v>
      </c>
      <c r="S102" s="2">
        <v>60108.0</v>
      </c>
      <c r="T102" s="2" t="s">
        <v>1279</v>
      </c>
      <c r="U102" s="2" t="s">
        <v>369</v>
      </c>
      <c r="V102" s="53">
        <v>320517.0</v>
      </c>
      <c r="W102" s="53">
        <v>527046.0</v>
      </c>
      <c r="X102" s="2" t="s">
        <v>1280</v>
      </c>
      <c r="Y102" s="2" t="s">
        <v>1281</v>
      </c>
      <c r="Z102" s="2">
        <v>1.0</v>
      </c>
      <c r="AA102" s="2">
        <v>6.0</v>
      </c>
      <c r="AB102" s="2" t="s">
        <v>1278</v>
      </c>
      <c r="AC102" s="52">
        <v>42310.79791666667</v>
      </c>
      <c r="AD102" s="2" t="s">
        <v>1277</v>
      </c>
      <c r="AE102" s="2" t="s">
        <v>1282</v>
      </c>
      <c r="AF102" s="54" t="s">
        <v>1283</v>
      </c>
    </row>
    <row r="103">
      <c r="A103" s="2">
        <v>102.0</v>
      </c>
      <c r="B103" s="2" t="s">
        <v>1284</v>
      </c>
      <c r="C103" s="2" t="s">
        <v>285</v>
      </c>
      <c r="D103" s="2">
        <v>436.0</v>
      </c>
      <c r="E103" s="2">
        <v>128.0</v>
      </c>
      <c r="F103" s="2">
        <v>308.0</v>
      </c>
      <c r="G103" s="52">
        <v>42320.316666666666</v>
      </c>
      <c r="H103" s="2" t="s">
        <v>1285</v>
      </c>
      <c r="I103" s="2" t="s">
        <v>1286</v>
      </c>
      <c r="J103" s="2" t="s">
        <v>1287</v>
      </c>
      <c r="K103" s="2" t="e">
        <v>#N/A</v>
      </c>
      <c r="L103" s="2" t="e">
        <v>#N/A</v>
      </c>
      <c r="M103" s="2" t="e">
        <v>#N/A</v>
      </c>
      <c r="N103" s="2" t="e">
        <v>#N/A</v>
      </c>
      <c r="O103" s="2" t="e">
        <v>#N/A</v>
      </c>
      <c r="P103" s="2" t="s">
        <v>1288</v>
      </c>
      <c r="Q103" s="2" t="s">
        <v>285</v>
      </c>
      <c r="R103" s="2" t="s">
        <v>356</v>
      </c>
      <c r="S103" s="2">
        <v>44703.0</v>
      </c>
      <c r="T103" s="2" t="s">
        <v>1289</v>
      </c>
      <c r="U103" s="2" t="s">
        <v>1290</v>
      </c>
      <c r="X103" s="2" t="s">
        <v>1291</v>
      </c>
      <c r="Y103" s="2" t="s">
        <v>1292</v>
      </c>
      <c r="Z103" s="2">
        <v>1.0</v>
      </c>
      <c r="AA103" s="2">
        <v>2.0</v>
      </c>
      <c r="AB103" s="2" t="s">
        <v>1288</v>
      </c>
      <c r="AC103" s="52">
        <v>42320.316666666666</v>
      </c>
      <c r="AD103" s="2" t="s">
        <v>1287</v>
      </c>
      <c r="AE103" s="2" t="s">
        <v>1293</v>
      </c>
      <c r="AF103" s="54" t="s">
        <v>1294</v>
      </c>
    </row>
    <row r="104">
      <c r="A104" s="2">
        <v>103.0</v>
      </c>
      <c r="B104" s="2" t="s">
        <v>1295</v>
      </c>
      <c r="C104" s="2" t="s">
        <v>285</v>
      </c>
      <c r="D104" s="2">
        <v>110.0</v>
      </c>
      <c r="E104" s="2">
        <v>33.0</v>
      </c>
      <c r="F104" s="2">
        <v>77.0</v>
      </c>
      <c r="G104" s="52">
        <v>42325.904861111114</v>
      </c>
      <c r="H104" s="2" t="s">
        <v>1296</v>
      </c>
      <c r="I104" s="2" t="s">
        <v>1297</v>
      </c>
      <c r="J104" s="2" t="s">
        <v>1298</v>
      </c>
      <c r="K104" s="2" t="e">
        <v>#N/A</v>
      </c>
      <c r="L104" s="2" t="e">
        <v>#N/A</v>
      </c>
      <c r="M104" s="2" t="e">
        <v>#N/A</v>
      </c>
      <c r="N104" s="2" t="e">
        <v>#N/A</v>
      </c>
      <c r="O104" s="2" t="e">
        <v>#N/A</v>
      </c>
      <c r="P104" s="2" t="s">
        <v>1299</v>
      </c>
      <c r="Q104" s="2" t="s">
        <v>285</v>
      </c>
      <c r="R104" s="2" t="s">
        <v>285</v>
      </c>
      <c r="S104" s="2">
        <v>97526.0</v>
      </c>
      <c r="T104" s="2" t="s">
        <v>1300</v>
      </c>
      <c r="U104" s="2" t="s">
        <v>727</v>
      </c>
      <c r="V104" s="53">
        <v>251023.0</v>
      </c>
      <c r="W104" s="53">
        <v>86199.0</v>
      </c>
      <c r="X104" s="2" t="s">
        <v>1301</v>
      </c>
      <c r="Y104" s="2" t="s">
        <v>1302</v>
      </c>
      <c r="Z104" s="2">
        <v>1.0</v>
      </c>
      <c r="AA104" s="2">
        <v>1.0</v>
      </c>
      <c r="AB104" s="2" t="s">
        <v>1299</v>
      </c>
      <c r="AC104" s="52">
        <v>42325.904861111114</v>
      </c>
      <c r="AD104" s="2" t="s">
        <v>1298</v>
      </c>
      <c r="AE104" s="2" t="s">
        <v>1303</v>
      </c>
      <c r="AF104" s="54" t="s">
        <v>1304</v>
      </c>
    </row>
    <row r="105">
      <c r="A105" s="2">
        <v>104.0</v>
      </c>
      <c r="B105" s="2" t="s">
        <v>1305</v>
      </c>
      <c r="C105" s="2" t="s">
        <v>285</v>
      </c>
      <c r="D105" s="2">
        <v>19.0</v>
      </c>
      <c r="E105" s="2">
        <v>8.0</v>
      </c>
      <c r="F105" s="2">
        <v>11.0</v>
      </c>
      <c r="G105" s="52">
        <v>42327.419444444444</v>
      </c>
      <c r="H105" s="2" t="s">
        <v>1306</v>
      </c>
      <c r="I105" s="2" t="s">
        <v>1307</v>
      </c>
      <c r="J105" s="2" t="s">
        <v>1308</v>
      </c>
      <c r="K105" s="2" t="e">
        <v>#N/A</v>
      </c>
      <c r="L105" s="2" t="e">
        <v>#N/A</v>
      </c>
      <c r="M105" s="2" t="e">
        <v>#N/A</v>
      </c>
      <c r="N105" s="2" t="e">
        <v>#N/A</v>
      </c>
      <c r="O105" s="2" t="e">
        <v>#N/A</v>
      </c>
      <c r="P105" s="2" t="s">
        <v>1310</v>
      </c>
      <c r="Q105" s="2" t="s">
        <v>285</v>
      </c>
      <c r="R105" s="2" t="s">
        <v>285</v>
      </c>
      <c r="S105" s="2">
        <v>25403.0</v>
      </c>
      <c r="T105" s="2" t="s">
        <v>1312</v>
      </c>
      <c r="U105" s="2" t="s">
        <v>1313</v>
      </c>
      <c r="X105" s="2" t="s">
        <v>1315</v>
      </c>
      <c r="Y105" s="2" t="s">
        <v>1316</v>
      </c>
      <c r="Z105" s="2">
        <v>1.0</v>
      </c>
      <c r="AA105" s="2">
        <v>3.0</v>
      </c>
      <c r="AB105" s="2" t="s">
        <v>1310</v>
      </c>
      <c r="AC105" s="52">
        <v>42327.419444444444</v>
      </c>
      <c r="AD105" s="2" t="s">
        <v>1308</v>
      </c>
      <c r="AE105" s="2" t="s">
        <v>1317</v>
      </c>
      <c r="AF105" s="54" t="s">
        <v>1318</v>
      </c>
    </row>
    <row r="106">
      <c r="A106" s="2">
        <v>105.0</v>
      </c>
      <c r="B106" s="2" t="s">
        <v>1320</v>
      </c>
      <c r="C106" s="2" t="s">
        <v>285</v>
      </c>
      <c r="D106" s="2">
        <v>46.0</v>
      </c>
      <c r="E106" s="2">
        <v>6.0</v>
      </c>
      <c r="F106" s="2">
        <v>40.0</v>
      </c>
      <c r="G106" s="52">
        <v>42326.36666666667</v>
      </c>
      <c r="H106" s="2" t="s">
        <v>1321</v>
      </c>
      <c r="I106" s="2" t="s">
        <v>1322</v>
      </c>
      <c r="J106" s="2" t="s">
        <v>1323</v>
      </c>
      <c r="K106" s="2" t="e">
        <v>#N/A</v>
      </c>
      <c r="L106" s="2" t="e">
        <v>#N/A</v>
      </c>
      <c r="M106" s="2" t="e">
        <v>#N/A</v>
      </c>
      <c r="N106" s="2" t="e">
        <v>#N/A</v>
      </c>
      <c r="O106" s="2" t="e">
        <v>#N/A</v>
      </c>
      <c r="P106" s="2" t="s">
        <v>1324</v>
      </c>
      <c r="Q106" s="2" t="s">
        <v>285</v>
      </c>
      <c r="R106" s="2" t="s">
        <v>285</v>
      </c>
      <c r="S106" s="2">
        <v>32257.0</v>
      </c>
      <c r="T106" s="2" t="s">
        <v>1325</v>
      </c>
      <c r="U106" s="2" t="s">
        <v>785</v>
      </c>
      <c r="V106" s="53">
        <v>9.504359E7</v>
      </c>
      <c r="W106" s="53">
        <v>9.1470031E7</v>
      </c>
      <c r="X106" s="2" t="s">
        <v>668</v>
      </c>
      <c r="Y106" s="2" t="s">
        <v>1326</v>
      </c>
      <c r="Z106" s="2">
        <v>1.0</v>
      </c>
      <c r="AA106" s="2">
        <v>2.0</v>
      </c>
      <c r="AB106" s="2" t="s">
        <v>1324</v>
      </c>
      <c r="AC106" s="52">
        <v>42326.36666666667</v>
      </c>
      <c r="AD106" s="2" t="s">
        <v>1323</v>
      </c>
      <c r="AE106" s="2" t="s">
        <v>1327</v>
      </c>
      <c r="AF106" s="54" t="s">
        <v>1328</v>
      </c>
    </row>
    <row r="107">
      <c r="A107" s="2">
        <v>106.0</v>
      </c>
      <c r="B107" s="2" t="s">
        <v>1329</v>
      </c>
      <c r="C107" s="2" t="s">
        <v>285</v>
      </c>
      <c r="D107" s="2">
        <v>35.0</v>
      </c>
      <c r="E107" s="2">
        <v>9.0</v>
      </c>
      <c r="F107" s="2">
        <v>26.0</v>
      </c>
      <c r="G107" s="52">
        <v>42320.34652777778</v>
      </c>
      <c r="H107" s="2" t="s">
        <v>1330</v>
      </c>
      <c r="I107" s="2" t="s">
        <v>1331</v>
      </c>
      <c r="J107" s="2" t="s">
        <v>1332</v>
      </c>
      <c r="K107" s="2" t="e">
        <v>#N/A</v>
      </c>
      <c r="L107" s="2" t="e">
        <v>#N/A</v>
      </c>
      <c r="M107" s="2" t="e">
        <v>#N/A</v>
      </c>
      <c r="N107" s="2" t="e">
        <v>#N/A</v>
      </c>
      <c r="O107" s="2" t="e">
        <v>#N/A</v>
      </c>
      <c r="P107" s="2" t="s">
        <v>1333</v>
      </c>
      <c r="Q107" s="2" t="s">
        <v>285</v>
      </c>
      <c r="R107" s="2" t="s">
        <v>285</v>
      </c>
      <c r="S107" s="2">
        <v>77477.0</v>
      </c>
      <c r="T107" s="2" t="s">
        <v>1334</v>
      </c>
      <c r="U107" s="2" t="s">
        <v>667</v>
      </c>
      <c r="X107" s="2" t="s">
        <v>1291</v>
      </c>
      <c r="Y107" s="2" t="s">
        <v>1335</v>
      </c>
      <c r="Z107" s="2">
        <v>3.0</v>
      </c>
      <c r="AA107" s="2">
        <v>1.0</v>
      </c>
      <c r="AB107" s="2" t="s">
        <v>1333</v>
      </c>
      <c r="AC107" s="52">
        <v>42320.34652777778</v>
      </c>
      <c r="AD107" s="2" t="s">
        <v>1332</v>
      </c>
      <c r="AE107" s="2" t="s">
        <v>1336</v>
      </c>
      <c r="AF107" s="54" t="s">
        <v>1337</v>
      </c>
    </row>
    <row r="108">
      <c r="A108" s="2">
        <v>107.0</v>
      </c>
      <c r="B108" s="2" t="s">
        <v>1338</v>
      </c>
      <c r="C108" s="2" t="s">
        <v>285</v>
      </c>
      <c r="D108" s="2">
        <v>394.0</v>
      </c>
      <c r="E108" s="2">
        <v>75.0</v>
      </c>
      <c r="F108" s="2">
        <v>319.0</v>
      </c>
      <c r="G108" s="52">
        <v>42325.42986111111</v>
      </c>
      <c r="H108" s="2" t="s">
        <v>1339</v>
      </c>
      <c r="I108" s="2" t="s">
        <v>1340</v>
      </c>
      <c r="J108" s="2" t="s">
        <v>1341</v>
      </c>
      <c r="K108" s="2" t="e">
        <v>#N/A</v>
      </c>
      <c r="L108" s="2" t="e">
        <v>#N/A</v>
      </c>
      <c r="M108" s="2" t="e">
        <v>#N/A</v>
      </c>
      <c r="N108" s="2" t="e">
        <v>#N/A</v>
      </c>
      <c r="O108" s="2" t="e">
        <v>#N/A</v>
      </c>
      <c r="P108" s="2" t="s">
        <v>1342</v>
      </c>
      <c r="Q108" s="2" t="s">
        <v>285</v>
      </c>
      <c r="R108" s="2" t="s">
        <v>285</v>
      </c>
      <c r="S108" s="2">
        <v>72712.0</v>
      </c>
      <c r="T108" s="2" t="s">
        <v>1079</v>
      </c>
      <c r="U108" s="2" t="s">
        <v>401</v>
      </c>
      <c r="X108" s="2" t="s">
        <v>1343</v>
      </c>
      <c r="Y108" s="2" t="s">
        <v>1344</v>
      </c>
      <c r="Z108" s="2">
        <v>2.0</v>
      </c>
      <c r="AA108" s="2">
        <v>4.0</v>
      </c>
      <c r="AB108" s="2" t="s">
        <v>1342</v>
      </c>
      <c r="AC108" s="52">
        <v>42325.42986111111</v>
      </c>
      <c r="AD108" s="2" t="s">
        <v>1341</v>
      </c>
      <c r="AE108" s="2" t="s">
        <v>1345</v>
      </c>
    </row>
    <row r="109">
      <c r="A109" s="2">
        <v>108.0</v>
      </c>
      <c r="B109" s="2" t="s">
        <v>1346</v>
      </c>
      <c r="C109" s="2" t="s">
        <v>285</v>
      </c>
      <c r="D109" s="2">
        <v>5.0</v>
      </c>
      <c r="E109" s="2">
        <v>0.0</v>
      </c>
      <c r="F109" s="2">
        <v>5.0</v>
      </c>
      <c r="G109" s="52">
        <v>42320.72638888889</v>
      </c>
      <c r="H109" s="2" t="s">
        <v>1347</v>
      </c>
      <c r="I109" s="2" t="s">
        <v>1348</v>
      </c>
      <c r="J109" s="2" t="s">
        <v>1349</v>
      </c>
      <c r="K109" s="2" t="s">
        <v>264</v>
      </c>
      <c r="L109" s="2">
        <v>0.0</v>
      </c>
      <c r="M109" s="2">
        <v>0.0</v>
      </c>
      <c r="N109" s="2">
        <v>0.0</v>
      </c>
      <c r="O109" s="2">
        <v>0.0</v>
      </c>
      <c r="P109" s="2" t="s">
        <v>1350</v>
      </c>
      <c r="Q109" s="2" t="s">
        <v>285</v>
      </c>
      <c r="R109" s="2" t="s">
        <v>285</v>
      </c>
      <c r="S109" s="2">
        <v>27302.0</v>
      </c>
      <c r="T109" s="2" t="s">
        <v>1351</v>
      </c>
      <c r="U109" s="2" t="s">
        <v>774</v>
      </c>
      <c r="V109" s="53">
        <v>534210.0</v>
      </c>
      <c r="W109" s="53">
        <v>596716.0</v>
      </c>
      <c r="X109" s="2" t="s">
        <v>1352</v>
      </c>
      <c r="Y109" s="2" t="s">
        <v>1353</v>
      </c>
      <c r="Z109" s="2">
        <v>2.0</v>
      </c>
      <c r="AA109" s="2">
        <v>2.0</v>
      </c>
      <c r="AB109" s="2" t="s">
        <v>1350</v>
      </c>
      <c r="AC109" s="52">
        <v>42320.72638888889</v>
      </c>
      <c r="AD109" s="2" t="s">
        <v>1349</v>
      </c>
      <c r="AE109" s="2" t="s">
        <v>1354</v>
      </c>
      <c r="AF109" s="54" t="s">
        <v>1355</v>
      </c>
    </row>
    <row r="110">
      <c r="A110" s="2">
        <v>109.0</v>
      </c>
      <c r="B110" s="2" t="s">
        <v>1356</v>
      </c>
      <c r="C110" s="2" t="s">
        <v>285</v>
      </c>
      <c r="D110" s="2">
        <v>1.0</v>
      </c>
      <c r="E110" s="2">
        <v>0.0</v>
      </c>
      <c r="F110" s="2">
        <v>1.0</v>
      </c>
      <c r="G110" s="52">
        <v>42331.677777777775</v>
      </c>
      <c r="H110" s="2" t="s">
        <v>1357</v>
      </c>
      <c r="I110" s="2" t="s">
        <v>1358</v>
      </c>
      <c r="J110" s="2" t="s">
        <v>1359</v>
      </c>
      <c r="K110" s="2" t="e">
        <v>#N/A</v>
      </c>
      <c r="L110" s="2" t="e">
        <v>#N/A</v>
      </c>
      <c r="M110" s="2" t="e">
        <v>#N/A</v>
      </c>
      <c r="N110" s="2" t="e">
        <v>#N/A</v>
      </c>
      <c r="O110" s="2" t="e">
        <v>#N/A</v>
      </c>
      <c r="P110" s="2" t="s">
        <v>1360</v>
      </c>
      <c r="Q110" s="2" t="s">
        <v>285</v>
      </c>
      <c r="R110" s="2" t="s">
        <v>285</v>
      </c>
      <c r="S110" s="2">
        <v>77584.0</v>
      </c>
      <c r="T110" s="2" t="s">
        <v>1361</v>
      </c>
      <c r="U110" s="2" t="s">
        <v>667</v>
      </c>
      <c r="V110" s="53">
        <v>567812.0</v>
      </c>
      <c r="W110" s="53">
        <v>577277.0</v>
      </c>
      <c r="X110" s="2" t="s">
        <v>1362</v>
      </c>
      <c r="Y110" s="2" t="s">
        <v>1363</v>
      </c>
      <c r="Z110" s="2">
        <v>1.0</v>
      </c>
      <c r="AA110" s="2">
        <v>4.0</v>
      </c>
      <c r="AB110" s="2" t="s">
        <v>1360</v>
      </c>
      <c r="AC110" s="52">
        <v>42331.677777777775</v>
      </c>
      <c r="AD110" s="2" t="s">
        <v>1359</v>
      </c>
      <c r="AE110" s="2" t="s">
        <v>1364</v>
      </c>
      <c r="AF110" s="54" t="s">
        <v>1365</v>
      </c>
    </row>
    <row r="111">
      <c r="A111" s="2">
        <v>110.0</v>
      </c>
      <c r="B111" s="2" t="s">
        <v>1366</v>
      </c>
      <c r="C111" s="2" t="s">
        <v>285</v>
      </c>
      <c r="D111" s="2">
        <v>1.0</v>
      </c>
      <c r="E111" s="2">
        <v>0.0</v>
      </c>
      <c r="F111" s="2">
        <v>1.0</v>
      </c>
      <c r="G111" s="52">
        <v>42315.45347222222</v>
      </c>
      <c r="H111" s="2" t="s">
        <v>1367</v>
      </c>
      <c r="I111" s="2" t="s">
        <v>1368</v>
      </c>
      <c r="J111" s="2" t="s">
        <v>1369</v>
      </c>
      <c r="K111" s="2" t="s">
        <v>264</v>
      </c>
      <c r="L111" s="2">
        <v>0.0</v>
      </c>
      <c r="M111" s="2">
        <v>0.0</v>
      </c>
      <c r="N111" s="2" t="s">
        <v>1370</v>
      </c>
      <c r="O111" s="2" t="s">
        <v>1371</v>
      </c>
      <c r="P111" s="2" t="s">
        <v>1372</v>
      </c>
      <c r="Q111" s="2" t="s">
        <v>285</v>
      </c>
      <c r="R111" s="2" t="s">
        <v>356</v>
      </c>
      <c r="S111" s="2">
        <v>76102.0</v>
      </c>
      <c r="T111" s="2" t="s">
        <v>1373</v>
      </c>
      <c r="U111" s="2" t="s">
        <v>667</v>
      </c>
      <c r="X111" s="2" t="s">
        <v>1374</v>
      </c>
      <c r="Y111" s="2" t="s">
        <v>1375</v>
      </c>
      <c r="Z111" s="2">
        <v>3.0</v>
      </c>
      <c r="AA111" s="2">
        <v>2.0</v>
      </c>
      <c r="AB111" s="2" t="s">
        <v>1372</v>
      </c>
      <c r="AC111" s="52">
        <v>42315.45347222222</v>
      </c>
      <c r="AD111" s="2" t="s">
        <v>1369</v>
      </c>
      <c r="AE111" s="2" t="s">
        <v>1376</v>
      </c>
      <c r="AF111" s="54" t="s">
        <v>1377</v>
      </c>
    </row>
    <row r="112">
      <c r="A112" s="2">
        <v>111.0</v>
      </c>
      <c r="B112" s="2" t="s">
        <v>1378</v>
      </c>
      <c r="C112" s="2" t="s">
        <v>285</v>
      </c>
      <c r="D112" s="2">
        <v>1.0</v>
      </c>
      <c r="E112" s="2">
        <v>0.0</v>
      </c>
      <c r="F112" s="2">
        <v>1.0</v>
      </c>
      <c r="G112" s="52">
        <v>42326.82777777778</v>
      </c>
      <c r="H112" s="2" t="s">
        <v>1379</v>
      </c>
      <c r="I112" s="2" t="s">
        <v>1380</v>
      </c>
      <c r="J112" s="2" t="s">
        <v>1381</v>
      </c>
      <c r="K112" s="2" t="e">
        <v>#N/A</v>
      </c>
      <c r="L112" s="2" t="e">
        <v>#N/A</v>
      </c>
      <c r="M112" s="2" t="e">
        <v>#N/A</v>
      </c>
      <c r="N112" s="2" t="e">
        <v>#N/A</v>
      </c>
      <c r="O112" s="2" t="e">
        <v>#N/A</v>
      </c>
      <c r="P112" s="2" t="s">
        <v>1382</v>
      </c>
      <c r="Q112" s="2" t="s">
        <v>285</v>
      </c>
      <c r="R112" s="2" t="s">
        <v>356</v>
      </c>
      <c r="S112" s="2">
        <v>14006.0</v>
      </c>
      <c r="T112" s="2" t="s">
        <v>1383</v>
      </c>
      <c r="U112" s="2" t="s">
        <v>576</v>
      </c>
      <c r="V112" s="53">
        <v>2252529.0</v>
      </c>
      <c r="W112" s="53">
        <v>2180351.0</v>
      </c>
      <c r="X112" s="2" t="s">
        <v>1384</v>
      </c>
      <c r="Y112" s="2" t="s">
        <v>1385</v>
      </c>
      <c r="Z112" s="2">
        <v>3.0</v>
      </c>
      <c r="AA112" s="2">
        <v>3.0</v>
      </c>
      <c r="AB112" s="2" t="s">
        <v>1382</v>
      </c>
      <c r="AC112" s="52">
        <v>42326.82777777778</v>
      </c>
      <c r="AD112" s="2" t="s">
        <v>1381</v>
      </c>
      <c r="AE112" s="2" t="s">
        <v>1386</v>
      </c>
      <c r="AF112" s="54" t="s">
        <v>1387</v>
      </c>
    </row>
    <row r="113">
      <c r="A113" s="2">
        <v>112.0</v>
      </c>
      <c r="B113" s="2" t="s">
        <v>1388</v>
      </c>
      <c r="C113" s="2" t="s">
        <v>285</v>
      </c>
      <c r="D113" s="2">
        <v>44.0</v>
      </c>
      <c r="E113" s="2">
        <v>10.0</v>
      </c>
      <c r="F113" s="2">
        <v>34.0</v>
      </c>
      <c r="G113" s="52">
        <v>42328.42569444444</v>
      </c>
      <c r="H113" s="2" t="s">
        <v>1389</v>
      </c>
      <c r="I113" s="2" t="s">
        <v>1390</v>
      </c>
      <c r="J113" s="2" t="s">
        <v>1391</v>
      </c>
      <c r="K113" s="2" t="e">
        <v>#N/A</v>
      </c>
      <c r="L113" s="2" t="e">
        <v>#N/A</v>
      </c>
      <c r="M113" s="2" t="e">
        <v>#N/A</v>
      </c>
      <c r="N113" s="2" t="e">
        <v>#N/A</v>
      </c>
      <c r="O113" s="2" t="e">
        <v>#N/A</v>
      </c>
      <c r="P113" s="2" t="s">
        <v>1392</v>
      </c>
      <c r="Q113" s="2" t="s">
        <v>285</v>
      </c>
      <c r="R113" s="2" t="s">
        <v>285</v>
      </c>
      <c r="S113" s="2">
        <v>32904.0</v>
      </c>
      <c r="T113" s="2" t="s">
        <v>1393</v>
      </c>
      <c r="U113" s="2" t="s">
        <v>785</v>
      </c>
      <c r="X113" s="2" t="s">
        <v>1301</v>
      </c>
      <c r="Y113" s="2" t="s">
        <v>1394</v>
      </c>
      <c r="Z113" s="2">
        <v>2.0</v>
      </c>
      <c r="AA113" s="2">
        <v>4.0</v>
      </c>
      <c r="AB113" s="2" t="s">
        <v>1392</v>
      </c>
      <c r="AC113" s="52">
        <v>42328.42569444444</v>
      </c>
      <c r="AD113" s="2" t="s">
        <v>1391</v>
      </c>
      <c r="AE113" s="2" t="s">
        <v>1395</v>
      </c>
      <c r="AF113" s="54" t="s">
        <v>1396</v>
      </c>
    </row>
    <row r="114">
      <c r="A114" s="2">
        <v>113.0</v>
      </c>
      <c r="B114" s="2" t="s">
        <v>1397</v>
      </c>
      <c r="C114" s="2" t="s">
        <v>285</v>
      </c>
      <c r="D114" s="2">
        <v>2.0</v>
      </c>
      <c r="E114" s="2">
        <v>0.0</v>
      </c>
      <c r="F114" s="2">
        <v>2.0</v>
      </c>
      <c r="G114" s="52">
        <v>42329.27916666667</v>
      </c>
      <c r="H114" s="2" t="s">
        <v>1398</v>
      </c>
      <c r="I114" s="2" t="s">
        <v>1399</v>
      </c>
      <c r="J114" s="2" t="s">
        <v>1400</v>
      </c>
      <c r="K114" s="2" t="e">
        <v>#N/A</v>
      </c>
      <c r="L114" s="2" t="e">
        <v>#N/A</v>
      </c>
      <c r="M114" s="2" t="e">
        <v>#N/A</v>
      </c>
      <c r="N114" s="2" t="e">
        <v>#N/A</v>
      </c>
      <c r="O114" s="2" t="e">
        <v>#N/A</v>
      </c>
      <c r="P114" s="2" t="s">
        <v>1401</v>
      </c>
      <c r="Q114" s="2" t="s">
        <v>285</v>
      </c>
      <c r="R114" s="2" t="s">
        <v>285</v>
      </c>
      <c r="S114" s="2">
        <v>2215.0</v>
      </c>
      <c r="T114" s="2" t="s">
        <v>880</v>
      </c>
      <c r="U114" s="2" t="s">
        <v>412</v>
      </c>
      <c r="V114" s="53">
        <v>1.119142679E9</v>
      </c>
      <c r="W114" s="53">
        <v>1.063213455E9</v>
      </c>
      <c r="X114" s="2" t="s">
        <v>1402</v>
      </c>
      <c r="Y114" s="2" t="s">
        <v>1403</v>
      </c>
      <c r="Z114" s="2">
        <v>1.0</v>
      </c>
      <c r="AA114" s="2">
        <v>4.0</v>
      </c>
      <c r="AB114" s="2" t="s">
        <v>1401</v>
      </c>
      <c r="AC114" s="52">
        <v>42329.27916666667</v>
      </c>
      <c r="AD114" s="2" t="s">
        <v>1400</v>
      </c>
      <c r="AE114" s="2" t="s">
        <v>1404</v>
      </c>
    </row>
    <row r="115">
      <c r="A115" s="2">
        <v>114.0</v>
      </c>
      <c r="B115" s="2" t="s">
        <v>1405</v>
      </c>
      <c r="C115" s="2" t="s">
        <v>285</v>
      </c>
      <c r="D115" s="2">
        <v>4.0</v>
      </c>
      <c r="E115" s="2">
        <v>1.0</v>
      </c>
      <c r="F115" s="2">
        <v>3.0</v>
      </c>
      <c r="G115" s="52">
        <v>42326.57083333333</v>
      </c>
      <c r="H115" s="2" t="s">
        <v>1406</v>
      </c>
      <c r="I115" s="2" t="s">
        <v>1407</v>
      </c>
      <c r="J115" s="2" t="s">
        <v>1408</v>
      </c>
      <c r="K115" s="2" t="e">
        <v>#N/A</v>
      </c>
      <c r="L115" s="2" t="e">
        <v>#N/A</v>
      </c>
      <c r="M115" s="2" t="e">
        <v>#N/A</v>
      </c>
      <c r="N115" s="2" t="e">
        <v>#N/A</v>
      </c>
      <c r="O115" s="2" t="e">
        <v>#N/A</v>
      </c>
      <c r="P115" s="2" t="s">
        <v>1409</v>
      </c>
      <c r="Q115" s="2" t="s">
        <v>285</v>
      </c>
      <c r="R115" s="2" t="s">
        <v>356</v>
      </c>
      <c r="S115" s="2">
        <v>27610.0</v>
      </c>
      <c r="T115" s="2" t="s">
        <v>1410</v>
      </c>
      <c r="U115" s="2" t="s">
        <v>774</v>
      </c>
      <c r="V115" s="53">
        <v>324075.0</v>
      </c>
      <c r="W115" s="53">
        <v>274827.0</v>
      </c>
      <c r="X115" s="2" t="s">
        <v>696</v>
      </c>
      <c r="Y115" s="2" t="s">
        <v>1411</v>
      </c>
      <c r="Z115" s="2">
        <v>2.0</v>
      </c>
      <c r="AA115" s="2">
        <v>2.0</v>
      </c>
      <c r="AB115" s="2" t="s">
        <v>1409</v>
      </c>
      <c r="AC115" s="52">
        <v>42326.57083333333</v>
      </c>
      <c r="AD115" s="2" t="s">
        <v>1408</v>
      </c>
      <c r="AE115" s="2" t="s">
        <v>1412</v>
      </c>
      <c r="AF115" s="54" t="s">
        <v>1413</v>
      </c>
    </row>
    <row r="116">
      <c r="A116" s="2">
        <v>115.0</v>
      </c>
      <c r="B116" s="2" t="s">
        <v>1405</v>
      </c>
      <c r="C116" s="2" t="s">
        <v>285</v>
      </c>
      <c r="D116" s="2">
        <v>37.0</v>
      </c>
      <c r="E116" s="2">
        <v>14.0</v>
      </c>
      <c r="F116" s="2">
        <v>23.0</v>
      </c>
      <c r="G116" s="52">
        <v>42327.74513888889</v>
      </c>
      <c r="H116" s="2" t="s">
        <v>1406</v>
      </c>
      <c r="I116" s="2" t="s">
        <v>1407</v>
      </c>
      <c r="J116" s="2" t="s">
        <v>1408</v>
      </c>
      <c r="K116" s="2" t="e">
        <v>#N/A</v>
      </c>
      <c r="L116" s="2" t="e">
        <v>#N/A</v>
      </c>
      <c r="M116" s="2" t="e">
        <v>#N/A</v>
      </c>
      <c r="N116" s="2" t="e">
        <v>#N/A</v>
      </c>
      <c r="O116" s="2" t="e">
        <v>#N/A</v>
      </c>
      <c r="P116" s="2" t="s">
        <v>1409</v>
      </c>
      <c r="Q116" s="2" t="s">
        <v>285</v>
      </c>
      <c r="R116" s="2" t="s">
        <v>356</v>
      </c>
      <c r="S116" s="2">
        <v>27610.0</v>
      </c>
      <c r="T116" s="2" t="s">
        <v>1410</v>
      </c>
      <c r="U116" s="2" t="s">
        <v>774</v>
      </c>
      <c r="V116" s="53">
        <v>324075.0</v>
      </c>
      <c r="W116" s="53">
        <v>274827.0</v>
      </c>
      <c r="X116" s="2" t="s">
        <v>696</v>
      </c>
      <c r="Y116" s="2" t="s">
        <v>1414</v>
      </c>
      <c r="Z116" s="2">
        <v>2.0</v>
      </c>
      <c r="AA116" s="2">
        <v>2.0</v>
      </c>
      <c r="AB116" s="2" t="s">
        <v>1409</v>
      </c>
      <c r="AC116" s="52">
        <v>42327.74513888889</v>
      </c>
      <c r="AD116" s="2" t="s">
        <v>1408</v>
      </c>
      <c r="AE116" s="2" t="s">
        <v>1412</v>
      </c>
      <c r="AF116" s="54" t="s">
        <v>1415</v>
      </c>
    </row>
    <row r="117">
      <c r="A117" s="2">
        <v>116.0</v>
      </c>
      <c r="B117" s="2" t="s">
        <v>1416</v>
      </c>
      <c r="C117" s="2" t="s">
        <v>285</v>
      </c>
      <c r="D117" s="2">
        <v>28.0</v>
      </c>
      <c r="E117" s="2">
        <v>5.0</v>
      </c>
      <c r="F117" s="2">
        <v>23.0</v>
      </c>
      <c r="G117" s="52">
        <v>42332.45</v>
      </c>
      <c r="H117" s="2" t="s">
        <v>1417</v>
      </c>
      <c r="I117" s="2" t="s">
        <v>1418</v>
      </c>
      <c r="J117" s="2" t="s">
        <v>1419</v>
      </c>
      <c r="K117" s="2" t="e">
        <v>#N/A</v>
      </c>
      <c r="L117" s="2" t="e">
        <v>#N/A</v>
      </c>
      <c r="M117" s="2" t="e">
        <v>#N/A</v>
      </c>
      <c r="N117" s="2" t="e">
        <v>#N/A</v>
      </c>
      <c r="O117" s="2" t="e">
        <v>#N/A</v>
      </c>
      <c r="P117" s="2" t="s">
        <v>1420</v>
      </c>
      <c r="Q117" s="2" t="s">
        <v>285</v>
      </c>
      <c r="R117" s="2" t="s">
        <v>285</v>
      </c>
      <c r="S117" s="2">
        <v>80206.0</v>
      </c>
      <c r="T117" s="2" t="s">
        <v>1421</v>
      </c>
      <c r="U117" s="2" t="s">
        <v>843</v>
      </c>
      <c r="X117" s="2" t="s">
        <v>1422</v>
      </c>
      <c r="Y117" s="2" t="s">
        <v>1423</v>
      </c>
      <c r="Z117" s="2">
        <v>1.0</v>
      </c>
      <c r="AA117" s="2">
        <v>2.0</v>
      </c>
      <c r="AB117" s="2" t="s">
        <v>1420</v>
      </c>
      <c r="AC117" s="52">
        <v>42332.45</v>
      </c>
      <c r="AD117" s="2" t="s">
        <v>1419</v>
      </c>
      <c r="AE117" s="2" t="s">
        <v>1424</v>
      </c>
      <c r="AF117" s="54" t="s">
        <v>1425</v>
      </c>
    </row>
    <row r="118">
      <c r="A118" s="2">
        <v>117.0</v>
      </c>
      <c r="B118" s="2" t="s">
        <v>1426</v>
      </c>
      <c r="C118" s="2" t="s">
        <v>285</v>
      </c>
      <c r="D118" s="2">
        <v>3.0</v>
      </c>
      <c r="E118" s="2">
        <v>1.0</v>
      </c>
      <c r="F118" s="2">
        <v>2.0</v>
      </c>
      <c r="G118" s="52">
        <v>42318.529861111114</v>
      </c>
      <c r="H118" s="2" t="s">
        <v>1427</v>
      </c>
      <c r="I118" s="2" t="s">
        <v>1428</v>
      </c>
      <c r="J118" s="2" t="s">
        <v>1429</v>
      </c>
      <c r="K118" s="2" t="e">
        <v>#N/A</v>
      </c>
      <c r="L118" s="2" t="e">
        <v>#N/A</v>
      </c>
      <c r="M118" s="2" t="e">
        <v>#N/A</v>
      </c>
      <c r="N118" s="2" t="e">
        <v>#N/A</v>
      </c>
      <c r="O118" s="2" t="e">
        <v>#N/A</v>
      </c>
      <c r="P118" s="2" t="s">
        <v>1430</v>
      </c>
      <c r="Q118" s="2" t="s">
        <v>285</v>
      </c>
      <c r="R118" s="2" t="s">
        <v>356</v>
      </c>
      <c r="S118" s="2">
        <v>80935.0</v>
      </c>
      <c r="T118" s="2" t="s">
        <v>1432</v>
      </c>
      <c r="U118" s="2" t="s">
        <v>843</v>
      </c>
      <c r="X118" s="2" t="s">
        <v>1434</v>
      </c>
      <c r="Y118" s="2" t="s">
        <v>1437</v>
      </c>
      <c r="Z118" s="2">
        <v>2.0</v>
      </c>
      <c r="AA118" s="2">
        <v>3.0</v>
      </c>
      <c r="AB118" s="2" t="s">
        <v>1430</v>
      </c>
      <c r="AC118" s="52">
        <v>42318.529861111114</v>
      </c>
      <c r="AD118" s="2" t="s">
        <v>1429</v>
      </c>
      <c r="AE118" s="2" t="s">
        <v>1440</v>
      </c>
      <c r="AF118" s="54" t="s">
        <v>1442</v>
      </c>
    </row>
    <row r="119">
      <c r="A119" s="2">
        <v>118.0</v>
      </c>
      <c r="B119" s="2" t="s">
        <v>1444</v>
      </c>
      <c r="C119" s="2" t="s">
        <v>285</v>
      </c>
      <c r="D119" s="2">
        <v>8.0</v>
      </c>
      <c r="E119" s="2">
        <v>0.0</v>
      </c>
      <c r="F119" s="2">
        <v>8.0</v>
      </c>
      <c r="G119" s="52">
        <v>42328.42083333333</v>
      </c>
      <c r="H119" s="2" t="s">
        <v>1445</v>
      </c>
      <c r="I119" s="2" t="s">
        <v>1446</v>
      </c>
      <c r="J119" s="2" t="s">
        <v>1447</v>
      </c>
      <c r="K119" s="2" t="e">
        <v>#N/A</v>
      </c>
      <c r="L119" s="2" t="e">
        <v>#N/A</v>
      </c>
      <c r="M119" s="2" t="e">
        <v>#N/A</v>
      </c>
      <c r="N119" s="2" t="e">
        <v>#N/A</v>
      </c>
      <c r="O119" s="2" t="e">
        <v>#N/A</v>
      </c>
      <c r="P119" s="2" t="s">
        <v>1448</v>
      </c>
      <c r="Q119" s="2" t="s">
        <v>285</v>
      </c>
      <c r="R119" s="2" t="s">
        <v>285</v>
      </c>
      <c r="S119" s="2">
        <v>77407.0</v>
      </c>
      <c r="T119" s="2" t="s">
        <v>1449</v>
      </c>
      <c r="U119" s="2" t="s">
        <v>667</v>
      </c>
      <c r="X119" s="2" t="s">
        <v>1450</v>
      </c>
      <c r="Y119" s="2" t="s">
        <v>1451</v>
      </c>
      <c r="Z119" s="2">
        <v>2.0</v>
      </c>
      <c r="AA119" s="2">
        <v>1.0</v>
      </c>
      <c r="AB119" s="2" t="s">
        <v>1448</v>
      </c>
      <c r="AC119" s="52">
        <v>42328.42083333333</v>
      </c>
      <c r="AD119" s="2" t="s">
        <v>1447</v>
      </c>
      <c r="AE119" s="2" t="s">
        <v>1452</v>
      </c>
      <c r="AF119" s="54" t="s">
        <v>1453</v>
      </c>
    </row>
    <row r="120">
      <c r="A120" s="2">
        <v>119.0</v>
      </c>
      <c r="B120" s="2" t="s">
        <v>1454</v>
      </c>
      <c r="C120" s="2" t="s">
        <v>285</v>
      </c>
      <c r="D120" s="2">
        <v>6.0</v>
      </c>
      <c r="E120" s="2">
        <v>4.0</v>
      </c>
      <c r="F120" s="2">
        <v>2.0</v>
      </c>
      <c r="G120" s="52">
        <v>42319.49930555555</v>
      </c>
      <c r="H120" s="2" t="s">
        <v>1455</v>
      </c>
      <c r="I120" s="2" t="s">
        <v>1456</v>
      </c>
      <c r="J120" s="2" t="s">
        <v>1457</v>
      </c>
      <c r="K120" s="2" t="e">
        <v>#N/A</v>
      </c>
      <c r="L120" s="2" t="e">
        <v>#N/A</v>
      </c>
      <c r="M120" s="2" t="e">
        <v>#N/A</v>
      </c>
      <c r="N120" s="2" t="e">
        <v>#N/A</v>
      </c>
      <c r="O120" s="2" t="e">
        <v>#N/A</v>
      </c>
      <c r="P120" s="2" t="s">
        <v>1458</v>
      </c>
      <c r="Q120" s="2" t="s">
        <v>285</v>
      </c>
      <c r="R120" s="2" t="s">
        <v>356</v>
      </c>
      <c r="S120" s="2">
        <v>3470.0</v>
      </c>
      <c r="T120" s="2" t="s">
        <v>1459</v>
      </c>
      <c r="U120" s="2" t="s">
        <v>1460</v>
      </c>
      <c r="X120" s="2" t="s">
        <v>1461</v>
      </c>
      <c r="Y120" s="2" t="s">
        <v>1462</v>
      </c>
      <c r="AB120" s="2" t="s">
        <v>1458</v>
      </c>
      <c r="AC120" s="52">
        <v>42319.49930555555</v>
      </c>
      <c r="AD120" s="2" t="s">
        <v>1457</v>
      </c>
      <c r="AE120" s="2" t="s">
        <v>1463</v>
      </c>
      <c r="AF120" s="54" t="s">
        <v>1464</v>
      </c>
    </row>
    <row r="121">
      <c r="A121" s="2">
        <v>120.0</v>
      </c>
      <c r="B121" s="2" t="s">
        <v>1465</v>
      </c>
      <c r="C121" s="2" t="s">
        <v>285</v>
      </c>
      <c r="D121" s="2">
        <v>414.0</v>
      </c>
      <c r="E121" s="2">
        <v>195.0</v>
      </c>
      <c r="F121" s="2">
        <v>219.0</v>
      </c>
      <c r="G121" s="52">
        <v>42327.46388888889</v>
      </c>
      <c r="H121" s="2" t="s">
        <v>1466</v>
      </c>
      <c r="I121" s="2" t="s">
        <v>1467</v>
      </c>
      <c r="J121" s="2" t="s">
        <v>1468</v>
      </c>
      <c r="K121" s="2" t="e">
        <v>#N/A</v>
      </c>
      <c r="L121" s="2" t="e">
        <v>#N/A</v>
      </c>
      <c r="M121" s="2" t="e">
        <v>#N/A</v>
      </c>
      <c r="N121" s="2" t="e">
        <v>#N/A</v>
      </c>
      <c r="O121" s="2" t="e">
        <v>#N/A</v>
      </c>
      <c r="P121" s="2" t="s">
        <v>1469</v>
      </c>
      <c r="Q121" s="2" t="s">
        <v>285</v>
      </c>
      <c r="R121" s="2" t="s">
        <v>356</v>
      </c>
      <c r="S121" s="2">
        <v>32776.0</v>
      </c>
      <c r="T121" s="2" t="s">
        <v>1470</v>
      </c>
      <c r="U121" s="2" t="s">
        <v>785</v>
      </c>
      <c r="X121" s="2" t="s">
        <v>1471</v>
      </c>
      <c r="Y121" s="2" t="s">
        <v>1472</v>
      </c>
      <c r="AB121" s="2" t="s">
        <v>1469</v>
      </c>
      <c r="AC121" s="52">
        <v>42327.46388888889</v>
      </c>
      <c r="AD121" s="2" t="s">
        <v>1468</v>
      </c>
      <c r="AE121" s="2" t="s">
        <v>1473</v>
      </c>
      <c r="AF121" s="54" t="s">
        <v>1474</v>
      </c>
    </row>
    <row r="122">
      <c r="A122" s="2">
        <v>121.0</v>
      </c>
      <c r="B122" s="2" t="s">
        <v>1475</v>
      </c>
      <c r="C122" s="2" t="s">
        <v>285</v>
      </c>
      <c r="D122" s="2">
        <v>5.0</v>
      </c>
      <c r="E122" s="2">
        <v>0.0</v>
      </c>
      <c r="F122" s="2">
        <v>5.0</v>
      </c>
      <c r="G122" s="52">
        <v>42317.589583333334</v>
      </c>
      <c r="H122" s="2" t="s">
        <v>1476</v>
      </c>
      <c r="I122" s="2" t="s">
        <v>1477</v>
      </c>
      <c r="J122" s="2" t="s">
        <v>1478</v>
      </c>
      <c r="K122" s="2" t="e">
        <v>#N/A</v>
      </c>
      <c r="L122" s="2" t="e">
        <v>#N/A</v>
      </c>
      <c r="M122" s="2" t="e">
        <v>#N/A</v>
      </c>
      <c r="N122" s="2" t="e">
        <v>#N/A</v>
      </c>
      <c r="O122" s="2" t="e">
        <v>#N/A</v>
      </c>
      <c r="P122" s="2" t="s">
        <v>1479</v>
      </c>
      <c r="Q122" s="2" t="s">
        <v>285</v>
      </c>
      <c r="R122" s="2" t="s">
        <v>285</v>
      </c>
      <c r="S122" s="2" t="s">
        <v>1480</v>
      </c>
      <c r="T122" s="2" t="s">
        <v>1481</v>
      </c>
      <c r="U122" s="2" t="s">
        <v>667</v>
      </c>
      <c r="V122" s="53">
        <v>38142.0</v>
      </c>
      <c r="W122" s="53">
        <v>25558.0</v>
      </c>
      <c r="X122" s="2" t="s">
        <v>1482</v>
      </c>
      <c r="Y122" s="2" t="s">
        <v>1483</v>
      </c>
      <c r="AB122" s="2" t="s">
        <v>1479</v>
      </c>
      <c r="AC122" s="52">
        <v>42317.589583333334</v>
      </c>
      <c r="AD122" s="2" t="s">
        <v>1478</v>
      </c>
      <c r="AE122" s="2" t="s">
        <v>1484</v>
      </c>
      <c r="AF122" s="54" t="s">
        <v>1485</v>
      </c>
    </row>
    <row r="123">
      <c r="A123" s="2">
        <v>122.0</v>
      </c>
      <c r="B123" s="2" t="s">
        <v>1486</v>
      </c>
      <c r="C123" s="2" t="s">
        <v>285</v>
      </c>
      <c r="D123" s="2">
        <v>597.0</v>
      </c>
      <c r="E123" s="2">
        <v>106.0</v>
      </c>
      <c r="F123" s="2">
        <v>491.0</v>
      </c>
      <c r="G123" s="52">
        <v>42315.479166666664</v>
      </c>
      <c r="H123" s="2" t="s">
        <v>1487</v>
      </c>
      <c r="I123" s="2" t="s">
        <v>1488</v>
      </c>
      <c r="J123" s="2" t="s">
        <v>1489</v>
      </c>
      <c r="K123" s="2" t="e">
        <v>#N/A</v>
      </c>
      <c r="L123" s="2" t="e">
        <v>#N/A</v>
      </c>
      <c r="M123" s="2" t="e">
        <v>#N/A</v>
      </c>
      <c r="N123" s="2" t="e">
        <v>#N/A</v>
      </c>
      <c r="O123" s="2" t="e">
        <v>#N/A</v>
      </c>
      <c r="P123" s="2" t="s">
        <v>1490</v>
      </c>
      <c r="Q123" s="2" t="s">
        <v>285</v>
      </c>
      <c r="R123" s="2" t="s">
        <v>356</v>
      </c>
      <c r="S123" s="2">
        <v>11940.0</v>
      </c>
      <c r="T123" s="2" t="s">
        <v>1491</v>
      </c>
      <c r="U123" s="2" t="s">
        <v>576</v>
      </c>
      <c r="X123" s="2" t="s">
        <v>1492</v>
      </c>
      <c r="Y123" s="2" t="s">
        <v>1493</v>
      </c>
      <c r="AB123" s="2" t="s">
        <v>1490</v>
      </c>
      <c r="AC123" s="52">
        <v>42315.479166666664</v>
      </c>
      <c r="AD123" s="2" t="s">
        <v>1489</v>
      </c>
      <c r="AE123" s="2" t="s">
        <v>1494</v>
      </c>
      <c r="AF123" s="54" t="s">
        <v>1495</v>
      </c>
    </row>
    <row r="124">
      <c r="A124" s="2">
        <v>123.0</v>
      </c>
      <c r="B124" s="2" t="s">
        <v>1496</v>
      </c>
      <c r="C124" s="2" t="s">
        <v>285</v>
      </c>
      <c r="D124" s="2">
        <v>1.0</v>
      </c>
      <c r="E124" s="2">
        <v>0.0</v>
      </c>
      <c r="F124" s="2">
        <v>1.0</v>
      </c>
      <c r="G124" s="52">
        <v>42329.69652777778</v>
      </c>
      <c r="H124" s="2" t="s">
        <v>1497</v>
      </c>
      <c r="I124" s="2" t="s">
        <v>1498</v>
      </c>
      <c r="J124" s="2" t="s">
        <v>1499</v>
      </c>
      <c r="K124" s="2" t="e">
        <v>#N/A</v>
      </c>
      <c r="L124" s="2" t="e">
        <v>#N/A</v>
      </c>
      <c r="M124" s="2" t="e">
        <v>#N/A</v>
      </c>
      <c r="N124" s="2" t="e">
        <v>#N/A</v>
      </c>
      <c r="O124" s="2" t="e">
        <v>#N/A</v>
      </c>
      <c r="P124" s="2" t="s">
        <v>1500</v>
      </c>
      <c r="Q124" s="2" t="s">
        <v>285</v>
      </c>
      <c r="R124" s="2" t="s">
        <v>356</v>
      </c>
      <c r="S124" s="2">
        <v>94111.0</v>
      </c>
      <c r="T124" s="2" t="s">
        <v>1501</v>
      </c>
      <c r="U124" s="2" t="s">
        <v>319</v>
      </c>
      <c r="V124" s="53">
        <v>4.6083715E7</v>
      </c>
      <c r="W124" s="53">
        <v>3.8423512E7</v>
      </c>
      <c r="X124" s="2" t="s">
        <v>1502</v>
      </c>
      <c r="Y124" s="2" t="s">
        <v>1503</v>
      </c>
      <c r="AB124" s="2" t="s">
        <v>1500</v>
      </c>
      <c r="AC124" s="52">
        <v>42329.69652777778</v>
      </c>
      <c r="AD124" s="2" t="s">
        <v>1499</v>
      </c>
      <c r="AE124" s="2" t="s">
        <v>1504</v>
      </c>
      <c r="AF124" s="54" t="s">
        <v>1505</v>
      </c>
    </row>
    <row r="125">
      <c r="A125" s="2">
        <v>124.0</v>
      </c>
      <c r="B125" s="2" t="s">
        <v>1506</v>
      </c>
      <c r="C125" s="2" t="s">
        <v>285</v>
      </c>
      <c r="D125" s="2">
        <v>4.0</v>
      </c>
      <c r="E125" s="2">
        <v>0.0</v>
      </c>
      <c r="F125" s="2">
        <v>4.0</v>
      </c>
      <c r="G125" s="52">
        <v>42331.6375</v>
      </c>
      <c r="H125" s="2" t="s">
        <v>1507</v>
      </c>
      <c r="I125" s="2" t="s">
        <v>1508</v>
      </c>
      <c r="J125" s="2" t="s">
        <v>1509</v>
      </c>
      <c r="K125" s="2" t="e">
        <v>#N/A</v>
      </c>
      <c r="L125" s="2" t="e">
        <v>#N/A</v>
      </c>
      <c r="M125" s="2" t="e">
        <v>#N/A</v>
      </c>
      <c r="N125" s="2" t="e">
        <v>#N/A</v>
      </c>
      <c r="O125" s="2" t="e">
        <v>#N/A</v>
      </c>
      <c r="P125" s="2" t="s">
        <v>1510</v>
      </c>
      <c r="Q125" s="2" t="s">
        <v>285</v>
      </c>
      <c r="R125" s="2" t="s">
        <v>285</v>
      </c>
      <c r="S125" s="2">
        <v>22204.0</v>
      </c>
      <c r="T125" s="2" t="s">
        <v>608</v>
      </c>
      <c r="U125" s="2" t="s">
        <v>470</v>
      </c>
      <c r="V125" s="53">
        <v>278706.0</v>
      </c>
      <c r="W125" s="53">
        <v>285794.0</v>
      </c>
      <c r="X125" s="2" t="s">
        <v>1511</v>
      </c>
      <c r="Y125" s="2" t="s">
        <v>1512</v>
      </c>
      <c r="AB125" s="2" t="s">
        <v>1510</v>
      </c>
      <c r="AC125" s="52">
        <v>42331.6375</v>
      </c>
      <c r="AD125" s="2" t="s">
        <v>1509</v>
      </c>
      <c r="AE125" s="2" t="s">
        <v>1513</v>
      </c>
      <c r="AF125" s="54" t="s">
        <v>1514</v>
      </c>
    </row>
    <row r="126">
      <c r="A126" s="2">
        <v>125.0</v>
      </c>
      <c r="B126" s="2" t="s">
        <v>1515</v>
      </c>
      <c r="C126" s="2" t="s">
        <v>285</v>
      </c>
      <c r="D126" s="2">
        <v>87.0</v>
      </c>
      <c r="E126" s="2">
        <v>10.0</v>
      </c>
      <c r="F126" s="2">
        <v>77.0</v>
      </c>
      <c r="G126" s="52">
        <v>42317.65625</v>
      </c>
      <c r="H126" s="2" t="s">
        <v>1516</v>
      </c>
      <c r="I126" s="2" t="s">
        <v>1517</v>
      </c>
      <c r="J126" s="2" t="s">
        <v>1518</v>
      </c>
      <c r="K126" s="2" t="e">
        <v>#N/A</v>
      </c>
      <c r="L126" s="2" t="e">
        <v>#N/A</v>
      </c>
      <c r="M126" s="2" t="e">
        <v>#N/A</v>
      </c>
      <c r="N126" s="2" t="e">
        <v>#N/A</v>
      </c>
      <c r="O126" s="2" t="e">
        <v>#N/A</v>
      </c>
      <c r="P126" s="2" t="s">
        <v>1519</v>
      </c>
      <c r="Q126" s="2" t="s">
        <v>285</v>
      </c>
      <c r="R126" s="2" t="s">
        <v>285</v>
      </c>
      <c r="S126" s="2">
        <v>33458.0</v>
      </c>
      <c r="T126" s="2" t="s">
        <v>1520</v>
      </c>
      <c r="U126" s="2" t="s">
        <v>785</v>
      </c>
      <c r="V126" s="53">
        <v>6512791.0</v>
      </c>
      <c r="W126" s="53">
        <v>1877029.0</v>
      </c>
      <c r="X126" s="2" t="s">
        <v>1471</v>
      </c>
      <c r="Y126" s="2" t="s">
        <v>1521</v>
      </c>
      <c r="AB126" s="2" t="s">
        <v>1519</v>
      </c>
      <c r="AC126" s="52">
        <v>42317.65625</v>
      </c>
      <c r="AD126" s="2" t="s">
        <v>1518</v>
      </c>
      <c r="AE126" s="2" t="s">
        <v>1522</v>
      </c>
      <c r="AF126" s="54" t="s">
        <v>1523</v>
      </c>
    </row>
    <row r="127">
      <c r="A127" s="2">
        <v>126.0</v>
      </c>
      <c r="B127" s="2" t="s">
        <v>1524</v>
      </c>
      <c r="C127" s="2" t="s">
        <v>285</v>
      </c>
      <c r="D127" s="2">
        <v>1.0</v>
      </c>
      <c r="E127" s="2">
        <v>0.0</v>
      </c>
      <c r="F127" s="2">
        <v>1.0</v>
      </c>
      <c r="G127" s="52">
        <v>42337.52361111111</v>
      </c>
      <c r="H127" s="2" t="s">
        <v>1525</v>
      </c>
      <c r="I127" s="2" t="s">
        <v>1526</v>
      </c>
      <c r="J127" s="2" t="s">
        <v>1527</v>
      </c>
      <c r="K127" s="2" t="s">
        <v>264</v>
      </c>
      <c r="L127" s="2" t="s">
        <v>1528</v>
      </c>
      <c r="M127" s="2">
        <v>0.0</v>
      </c>
      <c r="N127" s="2">
        <v>0.0</v>
      </c>
      <c r="O127" s="2">
        <v>0.0</v>
      </c>
      <c r="P127" s="2" t="s">
        <v>1529</v>
      </c>
      <c r="Q127" s="2" t="s">
        <v>285</v>
      </c>
      <c r="R127" s="2" t="s">
        <v>356</v>
      </c>
      <c r="S127" s="2">
        <v>5468.0</v>
      </c>
      <c r="T127" s="2" t="s">
        <v>1530</v>
      </c>
      <c r="U127" s="2" t="s">
        <v>546</v>
      </c>
      <c r="X127" s="2" t="s">
        <v>461</v>
      </c>
      <c r="Y127" s="2" t="s">
        <v>1531</v>
      </c>
      <c r="AB127" s="2" t="s">
        <v>1529</v>
      </c>
      <c r="AC127" s="52">
        <v>42337.52361111111</v>
      </c>
      <c r="AD127" s="2" t="s">
        <v>1527</v>
      </c>
      <c r="AE127" s="2" t="s">
        <v>1532</v>
      </c>
      <c r="AF127" s="54" t="s">
        <v>1533</v>
      </c>
    </row>
    <row r="128">
      <c r="A128" s="2">
        <v>127.0</v>
      </c>
      <c r="B128" s="2" t="s">
        <v>1534</v>
      </c>
      <c r="C128" s="2" t="s">
        <v>285</v>
      </c>
      <c r="D128" s="2">
        <v>19.0</v>
      </c>
      <c r="E128" s="2">
        <v>12.0</v>
      </c>
      <c r="F128" s="2">
        <v>7.0</v>
      </c>
      <c r="G128" s="52">
        <v>42331.856944444444</v>
      </c>
      <c r="H128" s="2" t="s">
        <v>1535</v>
      </c>
      <c r="I128" s="2" t="s">
        <v>1536</v>
      </c>
      <c r="J128" s="2" t="s">
        <v>1537</v>
      </c>
      <c r="K128" s="2" t="e">
        <v>#N/A</v>
      </c>
      <c r="L128" s="2" t="e">
        <v>#N/A</v>
      </c>
      <c r="M128" s="2" t="e">
        <v>#N/A</v>
      </c>
      <c r="N128" s="2" t="e">
        <v>#N/A</v>
      </c>
      <c r="O128" s="2" t="e">
        <v>#N/A</v>
      </c>
      <c r="P128" s="2" t="s">
        <v>1538</v>
      </c>
      <c r="Q128" s="2" t="s">
        <v>285</v>
      </c>
      <c r="R128" s="2" t="s">
        <v>356</v>
      </c>
      <c r="S128" s="2">
        <v>80018.0</v>
      </c>
      <c r="T128" s="2" t="s">
        <v>1539</v>
      </c>
      <c r="U128" s="2" t="s">
        <v>843</v>
      </c>
      <c r="X128" s="2" t="s">
        <v>696</v>
      </c>
      <c r="Y128" s="2" t="s">
        <v>1540</v>
      </c>
      <c r="AB128" s="2" t="s">
        <v>1538</v>
      </c>
      <c r="AC128" s="52">
        <v>42331.856944444444</v>
      </c>
      <c r="AD128" s="2" t="s">
        <v>1537</v>
      </c>
      <c r="AE128" s="2" t="s">
        <v>1541</v>
      </c>
      <c r="AF128" s="54" t="s">
        <v>1542</v>
      </c>
    </row>
    <row r="129">
      <c r="A129" s="2">
        <v>128.0</v>
      </c>
      <c r="B129" s="2" t="s">
        <v>1543</v>
      </c>
      <c r="C129" s="2" t="s">
        <v>285</v>
      </c>
      <c r="D129" s="2">
        <v>213.0</v>
      </c>
      <c r="E129" s="2">
        <v>53.0</v>
      </c>
      <c r="F129" s="2">
        <v>160.0</v>
      </c>
      <c r="G129" s="52">
        <v>42319.368055555555</v>
      </c>
      <c r="H129" s="2" t="s">
        <v>1544</v>
      </c>
      <c r="I129" s="2" t="s">
        <v>1545</v>
      </c>
      <c r="J129" s="2" t="s">
        <v>1546</v>
      </c>
      <c r="K129" s="2" t="e">
        <v>#N/A</v>
      </c>
      <c r="L129" s="2" t="e">
        <v>#N/A</v>
      </c>
      <c r="M129" s="2" t="e">
        <v>#N/A</v>
      </c>
      <c r="N129" s="2" t="e">
        <v>#N/A</v>
      </c>
      <c r="O129" s="2" t="e">
        <v>#N/A</v>
      </c>
      <c r="P129" s="2" t="s">
        <v>1548</v>
      </c>
      <c r="Q129" s="2" t="s">
        <v>285</v>
      </c>
      <c r="R129" s="2" t="s">
        <v>285</v>
      </c>
      <c r="S129" s="2">
        <v>43203.0</v>
      </c>
      <c r="T129" s="2" t="s">
        <v>890</v>
      </c>
      <c r="U129" s="2" t="s">
        <v>1290</v>
      </c>
      <c r="V129" s="53">
        <v>1647704.0</v>
      </c>
      <c r="W129" s="53">
        <v>1594155.0</v>
      </c>
      <c r="X129" s="2" t="s">
        <v>1551</v>
      </c>
      <c r="Y129" s="2" t="s">
        <v>1553</v>
      </c>
      <c r="AB129" s="2" t="s">
        <v>1548</v>
      </c>
      <c r="AC129" s="52">
        <v>42319.368055555555</v>
      </c>
      <c r="AD129" s="2" t="s">
        <v>1546</v>
      </c>
      <c r="AE129" s="2" t="s">
        <v>1556</v>
      </c>
      <c r="AF129" s="54" t="s">
        <v>1557</v>
      </c>
    </row>
    <row r="130">
      <c r="A130" s="2">
        <v>129.0</v>
      </c>
      <c r="B130" s="2" t="s">
        <v>1559</v>
      </c>
      <c r="C130" s="2" t="s">
        <v>285</v>
      </c>
      <c r="D130" s="2">
        <v>16.0</v>
      </c>
      <c r="E130" s="2">
        <v>4.0</v>
      </c>
      <c r="F130" s="2">
        <v>12.0</v>
      </c>
      <c r="G130" s="52">
        <v>42330.82638888889</v>
      </c>
      <c r="H130" s="2" t="s">
        <v>1560</v>
      </c>
      <c r="I130" s="2" t="s">
        <v>1561</v>
      </c>
      <c r="J130" s="2" t="s">
        <v>1562</v>
      </c>
      <c r="K130" s="2" t="e">
        <v>#N/A</v>
      </c>
      <c r="L130" s="2" t="e">
        <v>#N/A</v>
      </c>
      <c r="M130" s="2" t="e">
        <v>#N/A</v>
      </c>
      <c r="N130" s="2" t="e">
        <v>#N/A</v>
      </c>
      <c r="O130" s="2" t="e">
        <v>#N/A</v>
      </c>
      <c r="P130" s="2" t="s">
        <v>1563</v>
      </c>
      <c r="Q130" s="2" t="s">
        <v>285</v>
      </c>
      <c r="R130" s="2" t="s">
        <v>285</v>
      </c>
      <c r="S130" s="2">
        <v>87109.0</v>
      </c>
      <c r="T130" s="2" t="s">
        <v>1564</v>
      </c>
      <c r="U130" s="2" t="s">
        <v>1249</v>
      </c>
      <c r="X130" s="2" t="s">
        <v>1565</v>
      </c>
      <c r="Y130" s="2" t="s">
        <v>1566</v>
      </c>
      <c r="AB130" s="2" t="s">
        <v>1563</v>
      </c>
      <c r="AC130" s="52">
        <v>42330.82638888889</v>
      </c>
      <c r="AD130" s="2" t="s">
        <v>1562</v>
      </c>
      <c r="AE130" s="2" t="s">
        <v>1567</v>
      </c>
      <c r="AF130" s="54" t="s">
        <v>1568</v>
      </c>
    </row>
    <row r="131">
      <c r="A131" s="2">
        <v>130.0</v>
      </c>
      <c r="B131" s="2" t="s">
        <v>1569</v>
      </c>
      <c r="C131" s="2" t="s">
        <v>285</v>
      </c>
      <c r="D131" s="2">
        <v>55.0</v>
      </c>
      <c r="E131" s="2">
        <v>18.0</v>
      </c>
      <c r="F131" s="2">
        <v>37.0</v>
      </c>
      <c r="G131" s="52">
        <v>42312.55</v>
      </c>
      <c r="H131" s="2" t="s">
        <v>1570</v>
      </c>
      <c r="I131" s="2" t="s">
        <v>1571</v>
      </c>
      <c r="J131" s="2" t="s">
        <v>1572</v>
      </c>
      <c r="K131" s="2" t="e">
        <v>#N/A</v>
      </c>
      <c r="L131" s="2" t="e">
        <v>#N/A</v>
      </c>
      <c r="M131" s="2" t="e">
        <v>#N/A</v>
      </c>
      <c r="N131" s="2" t="e">
        <v>#N/A</v>
      </c>
      <c r="O131" s="2" t="e">
        <v>#N/A</v>
      </c>
      <c r="P131" s="2" t="s">
        <v>1573</v>
      </c>
      <c r="Q131" s="2" t="s">
        <v>285</v>
      </c>
      <c r="R131" s="2" t="s">
        <v>285</v>
      </c>
      <c r="S131" s="2">
        <v>8873.0</v>
      </c>
      <c r="T131" s="2" t="s">
        <v>1574</v>
      </c>
      <c r="U131" s="2" t="s">
        <v>695</v>
      </c>
      <c r="V131" s="53">
        <v>7512775.0</v>
      </c>
      <c r="W131" s="53">
        <v>6948854.0</v>
      </c>
      <c r="X131" s="2" t="s">
        <v>1575</v>
      </c>
      <c r="Y131" s="2" t="s">
        <v>1576</v>
      </c>
      <c r="AB131" s="2" t="s">
        <v>1573</v>
      </c>
      <c r="AC131" s="52">
        <v>42312.55</v>
      </c>
      <c r="AD131" s="2" t="s">
        <v>1572</v>
      </c>
      <c r="AE131" s="2" t="s">
        <v>1577</v>
      </c>
      <c r="AF131" s="54" t="s">
        <v>1578</v>
      </c>
    </row>
    <row r="132">
      <c r="A132" s="2">
        <v>131.0</v>
      </c>
      <c r="B132" s="2" t="s">
        <v>1579</v>
      </c>
      <c r="C132" s="2" t="s">
        <v>285</v>
      </c>
      <c r="D132" s="2">
        <v>1.0</v>
      </c>
      <c r="E132" s="2">
        <v>0.0</v>
      </c>
      <c r="F132" s="2">
        <v>1.0</v>
      </c>
      <c r="G132" s="52">
        <v>42327.62291666667</v>
      </c>
      <c r="H132" s="2" t="s">
        <v>1580</v>
      </c>
      <c r="I132" s="2" t="s">
        <v>1581</v>
      </c>
      <c r="J132" s="2" t="s">
        <v>1582</v>
      </c>
      <c r="K132" s="2" t="e">
        <v>#N/A</v>
      </c>
      <c r="L132" s="2" t="e">
        <v>#N/A</v>
      </c>
      <c r="M132" s="2" t="e">
        <v>#N/A</v>
      </c>
      <c r="N132" s="2" t="e">
        <v>#N/A</v>
      </c>
      <c r="O132" s="2" t="e">
        <v>#N/A</v>
      </c>
      <c r="P132" s="2" t="s">
        <v>1583</v>
      </c>
      <c r="Q132" s="2" t="s">
        <v>285</v>
      </c>
      <c r="R132" s="2" t="s">
        <v>356</v>
      </c>
      <c r="S132" s="2">
        <v>39404.0</v>
      </c>
      <c r="T132" s="2" t="s">
        <v>1584</v>
      </c>
      <c r="U132" s="2" t="s">
        <v>1585</v>
      </c>
      <c r="X132" s="2" t="s">
        <v>1586</v>
      </c>
      <c r="Y132" s="2" t="s">
        <v>1587</v>
      </c>
      <c r="AB132" s="2" t="s">
        <v>1583</v>
      </c>
      <c r="AC132" s="52">
        <v>42327.62291666667</v>
      </c>
      <c r="AD132" s="2" t="s">
        <v>1582</v>
      </c>
      <c r="AE132" s="2" t="s">
        <v>1588</v>
      </c>
      <c r="AF132" s="54" t="s">
        <v>1589</v>
      </c>
    </row>
    <row r="133">
      <c r="A133" s="2">
        <v>132.0</v>
      </c>
      <c r="B133" s="2" t="s">
        <v>1590</v>
      </c>
      <c r="C133" s="2" t="s">
        <v>285</v>
      </c>
      <c r="D133" s="2">
        <v>1.0</v>
      </c>
      <c r="E133" s="2">
        <v>0.0</v>
      </c>
      <c r="F133" s="2">
        <v>1.0</v>
      </c>
      <c r="G133" s="52">
        <v>42332.288194444445</v>
      </c>
      <c r="H133" s="2" t="s">
        <v>1591</v>
      </c>
      <c r="I133" s="2" t="s">
        <v>1592</v>
      </c>
      <c r="J133" s="2" t="s">
        <v>1593</v>
      </c>
      <c r="K133" s="2" t="e">
        <v>#N/A</v>
      </c>
      <c r="L133" s="2" t="e">
        <v>#N/A</v>
      </c>
      <c r="M133" s="2" t="e">
        <v>#N/A</v>
      </c>
      <c r="N133" s="2" t="e">
        <v>#N/A</v>
      </c>
      <c r="O133" s="2" t="e">
        <v>#N/A</v>
      </c>
      <c r="P133" s="2" t="s">
        <v>1594</v>
      </c>
      <c r="Q133" s="2" t="s">
        <v>285</v>
      </c>
      <c r="R133" s="2" t="s">
        <v>285</v>
      </c>
      <c r="S133" s="2">
        <v>20740.0</v>
      </c>
      <c r="T133" s="2" t="s">
        <v>1595</v>
      </c>
      <c r="U133" s="2" t="s">
        <v>646</v>
      </c>
      <c r="X133" s="2" t="s">
        <v>706</v>
      </c>
      <c r="Y133" s="2" t="s">
        <v>1596</v>
      </c>
      <c r="AB133" s="2" t="s">
        <v>1594</v>
      </c>
      <c r="AC133" s="52">
        <v>42332.288194444445</v>
      </c>
      <c r="AD133" s="2" t="s">
        <v>1593</v>
      </c>
      <c r="AE133" s="2" t="s">
        <v>1597</v>
      </c>
    </row>
    <row r="134">
      <c r="A134" s="2">
        <v>133.0</v>
      </c>
      <c r="B134" s="2" t="s">
        <v>1598</v>
      </c>
      <c r="C134" s="2" t="s">
        <v>285</v>
      </c>
      <c r="D134" s="2">
        <v>85.0</v>
      </c>
      <c r="E134" s="2">
        <v>25.0</v>
      </c>
      <c r="F134" s="2">
        <v>60.0</v>
      </c>
      <c r="G134" s="52">
        <v>42320.39097222222</v>
      </c>
      <c r="H134" s="2" t="s">
        <v>1599</v>
      </c>
      <c r="I134" s="2" t="s">
        <v>1600</v>
      </c>
      <c r="J134" s="2" t="s">
        <v>1601</v>
      </c>
      <c r="K134" s="2" t="e">
        <v>#N/A</v>
      </c>
      <c r="L134" s="2" t="e">
        <v>#N/A</v>
      </c>
      <c r="M134" s="2" t="e">
        <v>#N/A</v>
      </c>
      <c r="N134" s="2" t="e">
        <v>#N/A</v>
      </c>
      <c r="O134" s="2" t="e">
        <v>#N/A</v>
      </c>
      <c r="P134" s="2" t="s">
        <v>1602</v>
      </c>
      <c r="Q134" s="2" t="s">
        <v>285</v>
      </c>
      <c r="R134" s="2" t="s">
        <v>285</v>
      </c>
      <c r="S134" s="2">
        <v>20036.0</v>
      </c>
      <c r="T134" s="2" t="s">
        <v>491</v>
      </c>
      <c r="U134" s="2" t="s">
        <v>597</v>
      </c>
      <c r="V134" s="53">
        <v>3.9094759E7</v>
      </c>
      <c r="W134" s="53">
        <v>1.2539026E7</v>
      </c>
      <c r="X134" s="2" t="s">
        <v>1250</v>
      </c>
      <c r="Y134" s="2" t="s">
        <v>1603</v>
      </c>
      <c r="AB134" s="2" t="s">
        <v>1602</v>
      </c>
      <c r="AC134" s="52">
        <v>42320.39097222222</v>
      </c>
      <c r="AD134" s="2" t="s">
        <v>1601</v>
      </c>
      <c r="AE134" s="2" t="s">
        <v>1604</v>
      </c>
      <c r="AF134" s="54" t="s">
        <v>1605</v>
      </c>
    </row>
    <row r="135">
      <c r="A135" s="2">
        <v>134.0</v>
      </c>
      <c r="B135" s="2" t="s">
        <v>1606</v>
      </c>
      <c r="C135" s="2" t="s">
        <v>285</v>
      </c>
      <c r="D135" s="2">
        <v>4.0</v>
      </c>
      <c r="E135" s="2">
        <v>2.0</v>
      </c>
      <c r="F135" s="2">
        <v>2.0</v>
      </c>
      <c r="G135" s="52">
        <v>42324.51736111111</v>
      </c>
      <c r="H135" s="2" t="s">
        <v>1607</v>
      </c>
      <c r="I135" s="2" t="s">
        <v>1608</v>
      </c>
      <c r="J135" s="2" t="s">
        <v>1609</v>
      </c>
      <c r="K135" s="2" t="e">
        <v>#N/A</v>
      </c>
      <c r="L135" s="2" t="e">
        <v>#N/A</v>
      </c>
      <c r="M135" s="2" t="e">
        <v>#N/A</v>
      </c>
      <c r="N135" s="2" t="e">
        <v>#N/A</v>
      </c>
      <c r="O135" s="2" t="e">
        <v>#N/A</v>
      </c>
      <c r="P135" s="2" t="s">
        <v>1610</v>
      </c>
      <c r="Q135" s="2" t="s">
        <v>285</v>
      </c>
      <c r="R135" s="2" t="s">
        <v>285</v>
      </c>
      <c r="S135" s="2">
        <v>32730.0</v>
      </c>
      <c r="T135" s="2" t="s">
        <v>1611</v>
      </c>
      <c r="U135" s="2" t="s">
        <v>785</v>
      </c>
      <c r="V135" s="53">
        <v>258640.0</v>
      </c>
      <c r="W135" s="53">
        <v>277044.0</v>
      </c>
      <c r="X135" s="2" t="s">
        <v>598</v>
      </c>
      <c r="Y135" s="2" t="s">
        <v>1612</v>
      </c>
      <c r="AB135" s="2" t="s">
        <v>1610</v>
      </c>
      <c r="AC135" s="52">
        <v>42324.51736111111</v>
      </c>
      <c r="AD135" s="2" t="s">
        <v>1609</v>
      </c>
      <c r="AE135" s="2" t="s">
        <v>1613</v>
      </c>
      <c r="AF135" s="54" t="s">
        <v>1614</v>
      </c>
    </row>
    <row r="136">
      <c r="A136" s="2">
        <v>135.0</v>
      </c>
      <c r="B136" s="2" t="s">
        <v>1615</v>
      </c>
      <c r="C136" s="2" t="s">
        <v>285</v>
      </c>
      <c r="D136" s="2">
        <v>2325.0</v>
      </c>
      <c r="E136" s="2">
        <v>335.0</v>
      </c>
      <c r="F136" s="2">
        <v>1990.0</v>
      </c>
      <c r="G136" s="52">
        <v>42312.501388888886</v>
      </c>
      <c r="H136" s="2" t="s">
        <v>1616</v>
      </c>
      <c r="I136" s="2" t="s">
        <v>1617</v>
      </c>
      <c r="J136" s="2" t="s">
        <v>1618</v>
      </c>
      <c r="K136" s="2" t="e">
        <v>#N/A</v>
      </c>
      <c r="L136" s="2" t="e">
        <v>#N/A</v>
      </c>
      <c r="M136" s="2" t="e">
        <v>#N/A</v>
      </c>
      <c r="N136" s="2" t="e">
        <v>#N/A</v>
      </c>
      <c r="O136" s="2" t="e">
        <v>#N/A</v>
      </c>
      <c r="P136" s="2" t="s">
        <v>1619</v>
      </c>
      <c r="Q136" s="2" t="s">
        <v>285</v>
      </c>
      <c r="R136" s="2" t="s">
        <v>285</v>
      </c>
      <c r="S136" s="2">
        <v>33309.0</v>
      </c>
      <c r="T136" s="2" t="s">
        <v>1620</v>
      </c>
      <c r="U136" s="2" t="s">
        <v>785</v>
      </c>
      <c r="X136" s="2" t="s">
        <v>1250</v>
      </c>
      <c r="Y136" s="2" t="s">
        <v>1621</v>
      </c>
      <c r="AB136" s="2" t="s">
        <v>1619</v>
      </c>
      <c r="AC136" s="52">
        <v>42312.501388888886</v>
      </c>
      <c r="AD136" s="2" t="s">
        <v>1618</v>
      </c>
      <c r="AE136" s="2" t="s">
        <v>1622</v>
      </c>
      <c r="AF136" s="54" t="s">
        <v>1623</v>
      </c>
    </row>
    <row r="137">
      <c r="A137" s="2">
        <v>136.0</v>
      </c>
      <c r="B137" s="2" t="s">
        <v>1624</v>
      </c>
      <c r="C137" s="2" t="s">
        <v>285</v>
      </c>
      <c r="D137" s="2">
        <v>1.0</v>
      </c>
      <c r="E137" s="2">
        <v>0.0</v>
      </c>
      <c r="F137" s="2">
        <v>1.0</v>
      </c>
      <c r="G137" s="52">
        <v>42313.63958333333</v>
      </c>
      <c r="H137" s="2" t="s">
        <v>1625</v>
      </c>
      <c r="I137" s="2" t="s">
        <v>1626</v>
      </c>
      <c r="J137" s="2" t="s">
        <v>1627</v>
      </c>
      <c r="K137" s="2" t="e">
        <v>#N/A</v>
      </c>
      <c r="L137" s="2" t="e">
        <v>#N/A</v>
      </c>
      <c r="M137" s="2" t="e">
        <v>#N/A</v>
      </c>
      <c r="N137" s="2" t="e">
        <v>#N/A</v>
      </c>
      <c r="O137" s="2" t="e">
        <v>#N/A</v>
      </c>
      <c r="P137" s="2" t="s">
        <v>1628</v>
      </c>
      <c r="Q137" s="2" t="s">
        <v>285</v>
      </c>
      <c r="R137" s="2" t="s">
        <v>356</v>
      </c>
      <c r="S137" s="2">
        <v>55438.0</v>
      </c>
      <c r="T137" s="2" t="s">
        <v>1629</v>
      </c>
      <c r="U137" s="2" t="s">
        <v>1630</v>
      </c>
      <c r="X137" s="2" t="s">
        <v>598</v>
      </c>
      <c r="Y137" s="2" t="s">
        <v>1631</v>
      </c>
      <c r="AB137" s="2" t="s">
        <v>1628</v>
      </c>
      <c r="AC137" s="52">
        <v>42313.63958333333</v>
      </c>
      <c r="AD137" s="2" t="s">
        <v>1627</v>
      </c>
      <c r="AE137" s="2" t="s">
        <v>1632</v>
      </c>
    </row>
    <row r="138">
      <c r="A138" s="2">
        <v>137.0</v>
      </c>
      <c r="B138" s="2" t="s">
        <v>1633</v>
      </c>
      <c r="C138" s="2" t="s">
        <v>285</v>
      </c>
      <c r="D138" s="2">
        <v>2.0</v>
      </c>
      <c r="E138" s="2">
        <v>0.0</v>
      </c>
      <c r="F138" s="2">
        <v>2.0</v>
      </c>
      <c r="G138" s="52">
        <v>42328.27569444444</v>
      </c>
      <c r="H138" s="2" t="s">
        <v>1634</v>
      </c>
      <c r="I138" s="2" t="s">
        <v>1635</v>
      </c>
      <c r="J138" s="2" t="s">
        <v>1636</v>
      </c>
      <c r="K138" s="2" t="e">
        <v>#N/A</v>
      </c>
      <c r="L138" s="2" t="e">
        <v>#N/A</v>
      </c>
      <c r="M138" s="2" t="e">
        <v>#N/A</v>
      </c>
      <c r="N138" s="2" t="e">
        <v>#N/A</v>
      </c>
      <c r="O138" s="2" t="e">
        <v>#N/A</v>
      </c>
      <c r="P138" s="2" t="s">
        <v>1637</v>
      </c>
      <c r="Q138" s="2" t="s">
        <v>285</v>
      </c>
      <c r="R138" s="2" t="s">
        <v>285</v>
      </c>
      <c r="S138" s="2">
        <v>18062.0</v>
      </c>
      <c r="T138" s="2" t="s">
        <v>1638</v>
      </c>
      <c r="U138" s="2" t="s">
        <v>330</v>
      </c>
      <c r="V138" s="53">
        <v>292877.0</v>
      </c>
      <c r="W138" s="53">
        <v>281028.0</v>
      </c>
      <c r="X138" s="2" t="s">
        <v>1461</v>
      </c>
      <c r="Y138" s="2" t="s">
        <v>1639</v>
      </c>
      <c r="AB138" s="2" t="s">
        <v>1637</v>
      </c>
      <c r="AC138" s="52">
        <v>42328.27569444444</v>
      </c>
      <c r="AD138" s="2" t="s">
        <v>1636</v>
      </c>
      <c r="AE138" s="2" t="s">
        <v>1640</v>
      </c>
      <c r="AF138" s="54" t="s">
        <v>1641</v>
      </c>
    </row>
    <row r="139">
      <c r="A139" s="2">
        <v>138.0</v>
      </c>
      <c r="B139" s="2" t="s">
        <v>1642</v>
      </c>
      <c r="C139" s="2" t="s">
        <v>285</v>
      </c>
      <c r="D139" s="2">
        <v>43.0</v>
      </c>
      <c r="E139" s="2">
        <v>14.0</v>
      </c>
      <c r="F139" s="2">
        <v>29.0</v>
      </c>
      <c r="G139" s="52">
        <v>42323.645833333336</v>
      </c>
      <c r="H139" s="2" t="s">
        <v>1643</v>
      </c>
      <c r="I139" s="2" t="s">
        <v>1644</v>
      </c>
      <c r="J139" s="2" t="s">
        <v>1645</v>
      </c>
      <c r="K139" s="2" t="e">
        <v>#N/A</v>
      </c>
      <c r="L139" s="2" t="e">
        <v>#N/A</v>
      </c>
      <c r="M139" s="2" t="e">
        <v>#N/A</v>
      </c>
      <c r="N139" s="2" t="e">
        <v>#N/A</v>
      </c>
      <c r="O139" s="2" t="e">
        <v>#N/A</v>
      </c>
      <c r="P139" s="2" t="s">
        <v>1646</v>
      </c>
      <c r="Q139" s="2" t="s">
        <v>285</v>
      </c>
      <c r="R139" s="2" t="s">
        <v>356</v>
      </c>
      <c r="S139" s="2">
        <v>34749.0</v>
      </c>
      <c r="T139" s="2" t="s">
        <v>1647</v>
      </c>
      <c r="U139" s="2" t="s">
        <v>785</v>
      </c>
      <c r="X139" s="2" t="s">
        <v>696</v>
      </c>
      <c r="Y139" s="2" t="s">
        <v>1648</v>
      </c>
      <c r="AB139" s="2" t="s">
        <v>1646</v>
      </c>
      <c r="AC139" s="52">
        <v>42323.645833333336</v>
      </c>
      <c r="AD139" s="2" t="s">
        <v>1645</v>
      </c>
      <c r="AE139" s="2" t="s">
        <v>1649</v>
      </c>
      <c r="AF139" s="54" t="s">
        <v>1650</v>
      </c>
    </row>
    <row r="140">
      <c r="A140" s="2">
        <v>139.0</v>
      </c>
      <c r="B140" s="2" t="s">
        <v>1651</v>
      </c>
      <c r="C140" s="2" t="s">
        <v>285</v>
      </c>
      <c r="D140" s="2">
        <v>4.0</v>
      </c>
      <c r="E140" s="2">
        <v>1.0</v>
      </c>
      <c r="F140" s="2">
        <v>3.0</v>
      </c>
      <c r="G140" s="52">
        <v>42312.447916666664</v>
      </c>
      <c r="H140" s="2" t="s">
        <v>1652</v>
      </c>
      <c r="I140" s="2" t="s">
        <v>1653</v>
      </c>
      <c r="J140" s="2" t="s">
        <v>1654</v>
      </c>
      <c r="K140" s="2" t="e">
        <v>#N/A</v>
      </c>
      <c r="L140" s="2" t="e">
        <v>#N/A</v>
      </c>
      <c r="M140" s="2" t="e">
        <v>#N/A</v>
      </c>
      <c r="N140" s="2" t="e">
        <v>#N/A</v>
      </c>
      <c r="O140" s="2" t="e">
        <v>#N/A</v>
      </c>
      <c r="P140" s="2" t="s">
        <v>1655</v>
      </c>
      <c r="Q140" s="2" t="s">
        <v>285</v>
      </c>
      <c r="R140" s="2" t="s">
        <v>285</v>
      </c>
      <c r="S140" s="2">
        <v>92093.0</v>
      </c>
      <c r="T140" s="2" t="s">
        <v>1656</v>
      </c>
      <c r="U140" s="2" t="s">
        <v>319</v>
      </c>
      <c r="X140" s="2" t="s">
        <v>1657</v>
      </c>
      <c r="Y140" s="2" t="s">
        <v>1658</v>
      </c>
      <c r="AB140" s="2" t="s">
        <v>1655</v>
      </c>
      <c r="AC140" s="52">
        <v>42312.447916666664</v>
      </c>
      <c r="AD140" s="2" t="s">
        <v>1654</v>
      </c>
      <c r="AE140" s="2" t="s">
        <v>1659</v>
      </c>
      <c r="AF140" s="54" t="s">
        <v>1660</v>
      </c>
    </row>
    <row r="141">
      <c r="A141" s="2">
        <v>140.0</v>
      </c>
      <c r="B141" s="2" t="s">
        <v>1661</v>
      </c>
      <c r="C141" s="2" t="s">
        <v>285</v>
      </c>
      <c r="D141" s="2">
        <v>0.0</v>
      </c>
      <c r="E141" s="2">
        <v>0.0</v>
      </c>
      <c r="F141" s="2">
        <v>0.0</v>
      </c>
      <c r="G141" s="52">
        <v>42318.48333333333</v>
      </c>
      <c r="H141" s="2" t="s">
        <v>1662</v>
      </c>
      <c r="I141" s="2" t="s">
        <v>1663</v>
      </c>
      <c r="J141" s="2" t="s">
        <v>1664</v>
      </c>
      <c r="K141" s="2" t="e">
        <v>#N/A</v>
      </c>
      <c r="L141" s="2" t="e">
        <v>#N/A</v>
      </c>
      <c r="M141" s="2" t="e">
        <v>#N/A</v>
      </c>
      <c r="N141" s="2" t="e">
        <v>#N/A</v>
      </c>
      <c r="O141" s="2" t="e">
        <v>#N/A</v>
      </c>
      <c r="P141" s="2" t="s">
        <v>1665</v>
      </c>
      <c r="Q141" s="2" t="s">
        <v>285</v>
      </c>
      <c r="R141" s="2" t="s">
        <v>356</v>
      </c>
      <c r="S141" s="2">
        <v>21093.0</v>
      </c>
      <c r="T141" s="2" t="s">
        <v>1666</v>
      </c>
      <c r="U141" s="2" t="s">
        <v>646</v>
      </c>
      <c r="V141" s="53">
        <v>3302536.0</v>
      </c>
      <c r="W141" s="53">
        <v>3165278.0</v>
      </c>
      <c r="X141" s="2" t="s">
        <v>1667</v>
      </c>
      <c r="Y141" s="2" t="s">
        <v>1668</v>
      </c>
      <c r="AB141" s="2" t="s">
        <v>1665</v>
      </c>
      <c r="AC141" s="52">
        <v>42318.48333333333</v>
      </c>
      <c r="AD141" s="2" t="s">
        <v>1664</v>
      </c>
      <c r="AE141" s="2" t="s">
        <v>1669</v>
      </c>
      <c r="AF141" s="54" t="s">
        <v>1670</v>
      </c>
    </row>
    <row r="142">
      <c r="A142" s="2">
        <v>141.0</v>
      </c>
      <c r="B142" s="2" t="s">
        <v>1661</v>
      </c>
      <c r="C142" s="2" t="s">
        <v>285</v>
      </c>
      <c r="D142" s="2">
        <v>1.0</v>
      </c>
      <c r="E142" s="2">
        <v>0.0</v>
      </c>
      <c r="F142" s="2">
        <v>1.0</v>
      </c>
      <c r="G142" s="52">
        <v>42318.50347222222</v>
      </c>
      <c r="H142" s="2" t="s">
        <v>1671</v>
      </c>
      <c r="I142" s="2" t="s">
        <v>1663</v>
      </c>
      <c r="J142" s="2" t="s">
        <v>1672</v>
      </c>
      <c r="K142" s="2" t="e">
        <v>#N/A</v>
      </c>
      <c r="L142" s="2" t="e">
        <v>#N/A</v>
      </c>
      <c r="M142" s="2" t="e">
        <v>#N/A</v>
      </c>
      <c r="N142" s="2" t="e">
        <v>#N/A</v>
      </c>
      <c r="O142" s="2" t="e">
        <v>#N/A</v>
      </c>
      <c r="P142" s="2" t="s">
        <v>1674</v>
      </c>
      <c r="Q142" s="2" t="s">
        <v>285</v>
      </c>
      <c r="R142" s="2" t="s">
        <v>356</v>
      </c>
      <c r="S142" s="2">
        <v>21093.0</v>
      </c>
      <c r="T142" s="2" t="s">
        <v>1666</v>
      </c>
      <c r="U142" s="2" t="s">
        <v>646</v>
      </c>
      <c r="V142" s="53">
        <v>3302536.0</v>
      </c>
      <c r="W142" s="53">
        <v>3165278.0</v>
      </c>
      <c r="X142" s="2" t="s">
        <v>1667</v>
      </c>
      <c r="Y142" s="2" t="s">
        <v>1678</v>
      </c>
      <c r="AB142" s="2" t="s">
        <v>1674</v>
      </c>
      <c r="AC142" s="52">
        <v>42318.50347222222</v>
      </c>
      <c r="AD142" s="2" t="s">
        <v>1672</v>
      </c>
      <c r="AE142" s="2" t="s">
        <v>1681</v>
      </c>
    </row>
    <row r="143">
      <c r="A143" s="2">
        <v>142.0</v>
      </c>
      <c r="B143" s="2" t="s">
        <v>1661</v>
      </c>
      <c r="C143" s="2" t="s">
        <v>285</v>
      </c>
      <c r="D143" s="2">
        <v>41.0</v>
      </c>
      <c r="E143" s="2">
        <v>6.0</v>
      </c>
      <c r="F143" s="2">
        <v>35.0</v>
      </c>
      <c r="G143" s="52">
        <v>42318.563888888886</v>
      </c>
      <c r="H143" s="2" t="s">
        <v>1682</v>
      </c>
      <c r="I143" s="2" t="s">
        <v>1663</v>
      </c>
      <c r="J143" s="2" t="s">
        <v>1683</v>
      </c>
      <c r="K143" s="2" t="e">
        <v>#N/A</v>
      </c>
      <c r="L143" s="2" t="e">
        <v>#N/A</v>
      </c>
      <c r="M143" s="2" t="e">
        <v>#N/A</v>
      </c>
      <c r="N143" s="2" t="e">
        <v>#N/A</v>
      </c>
      <c r="O143" s="2" t="e">
        <v>#N/A</v>
      </c>
      <c r="P143" s="2" t="s">
        <v>1684</v>
      </c>
      <c r="Q143" s="2" t="s">
        <v>285</v>
      </c>
      <c r="R143" s="2" t="s">
        <v>356</v>
      </c>
      <c r="S143" s="2">
        <v>21093.0</v>
      </c>
      <c r="T143" s="2" t="s">
        <v>1666</v>
      </c>
      <c r="U143" s="2" t="s">
        <v>646</v>
      </c>
      <c r="V143" s="53">
        <v>3302536.0</v>
      </c>
      <c r="W143" s="53">
        <v>3165278.0</v>
      </c>
      <c r="X143" s="2" t="s">
        <v>1667</v>
      </c>
      <c r="Y143" s="2" t="s">
        <v>1685</v>
      </c>
      <c r="AB143" s="2" t="s">
        <v>1684</v>
      </c>
      <c r="AC143" s="52">
        <v>42318.563888888886</v>
      </c>
      <c r="AD143" s="2" t="s">
        <v>1683</v>
      </c>
      <c r="AE143" s="2" t="s">
        <v>1686</v>
      </c>
      <c r="AF143" s="54" t="s">
        <v>1688</v>
      </c>
    </row>
    <row r="144">
      <c r="A144" s="2">
        <v>143.0</v>
      </c>
      <c r="B144" s="2" t="s">
        <v>1661</v>
      </c>
      <c r="C144" s="2" t="s">
        <v>285</v>
      </c>
      <c r="D144" s="2">
        <v>68.0</v>
      </c>
      <c r="E144" s="2">
        <v>20.0</v>
      </c>
      <c r="F144" s="2">
        <v>48.0</v>
      </c>
      <c r="G144" s="52">
        <v>42319.42222222222</v>
      </c>
      <c r="H144" s="2" t="s">
        <v>1689</v>
      </c>
      <c r="I144" s="2" t="s">
        <v>1663</v>
      </c>
      <c r="J144" s="2" t="s">
        <v>1690</v>
      </c>
      <c r="K144" s="2" t="e">
        <v>#N/A</v>
      </c>
      <c r="L144" s="2" t="e">
        <v>#N/A</v>
      </c>
      <c r="M144" s="2" t="e">
        <v>#N/A</v>
      </c>
      <c r="N144" s="2" t="e">
        <v>#N/A</v>
      </c>
      <c r="O144" s="2" t="e">
        <v>#N/A</v>
      </c>
      <c r="P144" s="2" t="s">
        <v>1691</v>
      </c>
      <c r="Q144" s="2" t="s">
        <v>285</v>
      </c>
      <c r="R144" s="2" t="s">
        <v>285</v>
      </c>
      <c r="S144" s="2">
        <v>21093.0</v>
      </c>
      <c r="T144" s="2" t="s">
        <v>1666</v>
      </c>
      <c r="U144" s="2" t="s">
        <v>646</v>
      </c>
      <c r="V144" s="53">
        <v>3302536.0</v>
      </c>
      <c r="W144" s="53">
        <v>3165278.0</v>
      </c>
      <c r="X144" s="2" t="s">
        <v>1667</v>
      </c>
      <c r="Y144" s="2" t="s">
        <v>1692</v>
      </c>
      <c r="AB144" s="2" t="s">
        <v>1691</v>
      </c>
      <c r="AC144" s="52">
        <v>42319.42222222222</v>
      </c>
      <c r="AD144" s="2" t="s">
        <v>1690</v>
      </c>
      <c r="AE144" s="2" t="s">
        <v>1693</v>
      </c>
    </row>
    <row r="145">
      <c r="A145" s="2">
        <v>144.0</v>
      </c>
      <c r="B145" s="2" t="s">
        <v>1661</v>
      </c>
      <c r="C145" s="2" t="s">
        <v>285</v>
      </c>
      <c r="D145" s="2">
        <v>2.0</v>
      </c>
      <c r="E145" s="2">
        <v>0.0</v>
      </c>
      <c r="F145" s="2">
        <v>2.0</v>
      </c>
      <c r="G145" s="52">
        <v>42328.41180555556</v>
      </c>
      <c r="H145" s="2" t="s">
        <v>1694</v>
      </c>
      <c r="I145" s="2" t="s">
        <v>1663</v>
      </c>
      <c r="J145" s="2" t="s">
        <v>1695</v>
      </c>
      <c r="K145" s="2" t="e">
        <v>#N/A</v>
      </c>
      <c r="L145" s="2" t="e">
        <v>#N/A</v>
      </c>
      <c r="M145" s="2" t="e">
        <v>#N/A</v>
      </c>
      <c r="N145" s="2" t="e">
        <v>#N/A</v>
      </c>
      <c r="O145" s="2" t="e">
        <v>#N/A</v>
      </c>
      <c r="P145" s="2" t="s">
        <v>1696</v>
      </c>
      <c r="Q145" s="2" t="s">
        <v>285</v>
      </c>
      <c r="R145" s="2" t="s">
        <v>356</v>
      </c>
      <c r="S145" s="2">
        <v>21093.0</v>
      </c>
      <c r="T145" s="2" t="s">
        <v>1666</v>
      </c>
      <c r="U145" s="2" t="s">
        <v>646</v>
      </c>
      <c r="V145" s="53">
        <v>3302536.0</v>
      </c>
      <c r="W145" s="53">
        <v>3165278.0</v>
      </c>
      <c r="X145" s="2" t="s">
        <v>1667</v>
      </c>
      <c r="Y145" s="2" t="s">
        <v>1697</v>
      </c>
      <c r="AB145" s="2" t="s">
        <v>1696</v>
      </c>
      <c r="AC145" s="52">
        <v>42328.41180555556</v>
      </c>
      <c r="AD145" s="2" t="s">
        <v>1695</v>
      </c>
      <c r="AE145" s="2" t="s">
        <v>1698</v>
      </c>
      <c r="AF145" s="54" t="s">
        <v>1699</v>
      </c>
    </row>
    <row r="146">
      <c r="A146" s="2">
        <v>145.0</v>
      </c>
      <c r="B146" s="2" t="s">
        <v>1661</v>
      </c>
      <c r="C146" s="2" t="s">
        <v>285</v>
      </c>
      <c r="D146" s="2">
        <v>5.0</v>
      </c>
      <c r="E146" s="2">
        <v>0.0</v>
      </c>
      <c r="F146" s="2">
        <v>5.0</v>
      </c>
      <c r="G146" s="52">
        <v>42331.57013888889</v>
      </c>
      <c r="H146" s="2" t="s">
        <v>1700</v>
      </c>
      <c r="I146" s="2" t="s">
        <v>1663</v>
      </c>
      <c r="J146" s="2" t="s">
        <v>1701</v>
      </c>
      <c r="K146" s="2" t="e">
        <v>#N/A</v>
      </c>
      <c r="L146" s="2" t="e">
        <v>#N/A</v>
      </c>
      <c r="M146" s="2" t="e">
        <v>#N/A</v>
      </c>
      <c r="N146" s="2" t="e">
        <v>#N/A</v>
      </c>
      <c r="O146" s="2" t="e">
        <v>#N/A</v>
      </c>
      <c r="P146" s="2" t="s">
        <v>1702</v>
      </c>
      <c r="Q146" s="2" t="s">
        <v>285</v>
      </c>
      <c r="R146" s="2" t="s">
        <v>356</v>
      </c>
      <c r="S146" s="2">
        <v>21093.0</v>
      </c>
      <c r="T146" s="2" t="s">
        <v>1666</v>
      </c>
      <c r="U146" s="2" t="s">
        <v>646</v>
      </c>
      <c r="V146" s="53">
        <v>3302536.0</v>
      </c>
      <c r="W146" s="53">
        <v>3165278.0</v>
      </c>
      <c r="X146" s="2" t="s">
        <v>1667</v>
      </c>
      <c r="Y146" s="2" t="s">
        <v>1703</v>
      </c>
      <c r="AB146" s="2" t="s">
        <v>1702</v>
      </c>
      <c r="AC146" s="52">
        <v>42331.57013888889</v>
      </c>
      <c r="AD146" s="2" t="s">
        <v>1701</v>
      </c>
      <c r="AE146" s="2" t="s">
        <v>1704</v>
      </c>
      <c r="AF146" s="54" t="s">
        <v>1705</v>
      </c>
    </row>
    <row r="147">
      <c r="A147" s="2">
        <v>146.0</v>
      </c>
      <c r="B147" s="2" t="s">
        <v>1706</v>
      </c>
      <c r="C147" s="2" t="s">
        <v>285</v>
      </c>
      <c r="D147" s="2">
        <v>21.0</v>
      </c>
      <c r="E147" s="2">
        <v>3.0</v>
      </c>
      <c r="F147" s="2">
        <v>18.0</v>
      </c>
      <c r="G147" s="52">
        <v>42329.552083333336</v>
      </c>
      <c r="H147" s="2" t="s">
        <v>1707</v>
      </c>
      <c r="I147" s="2" t="s">
        <v>1708</v>
      </c>
      <c r="J147" s="2" t="s">
        <v>1709</v>
      </c>
      <c r="K147" s="2" t="e">
        <v>#N/A</v>
      </c>
      <c r="L147" s="2" t="e">
        <v>#N/A</v>
      </c>
      <c r="M147" s="2" t="e">
        <v>#N/A</v>
      </c>
      <c r="N147" s="2" t="e">
        <v>#N/A</v>
      </c>
      <c r="O147" s="2" t="e">
        <v>#N/A</v>
      </c>
      <c r="P147" s="2" t="s">
        <v>1710</v>
      </c>
      <c r="Q147" s="2" t="s">
        <v>285</v>
      </c>
      <c r="R147" s="2" t="s">
        <v>285</v>
      </c>
      <c r="S147" s="2">
        <v>22205.0</v>
      </c>
      <c r="T147" s="2" t="s">
        <v>1711</v>
      </c>
      <c r="U147" s="2" t="s">
        <v>470</v>
      </c>
      <c r="V147" s="53">
        <v>560780.0</v>
      </c>
      <c r="W147" s="53">
        <v>357061.0</v>
      </c>
      <c r="X147" s="2" t="s">
        <v>1712</v>
      </c>
      <c r="Y147" s="2" t="s">
        <v>1713</v>
      </c>
      <c r="AB147" s="2" t="s">
        <v>1710</v>
      </c>
      <c r="AC147" s="52">
        <v>42329.552083333336</v>
      </c>
      <c r="AD147" s="2" t="s">
        <v>1709</v>
      </c>
      <c r="AE147" s="2" t="s">
        <v>1714</v>
      </c>
      <c r="AF147" s="54" t="s">
        <v>1715</v>
      </c>
    </row>
    <row r="148">
      <c r="A148" s="2">
        <v>147.0</v>
      </c>
      <c r="B148" s="2" t="s">
        <v>1706</v>
      </c>
      <c r="C148" s="2" t="s">
        <v>285</v>
      </c>
      <c r="D148" s="2">
        <v>25.0</v>
      </c>
      <c r="E148" s="2">
        <v>2.0</v>
      </c>
      <c r="F148" s="2">
        <v>23.0</v>
      </c>
      <c r="G148" s="52">
        <v>42329.597916666666</v>
      </c>
      <c r="H148" s="2" t="s">
        <v>1707</v>
      </c>
      <c r="I148" s="2" t="s">
        <v>1708</v>
      </c>
      <c r="J148" s="2" t="s">
        <v>1716</v>
      </c>
      <c r="K148" s="2" t="e">
        <v>#N/A</v>
      </c>
      <c r="L148" s="2" t="e">
        <v>#N/A</v>
      </c>
      <c r="M148" s="2" t="e">
        <v>#N/A</v>
      </c>
      <c r="N148" s="2" t="e">
        <v>#N/A</v>
      </c>
      <c r="O148" s="2" t="e">
        <v>#N/A</v>
      </c>
      <c r="P148" s="2" t="s">
        <v>1717</v>
      </c>
      <c r="Q148" s="2" t="s">
        <v>285</v>
      </c>
      <c r="R148" s="2" t="s">
        <v>285</v>
      </c>
      <c r="S148" s="2">
        <v>22205.0</v>
      </c>
      <c r="T148" s="2" t="s">
        <v>1711</v>
      </c>
      <c r="U148" s="2" t="s">
        <v>470</v>
      </c>
      <c r="V148" s="53">
        <v>560780.0</v>
      </c>
      <c r="W148" s="53">
        <v>357061.0</v>
      </c>
      <c r="X148" s="2" t="s">
        <v>1712</v>
      </c>
      <c r="Y148" s="2" t="s">
        <v>1718</v>
      </c>
      <c r="AB148" s="2" t="s">
        <v>1717</v>
      </c>
      <c r="AC148" s="52">
        <v>42329.597916666666</v>
      </c>
      <c r="AD148" s="2" t="s">
        <v>1716</v>
      </c>
      <c r="AE148" s="2" t="s">
        <v>1719</v>
      </c>
      <c r="AF148" s="54" t="s">
        <v>1720</v>
      </c>
    </row>
    <row r="149">
      <c r="A149" s="2">
        <v>148.0</v>
      </c>
      <c r="B149" s="2" t="s">
        <v>1706</v>
      </c>
      <c r="C149" s="2" t="s">
        <v>285</v>
      </c>
      <c r="D149" s="2">
        <v>27.0</v>
      </c>
      <c r="E149" s="2">
        <v>6.0</v>
      </c>
      <c r="F149" s="2">
        <v>21.0</v>
      </c>
      <c r="G149" s="52">
        <v>42330.72708333333</v>
      </c>
      <c r="H149" s="2" t="s">
        <v>1721</v>
      </c>
      <c r="I149" s="2" t="s">
        <v>1708</v>
      </c>
      <c r="J149" s="2" t="s">
        <v>1722</v>
      </c>
      <c r="K149" s="2" t="e">
        <v>#N/A</v>
      </c>
      <c r="L149" s="2" t="e">
        <v>#N/A</v>
      </c>
      <c r="M149" s="2" t="e">
        <v>#N/A</v>
      </c>
      <c r="N149" s="2" t="e">
        <v>#N/A</v>
      </c>
      <c r="O149" s="2" t="e">
        <v>#N/A</v>
      </c>
      <c r="P149" s="2" t="s">
        <v>1723</v>
      </c>
      <c r="Q149" s="2" t="s">
        <v>285</v>
      </c>
      <c r="R149" s="2" t="s">
        <v>285</v>
      </c>
      <c r="S149" s="2">
        <v>22205.0</v>
      </c>
      <c r="T149" s="2" t="s">
        <v>1711</v>
      </c>
      <c r="U149" s="2" t="s">
        <v>470</v>
      </c>
      <c r="V149" s="53">
        <v>560780.0</v>
      </c>
      <c r="W149" s="53">
        <v>357061.0</v>
      </c>
      <c r="X149" s="2" t="s">
        <v>1712</v>
      </c>
      <c r="Y149" s="2" t="s">
        <v>1724</v>
      </c>
      <c r="AB149" s="2" t="s">
        <v>1723</v>
      </c>
      <c r="AC149" s="52">
        <v>42330.72708333333</v>
      </c>
      <c r="AD149" s="2" t="s">
        <v>1722</v>
      </c>
      <c r="AE149" s="2" t="s">
        <v>1725</v>
      </c>
      <c r="AF149" s="54" t="s">
        <v>1726</v>
      </c>
    </row>
    <row r="150">
      <c r="A150" s="2">
        <v>149.0</v>
      </c>
      <c r="B150" s="2" t="s">
        <v>1727</v>
      </c>
      <c r="C150" s="2" t="s">
        <v>285</v>
      </c>
      <c r="D150" s="2">
        <v>1140.0</v>
      </c>
      <c r="E150" s="2">
        <v>223.0</v>
      </c>
      <c r="F150" s="2">
        <v>917.0</v>
      </c>
      <c r="G150" s="52">
        <v>42318.72152777778</v>
      </c>
      <c r="H150" s="2" t="s">
        <v>1728</v>
      </c>
      <c r="I150" s="2" t="s">
        <v>1729</v>
      </c>
      <c r="J150" s="2" t="s">
        <v>1730</v>
      </c>
      <c r="K150" s="2" t="s">
        <v>264</v>
      </c>
      <c r="L150" s="2" t="s">
        <v>1731</v>
      </c>
      <c r="M150" s="2">
        <v>0.0</v>
      </c>
      <c r="N150" s="2">
        <v>0.0</v>
      </c>
      <c r="O150" s="2" t="s">
        <v>1732</v>
      </c>
      <c r="P150" s="2" t="s">
        <v>1733</v>
      </c>
      <c r="Q150" s="2" t="s">
        <v>285</v>
      </c>
      <c r="R150" s="2" t="s">
        <v>285</v>
      </c>
      <c r="S150" s="2">
        <v>98116.0</v>
      </c>
      <c r="T150" s="2" t="s">
        <v>1734</v>
      </c>
      <c r="U150" s="2" t="s">
        <v>291</v>
      </c>
      <c r="X150" s="2" t="s">
        <v>598</v>
      </c>
      <c r="Y150" s="2" t="s">
        <v>1735</v>
      </c>
      <c r="AB150" s="2" t="s">
        <v>1733</v>
      </c>
      <c r="AC150" s="52">
        <v>42318.72152777778</v>
      </c>
      <c r="AD150" s="2" t="s">
        <v>1730</v>
      </c>
      <c r="AE150" s="2" t="s">
        <v>1736</v>
      </c>
      <c r="AF150" s="54" t="s">
        <v>1737</v>
      </c>
    </row>
    <row r="151">
      <c r="A151" s="2">
        <v>150.0</v>
      </c>
      <c r="B151" s="2" t="s">
        <v>1738</v>
      </c>
      <c r="C151" s="2" t="s">
        <v>285</v>
      </c>
      <c r="D151" s="2">
        <v>27.0</v>
      </c>
      <c r="E151" s="2">
        <v>4.0</v>
      </c>
      <c r="F151" s="2">
        <v>23.0</v>
      </c>
      <c r="G151" s="52">
        <v>42326.43819444445</v>
      </c>
      <c r="H151" s="2" t="s">
        <v>1739</v>
      </c>
      <c r="I151" s="2" t="s">
        <v>1740</v>
      </c>
      <c r="J151" s="2" t="s">
        <v>1741</v>
      </c>
      <c r="K151" s="2" t="e">
        <v>#N/A</v>
      </c>
      <c r="L151" s="2" t="e">
        <v>#N/A</v>
      </c>
      <c r="M151" s="2" t="e">
        <v>#N/A</v>
      </c>
      <c r="N151" s="2" t="e">
        <v>#N/A</v>
      </c>
      <c r="O151" s="2" t="e">
        <v>#N/A</v>
      </c>
      <c r="P151" s="2" t="s">
        <v>1742</v>
      </c>
      <c r="Q151" s="2" t="s">
        <v>285</v>
      </c>
      <c r="R151" s="2" t="s">
        <v>356</v>
      </c>
      <c r="S151" s="2">
        <v>96817.0</v>
      </c>
      <c r="T151" s="2" t="s">
        <v>1743</v>
      </c>
      <c r="U151" s="2" t="s">
        <v>1744</v>
      </c>
      <c r="V151" s="53">
        <v>3340507.0</v>
      </c>
      <c r="W151" s="53">
        <v>3530991.0</v>
      </c>
      <c r="X151" s="2" t="s">
        <v>1745</v>
      </c>
      <c r="Y151" s="2" t="s">
        <v>1746</v>
      </c>
      <c r="AB151" s="2" t="s">
        <v>1742</v>
      </c>
      <c r="AC151" s="52">
        <v>42326.43819444445</v>
      </c>
      <c r="AD151" s="2" t="s">
        <v>1741</v>
      </c>
      <c r="AE151" s="2" t="s">
        <v>1747</v>
      </c>
    </row>
    <row r="152">
      <c r="A152" s="2">
        <v>151.0</v>
      </c>
      <c r="B152" s="2" t="s">
        <v>1748</v>
      </c>
      <c r="C152" s="2" t="s">
        <v>285</v>
      </c>
      <c r="D152" s="2">
        <v>107.0</v>
      </c>
      <c r="E152" s="2">
        <v>37.0</v>
      </c>
      <c r="F152" s="2">
        <v>70.0</v>
      </c>
      <c r="G152" s="52">
        <v>42324.45486111111</v>
      </c>
      <c r="H152" s="2" t="s">
        <v>1749</v>
      </c>
      <c r="I152" s="2" t="s">
        <v>1750</v>
      </c>
      <c r="J152" s="2" t="s">
        <v>1751</v>
      </c>
      <c r="K152" s="2">
        <v>-1.0</v>
      </c>
      <c r="L152" s="2">
        <v>0.0</v>
      </c>
      <c r="M152" s="2">
        <v>0.0</v>
      </c>
      <c r="N152" s="2" t="s">
        <v>1752</v>
      </c>
      <c r="O152" s="2" t="s">
        <v>1753</v>
      </c>
      <c r="P152" s="2" t="s">
        <v>1754</v>
      </c>
      <c r="Q152" s="2" t="s">
        <v>285</v>
      </c>
      <c r="R152" s="2" t="s">
        <v>356</v>
      </c>
      <c r="S152" s="2">
        <v>97352.0</v>
      </c>
      <c r="T152" s="2" t="s">
        <v>1755</v>
      </c>
      <c r="U152" s="2" t="s">
        <v>727</v>
      </c>
      <c r="X152" s="2" t="s">
        <v>1756</v>
      </c>
      <c r="Y152" s="2" t="s">
        <v>1757</v>
      </c>
      <c r="AB152" s="2" t="s">
        <v>1754</v>
      </c>
      <c r="AC152" s="52">
        <v>42324.45486111111</v>
      </c>
      <c r="AD152" s="2" t="s">
        <v>1751</v>
      </c>
      <c r="AE152" s="2" t="s">
        <v>1758</v>
      </c>
      <c r="AF152" s="54" t="s">
        <v>1759</v>
      </c>
    </row>
    <row r="153">
      <c r="A153" s="2">
        <v>152.0</v>
      </c>
      <c r="B153" s="2" t="s">
        <v>1760</v>
      </c>
      <c r="C153" s="2" t="s">
        <v>285</v>
      </c>
      <c r="D153" s="2">
        <v>2.0</v>
      </c>
      <c r="E153" s="2">
        <v>0.0</v>
      </c>
      <c r="F153" s="2">
        <v>2.0</v>
      </c>
      <c r="G153" s="52">
        <v>42311.47777777778</v>
      </c>
      <c r="H153" s="2" t="s">
        <v>1761</v>
      </c>
      <c r="I153" s="2" t="s">
        <v>1762</v>
      </c>
      <c r="J153" s="2" t="s">
        <v>1763</v>
      </c>
      <c r="K153" s="2" t="e">
        <v>#N/A</v>
      </c>
      <c r="L153" s="2" t="e">
        <v>#N/A</v>
      </c>
      <c r="M153" s="2" t="e">
        <v>#N/A</v>
      </c>
      <c r="N153" s="2" t="e">
        <v>#N/A</v>
      </c>
      <c r="O153" s="2" t="e">
        <v>#N/A</v>
      </c>
      <c r="P153" s="2" t="s">
        <v>1764</v>
      </c>
      <c r="Q153" s="2" t="s">
        <v>285</v>
      </c>
      <c r="R153" s="2" t="s">
        <v>285</v>
      </c>
      <c r="S153" s="2">
        <v>98642.0</v>
      </c>
      <c r="T153" s="2" t="s">
        <v>1765</v>
      </c>
      <c r="U153" s="2" t="s">
        <v>291</v>
      </c>
      <c r="V153" s="53">
        <v>181665.0</v>
      </c>
      <c r="W153" s="53">
        <v>185784.0</v>
      </c>
      <c r="X153" s="2" t="s">
        <v>1766</v>
      </c>
      <c r="Y153" s="2" t="s">
        <v>1767</v>
      </c>
      <c r="AB153" s="2" t="s">
        <v>1764</v>
      </c>
      <c r="AC153" s="52">
        <v>42311.47777777778</v>
      </c>
      <c r="AD153" s="2" t="s">
        <v>1763</v>
      </c>
      <c r="AE153" s="2" t="s">
        <v>1768</v>
      </c>
      <c r="AF153" s="54" t="s">
        <v>1769</v>
      </c>
    </row>
    <row r="154">
      <c r="A154" s="2">
        <v>153.0</v>
      </c>
      <c r="B154" s="2" t="s">
        <v>1770</v>
      </c>
      <c r="C154" s="2" t="s">
        <v>285</v>
      </c>
      <c r="D154" s="2">
        <v>73.0</v>
      </c>
      <c r="E154" s="2">
        <v>7.0</v>
      </c>
      <c r="F154" s="2">
        <v>66.0</v>
      </c>
      <c r="G154" s="52">
        <v>42312.39513888889</v>
      </c>
      <c r="H154" s="2" t="s">
        <v>1771</v>
      </c>
      <c r="I154" s="2" t="s">
        <v>1772</v>
      </c>
      <c r="J154" s="2" t="s">
        <v>1773</v>
      </c>
      <c r="K154" s="2" t="e">
        <v>#N/A</v>
      </c>
      <c r="L154" s="2" t="e">
        <v>#N/A</v>
      </c>
      <c r="M154" s="2" t="e">
        <v>#N/A</v>
      </c>
      <c r="N154" s="2" t="e">
        <v>#N/A</v>
      </c>
      <c r="O154" s="2" t="e">
        <v>#N/A</v>
      </c>
      <c r="P154" s="2" t="s">
        <v>1774</v>
      </c>
      <c r="Q154" s="2" t="s">
        <v>285</v>
      </c>
      <c r="R154" s="2" t="s">
        <v>356</v>
      </c>
      <c r="S154" s="2">
        <v>64024.0</v>
      </c>
      <c r="T154" s="2" t="s">
        <v>1775</v>
      </c>
      <c r="U154" s="2" t="s">
        <v>492</v>
      </c>
      <c r="X154" s="2" t="s">
        <v>1776</v>
      </c>
      <c r="Y154" s="2" t="s">
        <v>1777</v>
      </c>
      <c r="AB154" s="2" t="s">
        <v>1774</v>
      </c>
      <c r="AC154" s="52">
        <v>42312.39513888889</v>
      </c>
      <c r="AD154" s="2" t="s">
        <v>1773</v>
      </c>
      <c r="AE154" s="2" t="s">
        <v>1778</v>
      </c>
      <c r="AF154" s="54" t="s">
        <v>1779</v>
      </c>
    </row>
    <row r="155">
      <c r="A155" s="2">
        <v>154.0</v>
      </c>
      <c r="B155" s="2" t="s">
        <v>1770</v>
      </c>
      <c r="C155" s="2" t="s">
        <v>285</v>
      </c>
      <c r="D155" s="2">
        <v>213.0</v>
      </c>
      <c r="E155" s="2">
        <v>27.0</v>
      </c>
      <c r="F155" s="2">
        <v>186.0</v>
      </c>
      <c r="G155" s="52">
        <v>42312.513194444444</v>
      </c>
      <c r="H155" s="2" t="s">
        <v>1771</v>
      </c>
      <c r="I155" s="2" t="s">
        <v>1772</v>
      </c>
      <c r="J155" s="2" t="s">
        <v>1773</v>
      </c>
      <c r="K155" s="2" t="e">
        <v>#N/A</v>
      </c>
      <c r="L155" s="2" t="e">
        <v>#N/A</v>
      </c>
      <c r="M155" s="2" t="e">
        <v>#N/A</v>
      </c>
      <c r="N155" s="2" t="e">
        <v>#N/A</v>
      </c>
      <c r="O155" s="2" t="e">
        <v>#N/A</v>
      </c>
      <c r="P155" s="2" t="s">
        <v>1774</v>
      </c>
      <c r="Q155" s="2" t="s">
        <v>285</v>
      </c>
      <c r="R155" s="2" t="s">
        <v>285</v>
      </c>
      <c r="S155" s="2">
        <v>64024.0</v>
      </c>
      <c r="T155" s="2" t="s">
        <v>1775</v>
      </c>
      <c r="U155" s="2" t="s">
        <v>492</v>
      </c>
      <c r="X155" s="2" t="s">
        <v>1776</v>
      </c>
      <c r="Y155" s="2" t="s">
        <v>1780</v>
      </c>
      <c r="AB155" s="2" t="s">
        <v>1774</v>
      </c>
      <c r="AC155" s="52">
        <v>42312.513194444444</v>
      </c>
      <c r="AD155" s="2" t="s">
        <v>1773</v>
      </c>
      <c r="AE155" s="2" t="s">
        <v>1778</v>
      </c>
      <c r="AF155" s="54" t="s">
        <v>1781</v>
      </c>
    </row>
    <row r="156">
      <c r="A156" s="2">
        <v>155.0</v>
      </c>
      <c r="B156" s="2" t="s">
        <v>1770</v>
      </c>
      <c r="C156" s="2" t="s">
        <v>285</v>
      </c>
      <c r="D156" s="2">
        <v>66.0</v>
      </c>
      <c r="E156" s="2">
        <v>12.0</v>
      </c>
      <c r="F156" s="2">
        <v>54.0</v>
      </c>
      <c r="G156" s="52">
        <v>42312.60208333333</v>
      </c>
      <c r="H156" s="2" t="s">
        <v>1782</v>
      </c>
      <c r="I156" s="2" t="s">
        <v>1772</v>
      </c>
      <c r="J156" s="2" t="s">
        <v>1783</v>
      </c>
      <c r="K156" s="2" t="e">
        <v>#N/A</v>
      </c>
      <c r="L156" s="2" t="e">
        <v>#N/A</v>
      </c>
      <c r="M156" s="2" t="e">
        <v>#N/A</v>
      </c>
      <c r="N156" s="2" t="e">
        <v>#N/A</v>
      </c>
      <c r="O156" s="2" t="e">
        <v>#N/A</v>
      </c>
      <c r="P156" s="2" t="s">
        <v>1784</v>
      </c>
      <c r="Q156" s="2" t="s">
        <v>285</v>
      </c>
      <c r="R156" s="2" t="s">
        <v>285</v>
      </c>
      <c r="S156" s="2">
        <v>64024.0</v>
      </c>
      <c r="T156" s="2" t="s">
        <v>1775</v>
      </c>
      <c r="U156" s="2" t="s">
        <v>492</v>
      </c>
      <c r="X156" s="2" t="s">
        <v>1776</v>
      </c>
      <c r="Y156" s="2" t="s">
        <v>1785</v>
      </c>
      <c r="AB156" s="2" t="s">
        <v>1784</v>
      </c>
      <c r="AC156" s="52">
        <v>42312.60208333333</v>
      </c>
      <c r="AD156" s="2" t="s">
        <v>1783</v>
      </c>
      <c r="AE156" s="2" t="s">
        <v>1786</v>
      </c>
      <c r="AF156" s="54" t="s">
        <v>1787</v>
      </c>
    </row>
    <row r="157">
      <c r="A157" s="2">
        <v>156.0</v>
      </c>
      <c r="B157" s="2" t="s">
        <v>1788</v>
      </c>
      <c r="C157" s="2" t="s">
        <v>285</v>
      </c>
      <c r="D157" s="2">
        <v>1.0</v>
      </c>
      <c r="E157" s="2">
        <v>0.0</v>
      </c>
      <c r="F157" s="2">
        <v>1.0</v>
      </c>
      <c r="G157" s="52">
        <v>42318.322222222225</v>
      </c>
      <c r="H157" s="2" t="s">
        <v>1790</v>
      </c>
      <c r="I157" s="2" t="s">
        <v>1791</v>
      </c>
      <c r="J157" s="2" t="s">
        <v>1792</v>
      </c>
      <c r="K157" s="2" t="e">
        <v>#N/A</v>
      </c>
      <c r="L157" s="2" t="e">
        <v>#N/A</v>
      </c>
      <c r="M157" s="2" t="e">
        <v>#N/A</v>
      </c>
      <c r="N157" s="2" t="e">
        <v>#N/A</v>
      </c>
      <c r="O157" s="2" t="e">
        <v>#N/A</v>
      </c>
      <c r="P157" s="2" t="s">
        <v>1795</v>
      </c>
      <c r="Q157" s="2" t="s">
        <v>285</v>
      </c>
      <c r="R157" s="2" t="s">
        <v>356</v>
      </c>
      <c r="S157" s="2">
        <v>72811.0</v>
      </c>
      <c r="T157" s="2" t="s">
        <v>1797</v>
      </c>
      <c r="U157" s="2" t="s">
        <v>401</v>
      </c>
      <c r="V157" s="53">
        <v>3.3760303E7</v>
      </c>
      <c r="W157" s="53">
        <v>3.3786029E7</v>
      </c>
      <c r="X157" s="2" t="s">
        <v>1799</v>
      </c>
      <c r="Y157" s="2" t="s">
        <v>1801</v>
      </c>
      <c r="AB157" s="2" t="s">
        <v>1795</v>
      </c>
      <c r="AC157" s="52">
        <v>42318.322222222225</v>
      </c>
      <c r="AD157" s="2" t="s">
        <v>1792</v>
      </c>
      <c r="AE157" s="2" t="s">
        <v>1802</v>
      </c>
      <c r="AF157" s="54" t="s">
        <v>1803</v>
      </c>
    </row>
    <row r="158">
      <c r="A158" s="2">
        <v>157.0</v>
      </c>
      <c r="B158" s="2" t="s">
        <v>1804</v>
      </c>
      <c r="C158" s="2" t="s">
        <v>285</v>
      </c>
      <c r="D158" s="2">
        <v>40.0</v>
      </c>
      <c r="E158" s="2">
        <v>1.0</v>
      </c>
      <c r="F158" s="2">
        <v>39.0</v>
      </c>
      <c r="G158" s="52">
        <v>42317.80625</v>
      </c>
      <c r="H158" s="2" t="s">
        <v>1805</v>
      </c>
      <c r="I158" s="2" t="s">
        <v>1806</v>
      </c>
      <c r="J158" s="2" t="s">
        <v>1807</v>
      </c>
      <c r="K158" s="2" t="e">
        <v>#N/A</v>
      </c>
      <c r="L158" s="2" t="e">
        <v>#N/A</v>
      </c>
      <c r="M158" s="2" t="e">
        <v>#N/A</v>
      </c>
      <c r="N158" s="2" t="e">
        <v>#N/A</v>
      </c>
      <c r="O158" s="2" t="e">
        <v>#N/A</v>
      </c>
      <c r="P158" s="2" t="s">
        <v>1808</v>
      </c>
      <c r="Q158" s="2" t="s">
        <v>285</v>
      </c>
      <c r="R158" s="2" t="s">
        <v>356</v>
      </c>
      <c r="S158" s="2">
        <v>64063.0</v>
      </c>
      <c r="T158" s="2" t="s">
        <v>1809</v>
      </c>
      <c r="U158" s="2" t="s">
        <v>492</v>
      </c>
      <c r="X158" s="2" t="s">
        <v>1461</v>
      </c>
      <c r="Y158" s="2" t="s">
        <v>1810</v>
      </c>
      <c r="AB158" s="2" t="s">
        <v>1808</v>
      </c>
      <c r="AC158" s="52">
        <v>42317.80625</v>
      </c>
      <c r="AD158" s="2" t="s">
        <v>1807</v>
      </c>
      <c r="AE158" s="2" t="s">
        <v>1812</v>
      </c>
      <c r="AF158" s="54" t="s">
        <v>1813</v>
      </c>
    </row>
    <row r="159">
      <c r="A159" s="2">
        <v>158.0</v>
      </c>
      <c r="B159" s="2" t="s">
        <v>1814</v>
      </c>
      <c r="C159" s="2" t="s">
        <v>285</v>
      </c>
      <c r="D159" s="2">
        <v>1.0</v>
      </c>
      <c r="E159" s="2">
        <v>0.0</v>
      </c>
      <c r="F159" s="2">
        <v>1.0</v>
      </c>
      <c r="G159" s="52">
        <v>42311.41736111111</v>
      </c>
      <c r="H159" s="2" t="s">
        <v>1815</v>
      </c>
      <c r="I159" s="2" t="s">
        <v>1816</v>
      </c>
      <c r="J159" s="2" t="s">
        <v>1817</v>
      </c>
      <c r="K159" s="2" t="e">
        <v>#N/A</v>
      </c>
      <c r="L159" s="2" t="e">
        <v>#N/A</v>
      </c>
      <c r="M159" s="2" t="e">
        <v>#N/A</v>
      </c>
      <c r="N159" s="2" t="e">
        <v>#N/A</v>
      </c>
      <c r="O159" s="2" t="e">
        <v>#N/A</v>
      </c>
      <c r="P159" s="2" t="s">
        <v>1818</v>
      </c>
      <c r="Q159" s="2" t="s">
        <v>285</v>
      </c>
      <c r="R159" s="2" t="s">
        <v>356</v>
      </c>
      <c r="S159" s="2">
        <v>17033.0</v>
      </c>
      <c r="T159" s="2" t="s">
        <v>1819</v>
      </c>
      <c r="U159" s="2" t="s">
        <v>330</v>
      </c>
      <c r="X159" s="2" t="s">
        <v>1820</v>
      </c>
      <c r="Y159" s="2" t="s">
        <v>1821</v>
      </c>
      <c r="AB159" s="2" t="s">
        <v>1818</v>
      </c>
      <c r="AC159" s="52">
        <v>42311.41736111111</v>
      </c>
      <c r="AD159" s="2" t="s">
        <v>1817</v>
      </c>
      <c r="AE159" s="2" t="s">
        <v>1822</v>
      </c>
      <c r="AF159" s="54" t="s">
        <v>1823</v>
      </c>
    </row>
    <row r="160">
      <c r="A160" s="2">
        <v>159.0</v>
      </c>
      <c r="B160" s="2" t="s">
        <v>1824</v>
      </c>
      <c r="C160" s="2" t="s">
        <v>285</v>
      </c>
      <c r="D160" s="2">
        <v>23.0</v>
      </c>
      <c r="E160" s="2">
        <v>6.0</v>
      </c>
      <c r="F160" s="2">
        <v>17.0</v>
      </c>
      <c r="G160" s="52">
        <v>42311.37222222222</v>
      </c>
      <c r="H160" s="2" t="s">
        <v>1825</v>
      </c>
      <c r="I160" s="2" t="s">
        <v>1826</v>
      </c>
      <c r="J160" s="2" t="s">
        <v>1827</v>
      </c>
      <c r="K160" s="2" t="e">
        <v>#N/A</v>
      </c>
      <c r="L160" s="2" t="e">
        <v>#N/A</v>
      </c>
      <c r="M160" s="2" t="e">
        <v>#N/A</v>
      </c>
      <c r="N160" s="2" t="e">
        <v>#N/A</v>
      </c>
      <c r="O160" s="2" t="e">
        <v>#N/A</v>
      </c>
      <c r="P160" s="2" t="s">
        <v>1828</v>
      </c>
      <c r="Q160" s="2" t="s">
        <v>285</v>
      </c>
      <c r="R160" s="2" t="s">
        <v>285</v>
      </c>
      <c r="S160" s="2">
        <v>30540.0</v>
      </c>
      <c r="T160" s="2" t="s">
        <v>1829</v>
      </c>
      <c r="U160" s="2" t="s">
        <v>513</v>
      </c>
      <c r="V160" s="53">
        <v>178896.0</v>
      </c>
      <c r="W160" s="53">
        <v>162596.0</v>
      </c>
      <c r="X160" s="2" t="s">
        <v>1830</v>
      </c>
      <c r="Y160" s="2" t="s">
        <v>1831</v>
      </c>
      <c r="AB160" s="2" t="s">
        <v>1828</v>
      </c>
      <c r="AC160" s="52">
        <v>42311.37222222222</v>
      </c>
      <c r="AD160" s="2" t="s">
        <v>1827</v>
      </c>
      <c r="AE160" s="2" t="s">
        <v>1832</v>
      </c>
      <c r="AF160" s="54" t="s">
        <v>1833</v>
      </c>
    </row>
    <row r="161">
      <c r="A161" s="2">
        <v>160.0</v>
      </c>
      <c r="B161" s="2" t="s">
        <v>1834</v>
      </c>
      <c r="C161" s="2" t="s">
        <v>285</v>
      </c>
      <c r="D161" s="2">
        <v>58.0</v>
      </c>
      <c r="E161" s="2">
        <v>7.0</v>
      </c>
      <c r="F161" s="2">
        <v>51.0</v>
      </c>
      <c r="G161" s="52">
        <v>42327.907638888886</v>
      </c>
      <c r="H161" s="2" t="s">
        <v>1835</v>
      </c>
      <c r="I161" s="2" t="s">
        <v>1836</v>
      </c>
      <c r="J161" s="2" t="s">
        <v>1837</v>
      </c>
      <c r="K161" s="2" t="e">
        <v>#N/A</v>
      </c>
      <c r="L161" s="2" t="e">
        <v>#N/A</v>
      </c>
      <c r="M161" s="2" t="e">
        <v>#N/A</v>
      </c>
      <c r="N161" s="2" t="e">
        <v>#N/A</v>
      </c>
      <c r="O161" s="2" t="e">
        <v>#N/A</v>
      </c>
      <c r="P161" s="2" t="s">
        <v>1838</v>
      </c>
      <c r="Q161" s="2" t="s">
        <v>285</v>
      </c>
      <c r="R161" s="2" t="s">
        <v>356</v>
      </c>
      <c r="S161" s="2">
        <v>95015.0</v>
      </c>
      <c r="T161" s="2" t="s">
        <v>1839</v>
      </c>
      <c r="U161" s="2" t="s">
        <v>319</v>
      </c>
      <c r="V161" s="53">
        <v>347918.0</v>
      </c>
      <c r="W161" s="53">
        <v>199698.0</v>
      </c>
      <c r="X161" s="2" t="s">
        <v>1461</v>
      </c>
      <c r="Y161" s="2" t="s">
        <v>1840</v>
      </c>
      <c r="AB161" s="2" t="s">
        <v>1838</v>
      </c>
      <c r="AC161" s="52">
        <v>42327.907638888886</v>
      </c>
      <c r="AD161" s="2" t="s">
        <v>1837</v>
      </c>
      <c r="AE161" s="2" t="s">
        <v>1841</v>
      </c>
      <c r="AF161" s="54" t="s">
        <v>1842</v>
      </c>
    </row>
    <row r="162">
      <c r="A162" s="2">
        <v>161.0</v>
      </c>
      <c r="B162" s="2" t="s">
        <v>1834</v>
      </c>
      <c r="C162" s="2" t="s">
        <v>285</v>
      </c>
      <c r="D162" s="2">
        <v>68.0</v>
      </c>
      <c r="E162" s="2">
        <v>8.0</v>
      </c>
      <c r="F162" s="2">
        <v>60.0</v>
      </c>
      <c r="G162" s="52">
        <v>42331.938888888886</v>
      </c>
      <c r="H162" s="2" t="s">
        <v>1843</v>
      </c>
      <c r="I162" s="2" t="s">
        <v>1836</v>
      </c>
      <c r="J162" s="2" t="s">
        <v>1844</v>
      </c>
      <c r="K162" s="2" t="s">
        <v>264</v>
      </c>
      <c r="L162" s="2">
        <v>0.0</v>
      </c>
      <c r="M162" s="2" t="s">
        <v>1845</v>
      </c>
      <c r="N162" s="2">
        <v>0.0</v>
      </c>
      <c r="O162" s="2">
        <v>0.0</v>
      </c>
      <c r="P162" s="2" t="s">
        <v>1846</v>
      </c>
      <c r="Q162" s="2" t="s">
        <v>285</v>
      </c>
      <c r="R162" s="2" t="s">
        <v>285</v>
      </c>
      <c r="S162" s="2">
        <v>95015.0</v>
      </c>
      <c r="T162" s="2" t="s">
        <v>1839</v>
      </c>
      <c r="U162" s="2" t="s">
        <v>319</v>
      </c>
      <c r="V162" s="53">
        <v>347918.0</v>
      </c>
      <c r="W162" s="53">
        <v>199698.0</v>
      </c>
      <c r="X162" s="2" t="s">
        <v>1461</v>
      </c>
      <c r="Y162" s="2" t="s">
        <v>1847</v>
      </c>
      <c r="AB162" s="2" t="s">
        <v>1846</v>
      </c>
      <c r="AC162" s="52">
        <v>42331.938888888886</v>
      </c>
      <c r="AD162" s="2" t="s">
        <v>1844</v>
      </c>
      <c r="AE162" s="2" t="s">
        <v>1848</v>
      </c>
      <c r="AF162" s="54" t="s">
        <v>1849</v>
      </c>
    </row>
    <row r="163">
      <c r="A163" s="2">
        <v>162.0</v>
      </c>
      <c r="B163" s="2" t="s">
        <v>1850</v>
      </c>
      <c r="C163" s="2" t="s">
        <v>285</v>
      </c>
      <c r="D163" s="2">
        <v>308.0</v>
      </c>
      <c r="E163" s="2">
        <v>71.0</v>
      </c>
      <c r="F163" s="2">
        <v>237.0</v>
      </c>
      <c r="G163" s="52">
        <v>42310.83819444444</v>
      </c>
      <c r="H163" s="2" t="s">
        <v>1851</v>
      </c>
      <c r="I163" s="2" t="s">
        <v>1852</v>
      </c>
      <c r="J163" s="2" t="s">
        <v>1853</v>
      </c>
      <c r="K163" s="2" t="e">
        <v>#N/A</v>
      </c>
      <c r="L163" s="2" t="e">
        <v>#N/A</v>
      </c>
      <c r="M163" s="2" t="e">
        <v>#N/A</v>
      </c>
      <c r="N163" s="2" t="e">
        <v>#N/A</v>
      </c>
      <c r="O163" s="2" t="e">
        <v>#N/A</v>
      </c>
      <c r="P163" s="2" t="s">
        <v>1854</v>
      </c>
      <c r="Q163" s="2" t="s">
        <v>285</v>
      </c>
      <c r="R163" s="2" t="s">
        <v>285</v>
      </c>
      <c r="S163" s="2">
        <v>80134.0</v>
      </c>
      <c r="T163" s="2" t="s">
        <v>1855</v>
      </c>
      <c r="U163" s="2" t="s">
        <v>843</v>
      </c>
      <c r="X163" s="2" t="s">
        <v>1856</v>
      </c>
      <c r="Y163" s="2" t="s">
        <v>1857</v>
      </c>
      <c r="AB163" s="2" t="s">
        <v>1854</v>
      </c>
      <c r="AC163" s="52">
        <v>42310.83819444444</v>
      </c>
      <c r="AD163" s="2" t="s">
        <v>1853</v>
      </c>
      <c r="AE163" s="2" t="s">
        <v>1858</v>
      </c>
      <c r="AF163" s="54" t="s">
        <v>1859</v>
      </c>
    </row>
    <row r="164">
      <c r="A164" s="2">
        <v>163.0</v>
      </c>
      <c r="B164" s="2" t="s">
        <v>1860</v>
      </c>
      <c r="C164" s="2" t="s">
        <v>285</v>
      </c>
      <c r="D164" s="2">
        <v>16.0</v>
      </c>
      <c r="E164" s="2">
        <v>2.0</v>
      </c>
      <c r="F164" s="2">
        <v>14.0</v>
      </c>
      <c r="G164" s="52">
        <v>42324.350694444445</v>
      </c>
      <c r="H164" s="2" t="s">
        <v>1861</v>
      </c>
      <c r="I164" s="2" t="s">
        <v>1862</v>
      </c>
      <c r="J164" s="2" t="s">
        <v>1863</v>
      </c>
      <c r="K164" s="2" t="e">
        <v>#N/A</v>
      </c>
      <c r="L164" s="2" t="e">
        <v>#N/A</v>
      </c>
      <c r="M164" s="2" t="e">
        <v>#N/A</v>
      </c>
      <c r="N164" s="2" t="e">
        <v>#N/A</v>
      </c>
      <c r="O164" s="2" t="e">
        <v>#N/A</v>
      </c>
      <c r="P164" s="2" t="s">
        <v>1864</v>
      </c>
      <c r="Q164" s="2" t="s">
        <v>285</v>
      </c>
      <c r="R164" s="2" t="s">
        <v>285</v>
      </c>
      <c r="S164" s="2">
        <v>32333.0</v>
      </c>
      <c r="T164" s="2" t="s">
        <v>1865</v>
      </c>
      <c r="U164" s="2" t="s">
        <v>785</v>
      </c>
      <c r="X164" s="2" t="s">
        <v>1866</v>
      </c>
      <c r="Y164" s="2" t="s">
        <v>1867</v>
      </c>
      <c r="AB164" s="2" t="s">
        <v>1864</v>
      </c>
      <c r="AC164" s="52">
        <v>42324.350694444445</v>
      </c>
      <c r="AD164" s="2" t="s">
        <v>1863</v>
      </c>
      <c r="AE164" s="2" t="s">
        <v>1868</v>
      </c>
      <c r="AF164" s="54" t="s">
        <v>1869</v>
      </c>
    </row>
    <row r="165">
      <c r="A165" s="2">
        <v>164.0</v>
      </c>
      <c r="B165" s="2" t="s">
        <v>1870</v>
      </c>
      <c r="C165" s="2" t="s">
        <v>285</v>
      </c>
      <c r="D165" s="2">
        <v>6.0</v>
      </c>
      <c r="E165" s="2">
        <v>3.0</v>
      </c>
      <c r="F165" s="2">
        <v>3.0</v>
      </c>
      <c r="G165" s="52">
        <v>42321.42222222222</v>
      </c>
      <c r="H165" s="2" t="s">
        <v>1871</v>
      </c>
      <c r="I165" s="2" t="s">
        <v>1872</v>
      </c>
      <c r="J165" s="2" t="s">
        <v>1873</v>
      </c>
      <c r="K165" s="2" t="e">
        <v>#N/A</v>
      </c>
      <c r="L165" s="2" t="e">
        <v>#N/A</v>
      </c>
      <c r="M165" s="2" t="e">
        <v>#N/A</v>
      </c>
      <c r="N165" s="2" t="e">
        <v>#N/A</v>
      </c>
      <c r="O165" s="2" t="e">
        <v>#N/A</v>
      </c>
      <c r="P165" s="2" t="s">
        <v>1874</v>
      </c>
      <c r="Q165" s="2" t="s">
        <v>285</v>
      </c>
      <c r="R165" s="2" t="s">
        <v>285</v>
      </c>
      <c r="S165" s="2">
        <v>46208.0</v>
      </c>
      <c r="T165" s="2" t="s">
        <v>1875</v>
      </c>
      <c r="U165" s="2" t="s">
        <v>1190</v>
      </c>
      <c r="V165" s="53">
        <v>1254495.0</v>
      </c>
      <c r="W165" s="53">
        <v>1228277.0</v>
      </c>
      <c r="X165" s="2" t="s">
        <v>1876</v>
      </c>
      <c r="Y165" s="2" t="s">
        <v>1877</v>
      </c>
      <c r="AB165" s="2" t="s">
        <v>1874</v>
      </c>
      <c r="AC165" s="52">
        <v>42321.42222222222</v>
      </c>
      <c r="AD165" s="2" t="s">
        <v>1873</v>
      </c>
      <c r="AE165" s="2" t="s">
        <v>1878</v>
      </c>
      <c r="AF165" s="54" t="s">
        <v>1879</v>
      </c>
    </row>
    <row r="166">
      <c r="A166" s="2">
        <v>165.0</v>
      </c>
      <c r="B166" s="2" t="s">
        <v>1880</v>
      </c>
      <c r="C166" s="2" t="s">
        <v>285</v>
      </c>
      <c r="D166" s="2">
        <v>8.0</v>
      </c>
      <c r="E166" s="2">
        <v>2.0</v>
      </c>
      <c r="F166" s="2">
        <v>6.0</v>
      </c>
      <c r="G166" s="52">
        <v>42331.51597222222</v>
      </c>
      <c r="H166" s="2" t="s">
        <v>1881</v>
      </c>
      <c r="I166" s="2" t="s">
        <v>1882</v>
      </c>
      <c r="J166" s="2" t="s">
        <v>1883</v>
      </c>
      <c r="K166" s="2" t="e">
        <v>#N/A</v>
      </c>
      <c r="L166" s="2" t="e">
        <v>#N/A</v>
      </c>
      <c r="M166" s="2" t="e">
        <v>#N/A</v>
      </c>
      <c r="N166" s="2" t="e">
        <v>#N/A</v>
      </c>
      <c r="O166" s="2" t="e">
        <v>#N/A</v>
      </c>
      <c r="P166" s="2" t="s">
        <v>1884</v>
      </c>
      <c r="Q166" s="2" t="s">
        <v>285</v>
      </c>
      <c r="R166" s="2" t="s">
        <v>285</v>
      </c>
      <c r="S166" s="2">
        <v>20009.0</v>
      </c>
      <c r="T166" s="2" t="s">
        <v>491</v>
      </c>
      <c r="U166" s="2" t="s">
        <v>597</v>
      </c>
      <c r="V166" s="53">
        <v>437266.0</v>
      </c>
      <c r="W166" s="53">
        <v>393293.0</v>
      </c>
      <c r="X166" s="2" t="s">
        <v>696</v>
      </c>
      <c r="Y166" s="2" t="s">
        <v>1885</v>
      </c>
      <c r="AB166" s="2" t="s">
        <v>1884</v>
      </c>
      <c r="AC166" s="52">
        <v>42331.51597222222</v>
      </c>
      <c r="AD166" s="2" t="s">
        <v>1883</v>
      </c>
      <c r="AE166" s="2" t="s">
        <v>1886</v>
      </c>
      <c r="AF166" s="54" t="s">
        <v>1887</v>
      </c>
    </row>
    <row r="167">
      <c r="A167" s="2">
        <v>166.0</v>
      </c>
      <c r="B167" s="2" t="s">
        <v>1888</v>
      </c>
      <c r="C167" s="2" t="s">
        <v>285</v>
      </c>
      <c r="D167" s="2">
        <v>32.0</v>
      </c>
      <c r="E167" s="2">
        <v>7.0</v>
      </c>
      <c r="F167" s="2">
        <v>25.0</v>
      </c>
      <c r="G167" s="52">
        <v>42310.34166666667</v>
      </c>
      <c r="H167" s="2" t="s">
        <v>1889</v>
      </c>
      <c r="I167" s="2" t="s">
        <v>1890</v>
      </c>
      <c r="J167" s="2" t="s">
        <v>1891</v>
      </c>
      <c r="K167" s="2" t="e">
        <v>#N/A</v>
      </c>
      <c r="L167" s="2" t="e">
        <v>#N/A</v>
      </c>
      <c r="M167" s="2" t="e">
        <v>#N/A</v>
      </c>
      <c r="N167" s="2" t="e">
        <v>#N/A</v>
      </c>
      <c r="O167" s="2" t="e">
        <v>#N/A</v>
      </c>
      <c r="P167" s="2" t="s">
        <v>1892</v>
      </c>
      <c r="Q167" s="2" t="s">
        <v>285</v>
      </c>
      <c r="R167" s="2" t="s">
        <v>285</v>
      </c>
      <c r="S167" s="2">
        <v>47547.0</v>
      </c>
      <c r="T167" s="2" t="s">
        <v>1893</v>
      </c>
      <c r="U167" s="2" t="s">
        <v>1190</v>
      </c>
      <c r="X167" s="2" t="s">
        <v>696</v>
      </c>
      <c r="Y167" s="2" t="s">
        <v>1894</v>
      </c>
      <c r="AB167" s="2" t="s">
        <v>1892</v>
      </c>
      <c r="AC167" s="52">
        <v>42310.34166666667</v>
      </c>
      <c r="AD167" s="2" t="s">
        <v>1891</v>
      </c>
      <c r="AE167" s="2" t="s">
        <v>1895</v>
      </c>
      <c r="AF167" s="54" t="s">
        <v>1896</v>
      </c>
    </row>
    <row r="168">
      <c r="A168" s="2">
        <v>167.0</v>
      </c>
      <c r="B168" s="2" t="s">
        <v>1897</v>
      </c>
      <c r="C168" s="2" t="s">
        <v>285</v>
      </c>
      <c r="D168" s="2">
        <v>83.0</v>
      </c>
      <c r="E168" s="2">
        <v>15.0</v>
      </c>
      <c r="F168" s="2">
        <v>68.0</v>
      </c>
      <c r="G168" s="52">
        <v>42329.2875</v>
      </c>
      <c r="H168" s="2" t="s">
        <v>1898</v>
      </c>
      <c r="I168" s="2" t="s">
        <v>1899</v>
      </c>
      <c r="J168" s="2" t="s">
        <v>1900</v>
      </c>
      <c r="K168" s="2" t="e">
        <v>#N/A</v>
      </c>
      <c r="L168" s="2" t="e">
        <v>#N/A</v>
      </c>
      <c r="M168" s="2" t="e">
        <v>#N/A</v>
      </c>
      <c r="N168" s="2" t="e">
        <v>#N/A</v>
      </c>
      <c r="O168" s="2" t="e">
        <v>#N/A</v>
      </c>
      <c r="P168" s="2" t="s">
        <v>1901</v>
      </c>
      <c r="Q168" s="2" t="s">
        <v>285</v>
      </c>
      <c r="R168" s="2" t="s">
        <v>285</v>
      </c>
      <c r="S168" s="2">
        <v>44720.0</v>
      </c>
      <c r="T168" s="2" t="s">
        <v>1902</v>
      </c>
      <c r="U168" s="2" t="s">
        <v>1290</v>
      </c>
      <c r="X168" s="2" t="s">
        <v>1903</v>
      </c>
      <c r="Y168" s="2" t="s">
        <v>1904</v>
      </c>
      <c r="AB168" s="2" t="s">
        <v>1901</v>
      </c>
      <c r="AC168" s="52">
        <v>42329.2875</v>
      </c>
      <c r="AD168" s="2" t="s">
        <v>1900</v>
      </c>
      <c r="AE168" s="2" t="s">
        <v>1905</v>
      </c>
      <c r="AF168" s="54" t="s">
        <v>1906</v>
      </c>
    </row>
    <row r="169">
      <c r="A169" s="2">
        <v>168.0</v>
      </c>
      <c r="B169" s="2" t="s">
        <v>1907</v>
      </c>
      <c r="C169" s="2" t="s">
        <v>285</v>
      </c>
      <c r="D169" s="2">
        <v>1.0</v>
      </c>
      <c r="E169" s="2">
        <v>0.0</v>
      </c>
      <c r="F169" s="2">
        <v>1.0</v>
      </c>
      <c r="G169" s="52">
        <v>42327.99097222222</v>
      </c>
      <c r="H169" s="2" t="s">
        <v>1908</v>
      </c>
      <c r="I169" s="2" t="s">
        <v>1909</v>
      </c>
      <c r="J169" s="2" t="s">
        <v>1910</v>
      </c>
      <c r="K169" s="2" t="e">
        <v>#N/A</v>
      </c>
      <c r="L169" s="2" t="e">
        <v>#N/A</v>
      </c>
      <c r="M169" s="2" t="e">
        <v>#N/A</v>
      </c>
      <c r="N169" s="2" t="e">
        <v>#N/A</v>
      </c>
      <c r="O169" s="2" t="e">
        <v>#N/A</v>
      </c>
      <c r="P169" s="2" t="s">
        <v>1911</v>
      </c>
      <c r="Q169" s="2" t="s">
        <v>285</v>
      </c>
      <c r="R169" s="2" t="s">
        <v>356</v>
      </c>
      <c r="S169" s="2">
        <v>92176.0</v>
      </c>
      <c r="T169" s="2" t="s">
        <v>1912</v>
      </c>
      <c r="U169" s="2" t="s">
        <v>319</v>
      </c>
      <c r="X169" s="2" t="s">
        <v>1913</v>
      </c>
      <c r="Y169" s="2" t="s">
        <v>1914</v>
      </c>
      <c r="AB169" s="2" t="s">
        <v>1911</v>
      </c>
      <c r="AC169" s="52">
        <v>42327.99097222222</v>
      </c>
      <c r="AD169" s="2" t="s">
        <v>1910</v>
      </c>
      <c r="AE169" s="2" t="s">
        <v>1915</v>
      </c>
      <c r="AF169" s="54" t="s">
        <v>1916</v>
      </c>
    </row>
    <row r="170">
      <c r="A170" s="2">
        <v>169.0</v>
      </c>
      <c r="B170" s="2" t="s">
        <v>1917</v>
      </c>
      <c r="C170" s="2" t="s">
        <v>285</v>
      </c>
      <c r="D170" s="2">
        <v>33.0</v>
      </c>
      <c r="E170" s="2">
        <v>1.0</v>
      </c>
      <c r="F170" s="2">
        <v>32.0</v>
      </c>
      <c r="G170" s="52">
        <v>42328.46388888889</v>
      </c>
      <c r="H170" s="2" t="s">
        <v>1918</v>
      </c>
      <c r="I170" s="2" t="s">
        <v>1919</v>
      </c>
      <c r="J170" s="2" t="s">
        <v>1920</v>
      </c>
      <c r="K170" s="2" t="e">
        <v>#N/A</v>
      </c>
      <c r="L170" s="2" t="e">
        <v>#N/A</v>
      </c>
      <c r="M170" s="2" t="e">
        <v>#N/A</v>
      </c>
      <c r="N170" s="2" t="e">
        <v>#N/A</v>
      </c>
      <c r="O170" s="2" t="e">
        <v>#N/A</v>
      </c>
      <c r="P170" s="2" t="s">
        <v>1921</v>
      </c>
      <c r="Q170" s="2" t="s">
        <v>285</v>
      </c>
      <c r="R170" s="2" t="s">
        <v>356</v>
      </c>
      <c r="S170" s="2">
        <v>18103.0</v>
      </c>
      <c r="T170" s="2" t="s">
        <v>1922</v>
      </c>
      <c r="U170" s="2" t="s">
        <v>330</v>
      </c>
      <c r="V170" s="53">
        <v>6.3823159E7</v>
      </c>
      <c r="W170" s="53">
        <v>5.3689263E7</v>
      </c>
      <c r="X170" s="2" t="s">
        <v>1923</v>
      </c>
      <c r="Y170" s="2" t="s">
        <v>1924</v>
      </c>
      <c r="AB170" s="2" t="s">
        <v>1921</v>
      </c>
      <c r="AC170" s="52">
        <v>42328.46388888889</v>
      </c>
      <c r="AD170" s="2" t="s">
        <v>1920</v>
      </c>
      <c r="AE170" s="2" t="s">
        <v>1925</v>
      </c>
      <c r="AF170" s="54" t="s">
        <v>1926</v>
      </c>
    </row>
    <row r="171">
      <c r="A171" s="2">
        <v>170.0</v>
      </c>
      <c r="B171" s="2" t="s">
        <v>1927</v>
      </c>
      <c r="C171" s="2" t="s">
        <v>285</v>
      </c>
      <c r="D171" s="2">
        <v>12.0</v>
      </c>
      <c r="E171" s="2">
        <v>0.0</v>
      </c>
      <c r="F171" s="2">
        <v>12.0</v>
      </c>
      <c r="G171" s="52">
        <v>42320.79375</v>
      </c>
      <c r="H171" s="2" t="s">
        <v>1928</v>
      </c>
      <c r="I171" s="2" t="s">
        <v>1929</v>
      </c>
      <c r="J171" s="2" t="s">
        <v>1930</v>
      </c>
      <c r="K171" s="2" t="s">
        <v>264</v>
      </c>
      <c r="L171" s="2">
        <v>0.0</v>
      </c>
      <c r="M171" s="2">
        <v>0.0</v>
      </c>
      <c r="N171" s="2">
        <v>0.0</v>
      </c>
      <c r="O171" s="2">
        <v>0.0</v>
      </c>
      <c r="P171" s="2" t="s">
        <v>1931</v>
      </c>
      <c r="Q171" s="2" t="s">
        <v>285</v>
      </c>
      <c r="R171" s="2" t="s">
        <v>285</v>
      </c>
      <c r="S171" s="2">
        <v>68371.0</v>
      </c>
      <c r="T171" s="2" t="s">
        <v>1932</v>
      </c>
      <c r="U171" s="2" t="s">
        <v>1933</v>
      </c>
      <c r="V171" s="53">
        <v>455029.0</v>
      </c>
      <c r="W171" s="53">
        <v>459947.0</v>
      </c>
      <c r="X171" s="2" t="s">
        <v>1934</v>
      </c>
      <c r="Y171" s="2" t="s">
        <v>1935</v>
      </c>
      <c r="AB171" s="2" t="s">
        <v>1931</v>
      </c>
      <c r="AC171" s="52">
        <v>42320.79375</v>
      </c>
      <c r="AD171" s="2" t="s">
        <v>1930</v>
      </c>
      <c r="AE171" s="2" t="s">
        <v>1936</v>
      </c>
      <c r="AF171" s="54" t="s">
        <v>1937</v>
      </c>
    </row>
    <row r="172">
      <c r="A172" s="2">
        <v>171.0</v>
      </c>
      <c r="B172" s="2" t="s">
        <v>1938</v>
      </c>
      <c r="C172" s="2" t="s">
        <v>285</v>
      </c>
      <c r="D172" s="2">
        <v>26.0</v>
      </c>
      <c r="E172" s="2">
        <v>3.0</v>
      </c>
      <c r="F172" s="2">
        <v>23.0</v>
      </c>
      <c r="G172" s="52">
        <v>42326.48402777778</v>
      </c>
      <c r="H172" s="2" t="s">
        <v>1940</v>
      </c>
      <c r="I172" s="2" t="s">
        <v>1942</v>
      </c>
      <c r="J172" s="2" t="s">
        <v>1944</v>
      </c>
      <c r="K172" s="2" t="s">
        <v>532</v>
      </c>
      <c r="L172" s="2" t="s">
        <v>1946</v>
      </c>
      <c r="M172" s="2" t="s">
        <v>1947</v>
      </c>
      <c r="N172" s="2">
        <v>0.0</v>
      </c>
      <c r="O172" s="2">
        <v>0.0</v>
      </c>
      <c r="P172" s="2" t="s">
        <v>1948</v>
      </c>
      <c r="Q172" s="2" t="s">
        <v>285</v>
      </c>
      <c r="R172" s="2" t="s">
        <v>356</v>
      </c>
      <c r="S172" s="2">
        <v>49503.0</v>
      </c>
      <c r="T172" s="2" t="s">
        <v>1950</v>
      </c>
      <c r="U172" s="2" t="s">
        <v>309</v>
      </c>
      <c r="V172" s="53">
        <v>1.0152039E7</v>
      </c>
      <c r="W172" s="53">
        <v>8907628.0</v>
      </c>
      <c r="X172" s="2" t="s">
        <v>1951</v>
      </c>
      <c r="Y172" s="2" t="s">
        <v>1953</v>
      </c>
      <c r="AB172" s="2" t="s">
        <v>1948</v>
      </c>
      <c r="AC172" s="52">
        <v>42326.48402777778</v>
      </c>
      <c r="AD172" s="2" t="s">
        <v>1944</v>
      </c>
      <c r="AE172" s="2" t="s">
        <v>1954</v>
      </c>
      <c r="AF172" s="54" t="s">
        <v>1956</v>
      </c>
    </row>
    <row r="173">
      <c r="A173" s="2">
        <v>172.0</v>
      </c>
      <c r="B173" s="2" t="s">
        <v>1957</v>
      </c>
      <c r="C173" s="2" t="s">
        <v>285</v>
      </c>
      <c r="D173" s="2">
        <v>175.0</v>
      </c>
      <c r="E173" s="2">
        <v>57.0</v>
      </c>
      <c r="F173" s="2">
        <v>118.0</v>
      </c>
      <c r="G173" s="52">
        <v>42326.63611111111</v>
      </c>
      <c r="H173" s="2" t="s">
        <v>1958</v>
      </c>
      <c r="I173" s="2" t="s">
        <v>1959</v>
      </c>
      <c r="J173" s="2" t="s">
        <v>1960</v>
      </c>
      <c r="K173" s="2" t="e">
        <v>#N/A</v>
      </c>
      <c r="L173" s="2" t="e">
        <v>#N/A</v>
      </c>
      <c r="M173" s="2" t="e">
        <v>#N/A</v>
      </c>
      <c r="N173" s="2" t="e">
        <v>#N/A</v>
      </c>
      <c r="O173" s="2" t="e">
        <v>#N/A</v>
      </c>
      <c r="P173" s="2" t="s">
        <v>1961</v>
      </c>
      <c r="Q173" s="2" t="s">
        <v>285</v>
      </c>
      <c r="R173" s="2" t="s">
        <v>356</v>
      </c>
      <c r="S173" s="2">
        <v>32955.0</v>
      </c>
      <c r="T173" s="2" t="s">
        <v>1962</v>
      </c>
      <c r="U173" s="2" t="s">
        <v>785</v>
      </c>
      <c r="X173" s="2" t="s">
        <v>1963</v>
      </c>
      <c r="Y173" s="2" t="s">
        <v>1964</v>
      </c>
      <c r="AB173" s="2" t="s">
        <v>1961</v>
      </c>
      <c r="AC173" s="52">
        <v>42326.63611111111</v>
      </c>
      <c r="AD173" s="2" t="s">
        <v>1960</v>
      </c>
      <c r="AE173" s="2" t="s">
        <v>1965</v>
      </c>
      <c r="AF173" s="54" t="s">
        <v>1966</v>
      </c>
    </row>
    <row r="174">
      <c r="A174" s="2">
        <v>173.0</v>
      </c>
      <c r="B174" s="2" t="s">
        <v>1967</v>
      </c>
      <c r="C174" s="2" t="s">
        <v>285</v>
      </c>
      <c r="D174" s="2">
        <v>19.0</v>
      </c>
      <c r="E174" s="2">
        <v>8.0</v>
      </c>
      <c r="F174" s="2">
        <v>11.0</v>
      </c>
      <c r="G174" s="52">
        <v>42313.834027777775</v>
      </c>
      <c r="H174" s="2" t="s">
        <v>1968</v>
      </c>
      <c r="I174" s="2" t="s">
        <v>1969</v>
      </c>
      <c r="J174" s="2" t="s">
        <v>1970</v>
      </c>
      <c r="K174" s="2" t="e">
        <v>#N/A</v>
      </c>
      <c r="L174" s="2" t="e">
        <v>#N/A</v>
      </c>
      <c r="M174" s="2" t="e">
        <v>#N/A</v>
      </c>
      <c r="N174" s="2" t="e">
        <v>#N/A</v>
      </c>
      <c r="O174" s="2" t="e">
        <v>#N/A</v>
      </c>
      <c r="P174" s="2" t="s">
        <v>1971</v>
      </c>
      <c r="Q174" s="2" t="s">
        <v>285</v>
      </c>
      <c r="R174" s="2" t="s">
        <v>356</v>
      </c>
      <c r="S174" s="2">
        <v>77354.0</v>
      </c>
      <c r="T174" s="2" t="s">
        <v>1972</v>
      </c>
      <c r="U174" s="2" t="s">
        <v>667</v>
      </c>
      <c r="X174" s="2" t="s">
        <v>1973</v>
      </c>
      <c r="Y174" s="2" t="s">
        <v>1974</v>
      </c>
      <c r="AB174" s="2" t="s">
        <v>1971</v>
      </c>
      <c r="AC174" s="52">
        <v>42313.834027777775</v>
      </c>
      <c r="AD174" s="2" t="s">
        <v>1970</v>
      </c>
      <c r="AE174" s="2" t="s">
        <v>1975</v>
      </c>
      <c r="AF174" s="54" t="s">
        <v>1976</v>
      </c>
    </row>
    <row r="175">
      <c r="A175" s="2">
        <v>174.0</v>
      </c>
      <c r="B175" s="2" t="s">
        <v>1977</v>
      </c>
      <c r="C175" s="2" t="s">
        <v>285</v>
      </c>
      <c r="D175" s="2">
        <v>148.0</v>
      </c>
      <c r="E175" s="2">
        <v>30.0</v>
      </c>
      <c r="F175" s="2">
        <v>118.0</v>
      </c>
      <c r="G175" s="52">
        <v>42332.28958333333</v>
      </c>
      <c r="H175" s="2" t="s">
        <v>1978</v>
      </c>
      <c r="I175" s="2" t="s">
        <v>1979</v>
      </c>
      <c r="J175" s="2" t="s">
        <v>1980</v>
      </c>
      <c r="K175" s="2" t="e">
        <v>#N/A</v>
      </c>
      <c r="L175" s="2" t="e">
        <v>#N/A</v>
      </c>
      <c r="M175" s="2" t="e">
        <v>#N/A</v>
      </c>
      <c r="N175" s="2" t="e">
        <v>#N/A</v>
      </c>
      <c r="O175" s="2" t="e">
        <v>#N/A</v>
      </c>
      <c r="P175" s="2" t="s">
        <v>1981</v>
      </c>
      <c r="Q175" s="2" t="s">
        <v>285</v>
      </c>
      <c r="R175" s="2" t="s">
        <v>285</v>
      </c>
      <c r="S175" s="2">
        <v>32807.0</v>
      </c>
      <c r="T175" s="2" t="s">
        <v>1982</v>
      </c>
      <c r="U175" s="2" t="s">
        <v>785</v>
      </c>
      <c r="V175" s="53">
        <v>2622095.0</v>
      </c>
      <c r="W175" s="53">
        <v>2422095.0</v>
      </c>
      <c r="X175" s="2" t="s">
        <v>1983</v>
      </c>
      <c r="Y175" s="2" t="s">
        <v>1984</v>
      </c>
      <c r="AB175" s="2" t="s">
        <v>1981</v>
      </c>
      <c r="AC175" s="52">
        <v>42332.28958333333</v>
      </c>
      <c r="AD175" s="2" t="s">
        <v>1980</v>
      </c>
      <c r="AE175" s="2" t="s">
        <v>1985</v>
      </c>
      <c r="AF175" s="54" t="s">
        <v>1986</v>
      </c>
    </row>
    <row r="176">
      <c r="A176" s="2">
        <v>175.0</v>
      </c>
      <c r="B176" s="2" t="s">
        <v>1987</v>
      </c>
      <c r="C176" s="2" t="s">
        <v>285</v>
      </c>
      <c r="D176" s="2">
        <v>6.0</v>
      </c>
      <c r="E176" s="2">
        <v>0.0</v>
      </c>
      <c r="F176" s="2">
        <v>6.0</v>
      </c>
      <c r="G176" s="52">
        <v>42330.229166666664</v>
      </c>
      <c r="H176" s="2" t="s">
        <v>1988</v>
      </c>
      <c r="I176" s="2" t="s">
        <v>1989</v>
      </c>
      <c r="J176" s="2" t="s">
        <v>1990</v>
      </c>
      <c r="K176" s="2" t="e">
        <v>#N/A</v>
      </c>
      <c r="L176" s="2" t="e">
        <v>#N/A</v>
      </c>
      <c r="M176" s="2" t="e">
        <v>#N/A</v>
      </c>
      <c r="N176" s="2" t="e">
        <v>#N/A</v>
      </c>
      <c r="O176" s="2" t="e">
        <v>#N/A</v>
      </c>
      <c r="P176" s="2" t="s">
        <v>1991</v>
      </c>
      <c r="Q176" s="2" t="s">
        <v>285</v>
      </c>
      <c r="R176" s="2" t="s">
        <v>356</v>
      </c>
      <c r="S176" s="2">
        <v>46256.0</v>
      </c>
      <c r="T176" s="2" t="s">
        <v>1875</v>
      </c>
      <c r="U176" s="2" t="s">
        <v>1190</v>
      </c>
      <c r="V176" s="53">
        <v>1560462.0</v>
      </c>
      <c r="W176" s="53">
        <v>1624214.0</v>
      </c>
      <c r="X176" s="2" t="s">
        <v>310</v>
      </c>
      <c r="Y176" s="2" t="s">
        <v>1992</v>
      </c>
      <c r="AB176" s="2" t="s">
        <v>1991</v>
      </c>
      <c r="AC176" s="52">
        <v>42330.229166666664</v>
      </c>
      <c r="AD176" s="2" t="s">
        <v>1990</v>
      </c>
      <c r="AE176" s="2" t="s">
        <v>1993</v>
      </c>
      <c r="AF176" s="54" t="s">
        <v>1994</v>
      </c>
    </row>
    <row r="177">
      <c r="A177" s="2">
        <v>176.0</v>
      </c>
      <c r="B177" s="2" t="s">
        <v>1995</v>
      </c>
      <c r="C177" s="2" t="s">
        <v>285</v>
      </c>
      <c r="D177" s="2">
        <v>141.0</v>
      </c>
      <c r="E177" s="2">
        <v>48.0</v>
      </c>
      <c r="F177" s="2">
        <v>93.0</v>
      </c>
      <c r="G177" s="52">
        <v>42316.35277777778</v>
      </c>
      <c r="H177" s="2" t="s">
        <v>1996</v>
      </c>
      <c r="I177" s="2" t="s">
        <v>1997</v>
      </c>
      <c r="J177" s="2" t="s">
        <v>1998</v>
      </c>
      <c r="K177" s="2" t="e">
        <v>#N/A</v>
      </c>
      <c r="L177" s="2" t="e">
        <v>#N/A</v>
      </c>
      <c r="M177" s="2" t="e">
        <v>#N/A</v>
      </c>
      <c r="N177" s="2" t="e">
        <v>#N/A</v>
      </c>
      <c r="O177" s="2" t="e">
        <v>#N/A</v>
      </c>
      <c r="P177" s="2" t="s">
        <v>1999</v>
      </c>
      <c r="Q177" s="2" t="s">
        <v>285</v>
      </c>
      <c r="R177" s="2" t="s">
        <v>285</v>
      </c>
      <c r="S177" s="2">
        <v>40206.0</v>
      </c>
      <c r="T177" s="2" t="s">
        <v>2000</v>
      </c>
      <c r="U177" s="2" t="s">
        <v>822</v>
      </c>
      <c r="X177" s="2" t="s">
        <v>2001</v>
      </c>
      <c r="Y177" s="2" t="s">
        <v>2002</v>
      </c>
      <c r="AB177" s="2" t="s">
        <v>1999</v>
      </c>
      <c r="AC177" s="52">
        <v>42316.35277777778</v>
      </c>
      <c r="AD177" s="2" t="s">
        <v>1998</v>
      </c>
      <c r="AE177" s="2" t="s">
        <v>2003</v>
      </c>
      <c r="AF177" s="54" t="s">
        <v>2004</v>
      </c>
    </row>
    <row r="178">
      <c r="A178" s="2">
        <v>177.0</v>
      </c>
      <c r="B178" s="2" t="s">
        <v>2005</v>
      </c>
      <c r="C178" s="2" t="s">
        <v>285</v>
      </c>
      <c r="D178" s="2">
        <v>18.0</v>
      </c>
      <c r="E178" s="2">
        <v>3.0</v>
      </c>
      <c r="F178" s="2">
        <v>15.0</v>
      </c>
      <c r="G178" s="52">
        <v>42316.62222222222</v>
      </c>
      <c r="H178" s="2" t="s">
        <v>2006</v>
      </c>
      <c r="I178" s="2" t="s">
        <v>2007</v>
      </c>
      <c r="J178" s="2" t="s">
        <v>2008</v>
      </c>
      <c r="K178" s="2" t="e">
        <v>#N/A</v>
      </c>
      <c r="L178" s="2" t="e">
        <v>#N/A</v>
      </c>
      <c r="M178" s="2" t="e">
        <v>#N/A</v>
      </c>
      <c r="N178" s="2" t="e">
        <v>#N/A</v>
      </c>
      <c r="O178" s="2" t="e">
        <v>#N/A</v>
      </c>
      <c r="P178" s="2" t="s">
        <v>2009</v>
      </c>
      <c r="Q178" s="2" t="s">
        <v>285</v>
      </c>
      <c r="R178" s="2" t="s">
        <v>285</v>
      </c>
      <c r="S178" s="2">
        <v>34474.0</v>
      </c>
      <c r="T178" s="2" t="s">
        <v>2010</v>
      </c>
      <c r="U178" s="2" t="s">
        <v>785</v>
      </c>
      <c r="X178" s="2" t="s">
        <v>598</v>
      </c>
      <c r="Y178" s="2" t="s">
        <v>2011</v>
      </c>
      <c r="AB178" s="2" t="s">
        <v>2009</v>
      </c>
      <c r="AC178" s="52">
        <v>42316.62222222222</v>
      </c>
      <c r="AD178" s="2" t="s">
        <v>2008</v>
      </c>
      <c r="AE178" s="2" t="s">
        <v>2012</v>
      </c>
      <c r="AF178" s="54" t="s">
        <v>2013</v>
      </c>
    </row>
    <row r="179">
      <c r="A179" s="2">
        <v>178.0</v>
      </c>
      <c r="B179" s="2" t="s">
        <v>2014</v>
      </c>
      <c r="C179" s="2" t="s">
        <v>285</v>
      </c>
      <c r="D179" s="2">
        <v>10.0</v>
      </c>
      <c r="E179" s="2">
        <v>1.0</v>
      </c>
      <c r="F179" s="2">
        <v>9.0</v>
      </c>
      <c r="G179" s="52">
        <v>42332.57430555556</v>
      </c>
      <c r="H179" s="2" t="s">
        <v>2015</v>
      </c>
      <c r="I179" s="2" t="s">
        <v>2016</v>
      </c>
      <c r="J179" s="2" t="s">
        <v>2017</v>
      </c>
      <c r="K179" s="2" t="e">
        <v>#N/A</v>
      </c>
      <c r="L179" s="2" t="e">
        <v>#N/A</v>
      </c>
      <c r="M179" s="2" t="e">
        <v>#N/A</v>
      </c>
      <c r="N179" s="2" t="e">
        <v>#N/A</v>
      </c>
      <c r="O179" s="2" t="e">
        <v>#N/A</v>
      </c>
      <c r="P179" s="2" t="s">
        <v>2018</v>
      </c>
      <c r="Q179" s="2" t="s">
        <v>285</v>
      </c>
      <c r="R179" s="2" t="s">
        <v>356</v>
      </c>
      <c r="S179" s="2">
        <v>20914.0</v>
      </c>
      <c r="T179" s="2" t="s">
        <v>2019</v>
      </c>
      <c r="U179" s="2" t="s">
        <v>646</v>
      </c>
      <c r="X179" s="2" t="s">
        <v>2020</v>
      </c>
      <c r="Y179" s="2" t="s">
        <v>2021</v>
      </c>
      <c r="AB179" s="2" t="s">
        <v>2018</v>
      </c>
      <c r="AC179" s="52">
        <v>42332.57430555556</v>
      </c>
      <c r="AD179" s="2" t="s">
        <v>2017</v>
      </c>
      <c r="AE179" s="2" t="s">
        <v>2022</v>
      </c>
    </row>
    <row r="180">
      <c r="A180" s="2">
        <v>179.0</v>
      </c>
      <c r="B180" s="2" t="s">
        <v>2023</v>
      </c>
      <c r="C180" s="2" t="s">
        <v>285</v>
      </c>
      <c r="D180" s="2">
        <v>158.0</v>
      </c>
      <c r="E180" s="2">
        <v>42.0</v>
      </c>
      <c r="F180" s="2">
        <v>116.0</v>
      </c>
      <c r="G180" s="52">
        <v>42321.6375</v>
      </c>
      <c r="H180" s="2" t="s">
        <v>2024</v>
      </c>
      <c r="I180" s="2" t="s">
        <v>2025</v>
      </c>
      <c r="J180" s="2" t="s">
        <v>2026</v>
      </c>
      <c r="K180" s="2">
        <v>-1.0</v>
      </c>
      <c r="L180" s="2" t="s">
        <v>2027</v>
      </c>
      <c r="M180" s="2">
        <v>0.0</v>
      </c>
      <c r="N180" s="2">
        <v>0.0</v>
      </c>
      <c r="O180" s="2">
        <v>0.0</v>
      </c>
      <c r="P180" s="2" t="s">
        <v>2028</v>
      </c>
      <c r="Q180" s="2" t="s">
        <v>285</v>
      </c>
      <c r="R180" s="2" t="s">
        <v>285</v>
      </c>
      <c r="S180" s="2">
        <v>99209.0</v>
      </c>
      <c r="T180" s="2" t="s">
        <v>2029</v>
      </c>
      <c r="U180" s="2" t="s">
        <v>291</v>
      </c>
      <c r="V180" s="53">
        <v>139778.0</v>
      </c>
      <c r="W180" s="53">
        <v>169468.0</v>
      </c>
      <c r="X180" s="2" t="s">
        <v>2030</v>
      </c>
      <c r="Y180" s="2" t="s">
        <v>2031</v>
      </c>
      <c r="AB180" s="2" t="s">
        <v>2028</v>
      </c>
      <c r="AC180" s="52">
        <v>42321.6375</v>
      </c>
      <c r="AD180" s="2" t="s">
        <v>2026</v>
      </c>
      <c r="AE180" s="2" t="s">
        <v>2032</v>
      </c>
      <c r="AF180" s="54" t="s">
        <v>2033</v>
      </c>
    </row>
    <row r="181">
      <c r="A181" s="2">
        <v>180.0</v>
      </c>
      <c r="B181" s="2" t="s">
        <v>2034</v>
      </c>
      <c r="C181" s="2" t="s">
        <v>285</v>
      </c>
      <c r="D181" s="2">
        <v>29.0</v>
      </c>
      <c r="E181" s="2">
        <v>10.0</v>
      </c>
      <c r="F181" s="2">
        <v>19.0</v>
      </c>
      <c r="G181" s="52">
        <v>42313.39236111111</v>
      </c>
      <c r="H181" s="2" t="s">
        <v>2035</v>
      </c>
      <c r="I181" s="2" t="s">
        <v>2036</v>
      </c>
      <c r="J181" s="2" t="s">
        <v>2037</v>
      </c>
      <c r="K181" s="2" t="e">
        <v>#N/A</v>
      </c>
      <c r="L181" s="2" t="e">
        <v>#N/A</v>
      </c>
      <c r="M181" s="2" t="e">
        <v>#N/A</v>
      </c>
      <c r="N181" s="2" t="e">
        <v>#N/A</v>
      </c>
      <c r="O181" s="2" t="e">
        <v>#N/A</v>
      </c>
      <c r="P181" s="2" t="s">
        <v>2038</v>
      </c>
      <c r="Q181" s="2" t="s">
        <v>285</v>
      </c>
      <c r="R181" s="2" t="s">
        <v>285</v>
      </c>
      <c r="S181" s="2">
        <v>80222.0</v>
      </c>
      <c r="T181" s="2" t="s">
        <v>1421</v>
      </c>
      <c r="U181" s="2" t="s">
        <v>843</v>
      </c>
      <c r="X181" s="2" t="s">
        <v>2039</v>
      </c>
      <c r="Y181" s="2" t="s">
        <v>2040</v>
      </c>
      <c r="AB181" s="2" t="s">
        <v>2038</v>
      </c>
      <c r="AC181" s="52">
        <v>42313.39236111111</v>
      </c>
      <c r="AD181" s="2" t="s">
        <v>2037</v>
      </c>
      <c r="AE181" s="2" t="s">
        <v>2041</v>
      </c>
      <c r="AF181" s="54" t="s">
        <v>2042</v>
      </c>
    </row>
    <row r="182">
      <c r="A182" s="2">
        <v>181.0</v>
      </c>
      <c r="B182" s="2" t="s">
        <v>2043</v>
      </c>
      <c r="C182" s="2" t="s">
        <v>285</v>
      </c>
      <c r="D182" s="2">
        <v>3.0</v>
      </c>
      <c r="E182" s="2">
        <v>1.0</v>
      </c>
      <c r="F182" s="2">
        <v>2.0</v>
      </c>
      <c r="G182" s="52">
        <v>42310.486805555556</v>
      </c>
      <c r="H182" s="2" t="s">
        <v>2044</v>
      </c>
      <c r="I182" s="2" t="s">
        <v>2045</v>
      </c>
      <c r="J182" s="2" t="s">
        <v>2046</v>
      </c>
      <c r="K182" s="2" t="e">
        <v>#N/A</v>
      </c>
      <c r="L182" s="2" t="e">
        <v>#N/A</v>
      </c>
      <c r="M182" s="2" t="e">
        <v>#N/A</v>
      </c>
      <c r="N182" s="2" t="e">
        <v>#N/A</v>
      </c>
      <c r="O182" s="2" t="e">
        <v>#N/A</v>
      </c>
      <c r="P182" s="2" t="s">
        <v>2047</v>
      </c>
      <c r="Q182" s="2" t="s">
        <v>285</v>
      </c>
      <c r="R182" s="2" t="s">
        <v>356</v>
      </c>
      <c r="S182" s="2">
        <v>76034.0</v>
      </c>
      <c r="T182" s="2" t="s">
        <v>2048</v>
      </c>
      <c r="U182" s="2" t="s">
        <v>667</v>
      </c>
      <c r="Y182" s="2" t="s">
        <v>2049</v>
      </c>
      <c r="AB182" s="2" t="s">
        <v>2047</v>
      </c>
      <c r="AC182" s="52">
        <v>42310.486805555556</v>
      </c>
      <c r="AD182" s="2" t="s">
        <v>2046</v>
      </c>
      <c r="AE182" s="2" t="s">
        <v>2050</v>
      </c>
      <c r="AF182" s="54" t="s">
        <v>2051</v>
      </c>
    </row>
    <row r="183">
      <c r="A183" s="2">
        <v>182.0</v>
      </c>
      <c r="B183" s="2" t="s">
        <v>2052</v>
      </c>
      <c r="C183" s="2" t="s">
        <v>285</v>
      </c>
      <c r="D183" s="2">
        <v>444.0</v>
      </c>
      <c r="E183" s="2">
        <v>84.0</v>
      </c>
      <c r="F183" s="2">
        <v>360.0</v>
      </c>
      <c r="G183" s="52">
        <v>42311.50486111111</v>
      </c>
      <c r="H183" s="2" t="s">
        <v>2053</v>
      </c>
      <c r="I183" s="2" t="s">
        <v>2054</v>
      </c>
      <c r="J183" s="2" t="s">
        <v>2055</v>
      </c>
      <c r="K183" s="2" t="e">
        <v>#N/A</v>
      </c>
      <c r="L183" s="2" t="e">
        <v>#N/A</v>
      </c>
      <c r="M183" s="2" t="e">
        <v>#N/A</v>
      </c>
      <c r="N183" s="2" t="e">
        <v>#N/A</v>
      </c>
      <c r="O183" s="2" t="e">
        <v>#N/A</v>
      </c>
      <c r="P183" s="2" t="s">
        <v>2056</v>
      </c>
      <c r="Q183" s="2" t="s">
        <v>285</v>
      </c>
      <c r="R183" s="2" t="s">
        <v>285</v>
      </c>
      <c r="S183" s="2">
        <v>10128.0</v>
      </c>
      <c r="T183" s="2" t="s">
        <v>587</v>
      </c>
      <c r="U183" s="2" t="s">
        <v>576</v>
      </c>
      <c r="V183" s="53">
        <v>428244.0</v>
      </c>
      <c r="W183" s="53">
        <v>451503.0</v>
      </c>
      <c r="X183" s="2" t="s">
        <v>2057</v>
      </c>
      <c r="Y183" s="2" t="s">
        <v>2058</v>
      </c>
      <c r="AB183" s="2" t="s">
        <v>2056</v>
      </c>
      <c r="AC183" s="52">
        <v>42311.50486111111</v>
      </c>
      <c r="AD183" s="2" t="s">
        <v>2055</v>
      </c>
      <c r="AE183" s="2" t="s">
        <v>2059</v>
      </c>
      <c r="AF183" s="54" t="s">
        <v>2060</v>
      </c>
    </row>
    <row r="184">
      <c r="A184" s="2">
        <v>183.0</v>
      </c>
      <c r="B184" s="2" t="s">
        <v>2052</v>
      </c>
      <c r="C184" s="2" t="s">
        <v>285</v>
      </c>
      <c r="D184" s="2">
        <v>89.0</v>
      </c>
      <c r="E184" s="2">
        <v>13.0</v>
      </c>
      <c r="F184" s="2">
        <v>76.0</v>
      </c>
      <c r="G184" s="52">
        <v>42312.36875</v>
      </c>
      <c r="H184" s="2" t="s">
        <v>2061</v>
      </c>
      <c r="I184" s="2" t="s">
        <v>2054</v>
      </c>
      <c r="J184" s="2" t="s">
        <v>2062</v>
      </c>
      <c r="K184" s="2" t="e">
        <v>#N/A</v>
      </c>
      <c r="L184" s="2" t="e">
        <v>#N/A</v>
      </c>
      <c r="M184" s="2" t="e">
        <v>#N/A</v>
      </c>
      <c r="N184" s="2" t="e">
        <v>#N/A</v>
      </c>
      <c r="O184" s="2" t="e">
        <v>#N/A</v>
      </c>
      <c r="P184" s="2" t="s">
        <v>2063</v>
      </c>
      <c r="Q184" s="2" t="s">
        <v>285</v>
      </c>
      <c r="R184" s="2" t="s">
        <v>285</v>
      </c>
      <c r="S184" s="2">
        <v>10128.0</v>
      </c>
      <c r="T184" s="2" t="s">
        <v>587</v>
      </c>
      <c r="U184" s="2" t="s">
        <v>576</v>
      </c>
      <c r="V184" s="53">
        <v>428244.0</v>
      </c>
      <c r="W184" s="53">
        <v>451503.0</v>
      </c>
      <c r="X184" s="2" t="s">
        <v>2057</v>
      </c>
      <c r="Y184" s="2" t="s">
        <v>2064</v>
      </c>
      <c r="AB184" s="2" t="s">
        <v>2063</v>
      </c>
      <c r="AC184" s="52">
        <v>42312.36875</v>
      </c>
      <c r="AD184" s="2" t="s">
        <v>2062</v>
      </c>
      <c r="AE184" s="2" t="s">
        <v>2065</v>
      </c>
      <c r="AF184" s="54" t="s">
        <v>2066</v>
      </c>
    </row>
    <row r="185">
      <c r="A185" s="2">
        <v>184.0</v>
      </c>
      <c r="B185" s="2" t="s">
        <v>2052</v>
      </c>
      <c r="C185" s="2" t="s">
        <v>285</v>
      </c>
      <c r="D185" s="2">
        <v>28.0</v>
      </c>
      <c r="E185" s="2">
        <v>2.0</v>
      </c>
      <c r="F185" s="2">
        <v>26.0</v>
      </c>
      <c r="G185" s="52">
        <v>42315.275</v>
      </c>
      <c r="H185" s="2" t="s">
        <v>2067</v>
      </c>
      <c r="I185" s="2" t="s">
        <v>2054</v>
      </c>
      <c r="J185" s="2" t="s">
        <v>2068</v>
      </c>
      <c r="K185" s="2" t="e">
        <v>#N/A</v>
      </c>
      <c r="L185" s="2" t="e">
        <v>#N/A</v>
      </c>
      <c r="M185" s="2" t="e">
        <v>#N/A</v>
      </c>
      <c r="N185" s="2" t="e">
        <v>#N/A</v>
      </c>
      <c r="O185" s="2" t="e">
        <v>#N/A</v>
      </c>
      <c r="P185" s="2" t="s">
        <v>2069</v>
      </c>
      <c r="Q185" s="2" t="s">
        <v>285</v>
      </c>
      <c r="R185" s="2" t="s">
        <v>285</v>
      </c>
      <c r="S185" s="2">
        <v>10128.0</v>
      </c>
      <c r="T185" s="2" t="s">
        <v>587</v>
      </c>
      <c r="U185" s="2" t="s">
        <v>576</v>
      </c>
      <c r="V185" s="53">
        <v>428244.0</v>
      </c>
      <c r="W185" s="53">
        <v>451503.0</v>
      </c>
      <c r="X185" s="2" t="s">
        <v>2057</v>
      </c>
      <c r="Y185" s="2" t="s">
        <v>2070</v>
      </c>
      <c r="AB185" s="2" t="s">
        <v>2069</v>
      </c>
      <c r="AC185" s="52">
        <v>42315.275</v>
      </c>
      <c r="AD185" s="2" t="s">
        <v>2068</v>
      </c>
      <c r="AE185" s="2" t="s">
        <v>2071</v>
      </c>
    </row>
    <row r="186">
      <c r="A186" s="2">
        <v>185.0</v>
      </c>
      <c r="B186" s="2" t="s">
        <v>2052</v>
      </c>
      <c r="C186" s="2" t="s">
        <v>285</v>
      </c>
      <c r="D186" s="2">
        <v>771.0</v>
      </c>
      <c r="E186" s="2">
        <v>198.0</v>
      </c>
      <c r="F186" s="2">
        <v>573.0</v>
      </c>
      <c r="G186" s="52">
        <v>42324.67986111111</v>
      </c>
      <c r="H186" s="2" t="s">
        <v>2072</v>
      </c>
      <c r="I186" s="2" t="s">
        <v>2054</v>
      </c>
      <c r="J186" s="2" t="s">
        <v>2073</v>
      </c>
      <c r="K186" s="2" t="e">
        <v>#N/A</v>
      </c>
      <c r="L186" s="2" t="e">
        <v>#N/A</v>
      </c>
      <c r="M186" s="2" t="e">
        <v>#N/A</v>
      </c>
      <c r="N186" s="2" t="e">
        <v>#N/A</v>
      </c>
      <c r="O186" s="2" t="e">
        <v>#N/A</v>
      </c>
      <c r="P186" s="2" t="s">
        <v>2074</v>
      </c>
      <c r="Q186" s="2" t="s">
        <v>285</v>
      </c>
      <c r="R186" s="2" t="s">
        <v>285</v>
      </c>
      <c r="S186" s="2">
        <v>10128.0</v>
      </c>
      <c r="T186" s="2" t="s">
        <v>587</v>
      </c>
      <c r="U186" s="2" t="s">
        <v>576</v>
      </c>
      <c r="V186" s="53">
        <v>428244.0</v>
      </c>
      <c r="W186" s="53">
        <v>451503.0</v>
      </c>
      <c r="X186" s="2" t="s">
        <v>2057</v>
      </c>
      <c r="Y186" s="2" t="s">
        <v>2075</v>
      </c>
      <c r="AB186" s="2" t="s">
        <v>2074</v>
      </c>
      <c r="AC186" s="52">
        <v>42324.67986111111</v>
      </c>
      <c r="AD186" s="2" t="s">
        <v>2073</v>
      </c>
      <c r="AE186" s="2" t="s">
        <v>2077</v>
      </c>
    </row>
    <row r="187">
      <c r="A187" s="2">
        <v>186.0</v>
      </c>
      <c r="B187" s="2" t="s">
        <v>2079</v>
      </c>
      <c r="C187" s="2" t="s">
        <v>285</v>
      </c>
      <c r="D187" s="2">
        <v>2.0</v>
      </c>
      <c r="E187" s="2">
        <v>0.0</v>
      </c>
      <c r="F187" s="2">
        <v>2.0</v>
      </c>
      <c r="G187" s="52">
        <v>42332.51944444444</v>
      </c>
      <c r="H187" s="2" t="s">
        <v>2081</v>
      </c>
      <c r="I187" s="2" t="s">
        <v>2082</v>
      </c>
      <c r="J187" s="2" t="s">
        <v>2083</v>
      </c>
      <c r="K187" s="2" t="e">
        <v>#N/A</v>
      </c>
      <c r="L187" s="2" t="e">
        <v>#N/A</v>
      </c>
      <c r="M187" s="2" t="e">
        <v>#N/A</v>
      </c>
      <c r="N187" s="2" t="e">
        <v>#N/A</v>
      </c>
      <c r="O187" s="2" t="e">
        <v>#N/A</v>
      </c>
      <c r="P187" s="2" t="s">
        <v>2084</v>
      </c>
      <c r="Q187" s="2" t="s">
        <v>285</v>
      </c>
      <c r="R187" s="2" t="s">
        <v>285</v>
      </c>
      <c r="S187" s="2">
        <v>22604.0</v>
      </c>
      <c r="T187" s="2" t="s">
        <v>1459</v>
      </c>
      <c r="U187" s="2" t="s">
        <v>470</v>
      </c>
      <c r="X187" s="2" t="s">
        <v>2086</v>
      </c>
      <c r="Y187" s="2" t="s">
        <v>2087</v>
      </c>
      <c r="AB187" s="2" t="s">
        <v>2084</v>
      </c>
      <c r="AC187" s="52">
        <v>42332.51944444444</v>
      </c>
      <c r="AD187" s="2" t="s">
        <v>2083</v>
      </c>
      <c r="AE187" s="2" t="s">
        <v>2088</v>
      </c>
      <c r="AF187" s="54" t="s">
        <v>2089</v>
      </c>
    </row>
    <row r="188">
      <c r="A188" s="2">
        <v>187.0</v>
      </c>
      <c r="B188" s="2" t="s">
        <v>2090</v>
      </c>
      <c r="C188" s="2" t="s">
        <v>285</v>
      </c>
      <c r="D188" s="2">
        <v>1.0</v>
      </c>
      <c r="E188" s="2">
        <v>0.0</v>
      </c>
      <c r="F188" s="2">
        <v>1.0</v>
      </c>
      <c r="G188" s="52">
        <v>42317.65555555555</v>
      </c>
      <c r="H188" s="2" t="s">
        <v>2091</v>
      </c>
      <c r="I188" s="2" t="s">
        <v>2092</v>
      </c>
      <c r="J188" s="2" t="s">
        <v>2093</v>
      </c>
      <c r="K188" s="2" t="e">
        <v>#N/A</v>
      </c>
      <c r="L188" s="2" t="e">
        <v>#N/A</v>
      </c>
      <c r="M188" s="2" t="e">
        <v>#N/A</v>
      </c>
      <c r="N188" s="2" t="e">
        <v>#N/A</v>
      </c>
      <c r="O188" s="2" t="e">
        <v>#N/A</v>
      </c>
      <c r="P188" s="2" t="s">
        <v>2094</v>
      </c>
      <c r="Q188" s="2" t="s">
        <v>285</v>
      </c>
      <c r="R188" s="2" t="s">
        <v>356</v>
      </c>
      <c r="S188" s="2">
        <v>40205.0</v>
      </c>
      <c r="T188" s="2" t="s">
        <v>2000</v>
      </c>
      <c r="U188" s="2" t="s">
        <v>822</v>
      </c>
      <c r="X188" s="2" t="s">
        <v>2095</v>
      </c>
      <c r="Y188" s="2" t="s">
        <v>2096</v>
      </c>
      <c r="AB188" s="2" t="s">
        <v>2094</v>
      </c>
      <c r="AC188" s="52">
        <v>42317.65555555555</v>
      </c>
      <c r="AD188" s="2" t="s">
        <v>2093</v>
      </c>
      <c r="AE188" s="2" t="s">
        <v>2097</v>
      </c>
      <c r="AF188" s="54" t="s">
        <v>2098</v>
      </c>
    </row>
    <row r="189">
      <c r="A189" s="2">
        <v>188.0</v>
      </c>
      <c r="B189" s="2" t="s">
        <v>2099</v>
      </c>
      <c r="C189" s="2" t="s">
        <v>285</v>
      </c>
      <c r="D189" s="2">
        <v>39.0</v>
      </c>
      <c r="E189" s="2">
        <v>7.0</v>
      </c>
      <c r="F189" s="2">
        <v>32.0</v>
      </c>
      <c r="G189" s="52">
        <v>42310.46319444444</v>
      </c>
      <c r="H189" s="2" t="s">
        <v>2100</v>
      </c>
      <c r="I189" s="2" t="s">
        <v>2101</v>
      </c>
      <c r="J189" s="2" t="s">
        <v>2102</v>
      </c>
      <c r="K189" s="2" t="e">
        <v>#N/A</v>
      </c>
      <c r="L189" s="2" t="e">
        <v>#N/A</v>
      </c>
      <c r="M189" s="2" t="e">
        <v>#N/A</v>
      </c>
      <c r="N189" s="2" t="e">
        <v>#N/A</v>
      </c>
      <c r="O189" s="2" t="e">
        <v>#N/A</v>
      </c>
      <c r="P189" s="2" t="s">
        <v>2103</v>
      </c>
      <c r="Q189" s="2" t="s">
        <v>285</v>
      </c>
      <c r="R189" s="2" t="s">
        <v>285</v>
      </c>
      <c r="S189" s="2">
        <v>91105.0</v>
      </c>
      <c r="T189" s="2" t="s">
        <v>2104</v>
      </c>
      <c r="U189" s="2" t="s">
        <v>319</v>
      </c>
      <c r="V189" s="53">
        <v>2.4473561E7</v>
      </c>
      <c r="W189" s="53">
        <v>2.2103375E7</v>
      </c>
      <c r="X189" s="2" t="s">
        <v>2105</v>
      </c>
      <c r="Y189" s="2" t="s">
        <v>2106</v>
      </c>
      <c r="AB189" s="2" t="s">
        <v>2103</v>
      </c>
      <c r="AC189" s="52">
        <v>42310.46319444444</v>
      </c>
      <c r="AD189" s="2" t="s">
        <v>2102</v>
      </c>
      <c r="AE189" s="2" t="s">
        <v>2107</v>
      </c>
      <c r="AF189" s="54" t="s">
        <v>2108</v>
      </c>
    </row>
    <row r="190">
      <c r="A190" s="2">
        <v>189.0</v>
      </c>
      <c r="B190" s="2" t="s">
        <v>2109</v>
      </c>
      <c r="C190" s="2" t="s">
        <v>285</v>
      </c>
      <c r="D190" s="2">
        <v>1.0</v>
      </c>
      <c r="E190" s="2">
        <v>0.0</v>
      </c>
      <c r="F190" s="2">
        <v>1.0</v>
      </c>
      <c r="G190" s="52">
        <v>42318.447222222225</v>
      </c>
      <c r="H190" s="2" t="s">
        <v>2110</v>
      </c>
      <c r="I190" s="2" t="s">
        <v>2111</v>
      </c>
      <c r="J190" s="2" t="s">
        <v>2112</v>
      </c>
      <c r="K190" s="2" t="e">
        <v>#N/A</v>
      </c>
      <c r="L190" s="2" t="e">
        <v>#N/A</v>
      </c>
      <c r="M190" s="2" t="e">
        <v>#N/A</v>
      </c>
      <c r="N190" s="2" t="e">
        <v>#N/A</v>
      </c>
      <c r="O190" s="2" t="e">
        <v>#N/A</v>
      </c>
      <c r="P190" s="2" t="s">
        <v>2113</v>
      </c>
      <c r="Q190" s="2" t="s">
        <v>285</v>
      </c>
      <c r="R190" s="2" t="s">
        <v>356</v>
      </c>
      <c r="S190" s="2">
        <v>27516.0</v>
      </c>
      <c r="T190" s="2" t="s">
        <v>2114</v>
      </c>
      <c r="U190" s="2" t="s">
        <v>774</v>
      </c>
      <c r="Y190" s="2" t="s">
        <v>2115</v>
      </c>
      <c r="AB190" s="2" t="s">
        <v>2113</v>
      </c>
      <c r="AC190" s="52">
        <v>42318.447222222225</v>
      </c>
      <c r="AD190" s="2" t="s">
        <v>2112</v>
      </c>
      <c r="AE190" s="2" t="s">
        <v>2116</v>
      </c>
      <c r="AF190" s="54" t="s">
        <v>2117</v>
      </c>
    </row>
    <row r="191">
      <c r="A191" s="2">
        <v>190.0</v>
      </c>
      <c r="B191" s="2" t="s">
        <v>2118</v>
      </c>
      <c r="C191" s="2" t="s">
        <v>285</v>
      </c>
      <c r="D191" s="2">
        <v>66.0</v>
      </c>
      <c r="E191" s="2">
        <v>5.0</v>
      </c>
      <c r="F191" s="2">
        <v>61.0</v>
      </c>
      <c r="G191" s="52">
        <v>42318.56041666667</v>
      </c>
      <c r="H191" s="2" t="s">
        <v>2119</v>
      </c>
      <c r="I191" s="2" t="s">
        <v>2120</v>
      </c>
      <c r="J191" s="2" t="s">
        <v>2121</v>
      </c>
      <c r="K191" s="2" t="e">
        <v>#N/A</v>
      </c>
      <c r="L191" s="2" t="e">
        <v>#N/A</v>
      </c>
      <c r="M191" s="2" t="e">
        <v>#N/A</v>
      </c>
      <c r="N191" s="2" t="e">
        <v>#N/A</v>
      </c>
      <c r="O191" s="2" t="e">
        <v>#N/A</v>
      </c>
      <c r="P191" s="2" t="s">
        <v>2122</v>
      </c>
      <c r="Q191" s="2" t="s">
        <v>285</v>
      </c>
      <c r="R191" s="2" t="s">
        <v>285</v>
      </c>
      <c r="S191" s="2">
        <v>27617.0</v>
      </c>
      <c r="T191" s="2" t="s">
        <v>1410</v>
      </c>
      <c r="U191" s="2" t="s">
        <v>774</v>
      </c>
      <c r="V191" s="53">
        <v>193477.0</v>
      </c>
      <c r="W191" s="53">
        <v>260526.0</v>
      </c>
      <c r="X191" s="2" t="s">
        <v>292</v>
      </c>
      <c r="Y191" s="2" t="s">
        <v>2123</v>
      </c>
      <c r="AB191" s="2" t="s">
        <v>2122</v>
      </c>
      <c r="AC191" s="52">
        <v>42318.56041666667</v>
      </c>
      <c r="AD191" s="2" t="s">
        <v>2121</v>
      </c>
      <c r="AE191" s="2" t="s">
        <v>2124</v>
      </c>
      <c r="AF191" s="54" t="s">
        <v>2125</v>
      </c>
    </row>
    <row r="192">
      <c r="A192" s="2">
        <v>191.0</v>
      </c>
      <c r="B192" s="2" t="s">
        <v>2126</v>
      </c>
      <c r="C192" s="2" t="s">
        <v>285</v>
      </c>
      <c r="D192" s="2">
        <v>199.0</v>
      </c>
      <c r="E192" s="2">
        <v>52.0</v>
      </c>
      <c r="F192" s="2">
        <v>147.0</v>
      </c>
      <c r="G192" s="52">
        <v>42321.62430555555</v>
      </c>
      <c r="H192" s="2" t="s">
        <v>2127</v>
      </c>
      <c r="I192" s="2" t="s">
        <v>2128</v>
      </c>
      <c r="J192" s="2" t="s">
        <v>2129</v>
      </c>
      <c r="K192" s="2" t="e">
        <v>#N/A</v>
      </c>
      <c r="L192" s="2" t="e">
        <v>#N/A</v>
      </c>
      <c r="M192" s="2" t="e">
        <v>#N/A</v>
      </c>
      <c r="N192" s="2" t="e">
        <v>#N/A</v>
      </c>
      <c r="O192" s="2" t="e">
        <v>#N/A</v>
      </c>
      <c r="P192" s="2" t="s">
        <v>2130</v>
      </c>
      <c r="Q192" s="2" t="s">
        <v>285</v>
      </c>
      <c r="R192" s="2" t="s">
        <v>285</v>
      </c>
      <c r="S192" s="2">
        <v>97123.0</v>
      </c>
      <c r="T192" s="2" t="s">
        <v>2131</v>
      </c>
      <c r="U192" s="2" t="s">
        <v>727</v>
      </c>
      <c r="V192" s="53">
        <v>353291.0</v>
      </c>
      <c r="W192" s="53">
        <v>290733.0</v>
      </c>
      <c r="X192" s="2" t="s">
        <v>2132</v>
      </c>
      <c r="Y192" s="2" t="s">
        <v>2133</v>
      </c>
      <c r="AB192" s="2" t="s">
        <v>2130</v>
      </c>
      <c r="AC192" s="52">
        <v>42321.62430555555</v>
      </c>
      <c r="AD192" s="2" t="s">
        <v>2129</v>
      </c>
      <c r="AE192" s="2" t="s">
        <v>2134</v>
      </c>
      <c r="AF192" s="54" t="s">
        <v>2135</v>
      </c>
    </row>
    <row r="193">
      <c r="A193" s="2">
        <v>192.0</v>
      </c>
      <c r="B193" s="2" t="s">
        <v>2136</v>
      </c>
      <c r="C193" s="2" t="s">
        <v>285</v>
      </c>
      <c r="D193" s="2">
        <v>73.0</v>
      </c>
      <c r="E193" s="2">
        <v>4.0</v>
      </c>
      <c r="F193" s="2">
        <v>69.0</v>
      </c>
      <c r="G193" s="52">
        <v>42321.407638888886</v>
      </c>
      <c r="H193" s="2" t="s">
        <v>2137</v>
      </c>
      <c r="I193" s="2" t="s">
        <v>2138</v>
      </c>
      <c r="J193" s="2" t="s">
        <v>2139</v>
      </c>
      <c r="K193" s="2" t="e">
        <v>#N/A</v>
      </c>
      <c r="L193" s="2" t="e">
        <v>#N/A</v>
      </c>
      <c r="M193" s="2" t="e">
        <v>#N/A</v>
      </c>
      <c r="N193" s="2" t="e">
        <v>#N/A</v>
      </c>
      <c r="O193" s="2" t="e">
        <v>#N/A</v>
      </c>
      <c r="P193" s="2" t="s">
        <v>2140</v>
      </c>
      <c r="Q193" s="2" t="s">
        <v>285</v>
      </c>
      <c r="R193" s="2" t="s">
        <v>285</v>
      </c>
      <c r="S193" s="2">
        <v>97470.0</v>
      </c>
      <c r="T193" s="2" t="s">
        <v>2141</v>
      </c>
      <c r="U193" s="2" t="s">
        <v>727</v>
      </c>
      <c r="X193" s="2" t="s">
        <v>2142</v>
      </c>
      <c r="Y193" s="2" t="s">
        <v>2143</v>
      </c>
      <c r="AB193" s="2" t="s">
        <v>2140</v>
      </c>
      <c r="AC193" s="52">
        <v>42321.407638888886</v>
      </c>
      <c r="AD193" s="2" t="s">
        <v>2139</v>
      </c>
      <c r="AE193" s="2" t="s">
        <v>2144</v>
      </c>
      <c r="AF193" s="54" t="s">
        <v>2145</v>
      </c>
    </row>
    <row r="194">
      <c r="A194" s="2">
        <v>193.0</v>
      </c>
      <c r="B194" s="2" t="s">
        <v>2146</v>
      </c>
      <c r="C194" s="2" t="s">
        <v>285</v>
      </c>
      <c r="D194" s="2">
        <v>6.0</v>
      </c>
      <c r="E194" s="2">
        <v>0.0</v>
      </c>
      <c r="F194" s="2">
        <v>6.0</v>
      </c>
      <c r="G194" s="52">
        <v>42310.580555555556</v>
      </c>
      <c r="H194" s="2" t="s">
        <v>2147</v>
      </c>
      <c r="I194" s="2" t="s">
        <v>2148</v>
      </c>
      <c r="J194" s="2" t="s">
        <v>2149</v>
      </c>
      <c r="K194" s="2" t="s">
        <v>264</v>
      </c>
      <c r="L194" s="2" t="s">
        <v>2150</v>
      </c>
      <c r="M194" s="2">
        <v>0.0</v>
      </c>
      <c r="N194" s="2" t="s">
        <v>2151</v>
      </c>
      <c r="O194" s="2" t="s">
        <v>2152</v>
      </c>
      <c r="P194" s="2" t="s">
        <v>2153</v>
      </c>
      <c r="Q194" s="2" t="s">
        <v>285</v>
      </c>
      <c r="R194" s="2" t="s">
        <v>356</v>
      </c>
      <c r="S194" s="2">
        <v>50323.0</v>
      </c>
      <c r="T194" s="2" t="s">
        <v>2154</v>
      </c>
      <c r="U194" s="2" t="s">
        <v>625</v>
      </c>
      <c r="X194" s="2" t="s">
        <v>1856</v>
      </c>
      <c r="Y194" s="2" t="s">
        <v>2155</v>
      </c>
      <c r="AB194" s="2" t="s">
        <v>2153</v>
      </c>
      <c r="AC194" s="52">
        <v>42310.580555555556</v>
      </c>
      <c r="AD194" s="2" t="s">
        <v>2149</v>
      </c>
      <c r="AE194" s="2" t="s">
        <v>2156</v>
      </c>
      <c r="AF194" s="54" t="s">
        <v>2157</v>
      </c>
    </row>
    <row r="195">
      <c r="A195" s="2">
        <v>194.0</v>
      </c>
      <c r="B195" s="2" t="s">
        <v>2146</v>
      </c>
      <c r="C195" s="2" t="s">
        <v>285</v>
      </c>
      <c r="D195" s="2">
        <v>903.0</v>
      </c>
      <c r="E195" s="2">
        <v>143.0</v>
      </c>
      <c r="F195" s="2">
        <v>760.0</v>
      </c>
      <c r="G195" s="52">
        <v>42314.654861111114</v>
      </c>
      <c r="H195" s="2" t="s">
        <v>2158</v>
      </c>
      <c r="I195" s="2" t="s">
        <v>2148</v>
      </c>
      <c r="J195" s="2" t="s">
        <v>2159</v>
      </c>
      <c r="K195" s="2" t="s">
        <v>532</v>
      </c>
      <c r="L195" s="2" t="s">
        <v>2150</v>
      </c>
      <c r="M195" s="2" t="s">
        <v>2160</v>
      </c>
      <c r="N195" s="2">
        <v>0.0</v>
      </c>
      <c r="O195" s="2">
        <v>0.0</v>
      </c>
      <c r="P195" s="2" t="s">
        <v>2161</v>
      </c>
      <c r="Q195" s="2" t="s">
        <v>285</v>
      </c>
      <c r="R195" s="2" t="s">
        <v>356</v>
      </c>
      <c r="S195" s="2">
        <v>50323.0</v>
      </c>
      <c r="T195" s="2" t="s">
        <v>2154</v>
      </c>
      <c r="U195" s="2" t="s">
        <v>625</v>
      </c>
      <c r="X195" s="2" t="s">
        <v>1856</v>
      </c>
      <c r="Y195" s="2" t="s">
        <v>2162</v>
      </c>
      <c r="AB195" s="2" t="s">
        <v>2161</v>
      </c>
      <c r="AC195" s="52">
        <v>42314.654861111114</v>
      </c>
      <c r="AD195" s="2" t="s">
        <v>2159</v>
      </c>
      <c r="AE195" s="2" t="s">
        <v>2163</v>
      </c>
      <c r="AF195" s="54" t="s">
        <v>2164</v>
      </c>
    </row>
    <row r="196">
      <c r="A196" s="2">
        <v>195.0</v>
      </c>
      <c r="B196" s="2" t="s">
        <v>2165</v>
      </c>
      <c r="C196" s="2" t="s">
        <v>285</v>
      </c>
      <c r="D196" s="2">
        <v>2.0</v>
      </c>
      <c r="E196" s="2">
        <v>0.0</v>
      </c>
      <c r="F196" s="2">
        <v>2.0</v>
      </c>
      <c r="G196" s="52">
        <v>42328.85486111111</v>
      </c>
      <c r="H196" s="2" t="s">
        <v>2166</v>
      </c>
      <c r="I196" s="2" t="s">
        <v>2167</v>
      </c>
      <c r="J196" s="2" t="s">
        <v>2168</v>
      </c>
      <c r="K196" s="2" t="e">
        <v>#N/A</v>
      </c>
      <c r="L196" s="2" t="e">
        <v>#N/A</v>
      </c>
      <c r="M196" s="2" t="e">
        <v>#N/A</v>
      </c>
      <c r="N196" s="2" t="e">
        <v>#N/A</v>
      </c>
      <c r="O196" s="2" t="e">
        <v>#N/A</v>
      </c>
      <c r="P196" s="2" t="s">
        <v>2169</v>
      </c>
      <c r="Q196" s="2" t="s">
        <v>285</v>
      </c>
      <c r="R196" s="2" t="s">
        <v>356</v>
      </c>
      <c r="S196" s="2">
        <v>95758.0</v>
      </c>
      <c r="T196" s="2" t="s">
        <v>2170</v>
      </c>
      <c r="U196" s="2" t="s">
        <v>319</v>
      </c>
      <c r="X196" s="2" t="s">
        <v>2171</v>
      </c>
      <c r="Y196" s="2" t="s">
        <v>2172</v>
      </c>
      <c r="AB196" s="2" t="s">
        <v>2169</v>
      </c>
      <c r="AC196" s="52">
        <v>42328.85486111111</v>
      </c>
      <c r="AD196" s="2" t="s">
        <v>2168</v>
      </c>
      <c r="AE196" s="2" t="s">
        <v>2173</v>
      </c>
      <c r="AF196" s="54" t="s">
        <v>2174</v>
      </c>
    </row>
    <row r="197">
      <c r="A197" s="2">
        <v>196.0</v>
      </c>
      <c r="B197" s="2" t="s">
        <v>2175</v>
      </c>
      <c r="C197" s="2" t="s">
        <v>285</v>
      </c>
      <c r="D197" s="2">
        <v>207.0</v>
      </c>
      <c r="E197" s="2">
        <v>74.0</v>
      </c>
      <c r="F197" s="2">
        <v>133.0</v>
      </c>
      <c r="G197" s="52">
        <v>42328.271527777775</v>
      </c>
      <c r="H197" s="2" t="s">
        <v>2176</v>
      </c>
      <c r="I197" s="2" t="s">
        <v>2177</v>
      </c>
      <c r="J197" s="2" t="s">
        <v>2178</v>
      </c>
      <c r="K197" s="2" t="e">
        <v>#N/A</v>
      </c>
      <c r="L197" s="2" t="e">
        <v>#N/A</v>
      </c>
      <c r="M197" s="2" t="e">
        <v>#N/A</v>
      </c>
      <c r="N197" s="2" t="e">
        <v>#N/A</v>
      </c>
      <c r="O197" s="2" t="e">
        <v>#N/A</v>
      </c>
      <c r="P197" s="2" t="s">
        <v>2179</v>
      </c>
      <c r="Q197" s="2" t="s">
        <v>285</v>
      </c>
      <c r="R197" s="2" t="s">
        <v>285</v>
      </c>
      <c r="S197" s="2">
        <v>80631.0</v>
      </c>
      <c r="T197" s="2" t="s">
        <v>2180</v>
      </c>
      <c r="U197" s="2" t="s">
        <v>843</v>
      </c>
      <c r="X197" s="2" t="s">
        <v>598</v>
      </c>
      <c r="Y197" s="2" t="s">
        <v>2181</v>
      </c>
      <c r="AB197" s="2" t="s">
        <v>2179</v>
      </c>
      <c r="AC197" s="52">
        <v>42328.271527777775</v>
      </c>
      <c r="AD197" s="2" t="s">
        <v>2178</v>
      </c>
      <c r="AE197" s="2" t="s">
        <v>2182</v>
      </c>
      <c r="AF197" s="54" t="s">
        <v>2183</v>
      </c>
    </row>
    <row r="198">
      <c r="A198" s="2">
        <v>197.0</v>
      </c>
      <c r="B198" s="2" t="s">
        <v>2184</v>
      </c>
      <c r="C198" s="2" t="s">
        <v>285</v>
      </c>
      <c r="D198" s="2">
        <v>315.0</v>
      </c>
      <c r="E198" s="2">
        <v>78.0</v>
      </c>
      <c r="F198" s="2">
        <v>237.0</v>
      </c>
      <c r="G198" s="52">
        <v>42330.370833333334</v>
      </c>
      <c r="H198" s="2" t="s">
        <v>2185</v>
      </c>
      <c r="I198" s="2" t="s">
        <v>2186</v>
      </c>
      <c r="J198" s="2" t="s">
        <v>2187</v>
      </c>
      <c r="K198" s="2" t="e">
        <v>#N/A</v>
      </c>
      <c r="L198" s="2" t="e">
        <v>#N/A</v>
      </c>
      <c r="M198" s="2" t="e">
        <v>#N/A</v>
      </c>
      <c r="N198" s="2" t="e">
        <v>#N/A</v>
      </c>
      <c r="O198" s="2" t="e">
        <v>#N/A</v>
      </c>
      <c r="P198" s="2" t="s">
        <v>2188</v>
      </c>
      <c r="Q198" s="2" t="s">
        <v>285</v>
      </c>
      <c r="R198" s="2" t="s">
        <v>285</v>
      </c>
      <c r="S198" s="2">
        <v>20005.0</v>
      </c>
      <c r="T198" s="2" t="s">
        <v>491</v>
      </c>
      <c r="U198" s="2" t="s">
        <v>597</v>
      </c>
      <c r="V198" s="53">
        <v>770258.0</v>
      </c>
      <c r="W198" s="53">
        <v>564015.0</v>
      </c>
      <c r="X198" s="2" t="s">
        <v>2189</v>
      </c>
      <c r="Y198" s="2" t="s">
        <v>2190</v>
      </c>
      <c r="AB198" s="2" t="s">
        <v>2188</v>
      </c>
      <c r="AC198" s="52">
        <v>42330.370833333334</v>
      </c>
      <c r="AD198" s="2" t="s">
        <v>2187</v>
      </c>
      <c r="AE198" s="2" t="s">
        <v>2191</v>
      </c>
      <c r="AF198" s="54" t="s">
        <v>2192</v>
      </c>
    </row>
    <row r="199">
      <c r="A199" s="2">
        <v>198.0</v>
      </c>
      <c r="B199" s="2" t="s">
        <v>2193</v>
      </c>
      <c r="C199" s="2" t="s">
        <v>285</v>
      </c>
      <c r="D199" s="2">
        <v>6.0</v>
      </c>
      <c r="E199" s="2">
        <v>2.0</v>
      </c>
      <c r="F199" s="2">
        <v>4.0</v>
      </c>
      <c r="G199" s="52">
        <v>42332.020833333336</v>
      </c>
      <c r="H199" s="2" t="s">
        <v>2194</v>
      </c>
      <c r="I199" s="2" t="s">
        <v>2195</v>
      </c>
      <c r="J199" s="2" t="s">
        <v>2196</v>
      </c>
      <c r="K199" s="2" t="s">
        <v>264</v>
      </c>
      <c r="L199" s="2" t="s">
        <v>2197</v>
      </c>
      <c r="M199" s="2">
        <v>0.0</v>
      </c>
      <c r="N199" s="2" t="s">
        <v>2198</v>
      </c>
      <c r="O199" s="2" t="s">
        <v>2199</v>
      </c>
      <c r="P199" s="2" t="s">
        <v>2200</v>
      </c>
      <c r="Q199" s="2" t="s">
        <v>285</v>
      </c>
      <c r="R199" s="2" t="s">
        <v>285</v>
      </c>
      <c r="S199" s="2">
        <v>77546.0</v>
      </c>
      <c r="T199" s="2" t="s">
        <v>2201</v>
      </c>
      <c r="U199" s="2" t="s">
        <v>667</v>
      </c>
      <c r="X199" s="2" t="s">
        <v>872</v>
      </c>
      <c r="Y199" s="2" t="s">
        <v>2202</v>
      </c>
      <c r="AB199" s="2" t="s">
        <v>2200</v>
      </c>
      <c r="AC199" s="52">
        <v>42332.020833333336</v>
      </c>
      <c r="AD199" s="2" t="s">
        <v>2196</v>
      </c>
      <c r="AE199" s="2" t="s">
        <v>2203</v>
      </c>
      <c r="AF199" s="54" t="s">
        <v>2204</v>
      </c>
    </row>
    <row r="200">
      <c r="A200" s="2">
        <v>199.0</v>
      </c>
      <c r="B200" s="2" t="s">
        <v>2205</v>
      </c>
      <c r="C200" s="2" t="s">
        <v>285</v>
      </c>
      <c r="D200" s="2">
        <v>32.0</v>
      </c>
      <c r="E200" s="2">
        <v>9.0</v>
      </c>
      <c r="F200" s="2">
        <v>23.0</v>
      </c>
      <c r="G200" s="52">
        <v>42318.25763888889</v>
      </c>
      <c r="H200" s="2" t="s">
        <v>2206</v>
      </c>
      <c r="I200" s="2" t="s">
        <v>2207</v>
      </c>
      <c r="J200" s="2" t="s">
        <v>2208</v>
      </c>
      <c r="K200" s="2" t="e">
        <v>#N/A</v>
      </c>
      <c r="L200" s="2" t="e">
        <v>#N/A</v>
      </c>
      <c r="M200" s="2" t="e">
        <v>#N/A</v>
      </c>
      <c r="N200" s="2" t="e">
        <v>#N/A</v>
      </c>
      <c r="O200" s="2" t="e">
        <v>#N/A</v>
      </c>
      <c r="P200" s="2" t="s">
        <v>2209</v>
      </c>
      <c r="Q200" s="2" t="s">
        <v>285</v>
      </c>
      <c r="R200" s="2" t="s">
        <v>285</v>
      </c>
      <c r="S200" s="2">
        <v>66603.0</v>
      </c>
      <c r="T200" s="2" t="s">
        <v>2210</v>
      </c>
      <c r="U200" s="2" t="s">
        <v>481</v>
      </c>
      <c r="X200" s="2" t="s">
        <v>2211</v>
      </c>
      <c r="Y200" s="2" t="s">
        <v>2212</v>
      </c>
      <c r="AB200" s="2" t="s">
        <v>2209</v>
      </c>
      <c r="AC200" s="52">
        <v>42318.25763888889</v>
      </c>
      <c r="AD200" s="2" t="s">
        <v>2208</v>
      </c>
      <c r="AE200" s="2" t="s">
        <v>2215</v>
      </c>
      <c r="AF200" s="54" t="s">
        <v>2216</v>
      </c>
    </row>
    <row r="201">
      <c r="A201" s="2">
        <v>200.0</v>
      </c>
      <c r="B201" s="2" t="s">
        <v>2218</v>
      </c>
      <c r="C201" s="2" t="s">
        <v>285</v>
      </c>
      <c r="D201" s="2">
        <v>2.0</v>
      </c>
      <c r="E201" s="2">
        <v>0.0</v>
      </c>
      <c r="F201" s="2">
        <v>2.0</v>
      </c>
      <c r="G201" s="52">
        <v>42328.813888888886</v>
      </c>
      <c r="H201" s="2" t="s">
        <v>2219</v>
      </c>
      <c r="I201" s="2" t="s">
        <v>2221</v>
      </c>
      <c r="J201" s="2" t="s">
        <v>2222</v>
      </c>
      <c r="K201" s="2" t="e">
        <v>#N/A</v>
      </c>
      <c r="L201" s="2" t="e">
        <v>#N/A</v>
      </c>
      <c r="M201" s="2" t="e">
        <v>#N/A</v>
      </c>
      <c r="N201" s="2" t="e">
        <v>#N/A</v>
      </c>
      <c r="O201" s="2" t="e">
        <v>#N/A</v>
      </c>
      <c r="P201" s="2" t="s">
        <v>2223</v>
      </c>
      <c r="Q201" s="2" t="s">
        <v>285</v>
      </c>
      <c r="R201" s="2" t="s">
        <v>285</v>
      </c>
      <c r="S201" s="2">
        <v>2889.0</v>
      </c>
      <c r="T201" s="2" t="s">
        <v>2224</v>
      </c>
      <c r="U201" s="2" t="s">
        <v>2225</v>
      </c>
      <c r="X201" s="2" t="s">
        <v>2226</v>
      </c>
      <c r="Y201" s="2" t="s">
        <v>2227</v>
      </c>
      <c r="AB201" s="2" t="s">
        <v>2223</v>
      </c>
      <c r="AC201" s="52">
        <v>42328.813888888886</v>
      </c>
      <c r="AD201" s="2" t="s">
        <v>2222</v>
      </c>
      <c r="AE201" s="2" t="s">
        <v>2228</v>
      </c>
      <c r="AF201" s="54" t="s">
        <v>2229</v>
      </c>
    </row>
    <row r="202">
      <c r="A202" s="2">
        <v>201.0</v>
      </c>
      <c r="B202" s="2" t="s">
        <v>2230</v>
      </c>
      <c r="C202" s="2" t="s">
        <v>285</v>
      </c>
      <c r="D202" s="2">
        <v>9.0</v>
      </c>
      <c r="E202" s="2">
        <v>3.0</v>
      </c>
      <c r="F202" s="2">
        <v>6.0</v>
      </c>
      <c r="G202" s="52">
        <v>42315.38333333333</v>
      </c>
      <c r="H202" s="2" t="s">
        <v>2231</v>
      </c>
      <c r="I202" s="2" t="s">
        <v>2232</v>
      </c>
      <c r="J202" s="2" t="s">
        <v>2233</v>
      </c>
      <c r="K202" s="2" t="e">
        <v>#N/A</v>
      </c>
      <c r="L202" s="2" t="e">
        <v>#N/A</v>
      </c>
      <c r="M202" s="2" t="e">
        <v>#N/A</v>
      </c>
      <c r="N202" s="2" t="e">
        <v>#N/A</v>
      </c>
      <c r="O202" s="2" t="e">
        <v>#N/A</v>
      </c>
      <c r="P202" s="2" t="s">
        <v>2234</v>
      </c>
      <c r="Q202" s="2" t="s">
        <v>285</v>
      </c>
      <c r="R202" s="2" t="s">
        <v>285</v>
      </c>
      <c r="S202" s="2">
        <v>97405.0</v>
      </c>
      <c r="T202" s="2" t="s">
        <v>2235</v>
      </c>
      <c r="U202" s="2" t="s">
        <v>727</v>
      </c>
      <c r="V202" s="53">
        <v>906449.0</v>
      </c>
      <c r="W202" s="53">
        <v>932993.0</v>
      </c>
      <c r="X202" s="2" t="s">
        <v>2236</v>
      </c>
      <c r="Y202" s="2" t="s">
        <v>2237</v>
      </c>
      <c r="AB202" s="2" t="s">
        <v>2234</v>
      </c>
      <c r="AC202" s="52">
        <v>42315.38333333333</v>
      </c>
      <c r="AD202" s="2" t="s">
        <v>2233</v>
      </c>
      <c r="AE202" s="2" t="s">
        <v>2238</v>
      </c>
      <c r="AF202" s="54" t="s">
        <v>2239</v>
      </c>
    </row>
    <row r="203">
      <c r="A203" s="2">
        <v>202.0</v>
      </c>
      <c r="B203" s="2" t="s">
        <v>2240</v>
      </c>
      <c r="C203" s="2" t="s">
        <v>285</v>
      </c>
      <c r="D203" s="2">
        <v>806.0</v>
      </c>
      <c r="E203" s="2">
        <v>207.0</v>
      </c>
      <c r="F203" s="2">
        <v>599.0</v>
      </c>
      <c r="G203" s="52">
        <v>42310.478472222225</v>
      </c>
      <c r="H203" s="2" t="s">
        <v>2241</v>
      </c>
      <c r="I203" s="2" t="s">
        <v>2242</v>
      </c>
      <c r="J203" s="2" t="s">
        <v>2243</v>
      </c>
      <c r="K203" s="2" t="e">
        <v>#N/A</v>
      </c>
      <c r="L203" s="2" t="e">
        <v>#N/A</v>
      </c>
      <c r="M203" s="2" t="e">
        <v>#N/A</v>
      </c>
      <c r="N203" s="2" t="e">
        <v>#N/A</v>
      </c>
      <c r="O203" s="2" t="e">
        <v>#N/A</v>
      </c>
      <c r="P203" s="2" t="s">
        <v>2244</v>
      </c>
      <c r="Q203" s="2" t="s">
        <v>285</v>
      </c>
      <c r="R203" s="2" t="s">
        <v>356</v>
      </c>
      <c r="S203" s="2">
        <v>59523.0</v>
      </c>
      <c r="T203" s="2" t="s">
        <v>2245</v>
      </c>
      <c r="U203" s="2" t="s">
        <v>2246</v>
      </c>
      <c r="V203" s="53">
        <v>295078.0</v>
      </c>
      <c r="W203" s="53">
        <v>282969.0</v>
      </c>
      <c r="X203" s="2" t="s">
        <v>2247</v>
      </c>
      <c r="Y203" s="2" t="s">
        <v>2248</v>
      </c>
      <c r="AB203" s="2" t="s">
        <v>2244</v>
      </c>
      <c r="AC203" s="52">
        <v>42310.478472222225</v>
      </c>
      <c r="AD203" s="2" t="s">
        <v>2243</v>
      </c>
      <c r="AE203" s="2" t="s">
        <v>2249</v>
      </c>
      <c r="AF203" s="54" t="s">
        <v>2250</v>
      </c>
    </row>
    <row r="204">
      <c r="A204" s="2">
        <v>203.0</v>
      </c>
      <c r="B204" s="2" t="s">
        <v>2240</v>
      </c>
      <c r="C204" s="2" t="s">
        <v>285</v>
      </c>
      <c r="D204" s="2">
        <v>25.0</v>
      </c>
      <c r="E204" s="2">
        <v>3.0</v>
      </c>
      <c r="F204" s="2">
        <v>22.0</v>
      </c>
      <c r="G204" s="52">
        <v>42310.486805555556</v>
      </c>
      <c r="H204" s="2" t="s">
        <v>2251</v>
      </c>
      <c r="I204" s="2" t="s">
        <v>2242</v>
      </c>
      <c r="J204" s="2" t="s">
        <v>2252</v>
      </c>
      <c r="K204" s="2" t="e">
        <v>#N/A</v>
      </c>
      <c r="L204" s="2" t="e">
        <v>#N/A</v>
      </c>
      <c r="M204" s="2" t="e">
        <v>#N/A</v>
      </c>
      <c r="N204" s="2" t="e">
        <v>#N/A</v>
      </c>
      <c r="O204" s="2" t="e">
        <v>#N/A</v>
      </c>
      <c r="P204" s="2" t="s">
        <v>2253</v>
      </c>
      <c r="Q204" s="2" t="s">
        <v>285</v>
      </c>
      <c r="R204" s="2" t="s">
        <v>285</v>
      </c>
      <c r="S204" s="2">
        <v>59523.0</v>
      </c>
      <c r="T204" s="2" t="s">
        <v>2245</v>
      </c>
      <c r="U204" s="2" t="s">
        <v>2246</v>
      </c>
      <c r="V204" s="53">
        <v>295078.0</v>
      </c>
      <c r="W204" s="53">
        <v>282969.0</v>
      </c>
      <c r="X204" s="2" t="s">
        <v>2247</v>
      </c>
      <c r="Y204" s="2" t="s">
        <v>2254</v>
      </c>
      <c r="AB204" s="2" t="s">
        <v>2253</v>
      </c>
      <c r="AC204" s="52">
        <v>42310.486805555556</v>
      </c>
      <c r="AD204" s="2" t="s">
        <v>2252</v>
      </c>
      <c r="AE204" s="2" t="s">
        <v>2255</v>
      </c>
      <c r="AF204" s="54" t="s">
        <v>2256</v>
      </c>
    </row>
    <row r="205">
      <c r="A205" s="2">
        <v>204.0</v>
      </c>
      <c r="B205" s="2" t="s">
        <v>2257</v>
      </c>
      <c r="C205" s="2" t="s">
        <v>285</v>
      </c>
      <c r="D205" s="2">
        <v>102.0</v>
      </c>
      <c r="E205" s="2">
        <v>13.0</v>
      </c>
      <c r="F205" s="2">
        <v>89.0</v>
      </c>
      <c r="G205" s="52">
        <v>42330.82013888889</v>
      </c>
      <c r="H205" s="2" t="s">
        <v>2258</v>
      </c>
      <c r="I205" s="2" t="s">
        <v>2259</v>
      </c>
      <c r="J205" s="2" t="s">
        <v>2260</v>
      </c>
      <c r="K205" s="2" t="e">
        <v>#N/A</v>
      </c>
      <c r="L205" s="2" t="e">
        <v>#N/A</v>
      </c>
      <c r="M205" s="2" t="e">
        <v>#N/A</v>
      </c>
      <c r="N205" s="2" t="e">
        <v>#N/A</v>
      </c>
      <c r="O205" s="2" t="e">
        <v>#N/A</v>
      </c>
      <c r="P205" s="2" t="s">
        <v>2261</v>
      </c>
      <c r="Q205" s="2" t="s">
        <v>285</v>
      </c>
      <c r="R205" s="2" t="s">
        <v>285</v>
      </c>
      <c r="S205" s="2">
        <v>91403.0</v>
      </c>
      <c r="T205" s="2" t="s">
        <v>2262</v>
      </c>
      <c r="U205" s="2" t="s">
        <v>319</v>
      </c>
      <c r="X205" s="2" t="s">
        <v>598</v>
      </c>
      <c r="Y205" s="2" t="s">
        <v>2263</v>
      </c>
      <c r="AB205" s="2" t="s">
        <v>2261</v>
      </c>
      <c r="AC205" s="52">
        <v>42330.82013888889</v>
      </c>
      <c r="AD205" s="2" t="s">
        <v>2260</v>
      </c>
      <c r="AE205" s="2" t="s">
        <v>2264</v>
      </c>
      <c r="AF205" s="54" t="s">
        <v>2265</v>
      </c>
    </row>
    <row r="206">
      <c r="A206" s="2">
        <v>205.0</v>
      </c>
      <c r="B206" s="2" t="s">
        <v>2266</v>
      </c>
      <c r="C206" s="2" t="s">
        <v>285</v>
      </c>
      <c r="D206" s="2">
        <v>122.0</v>
      </c>
      <c r="E206" s="2">
        <v>37.0</v>
      </c>
      <c r="F206" s="2">
        <v>85.0</v>
      </c>
      <c r="G206" s="52">
        <v>42319.72222222222</v>
      </c>
      <c r="H206" s="2" t="s">
        <v>2267</v>
      </c>
      <c r="I206" s="2" t="s">
        <v>2268</v>
      </c>
      <c r="J206" s="2" t="s">
        <v>2269</v>
      </c>
      <c r="K206" s="2" t="e">
        <v>#N/A</v>
      </c>
      <c r="L206" s="2" t="e">
        <v>#N/A</v>
      </c>
      <c r="M206" s="2" t="e">
        <v>#N/A</v>
      </c>
      <c r="N206" s="2" t="e">
        <v>#N/A</v>
      </c>
      <c r="O206" s="2" t="e">
        <v>#N/A</v>
      </c>
      <c r="P206" s="2" t="s">
        <v>2270</v>
      </c>
      <c r="Q206" s="2" t="s">
        <v>285</v>
      </c>
      <c r="R206" s="2" t="s">
        <v>356</v>
      </c>
      <c r="S206" s="2">
        <v>14701.0</v>
      </c>
      <c r="T206" s="2" t="s">
        <v>2271</v>
      </c>
      <c r="U206" s="2" t="s">
        <v>576</v>
      </c>
      <c r="V206" s="53">
        <v>608236.0</v>
      </c>
      <c r="W206" s="53">
        <v>462438.0</v>
      </c>
      <c r="Y206" s="2" t="s">
        <v>2272</v>
      </c>
      <c r="AB206" s="2" t="s">
        <v>2270</v>
      </c>
      <c r="AC206" s="52">
        <v>42319.72222222222</v>
      </c>
      <c r="AD206" s="2" t="s">
        <v>2269</v>
      </c>
      <c r="AE206" s="2" t="s">
        <v>2273</v>
      </c>
      <c r="AF206" s="54" t="s">
        <v>2274</v>
      </c>
    </row>
    <row r="207">
      <c r="A207" s="2">
        <v>206.0</v>
      </c>
      <c r="B207" s="2" t="s">
        <v>2275</v>
      </c>
      <c r="C207" s="2" t="s">
        <v>285</v>
      </c>
      <c r="D207" s="2">
        <v>659.0</v>
      </c>
      <c r="E207" s="2">
        <v>109.0</v>
      </c>
      <c r="F207" s="2">
        <v>550.0</v>
      </c>
      <c r="G207" s="52">
        <v>42310.754166666666</v>
      </c>
      <c r="H207" s="2" t="s">
        <v>2276</v>
      </c>
      <c r="I207" s="2" t="s">
        <v>2277</v>
      </c>
      <c r="J207" s="2" t="s">
        <v>2278</v>
      </c>
      <c r="K207" s="2" t="e">
        <v>#N/A</v>
      </c>
      <c r="L207" s="2" t="e">
        <v>#N/A</v>
      </c>
      <c r="M207" s="2" t="e">
        <v>#N/A</v>
      </c>
      <c r="N207" s="2" t="e">
        <v>#N/A</v>
      </c>
      <c r="O207" s="2" t="e">
        <v>#N/A</v>
      </c>
      <c r="P207" s="2" t="s">
        <v>2279</v>
      </c>
      <c r="Q207" s="2" t="s">
        <v>285</v>
      </c>
      <c r="R207" s="2" t="s">
        <v>285</v>
      </c>
      <c r="S207" s="2">
        <v>28768.0</v>
      </c>
      <c r="T207" s="2" t="s">
        <v>2280</v>
      </c>
      <c r="U207" s="2" t="s">
        <v>774</v>
      </c>
      <c r="V207" s="53">
        <v>1405577.0</v>
      </c>
      <c r="W207" s="53">
        <v>742721.0</v>
      </c>
      <c r="X207" s="2" t="s">
        <v>2281</v>
      </c>
      <c r="Y207" s="2" t="s">
        <v>2282</v>
      </c>
      <c r="AB207" s="2" t="s">
        <v>2279</v>
      </c>
      <c r="AC207" s="52">
        <v>42310.754166666666</v>
      </c>
      <c r="AD207" s="2" t="s">
        <v>2278</v>
      </c>
      <c r="AE207" s="2" t="s">
        <v>2283</v>
      </c>
      <c r="AF207" s="54" t="s">
        <v>2284</v>
      </c>
    </row>
    <row r="208">
      <c r="A208" s="2">
        <v>207.0</v>
      </c>
      <c r="B208" s="2" t="s">
        <v>2285</v>
      </c>
      <c r="C208" s="2" t="s">
        <v>285</v>
      </c>
      <c r="D208" s="2">
        <v>3.0</v>
      </c>
      <c r="E208" s="2">
        <v>0.0</v>
      </c>
      <c r="F208" s="2">
        <v>3.0</v>
      </c>
      <c r="G208" s="52">
        <v>42332.688888888886</v>
      </c>
      <c r="H208" s="2" t="s">
        <v>2286</v>
      </c>
      <c r="I208" s="2" t="s">
        <v>2287</v>
      </c>
      <c r="J208" s="2" t="s">
        <v>2288</v>
      </c>
      <c r="K208" s="2" t="e">
        <v>#N/A</v>
      </c>
      <c r="L208" s="2" t="e">
        <v>#N/A</v>
      </c>
      <c r="M208" s="2" t="e">
        <v>#N/A</v>
      </c>
      <c r="N208" s="2" t="e">
        <v>#N/A</v>
      </c>
      <c r="O208" s="2" t="e">
        <v>#N/A</v>
      </c>
      <c r="P208" s="2" t="s">
        <v>2289</v>
      </c>
      <c r="Q208" s="2" t="s">
        <v>285</v>
      </c>
      <c r="R208" s="2" t="s">
        <v>356</v>
      </c>
      <c r="S208" s="2">
        <v>63101.0</v>
      </c>
      <c r="T208" s="2" t="s">
        <v>2290</v>
      </c>
      <c r="U208" s="2" t="s">
        <v>492</v>
      </c>
      <c r="Y208" s="2" t="s">
        <v>2291</v>
      </c>
      <c r="AB208" s="2" t="s">
        <v>2289</v>
      </c>
      <c r="AC208" s="52">
        <v>42332.688888888886</v>
      </c>
      <c r="AD208" s="2" t="s">
        <v>2288</v>
      </c>
      <c r="AE208" s="2" t="s">
        <v>2292</v>
      </c>
    </row>
    <row r="209">
      <c r="A209" s="2">
        <v>208.0</v>
      </c>
      <c r="B209" s="2" t="s">
        <v>88</v>
      </c>
      <c r="C209" s="2" t="s">
        <v>285</v>
      </c>
      <c r="D209" s="2">
        <v>0.0</v>
      </c>
      <c r="E209" s="2">
        <v>0.0</v>
      </c>
      <c r="F209" s="2">
        <v>0.0</v>
      </c>
      <c r="G209" s="52">
        <v>42320.290972222225</v>
      </c>
      <c r="H209" s="2" t="s">
        <v>90</v>
      </c>
      <c r="I209" s="2" t="s">
        <v>91</v>
      </c>
      <c r="J209" s="2" t="s">
        <v>92</v>
      </c>
      <c r="K209" s="2" t="e">
        <v>#N/A</v>
      </c>
      <c r="L209" s="2" t="e">
        <v>#N/A</v>
      </c>
      <c r="M209" s="2" t="e">
        <v>#N/A</v>
      </c>
      <c r="N209" s="2" t="e">
        <v>#N/A</v>
      </c>
      <c r="O209" s="2" t="e">
        <v>#N/A</v>
      </c>
      <c r="P209" s="2" t="s">
        <v>93</v>
      </c>
      <c r="Q209" s="2" t="s">
        <v>285</v>
      </c>
      <c r="R209" s="2" t="s">
        <v>356</v>
      </c>
      <c r="T209" s="2" t="s">
        <v>94</v>
      </c>
      <c r="U209" s="2" t="s">
        <v>94</v>
      </c>
      <c r="Y209" s="2" t="s">
        <v>2293</v>
      </c>
      <c r="AB209" s="2" t="s">
        <v>93</v>
      </c>
      <c r="AC209" s="52">
        <v>42320.290972222225</v>
      </c>
      <c r="AD209" s="2" t="s">
        <v>92</v>
      </c>
      <c r="AE209" s="2" t="s">
        <v>2294</v>
      </c>
      <c r="AF209" s="54" t="s">
        <v>2295</v>
      </c>
    </row>
    <row r="210">
      <c r="A210" s="2">
        <v>209.0</v>
      </c>
      <c r="B210" s="2" t="s">
        <v>2296</v>
      </c>
      <c r="C210" s="2" t="s">
        <v>285</v>
      </c>
      <c r="D210" s="2">
        <v>16.0</v>
      </c>
      <c r="E210" s="2">
        <v>5.0</v>
      </c>
      <c r="F210" s="2">
        <v>11.0</v>
      </c>
      <c r="G210" s="52">
        <v>42316.65416666667</v>
      </c>
      <c r="H210" s="2" t="s">
        <v>2297</v>
      </c>
      <c r="I210" s="2" t="s">
        <v>2298</v>
      </c>
      <c r="J210" s="2" t="s">
        <v>2299</v>
      </c>
      <c r="K210" s="2" t="e">
        <v>#N/A</v>
      </c>
      <c r="L210" s="2" t="e">
        <v>#N/A</v>
      </c>
      <c r="M210" s="2" t="e">
        <v>#N/A</v>
      </c>
      <c r="N210" s="2" t="e">
        <v>#N/A</v>
      </c>
      <c r="O210" s="2" t="e">
        <v>#N/A</v>
      </c>
      <c r="P210" s="2" t="s">
        <v>2300</v>
      </c>
      <c r="Q210" s="2" t="s">
        <v>285</v>
      </c>
      <c r="R210" s="2" t="s">
        <v>285</v>
      </c>
      <c r="S210" s="2">
        <v>53405.0</v>
      </c>
      <c r="T210" s="2" t="s">
        <v>2301</v>
      </c>
      <c r="U210" s="2" t="s">
        <v>2302</v>
      </c>
      <c r="X210" s="2" t="s">
        <v>2303</v>
      </c>
      <c r="Y210" s="2" t="s">
        <v>2304</v>
      </c>
      <c r="AB210" s="2" t="s">
        <v>2300</v>
      </c>
      <c r="AC210" s="52">
        <v>42316.65416666667</v>
      </c>
      <c r="AD210" s="2" t="s">
        <v>2299</v>
      </c>
      <c r="AE210" s="2" t="s">
        <v>2305</v>
      </c>
      <c r="AF210" s="54" t="s">
        <v>2306</v>
      </c>
    </row>
    <row r="211">
      <c r="A211" s="2">
        <v>210.0</v>
      </c>
      <c r="B211" s="2" t="s">
        <v>2307</v>
      </c>
      <c r="C211" s="2" t="s">
        <v>285</v>
      </c>
      <c r="D211" s="2">
        <v>28.0</v>
      </c>
      <c r="E211" s="2">
        <v>3.0</v>
      </c>
      <c r="F211" s="2">
        <v>25.0</v>
      </c>
      <c r="G211" s="52">
        <v>42324.563888888886</v>
      </c>
      <c r="H211" s="2" t="s">
        <v>2308</v>
      </c>
      <c r="I211" s="2" t="s">
        <v>2309</v>
      </c>
      <c r="J211" s="2" t="s">
        <v>2310</v>
      </c>
      <c r="K211" s="2" t="e">
        <v>#N/A</v>
      </c>
      <c r="L211" s="2" t="e">
        <v>#N/A</v>
      </c>
      <c r="M211" s="2" t="e">
        <v>#N/A</v>
      </c>
      <c r="N211" s="2" t="e">
        <v>#N/A</v>
      </c>
      <c r="O211" s="2" t="e">
        <v>#N/A</v>
      </c>
      <c r="P211" s="2" t="s">
        <v>2311</v>
      </c>
      <c r="Q211" s="2" t="s">
        <v>285</v>
      </c>
      <c r="R211" s="2" t="s">
        <v>356</v>
      </c>
      <c r="S211" s="2">
        <v>83616.0</v>
      </c>
      <c r="T211" s="2" t="s">
        <v>2312</v>
      </c>
      <c r="U211" s="2" t="s">
        <v>741</v>
      </c>
      <c r="V211" s="53">
        <v>89910.0</v>
      </c>
      <c r="W211" s="53">
        <v>130966.0</v>
      </c>
      <c r="X211" s="2" t="s">
        <v>2313</v>
      </c>
      <c r="Y211" s="2" t="s">
        <v>2314</v>
      </c>
      <c r="AB211" s="2" t="s">
        <v>2311</v>
      </c>
      <c r="AC211" s="52">
        <v>42324.563888888886</v>
      </c>
      <c r="AD211" s="2" t="s">
        <v>2310</v>
      </c>
      <c r="AE211" s="2" t="s">
        <v>2315</v>
      </c>
      <c r="AF211" s="54" t="s">
        <v>2316</v>
      </c>
    </row>
    <row r="212">
      <c r="A212" s="2">
        <v>211.0</v>
      </c>
      <c r="B212" s="2" t="s">
        <v>2317</v>
      </c>
      <c r="C212" s="2" t="s">
        <v>285</v>
      </c>
      <c r="D212" s="2">
        <v>53.0</v>
      </c>
      <c r="E212" s="2">
        <v>4.0</v>
      </c>
      <c r="F212" s="2">
        <v>49.0</v>
      </c>
      <c r="G212" s="52">
        <v>42326.41805555556</v>
      </c>
      <c r="H212" s="2" t="s">
        <v>2318</v>
      </c>
      <c r="I212" s="2" t="s">
        <v>2319</v>
      </c>
      <c r="J212" s="2" t="s">
        <v>2320</v>
      </c>
      <c r="K212" s="2" t="e">
        <v>#N/A</v>
      </c>
      <c r="L212" s="2" t="e">
        <v>#N/A</v>
      </c>
      <c r="M212" s="2" t="e">
        <v>#N/A</v>
      </c>
      <c r="N212" s="2" t="e">
        <v>#N/A</v>
      </c>
      <c r="O212" s="2" t="e">
        <v>#N/A</v>
      </c>
      <c r="P212" s="2" t="s">
        <v>2321</v>
      </c>
      <c r="Q212" s="2" t="s">
        <v>285</v>
      </c>
      <c r="R212" s="2" t="s">
        <v>356</v>
      </c>
      <c r="S212" s="2">
        <v>54413.0</v>
      </c>
      <c r="T212" s="2" t="s">
        <v>2322</v>
      </c>
      <c r="U212" s="2" t="s">
        <v>2302</v>
      </c>
      <c r="V212" s="53">
        <v>71683.0</v>
      </c>
      <c r="W212" s="53">
        <v>81385.0</v>
      </c>
      <c r="X212" s="2" t="s">
        <v>559</v>
      </c>
      <c r="Y212" s="2" t="s">
        <v>2323</v>
      </c>
      <c r="AB212" s="2" t="s">
        <v>2321</v>
      </c>
      <c r="AC212" s="52">
        <v>42326.41805555556</v>
      </c>
      <c r="AD212" s="2" t="s">
        <v>2320</v>
      </c>
      <c r="AE212" s="2" t="s">
        <v>2324</v>
      </c>
      <c r="AF212" s="54" t="s">
        <v>2325</v>
      </c>
    </row>
    <row r="213">
      <c r="A213" s="2">
        <v>212.0</v>
      </c>
      <c r="B213" s="2" t="s">
        <v>2326</v>
      </c>
      <c r="C213" s="2" t="s">
        <v>285</v>
      </c>
      <c r="D213" s="2">
        <v>0.0</v>
      </c>
      <c r="E213" s="2">
        <v>0.0</v>
      </c>
      <c r="F213" s="2">
        <v>0.0</v>
      </c>
      <c r="G213" s="52">
        <v>42327.677777777775</v>
      </c>
      <c r="H213" s="2" t="s">
        <v>2327</v>
      </c>
      <c r="I213" s="2" t="s">
        <v>2328</v>
      </c>
      <c r="J213" s="2" t="s">
        <v>2329</v>
      </c>
      <c r="K213" s="2" t="e">
        <v>#N/A</v>
      </c>
      <c r="L213" s="2" t="e">
        <v>#N/A</v>
      </c>
      <c r="M213" s="2" t="e">
        <v>#N/A</v>
      </c>
      <c r="N213" s="2" t="e">
        <v>#N/A</v>
      </c>
      <c r="O213" s="2" t="e">
        <v>#N/A</v>
      </c>
      <c r="P213" s="2" t="s">
        <v>2330</v>
      </c>
      <c r="Q213" s="2" t="s">
        <v>285</v>
      </c>
      <c r="R213" s="2" t="s">
        <v>356</v>
      </c>
      <c r="S213" s="2">
        <v>7307.0</v>
      </c>
      <c r="T213" s="2" t="s">
        <v>2331</v>
      </c>
      <c r="U213" s="2" t="s">
        <v>695</v>
      </c>
      <c r="X213" s="2" t="s">
        <v>2332</v>
      </c>
      <c r="Y213" s="2" t="s">
        <v>2333</v>
      </c>
      <c r="AB213" s="2" t="s">
        <v>2330</v>
      </c>
      <c r="AC213" s="52">
        <v>42327.677777777775</v>
      </c>
      <c r="AD213" s="2" t="s">
        <v>2329</v>
      </c>
      <c r="AE213" s="2" t="s">
        <v>2334</v>
      </c>
      <c r="AF213" s="54" t="s">
        <v>2335</v>
      </c>
    </row>
    <row r="214">
      <c r="A214" s="2">
        <v>213.0</v>
      </c>
      <c r="B214" s="2" t="s">
        <v>2337</v>
      </c>
      <c r="C214" s="2" t="s">
        <v>285</v>
      </c>
      <c r="D214" s="2">
        <v>16.0</v>
      </c>
      <c r="E214" s="2">
        <v>2.0</v>
      </c>
      <c r="F214" s="2">
        <v>14.0</v>
      </c>
      <c r="G214" s="52">
        <v>42317.354166666664</v>
      </c>
      <c r="H214" s="2" t="s">
        <v>2339</v>
      </c>
      <c r="I214" s="2" t="s">
        <v>2341</v>
      </c>
      <c r="J214" s="2" t="s">
        <v>2342</v>
      </c>
      <c r="K214" s="2" t="e">
        <v>#N/A</v>
      </c>
      <c r="L214" s="2" t="e">
        <v>#N/A</v>
      </c>
      <c r="M214" s="2" t="e">
        <v>#N/A</v>
      </c>
      <c r="N214" s="2" t="e">
        <v>#N/A</v>
      </c>
      <c r="O214" s="2" t="e">
        <v>#N/A</v>
      </c>
      <c r="P214" s="2" t="s">
        <v>2343</v>
      </c>
      <c r="Q214" s="2" t="s">
        <v>285</v>
      </c>
      <c r="R214" s="2" t="s">
        <v>356</v>
      </c>
      <c r="S214" s="2">
        <v>11215.0</v>
      </c>
      <c r="T214" s="2" t="s">
        <v>2344</v>
      </c>
      <c r="U214" s="2" t="s">
        <v>576</v>
      </c>
      <c r="V214" s="53">
        <v>303660.0</v>
      </c>
      <c r="W214" s="53">
        <v>210828.0</v>
      </c>
      <c r="X214" s="2" t="s">
        <v>2346</v>
      </c>
      <c r="Y214" s="2" t="s">
        <v>2347</v>
      </c>
      <c r="AB214" s="2" t="s">
        <v>2343</v>
      </c>
      <c r="AC214" s="52">
        <v>42317.354166666664</v>
      </c>
      <c r="AD214" s="2" t="s">
        <v>2342</v>
      </c>
      <c r="AE214" s="2" t="s">
        <v>2348</v>
      </c>
      <c r="AF214" s="54" t="s">
        <v>2349</v>
      </c>
    </row>
    <row r="215">
      <c r="A215" s="2">
        <v>214.0</v>
      </c>
      <c r="B215" s="2" t="s">
        <v>2350</v>
      </c>
      <c r="C215" s="2" t="s">
        <v>285</v>
      </c>
      <c r="D215" s="2">
        <v>75.0</v>
      </c>
      <c r="E215" s="2">
        <v>21.0</v>
      </c>
      <c r="F215" s="2">
        <v>54.0</v>
      </c>
      <c r="G215" s="52">
        <v>42325.870833333334</v>
      </c>
      <c r="H215" s="2" t="s">
        <v>2351</v>
      </c>
      <c r="I215" s="2" t="s">
        <v>2352</v>
      </c>
      <c r="J215" s="2" t="s">
        <v>2353</v>
      </c>
      <c r="K215" s="2" t="e">
        <v>#N/A</v>
      </c>
      <c r="L215" s="2" t="e">
        <v>#N/A</v>
      </c>
      <c r="M215" s="2" t="e">
        <v>#N/A</v>
      </c>
      <c r="N215" s="2" t="e">
        <v>#N/A</v>
      </c>
      <c r="O215" s="2" t="e">
        <v>#N/A</v>
      </c>
      <c r="P215" s="2" t="s">
        <v>2354</v>
      </c>
      <c r="Q215" s="2" t="s">
        <v>285</v>
      </c>
      <c r="R215" s="2" t="s">
        <v>285</v>
      </c>
      <c r="S215" s="2">
        <v>30143.0</v>
      </c>
      <c r="T215" s="2" t="s">
        <v>2355</v>
      </c>
      <c r="U215" s="2" t="s">
        <v>513</v>
      </c>
      <c r="V215" s="53">
        <v>469808.0</v>
      </c>
      <c r="W215" s="53">
        <v>561703.0</v>
      </c>
      <c r="X215" s="2" t="s">
        <v>2356</v>
      </c>
      <c r="Y215" s="2" t="s">
        <v>2357</v>
      </c>
      <c r="AB215" s="2" t="s">
        <v>2354</v>
      </c>
      <c r="AC215" s="52">
        <v>42325.870833333334</v>
      </c>
      <c r="AD215" s="2" t="s">
        <v>2353</v>
      </c>
      <c r="AE215" s="2" t="s">
        <v>2358</v>
      </c>
      <c r="AF215" s="54" t="s">
        <v>2359</v>
      </c>
    </row>
    <row r="216">
      <c r="A216" s="2">
        <v>215.0</v>
      </c>
      <c r="B216" s="2" t="s">
        <v>2360</v>
      </c>
      <c r="C216" s="2" t="s">
        <v>285</v>
      </c>
      <c r="D216" s="2">
        <v>52.0</v>
      </c>
      <c r="E216" s="2">
        <v>13.0</v>
      </c>
      <c r="F216" s="2">
        <v>39.0</v>
      </c>
      <c r="G216" s="52">
        <v>42320.88402777778</v>
      </c>
      <c r="H216" s="2" t="s">
        <v>2361</v>
      </c>
      <c r="I216" s="2" t="s">
        <v>2362</v>
      </c>
      <c r="J216" s="2" t="s">
        <v>2363</v>
      </c>
      <c r="K216" s="2" t="e">
        <v>#N/A</v>
      </c>
      <c r="L216" s="2" t="e">
        <v>#N/A</v>
      </c>
      <c r="M216" s="2" t="e">
        <v>#N/A</v>
      </c>
      <c r="N216" s="2" t="e">
        <v>#N/A</v>
      </c>
      <c r="O216" s="2" t="e">
        <v>#N/A</v>
      </c>
      <c r="P216" s="2" t="s">
        <v>2364</v>
      </c>
      <c r="Q216" s="2" t="s">
        <v>285</v>
      </c>
      <c r="R216" s="2" t="s">
        <v>356</v>
      </c>
      <c r="S216" s="2">
        <v>87125.0</v>
      </c>
      <c r="T216" s="2" t="s">
        <v>1564</v>
      </c>
      <c r="U216" s="2" t="s">
        <v>1249</v>
      </c>
      <c r="X216" s="2" t="s">
        <v>2365</v>
      </c>
      <c r="Y216" s="2" t="s">
        <v>2366</v>
      </c>
      <c r="AB216" s="2" t="s">
        <v>2364</v>
      </c>
      <c r="AC216" s="52">
        <v>42320.88402777778</v>
      </c>
      <c r="AD216" s="2" t="s">
        <v>2363</v>
      </c>
      <c r="AE216" s="2" t="s">
        <v>2367</v>
      </c>
      <c r="AF216" s="54" t="s">
        <v>2368</v>
      </c>
    </row>
    <row r="217">
      <c r="A217" s="2">
        <v>216.0</v>
      </c>
      <c r="B217" s="2" t="s">
        <v>2369</v>
      </c>
      <c r="C217" s="2" t="s">
        <v>285</v>
      </c>
      <c r="D217" s="2">
        <v>1067.0</v>
      </c>
      <c r="E217" s="2">
        <v>561.0</v>
      </c>
      <c r="F217" s="2">
        <v>506.0</v>
      </c>
      <c r="G217" s="52">
        <v>42328.160416666666</v>
      </c>
      <c r="H217" s="2" t="s">
        <v>2370</v>
      </c>
      <c r="I217" s="2" t="s">
        <v>2371</v>
      </c>
      <c r="J217" s="2" t="s">
        <v>2372</v>
      </c>
      <c r="K217" s="2" t="e">
        <v>#N/A</v>
      </c>
      <c r="L217" s="2" t="e">
        <v>#N/A</v>
      </c>
      <c r="M217" s="2" t="e">
        <v>#N/A</v>
      </c>
      <c r="N217" s="2" t="e">
        <v>#N/A</v>
      </c>
      <c r="O217" s="2" t="e">
        <v>#N/A</v>
      </c>
      <c r="P217" s="2" t="s">
        <v>2373</v>
      </c>
      <c r="Q217" s="2" t="s">
        <v>285</v>
      </c>
      <c r="R217" s="2" t="s">
        <v>356</v>
      </c>
      <c r="S217" s="2">
        <v>6103.0</v>
      </c>
      <c r="T217" s="2" t="s">
        <v>2374</v>
      </c>
      <c r="U217" s="2" t="s">
        <v>2375</v>
      </c>
      <c r="V217" s="53">
        <v>326984.0</v>
      </c>
      <c r="W217" s="53">
        <v>317337.0</v>
      </c>
      <c r="X217" s="2" t="s">
        <v>2376</v>
      </c>
      <c r="Y217" s="2" t="s">
        <v>2377</v>
      </c>
      <c r="AB217" s="2" t="s">
        <v>2373</v>
      </c>
      <c r="AC217" s="52">
        <v>42328.160416666666</v>
      </c>
      <c r="AD217" s="2" t="s">
        <v>2372</v>
      </c>
      <c r="AE217" s="2" t="s">
        <v>2378</v>
      </c>
      <c r="AF217" s="54" t="s">
        <v>2379</v>
      </c>
    </row>
    <row r="218">
      <c r="A218" s="2">
        <v>217.0</v>
      </c>
      <c r="B218" s="2" t="s">
        <v>2380</v>
      </c>
      <c r="C218" s="2" t="s">
        <v>285</v>
      </c>
      <c r="D218" s="2">
        <v>1.0</v>
      </c>
      <c r="E218" s="2">
        <v>0.0</v>
      </c>
      <c r="F218" s="2">
        <v>1.0</v>
      </c>
      <c r="G218" s="52">
        <v>42324.48541666667</v>
      </c>
      <c r="H218" s="2" t="s">
        <v>2381</v>
      </c>
      <c r="I218" s="2" t="s">
        <v>2382</v>
      </c>
      <c r="J218" s="2" t="s">
        <v>2383</v>
      </c>
      <c r="K218" s="2" t="e">
        <v>#N/A</v>
      </c>
      <c r="L218" s="2" t="e">
        <v>#N/A</v>
      </c>
      <c r="M218" s="2" t="e">
        <v>#N/A</v>
      </c>
      <c r="N218" s="2" t="e">
        <v>#N/A</v>
      </c>
      <c r="O218" s="2" t="e">
        <v>#N/A</v>
      </c>
      <c r="P218" s="2" t="s">
        <v>2384</v>
      </c>
      <c r="Q218" s="2" t="s">
        <v>285</v>
      </c>
      <c r="R218" s="2" t="s">
        <v>285</v>
      </c>
      <c r="S218" s="2">
        <v>77566.0</v>
      </c>
      <c r="T218" s="2" t="s">
        <v>2385</v>
      </c>
      <c r="U218" s="2" t="s">
        <v>667</v>
      </c>
      <c r="V218" s="53">
        <v>229934.0</v>
      </c>
      <c r="W218" s="53">
        <v>182031.0</v>
      </c>
      <c r="X218" s="2" t="s">
        <v>2386</v>
      </c>
      <c r="Y218" s="2" t="s">
        <v>2387</v>
      </c>
      <c r="AB218" s="2" t="s">
        <v>2384</v>
      </c>
      <c r="AC218" s="52">
        <v>42324.48541666667</v>
      </c>
      <c r="AD218" s="2" t="s">
        <v>2383</v>
      </c>
      <c r="AE218" s="2" t="s">
        <v>2388</v>
      </c>
      <c r="AF218" s="54" t="s">
        <v>2389</v>
      </c>
    </row>
    <row r="219">
      <c r="A219" s="2">
        <v>218.0</v>
      </c>
      <c r="B219" s="2" t="s">
        <v>2390</v>
      </c>
      <c r="C219" s="2" t="s">
        <v>285</v>
      </c>
      <c r="D219" s="2">
        <v>35.0</v>
      </c>
      <c r="E219" s="2">
        <v>2.0</v>
      </c>
      <c r="F219" s="2">
        <v>33.0</v>
      </c>
      <c r="G219" s="52">
        <v>42316.69305555556</v>
      </c>
      <c r="H219" s="2" t="s">
        <v>2391</v>
      </c>
      <c r="I219" s="2" t="s">
        <v>2392</v>
      </c>
      <c r="J219" s="2" t="s">
        <v>2393</v>
      </c>
      <c r="K219" s="2" t="e">
        <v>#N/A</v>
      </c>
      <c r="L219" s="2" t="e">
        <v>#N/A</v>
      </c>
      <c r="M219" s="2" t="e">
        <v>#N/A</v>
      </c>
      <c r="N219" s="2" t="e">
        <v>#N/A</v>
      </c>
      <c r="O219" s="2" t="e">
        <v>#N/A</v>
      </c>
      <c r="P219" s="2" t="s">
        <v>2394</v>
      </c>
      <c r="Q219" s="2" t="s">
        <v>285</v>
      </c>
      <c r="R219" s="2" t="s">
        <v>285</v>
      </c>
      <c r="S219" s="2">
        <v>20007.0</v>
      </c>
      <c r="T219" s="2" t="s">
        <v>491</v>
      </c>
      <c r="U219" s="2" t="s">
        <v>597</v>
      </c>
      <c r="V219" s="53">
        <v>975450.0</v>
      </c>
      <c r="W219" s="53">
        <v>715394.0</v>
      </c>
      <c r="X219" s="2" t="s">
        <v>2395</v>
      </c>
      <c r="Y219" s="2" t="s">
        <v>2396</v>
      </c>
      <c r="AB219" s="2" t="s">
        <v>2394</v>
      </c>
      <c r="AC219" s="52">
        <v>42316.69305555556</v>
      </c>
      <c r="AD219" s="2" t="s">
        <v>2393</v>
      </c>
      <c r="AE219" s="2" t="s">
        <v>2397</v>
      </c>
      <c r="AF219" s="54" t="s">
        <v>2398</v>
      </c>
    </row>
    <row r="220">
      <c r="A220" s="2">
        <v>219.0</v>
      </c>
      <c r="B220" s="2" t="s">
        <v>2399</v>
      </c>
      <c r="C220" s="2" t="s">
        <v>285</v>
      </c>
      <c r="D220" s="2">
        <v>215.0</v>
      </c>
      <c r="E220" s="2">
        <v>65.0</v>
      </c>
      <c r="F220" s="2">
        <v>150.0</v>
      </c>
      <c r="G220" s="52">
        <v>42326.56041666667</v>
      </c>
      <c r="H220" s="2" t="s">
        <v>2400</v>
      </c>
      <c r="I220" s="2" t="s">
        <v>2401</v>
      </c>
      <c r="J220" s="2" t="s">
        <v>2402</v>
      </c>
      <c r="K220" s="2" t="e">
        <v>#N/A</v>
      </c>
      <c r="L220" s="2" t="e">
        <v>#N/A</v>
      </c>
      <c r="M220" s="2" t="e">
        <v>#N/A</v>
      </c>
      <c r="N220" s="2" t="e">
        <v>#N/A</v>
      </c>
      <c r="O220" s="2" t="e">
        <v>#N/A</v>
      </c>
      <c r="P220" s="2" t="s">
        <v>2403</v>
      </c>
      <c r="Q220" s="2" t="s">
        <v>285</v>
      </c>
      <c r="R220" s="2" t="s">
        <v>285</v>
      </c>
      <c r="S220" s="2">
        <v>76137.0</v>
      </c>
      <c r="T220" s="2" t="s">
        <v>1373</v>
      </c>
      <c r="U220" s="2" t="s">
        <v>667</v>
      </c>
      <c r="X220" s="2" t="s">
        <v>2404</v>
      </c>
      <c r="Y220" s="2" t="s">
        <v>2405</v>
      </c>
      <c r="AB220" s="2" t="s">
        <v>2403</v>
      </c>
      <c r="AC220" s="52">
        <v>42326.56041666667</v>
      </c>
      <c r="AD220" s="2" t="s">
        <v>2402</v>
      </c>
      <c r="AE220" s="2" t="s">
        <v>2406</v>
      </c>
      <c r="AF220" s="54" t="s">
        <v>2407</v>
      </c>
    </row>
    <row r="221">
      <c r="A221" s="2">
        <v>220.0</v>
      </c>
      <c r="B221" s="2" t="s">
        <v>2408</v>
      </c>
      <c r="C221" s="2" t="s">
        <v>285</v>
      </c>
      <c r="D221" s="2">
        <v>0.0</v>
      </c>
      <c r="E221" s="2">
        <v>0.0</v>
      </c>
      <c r="F221" s="2">
        <v>0.0</v>
      </c>
      <c r="G221" s="52">
        <v>42324.52569444444</v>
      </c>
      <c r="H221" s="2" t="s">
        <v>2409</v>
      </c>
      <c r="I221" s="2" t="s">
        <v>2410</v>
      </c>
      <c r="J221" s="2" t="s">
        <v>2411</v>
      </c>
      <c r="K221" s="2" t="s">
        <v>264</v>
      </c>
      <c r="L221" s="2" t="s">
        <v>2412</v>
      </c>
      <c r="M221" s="2">
        <v>0.0</v>
      </c>
      <c r="N221" s="2">
        <v>0.0</v>
      </c>
      <c r="O221" s="2">
        <v>0.0</v>
      </c>
      <c r="P221" s="2" t="s">
        <v>2413</v>
      </c>
      <c r="Q221" s="2" t="s">
        <v>285</v>
      </c>
      <c r="R221" s="2" t="s">
        <v>356</v>
      </c>
      <c r="S221" s="2">
        <v>67219.0</v>
      </c>
      <c r="T221" s="2" t="s">
        <v>2414</v>
      </c>
      <c r="U221" s="2" t="s">
        <v>481</v>
      </c>
      <c r="V221" s="53">
        <v>4951289.0</v>
      </c>
      <c r="W221" s="53">
        <v>3990899.0</v>
      </c>
      <c r="X221" s="2" t="s">
        <v>461</v>
      </c>
      <c r="Y221" s="2" t="s">
        <v>2415</v>
      </c>
      <c r="AB221" s="2" t="s">
        <v>2413</v>
      </c>
      <c r="AC221" s="52">
        <v>42324.52569444444</v>
      </c>
      <c r="AD221" s="2" t="s">
        <v>2411</v>
      </c>
      <c r="AE221" s="2" t="s">
        <v>2416</v>
      </c>
      <c r="AF221" s="54" t="s">
        <v>2417</v>
      </c>
    </row>
    <row r="222">
      <c r="A222" s="2">
        <v>221.0</v>
      </c>
      <c r="B222" s="2" t="s">
        <v>2418</v>
      </c>
      <c r="C222" s="2" t="s">
        <v>285</v>
      </c>
      <c r="D222" s="2">
        <v>1897.0</v>
      </c>
      <c r="E222" s="2">
        <v>383.0</v>
      </c>
      <c r="F222" s="2">
        <v>1514.0</v>
      </c>
      <c r="G222" s="52">
        <v>42332.42291666667</v>
      </c>
      <c r="H222" s="2" t="s">
        <v>2419</v>
      </c>
      <c r="I222" s="2" t="s">
        <v>2420</v>
      </c>
      <c r="J222" s="2" t="s">
        <v>2421</v>
      </c>
      <c r="K222" s="2" t="e">
        <v>#N/A</v>
      </c>
      <c r="L222" s="2" t="e">
        <v>#N/A</v>
      </c>
      <c r="M222" s="2" t="e">
        <v>#N/A</v>
      </c>
      <c r="N222" s="2" t="e">
        <v>#N/A</v>
      </c>
      <c r="O222" s="2" t="e">
        <v>#N/A</v>
      </c>
      <c r="P222" s="2" t="s">
        <v>2422</v>
      </c>
      <c r="Q222" s="2" t="s">
        <v>285</v>
      </c>
      <c r="R222" s="2" t="s">
        <v>356</v>
      </c>
      <c r="S222" s="2">
        <v>60045.0</v>
      </c>
      <c r="T222" s="2" t="s">
        <v>2423</v>
      </c>
      <c r="U222" s="2" t="s">
        <v>369</v>
      </c>
      <c r="V222" s="53">
        <v>656094.0</v>
      </c>
      <c r="W222" s="53">
        <v>477357.0</v>
      </c>
      <c r="X222" s="2" t="s">
        <v>2424</v>
      </c>
      <c r="Y222" s="2" t="s">
        <v>2425</v>
      </c>
      <c r="AB222" s="2" t="s">
        <v>2422</v>
      </c>
      <c r="AC222" s="52">
        <v>42332.42291666667</v>
      </c>
      <c r="AD222" s="2" t="s">
        <v>2421</v>
      </c>
      <c r="AE222" s="2" t="s">
        <v>2426</v>
      </c>
      <c r="AF222" s="54" t="s">
        <v>2428</v>
      </c>
    </row>
    <row r="223">
      <c r="A223" s="2">
        <v>222.0</v>
      </c>
      <c r="B223" s="2" t="s">
        <v>2429</v>
      </c>
      <c r="C223" s="2" t="s">
        <v>285</v>
      </c>
      <c r="D223" s="2">
        <v>71.0</v>
      </c>
      <c r="E223" s="2">
        <v>34.0</v>
      </c>
      <c r="F223" s="2">
        <v>37.0</v>
      </c>
      <c r="G223" s="52">
        <v>42310.70972222222</v>
      </c>
      <c r="H223" s="2" t="s">
        <v>2430</v>
      </c>
      <c r="I223" s="2" t="s">
        <v>2431</v>
      </c>
      <c r="J223" s="2" t="s">
        <v>2432</v>
      </c>
      <c r="K223" s="2" t="s">
        <v>264</v>
      </c>
      <c r="L223" s="2">
        <v>0.0</v>
      </c>
      <c r="M223" s="2">
        <v>0.0</v>
      </c>
      <c r="N223" s="2">
        <v>0.0</v>
      </c>
      <c r="O223" s="2">
        <v>0.0</v>
      </c>
      <c r="P223" s="2" t="s">
        <v>2433</v>
      </c>
      <c r="Q223" s="2" t="s">
        <v>285</v>
      </c>
      <c r="R223" s="2" t="s">
        <v>356</v>
      </c>
      <c r="S223" s="2">
        <v>42724.0</v>
      </c>
      <c r="T223" s="2" t="s">
        <v>2434</v>
      </c>
      <c r="U223" s="2" t="s">
        <v>822</v>
      </c>
      <c r="X223" s="2" t="s">
        <v>853</v>
      </c>
      <c r="Y223" s="2" t="s">
        <v>2435</v>
      </c>
      <c r="AB223" s="2" t="s">
        <v>2433</v>
      </c>
      <c r="AC223" s="52">
        <v>42310.70972222222</v>
      </c>
      <c r="AD223" s="2" t="s">
        <v>2432</v>
      </c>
      <c r="AE223" s="2" t="s">
        <v>2436</v>
      </c>
      <c r="AF223" s="54" t="s">
        <v>2437</v>
      </c>
    </row>
    <row r="224">
      <c r="A224" s="2">
        <v>223.0</v>
      </c>
      <c r="B224" s="2" t="s">
        <v>2438</v>
      </c>
      <c r="C224" s="2" t="s">
        <v>285</v>
      </c>
      <c r="D224" s="2">
        <v>140.0</v>
      </c>
      <c r="E224" s="2">
        <v>65.0</v>
      </c>
      <c r="F224" s="2">
        <v>75.0</v>
      </c>
      <c r="G224" s="52">
        <v>42319.89722222222</v>
      </c>
      <c r="H224" s="2" t="s">
        <v>2439</v>
      </c>
      <c r="I224" s="2" t="s">
        <v>2440</v>
      </c>
      <c r="J224" s="2" t="s">
        <v>2441</v>
      </c>
      <c r="K224" s="2" t="e">
        <v>#N/A</v>
      </c>
      <c r="L224" s="2" t="e">
        <v>#N/A</v>
      </c>
      <c r="M224" s="2" t="e">
        <v>#N/A</v>
      </c>
      <c r="N224" s="2" t="e">
        <v>#N/A</v>
      </c>
      <c r="O224" s="2" t="e">
        <v>#N/A</v>
      </c>
      <c r="P224" s="2" t="s">
        <v>2442</v>
      </c>
      <c r="Q224" s="2" t="s">
        <v>285</v>
      </c>
      <c r="R224" s="2" t="s">
        <v>285</v>
      </c>
      <c r="S224" s="2">
        <v>94042.0</v>
      </c>
      <c r="T224" s="2" t="s">
        <v>2443</v>
      </c>
      <c r="U224" s="2" t="s">
        <v>319</v>
      </c>
      <c r="V224" s="53">
        <v>3.4006532E7</v>
      </c>
      <c r="W224" s="53">
        <v>1.1300906E7</v>
      </c>
      <c r="X224" s="2" t="s">
        <v>1657</v>
      </c>
      <c r="Y224" s="2" t="s">
        <v>2444</v>
      </c>
      <c r="AB224" s="2" t="s">
        <v>2442</v>
      </c>
      <c r="AC224" s="52">
        <v>42319.89722222222</v>
      </c>
      <c r="AD224" s="2" t="s">
        <v>2441</v>
      </c>
      <c r="AE224" s="2" t="s">
        <v>2445</v>
      </c>
      <c r="AF224" s="54" t="s">
        <v>2446</v>
      </c>
    </row>
    <row r="225">
      <c r="A225" s="2">
        <v>224.0</v>
      </c>
      <c r="B225" s="2" t="s">
        <v>2447</v>
      </c>
      <c r="C225" s="2" t="s">
        <v>285</v>
      </c>
      <c r="D225" s="2">
        <v>11.0</v>
      </c>
      <c r="E225" s="2">
        <v>4.0</v>
      </c>
      <c r="F225" s="2">
        <v>7.0</v>
      </c>
      <c r="G225" s="52">
        <v>42331.854166666664</v>
      </c>
      <c r="H225" s="2" t="s">
        <v>2448</v>
      </c>
      <c r="I225" s="2" t="s">
        <v>2449</v>
      </c>
      <c r="J225" s="2" t="s">
        <v>2450</v>
      </c>
      <c r="K225" s="2" t="e">
        <v>#N/A</v>
      </c>
      <c r="L225" s="2" t="e">
        <v>#N/A</v>
      </c>
      <c r="M225" s="2" t="e">
        <v>#N/A</v>
      </c>
      <c r="N225" s="2" t="e">
        <v>#N/A</v>
      </c>
      <c r="O225" s="2" t="e">
        <v>#N/A</v>
      </c>
      <c r="P225" s="2" t="s">
        <v>2451</v>
      </c>
      <c r="Q225" s="2" t="s">
        <v>285</v>
      </c>
      <c r="R225" s="2" t="s">
        <v>285</v>
      </c>
      <c r="S225" s="2">
        <v>97128.0</v>
      </c>
      <c r="T225" s="2" t="s">
        <v>2453</v>
      </c>
      <c r="U225" s="2" t="s">
        <v>727</v>
      </c>
      <c r="X225" s="2" t="s">
        <v>1856</v>
      </c>
      <c r="Y225" s="2" t="s">
        <v>2454</v>
      </c>
      <c r="AB225" s="2" t="s">
        <v>2451</v>
      </c>
      <c r="AC225" s="52">
        <v>42331.854166666664</v>
      </c>
      <c r="AD225" s="2" t="s">
        <v>2450</v>
      </c>
      <c r="AE225" s="2" t="s">
        <v>2455</v>
      </c>
      <c r="AF225" s="54" t="s">
        <v>2456</v>
      </c>
    </row>
    <row r="226">
      <c r="A226" s="2">
        <v>225.0</v>
      </c>
      <c r="B226" s="2" t="s">
        <v>548</v>
      </c>
      <c r="C226" s="2" t="s">
        <v>285</v>
      </c>
      <c r="D226" s="2">
        <v>22.0</v>
      </c>
      <c r="E226" s="2">
        <v>4.0</v>
      </c>
      <c r="F226" s="2">
        <v>18.0</v>
      </c>
      <c r="G226" s="52">
        <v>42311.8125</v>
      </c>
      <c r="H226" s="2" t="s">
        <v>550</v>
      </c>
      <c r="I226" s="2" t="s">
        <v>551</v>
      </c>
      <c r="J226" s="2" t="s">
        <v>553</v>
      </c>
      <c r="K226" s="2" t="e">
        <v>#N/A</v>
      </c>
      <c r="L226" s="2" t="e">
        <v>#N/A</v>
      </c>
      <c r="M226" s="2" t="e">
        <v>#N/A</v>
      </c>
      <c r="N226" s="2" t="e">
        <v>#N/A</v>
      </c>
      <c r="O226" s="2" t="e">
        <v>#N/A</v>
      </c>
      <c r="P226" s="2" t="s">
        <v>555</v>
      </c>
      <c r="Q226" s="2" t="s">
        <v>285</v>
      </c>
      <c r="R226" s="2" t="s">
        <v>285</v>
      </c>
      <c r="S226" s="2">
        <v>35216.0</v>
      </c>
      <c r="T226" s="2" t="s">
        <v>556</v>
      </c>
      <c r="U226" s="2" t="s">
        <v>557</v>
      </c>
      <c r="V226" s="53">
        <v>173472.0</v>
      </c>
      <c r="W226" s="53">
        <v>152073.0</v>
      </c>
      <c r="X226" s="2" t="s">
        <v>559</v>
      </c>
      <c r="Y226" s="2" t="s">
        <v>2457</v>
      </c>
      <c r="AB226" s="2" t="s">
        <v>555</v>
      </c>
      <c r="AC226" s="52">
        <v>42311.8125</v>
      </c>
      <c r="AD226" s="2" t="s">
        <v>553</v>
      </c>
      <c r="AE226" s="2" t="s">
        <v>2459</v>
      </c>
      <c r="AF226" s="54" t="s">
        <v>2460</v>
      </c>
    </row>
    <row r="227">
      <c r="A227" s="2">
        <v>226.0</v>
      </c>
      <c r="B227" s="2" t="s">
        <v>548</v>
      </c>
      <c r="C227" s="2" t="s">
        <v>285</v>
      </c>
      <c r="D227" s="2">
        <v>5.0</v>
      </c>
      <c r="E227" s="2">
        <v>1.0</v>
      </c>
      <c r="F227" s="2">
        <v>4.0</v>
      </c>
      <c r="G227" s="52">
        <v>42311.83472222222</v>
      </c>
      <c r="H227" s="2" t="s">
        <v>682</v>
      </c>
      <c r="I227" s="2" t="s">
        <v>551</v>
      </c>
      <c r="J227" s="2" t="s">
        <v>683</v>
      </c>
      <c r="K227" s="2" t="s">
        <v>264</v>
      </c>
      <c r="L227" s="2">
        <v>0.0</v>
      </c>
      <c r="M227" s="2">
        <v>0.0</v>
      </c>
      <c r="N227" s="2" t="s">
        <v>684</v>
      </c>
      <c r="O227" s="2" t="s">
        <v>685</v>
      </c>
      <c r="P227" s="2" t="s">
        <v>686</v>
      </c>
      <c r="Q227" s="2" t="s">
        <v>285</v>
      </c>
      <c r="R227" s="2" t="s">
        <v>285</v>
      </c>
      <c r="S227" s="2">
        <v>35216.0</v>
      </c>
      <c r="T227" s="2" t="s">
        <v>556</v>
      </c>
      <c r="U227" s="2" t="s">
        <v>557</v>
      </c>
      <c r="V227" s="53">
        <v>173472.0</v>
      </c>
      <c r="W227" s="53">
        <v>152073.0</v>
      </c>
      <c r="X227" s="2" t="s">
        <v>559</v>
      </c>
      <c r="Y227" s="2" t="s">
        <v>2464</v>
      </c>
      <c r="AB227" s="2" t="s">
        <v>686</v>
      </c>
      <c r="AC227" s="52">
        <v>42311.83472222222</v>
      </c>
      <c r="AD227" s="2" t="s">
        <v>683</v>
      </c>
      <c r="AE227" s="2" t="s">
        <v>2466</v>
      </c>
      <c r="AF227" s="54" t="s">
        <v>2467</v>
      </c>
    </row>
    <row r="228">
      <c r="A228" s="2">
        <v>227.0</v>
      </c>
      <c r="B228" s="2" t="s">
        <v>548</v>
      </c>
      <c r="C228" s="2" t="s">
        <v>285</v>
      </c>
      <c r="D228" s="2">
        <v>2657.0</v>
      </c>
      <c r="E228" s="2">
        <v>131.0</v>
      </c>
      <c r="F228" s="2">
        <v>2526.0</v>
      </c>
      <c r="G228" s="52">
        <v>42311.847916666666</v>
      </c>
      <c r="H228" s="2" t="s">
        <v>807</v>
      </c>
      <c r="I228" s="2" t="s">
        <v>551</v>
      </c>
      <c r="J228" s="2" t="s">
        <v>808</v>
      </c>
      <c r="K228" s="2" t="e">
        <v>#N/A</v>
      </c>
      <c r="L228" s="2" t="e">
        <v>#N/A</v>
      </c>
      <c r="M228" s="2" t="e">
        <v>#N/A</v>
      </c>
      <c r="N228" s="2" t="e">
        <v>#N/A</v>
      </c>
      <c r="O228" s="2" t="e">
        <v>#N/A</v>
      </c>
      <c r="P228" s="2" t="s">
        <v>810</v>
      </c>
      <c r="Q228" s="2" t="s">
        <v>285</v>
      </c>
      <c r="R228" s="2" t="s">
        <v>285</v>
      </c>
      <c r="S228" s="2">
        <v>35216.0</v>
      </c>
      <c r="T228" s="2" t="s">
        <v>556</v>
      </c>
      <c r="U228" s="2" t="s">
        <v>557</v>
      </c>
      <c r="V228" s="53">
        <v>173472.0</v>
      </c>
      <c r="W228" s="53">
        <v>152073.0</v>
      </c>
      <c r="X228" s="2" t="s">
        <v>559</v>
      </c>
      <c r="Y228" s="2" t="s">
        <v>2468</v>
      </c>
      <c r="AB228" s="2" t="s">
        <v>810</v>
      </c>
      <c r="AC228" s="52">
        <v>42311.847916666666</v>
      </c>
      <c r="AD228" s="2" t="s">
        <v>808</v>
      </c>
      <c r="AE228" s="2" t="s">
        <v>2469</v>
      </c>
      <c r="AF228" s="54" t="s">
        <v>2470</v>
      </c>
    </row>
    <row r="229">
      <c r="A229" s="2">
        <v>228.0</v>
      </c>
      <c r="B229" s="2" t="s">
        <v>548</v>
      </c>
      <c r="C229" s="2" t="s">
        <v>285</v>
      </c>
      <c r="D229" s="2">
        <v>16.0</v>
      </c>
      <c r="E229" s="2">
        <v>2.0</v>
      </c>
      <c r="F229" s="2">
        <v>14.0</v>
      </c>
      <c r="G229" s="52">
        <v>42311.85902777778</v>
      </c>
      <c r="H229" s="2" t="s">
        <v>939</v>
      </c>
      <c r="I229" s="2" t="s">
        <v>551</v>
      </c>
      <c r="J229" s="2" t="s">
        <v>941</v>
      </c>
      <c r="K229" s="2" t="e">
        <v>#N/A</v>
      </c>
      <c r="L229" s="2" t="e">
        <v>#N/A</v>
      </c>
      <c r="M229" s="2" t="e">
        <v>#N/A</v>
      </c>
      <c r="N229" s="2" t="e">
        <v>#N/A</v>
      </c>
      <c r="O229" s="2" t="e">
        <v>#N/A</v>
      </c>
      <c r="P229" s="2" t="s">
        <v>944</v>
      </c>
      <c r="Q229" s="2" t="s">
        <v>285</v>
      </c>
      <c r="R229" s="2" t="s">
        <v>285</v>
      </c>
      <c r="S229" s="2">
        <v>35216.0</v>
      </c>
      <c r="T229" s="2" t="s">
        <v>556</v>
      </c>
      <c r="U229" s="2" t="s">
        <v>557</v>
      </c>
      <c r="V229" s="53">
        <v>173472.0</v>
      </c>
      <c r="W229" s="53">
        <v>152073.0</v>
      </c>
      <c r="X229" s="2" t="s">
        <v>559</v>
      </c>
      <c r="Y229" s="2" t="s">
        <v>2471</v>
      </c>
      <c r="AB229" s="2" t="s">
        <v>944</v>
      </c>
      <c r="AC229" s="52">
        <v>42311.85902777778</v>
      </c>
      <c r="AD229" s="2" t="s">
        <v>941</v>
      </c>
      <c r="AE229" s="2" t="s">
        <v>2472</v>
      </c>
      <c r="AF229" s="54" t="s">
        <v>2473</v>
      </c>
    </row>
    <row r="230">
      <c r="A230" s="2">
        <v>229.0</v>
      </c>
      <c r="B230" s="2" t="s">
        <v>548</v>
      </c>
      <c r="C230" s="2" t="s">
        <v>285</v>
      </c>
      <c r="D230" s="2">
        <v>16.0</v>
      </c>
      <c r="E230" s="2">
        <v>0.0</v>
      </c>
      <c r="F230" s="2">
        <v>16.0</v>
      </c>
      <c r="G230" s="52">
        <v>42311.86111111111</v>
      </c>
      <c r="H230" s="2" t="s">
        <v>939</v>
      </c>
      <c r="I230" s="2" t="s">
        <v>551</v>
      </c>
      <c r="J230" s="2" t="s">
        <v>941</v>
      </c>
      <c r="K230" s="2" t="e">
        <v>#N/A</v>
      </c>
      <c r="L230" s="2" t="e">
        <v>#N/A</v>
      </c>
      <c r="M230" s="2" t="e">
        <v>#N/A</v>
      </c>
      <c r="N230" s="2" t="e">
        <v>#N/A</v>
      </c>
      <c r="O230" s="2" t="e">
        <v>#N/A</v>
      </c>
      <c r="P230" s="2" t="s">
        <v>944</v>
      </c>
      <c r="Q230" s="2" t="s">
        <v>285</v>
      </c>
      <c r="R230" s="2" t="s">
        <v>285</v>
      </c>
      <c r="S230" s="2">
        <v>35216.0</v>
      </c>
      <c r="T230" s="2" t="s">
        <v>556</v>
      </c>
      <c r="U230" s="2" t="s">
        <v>557</v>
      </c>
      <c r="V230" s="53">
        <v>173472.0</v>
      </c>
      <c r="W230" s="53">
        <v>152073.0</v>
      </c>
      <c r="X230" s="2" t="s">
        <v>559</v>
      </c>
      <c r="Y230" s="2" t="s">
        <v>2471</v>
      </c>
      <c r="AB230" s="2" t="s">
        <v>944</v>
      </c>
      <c r="AC230" s="52">
        <v>42311.86111111111</v>
      </c>
      <c r="AD230" s="2" t="s">
        <v>941</v>
      </c>
      <c r="AE230" s="2" t="s">
        <v>2472</v>
      </c>
      <c r="AF230" s="54" t="s">
        <v>2474</v>
      </c>
    </row>
    <row r="231">
      <c r="A231" s="2">
        <v>230.0</v>
      </c>
      <c r="B231" s="2" t="s">
        <v>548</v>
      </c>
      <c r="C231" s="2" t="s">
        <v>285</v>
      </c>
      <c r="D231" s="2">
        <v>1.0</v>
      </c>
      <c r="E231" s="2">
        <v>0.0</v>
      </c>
      <c r="F231" s="2">
        <v>1.0</v>
      </c>
      <c r="G231" s="52">
        <v>42311.87291666667</v>
      </c>
      <c r="H231" s="2" t="s">
        <v>1172</v>
      </c>
      <c r="I231" s="2" t="s">
        <v>551</v>
      </c>
      <c r="K231" s="2" t="e">
        <v>#N/A</v>
      </c>
      <c r="L231" s="2" t="e">
        <v>#N/A</v>
      </c>
      <c r="M231" s="2" t="e">
        <v>#N/A</v>
      </c>
      <c r="N231" s="2" t="e">
        <v>#N/A</v>
      </c>
      <c r="O231" s="2" t="e">
        <v>#N/A</v>
      </c>
      <c r="P231" s="2" t="s">
        <v>1178</v>
      </c>
      <c r="Q231" s="2" t="s">
        <v>285</v>
      </c>
      <c r="R231" s="2" t="s">
        <v>356</v>
      </c>
      <c r="S231" s="2">
        <v>35216.0</v>
      </c>
      <c r="T231" s="2" t="s">
        <v>556</v>
      </c>
      <c r="U231" s="2" t="s">
        <v>557</v>
      </c>
      <c r="V231" s="53">
        <v>173472.0</v>
      </c>
      <c r="W231" s="53">
        <v>152073.0</v>
      </c>
      <c r="X231" s="2" t="s">
        <v>559</v>
      </c>
      <c r="Y231" s="2" t="s">
        <v>2475</v>
      </c>
      <c r="AB231" s="2" t="s">
        <v>1178</v>
      </c>
      <c r="AC231" s="52">
        <v>42311.87291666667</v>
      </c>
      <c r="AE231" s="2" t="s">
        <v>2476</v>
      </c>
    </row>
    <row r="232">
      <c r="A232" s="2">
        <v>231.0</v>
      </c>
      <c r="B232" s="2" t="s">
        <v>548</v>
      </c>
      <c r="C232" s="2" t="s">
        <v>285</v>
      </c>
      <c r="D232" s="2">
        <v>7.0</v>
      </c>
      <c r="E232" s="2">
        <v>1.0</v>
      </c>
      <c r="F232" s="2">
        <v>6.0</v>
      </c>
      <c r="G232" s="52">
        <v>42311.933333333334</v>
      </c>
      <c r="H232" s="2" t="s">
        <v>1309</v>
      </c>
      <c r="I232" s="2" t="s">
        <v>551</v>
      </c>
      <c r="J232" s="2" t="s">
        <v>1311</v>
      </c>
      <c r="K232" s="2" t="e">
        <v>#N/A</v>
      </c>
      <c r="L232" s="2" t="e">
        <v>#N/A</v>
      </c>
      <c r="M232" s="2" t="e">
        <v>#N/A</v>
      </c>
      <c r="N232" s="2" t="e">
        <v>#N/A</v>
      </c>
      <c r="O232" s="2" t="e">
        <v>#N/A</v>
      </c>
      <c r="P232" s="2" t="s">
        <v>1314</v>
      </c>
      <c r="Q232" s="2" t="s">
        <v>285</v>
      </c>
      <c r="R232" s="2" t="s">
        <v>285</v>
      </c>
      <c r="S232" s="2">
        <v>35216.0</v>
      </c>
      <c r="T232" s="2" t="s">
        <v>556</v>
      </c>
      <c r="U232" s="2" t="s">
        <v>557</v>
      </c>
      <c r="V232" s="53">
        <v>173472.0</v>
      </c>
      <c r="W232" s="53">
        <v>152073.0</v>
      </c>
      <c r="X232" s="2" t="s">
        <v>559</v>
      </c>
      <c r="Y232" s="2" t="s">
        <v>2477</v>
      </c>
      <c r="AB232" s="2" t="s">
        <v>1314</v>
      </c>
      <c r="AC232" s="52">
        <v>42311.933333333334</v>
      </c>
      <c r="AD232" s="2" t="s">
        <v>1311</v>
      </c>
      <c r="AE232" s="2" t="s">
        <v>2478</v>
      </c>
      <c r="AF232" s="54" t="s">
        <v>2479</v>
      </c>
    </row>
    <row r="233">
      <c r="A233" s="2">
        <v>232.0</v>
      </c>
      <c r="B233" s="2" t="s">
        <v>2480</v>
      </c>
      <c r="C233" s="2" t="s">
        <v>285</v>
      </c>
      <c r="D233" s="2">
        <v>4.0</v>
      </c>
      <c r="E233" s="2">
        <v>0.0</v>
      </c>
      <c r="F233" s="2">
        <v>4.0</v>
      </c>
      <c r="G233" s="52">
        <v>42331.584027777775</v>
      </c>
      <c r="H233" s="2" t="s">
        <v>2481</v>
      </c>
      <c r="I233" s="2" t="s">
        <v>2482</v>
      </c>
      <c r="J233" s="2" t="s">
        <v>2483</v>
      </c>
      <c r="K233" s="2" t="e">
        <v>#N/A</v>
      </c>
      <c r="L233" s="2" t="e">
        <v>#N/A</v>
      </c>
      <c r="M233" s="2" t="e">
        <v>#N/A</v>
      </c>
      <c r="N233" s="2" t="e">
        <v>#N/A</v>
      </c>
      <c r="O233" s="2" t="e">
        <v>#N/A</v>
      </c>
      <c r="P233" s="2" t="s">
        <v>2484</v>
      </c>
      <c r="Q233" s="2" t="s">
        <v>285</v>
      </c>
      <c r="R233" s="2" t="s">
        <v>285</v>
      </c>
      <c r="S233" s="2">
        <v>20837.0</v>
      </c>
      <c r="T233" s="2" t="s">
        <v>2485</v>
      </c>
      <c r="U233" s="2" t="s">
        <v>646</v>
      </c>
      <c r="Y233" s="2" t="s">
        <v>2486</v>
      </c>
      <c r="AB233" s="2" t="s">
        <v>2484</v>
      </c>
      <c r="AC233" s="52">
        <v>42331.584027777775</v>
      </c>
      <c r="AD233" s="2" t="s">
        <v>2483</v>
      </c>
      <c r="AE233" s="2" t="s">
        <v>2487</v>
      </c>
      <c r="AF233" s="54" t="s">
        <v>2488</v>
      </c>
    </row>
    <row r="234">
      <c r="A234" s="2">
        <v>233.0</v>
      </c>
      <c r="B234" s="2" t="s">
        <v>2480</v>
      </c>
      <c r="C234" s="2" t="s">
        <v>285</v>
      </c>
      <c r="D234" s="2">
        <v>27.0</v>
      </c>
      <c r="E234" s="2">
        <v>1.0</v>
      </c>
      <c r="F234" s="2">
        <v>26.0</v>
      </c>
      <c r="G234" s="52">
        <v>42331.58472222222</v>
      </c>
      <c r="H234" s="2" t="s">
        <v>2481</v>
      </c>
      <c r="I234" s="2" t="s">
        <v>2482</v>
      </c>
      <c r="J234" s="2" t="s">
        <v>2483</v>
      </c>
      <c r="K234" s="2" t="e">
        <v>#N/A</v>
      </c>
      <c r="L234" s="2" t="e">
        <v>#N/A</v>
      </c>
      <c r="M234" s="2" t="e">
        <v>#N/A</v>
      </c>
      <c r="N234" s="2" t="e">
        <v>#N/A</v>
      </c>
      <c r="O234" s="2" t="e">
        <v>#N/A</v>
      </c>
      <c r="P234" s="2" t="s">
        <v>2484</v>
      </c>
      <c r="Q234" s="2" t="s">
        <v>285</v>
      </c>
      <c r="R234" s="2" t="s">
        <v>285</v>
      </c>
      <c r="S234" s="2">
        <v>20837.0</v>
      </c>
      <c r="T234" s="2" t="s">
        <v>2485</v>
      </c>
      <c r="U234" s="2" t="s">
        <v>646</v>
      </c>
      <c r="Y234" s="2" t="s">
        <v>2486</v>
      </c>
      <c r="AB234" s="2" t="s">
        <v>2484</v>
      </c>
      <c r="AC234" s="52">
        <v>42331.58472222222</v>
      </c>
      <c r="AD234" s="2" t="s">
        <v>2483</v>
      </c>
      <c r="AE234" s="2" t="s">
        <v>2487</v>
      </c>
      <c r="AF234" s="54" t="s">
        <v>2489</v>
      </c>
    </row>
    <row r="235">
      <c r="A235" s="2">
        <v>234.0</v>
      </c>
      <c r="B235" s="2" t="s">
        <v>2480</v>
      </c>
      <c r="C235" s="2" t="s">
        <v>285</v>
      </c>
      <c r="D235" s="2">
        <v>75.0</v>
      </c>
      <c r="E235" s="2">
        <v>15.0</v>
      </c>
      <c r="F235" s="2">
        <v>60.0</v>
      </c>
      <c r="G235" s="52">
        <v>42331.603472222225</v>
      </c>
      <c r="H235" s="2" t="s">
        <v>2490</v>
      </c>
      <c r="I235" s="2" t="s">
        <v>2482</v>
      </c>
      <c r="J235" s="2" t="s">
        <v>2491</v>
      </c>
      <c r="K235" s="2" t="e">
        <v>#N/A</v>
      </c>
      <c r="L235" s="2" t="e">
        <v>#N/A</v>
      </c>
      <c r="M235" s="2" t="e">
        <v>#N/A</v>
      </c>
      <c r="N235" s="2" t="e">
        <v>#N/A</v>
      </c>
      <c r="O235" s="2" t="e">
        <v>#N/A</v>
      </c>
      <c r="P235" s="2" t="s">
        <v>2492</v>
      </c>
      <c r="Q235" s="2" t="s">
        <v>285</v>
      </c>
      <c r="R235" s="2" t="s">
        <v>356</v>
      </c>
      <c r="S235" s="2">
        <v>20837.0</v>
      </c>
      <c r="T235" s="2" t="s">
        <v>2485</v>
      </c>
      <c r="U235" s="2" t="s">
        <v>646</v>
      </c>
      <c r="Y235" s="2" t="s">
        <v>2493</v>
      </c>
      <c r="AB235" s="2" t="s">
        <v>2492</v>
      </c>
      <c r="AC235" s="52">
        <v>42331.603472222225</v>
      </c>
      <c r="AD235" s="2" t="s">
        <v>2491</v>
      </c>
      <c r="AE235" s="2" t="s">
        <v>2494</v>
      </c>
      <c r="AF235" s="54" t="s">
        <v>2495</v>
      </c>
    </row>
    <row r="236">
      <c r="A236" s="2">
        <v>235.0</v>
      </c>
      <c r="B236" s="2" t="s">
        <v>2496</v>
      </c>
      <c r="C236" s="2" t="s">
        <v>285</v>
      </c>
      <c r="D236" s="2">
        <v>18.0</v>
      </c>
      <c r="E236" s="2">
        <v>0.0</v>
      </c>
      <c r="F236" s="2">
        <v>18.0</v>
      </c>
      <c r="G236" s="52">
        <v>42326.53958333333</v>
      </c>
      <c r="H236" s="2" t="s">
        <v>2497</v>
      </c>
      <c r="I236" s="2" t="s">
        <v>2498</v>
      </c>
      <c r="J236" s="2" t="s">
        <v>2499</v>
      </c>
      <c r="K236" s="2" t="s">
        <v>264</v>
      </c>
      <c r="L236" s="2">
        <v>0.0</v>
      </c>
      <c r="M236" s="2">
        <v>0.0</v>
      </c>
      <c r="N236" s="2" t="s">
        <v>2500</v>
      </c>
      <c r="O236" s="2" t="s">
        <v>2501</v>
      </c>
      <c r="P236" s="2" t="s">
        <v>2502</v>
      </c>
      <c r="Q236" s="2" t="s">
        <v>285</v>
      </c>
      <c r="R236" s="2" t="s">
        <v>285</v>
      </c>
      <c r="S236" s="2">
        <v>49783.0</v>
      </c>
      <c r="T236" s="2" t="s">
        <v>2503</v>
      </c>
      <c r="U236" s="2" t="s">
        <v>309</v>
      </c>
      <c r="V236" s="53">
        <v>3283261.0</v>
      </c>
      <c r="W236" s="53">
        <v>1675442.0</v>
      </c>
      <c r="X236" s="2" t="s">
        <v>2504</v>
      </c>
      <c r="Y236" s="2" t="s">
        <v>2505</v>
      </c>
      <c r="AB236" s="2" t="s">
        <v>2502</v>
      </c>
      <c r="AC236" s="52">
        <v>42326.53958333333</v>
      </c>
      <c r="AD236" s="2" t="s">
        <v>2499</v>
      </c>
      <c r="AE236" s="2" t="s">
        <v>2506</v>
      </c>
      <c r="AF236" s="54" t="s">
        <v>2507</v>
      </c>
    </row>
    <row r="237">
      <c r="A237" s="2">
        <v>236.0</v>
      </c>
      <c r="B237" s="2" t="s">
        <v>2508</v>
      </c>
      <c r="C237" s="2" t="s">
        <v>285</v>
      </c>
      <c r="D237" s="2">
        <v>214.0</v>
      </c>
      <c r="E237" s="2">
        <v>45.0</v>
      </c>
      <c r="F237" s="2">
        <v>169.0</v>
      </c>
      <c r="G237" s="52">
        <v>42326.09097222222</v>
      </c>
      <c r="H237" s="2" t="s">
        <v>2509</v>
      </c>
      <c r="I237" s="2" t="s">
        <v>2510</v>
      </c>
      <c r="J237" s="2" t="s">
        <v>2511</v>
      </c>
      <c r="K237" s="2" t="e">
        <v>#N/A</v>
      </c>
      <c r="L237" s="2" t="e">
        <v>#N/A</v>
      </c>
      <c r="M237" s="2" t="e">
        <v>#N/A</v>
      </c>
      <c r="N237" s="2" t="e">
        <v>#N/A</v>
      </c>
      <c r="O237" s="2" t="e">
        <v>#N/A</v>
      </c>
      <c r="P237" s="2" t="s">
        <v>2512</v>
      </c>
      <c r="Q237" s="2" t="s">
        <v>285</v>
      </c>
      <c r="R237" s="2" t="s">
        <v>285</v>
      </c>
      <c r="S237" s="2">
        <v>70113.0</v>
      </c>
      <c r="T237" s="2" t="s">
        <v>2513</v>
      </c>
      <c r="U237" s="2" t="s">
        <v>2514</v>
      </c>
      <c r="X237" s="2" t="s">
        <v>752</v>
      </c>
      <c r="Y237" s="2" t="s">
        <v>2515</v>
      </c>
      <c r="AB237" s="2" t="s">
        <v>2512</v>
      </c>
      <c r="AC237" s="52">
        <v>42326.09097222222</v>
      </c>
      <c r="AD237" s="2" t="s">
        <v>2511</v>
      </c>
      <c r="AE237" s="2" t="s">
        <v>2516</v>
      </c>
      <c r="AF237" s="54" t="s">
        <v>2517</v>
      </c>
    </row>
    <row r="238">
      <c r="A238" s="2">
        <v>237.0</v>
      </c>
      <c r="B238" s="2" t="s">
        <v>2518</v>
      </c>
      <c r="C238" s="2" t="s">
        <v>285</v>
      </c>
      <c r="D238" s="2">
        <v>15.0</v>
      </c>
      <c r="E238" s="2">
        <v>0.0</v>
      </c>
      <c r="F238" s="2">
        <v>15.0</v>
      </c>
      <c r="G238" s="52">
        <v>42327.40416666667</v>
      </c>
      <c r="H238" s="2" t="s">
        <v>2519</v>
      </c>
      <c r="I238" s="2" t="s">
        <v>2520</v>
      </c>
      <c r="J238" s="2" t="s">
        <v>2521</v>
      </c>
      <c r="K238" s="2" t="e">
        <v>#N/A</v>
      </c>
      <c r="L238" s="2" t="e">
        <v>#N/A</v>
      </c>
      <c r="M238" s="2" t="e">
        <v>#N/A</v>
      </c>
      <c r="N238" s="2" t="e">
        <v>#N/A</v>
      </c>
      <c r="O238" s="2" t="e">
        <v>#N/A</v>
      </c>
      <c r="P238" s="2" t="s">
        <v>2522</v>
      </c>
      <c r="Q238" s="2" t="s">
        <v>285</v>
      </c>
      <c r="R238" s="2" t="s">
        <v>356</v>
      </c>
      <c r="S238" s="2">
        <v>94063.0</v>
      </c>
      <c r="T238" s="2" t="s">
        <v>2523</v>
      </c>
      <c r="U238" s="2" t="s">
        <v>319</v>
      </c>
      <c r="X238" s="2" t="s">
        <v>1250</v>
      </c>
      <c r="Y238" s="2" t="s">
        <v>2524</v>
      </c>
      <c r="AB238" s="2" t="s">
        <v>2522</v>
      </c>
      <c r="AC238" s="52">
        <v>42327.40416666667</v>
      </c>
      <c r="AD238" s="2" t="s">
        <v>2521</v>
      </c>
      <c r="AE238" s="2" t="s">
        <v>2525</v>
      </c>
      <c r="AF238" s="54" t="s">
        <v>2526</v>
      </c>
    </row>
    <row r="239">
      <c r="A239" s="2">
        <v>238.0</v>
      </c>
      <c r="B239" s="2" t="s">
        <v>2527</v>
      </c>
      <c r="C239" s="2" t="s">
        <v>285</v>
      </c>
      <c r="D239" s="2">
        <v>50.0</v>
      </c>
      <c r="E239" s="2">
        <v>15.0</v>
      </c>
      <c r="F239" s="2">
        <v>35.0</v>
      </c>
      <c r="G239" s="52">
        <v>42326.29722222222</v>
      </c>
      <c r="H239" s="2" t="s">
        <v>2528</v>
      </c>
      <c r="I239" s="2" t="s">
        <v>2529</v>
      </c>
      <c r="J239" s="2" t="s">
        <v>2530</v>
      </c>
      <c r="K239" s="2" t="e">
        <v>#N/A</v>
      </c>
      <c r="L239" s="2" t="e">
        <v>#N/A</v>
      </c>
      <c r="M239" s="2" t="e">
        <v>#N/A</v>
      </c>
      <c r="N239" s="2" t="e">
        <v>#N/A</v>
      </c>
      <c r="O239" s="2" t="e">
        <v>#N/A</v>
      </c>
      <c r="P239" s="2" t="s">
        <v>2531</v>
      </c>
      <c r="Q239" s="2" t="s">
        <v>285</v>
      </c>
      <c r="R239" s="2" t="s">
        <v>356</v>
      </c>
      <c r="S239" s="2">
        <v>98121.0</v>
      </c>
      <c r="T239" s="2" t="s">
        <v>1734</v>
      </c>
      <c r="U239" s="2" t="s">
        <v>291</v>
      </c>
      <c r="Y239" s="2" t="s">
        <v>2532</v>
      </c>
      <c r="AB239" s="2" t="s">
        <v>2531</v>
      </c>
      <c r="AC239" s="52">
        <v>42326.29722222222</v>
      </c>
      <c r="AD239" s="2" t="s">
        <v>2530</v>
      </c>
      <c r="AE239" s="2" t="s">
        <v>2533</v>
      </c>
      <c r="AF239" s="54" t="s">
        <v>2534</v>
      </c>
    </row>
    <row r="240">
      <c r="A240" s="2">
        <v>239.0</v>
      </c>
      <c r="B240" s="2" t="s">
        <v>2536</v>
      </c>
      <c r="C240" s="2" t="s">
        <v>285</v>
      </c>
      <c r="D240" s="2">
        <v>276.0</v>
      </c>
      <c r="E240" s="2">
        <v>96.0</v>
      </c>
      <c r="F240" s="2">
        <v>180.0</v>
      </c>
      <c r="G240" s="52">
        <v>42328.49166666667</v>
      </c>
      <c r="H240" s="2" t="s">
        <v>2538</v>
      </c>
      <c r="I240" s="2" t="s">
        <v>2540</v>
      </c>
      <c r="J240" s="2" t="s">
        <v>2542</v>
      </c>
      <c r="K240" s="2" t="e">
        <v>#N/A</v>
      </c>
      <c r="L240" s="2" t="e">
        <v>#N/A</v>
      </c>
      <c r="M240" s="2" t="e">
        <v>#N/A</v>
      </c>
      <c r="N240" s="2" t="e">
        <v>#N/A</v>
      </c>
      <c r="O240" s="2" t="e">
        <v>#N/A</v>
      </c>
      <c r="P240" s="2" t="s">
        <v>2544</v>
      </c>
      <c r="Q240" s="2" t="s">
        <v>285</v>
      </c>
      <c r="R240" s="2" t="s">
        <v>285</v>
      </c>
      <c r="S240" s="2">
        <v>32804.0</v>
      </c>
      <c r="T240" s="2" t="s">
        <v>2545</v>
      </c>
      <c r="U240" s="2" t="s">
        <v>785</v>
      </c>
      <c r="V240" s="53">
        <v>3149205.0</v>
      </c>
      <c r="W240" s="53">
        <v>2997491.0</v>
      </c>
      <c r="X240" s="2" t="s">
        <v>2547</v>
      </c>
      <c r="Y240" s="2" t="s">
        <v>2548</v>
      </c>
      <c r="AB240" s="2" t="s">
        <v>2544</v>
      </c>
      <c r="AC240" s="52">
        <v>42328.49166666667</v>
      </c>
      <c r="AD240" s="2" t="s">
        <v>2542</v>
      </c>
      <c r="AE240" s="2" t="s">
        <v>2549</v>
      </c>
    </row>
    <row r="241">
      <c r="A241" s="2">
        <v>240.0</v>
      </c>
      <c r="B241" s="2" t="s">
        <v>2536</v>
      </c>
      <c r="C241" s="2" t="s">
        <v>285</v>
      </c>
      <c r="D241" s="2">
        <v>1.0</v>
      </c>
      <c r="E241" s="2">
        <v>0.0</v>
      </c>
      <c r="F241" s="2">
        <v>1.0</v>
      </c>
      <c r="G241" s="52">
        <v>42332.33263888889</v>
      </c>
      <c r="H241" s="2" t="s">
        <v>2551</v>
      </c>
      <c r="I241" s="2" t="s">
        <v>2540</v>
      </c>
      <c r="J241" s="2" t="s">
        <v>2552</v>
      </c>
      <c r="K241" s="2" t="e">
        <v>#N/A</v>
      </c>
      <c r="L241" s="2" t="e">
        <v>#N/A</v>
      </c>
      <c r="M241" s="2" t="e">
        <v>#N/A</v>
      </c>
      <c r="N241" s="2" t="e">
        <v>#N/A</v>
      </c>
      <c r="O241" s="2" t="e">
        <v>#N/A</v>
      </c>
      <c r="P241" s="2" t="s">
        <v>2553</v>
      </c>
      <c r="Q241" s="2" t="s">
        <v>285</v>
      </c>
      <c r="R241" s="2" t="s">
        <v>356</v>
      </c>
      <c r="S241" s="2">
        <v>32804.0</v>
      </c>
      <c r="T241" s="2" t="s">
        <v>2545</v>
      </c>
      <c r="U241" s="2" t="s">
        <v>785</v>
      </c>
      <c r="V241" s="53">
        <v>3149205.0</v>
      </c>
      <c r="W241" s="53">
        <v>2997491.0</v>
      </c>
      <c r="X241" s="2" t="s">
        <v>2547</v>
      </c>
      <c r="Y241" s="2" t="s">
        <v>2554</v>
      </c>
      <c r="AB241" s="2" t="s">
        <v>2553</v>
      </c>
      <c r="AC241" s="52">
        <v>42332.33263888889</v>
      </c>
      <c r="AD241" s="2" t="s">
        <v>2552</v>
      </c>
      <c r="AE241" s="2" t="s">
        <v>2555</v>
      </c>
      <c r="AF241" s="54" t="s">
        <v>2556</v>
      </c>
    </row>
    <row r="242">
      <c r="A242" s="2">
        <v>241.0</v>
      </c>
      <c r="B242" s="2" t="s">
        <v>2557</v>
      </c>
      <c r="C242" s="2" t="s">
        <v>285</v>
      </c>
      <c r="D242" s="2">
        <v>26.0</v>
      </c>
      <c r="E242" s="2">
        <v>1.0</v>
      </c>
      <c r="F242" s="2">
        <v>25.0</v>
      </c>
      <c r="G242" s="52">
        <v>42328.861805555556</v>
      </c>
      <c r="H242" s="2" t="s">
        <v>2558</v>
      </c>
      <c r="I242" s="2" t="s">
        <v>2559</v>
      </c>
      <c r="J242" s="2" t="s">
        <v>2560</v>
      </c>
      <c r="K242" s="2" t="e">
        <v>#N/A</v>
      </c>
      <c r="L242" s="2" t="e">
        <v>#N/A</v>
      </c>
      <c r="M242" s="2" t="e">
        <v>#N/A</v>
      </c>
      <c r="N242" s="2" t="e">
        <v>#N/A</v>
      </c>
      <c r="O242" s="2" t="e">
        <v>#N/A</v>
      </c>
      <c r="P242" s="2" t="s">
        <v>2561</v>
      </c>
      <c r="Q242" s="2" t="s">
        <v>285</v>
      </c>
      <c r="R242" s="2" t="s">
        <v>356</v>
      </c>
      <c r="S242" s="2">
        <v>94975.0</v>
      </c>
      <c r="T242" s="2" t="s">
        <v>2562</v>
      </c>
      <c r="U242" s="2" t="s">
        <v>319</v>
      </c>
      <c r="V242" s="53">
        <v>188496.0</v>
      </c>
      <c r="W242" s="53">
        <v>87943.0</v>
      </c>
      <c r="X242" s="2" t="s">
        <v>1461</v>
      </c>
      <c r="Y242" s="2" t="s">
        <v>2563</v>
      </c>
      <c r="AB242" s="2" t="s">
        <v>2561</v>
      </c>
      <c r="AC242" s="52">
        <v>42328.861805555556</v>
      </c>
      <c r="AD242" s="2" t="s">
        <v>2560</v>
      </c>
      <c r="AE242" s="2" t="s">
        <v>2564</v>
      </c>
      <c r="AF242" s="54" t="s">
        <v>2565</v>
      </c>
    </row>
    <row r="243">
      <c r="A243" s="2">
        <v>242.0</v>
      </c>
      <c r="B243" s="2" t="s">
        <v>2566</v>
      </c>
      <c r="C243" s="2" t="s">
        <v>285</v>
      </c>
      <c r="D243" s="2">
        <v>11.0</v>
      </c>
      <c r="E243" s="2">
        <v>1.0</v>
      </c>
      <c r="F243" s="2">
        <v>10.0</v>
      </c>
      <c r="G243" s="52">
        <v>42310.76388888889</v>
      </c>
      <c r="H243" s="2" t="s">
        <v>2567</v>
      </c>
      <c r="I243" s="2" t="s">
        <v>2568</v>
      </c>
      <c r="J243" s="2" t="s">
        <v>2569</v>
      </c>
      <c r="K243" s="2" t="e">
        <v>#N/A</v>
      </c>
      <c r="L243" s="2" t="e">
        <v>#N/A</v>
      </c>
      <c r="M243" s="2" t="e">
        <v>#N/A</v>
      </c>
      <c r="N243" s="2" t="e">
        <v>#N/A</v>
      </c>
      <c r="O243" s="2" t="e">
        <v>#N/A</v>
      </c>
      <c r="P243" s="2" t="s">
        <v>2570</v>
      </c>
      <c r="Q243" s="2" t="s">
        <v>285</v>
      </c>
      <c r="R243" s="2" t="s">
        <v>356</v>
      </c>
      <c r="S243" s="2">
        <v>48734.0</v>
      </c>
      <c r="T243" s="2" t="s">
        <v>2571</v>
      </c>
      <c r="U243" s="2" t="s">
        <v>309</v>
      </c>
      <c r="X243" s="2" t="s">
        <v>2572</v>
      </c>
      <c r="Y243" s="2" t="s">
        <v>2573</v>
      </c>
      <c r="AB243" s="2" t="s">
        <v>2570</v>
      </c>
      <c r="AC243" s="52">
        <v>42310.76388888889</v>
      </c>
      <c r="AD243" s="2" t="s">
        <v>2569</v>
      </c>
      <c r="AE243" s="2" t="s">
        <v>2574</v>
      </c>
      <c r="AF243" s="54" t="s">
        <v>2575</v>
      </c>
    </row>
    <row r="244">
      <c r="A244" s="2">
        <v>243.0</v>
      </c>
      <c r="B244" s="2" t="s">
        <v>2576</v>
      </c>
      <c r="C244" s="2" t="s">
        <v>285</v>
      </c>
      <c r="D244" s="2">
        <v>1.0</v>
      </c>
      <c r="E244" s="2">
        <v>0.0</v>
      </c>
      <c r="F244" s="2">
        <v>1.0</v>
      </c>
      <c r="G244" s="52">
        <v>42320.79861111111</v>
      </c>
      <c r="H244" s="2" t="s">
        <v>2577</v>
      </c>
      <c r="I244" s="2" t="s">
        <v>2578</v>
      </c>
      <c r="J244" s="2" t="s">
        <v>2579</v>
      </c>
      <c r="K244" s="2" t="e">
        <v>#N/A</v>
      </c>
      <c r="L244" s="2" t="e">
        <v>#N/A</v>
      </c>
      <c r="M244" s="2" t="e">
        <v>#N/A</v>
      </c>
      <c r="N244" s="2" t="e">
        <v>#N/A</v>
      </c>
      <c r="O244" s="2" t="e">
        <v>#N/A</v>
      </c>
      <c r="P244" s="2" t="s">
        <v>2580</v>
      </c>
      <c r="Q244" s="2" t="s">
        <v>285</v>
      </c>
      <c r="R244" s="2" t="s">
        <v>356</v>
      </c>
      <c r="S244" s="2">
        <v>98103.0</v>
      </c>
      <c r="T244" s="2" t="s">
        <v>1228</v>
      </c>
      <c r="U244" s="2" t="s">
        <v>291</v>
      </c>
      <c r="V244" s="53">
        <v>517718.0</v>
      </c>
      <c r="W244" s="53">
        <v>509804.0</v>
      </c>
      <c r="X244" s="2" t="s">
        <v>2581</v>
      </c>
      <c r="Y244" s="2" t="s">
        <v>2582</v>
      </c>
      <c r="AB244" s="2" t="s">
        <v>2580</v>
      </c>
      <c r="AC244" s="52">
        <v>42320.79861111111</v>
      </c>
      <c r="AD244" s="2" t="s">
        <v>2579</v>
      </c>
      <c r="AE244" s="2" t="s">
        <v>2583</v>
      </c>
      <c r="AF244" s="54" t="s">
        <v>2584</v>
      </c>
    </row>
    <row r="245">
      <c r="A245" s="2">
        <v>244.0</v>
      </c>
      <c r="B245" s="2" t="s">
        <v>2585</v>
      </c>
      <c r="C245" s="2" t="s">
        <v>285</v>
      </c>
      <c r="D245" s="2">
        <v>2.0</v>
      </c>
      <c r="E245" s="2">
        <v>0.0</v>
      </c>
      <c r="F245" s="2">
        <v>2.0</v>
      </c>
      <c r="G245" s="52">
        <v>42323.63125</v>
      </c>
      <c r="H245" s="2" t="s">
        <v>2586</v>
      </c>
      <c r="I245" s="2" t="s">
        <v>2587</v>
      </c>
      <c r="J245" s="2" t="s">
        <v>2588</v>
      </c>
      <c r="K245" s="2" t="e">
        <v>#N/A</v>
      </c>
      <c r="L245" s="2" t="e">
        <v>#N/A</v>
      </c>
      <c r="M245" s="2" t="e">
        <v>#N/A</v>
      </c>
      <c r="N245" s="2" t="e">
        <v>#N/A</v>
      </c>
      <c r="O245" s="2" t="e">
        <v>#N/A</v>
      </c>
      <c r="P245" s="2" t="s">
        <v>2589</v>
      </c>
      <c r="Q245" s="2" t="s">
        <v>285</v>
      </c>
      <c r="R245" s="2" t="s">
        <v>356</v>
      </c>
      <c r="S245" s="2">
        <v>19899.0</v>
      </c>
      <c r="T245" s="2" t="s">
        <v>2590</v>
      </c>
      <c r="U245" s="2" t="s">
        <v>2591</v>
      </c>
      <c r="V245" s="53">
        <v>227598.0</v>
      </c>
      <c r="W245" s="53">
        <v>225963.0</v>
      </c>
      <c r="X245" s="2" t="s">
        <v>2592</v>
      </c>
      <c r="Y245" s="2" t="s">
        <v>2593</v>
      </c>
      <c r="AB245" s="2" t="s">
        <v>2589</v>
      </c>
      <c r="AC245" s="52">
        <v>42323.63125</v>
      </c>
      <c r="AD245" s="2" t="s">
        <v>2588</v>
      </c>
      <c r="AE245" s="2" t="s">
        <v>2594</v>
      </c>
      <c r="AF245" s="54" t="s">
        <v>2595</v>
      </c>
    </row>
    <row r="246">
      <c r="A246" s="2">
        <v>245.0</v>
      </c>
      <c r="B246" s="2" t="s">
        <v>2596</v>
      </c>
      <c r="C246" s="2" t="s">
        <v>285</v>
      </c>
      <c r="D246" s="2">
        <v>1.0</v>
      </c>
      <c r="E246" s="2">
        <v>0.0</v>
      </c>
      <c r="F246" s="2">
        <v>1.0</v>
      </c>
      <c r="G246" s="52">
        <v>42323.22708333333</v>
      </c>
      <c r="H246" s="2" t="s">
        <v>2597</v>
      </c>
      <c r="I246" s="2" t="s">
        <v>2598</v>
      </c>
      <c r="J246" s="2" t="s">
        <v>2599</v>
      </c>
      <c r="K246" s="2" t="e">
        <v>#N/A</v>
      </c>
      <c r="L246" s="2" t="e">
        <v>#N/A</v>
      </c>
      <c r="M246" s="2" t="e">
        <v>#N/A</v>
      </c>
      <c r="N246" s="2" t="e">
        <v>#N/A</v>
      </c>
      <c r="O246" s="2" t="e">
        <v>#N/A</v>
      </c>
      <c r="P246" s="2" t="s">
        <v>2600</v>
      </c>
      <c r="Q246" s="2" t="s">
        <v>285</v>
      </c>
      <c r="R246" s="2" t="s">
        <v>285</v>
      </c>
      <c r="S246" s="2">
        <v>30204.0</v>
      </c>
      <c r="T246" s="2" t="s">
        <v>2601</v>
      </c>
      <c r="U246" s="2" t="s">
        <v>513</v>
      </c>
      <c r="V246" s="53">
        <v>984520.0</v>
      </c>
      <c r="W246" s="53">
        <v>983018.0</v>
      </c>
      <c r="X246" s="2" t="s">
        <v>1856</v>
      </c>
      <c r="Y246" s="2" t="s">
        <v>2602</v>
      </c>
      <c r="AB246" s="2" t="s">
        <v>2600</v>
      </c>
      <c r="AC246" s="52">
        <v>42323.22708333333</v>
      </c>
      <c r="AD246" s="2" t="s">
        <v>2599</v>
      </c>
      <c r="AE246" s="2" t="s">
        <v>2603</v>
      </c>
      <c r="AF246" s="54" t="s">
        <v>2604</v>
      </c>
    </row>
    <row r="247">
      <c r="A247" s="2">
        <v>246.0</v>
      </c>
      <c r="B247" s="2" t="s">
        <v>2605</v>
      </c>
      <c r="C247" s="2" t="s">
        <v>285</v>
      </c>
      <c r="D247" s="2">
        <v>16.0</v>
      </c>
      <c r="E247" s="2">
        <v>3.0</v>
      </c>
      <c r="F247" s="2">
        <v>13.0</v>
      </c>
      <c r="G247" s="52">
        <v>42328.825694444444</v>
      </c>
      <c r="H247" s="2" t="s">
        <v>2606</v>
      </c>
      <c r="I247" s="2" t="s">
        <v>2607</v>
      </c>
      <c r="J247" s="2" t="s">
        <v>2608</v>
      </c>
      <c r="K247" s="2" t="e">
        <v>#N/A</v>
      </c>
      <c r="L247" s="2" t="e">
        <v>#N/A</v>
      </c>
      <c r="M247" s="2" t="e">
        <v>#N/A</v>
      </c>
      <c r="N247" s="2" t="e">
        <v>#N/A</v>
      </c>
      <c r="O247" s="2" t="e">
        <v>#N/A</v>
      </c>
      <c r="P247" s="2" t="s">
        <v>2609</v>
      </c>
      <c r="Q247" s="2" t="s">
        <v>285</v>
      </c>
      <c r="R247" s="2" t="s">
        <v>285</v>
      </c>
      <c r="S247" s="2">
        <v>60603.0</v>
      </c>
      <c r="T247" s="2" t="s">
        <v>368</v>
      </c>
      <c r="U247" s="2" t="s">
        <v>369</v>
      </c>
      <c r="X247" s="2" t="s">
        <v>1250</v>
      </c>
      <c r="Y247" s="2" t="s">
        <v>2610</v>
      </c>
      <c r="AB247" s="2" t="s">
        <v>2609</v>
      </c>
      <c r="AC247" s="52">
        <v>42328.825694444444</v>
      </c>
      <c r="AD247" s="2" t="s">
        <v>2608</v>
      </c>
      <c r="AE247" s="2" t="s">
        <v>2611</v>
      </c>
      <c r="AF247" s="54" t="s">
        <v>2612</v>
      </c>
    </row>
    <row r="248">
      <c r="A248" s="2">
        <v>247.0</v>
      </c>
      <c r="B248" s="2" t="s">
        <v>2613</v>
      </c>
      <c r="C248" s="2" t="s">
        <v>285</v>
      </c>
      <c r="D248" s="2">
        <v>88.0</v>
      </c>
      <c r="E248" s="2">
        <v>16.0</v>
      </c>
      <c r="F248" s="2">
        <v>72.0</v>
      </c>
      <c r="G248" s="52">
        <v>42313.58541666667</v>
      </c>
      <c r="H248" s="2" t="s">
        <v>2614</v>
      </c>
      <c r="I248" s="2" t="s">
        <v>2615</v>
      </c>
      <c r="J248" s="2" t="s">
        <v>2616</v>
      </c>
      <c r="K248" s="2" t="e">
        <v>#N/A</v>
      </c>
      <c r="L248" s="2" t="e">
        <v>#N/A</v>
      </c>
      <c r="M248" s="2" t="e">
        <v>#N/A</v>
      </c>
      <c r="N248" s="2" t="e">
        <v>#N/A</v>
      </c>
      <c r="O248" s="2" t="e">
        <v>#N/A</v>
      </c>
      <c r="P248" s="2" t="s">
        <v>2617</v>
      </c>
      <c r="Q248" s="2" t="s">
        <v>285</v>
      </c>
      <c r="R248" s="2" t="s">
        <v>285</v>
      </c>
      <c r="S248" s="2">
        <v>18049.0</v>
      </c>
      <c r="T248" s="2" t="s">
        <v>2618</v>
      </c>
      <c r="U248" s="2" t="s">
        <v>330</v>
      </c>
      <c r="X248" s="2" t="s">
        <v>678</v>
      </c>
      <c r="Y248" s="2" t="s">
        <v>2619</v>
      </c>
      <c r="AB248" s="2" t="s">
        <v>2617</v>
      </c>
      <c r="AC248" s="52">
        <v>42313.58541666667</v>
      </c>
      <c r="AD248" s="2" t="s">
        <v>2616</v>
      </c>
      <c r="AE248" s="2" t="s">
        <v>2620</v>
      </c>
      <c r="AF248" s="54" t="s">
        <v>2621</v>
      </c>
    </row>
    <row r="249">
      <c r="A249" s="2">
        <v>248.0</v>
      </c>
      <c r="B249" s="2" t="s">
        <v>2622</v>
      </c>
      <c r="C249" s="2" t="s">
        <v>285</v>
      </c>
      <c r="D249" s="2">
        <v>2.0</v>
      </c>
      <c r="E249" s="2">
        <v>0.0</v>
      </c>
      <c r="F249" s="2">
        <v>2.0</v>
      </c>
      <c r="G249" s="52">
        <v>42330.5375</v>
      </c>
      <c r="H249" s="2" t="s">
        <v>2623</v>
      </c>
      <c r="I249" s="2" t="s">
        <v>2624</v>
      </c>
      <c r="J249" s="2" t="s">
        <v>2625</v>
      </c>
      <c r="K249" s="2" t="e">
        <v>#N/A</v>
      </c>
      <c r="L249" s="2" t="e">
        <v>#N/A</v>
      </c>
      <c r="M249" s="2" t="e">
        <v>#N/A</v>
      </c>
      <c r="N249" s="2" t="e">
        <v>#N/A</v>
      </c>
      <c r="O249" s="2" t="e">
        <v>#N/A</v>
      </c>
      <c r="P249" s="2" t="s">
        <v>2627</v>
      </c>
      <c r="Q249" s="2" t="s">
        <v>285</v>
      </c>
      <c r="R249" s="2" t="s">
        <v>356</v>
      </c>
      <c r="S249" s="2">
        <v>62269.0</v>
      </c>
      <c r="T249" s="2" t="s">
        <v>2628</v>
      </c>
      <c r="U249" s="2" t="s">
        <v>369</v>
      </c>
      <c r="X249" s="2" t="s">
        <v>2629</v>
      </c>
      <c r="Y249" s="2" t="s">
        <v>2630</v>
      </c>
      <c r="AB249" s="2" t="s">
        <v>2627</v>
      </c>
      <c r="AC249" s="52">
        <v>42330.5375</v>
      </c>
      <c r="AD249" s="2" t="s">
        <v>2625</v>
      </c>
      <c r="AE249" s="2" t="s">
        <v>2631</v>
      </c>
      <c r="AF249" s="54" t="s">
        <v>2632</v>
      </c>
    </row>
    <row r="250">
      <c r="A250" s="2">
        <v>249.0</v>
      </c>
      <c r="B250" s="2" t="s">
        <v>2633</v>
      </c>
      <c r="C250" s="2" t="s">
        <v>285</v>
      </c>
      <c r="D250" s="2">
        <v>142.0</v>
      </c>
      <c r="E250" s="2">
        <v>46.0</v>
      </c>
      <c r="F250" s="2">
        <v>96.0</v>
      </c>
      <c r="G250" s="52">
        <v>42320.927083333336</v>
      </c>
      <c r="H250" s="2" t="s">
        <v>2635</v>
      </c>
      <c r="I250" s="2" t="s">
        <v>2636</v>
      </c>
      <c r="J250" s="2" t="s">
        <v>2637</v>
      </c>
      <c r="K250" s="2" t="e">
        <v>#N/A</v>
      </c>
      <c r="L250" s="2" t="e">
        <v>#N/A</v>
      </c>
      <c r="M250" s="2" t="e">
        <v>#N/A</v>
      </c>
      <c r="N250" s="2" t="e">
        <v>#N/A</v>
      </c>
      <c r="O250" s="2" t="e">
        <v>#N/A</v>
      </c>
      <c r="P250" s="2" t="s">
        <v>2638</v>
      </c>
      <c r="Q250" s="2" t="s">
        <v>285</v>
      </c>
      <c r="R250" s="2" t="s">
        <v>356</v>
      </c>
      <c r="S250" s="2">
        <v>33029.0</v>
      </c>
      <c r="T250" s="2" t="s">
        <v>2639</v>
      </c>
      <c r="U250" s="2" t="s">
        <v>785</v>
      </c>
      <c r="X250" s="2" t="s">
        <v>1756</v>
      </c>
      <c r="Y250" s="2" t="s">
        <v>2640</v>
      </c>
      <c r="AB250" s="2" t="s">
        <v>2638</v>
      </c>
      <c r="AC250" s="52">
        <v>42320.927083333336</v>
      </c>
      <c r="AD250" s="2" t="s">
        <v>2637</v>
      </c>
      <c r="AE250" s="2" t="s">
        <v>2642</v>
      </c>
      <c r="AF250" s="54" t="s">
        <v>2643</v>
      </c>
    </row>
    <row r="251">
      <c r="A251" s="2">
        <v>250.0</v>
      </c>
      <c r="B251" s="2" t="s">
        <v>2644</v>
      </c>
      <c r="C251" s="2" t="s">
        <v>285</v>
      </c>
      <c r="D251" s="2">
        <v>73.0</v>
      </c>
      <c r="E251" s="2">
        <v>5.0</v>
      </c>
      <c r="F251" s="2">
        <v>68.0</v>
      </c>
      <c r="G251" s="52">
        <v>42328.09166666667</v>
      </c>
      <c r="H251" s="2" t="s">
        <v>2645</v>
      </c>
      <c r="I251" s="2" t="s">
        <v>2646</v>
      </c>
      <c r="J251" s="2" t="s">
        <v>2647</v>
      </c>
      <c r="K251" s="2" t="e">
        <v>#N/A</v>
      </c>
      <c r="L251" s="2" t="e">
        <v>#N/A</v>
      </c>
      <c r="M251" s="2" t="e">
        <v>#N/A</v>
      </c>
      <c r="N251" s="2" t="e">
        <v>#N/A</v>
      </c>
      <c r="O251" s="2" t="e">
        <v>#N/A</v>
      </c>
      <c r="P251" s="2" t="s">
        <v>2649</v>
      </c>
      <c r="Q251" s="2" t="s">
        <v>285</v>
      </c>
      <c r="R251" s="2" t="s">
        <v>356</v>
      </c>
      <c r="S251" s="2">
        <v>10025.0</v>
      </c>
      <c r="T251" s="2" t="s">
        <v>587</v>
      </c>
      <c r="U251" s="2" t="s">
        <v>576</v>
      </c>
      <c r="X251" s="2" t="s">
        <v>2650</v>
      </c>
      <c r="Y251" s="2" t="s">
        <v>2651</v>
      </c>
      <c r="AB251" s="2" t="s">
        <v>2649</v>
      </c>
      <c r="AC251" s="52">
        <v>42328.09166666667</v>
      </c>
      <c r="AD251" s="2" t="s">
        <v>2647</v>
      </c>
      <c r="AE251" s="2" t="s">
        <v>2652</v>
      </c>
      <c r="AF251" s="54" t="s">
        <v>2653</v>
      </c>
    </row>
    <row r="252">
      <c r="A252" s="2">
        <v>251.0</v>
      </c>
      <c r="B252" s="2" t="s">
        <v>2654</v>
      </c>
      <c r="C252" s="2" t="s">
        <v>285</v>
      </c>
      <c r="D252" s="2">
        <v>0.0</v>
      </c>
      <c r="E252" s="2">
        <v>0.0</v>
      </c>
      <c r="F252" s="2">
        <v>0.0</v>
      </c>
      <c r="G252" s="52">
        <v>42328.27361111111</v>
      </c>
      <c r="H252" s="2" t="s">
        <v>2655</v>
      </c>
      <c r="I252" s="2" t="s">
        <v>2657</v>
      </c>
      <c r="J252" s="2" t="s">
        <v>2658</v>
      </c>
      <c r="K252" s="2" t="e">
        <v>#N/A</v>
      </c>
      <c r="L252" s="2" t="e">
        <v>#N/A</v>
      </c>
      <c r="M252" s="2" t="e">
        <v>#N/A</v>
      </c>
      <c r="N252" s="2" t="e">
        <v>#N/A</v>
      </c>
      <c r="O252" s="2" t="e">
        <v>#N/A</v>
      </c>
      <c r="P252" s="2" t="s">
        <v>2661</v>
      </c>
      <c r="Q252" s="2" t="s">
        <v>285</v>
      </c>
      <c r="R252" s="2" t="s">
        <v>356</v>
      </c>
      <c r="S252" s="2">
        <v>43229.0</v>
      </c>
      <c r="T252" s="2" t="s">
        <v>890</v>
      </c>
      <c r="U252" s="2" t="s">
        <v>1290</v>
      </c>
      <c r="V252" s="53">
        <v>5530283.0</v>
      </c>
      <c r="W252" s="53">
        <v>5077870.0</v>
      </c>
      <c r="X252" s="2" t="s">
        <v>2663</v>
      </c>
      <c r="Y252" s="2" t="s">
        <v>2665</v>
      </c>
      <c r="AB252" s="2" t="s">
        <v>2661</v>
      </c>
      <c r="AC252" s="52">
        <v>42328.27361111111</v>
      </c>
      <c r="AD252" s="2" t="s">
        <v>2658</v>
      </c>
      <c r="AE252" s="2" t="s">
        <v>2667</v>
      </c>
      <c r="AF252" s="54" t="s">
        <v>2668</v>
      </c>
    </row>
    <row r="253">
      <c r="A253" s="2">
        <v>252.0</v>
      </c>
      <c r="B253" s="2" t="s">
        <v>2669</v>
      </c>
      <c r="C253" s="2" t="s">
        <v>285</v>
      </c>
      <c r="D253" s="2">
        <v>1.0</v>
      </c>
      <c r="E253" s="2">
        <v>0.0</v>
      </c>
      <c r="F253" s="2">
        <v>1.0</v>
      </c>
      <c r="G253" s="52">
        <v>42320.52638888889</v>
      </c>
      <c r="H253" s="2" t="s">
        <v>2670</v>
      </c>
      <c r="I253" s="2" t="s">
        <v>2671</v>
      </c>
      <c r="J253" s="2" t="s">
        <v>2673</v>
      </c>
      <c r="K253" s="2" t="e">
        <v>#N/A</v>
      </c>
      <c r="L253" s="2" t="e">
        <v>#N/A</v>
      </c>
      <c r="M253" s="2" t="e">
        <v>#N/A</v>
      </c>
      <c r="N253" s="2" t="e">
        <v>#N/A</v>
      </c>
      <c r="O253" s="2" t="e">
        <v>#N/A</v>
      </c>
      <c r="P253" s="2" t="s">
        <v>2676</v>
      </c>
      <c r="Q253" s="2" t="s">
        <v>285</v>
      </c>
      <c r="R253" s="2" t="s">
        <v>356</v>
      </c>
      <c r="S253" s="2">
        <v>94104.0</v>
      </c>
      <c r="T253" s="2" t="s">
        <v>1501</v>
      </c>
      <c r="U253" s="2" t="s">
        <v>319</v>
      </c>
      <c r="Y253" s="2" t="s">
        <v>2677</v>
      </c>
      <c r="AB253" s="2" t="s">
        <v>2676</v>
      </c>
      <c r="AC253" s="52">
        <v>42320.52638888889</v>
      </c>
      <c r="AD253" s="2" t="s">
        <v>2673</v>
      </c>
      <c r="AE253" s="2" t="s">
        <v>2678</v>
      </c>
      <c r="AF253" s="54" t="s">
        <v>2679</v>
      </c>
    </row>
    <row r="254">
      <c r="A254" s="2">
        <v>253.0</v>
      </c>
      <c r="B254" s="2" t="s">
        <v>2681</v>
      </c>
      <c r="C254" s="2" t="s">
        <v>285</v>
      </c>
      <c r="D254" s="2">
        <v>196.0</v>
      </c>
      <c r="E254" s="2">
        <v>27.0</v>
      </c>
      <c r="F254" s="2">
        <v>169.0</v>
      </c>
      <c r="G254" s="52">
        <v>42321.541666666664</v>
      </c>
      <c r="H254" s="2" t="s">
        <v>2684</v>
      </c>
      <c r="I254" s="2" t="s">
        <v>2685</v>
      </c>
      <c r="J254" s="2" t="s">
        <v>2686</v>
      </c>
      <c r="K254" s="2" t="e">
        <v>#N/A</v>
      </c>
      <c r="L254" s="2" t="e">
        <v>#N/A</v>
      </c>
      <c r="M254" s="2" t="e">
        <v>#N/A</v>
      </c>
      <c r="N254" s="2" t="e">
        <v>#N/A</v>
      </c>
      <c r="O254" s="2" t="e">
        <v>#N/A</v>
      </c>
      <c r="P254" s="2" t="s">
        <v>2690</v>
      </c>
      <c r="Q254" s="2" t="s">
        <v>285</v>
      </c>
      <c r="R254" s="2" t="s">
        <v>285</v>
      </c>
      <c r="S254" s="2">
        <v>21201.0</v>
      </c>
      <c r="T254" s="2" t="s">
        <v>2693</v>
      </c>
      <c r="U254" s="2" t="s">
        <v>646</v>
      </c>
      <c r="V254" s="53">
        <v>446814.0</v>
      </c>
      <c r="W254" s="53">
        <v>479941.0</v>
      </c>
      <c r="X254" s="2" t="s">
        <v>2695</v>
      </c>
      <c r="Y254" s="2" t="s">
        <v>2696</v>
      </c>
      <c r="AB254" s="2" t="s">
        <v>2690</v>
      </c>
      <c r="AC254" s="52">
        <v>42321.541666666664</v>
      </c>
      <c r="AD254" s="2" t="s">
        <v>2686</v>
      </c>
      <c r="AE254" s="2" t="s">
        <v>2697</v>
      </c>
      <c r="AF254" s="54" t="s">
        <v>2698</v>
      </c>
    </row>
    <row r="255">
      <c r="A255" s="2">
        <v>254.0</v>
      </c>
      <c r="B255" s="2" t="s">
        <v>2700</v>
      </c>
      <c r="C255" s="2" t="s">
        <v>285</v>
      </c>
      <c r="D255" s="2">
        <v>1.0</v>
      </c>
      <c r="E255" s="2">
        <v>0.0</v>
      </c>
      <c r="F255" s="2">
        <v>1.0</v>
      </c>
      <c r="G255" s="52">
        <v>42310.82708333333</v>
      </c>
      <c r="H255" s="2" t="s">
        <v>2705</v>
      </c>
      <c r="I255" s="2" t="s">
        <v>2707</v>
      </c>
      <c r="J255" s="2" t="s">
        <v>2708</v>
      </c>
      <c r="K255" s="2" t="e">
        <v>#N/A</v>
      </c>
      <c r="L255" s="2" t="e">
        <v>#N/A</v>
      </c>
      <c r="M255" s="2" t="e">
        <v>#N/A</v>
      </c>
      <c r="N255" s="2" t="e">
        <v>#N/A</v>
      </c>
      <c r="O255" s="2" t="e">
        <v>#N/A</v>
      </c>
      <c r="P255" s="2" t="s">
        <v>2710</v>
      </c>
      <c r="Q255" s="2" t="s">
        <v>285</v>
      </c>
      <c r="R255" s="2" t="s">
        <v>356</v>
      </c>
      <c r="S255" s="2">
        <v>73070.0</v>
      </c>
      <c r="T255" s="2" t="s">
        <v>2711</v>
      </c>
      <c r="U255" s="2" t="s">
        <v>2712</v>
      </c>
      <c r="V255" s="53">
        <v>531608.0</v>
      </c>
      <c r="W255" s="53">
        <v>525229.0</v>
      </c>
      <c r="X255" s="2" t="s">
        <v>2713</v>
      </c>
      <c r="Y255" s="2" t="s">
        <v>2714</v>
      </c>
      <c r="AB255" s="2" t="s">
        <v>2710</v>
      </c>
      <c r="AC255" s="52">
        <v>42310.82708333333</v>
      </c>
      <c r="AD255" s="2" t="s">
        <v>2708</v>
      </c>
      <c r="AE255" s="2" t="s">
        <v>2715</v>
      </c>
      <c r="AF255" s="54" t="s">
        <v>2716</v>
      </c>
    </row>
    <row r="256">
      <c r="A256" s="2">
        <v>255.0</v>
      </c>
      <c r="B256" s="2" t="s">
        <v>2717</v>
      </c>
      <c r="C256" s="2" t="s">
        <v>285</v>
      </c>
      <c r="D256" s="2">
        <v>7.0</v>
      </c>
      <c r="E256" s="2">
        <v>4.0</v>
      </c>
      <c r="F256" s="2">
        <v>3.0</v>
      </c>
      <c r="G256" s="52">
        <v>42312.25277777778</v>
      </c>
      <c r="H256" s="2" t="s">
        <v>2718</v>
      </c>
      <c r="I256" s="2" t="s">
        <v>2719</v>
      </c>
      <c r="J256" s="2" t="s">
        <v>2720</v>
      </c>
      <c r="K256" s="2" t="e">
        <v>#N/A</v>
      </c>
      <c r="L256" s="2" t="e">
        <v>#N/A</v>
      </c>
      <c r="M256" s="2" t="e">
        <v>#N/A</v>
      </c>
      <c r="N256" s="2" t="e">
        <v>#N/A</v>
      </c>
      <c r="O256" s="2" t="e">
        <v>#N/A</v>
      </c>
      <c r="P256" s="2" t="s">
        <v>2721</v>
      </c>
      <c r="Q256" s="2" t="s">
        <v>285</v>
      </c>
      <c r="R256" s="2" t="s">
        <v>356</v>
      </c>
      <c r="S256" s="2">
        <v>37405.0</v>
      </c>
      <c r="T256" s="2" t="s">
        <v>2722</v>
      </c>
      <c r="U256" s="2" t="s">
        <v>972</v>
      </c>
      <c r="X256" s="2" t="s">
        <v>2723</v>
      </c>
      <c r="Y256" s="2" t="s">
        <v>2724</v>
      </c>
      <c r="AB256" s="2" t="s">
        <v>2721</v>
      </c>
      <c r="AC256" s="52">
        <v>42312.25277777778</v>
      </c>
      <c r="AD256" s="2" t="s">
        <v>2720</v>
      </c>
      <c r="AE256" s="2" t="s">
        <v>2725</v>
      </c>
      <c r="AF256" s="54" t="s">
        <v>2726</v>
      </c>
    </row>
    <row r="257">
      <c r="A257" s="2">
        <v>256.0</v>
      </c>
      <c r="B257" s="2" t="s">
        <v>2717</v>
      </c>
      <c r="C257" s="2" t="s">
        <v>285</v>
      </c>
      <c r="D257" s="2">
        <v>59.0</v>
      </c>
      <c r="E257" s="2">
        <v>28.0</v>
      </c>
      <c r="F257" s="2">
        <v>31.0</v>
      </c>
      <c r="G257" s="52">
        <v>42313.55</v>
      </c>
      <c r="H257" s="2" t="s">
        <v>2727</v>
      </c>
      <c r="I257" s="2" t="s">
        <v>2719</v>
      </c>
      <c r="J257" s="2" t="s">
        <v>2728</v>
      </c>
      <c r="K257" s="2" t="e">
        <v>#N/A</v>
      </c>
      <c r="L257" s="2" t="e">
        <v>#N/A</v>
      </c>
      <c r="M257" s="2" t="e">
        <v>#N/A</v>
      </c>
      <c r="N257" s="2" t="e">
        <v>#N/A</v>
      </c>
      <c r="O257" s="2" t="e">
        <v>#N/A</v>
      </c>
      <c r="P257" s="2" t="s">
        <v>2729</v>
      </c>
      <c r="Q257" s="2" t="s">
        <v>285</v>
      </c>
      <c r="R257" s="2" t="s">
        <v>285</v>
      </c>
      <c r="S257" s="2">
        <v>37405.0</v>
      </c>
      <c r="T257" s="2" t="s">
        <v>2722</v>
      </c>
      <c r="U257" s="2" t="s">
        <v>972</v>
      </c>
      <c r="X257" s="2" t="s">
        <v>2723</v>
      </c>
      <c r="Y257" s="2" t="s">
        <v>2732</v>
      </c>
      <c r="AB257" s="2" t="s">
        <v>2729</v>
      </c>
      <c r="AC257" s="52">
        <v>42313.55</v>
      </c>
      <c r="AD257" s="2" t="s">
        <v>2728</v>
      </c>
      <c r="AE257" s="2" t="s">
        <v>2735</v>
      </c>
      <c r="AF257" s="54" t="s">
        <v>2738</v>
      </c>
    </row>
    <row r="258">
      <c r="A258" s="2">
        <v>257.0</v>
      </c>
      <c r="B258" s="2" t="s">
        <v>2740</v>
      </c>
      <c r="C258" s="2" t="s">
        <v>285</v>
      </c>
      <c r="D258" s="2">
        <v>0.0</v>
      </c>
      <c r="E258" s="2">
        <v>0.0</v>
      </c>
      <c r="F258" s="2">
        <v>0.0</v>
      </c>
      <c r="G258" s="52">
        <v>42317.65</v>
      </c>
      <c r="H258" s="2" t="s">
        <v>2741</v>
      </c>
      <c r="I258" s="2" t="s">
        <v>2742</v>
      </c>
      <c r="J258" s="2" t="s">
        <v>2743</v>
      </c>
      <c r="K258" s="2" t="e">
        <v>#N/A</v>
      </c>
      <c r="L258" s="2" t="e">
        <v>#N/A</v>
      </c>
      <c r="M258" s="2" t="e">
        <v>#N/A</v>
      </c>
      <c r="N258" s="2" t="e">
        <v>#N/A</v>
      </c>
      <c r="O258" s="2" t="e">
        <v>#N/A</v>
      </c>
      <c r="P258" s="2" t="s">
        <v>2745</v>
      </c>
      <c r="Q258" s="2" t="s">
        <v>285</v>
      </c>
      <c r="R258" s="2" t="s">
        <v>285</v>
      </c>
      <c r="S258" s="2">
        <v>92123.0</v>
      </c>
      <c r="T258" s="2" t="s">
        <v>1912</v>
      </c>
      <c r="U258" s="2" t="s">
        <v>319</v>
      </c>
      <c r="X258" s="2" t="s">
        <v>2748</v>
      </c>
      <c r="Y258" s="2" t="s">
        <v>2752</v>
      </c>
      <c r="AB258" s="2" t="s">
        <v>2745</v>
      </c>
      <c r="AC258" s="52">
        <v>42317.65</v>
      </c>
      <c r="AD258" s="2" t="s">
        <v>2743</v>
      </c>
      <c r="AE258" s="2" t="s">
        <v>2754</v>
      </c>
      <c r="AF258" s="54" t="s">
        <v>2755</v>
      </c>
    </row>
    <row r="259">
      <c r="A259" s="2">
        <v>258.0</v>
      </c>
      <c r="B259" s="2" t="s">
        <v>2756</v>
      </c>
      <c r="C259" s="2" t="s">
        <v>285</v>
      </c>
      <c r="D259" s="2">
        <v>4.0</v>
      </c>
      <c r="E259" s="2">
        <v>1.0</v>
      </c>
      <c r="F259" s="2">
        <v>3.0</v>
      </c>
      <c r="G259" s="52">
        <v>42312.924305555556</v>
      </c>
      <c r="H259" s="2" t="s">
        <v>2757</v>
      </c>
      <c r="I259" s="2" t="s">
        <v>2759</v>
      </c>
      <c r="J259" s="2" t="s">
        <v>2760</v>
      </c>
      <c r="K259" s="2" t="e">
        <v>#N/A</v>
      </c>
      <c r="L259" s="2" t="e">
        <v>#N/A</v>
      </c>
      <c r="M259" s="2" t="e">
        <v>#N/A</v>
      </c>
      <c r="N259" s="2" t="e">
        <v>#N/A</v>
      </c>
      <c r="O259" s="2" t="e">
        <v>#N/A</v>
      </c>
      <c r="P259" s="2" t="s">
        <v>2761</v>
      </c>
      <c r="Q259" s="2" t="s">
        <v>285</v>
      </c>
      <c r="R259" s="2" t="s">
        <v>285</v>
      </c>
      <c r="S259" s="2">
        <v>75771.0</v>
      </c>
      <c r="T259" s="2" t="s">
        <v>2762</v>
      </c>
      <c r="U259" s="2" t="s">
        <v>667</v>
      </c>
      <c r="V259" s="53">
        <v>2.3584963E7</v>
      </c>
      <c r="W259" s="53">
        <v>2.9587411E7</v>
      </c>
      <c r="X259" s="2" t="s">
        <v>2763</v>
      </c>
      <c r="Y259" s="2" t="s">
        <v>2764</v>
      </c>
      <c r="AB259" s="2" t="s">
        <v>2761</v>
      </c>
      <c r="AC259" s="52">
        <v>42312.924305555556</v>
      </c>
      <c r="AD259" s="2" t="s">
        <v>2760</v>
      </c>
      <c r="AE259" s="2" t="s">
        <v>2765</v>
      </c>
      <c r="AF259" s="54" t="s">
        <v>2766</v>
      </c>
    </row>
    <row r="260">
      <c r="A260" s="2">
        <v>259.0</v>
      </c>
      <c r="B260" s="2" t="s">
        <v>2767</v>
      </c>
      <c r="C260" s="2" t="s">
        <v>285</v>
      </c>
      <c r="D260" s="2">
        <v>17.0</v>
      </c>
      <c r="E260" s="2">
        <v>5.0</v>
      </c>
      <c r="F260" s="2">
        <v>12.0</v>
      </c>
      <c r="G260" s="52">
        <v>42320.916666666664</v>
      </c>
      <c r="H260" s="2" t="s">
        <v>2769</v>
      </c>
      <c r="I260" s="2" t="s">
        <v>2770</v>
      </c>
      <c r="J260" s="2" t="s">
        <v>2771</v>
      </c>
      <c r="K260" s="2" t="e">
        <v>#N/A</v>
      </c>
      <c r="L260" s="2" t="e">
        <v>#N/A</v>
      </c>
      <c r="M260" s="2" t="e">
        <v>#N/A</v>
      </c>
      <c r="N260" s="2" t="e">
        <v>#N/A</v>
      </c>
      <c r="O260" s="2" t="e">
        <v>#N/A</v>
      </c>
      <c r="P260" s="2" t="s">
        <v>2772</v>
      </c>
      <c r="Q260" s="2" t="s">
        <v>285</v>
      </c>
      <c r="R260" s="2" t="s">
        <v>285</v>
      </c>
      <c r="S260" s="2">
        <v>60607.0</v>
      </c>
      <c r="T260" s="2" t="s">
        <v>2773</v>
      </c>
      <c r="U260" s="2" t="s">
        <v>369</v>
      </c>
      <c r="V260" s="53">
        <v>6948146.0</v>
      </c>
      <c r="W260" s="53">
        <v>6766863.0</v>
      </c>
      <c r="X260" s="2" t="s">
        <v>2774</v>
      </c>
      <c r="Y260" s="2" t="s">
        <v>2775</v>
      </c>
      <c r="AB260" s="2" t="s">
        <v>2772</v>
      </c>
      <c r="AC260" s="52">
        <v>42320.916666666664</v>
      </c>
      <c r="AD260" s="2" t="s">
        <v>2771</v>
      </c>
      <c r="AE260" s="2" t="s">
        <v>2776</v>
      </c>
      <c r="AF260" s="54" t="s">
        <v>2777</v>
      </c>
    </row>
    <row r="261">
      <c r="A261" s="2">
        <v>260.0</v>
      </c>
      <c r="B261" s="2" t="s">
        <v>2767</v>
      </c>
      <c r="C261" s="2" t="s">
        <v>285</v>
      </c>
      <c r="D261" s="2">
        <v>2.0</v>
      </c>
      <c r="E261" s="2">
        <v>0.0</v>
      </c>
      <c r="F261" s="2">
        <v>2.0</v>
      </c>
      <c r="G261" s="52">
        <v>42321.38680555556</v>
      </c>
      <c r="H261" s="2" t="s">
        <v>2779</v>
      </c>
      <c r="I261" s="2" t="s">
        <v>2770</v>
      </c>
      <c r="J261" s="2" t="s">
        <v>2780</v>
      </c>
      <c r="K261" s="2" t="e">
        <v>#N/A</v>
      </c>
      <c r="L261" s="2" t="e">
        <v>#N/A</v>
      </c>
      <c r="M261" s="2" t="e">
        <v>#N/A</v>
      </c>
      <c r="N261" s="2" t="e">
        <v>#N/A</v>
      </c>
      <c r="O261" s="2" t="e">
        <v>#N/A</v>
      </c>
      <c r="P261" s="2" t="s">
        <v>2781</v>
      </c>
      <c r="Q261" s="2" t="s">
        <v>285</v>
      </c>
      <c r="R261" s="2" t="s">
        <v>285</v>
      </c>
      <c r="S261" s="2">
        <v>60607.0</v>
      </c>
      <c r="T261" s="2" t="s">
        <v>2773</v>
      </c>
      <c r="U261" s="2" t="s">
        <v>369</v>
      </c>
      <c r="V261" s="53">
        <v>6948146.0</v>
      </c>
      <c r="W261" s="53">
        <v>6766863.0</v>
      </c>
      <c r="X261" s="2" t="s">
        <v>2774</v>
      </c>
      <c r="Y261" s="2" t="s">
        <v>2782</v>
      </c>
      <c r="AB261" s="2" t="s">
        <v>2781</v>
      </c>
      <c r="AC261" s="52">
        <v>42321.38680555556</v>
      </c>
      <c r="AD261" s="2" t="s">
        <v>2780</v>
      </c>
      <c r="AE261" s="2" t="s">
        <v>2783</v>
      </c>
      <c r="AF261" s="54" t="s">
        <v>2784</v>
      </c>
    </row>
    <row r="262">
      <c r="A262" s="2">
        <v>261.0</v>
      </c>
      <c r="B262" s="2" t="s">
        <v>2786</v>
      </c>
      <c r="C262" s="2" t="s">
        <v>285</v>
      </c>
      <c r="D262" s="2">
        <v>51.0</v>
      </c>
      <c r="E262" s="2">
        <v>0.0</v>
      </c>
      <c r="F262" s="2">
        <v>51.0</v>
      </c>
      <c r="G262" s="52">
        <v>42312.45694444444</v>
      </c>
      <c r="H262" s="2" t="s">
        <v>2787</v>
      </c>
      <c r="I262" s="2" t="s">
        <v>2788</v>
      </c>
      <c r="J262" s="2" t="s">
        <v>2789</v>
      </c>
      <c r="K262" s="2" t="e">
        <v>#N/A</v>
      </c>
      <c r="L262" s="2" t="e">
        <v>#N/A</v>
      </c>
      <c r="M262" s="2" t="e">
        <v>#N/A</v>
      </c>
      <c r="N262" s="2" t="e">
        <v>#N/A</v>
      </c>
      <c r="O262" s="2" t="e">
        <v>#N/A</v>
      </c>
      <c r="P262" s="2" t="s">
        <v>2790</v>
      </c>
      <c r="Q262" s="2" t="s">
        <v>285</v>
      </c>
      <c r="R262" s="2" t="s">
        <v>356</v>
      </c>
      <c r="S262" s="2">
        <v>38017.0</v>
      </c>
      <c r="T262" s="2" t="s">
        <v>2791</v>
      </c>
      <c r="U262" s="2" t="s">
        <v>972</v>
      </c>
      <c r="X262" s="2" t="s">
        <v>2792</v>
      </c>
      <c r="Y262" s="2" t="s">
        <v>2793</v>
      </c>
      <c r="AB262" s="2" t="s">
        <v>2790</v>
      </c>
      <c r="AC262" s="52">
        <v>42312.45694444444</v>
      </c>
      <c r="AD262" s="2" t="s">
        <v>2789</v>
      </c>
      <c r="AE262" s="2" t="s">
        <v>2794</v>
      </c>
      <c r="AF262" s="54" t="s">
        <v>2795</v>
      </c>
    </row>
    <row r="263">
      <c r="A263" s="2">
        <v>262.0</v>
      </c>
      <c r="B263" s="2" t="s">
        <v>2796</v>
      </c>
      <c r="C263" s="2" t="s">
        <v>285</v>
      </c>
      <c r="D263" s="2">
        <v>5635.0</v>
      </c>
      <c r="E263" s="2">
        <v>1205.0</v>
      </c>
      <c r="F263" s="2">
        <v>4430.0</v>
      </c>
      <c r="G263" s="52">
        <v>42313.66527777778</v>
      </c>
      <c r="H263" s="2" t="s">
        <v>2798</v>
      </c>
      <c r="I263" s="2" t="s">
        <v>2799</v>
      </c>
      <c r="J263" s="2" t="s">
        <v>2800</v>
      </c>
      <c r="K263" s="2" t="e">
        <v>#N/A</v>
      </c>
      <c r="L263" s="2" t="e">
        <v>#N/A</v>
      </c>
      <c r="M263" s="2" t="e">
        <v>#N/A</v>
      </c>
      <c r="N263" s="2" t="e">
        <v>#N/A</v>
      </c>
      <c r="O263" s="2" t="e">
        <v>#N/A</v>
      </c>
      <c r="P263" s="2" t="s">
        <v>2801</v>
      </c>
      <c r="Q263" s="2" t="s">
        <v>285</v>
      </c>
      <c r="R263" s="2" t="s">
        <v>285</v>
      </c>
      <c r="S263" s="2">
        <v>20817.0</v>
      </c>
      <c r="T263" s="2" t="s">
        <v>2802</v>
      </c>
      <c r="U263" s="2" t="s">
        <v>646</v>
      </c>
      <c r="X263" s="2" t="s">
        <v>2803</v>
      </c>
      <c r="Y263" s="2" t="s">
        <v>2804</v>
      </c>
      <c r="AB263" s="2" t="s">
        <v>2801</v>
      </c>
      <c r="AC263" s="52">
        <v>42313.66527777778</v>
      </c>
      <c r="AD263" s="2" t="s">
        <v>2800</v>
      </c>
      <c r="AE263" s="2" t="s">
        <v>2805</v>
      </c>
      <c r="AF263" s="54" t="s">
        <v>2806</v>
      </c>
    </row>
    <row r="264">
      <c r="A264" s="2">
        <v>263.0</v>
      </c>
      <c r="B264" s="2" t="s">
        <v>2808</v>
      </c>
      <c r="C264" s="2" t="s">
        <v>285</v>
      </c>
      <c r="D264" s="2">
        <v>162.0</v>
      </c>
      <c r="E264" s="2">
        <v>39.0</v>
      </c>
      <c r="F264" s="2">
        <v>123.0</v>
      </c>
      <c r="G264" s="52">
        <v>42327.97222222222</v>
      </c>
      <c r="H264" s="2" t="s">
        <v>2809</v>
      </c>
      <c r="I264" s="2" t="s">
        <v>2810</v>
      </c>
      <c r="J264" s="2" t="s">
        <v>2811</v>
      </c>
      <c r="K264" s="2" t="e">
        <v>#N/A</v>
      </c>
      <c r="L264" s="2" t="e">
        <v>#N/A</v>
      </c>
      <c r="M264" s="2" t="e">
        <v>#N/A</v>
      </c>
      <c r="N264" s="2" t="e">
        <v>#N/A</v>
      </c>
      <c r="O264" s="2" t="e">
        <v>#N/A</v>
      </c>
      <c r="P264" s="2" t="s">
        <v>2812</v>
      </c>
      <c r="Q264" s="2" t="s">
        <v>285</v>
      </c>
      <c r="R264" s="2" t="s">
        <v>285</v>
      </c>
      <c r="S264" s="2">
        <v>95106.0</v>
      </c>
      <c r="T264" s="2" t="s">
        <v>2813</v>
      </c>
      <c r="U264" s="2" t="s">
        <v>319</v>
      </c>
      <c r="V264" s="53">
        <v>300683.0</v>
      </c>
      <c r="W264" s="53">
        <v>297877.0</v>
      </c>
      <c r="X264" s="2" t="s">
        <v>2814</v>
      </c>
      <c r="Y264" s="2" t="s">
        <v>2815</v>
      </c>
      <c r="AB264" s="2" t="s">
        <v>2812</v>
      </c>
      <c r="AC264" s="52">
        <v>42327.97222222222</v>
      </c>
      <c r="AD264" s="2" t="s">
        <v>2811</v>
      </c>
      <c r="AE264" s="2" t="s">
        <v>2816</v>
      </c>
      <c r="AF264" s="54" t="s">
        <v>2817</v>
      </c>
    </row>
    <row r="265">
      <c r="A265" s="2">
        <v>264.0</v>
      </c>
      <c r="B265" s="2" t="s">
        <v>2818</v>
      </c>
      <c r="C265" s="2" t="s">
        <v>285</v>
      </c>
      <c r="D265" s="2">
        <v>23.0</v>
      </c>
      <c r="E265" s="2">
        <v>0.0</v>
      </c>
      <c r="F265" s="2">
        <v>23.0</v>
      </c>
      <c r="G265" s="52">
        <v>42330.59305555555</v>
      </c>
      <c r="H265" s="2" t="s">
        <v>2819</v>
      </c>
      <c r="I265" s="2" t="s">
        <v>2820</v>
      </c>
      <c r="J265" s="2" t="s">
        <v>489</v>
      </c>
      <c r="K265" s="2" t="e">
        <v>#N/A</v>
      </c>
      <c r="L265" s="2" t="e">
        <v>#N/A</v>
      </c>
      <c r="M265" s="2" t="e">
        <v>#N/A</v>
      </c>
      <c r="N265" s="2" t="e">
        <v>#N/A</v>
      </c>
      <c r="O265" s="2" t="e">
        <v>#N/A</v>
      </c>
      <c r="P265" s="2" t="s">
        <v>2822</v>
      </c>
      <c r="Q265" s="2" t="s">
        <v>285</v>
      </c>
      <c r="R265" s="2" t="s">
        <v>285</v>
      </c>
      <c r="S265" s="2">
        <v>75075.0</v>
      </c>
      <c r="T265" s="2" t="s">
        <v>2823</v>
      </c>
      <c r="U265" s="2" t="s">
        <v>667</v>
      </c>
      <c r="V265" s="53">
        <v>1428609.0</v>
      </c>
      <c r="W265" s="53">
        <v>968524.0</v>
      </c>
      <c r="X265" s="2" t="s">
        <v>2824</v>
      </c>
      <c r="Y265" s="2" t="s">
        <v>2825</v>
      </c>
      <c r="AB265" s="2" t="s">
        <v>2822</v>
      </c>
      <c r="AC265" s="52">
        <v>42330.59305555555</v>
      </c>
      <c r="AD265" s="2" t="s">
        <v>489</v>
      </c>
      <c r="AE265" s="2" t="s">
        <v>2826</v>
      </c>
      <c r="AF265" s="54" t="s">
        <v>2827</v>
      </c>
    </row>
    <row r="266">
      <c r="A266" s="2">
        <v>265.0</v>
      </c>
      <c r="B266" s="2" t="s">
        <v>2828</v>
      </c>
      <c r="C266" s="2" t="s">
        <v>285</v>
      </c>
      <c r="D266" s="2">
        <v>0.0</v>
      </c>
      <c r="E266" s="2">
        <v>0.0</v>
      </c>
      <c r="F266" s="2">
        <v>0.0</v>
      </c>
      <c r="G266" s="52">
        <v>42319.57361111111</v>
      </c>
      <c r="H266" s="2" t="s">
        <v>2829</v>
      </c>
      <c r="I266" s="2" t="s">
        <v>2830</v>
      </c>
      <c r="J266" s="2" t="s">
        <v>2831</v>
      </c>
      <c r="K266" s="2" t="e">
        <v>#N/A</v>
      </c>
      <c r="L266" s="2" t="e">
        <v>#N/A</v>
      </c>
      <c r="M266" s="2" t="e">
        <v>#N/A</v>
      </c>
      <c r="N266" s="2" t="e">
        <v>#N/A</v>
      </c>
      <c r="O266" s="2" t="e">
        <v>#N/A</v>
      </c>
      <c r="P266" s="2" t="s">
        <v>2833</v>
      </c>
      <c r="Q266" s="2" t="s">
        <v>285</v>
      </c>
      <c r="R266" s="2" t="s">
        <v>356</v>
      </c>
      <c r="S266" s="2">
        <v>29602.0</v>
      </c>
      <c r="T266" s="2" t="s">
        <v>2834</v>
      </c>
      <c r="U266" s="2" t="s">
        <v>2835</v>
      </c>
      <c r="V266" s="53">
        <v>1.4300657E7</v>
      </c>
      <c r="W266" s="53">
        <v>1.3760519E7</v>
      </c>
      <c r="X266" s="2" t="s">
        <v>2836</v>
      </c>
      <c r="Y266" s="2" t="s">
        <v>2837</v>
      </c>
      <c r="AB266" s="2" t="s">
        <v>2833</v>
      </c>
      <c r="AC266" s="52">
        <v>42319.57361111111</v>
      </c>
      <c r="AD266" s="2" t="s">
        <v>2831</v>
      </c>
      <c r="AE266" s="2" t="s">
        <v>2838</v>
      </c>
      <c r="AF266" s="54" t="s">
        <v>2839</v>
      </c>
    </row>
    <row r="267">
      <c r="A267" s="2">
        <v>266.0</v>
      </c>
      <c r="B267" s="2" t="s">
        <v>2828</v>
      </c>
      <c r="C267" s="2" t="s">
        <v>285</v>
      </c>
      <c r="D267" s="2">
        <v>8.0</v>
      </c>
      <c r="E267" s="2">
        <v>1.0</v>
      </c>
      <c r="F267" s="2">
        <v>7.0</v>
      </c>
      <c r="G267" s="52">
        <v>42320.25347222222</v>
      </c>
      <c r="H267" s="2" t="s">
        <v>2829</v>
      </c>
      <c r="I267" s="2" t="s">
        <v>2830</v>
      </c>
      <c r="J267" s="2" t="s">
        <v>2831</v>
      </c>
      <c r="K267" s="2" t="e">
        <v>#N/A</v>
      </c>
      <c r="L267" s="2" t="e">
        <v>#N/A</v>
      </c>
      <c r="M267" s="2" t="e">
        <v>#N/A</v>
      </c>
      <c r="N267" s="2" t="e">
        <v>#N/A</v>
      </c>
      <c r="O267" s="2" t="e">
        <v>#N/A</v>
      </c>
      <c r="P267" s="2" t="s">
        <v>2833</v>
      </c>
      <c r="Q267" s="2" t="s">
        <v>285</v>
      </c>
      <c r="R267" s="2" t="s">
        <v>356</v>
      </c>
      <c r="S267" s="2">
        <v>29602.0</v>
      </c>
      <c r="T267" s="2" t="s">
        <v>2834</v>
      </c>
      <c r="U267" s="2" t="s">
        <v>2835</v>
      </c>
      <c r="V267" s="53">
        <v>1.4300657E7</v>
      </c>
      <c r="W267" s="53">
        <v>1.3760519E7</v>
      </c>
      <c r="X267" s="2" t="s">
        <v>2836</v>
      </c>
      <c r="Y267" s="2" t="s">
        <v>2841</v>
      </c>
      <c r="AB267" s="2" t="s">
        <v>2833</v>
      </c>
      <c r="AC267" s="52">
        <v>42320.25347222222</v>
      </c>
      <c r="AD267" s="2" t="s">
        <v>2831</v>
      </c>
      <c r="AE267" s="2" t="s">
        <v>2838</v>
      </c>
      <c r="AF267" s="54" t="s">
        <v>2843</v>
      </c>
    </row>
    <row r="268">
      <c r="A268" s="2">
        <v>267.0</v>
      </c>
      <c r="B268" s="2" t="s">
        <v>2844</v>
      </c>
      <c r="C268" s="2" t="s">
        <v>285</v>
      </c>
      <c r="D268" s="2">
        <v>24.0</v>
      </c>
      <c r="E268" s="2">
        <v>5.0</v>
      </c>
      <c r="F268" s="2">
        <v>19.0</v>
      </c>
      <c r="G268" s="52">
        <v>42312.25277777778</v>
      </c>
      <c r="H268" s="2" t="s">
        <v>2845</v>
      </c>
      <c r="I268" s="2" t="s">
        <v>2846</v>
      </c>
      <c r="J268" s="2" t="s">
        <v>2847</v>
      </c>
      <c r="K268" s="2" t="e">
        <v>#N/A</v>
      </c>
      <c r="L268" s="2" t="e">
        <v>#N/A</v>
      </c>
      <c r="M268" s="2" t="e">
        <v>#N/A</v>
      </c>
      <c r="N268" s="2" t="e">
        <v>#N/A</v>
      </c>
      <c r="O268" s="2" t="e">
        <v>#N/A</v>
      </c>
      <c r="P268" s="2" t="s">
        <v>2848</v>
      </c>
      <c r="Q268" s="2" t="s">
        <v>285</v>
      </c>
      <c r="R268" s="2" t="s">
        <v>356</v>
      </c>
      <c r="S268" s="2">
        <v>21208.0</v>
      </c>
      <c r="T268" s="2" t="s">
        <v>2693</v>
      </c>
      <c r="U268" s="2" t="s">
        <v>646</v>
      </c>
      <c r="X268" s="2" t="s">
        <v>2849</v>
      </c>
      <c r="Y268" s="2" t="s">
        <v>2851</v>
      </c>
      <c r="AB268" s="2" t="s">
        <v>2848</v>
      </c>
      <c r="AC268" s="52">
        <v>42312.25277777778</v>
      </c>
      <c r="AD268" s="2" t="s">
        <v>2847</v>
      </c>
      <c r="AE268" s="2" t="s">
        <v>2852</v>
      </c>
      <c r="AF268" s="54" t="s">
        <v>2853</v>
      </c>
    </row>
    <row r="269">
      <c r="A269" s="2">
        <v>268.0</v>
      </c>
      <c r="B269" s="2" t="s">
        <v>2854</v>
      </c>
      <c r="C269" s="2" t="s">
        <v>285</v>
      </c>
      <c r="D269" s="2">
        <v>40.0</v>
      </c>
      <c r="E269" s="2">
        <v>3.0</v>
      </c>
      <c r="F269" s="2">
        <v>37.0</v>
      </c>
      <c r="G269" s="52">
        <v>42313.42847222222</v>
      </c>
      <c r="H269" s="2" t="s">
        <v>2855</v>
      </c>
      <c r="I269" s="2" t="s">
        <v>2856</v>
      </c>
      <c r="J269" s="2" t="s">
        <v>2857</v>
      </c>
      <c r="K269" s="2" t="e">
        <v>#N/A</v>
      </c>
      <c r="L269" s="2" t="e">
        <v>#N/A</v>
      </c>
      <c r="M269" s="2" t="e">
        <v>#N/A</v>
      </c>
      <c r="N269" s="2" t="e">
        <v>#N/A</v>
      </c>
      <c r="O269" s="2" t="e">
        <v>#N/A</v>
      </c>
      <c r="P269" s="2" t="s">
        <v>2859</v>
      </c>
      <c r="Q269" s="2" t="s">
        <v>285</v>
      </c>
      <c r="R269" s="2" t="s">
        <v>285</v>
      </c>
      <c r="S269" s="2">
        <v>49525.0</v>
      </c>
      <c r="T269" s="2" t="s">
        <v>1950</v>
      </c>
      <c r="U269" s="2" t="s">
        <v>309</v>
      </c>
      <c r="X269" s="2" t="s">
        <v>2860</v>
      </c>
      <c r="Y269" s="2" t="s">
        <v>2861</v>
      </c>
      <c r="AB269" s="2" t="s">
        <v>2859</v>
      </c>
      <c r="AC269" s="52">
        <v>42313.42847222222</v>
      </c>
      <c r="AD269" s="2" t="s">
        <v>2857</v>
      </c>
      <c r="AE269" s="2" t="s">
        <v>2862</v>
      </c>
      <c r="AF269" s="54" t="s">
        <v>2863</v>
      </c>
    </row>
    <row r="270">
      <c r="A270" s="2">
        <v>269.0</v>
      </c>
      <c r="B270" s="2" t="s">
        <v>2864</v>
      </c>
      <c r="C270" s="2" t="s">
        <v>285</v>
      </c>
      <c r="D270" s="2">
        <v>2.0</v>
      </c>
      <c r="E270" s="2">
        <v>0.0</v>
      </c>
      <c r="F270" s="2">
        <v>2.0</v>
      </c>
      <c r="G270" s="52">
        <v>42325.55972222222</v>
      </c>
      <c r="H270" s="2" t="s">
        <v>2866</v>
      </c>
      <c r="I270" s="2" t="s">
        <v>2867</v>
      </c>
      <c r="J270" s="2" t="s">
        <v>2868</v>
      </c>
      <c r="K270" s="2" t="e">
        <v>#N/A</v>
      </c>
      <c r="L270" s="2" t="e">
        <v>#N/A</v>
      </c>
      <c r="M270" s="2" t="e">
        <v>#N/A</v>
      </c>
      <c r="N270" s="2" t="e">
        <v>#N/A</v>
      </c>
      <c r="O270" s="2" t="e">
        <v>#N/A</v>
      </c>
      <c r="P270" s="2" t="s">
        <v>2869</v>
      </c>
      <c r="Q270" s="2" t="s">
        <v>285</v>
      </c>
      <c r="R270" s="2" t="s">
        <v>356</v>
      </c>
      <c r="S270" s="2">
        <v>98033.0</v>
      </c>
      <c r="T270" s="2" t="s">
        <v>2870</v>
      </c>
      <c r="U270" s="2" t="s">
        <v>291</v>
      </c>
      <c r="V270" s="53">
        <v>896658.0</v>
      </c>
      <c r="W270" s="53">
        <v>1426535.0</v>
      </c>
      <c r="X270" s="2" t="s">
        <v>2871</v>
      </c>
      <c r="Y270" s="2" t="s">
        <v>2872</v>
      </c>
      <c r="AB270" s="2" t="s">
        <v>2869</v>
      </c>
      <c r="AC270" s="52">
        <v>42325.55972222222</v>
      </c>
      <c r="AD270" s="2" t="s">
        <v>2868</v>
      </c>
      <c r="AE270" s="2" t="s">
        <v>2873</v>
      </c>
      <c r="AF270" s="54" t="s">
        <v>2874</v>
      </c>
    </row>
    <row r="271">
      <c r="A271" s="2">
        <v>270.0</v>
      </c>
      <c r="B271" s="2" t="s">
        <v>2876</v>
      </c>
      <c r="C271" s="2" t="s">
        <v>285</v>
      </c>
      <c r="D271" s="2">
        <v>16.0</v>
      </c>
      <c r="E271" s="2">
        <v>7.0</v>
      </c>
      <c r="F271" s="2">
        <v>9.0</v>
      </c>
      <c r="G271" s="52">
        <v>42331.49236111111</v>
      </c>
      <c r="H271" s="2" t="s">
        <v>2877</v>
      </c>
      <c r="I271" s="2" t="s">
        <v>2878</v>
      </c>
      <c r="J271" s="2" t="s">
        <v>2879</v>
      </c>
      <c r="K271" s="2" t="e">
        <v>#N/A</v>
      </c>
      <c r="L271" s="2" t="e">
        <v>#N/A</v>
      </c>
      <c r="M271" s="2" t="e">
        <v>#N/A</v>
      </c>
      <c r="N271" s="2" t="e">
        <v>#N/A</v>
      </c>
      <c r="O271" s="2" t="e">
        <v>#N/A</v>
      </c>
      <c r="P271" s="2" t="s">
        <v>2880</v>
      </c>
      <c r="Q271" s="2" t="s">
        <v>285</v>
      </c>
      <c r="R271" s="2" t="s">
        <v>356</v>
      </c>
      <c r="S271" s="2">
        <v>21251.0</v>
      </c>
      <c r="T271" s="2" t="s">
        <v>2693</v>
      </c>
      <c r="U271" s="2" t="s">
        <v>646</v>
      </c>
      <c r="V271" s="53">
        <v>8007229.0</v>
      </c>
      <c r="W271" s="53">
        <v>4455770.0</v>
      </c>
      <c r="X271" s="2" t="s">
        <v>2881</v>
      </c>
      <c r="Y271" s="2" t="s">
        <v>2882</v>
      </c>
      <c r="AB271" s="2" t="s">
        <v>2880</v>
      </c>
      <c r="AC271" s="52">
        <v>42331.49236111111</v>
      </c>
      <c r="AD271" s="2" t="s">
        <v>2879</v>
      </c>
      <c r="AE271" s="2" t="s">
        <v>2883</v>
      </c>
      <c r="AF271" s="54" t="s">
        <v>2884</v>
      </c>
    </row>
    <row r="272">
      <c r="A272" s="2">
        <v>271.0</v>
      </c>
      <c r="B272" s="2" t="s">
        <v>2886</v>
      </c>
      <c r="C272" s="2" t="s">
        <v>285</v>
      </c>
      <c r="D272" s="2">
        <v>8.0</v>
      </c>
      <c r="E272" s="2">
        <v>2.0</v>
      </c>
      <c r="F272" s="2">
        <v>6.0</v>
      </c>
      <c r="G272" s="52">
        <v>42331.59444444445</v>
      </c>
      <c r="H272" s="2" t="s">
        <v>2887</v>
      </c>
      <c r="I272" s="2" t="s">
        <v>2888</v>
      </c>
      <c r="J272" s="2" t="s">
        <v>2889</v>
      </c>
      <c r="K272" s="2" t="e">
        <v>#N/A</v>
      </c>
      <c r="L272" s="2" t="e">
        <v>#N/A</v>
      </c>
      <c r="M272" s="2" t="e">
        <v>#N/A</v>
      </c>
      <c r="N272" s="2" t="e">
        <v>#N/A</v>
      </c>
      <c r="O272" s="2" t="e">
        <v>#N/A</v>
      </c>
      <c r="P272" s="2" t="s">
        <v>2890</v>
      </c>
      <c r="Q272" s="2" t="s">
        <v>285</v>
      </c>
      <c r="R272" s="2" t="s">
        <v>356</v>
      </c>
      <c r="S272" s="2">
        <v>97701.0</v>
      </c>
      <c r="T272" s="2" t="s">
        <v>763</v>
      </c>
      <c r="U272" s="2" t="s">
        <v>727</v>
      </c>
      <c r="V272" s="53">
        <v>1109133.0</v>
      </c>
      <c r="W272" s="53">
        <v>1022568.0</v>
      </c>
      <c r="X272" s="2" t="s">
        <v>2892</v>
      </c>
      <c r="Y272" s="2" t="s">
        <v>2893</v>
      </c>
      <c r="AB272" s="2" t="s">
        <v>2890</v>
      </c>
      <c r="AC272" s="52">
        <v>42331.59444444445</v>
      </c>
      <c r="AD272" s="2" t="s">
        <v>2889</v>
      </c>
      <c r="AE272" s="2" t="s">
        <v>2894</v>
      </c>
      <c r="AF272" s="54" t="s">
        <v>2895</v>
      </c>
    </row>
    <row r="273">
      <c r="A273" s="2">
        <v>272.0</v>
      </c>
      <c r="B273" s="2" t="s">
        <v>2896</v>
      </c>
      <c r="C273" s="2" t="s">
        <v>285</v>
      </c>
      <c r="D273" s="2">
        <v>8.0</v>
      </c>
      <c r="E273" s="2">
        <v>1.0</v>
      </c>
      <c r="F273" s="2">
        <v>7.0</v>
      </c>
      <c r="G273" s="52">
        <v>42311.20763888889</v>
      </c>
      <c r="H273" s="2" t="s">
        <v>2897</v>
      </c>
      <c r="I273" s="2" t="s">
        <v>2898</v>
      </c>
      <c r="J273" s="2" t="s">
        <v>2899</v>
      </c>
      <c r="K273" s="2" t="s">
        <v>532</v>
      </c>
      <c r="L273" s="2">
        <v>0.0</v>
      </c>
      <c r="M273" s="2">
        <v>0.0</v>
      </c>
      <c r="N273" s="2" t="s">
        <v>2900</v>
      </c>
      <c r="O273" s="2" t="s">
        <v>2901</v>
      </c>
      <c r="P273" s="2" t="s">
        <v>2902</v>
      </c>
      <c r="Q273" s="2" t="s">
        <v>285</v>
      </c>
      <c r="R273" s="2" t="s">
        <v>285</v>
      </c>
      <c r="S273" s="2">
        <v>48381.0</v>
      </c>
      <c r="T273" s="2" t="s">
        <v>2903</v>
      </c>
      <c r="U273" s="2" t="s">
        <v>309</v>
      </c>
      <c r="X273" s="2" t="s">
        <v>2904</v>
      </c>
      <c r="Y273" s="2" t="s">
        <v>2906</v>
      </c>
      <c r="AB273" s="2" t="s">
        <v>2902</v>
      </c>
      <c r="AC273" s="52">
        <v>42311.20763888889</v>
      </c>
      <c r="AD273" s="2" t="s">
        <v>2899</v>
      </c>
      <c r="AE273" s="2" t="s">
        <v>2907</v>
      </c>
      <c r="AF273" s="54" t="s">
        <v>2908</v>
      </c>
    </row>
    <row r="274">
      <c r="A274" s="2">
        <v>273.0</v>
      </c>
      <c r="B274" s="2" t="s">
        <v>2909</v>
      </c>
      <c r="C274" s="2" t="s">
        <v>285</v>
      </c>
      <c r="D274" s="2">
        <v>1.0</v>
      </c>
      <c r="E274" s="2">
        <v>0.0</v>
      </c>
      <c r="F274" s="2">
        <v>1.0</v>
      </c>
      <c r="G274" s="52">
        <v>42311.29722222222</v>
      </c>
      <c r="H274" s="2" t="s">
        <v>2910</v>
      </c>
      <c r="I274" s="2" t="s">
        <v>2911</v>
      </c>
      <c r="J274" s="2" t="s">
        <v>2912</v>
      </c>
      <c r="K274" s="2" t="e">
        <v>#N/A</v>
      </c>
      <c r="L274" s="2" t="e">
        <v>#N/A</v>
      </c>
      <c r="M274" s="2" t="e">
        <v>#N/A</v>
      </c>
      <c r="N274" s="2" t="e">
        <v>#N/A</v>
      </c>
      <c r="O274" s="2" t="e">
        <v>#N/A</v>
      </c>
      <c r="P274" s="2" t="s">
        <v>2913</v>
      </c>
      <c r="Q274" s="2" t="s">
        <v>285</v>
      </c>
      <c r="R274" s="2" t="s">
        <v>356</v>
      </c>
      <c r="S274" s="2">
        <v>60606.0</v>
      </c>
      <c r="T274" s="2" t="s">
        <v>368</v>
      </c>
      <c r="U274" s="2" t="s">
        <v>369</v>
      </c>
      <c r="V274" s="53">
        <v>1.5032572E8</v>
      </c>
      <c r="W274" s="53">
        <v>1.48005192E8</v>
      </c>
      <c r="X274" s="2" t="s">
        <v>2915</v>
      </c>
      <c r="Y274" s="2" t="s">
        <v>2916</v>
      </c>
      <c r="AB274" s="2" t="s">
        <v>2913</v>
      </c>
      <c r="AC274" s="52">
        <v>42311.29722222222</v>
      </c>
      <c r="AD274" s="2" t="s">
        <v>2912</v>
      </c>
      <c r="AE274" s="2" t="s">
        <v>2918</v>
      </c>
      <c r="AF274" s="54" t="s">
        <v>2919</v>
      </c>
    </row>
    <row r="275">
      <c r="A275" s="2">
        <v>274.0</v>
      </c>
      <c r="B275" s="2" t="s">
        <v>2921</v>
      </c>
      <c r="C275" s="2" t="s">
        <v>285</v>
      </c>
      <c r="D275" s="2">
        <v>155.0</v>
      </c>
      <c r="E275" s="2">
        <v>43.0</v>
      </c>
      <c r="F275" s="2">
        <v>112.0</v>
      </c>
      <c r="G275" s="52">
        <v>42321.535416666666</v>
      </c>
      <c r="H275" s="2" t="s">
        <v>2922</v>
      </c>
      <c r="I275" s="2" t="s">
        <v>2923</v>
      </c>
      <c r="J275" s="2" t="s">
        <v>2924</v>
      </c>
      <c r="K275" s="2" t="e">
        <v>#N/A</v>
      </c>
      <c r="L275" s="2" t="e">
        <v>#N/A</v>
      </c>
      <c r="M275" s="2" t="e">
        <v>#N/A</v>
      </c>
      <c r="N275" s="2" t="e">
        <v>#N/A</v>
      </c>
      <c r="O275" s="2" t="e">
        <v>#N/A</v>
      </c>
      <c r="P275" s="2" t="s">
        <v>2925</v>
      </c>
      <c r="Q275" s="2" t="s">
        <v>285</v>
      </c>
      <c r="R275" s="2" t="s">
        <v>356</v>
      </c>
      <c r="S275" s="2">
        <v>98228.0</v>
      </c>
      <c r="T275" s="2" t="s">
        <v>2926</v>
      </c>
      <c r="U275" s="2" t="s">
        <v>291</v>
      </c>
      <c r="V275" s="53">
        <v>2755612.0</v>
      </c>
      <c r="W275" s="53">
        <v>2746800.0</v>
      </c>
      <c r="X275" s="2" t="s">
        <v>2927</v>
      </c>
      <c r="Y275" s="2" t="s">
        <v>2929</v>
      </c>
      <c r="AB275" s="2" t="s">
        <v>2925</v>
      </c>
      <c r="AC275" s="52">
        <v>42321.535416666666</v>
      </c>
      <c r="AD275" s="2" t="s">
        <v>2924</v>
      </c>
      <c r="AE275" s="2" t="s">
        <v>2930</v>
      </c>
      <c r="AF275" s="54" t="s">
        <v>2931</v>
      </c>
    </row>
    <row r="276">
      <c r="A276" s="2">
        <v>275.0</v>
      </c>
      <c r="B276" s="2" t="s">
        <v>2932</v>
      </c>
      <c r="C276" s="2" t="s">
        <v>285</v>
      </c>
      <c r="D276" s="2">
        <v>3.0</v>
      </c>
      <c r="E276" s="2">
        <v>0.0</v>
      </c>
      <c r="F276" s="2">
        <v>3.0</v>
      </c>
      <c r="G276" s="52">
        <v>42322.21805555555</v>
      </c>
      <c r="H276" s="2" t="s">
        <v>2933</v>
      </c>
      <c r="I276" s="2" t="s">
        <v>2934</v>
      </c>
      <c r="J276" s="2" t="s">
        <v>2935</v>
      </c>
      <c r="K276" s="2" t="e">
        <v>#N/A</v>
      </c>
      <c r="L276" s="2" t="e">
        <v>#N/A</v>
      </c>
      <c r="M276" s="2" t="e">
        <v>#N/A</v>
      </c>
      <c r="N276" s="2" t="e">
        <v>#N/A</v>
      </c>
      <c r="O276" s="2" t="e">
        <v>#N/A</v>
      </c>
      <c r="P276" s="2" t="s">
        <v>2937</v>
      </c>
      <c r="Q276" s="2" t="s">
        <v>285</v>
      </c>
      <c r="R276" s="2" t="s">
        <v>285</v>
      </c>
      <c r="S276" s="2">
        <v>54301.0</v>
      </c>
      <c r="T276" s="2" t="s">
        <v>2938</v>
      </c>
      <c r="U276" s="2" t="s">
        <v>2302</v>
      </c>
      <c r="Y276" s="2" t="s">
        <v>2939</v>
      </c>
      <c r="AB276" s="2" t="s">
        <v>2937</v>
      </c>
      <c r="AC276" s="52">
        <v>42322.21805555555</v>
      </c>
      <c r="AD276" s="2" t="s">
        <v>2935</v>
      </c>
      <c r="AE276" s="2" t="s">
        <v>2940</v>
      </c>
      <c r="AF276" s="54" t="s">
        <v>2941</v>
      </c>
    </row>
    <row r="277">
      <c r="A277" s="2">
        <v>276.0</v>
      </c>
      <c r="C277" s="2" t="s">
        <v>285</v>
      </c>
      <c r="D277" s="2">
        <v>14812.0</v>
      </c>
      <c r="E277" s="2">
        <v>1716.0</v>
      </c>
      <c r="F277" s="2">
        <v>13096.0</v>
      </c>
      <c r="G277" s="52">
        <v>42309.60555555556</v>
      </c>
      <c r="H277" s="2" t="s">
        <v>2942</v>
      </c>
      <c r="I277" s="2" t="s">
        <v>2944</v>
      </c>
      <c r="J277" s="2" t="s">
        <v>2945</v>
      </c>
      <c r="K277" s="2" t="e">
        <v>#N/A</v>
      </c>
      <c r="L277" s="2" t="e">
        <v>#N/A</v>
      </c>
      <c r="M277" s="2" t="e">
        <v>#N/A</v>
      </c>
      <c r="N277" s="2" t="e">
        <v>#N/A</v>
      </c>
      <c r="O277" s="2" t="e">
        <v>#N/A</v>
      </c>
      <c r="P277" s="2" t="s">
        <v>2946</v>
      </c>
      <c r="Q277" s="2" t="s">
        <v>285</v>
      </c>
      <c r="R277" s="2" t="s">
        <v>356</v>
      </c>
      <c r="S277" s="2">
        <v>29602.0</v>
      </c>
      <c r="T277" s="2" t="s">
        <v>2947</v>
      </c>
      <c r="U277" s="2" t="s">
        <v>2835</v>
      </c>
      <c r="Y277" s="2" t="s">
        <v>2948</v>
      </c>
      <c r="AB277" s="2" t="s">
        <v>2946</v>
      </c>
      <c r="AC277" s="52">
        <v>42309.60555555556</v>
      </c>
      <c r="AD277" s="2" t="s">
        <v>2945</v>
      </c>
      <c r="AE277" s="2" t="s">
        <v>2949</v>
      </c>
      <c r="AF277" s="54" t="s">
        <v>2950</v>
      </c>
    </row>
    <row r="278">
      <c r="A278" s="2">
        <v>277.0</v>
      </c>
      <c r="B278" s="2" t="s">
        <v>2951</v>
      </c>
      <c r="C278" s="2" t="s">
        <v>285</v>
      </c>
      <c r="D278" s="2">
        <v>204.0</v>
      </c>
      <c r="E278" s="2">
        <v>29.0</v>
      </c>
      <c r="F278" s="2">
        <v>175.0</v>
      </c>
      <c r="G278" s="52">
        <v>42327.69583333333</v>
      </c>
      <c r="H278" s="2" t="s">
        <v>2952</v>
      </c>
      <c r="I278" s="2" t="s">
        <v>2954</v>
      </c>
      <c r="J278" s="2" t="s">
        <v>2955</v>
      </c>
      <c r="K278" s="2" t="e">
        <v>#N/A</v>
      </c>
      <c r="L278" s="2" t="e">
        <v>#N/A</v>
      </c>
      <c r="M278" s="2" t="e">
        <v>#N/A</v>
      </c>
      <c r="N278" s="2" t="e">
        <v>#N/A</v>
      </c>
      <c r="O278" s="2" t="e">
        <v>#N/A</v>
      </c>
      <c r="P278" s="2" t="s">
        <v>2956</v>
      </c>
      <c r="Q278" s="2" t="s">
        <v>285</v>
      </c>
      <c r="R278" s="2" t="s">
        <v>285</v>
      </c>
      <c r="S278" s="2">
        <v>2472.0</v>
      </c>
      <c r="T278" s="2" t="s">
        <v>2957</v>
      </c>
      <c r="U278" s="2" t="s">
        <v>412</v>
      </c>
      <c r="V278" s="53">
        <v>8343730.0</v>
      </c>
      <c r="W278" s="53">
        <v>9530666.0</v>
      </c>
      <c r="X278" s="2" t="s">
        <v>2958</v>
      </c>
      <c r="Y278" s="2" t="s">
        <v>2959</v>
      </c>
      <c r="AB278" s="2" t="s">
        <v>2956</v>
      </c>
      <c r="AC278" s="52">
        <v>42327.69583333333</v>
      </c>
      <c r="AD278" s="2" t="s">
        <v>2955</v>
      </c>
      <c r="AE278" s="2" t="s">
        <v>2960</v>
      </c>
      <c r="AF278" s="54" t="s">
        <v>2961</v>
      </c>
    </row>
    <row r="279">
      <c r="A279" s="2">
        <v>278.0</v>
      </c>
      <c r="B279" s="2" t="s">
        <v>2962</v>
      </c>
      <c r="C279" s="2" t="s">
        <v>285</v>
      </c>
      <c r="D279" s="2">
        <v>2.0</v>
      </c>
      <c r="E279" s="2">
        <v>0.0</v>
      </c>
      <c r="F279" s="2">
        <v>2.0</v>
      </c>
      <c r="G279" s="52">
        <v>42312.33472222222</v>
      </c>
      <c r="H279" s="2" t="s">
        <v>2963</v>
      </c>
      <c r="I279" s="2" t="s">
        <v>2964</v>
      </c>
      <c r="J279" s="2" t="s">
        <v>2965</v>
      </c>
      <c r="K279" s="2" t="e">
        <v>#N/A</v>
      </c>
      <c r="L279" s="2" t="e">
        <v>#N/A</v>
      </c>
      <c r="M279" s="2" t="e">
        <v>#N/A</v>
      </c>
      <c r="N279" s="2" t="e">
        <v>#N/A</v>
      </c>
      <c r="O279" s="2" t="e">
        <v>#N/A</v>
      </c>
      <c r="P279" s="2" t="s">
        <v>2966</v>
      </c>
      <c r="Q279" s="2" t="s">
        <v>285</v>
      </c>
      <c r="R279" s="2" t="s">
        <v>285</v>
      </c>
      <c r="S279" s="2">
        <v>21727.0</v>
      </c>
      <c r="T279" s="2" t="s">
        <v>2968</v>
      </c>
      <c r="U279" s="2" t="s">
        <v>646</v>
      </c>
      <c r="V279" s="53">
        <v>5390008.0</v>
      </c>
      <c r="W279" s="53">
        <v>5417055.0</v>
      </c>
      <c r="X279" s="2" t="s">
        <v>2969</v>
      </c>
      <c r="Y279" s="2" t="s">
        <v>2970</v>
      </c>
      <c r="AB279" s="2" t="s">
        <v>2966</v>
      </c>
      <c r="AC279" s="52">
        <v>42312.33472222222</v>
      </c>
      <c r="AD279" s="2" t="s">
        <v>2965</v>
      </c>
      <c r="AE279" s="2" t="s">
        <v>2971</v>
      </c>
      <c r="AF279" s="54" t="s">
        <v>2972</v>
      </c>
    </row>
    <row r="280">
      <c r="A280" s="2">
        <v>279.0</v>
      </c>
      <c r="B280" s="2" t="s">
        <v>2973</v>
      </c>
      <c r="C280" s="2" t="s">
        <v>285</v>
      </c>
      <c r="D280" s="2">
        <v>8.0</v>
      </c>
      <c r="E280" s="2">
        <v>3.0</v>
      </c>
      <c r="F280" s="2">
        <v>5.0</v>
      </c>
      <c r="G280" s="52">
        <v>42312.88611111111</v>
      </c>
      <c r="H280" s="2" t="s">
        <v>2975</v>
      </c>
      <c r="I280" s="2" t="s">
        <v>2976</v>
      </c>
      <c r="J280" s="2" t="s">
        <v>2977</v>
      </c>
      <c r="K280" s="2" t="e">
        <v>#N/A</v>
      </c>
      <c r="L280" s="2" t="e">
        <v>#N/A</v>
      </c>
      <c r="M280" s="2" t="e">
        <v>#N/A</v>
      </c>
      <c r="N280" s="2" t="e">
        <v>#N/A</v>
      </c>
      <c r="O280" s="2" t="e">
        <v>#N/A</v>
      </c>
      <c r="P280" s="2" t="s">
        <v>2978</v>
      </c>
      <c r="Q280" s="2" t="s">
        <v>285</v>
      </c>
      <c r="R280" s="2" t="s">
        <v>356</v>
      </c>
      <c r="S280" s="2" t="s">
        <v>2979</v>
      </c>
      <c r="T280" s="2" t="s">
        <v>1666</v>
      </c>
      <c r="U280" s="2" t="s">
        <v>646</v>
      </c>
      <c r="V280" s="53">
        <v>2134076.0</v>
      </c>
      <c r="W280" s="53">
        <v>2021594.0</v>
      </c>
      <c r="X280" s="2" t="s">
        <v>2980</v>
      </c>
      <c r="Y280" s="2" t="s">
        <v>2981</v>
      </c>
      <c r="AB280" s="2" t="s">
        <v>2978</v>
      </c>
      <c r="AC280" s="52">
        <v>42312.88611111111</v>
      </c>
      <c r="AD280" s="2" t="s">
        <v>2977</v>
      </c>
      <c r="AE280" s="2" t="s">
        <v>2982</v>
      </c>
      <c r="AF280" s="54" t="s">
        <v>2983</v>
      </c>
    </row>
    <row r="281">
      <c r="A281" s="2">
        <v>280.0</v>
      </c>
      <c r="B281" s="2" t="s">
        <v>2984</v>
      </c>
      <c r="C281" s="2" t="s">
        <v>285</v>
      </c>
      <c r="D281" s="2">
        <v>3250.0</v>
      </c>
      <c r="E281" s="2">
        <v>545.0</v>
      </c>
      <c r="F281" s="2">
        <v>2705.0</v>
      </c>
      <c r="G281" s="52">
        <v>42320.49375</v>
      </c>
      <c r="H281" s="2" t="s">
        <v>2985</v>
      </c>
      <c r="I281" s="2" t="s">
        <v>2986</v>
      </c>
      <c r="J281" s="2" t="s">
        <v>2987</v>
      </c>
      <c r="K281" s="2" t="s">
        <v>264</v>
      </c>
      <c r="L281" s="2" t="s">
        <v>2988</v>
      </c>
      <c r="M281" s="2">
        <v>0.0</v>
      </c>
      <c r="N281" s="2">
        <v>0.0</v>
      </c>
      <c r="O281" s="2">
        <v>0.0</v>
      </c>
      <c r="P281" s="2" t="s">
        <v>2989</v>
      </c>
      <c r="Q281" s="2" t="s">
        <v>285</v>
      </c>
      <c r="R281" s="2" t="s">
        <v>356</v>
      </c>
      <c r="S281" s="2">
        <v>80908.0</v>
      </c>
      <c r="T281" s="2" t="s">
        <v>1432</v>
      </c>
      <c r="U281" s="2" t="s">
        <v>843</v>
      </c>
      <c r="V281" s="53">
        <v>1063778.0</v>
      </c>
      <c r="W281" s="53">
        <v>913504.0</v>
      </c>
      <c r="X281" s="2" t="s">
        <v>2991</v>
      </c>
      <c r="Y281" s="2" t="s">
        <v>2992</v>
      </c>
      <c r="AB281" s="2" t="s">
        <v>2989</v>
      </c>
      <c r="AC281" s="52">
        <v>42320.49375</v>
      </c>
      <c r="AD281" s="2" t="s">
        <v>2987</v>
      </c>
      <c r="AE281" s="2" t="s">
        <v>2993</v>
      </c>
      <c r="AF281" s="54" t="s">
        <v>2994</v>
      </c>
    </row>
    <row r="282">
      <c r="A282" s="2">
        <v>281.0</v>
      </c>
      <c r="B282" s="2" t="s">
        <v>2995</v>
      </c>
      <c r="C282" s="2" t="s">
        <v>285</v>
      </c>
      <c r="D282" s="2">
        <v>2.0</v>
      </c>
      <c r="E282" s="2">
        <v>0.0</v>
      </c>
      <c r="F282" s="2">
        <v>2.0</v>
      </c>
      <c r="G282" s="52">
        <v>42325.67083333333</v>
      </c>
      <c r="H282" s="2" t="s">
        <v>2997</v>
      </c>
      <c r="I282" s="2" t="s">
        <v>2998</v>
      </c>
      <c r="J282" s="2" t="s">
        <v>2999</v>
      </c>
      <c r="K282" s="2" t="e">
        <v>#N/A</v>
      </c>
      <c r="L282" s="2" t="e">
        <v>#N/A</v>
      </c>
      <c r="M282" s="2" t="e">
        <v>#N/A</v>
      </c>
      <c r="N282" s="2" t="e">
        <v>#N/A</v>
      </c>
      <c r="O282" s="2" t="e">
        <v>#N/A</v>
      </c>
      <c r="P282" s="2" t="s">
        <v>3000</v>
      </c>
      <c r="Q282" s="2" t="s">
        <v>285</v>
      </c>
      <c r="R282" s="2" t="s">
        <v>285</v>
      </c>
      <c r="S282" s="2">
        <v>54487.0</v>
      </c>
      <c r="T282" s="2" t="s">
        <v>3001</v>
      </c>
      <c r="U282" s="2" t="s">
        <v>2302</v>
      </c>
      <c r="V282" s="53">
        <v>1320020.0</v>
      </c>
      <c r="W282" s="53">
        <v>636284.0</v>
      </c>
      <c r="X282" s="2" t="s">
        <v>3002</v>
      </c>
      <c r="Y282" s="2" t="s">
        <v>3003</v>
      </c>
      <c r="AB282" s="2" t="s">
        <v>3000</v>
      </c>
      <c r="AC282" s="52">
        <v>42325.67083333333</v>
      </c>
      <c r="AD282" s="2" t="s">
        <v>2999</v>
      </c>
      <c r="AE282" s="2" t="s">
        <v>3004</v>
      </c>
      <c r="AF282" s="54" t="s">
        <v>3005</v>
      </c>
    </row>
    <row r="283">
      <c r="A283" s="2">
        <v>282.0</v>
      </c>
      <c r="B283" s="2" t="s">
        <v>3007</v>
      </c>
      <c r="C283" s="2" t="s">
        <v>285</v>
      </c>
      <c r="D283" s="2">
        <v>1.0</v>
      </c>
      <c r="E283" s="2">
        <v>0.0</v>
      </c>
      <c r="F283" s="2">
        <v>1.0</v>
      </c>
      <c r="G283" s="52">
        <v>42311.705555555556</v>
      </c>
      <c r="H283" s="2" t="s">
        <v>3008</v>
      </c>
      <c r="I283" s="2" t="s">
        <v>3009</v>
      </c>
      <c r="J283" s="2" t="s">
        <v>3010</v>
      </c>
      <c r="K283" s="2" t="e">
        <v>#N/A</v>
      </c>
      <c r="L283" s="2" t="e">
        <v>#N/A</v>
      </c>
      <c r="M283" s="2" t="e">
        <v>#N/A</v>
      </c>
      <c r="N283" s="2" t="e">
        <v>#N/A</v>
      </c>
      <c r="O283" s="2" t="e">
        <v>#N/A</v>
      </c>
      <c r="P283" s="2" t="s">
        <v>3011</v>
      </c>
      <c r="Q283" s="2" t="s">
        <v>285</v>
      </c>
      <c r="R283" s="2" t="s">
        <v>285</v>
      </c>
      <c r="S283" s="2">
        <v>37029.0</v>
      </c>
      <c r="T283" s="2" t="s">
        <v>3012</v>
      </c>
      <c r="U283" s="2" t="s">
        <v>972</v>
      </c>
      <c r="X283" s="2" t="s">
        <v>1191</v>
      </c>
      <c r="Y283" s="2" t="s">
        <v>3013</v>
      </c>
      <c r="AB283" s="2" t="s">
        <v>3011</v>
      </c>
      <c r="AC283" s="52">
        <v>42311.705555555556</v>
      </c>
      <c r="AD283" s="2" t="s">
        <v>3010</v>
      </c>
      <c r="AE283" s="2" t="s">
        <v>3014</v>
      </c>
      <c r="AF283" s="54" t="s">
        <v>3015</v>
      </c>
    </row>
    <row r="284">
      <c r="A284" s="2">
        <v>283.0</v>
      </c>
      <c r="B284" s="2" t="s">
        <v>3016</v>
      </c>
      <c r="C284" s="2" t="s">
        <v>285</v>
      </c>
      <c r="D284" s="2">
        <v>0.0</v>
      </c>
      <c r="E284" s="2">
        <v>0.0</v>
      </c>
      <c r="F284" s="2">
        <v>0.0</v>
      </c>
      <c r="G284" s="52">
        <v>42330.853472222225</v>
      </c>
      <c r="H284" s="2" t="s">
        <v>3019</v>
      </c>
      <c r="I284" s="2" t="s">
        <v>3021</v>
      </c>
      <c r="J284" s="2" t="s">
        <v>3022</v>
      </c>
      <c r="K284" s="2" t="e">
        <v>#N/A</v>
      </c>
      <c r="L284" s="2" t="e">
        <v>#N/A</v>
      </c>
      <c r="M284" s="2" t="e">
        <v>#N/A</v>
      </c>
      <c r="N284" s="2" t="e">
        <v>#N/A</v>
      </c>
      <c r="O284" s="2" t="e">
        <v>#N/A</v>
      </c>
      <c r="P284" s="2" t="s">
        <v>3026</v>
      </c>
      <c r="Q284" s="2" t="s">
        <v>285</v>
      </c>
      <c r="R284" s="2" t="s">
        <v>356</v>
      </c>
      <c r="S284" s="2">
        <v>98687.0</v>
      </c>
      <c r="T284" s="2" t="s">
        <v>3028</v>
      </c>
      <c r="U284" s="2" t="s">
        <v>291</v>
      </c>
      <c r="X284" s="2" t="s">
        <v>3030</v>
      </c>
      <c r="Y284" s="2" t="s">
        <v>3031</v>
      </c>
      <c r="AB284" s="2" t="s">
        <v>3026</v>
      </c>
      <c r="AC284" s="52">
        <v>42330.853472222225</v>
      </c>
      <c r="AD284" s="2" t="s">
        <v>3022</v>
      </c>
      <c r="AE284" s="2" t="s">
        <v>3032</v>
      </c>
      <c r="AF284" s="54" t="s">
        <v>3033</v>
      </c>
    </row>
    <row r="285">
      <c r="A285" s="2">
        <v>284.0</v>
      </c>
      <c r="B285" s="2" t="s">
        <v>3020</v>
      </c>
      <c r="C285" s="2" t="s">
        <v>285</v>
      </c>
      <c r="D285" s="2">
        <v>200.0</v>
      </c>
      <c r="E285" s="2">
        <v>38.0</v>
      </c>
      <c r="F285" s="2">
        <v>162.0</v>
      </c>
      <c r="G285" s="52">
        <v>42325.614583333336</v>
      </c>
      <c r="H285" s="2" t="s">
        <v>3023</v>
      </c>
      <c r="I285" s="2" t="s">
        <v>3024</v>
      </c>
      <c r="J285" s="2" t="s">
        <v>3025</v>
      </c>
      <c r="K285" s="2" t="e">
        <v>#N/A</v>
      </c>
      <c r="L285" s="2" t="e">
        <v>#N/A</v>
      </c>
      <c r="M285" s="2" t="e">
        <v>#N/A</v>
      </c>
      <c r="N285" s="2" t="e">
        <v>#N/A</v>
      </c>
      <c r="O285" s="2" t="e">
        <v>#N/A</v>
      </c>
      <c r="P285" s="2" t="s">
        <v>3018</v>
      </c>
      <c r="Q285" s="2" t="s">
        <v>285</v>
      </c>
      <c r="R285" s="2" t="s">
        <v>285</v>
      </c>
      <c r="S285" s="2">
        <v>91702.0</v>
      </c>
      <c r="T285" s="2" t="s">
        <v>3027</v>
      </c>
      <c r="U285" s="2" t="s">
        <v>319</v>
      </c>
      <c r="V285" s="53">
        <v>469846.0</v>
      </c>
      <c r="W285" s="53">
        <v>342973.0</v>
      </c>
      <c r="X285" s="2" t="s">
        <v>3029</v>
      </c>
      <c r="Y285" s="2" t="s">
        <v>3041</v>
      </c>
      <c r="AB285" s="2" t="s">
        <v>3018</v>
      </c>
      <c r="AC285" s="52">
        <v>42325.614583333336</v>
      </c>
      <c r="AD285" s="2" t="s">
        <v>3025</v>
      </c>
      <c r="AE285" s="2" t="s">
        <v>3042</v>
      </c>
      <c r="AF285" s="54" t="s">
        <v>3043</v>
      </c>
    </row>
    <row r="286">
      <c r="A286" s="2">
        <v>285.0</v>
      </c>
      <c r="B286" s="2" t="s">
        <v>3020</v>
      </c>
      <c r="C286" s="2" t="s">
        <v>285</v>
      </c>
      <c r="D286" s="2">
        <v>3.0</v>
      </c>
      <c r="E286" s="2">
        <v>0.0</v>
      </c>
      <c r="F286" s="2">
        <v>3.0</v>
      </c>
      <c r="G286" s="52">
        <v>42325.78888888889</v>
      </c>
      <c r="H286" s="2" t="s">
        <v>3023</v>
      </c>
      <c r="I286" s="2" t="s">
        <v>3024</v>
      </c>
      <c r="J286" s="2" t="s">
        <v>3036</v>
      </c>
      <c r="K286" s="2" t="e">
        <v>#N/A</v>
      </c>
      <c r="L286" s="2" t="e">
        <v>#N/A</v>
      </c>
      <c r="M286" s="2" t="e">
        <v>#N/A</v>
      </c>
      <c r="N286" s="2" t="e">
        <v>#N/A</v>
      </c>
      <c r="O286" s="2" t="e">
        <v>#N/A</v>
      </c>
      <c r="P286" s="2" t="s">
        <v>3035</v>
      </c>
      <c r="Q286" s="2" t="s">
        <v>285</v>
      </c>
      <c r="R286" s="2" t="s">
        <v>356</v>
      </c>
      <c r="S286" s="2">
        <v>91702.0</v>
      </c>
      <c r="T286" s="2" t="s">
        <v>3027</v>
      </c>
      <c r="U286" s="2" t="s">
        <v>319</v>
      </c>
      <c r="V286" s="53">
        <v>469846.0</v>
      </c>
      <c r="W286" s="53">
        <v>342973.0</v>
      </c>
      <c r="X286" s="2" t="s">
        <v>3029</v>
      </c>
      <c r="Y286" s="2" t="s">
        <v>3051</v>
      </c>
      <c r="AB286" s="2" t="s">
        <v>3035</v>
      </c>
      <c r="AC286" s="52">
        <v>42325.78888888889</v>
      </c>
      <c r="AD286" s="2" t="s">
        <v>3036</v>
      </c>
      <c r="AE286" s="2" t="s">
        <v>3052</v>
      </c>
      <c r="AF286" s="54" t="s">
        <v>3053</v>
      </c>
    </row>
    <row r="287">
      <c r="A287" s="2">
        <v>286.0</v>
      </c>
      <c r="B287" s="2" t="s">
        <v>3020</v>
      </c>
      <c r="C287" s="2" t="s">
        <v>285</v>
      </c>
      <c r="D287" s="2">
        <v>14.0</v>
      </c>
      <c r="E287" s="2">
        <v>3.0</v>
      </c>
      <c r="F287" s="2">
        <v>11.0</v>
      </c>
      <c r="G287" s="52">
        <v>42326.009722222225</v>
      </c>
      <c r="H287" s="2" t="s">
        <v>3039</v>
      </c>
      <c r="I287" s="2" t="s">
        <v>3024</v>
      </c>
      <c r="J287" s="2" t="s">
        <v>3040</v>
      </c>
      <c r="K287" s="2" t="e">
        <v>#N/A</v>
      </c>
      <c r="L287" s="2" t="e">
        <v>#N/A</v>
      </c>
      <c r="M287" s="2" t="e">
        <v>#N/A</v>
      </c>
      <c r="N287" s="2" t="e">
        <v>#N/A</v>
      </c>
      <c r="O287" s="2" t="e">
        <v>#N/A</v>
      </c>
      <c r="P287" s="2" t="s">
        <v>3038</v>
      </c>
      <c r="Q287" s="2" t="s">
        <v>285</v>
      </c>
      <c r="R287" s="2" t="s">
        <v>285</v>
      </c>
      <c r="S287" s="2">
        <v>91702.0</v>
      </c>
      <c r="T287" s="2" t="s">
        <v>3027</v>
      </c>
      <c r="U287" s="2" t="s">
        <v>319</v>
      </c>
      <c r="V287" s="53">
        <v>469846.0</v>
      </c>
      <c r="W287" s="53">
        <v>342973.0</v>
      </c>
      <c r="X287" s="2" t="s">
        <v>3029</v>
      </c>
      <c r="Y287" s="2" t="s">
        <v>3060</v>
      </c>
      <c r="AB287" s="2" t="s">
        <v>3038</v>
      </c>
      <c r="AC287" s="52">
        <v>42326.009722222225</v>
      </c>
      <c r="AD287" s="2" t="s">
        <v>3040</v>
      </c>
      <c r="AE287" s="2" t="s">
        <v>3062</v>
      </c>
    </row>
    <row r="288">
      <c r="A288" s="2">
        <v>287.0</v>
      </c>
      <c r="B288" s="2" t="s">
        <v>3064</v>
      </c>
      <c r="C288" s="2" t="s">
        <v>285</v>
      </c>
      <c r="D288" s="2">
        <v>1.0</v>
      </c>
      <c r="E288" s="2">
        <v>0.0</v>
      </c>
      <c r="F288" s="2">
        <v>1.0</v>
      </c>
      <c r="G288" s="52">
        <v>42338.529861111114</v>
      </c>
      <c r="H288" s="2" t="s">
        <v>3065</v>
      </c>
      <c r="I288" s="2" t="s">
        <v>3066</v>
      </c>
      <c r="J288" s="2" t="s">
        <v>3067</v>
      </c>
      <c r="K288" s="2" t="e">
        <v>#N/A</v>
      </c>
      <c r="L288" s="2" t="e">
        <v>#N/A</v>
      </c>
      <c r="M288" s="2" t="e">
        <v>#N/A</v>
      </c>
      <c r="N288" s="2" t="e">
        <v>#N/A</v>
      </c>
      <c r="O288" s="2" t="e">
        <v>#N/A</v>
      </c>
      <c r="P288" s="2" t="s">
        <v>3069</v>
      </c>
      <c r="Q288" s="2" t="s">
        <v>285</v>
      </c>
      <c r="R288" s="2" t="s">
        <v>356</v>
      </c>
      <c r="S288" s="2">
        <v>10009.0</v>
      </c>
      <c r="T288" s="2" t="s">
        <v>587</v>
      </c>
      <c r="U288" s="2" t="s">
        <v>576</v>
      </c>
      <c r="V288" s="53">
        <v>1139807.0</v>
      </c>
      <c r="W288" s="53">
        <v>1218112.0</v>
      </c>
      <c r="X288" s="2" t="s">
        <v>3072</v>
      </c>
      <c r="Y288" s="2" t="s">
        <v>3074</v>
      </c>
      <c r="AB288" s="2" t="s">
        <v>3069</v>
      </c>
      <c r="AC288" s="52">
        <v>42338.529861111114</v>
      </c>
      <c r="AD288" s="2" t="s">
        <v>3067</v>
      </c>
      <c r="AE288" s="2" t="s">
        <v>3078</v>
      </c>
      <c r="AF288" s="54" t="s">
        <v>3080</v>
      </c>
    </row>
    <row r="289">
      <c r="A289" s="2">
        <v>288.0</v>
      </c>
      <c r="B289" s="2" t="s">
        <v>3082</v>
      </c>
      <c r="C289" s="2" t="s">
        <v>285</v>
      </c>
      <c r="D289" s="2">
        <v>3.0</v>
      </c>
      <c r="E289" s="2">
        <v>0.0</v>
      </c>
      <c r="F289" s="2">
        <v>3.0</v>
      </c>
      <c r="G289" s="52">
        <v>42332.45</v>
      </c>
      <c r="H289" s="2" t="s">
        <v>3085</v>
      </c>
      <c r="I289" s="2" t="s">
        <v>3086</v>
      </c>
      <c r="J289" s="2" t="s">
        <v>3088</v>
      </c>
      <c r="K289" s="2" t="e">
        <v>#N/A</v>
      </c>
      <c r="L289" s="2" t="e">
        <v>#N/A</v>
      </c>
      <c r="M289" s="2" t="e">
        <v>#N/A</v>
      </c>
      <c r="N289" s="2" t="e">
        <v>#N/A</v>
      </c>
      <c r="O289" s="2" t="e">
        <v>#N/A</v>
      </c>
      <c r="P289" s="2" t="s">
        <v>3091</v>
      </c>
      <c r="Q289" s="2" t="s">
        <v>285</v>
      </c>
      <c r="R289" s="2" t="s">
        <v>285</v>
      </c>
      <c r="S289" s="2">
        <v>70177.0</v>
      </c>
      <c r="T289" s="2" t="s">
        <v>2513</v>
      </c>
      <c r="U289" s="2" t="s">
        <v>2514</v>
      </c>
      <c r="V289" s="53">
        <v>700538.0</v>
      </c>
      <c r="W289" s="53">
        <v>709386.0</v>
      </c>
      <c r="X289" s="2" t="s">
        <v>3093</v>
      </c>
      <c r="Y289" s="2" t="s">
        <v>3094</v>
      </c>
      <c r="AB289" s="2" t="s">
        <v>3091</v>
      </c>
      <c r="AC289" s="52">
        <v>42332.45</v>
      </c>
      <c r="AD289" s="2" t="s">
        <v>3088</v>
      </c>
      <c r="AE289" s="2" t="s">
        <v>3096</v>
      </c>
      <c r="AF289" s="54" t="s">
        <v>3097</v>
      </c>
    </row>
    <row r="290">
      <c r="A290" s="2">
        <v>289.0</v>
      </c>
      <c r="B290" s="2" t="s">
        <v>3046</v>
      </c>
      <c r="C290" s="2" t="s">
        <v>285</v>
      </c>
      <c r="D290" s="2">
        <v>208.0</v>
      </c>
      <c r="E290" s="2">
        <v>40.0</v>
      </c>
      <c r="F290" s="2">
        <v>168.0</v>
      </c>
      <c r="G290" s="52">
        <v>42325.26666666667</v>
      </c>
      <c r="H290" s="2" t="s">
        <v>3047</v>
      </c>
      <c r="I290" s="2" t="s">
        <v>3048</v>
      </c>
      <c r="J290" s="2" t="s">
        <v>3049</v>
      </c>
      <c r="K290" s="2" t="e">
        <v>#N/A</v>
      </c>
      <c r="L290" s="2" t="e">
        <v>#N/A</v>
      </c>
      <c r="M290" s="2" t="e">
        <v>#N/A</v>
      </c>
      <c r="N290" s="2" t="e">
        <v>#N/A</v>
      </c>
      <c r="O290" s="2" t="e">
        <v>#N/A</v>
      </c>
      <c r="P290" s="2" t="s">
        <v>3045</v>
      </c>
      <c r="Q290" s="2" t="s">
        <v>285</v>
      </c>
      <c r="R290" s="2" t="s">
        <v>285</v>
      </c>
      <c r="S290" s="2">
        <v>94063.0</v>
      </c>
      <c r="T290" s="2" t="s">
        <v>2523</v>
      </c>
      <c r="U290" s="2" t="s">
        <v>319</v>
      </c>
      <c r="V290" s="53">
        <v>716230.0</v>
      </c>
      <c r="W290" s="53">
        <v>749648.0</v>
      </c>
      <c r="X290" s="2" t="s">
        <v>3050</v>
      </c>
      <c r="Y290" s="2" t="s">
        <v>3105</v>
      </c>
      <c r="AB290" s="2" t="s">
        <v>3045</v>
      </c>
      <c r="AC290" s="52">
        <v>42325.26666666667</v>
      </c>
      <c r="AD290" s="2" t="s">
        <v>3049</v>
      </c>
      <c r="AE290" s="2" t="s">
        <v>3106</v>
      </c>
      <c r="AF290" s="54" t="s">
        <v>3107</v>
      </c>
    </row>
    <row r="291">
      <c r="A291" s="2">
        <v>290.0</v>
      </c>
      <c r="B291" s="2" t="s">
        <v>3056</v>
      </c>
      <c r="C291" s="2" t="s">
        <v>285</v>
      </c>
      <c r="D291" s="2">
        <v>1146.0</v>
      </c>
      <c r="E291" s="2">
        <v>120.0</v>
      </c>
      <c r="F291" s="2">
        <v>1026.0</v>
      </c>
      <c r="G291" s="52">
        <v>42326.915972222225</v>
      </c>
      <c r="H291" s="2" t="s">
        <v>3057</v>
      </c>
      <c r="I291" s="2" t="s">
        <v>3058</v>
      </c>
      <c r="J291" s="2" t="s">
        <v>3059</v>
      </c>
      <c r="K291" s="2" t="e">
        <v>#N/A</v>
      </c>
      <c r="L291" s="2" t="e">
        <v>#N/A</v>
      </c>
      <c r="M291" s="2" t="e">
        <v>#N/A</v>
      </c>
      <c r="N291" s="2" t="e">
        <v>#N/A</v>
      </c>
      <c r="O291" s="2" t="e">
        <v>#N/A</v>
      </c>
      <c r="P291" s="2" t="s">
        <v>3055</v>
      </c>
      <c r="Q291" s="2" t="s">
        <v>285</v>
      </c>
      <c r="R291" s="2" t="s">
        <v>285</v>
      </c>
      <c r="S291" s="2">
        <v>95648.0</v>
      </c>
      <c r="T291" s="2" t="s">
        <v>3061</v>
      </c>
      <c r="U291" s="2" t="s">
        <v>319</v>
      </c>
      <c r="X291" s="2" t="s">
        <v>3063</v>
      </c>
      <c r="Y291" s="2" t="s">
        <v>3114</v>
      </c>
      <c r="AB291" s="2" t="s">
        <v>3055</v>
      </c>
      <c r="AC291" s="52">
        <v>42326.915972222225</v>
      </c>
      <c r="AD291" s="2" t="s">
        <v>3059</v>
      </c>
      <c r="AE291" s="2" t="s">
        <v>3115</v>
      </c>
      <c r="AF291" s="54" t="s">
        <v>3116</v>
      </c>
    </row>
    <row r="292">
      <c r="A292" s="2">
        <v>291.0</v>
      </c>
      <c r="B292" s="2" t="s">
        <v>3117</v>
      </c>
      <c r="C292" s="2" t="s">
        <v>285</v>
      </c>
      <c r="D292" s="2">
        <v>0.0</v>
      </c>
      <c r="E292" s="2">
        <v>0.0</v>
      </c>
      <c r="F292" s="2">
        <v>0.0</v>
      </c>
      <c r="G292" s="52">
        <v>42327.49375</v>
      </c>
      <c r="H292" s="2" t="s">
        <v>3118</v>
      </c>
      <c r="I292" s="2" t="s">
        <v>3120</v>
      </c>
      <c r="J292" s="2" t="s">
        <v>3121</v>
      </c>
      <c r="K292" s="2" t="e">
        <v>#N/A</v>
      </c>
      <c r="L292" s="2" t="e">
        <v>#N/A</v>
      </c>
      <c r="M292" s="2" t="e">
        <v>#N/A</v>
      </c>
      <c r="N292" s="2" t="e">
        <v>#N/A</v>
      </c>
      <c r="O292" s="2" t="e">
        <v>#N/A</v>
      </c>
      <c r="P292" s="2" t="s">
        <v>3123</v>
      </c>
      <c r="Q292" s="2" t="s">
        <v>285</v>
      </c>
      <c r="R292" s="2" t="s">
        <v>285</v>
      </c>
      <c r="S292" s="2">
        <v>62526.0</v>
      </c>
      <c r="T292" s="2" t="s">
        <v>3124</v>
      </c>
      <c r="U292" s="2" t="s">
        <v>369</v>
      </c>
      <c r="V292" s="53">
        <v>435305.0</v>
      </c>
      <c r="W292" s="53">
        <v>574585.0</v>
      </c>
      <c r="X292" s="2" t="s">
        <v>1168</v>
      </c>
      <c r="Y292" s="2" t="s">
        <v>3125</v>
      </c>
      <c r="AB292" s="2" t="s">
        <v>3123</v>
      </c>
      <c r="AC292" s="52">
        <v>42327.49375</v>
      </c>
      <c r="AD292" s="2" t="s">
        <v>3121</v>
      </c>
      <c r="AE292" s="2" t="s">
        <v>3126</v>
      </c>
      <c r="AF292" s="54" t="s">
        <v>3127</v>
      </c>
    </row>
    <row r="293">
      <c r="A293" s="2">
        <v>292.0</v>
      </c>
      <c r="B293" s="2" t="s">
        <v>3128</v>
      </c>
      <c r="C293" s="2" t="s">
        <v>285</v>
      </c>
      <c r="D293" s="2">
        <v>3.0</v>
      </c>
      <c r="E293" s="2">
        <v>0.0</v>
      </c>
      <c r="F293" s="2">
        <v>3.0</v>
      </c>
      <c r="G293" s="52">
        <v>42311.59861111111</v>
      </c>
      <c r="H293" s="2" t="s">
        <v>3129</v>
      </c>
      <c r="I293" s="2" t="s">
        <v>3130</v>
      </c>
      <c r="J293" s="2" t="s">
        <v>3131</v>
      </c>
      <c r="K293" s="2" t="e">
        <v>#N/A</v>
      </c>
      <c r="L293" s="2" t="e">
        <v>#N/A</v>
      </c>
      <c r="M293" s="2" t="e">
        <v>#N/A</v>
      </c>
      <c r="N293" s="2" t="e">
        <v>#N/A</v>
      </c>
      <c r="O293" s="2" t="e">
        <v>#N/A</v>
      </c>
      <c r="P293" s="2" t="s">
        <v>3132</v>
      </c>
      <c r="Q293" s="2" t="s">
        <v>285</v>
      </c>
      <c r="R293" s="2" t="s">
        <v>285</v>
      </c>
      <c r="S293" s="2" t="s">
        <v>3133</v>
      </c>
      <c r="T293" s="2" t="s">
        <v>3134</v>
      </c>
      <c r="U293" s="2" t="s">
        <v>2375</v>
      </c>
      <c r="X293" s="2" t="s">
        <v>3135</v>
      </c>
      <c r="Y293" s="2" t="s">
        <v>3136</v>
      </c>
      <c r="AB293" s="2" t="s">
        <v>3132</v>
      </c>
      <c r="AC293" s="52">
        <v>42311.59861111111</v>
      </c>
      <c r="AD293" s="2" t="s">
        <v>3131</v>
      </c>
      <c r="AE293" s="2" t="s">
        <v>3139</v>
      </c>
      <c r="AF293" s="54" t="s">
        <v>3140</v>
      </c>
    </row>
    <row r="294">
      <c r="A294" s="2">
        <v>293.0</v>
      </c>
      <c r="B294" s="2" t="s">
        <v>3141</v>
      </c>
      <c r="C294" s="2" t="s">
        <v>285</v>
      </c>
      <c r="D294" s="2">
        <v>504.0</v>
      </c>
      <c r="E294" s="2">
        <v>122.0</v>
      </c>
      <c r="F294" s="2">
        <v>382.0</v>
      </c>
      <c r="G294" s="52">
        <v>42329.32847222222</v>
      </c>
      <c r="H294" s="2" t="s">
        <v>3142</v>
      </c>
      <c r="I294" s="2" t="s">
        <v>3143</v>
      </c>
      <c r="J294" s="2" t="s">
        <v>3144</v>
      </c>
      <c r="K294" s="2" t="e">
        <v>#N/A</v>
      </c>
      <c r="L294" s="2" t="e">
        <v>#N/A</v>
      </c>
      <c r="M294" s="2" t="e">
        <v>#N/A</v>
      </c>
      <c r="N294" s="2" t="e">
        <v>#N/A</v>
      </c>
      <c r="O294" s="2" t="e">
        <v>#N/A</v>
      </c>
      <c r="P294" s="2" t="s">
        <v>3145</v>
      </c>
      <c r="Q294" s="2" t="s">
        <v>285</v>
      </c>
      <c r="R294" s="2" t="s">
        <v>356</v>
      </c>
      <c r="S294" s="2">
        <v>76132.0</v>
      </c>
      <c r="T294" s="2" t="s">
        <v>1373</v>
      </c>
      <c r="U294" s="2" t="s">
        <v>667</v>
      </c>
      <c r="X294" s="2" t="s">
        <v>3147</v>
      </c>
      <c r="Y294" s="2" t="s">
        <v>3148</v>
      </c>
      <c r="AB294" s="2" t="s">
        <v>3145</v>
      </c>
      <c r="AC294" s="52">
        <v>42329.32847222222</v>
      </c>
      <c r="AD294" s="2" t="s">
        <v>3144</v>
      </c>
      <c r="AE294" s="2" t="s">
        <v>3150</v>
      </c>
      <c r="AF294" s="54" t="s">
        <v>3151</v>
      </c>
    </row>
    <row r="295">
      <c r="A295" s="2">
        <v>294.0</v>
      </c>
      <c r="B295" s="2" t="s">
        <v>3141</v>
      </c>
      <c r="C295" s="2" t="s">
        <v>285</v>
      </c>
      <c r="D295" s="2">
        <v>31.0</v>
      </c>
      <c r="E295" s="2">
        <v>5.0</v>
      </c>
      <c r="F295" s="2">
        <v>26.0</v>
      </c>
      <c r="G295" s="52">
        <v>42331.36388888889</v>
      </c>
      <c r="H295" s="2" t="s">
        <v>3152</v>
      </c>
      <c r="I295" s="2" t="s">
        <v>3143</v>
      </c>
      <c r="J295" s="2" t="s">
        <v>3153</v>
      </c>
      <c r="K295" s="2" t="e">
        <v>#N/A</v>
      </c>
      <c r="L295" s="2" t="e">
        <v>#N/A</v>
      </c>
      <c r="M295" s="2" t="e">
        <v>#N/A</v>
      </c>
      <c r="N295" s="2" t="e">
        <v>#N/A</v>
      </c>
      <c r="O295" s="2" t="e">
        <v>#N/A</v>
      </c>
      <c r="P295" s="2" t="s">
        <v>3154</v>
      </c>
      <c r="Q295" s="2" t="s">
        <v>285</v>
      </c>
      <c r="R295" s="2" t="s">
        <v>356</v>
      </c>
      <c r="S295" s="2">
        <v>76132.0</v>
      </c>
      <c r="T295" s="2" t="s">
        <v>1373</v>
      </c>
      <c r="U295" s="2" t="s">
        <v>667</v>
      </c>
      <c r="X295" s="2" t="s">
        <v>3147</v>
      </c>
      <c r="Y295" s="2" t="s">
        <v>3155</v>
      </c>
      <c r="AB295" s="2" t="s">
        <v>3154</v>
      </c>
      <c r="AC295" s="52">
        <v>42331.36388888889</v>
      </c>
      <c r="AD295" s="2" t="s">
        <v>3153</v>
      </c>
      <c r="AE295" s="2" t="s">
        <v>3156</v>
      </c>
      <c r="AF295" s="54" t="s">
        <v>3157</v>
      </c>
    </row>
    <row r="296">
      <c r="A296" s="2">
        <v>295.0</v>
      </c>
      <c r="B296" s="2" t="s">
        <v>3141</v>
      </c>
      <c r="C296" s="2" t="s">
        <v>285</v>
      </c>
      <c r="D296" s="2">
        <v>101.0</v>
      </c>
      <c r="E296" s="2">
        <v>22.0</v>
      </c>
      <c r="F296" s="2">
        <v>79.0</v>
      </c>
      <c r="G296" s="52">
        <v>42331.751388888886</v>
      </c>
      <c r="H296" s="2" t="s">
        <v>3160</v>
      </c>
      <c r="I296" s="2" t="s">
        <v>3143</v>
      </c>
      <c r="J296" s="2" t="s">
        <v>3161</v>
      </c>
      <c r="K296" s="2" t="e">
        <v>#N/A</v>
      </c>
      <c r="L296" s="2" t="e">
        <v>#N/A</v>
      </c>
      <c r="M296" s="2" t="e">
        <v>#N/A</v>
      </c>
      <c r="N296" s="2" t="e">
        <v>#N/A</v>
      </c>
      <c r="O296" s="2" t="e">
        <v>#N/A</v>
      </c>
      <c r="P296" s="2" t="s">
        <v>3162</v>
      </c>
      <c r="Q296" s="2" t="s">
        <v>285</v>
      </c>
      <c r="R296" s="2" t="s">
        <v>356</v>
      </c>
      <c r="S296" s="2">
        <v>76132.0</v>
      </c>
      <c r="T296" s="2" t="s">
        <v>1373</v>
      </c>
      <c r="U296" s="2" t="s">
        <v>667</v>
      </c>
      <c r="X296" s="2" t="s">
        <v>3147</v>
      </c>
      <c r="Y296" s="2" t="s">
        <v>3163</v>
      </c>
      <c r="AB296" s="2" t="s">
        <v>3162</v>
      </c>
      <c r="AC296" s="52">
        <v>42331.751388888886</v>
      </c>
      <c r="AD296" s="2" t="s">
        <v>3161</v>
      </c>
      <c r="AE296" s="2" t="s">
        <v>3164</v>
      </c>
      <c r="AF296" s="54" t="s">
        <v>3165</v>
      </c>
    </row>
    <row r="297">
      <c r="A297" s="2">
        <v>296.0</v>
      </c>
      <c r="B297" s="2" t="s">
        <v>3141</v>
      </c>
      <c r="C297" s="2" t="s">
        <v>285</v>
      </c>
      <c r="D297" s="2">
        <v>2.0</v>
      </c>
      <c r="E297" s="2">
        <v>0.0</v>
      </c>
      <c r="F297" s="2">
        <v>2.0</v>
      </c>
      <c r="G297" s="52">
        <v>42332.407638888886</v>
      </c>
      <c r="H297" s="2" t="s">
        <v>3167</v>
      </c>
      <c r="I297" s="2" t="s">
        <v>3143</v>
      </c>
      <c r="J297" s="2" t="s">
        <v>3168</v>
      </c>
      <c r="K297" s="2" t="e">
        <v>#N/A</v>
      </c>
      <c r="L297" s="2" t="e">
        <v>#N/A</v>
      </c>
      <c r="M297" s="2" t="e">
        <v>#N/A</v>
      </c>
      <c r="N297" s="2" t="e">
        <v>#N/A</v>
      </c>
      <c r="O297" s="2" t="e">
        <v>#N/A</v>
      </c>
      <c r="P297" s="2" t="s">
        <v>3169</v>
      </c>
      <c r="Q297" s="2" t="s">
        <v>285</v>
      </c>
      <c r="R297" s="2" t="s">
        <v>356</v>
      </c>
      <c r="S297" s="2">
        <v>76132.0</v>
      </c>
      <c r="T297" s="2" t="s">
        <v>1373</v>
      </c>
      <c r="U297" s="2" t="s">
        <v>667</v>
      </c>
      <c r="X297" s="2" t="s">
        <v>3147</v>
      </c>
      <c r="Y297" s="2" t="s">
        <v>3172</v>
      </c>
      <c r="AB297" s="2" t="s">
        <v>3169</v>
      </c>
      <c r="AC297" s="52">
        <v>42332.407638888886</v>
      </c>
      <c r="AD297" s="2" t="s">
        <v>3168</v>
      </c>
      <c r="AE297" s="2" t="s">
        <v>3173</v>
      </c>
      <c r="AF297" s="54" t="s">
        <v>3174</v>
      </c>
    </row>
    <row r="298">
      <c r="A298" s="2">
        <v>297.0</v>
      </c>
      <c r="B298" s="2" t="s">
        <v>3175</v>
      </c>
      <c r="C298" s="2" t="s">
        <v>285</v>
      </c>
      <c r="D298" s="2">
        <v>3.0</v>
      </c>
      <c r="E298" s="2">
        <v>0.0</v>
      </c>
      <c r="F298" s="2">
        <v>3.0</v>
      </c>
      <c r="G298" s="52">
        <v>42329.45277777778</v>
      </c>
      <c r="H298" s="2" t="s">
        <v>3177</v>
      </c>
      <c r="I298" s="2" t="s">
        <v>3178</v>
      </c>
      <c r="J298" s="2" t="s">
        <v>3179</v>
      </c>
      <c r="K298" s="2" t="e">
        <v>#N/A</v>
      </c>
      <c r="L298" s="2" t="e">
        <v>#N/A</v>
      </c>
      <c r="M298" s="2" t="e">
        <v>#N/A</v>
      </c>
      <c r="N298" s="2" t="e">
        <v>#N/A</v>
      </c>
      <c r="O298" s="2" t="e">
        <v>#N/A</v>
      </c>
      <c r="P298" s="2" t="s">
        <v>3181</v>
      </c>
      <c r="Q298" s="2" t="s">
        <v>285</v>
      </c>
      <c r="R298" s="2" t="s">
        <v>356</v>
      </c>
      <c r="S298" s="2">
        <v>60602.0</v>
      </c>
      <c r="T298" s="2" t="s">
        <v>368</v>
      </c>
      <c r="U298" s="2" t="s">
        <v>369</v>
      </c>
      <c r="V298" s="53">
        <v>1.6130038E7</v>
      </c>
      <c r="W298" s="53">
        <v>1.6444527E7</v>
      </c>
      <c r="X298" s="2" t="s">
        <v>3182</v>
      </c>
      <c r="Y298" s="2" t="s">
        <v>3183</v>
      </c>
      <c r="AB298" s="2" t="s">
        <v>3181</v>
      </c>
      <c r="AC298" s="52">
        <v>42329.45277777778</v>
      </c>
      <c r="AD298" s="2" t="s">
        <v>3179</v>
      </c>
      <c r="AE298" s="2" t="s">
        <v>3184</v>
      </c>
      <c r="AF298" s="54" t="s">
        <v>3185</v>
      </c>
    </row>
    <row r="299">
      <c r="A299" s="2">
        <v>298.0</v>
      </c>
      <c r="B299" s="2" t="s">
        <v>3186</v>
      </c>
      <c r="C299" s="2" t="s">
        <v>285</v>
      </c>
      <c r="D299" s="2">
        <v>24.0</v>
      </c>
      <c r="E299" s="2">
        <v>2.0</v>
      </c>
      <c r="F299" s="2">
        <v>22.0</v>
      </c>
      <c r="G299" s="52">
        <v>42325.39375</v>
      </c>
      <c r="H299" s="2" t="s">
        <v>3187</v>
      </c>
      <c r="I299" s="2" t="s">
        <v>3188</v>
      </c>
      <c r="J299" s="2" t="s">
        <v>3189</v>
      </c>
      <c r="K299" s="2" t="e">
        <v>#N/A</v>
      </c>
      <c r="L299" s="2" t="e">
        <v>#N/A</v>
      </c>
      <c r="M299" s="2" t="e">
        <v>#N/A</v>
      </c>
      <c r="N299" s="2" t="e">
        <v>#N/A</v>
      </c>
      <c r="O299" s="2" t="e">
        <v>#N/A</v>
      </c>
      <c r="P299" s="2" t="s">
        <v>3190</v>
      </c>
      <c r="Q299" s="2" t="s">
        <v>285</v>
      </c>
      <c r="R299" s="2" t="s">
        <v>285</v>
      </c>
      <c r="S299" s="2">
        <v>2903.0</v>
      </c>
      <c r="T299" s="2" t="s">
        <v>3191</v>
      </c>
      <c r="U299" s="2" t="s">
        <v>2225</v>
      </c>
      <c r="V299" s="53">
        <v>41244.0</v>
      </c>
      <c r="W299" s="53">
        <v>39372.0</v>
      </c>
      <c r="X299" s="2" t="s">
        <v>911</v>
      </c>
      <c r="Y299" s="2" t="s">
        <v>3193</v>
      </c>
      <c r="AB299" s="2" t="s">
        <v>3190</v>
      </c>
      <c r="AC299" s="52">
        <v>42325.39375</v>
      </c>
      <c r="AD299" s="2" t="s">
        <v>3189</v>
      </c>
      <c r="AE299" s="2" t="s">
        <v>3195</v>
      </c>
      <c r="AF299" s="54" t="s">
        <v>3197</v>
      </c>
    </row>
    <row r="300">
      <c r="A300" s="2">
        <v>299.0</v>
      </c>
      <c r="B300" s="2" t="s">
        <v>3201</v>
      </c>
      <c r="C300" s="2" t="s">
        <v>285</v>
      </c>
      <c r="D300" s="2">
        <v>11.0</v>
      </c>
      <c r="E300" s="2">
        <v>2.0</v>
      </c>
      <c r="F300" s="2">
        <v>9.0</v>
      </c>
      <c r="G300" s="52">
        <v>42320.72222222222</v>
      </c>
      <c r="H300" s="2" t="s">
        <v>3202</v>
      </c>
      <c r="I300" s="2" t="s">
        <v>3203</v>
      </c>
      <c r="J300" s="2" t="s">
        <v>3204</v>
      </c>
      <c r="K300" s="2" t="s">
        <v>264</v>
      </c>
      <c r="L300" s="2">
        <v>0.0</v>
      </c>
      <c r="M300" s="2">
        <v>0.0</v>
      </c>
      <c r="N300" s="2">
        <v>0.0</v>
      </c>
      <c r="O300" s="2">
        <v>0.0</v>
      </c>
      <c r="P300" s="2" t="s">
        <v>3205</v>
      </c>
      <c r="Q300" s="2" t="s">
        <v>285</v>
      </c>
      <c r="R300" s="2" t="s">
        <v>285</v>
      </c>
      <c r="S300" s="2" t="s">
        <v>3206</v>
      </c>
      <c r="T300" s="2" t="s">
        <v>3208</v>
      </c>
      <c r="U300" s="2" t="s">
        <v>785</v>
      </c>
      <c r="V300" s="53">
        <v>1297512.0</v>
      </c>
      <c r="W300" s="53">
        <v>1353488.0</v>
      </c>
      <c r="X300" s="2" t="s">
        <v>3211</v>
      </c>
      <c r="Y300" s="2" t="s">
        <v>3213</v>
      </c>
      <c r="AB300" s="2" t="s">
        <v>3205</v>
      </c>
      <c r="AC300" s="52">
        <v>42320.72222222222</v>
      </c>
      <c r="AD300" s="2" t="s">
        <v>3204</v>
      </c>
      <c r="AE300" s="2" t="s">
        <v>3217</v>
      </c>
      <c r="AF300" s="54" t="s">
        <v>3218</v>
      </c>
    </row>
    <row r="301">
      <c r="A301" s="2">
        <v>300.0</v>
      </c>
      <c r="B301" s="2" t="s">
        <v>3220</v>
      </c>
      <c r="C301" s="2" t="s">
        <v>285</v>
      </c>
      <c r="D301" s="2">
        <v>93.0</v>
      </c>
      <c r="E301" s="2">
        <v>19.0</v>
      </c>
      <c r="F301" s="2">
        <v>74.0</v>
      </c>
      <c r="G301" s="52">
        <v>42324.260416666664</v>
      </c>
      <c r="H301" s="2" t="s">
        <v>3223</v>
      </c>
      <c r="I301" s="2" t="s">
        <v>3224</v>
      </c>
      <c r="J301" s="2" t="s">
        <v>3226</v>
      </c>
      <c r="K301" s="2" t="e">
        <v>#N/A</v>
      </c>
      <c r="L301" s="2" t="e">
        <v>#N/A</v>
      </c>
      <c r="M301" s="2" t="e">
        <v>#N/A</v>
      </c>
      <c r="N301" s="2" t="e">
        <v>#N/A</v>
      </c>
      <c r="O301" s="2" t="e">
        <v>#N/A</v>
      </c>
      <c r="P301" s="2" t="s">
        <v>3229</v>
      </c>
      <c r="Q301" s="2" t="s">
        <v>285</v>
      </c>
      <c r="R301" s="2" t="s">
        <v>356</v>
      </c>
      <c r="S301" s="2">
        <v>44017.0</v>
      </c>
      <c r="T301" s="2" t="s">
        <v>3230</v>
      </c>
      <c r="U301" s="2" t="s">
        <v>1290</v>
      </c>
      <c r="V301" s="53">
        <v>4.9261053E7</v>
      </c>
      <c r="W301" s="53">
        <v>4.7940757E7</v>
      </c>
      <c r="X301" s="2" t="s">
        <v>3231</v>
      </c>
      <c r="Y301" s="2" t="s">
        <v>3232</v>
      </c>
      <c r="AB301" s="2" t="s">
        <v>3229</v>
      </c>
      <c r="AC301" s="52">
        <v>42324.260416666664</v>
      </c>
      <c r="AD301" s="2" t="s">
        <v>3226</v>
      </c>
      <c r="AE301" s="2" t="s">
        <v>3235</v>
      </c>
      <c r="AF301" s="54" t="s">
        <v>3236</v>
      </c>
    </row>
    <row r="302">
      <c r="A302" s="2">
        <v>301.0</v>
      </c>
      <c r="B302" s="2" t="s">
        <v>3237</v>
      </c>
      <c r="C302" s="2" t="s">
        <v>285</v>
      </c>
      <c r="D302" s="2">
        <v>1.0</v>
      </c>
      <c r="E302" s="2">
        <v>1.0</v>
      </c>
      <c r="G302" s="52">
        <v>42321.9</v>
      </c>
      <c r="H302" s="2" t="s">
        <v>3238</v>
      </c>
      <c r="I302" s="2" t="s">
        <v>3239</v>
      </c>
      <c r="J302" s="2" t="s">
        <v>3240</v>
      </c>
      <c r="K302" s="2" t="e">
        <v>#N/A</v>
      </c>
      <c r="L302" s="2" t="e">
        <v>#N/A</v>
      </c>
      <c r="M302" s="2" t="e">
        <v>#N/A</v>
      </c>
      <c r="N302" s="2" t="e">
        <v>#N/A</v>
      </c>
      <c r="O302" s="2" t="e">
        <v>#N/A</v>
      </c>
      <c r="P302" s="2" t="s">
        <v>3242</v>
      </c>
      <c r="Q302" s="2" t="s">
        <v>285</v>
      </c>
      <c r="R302" s="2" t="s">
        <v>356</v>
      </c>
      <c r="S302" s="2">
        <v>67214.0</v>
      </c>
      <c r="T302" s="2" t="s">
        <v>3243</v>
      </c>
      <c r="U302" s="2" t="s">
        <v>481</v>
      </c>
      <c r="X302" s="2" t="s">
        <v>598</v>
      </c>
      <c r="Y302" s="2" t="s">
        <v>3247</v>
      </c>
      <c r="AB302" s="2" t="s">
        <v>3242</v>
      </c>
      <c r="AC302" s="52">
        <v>42321.9</v>
      </c>
      <c r="AD302" s="2" t="s">
        <v>3240</v>
      </c>
      <c r="AE302" s="2" t="s">
        <v>3250</v>
      </c>
      <c r="AF302" s="54" t="s">
        <v>3251</v>
      </c>
    </row>
    <row r="303">
      <c r="A303" s="2">
        <v>302.0</v>
      </c>
      <c r="B303" s="2" t="s">
        <v>3071</v>
      </c>
      <c r="C303" s="2" t="s">
        <v>285</v>
      </c>
      <c r="D303" s="2">
        <v>0.0</v>
      </c>
      <c r="E303" s="2">
        <v>0.0</v>
      </c>
      <c r="F303" s="2">
        <v>0.0</v>
      </c>
      <c r="G303" s="52">
        <v>42330.62291666667</v>
      </c>
      <c r="H303" s="2" t="s">
        <v>3073</v>
      </c>
      <c r="I303" s="2" t="s">
        <v>3075</v>
      </c>
      <c r="J303" s="2" t="s">
        <v>3076</v>
      </c>
      <c r="K303" s="2" t="e">
        <v>#N/A</v>
      </c>
      <c r="L303" s="2" t="e">
        <v>#N/A</v>
      </c>
      <c r="M303" s="2" t="e">
        <v>#N/A</v>
      </c>
      <c r="N303" s="2" t="e">
        <v>#N/A</v>
      </c>
      <c r="O303" s="2" t="e">
        <v>#N/A</v>
      </c>
      <c r="P303" s="2" t="s">
        <v>3070</v>
      </c>
      <c r="Q303" s="2" t="s">
        <v>285</v>
      </c>
      <c r="R303" s="2" t="s">
        <v>285</v>
      </c>
      <c r="S303" s="2">
        <v>94129.0</v>
      </c>
      <c r="T303" s="2" t="s">
        <v>3077</v>
      </c>
      <c r="U303" s="2" t="s">
        <v>319</v>
      </c>
      <c r="V303" s="53">
        <v>1245878.0</v>
      </c>
      <c r="W303" s="53">
        <v>949518.0</v>
      </c>
      <c r="X303" s="2" t="s">
        <v>3079</v>
      </c>
      <c r="Y303" s="2" t="s">
        <v>3262</v>
      </c>
      <c r="AB303" s="2" t="s">
        <v>3070</v>
      </c>
      <c r="AC303" s="52">
        <v>42330.62291666667</v>
      </c>
      <c r="AD303" s="2" t="s">
        <v>3076</v>
      </c>
      <c r="AE303" s="2" t="s">
        <v>3263</v>
      </c>
      <c r="AF303" s="54" t="s">
        <v>3264</v>
      </c>
    </row>
    <row r="304">
      <c r="A304" s="2">
        <v>303.0</v>
      </c>
      <c r="B304" s="2" t="s">
        <v>260</v>
      </c>
      <c r="C304" s="2" t="s">
        <v>285</v>
      </c>
      <c r="D304" s="2">
        <v>13.0</v>
      </c>
      <c r="E304" s="2">
        <v>4.0</v>
      </c>
      <c r="F304" s="2">
        <v>9.0</v>
      </c>
      <c r="G304" s="52">
        <v>42310.379166666666</v>
      </c>
      <c r="H304" s="2" t="s">
        <v>261</v>
      </c>
      <c r="I304" s="2" t="s">
        <v>262</v>
      </c>
      <c r="J304" s="2" t="s">
        <v>263</v>
      </c>
      <c r="K304" s="2" t="s">
        <v>264</v>
      </c>
      <c r="L304" s="2">
        <v>0.0</v>
      </c>
      <c r="M304" s="2">
        <v>0.0</v>
      </c>
      <c r="N304" s="2">
        <v>0.0</v>
      </c>
      <c r="O304" s="2">
        <v>0.0</v>
      </c>
      <c r="P304" s="2" t="s">
        <v>265</v>
      </c>
      <c r="Q304" s="2" t="s">
        <v>285</v>
      </c>
      <c r="R304" s="2" t="s">
        <v>285</v>
      </c>
      <c r="T304" s="2" t="s">
        <v>94</v>
      </c>
      <c r="U304" s="2" t="s">
        <v>94</v>
      </c>
      <c r="Y304" s="2" t="s">
        <v>3273</v>
      </c>
      <c r="AB304" s="2" t="s">
        <v>265</v>
      </c>
      <c r="AC304" s="52">
        <v>42310.379166666666</v>
      </c>
      <c r="AD304" s="2" t="s">
        <v>263</v>
      </c>
      <c r="AE304" s="2" t="s">
        <v>3274</v>
      </c>
      <c r="AF304" s="54" t="s">
        <v>3275</v>
      </c>
    </row>
    <row r="305">
      <c r="A305" s="2">
        <v>304.0</v>
      </c>
      <c r="B305" s="2" t="s">
        <v>3277</v>
      </c>
      <c r="C305" s="2" t="s">
        <v>285</v>
      </c>
      <c r="D305" s="2">
        <v>14.0</v>
      </c>
      <c r="E305" s="2">
        <v>6.0</v>
      </c>
      <c r="F305" s="2">
        <v>8.0</v>
      </c>
      <c r="G305" s="52">
        <v>42328.450694444444</v>
      </c>
      <c r="H305" s="2" t="s">
        <v>3279</v>
      </c>
      <c r="I305" s="2" t="s">
        <v>3280</v>
      </c>
      <c r="J305" s="2" t="s">
        <v>3281</v>
      </c>
      <c r="K305" s="2" t="e">
        <v>#N/A</v>
      </c>
      <c r="L305" s="2" t="e">
        <v>#N/A</v>
      </c>
      <c r="M305" s="2" t="e">
        <v>#N/A</v>
      </c>
      <c r="N305" s="2" t="e">
        <v>#N/A</v>
      </c>
      <c r="O305" s="2" t="e">
        <v>#N/A</v>
      </c>
      <c r="P305" s="2" t="s">
        <v>3284</v>
      </c>
      <c r="Q305" s="2" t="s">
        <v>285</v>
      </c>
      <c r="R305" s="2" t="s">
        <v>356</v>
      </c>
      <c r="S305" s="2">
        <v>80205.0</v>
      </c>
      <c r="T305" s="2" t="s">
        <v>1421</v>
      </c>
      <c r="U305" s="2" t="s">
        <v>843</v>
      </c>
      <c r="V305" s="53">
        <v>876088.0</v>
      </c>
      <c r="W305" s="53">
        <v>940840.0</v>
      </c>
      <c r="X305" s="2" t="s">
        <v>3285</v>
      </c>
      <c r="Y305" s="2" t="s">
        <v>3286</v>
      </c>
      <c r="AB305" s="2" t="s">
        <v>3284</v>
      </c>
      <c r="AC305" s="52">
        <v>42328.450694444444</v>
      </c>
      <c r="AD305" s="2" t="s">
        <v>3281</v>
      </c>
      <c r="AE305" s="2" t="s">
        <v>3287</v>
      </c>
      <c r="AF305" s="54" t="s">
        <v>3288</v>
      </c>
    </row>
    <row r="306">
      <c r="A306" s="2">
        <v>305.0</v>
      </c>
      <c r="B306" s="2" t="s">
        <v>3084</v>
      </c>
      <c r="C306" s="2" t="s">
        <v>285</v>
      </c>
      <c r="D306" s="2">
        <v>105.0</v>
      </c>
      <c r="E306" s="2">
        <v>44.0</v>
      </c>
      <c r="F306" s="2">
        <v>61.0</v>
      </c>
      <c r="G306" s="52">
        <v>42310.39375</v>
      </c>
      <c r="H306" s="2" t="s">
        <v>3087</v>
      </c>
      <c r="I306" s="2" t="s">
        <v>3089</v>
      </c>
      <c r="J306" s="2" t="s">
        <v>3090</v>
      </c>
      <c r="K306" s="2" t="e">
        <v>#N/A</v>
      </c>
      <c r="L306" s="2" t="e">
        <v>#N/A</v>
      </c>
      <c r="M306" s="2" t="e">
        <v>#N/A</v>
      </c>
      <c r="N306" s="2" t="e">
        <v>#N/A</v>
      </c>
      <c r="O306" s="2" t="e">
        <v>#N/A</v>
      </c>
      <c r="P306" s="2" t="s">
        <v>3083</v>
      </c>
      <c r="Q306" s="2" t="s">
        <v>285</v>
      </c>
      <c r="R306" s="2" t="s">
        <v>356</v>
      </c>
      <c r="S306" s="2">
        <v>92392.0</v>
      </c>
      <c r="T306" s="2" t="s">
        <v>3092</v>
      </c>
      <c r="U306" s="2" t="s">
        <v>319</v>
      </c>
      <c r="X306" s="2" t="s">
        <v>995</v>
      </c>
      <c r="Y306" s="2" t="s">
        <v>3293</v>
      </c>
      <c r="AB306" s="2" t="s">
        <v>3083</v>
      </c>
      <c r="AC306" s="52">
        <v>42310.39375</v>
      </c>
      <c r="AD306" s="2" t="s">
        <v>3090</v>
      </c>
      <c r="AE306" s="2" t="s">
        <v>3295</v>
      </c>
      <c r="AF306" s="54" t="s">
        <v>3298</v>
      </c>
    </row>
    <row r="307">
      <c r="A307" s="2">
        <v>306.0</v>
      </c>
      <c r="B307" s="2" t="s">
        <v>3302</v>
      </c>
      <c r="C307" s="2" t="s">
        <v>285</v>
      </c>
      <c r="D307" s="2">
        <v>1.0</v>
      </c>
      <c r="E307" s="2">
        <v>0.0</v>
      </c>
      <c r="F307" s="2">
        <v>1.0</v>
      </c>
      <c r="G307" s="52">
        <v>42324.743055555555</v>
      </c>
      <c r="H307" s="2" t="s">
        <v>3304</v>
      </c>
      <c r="I307" s="2" t="s">
        <v>3305</v>
      </c>
      <c r="J307" s="2" t="s">
        <v>3306</v>
      </c>
      <c r="K307" s="2" t="e">
        <v>#N/A</v>
      </c>
      <c r="L307" s="2" t="e">
        <v>#N/A</v>
      </c>
      <c r="M307" s="2" t="e">
        <v>#N/A</v>
      </c>
      <c r="N307" s="2" t="e">
        <v>#N/A</v>
      </c>
      <c r="O307" s="2" t="e">
        <v>#N/A</v>
      </c>
      <c r="P307" s="2" t="s">
        <v>3307</v>
      </c>
      <c r="Q307" s="2" t="s">
        <v>285</v>
      </c>
      <c r="R307" s="2" t="s">
        <v>356</v>
      </c>
      <c r="S307" s="2">
        <v>30031.0</v>
      </c>
      <c r="T307" s="2" t="s">
        <v>3124</v>
      </c>
      <c r="U307" s="2" t="s">
        <v>513</v>
      </c>
      <c r="V307" s="53">
        <v>3125240.0</v>
      </c>
      <c r="W307" s="53">
        <v>1419689.0</v>
      </c>
      <c r="X307" s="2" t="s">
        <v>3311</v>
      </c>
      <c r="Y307" s="2" t="s">
        <v>3314</v>
      </c>
      <c r="AB307" s="2" t="s">
        <v>3307</v>
      </c>
      <c r="AC307" s="52">
        <v>42324.743055555555</v>
      </c>
      <c r="AD307" s="2" t="s">
        <v>3306</v>
      </c>
      <c r="AE307" s="2" t="s">
        <v>3317</v>
      </c>
    </row>
    <row r="308">
      <c r="A308" s="2">
        <v>307.0</v>
      </c>
      <c r="B308" s="2" t="s">
        <v>3319</v>
      </c>
      <c r="C308" s="2" t="s">
        <v>285</v>
      </c>
      <c r="D308" s="2">
        <v>156.0</v>
      </c>
      <c r="E308" s="2">
        <v>59.0</v>
      </c>
      <c r="F308" s="2">
        <v>97.0</v>
      </c>
      <c r="G308" s="52">
        <v>42318.69027777778</v>
      </c>
      <c r="H308" s="2" t="s">
        <v>3320</v>
      </c>
      <c r="I308" s="2" t="s">
        <v>3321</v>
      </c>
      <c r="J308" s="2" t="s">
        <v>3322</v>
      </c>
      <c r="K308" s="2" t="e">
        <v>#N/A</v>
      </c>
      <c r="L308" s="2" t="e">
        <v>#N/A</v>
      </c>
      <c r="M308" s="2" t="e">
        <v>#N/A</v>
      </c>
      <c r="N308" s="2" t="e">
        <v>#N/A</v>
      </c>
      <c r="O308" s="2" t="e">
        <v>#N/A</v>
      </c>
      <c r="P308" s="2" t="s">
        <v>3324</v>
      </c>
      <c r="Q308" s="2" t="s">
        <v>285</v>
      </c>
      <c r="R308" s="2" t="s">
        <v>285</v>
      </c>
      <c r="S308" s="2">
        <v>6405.0</v>
      </c>
      <c r="T308" s="2" t="s">
        <v>3325</v>
      </c>
      <c r="U308" s="2" t="s">
        <v>2375</v>
      </c>
      <c r="X308" s="2" t="s">
        <v>3328</v>
      </c>
      <c r="Y308" s="2" t="s">
        <v>3330</v>
      </c>
      <c r="AB308" s="2" t="s">
        <v>3324</v>
      </c>
      <c r="AC308" s="52">
        <v>42318.69027777778</v>
      </c>
      <c r="AD308" s="2" t="s">
        <v>3322</v>
      </c>
      <c r="AE308" s="2" t="s">
        <v>3333</v>
      </c>
      <c r="AF308" s="54" t="s">
        <v>3335</v>
      </c>
    </row>
    <row r="309">
      <c r="A309" s="2">
        <v>308.0</v>
      </c>
      <c r="B309" s="2" t="s">
        <v>3099</v>
      </c>
      <c r="C309" s="2" t="s">
        <v>285</v>
      </c>
      <c r="D309" s="2">
        <v>22.0</v>
      </c>
      <c r="E309" s="2">
        <v>7.0</v>
      </c>
      <c r="F309" s="2">
        <v>15.0</v>
      </c>
      <c r="G309" s="52">
        <v>42328.68680555555</v>
      </c>
      <c r="H309" s="2" t="s">
        <v>3100</v>
      </c>
      <c r="I309" s="2" t="s">
        <v>3101</v>
      </c>
      <c r="J309" s="2" t="s">
        <v>3102</v>
      </c>
      <c r="K309" s="2" t="e">
        <v>#N/A</v>
      </c>
      <c r="L309" s="2" t="e">
        <v>#N/A</v>
      </c>
      <c r="M309" s="2" t="e">
        <v>#N/A</v>
      </c>
      <c r="N309" s="2" t="e">
        <v>#N/A</v>
      </c>
      <c r="O309" s="2" t="e">
        <v>#N/A</v>
      </c>
      <c r="P309" s="2" t="s">
        <v>3098</v>
      </c>
      <c r="Q309" s="2" t="s">
        <v>285</v>
      </c>
      <c r="R309" s="2" t="s">
        <v>285</v>
      </c>
      <c r="S309" s="2">
        <v>92056.0</v>
      </c>
      <c r="T309" s="2" t="s">
        <v>3103</v>
      </c>
      <c r="U309" s="2" t="s">
        <v>319</v>
      </c>
      <c r="V309" s="53">
        <v>702017.0</v>
      </c>
      <c r="W309" s="53">
        <v>733584.0</v>
      </c>
      <c r="X309" s="2" t="s">
        <v>3104</v>
      </c>
      <c r="Y309" s="2" t="s">
        <v>3344</v>
      </c>
      <c r="AB309" s="2" t="s">
        <v>3098</v>
      </c>
      <c r="AC309" s="52">
        <v>42328.68680555555</v>
      </c>
      <c r="AD309" s="2" t="s">
        <v>3102</v>
      </c>
      <c r="AE309" s="2" t="s">
        <v>3349</v>
      </c>
      <c r="AF309" s="54" t="s">
        <v>3351</v>
      </c>
    </row>
    <row r="310">
      <c r="A310" s="2">
        <v>309.0</v>
      </c>
      <c r="B310" s="2" t="s">
        <v>3353</v>
      </c>
      <c r="C310" s="2" t="s">
        <v>285</v>
      </c>
      <c r="D310" s="2">
        <v>1.0</v>
      </c>
      <c r="E310" s="2">
        <v>0.0</v>
      </c>
      <c r="F310" s="2">
        <v>1.0</v>
      </c>
      <c r="G310" s="52">
        <v>42314.5625</v>
      </c>
      <c r="H310" s="2" t="s">
        <v>3354</v>
      </c>
      <c r="I310" s="2" t="s">
        <v>3355</v>
      </c>
      <c r="J310" s="2" t="s">
        <v>3357</v>
      </c>
      <c r="K310" s="2" t="e">
        <v>#N/A</v>
      </c>
      <c r="L310" s="2" t="e">
        <v>#N/A</v>
      </c>
      <c r="M310" s="2" t="e">
        <v>#N/A</v>
      </c>
      <c r="N310" s="2" t="e">
        <v>#N/A</v>
      </c>
      <c r="O310" s="2" t="e">
        <v>#N/A</v>
      </c>
      <c r="P310" s="2" t="s">
        <v>3358</v>
      </c>
      <c r="Q310" s="2" t="s">
        <v>285</v>
      </c>
      <c r="R310" s="2" t="s">
        <v>285</v>
      </c>
      <c r="S310" s="2">
        <v>65806.0</v>
      </c>
      <c r="T310" s="2" t="s">
        <v>3359</v>
      </c>
      <c r="U310" s="2" t="s">
        <v>492</v>
      </c>
      <c r="V310" s="53">
        <v>1.1067588E7</v>
      </c>
      <c r="W310" s="53">
        <v>1.1526336E7</v>
      </c>
      <c r="X310" s="2" t="s">
        <v>3362</v>
      </c>
      <c r="Y310" s="2" t="s">
        <v>3366</v>
      </c>
      <c r="AB310" s="2" t="s">
        <v>3358</v>
      </c>
      <c r="AC310" s="52">
        <v>42314.5625</v>
      </c>
      <c r="AD310" s="2" t="s">
        <v>3357</v>
      </c>
      <c r="AE310" s="2" t="s">
        <v>3369</v>
      </c>
      <c r="AF310" s="54" t="s">
        <v>3370</v>
      </c>
    </row>
    <row r="311">
      <c r="A311" s="2">
        <v>310.0</v>
      </c>
      <c r="B311" s="2" t="s">
        <v>3110</v>
      </c>
      <c r="C311" s="2" t="s">
        <v>285</v>
      </c>
      <c r="D311" s="2">
        <v>39.0</v>
      </c>
      <c r="E311" s="2">
        <v>5.0</v>
      </c>
      <c r="F311" s="2">
        <v>34.0</v>
      </c>
      <c r="G311" s="52">
        <v>42326.0</v>
      </c>
      <c r="H311" s="2" t="s">
        <v>3111</v>
      </c>
      <c r="I311" s="2" t="s">
        <v>3112</v>
      </c>
      <c r="J311" s="2" t="s">
        <v>3113</v>
      </c>
      <c r="K311" s="2" t="e">
        <v>#N/A</v>
      </c>
      <c r="L311" s="2" t="e">
        <v>#N/A</v>
      </c>
      <c r="M311" s="2" t="e">
        <v>#N/A</v>
      </c>
      <c r="N311" s="2" t="e">
        <v>#N/A</v>
      </c>
      <c r="O311" s="2" t="e">
        <v>#N/A</v>
      </c>
      <c r="P311" s="2" t="s">
        <v>3109</v>
      </c>
      <c r="Q311" s="2" t="s">
        <v>285</v>
      </c>
      <c r="R311" s="2" t="s">
        <v>285</v>
      </c>
      <c r="S311" s="2">
        <v>91101.0</v>
      </c>
      <c r="T311" s="2" t="s">
        <v>2104</v>
      </c>
      <c r="U311" s="2" t="s">
        <v>319</v>
      </c>
      <c r="X311" s="2" t="s">
        <v>598</v>
      </c>
      <c r="Y311" s="2" t="s">
        <v>3379</v>
      </c>
      <c r="AB311" s="2" t="s">
        <v>3109</v>
      </c>
      <c r="AC311" s="52">
        <v>42326.0</v>
      </c>
      <c r="AD311" s="2" t="s">
        <v>3113</v>
      </c>
      <c r="AE311" s="2" t="s">
        <v>3380</v>
      </c>
      <c r="AF311" s="54" t="s">
        <v>3381</v>
      </c>
    </row>
    <row r="312">
      <c r="A312" s="2">
        <v>311.0</v>
      </c>
      <c r="B312" s="2" t="s">
        <v>3110</v>
      </c>
      <c r="C312" s="2" t="s">
        <v>285</v>
      </c>
      <c r="D312" s="2">
        <v>196.0</v>
      </c>
      <c r="E312" s="2">
        <v>54.0</v>
      </c>
      <c r="F312" s="2">
        <v>142.0</v>
      </c>
      <c r="G312" s="52">
        <v>42326.03402777778</v>
      </c>
      <c r="H312" s="2" t="s">
        <v>3111</v>
      </c>
      <c r="I312" s="2" t="s">
        <v>3112</v>
      </c>
      <c r="J312" s="2" t="s">
        <v>3113</v>
      </c>
      <c r="K312" s="2" t="e">
        <v>#N/A</v>
      </c>
      <c r="L312" s="2" t="e">
        <v>#N/A</v>
      </c>
      <c r="M312" s="2" t="e">
        <v>#N/A</v>
      </c>
      <c r="N312" s="2" t="e">
        <v>#N/A</v>
      </c>
      <c r="O312" s="2" t="e">
        <v>#N/A</v>
      </c>
      <c r="P312" s="2" t="s">
        <v>3122</v>
      </c>
      <c r="Q312" s="2" t="s">
        <v>285</v>
      </c>
      <c r="R312" s="2" t="s">
        <v>285</v>
      </c>
      <c r="S312" s="2">
        <v>91101.0</v>
      </c>
      <c r="T312" s="2" t="s">
        <v>2104</v>
      </c>
      <c r="U312" s="2" t="s">
        <v>319</v>
      </c>
      <c r="X312" s="2" t="s">
        <v>598</v>
      </c>
      <c r="Y312" s="2" t="s">
        <v>3388</v>
      </c>
      <c r="AB312" s="2" t="s">
        <v>3122</v>
      </c>
      <c r="AC312" s="52">
        <v>42326.03402777778</v>
      </c>
      <c r="AD312" s="2" t="s">
        <v>3113</v>
      </c>
      <c r="AE312" s="2" t="s">
        <v>3380</v>
      </c>
      <c r="AF312" s="54" t="s">
        <v>3391</v>
      </c>
    </row>
    <row r="313">
      <c r="A313" s="2">
        <v>312.0</v>
      </c>
      <c r="B313" s="2" t="s">
        <v>3110</v>
      </c>
      <c r="C313" s="2" t="s">
        <v>285</v>
      </c>
      <c r="D313" s="2">
        <v>34.0</v>
      </c>
      <c r="E313" s="2">
        <v>4.0</v>
      </c>
      <c r="F313" s="2">
        <v>30.0</v>
      </c>
      <c r="G313" s="52">
        <v>42326.03680555556</v>
      </c>
      <c r="H313" s="2" t="s">
        <v>3111</v>
      </c>
      <c r="I313" s="2" t="s">
        <v>3112</v>
      </c>
      <c r="J313" s="2" t="s">
        <v>3113</v>
      </c>
      <c r="K313" s="2" t="e">
        <v>#N/A</v>
      </c>
      <c r="L313" s="2" t="e">
        <v>#N/A</v>
      </c>
      <c r="M313" s="2" t="e">
        <v>#N/A</v>
      </c>
      <c r="N313" s="2" t="e">
        <v>#N/A</v>
      </c>
      <c r="O313" s="2" t="e">
        <v>#N/A</v>
      </c>
      <c r="P313" s="2" t="s">
        <v>3138</v>
      </c>
      <c r="Q313" s="2" t="s">
        <v>285</v>
      </c>
      <c r="R313" s="2" t="s">
        <v>356</v>
      </c>
      <c r="S313" s="2">
        <v>91101.0</v>
      </c>
      <c r="T313" s="2" t="s">
        <v>2104</v>
      </c>
      <c r="U313" s="2" t="s">
        <v>319</v>
      </c>
      <c r="X313" s="2" t="s">
        <v>598</v>
      </c>
      <c r="Y313" s="2" t="s">
        <v>3399</v>
      </c>
      <c r="AB313" s="2" t="s">
        <v>3138</v>
      </c>
      <c r="AC313" s="52">
        <v>42326.03680555556</v>
      </c>
      <c r="AD313" s="2" t="s">
        <v>3113</v>
      </c>
      <c r="AE313" s="2" t="s">
        <v>3380</v>
      </c>
      <c r="AF313" s="54" t="s">
        <v>3400</v>
      </c>
    </row>
    <row r="314">
      <c r="A314" s="2">
        <v>313.0</v>
      </c>
      <c r="B314" s="2" t="s">
        <v>3110</v>
      </c>
      <c r="C314" s="2" t="s">
        <v>285</v>
      </c>
      <c r="D314" s="2">
        <v>5.0</v>
      </c>
      <c r="E314" s="2">
        <v>0.0</v>
      </c>
      <c r="F314" s="2">
        <v>5.0</v>
      </c>
      <c r="G314" s="52">
        <v>42326.04027777778</v>
      </c>
      <c r="H314" s="2" t="s">
        <v>3111</v>
      </c>
      <c r="I314" s="2" t="s">
        <v>3112</v>
      </c>
      <c r="J314" s="2" t="s">
        <v>3113</v>
      </c>
      <c r="K314" s="2" t="e">
        <v>#N/A</v>
      </c>
      <c r="L314" s="2" t="e">
        <v>#N/A</v>
      </c>
      <c r="M314" s="2" t="e">
        <v>#N/A</v>
      </c>
      <c r="N314" s="2" t="e">
        <v>#N/A</v>
      </c>
      <c r="O314" s="2" t="e">
        <v>#N/A</v>
      </c>
      <c r="P314" s="2" t="s">
        <v>3149</v>
      </c>
      <c r="Q314" s="2" t="s">
        <v>285</v>
      </c>
      <c r="R314" s="2" t="s">
        <v>285</v>
      </c>
      <c r="S314" s="2">
        <v>91101.0</v>
      </c>
      <c r="T314" s="2" t="s">
        <v>2104</v>
      </c>
      <c r="U314" s="2" t="s">
        <v>319</v>
      </c>
      <c r="X314" s="2" t="s">
        <v>598</v>
      </c>
      <c r="Y314" s="2" t="s">
        <v>3407</v>
      </c>
      <c r="AB314" s="2" t="s">
        <v>3149</v>
      </c>
      <c r="AC314" s="52">
        <v>42326.04027777778</v>
      </c>
      <c r="AD314" s="2" t="s">
        <v>3113</v>
      </c>
      <c r="AE314" s="2" t="s">
        <v>3380</v>
      </c>
      <c r="AF314" s="54" t="s">
        <v>3409</v>
      </c>
    </row>
    <row r="315">
      <c r="A315" s="2">
        <v>314.0</v>
      </c>
      <c r="B315" s="2" t="s">
        <v>3110</v>
      </c>
      <c r="C315" s="2" t="s">
        <v>285</v>
      </c>
      <c r="D315" s="2">
        <v>170.0</v>
      </c>
      <c r="E315" s="2">
        <v>32.0</v>
      </c>
      <c r="F315" s="2">
        <v>138.0</v>
      </c>
      <c r="G315" s="52">
        <v>42326.654861111114</v>
      </c>
      <c r="H315" s="2" t="s">
        <v>3111</v>
      </c>
      <c r="I315" s="2" t="s">
        <v>3112</v>
      </c>
      <c r="J315" s="2" t="s">
        <v>3113</v>
      </c>
      <c r="K315" s="2" t="e">
        <v>#N/A</v>
      </c>
      <c r="L315" s="2" t="e">
        <v>#N/A</v>
      </c>
      <c r="M315" s="2" t="e">
        <v>#N/A</v>
      </c>
      <c r="N315" s="2" t="e">
        <v>#N/A</v>
      </c>
      <c r="O315" s="2" t="e">
        <v>#N/A</v>
      </c>
      <c r="P315" s="2" t="s">
        <v>3159</v>
      </c>
      <c r="Q315" s="2" t="s">
        <v>285</v>
      </c>
      <c r="R315" s="2" t="s">
        <v>285</v>
      </c>
      <c r="S315" s="2">
        <v>91101.0</v>
      </c>
      <c r="T315" s="2" t="s">
        <v>2104</v>
      </c>
      <c r="U315" s="2" t="s">
        <v>319</v>
      </c>
      <c r="X315" s="2" t="s">
        <v>598</v>
      </c>
      <c r="Y315" s="2" t="s">
        <v>3415</v>
      </c>
      <c r="AB315" s="2" t="s">
        <v>3159</v>
      </c>
      <c r="AC315" s="52">
        <v>42326.654861111114</v>
      </c>
      <c r="AD315" s="2" t="s">
        <v>3113</v>
      </c>
      <c r="AE315" s="2" t="s">
        <v>3380</v>
      </c>
      <c r="AF315" s="54" t="s">
        <v>3416</v>
      </c>
    </row>
    <row r="316">
      <c r="A316" s="2">
        <v>315.0</v>
      </c>
      <c r="B316" s="2" t="s">
        <v>3110</v>
      </c>
      <c r="C316" s="2" t="s">
        <v>285</v>
      </c>
      <c r="D316" s="2">
        <v>56.0</v>
      </c>
      <c r="E316" s="2">
        <v>8.0</v>
      </c>
      <c r="F316" s="2">
        <v>48.0</v>
      </c>
      <c r="G316" s="52">
        <v>42326.88333333333</v>
      </c>
      <c r="H316" s="2" t="s">
        <v>3170</v>
      </c>
      <c r="I316" s="2" t="s">
        <v>3112</v>
      </c>
      <c r="J316" s="2" t="s">
        <v>3171</v>
      </c>
      <c r="K316" s="2" t="e">
        <v>#N/A</v>
      </c>
      <c r="L316" s="2" t="e">
        <v>#N/A</v>
      </c>
      <c r="M316" s="2" t="e">
        <v>#N/A</v>
      </c>
      <c r="N316" s="2" t="e">
        <v>#N/A</v>
      </c>
      <c r="O316" s="2" t="e">
        <v>#N/A</v>
      </c>
      <c r="P316" s="2" t="s">
        <v>3149</v>
      </c>
      <c r="Q316" s="2" t="s">
        <v>285</v>
      </c>
      <c r="R316" s="2" t="s">
        <v>356</v>
      </c>
      <c r="S316" s="2">
        <v>91101.0</v>
      </c>
      <c r="T316" s="2" t="s">
        <v>2104</v>
      </c>
      <c r="U316" s="2" t="s">
        <v>319</v>
      </c>
      <c r="X316" s="2" t="s">
        <v>598</v>
      </c>
      <c r="Y316" s="2" t="s">
        <v>3421</v>
      </c>
      <c r="AB316" s="2" t="s">
        <v>3149</v>
      </c>
      <c r="AC316" s="52">
        <v>42326.88333333333</v>
      </c>
      <c r="AD316" s="2" t="s">
        <v>3171</v>
      </c>
      <c r="AE316" s="2" t="s">
        <v>3422</v>
      </c>
    </row>
    <row r="317">
      <c r="A317" s="2">
        <v>316.0</v>
      </c>
      <c r="B317" s="2" t="s">
        <v>3110</v>
      </c>
      <c r="C317" s="2" t="s">
        <v>285</v>
      </c>
      <c r="D317" s="2">
        <v>190.0</v>
      </c>
      <c r="E317" s="2">
        <v>62.0</v>
      </c>
      <c r="F317" s="2">
        <v>128.0</v>
      </c>
      <c r="G317" s="52">
        <v>42330.7875</v>
      </c>
      <c r="H317" s="2" t="s">
        <v>3111</v>
      </c>
      <c r="I317" s="2" t="s">
        <v>3112</v>
      </c>
      <c r="J317" s="2" t="s">
        <v>3113</v>
      </c>
      <c r="K317" s="2" t="e">
        <v>#N/A</v>
      </c>
      <c r="L317" s="2" t="e">
        <v>#N/A</v>
      </c>
      <c r="M317" s="2" t="e">
        <v>#N/A</v>
      </c>
      <c r="N317" s="2" t="e">
        <v>#N/A</v>
      </c>
      <c r="O317" s="2" t="e">
        <v>#N/A</v>
      </c>
      <c r="P317" s="2" t="s">
        <v>3180</v>
      </c>
      <c r="Q317" s="2" t="s">
        <v>285</v>
      </c>
      <c r="R317" s="2" t="s">
        <v>285</v>
      </c>
      <c r="S317" s="2">
        <v>91101.0</v>
      </c>
      <c r="T317" s="2" t="s">
        <v>2104</v>
      </c>
      <c r="U317" s="2" t="s">
        <v>319</v>
      </c>
      <c r="X317" s="2" t="s">
        <v>598</v>
      </c>
      <c r="Y317" s="2" t="s">
        <v>3424</v>
      </c>
      <c r="AB317" s="2" t="s">
        <v>3180</v>
      </c>
      <c r="AC317" s="52">
        <v>42330.7875</v>
      </c>
      <c r="AD317" s="2" t="s">
        <v>3113</v>
      </c>
      <c r="AE317" s="2" t="s">
        <v>3380</v>
      </c>
      <c r="AF317" s="54" t="s">
        <v>3427</v>
      </c>
    </row>
    <row r="318">
      <c r="A318" s="2">
        <v>317.0</v>
      </c>
      <c r="B318" s="2" t="s">
        <v>3196</v>
      </c>
      <c r="C318" s="2" t="s">
        <v>285</v>
      </c>
      <c r="D318" s="2">
        <v>26.0</v>
      </c>
      <c r="E318" s="2">
        <v>3.0</v>
      </c>
      <c r="F318" s="2">
        <v>23.0</v>
      </c>
      <c r="G318" s="52">
        <v>42310.97708333333</v>
      </c>
      <c r="H318" s="2" t="s">
        <v>3198</v>
      </c>
      <c r="I318" s="2" t="s">
        <v>3199</v>
      </c>
      <c r="J318" s="2" t="s">
        <v>3200</v>
      </c>
      <c r="K318" s="2" t="e">
        <v>#N/A</v>
      </c>
      <c r="L318" s="2" t="e">
        <v>#N/A</v>
      </c>
      <c r="M318" s="2" t="e">
        <v>#N/A</v>
      </c>
      <c r="N318" s="2" t="e">
        <v>#N/A</v>
      </c>
      <c r="O318" s="2" t="e">
        <v>#N/A</v>
      </c>
      <c r="P318" s="2" t="s">
        <v>3194</v>
      </c>
      <c r="Q318" s="2" t="s">
        <v>285</v>
      </c>
      <c r="R318" s="2" t="s">
        <v>285</v>
      </c>
      <c r="S318" s="2">
        <v>92614.0</v>
      </c>
      <c r="T318" s="2" t="s">
        <v>953</v>
      </c>
      <c r="U318" s="2" t="s">
        <v>319</v>
      </c>
      <c r="V318" s="53">
        <v>421448.0</v>
      </c>
      <c r="W318" s="53">
        <v>499225.0</v>
      </c>
      <c r="X318" s="2" t="s">
        <v>1856</v>
      </c>
      <c r="Y318" s="2" t="s">
        <v>3431</v>
      </c>
      <c r="AB318" s="2" t="s">
        <v>3194</v>
      </c>
      <c r="AC318" s="52">
        <v>42310.97708333333</v>
      </c>
      <c r="AD318" s="2" t="s">
        <v>3200</v>
      </c>
      <c r="AE318" s="2" t="s">
        <v>3433</v>
      </c>
      <c r="AF318" s="54" t="s">
        <v>3434</v>
      </c>
    </row>
    <row r="319">
      <c r="A319" s="2">
        <v>318.0</v>
      </c>
      <c r="B319" s="2" t="s">
        <v>3438</v>
      </c>
      <c r="C319" s="2" t="s">
        <v>285</v>
      </c>
      <c r="D319" s="2">
        <v>6.0</v>
      </c>
      <c r="E319" s="2">
        <v>1.0</v>
      </c>
      <c r="F319" s="2">
        <v>5.0</v>
      </c>
      <c r="G319" s="52">
        <v>42331.58888888889</v>
      </c>
      <c r="H319" s="2" t="s">
        <v>3440</v>
      </c>
      <c r="I319" s="2" t="s">
        <v>3441</v>
      </c>
      <c r="J319" s="2" t="s">
        <v>3442</v>
      </c>
      <c r="K319" s="2" t="e">
        <v>#N/A</v>
      </c>
      <c r="L319" s="2" t="e">
        <v>#N/A</v>
      </c>
      <c r="M319" s="2" t="e">
        <v>#N/A</v>
      </c>
      <c r="N319" s="2" t="e">
        <v>#N/A</v>
      </c>
      <c r="O319" s="2" t="e">
        <v>#N/A</v>
      </c>
      <c r="P319" s="2" t="s">
        <v>3443</v>
      </c>
      <c r="Q319" s="2" t="s">
        <v>285</v>
      </c>
      <c r="R319" s="2" t="s">
        <v>285</v>
      </c>
      <c r="S319" s="2">
        <v>64171.0</v>
      </c>
      <c r="T319" s="2" t="s">
        <v>3444</v>
      </c>
      <c r="U319" s="2" t="s">
        <v>492</v>
      </c>
      <c r="X319" s="2" t="s">
        <v>3445</v>
      </c>
      <c r="Y319" s="2" t="s">
        <v>3447</v>
      </c>
      <c r="AB319" s="2" t="s">
        <v>3443</v>
      </c>
      <c r="AC319" s="52">
        <v>42331.58888888889</v>
      </c>
      <c r="AD319" s="2" t="s">
        <v>3442</v>
      </c>
      <c r="AE319" s="2" t="s">
        <v>3448</v>
      </c>
      <c r="AF319" s="54" t="s">
        <v>3450</v>
      </c>
    </row>
    <row r="320">
      <c r="A320" s="2">
        <v>319.0</v>
      </c>
      <c r="B320" s="2" t="s">
        <v>3455</v>
      </c>
      <c r="C320" s="2" t="s">
        <v>285</v>
      </c>
      <c r="D320" s="2">
        <v>58.0</v>
      </c>
      <c r="E320" s="2">
        <v>12.0</v>
      </c>
      <c r="F320" s="2">
        <v>46.0</v>
      </c>
      <c r="G320" s="52">
        <v>42331.20138888889</v>
      </c>
      <c r="H320" s="2" t="s">
        <v>3457</v>
      </c>
      <c r="I320" s="2" t="s">
        <v>3458</v>
      </c>
      <c r="J320" s="2" t="s">
        <v>3459</v>
      </c>
      <c r="K320" s="2" t="e">
        <v>#N/A</v>
      </c>
      <c r="L320" s="2" t="e">
        <v>#N/A</v>
      </c>
      <c r="M320" s="2" t="e">
        <v>#N/A</v>
      </c>
      <c r="N320" s="2" t="e">
        <v>#N/A</v>
      </c>
      <c r="O320" s="2" t="e">
        <v>#N/A</v>
      </c>
      <c r="P320" s="2" t="s">
        <v>3460</v>
      </c>
      <c r="Q320" s="2" t="s">
        <v>285</v>
      </c>
      <c r="R320" s="2" t="s">
        <v>285</v>
      </c>
      <c r="S320" s="2">
        <v>23452.0</v>
      </c>
      <c r="T320" s="2" t="s">
        <v>3462</v>
      </c>
      <c r="U320" s="2" t="s">
        <v>470</v>
      </c>
      <c r="X320" s="2" t="s">
        <v>636</v>
      </c>
      <c r="Y320" s="2" t="s">
        <v>3465</v>
      </c>
      <c r="AB320" s="2" t="s">
        <v>3460</v>
      </c>
      <c r="AC320" s="52">
        <v>42331.20138888889</v>
      </c>
      <c r="AD320" s="2" t="s">
        <v>3459</v>
      </c>
      <c r="AE320" s="2" t="s">
        <v>3470</v>
      </c>
      <c r="AF320" s="54" t="s">
        <v>3471</v>
      </c>
    </row>
    <row r="321">
      <c r="A321" s="2">
        <v>320.0</v>
      </c>
      <c r="B321" s="2" t="s">
        <v>3472</v>
      </c>
      <c r="C321" s="2" t="s">
        <v>285</v>
      </c>
      <c r="D321" s="2">
        <v>2.0</v>
      </c>
      <c r="E321" s="2">
        <v>0.0</v>
      </c>
      <c r="F321" s="2">
        <v>2.0</v>
      </c>
      <c r="G321" s="52">
        <v>42330.875</v>
      </c>
      <c r="H321" s="2" t="s">
        <v>3474</v>
      </c>
      <c r="I321" s="2" t="s">
        <v>3475</v>
      </c>
      <c r="J321" s="2" t="s">
        <v>3476</v>
      </c>
      <c r="K321" s="2" t="e">
        <v>#N/A</v>
      </c>
      <c r="L321" s="2" t="e">
        <v>#N/A</v>
      </c>
      <c r="M321" s="2" t="e">
        <v>#N/A</v>
      </c>
      <c r="N321" s="2" t="e">
        <v>#N/A</v>
      </c>
      <c r="O321" s="2" t="e">
        <v>#N/A</v>
      </c>
      <c r="P321" s="2" t="s">
        <v>3479</v>
      </c>
      <c r="Q321" s="2" t="s">
        <v>285</v>
      </c>
      <c r="R321" s="2" t="s">
        <v>285</v>
      </c>
      <c r="S321" s="2">
        <v>6032.0</v>
      </c>
      <c r="T321" s="2" t="s">
        <v>3482</v>
      </c>
      <c r="U321" s="2" t="s">
        <v>2375</v>
      </c>
      <c r="V321" s="53">
        <v>55356.0</v>
      </c>
      <c r="W321" s="53">
        <v>31847.0</v>
      </c>
      <c r="X321" s="2" t="s">
        <v>1301</v>
      </c>
      <c r="Y321" s="2" t="s">
        <v>3484</v>
      </c>
      <c r="AB321" s="2" t="s">
        <v>3479</v>
      </c>
      <c r="AC321" s="52">
        <v>42330.875</v>
      </c>
      <c r="AD321" s="2" t="s">
        <v>3476</v>
      </c>
      <c r="AE321" s="2" t="s">
        <v>3486</v>
      </c>
    </row>
    <row r="322">
      <c r="A322" s="2">
        <v>321.0</v>
      </c>
      <c r="B322" s="2" t="s">
        <v>3472</v>
      </c>
      <c r="C322" s="2" t="s">
        <v>285</v>
      </c>
      <c r="D322" s="2">
        <v>182.0</v>
      </c>
      <c r="E322" s="2">
        <v>25.0</v>
      </c>
      <c r="F322" s="2">
        <v>157.0</v>
      </c>
      <c r="G322" s="52">
        <v>42330.879166666666</v>
      </c>
      <c r="H322" s="2" t="s">
        <v>3474</v>
      </c>
      <c r="I322" s="2" t="s">
        <v>3475</v>
      </c>
      <c r="J322" s="2" t="s">
        <v>3476</v>
      </c>
      <c r="K322" s="2" t="e">
        <v>#N/A</v>
      </c>
      <c r="L322" s="2" t="e">
        <v>#N/A</v>
      </c>
      <c r="M322" s="2" t="e">
        <v>#N/A</v>
      </c>
      <c r="N322" s="2" t="e">
        <v>#N/A</v>
      </c>
      <c r="O322" s="2" t="e">
        <v>#N/A</v>
      </c>
      <c r="P322" s="2" t="s">
        <v>3479</v>
      </c>
      <c r="Q322" s="2" t="s">
        <v>285</v>
      </c>
      <c r="R322" s="2" t="s">
        <v>285</v>
      </c>
      <c r="S322" s="2">
        <v>6032.0</v>
      </c>
      <c r="T322" s="2" t="s">
        <v>3482</v>
      </c>
      <c r="U322" s="2" t="s">
        <v>2375</v>
      </c>
      <c r="V322" s="53">
        <v>55356.0</v>
      </c>
      <c r="W322" s="53">
        <v>31847.0</v>
      </c>
      <c r="X322" s="2" t="s">
        <v>1301</v>
      </c>
      <c r="Y322" s="2" t="s">
        <v>3484</v>
      </c>
      <c r="AB322" s="2" t="s">
        <v>3479</v>
      </c>
      <c r="AC322" s="52">
        <v>42330.879166666666</v>
      </c>
      <c r="AD322" s="2" t="s">
        <v>3476</v>
      </c>
      <c r="AE322" s="2" t="s">
        <v>3486</v>
      </c>
    </row>
    <row r="323">
      <c r="A323" s="2">
        <v>322.0</v>
      </c>
      <c r="B323" s="2" t="s">
        <v>3494</v>
      </c>
      <c r="C323" s="2" t="s">
        <v>285</v>
      </c>
      <c r="D323" s="2">
        <v>10.0</v>
      </c>
      <c r="E323" s="2">
        <v>4.0</v>
      </c>
      <c r="F323" s="2">
        <v>6.0</v>
      </c>
      <c r="G323" s="52">
        <v>42318.48333333333</v>
      </c>
      <c r="H323" s="2" t="s">
        <v>3496</v>
      </c>
      <c r="I323" s="2" t="s">
        <v>3497</v>
      </c>
      <c r="J323" s="2" t="s">
        <v>3498</v>
      </c>
      <c r="K323" s="2" t="e">
        <v>#N/A</v>
      </c>
      <c r="L323" s="2" t="e">
        <v>#N/A</v>
      </c>
      <c r="M323" s="2" t="e">
        <v>#N/A</v>
      </c>
      <c r="N323" s="2" t="e">
        <v>#N/A</v>
      </c>
      <c r="O323" s="2" t="e">
        <v>#N/A</v>
      </c>
      <c r="P323" s="2" t="s">
        <v>3501</v>
      </c>
      <c r="Q323" s="2" t="s">
        <v>285</v>
      </c>
      <c r="R323" s="2" t="s">
        <v>285</v>
      </c>
      <c r="S323" s="2">
        <v>4073.0</v>
      </c>
      <c r="T323" s="2" t="s">
        <v>3505</v>
      </c>
      <c r="U323" s="2" t="s">
        <v>358</v>
      </c>
      <c r="X323" s="2" t="s">
        <v>995</v>
      </c>
      <c r="Y323" s="2" t="s">
        <v>3506</v>
      </c>
      <c r="AB323" s="2" t="s">
        <v>3501</v>
      </c>
      <c r="AC323" s="52">
        <v>42318.48333333333</v>
      </c>
      <c r="AD323" s="2" t="s">
        <v>3498</v>
      </c>
      <c r="AE323" s="2" t="s">
        <v>3507</v>
      </c>
      <c r="AF323" s="54" t="s">
        <v>3508</v>
      </c>
    </row>
    <row r="324">
      <c r="A324" s="2">
        <v>323.0</v>
      </c>
      <c r="B324" s="2" t="s">
        <v>3510</v>
      </c>
      <c r="C324" s="2" t="s">
        <v>285</v>
      </c>
      <c r="D324" s="2">
        <v>2.0</v>
      </c>
      <c r="E324" s="2">
        <v>0.0</v>
      </c>
      <c r="F324" s="2">
        <v>2.0</v>
      </c>
      <c r="G324" s="52">
        <v>42330.37222222222</v>
      </c>
      <c r="H324" s="2" t="s">
        <v>3516</v>
      </c>
      <c r="I324" s="2" t="s">
        <v>3517</v>
      </c>
      <c r="J324" s="2" t="s">
        <v>3518</v>
      </c>
      <c r="K324" s="2" t="e">
        <v>#N/A</v>
      </c>
      <c r="L324" s="2" t="e">
        <v>#N/A</v>
      </c>
      <c r="M324" s="2" t="e">
        <v>#N/A</v>
      </c>
      <c r="N324" s="2" t="e">
        <v>#N/A</v>
      </c>
      <c r="O324" s="2" t="e">
        <v>#N/A</v>
      </c>
      <c r="P324" s="2" t="s">
        <v>3520</v>
      </c>
      <c r="Q324" s="2" t="s">
        <v>285</v>
      </c>
      <c r="R324" s="2" t="s">
        <v>285</v>
      </c>
      <c r="S324" s="2">
        <v>19333.0</v>
      </c>
      <c r="T324" s="2" t="s">
        <v>3521</v>
      </c>
      <c r="U324" s="2" t="s">
        <v>330</v>
      </c>
      <c r="X324" s="2" t="s">
        <v>3522</v>
      </c>
      <c r="Y324" s="2" t="s">
        <v>3523</v>
      </c>
      <c r="AB324" s="2" t="s">
        <v>3520</v>
      </c>
      <c r="AC324" s="52">
        <v>42330.37222222222</v>
      </c>
      <c r="AD324" s="2" t="s">
        <v>3518</v>
      </c>
      <c r="AE324" s="2" t="s">
        <v>3525</v>
      </c>
      <c r="AF324" s="54" t="s">
        <v>3527</v>
      </c>
    </row>
    <row r="325">
      <c r="A325" s="2">
        <v>324.0</v>
      </c>
      <c r="B325" s="2" t="s">
        <v>3532</v>
      </c>
      <c r="C325" s="2" t="s">
        <v>285</v>
      </c>
      <c r="D325" s="2">
        <v>18.0</v>
      </c>
      <c r="E325" s="2">
        <v>5.0</v>
      </c>
      <c r="F325" s="2">
        <v>13.0</v>
      </c>
      <c r="G325" s="52">
        <v>42311.37708333333</v>
      </c>
      <c r="H325" s="2" t="s">
        <v>3533</v>
      </c>
      <c r="I325" s="2" t="s">
        <v>3534</v>
      </c>
      <c r="J325" s="2" t="s">
        <v>3535</v>
      </c>
      <c r="K325" s="2" t="e">
        <v>#N/A</v>
      </c>
      <c r="L325" s="2" t="e">
        <v>#N/A</v>
      </c>
      <c r="M325" s="2" t="e">
        <v>#N/A</v>
      </c>
      <c r="N325" s="2" t="e">
        <v>#N/A</v>
      </c>
      <c r="O325" s="2" t="e">
        <v>#N/A</v>
      </c>
      <c r="P325" s="2" t="s">
        <v>3536</v>
      </c>
      <c r="Q325" s="2" t="s">
        <v>285</v>
      </c>
      <c r="R325" s="2" t="s">
        <v>285</v>
      </c>
      <c r="S325" s="2">
        <v>43551.0</v>
      </c>
      <c r="T325" s="2" t="s">
        <v>3538</v>
      </c>
      <c r="U325" s="2" t="s">
        <v>1290</v>
      </c>
      <c r="X325" s="2" t="s">
        <v>1511</v>
      </c>
      <c r="Y325" s="2" t="s">
        <v>3542</v>
      </c>
      <c r="AB325" s="2" t="s">
        <v>3536</v>
      </c>
      <c r="AC325" s="52">
        <v>42311.37708333333</v>
      </c>
      <c r="AD325" s="2" t="s">
        <v>3535</v>
      </c>
      <c r="AE325" s="2" t="s">
        <v>3546</v>
      </c>
      <c r="AF325" s="54" t="s">
        <v>3548</v>
      </c>
    </row>
    <row r="326">
      <c r="A326" s="2">
        <v>325.0</v>
      </c>
      <c r="B326" s="2" t="s">
        <v>3549</v>
      </c>
      <c r="C326" s="2" t="s">
        <v>285</v>
      </c>
      <c r="D326" s="2">
        <v>868.0</v>
      </c>
      <c r="E326" s="2">
        <v>214.0</v>
      </c>
      <c r="F326" s="2">
        <v>654.0</v>
      </c>
      <c r="G326" s="52">
        <v>42319.563888888886</v>
      </c>
      <c r="H326" s="2" t="s">
        <v>3552</v>
      </c>
      <c r="I326" s="2" t="s">
        <v>3553</v>
      </c>
      <c r="J326" s="2" t="s">
        <v>3554</v>
      </c>
      <c r="K326" s="2" t="e">
        <v>#N/A</v>
      </c>
      <c r="L326" s="2" t="e">
        <v>#N/A</v>
      </c>
      <c r="M326" s="2" t="e">
        <v>#N/A</v>
      </c>
      <c r="N326" s="2" t="e">
        <v>#N/A</v>
      </c>
      <c r="O326" s="2" t="e">
        <v>#N/A</v>
      </c>
      <c r="P326" s="2" t="s">
        <v>3555</v>
      </c>
      <c r="Q326" s="2" t="s">
        <v>285</v>
      </c>
      <c r="R326" s="2" t="s">
        <v>285</v>
      </c>
      <c r="S326" s="2">
        <v>48734.0</v>
      </c>
      <c r="T326" s="2" t="s">
        <v>2571</v>
      </c>
      <c r="U326" s="2" t="s">
        <v>309</v>
      </c>
      <c r="X326" s="2" t="s">
        <v>461</v>
      </c>
      <c r="Y326" s="2" t="s">
        <v>3557</v>
      </c>
      <c r="AB326" s="2" t="s">
        <v>3555</v>
      </c>
      <c r="AC326" s="52">
        <v>42319.563888888886</v>
      </c>
      <c r="AD326" s="2" t="s">
        <v>3554</v>
      </c>
      <c r="AE326" s="2" t="s">
        <v>3558</v>
      </c>
      <c r="AF326" s="54" t="s">
        <v>3560</v>
      </c>
    </row>
    <row r="327">
      <c r="A327" s="2">
        <v>326.0</v>
      </c>
      <c r="B327" s="2" t="s">
        <v>3563</v>
      </c>
      <c r="C327" s="2" t="s">
        <v>285</v>
      </c>
      <c r="D327" s="2">
        <v>1.0</v>
      </c>
      <c r="E327" s="2">
        <v>0.0</v>
      </c>
      <c r="F327" s="2">
        <v>1.0</v>
      </c>
      <c r="G327" s="52">
        <v>42313.36388888889</v>
      </c>
      <c r="H327" s="2" t="s">
        <v>3567</v>
      </c>
      <c r="I327" s="2" t="s">
        <v>3568</v>
      </c>
      <c r="J327" s="2" t="s">
        <v>3569</v>
      </c>
      <c r="K327" s="2" t="e">
        <v>#N/A</v>
      </c>
      <c r="L327" s="2" t="e">
        <v>#N/A</v>
      </c>
      <c r="M327" s="2" t="e">
        <v>#N/A</v>
      </c>
      <c r="N327" s="2" t="e">
        <v>#N/A</v>
      </c>
      <c r="O327" s="2" t="e">
        <v>#N/A</v>
      </c>
      <c r="P327" s="2" t="s">
        <v>3571</v>
      </c>
      <c r="Q327" s="2" t="s">
        <v>285</v>
      </c>
      <c r="R327" s="2" t="s">
        <v>285</v>
      </c>
      <c r="S327" s="2">
        <v>46037.0</v>
      </c>
      <c r="T327" s="2" t="s">
        <v>3572</v>
      </c>
      <c r="U327" s="2" t="s">
        <v>1190</v>
      </c>
      <c r="X327" s="2" t="s">
        <v>3573</v>
      </c>
      <c r="Y327" s="2" t="s">
        <v>3574</v>
      </c>
      <c r="AB327" s="2" t="s">
        <v>3571</v>
      </c>
      <c r="AC327" s="52">
        <v>42313.36388888889</v>
      </c>
      <c r="AD327" s="2" t="s">
        <v>3569</v>
      </c>
      <c r="AE327" s="2" t="s">
        <v>3575</v>
      </c>
      <c r="AF327" s="54" t="s">
        <v>3576</v>
      </c>
    </row>
    <row r="328">
      <c r="A328" s="2">
        <v>327.0</v>
      </c>
      <c r="B328" s="2" t="s">
        <v>3579</v>
      </c>
      <c r="C328" s="2" t="s">
        <v>285</v>
      </c>
      <c r="D328" s="2">
        <v>69.0</v>
      </c>
      <c r="E328" s="2">
        <v>16.0</v>
      </c>
      <c r="F328" s="2">
        <v>53.0</v>
      </c>
      <c r="G328" s="52">
        <v>42324.38402777778</v>
      </c>
      <c r="H328" s="2" t="s">
        <v>3581</v>
      </c>
      <c r="I328" s="2" t="s">
        <v>3583</v>
      </c>
      <c r="J328" s="2" t="s">
        <v>3584</v>
      </c>
      <c r="K328" s="2" t="e">
        <v>#N/A</v>
      </c>
      <c r="L328" s="2" t="e">
        <v>#N/A</v>
      </c>
      <c r="M328" s="2" t="e">
        <v>#N/A</v>
      </c>
      <c r="N328" s="2" t="e">
        <v>#N/A</v>
      </c>
      <c r="O328" s="2" t="e">
        <v>#N/A</v>
      </c>
      <c r="P328" s="2" t="s">
        <v>3585</v>
      </c>
      <c r="Q328" s="2" t="s">
        <v>285</v>
      </c>
      <c r="R328" s="2" t="s">
        <v>285</v>
      </c>
      <c r="S328" s="2">
        <v>80002.0</v>
      </c>
      <c r="T328" s="2" t="s">
        <v>3586</v>
      </c>
      <c r="U328" s="2" t="s">
        <v>843</v>
      </c>
      <c r="X328" s="2" t="s">
        <v>1923</v>
      </c>
      <c r="Y328" s="2" t="s">
        <v>3587</v>
      </c>
      <c r="AB328" s="2" t="s">
        <v>3585</v>
      </c>
      <c r="AC328" s="52">
        <v>42324.38402777778</v>
      </c>
      <c r="AD328" s="2" t="s">
        <v>3584</v>
      </c>
      <c r="AE328" s="2" t="s">
        <v>3589</v>
      </c>
      <c r="AF328" s="54" t="s">
        <v>3591</v>
      </c>
    </row>
    <row r="329">
      <c r="A329" s="2">
        <v>328.0</v>
      </c>
      <c r="B329" s="2" t="s">
        <v>3593</v>
      </c>
      <c r="C329" s="2" t="s">
        <v>285</v>
      </c>
      <c r="D329" s="2">
        <v>37.0</v>
      </c>
      <c r="E329" s="2">
        <v>15.0</v>
      </c>
      <c r="F329" s="2">
        <v>22.0</v>
      </c>
      <c r="G329" s="52">
        <v>42331.43125</v>
      </c>
      <c r="H329" s="2" t="s">
        <v>3594</v>
      </c>
      <c r="I329" s="2" t="s">
        <v>3595</v>
      </c>
      <c r="J329" s="2" t="s">
        <v>3596</v>
      </c>
      <c r="K329" s="2" t="e">
        <v>#N/A</v>
      </c>
      <c r="L329" s="2" t="e">
        <v>#N/A</v>
      </c>
      <c r="M329" s="2" t="e">
        <v>#N/A</v>
      </c>
      <c r="N329" s="2" t="e">
        <v>#N/A</v>
      </c>
      <c r="O329" s="2" t="e">
        <v>#N/A</v>
      </c>
      <c r="P329" s="2" t="s">
        <v>3597</v>
      </c>
      <c r="Q329" s="2" t="s">
        <v>285</v>
      </c>
      <c r="R329" s="2" t="s">
        <v>285</v>
      </c>
      <c r="S329" s="2">
        <v>63128.0</v>
      </c>
      <c r="T329" s="2" t="s">
        <v>1014</v>
      </c>
      <c r="U329" s="2" t="s">
        <v>492</v>
      </c>
      <c r="X329" s="2" t="s">
        <v>1080</v>
      </c>
      <c r="Y329" s="2" t="s">
        <v>3600</v>
      </c>
      <c r="AB329" s="2" t="s">
        <v>3597</v>
      </c>
      <c r="AC329" s="52">
        <v>42331.43125</v>
      </c>
      <c r="AD329" s="2" t="s">
        <v>3596</v>
      </c>
      <c r="AE329" s="2" t="s">
        <v>3603</v>
      </c>
      <c r="AF329" s="54" t="s">
        <v>3604</v>
      </c>
    </row>
    <row r="330">
      <c r="A330" s="2">
        <v>329.0</v>
      </c>
      <c r="B330" s="2" t="s">
        <v>3606</v>
      </c>
      <c r="C330" s="2" t="s">
        <v>285</v>
      </c>
      <c r="D330" s="2">
        <v>1396.0</v>
      </c>
      <c r="E330" s="2">
        <v>356.0</v>
      </c>
      <c r="F330" s="2">
        <v>1040.0</v>
      </c>
      <c r="G330" s="52">
        <v>42320.186111111114</v>
      </c>
      <c r="H330" s="2" t="s">
        <v>3612</v>
      </c>
      <c r="I330" s="2" t="s">
        <v>3613</v>
      </c>
      <c r="J330" s="2" t="s">
        <v>3614</v>
      </c>
      <c r="K330" s="2" t="e">
        <v>#N/A</v>
      </c>
      <c r="L330" s="2" t="e">
        <v>#N/A</v>
      </c>
      <c r="M330" s="2" t="e">
        <v>#N/A</v>
      </c>
      <c r="N330" s="2" t="e">
        <v>#N/A</v>
      </c>
      <c r="O330" s="2" t="e">
        <v>#N/A</v>
      </c>
      <c r="P330" s="2" t="s">
        <v>3616</v>
      </c>
      <c r="Q330" s="2" t="s">
        <v>285</v>
      </c>
      <c r="R330" s="2" t="s">
        <v>285</v>
      </c>
      <c r="S330" s="2">
        <v>30506.0</v>
      </c>
      <c r="T330" s="2" t="s">
        <v>3618</v>
      </c>
      <c r="U330" s="2" t="s">
        <v>513</v>
      </c>
      <c r="V330" s="53">
        <v>92030.0</v>
      </c>
      <c r="W330" s="53">
        <v>93456.0</v>
      </c>
      <c r="X330" s="2" t="s">
        <v>1856</v>
      </c>
      <c r="Y330" s="2" t="s">
        <v>3619</v>
      </c>
      <c r="AB330" s="2" t="s">
        <v>3616</v>
      </c>
      <c r="AC330" s="52">
        <v>42320.186111111114</v>
      </c>
      <c r="AD330" s="2" t="s">
        <v>3614</v>
      </c>
      <c r="AE330" s="2" t="s">
        <v>3621</v>
      </c>
      <c r="AF330" s="54" t="s">
        <v>3622</v>
      </c>
    </row>
    <row r="331">
      <c r="A331" s="2">
        <v>330.0</v>
      </c>
      <c r="B331" s="2" t="s">
        <v>3628</v>
      </c>
      <c r="C331" s="2" t="s">
        <v>285</v>
      </c>
      <c r="D331" s="2">
        <v>67.0</v>
      </c>
      <c r="E331" s="2">
        <v>8.0</v>
      </c>
      <c r="F331" s="2">
        <v>59.0</v>
      </c>
      <c r="G331" s="52">
        <v>42312.88888888889</v>
      </c>
      <c r="H331" s="2" t="s">
        <v>3630</v>
      </c>
      <c r="I331" s="2" t="s">
        <v>3631</v>
      </c>
      <c r="J331" s="2" t="s">
        <v>3632</v>
      </c>
      <c r="K331" s="2" t="e">
        <v>#N/A</v>
      </c>
      <c r="L331" s="2" t="e">
        <v>#N/A</v>
      </c>
      <c r="M331" s="2" t="e">
        <v>#N/A</v>
      </c>
      <c r="N331" s="2" t="e">
        <v>#N/A</v>
      </c>
      <c r="O331" s="2" t="e">
        <v>#N/A</v>
      </c>
      <c r="P331" s="2" t="s">
        <v>3633</v>
      </c>
      <c r="Q331" s="2" t="s">
        <v>285</v>
      </c>
      <c r="R331" s="2" t="s">
        <v>285</v>
      </c>
      <c r="S331" s="2">
        <v>48343.0</v>
      </c>
      <c r="T331" s="2" t="s">
        <v>3635</v>
      </c>
      <c r="U331" s="2" t="s">
        <v>309</v>
      </c>
      <c r="V331" s="53">
        <v>674109.0</v>
      </c>
      <c r="W331" s="53">
        <v>692951.0</v>
      </c>
      <c r="X331" s="2" t="s">
        <v>2849</v>
      </c>
      <c r="Y331" s="2" t="s">
        <v>3640</v>
      </c>
      <c r="AB331" s="2" t="s">
        <v>3633</v>
      </c>
      <c r="AC331" s="52">
        <v>42312.88888888889</v>
      </c>
      <c r="AD331" s="2" t="s">
        <v>3632</v>
      </c>
      <c r="AE331" s="2" t="s">
        <v>3642</v>
      </c>
    </row>
    <row r="332">
      <c r="A332" s="2">
        <v>331.0</v>
      </c>
      <c r="B332" s="2" t="s">
        <v>3643</v>
      </c>
      <c r="C332" s="2" t="s">
        <v>285</v>
      </c>
      <c r="D332" s="2">
        <v>0.0</v>
      </c>
      <c r="E332" s="2">
        <v>0.0</v>
      </c>
      <c r="F332" s="2">
        <v>0.0</v>
      </c>
      <c r="G332" s="52">
        <v>42311.381944444445</v>
      </c>
      <c r="H332" s="2" t="s">
        <v>3644</v>
      </c>
      <c r="I332" s="2" t="s">
        <v>3645</v>
      </c>
      <c r="J332" s="2" t="s">
        <v>3646</v>
      </c>
      <c r="K332" s="2" t="e">
        <v>#N/A</v>
      </c>
      <c r="L332" s="2" t="e">
        <v>#N/A</v>
      </c>
      <c r="M332" s="2" t="e">
        <v>#N/A</v>
      </c>
      <c r="N332" s="2" t="e">
        <v>#N/A</v>
      </c>
      <c r="O332" s="2" t="e">
        <v>#N/A</v>
      </c>
      <c r="P332" s="2" t="s">
        <v>3648</v>
      </c>
      <c r="Q332" s="2" t="s">
        <v>285</v>
      </c>
      <c r="R332" s="2" t="s">
        <v>356</v>
      </c>
      <c r="S332" s="2">
        <v>60477.0</v>
      </c>
      <c r="T332" s="2" t="s">
        <v>3650</v>
      </c>
      <c r="U332" s="2" t="s">
        <v>369</v>
      </c>
      <c r="V332" s="53">
        <v>447998.0</v>
      </c>
      <c r="W332" s="53">
        <v>441207.0</v>
      </c>
      <c r="X332" s="2" t="s">
        <v>2142</v>
      </c>
      <c r="Y332" s="2" t="s">
        <v>3653</v>
      </c>
      <c r="AB332" s="2" t="s">
        <v>3648</v>
      </c>
      <c r="AC332" s="52">
        <v>42311.381944444445</v>
      </c>
      <c r="AD332" s="2" t="s">
        <v>3646</v>
      </c>
      <c r="AE332" s="2" t="s">
        <v>3654</v>
      </c>
      <c r="AF332" s="54" t="s">
        <v>3655</v>
      </c>
    </row>
    <row r="333">
      <c r="A333" s="2">
        <v>332.0</v>
      </c>
      <c r="B333" s="2" t="s">
        <v>3657</v>
      </c>
      <c r="C333" s="2" t="s">
        <v>285</v>
      </c>
      <c r="D333" s="2">
        <v>133.0</v>
      </c>
      <c r="E333" s="2">
        <v>42.0</v>
      </c>
      <c r="F333" s="2">
        <v>91.0</v>
      </c>
      <c r="G333" s="52">
        <v>42317.319444444445</v>
      </c>
      <c r="H333" s="2" t="s">
        <v>3660</v>
      </c>
      <c r="I333" s="2" t="s">
        <v>3661</v>
      </c>
      <c r="J333" s="2" t="s">
        <v>3663</v>
      </c>
      <c r="K333" s="2" t="e">
        <v>#N/A</v>
      </c>
      <c r="L333" s="2" t="e">
        <v>#N/A</v>
      </c>
      <c r="M333" s="2" t="e">
        <v>#N/A</v>
      </c>
      <c r="N333" s="2" t="e">
        <v>#N/A</v>
      </c>
      <c r="O333" s="2" t="e">
        <v>#N/A</v>
      </c>
      <c r="P333" s="2" t="s">
        <v>3666</v>
      </c>
      <c r="Q333" s="2" t="s">
        <v>285</v>
      </c>
      <c r="R333" s="2" t="s">
        <v>285</v>
      </c>
      <c r="S333" s="2">
        <v>84403.0</v>
      </c>
      <c r="T333" s="2" t="s">
        <v>3667</v>
      </c>
      <c r="U333" s="2" t="s">
        <v>3668</v>
      </c>
      <c r="V333" s="53">
        <v>257049.0</v>
      </c>
      <c r="W333" s="53">
        <v>253135.0</v>
      </c>
      <c r="X333" s="2" t="s">
        <v>3669</v>
      </c>
      <c r="Y333" s="2" t="s">
        <v>3671</v>
      </c>
      <c r="AB333" s="2" t="s">
        <v>3666</v>
      </c>
      <c r="AC333" s="52">
        <v>42317.319444444445</v>
      </c>
      <c r="AD333" s="2" t="s">
        <v>3663</v>
      </c>
      <c r="AE333" s="2" t="s">
        <v>3672</v>
      </c>
      <c r="AF333" s="54" t="s">
        <v>3673</v>
      </c>
    </row>
    <row r="334">
      <c r="A334" s="2">
        <v>333.0</v>
      </c>
      <c r="B334" s="2" t="s">
        <v>3210</v>
      </c>
      <c r="C334" s="2" t="s">
        <v>285</v>
      </c>
      <c r="D334" s="2">
        <v>1.0</v>
      </c>
      <c r="E334" s="2">
        <v>0.0</v>
      </c>
      <c r="F334" s="2">
        <v>1.0</v>
      </c>
      <c r="G334" s="52">
        <v>42321.76666666667</v>
      </c>
      <c r="H334" s="2" t="s">
        <v>3212</v>
      </c>
      <c r="I334" s="2" t="s">
        <v>3214</v>
      </c>
      <c r="J334" s="2" t="s">
        <v>3215</v>
      </c>
      <c r="K334" s="2" t="e">
        <v>#N/A</v>
      </c>
      <c r="L334" s="2" t="e">
        <v>#N/A</v>
      </c>
      <c r="M334" s="2" t="e">
        <v>#N/A</v>
      </c>
      <c r="N334" s="2" t="e">
        <v>#N/A</v>
      </c>
      <c r="O334" s="2" t="e">
        <v>#N/A</v>
      </c>
      <c r="P334" s="2" t="s">
        <v>3209</v>
      </c>
      <c r="Q334" s="2" t="s">
        <v>285</v>
      </c>
      <c r="R334" s="2" t="s">
        <v>356</v>
      </c>
      <c r="S334" s="2">
        <v>91802.0</v>
      </c>
      <c r="T334" s="2" t="s">
        <v>3216</v>
      </c>
      <c r="U334" s="2" t="s">
        <v>319</v>
      </c>
      <c r="X334" s="2" t="s">
        <v>647</v>
      </c>
      <c r="Y334" s="2" t="s">
        <v>3674</v>
      </c>
      <c r="AB334" s="2" t="s">
        <v>3209</v>
      </c>
      <c r="AC334" s="52">
        <v>42321.76666666667</v>
      </c>
      <c r="AD334" s="2" t="s">
        <v>3215</v>
      </c>
      <c r="AE334" s="2" t="s">
        <v>3675</v>
      </c>
    </row>
    <row r="335">
      <c r="A335" s="2">
        <v>334.0</v>
      </c>
      <c r="B335" s="2" t="s">
        <v>3676</v>
      </c>
      <c r="C335" s="2" t="s">
        <v>285</v>
      </c>
      <c r="D335" s="2">
        <v>3.0</v>
      </c>
      <c r="E335" s="2">
        <v>1.0</v>
      </c>
      <c r="F335" s="2">
        <v>2.0</v>
      </c>
      <c r="G335" s="52">
        <v>42321.47083333333</v>
      </c>
      <c r="H335" s="2" t="s">
        <v>3677</v>
      </c>
      <c r="I335" s="2" t="s">
        <v>3678</v>
      </c>
      <c r="J335" s="2" t="s">
        <v>3679</v>
      </c>
      <c r="K335" s="2" t="e">
        <v>#N/A</v>
      </c>
      <c r="L335" s="2" t="e">
        <v>#N/A</v>
      </c>
      <c r="M335" s="2" t="e">
        <v>#N/A</v>
      </c>
      <c r="N335" s="2" t="e">
        <v>#N/A</v>
      </c>
      <c r="O335" s="2" t="e">
        <v>#N/A</v>
      </c>
      <c r="P335" s="2" t="s">
        <v>3680</v>
      </c>
      <c r="Q335" s="2" t="s">
        <v>285</v>
      </c>
      <c r="R335" s="2" t="s">
        <v>285</v>
      </c>
      <c r="S335" s="2">
        <v>17013.0</v>
      </c>
      <c r="T335" s="2" t="s">
        <v>411</v>
      </c>
      <c r="U335" s="2" t="s">
        <v>330</v>
      </c>
      <c r="V335" s="53">
        <v>3640594.0</v>
      </c>
      <c r="W335" s="53">
        <v>3687280.0</v>
      </c>
      <c r="X335" s="2" t="s">
        <v>3682</v>
      </c>
      <c r="Y335" s="2" t="s">
        <v>3683</v>
      </c>
      <c r="AB335" s="2" t="s">
        <v>3680</v>
      </c>
      <c r="AC335" s="52">
        <v>42321.47083333333</v>
      </c>
      <c r="AD335" s="2" t="s">
        <v>3679</v>
      </c>
      <c r="AE335" s="2" t="s">
        <v>3684</v>
      </c>
      <c r="AF335" s="54" t="s">
        <v>3685</v>
      </c>
    </row>
    <row r="336">
      <c r="A336" s="2">
        <v>335.0</v>
      </c>
      <c r="B336" s="2" t="s">
        <v>3222</v>
      </c>
      <c r="C336" s="2" t="s">
        <v>285</v>
      </c>
      <c r="D336" s="2">
        <v>53.0</v>
      </c>
      <c r="E336" s="2">
        <v>16.0</v>
      </c>
      <c r="F336" s="2">
        <v>37.0</v>
      </c>
      <c r="G336" s="52">
        <v>42331.70208333333</v>
      </c>
      <c r="H336" s="2" t="s">
        <v>3225</v>
      </c>
      <c r="I336" s="2" t="s">
        <v>3227</v>
      </c>
      <c r="J336" s="2" t="s">
        <v>3228</v>
      </c>
      <c r="K336" s="2" t="e">
        <v>#N/A</v>
      </c>
      <c r="L336" s="2" t="e">
        <v>#N/A</v>
      </c>
      <c r="M336" s="2" t="e">
        <v>#N/A</v>
      </c>
      <c r="N336" s="2" t="e">
        <v>#N/A</v>
      </c>
      <c r="O336" s="2" t="e">
        <v>#N/A</v>
      </c>
      <c r="P336" s="2" t="s">
        <v>3221</v>
      </c>
      <c r="Q336" s="2" t="s">
        <v>285</v>
      </c>
      <c r="R336" s="2" t="s">
        <v>285</v>
      </c>
      <c r="S336" s="2">
        <v>91711.0</v>
      </c>
      <c r="T336" s="2" t="s">
        <v>3233</v>
      </c>
      <c r="U336" s="2" t="s">
        <v>319</v>
      </c>
      <c r="V336" s="53">
        <v>688670.0</v>
      </c>
      <c r="W336" s="53">
        <v>671262.0</v>
      </c>
      <c r="X336" s="2" t="s">
        <v>3234</v>
      </c>
      <c r="Y336" s="2" t="s">
        <v>3687</v>
      </c>
      <c r="AB336" s="2" t="s">
        <v>3221</v>
      </c>
      <c r="AC336" s="52">
        <v>42331.70208333333</v>
      </c>
      <c r="AD336" s="2" t="s">
        <v>3228</v>
      </c>
      <c r="AE336" s="2" t="s">
        <v>3688</v>
      </c>
      <c r="AF336" s="54" t="s">
        <v>3689</v>
      </c>
    </row>
    <row r="337">
      <c r="A337" s="2">
        <v>336.0</v>
      </c>
      <c r="B337" s="2" t="s">
        <v>3690</v>
      </c>
      <c r="C337" s="2" t="s">
        <v>285</v>
      </c>
      <c r="D337" s="2">
        <v>2.0</v>
      </c>
      <c r="E337" s="2">
        <v>0.0</v>
      </c>
      <c r="F337" s="2">
        <v>2.0</v>
      </c>
      <c r="G337" s="52">
        <v>42316.72638888889</v>
      </c>
      <c r="H337" s="2" t="s">
        <v>3691</v>
      </c>
      <c r="I337" s="2" t="s">
        <v>3693</v>
      </c>
      <c r="J337" s="2" t="s">
        <v>3694</v>
      </c>
      <c r="K337" s="2" t="e">
        <v>#N/A</v>
      </c>
      <c r="L337" s="2" t="e">
        <v>#N/A</v>
      </c>
      <c r="M337" s="2" t="e">
        <v>#N/A</v>
      </c>
      <c r="N337" s="2" t="e">
        <v>#N/A</v>
      </c>
      <c r="O337" s="2" t="e">
        <v>#N/A</v>
      </c>
      <c r="P337" s="2" t="s">
        <v>3695</v>
      </c>
      <c r="Q337" s="2" t="s">
        <v>285</v>
      </c>
      <c r="R337" s="2" t="s">
        <v>285</v>
      </c>
      <c r="S337" s="2" t="s">
        <v>3696</v>
      </c>
      <c r="T337" s="2" t="s">
        <v>368</v>
      </c>
      <c r="U337" s="2" t="s">
        <v>369</v>
      </c>
      <c r="V337" s="53">
        <v>3451802.0</v>
      </c>
      <c r="W337" s="53">
        <v>3511771.0</v>
      </c>
      <c r="X337" s="2" t="s">
        <v>3697</v>
      </c>
      <c r="Y337" s="2" t="s">
        <v>3698</v>
      </c>
      <c r="AB337" s="2" t="s">
        <v>3695</v>
      </c>
      <c r="AC337" s="52">
        <v>42316.72638888889</v>
      </c>
      <c r="AD337" s="2" t="s">
        <v>3694</v>
      </c>
      <c r="AE337" s="2" t="s">
        <v>3699</v>
      </c>
      <c r="AF337" s="54" t="s">
        <v>3700</v>
      </c>
    </row>
    <row r="338">
      <c r="A338" s="2">
        <v>337.0</v>
      </c>
      <c r="B338" s="2" t="s">
        <v>3702</v>
      </c>
      <c r="C338" s="2" t="s">
        <v>285</v>
      </c>
      <c r="D338" s="2">
        <v>532.0</v>
      </c>
      <c r="E338" s="2">
        <v>320.0</v>
      </c>
      <c r="F338" s="2">
        <v>212.0</v>
      </c>
      <c r="G338" s="52">
        <v>42312.80694444444</v>
      </c>
      <c r="H338" s="2" t="s">
        <v>3703</v>
      </c>
      <c r="I338" s="2" t="s">
        <v>3704</v>
      </c>
      <c r="J338" s="2" t="s">
        <v>3705</v>
      </c>
      <c r="K338" s="2">
        <v>-1.0</v>
      </c>
      <c r="L338" s="2">
        <v>0.0</v>
      </c>
      <c r="M338" s="2">
        <v>0.0</v>
      </c>
      <c r="N338" s="2">
        <v>0.0</v>
      </c>
      <c r="O338" s="2">
        <v>0.0</v>
      </c>
      <c r="P338" s="2" t="s">
        <v>3706</v>
      </c>
      <c r="Q338" s="2" t="s">
        <v>285</v>
      </c>
      <c r="R338" s="2" t="s">
        <v>356</v>
      </c>
      <c r="S338" s="2">
        <v>31534.0</v>
      </c>
      <c r="T338" s="2" t="s">
        <v>3707</v>
      </c>
      <c r="U338" s="2" t="s">
        <v>513</v>
      </c>
      <c r="X338" s="2" t="s">
        <v>3708</v>
      </c>
      <c r="Y338" s="2" t="s">
        <v>3709</v>
      </c>
      <c r="AB338" s="2" t="s">
        <v>3706</v>
      </c>
      <c r="AC338" s="52">
        <v>42312.80694444444</v>
      </c>
      <c r="AD338" s="2" t="s">
        <v>3705</v>
      </c>
      <c r="AE338" s="2" t="s">
        <v>3711</v>
      </c>
      <c r="AF338" s="54" t="s">
        <v>3712</v>
      </c>
    </row>
    <row r="339">
      <c r="A339" s="2">
        <v>338.0</v>
      </c>
      <c r="B339" s="2" t="s">
        <v>3245</v>
      </c>
      <c r="C339" s="2" t="s">
        <v>285</v>
      </c>
      <c r="D339" s="2">
        <v>4.0</v>
      </c>
      <c r="E339" s="2">
        <v>0.0</v>
      </c>
      <c r="F339" s="2">
        <v>4.0</v>
      </c>
      <c r="G339" s="52">
        <v>42311.700694444444</v>
      </c>
      <c r="H339" s="2" t="s">
        <v>3246</v>
      </c>
      <c r="I339" s="2" t="s">
        <v>3248</v>
      </c>
      <c r="J339" s="2" t="s">
        <v>3249</v>
      </c>
      <c r="K339" s="2" t="e">
        <v>#N/A</v>
      </c>
      <c r="L339" s="2" t="e">
        <v>#N/A</v>
      </c>
      <c r="M339" s="2" t="e">
        <v>#N/A</v>
      </c>
      <c r="N339" s="2" t="e">
        <v>#N/A</v>
      </c>
      <c r="O339" s="2" t="e">
        <v>#N/A</v>
      </c>
      <c r="P339" s="2" t="s">
        <v>3244</v>
      </c>
      <c r="Q339" s="2" t="s">
        <v>285</v>
      </c>
      <c r="R339" s="2" t="s">
        <v>356</v>
      </c>
      <c r="S339" s="2">
        <v>94104.0</v>
      </c>
      <c r="T339" s="2" t="s">
        <v>3077</v>
      </c>
      <c r="U339" s="2" t="s">
        <v>319</v>
      </c>
      <c r="V339" s="53">
        <v>7997815.0</v>
      </c>
      <c r="W339" s="53">
        <v>4590214.0</v>
      </c>
      <c r="X339" s="2" t="s">
        <v>3252</v>
      </c>
      <c r="Y339" s="2" t="s">
        <v>3714</v>
      </c>
      <c r="AB339" s="2" t="s">
        <v>3244</v>
      </c>
      <c r="AC339" s="52">
        <v>42311.700694444444</v>
      </c>
      <c r="AD339" s="2" t="s">
        <v>3249</v>
      </c>
      <c r="AE339" s="2" t="s">
        <v>3715</v>
      </c>
      <c r="AF339" s="54" t="s">
        <v>3716</v>
      </c>
    </row>
    <row r="340">
      <c r="A340" s="2">
        <v>339.0</v>
      </c>
      <c r="B340" s="2" t="s">
        <v>1431</v>
      </c>
      <c r="C340" s="2" t="s">
        <v>285</v>
      </c>
      <c r="D340" s="2">
        <v>11.0</v>
      </c>
      <c r="E340" s="2">
        <v>1.0</v>
      </c>
      <c r="F340" s="2">
        <v>10.0</v>
      </c>
      <c r="G340" s="52">
        <v>42310.46666666667</v>
      </c>
      <c r="H340" s="2" t="s">
        <v>1433</v>
      </c>
      <c r="I340" s="2" t="s">
        <v>1435</v>
      </c>
      <c r="J340" s="2" t="s">
        <v>1436</v>
      </c>
      <c r="K340" s="2" t="e">
        <v>#N/A</v>
      </c>
      <c r="L340" s="2" t="e">
        <v>#N/A</v>
      </c>
      <c r="M340" s="2" t="e">
        <v>#N/A</v>
      </c>
      <c r="N340" s="2" t="e">
        <v>#N/A</v>
      </c>
      <c r="O340" s="2" t="e">
        <v>#N/A</v>
      </c>
      <c r="P340" s="2" t="s">
        <v>1438</v>
      </c>
      <c r="Q340" s="2" t="s">
        <v>285</v>
      </c>
      <c r="R340" s="2" t="s">
        <v>285</v>
      </c>
      <c r="S340" s="2">
        <v>36616.0</v>
      </c>
      <c r="T340" s="2" t="s">
        <v>1439</v>
      </c>
      <c r="U340" s="2" t="s">
        <v>557</v>
      </c>
      <c r="V340" s="53">
        <v>207907.0</v>
      </c>
      <c r="W340" s="53">
        <v>140774.0</v>
      </c>
      <c r="X340" s="2" t="s">
        <v>1441</v>
      </c>
      <c r="Y340" s="2" t="s">
        <v>3718</v>
      </c>
      <c r="AB340" s="2" t="s">
        <v>1438</v>
      </c>
      <c r="AC340" s="52">
        <v>42310.46666666667</v>
      </c>
      <c r="AD340" s="2" t="s">
        <v>1436</v>
      </c>
      <c r="AE340" s="2" t="s">
        <v>3720</v>
      </c>
      <c r="AF340" s="54" t="s">
        <v>3721</v>
      </c>
    </row>
    <row r="341">
      <c r="A341" s="2">
        <v>340.0</v>
      </c>
      <c r="B341" s="2" t="s">
        <v>3255</v>
      </c>
      <c r="C341" s="2" t="s">
        <v>285</v>
      </c>
      <c r="D341" s="2">
        <v>2.0</v>
      </c>
      <c r="E341" s="2">
        <v>0.0</v>
      </c>
      <c r="F341" s="2">
        <v>2.0</v>
      </c>
      <c r="G341" s="52">
        <v>42321.40069444444</v>
      </c>
      <c r="H341" s="2" t="s">
        <v>3256</v>
      </c>
      <c r="I341" s="2" t="s">
        <v>3257</v>
      </c>
      <c r="J341" s="2" t="s">
        <v>3258</v>
      </c>
      <c r="K341" s="2" t="e">
        <v>#N/A</v>
      </c>
      <c r="L341" s="2" t="e">
        <v>#N/A</v>
      </c>
      <c r="M341" s="2" t="e">
        <v>#N/A</v>
      </c>
      <c r="N341" s="2" t="e">
        <v>#N/A</v>
      </c>
      <c r="O341" s="2" t="e">
        <v>#N/A</v>
      </c>
      <c r="P341" s="2" t="s">
        <v>3254</v>
      </c>
      <c r="Q341" s="2" t="s">
        <v>285</v>
      </c>
      <c r="R341" s="2" t="s">
        <v>356</v>
      </c>
      <c r="S341" s="2" t="s">
        <v>3259</v>
      </c>
      <c r="T341" s="2" t="s">
        <v>3260</v>
      </c>
      <c r="U341" s="2" t="s">
        <v>319</v>
      </c>
      <c r="V341" s="53">
        <v>3310582.0</v>
      </c>
      <c r="W341" s="53">
        <v>3281276.0</v>
      </c>
      <c r="X341" s="2" t="s">
        <v>3261</v>
      </c>
      <c r="Y341" s="2" t="s">
        <v>3722</v>
      </c>
      <c r="AB341" s="2" t="s">
        <v>3254</v>
      </c>
      <c r="AC341" s="52">
        <v>42321.40069444444</v>
      </c>
      <c r="AD341" s="2" t="s">
        <v>3258</v>
      </c>
      <c r="AE341" s="2" t="s">
        <v>3723</v>
      </c>
      <c r="AF341" s="54" t="s">
        <v>3724</v>
      </c>
    </row>
    <row r="342">
      <c r="A342" s="2">
        <v>341.0</v>
      </c>
      <c r="B342" s="2" t="s">
        <v>3267</v>
      </c>
      <c r="C342" s="2" t="s">
        <v>285</v>
      </c>
      <c r="D342" s="2">
        <v>40.0</v>
      </c>
      <c r="E342" s="2">
        <v>2.0</v>
      </c>
      <c r="F342" s="2">
        <v>38.0</v>
      </c>
      <c r="G342" s="52">
        <v>42329.30486111111</v>
      </c>
      <c r="H342" s="2" t="s">
        <v>3268</v>
      </c>
      <c r="I342" s="2" t="s">
        <v>3269</v>
      </c>
      <c r="J342" s="2" t="s">
        <v>3270</v>
      </c>
      <c r="K342" s="2" t="e">
        <v>#N/A</v>
      </c>
      <c r="L342" s="2" t="e">
        <v>#N/A</v>
      </c>
      <c r="M342" s="2" t="e">
        <v>#N/A</v>
      </c>
      <c r="N342" s="2" t="e">
        <v>#N/A</v>
      </c>
      <c r="O342" s="2" t="e">
        <v>#N/A</v>
      </c>
      <c r="P342" s="2" t="s">
        <v>3266</v>
      </c>
      <c r="Q342" s="2" t="s">
        <v>285</v>
      </c>
      <c r="R342" s="2" t="s">
        <v>285</v>
      </c>
      <c r="S342" s="2">
        <v>94706.0</v>
      </c>
      <c r="T342" s="2" t="s">
        <v>3271</v>
      </c>
      <c r="U342" s="2" t="s">
        <v>319</v>
      </c>
      <c r="X342" s="2" t="s">
        <v>3272</v>
      </c>
      <c r="Y342" s="2" t="s">
        <v>3726</v>
      </c>
      <c r="AB342" s="2" t="s">
        <v>3266</v>
      </c>
      <c r="AC342" s="52">
        <v>42329.30486111111</v>
      </c>
      <c r="AD342" s="2" t="s">
        <v>3270</v>
      </c>
      <c r="AE342" s="2" t="s">
        <v>3728</v>
      </c>
      <c r="AF342" s="54" t="s">
        <v>3730</v>
      </c>
    </row>
    <row r="343">
      <c r="A343" s="2">
        <v>342.0</v>
      </c>
      <c r="B343" s="2" t="s">
        <v>3267</v>
      </c>
      <c r="C343" s="2" t="s">
        <v>285</v>
      </c>
      <c r="D343" s="2">
        <v>29.0</v>
      </c>
      <c r="E343" s="2">
        <v>10.0</v>
      </c>
      <c r="F343" s="2">
        <v>19.0</v>
      </c>
      <c r="G343" s="52">
        <v>42331.91736111111</v>
      </c>
      <c r="H343" s="2" t="s">
        <v>3282</v>
      </c>
      <c r="I343" s="2" t="s">
        <v>3269</v>
      </c>
      <c r="J343" s="2" t="s">
        <v>3283</v>
      </c>
      <c r="K343" s="2" t="e">
        <v>#N/A</v>
      </c>
      <c r="L343" s="2" t="e">
        <v>#N/A</v>
      </c>
      <c r="M343" s="2" t="e">
        <v>#N/A</v>
      </c>
      <c r="N343" s="2" t="e">
        <v>#N/A</v>
      </c>
      <c r="O343" s="2" t="e">
        <v>#N/A</v>
      </c>
      <c r="P343" s="2" t="s">
        <v>3278</v>
      </c>
      <c r="Q343" s="2" t="s">
        <v>285</v>
      </c>
      <c r="R343" s="2" t="s">
        <v>285</v>
      </c>
      <c r="S343" s="2">
        <v>94706.0</v>
      </c>
      <c r="T343" s="2" t="s">
        <v>3271</v>
      </c>
      <c r="U343" s="2" t="s">
        <v>319</v>
      </c>
      <c r="X343" s="2" t="s">
        <v>3272</v>
      </c>
      <c r="Y343" s="2" t="s">
        <v>3742</v>
      </c>
      <c r="AB343" s="2" t="s">
        <v>3278</v>
      </c>
      <c r="AC343" s="52">
        <v>42331.91736111111</v>
      </c>
      <c r="AD343" s="2" t="s">
        <v>3283</v>
      </c>
      <c r="AE343" s="2" t="s">
        <v>3743</v>
      </c>
      <c r="AF343" s="54" t="s">
        <v>3744</v>
      </c>
    </row>
    <row r="344">
      <c r="A344" s="2">
        <v>343.0</v>
      </c>
      <c r="B344" s="2" t="s">
        <v>3267</v>
      </c>
      <c r="C344" s="2" t="s">
        <v>285</v>
      </c>
      <c r="D344" s="2">
        <v>3.0</v>
      </c>
      <c r="E344" s="2">
        <v>1.0</v>
      </c>
      <c r="F344" s="2">
        <v>2.0</v>
      </c>
      <c r="G344" s="52">
        <v>42333.325</v>
      </c>
      <c r="H344" s="2" t="s">
        <v>3291</v>
      </c>
      <c r="I344" s="2" t="s">
        <v>3269</v>
      </c>
      <c r="J344" s="2" t="s">
        <v>3292</v>
      </c>
      <c r="K344" s="2" t="e">
        <v>#N/A</v>
      </c>
      <c r="L344" s="2" t="e">
        <v>#N/A</v>
      </c>
      <c r="M344" s="2" t="e">
        <v>#N/A</v>
      </c>
      <c r="N344" s="2" t="e">
        <v>#N/A</v>
      </c>
      <c r="O344" s="2" t="e">
        <v>#N/A</v>
      </c>
      <c r="P344" s="2" t="s">
        <v>3290</v>
      </c>
      <c r="Q344" s="2" t="s">
        <v>285</v>
      </c>
      <c r="R344" s="2" t="s">
        <v>356</v>
      </c>
      <c r="S344" s="2">
        <v>94706.0</v>
      </c>
      <c r="T344" s="2" t="s">
        <v>3271</v>
      </c>
      <c r="U344" s="2" t="s">
        <v>319</v>
      </c>
      <c r="X344" s="2" t="s">
        <v>3272</v>
      </c>
      <c r="Y344" s="2" t="s">
        <v>3753</v>
      </c>
      <c r="AB344" s="2" t="s">
        <v>3290</v>
      </c>
      <c r="AC344" s="52">
        <v>42333.325</v>
      </c>
      <c r="AD344" s="2" t="s">
        <v>3292</v>
      </c>
      <c r="AE344" s="2" t="s">
        <v>3754</v>
      </c>
      <c r="AF344" s="54" t="s">
        <v>3755</v>
      </c>
    </row>
    <row r="345">
      <c r="A345" s="2">
        <v>344.0</v>
      </c>
      <c r="B345" s="2" t="s">
        <v>1547</v>
      </c>
      <c r="C345" s="2" t="s">
        <v>285</v>
      </c>
      <c r="D345" s="2">
        <v>33.0</v>
      </c>
      <c r="E345" s="2">
        <v>8.0</v>
      </c>
      <c r="F345" s="2">
        <v>25.0</v>
      </c>
      <c r="G345" s="52">
        <v>42318.4375</v>
      </c>
      <c r="H345" s="2" t="s">
        <v>1549</v>
      </c>
      <c r="I345" s="2" t="s">
        <v>1550</v>
      </c>
      <c r="J345" s="2" t="s">
        <v>1552</v>
      </c>
      <c r="K345" s="2" t="e">
        <v>#N/A</v>
      </c>
      <c r="L345" s="2" t="e">
        <v>#N/A</v>
      </c>
      <c r="M345" s="2" t="e">
        <v>#N/A</v>
      </c>
      <c r="N345" s="2" t="e">
        <v>#N/A</v>
      </c>
      <c r="O345" s="2" t="e">
        <v>#N/A</v>
      </c>
      <c r="P345" s="2" t="s">
        <v>1554</v>
      </c>
      <c r="Q345" s="2" t="s">
        <v>285</v>
      </c>
      <c r="R345" s="2" t="s">
        <v>356</v>
      </c>
      <c r="S345" s="2">
        <v>36017.0</v>
      </c>
      <c r="T345" s="2" t="s">
        <v>1555</v>
      </c>
      <c r="U345" s="2" t="s">
        <v>557</v>
      </c>
      <c r="Y345" s="2" t="s">
        <v>3757</v>
      </c>
      <c r="AB345" s="2" t="s">
        <v>1554</v>
      </c>
      <c r="AC345" s="52">
        <v>42318.4375</v>
      </c>
      <c r="AD345" s="2" t="s">
        <v>1552</v>
      </c>
      <c r="AE345" s="2" t="s">
        <v>3759</v>
      </c>
      <c r="AF345" s="54" t="s">
        <v>3760</v>
      </c>
    </row>
    <row r="346">
      <c r="A346" s="2">
        <v>345.0</v>
      </c>
      <c r="B346" s="2" t="s">
        <v>3761</v>
      </c>
      <c r="C346" s="2" t="s">
        <v>285</v>
      </c>
      <c r="D346" s="2">
        <v>7.0</v>
      </c>
      <c r="E346" s="2">
        <v>1.0</v>
      </c>
      <c r="F346" s="2">
        <v>6.0</v>
      </c>
      <c r="G346" s="52">
        <v>42319.71388888889</v>
      </c>
      <c r="H346" s="2" t="s">
        <v>3762</v>
      </c>
      <c r="I346" s="2" t="s">
        <v>3763</v>
      </c>
      <c r="J346" s="2" t="s">
        <v>3764</v>
      </c>
      <c r="K346" s="2" t="e">
        <v>#N/A</v>
      </c>
      <c r="L346" s="2" t="e">
        <v>#N/A</v>
      </c>
      <c r="M346" s="2" t="e">
        <v>#N/A</v>
      </c>
      <c r="N346" s="2" t="e">
        <v>#N/A</v>
      </c>
      <c r="O346" s="2" t="e">
        <v>#N/A</v>
      </c>
      <c r="P346" s="2" t="s">
        <v>3765</v>
      </c>
      <c r="Q346" s="2" t="s">
        <v>285</v>
      </c>
      <c r="R346" s="2" t="s">
        <v>356</v>
      </c>
      <c r="S346" s="2">
        <v>24101.0</v>
      </c>
      <c r="T346" s="2" t="s">
        <v>3766</v>
      </c>
      <c r="U346" s="2" t="s">
        <v>470</v>
      </c>
      <c r="V346" s="53">
        <v>445910.0</v>
      </c>
      <c r="W346" s="53">
        <v>391925.0</v>
      </c>
      <c r="X346" s="2" t="s">
        <v>3767</v>
      </c>
      <c r="Y346" s="2" t="s">
        <v>3768</v>
      </c>
      <c r="AB346" s="2" t="s">
        <v>3765</v>
      </c>
      <c r="AC346" s="52">
        <v>42319.71388888889</v>
      </c>
      <c r="AD346" s="2" t="s">
        <v>3764</v>
      </c>
      <c r="AE346" s="2" t="s">
        <v>3771</v>
      </c>
      <c r="AF346" s="54" t="s">
        <v>3772</v>
      </c>
    </row>
    <row r="347">
      <c r="A347" s="2">
        <v>346.0</v>
      </c>
      <c r="B347" s="2" t="s">
        <v>3777</v>
      </c>
      <c r="C347" s="2" t="s">
        <v>285</v>
      </c>
      <c r="D347" s="2">
        <v>1.0</v>
      </c>
      <c r="E347" s="2">
        <v>0.0</v>
      </c>
      <c r="F347" s="2">
        <v>1.0</v>
      </c>
      <c r="G347" s="52">
        <v>42318.50347222222</v>
      </c>
      <c r="H347" s="2" t="s">
        <v>3778</v>
      </c>
      <c r="I347" s="2" t="s">
        <v>3779</v>
      </c>
      <c r="J347" s="2" t="s">
        <v>3780</v>
      </c>
      <c r="K347" s="2" t="e">
        <v>#N/A</v>
      </c>
      <c r="L347" s="2" t="e">
        <v>#N/A</v>
      </c>
      <c r="M347" s="2" t="e">
        <v>#N/A</v>
      </c>
      <c r="N347" s="2" t="e">
        <v>#N/A</v>
      </c>
      <c r="O347" s="2" t="e">
        <v>#N/A</v>
      </c>
      <c r="P347" s="2" t="s">
        <v>3781</v>
      </c>
      <c r="Q347" s="2" t="s">
        <v>285</v>
      </c>
      <c r="R347" s="2" t="s">
        <v>356</v>
      </c>
      <c r="S347" s="2" t="s">
        <v>3782</v>
      </c>
      <c r="T347" s="2" t="s">
        <v>608</v>
      </c>
      <c r="U347" s="2" t="s">
        <v>470</v>
      </c>
      <c r="V347" s="53">
        <v>86149.0</v>
      </c>
      <c r="W347" s="53">
        <v>82647.0</v>
      </c>
      <c r="X347" s="2" t="s">
        <v>752</v>
      </c>
      <c r="Y347" s="2" t="s">
        <v>3783</v>
      </c>
      <c r="AB347" s="2" t="s">
        <v>3781</v>
      </c>
      <c r="AC347" s="52">
        <v>42318.50347222222</v>
      </c>
      <c r="AD347" s="2" t="s">
        <v>3780</v>
      </c>
      <c r="AE347" s="2" t="s">
        <v>3784</v>
      </c>
      <c r="AF347" s="54" t="s">
        <v>3785</v>
      </c>
    </row>
    <row r="348">
      <c r="A348" s="2">
        <v>347.0</v>
      </c>
      <c r="B348" s="2" t="s">
        <v>3297</v>
      </c>
      <c r="C348" s="2" t="s">
        <v>285</v>
      </c>
      <c r="D348" s="2">
        <v>7.0</v>
      </c>
      <c r="E348" s="2">
        <v>2.0</v>
      </c>
      <c r="F348" s="2">
        <v>5.0</v>
      </c>
      <c r="G348" s="52">
        <v>42327.17916666667</v>
      </c>
      <c r="H348" s="2" t="s">
        <v>3299</v>
      </c>
      <c r="I348" s="2" t="s">
        <v>3300</v>
      </c>
      <c r="J348" s="2" t="s">
        <v>3301</v>
      </c>
      <c r="K348" s="2" t="e">
        <v>#N/A</v>
      </c>
      <c r="L348" s="2" t="e">
        <v>#N/A</v>
      </c>
      <c r="M348" s="2" t="e">
        <v>#N/A</v>
      </c>
      <c r="N348" s="2" t="e">
        <v>#N/A</v>
      </c>
      <c r="O348" s="2" t="e">
        <v>#N/A</v>
      </c>
      <c r="P348" s="2" t="s">
        <v>3296</v>
      </c>
      <c r="Q348" s="2" t="s">
        <v>285</v>
      </c>
      <c r="R348" s="2" t="s">
        <v>285</v>
      </c>
      <c r="S348" s="2">
        <v>94104.0</v>
      </c>
      <c r="T348" s="2" t="s">
        <v>3077</v>
      </c>
      <c r="U348" s="2" t="s">
        <v>319</v>
      </c>
      <c r="V348" s="53">
        <v>4.2818802E7</v>
      </c>
      <c r="W348" s="53">
        <v>4.0743452E7</v>
      </c>
      <c r="X348" s="2" t="s">
        <v>3303</v>
      </c>
      <c r="Y348" s="2" t="s">
        <v>3795</v>
      </c>
      <c r="AB348" s="2" t="s">
        <v>3296</v>
      </c>
      <c r="AC348" s="52">
        <v>42327.17916666667</v>
      </c>
      <c r="AD348" s="2" t="s">
        <v>3301</v>
      </c>
      <c r="AE348" s="2" t="s">
        <v>3798</v>
      </c>
      <c r="AF348" s="54" t="s">
        <v>3801</v>
      </c>
    </row>
    <row r="349">
      <c r="A349" s="2">
        <v>348.0</v>
      </c>
      <c r="B349" s="2" t="s">
        <v>3804</v>
      </c>
      <c r="C349" s="2" t="s">
        <v>285</v>
      </c>
      <c r="D349" s="2">
        <v>28.0</v>
      </c>
      <c r="E349" s="2">
        <v>20.0</v>
      </c>
      <c r="F349" s="2">
        <v>8.0</v>
      </c>
      <c r="G349" s="52">
        <v>42325.9125</v>
      </c>
      <c r="H349" s="2" t="s">
        <v>3805</v>
      </c>
      <c r="I349" s="2" t="s">
        <v>3806</v>
      </c>
      <c r="J349" s="2" t="s">
        <v>3807</v>
      </c>
      <c r="K349" s="2" t="e">
        <v>#N/A</v>
      </c>
      <c r="L349" s="2" t="e">
        <v>#N/A</v>
      </c>
      <c r="M349" s="2" t="e">
        <v>#N/A</v>
      </c>
      <c r="N349" s="2" t="e">
        <v>#N/A</v>
      </c>
      <c r="O349" s="2" t="e">
        <v>#N/A</v>
      </c>
      <c r="P349" s="2" t="s">
        <v>3808</v>
      </c>
      <c r="Q349" s="2" t="s">
        <v>285</v>
      </c>
      <c r="R349" s="2" t="s">
        <v>285</v>
      </c>
      <c r="S349" s="2">
        <v>11221.0</v>
      </c>
      <c r="T349" s="2" t="s">
        <v>2344</v>
      </c>
      <c r="U349" s="2" t="s">
        <v>576</v>
      </c>
      <c r="X349" s="2" t="s">
        <v>3809</v>
      </c>
      <c r="Y349" s="2" t="s">
        <v>3811</v>
      </c>
      <c r="AB349" s="2" t="s">
        <v>3808</v>
      </c>
      <c r="AC349" s="52">
        <v>42325.9125</v>
      </c>
      <c r="AD349" s="2" t="s">
        <v>3807</v>
      </c>
      <c r="AE349" s="2" t="s">
        <v>3812</v>
      </c>
      <c r="AF349" s="54" t="s">
        <v>3813</v>
      </c>
    </row>
    <row r="350">
      <c r="A350" s="2">
        <v>349.0</v>
      </c>
      <c r="B350" s="2" t="s">
        <v>3814</v>
      </c>
      <c r="C350" s="2" t="s">
        <v>285</v>
      </c>
      <c r="D350" s="2">
        <v>14.0</v>
      </c>
      <c r="E350" s="2">
        <v>2.0</v>
      </c>
      <c r="F350" s="2">
        <v>12.0</v>
      </c>
      <c r="G350" s="52">
        <v>42310.44861111111</v>
      </c>
      <c r="H350" s="2" t="s">
        <v>3815</v>
      </c>
      <c r="I350" s="2" t="s">
        <v>3816</v>
      </c>
      <c r="J350" s="2" t="s">
        <v>3817</v>
      </c>
      <c r="K350" s="2" t="e">
        <v>#N/A</v>
      </c>
      <c r="L350" s="2" t="e">
        <v>#N/A</v>
      </c>
      <c r="M350" s="2" t="e">
        <v>#N/A</v>
      </c>
      <c r="N350" s="2" t="e">
        <v>#N/A</v>
      </c>
      <c r="O350" s="2" t="e">
        <v>#N/A</v>
      </c>
      <c r="P350" s="2" t="s">
        <v>3818</v>
      </c>
      <c r="Q350" s="2" t="s">
        <v>285</v>
      </c>
      <c r="R350" s="2" t="s">
        <v>285</v>
      </c>
      <c r="S350" s="2">
        <v>98260.0</v>
      </c>
      <c r="T350" s="2" t="s">
        <v>3819</v>
      </c>
      <c r="U350" s="2" t="s">
        <v>291</v>
      </c>
      <c r="V350" s="53">
        <v>173219.0</v>
      </c>
      <c r="W350" s="53">
        <v>181611.0</v>
      </c>
      <c r="X350" s="2" t="s">
        <v>3822</v>
      </c>
      <c r="Y350" s="2" t="s">
        <v>3824</v>
      </c>
      <c r="AB350" s="2" t="s">
        <v>3818</v>
      </c>
      <c r="AC350" s="52">
        <v>42310.44861111111</v>
      </c>
      <c r="AD350" s="2" t="s">
        <v>3817</v>
      </c>
      <c r="AE350" s="2" t="s">
        <v>3827</v>
      </c>
      <c r="AF350" s="54" t="s">
        <v>3828</v>
      </c>
    </row>
    <row r="351">
      <c r="A351" s="2">
        <v>350.0</v>
      </c>
      <c r="B351" s="2" t="s">
        <v>3830</v>
      </c>
      <c r="C351" s="2" t="s">
        <v>285</v>
      </c>
      <c r="D351" s="2">
        <v>20.0</v>
      </c>
      <c r="E351" s="2">
        <v>2.0</v>
      </c>
      <c r="F351" s="2">
        <v>18.0</v>
      </c>
      <c r="G351" s="52">
        <v>42326.080555555556</v>
      </c>
      <c r="H351" s="2" t="s">
        <v>3831</v>
      </c>
      <c r="I351" s="2" t="s">
        <v>3832</v>
      </c>
      <c r="J351" s="2" t="s">
        <v>3833</v>
      </c>
      <c r="K351" s="2" t="e">
        <v>#N/A</v>
      </c>
      <c r="L351" s="2" t="e">
        <v>#N/A</v>
      </c>
      <c r="M351" s="2" t="e">
        <v>#N/A</v>
      </c>
      <c r="N351" s="2" t="e">
        <v>#N/A</v>
      </c>
      <c r="O351" s="2" t="e">
        <v>#N/A</v>
      </c>
      <c r="P351" s="2" t="s">
        <v>3834</v>
      </c>
      <c r="Q351" s="2" t="s">
        <v>285</v>
      </c>
      <c r="R351" s="2" t="s">
        <v>356</v>
      </c>
      <c r="S351" s="2">
        <v>23509.0</v>
      </c>
      <c r="T351" s="2" t="s">
        <v>3836</v>
      </c>
      <c r="U351" s="2" t="s">
        <v>470</v>
      </c>
      <c r="X351" s="2" t="s">
        <v>3837</v>
      </c>
      <c r="Y351" s="2" t="s">
        <v>3838</v>
      </c>
      <c r="AB351" s="2" t="s">
        <v>3834</v>
      </c>
      <c r="AC351" s="52">
        <v>42326.080555555556</v>
      </c>
      <c r="AD351" s="2" t="s">
        <v>3833</v>
      </c>
      <c r="AE351" s="2" t="s">
        <v>3839</v>
      </c>
      <c r="AF351" s="54" t="s">
        <v>3840</v>
      </c>
    </row>
    <row r="352">
      <c r="A352" s="2">
        <v>351.0</v>
      </c>
      <c r="B352" s="2" t="s">
        <v>3830</v>
      </c>
      <c r="C352" s="2" t="s">
        <v>285</v>
      </c>
      <c r="D352" s="2">
        <v>13.0</v>
      </c>
      <c r="E352" s="2">
        <v>3.0</v>
      </c>
      <c r="F352" s="2">
        <v>10.0</v>
      </c>
      <c r="G352" s="52">
        <v>42332.05625</v>
      </c>
      <c r="H352" s="2" t="s">
        <v>3841</v>
      </c>
      <c r="I352" s="2" t="s">
        <v>3832</v>
      </c>
      <c r="J352" s="2" t="s">
        <v>3833</v>
      </c>
      <c r="K352" s="2" t="e">
        <v>#N/A</v>
      </c>
      <c r="L352" s="2" t="e">
        <v>#N/A</v>
      </c>
      <c r="M352" s="2" t="e">
        <v>#N/A</v>
      </c>
      <c r="N352" s="2" t="e">
        <v>#N/A</v>
      </c>
      <c r="O352" s="2" t="e">
        <v>#N/A</v>
      </c>
      <c r="P352" s="2" t="s">
        <v>3834</v>
      </c>
      <c r="Q352" s="2" t="s">
        <v>285</v>
      </c>
      <c r="R352" s="2" t="s">
        <v>285</v>
      </c>
      <c r="S352" s="2">
        <v>23509.0</v>
      </c>
      <c r="T352" s="2" t="s">
        <v>3836</v>
      </c>
      <c r="U352" s="2" t="s">
        <v>470</v>
      </c>
      <c r="X352" s="2" t="s">
        <v>3837</v>
      </c>
      <c r="Y352" s="2" t="s">
        <v>3843</v>
      </c>
      <c r="AB352" s="2" t="s">
        <v>3834</v>
      </c>
      <c r="AC352" s="52">
        <v>42332.05625</v>
      </c>
      <c r="AD352" s="2" t="s">
        <v>3833</v>
      </c>
      <c r="AE352" s="2" t="s">
        <v>3839</v>
      </c>
      <c r="AF352" s="54" t="s">
        <v>3844</v>
      </c>
    </row>
    <row r="353">
      <c r="A353" s="2">
        <v>352.0</v>
      </c>
      <c r="B353" s="2" t="s">
        <v>3845</v>
      </c>
      <c r="C353" s="2" t="s">
        <v>285</v>
      </c>
      <c r="D353" s="2">
        <v>118.0</v>
      </c>
      <c r="E353" s="2">
        <v>39.0</v>
      </c>
      <c r="F353" s="2">
        <v>79.0</v>
      </c>
      <c r="G353" s="52">
        <v>42311.459027777775</v>
      </c>
      <c r="H353" s="2" t="s">
        <v>3846</v>
      </c>
      <c r="I353" s="2" t="s">
        <v>3847</v>
      </c>
      <c r="J353" s="2" t="s">
        <v>3848</v>
      </c>
      <c r="K353" s="2" t="e">
        <v>#N/A</v>
      </c>
      <c r="L353" s="2" t="e">
        <v>#N/A</v>
      </c>
      <c r="M353" s="2" t="e">
        <v>#N/A</v>
      </c>
      <c r="N353" s="2" t="e">
        <v>#N/A</v>
      </c>
      <c r="O353" s="2" t="e">
        <v>#N/A</v>
      </c>
      <c r="P353" s="2" t="s">
        <v>3850</v>
      </c>
      <c r="Q353" s="2" t="s">
        <v>285</v>
      </c>
      <c r="R353" s="2" t="s">
        <v>285</v>
      </c>
      <c r="S353" s="2">
        <v>2893.0</v>
      </c>
      <c r="T353" s="2" t="s">
        <v>3851</v>
      </c>
      <c r="U353" s="2" t="s">
        <v>2225</v>
      </c>
      <c r="X353" s="2" t="s">
        <v>3852</v>
      </c>
      <c r="Y353" s="2" t="s">
        <v>3853</v>
      </c>
      <c r="AB353" s="2" t="s">
        <v>3850</v>
      </c>
      <c r="AC353" s="52">
        <v>42311.459027777775</v>
      </c>
      <c r="AD353" s="2" t="s">
        <v>3848</v>
      </c>
      <c r="AE353" s="2" t="s">
        <v>3854</v>
      </c>
      <c r="AF353" s="54" t="s">
        <v>3855</v>
      </c>
    </row>
    <row r="354">
      <c r="A354" s="2">
        <v>353.0</v>
      </c>
      <c r="B354" s="2" t="s">
        <v>3856</v>
      </c>
      <c r="C354" s="2" t="s">
        <v>285</v>
      </c>
      <c r="D354" s="2">
        <v>15.0</v>
      </c>
      <c r="E354" s="2">
        <v>2.0</v>
      </c>
      <c r="F354" s="2">
        <v>13.0</v>
      </c>
      <c r="G354" s="52">
        <v>42317.59652777778</v>
      </c>
      <c r="H354" s="2" t="s">
        <v>3857</v>
      </c>
      <c r="I354" s="2" t="s">
        <v>3858</v>
      </c>
      <c r="J354" s="2" t="s">
        <v>3859</v>
      </c>
      <c r="K354" s="2" t="e">
        <v>#N/A</v>
      </c>
      <c r="L354" s="2" t="e">
        <v>#N/A</v>
      </c>
      <c r="M354" s="2" t="e">
        <v>#N/A</v>
      </c>
      <c r="N354" s="2" t="e">
        <v>#N/A</v>
      </c>
      <c r="O354" s="2" t="e">
        <v>#N/A</v>
      </c>
      <c r="P354" s="2" t="s">
        <v>3861</v>
      </c>
      <c r="Q354" s="2" t="s">
        <v>285</v>
      </c>
      <c r="R354" s="2" t="s">
        <v>285</v>
      </c>
      <c r="S354" s="2">
        <v>84111.0</v>
      </c>
      <c r="T354" s="2" t="s">
        <v>3862</v>
      </c>
      <c r="U354" s="2" t="s">
        <v>3668</v>
      </c>
      <c r="V354" s="53">
        <v>2707670.0</v>
      </c>
      <c r="W354" s="53">
        <v>2663307.0</v>
      </c>
      <c r="X354" s="2" t="s">
        <v>986</v>
      </c>
      <c r="Y354" s="2" t="s">
        <v>3863</v>
      </c>
      <c r="AB354" s="2" t="s">
        <v>3861</v>
      </c>
      <c r="AC354" s="52">
        <v>42317.59652777778</v>
      </c>
      <c r="AD354" s="2" t="s">
        <v>3859</v>
      </c>
      <c r="AE354" s="2" t="s">
        <v>3864</v>
      </c>
      <c r="AF354" s="54" t="s">
        <v>3865</v>
      </c>
    </row>
    <row r="355">
      <c r="A355" s="2">
        <v>354.0</v>
      </c>
      <c r="B355" s="2" t="s">
        <v>3866</v>
      </c>
      <c r="C355" s="2" t="s">
        <v>285</v>
      </c>
      <c r="D355" s="2">
        <v>21.0</v>
      </c>
      <c r="E355" s="2">
        <v>2.0</v>
      </c>
      <c r="F355" s="2">
        <v>19.0</v>
      </c>
      <c r="G355" s="52">
        <v>42331.330555555556</v>
      </c>
      <c r="H355" s="2" t="s">
        <v>3867</v>
      </c>
      <c r="I355" s="2" t="s">
        <v>3868</v>
      </c>
      <c r="J355" s="2" t="s">
        <v>3869</v>
      </c>
      <c r="K355" s="2" t="e">
        <v>#N/A</v>
      </c>
      <c r="L355" s="2" t="e">
        <v>#N/A</v>
      </c>
      <c r="M355" s="2" t="e">
        <v>#N/A</v>
      </c>
      <c r="N355" s="2" t="e">
        <v>#N/A</v>
      </c>
      <c r="O355" s="2" t="e">
        <v>#N/A</v>
      </c>
      <c r="P355" s="2" t="s">
        <v>3870</v>
      </c>
      <c r="Q355" s="2" t="s">
        <v>285</v>
      </c>
      <c r="R355" s="2" t="s">
        <v>285</v>
      </c>
      <c r="S355" s="2">
        <v>28607.0</v>
      </c>
      <c r="T355" s="2" t="s">
        <v>3872</v>
      </c>
      <c r="U355" s="2" t="s">
        <v>774</v>
      </c>
      <c r="V355" s="53">
        <v>4.60090492E8</v>
      </c>
      <c r="W355" s="53">
        <v>4.02039746E8</v>
      </c>
      <c r="X355" s="2" t="s">
        <v>3873</v>
      </c>
      <c r="Y355" s="2" t="s">
        <v>3874</v>
      </c>
      <c r="AB355" s="2" t="s">
        <v>3870</v>
      </c>
      <c r="AC355" s="52">
        <v>42331.330555555556</v>
      </c>
      <c r="AD355" s="2" t="s">
        <v>3869</v>
      </c>
      <c r="AE355" s="2" t="s">
        <v>3875</v>
      </c>
      <c r="AF355" s="54" t="s">
        <v>3876</v>
      </c>
    </row>
    <row r="356">
      <c r="A356" s="2">
        <v>355.0</v>
      </c>
      <c r="B356" s="2" t="s">
        <v>3877</v>
      </c>
      <c r="C356" s="2" t="s">
        <v>285</v>
      </c>
      <c r="D356" s="2">
        <v>4.0</v>
      </c>
      <c r="E356" s="2">
        <v>1.0</v>
      </c>
      <c r="F356" s="2">
        <v>3.0</v>
      </c>
      <c r="G356" s="52">
        <v>42327.37222222222</v>
      </c>
      <c r="H356" s="2" t="s">
        <v>3878</v>
      </c>
      <c r="I356" s="2" t="s">
        <v>3879</v>
      </c>
      <c r="J356" s="2" t="s">
        <v>3880</v>
      </c>
      <c r="K356" s="2" t="e">
        <v>#N/A</v>
      </c>
      <c r="L356" s="2" t="e">
        <v>#N/A</v>
      </c>
      <c r="M356" s="2" t="e">
        <v>#N/A</v>
      </c>
      <c r="N356" s="2" t="e">
        <v>#N/A</v>
      </c>
      <c r="O356" s="2" t="e">
        <v>#N/A</v>
      </c>
      <c r="P356" s="2" t="s">
        <v>3881</v>
      </c>
      <c r="Q356" s="2" t="s">
        <v>285</v>
      </c>
      <c r="R356" s="2" t="s">
        <v>285</v>
      </c>
      <c r="S356" s="2">
        <v>78283.0</v>
      </c>
      <c r="T356" s="2" t="s">
        <v>3884</v>
      </c>
      <c r="U356" s="2" t="s">
        <v>667</v>
      </c>
      <c r="V356" s="53">
        <v>1829780.0</v>
      </c>
      <c r="W356" s="53">
        <v>1877644.0</v>
      </c>
      <c r="X356" s="2" t="s">
        <v>1461</v>
      </c>
      <c r="Y356" s="2" t="s">
        <v>3889</v>
      </c>
      <c r="AB356" s="2" t="s">
        <v>3881</v>
      </c>
      <c r="AC356" s="52">
        <v>42327.37222222222</v>
      </c>
      <c r="AD356" s="2" t="s">
        <v>3880</v>
      </c>
      <c r="AE356" s="2" t="s">
        <v>3891</v>
      </c>
      <c r="AF356" s="54" t="s">
        <v>3892</v>
      </c>
    </row>
    <row r="357">
      <c r="A357" s="2">
        <v>356.0</v>
      </c>
      <c r="B357" s="2" t="s">
        <v>3877</v>
      </c>
      <c r="C357" s="2" t="s">
        <v>285</v>
      </c>
      <c r="D357" s="2">
        <v>11.0</v>
      </c>
      <c r="E357" s="2">
        <v>1.0</v>
      </c>
      <c r="F357" s="2">
        <v>10.0</v>
      </c>
      <c r="G357" s="52">
        <v>42331.404861111114</v>
      </c>
      <c r="H357" s="2" t="s">
        <v>3893</v>
      </c>
      <c r="I357" s="2" t="s">
        <v>3879</v>
      </c>
      <c r="J357" s="2" t="s">
        <v>3894</v>
      </c>
      <c r="K357" s="2" t="e">
        <v>#N/A</v>
      </c>
      <c r="L357" s="2" t="e">
        <v>#N/A</v>
      </c>
      <c r="M357" s="2" t="e">
        <v>#N/A</v>
      </c>
      <c r="N357" s="2" t="e">
        <v>#N/A</v>
      </c>
      <c r="O357" s="2" t="e">
        <v>#N/A</v>
      </c>
      <c r="P357" s="2" t="s">
        <v>3895</v>
      </c>
      <c r="Q357" s="2" t="s">
        <v>285</v>
      </c>
      <c r="R357" s="2" t="s">
        <v>356</v>
      </c>
      <c r="S357" s="2">
        <v>78283.0</v>
      </c>
      <c r="T357" s="2" t="s">
        <v>3884</v>
      </c>
      <c r="U357" s="2" t="s">
        <v>667</v>
      </c>
      <c r="V357" s="53">
        <v>1829780.0</v>
      </c>
      <c r="W357" s="53">
        <v>1877644.0</v>
      </c>
      <c r="X357" s="2" t="s">
        <v>1461</v>
      </c>
      <c r="Y357" s="2" t="s">
        <v>3896</v>
      </c>
      <c r="AB357" s="2" t="s">
        <v>3895</v>
      </c>
      <c r="AC357" s="52">
        <v>42331.404861111114</v>
      </c>
      <c r="AD357" s="2" t="s">
        <v>3894</v>
      </c>
      <c r="AE357" s="2" t="s">
        <v>3897</v>
      </c>
      <c r="AF357" s="54" t="s">
        <v>3898</v>
      </c>
    </row>
    <row r="358">
      <c r="A358" s="2">
        <v>357.0</v>
      </c>
      <c r="B358" s="2" t="s">
        <v>3883</v>
      </c>
      <c r="C358" s="2" t="s">
        <v>285</v>
      </c>
      <c r="D358" s="2">
        <v>141.0</v>
      </c>
      <c r="E358" s="2">
        <v>19.0</v>
      </c>
      <c r="F358" s="2">
        <v>122.0</v>
      </c>
      <c r="G358" s="52">
        <v>42326.76111111111</v>
      </c>
      <c r="H358" s="2" t="s">
        <v>3885</v>
      </c>
      <c r="I358" s="2" t="s">
        <v>3886</v>
      </c>
      <c r="J358" s="2" t="s">
        <v>3887</v>
      </c>
      <c r="K358" s="2" t="e">
        <v>#N/A</v>
      </c>
      <c r="L358" s="2" t="e">
        <v>#N/A</v>
      </c>
      <c r="M358" s="2" t="e">
        <v>#N/A</v>
      </c>
      <c r="N358" s="2" t="e">
        <v>#N/A</v>
      </c>
      <c r="O358" s="2" t="e">
        <v>#N/A</v>
      </c>
      <c r="P358" s="2" t="s">
        <v>3882</v>
      </c>
      <c r="Q358" s="2" t="s">
        <v>285</v>
      </c>
      <c r="R358" s="2" t="s">
        <v>285</v>
      </c>
      <c r="S358" s="2">
        <v>6470.0</v>
      </c>
      <c r="T358" s="2" t="s">
        <v>3888</v>
      </c>
      <c r="U358" s="2" t="s">
        <v>2375</v>
      </c>
      <c r="V358" s="53">
        <v>2146192.0</v>
      </c>
      <c r="W358" s="53">
        <v>2394133.0</v>
      </c>
      <c r="X358" s="2" t="s">
        <v>3890</v>
      </c>
      <c r="Y358" s="2" t="s">
        <v>3907</v>
      </c>
      <c r="AB358" s="2" t="s">
        <v>3882</v>
      </c>
      <c r="AC358" s="52">
        <v>42326.76111111111</v>
      </c>
      <c r="AD358" s="2" t="s">
        <v>3887</v>
      </c>
      <c r="AE358" s="2" t="s">
        <v>3908</v>
      </c>
      <c r="AF358" s="54" t="s">
        <v>3909</v>
      </c>
    </row>
    <row r="359">
      <c r="A359" s="2">
        <v>358.0</v>
      </c>
      <c r="B359" s="2" t="s">
        <v>3911</v>
      </c>
      <c r="C359" s="2" t="s">
        <v>285</v>
      </c>
      <c r="D359" s="2">
        <v>108.0</v>
      </c>
      <c r="E359" s="2">
        <v>30.0</v>
      </c>
      <c r="F359" s="2">
        <v>78.0</v>
      </c>
      <c r="G359" s="52">
        <v>42330.54722222222</v>
      </c>
      <c r="H359" s="2" t="s">
        <v>3914</v>
      </c>
      <c r="I359" s="2" t="s">
        <v>3915</v>
      </c>
      <c r="J359" s="2" t="s">
        <v>3916</v>
      </c>
      <c r="K359" s="2" t="e">
        <v>#N/A</v>
      </c>
      <c r="L359" s="2" t="e">
        <v>#N/A</v>
      </c>
      <c r="M359" s="2" t="e">
        <v>#N/A</v>
      </c>
      <c r="N359" s="2" t="e">
        <v>#N/A</v>
      </c>
      <c r="O359" s="2" t="e">
        <v>#N/A</v>
      </c>
      <c r="P359" s="2" t="s">
        <v>3920</v>
      </c>
      <c r="Q359" s="2" t="s">
        <v>285</v>
      </c>
      <c r="R359" s="2" t="s">
        <v>285</v>
      </c>
      <c r="S359" s="2">
        <v>20011.0</v>
      </c>
      <c r="T359" s="2" t="s">
        <v>491</v>
      </c>
      <c r="U359" s="2" t="s">
        <v>597</v>
      </c>
      <c r="X359" s="2" t="s">
        <v>3922</v>
      </c>
      <c r="Y359" s="2" t="s">
        <v>3923</v>
      </c>
      <c r="AB359" s="2" t="s">
        <v>3920</v>
      </c>
      <c r="AC359" s="52">
        <v>42330.54722222222</v>
      </c>
      <c r="AD359" s="2" t="s">
        <v>3916</v>
      </c>
      <c r="AE359" s="2" t="s">
        <v>3924</v>
      </c>
      <c r="AF359" s="54" t="s">
        <v>3926</v>
      </c>
    </row>
    <row r="360">
      <c r="A360" s="2">
        <v>359.0</v>
      </c>
      <c r="B360" s="2" t="s">
        <v>3929</v>
      </c>
      <c r="C360" s="2" t="s">
        <v>285</v>
      </c>
      <c r="D360" s="2">
        <v>7.0</v>
      </c>
      <c r="E360" s="2">
        <v>1.0</v>
      </c>
      <c r="F360" s="2">
        <v>6.0</v>
      </c>
      <c r="G360" s="52">
        <v>42331.145833333336</v>
      </c>
      <c r="H360" s="2" t="s">
        <v>3932</v>
      </c>
      <c r="I360" s="2" t="s">
        <v>3934</v>
      </c>
      <c r="J360" s="2" t="s">
        <v>3936</v>
      </c>
      <c r="K360" s="2" t="e">
        <v>#N/A</v>
      </c>
      <c r="L360" s="2" t="e">
        <v>#N/A</v>
      </c>
      <c r="M360" s="2" t="e">
        <v>#N/A</v>
      </c>
      <c r="N360" s="2" t="e">
        <v>#N/A</v>
      </c>
      <c r="O360" s="2" t="e">
        <v>#N/A</v>
      </c>
      <c r="P360" s="2" t="s">
        <v>3937</v>
      </c>
      <c r="Q360" s="2" t="s">
        <v>285</v>
      </c>
      <c r="R360" s="2" t="s">
        <v>285</v>
      </c>
      <c r="S360" s="2">
        <v>3833.0</v>
      </c>
      <c r="T360" s="2" t="s">
        <v>3938</v>
      </c>
      <c r="U360" s="2" t="s">
        <v>1460</v>
      </c>
      <c r="V360" s="53">
        <v>409458.0</v>
      </c>
      <c r="W360" s="53">
        <v>484431.0</v>
      </c>
      <c r="X360" s="2" t="s">
        <v>3939</v>
      </c>
      <c r="Y360" s="2" t="s">
        <v>3940</v>
      </c>
      <c r="AB360" s="2" t="s">
        <v>3937</v>
      </c>
      <c r="AC360" s="52">
        <v>42331.145833333336</v>
      </c>
      <c r="AD360" s="2" t="s">
        <v>3936</v>
      </c>
      <c r="AE360" s="2" t="s">
        <v>3944</v>
      </c>
      <c r="AF360" s="54" t="s">
        <v>3945</v>
      </c>
    </row>
    <row r="361">
      <c r="A361" s="2">
        <v>360.0</v>
      </c>
      <c r="B361" s="2" t="s">
        <v>3950</v>
      </c>
      <c r="C361" s="2" t="s">
        <v>285</v>
      </c>
      <c r="D361" s="2">
        <v>4.0</v>
      </c>
      <c r="E361" s="2">
        <v>2.0</v>
      </c>
      <c r="F361" s="2">
        <v>2.0</v>
      </c>
      <c r="G361" s="52">
        <v>42313.63958333333</v>
      </c>
      <c r="H361" s="2" t="s">
        <v>3951</v>
      </c>
      <c r="I361" s="2" t="s">
        <v>3952</v>
      </c>
      <c r="J361" s="2" t="s">
        <v>3953</v>
      </c>
      <c r="K361" s="2" t="e">
        <v>#N/A</v>
      </c>
      <c r="L361" s="2" t="e">
        <v>#N/A</v>
      </c>
      <c r="M361" s="2" t="e">
        <v>#N/A</v>
      </c>
      <c r="N361" s="2" t="e">
        <v>#N/A</v>
      </c>
      <c r="O361" s="2" t="e">
        <v>#N/A</v>
      </c>
      <c r="P361" s="2" t="s">
        <v>3954</v>
      </c>
      <c r="Q361" s="2" t="s">
        <v>285</v>
      </c>
      <c r="R361" s="2" t="s">
        <v>356</v>
      </c>
      <c r="S361" s="2">
        <v>98108.0</v>
      </c>
      <c r="T361" s="2" t="s">
        <v>1734</v>
      </c>
      <c r="U361" s="2" t="s">
        <v>291</v>
      </c>
      <c r="X361" s="2" t="s">
        <v>3957</v>
      </c>
      <c r="Y361" s="2" t="s">
        <v>3959</v>
      </c>
      <c r="AB361" s="2" t="s">
        <v>3954</v>
      </c>
      <c r="AC361" s="52">
        <v>42313.63958333333</v>
      </c>
      <c r="AD361" s="2" t="s">
        <v>3953</v>
      </c>
      <c r="AE361" s="2" t="s">
        <v>3961</v>
      </c>
      <c r="AF361" s="54" t="s">
        <v>3962</v>
      </c>
    </row>
    <row r="362">
      <c r="A362" s="2">
        <v>361.0</v>
      </c>
      <c r="B362" s="2" t="s">
        <v>3950</v>
      </c>
      <c r="C362" s="2" t="s">
        <v>285</v>
      </c>
      <c r="D362" s="2">
        <v>14.0</v>
      </c>
      <c r="E362" s="2">
        <v>3.0</v>
      </c>
      <c r="F362" s="2">
        <v>11.0</v>
      </c>
      <c r="G362" s="52">
        <v>42313.65833333333</v>
      </c>
      <c r="H362" s="2" t="s">
        <v>3964</v>
      </c>
      <c r="I362" s="2" t="s">
        <v>3952</v>
      </c>
      <c r="J362" s="2" t="s">
        <v>3965</v>
      </c>
      <c r="K362" s="2" t="e">
        <v>#N/A</v>
      </c>
      <c r="L362" s="2" t="e">
        <v>#N/A</v>
      </c>
      <c r="M362" s="2" t="e">
        <v>#N/A</v>
      </c>
      <c r="N362" s="2" t="e">
        <v>#N/A</v>
      </c>
      <c r="O362" s="2" t="e">
        <v>#N/A</v>
      </c>
      <c r="P362" s="2" t="s">
        <v>3968</v>
      </c>
      <c r="Q362" s="2" t="s">
        <v>285</v>
      </c>
      <c r="R362" s="2" t="s">
        <v>356</v>
      </c>
      <c r="S362" s="2">
        <v>98108.0</v>
      </c>
      <c r="T362" s="2" t="s">
        <v>1734</v>
      </c>
      <c r="U362" s="2" t="s">
        <v>291</v>
      </c>
      <c r="X362" s="2" t="s">
        <v>3957</v>
      </c>
      <c r="Y362" s="2" t="s">
        <v>3973</v>
      </c>
      <c r="AB362" s="2" t="s">
        <v>3968</v>
      </c>
      <c r="AC362" s="52">
        <v>42313.65833333333</v>
      </c>
      <c r="AD362" s="2" t="s">
        <v>3965</v>
      </c>
      <c r="AE362" s="2" t="s">
        <v>3975</v>
      </c>
      <c r="AF362" s="54" t="s">
        <v>3976</v>
      </c>
    </row>
    <row r="363">
      <c r="A363" s="2">
        <v>362.0</v>
      </c>
      <c r="B363" s="2" t="s">
        <v>3980</v>
      </c>
      <c r="C363" s="2" t="s">
        <v>285</v>
      </c>
      <c r="D363" s="2">
        <v>16.0</v>
      </c>
      <c r="E363" s="2">
        <v>2.0</v>
      </c>
      <c r="F363" s="2">
        <v>14.0</v>
      </c>
      <c r="G363" s="52">
        <v>42330.49236111111</v>
      </c>
      <c r="H363" s="2" t="s">
        <v>3984</v>
      </c>
      <c r="I363" s="2" t="s">
        <v>3986</v>
      </c>
      <c r="J363" s="2" t="s">
        <v>3987</v>
      </c>
      <c r="K363" s="2" t="e">
        <v>#N/A</v>
      </c>
      <c r="L363" s="2" t="e">
        <v>#N/A</v>
      </c>
      <c r="M363" s="2" t="e">
        <v>#N/A</v>
      </c>
      <c r="N363" s="2" t="e">
        <v>#N/A</v>
      </c>
      <c r="O363" s="2" t="e">
        <v>#N/A</v>
      </c>
      <c r="P363" s="2" t="s">
        <v>3989</v>
      </c>
      <c r="Q363" s="2" t="s">
        <v>285</v>
      </c>
      <c r="R363" s="2" t="s">
        <v>285</v>
      </c>
      <c r="S363" s="2">
        <v>98104.0</v>
      </c>
      <c r="T363" s="2" t="s">
        <v>1734</v>
      </c>
      <c r="U363" s="2" t="s">
        <v>291</v>
      </c>
      <c r="V363" s="53">
        <v>2815894.0</v>
      </c>
      <c r="W363" s="53">
        <v>1682639.0</v>
      </c>
      <c r="X363" s="2" t="s">
        <v>3991</v>
      </c>
      <c r="Y363" s="2" t="s">
        <v>3992</v>
      </c>
      <c r="AB363" s="2" t="s">
        <v>3989</v>
      </c>
      <c r="AC363" s="52">
        <v>42330.49236111111</v>
      </c>
      <c r="AD363" s="2" t="s">
        <v>3987</v>
      </c>
      <c r="AE363" s="2" t="s">
        <v>3997</v>
      </c>
      <c r="AF363" s="54" t="s">
        <v>3999</v>
      </c>
    </row>
    <row r="364">
      <c r="A364" s="2">
        <v>363.0</v>
      </c>
      <c r="B364" s="2" t="s">
        <v>4002</v>
      </c>
      <c r="C364" s="2" t="s">
        <v>285</v>
      </c>
      <c r="D364" s="2">
        <v>8.0</v>
      </c>
      <c r="E364" s="2">
        <v>2.0</v>
      </c>
      <c r="F364" s="2">
        <v>6.0</v>
      </c>
      <c r="G364" s="52">
        <v>42311.29583333333</v>
      </c>
      <c r="H364" s="2" t="s">
        <v>4003</v>
      </c>
      <c r="I364" s="2" t="s">
        <v>4004</v>
      </c>
      <c r="J364" s="2" t="s">
        <v>4005</v>
      </c>
      <c r="K364" s="2" t="e">
        <v>#N/A</v>
      </c>
      <c r="L364" s="2" t="e">
        <v>#N/A</v>
      </c>
      <c r="M364" s="2" t="e">
        <v>#N/A</v>
      </c>
      <c r="N364" s="2" t="e">
        <v>#N/A</v>
      </c>
      <c r="O364" s="2" t="e">
        <v>#N/A</v>
      </c>
      <c r="P364" s="2" t="s">
        <v>4006</v>
      </c>
      <c r="Q364" s="2" t="s">
        <v>285</v>
      </c>
      <c r="R364" s="2" t="s">
        <v>356</v>
      </c>
      <c r="S364" s="2">
        <v>45401.0</v>
      </c>
      <c r="T364" s="2" t="s">
        <v>4007</v>
      </c>
      <c r="U364" s="2" t="s">
        <v>1290</v>
      </c>
      <c r="V364" s="53">
        <v>533300.0</v>
      </c>
      <c r="W364" s="53">
        <v>393701.0</v>
      </c>
      <c r="X364" s="2" t="s">
        <v>1756</v>
      </c>
      <c r="Y364" s="2" t="s">
        <v>4008</v>
      </c>
      <c r="AB364" s="2" t="s">
        <v>4006</v>
      </c>
      <c r="AC364" s="52">
        <v>42311.29583333333</v>
      </c>
      <c r="AD364" s="2" t="s">
        <v>4005</v>
      </c>
      <c r="AE364" s="2" t="s">
        <v>4010</v>
      </c>
      <c r="AF364" s="54" t="s">
        <v>4011</v>
      </c>
    </row>
    <row r="365">
      <c r="A365" s="2">
        <v>364.0</v>
      </c>
      <c r="B365" s="2" t="s">
        <v>3310</v>
      </c>
      <c r="C365" s="2" t="s">
        <v>285</v>
      </c>
      <c r="D365" s="2">
        <v>3.0</v>
      </c>
      <c r="E365" s="2">
        <v>0.0</v>
      </c>
      <c r="F365" s="2">
        <v>3.0</v>
      </c>
      <c r="G365" s="52">
        <v>42319.57916666667</v>
      </c>
      <c r="H365" s="2" t="s">
        <v>3312</v>
      </c>
      <c r="I365" s="2" t="s">
        <v>3313</v>
      </c>
      <c r="J365" s="2" t="s">
        <v>3315</v>
      </c>
      <c r="K365" s="2" t="e">
        <v>#N/A</v>
      </c>
      <c r="L365" s="2" t="e">
        <v>#N/A</v>
      </c>
      <c r="M365" s="2" t="e">
        <v>#N/A</v>
      </c>
      <c r="N365" s="2" t="e">
        <v>#N/A</v>
      </c>
      <c r="O365" s="2" t="e">
        <v>#N/A</v>
      </c>
      <c r="P365" s="2" t="s">
        <v>3309</v>
      </c>
      <c r="Q365" s="2" t="s">
        <v>285</v>
      </c>
      <c r="R365" s="2" t="s">
        <v>285</v>
      </c>
      <c r="S365" s="2">
        <v>92626.0</v>
      </c>
      <c r="T365" s="2" t="s">
        <v>3316</v>
      </c>
      <c r="U365" s="2" t="s">
        <v>319</v>
      </c>
      <c r="V365" s="53">
        <v>5.4303209E7</v>
      </c>
      <c r="W365" s="53">
        <v>5.4153562E7</v>
      </c>
      <c r="X365" s="2" t="s">
        <v>3318</v>
      </c>
      <c r="Y365" s="2" t="s">
        <v>4019</v>
      </c>
      <c r="AB365" s="2" t="s">
        <v>3309</v>
      </c>
      <c r="AC365" s="52">
        <v>42319.57916666667</v>
      </c>
      <c r="AD365" s="2" t="s">
        <v>3315</v>
      </c>
      <c r="AE365" s="2" t="s">
        <v>4020</v>
      </c>
      <c r="AF365" s="54" t="s">
        <v>4021</v>
      </c>
    </row>
    <row r="366">
      <c r="A366" s="2">
        <v>365.0</v>
      </c>
      <c r="B366" s="2" t="s">
        <v>4023</v>
      </c>
      <c r="C366" s="2" t="s">
        <v>285</v>
      </c>
      <c r="D366" s="2">
        <v>1.0</v>
      </c>
      <c r="E366" s="2">
        <v>0.0</v>
      </c>
      <c r="F366" s="2">
        <v>1.0</v>
      </c>
      <c r="G366" s="52">
        <v>42320.55902777778</v>
      </c>
      <c r="H366" s="2" t="s">
        <v>4024</v>
      </c>
      <c r="I366" s="2" t="s">
        <v>4025</v>
      </c>
      <c r="J366" s="2" t="s">
        <v>4026</v>
      </c>
      <c r="K366" s="2" t="e">
        <v>#N/A</v>
      </c>
      <c r="L366" s="2" t="e">
        <v>#N/A</v>
      </c>
      <c r="M366" s="2" t="e">
        <v>#N/A</v>
      </c>
      <c r="N366" s="2" t="e">
        <v>#N/A</v>
      </c>
      <c r="O366" s="2" t="e">
        <v>#N/A</v>
      </c>
      <c r="P366" s="2" t="s">
        <v>4028</v>
      </c>
      <c r="Q366" s="2" t="s">
        <v>285</v>
      </c>
      <c r="R366" s="2" t="s">
        <v>285</v>
      </c>
      <c r="S366" s="2">
        <v>7840.0</v>
      </c>
      <c r="T366" s="2" t="s">
        <v>4029</v>
      </c>
      <c r="U366" s="2" t="s">
        <v>695</v>
      </c>
      <c r="V366" s="53">
        <v>320543.0</v>
      </c>
      <c r="W366" s="53">
        <v>319739.0</v>
      </c>
      <c r="X366" s="2" t="s">
        <v>331</v>
      </c>
      <c r="Y366" s="2" t="s">
        <v>4030</v>
      </c>
      <c r="AB366" s="2" t="s">
        <v>4028</v>
      </c>
      <c r="AC366" s="52">
        <v>42320.55902777778</v>
      </c>
      <c r="AD366" s="2" t="s">
        <v>4026</v>
      </c>
      <c r="AE366" s="2" t="s">
        <v>4031</v>
      </c>
      <c r="AF366" s="54" t="s">
        <v>4032</v>
      </c>
    </row>
    <row r="367">
      <c r="A367" s="2">
        <v>366.0</v>
      </c>
      <c r="B367" s="2" t="s">
        <v>4034</v>
      </c>
      <c r="C367" s="2" t="s">
        <v>285</v>
      </c>
      <c r="D367" s="2">
        <v>56.0</v>
      </c>
      <c r="E367" s="2">
        <v>19.0</v>
      </c>
      <c r="F367" s="2">
        <v>37.0</v>
      </c>
      <c r="G367" s="52">
        <v>42328.39791666667</v>
      </c>
      <c r="H367" s="2" t="s">
        <v>4035</v>
      </c>
      <c r="I367" s="2" t="s">
        <v>4036</v>
      </c>
      <c r="J367" s="2" t="s">
        <v>4037</v>
      </c>
      <c r="K367" s="2" t="e">
        <v>#N/A</v>
      </c>
      <c r="L367" s="2" t="e">
        <v>#N/A</v>
      </c>
      <c r="M367" s="2" t="e">
        <v>#N/A</v>
      </c>
      <c r="N367" s="2" t="e">
        <v>#N/A</v>
      </c>
      <c r="O367" s="2" t="e">
        <v>#N/A</v>
      </c>
      <c r="P367" s="2" t="s">
        <v>4038</v>
      </c>
      <c r="Q367" s="2" t="s">
        <v>285</v>
      </c>
      <c r="R367" s="2" t="s">
        <v>285</v>
      </c>
      <c r="S367" s="2">
        <v>34276.0</v>
      </c>
      <c r="T367" s="2" t="s">
        <v>4039</v>
      </c>
      <c r="U367" s="2" t="s">
        <v>785</v>
      </c>
      <c r="V367" s="53">
        <v>538141.0</v>
      </c>
      <c r="W367" s="53">
        <v>260188.0</v>
      </c>
      <c r="Y367" s="2" t="s">
        <v>4040</v>
      </c>
      <c r="AB367" s="2" t="s">
        <v>4038</v>
      </c>
      <c r="AC367" s="52">
        <v>42328.39791666667</v>
      </c>
      <c r="AD367" s="2" t="s">
        <v>4037</v>
      </c>
      <c r="AE367" s="2" t="s">
        <v>4041</v>
      </c>
      <c r="AF367" s="54" t="s">
        <v>4042</v>
      </c>
    </row>
    <row r="368">
      <c r="A368" s="2">
        <v>367.0</v>
      </c>
      <c r="B368" s="2" t="s">
        <v>4044</v>
      </c>
      <c r="C368" s="2" t="s">
        <v>285</v>
      </c>
      <c r="D368" s="2">
        <v>4.0</v>
      </c>
      <c r="E368" s="2">
        <v>0.0</v>
      </c>
      <c r="F368" s="2">
        <v>4.0</v>
      </c>
      <c r="G368" s="52">
        <v>42319.67986111111</v>
      </c>
      <c r="H368" s="2" t="s">
        <v>4045</v>
      </c>
      <c r="I368" s="2" t="s">
        <v>4046</v>
      </c>
      <c r="J368" s="2" t="s">
        <v>4047</v>
      </c>
      <c r="K368" s="2" t="e">
        <v>#N/A</v>
      </c>
      <c r="L368" s="2" t="e">
        <v>#N/A</v>
      </c>
      <c r="M368" s="2" t="e">
        <v>#N/A</v>
      </c>
      <c r="N368" s="2" t="e">
        <v>#N/A</v>
      </c>
      <c r="O368" s="2" t="e">
        <v>#N/A</v>
      </c>
      <c r="P368" s="2" t="s">
        <v>4048</v>
      </c>
      <c r="Q368" s="2" t="s">
        <v>285</v>
      </c>
      <c r="R368" s="2" t="s">
        <v>356</v>
      </c>
      <c r="S368" s="2">
        <v>5089.0</v>
      </c>
      <c r="T368" s="2" t="s">
        <v>4049</v>
      </c>
      <c r="U368" s="2" t="s">
        <v>546</v>
      </c>
      <c r="V368" s="53">
        <v>304844.0</v>
      </c>
      <c r="W368" s="53">
        <v>242119.0</v>
      </c>
      <c r="X368" s="2" t="s">
        <v>598</v>
      </c>
      <c r="Y368" s="2" t="s">
        <v>4050</v>
      </c>
      <c r="AB368" s="2" t="s">
        <v>4048</v>
      </c>
      <c r="AC368" s="52">
        <v>42319.67986111111</v>
      </c>
      <c r="AD368" s="2" t="s">
        <v>4047</v>
      </c>
      <c r="AE368" s="2" t="s">
        <v>4051</v>
      </c>
      <c r="AF368" s="54" t="s">
        <v>4052</v>
      </c>
    </row>
    <row r="369">
      <c r="A369" s="2">
        <v>368.0</v>
      </c>
      <c r="B369" s="2" t="s">
        <v>4044</v>
      </c>
      <c r="C369" s="2" t="s">
        <v>285</v>
      </c>
      <c r="D369" s="2">
        <v>964.0</v>
      </c>
      <c r="E369" s="2">
        <v>152.0</v>
      </c>
      <c r="F369" s="2">
        <v>812.0</v>
      </c>
      <c r="G369" s="52">
        <v>42320.49791666667</v>
      </c>
      <c r="H369" s="2" t="s">
        <v>4054</v>
      </c>
      <c r="I369" s="2" t="s">
        <v>4046</v>
      </c>
      <c r="J369" s="2" t="s">
        <v>4047</v>
      </c>
      <c r="K369" s="2" t="e">
        <v>#N/A</v>
      </c>
      <c r="L369" s="2" t="e">
        <v>#N/A</v>
      </c>
      <c r="M369" s="2" t="e">
        <v>#N/A</v>
      </c>
      <c r="N369" s="2" t="e">
        <v>#N/A</v>
      </c>
      <c r="O369" s="2" t="e">
        <v>#N/A</v>
      </c>
      <c r="P369" s="2" t="s">
        <v>4048</v>
      </c>
      <c r="Q369" s="2" t="s">
        <v>285</v>
      </c>
      <c r="R369" s="2" t="s">
        <v>285</v>
      </c>
      <c r="S369" s="2">
        <v>5089.0</v>
      </c>
      <c r="T369" s="2" t="s">
        <v>4049</v>
      </c>
      <c r="U369" s="2" t="s">
        <v>546</v>
      </c>
      <c r="V369" s="53">
        <v>304844.0</v>
      </c>
      <c r="W369" s="53">
        <v>242119.0</v>
      </c>
      <c r="X369" s="2" t="s">
        <v>598</v>
      </c>
      <c r="Y369" s="2" t="s">
        <v>4055</v>
      </c>
      <c r="AB369" s="2" t="s">
        <v>4048</v>
      </c>
      <c r="AC369" s="52">
        <v>42320.49791666667</v>
      </c>
      <c r="AD369" s="2" t="s">
        <v>4047</v>
      </c>
      <c r="AE369" s="2" t="s">
        <v>4051</v>
      </c>
      <c r="AF369" s="54" t="s">
        <v>4056</v>
      </c>
    </row>
    <row r="370">
      <c r="A370" s="2">
        <v>369.0</v>
      </c>
      <c r="B370" s="2" t="s">
        <v>4058</v>
      </c>
      <c r="C370" s="2" t="s">
        <v>285</v>
      </c>
      <c r="D370" s="2">
        <v>16.0</v>
      </c>
      <c r="E370" s="2">
        <v>3.0</v>
      </c>
      <c r="F370" s="2">
        <v>13.0</v>
      </c>
      <c r="G370" s="52">
        <v>42321.34305555555</v>
      </c>
      <c r="H370" s="2" t="s">
        <v>4059</v>
      </c>
      <c r="I370" s="2" t="s">
        <v>4060</v>
      </c>
      <c r="J370" s="2" t="s">
        <v>4061</v>
      </c>
      <c r="K370" s="2" t="s">
        <v>264</v>
      </c>
      <c r="L370" s="2">
        <v>0.0</v>
      </c>
      <c r="M370" s="2">
        <v>0.0</v>
      </c>
      <c r="N370" s="2">
        <v>0.0</v>
      </c>
      <c r="O370" s="2">
        <v>0.0</v>
      </c>
      <c r="P370" s="2" t="s">
        <v>4062</v>
      </c>
      <c r="Q370" s="2" t="s">
        <v>285</v>
      </c>
      <c r="R370" s="2" t="s">
        <v>285</v>
      </c>
      <c r="S370" s="2" t="s">
        <v>4063</v>
      </c>
      <c r="T370" s="2" t="s">
        <v>4064</v>
      </c>
      <c r="U370" s="2" t="s">
        <v>470</v>
      </c>
      <c r="V370" s="53">
        <v>624971.0</v>
      </c>
      <c r="W370" s="53">
        <v>376726.0</v>
      </c>
      <c r="X370" s="2" t="s">
        <v>4065</v>
      </c>
      <c r="Y370" s="2" t="s">
        <v>4066</v>
      </c>
      <c r="AB370" s="2" t="s">
        <v>4062</v>
      </c>
      <c r="AC370" s="52">
        <v>42321.34305555555</v>
      </c>
      <c r="AD370" s="2" t="s">
        <v>4061</v>
      </c>
      <c r="AE370" s="2" t="s">
        <v>4068</v>
      </c>
      <c r="AF370" s="54" t="s">
        <v>4069</v>
      </c>
    </row>
    <row r="371">
      <c r="A371" s="2">
        <v>370.0</v>
      </c>
      <c r="B371" s="2" t="s">
        <v>2683</v>
      </c>
      <c r="C371" s="2" t="s">
        <v>285</v>
      </c>
      <c r="D371" s="2">
        <v>143.0</v>
      </c>
      <c r="E371" s="2">
        <v>31.0</v>
      </c>
      <c r="F371" s="2">
        <v>112.0</v>
      </c>
      <c r="G371" s="52">
        <v>42325.472916666666</v>
      </c>
      <c r="H371" s="2" t="s">
        <v>2687</v>
      </c>
      <c r="I371" s="2" t="s">
        <v>2688</v>
      </c>
      <c r="J371" s="2" t="s">
        <v>2689</v>
      </c>
      <c r="K371" s="2" t="e">
        <v>#N/A</v>
      </c>
      <c r="L371" s="2" t="e">
        <v>#N/A</v>
      </c>
      <c r="M371" s="2" t="e">
        <v>#N/A</v>
      </c>
      <c r="N371" s="2" t="e">
        <v>#N/A</v>
      </c>
      <c r="O371" s="2" t="e">
        <v>#N/A</v>
      </c>
      <c r="P371" s="2" t="s">
        <v>2682</v>
      </c>
      <c r="Q371" s="2" t="s">
        <v>285</v>
      </c>
      <c r="R371" s="2" t="s">
        <v>356</v>
      </c>
      <c r="S371" s="2">
        <v>85308.0</v>
      </c>
      <c r="T371" s="2" t="s">
        <v>2691</v>
      </c>
      <c r="U371" s="2" t="s">
        <v>2692</v>
      </c>
      <c r="X371" s="2" t="s">
        <v>2694</v>
      </c>
      <c r="Y371" s="2" t="s">
        <v>4071</v>
      </c>
      <c r="AB371" s="2" t="s">
        <v>2682</v>
      </c>
      <c r="AC371" s="52">
        <v>42325.472916666666</v>
      </c>
      <c r="AD371" s="2" t="s">
        <v>2689</v>
      </c>
      <c r="AE371" s="2" t="s">
        <v>4076</v>
      </c>
      <c r="AF371" s="54" t="s">
        <v>4078</v>
      </c>
    </row>
    <row r="372">
      <c r="A372" s="2">
        <v>371.0</v>
      </c>
      <c r="B372" s="2" t="s">
        <v>4079</v>
      </c>
      <c r="C372" s="2" t="s">
        <v>285</v>
      </c>
      <c r="D372" s="2">
        <v>1.0</v>
      </c>
      <c r="E372" s="2">
        <v>0.0</v>
      </c>
      <c r="F372" s="2">
        <v>1.0</v>
      </c>
      <c r="G372" s="52">
        <v>42328.60763888889</v>
      </c>
      <c r="H372" s="2" t="s">
        <v>4080</v>
      </c>
      <c r="I372" s="2" t="s">
        <v>4082</v>
      </c>
      <c r="J372" s="2" t="s">
        <v>4083</v>
      </c>
      <c r="K372" s="2" t="e">
        <v>#N/A</v>
      </c>
      <c r="L372" s="2" t="e">
        <v>#N/A</v>
      </c>
      <c r="M372" s="2" t="e">
        <v>#N/A</v>
      </c>
      <c r="N372" s="2" t="e">
        <v>#N/A</v>
      </c>
      <c r="O372" s="2" t="e">
        <v>#N/A</v>
      </c>
      <c r="P372" s="2" t="s">
        <v>4084</v>
      </c>
      <c r="Q372" s="2" t="s">
        <v>285</v>
      </c>
      <c r="R372" s="2" t="s">
        <v>285</v>
      </c>
      <c r="S372" s="2">
        <v>8534.0</v>
      </c>
      <c r="T372" s="2" t="s">
        <v>4085</v>
      </c>
      <c r="U372" s="2" t="s">
        <v>695</v>
      </c>
      <c r="V372" s="53">
        <v>1012784.0</v>
      </c>
      <c r="W372" s="53">
        <v>1423046.0</v>
      </c>
      <c r="X372" s="2" t="s">
        <v>4086</v>
      </c>
      <c r="Y372" s="2" t="s">
        <v>4088</v>
      </c>
      <c r="AB372" s="2" t="s">
        <v>4084</v>
      </c>
      <c r="AC372" s="52">
        <v>42328.60763888889</v>
      </c>
      <c r="AD372" s="2" t="s">
        <v>4083</v>
      </c>
      <c r="AE372" s="2" t="s">
        <v>4091</v>
      </c>
      <c r="AF372" s="54" t="s">
        <v>4094</v>
      </c>
    </row>
    <row r="373">
      <c r="A373" s="2">
        <v>372.0</v>
      </c>
      <c r="B373" s="2" t="s">
        <v>4096</v>
      </c>
      <c r="C373" s="2" t="s">
        <v>285</v>
      </c>
      <c r="D373" s="2">
        <v>16.0</v>
      </c>
      <c r="E373" s="2">
        <v>5.0</v>
      </c>
      <c r="F373" s="2">
        <v>11.0</v>
      </c>
      <c r="G373" s="52">
        <v>42311.845138888886</v>
      </c>
      <c r="H373" s="2" t="s">
        <v>4097</v>
      </c>
      <c r="I373" s="2" t="s">
        <v>4098</v>
      </c>
      <c r="J373" s="2" t="s">
        <v>4099</v>
      </c>
      <c r="K373" s="2" t="e">
        <v>#N/A</v>
      </c>
      <c r="L373" s="2" t="e">
        <v>#N/A</v>
      </c>
      <c r="M373" s="2" t="e">
        <v>#N/A</v>
      </c>
      <c r="N373" s="2" t="e">
        <v>#N/A</v>
      </c>
      <c r="O373" s="2" t="e">
        <v>#N/A</v>
      </c>
      <c r="P373" s="2" t="s">
        <v>4101</v>
      </c>
      <c r="Q373" s="2" t="s">
        <v>285</v>
      </c>
      <c r="R373" s="2" t="s">
        <v>356</v>
      </c>
      <c r="S373" s="2">
        <v>98507.0</v>
      </c>
      <c r="T373" s="2" t="s">
        <v>4104</v>
      </c>
      <c r="U373" s="2" t="s">
        <v>291</v>
      </c>
      <c r="Y373" s="2" t="s">
        <v>4108</v>
      </c>
      <c r="AB373" s="2" t="s">
        <v>4101</v>
      </c>
      <c r="AC373" s="52">
        <v>42311.845138888886</v>
      </c>
      <c r="AD373" s="2" t="s">
        <v>4099</v>
      </c>
      <c r="AE373" s="2" t="s">
        <v>4109</v>
      </c>
    </row>
    <row r="374">
      <c r="A374" s="2">
        <v>373.0</v>
      </c>
      <c r="B374" s="2" t="s">
        <v>4110</v>
      </c>
      <c r="C374" s="2" t="s">
        <v>285</v>
      </c>
      <c r="D374" s="2">
        <v>6.0</v>
      </c>
      <c r="E374" s="2">
        <v>0.0</v>
      </c>
      <c r="F374" s="2">
        <v>6.0</v>
      </c>
      <c r="G374" s="52">
        <v>42326.544444444444</v>
      </c>
      <c r="H374" s="2" t="s">
        <v>4112</v>
      </c>
      <c r="I374" s="2" t="s">
        <v>4113</v>
      </c>
      <c r="J374" s="2" t="s">
        <v>4114</v>
      </c>
      <c r="K374" s="2" t="e">
        <v>#N/A</v>
      </c>
      <c r="L374" s="2" t="e">
        <v>#N/A</v>
      </c>
      <c r="M374" s="2" t="e">
        <v>#N/A</v>
      </c>
      <c r="N374" s="2" t="e">
        <v>#N/A</v>
      </c>
      <c r="O374" s="2" t="e">
        <v>#N/A</v>
      </c>
      <c r="P374" s="2" t="s">
        <v>4117</v>
      </c>
      <c r="Q374" s="2" t="s">
        <v>285</v>
      </c>
      <c r="R374" s="2" t="s">
        <v>356</v>
      </c>
      <c r="S374" s="2">
        <v>98225.0</v>
      </c>
      <c r="T374" s="2" t="s">
        <v>2926</v>
      </c>
      <c r="U374" s="2" t="s">
        <v>291</v>
      </c>
      <c r="X374" s="2" t="s">
        <v>4121</v>
      </c>
      <c r="Y374" s="2" t="s">
        <v>4122</v>
      </c>
      <c r="AB374" s="2" t="s">
        <v>4117</v>
      </c>
      <c r="AC374" s="52">
        <v>42326.544444444444</v>
      </c>
      <c r="AD374" s="2" t="s">
        <v>4114</v>
      </c>
      <c r="AE374" s="2" t="s">
        <v>4123</v>
      </c>
      <c r="AF374" s="54" t="s">
        <v>4125</v>
      </c>
    </row>
    <row r="375">
      <c r="A375" s="2">
        <v>374.0</v>
      </c>
      <c r="B375" s="2" t="s">
        <v>4129</v>
      </c>
      <c r="C375" s="2" t="s">
        <v>285</v>
      </c>
      <c r="D375" s="2">
        <v>7.0</v>
      </c>
      <c r="E375" s="2">
        <v>0.0</v>
      </c>
      <c r="F375" s="2">
        <v>7.0</v>
      </c>
      <c r="G375" s="52">
        <v>42331.42361111111</v>
      </c>
      <c r="H375" s="2" t="s">
        <v>4132</v>
      </c>
      <c r="I375" s="2" t="s">
        <v>4133</v>
      </c>
      <c r="J375" s="2" t="s">
        <v>4135</v>
      </c>
      <c r="K375" s="2" t="e">
        <v>#N/A</v>
      </c>
      <c r="L375" s="2" t="e">
        <v>#N/A</v>
      </c>
      <c r="M375" s="2" t="e">
        <v>#N/A</v>
      </c>
      <c r="N375" s="2" t="e">
        <v>#N/A</v>
      </c>
      <c r="O375" s="2" t="e">
        <v>#N/A</v>
      </c>
      <c r="P375" s="2" t="s">
        <v>4136</v>
      </c>
      <c r="Q375" s="2" t="s">
        <v>285</v>
      </c>
      <c r="R375" s="2" t="s">
        <v>285</v>
      </c>
      <c r="S375" s="2">
        <v>10016.0</v>
      </c>
      <c r="T375" s="2" t="s">
        <v>575</v>
      </c>
      <c r="U375" s="2" t="s">
        <v>576</v>
      </c>
      <c r="V375" s="53">
        <v>1.06977619E8</v>
      </c>
      <c r="W375" s="53">
        <v>9.5355518E7</v>
      </c>
      <c r="Y375" s="2" t="s">
        <v>4140</v>
      </c>
      <c r="AB375" s="2" t="s">
        <v>4136</v>
      </c>
      <c r="AC375" s="52">
        <v>42331.42361111111</v>
      </c>
      <c r="AD375" s="2" t="s">
        <v>4135</v>
      </c>
      <c r="AE375" s="2" t="s">
        <v>4141</v>
      </c>
      <c r="AF375" s="54" t="s">
        <v>4142</v>
      </c>
    </row>
    <row r="376">
      <c r="A376" s="2">
        <v>375.0</v>
      </c>
      <c r="B376" s="2" t="s">
        <v>4143</v>
      </c>
      <c r="C376" s="2" t="s">
        <v>285</v>
      </c>
      <c r="D376" s="2">
        <v>2.0</v>
      </c>
      <c r="E376" s="2">
        <v>0.0</v>
      </c>
      <c r="F376" s="2">
        <v>2.0</v>
      </c>
      <c r="G376" s="52">
        <v>42323.7625</v>
      </c>
      <c r="H376" s="2" t="s">
        <v>4144</v>
      </c>
      <c r="I376" s="2" t="s">
        <v>4145</v>
      </c>
      <c r="J376" s="2" t="s">
        <v>4146</v>
      </c>
      <c r="K376" s="2" t="e">
        <v>#N/A</v>
      </c>
      <c r="L376" s="2" t="e">
        <v>#N/A</v>
      </c>
      <c r="M376" s="2" t="e">
        <v>#N/A</v>
      </c>
      <c r="N376" s="2" t="e">
        <v>#N/A</v>
      </c>
      <c r="O376" s="2" t="e">
        <v>#N/A</v>
      </c>
      <c r="P376" s="2" t="s">
        <v>4147</v>
      </c>
      <c r="Q376" s="2" t="s">
        <v>285</v>
      </c>
      <c r="R376" s="2" t="s">
        <v>356</v>
      </c>
      <c r="S376" s="2">
        <v>37167.0</v>
      </c>
      <c r="T376" s="2" t="s">
        <v>4148</v>
      </c>
      <c r="U376" s="2" t="s">
        <v>972</v>
      </c>
      <c r="X376" s="2" t="s">
        <v>598</v>
      </c>
      <c r="Y376" s="2" t="s">
        <v>4149</v>
      </c>
      <c r="AB376" s="2" t="s">
        <v>4147</v>
      </c>
      <c r="AC376" s="52">
        <v>42323.7625</v>
      </c>
      <c r="AD376" s="2" t="s">
        <v>4146</v>
      </c>
      <c r="AE376" s="2" t="s">
        <v>4150</v>
      </c>
      <c r="AF376" s="54" t="s">
        <v>4151</v>
      </c>
    </row>
    <row r="377">
      <c r="A377" s="2">
        <v>376.0</v>
      </c>
      <c r="B377" s="2" t="s">
        <v>3901</v>
      </c>
      <c r="C377" s="2" t="s">
        <v>285</v>
      </c>
      <c r="D377" s="2">
        <v>3.0</v>
      </c>
      <c r="E377" s="2">
        <v>0.0</v>
      </c>
      <c r="F377" s="2">
        <v>3.0</v>
      </c>
      <c r="G377" s="52">
        <v>42330.748611111114</v>
      </c>
      <c r="H377" s="2" t="s">
        <v>3902</v>
      </c>
      <c r="I377" s="2" t="s">
        <v>3903</v>
      </c>
      <c r="J377" s="2" t="s">
        <v>3904</v>
      </c>
      <c r="K377" s="2" t="e">
        <v>#N/A</v>
      </c>
      <c r="L377" s="2" t="e">
        <v>#N/A</v>
      </c>
      <c r="M377" s="2" t="e">
        <v>#N/A</v>
      </c>
      <c r="N377" s="2" t="e">
        <v>#N/A</v>
      </c>
      <c r="O377" s="2" t="e">
        <v>#N/A</v>
      </c>
      <c r="P377" s="2" t="s">
        <v>3900</v>
      </c>
      <c r="Q377" s="2" t="s">
        <v>285</v>
      </c>
      <c r="R377" s="2" t="s">
        <v>285</v>
      </c>
      <c r="S377" s="2">
        <v>6107.0</v>
      </c>
      <c r="T377" s="2" t="s">
        <v>3905</v>
      </c>
      <c r="U377" s="2" t="s">
        <v>2375</v>
      </c>
      <c r="X377" s="2" t="s">
        <v>3906</v>
      </c>
      <c r="Y377" s="2" t="s">
        <v>4159</v>
      </c>
      <c r="AB377" s="2" t="s">
        <v>3900</v>
      </c>
      <c r="AC377" s="52">
        <v>42330.748611111114</v>
      </c>
      <c r="AD377" s="2" t="s">
        <v>3904</v>
      </c>
      <c r="AE377" s="2" t="s">
        <v>4161</v>
      </c>
      <c r="AF377" s="54" t="s">
        <v>4162</v>
      </c>
    </row>
    <row r="378">
      <c r="A378" s="2">
        <v>377.0</v>
      </c>
      <c r="B378" s="2" t="s">
        <v>4163</v>
      </c>
      <c r="C378" s="2" t="s">
        <v>285</v>
      </c>
      <c r="D378" s="2">
        <v>11.0</v>
      </c>
      <c r="E378" s="2">
        <v>0.0</v>
      </c>
      <c r="F378" s="2">
        <v>11.0</v>
      </c>
      <c r="G378" s="52">
        <v>42325.48472222222</v>
      </c>
      <c r="H378" s="2" t="s">
        <v>4165</v>
      </c>
      <c r="I378" s="2" t="s">
        <v>4166</v>
      </c>
      <c r="J378" s="2" t="s">
        <v>4167</v>
      </c>
      <c r="K378" s="2" t="e">
        <v>#N/A</v>
      </c>
      <c r="L378" s="2" t="e">
        <v>#N/A</v>
      </c>
      <c r="M378" s="2" t="e">
        <v>#N/A</v>
      </c>
      <c r="N378" s="2" t="e">
        <v>#N/A</v>
      </c>
      <c r="O378" s="2" t="e">
        <v>#N/A</v>
      </c>
      <c r="P378" s="2" t="s">
        <v>4168</v>
      </c>
      <c r="Q378" s="2" t="s">
        <v>285</v>
      </c>
      <c r="R378" s="2" t="s">
        <v>356</v>
      </c>
      <c r="S378" s="2">
        <v>32065.0</v>
      </c>
      <c r="T378" s="2" t="s">
        <v>4169</v>
      </c>
      <c r="U378" s="2" t="s">
        <v>785</v>
      </c>
      <c r="X378" s="2" t="s">
        <v>3793</v>
      </c>
      <c r="Y378" s="2" t="s">
        <v>4170</v>
      </c>
      <c r="AB378" s="2" t="s">
        <v>4168</v>
      </c>
      <c r="AC378" s="52">
        <v>42325.48472222222</v>
      </c>
      <c r="AD378" s="2" t="s">
        <v>4167</v>
      </c>
      <c r="AE378" s="2" t="s">
        <v>4172</v>
      </c>
      <c r="AF378" s="54" t="s">
        <v>4173</v>
      </c>
    </row>
    <row r="379">
      <c r="A379" s="2">
        <v>378.0</v>
      </c>
      <c r="B379" s="2" t="s">
        <v>4174</v>
      </c>
      <c r="C379" s="2" t="s">
        <v>285</v>
      </c>
      <c r="D379" s="2">
        <v>0.0</v>
      </c>
      <c r="E379" s="2">
        <v>0.0</v>
      </c>
      <c r="F379" s="2">
        <v>0.0</v>
      </c>
      <c r="G379" s="52">
        <v>42317.291666666664</v>
      </c>
      <c r="H379" s="2" t="s">
        <v>4175</v>
      </c>
      <c r="I379" s="2" t="s">
        <v>4176</v>
      </c>
      <c r="J379" s="2" t="s">
        <v>4177</v>
      </c>
      <c r="K379" s="2" t="e">
        <v>#N/A</v>
      </c>
      <c r="L379" s="2" t="e">
        <v>#N/A</v>
      </c>
      <c r="M379" s="2" t="e">
        <v>#N/A</v>
      </c>
      <c r="N379" s="2" t="e">
        <v>#N/A</v>
      </c>
      <c r="O379" s="2" t="e">
        <v>#N/A</v>
      </c>
      <c r="P379" s="2" t="s">
        <v>4178</v>
      </c>
      <c r="Q379" s="2" t="s">
        <v>285</v>
      </c>
      <c r="R379" s="2" t="s">
        <v>356</v>
      </c>
      <c r="S379" s="2">
        <v>65588.0</v>
      </c>
      <c r="T379" s="2" t="s">
        <v>4180</v>
      </c>
      <c r="U379" s="2" t="s">
        <v>492</v>
      </c>
      <c r="V379" s="53">
        <v>8680915.0</v>
      </c>
      <c r="W379" s="53">
        <v>8685715.0</v>
      </c>
      <c r="X379" s="2" t="s">
        <v>1168</v>
      </c>
      <c r="Y379" s="2" t="s">
        <v>4181</v>
      </c>
      <c r="AB379" s="2" t="s">
        <v>4178</v>
      </c>
      <c r="AC379" s="52">
        <v>42317.291666666664</v>
      </c>
      <c r="AD379" s="2" t="s">
        <v>4177</v>
      </c>
      <c r="AE379" s="2" t="s">
        <v>4182</v>
      </c>
      <c r="AF379" s="54" t="s">
        <v>4183</v>
      </c>
    </row>
    <row r="380">
      <c r="A380" s="2">
        <v>379.0</v>
      </c>
      <c r="B380" s="2" t="s">
        <v>4184</v>
      </c>
      <c r="C380" s="2" t="s">
        <v>285</v>
      </c>
      <c r="D380" s="2">
        <v>385.0</v>
      </c>
      <c r="E380" s="2">
        <v>69.0</v>
      </c>
      <c r="F380" s="2">
        <v>316.0</v>
      </c>
      <c r="G380" s="52">
        <v>42323.614583333336</v>
      </c>
      <c r="H380" s="2" t="s">
        <v>4185</v>
      </c>
      <c r="I380" s="2" t="s">
        <v>4186</v>
      </c>
      <c r="J380" s="2" t="s">
        <v>4187</v>
      </c>
      <c r="K380" s="2" t="e">
        <v>#N/A</v>
      </c>
      <c r="L380" s="2" t="e">
        <v>#N/A</v>
      </c>
      <c r="M380" s="2" t="e">
        <v>#N/A</v>
      </c>
      <c r="N380" s="2" t="e">
        <v>#N/A</v>
      </c>
      <c r="O380" s="2" t="e">
        <v>#N/A</v>
      </c>
      <c r="P380" s="2" t="s">
        <v>4188</v>
      </c>
      <c r="Q380" s="2" t="s">
        <v>285</v>
      </c>
      <c r="R380" s="2" t="s">
        <v>285</v>
      </c>
      <c r="S380" s="2">
        <v>78355.0</v>
      </c>
      <c r="T380" s="2" t="s">
        <v>4189</v>
      </c>
      <c r="U380" s="2" t="s">
        <v>667</v>
      </c>
      <c r="X380" s="2" t="s">
        <v>4190</v>
      </c>
      <c r="Y380" s="2" t="s">
        <v>4192</v>
      </c>
      <c r="AB380" s="2" t="s">
        <v>4188</v>
      </c>
      <c r="AC380" s="52">
        <v>42323.614583333336</v>
      </c>
      <c r="AD380" s="2" t="s">
        <v>4187</v>
      </c>
      <c r="AE380" s="2" t="s">
        <v>4193</v>
      </c>
      <c r="AF380" s="54" t="s">
        <v>4194</v>
      </c>
    </row>
    <row r="381">
      <c r="A381" s="2">
        <v>380.0</v>
      </c>
      <c r="B381" s="2" t="s">
        <v>4195</v>
      </c>
      <c r="C381" s="2" t="s">
        <v>285</v>
      </c>
      <c r="D381" s="2">
        <v>2.0</v>
      </c>
      <c r="E381" s="2">
        <v>0.0</v>
      </c>
      <c r="F381" s="2">
        <v>2.0</v>
      </c>
      <c r="G381" s="52">
        <v>42324.68819444445</v>
      </c>
      <c r="H381" s="2" t="s">
        <v>4196</v>
      </c>
      <c r="I381" s="2" t="s">
        <v>4197</v>
      </c>
      <c r="J381" s="2" t="s">
        <v>4198</v>
      </c>
      <c r="K381" s="2" t="e">
        <v>#N/A</v>
      </c>
      <c r="L381" s="2" t="e">
        <v>#N/A</v>
      </c>
      <c r="M381" s="2" t="e">
        <v>#N/A</v>
      </c>
      <c r="N381" s="2" t="e">
        <v>#N/A</v>
      </c>
      <c r="O381" s="2" t="e">
        <v>#N/A</v>
      </c>
      <c r="P381" s="2" t="s">
        <v>4200</v>
      </c>
      <c r="Q381" s="2" t="s">
        <v>285</v>
      </c>
      <c r="R381" s="2" t="s">
        <v>285</v>
      </c>
      <c r="S381" s="2">
        <v>49808.0</v>
      </c>
      <c r="T381" s="2" t="s">
        <v>4201</v>
      </c>
      <c r="U381" s="2" t="s">
        <v>309</v>
      </c>
      <c r="X381" s="2" t="s">
        <v>4202</v>
      </c>
      <c r="Y381" s="2" t="s">
        <v>4203</v>
      </c>
      <c r="AB381" s="2" t="s">
        <v>4200</v>
      </c>
      <c r="AC381" s="52">
        <v>42324.68819444445</v>
      </c>
      <c r="AD381" s="2" t="s">
        <v>4198</v>
      </c>
      <c r="AE381" s="2" t="s">
        <v>4204</v>
      </c>
      <c r="AF381" s="54" t="s">
        <v>4205</v>
      </c>
    </row>
    <row r="382">
      <c r="A382" s="2">
        <v>381.0</v>
      </c>
      <c r="B382" s="2" t="s">
        <v>4207</v>
      </c>
      <c r="C382" s="2" t="s">
        <v>285</v>
      </c>
      <c r="D382" s="2">
        <v>26.0</v>
      </c>
      <c r="E382" s="2">
        <v>11.0</v>
      </c>
      <c r="F382" s="2">
        <v>15.0</v>
      </c>
      <c r="G382" s="52">
        <v>42326.58125</v>
      </c>
      <c r="H382" s="2" t="s">
        <v>4208</v>
      </c>
      <c r="I382" s="2" t="s">
        <v>4209</v>
      </c>
      <c r="J382" s="2" t="s">
        <v>4210</v>
      </c>
      <c r="K382" s="2" t="e">
        <v>#N/A</v>
      </c>
      <c r="L382" s="2" t="e">
        <v>#N/A</v>
      </c>
      <c r="M382" s="2" t="e">
        <v>#N/A</v>
      </c>
      <c r="N382" s="2" t="e">
        <v>#N/A</v>
      </c>
      <c r="O382" s="2" t="e">
        <v>#N/A</v>
      </c>
      <c r="P382" s="2" t="s">
        <v>4211</v>
      </c>
      <c r="Q382" s="2" t="s">
        <v>285</v>
      </c>
      <c r="R382" s="2" t="s">
        <v>285</v>
      </c>
      <c r="S382" s="2">
        <v>20906.0</v>
      </c>
      <c r="T382" s="2" t="s">
        <v>2019</v>
      </c>
      <c r="U382" s="2" t="s">
        <v>646</v>
      </c>
      <c r="X382" s="2" t="s">
        <v>4212</v>
      </c>
      <c r="Y382" s="2" t="s">
        <v>4213</v>
      </c>
      <c r="AB382" s="2" t="s">
        <v>4211</v>
      </c>
      <c r="AC382" s="52">
        <v>42326.58125</v>
      </c>
      <c r="AD382" s="2" t="s">
        <v>4210</v>
      </c>
      <c r="AE382" s="2" t="s">
        <v>4215</v>
      </c>
      <c r="AF382" s="54" t="s">
        <v>4216</v>
      </c>
    </row>
    <row r="383">
      <c r="A383" s="2">
        <v>382.0</v>
      </c>
      <c r="B383" s="2" t="s">
        <v>3327</v>
      </c>
      <c r="C383" s="2" t="s">
        <v>285</v>
      </c>
      <c r="D383" s="2">
        <v>82.0</v>
      </c>
      <c r="E383" s="2">
        <v>30.0</v>
      </c>
      <c r="F383" s="2">
        <v>52.0</v>
      </c>
      <c r="G383" s="52">
        <v>42319.68541666667</v>
      </c>
      <c r="H383" s="2" t="s">
        <v>3329</v>
      </c>
      <c r="I383" s="2" t="s">
        <v>3331</v>
      </c>
      <c r="J383" s="2" t="s">
        <v>3332</v>
      </c>
      <c r="K383" s="2" t="e">
        <v>#N/A</v>
      </c>
      <c r="L383" s="2" t="e">
        <v>#N/A</v>
      </c>
      <c r="M383" s="2" t="e">
        <v>#N/A</v>
      </c>
      <c r="N383" s="2" t="e">
        <v>#N/A</v>
      </c>
      <c r="O383" s="2" t="e">
        <v>#N/A</v>
      </c>
      <c r="P383" s="2" t="s">
        <v>3326</v>
      </c>
      <c r="Q383" s="2" t="s">
        <v>285</v>
      </c>
      <c r="R383" s="2" t="s">
        <v>285</v>
      </c>
      <c r="S383" s="2">
        <v>90057.0</v>
      </c>
      <c r="T383" s="2" t="s">
        <v>751</v>
      </c>
      <c r="U383" s="2" t="s">
        <v>319</v>
      </c>
      <c r="V383" s="53">
        <v>2151958.0</v>
      </c>
      <c r="W383" s="53">
        <v>4636766.0</v>
      </c>
      <c r="X383" s="2" t="s">
        <v>3334</v>
      </c>
      <c r="Y383" s="2" t="s">
        <v>4218</v>
      </c>
      <c r="AB383" s="2" t="s">
        <v>3326</v>
      </c>
      <c r="AC383" s="52">
        <v>42319.68541666667</v>
      </c>
      <c r="AD383" s="2" t="s">
        <v>3332</v>
      </c>
      <c r="AE383" s="2" t="s">
        <v>4219</v>
      </c>
      <c r="AF383" s="54" t="s">
        <v>4220</v>
      </c>
    </row>
    <row r="384">
      <c r="A384" s="2">
        <v>383.0</v>
      </c>
      <c r="B384" s="2" t="s">
        <v>4221</v>
      </c>
      <c r="C384" s="2" t="s">
        <v>285</v>
      </c>
      <c r="D384" s="2">
        <v>2.0</v>
      </c>
      <c r="E384" s="2">
        <v>0.0</v>
      </c>
      <c r="F384" s="2">
        <v>2.0</v>
      </c>
      <c r="G384" s="52">
        <v>42330.57083333333</v>
      </c>
      <c r="H384" s="2" t="s">
        <v>4222</v>
      </c>
      <c r="I384" s="2" t="s">
        <v>4223</v>
      </c>
      <c r="J384" s="2" t="s">
        <v>4224</v>
      </c>
      <c r="K384" s="2" t="e">
        <v>#N/A</v>
      </c>
      <c r="L384" s="2" t="e">
        <v>#N/A</v>
      </c>
      <c r="M384" s="2" t="e">
        <v>#N/A</v>
      </c>
      <c r="N384" s="2" t="e">
        <v>#N/A</v>
      </c>
      <c r="O384" s="2" t="e">
        <v>#N/A</v>
      </c>
      <c r="P384" s="2" t="s">
        <v>4225</v>
      </c>
      <c r="Q384" s="2" t="s">
        <v>285</v>
      </c>
      <c r="R384" s="2" t="s">
        <v>356</v>
      </c>
      <c r="S384" s="2">
        <v>17033.0</v>
      </c>
      <c r="T384" s="2" t="s">
        <v>4226</v>
      </c>
      <c r="U384" s="2" t="s">
        <v>330</v>
      </c>
      <c r="Y384" s="2" t="s">
        <v>4228</v>
      </c>
      <c r="AB384" s="2" t="s">
        <v>4225</v>
      </c>
      <c r="AC384" s="52">
        <v>42330.57083333333</v>
      </c>
      <c r="AD384" s="2" t="s">
        <v>4224</v>
      </c>
      <c r="AE384" s="2" t="s">
        <v>4229</v>
      </c>
      <c r="AF384" s="54" t="s">
        <v>4230</v>
      </c>
    </row>
    <row r="385">
      <c r="A385" s="2">
        <v>384.0</v>
      </c>
      <c r="B385" s="2" t="s">
        <v>4231</v>
      </c>
      <c r="C385" s="2" t="s">
        <v>285</v>
      </c>
      <c r="D385" s="2">
        <v>5.0</v>
      </c>
      <c r="E385" s="2">
        <v>1.0</v>
      </c>
      <c r="F385" s="2">
        <v>4.0</v>
      </c>
      <c r="G385" s="52">
        <v>42317.504166666666</v>
      </c>
      <c r="H385" s="2" t="s">
        <v>4232</v>
      </c>
      <c r="I385" s="2" t="s">
        <v>4234</v>
      </c>
      <c r="J385" s="2" t="s">
        <v>4235</v>
      </c>
      <c r="K385" s="2" t="e">
        <v>#N/A</v>
      </c>
      <c r="L385" s="2" t="e">
        <v>#N/A</v>
      </c>
      <c r="M385" s="2" t="e">
        <v>#N/A</v>
      </c>
      <c r="N385" s="2" t="e">
        <v>#N/A</v>
      </c>
      <c r="O385" s="2" t="e">
        <v>#N/A</v>
      </c>
      <c r="P385" s="2" t="s">
        <v>4236</v>
      </c>
      <c r="Q385" s="2" t="s">
        <v>285</v>
      </c>
      <c r="R385" s="2" t="s">
        <v>356</v>
      </c>
      <c r="S385" s="2">
        <v>38105.0</v>
      </c>
      <c r="T385" s="2" t="s">
        <v>4237</v>
      </c>
      <c r="U385" s="2" t="s">
        <v>972</v>
      </c>
      <c r="V385" s="53">
        <v>7.40730972E8</v>
      </c>
      <c r="W385" s="53">
        <v>6.83276029E8</v>
      </c>
      <c r="X385" s="2" t="s">
        <v>4238</v>
      </c>
      <c r="Y385" s="2" t="s">
        <v>4239</v>
      </c>
      <c r="AB385" s="2" t="s">
        <v>4236</v>
      </c>
      <c r="AC385" s="52">
        <v>42317.504166666666</v>
      </c>
      <c r="AD385" s="2" t="s">
        <v>4235</v>
      </c>
      <c r="AE385" s="2" t="s">
        <v>4240</v>
      </c>
      <c r="AF385" s="54" t="s">
        <v>4241</v>
      </c>
    </row>
    <row r="386">
      <c r="A386" s="2">
        <v>385.0</v>
      </c>
      <c r="B386" s="2" t="s">
        <v>4242</v>
      </c>
      <c r="C386" s="2" t="s">
        <v>285</v>
      </c>
      <c r="D386" s="2">
        <v>1.0</v>
      </c>
      <c r="E386" s="2">
        <v>0.0</v>
      </c>
      <c r="F386" s="2">
        <v>1.0</v>
      </c>
      <c r="G386" s="52">
        <v>42318.30416666667</v>
      </c>
      <c r="H386" s="2" t="s">
        <v>4243</v>
      </c>
      <c r="I386" s="2" t="s">
        <v>4244</v>
      </c>
      <c r="J386" s="2" t="s">
        <v>4245</v>
      </c>
      <c r="K386" s="2" t="e">
        <v>#N/A</v>
      </c>
      <c r="L386" s="2" t="e">
        <v>#N/A</v>
      </c>
      <c r="M386" s="2" t="e">
        <v>#N/A</v>
      </c>
      <c r="N386" s="2" t="e">
        <v>#N/A</v>
      </c>
      <c r="O386" s="2" t="e">
        <v>#N/A</v>
      </c>
      <c r="P386" s="2" t="s">
        <v>4247</v>
      </c>
      <c r="Q386" s="2" t="s">
        <v>285</v>
      </c>
      <c r="R386" s="2" t="s">
        <v>285</v>
      </c>
      <c r="S386" s="2">
        <v>45012.0</v>
      </c>
      <c r="T386" s="2" t="s">
        <v>4248</v>
      </c>
      <c r="U386" s="2" t="s">
        <v>1290</v>
      </c>
      <c r="V386" s="53">
        <v>2226469.0</v>
      </c>
      <c r="W386" s="53">
        <v>2308893.0</v>
      </c>
      <c r="X386" s="2" t="s">
        <v>4249</v>
      </c>
      <c r="Y386" s="2" t="s">
        <v>4250</v>
      </c>
      <c r="AB386" s="2" t="s">
        <v>4247</v>
      </c>
      <c r="AC386" s="52">
        <v>42318.30416666667</v>
      </c>
      <c r="AD386" s="2" t="s">
        <v>4245</v>
      </c>
      <c r="AE386" s="2" t="s">
        <v>4251</v>
      </c>
      <c r="AF386" s="54" t="s">
        <v>4252</v>
      </c>
    </row>
    <row r="387">
      <c r="A387" s="2">
        <v>386.0</v>
      </c>
      <c r="B387" s="2" t="s">
        <v>4254</v>
      </c>
      <c r="C387" s="2" t="s">
        <v>285</v>
      </c>
      <c r="D387" s="2">
        <v>1.0</v>
      </c>
      <c r="E387" s="2">
        <v>0.0</v>
      </c>
      <c r="F387" s="2">
        <v>1.0</v>
      </c>
      <c r="G387" s="52">
        <v>42326.285416666666</v>
      </c>
      <c r="H387" s="2" t="s">
        <v>4255</v>
      </c>
      <c r="I387" s="2" t="s">
        <v>4256</v>
      </c>
      <c r="J387" s="2" t="s">
        <v>4257</v>
      </c>
      <c r="K387" s="2" t="e">
        <v>#N/A</v>
      </c>
      <c r="L387" s="2" t="e">
        <v>#N/A</v>
      </c>
      <c r="M387" s="2" t="e">
        <v>#N/A</v>
      </c>
      <c r="N387" s="2" t="e">
        <v>#N/A</v>
      </c>
      <c r="O387" s="2" t="e">
        <v>#N/A</v>
      </c>
      <c r="P387" s="2" t="s">
        <v>4258</v>
      </c>
      <c r="Q387" s="2" t="s">
        <v>285</v>
      </c>
      <c r="R387" s="2" t="s">
        <v>285</v>
      </c>
      <c r="S387" s="2">
        <v>19312.0</v>
      </c>
      <c r="T387" s="2" t="s">
        <v>4259</v>
      </c>
      <c r="U387" s="2" t="s">
        <v>330</v>
      </c>
      <c r="V387" s="53">
        <v>6108003.0</v>
      </c>
      <c r="W387" s="53">
        <v>4224357.0</v>
      </c>
      <c r="X387" s="2" t="s">
        <v>3547</v>
      </c>
      <c r="Y387" s="2" t="s">
        <v>4260</v>
      </c>
      <c r="AB387" s="2" t="s">
        <v>4258</v>
      </c>
      <c r="AC387" s="52">
        <v>42326.285416666666</v>
      </c>
      <c r="AD387" s="2" t="s">
        <v>4257</v>
      </c>
      <c r="AE387" s="2" t="s">
        <v>4262</v>
      </c>
      <c r="AF387" s="54" t="s">
        <v>4263</v>
      </c>
    </row>
    <row r="388">
      <c r="A388" s="2">
        <v>387.0</v>
      </c>
      <c r="B388" s="2" t="s">
        <v>4264</v>
      </c>
      <c r="C388" s="2" t="s">
        <v>285</v>
      </c>
      <c r="D388" s="2">
        <v>150.0</v>
      </c>
      <c r="E388" s="2">
        <v>44.0</v>
      </c>
      <c r="F388" s="2">
        <v>106.0</v>
      </c>
      <c r="G388" s="52">
        <v>42324.73888888889</v>
      </c>
      <c r="H388" s="2" t="s">
        <v>4265</v>
      </c>
      <c r="I388" s="2" t="s">
        <v>4266</v>
      </c>
      <c r="J388" s="2" t="s">
        <v>4267</v>
      </c>
      <c r="K388" s="2" t="s">
        <v>264</v>
      </c>
      <c r="L388" s="2" t="s">
        <v>4268</v>
      </c>
      <c r="M388" s="2">
        <v>0.0</v>
      </c>
      <c r="N388" s="2">
        <v>0.0</v>
      </c>
      <c r="O388" s="2">
        <v>0.0</v>
      </c>
      <c r="P388" s="2" t="s">
        <v>4270</v>
      </c>
      <c r="Q388" s="2" t="s">
        <v>285</v>
      </c>
      <c r="R388" s="2" t="s">
        <v>285</v>
      </c>
      <c r="S388" s="2">
        <v>17201.0</v>
      </c>
      <c r="T388" s="2" t="s">
        <v>862</v>
      </c>
      <c r="U388" s="2" t="s">
        <v>330</v>
      </c>
      <c r="X388" s="2" t="s">
        <v>598</v>
      </c>
      <c r="Y388" s="2" t="s">
        <v>4271</v>
      </c>
      <c r="AB388" s="2" t="s">
        <v>4270</v>
      </c>
      <c r="AC388" s="52">
        <v>42324.73888888889</v>
      </c>
      <c r="AD388" s="2" t="s">
        <v>4267</v>
      </c>
      <c r="AE388" s="2" t="s">
        <v>4272</v>
      </c>
      <c r="AF388" s="54" t="s">
        <v>4273</v>
      </c>
    </row>
    <row r="389">
      <c r="A389" s="2">
        <v>388.0</v>
      </c>
      <c r="B389" s="2" t="s">
        <v>4264</v>
      </c>
      <c r="C389" s="2" t="s">
        <v>285</v>
      </c>
      <c r="D389" s="2">
        <v>2.0</v>
      </c>
      <c r="E389" s="2">
        <v>0.0</v>
      </c>
      <c r="F389" s="2">
        <v>2.0</v>
      </c>
      <c r="G389" s="52">
        <v>42324.78333333333</v>
      </c>
      <c r="H389" s="2" t="s">
        <v>4274</v>
      </c>
      <c r="I389" s="2" t="s">
        <v>4266</v>
      </c>
      <c r="J389" s="2" t="s">
        <v>4275</v>
      </c>
      <c r="K389" s="2" t="e">
        <v>#N/A</v>
      </c>
      <c r="L389" s="2" t="e">
        <v>#N/A</v>
      </c>
      <c r="M389" s="2" t="e">
        <v>#N/A</v>
      </c>
      <c r="N389" s="2" t="e">
        <v>#N/A</v>
      </c>
      <c r="O389" s="2" t="e">
        <v>#N/A</v>
      </c>
      <c r="P389" s="2" t="s">
        <v>4276</v>
      </c>
      <c r="Q389" s="2" t="s">
        <v>285</v>
      </c>
      <c r="R389" s="2" t="s">
        <v>356</v>
      </c>
      <c r="S389" s="2">
        <v>17201.0</v>
      </c>
      <c r="T389" s="2" t="s">
        <v>862</v>
      </c>
      <c r="U389" s="2" t="s">
        <v>330</v>
      </c>
      <c r="X389" s="2" t="s">
        <v>598</v>
      </c>
      <c r="Y389" s="2" t="s">
        <v>4278</v>
      </c>
      <c r="AB389" s="2" t="s">
        <v>4276</v>
      </c>
      <c r="AC389" s="52">
        <v>42324.78333333333</v>
      </c>
      <c r="AD389" s="2" t="s">
        <v>4275</v>
      </c>
      <c r="AE389" s="2" t="s">
        <v>4279</v>
      </c>
    </row>
    <row r="390">
      <c r="A390" s="2">
        <v>389.0</v>
      </c>
      <c r="B390" s="2" t="s">
        <v>4264</v>
      </c>
      <c r="C390" s="2" t="s">
        <v>285</v>
      </c>
      <c r="D390" s="2">
        <v>15.0</v>
      </c>
      <c r="E390" s="2">
        <v>6.0</v>
      </c>
      <c r="F390" s="2">
        <v>9.0</v>
      </c>
      <c r="G390" s="52">
        <v>42324.864583333336</v>
      </c>
      <c r="H390" s="2" t="s">
        <v>4280</v>
      </c>
      <c r="I390" s="2" t="s">
        <v>4266</v>
      </c>
      <c r="J390" s="2" t="s">
        <v>4281</v>
      </c>
      <c r="K390" s="2" t="e">
        <v>#N/A</v>
      </c>
      <c r="L390" s="2" t="e">
        <v>#N/A</v>
      </c>
      <c r="M390" s="2" t="e">
        <v>#N/A</v>
      </c>
      <c r="N390" s="2" t="e">
        <v>#N/A</v>
      </c>
      <c r="O390" s="2" t="e">
        <v>#N/A</v>
      </c>
      <c r="P390" s="2" t="s">
        <v>4282</v>
      </c>
      <c r="Q390" s="2" t="s">
        <v>285</v>
      </c>
      <c r="R390" s="2" t="s">
        <v>356</v>
      </c>
      <c r="S390" s="2">
        <v>17201.0</v>
      </c>
      <c r="T390" s="2" t="s">
        <v>862</v>
      </c>
      <c r="U390" s="2" t="s">
        <v>330</v>
      </c>
      <c r="X390" s="2" t="s">
        <v>598</v>
      </c>
      <c r="Y390" s="2" t="s">
        <v>4284</v>
      </c>
      <c r="AB390" s="2" t="s">
        <v>4282</v>
      </c>
      <c r="AC390" s="52">
        <v>42324.864583333336</v>
      </c>
      <c r="AD390" s="2" t="s">
        <v>4281</v>
      </c>
      <c r="AE390" s="2" t="s">
        <v>4285</v>
      </c>
      <c r="AF390" s="54" t="s">
        <v>4286</v>
      </c>
    </row>
    <row r="391">
      <c r="A391" s="2">
        <v>390.0</v>
      </c>
      <c r="B391" s="2" t="s">
        <v>4287</v>
      </c>
      <c r="C391" s="2" t="s">
        <v>285</v>
      </c>
      <c r="D391" s="2">
        <v>3.0</v>
      </c>
      <c r="E391" s="2">
        <v>1.0</v>
      </c>
      <c r="F391" s="2">
        <v>2.0</v>
      </c>
      <c r="G391" s="52">
        <v>42333.41527777778</v>
      </c>
      <c r="H391" s="2" t="s">
        <v>4288</v>
      </c>
      <c r="I391" s="2" t="s">
        <v>4289</v>
      </c>
      <c r="J391" s="2" t="s">
        <v>4290</v>
      </c>
      <c r="K391" s="2" t="e">
        <v>#N/A</v>
      </c>
      <c r="L391" s="2" t="e">
        <v>#N/A</v>
      </c>
      <c r="M391" s="2" t="e">
        <v>#N/A</v>
      </c>
      <c r="N391" s="2" t="e">
        <v>#N/A</v>
      </c>
      <c r="O391" s="2" t="e">
        <v>#N/A</v>
      </c>
      <c r="P391" s="2" t="s">
        <v>4291</v>
      </c>
      <c r="Q391" s="2" t="s">
        <v>285</v>
      </c>
      <c r="R391" s="2" t="s">
        <v>356</v>
      </c>
      <c r="S391" s="2">
        <v>11209.0</v>
      </c>
      <c r="T391" s="2" t="s">
        <v>2344</v>
      </c>
      <c r="U391" s="2" t="s">
        <v>576</v>
      </c>
      <c r="X391" s="2" t="s">
        <v>461</v>
      </c>
      <c r="Y391" s="2" t="s">
        <v>4293</v>
      </c>
      <c r="AB391" s="2" t="s">
        <v>4291</v>
      </c>
      <c r="AC391" s="52">
        <v>42333.41527777778</v>
      </c>
      <c r="AD391" s="2" t="s">
        <v>4290</v>
      </c>
      <c r="AE391" s="2" t="s">
        <v>4294</v>
      </c>
      <c r="AF391" s="54" t="s">
        <v>4295</v>
      </c>
    </row>
    <row r="392">
      <c r="A392" s="2">
        <v>391.0</v>
      </c>
      <c r="B392" s="2" t="s">
        <v>4296</v>
      </c>
      <c r="C392" s="2" t="s">
        <v>285</v>
      </c>
      <c r="D392" s="2">
        <v>65.0</v>
      </c>
      <c r="E392" s="2">
        <v>14.0</v>
      </c>
      <c r="F392" s="2">
        <v>51.0</v>
      </c>
      <c r="G392" s="52">
        <v>42311.271527777775</v>
      </c>
      <c r="H392" s="2" t="s">
        <v>4297</v>
      </c>
      <c r="I392" s="2" t="s">
        <v>4298</v>
      </c>
      <c r="J392" s="2" t="s">
        <v>4299</v>
      </c>
      <c r="K392" s="2" t="s">
        <v>532</v>
      </c>
      <c r="L392" s="2" t="s">
        <v>4300</v>
      </c>
      <c r="M392" s="2">
        <v>0.0</v>
      </c>
      <c r="N392" s="2" t="s">
        <v>4302</v>
      </c>
      <c r="O392" s="2" t="s">
        <v>4303</v>
      </c>
      <c r="P392" s="2" t="s">
        <v>4304</v>
      </c>
      <c r="Q392" s="2" t="s">
        <v>285</v>
      </c>
      <c r="R392" s="2" t="s">
        <v>356</v>
      </c>
      <c r="S392" s="2">
        <v>20853.0</v>
      </c>
      <c r="T392" s="2" t="s">
        <v>4305</v>
      </c>
      <c r="U392" s="2" t="s">
        <v>646</v>
      </c>
      <c r="V392" s="53">
        <v>642041.0</v>
      </c>
      <c r="W392" s="53">
        <v>682880.0</v>
      </c>
      <c r="X392" s="2" t="s">
        <v>3272</v>
      </c>
      <c r="Y392" s="2" t="s">
        <v>4306</v>
      </c>
      <c r="AB392" s="2" t="s">
        <v>4304</v>
      </c>
      <c r="AC392" s="52">
        <v>42311.271527777775</v>
      </c>
      <c r="AD392" s="2" t="s">
        <v>4299</v>
      </c>
      <c r="AE392" s="2" t="s">
        <v>4307</v>
      </c>
      <c r="AF392" s="54" t="s">
        <v>4308</v>
      </c>
    </row>
    <row r="393">
      <c r="A393" s="2">
        <v>392.0</v>
      </c>
      <c r="B393" s="2" t="s">
        <v>4309</v>
      </c>
      <c r="C393" s="2" t="s">
        <v>285</v>
      </c>
      <c r="D393" s="2">
        <v>1.0</v>
      </c>
      <c r="E393" s="2">
        <v>0.0</v>
      </c>
      <c r="F393" s="2">
        <v>1.0</v>
      </c>
      <c r="G393" s="52">
        <v>42329.83819444444</v>
      </c>
      <c r="H393" s="2" t="s">
        <v>4310</v>
      </c>
      <c r="I393" s="2" t="s">
        <v>4311</v>
      </c>
      <c r="J393" s="2" t="s">
        <v>4312</v>
      </c>
      <c r="K393" s="2" t="e">
        <v>#N/A</v>
      </c>
      <c r="L393" s="2" t="e">
        <v>#N/A</v>
      </c>
      <c r="M393" s="2" t="e">
        <v>#N/A</v>
      </c>
      <c r="N393" s="2" t="e">
        <v>#N/A</v>
      </c>
      <c r="O393" s="2" t="e">
        <v>#N/A</v>
      </c>
      <c r="P393" s="2" t="s">
        <v>4313</v>
      </c>
      <c r="Q393" s="2" t="s">
        <v>285</v>
      </c>
      <c r="R393" s="2" t="s">
        <v>356</v>
      </c>
      <c r="S393" s="2">
        <v>2131.0</v>
      </c>
      <c r="T393" s="2" t="s">
        <v>4315</v>
      </c>
      <c r="U393" s="2" t="s">
        <v>412</v>
      </c>
      <c r="X393" s="2" t="s">
        <v>4316</v>
      </c>
      <c r="Y393" s="2" t="s">
        <v>4317</v>
      </c>
      <c r="AB393" s="2" t="s">
        <v>4313</v>
      </c>
      <c r="AC393" s="52">
        <v>42329.83819444444</v>
      </c>
      <c r="AD393" s="2" t="s">
        <v>4318</v>
      </c>
      <c r="AE393" s="2" t="s">
        <v>4319</v>
      </c>
      <c r="AF393" s="54" t="s">
        <v>4320</v>
      </c>
    </row>
    <row r="394">
      <c r="A394" s="2">
        <v>393.0</v>
      </c>
      <c r="B394" s="2" t="s">
        <v>4309</v>
      </c>
      <c r="C394" s="2" t="s">
        <v>285</v>
      </c>
      <c r="D394" s="2">
        <v>2.0</v>
      </c>
      <c r="E394" s="2">
        <v>0.0</v>
      </c>
      <c r="F394" s="2">
        <v>2.0</v>
      </c>
      <c r="G394" s="52">
        <v>42329.876388888886</v>
      </c>
      <c r="H394" s="2" t="s">
        <v>4310</v>
      </c>
      <c r="I394" s="2" t="s">
        <v>4311</v>
      </c>
      <c r="J394" s="2" t="s">
        <v>4312</v>
      </c>
      <c r="K394" s="2" t="e">
        <v>#N/A</v>
      </c>
      <c r="L394" s="2" t="e">
        <v>#N/A</v>
      </c>
      <c r="M394" s="2" t="e">
        <v>#N/A</v>
      </c>
      <c r="N394" s="2" t="e">
        <v>#N/A</v>
      </c>
      <c r="O394" s="2" t="e">
        <v>#N/A</v>
      </c>
      <c r="P394" s="2" t="s">
        <v>4322</v>
      </c>
      <c r="Q394" s="2" t="s">
        <v>285</v>
      </c>
      <c r="R394" s="2" t="s">
        <v>356</v>
      </c>
      <c r="S394" s="2">
        <v>2131.0</v>
      </c>
      <c r="T394" s="2" t="s">
        <v>4315</v>
      </c>
      <c r="U394" s="2" t="s">
        <v>412</v>
      </c>
      <c r="X394" s="2" t="s">
        <v>4316</v>
      </c>
      <c r="Y394" s="2" t="s">
        <v>4323</v>
      </c>
      <c r="AB394" s="2" t="s">
        <v>4322</v>
      </c>
      <c r="AC394" s="52">
        <v>42329.876388888886</v>
      </c>
      <c r="AD394" s="2" t="s">
        <v>4318</v>
      </c>
      <c r="AE394" s="2" t="s">
        <v>4319</v>
      </c>
      <c r="AF394" s="54" t="s">
        <v>4324</v>
      </c>
    </row>
    <row r="395">
      <c r="A395" s="2">
        <v>394.0</v>
      </c>
      <c r="B395" s="2" t="s">
        <v>4325</v>
      </c>
      <c r="C395" s="2" t="s">
        <v>285</v>
      </c>
      <c r="D395" s="2">
        <v>1.0</v>
      </c>
      <c r="E395" s="2">
        <v>0.0</v>
      </c>
      <c r="F395" s="2">
        <v>1.0</v>
      </c>
      <c r="G395" s="52">
        <v>42339.27291666667</v>
      </c>
      <c r="H395" s="2" t="s">
        <v>4326</v>
      </c>
      <c r="I395" s="2" t="s">
        <v>4327</v>
      </c>
      <c r="J395" s="2" t="s">
        <v>4328</v>
      </c>
      <c r="K395" s="2" t="e">
        <v>#N/A</v>
      </c>
      <c r="L395" s="2" t="e">
        <v>#N/A</v>
      </c>
      <c r="M395" s="2" t="e">
        <v>#N/A</v>
      </c>
      <c r="N395" s="2" t="e">
        <v>#N/A</v>
      </c>
      <c r="O395" s="2" t="e">
        <v>#N/A</v>
      </c>
      <c r="P395" s="2" t="s">
        <v>4329</v>
      </c>
      <c r="Q395" s="2" t="s">
        <v>285</v>
      </c>
      <c r="R395" s="2" t="s">
        <v>356</v>
      </c>
      <c r="S395" s="2">
        <v>37167.0</v>
      </c>
      <c r="T395" s="2" t="s">
        <v>4148</v>
      </c>
      <c r="U395" s="2" t="s">
        <v>972</v>
      </c>
      <c r="V395" s="53">
        <v>337658.0</v>
      </c>
      <c r="W395" s="53">
        <v>387347.0</v>
      </c>
      <c r="X395" s="2" t="s">
        <v>4330</v>
      </c>
      <c r="Y395" s="2" t="s">
        <v>4331</v>
      </c>
      <c r="AB395" s="2" t="s">
        <v>4329</v>
      </c>
      <c r="AC395" s="52">
        <v>42339.27291666667</v>
      </c>
      <c r="AD395" s="2" t="s">
        <v>4328</v>
      </c>
      <c r="AE395" s="2" t="s">
        <v>4332</v>
      </c>
      <c r="AF395" s="54" t="s">
        <v>4333</v>
      </c>
    </row>
    <row r="396">
      <c r="A396" s="2">
        <v>395.0</v>
      </c>
      <c r="B396" s="2" t="s">
        <v>4334</v>
      </c>
      <c r="C396" s="2" t="s">
        <v>285</v>
      </c>
      <c r="D396" s="2">
        <v>40.0</v>
      </c>
      <c r="E396" s="2">
        <v>10.0</v>
      </c>
      <c r="F396" s="2">
        <v>30.0</v>
      </c>
      <c r="G396" s="52">
        <v>42329.58263888889</v>
      </c>
      <c r="H396" s="2" t="s">
        <v>4335</v>
      </c>
      <c r="I396" s="2" t="s">
        <v>4336</v>
      </c>
      <c r="J396" s="2" t="s">
        <v>4337</v>
      </c>
      <c r="K396" s="2" t="e">
        <v>#N/A</v>
      </c>
      <c r="L396" s="2" t="e">
        <v>#N/A</v>
      </c>
      <c r="M396" s="2" t="e">
        <v>#N/A</v>
      </c>
      <c r="N396" s="2" t="e">
        <v>#N/A</v>
      </c>
      <c r="O396" s="2" t="e">
        <v>#N/A</v>
      </c>
      <c r="P396" s="2" t="s">
        <v>4339</v>
      </c>
      <c r="Q396" s="2" t="s">
        <v>285</v>
      </c>
      <c r="R396" s="2" t="s">
        <v>356</v>
      </c>
      <c r="S396" s="2">
        <v>75474.0</v>
      </c>
      <c r="T396" s="2" t="s">
        <v>4340</v>
      </c>
      <c r="U396" s="2" t="s">
        <v>667</v>
      </c>
      <c r="X396" s="2" t="s">
        <v>1461</v>
      </c>
      <c r="Y396" s="2" t="s">
        <v>4341</v>
      </c>
      <c r="AB396" s="2" t="s">
        <v>4339</v>
      </c>
      <c r="AC396" s="52">
        <v>42329.58263888889</v>
      </c>
      <c r="AD396" s="2" t="s">
        <v>4337</v>
      </c>
      <c r="AE396" s="2" t="s">
        <v>4342</v>
      </c>
      <c r="AF396" s="54" t="s">
        <v>4343</v>
      </c>
    </row>
    <row r="397">
      <c r="A397" s="2">
        <v>396.0</v>
      </c>
      <c r="B397" s="2" t="s">
        <v>4344</v>
      </c>
      <c r="C397" s="2" t="s">
        <v>285</v>
      </c>
      <c r="D397" s="2">
        <v>14.0</v>
      </c>
      <c r="E397" s="2">
        <v>5.0</v>
      </c>
      <c r="F397" s="2">
        <v>9.0</v>
      </c>
      <c r="G397" s="52">
        <v>42317.64097222222</v>
      </c>
      <c r="H397" s="2" t="s">
        <v>4345</v>
      </c>
      <c r="I397" s="2" t="s">
        <v>4346</v>
      </c>
      <c r="J397" s="2" t="s">
        <v>4347</v>
      </c>
      <c r="K397" s="2" t="e">
        <v>#N/A</v>
      </c>
      <c r="L397" s="2" t="e">
        <v>#N/A</v>
      </c>
      <c r="M397" s="2" t="e">
        <v>#N/A</v>
      </c>
      <c r="N397" s="2" t="e">
        <v>#N/A</v>
      </c>
      <c r="O397" s="2" t="e">
        <v>#N/A</v>
      </c>
      <c r="P397" s="2" t="s">
        <v>4348</v>
      </c>
      <c r="Q397" s="2" t="s">
        <v>285</v>
      </c>
      <c r="R397" s="2" t="s">
        <v>356</v>
      </c>
      <c r="S397" s="2">
        <v>84074.0</v>
      </c>
      <c r="T397" s="2" t="s">
        <v>4349</v>
      </c>
      <c r="U397" s="2" t="s">
        <v>3668</v>
      </c>
      <c r="X397" s="2" t="s">
        <v>4351</v>
      </c>
      <c r="Y397" s="2" t="s">
        <v>4352</v>
      </c>
      <c r="AB397" s="2" t="s">
        <v>4348</v>
      </c>
      <c r="AC397" s="52">
        <v>42317.64097222222</v>
      </c>
      <c r="AD397" s="2" t="s">
        <v>4347</v>
      </c>
      <c r="AE397" s="2" t="s">
        <v>4353</v>
      </c>
      <c r="AF397" s="54" t="s">
        <v>4354</v>
      </c>
    </row>
    <row r="398">
      <c r="A398" s="2">
        <v>397.0</v>
      </c>
      <c r="B398" s="2" t="s">
        <v>3338</v>
      </c>
      <c r="C398" s="2" t="s">
        <v>285</v>
      </c>
      <c r="D398" s="2">
        <v>11.0</v>
      </c>
      <c r="E398" s="2">
        <v>1.0</v>
      </c>
      <c r="F398" s="2">
        <v>10.0</v>
      </c>
      <c r="G398" s="52">
        <v>42329.29513888889</v>
      </c>
      <c r="H398" s="2" t="s">
        <v>3339</v>
      </c>
      <c r="I398" s="2" t="s">
        <v>3340</v>
      </c>
      <c r="J398" s="2" t="s">
        <v>3341</v>
      </c>
      <c r="K398" s="2" t="e">
        <v>#N/A</v>
      </c>
      <c r="L398" s="2" t="e">
        <v>#N/A</v>
      </c>
      <c r="M398" s="2" t="e">
        <v>#N/A</v>
      </c>
      <c r="N398" s="2" t="e">
        <v>#N/A</v>
      </c>
      <c r="O398" s="2" t="e">
        <v>#N/A</v>
      </c>
      <c r="P398" s="2" t="s">
        <v>3337</v>
      </c>
      <c r="Q398" s="2" t="s">
        <v>285</v>
      </c>
      <c r="R398" s="2" t="s">
        <v>285</v>
      </c>
      <c r="S398" s="2">
        <v>95126.0</v>
      </c>
      <c r="T398" s="2" t="s">
        <v>3342</v>
      </c>
      <c r="U398" s="2" t="s">
        <v>319</v>
      </c>
      <c r="X398" s="2" t="s">
        <v>598</v>
      </c>
      <c r="Y398" s="2" t="s">
        <v>4356</v>
      </c>
      <c r="AB398" s="2" t="s">
        <v>3337</v>
      </c>
      <c r="AC398" s="52">
        <v>42329.29513888889</v>
      </c>
      <c r="AD398" s="2" t="s">
        <v>3341</v>
      </c>
      <c r="AE398" s="2" t="s">
        <v>4357</v>
      </c>
    </row>
    <row r="399">
      <c r="A399" s="2">
        <v>398.0</v>
      </c>
      <c r="B399" s="2" t="s">
        <v>4358</v>
      </c>
      <c r="C399" s="2" t="s">
        <v>285</v>
      </c>
      <c r="D399" s="2">
        <v>2.0</v>
      </c>
      <c r="E399" s="2">
        <v>0.0</v>
      </c>
      <c r="F399" s="2">
        <v>2.0</v>
      </c>
      <c r="G399" s="52">
        <v>42313.70763888889</v>
      </c>
      <c r="H399" s="2" t="s">
        <v>4359</v>
      </c>
      <c r="I399" s="2" t="s">
        <v>4360</v>
      </c>
      <c r="J399" s="2" t="s">
        <v>4362</v>
      </c>
      <c r="K399" s="2" t="e">
        <v>#N/A</v>
      </c>
      <c r="L399" s="2" t="e">
        <v>#N/A</v>
      </c>
      <c r="M399" s="2" t="e">
        <v>#N/A</v>
      </c>
      <c r="N399" s="2" t="e">
        <v>#N/A</v>
      </c>
      <c r="O399" s="2" t="e">
        <v>#N/A</v>
      </c>
      <c r="P399" s="2" t="s">
        <v>4365</v>
      </c>
      <c r="Q399" s="2" t="s">
        <v>285</v>
      </c>
      <c r="R399" s="2" t="s">
        <v>285</v>
      </c>
      <c r="S399" s="2">
        <v>64108.0</v>
      </c>
      <c r="T399" s="2" t="s">
        <v>4367</v>
      </c>
      <c r="U399" s="2" t="s">
        <v>492</v>
      </c>
      <c r="V399" s="53">
        <v>2826966.0</v>
      </c>
      <c r="W399" s="53">
        <v>2826293.0</v>
      </c>
      <c r="X399" s="2" t="s">
        <v>4370</v>
      </c>
      <c r="Y399" s="2" t="s">
        <v>4372</v>
      </c>
      <c r="AB399" s="2" t="s">
        <v>4365</v>
      </c>
      <c r="AC399" s="52">
        <v>42313.70763888889</v>
      </c>
      <c r="AD399" s="2" t="s">
        <v>4362</v>
      </c>
      <c r="AE399" s="2" t="s">
        <v>4373</v>
      </c>
      <c r="AF399" s="54" t="s">
        <v>4374</v>
      </c>
    </row>
    <row r="400">
      <c r="A400" s="2">
        <v>399.0</v>
      </c>
      <c r="B400" s="2" t="s">
        <v>4375</v>
      </c>
      <c r="C400" s="2" t="s">
        <v>285</v>
      </c>
      <c r="D400" s="2">
        <v>1.0</v>
      </c>
      <c r="E400" s="2">
        <v>0.0</v>
      </c>
      <c r="F400" s="2">
        <v>1.0</v>
      </c>
      <c r="G400" s="52">
        <v>42312.48055555556</v>
      </c>
      <c r="H400" s="2" t="s">
        <v>4377</v>
      </c>
      <c r="I400" s="2" t="s">
        <v>4378</v>
      </c>
      <c r="J400" s="2" t="s">
        <v>4379</v>
      </c>
      <c r="K400" s="2" t="e">
        <v>#N/A</v>
      </c>
      <c r="L400" s="2" t="e">
        <v>#N/A</v>
      </c>
      <c r="M400" s="2" t="e">
        <v>#N/A</v>
      </c>
      <c r="N400" s="2" t="e">
        <v>#N/A</v>
      </c>
      <c r="O400" s="2" t="e">
        <v>#N/A</v>
      </c>
      <c r="P400" s="2" t="s">
        <v>4382</v>
      </c>
      <c r="Q400" s="2" t="s">
        <v>285</v>
      </c>
      <c r="R400" s="2" t="s">
        <v>285</v>
      </c>
      <c r="S400" s="2">
        <v>65802.0</v>
      </c>
      <c r="T400" s="2" t="s">
        <v>4386</v>
      </c>
      <c r="U400" s="2" t="s">
        <v>492</v>
      </c>
      <c r="V400" s="53">
        <v>3.017612E7</v>
      </c>
      <c r="W400" s="53">
        <v>2.8368422E7</v>
      </c>
      <c r="X400" s="2" t="s">
        <v>4387</v>
      </c>
      <c r="Y400" s="2" t="s">
        <v>4389</v>
      </c>
      <c r="AB400" s="2" t="s">
        <v>4382</v>
      </c>
      <c r="AC400" s="52">
        <v>42312.48055555556</v>
      </c>
      <c r="AD400" s="2" t="s">
        <v>4379</v>
      </c>
      <c r="AE400" s="2" t="s">
        <v>4390</v>
      </c>
      <c r="AF400" s="54" t="s">
        <v>4391</v>
      </c>
    </row>
    <row r="401">
      <c r="A401" s="2">
        <v>400.0</v>
      </c>
      <c r="B401" s="2" t="s">
        <v>4393</v>
      </c>
      <c r="C401" s="2" t="s">
        <v>285</v>
      </c>
      <c r="D401" s="2">
        <v>45.0</v>
      </c>
      <c r="E401" s="2">
        <v>22.0</v>
      </c>
      <c r="F401" s="2">
        <v>23.0</v>
      </c>
      <c r="G401" s="52">
        <v>42317.59652777778</v>
      </c>
      <c r="H401" s="2" t="s">
        <v>4396</v>
      </c>
      <c r="I401" s="2" t="s">
        <v>4397</v>
      </c>
      <c r="J401" s="2" t="s">
        <v>4398</v>
      </c>
      <c r="K401" s="2" t="e">
        <v>#N/A</v>
      </c>
      <c r="L401" s="2" t="e">
        <v>#N/A</v>
      </c>
      <c r="M401" s="2" t="e">
        <v>#N/A</v>
      </c>
      <c r="N401" s="2" t="e">
        <v>#N/A</v>
      </c>
      <c r="O401" s="2" t="e">
        <v>#N/A</v>
      </c>
      <c r="P401" s="2" t="s">
        <v>4402</v>
      </c>
      <c r="Q401" s="2" t="s">
        <v>285</v>
      </c>
      <c r="R401" s="2" t="s">
        <v>356</v>
      </c>
      <c r="S401" s="2">
        <v>97702.0</v>
      </c>
      <c r="T401" s="2" t="s">
        <v>763</v>
      </c>
      <c r="U401" s="2" t="s">
        <v>727</v>
      </c>
      <c r="X401" s="2" t="s">
        <v>4406</v>
      </c>
      <c r="Y401" s="2" t="s">
        <v>4407</v>
      </c>
      <c r="AB401" s="2" t="s">
        <v>4402</v>
      </c>
      <c r="AC401" s="52">
        <v>42317.59652777778</v>
      </c>
      <c r="AD401" s="2" t="s">
        <v>4398</v>
      </c>
      <c r="AE401" s="2" t="s">
        <v>4409</v>
      </c>
      <c r="AF401" s="54" t="s">
        <v>4410</v>
      </c>
    </row>
    <row r="402">
      <c r="A402" s="2">
        <v>401.0</v>
      </c>
      <c r="B402" s="2" t="s">
        <v>4393</v>
      </c>
      <c r="C402" s="2" t="s">
        <v>285</v>
      </c>
      <c r="D402" s="2">
        <v>90.0</v>
      </c>
      <c r="E402" s="2">
        <v>15.0</v>
      </c>
      <c r="F402" s="2">
        <v>75.0</v>
      </c>
      <c r="G402" s="52">
        <v>42331.77361111111</v>
      </c>
      <c r="H402" s="2" t="s">
        <v>4417</v>
      </c>
      <c r="I402" s="2" t="s">
        <v>4397</v>
      </c>
      <c r="J402" s="2" t="s">
        <v>4419</v>
      </c>
      <c r="K402" s="2" t="e">
        <v>#N/A</v>
      </c>
      <c r="L402" s="2" t="e">
        <v>#N/A</v>
      </c>
      <c r="M402" s="2" t="e">
        <v>#N/A</v>
      </c>
      <c r="N402" s="2" t="e">
        <v>#N/A</v>
      </c>
      <c r="O402" s="2" t="e">
        <v>#N/A</v>
      </c>
      <c r="P402" s="2" t="s">
        <v>4420</v>
      </c>
      <c r="Q402" s="2" t="s">
        <v>285</v>
      </c>
      <c r="R402" s="2" t="s">
        <v>285</v>
      </c>
      <c r="S402" s="2">
        <v>97702.0</v>
      </c>
      <c r="T402" s="2" t="s">
        <v>763</v>
      </c>
      <c r="U402" s="2" t="s">
        <v>727</v>
      </c>
      <c r="X402" s="2" t="s">
        <v>4406</v>
      </c>
      <c r="Y402" s="2" t="s">
        <v>4422</v>
      </c>
      <c r="AB402" s="2" t="s">
        <v>4420</v>
      </c>
      <c r="AC402" s="52">
        <v>42331.77361111111</v>
      </c>
      <c r="AD402" s="2" t="s">
        <v>4419</v>
      </c>
      <c r="AE402" s="2" t="s">
        <v>4425</v>
      </c>
      <c r="AF402" s="54" t="s">
        <v>4426</v>
      </c>
    </row>
    <row r="403">
      <c r="A403" s="2">
        <v>402.0</v>
      </c>
      <c r="B403" s="2" t="s">
        <v>4430</v>
      </c>
      <c r="C403" s="2" t="s">
        <v>285</v>
      </c>
      <c r="D403" s="2">
        <v>378.0</v>
      </c>
      <c r="E403" s="2">
        <v>77.0</v>
      </c>
      <c r="F403" s="2">
        <v>301.0</v>
      </c>
      <c r="G403" s="52">
        <v>42310.75347222222</v>
      </c>
      <c r="H403" s="2" t="s">
        <v>4432</v>
      </c>
      <c r="I403" s="2" t="s">
        <v>4433</v>
      </c>
      <c r="J403" s="2" t="s">
        <v>4434</v>
      </c>
      <c r="K403" s="2" t="e">
        <v>#N/A</v>
      </c>
      <c r="L403" s="2" t="e">
        <v>#N/A</v>
      </c>
      <c r="M403" s="2" t="e">
        <v>#N/A</v>
      </c>
      <c r="N403" s="2" t="e">
        <v>#N/A</v>
      </c>
      <c r="O403" s="2" t="e">
        <v>#N/A</v>
      </c>
      <c r="P403" s="2" t="s">
        <v>4435</v>
      </c>
      <c r="Q403" s="2" t="s">
        <v>285</v>
      </c>
      <c r="R403" s="2" t="s">
        <v>285</v>
      </c>
      <c r="S403" s="2">
        <v>98368.0</v>
      </c>
      <c r="T403" s="2" t="s">
        <v>4437</v>
      </c>
      <c r="U403" s="2" t="s">
        <v>291</v>
      </c>
      <c r="X403" s="2" t="s">
        <v>4439</v>
      </c>
      <c r="Y403" s="2" t="s">
        <v>4441</v>
      </c>
      <c r="AB403" s="2" t="s">
        <v>4435</v>
      </c>
      <c r="AC403" s="52">
        <v>42310.75347222222</v>
      </c>
      <c r="AD403" s="2" t="s">
        <v>4434</v>
      </c>
      <c r="AE403" s="2" t="s">
        <v>4446</v>
      </c>
      <c r="AF403" s="54" t="s">
        <v>4449</v>
      </c>
    </row>
    <row r="404">
      <c r="A404" s="2">
        <v>403.0</v>
      </c>
      <c r="B404" s="2" t="s">
        <v>4451</v>
      </c>
      <c r="C404" s="2" t="s">
        <v>285</v>
      </c>
      <c r="D404" s="2">
        <v>356.0</v>
      </c>
      <c r="E404" s="2">
        <v>90.0</v>
      </c>
      <c r="F404" s="2">
        <v>266.0</v>
      </c>
      <c r="G404" s="52">
        <v>42310.66180555556</v>
      </c>
      <c r="H404" s="2" t="s">
        <v>4453</v>
      </c>
      <c r="I404" s="2" t="s">
        <v>897</v>
      </c>
      <c r="J404" s="2" t="s">
        <v>4454</v>
      </c>
      <c r="K404" s="2" t="s">
        <v>264</v>
      </c>
      <c r="L404" s="2">
        <v>0.0</v>
      </c>
      <c r="M404" s="2">
        <v>0.0</v>
      </c>
      <c r="N404" s="2">
        <v>0.0</v>
      </c>
      <c r="O404" s="2" t="s">
        <v>4451</v>
      </c>
      <c r="P404" s="2" t="s">
        <v>4457</v>
      </c>
      <c r="Q404" s="2" t="s">
        <v>285</v>
      </c>
      <c r="R404" s="2" t="s">
        <v>356</v>
      </c>
      <c r="S404" s="2">
        <v>2339.0</v>
      </c>
      <c r="T404" s="2" t="s">
        <v>900</v>
      </c>
      <c r="U404" s="2" t="s">
        <v>412</v>
      </c>
      <c r="V404" s="53">
        <v>801055.0</v>
      </c>
      <c r="W404" s="53">
        <v>771672.0</v>
      </c>
      <c r="X404" s="2" t="s">
        <v>901</v>
      </c>
      <c r="Y404" s="2" t="s">
        <v>4462</v>
      </c>
      <c r="AB404" s="2" t="s">
        <v>4457</v>
      </c>
      <c r="AC404" s="52">
        <v>42310.66180555556</v>
      </c>
      <c r="AD404" s="2" t="s">
        <v>4454</v>
      </c>
      <c r="AE404" s="2" t="s">
        <v>4463</v>
      </c>
      <c r="AF404" s="54" t="s">
        <v>4464</v>
      </c>
    </row>
    <row r="405">
      <c r="A405" s="2">
        <v>404.0</v>
      </c>
      <c r="B405" s="2" t="s">
        <v>4451</v>
      </c>
      <c r="C405" s="2" t="s">
        <v>285</v>
      </c>
      <c r="D405" s="2">
        <v>63.0</v>
      </c>
      <c r="E405" s="2">
        <v>16.0</v>
      </c>
      <c r="F405" s="2">
        <v>47.0</v>
      </c>
      <c r="G405" s="52">
        <v>42311.572916666664</v>
      </c>
      <c r="H405" s="2" t="s">
        <v>4471</v>
      </c>
      <c r="I405" s="2" t="s">
        <v>897</v>
      </c>
      <c r="J405" s="2" t="s">
        <v>4473</v>
      </c>
      <c r="K405" s="2" t="e">
        <v>#N/A</v>
      </c>
      <c r="L405" s="2" t="e">
        <v>#N/A</v>
      </c>
      <c r="M405" s="2" t="e">
        <v>#N/A</v>
      </c>
      <c r="N405" s="2" t="e">
        <v>#N/A</v>
      </c>
      <c r="O405" s="2" t="e">
        <v>#N/A</v>
      </c>
      <c r="P405" s="2" t="s">
        <v>4474</v>
      </c>
      <c r="Q405" s="2" t="s">
        <v>285</v>
      </c>
      <c r="R405" s="2" t="s">
        <v>285</v>
      </c>
      <c r="S405" s="2">
        <v>2339.0</v>
      </c>
      <c r="T405" s="2" t="s">
        <v>900</v>
      </c>
      <c r="U405" s="2" t="s">
        <v>412</v>
      </c>
      <c r="V405" s="53">
        <v>801055.0</v>
      </c>
      <c r="W405" s="53">
        <v>771672.0</v>
      </c>
      <c r="X405" s="2" t="s">
        <v>901</v>
      </c>
      <c r="Y405" s="2" t="s">
        <v>4475</v>
      </c>
      <c r="AB405" s="2" t="s">
        <v>4474</v>
      </c>
      <c r="AC405" s="52">
        <v>42311.572916666664</v>
      </c>
      <c r="AD405" s="2" t="s">
        <v>4473</v>
      </c>
      <c r="AE405" s="2" t="s">
        <v>4476</v>
      </c>
      <c r="AF405" s="54" t="s">
        <v>4477</v>
      </c>
    </row>
    <row r="406">
      <c r="A406" s="2">
        <v>405.0</v>
      </c>
      <c r="B406" s="2" t="s">
        <v>4451</v>
      </c>
      <c r="C406" s="2" t="s">
        <v>285</v>
      </c>
      <c r="D406" s="2">
        <v>64.0</v>
      </c>
      <c r="E406" s="2">
        <v>19.0</v>
      </c>
      <c r="F406" s="2">
        <v>45.0</v>
      </c>
      <c r="G406" s="52">
        <v>42312.22083333333</v>
      </c>
      <c r="H406" s="2" t="s">
        <v>4480</v>
      </c>
      <c r="I406" s="2" t="s">
        <v>897</v>
      </c>
      <c r="J406" s="2" t="s">
        <v>4481</v>
      </c>
      <c r="K406" s="2" t="e">
        <v>#N/A</v>
      </c>
      <c r="L406" s="2" t="e">
        <v>#N/A</v>
      </c>
      <c r="M406" s="2" t="e">
        <v>#N/A</v>
      </c>
      <c r="N406" s="2" t="e">
        <v>#N/A</v>
      </c>
      <c r="O406" s="2" t="e">
        <v>#N/A</v>
      </c>
      <c r="P406" s="2" t="s">
        <v>4484</v>
      </c>
      <c r="Q406" s="2" t="s">
        <v>285</v>
      </c>
      <c r="R406" s="2" t="s">
        <v>356</v>
      </c>
      <c r="S406" s="2">
        <v>2339.0</v>
      </c>
      <c r="T406" s="2" t="s">
        <v>900</v>
      </c>
      <c r="U406" s="2" t="s">
        <v>412</v>
      </c>
      <c r="V406" s="53">
        <v>801055.0</v>
      </c>
      <c r="W406" s="53">
        <v>771672.0</v>
      </c>
      <c r="X406" s="2" t="s">
        <v>901</v>
      </c>
      <c r="Y406" s="2" t="s">
        <v>4485</v>
      </c>
      <c r="AB406" s="2" t="s">
        <v>4484</v>
      </c>
      <c r="AC406" s="52">
        <v>42312.22083333333</v>
      </c>
      <c r="AD406" s="2" t="s">
        <v>4481</v>
      </c>
      <c r="AE406" s="2" t="s">
        <v>4487</v>
      </c>
      <c r="AF406" s="54" t="s">
        <v>4488</v>
      </c>
    </row>
    <row r="407">
      <c r="A407" s="2">
        <v>406.0</v>
      </c>
      <c r="B407" s="2" t="s">
        <v>4451</v>
      </c>
      <c r="C407" s="2" t="s">
        <v>285</v>
      </c>
      <c r="D407" s="2">
        <v>68.0</v>
      </c>
      <c r="E407" s="2">
        <v>23.0</v>
      </c>
      <c r="F407" s="2">
        <v>45.0</v>
      </c>
      <c r="G407" s="52">
        <v>42312.72222222222</v>
      </c>
      <c r="H407" s="2" t="s">
        <v>4492</v>
      </c>
      <c r="I407" s="2" t="s">
        <v>897</v>
      </c>
      <c r="J407" s="2" t="s">
        <v>4493</v>
      </c>
      <c r="K407" s="2" t="e">
        <v>#N/A</v>
      </c>
      <c r="L407" s="2" t="e">
        <v>#N/A</v>
      </c>
      <c r="M407" s="2" t="e">
        <v>#N/A</v>
      </c>
      <c r="N407" s="2" t="e">
        <v>#N/A</v>
      </c>
      <c r="O407" s="2" t="e">
        <v>#N/A</v>
      </c>
      <c r="P407" s="2" t="s">
        <v>4494</v>
      </c>
      <c r="Q407" s="2" t="s">
        <v>285</v>
      </c>
      <c r="R407" s="2" t="s">
        <v>356</v>
      </c>
      <c r="S407" s="2">
        <v>2339.0</v>
      </c>
      <c r="T407" s="2" t="s">
        <v>900</v>
      </c>
      <c r="U407" s="2" t="s">
        <v>412</v>
      </c>
      <c r="V407" s="53">
        <v>801055.0</v>
      </c>
      <c r="W407" s="53">
        <v>771672.0</v>
      </c>
      <c r="X407" s="2" t="s">
        <v>901</v>
      </c>
      <c r="Y407" s="2" t="s">
        <v>4495</v>
      </c>
      <c r="AB407" s="2" t="s">
        <v>4494</v>
      </c>
      <c r="AC407" s="52">
        <v>42312.72222222222</v>
      </c>
      <c r="AD407" s="2" t="s">
        <v>4493</v>
      </c>
      <c r="AE407" s="2" t="s">
        <v>4498</v>
      </c>
      <c r="AF407" s="54" t="s">
        <v>4499</v>
      </c>
    </row>
    <row r="408">
      <c r="A408" s="2">
        <v>407.0</v>
      </c>
      <c r="B408" s="2" t="s">
        <v>4451</v>
      </c>
      <c r="C408" s="2" t="s">
        <v>285</v>
      </c>
      <c r="D408" s="2">
        <v>1753.0</v>
      </c>
      <c r="E408" s="2">
        <v>354.0</v>
      </c>
      <c r="F408" s="2">
        <v>1399.0</v>
      </c>
      <c r="G408" s="52">
        <v>42313.72361111111</v>
      </c>
      <c r="H408" s="2" t="s">
        <v>4502</v>
      </c>
      <c r="I408" s="2" t="s">
        <v>897</v>
      </c>
      <c r="J408" s="2" t="s">
        <v>4503</v>
      </c>
      <c r="K408" s="2" t="e">
        <v>#N/A</v>
      </c>
      <c r="L408" s="2" t="e">
        <v>#N/A</v>
      </c>
      <c r="M408" s="2" t="e">
        <v>#N/A</v>
      </c>
      <c r="N408" s="2" t="e">
        <v>#N/A</v>
      </c>
      <c r="O408" s="2" t="e">
        <v>#N/A</v>
      </c>
      <c r="P408" s="2" t="s">
        <v>4504</v>
      </c>
      <c r="Q408" s="2" t="s">
        <v>285</v>
      </c>
      <c r="R408" s="2" t="s">
        <v>356</v>
      </c>
      <c r="S408" s="2">
        <v>2339.0</v>
      </c>
      <c r="T408" s="2" t="s">
        <v>900</v>
      </c>
      <c r="U408" s="2" t="s">
        <v>412</v>
      </c>
      <c r="V408" s="53">
        <v>801055.0</v>
      </c>
      <c r="W408" s="53">
        <v>771672.0</v>
      </c>
      <c r="X408" s="2" t="s">
        <v>901</v>
      </c>
      <c r="Y408" s="2" t="s">
        <v>4505</v>
      </c>
      <c r="AB408" s="2" t="s">
        <v>4504</v>
      </c>
      <c r="AC408" s="52">
        <v>42313.72361111111</v>
      </c>
      <c r="AD408" s="2" t="s">
        <v>4503</v>
      </c>
      <c r="AE408" s="2" t="s">
        <v>4506</v>
      </c>
      <c r="AF408" s="54" t="s">
        <v>4507</v>
      </c>
    </row>
    <row r="409">
      <c r="A409" s="2">
        <v>408.0</v>
      </c>
      <c r="B409" s="2" t="s">
        <v>4508</v>
      </c>
      <c r="C409" s="2" t="s">
        <v>285</v>
      </c>
      <c r="D409" s="2">
        <v>32.0</v>
      </c>
      <c r="E409" s="2">
        <v>13.0</v>
      </c>
      <c r="F409" s="2">
        <v>19.0</v>
      </c>
      <c r="G409" s="52">
        <v>42320.558333333334</v>
      </c>
      <c r="H409" s="2" t="s">
        <v>4509</v>
      </c>
      <c r="I409" s="2" t="s">
        <v>4510</v>
      </c>
      <c r="J409" s="2" t="s">
        <v>4511</v>
      </c>
      <c r="K409" s="2" t="s">
        <v>532</v>
      </c>
      <c r="L409" s="2">
        <v>0.0</v>
      </c>
      <c r="M409" s="2">
        <v>0.0</v>
      </c>
      <c r="N409" s="2">
        <v>0.0</v>
      </c>
      <c r="O409" s="2">
        <v>0.0</v>
      </c>
      <c r="P409" s="2" t="s">
        <v>4512</v>
      </c>
      <c r="Q409" s="2" t="s">
        <v>285</v>
      </c>
      <c r="R409" s="2" t="s">
        <v>285</v>
      </c>
      <c r="S409" s="2">
        <v>97201.0</v>
      </c>
      <c r="T409" s="2" t="s">
        <v>4513</v>
      </c>
      <c r="U409" s="2" t="s">
        <v>727</v>
      </c>
      <c r="V409" s="53">
        <v>589213.0</v>
      </c>
      <c r="W409" s="53">
        <v>424562.0</v>
      </c>
      <c r="X409" s="2" t="s">
        <v>4514</v>
      </c>
      <c r="Y409" s="2" t="s">
        <v>4515</v>
      </c>
      <c r="AB409" s="2" t="s">
        <v>4512</v>
      </c>
      <c r="AC409" s="52">
        <v>42320.558333333334</v>
      </c>
      <c r="AD409" s="2" t="s">
        <v>4511</v>
      </c>
      <c r="AE409" s="2" t="s">
        <v>4516</v>
      </c>
      <c r="AF409" s="54" t="s">
        <v>4517</v>
      </c>
    </row>
    <row r="410">
      <c r="A410" s="2">
        <v>409.0</v>
      </c>
      <c r="B410" s="2" t="s">
        <v>3346</v>
      </c>
      <c r="C410" s="2" t="s">
        <v>285</v>
      </c>
      <c r="D410" s="2">
        <v>53.0</v>
      </c>
      <c r="E410" s="2">
        <v>6.0</v>
      </c>
      <c r="F410" s="2">
        <v>47.0</v>
      </c>
      <c r="G410" s="52">
        <v>42312.595138888886</v>
      </c>
      <c r="H410" s="2" t="s">
        <v>3347</v>
      </c>
      <c r="I410" s="2" t="s">
        <v>3348</v>
      </c>
      <c r="J410" s="2" t="s">
        <v>3350</v>
      </c>
      <c r="K410" s="2" t="e">
        <v>#N/A</v>
      </c>
      <c r="L410" s="2" t="e">
        <v>#N/A</v>
      </c>
      <c r="M410" s="2" t="e">
        <v>#N/A</v>
      </c>
      <c r="N410" s="2" t="e">
        <v>#N/A</v>
      </c>
      <c r="O410" s="2" t="e">
        <v>#N/A</v>
      </c>
      <c r="P410" s="2" t="s">
        <v>3345</v>
      </c>
      <c r="Q410" s="2" t="s">
        <v>285</v>
      </c>
      <c r="R410" s="2" t="s">
        <v>285</v>
      </c>
      <c r="S410" s="2">
        <v>94065.0</v>
      </c>
      <c r="T410" s="2" t="s">
        <v>2523</v>
      </c>
      <c r="U410" s="2" t="s">
        <v>319</v>
      </c>
      <c r="X410" s="2" t="s">
        <v>3352</v>
      </c>
      <c r="Y410" s="2" t="s">
        <v>4524</v>
      </c>
      <c r="AB410" s="2" t="s">
        <v>3345</v>
      </c>
      <c r="AC410" s="52">
        <v>42312.595138888886</v>
      </c>
      <c r="AD410" s="2" t="s">
        <v>3350</v>
      </c>
      <c r="AE410" s="2" t="s">
        <v>4526</v>
      </c>
      <c r="AF410" s="54" t="s">
        <v>4528</v>
      </c>
    </row>
    <row r="411">
      <c r="A411" s="2">
        <v>410.0</v>
      </c>
      <c r="B411" s="2" t="s">
        <v>4531</v>
      </c>
      <c r="C411" s="2" t="s">
        <v>285</v>
      </c>
      <c r="D411" s="2">
        <v>7.0</v>
      </c>
      <c r="E411" s="2">
        <v>1.0</v>
      </c>
      <c r="F411" s="2">
        <v>6.0</v>
      </c>
      <c r="G411" s="52">
        <v>42310.770833333336</v>
      </c>
      <c r="H411" s="2" t="s">
        <v>4532</v>
      </c>
      <c r="I411" s="2" t="s">
        <v>4533</v>
      </c>
      <c r="J411" s="2" t="s">
        <v>4534</v>
      </c>
      <c r="K411" s="2" t="e">
        <v>#N/A</v>
      </c>
      <c r="L411" s="2" t="e">
        <v>#N/A</v>
      </c>
      <c r="M411" s="2" t="e">
        <v>#N/A</v>
      </c>
      <c r="N411" s="2" t="e">
        <v>#N/A</v>
      </c>
      <c r="O411" s="2" t="e">
        <v>#N/A</v>
      </c>
      <c r="P411" s="2" t="s">
        <v>4535</v>
      </c>
      <c r="Q411" s="2" t="s">
        <v>285</v>
      </c>
      <c r="R411" s="2" t="s">
        <v>285</v>
      </c>
      <c r="S411" s="2">
        <v>29302.0</v>
      </c>
      <c r="T411" s="2" t="s">
        <v>4537</v>
      </c>
      <c r="U411" s="2" t="s">
        <v>2835</v>
      </c>
      <c r="V411" s="53">
        <v>79513.0</v>
      </c>
      <c r="W411" s="53">
        <v>73488.0</v>
      </c>
      <c r="X411" s="2" t="s">
        <v>4539</v>
      </c>
      <c r="Y411" s="2" t="s">
        <v>4541</v>
      </c>
      <c r="AB411" s="2" t="s">
        <v>4535</v>
      </c>
      <c r="AC411" s="52">
        <v>42310.770833333336</v>
      </c>
      <c r="AD411" s="2" t="s">
        <v>4534</v>
      </c>
      <c r="AE411" s="2" t="s">
        <v>4543</v>
      </c>
      <c r="AF411" s="54" t="s">
        <v>4544</v>
      </c>
    </row>
    <row r="412">
      <c r="A412" s="2">
        <v>411.0</v>
      </c>
      <c r="B412" s="2" t="s">
        <v>4545</v>
      </c>
      <c r="C412" s="2" t="s">
        <v>285</v>
      </c>
      <c r="D412" s="2">
        <v>258.0</v>
      </c>
      <c r="E412" s="2">
        <v>38.0</v>
      </c>
      <c r="F412" s="2">
        <v>220.0</v>
      </c>
      <c r="G412" s="52">
        <v>42318.2625</v>
      </c>
      <c r="H412" s="2" t="s">
        <v>4546</v>
      </c>
      <c r="I412" s="2" t="s">
        <v>4548</v>
      </c>
      <c r="J412" s="2" t="s">
        <v>4549</v>
      </c>
      <c r="K412" s="2" t="e">
        <v>#N/A</v>
      </c>
      <c r="L412" s="2" t="e">
        <v>#N/A</v>
      </c>
      <c r="M412" s="2" t="e">
        <v>#N/A</v>
      </c>
      <c r="N412" s="2" t="e">
        <v>#N/A</v>
      </c>
      <c r="O412" s="2" t="e">
        <v>#N/A</v>
      </c>
      <c r="P412" s="2" t="s">
        <v>4551</v>
      </c>
      <c r="Q412" s="2" t="s">
        <v>285</v>
      </c>
      <c r="R412" s="2" t="s">
        <v>285</v>
      </c>
      <c r="S412" s="2">
        <v>45215.0</v>
      </c>
      <c r="T412" s="2" t="s">
        <v>4553</v>
      </c>
      <c r="U412" s="2" t="s">
        <v>1290</v>
      </c>
      <c r="V412" s="53">
        <v>1288002.0</v>
      </c>
      <c r="W412" s="53">
        <v>1092015.0</v>
      </c>
      <c r="X412" s="2" t="s">
        <v>4555</v>
      </c>
      <c r="Y412" s="2" t="s">
        <v>4556</v>
      </c>
      <c r="AB412" s="2" t="s">
        <v>4551</v>
      </c>
      <c r="AC412" s="52">
        <v>42318.2625</v>
      </c>
      <c r="AD412" s="2" t="s">
        <v>4549</v>
      </c>
      <c r="AE412" s="2" t="s">
        <v>4558</v>
      </c>
      <c r="AF412" s="54" t="s">
        <v>4559</v>
      </c>
    </row>
    <row r="413">
      <c r="A413" s="2">
        <v>412.0</v>
      </c>
      <c r="B413" s="2" t="s">
        <v>4564</v>
      </c>
      <c r="C413" s="2" t="s">
        <v>285</v>
      </c>
      <c r="D413" s="2">
        <v>107.0</v>
      </c>
      <c r="E413" s="2">
        <v>14.0</v>
      </c>
      <c r="F413" s="2">
        <v>93.0</v>
      </c>
      <c r="G413" s="52">
        <v>42321.52847222222</v>
      </c>
      <c r="H413" s="2" t="s">
        <v>4568</v>
      </c>
      <c r="I413" s="2" t="s">
        <v>4569</v>
      </c>
      <c r="J413" s="2" t="s">
        <v>4570</v>
      </c>
      <c r="K413" s="2" t="e">
        <v>#N/A</v>
      </c>
      <c r="L413" s="2" t="e">
        <v>#N/A</v>
      </c>
      <c r="M413" s="2" t="e">
        <v>#N/A</v>
      </c>
      <c r="N413" s="2" t="e">
        <v>#N/A</v>
      </c>
      <c r="O413" s="2" t="e">
        <v>#N/A</v>
      </c>
      <c r="P413" s="2" t="s">
        <v>4571</v>
      </c>
      <c r="Q413" s="2" t="s">
        <v>285</v>
      </c>
      <c r="R413" s="2" t="s">
        <v>285</v>
      </c>
      <c r="S413" s="2">
        <v>15217.0</v>
      </c>
      <c r="T413" s="2" t="s">
        <v>1238</v>
      </c>
      <c r="U413" s="2" t="s">
        <v>330</v>
      </c>
      <c r="V413" s="53">
        <v>3417414.0</v>
      </c>
      <c r="W413" s="53">
        <v>477421.0</v>
      </c>
      <c r="X413" s="2" t="s">
        <v>4572</v>
      </c>
      <c r="Y413" s="2" t="s">
        <v>4573</v>
      </c>
      <c r="AB413" s="2" t="s">
        <v>4571</v>
      </c>
      <c r="AC413" s="52">
        <v>42321.52847222222</v>
      </c>
      <c r="AD413" s="2" t="s">
        <v>4570</v>
      </c>
      <c r="AE413" s="2" t="s">
        <v>4574</v>
      </c>
      <c r="AF413" s="54" t="s">
        <v>4575</v>
      </c>
    </row>
    <row r="414">
      <c r="A414" s="2">
        <v>413.0</v>
      </c>
      <c r="B414" s="2" t="s">
        <v>4576</v>
      </c>
      <c r="C414" s="2" t="s">
        <v>285</v>
      </c>
      <c r="D414" s="2">
        <v>0.0</v>
      </c>
      <c r="E414" s="2">
        <v>0.0</v>
      </c>
      <c r="F414" s="2">
        <v>0.0</v>
      </c>
      <c r="G414" s="52">
        <v>42310.35555555556</v>
      </c>
      <c r="H414" s="2" t="s">
        <v>4577</v>
      </c>
      <c r="I414" s="2" t="s">
        <v>4578</v>
      </c>
      <c r="J414" s="2" t="s">
        <v>4579</v>
      </c>
      <c r="K414" s="2" t="e">
        <v>#N/A</v>
      </c>
      <c r="L414" s="2" t="e">
        <v>#N/A</v>
      </c>
      <c r="M414" s="2" t="e">
        <v>#N/A</v>
      </c>
      <c r="N414" s="2" t="e">
        <v>#N/A</v>
      </c>
      <c r="O414" s="2" t="e">
        <v>#N/A</v>
      </c>
      <c r="P414" s="2" t="s">
        <v>4580</v>
      </c>
      <c r="Q414" s="2" t="s">
        <v>285</v>
      </c>
      <c r="R414" s="2" t="s">
        <v>285</v>
      </c>
      <c r="S414" s="2">
        <v>48213.0</v>
      </c>
      <c r="T414" s="2" t="s">
        <v>4581</v>
      </c>
      <c r="U414" s="2" t="s">
        <v>309</v>
      </c>
      <c r="V414" s="53">
        <v>111771.0</v>
      </c>
      <c r="W414" s="53">
        <v>105690.0</v>
      </c>
      <c r="X414" s="2" t="s">
        <v>4582</v>
      </c>
      <c r="Y414" s="2" t="s">
        <v>4583</v>
      </c>
      <c r="AB414" s="2" t="s">
        <v>4580</v>
      </c>
      <c r="AC414" s="52">
        <v>42310.35555555556</v>
      </c>
      <c r="AD414" s="2" t="s">
        <v>4579</v>
      </c>
      <c r="AE414" s="2" t="s">
        <v>4585</v>
      </c>
    </row>
    <row r="415">
      <c r="A415" s="2">
        <v>414.0</v>
      </c>
      <c r="B415" s="2" t="s">
        <v>4587</v>
      </c>
      <c r="C415" s="2" t="s">
        <v>285</v>
      </c>
      <c r="D415" s="2">
        <v>1.0</v>
      </c>
      <c r="E415" s="2">
        <v>0.0</v>
      </c>
      <c r="F415" s="2">
        <v>1.0</v>
      </c>
      <c r="G415" s="52">
        <v>42332.40625</v>
      </c>
      <c r="H415" s="2" t="s">
        <v>4589</v>
      </c>
      <c r="I415" s="2" t="s">
        <v>4591</v>
      </c>
      <c r="J415" s="2" t="s">
        <v>4592</v>
      </c>
      <c r="K415" s="2" t="e">
        <v>#N/A</v>
      </c>
      <c r="L415" s="2" t="e">
        <v>#N/A</v>
      </c>
      <c r="M415" s="2" t="e">
        <v>#N/A</v>
      </c>
      <c r="N415" s="2" t="e">
        <v>#N/A</v>
      </c>
      <c r="O415" s="2" t="e">
        <v>#N/A</v>
      </c>
      <c r="P415" s="2" t="s">
        <v>4593</v>
      </c>
      <c r="Q415" s="2" t="s">
        <v>285</v>
      </c>
      <c r="R415" s="2" t="s">
        <v>285</v>
      </c>
      <c r="S415" s="2">
        <v>10003.0</v>
      </c>
      <c r="T415" s="2" t="s">
        <v>587</v>
      </c>
      <c r="U415" s="2" t="s">
        <v>576</v>
      </c>
      <c r="V415" s="53">
        <v>1.704644E7</v>
      </c>
      <c r="W415" s="53">
        <v>1.7169482E7</v>
      </c>
      <c r="X415" s="2" t="s">
        <v>4594</v>
      </c>
      <c r="Y415" s="2" t="s">
        <v>4596</v>
      </c>
      <c r="AB415" s="2" t="s">
        <v>4593</v>
      </c>
      <c r="AC415" s="52">
        <v>42332.40625</v>
      </c>
      <c r="AD415" s="2" t="s">
        <v>4592</v>
      </c>
      <c r="AE415" s="2" t="s">
        <v>4597</v>
      </c>
      <c r="AF415" s="54" t="s">
        <v>4598</v>
      </c>
    </row>
    <row r="416">
      <c r="A416" s="2">
        <v>415.0</v>
      </c>
      <c r="B416" s="2" t="s">
        <v>4599</v>
      </c>
      <c r="C416" s="2" t="s">
        <v>285</v>
      </c>
      <c r="D416" s="2">
        <v>6.0</v>
      </c>
      <c r="E416" s="2">
        <v>0.0</v>
      </c>
      <c r="F416" s="2">
        <v>6.0</v>
      </c>
      <c r="G416" s="52">
        <v>42332.20347222222</v>
      </c>
      <c r="H416" s="2" t="s">
        <v>4600</v>
      </c>
      <c r="I416" s="2" t="s">
        <v>4601</v>
      </c>
      <c r="J416" s="2" t="s">
        <v>4602</v>
      </c>
      <c r="K416" s="2" t="e">
        <v>#N/A</v>
      </c>
      <c r="L416" s="2" t="e">
        <v>#N/A</v>
      </c>
      <c r="M416" s="2" t="e">
        <v>#N/A</v>
      </c>
      <c r="N416" s="2" t="e">
        <v>#N/A</v>
      </c>
      <c r="O416" s="2" t="e">
        <v>#N/A</v>
      </c>
      <c r="P416" s="2" t="s">
        <v>4603</v>
      </c>
      <c r="Q416" s="2" t="s">
        <v>285</v>
      </c>
      <c r="R416" s="2" t="s">
        <v>285</v>
      </c>
      <c r="S416" s="2">
        <v>29835.0</v>
      </c>
      <c r="T416" s="2" t="s">
        <v>4605</v>
      </c>
      <c r="U416" s="2" t="s">
        <v>2835</v>
      </c>
      <c r="X416" s="2" t="s">
        <v>461</v>
      </c>
      <c r="Y416" s="2" t="s">
        <v>4606</v>
      </c>
      <c r="AB416" s="2" t="s">
        <v>4603</v>
      </c>
      <c r="AC416" s="52">
        <v>42332.20347222222</v>
      </c>
      <c r="AD416" s="2" t="s">
        <v>4602</v>
      </c>
      <c r="AE416" s="2" t="s">
        <v>4607</v>
      </c>
      <c r="AF416" s="54" t="s">
        <v>4608</v>
      </c>
    </row>
    <row r="417">
      <c r="A417" s="2">
        <v>416.0</v>
      </c>
      <c r="B417" s="2" t="s">
        <v>4609</v>
      </c>
      <c r="C417" s="2" t="s">
        <v>285</v>
      </c>
      <c r="D417" s="2">
        <v>20.0</v>
      </c>
      <c r="E417" s="2">
        <v>2.0</v>
      </c>
      <c r="F417" s="2">
        <v>18.0</v>
      </c>
      <c r="G417" s="52">
        <v>42331.854166666664</v>
      </c>
      <c r="H417" s="2" t="s">
        <v>4610</v>
      </c>
      <c r="I417" s="2" t="s">
        <v>4611</v>
      </c>
      <c r="J417" s="2" t="s">
        <v>4612</v>
      </c>
      <c r="K417" s="2" t="e">
        <v>#N/A</v>
      </c>
      <c r="L417" s="2" t="e">
        <v>#N/A</v>
      </c>
      <c r="M417" s="2" t="e">
        <v>#N/A</v>
      </c>
      <c r="N417" s="2" t="e">
        <v>#N/A</v>
      </c>
      <c r="O417" s="2" t="e">
        <v>#N/A</v>
      </c>
      <c r="P417" s="2" t="s">
        <v>4613</v>
      </c>
      <c r="Q417" s="2" t="s">
        <v>285</v>
      </c>
      <c r="R417" s="2" t="s">
        <v>356</v>
      </c>
      <c r="S417" s="2">
        <v>97214.0</v>
      </c>
      <c r="T417" s="2" t="s">
        <v>4614</v>
      </c>
      <c r="U417" s="2" t="s">
        <v>727</v>
      </c>
      <c r="V417" s="53">
        <v>773302.0</v>
      </c>
      <c r="W417" s="53">
        <v>713806.0</v>
      </c>
      <c r="X417" s="2" t="s">
        <v>4615</v>
      </c>
      <c r="Y417" s="2" t="s">
        <v>4616</v>
      </c>
      <c r="AB417" s="2" t="s">
        <v>4613</v>
      </c>
      <c r="AC417" s="52">
        <v>42331.854166666664</v>
      </c>
      <c r="AD417" s="2" t="s">
        <v>4612</v>
      </c>
      <c r="AE417" s="2" t="s">
        <v>4617</v>
      </c>
      <c r="AF417" s="54" t="s">
        <v>4618</v>
      </c>
    </row>
    <row r="418">
      <c r="A418" s="2">
        <v>417.0</v>
      </c>
      <c r="B418" s="2" t="s">
        <v>4620</v>
      </c>
      <c r="C418" s="2" t="s">
        <v>285</v>
      </c>
      <c r="D418" s="2">
        <v>30.0</v>
      </c>
      <c r="E418" s="2">
        <v>8.0</v>
      </c>
      <c r="F418" s="2">
        <v>22.0</v>
      </c>
      <c r="G418" s="52">
        <v>42319.88958333333</v>
      </c>
      <c r="H418" s="2" t="s">
        <v>4621</v>
      </c>
      <c r="I418" s="2" t="s">
        <v>4622</v>
      </c>
      <c r="J418" s="2" t="s">
        <v>4623</v>
      </c>
      <c r="K418" s="2" t="e">
        <v>#N/A</v>
      </c>
      <c r="L418" s="2" t="e">
        <v>#N/A</v>
      </c>
      <c r="M418" s="2" t="e">
        <v>#N/A</v>
      </c>
      <c r="N418" s="2" t="e">
        <v>#N/A</v>
      </c>
      <c r="O418" s="2" t="e">
        <v>#N/A</v>
      </c>
      <c r="P418" s="2" t="s">
        <v>4624</v>
      </c>
      <c r="Q418" s="2" t="s">
        <v>285</v>
      </c>
      <c r="R418" s="2" t="s">
        <v>285</v>
      </c>
      <c r="S418" s="2">
        <v>10605.0</v>
      </c>
      <c r="T418" s="2" t="s">
        <v>4625</v>
      </c>
      <c r="U418" s="2" t="s">
        <v>576</v>
      </c>
      <c r="V418" s="53">
        <v>3.10095987E8</v>
      </c>
      <c r="W418" s="53">
        <v>3.17198282E8</v>
      </c>
      <c r="X418" s="2" t="s">
        <v>4626</v>
      </c>
      <c r="Y418" s="2" t="s">
        <v>4627</v>
      </c>
      <c r="AB418" s="2" t="s">
        <v>4624</v>
      </c>
      <c r="AC418" s="52">
        <v>42319.88958333333</v>
      </c>
      <c r="AD418" s="2" t="s">
        <v>4623</v>
      </c>
      <c r="AE418" s="2" t="s">
        <v>4629</v>
      </c>
      <c r="AF418" s="54" t="s">
        <v>4630</v>
      </c>
    </row>
    <row r="419">
      <c r="A419" s="2">
        <v>418.0</v>
      </c>
      <c r="B419" s="2" t="s">
        <v>4620</v>
      </c>
      <c r="C419" s="2" t="s">
        <v>285</v>
      </c>
      <c r="D419" s="2">
        <v>17.0</v>
      </c>
      <c r="E419" s="2">
        <v>2.0</v>
      </c>
      <c r="F419" s="2">
        <v>15.0</v>
      </c>
      <c r="G419" s="52">
        <v>42321.31180555555</v>
      </c>
      <c r="H419" s="2" t="s">
        <v>4631</v>
      </c>
      <c r="I419" s="2" t="s">
        <v>4622</v>
      </c>
      <c r="J419" s="2" t="s">
        <v>4632</v>
      </c>
      <c r="K419" s="2" t="e">
        <v>#N/A</v>
      </c>
      <c r="L419" s="2" t="e">
        <v>#N/A</v>
      </c>
      <c r="M419" s="2" t="e">
        <v>#N/A</v>
      </c>
      <c r="N419" s="2" t="e">
        <v>#N/A</v>
      </c>
      <c r="O419" s="2" t="e">
        <v>#N/A</v>
      </c>
      <c r="P419" s="2" t="s">
        <v>4633</v>
      </c>
      <c r="Q419" s="2" t="s">
        <v>285</v>
      </c>
      <c r="R419" s="2" t="s">
        <v>285</v>
      </c>
      <c r="S419" s="2">
        <v>10605.0</v>
      </c>
      <c r="T419" s="2" t="s">
        <v>4625</v>
      </c>
      <c r="U419" s="2" t="s">
        <v>576</v>
      </c>
      <c r="V419" s="53">
        <v>3.10095987E8</v>
      </c>
      <c r="W419" s="53">
        <v>3.17198282E8</v>
      </c>
      <c r="X419" s="2" t="s">
        <v>4626</v>
      </c>
      <c r="Y419" s="2" t="s">
        <v>4635</v>
      </c>
      <c r="AB419" s="2" t="s">
        <v>4633</v>
      </c>
      <c r="AC419" s="52">
        <v>42321.31180555555</v>
      </c>
      <c r="AD419" s="2" t="s">
        <v>4632</v>
      </c>
      <c r="AE419" s="2" t="s">
        <v>4636</v>
      </c>
      <c r="AF419" s="54" t="s">
        <v>4637</v>
      </c>
    </row>
    <row r="420">
      <c r="A420" s="2">
        <v>419.0</v>
      </c>
      <c r="B420" s="2" t="s">
        <v>4638</v>
      </c>
      <c r="C420" s="2" t="s">
        <v>285</v>
      </c>
      <c r="D420" s="2">
        <v>4.0</v>
      </c>
      <c r="E420" s="2">
        <v>0.0</v>
      </c>
      <c r="F420" s="2">
        <v>4.0</v>
      </c>
      <c r="G420" s="52">
        <v>42326.46319444444</v>
      </c>
      <c r="H420" s="2" t="s">
        <v>4639</v>
      </c>
      <c r="I420" s="2" t="s">
        <v>4640</v>
      </c>
      <c r="J420" s="2" t="s">
        <v>4641</v>
      </c>
      <c r="K420" s="2" t="s">
        <v>264</v>
      </c>
      <c r="L420" s="2" t="s">
        <v>4642</v>
      </c>
      <c r="M420" s="2">
        <v>0.0</v>
      </c>
      <c r="N420" s="2">
        <v>0.0</v>
      </c>
      <c r="O420" s="2" t="s">
        <v>4643</v>
      </c>
      <c r="P420" s="2" t="s">
        <v>4644</v>
      </c>
      <c r="Q420" s="2" t="s">
        <v>285</v>
      </c>
      <c r="R420" s="2" t="s">
        <v>356</v>
      </c>
      <c r="S420" s="2">
        <v>1301.0</v>
      </c>
      <c r="T420" s="2" t="s">
        <v>4646</v>
      </c>
      <c r="U420" s="2" t="s">
        <v>412</v>
      </c>
      <c r="V420" s="53">
        <v>872801.0</v>
      </c>
      <c r="W420" s="53">
        <v>803369.0</v>
      </c>
      <c r="X420" s="2" t="s">
        <v>844</v>
      </c>
      <c r="Y420" s="2" t="s">
        <v>4647</v>
      </c>
      <c r="AB420" s="2" t="s">
        <v>4644</v>
      </c>
      <c r="AC420" s="52">
        <v>42326.46319444444</v>
      </c>
      <c r="AD420" s="2" t="s">
        <v>4641</v>
      </c>
      <c r="AE420" s="2" t="s">
        <v>4648</v>
      </c>
      <c r="AF420" s="54" t="s">
        <v>4649</v>
      </c>
    </row>
    <row r="421">
      <c r="A421" s="2">
        <v>420.0</v>
      </c>
      <c r="B421" s="2" t="s">
        <v>4638</v>
      </c>
      <c r="C421" s="2" t="s">
        <v>285</v>
      </c>
      <c r="D421" s="2">
        <v>16.0</v>
      </c>
      <c r="E421" s="2">
        <v>4.0</v>
      </c>
      <c r="F421" s="2">
        <v>12.0</v>
      </c>
      <c r="G421" s="52">
        <v>42326.464583333334</v>
      </c>
      <c r="H421" s="2" t="s">
        <v>4651</v>
      </c>
      <c r="I421" s="2" t="s">
        <v>4640</v>
      </c>
      <c r="J421" s="2" t="s">
        <v>4652</v>
      </c>
      <c r="K421" s="2" t="s">
        <v>4653</v>
      </c>
      <c r="L421" s="2" t="s">
        <v>4642</v>
      </c>
      <c r="M421" s="2">
        <v>0.0</v>
      </c>
      <c r="N421" s="2">
        <v>0.0</v>
      </c>
      <c r="O421" s="2">
        <v>0.0</v>
      </c>
      <c r="P421" s="2" t="s">
        <v>4654</v>
      </c>
      <c r="Q421" s="2" t="s">
        <v>285</v>
      </c>
      <c r="R421" s="2" t="s">
        <v>285</v>
      </c>
      <c r="S421" s="2">
        <v>1301.0</v>
      </c>
      <c r="T421" s="2" t="s">
        <v>4646</v>
      </c>
      <c r="U421" s="2" t="s">
        <v>412</v>
      </c>
      <c r="V421" s="53">
        <v>872801.0</v>
      </c>
      <c r="W421" s="53">
        <v>803369.0</v>
      </c>
      <c r="X421" s="2" t="s">
        <v>844</v>
      </c>
      <c r="Y421" s="2" t="s">
        <v>4655</v>
      </c>
      <c r="AB421" s="2" t="s">
        <v>4654</v>
      </c>
      <c r="AC421" s="52">
        <v>42326.464583333334</v>
      </c>
      <c r="AD421" s="2" t="s">
        <v>4652</v>
      </c>
      <c r="AE421" s="2" t="s">
        <v>4656</v>
      </c>
      <c r="AF421" s="54" t="s">
        <v>4657</v>
      </c>
    </row>
    <row r="422">
      <c r="A422" s="2">
        <v>421.0</v>
      </c>
      <c r="B422" s="2" t="s">
        <v>4638</v>
      </c>
      <c r="C422" s="2" t="s">
        <v>285</v>
      </c>
      <c r="D422" s="2">
        <v>2.0</v>
      </c>
      <c r="E422" s="2">
        <v>0.0</v>
      </c>
      <c r="F422" s="2">
        <v>2.0</v>
      </c>
      <c r="G422" s="52">
        <v>42331.50277777778</v>
      </c>
      <c r="H422" s="2" t="s">
        <v>4658</v>
      </c>
      <c r="I422" s="2" t="s">
        <v>4640</v>
      </c>
      <c r="J422" s="2" t="s">
        <v>4660</v>
      </c>
      <c r="K422" s="2" t="e">
        <v>#N/A</v>
      </c>
      <c r="L422" s="2" t="e">
        <v>#N/A</v>
      </c>
      <c r="M422" s="2" t="e">
        <v>#N/A</v>
      </c>
      <c r="N422" s="2" t="e">
        <v>#N/A</v>
      </c>
      <c r="O422" s="2" t="e">
        <v>#N/A</v>
      </c>
      <c r="P422" s="2" t="s">
        <v>4661</v>
      </c>
      <c r="Q422" s="2" t="s">
        <v>285</v>
      </c>
      <c r="R422" s="2" t="s">
        <v>356</v>
      </c>
      <c r="S422" s="2">
        <v>1301.0</v>
      </c>
      <c r="T422" s="2" t="s">
        <v>4646</v>
      </c>
      <c r="U422" s="2" t="s">
        <v>412</v>
      </c>
      <c r="V422" s="53">
        <v>872801.0</v>
      </c>
      <c r="W422" s="53">
        <v>803369.0</v>
      </c>
      <c r="X422" s="2" t="s">
        <v>844</v>
      </c>
      <c r="Y422" s="2" t="s">
        <v>4662</v>
      </c>
      <c r="AB422" s="2" t="s">
        <v>4661</v>
      </c>
      <c r="AC422" s="52">
        <v>42331.50277777778</v>
      </c>
      <c r="AD422" s="2" t="s">
        <v>4660</v>
      </c>
      <c r="AE422" s="2" t="s">
        <v>4663</v>
      </c>
      <c r="AF422" s="54" t="s">
        <v>4664</v>
      </c>
    </row>
    <row r="423">
      <c r="A423" s="2">
        <v>422.0</v>
      </c>
      <c r="B423" s="2" t="s">
        <v>4638</v>
      </c>
      <c r="C423" s="2" t="s">
        <v>285</v>
      </c>
      <c r="D423" s="2">
        <v>1.0</v>
      </c>
      <c r="E423" s="2">
        <v>0.0</v>
      </c>
      <c r="F423" s="2">
        <v>1.0</v>
      </c>
      <c r="G423" s="52">
        <v>42331.509722222225</v>
      </c>
      <c r="H423" s="2" t="s">
        <v>4670</v>
      </c>
      <c r="I423" s="2" t="s">
        <v>4640</v>
      </c>
      <c r="J423" s="2" t="s">
        <v>4672</v>
      </c>
      <c r="K423" s="2" t="e">
        <v>#N/A</v>
      </c>
      <c r="L423" s="2" t="e">
        <v>#N/A</v>
      </c>
      <c r="M423" s="2" t="e">
        <v>#N/A</v>
      </c>
      <c r="N423" s="2" t="e">
        <v>#N/A</v>
      </c>
      <c r="O423" s="2" t="e">
        <v>#N/A</v>
      </c>
      <c r="P423" s="2" t="s">
        <v>4674</v>
      </c>
      <c r="Q423" s="2" t="s">
        <v>285</v>
      </c>
      <c r="R423" s="2" t="s">
        <v>356</v>
      </c>
      <c r="S423" s="2">
        <v>1301.0</v>
      </c>
      <c r="T423" s="2" t="s">
        <v>4646</v>
      </c>
      <c r="U423" s="2" t="s">
        <v>412</v>
      </c>
      <c r="V423" s="53">
        <v>872801.0</v>
      </c>
      <c r="W423" s="53">
        <v>803369.0</v>
      </c>
      <c r="X423" s="2" t="s">
        <v>844</v>
      </c>
      <c r="Y423" s="2" t="s">
        <v>4675</v>
      </c>
      <c r="AB423" s="2" t="s">
        <v>4674</v>
      </c>
      <c r="AC423" s="52">
        <v>42331.509722222225</v>
      </c>
      <c r="AD423" s="2" t="s">
        <v>4672</v>
      </c>
      <c r="AE423" s="2" t="s">
        <v>4677</v>
      </c>
      <c r="AF423" s="54" t="s">
        <v>4678</v>
      </c>
    </row>
    <row r="424">
      <c r="A424" s="2">
        <v>423.0</v>
      </c>
      <c r="B424" s="2" t="s">
        <v>4638</v>
      </c>
      <c r="C424" s="2" t="s">
        <v>285</v>
      </c>
      <c r="D424" s="2">
        <v>3.0</v>
      </c>
      <c r="E424" s="2">
        <v>1.0</v>
      </c>
      <c r="F424" s="2">
        <v>2.0</v>
      </c>
      <c r="G424" s="52">
        <v>42331.510416666664</v>
      </c>
      <c r="H424" s="2" t="s">
        <v>4681</v>
      </c>
      <c r="I424" s="2" t="s">
        <v>4640</v>
      </c>
      <c r="J424" s="2" t="s">
        <v>4683</v>
      </c>
      <c r="K424" s="2" t="e">
        <v>#N/A</v>
      </c>
      <c r="L424" s="2" t="e">
        <v>#N/A</v>
      </c>
      <c r="M424" s="2" t="e">
        <v>#N/A</v>
      </c>
      <c r="N424" s="2" t="e">
        <v>#N/A</v>
      </c>
      <c r="O424" s="2" t="e">
        <v>#N/A</v>
      </c>
      <c r="P424" s="2" t="s">
        <v>4686</v>
      </c>
      <c r="Q424" s="2" t="s">
        <v>285</v>
      </c>
      <c r="R424" s="2" t="s">
        <v>356</v>
      </c>
      <c r="S424" s="2">
        <v>1301.0</v>
      </c>
      <c r="T424" s="2" t="s">
        <v>4646</v>
      </c>
      <c r="U424" s="2" t="s">
        <v>412</v>
      </c>
      <c r="V424" s="53">
        <v>872801.0</v>
      </c>
      <c r="W424" s="53">
        <v>803369.0</v>
      </c>
      <c r="X424" s="2" t="s">
        <v>844</v>
      </c>
      <c r="Y424" s="2" t="s">
        <v>4688</v>
      </c>
      <c r="AB424" s="2" t="s">
        <v>4686</v>
      </c>
      <c r="AC424" s="52">
        <v>42331.510416666664</v>
      </c>
      <c r="AD424" s="2" t="s">
        <v>4683</v>
      </c>
      <c r="AE424" s="2" t="s">
        <v>4689</v>
      </c>
      <c r="AF424" s="54" t="s">
        <v>4691</v>
      </c>
    </row>
    <row r="425">
      <c r="A425" s="2">
        <v>424.0</v>
      </c>
      <c r="B425" s="2" t="s">
        <v>4694</v>
      </c>
      <c r="C425" s="2" t="s">
        <v>285</v>
      </c>
      <c r="D425" s="2">
        <v>20.0</v>
      </c>
      <c r="E425" s="2">
        <v>0.0</v>
      </c>
      <c r="F425" s="2">
        <v>20.0</v>
      </c>
      <c r="G425" s="52">
        <v>42315.42638888889</v>
      </c>
      <c r="H425" s="2" t="s">
        <v>4700</v>
      </c>
      <c r="I425" s="2" t="s">
        <v>4702</v>
      </c>
      <c r="J425" s="2" t="s">
        <v>4704</v>
      </c>
      <c r="K425" s="2" t="s">
        <v>532</v>
      </c>
      <c r="L425" s="2" t="s">
        <v>4706</v>
      </c>
      <c r="M425" s="2" t="s">
        <v>4707</v>
      </c>
      <c r="N425" s="2" t="s">
        <v>4708</v>
      </c>
      <c r="O425" s="2" t="s">
        <v>4709</v>
      </c>
      <c r="P425" s="2" t="s">
        <v>4710</v>
      </c>
      <c r="Q425" s="2" t="s">
        <v>285</v>
      </c>
      <c r="R425" s="2" t="s">
        <v>356</v>
      </c>
      <c r="S425" s="2">
        <v>78702.0</v>
      </c>
      <c r="T425" s="2" t="s">
        <v>705</v>
      </c>
      <c r="U425" s="2" t="s">
        <v>667</v>
      </c>
      <c r="V425" s="53">
        <v>2.3333007E7</v>
      </c>
      <c r="W425" s="53">
        <v>3.1355029E7</v>
      </c>
      <c r="X425" s="2" t="s">
        <v>4711</v>
      </c>
      <c r="Y425" s="2" t="s">
        <v>4712</v>
      </c>
      <c r="AB425" s="2" t="s">
        <v>4710</v>
      </c>
      <c r="AC425" s="52">
        <v>42315.42638888889</v>
      </c>
      <c r="AD425" s="2" t="s">
        <v>4704</v>
      </c>
      <c r="AE425" s="2" t="s">
        <v>4713</v>
      </c>
      <c r="AF425" s="54" t="s">
        <v>4714</v>
      </c>
    </row>
    <row r="426">
      <c r="A426" s="2">
        <v>425.0</v>
      </c>
      <c r="B426" s="2" t="s">
        <v>3361</v>
      </c>
      <c r="C426" s="2" t="s">
        <v>285</v>
      </c>
      <c r="D426" s="2">
        <v>0.0</v>
      </c>
      <c r="E426" s="2">
        <v>0.0</v>
      </c>
      <c r="F426" s="2">
        <v>0.0</v>
      </c>
      <c r="G426" s="52">
        <v>42321.379166666666</v>
      </c>
      <c r="H426" s="2" t="s">
        <v>3363</v>
      </c>
      <c r="I426" s="2" t="s">
        <v>3364</v>
      </c>
      <c r="J426" s="2" t="s">
        <v>3365</v>
      </c>
      <c r="K426" s="2" t="e">
        <v>#N/A</v>
      </c>
      <c r="L426" s="2" t="e">
        <v>#N/A</v>
      </c>
      <c r="M426" s="2" t="e">
        <v>#N/A</v>
      </c>
      <c r="N426" s="2" t="e">
        <v>#N/A</v>
      </c>
      <c r="O426" s="2" t="e">
        <v>#N/A</v>
      </c>
      <c r="P426" s="2" t="s">
        <v>3360</v>
      </c>
      <c r="Q426" s="2" t="s">
        <v>285</v>
      </c>
      <c r="R426" s="2" t="s">
        <v>356</v>
      </c>
      <c r="S426" s="2">
        <v>90802.0</v>
      </c>
      <c r="T426" s="2" t="s">
        <v>3367</v>
      </c>
      <c r="U426" s="2" t="s">
        <v>319</v>
      </c>
      <c r="X426" s="2" t="s">
        <v>3368</v>
      </c>
      <c r="Y426" s="2" t="s">
        <v>4716</v>
      </c>
      <c r="AB426" s="2" t="s">
        <v>3360</v>
      </c>
      <c r="AC426" s="52">
        <v>42321.379166666666</v>
      </c>
      <c r="AD426" s="2" t="s">
        <v>3365</v>
      </c>
      <c r="AE426" s="2" t="s">
        <v>4717</v>
      </c>
      <c r="AF426" s="54" t="s">
        <v>4718</v>
      </c>
    </row>
    <row r="427">
      <c r="A427" s="2">
        <v>426.0</v>
      </c>
      <c r="B427" s="2" t="s">
        <v>4364</v>
      </c>
      <c r="C427" s="2" t="s">
        <v>285</v>
      </c>
      <c r="D427" s="2">
        <v>12.0</v>
      </c>
      <c r="E427" s="2">
        <v>4.0</v>
      </c>
      <c r="F427" s="2">
        <v>8.0</v>
      </c>
      <c r="G427" s="52">
        <v>42328.75</v>
      </c>
      <c r="H427" s="2" t="s">
        <v>4366</v>
      </c>
      <c r="I427" s="2" t="s">
        <v>4368</v>
      </c>
      <c r="J427" s="2" t="s">
        <v>4369</v>
      </c>
      <c r="K427" s="2" t="e">
        <v>#N/A</v>
      </c>
      <c r="L427" s="2" t="e">
        <v>#N/A</v>
      </c>
      <c r="M427" s="2" t="e">
        <v>#N/A</v>
      </c>
      <c r="N427" s="2" t="e">
        <v>#N/A</v>
      </c>
      <c r="O427" s="2" t="e">
        <v>#N/A</v>
      </c>
      <c r="P427" s="2" t="s">
        <v>4363</v>
      </c>
      <c r="Q427" s="2" t="s">
        <v>285</v>
      </c>
      <c r="R427" s="2" t="s">
        <v>285</v>
      </c>
      <c r="S427" s="2">
        <v>33410.0</v>
      </c>
      <c r="T427" s="2" t="s">
        <v>4371</v>
      </c>
      <c r="U427" s="2" t="s">
        <v>785</v>
      </c>
      <c r="Y427" s="2" t="s">
        <v>4723</v>
      </c>
      <c r="AB427" s="2" t="s">
        <v>4363</v>
      </c>
      <c r="AC427" s="52">
        <v>42328.75</v>
      </c>
      <c r="AD427" s="2" t="s">
        <v>4369</v>
      </c>
      <c r="AE427" s="2" t="s">
        <v>4724</v>
      </c>
    </row>
    <row r="428">
      <c r="A428" s="2">
        <v>427.0</v>
      </c>
      <c r="B428" s="2" t="s">
        <v>4725</v>
      </c>
      <c r="C428" s="2" t="s">
        <v>285</v>
      </c>
      <c r="D428" s="2">
        <v>3.0</v>
      </c>
      <c r="E428" s="2">
        <v>1.0</v>
      </c>
      <c r="F428" s="2">
        <v>2.0</v>
      </c>
      <c r="G428" s="52">
        <v>42318.424305555556</v>
      </c>
      <c r="H428" s="2" t="s">
        <v>1108</v>
      </c>
      <c r="I428" s="2" t="s">
        <v>4726</v>
      </c>
      <c r="J428" s="2" t="s">
        <v>1110</v>
      </c>
      <c r="K428" s="2" t="e">
        <v>#N/A</v>
      </c>
      <c r="L428" s="2" t="e">
        <v>#N/A</v>
      </c>
      <c r="M428" s="2" t="e">
        <v>#N/A</v>
      </c>
      <c r="N428" s="2" t="e">
        <v>#N/A</v>
      </c>
      <c r="O428" s="2" t="e">
        <v>#N/A</v>
      </c>
      <c r="P428" s="2" t="s">
        <v>1111</v>
      </c>
      <c r="Q428" s="2" t="s">
        <v>285</v>
      </c>
      <c r="R428" s="2" t="s">
        <v>356</v>
      </c>
      <c r="S428" s="2">
        <v>75231.0</v>
      </c>
      <c r="T428" s="2" t="s">
        <v>4728</v>
      </c>
      <c r="U428" s="2" t="s">
        <v>667</v>
      </c>
      <c r="V428" s="53">
        <v>108819.0</v>
      </c>
      <c r="W428" s="53">
        <v>149553.0</v>
      </c>
      <c r="X428" s="2" t="s">
        <v>4729</v>
      </c>
      <c r="Y428" s="2" t="s">
        <v>4730</v>
      </c>
      <c r="AB428" s="2" t="s">
        <v>1111</v>
      </c>
      <c r="AC428" s="52">
        <v>42318.424305555556</v>
      </c>
      <c r="AD428" s="2" t="s">
        <v>1110</v>
      </c>
      <c r="AE428" s="2" t="s">
        <v>1115</v>
      </c>
      <c r="AF428" s="54" t="s">
        <v>4731</v>
      </c>
    </row>
    <row r="429">
      <c r="A429" s="2">
        <v>428.0</v>
      </c>
      <c r="B429" s="2" t="s">
        <v>4732</v>
      </c>
      <c r="C429" s="2" t="s">
        <v>285</v>
      </c>
      <c r="D429" s="2">
        <v>138.0</v>
      </c>
      <c r="E429" s="2">
        <v>27.0</v>
      </c>
      <c r="F429" s="2">
        <v>111.0</v>
      </c>
      <c r="G429" s="52">
        <v>42318.558333333334</v>
      </c>
      <c r="H429" s="2" t="s">
        <v>4733</v>
      </c>
      <c r="I429" s="2" t="s">
        <v>4734</v>
      </c>
      <c r="J429" s="2" t="s">
        <v>4735</v>
      </c>
      <c r="K429" s="2" t="e">
        <v>#N/A</v>
      </c>
      <c r="L429" s="2" t="e">
        <v>#N/A</v>
      </c>
      <c r="M429" s="2" t="e">
        <v>#N/A</v>
      </c>
      <c r="N429" s="2" t="e">
        <v>#N/A</v>
      </c>
      <c r="O429" s="2" t="e">
        <v>#N/A</v>
      </c>
      <c r="P429" s="2" t="s">
        <v>4737</v>
      </c>
      <c r="Q429" s="2" t="s">
        <v>285</v>
      </c>
      <c r="R429" s="2" t="s">
        <v>356</v>
      </c>
      <c r="S429" s="2">
        <v>23510.0</v>
      </c>
      <c r="T429" s="2" t="s">
        <v>3836</v>
      </c>
      <c r="U429" s="2" t="s">
        <v>470</v>
      </c>
      <c r="V429" s="53">
        <v>540342.0</v>
      </c>
      <c r="W429" s="53">
        <v>256478.0</v>
      </c>
      <c r="X429" s="2" t="s">
        <v>4738</v>
      </c>
      <c r="Y429" s="2" t="s">
        <v>4739</v>
      </c>
      <c r="AB429" s="2" t="s">
        <v>4737</v>
      </c>
      <c r="AC429" s="52">
        <v>42318.558333333334</v>
      </c>
      <c r="AD429" s="2" t="s">
        <v>4735</v>
      </c>
      <c r="AE429" s="2" t="s">
        <v>4740</v>
      </c>
      <c r="AF429" s="54" t="s">
        <v>4741</v>
      </c>
    </row>
    <row r="430">
      <c r="A430" s="2">
        <v>429.0</v>
      </c>
      <c r="B430" s="2" t="s">
        <v>4742</v>
      </c>
      <c r="C430" s="2" t="s">
        <v>285</v>
      </c>
      <c r="D430" s="2">
        <v>8.0</v>
      </c>
      <c r="E430" s="2">
        <v>0.0</v>
      </c>
      <c r="F430" s="2">
        <v>8.0</v>
      </c>
      <c r="G430" s="52">
        <v>42330.76458333333</v>
      </c>
      <c r="H430" s="2" t="s">
        <v>4743</v>
      </c>
      <c r="I430" s="2" t="s">
        <v>4745</v>
      </c>
      <c r="J430" s="2" t="s">
        <v>4746</v>
      </c>
      <c r="K430" s="2" t="s">
        <v>264</v>
      </c>
      <c r="L430" s="2">
        <v>0.0</v>
      </c>
      <c r="M430" s="2">
        <v>0.0</v>
      </c>
      <c r="N430" s="2" t="s">
        <v>4749</v>
      </c>
      <c r="O430" s="2" t="s">
        <v>4750</v>
      </c>
      <c r="P430" s="2" t="s">
        <v>4753</v>
      </c>
      <c r="Q430" s="2" t="s">
        <v>285</v>
      </c>
      <c r="R430" s="2" t="s">
        <v>285</v>
      </c>
      <c r="S430" s="2">
        <v>55040.0</v>
      </c>
      <c r="T430" s="2" t="s">
        <v>4757</v>
      </c>
      <c r="U430" s="2" t="s">
        <v>1630</v>
      </c>
      <c r="V430" s="53">
        <v>710758.0</v>
      </c>
      <c r="W430" s="53">
        <v>724671.0</v>
      </c>
      <c r="X430" s="2" t="s">
        <v>4760</v>
      </c>
      <c r="Y430" s="2" t="s">
        <v>4761</v>
      </c>
      <c r="AB430" s="2" t="s">
        <v>4753</v>
      </c>
      <c r="AC430" s="52">
        <v>42330.76458333333</v>
      </c>
      <c r="AD430" s="2" t="s">
        <v>4746</v>
      </c>
      <c r="AE430" s="2" t="s">
        <v>4763</v>
      </c>
      <c r="AF430" s="54" t="s">
        <v>4765</v>
      </c>
    </row>
    <row r="431">
      <c r="A431" s="2">
        <v>430.0</v>
      </c>
      <c r="B431" s="2" t="s">
        <v>4768</v>
      </c>
      <c r="C431" s="2" t="s">
        <v>285</v>
      </c>
      <c r="D431" s="2">
        <v>91.0</v>
      </c>
      <c r="E431" s="2">
        <v>4.0</v>
      </c>
      <c r="F431" s="2">
        <v>87.0</v>
      </c>
      <c r="G431" s="52">
        <v>42325.55</v>
      </c>
      <c r="H431" s="2" t="s">
        <v>4769</v>
      </c>
      <c r="I431" s="2" t="s">
        <v>4770</v>
      </c>
      <c r="J431" s="2" t="s">
        <v>4771</v>
      </c>
      <c r="K431" s="2" t="e">
        <v>#N/A</v>
      </c>
      <c r="L431" s="2" t="e">
        <v>#N/A</v>
      </c>
      <c r="M431" s="2" t="e">
        <v>#N/A</v>
      </c>
      <c r="N431" s="2" t="e">
        <v>#N/A</v>
      </c>
      <c r="O431" s="2" t="e">
        <v>#N/A</v>
      </c>
      <c r="P431" s="2" t="s">
        <v>4772</v>
      </c>
      <c r="Q431" s="2" t="s">
        <v>285</v>
      </c>
      <c r="R431" s="2" t="s">
        <v>285</v>
      </c>
      <c r="S431" s="2">
        <v>22980.0</v>
      </c>
      <c r="T431" s="2" t="s">
        <v>4774</v>
      </c>
      <c r="U431" s="2" t="s">
        <v>470</v>
      </c>
      <c r="V431" s="53">
        <v>1723503.0</v>
      </c>
      <c r="W431" s="53">
        <v>1516608.0</v>
      </c>
      <c r="X431" s="2" t="s">
        <v>4775</v>
      </c>
      <c r="Y431" s="2" t="s">
        <v>4776</v>
      </c>
      <c r="AB431" s="2" t="s">
        <v>4772</v>
      </c>
      <c r="AC431" s="52">
        <v>42325.55</v>
      </c>
      <c r="AD431" s="2" t="s">
        <v>4771</v>
      </c>
      <c r="AE431" s="2" t="s">
        <v>4777</v>
      </c>
      <c r="AF431" s="54" t="s">
        <v>4778</v>
      </c>
    </row>
    <row r="432">
      <c r="A432" s="2">
        <v>431.0</v>
      </c>
      <c r="B432" s="2" t="s">
        <v>4768</v>
      </c>
      <c r="C432" s="2" t="s">
        <v>285</v>
      </c>
      <c r="D432" s="2">
        <v>78.0</v>
      </c>
      <c r="E432" s="2">
        <v>6.0</v>
      </c>
      <c r="F432" s="2">
        <v>72.0</v>
      </c>
      <c r="G432" s="52">
        <v>42326.54583333333</v>
      </c>
      <c r="H432" s="2" t="s">
        <v>4780</v>
      </c>
      <c r="I432" s="2" t="s">
        <v>4770</v>
      </c>
      <c r="J432" s="2" t="s">
        <v>4781</v>
      </c>
      <c r="K432" s="2" t="s">
        <v>264</v>
      </c>
      <c r="L432" s="2" t="s">
        <v>4782</v>
      </c>
      <c r="M432" s="2">
        <v>0.0</v>
      </c>
      <c r="N432" s="2">
        <v>0.0</v>
      </c>
      <c r="O432" s="2">
        <v>0.0</v>
      </c>
      <c r="P432" s="2" t="s">
        <v>4783</v>
      </c>
      <c r="Q432" s="2" t="s">
        <v>285</v>
      </c>
      <c r="R432" s="2" t="s">
        <v>356</v>
      </c>
      <c r="S432" s="2">
        <v>22980.0</v>
      </c>
      <c r="T432" s="2" t="s">
        <v>4774</v>
      </c>
      <c r="U432" s="2" t="s">
        <v>470</v>
      </c>
      <c r="V432" s="53">
        <v>1723503.0</v>
      </c>
      <c r="W432" s="53">
        <v>1516608.0</v>
      </c>
      <c r="X432" s="2" t="s">
        <v>4775</v>
      </c>
      <c r="Y432" s="2" t="s">
        <v>4784</v>
      </c>
      <c r="AB432" s="2" t="s">
        <v>4783</v>
      </c>
      <c r="AC432" s="52">
        <v>42326.54583333333</v>
      </c>
      <c r="AD432" s="2" t="s">
        <v>4781</v>
      </c>
      <c r="AE432" s="2" t="s">
        <v>4786</v>
      </c>
      <c r="AF432" s="54" t="s">
        <v>4787</v>
      </c>
    </row>
    <row r="433">
      <c r="A433" s="2">
        <v>432.0</v>
      </c>
      <c r="B433" s="2" t="s">
        <v>4768</v>
      </c>
      <c r="C433" s="2" t="s">
        <v>285</v>
      </c>
      <c r="D433" s="2">
        <v>1289.0</v>
      </c>
      <c r="E433" s="2">
        <v>381.0</v>
      </c>
      <c r="F433" s="2">
        <v>908.0</v>
      </c>
      <c r="G433" s="52">
        <v>42326.69027777778</v>
      </c>
      <c r="H433" s="2" t="s">
        <v>4788</v>
      </c>
      <c r="I433" s="2" t="s">
        <v>4770</v>
      </c>
      <c r="J433" s="2" t="s">
        <v>4789</v>
      </c>
      <c r="K433" s="2" t="e">
        <v>#N/A</v>
      </c>
      <c r="L433" s="2" t="e">
        <v>#N/A</v>
      </c>
      <c r="M433" s="2" t="e">
        <v>#N/A</v>
      </c>
      <c r="N433" s="2" t="e">
        <v>#N/A</v>
      </c>
      <c r="O433" s="2" t="e">
        <v>#N/A</v>
      </c>
      <c r="P433" s="2" t="s">
        <v>4790</v>
      </c>
      <c r="Q433" s="2" t="s">
        <v>285</v>
      </c>
      <c r="R433" s="2" t="s">
        <v>356</v>
      </c>
      <c r="S433" s="2">
        <v>22980.0</v>
      </c>
      <c r="T433" s="2" t="s">
        <v>4774</v>
      </c>
      <c r="U433" s="2" t="s">
        <v>470</v>
      </c>
      <c r="V433" s="53">
        <v>1723503.0</v>
      </c>
      <c r="W433" s="53">
        <v>1516608.0</v>
      </c>
      <c r="X433" s="2" t="s">
        <v>4775</v>
      </c>
      <c r="Y433" s="2" t="s">
        <v>4792</v>
      </c>
      <c r="AB433" s="2" t="s">
        <v>4790</v>
      </c>
      <c r="AC433" s="52">
        <v>42326.69027777778</v>
      </c>
      <c r="AD433" s="2" t="s">
        <v>4789</v>
      </c>
      <c r="AE433" s="2" t="s">
        <v>4794</v>
      </c>
      <c r="AF433" s="54" t="s">
        <v>4795</v>
      </c>
    </row>
    <row r="434">
      <c r="A434" s="2">
        <v>433.0</v>
      </c>
      <c r="B434" s="2" t="s">
        <v>4799</v>
      </c>
      <c r="C434" s="2" t="s">
        <v>285</v>
      </c>
      <c r="D434" s="2">
        <v>274.0</v>
      </c>
      <c r="E434" s="2">
        <v>107.0</v>
      </c>
      <c r="F434" s="2">
        <v>167.0</v>
      </c>
      <c r="G434" s="52">
        <v>42317.5375</v>
      </c>
      <c r="H434" s="2" t="s">
        <v>4804</v>
      </c>
      <c r="I434" s="2" t="s">
        <v>4805</v>
      </c>
      <c r="J434" s="2" t="s">
        <v>4806</v>
      </c>
      <c r="K434" s="2" t="e">
        <v>#N/A</v>
      </c>
      <c r="L434" s="2" t="e">
        <v>#N/A</v>
      </c>
      <c r="M434" s="2" t="e">
        <v>#N/A</v>
      </c>
      <c r="N434" s="2" t="e">
        <v>#N/A</v>
      </c>
      <c r="O434" s="2" t="e">
        <v>#N/A</v>
      </c>
      <c r="P434" s="2" t="s">
        <v>4807</v>
      </c>
      <c r="Q434" s="2" t="s">
        <v>285</v>
      </c>
      <c r="R434" s="2" t="s">
        <v>285</v>
      </c>
      <c r="S434" s="2">
        <v>48203.0</v>
      </c>
      <c r="T434" s="2" t="s">
        <v>4581</v>
      </c>
      <c r="U434" s="2" t="s">
        <v>309</v>
      </c>
      <c r="V434" s="53">
        <v>1149502.0</v>
      </c>
      <c r="W434" s="53">
        <v>1126027.0</v>
      </c>
      <c r="X434" s="2" t="s">
        <v>4810</v>
      </c>
      <c r="Y434" s="2" t="s">
        <v>4813</v>
      </c>
      <c r="AB434" s="2" t="s">
        <v>4807</v>
      </c>
      <c r="AC434" s="52">
        <v>42317.5375</v>
      </c>
      <c r="AD434" s="2" t="s">
        <v>4806</v>
      </c>
      <c r="AE434" s="2" t="s">
        <v>4814</v>
      </c>
      <c r="AF434" s="54" t="s">
        <v>4815</v>
      </c>
    </row>
    <row r="435">
      <c r="A435" s="2">
        <v>434.0</v>
      </c>
      <c r="B435" s="2" t="s">
        <v>4073</v>
      </c>
      <c r="C435" s="2" t="s">
        <v>285</v>
      </c>
      <c r="D435" s="2">
        <v>3.0</v>
      </c>
      <c r="E435" s="2">
        <v>0.0</v>
      </c>
      <c r="F435" s="2">
        <v>3.0</v>
      </c>
      <c r="G435" s="52">
        <v>42327.41805555556</v>
      </c>
      <c r="H435" s="2" t="s">
        <v>4074</v>
      </c>
      <c r="I435" s="2" t="s">
        <v>4075</v>
      </c>
      <c r="J435" s="2" t="s">
        <v>4077</v>
      </c>
      <c r="K435" s="2" t="e">
        <v>#N/A</v>
      </c>
      <c r="L435" s="2" t="e">
        <v>#N/A</v>
      </c>
      <c r="M435" s="2" t="e">
        <v>#N/A</v>
      </c>
      <c r="N435" s="2" t="e">
        <v>#N/A</v>
      </c>
      <c r="O435" s="2" t="e">
        <v>#N/A</v>
      </c>
      <c r="P435" s="2" t="s">
        <v>4072</v>
      </c>
      <c r="Q435" s="2" t="s">
        <v>285</v>
      </c>
      <c r="R435" s="2" t="s">
        <v>285</v>
      </c>
      <c r="S435" s="2">
        <v>20016.0</v>
      </c>
      <c r="T435" s="2" t="s">
        <v>491</v>
      </c>
      <c r="U435" s="2" t="s">
        <v>597</v>
      </c>
      <c r="X435" s="2" t="s">
        <v>4081</v>
      </c>
      <c r="Y435" s="2" t="s">
        <v>4832</v>
      </c>
      <c r="AB435" s="2" t="s">
        <v>4072</v>
      </c>
      <c r="AC435" s="52">
        <v>42327.41805555556</v>
      </c>
      <c r="AD435" s="2" t="s">
        <v>4077</v>
      </c>
      <c r="AE435" s="2" t="s">
        <v>4833</v>
      </c>
      <c r="AF435" s="54" t="s">
        <v>4834</v>
      </c>
    </row>
    <row r="436">
      <c r="A436" s="2">
        <v>435.0</v>
      </c>
      <c r="B436" s="2" t="s">
        <v>1673</v>
      </c>
      <c r="C436" s="2" t="s">
        <v>285</v>
      </c>
      <c r="D436" s="2">
        <v>4.0</v>
      </c>
      <c r="E436" s="2">
        <v>1.0</v>
      </c>
      <c r="F436" s="2">
        <v>3.0</v>
      </c>
      <c r="G436" s="52">
        <v>42326.75763888889</v>
      </c>
      <c r="H436" s="2" t="s">
        <v>1675</v>
      </c>
      <c r="I436" s="2" t="s">
        <v>1676</v>
      </c>
      <c r="J436" s="2" t="s">
        <v>1677</v>
      </c>
      <c r="K436" s="2" t="e">
        <v>#N/A</v>
      </c>
      <c r="L436" s="2" t="e">
        <v>#N/A</v>
      </c>
      <c r="M436" s="2" t="e">
        <v>#N/A</v>
      </c>
      <c r="N436" s="2" t="e">
        <v>#N/A</v>
      </c>
      <c r="O436" s="2" t="e">
        <v>#N/A</v>
      </c>
      <c r="P436" s="2" t="s">
        <v>1679</v>
      </c>
      <c r="Q436" s="2" t="s">
        <v>285</v>
      </c>
      <c r="R436" s="2" t="s">
        <v>285</v>
      </c>
      <c r="S436" s="2">
        <v>36124.0</v>
      </c>
      <c r="T436" s="2" t="s">
        <v>1680</v>
      </c>
      <c r="U436" s="2" t="s">
        <v>557</v>
      </c>
      <c r="X436" s="2" t="s">
        <v>1301</v>
      </c>
      <c r="Y436" s="2" t="s">
        <v>4837</v>
      </c>
      <c r="AB436" s="2" t="s">
        <v>1679</v>
      </c>
      <c r="AC436" s="52">
        <v>42326.75763888889</v>
      </c>
      <c r="AD436" s="2" t="s">
        <v>1677</v>
      </c>
      <c r="AE436" s="2" t="s">
        <v>4838</v>
      </c>
      <c r="AF436" s="54" t="s">
        <v>4839</v>
      </c>
    </row>
    <row r="437">
      <c r="A437" s="2">
        <v>436.0</v>
      </c>
      <c r="B437" s="2" t="s">
        <v>3373</v>
      </c>
      <c r="C437" s="2" t="s">
        <v>285</v>
      </c>
      <c r="D437" s="2">
        <v>36.0</v>
      </c>
      <c r="E437" s="2">
        <v>19.0</v>
      </c>
      <c r="F437" s="2">
        <v>17.0</v>
      </c>
      <c r="G437" s="52">
        <v>42327.436111111114</v>
      </c>
      <c r="H437" s="2" t="s">
        <v>3374</v>
      </c>
      <c r="I437" s="2" t="s">
        <v>3375</v>
      </c>
      <c r="J437" s="2" t="s">
        <v>3376</v>
      </c>
      <c r="K437" s="2" t="e">
        <v>#N/A</v>
      </c>
      <c r="L437" s="2" t="e">
        <v>#N/A</v>
      </c>
      <c r="M437" s="2" t="e">
        <v>#N/A</v>
      </c>
      <c r="N437" s="2" t="e">
        <v>#N/A</v>
      </c>
      <c r="O437" s="2" t="e">
        <v>#N/A</v>
      </c>
      <c r="P437" s="2" t="s">
        <v>3372</v>
      </c>
      <c r="Q437" s="2" t="s">
        <v>285</v>
      </c>
      <c r="R437" s="2" t="s">
        <v>356</v>
      </c>
      <c r="S437" s="2">
        <v>90731.0</v>
      </c>
      <c r="T437" s="2" t="s">
        <v>3377</v>
      </c>
      <c r="U437" s="2" t="s">
        <v>319</v>
      </c>
      <c r="V437" s="53">
        <v>2655745.0</v>
      </c>
      <c r="W437" s="53">
        <v>2778830.0</v>
      </c>
      <c r="X437" s="2" t="s">
        <v>3378</v>
      </c>
      <c r="Y437" s="2" t="s">
        <v>4842</v>
      </c>
      <c r="AB437" s="2" t="s">
        <v>3372</v>
      </c>
      <c r="AC437" s="52">
        <v>42327.436111111114</v>
      </c>
      <c r="AD437" s="2" t="s">
        <v>3376</v>
      </c>
      <c r="AE437" s="2" t="s">
        <v>4843</v>
      </c>
      <c r="AF437" s="54" t="s">
        <v>4844</v>
      </c>
    </row>
    <row r="438">
      <c r="A438" s="2">
        <v>437.0</v>
      </c>
      <c r="B438" s="2" t="s">
        <v>4846</v>
      </c>
      <c r="C438" s="2" t="s">
        <v>285</v>
      </c>
      <c r="D438" s="2">
        <v>21.0</v>
      </c>
      <c r="E438" s="2">
        <v>4.0</v>
      </c>
      <c r="F438" s="2">
        <v>17.0</v>
      </c>
      <c r="G438" s="52">
        <v>42326.82013888889</v>
      </c>
      <c r="H438" s="2" t="s">
        <v>4847</v>
      </c>
      <c r="I438" s="2" t="s">
        <v>4848</v>
      </c>
      <c r="J438" s="2" t="s">
        <v>4849</v>
      </c>
      <c r="K438" s="2" t="e">
        <v>#N/A</v>
      </c>
      <c r="L438" s="2" t="e">
        <v>#N/A</v>
      </c>
      <c r="M438" s="2" t="e">
        <v>#N/A</v>
      </c>
      <c r="N438" s="2" t="e">
        <v>#N/A</v>
      </c>
      <c r="O438" s="2" t="e">
        <v>#N/A</v>
      </c>
      <c r="P438" s="2" t="s">
        <v>4850</v>
      </c>
      <c r="Q438" s="2" t="s">
        <v>285</v>
      </c>
      <c r="R438" s="2" t="s">
        <v>285</v>
      </c>
      <c r="S438" s="2">
        <v>43604.0</v>
      </c>
      <c r="T438" s="2" t="s">
        <v>4851</v>
      </c>
      <c r="U438" s="2" t="s">
        <v>1290</v>
      </c>
      <c r="X438" s="2" t="s">
        <v>4853</v>
      </c>
      <c r="Y438" s="2" t="s">
        <v>4854</v>
      </c>
      <c r="AB438" s="2" t="s">
        <v>4850</v>
      </c>
      <c r="AC438" s="52">
        <v>42326.82013888889</v>
      </c>
      <c r="AD438" s="2" t="s">
        <v>4849</v>
      </c>
      <c r="AE438" s="2" t="s">
        <v>4855</v>
      </c>
    </row>
    <row r="439">
      <c r="A439" s="2">
        <v>438.0</v>
      </c>
      <c r="B439" s="2" t="s">
        <v>4846</v>
      </c>
      <c r="C439" s="2" t="s">
        <v>285</v>
      </c>
      <c r="D439" s="2">
        <v>2.0</v>
      </c>
      <c r="E439" s="2">
        <v>0.0</v>
      </c>
      <c r="F439" s="2">
        <v>2.0</v>
      </c>
      <c r="G439" s="52">
        <v>42339.29305555556</v>
      </c>
      <c r="H439" s="2" t="s">
        <v>4857</v>
      </c>
      <c r="I439" s="2" t="s">
        <v>4848</v>
      </c>
      <c r="J439" s="2" t="s">
        <v>4858</v>
      </c>
      <c r="K439" s="2" t="s">
        <v>4859</v>
      </c>
      <c r="L439" s="2" t="s">
        <v>4860</v>
      </c>
      <c r="M439" s="2">
        <v>0.0</v>
      </c>
      <c r="N439" s="2">
        <v>0.0</v>
      </c>
      <c r="O439" s="2">
        <v>0.0</v>
      </c>
      <c r="P439" s="2" t="s">
        <v>4861</v>
      </c>
      <c r="Q439" s="2" t="s">
        <v>285</v>
      </c>
      <c r="R439" s="2" t="s">
        <v>356</v>
      </c>
      <c r="S439" s="2">
        <v>43604.0</v>
      </c>
      <c r="T439" s="2" t="s">
        <v>4851</v>
      </c>
      <c r="U439" s="2" t="s">
        <v>1290</v>
      </c>
      <c r="X439" s="2" t="s">
        <v>4853</v>
      </c>
      <c r="Y439" s="2" t="s">
        <v>4863</v>
      </c>
      <c r="AB439" s="2" t="s">
        <v>4861</v>
      </c>
      <c r="AC439" s="52">
        <v>42339.29305555556</v>
      </c>
      <c r="AD439" s="2" t="s">
        <v>4858</v>
      </c>
      <c r="AE439" s="2" t="s">
        <v>4864</v>
      </c>
    </row>
    <row r="440">
      <c r="A440" s="2">
        <v>439.0</v>
      </c>
      <c r="B440" s="2" t="s">
        <v>4865</v>
      </c>
      <c r="C440" s="2" t="s">
        <v>285</v>
      </c>
      <c r="D440" s="2">
        <v>92.0</v>
      </c>
      <c r="E440" s="2">
        <v>21.0</v>
      </c>
      <c r="F440" s="2">
        <v>71.0</v>
      </c>
      <c r="G440" s="52">
        <v>42325.53333333333</v>
      </c>
      <c r="H440" s="2" t="s">
        <v>3778</v>
      </c>
      <c r="I440" s="2" t="s">
        <v>4866</v>
      </c>
      <c r="J440" s="2" t="s">
        <v>4867</v>
      </c>
      <c r="K440" s="2" t="e">
        <v>#N/A</v>
      </c>
      <c r="L440" s="2" t="e">
        <v>#N/A</v>
      </c>
      <c r="M440" s="2" t="e">
        <v>#N/A</v>
      </c>
      <c r="N440" s="2" t="e">
        <v>#N/A</v>
      </c>
      <c r="O440" s="2" t="e">
        <v>#N/A</v>
      </c>
      <c r="P440" s="2" t="s">
        <v>4868</v>
      </c>
      <c r="Q440" s="2" t="s">
        <v>285</v>
      </c>
      <c r="R440" s="2" t="s">
        <v>285</v>
      </c>
      <c r="S440" s="2">
        <v>21770.0</v>
      </c>
      <c r="T440" s="2" t="s">
        <v>4869</v>
      </c>
      <c r="U440" s="2" t="s">
        <v>646</v>
      </c>
      <c r="X440" s="2" t="s">
        <v>4871</v>
      </c>
      <c r="Y440" s="2" t="s">
        <v>4872</v>
      </c>
      <c r="AB440" s="2" t="s">
        <v>4868</v>
      </c>
      <c r="AC440" s="52">
        <v>42325.53333333333</v>
      </c>
      <c r="AD440" s="2" t="s">
        <v>4867</v>
      </c>
      <c r="AE440" s="2" t="s">
        <v>4873</v>
      </c>
      <c r="AF440" s="54" t="s">
        <v>4874</v>
      </c>
    </row>
    <row r="441">
      <c r="A441" s="2">
        <v>440.0</v>
      </c>
      <c r="B441" s="2" t="s">
        <v>2660</v>
      </c>
      <c r="C441" s="2" t="s">
        <v>285</v>
      </c>
      <c r="D441" s="2">
        <v>27.0</v>
      </c>
      <c r="E441" s="2">
        <v>15.0</v>
      </c>
      <c r="F441" s="2">
        <v>12.0</v>
      </c>
      <c r="G441" s="52">
        <v>42312.57847222222</v>
      </c>
      <c r="H441" s="2" t="s">
        <v>1782</v>
      </c>
      <c r="I441" s="2" t="s">
        <v>2662</v>
      </c>
      <c r="J441" s="2" t="s">
        <v>1783</v>
      </c>
      <c r="K441" s="2" t="e">
        <v>#N/A</v>
      </c>
      <c r="L441" s="2" t="e">
        <v>#N/A</v>
      </c>
      <c r="M441" s="2" t="e">
        <v>#N/A</v>
      </c>
      <c r="N441" s="2" t="e">
        <v>#N/A</v>
      </c>
      <c r="O441" s="2" t="e">
        <v>#N/A</v>
      </c>
      <c r="P441" s="2" t="s">
        <v>2659</v>
      </c>
      <c r="Q441" s="2" t="s">
        <v>285</v>
      </c>
      <c r="R441" s="2" t="s">
        <v>356</v>
      </c>
      <c r="S441" s="2">
        <v>72632.0</v>
      </c>
      <c r="T441" s="2" t="s">
        <v>2664</v>
      </c>
      <c r="U441" s="2" t="s">
        <v>401</v>
      </c>
      <c r="V441" s="53">
        <v>1805747.0</v>
      </c>
      <c r="W441" s="53">
        <v>1418436.0</v>
      </c>
      <c r="X441" s="2" t="s">
        <v>2666</v>
      </c>
      <c r="Y441" s="2" t="s">
        <v>4877</v>
      </c>
      <c r="AB441" s="2" t="s">
        <v>2659</v>
      </c>
      <c r="AC441" s="52">
        <v>42312.57847222222</v>
      </c>
      <c r="AD441" s="2" t="s">
        <v>1783</v>
      </c>
      <c r="AE441" s="2" t="s">
        <v>1786</v>
      </c>
      <c r="AF441" s="54" t="s">
        <v>4878</v>
      </c>
    </row>
    <row r="442">
      <c r="A442" s="2">
        <v>441.0</v>
      </c>
      <c r="B442" s="2" t="s">
        <v>4381</v>
      </c>
      <c r="C442" s="2" t="s">
        <v>285</v>
      </c>
      <c r="D442" s="2">
        <v>61.0</v>
      </c>
      <c r="E442" s="2">
        <v>11.0</v>
      </c>
      <c r="F442" s="2">
        <v>50.0</v>
      </c>
      <c r="G442" s="52">
        <v>42313.81875</v>
      </c>
      <c r="H442" s="2" t="s">
        <v>4383</v>
      </c>
      <c r="I442" s="2" t="s">
        <v>4384</v>
      </c>
      <c r="J442" s="2" t="s">
        <v>4385</v>
      </c>
      <c r="K442" s="2" t="e">
        <v>#N/A</v>
      </c>
      <c r="L442" s="2" t="e">
        <v>#N/A</v>
      </c>
      <c r="M442" s="2" t="e">
        <v>#N/A</v>
      </c>
      <c r="N442" s="2" t="e">
        <v>#N/A</v>
      </c>
      <c r="O442" s="2" t="e">
        <v>#N/A</v>
      </c>
      <c r="P442" s="2" t="s">
        <v>4380</v>
      </c>
      <c r="Q442" s="2" t="s">
        <v>285</v>
      </c>
      <c r="R442" s="2" t="s">
        <v>285</v>
      </c>
      <c r="S442" s="2">
        <v>32217.0</v>
      </c>
      <c r="T442" s="2" t="s">
        <v>1325</v>
      </c>
      <c r="U442" s="2" t="s">
        <v>785</v>
      </c>
      <c r="X442" s="2" t="s">
        <v>4388</v>
      </c>
      <c r="Y442" s="2" t="s">
        <v>4880</v>
      </c>
      <c r="AB442" s="2" t="s">
        <v>4380</v>
      </c>
      <c r="AC442" s="52">
        <v>42313.81875</v>
      </c>
      <c r="AD442" s="2" t="s">
        <v>4385</v>
      </c>
      <c r="AE442" s="2" t="s">
        <v>4882</v>
      </c>
      <c r="AF442" s="54" t="s">
        <v>4883</v>
      </c>
    </row>
    <row r="443">
      <c r="A443" s="2">
        <v>442.0</v>
      </c>
      <c r="B443" s="2" t="s">
        <v>4884</v>
      </c>
      <c r="C443" s="2" t="s">
        <v>285</v>
      </c>
      <c r="D443" s="2">
        <v>2.0</v>
      </c>
      <c r="E443" s="2">
        <v>1.0</v>
      </c>
      <c r="F443" s="2">
        <v>1.0</v>
      </c>
      <c r="G443" s="52">
        <v>42317.85208333333</v>
      </c>
      <c r="H443" s="2" t="s">
        <v>4885</v>
      </c>
      <c r="I443" s="2" t="s">
        <v>4886</v>
      </c>
      <c r="K443" s="2" t="e">
        <v>#N/A</v>
      </c>
      <c r="L443" s="2" t="e">
        <v>#N/A</v>
      </c>
      <c r="M443" s="2" t="e">
        <v>#N/A</v>
      </c>
      <c r="N443" s="2" t="e">
        <v>#N/A</v>
      </c>
      <c r="O443" s="2" t="e">
        <v>#N/A</v>
      </c>
      <c r="P443" s="2" t="s">
        <v>4888</v>
      </c>
      <c r="Q443" s="2" t="s">
        <v>285</v>
      </c>
      <c r="R443" s="2" t="s">
        <v>356</v>
      </c>
      <c r="S443" s="2">
        <v>23514.0</v>
      </c>
      <c r="T443" s="2" t="s">
        <v>3836</v>
      </c>
      <c r="U443" s="2" t="s">
        <v>470</v>
      </c>
      <c r="V443" s="53">
        <v>1.2190718E7</v>
      </c>
      <c r="W443" s="53">
        <v>7572776.0</v>
      </c>
      <c r="X443" s="2" t="s">
        <v>598</v>
      </c>
      <c r="Y443" s="2" t="s">
        <v>4889</v>
      </c>
      <c r="AB443" s="2" t="s">
        <v>4888</v>
      </c>
      <c r="AC443" s="52">
        <v>42317.85208333333</v>
      </c>
      <c r="AE443" s="2" t="s">
        <v>4890</v>
      </c>
      <c r="AF443" s="54" t="s">
        <v>4891</v>
      </c>
    </row>
    <row r="444">
      <c r="A444" s="2">
        <v>443.0</v>
      </c>
      <c r="B444" s="2" t="s">
        <v>4892</v>
      </c>
      <c r="C444" s="2" t="s">
        <v>285</v>
      </c>
      <c r="D444" s="2">
        <v>82.0</v>
      </c>
      <c r="E444" s="2">
        <v>14.0</v>
      </c>
      <c r="F444" s="2">
        <v>68.0</v>
      </c>
      <c r="G444" s="52">
        <v>42317.67152777778</v>
      </c>
      <c r="H444" s="2" t="s">
        <v>4894</v>
      </c>
      <c r="I444" s="2" t="s">
        <v>4895</v>
      </c>
      <c r="J444" s="2" t="s">
        <v>4896</v>
      </c>
      <c r="K444" s="2" t="e">
        <v>#N/A</v>
      </c>
      <c r="L444" s="2" t="e">
        <v>#N/A</v>
      </c>
      <c r="M444" s="2" t="e">
        <v>#N/A</v>
      </c>
      <c r="N444" s="2" t="e">
        <v>#N/A</v>
      </c>
      <c r="O444" s="2" t="e">
        <v>#N/A</v>
      </c>
      <c r="P444" s="2" t="s">
        <v>4897</v>
      </c>
      <c r="Q444" s="2" t="s">
        <v>285</v>
      </c>
      <c r="R444" s="2" t="s">
        <v>285</v>
      </c>
      <c r="S444" s="2">
        <v>97477.0</v>
      </c>
      <c r="T444" s="2" t="s">
        <v>3359</v>
      </c>
      <c r="U444" s="2" t="s">
        <v>727</v>
      </c>
      <c r="V444" s="53">
        <v>3889072.0</v>
      </c>
      <c r="W444" s="53">
        <v>3902821.0</v>
      </c>
      <c r="X444" s="2" t="s">
        <v>577</v>
      </c>
      <c r="Y444" s="2" t="s">
        <v>4899</v>
      </c>
      <c r="AB444" s="2" t="s">
        <v>4897</v>
      </c>
      <c r="AC444" s="52">
        <v>42317.67152777778</v>
      </c>
      <c r="AD444" s="2" t="s">
        <v>4896</v>
      </c>
      <c r="AE444" s="2" t="s">
        <v>4900</v>
      </c>
      <c r="AF444" s="54" t="s">
        <v>4901</v>
      </c>
    </row>
    <row r="445">
      <c r="A445" s="2">
        <v>444.0</v>
      </c>
      <c r="B445" s="2" t="s">
        <v>4902</v>
      </c>
      <c r="C445" s="2" t="s">
        <v>285</v>
      </c>
      <c r="D445" s="2">
        <v>3035.0</v>
      </c>
      <c r="E445" s="2">
        <v>27.0</v>
      </c>
      <c r="F445" s="2">
        <v>3008.0</v>
      </c>
      <c r="G445" s="52">
        <v>42326.60208333333</v>
      </c>
      <c r="H445" s="2" t="s">
        <v>4904</v>
      </c>
      <c r="I445" s="2" t="s">
        <v>4905</v>
      </c>
      <c r="J445" s="2" t="s">
        <v>4906</v>
      </c>
      <c r="K445" s="2" t="s">
        <v>264</v>
      </c>
      <c r="L445" s="2" t="s">
        <v>4907</v>
      </c>
      <c r="M445" s="2">
        <v>0.0</v>
      </c>
      <c r="N445" s="2" t="s">
        <v>4908</v>
      </c>
      <c r="O445" s="2" t="s">
        <v>4909</v>
      </c>
      <c r="P445" s="2" t="s">
        <v>4910</v>
      </c>
      <c r="Q445" s="2" t="s">
        <v>285</v>
      </c>
      <c r="R445" s="2" t="s">
        <v>285</v>
      </c>
      <c r="S445" s="2">
        <v>88310.0</v>
      </c>
      <c r="T445" s="2" t="s">
        <v>1248</v>
      </c>
      <c r="U445" s="2" t="s">
        <v>1249</v>
      </c>
      <c r="V445" s="53">
        <v>332320.0</v>
      </c>
      <c r="W445" s="53">
        <v>268037.0</v>
      </c>
      <c r="X445" s="2" t="s">
        <v>577</v>
      </c>
      <c r="Y445" s="2" t="s">
        <v>4911</v>
      </c>
      <c r="AB445" s="2" t="s">
        <v>4910</v>
      </c>
      <c r="AC445" s="52">
        <v>42326.60208333333</v>
      </c>
      <c r="AD445" s="2" t="s">
        <v>4906</v>
      </c>
      <c r="AE445" s="2" t="s">
        <v>4913</v>
      </c>
      <c r="AF445" s="54" t="s">
        <v>4914</v>
      </c>
    </row>
    <row r="446">
      <c r="A446" s="2">
        <v>445.0</v>
      </c>
      <c r="B446" s="2" t="s">
        <v>4915</v>
      </c>
      <c r="C446" s="2" t="s">
        <v>285</v>
      </c>
      <c r="D446" s="2">
        <v>1.0</v>
      </c>
      <c r="E446" s="2">
        <v>0.0</v>
      </c>
      <c r="F446" s="2">
        <v>1.0</v>
      </c>
      <c r="G446" s="52">
        <v>42328.291666666664</v>
      </c>
      <c r="H446" s="2" t="s">
        <v>4916</v>
      </c>
      <c r="I446" s="2" t="s">
        <v>4918</v>
      </c>
      <c r="J446" s="2" t="s">
        <v>4919</v>
      </c>
      <c r="K446" s="2" t="e">
        <v>#N/A</v>
      </c>
      <c r="L446" s="2" t="e">
        <v>#N/A</v>
      </c>
      <c r="M446" s="2" t="e">
        <v>#N/A</v>
      </c>
      <c r="N446" s="2" t="e">
        <v>#N/A</v>
      </c>
      <c r="O446" s="2" t="e">
        <v>#N/A</v>
      </c>
      <c r="P446" s="2" t="s">
        <v>4920</v>
      </c>
      <c r="Q446" s="2" t="s">
        <v>285</v>
      </c>
      <c r="R446" s="2" t="s">
        <v>285</v>
      </c>
      <c r="S446" s="2">
        <v>4281.0</v>
      </c>
      <c r="T446" s="2" t="s">
        <v>4921</v>
      </c>
      <c r="U446" s="2" t="s">
        <v>358</v>
      </c>
      <c r="X446" s="2" t="s">
        <v>577</v>
      </c>
      <c r="Y446" s="2" t="s">
        <v>4923</v>
      </c>
      <c r="AB446" s="2" t="s">
        <v>4920</v>
      </c>
      <c r="AC446" s="52">
        <v>42328.291666666664</v>
      </c>
      <c r="AD446" s="2" t="s">
        <v>4919</v>
      </c>
      <c r="AE446" s="2" t="s">
        <v>4924</v>
      </c>
      <c r="AF446" s="54" t="s">
        <v>4925</v>
      </c>
    </row>
    <row r="447">
      <c r="A447" s="2">
        <v>446.0</v>
      </c>
      <c r="B447" s="2" t="s">
        <v>4395</v>
      </c>
      <c r="C447" s="2" t="s">
        <v>285</v>
      </c>
      <c r="D447" s="2">
        <v>2.0</v>
      </c>
      <c r="E447" s="2">
        <v>1.0</v>
      </c>
      <c r="F447" s="2">
        <v>1.0</v>
      </c>
      <c r="G447" s="52">
        <v>42325.87291666667</v>
      </c>
      <c r="H447" s="2" t="s">
        <v>4399</v>
      </c>
      <c r="I447" s="2" t="s">
        <v>4400</v>
      </c>
      <c r="J447" s="2" t="s">
        <v>4401</v>
      </c>
      <c r="K447" s="2" t="e">
        <v>#N/A</v>
      </c>
      <c r="L447" s="2" t="e">
        <v>#N/A</v>
      </c>
      <c r="M447" s="2" t="e">
        <v>#N/A</v>
      </c>
      <c r="N447" s="2" t="e">
        <v>#N/A</v>
      </c>
      <c r="O447" s="2" t="e">
        <v>#N/A</v>
      </c>
      <c r="P447" s="2" t="s">
        <v>4394</v>
      </c>
      <c r="Q447" s="2" t="s">
        <v>285</v>
      </c>
      <c r="R447" s="2" t="s">
        <v>285</v>
      </c>
      <c r="S447" s="2" t="s">
        <v>4403</v>
      </c>
      <c r="T447" s="2" t="s">
        <v>4404</v>
      </c>
      <c r="U447" s="2" t="s">
        <v>785</v>
      </c>
      <c r="V447" s="53">
        <v>400140.0</v>
      </c>
      <c r="W447" s="53">
        <v>461631.0</v>
      </c>
      <c r="X447" s="2" t="s">
        <v>4405</v>
      </c>
      <c r="Y447" s="2" t="s">
        <v>4928</v>
      </c>
      <c r="AB447" s="2" t="s">
        <v>4394</v>
      </c>
      <c r="AC447" s="52">
        <v>42325.87291666667</v>
      </c>
      <c r="AD447" s="2" t="s">
        <v>4401</v>
      </c>
      <c r="AE447" s="2" t="s">
        <v>4929</v>
      </c>
      <c r="AF447" s="54" t="s">
        <v>4930</v>
      </c>
    </row>
    <row r="448">
      <c r="A448" s="2">
        <v>447.0</v>
      </c>
      <c r="B448" s="2" t="s">
        <v>4932</v>
      </c>
      <c r="C448" s="2" t="s">
        <v>285</v>
      </c>
      <c r="D448" s="2">
        <v>1.0</v>
      </c>
      <c r="E448" s="2">
        <v>0.0</v>
      </c>
      <c r="F448" s="2">
        <v>1.0</v>
      </c>
      <c r="G448" s="52">
        <v>42332.447222222225</v>
      </c>
      <c r="H448" s="2" t="s">
        <v>4933</v>
      </c>
      <c r="I448" s="2" t="s">
        <v>4934</v>
      </c>
      <c r="J448" s="2" t="s">
        <v>4935</v>
      </c>
      <c r="K448" s="2" t="e">
        <v>#N/A</v>
      </c>
      <c r="L448" s="2" t="e">
        <v>#N/A</v>
      </c>
      <c r="M448" s="2" t="e">
        <v>#N/A</v>
      </c>
      <c r="N448" s="2" t="e">
        <v>#N/A</v>
      </c>
      <c r="O448" s="2" t="e">
        <v>#N/A</v>
      </c>
      <c r="P448" s="2" t="s">
        <v>4936</v>
      </c>
      <c r="Q448" s="2" t="s">
        <v>285</v>
      </c>
      <c r="R448" s="2" t="s">
        <v>356</v>
      </c>
      <c r="S448" s="2" t="s">
        <v>4938</v>
      </c>
      <c r="T448" s="2" t="s">
        <v>4940</v>
      </c>
      <c r="U448" s="2" t="s">
        <v>1290</v>
      </c>
      <c r="V448" s="53">
        <v>1.69054018E8</v>
      </c>
      <c r="W448" s="53">
        <v>1.29027273E8</v>
      </c>
      <c r="X448" s="2" t="s">
        <v>872</v>
      </c>
      <c r="Y448" s="2" t="s">
        <v>4945</v>
      </c>
      <c r="AB448" s="2" t="s">
        <v>4936</v>
      </c>
      <c r="AC448" s="52">
        <v>42332.447222222225</v>
      </c>
      <c r="AD448" s="2" t="s">
        <v>4935</v>
      </c>
      <c r="AE448" s="2" t="s">
        <v>4946</v>
      </c>
      <c r="AF448" s="54" t="s">
        <v>4947</v>
      </c>
    </row>
    <row r="449">
      <c r="A449" s="2">
        <v>448.0</v>
      </c>
      <c r="B449" s="2" t="s">
        <v>4948</v>
      </c>
      <c r="C449" s="2" t="s">
        <v>285</v>
      </c>
      <c r="D449" s="2">
        <v>0.0</v>
      </c>
      <c r="E449" s="2">
        <v>0.0</v>
      </c>
      <c r="F449" s="2">
        <v>0.0</v>
      </c>
      <c r="G449" s="52">
        <v>42327.87222222222</v>
      </c>
      <c r="H449" s="2" t="s">
        <v>4950</v>
      </c>
      <c r="I449" s="2" t="s">
        <v>4951</v>
      </c>
      <c r="J449" s="2" t="s">
        <v>4954</v>
      </c>
      <c r="K449" s="2" t="e">
        <v>#N/A</v>
      </c>
      <c r="L449" s="2" t="e">
        <v>#N/A</v>
      </c>
      <c r="M449" s="2" t="e">
        <v>#N/A</v>
      </c>
      <c r="N449" s="2" t="e">
        <v>#N/A</v>
      </c>
      <c r="O449" s="2" t="e">
        <v>#N/A</v>
      </c>
      <c r="P449" s="2" t="s">
        <v>4958</v>
      </c>
      <c r="Q449" s="2" t="s">
        <v>285</v>
      </c>
      <c r="R449" s="2" t="s">
        <v>285</v>
      </c>
      <c r="S449" s="2">
        <v>20740.0</v>
      </c>
      <c r="T449" s="2" t="s">
        <v>1595</v>
      </c>
      <c r="U449" s="2" t="s">
        <v>646</v>
      </c>
      <c r="V449" s="53">
        <v>6.7338571E7</v>
      </c>
      <c r="W449" s="53">
        <v>4.1642318E7</v>
      </c>
      <c r="X449" s="2" t="s">
        <v>1756</v>
      </c>
      <c r="Y449" s="2" t="s">
        <v>4959</v>
      </c>
      <c r="AB449" s="2" t="s">
        <v>4958</v>
      </c>
      <c r="AC449" s="52">
        <v>42327.87222222222</v>
      </c>
      <c r="AD449" s="2" t="s">
        <v>4954</v>
      </c>
      <c r="AE449" s="2" t="s">
        <v>4960</v>
      </c>
      <c r="AF449" s="54" t="s">
        <v>4961</v>
      </c>
    </row>
    <row r="450">
      <c r="A450" s="2">
        <v>449.0</v>
      </c>
      <c r="B450" s="2" t="s">
        <v>4948</v>
      </c>
      <c r="C450" s="2" t="s">
        <v>285</v>
      </c>
      <c r="D450" s="2">
        <v>12.0</v>
      </c>
      <c r="E450" s="2">
        <v>3.0</v>
      </c>
      <c r="F450" s="2">
        <v>9.0</v>
      </c>
      <c r="G450" s="52">
        <v>42327.88055555556</v>
      </c>
      <c r="H450" s="2" t="s">
        <v>4950</v>
      </c>
      <c r="I450" s="2" t="s">
        <v>4951</v>
      </c>
      <c r="J450" s="2" t="s">
        <v>4954</v>
      </c>
      <c r="K450" s="2" t="e">
        <v>#N/A</v>
      </c>
      <c r="L450" s="2" t="e">
        <v>#N/A</v>
      </c>
      <c r="M450" s="2" t="e">
        <v>#N/A</v>
      </c>
      <c r="N450" s="2" t="e">
        <v>#N/A</v>
      </c>
      <c r="O450" s="2" t="e">
        <v>#N/A</v>
      </c>
      <c r="P450" s="2" t="s">
        <v>4966</v>
      </c>
      <c r="Q450" s="2" t="s">
        <v>285</v>
      </c>
      <c r="R450" s="2" t="s">
        <v>285</v>
      </c>
      <c r="S450" s="2">
        <v>20740.0</v>
      </c>
      <c r="T450" s="2" t="s">
        <v>1595</v>
      </c>
      <c r="U450" s="2" t="s">
        <v>646</v>
      </c>
      <c r="V450" s="53">
        <v>6.7338571E7</v>
      </c>
      <c r="W450" s="53">
        <v>4.1642318E7</v>
      </c>
      <c r="X450" s="2" t="s">
        <v>1756</v>
      </c>
      <c r="Y450" s="2" t="s">
        <v>4971</v>
      </c>
      <c r="AB450" s="2" t="s">
        <v>4966</v>
      </c>
      <c r="AC450" s="52">
        <v>42327.88055555556</v>
      </c>
      <c r="AD450" s="2" t="s">
        <v>4954</v>
      </c>
      <c r="AE450" s="2" t="s">
        <v>4960</v>
      </c>
      <c r="AF450" s="54" t="s">
        <v>4973</v>
      </c>
    </row>
    <row r="451">
      <c r="A451" s="2">
        <v>450.0</v>
      </c>
      <c r="B451" s="2" t="s">
        <v>4979</v>
      </c>
      <c r="C451" s="2" t="s">
        <v>285</v>
      </c>
      <c r="D451" s="2">
        <v>30.0</v>
      </c>
      <c r="E451" s="2">
        <v>7.0</v>
      </c>
      <c r="F451" s="2">
        <v>23.0</v>
      </c>
      <c r="G451" s="52">
        <v>42330.27847222222</v>
      </c>
      <c r="H451" s="2" t="s">
        <v>4980</v>
      </c>
      <c r="I451" s="2" t="s">
        <v>4981</v>
      </c>
      <c r="J451" s="2" t="s">
        <v>4983</v>
      </c>
      <c r="K451" s="2" t="e">
        <v>#N/A</v>
      </c>
      <c r="L451" s="2" t="e">
        <v>#N/A</v>
      </c>
      <c r="M451" s="2" t="e">
        <v>#N/A</v>
      </c>
      <c r="N451" s="2" t="e">
        <v>#N/A</v>
      </c>
      <c r="O451" s="2" t="e">
        <v>#N/A</v>
      </c>
      <c r="P451" s="2" t="s">
        <v>4986</v>
      </c>
      <c r="Q451" s="2" t="s">
        <v>285</v>
      </c>
      <c r="R451" s="2" t="s">
        <v>285</v>
      </c>
      <c r="S451" s="2">
        <v>10035.0</v>
      </c>
      <c r="T451" s="2" t="s">
        <v>587</v>
      </c>
      <c r="U451" s="2" t="s">
        <v>576</v>
      </c>
      <c r="X451" s="2" t="s">
        <v>647</v>
      </c>
      <c r="Y451" s="2" t="s">
        <v>4990</v>
      </c>
      <c r="AB451" s="2" t="s">
        <v>4986</v>
      </c>
      <c r="AC451" s="52">
        <v>42330.27847222222</v>
      </c>
      <c r="AD451" s="2" t="s">
        <v>4983</v>
      </c>
      <c r="AE451" s="2" t="s">
        <v>4994</v>
      </c>
      <c r="AF451" s="54" t="s">
        <v>4996</v>
      </c>
    </row>
    <row r="452">
      <c r="A452" s="2">
        <v>451.0</v>
      </c>
      <c r="B452" s="2" t="s">
        <v>3384</v>
      </c>
      <c r="C452" s="2" t="s">
        <v>285</v>
      </c>
      <c r="D452" s="2">
        <v>2.0</v>
      </c>
      <c r="E452" s="2">
        <v>0.0</v>
      </c>
      <c r="F452" s="2">
        <v>2.0</v>
      </c>
      <c r="G452" s="52">
        <v>42331.50277777778</v>
      </c>
      <c r="H452" s="2" t="s">
        <v>3385</v>
      </c>
      <c r="I452" s="2" t="s">
        <v>3386</v>
      </c>
      <c r="J452" s="2" t="s">
        <v>3387</v>
      </c>
      <c r="K452" s="2" t="e">
        <v>#N/A</v>
      </c>
      <c r="L452" s="2" t="e">
        <v>#N/A</v>
      </c>
      <c r="M452" s="2" t="e">
        <v>#N/A</v>
      </c>
      <c r="N452" s="2" t="e">
        <v>#N/A</v>
      </c>
      <c r="O452" s="2" t="e">
        <v>#N/A</v>
      </c>
      <c r="P452" s="2" t="s">
        <v>3383</v>
      </c>
      <c r="Q452" s="2" t="s">
        <v>285</v>
      </c>
      <c r="R452" s="2" t="s">
        <v>285</v>
      </c>
      <c r="S452" s="2">
        <v>94550.0</v>
      </c>
      <c r="T452" s="2" t="s">
        <v>3389</v>
      </c>
      <c r="U452" s="2" t="s">
        <v>319</v>
      </c>
      <c r="V452" s="53">
        <v>5129279.0</v>
      </c>
      <c r="W452" s="53">
        <v>5202020.0</v>
      </c>
      <c r="X452" s="2" t="s">
        <v>3390</v>
      </c>
      <c r="Y452" s="2" t="s">
        <v>5008</v>
      </c>
      <c r="AB452" s="2" t="s">
        <v>3383</v>
      </c>
      <c r="AC452" s="52">
        <v>42331.50277777778</v>
      </c>
      <c r="AD452" s="2" t="s">
        <v>3387</v>
      </c>
      <c r="AE452" s="2" t="s">
        <v>5009</v>
      </c>
      <c r="AF452" s="54" t="s">
        <v>5010</v>
      </c>
    </row>
    <row r="453">
      <c r="A453" s="2">
        <v>452.0</v>
      </c>
      <c r="B453" s="2" t="s">
        <v>5011</v>
      </c>
      <c r="C453" s="2" t="s">
        <v>285</v>
      </c>
      <c r="D453" s="2">
        <v>61.0</v>
      </c>
      <c r="E453" s="2">
        <v>21.0</v>
      </c>
      <c r="F453" s="2">
        <v>40.0</v>
      </c>
      <c r="G453" s="52">
        <v>42326.91458333333</v>
      </c>
      <c r="H453" s="2" t="s">
        <v>5013</v>
      </c>
      <c r="I453" s="2" t="s">
        <v>5014</v>
      </c>
      <c r="J453" s="2" t="s">
        <v>5015</v>
      </c>
      <c r="K453" s="2" t="e">
        <v>#N/A</v>
      </c>
      <c r="L453" s="2" t="e">
        <v>#N/A</v>
      </c>
      <c r="M453" s="2" t="e">
        <v>#N/A</v>
      </c>
      <c r="N453" s="2" t="e">
        <v>#N/A</v>
      </c>
      <c r="O453" s="2" t="e">
        <v>#N/A</v>
      </c>
      <c r="P453" s="2" t="s">
        <v>5016</v>
      </c>
      <c r="Q453" s="2" t="s">
        <v>285</v>
      </c>
      <c r="R453" s="2" t="s">
        <v>285</v>
      </c>
      <c r="S453" s="2" t="s">
        <v>5017</v>
      </c>
      <c r="T453" s="2" t="s">
        <v>5018</v>
      </c>
      <c r="U453" s="2" t="s">
        <v>576</v>
      </c>
      <c r="V453" s="53">
        <v>174138.0</v>
      </c>
      <c r="W453" s="53">
        <v>204252.0</v>
      </c>
      <c r="X453" s="2" t="s">
        <v>2629</v>
      </c>
      <c r="Y453" s="2" t="s">
        <v>5020</v>
      </c>
      <c r="AB453" s="2" t="s">
        <v>5016</v>
      </c>
      <c r="AC453" s="52">
        <v>42326.91458333333</v>
      </c>
      <c r="AD453" s="2" t="s">
        <v>5015</v>
      </c>
      <c r="AE453" s="2" t="s">
        <v>5021</v>
      </c>
      <c r="AF453" s="54" t="s">
        <v>5022</v>
      </c>
    </row>
    <row r="454">
      <c r="A454" s="2">
        <v>453.0</v>
      </c>
      <c r="B454" s="2" t="s">
        <v>5023</v>
      </c>
      <c r="C454" s="2" t="s">
        <v>285</v>
      </c>
      <c r="D454" s="2">
        <v>1.0</v>
      </c>
      <c r="E454" s="2">
        <v>0.0</v>
      </c>
      <c r="F454" s="2">
        <v>1.0</v>
      </c>
      <c r="G454" s="52">
        <v>42325.25763888889</v>
      </c>
      <c r="H454" s="2" t="s">
        <v>5024</v>
      </c>
      <c r="I454" s="2" t="s">
        <v>5025</v>
      </c>
      <c r="J454" s="2" t="s">
        <v>5026</v>
      </c>
      <c r="K454" s="2" t="e">
        <v>#N/A</v>
      </c>
      <c r="L454" s="2" t="e">
        <v>#N/A</v>
      </c>
      <c r="M454" s="2" t="e">
        <v>#N/A</v>
      </c>
      <c r="N454" s="2" t="e">
        <v>#N/A</v>
      </c>
      <c r="O454" s="2" t="e">
        <v>#N/A</v>
      </c>
      <c r="P454" s="2" t="s">
        <v>5028</v>
      </c>
      <c r="Q454" s="2" t="s">
        <v>285</v>
      </c>
      <c r="R454" s="2" t="s">
        <v>356</v>
      </c>
      <c r="S454" s="2">
        <v>5751.0</v>
      </c>
      <c r="T454" s="2" t="s">
        <v>5029</v>
      </c>
      <c r="U454" s="2" t="s">
        <v>546</v>
      </c>
      <c r="V454" s="53">
        <v>909693.0</v>
      </c>
      <c r="W454" s="53">
        <v>726136.0</v>
      </c>
      <c r="X454" s="2" t="s">
        <v>5030</v>
      </c>
      <c r="Y454" s="2" t="s">
        <v>5031</v>
      </c>
      <c r="AB454" s="2" t="s">
        <v>5028</v>
      </c>
      <c r="AC454" s="52">
        <v>42325.25763888889</v>
      </c>
      <c r="AD454" s="2" t="s">
        <v>5026</v>
      </c>
      <c r="AE454" s="2" t="s">
        <v>5032</v>
      </c>
      <c r="AF454" s="54" t="s">
        <v>5033</v>
      </c>
    </row>
    <row r="455">
      <c r="A455" s="2">
        <v>454.0</v>
      </c>
      <c r="B455" s="2" t="s">
        <v>5023</v>
      </c>
      <c r="C455" s="2" t="s">
        <v>285</v>
      </c>
      <c r="D455" s="2">
        <v>17.0</v>
      </c>
      <c r="E455" s="2">
        <v>8.0</v>
      </c>
      <c r="F455" s="2">
        <v>9.0</v>
      </c>
      <c r="G455" s="52">
        <v>42331.270833333336</v>
      </c>
      <c r="H455" s="2" t="s">
        <v>5034</v>
      </c>
      <c r="I455" s="2" t="s">
        <v>5025</v>
      </c>
      <c r="J455" s="2" t="s">
        <v>5035</v>
      </c>
      <c r="K455" s="2" t="s">
        <v>264</v>
      </c>
      <c r="L455" s="2">
        <v>0.0</v>
      </c>
      <c r="M455" s="2" t="s">
        <v>5036</v>
      </c>
      <c r="N455" s="2" t="s">
        <v>5037</v>
      </c>
      <c r="O455" s="2" t="s">
        <v>5038</v>
      </c>
      <c r="P455" s="2" t="s">
        <v>5039</v>
      </c>
      <c r="Q455" s="2" t="s">
        <v>285</v>
      </c>
      <c r="R455" s="2" t="s">
        <v>356</v>
      </c>
      <c r="S455" s="2">
        <v>5751.0</v>
      </c>
      <c r="T455" s="2" t="s">
        <v>5029</v>
      </c>
      <c r="U455" s="2" t="s">
        <v>546</v>
      </c>
      <c r="V455" s="53">
        <v>909693.0</v>
      </c>
      <c r="W455" s="53">
        <v>726136.0</v>
      </c>
      <c r="X455" s="2" t="s">
        <v>5030</v>
      </c>
      <c r="Y455" s="2" t="s">
        <v>5041</v>
      </c>
      <c r="AB455" s="2" t="s">
        <v>5039</v>
      </c>
      <c r="AC455" s="52">
        <v>42331.270833333336</v>
      </c>
      <c r="AD455" s="2" t="s">
        <v>5035</v>
      </c>
      <c r="AE455" s="2" t="s">
        <v>5042</v>
      </c>
      <c r="AF455" s="54" t="s">
        <v>5043</v>
      </c>
    </row>
    <row r="456">
      <c r="A456" s="2">
        <v>455.0</v>
      </c>
      <c r="B456" s="2" t="s">
        <v>5023</v>
      </c>
      <c r="C456" s="2" t="s">
        <v>285</v>
      </c>
      <c r="D456" s="2">
        <v>1.0</v>
      </c>
      <c r="E456" s="2">
        <v>0.0</v>
      </c>
      <c r="F456" s="2">
        <v>1.0</v>
      </c>
      <c r="G456" s="52">
        <v>42332.19861111111</v>
      </c>
      <c r="H456" s="2" t="s">
        <v>5045</v>
      </c>
      <c r="I456" s="2" t="s">
        <v>5025</v>
      </c>
      <c r="J456" s="2" t="s">
        <v>5046</v>
      </c>
      <c r="K456" s="2" t="e">
        <v>#N/A</v>
      </c>
      <c r="L456" s="2" t="e">
        <v>#N/A</v>
      </c>
      <c r="M456" s="2" t="e">
        <v>#N/A</v>
      </c>
      <c r="N456" s="2" t="e">
        <v>#N/A</v>
      </c>
      <c r="O456" s="2" t="e">
        <v>#N/A</v>
      </c>
      <c r="P456" s="2" t="s">
        <v>5052</v>
      </c>
      <c r="Q456" s="2" t="s">
        <v>285</v>
      </c>
      <c r="R456" s="2" t="s">
        <v>285</v>
      </c>
      <c r="S456" s="2">
        <v>5751.0</v>
      </c>
      <c r="T456" s="2" t="s">
        <v>5029</v>
      </c>
      <c r="U456" s="2" t="s">
        <v>546</v>
      </c>
      <c r="V456" s="53">
        <v>909693.0</v>
      </c>
      <c r="W456" s="53">
        <v>726136.0</v>
      </c>
      <c r="X456" s="2" t="s">
        <v>5030</v>
      </c>
      <c r="Y456" s="2" t="s">
        <v>5055</v>
      </c>
      <c r="AB456" s="2" t="s">
        <v>5052</v>
      </c>
      <c r="AC456" s="52">
        <v>42332.19861111111</v>
      </c>
      <c r="AD456" s="2" t="s">
        <v>5046</v>
      </c>
      <c r="AE456" s="2" t="s">
        <v>5061</v>
      </c>
      <c r="AF456" s="54" t="s">
        <v>5062</v>
      </c>
    </row>
    <row r="457">
      <c r="A457" s="2">
        <v>456.0</v>
      </c>
      <c r="B457" s="2" t="s">
        <v>5064</v>
      </c>
      <c r="C457" s="2" t="s">
        <v>285</v>
      </c>
      <c r="D457" s="2">
        <v>20.0</v>
      </c>
      <c r="E457" s="2">
        <v>5.0</v>
      </c>
      <c r="F457" s="2">
        <v>15.0</v>
      </c>
      <c r="G457" s="52">
        <v>42326.51180555556</v>
      </c>
      <c r="H457" s="2" t="s">
        <v>5065</v>
      </c>
      <c r="I457" s="2" t="s">
        <v>5066</v>
      </c>
      <c r="J457" s="2" t="s">
        <v>5067</v>
      </c>
      <c r="K457" s="2" t="e">
        <v>#N/A</v>
      </c>
      <c r="L457" s="2" t="e">
        <v>#N/A</v>
      </c>
      <c r="M457" s="2" t="e">
        <v>#N/A</v>
      </c>
      <c r="N457" s="2" t="e">
        <v>#N/A</v>
      </c>
      <c r="O457" s="2" t="e">
        <v>#N/A</v>
      </c>
      <c r="P457" s="2" t="s">
        <v>5069</v>
      </c>
      <c r="Q457" s="2" t="s">
        <v>285</v>
      </c>
      <c r="R457" s="2" t="s">
        <v>285</v>
      </c>
      <c r="S457" s="2">
        <v>43230.0</v>
      </c>
      <c r="T457" s="2" t="s">
        <v>5073</v>
      </c>
      <c r="U457" s="2" t="s">
        <v>1290</v>
      </c>
      <c r="X457" s="2" t="s">
        <v>5076</v>
      </c>
      <c r="Y457" s="2" t="s">
        <v>5079</v>
      </c>
      <c r="AB457" s="2" t="s">
        <v>5069</v>
      </c>
      <c r="AC457" s="52">
        <v>42326.51180555556</v>
      </c>
      <c r="AD457" s="2" t="s">
        <v>5067</v>
      </c>
      <c r="AE457" s="2" t="s">
        <v>5081</v>
      </c>
      <c r="AF457" s="54" t="s">
        <v>5083</v>
      </c>
    </row>
    <row r="458">
      <c r="A458" s="2">
        <v>457.0</v>
      </c>
      <c r="B458" s="2" t="s">
        <v>5064</v>
      </c>
      <c r="C458" s="2" t="s">
        <v>285</v>
      </c>
      <c r="D458" s="2">
        <v>37.0</v>
      </c>
      <c r="E458" s="2">
        <v>4.0</v>
      </c>
      <c r="F458" s="2">
        <v>33.0</v>
      </c>
      <c r="G458" s="52">
        <v>42326.59444444445</v>
      </c>
      <c r="H458" s="2" t="s">
        <v>5090</v>
      </c>
      <c r="I458" s="2" t="s">
        <v>5066</v>
      </c>
      <c r="J458" s="2" t="s">
        <v>5092</v>
      </c>
      <c r="K458" s="2" t="e">
        <v>#N/A</v>
      </c>
      <c r="L458" s="2" t="e">
        <v>#N/A</v>
      </c>
      <c r="M458" s="2" t="e">
        <v>#N/A</v>
      </c>
      <c r="N458" s="2" t="e">
        <v>#N/A</v>
      </c>
      <c r="O458" s="2" t="e">
        <v>#N/A</v>
      </c>
      <c r="P458" s="2" t="s">
        <v>5095</v>
      </c>
      <c r="Q458" s="2" t="s">
        <v>285</v>
      </c>
      <c r="R458" s="2" t="s">
        <v>285</v>
      </c>
      <c r="S458" s="2">
        <v>43230.0</v>
      </c>
      <c r="T458" s="2" t="s">
        <v>5073</v>
      </c>
      <c r="U458" s="2" t="s">
        <v>1290</v>
      </c>
      <c r="X458" s="2" t="s">
        <v>5076</v>
      </c>
      <c r="Y458" s="2" t="s">
        <v>5100</v>
      </c>
      <c r="AB458" s="2" t="s">
        <v>5095</v>
      </c>
      <c r="AC458" s="52">
        <v>42326.59444444445</v>
      </c>
      <c r="AD458" s="2" t="s">
        <v>5092</v>
      </c>
      <c r="AE458" s="2" t="s">
        <v>5101</v>
      </c>
      <c r="AF458" s="54" t="s">
        <v>5102</v>
      </c>
    </row>
    <row r="459">
      <c r="A459" s="2">
        <v>458.0</v>
      </c>
      <c r="B459" s="2" t="s">
        <v>5064</v>
      </c>
      <c r="C459" s="2" t="s">
        <v>285</v>
      </c>
      <c r="D459" s="2">
        <v>10.0</v>
      </c>
      <c r="E459" s="2">
        <v>2.0</v>
      </c>
      <c r="F459" s="2">
        <v>8.0</v>
      </c>
      <c r="G459" s="52">
        <v>42330.6</v>
      </c>
      <c r="H459" s="2" t="s">
        <v>5104</v>
      </c>
      <c r="I459" s="2" t="s">
        <v>5066</v>
      </c>
      <c r="J459" s="2" t="s">
        <v>5105</v>
      </c>
      <c r="K459" s="2" t="e">
        <v>#N/A</v>
      </c>
      <c r="L459" s="2" t="e">
        <v>#N/A</v>
      </c>
      <c r="M459" s="2" t="e">
        <v>#N/A</v>
      </c>
      <c r="N459" s="2" t="e">
        <v>#N/A</v>
      </c>
      <c r="O459" s="2" t="e">
        <v>#N/A</v>
      </c>
      <c r="P459" s="2" t="s">
        <v>5106</v>
      </c>
      <c r="Q459" s="2" t="s">
        <v>285</v>
      </c>
      <c r="R459" s="2" t="s">
        <v>356</v>
      </c>
      <c r="S459" s="2">
        <v>43230.0</v>
      </c>
      <c r="T459" s="2" t="s">
        <v>5073</v>
      </c>
      <c r="U459" s="2" t="s">
        <v>1290</v>
      </c>
      <c r="X459" s="2" t="s">
        <v>5076</v>
      </c>
      <c r="Y459" s="2" t="s">
        <v>5107</v>
      </c>
      <c r="AB459" s="2" t="s">
        <v>5106</v>
      </c>
      <c r="AC459" s="52">
        <v>42330.6</v>
      </c>
      <c r="AD459" s="2" t="s">
        <v>5105</v>
      </c>
      <c r="AE459" s="2" t="s">
        <v>5109</v>
      </c>
      <c r="AF459" s="54" t="s">
        <v>5110</v>
      </c>
    </row>
    <row r="460">
      <c r="A460" s="2">
        <v>459.0</v>
      </c>
      <c r="B460" s="2" t="s">
        <v>5111</v>
      </c>
      <c r="C460" s="2" t="s">
        <v>285</v>
      </c>
      <c r="D460" s="2">
        <v>16.0</v>
      </c>
      <c r="E460" s="2">
        <v>1.0</v>
      </c>
      <c r="F460" s="2">
        <v>15.0</v>
      </c>
      <c r="G460" s="52">
        <v>42324.73125</v>
      </c>
      <c r="H460" s="2" t="s">
        <v>5113</v>
      </c>
      <c r="I460" s="2" t="s">
        <v>5114</v>
      </c>
      <c r="J460" s="2" t="s">
        <v>5115</v>
      </c>
      <c r="K460" s="2" t="e">
        <v>#N/A</v>
      </c>
      <c r="L460" s="2" t="e">
        <v>#N/A</v>
      </c>
      <c r="M460" s="2" t="e">
        <v>#N/A</v>
      </c>
      <c r="N460" s="2" t="e">
        <v>#N/A</v>
      </c>
      <c r="O460" s="2" t="e">
        <v>#N/A</v>
      </c>
      <c r="P460" s="2" t="s">
        <v>5116</v>
      </c>
      <c r="Q460" s="2" t="s">
        <v>285</v>
      </c>
      <c r="R460" s="2" t="s">
        <v>285</v>
      </c>
      <c r="S460" s="2">
        <v>8501.0</v>
      </c>
      <c r="T460" s="2" t="s">
        <v>5117</v>
      </c>
      <c r="U460" s="2" t="s">
        <v>695</v>
      </c>
      <c r="V460" s="53">
        <v>424904.0</v>
      </c>
      <c r="W460" s="53">
        <v>321440.0</v>
      </c>
      <c r="X460" s="2" t="s">
        <v>1856</v>
      </c>
      <c r="Y460" s="2" t="s">
        <v>5119</v>
      </c>
      <c r="AB460" s="2" t="s">
        <v>5116</v>
      </c>
      <c r="AC460" s="52">
        <v>42324.73125</v>
      </c>
      <c r="AD460" s="2" t="s">
        <v>5115</v>
      </c>
      <c r="AE460" s="2" t="s">
        <v>5120</v>
      </c>
    </row>
    <row r="461">
      <c r="A461" s="2">
        <v>460.0</v>
      </c>
      <c r="B461" s="2" t="s">
        <v>5121</v>
      </c>
      <c r="C461" s="2" t="s">
        <v>285</v>
      </c>
      <c r="D461" s="2">
        <v>172.0</v>
      </c>
      <c r="E461" s="2">
        <v>39.0</v>
      </c>
      <c r="F461" s="2">
        <v>133.0</v>
      </c>
      <c r="G461" s="52">
        <v>42322.47708333333</v>
      </c>
      <c r="H461" s="2" t="s">
        <v>5123</v>
      </c>
      <c r="I461" s="2" t="s">
        <v>5124</v>
      </c>
      <c r="J461" s="2" t="s">
        <v>5126</v>
      </c>
      <c r="K461" s="2" t="e">
        <v>#N/A</v>
      </c>
      <c r="L461" s="2" t="e">
        <v>#N/A</v>
      </c>
      <c r="M461" s="2" t="e">
        <v>#N/A</v>
      </c>
      <c r="N461" s="2" t="e">
        <v>#N/A</v>
      </c>
      <c r="O461" s="2" t="e">
        <v>#N/A</v>
      </c>
      <c r="P461" s="2" t="s">
        <v>5131</v>
      </c>
      <c r="Q461" s="2" t="s">
        <v>285</v>
      </c>
      <c r="R461" s="2" t="s">
        <v>285</v>
      </c>
      <c r="S461" s="2">
        <v>22801.0</v>
      </c>
      <c r="T461" s="2" t="s">
        <v>5132</v>
      </c>
      <c r="U461" s="2" t="s">
        <v>470</v>
      </c>
      <c r="V461" s="53">
        <v>136107.0</v>
      </c>
      <c r="W461" s="53">
        <v>141364.0</v>
      </c>
      <c r="X461" s="2" t="s">
        <v>5134</v>
      </c>
      <c r="Y461" s="2" t="s">
        <v>5135</v>
      </c>
      <c r="AB461" s="2" t="s">
        <v>5131</v>
      </c>
      <c r="AC461" s="52">
        <v>42322.47708333333</v>
      </c>
      <c r="AD461" s="2" t="s">
        <v>5126</v>
      </c>
      <c r="AE461" s="2" t="s">
        <v>5136</v>
      </c>
      <c r="AF461" s="54" t="s">
        <v>5137</v>
      </c>
    </row>
    <row r="462">
      <c r="A462" s="2">
        <v>461.0</v>
      </c>
      <c r="B462" s="2" t="s">
        <v>5141</v>
      </c>
      <c r="C462" s="2" t="s">
        <v>285</v>
      </c>
      <c r="D462" s="2">
        <v>137.0</v>
      </c>
      <c r="E462" s="2">
        <v>41.0</v>
      </c>
      <c r="F462" s="2">
        <v>96.0</v>
      </c>
      <c r="G462" s="52">
        <v>42321.2625</v>
      </c>
      <c r="H462" s="2" t="s">
        <v>5145</v>
      </c>
      <c r="I462" s="2" t="s">
        <v>5146</v>
      </c>
      <c r="J462" s="2" t="s">
        <v>5147</v>
      </c>
      <c r="K462" s="2" t="e">
        <v>#N/A</v>
      </c>
      <c r="L462" s="2" t="e">
        <v>#N/A</v>
      </c>
      <c r="M462" s="2" t="e">
        <v>#N/A</v>
      </c>
      <c r="N462" s="2" t="e">
        <v>#N/A</v>
      </c>
      <c r="O462" s="2" t="e">
        <v>#N/A</v>
      </c>
      <c r="P462" s="2" t="s">
        <v>5148</v>
      </c>
      <c r="Q462" s="2" t="s">
        <v>285</v>
      </c>
      <c r="R462" s="2" t="s">
        <v>285</v>
      </c>
      <c r="S462" s="2">
        <v>38111.0</v>
      </c>
      <c r="T462" s="2" t="s">
        <v>5149</v>
      </c>
      <c r="U462" s="2" t="s">
        <v>972</v>
      </c>
      <c r="V462" s="53">
        <v>278804.0</v>
      </c>
      <c r="W462" s="53">
        <v>255057.0</v>
      </c>
      <c r="X462" s="2" t="s">
        <v>1511</v>
      </c>
      <c r="Y462" s="2" t="s">
        <v>5153</v>
      </c>
      <c r="AB462" s="2" t="s">
        <v>5148</v>
      </c>
      <c r="AC462" s="52">
        <v>42321.2625</v>
      </c>
      <c r="AD462" s="2" t="s">
        <v>5147</v>
      </c>
      <c r="AE462" s="2" t="s">
        <v>5158</v>
      </c>
      <c r="AF462" s="54" t="s">
        <v>5159</v>
      </c>
    </row>
    <row r="463">
      <c r="A463" s="2">
        <v>462.0</v>
      </c>
      <c r="B463" s="2" t="s">
        <v>3394</v>
      </c>
      <c r="C463" s="2" t="s">
        <v>285</v>
      </c>
      <c r="D463" s="2">
        <v>40.0</v>
      </c>
      <c r="E463" s="2">
        <v>12.0</v>
      </c>
      <c r="F463" s="2">
        <v>28.0</v>
      </c>
      <c r="G463" s="52">
        <v>42320.575694444444</v>
      </c>
      <c r="H463" s="2" t="s">
        <v>3395</v>
      </c>
      <c r="I463" s="2" t="s">
        <v>3396</v>
      </c>
      <c r="J463" s="2" t="s">
        <v>3397</v>
      </c>
      <c r="K463" s="2" t="e">
        <v>#N/A</v>
      </c>
      <c r="L463" s="2" t="e">
        <v>#N/A</v>
      </c>
      <c r="M463" s="2" t="e">
        <v>#N/A</v>
      </c>
      <c r="N463" s="2" t="e">
        <v>#N/A</v>
      </c>
      <c r="O463" s="2" t="e">
        <v>#N/A</v>
      </c>
      <c r="P463" s="2" t="s">
        <v>3393</v>
      </c>
      <c r="Q463" s="2" t="s">
        <v>285</v>
      </c>
      <c r="R463" s="2" t="s">
        <v>285</v>
      </c>
      <c r="S463" s="2">
        <v>95618.0</v>
      </c>
      <c r="T463" s="2" t="s">
        <v>3398</v>
      </c>
      <c r="U463" s="2" t="s">
        <v>319</v>
      </c>
      <c r="V463" s="53">
        <v>85288.0</v>
      </c>
      <c r="W463" s="53">
        <v>102538.0</v>
      </c>
      <c r="X463" s="2" t="s">
        <v>1923</v>
      </c>
      <c r="Y463" s="2" t="s">
        <v>5167</v>
      </c>
      <c r="AB463" s="2" t="s">
        <v>3393</v>
      </c>
      <c r="AC463" s="52">
        <v>42320.575694444444</v>
      </c>
      <c r="AD463" s="2" t="s">
        <v>3397</v>
      </c>
      <c r="AE463" s="2" t="s">
        <v>5168</v>
      </c>
      <c r="AF463" s="54" t="s">
        <v>5169</v>
      </c>
    </row>
    <row r="464">
      <c r="A464" s="2">
        <v>463.0</v>
      </c>
      <c r="B464" s="2" t="s">
        <v>3913</v>
      </c>
      <c r="C464" s="2" t="s">
        <v>285</v>
      </c>
      <c r="D464" s="2">
        <v>3.0</v>
      </c>
      <c r="E464" s="2">
        <v>0.0</v>
      </c>
      <c r="F464" s="2">
        <v>3.0</v>
      </c>
      <c r="G464" s="52">
        <v>42319.73125</v>
      </c>
      <c r="H464" s="2" t="s">
        <v>3917</v>
      </c>
      <c r="I464" s="2" t="s">
        <v>3918</v>
      </c>
      <c r="J464" s="2" t="s">
        <v>3919</v>
      </c>
      <c r="K464" s="2" t="e">
        <v>#N/A</v>
      </c>
      <c r="L464" s="2" t="e">
        <v>#N/A</v>
      </c>
      <c r="M464" s="2" t="e">
        <v>#N/A</v>
      </c>
      <c r="N464" s="2" t="e">
        <v>#N/A</v>
      </c>
      <c r="O464" s="2" t="e">
        <v>#N/A</v>
      </c>
      <c r="P464" s="2" t="s">
        <v>3912</v>
      </c>
      <c r="Q464" s="2" t="s">
        <v>285</v>
      </c>
      <c r="R464" s="2" t="s">
        <v>285</v>
      </c>
      <c r="S464" s="2">
        <v>6107.0</v>
      </c>
      <c r="T464" s="2" t="s">
        <v>3905</v>
      </c>
      <c r="U464" s="2" t="s">
        <v>2375</v>
      </c>
      <c r="V464" s="53">
        <v>346469.0</v>
      </c>
      <c r="W464" s="53">
        <v>290058.0</v>
      </c>
      <c r="X464" s="2" t="s">
        <v>3921</v>
      </c>
      <c r="Y464" s="2" t="s">
        <v>5176</v>
      </c>
      <c r="AB464" s="2" t="s">
        <v>3912</v>
      </c>
      <c r="AC464" s="52">
        <v>42319.73125</v>
      </c>
      <c r="AD464" s="2" t="s">
        <v>3919</v>
      </c>
      <c r="AE464" s="2" t="s">
        <v>5178</v>
      </c>
      <c r="AF464" s="54" t="s">
        <v>5179</v>
      </c>
    </row>
    <row r="465">
      <c r="A465" s="2">
        <v>464.0</v>
      </c>
      <c r="B465" s="2" t="s">
        <v>5180</v>
      </c>
      <c r="C465" s="2" t="s">
        <v>285</v>
      </c>
      <c r="D465" s="2">
        <v>123.0</v>
      </c>
      <c r="E465" s="2">
        <v>83.0</v>
      </c>
      <c r="F465" s="2">
        <v>40.0</v>
      </c>
      <c r="G465" s="52">
        <v>42320.799305555556</v>
      </c>
      <c r="H465" s="2" t="s">
        <v>5181</v>
      </c>
      <c r="I465" s="2" t="s">
        <v>5182</v>
      </c>
      <c r="J465" s="2" t="s">
        <v>5183</v>
      </c>
      <c r="K465" s="2" t="e">
        <v>#N/A</v>
      </c>
      <c r="L465" s="2" t="e">
        <v>#N/A</v>
      </c>
      <c r="M465" s="2" t="e">
        <v>#N/A</v>
      </c>
      <c r="N465" s="2" t="e">
        <v>#N/A</v>
      </c>
      <c r="O465" s="2" t="e">
        <v>#N/A</v>
      </c>
      <c r="P465" s="2" t="s">
        <v>5184</v>
      </c>
      <c r="Q465" s="2" t="s">
        <v>285</v>
      </c>
      <c r="R465" s="2" t="s">
        <v>356</v>
      </c>
      <c r="S465" s="2">
        <v>63301.0</v>
      </c>
      <c r="T465" s="2" t="s">
        <v>5185</v>
      </c>
      <c r="U465" s="2" t="s">
        <v>492</v>
      </c>
      <c r="V465" s="53">
        <v>2333341.0</v>
      </c>
      <c r="W465" s="53">
        <v>2330141.0</v>
      </c>
      <c r="X465" s="2" t="s">
        <v>5186</v>
      </c>
      <c r="Y465" s="2" t="s">
        <v>5188</v>
      </c>
      <c r="AB465" s="2" t="s">
        <v>5184</v>
      </c>
      <c r="AC465" s="52">
        <v>42320.799305555556</v>
      </c>
      <c r="AD465" s="2" t="s">
        <v>5183</v>
      </c>
      <c r="AE465" s="2" t="s">
        <v>5189</v>
      </c>
      <c r="AF465" s="54" t="s">
        <v>5190</v>
      </c>
    </row>
    <row r="466">
      <c r="A466" s="2">
        <v>465.0</v>
      </c>
      <c r="B466" s="2" t="s">
        <v>4412</v>
      </c>
      <c r="C466" s="2" t="s">
        <v>285</v>
      </c>
      <c r="D466" s="2">
        <v>41.0</v>
      </c>
      <c r="E466" s="2">
        <v>13.0</v>
      </c>
      <c r="F466" s="2">
        <v>28.0</v>
      </c>
      <c r="G466" s="52">
        <v>42315.52777777778</v>
      </c>
      <c r="H466" s="2" t="s">
        <v>4413</v>
      </c>
      <c r="I466" s="2" t="s">
        <v>4414</v>
      </c>
      <c r="J466" s="2" t="s">
        <v>4415</v>
      </c>
      <c r="K466" s="2" t="e">
        <v>#N/A</v>
      </c>
      <c r="L466" s="2" t="e">
        <v>#N/A</v>
      </c>
      <c r="M466" s="2" t="e">
        <v>#N/A</v>
      </c>
      <c r="N466" s="2" t="e">
        <v>#N/A</v>
      </c>
      <c r="O466" s="2" t="e">
        <v>#N/A</v>
      </c>
      <c r="P466" s="2" t="s">
        <v>4411</v>
      </c>
      <c r="Q466" s="2" t="s">
        <v>285</v>
      </c>
      <c r="R466" s="2" t="s">
        <v>285</v>
      </c>
      <c r="S466" s="2">
        <v>33488.0</v>
      </c>
      <c r="T466" s="2" t="s">
        <v>4416</v>
      </c>
      <c r="U466" s="2" t="s">
        <v>785</v>
      </c>
      <c r="X466" s="2" t="s">
        <v>4418</v>
      </c>
      <c r="Y466" s="2" t="s">
        <v>5192</v>
      </c>
      <c r="AB466" s="2" t="s">
        <v>4411</v>
      </c>
      <c r="AC466" s="52">
        <v>42315.52777777778</v>
      </c>
      <c r="AD466" s="2" t="s">
        <v>4415</v>
      </c>
      <c r="AE466" s="2" t="s">
        <v>5193</v>
      </c>
      <c r="AF466" s="54" t="s">
        <v>5194</v>
      </c>
    </row>
    <row r="467">
      <c r="A467" s="2">
        <v>466.0</v>
      </c>
      <c r="B467" s="2" t="s">
        <v>5195</v>
      </c>
      <c r="C467" s="2" t="s">
        <v>285</v>
      </c>
      <c r="D467" s="2">
        <v>116.0</v>
      </c>
      <c r="E467" s="2">
        <v>29.0</v>
      </c>
      <c r="F467" s="2">
        <v>87.0</v>
      </c>
      <c r="G467" s="52">
        <v>42328.70347222222</v>
      </c>
      <c r="H467" s="2" t="s">
        <v>5197</v>
      </c>
      <c r="I467" s="2" t="s">
        <v>4770</v>
      </c>
      <c r="J467" s="2" t="s">
        <v>5198</v>
      </c>
      <c r="K467" s="2" t="e">
        <v>#N/A</v>
      </c>
      <c r="L467" s="2" t="e">
        <v>#N/A</v>
      </c>
      <c r="M467" s="2" t="e">
        <v>#N/A</v>
      </c>
      <c r="N467" s="2" t="e">
        <v>#N/A</v>
      </c>
      <c r="O467" s="2" t="e">
        <v>#N/A</v>
      </c>
      <c r="P467" s="2" t="s">
        <v>5199</v>
      </c>
      <c r="Q467" s="2" t="s">
        <v>285</v>
      </c>
      <c r="R467" s="2" t="s">
        <v>285</v>
      </c>
      <c r="S467" s="2">
        <v>22980.0</v>
      </c>
      <c r="T467" s="2" t="s">
        <v>4774</v>
      </c>
      <c r="U467" s="2" t="s">
        <v>470</v>
      </c>
      <c r="V467" s="53">
        <v>1723503.0</v>
      </c>
      <c r="W467" s="53">
        <v>1516608.0</v>
      </c>
      <c r="X467" s="2" t="s">
        <v>4775</v>
      </c>
      <c r="Y467" s="2" t="s">
        <v>5200</v>
      </c>
      <c r="AB467" s="2" t="s">
        <v>5199</v>
      </c>
      <c r="AC467" s="52">
        <v>42328.70347222222</v>
      </c>
      <c r="AD467" s="2" t="s">
        <v>5198</v>
      </c>
      <c r="AE467" s="2" t="s">
        <v>5202</v>
      </c>
      <c r="AF467" s="54" t="s">
        <v>5204</v>
      </c>
    </row>
    <row r="468">
      <c r="A468" s="2">
        <v>467.0</v>
      </c>
      <c r="B468" s="2" t="s">
        <v>5195</v>
      </c>
      <c r="C468" s="2" t="s">
        <v>285</v>
      </c>
      <c r="D468" s="2">
        <v>33.0</v>
      </c>
      <c r="E468" s="2">
        <v>0.0</v>
      </c>
      <c r="F468" s="2">
        <v>33.0</v>
      </c>
      <c r="G468" s="52">
        <v>42329.34722222222</v>
      </c>
      <c r="H468" s="2" t="s">
        <v>5210</v>
      </c>
      <c r="I468" s="2" t="s">
        <v>4770</v>
      </c>
      <c r="J468" s="2" t="s">
        <v>5211</v>
      </c>
      <c r="K468" s="2" t="e">
        <v>#N/A</v>
      </c>
      <c r="L468" s="2" t="e">
        <v>#N/A</v>
      </c>
      <c r="M468" s="2" t="e">
        <v>#N/A</v>
      </c>
      <c r="N468" s="2" t="e">
        <v>#N/A</v>
      </c>
      <c r="O468" s="2" t="e">
        <v>#N/A</v>
      </c>
      <c r="P468" s="2" t="s">
        <v>5212</v>
      </c>
      <c r="Q468" s="2" t="s">
        <v>285</v>
      </c>
      <c r="R468" s="2" t="s">
        <v>356</v>
      </c>
      <c r="S468" s="2">
        <v>22980.0</v>
      </c>
      <c r="T468" s="2" t="s">
        <v>4774</v>
      </c>
      <c r="U468" s="2" t="s">
        <v>470</v>
      </c>
      <c r="V468" s="53">
        <v>1723503.0</v>
      </c>
      <c r="W468" s="53">
        <v>1516608.0</v>
      </c>
      <c r="X468" s="2" t="s">
        <v>4775</v>
      </c>
      <c r="Y468" s="2" t="s">
        <v>5214</v>
      </c>
      <c r="AB468" s="2" t="s">
        <v>5212</v>
      </c>
      <c r="AC468" s="52">
        <v>42329.34722222222</v>
      </c>
      <c r="AD468" s="2" t="s">
        <v>5211</v>
      </c>
      <c r="AE468" s="2" t="s">
        <v>5215</v>
      </c>
      <c r="AF468" s="54" t="s">
        <v>5216</v>
      </c>
    </row>
    <row r="469">
      <c r="A469" s="2">
        <v>468.0</v>
      </c>
      <c r="B469" s="2" t="s">
        <v>5217</v>
      </c>
      <c r="C469" s="2" t="s">
        <v>285</v>
      </c>
      <c r="D469" s="2">
        <v>2.0</v>
      </c>
      <c r="E469" s="2">
        <v>0.0</v>
      </c>
      <c r="F469" s="2">
        <v>2.0</v>
      </c>
      <c r="G469" s="52">
        <v>42326.69097222222</v>
      </c>
      <c r="H469" s="2" t="s">
        <v>5218</v>
      </c>
      <c r="I469" s="2" t="s">
        <v>5219</v>
      </c>
      <c r="J469" s="2" t="s">
        <v>5220</v>
      </c>
      <c r="K469" s="2" t="e">
        <v>#N/A</v>
      </c>
      <c r="L469" s="2" t="e">
        <v>#N/A</v>
      </c>
      <c r="M469" s="2" t="e">
        <v>#N/A</v>
      </c>
      <c r="N469" s="2" t="e">
        <v>#N/A</v>
      </c>
      <c r="O469" s="2" t="e">
        <v>#N/A</v>
      </c>
      <c r="P469" s="2" t="s">
        <v>5221</v>
      </c>
      <c r="Q469" s="2" t="s">
        <v>285</v>
      </c>
      <c r="R469" s="2" t="s">
        <v>356</v>
      </c>
      <c r="S469" s="2">
        <v>97309.0</v>
      </c>
      <c r="T469" s="2" t="s">
        <v>5223</v>
      </c>
      <c r="U469" s="2" t="s">
        <v>727</v>
      </c>
      <c r="V469" s="53">
        <v>1904031.0</v>
      </c>
      <c r="W469" s="53">
        <v>2176684.0</v>
      </c>
      <c r="X469" s="2" t="s">
        <v>5224</v>
      </c>
      <c r="Y469" s="2" t="s">
        <v>5225</v>
      </c>
      <c r="AB469" s="2" t="s">
        <v>5221</v>
      </c>
      <c r="AC469" s="52">
        <v>42326.69097222222</v>
      </c>
      <c r="AD469" s="2" t="s">
        <v>5220</v>
      </c>
      <c r="AE469" s="2" t="s">
        <v>5226</v>
      </c>
      <c r="AF469" s="54" t="s">
        <v>5227</v>
      </c>
    </row>
    <row r="470">
      <c r="A470" s="2">
        <v>469.0</v>
      </c>
      <c r="B470" s="2" t="s">
        <v>5228</v>
      </c>
      <c r="C470" s="2" t="s">
        <v>285</v>
      </c>
      <c r="D470" s="2">
        <v>88.0</v>
      </c>
      <c r="E470" s="2">
        <v>33.0</v>
      </c>
      <c r="F470" s="2">
        <v>55.0</v>
      </c>
      <c r="G470" s="52">
        <v>42326.65277777778</v>
      </c>
      <c r="H470" s="2" t="s">
        <v>5229</v>
      </c>
      <c r="I470" s="2" t="s">
        <v>5230</v>
      </c>
      <c r="J470" s="2" t="s">
        <v>5232</v>
      </c>
      <c r="K470" s="2" t="e">
        <v>#N/A</v>
      </c>
      <c r="L470" s="2" t="e">
        <v>#N/A</v>
      </c>
      <c r="M470" s="2" t="e">
        <v>#N/A</v>
      </c>
      <c r="N470" s="2" t="e">
        <v>#N/A</v>
      </c>
      <c r="O470" s="2" t="e">
        <v>#N/A</v>
      </c>
      <c r="P470" s="2" t="s">
        <v>5234</v>
      </c>
      <c r="Q470" s="2" t="s">
        <v>285</v>
      </c>
      <c r="R470" s="2" t="s">
        <v>285</v>
      </c>
      <c r="S470" s="2">
        <v>75154.0</v>
      </c>
      <c r="T470" s="2" t="s">
        <v>5238</v>
      </c>
      <c r="U470" s="2" t="s">
        <v>667</v>
      </c>
      <c r="X470" s="2" t="s">
        <v>5240</v>
      </c>
      <c r="Y470" s="2" t="s">
        <v>5243</v>
      </c>
      <c r="AB470" s="2" t="s">
        <v>5234</v>
      </c>
      <c r="AC470" s="52">
        <v>42326.65277777778</v>
      </c>
      <c r="AD470" s="2" t="s">
        <v>5232</v>
      </c>
      <c r="AE470" s="2" t="s">
        <v>5245</v>
      </c>
      <c r="AF470" s="54" t="s">
        <v>5246</v>
      </c>
    </row>
    <row r="471">
      <c r="A471" s="2">
        <v>470.0</v>
      </c>
      <c r="B471" s="2" t="s">
        <v>5228</v>
      </c>
      <c r="C471" s="2" t="s">
        <v>285</v>
      </c>
      <c r="D471" s="2">
        <v>8.0</v>
      </c>
      <c r="E471" s="2">
        <v>0.0</v>
      </c>
      <c r="F471" s="2">
        <v>8.0</v>
      </c>
      <c r="G471" s="52">
        <v>42328.35625</v>
      </c>
      <c r="H471" s="2" t="s">
        <v>5247</v>
      </c>
      <c r="I471" s="2" t="s">
        <v>5230</v>
      </c>
      <c r="J471" s="2" t="s">
        <v>5248</v>
      </c>
      <c r="K471" s="2" t="e">
        <v>#N/A</v>
      </c>
      <c r="L471" s="2" t="e">
        <v>#N/A</v>
      </c>
      <c r="M471" s="2" t="e">
        <v>#N/A</v>
      </c>
      <c r="N471" s="2" t="e">
        <v>#N/A</v>
      </c>
      <c r="O471" s="2" t="e">
        <v>#N/A</v>
      </c>
      <c r="P471" s="2" t="s">
        <v>5249</v>
      </c>
      <c r="Q471" s="2" t="s">
        <v>285</v>
      </c>
      <c r="R471" s="2" t="s">
        <v>356</v>
      </c>
      <c r="S471" s="2">
        <v>75154.0</v>
      </c>
      <c r="T471" s="2" t="s">
        <v>5238</v>
      </c>
      <c r="U471" s="2" t="s">
        <v>667</v>
      </c>
      <c r="X471" s="2" t="s">
        <v>5240</v>
      </c>
      <c r="Y471" s="2" t="s">
        <v>5251</v>
      </c>
      <c r="AB471" s="2" t="s">
        <v>5249</v>
      </c>
      <c r="AC471" s="52">
        <v>42328.35625</v>
      </c>
      <c r="AD471" s="2" t="s">
        <v>5248</v>
      </c>
      <c r="AE471" s="2" t="s">
        <v>5252</v>
      </c>
      <c r="AF471" s="54" t="s">
        <v>5253</v>
      </c>
    </row>
    <row r="472">
      <c r="A472" s="2">
        <v>471.0</v>
      </c>
      <c r="B472" s="2" t="s">
        <v>5254</v>
      </c>
      <c r="C472" s="2" t="s">
        <v>285</v>
      </c>
      <c r="D472" s="2">
        <v>54.0</v>
      </c>
      <c r="E472" s="2">
        <v>8.0</v>
      </c>
      <c r="F472" s="2">
        <v>46.0</v>
      </c>
      <c r="G472" s="52">
        <v>42320.50347222222</v>
      </c>
      <c r="H472" s="2" t="s">
        <v>5256</v>
      </c>
      <c r="I472" s="2" t="s">
        <v>5257</v>
      </c>
      <c r="J472" s="2" t="s">
        <v>5258</v>
      </c>
      <c r="K472" s="2" t="e">
        <v>#N/A</v>
      </c>
      <c r="L472" s="2" t="e">
        <v>#N/A</v>
      </c>
      <c r="M472" s="2" t="e">
        <v>#N/A</v>
      </c>
      <c r="N472" s="2" t="e">
        <v>#N/A</v>
      </c>
      <c r="O472" s="2" t="e">
        <v>#N/A</v>
      </c>
      <c r="P472" s="2" t="s">
        <v>5259</v>
      </c>
      <c r="Q472" s="2" t="s">
        <v>285</v>
      </c>
      <c r="R472" s="2" t="s">
        <v>356</v>
      </c>
      <c r="S472" s="2">
        <v>29229.0</v>
      </c>
      <c r="T472" s="2" t="s">
        <v>5260</v>
      </c>
      <c r="U472" s="2" t="s">
        <v>2835</v>
      </c>
      <c r="X472" s="2" t="s">
        <v>5261</v>
      </c>
      <c r="Y472" s="2" t="s">
        <v>5262</v>
      </c>
      <c r="AB472" s="2" t="s">
        <v>5259</v>
      </c>
      <c r="AC472" s="52">
        <v>42320.50347222222</v>
      </c>
      <c r="AD472" s="2" t="s">
        <v>5258</v>
      </c>
      <c r="AE472" s="2" t="s">
        <v>5263</v>
      </c>
      <c r="AF472" s="54" t="s">
        <v>5264</v>
      </c>
    </row>
    <row r="473">
      <c r="A473" s="2">
        <v>472.0</v>
      </c>
      <c r="B473" s="2" t="s">
        <v>5265</v>
      </c>
      <c r="C473" s="2" t="s">
        <v>285</v>
      </c>
      <c r="D473" s="2">
        <v>1.0</v>
      </c>
      <c r="E473" s="2">
        <v>0.0</v>
      </c>
      <c r="F473" s="2">
        <v>1.0</v>
      </c>
      <c r="G473" s="52">
        <v>42326.160416666666</v>
      </c>
      <c r="H473" s="2" t="s">
        <v>5267</v>
      </c>
      <c r="I473" s="2" t="s">
        <v>5268</v>
      </c>
      <c r="J473" s="2" t="s">
        <v>5269</v>
      </c>
      <c r="K473" s="2" t="e">
        <v>#N/A</v>
      </c>
      <c r="L473" s="2" t="e">
        <v>#N/A</v>
      </c>
      <c r="M473" s="2" t="e">
        <v>#N/A</v>
      </c>
      <c r="N473" s="2" t="e">
        <v>#N/A</v>
      </c>
      <c r="O473" s="2" t="e">
        <v>#N/A</v>
      </c>
      <c r="P473" s="2" t="s">
        <v>5270</v>
      </c>
      <c r="Q473" s="2" t="s">
        <v>285</v>
      </c>
      <c r="R473" s="2" t="s">
        <v>285</v>
      </c>
      <c r="S473" s="2">
        <v>2116.0</v>
      </c>
      <c r="T473" s="2" t="s">
        <v>880</v>
      </c>
      <c r="U473" s="2" t="s">
        <v>412</v>
      </c>
      <c r="V473" s="53">
        <v>2376309.0</v>
      </c>
      <c r="W473" s="53">
        <v>2310776.0</v>
      </c>
      <c r="X473" s="2" t="s">
        <v>5271</v>
      </c>
      <c r="Y473" s="2" t="s">
        <v>5272</v>
      </c>
      <c r="AB473" s="2" t="s">
        <v>5270</v>
      </c>
      <c r="AC473" s="52">
        <v>42326.160416666666</v>
      </c>
      <c r="AD473" s="2" t="s">
        <v>5269</v>
      </c>
      <c r="AE473" s="2" t="s">
        <v>5273</v>
      </c>
      <c r="AF473" s="54" t="s">
        <v>5274</v>
      </c>
    </row>
    <row r="474">
      <c r="A474" s="2">
        <v>473.0</v>
      </c>
      <c r="B474" s="2" t="s">
        <v>5276</v>
      </c>
      <c r="C474" s="2" t="s">
        <v>285</v>
      </c>
      <c r="D474" s="2">
        <v>17.0</v>
      </c>
      <c r="E474" s="2">
        <v>3.0</v>
      </c>
      <c r="F474" s="2">
        <v>14.0</v>
      </c>
      <c r="G474" s="52">
        <v>42326.50347222222</v>
      </c>
      <c r="H474" s="2" t="s">
        <v>5277</v>
      </c>
      <c r="I474" s="2" t="s">
        <v>5278</v>
      </c>
      <c r="J474" s="2" t="s">
        <v>5279</v>
      </c>
      <c r="K474" s="2" t="e">
        <v>#N/A</v>
      </c>
      <c r="L474" s="2" t="e">
        <v>#N/A</v>
      </c>
      <c r="M474" s="2" t="e">
        <v>#N/A</v>
      </c>
      <c r="N474" s="2" t="e">
        <v>#N/A</v>
      </c>
      <c r="O474" s="2" t="e">
        <v>#N/A</v>
      </c>
      <c r="P474" s="2" t="s">
        <v>5280</v>
      </c>
      <c r="Q474" s="2" t="s">
        <v>285</v>
      </c>
      <c r="R474" s="2" t="s">
        <v>356</v>
      </c>
      <c r="S474" s="2">
        <v>98632.0</v>
      </c>
      <c r="T474" s="2" t="s">
        <v>5281</v>
      </c>
      <c r="U474" s="2" t="s">
        <v>291</v>
      </c>
      <c r="Y474" s="2" t="s">
        <v>5282</v>
      </c>
      <c r="AB474" s="2" t="s">
        <v>5280</v>
      </c>
      <c r="AC474" s="52">
        <v>42326.50347222222</v>
      </c>
      <c r="AD474" s="2" t="s">
        <v>5279</v>
      </c>
      <c r="AE474" s="2" t="s">
        <v>5284</v>
      </c>
      <c r="AF474" s="54" t="s">
        <v>5285</v>
      </c>
    </row>
    <row r="475">
      <c r="A475" s="2">
        <v>474.0</v>
      </c>
      <c r="B475" s="2" t="s">
        <v>5286</v>
      </c>
      <c r="C475" s="2" t="s">
        <v>285</v>
      </c>
      <c r="D475" s="2">
        <v>5.0</v>
      </c>
      <c r="E475" s="2">
        <v>1.0</v>
      </c>
      <c r="F475" s="2">
        <v>4.0</v>
      </c>
      <c r="G475" s="52">
        <v>42327.34027777778</v>
      </c>
      <c r="H475" s="2" t="s">
        <v>5287</v>
      </c>
      <c r="I475" s="2" t="s">
        <v>5288</v>
      </c>
      <c r="J475" s="2" t="s">
        <v>5289</v>
      </c>
      <c r="K475" s="2" t="s">
        <v>264</v>
      </c>
      <c r="L475" s="2">
        <v>0.0</v>
      </c>
      <c r="M475" s="2">
        <v>0.0</v>
      </c>
      <c r="N475" s="2">
        <v>0.0</v>
      </c>
      <c r="O475" s="2">
        <v>0.0</v>
      </c>
      <c r="P475" s="2" t="s">
        <v>5290</v>
      </c>
      <c r="Q475" s="2" t="s">
        <v>285</v>
      </c>
      <c r="R475" s="2" t="s">
        <v>356</v>
      </c>
      <c r="S475" s="2" t="s">
        <v>5291</v>
      </c>
      <c r="T475" s="2" t="s">
        <v>5292</v>
      </c>
      <c r="U475" s="2" t="s">
        <v>291</v>
      </c>
      <c r="V475" s="53">
        <v>9.80967936E8</v>
      </c>
      <c r="W475" s="53">
        <v>9.70739732E8</v>
      </c>
      <c r="X475" s="2" t="s">
        <v>5293</v>
      </c>
      <c r="Y475" s="2" t="s">
        <v>5294</v>
      </c>
      <c r="AB475" s="2" t="s">
        <v>5290</v>
      </c>
      <c r="AC475" s="52">
        <v>42327.34027777778</v>
      </c>
      <c r="AD475" s="2" t="s">
        <v>5289</v>
      </c>
      <c r="AE475" s="2" t="s">
        <v>5296</v>
      </c>
      <c r="AF475" s="54" t="s">
        <v>5297</v>
      </c>
    </row>
    <row r="476">
      <c r="A476" s="2">
        <v>475.0</v>
      </c>
      <c r="B476" s="2" t="s">
        <v>5298</v>
      </c>
      <c r="C476" s="2" t="s">
        <v>285</v>
      </c>
      <c r="D476" s="2">
        <v>25.0</v>
      </c>
      <c r="E476" s="2">
        <v>5.0</v>
      </c>
      <c r="F476" s="2">
        <v>20.0</v>
      </c>
      <c r="G476" s="52">
        <v>42326.24722222222</v>
      </c>
      <c r="H476" s="2" t="s">
        <v>5299</v>
      </c>
      <c r="I476" s="2" t="s">
        <v>5300</v>
      </c>
      <c r="J476" s="2" t="s">
        <v>5301</v>
      </c>
      <c r="K476" s="2" t="e">
        <v>#N/A</v>
      </c>
      <c r="L476" s="2" t="e">
        <v>#N/A</v>
      </c>
      <c r="M476" s="2" t="e">
        <v>#N/A</v>
      </c>
      <c r="N476" s="2" t="e">
        <v>#N/A</v>
      </c>
      <c r="O476" s="2" t="e">
        <v>#N/A</v>
      </c>
      <c r="P476" s="2" t="s">
        <v>5302</v>
      </c>
      <c r="Q476" s="2" t="s">
        <v>285</v>
      </c>
      <c r="R476" s="2" t="s">
        <v>285</v>
      </c>
      <c r="S476" s="2">
        <v>55130.0</v>
      </c>
      <c r="T476" s="2" t="s">
        <v>5303</v>
      </c>
      <c r="U476" s="2" t="s">
        <v>1630</v>
      </c>
      <c r="V476" s="53">
        <v>521206.0</v>
      </c>
      <c r="W476" s="53">
        <v>490032.0</v>
      </c>
      <c r="X476" s="2" t="s">
        <v>5304</v>
      </c>
      <c r="Y476" s="2" t="s">
        <v>5305</v>
      </c>
      <c r="AB476" s="2" t="s">
        <v>5302</v>
      </c>
      <c r="AC476" s="52">
        <v>42326.24722222222</v>
      </c>
      <c r="AD476" s="2" t="s">
        <v>5301</v>
      </c>
      <c r="AE476" s="2" t="s">
        <v>5307</v>
      </c>
      <c r="AF476" s="54" t="s">
        <v>5308</v>
      </c>
    </row>
    <row r="477">
      <c r="A477" s="2">
        <v>476.0</v>
      </c>
      <c r="B477" s="2" t="s">
        <v>5298</v>
      </c>
      <c r="C477" s="2" t="s">
        <v>285</v>
      </c>
      <c r="D477" s="2">
        <v>66.0</v>
      </c>
      <c r="E477" s="2">
        <v>11.0</v>
      </c>
      <c r="F477" s="2">
        <v>55.0</v>
      </c>
      <c r="G477" s="52">
        <v>42327.80416666667</v>
      </c>
      <c r="H477" s="2" t="s">
        <v>5309</v>
      </c>
      <c r="I477" s="2" t="s">
        <v>5300</v>
      </c>
      <c r="J477" s="2" t="s">
        <v>5310</v>
      </c>
      <c r="K477" s="2" t="e">
        <v>#N/A</v>
      </c>
      <c r="L477" s="2" t="e">
        <v>#N/A</v>
      </c>
      <c r="M477" s="2" t="e">
        <v>#N/A</v>
      </c>
      <c r="N477" s="2" t="e">
        <v>#N/A</v>
      </c>
      <c r="O477" s="2" t="e">
        <v>#N/A</v>
      </c>
      <c r="P477" s="2" t="s">
        <v>5311</v>
      </c>
      <c r="Q477" s="2" t="s">
        <v>285</v>
      </c>
      <c r="R477" s="2" t="s">
        <v>285</v>
      </c>
      <c r="S477" s="2">
        <v>55130.0</v>
      </c>
      <c r="T477" s="2" t="s">
        <v>5303</v>
      </c>
      <c r="U477" s="2" t="s">
        <v>1630</v>
      </c>
      <c r="V477" s="53">
        <v>521206.0</v>
      </c>
      <c r="W477" s="53">
        <v>490032.0</v>
      </c>
      <c r="X477" s="2" t="s">
        <v>5304</v>
      </c>
      <c r="Y477" s="2" t="s">
        <v>5313</v>
      </c>
      <c r="AB477" s="2" t="s">
        <v>5311</v>
      </c>
      <c r="AC477" s="52">
        <v>42327.80416666667</v>
      </c>
      <c r="AD477" s="2" t="s">
        <v>5310</v>
      </c>
      <c r="AE477" s="2" t="s">
        <v>5314</v>
      </c>
      <c r="AF477" s="54" t="s">
        <v>5316</v>
      </c>
    </row>
    <row r="478">
      <c r="A478" s="2">
        <v>477.0</v>
      </c>
      <c r="B478" s="2" t="s">
        <v>5317</v>
      </c>
      <c r="C478" s="2" t="s">
        <v>285</v>
      </c>
      <c r="D478" s="2">
        <v>94.0</v>
      </c>
      <c r="E478" s="2">
        <v>34.0</v>
      </c>
      <c r="F478" s="2">
        <v>60.0</v>
      </c>
      <c r="G478" s="52">
        <v>42331.8875</v>
      </c>
      <c r="H478" s="2" t="s">
        <v>5319</v>
      </c>
      <c r="I478" s="2" t="s">
        <v>5320</v>
      </c>
      <c r="J478" s="2" t="s">
        <v>5321</v>
      </c>
      <c r="K478" s="2" t="e">
        <v>#N/A</v>
      </c>
      <c r="L478" s="2" t="e">
        <v>#N/A</v>
      </c>
      <c r="M478" s="2" t="e">
        <v>#N/A</v>
      </c>
      <c r="N478" s="2" t="e">
        <v>#N/A</v>
      </c>
      <c r="O478" s="2" t="e">
        <v>#N/A</v>
      </c>
      <c r="P478" s="2" t="s">
        <v>5322</v>
      </c>
      <c r="Q478" s="2" t="s">
        <v>285</v>
      </c>
      <c r="R478" s="2" t="s">
        <v>285</v>
      </c>
      <c r="S478" s="2">
        <v>98104.0</v>
      </c>
      <c r="T478" s="2" t="s">
        <v>1734</v>
      </c>
      <c r="U478" s="2" t="s">
        <v>291</v>
      </c>
      <c r="V478" s="53">
        <v>5911546.0</v>
      </c>
      <c r="W478" s="53">
        <v>3756115.0</v>
      </c>
      <c r="X478" s="2" t="s">
        <v>5323</v>
      </c>
      <c r="Y478" s="2" t="s">
        <v>5324</v>
      </c>
      <c r="AB478" s="2" t="s">
        <v>5322</v>
      </c>
      <c r="AC478" s="52">
        <v>42331.8875</v>
      </c>
      <c r="AD478" s="2" t="s">
        <v>5321</v>
      </c>
      <c r="AE478" s="2" t="s">
        <v>5325</v>
      </c>
      <c r="AF478" s="54" t="s">
        <v>5327</v>
      </c>
    </row>
    <row r="479">
      <c r="A479" s="2">
        <v>478.0</v>
      </c>
      <c r="B479" s="2" t="s">
        <v>4424</v>
      </c>
      <c r="C479" s="2" t="s">
        <v>285</v>
      </c>
      <c r="D479" s="2">
        <v>9.0</v>
      </c>
      <c r="E479" s="2">
        <v>1.0</v>
      </c>
      <c r="F479" s="2">
        <v>8.0</v>
      </c>
      <c r="G479" s="52">
        <v>42317.67291666667</v>
      </c>
      <c r="H479" s="2" t="s">
        <v>4427</v>
      </c>
      <c r="I479" s="2" t="s">
        <v>4428</v>
      </c>
      <c r="J479" s="2" t="s">
        <v>4429</v>
      </c>
      <c r="K479" s="2" t="e">
        <v>#N/A</v>
      </c>
      <c r="L479" s="2" t="e">
        <v>#N/A</v>
      </c>
      <c r="M479" s="2" t="e">
        <v>#N/A</v>
      </c>
      <c r="N479" s="2" t="e">
        <v>#N/A</v>
      </c>
      <c r="O479" s="2" t="e">
        <v>#N/A</v>
      </c>
      <c r="P479" s="2" t="s">
        <v>4423</v>
      </c>
      <c r="Q479" s="2" t="s">
        <v>285</v>
      </c>
      <c r="R479" s="2" t="s">
        <v>285</v>
      </c>
      <c r="S479" s="2">
        <v>32256.0</v>
      </c>
      <c r="T479" s="2" t="s">
        <v>1325</v>
      </c>
      <c r="U479" s="2" t="s">
        <v>785</v>
      </c>
      <c r="V479" s="53">
        <v>3.42066114E8</v>
      </c>
      <c r="W479" s="53">
        <v>2.48005439E8</v>
      </c>
      <c r="X479" s="2" t="s">
        <v>4431</v>
      </c>
      <c r="Y479" s="2" t="s">
        <v>5328</v>
      </c>
      <c r="AB479" s="2" t="s">
        <v>4423</v>
      </c>
      <c r="AC479" s="52">
        <v>42317.67291666667</v>
      </c>
      <c r="AD479" s="2" t="s">
        <v>4429</v>
      </c>
      <c r="AE479" s="2" t="s">
        <v>5329</v>
      </c>
      <c r="AF479" s="54" t="s">
        <v>5331</v>
      </c>
    </row>
    <row r="480">
      <c r="A480" s="2">
        <v>479.0</v>
      </c>
      <c r="B480" s="2" t="s">
        <v>5332</v>
      </c>
      <c r="C480" s="2" t="s">
        <v>285</v>
      </c>
      <c r="D480" s="2">
        <v>237.0</v>
      </c>
      <c r="E480" s="2">
        <v>20.0</v>
      </c>
      <c r="F480" s="2">
        <v>217.0</v>
      </c>
      <c r="G480" s="52">
        <v>42330.51597222222</v>
      </c>
      <c r="H480" s="2" t="s">
        <v>5333</v>
      </c>
      <c r="I480" s="2" t="s">
        <v>5334</v>
      </c>
      <c r="J480" s="2" t="s">
        <v>5335</v>
      </c>
      <c r="K480" s="2" t="e">
        <v>#N/A</v>
      </c>
      <c r="L480" s="2" t="e">
        <v>#N/A</v>
      </c>
      <c r="M480" s="2" t="e">
        <v>#N/A</v>
      </c>
      <c r="N480" s="2" t="e">
        <v>#N/A</v>
      </c>
      <c r="O480" s="2" t="e">
        <v>#N/A</v>
      </c>
      <c r="P480" s="2" t="s">
        <v>5336</v>
      </c>
      <c r="Q480" s="2" t="s">
        <v>285</v>
      </c>
      <c r="R480" s="2" t="s">
        <v>356</v>
      </c>
      <c r="S480" s="2">
        <v>65203.0</v>
      </c>
      <c r="T480" s="2" t="s">
        <v>5260</v>
      </c>
      <c r="U480" s="2" t="s">
        <v>492</v>
      </c>
      <c r="X480" s="2" t="s">
        <v>647</v>
      </c>
      <c r="Y480" s="2" t="s">
        <v>5337</v>
      </c>
      <c r="AB480" s="2" t="s">
        <v>5336</v>
      </c>
      <c r="AC480" s="52">
        <v>42330.51597222222</v>
      </c>
      <c r="AD480" s="2" t="s">
        <v>5335</v>
      </c>
      <c r="AE480" s="2" t="s">
        <v>5338</v>
      </c>
      <c r="AF480" s="54" t="s">
        <v>5339</v>
      </c>
    </row>
    <row r="481">
      <c r="A481" s="2">
        <v>480.0</v>
      </c>
      <c r="B481" s="2" t="s">
        <v>3928</v>
      </c>
      <c r="C481" s="2" t="s">
        <v>285</v>
      </c>
      <c r="D481" s="2">
        <v>2.0</v>
      </c>
      <c r="E481" s="2">
        <v>0.0</v>
      </c>
      <c r="F481" s="2">
        <v>2.0</v>
      </c>
      <c r="G481" s="52">
        <v>42314.24444444444</v>
      </c>
      <c r="H481" s="2" t="s">
        <v>3930</v>
      </c>
      <c r="I481" s="2" t="s">
        <v>3931</v>
      </c>
      <c r="J481" s="2" t="s">
        <v>3933</v>
      </c>
      <c r="K481" s="2" t="e">
        <v>#N/A</v>
      </c>
      <c r="L481" s="2" t="e">
        <v>#N/A</v>
      </c>
      <c r="M481" s="2" t="e">
        <v>#N/A</v>
      </c>
      <c r="N481" s="2" t="e">
        <v>#N/A</v>
      </c>
      <c r="O481" s="2" t="e">
        <v>#N/A</v>
      </c>
      <c r="P481" s="2" t="s">
        <v>3927</v>
      </c>
      <c r="Q481" s="2" t="s">
        <v>285</v>
      </c>
      <c r="R481" s="2" t="s">
        <v>285</v>
      </c>
      <c r="S481" s="2">
        <v>6902.0</v>
      </c>
      <c r="T481" s="2" t="s">
        <v>3935</v>
      </c>
      <c r="U481" s="2" t="s">
        <v>2375</v>
      </c>
      <c r="V481" s="53">
        <v>388299.0</v>
      </c>
      <c r="W481" s="53">
        <v>390594.0</v>
      </c>
      <c r="X481" s="2" t="s">
        <v>696</v>
      </c>
      <c r="Y481" s="2" t="s">
        <v>5341</v>
      </c>
      <c r="AB481" s="2" t="s">
        <v>3927</v>
      </c>
      <c r="AC481" s="52">
        <v>42314.24444444444</v>
      </c>
      <c r="AD481" s="2" t="s">
        <v>3933</v>
      </c>
      <c r="AE481" s="2" t="s">
        <v>5342</v>
      </c>
      <c r="AF481" s="54" t="s">
        <v>5343</v>
      </c>
    </row>
    <row r="482">
      <c r="A482" s="2">
        <v>481.0</v>
      </c>
      <c r="B482" s="2" t="s">
        <v>5127</v>
      </c>
      <c r="C482" s="2" t="s">
        <v>285</v>
      </c>
      <c r="D482" s="2">
        <v>299.0</v>
      </c>
      <c r="E482" s="2">
        <v>97.0</v>
      </c>
      <c r="F482" s="2">
        <v>202.0</v>
      </c>
      <c r="G482" s="52">
        <v>42321.51944444444</v>
      </c>
      <c r="H482" s="2" t="s">
        <v>5128</v>
      </c>
      <c r="I482" s="2" t="s">
        <v>5129</v>
      </c>
      <c r="J482" s="2" t="s">
        <v>5130</v>
      </c>
      <c r="K482" s="2" t="e">
        <v>#N/A</v>
      </c>
      <c r="L482" s="2" t="e">
        <v>#N/A</v>
      </c>
      <c r="M482" s="2" t="e">
        <v>#N/A</v>
      </c>
      <c r="N482" s="2" t="e">
        <v>#N/A</v>
      </c>
      <c r="O482" s="2" t="e">
        <v>#N/A</v>
      </c>
      <c r="P482" s="2" t="s">
        <v>5125</v>
      </c>
      <c r="Q482" s="2" t="s">
        <v>285</v>
      </c>
      <c r="R482" s="2" t="s">
        <v>285</v>
      </c>
      <c r="S482" s="2">
        <v>67201.0</v>
      </c>
      <c r="T482" s="2" t="s">
        <v>3243</v>
      </c>
      <c r="U482" s="2" t="s">
        <v>481</v>
      </c>
      <c r="V482" s="53">
        <v>517750.0</v>
      </c>
      <c r="W482" s="53">
        <v>586586.0</v>
      </c>
      <c r="X482" s="2" t="s">
        <v>5133</v>
      </c>
      <c r="Y482" s="2" t="s">
        <v>5345</v>
      </c>
      <c r="AB482" s="2" t="s">
        <v>5125</v>
      </c>
      <c r="AC482" s="52">
        <v>42321.51944444444</v>
      </c>
      <c r="AD482" s="2" t="s">
        <v>5130</v>
      </c>
      <c r="AE482" s="2" t="s">
        <v>5346</v>
      </c>
      <c r="AF482" s="54" t="s">
        <v>5347</v>
      </c>
    </row>
    <row r="483">
      <c r="A483" s="2">
        <v>482.0</v>
      </c>
      <c r="B483" s="2" t="s">
        <v>5348</v>
      </c>
      <c r="C483" s="2" t="s">
        <v>285</v>
      </c>
      <c r="D483" s="2">
        <v>77.0</v>
      </c>
      <c r="E483" s="2">
        <v>12.0</v>
      </c>
      <c r="F483" s="2">
        <v>65.0</v>
      </c>
      <c r="G483" s="52">
        <v>42311.78333333333</v>
      </c>
      <c r="H483" s="2" t="s">
        <v>5350</v>
      </c>
      <c r="I483" s="2" t="s">
        <v>5351</v>
      </c>
      <c r="J483" s="2" t="s">
        <v>5352</v>
      </c>
      <c r="K483" s="2" t="e">
        <v>#N/A</v>
      </c>
      <c r="L483" s="2" t="e">
        <v>#N/A</v>
      </c>
      <c r="M483" s="2" t="e">
        <v>#N/A</v>
      </c>
      <c r="N483" s="2" t="e">
        <v>#N/A</v>
      </c>
      <c r="O483" s="2" t="e">
        <v>#N/A</v>
      </c>
      <c r="P483" s="2" t="s">
        <v>5353</v>
      </c>
      <c r="Q483" s="2" t="s">
        <v>285</v>
      </c>
      <c r="R483" s="2" t="s">
        <v>285</v>
      </c>
      <c r="S483" s="2">
        <v>77065.0</v>
      </c>
      <c r="T483" s="2" t="s">
        <v>5354</v>
      </c>
      <c r="U483" s="2" t="s">
        <v>667</v>
      </c>
      <c r="X483" s="2" t="s">
        <v>1291</v>
      </c>
      <c r="Y483" s="2" t="s">
        <v>5355</v>
      </c>
      <c r="AB483" s="2" t="s">
        <v>5353</v>
      </c>
      <c r="AC483" s="52">
        <v>42311.78333333333</v>
      </c>
      <c r="AD483" s="2" t="s">
        <v>5352</v>
      </c>
      <c r="AE483" s="2" t="s">
        <v>5356</v>
      </c>
      <c r="AF483" s="54" t="s">
        <v>5357</v>
      </c>
    </row>
    <row r="484">
      <c r="A484" s="2">
        <v>483.0</v>
      </c>
      <c r="B484" s="2" t="s">
        <v>4440</v>
      </c>
      <c r="C484" s="2" t="s">
        <v>356</v>
      </c>
      <c r="D484" s="2">
        <v>6.0</v>
      </c>
      <c r="E484" s="2">
        <v>3.0</v>
      </c>
      <c r="F484" s="2">
        <v>3.0</v>
      </c>
      <c r="G484" s="52">
        <v>42321.13125</v>
      </c>
      <c r="H484" s="2" t="s">
        <v>4442</v>
      </c>
      <c r="I484" s="2" t="s">
        <v>4443</v>
      </c>
      <c r="J484" s="2" t="s">
        <v>4444</v>
      </c>
      <c r="K484" s="2" t="s">
        <v>264</v>
      </c>
      <c r="L484" s="2">
        <v>0.0</v>
      </c>
      <c r="M484" s="2">
        <v>0.0</v>
      </c>
      <c r="N484" s="2" t="s">
        <v>4445</v>
      </c>
      <c r="O484" s="2" t="s">
        <v>4447</v>
      </c>
      <c r="P484" s="2" t="s">
        <v>4438</v>
      </c>
      <c r="Q484" s="2" t="s">
        <v>285</v>
      </c>
      <c r="R484" s="2" t="s">
        <v>285</v>
      </c>
      <c r="S484" s="2" t="s">
        <v>4448</v>
      </c>
      <c r="T484" s="2" t="s">
        <v>4450</v>
      </c>
      <c r="U484" s="2" t="s">
        <v>785</v>
      </c>
      <c r="Y484" s="2" t="s">
        <v>5359</v>
      </c>
      <c r="AB484" s="2" t="s">
        <v>4438</v>
      </c>
      <c r="AC484" s="52">
        <v>42321.13125</v>
      </c>
      <c r="AD484" s="2" t="s">
        <v>4444</v>
      </c>
      <c r="AE484" s="2" t="s">
        <v>5361</v>
      </c>
      <c r="AF484" s="54" t="s">
        <v>5362</v>
      </c>
    </row>
    <row r="485">
      <c r="A485" s="2">
        <v>484.0</v>
      </c>
      <c r="B485" s="2" t="s">
        <v>3403</v>
      </c>
      <c r="C485" s="2" t="s">
        <v>356</v>
      </c>
      <c r="D485" s="2">
        <v>1.0</v>
      </c>
      <c r="E485" s="2">
        <v>1.0</v>
      </c>
      <c r="G485" s="52">
        <v>42330.34166666667</v>
      </c>
      <c r="H485" s="2" t="s">
        <v>3404</v>
      </c>
      <c r="I485" s="2" t="s">
        <v>3405</v>
      </c>
      <c r="J485" s="2" t="s">
        <v>3406</v>
      </c>
      <c r="K485" s="2" t="e">
        <v>#N/A</v>
      </c>
      <c r="L485" s="2" t="e">
        <v>#N/A</v>
      </c>
      <c r="M485" s="2" t="e">
        <v>#N/A</v>
      </c>
      <c r="N485" s="2" t="e">
        <v>#N/A</v>
      </c>
      <c r="O485" s="2" t="e">
        <v>#N/A</v>
      </c>
      <c r="P485" s="2" t="s">
        <v>3402</v>
      </c>
      <c r="Q485" s="2" t="s">
        <v>285</v>
      </c>
      <c r="R485" s="2" t="s">
        <v>285</v>
      </c>
      <c r="S485" s="2">
        <v>91206.0</v>
      </c>
      <c r="T485" s="2" t="s">
        <v>2691</v>
      </c>
      <c r="U485" s="2" t="s">
        <v>319</v>
      </c>
      <c r="Y485" s="2" t="s">
        <v>5364</v>
      </c>
      <c r="AB485" s="2" t="s">
        <v>3402</v>
      </c>
      <c r="AC485" s="52">
        <v>42330.34166666667</v>
      </c>
      <c r="AD485" s="2" t="s">
        <v>3406</v>
      </c>
      <c r="AE485" s="2" t="s">
        <v>5365</v>
      </c>
      <c r="AF485" s="54" t="s">
        <v>5366</v>
      </c>
    </row>
    <row r="486">
      <c r="A486" s="2">
        <v>485.0</v>
      </c>
      <c r="B486" s="2" t="s">
        <v>5367</v>
      </c>
      <c r="C486" s="2" t="s">
        <v>356</v>
      </c>
      <c r="D486" s="2">
        <v>99.0</v>
      </c>
      <c r="E486" s="2">
        <v>42.0</v>
      </c>
      <c r="F486" s="2">
        <v>57.0</v>
      </c>
      <c r="G486" s="52">
        <v>42327.2</v>
      </c>
      <c r="H486" s="2" t="s">
        <v>5368</v>
      </c>
      <c r="I486" s="2" t="s">
        <v>5369</v>
      </c>
      <c r="J486" s="2" t="s">
        <v>5370</v>
      </c>
      <c r="K486" s="2" t="s">
        <v>264</v>
      </c>
      <c r="L486" s="2" t="s">
        <v>5372</v>
      </c>
      <c r="M486" s="2">
        <v>0.0</v>
      </c>
      <c r="N486" s="2">
        <v>0.0</v>
      </c>
      <c r="O486" s="2">
        <v>0.0</v>
      </c>
      <c r="P486" s="2" t="s">
        <v>5373</v>
      </c>
      <c r="Q486" s="2" t="s">
        <v>285</v>
      </c>
      <c r="R486" s="2" t="s">
        <v>285</v>
      </c>
      <c r="S486" s="2" t="s">
        <v>5374</v>
      </c>
      <c r="T486" s="2" t="s">
        <v>5375</v>
      </c>
      <c r="U486" s="2" t="s">
        <v>667</v>
      </c>
      <c r="Y486" s="2" t="s">
        <v>5376</v>
      </c>
      <c r="AB486" s="2" t="s">
        <v>5373</v>
      </c>
      <c r="AC486" s="52">
        <v>42327.2</v>
      </c>
      <c r="AD486" s="2" t="s">
        <v>5370</v>
      </c>
      <c r="AE486" s="2" t="s">
        <v>5377</v>
      </c>
      <c r="AF486" s="54" t="s">
        <v>5378</v>
      </c>
    </row>
    <row r="487">
      <c r="A487" s="2">
        <v>486.0</v>
      </c>
      <c r="B487" s="2" t="s">
        <v>4090</v>
      </c>
      <c r="C487" s="2" t="s">
        <v>356</v>
      </c>
      <c r="D487" s="2">
        <v>6.0</v>
      </c>
      <c r="E487" s="2">
        <v>1.0</v>
      </c>
      <c r="F487" s="2">
        <v>5.0</v>
      </c>
      <c r="G487" s="52">
        <v>42310.52361111111</v>
      </c>
      <c r="H487" s="2" t="s">
        <v>4092</v>
      </c>
      <c r="I487" s="2" t="s">
        <v>4093</v>
      </c>
      <c r="J487" s="2" t="s">
        <v>4095</v>
      </c>
      <c r="K487" s="2" t="e">
        <v>#N/A</v>
      </c>
      <c r="L487" s="2" t="e">
        <v>#N/A</v>
      </c>
      <c r="M487" s="2" t="e">
        <v>#N/A</v>
      </c>
      <c r="N487" s="2" t="e">
        <v>#N/A</v>
      </c>
      <c r="O487" s="2" t="e">
        <v>#N/A</v>
      </c>
      <c r="P487" s="2" t="s">
        <v>4089</v>
      </c>
      <c r="Q487" s="2" t="s">
        <v>285</v>
      </c>
      <c r="R487" s="2" t="s">
        <v>285</v>
      </c>
      <c r="S487" s="2">
        <v>20447.0</v>
      </c>
      <c r="T487" s="2" t="s">
        <v>491</v>
      </c>
      <c r="U487" s="2" t="s">
        <v>597</v>
      </c>
      <c r="Y487" s="2" t="s">
        <v>5380</v>
      </c>
      <c r="AB487" s="2" t="s">
        <v>4089</v>
      </c>
      <c r="AC487" s="52">
        <v>42310.52361111111</v>
      </c>
      <c r="AD487" s="2" t="s">
        <v>4095</v>
      </c>
      <c r="AE487" s="2" t="s">
        <v>5382</v>
      </c>
      <c r="AF487" s="54" t="s">
        <v>5383</v>
      </c>
    </row>
    <row r="488">
      <c r="A488" s="2">
        <v>487.0</v>
      </c>
      <c r="B488" s="2" t="s">
        <v>5384</v>
      </c>
      <c r="C488" s="2" t="s">
        <v>356</v>
      </c>
      <c r="D488" s="2">
        <v>3.0</v>
      </c>
      <c r="E488" s="2">
        <v>1.0</v>
      </c>
      <c r="F488" s="2">
        <v>2.0</v>
      </c>
      <c r="G488" s="52">
        <v>42326.532638888886</v>
      </c>
      <c r="H488" s="2" t="s">
        <v>5385</v>
      </c>
      <c r="I488" s="2" t="s">
        <v>5386</v>
      </c>
      <c r="J488" s="2" t="s">
        <v>5387</v>
      </c>
      <c r="K488" s="2" t="e">
        <v>#N/A</v>
      </c>
      <c r="L488" s="2" t="e">
        <v>#N/A</v>
      </c>
      <c r="M488" s="2" t="e">
        <v>#N/A</v>
      </c>
      <c r="N488" s="2" t="e">
        <v>#N/A</v>
      </c>
      <c r="O488" s="2" t="e">
        <v>#N/A</v>
      </c>
      <c r="P488" s="2" t="s">
        <v>5388</v>
      </c>
      <c r="Q488" s="2" t="s">
        <v>285</v>
      </c>
      <c r="R488" s="2" t="s">
        <v>285</v>
      </c>
      <c r="S488" s="2">
        <v>23502.0</v>
      </c>
      <c r="T488" s="2" t="s">
        <v>3836</v>
      </c>
      <c r="U488" s="2" t="s">
        <v>470</v>
      </c>
      <c r="Y488" s="2" t="s">
        <v>5390</v>
      </c>
      <c r="AB488" s="2" t="s">
        <v>5388</v>
      </c>
      <c r="AC488" s="52">
        <v>42326.532638888886</v>
      </c>
      <c r="AD488" s="2" t="s">
        <v>5387</v>
      </c>
      <c r="AE488" s="2" t="s">
        <v>5393</v>
      </c>
      <c r="AF488" s="54" t="s">
        <v>5395</v>
      </c>
    </row>
    <row r="489">
      <c r="A489" s="2">
        <v>488.0</v>
      </c>
      <c r="B489" s="2" t="s">
        <v>5392</v>
      </c>
      <c r="C489" s="2" t="s">
        <v>356</v>
      </c>
      <c r="D489" s="2">
        <v>177.0</v>
      </c>
      <c r="E489" s="2">
        <v>29.0</v>
      </c>
      <c r="F489" s="2">
        <v>148.0</v>
      </c>
      <c r="G489" s="52">
        <v>42314.410416666666</v>
      </c>
      <c r="H489" s="2" t="s">
        <v>5394</v>
      </c>
      <c r="I489" s="2" t="s">
        <v>5396</v>
      </c>
      <c r="J489" s="2" t="s">
        <v>5397</v>
      </c>
      <c r="K489" s="2" t="e">
        <v>#N/A</v>
      </c>
      <c r="L489" s="2" t="e">
        <v>#N/A</v>
      </c>
      <c r="M489" s="2" t="e">
        <v>#N/A</v>
      </c>
      <c r="N489" s="2" t="e">
        <v>#N/A</v>
      </c>
      <c r="O489" s="2" t="e">
        <v>#N/A</v>
      </c>
      <c r="P489" s="2" t="s">
        <v>5391</v>
      </c>
      <c r="Q489" s="2" t="s">
        <v>285</v>
      </c>
      <c r="R489" s="2" t="s">
        <v>285</v>
      </c>
      <c r="S489" s="2">
        <v>1302.0</v>
      </c>
      <c r="T489" s="2" t="s">
        <v>5398</v>
      </c>
      <c r="U489" s="2" t="s">
        <v>412</v>
      </c>
      <c r="Y489" s="2" t="s">
        <v>5399</v>
      </c>
      <c r="AB489" s="2" t="s">
        <v>5391</v>
      </c>
      <c r="AC489" s="52">
        <v>42314.410416666666</v>
      </c>
      <c r="AD489" s="2" t="s">
        <v>5397</v>
      </c>
      <c r="AE489" s="2" t="s">
        <v>5400</v>
      </c>
      <c r="AF489" s="54" t="s">
        <v>5402</v>
      </c>
    </row>
    <row r="490">
      <c r="A490" s="2">
        <v>489.0</v>
      </c>
      <c r="B490" s="2" t="s">
        <v>5405</v>
      </c>
      <c r="C490" s="2" t="s">
        <v>356</v>
      </c>
      <c r="D490" s="2">
        <v>420.0</v>
      </c>
      <c r="E490" s="2">
        <v>92.0</v>
      </c>
      <c r="F490" s="2">
        <v>328.0</v>
      </c>
      <c r="G490" s="52">
        <v>42317.77638888889</v>
      </c>
      <c r="H490" s="2" t="s">
        <v>5409</v>
      </c>
      <c r="I490" s="2" t="s">
        <v>5410</v>
      </c>
      <c r="J490" s="2" t="s">
        <v>5412</v>
      </c>
      <c r="K490" s="2" t="e">
        <v>#N/A</v>
      </c>
      <c r="L490" s="2" t="e">
        <v>#N/A</v>
      </c>
      <c r="M490" s="2" t="e">
        <v>#N/A</v>
      </c>
      <c r="N490" s="2" t="e">
        <v>#N/A</v>
      </c>
      <c r="O490" s="2" t="e">
        <v>#N/A</v>
      </c>
      <c r="P490" s="2" t="s">
        <v>5413</v>
      </c>
      <c r="Q490" s="2" t="s">
        <v>285</v>
      </c>
      <c r="R490" s="2" t="s">
        <v>285</v>
      </c>
      <c r="S490" s="2">
        <v>7731.0</v>
      </c>
      <c r="T490" s="2" t="s">
        <v>5414</v>
      </c>
      <c r="U490" s="2" t="s">
        <v>695</v>
      </c>
      <c r="Y490" s="2" t="s">
        <v>5415</v>
      </c>
      <c r="AB490" s="2" t="s">
        <v>5413</v>
      </c>
      <c r="AC490" s="52">
        <v>42317.77638888889</v>
      </c>
      <c r="AD490" s="2" t="s">
        <v>5416</v>
      </c>
      <c r="AE490" s="2" t="s">
        <v>5417</v>
      </c>
      <c r="AF490" s="54" t="s">
        <v>5418</v>
      </c>
    </row>
    <row r="491">
      <c r="A491" s="2">
        <v>490.0</v>
      </c>
      <c r="B491" s="2" t="s">
        <v>5419</v>
      </c>
      <c r="C491" s="2" t="s">
        <v>356</v>
      </c>
      <c r="D491" s="2">
        <v>8.0</v>
      </c>
      <c r="E491" s="2">
        <v>0.0</v>
      </c>
      <c r="F491" s="2">
        <v>8.0</v>
      </c>
      <c r="G491" s="52">
        <v>42312.1875</v>
      </c>
      <c r="H491" s="2" t="s">
        <v>5420</v>
      </c>
      <c r="I491" s="2" t="s">
        <v>5421</v>
      </c>
      <c r="J491" s="2" t="s">
        <v>5422</v>
      </c>
      <c r="K491" s="2" t="e">
        <v>#N/A</v>
      </c>
      <c r="L491" s="2" t="e">
        <v>#N/A</v>
      </c>
      <c r="M491" s="2" t="e">
        <v>#N/A</v>
      </c>
      <c r="N491" s="2" t="e">
        <v>#N/A</v>
      </c>
      <c r="O491" s="2" t="e">
        <v>#N/A</v>
      </c>
      <c r="P491" s="2" t="s">
        <v>5423</v>
      </c>
      <c r="Q491" s="2" t="s">
        <v>285</v>
      </c>
      <c r="R491" s="2" t="s">
        <v>285</v>
      </c>
      <c r="S491" s="2">
        <v>21236.0</v>
      </c>
      <c r="T491" s="2" t="s">
        <v>5424</v>
      </c>
      <c r="U491" s="2" t="s">
        <v>646</v>
      </c>
      <c r="Y491" s="2" t="s">
        <v>5426</v>
      </c>
      <c r="AB491" s="2" t="s">
        <v>5423</v>
      </c>
      <c r="AC491" s="52">
        <v>42312.1875</v>
      </c>
      <c r="AD491" s="2" t="s">
        <v>5422</v>
      </c>
      <c r="AE491" s="2" t="s">
        <v>5427</v>
      </c>
      <c r="AF491" s="54" t="s">
        <v>5429</v>
      </c>
    </row>
    <row r="492">
      <c r="A492" s="2">
        <v>491.0</v>
      </c>
      <c r="B492" s="2" t="s">
        <v>5434</v>
      </c>
      <c r="C492" s="2" t="s">
        <v>356</v>
      </c>
      <c r="D492" s="2">
        <v>8.0</v>
      </c>
      <c r="E492" s="2">
        <v>2.0</v>
      </c>
      <c r="F492" s="2">
        <v>6.0</v>
      </c>
      <c r="G492" s="52">
        <v>42314.92013888889</v>
      </c>
      <c r="H492" s="2" t="s">
        <v>5436</v>
      </c>
      <c r="I492" s="2" t="s">
        <v>5437</v>
      </c>
      <c r="J492" s="2" t="s">
        <v>5438</v>
      </c>
      <c r="K492" s="2" t="e">
        <v>#N/A</v>
      </c>
      <c r="L492" s="2" t="e">
        <v>#N/A</v>
      </c>
      <c r="M492" s="2" t="e">
        <v>#N/A</v>
      </c>
      <c r="N492" s="2" t="e">
        <v>#N/A</v>
      </c>
      <c r="O492" s="2" t="e">
        <v>#N/A</v>
      </c>
      <c r="P492" s="2" t="s">
        <v>5439</v>
      </c>
      <c r="Q492" s="2" t="s">
        <v>285</v>
      </c>
      <c r="R492" s="2" t="s">
        <v>356</v>
      </c>
      <c r="S492" s="2">
        <v>49506.0</v>
      </c>
      <c r="T492" s="2" t="s">
        <v>1950</v>
      </c>
      <c r="U492" s="2" t="s">
        <v>309</v>
      </c>
      <c r="Y492" s="2" t="s">
        <v>5440</v>
      </c>
      <c r="AB492" s="2" t="s">
        <v>5439</v>
      </c>
      <c r="AC492" s="52">
        <v>42314.92013888889</v>
      </c>
      <c r="AD492" s="2" t="s">
        <v>5438</v>
      </c>
      <c r="AE492" s="2" t="s">
        <v>5441</v>
      </c>
      <c r="AF492" s="54" t="s">
        <v>5442</v>
      </c>
    </row>
    <row r="493">
      <c r="A493" s="2">
        <v>492.0</v>
      </c>
      <c r="B493" s="2" t="s">
        <v>5140</v>
      </c>
      <c r="C493" s="2" t="s">
        <v>356</v>
      </c>
      <c r="D493" s="2">
        <v>243.0</v>
      </c>
      <c r="E493" s="2">
        <v>46.0</v>
      </c>
      <c r="F493" s="2">
        <v>197.0</v>
      </c>
      <c r="G493" s="52">
        <v>42314.70138888889</v>
      </c>
      <c r="H493" s="2" t="s">
        <v>5142</v>
      </c>
      <c r="I493" s="2" t="s">
        <v>5143</v>
      </c>
      <c r="J493" s="2" t="s">
        <v>5144</v>
      </c>
      <c r="K493" s="2" t="e">
        <v>#N/A</v>
      </c>
      <c r="L493" s="2" t="e">
        <v>#N/A</v>
      </c>
      <c r="M493" s="2" t="e">
        <v>#N/A</v>
      </c>
      <c r="N493" s="2" t="e">
        <v>#N/A</v>
      </c>
      <c r="O493" s="2" t="e">
        <v>#N/A</v>
      </c>
      <c r="P493" s="2" t="s">
        <v>5139</v>
      </c>
      <c r="Q493" s="2" t="s">
        <v>285</v>
      </c>
      <c r="R493" s="2" t="s">
        <v>285</v>
      </c>
      <c r="S493" s="2">
        <v>67211.0</v>
      </c>
      <c r="T493" s="2" t="s">
        <v>2414</v>
      </c>
      <c r="U493" s="2" t="s">
        <v>481</v>
      </c>
      <c r="Y493" s="2" t="s">
        <v>5446</v>
      </c>
      <c r="AB493" s="2" t="s">
        <v>5139</v>
      </c>
      <c r="AC493" s="52">
        <v>42314.70138888889</v>
      </c>
      <c r="AD493" s="2" t="s">
        <v>5144</v>
      </c>
      <c r="AE493" s="2" t="s">
        <v>5450</v>
      </c>
      <c r="AF493" s="54" t="s">
        <v>5451</v>
      </c>
    </row>
    <row r="494">
      <c r="A494" s="2">
        <v>493.0</v>
      </c>
      <c r="B494" s="2" t="s">
        <v>3411</v>
      </c>
      <c r="C494" s="2" t="s">
        <v>356</v>
      </c>
      <c r="D494" s="2">
        <v>87.0</v>
      </c>
      <c r="E494" s="2">
        <v>31.0</v>
      </c>
      <c r="F494" s="2">
        <v>56.0</v>
      </c>
      <c r="G494" s="52">
        <v>42318.524305555555</v>
      </c>
      <c r="H494" s="2" t="s">
        <v>3412</v>
      </c>
      <c r="I494" s="2" t="s">
        <v>3413</v>
      </c>
      <c r="J494" s="2" t="s">
        <v>3414</v>
      </c>
      <c r="K494" s="2" t="e">
        <v>#N/A</v>
      </c>
      <c r="L494" s="2" t="e">
        <v>#N/A</v>
      </c>
      <c r="M494" s="2" t="e">
        <v>#N/A</v>
      </c>
      <c r="N494" s="2" t="e">
        <v>#N/A</v>
      </c>
      <c r="O494" s="2" t="e">
        <v>#N/A</v>
      </c>
      <c r="P494" s="2" t="s">
        <v>3410</v>
      </c>
      <c r="Q494" s="2" t="s">
        <v>285</v>
      </c>
      <c r="R494" s="2" t="s">
        <v>356</v>
      </c>
      <c r="S494" s="2">
        <v>90024.0</v>
      </c>
      <c r="T494" s="2" t="s">
        <v>751</v>
      </c>
      <c r="U494" s="2" t="s">
        <v>319</v>
      </c>
      <c r="Y494" s="2" t="s">
        <v>5454</v>
      </c>
      <c r="AB494" s="2" t="s">
        <v>3410</v>
      </c>
      <c r="AC494" s="52">
        <v>42318.524305555555</v>
      </c>
      <c r="AD494" s="2" t="s">
        <v>3414</v>
      </c>
      <c r="AE494" s="2" t="s">
        <v>5455</v>
      </c>
      <c r="AF494" s="54" t="s">
        <v>5457</v>
      </c>
    </row>
    <row r="495">
      <c r="A495" s="2">
        <v>494.0</v>
      </c>
      <c r="B495" s="2" t="s">
        <v>3411</v>
      </c>
      <c r="C495" s="2" t="s">
        <v>356</v>
      </c>
      <c r="D495" s="2">
        <v>368.0</v>
      </c>
      <c r="E495" s="2">
        <v>140.0</v>
      </c>
      <c r="F495" s="2">
        <v>228.0</v>
      </c>
      <c r="G495" s="52">
        <v>42324.61111111111</v>
      </c>
      <c r="H495" s="2" t="s">
        <v>3419</v>
      </c>
      <c r="I495" s="2" t="s">
        <v>3413</v>
      </c>
      <c r="J495" s="2" t="s">
        <v>3420</v>
      </c>
      <c r="K495" s="2" t="e">
        <v>#N/A</v>
      </c>
      <c r="L495" s="2" t="e">
        <v>#N/A</v>
      </c>
      <c r="M495" s="2" t="e">
        <v>#N/A</v>
      </c>
      <c r="N495" s="2" t="e">
        <v>#N/A</v>
      </c>
      <c r="O495" s="2" t="e">
        <v>#N/A</v>
      </c>
      <c r="P495" s="2" t="s">
        <v>3418</v>
      </c>
      <c r="Q495" s="2" t="s">
        <v>285</v>
      </c>
      <c r="R495" s="2" t="s">
        <v>356</v>
      </c>
      <c r="S495" s="2">
        <v>90024.0</v>
      </c>
      <c r="T495" s="2" t="s">
        <v>751</v>
      </c>
      <c r="U495" s="2" t="s">
        <v>319</v>
      </c>
      <c r="Y495" s="2" t="s">
        <v>5461</v>
      </c>
      <c r="AB495" s="2" t="s">
        <v>3418</v>
      </c>
      <c r="AC495" s="52">
        <v>42324.61111111111</v>
      </c>
      <c r="AD495" s="2" t="s">
        <v>3420</v>
      </c>
      <c r="AE495" s="2" t="s">
        <v>5462</v>
      </c>
      <c r="AF495" s="54" t="s">
        <v>5463</v>
      </c>
    </row>
    <row r="496">
      <c r="A496" s="2">
        <v>495.0</v>
      </c>
      <c r="B496" s="2" t="s">
        <v>5464</v>
      </c>
      <c r="C496" s="2" t="s">
        <v>356</v>
      </c>
      <c r="D496" s="2">
        <v>0.0</v>
      </c>
      <c r="E496" s="2">
        <v>0.0</v>
      </c>
      <c r="F496" s="2">
        <v>0.0</v>
      </c>
      <c r="G496" s="52">
        <v>42332.313888888886</v>
      </c>
      <c r="H496" s="2" t="s">
        <v>5465</v>
      </c>
      <c r="I496" s="2" t="s">
        <v>5466</v>
      </c>
      <c r="J496" s="2" t="s">
        <v>5467</v>
      </c>
      <c r="K496" s="2" t="e">
        <v>#N/A</v>
      </c>
      <c r="L496" s="2" t="e">
        <v>#N/A</v>
      </c>
      <c r="M496" s="2" t="e">
        <v>#N/A</v>
      </c>
      <c r="N496" s="2" t="e">
        <v>#N/A</v>
      </c>
      <c r="O496" s="2" t="e">
        <v>#N/A</v>
      </c>
      <c r="P496" s="2" t="s">
        <v>5468</v>
      </c>
      <c r="Q496" s="2" t="s">
        <v>285</v>
      </c>
      <c r="R496" s="2" t="s">
        <v>356</v>
      </c>
      <c r="S496" s="2">
        <v>20135.0</v>
      </c>
      <c r="T496" s="2" t="s">
        <v>5470</v>
      </c>
      <c r="U496" s="2" t="s">
        <v>470</v>
      </c>
      <c r="V496" s="53">
        <v>3699197.0</v>
      </c>
      <c r="W496" s="53">
        <v>1444904.0</v>
      </c>
      <c r="X496" s="2" t="s">
        <v>5471</v>
      </c>
      <c r="Y496" s="2" t="s">
        <v>5474</v>
      </c>
      <c r="AB496" s="2" t="s">
        <v>5468</v>
      </c>
      <c r="AC496" s="52">
        <v>42332.313888888886</v>
      </c>
      <c r="AD496" s="2" t="s">
        <v>5467</v>
      </c>
      <c r="AE496" s="2" t="s">
        <v>5478</v>
      </c>
      <c r="AF496" s="54" t="s">
        <v>5479</v>
      </c>
    </row>
    <row r="497">
      <c r="A497" s="2">
        <v>496.0</v>
      </c>
      <c r="B497" s="2" t="s">
        <v>3426</v>
      </c>
      <c r="C497" s="2" t="s">
        <v>356</v>
      </c>
      <c r="D497" s="2">
        <v>92.0</v>
      </c>
      <c r="E497" s="2">
        <v>20.0</v>
      </c>
      <c r="F497" s="2">
        <v>72.0</v>
      </c>
      <c r="G497" s="52">
        <v>42318.58263888889</v>
      </c>
      <c r="H497" s="2" t="s">
        <v>3428</v>
      </c>
      <c r="I497" s="2" t="s">
        <v>3429</v>
      </c>
      <c r="J497" s="2" t="s">
        <v>3430</v>
      </c>
      <c r="K497" s="2" t="e">
        <v>#N/A</v>
      </c>
      <c r="L497" s="2" t="e">
        <v>#N/A</v>
      </c>
      <c r="M497" s="2" t="e">
        <v>#N/A</v>
      </c>
      <c r="N497" s="2" t="e">
        <v>#N/A</v>
      </c>
      <c r="O497" s="2" t="e">
        <v>#N/A</v>
      </c>
      <c r="P497" s="2" t="s">
        <v>3425</v>
      </c>
      <c r="Q497" s="2" t="s">
        <v>285</v>
      </c>
      <c r="R497" s="2" t="s">
        <v>285</v>
      </c>
      <c r="S497" s="2">
        <v>91507.0</v>
      </c>
      <c r="T497" s="2" t="s">
        <v>677</v>
      </c>
      <c r="U497" s="2" t="s">
        <v>319</v>
      </c>
      <c r="Y497" s="2" t="s">
        <v>5482</v>
      </c>
      <c r="AB497" s="2" t="s">
        <v>3425</v>
      </c>
      <c r="AC497" s="52">
        <v>42318.58263888889</v>
      </c>
      <c r="AD497" s="2" t="s">
        <v>3430</v>
      </c>
      <c r="AE497" s="2" t="s">
        <v>5486</v>
      </c>
      <c r="AF497" s="54" t="s">
        <v>5487</v>
      </c>
    </row>
    <row r="498">
      <c r="A498" s="2">
        <v>497.0</v>
      </c>
      <c r="B498" s="2" t="s">
        <v>5488</v>
      </c>
      <c r="C498" s="2" t="s">
        <v>356</v>
      </c>
      <c r="D498" s="2">
        <v>67.0</v>
      </c>
      <c r="E498" s="2">
        <v>14.0</v>
      </c>
      <c r="F498" s="2">
        <v>53.0</v>
      </c>
      <c r="G498" s="52">
        <v>42314.47708333333</v>
      </c>
      <c r="H498" s="2" t="s">
        <v>5490</v>
      </c>
      <c r="I498" s="2" t="s">
        <v>5491</v>
      </c>
      <c r="J498" s="2" t="s">
        <v>5492</v>
      </c>
      <c r="K498" s="2" t="e">
        <v>#N/A</v>
      </c>
      <c r="L498" s="2" t="e">
        <v>#N/A</v>
      </c>
      <c r="M498" s="2" t="e">
        <v>#N/A</v>
      </c>
      <c r="N498" s="2" t="e">
        <v>#N/A</v>
      </c>
      <c r="O498" s="2" t="e">
        <v>#N/A</v>
      </c>
      <c r="P498" s="2" t="s">
        <v>5495</v>
      </c>
      <c r="Q498" s="2" t="s">
        <v>285</v>
      </c>
      <c r="R498" s="2" t="s">
        <v>356</v>
      </c>
      <c r="S498" s="2">
        <v>45202.0</v>
      </c>
      <c r="T498" s="2" t="s">
        <v>4940</v>
      </c>
      <c r="U498" s="2" t="s">
        <v>1290</v>
      </c>
      <c r="Y498" s="2" t="s">
        <v>5499</v>
      </c>
      <c r="AB498" s="2" t="s">
        <v>5495</v>
      </c>
      <c r="AC498" s="52">
        <v>42314.47708333333</v>
      </c>
      <c r="AD498" s="2" t="s">
        <v>5492</v>
      </c>
      <c r="AE498" s="2" t="s">
        <v>5500</v>
      </c>
      <c r="AF498" s="54" t="s">
        <v>5501</v>
      </c>
    </row>
    <row r="499">
      <c r="A499" s="2">
        <v>498.0</v>
      </c>
      <c r="B499" s="2" t="s">
        <v>5502</v>
      </c>
      <c r="C499" s="2" t="s">
        <v>356</v>
      </c>
      <c r="D499" s="2">
        <v>37.0</v>
      </c>
      <c r="E499" s="2">
        <v>6.0</v>
      </c>
      <c r="F499" s="2">
        <v>31.0</v>
      </c>
      <c r="G499" s="52">
        <v>42331.5375</v>
      </c>
      <c r="H499" s="2" t="s">
        <v>5503</v>
      </c>
      <c r="I499" s="2" t="s">
        <v>5504</v>
      </c>
      <c r="J499" s="2" t="s">
        <v>5505</v>
      </c>
      <c r="K499" s="2" t="e">
        <v>#N/A</v>
      </c>
      <c r="L499" s="2" t="e">
        <v>#N/A</v>
      </c>
      <c r="M499" s="2" t="e">
        <v>#N/A</v>
      </c>
      <c r="N499" s="2" t="e">
        <v>#N/A</v>
      </c>
      <c r="O499" s="2" t="e">
        <v>#N/A</v>
      </c>
      <c r="P499" s="2" t="s">
        <v>5507</v>
      </c>
      <c r="Q499" s="2" t="s">
        <v>285</v>
      </c>
      <c r="R499" s="2" t="s">
        <v>285</v>
      </c>
      <c r="S499" s="2">
        <v>78602.0</v>
      </c>
      <c r="T499" s="2" t="s">
        <v>5508</v>
      </c>
      <c r="U499" s="2" t="s">
        <v>667</v>
      </c>
      <c r="Y499" s="2" t="s">
        <v>5510</v>
      </c>
      <c r="AB499" s="2" t="s">
        <v>5507</v>
      </c>
      <c r="AC499" s="52">
        <v>42331.5375</v>
      </c>
      <c r="AD499" s="2" t="s">
        <v>5505</v>
      </c>
      <c r="AE499" s="2" t="s">
        <v>5513</v>
      </c>
      <c r="AF499" s="54" t="s">
        <v>5514</v>
      </c>
    </row>
    <row r="500">
      <c r="A500" s="2">
        <v>499.0</v>
      </c>
      <c r="B500" s="2" t="s">
        <v>5515</v>
      </c>
      <c r="C500" s="2" t="s">
        <v>356</v>
      </c>
      <c r="D500" s="2">
        <v>517.0</v>
      </c>
      <c r="E500" s="2">
        <v>92.0</v>
      </c>
      <c r="F500" s="2">
        <v>425.0</v>
      </c>
      <c r="G500" s="52">
        <v>42328.135416666664</v>
      </c>
      <c r="H500" s="2" t="s">
        <v>5516</v>
      </c>
      <c r="I500" s="2" t="s">
        <v>5517</v>
      </c>
      <c r="J500" s="2" t="s">
        <v>5518</v>
      </c>
      <c r="K500" s="2" t="e">
        <v>#N/A</v>
      </c>
      <c r="L500" s="2" t="e">
        <v>#N/A</v>
      </c>
      <c r="M500" s="2" t="e">
        <v>#N/A</v>
      </c>
      <c r="N500" s="2" t="e">
        <v>#N/A</v>
      </c>
      <c r="O500" s="2" t="e">
        <v>#N/A</v>
      </c>
      <c r="P500" s="2" t="s">
        <v>5519</v>
      </c>
      <c r="Q500" s="2" t="s">
        <v>285</v>
      </c>
      <c r="R500" s="2" t="s">
        <v>285</v>
      </c>
      <c r="S500" s="2" t="s">
        <v>5520</v>
      </c>
      <c r="T500" s="2" t="s">
        <v>5521</v>
      </c>
      <c r="U500" s="2" t="s">
        <v>1630</v>
      </c>
      <c r="Y500" s="2" t="s">
        <v>5522</v>
      </c>
      <c r="AB500" s="2" t="s">
        <v>5519</v>
      </c>
      <c r="AC500" s="52">
        <v>42328.135416666664</v>
      </c>
      <c r="AD500" s="2" t="s">
        <v>5518</v>
      </c>
      <c r="AE500" s="2" t="s">
        <v>5523</v>
      </c>
      <c r="AF500" s="54" t="s">
        <v>5524</v>
      </c>
    </row>
    <row r="501">
      <c r="A501" s="2">
        <v>500.0</v>
      </c>
      <c r="B501" s="2" t="s">
        <v>5526</v>
      </c>
      <c r="C501" s="2" t="s">
        <v>356</v>
      </c>
      <c r="D501" s="2">
        <v>155.0</v>
      </c>
      <c r="E501" s="2">
        <v>27.0</v>
      </c>
      <c r="F501" s="2">
        <v>128.0</v>
      </c>
      <c r="G501" s="52">
        <v>42328.45277777778</v>
      </c>
      <c r="H501" s="2" t="s">
        <v>5528</v>
      </c>
      <c r="I501" s="2" t="s">
        <v>5529</v>
      </c>
      <c r="J501" s="2" t="s">
        <v>5531</v>
      </c>
      <c r="K501" s="2" t="e">
        <v>#N/A</v>
      </c>
      <c r="L501" s="2" t="e">
        <v>#N/A</v>
      </c>
      <c r="M501" s="2" t="e">
        <v>#N/A</v>
      </c>
      <c r="N501" s="2" t="e">
        <v>#N/A</v>
      </c>
      <c r="O501" s="2" t="e">
        <v>#N/A</v>
      </c>
      <c r="P501" s="2" t="s">
        <v>5533</v>
      </c>
      <c r="Q501" s="2" t="s">
        <v>285</v>
      </c>
      <c r="R501" s="2" t="s">
        <v>285</v>
      </c>
      <c r="S501" s="2">
        <v>78755.0</v>
      </c>
      <c r="T501" s="2" t="s">
        <v>705</v>
      </c>
      <c r="U501" s="2" t="s">
        <v>667</v>
      </c>
      <c r="Y501" s="2" t="s">
        <v>5534</v>
      </c>
      <c r="AB501" s="2" t="s">
        <v>5533</v>
      </c>
      <c r="AC501" s="52">
        <v>42328.45277777778</v>
      </c>
      <c r="AD501" s="2" t="s">
        <v>5531</v>
      </c>
      <c r="AE501" s="2" t="s">
        <v>5536</v>
      </c>
      <c r="AF501" s="54" t="s">
        <v>5538</v>
      </c>
    </row>
    <row r="502">
      <c r="A502" s="2">
        <v>501.0</v>
      </c>
      <c r="B502" s="2" t="s">
        <v>5541</v>
      </c>
      <c r="C502" s="2" t="s">
        <v>356</v>
      </c>
      <c r="D502" s="2">
        <v>0.0</v>
      </c>
      <c r="E502" s="2">
        <v>0.0</v>
      </c>
      <c r="F502" s="2">
        <v>0.0</v>
      </c>
      <c r="G502" s="52">
        <v>42310.59305555555</v>
      </c>
      <c r="H502" s="2" t="s">
        <v>5545</v>
      </c>
      <c r="I502" s="2" t="s">
        <v>5546</v>
      </c>
      <c r="J502" s="2" t="s">
        <v>5547</v>
      </c>
      <c r="K502" s="2" t="e">
        <v>#N/A</v>
      </c>
      <c r="L502" s="2" t="e">
        <v>#N/A</v>
      </c>
      <c r="M502" s="2" t="e">
        <v>#N/A</v>
      </c>
      <c r="N502" s="2" t="e">
        <v>#N/A</v>
      </c>
      <c r="O502" s="2" t="e">
        <v>#N/A</v>
      </c>
      <c r="P502" s="2" t="s">
        <v>5551</v>
      </c>
      <c r="Q502" s="2" t="s">
        <v>285</v>
      </c>
      <c r="R502" s="2" t="s">
        <v>356</v>
      </c>
      <c r="S502" s="2">
        <v>55114.0</v>
      </c>
      <c r="T502" s="2" t="s">
        <v>5303</v>
      </c>
      <c r="U502" s="2" t="s">
        <v>1630</v>
      </c>
      <c r="Y502" s="2" t="s">
        <v>5553</v>
      </c>
      <c r="AB502" s="2" t="s">
        <v>5551</v>
      </c>
      <c r="AC502" s="52">
        <v>42310.59305555555</v>
      </c>
      <c r="AD502" s="2" t="s">
        <v>5547</v>
      </c>
      <c r="AE502" s="2" t="s">
        <v>5554</v>
      </c>
      <c r="AF502" s="54" t="s">
        <v>5556</v>
      </c>
    </row>
    <row r="503">
      <c r="A503" s="2">
        <v>502.0</v>
      </c>
      <c r="B503" s="2" t="s">
        <v>5563</v>
      </c>
      <c r="C503" s="2" t="s">
        <v>356</v>
      </c>
      <c r="D503" s="2">
        <v>104.0</v>
      </c>
      <c r="E503" s="2">
        <v>40.0</v>
      </c>
      <c r="F503" s="2">
        <v>64.0</v>
      </c>
      <c r="G503" s="52">
        <v>42331.65138888889</v>
      </c>
      <c r="H503" s="2" t="s">
        <v>5565</v>
      </c>
      <c r="I503" s="2" t="s">
        <v>5566</v>
      </c>
      <c r="J503" s="2" t="s">
        <v>5567</v>
      </c>
      <c r="K503" s="2" t="e">
        <v>#N/A</v>
      </c>
      <c r="L503" s="2" t="e">
        <v>#N/A</v>
      </c>
      <c r="M503" s="2" t="e">
        <v>#N/A</v>
      </c>
      <c r="N503" s="2" t="e">
        <v>#N/A</v>
      </c>
      <c r="O503" s="2" t="e">
        <v>#N/A</v>
      </c>
      <c r="P503" s="2" t="s">
        <v>5570</v>
      </c>
      <c r="Q503" s="2" t="s">
        <v>285</v>
      </c>
      <c r="R503" s="2" t="s">
        <v>356</v>
      </c>
      <c r="S503" s="2">
        <v>89029.0</v>
      </c>
      <c r="T503" s="2" t="s">
        <v>5572</v>
      </c>
      <c r="U503" s="2" t="s">
        <v>5574</v>
      </c>
      <c r="Y503" s="2" t="s">
        <v>5576</v>
      </c>
      <c r="AB503" s="2" t="s">
        <v>5570</v>
      </c>
      <c r="AC503" s="52">
        <v>42331.65138888889</v>
      </c>
      <c r="AD503" s="2" t="s">
        <v>5567</v>
      </c>
      <c r="AE503" s="2" t="s">
        <v>5578</v>
      </c>
      <c r="AF503" s="54" t="s">
        <v>5579</v>
      </c>
    </row>
    <row r="504">
      <c r="A504" s="2">
        <v>503.0</v>
      </c>
      <c r="B504" s="2" t="s">
        <v>5580</v>
      </c>
      <c r="C504" s="2" t="s">
        <v>356</v>
      </c>
      <c r="D504" s="2">
        <v>3.0</v>
      </c>
      <c r="E504" s="2">
        <v>0.0</v>
      </c>
      <c r="F504" s="2">
        <v>3.0</v>
      </c>
      <c r="G504" s="52">
        <v>42326.677083333336</v>
      </c>
      <c r="H504" s="2" t="s">
        <v>5581</v>
      </c>
      <c r="I504" s="2" t="s">
        <v>5582</v>
      </c>
      <c r="J504" s="2" t="s">
        <v>5583</v>
      </c>
      <c r="K504" s="2" t="e">
        <v>#N/A</v>
      </c>
      <c r="L504" s="2" t="e">
        <v>#N/A</v>
      </c>
      <c r="M504" s="2" t="e">
        <v>#N/A</v>
      </c>
      <c r="N504" s="2" t="e">
        <v>#N/A</v>
      </c>
      <c r="O504" s="2" t="e">
        <v>#N/A</v>
      </c>
      <c r="P504" s="2" t="s">
        <v>5585</v>
      </c>
      <c r="Q504" s="2" t="s">
        <v>285</v>
      </c>
      <c r="R504" s="2" t="s">
        <v>285</v>
      </c>
      <c r="S504" s="2">
        <v>12521.0</v>
      </c>
      <c r="T504" s="2" t="s">
        <v>5586</v>
      </c>
      <c r="U504" s="2" t="s">
        <v>576</v>
      </c>
      <c r="Y504" s="2" t="s">
        <v>5589</v>
      </c>
      <c r="AB504" s="2" t="s">
        <v>5585</v>
      </c>
      <c r="AC504" s="52">
        <v>42326.677083333336</v>
      </c>
      <c r="AD504" s="2" t="s">
        <v>5583</v>
      </c>
      <c r="AE504" s="2" t="s">
        <v>5593</v>
      </c>
      <c r="AF504" s="54" t="s">
        <v>5594</v>
      </c>
    </row>
    <row r="505">
      <c r="A505" s="2">
        <v>504.0</v>
      </c>
      <c r="B505" s="2" t="s">
        <v>4941</v>
      </c>
      <c r="C505" s="2" t="s">
        <v>356</v>
      </c>
      <c r="D505" s="2">
        <v>42.0</v>
      </c>
      <c r="E505" s="2">
        <v>21.0</v>
      </c>
      <c r="F505" s="2">
        <v>21.0</v>
      </c>
      <c r="G505" s="52">
        <v>42327.9375</v>
      </c>
      <c r="H505" s="2" t="s">
        <v>4942</v>
      </c>
      <c r="I505" s="2" t="s">
        <v>4943</v>
      </c>
      <c r="J505" s="2" t="s">
        <v>4944</v>
      </c>
      <c r="K505" s="2" t="e">
        <v>#N/A</v>
      </c>
      <c r="L505" s="2" t="e">
        <v>#N/A</v>
      </c>
      <c r="M505" s="2" t="e">
        <v>#N/A</v>
      </c>
      <c r="N505" s="2" t="e">
        <v>#N/A</v>
      </c>
      <c r="O505" s="2" t="e">
        <v>#N/A</v>
      </c>
      <c r="P505" s="2" t="s">
        <v>4939</v>
      </c>
      <c r="Q505" s="2" t="s">
        <v>285</v>
      </c>
      <c r="R505" s="2" t="s">
        <v>356</v>
      </c>
      <c r="S505" s="2">
        <v>60654.0</v>
      </c>
      <c r="T505" s="2" t="s">
        <v>368</v>
      </c>
      <c r="U505" s="2" t="s">
        <v>369</v>
      </c>
      <c r="Y505" s="2" t="s">
        <v>5596</v>
      </c>
      <c r="AB505" s="2" t="s">
        <v>4939</v>
      </c>
      <c r="AC505" s="52">
        <v>42327.9375</v>
      </c>
      <c r="AD505" s="2" t="s">
        <v>4944</v>
      </c>
      <c r="AE505" s="2" t="s">
        <v>5597</v>
      </c>
      <c r="AF505" s="54" t="s">
        <v>5598</v>
      </c>
    </row>
    <row r="506">
      <c r="A506" s="2">
        <v>505.0</v>
      </c>
      <c r="B506" s="2" t="s">
        <v>5048</v>
      </c>
      <c r="C506" s="2" t="s">
        <v>356</v>
      </c>
      <c r="D506" s="2">
        <v>32.0</v>
      </c>
      <c r="E506" s="2">
        <v>2.0</v>
      </c>
      <c r="F506" s="2">
        <v>30.0</v>
      </c>
      <c r="G506" s="52">
        <v>42325.85625</v>
      </c>
      <c r="H506" s="2" t="s">
        <v>5049</v>
      </c>
      <c r="I506" s="2" t="s">
        <v>5050</v>
      </c>
      <c r="J506" s="2" t="s">
        <v>5051</v>
      </c>
      <c r="K506" s="2" t="e">
        <v>#N/A</v>
      </c>
      <c r="L506" s="2" t="e">
        <v>#N/A</v>
      </c>
      <c r="M506" s="2" t="e">
        <v>#N/A</v>
      </c>
      <c r="N506" s="2" t="e">
        <v>#N/A</v>
      </c>
      <c r="O506" s="2" t="e">
        <v>#N/A</v>
      </c>
      <c r="P506" s="2" t="s">
        <v>5047</v>
      </c>
      <c r="Q506" s="2" t="s">
        <v>285</v>
      </c>
      <c r="R506" s="2" t="s">
        <v>285</v>
      </c>
      <c r="S506" s="2">
        <v>46384.0</v>
      </c>
      <c r="T506" s="2" t="s">
        <v>5053</v>
      </c>
      <c r="U506" s="2" t="s">
        <v>1190</v>
      </c>
      <c r="Y506" s="2" t="s">
        <v>5600</v>
      </c>
      <c r="AB506" s="2" t="s">
        <v>5047</v>
      </c>
      <c r="AC506" s="52">
        <v>42325.85625</v>
      </c>
      <c r="AD506" s="2" t="s">
        <v>5051</v>
      </c>
      <c r="AE506" s="2" t="s">
        <v>5601</v>
      </c>
      <c r="AF506" s="54" t="s">
        <v>5602</v>
      </c>
    </row>
    <row r="507">
      <c r="A507" s="2">
        <v>506.0</v>
      </c>
      <c r="B507" s="2" t="s">
        <v>5604</v>
      </c>
      <c r="C507" s="2" t="s">
        <v>356</v>
      </c>
      <c r="D507" s="2">
        <v>1.0</v>
      </c>
      <c r="E507" s="2">
        <v>0.0</v>
      </c>
      <c r="F507" s="2">
        <v>1.0</v>
      </c>
      <c r="G507" s="52">
        <v>42334.42013888889</v>
      </c>
      <c r="H507" s="2" t="s">
        <v>5605</v>
      </c>
      <c r="I507" s="2" t="s">
        <v>5606</v>
      </c>
      <c r="J507" s="2" t="s">
        <v>5607</v>
      </c>
      <c r="K507" s="2" t="e">
        <v>#N/A</v>
      </c>
      <c r="L507" s="2" t="e">
        <v>#N/A</v>
      </c>
      <c r="M507" s="2" t="e">
        <v>#N/A</v>
      </c>
      <c r="N507" s="2" t="e">
        <v>#N/A</v>
      </c>
      <c r="O507" s="2" t="e">
        <v>#N/A</v>
      </c>
      <c r="P507" s="2" t="s">
        <v>5608</v>
      </c>
      <c r="Q507" s="2" t="s">
        <v>285</v>
      </c>
      <c r="R507" s="2" t="s">
        <v>356</v>
      </c>
      <c r="S507" s="2">
        <v>8619.0</v>
      </c>
      <c r="T507" s="2" t="s">
        <v>5609</v>
      </c>
      <c r="U507" s="2" t="s">
        <v>695</v>
      </c>
      <c r="Y507" s="2" t="s">
        <v>5610</v>
      </c>
      <c r="AB507" s="2" t="s">
        <v>5608</v>
      </c>
      <c r="AC507" s="52">
        <v>42334.42013888889</v>
      </c>
      <c r="AD507" s="2" t="s">
        <v>5607</v>
      </c>
      <c r="AE507" s="2" t="s">
        <v>5611</v>
      </c>
      <c r="AF507" s="54" t="s">
        <v>5612</v>
      </c>
    </row>
    <row r="508">
      <c r="A508" s="2">
        <v>507.0</v>
      </c>
      <c r="B508" s="2" t="s">
        <v>5614</v>
      </c>
      <c r="C508" s="2" t="s">
        <v>356</v>
      </c>
      <c r="D508" s="2">
        <v>122.0</v>
      </c>
      <c r="E508" s="2">
        <v>25.0</v>
      </c>
      <c r="F508" s="2">
        <v>97.0</v>
      </c>
      <c r="G508" s="52">
        <v>42324.938888888886</v>
      </c>
      <c r="H508" s="2" t="s">
        <v>5615</v>
      </c>
      <c r="I508" s="2" t="s">
        <v>5616</v>
      </c>
      <c r="J508" s="2" t="s">
        <v>5617</v>
      </c>
      <c r="K508" s="2" t="e">
        <v>#N/A</v>
      </c>
      <c r="L508" s="2" t="e">
        <v>#N/A</v>
      </c>
      <c r="M508" s="2" t="e">
        <v>#N/A</v>
      </c>
      <c r="N508" s="2" t="e">
        <v>#N/A</v>
      </c>
      <c r="O508" s="2" t="e">
        <v>#N/A</v>
      </c>
      <c r="P508" s="2" t="s">
        <v>5618</v>
      </c>
      <c r="Q508" s="2" t="s">
        <v>285</v>
      </c>
      <c r="R508" s="2" t="s">
        <v>285</v>
      </c>
      <c r="S508" s="2">
        <v>25430.0</v>
      </c>
      <c r="T508" s="2" t="s">
        <v>5619</v>
      </c>
      <c r="U508" s="2" t="s">
        <v>1313</v>
      </c>
      <c r="Y508" s="2" t="s">
        <v>5620</v>
      </c>
      <c r="AB508" s="2" t="s">
        <v>5618</v>
      </c>
      <c r="AC508" s="52">
        <v>42324.938888888886</v>
      </c>
      <c r="AD508" s="2" t="s">
        <v>5617</v>
      </c>
      <c r="AE508" s="2" t="s">
        <v>5622</v>
      </c>
      <c r="AF508" s="54" t="s">
        <v>5623</v>
      </c>
    </row>
    <row r="509">
      <c r="A509" s="2">
        <v>508.0</v>
      </c>
      <c r="B509" s="2" t="s">
        <v>5624</v>
      </c>
      <c r="C509" s="2" t="s">
        <v>356</v>
      </c>
      <c r="D509" s="2">
        <v>17.0</v>
      </c>
      <c r="E509" s="2">
        <v>5.0</v>
      </c>
      <c r="F509" s="2">
        <v>12.0</v>
      </c>
      <c r="G509" s="52">
        <v>42318.745833333334</v>
      </c>
      <c r="H509" s="2" t="s">
        <v>5625</v>
      </c>
      <c r="I509" s="2" t="s">
        <v>5626</v>
      </c>
      <c r="J509" s="2" t="s">
        <v>5627</v>
      </c>
      <c r="K509" s="2" t="e">
        <v>#N/A</v>
      </c>
      <c r="L509" s="2" t="e">
        <v>#N/A</v>
      </c>
      <c r="M509" s="2" t="e">
        <v>#N/A</v>
      </c>
      <c r="N509" s="2" t="e">
        <v>#N/A</v>
      </c>
      <c r="O509" s="2" t="e">
        <v>#N/A</v>
      </c>
      <c r="P509" s="2" t="s">
        <v>5628</v>
      </c>
      <c r="Q509" s="2" t="s">
        <v>285</v>
      </c>
      <c r="R509" s="2" t="s">
        <v>285</v>
      </c>
      <c r="S509" s="2">
        <v>78218.0</v>
      </c>
      <c r="T509" s="2" t="s">
        <v>5629</v>
      </c>
      <c r="U509" s="2" t="s">
        <v>667</v>
      </c>
      <c r="Y509" s="2" t="s">
        <v>5630</v>
      </c>
      <c r="AB509" s="2" t="s">
        <v>5628</v>
      </c>
      <c r="AC509" s="52">
        <v>42318.745833333334</v>
      </c>
      <c r="AD509" s="2" t="s">
        <v>5627</v>
      </c>
      <c r="AE509" s="2" t="s">
        <v>5631</v>
      </c>
      <c r="AF509" s="54" t="s">
        <v>5632</v>
      </c>
    </row>
    <row r="510">
      <c r="A510" s="2">
        <v>509.0</v>
      </c>
      <c r="B510" s="2" t="s">
        <v>5634</v>
      </c>
      <c r="C510" s="2" t="s">
        <v>356</v>
      </c>
      <c r="D510" s="2">
        <v>0.0</v>
      </c>
      <c r="E510" s="2">
        <v>0.0</v>
      </c>
      <c r="F510" s="2">
        <v>0.0</v>
      </c>
      <c r="G510" s="52">
        <v>42326.43194444444</v>
      </c>
      <c r="H510" s="2" t="s">
        <v>5635</v>
      </c>
      <c r="I510" s="2" t="s">
        <v>5636</v>
      </c>
      <c r="J510" s="2" t="s">
        <v>5637</v>
      </c>
      <c r="K510" s="2" t="e">
        <v>#N/A</v>
      </c>
      <c r="L510" s="2" t="e">
        <v>#N/A</v>
      </c>
      <c r="M510" s="2" t="e">
        <v>#N/A</v>
      </c>
      <c r="N510" s="2" t="e">
        <v>#N/A</v>
      </c>
      <c r="O510" s="2" t="e">
        <v>#N/A</v>
      </c>
      <c r="P510" s="2" t="s">
        <v>5638</v>
      </c>
      <c r="Q510" s="2" t="s">
        <v>285</v>
      </c>
      <c r="R510" s="2" t="s">
        <v>356</v>
      </c>
      <c r="S510" s="2">
        <v>2891.0</v>
      </c>
      <c r="T510" s="2" t="s">
        <v>5639</v>
      </c>
      <c r="U510" s="2" t="s">
        <v>2225</v>
      </c>
      <c r="Y510" s="2" t="s">
        <v>5640</v>
      </c>
      <c r="AB510" s="2" t="s">
        <v>5638</v>
      </c>
      <c r="AC510" s="52">
        <v>42326.43194444444</v>
      </c>
      <c r="AD510" s="2" t="s">
        <v>5637</v>
      </c>
      <c r="AE510" s="2" t="s">
        <v>5641</v>
      </c>
      <c r="AF510" s="54" t="s">
        <v>5642</v>
      </c>
    </row>
    <row r="511">
      <c r="A511" s="2">
        <v>510.0</v>
      </c>
      <c r="B511" s="2" t="s">
        <v>5644</v>
      </c>
      <c r="C511" s="2" t="s">
        <v>356</v>
      </c>
      <c r="D511" s="2">
        <v>47.0</v>
      </c>
      <c r="E511" s="2">
        <v>11.0</v>
      </c>
      <c r="F511" s="2">
        <v>36.0</v>
      </c>
      <c r="G511" s="52">
        <v>42310.50763888889</v>
      </c>
      <c r="H511" s="2" t="s">
        <v>5645</v>
      </c>
      <c r="I511" s="2" t="s">
        <v>5646</v>
      </c>
      <c r="J511" s="2" t="s">
        <v>5647</v>
      </c>
      <c r="K511" s="2" t="e">
        <v>#N/A</v>
      </c>
      <c r="L511" s="2" t="e">
        <v>#N/A</v>
      </c>
      <c r="M511" s="2" t="e">
        <v>#N/A</v>
      </c>
      <c r="N511" s="2" t="e">
        <v>#N/A</v>
      </c>
      <c r="O511" s="2" t="e">
        <v>#N/A</v>
      </c>
      <c r="P511" s="2" t="s">
        <v>5648</v>
      </c>
      <c r="Q511" s="2" t="s">
        <v>285</v>
      </c>
      <c r="R511" s="2" t="s">
        <v>285</v>
      </c>
      <c r="S511" s="2">
        <v>64114.0</v>
      </c>
      <c r="T511" s="2" t="s">
        <v>3444</v>
      </c>
      <c r="U511" s="2" t="s">
        <v>492</v>
      </c>
      <c r="Y511" s="2" t="s">
        <v>5649</v>
      </c>
      <c r="AB511" s="2" t="s">
        <v>5648</v>
      </c>
      <c r="AC511" s="52">
        <v>42310.50763888889</v>
      </c>
      <c r="AD511" s="2" t="s">
        <v>5647</v>
      </c>
      <c r="AE511" s="2" t="s">
        <v>5650</v>
      </c>
      <c r="AF511" s="54" t="s">
        <v>5651</v>
      </c>
    </row>
    <row r="512">
      <c r="A512" s="2">
        <v>511.0</v>
      </c>
      <c r="B512" s="2" t="s">
        <v>5404</v>
      </c>
      <c r="C512" s="2" t="s">
        <v>356</v>
      </c>
      <c r="D512" s="2">
        <v>54.0</v>
      </c>
      <c r="E512" s="2">
        <v>18.0</v>
      </c>
      <c r="F512" s="2">
        <v>36.0</v>
      </c>
      <c r="G512" s="52">
        <v>42326.22222222222</v>
      </c>
      <c r="H512" s="2" t="s">
        <v>5406</v>
      </c>
      <c r="I512" s="2" t="s">
        <v>5407</v>
      </c>
      <c r="J512" s="2" t="s">
        <v>5408</v>
      </c>
      <c r="K512" s="2" t="e">
        <v>#N/A</v>
      </c>
      <c r="L512" s="2" t="e">
        <v>#N/A</v>
      </c>
      <c r="M512" s="2" t="e">
        <v>#N/A</v>
      </c>
      <c r="N512" s="2" t="e">
        <v>#N/A</v>
      </c>
      <c r="O512" s="2" t="e">
        <v>#N/A</v>
      </c>
      <c r="P512" s="2" t="s">
        <v>5403</v>
      </c>
      <c r="Q512" s="2" t="s">
        <v>285</v>
      </c>
      <c r="R512" s="2" t="s">
        <v>285</v>
      </c>
      <c r="S512" s="2">
        <v>2460.0</v>
      </c>
      <c r="T512" s="2" t="s">
        <v>5411</v>
      </c>
      <c r="U512" s="2" t="s">
        <v>412</v>
      </c>
      <c r="Y512" s="2" t="s">
        <v>5653</v>
      </c>
      <c r="AB512" s="2" t="s">
        <v>5403</v>
      </c>
      <c r="AC512" s="52">
        <v>42326.22222222222</v>
      </c>
      <c r="AD512" s="2" t="s">
        <v>5408</v>
      </c>
      <c r="AE512" s="2" t="s">
        <v>5654</v>
      </c>
      <c r="AF512" s="54" t="s">
        <v>5655</v>
      </c>
    </row>
    <row r="513">
      <c r="A513" s="2">
        <v>512.0</v>
      </c>
      <c r="B513" s="2" t="s">
        <v>4103</v>
      </c>
      <c r="C513" s="2" t="s">
        <v>356</v>
      </c>
      <c r="D513" s="2">
        <v>2.0</v>
      </c>
      <c r="E513" s="2">
        <v>0.0</v>
      </c>
      <c r="F513" s="2">
        <v>2.0</v>
      </c>
      <c r="G513" s="52">
        <v>42327.518055555556</v>
      </c>
      <c r="H513" s="2" t="s">
        <v>4105</v>
      </c>
      <c r="I513" s="2" t="s">
        <v>4106</v>
      </c>
      <c r="J513" s="2" t="s">
        <v>4107</v>
      </c>
      <c r="K513" s="2" t="e">
        <v>#N/A</v>
      </c>
      <c r="L513" s="2" t="e">
        <v>#N/A</v>
      </c>
      <c r="M513" s="2" t="e">
        <v>#N/A</v>
      </c>
      <c r="N513" s="2" t="e">
        <v>#N/A</v>
      </c>
      <c r="O513" s="2" t="e">
        <v>#N/A</v>
      </c>
      <c r="P513" s="2" t="s">
        <v>4102</v>
      </c>
      <c r="Q513" s="2" t="s">
        <v>285</v>
      </c>
      <c r="R513" s="2" t="s">
        <v>285</v>
      </c>
      <c r="S513" s="2">
        <v>20005.0</v>
      </c>
      <c r="T513" s="2" t="s">
        <v>491</v>
      </c>
      <c r="U513" s="2" t="s">
        <v>597</v>
      </c>
      <c r="Y513" s="2" t="s">
        <v>5657</v>
      </c>
      <c r="AB513" s="2" t="s">
        <v>4102</v>
      </c>
      <c r="AC513" s="52">
        <v>42327.518055555556</v>
      </c>
      <c r="AD513" s="2" t="s">
        <v>4107</v>
      </c>
      <c r="AE513" s="2" t="s">
        <v>5658</v>
      </c>
      <c r="AF513" s="54" t="s">
        <v>5659</v>
      </c>
    </row>
    <row r="514">
      <c r="A514" s="2">
        <v>513.0</v>
      </c>
      <c r="B514" s="2" t="s">
        <v>5660</v>
      </c>
      <c r="C514" s="2" t="s">
        <v>356</v>
      </c>
      <c r="D514" s="2">
        <v>4.0</v>
      </c>
      <c r="E514" s="2">
        <v>0.0</v>
      </c>
      <c r="F514" s="2">
        <v>4.0</v>
      </c>
      <c r="G514" s="52">
        <v>42327.69652777778</v>
      </c>
      <c r="H514" s="2" t="s">
        <v>5661</v>
      </c>
      <c r="I514" s="2" t="s">
        <v>5662</v>
      </c>
      <c r="J514" s="2" t="s">
        <v>5664</v>
      </c>
      <c r="K514" s="2" t="e">
        <v>#N/A</v>
      </c>
      <c r="L514" s="2" t="e">
        <v>#N/A</v>
      </c>
      <c r="M514" s="2" t="e">
        <v>#N/A</v>
      </c>
      <c r="N514" s="2" t="e">
        <v>#N/A</v>
      </c>
      <c r="O514" s="2" t="e">
        <v>#N/A</v>
      </c>
      <c r="P514" s="2" t="s">
        <v>5665</v>
      </c>
      <c r="Q514" s="2" t="s">
        <v>285</v>
      </c>
      <c r="R514" s="2" t="s">
        <v>285</v>
      </c>
      <c r="S514" s="2">
        <v>10022.0</v>
      </c>
      <c r="T514" s="2" t="s">
        <v>587</v>
      </c>
      <c r="U514" s="2" t="s">
        <v>576</v>
      </c>
      <c r="Y514" s="2" t="s">
        <v>5666</v>
      </c>
      <c r="AB514" s="2" t="s">
        <v>5665</v>
      </c>
      <c r="AC514" s="52">
        <v>42327.69652777778</v>
      </c>
      <c r="AD514" s="2" t="s">
        <v>5664</v>
      </c>
      <c r="AE514" s="2" t="s">
        <v>5667</v>
      </c>
      <c r="AF514" s="54" t="s">
        <v>5668</v>
      </c>
    </row>
    <row r="515">
      <c r="A515" s="2">
        <v>514.0</v>
      </c>
      <c r="B515" s="2" t="s">
        <v>5660</v>
      </c>
      <c r="C515" s="2" t="s">
        <v>356</v>
      </c>
      <c r="D515" s="2">
        <v>13.0</v>
      </c>
      <c r="E515" s="2">
        <v>1.0</v>
      </c>
      <c r="F515" s="2">
        <v>12.0</v>
      </c>
      <c r="G515" s="52">
        <v>42332.47083333333</v>
      </c>
      <c r="H515" s="2" t="s">
        <v>5661</v>
      </c>
      <c r="I515" s="2" t="s">
        <v>5662</v>
      </c>
      <c r="J515" s="2" t="s">
        <v>5664</v>
      </c>
      <c r="K515" s="2" t="e">
        <v>#N/A</v>
      </c>
      <c r="L515" s="2" t="e">
        <v>#N/A</v>
      </c>
      <c r="M515" s="2" t="e">
        <v>#N/A</v>
      </c>
      <c r="N515" s="2" t="e">
        <v>#N/A</v>
      </c>
      <c r="O515" s="2" t="e">
        <v>#N/A</v>
      </c>
      <c r="P515" s="2" t="s">
        <v>5669</v>
      </c>
      <c r="Q515" s="2" t="s">
        <v>285</v>
      </c>
      <c r="R515" s="2" t="s">
        <v>285</v>
      </c>
      <c r="S515" s="2">
        <v>10022.0</v>
      </c>
      <c r="T515" s="2" t="s">
        <v>587</v>
      </c>
      <c r="U515" s="2" t="s">
        <v>576</v>
      </c>
      <c r="Y515" s="2" t="s">
        <v>5671</v>
      </c>
      <c r="AB515" s="2" t="s">
        <v>5669</v>
      </c>
      <c r="AC515" s="52">
        <v>42332.47083333333</v>
      </c>
      <c r="AD515" s="2" t="s">
        <v>5664</v>
      </c>
      <c r="AE515" s="2" t="s">
        <v>5667</v>
      </c>
    </row>
    <row r="516">
      <c r="A516" s="2">
        <v>515.0</v>
      </c>
      <c r="B516" s="2" t="s">
        <v>4456</v>
      </c>
      <c r="C516" s="2" t="s">
        <v>356</v>
      </c>
      <c r="D516" s="2">
        <v>42.0</v>
      </c>
      <c r="E516" s="2">
        <v>11.0</v>
      </c>
      <c r="F516" s="2">
        <v>31.0</v>
      </c>
      <c r="G516" s="52">
        <v>42314.660416666666</v>
      </c>
      <c r="H516" s="2" t="s">
        <v>4458</v>
      </c>
      <c r="I516" s="2" t="s">
        <v>4459</v>
      </c>
      <c r="J516" s="2" t="s">
        <v>4460</v>
      </c>
      <c r="K516" s="2" t="e">
        <v>#N/A</v>
      </c>
      <c r="L516" s="2" t="e">
        <v>#N/A</v>
      </c>
      <c r="M516" s="2" t="e">
        <v>#N/A</v>
      </c>
      <c r="N516" s="2" t="e">
        <v>#N/A</v>
      </c>
      <c r="O516" s="2" t="e">
        <v>#N/A</v>
      </c>
      <c r="P516" s="2" t="s">
        <v>4455</v>
      </c>
      <c r="Q516" s="2" t="s">
        <v>285</v>
      </c>
      <c r="R516" s="2" t="s">
        <v>285</v>
      </c>
      <c r="S516" s="2">
        <v>33140.0</v>
      </c>
      <c r="T516" s="2" t="s">
        <v>4461</v>
      </c>
      <c r="U516" s="2" t="s">
        <v>785</v>
      </c>
      <c r="Y516" s="2" t="s">
        <v>5673</v>
      </c>
      <c r="AB516" s="2" t="s">
        <v>4455</v>
      </c>
      <c r="AC516" s="52">
        <v>42314.660416666666</v>
      </c>
      <c r="AD516" s="2" t="s">
        <v>4460</v>
      </c>
      <c r="AE516" s="2" t="s">
        <v>5674</v>
      </c>
      <c r="AF516" s="54" t="s">
        <v>5675</v>
      </c>
    </row>
    <row r="517">
      <c r="A517" s="2">
        <v>516.0</v>
      </c>
      <c r="B517" s="2" t="s">
        <v>3436</v>
      </c>
      <c r="C517" s="2" t="s">
        <v>356</v>
      </c>
      <c r="D517" s="2">
        <v>268.0</v>
      </c>
      <c r="E517" s="2">
        <v>57.0</v>
      </c>
      <c r="F517" s="2">
        <v>211.0</v>
      </c>
      <c r="G517" s="52">
        <v>42332.38888888889</v>
      </c>
      <c r="H517" s="2" t="s">
        <v>3437</v>
      </c>
      <c r="I517" s="2" t="s">
        <v>1836</v>
      </c>
      <c r="J517" s="2" t="s">
        <v>3439</v>
      </c>
      <c r="K517" s="2" t="e">
        <v>#N/A</v>
      </c>
      <c r="L517" s="2" t="e">
        <v>#N/A</v>
      </c>
      <c r="M517" s="2" t="e">
        <v>#N/A</v>
      </c>
      <c r="N517" s="2" t="e">
        <v>#N/A</v>
      </c>
      <c r="O517" s="2" t="e">
        <v>#N/A</v>
      </c>
      <c r="P517" s="2" t="s">
        <v>3435</v>
      </c>
      <c r="Q517" s="2" t="s">
        <v>285</v>
      </c>
      <c r="R517" s="2" t="s">
        <v>285</v>
      </c>
      <c r="S517" s="2">
        <v>95015.0</v>
      </c>
      <c r="T517" s="2" t="s">
        <v>1839</v>
      </c>
      <c r="U517" s="2" t="s">
        <v>319</v>
      </c>
      <c r="Y517" s="2" t="s">
        <v>5676</v>
      </c>
      <c r="AB517" s="2" t="s">
        <v>3435</v>
      </c>
      <c r="AC517" s="52">
        <v>42332.38888888889</v>
      </c>
      <c r="AD517" s="2" t="s">
        <v>3439</v>
      </c>
      <c r="AE517" s="2" t="s">
        <v>5677</v>
      </c>
      <c r="AF517" s="54" t="s">
        <v>5679</v>
      </c>
    </row>
    <row r="518">
      <c r="A518" s="2">
        <v>517.0</v>
      </c>
      <c r="B518" s="2" t="s">
        <v>5680</v>
      </c>
      <c r="C518" s="2" t="s">
        <v>356</v>
      </c>
      <c r="D518" s="2">
        <v>3.0</v>
      </c>
      <c r="E518" s="2">
        <v>0.0</v>
      </c>
      <c r="F518" s="2">
        <v>3.0</v>
      </c>
      <c r="G518" s="52">
        <v>42325.76180555556</v>
      </c>
      <c r="H518" s="2" t="s">
        <v>5681</v>
      </c>
      <c r="I518" s="2" t="s">
        <v>5682</v>
      </c>
      <c r="J518" s="2" t="s">
        <v>5683</v>
      </c>
      <c r="K518" s="2" t="e">
        <v>#N/A</v>
      </c>
      <c r="L518" s="2" t="e">
        <v>#N/A</v>
      </c>
      <c r="M518" s="2" t="e">
        <v>#N/A</v>
      </c>
      <c r="N518" s="2" t="e">
        <v>#N/A</v>
      </c>
      <c r="O518" s="2" t="e">
        <v>#N/A</v>
      </c>
      <c r="P518" s="2" t="s">
        <v>5684</v>
      </c>
      <c r="Q518" s="2" t="s">
        <v>285</v>
      </c>
      <c r="R518" s="2" t="s">
        <v>285</v>
      </c>
      <c r="S518" s="2">
        <v>98232.0</v>
      </c>
      <c r="T518" s="2" t="s">
        <v>5685</v>
      </c>
      <c r="U518" s="2" t="s">
        <v>291</v>
      </c>
      <c r="Y518" s="2" t="s">
        <v>5686</v>
      </c>
      <c r="AB518" s="2" t="s">
        <v>5684</v>
      </c>
      <c r="AC518" s="52">
        <v>42325.76180555556</v>
      </c>
      <c r="AD518" s="2" t="s">
        <v>5683</v>
      </c>
      <c r="AE518" s="2" t="s">
        <v>5687</v>
      </c>
      <c r="AF518" s="54" t="s">
        <v>5688</v>
      </c>
    </row>
    <row r="519">
      <c r="A519" s="2">
        <v>518.0</v>
      </c>
      <c r="B519" s="2" t="s">
        <v>2702</v>
      </c>
      <c r="C519" s="2" t="s">
        <v>356</v>
      </c>
      <c r="D519" s="2">
        <v>5.0</v>
      </c>
      <c r="E519" s="2">
        <v>1.0</v>
      </c>
      <c r="F519" s="2">
        <v>4.0</v>
      </c>
      <c r="G519" s="52">
        <v>42332.70208333333</v>
      </c>
      <c r="H519" s="2" t="s">
        <v>2703</v>
      </c>
      <c r="I519" s="2" t="s">
        <v>2704</v>
      </c>
      <c r="J519" s="2" t="s">
        <v>2706</v>
      </c>
      <c r="K519" s="2" t="e">
        <v>#N/A</v>
      </c>
      <c r="L519" s="2" t="e">
        <v>#N/A</v>
      </c>
      <c r="M519" s="2" t="e">
        <v>#N/A</v>
      </c>
      <c r="N519" s="2" t="e">
        <v>#N/A</v>
      </c>
      <c r="O519" s="2" t="e">
        <v>#N/A</v>
      </c>
      <c r="P519" s="2" t="s">
        <v>2701</v>
      </c>
      <c r="Q519" s="2" t="s">
        <v>285</v>
      </c>
      <c r="R519" s="2" t="s">
        <v>285</v>
      </c>
      <c r="S519" s="2">
        <v>85532.0</v>
      </c>
      <c r="T519" s="2" t="s">
        <v>2709</v>
      </c>
      <c r="U519" s="2" t="s">
        <v>2692</v>
      </c>
      <c r="Y519" s="2" t="s">
        <v>5690</v>
      </c>
      <c r="AB519" s="2" t="s">
        <v>2701</v>
      </c>
      <c r="AC519" s="52">
        <v>42332.70208333333</v>
      </c>
      <c r="AD519" s="2" t="s">
        <v>2706</v>
      </c>
      <c r="AE519" s="2" t="s">
        <v>5691</v>
      </c>
      <c r="AF519" s="54" t="s">
        <v>5692</v>
      </c>
    </row>
    <row r="520">
      <c r="A520" s="2">
        <v>519.0</v>
      </c>
      <c r="B520" s="2" t="s">
        <v>5693</v>
      </c>
      <c r="C520" s="2" t="s">
        <v>356</v>
      </c>
      <c r="D520" s="2">
        <v>2.0</v>
      </c>
      <c r="E520" s="2">
        <v>0.0</v>
      </c>
      <c r="F520" s="2">
        <v>2.0</v>
      </c>
      <c r="G520" s="52">
        <v>42313.825694444444</v>
      </c>
      <c r="H520" s="2" t="s">
        <v>5694</v>
      </c>
      <c r="I520" s="2" t="s">
        <v>5696</v>
      </c>
      <c r="J520" s="2" t="s">
        <v>5697</v>
      </c>
      <c r="K520" s="2" t="s">
        <v>264</v>
      </c>
      <c r="L520" s="2">
        <v>0.0</v>
      </c>
      <c r="M520" s="2">
        <v>0.0</v>
      </c>
      <c r="N520" s="2">
        <v>0.0</v>
      </c>
      <c r="O520" s="2">
        <v>0.0</v>
      </c>
      <c r="P520" s="2" t="s">
        <v>5698</v>
      </c>
      <c r="Q520" s="2" t="s">
        <v>285</v>
      </c>
      <c r="R520" s="2" t="s">
        <v>356</v>
      </c>
      <c r="S520" s="2">
        <v>78028.0</v>
      </c>
      <c r="T520" s="2" t="s">
        <v>5699</v>
      </c>
      <c r="U520" s="2" t="s">
        <v>667</v>
      </c>
      <c r="Y520" s="2" t="s">
        <v>5700</v>
      </c>
      <c r="AB520" s="2" t="s">
        <v>5698</v>
      </c>
      <c r="AC520" s="52">
        <v>42313.825694444444</v>
      </c>
      <c r="AD520" s="2" t="s">
        <v>5697</v>
      </c>
      <c r="AE520" s="2" t="s">
        <v>5701</v>
      </c>
      <c r="AF520" s="54" t="s">
        <v>5702</v>
      </c>
    </row>
    <row r="521">
      <c r="A521" s="2">
        <v>520.0</v>
      </c>
      <c r="B521" s="2" t="s">
        <v>5693</v>
      </c>
      <c r="C521" s="2" t="s">
        <v>356</v>
      </c>
      <c r="D521" s="2">
        <v>1.0</v>
      </c>
      <c r="E521" s="2">
        <v>0.0</v>
      </c>
      <c r="F521" s="2">
        <v>1.0</v>
      </c>
      <c r="G521" s="52">
        <v>42325.58888888889</v>
      </c>
      <c r="H521" s="2" t="s">
        <v>5704</v>
      </c>
      <c r="I521" s="2" t="s">
        <v>5696</v>
      </c>
      <c r="J521" s="2" t="s">
        <v>5705</v>
      </c>
      <c r="K521" s="2" t="e">
        <v>#N/A</v>
      </c>
      <c r="L521" s="2" t="e">
        <v>#N/A</v>
      </c>
      <c r="M521" s="2" t="e">
        <v>#N/A</v>
      </c>
      <c r="N521" s="2" t="e">
        <v>#N/A</v>
      </c>
      <c r="O521" s="2" t="e">
        <v>#N/A</v>
      </c>
      <c r="P521" s="2" t="s">
        <v>5706</v>
      </c>
      <c r="Q521" s="2" t="s">
        <v>285</v>
      </c>
      <c r="R521" s="2" t="s">
        <v>356</v>
      </c>
      <c r="S521" s="2">
        <v>78028.0</v>
      </c>
      <c r="T521" s="2" t="s">
        <v>5699</v>
      </c>
      <c r="U521" s="2" t="s">
        <v>667</v>
      </c>
      <c r="Y521" s="2" t="s">
        <v>5707</v>
      </c>
      <c r="AB521" s="2" t="s">
        <v>5706</v>
      </c>
      <c r="AC521" s="52">
        <v>42325.58888888889</v>
      </c>
      <c r="AD521" s="2" t="s">
        <v>5705</v>
      </c>
      <c r="AE521" s="2" t="s">
        <v>5708</v>
      </c>
    </row>
    <row r="522">
      <c r="A522" s="2">
        <v>521.0</v>
      </c>
      <c r="B522" s="2" t="s">
        <v>5152</v>
      </c>
      <c r="C522" s="2" t="s">
        <v>356</v>
      </c>
      <c r="D522" s="2">
        <v>4.0</v>
      </c>
      <c r="E522" s="2">
        <v>0.0</v>
      </c>
      <c r="F522" s="2">
        <v>4.0</v>
      </c>
      <c r="G522" s="52">
        <v>42320.049305555556</v>
      </c>
      <c r="H522" s="2" t="s">
        <v>5154</v>
      </c>
      <c r="I522" s="2" t="s">
        <v>5155</v>
      </c>
      <c r="J522" s="2" t="s">
        <v>5156</v>
      </c>
      <c r="K522" s="2" t="e">
        <v>#N/A</v>
      </c>
      <c r="L522" s="2" t="e">
        <v>#N/A</v>
      </c>
      <c r="M522" s="2" t="e">
        <v>#N/A</v>
      </c>
      <c r="N522" s="2" t="e">
        <v>#N/A</v>
      </c>
      <c r="O522" s="2" t="e">
        <v>#N/A</v>
      </c>
      <c r="P522" s="2" t="s">
        <v>5151</v>
      </c>
      <c r="Q522" s="2" t="s">
        <v>285</v>
      </c>
      <c r="R522" s="2" t="s">
        <v>285</v>
      </c>
      <c r="S522" s="2">
        <v>66221.0</v>
      </c>
      <c r="T522" s="2" t="s">
        <v>5157</v>
      </c>
      <c r="U522" s="2" t="s">
        <v>481</v>
      </c>
      <c r="Y522" s="2" t="s">
        <v>5710</v>
      </c>
      <c r="AB522" s="2" t="s">
        <v>5151</v>
      </c>
      <c r="AC522" s="52">
        <v>42320.049305555556</v>
      </c>
      <c r="AD522" s="2" t="s">
        <v>5156</v>
      </c>
      <c r="AE522" s="2" t="s">
        <v>5711</v>
      </c>
      <c r="AF522" s="54" t="s">
        <v>5712</v>
      </c>
    </row>
    <row r="523">
      <c r="A523" s="2">
        <v>522.0</v>
      </c>
      <c r="B523" s="2" t="s">
        <v>5713</v>
      </c>
      <c r="C523" s="2" t="s">
        <v>356</v>
      </c>
      <c r="D523" s="2">
        <v>1.0</v>
      </c>
      <c r="E523" s="2">
        <v>0.0</v>
      </c>
      <c r="F523" s="2">
        <v>1.0</v>
      </c>
      <c r="G523" s="52">
        <v>42318.57083333333</v>
      </c>
      <c r="H523" s="2" t="s">
        <v>5714</v>
      </c>
      <c r="I523" s="2" t="s">
        <v>5715</v>
      </c>
      <c r="J523" s="2" t="s">
        <v>5716</v>
      </c>
      <c r="K523" s="2" t="e">
        <v>#N/A</v>
      </c>
      <c r="L523" s="2" t="e">
        <v>#N/A</v>
      </c>
      <c r="M523" s="2" t="e">
        <v>#N/A</v>
      </c>
      <c r="N523" s="2" t="e">
        <v>#N/A</v>
      </c>
      <c r="O523" s="2" t="e">
        <v>#N/A</v>
      </c>
      <c r="P523" s="2" t="s">
        <v>5718</v>
      </c>
      <c r="Q523" s="2" t="s">
        <v>285</v>
      </c>
      <c r="R523" s="2" t="s">
        <v>285</v>
      </c>
      <c r="S523" s="2">
        <v>37351.0</v>
      </c>
      <c r="T523" s="2" t="s">
        <v>5719</v>
      </c>
      <c r="U523" s="2" t="s">
        <v>972</v>
      </c>
      <c r="Y523" s="2" t="s">
        <v>5720</v>
      </c>
      <c r="AB523" s="2" t="s">
        <v>5718</v>
      </c>
      <c r="AC523" s="52">
        <v>42318.57083333333</v>
      </c>
      <c r="AD523" s="2" t="s">
        <v>5716</v>
      </c>
      <c r="AE523" s="2" t="s">
        <v>5721</v>
      </c>
      <c r="AF523" s="54" t="s">
        <v>5722</v>
      </c>
    </row>
    <row r="524">
      <c r="A524" s="2">
        <v>523.0</v>
      </c>
      <c r="B524" s="2" t="s">
        <v>5723</v>
      </c>
      <c r="C524" s="2" t="s">
        <v>356</v>
      </c>
      <c r="D524" s="2">
        <v>25.0</v>
      </c>
      <c r="E524" s="2">
        <v>8.0</v>
      </c>
      <c r="F524" s="2">
        <v>17.0</v>
      </c>
      <c r="G524" s="52">
        <v>42316.67361111111</v>
      </c>
      <c r="H524" s="2" t="s">
        <v>5725</v>
      </c>
      <c r="I524" s="2" t="s">
        <v>5726</v>
      </c>
      <c r="J524" s="2" t="s">
        <v>5727</v>
      </c>
      <c r="K524" s="2" t="e">
        <v>#N/A</v>
      </c>
      <c r="L524" s="2" t="e">
        <v>#N/A</v>
      </c>
      <c r="M524" s="2" t="e">
        <v>#N/A</v>
      </c>
      <c r="N524" s="2" t="e">
        <v>#N/A</v>
      </c>
      <c r="O524" s="2" t="e">
        <v>#N/A</v>
      </c>
      <c r="P524" s="2" t="s">
        <v>5728</v>
      </c>
      <c r="Q524" s="2" t="s">
        <v>285</v>
      </c>
      <c r="R524" s="2" t="s">
        <v>285</v>
      </c>
      <c r="S524" s="2">
        <v>65804.0</v>
      </c>
      <c r="T524" s="2" t="s">
        <v>3359</v>
      </c>
      <c r="U524" s="2" t="s">
        <v>492</v>
      </c>
      <c r="Y524" s="2" t="s">
        <v>5729</v>
      </c>
      <c r="AB524" s="2" t="s">
        <v>5728</v>
      </c>
      <c r="AC524" s="52">
        <v>42316.67361111111</v>
      </c>
      <c r="AD524" s="2" t="s">
        <v>5727</v>
      </c>
      <c r="AE524" s="2" t="s">
        <v>5730</v>
      </c>
      <c r="AF524" s="54" t="s">
        <v>5731</v>
      </c>
    </row>
    <row r="525">
      <c r="A525" s="2">
        <v>524.0</v>
      </c>
      <c r="B525" s="2" t="s">
        <v>4667</v>
      </c>
      <c r="C525" s="2" t="s">
        <v>356</v>
      </c>
      <c r="D525" s="2">
        <v>0.0</v>
      </c>
      <c r="E525" s="2">
        <v>0.0</v>
      </c>
      <c r="F525" s="2">
        <v>0.0</v>
      </c>
      <c r="G525" s="52">
        <v>42313.48611111111</v>
      </c>
      <c r="H525" s="2" t="s">
        <v>4668</v>
      </c>
      <c r="I525" s="2" t="s">
        <v>4669</v>
      </c>
      <c r="J525" s="2" t="s">
        <v>4671</v>
      </c>
      <c r="K525" s="2" t="e">
        <v>#N/A</v>
      </c>
      <c r="L525" s="2" t="e">
        <v>#N/A</v>
      </c>
      <c r="M525" s="2" t="e">
        <v>#N/A</v>
      </c>
      <c r="N525" s="2" t="e">
        <v>#N/A</v>
      </c>
      <c r="O525" s="2" t="e">
        <v>#N/A</v>
      </c>
      <c r="P525" s="2" t="s">
        <v>4666</v>
      </c>
      <c r="Q525" s="2" t="s">
        <v>285</v>
      </c>
      <c r="R525" s="2" t="s">
        <v>285</v>
      </c>
      <c r="S525" s="2">
        <v>31405.0</v>
      </c>
      <c r="T525" s="2" t="s">
        <v>4673</v>
      </c>
      <c r="U525" s="2" t="s">
        <v>513</v>
      </c>
      <c r="Y525" s="2" t="s">
        <v>5732</v>
      </c>
      <c r="AB525" s="2" t="s">
        <v>4666</v>
      </c>
      <c r="AC525" s="52">
        <v>42313.48611111111</v>
      </c>
      <c r="AD525" s="2" t="s">
        <v>4671</v>
      </c>
      <c r="AE525" s="2" t="s">
        <v>5734</v>
      </c>
      <c r="AF525" s="54" t="s">
        <v>5735</v>
      </c>
    </row>
    <row r="526">
      <c r="A526" s="2">
        <v>525.0</v>
      </c>
      <c r="B526" s="2" t="s">
        <v>5736</v>
      </c>
      <c r="C526" s="2" t="s">
        <v>356</v>
      </c>
      <c r="D526" s="2">
        <v>22.0</v>
      </c>
      <c r="E526" s="2">
        <v>2.0</v>
      </c>
      <c r="F526" s="2">
        <v>20.0</v>
      </c>
      <c r="G526" s="52">
        <v>42313.23333333333</v>
      </c>
      <c r="H526" s="2" t="s">
        <v>5737</v>
      </c>
      <c r="I526" s="2" t="s">
        <v>5739</v>
      </c>
      <c r="J526" s="2" t="s">
        <v>5740</v>
      </c>
      <c r="K526" s="2" t="e">
        <v>#N/A</v>
      </c>
      <c r="L526" s="2" t="e">
        <v>#N/A</v>
      </c>
      <c r="M526" s="2" t="e">
        <v>#N/A</v>
      </c>
      <c r="N526" s="2" t="e">
        <v>#N/A</v>
      </c>
      <c r="O526" s="2" t="e">
        <v>#N/A</v>
      </c>
      <c r="P526" s="2" t="s">
        <v>5741</v>
      </c>
      <c r="Q526" s="2" t="s">
        <v>285</v>
      </c>
      <c r="R526" s="2" t="s">
        <v>285</v>
      </c>
      <c r="S526" s="2">
        <v>43140.0</v>
      </c>
      <c r="T526" s="2" t="s">
        <v>5742</v>
      </c>
      <c r="U526" s="2" t="s">
        <v>1290</v>
      </c>
      <c r="Y526" s="2" t="s">
        <v>5743</v>
      </c>
      <c r="AB526" s="2" t="s">
        <v>5741</v>
      </c>
      <c r="AC526" s="52">
        <v>42313.23333333333</v>
      </c>
      <c r="AD526" s="2" t="s">
        <v>5740</v>
      </c>
      <c r="AE526" s="2" t="s">
        <v>5745</v>
      </c>
      <c r="AF526" s="54" t="s">
        <v>5746</v>
      </c>
    </row>
    <row r="527">
      <c r="A527" s="2">
        <v>526.0</v>
      </c>
      <c r="B527" s="2" t="s">
        <v>2733</v>
      </c>
      <c r="C527" s="2" t="s">
        <v>356</v>
      </c>
      <c r="D527" s="2">
        <v>2.0</v>
      </c>
      <c r="E527" s="2">
        <v>0.0</v>
      </c>
      <c r="F527" s="2">
        <v>2.0</v>
      </c>
      <c r="G527" s="52">
        <v>42320.37708333333</v>
      </c>
      <c r="H527" s="2" t="s">
        <v>2734</v>
      </c>
      <c r="I527" s="2" t="s">
        <v>2736</v>
      </c>
      <c r="J527" s="2" t="s">
        <v>2737</v>
      </c>
      <c r="K527" s="2" t="e">
        <v>#N/A</v>
      </c>
      <c r="L527" s="2" t="e">
        <v>#N/A</v>
      </c>
      <c r="M527" s="2" t="e">
        <v>#N/A</v>
      </c>
      <c r="N527" s="2" t="e">
        <v>#N/A</v>
      </c>
      <c r="O527" s="2" t="e">
        <v>#N/A</v>
      </c>
      <c r="P527" s="2" t="s">
        <v>2731</v>
      </c>
      <c r="Q527" s="2" t="s">
        <v>285</v>
      </c>
      <c r="R527" s="2" t="s">
        <v>285</v>
      </c>
      <c r="S527" s="2">
        <v>85335.0</v>
      </c>
      <c r="T527" s="2" t="s">
        <v>2739</v>
      </c>
      <c r="U527" s="2" t="s">
        <v>2692</v>
      </c>
      <c r="Y527" s="2" t="s">
        <v>5748</v>
      </c>
      <c r="AB527" s="2" t="s">
        <v>2731</v>
      </c>
      <c r="AC527" s="52">
        <v>42320.37708333333</v>
      </c>
      <c r="AD527" s="2" t="s">
        <v>2737</v>
      </c>
      <c r="AE527" s="2" t="s">
        <v>5749</v>
      </c>
      <c r="AF527" s="54" t="s">
        <v>5750</v>
      </c>
    </row>
    <row r="528">
      <c r="A528" s="2">
        <v>527.0</v>
      </c>
      <c r="B528" s="2" t="s">
        <v>5751</v>
      </c>
      <c r="C528" s="2" t="s">
        <v>356</v>
      </c>
      <c r="D528" s="2">
        <v>2.0</v>
      </c>
      <c r="E528" s="2">
        <v>1.0</v>
      </c>
      <c r="F528" s="2">
        <v>1.0</v>
      </c>
      <c r="G528" s="52">
        <v>42327.49236111111</v>
      </c>
      <c r="H528" s="2" t="s">
        <v>5753</v>
      </c>
      <c r="I528" s="2" t="s">
        <v>5754</v>
      </c>
      <c r="J528" s="2" t="s">
        <v>5755</v>
      </c>
      <c r="K528" s="2" t="e">
        <v>#N/A</v>
      </c>
      <c r="L528" s="2" t="e">
        <v>#N/A</v>
      </c>
      <c r="M528" s="2" t="e">
        <v>#N/A</v>
      </c>
      <c r="N528" s="2" t="e">
        <v>#N/A</v>
      </c>
      <c r="O528" s="2" t="e">
        <v>#N/A</v>
      </c>
      <c r="P528" s="2" t="s">
        <v>5757</v>
      </c>
      <c r="Q528" s="2" t="s">
        <v>285</v>
      </c>
      <c r="R528" s="2" t="s">
        <v>356</v>
      </c>
      <c r="S528" s="2">
        <v>43214.0</v>
      </c>
      <c r="T528" s="2" t="s">
        <v>890</v>
      </c>
      <c r="U528" s="2" t="s">
        <v>1290</v>
      </c>
      <c r="Y528" s="2" t="s">
        <v>5762</v>
      </c>
      <c r="AB528" s="2" t="s">
        <v>5757</v>
      </c>
      <c r="AC528" s="52">
        <v>42327.49236111111</v>
      </c>
      <c r="AD528" s="2" t="s">
        <v>5755</v>
      </c>
      <c r="AE528" s="2" t="s">
        <v>5764</v>
      </c>
      <c r="AF528" s="54" t="s">
        <v>5765</v>
      </c>
    </row>
    <row r="529">
      <c r="A529" s="2">
        <v>528.0</v>
      </c>
      <c r="B529" s="2" t="s">
        <v>5759</v>
      </c>
      <c r="C529" s="2" t="s">
        <v>356</v>
      </c>
      <c r="D529" s="2">
        <v>159.0</v>
      </c>
      <c r="E529" s="2">
        <v>30.0</v>
      </c>
      <c r="F529" s="2">
        <v>129.0</v>
      </c>
      <c r="G529" s="52">
        <v>42331.49513888889</v>
      </c>
      <c r="H529" s="2" t="s">
        <v>325</v>
      </c>
      <c r="I529" s="2" t="s">
        <v>5760</v>
      </c>
      <c r="J529" s="2" t="s">
        <v>5761</v>
      </c>
      <c r="K529" s="2" t="e">
        <v>#N/A</v>
      </c>
      <c r="L529" s="2" t="e">
        <v>#N/A</v>
      </c>
      <c r="M529" s="2" t="e">
        <v>#N/A</v>
      </c>
      <c r="N529" s="2" t="e">
        <v>#N/A</v>
      </c>
      <c r="O529" s="2" t="e">
        <v>#N/A</v>
      </c>
      <c r="P529" s="2" t="s">
        <v>5758</v>
      </c>
      <c r="Q529" s="2" t="s">
        <v>285</v>
      </c>
      <c r="R529" s="2" t="s">
        <v>356</v>
      </c>
      <c r="S529" s="2">
        <v>21742.0</v>
      </c>
      <c r="T529" s="2" t="s">
        <v>5763</v>
      </c>
      <c r="U529" s="2" t="s">
        <v>646</v>
      </c>
      <c r="Y529" s="2" t="s">
        <v>5777</v>
      </c>
      <c r="AB529" s="2" t="s">
        <v>5758</v>
      </c>
      <c r="AC529" s="52">
        <v>42331.49513888889</v>
      </c>
      <c r="AD529" s="2" t="s">
        <v>5761</v>
      </c>
      <c r="AE529" s="2" t="s">
        <v>5780</v>
      </c>
      <c r="AF529" s="54" t="s">
        <v>5781</v>
      </c>
    </row>
    <row r="530">
      <c r="A530" s="2">
        <v>529.0</v>
      </c>
      <c r="B530" s="2" t="s">
        <v>4798</v>
      </c>
      <c r="C530" s="2" t="s">
        <v>356</v>
      </c>
      <c r="D530" s="2">
        <v>4.0</v>
      </c>
      <c r="E530" s="2">
        <v>0.0</v>
      </c>
      <c r="F530" s="2">
        <v>4.0</v>
      </c>
      <c r="G530" s="52">
        <v>42328.50625</v>
      </c>
      <c r="H530" s="2" t="s">
        <v>4800</v>
      </c>
      <c r="I530" s="2" t="s">
        <v>4801</v>
      </c>
      <c r="J530" s="2" t="s">
        <v>4802</v>
      </c>
      <c r="K530" s="2" t="e">
        <v>#N/A</v>
      </c>
      <c r="L530" s="2" t="e">
        <v>#N/A</v>
      </c>
      <c r="M530" s="2" t="e">
        <v>#N/A</v>
      </c>
      <c r="N530" s="2" t="e">
        <v>#N/A</v>
      </c>
      <c r="O530" s="2" t="e">
        <v>#N/A</v>
      </c>
      <c r="P530" s="2" t="s">
        <v>4797</v>
      </c>
      <c r="Q530" s="2" t="s">
        <v>285</v>
      </c>
      <c r="R530" s="2" t="s">
        <v>285</v>
      </c>
      <c r="S530" s="2">
        <v>50125.0</v>
      </c>
      <c r="T530" s="2" t="s">
        <v>4803</v>
      </c>
      <c r="U530" s="2" t="s">
        <v>625</v>
      </c>
      <c r="Y530" s="2" t="s">
        <v>5790</v>
      </c>
      <c r="AB530" s="2" t="s">
        <v>4797</v>
      </c>
      <c r="AC530" s="52">
        <v>42328.50625</v>
      </c>
      <c r="AD530" s="2" t="s">
        <v>4802</v>
      </c>
      <c r="AE530" s="2" t="s">
        <v>5792</v>
      </c>
      <c r="AF530" s="54" t="s">
        <v>5793</v>
      </c>
    </row>
    <row r="531">
      <c r="A531" s="2">
        <v>530.0</v>
      </c>
      <c r="B531" s="2" t="s">
        <v>4798</v>
      </c>
      <c r="C531" s="2" t="s">
        <v>356</v>
      </c>
      <c r="D531" s="2">
        <v>2.0</v>
      </c>
      <c r="E531" s="2">
        <v>0.0</v>
      </c>
      <c r="F531" s="2">
        <v>2.0</v>
      </c>
      <c r="G531" s="52">
        <v>42328.87013888889</v>
      </c>
      <c r="H531" s="2" t="s">
        <v>4811</v>
      </c>
      <c r="I531" s="2" t="s">
        <v>4801</v>
      </c>
      <c r="J531" s="2" t="s">
        <v>4812</v>
      </c>
      <c r="K531" s="2" t="e">
        <v>#N/A</v>
      </c>
      <c r="L531" s="2" t="e">
        <v>#N/A</v>
      </c>
      <c r="M531" s="2" t="e">
        <v>#N/A</v>
      </c>
      <c r="N531" s="2" t="e">
        <v>#N/A</v>
      </c>
      <c r="O531" s="2" t="e">
        <v>#N/A</v>
      </c>
      <c r="P531" s="2" t="s">
        <v>4809</v>
      </c>
      <c r="Q531" s="2" t="s">
        <v>285</v>
      </c>
      <c r="R531" s="2" t="s">
        <v>285</v>
      </c>
      <c r="S531" s="2">
        <v>50125.0</v>
      </c>
      <c r="T531" s="2" t="s">
        <v>4803</v>
      </c>
      <c r="U531" s="2" t="s">
        <v>625</v>
      </c>
      <c r="Y531" s="2" t="s">
        <v>5797</v>
      </c>
      <c r="AB531" s="2" t="s">
        <v>4809</v>
      </c>
      <c r="AC531" s="52">
        <v>42328.87013888889</v>
      </c>
      <c r="AD531" s="2" t="s">
        <v>4812</v>
      </c>
      <c r="AE531" s="2" t="s">
        <v>5803</v>
      </c>
      <c r="AF531" s="54" t="s">
        <v>5805</v>
      </c>
    </row>
    <row r="532">
      <c r="A532" s="2">
        <v>531.0</v>
      </c>
      <c r="B532" s="2" t="s">
        <v>4953</v>
      </c>
      <c r="C532" s="2" t="s">
        <v>356</v>
      </c>
      <c r="D532" s="2">
        <v>68.0</v>
      </c>
      <c r="E532" s="2">
        <v>23.0</v>
      </c>
      <c r="F532" s="2">
        <v>45.0</v>
      </c>
      <c r="G532" s="52">
        <v>42331.60555555556</v>
      </c>
      <c r="H532" s="2" t="s">
        <v>4955</v>
      </c>
      <c r="I532" s="2" t="s">
        <v>4956</v>
      </c>
      <c r="J532" s="2" t="s">
        <v>4957</v>
      </c>
      <c r="K532" s="2" t="e">
        <v>#N/A</v>
      </c>
      <c r="L532" s="2" t="e">
        <v>#N/A</v>
      </c>
      <c r="M532" s="2" t="e">
        <v>#N/A</v>
      </c>
      <c r="N532" s="2" t="e">
        <v>#N/A</v>
      </c>
      <c r="O532" s="2" t="e">
        <v>#N/A</v>
      </c>
      <c r="P532" s="2" t="s">
        <v>4952</v>
      </c>
      <c r="Q532" s="2" t="s">
        <v>285</v>
      </c>
      <c r="R532" s="2" t="s">
        <v>285</v>
      </c>
      <c r="S532" s="2">
        <v>62791.0</v>
      </c>
      <c r="T532" s="2" t="s">
        <v>3359</v>
      </c>
      <c r="U532" s="2" t="s">
        <v>369</v>
      </c>
      <c r="Y532" s="2" t="s">
        <v>5822</v>
      </c>
      <c r="AB532" s="2" t="s">
        <v>4952</v>
      </c>
      <c r="AC532" s="52">
        <v>42331.60555555556</v>
      </c>
      <c r="AD532" s="2" t="s">
        <v>4957</v>
      </c>
      <c r="AE532" s="2" t="s">
        <v>5827</v>
      </c>
      <c r="AF532" s="54" t="s">
        <v>5828</v>
      </c>
    </row>
    <row r="533">
      <c r="A533" s="2">
        <v>532.0</v>
      </c>
      <c r="C533" s="2" t="s">
        <v>356</v>
      </c>
      <c r="D533" s="2">
        <v>0.0</v>
      </c>
      <c r="E533" s="2">
        <v>0.0</v>
      </c>
      <c r="F533" s="2">
        <v>0.0</v>
      </c>
      <c r="G533" s="52">
        <v>42310.361805555556</v>
      </c>
      <c r="H533" s="2" t="s">
        <v>5834</v>
      </c>
      <c r="I533" s="2" t="s">
        <v>2944</v>
      </c>
      <c r="J533" s="2" t="s">
        <v>5837</v>
      </c>
      <c r="K533" s="2" t="e">
        <v>#N/A</v>
      </c>
      <c r="L533" s="2" t="e">
        <v>#N/A</v>
      </c>
      <c r="M533" s="2" t="e">
        <v>#N/A</v>
      </c>
      <c r="N533" s="2" t="e">
        <v>#N/A</v>
      </c>
      <c r="O533" s="2" t="e">
        <v>#N/A</v>
      </c>
      <c r="P533" s="2" t="s">
        <v>5838</v>
      </c>
      <c r="Q533" s="2" t="s">
        <v>285</v>
      </c>
      <c r="R533" s="2" t="s">
        <v>356</v>
      </c>
      <c r="S533" s="2">
        <v>29602.0</v>
      </c>
      <c r="T533" s="2" t="s">
        <v>2947</v>
      </c>
      <c r="U533" s="2" t="s">
        <v>2835</v>
      </c>
      <c r="Y533" s="2" t="s">
        <v>5842</v>
      </c>
      <c r="AB533" s="2" t="s">
        <v>5838</v>
      </c>
      <c r="AC533" s="52">
        <v>42310.361805555556</v>
      </c>
      <c r="AD533" s="2" t="s">
        <v>5837</v>
      </c>
      <c r="AE533" s="2" t="s">
        <v>5846</v>
      </c>
      <c r="AF533" s="54" t="s">
        <v>5847</v>
      </c>
    </row>
    <row r="534">
      <c r="A534" s="2">
        <v>533.0</v>
      </c>
      <c r="C534" s="2" t="s">
        <v>356</v>
      </c>
      <c r="D534" s="2">
        <v>3.0</v>
      </c>
      <c r="E534" s="2">
        <v>2.0</v>
      </c>
      <c r="F534" s="2">
        <v>1.0</v>
      </c>
      <c r="G534" s="52">
        <v>42310.438888888886</v>
      </c>
      <c r="H534" s="2" t="s">
        <v>5855</v>
      </c>
      <c r="I534" s="2" t="s">
        <v>2944</v>
      </c>
      <c r="J534" s="2" t="s">
        <v>5856</v>
      </c>
      <c r="K534" s="2" t="e">
        <v>#N/A</v>
      </c>
      <c r="L534" s="2" t="e">
        <v>#N/A</v>
      </c>
      <c r="M534" s="2" t="e">
        <v>#N/A</v>
      </c>
      <c r="N534" s="2" t="e">
        <v>#N/A</v>
      </c>
      <c r="O534" s="2" t="e">
        <v>#N/A</v>
      </c>
      <c r="P534" s="2" t="s">
        <v>5858</v>
      </c>
      <c r="Q534" s="2" t="s">
        <v>285</v>
      </c>
      <c r="R534" s="2" t="s">
        <v>285</v>
      </c>
      <c r="S534" s="2">
        <v>29602.0</v>
      </c>
      <c r="T534" s="2" t="s">
        <v>2947</v>
      </c>
      <c r="U534" s="2" t="s">
        <v>2835</v>
      </c>
      <c r="Y534" s="2" t="s">
        <v>5859</v>
      </c>
      <c r="AB534" s="2" t="s">
        <v>5858</v>
      </c>
      <c r="AC534" s="52">
        <v>42310.438888888886</v>
      </c>
      <c r="AD534" s="2" t="s">
        <v>5856</v>
      </c>
      <c r="AE534" s="2" t="s">
        <v>5860</v>
      </c>
      <c r="AF534" s="54" t="s">
        <v>5861</v>
      </c>
    </row>
    <row r="535">
      <c r="A535" s="2">
        <v>534.0</v>
      </c>
      <c r="C535" s="2" t="s">
        <v>356</v>
      </c>
      <c r="D535" s="2">
        <v>21.0</v>
      </c>
      <c r="E535" s="2">
        <v>1.0</v>
      </c>
      <c r="F535" s="2">
        <v>20.0</v>
      </c>
      <c r="G535" s="52">
        <v>42310.459027777775</v>
      </c>
      <c r="H535" s="2" t="s">
        <v>1433</v>
      </c>
      <c r="I535" s="2" t="s">
        <v>2944</v>
      </c>
      <c r="J535" s="2" t="s">
        <v>1436</v>
      </c>
      <c r="K535" s="2" t="e">
        <v>#N/A</v>
      </c>
      <c r="L535" s="2" t="e">
        <v>#N/A</v>
      </c>
      <c r="M535" s="2" t="e">
        <v>#N/A</v>
      </c>
      <c r="N535" s="2" t="e">
        <v>#N/A</v>
      </c>
      <c r="O535" s="2" t="e">
        <v>#N/A</v>
      </c>
      <c r="P535" s="2" t="s">
        <v>1438</v>
      </c>
      <c r="Q535" s="2" t="s">
        <v>285</v>
      </c>
      <c r="R535" s="2" t="s">
        <v>356</v>
      </c>
      <c r="S535" s="2">
        <v>29602.0</v>
      </c>
      <c r="T535" s="2" t="s">
        <v>2947</v>
      </c>
      <c r="U535" s="2" t="s">
        <v>2835</v>
      </c>
      <c r="Y535" s="2" t="s">
        <v>5868</v>
      </c>
      <c r="AB535" s="2" t="s">
        <v>1438</v>
      </c>
      <c r="AC535" s="52">
        <v>42310.459027777775</v>
      </c>
      <c r="AD535" s="2" t="s">
        <v>1436</v>
      </c>
      <c r="AE535" s="2" t="s">
        <v>3720</v>
      </c>
      <c r="AF535" s="54" t="s">
        <v>5870</v>
      </c>
    </row>
    <row r="536">
      <c r="A536" s="2">
        <v>535.0</v>
      </c>
      <c r="C536" s="2" t="s">
        <v>356</v>
      </c>
      <c r="D536" s="2">
        <v>6.0</v>
      </c>
      <c r="E536" s="2">
        <v>4.0</v>
      </c>
      <c r="F536" s="2">
        <v>2.0</v>
      </c>
      <c r="G536" s="52">
        <v>42310.61875</v>
      </c>
      <c r="H536" s="2" t="s">
        <v>5871</v>
      </c>
      <c r="I536" s="2" t="s">
        <v>2944</v>
      </c>
      <c r="J536" s="2" t="s">
        <v>5856</v>
      </c>
      <c r="K536" s="2" t="e">
        <v>#N/A</v>
      </c>
      <c r="L536" s="2" t="e">
        <v>#N/A</v>
      </c>
      <c r="M536" s="2" t="e">
        <v>#N/A</v>
      </c>
      <c r="N536" s="2" t="e">
        <v>#N/A</v>
      </c>
      <c r="O536" s="2" t="e">
        <v>#N/A</v>
      </c>
      <c r="P536" s="2" t="s">
        <v>5858</v>
      </c>
      <c r="Q536" s="2" t="s">
        <v>285</v>
      </c>
      <c r="R536" s="2" t="s">
        <v>285</v>
      </c>
      <c r="S536" s="2">
        <v>29602.0</v>
      </c>
      <c r="T536" s="2" t="s">
        <v>2947</v>
      </c>
      <c r="U536" s="2" t="s">
        <v>2835</v>
      </c>
      <c r="Y536" s="2" t="s">
        <v>5873</v>
      </c>
      <c r="AB536" s="2" t="s">
        <v>5858</v>
      </c>
      <c r="AC536" s="52">
        <v>42310.61875</v>
      </c>
      <c r="AD536" s="2" t="s">
        <v>5856</v>
      </c>
      <c r="AE536" s="2" t="s">
        <v>5860</v>
      </c>
      <c r="AF536" s="54" t="s">
        <v>5874</v>
      </c>
    </row>
    <row r="537">
      <c r="A537" s="2">
        <v>536.0</v>
      </c>
      <c r="C537" s="2" t="s">
        <v>356</v>
      </c>
      <c r="D537" s="2">
        <v>17.0</v>
      </c>
      <c r="E537" s="2">
        <v>2.0</v>
      </c>
      <c r="F537" s="2">
        <v>15.0</v>
      </c>
      <c r="G537" s="52">
        <v>42311.30902777778</v>
      </c>
      <c r="H537" s="2" t="s">
        <v>5876</v>
      </c>
      <c r="I537" s="2" t="s">
        <v>2944</v>
      </c>
      <c r="J537" s="2" t="s">
        <v>5877</v>
      </c>
      <c r="K537" s="2" t="e">
        <v>#N/A</v>
      </c>
      <c r="L537" s="2" t="e">
        <v>#N/A</v>
      </c>
      <c r="M537" s="2" t="e">
        <v>#N/A</v>
      </c>
      <c r="N537" s="2" t="e">
        <v>#N/A</v>
      </c>
      <c r="O537" s="2" t="e">
        <v>#N/A</v>
      </c>
      <c r="P537" s="2" t="s">
        <v>5878</v>
      </c>
      <c r="Q537" s="2" t="s">
        <v>285</v>
      </c>
      <c r="R537" s="2" t="s">
        <v>356</v>
      </c>
      <c r="S537" s="2">
        <v>29602.0</v>
      </c>
      <c r="T537" s="2" t="s">
        <v>2947</v>
      </c>
      <c r="U537" s="2" t="s">
        <v>2835</v>
      </c>
      <c r="Y537" s="2" t="s">
        <v>5879</v>
      </c>
      <c r="AB537" s="2" t="s">
        <v>5878</v>
      </c>
      <c r="AC537" s="52">
        <v>42311.30902777778</v>
      </c>
      <c r="AD537" s="2" t="s">
        <v>5877</v>
      </c>
      <c r="AE537" s="2" t="s">
        <v>5883</v>
      </c>
      <c r="AF537" s="54" t="s">
        <v>5885</v>
      </c>
    </row>
    <row r="538">
      <c r="A538" s="2">
        <v>537.0</v>
      </c>
      <c r="C538" s="2" t="s">
        <v>356</v>
      </c>
      <c r="D538" s="2">
        <v>18.0</v>
      </c>
      <c r="E538" s="2">
        <v>1.0</v>
      </c>
      <c r="F538" s="2">
        <v>17.0</v>
      </c>
      <c r="G538" s="52">
        <v>42311.43680555555</v>
      </c>
      <c r="H538" s="2" t="s">
        <v>5890</v>
      </c>
      <c r="I538" s="2" t="s">
        <v>2944</v>
      </c>
      <c r="J538" s="2" t="s">
        <v>5891</v>
      </c>
      <c r="K538" s="2" t="e">
        <v>#N/A</v>
      </c>
      <c r="L538" s="2" t="e">
        <v>#N/A</v>
      </c>
      <c r="M538" s="2" t="e">
        <v>#N/A</v>
      </c>
      <c r="N538" s="2" t="e">
        <v>#N/A</v>
      </c>
      <c r="O538" s="2" t="e">
        <v>#N/A</v>
      </c>
      <c r="P538" s="2" t="s">
        <v>5892</v>
      </c>
      <c r="Q538" s="2" t="s">
        <v>285</v>
      </c>
      <c r="R538" s="2" t="s">
        <v>356</v>
      </c>
      <c r="S538" s="2">
        <v>29602.0</v>
      </c>
      <c r="T538" s="2" t="s">
        <v>2947</v>
      </c>
      <c r="U538" s="2" t="s">
        <v>2835</v>
      </c>
      <c r="Y538" s="2" t="s">
        <v>5893</v>
      </c>
      <c r="AB538" s="2" t="s">
        <v>5892</v>
      </c>
      <c r="AC538" s="52">
        <v>42311.43680555555</v>
      </c>
      <c r="AD538" s="2" t="s">
        <v>5891</v>
      </c>
      <c r="AE538" s="2" t="s">
        <v>5894</v>
      </c>
      <c r="AF538" s="54" t="s">
        <v>5895</v>
      </c>
    </row>
    <row r="539">
      <c r="A539" s="2">
        <v>538.0</v>
      </c>
      <c r="C539" s="2" t="s">
        <v>356</v>
      </c>
      <c r="D539" s="2">
        <v>0.0</v>
      </c>
      <c r="E539" s="2">
        <v>0.0</v>
      </c>
      <c r="F539" s="2">
        <v>0.0</v>
      </c>
      <c r="G539" s="52">
        <v>42311.65416666667</v>
      </c>
      <c r="H539" s="2" t="s">
        <v>5896</v>
      </c>
      <c r="I539" s="2" t="s">
        <v>2944</v>
      </c>
      <c r="J539" s="2" t="s">
        <v>5897</v>
      </c>
      <c r="K539" s="2" t="e">
        <v>#N/A</v>
      </c>
      <c r="L539" s="2" t="e">
        <v>#N/A</v>
      </c>
      <c r="M539" s="2" t="e">
        <v>#N/A</v>
      </c>
      <c r="N539" s="2" t="e">
        <v>#N/A</v>
      </c>
      <c r="O539" s="2" t="e">
        <v>#N/A</v>
      </c>
      <c r="P539" s="2" t="s">
        <v>5898</v>
      </c>
      <c r="Q539" s="2" t="s">
        <v>285</v>
      </c>
      <c r="R539" s="2" t="s">
        <v>356</v>
      </c>
      <c r="S539" s="2">
        <v>29602.0</v>
      </c>
      <c r="T539" s="2" t="s">
        <v>2947</v>
      </c>
      <c r="U539" s="2" t="s">
        <v>2835</v>
      </c>
      <c r="Y539" s="2" t="s">
        <v>5899</v>
      </c>
      <c r="AB539" s="2" t="s">
        <v>5898</v>
      </c>
      <c r="AC539" s="52">
        <v>42311.65416666667</v>
      </c>
      <c r="AD539" s="2" t="s">
        <v>5897</v>
      </c>
      <c r="AE539" s="2" t="s">
        <v>5901</v>
      </c>
      <c r="AF539" s="54" t="s">
        <v>5902</v>
      </c>
    </row>
    <row r="540">
      <c r="A540" s="2">
        <v>539.0</v>
      </c>
      <c r="C540" s="2" t="s">
        <v>356</v>
      </c>
      <c r="D540" s="2">
        <v>2.0</v>
      </c>
      <c r="E540" s="2">
        <v>0.0</v>
      </c>
      <c r="F540" s="2">
        <v>2.0</v>
      </c>
      <c r="G540" s="52">
        <v>42312.027083333334</v>
      </c>
      <c r="H540" s="2" t="s">
        <v>5903</v>
      </c>
      <c r="I540" s="2" t="s">
        <v>2944</v>
      </c>
      <c r="J540" s="2" t="s">
        <v>5904</v>
      </c>
      <c r="K540" s="2" t="e">
        <v>#N/A</v>
      </c>
      <c r="L540" s="2" t="e">
        <v>#N/A</v>
      </c>
      <c r="M540" s="2" t="e">
        <v>#N/A</v>
      </c>
      <c r="N540" s="2" t="e">
        <v>#N/A</v>
      </c>
      <c r="O540" s="2" t="e">
        <v>#N/A</v>
      </c>
      <c r="P540" s="2" t="s">
        <v>5905</v>
      </c>
      <c r="Q540" s="2" t="s">
        <v>285</v>
      </c>
      <c r="R540" s="2" t="s">
        <v>356</v>
      </c>
      <c r="S540" s="2">
        <v>29602.0</v>
      </c>
      <c r="T540" s="2" t="s">
        <v>2947</v>
      </c>
      <c r="U540" s="2" t="s">
        <v>2835</v>
      </c>
      <c r="Y540" s="2" t="s">
        <v>5907</v>
      </c>
      <c r="AB540" s="2" t="s">
        <v>5905</v>
      </c>
      <c r="AC540" s="52">
        <v>42312.027083333334</v>
      </c>
      <c r="AD540" s="2" t="s">
        <v>5904</v>
      </c>
      <c r="AE540" s="2" t="s">
        <v>5908</v>
      </c>
      <c r="AF540" s="54" t="s">
        <v>5909</v>
      </c>
    </row>
    <row r="541">
      <c r="A541" s="2">
        <v>540.0</v>
      </c>
      <c r="C541" s="2" t="s">
        <v>356</v>
      </c>
      <c r="D541" s="2">
        <v>0.0</v>
      </c>
      <c r="E541" s="2">
        <v>0.0</v>
      </c>
      <c r="F541" s="2">
        <v>0.0</v>
      </c>
      <c r="G541" s="52">
        <v>42312.231944444444</v>
      </c>
      <c r="H541" s="2" t="s">
        <v>5911</v>
      </c>
      <c r="I541" s="2" t="s">
        <v>2944</v>
      </c>
      <c r="J541" s="2" t="s">
        <v>5912</v>
      </c>
      <c r="K541" s="2" t="e">
        <v>#N/A</v>
      </c>
      <c r="L541" s="2" t="e">
        <v>#N/A</v>
      </c>
      <c r="M541" s="2" t="e">
        <v>#N/A</v>
      </c>
      <c r="N541" s="2" t="e">
        <v>#N/A</v>
      </c>
      <c r="O541" s="2" t="e">
        <v>#N/A</v>
      </c>
      <c r="P541" s="2" t="s">
        <v>5914</v>
      </c>
      <c r="Q541" s="2" t="s">
        <v>285</v>
      </c>
      <c r="R541" s="2" t="s">
        <v>356</v>
      </c>
      <c r="S541" s="2">
        <v>29602.0</v>
      </c>
      <c r="T541" s="2" t="s">
        <v>2947</v>
      </c>
      <c r="U541" s="2" t="s">
        <v>2835</v>
      </c>
      <c r="Y541" s="2" t="s">
        <v>5915</v>
      </c>
      <c r="AB541" s="2" t="s">
        <v>5914</v>
      </c>
      <c r="AC541" s="52">
        <v>42312.231944444444</v>
      </c>
      <c r="AD541" s="2" t="s">
        <v>5912</v>
      </c>
      <c r="AE541" s="2" t="s">
        <v>5916</v>
      </c>
      <c r="AF541" s="54" t="s">
        <v>5917</v>
      </c>
    </row>
    <row r="542">
      <c r="A542" s="2">
        <v>541.0</v>
      </c>
      <c r="C542" s="2" t="s">
        <v>356</v>
      </c>
      <c r="D542" s="2">
        <v>4.0</v>
      </c>
      <c r="E542" s="2">
        <v>3.0</v>
      </c>
      <c r="F542" s="2">
        <v>1.0</v>
      </c>
      <c r="G542" s="52">
        <v>42313.444444444445</v>
      </c>
      <c r="H542" s="2" t="s">
        <v>5918</v>
      </c>
      <c r="I542" s="2" t="s">
        <v>2944</v>
      </c>
      <c r="J542" s="2" t="s">
        <v>5856</v>
      </c>
      <c r="K542" s="2" t="e">
        <v>#N/A</v>
      </c>
      <c r="L542" s="2" t="e">
        <v>#N/A</v>
      </c>
      <c r="M542" s="2" t="e">
        <v>#N/A</v>
      </c>
      <c r="N542" s="2" t="e">
        <v>#N/A</v>
      </c>
      <c r="O542" s="2" t="e">
        <v>#N/A</v>
      </c>
      <c r="P542" s="2" t="s">
        <v>5858</v>
      </c>
      <c r="Q542" s="2" t="s">
        <v>285</v>
      </c>
      <c r="R542" s="2" t="s">
        <v>356</v>
      </c>
      <c r="S542" s="2">
        <v>29602.0</v>
      </c>
      <c r="T542" s="2" t="s">
        <v>2947</v>
      </c>
      <c r="U542" s="2" t="s">
        <v>2835</v>
      </c>
      <c r="Y542" s="2" t="s">
        <v>5920</v>
      </c>
      <c r="AB542" s="2" t="s">
        <v>5858</v>
      </c>
      <c r="AC542" s="52">
        <v>42313.444444444445</v>
      </c>
      <c r="AD542" s="2" t="s">
        <v>5856</v>
      </c>
      <c r="AE542" s="2" t="s">
        <v>5860</v>
      </c>
      <c r="AF542" s="54" t="s">
        <v>5921</v>
      </c>
    </row>
    <row r="543">
      <c r="A543" s="2">
        <v>542.0</v>
      </c>
      <c r="C543" s="2" t="s">
        <v>356</v>
      </c>
      <c r="D543" s="2">
        <v>3.0</v>
      </c>
      <c r="E543" s="2">
        <v>1.0</v>
      </c>
      <c r="F543" s="2">
        <v>2.0</v>
      </c>
      <c r="G543" s="52">
        <v>42313.95277777778</v>
      </c>
      <c r="H543" s="2" t="s">
        <v>5922</v>
      </c>
      <c r="I543" s="2" t="s">
        <v>2944</v>
      </c>
      <c r="J543" s="2" t="s">
        <v>5924</v>
      </c>
      <c r="K543" s="2" t="e">
        <v>#N/A</v>
      </c>
      <c r="L543" s="2" t="e">
        <v>#N/A</v>
      </c>
      <c r="M543" s="2" t="e">
        <v>#N/A</v>
      </c>
      <c r="N543" s="2" t="e">
        <v>#N/A</v>
      </c>
      <c r="O543" s="2" t="e">
        <v>#N/A</v>
      </c>
      <c r="P543" s="2" t="s">
        <v>5925</v>
      </c>
      <c r="Q543" s="2" t="s">
        <v>285</v>
      </c>
      <c r="R543" s="2" t="s">
        <v>356</v>
      </c>
      <c r="S543" s="2">
        <v>29602.0</v>
      </c>
      <c r="T543" s="2" t="s">
        <v>2947</v>
      </c>
      <c r="U543" s="2" t="s">
        <v>2835</v>
      </c>
      <c r="Y543" s="2" t="s">
        <v>5926</v>
      </c>
      <c r="AB543" s="2" t="s">
        <v>5925</v>
      </c>
      <c r="AC543" s="52">
        <v>42313.95277777778</v>
      </c>
      <c r="AD543" s="2" t="s">
        <v>5924</v>
      </c>
      <c r="AE543" s="2" t="s">
        <v>5927</v>
      </c>
      <c r="AF543" s="54" t="s">
        <v>5929</v>
      </c>
    </row>
    <row r="544">
      <c r="A544" s="2">
        <v>543.0</v>
      </c>
      <c r="C544" s="2" t="s">
        <v>356</v>
      </c>
      <c r="D544" s="2">
        <v>25.0</v>
      </c>
      <c r="E544" s="2">
        <v>7.0</v>
      </c>
      <c r="F544" s="2">
        <v>18.0</v>
      </c>
      <c r="G544" s="52">
        <v>42314.87777777778</v>
      </c>
      <c r="H544" s="2" t="s">
        <v>5930</v>
      </c>
      <c r="I544" s="2" t="s">
        <v>2944</v>
      </c>
      <c r="J544" s="2" t="s">
        <v>5931</v>
      </c>
      <c r="K544" s="2" t="e">
        <v>#N/A</v>
      </c>
      <c r="L544" s="2" t="e">
        <v>#N/A</v>
      </c>
      <c r="M544" s="2" t="e">
        <v>#N/A</v>
      </c>
      <c r="N544" s="2" t="e">
        <v>#N/A</v>
      </c>
      <c r="O544" s="2" t="e">
        <v>#N/A</v>
      </c>
      <c r="P544" s="2" t="s">
        <v>5932</v>
      </c>
      <c r="Q544" s="2" t="s">
        <v>285</v>
      </c>
      <c r="R544" s="2" t="s">
        <v>356</v>
      </c>
      <c r="S544" s="2">
        <v>29602.0</v>
      </c>
      <c r="T544" s="2" t="s">
        <v>2947</v>
      </c>
      <c r="U544" s="2" t="s">
        <v>2835</v>
      </c>
      <c r="Y544" s="2" t="s">
        <v>5933</v>
      </c>
      <c r="AB544" s="2" t="s">
        <v>5932</v>
      </c>
      <c r="AC544" s="52">
        <v>42314.87777777778</v>
      </c>
      <c r="AD544" s="2" t="s">
        <v>5931</v>
      </c>
      <c r="AE544" s="2" t="s">
        <v>5935</v>
      </c>
      <c r="AF544" s="54" t="s">
        <v>5936</v>
      </c>
    </row>
    <row r="545">
      <c r="A545" s="2">
        <v>544.0</v>
      </c>
      <c r="C545" s="2" t="s">
        <v>356</v>
      </c>
      <c r="D545" s="2">
        <v>5.0</v>
      </c>
      <c r="E545" s="2">
        <v>2.0</v>
      </c>
      <c r="F545" s="2">
        <v>3.0</v>
      </c>
      <c r="G545" s="52">
        <v>42315.76597222222</v>
      </c>
      <c r="H545" s="2" t="s">
        <v>5937</v>
      </c>
      <c r="I545" s="2" t="s">
        <v>2944</v>
      </c>
      <c r="J545" s="2" t="s">
        <v>5856</v>
      </c>
      <c r="K545" s="2" t="e">
        <v>#N/A</v>
      </c>
      <c r="L545" s="2" t="e">
        <v>#N/A</v>
      </c>
      <c r="M545" s="2" t="e">
        <v>#N/A</v>
      </c>
      <c r="N545" s="2" t="e">
        <v>#N/A</v>
      </c>
      <c r="O545" s="2" t="e">
        <v>#N/A</v>
      </c>
      <c r="P545" s="2" t="s">
        <v>5858</v>
      </c>
      <c r="Q545" s="2" t="s">
        <v>285</v>
      </c>
      <c r="R545" s="2" t="s">
        <v>285</v>
      </c>
      <c r="S545" s="2">
        <v>29602.0</v>
      </c>
      <c r="T545" s="2" t="s">
        <v>2947</v>
      </c>
      <c r="U545" s="2" t="s">
        <v>2835</v>
      </c>
      <c r="Y545" s="2" t="s">
        <v>5938</v>
      </c>
      <c r="AB545" s="2" t="s">
        <v>5858</v>
      </c>
      <c r="AC545" s="52">
        <v>42315.76597222222</v>
      </c>
      <c r="AD545" s="2" t="s">
        <v>5856</v>
      </c>
      <c r="AE545" s="2" t="s">
        <v>5860</v>
      </c>
      <c r="AF545" s="54" t="s">
        <v>5940</v>
      </c>
    </row>
    <row r="546">
      <c r="A546" s="2">
        <v>545.0</v>
      </c>
      <c r="C546" s="2" t="s">
        <v>356</v>
      </c>
      <c r="D546" s="2">
        <v>1.0</v>
      </c>
      <c r="E546" s="2">
        <v>0.0</v>
      </c>
      <c r="F546" s="2">
        <v>1.0</v>
      </c>
      <c r="G546" s="52">
        <v>42318.36111111111</v>
      </c>
      <c r="H546" s="2" t="s">
        <v>5941</v>
      </c>
      <c r="I546" s="2" t="s">
        <v>2944</v>
      </c>
      <c r="J546" s="2" t="s">
        <v>5942</v>
      </c>
      <c r="K546" s="2" t="e">
        <v>#N/A</v>
      </c>
      <c r="L546" s="2" t="e">
        <v>#N/A</v>
      </c>
      <c r="M546" s="2" t="e">
        <v>#N/A</v>
      </c>
      <c r="N546" s="2" t="e">
        <v>#N/A</v>
      </c>
      <c r="O546" s="2" t="e">
        <v>#N/A</v>
      </c>
      <c r="P546" s="2" t="s">
        <v>5944</v>
      </c>
      <c r="Q546" s="2" t="s">
        <v>285</v>
      </c>
      <c r="R546" s="2" t="s">
        <v>356</v>
      </c>
      <c r="S546" s="2">
        <v>29602.0</v>
      </c>
      <c r="T546" s="2" t="s">
        <v>2947</v>
      </c>
      <c r="U546" s="2" t="s">
        <v>2835</v>
      </c>
      <c r="Y546" s="2" t="s">
        <v>5945</v>
      </c>
      <c r="AB546" s="2" t="s">
        <v>5944</v>
      </c>
      <c r="AC546" s="52">
        <v>42318.36111111111</v>
      </c>
      <c r="AD546" s="2" t="s">
        <v>5942</v>
      </c>
      <c r="AE546" s="2" t="s">
        <v>5946</v>
      </c>
      <c r="AF546" s="54" t="s">
        <v>5947</v>
      </c>
    </row>
    <row r="547">
      <c r="A547" s="2">
        <v>546.0</v>
      </c>
      <c r="C547" s="2" t="s">
        <v>356</v>
      </c>
      <c r="D547" s="2">
        <v>4.0</v>
      </c>
      <c r="E547" s="2">
        <v>2.0</v>
      </c>
      <c r="F547" s="2">
        <v>2.0</v>
      </c>
      <c r="G547" s="52">
        <v>42318.4125</v>
      </c>
      <c r="H547" s="2" t="s">
        <v>5948</v>
      </c>
      <c r="I547" s="2" t="s">
        <v>2944</v>
      </c>
      <c r="J547" s="2" t="s">
        <v>5856</v>
      </c>
      <c r="K547" s="2" t="e">
        <v>#N/A</v>
      </c>
      <c r="L547" s="2" t="e">
        <v>#N/A</v>
      </c>
      <c r="M547" s="2" t="e">
        <v>#N/A</v>
      </c>
      <c r="N547" s="2" t="e">
        <v>#N/A</v>
      </c>
      <c r="O547" s="2" t="e">
        <v>#N/A</v>
      </c>
      <c r="P547" s="2" t="s">
        <v>5858</v>
      </c>
      <c r="Q547" s="2" t="s">
        <v>285</v>
      </c>
      <c r="R547" s="2" t="s">
        <v>285</v>
      </c>
      <c r="S547" s="2">
        <v>29602.0</v>
      </c>
      <c r="T547" s="2" t="s">
        <v>2947</v>
      </c>
      <c r="U547" s="2" t="s">
        <v>2835</v>
      </c>
      <c r="Y547" s="2" t="s">
        <v>5950</v>
      </c>
      <c r="AB547" s="2" t="s">
        <v>5858</v>
      </c>
      <c r="AC547" s="52">
        <v>42318.4125</v>
      </c>
      <c r="AD547" s="2" t="s">
        <v>5856</v>
      </c>
      <c r="AE547" s="2" t="s">
        <v>5860</v>
      </c>
      <c r="AF547" s="54" t="s">
        <v>5952</v>
      </c>
    </row>
    <row r="548">
      <c r="A548" s="2">
        <v>547.0</v>
      </c>
      <c r="C548" s="2" t="s">
        <v>356</v>
      </c>
      <c r="D548" s="2">
        <v>32.0</v>
      </c>
      <c r="E548" s="2">
        <v>8.0</v>
      </c>
      <c r="F548" s="2">
        <v>24.0</v>
      </c>
      <c r="G548" s="52">
        <v>42318.425</v>
      </c>
      <c r="H548" s="2" t="s">
        <v>5953</v>
      </c>
      <c r="I548" s="2" t="s">
        <v>2944</v>
      </c>
      <c r="J548" s="2" t="s">
        <v>5954</v>
      </c>
      <c r="K548" s="2" t="e">
        <v>#N/A</v>
      </c>
      <c r="L548" s="2" t="e">
        <v>#N/A</v>
      </c>
      <c r="M548" s="2" t="e">
        <v>#N/A</v>
      </c>
      <c r="N548" s="2" t="e">
        <v>#N/A</v>
      </c>
      <c r="O548" s="2" t="e">
        <v>#N/A</v>
      </c>
      <c r="P548" s="2" t="s">
        <v>5956</v>
      </c>
      <c r="Q548" s="2" t="s">
        <v>285</v>
      </c>
      <c r="R548" s="2" t="s">
        <v>356</v>
      </c>
      <c r="S548" s="2">
        <v>29602.0</v>
      </c>
      <c r="T548" s="2" t="s">
        <v>2947</v>
      </c>
      <c r="U548" s="2" t="s">
        <v>2835</v>
      </c>
      <c r="Y548" s="2" t="s">
        <v>5957</v>
      </c>
      <c r="AB548" s="2" t="s">
        <v>5956</v>
      </c>
      <c r="AC548" s="52">
        <v>42318.425</v>
      </c>
      <c r="AD548" s="2" t="s">
        <v>5954</v>
      </c>
      <c r="AE548" s="2" t="s">
        <v>5959</v>
      </c>
      <c r="AF548" s="54" t="s">
        <v>5960</v>
      </c>
    </row>
    <row r="549">
      <c r="A549" s="2">
        <v>548.0</v>
      </c>
      <c r="C549" s="2" t="s">
        <v>356</v>
      </c>
      <c r="D549" s="2">
        <v>786.0</v>
      </c>
      <c r="E549" s="2">
        <v>181.0</v>
      </c>
      <c r="F549" s="2">
        <v>605.0</v>
      </c>
      <c r="G549" s="52">
        <v>42318.520833333336</v>
      </c>
      <c r="H549" s="2" t="s">
        <v>5967</v>
      </c>
      <c r="I549" s="2" t="s">
        <v>2944</v>
      </c>
      <c r="J549" s="2" t="s">
        <v>5969</v>
      </c>
      <c r="K549" s="2" t="e">
        <v>#N/A</v>
      </c>
      <c r="L549" s="2" t="e">
        <v>#N/A</v>
      </c>
      <c r="M549" s="2" t="e">
        <v>#N/A</v>
      </c>
      <c r="N549" s="2" t="e">
        <v>#N/A</v>
      </c>
      <c r="O549" s="2" t="e">
        <v>#N/A</v>
      </c>
      <c r="P549" s="2" t="s">
        <v>5972</v>
      </c>
      <c r="Q549" s="2" t="s">
        <v>285</v>
      </c>
      <c r="R549" s="2" t="s">
        <v>356</v>
      </c>
      <c r="S549" s="2">
        <v>29602.0</v>
      </c>
      <c r="T549" s="2" t="s">
        <v>2947</v>
      </c>
      <c r="U549" s="2" t="s">
        <v>2835</v>
      </c>
      <c r="Y549" s="2" t="s">
        <v>5977</v>
      </c>
      <c r="AB549" s="2" t="s">
        <v>5972</v>
      </c>
      <c r="AC549" s="52">
        <v>42318.520833333336</v>
      </c>
      <c r="AD549" s="2" t="s">
        <v>5969</v>
      </c>
      <c r="AE549" s="2" t="s">
        <v>5978</v>
      </c>
      <c r="AF549" s="54" t="s">
        <v>5980</v>
      </c>
    </row>
    <row r="550">
      <c r="A550" s="2">
        <v>549.0</v>
      </c>
      <c r="C550" s="2" t="s">
        <v>356</v>
      </c>
      <c r="D550" s="2">
        <v>3.0</v>
      </c>
      <c r="E550" s="2">
        <v>0.0</v>
      </c>
      <c r="F550" s="2">
        <v>3.0</v>
      </c>
      <c r="G550" s="52">
        <v>42318.61111111111</v>
      </c>
      <c r="H550" s="2" t="s">
        <v>5987</v>
      </c>
      <c r="I550" s="2" t="s">
        <v>2944</v>
      </c>
      <c r="J550" s="2" t="s">
        <v>5989</v>
      </c>
      <c r="K550" s="2" t="e">
        <v>#N/A</v>
      </c>
      <c r="L550" s="2" t="e">
        <v>#N/A</v>
      </c>
      <c r="M550" s="2" t="e">
        <v>#N/A</v>
      </c>
      <c r="N550" s="2" t="e">
        <v>#N/A</v>
      </c>
      <c r="O550" s="2" t="e">
        <v>#N/A</v>
      </c>
      <c r="P550" s="2" t="s">
        <v>5993</v>
      </c>
      <c r="Q550" s="2" t="s">
        <v>285</v>
      </c>
      <c r="R550" s="2" t="s">
        <v>285</v>
      </c>
      <c r="S550" s="2">
        <v>29602.0</v>
      </c>
      <c r="T550" s="2" t="s">
        <v>2947</v>
      </c>
      <c r="U550" s="2" t="s">
        <v>2835</v>
      </c>
      <c r="Y550" s="2" t="s">
        <v>5995</v>
      </c>
      <c r="AB550" s="2" t="s">
        <v>5993</v>
      </c>
      <c r="AC550" s="52">
        <v>42318.61111111111</v>
      </c>
      <c r="AD550" s="2" t="s">
        <v>5989</v>
      </c>
      <c r="AE550" s="2" t="s">
        <v>5997</v>
      </c>
      <c r="AF550" s="54" t="s">
        <v>6001</v>
      </c>
    </row>
    <row r="551">
      <c r="A551" s="2">
        <v>550.0</v>
      </c>
      <c r="C551" s="2" t="s">
        <v>356</v>
      </c>
      <c r="D551" s="2">
        <v>6.0</v>
      </c>
      <c r="E551" s="2">
        <v>1.0</v>
      </c>
      <c r="F551" s="2">
        <v>5.0</v>
      </c>
      <c r="G551" s="52">
        <v>42320.729166666664</v>
      </c>
      <c r="H551" s="2" t="s">
        <v>6008</v>
      </c>
      <c r="I551" s="2" t="s">
        <v>2944</v>
      </c>
      <c r="J551" s="2" t="s">
        <v>6012</v>
      </c>
      <c r="K551" s="2" t="e">
        <v>#N/A</v>
      </c>
      <c r="L551" s="2" t="e">
        <v>#N/A</v>
      </c>
      <c r="M551" s="2" t="e">
        <v>#N/A</v>
      </c>
      <c r="N551" s="2" t="e">
        <v>#N/A</v>
      </c>
      <c r="O551" s="2" t="e">
        <v>#N/A</v>
      </c>
      <c r="P551" s="2" t="s">
        <v>6015</v>
      </c>
      <c r="Q551" s="2" t="s">
        <v>285</v>
      </c>
      <c r="R551" s="2" t="s">
        <v>356</v>
      </c>
      <c r="S551" s="2">
        <v>29602.0</v>
      </c>
      <c r="T551" s="2" t="s">
        <v>2947</v>
      </c>
      <c r="U551" s="2" t="s">
        <v>2835</v>
      </c>
      <c r="Y551" s="2" t="s">
        <v>6016</v>
      </c>
      <c r="AB551" s="2" t="s">
        <v>6015</v>
      </c>
      <c r="AC551" s="52">
        <v>42320.729166666664</v>
      </c>
      <c r="AD551" s="2" t="s">
        <v>6012</v>
      </c>
      <c r="AE551" s="2" t="s">
        <v>6017</v>
      </c>
      <c r="AF551" s="54" t="s">
        <v>6019</v>
      </c>
    </row>
    <row r="552">
      <c r="A552" s="2">
        <v>551.0</v>
      </c>
      <c r="C552" s="2" t="s">
        <v>356</v>
      </c>
      <c r="D552" s="2">
        <v>68.0</v>
      </c>
      <c r="E552" s="2">
        <v>14.0</v>
      </c>
      <c r="F552" s="2">
        <v>54.0</v>
      </c>
      <c r="G552" s="52">
        <v>42321.13958333333</v>
      </c>
      <c r="H552" s="2" t="s">
        <v>6020</v>
      </c>
      <c r="I552" s="2" t="s">
        <v>2944</v>
      </c>
      <c r="J552" s="2" t="s">
        <v>6021</v>
      </c>
      <c r="K552" s="2" t="e">
        <v>#N/A</v>
      </c>
      <c r="L552" s="2" t="e">
        <v>#N/A</v>
      </c>
      <c r="M552" s="2" t="e">
        <v>#N/A</v>
      </c>
      <c r="N552" s="2" t="e">
        <v>#N/A</v>
      </c>
      <c r="O552" s="2" t="e">
        <v>#N/A</v>
      </c>
      <c r="P552" s="2" t="s">
        <v>6022</v>
      </c>
      <c r="Q552" s="2" t="s">
        <v>285</v>
      </c>
      <c r="R552" s="2" t="s">
        <v>285</v>
      </c>
      <c r="S552" s="2">
        <v>29602.0</v>
      </c>
      <c r="T552" s="2" t="s">
        <v>2947</v>
      </c>
      <c r="U552" s="2" t="s">
        <v>2835</v>
      </c>
      <c r="Y552" s="2" t="s">
        <v>6024</v>
      </c>
      <c r="AB552" s="2" t="s">
        <v>6022</v>
      </c>
      <c r="AC552" s="52">
        <v>42321.13958333333</v>
      </c>
      <c r="AD552" s="2" t="s">
        <v>6021</v>
      </c>
      <c r="AE552" s="2" t="s">
        <v>6025</v>
      </c>
      <c r="AF552" s="54" t="s">
        <v>6026</v>
      </c>
    </row>
    <row r="553">
      <c r="A553" s="2">
        <v>552.0</v>
      </c>
      <c r="C553" s="2" t="s">
        <v>356</v>
      </c>
      <c r="D553" s="2">
        <v>439.0</v>
      </c>
      <c r="E553" s="2">
        <v>158.0</v>
      </c>
      <c r="F553" s="2">
        <v>281.0</v>
      </c>
      <c r="G553" s="52">
        <v>42321.55347222222</v>
      </c>
      <c r="H553" s="2" t="s">
        <v>6028</v>
      </c>
      <c r="I553" s="2" t="s">
        <v>2944</v>
      </c>
      <c r="K553" s="2" t="e">
        <v>#N/A</v>
      </c>
      <c r="L553" s="2" t="e">
        <v>#N/A</v>
      </c>
      <c r="M553" s="2" t="e">
        <v>#N/A</v>
      </c>
      <c r="N553" s="2" t="e">
        <v>#N/A</v>
      </c>
      <c r="O553" s="2" t="e">
        <v>#N/A</v>
      </c>
      <c r="P553" s="2" t="s">
        <v>6029</v>
      </c>
      <c r="Q553" s="2" t="s">
        <v>285</v>
      </c>
      <c r="R553" s="2" t="s">
        <v>356</v>
      </c>
      <c r="S553" s="2">
        <v>29602.0</v>
      </c>
      <c r="T553" s="2" t="s">
        <v>2947</v>
      </c>
      <c r="U553" s="2" t="s">
        <v>2835</v>
      </c>
      <c r="Y553" s="2" t="s">
        <v>6030</v>
      </c>
      <c r="AB553" s="2" t="s">
        <v>6029</v>
      </c>
      <c r="AC553" s="52">
        <v>42321.55347222222</v>
      </c>
      <c r="AE553" s="2" t="s">
        <v>6031</v>
      </c>
    </row>
    <row r="554">
      <c r="A554" s="2">
        <v>553.0</v>
      </c>
      <c r="C554" s="2" t="s">
        <v>356</v>
      </c>
      <c r="D554" s="2">
        <v>0.0</v>
      </c>
      <c r="E554" s="2">
        <v>0.0</v>
      </c>
      <c r="F554" s="2">
        <v>0.0</v>
      </c>
      <c r="G554" s="52">
        <v>42321.84444444445</v>
      </c>
      <c r="H554" s="2" t="s">
        <v>6032</v>
      </c>
      <c r="I554" s="2" t="s">
        <v>2944</v>
      </c>
      <c r="J554" s="2" t="s">
        <v>6034</v>
      </c>
      <c r="K554" s="2" t="e">
        <v>#N/A</v>
      </c>
      <c r="L554" s="2" t="e">
        <v>#N/A</v>
      </c>
      <c r="M554" s="2" t="e">
        <v>#N/A</v>
      </c>
      <c r="N554" s="2" t="e">
        <v>#N/A</v>
      </c>
      <c r="O554" s="2" t="e">
        <v>#N/A</v>
      </c>
      <c r="P554" s="2" t="s">
        <v>6035</v>
      </c>
      <c r="Q554" s="2" t="s">
        <v>285</v>
      </c>
      <c r="R554" s="2" t="s">
        <v>356</v>
      </c>
      <c r="S554" s="2">
        <v>29602.0</v>
      </c>
      <c r="T554" s="2" t="s">
        <v>2947</v>
      </c>
      <c r="U554" s="2" t="s">
        <v>2835</v>
      </c>
      <c r="Y554" s="2" t="s">
        <v>6036</v>
      </c>
      <c r="AB554" s="2" t="s">
        <v>6035</v>
      </c>
      <c r="AC554" s="52">
        <v>42321.84444444445</v>
      </c>
      <c r="AD554" s="2" t="s">
        <v>6034</v>
      </c>
      <c r="AE554" s="2" t="s">
        <v>6037</v>
      </c>
      <c r="AF554" s="54" t="s">
        <v>6038</v>
      </c>
    </row>
    <row r="555">
      <c r="A555" s="2">
        <v>554.0</v>
      </c>
      <c r="C555" s="2" t="s">
        <v>356</v>
      </c>
      <c r="D555" s="2">
        <v>4.0</v>
      </c>
      <c r="E555" s="2">
        <v>0.0</v>
      </c>
      <c r="F555" s="2">
        <v>4.0</v>
      </c>
      <c r="G555" s="52">
        <v>42324.36388888889</v>
      </c>
      <c r="H555" s="2" t="s">
        <v>6040</v>
      </c>
      <c r="I555" s="2" t="s">
        <v>2944</v>
      </c>
      <c r="J555" s="2" t="s">
        <v>6041</v>
      </c>
      <c r="K555" s="2" t="e">
        <v>#N/A</v>
      </c>
      <c r="L555" s="2" t="e">
        <v>#N/A</v>
      </c>
      <c r="M555" s="2" t="e">
        <v>#N/A</v>
      </c>
      <c r="N555" s="2" t="e">
        <v>#N/A</v>
      </c>
      <c r="O555" s="2" t="e">
        <v>#N/A</v>
      </c>
      <c r="P555" s="2" t="s">
        <v>6042</v>
      </c>
      <c r="Q555" s="2" t="s">
        <v>285</v>
      </c>
      <c r="R555" s="2" t="s">
        <v>285</v>
      </c>
      <c r="S555" s="2">
        <v>29602.0</v>
      </c>
      <c r="T555" s="2" t="s">
        <v>2947</v>
      </c>
      <c r="U555" s="2" t="s">
        <v>2835</v>
      </c>
      <c r="Y555" s="2" t="s">
        <v>6046</v>
      </c>
      <c r="AB555" s="2" t="s">
        <v>6042</v>
      </c>
      <c r="AC555" s="52">
        <v>42324.36388888889</v>
      </c>
      <c r="AD555" s="2" t="s">
        <v>6041</v>
      </c>
      <c r="AE555" s="2" t="s">
        <v>6051</v>
      </c>
      <c r="AF555" s="54" t="s">
        <v>6052</v>
      </c>
    </row>
    <row r="556">
      <c r="A556" s="2">
        <v>555.0</v>
      </c>
      <c r="C556" s="2" t="s">
        <v>356</v>
      </c>
      <c r="D556" s="2">
        <v>3.0</v>
      </c>
      <c r="E556" s="2">
        <v>2.0</v>
      </c>
      <c r="F556" s="2">
        <v>1.0</v>
      </c>
      <c r="G556" s="52">
        <v>42325.38125</v>
      </c>
      <c r="H556" s="2" t="s">
        <v>6054</v>
      </c>
      <c r="I556" s="2" t="s">
        <v>2944</v>
      </c>
      <c r="J556" s="2" t="s">
        <v>6055</v>
      </c>
      <c r="K556" s="2" t="e">
        <v>#N/A</v>
      </c>
      <c r="L556" s="2" t="e">
        <v>#N/A</v>
      </c>
      <c r="M556" s="2" t="e">
        <v>#N/A</v>
      </c>
      <c r="N556" s="2" t="e">
        <v>#N/A</v>
      </c>
      <c r="O556" s="2" t="e">
        <v>#N/A</v>
      </c>
      <c r="P556" s="2" t="s">
        <v>6056</v>
      </c>
      <c r="Q556" s="2" t="s">
        <v>285</v>
      </c>
      <c r="R556" s="2" t="s">
        <v>285</v>
      </c>
      <c r="S556" s="2">
        <v>29602.0</v>
      </c>
      <c r="T556" s="2" t="s">
        <v>2947</v>
      </c>
      <c r="U556" s="2" t="s">
        <v>2835</v>
      </c>
      <c r="Y556" s="2" t="s">
        <v>6057</v>
      </c>
      <c r="AB556" s="2" t="s">
        <v>6056</v>
      </c>
      <c r="AC556" s="52">
        <v>42325.38125</v>
      </c>
      <c r="AD556" s="2" t="s">
        <v>6055</v>
      </c>
      <c r="AE556" s="2" t="s">
        <v>6058</v>
      </c>
      <c r="AF556" s="54" t="s">
        <v>6059</v>
      </c>
    </row>
    <row r="557">
      <c r="A557" s="2">
        <v>556.0</v>
      </c>
      <c r="C557" s="2" t="s">
        <v>356</v>
      </c>
      <c r="D557" s="2">
        <v>40.0</v>
      </c>
      <c r="E557" s="2">
        <v>6.0</v>
      </c>
      <c r="F557" s="2">
        <v>34.0</v>
      </c>
      <c r="G557" s="52">
        <v>42325.606944444444</v>
      </c>
      <c r="H557" s="2" t="s">
        <v>6061</v>
      </c>
      <c r="I557" s="2" t="s">
        <v>2944</v>
      </c>
      <c r="J557" s="2" t="s">
        <v>6062</v>
      </c>
      <c r="K557" s="2" t="e">
        <v>#N/A</v>
      </c>
      <c r="L557" s="2" t="e">
        <v>#N/A</v>
      </c>
      <c r="M557" s="2" t="e">
        <v>#N/A</v>
      </c>
      <c r="N557" s="2" t="e">
        <v>#N/A</v>
      </c>
      <c r="O557" s="2" t="e">
        <v>#N/A</v>
      </c>
      <c r="P557" s="2" t="s">
        <v>6063</v>
      </c>
      <c r="Q557" s="2" t="s">
        <v>285</v>
      </c>
      <c r="R557" s="2" t="s">
        <v>356</v>
      </c>
      <c r="S557" s="2">
        <v>29602.0</v>
      </c>
      <c r="T557" s="2" t="s">
        <v>2947</v>
      </c>
      <c r="U557" s="2" t="s">
        <v>2835</v>
      </c>
      <c r="Y557" s="2" t="s">
        <v>6064</v>
      </c>
      <c r="AB557" s="2" t="s">
        <v>6063</v>
      </c>
      <c r="AC557" s="52">
        <v>42325.606944444444</v>
      </c>
      <c r="AD557" s="2" t="s">
        <v>6062</v>
      </c>
      <c r="AE557" s="2" t="s">
        <v>6065</v>
      </c>
      <c r="AF557" s="54" t="s">
        <v>6066</v>
      </c>
    </row>
    <row r="558">
      <c r="A558" s="2">
        <v>557.0</v>
      </c>
      <c r="C558" s="2" t="s">
        <v>356</v>
      </c>
      <c r="D558" s="2">
        <v>15.0</v>
      </c>
      <c r="E558" s="2">
        <v>10.0</v>
      </c>
      <c r="F558" s="2">
        <v>5.0</v>
      </c>
      <c r="G558" s="52">
        <v>42325.62430555555</v>
      </c>
      <c r="H558" s="2" t="s">
        <v>6068</v>
      </c>
      <c r="I558" s="2" t="s">
        <v>2944</v>
      </c>
      <c r="J558" s="2" t="s">
        <v>5856</v>
      </c>
      <c r="K558" s="2" t="e">
        <v>#N/A</v>
      </c>
      <c r="L558" s="2" t="e">
        <v>#N/A</v>
      </c>
      <c r="M558" s="2" t="e">
        <v>#N/A</v>
      </c>
      <c r="N558" s="2" t="e">
        <v>#N/A</v>
      </c>
      <c r="O558" s="2" t="e">
        <v>#N/A</v>
      </c>
      <c r="P558" s="2" t="s">
        <v>5858</v>
      </c>
      <c r="Q558" s="2" t="s">
        <v>285</v>
      </c>
      <c r="R558" s="2" t="s">
        <v>285</v>
      </c>
      <c r="S558" s="2">
        <v>29602.0</v>
      </c>
      <c r="T558" s="2" t="s">
        <v>2947</v>
      </c>
      <c r="U558" s="2" t="s">
        <v>2835</v>
      </c>
      <c r="Y558" s="2" t="s">
        <v>6069</v>
      </c>
      <c r="AB558" s="2" t="s">
        <v>5858</v>
      </c>
      <c r="AC558" s="52">
        <v>42325.62430555555</v>
      </c>
      <c r="AD558" s="2" t="s">
        <v>5856</v>
      </c>
      <c r="AE558" s="2" t="s">
        <v>5860</v>
      </c>
      <c r="AF558" s="54" t="s">
        <v>6070</v>
      </c>
    </row>
    <row r="559">
      <c r="A559" s="2">
        <v>558.0</v>
      </c>
      <c r="C559" s="2" t="s">
        <v>356</v>
      </c>
      <c r="D559" s="2">
        <v>43.0</v>
      </c>
      <c r="E559" s="2">
        <v>14.0</v>
      </c>
      <c r="F559" s="2">
        <v>29.0</v>
      </c>
      <c r="G559" s="52">
        <v>42325.94375</v>
      </c>
      <c r="H559" s="2" t="s">
        <v>6071</v>
      </c>
      <c r="I559" s="2" t="s">
        <v>2944</v>
      </c>
      <c r="J559" s="2" t="s">
        <v>6072</v>
      </c>
      <c r="K559" s="2" t="e">
        <v>#N/A</v>
      </c>
      <c r="L559" s="2" t="e">
        <v>#N/A</v>
      </c>
      <c r="M559" s="2" t="e">
        <v>#N/A</v>
      </c>
      <c r="N559" s="2" t="e">
        <v>#N/A</v>
      </c>
      <c r="O559" s="2" t="e">
        <v>#N/A</v>
      </c>
      <c r="P559" s="2" t="s">
        <v>6074</v>
      </c>
      <c r="Q559" s="2" t="s">
        <v>285</v>
      </c>
      <c r="R559" s="2" t="s">
        <v>356</v>
      </c>
      <c r="S559" s="2">
        <v>29602.0</v>
      </c>
      <c r="T559" s="2" t="s">
        <v>2947</v>
      </c>
      <c r="U559" s="2" t="s">
        <v>2835</v>
      </c>
      <c r="Y559" s="2" t="s">
        <v>6075</v>
      </c>
      <c r="AB559" s="2" t="s">
        <v>6074</v>
      </c>
      <c r="AC559" s="52">
        <v>42325.94375</v>
      </c>
      <c r="AD559" s="2" t="s">
        <v>6072</v>
      </c>
      <c r="AE559" s="2" t="s">
        <v>6076</v>
      </c>
      <c r="AF559" s="54" t="s">
        <v>6077</v>
      </c>
    </row>
    <row r="560">
      <c r="A560" s="2">
        <v>559.0</v>
      </c>
      <c r="C560" s="2" t="s">
        <v>356</v>
      </c>
      <c r="D560" s="2">
        <v>27.0</v>
      </c>
      <c r="E560" s="2">
        <v>7.0</v>
      </c>
      <c r="F560" s="2">
        <v>20.0</v>
      </c>
      <c r="G560" s="52">
        <v>42326.99930555555</v>
      </c>
      <c r="H560" s="2" t="s">
        <v>6079</v>
      </c>
      <c r="I560" s="2" t="s">
        <v>2944</v>
      </c>
      <c r="J560" s="2" t="s">
        <v>6080</v>
      </c>
      <c r="K560" s="2" t="e">
        <v>#N/A</v>
      </c>
      <c r="L560" s="2" t="e">
        <v>#N/A</v>
      </c>
      <c r="M560" s="2" t="e">
        <v>#N/A</v>
      </c>
      <c r="N560" s="2" t="e">
        <v>#N/A</v>
      </c>
      <c r="O560" s="2" t="e">
        <v>#N/A</v>
      </c>
      <c r="P560" s="2" t="s">
        <v>6081</v>
      </c>
      <c r="Q560" s="2" t="s">
        <v>285</v>
      </c>
      <c r="R560" s="2" t="s">
        <v>285</v>
      </c>
      <c r="S560" s="2">
        <v>29602.0</v>
      </c>
      <c r="T560" s="2" t="s">
        <v>2947</v>
      </c>
      <c r="U560" s="2" t="s">
        <v>2835</v>
      </c>
      <c r="Y560" s="2" t="s">
        <v>6082</v>
      </c>
      <c r="Z560" s="2">
        <v>2.0</v>
      </c>
      <c r="AA560" s="2">
        <v>3.0</v>
      </c>
      <c r="AB560" s="2" t="s">
        <v>6081</v>
      </c>
      <c r="AC560" s="52">
        <v>42326.99930555555</v>
      </c>
      <c r="AD560" s="2" t="s">
        <v>6080</v>
      </c>
      <c r="AE560" s="2" t="s">
        <v>6083</v>
      </c>
      <c r="AF560" s="54" t="s">
        <v>6084</v>
      </c>
    </row>
    <row r="561">
      <c r="A561" s="2">
        <v>560.0</v>
      </c>
      <c r="C561" s="2" t="s">
        <v>356</v>
      </c>
      <c r="D561" s="2">
        <v>49.0</v>
      </c>
      <c r="E561" s="2">
        <v>9.0</v>
      </c>
      <c r="F561" s="2">
        <v>40.0</v>
      </c>
      <c r="G561" s="52">
        <v>42327.59375</v>
      </c>
      <c r="H561" s="2" t="s">
        <v>6086</v>
      </c>
      <c r="I561" s="2" t="s">
        <v>2944</v>
      </c>
      <c r="J561" s="2" t="s">
        <v>6087</v>
      </c>
      <c r="K561" s="2" t="e">
        <v>#N/A</v>
      </c>
      <c r="L561" s="2" t="e">
        <v>#N/A</v>
      </c>
      <c r="M561" s="2" t="e">
        <v>#N/A</v>
      </c>
      <c r="N561" s="2" t="e">
        <v>#N/A</v>
      </c>
      <c r="O561" s="2" t="e">
        <v>#N/A</v>
      </c>
      <c r="P561" s="2" t="s">
        <v>6088</v>
      </c>
      <c r="Q561" s="2" t="s">
        <v>285</v>
      </c>
      <c r="R561" s="2" t="s">
        <v>285</v>
      </c>
      <c r="S561" s="2">
        <v>29602.0</v>
      </c>
      <c r="T561" s="2" t="s">
        <v>2947</v>
      </c>
      <c r="U561" s="2" t="s">
        <v>2835</v>
      </c>
      <c r="Y561" s="2" t="s">
        <v>6089</v>
      </c>
      <c r="Z561" s="2">
        <v>1.0</v>
      </c>
      <c r="AA561" s="2">
        <v>1.0</v>
      </c>
      <c r="AB561" s="2" t="s">
        <v>6088</v>
      </c>
      <c r="AC561" s="52">
        <v>42327.59375</v>
      </c>
      <c r="AD561" s="2" t="s">
        <v>6087</v>
      </c>
      <c r="AE561" s="2" t="s">
        <v>6090</v>
      </c>
      <c r="AF561" s="54" t="s">
        <v>6091</v>
      </c>
    </row>
    <row r="562">
      <c r="A562" s="2">
        <v>561.0</v>
      </c>
      <c r="C562" s="2" t="s">
        <v>356</v>
      </c>
      <c r="D562" s="2">
        <v>2.0</v>
      </c>
      <c r="E562" s="2">
        <v>0.0</v>
      </c>
      <c r="F562" s="2">
        <v>2.0</v>
      </c>
      <c r="G562" s="52">
        <v>42327.85208333333</v>
      </c>
      <c r="H562" s="2" t="s">
        <v>6093</v>
      </c>
      <c r="I562" s="2" t="s">
        <v>2944</v>
      </c>
      <c r="J562" s="2" t="s">
        <v>6094</v>
      </c>
      <c r="K562" s="2" t="e">
        <v>#N/A</v>
      </c>
      <c r="L562" s="2" t="e">
        <v>#N/A</v>
      </c>
      <c r="M562" s="2" t="e">
        <v>#N/A</v>
      </c>
      <c r="N562" s="2" t="e">
        <v>#N/A</v>
      </c>
      <c r="O562" s="2" t="e">
        <v>#N/A</v>
      </c>
      <c r="P562" s="2" t="s">
        <v>6095</v>
      </c>
      <c r="Q562" s="2" t="s">
        <v>285</v>
      </c>
      <c r="R562" s="2" t="s">
        <v>285</v>
      </c>
      <c r="S562" s="2">
        <v>29602.0</v>
      </c>
      <c r="T562" s="2" t="s">
        <v>2947</v>
      </c>
      <c r="U562" s="2" t="s">
        <v>2835</v>
      </c>
      <c r="Y562" s="2" t="s">
        <v>6096</v>
      </c>
      <c r="Z562" s="2">
        <v>3.0</v>
      </c>
      <c r="AA562" s="2">
        <v>3.0</v>
      </c>
      <c r="AB562" s="2" t="s">
        <v>6095</v>
      </c>
      <c r="AC562" s="52">
        <v>42327.85208333333</v>
      </c>
      <c r="AD562" s="2" t="s">
        <v>6094</v>
      </c>
      <c r="AE562" s="2" t="s">
        <v>6098</v>
      </c>
      <c r="AF562" s="54" t="s">
        <v>6099</v>
      </c>
    </row>
    <row r="563">
      <c r="A563" s="2">
        <v>562.0</v>
      </c>
      <c r="C563" s="2" t="s">
        <v>356</v>
      </c>
      <c r="D563" s="2">
        <v>90.0</v>
      </c>
      <c r="E563" s="2">
        <v>8.0</v>
      </c>
      <c r="F563" s="2">
        <v>82.0</v>
      </c>
      <c r="G563" s="52">
        <v>42328.2375</v>
      </c>
      <c r="H563" s="2" t="s">
        <v>6100</v>
      </c>
      <c r="I563" s="2" t="s">
        <v>2944</v>
      </c>
      <c r="J563" s="2" t="s">
        <v>6101</v>
      </c>
      <c r="K563" s="2" t="e">
        <v>#N/A</v>
      </c>
      <c r="L563" s="2" t="e">
        <v>#N/A</v>
      </c>
      <c r="M563" s="2" t="e">
        <v>#N/A</v>
      </c>
      <c r="N563" s="2" t="e">
        <v>#N/A</v>
      </c>
      <c r="O563" s="2" t="e">
        <v>#N/A</v>
      </c>
      <c r="P563" s="2" t="s">
        <v>6103</v>
      </c>
      <c r="Q563" s="2" t="s">
        <v>285</v>
      </c>
      <c r="R563" s="2" t="s">
        <v>285</v>
      </c>
      <c r="S563" s="2">
        <v>29602.0</v>
      </c>
      <c r="T563" s="2" t="s">
        <v>2947</v>
      </c>
      <c r="U563" s="2" t="s">
        <v>2835</v>
      </c>
      <c r="Y563" s="2" t="s">
        <v>6104</v>
      </c>
      <c r="Z563" s="2">
        <v>1.0</v>
      </c>
      <c r="AA563" s="2">
        <v>2.0</v>
      </c>
      <c r="AB563" s="2" t="s">
        <v>6103</v>
      </c>
      <c r="AC563" s="52">
        <v>42328.2375</v>
      </c>
      <c r="AD563" s="2" t="s">
        <v>6101</v>
      </c>
      <c r="AE563" s="2" t="s">
        <v>6105</v>
      </c>
      <c r="AF563" s="54" t="s">
        <v>6106</v>
      </c>
    </row>
    <row r="564">
      <c r="A564" s="2">
        <v>563.0</v>
      </c>
      <c r="C564" s="2" t="s">
        <v>356</v>
      </c>
      <c r="D564" s="2">
        <v>3.0</v>
      </c>
      <c r="E564" s="2">
        <v>0.0</v>
      </c>
      <c r="F564" s="2">
        <v>3.0</v>
      </c>
      <c r="G564" s="52">
        <v>42328.55138888889</v>
      </c>
      <c r="H564" s="2" t="s">
        <v>6108</v>
      </c>
      <c r="I564" s="2" t="s">
        <v>2944</v>
      </c>
      <c r="J564" s="2" t="s">
        <v>6109</v>
      </c>
      <c r="K564" s="2" t="e">
        <v>#N/A</v>
      </c>
      <c r="L564" s="2" t="e">
        <v>#N/A</v>
      </c>
      <c r="M564" s="2" t="e">
        <v>#N/A</v>
      </c>
      <c r="N564" s="2" t="e">
        <v>#N/A</v>
      </c>
      <c r="O564" s="2" t="e">
        <v>#N/A</v>
      </c>
      <c r="P564" s="2" t="s">
        <v>6110</v>
      </c>
      <c r="Q564" s="2" t="s">
        <v>285</v>
      </c>
      <c r="R564" s="2" t="s">
        <v>356</v>
      </c>
      <c r="S564" s="2">
        <v>29602.0</v>
      </c>
      <c r="T564" s="2" t="s">
        <v>2947</v>
      </c>
      <c r="U564" s="2" t="s">
        <v>2835</v>
      </c>
      <c r="Y564" s="2" t="s">
        <v>6112</v>
      </c>
      <c r="Z564" s="2">
        <v>2.0</v>
      </c>
      <c r="AA564" s="2">
        <v>3.0</v>
      </c>
      <c r="AB564" s="2" t="s">
        <v>6110</v>
      </c>
      <c r="AC564" s="52">
        <v>42328.55138888889</v>
      </c>
      <c r="AD564" s="2" t="s">
        <v>6109</v>
      </c>
      <c r="AE564" s="2" t="s">
        <v>6113</v>
      </c>
      <c r="AF564" s="54" t="s">
        <v>6114</v>
      </c>
    </row>
    <row r="565">
      <c r="A565" s="2">
        <v>564.0</v>
      </c>
      <c r="C565" s="2" t="s">
        <v>356</v>
      </c>
      <c r="D565" s="2">
        <v>59.0</v>
      </c>
      <c r="E565" s="2">
        <v>15.0</v>
      </c>
      <c r="F565" s="2">
        <v>44.0</v>
      </c>
      <c r="G565" s="52">
        <v>42329.634722222225</v>
      </c>
      <c r="H565" s="2" t="s">
        <v>6116</v>
      </c>
      <c r="I565" s="2" t="s">
        <v>2944</v>
      </c>
      <c r="J565" s="2" t="s">
        <v>6117</v>
      </c>
      <c r="K565" s="2" t="e">
        <v>#N/A</v>
      </c>
      <c r="L565" s="2" t="e">
        <v>#N/A</v>
      </c>
      <c r="M565" s="2" t="e">
        <v>#N/A</v>
      </c>
      <c r="N565" s="2" t="e">
        <v>#N/A</v>
      </c>
      <c r="O565" s="2" t="e">
        <v>#N/A</v>
      </c>
      <c r="P565" s="2" t="s">
        <v>6118</v>
      </c>
      <c r="Q565" s="2" t="s">
        <v>285</v>
      </c>
      <c r="R565" s="2" t="s">
        <v>285</v>
      </c>
      <c r="S565" s="2">
        <v>29602.0</v>
      </c>
      <c r="T565" s="2" t="s">
        <v>2947</v>
      </c>
      <c r="U565" s="2" t="s">
        <v>2835</v>
      </c>
      <c r="Y565" s="2" t="s">
        <v>6119</v>
      </c>
      <c r="Z565" s="2">
        <v>3.0</v>
      </c>
      <c r="AA565" s="2">
        <v>4.0</v>
      </c>
      <c r="AB565" s="2" t="s">
        <v>6118</v>
      </c>
      <c r="AC565" s="52">
        <v>42329.634722222225</v>
      </c>
      <c r="AD565" s="2" t="s">
        <v>6117</v>
      </c>
      <c r="AE565" s="2" t="s">
        <v>6120</v>
      </c>
      <c r="AF565" s="54" t="s">
        <v>6121</v>
      </c>
    </row>
    <row r="566">
      <c r="A566" s="2">
        <v>565.0</v>
      </c>
      <c r="C566" s="2" t="s">
        <v>356</v>
      </c>
      <c r="D566" s="2">
        <v>43.0</v>
      </c>
      <c r="E566" s="2">
        <v>1.0</v>
      </c>
      <c r="F566" s="2">
        <v>42.0</v>
      </c>
      <c r="G566" s="52">
        <v>42332.18194444444</v>
      </c>
      <c r="H566" s="2" t="s">
        <v>6123</v>
      </c>
      <c r="I566" s="2" t="s">
        <v>2944</v>
      </c>
      <c r="J566" s="2" t="s">
        <v>6124</v>
      </c>
      <c r="K566" s="2" t="e">
        <v>#N/A</v>
      </c>
      <c r="L566" s="2" t="e">
        <v>#N/A</v>
      </c>
      <c r="M566" s="2" t="e">
        <v>#N/A</v>
      </c>
      <c r="N566" s="2" t="e">
        <v>#N/A</v>
      </c>
      <c r="O566" s="2" t="e">
        <v>#N/A</v>
      </c>
      <c r="P566" s="2" t="s">
        <v>6125</v>
      </c>
      <c r="Q566" s="2" t="s">
        <v>285</v>
      </c>
      <c r="R566" s="2" t="s">
        <v>285</v>
      </c>
      <c r="S566" s="2">
        <v>29602.0</v>
      </c>
      <c r="T566" s="2" t="s">
        <v>2947</v>
      </c>
      <c r="U566" s="2" t="s">
        <v>2835</v>
      </c>
      <c r="Y566" s="2" t="s">
        <v>6126</v>
      </c>
      <c r="Z566" s="2">
        <v>3.0</v>
      </c>
      <c r="AA566" s="2">
        <v>2.0</v>
      </c>
      <c r="AB566" s="2" t="s">
        <v>6125</v>
      </c>
      <c r="AC566" s="52">
        <v>42332.18194444444</v>
      </c>
      <c r="AD566" s="2" t="s">
        <v>6124</v>
      </c>
      <c r="AE566" s="2" t="s">
        <v>6128</v>
      </c>
      <c r="AF566" s="54" t="s">
        <v>6129</v>
      </c>
    </row>
    <row r="567">
      <c r="A567" s="2">
        <v>566.0</v>
      </c>
      <c r="C567" s="2" t="s">
        <v>356</v>
      </c>
      <c r="D567" s="2">
        <v>1.0</v>
      </c>
      <c r="E567" s="2">
        <v>0.0</v>
      </c>
      <c r="F567" s="2">
        <v>1.0</v>
      </c>
      <c r="G567" s="52">
        <v>42332.27222222222</v>
      </c>
      <c r="H567" s="2" t="s">
        <v>6131</v>
      </c>
      <c r="I567" s="2" t="s">
        <v>2944</v>
      </c>
      <c r="J567" s="2" t="s">
        <v>6132</v>
      </c>
      <c r="K567" s="2" t="e">
        <v>#N/A</v>
      </c>
      <c r="L567" s="2" t="e">
        <v>#N/A</v>
      </c>
      <c r="M567" s="2" t="e">
        <v>#N/A</v>
      </c>
      <c r="N567" s="2" t="e">
        <v>#N/A</v>
      </c>
      <c r="O567" s="2" t="e">
        <v>#N/A</v>
      </c>
      <c r="P567" s="2" t="s">
        <v>6133</v>
      </c>
      <c r="Q567" s="2" t="s">
        <v>285</v>
      </c>
      <c r="R567" s="2" t="s">
        <v>356</v>
      </c>
      <c r="S567" s="2">
        <v>29602.0</v>
      </c>
      <c r="T567" s="2" t="s">
        <v>2947</v>
      </c>
      <c r="U567" s="2" t="s">
        <v>2835</v>
      </c>
      <c r="Y567" s="2" t="s">
        <v>6136</v>
      </c>
      <c r="Z567" s="2">
        <v>3.0</v>
      </c>
      <c r="AA567" s="2">
        <v>1.0</v>
      </c>
      <c r="AB567" s="2" t="s">
        <v>6133</v>
      </c>
      <c r="AC567" s="52">
        <v>42332.27222222222</v>
      </c>
      <c r="AD567" s="2" t="s">
        <v>6132</v>
      </c>
      <c r="AE567" s="2" t="s">
        <v>6137</v>
      </c>
      <c r="AF567" s="54" t="s">
        <v>6138</v>
      </c>
    </row>
    <row r="568">
      <c r="A568" s="2">
        <v>567.0</v>
      </c>
      <c r="C568" s="2" t="s">
        <v>356</v>
      </c>
      <c r="D568" s="2">
        <v>1.0</v>
      </c>
      <c r="E568" s="2">
        <v>1.0</v>
      </c>
      <c r="G568" s="52">
        <v>42332.339583333334</v>
      </c>
      <c r="H568" s="2" t="s">
        <v>6139</v>
      </c>
      <c r="I568" s="2" t="s">
        <v>2944</v>
      </c>
      <c r="J568" s="2" t="s">
        <v>6141</v>
      </c>
      <c r="K568" s="2" t="s">
        <v>264</v>
      </c>
      <c r="L568" s="2">
        <v>0.0</v>
      </c>
      <c r="M568" s="2">
        <v>0.0</v>
      </c>
      <c r="N568" s="2" t="s">
        <v>6142</v>
      </c>
      <c r="O568" s="2" t="s">
        <v>6143</v>
      </c>
      <c r="P568" s="2" t="s">
        <v>6144</v>
      </c>
      <c r="Q568" s="2" t="s">
        <v>285</v>
      </c>
      <c r="R568" s="2" t="s">
        <v>285</v>
      </c>
      <c r="S568" s="2">
        <v>29602.0</v>
      </c>
      <c r="T568" s="2" t="s">
        <v>2947</v>
      </c>
      <c r="U568" s="2" t="s">
        <v>2835</v>
      </c>
      <c r="Y568" s="2" t="s">
        <v>6145</v>
      </c>
      <c r="Z568" s="2">
        <v>3.0</v>
      </c>
      <c r="AA568" s="2">
        <v>3.0</v>
      </c>
      <c r="AB568" s="2" t="s">
        <v>6144</v>
      </c>
      <c r="AC568" s="52">
        <v>42332.339583333334</v>
      </c>
      <c r="AD568" s="2" t="s">
        <v>6141</v>
      </c>
      <c r="AE568" s="2" t="s">
        <v>6146</v>
      </c>
      <c r="AF568" s="54" t="s">
        <v>6147</v>
      </c>
    </row>
    <row r="569">
      <c r="A569" s="2">
        <v>568.0</v>
      </c>
      <c r="C569" s="2" t="s">
        <v>356</v>
      </c>
      <c r="D569" s="2">
        <v>35.0</v>
      </c>
      <c r="E569" s="2">
        <v>12.0</v>
      </c>
      <c r="F569" s="2">
        <v>23.0</v>
      </c>
      <c r="G569" s="52">
        <v>42332.415972222225</v>
      </c>
      <c r="H569" s="2" t="s">
        <v>6149</v>
      </c>
      <c r="I569" s="2" t="s">
        <v>2944</v>
      </c>
      <c r="J569" s="2" t="s">
        <v>6150</v>
      </c>
      <c r="K569" s="2" t="e">
        <v>#N/A</v>
      </c>
      <c r="L569" s="2" t="e">
        <v>#N/A</v>
      </c>
      <c r="M569" s="2" t="e">
        <v>#N/A</v>
      </c>
      <c r="N569" s="2" t="e">
        <v>#N/A</v>
      </c>
      <c r="O569" s="2" t="e">
        <v>#N/A</v>
      </c>
      <c r="P569" s="2" t="s">
        <v>6151</v>
      </c>
      <c r="Q569" s="2" t="s">
        <v>285</v>
      </c>
      <c r="R569" s="2" t="s">
        <v>285</v>
      </c>
      <c r="S569" s="2">
        <v>29602.0</v>
      </c>
      <c r="T569" s="2" t="s">
        <v>2947</v>
      </c>
      <c r="U569" s="2" t="s">
        <v>2835</v>
      </c>
      <c r="Y569" s="2" t="s">
        <v>6152</v>
      </c>
      <c r="Z569" s="2">
        <v>3.0</v>
      </c>
      <c r="AB569" s="2" t="s">
        <v>6151</v>
      </c>
      <c r="AC569" s="52">
        <v>42332.415972222225</v>
      </c>
      <c r="AD569" s="2" t="s">
        <v>6150</v>
      </c>
      <c r="AE569" s="2" t="s">
        <v>6153</v>
      </c>
    </row>
    <row r="570">
      <c r="A570" s="2">
        <v>569.0</v>
      </c>
      <c r="C570" s="2" t="s">
        <v>356</v>
      </c>
      <c r="D570" s="2">
        <v>4.0</v>
      </c>
      <c r="E570" s="2">
        <v>2.0</v>
      </c>
      <c r="F570" s="2">
        <v>2.0</v>
      </c>
      <c r="G570" s="52">
        <v>42339.34097222222</v>
      </c>
      <c r="H570" s="2" t="s">
        <v>6154</v>
      </c>
      <c r="I570" s="2" t="s">
        <v>2944</v>
      </c>
      <c r="J570" s="2" t="s">
        <v>6155</v>
      </c>
      <c r="K570" s="2" t="e">
        <v>#N/A</v>
      </c>
      <c r="L570" s="2" t="e">
        <v>#N/A</v>
      </c>
      <c r="M570" s="2" t="e">
        <v>#N/A</v>
      </c>
      <c r="N570" s="2" t="e">
        <v>#N/A</v>
      </c>
      <c r="O570" s="2" t="e">
        <v>#N/A</v>
      </c>
      <c r="P570" s="2" t="s">
        <v>6156</v>
      </c>
      <c r="Q570" s="2" t="s">
        <v>285</v>
      </c>
      <c r="R570" s="2" t="s">
        <v>356</v>
      </c>
      <c r="S570" s="2">
        <v>29602.0</v>
      </c>
      <c r="T570" s="2" t="s">
        <v>2947</v>
      </c>
      <c r="U570" s="2" t="s">
        <v>2835</v>
      </c>
      <c r="Y570" s="2" t="s">
        <v>6158</v>
      </c>
      <c r="AB570" s="2" t="s">
        <v>6156</v>
      </c>
      <c r="AC570" s="52">
        <v>42339.34097222222</v>
      </c>
      <c r="AD570" s="2" t="s">
        <v>6155</v>
      </c>
      <c r="AE570" s="2" t="s">
        <v>6160</v>
      </c>
      <c r="AF570" s="54" t="s">
        <v>6162</v>
      </c>
    </row>
    <row r="571">
      <c r="A571" s="2">
        <v>570.0</v>
      </c>
      <c r="C571" s="2" t="s">
        <v>356</v>
      </c>
      <c r="D571" s="2">
        <v>2.0</v>
      </c>
      <c r="E571" s="2">
        <v>0.0</v>
      </c>
      <c r="F571" s="2">
        <v>2.0</v>
      </c>
      <c r="G571" s="52">
        <v>42339.59722222222</v>
      </c>
      <c r="H571" s="2" t="s">
        <v>6166</v>
      </c>
      <c r="I571" s="2" t="s">
        <v>2944</v>
      </c>
      <c r="J571" s="2" t="s">
        <v>6167</v>
      </c>
      <c r="K571" s="2" t="e">
        <v>#N/A</v>
      </c>
      <c r="L571" s="2" t="e">
        <v>#N/A</v>
      </c>
      <c r="M571" s="2" t="e">
        <v>#N/A</v>
      </c>
      <c r="N571" s="2" t="e">
        <v>#N/A</v>
      </c>
      <c r="O571" s="2" t="e">
        <v>#N/A</v>
      </c>
      <c r="P571" s="2" t="s">
        <v>6168</v>
      </c>
      <c r="Q571" s="2" t="s">
        <v>285</v>
      </c>
      <c r="R571" s="2" t="s">
        <v>356</v>
      </c>
      <c r="S571" s="2">
        <v>29602.0</v>
      </c>
      <c r="T571" s="2" t="s">
        <v>2947</v>
      </c>
      <c r="U571" s="2" t="s">
        <v>2835</v>
      </c>
      <c r="Y571" s="2" t="s">
        <v>6169</v>
      </c>
      <c r="AB571" s="2" t="s">
        <v>6168</v>
      </c>
      <c r="AC571" s="52">
        <v>42339.59722222222</v>
      </c>
      <c r="AD571" s="2" t="s">
        <v>6167</v>
      </c>
      <c r="AE571" s="2" t="s">
        <v>6171</v>
      </c>
      <c r="AF571" s="54" t="s">
        <v>6172</v>
      </c>
    </row>
    <row r="572">
      <c r="A572" s="2">
        <v>571.0</v>
      </c>
      <c r="B572" s="2" t="s">
        <v>4116</v>
      </c>
      <c r="C572" s="2" t="s">
        <v>356</v>
      </c>
      <c r="D572" s="2">
        <v>1.0</v>
      </c>
      <c r="E572" s="2">
        <v>0.0</v>
      </c>
      <c r="F572" s="2">
        <v>1.0</v>
      </c>
      <c r="G572" s="52">
        <v>42311.51597222222</v>
      </c>
      <c r="H572" s="2" t="s">
        <v>4118</v>
      </c>
      <c r="I572" s="2" t="s">
        <v>4119</v>
      </c>
      <c r="J572" s="2" t="s">
        <v>4120</v>
      </c>
      <c r="K572" s="2" t="e">
        <v>#N/A</v>
      </c>
      <c r="L572" s="2" t="e">
        <v>#N/A</v>
      </c>
      <c r="M572" s="2" t="e">
        <v>#N/A</v>
      </c>
      <c r="N572" s="2" t="e">
        <v>#N/A</v>
      </c>
      <c r="O572" s="2" t="e">
        <v>#N/A</v>
      </c>
      <c r="P572" s="2" t="s">
        <v>4115</v>
      </c>
      <c r="Q572" s="2" t="s">
        <v>285</v>
      </c>
      <c r="R572" s="2" t="s">
        <v>356</v>
      </c>
      <c r="S572" s="2">
        <v>20036.0</v>
      </c>
      <c r="T572" s="2" t="s">
        <v>491</v>
      </c>
      <c r="U572" s="2" t="s">
        <v>597</v>
      </c>
      <c r="Y572" s="2" t="s">
        <v>6176</v>
      </c>
      <c r="Z572" s="2">
        <v>3.0</v>
      </c>
      <c r="AA572" s="2">
        <v>1.0</v>
      </c>
      <c r="AB572" s="2" t="s">
        <v>4115</v>
      </c>
      <c r="AC572" s="52">
        <v>42311.51597222222</v>
      </c>
      <c r="AD572" s="2" t="s">
        <v>4120</v>
      </c>
      <c r="AE572" s="2" t="s">
        <v>6178</v>
      </c>
      <c r="AF572" s="54" t="s">
        <v>6179</v>
      </c>
    </row>
    <row r="573">
      <c r="A573" s="2">
        <v>572.0</v>
      </c>
      <c r="B573" s="2" t="s">
        <v>4818</v>
      </c>
      <c r="C573" s="2" t="s">
        <v>356</v>
      </c>
      <c r="D573" s="2">
        <v>5.0</v>
      </c>
      <c r="E573" s="2">
        <v>3.0</v>
      </c>
      <c r="F573" s="2">
        <v>2.0</v>
      </c>
      <c r="G573" s="52">
        <v>42325.495833333334</v>
      </c>
      <c r="H573" s="2" t="s">
        <v>4819</v>
      </c>
      <c r="I573" s="2" t="s">
        <v>4820</v>
      </c>
      <c r="J573" s="2" t="s">
        <v>4821</v>
      </c>
      <c r="K573" s="2" t="e">
        <v>#N/A</v>
      </c>
      <c r="L573" s="2" t="e">
        <v>#N/A</v>
      </c>
      <c r="M573" s="2" t="e">
        <v>#N/A</v>
      </c>
      <c r="N573" s="2" t="e">
        <v>#N/A</v>
      </c>
      <c r="O573" s="2" t="e">
        <v>#N/A</v>
      </c>
      <c r="P573" s="2" t="s">
        <v>4817</v>
      </c>
      <c r="Q573" s="2" t="s">
        <v>285</v>
      </c>
      <c r="R573" s="2" t="s">
        <v>356</v>
      </c>
      <c r="S573" s="2">
        <v>50401.0</v>
      </c>
      <c r="T573" s="2" t="s">
        <v>4822</v>
      </c>
      <c r="U573" s="2" t="s">
        <v>625</v>
      </c>
      <c r="Y573" s="2" t="s">
        <v>6187</v>
      </c>
      <c r="Z573" s="2">
        <v>1.0</v>
      </c>
      <c r="AA573" s="2">
        <v>1.0</v>
      </c>
      <c r="AB573" s="2" t="s">
        <v>4817</v>
      </c>
      <c r="AC573" s="52">
        <v>42325.495833333334</v>
      </c>
      <c r="AD573" s="2" t="s">
        <v>4821</v>
      </c>
      <c r="AE573" s="2" t="s">
        <v>6188</v>
      </c>
      <c r="AF573" s="54" t="s">
        <v>6189</v>
      </c>
    </row>
    <row r="574">
      <c r="A574" s="2">
        <v>573.0</v>
      </c>
      <c r="B574" s="2" t="s">
        <v>5430</v>
      </c>
      <c r="C574" s="2" t="s">
        <v>356</v>
      </c>
      <c r="D574" s="2">
        <v>119.0</v>
      </c>
      <c r="E574" s="2">
        <v>43.0</v>
      </c>
      <c r="F574" s="2">
        <v>76.0</v>
      </c>
      <c r="G574" s="52">
        <v>42311.83888888889</v>
      </c>
      <c r="H574" s="2" t="s">
        <v>5431</v>
      </c>
      <c r="I574" s="2" t="s">
        <v>5432</v>
      </c>
      <c r="J574" s="2" t="s">
        <v>5433</v>
      </c>
      <c r="K574" s="2" t="e">
        <v>#N/A</v>
      </c>
      <c r="L574" s="2" t="e">
        <v>#N/A</v>
      </c>
      <c r="M574" s="2" t="e">
        <v>#N/A</v>
      </c>
      <c r="N574" s="2" t="e">
        <v>#N/A</v>
      </c>
      <c r="O574" s="2" t="e">
        <v>#N/A</v>
      </c>
      <c r="P574" s="2" t="s">
        <v>5428</v>
      </c>
      <c r="Q574" s="2" t="s">
        <v>285</v>
      </c>
      <c r="R574" s="2" t="s">
        <v>285</v>
      </c>
      <c r="S574" s="2">
        <v>1331.0</v>
      </c>
      <c r="T574" s="2" t="s">
        <v>5435</v>
      </c>
      <c r="U574" s="2" t="s">
        <v>412</v>
      </c>
      <c r="Y574" s="2" t="s">
        <v>6190</v>
      </c>
      <c r="Z574" s="2">
        <v>1.0</v>
      </c>
      <c r="AA574" s="2">
        <v>1.0</v>
      </c>
      <c r="AB574" s="2" t="s">
        <v>5428</v>
      </c>
      <c r="AC574" s="52">
        <v>42311.83888888889</v>
      </c>
      <c r="AD574" s="2" t="s">
        <v>5433</v>
      </c>
      <c r="AE574" s="2" t="s">
        <v>6192</v>
      </c>
      <c r="AF574" s="54" t="s">
        <v>6193</v>
      </c>
    </row>
    <row r="575">
      <c r="A575" s="2">
        <v>574.0</v>
      </c>
      <c r="B575" s="2" t="s">
        <v>6194</v>
      </c>
      <c r="C575" s="2" t="s">
        <v>356</v>
      </c>
      <c r="D575" s="2">
        <v>2.0</v>
      </c>
      <c r="E575" s="2">
        <v>0.0</v>
      </c>
      <c r="F575" s="2">
        <v>2.0</v>
      </c>
      <c r="G575" s="52">
        <v>42330.830555555556</v>
      </c>
      <c r="H575" s="2" t="s">
        <v>6195</v>
      </c>
      <c r="I575" s="2" t="s">
        <v>6196</v>
      </c>
      <c r="J575" s="2" t="s">
        <v>6197</v>
      </c>
      <c r="K575" s="2" t="e">
        <v>#N/A</v>
      </c>
      <c r="L575" s="2" t="e">
        <v>#N/A</v>
      </c>
      <c r="M575" s="2" t="e">
        <v>#N/A</v>
      </c>
      <c r="N575" s="2" t="e">
        <v>#N/A</v>
      </c>
      <c r="O575" s="2" t="e">
        <v>#N/A</v>
      </c>
      <c r="P575" s="2" t="s">
        <v>6198</v>
      </c>
      <c r="Q575" s="2" t="s">
        <v>285</v>
      </c>
      <c r="R575" s="2" t="s">
        <v>285</v>
      </c>
      <c r="S575" s="2">
        <v>8034.0</v>
      </c>
      <c r="T575" s="2" t="s">
        <v>6199</v>
      </c>
      <c r="U575" s="2" t="s">
        <v>695</v>
      </c>
      <c r="Y575" s="2" t="s">
        <v>6201</v>
      </c>
      <c r="Z575" s="2">
        <v>1.0</v>
      </c>
      <c r="AA575" s="2">
        <v>3.0</v>
      </c>
      <c r="AB575" s="2" t="s">
        <v>6198</v>
      </c>
      <c r="AC575" s="52">
        <v>42330.830555555556</v>
      </c>
      <c r="AD575" s="2" t="s">
        <v>6197</v>
      </c>
      <c r="AE575" s="2" t="s">
        <v>6202</v>
      </c>
      <c r="AF575" s="54" t="s">
        <v>6203</v>
      </c>
    </row>
    <row r="576">
      <c r="A576" s="2">
        <v>575.0</v>
      </c>
      <c r="B576" s="2" t="s">
        <v>6204</v>
      </c>
      <c r="C576" s="2" t="s">
        <v>356</v>
      </c>
      <c r="D576" s="2">
        <v>4.0</v>
      </c>
      <c r="E576" s="2">
        <v>1.0</v>
      </c>
      <c r="F576" s="2">
        <v>3.0</v>
      </c>
      <c r="G576" s="52">
        <v>42332.42916666667</v>
      </c>
      <c r="H576" s="2" t="s">
        <v>6205</v>
      </c>
      <c r="I576" s="2" t="s">
        <v>6206</v>
      </c>
      <c r="J576" s="2" t="s">
        <v>6207</v>
      </c>
      <c r="K576" s="2" t="e">
        <v>#N/A</v>
      </c>
      <c r="L576" s="2" t="e">
        <v>#N/A</v>
      </c>
      <c r="M576" s="2" t="e">
        <v>#N/A</v>
      </c>
      <c r="N576" s="2" t="e">
        <v>#N/A</v>
      </c>
      <c r="O576" s="2" t="e">
        <v>#N/A</v>
      </c>
      <c r="P576" s="2" t="s">
        <v>6208</v>
      </c>
      <c r="Q576" s="2" t="s">
        <v>285</v>
      </c>
      <c r="R576" s="2" t="s">
        <v>356</v>
      </c>
      <c r="S576" s="2">
        <v>57754.0</v>
      </c>
      <c r="T576" s="2" t="s">
        <v>6209</v>
      </c>
      <c r="U576" s="2" t="s">
        <v>6211</v>
      </c>
      <c r="Y576" s="2" t="s">
        <v>6212</v>
      </c>
      <c r="Z576" s="2">
        <v>3.0</v>
      </c>
      <c r="AA576" s="2">
        <v>2.0</v>
      </c>
      <c r="AB576" s="2" t="s">
        <v>6208</v>
      </c>
      <c r="AC576" s="52">
        <v>42332.42916666667</v>
      </c>
      <c r="AD576" s="2" t="s">
        <v>6207</v>
      </c>
      <c r="AE576" s="2" t="s">
        <v>6213</v>
      </c>
      <c r="AF576" s="54" t="s">
        <v>6214</v>
      </c>
    </row>
    <row r="577">
      <c r="A577" s="2">
        <v>576.0</v>
      </c>
      <c r="B577" s="2" t="s">
        <v>3731</v>
      </c>
      <c r="C577" s="2" t="s">
        <v>356</v>
      </c>
      <c r="D577" s="2">
        <v>3.0</v>
      </c>
      <c r="E577" s="2">
        <v>0.0</v>
      </c>
      <c r="F577" s="2">
        <v>3.0</v>
      </c>
      <c r="G577" s="52">
        <v>42328.60972222222</v>
      </c>
      <c r="H577" s="2" t="s">
        <v>3732</v>
      </c>
      <c r="I577" s="2" t="s">
        <v>3733</v>
      </c>
      <c r="J577" s="2" t="s">
        <v>3734</v>
      </c>
      <c r="K577" s="2" t="e">
        <v>#N/A</v>
      </c>
      <c r="L577" s="2" t="e">
        <v>#N/A</v>
      </c>
      <c r="M577" s="2" t="e">
        <v>#N/A</v>
      </c>
      <c r="N577" s="2" t="e">
        <v>#N/A</v>
      </c>
      <c r="O577" s="2" t="e">
        <v>#N/A</v>
      </c>
      <c r="P577" s="2" t="s">
        <v>3729</v>
      </c>
      <c r="Q577" s="2" t="s">
        <v>285</v>
      </c>
      <c r="R577" s="2" t="s">
        <v>356</v>
      </c>
      <c r="S577" s="2">
        <v>80477.0</v>
      </c>
      <c r="T577" s="2" t="s">
        <v>3735</v>
      </c>
      <c r="U577" s="2" t="s">
        <v>843</v>
      </c>
      <c r="Y577" s="2" t="s">
        <v>6216</v>
      </c>
      <c r="AB577" s="2" t="s">
        <v>3729</v>
      </c>
      <c r="AC577" s="52">
        <v>42328.60972222222</v>
      </c>
      <c r="AD577" s="2" t="s">
        <v>3734</v>
      </c>
      <c r="AE577" s="2" t="s">
        <v>6217</v>
      </c>
      <c r="AF577" s="54" t="s">
        <v>6218</v>
      </c>
    </row>
    <row r="578">
      <c r="A578" s="2">
        <v>577.0</v>
      </c>
      <c r="B578" s="2" t="s">
        <v>6219</v>
      </c>
      <c r="C578" s="2" t="s">
        <v>356</v>
      </c>
      <c r="D578" s="2">
        <v>1.0</v>
      </c>
      <c r="E578" s="2">
        <v>0.0</v>
      </c>
      <c r="F578" s="2">
        <v>1.0</v>
      </c>
      <c r="G578" s="52">
        <v>42318.447916666664</v>
      </c>
      <c r="H578" s="2" t="s">
        <v>6221</v>
      </c>
      <c r="I578" s="2" t="s">
        <v>6222</v>
      </c>
      <c r="J578" s="2" t="s">
        <v>6223</v>
      </c>
      <c r="K578" s="2" t="e">
        <v>#N/A</v>
      </c>
      <c r="L578" s="2" t="e">
        <v>#N/A</v>
      </c>
      <c r="M578" s="2" t="e">
        <v>#N/A</v>
      </c>
      <c r="N578" s="2" t="e">
        <v>#N/A</v>
      </c>
      <c r="O578" s="2" t="e">
        <v>#N/A</v>
      </c>
      <c r="P578" s="2" t="s">
        <v>6224</v>
      </c>
      <c r="Q578" s="2" t="s">
        <v>285</v>
      </c>
      <c r="R578" s="2" t="s">
        <v>285</v>
      </c>
      <c r="S578" s="2">
        <v>74702.0</v>
      </c>
      <c r="T578" s="2" t="s">
        <v>6225</v>
      </c>
      <c r="U578" s="2" t="s">
        <v>2712</v>
      </c>
      <c r="Y578" s="2" t="s">
        <v>6226</v>
      </c>
      <c r="Z578" s="2">
        <v>1.0</v>
      </c>
      <c r="AA578" s="2">
        <v>2.0</v>
      </c>
      <c r="AB578" s="2" t="s">
        <v>6224</v>
      </c>
      <c r="AC578" s="52">
        <v>42318.447916666664</v>
      </c>
      <c r="AD578" s="2" t="s">
        <v>6223</v>
      </c>
      <c r="AE578" s="2" t="s">
        <v>6227</v>
      </c>
      <c r="AF578" s="54" t="s">
        <v>6228</v>
      </c>
    </row>
    <row r="579">
      <c r="A579" s="2">
        <v>578.0</v>
      </c>
      <c r="B579" s="2" t="s">
        <v>6229</v>
      </c>
      <c r="C579" s="2" t="s">
        <v>356</v>
      </c>
      <c r="D579" s="2">
        <v>35.0</v>
      </c>
      <c r="E579" s="2">
        <v>0.0</v>
      </c>
      <c r="F579" s="2">
        <v>35.0</v>
      </c>
      <c r="G579" s="52">
        <v>42331.395833333336</v>
      </c>
      <c r="H579" s="2" t="s">
        <v>6231</v>
      </c>
      <c r="I579" s="2" t="s">
        <v>6232</v>
      </c>
      <c r="J579" s="2" t="s">
        <v>6233</v>
      </c>
      <c r="K579" s="2" t="e">
        <v>#N/A</v>
      </c>
      <c r="L579" s="2" t="e">
        <v>#N/A</v>
      </c>
      <c r="M579" s="2" t="e">
        <v>#N/A</v>
      </c>
      <c r="N579" s="2" t="e">
        <v>#N/A</v>
      </c>
      <c r="O579" s="2" t="e">
        <v>#N/A</v>
      </c>
      <c r="P579" s="2" t="s">
        <v>6234</v>
      </c>
      <c r="Q579" s="2" t="s">
        <v>285</v>
      </c>
      <c r="R579" s="2" t="s">
        <v>356</v>
      </c>
      <c r="S579" s="2">
        <v>84111.0</v>
      </c>
      <c r="T579" s="2" t="s">
        <v>3862</v>
      </c>
      <c r="U579" s="2" t="s">
        <v>3668</v>
      </c>
      <c r="Y579" s="2" t="s">
        <v>6235</v>
      </c>
      <c r="Z579" s="2">
        <v>3.0</v>
      </c>
      <c r="AA579" s="2">
        <v>2.0</v>
      </c>
      <c r="AB579" s="2" t="s">
        <v>6234</v>
      </c>
      <c r="AC579" s="52">
        <v>42331.395833333336</v>
      </c>
      <c r="AD579" s="2" t="s">
        <v>6233</v>
      </c>
      <c r="AE579" s="2" t="s">
        <v>6236</v>
      </c>
      <c r="AF579" s="54" t="s">
        <v>6238</v>
      </c>
    </row>
    <row r="580">
      <c r="A580" s="2">
        <v>579.0</v>
      </c>
      <c r="B580" s="2" t="s">
        <v>3451</v>
      </c>
      <c r="C580" s="2" t="s">
        <v>356</v>
      </c>
      <c r="D580" s="2">
        <v>45.0</v>
      </c>
      <c r="E580" s="2">
        <v>8.0</v>
      </c>
      <c r="F580" s="2">
        <v>37.0</v>
      </c>
      <c r="G580" s="52">
        <v>42320.56736111111</v>
      </c>
      <c r="H580" s="2" t="s">
        <v>3452</v>
      </c>
      <c r="I580" s="2" t="s">
        <v>3453</v>
      </c>
      <c r="J580" s="2" t="s">
        <v>3454</v>
      </c>
      <c r="K580" s="2" t="e">
        <v>#N/A</v>
      </c>
      <c r="L580" s="2" t="e">
        <v>#N/A</v>
      </c>
      <c r="M580" s="2" t="e">
        <v>#N/A</v>
      </c>
      <c r="N580" s="2" t="e">
        <v>#N/A</v>
      </c>
      <c r="O580" s="2" t="e">
        <v>#N/A</v>
      </c>
      <c r="P580" s="2" t="s">
        <v>3449</v>
      </c>
      <c r="Q580" s="2" t="s">
        <v>285</v>
      </c>
      <c r="R580" s="2" t="s">
        <v>356</v>
      </c>
      <c r="S580" s="2">
        <v>93631.0</v>
      </c>
      <c r="T580" s="2" t="s">
        <v>3456</v>
      </c>
      <c r="U580" s="2" t="s">
        <v>319</v>
      </c>
      <c r="Y580" s="2" t="s">
        <v>6240</v>
      </c>
      <c r="Z580" s="2">
        <v>1.0</v>
      </c>
      <c r="AA580" s="2">
        <v>2.0</v>
      </c>
      <c r="AB580" s="2" t="s">
        <v>3449</v>
      </c>
      <c r="AC580" s="52">
        <v>42320.56736111111</v>
      </c>
      <c r="AD580" s="2" t="s">
        <v>3454</v>
      </c>
      <c r="AE580" s="2" t="s">
        <v>6241</v>
      </c>
      <c r="AF580" s="54" t="s">
        <v>6242</v>
      </c>
    </row>
    <row r="581">
      <c r="A581" s="2">
        <v>580.0</v>
      </c>
      <c r="B581" s="2" t="s">
        <v>4467</v>
      </c>
      <c r="C581" s="2" t="s">
        <v>356</v>
      </c>
      <c r="D581" s="2">
        <v>10.0</v>
      </c>
      <c r="E581" s="2">
        <v>3.0</v>
      </c>
      <c r="F581" s="2">
        <v>7.0</v>
      </c>
      <c r="G581" s="52">
        <v>42325.85763888889</v>
      </c>
      <c r="H581" s="2" t="s">
        <v>4468</v>
      </c>
      <c r="I581" s="2" t="s">
        <v>4469</v>
      </c>
      <c r="J581" s="68" t="s">
        <v>6243</v>
      </c>
      <c r="K581" s="2" t="e">
        <v>#N/A</v>
      </c>
      <c r="L581" s="2" t="e">
        <v>#N/A</v>
      </c>
      <c r="M581" s="2" t="e">
        <v>#N/A</v>
      </c>
      <c r="N581" s="2" t="e">
        <v>#N/A</v>
      </c>
      <c r="O581" s="2" t="e">
        <v>#N/A</v>
      </c>
      <c r="P581" s="2" t="s">
        <v>4466</v>
      </c>
      <c r="Q581" s="2" t="s">
        <v>285</v>
      </c>
      <c r="R581" s="2" t="s">
        <v>285</v>
      </c>
      <c r="S581" s="2">
        <v>33710.0</v>
      </c>
      <c r="T581" s="2" t="s">
        <v>4472</v>
      </c>
      <c r="U581" s="2" t="s">
        <v>785</v>
      </c>
      <c r="Y581" s="2" t="s">
        <v>6245</v>
      </c>
      <c r="Z581" s="2">
        <v>1.0</v>
      </c>
      <c r="AB581" s="2" t="s">
        <v>4466</v>
      </c>
      <c r="AC581" s="52">
        <v>42325.85763888889</v>
      </c>
      <c r="AD581" s="2" t="s">
        <v>6247</v>
      </c>
      <c r="AE581" s="2" t="s">
        <v>6248</v>
      </c>
      <c r="AF581" s="54" t="s">
        <v>6249</v>
      </c>
    </row>
    <row r="582">
      <c r="A582" s="2">
        <v>581.0</v>
      </c>
      <c r="B582" s="2" t="s">
        <v>4467</v>
      </c>
      <c r="C582" s="2" t="s">
        <v>356</v>
      </c>
      <c r="D582" s="2">
        <v>29.0</v>
      </c>
      <c r="E582" s="2">
        <v>13.0</v>
      </c>
      <c r="F582" s="2">
        <v>16.0</v>
      </c>
      <c r="G582" s="52">
        <v>42327.584027777775</v>
      </c>
      <c r="H582" s="2" t="s">
        <v>4482</v>
      </c>
      <c r="I582" s="2" t="s">
        <v>4469</v>
      </c>
      <c r="J582" s="2" t="s">
        <v>4483</v>
      </c>
      <c r="K582" s="2" t="e">
        <v>#N/A</v>
      </c>
      <c r="L582" s="2" t="e">
        <v>#N/A</v>
      </c>
      <c r="M582" s="2" t="e">
        <v>#N/A</v>
      </c>
      <c r="N582" s="2" t="e">
        <v>#N/A</v>
      </c>
      <c r="O582" s="2" t="e">
        <v>#N/A</v>
      </c>
      <c r="P582" s="2" t="s">
        <v>4479</v>
      </c>
      <c r="Q582" s="2" t="s">
        <v>285</v>
      </c>
      <c r="R582" s="2" t="s">
        <v>285</v>
      </c>
      <c r="S582" s="2">
        <v>33710.0</v>
      </c>
      <c r="T582" s="2" t="s">
        <v>4472</v>
      </c>
      <c r="U582" s="2" t="s">
        <v>785</v>
      </c>
      <c r="Y582" s="2" t="s">
        <v>6251</v>
      </c>
      <c r="Z582" s="2">
        <v>1.0</v>
      </c>
      <c r="AA582" s="2">
        <v>1.0</v>
      </c>
      <c r="AB582" s="2" t="s">
        <v>4479</v>
      </c>
      <c r="AC582" s="52">
        <v>42327.584027777775</v>
      </c>
      <c r="AD582" s="2" t="s">
        <v>4483</v>
      </c>
      <c r="AE582" s="2" t="s">
        <v>6252</v>
      </c>
      <c r="AF582" s="54" t="s">
        <v>6253</v>
      </c>
    </row>
    <row r="583">
      <c r="A583" s="2">
        <v>582.0</v>
      </c>
      <c r="B583" s="2" t="s">
        <v>4467</v>
      </c>
      <c r="C583" s="2" t="s">
        <v>356</v>
      </c>
      <c r="D583" s="2">
        <v>44.0</v>
      </c>
      <c r="E583" s="2">
        <v>5.0</v>
      </c>
      <c r="F583" s="2">
        <v>39.0</v>
      </c>
      <c r="G583" s="52">
        <v>42329.927777777775</v>
      </c>
      <c r="H583" s="2" t="s">
        <v>4490</v>
      </c>
      <c r="I583" s="2" t="s">
        <v>4469</v>
      </c>
      <c r="J583" s="2" t="s">
        <v>4491</v>
      </c>
      <c r="K583" s="2" t="e">
        <v>#N/A</v>
      </c>
      <c r="L583" s="2" t="e">
        <v>#N/A</v>
      </c>
      <c r="M583" s="2" t="e">
        <v>#N/A</v>
      </c>
      <c r="N583" s="2" t="e">
        <v>#N/A</v>
      </c>
      <c r="O583" s="2" t="e">
        <v>#N/A</v>
      </c>
      <c r="P583" s="2" t="s">
        <v>4489</v>
      </c>
      <c r="Q583" s="2" t="s">
        <v>285</v>
      </c>
      <c r="R583" s="2" t="s">
        <v>356</v>
      </c>
      <c r="S583" s="2">
        <v>33710.0</v>
      </c>
      <c r="T583" s="2" t="s">
        <v>4472</v>
      </c>
      <c r="U583" s="2" t="s">
        <v>785</v>
      </c>
      <c r="Y583" s="2" t="s">
        <v>6256</v>
      </c>
      <c r="Z583" s="2">
        <v>1.0</v>
      </c>
      <c r="AB583" s="2" t="s">
        <v>4489</v>
      </c>
      <c r="AC583" s="52">
        <v>42329.927777777775</v>
      </c>
      <c r="AD583" s="2" t="s">
        <v>4491</v>
      </c>
      <c r="AE583" s="2" t="s">
        <v>6261</v>
      </c>
      <c r="AF583" s="54" t="s">
        <v>6262</v>
      </c>
    </row>
    <row r="584">
      <c r="A584" s="2">
        <v>583.0</v>
      </c>
      <c r="B584" s="2" t="s">
        <v>4467</v>
      </c>
      <c r="C584" s="2" t="s">
        <v>356</v>
      </c>
      <c r="D584" s="2">
        <v>35.0</v>
      </c>
      <c r="E584" s="2">
        <v>3.0</v>
      </c>
      <c r="F584" s="2">
        <v>32.0</v>
      </c>
      <c r="G584" s="52">
        <v>42331.59166666667</v>
      </c>
      <c r="H584" s="2" t="s">
        <v>4490</v>
      </c>
      <c r="I584" s="2" t="s">
        <v>4469</v>
      </c>
      <c r="J584" s="2" t="s">
        <v>4500</v>
      </c>
      <c r="K584" s="2" t="s">
        <v>264</v>
      </c>
      <c r="L584" s="2">
        <v>0.0</v>
      </c>
      <c r="M584" s="2">
        <v>0.0</v>
      </c>
      <c r="N584" s="2">
        <v>0.0</v>
      </c>
      <c r="O584" s="54" t="s">
        <v>4501</v>
      </c>
      <c r="P584" s="2" t="s">
        <v>4497</v>
      </c>
      <c r="Q584" s="2" t="s">
        <v>285</v>
      </c>
      <c r="R584" s="2" t="s">
        <v>285</v>
      </c>
      <c r="S584" s="2">
        <v>33710.0</v>
      </c>
      <c r="T584" s="2" t="s">
        <v>4472</v>
      </c>
      <c r="U584" s="2" t="s">
        <v>785</v>
      </c>
      <c r="Y584" s="2" t="s">
        <v>6268</v>
      </c>
      <c r="Z584" s="2">
        <v>1.0</v>
      </c>
      <c r="AA584" s="2">
        <v>1.0</v>
      </c>
      <c r="AB584" s="2" t="s">
        <v>4497</v>
      </c>
      <c r="AC584" s="52">
        <v>42331.59166666667</v>
      </c>
      <c r="AD584" s="2" t="s">
        <v>4500</v>
      </c>
      <c r="AE584" s="2" t="s">
        <v>6269</v>
      </c>
    </row>
    <row r="585">
      <c r="A585" s="2">
        <v>584.0</v>
      </c>
      <c r="B585" s="2" t="s">
        <v>6270</v>
      </c>
      <c r="C585" s="2" t="s">
        <v>356</v>
      </c>
      <c r="D585" s="2">
        <v>0.0</v>
      </c>
      <c r="E585" s="2">
        <v>0.0</v>
      </c>
      <c r="F585" s="2">
        <v>0.0</v>
      </c>
      <c r="G585" s="52">
        <v>42310.990277777775</v>
      </c>
      <c r="H585" s="2" t="s">
        <v>6271</v>
      </c>
      <c r="I585" s="2" t="s">
        <v>6272</v>
      </c>
      <c r="J585" s="2" t="s">
        <v>6273</v>
      </c>
      <c r="K585" s="2">
        <v>-1.0</v>
      </c>
      <c r="L585" s="2" t="s">
        <v>6274</v>
      </c>
      <c r="M585" s="2">
        <v>0.0</v>
      </c>
      <c r="N585" s="2">
        <v>0.0</v>
      </c>
      <c r="O585" s="2">
        <v>0.0</v>
      </c>
      <c r="P585" s="2" t="s">
        <v>6276</v>
      </c>
      <c r="Q585" s="2" t="s">
        <v>285</v>
      </c>
      <c r="R585" s="2" t="s">
        <v>285</v>
      </c>
      <c r="S585" s="2">
        <v>97140.0</v>
      </c>
      <c r="T585" s="2" t="s">
        <v>6277</v>
      </c>
      <c r="U585" s="2" t="s">
        <v>727</v>
      </c>
      <c r="Y585" s="2" t="s">
        <v>6280</v>
      </c>
      <c r="Z585" s="2">
        <v>3.0</v>
      </c>
      <c r="AA585" s="2">
        <v>4.0</v>
      </c>
      <c r="AB585" s="2" t="s">
        <v>6276</v>
      </c>
      <c r="AC585" s="52">
        <v>42310.990277777775</v>
      </c>
      <c r="AD585" s="2" t="s">
        <v>6273</v>
      </c>
      <c r="AE585" s="2" t="s">
        <v>6285</v>
      </c>
      <c r="AF585" s="54" t="s">
        <v>6286</v>
      </c>
    </row>
    <row r="586">
      <c r="A586" s="2">
        <v>585.0</v>
      </c>
      <c r="B586" s="2" t="s">
        <v>5882</v>
      </c>
      <c r="C586" s="2" t="s">
        <v>356</v>
      </c>
      <c r="D586" s="2">
        <v>10.0</v>
      </c>
      <c r="E586" s="2">
        <v>5.0</v>
      </c>
      <c r="F586" s="2">
        <v>5.0</v>
      </c>
      <c r="G586" s="52">
        <v>42315.72083333333</v>
      </c>
      <c r="H586" s="2" t="s">
        <v>5884</v>
      </c>
      <c r="I586" s="2" t="s">
        <v>5886</v>
      </c>
      <c r="J586" s="2" t="s">
        <v>5887</v>
      </c>
      <c r="K586" s="2" t="e">
        <v>#N/A</v>
      </c>
      <c r="L586" s="2" t="e">
        <v>#N/A</v>
      </c>
      <c r="M586" s="2" t="e">
        <v>#N/A</v>
      </c>
      <c r="N586" s="2" t="e">
        <v>#N/A</v>
      </c>
      <c r="O586" s="2" t="e">
        <v>#N/A</v>
      </c>
      <c r="P586" s="2" t="s">
        <v>5881</v>
      </c>
      <c r="Q586" s="2" t="s">
        <v>285</v>
      </c>
      <c r="R586" s="2" t="s">
        <v>285</v>
      </c>
      <c r="S586" s="2">
        <v>4921.0</v>
      </c>
      <c r="T586" s="2" t="s">
        <v>5888</v>
      </c>
      <c r="U586" s="2" t="s">
        <v>358</v>
      </c>
      <c r="Y586" s="2" t="s">
        <v>6294</v>
      </c>
      <c r="Z586" s="2">
        <v>3.0</v>
      </c>
      <c r="AA586" s="2">
        <v>1.0</v>
      </c>
      <c r="AB586" s="2" t="s">
        <v>5881</v>
      </c>
      <c r="AC586" s="52">
        <v>42315.72083333333</v>
      </c>
      <c r="AD586" s="2" t="s">
        <v>5887</v>
      </c>
      <c r="AE586" s="2" t="s">
        <v>6295</v>
      </c>
      <c r="AF586" s="54" t="s">
        <v>6296</v>
      </c>
    </row>
    <row r="587">
      <c r="A587" s="2">
        <v>586.0</v>
      </c>
      <c r="B587" s="2" t="s">
        <v>6298</v>
      </c>
      <c r="C587" s="2" t="s">
        <v>356</v>
      </c>
      <c r="D587" s="2">
        <v>0.0</v>
      </c>
      <c r="E587" s="2">
        <v>0.0</v>
      </c>
      <c r="F587" s="2">
        <v>0.0</v>
      </c>
      <c r="G587" s="52">
        <v>42328.302777777775</v>
      </c>
      <c r="H587" s="2" t="s">
        <v>6300</v>
      </c>
      <c r="I587" s="2" t="s">
        <v>6302</v>
      </c>
      <c r="J587" s="2" t="s">
        <v>6303</v>
      </c>
      <c r="K587" s="2" t="e">
        <v>#N/A</v>
      </c>
      <c r="L587" s="2" t="e">
        <v>#N/A</v>
      </c>
      <c r="M587" s="2" t="e">
        <v>#N/A</v>
      </c>
      <c r="N587" s="2" t="e">
        <v>#N/A</v>
      </c>
      <c r="O587" s="2" t="e">
        <v>#N/A</v>
      </c>
      <c r="P587" s="2" t="s">
        <v>6307</v>
      </c>
      <c r="Q587" s="2" t="s">
        <v>285</v>
      </c>
      <c r="R587" s="2" t="s">
        <v>356</v>
      </c>
      <c r="S587" s="2">
        <v>23112.0</v>
      </c>
      <c r="T587" s="2" t="s">
        <v>6308</v>
      </c>
      <c r="U587" s="2" t="s">
        <v>470</v>
      </c>
      <c r="Y587" s="2" t="s">
        <v>6309</v>
      </c>
      <c r="Z587" s="2">
        <v>3.0</v>
      </c>
      <c r="AA587" s="2">
        <v>4.0</v>
      </c>
      <c r="AB587" s="2" t="s">
        <v>6307</v>
      </c>
      <c r="AC587" s="52">
        <v>42328.302777777775</v>
      </c>
      <c r="AD587" s="2" t="s">
        <v>6303</v>
      </c>
      <c r="AE587" s="2" t="s">
        <v>6310</v>
      </c>
      <c r="AF587" s="54" t="s">
        <v>6311</v>
      </c>
    </row>
    <row r="588">
      <c r="A588" s="2">
        <v>587.0</v>
      </c>
      <c r="B588" s="2" t="s">
        <v>3464</v>
      </c>
      <c r="C588" s="2" t="s">
        <v>356</v>
      </c>
      <c r="D588" s="2">
        <v>7.0</v>
      </c>
      <c r="E588" s="2">
        <v>3.0</v>
      </c>
      <c r="F588" s="2">
        <v>4.0</v>
      </c>
      <c r="G588" s="52">
        <v>42318.41458333333</v>
      </c>
      <c r="H588" s="2" t="s">
        <v>3466</v>
      </c>
      <c r="I588" s="2" t="s">
        <v>3467</v>
      </c>
      <c r="J588" s="2" t="s">
        <v>3468</v>
      </c>
      <c r="K588" s="2" t="s">
        <v>264</v>
      </c>
      <c r="L588" s="2">
        <v>0.0</v>
      </c>
      <c r="M588" s="2">
        <v>0.0</v>
      </c>
      <c r="N588" s="2">
        <v>0.0</v>
      </c>
      <c r="O588" s="2" t="s">
        <v>3469</v>
      </c>
      <c r="P588" s="2" t="s">
        <v>3463</v>
      </c>
      <c r="Q588" s="2" t="s">
        <v>285</v>
      </c>
      <c r="R588" s="2" t="s">
        <v>356</v>
      </c>
      <c r="S588" s="2">
        <v>90805.0</v>
      </c>
      <c r="T588" s="2" t="s">
        <v>3367</v>
      </c>
      <c r="U588" s="2" t="s">
        <v>319</v>
      </c>
      <c r="Y588" s="2" t="s">
        <v>6318</v>
      </c>
      <c r="Z588" s="2">
        <v>3.0</v>
      </c>
      <c r="AA588" s="2">
        <v>2.0</v>
      </c>
      <c r="AB588" s="2" t="s">
        <v>3463</v>
      </c>
      <c r="AC588" s="52">
        <v>42318.41458333333</v>
      </c>
      <c r="AD588" s="2" t="s">
        <v>3468</v>
      </c>
      <c r="AE588" s="2" t="s">
        <v>6320</v>
      </c>
      <c r="AF588" s="54" t="s">
        <v>6322</v>
      </c>
    </row>
    <row r="589">
      <c r="A589" s="2">
        <v>588.0</v>
      </c>
      <c r="B589" s="2" t="s">
        <v>6327</v>
      </c>
      <c r="C589" s="2" t="s">
        <v>356</v>
      </c>
      <c r="D589" s="2">
        <v>0.0</v>
      </c>
      <c r="E589" s="2">
        <v>0.0</v>
      </c>
      <c r="F589" s="2">
        <v>0.0</v>
      </c>
      <c r="G589" s="52">
        <v>42324.03194444445</v>
      </c>
      <c r="H589" s="2" t="s">
        <v>6332</v>
      </c>
      <c r="I589" s="2" t="s">
        <v>6333</v>
      </c>
      <c r="J589" s="2" t="s">
        <v>6334</v>
      </c>
      <c r="K589" s="2" t="e">
        <v>#N/A</v>
      </c>
      <c r="L589" s="2" t="e">
        <v>#N/A</v>
      </c>
      <c r="M589" s="2" t="e">
        <v>#N/A</v>
      </c>
      <c r="N589" s="2" t="e">
        <v>#N/A</v>
      </c>
      <c r="O589" s="2" t="e">
        <v>#N/A</v>
      </c>
      <c r="P589" s="2" t="s">
        <v>6335</v>
      </c>
      <c r="Q589" s="2" t="s">
        <v>285</v>
      </c>
      <c r="R589" s="2" t="s">
        <v>285</v>
      </c>
      <c r="S589" s="2">
        <v>10025.0</v>
      </c>
      <c r="T589" s="2" t="s">
        <v>587</v>
      </c>
      <c r="U589" s="2" t="s">
        <v>576</v>
      </c>
      <c r="Y589" s="2" t="s">
        <v>6336</v>
      </c>
      <c r="Z589" s="2">
        <v>3.0</v>
      </c>
      <c r="AA589" s="2">
        <v>4.0</v>
      </c>
      <c r="AB589" s="2" t="s">
        <v>6335</v>
      </c>
      <c r="AC589" s="52">
        <v>42324.03194444445</v>
      </c>
      <c r="AD589" s="2" t="s">
        <v>6334</v>
      </c>
      <c r="AE589" s="2" t="s">
        <v>6338</v>
      </c>
      <c r="AF589" s="54" t="s">
        <v>6339</v>
      </c>
    </row>
    <row r="590">
      <c r="A590" s="2">
        <v>589.0</v>
      </c>
      <c r="B590" s="2" t="s">
        <v>6340</v>
      </c>
      <c r="C590" s="2" t="s">
        <v>356</v>
      </c>
      <c r="D590" s="2">
        <v>1.0</v>
      </c>
      <c r="E590" s="2">
        <v>0.0</v>
      </c>
      <c r="F590" s="2">
        <v>1.0</v>
      </c>
      <c r="G590" s="52">
        <v>42328.28472222222</v>
      </c>
      <c r="H590" s="2" t="s">
        <v>6341</v>
      </c>
      <c r="I590" s="2" t="s">
        <v>6342</v>
      </c>
      <c r="J590" s="2" t="s">
        <v>6343</v>
      </c>
      <c r="K590" s="2" t="e">
        <v>#N/A</v>
      </c>
      <c r="L590" s="2" t="e">
        <v>#N/A</v>
      </c>
      <c r="M590" s="2" t="e">
        <v>#N/A</v>
      </c>
      <c r="N590" s="2" t="e">
        <v>#N/A</v>
      </c>
      <c r="O590" s="2" t="e">
        <v>#N/A</v>
      </c>
      <c r="P590" s="2" t="s">
        <v>6344</v>
      </c>
      <c r="Q590" s="2" t="s">
        <v>285</v>
      </c>
      <c r="R590" s="2" t="s">
        <v>285</v>
      </c>
      <c r="S590" s="2">
        <v>10029.0</v>
      </c>
      <c r="T590" s="2" t="s">
        <v>587</v>
      </c>
      <c r="U590" s="2" t="s">
        <v>576</v>
      </c>
      <c r="Y590" s="2" t="s">
        <v>6345</v>
      </c>
      <c r="Z590" s="2">
        <v>3.0</v>
      </c>
      <c r="AA590" s="2">
        <v>2.0</v>
      </c>
      <c r="AB590" s="2" t="s">
        <v>6344</v>
      </c>
      <c r="AC590" s="52">
        <v>42328.28472222222</v>
      </c>
      <c r="AD590" s="2" t="s">
        <v>6343</v>
      </c>
      <c r="AE590" s="2" t="s">
        <v>6346</v>
      </c>
      <c r="AF590" s="54" t="s">
        <v>6348</v>
      </c>
    </row>
    <row r="591">
      <c r="A591" s="2">
        <v>590.0</v>
      </c>
      <c r="B591" s="2" t="s">
        <v>4680</v>
      </c>
      <c r="C591" s="2" t="s">
        <v>356</v>
      </c>
      <c r="D591" s="2">
        <v>5.0</v>
      </c>
      <c r="E591" s="2">
        <v>1.0</v>
      </c>
      <c r="F591" s="2">
        <v>4.0</v>
      </c>
      <c r="G591" s="52">
        <v>42317.493055555555</v>
      </c>
      <c r="H591" s="2" t="s">
        <v>4682</v>
      </c>
      <c r="I591" s="2" t="s">
        <v>4684</v>
      </c>
      <c r="J591" s="2" t="s">
        <v>4685</v>
      </c>
      <c r="K591" s="2" t="e">
        <v>#N/A</v>
      </c>
      <c r="L591" s="2" t="e">
        <v>#N/A</v>
      </c>
      <c r="M591" s="2" t="e">
        <v>#N/A</v>
      </c>
      <c r="N591" s="2" t="e">
        <v>#N/A</v>
      </c>
      <c r="O591" s="2" t="e">
        <v>#N/A</v>
      </c>
      <c r="P591" s="2" t="s">
        <v>4679</v>
      </c>
      <c r="Q591" s="2" t="s">
        <v>285</v>
      </c>
      <c r="R591" s="2" t="s">
        <v>356</v>
      </c>
      <c r="S591" s="2">
        <v>30132.0</v>
      </c>
      <c r="T591" s="2" t="s">
        <v>4687</v>
      </c>
      <c r="U591" s="2" t="s">
        <v>513</v>
      </c>
      <c r="Y591" s="2" t="s">
        <v>6349</v>
      </c>
      <c r="Z591" s="2">
        <v>3.0</v>
      </c>
      <c r="AA591" s="2">
        <v>2.0</v>
      </c>
      <c r="AB591" s="2" t="s">
        <v>4679</v>
      </c>
      <c r="AC591" s="52">
        <v>42317.493055555555</v>
      </c>
      <c r="AD591" s="2" t="s">
        <v>4685</v>
      </c>
      <c r="AE591" s="2" t="s">
        <v>6351</v>
      </c>
      <c r="AF591" s="54" t="s">
        <v>6352</v>
      </c>
    </row>
    <row r="592">
      <c r="A592" s="2">
        <v>591.0</v>
      </c>
      <c r="B592" s="2" t="s">
        <v>3478</v>
      </c>
      <c r="C592" s="2" t="s">
        <v>356</v>
      </c>
      <c r="D592" s="2">
        <v>0.0</v>
      </c>
      <c r="E592" s="2">
        <v>0.0</v>
      </c>
      <c r="F592" s="2">
        <v>0.0</v>
      </c>
      <c r="G592" s="52">
        <v>42310.958333333336</v>
      </c>
      <c r="H592" s="2" t="s">
        <v>3480</v>
      </c>
      <c r="I592" s="2" t="s">
        <v>3481</v>
      </c>
      <c r="J592" s="2" t="s">
        <v>3483</v>
      </c>
      <c r="K592" s="2" t="e">
        <v>#N/A</v>
      </c>
      <c r="L592" s="2" t="e">
        <v>#N/A</v>
      </c>
      <c r="M592" s="2" t="e">
        <v>#N/A</v>
      </c>
      <c r="N592" s="2" t="e">
        <v>#N/A</v>
      </c>
      <c r="O592" s="2" t="e">
        <v>#N/A</v>
      </c>
      <c r="P592" s="2" t="s">
        <v>3477</v>
      </c>
      <c r="Q592" s="2" t="s">
        <v>285</v>
      </c>
      <c r="R592" s="2" t="s">
        <v>356</v>
      </c>
      <c r="S592" s="2">
        <v>90035.0</v>
      </c>
      <c r="T592" s="2" t="s">
        <v>751</v>
      </c>
      <c r="U592" s="2" t="s">
        <v>319</v>
      </c>
      <c r="Y592" s="2" t="s">
        <v>6354</v>
      </c>
      <c r="Z592" s="2">
        <v>3.0</v>
      </c>
      <c r="AA592" s="2">
        <v>1.0</v>
      </c>
      <c r="AB592" s="2" t="s">
        <v>3477</v>
      </c>
      <c r="AC592" s="52">
        <v>42310.958333333336</v>
      </c>
      <c r="AD592" s="2" t="s">
        <v>3483</v>
      </c>
      <c r="AE592" s="2" t="s">
        <v>6357</v>
      </c>
      <c r="AF592" s="54" t="s">
        <v>6358</v>
      </c>
    </row>
    <row r="593">
      <c r="A593" s="2">
        <v>592.0</v>
      </c>
      <c r="B593" s="2" t="s">
        <v>3488</v>
      </c>
      <c r="C593" s="2" t="s">
        <v>356</v>
      </c>
      <c r="D593" s="2">
        <v>6.0</v>
      </c>
      <c r="E593" s="2">
        <v>1.0</v>
      </c>
      <c r="F593" s="2">
        <v>5.0</v>
      </c>
      <c r="G593" s="52">
        <v>42327.49791666667</v>
      </c>
      <c r="H593" s="2" t="s">
        <v>3489</v>
      </c>
      <c r="I593" s="2" t="s">
        <v>3490</v>
      </c>
      <c r="J593" s="2" t="s">
        <v>3491</v>
      </c>
      <c r="K593" s="2" t="s">
        <v>264</v>
      </c>
      <c r="L593" s="2" t="s">
        <v>3492</v>
      </c>
      <c r="M593" s="2">
        <v>0.0</v>
      </c>
      <c r="N593" s="2">
        <v>0.0</v>
      </c>
      <c r="O593" s="2" t="s">
        <v>3493</v>
      </c>
      <c r="P593" s="2" t="s">
        <v>3487</v>
      </c>
      <c r="Q593" s="2" t="s">
        <v>285</v>
      </c>
      <c r="R593" s="2" t="s">
        <v>356</v>
      </c>
      <c r="S593" s="2">
        <v>90017.0</v>
      </c>
      <c r="T593" s="2" t="s">
        <v>751</v>
      </c>
      <c r="U593" s="2" t="s">
        <v>319</v>
      </c>
      <c r="Y593" s="2" t="s">
        <v>6365</v>
      </c>
      <c r="Z593" s="2">
        <v>3.0</v>
      </c>
      <c r="AA593" s="2">
        <v>1.0</v>
      </c>
      <c r="AB593" s="2" t="s">
        <v>3487</v>
      </c>
      <c r="AC593" s="52">
        <v>42327.49791666667</v>
      </c>
      <c r="AD593" s="2" t="s">
        <v>3491</v>
      </c>
      <c r="AE593" s="2" t="s">
        <v>6366</v>
      </c>
      <c r="AF593" s="54" t="s">
        <v>6367</v>
      </c>
    </row>
    <row r="594">
      <c r="A594" s="2">
        <v>593.0</v>
      </c>
      <c r="B594" s="2" t="s">
        <v>3943</v>
      </c>
      <c r="C594" s="2" t="s">
        <v>356</v>
      </c>
      <c r="D594" s="2">
        <v>3.0</v>
      </c>
      <c r="E594" s="2">
        <v>0.0</v>
      </c>
      <c r="F594" s="2">
        <v>3.0</v>
      </c>
      <c r="G594" s="52">
        <v>42324.40972222222</v>
      </c>
      <c r="H594" s="2" t="s">
        <v>3946</v>
      </c>
      <c r="I594" s="2" t="s">
        <v>3947</v>
      </c>
      <c r="J594" s="2" t="s">
        <v>3948</v>
      </c>
      <c r="K594" s="2" t="e">
        <v>#N/A</v>
      </c>
      <c r="L594" s="2" t="e">
        <v>#N/A</v>
      </c>
      <c r="M594" s="2" t="e">
        <v>#N/A</v>
      </c>
      <c r="N594" s="2" t="e">
        <v>#N/A</v>
      </c>
      <c r="O594" s="2" t="e">
        <v>#N/A</v>
      </c>
      <c r="P594" s="2" t="s">
        <v>3942</v>
      </c>
      <c r="Q594" s="2" t="s">
        <v>285</v>
      </c>
      <c r="R594" s="2" t="s">
        <v>285</v>
      </c>
      <c r="S594" s="2">
        <v>6475.0</v>
      </c>
      <c r="T594" s="2" t="s">
        <v>3949</v>
      </c>
      <c r="U594" s="2" t="s">
        <v>2375</v>
      </c>
      <c r="Y594" s="2" t="s">
        <v>6369</v>
      </c>
      <c r="Z594" s="2">
        <v>3.0</v>
      </c>
      <c r="AA594" s="2">
        <v>1.0</v>
      </c>
      <c r="AB594" s="2" t="s">
        <v>3942</v>
      </c>
      <c r="AC594" s="52">
        <v>42324.40972222222</v>
      </c>
      <c r="AD594" s="2" t="s">
        <v>3948</v>
      </c>
      <c r="AE594" s="2" t="s">
        <v>6370</v>
      </c>
      <c r="AF594" s="54" t="s">
        <v>6371</v>
      </c>
    </row>
    <row r="595">
      <c r="A595" s="2">
        <v>594.0</v>
      </c>
      <c r="B595" s="2" t="s">
        <v>3500</v>
      </c>
      <c r="C595" s="2" t="s">
        <v>356</v>
      </c>
      <c r="D595" s="2">
        <v>0.0</v>
      </c>
      <c r="E595" s="2">
        <v>0.0</v>
      </c>
      <c r="F595" s="2">
        <v>0.0</v>
      </c>
      <c r="G595" s="52">
        <v>42319.393055555556</v>
      </c>
      <c r="H595" s="2" t="s">
        <v>3502</v>
      </c>
      <c r="I595" s="2" t="s">
        <v>3503</v>
      </c>
      <c r="J595" s="2" t="s">
        <v>3504</v>
      </c>
      <c r="K595" s="2" t="e">
        <v>#N/A</v>
      </c>
      <c r="L595" s="2" t="e">
        <v>#N/A</v>
      </c>
      <c r="M595" s="2" t="e">
        <v>#N/A</v>
      </c>
      <c r="N595" s="2" t="e">
        <v>#N/A</v>
      </c>
      <c r="O595" s="2" t="e">
        <v>#N/A</v>
      </c>
      <c r="P595" s="2" t="s">
        <v>3499</v>
      </c>
      <c r="Q595" s="2" t="s">
        <v>285</v>
      </c>
      <c r="R595" s="2" t="s">
        <v>285</v>
      </c>
      <c r="S595" s="2">
        <v>90813.0</v>
      </c>
      <c r="T595" s="2" t="s">
        <v>3367</v>
      </c>
      <c r="U595" s="2" t="s">
        <v>319</v>
      </c>
      <c r="Y595" s="2" t="s">
        <v>6373</v>
      </c>
      <c r="Z595" s="2">
        <v>3.0</v>
      </c>
      <c r="AA595" s="2">
        <v>1.0</v>
      </c>
      <c r="AB595" s="2" t="s">
        <v>3499</v>
      </c>
      <c r="AC595" s="52">
        <v>42319.393055555556</v>
      </c>
      <c r="AD595" s="2" t="s">
        <v>3504</v>
      </c>
      <c r="AE595" s="2" t="s">
        <v>6374</v>
      </c>
      <c r="AF595" s="54" t="s">
        <v>6375</v>
      </c>
    </row>
    <row r="596">
      <c r="A596" s="2">
        <v>595.0</v>
      </c>
      <c r="B596" s="2" t="s">
        <v>6376</v>
      </c>
      <c r="C596" s="2" t="s">
        <v>356</v>
      </c>
      <c r="D596" s="2">
        <v>148.0</v>
      </c>
      <c r="E596" s="2">
        <v>36.0</v>
      </c>
      <c r="F596" s="2">
        <v>112.0</v>
      </c>
      <c r="G596" s="52">
        <v>42320.77361111111</v>
      </c>
      <c r="H596" s="2" t="s">
        <v>6378</v>
      </c>
      <c r="I596" s="2" t="s">
        <v>6379</v>
      </c>
      <c r="J596" s="2" t="s">
        <v>6380</v>
      </c>
      <c r="K596" s="2" t="e">
        <v>#N/A</v>
      </c>
      <c r="L596" s="2" t="e">
        <v>#N/A</v>
      </c>
      <c r="M596" s="2" t="e">
        <v>#N/A</v>
      </c>
      <c r="N596" s="2" t="e">
        <v>#N/A</v>
      </c>
      <c r="O596" s="2" t="e">
        <v>#N/A</v>
      </c>
      <c r="P596" s="2" t="s">
        <v>6381</v>
      </c>
      <c r="Q596" s="2" t="s">
        <v>285</v>
      </c>
      <c r="R596" s="2" t="s">
        <v>356</v>
      </c>
      <c r="S596" s="2">
        <v>97239.0</v>
      </c>
      <c r="T596" s="2" t="s">
        <v>4614</v>
      </c>
      <c r="U596" s="2" t="s">
        <v>727</v>
      </c>
      <c r="Y596" s="2" t="s">
        <v>6382</v>
      </c>
      <c r="Z596" s="2">
        <v>1.0</v>
      </c>
      <c r="AA596" s="2">
        <v>1.0</v>
      </c>
      <c r="AB596" s="2" t="s">
        <v>6381</v>
      </c>
      <c r="AC596" s="52">
        <v>42320.77361111111</v>
      </c>
      <c r="AD596" s="2" t="s">
        <v>6380</v>
      </c>
      <c r="AE596" s="2" t="s">
        <v>6383</v>
      </c>
      <c r="AF596" s="54" t="s">
        <v>6384</v>
      </c>
    </row>
    <row r="597">
      <c r="A597" s="2">
        <v>596.0</v>
      </c>
      <c r="B597" s="2" t="s">
        <v>4520</v>
      </c>
      <c r="C597" s="2" t="s">
        <v>356</v>
      </c>
      <c r="D597" s="2">
        <v>2.0</v>
      </c>
      <c r="E597" s="2">
        <v>0.0</v>
      </c>
      <c r="F597" s="2">
        <v>2.0</v>
      </c>
      <c r="G597" s="52">
        <v>42328.84375</v>
      </c>
      <c r="H597" s="2" t="s">
        <v>4521</v>
      </c>
      <c r="I597" s="2" t="s">
        <v>4522</v>
      </c>
      <c r="J597" s="2" t="s">
        <v>4523</v>
      </c>
      <c r="K597" s="2" t="e">
        <v>#N/A</v>
      </c>
      <c r="L597" s="2" t="e">
        <v>#N/A</v>
      </c>
      <c r="M597" s="2" t="e">
        <v>#N/A</v>
      </c>
      <c r="N597" s="2" t="e">
        <v>#N/A</v>
      </c>
      <c r="O597" s="2" t="e">
        <v>#N/A</v>
      </c>
      <c r="P597" s="2" t="s">
        <v>4519</v>
      </c>
      <c r="Q597" s="2" t="s">
        <v>285</v>
      </c>
      <c r="R597" s="2" t="s">
        <v>356</v>
      </c>
      <c r="S597" s="2">
        <v>32869.0</v>
      </c>
      <c r="T597" s="2" t="s">
        <v>2545</v>
      </c>
      <c r="U597" s="2" t="s">
        <v>785</v>
      </c>
      <c r="Y597" s="2" t="s">
        <v>6386</v>
      </c>
      <c r="Z597" s="2">
        <v>3.0</v>
      </c>
      <c r="AA597" s="2">
        <v>2.0</v>
      </c>
      <c r="AB597" s="2" t="s">
        <v>4519</v>
      </c>
      <c r="AC597" s="52">
        <v>42328.84375</v>
      </c>
      <c r="AD597" s="2" t="s">
        <v>4523</v>
      </c>
      <c r="AE597" s="2" t="s">
        <v>6388</v>
      </c>
      <c r="AF597" s="54" t="s">
        <v>6389</v>
      </c>
    </row>
    <row r="598">
      <c r="A598" s="2">
        <v>597.0</v>
      </c>
      <c r="B598" s="2" t="s">
        <v>6045</v>
      </c>
      <c r="C598" s="2" t="s">
        <v>356</v>
      </c>
      <c r="D598" s="2">
        <v>4.0</v>
      </c>
      <c r="E598" s="2">
        <v>0.0</v>
      </c>
      <c r="F598" s="2">
        <v>4.0</v>
      </c>
      <c r="G598" s="52">
        <v>42313.74375</v>
      </c>
      <c r="H598" s="2" t="s">
        <v>6047</v>
      </c>
      <c r="I598" s="2" t="s">
        <v>6048</v>
      </c>
      <c r="J598" s="2" t="s">
        <v>6049</v>
      </c>
      <c r="K598" s="2" t="e">
        <v>#N/A</v>
      </c>
      <c r="L598" s="2" t="e">
        <v>#N/A</v>
      </c>
      <c r="M598" s="2" t="e">
        <v>#N/A</v>
      </c>
      <c r="N598" s="2" t="e">
        <v>#N/A</v>
      </c>
      <c r="O598" s="2" t="e">
        <v>#N/A</v>
      </c>
      <c r="P598" s="2" t="s">
        <v>6044</v>
      </c>
      <c r="Q598" s="2" t="s">
        <v>285</v>
      </c>
      <c r="R598" s="2" t="s">
        <v>356</v>
      </c>
      <c r="S598" s="2">
        <v>55423.0</v>
      </c>
      <c r="T598" s="2" t="s">
        <v>6050</v>
      </c>
      <c r="U598" s="2" t="s">
        <v>1630</v>
      </c>
      <c r="Y598" s="2" t="s">
        <v>6390</v>
      </c>
      <c r="Z598" s="2">
        <v>3.0</v>
      </c>
      <c r="AA598" s="2">
        <v>4.0</v>
      </c>
      <c r="AB598" s="2" t="s">
        <v>6044</v>
      </c>
      <c r="AC598" s="52">
        <v>42313.74375</v>
      </c>
      <c r="AD598" s="2" t="s">
        <v>6049</v>
      </c>
      <c r="AE598" s="2" t="s">
        <v>6392</v>
      </c>
      <c r="AF598" s="54" t="s">
        <v>6393</v>
      </c>
    </row>
    <row r="599">
      <c r="A599" s="2">
        <v>598.0</v>
      </c>
      <c r="B599" s="2" t="s">
        <v>5445</v>
      </c>
      <c r="C599" s="2" t="s">
        <v>356</v>
      </c>
      <c r="D599" s="2">
        <v>5.0</v>
      </c>
      <c r="E599" s="2">
        <v>4.0</v>
      </c>
      <c r="F599" s="2">
        <v>1.0</v>
      </c>
      <c r="G599" s="52">
        <v>42313.316666666666</v>
      </c>
      <c r="H599" s="2" t="s">
        <v>5447</v>
      </c>
      <c r="I599" s="2" t="s">
        <v>5448</v>
      </c>
      <c r="J599" s="2" t="s">
        <v>5449</v>
      </c>
      <c r="K599" s="2" t="e">
        <v>#N/A</v>
      </c>
      <c r="L599" s="2" t="e">
        <v>#N/A</v>
      </c>
      <c r="M599" s="2" t="e">
        <v>#N/A</v>
      </c>
      <c r="N599" s="2" t="e">
        <v>#N/A</v>
      </c>
      <c r="O599" s="2" t="e">
        <v>#N/A</v>
      </c>
      <c r="P599" s="2" t="s">
        <v>5444</v>
      </c>
      <c r="Q599" s="2" t="s">
        <v>285</v>
      </c>
      <c r="R599" s="2" t="s">
        <v>285</v>
      </c>
      <c r="S599" s="2">
        <v>1550.0</v>
      </c>
      <c r="T599" s="2" t="s">
        <v>5452</v>
      </c>
      <c r="U599" s="2" t="s">
        <v>412</v>
      </c>
      <c r="Y599" s="2" t="s">
        <v>6395</v>
      </c>
      <c r="Z599" s="2">
        <v>3.0</v>
      </c>
      <c r="AA599" s="2">
        <v>3.0</v>
      </c>
      <c r="AB599" s="2" t="s">
        <v>5444</v>
      </c>
      <c r="AC599" s="52">
        <v>42313.316666666666</v>
      </c>
      <c r="AD599" s="2" t="s">
        <v>5449</v>
      </c>
      <c r="AE599" s="2" t="s">
        <v>6396</v>
      </c>
    </row>
    <row r="600">
      <c r="A600" s="2">
        <v>599.0</v>
      </c>
      <c r="B600" s="2" t="s">
        <v>6397</v>
      </c>
      <c r="C600" s="2" t="s">
        <v>356</v>
      </c>
      <c r="D600" s="2">
        <v>4.0</v>
      </c>
      <c r="E600" s="2">
        <v>0.0</v>
      </c>
      <c r="F600" s="2">
        <v>4.0</v>
      </c>
      <c r="G600" s="52">
        <v>42327.407638888886</v>
      </c>
      <c r="H600" s="2" t="s">
        <v>6399</v>
      </c>
      <c r="I600" s="2" t="s">
        <v>6400</v>
      </c>
      <c r="J600" s="2" t="s">
        <v>6401</v>
      </c>
      <c r="K600" s="2" t="e">
        <v>#N/A</v>
      </c>
      <c r="L600" s="2" t="e">
        <v>#N/A</v>
      </c>
      <c r="M600" s="2" t="e">
        <v>#N/A</v>
      </c>
      <c r="N600" s="2" t="e">
        <v>#N/A</v>
      </c>
      <c r="O600" s="2" t="e">
        <v>#N/A</v>
      </c>
      <c r="P600" s="2" t="s">
        <v>6402</v>
      </c>
      <c r="Q600" s="2" t="s">
        <v>285</v>
      </c>
      <c r="R600" s="2" t="s">
        <v>285</v>
      </c>
      <c r="S600" s="2">
        <v>84120.0</v>
      </c>
      <c r="T600" s="2" t="s">
        <v>6403</v>
      </c>
      <c r="U600" s="2" t="s">
        <v>3668</v>
      </c>
      <c r="Y600" s="2" t="s">
        <v>6404</v>
      </c>
      <c r="Z600" s="2">
        <v>3.0</v>
      </c>
      <c r="AA600" s="2">
        <v>2.0</v>
      </c>
      <c r="AB600" s="2" t="s">
        <v>6402</v>
      </c>
      <c r="AC600" s="52">
        <v>42327.407638888886</v>
      </c>
      <c r="AD600" s="2" t="s">
        <v>6401</v>
      </c>
      <c r="AE600" s="2" t="s">
        <v>6405</v>
      </c>
      <c r="AF600" s="54" t="s">
        <v>6406</v>
      </c>
    </row>
    <row r="601">
      <c r="A601" s="2">
        <v>600.0</v>
      </c>
      <c r="B601" s="2" t="s">
        <v>4693</v>
      </c>
      <c r="C601" s="2" t="s">
        <v>356</v>
      </c>
      <c r="D601" s="2">
        <v>3.0</v>
      </c>
      <c r="E601" s="2">
        <v>1.0</v>
      </c>
      <c r="F601" s="2">
        <v>2.0</v>
      </c>
      <c r="G601" s="52">
        <v>42311.42847222222</v>
      </c>
      <c r="H601" s="2" t="s">
        <v>4695</v>
      </c>
      <c r="I601" s="2" t="s">
        <v>4696</v>
      </c>
      <c r="J601" s="2" t="s">
        <v>4697</v>
      </c>
      <c r="K601" s="2" t="s">
        <v>264</v>
      </c>
      <c r="L601" s="2" t="s">
        <v>4698</v>
      </c>
      <c r="M601" s="2" t="s">
        <v>6407</v>
      </c>
      <c r="N601" s="2" t="s">
        <v>4701</v>
      </c>
      <c r="O601" s="2" t="s">
        <v>4703</v>
      </c>
      <c r="P601" s="2" t="s">
        <v>4692</v>
      </c>
      <c r="Q601" s="2" t="s">
        <v>285</v>
      </c>
      <c r="R601" s="2" t="s">
        <v>285</v>
      </c>
      <c r="S601" s="2">
        <v>30135.0</v>
      </c>
      <c r="T601" s="2" t="s">
        <v>4705</v>
      </c>
      <c r="U601" s="2" t="s">
        <v>513</v>
      </c>
      <c r="Y601" s="2" t="s">
        <v>6409</v>
      </c>
      <c r="Z601" s="2">
        <v>1.0</v>
      </c>
      <c r="AA601" s="2">
        <v>2.0</v>
      </c>
      <c r="AB601" s="2" t="s">
        <v>4692</v>
      </c>
      <c r="AC601" s="52">
        <v>42311.42847222222</v>
      </c>
      <c r="AD601" s="2" t="s">
        <v>4697</v>
      </c>
      <c r="AE601" s="2" t="s">
        <v>6410</v>
      </c>
      <c r="AF601" s="54" t="s">
        <v>6411</v>
      </c>
    </row>
    <row r="602">
      <c r="A602" s="2">
        <v>601.0</v>
      </c>
      <c r="B602" s="2" t="s">
        <v>4693</v>
      </c>
      <c r="C602" s="2" t="s">
        <v>356</v>
      </c>
      <c r="D602" s="2">
        <v>6.0</v>
      </c>
      <c r="E602" s="2">
        <v>3.0</v>
      </c>
      <c r="F602" s="2">
        <v>3.0</v>
      </c>
      <c r="G602" s="52">
        <v>42313.62986111111</v>
      </c>
      <c r="H602" s="2" t="s">
        <v>4695</v>
      </c>
      <c r="I602" s="2" t="s">
        <v>4696</v>
      </c>
      <c r="J602" s="2" t="s">
        <v>4697</v>
      </c>
      <c r="K602" s="2" t="s">
        <v>264</v>
      </c>
      <c r="L602" s="2" t="s">
        <v>4698</v>
      </c>
      <c r="M602" s="2" t="s">
        <v>6407</v>
      </c>
      <c r="N602" s="2" t="s">
        <v>4701</v>
      </c>
      <c r="O602" s="2" t="s">
        <v>4703</v>
      </c>
      <c r="P602" s="2" t="s">
        <v>4692</v>
      </c>
      <c r="Q602" s="2" t="s">
        <v>285</v>
      </c>
      <c r="R602" s="2" t="s">
        <v>285</v>
      </c>
      <c r="S602" s="2">
        <v>30135.0</v>
      </c>
      <c r="T602" s="2" t="s">
        <v>4705</v>
      </c>
      <c r="U602" s="2" t="s">
        <v>513</v>
      </c>
      <c r="Y602" s="2" t="s">
        <v>6417</v>
      </c>
      <c r="Z602" s="2">
        <v>2.0</v>
      </c>
      <c r="AA602" s="2">
        <v>2.0</v>
      </c>
      <c r="AB602" s="2" t="s">
        <v>4692</v>
      </c>
      <c r="AC602" s="52">
        <v>42313.62986111111</v>
      </c>
      <c r="AD602" s="2" t="s">
        <v>4697</v>
      </c>
      <c r="AE602" s="2" t="s">
        <v>6410</v>
      </c>
      <c r="AF602" s="54" t="s">
        <v>6418</v>
      </c>
    </row>
    <row r="603">
      <c r="A603" s="2">
        <v>602.0</v>
      </c>
      <c r="B603" s="2" t="s">
        <v>4693</v>
      </c>
      <c r="C603" s="2" t="s">
        <v>356</v>
      </c>
      <c r="D603" s="2">
        <v>26.0</v>
      </c>
      <c r="E603" s="2">
        <v>2.0</v>
      </c>
      <c r="F603" s="2">
        <v>24.0</v>
      </c>
      <c r="G603" s="52">
        <v>42313.631944444445</v>
      </c>
      <c r="H603" s="2" t="s">
        <v>4721</v>
      </c>
      <c r="I603" s="2" t="s">
        <v>4696</v>
      </c>
      <c r="J603" s="2" t="s">
        <v>4722</v>
      </c>
      <c r="K603" s="2" t="e">
        <v>#N/A</v>
      </c>
      <c r="L603" s="2" t="e">
        <v>#N/A</v>
      </c>
      <c r="M603" s="2" t="e">
        <v>#N/A</v>
      </c>
      <c r="N603" s="2" t="e">
        <v>#N/A</v>
      </c>
      <c r="O603" s="2" t="e">
        <v>#N/A</v>
      </c>
      <c r="P603" s="2" t="s">
        <v>4720</v>
      </c>
      <c r="Q603" s="2" t="s">
        <v>285</v>
      </c>
      <c r="R603" s="2" t="s">
        <v>285</v>
      </c>
      <c r="S603" s="2">
        <v>30135.0</v>
      </c>
      <c r="T603" s="2" t="s">
        <v>4705</v>
      </c>
      <c r="U603" s="2" t="s">
        <v>513</v>
      </c>
      <c r="Y603" s="2" t="s">
        <v>6426</v>
      </c>
      <c r="Z603" s="2">
        <v>3.0</v>
      </c>
      <c r="AA603" s="2">
        <v>2.0</v>
      </c>
      <c r="AB603" s="2" t="s">
        <v>4720</v>
      </c>
      <c r="AC603" s="52">
        <v>42313.631944444445</v>
      </c>
      <c r="AD603" s="2" t="s">
        <v>4722</v>
      </c>
      <c r="AE603" s="2" t="s">
        <v>6428</v>
      </c>
      <c r="AF603" s="54" t="s">
        <v>6429</v>
      </c>
    </row>
    <row r="604">
      <c r="A604" s="2">
        <v>603.0</v>
      </c>
      <c r="B604" s="2" t="s">
        <v>4693</v>
      </c>
      <c r="C604" s="2" t="s">
        <v>356</v>
      </c>
      <c r="D604" s="2">
        <v>19.0</v>
      </c>
      <c r="E604" s="2">
        <v>3.0</v>
      </c>
      <c r="F604" s="2">
        <v>16.0</v>
      </c>
      <c r="G604" s="52">
        <v>42313.63402777778</v>
      </c>
      <c r="H604" s="2" t="s">
        <v>4695</v>
      </c>
      <c r="I604" s="2" t="s">
        <v>4696</v>
      </c>
      <c r="J604" s="2" t="s">
        <v>4697</v>
      </c>
      <c r="K604" s="2" t="s">
        <v>264</v>
      </c>
      <c r="L604" s="2" t="s">
        <v>4698</v>
      </c>
      <c r="M604" s="2" t="s">
        <v>6407</v>
      </c>
      <c r="N604" s="2" t="s">
        <v>4701</v>
      </c>
      <c r="O604" s="2" t="s">
        <v>4703</v>
      </c>
      <c r="P604" s="2" t="s">
        <v>4692</v>
      </c>
      <c r="Q604" s="2" t="s">
        <v>285</v>
      </c>
      <c r="R604" s="2" t="s">
        <v>285</v>
      </c>
      <c r="S604" s="2">
        <v>30135.0</v>
      </c>
      <c r="T604" s="2" t="s">
        <v>4705</v>
      </c>
      <c r="U604" s="2" t="s">
        <v>513</v>
      </c>
      <c r="Y604" s="2" t="s">
        <v>6434</v>
      </c>
      <c r="Z604" s="2">
        <v>1.0</v>
      </c>
      <c r="AA604" s="2">
        <v>2.0</v>
      </c>
      <c r="AB604" s="2" t="s">
        <v>4692</v>
      </c>
      <c r="AC604" s="52">
        <v>42313.63402777778</v>
      </c>
      <c r="AD604" s="2" t="s">
        <v>4697</v>
      </c>
      <c r="AE604" s="2" t="s">
        <v>6410</v>
      </c>
      <c r="AF604" s="54" t="s">
        <v>6438</v>
      </c>
    </row>
    <row r="605">
      <c r="A605" s="2">
        <v>604.0</v>
      </c>
      <c r="B605" s="2" t="s">
        <v>4693</v>
      </c>
      <c r="C605" s="2" t="s">
        <v>356</v>
      </c>
      <c r="D605" s="2">
        <v>22.0</v>
      </c>
      <c r="E605" s="2">
        <v>10.0</v>
      </c>
      <c r="F605" s="2">
        <v>12.0</v>
      </c>
      <c r="G605" s="52">
        <v>42315.00208333333</v>
      </c>
      <c r="H605" s="2" t="s">
        <v>4695</v>
      </c>
      <c r="I605" s="2" t="s">
        <v>4696</v>
      </c>
      <c r="J605" s="2" t="s">
        <v>4697</v>
      </c>
      <c r="K605" s="2" t="s">
        <v>264</v>
      </c>
      <c r="L605" s="2" t="s">
        <v>4698</v>
      </c>
      <c r="M605" s="2" t="s">
        <v>6407</v>
      </c>
      <c r="N605" s="2" t="s">
        <v>4701</v>
      </c>
      <c r="O605" s="2" t="s">
        <v>4703</v>
      </c>
      <c r="P605" s="2" t="s">
        <v>4692</v>
      </c>
      <c r="Q605" s="2" t="s">
        <v>285</v>
      </c>
      <c r="R605" s="2" t="s">
        <v>285</v>
      </c>
      <c r="S605" s="2">
        <v>30135.0</v>
      </c>
      <c r="T605" s="2" t="s">
        <v>4705</v>
      </c>
      <c r="U605" s="2" t="s">
        <v>513</v>
      </c>
      <c r="Y605" s="2" t="s">
        <v>6443</v>
      </c>
      <c r="Z605" s="2">
        <v>1.0</v>
      </c>
      <c r="AA605" s="2">
        <v>2.0</v>
      </c>
      <c r="AB605" s="2" t="s">
        <v>4692</v>
      </c>
      <c r="AC605" s="52">
        <v>42315.00208333333</v>
      </c>
      <c r="AD605" s="2" t="s">
        <v>4697</v>
      </c>
      <c r="AE605" s="2" t="s">
        <v>6410</v>
      </c>
      <c r="AF605" s="54" t="s">
        <v>6444</v>
      </c>
    </row>
    <row r="606">
      <c r="A606" s="2">
        <v>605.0</v>
      </c>
      <c r="B606" s="2" t="s">
        <v>3512</v>
      </c>
      <c r="C606" s="2" t="s">
        <v>356</v>
      </c>
      <c r="D606" s="2">
        <v>244.0</v>
      </c>
      <c r="E606" s="2">
        <v>77.0</v>
      </c>
      <c r="F606" s="2">
        <v>167.0</v>
      </c>
      <c r="G606" s="52">
        <v>42313.84583333333</v>
      </c>
      <c r="H606" s="2" t="s">
        <v>3513</v>
      </c>
      <c r="I606" s="2" t="s">
        <v>3514</v>
      </c>
      <c r="J606" s="2" t="s">
        <v>3515</v>
      </c>
      <c r="K606" s="2" t="e">
        <v>#N/A</v>
      </c>
      <c r="L606" s="2" t="e">
        <v>#N/A</v>
      </c>
      <c r="M606" s="2" t="e">
        <v>#N/A</v>
      </c>
      <c r="N606" s="2" t="e">
        <v>#N/A</v>
      </c>
      <c r="O606" s="2" t="e">
        <v>#N/A</v>
      </c>
      <c r="P606" s="2" t="s">
        <v>3511</v>
      </c>
      <c r="Q606" s="2" t="s">
        <v>285</v>
      </c>
      <c r="R606" s="2" t="s">
        <v>356</v>
      </c>
      <c r="S606" s="2">
        <v>92592.0</v>
      </c>
      <c r="T606" s="2" t="s">
        <v>3519</v>
      </c>
      <c r="U606" s="2" t="s">
        <v>319</v>
      </c>
      <c r="Y606" s="2" t="s">
        <v>6446</v>
      </c>
      <c r="Z606" s="2">
        <v>3.0</v>
      </c>
      <c r="AA606" s="2">
        <v>2.0</v>
      </c>
      <c r="AB606" s="2" t="s">
        <v>3511</v>
      </c>
      <c r="AC606" s="52">
        <v>42313.84583333333</v>
      </c>
      <c r="AD606" s="2" t="s">
        <v>3515</v>
      </c>
      <c r="AE606" s="2" t="s">
        <v>6448</v>
      </c>
      <c r="AF606" s="54" t="s">
        <v>6449</v>
      </c>
    </row>
    <row r="607">
      <c r="A607" s="2">
        <v>606.0</v>
      </c>
      <c r="B607" s="2" t="s">
        <v>5458</v>
      </c>
      <c r="C607" s="2" t="s">
        <v>356</v>
      </c>
      <c r="D607" s="2">
        <v>2.0</v>
      </c>
      <c r="E607" s="2">
        <v>0.0</v>
      </c>
      <c r="F607" s="2">
        <v>2.0</v>
      </c>
      <c r="G607" s="52">
        <v>42321.98402777778</v>
      </c>
      <c r="H607" s="2" t="s">
        <v>5459</v>
      </c>
      <c r="I607" s="2" t="s">
        <v>5460</v>
      </c>
      <c r="K607" s="2" t="e">
        <v>#N/A</v>
      </c>
      <c r="L607" s="2" t="e">
        <v>#N/A</v>
      </c>
      <c r="M607" s="2" t="e">
        <v>#N/A</v>
      </c>
      <c r="N607" s="2" t="e">
        <v>#N/A</v>
      </c>
      <c r="O607" s="2" t="e">
        <v>#N/A</v>
      </c>
      <c r="P607" s="2" t="s">
        <v>5456</v>
      </c>
      <c r="Q607" s="2" t="s">
        <v>285</v>
      </c>
      <c r="R607" s="2" t="s">
        <v>356</v>
      </c>
      <c r="S607" s="2">
        <v>1843.0</v>
      </c>
      <c r="T607" s="2" t="s">
        <v>480</v>
      </c>
      <c r="U607" s="2" t="s">
        <v>412</v>
      </c>
      <c r="Y607" s="2" t="s">
        <v>6451</v>
      </c>
      <c r="Z607" s="2">
        <v>1.0</v>
      </c>
      <c r="AA607" s="2">
        <v>1.0</v>
      </c>
      <c r="AB607" s="2" t="s">
        <v>5456</v>
      </c>
      <c r="AC607" s="52">
        <v>42321.98402777778</v>
      </c>
      <c r="AE607" s="2" t="s">
        <v>6452</v>
      </c>
      <c r="AF607" s="54" t="s">
        <v>6453</v>
      </c>
    </row>
    <row r="608">
      <c r="A608" s="2">
        <v>607.0</v>
      </c>
      <c r="B608" s="2" t="s">
        <v>6454</v>
      </c>
      <c r="C608" s="2" t="s">
        <v>356</v>
      </c>
      <c r="D608" s="2">
        <v>3.0</v>
      </c>
      <c r="E608" s="2">
        <v>1.0</v>
      </c>
      <c r="F608" s="2">
        <v>2.0</v>
      </c>
      <c r="G608" s="52">
        <v>42320.35625</v>
      </c>
      <c r="H608" s="2" t="s">
        <v>6455</v>
      </c>
      <c r="I608" s="2" t="s">
        <v>6456</v>
      </c>
      <c r="J608" s="2" t="s">
        <v>6457</v>
      </c>
      <c r="K608" s="2" t="e">
        <v>#N/A</v>
      </c>
      <c r="L608" s="2" t="e">
        <v>#N/A</v>
      </c>
      <c r="M608" s="2" t="e">
        <v>#N/A</v>
      </c>
      <c r="N608" s="2" t="e">
        <v>#N/A</v>
      </c>
      <c r="O608" s="2" t="e">
        <v>#N/A</v>
      </c>
      <c r="P608" s="2" t="s">
        <v>6459</v>
      </c>
      <c r="Q608" s="2" t="s">
        <v>285</v>
      </c>
      <c r="R608" s="2" t="s">
        <v>285</v>
      </c>
      <c r="S608" s="2">
        <v>82716.0</v>
      </c>
      <c r="T608" s="2" t="s">
        <v>6460</v>
      </c>
      <c r="U608" s="2" t="s">
        <v>6461</v>
      </c>
      <c r="Y608" s="2" t="s">
        <v>6462</v>
      </c>
      <c r="Z608" s="2">
        <v>3.0</v>
      </c>
      <c r="AA608" s="2">
        <v>1.0</v>
      </c>
      <c r="AB608" s="2" t="s">
        <v>6459</v>
      </c>
      <c r="AC608" s="52">
        <v>42320.35625</v>
      </c>
      <c r="AD608" s="2" t="s">
        <v>6457</v>
      </c>
      <c r="AE608" s="2" t="s">
        <v>6463</v>
      </c>
      <c r="AF608" s="54" t="s">
        <v>6464</v>
      </c>
    </row>
    <row r="609">
      <c r="A609" s="2">
        <v>608.0</v>
      </c>
      <c r="B609" s="2" t="s">
        <v>6465</v>
      </c>
      <c r="C609" s="2" t="s">
        <v>356</v>
      </c>
      <c r="D609" s="2">
        <v>0.0</v>
      </c>
      <c r="E609" s="2">
        <v>0.0</v>
      </c>
      <c r="F609" s="2">
        <v>0.0</v>
      </c>
      <c r="G609" s="52">
        <v>42326.5625</v>
      </c>
      <c r="H609" s="2" t="s">
        <v>6466</v>
      </c>
      <c r="I609" s="2" t="s">
        <v>6467</v>
      </c>
      <c r="J609" s="2" t="s">
        <v>6468</v>
      </c>
      <c r="K609" s="2" t="e">
        <v>#N/A</v>
      </c>
      <c r="L609" s="2" t="e">
        <v>#N/A</v>
      </c>
      <c r="M609" s="2" t="e">
        <v>#N/A</v>
      </c>
      <c r="N609" s="2" t="e">
        <v>#N/A</v>
      </c>
      <c r="O609" s="2" t="e">
        <v>#N/A</v>
      </c>
      <c r="P609" s="2" t="s">
        <v>6469</v>
      </c>
      <c r="Q609" s="2" t="s">
        <v>285</v>
      </c>
      <c r="R609" s="2" t="s">
        <v>356</v>
      </c>
      <c r="S609" s="2">
        <v>5458.0</v>
      </c>
      <c r="T609" s="2" t="s">
        <v>6471</v>
      </c>
      <c r="U609" s="2" t="s">
        <v>546</v>
      </c>
      <c r="Y609" s="2" t="s">
        <v>6472</v>
      </c>
      <c r="Z609" s="2">
        <v>3.0</v>
      </c>
      <c r="AA609" s="2">
        <v>2.0</v>
      </c>
      <c r="AB609" s="2" t="s">
        <v>6469</v>
      </c>
      <c r="AC609" s="52">
        <v>42326.5625</v>
      </c>
      <c r="AD609" s="2" t="s">
        <v>6468</v>
      </c>
      <c r="AE609" s="2" t="s">
        <v>6475</v>
      </c>
      <c r="AF609" s="54" t="s">
        <v>6477</v>
      </c>
    </row>
    <row r="610">
      <c r="A610" s="2">
        <v>609.0</v>
      </c>
      <c r="B610" s="2" t="s">
        <v>6414</v>
      </c>
      <c r="C610" s="2" t="s">
        <v>356</v>
      </c>
      <c r="D610" s="2">
        <v>3.0</v>
      </c>
      <c r="E610" s="2">
        <v>1.0</v>
      </c>
      <c r="F610" s="2">
        <v>2.0</v>
      </c>
      <c r="G610" s="52">
        <v>42326.46944444445</v>
      </c>
      <c r="H610" s="2" t="s">
        <v>4132</v>
      </c>
      <c r="I610" s="2" t="s">
        <v>6415</v>
      </c>
      <c r="J610" s="2" t="s">
        <v>4135</v>
      </c>
      <c r="K610" s="2" t="e">
        <v>#N/A</v>
      </c>
      <c r="L610" s="2" t="e">
        <v>#N/A</v>
      </c>
      <c r="M610" s="2" t="e">
        <v>#N/A</v>
      </c>
      <c r="N610" s="2" t="e">
        <v>#N/A</v>
      </c>
      <c r="O610" s="2" t="e">
        <v>#N/A</v>
      </c>
      <c r="P610" s="2" t="s">
        <v>6413</v>
      </c>
      <c r="Q610" s="2" t="s">
        <v>285</v>
      </c>
      <c r="R610" s="2" t="s">
        <v>356</v>
      </c>
      <c r="S610" s="2">
        <v>7675.0</v>
      </c>
      <c r="T610" s="2" t="s">
        <v>6416</v>
      </c>
      <c r="U610" s="2" t="s">
        <v>695</v>
      </c>
      <c r="Y610" s="2" t="s">
        <v>6479</v>
      </c>
      <c r="Z610" s="2">
        <v>3.0</v>
      </c>
      <c r="AA610" s="2">
        <v>1.0</v>
      </c>
      <c r="AB610" s="2" t="s">
        <v>6413</v>
      </c>
      <c r="AC610" s="52">
        <v>42326.46944444445</v>
      </c>
      <c r="AD610" s="2" t="s">
        <v>4135</v>
      </c>
      <c r="AE610" s="2" t="s">
        <v>4141</v>
      </c>
      <c r="AF610" s="54" t="s">
        <v>6480</v>
      </c>
    </row>
    <row r="611">
      <c r="A611" s="2">
        <v>610.0</v>
      </c>
      <c r="B611" s="2" t="s">
        <v>3528</v>
      </c>
      <c r="C611" s="2" t="s">
        <v>356</v>
      </c>
      <c r="D611" s="2">
        <v>3.0</v>
      </c>
      <c r="E611" s="2">
        <v>0.0</v>
      </c>
      <c r="F611" s="2">
        <v>3.0</v>
      </c>
      <c r="G611" s="52">
        <v>42318.873611111114</v>
      </c>
      <c r="H611" s="2" t="s">
        <v>3529</v>
      </c>
      <c r="I611" s="2" t="s">
        <v>3530</v>
      </c>
      <c r="J611" s="2" t="s">
        <v>3531</v>
      </c>
      <c r="K611" s="2" t="e">
        <v>#N/A</v>
      </c>
      <c r="L611" s="2" t="e">
        <v>#N/A</v>
      </c>
      <c r="M611" s="2" t="e">
        <v>#N/A</v>
      </c>
      <c r="N611" s="2" t="e">
        <v>#N/A</v>
      </c>
      <c r="O611" s="2" t="e">
        <v>#N/A</v>
      </c>
      <c r="P611" s="2" t="s">
        <v>3526</v>
      </c>
      <c r="Q611" s="2" t="s">
        <v>285</v>
      </c>
      <c r="R611" s="2" t="s">
        <v>285</v>
      </c>
      <c r="S611" s="2">
        <v>92154.0</v>
      </c>
      <c r="T611" s="2" t="s">
        <v>1912</v>
      </c>
      <c r="U611" s="2" t="s">
        <v>319</v>
      </c>
      <c r="Y611" s="2" t="s">
        <v>6489</v>
      </c>
      <c r="Z611" s="2">
        <v>3.0</v>
      </c>
      <c r="AA611" s="2">
        <v>2.0</v>
      </c>
      <c r="AB611" s="2" t="s">
        <v>3526</v>
      </c>
      <c r="AC611" s="52">
        <v>42318.873611111114</v>
      </c>
      <c r="AD611" s="2" t="s">
        <v>3531</v>
      </c>
      <c r="AE611" s="2" t="s">
        <v>6490</v>
      </c>
      <c r="AF611" s="54" t="s">
        <v>6491</v>
      </c>
    </row>
    <row r="612">
      <c r="A612" s="2">
        <v>611.0</v>
      </c>
      <c r="B612" s="2" t="s">
        <v>3738</v>
      </c>
      <c r="C612" s="2" t="s">
        <v>356</v>
      </c>
      <c r="D612" s="2">
        <v>3.0</v>
      </c>
      <c r="E612" s="2">
        <v>0.0</v>
      </c>
      <c r="F612" s="2">
        <v>3.0</v>
      </c>
      <c r="G612" s="52">
        <v>42312.58819444444</v>
      </c>
      <c r="H612" s="2" t="s">
        <v>3739</v>
      </c>
      <c r="I612" s="2" t="s">
        <v>3740</v>
      </c>
      <c r="J612" s="2" t="s">
        <v>3741</v>
      </c>
      <c r="K612" s="2" t="e">
        <v>#N/A</v>
      </c>
      <c r="L612" s="2" t="e">
        <v>#N/A</v>
      </c>
      <c r="M612" s="2" t="e">
        <v>#N/A</v>
      </c>
      <c r="N612" s="2" t="e">
        <v>#N/A</v>
      </c>
      <c r="O612" s="2" t="e">
        <v>#N/A</v>
      </c>
      <c r="P612" s="2" t="s">
        <v>3737</v>
      </c>
      <c r="Q612" s="2" t="s">
        <v>285</v>
      </c>
      <c r="R612" s="2" t="s">
        <v>356</v>
      </c>
      <c r="S612" s="2">
        <v>80246.0</v>
      </c>
      <c r="T612" s="2" t="s">
        <v>1421</v>
      </c>
      <c r="U612" s="2" t="s">
        <v>843</v>
      </c>
      <c r="Y612" s="2" t="s">
        <v>6494</v>
      </c>
      <c r="Z612" s="2">
        <v>3.0</v>
      </c>
      <c r="AA612" s="2">
        <v>2.0</v>
      </c>
      <c r="AB612" s="2" t="s">
        <v>3737</v>
      </c>
      <c r="AC612" s="52">
        <v>42312.58819444444</v>
      </c>
      <c r="AD612" s="2" t="s">
        <v>3741</v>
      </c>
      <c r="AE612" s="2" t="s">
        <v>6495</v>
      </c>
      <c r="AF612" s="54" t="s">
        <v>6496</v>
      </c>
    </row>
    <row r="613">
      <c r="A613" s="2">
        <v>612.0</v>
      </c>
      <c r="B613" s="2" t="s">
        <v>4127</v>
      </c>
      <c r="C613" s="2" t="s">
        <v>285</v>
      </c>
      <c r="D613" s="2">
        <v>0.0</v>
      </c>
      <c r="E613" s="2">
        <v>0.0</v>
      </c>
      <c r="F613" s="2">
        <v>0.0</v>
      </c>
      <c r="G613" s="52">
        <v>42328.30416666667</v>
      </c>
      <c r="H613" s="2" t="s">
        <v>4128</v>
      </c>
      <c r="I613" s="2" t="s">
        <v>4130</v>
      </c>
      <c r="J613" s="2" t="s">
        <v>4131</v>
      </c>
      <c r="K613" s="2" t="e">
        <v>#N/A</v>
      </c>
      <c r="L613" s="2" t="e">
        <v>#N/A</v>
      </c>
      <c r="M613" s="2" t="e">
        <v>#N/A</v>
      </c>
      <c r="N613" s="2" t="e">
        <v>#N/A</v>
      </c>
      <c r="O613" s="2" t="e">
        <v>#N/A</v>
      </c>
      <c r="P613" s="2" t="s">
        <v>4126</v>
      </c>
      <c r="Q613" s="2" t="s">
        <v>356</v>
      </c>
      <c r="R613" s="2" t="s">
        <v>356</v>
      </c>
      <c r="S613" s="2">
        <v>20037.0</v>
      </c>
      <c r="T613" s="2" t="s">
        <v>491</v>
      </c>
      <c r="U613" s="2" t="s">
        <v>597</v>
      </c>
      <c r="V613" s="53">
        <v>4759295.0</v>
      </c>
      <c r="W613" s="53">
        <v>4580914.0</v>
      </c>
      <c r="X613" s="2" t="s">
        <v>4134</v>
      </c>
      <c r="Y613" s="2" t="s">
        <v>6497</v>
      </c>
      <c r="Z613" s="2">
        <v>2.0</v>
      </c>
      <c r="AA613" s="2">
        <v>4.0</v>
      </c>
      <c r="AB613" s="2" t="s">
        <v>4126</v>
      </c>
      <c r="AC613" s="52">
        <v>42328.30416666667</v>
      </c>
      <c r="AD613" s="2" t="s">
        <v>4131</v>
      </c>
      <c r="AE613" s="2" t="s">
        <v>6498</v>
      </c>
      <c r="AF613" s="54" t="s">
        <v>6499</v>
      </c>
    </row>
    <row r="614">
      <c r="A614" s="2">
        <v>613.0</v>
      </c>
      <c r="B614" s="2" t="s">
        <v>385</v>
      </c>
      <c r="C614" s="2" t="s">
        <v>285</v>
      </c>
      <c r="D614" s="2">
        <v>0.0</v>
      </c>
      <c r="E614" s="2">
        <v>0.0</v>
      </c>
      <c r="F614" s="2">
        <v>0.0</v>
      </c>
      <c r="G614" s="52">
        <v>42325.79236111111</v>
      </c>
      <c r="H614" s="2" t="s">
        <v>4964</v>
      </c>
      <c r="I614" s="2" t="s">
        <v>387</v>
      </c>
      <c r="J614" s="2" t="s">
        <v>4965</v>
      </c>
      <c r="K614" s="2" t="e">
        <v>#N/A</v>
      </c>
      <c r="L614" s="2" t="e">
        <v>#N/A</v>
      </c>
      <c r="M614" s="2" t="e">
        <v>#N/A</v>
      </c>
      <c r="N614" s="2" t="e">
        <v>#N/A</v>
      </c>
      <c r="O614" s="2" t="e">
        <v>#N/A</v>
      </c>
      <c r="P614" s="2" t="s">
        <v>4963</v>
      </c>
      <c r="Q614" s="2" t="s">
        <v>356</v>
      </c>
      <c r="R614" s="2" t="s">
        <v>356</v>
      </c>
      <c r="S614" s="2">
        <v>60051.0</v>
      </c>
      <c r="T614" s="2" t="s">
        <v>390</v>
      </c>
      <c r="U614" s="2" t="s">
        <v>369</v>
      </c>
      <c r="X614" s="2" t="s">
        <v>391</v>
      </c>
      <c r="Y614" s="2" t="s">
        <v>6503</v>
      </c>
      <c r="Z614" s="2">
        <v>1.0</v>
      </c>
      <c r="AA614" s="2">
        <v>2.0</v>
      </c>
      <c r="AB614" s="2" t="s">
        <v>4963</v>
      </c>
      <c r="AC614" s="52">
        <v>42325.79236111111</v>
      </c>
      <c r="AD614" s="2" t="s">
        <v>4965</v>
      </c>
      <c r="AE614" s="2" t="s">
        <v>6504</v>
      </c>
    </row>
    <row r="615">
      <c r="A615" s="2">
        <v>614.0</v>
      </c>
      <c r="B615" s="2" t="s">
        <v>385</v>
      </c>
      <c r="C615" s="2" t="s">
        <v>285</v>
      </c>
      <c r="D615" s="2">
        <v>3.0</v>
      </c>
      <c r="E615" s="2">
        <v>0.0</v>
      </c>
      <c r="F615" s="2">
        <v>3.0</v>
      </c>
      <c r="G615" s="52">
        <v>42326.339583333334</v>
      </c>
      <c r="H615" s="2" t="s">
        <v>4969</v>
      </c>
      <c r="I615" s="2" t="s">
        <v>387</v>
      </c>
      <c r="J615" s="2" t="s">
        <v>4970</v>
      </c>
      <c r="K615" s="2" t="e">
        <v>#N/A</v>
      </c>
      <c r="L615" s="2" t="e">
        <v>#N/A</v>
      </c>
      <c r="M615" s="2" t="e">
        <v>#N/A</v>
      </c>
      <c r="N615" s="2" t="e">
        <v>#N/A</v>
      </c>
      <c r="O615" s="2" t="e">
        <v>#N/A</v>
      </c>
      <c r="P615" s="2" t="s">
        <v>4968</v>
      </c>
      <c r="Q615" s="2" t="s">
        <v>356</v>
      </c>
      <c r="R615" s="2" t="s">
        <v>356</v>
      </c>
      <c r="S615" s="2">
        <v>60051.0</v>
      </c>
      <c r="T615" s="2" t="s">
        <v>390</v>
      </c>
      <c r="U615" s="2" t="s">
        <v>369</v>
      </c>
      <c r="X615" s="2" t="s">
        <v>391</v>
      </c>
      <c r="Y615" s="2" t="s">
        <v>6505</v>
      </c>
      <c r="Z615" s="2">
        <v>1.0</v>
      </c>
      <c r="AA615" s="2">
        <v>4.0</v>
      </c>
      <c r="AB615" s="2" t="s">
        <v>4968</v>
      </c>
      <c r="AC615" s="52">
        <v>42326.339583333334</v>
      </c>
      <c r="AD615" s="2" t="s">
        <v>4970</v>
      </c>
      <c r="AE615" s="2" t="s">
        <v>6506</v>
      </c>
    </row>
    <row r="616">
      <c r="A616" s="2">
        <v>615.0</v>
      </c>
      <c r="B616" s="2" t="s">
        <v>6507</v>
      </c>
      <c r="C616" s="2" t="s">
        <v>285</v>
      </c>
      <c r="D616" s="2">
        <v>68.0</v>
      </c>
      <c r="E616" s="2">
        <v>25.0</v>
      </c>
      <c r="F616" s="2">
        <v>43.0</v>
      </c>
      <c r="G616" s="52">
        <v>42328.41111111111</v>
      </c>
      <c r="H616" s="2" t="s">
        <v>6508</v>
      </c>
      <c r="I616" s="2" t="s">
        <v>6509</v>
      </c>
      <c r="J616" s="2" t="s">
        <v>6510</v>
      </c>
      <c r="K616" s="2" t="e">
        <v>#N/A</v>
      </c>
      <c r="L616" s="2" t="e">
        <v>#N/A</v>
      </c>
      <c r="M616" s="2" t="e">
        <v>#N/A</v>
      </c>
      <c r="N616" s="2" t="e">
        <v>#N/A</v>
      </c>
      <c r="O616" s="2" t="e">
        <v>#N/A</v>
      </c>
      <c r="P616" s="2" t="s">
        <v>6511</v>
      </c>
      <c r="Q616" s="2" t="s">
        <v>356</v>
      </c>
      <c r="R616" s="2" t="s">
        <v>285</v>
      </c>
      <c r="S616" s="2">
        <v>76140.0</v>
      </c>
      <c r="T616" s="2" t="s">
        <v>1373</v>
      </c>
      <c r="U616" s="2" t="s">
        <v>667</v>
      </c>
      <c r="X616" s="2" t="s">
        <v>6513</v>
      </c>
      <c r="Y616" s="2" t="s">
        <v>6514</v>
      </c>
      <c r="Z616" s="2">
        <v>3.0</v>
      </c>
      <c r="AA616" s="2">
        <v>1.0</v>
      </c>
      <c r="AB616" s="2" t="s">
        <v>6511</v>
      </c>
      <c r="AC616" s="52">
        <v>42328.41111111111</v>
      </c>
      <c r="AD616" s="2" t="s">
        <v>6510</v>
      </c>
      <c r="AE616" s="2" t="s">
        <v>6515</v>
      </c>
    </row>
    <row r="617">
      <c r="A617" s="2">
        <v>616.0</v>
      </c>
      <c r="B617" s="2" t="s">
        <v>3747</v>
      </c>
      <c r="C617" s="2" t="s">
        <v>285</v>
      </c>
      <c r="D617" s="2">
        <v>14.0</v>
      </c>
      <c r="E617" s="2">
        <v>4.0</v>
      </c>
      <c r="F617" s="2">
        <v>10.0</v>
      </c>
      <c r="G617" s="52">
        <v>42312.62430555555</v>
      </c>
      <c r="H617" s="2" t="s">
        <v>3748</v>
      </c>
      <c r="I617" s="2" t="s">
        <v>3749</v>
      </c>
      <c r="J617" s="2" t="s">
        <v>3750</v>
      </c>
      <c r="K617" s="2" t="e">
        <v>#N/A</v>
      </c>
      <c r="L617" s="2" t="e">
        <v>#N/A</v>
      </c>
      <c r="M617" s="2" t="e">
        <v>#N/A</v>
      </c>
      <c r="N617" s="2" t="e">
        <v>#N/A</v>
      </c>
      <c r="O617" s="2" t="e">
        <v>#N/A</v>
      </c>
      <c r="P617" s="2" t="s">
        <v>3746</v>
      </c>
      <c r="Q617" s="2" t="s">
        <v>356</v>
      </c>
      <c r="R617" s="2" t="s">
        <v>356</v>
      </c>
      <c r="S617" s="2">
        <v>80301.0</v>
      </c>
      <c r="T617" s="2" t="s">
        <v>3751</v>
      </c>
      <c r="U617" s="2" t="s">
        <v>843</v>
      </c>
      <c r="V617" s="53">
        <v>954525.0</v>
      </c>
      <c r="W617" s="53">
        <v>1135359.0</v>
      </c>
      <c r="X617" s="2" t="s">
        <v>3752</v>
      </c>
      <c r="Y617" s="2" t="s">
        <v>6517</v>
      </c>
      <c r="Z617" s="2">
        <v>3.0</v>
      </c>
      <c r="AA617" s="2">
        <v>3.0</v>
      </c>
      <c r="AB617" s="2" t="s">
        <v>3746</v>
      </c>
      <c r="AC617" s="52">
        <v>42312.62430555555</v>
      </c>
      <c r="AD617" s="2" t="s">
        <v>3750</v>
      </c>
      <c r="AE617" s="2" t="s">
        <v>6518</v>
      </c>
    </row>
    <row r="618">
      <c r="A618" s="2">
        <v>617.0</v>
      </c>
      <c r="B618" s="2" t="s">
        <v>6519</v>
      </c>
      <c r="C618" s="2" t="s">
        <v>285</v>
      </c>
      <c r="D618" s="2">
        <v>0.0</v>
      </c>
      <c r="E618" s="2">
        <v>0.0</v>
      </c>
      <c r="F618" s="2">
        <v>0.0</v>
      </c>
      <c r="G618" s="52">
        <v>42310.37291666667</v>
      </c>
      <c r="H618" s="2" t="s">
        <v>6520</v>
      </c>
      <c r="I618" s="2" t="s">
        <v>6521</v>
      </c>
      <c r="J618" s="2" t="s">
        <v>6522</v>
      </c>
      <c r="K618" s="2" t="e">
        <v>#N/A</v>
      </c>
      <c r="L618" s="2" t="e">
        <v>#N/A</v>
      </c>
      <c r="M618" s="2" t="e">
        <v>#N/A</v>
      </c>
      <c r="N618" s="2" t="e">
        <v>#N/A</v>
      </c>
      <c r="O618" s="2" t="e">
        <v>#N/A</v>
      </c>
      <c r="P618" s="2" t="s">
        <v>6523</v>
      </c>
      <c r="Q618" s="2" t="s">
        <v>356</v>
      </c>
      <c r="R618" s="2" t="s">
        <v>356</v>
      </c>
      <c r="S618" s="2">
        <v>15431.0</v>
      </c>
      <c r="T618" s="2" t="s">
        <v>6524</v>
      </c>
      <c r="U618" s="2" t="s">
        <v>330</v>
      </c>
      <c r="X618" s="2" t="s">
        <v>1461</v>
      </c>
      <c r="Y618" s="2" t="s">
        <v>6525</v>
      </c>
      <c r="Z618" s="2">
        <v>2.0</v>
      </c>
      <c r="AA618" s="2">
        <v>3.0</v>
      </c>
      <c r="AB618" s="2" t="s">
        <v>6523</v>
      </c>
      <c r="AC618" s="52">
        <v>42310.37291666667</v>
      </c>
      <c r="AD618" s="2" t="s">
        <v>6522</v>
      </c>
      <c r="AE618" s="2" t="s">
        <v>6526</v>
      </c>
      <c r="AF618" s="54" t="s">
        <v>6528</v>
      </c>
    </row>
    <row r="619">
      <c r="A619" s="2">
        <v>618.0</v>
      </c>
      <c r="B619" s="2" t="s">
        <v>603</v>
      </c>
      <c r="C619" s="2" t="s">
        <v>285</v>
      </c>
      <c r="D619" s="2">
        <v>3.0</v>
      </c>
      <c r="E619" s="2">
        <v>0.0</v>
      </c>
      <c r="F619" s="2">
        <v>3.0</v>
      </c>
      <c r="G619" s="52">
        <v>42328.59444444445</v>
      </c>
      <c r="H619" s="2" t="s">
        <v>6529</v>
      </c>
      <c r="I619" s="2" t="s">
        <v>605</v>
      </c>
      <c r="J619" s="2" t="s">
        <v>6530</v>
      </c>
      <c r="K619" s="2" t="e">
        <v>#N/A</v>
      </c>
      <c r="L619" s="2" t="e">
        <v>#N/A</v>
      </c>
      <c r="M619" s="2" t="e">
        <v>#N/A</v>
      </c>
      <c r="N619" s="2" t="e">
        <v>#N/A</v>
      </c>
      <c r="O619" s="2" t="e">
        <v>#N/A</v>
      </c>
      <c r="P619" s="2" t="s">
        <v>6531</v>
      </c>
      <c r="Q619" s="2" t="s">
        <v>356</v>
      </c>
      <c r="R619" s="2" t="s">
        <v>356</v>
      </c>
      <c r="S619" s="2">
        <v>22207.0</v>
      </c>
      <c r="T619" s="2" t="s">
        <v>608</v>
      </c>
      <c r="U619" s="2" t="s">
        <v>470</v>
      </c>
      <c r="V619" s="53">
        <v>622108.0</v>
      </c>
      <c r="W619" s="53">
        <v>500004.0</v>
      </c>
      <c r="X619" s="2" t="s">
        <v>609</v>
      </c>
      <c r="Y619" s="2" t="s">
        <v>6532</v>
      </c>
      <c r="AA619" s="2">
        <v>1.0</v>
      </c>
      <c r="AB619" s="2" t="s">
        <v>6531</v>
      </c>
      <c r="AC619" s="52">
        <v>42328.59444444445</v>
      </c>
      <c r="AD619" s="2" t="s">
        <v>6530</v>
      </c>
      <c r="AE619" s="2" t="s">
        <v>6533</v>
      </c>
    </row>
    <row r="620">
      <c r="A620" s="2">
        <v>619.0</v>
      </c>
      <c r="B620" s="2" t="s">
        <v>6535</v>
      </c>
      <c r="C620" s="2" t="s">
        <v>285</v>
      </c>
      <c r="D620" s="2">
        <v>9.0</v>
      </c>
      <c r="E620" s="2">
        <v>1.0</v>
      </c>
      <c r="F620" s="2">
        <v>8.0</v>
      </c>
      <c r="G620" s="52">
        <v>42313.27847222222</v>
      </c>
      <c r="H620" s="2" t="s">
        <v>4682</v>
      </c>
      <c r="I620" s="2" t="s">
        <v>6536</v>
      </c>
      <c r="J620" s="2" t="s">
        <v>6537</v>
      </c>
      <c r="K620" s="2" t="e">
        <v>#N/A</v>
      </c>
      <c r="L620" s="2" t="e">
        <v>#N/A</v>
      </c>
      <c r="M620" s="2" t="e">
        <v>#N/A</v>
      </c>
      <c r="N620" s="2" t="e">
        <v>#N/A</v>
      </c>
      <c r="O620" s="2" t="e">
        <v>#N/A</v>
      </c>
      <c r="P620" s="2" t="s">
        <v>6539</v>
      </c>
      <c r="Q620" s="2" t="s">
        <v>356</v>
      </c>
      <c r="R620" s="2" t="s">
        <v>285</v>
      </c>
      <c r="S620" s="2">
        <v>97208.0</v>
      </c>
      <c r="T620" s="2" t="s">
        <v>4614</v>
      </c>
      <c r="U620" s="2" t="s">
        <v>727</v>
      </c>
      <c r="Y620" s="2" t="s">
        <v>6540</v>
      </c>
      <c r="Z620" s="2">
        <v>3.0</v>
      </c>
      <c r="AA620" s="2">
        <v>2.0</v>
      </c>
      <c r="AB620" s="2" t="s">
        <v>6539</v>
      </c>
      <c r="AC620" s="52">
        <v>42313.27847222222</v>
      </c>
      <c r="AD620" s="2" t="s">
        <v>6537</v>
      </c>
      <c r="AE620" s="2" t="s">
        <v>6541</v>
      </c>
    </row>
    <row r="621">
      <c r="A621" s="2">
        <v>620.0</v>
      </c>
      <c r="B621" s="2" t="s">
        <v>6542</v>
      </c>
      <c r="C621" s="2" t="s">
        <v>285</v>
      </c>
      <c r="D621" s="2">
        <v>15.0</v>
      </c>
      <c r="E621" s="2">
        <v>11.0</v>
      </c>
      <c r="F621" s="2">
        <v>4.0</v>
      </c>
      <c r="G621" s="52">
        <v>42330.34027777778</v>
      </c>
      <c r="H621" s="2" t="s">
        <v>6544</v>
      </c>
      <c r="I621" s="2" t="s">
        <v>6545</v>
      </c>
      <c r="J621" s="2" t="s">
        <v>6546</v>
      </c>
      <c r="K621" s="2" t="e">
        <v>#N/A</v>
      </c>
      <c r="L621" s="2" t="e">
        <v>#N/A</v>
      </c>
      <c r="M621" s="2" t="e">
        <v>#N/A</v>
      </c>
      <c r="N621" s="2" t="e">
        <v>#N/A</v>
      </c>
      <c r="O621" s="2" t="e">
        <v>#N/A</v>
      </c>
      <c r="P621" s="2" t="s">
        <v>6547</v>
      </c>
      <c r="Q621" s="2" t="s">
        <v>356</v>
      </c>
      <c r="R621" s="2" t="s">
        <v>285</v>
      </c>
      <c r="S621" s="2">
        <v>10025.0</v>
      </c>
      <c r="T621" s="2" t="s">
        <v>587</v>
      </c>
      <c r="U621" s="2" t="s">
        <v>576</v>
      </c>
      <c r="X621" s="2" t="s">
        <v>6548</v>
      </c>
      <c r="Y621" s="2" t="s">
        <v>6549</v>
      </c>
      <c r="Z621" s="2">
        <v>3.0</v>
      </c>
      <c r="AA621" s="2">
        <v>1.0</v>
      </c>
      <c r="AB621" s="2" t="s">
        <v>6547</v>
      </c>
      <c r="AC621" s="52">
        <v>42330.34027777778</v>
      </c>
      <c r="AD621" s="2" t="s">
        <v>6546</v>
      </c>
      <c r="AE621" s="2" t="s">
        <v>6550</v>
      </c>
    </row>
    <row r="622">
      <c r="A622" s="2">
        <v>621.0</v>
      </c>
      <c r="B622" s="2" t="s">
        <v>4748</v>
      </c>
      <c r="C622" s="2" t="s">
        <v>285</v>
      </c>
      <c r="D622" s="2">
        <v>4.0</v>
      </c>
      <c r="E622" s="2">
        <v>1.0</v>
      </c>
      <c r="F622" s="2">
        <v>3.0</v>
      </c>
      <c r="G622" s="52">
        <v>42325.32708333333</v>
      </c>
      <c r="H622" s="2" t="s">
        <v>4751</v>
      </c>
      <c r="I622" s="2" t="s">
        <v>4752</v>
      </c>
      <c r="J622" s="2" t="s">
        <v>4754</v>
      </c>
      <c r="K622" s="2" t="s">
        <v>264</v>
      </c>
      <c r="L622" s="2">
        <v>0.0</v>
      </c>
      <c r="M622" s="2">
        <v>0.0</v>
      </c>
      <c r="N622" s="2" t="s">
        <v>4755</v>
      </c>
      <c r="O622" s="2" t="s">
        <v>4756</v>
      </c>
      <c r="P622" s="2" t="s">
        <v>4747</v>
      </c>
      <c r="Q622" s="2" t="s">
        <v>356</v>
      </c>
      <c r="R622" s="2" t="s">
        <v>356</v>
      </c>
      <c r="S622" s="2">
        <v>30308.0</v>
      </c>
      <c r="T622" s="2" t="s">
        <v>4758</v>
      </c>
      <c r="U622" s="2" t="s">
        <v>513</v>
      </c>
      <c r="V622" s="53">
        <v>1024341.0</v>
      </c>
      <c r="W622" s="53">
        <v>933100.0</v>
      </c>
      <c r="X622" s="2" t="s">
        <v>4759</v>
      </c>
      <c r="Y622" s="2" t="s">
        <v>6551</v>
      </c>
      <c r="Z622" s="2">
        <v>1.0</v>
      </c>
      <c r="AA622" s="2">
        <v>1.0</v>
      </c>
      <c r="AB622" s="2" t="s">
        <v>4747</v>
      </c>
      <c r="AC622" s="52">
        <v>42325.32708333333</v>
      </c>
      <c r="AD622" s="2" t="s">
        <v>4754</v>
      </c>
      <c r="AE622" s="2" t="s">
        <v>6552</v>
      </c>
    </row>
    <row r="623">
      <c r="A623" s="2">
        <v>622.0</v>
      </c>
      <c r="B623" s="2" t="s">
        <v>6554</v>
      </c>
      <c r="C623" s="2" t="s">
        <v>285</v>
      </c>
      <c r="D623" s="2">
        <v>1.0</v>
      </c>
      <c r="E623" s="2">
        <v>0.0</v>
      </c>
      <c r="F623" s="2">
        <v>1.0</v>
      </c>
      <c r="G623" s="52">
        <v>42310.663194444445</v>
      </c>
      <c r="H623" s="2" t="s">
        <v>6555</v>
      </c>
      <c r="I623" s="2" t="s">
        <v>6556</v>
      </c>
      <c r="J623" s="2" t="s">
        <v>6557</v>
      </c>
      <c r="K623" s="2" t="e">
        <v>#N/A</v>
      </c>
      <c r="L623" s="2" t="e">
        <v>#N/A</v>
      </c>
      <c r="M623" s="2" t="e">
        <v>#N/A</v>
      </c>
      <c r="N623" s="2" t="e">
        <v>#N/A</v>
      </c>
      <c r="O623" s="2" t="e">
        <v>#N/A</v>
      </c>
      <c r="P623" s="2" t="s">
        <v>6558</v>
      </c>
      <c r="Q623" s="2" t="s">
        <v>356</v>
      </c>
      <c r="R623" s="2" t="s">
        <v>285</v>
      </c>
      <c r="S623" s="2">
        <v>98033.0</v>
      </c>
      <c r="T623" s="2" t="s">
        <v>2870</v>
      </c>
      <c r="U623" s="2" t="s">
        <v>291</v>
      </c>
      <c r="V623" s="53">
        <v>961881.0</v>
      </c>
      <c r="W623" s="53">
        <v>871436.0</v>
      </c>
      <c r="X623" s="2" t="s">
        <v>6559</v>
      </c>
      <c r="Y623" s="2" t="s">
        <v>6560</v>
      </c>
      <c r="AB623" s="2" t="s">
        <v>6558</v>
      </c>
      <c r="AC623" s="52">
        <v>42310.663194444445</v>
      </c>
      <c r="AD623" s="2" t="s">
        <v>6557</v>
      </c>
      <c r="AE623" s="2" t="s">
        <v>6561</v>
      </c>
    </row>
    <row r="624">
      <c r="A624" s="2">
        <v>623.0</v>
      </c>
      <c r="B624" s="2" t="s">
        <v>700</v>
      </c>
      <c r="C624" s="2" t="s">
        <v>285</v>
      </c>
      <c r="D624" s="2">
        <v>0.0</v>
      </c>
      <c r="E624" s="2">
        <v>0.0</v>
      </c>
      <c r="F624" s="2">
        <v>0.0</v>
      </c>
      <c r="G624" s="52">
        <v>42312.54513888889</v>
      </c>
      <c r="H624" s="2" t="s">
        <v>6563</v>
      </c>
      <c r="I624" s="2" t="s">
        <v>702</v>
      </c>
      <c r="J624" s="2" t="s">
        <v>6564</v>
      </c>
      <c r="K624" s="2" t="e">
        <v>#N/A</v>
      </c>
      <c r="L624" s="2" t="e">
        <v>#N/A</v>
      </c>
      <c r="M624" s="2" t="e">
        <v>#N/A</v>
      </c>
      <c r="N624" s="2" t="e">
        <v>#N/A</v>
      </c>
      <c r="O624" s="2" t="e">
        <v>#N/A</v>
      </c>
      <c r="P624" s="2" t="s">
        <v>6565</v>
      </c>
      <c r="Q624" s="2" t="s">
        <v>356</v>
      </c>
      <c r="R624" s="2" t="s">
        <v>285</v>
      </c>
      <c r="S624" s="2">
        <v>78736.0</v>
      </c>
      <c r="T624" s="2" t="s">
        <v>705</v>
      </c>
      <c r="U624" s="2" t="s">
        <v>667</v>
      </c>
      <c r="V624" s="53">
        <v>287285.0</v>
      </c>
      <c r="W624" s="53">
        <v>280289.0</v>
      </c>
      <c r="X624" s="2" t="s">
        <v>706</v>
      </c>
      <c r="Y624" s="2" t="s">
        <v>6566</v>
      </c>
      <c r="Z624" s="2">
        <v>3.0</v>
      </c>
      <c r="AA624" s="2">
        <v>2.0</v>
      </c>
      <c r="AB624" s="2" t="s">
        <v>6565</v>
      </c>
      <c r="AC624" s="52">
        <v>42312.54513888889</v>
      </c>
      <c r="AD624" s="2" t="s">
        <v>6564</v>
      </c>
      <c r="AE624" s="2" t="s">
        <v>6567</v>
      </c>
    </row>
    <row r="625">
      <c r="A625" s="2">
        <v>624.0</v>
      </c>
      <c r="B625" s="2" t="s">
        <v>6568</v>
      </c>
      <c r="C625" s="2" t="s">
        <v>285</v>
      </c>
      <c r="D625" s="2">
        <v>2.0</v>
      </c>
      <c r="E625" s="2">
        <v>0.0</v>
      </c>
      <c r="F625" s="2">
        <v>2.0</v>
      </c>
      <c r="G625" s="52">
        <v>42331.70138888889</v>
      </c>
      <c r="H625" s="2" t="s">
        <v>6570</v>
      </c>
      <c r="I625" s="2" t="s">
        <v>6571</v>
      </c>
      <c r="J625" s="2" t="s">
        <v>6572</v>
      </c>
      <c r="K625" s="2" t="e">
        <v>#N/A</v>
      </c>
      <c r="L625" s="2" t="e">
        <v>#N/A</v>
      </c>
      <c r="M625" s="2" t="e">
        <v>#N/A</v>
      </c>
      <c r="N625" s="2" t="e">
        <v>#N/A</v>
      </c>
      <c r="O625" s="2" t="e">
        <v>#N/A</v>
      </c>
      <c r="P625" s="2" t="s">
        <v>6573</v>
      </c>
      <c r="Q625" s="2" t="s">
        <v>356</v>
      </c>
      <c r="R625" s="2" t="s">
        <v>285</v>
      </c>
      <c r="S625" s="2" t="s">
        <v>6574</v>
      </c>
      <c r="T625" s="2" t="s">
        <v>6575</v>
      </c>
      <c r="U625" s="2" t="s">
        <v>727</v>
      </c>
      <c r="V625" s="53">
        <v>408131.0</v>
      </c>
      <c r="W625" s="53">
        <v>320658.0</v>
      </c>
      <c r="X625" s="2" t="s">
        <v>6576</v>
      </c>
      <c r="Y625" s="2" t="s">
        <v>6577</v>
      </c>
      <c r="Z625" s="2">
        <v>3.0</v>
      </c>
      <c r="AA625" s="2">
        <v>2.0</v>
      </c>
      <c r="AB625" s="2" t="s">
        <v>6573</v>
      </c>
      <c r="AC625" s="52">
        <v>42331.70138888889</v>
      </c>
      <c r="AD625" s="2" t="s">
        <v>6572</v>
      </c>
      <c r="AE625" s="2" t="s">
        <v>6578</v>
      </c>
    </row>
    <row r="626">
      <c r="A626" s="2">
        <v>625.0</v>
      </c>
      <c r="B626" s="2" t="s">
        <v>6579</v>
      </c>
      <c r="C626" s="2" t="s">
        <v>285</v>
      </c>
      <c r="D626" s="2">
        <v>5.0</v>
      </c>
      <c r="E626" s="2">
        <v>0.0</v>
      </c>
      <c r="F626" s="2">
        <v>5.0</v>
      </c>
      <c r="G626" s="52">
        <v>42317.76388888889</v>
      </c>
      <c r="H626" s="2" t="s">
        <v>6580</v>
      </c>
      <c r="I626" s="2" t="s">
        <v>6581</v>
      </c>
      <c r="J626" s="2" t="s">
        <v>6582</v>
      </c>
      <c r="K626" s="2" t="e">
        <v>#N/A</v>
      </c>
      <c r="L626" s="2" t="e">
        <v>#N/A</v>
      </c>
      <c r="M626" s="2" t="e">
        <v>#N/A</v>
      </c>
      <c r="N626" s="2" t="e">
        <v>#N/A</v>
      </c>
      <c r="O626" s="2" t="e">
        <v>#N/A</v>
      </c>
      <c r="P626" s="2" t="s">
        <v>6583</v>
      </c>
      <c r="Q626" s="2" t="s">
        <v>356</v>
      </c>
      <c r="R626" s="2" t="s">
        <v>356</v>
      </c>
      <c r="S626" s="2">
        <v>10003.0</v>
      </c>
      <c r="T626" s="2" t="s">
        <v>587</v>
      </c>
      <c r="U626" s="2" t="s">
        <v>576</v>
      </c>
      <c r="V626" s="53">
        <v>2629662.0</v>
      </c>
      <c r="W626" s="53">
        <v>3050869.0</v>
      </c>
      <c r="X626" s="2" t="s">
        <v>6585</v>
      </c>
      <c r="Y626" s="2" t="s">
        <v>6586</v>
      </c>
      <c r="Z626" s="2">
        <v>1.0</v>
      </c>
      <c r="AA626" s="2">
        <v>1.0</v>
      </c>
      <c r="AB626" s="2" t="s">
        <v>6583</v>
      </c>
      <c r="AC626" s="52">
        <v>42317.76388888889</v>
      </c>
      <c r="AD626" s="2" t="s">
        <v>6582</v>
      </c>
      <c r="AE626" s="2" t="s">
        <v>6587</v>
      </c>
      <c r="AF626" s="54" t="s">
        <v>6588</v>
      </c>
    </row>
    <row r="627">
      <c r="A627" s="2">
        <v>626.0</v>
      </c>
      <c r="B627" s="2" t="s">
        <v>6589</v>
      </c>
      <c r="C627" s="2" t="s">
        <v>285</v>
      </c>
      <c r="D627" s="2">
        <v>8.0</v>
      </c>
      <c r="E627" s="2">
        <v>1.0</v>
      </c>
      <c r="F627" s="2">
        <v>7.0</v>
      </c>
      <c r="G627" s="52">
        <v>42313.629166666666</v>
      </c>
      <c r="H627" s="2" t="s">
        <v>6591</v>
      </c>
      <c r="I627" s="2" t="s">
        <v>6592</v>
      </c>
      <c r="J627" s="2" t="s">
        <v>6593</v>
      </c>
      <c r="K627" s="2" t="e">
        <v>#N/A</v>
      </c>
      <c r="L627" s="2" t="e">
        <v>#N/A</v>
      </c>
      <c r="M627" s="2" t="e">
        <v>#N/A</v>
      </c>
      <c r="N627" s="2" t="e">
        <v>#N/A</v>
      </c>
      <c r="O627" s="2" t="e">
        <v>#N/A</v>
      </c>
      <c r="P627" s="2" t="s">
        <v>6594</v>
      </c>
      <c r="Q627" s="2" t="s">
        <v>356</v>
      </c>
      <c r="R627" s="2" t="s">
        <v>285</v>
      </c>
      <c r="S627" s="2">
        <v>98310.0</v>
      </c>
      <c r="T627" s="2" t="s">
        <v>6595</v>
      </c>
      <c r="U627" s="2" t="s">
        <v>291</v>
      </c>
      <c r="X627" s="2" t="s">
        <v>1315</v>
      </c>
      <c r="Y627" s="2" t="s">
        <v>6596</v>
      </c>
      <c r="Z627" s="2">
        <v>1.0</v>
      </c>
      <c r="AA627" s="2">
        <v>1.0</v>
      </c>
      <c r="AB627" s="2" t="s">
        <v>6594</v>
      </c>
      <c r="AC627" s="52">
        <v>42313.629166666666</v>
      </c>
      <c r="AD627" s="2" t="s">
        <v>6593</v>
      </c>
      <c r="AE627" s="2" t="s">
        <v>6597</v>
      </c>
    </row>
    <row r="628">
      <c r="A628" s="2">
        <v>627.0</v>
      </c>
      <c r="B628" s="2" t="s">
        <v>6257</v>
      </c>
      <c r="C628" s="2" t="s">
        <v>285</v>
      </c>
      <c r="D628" s="2">
        <v>11.0</v>
      </c>
      <c r="E628" s="2">
        <v>3.0</v>
      </c>
      <c r="F628" s="2">
        <v>8.0</v>
      </c>
      <c r="G628" s="52">
        <v>42329.64722222222</v>
      </c>
      <c r="H628" s="2" t="s">
        <v>6258</v>
      </c>
      <c r="I628" s="2" t="s">
        <v>6259</v>
      </c>
      <c r="J628" s="2" t="s">
        <v>6260</v>
      </c>
      <c r="K628" s="2" t="e">
        <v>#N/A</v>
      </c>
      <c r="L628" s="2" t="e">
        <v>#N/A</v>
      </c>
      <c r="M628" s="2" t="e">
        <v>#N/A</v>
      </c>
      <c r="N628" s="2" t="e">
        <v>#N/A</v>
      </c>
      <c r="O628" s="2" t="e">
        <v>#N/A</v>
      </c>
      <c r="P628" s="2" t="s">
        <v>6255</v>
      </c>
      <c r="Q628" s="2" t="s">
        <v>356</v>
      </c>
      <c r="R628" s="2" t="s">
        <v>356</v>
      </c>
      <c r="S628" s="2">
        <v>28384.0</v>
      </c>
      <c r="T628" s="2" t="s">
        <v>6263</v>
      </c>
      <c r="U628" s="2" t="s">
        <v>774</v>
      </c>
      <c r="V628" s="53">
        <v>925969.0</v>
      </c>
      <c r="W628" s="53">
        <v>530495.0</v>
      </c>
      <c r="X628" s="2" t="s">
        <v>461</v>
      </c>
      <c r="Y628" s="2" t="s">
        <v>6599</v>
      </c>
      <c r="Z628" s="2">
        <v>3.0</v>
      </c>
      <c r="AA628" s="2">
        <v>1.0</v>
      </c>
      <c r="AB628" s="2" t="s">
        <v>6255</v>
      </c>
      <c r="AC628" s="52">
        <v>42329.64722222222</v>
      </c>
      <c r="AD628" s="2" t="s">
        <v>6260</v>
      </c>
      <c r="AE628" s="2" t="s">
        <v>6600</v>
      </c>
    </row>
    <row r="629">
      <c r="A629" s="2">
        <v>628.0</v>
      </c>
      <c r="B629" s="2" t="s">
        <v>837</v>
      </c>
      <c r="C629" s="2" t="s">
        <v>285</v>
      </c>
      <c r="D629" s="2">
        <v>3.0</v>
      </c>
      <c r="E629" s="2">
        <v>0.0</v>
      </c>
      <c r="F629" s="2">
        <v>3.0</v>
      </c>
      <c r="G629" s="52">
        <v>42331.975694444445</v>
      </c>
      <c r="H629" s="2" t="s">
        <v>3758</v>
      </c>
      <c r="I629" s="2" t="s">
        <v>839</v>
      </c>
      <c r="J629" s="2" t="s">
        <v>840</v>
      </c>
      <c r="K629" s="2" t="e">
        <v>#N/A</v>
      </c>
      <c r="L629" s="2" t="e">
        <v>#N/A</v>
      </c>
      <c r="M629" s="2" t="e">
        <v>#N/A</v>
      </c>
      <c r="N629" s="2" t="e">
        <v>#N/A</v>
      </c>
      <c r="O629" s="2" t="e">
        <v>#N/A</v>
      </c>
      <c r="P629" s="2" t="s">
        <v>841</v>
      </c>
      <c r="Q629" s="2" t="s">
        <v>356</v>
      </c>
      <c r="R629" s="2" t="s">
        <v>285</v>
      </c>
      <c r="S629" s="2">
        <v>80439.0</v>
      </c>
      <c r="T629" s="2" t="s">
        <v>842</v>
      </c>
      <c r="U629" s="2" t="s">
        <v>843</v>
      </c>
      <c r="X629" s="2" t="s">
        <v>844</v>
      </c>
      <c r="Y629" s="2" t="s">
        <v>845</v>
      </c>
      <c r="Z629" s="2">
        <v>1.0</v>
      </c>
      <c r="AA629" s="2">
        <v>1.0</v>
      </c>
      <c r="AB629" s="2" t="s">
        <v>841</v>
      </c>
      <c r="AC629" s="52">
        <v>42331.975694444445</v>
      </c>
      <c r="AD629" s="2" t="s">
        <v>840</v>
      </c>
      <c r="AE629" s="2" t="s">
        <v>846</v>
      </c>
    </row>
    <row r="630">
      <c r="A630" s="2">
        <v>629.0</v>
      </c>
      <c r="B630" s="2" t="s">
        <v>5473</v>
      </c>
      <c r="C630" s="2" t="s">
        <v>285</v>
      </c>
      <c r="D630" s="2">
        <v>0.0</v>
      </c>
      <c r="E630" s="2">
        <v>0.0</v>
      </c>
      <c r="F630" s="2">
        <v>0.0</v>
      </c>
      <c r="G630" s="52">
        <v>42310.63958333333</v>
      </c>
      <c r="H630" s="2" t="s">
        <v>5475</v>
      </c>
      <c r="I630" s="2" t="s">
        <v>5476</v>
      </c>
      <c r="J630" s="2" t="s">
        <v>5477</v>
      </c>
      <c r="K630" s="2" t="e">
        <v>#N/A</v>
      </c>
      <c r="L630" s="2" t="e">
        <v>#N/A</v>
      </c>
      <c r="M630" s="2" t="e">
        <v>#N/A</v>
      </c>
      <c r="N630" s="2" t="e">
        <v>#N/A</v>
      </c>
      <c r="O630" s="2" t="e">
        <v>#N/A</v>
      </c>
      <c r="P630" s="2" t="s">
        <v>5472</v>
      </c>
      <c r="Q630" s="2" t="s">
        <v>356</v>
      </c>
      <c r="R630" s="2" t="s">
        <v>356</v>
      </c>
      <c r="S630" s="2">
        <v>2205.0</v>
      </c>
      <c r="T630" s="2" t="s">
        <v>880</v>
      </c>
      <c r="U630" s="2" t="s">
        <v>412</v>
      </c>
      <c r="V630" s="53">
        <v>2263512.0</v>
      </c>
      <c r="W630" s="53">
        <v>2129170.0</v>
      </c>
      <c r="X630" s="2" t="s">
        <v>5480</v>
      </c>
      <c r="Y630" s="2" t="s">
        <v>6603</v>
      </c>
      <c r="Z630" s="2">
        <v>3.0</v>
      </c>
      <c r="AA630" s="2">
        <v>1.0</v>
      </c>
      <c r="AB630" s="2" t="s">
        <v>5472</v>
      </c>
      <c r="AC630" s="52">
        <v>42310.63958333333</v>
      </c>
      <c r="AD630" s="2" t="s">
        <v>5477</v>
      </c>
      <c r="AE630" s="2" t="s">
        <v>6604</v>
      </c>
      <c r="AF630" s="54" t="s">
        <v>6605</v>
      </c>
    </row>
    <row r="631">
      <c r="A631" s="2">
        <v>630.0</v>
      </c>
      <c r="B631" s="2" t="s">
        <v>5464</v>
      </c>
      <c r="C631" s="2" t="s">
        <v>285</v>
      </c>
      <c r="D631" s="2">
        <v>1.0</v>
      </c>
      <c r="E631" s="2">
        <v>0.0</v>
      </c>
      <c r="F631" s="2">
        <v>1.0</v>
      </c>
      <c r="G631" s="52">
        <v>42332.336805555555</v>
      </c>
      <c r="H631" s="2" t="s">
        <v>6606</v>
      </c>
      <c r="I631" s="2" t="s">
        <v>5466</v>
      </c>
      <c r="J631" s="2" t="s">
        <v>6607</v>
      </c>
      <c r="K631" s="2" t="e">
        <v>#N/A</v>
      </c>
      <c r="L631" s="2" t="e">
        <v>#N/A</v>
      </c>
      <c r="M631" s="2" t="e">
        <v>#N/A</v>
      </c>
      <c r="N631" s="2" t="e">
        <v>#N/A</v>
      </c>
      <c r="O631" s="2" t="e">
        <v>#N/A</v>
      </c>
      <c r="P631" s="2" t="s">
        <v>6609</v>
      </c>
      <c r="Q631" s="2" t="s">
        <v>356</v>
      </c>
      <c r="R631" s="2" t="s">
        <v>356</v>
      </c>
      <c r="S631" s="2">
        <v>20135.0</v>
      </c>
      <c r="T631" s="2" t="s">
        <v>5470</v>
      </c>
      <c r="U631" s="2" t="s">
        <v>470</v>
      </c>
      <c r="Y631" s="2" t="s">
        <v>6610</v>
      </c>
      <c r="Z631" s="2">
        <v>3.0</v>
      </c>
      <c r="AA631" s="2">
        <v>1.0</v>
      </c>
      <c r="AB631" s="2" t="s">
        <v>6609</v>
      </c>
      <c r="AC631" s="52">
        <v>42332.336805555555</v>
      </c>
      <c r="AD631" s="2" t="s">
        <v>6607</v>
      </c>
      <c r="AE631" s="2" t="s">
        <v>6611</v>
      </c>
    </row>
    <row r="632">
      <c r="A632" s="2">
        <v>631.0</v>
      </c>
      <c r="B632" s="2" t="s">
        <v>5768</v>
      </c>
      <c r="C632" s="2" t="s">
        <v>285</v>
      </c>
      <c r="D632" s="2">
        <v>0.0</v>
      </c>
      <c r="E632" s="2">
        <v>0.0</v>
      </c>
      <c r="F632" s="2">
        <v>0.0</v>
      </c>
      <c r="G632" s="52">
        <v>42310.38125</v>
      </c>
      <c r="H632" s="2" t="s">
        <v>5769</v>
      </c>
      <c r="I632" s="2" t="s">
        <v>5770</v>
      </c>
      <c r="J632" s="2" t="s">
        <v>5771</v>
      </c>
      <c r="K632" s="2" t="e">
        <v>#N/A</v>
      </c>
      <c r="L632" s="2" t="e">
        <v>#N/A</v>
      </c>
      <c r="M632" s="2" t="e">
        <v>#N/A</v>
      </c>
      <c r="N632" s="2" t="e">
        <v>#N/A</v>
      </c>
      <c r="O632" s="2" t="e">
        <v>#N/A</v>
      </c>
      <c r="P632" s="2" t="s">
        <v>5767</v>
      </c>
      <c r="Q632" s="2" t="s">
        <v>356</v>
      </c>
      <c r="R632" s="2" t="s">
        <v>285</v>
      </c>
      <c r="S632" s="2">
        <v>20910.0</v>
      </c>
      <c r="T632" s="2" t="s">
        <v>5772</v>
      </c>
      <c r="U632" s="2" t="s">
        <v>646</v>
      </c>
      <c r="V632" s="53">
        <v>2156680.0</v>
      </c>
      <c r="W632" s="53">
        <v>1862645.0</v>
      </c>
      <c r="X632" s="2" t="s">
        <v>5773</v>
      </c>
      <c r="Y632" s="2" t="s">
        <v>6613</v>
      </c>
      <c r="Z632" s="2">
        <v>3.0</v>
      </c>
      <c r="AA632" s="2">
        <v>1.0</v>
      </c>
      <c r="AB632" s="2" t="s">
        <v>5767</v>
      </c>
      <c r="AC632" s="52">
        <v>42310.38125</v>
      </c>
      <c r="AD632" s="2" t="s">
        <v>5771</v>
      </c>
      <c r="AE632" s="2" t="s">
        <v>6614</v>
      </c>
    </row>
    <row r="633">
      <c r="A633" s="2">
        <v>632.0</v>
      </c>
      <c r="B633" s="2" t="s">
        <v>966</v>
      </c>
      <c r="C633" s="2" t="s">
        <v>285</v>
      </c>
      <c r="D633" s="2">
        <v>24.0</v>
      </c>
      <c r="E633" s="2">
        <v>4.0</v>
      </c>
      <c r="F633" s="2">
        <v>20.0</v>
      </c>
      <c r="G633" s="52">
        <v>42326.83541666667</v>
      </c>
      <c r="H633" s="2" t="s">
        <v>6616</v>
      </c>
      <c r="I633" s="2" t="s">
        <v>968</v>
      </c>
      <c r="J633" s="2" t="s">
        <v>6617</v>
      </c>
      <c r="K633" s="2" t="e">
        <v>#N/A</v>
      </c>
      <c r="L633" s="2" t="e">
        <v>#N/A</v>
      </c>
      <c r="M633" s="2" t="e">
        <v>#N/A</v>
      </c>
      <c r="N633" s="2" t="e">
        <v>#N/A</v>
      </c>
      <c r="O633" s="2" t="e">
        <v>#N/A</v>
      </c>
      <c r="P633" s="2" t="s">
        <v>6618</v>
      </c>
      <c r="Q633" s="2" t="s">
        <v>356</v>
      </c>
      <c r="R633" s="2" t="s">
        <v>356</v>
      </c>
      <c r="S633" s="2">
        <v>37027.0</v>
      </c>
      <c r="T633" s="2" t="s">
        <v>971</v>
      </c>
      <c r="U633" s="2" t="s">
        <v>972</v>
      </c>
      <c r="V633" s="53">
        <v>1198702.0</v>
      </c>
      <c r="W633" s="53">
        <v>943628.0</v>
      </c>
      <c r="X633" s="2" t="s">
        <v>973</v>
      </c>
      <c r="Y633" s="2" t="s">
        <v>6619</v>
      </c>
      <c r="Z633" s="2">
        <v>3.0</v>
      </c>
      <c r="AA633" s="2">
        <v>4.0</v>
      </c>
      <c r="AB633" s="2" t="s">
        <v>6618</v>
      </c>
      <c r="AC633" s="52">
        <v>42326.83541666667</v>
      </c>
      <c r="AD633" s="2" t="s">
        <v>6617</v>
      </c>
      <c r="AE633" s="2" t="s">
        <v>6620</v>
      </c>
    </row>
    <row r="634">
      <c r="A634" s="2">
        <v>633.0</v>
      </c>
      <c r="B634" s="2" t="s">
        <v>6621</v>
      </c>
      <c r="C634" s="2" t="s">
        <v>285</v>
      </c>
      <c r="D634" s="2">
        <v>1.0</v>
      </c>
      <c r="E634" s="2">
        <v>0.0</v>
      </c>
      <c r="F634" s="2">
        <v>1.0</v>
      </c>
      <c r="G634" s="52">
        <v>42330.529861111114</v>
      </c>
      <c r="H634" s="2" t="s">
        <v>6622</v>
      </c>
      <c r="I634" s="2" t="s">
        <v>6623</v>
      </c>
      <c r="J634" s="2" t="s">
        <v>6624</v>
      </c>
      <c r="K634" s="2" t="e">
        <v>#N/A</v>
      </c>
      <c r="L634" s="2" t="e">
        <v>#N/A</v>
      </c>
      <c r="M634" s="2" t="e">
        <v>#N/A</v>
      </c>
      <c r="N634" s="2" t="e">
        <v>#N/A</v>
      </c>
      <c r="O634" s="2" t="e">
        <v>#N/A</v>
      </c>
      <c r="P634" s="2" t="s">
        <v>6625</v>
      </c>
      <c r="Q634" s="2" t="s">
        <v>356</v>
      </c>
      <c r="R634" s="2" t="s">
        <v>356</v>
      </c>
      <c r="S634" s="2">
        <v>23325.0</v>
      </c>
      <c r="T634" s="2" t="s">
        <v>6626</v>
      </c>
      <c r="U634" s="2" t="s">
        <v>470</v>
      </c>
      <c r="X634" s="2" t="s">
        <v>6627</v>
      </c>
      <c r="Y634" s="2" t="s">
        <v>6629</v>
      </c>
      <c r="Z634" s="2">
        <v>3.0</v>
      </c>
      <c r="AA634" s="2">
        <v>1.0</v>
      </c>
      <c r="AB634" s="2" t="s">
        <v>6625</v>
      </c>
      <c r="AC634" s="52">
        <v>42330.529861111114</v>
      </c>
      <c r="AD634" s="2" t="s">
        <v>6624</v>
      </c>
      <c r="AE634" s="2" t="s">
        <v>6630</v>
      </c>
    </row>
    <row r="635">
      <c r="A635" s="2">
        <v>634.0</v>
      </c>
      <c r="B635" s="2" t="s">
        <v>1018</v>
      </c>
      <c r="C635" s="2" t="s">
        <v>285</v>
      </c>
      <c r="D635" s="2">
        <v>2.0</v>
      </c>
      <c r="E635" s="2">
        <v>1.0</v>
      </c>
      <c r="F635" s="2">
        <v>1.0</v>
      </c>
      <c r="G635" s="52">
        <v>42314.58888888889</v>
      </c>
      <c r="H635" s="2" t="s">
        <v>5484</v>
      </c>
      <c r="I635" s="2" t="s">
        <v>1020</v>
      </c>
      <c r="J635" s="2" t="s">
        <v>5485</v>
      </c>
      <c r="K635" s="2" t="e">
        <v>#N/A</v>
      </c>
      <c r="L635" s="2" t="e">
        <v>#N/A</v>
      </c>
      <c r="M635" s="2" t="e">
        <v>#N/A</v>
      </c>
      <c r="N635" s="2" t="e">
        <v>#N/A</v>
      </c>
      <c r="O635" s="2" t="e">
        <v>#N/A</v>
      </c>
      <c r="P635" s="2" t="s">
        <v>5483</v>
      </c>
      <c r="Q635" s="2" t="s">
        <v>356</v>
      </c>
      <c r="R635" s="2" t="s">
        <v>356</v>
      </c>
      <c r="S635" s="2">
        <v>1545.0</v>
      </c>
      <c r="T635" s="2" t="s">
        <v>1023</v>
      </c>
      <c r="U635" s="2" t="s">
        <v>412</v>
      </c>
      <c r="Y635" s="2" t="s">
        <v>6631</v>
      </c>
      <c r="Z635" s="2">
        <v>1.0</v>
      </c>
      <c r="AA635" s="2">
        <v>3.0</v>
      </c>
      <c r="AB635" s="2" t="s">
        <v>5483</v>
      </c>
      <c r="AC635" s="52">
        <v>42314.58888888889</v>
      </c>
      <c r="AD635" s="2" t="s">
        <v>5485</v>
      </c>
      <c r="AE635" s="2" t="s">
        <v>6632</v>
      </c>
      <c r="AF635" s="54" t="s">
        <v>6634</v>
      </c>
    </row>
    <row r="636">
      <c r="A636" s="2">
        <v>635.0</v>
      </c>
      <c r="B636" s="2" t="s">
        <v>6635</v>
      </c>
      <c r="C636" s="2" t="s">
        <v>285</v>
      </c>
      <c r="D636" s="2">
        <v>0.0</v>
      </c>
      <c r="E636" s="2">
        <v>0.0</v>
      </c>
      <c r="F636" s="2">
        <v>0.0</v>
      </c>
      <c r="G636" s="52">
        <v>42318.67847222222</v>
      </c>
      <c r="H636" s="2" t="s">
        <v>6636</v>
      </c>
      <c r="I636" s="2" t="s">
        <v>6637</v>
      </c>
      <c r="J636" s="2" t="s">
        <v>6638</v>
      </c>
      <c r="K636" s="2" t="e">
        <v>#N/A</v>
      </c>
      <c r="L636" s="2" t="e">
        <v>#N/A</v>
      </c>
      <c r="M636" s="2" t="e">
        <v>#N/A</v>
      </c>
      <c r="N636" s="2" t="e">
        <v>#N/A</v>
      </c>
      <c r="O636" s="2" t="e">
        <v>#N/A</v>
      </c>
      <c r="P636" s="2" t="s">
        <v>6639</v>
      </c>
      <c r="Q636" s="2" t="s">
        <v>356</v>
      </c>
      <c r="R636" s="2" t="s">
        <v>356</v>
      </c>
      <c r="S636" s="2">
        <v>79408.0</v>
      </c>
      <c r="T636" s="2" t="s">
        <v>6640</v>
      </c>
      <c r="U636" s="2" t="s">
        <v>667</v>
      </c>
      <c r="X636" s="2" t="s">
        <v>6641</v>
      </c>
      <c r="Y636" s="2" t="s">
        <v>6642</v>
      </c>
      <c r="Z636" s="2">
        <v>2.0</v>
      </c>
      <c r="AA636" s="2">
        <v>2.0</v>
      </c>
      <c r="AB636" s="2" t="s">
        <v>6639</v>
      </c>
      <c r="AC636" s="52">
        <v>42318.67847222222</v>
      </c>
      <c r="AD636" s="2" t="s">
        <v>6638</v>
      </c>
      <c r="AE636" s="2" t="s">
        <v>6643</v>
      </c>
    </row>
    <row r="637">
      <c r="A637" s="2">
        <v>636.0</v>
      </c>
      <c r="B637" s="2" t="s">
        <v>1064</v>
      </c>
      <c r="C637" s="2" t="s">
        <v>285</v>
      </c>
      <c r="D637" s="2">
        <v>0.0</v>
      </c>
      <c r="E637" s="2">
        <v>0.0</v>
      </c>
      <c r="F637" s="2">
        <v>0.0</v>
      </c>
      <c r="G637" s="52">
        <v>42330.69027777778</v>
      </c>
      <c r="H637" s="2" t="s">
        <v>6266</v>
      </c>
      <c r="I637" s="2" t="s">
        <v>1066</v>
      </c>
      <c r="J637" s="2" t="s">
        <v>6267</v>
      </c>
      <c r="K637" s="2" t="e">
        <v>#N/A</v>
      </c>
      <c r="L637" s="2" t="e">
        <v>#N/A</v>
      </c>
      <c r="M637" s="2" t="e">
        <v>#N/A</v>
      </c>
      <c r="N637" s="2" t="e">
        <v>#N/A</v>
      </c>
      <c r="O637" s="2" t="e">
        <v>#N/A</v>
      </c>
      <c r="P637" s="2" t="s">
        <v>6265</v>
      </c>
      <c r="Q637" s="2" t="s">
        <v>356</v>
      </c>
      <c r="R637" s="2" t="s">
        <v>285</v>
      </c>
      <c r="S637" s="2">
        <v>28224.0</v>
      </c>
      <c r="T637" s="2" t="s">
        <v>1069</v>
      </c>
      <c r="U637" s="2" t="s">
        <v>774</v>
      </c>
      <c r="V637" s="53">
        <v>402889.0</v>
      </c>
      <c r="W637" s="53">
        <v>350170.0</v>
      </c>
      <c r="X637" s="2" t="s">
        <v>1070</v>
      </c>
      <c r="Y637" s="2" t="s">
        <v>6645</v>
      </c>
      <c r="Z637" s="2">
        <v>1.0</v>
      </c>
      <c r="AA637" s="2">
        <v>1.0</v>
      </c>
      <c r="AB637" s="2" t="s">
        <v>6265</v>
      </c>
      <c r="AC637" s="52">
        <v>42330.69027777778</v>
      </c>
      <c r="AD637" s="2" t="s">
        <v>6267</v>
      </c>
      <c r="AE637" s="2" t="s">
        <v>6646</v>
      </c>
    </row>
    <row r="638">
      <c r="A638" s="2">
        <v>637.0</v>
      </c>
      <c r="B638" s="2" t="s">
        <v>3770</v>
      </c>
      <c r="C638" s="2" t="s">
        <v>285</v>
      </c>
      <c r="D638" s="2">
        <v>4.0</v>
      </c>
      <c r="E638" s="2">
        <v>0.0</v>
      </c>
      <c r="F638" s="2">
        <v>4.0</v>
      </c>
      <c r="G638" s="52">
        <v>42332.29513888889</v>
      </c>
      <c r="H638" s="2" t="s">
        <v>3773</v>
      </c>
      <c r="I638" s="2" t="s">
        <v>3774</v>
      </c>
      <c r="J638" s="2" t="s">
        <v>3775</v>
      </c>
      <c r="K638" s="2" t="e">
        <v>#N/A</v>
      </c>
      <c r="L638" s="2" t="e">
        <v>#N/A</v>
      </c>
      <c r="M638" s="2" t="e">
        <v>#N/A</v>
      </c>
      <c r="N638" s="2" t="e">
        <v>#N/A</v>
      </c>
      <c r="O638" s="2" t="e">
        <v>#N/A</v>
      </c>
      <c r="P638" s="2" t="s">
        <v>3769</v>
      </c>
      <c r="Q638" s="2" t="s">
        <v>356</v>
      </c>
      <c r="R638" s="2" t="s">
        <v>285</v>
      </c>
      <c r="S638" s="2">
        <v>81089.0</v>
      </c>
      <c r="T638" s="2" t="s">
        <v>3776</v>
      </c>
      <c r="U638" s="2" t="s">
        <v>843</v>
      </c>
      <c r="X638" s="2" t="s">
        <v>668</v>
      </c>
      <c r="Y638" s="2" t="s">
        <v>6648</v>
      </c>
      <c r="Z638" s="2">
        <v>1.0</v>
      </c>
      <c r="AA638" s="2">
        <v>2.0</v>
      </c>
      <c r="AB638" s="2" t="s">
        <v>3769</v>
      </c>
      <c r="AC638" s="52">
        <v>42332.29513888889</v>
      </c>
      <c r="AD638" s="2" t="s">
        <v>3775</v>
      </c>
      <c r="AE638" s="2" t="s">
        <v>6649</v>
      </c>
    </row>
    <row r="639">
      <c r="A639" s="2">
        <v>638.0</v>
      </c>
      <c r="B639" s="2" t="s">
        <v>6650</v>
      </c>
      <c r="C639" s="2" t="s">
        <v>285</v>
      </c>
      <c r="D639" s="2">
        <v>11.0</v>
      </c>
      <c r="E639" s="2">
        <v>3.0</v>
      </c>
      <c r="F639" s="2">
        <v>8.0</v>
      </c>
      <c r="G639" s="52">
        <v>42310.79861111111</v>
      </c>
      <c r="H639" s="2" t="s">
        <v>6652</v>
      </c>
      <c r="I639" s="2" t="s">
        <v>6653</v>
      </c>
      <c r="J639" s="2" t="s">
        <v>6654</v>
      </c>
      <c r="K639" s="2" t="e">
        <v>#N/A</v>
      </c>
      <c r="L639" s="2" t="e">
        <v>#N/A</v>
      </c>
      <c r="M639" s="2" t="e">
        <v>#N/A</v>
      </c>
      <c r="N639" s="2" t="e">
        <v>#N/A</v>
      </c>
      <c r="O639" s="2" t="e">
        <v>#N/A</v>
      </c>
      <c r="P639" s="2" t="s">
        <v>6655</v>
      </c>
      <c r="Q639" s="2" t="s">
        <v>356</v>
      </c>
      <c r="R639" s="2" t="s">
        <v>356</v>
      </c>
      <c r="S639" s="2">
        <v>75061.0</v>
      </c>
      <c r="T639" s="2" t="s">
        <v>6656</v>
      </c>
      <c r="U639" s="2" t="s">
        <v>667</v>
      </c>
      <c r="X639" s="2" t="s">
        <v>742</v>
      </c>
      <c r="Y639" s="2" t="s">
        <v>6657</v>
      </c>
      <c r="Z639" s="2">
        <v>3.0</v>
      </c>
      <c r="AA639" s="2">
        <v>1.0</v>
      </c>
      <c r="AB639" s="2" t="s">
        <v>6655</v>
      </c>
      <c r="AC639" s="52">
        <v>42310.79861111111</v>
      </c>
      <c r="AD639" s="2" t="s">
        <v>6654</v>
      </c>
      <c r="AE639" s="2" t="s">
        <v>6658</v>
      </c>
    </row>
    <row r="640">
      <c r="A640" s="2">
        <v>639.0</v>
      </c>
      <c r="B640" s="2" t="s">
        <v>1173</v>
      </c>
      <c r="C640" s="2" t="s">
        <v>285</v>
      </c>
      <c r="D640" s="2">
        <v>1.0</v>
      </c>
      <c r="E640" s="2">
        <v>1.0</v>
      </c>
      <c r="G640" s="52">
        <v>42312.475694444445</v>
      </c>
      <c r="H640" s="2" t="s">
        <v>6659</v>
      </c>
      <c r="I640" s="2" t="s">
        <v>1175</v>
      </c>
      <c r="J640" s="2" t="s">
        <v>6660</v>
      </c>
      <c r="K640" s="2" t="e">
        <v>#N/A</v>
      </c>
      <c r="L640" s="2" t="e">
        <v>#N/A</v>
      </c>
      <c r="M640" s="2" t="e">
        <v>#N/A</v>
      </c>
      <c r="N640" s="2" t="e">
        <v>#N/A</v>
      </c>
      <c r="O640" s="2" t="e">
        <v>#N/A</v>
      </c>
      <c r="P640" s="2" t="s">
        <v>6661</v>
      </c>
      <c r="Q640" s="2" t="s">
        <v>356</v>
      </c>
      <c r="R640" s="2" t="s">
        <v>285</v>
      </c>
      <c r="S640" s="2">
        <v>79923.0</v>
      </c>
      <c r="T640" s="2" t="s">
        <v>1179</v>
      </c>
      <c r="U640" s="2" t="s">
        <v>667</v>
      </c>
      <c r="V640" s="53">
        <v>1997358.0</v>
      </c>
      <c r="W640" s="53">
        <v>1968454.0</v>
      </c>
      <c r="X640" s="2" t="s">
        <v>1180</v>
      </c>
      <c r="Y640" s="2" t="s">
        <v>6663</v>
      </c>
      <c r="Z640" s="2">
        <v>3.0</v>
      </c>
      <c r="AA640" s="2">
        <v>4.0</v>
      </c>
      <c r="AB640" s="2" t="s">
        <v>6661</v>
      </c>
      <c r="AC640" s="52">
        <v>42312.475694444445</v>
      </c>
      <c r="AD640" s="2" t="s">
        <v>6660</v>
      </c>
      <c r="AE640" s="2" t="s">
        <v>6664</v>
      </c>
    </row>
    <row r="641">
      <c r="A641" s="2">
        <v>640.0</v>
      </c>
      <c r="B641" s="2" t="s">
        <v>4975</v>
      </c>
      <c r="C641" s="2" t="s">
        <v>285</v>
      </c>
      <c r="D641" s="2">
        <v>1.0</v>
      </c>
      <c r="E641" s="2">
        <v>0.0</v>
      </c>
      <c r="F641" s="2">
        <v>1.0</v>
      </c>
      <c r="G641" s="52">
        <v>42328.74375</v>
      </c>
      <c r="H641" s="2" t="s">
        <v>4976</v>
      </c>
      <c r="I641" s="2" t="s">
        <v>4977</v>
      </c>
      <c r="J641" s="2" t="s">
        <v>4978</v>
      </c>
      <c r="K641" s="2" t="e">
        <v>#N/A</v>
      </c>
      <c r="L641" s="2" t="e">
        <v>#N/A</v>
      </c>
      <c r="M641" s="2" t="e">
        <v>#N/A</v>
      </c>
      <c r="N641" s="2" t="e">
        <v>#N/A</v>
      </c>
      <c r="O641" s="2" t="e">
        <v>#N/A</v>
      </c>
      <c r="P641" s="2" t="s">
        <v>4974</v>
      </c>
      <c r="Q641" s="2" t="s">
        <v>356</v>
      </c>
      <c r="R641" s="2" t="s">
        <v>356</v>
      </c>
      <c r="S641" s="2">
        <v>61704.0</v>
      </c>
      <c r="T641" s="2" t="s">
        <v>1629</v>
      </c>
      <c r="U641" s="2" t="s">
        <v>369</v>
      </c>
      <c r="Y641" s="2" t="s">
        <v>6666</v>
      </c>
      <c r="Z641" s="2">
        <v>1.0</v>
      </c>
      <c r="AA641" s="2">
        <v>1.0</v>
      </c>
      <c r="AB641" s="2" t="s">
        <v>4974</v>
      </c>
      <c r="AC641" s="52">
        <v>42328.74375</v>
      </c>
      <c r="AD641" s="2" t="s">
        <v>4978</v>
      </c>
      <c r="AE641" s="2" t="s">
        <v>6667</v>
      </c>
    </row>
    <row r="642">
      <c r="A642" s="2">
        <v>641.0</v>
      </c>
      <c r="B642" s="2" t="s">
        <v>6669</v>
      </c>
      <c r="C642" s="2" t="s">
        <v>285</v>
      </c>
      <c r="D642" s="2">
        <v>1.0</v>
      </c>
      <c r="E642" s="2">
        <v>0.0</v>
      </c>
      <c r="F642" s="2">
        <v>1.0</v>
      </c>
      <c r="G642" s="52">
        <v>42324.430555555555</v>
      </c>
      <c r="H642" s="2" t="s">
        <v>6670</v>
      </c>
      <c r="I642" s="2" t="s">
        <v>6671</v>
      </c>
      <c r="J642" s="2" t="s">
        <v>6672</v>
      </c>
      <c r="K642" s="2" t="e">
        <v>#N/A</v>
      </c>
      <c r="L642" s="2" t="e">
        <v>#N/A</v>
      </c>
      <c r="M642" s="2" t="e">
        <v>#N/A</v>
      </c>
      <c r="N642" s="2" t="e">
        <v>#N/A</v>
      </c>
      <c r="O642" s="2" t="e">
        <v>#N/A</v>
      </c>
      <c r="P642" s="2" t="s">
        <v>6673</v>
      </c>
      <c r="Q642" s="2" t="s">
        <v>356</v>
      </c>
      <c r="R642" s="2" t="s">
        <v>356</v>
      </c>
      <c r="S642" s="2">
        <v>19013.0</v>
      </c>
      <c r="T642" s="2" t="s">
        <v>6674</v>
      </c>
      <c r="U642" s="2" t="s">
        <v>330</v>
      </c>
      <c r="V642" s="53">
        <v>3153002.0</v>
      </c>
      <c r="W642" s="53">
        <v>2798093.0</v>
      </c>
      <c r="X642" s="2" t="s">
        <v>6675</v>
      </c>
      <c r="Y642" s="2" t="s">
        <v>6676</v>
      </c>
      <c r="Z642" s="2">
        <v>3.0</v>
      </c>
      <c r="AA642" s="2">
        <v>1.0</v>
      </c>
      <c r="AB642" s="2" t="s">
        <v>6673</v>
      </c>
      <c r="AC642" s="52">
        <v>42324.430555555555</v>
      </c>
      <c r="AD642" s="2" t="s">
        <v>6672</v>
      </c>
      <c r="AE642" s="2" t="s">
        <v>6677</v>
      </c>
      <c r="AF642" s="54" t="s">
        <v>6678</v>
      </c>
    </row>
    <row r="643">
      <c r="A643" s="2">
        <v>642.0</v>
      </c>
      <c r="B643" s="2" t="s">
        <v>3788</v>
      </c>
      <c r="C643" s="2" t="s">
        <v>285</v>
      </c>
      <c r="D643" s="2">
        <v>1.0</v>
      </c>
      <c r="E643" s="2">
        <v>0.0</v>
      </c>
      <c r="F643" s="2">
        <v>1.0</v>
      </c>
      <c r="G643" s="52">
        <v>42332.62222222222</v>
      </c>
      <c r="H643" s="2" t="s">
        <v>3789</v>
      </c>
      <c r="I643" s="2" t="s">
        <v>3790</v>
      </c>
      <c r="J643" s="2" t="s">
        <v>3791</v>
      </c>
      <c r="K643" s="2" t="e">
        <v>#N/A</v>
      </c>
      <c r="L643" s="2" t="e">
        <v>#N/A</v>
      </c>
      <c r="M643" s="2" t="e">
        <v>#N/A</v>
      </c>
      <c r="N643" s="2" t="e">
        <v>#N/A</v>
      </c>
      <c r="O643" s="2" t="e">
        <v>#N/A</v>
      </c>
      <c r="P643" s="2" t="s">
        <v>3787</v>
      </c>
      <c r="Q643" s="2" t="s">
        <v>356</v>
      </c>
      <c r="R643" s="2" t="s">
        <v>356</v>
      </c>
      <c r="S643" s="2">
        <v>81321.0</v>
      </c>
      <c r="T643" s="2" t="s">
        <v>3792</v>
      </c>
      <c r="U643" s="2" t="s">
        <v>843</v>
      </c>
      <c r="V643" s="53">
        <v>188663.0</v>
      </c>
      <c r="W643" s="53">
        <v>222615.0</v>
      </c>
      <c r="X643" s="2" t="s">
        <v>3793</v>
      </c>
      <c r="Y643" s="2" t="s">
        <v>6679</v>
      </c>
      <c r="Z643" s="2">
        <v>2.0</v>
      </c>
      <c r="AA643" s="2">
        <v>3.0</v>
      </c>
      <c r="AB643" s="2" t="s">
        <v>3787</v>
      </c>
      <c r="AC643" s="52">
        <v>42332.62222222222</v>
      </c>
      <c r="AD643" s="2" t="s">
        <v>3791</v>
      </c>
      <c r="AE643" s="2" t="s">
        <v>6680</v>
      </c>
    </row>
    <row r="644">
      <c r="A644" s="2">
        <v>643.0</v>
      </c>
      <c r="B644" s="2" t="s">
        <v>1789</v>
      </c>
      <c r="C644" s="2" t="s">
        <v>285</v>
      </c>
      <c r="D644" s="2">
        <v>3.0</v>
      </c>
      <c r="E644" s="2">
        <v>1.0</v>
      </c>
      <c r="F644" s="2">
        <v>2.0</v>
      </c>
      <c r="G644" s="52">
        <v>42319.53402777778</v>
      </c>
      <c r="H644" s="2" t="s">
        <v>1793</v>
      </c>
      <c r="I644" s="2" t="s">
        <v>1794</v>
      </c>
      <c r="J644" s="2" t="s">
        <v>1796</v>
      </c>
      <c r="K644" s="2" t="e">
        <v>#N/A</v>
      </c>
      <c r="L644" s="2" t="e">
        <v>#N/A</v>
      </c>
      <c r="M644" s="2" t="e">
        <v>#N/A</v>
      </c>
      <c r="N644" s="2" t="e">
        <v>#N/A</v>
      </c>
      <c r="O644" s="2" t="e">
        <v>#N/A</v>
      </c>
      <c r="P644" s="2" t="s">
        <v>1798</v>
      </c>
      <c r="Q644" s="2" t="s">
        <v>356</v>
      </c>
      <c r="R644" s="2" t="s">
        <v>356</v>
      </c>
      <c r="S644" s="2">
        <v>35222.0</v>
      </c>
      <c r="T644" s="2" t="s">
        <v>1800</v>
      </c>
      <c r="U644" s="2" t="s">
        <v>557</v>
      </c>
      <c r="V644" s="53">
        <v>1029781.0</v>
      </c>
      <c r="W644" s="53">
        <v>1029005.0</v>
      </c>
      <c r="X644" s="2" t="s">
        <v>598</v>
      </c>
      <c r="Y644" s="2" t="s">
        <v>6681</v>
      </c>
      <c r="Z644" s="2">
        <v>1.0</v>
      </c>
      <c r="AA644" s="2">
        <v>1.0</v>
      </c>
      <c r="AB644" s="2" t="s">
        <v>1798</v>
      </c>
      <c r="AC644" s="52">
        <v>42319.53402777778</v>
      </c>
      <c r="AD644" s="2" t="s">
        <v>1796</v>
      </c>
      <c r="AE644" s="2" t="s">
        <v>6682</v>
      </c>
      <c r="AF644" s="54" t="s">
        <v>6683</v>
      </c>
    </row>
    <row r="645">
      <c r="A645" s="2">
        <v>644.0</v>
      </c>
      <c r="B645" s="2" t="s">
        <v>5057</v>
      </c>
      <c r="C645" s="2" t="s">
        <v>285</v>
      </c>
      <c r="D645" s="2">
        <v>3.0</v>
      </c>
      <c r="E645" s="2">
        <v>0.0</v>
      </c>
      <c r="F645" s="2">
        <v>3.0</v>
      </c>
      <c r="G645" s="52">
        <v>42333.010416666664</v>
      </c>
      <c r="H645" s="2" t="s">
        <v>5058</v>
      </c>
      <c r="I645" s="2" t="s">
        <v>5059</v>
      </c>
      <c r="J645" s="2" t="s">
        <v>5060</v>
      </c>
      <c r="K645" s="2" t="e">
        <v>#N/A</v>
      </c>
      <c r="L645" s="2" t="e">
        <v>#N/A</v>
      </c>
      <c r="M645" s="2" t="e">
        <v>#N/A</v>
      </c>
      <c r="N645" s="2" t="e">
        <v>#N/A</v>
      </c>
      <c r="O645" s="2" t="e">
        <v>#N/A</v>
      </c>
      <c r="P645" s="2" t="s">
        <v>5056</v>
      </c>
      <c r="Q645" s="2" t="s">
        <v>356</v>
      </c>
      <c r="R645" s="2" t="s">
        <v>285</v>
      </c>
      <c r="S645" s="2">
        <v>46202.0</v>
      </c>
      <c r="T645" s="2" t="s">
        <v>1875</v>
      </c>
      <c r="U645" s="2" t="s">
        <v>1190</v>
      </c>
      <c r="V645" s="53">
        <v>1221691.0</v>
      </c>
      <c r="W645" s="53">
        <v>942389.0</v>
      </c>
      <c r="X645" s="2" t="s">
        <v>5063</v>
      </c>
      <c r="Y645" s="2" t="s">
        <v>6684</v>
      </c>
      <c r="AA645" s="2">
        <v>1.0</v>
      </c>
      <c r="AB645" s="2" t="s">
        <v>5056</v>
      </c>
      <c r="AC645" s="52">
        <v>42333.010416666664</v>
      </c>
      <c r="AD645" s="2" t="s">
        <v>5060</v>
      </c>
      <c r="AE645" s="2" t="s">
        <v>6685</v>
      </c>
    </row>
    <row r="646">
      <c r="A646" s="2">
        <v>645.0</v>
      </c>
      <c r="B646" s="2" t="s">
        <v>3797</v>
      </c>
      <c r="C646" s="2" t="s">
        <v>285</v>
      </c>
      <c r="D646" s="2">
        <v>8.0</v>
      </c>
      <c r="E646" s="2">
        <v>6.0</v>
      </c>
      <c r="F646" s="2">
        <v>2.0</v>
      </c>
      <c r="G646" s="52">
        <v>42327.83541666667</v>
      </c>
      <c r="H646" s="2" t="s">
        <v>3799</v>
      </c>
      <c r="I646" s="2" t="s">
        <v>3800</v>
      </c>
      <c r="J646" s="2" t="s">
        <v>3802</v>
      </c>
      <c r="K646" s="2" t="s">
        <v>264</v>
      </c>
      <c r="L646" s="2">
        <v>0.0</v>
      </c>
      <c r="M646" s="2">
        <v>0.0</v>
      </c>
      <c r="N646" s="2">
        <v>0.0</v>
      </c>
      <c r="O646" s="2">
        <v>0.0</v>
      </c>
      <c r="P646" s="2" t="s">
        <v>3796</v>
      </c>
      <c r="Q646" s="2" t="s">
        <v>356</v>
      </c>
      <c r="R646" s="2" t="s">
        <v>285</v>
      </c>
      <c r="S646" s="2">
        <v>80634.0</v>
      </c>
      <c r="T646" s="2" t="s">
        <v>2180</v>
      </c>
      <c r="U646" s="2" t="s">
        <v>843</v>
      </c>
      <c r="X646" s="2" t="s">
        <v>3803</v>
      </c>
      <c r="Y646" s="2" t="s">
        <v>6686</v>
      </c>
      <c r="Z646" s="2">
        <v>1.0</v>
      </c>
      <c r="AB646" s="2" t="s">
        <v>3796</v>
      </c>
      <c r="AC646" s="52">
        <v>42327.83541666667</v>
      </c>
      <c r="AD646" s="2" t="s">
        <v>3802</v>
      </c>
      <c r="AE646" s="2" t="s">
        <v>6687</v>
      </c>
      <c r="AF646" s="54" t="s">
        <v>6688</v>
      </c>
    </row>
    <row r="647">
      <c r="A647" s="2">
        <v>646.0</v>
      </c>
      <c r="B647" s="2" t="s">
        <v>6279</v>
      </c>
      <c r="C647" s="2" t="s">
        <v>285</v>
      </c>
      <c r="D647" s="2">
        <v>79.0</v>
      </c>
      <c r="E647" s="2">
        <v>19.0</v>
      </c>
      <c r="F647" s="2">
        <v>60.0</v>
      </c>
      <c r="G647" s="52">
        <v>42325.31875</v>
      </c>
      <c r="H647" s="2" t="s">
        <v>6281</v>
      </c>
      <c r="I647" s="2" t="s">
        <v>6282</v>
      </c>
      <c r="J647" s="2" t="s">
        <v>6283</v>
      </c>
      <c r="K647" s="2" t="e">
        <v>#N/A</v>
      </c>
      <c r="L647" s="2" t="e">
        <v>#N/A</v>
      </c>
      <c r="M647" s="2" t="e">
        <v>#N/A</v>
      </c>
      <c r="N647" s="2" t="e">
        <v>#N/A</v>
      </c>
      <c r="O647" s="2" t="e">
        <v>#N/A</v>
      </c>
      <c r="P647" s="2" t="s">
        <v>6278</v>
      </c>
      <c r="Q647" s="2" t="s">
        <v>356</v>
      </c>
      <c r="R647" s="2" t="s">
        <v>356</v>
      </c>
      <c r="S647" s="2">
        <v>27150.0</v>
      </c>
      <c r="T647" s="2" t="s">
        <v>6284</v>
      </c>
      <c r="U647" s="2" t="s">
        <v>774</v>
      </c>
      <c r="Y647" s="2" t="s">
        <v>6690</v>
      </c>
      <c r="Z647" s="2">
        <v>3.0</v>
      </c>
      <c r="AA647" s="2">
        <v>1.0</v>
      </c>
      <c r="AB647" s="2" t="s">
        <v>6278</v>
      </c>
      <c r="AC647" s="52">
        <v>42325.31875</v>
      </c>
      <c r="AD647" s="2" t="s">
        <v>6283</v>
      </c>
      <c r="AE647" s="2" t="s">
        <v>6691</v>
      </c>
    </row>
    <row r="648">
      <c r="A648" s="2">
        <v>647.0</v>
      </c>
      <c r="B648" s="2" t="s">
        <v>6692</v>
      </c>
      <c r="C648" s="2" t="s">
        <v>285</v>
      </c>
      <c r="D648" s="2">
        <v>94.0</v>
      </c>
      <c r="E648" s="2">
        <v>27.0</v>
      </c>
      <c r="F648" s="2">
        <v>67.0</v>
      </c>
      <c r="G648" s="52">
        <v>42312.384722222225</v>
      </c>
      <c r="H648" s="2" t="s">
        <v>6693</v>
      </c>
      <c r="I648" s="2" t="s">
        <v>6694</v>
      </c>
      <c r="J648" s="2" t="s">
        <v>6695</v>
      </c>
      <c r="K648" s="2" t="e">
        <v>#N/A</v>
      </c>
      <c r="L648" s="2" t="e">
        <v>#N/A</v>
      </c>
      <c r="M648" s="2" t="e">
        <v>#N/A</v>
      </c>
      <c r="N648" s="2" t="e">
        <v>#N/A</v>
      </c>
      <c r="O648" s="2" t="e">
        <v>#N/A</v>
      </c>
      <c r="P648" s="2" t="s">
        <v>6696</v>
      </c>
      <c r="Q648" s="2" t="s">
        <v>356</v>
      </c>
      <c r="R648" s="2" t="s">
        <v>285</v>
      </c>
      <c r="S648" s="2">
        <v>74037.0</v>
      </c>
      <c r="T648" s="2" t="s">
        <v>6697</v>
      </c>
      <c r="U648" s="2" t="s">
        <v>2712</v>
      </c>
      <c r="V648" s="53">
        <v>327715.0</v>
      </c>
      <c r="W648" s="53">
        <v>285782.0</v>
      </c>
      <c r="X648" s="2" t="s">
        <v>2142</v>
      </c>
      <c r="Y648" s="2" t="s">
        <v>6698</v>
      </c>
      <c r="Z648" s="2">
        <v>3.0</v>
      </c>
      <c r="AA648" s="2">
        <v>2.0</v>
      </c>
      <c r="AB648" s="2" t="s">
        <v>6696</v>
      </c>
      <c r="AC648" s="52">
        <v>42312.384722222225</v>
      </c>
      <c r="AD648" s="2" t="s">
        <v>6695</v>
      </c>
      <c r="AE648" s="2" t="s">
        <v>6700</v>
      </c>
      <c r="AF648" s="54" t="s">
        <v>6701</v>
      </c>
    </row>
    <row r="649">
      <c r="A649" s="2">
        <v>648.0</v>
      </c>
      <c r="B649" s="2" t="s">
        <v>5776</v>
      </c>
      <c r="C649" s="2" t="s">
        <v>285</v>
      </c>
      <c r="D649" s="2">
        <v>17.0</v>
      </c>
      <c r="E649" s="2">
        <v>5.0</v>
      </c>
      <c r="F649" s="2">
        <v>12.0</v>
      </c>
      <c r="G649" s="52">
        <v>42318.85138888889</v>
      </c>
      <c r="H649" s="2" t="s">
        <v>5778</v>
      </c>
      <c r="I649" s="2" t="s">
        <v>1663</v>
      </c>
      <c r="J649" s="2" t="s">
        <v>5779</v>
      </c>
      <c r="K649" s="2" t="e">
        <v>#N/A</v>
      </c>
      <c r="L649" s="2" t="e">
        <v>#N/A</v>
      </c>
      <c r="M649" s="2" t="e">
        <v>#N/A</v>
      </c>
      <c r="N649" s="2" t="e">
        <v>#N/A</v>
      </c>
      <c r="O649" s="2" t="e">
        <v>#N/A</v>
      </c>
      <c r="P649" s="2" t="s">
        <v>5775</v>
      </c>
      <c r="Q649" s="2" t="s">
        <v>356</v>
      </c>
      <c r="R649" s="2" t="s">
        <v>356</v>
      </c>
      <c r="S649" s="2">
        <v>21093.0</v>
      </c>
      <c r="T649" s="2" t="s">
        <v>1666</v>
      </c>
      <c r="U649" s="2" t="s">
        <v>646</v>
      </c>
      <c r="V649" s="53">
        <v>3302536.0</v>
      </c>
      <c r="W649" s="53">
        <v>3165278.0</v>
      </c>
      <c r="X649" s="2" t="s">
        <v>1667</v>
      </c>
      <c r="Y649" s="2" t="s">
        <v>6703</v>
      </c>
      <c r="Z649" s="2">
        <v>1.0</v>
      </c>
      <c r="AB649" s="2" t="s">
        <v>5775</v>
      </c>
      <c r="AC649" s="52">
        <v>42318.85138888889</v>
      </c>
      <c r="AD649" s="2" t="s">
        <v>5779</v>
      </c>
      <c r="AE649" s="2" t="s">
        <v>6704</v>
      </c>
    </row>
    <row r="650">
      <c r="A650" s="2">
        <v>649.0</v>
      </c>
      <c r="B650" s="2" t="s">
        <v>6705</v>
      </c>
      <c r="C650" s="2" t="s">
        <v>285</v>
      </c>
      <c r="D650" s="2">
        <v>0.0</v>
      </c>
      <c r="E650" s="2">
        <v>0.0</v>
      </c>
      <c r="F650" s="2">
        <v>0.0</v>
      </c>
      <c r="G650" s="52">
        <v>42327.59652777778</v>
      </c>
      <c r="H650" s="2" t="s">
        <v>6706</v>
      </c>
      <c r="I650" s="2" t="s">
        <v>6707</v>
      </c>
      <c r="J650" s="2" t="s">
        <v>6708</v>
      </c>
      <c r="K650" s="2" t="e">
        <v>#N/A</v>
      </c>
      <c r="L650" s="2" t="e">
        <v>#N/A</v>
      </c>
      <c r="M650" s="2" t="e">
        <v>#N/A</v>
      </c>
      <c r="N650" s="2" t="e">
        <v>#N/A</v>
      </c>
      <c r="O650" s="2" t="e">
        <v>#N/A</v>
      </c>
      <c r="P650" s="2" t="s">
        <v>6709</v>
      </c>
      <c r="Q650" s="2" t="s">
        <v>356</v>
      </c>
      <c r="R650" s="2" t="s">
        <v>285</v>
      </c>
      <c r="S650" s="2">
        <v>97204.0</v>
      </c>
      <c r="T650" s="2" t="s">
        <v>4513</v>
      </c>
      <c r="U650" s="2" t="s">
        <v>727</v>
      </c>
      <c r="V650" s="53">
        <v>549515.0</v>
      </c>
      <c r="W650" s="53">
        <v>471733.0</v>
      </c>
      <c r="X650" s="2" t="s">
        <v>6710</v>
      </c>
      <c r="Y650" s="2" t="s">
        <v>6711</v>
      </c>
      <c r="Z650" s="2">
        <v>1.0</v>
      </c>
      <c r="AB650" s="2" t="s">
        <v>6709</v>
      </c>
      <c r="AC650" s="52">
        <v>42327.59652777778</v>
      </c>
      <c r="AD650" s="2" t="s">
        <v>6708</v>
      </c>
      <c r="AE650" s="2" t="s">
        <v>6713</v>
      </c>
    </row>
    <row r="651">
      <c r="A651" s="2">
        <v>650.0</v>
      </c>
      <c r="B651" s="2" t="s">
        <v>6714</v>
      </c>
      <c r="C651" s="2" t="s">
        <v>285</v>
      </c>
      <c r="D651" s="2">
        <v>25.0</v>
      </c>
      <c r="E651" s="2">
        <v>13.0</v>
      </c>
      <c r="F651" s="2">
        <v>12.0</v>
      </c>
      <c r="G651" s="52">
        <v>42330.8125</v>
      </c>
      <c r="H651" s="2" t="s">
        <v>6715</v>
      </c>
      <c r="I651" s="2" t="s">
        <v>6716</v>
      </c>
      <c r="J651" s="2" t="s">
        <v>6717</v>
      </c>
      <c r="K651" s="2" t="e">
        <v>#N/A</v>
      </c>
      <c r="L651" s="2" t="e">
        <v>#N/A</v>
      </c>
      <c r="M651" s="2" t="e">
        <v>#N/A</v>
      </c>
      <c r="N651" s="2" t="e">
        <v>#N/A</v>
      </c>
      <c r="O651" s="2" t="e">
        <v>#N/A</v>
      </c>
      <c r="P651" s="2" t="s">
        <v>6718</v>
      </c>
      <c r="Q651" s="2" t="s">
        <v>356</v>
      </c>
      <c r="R651" s="2" t="s">
        <v>356</v>
      </c>
      <c r="S651" s="2">
        <v>77054.0</v>
      </c>
      <c r="T651" s="2" t="s">
        <v>1049</v>
      </c>
      <c r="U651" s="2" t="s">
        <v>667</v>
      </c>
      <c r="V651" s="53">
        <v>619368.0</v>
      </c>
      <c r="W651" s="53">
        <v>374385.0</v>
      </c>
      <c r="X651" s="2" t="s">
        <v>752</v>
      </c>
      <c r="Y651" s="2" t="s">
        <v>6719</v>
      </c>
      <c r="Z651" s="2">
        <v>1.0</v>
      </c>
      <c r="AA651" s="2">
        <v>4.0</v>
      </c>
      <c r="AB651" s="2" t="s">
        <v>6718</v>
      </c>
      <c r="AC651" s="52">
        <v>42330.8125</v>
      </c>
      <c r="AD651" s="2" t="s">
        <v>6717</v>
      </c>
      <c r="AE651" s="2" t="s">
        <v>6721</v>
      </c>
    </row>
    <row r="652">
      <c r="A652" s="2">
        <v>651.0</v>
      </c>
      <c r="B652" s="2" t="s">
        <v>5071</v>
      </c>
      <c r="C652" s="2" t="s">
        <v>285</v>
      </c>
      <c r="D652" s="2">
        <v>8.0</v>
      </c>
      <c r="E652" s="2">
        <v>4.0</v>
      </c>
      <c r="F652" s="2">
        <v>4.0</v>
      </c>
      <c r="G652" s="52">
        <v>42331.572222222225</v>
      </c>
      <c r="H652" s="2" t="s">
        <v>5072</v>
      </c>
      <c r="I652" s="2" t="s">
        <v>5074</v>
      </c>
      <c r="J652" s="2" t="s">
        <v>5075</v>
      </c>
      <c r="K652" s="2" t="e">
        <v>#N/A</v>
      </c>
      <c r="L652" s="2" t="e">
        <v>#N/A</v>
      </c>
      <c r="M652" s="2" t="e">
        <v>#N/A</v>
      </c>
      <c r="N652" s="2" t="e">
        <v>#N/A</v>
      </c>
      <c r="O652" s="2" t="e">
        <v>#N/A</v>
      </c>
      <c r="P652" s="2" t="s">
        <v>5070</v>
      </c>
      <c r="Q652" s="2" t="s">
        <v>356</v>
      </c>
      <c r="R652" s="2" t="s">
        <v>356</v>
      </c>
      <c r="S652" s="2">
        <v>46322.0</v>
      </c>
      <c r="T652" s="2" t="s">
        <v>5077</v>
      </c>
      <c r="U652" s="2" t="s">
        <v>1190</v>
      </c>
      <c r="X652" s="2" t="s">
        <v>5078</v>
      </c>
      <c r="Y652" s="2" t="s">
        <v>6722</v>
      </c>
      <c r="Z652" s="2">
        <v>1.0</v>
      </c>
      <c r="AA652" s="2">
        <v>1.0</v>
      </c>
      <c r="AB652" s="2" t="s">
        <v>5070</v>
      </c>
      <c r="AC652" s="52">
        <v>42331.572222222225</v>
      </c>
      <c r="AD652" s="2" t="s">
        <v>5075</v>
      </c>
      <c r="AE652" s="2" t="s">
        <v>6723</v>
      </c>
    </row>
    <row r="653">
      <c r="A653" s="2">
        <v>652.0</v>
      </c>
      <c r="B653" s="2" t="s">
        <v>1475</v>
      </c>
      <c r="C653" s="2" t="s">
        <v>285</v>
      </c>
      <c r="D653" s="2">
        <v>3.0</v>
      </c>
      <c r="E653" s="2">
        <v>0.0</v>
      </c>
      <c r="F653" s="2">
        <v>3.0</v>
      </c>
      <c r="G653" s="52">
        <v>42317.48055555556</v>
      </c>
      <c r="H653" s="2" t="s">
        <v>1476</v>
      </c>
      <c r="I653" s="2" t="s">
        <v>1477</v>
      </c>
      <c r="J653" s="2" t="s">
        <v>1478</v>
      </c>
      <c r="K653" s="2" t="e">
        <v>#N/A</v>
      </c>
      <c r="L653" s="2" t="e">
        <v>#N/A</v>
      </c>
      <c r="M653" s="2" t="e">
        <v>#N/A</v>
      </c>
      <c r="N653" s="2" t="e">
        <v>#N/A</v>
      </c>
      <c r="O653" s="2" t="e">
        <v>#N/A</v>
      </c>
      <c r="P653" s="2" t="s">
        <v>1479</v>
      </c>
      <c r="Q653" s="2" t="s">
        <v>356</v>
      </c>
      <c r="R653" s="2" t="s">
        <v>285</v>
      </c>
      <c r="S653" s="2" t="s">
        <v>1480</v>
      </c>
      <c r="T653" s="2" t="s">
        <v>1481</v>
      </c>
      <c r="U653" s="2" t="s">
        <v>667</v>
      </c>
      <c r="V653" s="53">
        <v>38142.0</v>
      </c>
      <c r="W653" s="53">
        <v>25558.0</v>
      </c>
      <c r="X653" s="2" t="s">
        <v>1482</v>
      </c>
      <c r="Y653" s="2" t="s">
        <v>1483</v>
      </c>
      <c r="Z653" s="2">
        <v>1.0</v>
      </c>
      <c r="AA653" s="2">
        <v>1.0</v>
      </c>
      <c r="AB653" s="2" t="s">
        <v>1479</v>
      </c>
      <c r="AC653" s="52">
        <v>42317.48055555556</v>
      </c>
      <c r="AD653" s="2" t="s">
        <v>1478</v>
      </c>
      <c r="AE653" s="2" t="s">
        <v>1484</v>
      </c>
    </row>
    <row r="654">
      <c r="A654" s="2">
        <v>653.0</v>
      </c>
      <c r="B654" s="2" t="s">
        <v>6726</v>
      </c>
      <c r="C654" s="2" t="s">
        <v>285</v>
      </c>
      <c r="D654" s="2">
        <v>3.0</v>
      </c>
      <c r="E654" s="2">
        <v>0.0</v>
      </c>
      <c r="F654" s="2">
        <v>3.0</v>
      </c>
      <c r="G654" s="52">
        <v>42324.68819444445</v>
      </c>
      <c r="H654" s="2" t="s">
        <v>6727</v>
      </c>
      <c r="I654" s="2" t="s">
        <v>6728</v>
      </c>
      <c r="J654" s="2" t="s">
        <v>6729</v>
      </c>
      <c r="K654" s="2" t="e">
        <v>#N/A</v>
      </c>
      <c r="L654" s="2" t="e">
        <v>#N/A</v>
      </c>
      <c r="M654" s="2" t="e">
        <v>#N/A</v>
      </c>
      <c r="N654" s="2" t="e">
        <v>#N/A</v>
      </c>
      <c r="O654" s="2" t="e">
        <v>#N/A</v>
      </c>
      <c r="P654" s="2" t="s">
        <v>6730</v>
      </c>
      <c r="Q654" s="2" t="s">
        <v>356</v>
      </c>
      <c r="R654" s="2" t="s">
        <v>285</v>
      </c>
      <c r="S654" s="2">
        <v>97214.0</v>
      </c>
      <c r="T654" s="2" t="s">
        <v>4614</v>
      </c>
      <c r="U654" s="2" t="s">
        <v>727</v>
      </c>
      <c r="V654" s="53">
        <v>466635.0</v>
      </c>
      <c r="W654" s="53">
        <v>467472.0</v>
      </c>
      <c r="X654" s="2" t="s">
        <v>6731</v>
      </c>
      <c r="Y654" s="2" t="s">
        <v>6732</v>
      </c>
      <c r="Z654" s="2">
        <v>3.0</v>
      </c>
      <c r="AA654" s="2">
        <v>3.0</v>
      </c>
      <c r="AB654" s="2" t="s">
        <v>6730</v>
      </c>
      <c r="AC654" s="52">
        <v>42324.68819444445</v>
      </c>
      <c r="AD654" s="2" t="s">
        <v>6729</v>
      </c>
      <c r="AE654" s="2" t="s">
        <v>6734</v>
      </c>
    </row>
    <row r="655">
      <c r="A655" s="2">
        <v>654.0</v>
      </c>
      <c r="B655" s="2" t="s">
        <v>6726</v>
      </c>
      <c r="C655" s="2" t="s">
        <v>285</v>
      </c>
      <c r="D655" s="2">
        <v>8.0</v>
      </c>
      <c r="E655" s="2">
        <v>0.0</v>
      </c>
      <c r="F655" s="2">
        <v>8.0</v>
      </c>
      <c r="G655" s="52">
        <v>42327.99236111111</v>
      </c>
      <c r="H655" s="2" t="s">
        <v>6735</v>
      </c>
      <c r="I655" s="2" t="s">
        <v>6728</v>
      </c>
      <c r="J655" s="2" t="s">
        <v>6736</v>
      </c>
      <c r="K655" s="2" t="e">
        <v>#N/A</v>
      </c>
      <c r="L655" s="2" t="e">
        <v>#N/A</v>
      </c>
      <c r="M655" s="2" t="e">
        <v>#N/A</v>
      </c>
      <c r="N655" s="2" t="e">
        <v>#N/A</v>
      </c>
      <c r="O655" s="2" t="e">
        <v>#N/A</v>
      </c>
      <c r="P655" s="2" t="s">
        <v>6737</v>
      </c>
      <c r="Q655" s="2" t="s">
        <v>356</v>
      </c>
      <c r="R655" s="2" t="s">
        <v>285</v>
      </c>
      <c r="S655" s="2">
        <v>97214.0</v>
      </c>
      <c r="T655" s="2" t="s">
        <v>4614</v>
      </c>
      <c r="U655" s="2" t="s">
        <v>727</v>
      </c>
      <c r="V655" s="53">
        <v>466635.0</v>
      </c>
      <c r="W655" s="53">
        <v>467472.0</v>
      </c>
      <c r="X655" s="2" t="s">
        <v>6731</v>
      </c>
      <c r="Y655" s="2" t="s">
        <v>6739</v>
      </c>
      <c r="Z655" s="2">
        <v>1.0</v>
      </c>
      <c r="AA655" s="2">
        <v>3.0</v>
      </c>
      <c r="AB655" s="2" t="s">
        <v>6737</v>
      </c>
      <c r="AC655" s="52">
        <v>42327.99236111111</v>
      </c>
      <c r="AD655" s="2" t="s">
        <v>6736</v>
      </c>
      <c r="AE655" s="2" t="s">
        <v>6740</v>
      </c>
    </row>
    <row r="656">
      <c r="A656" s="2">
        <v>655.0</v>
      </c>
      <c r="B656" s="2" t="s">
        <v>6356</v>
      </c>
      <c r="C656" s="2" t="s">
        <v>285</v>
      </c>
      <c r="D656" s="2">
        <v>38.0</v>
      </c>
      <c r="E656" s="2">
        <v>14.0</v>
      </c>
      <c r="F656" s="2">
        <v>24.0</v>
      </c>
      <c r="G656" s="52">
        <v>42317.63680555556</v>
      </c>
      <c r="H656" s="2" t="s">
        <v>6359</v>
      </c>
      <c r="I656" s="2" t="s">
        <v>6360</v>
      </c>
      <c r="J656" s="2" t="s">
        <v>6361</v>
      </c>
      <c r="K656" s="2" t="e">
        <v>#N/A</v>
      </c>
      <c r="L656" s="2" t="e">
        <v>#N/A</v>
      </c>
      <c r="M656" s="2" t="e">
        <v>#N/A</v>
      </c>
      <c r="N656" s="2" t="e">
        <v>#N/A</v>
      </c>
      <c r="O656" s="2" t="e">
        <v>#N/A</v>
      </c>
      <c r="P656" s="2" t="s">
        <v>6355</v>
      </c>
      <c r="Q656" s="2" t="s">
        <v>356</v>
      </c>
      <c r="R656" s="2" t="s">
        <v>285</v>
      </c>
      <c r="S656" s="2">
        <v>3878.0</v>
      </c>
      <c r="T656" s="2" t="s">
        <v>6362</v>
      </c>
      <c r="U656" s="2" t="s">
        <v>1460</v>
      </c>
      <c r="V656" s="53">
        <v>475916.0</v>
      </c>
      <c r="W656" s="53">
        <v>277098.0</v>
      </c>
      <c r="X656" s="2" t="s">
        <v>6363</v>
      </c>
      <c r="Y656" s="2" t="s">
        <v>6742</v>
      </c>
      <c r="Z656" s="2">
        <v>3.0</v>
      </c>
      <c r="AA656" s="2">
        <v>2.0</v>
      </c>
      <c r="AB656" s="2" t="s">
        <v>6355</v>
      </c>
      <c r="AC656" s="52">
        <v>42317.63680555556</v>
      </c>
      <c r="AD656" s="2" t="s">
        <v>6361</v>
      </c>
      <c r="AE656" s="2" t="s">
        <v>6743</v>
      </c>
    </row>
    <row r="657">
      <c r="A657" s="2">
        <v>656.0</v>
      </c>
      <c r="B657" s="2" t="s">
        <v>3540</v>
      </c>
      <c r="C657" s="2" t="s">
        <v>285</v>
      </c>
      <c r="D657" s="2">
        <v>0.0</v>
      </c>
      <c r="E657" s="2">
        <v>0.0</v>
      </c>
      <c r="F657" s="2">
        <v>0.0</v>
      </c>
      <c r="G657" s="52">
        <v>42310.575694444444</v>
      </c>
      <c r="H657" s="2" t="s">
        <v>3541</v>
      </c>
      <c r="I657" s="2" t="s">
        <v>3543</v>
      </c>
      <c r="J657" s="2" t="s">
        <v>3544</v>
      </c>
      <c r="K657" s="2" t="e">
        <v>#N/A</v>
      </c>
      <c r="L657" s="2" t="e">
        <v>#N/A</v>
      </c>
      <c r="M657" s="2" t="e">
        <v>#N/A</v>
      </c>
      <c r="N657" s="2" t="e">
        <v>#N/A</v>
      </c>
      <c r="O657" s="2" t="e">
        <v>#N/A</v>
      </c>
      <c r="P657" s="2" t="s">
        <v>3539</v>
      </c>
      <c r="Q657" s="2" t="s">
        <v>356</v>
      </c>
      <c r="R657" s="2" t="s">
        <v>356</v>
      </c>
      <c r="S657" s="2">
        <v>95608.0</v>
      </c>
      <c r="T657" s="2" t="s">
        <v>3545</v>
      </c>
      <c r="U657" s="2" t="s">
        <v>319</v>
      </c>
      <c r="V657" s="53">
        <v>1465140.0</v>
      </c>
      <c r="W657" s="53">
        <v>1462794.0</v>
      </c>
      <c r="X657" s="2" t="s">
        <v>3547</v>
      </c>
      <c r="Y657" s="2" t="s">
        <v>6750</v>
      </c>
      <c r="Z657" s="2">
        <v>3.0</v>
      </c>
      <c r="AA657" s="2">
        <v>2.0</v>
      </c>
      <c r="AB657" s="2" t="s">
        <v>3539</v>
      </c>
      <c r="AC657" s="52">
        <v>42310.575694444444</v>
      </c>
      <c r="AD657" s="2" t="s">
        <v>3544</v>
      </c>
      <c r="AE657" s="2" t="s">
        <v>6752</v>
      </c>
    </row>
    <row r="658">
      <c r="A658" s="2">
        <v>657.0</v>
      </c>
      <c r="B658" s="2" t="s">
        <v>1543</v>
      </c>
      <c r="C658" s="2" t="s">
        <v>285</v>
      </c>
      <c r="D658" s="2">
        <v>1.0</v>
      </c>
      <c r="E658" s="2">
        <v>0.0</v>
      </c>
      <c r="F658" s="2">
        <v>1.0</v>
      </c>
      <c r="G658" s="52">
        <v>42333.35972222222</v>
      </c>
      <c r="H658" s="2" t="s">
        <v>6754</v>
      </c>
      <c r="I658" s="2" t="s">
        <v>1545</v>
      </c>
      <c r="J658" s="2" t="s">
        <v>6756</v>
      </c>
      <c r="K658" s="2" t="e">
        <v>#N/A</v>
      </c>
      <c r="L658" s="2" t="e">
        <v>#N/A</v>
      </c>
      <c r="M658" s="2" t="e">
        <v>#N/A</v>
      </c>
      <c r="N658" s="2" t="e">
        <v>#N/A</v>
      </c>
      <c r="O658" s="2" t="e">
        <v>#N/A</v>
      </c>
      <c r="P658" s="2" t="s">
        <v>6758</v>
      </c>
      <c r="Q658" s="2" t="s">
        <v>356</v>
      </c>
      <c r="R658" s="2" t="s">
        <v>356</v>
      </c>
      <c r="S658" s="2">
        <v>43203.0</v>
      </c>
      <c r="T658" s="2" t="s">
        <v>890</v>
      </c>
      <c r="U658" s="2" t="s">
        <v>1290</v>
      </c>
      <c r="V658" s="53">
        <v>1647704.0</v>
      </c>
      <c r="W658" s="53">
        <v>1594155.0</v>
      </c>
      <c r="X658" s="2" t="s">
        <v>1551</v>
      </c>
      <c r="Y658" s="2" t="s">
        <v>6760</v>
      </c>
      <c r="Z658" s="2">
        <v>3.0</v>
      </c>
      <c r="AA658" s="2">
        <v>2.0</v>
      </c>
      <c r="AB658" s="2" t="s">
        <v>6758</v>
      </c>
      <c r="AC658" s="52">
        <v>42333.35972222222</v>
      </c>
      <c r="AD658" s="2" t="s">
        <v>6756</v>
      </c>
      <c r="AE658" s="2" t="s">
        <v>6761</v>
      </c>
    </row>
    <row r="659">
      <c r="A659" s="2">
        <v>658.0</v>
      </c>
      <c r="B659" s="2" t="s">
        <v>5162</v>
      </c>
      <c r="C659" s="2" t="s">
        <v>285</v>
      </c>
      <c r="D659" s="2">
        <v>6.0</v>
      </c>
      <c r="E659" s="2">
        <v>1.0</v>
      </c>
      <c r="F659" s="2">
        <v>5.0</v>
      </c>
      <c r="G659" s="52">
        <v>42328.490277777775</v>
      </c>
      <c r="H659" s="2" t="s">
        <v>5163</v>
      </c>
      <c r="I659" s="2" t="s">
        <v>5164</v>
      </c>
      <c r="J659" s="2" t="s">
        <v>5165</v>
      </c>
      <c r="K659" s="2" t="e">
        <v>#N/A</v>
      </c>
      <c r="L659" s="2" t="e">
        <v>#N/A</v>
      </c>
      <c r="M659" s="2" t="e">
        <v>#N/A</v>
      </c>
      <c r="N659" s="2" t="e">
        <v>#N/A</v>
      </c>
      <c r="O659" s="2" t="e">
        <v>#N/A</v>
      </c>
      <c r="P659" s="2" t="s">
        <v>5161</v>
      </c>
      <c r="Q659" s="2" t="s">
        <v>356</v>
      </c>
      <c r="R659" s="2" t="s">
        <v>356</v>
      </c>
      <c r="S659" s="2">
        <v>66213.0</v>
      </c>
      <c r="T659" s="2" t="s">
        <v>5157</v>
      </c>
      <c r="U659" s="2" t="s">
        <v>481</v>
      </c>
      <c r="X659" s="2" t="s">
        <v>5166</v>
      </c>
      <c r="Y659" s="2" t="s">
        <v>6769</v>
      </c>
      <c r="Z659" s="2">
        <v>1.0</v>
      </c>
      <c r="AA659" s="2">
        <v>2.0</v>
      </c>
      <c r="AB659" s="2" t="s">
        <v>5161</v>
      </c>
      <c r="AC659" s="52">
        <v>42328.490277777775</v>
      </c>
      <c r="AD659" s="2" t="s">
        <v>5165</v>
      </c>
      <c r="AE659" s="2" t="s">
        <v>6770</v>
      </c>
    </row>
    <row r="660">
      <c r="A660" s="2">
        <v>659.0</v>
      </c>
      <c r="B660" s="2" t="s">
        <v>1661</v>
      </c>
      <c r="C660" s="2" t="s">
        <v>285</v>
      </c>
      <c r="D660" s="2">
        <v>11.0</v>
      </c>
      <c r="E660" s="2">
        <v>5.0</v>
      </c>
      <c r="F660" s="2">
        <v>6.0</v>
      </c>
      <c r="G660" s="52">
        <v>42318.618055555555</v>
      </c>
      <c r="H660" s="2" t="s">
        <v>5784</v>
      </c>
      <c r="I660" s="2" t="s">
        <v>1663</v>
      </c>
      <c r="J660" s="2" t="s">
        <v>5785</v>
      </c>
      <c r="K660" s="2" t="e">
        <v>#N/A</v>
      </c>
      <c r="L660" s="2" t="e">
        <v>#N/A</v>
      </c>
      <c r="M660" s="2" t="e">
        <v>#N/A</v>
      </c>
      <c r="N660" s="2" t="e">
        <v>#N/A</v>
      </c>
      <c r="O660" s="2" t="e">
        <v>#N/A</v>
      </c>
      <c r="P660" s="2" t="s">
        <v>5783</v>
      </c>
      <c r="Q660" s="2" t="s">
        <v>356</v>
      </c>
      <c r="R660" s="2" t="s">
        <v>285</v>
      </c>
      <c r="S660" s="2">
        <v>21093.0</v>
      </c>
      <c r="T660" s="2" t="s">
        <v>1666</v>
      </c>
      <c r="U660" s="2" t="s">
        <v>646</v>
      </c>
      <c r="V660" s="53">
        <v>3302536.0</v>
      </c>
      <c r="W660" s="53">
        <v>3165278.0</v>
      </c>
      <c r="X660" s="2" t="s">
        <v>1667</v>
      </c>
      <c r="Y660" s="2" t="s">
        <v>6776</v>
      </c>
      <c r="Z660" s="2">
        <v>1.0</v>
      </c>
      <c r="AB660" s="2" t="s">
        <v>5783</v>
      </c>
      <c r="AC660" s="52">
        <v>42318.618055555555</v>
      </c>
      <c r="AD660" s="2" t="s">
        <v>5785</v>
      </c>
      <c r="AE660" s="2" t="s">
        <v>6778</v>
      </c>
    </row>
    <row r="661">
      <c r="A661" s="2">
        <v>660.0</v>
      </c>
      <c r="B661" s="2" t="s">
        <v>1661</v>
      </c>
      <c r="C661" s="2" t="s">
        <v>285</v>
      </c>
      <c r="D661" s="2">
        <v>0.0</v>
      </c>
      <c r="E661" s="2">
        <v>0.0</v>
      </c>
      <c r="F661" s="2">
        <v>0.0</v>
      </c>
      <c r="G661" s="52">
        <v>42318.68958333333</v>
      </c>
      <c r="H661" s="2" t="s">
        <v>5788</v>
      </c>
      <c r="I661" s="2" t="s">
        <v>1663</v>
      </c>
      <c r="J661" s="2" t="s">
        <v>5789</v>
      </c>
      <c r="K661" s="2" t="e">
        <v>#N/A</v>
      </c>
      <c r="L661" s="2" t="e">
        <v>#N/A</v>
      </c>
      <c r="M661" s="2" t="e">
        <v>#N/A</v>
      </c>
      <c r="N661" s="2" t="e">
        <v>#N/A</v>
      </c>
      <c r="O661" s="2" t="e">
        <v>#N/A</v>
      </c>
      <c r="P661" s="2" t="s">
        <v>5787</v>
      </c>
      <c r="Q661" s="2" t="s">
        <v>356</v>
      </c>
      <c r="R661" s="2" t="s">
        <v>356</v>
      </c>
      <c r="S661" s="2">
        <v>21093.0</v>
      </c>
      <c r="T661" s="2" t="s">
        <v>1666</v>
      </c>
      <c r="U661" s="2" t="s">
        <v>646</v>
      </c>
      <c r="V661" s="53">
        <v>3302536.0</v>
      </c>
      <c r="W661" s="53">
        <v>3165278.0</v>
      </c>
      <c r="X661" s="2" t="s">
        <v>1667</v>
      </c>
      <c r="Y661" s="2" t="s">
        <v>6779</v>
      </c>
      <c r="Z661" s="2">
        <v>1.0</v>
      </c>
      <c r="AA661" s="2">
        <v>1.0</v>
      </c>
      <c r="AB661" s="2" t="s">
        <v>5787</v>
      </c>
      <c r="AC661" s="52">
        <v>42318.68958333333</v>
      </c>
      <c r="AD661" s="2" t="s">
        <v>5789</v>
      </c>
      <c r="AE661" s="2" t="s">
        <v>6781</v>
      </c>
    </row>
    <row r="662">
      <c r="A662" s="2">
        <v>661.0</v>
      </c>
      <c r="B662" s="2" t="s">
        <v>1661</v>
      </c>
      <c r="C662" s="2" t="s">
        <v>285</v>
      </c>
      <c r="D662" s="2">
        <v>2.0</v>
      </c>
      <c r="E662" s="2">
        <v>0.0</v>
      </c>
      <c r="F662" s="2">
        <v>2.0</v>
      </c>
      <c r="G662" s="52">
        <v>42328.40416666667</v>
      </c>
      <c r="H662" s="2" t="s">
        <v>1694</v>
      </c>
      <c r="I662" s="2" t="s">
        <v>1663</v>
      </c>
      <c r="J662" s="2" t="s">
        <v>1695</v>
      </c>
      <c r="K662" s="2" t="e">
        <v>#N/A</v>
      </c>
      <c r="L662" s="2" t="e">
        <v>#N/A</v>
      </c>
      <c r="M662" s="2" t="e">
        <v>#N/A</v>
      </c>
      <c r="N662" s="2" t="e">
        <v>#N/A</v>
      </c>
      <c r="O662" s="2" t="e">
        <v>#N/A</v>
      </c>
      <c r="P662" s="2" t="s">
        <v>1696</v>
      </c>
      <c r="Q662" s="2" t="s">
        <v>356</v>
      </c>
      <c r="R662" s="2" t="s">
        <v>356</v>
      </c>
      <c r="S662" s="2">
        <v>21093.0</v>
      </c>
      <c r="T662" s="2" t="s">
        <v>1666</v>
      </c>
      <c r="U662" s="2" t="s">
        <v>646</v>
      </c>
      <c r="V662" s="53">
        <v>3302536.0</v>
      </c>
      <c r="W662" s="53">
        <v>3165278.0</v>
      </c>
      <c r="X662" s="2" t="s">
        <v>1667</v>
      </c>
      <c r="Y662" s="2" t="s">
        <v>1697</v>
      </c>
      <c r="Z662" s="2">
        <v>1.0</v>
      </c>
      <c r="AB662" s="2" t="s">
        <v>1696</v>
      </c>
      <c r="AC662" s="52">
        <v>42328.40416666667</v>
      </c>
      <c r="AD662" s="2" t="s">
        <v>1695</v>
      </c>
      <c r="AE662" s="2" t="s">
        <v>1698</v>
      </c>
    </row>
    <row r="663">
      <c r="A663" s="2">
        <v>662.0</v>
      </c>
      <c r="B663" s="2" t="s">
        <v>1661</v>
      </c>
      <c r="C663" s="2" t="s">
        <v>285</v>
      </c>
      <c r="D663" s="2">
        <v>0.0</v>
      </c>
      <c r="E663" s="2">
        <v>0.0</v>
      </c>
      <c r="F663" s="2">
        <v>0.0</v>
      </c>
      <c r="G663" s="52">
        <v>42330.55694444444</v>
      </c>
      <c r="H663" s="2" t="s">
        <v>5795</v>
      </c>
      <c r="I663" s="2" t="s">
        <v>1663</v>
      </c>
      <c r="J663" s="2" t="s">
        <v>5796</v>
      </c>
      <c r="K663" s="2" t="e">
        <v>#N/A</v>
      </c>
      <c r="L663" s="2" t="e">
        <v>#N/A</v>
      </c>
      <c r="M663" s="2" t="e">
        <v>#N/A</v>
      </c>
      <c r="N663" s="2" t="e">
        <v>#N/A</v>
      </c>
      <c r="O663" s="2" t="e">
        <v>#N/A</v>
      </c>
      <c r="P663" s="2" t="s">
        <v>5794</v>
      </c>
      <c r="Q663" s="2" t="s">
        <v>356</v>
      </c>
      <c r="R663" s="2" t="s">
        <v>285</v>
      </c>
      <c r="S663" s="2">
        <v>21093.0</v>
      </c>
      <c r="T663" s="2" t="s">
        <v>1666</v>
      </c>
      <c r="U663" s="2" t="s">
        <v>646</v>
      </c>
      <c r="V663" s="53">
        <v>3302536.0</v>
      </c>
      <c r="W663" s="53">
        <v>3165278.0</v>
      </c>
      <c r="X663" s="2" t="s">
        <v>1667</v>
      </c>
      <c r="Y663" s="2" t="s">
        <v>6798</v>
      </c>
      <c r="Z663" s="2">
        <v>1.0</v>
      </c>
      <c r="AA663" s="2">
        <v>2.0</v>
      </c>
      <c r="AB663" s="2" t="s">
        <v>5794</v>
      </c>
      <c r="AC663" s="52">
        <v>42330.55694444444</v>
      </c>
      <c r="AD663" s="2" t="s">
        <v>5796</v>
      </c>
      <c r="AE663" s="2" t="s">
        <v>6803</v>
      </c>
      <c r="AF663" s="54" t="s">
        <v>6805</v>
      </c>
    </row>
    <row r="664">
      <c r="A664" s="2">
        <v>663.0</v>
      </c>
      <c r="B664" s="2" t="s">
        <v>6161</v>
      </c>
      <c r="C664" s="2" t="s">
        <v>285</v>
      </c>
      <c r="D664" s="2">
        <v>2.0</v>
      </c>
      <c r="E664" s="2">
        <v>0.0</v>
      </c>
      <c r="F664" s="2">
        <v>2.0</v>
      </c>
      <c r="G664" s="52">
        <v>42327.555555555555</v>
      </c>
      <c r="H664" s="2" t="s">
        <v>6163</v>
      </c>
      <c r="I664" s="2" t="s">
        <v>6164</v>
      </c>
      <c r="J664" s="2" t="s">
        <v>6165</v>
      </c>
      <c r="K664" s="2" t="e">
        <v>#N/A</v>
      </c>
      <c r="L664" s="2" t="e">
        <v>#N/A</v>
      </c>
      <c r="M664" s="2" t="e">
        <v>#N/A</v>
      </c>
      <c r="N664" s="2" t="e">
        <v>#N/A</v>
      </c>
      <c r="O664" s="2" t="e">
        <v>#N/A</v>
      </c>
      <c r="P664" s="2" t="s">
        <v>6159</v>
      </c>
      <c r="Q664" s="2" t="s">
        <v>356</v>
      </c>
      <c r="R664" s="2" t="s">
        <v>356</v>
      </c>
      <c r="S664" s="2">
        <v>65804.0</v>
      </c>
      <c r="T664" s="2" t="s">
        <v>3359</v>
      </c>
      <c r="U664" s="2" t="s">
        <v>492</v>
      </c>
      <c r="V664" s="53">
        <v>311875.0</v>
      </c>
      <c r="W664" s="53">
        <v>355441.0</v>
      </c>
      <c r="X664" s="2" t="s">
        <v>598</v>
      </c>
      <c r="Y664" s="2" t="s">
        <v>6813</v>
      </c>
      <c r="AB664" s="2" t="s">
        <v>6159</v>
      </c>
      <c r="AC664" s="52">
        <v>42327.555555555555</v>
      </c>
      <c r="AD664" s="2" t="s">
        <v>6165</v>
      </c>
      <c r="AE664" s="2" t="s">
        <v>6815</v>
      </c>
    </row>
    <row r="665">
      <c r="A665" s="2">
        <v>664.0</v>
      </c>
      <c r="B665" s="2" t="s">
        <v>1770</v>
      </c>
      <c r="C665" s="2" t="s">
        <v>285</v>
      </c>
      <c r="D665" s="2">
        <v>3.0</v>
      </c>
      <c r="E665" s="2">
        <v>0.0</v>
      </c>
      <c r="F665" s="2">
        <v>3.0</v>
      </c>
      <c r="G665" s="52">
        <v>42313.59861111111</v>
      </c>
      <c r="H665" s="2" t="s">
        <v>6174</v>
      </c>
      <c r="I665" s="2" t="s">
        <v>1772</v>
      </c>
      <c r="J665" s="2" t="s">
        <v>6175</v>
      </c>
      <c r="K665" s="2" t="e">
        <v>#N/A</v>
      </c>
      <c r="L665" s="2" t="e">
        <v>#N/A</v>
      </c>
      <c r="M665" s="2" t="e">
        <v>#N/A</v>
      </c>
      <c r="N665" s="2" t="e">
        <v>#N/A</v>
      </c>
      <c r="O665" s="2" t="e">
        <v>#N/A</v>
      </c>
      <c r="P665" s="2" t="s">
        <v>6173</v>
      </c>
      <c r="Q665" s="2" t="s">
        <v>356</v>
      </c>
      <c r="R665" s="2" t="s">
        <v>356</v>
      </c>
      <c r="S665" s="2">
        <v>64024.0</v>
      </c>
      <c r="T665" s="2" t="s">
        <v>1775</v>
      </c>
      <c r="U665" s="2" t="s">
        <v>492</v>
      </c>
      <c r="X665" s="2" t="s">
        <v>1776</v>
      </c>
      <c r="Y665" s="2" t="s">
        <v>6822</v>
      </c>
      <c r="Z665" s="2">
        <v>3.0</v>
      </c>
      <c r="AA665" s="2">
        <v>2.0</v>
      </c>
      <c r="AB665" s="2" t="s">
        <v>6173</v>
      </c>
      <c r="AC665" s="52">
        <v>42313.59861111111</v>
      </c>
      <c r="AD665" s="2" t="s">
        <v>6175</v>
      </c>
      <c r="AE665" s="2" t="s">
        <v>6823</v>
      </c>
      <c r="AF665" s="54" t="s">
        <v>6824</v>
      </c>
    </row>
    <row r="666">
      <c r="A666" s="2">
        <v>665.0</v>
      </c>
      <c r="B666" s="2" t="s">
        <v>1788</v>
      </c>
      <c r="C666" s="2" t="s">
        <v>285</v>
      </c>
      <c r="D666" s="2">
        <v>1.0</v>
      </c>
      <c r="E666" s="2">
        <v>0.0</v>
      </c>
      <c r="F666" s="2">
        <v>1.0</v>
      </c>
      <c r="G666" s="52">
        <v>42314.45277777778</v>
      </c>
      <c r="H666" s="2" t="s">
        <v>2675</v>
      </c>
      <c r="I666" s="2" t="s">
        <v>1791</v>
      </c>
      <c r="K666" s="2" t="e">
        <v>#N/A</v>
      </c>
      <c r="L666" s="2" t="e">
        <v>#N/A</v>
      </c>
      <c r="M666" s="2" t="e">
        <v>#N/A</v>
      </c>
      <c r="N666" s="2" t="e">
        <v>#N/A</v>
      </c>
      <c r="O666" s="2" t="e">
        <v>#N/A</v>
      </c>
      <c r="P666" s="2" t="s">
        <v>2674</v>
      </c>
      <c r="Q666" s="2" t="s">
        <v>356</v>
      </c>
      <c r="R666" s="2" t="s">
        <v>356</v>
      </c>
      <c r="S666" s="2">
        <v>72811.0</v>
      </c>
      <c r="T666" s="2" t="s">
        <v>1797</v>
      </c>
      <c r="U666" s="2" t="s">
        <v>401</v>
      </c>
      <c r="V666" s="53">
        <v>3.3760303E7</v>
      </c>
      <c r="W666" s="53">
        <v>3.3786029E7</v>
      </c>
      <c r="X666" s="2" t="s">
        <v>1799</v>
      </c>
      <c r="Y666" s="2" t="s">
        <v>6830</v>
      </c>
      <c r="Z666" s="2">
        <v>2.0</v>
      </c>
      <c r="AA666" s="2">
        <v>3.0</v>
      </c>
      <c r="AB666" s="2" t="s">
        <v>2674</v>
      </c>
      <c r="AC666" s="52">
        <v>42314.45277777778</v>
      </c>
      <c r="AE666" s="2" t="s">
        <v>6832</v>
      </c>
    </row>
    <row r="667">
      <c r="A667" s="2">
        <v>666.0</v>
      </c>
      <c r="B667" s="2" t="s">
        <v>6289</v>
      </c>
      <c r="C667" s="2" t="s">
        <v>285</v>
      </c>
      <c r="D667" s="2">
        <v>0.0</v>
      </c>
      <c r="E667" s="2">
        <v>0.0</v>
      </c>
      <c r="F667" s="2">
        <v>0.0</v>
      </c>
      <c r="G667" s="52">
        <v>42324.27222222222</v>
      </c>
      <c r="H667" s="2" t="s">
        <v>6290</v>
      </c>
      <c r="I667" s="2" t="s">
        <v>6291</v>
      </c>
      <c r="J667" s="2" t="s">
        <v>6292</v>
      </c>
      <c r="K667" s="2" t="e">
        <v>#N/A</v>
      </c>
      <c r="L667" s="2" t="e">
        <v>#N/A</v>
      </c>
      <c r="M667" s="2" t="e">
        <v>#N/A</v>
      </c>
      <c r="N667" s="2" t="e">
        <v>#N/A</v>
      </c>
      <c r="O667" s="2" t="e">
        <v>#N/A</v>
      </c>
      <c r="P667" s="2" t="s">
        <v>6288</v>
      </c>
      <c r="Q667" s="2" t="s">
        <v>356</v>
      </c>
      <c r="R667" s="2" t="s">
        <v>356</v>
      </c>
      <c r="S667" s="2">
        <v>27709.0</v>
      </c>
      <c r="T667" s="2" t="s">
        <v>6293</v>
      </c>
      <c r="U667" s="2" t="s">
        <v>774</v>
      </c>
      <c r="Y667" s="2" t="s">
        <v>6833</v>
      </c>
      <c r="Z667" s="2">
        <v>3.0</v>
      </c>
      <c r="AA667" s="2">
        <v>2.0</v>
      </c>
      <c r="AB667" s="2" t="s">
        <v>6288</v>
      </c>
      <c r="AC667" s="52">
        <v>42324.27222222222</v>
      </c>
      <c r="AD667" s="2" t="s">
        <v>6292</v>
      </c>
      <c r="AE667" s="2" t="s">
        <v>6835</v>
      </c>
    </row>
    <row r="668">
      <c r="A668" s="2">
        <v>667.0</v>
      </c>
      <c r="B668" s="2" t="s">
        <v>1824</v>
      </c>
      <c r="C668" s="2" t="s">
        <v>285</v>
      </c>
      <c r="D668" s="2">
        <v>2.0</v>
      </c>
      <c r="E668" s="2">
        <v>2.0</v>
      </c>
      <c r="G668" s="52">
        <v>42331.77013888889</v>
      </c>
      <c r="H668" s="2" t="s">
        <v>4766</v>
      </c>
      <c r="I668" s="2" t="s">
        <v>1826</v>
      </c>
      <c r="J668" s="2" t="s">
        <v>4767</v>
      </c>
      <c r="K668" s="2" t="e">
        <v>#N/A</v>
      </c>
      <c r="L668" s="2" t="e">
        <v>#N/A</v>
      </c>
      <c r="M668" s="2" t="e">
        <v>#N/A</v>
      </c>
      <c r="N668" s="2" t="e">
        <v>#N/A</v>
      </c>
      <c r="O668" s="2" t="e">
        <v>#N/A</v>
      </c>
      <c r="P668" s="2" t="s">
        <v>4764</v>
      </c>
      <c r="Q668" s="2" t="s">
        <v>356</v>
      </c>
      <c r="R668" s="2" t="s">
        <v>285</v>
      </c>
      <c r="S668" s="2">
        <v>30540.0</v>
      </c>
      <c r="T668" s="2" t="s">
        <v>1829</v>
      </c>
      <c r="U668" s="2" t="s">
        <v>513</v>
      </c>
      <c r="V668" s="53">
        <v>178896.0</v>
      </c>
      <c r="W668" s="53">
        <v>162596.0</v>
      </c>
      <c r="X668" s="2" t="s">
        <v>1830</v>
      </c>
      <c r="Y668" s="2" t="s">
        <v>6837</v>
      </c>
      <c r="Z668" s="2">
        <v>1.0</v>
      </c>
      <c r="AA668" s="2">
        <v>2.0</v>
      </c>
      <c r="AB668" s="2" t="s">
        <v>4764</v>
      </c>
      <c r="AC668" s="52">
        <v>42331.77013888889</v>
      </c>
      <c r="AD668" s="2" t="s">
        <v>4767</v>
      </c>
      <c r="AE668" s="2" t="s">
        <v>6838</v>
      </c>
      <c r="AF668" s="54" t="s">
        <v>6839</v>
      </c>
    </row>
    <row r="669">
      <c r="A669" s="2">
        <v>668.0</v>
      </c>
      <c r="B669" s="2" t="s">
        <v>1850</v>
      </c>
      <c r="C669" s="2" t="s">
        <v>285</v>
      </c>
      <c r="D669" s="2">
        <v>1.0</v>
      </c>
      <c r="E669" s="2">
        <v>0.0</v>
      </c>
      <c r="F669" s="2">
        <v>1.0</v>
      </c>
      <c r="G669" s="52">
        <v>42310.811111111114</v>
      </c>
      <c r="H669" s="2" t="s">
        <v>1851</v>
      </c>
      <c r="I669" s="2" t="s">
        <v>1852</v>
      </c>
      <c r="J669" s="2" t="s">
        <v>1853</v>
      </c>
      <c r="K669" s="2" t="e">
        <v>#N/A</v>
      </c>
      <c r="L669" s="2" t="e">
        <v>#N/A</v>
      </c>
      <c r="M669" s="2" t="e">
        <v>#N/A</v>
      </c>
      <c r="N669" s="2" t="e">
        <v>#N/A</v>
      </c>
      <c r="O669" s="2" t="e">
        <v>#N/A</v>
      </c>
      <c r="P669" s="2" t="s">
        <v>1854</v>
      </c>
      <c r="Q669" s="2" t="s">
        <v>356</v>
      </c>
      <c r="R669" s="2" t="s">
        <v>285</v>
      </c>
      <c r="S669" s="2">
        <v>80134.0</v>
      </c>
      <c r="T669" s="2" t="s">
        <v>1855</v>
      </c>
      <c r="U669" s="2" t="s">
        <v>843</v>
      </c>
      <c r="X669" s="2" t="s">
        <v>1856</v>
      </c>
      <c r="Y669" s="2" t="s">
        <v>1857</v>
      </c>
      <c r="Z669" s="2">
        <v>3.0</v>
      </c>
      <c r="AA669" s="2">
        <v>4.0</v>
      </c>
      <c r="AB669" s="2" t="s">
        <v>1854</v>
      </c>
      <c r="AC669" s="52">
        <v>42310.811111111114</v>
      </c>
      <c r="AD669" s="2" t="s">
        <v>1853</v>
      </c>
      <c r="AE669" s="2" t="s">
        <v>1858</v>
      </c>
    </row>
    <row r="670">
      <c r="A670" s="2">
        <v>669.0</v>
      </c>
      <c r="B670" s="2" t="s">
        <v>1880</v>
      </c>
      <c r="C670" s="2" t="s">
        <v>285</v>
      </c>
      <c r="D670" s="2">
        <v>26.0</v>
      </c>
      <c r="E670" s="2">
        <v>7.0</v>
      </c>
      <c r="F670" s="2">
        <v>19.0</v>
      </c>
      <c r="G670" s="52">
        <v>42330.64097222222</v>
      </c>
      <c r="H670" s="2" t="s">
        <v>4139</v>
      </c>
      <c r="I670" s="2" t="s">
        <v>1882</v>
      </c>
      <c r="J670" s="2" t="s">
        <v>1883</v>
      </c>
      <c r="K670" s="2" t="e">
        <v>#N/A</v>
      </c>
      <c r="L670" s="2" t="e">
        <v>#N/A</v>
      </c>
      <c r="M670" s="2" t="e">
        <v>#N/A</v>
      </c>
      <c r="N670" s="2" t="e">
        <v>#N/A</v>
      </c>
      <c r="O670" s="2" t="e">
        <v>#N/A</v>
      </c>
      <c r="P670" s="2" t="s">
        <v>4138</v>
      </c>
      <c r="Q670" s="2" t="s">
        <v>356</v>
      </c>
      <c r="R670" s="2" t="s">
        <v>285</v>
      </c>
      <c r="S670" s="2">
        <v>20009.0</v>
      </c>
      <c r="T670" s="2" t="s">
        <v>491</v>
      </c>
      <c r="U670" s="2" t="s">
        <v>597</v>
      </c>
      <c r="V670" s="53">
        <v>437266.0</v>
      </c>
      <c r="W670" s="53">
        <v>393293.0</v>
      </c>
      <c r="X670" s="2" t="s">
        <v>696</v>
      </c>
      <c r="Y670" s="2" t="s">
        <v>1885</v>
      </c>
      <c r="Z670" s="2">
        <v>3.0</v>
      </c>
      <c r="AA670" s="2">
        <v>2.0</v>
      </c>
      <c r="AB670" s="2" t="s">
        <v>4138</v>
      </c>
      <c r="AC670" s="52">
        <v>42330.64097222222</v>
      </c>
      <c r="AD670" s="2" t="s">
        <v>1883</v>
      </c>
      <c r="AE670" s="2" t="s">
        <v>1886</v>
      </c>
    </row>
    <row r="671">
      <c r="A671" s="2">
        <v>670.0</v>
      </c>
      <c r="B671" s="2" t="s">
        <v>6323</v>
      </c>
      <c r="C671" s="2" t="s">
        <v>285</v>
      </c>
      <c r="D671" s="2">
        <v>7.0</v>
      </c>
      <c r="E671" s="2">
        <v>1.0</v>
      </c>
      <c r="F671" s="2">
        <v>6.0</v>
      </c>
      <c r="G671" s="52">
        <v>42311.39791666667</v>
      </c>
      <c r="H671" s="2" t="s">
        <v>6324</v>
      </c>
      <c r="I671" s="2" t="s">
        <v>6325</v>
      </c>
      <c r="J671" s="2" t="s">
        <v>6326</v>
      </c>
      <c r="K671" s="2" t="e">
        <v>#N/A</v>
      </c>
      <c r="L671" s="2" t="e">
        <v>#N/A</v>
      </c>
      <c r="M671" s="2" t="e">
        <v>#N/A</v>
      </c>
      <c r="N671" s="2" t="e">
        <v>#N/A</v>
      </c>
      <c r="O671" s="2" t="e">
        <v>#N/A</v>
      </c>
      <c r="P671" s="2" t="s">
        <v>6321</v>
      </c>
      <c r="Q671" s="2" t="s">
        <v>356</v>
      </c>
      <c r="R671" s="2" t="s">
        <v>356</v>
      </c>
      <c r="S671" s="2" t="s">
        <v>6328</v>
      </c>
      <c r="T671" s="2" t="s">
        <v>6329</v>
      </c>
      <c r="U671" s="2" t="s">
        <v>6330</v>
      </c>
      <c r="V671" s="53">
        <v>2599586.0</v>
      </c>
      <c r="W671" s="53">
        <v>2724907.0</v>
      </c>
      <c r="X671" s="2" t="s">
        <v>6331</v>
      </c>
      <c r="Y671" s="2" t="s">
        <v>6842</v>
      </c>
      <c r="Z671" s="2">
        <v>3.0</v>
      </c>
      <c r="AA671" s="2">
        <v>2.0</v>
      </c>
      <c r="AB671" s="2" t="s">
        <v>6321</v>
      </c>
      <c r="AC671" s="52">
        <v>42311.39791666667</v>
      </c>
      <c r="AD671" s="2" t="s">
        <v>6326</v>
      </c>
      <c r="AE671" s="2" t="s">
        <v>6844</v>
      </c>
      <c r="AF671" s="54" t="s">
        <v>6845</v>
      </c>
    </row>
    <row r="672">
      <c r="A672" s="2">
        <v>671.0</v>
      </c>
      <c r="B672" s="2" t="s">
        <v>6746</v>
      </c>
      <c r="C672" s="2" t="s">
        <v>285</v>
      </c>
      <c r="D672" s="2">
        <v>3.0</v>
      </c>
      <c r="E672" s="2">
        <v>0.0</v>
      </c>
      <c r="F672" s="2">
        <v>3.0</v>
      </c>
      <c r="G672" s="52">
        <v>42321.45347222222</v>
      </c>
      <c r="H672" s="2" t="s">
        <v>6747</v>
      </c>
      <c r="I672" s="2" t="s">
        <v>6748</v>
      </c>
      <c r="J672" s="2" t="s">
        <v>6749</v>
      </c>
      <c r="K672" s="2" t="e">
        <v>#N/A</v>
      </c>
      <c r="L672" s="2" t="e">
        <v>#N/A</v>
      </c>
      <c r="M672" s="2" t="e">
        <v>#N/A</v>
      </c>
      <c r="N672" s="2" t="e">
        <v>#N/A</v>
      </c>
      <c r="O672" s="2" t="e">
        <v>#N/A</v>
      </c>
      <c r="P672" s="2" t="s">
        <v>6745</v>
      </c>
      <c r="Q672" s="2" t="s">
        <v>356</v>
      </c>
      <c r="R672" s="2" t="s">
        <v>356</v>
      </c>
      <c r="S672" s="2">
        <v>11743.0</v>
      </c>
      <c r="T672" s="2" t="s">
        <v>6751</v>
      </c>
      <c r="U672" s="2" t="s">
        <v>576</v>
      </c>
      <c r="X672" s="2" t="s">
        <v>1461</v>
      </c>
      <c r="Y672" s="2" t="s">
        <v>6847</v>
      </c>
      <c r="Z672" s="2">
        <v>3.0</v>
      </c>
      <c r="AA672" s="2">
        <v>2.0</v>
      </c>
      <c r="AB672" s="2" t="s">
        <v>6745</v>
      </c>
      <c r="AC672" s="52">
        <v>42321.45347222222</v>
      </c>
      <c r="AD672" s="2" t="s">
        <v>6749</v>
      </c>
      <c r="AE672" s="2" t="s">
        <v>6848</v>
      </c>
    </row>
    <row r="673">
      <c r="A673" s="2">
        <v>672.0</v>
      </c>
      <c r="B673" s="2" t="s">
        <v>6746</v>
      </c>
      <c r="C673" s="2" t="s">
        <v>285</v>
      </c>
      <c r="D673" s="2">
        <v>6.0</v>
      </c>
      <c r="E673" s="2">
        <v>0.0</v>
      </c>
      <c r="F673" s="2">
        <v>6.0</v>
      </c>
      <c r="G673" s="52">
        <v>42331.58125</v>
      </c>
      <c r="H673" s="2" t="s">
        <v>6757</v>
      </c>
      <c r="I673" s="2" t="s">
        <v>6748</v>
      </c>
      <c r="J673" s="2" t="s">
        <v>6759</v>
      </c>
      <c r="K673" s="2" t="e">
        <v>#N/A</v>
      </c>
      <c r="L673" s="2" t="e">
        <v>#N/A</v>
      </c>
      <c r="M673" s="2" t="e">
        <v>#N/A</v>
      </c>
      <c r="N673" s="2" t="e">
        <v>#N/A</v>
      </c>
      <c r="O673" s="2" t="e">
        <v>#N/A</v>
      </c>
      <c r="P673" s="2" t="s">
        <v>6755</v>
      </c>
      <c r="Q673" s="2" t="s">
        <v>356</v>
      </c>
      <c r="R673" s="2" t="s">
        <v>356</v>
      </c>
      <c r="S673" s="2">
        <v>11743.0</v>
      </c>
      <c r="T673" s="2" t="s">
        <v>6751</v>
      </c>
      <c r="U673" s="2" t="s">
        <v>576</v>
      </c>
      <c r="X673" s="2" t="s">
        <v>1461</v>
      </c>
      <c r="Y673" s="2" t="s">
        <v>6849</v>
      </c>
      <c r="Z673" s="2">
        <v>3.0</v>
      </c>
      <c r="AA673" s="2">
        <v>1.0</v>
      </c>
      <c r="AB673" s="2" t="s">
        <v>6755</v>
      </c>
      <c r="AC673" s="52">
        <v>42331.58125</v>
      </c>
      <c r="AD673" s="2" t="s">
        <v>6759</v>
      </c>
      <c r="AE673" s="2" t="s">
        <v>6850</v>
      </c>
    </row>
    <row r="674">
      <c r="A674" s="2">
        <v>673.0</v>
      </c>
      <c r="B674" s="2" t="s">
        <v>5962</v>
      </c>
      <c r="C674" s="2" t="s">
        <v>285</v>
      </c>
      <c r="D674" s="2">
        <v>1.0</v>
      </c>
      <c r="E674" s="2">
        <v>0.0</v>
      </c>
      <c r="F674" s="2">
        <v>1.0</v>
      </c>
      <c r="G674" s="52">
        <v>42324.63263888889</v>
      </c>
      <c r="H674" s="2" t="s">
        <v>5963</v>
      </c>
      <c r="I674" s="2" t="s">
        <v>5964</v>
      </c>
      <c r="J674" s="2" t="s">
        <v>5965</v>
      </c>
      <c r="K674" s="2">
        <v>-1.0</v>
      </c>
      <c r="L674" s="2" t="s">
        <v>1946</v>
      </c>
      <c r="M674" s="2">
        <v>0.0</v>
      </c>
      <c r="N674" s="2">
        <v>0.0</v>
      </c>
      <c r="O674" s="2">
        <v>0.0</v>
      </c>
      <c r="P674" s="2" t="s">
        <v>5961</v>
      </c>
      <c r="Q674" s="2" t="s">
        <v>356</v>
      </c>
      <c r="R674" s="2" t="s">
        <v>356</v>
      </c>
      <c r="S674" s="2">
        <v>49504.0</v>
      </c>
      <c r="T674" s="2" t="s">
        <v>1950</v>
      </c>
      <c r="U674" s="2" t="s">
        <v>309</v>
      </c>
      <c r="X674" s="2" t="s">
        <v>5966</v>
      </c>
      <c r="Y674" s="2" t="s">
        <v>6852</v>
      </c>
      <c r="Z674" s="2">
        <v>3.0</v>
      </c>
      <c r="AA674" s="2">
        <v>1.0</v>
      </c>
      <c r="AB674" s="2" t="s">
        <v>5961</v>
      </c>
      <c r="AC674" s="52">
        <v>42324.63263888889</v>
      </c>
      <c r="AD674" s="2" t="s">
        <v>5965</v>
      </c>
      <c r="AE674" s="2" t="s">
        <v>6853</v>
      </c>
      <c r="AF674" s="54" t="s">
        <v>6854</v>
      </c>
    </row>
    <row r="675">
      <c r="A675" s="2">
        <v>674.0</v>
      </c>
      <c r="B675" s="2" t="s">
        <v>5800</v>
      </c>
      <c r="C675" s="2" t="s">
        <v>285</v>
      </c>
      <c r="D675" s="2">
        <v>0.0</v>
      </c>
      <c r="E675" s="2">
        <v>0.0</v>
      </c>
      <c r="F675" s="2">
        <v>0.0</v>
      </c>
      <c r="G675" s="52">
        <v>42321.36319444444</v>
      </c>
      <c r="H675" s="2" t="s">
        <v>5801</v>
      </c>
      <c r="I675" s="2" t="s">
        <v>5802</v>
      </c>
      <c r="J675" s="2" t="s">
        <v>5804</v>
      </c>
      <c r="K675" s="2" t="e">
        <v>#N/A</v>
      </c>
      <c r="L675" s="2" t="e">
        <v>#N/A</v>
      </c>
      <c r="M675" s="2" t="e">
        <v>#N/A</v>
      </c>
      <c r="N675" s="2" t="e">
        <v>#N/A</v>
      </c>
      <c r="O675" s="2" t="e">
        <v>#N/A</v>
      </c>
      <c r="P675" s="2" t="s">
        <v>5799</v>
      </c>
      <c r="Q675" s="2" t="s">
        <v>356</v>
      </c>
      <c r="R675" s="2" t="s">
        <v>285</v>
      </c>
      <c r="S675" s="2">
        <v>21001.0</v>
      </c>
      <c r="T675" s="2" t="s">
        <v>5806</v>
      </c>
      <c r="U675" s="2" t="s">
        <v>646</v>
      </c>
      <c r="V675" s="53">
        <v>1152787.0</v>
      </c>
      <c r="W675" s="53">
        <v>968949.0</v>
      </c>
      <c r="X675" s="2" t="s">
        <v>5807</v>
      </c>
      <c r="Y675" s="2" t="s">
        <v>6856</v>
      </c>
      <c r="Z675" s="2">
        <v>1.0</v>
      </c>
      <c r="AA675" s="2">
        <v>1.0</v>
      </c>
      <c r="AB675" s="2" t="s">
        <v>5799</v>
      </c>
      <c r="AC675" s="52">
        <v>42321.36319444444</v>
      </c>
      <c r="AD675" s="2" t="s">
        <v>5804</v>
      </c>
      <c r="AE675" s="2" t="s">
        <v>6857</v>
      </c>
    </row>
    <row r="676">
      <c r="A676" s="2">
        <v>675.0</v>
      </c>
      <c r="B676" s="2" t="s">
        <v>6858</v>
      </c>
      <c r="C676" s="2" t="s">
        <v>285</v>
      </c>
      <c r="D676" s="2">
        <v>1.0</v>
      </c>
      <c r="E676" s="2">
        <v>0.0</v>
      </c>
      <c r="F676" s="2">
        <v>1.0</v>
      </c>
      <c r="G676" s="52">
        <v>42318.8</v>
      </c>
      <c r="H676" s="2" t="s">
        <v>6859</v>
      </c>
      <c r="I676" s="2" t="s">
        <v>6860</v>
      </c>
      <c r="J676" s="2" t="s">
        <v>6862</v>
      </c>
      <c r="K676" s="2" t="s">
        <v>264</v>
      </c>
      <c r="L676" s="2">
        <v>0.0</v>
      </c>
      <c r="M676" s="2">
        <v>0.0</v>
      </c>
      <c r="N676" s="2">
        <v>0.0</v>
      </c>
      <c r="O676" s="2">
        <v>0.0</v>
      </c>
      <c r="P676" s="2" t="s">
        <v>6863</v>
      </c>
      <c r="Q676" s="2" t="s">
        <v>356</v>
      </c>
      <c r="R676" s="2" t="s">
        <v>285</v>
      </c>
      <c r="S676" s="2">
        <v>16066.0</v>
      </c>
      <c r="T676" s="2" t="s">
        <v>6864</v>
      </c>
      <c r="U676" s="2" t="s">
        <v>330</v>
      </c>
      <c r="V676" s="53">
        <v>334443.0</v>
      </c>
      <c r="W676" s="53">
        <v>335689.0</v>
      </c>
      <c r="X676" s="2" t="s">
        <v>3390</v>
      </c>
      <c r="Y676" s="2" t="s">
        <v>6865</v>
      </c>
      <c r="Z676" s="2">
        <v>1.0</v>
      </c>
      <c r="AA676" s="2">
        <v>1.0</v>
      </c>
      <c r="AB676" s="2" t="s">
        <v>6863</v>
      </c>
      <c r="AC676" s="52">
        <v>42318.8</v>
      </c>
      <c r="AD676" s="2" t="s">
        <v>6862</v>
      </c>
      <c r="AE676" s="2" t="s">
        <v>6866</v>
      </c>
    </row>
    <row r="677">
      <c r="A677" s="2">
        <v>676.0</v>
      </c>
      <c r="B677" s="2" t="s">
        <v>6483</v>
      </c>
      <c r="C677" s="2" t="s">
        <v>285</v>
      </c>
      <c r="D677" s="2">
        <v>2.0</v>
      </c>
      <c r="E677" s="2">
        <v>0.0</v>
      </c>
      <c r="F677" s="2">
        <v>2.0</v>
      </c>
      <c r="G677" s="52">
        <v>42329.31736111111</v>
      </c>
      <c r="H677" s="2" t="s">
        <v>6484</v>
      </c>
      <c r="I677" s="2" t="s">
        <v>6485</v>
      </c>
      <c r="J677" s="2" t="s">
        <v>6486</v>
      </c>
      <c r="K677" s="2" t="e">
        <v>#N/A</v>
      </c>
      <c r="L677" s="2" t="e">
        <v>#N/A</v>
      </c>
      <c r="M677" s="2" t="e">
        <v>#N/A</v>
      </c>
      <c r="N677" s="2" t="e">
        <v>#N/A</v>
      </c>
      <c r="O677" s="2" t="e">
        <v>#N/A</v>
      </c>
      <c r="P677" s="2" t="s">
        <v>6482</v>
      </c>
      <c r="Q677" s="2" t="s">
        <v>356</v>
      </c>
      <c r="R677" s="2" t="s">
        <v>356</v>
      </c>
      <c r="S677" s="2">
        <v>89015.0</v>
      </c>
      <c r="T677" s="2" t="s">
        <v>6487</v>
      </c>
      <c r="U677" s="2" t="s">
        <v>5574</v>
      </c>
      <c r="V677" s="53">
        <v>1002552.0</v>
      </c>
      <c r="W677" s="53">
        <v>1052062.0</v>
      </c>
      <c r="X677" s="2" t="s">
        <v>6488</v>
      </c>
      <c r="Y677" s="2" t="s">
        <v>6868</v>
      </c>
      <c r="Z677" s="2">
        <v>3.0</v>
      </c>
      <c r="AA677" s="2">
        <v>3.0</v>
      </c>
      <c r="AB677" s="2" t="s">
        <v>6482</v>
      </c>
      <c r="AC677" s="52">
        <v>42329.31736111111</v>
      </c>
      <c r="AD677" s="2" t="s">
        <v>6486</v>
      </c>
      <c r="AE677" s="2" t="s">
        <v>6869</v>
      </c>
    </row>
    <row r="678">
      <c r="A678" s="2">
        <v>677.0</v>
      </c>
      <c r="B678" s="2" t="s">
        <v>6483</v>
      </c>
      <c r="C678" s="2" t="s">
        <v>285</v>
      </c>
      <c r="D678" s="2">
        <v>3.0</v>
      </c>
      <c r="E678" s="2">
        <v>0.0</v>
      </c>
      <c r="F678" s="2">
        <v>3.0</v>
      </c>
      <c r="G678" s="52">
        <v>42329.31875</v>
      </c>
      <c r="H678" s="2" t="s">
        <v>6484</v>
      </c>
      <c r="I678" s="2" t="s">
        <v>6485</v>
      </c>
      <c r="J678" s="2" t="s">
        <v>6486</v>
      </c>
      <c r="K678" s="2" t="e">
        <v>#N/A</v>
      </c>
      <c r="L678" s="2" t="e">
        <v>#N/A</v>
      </c>
      <c r="M678" s="2" t="e">
        <v>#N/A</v>
      </c>
      <c r="N678" s="2" t="e">
        <v>#N/A</v>
      </c>
      <c r="O678" s="2" t="e">
        <v>#N/A</v>
      </c>
      <c r="P678" s="2" t="s">
        <v>6493</v>
      </c>
      <c r="Q678" s="2" t="s">
        <v>356</v>
      </c>
      <c r="R678" s="2" t="s">
        <v>356</v>
      </c>
      <c r="S678" s="2">
        <v>89015.0</v>
      </c>
      <c r="T678" s="2" t="s">
        <v>6487</v>
      </c>
      <c r="U678" s="2" t="s">
        <v>5574</v>
      </c>
      <c r="V678" s="53">
        <v>1002552.0</v>
      </c>
      <c r="W678" s="53">
        <v>1052062.0</v>
      </c>
      <c r="X678" s="2" t="s">
        <v>6488</v>
      </c>
      <c r="Y678" s="2" t="s">
        <v>6871</v>
      </c>
      <c r="Z678" s="2">
        <v>3.0</v>
      </c>
      <c r="AA678" s="2">
        <v>2.0</v>
      </c>
      <c r="AB678" s="2" t="s">
        <v>6493</v>
      </c>
      <c r="AC678" s="52">
        <v>42329.31875</v>
      </c>
      <c r="AD678" s="2" t="s">
        <v>6486</v>
      </c>
      <c r="AE678" s="2" t="s">
        <v>6869</v>
      </c>
    </row>
    <row r="679">
      <c r="A679" s="2">
        <v>678.0</v>
      </c>
      <c r="B679" s="2" t="s">
        <v>6483</v>
      </c>
      <c r="C679" s="2" t="s">
        <v>285</v>
      </c>
      <c r="D679" s="2">
        <v>0.0</v>
      </c>
      <c r="E679" s="2">
        <v>0.0</v>
      </c>
      <c r="F679" s="2">
        <v>0.0</v>
      </c>
      <c r="G679" s="52">
        <v>42331.62847222222</v>
      </c>
      <c r="H679" s="2" t="s">
        <v>6502</v>
      </c>
      <c r="I679" s="2" t="s">
        <v>6485</v>
      </c>
      <c r="J679" s="2" t="s">
        <v>6486</v>
      </c>
      <c r="K679" s="2" t="e">
        <v>#N/A</v>
      </c>
      <c r="L679" s="2" t="e">
        <v>#N/A</v>
      </c>
      <c r="M679" s="2" t="e">
        <v>#N/A</v>
      </c>
      <c r="N679" s="2" t="e">
        <v>#N/A</v>
      </c>
      <c r="O679" s="2" t="e">
        <v>#N/A</v>
      </c>
      <c r="P679" s="2" t="s">
        <v>6501</v>
      </c>
      <c r="Q679" s="2" t="s">
        <v>356</v>
      </c>
      <c r="R679" s="2" t="s">
        <v>356</v>
      </c>
      <c r="S679" s="2">
        <v>89015.0</v>
      </c>
      <c r="T679" s="2" t="s">
        <v>6487</v>
      </c>
      <c r="U679" s="2" t="s">
        <v>5574</v>
      </c>
      <c r="V679" s="53">
        <v>1002552.0</v>
      </c>
      <c r="W679" s="53">
        <v>1052062.0</v>
      </c>
      <c r="X679" s="2" t="s">
        <v>6488</v>
      </c>
      <c r="Y679" s="2" t="s">
        <v>6873</v>
      </c>
      <c r="Z679" s="2">
        <v>3.0</v>
      </c>
      <c r="AA679" s="2">
        <v>2.0</v>
      </c>
      <c r="AB679" s="2" t="s">
        <v>6501</v>
      </c>
      <c r="AC679" s="52">
        <v>42331.62847222222</v>
      </c>
      <c r="AD679" s="2" t="s">
        <v>6486</v>
      </c>
      <c r="AE679" s="2" t="s">
        <v>6869</v>
      </c>
    </row>
    <row r="680">
      <c r="A680" s="2">
        <v>679.0</v>
      </c>
      <c r="B680" s="2" t="s">
        <v>2079</v>
      </c>
      <c r="C680" s="2" t="s">
        <v>285</v>
      </c>
      <c r="D680" s="2">
        <v>1.0</v>
      </c>
      <c r="E680" s="2">
        <v>0.0</v>
      </c>
      <c r="F680" s="2">
        <v>1.0</v>
      </c>
      <c r="G680" s="52">
        <v>42326.22222222222</v>
      </c>
      <c r="H680" s="2" t="s">
        <v>6875</v>
      </c>
      <c r="I680" s="2" t="s">
        <v>2082</v>
      </c>
      <c r="J680" s="2" t="s">
        <v>6876</v>
      </c>
      <c r="K680" s="2" t="e">
        <v>#N/A</v>
      </c>
      <c r="L680" s="2" t="e">
        <v>#N/A</v>
      </c>
      <c r="M680" s="2" t="e">
        <v>#N/A</v>
      </c>
      <c r="N680" s="2" t="e">
        <v>#N/A</v>
      </c>
      <c r="O680" s="2" t="e">
        <v>#N/A</v>
      </c>
      <c r="P680" s="2" t="s">
        <v>6877</v>
      </c>
      <c r="Q680" s="2" t="s">
        <v>356</v>
      </c>
      <c r="R680" s="2" t="s">
        <v>356</v>
      </c>
      <c r="S680" s="2">
        <v>22604.0</v>
      </c>
      <c r="T680" s="2" t="s">
        <v>1459</v>
      </c>
      <c r="U680" s="2" t="s">
        <v>470</v>
      </c>
      <c r="X680" s="2" t="s">
        <v>2086</v>
      </c>
      <c r="Y680" s="2" t="s">
        <v>6878</v>
      </c>
      <c r="Z680" s="2">
        <v>3.0</v>
      </c>
      <c r="AA680" s="2">
        <v>1.0</v>
      </c>
      <c r="AB680" s="2" t="s">
        <v>6877</v>
      </c>
      <c r="AC680" s="52">
        <v>42326.22222222222</v>
      </c>
      <c r="AD680" s="2" t="s">
        <v>6876</v>
      </c>
      <c r="AE680" s="2" t="s">
        <v>6879</v>
      </c>
      <c r="AF680" s="54" t="s">
        <v>6880</v>
      </c>
    </row>
    <row r="681">
      <c r="A681" s="2">
        <v>680.0</v>
      </c>
      <c r="B681" s="2" t="s">
        <v>6882</v>
      </c>
      <c r="C681" s="2" t="s">
        <v>285</v>
      </c>
      <c r="D681" s="2">
        <v>10.0</v>
      </c>
      <c r="E681" s="2">
        <v>1.0</v>
      </c>
      <c r="F681" s="2">
        <v>9.0</v>
      </c>
      <c r="G681" s="52">
        <v>42329.36388888889</v>
      </c>
      <c r="H681" s="2" t="s">
        <v>6883</v>
      </c>
      <c r="I681" s="2" t="s">
        <v>6884</v>
      </c>
      <c r="J681" s="2" t="s">
        <v>6885</v>
      </c>
      <c r="K681" s="2" t="e">
        <v>#N/A</v>
      </c>
      <c r="L681" s="2" t="e">
        <v>#N/A</v>
      </c>
      <c r="M681" s="2" t="e">
        <v>#N/A</v>
      </c>
      <c r="N681" s="2" t="e">
        <v>#N/A</v>
      </c>
      <c r="O681" s="2" t="e">
        <v>#N/A</v>
      </c>
      <c r="P681" s="2" t="s">
        <v>6886</v>
      </c>
      <c r="Q681" s="2" t="s">
        <v>356</v>
      </c>
      <c r="R681" s="2" t="s">
        <v>356</v>
      </c>
      <c r="S681" s="2" t="s">
        <v>6887</v>
      </c>
      <c r="T681" s="2" t="s">
        <v>6888</v>
      </c>
      <c r="U681" s="2" t="s">
        <v>2835</v>
      </c>
      <c r="V681" s="53">
        <v>962885.0</v>
      </c>
      <c r="W681" s="53">
        <v>983666.0</v>
      </c>
      <c r="X681" s="2" t="s">
        <v>6889</v>
      </c>
      <c r="Y681" s="2" t="s">
        <v>6890</v>
      </c>
      <c r="Z681" s="2">
        <v>3.0</v>
      </c>
      <c r="AA681" s="2">
        <v>2.0</v>
      </c>
      <c r="AB681" s="2" t="s">
        <v>6886</v>
      </c>
      <c r="AC681" s="52">
        <v>42329.36388888889</v>
      </c>
      <c r="AD681" s="2" t="s">
        <v>6885</v>
      </c>
      <c r="AE681" s="2" t="s">
        <v>6892</v>
      </c>
    </row>
    <row r="682">
      <c r="A682" s="2">
        <v>681.0</v>
      </c>
      <c r="B682" s="2" t="s">
        <v>6882</v>
      </c>
      <c r="C682" s="2" t="s">
        <v>285</v>
      </c>
      <c r="D682" s="2">
        <v>72.0</v>
      </c>
      <c r="E682" s="2">
        <v>9.0</v>
      </c>
      <c r="F682" s="2">
        <v>63.0</v>
      </c>
      <c r="G682" s="52">
        <v>42331.45277777778</v>
      </c>
      <c r="H682" s="2" t="s">
        <v>6893</v>
      </c>
      <c r="I682" s="2" t="s">
        <v>6884</v>
      </c>
      <c r="J682" s="2" t="s">
        <v>6894</v>
      </c>
      <c r="K682" s="2" t="e">
        <v>#N/A</v>
      </c>
      <c r="L682" s="2" t="e">
        <v>#N/A</v>
      </c>
      <c r="M682" s="2" t="e">
        <v>#N/A</v>
      </c>
      <c r="N682" s="2" t="e">
        <v>#N/A</v>
      </c>
      <c r="O682" s="2" t="e">
        <v>#N/A</v>
      </c>
      <c r="P682" s="2" t="s">
        <v>6895</v>
      </c>
      <c r="Q682" s="2" t="s">
        <v>356</v>
      </c>
      <c r="R682" s="2" t="s">
        <v>285</v>
      </c>
      <c r="S682" s="2" t="s">
        <v>6887</v>
      </c>
      <c r="T682" s="2" t="s">
        <v>6888</v>
      </c>
      <c r="U682" s="2" t="s">
        <v>2835</v>
      </c>
      <c r="V682" s="53">
        <v>962885.0</v>
      </c>
      <c r="W682" s="53">
        <v>983666.0</v>
      </c>
      <c r="X682" s="2" t="s">
        <v>6889</v>
      </c>
      <c r="Y682" s="2" t="s">
        <v>6896</v>
      </c>
      <c r="Z682" s="2">
        <v>3.0</v>
      </c>
      <c r="AA682" s="2">
        <v>3.0</v>
      </c>
      <c r="AB682" s="2" t="s">
        <v>6895</v>
      </c>
      <c r="AC682" s="52">
        <v>42331.45277777778</v>
      </c>
      <c r="AD682" s="2" t="s">
        <v>6894</v>
      </c>
      <c r="AE682" s="2" t="s">
        <v>6898</v>
      </c>
    </row>
    <row r="683">
      <c r="A683" s="2">
        <v>682.0</v>
      </c>
      <c r="B683" s="2" t="s">
        <v>6882</v>
      </c>
      <c r="C683" s="2" t="s">
        <v>285</v>
      </c>
      <c r="D683" s="2">
        <v>3.0</v>
      </c>
      <c r="E683" s="2">
        <v>0.0</v>
      </c>
      <c r="F683" s="2">
        <v>3.0</v>
      </c>
      <c r="G683" s="52">
        <v>42332.40347222222</v>
      </c>
      <c r="H683" s="2" t="s">
        <v>6899</v>
      </c>
      <c r="I683" s="2" t="s">
        <v>6884</v>
      </c>
      <c r="J683" s="2" t="s">
        <v>6900</v>
      </c>
      <c r="K683" s="2" t="e">
        <v>#N/A</v>
      </c>
      <c r="L683" s="2" t="e">
        <v>#N/A</v>
      </c>
      <c r="M683" s="2" t="e">
        <v>#N/A</v>
      </c>
      <c r="N683" s="2" t="e">
        <v>#N/A</v>
      </c>
      <c r="O683" s="2" t="e">
        <v>#N/A</v>
      </c>
      <c r="P683" s="2" t="s">
        <v>6901</v>
      </c>
      <c r="Q683" s="2" t="s">
        <v>356</v>
      </c>
      <c r="R683" s="2" t="s">
        <v>356</v>
      </c>
      <c r="S683" s="2" t="s">
        <v>6887</v>
      </c>
      <c r="T683" s="2" t="s">
        <v>6888</v>
      </c>
      <c r="U683" s="2" t="s">
        <v>2835</v>
      </c>
      <c r="V683" s="53">
        <v>962885.0</v>
      </c>
      <c r="W683" s="53">
        <v>983666.0</v>
      </c>
      <c r="X683" s="2" t="s">
        <v>6889</v>
      </c>
      <c r="Y683" s="2" t="s">
        <v>6902</v>
      </c>
      <c r="Z683" s="2">
        <v>3.0</v>
      </c>
      <c r="AA683" s="2">
        <v>1.0</v>
      </c>
      <c r="AB683" s="2" t="s">
        <v>6901</v>
      </c>
      <c r="AC683" s="52">
        <v>42332.40347222222</v>
      </c>
      <c r="AD683" s="2" t="s">
        <v>6900</v>
      </c>
      <c r="AE683" s="2" t="s">
        <v>6903</v>
      </c>
    </row>
    <row r="684">
      <c r="A684" s="2">
        <v>683.0</v>
      </c>
      <c r="B684" s="2" t="s">
        <v>6904</v>
      </c>
      <c r="C684" s="2" t="s">
        <v>285</v>
      </c>
      <c r="D684" s="2">
        <v>0.0</v>
      </c>
      <c r="E684" s="2">
        <v>0.0</v>
      </c>
      <c r="F684" s="2">
        <v>0.0</v>
      </c>
      <c r="G684" s="52">
        <v>42331.513194444444</v>
      </c>
      <c r="H684" s="2" t="s">
        <v>6906</v>
      </c>
      <c r="I684" s="2" t="s">
        <v>6907</v>
      </c>
      <c r="J684" s="2" t="s">
        <v>6908</v>
      </c>
      <c r="K684" s="2" t="e">
        <v>#N/A</v>
      </c>
      <c r="L684" s="2" t="e">
        <v>#N/A</v>
      </c>
      <c r="M684" s="2" t="e">
        <v>#N/A</v>
      </c>
      <c r="N684" s="2" t="e">
        <v>#N/A</v>
      </c>
      <c r="O684" s="2" t="e">
        <v>#N/A</v>
      </c>
      <c r="P684" s="2" t="s">
        <v>6909</v>
      </c>
      <c r="Q684" s="2" t="s">
        <v>356</v>
      </c>
      <c r="R684" s="2" t="s">
        <v>356</v>
      </c>
      <c r="S684" s="2">
        <v>98052.0</v>
      </c>
      <c r="T684" s="2" t="s">
        <v>6910</v>
      </c>
      <c r="U684" s="2" t="s">
        <v>291</v>
      </c>
      <c r="V684" s="53">
        <v>6.2530603E7</v>
      </c>
      <c r="W684" s="53">
        <v>5.8734316E7</v>
      </c>
      <c r="Y684" s="2" t="s">
        <v>6911</v>
      </c>
      <c r="Z684" s="2">
        <v>1.0</v>
      </c>
      <c r="AA684" s="2">
        <v>2.0</v>
      </c>
      <c r="AB684" s="2" t="s">
        <v>6909</v>
      </c>
      <c r="AC684" s="52">
        <v>42331.513194444444</v>
      </c>
      <c r="AD684" s="2" t="s">
        <v>6908</v>
      </c>
      <c r="AE684" s="2" t="s">
        <v>6912</v>
      </c>
      <c r="AF684" s="54" t="s">
        <v>6913</v>
      </c>
    </row>
    <row r="685">
      <c r="A685" s="2">
        <v>684.0</v>
      </c>
      <c r="B685" s="2" t="s">
        <v>6914</v>
      </c>
      <c r="C685" s="2" t="s">
        <v>285</v>
      </c>
      <c r="D685" s="2">
        <v>3.0</v>
      </c>
      <c r="E685" s="2">
        <v>1.0</v>
      </c>
      <c r="F685" s="2">
        <v>2.0</v>
      </c>
      <c r="G685" s="52">
        <v>42313.450694444444</v>
      </c>
      <c r="H685" s="2" t="s">
        <v>6915</v>
      </c>
      <c r="I685" s="2" t="s">
        <v>6916</v>
      </c>
      <c r="J685" s="2" t="s">
        <v>6917</v>
      </c>
      <c r="K685" s="2" t="s">
        <v>264</v>
      </c>
      <c r="L685" s="2">
        <v>0.0</v>
      </c>
      <c r="M685" s="2">
        <v>0.0</v>
      </c>
      <c r="N685" s="2">
        <v>0.0</v>
      </c>
      <c r="O685" s="2">
        <v>0.0</v>
      </c>
      <c r="P685" s="2" t="s">
        <v>6918</v>
      </c>
      <c r="Q685" s="2" t="s">
        <v>356</v>
      </c>
      <c r="R685" s="2" t="s">
        <v>356</v>
      </c>
      <c r="S685" s="2">
        <v>45418.0</v>
      </c>
      <c r="T685" s="2" t="s">
        <v>4007</v>
      </c>
      <c r="U685" s="2" t="s">
        <v>1290</v>
      </c>
      <c r="V685" s="53">
        <v>1679788.0</v>
      </c>
      <c r="W685" s="53">
        <v>1403816.0</v>
      </c>
      <c r="X685" s="2" t="s">
        <v>1461</v>
      </c>
      <c r="Y685" s="2" t="s">
        <v>6920</v>
      </c>
      <c r="Z685" s="2">
        <v>3.0</v>
      </c>
      <c r="AA685" s="2">
        <v>2.0</v>
      </c>
      <c r="AB685" s="2" t="s">
        <v>6918</v>
      </c>
      <c r="AC685" s="52">
        <v>42313.450694444444</v>
      </c>
      <c r="AD685" s="2" t="s">
        <v>6917</v>
      </c>
      <c r="AE685" s="2" t="s">
        <v>6921</v>
      </c>
    </row>
    <row r="686">
      <c r="A686" s="2">
        <v>685.0</v>
      </c>
      <c r="B686" s="2" t="s">
        <v>6922</v>
      </c>
      <c r="C686" s="2" t="s">
        <v>285</v>
      </c>
      <c r="D686" s="2">
        <v>0.0</v>
      </c>
      <c r="E686" s="2">
        <v>0.0</v>
      </c>
      <c r="F686" s="2">
        <v>0.0</v>
      </c>
      <c r="G686" s="52">
        <v>42310.6625</v>
      </c>
      <c r="H686" s="2" t="s">
        <v>6923</v>
      </c>
      <c r="I686" s="2" t="s">
        <v>6924</v>
      </c>
      <c r="J686" s="2" t="s">
        <v>6925</v>
      </c>
      <c r="K686" s="2" t="e">
        <v>#N/A</v>
      </c>
      <c r="L686" s="2" t="e">
        <v>#N/A</v>
      </c>
      <c r="M686" s="2" t="e">
        <v>#N/A</v>
      </c>
      <c r="N686" s="2" t="e">
        <v>#N/A</v>
      </c>
      <c r="O686" s="2" t="e">
        <v>#N/A</v>
      </c>
      <c r="P686" s="2" t="s">
        <v>6926</v>
      </c>
      <c r="Q686" s="2" t="s">
        <v>356</v>
      </c>
      <c r="R686" s="2" t="s">
        <v>356</v>
      </c>
      <c r="S686" s="2">
        <v>76054.0</v>
      </c>
      <c r="T686" s="2" t="s">
        <v>6928</v>
      </c>
      <c r="U686" s="2" t="s">
        <v>667</v>
      </c>
      <c r="X686" s="2" t="s">
        <v>1856</v>
      </c>
      <c r="Y686" s="2" t="s">
        <v>6929</v>
      </c>
      <c r="Z686" s="2">
        <v>3.0</v>
      </c>
      <c r="AA686" s="2">
        <v>2.0</v>
      </c>
      <c r="AB686" s="2" t="s">
        <v>6926</v>
      </c>
      <c r="AC686" s="52">
        <v>42310.6625</v>
      </c>
      <c r="AD686" s="2" t="s">
        <v>6925</v>
      </c>
      <c r="AE686" s="2" t="s">
        <v>6930</v>
      </c>
    </row>
    <row r="687">
      <c r="A687" s="2">
        <v>686.0</v>
      </c>
      <c r="B687" s="2" t="s">
        <v>2193</v>
      </c>
      <c r="C687" s="2" t="s">
        <v>285</v>
      </c>
      <c r="D687" s="2">
        <v>0.0</v>
      </c>
      <c r="E687" s="2">
        <v>0.0</v>
      </c>
      <c r="F687" s="2">
        <v>0.0</v>
      </c>
      <c r="G687" s="52">
        <v>42331.76875</v>
      </c>
      <c r="H687" s="2" t="s">
        <v>6931</v>
      </c>
      <c r="I687" s="2" t="s">
        <v>2195</v>
      </c>
      <c r="J687" s="2" t="s">
        <v>6932</v>
      </c>
      <c r="K687" s="2" t="e">
        <v>#N/A</v>
      </c>
      <c r="L687" s="2" t="e">
        <v>#N/A</v>
      </c>
      <c r="M687" s="2" t="e">
        <v>#N/A</v>
      </c>
      <c r="N687" s="2" t="e">
        <v>#N/A</v>
      </c>
      <c r="O687" s="2" t="e">
        <v>#N/A</v>
      </c>
      <c r="P687" s="2" t="s">
        <v>6934</v>
      </c>
      <c r="Q687" s="2" t="s">
        <v>356</v>
      </c>
      <c r="R687" s="2" t="s">
        <v>356</v>
      </c>
      <c r="S687" s="2">
        <v>77546.0</v>
      </c>
      <c r="T687" s="2" t="s">
        <v>2201</v>
      </c>
      <c r="U687" s="2" t="s">
        <v>667</v>
      </c>
      <c r="X687" s="2" t="s">
        <v>872</v>
      </c>
      <c r="Y687" s="2" t="s">
        <v>6937</v>
      </c>
      <c r="Z687" s="2">
        <v>2.0</v>
      </c>
      <c r="AA687" s="2">
        <v>3.0</v>
      </c>
      <c r="AB687" s="2" t="s">
        <v>6934</v>
      </c>
      <c r="AC687" s="52">
        <v>42331.76875</v>
      </c>
      <c r="AD687" s="2" t="s">
        <v>6932</v>
      </c>
      <c r="AE687" s="2" t="s">
        <v>6939</v>
      </c>
      <c r="AF687" s="54" t="s">
        <v>6940</v>
      </c>
    </row>
    <row r="688">
      <c r="A688" s="2">
        <v>687.0</v>
      </c>
      <c r="B688" s="2" t="s">
        <v>1939</v>
      </c>
      <c r="C688" s="2" t="s">
        <v>285</v>
      </c>
      <c r="D688" s="2">
        <v>0.0</v>
      </c>
      <c r="E688" s="2">
        <v>0.0</v>
      </c>
      <c r="F688" s="2">
        <v>0.0</v>
      </c>
      <c r="G688" s="52">
        <v>42324.54513888889</v>
      </c>
      <c r="H688" s="2" t="s">
        <v>1941</v>
      </c>
      <c r="I688" s="2" t="s">
        <v>1943</v>
      </c>
      <c r="J688" s="2" t="s">
        <v>1945</v>
      </c>
      <c r="K688" s="2" t="e">
        <v>#N/A</v>
      </c>
      <c r="L688" s="2" t="e">
        <v>#N/A</v>
      </c>
      <c r="M688" s="2" t="e">
        <v>#N/A</v>
      </c>
      <c r="N688" s="2" t="e">
        <v>#N/A</v>
      </c>
      <c r="O688" s="2" t="e">
        <v>#N/A</v>
      </c>
      <c r="P688" s="2" t="s">
        <v>1949</v>
      </c>
      <c r="Q688" s="2" t="s">
        <v>356</v>
      </c>
      <c r="R688" s="2" t="s">
        <v>356</v>
      </c>
      <c r="S688" s="2">
        <v>36604.0</v>
      </c>
      <c r="T688" s="2" t="s">
        <v>1439</v>
      </c>
      <c r="U688" s="2" t="s">
        <v>557</v>
      </c>
      <c r="V688" s="53">
        <v>424141.0</v>
      </c>
      <c r="W688" s="53">
        <v>422013.0</v>
      </c>
      <c r="X688" s="2" t="s">
        <v>1952</v>
      </c>
      <c r="Y688" s="2" t="s">
        <v>6945</v>
      </c>
      <c r="Z688" s="2">
        <v>1.0</v>
      </c>
      <c r="AA688" s="2">
        <v>2.0</v>
      </c>
      <c r="AB688" s="2" t="s">
        <v>1949</v>
      </c>
      <c r="AC688" s="52">
        <v>42324.54513888889</v>
      </c>
      <c r="AD688" s="2" t="s">
        <v>1945</v>
      </c>
      <c r="AE688" s="2" t="s">
        <v>6946</v>
      </c>
      <c r="AF688" s="54" t="s">
        <v>6947</v>
      </c>
    </row>
    <row r="689">
      <c r="A689" s="2">
        <v>688.0</v>
      </c>
      <c r="B689" s="2" t="s">
        <v>267</v>
      </c>
      <c r="C689" s="2" t="s">
        <v>285</v>
      </c>
      <c r="D689" s="2">
        <v>0.0</v>
      </c>
      <c r="E689" s="2">
        <v>0.0</v>
      </c>
      <c r="F689" s="2">
        <v>0.0</v>
      </c>
      <c r="G689" s="52">
        <v>42325.71319444444</v>
      </c>
      <c r="H689" s="2" t="s">
        <v>268</v>
      </c>
      <c r="I689" s="2" t="s">
        <v>269</v>
      </c>
      <c r="J689" s="2" t="s">
        <v>270</v>
      </c>
      <c r="K689" s="2" t="e">
        <v>#N/A</v>
      </c>
      <c r="L689" s="2" t="e">
        <v>#N/A</v>
      </c>
      <c r="M689" s="2" t="e">
        <v>#N/A</v>
      </c>
      <c r="N689" s="2" t="e">
        <v>#N/A</v>
      </c>
      <c r="O689" s="2" t="e">
        <v>#N/A</v>
      </c>
      <c r="P689" s="2" t="s">
        <v>271</v>
      </c>
      <c r="Q689" s="2" t="s">
        <v>356</v>
      </c>
      <c r="R689" s="2" t="s">
        <v>285</v>
      </c>
      <c r="S689" s="2">
        <v>0.0</v>
      </c>
      <c r="T689" s="2" t="s">
        <v>272</v>
      </c>
      <c r="U689" s="2" t="s">
        <v>94</v>
      </c>
      <c r="V689" s="53">
        <v>1.404471704E9</v>
      </c>
      <c r="W689" s="53">
        <v>1.299951911E9</v>
      </c>
      <c r="X689" s="2" t="s">
        <v>273</v>
      </c>
      <c r="Y689" s="2" t="s">
        <v>6953</v>
      </c>
      <c r="Z689" s="2">
        <v>3.0</v>
      </c>
      <c r="AA689" s="2">
        <v>1.0</v>
      </c>
      <c r="AB689" s="2" t="s">
        <v>271</v>
      </c>
      <c r="AC689" s="52">
        <v>42325.71319444444</v>
      </c>
      <c r="AD689" s="2" t="s">
        <v>270</v>
      </c>
      <c r="AE689" s="2" t="s">
        <v>6956</v>
      </c>
      <c r="AF689" s="54" t="s">
        <v>6958</v>
      </c>
    </row>
    <row r="690">
      <c r="A690" s="2">
        <v>689.0</v>
      </c>
      <c r="B690" s="2" t="s">
        <v>6421</v>
      </c>
      <c r="C690" s="2" t="s">
        <v>285</v>
      </c>
      <c r="D690" s="2">
        <v>15.0</v>
      </c>
      <c r="E690" s="2">
        <v>4.0</v>
      </c>
      <c r="F690" s="2">
        <v>11.0</v>
      </c>
      <c r="G690" s="52">
        <v>42332.30972222222</v>
      </c>
      <c r="H690" s="2" t="s">
        <v>6422</v>
      </c>
      <c r="I690" s="2" t="s">
        <v>6423</v>
      </c>
      <c r="J690" s="2" t="s">
        <v>6424</v>
      </c>
      <c r="K690" s="2" t="e">
        <v>#N/A</v>
      </c>
      <c r="L690" s="2" t="e">
        <v>#N/A</v>
      </c>
      <c r="M690" s="2" t="e">
        <v>#N/A</v>
      </c>
      <c r="N690" s="2" t="e">
        <v>#N/A</v>
      </c>
      <c r="O690" s="2" t="e">
        <v>#N/A</v>
      </c>
      <c r="P690" s="2" t="s">
        <v>6420</v>
      </c>
      <c r="Q690" s="2" t="s">
        <v>356</v>
      </c>
      <c r="R690" s="2" t="s">
        <v>285</v>
      </c>
      <c r="S690" s="2">
        <v>8559.0</v>
      </c>
      <c r="T690" s="2" t="s">
        <v>6425</v>
      </c>
      <c r="U690" s="2" t="s">
        <v>695</v>
      </c>
      <c r="X690" s="2" t="s">
        <v>872</v>
      </c>
      <c r="Y690" s="2" t="s">
        <v>6962</v>
      </c>
      <c r="Z690" s="2">
        <v>3.0</v>
      </c>
      <c r="AA690" s="2">
        <v>1.0</v>
      </c>
      <c r="AB690" s="2" t="s">
        <v>6420</v>
      </c>
      <c r="AC690" s="52">
        <v>42332.30972222222</v>
      </c>
      <c r="AD690" s="2" t="s">
        <v>6424</v>
      </c>
      <c r="AE690" s="2" t="s">
        <v>6963</v>
      </c>
      <c r="AF690" s="54" t="s">
        <v>6964</v>
      </c>
    </row>
    <row r="691">
      <c r="A691" s="2">
        <v>690.0</v>
      </c>
      <c r="B691" s="2" t="s">
        <v>2317</v>
      </c>
      <c r="C691" s="2" t="s">
        <v>285</v>
      </c>
      <c r="D691" s="2">
        <v>7.0</v>
      </c>
      <c r="E691" s="2">
        <v>1.0</v>
      </c>
      <c r="F691" s="2">
        <v>6.0</v>
      </c>
      <c r="G691" s="52">
        <v>42326.794444444444</v>
      </c>
      <c r="H691" s="2" t="s">
        <v>6966</v>
      </c>
      <c r="I691" s="2" t="s">
        <v>2319</v>
      </c>
      <c r="J691" s="2" t="s">
        <v>6967</v>
      </c>
      <c r="K691" s="2" t="e">
        <v>#N/A</v>
      </c>
      <c r="L691" s="2" t="e">
        <v>#N/A</v>
      </c>
      <c r="M691" s="2" t="e">
        <v>#N/A</v>
      </c>
      <c r="N691" s="2" t="e">
        <v>#N/A</v>
      </c>
      <c r="O691" s="2" t="e">
        <v>#N/A</v>
      </c>
      <c r="P691" s="2" t="s">
        <v>6968</v>
      </c>
      <c r="Q691" s="2" t="s">
        <v>356</v>
      </c>
      <c r="R691" s="2" t="s">
        <v>285</v>
      </c>
      <c r="S691" s="2">
        <v>54413.0</v>
      </c>
      <c r="T691" s="2" t="s">
        <v>2322</v>
      </c>
      <c r="U691" s="2" t="s">
        <v>2302</v>
      </c>
      <c r="V691" s="53">
        <v>71683.0</v>
      </c>
      <c r="W691" s="53">
        <v>81385.0</v>
      </c>
      <c r="X691" s="2" t="s">
        <v>559</v>
      </c>
      <c r="Y691" s="2" t="s">
        <v>6969</v>
      </c>
      <c r="Z691" s="2">
        <v>3.0</v>
      </c>
      <c r="AA691" s="2">
        <v>5.0</v>
      </c>
      <c r="AB691" s="2" t="s">
        <v>6968</v>
      </c>
      <c r="AC691" s="52">
        <v>42326.794444444444</v>
      </c>
      <c r="AD691" s="2" t="s">
        <v>6967</v>
      </c>
      <c r="AE691" s="2" t="s">
        <v>6970</v>
      </c>
    </row>
    <row r="692">
      <c r="A692" s="2">
        <v>691.0</v>
      </c>
      <c r="B692" s="2" t="s">
        <v>2360</v>
      </c>
      <c r="C692" s="2" t="s">
        <v>285</v>
      </c>
      <c r="D692" s="2">
        <v>0.0</v>
      </c>
      <c r="E692" s="2">
        <v>0.0</v>
      </c>
      <c r="F692" s="2">
        <v>0.0</v>
      </c>
      <c r="G692" s="52">
        <v>42317.54791666667</v>
      </c>
      <c r="H692" s="2" t="s">
        <v>6474</v>
      </c>
      <c r="I692" s="2" t="s">
        <v>2362</v>
      </c>
      <c r="J692" s="2" t="s">
        <v>6476</v>
      </c>
      <c r="K692" s="2" t="e">
        <v>#N/A</v>
      </c>
      <c r="L692" s="2" t="e">
        <v>#N/A</v>
      </c>
      <c r="M692" s="2" t="e">
        <v>#N/A</v>
      </c>
      <c r="N692" s="2" t="e">
        <v>#N/A</v>
      </c>
      <c r="O692" s="2" t="e">
        <v>#N/A</v>
      </c>
      <c r="P692" s="2" t="s">
        <v>6473</v>
      </c>
      <c r="Q692" s="2" t="s">
        <v>356</v>
      </c>
      <c r="R692" s="2" t="s">
        <v>356</v>
      </c>
      <c r="S692" s="2">
        <v>87125.0</v>
      </c>
      <c r="T692" s="2" t="s">
        <v>1564</v>
      </c>
      <c r="U692" s="2" t="s">
        <v>1249</v>
      </c>
      <c r="X692" s="2" t="s">
        <v>2365</v>
      </c>
      <c r="Y692" s="2" t="s">
        <v>6972</v>
      </c>
      <c r="Z692" s="2">
        <v>3.0</v>
      </c>
      <c r="AA692" s="2">
        <v>1.0</v>
      </c>
      <c r="AB692" s="2" t="s">
        <v>6473</v>
      </c>
      <c r="AC692" s="52">
        <v>42317.54791666667</v>
      </c>
      <c r="AD692" s="2" t="s">
        <v>6476</v>
      </c>
      <c r="AE692" s="2" t="s">
        <v>6973</v>
      </c>
    </row>
    <row r="693">
      <c r="A693" s="2">
        <v>692.0</v>
      </c>
      <c r="B693" s="2" t="s">
        <v>2369</v>
      </c>
      <c r="C693" s="2" t="s">
        <v>285</v>
      </c>
      <c r="D693" s="2">
        <v>26.0</v>
      </c>
      <c r="E693" s="2">
        <v>8.0</v>
      </c>
      <c r="F693" s="2">
        <v>18.0</v>
      </c>
      <c r="G693" s="52">
        <v>42326.51527777778</v>
      </c>
      <c r="H693" s="2" t="s">
        <v>3958</v>
      </c>
      <c r="I693" s="2" t="s">
        <v>2371</v>
      </c>
      <c r="J693" s="2" t="s">
        <v>3960</v>
      </c>
      <c r="K693" s="2" t="e">
        <v>#N/A</v>
      </c>
      <c r="L693" s="2" t="e">
        <v>#N/A</v>
      </c>
      <c r="M693" s="2" t="e">
        <v>#N/A</v>
      </c>
      <c r="N693" s="2" t="e">
        <v>#N/A</v>
      </c>
      <c r="O693" s="2" t="e">
        <v>#N/A</v>
      </c>
      <c r="P693" s="2" t="s">
        <v>3956</v>
      </c>
      <c r="Q693" s="2" t="s">
        <v>356</v>
      </c>
      <c r="R693" s="2" t="s">
        <v>356</v>
      </c>
      <c r="S693" s="2">
        <v>6103.0</v>
      </c>
      <c r="T693" s="2" t="s">
        <v>2374</v>
      </c>
      <c r="U693" s="2" t="s">
        <v>2375</v>
      </c>
      <c r="V693" s="53">
        <v>326984.0</v>
      </c>
      <c r="W693" s="53">
        <v>317337.0</v>
      </c>
      <c r="X693" s="2" t="s">
        <v>2376</v>
      </c>
      <c r="Y693" s="2" t="s">
        <v>6974</v>
      </c>
      <c r="Z693" s="2">
        <v>3.0</v>
      </c>
      <c r="AA693" s="2">
        <v>1.0</v>
      </c>
      <c r="AB693" s="2" t="s">
        <v>3956</v>
      </c>
      <c r="AC693" s="52">
        <v>42326.51527777778</v>
      </c>
      <c r="AD693" s="2" t="s">
        <v>3960</v>
      </c>
      <c r="AE693" s="2" t="s">
        <v>6975</v>
      </c>
      <c r="AF693" s="54" t="s">
        <v>6976</v>
      </c>
    </row>
    <row r="694">
      <c r="A694" s="2">
        <v>693.0</v>
      </c>
      <c r="B694" s="2" t="s">
        <v>5810</v>
      </c>
      <c r="C694" s="2" t="s">
        <v>285</v>
      </c>
      <c r="D694" s="2">
        <v>1.0</v>
      </c>
      <c r="E694" s="2">
        <v>0.0</v>
      </c>
      <c r="F694" s="2">
        <v>1.0</v>
      </c>
      <c r="G694" s="52">
        <v>42326.299305555556</v>
      </c>
      <c r="H694" s="2" t="s">
        <v>5811</v>
      </c>
      <c r="I694" s="2" t="s">
        <v>5812</v>
      </c>
      <c r="J694" s="2" t="s">
        <v>5813</v>
      </c>
      <c r="K694" s="2" t="s">
        <v>264</v>
      </c>
      <c r="L694" s="2" t="s">
        <v>5814</v>
      </c>
      <c r="M694" s="2">
        <v>0.0</v>
      </c>
      <c r="N694" s="2" t="s">
        <v>5815</v>
      </c>
      <c r="O694" s="2" t="s">
        <v>5816</v>
      </c>
      <c r="P694" s="2" t="s">
        <v>5809</v>
      </c>
      <c r="Q694" s="2" t="s">
        <v>356</v>
      </c>
      <c r="R694" s="2" t="s">
        <v>356</v>
      </c>
      <c r="S694" s="2">
        <v>21666.0</v>
      </c>
      <c r="T694" s="2" t="s">
        <v>5817</v>
      </c>
      <c r="U694" s="2" t="s">
        <v>646</v>
      </c>
      <c r="X694" s="2" t="s">
        <v>5818</v>
      </c>
      <c r="Y694" s="2" t="s">
        <v>6978</v>
      </c>
      <c r="Z694" s="2">
        <v>3.0</v>
      </c>
      <c r="AA694" s="2">
        <v>2.0</v>
      </c>
      <c r="AB694" s="2" t="s">
        <v>5809</v>
      </c>
      <c r="AC694" s="52">
        <v>42326.299305555556</v>
      </c>
      <c r="AD694" s="2" t="s">
        <v>5813</v>
      </c>
      <c r="AE694" s="2" t="s">
        <v>6979</v>
      </c>
    </row>
    <row r="695">
      <c r="A695" s="2">
        <v>694.0</v>
      </c>
      <c r="B695" s="2" t="s">
        <v>6980</v>
      </c>
      <c r="C695" s="2" t="s">
        <v>285</v>
      </c>
      <c r="D695" s="2">
        <v>1.0</v>
      </c>
      <c r="E695" s="2">
        <v>0.0</v>
      </c>
      <c r="F695" s="2">
        <v>1.0</v>
      </c>
      <c r="G695" s="52">
        <v>42330.927777777775</v>
      </c>
      <c r="H695" s="2" t="s">
        <v>6982</v>
      </c>
      <c r="I695" s="2" t="s">
        <v>6983</v>
      </c>
      <c r="J695" s="2" t="s">
        <v>6984</v>
      </c>
      <c r="K695" s="2" t="e">
        <v>#N/A</v>
      </c>
      <c r="L695" s="2" t="e">
        <v>#N/A</v>
      </c>
      <c r="M695" s="2" t="e">
        <v>#N/A</v>
      </c>
      <c r="N695" s="2" t="e">
        <v>#N/A</v>
      </c>
      <c r="O695" s="2" t="e">
        <v>#N/A</v>
      </c>
      <c r="P695" s="2" t="s">
        <v>6985</v>
      </c>
      <c r="Q695" s="2" t="s">
        <v>356</v>
      </c>
      <c r="R695" s="2" t="s">
        <v>356</v>
      </c>
      <c r="S695" s="2">
        <v>5156.0</v>
      </c>
      <c r="T695" s="2" t="s">
        <v>4386</v>
      </c>
      <c r="U695" s="2" t="s">
        <v>546</v>
      </c>
      <c r="X695" s="2" t="s">
        <v>3793</v>
      </c>
      <c r="Y695" s="2" t="s">
        <v>6986</v>
      </c>
      <c r="Z695" s="2">
        <v>2.0</v>
      </c>
      <c r="AA695" s="2">
        <v>2.0</v>
      </c>
      <c r="AB695" s="2" t="s">
        <v>6985</v>
      </c>
      <c r="AC695" s="52">
        <v>42330.927777777775</v>
      </c>
      <c r="AD695" s="2" t="s">
        <v>6984</v>
      </c>
      <c r="AE695" s="2" t="s">
        <v>6987</v>
      </c>
    </row>
    <row r="696">
      <c r="A696" s="2">
        <v>695.0</v>
      </c>
      <c r="B696" s="2" t="s">
        <v>548</v>
      </c>
      <c r="C696" s="2" t="s">
        <v>285</v>
      </c>
      <c r="D696" s="2">
        <v>8.0</v>
      </c>
      <c r="E696" s="2">
        <v>0.0</v>
      </c>
      <c r="F696" s="2">
        <v>8.0</v>
      </c>
      <c r="G696" s="52">
        <v>42311.802083333336</v>
      </c>
      <c r="H696" s="2" t="s">
        <v>2076</v>
      </c>
      <c r="I696" s="2" t="s">
        <v>551</v>
      </c>
      <c r="J696" s="2" t="s">
        <v>2078</v>
      </c>
      <c r="K696" s="2" t="e">
        <v>#N/A</v>
      </c>
      <c r="L696" s="2" t="e">
        <v>#N/A</v>
      </c>
      <c r="M696" s="2" t="e">
        <v>#N/A</v>
      </c>
      <c r="N696" s="2" t="e">
        <v>#N/A</v>
      </c>
      <c r="O696" s="2" t="e">
        <v>#N/A</v>
      </c>
      <c r="P696" s="2" t="s">
        <v>2080</v>
      </c>
      <c r="Q696" s="2" t="s">
        <v>356</v>
      </c>
      <c r="R696" s="2" t="s">
        <v>285</v>
      </c>
      <c r="S696" s="2">
        <v>35216.0</v>
      </c>
      <c r="T696" s="2" t="s">
        <v>556</v>
      </c>
      <c r="U696" s="2" t="s">
        <v>557</v>
      </c>
      <c r="V696" s="53">
        <v>173472.0</v>
      </c>
      <c r="W696" s="53">
        <v>152073.0</v>
      </c>
      <c r="X696" s="2" t="s">
        <v>559</v>
      </c>
      <c r="Y696" s="2" t="s">
        <v>6989</v>
      </c>
      <c r="Z696" s="2">
        <v>1.0</v>
      </c>
      <c r="AA696" s="2">
        <v>1.0</v>
      </c>
      <c r="AB696" s="2" t="s">
        <v>2080</v>
      </c>
      <c r="AC696" s="52">
        <v>42311.802083333336</v>
      </c>
      <c r="AD696" s="2" t="s">
        <v>2078</v>
      </c>
      <c r="AE696" s="2" t="s">
        <v>6990</v>
      </c>
    </row>
    <row r="697">
      <c r="A697" s="2">
        <v>696.0</v>
      </c>
      <c r="B697" s="2" t="s">
        <v>548</v>
      </c>
      <c r="C697" s="2" t="s">
        <v>285</v>
      </c>
      <c r="D697" s="2">
        <v>80.0</v>
      </c>
      <c r="E697" s="2">
        <v>0.0</v>
      </c>
      <c r="F697" s="2">
        <v>80.0</v>
      </c>
      <c r="G697" s="52">
        <v>42311.84027777778</v>
      </c>
      <c r="H697" s="2" t="s">
        <v>2213</v>
      </c>
      <c r="I697" s="2" t="s">
        <v>551</v>
      </c>
      <c r="J697" s="2" t="s">
        <v>2214</v>
      </c>
      <c r="K697" s="2" t="e">
        <v>#N/A</v>
      </c>
      <c r="L697" s="2" t="e">
        <v>#N/A</v>
      </c>
      <c r="M697" s="2" t="e">
        <v>#N/A</v>
      </c>
      <c r="N697" s="2" t="e">
        <v>#N/A</v>
      </c>
      <c r="O697" s="2" t="e">
        <v>#N/A</v>
      </c>
      <c r="P697" s="2" t="s">
        <v>2217</v>
      </c>
      <c r="Q697" s="2" t="s">
        <v>356</v>
      </c>
      <c r="R697" s="2" t="s">
        <v>356</v>
      </c>
      <c r="S697" s="2">
        <v>35216.0</v>
      </c>
      <c r="T697" s="2" t="s">
        <v>556</v>
      </c>
      <c r="U697" s="2" t="s">
        <v>557</v>
      </c>
      <c r="V697" s="53">
        <v>173472.0</v>
      </c>
      <c r="W697" s="53">
        <v>152073.0</v>
      </c>
      <c r="X697" s="2" t="s">
        <v>559</v>
      </c>
      <c r="Y697" s="2" t="s">
        <v>6992</v>
      </c>
      <c r="Z697" s="2">
        <v>3.0</v>
      </c>
      <c r="AA697" s="2">
        <v>1.0</v>
      </c>
      <c r="AB697" s="2" t="s">
        <v>2217</v>
      </c>
      <c r="AC697" s="52">
        <v>42311.84027777778</v>
      </c>
      <c r="AD697" s="2" t="s">
        <v>2214</v>
      </c>
      <c r="AE697" s="2" t="s">
        <v>6993</v>
      </c>
    </row>
    <row r="698">
      <c r="A698" s="2">
        <v>697.0</v>
      </c>
      <c r="B698" s="2" t="s">
        <v>548</v>
      </c>
      <c r="C698" s="2" t="s">
        <v>285</v>
      </c>
      <c r="D698" s="2">
        <v>12.0</v>
      </c>
      <c r="E698" s="2">
        <v>0.0</v>
      </c>
      <c r="F698" s="2">
        <v>12.0</v>
      </c>
      <c r="G698" s="52">
        <v>42311.84097222222</v>
      </c>
      <c r="H698" s="2" t="s">
        <v>2336</v>
      </c>
      <c r="I698" s="2" t="s">
        <v>551</v>
      </c>
      <c r="J698" s="2" t="s">
        <v>6994</v>
      </c>
      <c r="K698" s="2" t="e">
        <v>#N/A</v>
      </c>
      <c r="L698" s="2" t="e">
        <v>#N/A</v>
      </c>
      <c r="M698" s="2" t="e">
        <v>#N/A</v>
      </c>
      <c r="N698" s="2" t="e">
        <v>#N/A</v>
      </c>
      <c r="O698" s="2" t="e">
        <v>#N/A</v>
      </c>
      <c r="P698" s="2" t="s">
        <v>2340</v>
      </c>
      <c r="Q698" s="2" t="s">
        <v>356</v>
      </c>
      <c r="R698" s="2" t="s">
        <v>356</v>
      </c>
      <c r="S698" s="2">
        <v>35216.0</v>
      </c>
      <c r="T698" s="2" t="s">
        <v>556</v>
      </c>
      <c r="U698" s="2" t="s">
        <v>557</v>
      </c>
      <c r="V698" s="53">
        <v>173472.0</v>
      </c>
      <c r="W698" s="53">
        <v>152073.0</v>
      </c>
      <c r="X698" s="2" t="s">
        <v>559</v>
      </c>
      <c r="Y698" s="2" t="s">
        <v>6996</v>
      </c>
      <c r="Z698" s="2">
        <v>3.0</v>
      </c>
      <c r="AA698" s="2">
        <v>1.0</v>
      </c>
      <c r="AB698" s="2" t="s">
        <v>2340</v>
      </c>
      <c r="AC698" s="52">
        <v>42311.84097222222</v>
      </c>
      <c r="AD698" s="2" t="s">
        <v>6997</v>
      </c>
      <c r="AE698" s="2" t="s">
        <v>6998</v>
      </c>
    </row>
    <row r="699">
      <c r="A699" s="2">
        <v>698.0</v>
      </c>
      <c r="B699" s="2" t="s">
        <v>548</v>
      </c>
      <c r="C699" s="2" t="s">
        <v>285</v>
      </c>
      <c r="D699" s="2">
        <v>534.0</v>
      </c>
      <c r="E699" s="2">
        <v>5.0</v>
      </c>
      <c r="F699" s="2">
        <v>529.0</v>
      </c>
      <c r="G699" s="52">
        <v>42311.842361111114</v>
      </c>
      <c r="H699" s="2" t="s">
        <v>2461</v>
      </c>
      <c r="I699" s="2" t="s">
        <v>551</v>
      </c>
      <c r="J699" s="2" t="s">
        <v>2462</v>
      </c>
      <c r="K699" s="2" t="e">
        <v>#N/A</v>
      </c>
      <c r="L699" s="2" t="e">
        <v>#N/A</v>
      </c>
      <c r="M699" s="2" t="e">
        <v>#N/A</v>
      </c>
      <c r="N699" s="2" t="e">
        <v>#N/A</v>
      </c>
      <c r="O699" s="2" t="e">
        <v>#N/A</v>
      </c>
      <c r="P699" s="2" t="s">
        <v>2463</v>
      </c>
      <c r="Q699" s="2" t="s">
        <v>356</v>
      </c>
      <c r="R699" s="2" t="s">
        <v>356</v>
      </c>
      <c r="S699" s="2">
        <v>35216.0</v>
      </c>
      <c r="T699" s="2" t="s">
        <v>556</v>
      </c>
      <c r="U699" s="2" t="s">
        <v>557</v>
      </c>
      <c r="V699" s="53">
        <v>173472.0</v>
      </c>
      <c r="W699" s="53">
        <v>152073.0</v>
      </c>
      <c r="X699" s="2" t="s">
        <v>559</v>
      </c>
      <c r="Y699" s="2" t="s">
        <v>7000</v>
      </c>
      <c r="Z699" s="2">
        <v>1.0</v>
      </c>
      <c r="AA699" s="2">
        <v>4.0</v>
      </c>
      <c r="AB699" s="2" t="s">
        <v>2463</v>
      </c>
      <c r="AC699" s="52">
        <v>42311.842361111114</v>
      </c>
      <c r="AD699" s="2" t="s">
        <v>2462</v>
      </c>
      <c r="AE699" s="2" t="s">
        <v>7001</v>
      </c>
    </row>
    <row r="700">
      <c r="A700" s="2">
        <v>699.0</v>
      </c>
      <c r="B700" s="2" t="s">
        <v>5494</v>
      </c>
      <c r="C700" s="2" t="s">
        <v>285</v>
      </c>
      <c r="D700" s="2">
        <v>6.0</v>
      </c>
      <c r="E700" s="2">
        <v>1.0</v>
      </c>
      <c r="F700" s="2">
        <v>5.0</v>
      </c>
      <c r="G700" s="52">
        <v>42313.709027777775</v>
      </c>
      <c r="H700" s="2" t="s">
        <v>5496</v>
      </c>
      <c r="I700" s="2" t="s">
        <v>5497</v>
      </c>
      <c r="J700" s="2" t="s">
        <v>5498</v>
      </c>
      <c r="K700" s="2" t="e">
        <v>#N/A</v>
      </c>
      <c r="L700" s="2" t="e">
        <v>#N/A</v>
      </c>
      <c r="M700" s="2" t="e">
        <v>#N/A</v>
      </c>
      <c r="N700" s="2" t="e">
        <v>#N/A</v>
      </c>
      <c r="O700" s="2" t="e">
        <v>#N/A</v>
      </c>
      <c r="P700" s="2" t="s">
        <v>5493</v>
      </c>
      <c r="Q700" s="2" t="s">
        <v>356</v>
      </c>
      <c r="R700" s="2" t="s">
        <v>285</v>
      </c>
      <c r="S700" s="2">
        <v>2132.0</v>
      </c>
      <c r="T700" s="2" t="s">
        <v>880</v>
      </c>
      <c r="U700" s="2" t="s">
        <v>412</v>
      </c>
      <c r="X700" s="2" t="s">
        <v>728</v>
      </c>
      <c r="Y700" s="2" t="s">
        <v>7002</v>
      </c>
      <c r="Z700" s="2">
        <v>3.0</v>
      </c>
      <c r="AA700" s="2">
        <v>2.0</v>
      </c>
      <c r="AB700" s="2" t="s">
        <v>5493</v>
      </c>
      <c r="AC700" s="52">
        <v>42313.709027777775</v>
      </c>
      <c r="AD700" s="2" t="s">
        <v>5498</v>
      </c>
      <c r="AE700" s="2" t="s">
        <v>7003</v>
      </c>
    </row>
    <row r="701">
      <c r="A701" s="2">
        <v>700.0</v>
      </c>
      <c r="B701" s="2" t="s">
        <v>5971</v>
      </c>
      <c r="C701" s="2" t="s">
        <v>285</v>
      </c>
      <c r="D701" s="2">
        <v>0.0</v>
      </c>
      <c r="E701" s="2">
        <v>0.0</v>
      </c>
      <c r="F701" s="2">
        <v>0.0</v>
      </c>
      <c r="G701" s="52">
        <v>42312.52569444444</v>
      </c>
      <c r="H701" s="2" t="s">
        <v>5973</v>
      </c>
      <c r="I701" s="2" t="s">
        <v>5974</v>
      </c>
      <c r="J701" s="2" t="s">
        <v>5975</v>
      </c>
      <c r="K701" s="2" t="e">
        <v>#N/A</v>
      </c>
      <c r="L701" s="2" t="e">
        <v>#N/A</v>
      </c>
      <c r="M701" s="2" t="e">
        <v>#N/A</v>
      </c>
      <c r="N701" s="2" t="e">
        <v>#N/A</v>
      </c>
      <c r="O701" s="2" t="e">
        <v>#N/A</v>
      </c>
      <c r="P701" s="2" t="s">
        <v>5970</v>
      </c>
      <c r="Q701" s="2" t="s">
        <v>356</v>
      </c>
      <c r="R701" s="2" t="s">
        <v>285</v>
      </c>
      <c r="S701" s="2">
        <v>48075.0</v>
      </c>
      <c r="T701" s="2" t="s">
        <v>5976</v>
      </c>
      <c r="U701" s="2" t="s">
        <v>309</v>
      </c>
      <c r="V701" s="53">
        <v>3.4061682E7</v>
      </c>
      <c r="W701" s="53">
        <v>3.6017978E7</v>
      </c>
      <c r="X701" s="2" t="s">
        <v>1856</v>
      </c>
      <c r="Y701" s="2" t="s">
        <v>7005</v>
      </c>
      <c r="Z701" s="2">
        <v>3.0</v>
      </c>
      <c r="AA701" s="2">
        <v>4.0</v>
      </c>
      <c r="AB701" s="2" t="s">
        <v>5970</v>
      </c>
      <c r="AC701" s="52">
        <v>42312.52569444444</v>
      </c>
      <c r="AD701" s="2" t="s">
        <v>5975</v>
      </c>
      <c r="AE701" s="2" t="s">
        <v>7006</v>
      </c>
      <c r="AF701" s="54" t="s">
        <v>7007</v>
      </c>
    </row>
    <row r="702">
      <c r="A702" s="2">
        <v>701.0</v>
      </c>
      <c r="B702" s="2" t="s">
        <v>5172</v>
      </c>
      <c r="C702" s="2" t="s">
        <v>285</v>
      </c>
      <c r="D702" s="2">
        <v>6.0</v>
      </c>
      <c r="E702" s="2">
        <v>1.0</v>
      </c>
      <c r="F702" s="2">
        <v>5.0</v>
      </c>
      <c r="G702" s="52">
        <v>42324.70138888889</v>
      </c>
      <c r="H702" s="2" t="s">
        <v>5173</v>
      </c>
      <c r="I702" s="2" t="s">
        <v>5174</v>
      </c>
      <c r="J702" s="2" t="s">
        <v>5175</v>
      </c>
      <c r="K702" s="2" t="e">
        <v>#N/A</v>
      </c>
      <c r="L702" s="2" t="e">
        <v>#N/A</v>
      </c>
      <c r="M702" s="2" t="e">
        <v>#N/A</v>
      </c>
      <c r="N702" s="2" t="e">
        <v>#N/A</v>
      </c>
      <c r="O702" s="2" t="e">
        <v>#N/A</v>
      </c>
      <c r="P702" s="2" t="s">
        <v>5171</v>
      </c>
      <c r="Q702" s="2" t="s">
        <v>356</v>
      </c>
      <c r="R702" s="2" t="s">
        <v>285</v>
      </c>
      <c r="S702" s="2">
        <v>67204.0</v>
      </c>
      <c r="T702" s="2" t="s">
        <v>2414</v>
      </c>
      <c r="U702" s="2" t="s">
        <v>481</v>
      </c>
      <c r="X702" s="2" t="s">
        <v>1461</v>
      </c>
      <c r="Y702" s="2" t="s">
        <v>7009</v>
      </c>
      <c r="Z702" s="2">
        <v>3.0</v>
      </c>
      <c r="AA702" s="2">
        <v>2.0</v>
      </c>
      <c r="AB702" s="2" t="s">
        <v>5171</v>
      </c>
      <c r="AC702" s="52">
        <v>42324.70138888889</v>
      </c>
      <c r="AD702" s="2" t="s">
        <v>5175</v>
      </c>
      <c r="AE702" s="2" t="s">
        <v>7011</v>
      </c>
    </row>
    <row r="703">
      <c r="A703" s="2">
        <v>702.0</v>
      </c>
      <c r="B703" s="2" t="s">
        <v>7012</v>
      </c>
      <c r="C703" s="2" t="s">
        <v>285</v>
      </c>
      <c r="D703" s="2">
        <v>1.0</v>
      </c>
      <c r="E703" s="2">
        <v>1.0</v>
      </c>
      <c r="G703" s="52">
        <v>42310.379166666666</v>
      </c>
      <c r="H703" s="2" t="s">
        <v>7013</v>
      </c>
      <c r="I703" s="2" t="s">
        <v>7014</v>
      </c>
      <c r="J703" s="2" t="s">
        <v>7015</v>
      </c>
      <c r="K703" s="2" t="e">
        <v>#N/A</v>
      </c>
      <c r="L703" s="2" t="e">
        <v>#N/A</v>
      </c>
      <c r="M703" s="2" t="e">
        <v>#N/A</v>
      </c>
      <c r="N703" s="2" t="e">
        <v>#N/A</v>
      </c>
      <c r="O703" s="2" t="e">
        <v>#N/A</v>
      </c>
      <c r="P703" s="2" t="s">
        <v>7016</v>
      </c>
      <c r="Q703" s="2" t="s">
        <v>356</v>
      </c>
      <c r="R703" s="2" t="s">
        <v>356</v>
      </c>
      <c r="S703" s="2">
        <v>75069.0</v>
      </c>
      <c r="T703" s="2" t="s">
        <v>7017</v>
      </c>
      <c r="U703" s="2" t="s">
        <v>667</v>
      </c>
      <c r="X703" s="2" t="s">
        <v>7018</v>
      </c>
      <c r="Y703" s="2" t="s">
        <v>7019</v>
      </c>
      <c r="Z703" s="2">
        <v>1.0</v>
      </c>
      <c r="AA703" s="2">
        <v>2.0</v>
      </c>
      <c r="AB703" s="2" t="s">
        <v>7016</v>
      </c>
      <c r="AC703" s="52">
        <v>42310.379166666666</v>
      </c>
      <c r="AD703" s="2" t="s">
        <v>7015</v>
      </c>
      <c r="AE703" s="2" t="s">
        <v>7021</v>
      </c>
    </row>
    <row r="704">
      <c r="A704" s="2">
        <v>703.0</v>
      </c>
      <c r="B704" s="2" t="s">
        <v>2536</v>
      </c>
      <c r="C704" s="2" t="s">
        <v>285</v>
      </c>
      <c r="D704" s="2">
        <v>13.0</v>
      </c>
      <c r="E704" s="2">
        <v>2.0</v>
      </c>
      <c r="F704" s="2">
        <v>11.0</v>
      </c>
      <c r="G704" s="52">
        <v>42332.28680555556</v>
      </c>
      <c r="H704" s="2" t="s">
        <v>4529</v>
      </c>
      <c r="I704" s="2" t="s">
        <v>2540</v>
      </c>
      <c r="J704" s="2" t="s">
        <v>4530</v>
      </c>
      <c r="K704" s="2" t="e">
        <v>#N/A</v>
      </c>
      <c r="L704" s="2" t="e">
        <v>#N/A</v>
      </c>
      <c r="M704" s="2" t="e">
        <v>#N/A</v>
      </c>
      <c r="N704" s="2" t="e">
        <v>#N/A</v>
      </c>
      <c r="O704" s="2" t="e">
        <v>#N/A</v>
      </c>
      <c r="P704" s="2" t="s">
        <v>4527</v>
      </c>
      <c r="Q704" s="2" t="s">
        <v>356</v>
      </c>
      <c r="R704" s="2" t="s">
        <v>356</v>
      </c>
      <c r="S704" s="2">
        <v>32804.0</v>
      </c>
      <c r="T704" s="2" t="s">
        <v>2545</v>
      </c>
      <c r="U704" s="2" t="s">
        <v>785</v>
      </c>
      <c r="V704" s="53">
        <v>3149205.0</v>
      </c>
      <c r="W704" s="53">
        <v>2997491.0</v>
      </c>
      <c r="X704" s="2" t="s">
        <v>2547</v>
      </c>
      <c r="Y704" s="2" t="s">
        <v>7022</v>
      </c>
      <c r="Z704" s="2">
        <v>1.0</v>
      </c>
      <c r="AA704" s="2">
        <v>2.0</v>
      </c>
      <c r="AB704" s="2" t="s">
        <v>4527</v>
      </c>
      <c r="AC704" s="52">
        <v>42332.28680555556</v>
      </c>
      <c r="AD704" s="2" t="s">
        <v>4530</v>
      </c>
      <c r="AE704" s="2" t="s">
        <v>7023</v>
      </c>
    </row>
    <row r="705">
      <c r="A705" s="2">
        <v>704.0</v>
      </c>
      <c r="B705" s="2" t="s">
        <v>2536</v>
      </c>
      <c r="C705" s="2" t="s">
        <v>285</v>
      </c>
      <c r="D705" s="2">
        <v>1.0</v>
      </c>
      <c r="E705" s="2">
        <v>0.0</v>
      </c>
      <c r="F705" s="2">
        <v>1.0</v>
      </c>
      <c r="G705" s="52">
        <v>42332.697916666664</v>
      </c>
      <c r="H705" s="2" t="s">
        <v>4540</v>
      </c>
      <c r="I705" s="2" t="s">
        <v>2540</v>
      </c>
      <c r="J705" s="2" t="s">
        <v>4542</v>
      </c>
      <c r="K705" s="2" t="e">
        <v>#N/A</v>
      </c>
      <c r="L705" s="2" t="e">
        <v>#N/A</v>
      </c>
      <c r="M705" s="2" t="e">
        <v>#N/A</v>
      </c>
      <c r="N705" s="2" t="e">
        <v>#N/A</v>
      </c>
      <c r="O705" s="2" t="e">
        <v>#N/A</v>
      </c>
      <c r="P705" s="2" t="s">
        <v>4538</v>
      </c>
      <c r="Q705" s="2" t="s">
        <v>356</v>
      </c>
      <c r="R705" s="2" t="s">
        <v>356</v>
      </c>
      <c r="S705" s="2">
        <v>32804.0</v>
      </c>
      <c r="T705" s="2" t="s">
        <v>2545</v>
      </c>
      <c r="U705" s="2" t="s">
        <v>785</v>
      </c>
      <c r="V705" s="53">
        <v>3149205.0</v>
      </c>
      <c r="W705" s="53">
        <v>2997491.0</v>
      </c>
      <c r="X705" s="2" t="s">
        <v>2547</v>
      </c>
      <c r="Y705" s="2" t="s">
        <v>7025</v>
      </c>
      <c r="Z705" s="2">
        <v>1.0</v>
      </c>
      <c r="AA705" s="2">
        <v>2.0</v>
      </c>
      <c r="AB705" s="2" t="s">
        <v>4538</v>
      </c>
      <c r="AC705" s="52">
        <v>42332.697916666664</v>
      </c>
      <c r="AD705" s="2" t="s">
        <v>4542</v>
      </c>
      <c r="AE705" s="2" t="s">
        <v>7026</v>
      </c>
    </row>
    <row r="706">
      <c r="A706" s="2">
        <v>705.0</v>
      </c>
      <c r="B706" s="2" t="s">
        <v>6764</v>
      </c>
      <c r="C706" s="2" t="s">
        <v>285</v>
      </c>
      <c r="D706" s="2">
        <v>17.0</v>
      </c>
      <c r="E706" s="2">
        <v>11.0</v>
      </c>
      <c r="F706" s="2">
        <v>6.0</v>
      </c>
      <c r="G706" s="52">
        <v>42328.43472222222</v>
      </c>
      <c r="H706" s="2" t="s">
        <v>6765</v>
      </c>
      <c r="I706" s="2" t="s">
        <v>6766</v>
      </c>
      <c r="J706" s="2" t="s">
        <v>6767</v>
      </c>
      <c r="K706" s="2" t="e">
        <v>#N/A</v>
      </c>
      <c r="L706" s="2" t="e">
        <v>#N/A</v>
      </c>
      <c r="M706" s="2" t="e">
        <v>#N/A</v>
      </c>
      <c r="N706" s="2" t="e">
        <v>#N/A</v>
      </c>
      <c r="O706" s="2" t="e">
        <v>#N/A</v>
      </c>
      <c r="P706" s="2" t="s">
        <v>6763</v>
      </c>
      <c r="Q706" s="2" t="s">
        <v>356</v>
      </c>
      <c r="R706" s="2" t="s">
        <v>356</v>
      </c>
      <c r="S706" s="2">
        <v>14738.0</v>
      </c>
      <c r="T706" s="2" t="s">
        <v>6768</v>
      </c>
      <c r="U706" s="2" t="s">
        <v>576</v>
      </c>
      <c r="X706" s="2" t="s">
        <v>872</v>
      </c>
      <c r="Y706" s="2" t="s">
        <v>7028</v>
      </c>
      <c r="Z706" s="2">
        <v>3.0</v>
      </c>
      <c r="AA706" s="2">
        <v>2.0</v>
      </c>
      <c r="AB706" s="2" t="s">
        <v>6763</v>
      </c>
      <c r="AC706" s="52">
        <v>42328.43472222222</v>
      </c>
      <c r="AD706" s="2" t="s">
        <v>6767</v>
      </c>
      <c r="AE706" s="2" t="s">
        <v>7029</v>
      </c>
      <c r="AF706" s="54" t="s">
        <v>7031</v>
      </c>
    </row>
    <row r="707">
      <c r="A707" s="2">
        <v>706.0</v>
      </c>
      <c r="B707" s="2" t="s">
        <v>7032</v>
      </c>
      <c r="C707" s="2" t="s">
        <v>285</v>
      </c>
      <c r="D707" s="2">
        <v>1.0</v>
      </c>
      <c r="E707" s="2">
        <v>0.0</v>
      </c>
      <c r="F707" s="2">
        <v>1.0</v>
      </c>
      <c r="G707" s="52">
        <v>42326.717361111114</v>
      </c>
      <c r="H707" s="2" t="s">
        <v>7033</v>
      </c>
      <c r="I707" s="2" t="s">
        <v>7034</v>
      </c>
      <c r="J707" s="2" t="s">
        <v>7035</v>
      </c>
      <c r="K707" s="2" t="e">
        <v>#N/A</v>
      </c>
      <c r="L707" s="2" t="e">
        <v>#N/A</v>
      </c>
      <c r="M707" s="2" t="e">
        <v>#N/A</v>
      </c>
      <c r="N707" s="2" t="e">
        <v>#N/A</v>
      </c>
      <c r="O707" s="2" t="e">
        <v>#N/A</v>
      </c>
      <c r="P707" s="2" t="s">
        <v>7036</v>
      </c>
      <c r="Q707" s="2" t="s">
        <v>356</v>
      </c>
      <c r="R707" s="2" t="s">
        <v>356</v>
      </c>
      <c r="S707" s="2">
        <v>78746.0</v>
      </c>
      <c r="T707" s="2" t="s">
        <v>7037</v>
      </c>
      <c r="U707" s="2" t="s">
        <v>667</v>
      </c>
      <c r="V707" s="53">
        <v>3608068.0</v>
      </c>
      <c r="W707" s="53">
        <v>3135448.0</v>
      </c>
      <c r="X707" s="2" t="s">
        <v>7038</v>
      </c>
      <c r="Y707" s="2" t="s">
        <v>7039</v>
      </c>
      <c r="Z707" s="2">
        <v>1.0</v>
      </c>
      <c r="AA707" s="2">
        <v>1.0</v>
      </c>
      <c r="AB707" s="2" t="s">
        <v>7036</v>
      </c>
      <c r="AC707" s="52">
        <v>42326.717361111114</v>
      </c>
      <c r="AD707" s="2" t="s">
        <v>7035</v>
      </c>
      <c r="AE707" s="2" t="s">
        <v>7041</v>
      </c>
    </row>
    <row r="708">
      <c r="A708" s="2">
        <v>707.0</v>
      </c>
      <c r="B708" s="2" t="s">
        <v>5821</v>
      </c>
      <c r="C708" s="2" t="s">
        <v>285</v>
      </c>
      <c r="D708" s="2">
        <v>1.0</v>
      </c>
      <c r="E708" s="2">
        <v>0.0</v>
      </c>
      <c r="F708" s="2">
        <v>1.0</v>
      </c>
      <c r="G708" s="52">
        <v>42317.55763888889</v>
      </c>
      <c r="H708" s="2" t="s">
        <v>5823</v>
      </c>
      <c r="I708" s="2" t="s">
        <v>5824</v>
      </c>
      <c r="J708" s="2" t="s">
        <v>5825</v>
      </c>
      <c r="K708" s="2" t="e">
        <v>#N/A</v>
      </c>
      <c r="L708" s="2" t="e">
        <v>#N/A</v>
      </c>
      <c r="M708" s="2" t="e">
        <v>#N/A</v>
      </c>
      <c r="N708" s="2" t="e">
        <v>#N/A</v>
      </c>
      <c r="O708" s="2" t="e">
        <v>#N/A</v>
      </c>
      <c r="P708" s="2" t="s">
        <v>5820</v>
      </c>
      <c r="Q708" s="2" t="s">
        <v>356</v>
      </c>
      <c r="R708" s="2" t="s">
        <v>285</v>
      </c>
      <c r="S708" s="2">
        <v>21740.0</v>
      </c>
      <c r="T708" s="2" t="s">
        <v>5763</v>
      </c>
      <c r="U708" s="2" t="s">
        <v>646</v>
      </c>
      <c r="X708" s="2" t="s">
        <v>5826</v>
      </c>
      <c r="Y708" s="2" t="s">
        <v>7042</v>
      </c>
      <c r="Z708" s="2">
        <v>3.0</v>
      </c>
      <c r="AA708" s="2">
        <v>1.0</v>
      </c>
      <c r="AB708" s="2" t="s">
        <v>5820</v>
      </c>
      <c r="AC708" s="52">
        <v>42317.55763888889</v>
      </c>
      <c r="AD708" s="2" t="s">
        <v>5825</v>
      </c>
      <c r="AE708" s="2" t="s">
        <v>7043</v>
      </c>
      <c r="AF708" s="54" t="s">
        <v>7044</v>
      </c>
    </row>
    <row r="709">
      <c r="A709" s="2">
        <v>708.0</v>
      </c>
      <c r="B709" s="2" t="s">
        <v>295</v>
      </c>
      <c r="C709" s="2" t="s">
        <v>285</v>
      </c>
      <c r="D709" s="2">
        <v>1.0</v>
      </c>
      <c r="E709" s="2">
        <v>1.0</v>
      </c>
      <c r="G709" s="52">
        <v>42312.21388888889</v>
      </c>
      <c r="H709" s="2" t="s">
        <v>297</v>
      </c>
      <c r="I709" s="2" t="s">
        <v>298</v>
      </c>
      <c r="J709" s="2" t="s">
        <v>299</v>
      </c>
      <c r="K709" s="2" t="e">
        <v>#N/A</v>
      </c>
      <c r="L709" s="2" t="e">
        <v>#N/A</v>
      </c>
      <c r="M709" s="2" t="e">
        <v>#N/A</v>
      </c>
      <c r="N709" s="2" t="e">
        <v>#N/A</v>
      </c>
      <c r="O709" s="2" t="e">
        <v>#N/A</v>
      </c>
      <c r="P709" s="2" t="s">
        <v>300</v>
      </c>
      <c r="Q709" s="2" t="s">
        <v>356</v>
      </c>
      <c r="R709" s="2" t="s">
        <v>356</v>
      </c>
      <c r="T709" s="2" t="s">
        <v>301</v>
      </c>
      <c r="U709" s="2" t="s">
        <v>94</v>
      </c>
      <c r="V709" s="53">
        <v>9.17658932E8</v>
      </c>
      <c r="W709" s="53">
        <v>8.73884171E8</v>
      </c>
      <c r="Y709" s="2" t="s">
        <v>7046</v>
      </c>
      <c r="Z709" s="2">
        <v>3.0</v>
      </c>
      <c r="AA709" s="2">
        <v>1.0</v>
      </c>
      <c r="AB709" s="2" t="s">
        <v>300</v>
      </c>
      <c r="AC709" s="52">
        <v>42312.21388888889</v>
      </c>
      <c r="AD709" s="2" t="s">
        <v>299</v>
      </c>
      <c r="AE709" s="2" t="s">
        <v>7048</v>
      </c>
    </row>
    <row r="710">
      <c r="A710" s="2">
        <v>709.0</v>
      </c>
      <c r="B710" s="2" t="s">
        <v>5084</v>
      </c>
      <c r="C710" s="2" t="s">
        <v>285</v>
      </c>
      <c r="D710" s="2">
        <v>1.0</v>
      </c>
      <c r="E710" s="2">
        <v>0.0</v>
      </c>
      <c r="F710" s="2">
        <v>1.0</v>
      </c>
      <c r="G710" s="52">
        <v>42327.53958333333</v>
      </c>
      <c r="H710" s="2" t="s">
        <v>5085</v>
      </c>
      <c r="I710" s="2" t="s">
        <v>5086</v>
      </c>
      <c r="J710" s="2" t="s">
        <v>5087</v>
      </c>
      <c r="K710" s="2" t="e">
        <v>#N/A</v>
      </c>
      <c r="L710" s="2" t="e">
        <v>#N/A</v>
      </c>
      <c r="M710" s="2" t="e">
        <v>#N/A</v>
      </c>
      <c r="N710" s="2" t="e">
        <v>#N/A</v>
      </c>
      <c r="O710" s="2" t="e">
        <v>#N/A</v>
      </c>
      <c r="P710" s="2" t="s">
        <v>5082</v>
      </c>
      <c r="Q710" s="2" t="s">
        <v>356</v>
      </c>
      <c r="R710" s="2" t="s">
        <v>356</v>
      </c>
      <c r="S710" s="2">
        <v>46360.0</v>
      </c>
      <c r="T710" s="2" t="s">
        <v>5088</v>
      </c>
      <c r="U710" s="2" t="s">
        <v>1190</v>
      </c>
      <c r="X710" s="2" t="s">
        <v>5089</v>
      </c>
      <c r="Y710" s="2" t="s">
        <v>7050</v>
      </c>
      <c r="Z710" s="2">
        <v>2.0</v>
      </c>
      <c r="AA710" s="2">
        <v>2.0</v>
      </c>
      <c r="AB710" s="2" t="s">
        <v>5082</v>
      </c>
      <c r="AC710" s="52">
        <v>42327.53958333333</v>
      </c>
      <c r="AD710" s="2" t="s">
        <v>5087</v>
      </c>
      <c r="AE710" s="2" t="s">
        <v>7051</v>
      </c>
    </row>
    <row r="711">
      <c r="A711" s="2">
        <v>710.0</v>
      </c>
      <c r="B711" s="2" t="s">
        <v>2535</v>
      </c>
      <c r="C711" s="2" t="s">
        <v>285</v>
      </c>
      <c r="D711" s="2">
        <v>10.0</v>
      </c>
      <c r="E711" s="2">
        <v>3.0</v>
      </c>
      <c r="F711" s="2">
        <v>7.0</v>
      </c>
      <c r="G711" s="52">
        <v>42331.319444444445</v>
      </c>
      <c r="H711" s="2" t="s">
        <v>2537</v>
      </c>
      <c r="I711" s="2" t="s">
        <v>2539</v>
      </c>
      <c r="J711" s="2" t="s">
        <v>2541</v>
      </c>
      <c r="K711" s="2" t="e">
        <v>#N/A</v>
      </c>
      <c r="L711" s="2" t="e">
        <v>#N/A</v>
      </c>
      <c r="M711" s="2" t="e">
        <v>#N/A</v>
      </c>
      <c r="N711" s="2" t="e">
        <v>#N/A</v>
      </c>
      <c r="O711" s="2" t="e">
        <v>#N/A</v>
      </c>
      <c r="P711" s="2" t="s">
        <v>2543</v>
      </c>
      <c r="Q711" s="2" t="s">
        <v>356</v>
      </c>
      <c r="R711" s="2" t="s">
        <v>356</v>
      </c>
      <c r="S711" s="2">
        <v>35202.0</v>
      </c>
      <c r="T711" s="2" t="s">
        <v>1800</v>
      </c>
      <c r="U711" s="2" t="s">
        <v>557</v>
      </c>
      <c r="V711" s="53">
        <v>321903.0</v>
      </c>
      <c r="W711" s="53">
        <v>340433.0</v>
      </c>
      <c r="X711" s="2" t="s">
        <v>2546</v>
      </c>
      <c r="Y711" s="2" t="s">
        <v>7052</v>
      </c>
      <c r="Z711" s="2">
        <v>1.0</v>
      </c>
      <c r="AA711" s="2">
        <v>1.0</v>
      </c>
      <c r="AB711" s="2" t="s">
        <v>2543</v>
      </c>
      <c r="AC711" s="52">
        <v>42331.319444444445</v>
      </c>
      <c r="AD711" s="2" t="s">
        <v>2541</v>
      </c>
      <c r="AE711" s="2" t="s">
        <v>7053</v>
      </c>
    </row>
    <row r="712">
      <c r="A712" s="2">
        <v>711.0</v>
      </c>
      <c r="B712" s="2" t="s">
        <v>6773</v>
      </c>
      <c r="C712" s="2" t="s">
        <v>285</v>
      </c>
      <c r="D712" s="2">
        <v>1.0</v>
      </c>
      <c r="E712" s="2">
        <v>0.0</v>
      </c>
      <c r="F712" s="2">
        <v>1.0</v>
      </c>
      <c r="G712" s="52">
        <v>42338.69513888889</v>
      </c>
      <c r="H712" s="2" t="s">
        <v>6774</v>
      </c>
      <c r="I712" s="2" t="s">
        <v>6775</v>
      </c>
      <c r="J712" s="2" t="s">
        <v>6777</v>
      </c>
      <c r="K712" s="2" t="e">
        <v>#N/A</v>
      </c>
      <c r="L712" s="2" t="e">
        <v>#N/A</v>
      </c>
      <c r="M712" s="2" t="e">
        <v>#N/A</v>
      </c>
      <c r="N712" s="2" t="e">
        <v>#N/A</v>
      </c>
      <c r="O712" s="2" t="e">
        <v>#N/A</v>
      </c>
      <c r="P712" s="2" t="s">
        <v>6772</v>
      </c>
      <c r="Q712" s="2" t="s">
        <v>356</v>
      </c>
      <c r="R712" s="2" t="s">
        <v>285</v>
      </c>
      <c r="S712" s="2">
        <v>10023.0</v>
      </c>
      <c r="T712" s="2" t="s">
        <v>587</v>
      </c>
      <c r="U712" s="2" t="s">
        <v>576</v>
      </c>
      <c r="X712" s="2" t="s">
        <v>598</v>
      </c>
      <c r="Y712" s="2" t="s">
        <v>7055</v>
      </c>
      <c r="Z712" s="2">
        <v>3.0</v>
      </c>
      <c r="AA712" s="2">
        <v>2.0</v>
      </c>
      <c r="AB712" s="2" t="s">
        <v>6772</v>
      </c>
      <c r="AC712" s="52">
        <v>42338.69513888889</v>
      </c>
      <c r="AD712" s="2" t="s">
        <v>6777</v>
      </c>
      <c r="AE712" s="2" t="s">
        <v>7056</v>
      </c>
    </row>
    <row r="713">
      <c r="A713" s="2">
        <v>712.0</v>
      </c>
      <c r="B713" s="2" t="s">
        <v>7058</v>
      </c>
      <c r="C713" s="2" t="s">
        <v>285</v>
      </c>
      <c r="D713" s="2">
        <v>0.0</v>
      </c>
      <c r="E713" s="2">
        <v>0.0</v>
      </c>
      <c r="F713" s="2">
        <v>0.0</v>
      </c>
      <c r="G713" s="52">
        <v>42312.32152777778</v>
      </c>
      <c r="H713" s="2" t="s">
        <v>7059</v>
      </c>
      <c r="I713" s="2" t="s">
        <v>7060</v>
      </c>
      <c r="J713" s="2" t="s">
        <v>7061</v>
      </c>
      <c r="K713" s="2" t="e">
        <v>#N/A</v>
      </c>
      <c r="L713" s="2" t="e">
        <v>#N/A</v>
      </c>
      <c r="M713" s="2" t="e">
        <v>#N/A</v>
      </c>
      <c r="N713" s="2" t="e">
        <v>#N/A</v>
      </c>
      <c r="O713" s="2" t="e">
        <v>#N/A</v>
      </c>
      <c r="P713" s="2" t="s">
        <v>7062</v>
      </c>
      <c r="Q713" s="2" t="s">
        <v>356</v>
      </c>
      <c r="R713" s="2" t="s">
        <v>356</v>
      </c>
      <c r="S713" s="2">
        <v>22206.0</v>
      </c>
      <c r="T713" s="2" t="s">
        <v>608</v>
      </c>
      <c r="U713" s="2" t="s">
        <v>470</v>
      </c>
      <c r="X713" s="2" t="s">
        <v>7063</v>
      </c>
      <c r="Y713" s="2" t="s">
        <v>7064</v>
      </c>
      <c r="Z713" s="2">
        <v>3.0</v>
      </c>
      <c r="AA713" s="2">
        <v>1.0</v>
      </c>
      <c r="AB713" s="2" t="s">
        <v>7062</v>
      </c>
      <c r="AC713" s="52">
        <v>42312.32152777778</v>
      </c>
      <c r="AD713" s="2" t="s">
        <v>7061</v>
      </c>
      <c r="AE713" s="2" t="s">
        <v>7065</v>
      </c>
    </row>
    <row r="714">
      <c r="A714" s="2">
        <v>713.0</v>
      </c>
      <c r="B714" s="2" t="s">
        <v>3020</v>
      </c>
      <c r="C714" s="2" t="s">
        <v>285</v>
      </c>
      <c r="D714" s="2">
        <v>4.0</v>
      </c>
      <c r="E714" s="2">
        <v>2.0</v>
      </c>
      <c r="F714" s="2">
        <v>2.0</v>
      </c>
      <c r="G714" s="52">
        <v>42320.50625</v>
      </c>
      <c r="H714" s="2" t="s">
        <v>3023</v>
      </c>
      <c r="I714" s="2" t="s">
        <v>3024</v>
      </c>
      <c r="J714" s="2" t="s">
        <v>3556</v>
      </c>
      <c r="K714" s="2" t="e">
        <v>#N/A</v>
      </c>
      <c r="L714" s="2" t="e">
        <v>#N/A</v>
      </c>
      <c r="M714" s="2" t="e">
        <v>#N/A</v>
      </c>
      <c r="N714" s="2" t="e">
        <v>#N/A</v>
      </c>
      <c r="O714" s="2" t="e">
        <v>#N/A</v>
      </c>
      <c r="P714" s="2" t="s">
        <v>3551</v>
      </c>
      <c r="Q714" s="2" t="s">
        <v>356</v>
      </c>
      <c r="R714" s="2" t="s">
        <v>285</v>
      </c>
      <c r="S714" s="2">
        <v>91702.0</v>
      </c>
      <c r="T714" s="2" t="s">
        <v>3027</v>
      </c>
      <c r="U714" s="2" t="s">
        <v>319</v>
      </c>
      <c r="V714" s="53">
        <v>469846.0</v>
      </c>
      <c r="W714" s="53">
        <v>342973.0</v>
      </c>
      <c r="X714" s="2" t="s">
        <v>3029</v>
      </c>
      <c r="Y714" s="2" t="s">
        <v>7067</v>
      </c>
      <c r="Z714" s="2">
        <v>3.0</v>
      </c>
      <c r="AA714" s="2">
        <v>2.0</v>
      </c>
      <c r="AB714" s="2" t="s">
        <v>3551</v>
      </c>
      <c r="AC714" s="52">
        <v>42320.50625</v>
      </c>
      <c r="AD714" s="2" t="s">
        <v>3556</v>
      </c>
      <c r="AE714" s="2" t="s">
        <v>7069</v>
      </c>
    </row>
    <row r="715">
      <c r="A715" s="2">
        <v>714.0</v>
      </c>
      <c r="B715" s="2" t="s">
        <v>3141</v>
      </c>
      <c r="C715" s="2" t="s">
        <v>285</v>
      </c>
      <c r="D715" s="2">
        <v>21.0</v>
      </c>
      <c r="E715" s="2">
        <v>2.0</v>
      </c>
      <c r="F715" s="2">
        <v>19.0</v>
      </c>
      <c r="G715" s="52">
        <v>42331.71388888889</v>
      </c>
      <c r="H715" s="2" t="s">
        <v>3160</v>
      </c>
      <c r="I715" s="2" t="s">
        <v>3143</v>
      </c>
      <c r="J715" s="2" t="s">
        <v>3161</v>
      </c>
      <c r="K715" s="2" t="e">
        <v>#N/A</v>
      </c>
      <c r="L715" s="2" t="e">
        <v>#N/A</v>
      </c>
      <c r="M715" s="2" t="e">
        <v>#N/A</v>
      </c>
      <c r="N715" s="2" t="e">
        <v>#N/A</v>
      </c>
      <c r="O715" s="2" t="e">
        <v>#N/A</v>
      </c>
      <c r="P715" s="2" t="s">
        <v>3162</v>
      </c>
      <c r="Q715" s="2" t="s">
        <v>356</v>
      </c>
      <c r="R715" s="2" t="s">
        <v>356</v>
      </c>
      <c r="S715" s="2">
        <v>76132.0</v>
      </c>
      <c r="T715" s="2" t="s">
        <v>1373</v>
      </c>
      <c r="U715" s="2" t="s">
        <v>667</v>
      </c>
      <c r="X715" s="2" t="s">
        <v>3147</v>
      </c>
      <c r="Y715" s="2" t="s">
        <v>3163</v>
      </c>
      <c r="Z715" s="2">
        <v>3.0</v>
      </c>
      <c r="AA715" s="2">
        <v>1.0</v>
      </c>
      <c r="AB715" s="2" t="s">
        <v>3162</v>
      </c>
      <c r="AC715" s="52">
        <v>42331.71388888889</v>
      </c>
      <c r="AD715" s="2" t="s">
        <v>3161</v>
      </c>
      <c r="AE715" s="2" t="s">
        <v>3164</v>
      </c>
      <c r="AF715" s="54" t="s">
        <v>7071</v>
      </c>
    </row>
    <row r="716">
      <c r="A716" s="2">
        <v>715.0</v>
      </c>
      <c r="B716" s="2" t="s">
        <v>7072</v>
      </c>
      <c r="C716" s="2" t="s">
        <v>285</v>
      </c>
      <c r="D716" s="2">
        <v>0.0</v>
      </c>
      <c r="E716" s="2">
        <v>0.0</v>
      </c>
      <c r="F716" s="2">
        <v>0.0</v>
      </c>
      <c r="G716" s="52">
        <v>42310.57152777778</v>
      </c>
      <c r="H716" s="2" t="s">
        <v>7073</v>
      </c>
      <c r="I716" s="2" t="s">
        <v>7074</v>
      </c>
      <c r="J716" s="2" t="s">
        <v>7075</v>
      </c>
      <c r="K716" s="2" t="e">
        <v>#N/A</v>
      </c>
      <c r="L716" s="2" t="e">
        <v>#N/A</v>
      </c>
      <c r="M716" s="2" t="e">
        <v>#N/A</v>
      </c>
      <c r="N716" s="2" t="e">
        <v>#N/A</v>
      </c>
      <c r="O716" s="2" t="e">
        <v>#N/A</v>
      </c>
      <c r="P716" s="2" t="s">
        <v>7076</v>
      </c>
      <c r="Q716" s="2" t="s">
        <v>356</v>
      </c>
      <c r="R716" s="2" t="s">
        <v>356</v>
      </c>
      <c r="S716" s="2">
        <v>24273.0</v>
      </c>
      <c r="T716" s="2" t="s">
        <v>7077</v>
      </c>
      <c r="U716" s="2" t="s">
        <v>470</v>
      </c>
      <c r="Y716" s="2" t="s">
        <v>7079</v>
      </c>
      <c r="Z716" s="2">
        <v>3.0</v>
      </c>
      <c r="AA716" s="2">
        <v>2.0</v>
      </c>
      <c r="AB716" s="2" t="s">
        <v>7076</v>
      </c>
      <c r="AC716" s="52">
        <v>42310.57152777778</v>
      </c>
      <c r="AD716" s="2" t="s">
        <v>7075</v>
      </c>
      <c r="AE716" s="2" t="s">
        <v>7080</v>
      </c>
    </row>
    <row r="717">
      <c r="A717" s="2">
        <v>716.0</v>
      </c>
      <c r="B717" s="2" t="s">
        <v>5831</v>
      </c>
      <c r="C717" s="2" t="s">
        <v>285</v>
      </c>
      <c r="D717" s="2">
        <v>0.0</v>
      </c>
      <c r="E717" s="2">
        <v>0.0</v>
      </c>
      <c r="F717" s="2">
        <v>0.0</v>
      </c>
      <c r="G717" s="52">
        <v>42320.330555555556</v>
      </c>
      <c r="H717" s="2" t="s">
        <v>5832</v>
      </c>
      <c r="I717" s="2" t="s">
        <v>5833</v>
      </c>
      <c r="J717" s="2" t="s">
        <v>5835</v>
      </c>
      <c r="K717" s="2" t="e">
        <v>#N/A</v>
      </c>
      <c r="L717" s="2" t="e">
        <v>#N/A</v>
      </c>
      <c r="M717" s="2" t="e">
        <v>#N/A</v>
      </c>
      <c r="N717" s="2" t="e">
        <v>#N/A</v>
      </c>
      <c r="O717" s="2" t="e">
        <v>#N/A</v>
      </c>
      <c r="P717" s="2" t="s">
        <v>5830</v>
      </c>
      <c r="Q717" s="2" t="s">
        <v>356</v>
      </c>
      <c r="R717" s="2" t="s">
        <v>356</v>
      </c>
      <c r="S717" s="2">
        <v>20636.0</v>
      </c>
      <c r="T717" s="2" t="s">
        <v>5836</v>
      </c>
      <c r="U717" s="2" t="s">
        <v>646</v>
      </c>
      <c r="V717" s="53">
        <v>4406733.0</v>
      </c>
      <c r="W717" s="53">
        <v>3933608.0</v>
      </c>
      <c r="X717" s="2" t="s">
        <v>2723</v>
      </c>
      <c r="Y717" s="2" t="s">
        <v>7081</v>
      </c>
      <c r="Z717" s="2">
        <v>2.0</v>
      </c>
      <c r="AA717" s="2">
        <v>3.0</v>
      </c>
      <c r="AB717" s="2" t="s">
        <v>5830</v>
      </c>
      <c r="AC717" s="52">
        <v>42320.330555555556</v>
      </c>
      <c r="AD717" s="2" t="s">
        <v>5835</v>
      </c>
      <c r="AE717" s="2" t="s">
        <v>7083</v>
      </c>
    </row>
    <row r="718">
      <c r="A718" s="2">
        <v>717.0</v>
      </c>
      <c r="B718" s="2" t="s">
        <v>7084</v>
      </c>
      <c r="C718" s="2" t="s">
        <v>285</v>
      </c>
      <c r="D718" s="2">
        <v>1.0</v>
      </c>
      <c r="E718" s="2">
        <v>0.0</v>
      </c>
      <c r="F718" s="2">
        <v>1.0</v>
      </c>
      <c r="G718" s="52">
        <v>42327.256944444445</v>
      </c>
      <c r="H718" s="2" t="s">
        <v>7085</v>
      </c>
      <c r="I718" s="2" t="s">
        <v>7086</v>
      </c>
      <c r="J718" s="2" t="s">
        <v>7087</v>
      </c>
      <c r="K718" s="2" t="e">
        <v>#N/A</v>
      </c>
      <c r="L718" s="2" t="e">
        <v>#N/A</v>
      </c>
      <c r="M718" s="2" t="e">
        <v>#N/A</v>
      </c>
      <c r="N718" s="2" t="e">
        <v>#N/A</v>
      </c>
      <c r="O718" s="2" t="e">
        <v>#N/A</v>
      </c>
      <c r="P718" s="2" t="s">
        <v>7088</v>
      </c>
      <c r="Q718" s="2" t="s">
        <v>356</v>
      </c>
      <c r="R718" s="2" t="s">
        <v>285</v>
      </c>
      <c r="S718" s="2">
        <v>78729.0</v>
      </c>
      <c r="T718" s="2" t="s">
        <v>705</v>
      </c>
      <c r="U718" s="2" t="s">
        <v>667</v>
      </c>
      <c r="X718" s="2" t="s">
        <v>1461</v>
      </c>
      <c r="Y718" s="2" t="s">
        <v>7090</v>
      </c>
      <c r="Z718" s="2">
        <v>3.0</v>
      </c>
      <c r="AA718" s="2">
        <v>2.0</v>
      </c>
      <c r="AB718" s="2" t="s">
        <v>7088</v>
      </c>
      <c r="AC718" s="52">
        <v>42327.256944444445</v>
      </c>
      <c r="AD718" s="2" t="s">
        <v>7087</v>
      </c>
      <c r="AE718" s="2" t="s">
        <v>7091</v>
      </c>
    </row>
    <row r="719">
      <c r="A719" s="2">
        <v>718.0</v>
      </c>
      <c r="B719" s="2" t="s">
        <v>6783</v>
      </c>
      <c r="C719" s="2" t="s">
        <v>285</v>
      </c>
      <c r="D719" s="2">
        <v>1.0</v>
      </c>
      <c r="E719" s="2">
        <v>0.0</v>
      </c>
      <c r="F719" s="2">
        <v>1.0</v>
      </c>
      <c r="G719" s="52">
        <v>42328.05069444444</v>
      </c>
      <c r="H719" s="2" t="s">
        <v>6784</v>
      </c>
      <c r="I719" s="2" t="s">
        <v>6785</v>
      </c>
      <c r="J719" s="2" t="s">
        <v>6786</v>
      </c>
      <c r="K719" s="2" t="e">
        <v>#N/A</v>
      </c>
      <c r="L719" s="2" t="e">
        <v>#N/A</v>
      </c>
      <c r="M719" s="2" t="e">
        <v>#N/A</v>
      </c>
      <c r="N719" s="2" t="e">
        <v>#N/A</v>
      </c>
      <c r="O719" s="2" t="e">
        <v>#N/A</v>
      </c>
      <c r="P719" s="2" t="s">
        <v>6782</v>
      </c>
      <c r="Q719" s="2" t="s">
        <v>356</v>
      </c>
      <c r="R719" s="2" t="s">
        <v>356</v>
      </c>
      <c r="S719" s="2">
        <v>10940.0</v>
      </c>
      <c r="T719" s="2" t="s">
        <v>6787</v>
      </c>
      <c r="U719" s="2" t="s">
        <v>576</v>
      </c>
      <c r="V719" s="53">
        <v>1009112.0</v>
      </c>
      <c r="W719" s="53">
        <v>866326.0</v>
      </c>
      <c r="X719" s="2" t="s">
        <v>6788</v>
      </c>
      <c r="Y719" s="2" t="s">
        <v>7092</v>
      </c>
      <c r="Z719" s="2">
        <v>3.0</v>
      </c>
      <c r="AA719" s="2">
        <v>2.0</v>
      </c>
      <c r="AB719" s="2" t="s">
        <v>6782</v>
      </c>
      <c r="AC719" s="52">
        <v>42328.05069444444</v>
      </c>
      <c r="AD719" s="2" t="s">
        <v>6786</v>
      </c>
      <c r="AE719" s="2" t="s">
        <v>7093</v>
      </c>
    </row>
    <row r="720">
      <c r="A720" s="2">
        <v>719.0</v>
      </c>
      <c r="B720" s="2" t="s">
        <v>5205</v>
      </c>
      <c r="C720" s="2" t="s">
        <v>285</v>
      </c>
      <c r="D720" s="2">
        <v>67.0</v>
      </c>
      <c r="E720" s="2">
        <v>30.0</v>
      </c>
      <c r="F720" s="2">
        <v>37.0</v>
      </c>
      <c r="G720" s="52">
        <v>42311.91875</v>
      </c>
      <c r="H720" s="2" t="s">
        <v>5206</v>
      </c>
      <c r="I720" s="2" t="s">
        <v>5207</v>
      </c>
      <c r="J720" s="2" t="s">
        <v>5208</v>
      </c>
      <c r="K720" s="2" t="e">
        <v>#N/A</v>
      </c>
      <c r="L720" s="2" t="e">
        <v>#N/A</v>
      </c>
      <c r="M720" s="2" t="e">
        <v>#N/A</v>
      </c>
      <c r="N720" s="2" t="e">
        <v>#N/A</v>
      </c>
      <c r="O720" s="2" t="e">
        <v>#N/A</v>
      </c>
      <c r="P720" s="2" t="s">
        <v>5203</v>
      </c>
      <c r="Q720" s="2" t="s">
        <v>356</v>
      </c>
      <c r="R720" s="2" t="s">
        <v>285</v>
      </c>
      <c r="S720" s="2">
        <v>41659.0</v>
      </c>
      <c r="T720" s="2" t="s">
        <v>5209</v>
      </c>
      <c r="U720" s="2" t="s">
        <v>822</v>
      </c>
      <c r="X720" s="2" t="s">
        <v>863</v>
      </c>
      <c r="Y720" s="2" t="s">
        <v>7095</v>
      </c>
      <c r="Z720" s="2">
        <v>3.0</v>
      </c>
      <c r="AA720" s="2">
        <v>3.0</v>
      </c>
      <c r="AB720" s="2" t="s">
        <v>5203</v>
      </c>
      <c r="AC720" s="52">
        <v>42311.91875</v>
      </c>
      <c r="AD720" s="2" t="s">
        <v>5208</v>
      </c>
      <c r="AE720" s="2" t="s">
        <v>7096</v>
      </c>
    </row>
    <row r="721">
      <c r="A721" s="2">
        <v>720.0</v>
      </c>
      <c r="B721" s="2" t="s">
        <v>3562</v>
      </c>
      <c r="C721" s="2" t="s">
        <v>285</v>
      </c>
      <c r="D721" s="2">
        <v>0.0</v>
      </c>
      <c r="E721" s="2">
        <v>0.0</v>
      </c>
      <c r="F721" s="2">
        <v>0.0</v>
      </c>
      <c r="G721" s="52">
        <v>42320.49930555555</v>
      </c>
      <c r="H721" s="2" t="s">
        <v>3564</v>
      </c>
      <c r="I721" s="2" t="s">
        <v>3565</v>
      </c>
      <c r="J721" s="2" t="s">
        <v>3566</v>
      </c>
      <c r="K721" s="2" t="e">
        <v>#N/A</v>
      </c>
      <c r="L721" s="2" t="e">
        <v>#N/A</v>
      </c>
      <c r="M721" s="2" t="e">
        <v>#N/A</v>
      </c>
      <c r="N721" s="2" t="e">
        <v>#N/A</v>
      </c>
      <c r="O721" s="2" t="e">
        <v>#N/A</v>
      </c>
      <c r="P721" s="2" t="s">
        <v>3561</v>
      </c>
      <c r="Q721" s="2" t="s">
        <v>356</v>
      </c>
      <c r="R721" s="2" t="s">
        <v>356</v>
      </c>
      <c r="S721" s="2">
        <v>92626.0</v>
      </c>
      <c r="T721" s="2" t="s">
        <v>3316</v>
      </c>
      <c r="U721" s="2" t="s">
        <v>319</v>
      </c>
      <c r="V721" s="53">
        <v>258326.0</v>
      </c>
      <c r="W721" s="53">
        <v>240757.0</v>
      </c>
      <c r="X721" s="2" t="s">
        <v>3570</v>
      </c>
      <c r="Y721" s="2" t="s">
        <v>7098</v>
      </c>
      <c r="Z721" s="2">
        <v>1.0</v>
      </c>
      <c r="AA721" s="2">
        <v>3.0</v>
      </c>
      <c r="AB721" s="2" t="s">
        <v>3561</v>
      </c>
      <c r="AC721" s="52">
        <v>42320.49930555555</v>
      </c>
      <c r="AD721" s="2" t="s">
        <v>3566</v>
      </c>
      <c r="AE721" s="2" t="s">
        <v>7099</v>
      </c>
    </row>
    <row r="722">
      <c r="A722" s="2">
        <v>721.0</v>
      </c>
      <c r="B722" s="2" t="s">
        <v>3255</v>
      </c>
      <c r="C722" s="2" t="s">
        <v>285</v>
      </c>
      <c r="D722" s="2">
        <v>25.0</v>
      </c>
      <c r="E722" s="2">
        <v>7.0</v>
      </c>
      <c r="F722" s="2">
        <v>18.0</v>
      </c>
      <c r="G722" s="52">
        <v>42321.92569444444</v>
      </c>
      <c r="H722" s="2" t="s">
        <v>3580</v>
      </c>
      <c r="I722" s="2" t="s">
        <v>3257</v>
      </c>
      <c r="J722" s="2" t="s">
        <v>3582</v>
      </c>
      <c r="K722" s="2" t="e">
        <v>#N/A</v>
      </c>
      <c r="L722" s="2" t="e">
        <v>#N/A</v>
      </c>
      <c r="M722" s="2" t="e">
        <v>#N/A</v>
      </c>
      <c r="N722" s="2" t="e">
        <v>#N/A</v>
      </c>
      <c r="O722" s="2" t="e">
        <v>#N/A</v>
      </c>
      <c r="P722" s="2" t="s">
        <v>3578</v>
      </c>
      <c r="Q722" s="2" t="s">
        <v>356</v>
      </c>
      <c r="R722" s="2" t="s">
        <v>356</v>
      </c>
      <c r="S722" s="2" t="s">
        <v>3259</v>
      </c>
      <c r="T722" s="2" t="s">
        <v>3260</v>
      </c>
      <c r="U722" s="2" t="s">
        <v>319</v>
      </c>
      <c r="V722" s="53">
        <v>3310582.0</v>
      </c>
      <c r="W722" s="53">
        <v>3281276.0</v>
      </c>
      <c r="X722" s="2" t="s">
        <v>3261</v>
      </c>
      <c r="Y722" s="2" t="s">
        <v>7101</v>
      </c>
      <c r="Z722" s="2">
        <v>1.0</v>
      </c>
      <c r="AA722" s="2">
        <v>2.0</v>
      </c>
      <c r="AB722" s="2" t="s">
        <v>3578</v>
      </c>
      <c r="AC722" s="52">
        <v>42321.92569444444</v>
      </c>
      <c r="AD722" s="2" t="s">
        <v>3582</v>
      </c>
      <c r="AE722" s="2" t="s">
        <v>7102</v>
      </c>
      <c r="AF722" s="54" t="s">
        <v>7103</v>
      </c>
    </row>
    <row r="723">
      <c r="A723" s="2">
        <v>722.0</v>
      </c>
      <c r="B723" s="2" t="s">
        <v>3255</v>
      </c>
      <c r="C723" s="2" t="s">
        <v>285</v>
      </c>
      <c r="D723" s="2">
        <v>0.0</v>
      </c>
      <c r="E723" s="2">
        <v>0.0</v>
      </c>
      <c r="F723" s="2">
        <v>0.0</v>
      </c>
      <c r="G723" s="52">
        <v>42321.93958333333</v>
      </c>
      <c r="H723" s="2" t="s">
        <v>3580</v>
      </c>
      <c r="I723" s="2" t="s">
        <v>3257</v>
      </c>
      <c r="J723" s="2" t="s">
        <v>3592</v>
      </c>
      <c r="K723" s="2" t="e">
        <v>#N/A</v>
      </c>
      <c r="L723" s="2" t="e">
        <v>#N/A</v>
      </c>
      <c r="M723" s="2" t="e">
        <v>#N/A</v>
      </c>
      <c r="N723" s="2" t="e">
        <v>#N/A</v>
      </c>
      <c r="O723" s="2" t="e">
        <v>#N/A</v>
      </c>
      <c r="P723" s="2" t="s">
        <v>3590</v>
      </c>
      <c r="Q723" s="2" t="s">
        <v>356</v>
      </c>
      <c r="R723" s="2" t="s">
        <v>356</v>
      </c>
      <c r="S723" s="2" t="s">
        <v>3259</v>
      </c>
      <c r="T723" s="2" t="s">
        <v>3260</v>
      </c>
      <c r="U723" s="2" t="s">
        <v>319</v>
      </c>
      <c r="V723" s="53">
        <v>3310582.0</v>
      </c>
      <c r="W723" s="53">
        <v>3281276.0</v>
      </c>
      <c r="X723" s="2" t="s">
        <v>3261</v>
      </c>
      <c r="Y723" s="2" t="s">
        <v>7105</v>
      </c>
      <c r="Z723" s="2">
        <v>2.0</v>
      </c>
      <c r="AA723" s="2">
        <v>2.0</v>
      </c>
      <c r="AB723" s="2" t="s">
        <v>3590</v>
      </c>
      <c r="AC723" s="52">
        <v>42321.93958333333</v>
      </c>
      <c r="AD723" s="2" t="s">
        <v>3592</v>
      </c>
      <c r="AE723" s="2" t="s">
        <v>7106</v>
      </c>
    </row>
    <row r="724">
      <c r="A724" s="2">
        <v>723.0</v>
      </c>
      <c r="B724" s="2" t="s">
        <v>3821</v>
      </c>
      <c r="C724" s="2" t="s">
        <v>285</v>
      </c>
      <c r="D724" s="2">
        <v>284.0</v>
      </c>
      <c r="E724" s="2">
        <v>103.0</v>
      </c>
      <c r="F724" s="2">
        <v>181.0</v>
      </c>
      <c r="G724" s="52">
        <v>42311.575694444444</v>
      </c>
      <c r="H724" s="2" t="s">
        <v>3823</v>
      </c>
      <c r="I724" s="2" t="s">
        <v>3825</v>
      </c>
      <c r="J724" s="2" t="s">
        <v>3826</v>
      </c>
      <c r="K724" s="2" t="e">
        <v>#N/A</v>
      </c>
      <c r="L724" s="2" t="e">
        <v>#N/A</v>
      </c>
      <c r="M724" s="2" t="e">
        <v>#N/A</v>
      </c>
      <c r="N724" s="2" t="e">
        <v>#N/A</v>
      </c>
      <c r="O724" s="2" t="e">
        <v>#N/A</v>
      </c>
      <c r="P724" s="2" t="s">
        <v>3820</v>
      </c>
      <c r="Q724" s="2" t="s">
        <v>356</v>
      </c>
      <c r="R724" s="2" t="s">
        <v>285</v>
      </c>
      <c r="S724" s="2">
        <v>80201.0</v>
      </c>
      <c r="T724" s="2" t="s">
        <v>1421</v>
      </c>
      <c r="U724" s="2" t="s">
        <v>843</v>
      </c>
      <c r="X724" s="2" t="s">
        <v>3829</v>
      </c>
      <c r="Y724" s="2" t="s">
        <v>7108</v>
      </c>
      <c r="Z724" s="2">
        <v>2.0</v>
      </c>
      <c r="AA724" s="2">
        <v>3.0</v>
      </c>
      <c r="AB724" s="2" t="s">
        <v>3820</v>
      </c>
      <c r="AC724" s="52">
        <v>42311.575694444444</v>
      </c>
      <c r="AD724" s="2" t="s">
        <v>3826</v>
      </c>
      <c r="AE724" s="2" t="s">
        <v>7109</v>
      </c>
    </row>
    <row r="725">
      <c r="A725" s="2">
        <v>724.0</v>
      </c>
      <c r="B725" s="2" t="s">
        <v>3967</v>
      </c>
      <c r="C725" s="2" t="s">
        <v>285</v>
      </c>
      <c r="D725" s="2">
        <v>2.0</v>
      </c>
      <c r="E725" s="2">
        <v>0.0</v>
      </c>
      <c r="F725" s="2">
        <v>2.0</v>
      </c>
      <c r="G725" s="52">
        <v>42311.73333333333</v>
      </c>
      <c r="H725" s="2" t="s">
        <v>3969</v>
      </c>
      <c r="I725" s="2" t="s">
        <v>3970</v>
      </c>
      <c r="J725" s="2" t="s">
        <v>3971</v>
      </c>
      <c r="K725" s="2" t="e">
        <v>#N/A</v>
      </c>
      <c r="L725" s="2" t="e">
        <v>#N/A</v>
      </c>
      <c r="M725" s="2" t="e">
        <v>#N/A</v>
      </c>
      <c r="N725" s="2" t="e">
        <v>#N/A</v>
      </c>
      <c r="O725" s="2" t="e">
        <v>#N/A</v>
      </c>
      <c r="P725" s="2" t="s">
        <v>3966</v>
      </c>
      <c r="Q725" s="2" t="s">
        <v>356</v>
      </c>
      <c r="R725" s="2" t="s">
        <v>356</v>
      </c>
      <c r="S725" s="2">
        <v>6611.0</v>
      </c>
      <c r="T725" s="2" t="s">
        <v>3972</v>
      </c>
      <c r="U725" s="2" t="s">
        <v>2375</v>
      </c>
      <c r="V725" s="53">
        <v>5784614.0</v>
      </c>
      <c r="W725" s="53">
        <v>6564742.0</v>
      </c>
      <c r="X725" s="2" t="s">
        <v>3974</v>
      </c>
      <c r="Y725" s="2" t="s">
        <v>7111</v>
      </c>
      <c r="Z725" s="2">
        <v>1.0</v>
      </c>
      <c r="AA725" s="2">
        <v>1.0</v>
      </c>
      <c r="AB725" s="2" t="s">
        <v>3966</v>
      </c>
      <c r="AC725" s="52">
        <v>42311.73333333333</v>
      </c>
      <c r="AD725" s="2" t="s">
        <v>3971</v>
      </c>
      <c r="AE725" s="2" t="s">
        <v>7112</v>
      </c>
    </row>
    <row r="726">
      <c r="A726" s="2">
        <v>725.0</v>
      </c>
      <c r="B726" s="2" t="s">
        <v>3979</v>
      </c>
      <c r="C726" s="2" t="s">
        <v>285</v>
      </c>
      <c r="D726" s="2">
        <v>6.0</v>
      </c>
      <c r="E726" s="2">
        <v>0.0</v>
      </c>
      <c r="F726" s="2">
        <v>6.0</v>
      </c>
      <c r="G726" s="52">
        <v>42332.53888888889</v>
      </c>
      <c r="H726" s="2" t="s">
        <v>3981</v>
      </c>
      <c r="I726" s="2" t="s">
        <v>3982</v>
      </c>
      <c r="J726" s="2" t="s">
        <v>3983</v>
      </c>
      <c r="K726" s="2" t="e">
        <v>#N/A</v>
      </c>
      <c r="L726" s="2" t="e">
        <v>#N/A</v>
      </c>
      <c r="M726" s="2" t="e">
        <v>#N/A</v>
      </c>
      <c r="N726" s="2" t="e">
        <v>#N/A</v>
      </c>
      <c r="O726" s="2" t="e">
        <v>#N/A</v>
      </c>
      <c r="P726" s="2" t="s">
        <v>3978</v>
      </c>
      <c r="Q726" s="2" t="s">
        <v>356</v>
      </c>
      <c r="R726" s="2" t="s">
        <v>285</v>
      </c>
      <c r="S726" s="2">
        <v>6776.0</v>
      </c>
      <c r="T726" s="2" t="s">
        <v>3985</v>
      </c>
      <c r="U726" s="2" t="s">
        <v>2375</v>
      </c>
      <c r="X726" s="2" t="s">
        <v>3988</v>
      </c>
      <c r="Y726" s="2" t="s">
        <v>7114</v>
      </c>
      <c r="Z726" s="2">
        <v>1.0</v>
      </c>
      <c r="AA726" s="2">
        <v>2.0</v>
      </c>
      <c r="AB726" s="2" t="s">
        <v>3978</v>
      </c>
      <c r="AC726" s="52">
        <v>42332.53888888889</v>
      </c>
      <c r="AD726" s="2" t="s">
        <v>3983</v>
      </c>
      <c r="AE726" s="2" t="s">
        <v>7115</v>
      </c>
    </row>
    <row r="727">
      <c r="A727" s="2">
        <v>726.0</v>
      </c>
      <c r="B727" s="2" t="s">
        <v>4985</v>
      </c>
      <c r="C727" s="2" t="s">
        <v>285</v>
      </c>
      <c r="D727" s="2">
        <v>0.0</v>
      </c>
      <c r="E727" s="2">
        <v>0.0</v>
      </c>
      <c r="F727" s="2">
        <v>0.0</v>
      </c>
      <c r="G727" s="52">
        <v>42324.26458333333</v>
      </c>
      <c r="H727" s="2" t="s">
        <v>4987</v>
      </c>
      <c r="I727" s="2" t="s">
        <v>4988</v>
      </c>
      <c r="J727" s="2" t="s">
        <v>4989</v>
      </c>
      <c r="K727" s="2" t="e">
        <v>#N/A</v>
      </c>
      <c r="L727" s="2" t="e">
        <v>#N/A</v>
      </c>
      <c r="M727" s="2" t="e">
        <v>#N/A</v>
      </c>
      <c r="N727" s="2" t="e">
        <v>#N/A</v>
      </c>
      <c r="O727" s="2" t="e">
        <v>#N/A</v>
      </c>
      <c r="P727" s="2" t="s">
        <v>4984</v>
      </c>
      <c r="Q727" s="2" t="s">
        <v>356</v>
      </c>
      <c r="R727" s="2" t="s">
        <v>356</v>
      </c>
      <c r="S727" s="2">
        <v>60604.0</v>
      </c>
      <c r="T727" s="2" t="s">
        <v>368</v>
      </c>
      <c r="U727" s="2" t="s">
        <v>369</v>
      </c>
      <c r="X727" s="2" t="s">
        <v>844</v>
      </c>
      <c r="Y727" s="2" t="s">
        <v>7116</v>
      </c>
      <c r="Z727" s="2">
        <v>3.0</v>
      </c>
      <c r="AA727" s="2">
        <v>1.0</v>
      </c>
      <c r="AB727" s="2" t="s">
        <v>4984</v>
      </c>
      <c r="AC727" s="52">
        <v>42324.26458333333</v>
      </c>
      <c r="AD727" s="2" t="s">
        <v>4989</v>
      </c>
      <c r="AE727" s="2" t="s">
        <v>7118</v>
      </c>
    </row>
    <row r="728">
      <c r="A728" s="2">
        <v>727.0</v>
      </c>
      <c r="B728" s="2" t="s">
        <v>3877</v>
      </c>
      <c r="C728" s="2" t="s">
        <v>285</v>
      </c>
      <c r="D728" s="2">
        <v>3.0</v>
      </c>
      <c r="E728" s="2">
        <v>0.0</v>
      </c>
      <c r="F728" s="2">
        <v>3.0</v>
      </c>
      <c r="G728" s="52">
        <v>42326.84930555556</v>
      </c>
      <c r="H728" s="2" t="s">
        <v>7119</v>
      </c>
      <c r="I728" s="2" t="s">
        <v>3879</v>
      </c>
      <c r="J728" s="2" t="s">
        <v>7120</v>
      </c>
      <c r="K728" s="2">
        <v>-1.0</v>
      </c>
      <c r="L728" s="2" t="s">
        <v>7121</v>
      </c>
      <c r="M728" s="2">
        <v>0.0</v>
      </c>
      <c r="N728" s="2" t="s">
        <v>7122</v>
      </c>
      <c r="O728" s="2" t="s">
        <v>7123</v>
      </c>
      <c r="P728" s="2" t="s">
        <v>7124</v>
      </c>
      <c r="Q728" s="2" t="s">
        <v>356</v>
      </c>
      <c r="R728" s="2" t="s">
        <v>356</v>
      </c>
      <c r="S728" s="2">
        <v>78283.0</v>
      </c>
      <c r="T728" s="2" t="s">
        <v>3884</v>
      </c>
      <c r="U728" s="2" t="s">
        <v>667</v>
      </c>
      <c r="V728" s="53">
        <v>1829780.0</v>
      </c>
      <c r="W728" s="53">
        <v>1877644.0</v>
      </c>
      <c r="X728" s="2" t="s">
        <v>1461</v>
      </c>
      <c r="Y728" s="2" t="s">
        <v>7125</v>
      </c>
      <c r="Z728" s="2">
        <v>3.0</v>
      </c>
      <c r="AA728" s="2">
        <v>2.0</v>
      </c>
      <c r="AB728" s="2" t="s">
        <v>7124</v>
      </c>
      <c r="AC728" s="52">
        <v>42326.84930555556</v>
      </c>
      <c r="AD728" s="2" t="s">
        <v>7120</v>
      </c>
      <c r="AE728" s="2" t="s">
        <v>7126</v>
      </c>
      <c r="AF728" s="54" t="s">
        <v>7127</v>
      </c>
    </row>
    <row r="729">
      <c r="A729" s="2">
        <v>728.0</v>
      </c>
      <c r="B729" s="2" t="s">
        <v>5982</v>
      </c>
      <c r="C729" s="2" t="s">
        <v>285</v>
      </c>
      <c r="D729" s="2">
        <v>2.0</v>
      </c>
      <c r="E729" s="2">
        <v>1.0</v>
      </c>
      <c r="F729" s="2">
        <v>1.0</v>
      </c>
      <c r="G729" s="52">
        <v>42315.55902777778</v>
      </c>
      <c r="H729" s="2" t="s">
        <v>5983</v>
      </c>
      <c r="I729" s="2" t="s">
        <v>5984</v>
      </c>
      <c r="J729" s="2" t="s">
        <v>5985</v>
      </c>
      <c r="K729" s="2" t="e">
        <v>#N/A</v>
      </c>
      <c r="L729" s="2" t="e">
        <v>#N/A</v>
      </c>
      <c r="M729" s="2" t="e">
        <v>#N/A</v>
      </c>
      <c r="N729" s="2" t="e">
        <v>#N/A</v>
      </c>
      <c r="O729" s="2" t="e">
        <v>#N/A</v>
      </c>
      <c r="P729" s="2" t="s">
        <v>5981</v>
      </c>
      <c r="Q729" s="2" t="s">
        <v>356</v>
      </c>
      <c r="R729" s="2" t="s">
        <v>356</v>
      </c>
      <c r="S729" s="2">
        <v>49503.0</v>
      </c>
      <c r="T729" s="2" t="s">
        <v>5986</v>
      </c>
      <c r="U729" s="2" t="s">
        <v>309</v>
      </c>
      <c r="V729" s="53">
        <v>218143.0</v>
      </c>
      <c r="W729" s="53">
        <v>171413.0</v>
      </c>
      <c r="X729" s="2" t="s">
        <v>706</v>
      </c>
      <c r="Y729" s="2" t="s">
        <v>7129</v>
      </c>
      <c r="Z729" s="2">
        <v>1.0</v>
      </c>
      <c r="AA729" s="2">
        <v>1.0</v>
      </c>
      <c r="AB729" s="2" t="s">
        <v>5981</v>
      </c>
      <c r="AC729" s="52">
        <v>42315.55902777778</v>
      </c>
      <c r="AD729" s="2" t="s">
        <v>5985</v>
      </c>
      <c r="AE729" s="2" t="s">
        <v>7130</v>
      </c>
    </row>
    <row r="730">
      <c r="A730" s="2">
        <v>729.0</v>
      </c>
      <c r="B730" s="2" t="s">
        <v>4023</v>
      </c>
      <c r="C730" s="2" t="s">
        <v>285</v>
      </c>
      <c r="D730" s="2">
        <v>1.0</v>
      </c>
      <c r="E730" s="2">
        <v>0.0</v>
      </c>
      <c r="F730" s="2">
        <v>1.0</v>
      </c>
      <c r="G730" s="52">
        <v>42320.55069444444</v>
      </c>
      <c r="H730" s="2" t="s">
        <v>4024</v>
      </c>
      <c r="I730" s="2" t="s">
        <v>4025</v>
      </c>
      <c r="J730" s="2" t="s">
        <v>4026</v>
      </c>
      <c r="K730" s="2" t="e">
        <v>#N/A</v>
      </c>
      <c r="L730" s="2" t="e">
        <v>#N/A</v>
      </c>
      <c r="M730" s="2" t="e">
        <v>#N/A</v>
      </c>
      <c r="N730" s="2" t="e">
        <v>#N/A</v>
      </c>
      <c r="O730" s="2" t="e">
        <v>#N/A</v>
      </c>
      <c r="P730" s="2" t="s">
        <v>4028</v>
      </c>
      <c r="Q730" s="2" t="s">
        <v>356</v>
      </c>
      <c r="R730" s="2" t="s">
        <v>285</v>
      </c>
      <c r="S730" s="2">
        <v>7840.0</v>
      </c>
      <c r="T730" s="2" t="s">
        <v>4029</v>
      </c>
      <c r="U730" s="2" t="s">
        <v>695</v>
      </c>
      <c r="V730" s="53">
        <v>320543.0</v>
      </c>
      <c r="W730" s="53">
        <v>319739.0</v>
      </c>
      <c r="X730" s="2" t="s">
        <v>331</v>
      </c>
      <c r="Y730" s="2" t="s">
        <v>7132</v>
      </c>
      <c r="Z730" s="2">
        <v>3.0</v>
      </c>
      <c r="AA730" s="2">
        <v>1.0</v>
      </c>
      <c r="AB730" s="2" t="s">
        <v>4028</v>
      </c>
      <c r="AC730" s="52">
        <v>42320.55069444444</v>
      </c>
      <c r="AD730" s="2" t="s">
        <v>4026</v>
      </c>
      <c r="AE730" s="2" t="s">
        <v>4031</v>
      </c>
    </row>
    <row r="731">
      <c r="A731" s="2">
        <v>730.0</v>
      </c>
      <c r="B731" s="2" t="s">
        <v>7133</v>
      </c>
      <c r="C731" s="2" t="s">
        <v>285</v>
      </c>
      <c r="D731" s="2">
        <v>3.0</v>
      </c>
      <c r="E731" s="2">
        <v>0.0</v>
      </c>
      <c r="F731" s="2">
        <v>3.0</v>
      </c>
      <c r="G731" s="52">
        <v>42314.71875</v>
      </c>
      <c r="H731" s="2" t="s">
        <v>7134</v>
      </c>
      <c r="I731" s="2" t="s">
        <v>7135</v>
      </c>
      <c r="J731" s="2" t="s">
        <v>7136</v>
      </c>
      <c r="K731" s="2" t="e">
        <v>#N/A</v>
      </c>
      <c r="L731" s="2" t="e">
        <v>#N/A</v>
      </c>
      <c r="M731" s="2" t="e">
        <v>#N/A</v>
      </c>
      <c r="N731" s="2" t="e">
        <v>#N/A</v>
      </c>
      <c r="O731" s="2" t="e">
        <v>#N/A</v>
      </c>
      <c r="P731" s="2" t="s">
        <v>7138</v>
      </c>
      <c r="Q731" s="2" t="s">
        <v>356</v>
      </c>
      <c r="R731" s="2" t="s">
        <v>356</v>
      </c>
      <c r="S731" s="2">
        <v>23221.0</v>
      </c>
      <c r="T731" s="2" t="s">
        <v>1449</v>
      </c>
      <c r="U731" s="2" t="s">
        <v>470</v>
      </c>
      <c r="X731" s="2" t="s">
        <v>7139</v>
      </c>
      <c r="Y731" s="2" t="s">
        <v>7140</v>
      </c>
      <c r="Z731" s="2">
        <v>1.0</v>
      </c>
      <c r="AA731" s="2">
        <v>1.0</v>
      </c>
      <c r="AB731" s="2" t="s">
        <v>7138</v>
      </c>
      <c r="AC731" s="52">
        <v>42314.71875</v>
      </c>
      <c r="AD731" s="2" t="s">
        <v>7136</v>
      </c>
      <c r="AE731" s="2" t="s">
        <v>7141</v>
      </c>
    </row>
    <row r="732">
      <c r="A732" s="2">
        <v>731.0</v>
      </c>
      <c r="B732" s="2" t="s">
        <v>7142</v>
      </c>
      <c r="C732" s="2" t="s">
        <v>285</v>
      </c>
      <c r="D732" s="2">
        <v>1.0</v>
      </c>
      <c r="E732" s="2">
        <v>0.0</v>
      </c>
      <c r="F732" s="2">
        <v>1.0</v>
      </c>
      <c r="G732" s="52">
        <v>42319.38680555556</v>
      </c>
      <c r="H732" s="2" t="s">
        <v>7143</v>
      </c>
      <c r="I732" s="2" t="s">
        <v>7144</v>
      </c>
      <c r="J732" s="2" t="s">
        <v>7145</v>
      </c>
      <c r="K732" s="2" t="e">
        <v>#N/A</v>
      </c>
      <c r="L732" s="2" t="e">
        <v>#N/A</v>
      </c>
      <c r="M732" s="2" t="e">
        <v>#N/A</v>
      </c>
      <c r="N732" s="2" t="e">
        <v>#N/A</v>
      </c>
      <c r="O732" s="2" t="e">
        <v>#N/A</v>
      </c>
      <c r="P732" s="2" t="s">
        <v>7146</v>
      </c>
      <c r="Q732" s="2" t="s">
        <v>356</v>
      </c>
      <c r="R732" s="2" t="s">
        <v>356</v>
      </c>
      <c r="S732" s="2" t="s">
        <v>7147</v>
      </c>
      <c r="T732" s="2" t="s">
        <v>7148</v>
      </c>
      <c r="U732" s="2" t="s">
        <v>6211</v>
      </c>
      <c r="V732" s="53">
        <v>9405135.0</v>
      </c>
      <c r="W732" s="53">
        <v>8891798.0</v>
      </c>
      <c r="X732" s="2" t="s">
        <v>577</v>
      </c>
      <c r="Y732" s="2" t="s">
        <v>7150</v>
      </c>
      <c r="Z732" s="2">
        <v>3.0</v>
      </c>
      <c r="AA732" s="2">
        <v>3.0</v>
      </c>
      <c r="AB732" s="2" t="s">
        <v>7146</v>
      </c>
      <c r="AC732" s="52">
        <v>42319.38680555556</v>
      </c>
      <c r="AD732" s="2" t="s">
        <v>7145</v>
      </c>
      <c r="AE732" s="2" t="s">
        <v>7151</v>
      </c>
    </row>
    <row r="733">
      <c r="A733" s="2">
        <v>732.0</v>
      </c>
      <c r="B733" s="2" t="s">
        <v>4154</v>
      </c>
      <c r="C733" s="2" t="s">
        <v>285</v>
      </c>
      <c r="D733" s="2">
        <v>1.0</v>
      </c>
      <c r="E733" s="2">
        <v>0.0</v>
      </c>
      <c r="F733" s="2">
        <v>1.0</v>
      </c>
      <c r="G733" s="52">
        <v>42320.16111111111</v>
      </c>
      <c r="H733" s="2" t="s">
        <v>4155</v>
      </c>
      <c r="I733" s="2" t="s">
        <v>4156</v>
      </c>
      <c r="J733" s="2" t="s">
        <v>4157</v>
      </c>
      <c r="K733" s="2" t="e">
        <v>#N/A</v>
      </c>
      <c r="L733" s="2" t="e">
        <v>#N/A</v>
      </c>
      <c r="M733" s="2" t="e">
        <v>#N/A</v>
      </c>
      <c r="N733" s="2" t="e">
        <v>#N/A</v>
      </c>
      <c r="O733" s="2" t="e">
        <v>#N/A</v>
      </c>
      <c r="P733" s="2" t="s">
        <v>4153</v>
      </c>
      <c r="Q733" s="2" t="s">
        <v>356</v>
      </c>
      <c r="R733" s="2" t="s">
        <v>285</v>
      </c>
      <c r="S733" s="2">
        <v>19969.0</v>
      </c>
      <c r="T733" s="2" t="s">
        <v>4158</v>
      </c>
      <c r="U733" s="2" t="s">
        <v>2591</v>
      </c>
      <c r="X733" s="2" t="s">
        <v>4160</v>
      </c>
      <c r="Y733" s="2" t="s">
        <v>7152</v>
      </c>
      <c r="Z733" s="2">
        <v>3.0</v>
      </c>
      <c r="AA733" s="2">
        <v>4.0</v>
      </c>
      <c r="AB733" s="2" t="s">
        <v>4153</v>
      </c>
      <c r="AC733" s="52">
        <v>42320.16111111111</v>
      </c>
      <c r="AD733" s="2" t="s">
        <v>4157</v>
      </c>
      <c r="AE733" s="2" t="s">
        <v>7153</v>
      </c>
    </row>
    <row r="734">
      <c r="A734" s="2">
        <v>733.0</v>
      </c>
      <c r="B734" s="2" t="s">
        <v>3994</v>
      </c>
      <c r="C734" s="2" t="s">
        <v>285</v>
      </c>
      <c r="D734" s="2">
        <v>6.0</v>
      </c>
      <c r="E734" s="2">
        <v>1.0</v>
      </c>
      <c r="F734" s="2">
        <v>5.0</v>
      </c>
      <c r="G734" s="52">
        <v>42312.33263888889</v>
      </c>
      <c r="H734" s="2" t="s">
        <v>3995</v>
      </c>
      <c r="I734" s="2" t="s">
        <v>3996</v>
      </c>
      <c r="J734" s="2" t="s">
        <v>3998</v>
      </c>
      <c r="K734" s="2" t="e">
        <v>#N/A</v>
      </c>
      <c r="L734" s="2" t="e">
        <v>#N/A</v>
      </c>
      <c r="M734" s="2" t="e">
        <v>#N/A</v>
      </c>
      <c r="N734" s="2" t="e">
        <v>#N/A</v>
      </c>
      <c r="O734" s="2" t="e">
        <v>#N/A</v>
      </c>
      <c r="P734" s="2" t="s">
        <v>3993</v>
      </c>
      <c r="Q734" s="2" t="s">
        <v>356</v>
      </c>
      <c r="R734" s="2" t="s">
        <v>356</v>
      </c>
      <c r="S734" s="2">
        <v>6770.0</v>
      </c>
      <c r="T734" s="2" t="s">
        <v>4000</v>
      </c>
      <c r="U734" s="2" t="s">
        <v>2375</v>
      </c>
      <c r="X734" s="2" t="s">
        <v>4001</v>
      </c>
      <c r="Y734" s="2" t="s">
        <v>7155</v>
      </c>
      <c r="Z734" s="2">
        <v>3.0</v>
      </c>
      <c r="AA734" s="2">
        <v>1.0</v>
      </c>
      <c r="AB734" s="2" t="s">
        <v>3993</v>
      </c>
      <c r="AC734" s="52">
        <v>42312.33263888889</v>
      </c>
      <c r="AD734" s="2" t="s">
        <v>3998</v>
      </c>
      <c r="AE734" s="2" t="s">
        <v>7156</v>
      </c>
      <c r="AF734" s="54" t="s">
        <v>7157</v>
      </c>
    </row>
    <row r="735">
      <c r="A735" s="2">
        <v>734.0</v>
      </c>
      <c r="B735" s="2" t="s">
        <v>7159</v>
      </c>
      <c r="C735" s="2" t="s">
        <v>285</v>
      </c>
      <c r="D735" s="2">
        <v>2.0</v>
      </c>
      <c r="E735" s="2">
        <v>1.0</v>
      </c>
      <c r="F735" s="2">
        <v>1.0</v>
      </c>
      <c r="G735" s="52">
        <v>42331.71319444444</v>
      </c>
      <c r="H735" s="2" t="s">
        <v>7160</v>
      </c>
      <c r="I735" s="2" t="s">
        <v>7161</v>
      </c>
      <c r="J735" s="2" t="s">
        <v>7162</v>
      </c>
      <c r="K735" s="2" t="e">
        <v>#N/A</v>
      </c>
      <c r="L735" s="2" t="e">
        <v>#N/A</v>
      </c>
      <c r="M735" s="2" t="e">
        <v>#N/A</v>
      </c>
      <c r="N735" s="2" t="e">
        <v>#N/A</v>
      </c>
      <c r="O735" s="2" t="e">
        <v>#N/A</v>
      </c>
      <c r="P735" s="2" t="s">
        <v>7163</v>
      </c>
      <c r="Q735" s="2" t="s">
        <v>356</v>
      </c>
      <c r="R735" s="2" t="s">
        <v>356</v>
      </c>
      <c r="S735" s="2">
        <v>24402.0</v>
      </c>
      <c r="T735" s="2" t="s">
        <v>7164</v>
      </c>
      <c r="U735" s="2" t="s">
        <v>470</v>
      </c>
      <c r="V735" s="53">
        <v>815006.0</v>
      </c>
      <c r="W735" s="53">
        <v>819128.0</v>
      </c>
      <c r="X735" s="2" t="s">
        <v>7165</v>
      </c>
      <c r="Y735" s="2" t="s">
        <v>7166</v>
      </c>
      <c r="Z735" s="2">
        <v>1.0</v>
      </c>
      <c r="AA735" s="2">
        <v>2.0</v>
      </c>
      <c r="AB735" s="2" t="s">
        <v>7163</v>
      </c>
      <c r="AC735" s="52">
        <v>42331.71319444444</v>
      </c>
      <c r="AD735" s="2" t="s">
        <v>7162</v>
      </c>
      <c r="AE735" s="2" t="s">
        <v>7167</v>
      </c>
    </row>
    <row r="736">
      <c r="A736" s="2">
        <v>735.0</v>
      </c>
      <c r="B736" s="2" t="s">
        <v>5991</v>
      </c>
      <c r="C736" s="2" t="s">
        <v>285</v>
      </c>
      <c r="D736" s="2">
        <v>4.0</v>
      </c>
      <c r="E736" s="2">
        <v>0.0</v>
      </c>
      <c r="F736" s="2">
        <v>4.0</v>
      </c>
      <c r="G736" s="52">
        <v>42326.60972222222</v>
      </c>
      <c r="H736" s="2" t="s">
        <v>5992</v>
      </c>
      <c r="I736" s="2" t="s">
        <v>5994</v>
      </c>
      <c r="K736" s="2" t="e">
        <v>#N/A</v>
      </c>
      <c r="L736" s="2" t="e">
        <v>#N/A</v>
      </c>
      <c r="M736" s="2" t="e">
        <v>#N/A</v>
      </c>
      <c r="N736" s="2" t="e">
        <v>#N/A</v>
      </c>
      <c r="O736" s="2" t="e">
        <v>#N/A</v>
      </c>
      <c r="P736" s="2" t="s">
        <v>5990</v>
      </c>
      <c r="Q736" s="2" t="s">
        <v>356</v>
      </c>
      <c r="R736" s="2" t="s">
        <v>285</v>
      </c>
      <c r="S736" s="2">
        <v>48213.0</v>
      </c>
      <c r="T736" s="2" t="s">
        <v>4581</v>
      </c>
      <c r="U736" s="2" t="s">
        <v>309</v>
      </c>
      <c r="X736" s="2" t="s">
        <v>1250</v>
      </c>
      <c r="Y736" s="2" t="s">
        <v>7169</v>
      </c>
      <c r="Z736" s="2">
        <v>3.0</v>
      </c>
      <c r="AB736" s="2" t="s">
        <v>5990</v>
      </c>
      <c r="AC736" s="52">
        <v>42326.60972222222</v>
      </c>
      <c r="AE736" s="2" t="s">
        <v>7170</v>
      </c>
    </row>
    <row r="737">
      <c r="A737" s="2">
        <v>736.0</v>
      </c>
      <c r="B737" s="2" t="s">
        <v>7171</v>
      </c>
      <c r="C737" s="2" t="s">
        <v>285</v>
      </c>
      <c r="D737" s="2">
        <v>6.0</v>
      </c>
      <c r="E737" s="2">
        <v>0.0</v>
      </c>
      <c r="F737" s="2">
        <v>6.0</v>
      </c>
      <c r="G737" s="52">
        <v>42332.57430555556</v>
      </c>
      <c r="H737" s="2" t="s">
        <v>7172</v>
      </c>
      <c r="I737" s="2" t="s">
        <v>7173</v>
      </c>
      <c r="J737" s="2" t="s">
        <v>7174</v>
      </c>
      <c r="K737" s="2" t="e">
        <v>#N/A</v>
      </c>
      <c r="L737" s="2" t="e">
        <v>#N/A</v>
      </c>
      <c r="M737" s="2" t="e">
        <v>#N/A</v>
      </c>
      <c r="N737" s="2" t="e">
        <v>#N/A</v>
      </c>
      <c r="O737" s="2" t="e">
        <v>#N/A</v>
      </c>
      <c r="P737" s="2" t="s">
        <v>7175</v>
      </c>
      <c r="Q737" s="2" t="s">
        <v>356</v>
      </c>
      <c r="R737" s="2" t="s">
        <v>356</v>
      </c>
      <c r="S737" s="2">
        <v>22180.0</v>
      </c>
      <c r="T737" s="2" t="s">
        <v>940</v>
      </c>
      <c r="U737" s="2" t="s">
        <v>470</v>
      </c>
      <c r="V737" s="53">
        <v>322472.0</v>
      </c>
      <c r="W737" s="53">
        <v>332134.0</v>
      </c>
      <c r="X737" s="2" t="s">
        <v>7177</v>
      </c>
      <c r="Y737" s="2" t="s">
        <v>7178</v>
      </c>
      <c r="Z737" s="2">
        <v>1.0</v>
      </c>
      <c r="AA737" s="2">
        <v>3.0</v>
      </c>
      <c r="AB737" s="2" t="s">
        <v>7175</v>
      </c>
      <c r="AC737" s="52">
        <v>42332.57430555556</v>
      </c>
      <c r="AD737" s="2" t="s">
        <v>7174</v>
      </c>
      <c r="AE737" s="2" t="s">
        <v>7179</v>
      </c>
    </row>
    <row r="738">
      <c r="A738" s="2">
        <v>737.0</v>
      </c>
      <c r="B738" s="2" t="s">
        <v>4451</v>
      </c>
      <c r="C738" s="2" t="s">
        <v>285</v>
      </c>
      <c r="D738" s="2">
        <v>14.0</v>
      </c>
      <c r="E738" s="2">
        <v>1.0</v>
      </c>
      <c r="F738" s="2">
        <v>13.0</v>
      </c>
      <c r="G738" s="52">
        <v>42312.33541666667</v>
      </c>
      <c r="H738" s="2" t="s">
        <v>5511</v>
      </c>
      <c r="I738" s="2" t="s">
        <v>897</v>
      </c>
      <c r="J738" s="2" t="s">
        <v>5512</v>
      </c>
      <c r="K738" s="2" t="e">
        <v>#N/A</v>
      </c>
      <c r="L738" s="2" t="e">
        <v>#N/A</v>
      </c>
      <c r="M738" s="2" t="e">
        <v>#N/A</v>
      </c>
      <c r="N738" s="2" t="e">
        <v>#N/A</v>
      </c>
      <c r="O738" s="2" t="e">
        <v>#N/A</v>
      </c>
      <c r="P738" s="2" t="s">
        <v>5509</v>
      </c>
      <c r="Q738" s="2" t="s">
        <v>356</v>
      </c>
      <c r="R738" s="2" t="s">
        <v>285</v>
      </c>
      <c r="S738" s="2">
        <v>2339.0</v>
      </c>
      <c r="T738" s="2" t="s">
        <v>900</v>
      </c>
      <c r="U738" s="2" t="s">
        <v>412</v>
      </c>
      <c r="V738" s="53">
        <v>801055.0</v>
      </c>
      <c r="W738" s="53">
        <v>771672.0</v>
      </c>
      <c r="X738" s="2" t="s">
        <v>901</v>
      </c>
      <c r="Y738" s="2" t="s">
        <v>7180</v>
      </c>
      <c r="Z738" s="2">
        <v>1.0</v>
      </c>
      <c r="AA738" s="2">
        <v>2.0</v>
      </c>
      <c r="AB738" s="2" t="s">
        <v>5509</v>
      </c>
      <c r="AC738" s="52">
        <v>42312.33541666667</v>
      </c>
      <c r="AD738" s="2" t="s">
        <v>5512</v>
      </c>
      <c r="AE738" s="2" t="s">
        <v>7182</v>
      </c>
    </row>
    <row r="739">
      <c r="A739" s="2">
        <v>738.0</v>
      </c>
      <c r="B739" s="2" t="s">
        <v>5841</v>
      </c>
      <c r="C739" s="2" t="s">
        <v>285</v>
      </c>
      <c r="D739" s="2">
        <v>1.0</v>
      </c>
      <c r="E739" s="2">
        <v>0.0</v>
      </c>
      <c r="F739" s="2">
        <v>1.0</v>
      </c>
      <c r="G739" s="52">
        <v>42318.478472222225</v>
      </c>
      <c r="H739" s="2" t="s">
        <v>5843</v>
      </c>
      <c r="I739" s="2" t="s">
        <v>5844</v>
      </c>
      <c r="J739" s="2" t="s">
        <v>5845</v>
      </c>
      <c r="K739" s="2" t="e">
        <v>#N/A</v>
      </c>
      <c r="L739" s="2" t="e">
        <v>#N/A</v>
      </c>
      <c r="M739" s="2" t="e">
        <v>#N/A</v>
      </c>
      <c r="N739" s="2" t="e">
        <v>#N/A</v>
      </c>
      <c r="O739" s="2" t="e">
        <v>#N/A</v>
      </c>
      <c r="P739" s="2" t="s">
        <v>5840</v>
      </c>
      <c r="Q739" s="2" t="s">
        <v>356</v>
      </c>
      <c r="R739" s="2" t="s">
        <v>356</v>
      </c>
      <c r="S739" s="2">
        <v>21210.0</v>
      </c>
      <c r="T739" s="2" t="s">
        <v>2693</v>
      </c>
      <c r="U739" s="2" t="s">
        <v>646</v>
      </c>
      <c r="V739" s="53">
        <v>2.5233648E7</v>
      </c>
      <c r="W739" s="53">
        <v>2.5040991E7</v>
      </c>
      <c r="X739" s="2" t="s">
        <v>3793</v>
      </c>
      <c r="Y739" s="2" t="s">
        <v>7184</v>
      </c>
      <c r="Z739" s="2">
        <v>2.0</v>
      </c>
      <c r="AA739" s="2">
        <v>3.0</v>
      </c>
      <c r="AB739" s="2" t="s">
        <v>5840</v>
      </c>
      <c r="AC739" s="52">
        <v>42318.478472222225</v>
      </c>
      <c r="AD739" s="2" t="s">
        <v>5845</v>
      </c>
      <c r="AE739" s="2" t="s">
        <v>7185</v>
      </c>
    </row>
    <row r="740">
      <c r="A740" s="2">
        <v>739.0</v>
      </c>
      <c r="B740" s="2" t="s">
        <v>5850</v>
      </c>
      <c r="C740" s="2" t="s">
        <v>285</v>
      </c>
      <c r="D740" s="2">
        <v>1.0</v>
      </c>
      <c r="E740" s="2">
        <v>0.0</v>
      </c>
      <c r="F740" s="2">
        <v>1.0</v>
      </c>
      <c r="G740" s="52">
        <v>42321.80625</v>
      </c>
      <c r="H740" s="2" t="s">
        <v>5851</v>
      </c>
      <c r="I740" s="2" t="s">
        <v>5852</v>
      </c>
      <c r="J740" s="2" t="s">
        <v>5853</v>
      </c>
      <c r="K740" s="2" t="e">
        <v>#N/A</v>
      </c>
      <c r="L740" s="2" t="e">
        <v>#N/A</v>
      </c>
      <c r="M740" s="2" t="e">
        <v>#N/A</v>
      </c>
      <c r="N740" s="2" t="e">
        <v>#N/A</v>
      </c>
      <c r="O740" s="2" t="e">
        <v>#N/A</v>
      </c>
      <c r="P740" s="2" t="s">
        <v>5849</v>
      </c>
      <c r="Q740" s="2" t="s">
        <v>356</v>
      </c>
      <c r="R740" s="2" t="s">
        <v>356</v>
      </c>
      <c r="S740" s="2">
        <v>20706.0</v>
      </c>
      <c r="T740" s="2" t="s">
        <v>5854</v>
      </c>
      <c r="U740" s="2" t="s">
        <v>646</v>
      </c>
      <c r="V740" s="53">
        <v>345597.0</v>
      </c>
      <c r="W740" s="53">
        <v>216810.0</v>
      </c>
      <c r="X740" s="2" t="s">
        <v>911</v>
      </c>
      <c r="Y740" s="2" t="s">
        <v>7187</v>
      </c>
      <c r="Z740" s="2">
        <v>2.0</v>
      </c>
      <c r="AA740" s="2">
        <v>4.0</v>
      </c>
      <c r="AB740" s="2" t="s">
        <v>5849</v>
      </c>
      <c r="AC740" s="52">
        <v>42321.80625</v>
      </c>
      <c r="AD740" s="2" t="s">
        <v>5853</v>
      </c>
      <c r="AE740" s="2" t="s">
        <v>7188</v>
      </c>
      <c r="AF740" s="54" t="s">
        <v>7189</v>
      </c>
    </row>
    <row r="741">
      <c r="A741" s="2">
        <v>740.0</v>
      </c>
      <c r="B741" s="2" t="s">
        <v>4638</v>
      </c>
      <c r="C741" s="2" t="s">
        <v>285</v>
      </c>
      <c r="D741" s="2">
        <v>0.0</v>
      </c>
      <c r="E741" s="2">
        <v>0.0</v>
      </c>
      <c r="F741" s="2">
        <v>0.0</v>
      </c>
      <c r="G741" s="52">
        <v>42331.53611111111</v>
      </c>
      <c r="H741" s="2" t="s">
        <v>5530</v>
      </c>
      <c r="I741" s="2" t="s">
        <v>4640</v>
      </c>
      <c r="J741" s="2" t="s">
        <v>5532</v>
      </c>
      <c r="K741" s="2" t="e">
        <v>#N/A</v>
      </c>
      <c r="L741" s="2" t="e">
        <v>#N/A</v>
      </c>
      <c r="M741" s="2" t="e">
        <v>#N/A</v>
      </c>
      <c r="N741" s="2" t="e">
        <v>#N/A</v>
      </c>
      <c r="O741" s="2" t="e">
        <v>#N/A</v>
      </c>
      <c r="P741" s="2" t="s">
        <v>5527</v>
      </c>
      <c r="Q741" s="2" t="s">
        <v>356</v>
      </c>
      <c r="R741" s="2" t="s">
        <v>356</v>
      </c>
      <c r="S741" s="2">
        <v>1301.0</v>
      </c>
      <c r="T741" s="2" t="s">
        <v>4646</v>
      </c>
      <c r="U741" s="2" t="s">
        <v>412</v>
      </c>
      <c r="V741" s="53">
        <v>872801.0</v>
      </c>
      <c r="W741" s="53">
        <v>803369.0</v>
      </c>
      <c r="X741" s="2" t="s">
        <v>844</v>
      </c>
      <c r="Y741" s="2" t="s">
        <v>7191</v>
      </c>
      <c r="Z741" s="2">
        <v>3.0</v>
      </c>
      <c r="AB741" s="2" t="s">
        <v>5527</v>
      </c>
      <c r="AC741" s="52">
        <v>42331.53611111111</v>
      </c>
      <c r="AD741" s="2" t="s">
        <v>5532</v>
      </c>
      <c r="AE741" s="2" t="s">
        <v>7192</v>
      </c>
    </row>
    <row r="742">
      <c r="A742" s="2">
        <v>741.0</v>
      </c>
      <c r="B742" s="2" t="s">
        <v>4638</v>
      </c>
      <c r="C742" s="2" t="s">
        <v>285</v>
      </c>
      <c r="D742" s="2">
        <v>1.0</v>
      </c>
      <c r="E742" s="2">
        <v>0.0</v>
      </c>
      <c r="F742" s="2">
        <v>1.0</v>
      </c>
      <c r="G742" s="52">
        <v>42331.84722222222</v>
      </c>
      <c r="H742" s="2" t="s">
        <v>5539</v>
      </c>
      <c r="I742" s="2" t="s">
        <v>4640</v>
      </c>
      <c r="J742" s="2" t="s">
        <v>5540</v>
      </c>
      <c r="K742" s="2" t="e">
        <v>#N/A</v>
      </c>
      <c r="L742" s="2" t="e">
        <v>#N/A</v>
      </c>
      <c r="M742" s="2" t="e">
        <v>#N/A</v>
      </c>
      <c r="N742" s="2" t="e">
        <v>#N/A</v>
      </c>
      <c r="O742" s="2" t="e">
        <v>#N/A</v>
      </c>
      <c r="P742" s="2" t="s">
        <v>5537</v>
      </c>
      <c r="Q742" s="2" t="s">
        <v>356</v>
      </c>
      <c r="R742" s="2" t="s">
        <v>356</v>
      </c>
      <c r="S742" s="2">
        <v>1301.0</v>
      </c>
      <c r="T742" s="2" t="s">
        <v>4646</v>
      </c>
      <c r="U742" s="2" t="s">
        <v>412</v>
      </c>
      <c r="V742" s="53">
        <v>872801.0</v>
      </c>
      <c r="W742" s="53">
        <v>803369.0</v>
      </c>
      <c r="X742" s="2" t="s">
        <v>844</v>
      </c>
      <c r="Y742" s="2" t="s">
        <v>7194</v>
      </c>
      <c r="Z742" s="2">
        <v>1.0</v>
      </c>
      <c r="AB742" s="2" t="s">
        <v>5537</v>
      </c>
      <c r="AC742" s="52">
        <v>42331.84722222222</v>
      </c>
      <c r="AD742" s="2" t="s">
        <v>5540</v>
      </c>
      <c r="AE742" s="2" t="s">
        <v>7195</v>
      </c>
    </row>
    <row r="743">
      <c r="A743" s="2">
        <v>742.0</v>
      </c>
      <c r="B743" s="2" t="s">
        <v>5544</v>
      </c>
      <c r="C743" s="2" t="s">
        <v>285</v>
      </c>
      <c r="D743" s="2">
        <v>0.0</v>
      </c>
      <c r="E743" s="2">
        <v>0.0</v>
      </c>
      <c r="F743" s="2">
        <v>0.0</v>
      </c>
      <c r="G743" s="52">
        <v>42326.57708333333</v>
      </c>
      <c r="H743" s="2" t="s">
        <v>5548</v>
      </c>
      <c r="I743" s="2" t="s">
        <v>5549</v>
      </c>
      <c r="J743" s="2" t="s">
        <v>5550</v>
      </c>
      <c r="K743" s="2" t="e">
        <v>#N/A</v>
      </c>
      <c r="L743" s="2" t="e">
        <v>#N/A</v>
      </c>
      <c r="M743" s="2" t="e">
        <v>#N/A</v>
      </c>
      <c r="N743" s="2" t="e">
        <v>#N/A</v>
      </c>
      <c r="O743" s="2" t="e">
        <v>#N/A</v>
      </c>
      <c r="P743" s="2" t="s">
        <v>5543</v>
      </c>
      <c r="Q743" s="2" t="s">
        <v>356</v>
      </c>
      <c r="R743" s="2" t="s">
        <v>285</v>
      </c>
      <c r="S743" s="2">
        <v>2115.0</v>
      </c>
      <c r="T743" s="2" t="s">
        <v>880</v>
      </c>
      <c r="U743" s="2" t="s">
        <v>412</v>
      </c>
      <c r="V743" s="53">
        <v>428041.0</v>
      </c>
      <c r="W743" s="53">
        <v>323007.0</v>
      </c>
      <c r="X743" s="2" t="s">
        <v>5552</v>
      </c>
      <c r="Y743" s="2" t="s">
        <v>7197</v>
      </c>
      <c r="Z743" s="2">
        <v>3.0</v>
      </c>
      <c r="AA743" s="2">
        <v>1.0</v>
      </c>
      <c r="AB743" s="2" t="s">
        <v>5543</v>
      </c>
      <c r="AC743" s="52">
        <v>42326.57708333333</v>
      </c>
      <c r="AD743" s="2" t="s">
        <v>5550</v>
      </c>
      <c r="AE743" s="2" t="s">
        <v>7198</v>
      </c>
    </row>
    <row r="744">
      <c r="A744" s="2">
        <v>743.0</v>
      </c>
      <c r="B744" s="2" t="s">
        <v>3361</v>
      </c>
      <c r="C744" s="2" t="s">
        <v>285</v>
      </c>
      <c r="D744" s="2">
        <v>1.0</v>
      </c>
      <c r="E744" s="2">
        <v>0.0</v>
      </c>
      <c r="F744" s="2">
        <v>1.0</v>
      </c>
      <c r="G744" s="52">
        <v>42332.33472222222</v>
      </c>
      <c r="H744" s="2" t="s">
        <v>3601</v>
      </c>
      <c r="I744" s="2" t="s">
        <v>3364</v>
      </c>
      <c r="J744" s="2" t="s">
        <v>3602</v>
      </c>
      <c r="K744" s="2" t="s">
        <v>264</v>
      </c>
      <c r="L744" s="2">
        <v>0.0</v>
      </c>
      <c r="M744" s="2">
        <v>0.0</v>
      </c>
      <c r="N744" s="2">
        <v>0.0</v>
      </c>
      <c r="O744" s="2">
        <v>0.0</v>
      </c>
      <c r="P744" s="2" t="s">
        <v>3599</v>
      </c>
      <c r="Q744" s="2" t="s">
        <v>356</v>
      </c>
      <c r="R744" s="2" t="s">
        <v>356</v>
      </c>
      <c r="S744" s="2">
        <v>90802.0</v>
      </c>
      <c r="T744" s="2" t="s">
        <v>3367</v>
      </c>
      <c r="U744" s="2" t="s">
        <v>319</v>
      </c>
      <c r="X744" s="2" t="s">
        <v>3368</v>
      </c>
      <c r="Y744" s="2" t="s">
        <v>7207</v>
      </c>
      <c r="Z744" s="2">
        <v>1.0</v>
      </c>
      <c r="AA744" s="2">
        <v>1.0</v>
      </c>
      <c r="AB744" s="2" t="s">
        <v>3599</v>
      </c>
      <c r="AC744" s="52">
        <v>42332.33472222222</v>
      </c>
      <c r="AD744" s="2" t="s">
        <v>3602</v>
      </c>
      <c r="AE744" s="2" t="s">
        <v>7209</v>
      </c>
    </row>
    <row r="745">
      <c r="A745" s="2">
        <v>744.0</v>
      </c>
      <c r="B745" s="2" t="s">
        <v>4768</v>
      </c>
      <c r="C745" s="2" t="s">
        <v>285</v>
      </c>
      <c r="D745" s="2">
        <v>63.0</v>
      </c>
      <c r="E745" s="2">
        <v>0.0</v>
      </c>
      <c r="F745" s="2">
        <v>63.0</v>
      </c>
      <c r="G745" s="52">
        <v>42325.56805555556</v>
      </c>
      <c r="H745" s="2" t="s">
        <v>7213</v>
      </c>
      <c r="I745" s="2" t="s">
        <v>4770</v>
      </c>
      <c r="J745" s="2" t="s">
        <v>7216</v>
      </c>
      <c r="K745" s="2" t="e">
        <v>#N/A</v>
      </c>
      <c r="L745" s="2" t="e">
        <v>#N/A</v>
      </c>
      <c r="M745" s="2" t="e">
        <v>#N/A</v>
      </c>
      <c r="N745" s="2" t="e">
        <v>#N/A</v>
      </c>
      <c r="O745" s="2" t="e">
        <v>#N/A</v>
      </c>
      <c r="P745" s="2" t="s">
        <v>7218</v>
      </c>
      <c r="Q745" s="2" t="s">
        <v>356</v>
      </c>
      <c r="R745" s="2" t="s">
        <v>285</v>
      </c>
      <c r="S745" s="2">
        <v>22980.0</v>
      </c>
      <c r="T745" s="2" t="s">
        <v>4774</v>
      </c>
      <c r="U745" s="2" t="s">
        <v>470</v>
      </c>
      <c r="V745" s="53">
        <v>1723503.0</v>
      </c>
      <c r="W745" s="53">
        <v>1516608.0</v>
      </c>
      <c r="X745" s="2" t="s">
        <v>4775</v>
      </c>
      <c r="Y745" s="2" t="s">
        <v>7219</v>
      </c>
      <c r="Z745" s="2">
        <v>3.0</v>
      </c>
      <c r="AB745" s="2" t="s">
        <v>7218</v>
      </c>
      <c r="AC745" s="52">
        <v>42325.56805555556</v>
      </c>
      <c r="AD745" s="2" t="s">
        <v>7216</v>
      </c>
      <c r="AE745" s="2" t="s">
        <v>7221</v>
      </c>
    </row>
    <row r="746">
      <c r="A746" s="2">
        <v>745.0</v>
      </c>
      <c r="B746" s="2" t="s">
        <v>4768</v>
      </c>
      <c r="C746" s="2" t="s">
        <v>285</v>
      </c>
      <c r="D746" s="2">
        <v>66.0</v>
      </c>
      <c r="E746" s="2">
        <v>0.0</v>
      </c>
      <c r="F746" s="2">
        <v>66.0</v>
      </c>
      <c r="G746" s="52">
        <v>42326.21527777778</v>
      </c>
      <c r="H746" s="2" t="s">
        <v>7222</v>
      </c>
      <c r="I746" s="2" t="s">
        <v>4770</v>
      </c>
      <c r="J746" s="2" t="s">
        <v>7223</v>
      </c>
      <c r="K746" s="2" t="e">
        <v>#N/A</v>
      </c>
      <c r="L746" s="2" t="e">
        <v>#N/A</v>
      </c>
      <c r="M746" s="2" t="e">
        <v>#N/A</v>
      </c>
      <c r="N746" s="2" t="e">
        <v>#N/A</v>
      </c>
      <c r="O746" s="2" t="e">
        <v>#N/A</v>
      </c>
      <c r="P746" s="2" t="s">
        <v>7224</v>
      </c>
      <c r="Q746" s="2" t="s">
        <v>356</v>
      </c>
      <c r="R746" s="2" t="s">
        <v>356</v>
      </c>
      <c r="S746" s="2">
        <v>22980.0</v>
      </c>
      <c r="T746" s="2" t="s">
        <v>4774</v>
      </c>
      <c r="U746" s="2" t="s">
        <v>470</v>
      </c>
      <c r="V746" s="53">
        <v>1723503.0</v>
      </c>
      <c r="W746" s="53">
        <v>1516608.0</v>
      </c>
      <c r="X746" s="2" t="s">
        <v>4775</v>
      </c>
      <c r="Y746" s="2" t="s">
        <v>7225</v>
      </c>
      <c r="Z746" s="2">
        <v>1.0</v>
      </c>
      <c r="AA746" s="2">
        <v>4.0</v>
      </c>
      <c r="AB746" s="2" t="s">
        <v>7224</v>
      </c>
      <c r="AC746" s="52">
        <v>42326.21527777778</v>
      </c>
      <c r="AD746" s="2" t="s">
        <v>7223</v>
      </c>
      <c r="AE746" s="2" t="s">
        <v>7226</v>
      </c>
      <c r="AF746" s="54" t="s">
        <v>7227</v>
      </c>
    </row>
    <row r="747">
      <c r="A747" s="2">
        <v>746.0</v>
      </c>
      <c r="B747" s="2" t="s">
        <v>4846</v>
      </c>
      <c r="C747" s="2" t="s">
        <v>285</v>
      </c>
      <c r="D747" s="2">
        <v>1.0</v>
      </c>
      <c r="E747" s="2">
        <v>0.0</v>
      </c>
      <c r="F747" s="2">
        <v>1.0</v>
      </c>
      <c r="G747" s="52">
        <v>42328.30763888889</v>
      </c>
      <c r="H747" s="2" t="s">
        <v>6936</v>
      </c>
      <c r="I747" s="2" t="s">
        <v>4848</v>
      </c>
      <c r="J747" s="2" t="s">
        <v>6938</v>
      </c>
      <c r="K747" s="2" t="e">
        <v>#N/A</v>
      </c>
      <c r="L747" s="2" t="e">
        <v>#N/A</v>
      </c>
      <c r="M747" s="2" t="e">
        <v>#N/A</v>
      </c>
      <c r="N747" s="2" t="e">
        <v>#N/A</v>
      </c>
      <c r="O747" s="2" t="e">
        <v>#N/A</v>
      </c>
      <c r="P747" s="2" t="s">
        <v>6935</v>
      </c>
      <c r="Q747" s="2" t="s">
        <v>356</v>
      </c>
      <c r="R747" s="2" t="s">
        <v>285</v>
      </c>
      <c r="S747" s="2">
        <v>43604.0</v>
      </c>
      <c r="T747" s="2" t="s">
        <v>4851</v>
      </c>
      <c r="U747" s="2" t="s">
        <v>1290</v>
      </c>
      <c r="X747" s="2" t="s">
        <v>4853</v>
      </c>
      <c r="Y747" s="2" t="s">
        <v>7228</v>
      </c>
      <c r="Z747" s="2">
        <v>1.0</v>
      </c>
      <c r="AA747" s="2">
        <v>1.0</v>
      </c>
      <c r="AB747" s="2" t="s">
        <v>6935</v>
      </c>
      <c r="AC747" s="52">
        <v>42328.30763888889</v>
      </c>
      <c r="AD747" s="2" t="s">
        <v>6938</v>
      </c>
      <c r="AE747" s="2" t="s">
        <v>7229</v>
      </c>
      <c r="AF747" s="54" t="s">
        <v>7230</v>
      </c>
    </row>
    <row r="748">
      <c r="A748" s="2">
        <v>747.0</v>
      </c>
      <c r="B748" s="2" t="s">
        <v>4846</v>
      </c>
      <c r="C748" s="2" t="s">
        <v>285</v>
      </c>
      <c r="D748" s="2">
        <v>9.0</v>
      </c>
      <c r="E748" s="2">
        <v>6.0</v>
      </c>
      <c r="F748" s="2">
        <v>3.0</v>
      </c>
      <c r="G748" s="52">
        <v>42339.25347222222</v>
      </c>
      <c r="H748" s="2" t="s">
        <v>6943</v>
      </c>
      <c r="I748" s="2" t="s">
        <v>4848</v>
      </c>
      <c r="J748" s="2" t="s">
        <v>6944</v>
      </c>
      <c r="K748" s="2" t="e">
        <v>#N/A</v>
      </c>
      <c r="L748" s="2" t="e">
        <v>#N/A</v>
      </c>
      <c r="M748" s="2" t="e">
        <v>#N/A</v>
      </c>
      <c r="N748" s="2" t="e">
        <v>#N/A</v>
      </c>
      <c r="O748" s="2" t="e">
        <v>#N/A</v>
      </c>
      <c r="P748" s="2" t="s">
        <v>6942</v>
      </c>
      <c r="Q748" s="2" t="s">
        <v>356</v>
      </c>
      <c r="R748" s="2" t="s">
        <v>356</v>
      </c>
      <c r="S748" s="2">
        <v>43604.0</v>
      </c>
      <c r="T748" s="2" t="s">
        <v>4851</v>
      </c>
      <c r="U748" s="2" t="s">
        <v>1290</v>
      </c>
      <c r="X748" s="2" t="s">
        <v>4853</v>
      </c>
      <c r="Y748" s="2" t="s">
        <v>7231</v>
      </c>
      <c r="Z748" s="2">
        <v>1.0</v>
      </c>
      <c r="AA748" s="2">
        <v>1.0</v>
      </c>
      <c r="AB748" s="2" t="s">
        <v>6942</v>
      </c>
      <c r="AC748" s="52">
        <v>42339.25347222222</v>
      </c>
      <c r="AD748" s="2" t="s">
        <v>6944</v>
      </c>
      <c r="AE748" s="2" t="s">
        <v>7233</v>
      </c>
    </row>
    <row r="749">
      <c r="A749" s="2">
        <v>748.0</v>
      </c>
      <c r="B749" s="2" t="s">
        <v>3608</v>
      </c>
      <c r="C749" s="2" t="s">
        <v>285</v>
      </c>
      <c r="D749" s="2">
        <v>1.0</v>
      </c>
      <c r="E749" s="2">
        <v>0.0</v>
      </c>
      <c r="F749" s="2">
        <v>1.0</v>
      </c>
      <c r="G749" s="52">
        <v>42325.725</v>
      </c>
      <c r="H749" s="2" t="s">
        <v>3609</v>
      </c>
      <c r="I749" s="2" t="s">
        <v>3610</v>
      </c>
      <c r="J749" s="2" t="s">
        <v>3611</v>
      </c>
      <c r="K749" s="2" t="e">
        <v>#N/A</v>
      </c>
      <c r="L749" s="2" t="e">
        <v>#N/A</v>
      </c>
      <c r="M749" s="2" t="e">
        <v>#N/A</v>
      </c>
      <c r="N749" s="2" t="e">
        <v>#N/A</v>
      </c>
      <c r="O749" s="2" t="e">
        <v>#N/A</v>
      </c>
      <c r="P749" s="2" t="s">
        <v>3607</v>
      </c>
      <c r="Q749" s="2" t="s">
        <v>356</v>
      </c>
      <c r="R749" s="2" t="s">
        <v>356</v>
      </c>
      <c r="S749" s="2">
        <v>94550.0</v>
      </c>
      <c r="T749" s="2" t="s">
        <v>3615</v>
      </c>
      <c r="U749" s="2" t="s">
        <v>319</v>
      </c>
      <c r="V749" s="53">
        <v>2130541.0</v>
      </c>
      <c r="W749" s="53">
        <v>2281035.0</v>
      </c>
      <c r="X749" s="2" t="s">
        <v>3617</v>
      </c>
      <c r="Y749" s="2" t="s">
        <v>7234</v>
      </c>
      <c r="Z749" s="2">
        <v>3.0</v>
      </c>
      <c r="AA749" s="2">
        <v>1.0</v>
      </c>
      <c r="AB749" s="2" t="s">
        <v>3607</v>
      </c>
      <c r="AC749" s="52">
        <v>42325.725</v>
      </c>
      <c r="AD749" s="2" t="s">
        <v>3611</v>
      </c>
      <c r="AE749" s="2" t="s">
        <v>7236</v>
      </c>
      <c r="AF749" s="54" t="s">
        <v>7237</v>
      </c>
    </row>
    <row r="750">
      <c r="A750" s="2">
        <v>749.0</v>
      </c>
      <c r="B750" s="2" t="s">
        <v>6791</v>
      </c>
      <c r="C750" s="2" t="s">
        <v>285</v>
      </c>
      <c r="D750" s="2">
        <v>5.0</v>
      </c>
      <c r="E750" s="2">
        <v>1.0</v>
      </c>
      <c r="F750" s="2">
        <v>4.0</v>
      </c>
      <c r="G750" s="52">
        <v>42337.47152777778</v>
      </c>
      <c r="H750" s="2" t="s">
        <v>6792</v>
      </c>
      <c r="I750" s="2" t="s">
        <v>6793</v>
      </c>
      <c r="J750" s="2" t="s">
        <v>6794</v>
      </c>
      <c r="K750" s="2" t="e">
        <v>#N/A</v>
      </c>
      <c r="L750" s="2" t="e">
        <v>#N/A</v>
      </c>
      <c r="M750" s="2" t="e">
        <v>#N/A</v>
      </c>
      <c r="N750" s="2" t="e">
        <v>#N/A</v>
      </c>
      <c r="O750" s="2" t="e">
        <v>#N/A</v>
      </c>
      <c r="P750" s="2" t="s">
        <v>6790</v>
      </c>
      <c r="Q750" s="2" t="s">
        <v>356</v>
      </c>
      <c r="R750" s="2" t="s">
        <v>285</v>
      </c>
      <c r="S750" s="2">
        <v>13210.0</v>
      </c>
      <c r="T750" s="2" t="s">
        <v>6795</v>
      </c>
      <c r="U750" s="2" t="s">
        <v>576</v>
      </c>
      <c r="V750" s="53">
        <v>2314567.0</v>
      </c>
      <c r="W750" s="53">
        <v>2245244.0</v>
      </c>
      <c r="X750" s="2" t="s">
        <v>6796</v>
      </c>
      <c r="Y750" s="2" t="s">
        <v>7238</v>
      </c>
      <c r="Z750" s="2">
        <v>1.0</v>
      </c>
      <c r="AA750" s="2">
        <v>4.0</v>
      </c>
      <c r="AB750" s="2" t="s">
        <v>6790</v>
      </c>
      <c r="AC750" s="52">
        <v>42337.47152777778</v>
      </c>
      <c r="AD750" s="2" t="s">
        <v>6794</v>
      </c>
      <c r="AE750" s="2" t="s">
        <v>7239</v>
      </c>
    </row>
    <row r="751">
      <c r="A751" s="2">
        <v>750.0</v>
      </c>
      <c r="B751" s="2" t="s">
        <v>7201</v>
      </c>
      <c r="C751" s="2" t="s">
        <v>285</v>
      </c>
      <c r="D751" s="2">
        <v>5.0</v>
      </c>
      <c r="E751" s="2">
        <v>2.0</v>
      </c>
      <c r="F751" s="2">
        <v>3.0</v>
      </c>
      <c r="G751" s="52">
        <v>42320.79583333333</v>
      </c>
      <c r="H751" s="2" t="s">
        <v>7202</v>
      </c>
      <c r="I751" s="2" t="s">
        <v>7203</v>
      </c>
      <c r="J751" s="2" t="s">
        <v>7204</v>
      </c>
      <c r="K751" s="2" t="e">
        <v>#N/A</v>
      </c>
      <c r="L751" s="2" t="e">
        <v>#N/A</v>
      </c>
      <c r="M751" s="2" t="e">
        <v>#N/A</v>
      </c>
      <c r="N751" s="2" t="e">
        <v>#N/A</v>
      </c>
      <c r="O751" s="2" t="e">
        <v>#N/A</v>
      </c>
      <c r="P751" s="2" t="s">
        <v>7200</v>
      </c>
      <c r="Q751" s="2" t="s">
        <v>356</v>
      </c>
      <c r="R751" s="2" t="s">
        <v>356</v>
      </c>
      <c r="S751" s="2">
        <v>16146.0</v>
      </c>
      <c r="T751" s="2" t="s">
        <v>7205</v>
      </c>
      <c r="U751" s="2" t="s">
        <v>330</v>
      </c>
      <c r="V751" s="53">
        <v>1326793.0</v>
      </c>
      <c r="W751" s="53">
        <v>970957.0</v>
      </c>
      <c r="X751" s="2" t="s">
        <v>7206</v>
      </c>
      <c r="Y751" s="2" t="s">
        <v>7241</v>
      </c>
      <c r="Z751" s="2">
        <v>1.0</v>
      </c>
      <c r="AA751" s="2">
        <v>1.0</v>
      </c>
      <c r="AB751" s="2" t="s">
        <v>7200</v>
      </c>
      <c r="AC751" s="52">
        <v>42320.79583333333</v>
      </c>
      <c r="AD751" s="2" t="s">
        <v>7204</v>
      </c>
      <c r="AE751" s="2" t="s">
        <v>7242</v>
      </c>
    </row>
    <row r="752">
      <c r="A752" s="2">
        <v>751.0</v>
      </c>
      <c r="B752" s="2" t="s">
        <v>4915</v>
      </c>
      <c r="C752" s="2" t="s">
        <v>285</v>
      </c>
      <c r="D752" s="2">
        <v>0.0</v>
      </c>
      <c r="E752" s="2">
        <v>0.0</v>
      </c>
      <c r="F752" s="2">
        <v>0.0</v>
      </c>
      <c r="G752" s="52">
        <v>42328.29236111111</v>
      </c>
      <c r="H752" s="2" t="s">
        <v>4916</v>
      </c>
      <c r="I752" s="2" t="s">
        <v>4918</v>
      </c>
      <c r="J752" s="2" t="s">
        <v>4919</v>
      </c>
      <c r="K752" s="2" t="e">
        <v>#N/A</v>
      </c>
      <c r="L752" s="2" t="e">
        <v>#N/A</v>
      </c>
      <c r="M752" s="2" t="e">
        <v>#N/A</v>
      </c>
      <c r="N752" s="2" t="e">
        <v>#N/A</v>
      </c>
      <c r="O752" s="2" t="e">
        <v>#N/A</v>
      </c>
      <c r="P752" s="2" t="s">
        <v>4920</v>
      </c>
      <c r="Q752" s="2" t="s">
        <v>356</v>
      </c>
      <c r="R752" s="2" t="s">
        <v>285</v>
      </c>
      <c r="S752" s="2">
        <v>4281.0</v>
      </c>
      <c r="T752" s="2" t="s">
        <v>4921</v>
      </c>
      <c r="U752" s="2" t="s">
        <v>358</v>
      </c>
      <c r="X752" s="2" t="s">
        <v>577</v>
      </c>
      <c r="Y752" s="2" t="s">
        <v>4923</v>
      </c>
      <c r="Z752" s="2">
        <v>4.0</v>
      </c>
      <c r="AA752" s="2">
        <v>2.0</v>
      </c>
      <c r="AB752" s="2" t="s">
        <v>4920</v>
      </c>
      <c r="AC752" s="52">
        <v>42328.29236111111</v>
      </c>
      <c r="AD752" s="2" t="s">
        <v>4919</v>
      </c>
      <c r="AE752" s="2" t="s">
        <v>4924</v>
      </c>
    </row>
    <row r="753">
      <c r="A753" s="2">
        <v>752.0</v>
      </c>
      <c r="B753" s="2" t="s">
        <v>5023</v>
      </c>
      <c r="C753" s="2" t="s">
        <v>285</v>
      </c>
      <c r="D753" s="2">
        <v>1.0</v>
      </c>
      <c r="E753" s="2">
        <v>0.0</v>
      </c>
      <c r="F753" s="2">
        <v>1.0</v>
      </c>
      <c r="G753" s="52">
        <v>42324.41458333333</v>
      </c>
      <c r="H753" s="2" t="s">
        <v>7245</v>
      </c>
      <c r="I753" s="2" t="s">
        <v>5025</v>
      </c>
      <c r="J753" s="2" t="s">
        <v>7246</v>
      </c>
      <c r="K753" s="2" t="s">
        <v>532</v>
      </c>
      <c r="L753" s="2" t="s">
        <v>7247</v>
      </c>
      <c r="M753" s="2">
        <v>0.0</v>
      </c>
      <c r="N753" s="2" t="s">
        <v>7248</v>
      </c>
      <c r="O753" s="2" t="s">
        <v>7249</v>
      </c>
      <c r="P753" s="2" t="s">
        <v>7250</v>
      </c>
      <c r="Q753" s="2" t="s">
        <v>356</v>
      </c>
      <c r="R753" s="2" t="s">
        <v>356</v>
      </c>
      <c r="S753" s="2">
        <v>5751.0</v>
      </c>
      <c r="T753" s="2" t="s">
        <v>5029</v>
      </c>
      <c r="U753" s="2" t="s">
        <v>546</v>
      </c>
      <c r="V753" s="53">
        <v>909693.0</v>
      </c>
      <c r="W753" s="53">
        <v>726136.0</v>
      </c>
      <c r="X753" s="2" t="s">
        <v>5030</v>
      </c>
      <c r="Y753" s="2" t="s">
        <v>7253</v>
      </c>
      <c r="Z753" s="2">
        <v>3.0</v>
      </c>
      <c r="AA753" s="2">
        <v>2.0</v>
      </c>
      <c r="AB753" s="2" t="s">
        <v>7250</v>
      </c>
      <c r="AC753" s="52">
        <v>42324.41458333333</v>
      </c>
      <c r="AD753" s="2" t="s">
        <v>7246</v>
      </c>
      <c r="AE753" s="2" t="s">
        <v>7254</v>
      </c>
    </row>
    <row r="754">
      <c r="A754" s="2">
        <v>753.0</v>
      </c>
      <c r="B754" s="2" t="s">
        <v>5023</v>
      </c>
      <c r="C754" s="2" t="s">
        <v>285</v>
      </c>
      <c r="D754" s="2">
        <v>0.0</v>
      </c>
      <c r="E754" s="2">
        <v>0.0</v>
      </c>
      <c r="F754" s="2">
        <v>0.0</v>
      </c>
      <c r="G754" s="52">
        <v>42326.29027777778</v>
      </c>
      <c r="H754" s="2" t="s">
        <v>7255</v>
      </c>
      <c r="I754" s="2" t="s">
        <v>5025</v>
      </c>
      <c r="J754" s="2" t="s">
        <v>7256</v>
      </c>
      <c r="K754" s="2" t="e">
        <v>#N/A</v>
      </c>
      <c r="L754" s="2" t="e">
        <v>#N/A</v>
      </c>
      <c r="M754" s="2" t="e">
        <v>#N/A</v>
      </c>
      <c r="N754" s="2" t="e">
        <v>#N/A</v>
      </c>
      <c r="O754" s="2" t="e">
        <v>#N/A</v>
      </c>
      <c r="P754" s="2" t="s">
        <v>7258</v>
      </c>
      <c r="Q754" s="2" t="s">
        <v>356</v>
      </c>
      <c r="R754" s="2" t="s">
        <v>285</v>
      </c>
      <c r="S754" s="2">
        <v>5751.0</v>
      </c>
      <c r="T754" s="2" t="s">
        <v>5029</v>
      </c>
      <c r="U754" s="2" t="s">
        <v>546</v>
      </c>
      <c r="V754" s="53">
        <v>909693.0</v>
      </c>
      <c r="W754" s="53">
        <v>726136.0</v>
      </c>
      <c r="X754" s="2" t="s">
        <v>5030</v>
      </c>
      <c r="Y754" s="2" t="s">
        <v>7259</v>
      </c>
      <c r="Z754" s="2">
        <v>1.0</v>
      </c>
      <c r="AA754" s="2">
        <v>2.0</v>
      </c>
      <c r="AB754" s="2" t="s">
        <v>7258</v>
      </c>
      <c r="AC754" s="52">
        <v>42326.29027777778</v>
      </c>
      <c r="AD754" s="2" t="s">
        <v>7256</v>
      </c>
      <c r="AE754" s="2" t="s">
        <v>7260</v>
      </c>
    </row>
    <row r="755">
      <c r="A755" s="2">
        <v>754.0</v>
      </c>
      <c r="B755" s="2" t="s">
        <v>5023</v>
      </c>
      <c r="C755" s="2" t="s">
        <v>285</v>
      </c>
      <c r="D755" s="2">
        <v>3.0</v>
      </c>
      <c r="E755" s="2">
        <v>0.0</v>
      </c>
      <c r="F755" s="2">
        <v>3.0</v>
      </c>
      <c r="G755" s="52">
        <v>42331.67986111111</v>
      </c>
      <c r="H755" s="2" t="s">
        <v>7261</v>
      </c>
      <c r="I755" s="2" t="s">
        <v>5025</v>
      </c>
      <c r="J755" s="2" t="s">
        <v>7262</v>
      </c>
      <c r="K755" s="2" t="e">
        <v>#N/A</v>
      </c>
      <c r="L755" s="2" t="e">
        <v>#N/A</v>
      </c>
      <c r="M755" s="2" t="e">
        <v>#N/A</v>
      </c>
      <c r="N755" s="2" t="e">
        <v>#N/A</v>
      </c>
      <c r="O755" s="2" t="e">
        <v>#N/A</v>
      </c>
      <c r="P755" s="2" t="s">
        <v>7263</v>
      </c>
      <c r="Q755" s="2" t="s">
        <v>356</v>
      </c>
      <c r="R755" s="2" t="s">
        <v>285</v>
      </c>
      <c r="S755" s="2">
        <v>5751.0</v>
      </c>
      <c r="T755" s="2" t="s">
        <v>5029</v>
      </c>
      <c r="U755" s="2" t="s">
        <v>546</v>
      </c>
      <c r="V755" s="53">
        <v>909693.0</v>
      </c>
      <c r="W755" s="53">
        <v>726136.0</v>
      </c>
      <c r="X755" s="2" t="s">
        <v>5030</v>
      </c>
      <c r="Y755" s="2" t="s">
        <v>7265</v>
      </c>
      <c r="Z755" s="2">
        <v>1.0</v>
      </c>
      <c r="AA755" s="2">
        <v>2.0</v>
      </c>
      <c r="AB755" s="2" t="s">
        <v>7263</v>
      </c>
      <c r="AC755" s="52">
        <v>42331.67986111111</v>
      </c>
      <c r="AD755" s="2" t="s">
        <v>7262</v>
      </c>
      <c r="AE755" s="2" t="s">
        <v>7266</v>
      </c>
    </row>
    <row r="756">
      <c r="A756" s="2">
        <v>755.0</v>
      </c>
      <c r="B756" s="2" t="s">
        <v>5064</v>
      </c>
      <c r="C756" s="2" t="s">
        <v>285</v>
      </c>
      <c r="D756" s="2">
        <v>3.0</v>
      </c>
      <c r="E756" s="2">
        <v>0.0</v>
      </c>
      <c r="F756" s="2">
        <v>3.0</v>
      </c>
      <c r="G756" s="52">
        <v>42332.72430555556</v>
      </c>
      <c r="H756" s="2" t="s">
        <v>6950</v>
      </c>
      <c r="I756" s="2" t="s">
        <v>5066</v>
      </c>
      <c r="J756" s="2" t="s">
        <v>6951</v>
      </c>
      <c r="K756" s="2" t="e">
        <v>#N/A</v>
      </c>
      <c r="L756" s="2" t="e">
        <v>#N/A</v>
      </c>
      <c r="M756" s="2" t="e">
        <v>#N/A</v>
      </c>
      <c r="N756" s="2" t="e">
        <v>#N/A</v>
      </c>
      <c r="O756" s="2" t="e">
        <v>#N/A</v>
      </c>
      <c r="P756" s="2" t="s">
        <v>6949</v>
      </c>
      <c r="Q756" s="2" t="s">
        <v>356</v>
      </c>
      <c r="R756" s="2" t="s">
        <v>356</v>
      </c>
      <c r="S756" s="2">
        <v>43230.0</v>
      </c>
      <c r="T756" s="2" t="s">
        <v>5073</v>
      </c>
      <c r="U756" s="2" t="s">
        <v>1290</v>
      </c>
      <c r="X756" s="2" t="s">
        <v>5076</v>
      </c>
      <c r="Y756" s="2" t="s">
        <v>6952</v>
      </c>
      <c r="AB756" s="2" t="s">
        <v>6949</v>
      </c>
      <c r="AC756" s="52">
        <v>42332.72430555556</v>
      </c>
      <c r="AD756" s="2" t="s">
        <v>6951</v>
      </c>
      <c r="AE756" s="2" t="s">
        <v>7268</v>
      </c>
    </row>
    <row r="757">
      <c r="A757" s="2">
        <v>756.0</v>
      </c>
      <c r="B757" s="2" t="s">
        <v>3624</v>
      </c>
      <c r="C757" s="2" t="s">
        <v>285</v>
      </c>
      <c r="D757" s="2">
        <v>0.0</v>
      </c>
      <c r="E757" s="2">
        <v>0.0</v>
      </c>
      <c r="F757" s="2">
        <v>0.0</v>
      </c>
      <c r="G757" s="52">
        <v>42331.38680555556</v>
      </c>
      <c r="H757" s="2" t="s">
        <v>3625</v>
      </c>
      <c r="I757" s="2" t="s">
        <v>3626</v>
      </c>
      <c r="J757" s="2" t="s">
        <v>3627</v>
      </c>
      <c r="K757" s="2" t="e">
        <v>#N/A</v>
      </c>
      <c r="L757" s="2" t="e">
        <v>#N/A</v>
      </c>
      <c r="M757" s="2" t="e">
        <v>#N/A</v>
      </c>
      <c r="N757" s="2" t="e">
        <v>#N/A</v>
      </c>
      <c r="O757" s="2" t="e">
        <v>#N/A</v>
      </c>
      <c r="P757" s="2" t="s">
        <v>3623</v>
      </c>
      <c r="Q757" s="2" t="s">
        <v>356</v>
      </c>
      <c r="R757" s="2" t="s">
        <v>285</v>
      </c>
      <c r="S757" s="2">
        <v>92081.0</v>
      </c>
      <c r="T757" s="2" t="s">
        <v>3629</v>
      </c>
      <c r="U757" s="2" t="s">
        <v>319</v>
      </c>
      <c r="X757" s="2" t="s">
        <v>696</v>
      </c>
      <c r="Y757" s="2" t="s">
        <v>7269</v>
      </c>
      <c r="Z757" s="2">
        <v>3.0</v>
      </c>
      <c r="AA757" s="2">
        <v>2.0</v>
      </c>
      <c r="AB757" s="2" t="s">
        <v>3623</v>
      </c>
      <c r="AC757" s="52">
        <v>42331.38680555556</v>
      </c>
      <c r="AD757" s="2" t="s">
        <v>3627</v>
      </c>
      <c r="AE757" s="2" t="s">
        <v>7271</v>
      </c>
    </row>
    <row r="758">
      <c r="A758" s="2">
        <v>757.0</v>
      </c>
      <c r="B758" s="2" t="s">
        <v>5235</v>
      </c>
      <c r="C758" s="2" t="s">
        <v>285</v>
      </c>
      <c r="D758" s="2">
        <v>2.0</v>
      </c>
      <c r="E758" s="2">
        <v>0.0</v>
      </c>
      <c r="F758" s="2">
        <v>2.0</v>
      </c>
      <c r="G758" s="52">
        <v>42333.603472222225</v>
      </c>
      <c r="H758" s="2" t="s">
        <v>5236</v>
      </c>
      <c r="I758" s="2" t="s">
        <v>5237</v>
      </c>
      <c r="J758" s="2" t="s">
        <v>5239</v>
      </c>
      <c r="K758" s="2" t="s">
        <v>264</v>
      </c>
      <c r="L758" s="2">
        <v>0.0</v>
      </c>
      <c r="M758" s="2">
        <v>0.0</v>
      </c>
      <c r="N758" s="2">
        <v>0.0</v>
      </c>
      <c r="O758" s="2" t="s">
        <v>5241</v>
      </c>
      <c r="P758" s="2" t="s">
        <v>5233</v>
      </c>
      <c r="Q758" s="2" t="s">
        <v>356</v>
      </c>
      <c r="R758" s="2" t="s">
        <v>356</v>
      </c>
      <c r="S758" s="2">
        <v>70816.0</v>
      </c>
      <c r="T758" s="2" t="s">
        <v>5242</v>
      </c>
      <c r="U758" s="2" t="s">
        <v>2514</v>
      </c>
      <c r="X758" s="2" t="s">
        <v>5244</v>
      </c>
      <c r="Y758" s="2" t="s">
        <v>7273</v>
      </c>
      <c r="Z758" s="2">
        <v>1.0</v>
      </c>
      <c r="AA758" s="2">
        <v>3.0</v>
      </c>
      <c r="AB758" s="2" t="s">
        <v>5233</v>
      </c>
      <c r="AC758" s="52">
        <v>42333.603472222225</v>
      </c>
      <c r="AD758" s="2" t="s">
        <v>5239</v>
      </c>
      <c r="AE758" s="2" t="s">
        <v>7274</v>
      </c>
    </row>
    <row r="759">
      <c r="A759" s="2">
        <v>758.0</v>
      </c>
      <c r="B759" s="2" t="s">
        <v>7275</v>
      </c>
      <c r="C759" s="2" t="s">
        <v>285</v>
      </c>
      <c r="D759" s="2">
        <v>2.0</v>
      </c>
      <c r="E759" s="2">
        <v>0.0</v>
      </c>
      <c r="F759" s="2">
        <v>2.0</v>
      </c>
      <c r="G759" s="52">
        <v>42313.70972222222</v>
      </c>
      <c r="H759" s="2" t="s">
        <v>7276</v>
      </c>
      <c r="I759" s="2" t="s">
        <v>7277</v>
      </c>
      <c r="J759" s="2" t="s">
        <v>7278</v>
      </c>
      <c r="K759" s="2" t="e">
        <v>#N/A</v>
      </c>
      <c r="L759" s="2" t="e">
        <v>#N/A</v>
      </c>
      <c r="M759" s="2" t="e">
        <v>#N/A</v>
      </c>
      <c r="N759" s="2" t="e">
        <v>#N/A</v>
      </c>
      <c r="O759" s="2" t="e">
        <v>#N/A</v>
      </c>
      <c r="P759" s="2" t="s">
        <v>7279</v>
      </c>
      <c r="Q759" s="2" t="s">
        <v>356</v>
      </c>
      <c r="R759" s="2" t="s">
        <v>356</v>
      </c>
      <c r="S759" s="2">
        <v>54235.0</v>
      </c>
      <c r="T759" s="2" t="s">
        <v>7280</v>
      </c>
      <c r="U759" s="2" t="s">
        <v>2302</v>
      </c>
      <c r="V759" s="53">
        <v>1534779.0</v>
      </c>
      <c r="W759" s="53">
        <v>1498436.0</v>
      </c>
      <c r="X759" s="2" t="s">
        <v>7282</v>
      </c>
      <c r="Y759" s="2" t="s">
        <v>7283</v>
      </c>
      <c r="Z759" s="2">
        <v>3.0</v>
      </c>
      <c r="AA759" s="2">
        <v>1.0</v>
      </c>
      <c r="AB759" s="2" t="s">
        <v>7279</v>
      </c>
      <c r="AC759" s="52">
        <v>42313.70972222222</v>
      </c>
      <c r="AD759" s="2" t="s">
        <v>7278</v>
      </c>
      <c r="AE759" s="2" t="s">
        <v>7284</v>
      </c>
      <c r="AF759" s="54" t="s">
        <v>7285</v>
      </c>
    </row>
    <row r="760">
      <c r="A760" s="2">
        <v>759.0</v>
      </c>
      <c r="B760" s="2" t="s">
        <v>6800</v>
      </c>
      <c r="C760" s="2" t="s">
        <v>285</v>
      </c>
      <c r="D760" s="2">
        <v>0.0</v>
      </c>
      <c r="E760" s="2">
        <v>0.0</v>
      </c>
      <c r="F760" s="2">
        <v>0.0</v>
      </c>
      <c r="G760" s="52">
        <v>42325.49444444444</v>
      </c>
      <c r="H760" s="2" t="s">
        <v>6801</v>
      </c>
      <c r="I760" s="2" t="s">
        <v>6802</v>
      </c>
      <c r="J760" s="2" t="s">
        <v>6804</v>
      </c>
      <c r="K760" s="2" t="e">
        <v>#N/A</v>
      </c>
      <c r="L760" s="2" t="e">
        <v>#N/A</v>
      </c>
      <c r="M760" s="2" t="e">
        <v>#N/A</v>
      </c>
      <c r="N760" s="2" t="e">
        <v>#N/A</v>
      </c>
      <c r="O760" s="2" t="e">
        <v>#N/A</v>
      </c>
      <c r="P760" s="2" t="s">
        <v>6799</v>
      </c>
      <c r="Q760" s="2" t="s">
        <v>356</v>
      </c>
      <c r="R760" s="2" t="s">
        <v>285</v>
      </c>
      <c r="S760" s="2">
        <v>14810.0</v>
      </c>
      <c r="T760" s="2" t="s">
        <v>6806</v>
      </c>
      <c r="U760" s="2" t="s">
        <v>576</v>
      </c>
      <c r="X760" s="2" t="s">
        <v>1575</v>
      </c>
      <c r="Y760" s="2" t="s">
        <v>7287</v>
      </c>
      <c r="Z760" s="2">
        <v>3.0</v>
      </c>
      <c r="AA760" s="2">
        <v>2.0</v>
      </c>
      <c r="AB760" s="2" t="s">
        <v>6799</v>
      </c>
      <c r="AC760" s="52">
        <v>42325.49444444444</v>
      </c>
      <c r="AD760" s="2" t="s">
        <v>6804</v>
      </c>
      <c r="AE760" s="2" t="s">
        <v>7288</v>
      </c>
    </row>
    <row r="761">
      <c r="A761" s="2">
        <v>760.0</v>
      </c>
      <c r="B761" s="2" t="s">
        <v>5195</v>
      </c>
      <c r="C761" s="2" t="s">
        <v>285</v>
      </c>
      <c r="D761" s="2">
        <v>18.0</v>
      </c>
      <c r="E761" s="2">
        <v>0.0</v>
      </c>
      <c r="F761" s="2">
        <v>18.0</v>
      </c>
      <c r="G761" s="52">
        <v>42325.62291666667</v>
      </c>
      <c r="H761" s="2" t="s">
        <v>7290</v>
      </c>
      <c r="I761" s="2" t="s">
        <v>4770</v>
      </c>
      <c r="J761" s="2" t="s">
        <v>7291</v>
      </c>
      <c r="K761" s="2" t="e">
        <v>#N/A</v>
      </c>
      <c r="L761" s="2" t="e">
        <v>#N/A</v>
      </c>
      <c r="M761" s="2" t="e">
        <v>#N/A</v>
      </c>
      <c r="N761" s="2" t="e">
        <v>#N/A</v>
      </c>
      <c r="O761" s="2" t="e">
        <v>#N/A</v>
      </c>
      <c r="P761" s="2" t="s">
        <v>7292</v>
      </c>
      <c r="Q761" s="2" t="s">
        <v>356</v>
      </c>
      <c r="R761" s="2" t="s">
        <v>285</v>
      </c>
      <c r="S761" s="2">
        <v>22980.0</v>
      </c>
      <c r="T761" s="2" t="s">
        <v>4774</v>
      </c>
      <c r="U761" s="2" t="s">
        <v>470</v>
      </c>
      <c r="V761" s="53">
        <v>1723503.0</v>
      </c>
      <c r="W761" s="53">
        <v>1516608.0</v>
      </c>
      <c r="X761" s="2" t="s">
        <v>4775</v>
      </c>
      <c r="Y761" s="2" t="s">
        <v>7293</v>
      </c>
      <c r="Z761" s="2">
        <v>3.0</v>
      </c>
      <c r="AA761" s="2">
        <v>1.0</v>
      </c>
      <c r="AB761" s="2" t="s">
        <v>7292</v>
      </c>
      <c r="AC761" s="52">
        <v>42325.62291666667</v>
      </c>
      <c r="AD761" s="2" t="s">
        <v>7291</v>
      </c>
      <c r="AE761" s="2" t="s">
        <v>7294</v>
      </c>
    </row>
    <row r="762">
      <c r="A762" s="2">
        <v>761.0</v>
      </c>
      <c r="B762" s="2" t="s">
        <v>5195</v>
      </c>
      <c r="C762" s="2" t="s">
        <v>285</v>
      </c>
      <c r="D762" s="2">
        <v>24.0</v>
      </c>
      <c r="E762" s="2">
        <v>0.0</v>
      </c>
      <c r="F762" s="2">
        <v>24.0</v>
      </c>
      <c r="G762" s="52">
        <v>42326.59166666667</v>
      </c>
      <c r="H762" s="2" t="s">
        <v>7295</v>
      </c>
      <c r="I762" s="2" t="s">
        <v>4770</v>
      </c>
      <c r="J762" s="2" t="s">
        <v>7296</v>
      </c>
      <c r="K762" s="2" t="e">
        <v>#N/A</v>
      </c>
      <c r="L762" s="2" t="e">
        <v>#N/A</v>
      </c>
      <c r="M762" s="2" t="e">
        <v>#N/A</v>
      </c>
      <c r="N762" s="2" t="e">
        <v>#N/A</v>
      </c>
      <c r="O762" s="2" t="e">
        <v>#N/A</v>
      </c>
      <c r="P762" s="2" t="s">
        <v>7297</v>
      </c>
      <c r="Q762" s="2" t="s">
        <v>356</v>
      </c>
      <c r="R762" s="2" t="s">
        <v>356</v>
      </c>
      <c r="S762" s="2">
        <v>22980.0</v>
      </c>
      <c r="T762" s="2" t="s">
        <v>4774</v>
      </c>
      <c r="U762" s="2" t="s">
        <v>470</v>
      </c>
      <c r="V762" s="53">
        <v>1723503.0</v>
      </c>
      <c r="W762" s="53">
        <v>1516608.0</v>
      </c>
      <c r="X762" s="2" t="s">
        <v>4775</v>
      </c>
      <c r="Y762" s="2" t="s">
        <v>7299</v>
      </c>
      <c r="Z762" s="2">
        <v>3.0</v>
      </c>
      <c r="AA762" s="2">
        <v>2.0</v>
      </c>
      <c r="AB762" s="2" t="s">
        <v>7297</v>
      </c>
      <c r="AC762" s="52">
        <v>42326.59166666667</v>
      </c>
      <c r="AD762" s="2" t="s">
        <v>7296</v>
      </c>
      <c r="AE762" s="2" t="s">
        <v>7300</v>
      </c>
    </row>
    <row r="763">
      <c r="A763" s="2">
        <v>762.0</v>
      </c>
      <c r="B763" s="2" t="s">
        <v>4013</v>
      </c>
      <c r="C763" s="2" t="s">
        <v>285</v>
      </c>
      <c r="D763" s="2">
        <v>1.0</v>
      </c>
      <c r="E763" s="2">
        <v>0.0</v>
      </c>
      <c r="F763" s="2">
        <v>1.0</v>
      </c>
      <c r="G763" s="52">
        <v>42312.45763888889</v>
      </c>
      <c r="H763" s="2" t="s">
        <v>4014</v>
      </c>
      <c r="I763" s="2" t="s">
        <v>4015</v>
      </c>
      <c r="J763" s="2" t="s">
        <v>4016</v>
      </c>
      <c r="K763" s="2" t="e">
        <v>#N/A</v>
      </c>
      <c r="L763" s="2" t="e">
        <v>#N/A</v>
      </c>
      <c r="M763" s="2" t="e">
        <v>#N/A</v>
      </c>
      <c r="N763" s="2" t="e">
        <v>#N/A</v>
      </c>
      <c r="O763" s="2" t="e">
        <v>#N/A</v>
      </c>
      <c r="P763" s="2" t="s">
        <v>4012</v>
      </c>
      <c r="Q763" s="2" t="s">
        <v>356</v>
      </c>
      <c r="R763" s="2" t="s">
        <v>285</v>
      </c>
      <c r="S763" s="2">
        <v>6045.0</v>
      </c>
      <c r="T763" s="2" t="s">
        <v>4017</v>
      </c>
      <c r="U763" s="2" t="s">
        <v>2375</v>
      </c>
      <c r="V763" s="53">
        <v>541888.0</v>
      </c>
      <c r="W763" s="53">
        <v>675763.0</v>
      </c>
      <c r="X763" s="2" t="s">
        <v>1856</v>
      </c>
      <c r="Y763" s="2" t="s">
        <v>7302</v>
      </c>
      <c r="Z763" s="2">
        <v>3.0</v>
      </c>
      <c r="AA763" s="2">
        <v>1.0</v>
      </c>
      <c r="AB763" s="2" t="s">
        <v>4012</v>
      </c>
      <c r="AC763" s="52">
        <v>42312.45763888889</v>
      </c>
      <c r="AD763" s="2" t="s">
        <v>4016</v>
      </c>
      <c r="AE763" s="2" t="s">
        <v>7303</v>
      </c>
    </row>
    <row r="764">
      <c r="A764" s="2">
        <v>763.0</v>
      </c>
      <c r="B764" s="2" t="s">
        <v>4424</v>
      </c>
      <c r="C764" s="2" t="s">
        <v>285</v>
      </c>
      <c r="D764" s="2">
        <v>3.0</v>
      </c>
      <c r="E764" s="2">
        <v>0.0</v>
      </c>
      <c r="F764" s="2">
        <v>3.0</v>
      </c>
      <c r="G764" s="52">
        <v>42322.572222222225</v>
      </c>
      <c r="H764" s="2" t="s">
        <v>4552</v>
      </c>
      <c r="I764" s="2" t="s">
        <v>4428</v>
      </c>
      <c r="J764" s="2" t="s">
        <v>4554</v>
      </c>
      <c r="K764" s="2" t="e">
        <v>#N/A</v>
      </c>
      <c r="L764" s="2" t="e">
        <v>#N/A</v>
      </c>
      <c r="M764" s="2" t="e">
        <v>#N/A</v>
      </c>
      <c r="N764" s="2" t="e">
        <v>#N/A</v>
      </c>
      <c r="O764" s="2" t="e">
        <v>#N/A</v>
      </c>
      <c r="P764" s="2" t="s">
        <v>4550</v>
      </c>
      <c r="Q764" s="2" t="s">
        <v>356</v>
      </c>
      <c r="R764" s="2" t="s">
        <v>356</v>
      </c>
      <c r="S764" s="2">
        <v>32256.0</v>
      </c>
      <c r="T764" s="2" t="s">
        <v>1325</v>
      </c>
      <c r="U764" s="2" t="s">
        <v>785</v>
      </c>
      <c r="V764" s="53">
        <v>3.42066114E8</v>
      </c>
      <c r="W764" s="53">
        <v>2.48005439E8</v>
      </c>
      <c r="X764" s="2" t="s">
        <v>4431</v>
      </c>
      <c r="Y764" s="2" t="s">
        <v>7305</v>
      </c>
      <c r="Z764" s="2">
        <v>1.0</v>
      </c>
      <c r="AA764" s="2">
        <v>1.0</v>
      </c>
      <c r="AB764" s="2" t="s">
        <v>4550</v>
      </c>
      <c r="AC764" s="52">
        <v>42322.572222222225</v>
      </c>
      <c r="AD764" s="2" t="s">
        <v>4554</v>
      </c>
      <c r="AE764" s="2" t="s">
        <v>7306</v>
      </c>
    </row>
    <row r="765">
      <c r="A765" s="2">
        <v>764.0</v>
      </c>
      <c r="B765" s="2" t="s">
        <v>4825</v>
      </c>
      <c r="C765" s="2" t="s">
        <v>285</v>
      </c>
      <c r="D765" s="2">
        <v>4.0</v>
      </c>
      <c r="E765" s="2">
        <v>0.0</v>
      </c>
      <c r="F765" s="2">
        <v>4.0</v>
      </c>
      <c r="G765" s="52">
        <v>42331.70694444444</v>
      </c>
      <c r="H765" s="2" t="s">
        <v>4826</v>
      </c>
      <c r="I765" s="2" t="s">
        <v>4827</v>
      </c>
      <c r="J765" s="2" t="s">
        <v>4828</v>
      </c>
      <c r="K765" s="2" t="e">
        <v>#N/A</v>
      </c>
      <c r="L765" s="2" t="e">
        <v>#N/A</v>
      </c>
      <c r="M765" s="2" t="e">
        <v>#N/A</v>
      </c>
      <c r="N765" s="2" t="e">
        <v>#N/A</v>
      </c>
      <c r="O765" s="2" t="e">
        <v>#N/A</v>
      </c>
      <c r="P765" s="2" t="s">
        <v>4824</v>
      </c>
      <c r="Q765" s="2" t="s">
        <v>356</v>
      </c>
      <c r="R765" s="2" t="s">
        <v>285</v>
      </c>
      <c r="S765" s="2" t="s">
        <v>4829</v>
      </c>
      <c r="T765" s="2" t="s">
        <v>4830</v>
      </c>
      <c r="U765" s="2" t="s">
        <v>625</v>
      </c>
      <c r="V765" s="53">
        <v>6983288.0</v>
      </c>
      <c r="W765" s="53">
        <v>4815896.0</v>
      </c>
      <c r="X765" s="2" t="s">
        <v>1250</v>
      </c>
      <c r="Y765" s="2" t="s">
        <v>7309</v>
      </c>
      <c r="Z765" s="2">
        <v>3.0</v>
      </c>
      <c r="AA765" s="2">
        <v>4.0</v>
      </c>
      <c r="AB765" s="2" t="s">
        <v>4824</v>
      </c>
      <c r="AC765" s="52">
        <v>42331.70694444444</v>
      </c>
      <c r="AD765" s="2" t="s">
        <v>4828</v>
      </c>
      <c r="AE765" s="2" t="s">
        <v>7310</v>
      </c>
    </row>
    <row r="766">
      <c r="A766" s="2">
        <v>765.0</v>
      </c>
      <c r="B766" s="2" t="s">
        <v>4993</v>
      </c>
      <c r="C766" s="2" t="s">
        <v>285</v>
      </c>
      <c r="D766" s="2">
        <v>1.0</v>
      </c>
      <c r="E766" s="2">
        <v>0.0</v>
      </c>
      <c r="F766" s="2">
        <v>1.0</v>
      </c>
      <c r="G766" s="52">
        <v>42328.549305555556</v>
      </c>
      <c r="H766" s="2" t="s">
        <v>4995</v>
      </c>
      <c r="I766" s="2" t="s">
        <v>4997</v>
      </c>
      <c r="J766" s="2" t="s">
        <v>4998</v>
      </c>
      <c r="K766" s="2" t="e">
        <v>#N/A</v>
      </c>
      <c r="L766" s="2" t="e">
        <v>#N/A</v>
      </c>
      <c r="M766" s="2" t="e">
        <v>#N/A</v>
      </c>
      <c r="N766" s="2" t="e">
        <v>#N/A</v>
      </c>
      <c r="O766" s="2" t="e">
        <v>#N/A</v>
      </c>
      <c r="P766" s="2" t="s">
        <v>4992</v>
      </c>
      <c r="Q766" s="2" t="s">
        <v>356</v>
      </c>
      <c r="R766" s="2" t="s">
        <v>356</v>
      </c>
      <c r="S766" s="2">
        <v>60602.0</v>
      </c>
      <c r="T766" s="2" t="s">
        <v>368</v>
      </c>
      <c r="U766" s="2" t="s">
        <v>369</v>
      </c>
      <c r="V766" s="53">
        <v>1.0786088E7</v>
      </c>
      <c r="W766" s="53">
        <v>1.1454696E7</v>
      </c>
      <c r="X766" s="2" t="s">
        <v>4999</v>
      </c>
      <c r="Y766" s="2" t="s">
        <v>7312</v>
      </c>
      <c r="Z766" s="2">
        <v>2.0</v>
      </c>
      <c r="AA766" s="2">
        <v>3.0</v>
      </c>
      <c r="AB766" s="2" t="s">
        <v>4992</v>
      </c>
      <c r="AC766" s="52">
        <v>42328.549305555556</v>
      </c>
      <c r="AD766" s="2" t="s">
        <v>4998</v>
      </c>
      <c r="AE766" s="2" t="s">
        <v>7314</v>
      </c>
    </row>
    <row r="767">
      <c r="A767" s="2">
        <v>766.0</v>
      </c>
      <c r="B767" s="2" t="s">
        <v>5419</v>
      </c>
      <c r="C767" s="2" t="s">
        <v>356</v>
      </c>
      <c r="D767" s="2">
        <v>2.0</v>
      </c>
      <c r="E767" s="2">
        <v>0.0</v>
      </c>
      <c r="F767" s="2">
        <v>2.0</v>
      </c>
      <c r="G767" s="52">
        <v>42313.36944444444</v>
      </c>
      <c r="H767" s="2" t="s">
        <v>5420</v>
      </c>
      <c r="I767" s="2" t="s">
        <v>5421</v>
      </c>
      <c r="J767" s="2" t="s">
        <v>5422</v>
      </c>
      <c r="K767" s="2" t="e">
        <v>#N/A</v>
      </c>
      <c r="L767" s="2" t="e">
        <v>#N/A</v>
      </c>
      <c r="M767" s="2" t="e">
        <v>#N/A</v>
      </c>
      <c r="N767" s="2" t="e">
        <v>#N/A</v>
      </c>
      <c r="O767" s="2" t="e">
        <v>#N/A</v>
      </c>
      <c r="P767" s="2" t="s">
        <v>5423</v>
      </c>
      <c r="Q767" s="2" t="s">
        <v>356</v>
      </c>
      <c r="R767" s="2" t="s">
        <v>285</v>
      </c>
      <c r="S767" s="2">
        <v>21236.0</v>
      </c>
      <c r="T767" s="2" t="s">
        <v>5424</v>
      </c>
      <c r="U767" s="2" t="s">
        <v>646</v>
      </c>
      <c r="Y767" s="2" t="s">
        <v>5426</v>
      </c>
      <c r="Z767" s="2">
        <v>1.0</v>
      </c>
      <c r="AA767" s="2">
        <v>2.0</v>
      </c>
      <c r="AB767" s="2" t="s">
        <v>5423</v>
      </c>
      <c r="AC767" s="52">
        <v>42313.36944444444</v>
      </c>
      <c r="AD767" s="2" t="s">
        <v>5422</v>
      </c>
      <c r="AE767" s="2" t="s">
        <v>5427</v>
      </c>
    </row>
    <row r="768">
      <c r="A768" s="2">
        <v>767.0</v>
      </c>
      <c r="B768" s="2" t="s">
        <v>5419</v>
      </c>
      <c r="C768" s="2" t="s">
        <v>356</v>
      </c>
      <c r="D768" s="2">
        <v>5.0</v>
      </c>
      <c r="E768" s="2">
        <v>0.0</v>
      </c>
      <c r="F768" s="2">
        <v>5.0</v>
      </c>
      <c r="G768" s="52">
        <v>42316.410416666666</v>
      </c>
      <c r="H768" s="2" t="s">
        <v>5420</v>
      </c>
      <c r="I768" s="2" t="s">
        <v>5421</v>
      </c>
      <c r="J768" s="2" t="s">
        <v>5422</v>
      </c>
      <c r="K768" s="2" t="e">
        <v>#N/A</v>
      </c>
      <c r="L768" s="2" t="e">
        <v>#N/A</v>
      </c>
      <c r="M768" s="2" t="e">
        <v>#N/A</v>
      </c>
      <c r="N768" s="2" t="e">
        <v>#N/A</v>
      </c>
      <c r="O768" s="2" t="e">
        <v>#N/A</v>
      </c>
      <c r="P768" s="2" t="s">
        <v>5423</v>
      </c>
      <c r="Q768" s="2" t="s">
        <v>356</v>
      </c>
      <c r="R768" s="2" t="s">
        <v>285</v>
      </c>
      <c r="S768" s="2">
        <v>21236.0</v>
      </c>
      <c r="T768" s="2" t="s">
        <v>5424</v>
      </c>
      <c r="U768" s="2" t="s">
        <v>646</v>
      </c>
      <c r="Y768" s="2" t="s">
        <v>5426</v>
      </c>
      <c r="Z768" s="2">
        <v>1.0</v>
      </c>
      <c r="AA768" s="2">
        <v>2.0</v>
      </c>
      <c r="AB768" s="2" t="s">
        <v>5423</v>
      </c>
      <c r="AC768" s="52">
        <v>42316.410416666666</v>
      </c>
      <c r="AD768" s="2" t="s">
        <v>5422</v>
      </c>
      <c r="AE768" s="2" t="s">
        <v>5427</v>
      </c>
    </row>
    <row r="769">
      <c r="A769" s="2">
        <v>768.0</v>
      </c>
      <c r="B769" s="2" t="s">
        <v>5999</v>
      </c>
      <c r="C769" s="2" t="s">
        <v>356</v>
      </c>
      <c r="D769" s="2">
        <v>3.0</v>
      </c>
      <c r="E769" s="2">
        <v>0.0</v>
      </c>
      <c r="F769" s="2">
        <v>3.0</v>
      </c>
      <c r="G769" s="52">
        <v>42322.31597222222</v>
      </c>
      <c r="H769" s="2" t="s">
        <v>6000</v>
      </c>
      <c r="I769" s="2" t="s">
        <v>6002</v>
      </c>
      <c r="J769" s="2" t="s">
        <v>6003</v>
      </c>
      <c r="K769" s="2" t="e">
        <v>#N/A</v>
      </c>
      <c r="L769" s="2" t="e">
        <v>#N/A</v>
      </c>
      <c r="M769" s="2" t="e">
        <v>#N/A</v>
      </c>
      <c r="N769" s="2" t="e">
        <v>#N/A</v>
      </c>
      <c r="O769" s="2" t="e">
        <v>#N/A</v>
      </c>
      <c r="P769" s="2" t="s">
        <v>5998</v>
      </c>
      <c r="Q769" s="2" t="s">
        <v>356</v>
      </c>
      <c r="R769" s="2" t="s">
        <v>356</v>
      </c>
      <c r="S769" s="2">
        <v>49614.0</v>
      </c>
      <c r="T769" s="2" t="s">
        <v>6004</v>
      </c>
      <c r="U769" s="2" t="s">
        <v>309</v>
      </c>
      <c r="Y769" s="2" t="s">
        <v>7317</v>
      </c>
      <c r="Z769" s="2">
        <v>3.0</v>
      </c>
      <c r="AA769" s="2">
        <v>2.0</v>
      </c>
      <c r="AB769" s="2" t="s">
        <v>5998</v>
      </c>
      <c r="AC769" s="52">
        <v>42322.31597222222</v>
      </c>
      <c r="AD769" s="2" t="s">
        <v>6003</v>
      </c>
      <c r="AE769" s="2" t="s">
        <v>7318</v>
      </c>
      <c r="AF769" s="54" t="s">
        <v>7319</v>
      </c>
    </row>
    <row r="770">
      <c r="A770" s="2">
        <v>769.0</v>
      </c>
      <c r="B770" s="2" t="s">
        <v>7320</v>
      </c>
      <c r="C770" s="2" t="s">
        <v>356</v>
      </c>
      <c r="D770" s="2">
        <v>0.0</v>
      </c>
      <c r="E770" s="2">
        <v>0.0</v>
      </c>
      <c r="F770" s="2">
        <v>0.0</v>
      </c>
      <c r="G770" s="52">
        <v>42332.313888888886</v>
      </c>
      <c r="H770" s="2" t="s">
        <v>7321</v>
      </c>
      <c r="I770" s="2" t="s">
        <v>7323</v>
      </c>
      <c r="J770" s="2" t="s">
        <v>7324</v>
      </c>
      <c r="K770" s="2" t="e">
        <v>#N/A</v>
      </c>
      <c r="L770" s="2" t="e">
        <v>#N/A</v>
      </c>
      <c r="M770" s="2" t="e">
        <v>#N/A</v>
      </c>
      <c r="N770" s="2" t="e">
        <v>#N/A</v>
      </c>
      <c r="O770" s="2" t="e">
        <v>#N/A</v>
      </c>
      <c r="P770" s="2" t="s">
        <v>7325</v>
      </c>
      <c r="Q770" s="2" t="s">
        <v>356</v>
      </c>
      <c r="R770" s="2" t="s">
        <v>285</v>
      </c>
      <c r="S770" s="2">
        <v>78722.0</v>
      </c>
      <c r="T770" s="2" t="s">
        <v>7037</v>
      </c>
      <c r="U770" s="2" t="s">
        <v>667</v>
      </c>
      <c r="Y770" s="2" t="s">
        <v>7326</v>
      </c>
      <c r="Z770" s="2">
        <v>3.0</v>
      </c>
      <c r="AA770" s="2">
        <v>2.0</v>
      </c>
      <c r="AB770" s="2" t="s">
        <v>7325</v>
      </c>
      <c r="AC770" s="52">
        <v>42332.313888888886</v>
      </c>
      <c r="AD770" s="2" t="s">
        <v>7324</v>
      </c>
      <c r="AE770" s="2" t="s">
        <v>7327</v>
      </c>
    </row>
    <row r="771">
      <c r="A771" s="2">
        <v>770.0</v>
      </c>
      <c r="B771" s="2" t="s">
        <v>6007</v>
      </c>
      <c r="C771" s="2" t="s">
        <v>356</v>
      </c>
      <c r="D771" s="2">
        <v>1.0</v>
      </c>
      <c r="E771" s="2">
        <v>0.0</v>
      </c>
      <c r="F771" s="2">
        <v>1.0</v>
      </c>
      <c r="G771" s="52">
        <v>42331.87430555555</v>
      </c>
      <c r="H771" s="2" t="s">
        <v>6009</v>
      </c>
      <c r="I771" s="2" t="s">
        <v>6010</v>
      </c>
      <c r="J771" s="2" t="s">
        <v>6011</v>
      </c>
      <c r="K771" s="2" t="e">
        <v>#N/A</v>
      </c>
      <c r="L771" s="2" t="e">
        <v>#N/A</v>
      </c>
      <c r="M771" s="2" t="e">
        <v>#N/A</v>
      </c>
      <c r="N771" s="2" t="e">
        <v>#N/A</v>
      </c>
      <c r="O771" s="2" t="e">
        <v>#N/A</v>
      </c>
      <c r="P771" s="2" t="s">
        <v>6006</v>
      </c>
      <c r="Q771" s="2" t="s">
        <v>356</v>
      </c>
      <c r="R771" s="2" t="s">
        <v>356</v>
      </c>
      <c r="S771" s="2">
        <v>48235.0</v>
      </c>
      <c r="T771" s="2" t="s">
        <v>6013</v>
      </c>
      <c r="U771" s="2" t="s">
        <v>309</v>
      </c>
      <c r="Y771" s="2" t="s">
        <v>7329</v>
      </c>
      <c r="Z771" s="2">
        <v>3.0</v>
      </c>
      <c r="AA771" s="2">
        <v>2.0</v>
      </c>
      <c r="AB771" s="2" t="s">
        <v>6006</v>
      </c>
      <c r="AC771" s="52">
        <v>42331.87430555555</v>
      </c>
      <c r="AD771" s="2" t="s">
        <v>6011</v>
      </c>
      <c r="AE771" s="2" t="s">
        <v>7330</v>
      </c>
    </row>
    <row r="772">
      <c r="A772" s="2">
        <v>771.0</v>
      </c>
      <c r="B772" s="2" t="s">
        <v>6301</v>
      </c>
      <c r="C772" s="2" t="s">
        <v>356</v>
      </c>
      <c r="D772" s="2">
        <v>2.0</v>
      </c>
      <c r="E772" s="2">
        <v>0.0</v>
      </c>
      <c r="F772" s="2">
        <v>2.0</v>
      </c>
      <c r="G772" s="52">
        <v>42312.47708333333</v>
      </c>
      <c r="H772" s="2" t="s">
        <v>6304</v>
      </c>
      <c r="I772" s="2" t="s">
        <v>6305</v>
      </c>
      <c r="J772" s="2" t="s">
        <v>6306</v>
      </c>
      <c r="K772" s="2" t="e">
        <v>#N/A</v>
      </c>
      <c r="L772" s="2" t="e">
        <v>#N/A</v>
      </c>
      <c r="M772" s="2" t="e">
        <v>#N/A</v>
      </c>
      <c r="N772" s="2" t="e">
        <v>#N/A</v>
      </c>
      <c r="O772" s="2" t="e">
        <v>#N/A</v>
      </c>
      <c r="P772" s="2" t="s">
        <v>6299</v>
      </c>
      <c r="Q772" s="2" t="s">
        <v>356</v>
      </c>
      <c r="R772" s="2" t="s">
        <v>285</v>
      </c>
      <c r="S772" s="2">
        <v>28402.0</v>
      </c>
      <c r="T772" s="2" t="s">
        <v>2590</v>
      </c>
      <c r="U772" s="2" t="s">
        <v>774</v>
      </c>
      <c r="Y772" s="2" t="s">
        <v>7332</v>
      </c>
      <c r="Z772" s="2">
        <v>3.0</v>
      </c>
      <c r="AA772" s="2">
        <v>2.0</v>
      </c>
      <c r="AB772" s="2" t="s">
        <v>6299</v>
      </c>
      <c r="AC772" s="52">
        <v>42312.47708333333</v>
      </c>
      <c r="AD772" s="2" t="s">
        <v>6306</v>
      </c>
      <c r="AE772" s="2" t="s">
        <v>7333</v>
      </c>
    </row>
    <row r="773">
      <c r="A773" s="2">
        <v>772.0</v>
      </c>
      <c r="B773" s="2" t="s">
        <v>5002</v>
      </c>
      <c r="C773" s="2" t="s">
        <v>356</v>
      </c>
      <c r="D773" s="2">
        <v>0.0</v>
      </c>
      <c r="E773" s="2">
        <v>0.0</v>
      </c>
      <c r="F773" s="2">
        <v>0.0</v>
      </c>
      <c r="G773" s="52">
        <v>42311.37986111111</v>
      </c>
      <c r="H773" s="2" t="s">
        <v>5003</v>
      </c>
      <c r="I773" s="2" t="s">
        <v>5004</v>
      </c>
      <c r="J773" s="2" t="s">
        <v>5005</v>
      </c>
      <c r="K773" s="2" t="e">
        <v>#N/A</v>
      </c>
      <c r="L773" s="2" t="e">
        <v>#N/A</v>
      </c>
      <c r="M773" s="2" t="e">
        <v>#N/A</v>
      </c>
      <c r="N773" s="2" t="e">
        <v>#N/A</v>
      </c>
      <c r="O773" s="2" t="e">
        <v>#N/A</v>
      </c>
      <c r="P773" s="2" t="s">
        <v>5001</v>
      </c>
      <c r="Q773" s="2" t="s">
        <v>356</v>
      </c>
      <c r="R773" s="2" t="s">
        <v>356</v>
      </c>
      <c r="S773" s="2">
        <v>60030.0</v>
      </c>
      <c r="T773" s="2" t="s">
        <v>5006</v>
      </c>
      <c r="U773" s="2" t="s">
        <v>369</v>
      </c>
      <c r="Y773" s="2" t="s">
        <v>7335</v>
      </c>
      <c r="Z773" s="2">
        <v>1.0</v>
      </c>
      <c r="AA773" s="2">
        <v>2.0</v>
      </c>
      <c r="AB773" s="2" t="s">
        <v>5001</v>
      </c>
      <c r="AC773" s="52">
        <v>42311.37986111111</v>
      </c>
      <c r="AD773" s="2" t="s">
        <v>5005</v>
      </c>
      <c r="AE773" s="2" t="s">
        <v>7336</v>
      </c>
    </row>
    <row r="774">
      <c r="A774" s="2">
        <v>773.0</v>
      </c>
      <c r="B774" s="2" t="s">
        <v>6314</v>
      </c>
      <c r="C774" s="2" t="s">
        <v>356</v>
      </c>
      <c r="D774" s="2">
        <v>1.0</v>
      </c>
      <c r="E774" s="2">
        <v>0.0</v>
      </c>
      <c r="F774" s="2">
        <v>1.0</v>
      </c>
      <c r="G774" s="52">
        <v>42310.47708333333</v>
      </c>
      <c r="H774" s="2" t="s">
        <v>6315</v>
      </c>
      <c r="I774" s="2" t="s">
        <v>6316</v>
      </c>
      <c r="J774" s="2" t="s">
        <v>6317</v>
      </c>
      <c r="K774" s="2" t="e">
        <v>#N/A</v>
      </c>
      <c r="L774" s="2" t="e">
        <v>#N/A</v>
      </c>
      <c r="M774" s="2" t="e">
        <v>#N/A</v>
      </c>
      <c r="N774" s="2" t="e">
        <v>#N/A</v>
      </c>
      <c r="O774" s="2" t="e">
        <v>#N/A</v>
      </c>
      <c r="P774" s="2" t="s">
        <v>6313</v>
      </c>
      <c r="Q774" s="2" t="s">
        <v>356</v>
      </c>
      <c r="R774" s="2" t="s">
        <v>285</v>
      </c>
      <c r="S774" s="2">
        <v>27101.0</v>
      </c>
      <c r="T774" s="2" t="s">
        <v>6284</v>
      </c>
      <c r="U774" s="2" t="s">
        <v>774</v>
      </c>
      <c r="Y774" s="2" t="s">
        <v>7337</v>
      </c>
      <c r="Z774" s="2">
        <v>3.0</v>
      </c>
      <c r="AA774" s="2">
        <v>2.0</v>
      </c>
      <c r="AB774" s="2" t="s">
        <v>6313</v>
      </c>
      <c r="AC774" s="52">
        <v>42310.47708333333</v>
      </c>
      <c r="AD774" s="2" t="s">
        <v>6317</v>
      </c>
      <c r="AE774" s="2" t="s">
        <v>7339</v>
      </c>
    </row>
    <row r="775">
      <c r="A775" s="2">
        <v>774.0</v>
      </c>
      <c r="B775" s="2" t="s">
        <v>7340</v>
      </c>
      <c r="C775" s="2" t="s">
        <v>356</v>
      </c>
      <c r="D775" s="2">
        <v>1.0</v>
      </c>
      <c r="E775" s="2">
        <v>0.0</v>
      </c>
      <c r="F775" s="2">
        <v>1.0</v>
      </c>
      <c r="G775" s="52">
        <v>42325.535416666666</v>
      </c>
      <c r="H775" s="2" t="s">
        <v>7341</v>
      </c>
      <c r="I775" s="2" t="s">
        <v>7342</v>
      </c>
      <c r="J775" s="2" t="s">
        <v>7343</v>
      </c>
      <c r="K775" s="2" t="e">
        <v>#N/A</v>
      </c>
      <c r="L775" s="2" t="e">
        <v>#N/A</v>
      </c>
      <c r="M775" s="2" t="e">
        <v>#N/A</v>
      </c>
      <c r="N775" s="2" t="e">
        <v>#N/A</v>
      </c>
      <c r="O775" s="2" t="e">
        <v>#N/A</v>
      </c>
      <c r="P775" s="2" t="s">
        <v>7344</v>
      </c>
      <c r="Q775" s="2" t="s">
        <v>356</v>
      </c>
      <c r="R775" s="2" t="s">
        <v>356</v>
      </c>
      <c r="S775" s="2">
        <v>57104.0</v>
      </c>
      <c r="T775" s="2" t="s">
        <v>7148</v>
      </c>
      <c r="U775" s="2" t="s">
        <v>6211</v>
      </c>
      <c r="Y775" s="2" t="s">
        <v>7345</v>
      </c>
      <c r="Z775" s="2">
        <v>3.0</v>
      </c>
      <c r="AA775" s="2">
        <v>2.0</v>
      </c>
      <c r="AB775" s="2" t="s">
        <v>7344</v>
      </c>
      <c r="AC775" s="52">
        <v>42325.535416666666</v>
      </c>
      <c r="AD775" s="2" t="s">
        <v>7343</v>
      </c>
      <c r="AE775" s="2" t="s">
        <v>7347</v>
      </c>
    </row>
    <row r="776">
      <c r="A776" s="2">
        <v>775.0</v>
      </c>
      <c r="B776" s="2" t="s">
        <v>4562</v>
      </c>
      <c r="C776" s="2" t="s">
        <v>356</v>
      </c>
      <c r="D776" s="2">
        <v>2.0</v>
      </c>
      <c r="E776" s="2">
        <v>0.0</v>
      </c>
      <c r="F776" s="2">
        <v>2.0</v>
      </c>
      <c r="G776" s="52">
        <v>42316.674305555556</v>
      </c>
      <c r="H776" s="2" t="s">
        <v>4563</v>
      </c>
      <c r="I776" s="2" t="s">
        <v>4565</v>
      </c>
      <c r="J776" s="2" t="s">
        <v>4566</v>
      </c>
      <c r="K776" s="2" t="e">
        <v>#N/A</v>
      </c>
      <c r="L776" s="2" t="e">
        <v>#N/A</v>
      </c>
      <c r="M776" s="2" t="e">
        <v>#N/A</v>
      </c>
      <c r="N776" s="2" t="e">
        <v>#N/A</v>
      </c>
      <c r="O776" s="2" t="e">
        <v>#N/A</v>
      </c>
      <c r="P776" s="2" t="s">
        <v>4561</v>
      </c>
      <c r="Q776" s="2" t="s">
        <v>356</v>
      </c>
      <c r="R776" s="2" t="s">
        <v>285</v>
      </c>
      <c r="S776" s="2">
        <v>33445.0</v>
      </c>
      <c r="T776" s="2" t="s">
        <v>4567</v>
      </c>
      <c r="U776" s="2" t="s">
        <v>785</v>
      </c>
      <c r="Y776" s="2" t="s">
        <v>7348</v>
      </c>
      <c r="Z776" s="2">
        <v>3.0</v>
      </c>
      <c r="AA776" s="2">
        <v>2.0</v>
      </c>
      <c r="AB776" s="2" t="s">
        <v>4561</v>
      </c>
      <c r="AC776" s="52">
        <v>42316.674305555556</v>
      </c>
      <c r="AD776" s="2" t="s">
        <v>4566</v>
      </c>
      <c r="AE776" s="2" t="s">
        <v>7349</v>
      </c>
    </row>
    <row r="777">
      <c r="A777" s="2">
        <v>776.0</v>
      </c>
      <c r="B777" s="2" t="s">
        <v>7350</v>
      </c>
      <c r="C777" s="2" t="s">
        <v>356</v>
      </c>
      <c r="D777" s="2">
        <v>0.0</v>
      </c>
      <c r="E777" s="2">
        <v>0.0</v>
      </c>
      <c r="F777" s="2">
        <v>0.0</v>
      </c>
      <c r="G777" s="52">
        <v>42312.31805555556</v>
      </c>
      <c r="H777" s="2" t="s">
        <v>7059</v>
      </c>
      <c r="I777" s="2" t="s">
        <v>7352</v>
      </c>
      <c r="J777" s="2" t="s">
        <v>7061</v>
      </c>
      <c r="K777" s="2" t="e">
        <v>#N/A</v>
      </c>
      <c r="L777" s="2" t="e">
        <v>#N/A</v>
      </c>
      <c r="M777" s="2" t="e">
        <v>#N/A</v>
      </c>
      <c r="N777" s="2" t="e">
        <v>#N/A</v>
      </c>
      <c r="O777" s="2" t="e">
        <v>#N/A</v>
      </c>
      <c r="P777" s="2" t="s">
        <v>7062</v>
      </c>
      <c r="Q777" s="2" t="s">
        <v>356</v>
      </c>
      <c r="R777" s="2" t="s">
        <v>356</v>
      </c>
      <c r="S777" s="2">
        <v>57015.0</v>
      </c>
      <c r="T777" s="2" t="s">
        <v>7353</v>
      </c>
      <c r="U777" s="2" t="s">
        <v>6211</v>
      </c>
      <c r="Y777" s="2" t="s">
        <v>7354</v>
      </c>
      <c r="Z777" s="2">
        <v>3.0</v>
      </c>
      <c r="AA777" s="2">
        <v>1.0</v>
      </c>
      <c r="AB777" s="2" t="s">
        <v>7062</v>
      </c>
      <c r="AC777" s="52">
        <v>42312.31805555556</v>
      </c>
      <c r="AD777" s="2" t="s">
        <v>7061</v>
      </c>
      <c r="AE777" s="2" t="s">
        <v>7065</v>
      </c>
    </row>
    <row r="778">
      <c r="A778" s="2">
        <v>777.0</v>
      </c>
      <c r="B778" s="2" t="s">
        <v>6809</v>
      </c>
      <c r="C778" s="2" t="s">
        <v>356</v>
      </c>
      <c r="D778" s="2">
        <v>1.0</v>
      </c>
      <c r="E778" s="2">
        <v>0.0</v>
      </c>
      <c r="F778" s="2">
        <v>1.0</v>
      </c>
      <c r="G778" s="52">
        <v>42324.26111111111</v>
      </c>
      <c r="H778" s="2" t="s">
        <v>6810</v>
      </c>
      <c r="I778" s="2" t="s">
        <v>6811</v>
      </c>
      <c r="J778" s="2" t="s">
        <v>6812</v>
      </c>
      <c r="K778" s="2" t="e">
        <v>#N/A</v>
      </c>
      <c r="L778" s="2" t="e">
        <v>#N/A</v>
      </c>
      <c r="M778" s="2" t="e">
        <v>#N/A</v>
      </c>
      <c r="N778" s="2" t="e">
        <v>#N/A</v>
      </c>
      <c r="O778" s="2" t="e">
        <v>#N/A</v>
      </c>
      <c r="P778" s="2" t="s">
        <v>6808</v>
      </c>
      <c r="Q778" s="2" t="s">
        <v>356</v>
      </c>
      <c r="R778" s="2" t="s">
        <v>285</v>
      </c>
      <c r="S778" s="2">
        <v>10035.0</v>
      </c>
      <c r="T778" s="2" t="s">
        <v>587</v>
      </c>
      <c r="U778" s="2" t="s">
        <v>576</v>
      </c>
      <c r="Y778" s="2" t="s">
        <v>7356</v>
      </c>
      <c r="Z778" s="2">
        <v>3.0</v>
      </c>
      <c r="AA778" s="2">
        <v>1.0</v>
      </c>
      <c r="AB778" s="2" t="s">
        <v>6808</v>
      </c>
      <c r="AC778" s="52">
        <v>42324.26111111111</v>
      </c>
      <c r="AD778" s="2" t="s">
        <v>6812</v>
      </c>
      <c r="AE778" s="2" t="s">
        <v>7357</v>
      </c>
    </row>
    <row r="779">
      <c r="A779" s="2">
        <v>778.0</v>
      </c>
      <c r="B779" s="2" t="s">
        <v>5693</v>
      </c>
      <c r="C779" s="2" t="s">
        <v>356</v>
      </c>
      <c r="D779" s="2">
        <v>9.0</v>
      </c>
      <c r="E779" s="2">
        <v>3.0</v>
      </c>
      <c r="F779" s="2">
        <v>6.0</v>
      </c>
      <c r="G779" s="52">
        <v>42326.68263888889</v>
      </c>
      <c r="H779" s="2" t="s">
        <v>5704</v>
      </c>
      <c r="I779" s="2" t="s">
        <v>5696</v>
      </c>
      <c r="J779" s="2" t="s">
        <v>7358</v>
      </c>
      <c r="K779" s="2" t="e">
        <v>#N/A</v>
      </c>
      <c r="L779" s="2" t="e">
        <v>#N/A</v>
      </c>
      <c r="M779" s="2" t="e">
        <v>#N/A</v>
      </c>
      <c r="N779" s="2" t="e">
        <v>#N/A</v>
      </c>
      <c r="O779" s="2" t="e">
        <v>#N/A</v>
      </c>
      <c r="P779" s="2" t="s">
        <v>7359</v>
      </c>
      <c r="Q779" s="2" t="s">
        <v>356</v>
      </c>
      <c r="R779" s="2" t="s">
        <v>356</v>
      </c>
      <c r="S779" s="2">
        <v>78028.0</v>
      </c>
      <c r="T779" s="2" t="s">
        <v>5699</v>
      </c>
      <c r="U779" s="2" t="s">
        <v>667</v>
      </c>
      <c r="Y779" s="2" t="s">
        <v>7361</v>
      </c>
      <c r="Z779" s="2">
        <v>3.0</v>
      </c>
      <c r="AA779" s="2">
        <v>1.0</v>
      </c>
      <c r="AB779" s="2" t="s">
        <v>7359</v>
      </c>
      <c r="AC779" s="52">
        <v>42326.68263888889</v>
      </c>
      <c r="AD779" s="2" t="s">
        <v>7358</v>
      </c>
      <c r="AE779" s="2" t="s">
        <v>7362</v>
      </c>
    </row>
    <row r="780">
      <c r="A780" s="2">
        <v>779.0</v>
      </c>
      <c r="B780" s="2" t="s">
        <v>5094</v>
      </c>
      <c r="C780" s="2" t="s">
        <v>356</v>
      </c>
      <c r="D780" s="2">
        <v>1.0</v>
      </c>
      <c r="E780" s="2">
        <v>0.0</v>
      </c>
      <c r="F780" s="2">
        <v>1.0</v>
      </c>
      <c r="G780" s="52">
        <v>42313.64444444444</v>
      </c>
      <c r="H780" s="2" t="s">
        <v>5096</v>
      </c>
      <c r="I780" s="2" t="s">
        <v>5097</v>
      </c>
      <c r="J780" s="2" t="s">
        <v>5098</v>
      </c>
      <c r="K780" s="2" t="e">
        <v>#N/A</v>
      </c>
      <c r="L780" s="2" t="e">
        <v>#N/A</v>
      </c>
      <c r="M780" s="2" t="e">
        <v>#N/A</v>
      </c>
      <c r="N780" s="2" t="e">
        <v>#N/A</v>
      </c>
      <c r="O780" s="2" t="e">
        <v>#N/A</v>
      </c>
      <c r="P780" s="2" t="s">
        <v>5093</v>
      </c>
      <c r="Q780" s="2" t="s">
        <v>356</v>
      </c>
      <c r="R780" s="2" t="s">
        <v>285</v>
      </c>
      <c r="S780" s="2">
        <v>46748.0</v>
      </c>
      <c r="T780" s="2" t="s">
        <v>5099</v>
      </c>
      <c r="U780" s="2" t="s">
        <v>1190</v>
      </c>
      <c r="Y780" s="2" t="s">
        <v>7363</v>
      </c>
      <c r="Z780" s="2">
        <v>3.0</v>
      </c>
      <c r="AA780" s="2">
        <v>2.0</v>
      </c>
      <c r="AB780" s="2" t="s">
        <v>5093</v>
      </c>
      <c r="AC780" s="52">
        <v>42313.64444444444</v>
      </c>
      <c r="AD780" s="2" t="s">
        <v>5098</v>
      </c>
      <c r="AE780" s="2" t="s">
        <v>7365</v>
      </c>
    </row>
    <row r="781">
      <c r="A781" s="2">
        <v>780.0</v>
      </c>
      <c r="B781" s="2" t="s">
        <v>3637</v>
      </c>
      <c r="C781" s="2" t="s">
        <v>356</v>
      </c>
      <c r="D781" s="2">
        <v>18.0</v>
      </c>
      <c r="E781" s="2">
        <v>9.0</v>
      </c>
      <c r="F781" s="2">
        <v>9.0</v>
      </c>
      <c r="G781" s="52">
        <v>42327.77361111111</v>
      </c>
      <c r="H781" s="2" t="s">
        <v>3638</v>
      </c>
      <c r="I781" s="2" t="s">
        <v>3639</v>
      </c>
      <c r="J781" s="2" t="s">
        <v>3641</v>
      </c>
      <c r="K781" s="2" t="e">
        <v>#N/A</v>
      </c>
      <c r="L781" s="2" t="e">
        <v>#N/A</v>
      </c>
      <c r="M781" s="2" t="e">
        <v>#N/A</v>
      </c>
      <c r="N781" s="2" t="e">
        <v>#N/A</v>
      </c>
      <c r="O781" s="2" t="e">
        <v>#N/A</v>
      </c>
      <c r="P781" s="2" t="s">
        <v>3636</v>
      </c>
      <c r="Q781" s="2" t="s">
        <v>356</v>
      </c>
      <c r="R781" s="2" t="s">
        <v>285</v>
      </c>
      <c r="S781" s="2">
        <v>92630.0</v>
      </c>
      <c r="T781" s="2" t="s">
        <v>2423</v>
      </c>
      <c r="U781" s="2" t="s">
        <v>319</v>
      </c>
      <c r="Y781" s="2" t="s">
        <v>7366</v>
      </c>
      <c r="Z781" s="2">
        <v>1.0</v>
      </c>
      <c r="AA781" s="2">
        <v>4.0</v>
      </c>
      <c r="AB781" s="2" t="s">
        <v>3636</v>
      </c>
      <c r="AC781" s="52">
        <v>42327.77361111111</v>
      </c>
      <c r="AD781" s="2" t="s">
        <v>3641</v>
      </c>
      <c r="AE781" s="2" t="s">
        <v>7368</v>
      </c>
    </row>
    <row r="782">
      <c r="A782" s="2">
        <v>781.0</v>
      </c>
      <c r="B782" s="2" t="s">
        <v>6817</v>
      </c>
      <c r="C782" s="2" t="s">
        <v>356</v>
      </c>
      <c r="D782" s="2">
        <v>9.0</v>
      </c>
      <c r="E782" s="2">
        <v>5.0</v>
      </c>
      <c r="F782" s="2">
        <v>4.0</v>
      </c>
      <c r="G782" s="52">
        <v>42327.47361111111</v>
      </c>
      <c r="H782" s="2" t="s">
        <v>6818</v>
      </c>
      <c r="I782" s="2" t="s">
        <v>6819</v>
      </c>
      <c r="J782" s="2" t="s">
        <v>6820</v>
      </c>
      <c r="K782" s="2" t="e">
        <v>#N/A</v>
      </c>
      <c r="L782" s="2" t="e">
        <v>#N/A</v>
      </c>
      <c r="M782" s="2" t="e">
        <v>#N/A</v>
      </c>
      <c r="N782" s="2" t="e">
        <v>#N/A</v>
      </c>
      <c r="O782" s="2" t="e">
        <v>#N/A</v>
      </c>
      <c r="P782" s="2" t="s">
        <v>6816</v>
      </c>
      <c r="Q782" s="2" t="s">
        <v>356</v>
      </c>
      <c r="R782" s="2" t="s">
        <v>356</v>
      </c>
      <c r="S782" s="2">
        <v>10029.0</v>
      </c>
      <c r="T782" s="2" t="s">
        <v>587</v>
      </c>
      <c r="U782" s="2" t="s">
        <v>576</v>
      </c>
      <c r="Y782" s="2" t="s">
        <v>7370</v>
      </c>
      <c r="Z782" s="2">
        <v>1.0</v>
      </c>
      <c r="AA782" s="2">
        <v>2.0</v>
      </c>
      <c r="AB782" s="2" t="s">
        <v>6816</v>
      </c>
      <c r="AC782" s="52">
        <v>42327.47361111111</v>
      </c>
      <c r="AD782" s="2" t="s">
        <v>6820</v>
      </c>
      <c r="AE782" s="2" t="s">
        <v>7371</v>
      </c>
    </row>
    <row r="783">
      <c r="A783" s="2">
        <v>782.0</v>
      </c>
      <c r="B783" s="2" t="s">
        <v>6817</v>
      </c>
      <c r="C783" s="2" t="s">
        <v>356</v>
      </c>
      <c r="D783" s="2">
        <v>0.0</v>
      </c>
      <c r="E783" s="2">
        <v>0.0</v>
      </c>
      <c r="F783" s="2">
        <v>0.0</v>
      </c>
      <c r="G783" s="52">
        <v>42327.47430555556</v>
      </c>
      <c r="H783" s="2" t="s">
        <v>6818</v>
      </c>
      <c r="I783" s="2" t="s">
        <v>6819</v>
      </c>
      <c r="J783" s="2" t="s">
        <v>6820</v>
      </c>
      <c r="K783" s="2" t="e">
        <v>#N/A</v>
      </c>
      <c r="L783" s="2" t="e">
        <v>#N/A</v>
      </c>
      <c r="M783" s="2" t="e">
        <v>#N/A</v>
      </c>
      <c r="N783" s="2" t="e">
        <v>#N/A</v>
      </c>
      <c r="O783" s="2" t="e">
        <v>#N/A</v>
      </c>
      <c r="P783" s="2" t="s">
        <v>6816</v>
      </c>
      <c r="Q783" s="2" t="s">
        <v>356</v>
      </c>
      <c r="R783" s="2" t="s">
        <v>356</v>
      </c>
      <c r="S783" s="2">
        <v>10029.0</v>
      </c>
      <c r="T783" s="2" t="s">
        <v>587</v>
      </c>
      <c r="U783" s="2" t="s">
        <v>576</v>
      </c>
      <c r="Y783" s="2" t="s">
        <v>7370</v>
      </c>
      <c r="Z783" s="2">
        <v>1.0</v>
      </c>
      <c r="AA783" s="2">
        <v>2.0</v>
      </c>
      <c r="AB783" s="2" t="s">
        <v>6816</v>
      </c>
      <c r="AC783" s="52">
        <v>42327.47430555556</v>
      </c>
      <c r="AD783" s="2" t="s">
        <v>6820</v>
      </c>
      <c r="AE783" s="2" t="s">
        <v>7371</v>
      </c>
    </row>
    <row r="784">
      <c r="A784" s="2">
        <v>783.0</v>
      </c>
      <c r="B784" s="2" t="s">
        <v>5558</v>
      </c>
      <c r="C784" s="2" t="s">
        <v>356</v>
      </c>
      <c r="D784" s="2">
        <v>2.0</v>
      </c>
      <c r="E784" s="2">
        <v>0.0</v>
      </c>
      <c r="F784" s="2">
        <v>2.0</v>
      </c>
      <c r="G784" s="52">
        <v>42319.26666666667</v>
      </c>
      <c r="H784" s="2" t="s">
        <v>5559</v>
      </c>
      <c r="I784" s="2" t="s">
        <v>5560</v>
      </c>
      <c r="J784" s="2" t="s">
        <v>5561</v>
      </c>
      <c r="K784" s="2" t="e">
        <v>#N/A</v>
      </c>
      <c r="L784" s="2" t="e">
        <v>#N/A</v>
      </c>
      <c r="M784" s="2" t="e">
        <v>#N/A</v>
      </c>
      <c r="N784" s="2" t="e">
        <v>#N/A</v>
      </c>
      <c r="O784" s="2" t="e">
        <v>#N/A</v>
      </c>
      <c r="P784" s="2" t="s">
        <v>5557</v>
      </c>
      <c r="Q784" s="2" t="s">
        <v>356</v>
      </c>
      <c r="R784" s="2" t="s">
        <v>356</v>
      </c>
      <c r="S784" s="2">
        <v>2238.0</v>
      </c>
      <c r="T784" s="2" t="s">
        <v>5562</v>
      </c>
      <c r="U784" s="2" t="s">
        <v>412</v>
      </c>
      <c r="Y784" s="2" t="s">
        <v>7374</v>
      </c>
      <c r="Z784" s="2">
        <v>3.0</v>
      </c>
      <c r="AA784" s="2">
        <v>1.0</v>
      </c>
      <c r="AB784" s="2" t="s">
        <v>5557</v>
      </c>
      <c r="AC784" s="52">
        <v>42319.26666666667</v>
      </c>
      <c r="AD784" s="2" t="s">
        <v>5561</v>
      </c>
      <c r="AE784" s="2" t="s">
        <v>7375</v>
      </c>
    </row>
    <row r="785">
      <c r="A785" s="2">
        <v>784.0</v>
      </c>
      <c r="B785" s="2" t="s">
        <v>2747</v>
      </c>
      <c r="C785" s="2" t="s">
        <v>356</v>
      </c>
      <c r="D785" s="2">
        <v>2.0</v>
      </c>
      <c r="E785" s="2">
        <v>0.0</v>
      </c>
      <c r="F785" s="2">
        <v>2.0</v>
      </c>
      <c r="G785" s="52">
        <v>42310.86388888889</v>
      </c>
      <c r="H785" s="2" t="s">
        <v>2749</v>
      </c>
      <c r="I785" s="2" t="s">
        <v>2750</v>
      </c>
      <c r="J785" s="2" t="s">
        <v>2751</v>
      </c>
      <c r="K785" s="2" t="e">
        <v>#N/A</v>
      </c>
      <c r="L785" s="2" t="e">
        <v>#N/A</v>
      </c>
      <c r="M785" s="2" t="e">
        <v>#N/A</v>
      </c>
      <c r="N785" s="2" t="e">
        <v>#N/A</v>
      </c>
      <c r="O785" s="2" t="e">
        <v>#N/A</v>
      </c>
      <c r="P785" s="2" t="s">
        <v>2746</v>
      </c>
      <c r="Q785" s="2" t="s">
        <v>356</v>
      </c>
      <c r="R785" s="2" t="s">
        <v>285</v>
      </c>
      <c r="S785" s="2">
        <v>85233.0</v>
      </c>
      <c r="T785" s="2" t="s">
        <v>2753</v>
      </c>
      <c r="U785" s="2" t="s">
        <v>2692</v>
      </c>
      <c r="Y785" s="2" t="s">
        <v>7377</v>
      </c>
      <c r="Z785" s="2">
        <v>1.0</v>
      </c>
      <c r="AA785" s="2">
        <v>2.0</v>
      </c>
      <c r="AB785" s="2" t="s">
        <v>2746</v>
      </c>
      <c r="AC785" s="52">
        <v>42310.86388888889</v>
      </c>
      <c r="AD785" s="2" t="s">
        <v>2751</v>
      </c>
      <c r="AE785" s="2" t="s">
        <v>7378</v>
      </c>
    </row>
    <row r="786">
      <c r="A786" s="2">
        <v>785.0</v>
      </c>
      <c r="C786" s="2" t="s">
        <v>356</v>
      </c>
      <c r="D786" s="2">
        <v>1.0</v>
      </c>
      <c r="E786" s="2">
        <v>0.0</v>
      </c>
      <c r="F786" s="2">
        <v>1.0</v>
      </c>
      <c r="G786" s="52">
        <v>42310.36319444444</v>
      </c>
      <c r="H786" s="2" t="s">
        <v>5834</v>
      </c>
      <c r="I786" s="2" t="s">
        <v>2944</v>
      </c>
      <c r="J786" s="2" t="s">
        <v>5837</v>
      </c>
      <c r="K786" s="2" t="e">
        <v>#N/A</v>
      </c>
      <c r="L786" s="2" t="e">
        <v>#N/A</v>
      </c>
      <c r="M786" s="2" t="e">
        <v>#N/A</v>
      </c>
      <c r="N786" s="2" t="e">
        <v>#N/A</v>
      </c>
      <c r="O786" s="2" t="e">
        <v>#N/A</v>
      </c>
      <c r="P786" s="2" t="s">
        <v>5838</v>
      </c>
      <c r="Q786" s="2" t="s">
        <v>356</v>
      </c>
      <c r="R786" s="2" t="s">
        <v>356</v>
      </c>
      <c r="S786" s="2">
        <v>29602.0</v>
      </c>
      <c r="T786" s="2" t="s">
        <v>2947</v>
      </c>
      <c r="U786" s="2" t="s">
        <v>2835</v>
      </c>
      <c r="Y786" s="2" t="s">
        <v>5842</v>
      </c>
      <c r="Z786" s="2">
        <v>2.0</v>
      </c>
      <c r="AA786" s="2">
        <v>2.0</v>
      </c>
      <c r="AB786" s="2" t="s">
        <v>5838</v>
      </c>
      <c r="AC786" s="52">
        <v>42310.36319444444</v>
      </c>
      <c r="AD786" s="2" t="s">
        <v>5837</v>
      </c>
      <c r="AE786" s="2" t="s">
        <v>5846</v>
      </c>
    </row>
    <row r="787">
      <c r="A787" s="2">
        <v>786.0</v>
      </c>
      <c r="C787" s="2" t="s">
        <v>356</v>
      </c>
      <c r="D787" s="2">
        <v>4.0</v>
      </c>
      <c r="E787" s="2">
        <v>4.0</v>
      </c>
      <c r="G787" s="52">
        <v>42310.566666666666</v>
      </c>
      <c r="H787" s="2" t="s">
        <v>7380</v>
      </c>
      <c r="I787" s="2" t="s">
        <v>2944</v>
      </c>
      <c r="J787" s="2" t="s">
        <v>7381</v>
      </c>
      <c r="K787" s="2" t="e">
        <v>#N/A</v>
      </c>
      <c r="L787" s="2" t="e">
        <v>#N/A</v>
      </c>
      <c r="M787" s="2" t="e">
        <v>#N/A</v>
      </c>
      <c r="N787" s="2" t="e">
        <v>#N/A</v>
      </c>
      <c r="O787" s="2" t="e">
        <v>#N/A</v>
      </c>
      <c r="P787" s="2" t="s">
        <v>7382</v>
      </c>
      <c r="Q787" s="2" t="s">
        <v>356</v>
      </c>
      <c r="R787" s="2" t="s">
        <v>356</v>
      </c>
      <c r="S787" s="2">
        <v>29602.0</v>
      </c>
      <c r="T787" s="2" t="s">
        <v>2947</v>
      </c>
      <c r="U787" s="2" t="s">
        <v>2835</v>
      </c>
      <c r="Y787" s="2" t="s">
        <v>7383</v>
      </c>
      <c r="Z787" s="2">
        <v>3.0</v>
      </c>
      <c r="AA787" s="2">
        <v>2.0</v>
      </c>
      <c r="AB787" s="2" t="s">
        <v>7382</v>
      </c>
      <c r="AC787" s="52">
        <v>42310.566666666666</v>
      </c>
      <c r="AD787" s="2" t="s">
        <v>7381</v>
      </c>
      <c r="AE787" s="2" t="s">
        <v>7384</v>
      </c>
    </row>
    <row r="788">
      <c r="A788" s="2">
        <v>787.0</v>
      </c>
      <c r="C788" s="2" t="s">
        <v>356</v>
      </c>
      <c r="D788" s="2">
        <v>4.0</v>
      </c>
      <c r="E788" s="2">
        <v>2.0</v>
      </c>
      <c r="F788" s="2">
        <v>2.0</v>
      </c>
      <c r="G788" s="52">
        <v>42312.06319444445</v>
      </c>
      <c r="H788" s="2" t="s">
        <v>7385</v>
      </c>
      <c r="I788" s="2" t="s">
        <v>2944</v>
      </c>
      <c r="J788" s="2" t="s">
        <v>7386</v>
      </c>
      <c r="K788" s="2" t="e">
        <v>#N/A</v>
      </c>
      <c r="L788" s="2" t="e">
        <v>#N/A</v>
      </c>
      <c r="M788" s="2" t="e">
        <v>#N/A</v>
      </c>
      <c r="N788" s="2" t="e">
        <v>#N/A</v>
      </c>
      <c r="O788" s="2" t="e">
        <v>#N/A</v>
      </c>
      <c r="P788" s="2" t="s">
        <v>7388</v>
      </c>
      <c r="Q788" s="2" t="s">
        <v>356</v>
      </c>
      <c r="R788" s="2" t="s">
        <v>356</v>
      </c>
      <c r="S788" s="2">
        <v>29602.0</v>
      </c>
      <c r="T788" s="2" t="s">
        <v>2947</v>
      </c>
      <c r="U788" s="2" t="s">
        <v>2835</v>
      </c>
      <c r="Y788" s="2" t="s">
        <v>7389</v>
      </c>
      <c r="Z788" s="2">
        <v>1.0</v>
      </c>
      <c r="AA788" s="2">
        <v>1.0</v>
      </c>
      <c r="AB788" s="2" t="s">
        <v>7388</v>
      </c>
      <c r="AC788" s="52">
        <v>42312.06319444445</v>
      </c>
      <c r="AD788" s="2" t="s">
        <v>7386</v>
      </c>
      <c r="AE788" s="2" t="s">
        <v>7390</v>
      </c>
    </row>
    <row r="789">
      <c r="A789" s="2">
        <v>788.0</v>
      </c>
      <c r="C789" s="2" t="s">
        <v>356</v>
      </c>
      <c r="D789" s="2">
        <v>0.0</v>
      </c>
      <c r="E789" s="2">
        <v>0.0</v>
      </c>
      <c r="F789" s="2">
        <v>0.0</v>
      </c>
      <c r="G789" s="52">
        <v>42317.81875</v>
      </c>
      <c r="H789" s="2" t="s">
        <v>7391</v>
      </c>
      <c r="I789" s="2" t="s">
        <v>2944</v>
      </c>
      <c r="J789" s="2" t="s">
        <v>7392</v>
      </c>
      <c r="K789" s="2" t="e">
        <v>#N/A</v>
      </c>
      <c r="L789" s="2" t="e">
        <v>#N/A</v>
      </c>
      <c r="M789" s="2" t="e">
        <v>#N/A</v>
      </c>
      <c r="N789" s="2" t="e">
        <v>#N/A</v>
      </c>
      <c r="O789" s="2" t="e">
        <v>#N/A</v>
      </c>
      <c r="P789" s="2" t="s">
        <v>7393</v>
      </c>
      <c r="Q789" s="2" t="s">
        <v>356</v>
      </c>
      <c r="R789" s="2" t="s">
        <v>356</v>
      </c>
      <c r="S789" s="2">
        <v>29602.0</v>
      </c>
      <c r="T789" s="2" t="s">
        <v>2947</v>
      </c>
      <c r="U789" s="2" t="s">
        <v>2835</v>
      </c>
      <c r="Y789" s="2" t="s">
        <v>7395</v>
      </c>
      <c r="Z789" s="2">
        <v>3.0</v>
      </c>
      <c r="AA789" s="2">
        <v>2.0</v>
      </c>
      <c r="AB789" s="2" t="s">
        <v>7393</v>
      </c>
      <c r="AC789" s="52">
        <v>42317.81875</v>
      </c>
      <c r="AD789" s="2" t="s">
        <v>7392</v>
      </c>
      <c r="AE789" s="2" t="s">
        <v>7396</v>
      </c>
    </row>
    <row r="790">
      <c r="A790" s="2">
        <v>789.0</v>
      </c>
      <c r="C790" s="2" t="s">
        <v>356</v>
      </c>
      <c r="D790" s="2">
        <v>0.0</v>
      </c>
      <c r="E790" s="2">
        <v>0.0</v>
      </c>
      <c r="F790" s="2">
        <v>0.0</v>
      </c>
      <c r="G790" s="52">
        <v>42318.26458333333</v>
      </c>
      <c r="H790" s="2" t="s">
        <v>7397</v>
      </c>
      <c r="I790" s="2" t="s">
        <v>2944</v>
      </c>
      <c r="J790" s="2" t="s">
        <v>7398</v>
      </c>
      <c r="K790" s="2" t="e">
        <v>#N/A</v>
      </c>
      <c r="L790" s="2" t="e">
        <v>#N/A</v>
      </c>
      <c r="M790" s="2" t="e">
        <v>#N/A</v>
      </c>
      <c r="N790" s="2" t="e">
        <v>#N/A</v>
      </c>
      <c r="O790" s="2" t="e">
        <v>#N/A</v>
      </c>
      <c r="P790" s="2" t="s">
        <v>7399</v>
      </c>
      <c r="Q790" s="2" t="s">
        <v>356</v>
      </c>
      <c r="R790" s="2" t="s">
        <v>356</v>
      </c>
      <c r="S790" s="2">
        <v>29602.0</v>
      </c>
      <c r="T790" s="2" t="s">
        <v>2947</v>
      </c>
      <c r="U790" s="2" t="s">
        <v>2835</v>
      </c>
      <c r="Y790" s="2" t="s">
        <v>7400</v>
      </c>
      <c r="Z790" s="2">
        <v>3.0</v>
      </c>
      <c r="AA790" s="2">
        <v>1.0</v>
      </c>
      <c r="AB790" s="2" t="s">
        <v>7399</v>
      </c>
      <c r="AC790" s="52">
        <v>42318.26458333333</v>
      </c>
      <c r="AD790" s="2" t="s">
        <v>7398</v>
      </c>
      <c r="AE790" s="2" t="s">
        <v>7401</v>
      </c>
    </row>
    <row r="791">
      <c r="A791" s="2">
        <v>790.0</v>
      </c>
      <c r="C791" s="2" t="s">
        <v>356</v>
      </c>
      <c r="D791" s="2">
        <v>0.0</v>
      </c>
      <c r="E791" s="2">
        <v>0.0</v>
      </c>
      <c r="F791" s="2">
        <v>0.0</v>
      </c>
      <c r="G791" s="52">
        <v>42318.40694444445</v>
      </c>
      <c r="H791" s="2" t="s">
        <v>7402</v>
      </c>
      <c r="I791" s="2" t="s">
        <v>2944</v>
      </c>
      <c r="J791" s="2" t="s">
        <v>7404</v>
      </c>
      <c r="K791" s="2" t="e">
        <v>#N/A</v>
      </c>
      <c r="L791" s="2" t="e">
        <v>#N/A</v>
      </c>
      <c r="M791" s="2" t="e">
        <v>#N/A</v>
      </c>
      <c r="N791" s="2" t="e">
        <v>#N/A</v>
      </c>
      <c r="O791" s="2" t="e">
        <v>#N/A</v>
      </c>
      <c r="P791" s="2" t="s">
        <v>7405</v>
      </c>
      <c r="Q791" s="2" t="s">
        <v>356</v>
      </c>
      <c r="R791" s="2" t="s">
        <v>356</v>
      </c>
      <c r="S791" s="2">
        <v>29602.0</v>
      </c>
      <c r="T791" s="2" t="s">
        <v>2947</v>
      </c>
      <c r="U791" s="2" t="s">
        <v>2835</v>
      </c>
      <c r="Y791" s="2" t="s">
        <v>7406</v>
      </c>
      <c r="Z791" s="2">
        <v>1.0</v>
      </c>
      <c r="AA791" s="2">
        <v>2.0</v>
      </c>
      <c r="AB791" s="2" t="s">
        <v>7405</v>
      </c>
      <c r="AC791" s="52">
        <v>42318.40694444445</v>
      </c>
      <c r="AD791" s="2" t="s">
        <v>7404</v>
      </c>
      <c r="AE791" s="2" t="s">
        <v>7407</v>
      </c>
    </row>
    <row r="792">
      <c r="A792" s="2">
        <v>791.0</v>
      </c>
      <c r="C792" s="2" t="s">
        <v>356</v>
      </c>
      <c r="D792" s="2">
        <v>1.0</v>
      </c>
      <c r="E792" s="2">
        <v>0.0</v>
      </c>
      <c r="F792" s="2">
        <v>1.0</v>
      </c>
      <c r="G792" s="52">
        <v>42318.41180555556</v>
      </c>
      <c r="H792" s="2" t="s">
        <v>7409</v>
      </c>
      <c r="I792" s="2" t="s">
        <v>2944</v>
      </c>
      <c r="J792" s="2" t="s">
        <v>7410</v>
      </c>
      <c r="K792" s="2" t="e">
        <v>#N/A</v>
      </c>
      <c r="L792" s="2" t="e">
        <v>#N/A</v>
      </c>
      <c r="M792" s="2" t="e">
        <v>#N/A</v>
      </c>
      <c r="N792" s="2" t="e">
        <v>#N/A</v>
      </c>
      <c r="O792" s="2" t="e">
        <v>#N/A</v>
      </c>
      <c r="P792" s="2" t="s">
        <v>7411</v>
      </c>
      <c r="Q792" s="2" t="s">
        <v>356</v>
      </c>
      <c r="R792" s="2" t="s">
        <v>356</v>
      </c>
      <c r="S792" s="2">
        <v>29602.0</v>
      </c>
      <c r="T792" s="2" t="s">
        <v>2947</v>
      </c>
      <c r="U792" s="2" t="s">
        <v>2835</v>
      </c>
      <c r="Y792" s="2" t="s">
        <v>7412</v>
      </c>
      <c r="Z792" s="2">
        <v>1.0</v>
      </c>
      <c r="AA792" s="2">
        <v>1.0</v>
      </c>
      <c r="AB792" s="2" t="s">
        <v>7411</v>
      </c>
      <c r="AC792" s="52">
        <v>42318.41180555556</v>
      </c>
      <c r="AD792" s="2" t="s">
        <v>7410</v>
      </c>
      <c r="AE792" s="2" t="s">
        <v>7413</v>
      </c>
      <c r="AF792" s="54" t="s">
        <v>7414</v>
      </c>
    </row>
    <row r="793">
      <c r="A793" s="2">
        <v>792.0</v>
      </c>
      <c r="C793" s="2" t="s">
        <v>356</v>
      </c>
      <c r="D793" s="2">
        <v>1.0</v>
      </c>
      <c r="E793" s="2">
        <v>0.0</v>
      </c>
      <c r="F793" s="2">
        <v>1.0</v>
      </c>
      <c r="G793" s="52">
        <v>42320.20138888889</v>
      </c>
      <c r="H793" s="2" t="s">
        <v>7416</v>
      </c>
      <c r="I793" s="2" t="s">
        <v>2944</v>
      </c>
      <c r="J793" s="2" t="s">
        <v>7417</v>
      </c>
      <c r="K793" s="2" t="e">
        <v>#N/A</v>
      </c>
      <c r="L793" s="2" t="e">
        <v>#N/A</v>
      </c>
      <c r="M793" s="2" t="e">
        <v>#N/A</v>
      </c>
      <c r="N793" s="2" t="e">
        <v>#N/A</v>
      </c>
      <c r="O793" s="2" t="e">
        <v>#N/A</v>
      </c>
      <c r="P793" s="2" t="s">
        <v>7418</v>
      </c>
      <c r="Q793" s="2" t="s">
        <v>356</v>
      </c>
      <c r="R793" s="2" t="s">
        <v>285</v>
      </c>
      <c r="S793" s="2">
        <v>29602.0</v>
      </c>
      <c r="T793" s="2" t="s">
        <v>2947</v>
      </c>
      <c r="U793" s="2" t="s">
        <v>2835</v>
      </c>
      <c r="Y793" s="2" t="s">
        <v>7419</v>
      </c>
      <c r="Z793" s="2">
        <v>1.0</v>
      </c>
      <c r="AA793" s="2">
        <v>2.0</v>
      </c>
      <c r="AB793" s="2" t="s">
        <v>7418</v>
      </c>
      <c r="AC793" s="52">
        <v>42320.20138888889</v>
      </c>
      <c r="AD793" s="2" t="s">
        <v>7417</v>
      </c>
      <c r="AE793" s="2" t="s">
        <v>7420</v>
      </c>
    </row>
    <row r="794">
      <c r="A794" s="2">
        <v>793.0</v>
      </c>
      <c r="C794" s="2" t="s">
        <v>356</v>
      </c>
      <c r="D794" s="2">
        <v>30.0</v>
      </c>
      <c r="E794" s="2">
        <v>13.0</v>
      </c>
      <c r="F794" s="2">
        <v>17.0</v>
      </c>
      <c r="G794" s="52">
        <v>42320.48263888889</v>
      </c>
      <c r="H794" s="2" t="s">
        <v>7421</v>
      </c>
      <c r="I794" s="2" t="s">
        <v>2944</v>
      </c>
      <c r="J794" s="2" t="s">
        <v>7422</v>
      </c>
      <c r="K794" s="2" t="e">
        <v>#N/A</v>
      </c>
      <c r="L794" s="2" t="e">
        <v>#N/A</v>
      </c>
      <c r="M794" s="2" t="e">
        <v>#N/A</v>
      </c>
      <c r="N794" s="2" t="e">
        <v>#N/A</v>
      </c>
      <c r="O794" s="2" t="e">
        <v>#N/A</v>
      </c>
      <c r="P794" s="2" t="s">
        <v>7423</v>
      </c>
      <c r="Q794" s="2" t="s">
        <v>356</v>
      </c>
      <c r="R794" s="2" t="s">
        <v>356</v>
      </c>
      <c r="S794" s="2">
        <v>29602.0</v>
      </c>
      <c r="T794" s="2" t="s">
        <v>2947</v>
      </c>
      <c r="U794" s="2" t="s">
        <v>2835</v>
      </c>
      <c r="Y794" s="2" t="s">
        <v>7425</v>
      </c>
      <c r="Z794" s="2">
        <v>1.0</v>
      </c>
      <c r="AA794" s="2">
        <v>2.0</v>
      </c>
      <c r="AB794" s="2" t="s">
        <v>7423</v>
      </c>
      <c r="AC794" s="52">
        <v>42320.48263888889</v>
      </c>
      <c r="AD794" s="2" t="s">
        <v>7422</v>
      </c>
      <c r="AE794" s="2" t="s">
        <v>7426</v>
      </c>
      <c r="AF794" s="54" t="s">
        <v>7427</v>
      </c>
    </row>
    <row r="795">
      <c r="A795" s="2">
        <v>794.0</v>
      </c>
      <c r="C795" s="2" t="s">
        <v>356</v>
      </c>
      <c r="D795" s="2">
        <v>3.0</v>
      </c>
      <c r="E795" s="2">
        <v>0.0</v>
      </c>
      <c r="F795" s="2">
        <v>3.0</v>
      </c>
      <c r="G795" s="52">
        <v>42321.98333333333</v>
      </c>
      <c r="H795" s="2" t="s">
        <v>7428</v>
      </c>
      <c r="I795" s="2" t="s">
        <v>2944</v>
      </c>
      <c r="J795" s="2" t="s">
        <v>7429</v>
      </c>
      <c r="K795" s="2" t="e">
        <v>#N/A</v>
      </c>
      <c r="L795" s="2" t="e">
        <v>#N/A</v>
      </c>
      <c r="M795" s="2" t="e">
        <v>#N/A</v>
      </c>
      <c r="N795" s="2" t="e">
        <v>#N/A</v>
      </c>
      <c r="O795" s="2" t="e">
        <v>#N/A</v>
      </c>
      <c r="P795" s="2" t="s">
        <v>7430</v>
      </c>
      <c r="Q795" s="2" t="s">
        <v>356</v>
      </c>
      <c r="R795" s="2" t="s">
        <v>285</v>
      </c>
      <c r="S795" s="2">
        <v>29602.0</v>
      </c>
      <c r="T795" s="2" t="s">
        <v>2947</v>
      </c>
      <c r="U795" s="2" t="s">
        <v>2835</v>
      </c>
      <c r="Y795" s="2" t="s">
        <v>7432</v>
      </c>
      <c r="Z795" s="2">
        <v>2.0</v>
      </c>
      <c r="AA795" s="2">
        <v>3.0</v>
      </c>
      <c r="AB795" s="2" t="s">
        <v>7430</v>
      </c>
      <c r="AC795" s="52">
        <v>42321.98333333333</v>
      </c>
      <c r="AD795" s="2" t="s">
        <v>7429</v>
      </c>
      <c r="AE795" s="2" t="s">
        <v>7433</v>
      </c>
    </row>
    <row r="796">
      <c r="A796" s="2">
        <v>795.0</v>
      </c>
      <c r="C796" s="2" t="s">
        <v>356</v>
      </c>
      <c r="D796" s="2">
        <v>0.0</v>
      </c>
      <c r="E796" s="2">
        <v>0.0</v>
      </c>
      <c r="F796" s="2">
        <v>0.0</v>
      </c>
      <c r="G796" s="52">
        <v>42324.481944444444</v>
      </c>
      <c r="H796" s="2" t="s">
        <v>7434</v>
      </c>
      <c r="I796" s="2" t="s">
        <v>2944</v>
      </c>
      <c r="J796" s="2" t="s">
        <v>7435</v>
      </c>
      <c r="K796" s="2" t="e">
        <v>#N/A</v>
      </c>
      <c r="L796" s="2" t="e">
        <v>#N/A</v>
      </c>
      <c r="M796" s="2" t="e">
        <v>#N/A</v>
      </c>
      <c r="N796" s="2" t="e">
        <v>#N/A</v>
      </c>
      <c r="O796" s="2" t="e">
        <v>#N/A</v>
      </c>
      <c r="P796" s="2" t="s">
        <v>7436</v>
      </c>
      <c r="Q796" s="2" t="s">
        <v>356</v>
      </c>
      <c r="R796" s="2" t="s">
        <v>356</v>
      </c>
      <c r="S796" s="2">
        <v>29602.0</v>
      </c>
      <c r="T796" s="2" t="s">
        <v>2947</v>
      </c>
      <c r="U796" s="2" t="s">
        <v>2835</v>
      </c>
      <c r="Y796" s="2" t="s">
        <v>7438</v>
      </c>
      <c r="Z796" s="2">
        <v>1.0</v>
      </c>
      <c r="AA796" s="2">
        <v>5.0</v>
      </c>
      <c r="AB796" s="2" t="s">
        <v>7436</v>
      </c>
      <c r="AC796" s="52">
        <v>42324.481944444444</v>
      </c>
      <c r="AD796" s="2" t="s">
        <v>7435</v>
      </c>
      <c r="AE796" s="2" t="s">
        <v>7439</v>
      </c>
    </row>
    <row r="797">
      <c r="A797" s="2">
        <v>796.0</v>
      </c>
      <c r="C797" s="2" t="s">
        <v>356</v>
      </c>
      <c r="D797" s="2">
        <v>40.0</v>
      </c>
      <c r="E797" s="2">
        <v>11.0</v>
      </c>
      <c r="F797" s="2">
        <v>29.0</v>
      </c>
      <c r="G797" s="52">
        <v>42325.8125</v>
      </c>
      <c r="H797" s="2" t="s">
        <v>7440</v>
      </c>
      <c r="I797" s="2" t="s">
        <v>2944</v>
      </c>
      <c r="J797" s="2" t="s">
        <v>7441</v>
      </c>
      <c r="K797" s="2" t="e">
        <v>#N/A</v>
      </c>
      <c r="L797" s="2" t="e">
        <v>#N/A</v>
      </c>
      <c r="M797" s="2" t="e">
        <v>#N/A</v>
      </c>
      <c r="N797" s="2" t="e">
        <v>#N/A</v>
      </c>
      <c r="O797" s="2" t="e">
        <v>#N/A</v>
      </c>
      <c r="P797" s="2" t="s">
        <v>7442</v>
      </c>
      <c r="Q797" s="2" t="s">
        <v>356</v>
      </c>
      <c r="R797" s="2" t="s">
        <v>356</v>
      </c>
      <c r="S797" s="2">
        <v>29602.0</v>
      </c>
      <c r="T797" s="2" t="s">
        <v>2947</v>
      </c>
      <c r="U797" s="2" t="s">
        <v>2835</v>
      </c>
      <c r="Y797" s="2" t="s">
        <v>7443</v>
      </c>
      <c r="Z797" s="2">
        <v>1.0</v>
      </c>
      <c r="AA797" s="2">
        <v>2.0</v>
      </c>
      <c r="AB797" s="2" t="s">
        <v>7442</v>
      </c>
      <c r="AC797" s="52">
        <v>42325.8125</v>
      </c>
      <c r="AD797" s="2" t="s">
        <v>7441</v>
      </c>
      <c r="AE797" s="2" t="s">
        <v>7444</v>
      </c>
    </row>
    <row r="798">
      <c r="A798" s="2">
        <v>797.0</v>
      </c>
      <c r="C798" s="2" t="s">
        <v>356</v>
      </c>
      <c r="D798" s="2">
        <v>3.0</v>
      </c>
      <c r="E798" s="2">
        <v>3.0</v>
      </c>
      <c r="G798" s="52">
        <v>42325.97430555556</v>
      </c>
      <c r="H798" s="2" t="s">
        <v>7446</v>
      </c>
      <c r="I798" s="2" t="s">
        <v>2944</v>
      </c>
      <c r="J798" s="2" t="s">
        <v>7447</v>
      </c>
      <c r="K798" s="2" t="e">
        <v>#N/A</v>
      </c>
      <c r="L798" s="2" t="e">
        <v>#N/A</v>
      </c>
      <c r="M798" s="2" t="e">
        <v>#N/A</v>
      </c>
      <c r="N798" s="2" t="e">
        <v>#N/A</v>
      </c>
      <c r="O798" s="2" t="e">
        <v>#N/A</v>
      </c>
      <c r="P798" s="2" t="s">
        <v>7448</v>
      </c>
      <c r="Q798" s="2" t="s">
        <v>356</v>
      </c>
      <c r="R798" s="2" t="s">
        <v>356</v>
      </c>
      <c r="S798" s="2">
        <v>29602.0</v>
      </c>
      <c r="T798" s="2" t="s">
        <v>2947</v>
      </c>
      <c r="U798" s="2" t="s">
        <v>2835</v>
      </c>
      <c r="Y798" s="2" t="s">
        <v>7449</v>
      </c>
      <c r="Z798" s="2">
        <v>2.0</v>
      </c>
      <c r="AA798" s="2">
        <v>3.0</v>
      </c>
      <c r="AB798" s="2" t="s">
        <v>7448</v>
      </c>
      <c r="AC798" s="52">
        <v>42325.97430555556</v>
      </c>
      <c r="AD798" s="2" t="s">
        <v>7447</v>
      </c>
      <c r="AE798" s="2" t="s">
        <v>7450</v>
      </c>
    </row>
    <row r="799">
      <c r="A799" s="2">
        <v>798.0</v>
      </c>
      <c r="C799" s="2" t="s">
        <v>356</v>
      </c>
      <c r="D799" s="2">
        <v>18.0</v>
      </c>
      <c r="E799" s="2">
        <v>3.0</v>
      </c>
      <c r="F799" s="2">
        <v>15.0</v>
      </c>
      <c r="G799" s="52">
        <v>42327.393055555556</v>
      </c>
      <c r="H799" s="2" t="s">
        <v>7451</v>
      </c>
      <c r="I799" s="2" t="s">
        <v>2944</v>
      </c>
      <c r="J799" s="2" t="s">
        <v>7452</v>
      </c>
      <c r="K799" s="2" t="e">
        <v>#N/A</v>
      </c>
      <c r="L799" s="2" t="e">
        <v>#N/A</v>
      </c>
      <c r="M799" s="2" t="e">
        <v>#N/A</v>
      </c>
      <c r="N799" s="2" t="e">
        <v>#N/A</v>
      </c>
      <c r="O799" s="2" t="e">
        <v>#N/A</v>
      </c>
      <c r="P799" s="2" t="s">
        <v>7453</v>
      </c>
      <c r="Q799" s="2" t="s">
        <v>356</v>
      </c>
      <c r="R799" s="2" t="s">
        <v>356</v>
      </c>
      <c r="S799" s="2">
        <v>29602.0</v>
      </c>
      <c r="T799" s="2" t="s">
        <v>2947</v>
      </c>
      <c r="U799" s="2" t="s">
        <v>2835</v>
      </c>
      <c r="Y799" s="2" t="s">
        <v>7455</v>
      </c>
      <c r="Z799" s="2">
        <v>2.0</v>
      </c>
      <c r="AA799" s="2">
        <v>3.0</v>
      </c>
      <c r="AB799" s="2" t="s">
        <v>7453</v>
      </c>
      <c r="AC799" s="52">
        <v>42327.393055555556</v>
      </c>
      <c r="AD799" s="2" t="s">
        <v>7452</v>
      </c>
      <c r="AE799" s="2" t="s">
        <v>7456</v>
      </c>
    </row>
    <row r="800">
      <c r="A800" s="2">
        <v>799.0</v>
      </c>
      <c r="C800" s="2" t="s">
        <v>356</v>
      </c>
      <c r="D800" s="2">
        <v>7.0</v>
      </c>
      <c r="E800" s="2">
        <v>4.0</v>
      </c>
      <c r="F800" s="2">
        <v>3.0</v>
      </c>
      <c r="G800" s="52">
        <v>42328.708333333336</v>
      </c>
      <c r="H800" s="2" t="s">
        <v>7457</v>
      </c>
      <c r="I800" s="2" t="s">
        <v>2944</v>
      </c>
      <c r="J800" s="2" t="s">
        <v>7458</v>
      </c>
      <c r="K800" s="2" t="e">
        <v>#N/A</v>
      </c>
      <c r="L800" s="2" t="e">
        <v>#N/A</v>
      </c>
      <c r="M800" s="2" t="e">
        <v>#N/A</v>
      </c>
      <c r="N800" s="2" t="e">
        <v>#N/A</v>
      </c>
      <c r="O800" s="2" t="e">
        <v>#N/A</v>
      </c>
      <c r="P800" s="2" t="s">
        <v>7459</v>
      </c>
      <c r="Q800" s="2" t="s">
        <v>356</v>
      </c>
      <c r="R800" s="2" t="s">
        <v>356</v>
      </c>
      <c r="S800" s="2">
        <v>29602.0</v>
      </c>
      <c r="T800" s="2" t="s">
        <v>2947</v>
      </c>
      <c r="U800" s="2" t="s">
        <v>2835</v>
      </c>
      <c r="Y800" s="2" t="s">
        <v>7460</v>
      </c>
      <c r="Z800" s="2">
        <v>3.0</v>
      </c>
      <c r="AA800" s="2">
        <v>2.0</v>
      </c>
      <c r="AB800" s="2" t="s">
        <v>7459</v>
      </c>
      <c r="AC800" s="52">
        <v>42328.708333333336</v>
      </c>
      <c r="AD800" s="2" t="s">
        <v>7458</v>
      </c>
      <c r="AE800" s="2" t="s">
        <v>7461</v>
      </c>
    </row>
    <row r="801">
      <c r="A801" s="2">
        <v>800.0</v>
      </c>
      <c r="C801" s="2" t="s">
        <v>356</v>
      </c>
      <c r="D801" s="2">
        <v>1.0</v>
      </c>
      <c r="E801" s="2">
        <v>0.0</v>
      </c>
      <c r="F801" s="2">
        <v>1.0</v>
      </c>
      <c r="G801" s="52">
        <v>42328.839583333334</v>
      </c>
      <c r="H801" s="2" t="s">
        <v>7463</v>
      </c>
      <c r="I801" s="2" t="s">
        <v>2944</v>
      </c>
      <c r="J801" s="2" t="s">
        <v>7464</v>
      </c>
      <c r="K801" s="2" t="e">
        <v>#N/A</v>
      </c>
      <c r="L801" s="2" t="e">
        <v>#N/A</v>
      </c>
      <c r="M801" s="2" t="e">
        <v>#N/A</v>
      </c>
      <c r="N801" s="2" t="e">
        <v>#N/A</v>
      </c>
      <c r="O801" s="2" t="e">
        <v>#N/A</v>
      </c>
      <c r="P801" s="2" t="s">
        <v>7465</v>
      </c>
      <c r="Q801" s="2" t="s">
        <v>356</v>
      </c>
      <c r="R801" s="2" t="s">
        <v>356</v>
      </c>
      <c r="S801" s="2">
        <v>29602.0</v>
      </c>
      <c r="T801" s="2" t="s">
        <v>2947</v>
      </c>
      <c r="U801" s="2" t="s">
        <v>2835</v>
      </c>
      <c r="Y801" s="2" t="s">
        <v>7466</v>
      </c>
      <c r="Z801" s="2">
        <v>1.0</v>
      </c>
      <c r="AA801" s="2">
        <v>1.0</v>
      </c>
      <c r="AB801" s="2" t="s">
        <v>7465</v>
      </c>
      <c r="AC801" s="52">
        <v>42328.839583333334</v>
      </c>
      <c r="AD801" s="2" t="s">
        <v>7464</v>
      </c>
      <c r="AE801" s="2" t="s">
        <v>7467</v>
      </c>
    </row>
    <row r="802">
      <c r="A802" s="2">
        <v>801.0</v>
      </c>
      <c r="C802" s="2" t="s">
        <v>356</v>
      </c>
      <c r="D802" s="2">
        <v>1.0</v>
      </c>
      <c r="E802" s="2">
        <v>0.0</v>
      </c>
      <c r="F802" s="2">
        <v>1.0</v>
      </c>
      <c r="G802" s="52">
        <v>42331.626388888886</v>
      </c>
      <c r="H802" s="2" t="s">
        <v>7468</v>
      </c>
      <c r="I802" s="2" t="s">
        <v>2944</v>
      </c>
      <c r="J802" s="2" t="s">
        <v>7469</v>
      </c>
      <c r="K802" s="2" t="e">
        <v>#N/A</v>
      </c>
      <c r="L802" s="2" t="e">
        <v>#N/A</v>
      </c>
      <c r="M802" s="2" t="e">
        <v>#N/A</v>
      </c>
      <c r="N802" s="2" t="e">
        <v>#N/A</v>
      </c>
      <c r="O802" s="2" t="e">
        <v>#N/A</v>
      </c>
      <c r="P802" s="2" t="s">
        <v>7470</v>
      </c>
      <c r="Q802" s="2" t="s">
        <v>356</v>
      </c>
      <c r="R802" s="2" t="s">
        <v>356</v>
      </c>
      <c r="S802" s="2">
        <v>29602.0</v>
      </c>
      <c r="T802" s="2" t="s">
        <v>2947</v>
      </c>
      <c r="U802" s="2" t="s">
        <v>2835</v>
      </c>
      <c r="Y802" s="2" t="s">
        <v>7472</v>
      </c>
      <c r="Z802" s="2">
        <v>1.0</v>
      </c>
      <c r="AA802" s="2">
        <v>2.0</v>
      </c>
      <c r="AB802" s="2" t="s">
        <v>7470</v>
      </c>
      <c r="AC802" s="52">
        <v>42331.626388888886</v>
      </c>
      <c r="AD802" s="2" t="s">
        <v>7469</v>
      </c>
      <c r="AE802" s="2" t="s">
        <v>7473</v>
      </c>
    </row>
    <row r="803">
      <c r="A803" s="2">
        <v>802.0</v>
      </c>
      <c r="C803" s="2" t="s">
        <v>356</v>
      </c>
      <c r="D803" s="2">
        <v>1.0</v>
      </c>
      <c r="E803" s="2">
        <v>0.0</v>
      </c>
      <c r="F803" s="2">
        <v>1.0</v>
      </c>
      <c r="G803" s="52">
        <v>42331.79027777778</v>
      </c>
      <c r="H803" s="2" t="s">
        <v>7474</v>
      </c>
      <c r="I803" s="2" t="s">
        <v>2944</v>
      </c>
      <c r="J803" s="2" t="s">
        <v>7475</v>
      </c>
      <c r="K803" s="2" t="e">
        <v>#N/A</v>
      </c>
      <c r="L803" s="2" t="e">
        <v>#N/A</v>
      </c>
      <c r="M803" s="2" t="e">
        <v>#N/A</v>
      </c>
      <c r="N803" s="2" t="e">
        <v>#N/A</v>
      </c>
      <c r="O803" s="2" t="e">
        <v>#N/A</v>
      </c>
      <c r="P803" s="2" t="s">
        <v>7476</v>
      </c>
      <c r="Q803" s="2" t="s">
        <v>356</v>
      </c>
      <c r="R803" s="2" t="s">
        <v>356</v>
      </c>
      <c r="S803" s="2">
        <v>29602.0</v>
      </c>
      <c r="T803" s="2" t="s">
        <v>2947</v>
      </c>
      <c r="U803" s="2" t="s">
        <v>2835</v>
      </c>
      <c r="Y803" s="2" t="s">
        <v>7477</v>
      </c>
      <c r="Z803" s="2">
        <v>3.0</v>
      </c>
      <c r="AA803" s="2">
        <v>1.0</v>
      </c>
      <c r="AB803" s="2" t="s">
        <v>7476</v>
      </c>
      <c r="AC803" s="52">
        <v>42331.79027777778</v>
      </c>
      <c r="AD803" s="2" t="s">
        <v>7475</v>
      </c>
      <c r="AE803" s="2" t="s">
        <v>7479</v>
      </c>
    </row>
    <row r="804">
      <c r="A804" s="2">
        <v>803.0</v>
      </c>
      <c r="C804" s="2" t="s">
        <v>356</v>
      </c>
      <c r="D804" s="2">
        <v>1.0</v>
      </c>
      <c r="E804" s="2">
        <v>0.0</v>
      </c>
      <c r="F804" s="2">
        <v>1.0</v>
      </c>
      <c r="G804" s="52">
        <v>42332.44861111111</v>
      </c>
      <c r="H804" s="2" t="s">
        <v>7480</v>
      </c>
      <c r="I804" s="2" t="s">
        <v>2944</v>
      </c>
      <c r="J804" s="2" t="s">
        <v>7481</v>
      </c>
      <c r="K804" s="2" t="e">
        <v>#N/A</v>
      </c>
      <c r="L804" s="2" t="e">
        <v>#N/A</v>
      </c>
      <c r="M804" s="2" t="e">
        <v>#N/A</v>
      </c>
      <c r="N804" s="2" t="e">
        <v>#N/A</v>
      </c>
      <c r="O804" s="2" t="e">
        <v>#N/A</v>
      </c>
      <c r="P804" s="2" t="s">
        <v>7482</v>
      </c>
      <c r="Q804" s="2" t="s">
        <v>356</v>
      </c>
      <c r="R804" s="2" t="s">
        <v>356</v>
      </c>
      <c r="S804" s="2">
        <v>29602.0</v>
      </c>
      <c r="T804" s="2" t="s">
        <v>2947</v>
      </c>
      <c r="U804" s="2" t="s">
        <v>2835</v>
      </c>
      <c r="Y804" s="2" t="s">
        <v>7483</v>
      </c>
      <c r="Z804" s="2">
        <v>3.0</v>
      </c>
      <c r="AA804" s="2">
        <v>4.0</v>
      </c>
      <c r="AB804" s="2" t="s">
        <v>7482</v>
      </c>
      <c r="AC804" s="52">
        <v>42332.44861111111</v>
      </c>
      <c r="AD804" s="2" t="s">
        <v>7481</v>
      </c>
      <c r="AE804" s="2" t="s">
        <v>7484</v>
      </c>
    </row>
    <row r="805">
      <c r="A805" s="2">
        <v>804.0</v>
      </c>
      <c r="C805" s="2" t="s">
        <v>356</v>
      </c>
      <c r="D805" s="2">
        <v>2.0</v>
      </c>
      <c r="E805" s="2">
        <v>0.0</v>
      </c>
      <c r="F805" s="2">
        <v>2.0</v>
      </c>
      <c r="G805" s="52">
        <v>42333.81805555556</v>
      </c>
      <c r="H805" s="2" t="s">
        <v>7485</v>
      </c>
      <c r="I805" s="2" t="s">
        <v>2944</v>
      </c>
      <c r="J805" s="2" t="s">
        <v>7486</v>
      </c>
      <c r="K805" s="2" t="e">
        <v>#N/A</v>
      </c>
      <c r="L805" s="2" t="e">
        <v>#N/A</v>
      </c>
      <c r="M805" s="2" t="e">
        <v>#N/A</v>
      </c>
      <c r="N805" s="2" t="e">
        <v>#N/A</v>
      </c>
      <c r="O805" s="2" t="e">
        <v>#N/A</v>
      </c>
      <c r="P805" s="2" t="s">
        <v>7487</v>
      </c>
      <c r="Q805" s="2" t="s">
        <v>356</v>
      </c>
      <c r="R805" s="2" t="s">
        <v>356</v>
      </c>
      <c r="S805" s="2">
        <v>29602.0</v>
      </c>
      <c r="T805" s="2" t="s">
        <v>2947</v>
      </c>
      <c r="U805" s="2" t="s">
        <v>2835</v>
      </c>
      <c r="Y805" s="2" t="s">
        <v>7488</v>
      </c>
      <c r="Z805" s="2">
        <v>1.0</v>
      </c>
      <c r="AA805" s="2">
        <v>2.0</v>
      </c>
      <c r="AB805" s="2" t="s">
        <v>7487</v>
      </c>
      <c r="AC805" s="52">
        <v>42333.81805555556</v>
      </c>
      <c r="AD805" s="2" t="s">
        <v>7486</v>
      </c>
      <c r="AE805" s="2" t="s">
        <v>7490</v>
      </c>
    </row>
    <row r="806">
      <c r="A806" s="2">
        <v>805.0</v>
      </c>
      <c r="C806" s="2" t="s">
        <v>356</v>
      </c>
      <c r="D806" s="2">
        <v>1.0</v>
      </c>
      <c r="E806" s="2">
        <v>0.0</v>
      </c>
      <c r="F806" s="2">
        <v>1.0</v>
      </c>
      <c r="G806" s="52">
        <v>42334.413194444445</v>
      </c>
      <c r="H806" s="2" t="s">
        <v>7491</v>
      </c>
      <c r="I806" s="2" t="s">
        <v>2944</v>
      </c>
      <c r="J806" s="2" t="s">
        <v>7492</v>
      </c>
      <c r="K806" s="2" t="e">
        <v>#N/A</v>
      </c>
      <c r="L806" s="2" t="e">
        <v>#N/A</v>
      </c>
      <c r="M806" s="2" t="e">
        <v>#N/A</v>
      </c>
      <c r="N806" s="2" t="e">
        <v>#N/A</v>
      </c>
      <c r="O806" s="2" t="e">
        <v>#N/A</v>
      </c>
      <c r="P806" s="2" t="s">
        <v>7493</v>
      </c>
      <c r="Q806" s="2" t="s">
        <v>356</v>
      </c>
      <c r="R806" s="2" t="s">
        <v>285</v>
      </c>
      <c r="S806" s="2">
        <v>29602.0</v>
      </c>
      <c r="T806" s="2" t="s">
        <v>2947</v>
      </c>
      <c r="U806" s="2" t="s">
        <v>2835</v>
      </c>
      <c r="Y806" s="2" t="s">
        <v>7495</v>
      </c>
      <c r="Z806" s="2">
        <v>3.0</v>
      </c>
      <c r="AA806" s="2">
        <v>3.0</v>
      </c>
      <c r="AB806" s="2" t="s">
        <v>7493</v>
      </c>
      <c r="AC806" s="52">
        <v>42334.413194444445</v>
      </c>
      <c r="AD806" s="2" t="s">
        <v>7492</v>
      </c>
      <c r="AE806" s="2" t="s">
        <v>7496</v>
      </c>
    </row>
    <row r="807">
      <c r="A807" s="2">
        <v>806.0</v>
      </c>
      <c r="C807" s="2" t="s">
        <v>356</v>
      </c>
      <c r="D807" s="2">
        <v>1.0</v>
      </c>
      <c r="E807" s="2">
        <v>0.0</v>
      </c>
      <c r="F807" s="2">
        <v>1.0</v>
      </c>
      <c r="G807" s="52">
        <v>42336.370833333334</v>
      </c>
      <c r="H807" s="2" t="s">
        <v>7497</v>
      </c>
      <c r="I807" s="2" t="s">
        <v>2944</v>
      </c>
      <c r="J807" s="2" t="s">
        <v>7498</v>
      </c>
      <c r="K807" s="2" t="e">
        <v>#N/A</v>
      </c>
      <c r="L807" s="2" t="e">
        <v>#N/A</v>
      </c>
      <c r="M807" s="2" t="e">
        <v>#N/A</v>
      </c>
      <c r="N807" s="2" t="e">
        <v>#N/A</v>
      </c>
      <c r="O807" s="2" t="e">
        <v>#N/A</v>
      </c>
      <c r="P807" s="2" t="s">
        <v>7499</v>
      </c>
      <c r="Q807" s="2" t="s">
        <v>356</v>
      </c>
      <c r="R807" s="2" t="s">
        <v>356</v>
      </c>
      <c r="S807" s="2">
        <v>29602.0</v>
      </c>
      <c r="T807" s="2" t="s">
        <v>2947</v>
      </c>
      <c r="U807" s="2" t="s">
        <v>2835</v>
      </c>
      <c r="Y807" s="2" t="s">
        <v>7500</v>
      </c>
      <c r="Z807" s="2">
        <v>3.0</v>
      </c>
      <c r="AA807" s="2">
        <v>1.0</v>
      </c>
      <c r="AB807" s="2" t="s">
        <v>7499</v>
      </c>
      <c r="AC807" s="52">
        <v>42336.370833333334</v>
      </c>
      <c r="AD807" s="2" t="s">
        <v>7498</v>
      </c>
      <c r="AE807" s="2" t="s">
        <v>7501</v>
      </c>
    </row>
    <row r="808">
      <c r="A808" s="2">
        <v>807.0</v>
      </c>
      <c r="B808" s="2" t="s">
        <v>5569</v>
      </c>
      <c r="C808" s="2" t="s">
        <v>356</v>
      </c>
      <c r="D808" s="2">
        <v>1.0</v>
      </c>
      <c r="E808" s="2">
        <v>0.0</v>
      </c>
      <c r="F808" s="2">
        <v>1.0</v>
      </c>
      <c r="G808" s="52">
        <v>42331.60277777778</v>
      </c>
      <c r="H808" s="2" t="s">
        <v>5571</v>
      </c>
      <c r="I808" s="2" t="s">
        <v>5573</v>
      </c>
      <c r="J808" s="2" t="s">
        <v>5575</v>
      </c>
      <c r="K808" s="2" t="e">
        <v>#N/A</v>
      </c>
      <c r="L808" s="2" t="e">
        <v>#N/A</v>
      </c>
      <c r="M808" s="2" t="e">
        <v>#N/A</v>
      </c>
      <c r="N808" s="2" t="e">
        <v>#N/A</v>
      </c>
      <c r="O808" s="2" t="e">
        <v>#N/A</v>
      </c>
      <c r="P808" s="2" t="s">
        <v>5568</v>
      </c>
      <c r="Q808" s="2" t="s">
        <v>356</v>
      </c>
      <c r="R808" s="2" t="s">
        <v>356</v>
      </c>
      <c r="S808" s="2">
        <v>1801.0</v>
      </c>
      <c r="T808" s="2" t="s">
        <v>5577</v>
      </c>
      <c r="U808" s="2" t="s">
        <v>412</v>
      </c>
      <c r="Y808" s="2" t="s">
        <v>7503</v>
      </c>
      <c r="Z808" s="2">
        <v>1.0</v>
      </c>
      <c r="AA808" s="2">
        <v>4.0</v>
      </c>
      <c r="AB808" s="2" t="s">
        <v>5568</v>
      </c>
      <c r="AC808" s="52">
        <v>42331.60277777778</v>
      </c>
      <c r="AD808" s="2" t="s">
        <v>5575</v>
      </c>
      <c r="AE808" s="2" t="s">
        <v>7504</v>
      </c>
    </row>
    <row r="809">
      <c r="A809" s="2">
        <v>808.0</v>
      </c>
      <c r="B809" s="2" t="s">
        <v>6432</v>
      </c>
      <c r="C809" s="2" t="s">
        <v>356</v>
      </c>
      <c r="D809" s="2">
        <v>2.0</v>
      </c>
      <c r="E809" s="2">
        <v>0.0</v>
      </c>
      <c r="F809" s="2">
        <v>2.0</v>
      </c>
      <c r="G809" s="52">
        <v>42331.56597222222</v>
      </c>
      <c r="H809" s="2" t="s">
        <v>6433</v>
      </c>
      <c r="I809" s="2" t="s">
        <v>6435</v>
      </c>
      <c r="J809" s="2" t="s">
        <v>6436</v>
      </c>
      <c r="K809" s="2" t="e">
        <v>#N/A</v>
      </c>
      <c r="L809" s="2" t="e">
        <v>#N/A</v>
      </c>
      <c r="M809" s="2" t="e">
        <v>#N/A</v>
      </c>
      <c r="N809" s="2" t="e">
        <v>#N/A</v>
      </c>
      <c r="O809" s="2" t="e">
        <v>#N/A</v>
      </c>
      <c r="P809" s="2" t="s">
        <v>6431</v>
      </c>
      <c r="Q809" s="2" t="s">
        <v>356</v>
      </c>
      <c r="R809" s="2" t="s">
        <v>285</v>
      </c>
      <c r="S809" s="2">
        <v>7604.0</v>
      </c>
      <c r="T809" s="2" t="s">
        <v>6437</v>
      </c>
      <c r="U809" s="2" t="s">
        <v>695</v>
      </c>
      <c r="Y809" s="2" t="s">
        <v>7506</v>
      </c>
      <c r="Z809" s="2">
        <v>3.0</v>
      </c>
      <c r="AA809" s="2">
        <v>2.0</v>
      </c>
      <c r="AB809" s="2" t="s">
        <v>6431</v>
      </c>
      <c r="AC809" s="52">
        <v>42331.56597222222</v>
      </c>
      <c r="AD809" s="2" t="s">
        <v>6436</v>
      </c>
      <c r="AE809" s="2" t="s">
        <v>7507</v>
      </c>
      <c r="AF809" s="54" t="s">
        <v>7508</v>
      </c>
    </row>
    <row r="810">
      <c r="A810" s="2">
        <v>809.0</v>
      </c>
      <c r="B810" s="2" t="s">
        <v>5588</v>
      </c>
      <c r="C810" s="2" t="s">
        <v>356</v>
      </c>
      <c r="D810" s="2">
        <v>0.0</v>
      </c>
      <c r="E810" s="2">
        <v>0.0</v>
      </c>
      <c r="F810" s="2">
        <v>0.0</v>
      </c>
      <c r="G810" s="52">
        <v>42330.549305555556</v>
      </c>
      <c r="H810" s="2" t="s">
        <v>5590</v>
      </c>
      <c r="I810" s="2" t="s">
        <v>5591</v>
      </c>
      <c r="J810" s="2" t="s">
        <v>5592</v>
      </c>
      <c r="K810" s="2" t="e">
        <v>#N/A</v>
      </c>
      <c r="L810" s="2" t="e">
        <v>#N/A</v>
      </c>
      <c r="M810" s="2" t="e">
        <v>#N/A</v>
      </c>
      <c r="N810" s="2" t="e">
        <v>#N/A</v>
      </c>
      <c r="O810" s="2" t="e">
        <v>#N/A</v>
      </c>
      <c r="P810" s="2" t="s">
        <v>5587</v>
      </c>
      <c r="Q810" s="2" t="s">
        <v>356</v>
      </c>
      <c r="R810" s="2" t="s">
        <v>356</v>
      </c>
      <c r="S810" s="2">
        <v>2111.0</v>
      </c>
      <c r="T810" s="2" t="s">
        <v>880</v>
      </c>
      <c r="U810" s="2" t="s">
        <v>412</v>
      </c>
      <c r="Y810" s="2" t="s">
        <v>7511</v>
      </c>
      <c r="Z810" s="2">
        <v>3.0</v>
      </c>
      <c r="AA810" s="2">
        <v>1.0</v>
      </c>
      <c r="AB810" s="2" t="s">
        <v>5587</v>
      </c>
      <c r="AC810" s="52">
        <v>42330.549305555556</v>
      </c>
      <c r="AD810" s="2" t="s">
        <v>5592</v>
      </c>
      <c r="AE810" s="2" t="s">
        <v>7512</v>
      </c>
      <c r="AF810" s="54" t="s">
        <v>7513</v>
      </c>
    </row>
    <row r="811">
      <c r="A811" s="2">
        <v>810.0</v>
      </c>
      <c r="B811" s="2" t="s">
        <v>4467</v>
      </c>
      <c r="C811" s="2" t="s">
        <v>356</v>
      </c>
      <c r="D811" s="2">
        <v>3.0</v>
      </c>
      <c r="E811" s="2">
        <v>0.0</v>
      </c>
      <c r="F811" s="2">
        <v>3.0</v>
      </c>
      <c r="G811" s="52">
        <v>42332.87152777778</v>
      </c>
      <c r="H811" s="2" t="s">
        <v>4588</v>
      </c>
      <c r="I811" s="2" t="s">
        <v>4469</v>
      </c>
      <c r="J811" s="2" t="s">
        <v>4590</v>
      </c>
      <c r="K811" s="2" t="e">
        <v>#N/A</v>
      </c>
      <c r="L811" s="2" t="e">
        <v>#N/A</v>
      </c>
      <c r="M811" s="2" t="e">
        <v>#N/A</v>
      </c>
      <c r="N811" s="2" t="e">
        <v>#N/A</v>
      </c>
      <c r="O811" s="2" t="e">
        <v>#N/A</v>
      </c>
      <c r="P811" s="2" t="s">
        <v>4586</v>
      </c>
      <c r="Q811" s="2" t="s">
        <v>356</v>
      </c>
      <c r="R811" s="2" t="s">
        <v>356</v>
      </c>
      <c r="S811" s="2">
        <v>33710.0</v>
      </c>
      <c r="T811" s="2" t="s">
        <v>4472</v>
      </c>
      <c r="U811" s="2" t="s">
        <v>785</v>
      </c>
      <c r="Y811" s="2" t="s">
        <v>7515</v>
      </c>
      <c r="Z811" s="2">
        <v>1.0</v>
      </c>
      <c r="AA811" s="2">
        <v>2.0</v>
      </c>
      <c r="AB811" s="2" t="s">
        <v>4586</v>
      </c>
      <c r="AC811" s="52">
        <v>42332.87152777778</v>
      </c>
      <c r="AD811" s="2" t="s">
        <v>4590</v>
      </c>
      <c r="AE811" s="2" t="s">
        <v>7516</v>
      </c>
    </row>
    <row r="812">
      <c r="A812" s="2">
        <v>811.0</v>
      </c>
      <c r="B812" s="2" t="s">
        <v>3255</v>
      </c>
      <c r="C812" s="2" t="s">
        <v>356</v>
      </c>
      <c r="D812" s="2">
        <v>1.0</v>
      </c>
      <c r="E812" s="2">
        <v>0.0</v>
      </c>
      <c r="F812" s="2">
        <v>1.0</v>
      </c>
      <c r="G812" s="52">
        <v>42321.35763888889</v>
      </c>
      <c r="H812" s="2" t="s">
        <v>3651</v>
      </c>
      <c r="I812" s="2" t="s">
        <v>3257</v>
      </c>
      <c r="J812" s="2" t="s">
        <v>3652</v>
      </c>
      <c r="K812" s="2" t="e">
        <v>#N/A</v>
      </c>
      <c r="L812" s="2" t="e">
        <v>#N/A</v>
      </c>
      <c r="M812" s="2" t="e">
        <v>#N/A</v>
      </c>
      <c r="N812" s="2" t="e">
        <v>#N/A</v>
      </c>
      <c r="O812" s="2" t="e">
        <v>#N/A</v>
      </c>
      <c r="P812" s="2" t="s">
        <v>3649</v>
      </c>
      <c r="Q812" s="2" t="s">
        <v>356</v>
      </c>
      <c r="R812" s="2" t="s">
        <v>285</v>
      </c>
      <c r="S812" s="2" t="s">
        <v>3259</v>
      </c>
      <c r="T812" s="2" t="s">
        <v>3260</v>
      </c>
      <c r="U812" s="2" t="s">
        <v>319</v>
      </c>
      <c r="Y812" s="2" t="s">
        <v>7518</v>
      </c>
      <c r="Z812" s="2">
        <v>2.0</v>
      </c>
      <c r="AA812" s="2">
        <v>4.0</v>
      </c>
      <c r="AB812" s="2" t="s">
        <v>3649</v>
      </c>
      <c r="AC812" s="52">
        <v>42321.35763888889</v>
      </c>
      <c r="AD812" s="2" t="s">
        <v>3652</v>
      </c>
      <c r="AE812" s="2" t="s">
        <v>7519</v>
      </c>
      <c r="AF812" s="54" t="s">
        <v>7520</v>
      </c>
    </row>
    <row r="813">
      <c r="A813" s="2">
        <v>812.0</v>
      </c>
      <c r="B813" s="2" t="s">
        <v>7211</v>
      </c>
      <c r="C813" s="2" t="s">
        <v>356</v>
      </c>
      <c r="D813" s="2">
        <v>2.0</v>
      </c>
      <c r="E813" s="2">
        <v>0.0</v>
      </c>
      <c r="F813" s="2">
        <v>2.0</v>
      </c>
      <c r="G813" s="52">
        <v>42329.36041666667</v>
      </c>
      <c r="H813" s="2" t="s">
        <v>7212</v>
      </c>
      <c r="I813" s="2" t="s">
        <v>7214</v>
      </c>
      <c r="J813" s="2" t="s">
        <v>7215</v>
      </c>
      <c r="K813" s="2" t="e">
        <v>#N/A</v>
      </c>
      <c r="L813" s="2" t="e">
        <v>#N/A</v>
      </c>
      <c r="M813" s="2" t="e">
        <v>#N/A</v>
      </c>
      <c r="N813" s="2" t="e">
        <v>#N/A</v>
      </c>
      <c r="O813" s="2" t="e">
        <v>#N/A</v>
      </c>
      <c r="P813" s="2" t="s">
        <v>7210</v>
      </c>
      <c r="Q813" s="2" t="s">
        <v>356</v>
      </c>
      <c r="R813" s="2" t="s">
        <v>285</v>
      </c>
      <c r="S813" s="2">
        <v>18938.0</v>
      </c>
      <c r="T813" s="2" t="s">
        <v>7217</v>
      </c>
      <c r="U813" s="2" t="s">
        <v>330</v>
      </c>
      <c r="Y813" s="2" t="s">
        <v>7522</v>
      </c>
      <c r="Z813" s="2">
        <v>1.0</v>
      </c>
      <c r="AA813" s="2">
        <v>2.0</v>
      </c>
      <c r="AB813" s="2" t="s">
        <v>7210</v>
      </c>
      <c r="AC813" s="52">
        <v>42329.36041666667</v>
      </c>
      <c r="AD813" s="2" t="s">
        <v>7215</v>
      </c>
      <c r="AE813" s="2" t="s">
        <v>7524</v>
      </c>
    </row>
    <row r="814">
      <c r="A814" s="2">
        <v>813.0</v>
      </c>
      <c r="B814" s="2" t="s">
        <v>6181</v>
      </c>
      <c r="C814" s="2" t="s">
        <v>356</v>
      </c>
      <c r="D814" s="2">
        <v>3.0</v>
      </c>
      <c r="E814" s="2">
        <v>0.0</v>
      </c>
      <c r="F814" s="2">
        <v>3.0</v>
      </c>
      <c r="G814" s="52">
        <v>42318.802777777775</v>
      </c>
      <c r="H814" s="2" t="s">
        <v>6182</v>
      </c>
      <c r="I814" s="2" t="s">
        <v>6183</v>
      </c>
      <c r="J814" s="2" t="s">
        <v>6184</v>
      </c>
      <c r="K814" s="2" t="e">
        <v>#N/A</v>
      </c>
      <c r="L814" s="2" t="e">
        <v>#N/A</v>
      </c>
      <c r="M814" s="2" t="e">
        <v>#N/A</v>
      </c>
      <c r="N814" s="2" t="e">
        <v>#N/A</v>
      </c>
      <c r="O814" s="2" t="e">
        <v>#N/A</v>
      </c>
      <c r="P814" s="2" t="s">
        <v>6180</v>
      </c>
      <c r="Q814" s="2" t="s">
        <v>356</v>
      </c>
      <c r="R814" s="2" t="s">
        <v>285</v>
      </c>
      <c r="S814" s="2">
        <v>63113.0</v>
      </c>
      <c r="T814" s="2" t="s">
        <v>6185</v>
      </c>
      <c r="U814" s="2" t="s">
        <v>492</v>
      </c>
      <c r="Y814" s="2" t="s">
        <v>7526</v>
      </c>
      <c r="Z814" s="2">
        <v>1.0</v>
      </c>
      <c r="AA814" s="2">
        <v>1.0</v>
      </c>
      <c r="AB814" s="2" t="s">
        <v>6180</v>
      </c>
      <c r="AC814" s="52">
        <v>42318.802777777775</v>
      </c>
      <c r="AD814" s="2" t="s">
        <v>6184</v>
      </c>
      <c r="AE814" s="2" t="s">
        <v>7527</v>
      </c>
    </row>
    <row r="815">
      <c r="A815" s="2">
        <v>814.0</v>
      </c>
      <c r="B815" s="2" t="s">
        <v>6826</v>
      </c>
      <c r="C815" s="2" t="s">
        <v>356</v>
      </c>
      <c r="D815" s="2">
        <v>146.0</v>
      </c>
      <c r="E815" s="2">
        <v>76.0</v>
      </c>
      <c r="F815" s="2">
        <v>70.0</v>
      </c>
      <c r="G815" s="52">
        <v>42317.71111111111</v>
      </c>
      <c r="H815" s="2" t="s">
        <v>6827</v>
      </c>
      <c r="I815" s="2" t="s">
        <v>6828</v>
      </c>
      <c r="J815" s="2" t="s">
        <v>6829</v>
      </c>
      <c r="K815" s="2" t="e">
        <v>#N/A</v>
      </c>
      <c r="L815" s="2" t="e">
        <v>#N/A</v>
      </c>
      <c r="M815" s="2" t="e">
        <v>#N/A</v>
      </c>
      <c r="N815" s="2" t="e">
        <v>#N/A</v>
      </c>
      <c r="O815" s="2" t="e">
        <v>#N/A</v>
      </c>
      <c r="P815" s="2" t="s">
        <v>6825</v>
      </c>
      <c r="Q815" s="2" t="s">
        <v>356</v>
      </c>
      <c r="R815" s="2" t="s">
        <v>356</v>
      </c>
      <c r="S815" s="2">
        <v>14810.0</v>
      </c>
      <c r="T815" s="2" t="s">
        <v>6806</v>
      </c>
      <c r="U815" s="2" t="s">
        <v>576</v>
      </c>
      <c r="Y815" s="2" t="s">
        <v>7529</v>
      </c>
      <c r="Z815" s="2">
        <v>2.0</v>
      </c>
      <c r="AA815" s="2">
        <v>3.0</v>
      </c>
      <c r="AB815" s="2" t="s">
        <v>6825</v>
      </c>
      <c r="AC815" s="52">
        <v>42317.71111111111</v>
      </c>
      <c r="AD815" s="2" t="s">
        <v>6829</v>
      </c>
      <c r="AE815" s="2" t="s">
        <v>7530</v>
      </c>
    </row>
    <row r="816">
      <c r="A816" s="2">
        <v>815.0</v>
      </c>
      <c r="B816" s="2" t="s">
        <v>7531</v>
      </c>
      <c r="C816" s="2" t="s">
        <v>356</v>
      </c>
      <c r="D816" s="2">
        <v>23.0</v>
      </c>
      <c r="E816" s="2">
        <v>9.0</v>
      </c>
      <c r="F816" s="2">
        <v>14.0</v>
      </c>
      <c r="G816" s="52">
        <v>42314.45694444444</v>
      </c>
      <c r="H816" s="2" t="s">
        <v>7532</v>
      </c>
      <c r="I816" s="2" t="s">
        <v>7533</v>
      </c>
      <c r="J816" s="2" t="s">
        <v>7534</v>
      </c>
      <c r="K816" s="2" t="e">
        <v>#N/A</v>
      </c>
      <c r="L816" s="2" t="e">
        <v>#N/A</v>
      </c>
      <c r="M816" s="2" t="e">
        <v>#N/A</v>
      </c>
      <c r="N816" s="2" t="e">
        <v>#N/A</v>
      </c>
      <c r="O816" s="2" t="e">
        <v>#N/A</v>
      </c>
      <c r="P816" s="2" t="s">
        <v>7535</v>
      </c>
      <c r="Q816" s="2" t="s">
        <v>356</v>
      </c>
      <c r="R816" s="2" t="s">
        <v>285</v>
      </c>
      <c r="S816" s="2">
        <v>24740.0</v>
      </c>
      <c r="T816" s="2" t="s">
        <v>7536</v>
      </c>
      <c r="U816" s="2" t="s">
        <v>1313</v>
      </c>
      <c r="Y816" s="2" t="s">
        <v>7538</v>
      </c>
      <c r="Z816" s="2">
        <v>3.0</v>
      </c>
      <c r="AA816" s="2">
        <v>1.0</v>
      </c>
      <c r="AB816" s="2" t="s">
        <v>7535</v>
      </c>
      <c r="AC816" s="52">
        <v>42314.45694444444</v>
      </c>
      <c r="AD816" s="2" t="s">
        <v>7534</v>
      </c>
      <c r="AE816" s="2" t="s">
        <v>7539</v>
      </c>
    </row>
    <row r="817">
      <c r="A817" s="2">
        <v>816.0</v>
      </c>
      <c r="B817" s="2" t="s">
        <v>3659</v>
      </c>
      <c r="C817" s="2" t="s">
        <v>356</v>
      </c>
      <c r="D817" s="2">
        <v>1.0</v>
      </c>
      <c r="E817" s="2">
        <v>0.0</v>
      </c>
      <c r="F817" s="2">
        <v>1.0</v>
      </c>
      <c r="G817" s="52">
        <v>42312.575</v>
      </c>
      <c r="H817" s="2" t="s">
        <v>3662</v>
      </c>
      <c r="I817" s="2" t="s">
        <v>3664</v>
      </c>
      <c r="J817" s="2" t="s">
        <v>3665</v>
      </c>
      <c r="K817" s="2" t="e">
        <v>#N/A</v>
      </c>
      <c r="L817" s="2" t="e">
        <v>#N/A</v>
      </c>
      <c r="M817" s="2" t="e">
        <v>#N/A</v>
      </c>
      <c r="N817" s="2" t="e">
        <v>#N/A</v>
      </c>
      <c r="O817" s="2" t="e">
        <v>#N/A</v>
      </c>
      <c r="P817" s="2" t="s">
        <v>3658</v>
      </c>
      <c r="Q817" s="2" t="s">
        <v>356</v>
      </c>
      <c r="R817" s="2" t="s">
        <v>285</v>
      </c>
      <c r="S817" s="2">
        <v>94111.0</v>
      </c>
      <c r="T817" s="2" t="s">
        <v>1501</v>
      </c>
      <c r="U817" s="2" t="s">
        <v>319</v>
      </c>
      <c r="Y817" s="2" t="s">
        <v>7540</v>
      </c>
      <c r="Z817" s="2">
        <v>2.0</v>
      </c>
      <c r="AA817" s="2">
        <v>3.0</v>
      </c>
      <c r="AB817" s="2" t="s">
        <v>3658</v>
      </c>
      <c r="AC817" s="52">
        <v>42312.575</v>
      </c>
      <c r="AD817" s="2" t="s">
        <v>3665</v>
      </c>
      <c r="AE817" s="2" t="s">
        <v>7541</v>
      </c>
      <c r="AF817" s="54" t="s">
        <v>7543</v>
      </c>
    </row>
    <row r="818">
      <c r="A818" s="2">
        <v>817.0</v>
      </c>
      <c r="B818" s="2" t="s">
        <v>3659</v>
      </c>
      <c r="C818" s="2" t="s">
        <v>356</v>
      </c>
      <c r="D818" s="2">
        <v>1.0</v>
      </c>
      <c r="E818" s="2">
        <v>0.0</v>
      </c>
      <c r="F818" s="2">
        <v>1.0</v>
      </c>
      <c r="G818" s="52">
        <v>42312.66180555556</v>
      </c>
      <c r="H818" s="2" t="s">
        <v>3662</v>
      </c>
      <c r="I818" s="2" t="s">
        <v>3664</v>
      </c>
      <c r="J818" s="2" t="s">
        <v>3665</v>
      </c>
      <c r="K818" s="2" t="e">
        <v>#N/A</v>
      </c>
      <c r="L818" s="2" t="e">
        <v>#N/A</v>
      </c>
      <c r="M818" s="2" t="e">
        <v>#N/A</v>
      </c>
      <c r="N818" s="2" t="e">
        <v>#N/A</v>
      </c>
      <c r="O818" s="2" t="e">
        <v>#N/A</v>
      </c>
      <c r="P818" s="2" t="s">
        <v>3658</v>
      </c>
      <c r="Q818" s="2" t="s">
        <v>356</v>
      </c>
      <c r="R818" s="2" t="s">
        <v>285</v>
      </c>
      <c r="S818" s="2">
        <v>94111.0</v>
      </c>
      <c r="T818" s="2" t="s">
        <v>1501</v>
      </c>
      <c r="U818" s="2" t="s">
        <v>319</v>
      </c>
      <c r="Y818" s="2" t="s">
        <v>7540</v>
      </c>
      <c r="Z818" s="2">
        <v>2.0</v>
      </c>
      <c r="AA818" s="2">
        <v>3.0</v>
      </c>
      <c r="AB818" s="2" t="s">
        <v>3658</v>
      </c>
      <c r="AC818" s="52">
        <v>42312.66180555556</v>
      </c>
      <c r="AD818" s="2" t="s">
        <v>3665</v>
      </c>
      <c r="AE818" s="2" t="s">
        <v>7541</v>
      </c>
    </row>
    <row r="819">
      <c r="A819" s="2">
        <v>818.0</v>
      </c>
      <c r="B819" s="2" t="s">
        <v>7545</v>
      </c>
      <c r="C819" s="2" t="s">
        <v>356</v>
      </c>
      <c r="D819" s="2">
        <v>2.0</v>
      </c>
      <c r="E819" s="2">
        <v>0.0</v>
      </c>
      <c r="F819" s="2">
        <v>2.0</v>
      </c>
      <c r="G819" s="52">
        <v>42322.23819444444</v>
      </c>
      <c r="H819" s="2" t="s">
        <v>7546</v>
      </c>
      <c r="I819" s="2" t="s">
        <v>7547</v>
      </c>
      <c r="J819" s="2" t="s">
        <v>7548</v>
      </c>
      <c r="K819" s="2" t="e">
        <v>#N/A</v>
      </c>
      <c r="L819" s="2" t="e">
        <v>#N/A</v>
      </c>
      <c r="M819" s="2" t="e">
        <v>#N/A</v>
      </c>
      <c r="N819" s="2" t="e">
        <v>#N/A</v>
      </c>
      <c r="O819" s="2" t="e">
        <v>#N/A</v>
      </c>
      <c r="P819" s="2" t="s">
        <v>7549</v>
      </c>
      <c r="Q819" s="2" t="s">
        <v>356</v>
      </c>
      <c r="R819" s="2" t="s">
        <v>356</v>
      </c>
      <c r="S819" s="2">
        <v>54221.0</v>
      </c>
      <c r="T819" s="2" t="s">
        <v>7550</v>
      </c>
      <c r="U819" s="2" t="s">
        <v>2302</v>
      </c>
      <c r="Y819" s="2" t="s">
        <v>7552</v>
      </c>
      <c r="Z819" s="2">
        <v>3.0</v>
      </c>
      <c r="AB819" s="2" t="s">
        <v>7549</v>
      </c>
      <c r="AC819" s="52">
        <v>42322.23819444444</v>
      </c>
      <c r="AD819" s="2" t="s">
        <v>7548</v>
      </c>
      <c r="AE819" s="2" t="s">
        <v>7553</v>
      </c>
      <c r="AF819" s="54" t="s">
        <v>7554</v>
      </c>
    </row>
    <row r="820">
      <c r="A820" s="2">
        <v>819.0</v>
      </c>
      <c r="B820" s="2" t="s">
        <v>5863</v>
      </c>
      <c r="C820" s="2" t="s">
        <v>356</v>
      </c>
      <c r="D820" s="2">
        <v>3.0</v>
      </c>
      <c r="E820" s="2">
        <v>0.0</v>
      </c>
      <c r="F820" s="2">
        <v>3.0</v>
      </c>
      <c r="G820" s="52">
        <v>42317.7375</v>
      </c>
      <c r="H820" s="2" t="s">
        <v>5864</v>
      </c>
      <c r="I820" s="2" t="s">
        <v>5865</v>
      </c>
      <c r="J820" s="2" t="s">
        <v>5866</v>
      </c>
      <c r="K820" s="2" t="e">
        <v>#N/A</v>
      </c>
      <c r="L820" s="2" t="e">
        <v>#N/A</v>
      </c>
      <c r="M820" s="2" t="e">
        <v>#N/A</v>
      </c>
      <c r="N820" s="2" t="e">
        <v>#N/A</v>
      </c>
      <c r="O820" s="2" t="e">
        <v>#N/A</v>
      </c>
      <c r="P820" s="2" t="s">
        <v>5862</v>
      </c>
      <c r="Q820" s="2" t="s">
        <v>356</v>
      </c>
      <c r="R820" s="2" t="s">
        <v>285</v>
      </c>
      <c r="S820" s="2">
        <v>21032.0</v>
      </c>
      <c r="T820" s="2" t="s">
        <v>5867</v>
      </c>
      <c r="U820" s="2" t="s">
        <v>646</v>
      </c>
      <c r="Y820" s="2" t="s">
        <v>7556</v>
      </c>
      <c r="Z820" s="2">
        <v>2.0</v>
      </c>
      <c r="AA820" s="2">
        <v>3.0</v>
      </c>
      <c r="AB820" s="2" t="s">
        <v>5862</v>
      </c>
      <c r="AC820" s="52">
        <v>42317.7375</v>
      </c>
      <c r="AD820" s="2" t="s">
        <v>5866</v>
      </c>
      <c r="AE820" s="2" t="s">
        <v>7557</v>
      </c>
    </row>
    <row r="821">
      <c r="A821" s="2">
        <v>820.0</v>
      </c>
      <c r="B821" s="2" t="s">
        <v>7558</v>
      </c>
      <c r="C821" s="2" t="s">
        <v>356</v>
      </c>
      <c r="D821" s="2">
        <v>0.0</v>
      </c>
      <c r="E821" s="2">
        <v>0.0</v>
      </c>
      <c r="F821" s="2">
        <v>0.0</v>
      </c>
      <c r="G821" s="52">
        <v>42325.71666666667</v>
      </c>
      <c r="H821" s="2" t="s">
        <v>7559</v>
      </c>
      <c r="I821" s="2" t="s">
        <v>7560</v>
      </c>
      <c r="J821" s="2" t="s">
        <v>7561</v>
      </c>
      <c r="K821" s="2" t="e">
        <v>#N/A</v>
      </c>
      <c r="L821" s="2" t="e">
        <v>#N/A</v>
      </c>
      <c r="M821" s="2" t="e">
        <v>#N/A</v>
      </c>
      <c r="N821" s="2" t="e">
        <v>#N/A</v>
      </c>
      <c r="O821" s="2" t="e">
        <v>#N/A</v>
      </c>
      <c r="P821" s="2" t="s">
        <v>7563</v>
      </c>
      <c r="Q821" s="2" t="s">
        <v>356</v>
      </c>
      <c r="R821" s="2" t="s">
        <v>285</v>
      </c>
      <c r="S821" s="2">
        <v>23187.0</v>
      </c>
      <c r="T821" s="2" t="s">
        <v>7564</v>
      </c>
      <c r="U821" s="2" t="s">
        <v>470</v>
      </c>
      <c r="Y821" s="2" t="s">
        <v>7565</v>
      </c>
      <c r="Z821" s="2">
        <v>3.0</v>
      </c>
      <c r="AB821" s="2" t="s">
        <v>7563</v>
      </c>
      <c r="AC821" s="52">
        <v>42325.71666666667</v>
      </c>
      <c r="AD821" s="2" t="s">
        <v>7561</v>
      </c>
      <c r="AE821" s="2" t="s">
        <v>7566</v>
      </c>
    </row>
    <row r="822">
      <c r="A822" s="2">
        <v>821.0</v>
      </c>
      <c r="B822" s="2" t="s">
        <v>6955</v>
      </c>
      <c r="C822" s="2" t="s">
        <v>356</v>
      </c>
      <c r="D822" s="2">
        <v>0.0</v>
      </c>
      <c r="E822" s="2">
        <v>0.0</v>
      </c>
      <c r="F822" s="2">
        <v>0.0</v>
      </c>
      <c r="G822" s="52">
        <v>42310.36944444444</v>
      </c>
      <c r="H822" s="2" t="s">
        <v>6957</v>
      </c>
      <c r="I822" s="2" t="s">
        <v>6959</v>
      </c>
      <c r="J822" s="2" t="s">
        <v>6960</v>
      </c>
      <c r="K822" s="2" t="e">
        <v>#N/A</v>
      </c>
      <c r="L822" s="2" t="e">
        <v>#N/A</v>
      </c>
      <c r="M822" s="2" t="e">
        <v>#N/A</v>
      </c>
      <c r="N822" s="2" t="e">
        <v>#N/A</v>
      </c>
      <c r="O822" s="2" t="e">
        <v>#N/A</v>
      </c>
      <c r="P822" s="2" t="s">
        <v>6954</v>
      </c>
      <c r="Q822" s="2" t="s">
        <v>356</v>
      </c>
      <c r="R822" s="2" t="s">
        <v>285</v>
      </c>
      <c r="S822" s="2">
        <v>45177.0</v>
      </c>
      <c r="T822" s="2" t="s">
        <v>2590</v>
      </c>
      <c r="U822" s="2" t="s">
        <v>1290</v>
      </c>
      <c r="Y822" s="2" t="s">
        <v>7568</v>
      </c>
      <c r="Z822" s="2">
        <v>2.0</v>
      </c>
      <c r="AA822" s="2">
        <v>3.0</v>
      </c>
      <c r="AB822" s="2" t="s">
        <v>6954</v>
      </c>
      <c r="AC822" s="52">
        <v>42310.36944444444</v>
      </c>
      <c r="AD822" s="2" t="s">
        <v>6960</v>
      </c>
      <c r="AE822" s="2" t="s">
        <v>7569</v>
      </c>
    </row>
    <row r="823">
      <c r="A823" s="2">
        <v>822.0</v>
      </c>
      <c r="B823" s="2" t="s">
        <v>6414</v>
      </c>
      <c r="C823" s="2" t="s">
        <v>356</v>
      </c>
      <c r="D823" s="2">
        <v>0.0</v>
      </c>
      <c r="E823" s="2">
        <v>0.0</v>
      </c>
      <c r="F823" s="2">
        <v>0.0</v>
      </c>
      <c r="G823" s="52">
        <v>42326.35902777778</v>
      </c>
      <c r="H823" s="2" t="s">
        <v>6441</v>
      </c>
      <c r="I823" s="2" t="s">
        <v>6415</v>
      </c>
      <c r="J823" s="2" t="s">
        <v>6442</v>
      </c>
      <c r="K823" s="2" t="e">
        <v>#N/A</v>
      </c>
      <c r="L823" s="2" t="e">
        <v>#N/A</v>
      </c>
      <c r="M823" s="2" t="e">
        <v>#N/A</v>
      </c>
      <c r="N823" s="2" t="e">
        <v>#N/A</v>
      </c>
      <c r="O823" s="2" t="e">
        <v>#N/A</v>
      </c>
      <c r="P823" s="2" t="s">
        <v>6440</v>
      </c>
      <c r="Q823" s="2" t="s">
        <v>356</v>
      </c>
      <c r="R823" s="2" t="s">
        <v>356</v>
      </c>
      <c r="S823" s="2">
        <v>7675.0</v>
      </c>
      <c r="T823" s="2" t="s">
        <v>6416</v>
      </c>
      <c r="U823" s="2" t="s">
        <v>695</v>
      </c>
      <c r="Y823" s="2" t="s">
        <v>6479</v>
      </c>
      <c r="Z823" s="2">
        <v>2.0</v>
      </c>
      <c r="AB823" s="2" t="s">
        <v>6440</v>
      </c>
      <c r="AC823" s="52">
        <v>42326.35902777778</v>
      </c>
      <c r="AD823" s="2" t="s">
        <v>6442</v>
      </c>
      <c r="AE823" s="2" t="s">
        <v>7571</v>
      </c>
    </row>
    <row r="824">
      <c r="A824" s="2">
        <v>823.0</v>
      </c>
      <c r="B824" s="2" t="s">
        <v>7572</v>
      </c>
      <c r="C824" s="2" t="s">
        <v>356</v>
      </c>
      <c r="D824" s="2">
        <v>0.0</v>
      </c>
      <c r="E824" s="2">
        <v>0.0</v>
      </c>
      <c r="F824" s="2">
        <v>0.0</v>
      </c>
      <c r="G824" s="52">
        <v>42311.478472222225</v>
      </c>
      <c r="H824" s="2" t="s">
        <v>7573</v>
      </c>
      <c r="I824" s="2" t="s">
        <v>7574</v>
      </c>
      <c r="J824" s="2" t="s">
        <v>7575</v>
      </c>
      <c r="K824" s="2" t="e">
        <v>#N/A</v>
      </c>
      <c r="L824" s="2" t="e">
        <v>#N/A</v>
      </c>
      <c r="M824" s="2" t="e">
        <v>#N/A</v>
      </c>
      <c r="N824" s="2" t="e">
        <v>#N/A</v>
      </c>
      <c r="O824" s="2" t="e">
        <v>#N/A</v>
      </c>
      <c r="P824" s="2" t="s">
        <v>7576</v>
      </c>
      <c r="Q824" s="2" t="s">
        <v>356</v>
      </c>
      <c r="R824" s="2" t="s">
        <v>356</v>
      </c>
      <c r="S824" s="2">
        <v>22030.0</v>
      </c>
      <c r="T824" s="2" t="s">
        <v>7578</v>
      </c>
      <c r="U824" s="2" t="s">
        <v>470</v>
      </c>
      <c r="Y824" s="2" t="s">
        <v>7579</v>
      </c>
      <c r="Z824" s="2">
        <v>3.0</v>
      </c>
      <c r="AB824" s="2" t="s">
        <v>7576</v>
      </c>
      <c r="AC824" s="52">
        <v>42311.478472222225</v>
      </c>
      <c r="AD824" s="2" t="s">
        <v>7575</v>
      </c>
      <c r="AE824" s="2" t="s">
        <v>7580</v>
      </c>
    </row>
  </sheetData>
  <hyperlinks>
    <hyperlink r:id="rId1" ref="AF2"/>
    <hyperlink r:id="rId2" ref="AF4"/>
    <hyperlink r:id="rId3" ref="AF5"/>
    <hyperlink r:id="rId4" ref="AF6"/>
    <hyperlink r:id="rId5" ref="AF7"/>
    <hyperlink r:id="rId6" ref="AF8"/>
    <hyperlink r:id="rId7" ref="AF9"/>
    <hyperlink r:id="rId8" ref="AF10"/>
    <hyperlink r:id="rId9" ref="AF11"/>
    <hyperlink r:id="rId10" ref="AF12"/>
    <hyperlink r:id="rId11" ref="AF13"/>
    <hyperlink r:id="rId12" ref="AF15"/>
    <hyperlink r:id="rId13" ref="AF16"/>
    <hyperlink r:id="rId14" ref="AF17"/>
    <hyperlink r:id="rId15" ref="AF18"/>
    <hyperlink r:id="rId16" ref="AF20"/>
    <hyperlink r:id="rId17" ref="AF21"/>
    <hyperlink r:id="rId18" ref="AF22"/>
    <hyperlink r:id="rId19" ref="AF23"/>
    <hyperlink r:id="rId20" ref="AF24"/>
    <hyperlink r:id="rId21" ref="AF25"/>
    <hyperlink r:id="rId22" ref="AF26"/>
    <hyperlink r:id="rId23" ref="AF27"/>
    <hyperlink r:id="rId24" ref="AF28"/>
    <hyperlink r:id="rId25" ref="AF29"/>
    <hyperlink r:id="rId26" ref="AF30"/>
    <hyperlink r:id="rId27" ref="AF31"/>
    <hyperlink r:id="rId28" ref="AF32"/>
    <hyperlink r:id="rId29" ref="AF33"/>
    <hyperlink r:id="rId30" ref="AF34"/>
    <hyperlink r:id="rId31" ref="AF35"/>
    <hyperlink r:id="rId32" ref="AF36"/>
    <hyperlink r:id="rId33" ref="AF37"/>
    <hyperlink r:id="rId34" ref="AF38"/>
    <hyperlink r:id="rId35" ref="AF39"/>
    <hyperlink r:id="rId36" ref="AF40"/>
    <hyperlink r:id="rId37" ref="AF41"/>
    <hyperlink r:id="rId38" ref="AF42"/>
    <hyperlink r:id="rId39" ref="AF43"/>
    <hyperlink r:id="rId40" ref="AF44"/>
    <hyperlink r:id="rId41" ref="AF45"/>
    <hyperlink r:id="rId42" ref="AF46"/>
    <hyperlink r:id="rId43" ref="AF47"/>
    <hyperlink r:id="rId44" ref="AF48"/>
    <hyperlink r:id="rId45" ref="AF49"/>
    <hyperlink r:id="rId46" ref="AF50"/>
    <hyperlink r:id="rId47" ref="AF51"/>
    <hyperlink r:id="rId48" ref="AF52"/>
    <hyperlink r:id="rId49" ref="AF53"/>
    <hyperlink r:id="rId50" ref="AF54"/>
    <hyperlink r:id="rId51" ref="AF56"/>
    <hyperlink r:id="rId52" ref="AF57"/>
    <hyperlink r:id="rId53" ref="AF59"/>
    <hyperlink r:id="rId54" ref="AF60"/>
    <hyperlink r:id="rId55" ref="AF61"/>
    <hyperlink r:id="rId56" ref="AF62"/>
    <hyperlink r:id="rId57" ref="AF63"/>
    <hyperlink r:id="rId58" ref="AF64"/>
    <hyperlink r:id="rId59" ref="AF65"/>
    <hyperlink r:id="rId60" ref="AF66"/>
    <hyperlink r:id="rId61" ref="AF67"/>
    <hyperlink r:id="rId62" ref="AF68"/>
    <hyperlink r:id="rId63" ref="AF69"/>
    <hyperlink r:id="rId64" ref="AF70"/>
    <hyperlink r:id="rId65" ref="AF71"/>
    <hyperlink r:id="rId66" ref="AF72"/>
    <hyperlink r:id="rId67" ref="AF73"/>
    <hyperlink r:id="rId68" ref="AF74"/>
    <hyperlink r:id="rId69" ref="AF75"/>
    <hyperlink r:id="rId70" ref="AF76"/>
    <hyperlink r:id="rId71" ref="AF77"/>
    <hyperlink r:id="rId72" ref="AF78"/>
    <hyperlink r:id="rId73" ref="AF79"/>
    <hyperlink r:id="rId74" ref="AF80"/>
    <hyperlink r:id="rId75" ref="AF81"/>
    <hyperlink r:id="rId76" ref="AF83"/>
    <hyperlink r:id="rId77" ref="AF84"/>
    <hyperlink r:id="rId78" ref="AF85"/>
    <hyperlink r:id="rId79" ref="AF86"/>
    <hyperlink r:id="rId80" ref="AF87"/>
    <hyperlink r:id="rId81" ref="AF88"/>
    <hyperlink r:id="rId82" ref="AF89"/>
    <hyperlink r:id="rId83" ref="AF90"/>
    <hyperlink r:id="rId84" ref="AF91"/>
    <hyperlink r:id="rId85" ref="AF93"/>
    <hyperlink r:id="rId86" ref="AF94"/>
    <hyperlink r:id="rId87" ref="AF95"/>
    <hyperlink r:id="rId88" ref="AF96"/>
    <hyperlink r:id="rId89" ref="AF97"/>
    <hyperlink r:id="rId90" ref="AF98"/>
    <hyperlink r:id="rId91" ref="AF99"/>
    <hyperlink r:id="rId92" ref="AF100"/>
    <hyperlink r:id="rId93" ref="AF101"/>
    <hyperlink r:id="rId94" ref="AF102"/>
    <hyperlink r:id="rId95" ref="AF103"/>
    <hyperlink r:id="rId96" ref="AF104"/>
    <hyperlink r:id="rId97" ref="AF105"/>
    <hyperlink r:id="rId98" ref="AF106"/>
    <hyperlink r:id="rId99" ref="AF107"/>
    <hyperlink r:id="rId100" ref="AF109"/>
    <hyperlink r:id="rId101" ref="AF110"/>
    <hyperlink r:id="rId102" ref="AF111"/>
    <hyperlink r:id="rId103" ref="AF112"/>
    <hyperlink r:id="rId104" ref="AF113"/>
    <hyperlink r:id="rId105" ref="AF115"/>
    <hyperlink r:id="rId106" ref="AF116"/>
    <hyperlink r:id="rId107" ref="AF117"/>
    <hyperlink r:id="rId108" ref="AF118"/>
    <hyperlink r:id="rId109" ref="AF119"/>
    <hyperlink r:id="rId110" ref="AF120"/>
    <hyperlink r:id="rId111" ref="AF121"/>
    <hyperlink r:id="rId112" ref="AF122"/>
    <hyperlink r:id="rId113" ref="AF123"/>
    <hyperlink r:id="rId114" ref="AF124"/>
    <hyperlink r:id="rId115" ref="AF125"/>
    <hyperlink r:id="rId116" ref="AF126"/>
    <hyperlink r:id="rId117" ref="AF127"/>
    <hyperlink r:id="rId118" ref="AF128"/>
    <hyperlink r:id="rId119" ref="AF129"/>
    <hyperlink r:id="rId120" ref="AF130"/>
    <hyperlink r:id="rId121" ref="AF131"/>
    <hyperlink r:id="rId122" ref="AF132"/>
    <hyperlink r:id="rId123" ref="AF134"/>
    <hyperlink r:id="rId124" ref="AF135"/>
    <hyperlink r:id="rId125" ref="AF136"/>
    <hyperlink r:id="rId126" ref="AF138"/>
    <hyperlink r:id="rId127" ref="AF139"/>
    <hyperlink r:id="rId128" ref="AF140"/>
    <hyperlink r:id="rId129" ref="AF141"/>
    <hyperlink r:id="rId130" ref="AF143"/>
    <hyperlink r:id="rId131" ref="AF145"/>
    <hyperlink r:id="rId132" ref="AF146"/>
    <hyperlink r:id="rId133" ref="AF147"/>
    <hyperlink r:id="rId134" ref="AF148"/>
    <hyperlink r:id="rId135" ref="AF149"/>
    <hyperlink r:id="rId136" ref="AF150"/>
    <hyperlink r:id="rId137" ref="AF152"/>
    <hyperlink r:id="rId138" ref="AF153"/>
    <hyperlink r:id="rId139" ref="AF154"/>
    <hyperlink r:id="rId140" ref="AF155"/>
    <hyperlink r:id="rId141" ref="AF156"/>
    <hyperlink r:id="rId142" ref="AF157"/>
    <hyperlink r:id="rId143" ref="AF158"/>
    <hyperlink r:id="rId144" ref="AF159"/>
    <hyperlink r:id="rId145" ref="AF160"/>
    <hyperlink r:id="rId146" ref="AF161"/>
    <hyperlink r:id="rId147" ref="AF162"/>
    <hyperlink r:id="rId148" ref="AF163"/>
    <hyperlink r:id="rId149" ref="AF164"/>
    <hyperlink r:id="rId150" ref="AF165"/>
    <hyperlink r:id="rId151" ref="AF166"/>
    <hyperlink r:id="rId152" ref="AF167"/>
    <hyperlink r:id="rId153" ref="AF168"/>
    <hyperlink r:id="rId154" ref="AF169"/>
    <hyperlink r:id="rId155" ref="AF170"/>
    <hyperlink r:id="rId156" ref="AF171"/>
    <hyperlink r:id="rId157" ref="AF172"/>
    <hyperlink r:id="rId158" ref="AF173"/>
    <hyperlink r:id="rId159" ref="AF174"/>
    <hyperlink r:id="rId160" ref="AF175"/>
    <hyperlink r:id="rId161" ref="AF176"/>
    <hyperlink r:id="rId162" ref="AF177"/>
    <hyperlink r:id="rId163" ref="AF178"/>
    <hyperlink r:id="rId164" ref="AF180"/>
    <hyperlink r:id="rId165" ref="AF181"/>
    <hyperlink r:id="rId166" ref="AF182"/>
    <hyperlink r:id="rId167" ref="AF183"/>
    <hyperlink r:id="rId168" ref="AF184"/>
    <hyperlink r:id="rId169" ref="AF187"/>
    <hyperlink r:id="rId170" ref="AF188"/>
    <hyperlink r:id="rId171" ref="AF189"/>
    <hyperlink r:id="rId172" ref="AF190"/>
    <hyperlink r:id="rId173" ref="AF191"/>
    <hyperlink r:id="rId174" ref="AF192"/>
    <hyperlink r:id="rId175" ref="AF193"/>
    <hyperlink r:id="rId176" ref="AF194"/>
    <hyperlink r:id="rId177" ref="AF195"/>
    <hyperlink r:id="rId178" ref="AF196"/>
    <hyperlink r:id="rId179" ref="AF197"/>
    <hyperlink r:id="rId180" ref="AF198"/>
    <hyperlink r:id="rId181" ref="AF199"/>
    <hyperlink r:id="rId182" ref="AF200"/>
    <hyperlink r:id="rId183" ref="AF201"/>
    <hyperlink r:id="rId184" ref="AF202"/>
    <hyperlink r:id="rId185" ref="AF203"/>
    <hyperlink r:id="rId186" ref="AF204"/>
    <hyperlink r:id="rId187" ref="AF205"/>
    <hyperlink r:id="rId188" ref="AF206"/>
    <hyperlink r:id="rId189" ref="AF207"/>
    <hyperlink r:id="rId190" ref="AF209"/>
    <hyperlink r:id="rId191" ref="AF210"/>
    <hyperlink r:id="rId192" ref="AF211"/>
    <hyperlink r:id="rId193" ref="AF212"/>
    <hyperlink r:id="rId194" ref="AF213"/>
    <hyperlink r:id="rId195" ref="AF214"/>
    <hyperlink r:id="rId196" ref="AF215"/>
    <hyperlink r:id="rId197" ref="AF216"/>
    <hyperlink r:id="rId198" ref="AF217"/>
    <hyperlink r:id="rId199" ref="AF218"/>
    <hyperlink r:id="rId200" ref="AF219"/>
    <hyperlink r:id="rId201" ref="AF220"/>
    <hyperlink r:id="rId202" ref="AF221"/>
    <hyperlink r:id="rId203" ref="AF222"/>
    <hyperlink r:id="rId204" ref="AF223"/>
    <hyperlink r:id="rId205" ref="AF224"/>
    <hyperlink r:id="rId206" ref="AF225"/>
    <hyperlink r:id="rId207" ref="AF226"/>
    <hyperlink r:id="rId208" ref="AF227"/>
    <hyperlink r:id="rId209" ref="AF228"/>
    <hyperlink r:id="rId210" ref="AF229"/>
    <hyperlink r:id="rId211" ref="AF230"/>
    <hyperlink r:id="rId212" ref="AF232"/>
    <hyperlink r:id="rId213" ref="AF233"/>
    <hyperlink r:id="rId214" ref="AF234"/>
    <hyperlink r:id="rId215" ref="AF235"/>
    <hyperlink r:id="rId216" ref="AF236"/>
    <hyperlink r:id="rId217" ref="AF237"/>
    <hyperlink r:id="rId218" ref="AF238"/>
    <hyperlink r:id="rId219" ref="AF239"/>
    <hyperlink r:id="rId220" ref="AF241"/>
    <hyperlink r:id="rId221" ref="AF242"/>
    <hyperlink r:id="rId222" ref="AF243"/>
    <hyperlink r:id="rId223" ref="AF244"/>
    <hyperlink r:id="rId224" ref="AF245"/>
    <hyperlink r:id="rId225" ref="AF246"/>
    <hyperlink r:id="rId226" ref="AF247"/>
    <hyperlink r:id="rId227" ref="AF248"/>
    <hyperlink r:id="rId228" ref="AF249"/>
    <hyperlink r:id="rId229" ref="AF250"/>
    <hyperlink r:id="rId230" ref="AF251"/>
    <hyperlink r:id="rId231" ref="AF252"/>
    <hyperlink r:id="rId232" ref="AF253"/>
    <hyperlink r:id="rId233" ref="AF254"/>
    <hyperlink r:id="rId234" ref="AF255"/>
    <hyperlink r:id="rId235" ref="AF256"/>
    <hyperlink r:id="rId236" ref="AF257"/>
    <hyperlink r:id="rId237" ref="AF258"/>
    <hyperlink r:id="rId238" ref="AF259"/>
    <hyperlink r:id="rId239" ref="AF260"/>
    <hyperlink r:id="rId240" ref="AF261"/>
    <hyperlink r:id="rId241" ref="AF262"/>
    <hyperlink r:id="rId242" ref="AF263"/>
    <hyperlink r:id="rId243" ref="AF264"/>
    <hyperlink r:id="rId244" ref="AF265"/>
    <hyperlink r:id="rId245" ref="AF266"/>
    <hyperlink r:id="rId246" ref="AF267"/>
    <hyperlink r:id="rId247" ref="AF268"/>
    <hyperlink r:id="rId248" ref="AF269"/>
    <hyperlink r:id="rId249" ref="AF270"/>
    <hyperlink r:id="rId250" ref="AF271"/>
    <hyperlink r:id="rId251" ref="AF272"/>
    <hyperlink r:id="rId252" ref="AF273"/>
    <hyperlink r:id="rId253" ref="AF274"/>
    <hyperlink r:id="rId254" ref="AF275"/>
    <hyperlink r:id="rId255" ref="AF276"/>
    <hyperlink r:id="rId256" ref="AF277"/>
    <hyperlink r:id="rId257" ref="AF278"/>
    <hyperlink r:id="rId258" ref="AF279"/>
    <hyperlink r:id="rId259" ref="AF280"/>
    <hyperlink r:id="rId260" ref="AF281"/>
    <hyperlink r:id="rId261" ref="AF282"/>
    <hyperlink r:id="rId262" ref="AF283"/>
    <hyperlink r:id="rId263" ref="AF284"/>
    <hyperlink r:id="rId264" ref="AF285"/>
    <hyperlink r:id="rId265" ref="AF286"/>
    <hyperlink r:id="rId266" ref="AF288"/>
    <hyperlink r:id="rId267" ref="AF289"/>
    <hyperlink r:id="rId268" ref="AF290"/>
    <hyperlink r:id="rId269" ref="AF291"/>
    <hyperlink r:id="rId270" ref="AF292"/>
    <hyperlink r:id="rId271" ref="AF293"/>
    <hyperlink r:id="rId272" ref="AF294"/>
    <hyperlink r:id="rId273" ref="AF295"/>
    <hyperlink r:id="rId274" ref="AF296"/>
    <hyperlink r:id="rId275" ref="AF297"/>
    <hyperlink r:id="rId276" ref="AF298"/>
    <hyperlink r:id="rId277" ref="AF299"/>
    <hyperlink r:id="rId278" ref="AF300"/>
    <hyperlink r:id="rId279" ref="AF301"/>
    <hyperlink r:id="rId280" ref="AF302"/>
    <hyperlink r:id="rId281" ref="AF303"/>
    <hyperlink r:id="rId282" ref="AF304"/>
    <hyperlink r:id="rId283" ref="AF305"/>
    <hyperlink r:id="rId284" ref="AF306"/>
    <hyperlink r:id="rId285" ref="AF308"/>
    <hyperlink r:id="rId286" ref="AF309"/>
    <hyperlink r:id="rId287" ref="AF310"/>
    <hyperlink r:id="rId288" ref="AF311"/>
    <hyperlink r:id="rId289" ref="AF312"/>
    <hyperlink r:id="rId290" ref="AF313"/>
    <hyperlink r:id="rId291" ref="AF314"/>
    <hyperlink r:id="rId292" ref="AF315"/>
    <hyperlink r:id="rId293" ref="AF317"/>
    <hyperlink r:id="rId294" ref="AF318"/>
    <hyperlink r:id="rId295" ref="AF319"/>
    <hyperlink r:id="rId296" ref="AF320"/>
    <hyperlink r:id="rId297" ref="AF323"/>
    <hyperlink r:id="rId298" ref="AF324"/>
    <hyperlink r:id="rId299" ref="AF325"/>
    <hyperlink r:id="rId300" ref="AF326"/>
    <hyperlink r:id="rId301" ref="AF327"/>
    <hyperlink r:id="rId302" ref="AF328"/>
    <hyperlink r:id="rId303" ref="AF329"/>
    <hyperlink r:id="rId304" ref="AF330"/>
    <hyperlink r:id="rId305" ref="AF332"/>
    <hyperlink r:id="rId306" ref="AF333"/>
    <hyperlink r:id="rId307" ref="AF335"/>
    <hyperlink r:id="rId308" ref="AF336"/>
    <hyperlink r:id="rId309" ref="AF337"/>
    <hyperlink r:id="rId310" ref="AF338"/>
    <hyperlink r:id="rId311" ref="AF339"/>
    <hyperlink r:id="rId312" ref="AF340"/>
    <hyperlink r:id="rId313" ref="AF341"/>
    <hyperlink r:id="rId314" ref="AF342"/>
    <hyperlink r:id="rId315" ref="AF343"/>
    <hyperlink r:id="rId316" ref="AF344"/>
    <hyperlink r:id="rId317" ref="AF345"/>
    <hyperlink r:id="rId318" ref="AF346"/>
    <hyperlink r:id="rId319" ref="AF347"/>
    <hyperlink r:id="rId320" ref="AF348"/>
    <hyperlink r:id="rId321" ref="AF349"/>
    <hyperlink r:id="rId322" ref="AF350"/>
    <hyperlink r:id="rId323" ref="AF351"/>
    <hyperlink r:id="rId324" ref="AF352"/>
    <hyperlink r:id="rId325" ref="AF353"/>
    <hyperlink r:id="rId326" ref="AF354"/>
    <hyperlink r:id="rId327" ref="AF355"/>
    <hyperlink r:id="rId328" ref="AF356"/>
    <hyperlink r:id="rId329" ref="AF357"/>
    <hyperlink r:id="rId330" ref="AF358"/>
    <hyperlink r:id="rId331" ref="AF359"/>
    <hyperlink r:id="rId332" ref="AF360"/>
    <hyperlink r:id="rId333" ref="AF361"/>
    <hyperlink r:id="rId334" ref="AF362"/>
    <hyperlink r:id="rId335" ref="AF363"/>
    <hyperlink r:id="rId336" ref="AF364"/>
    <hyperlink r:id="rId337" ref="AF365"/>
    <hyperlink r:id="rId338" ref="AF366"/>
    <hyperlink r:id="rId339" ref="AF367"/>
    <hyperlink r:id="rId340" ref="AF368"/>
    <hyperlink r:id="rId341" ref="AF369"/>
    <hyperlink r:id="rId342" ref="AF370"/>
    <hyperlink r:id="rId343" ref="AF371"/>
    <hyperlink r:id="rId344" ref="AF372"/>
    <hyperlink r:id="rId345" ref="AF374"/>
    <hyperlink r:id="rId346" ref="AF375"/>
    <hyperlink r:id="rId347" ref="AF376"/>
    <hyperlink r:id="rId348" ref="AF377"/>
    <hyperlink r:id="rId349" ref="AF378"/>
    <hyperlink r:id="rId350" ref="AF379"/>
    <hyperlink r:id="rId351" ref="AF380"/>
    <hyperlink r:id="rId352" ref="AF381"/>
    <hyperlink r:id="rId353" ref="AF382"/>
    <hyperlink r:id="rId354" ref="AF383"/>
    <hyperlink r:id="rId355" ref="AF384"/>
    <hyperlink r:id="rId356" ref="AF385"/>
    <hyperlink r:id="rId357" ref="AF386"/>
    <hyperlink r:id="rId358" ref="AF387"/>
    <hyperlink r:id="rId359" ref="AF388"/>
    <hyperlink r:id="rId360" ref="AF390"/>
    <hyperlink r:id="rId361" ref="AF391"/>
    <hyperlink r:id="rId362" ref="AF392"/>
    <hyperlink r:id="rId363" ref="AF393"/>
    <hyperlink r:id="rId364" ref="AF394"/>
    <hyperlink r:id="rId365" ref="AF395"/>
    <hyperlink r:id="rId366" ref="AF396"/>
    <hyperlink r:id="rId367" ref="AF397"/>
    <hyperlink r:id="rId368" ref="AF399"/>
    <hyperlink r:id="rId369" ref="AF400"/>
    <hyperlink r:id="rId370" ref="AF401"/>
    <hyperlink r:id="rId371" ref="AF402"/>
    <hyperlink r:id="rId372" ref="AF403"/>
    <hyperlink r:id="rId373" ref="AF404"/>
    <hyperlink r:id="rId374" ref="AF405"/>
    <hyperlink r:id="rId375" ref="AF406"/>
    <hyperlink r:id="rId376" ref="AF407"/>
    <hyperlink r:id="rId377" ref="AF408"/>
    <hyperlink r:id="rId378" ref="AF409"/>
    <hyperlink r:id="rId379" ref="AF410"/>
    <hyperlink r:id="rId380" ref="AF411"/>
    <hyperlink r:id="rId381" ref="AF412"/>
    <hyperlink r:id="rId382" ref="AF413"/>
    <hyperlink r:id="rId383" ref="AF415"/>
    <hyperlink r:id="rId384" ref="AF416"/>
    <hyperlink r:id="rId385" ref="AF417"/>
    <hyperlink r:id="rId386" ref="AF418"/>
    <hyperlink r:id="rId387" ref="AF419"/>
    <hyperlink r:id="rId388" ref="AF420"/>
    <hyperlink r:id="rId389" ref="AF421"/>
    <hyperlink r:id="rId390" ref="AF422"/>
    <hyperlink r:id="rId391" ref="AF423"/>
    <hyperlink r:id="rId392" ref="AF424"/>
    <hyperlink r:id="rId393" ref="AF425"/>
    <hyperlink r:id="rId394" ref="AF426"/>
    <hyperlink r:id="rId395" ref="AF428"/>
    <hyperlink r:id="rId396" ref="AF429"/>
    <hyperlink r:id="rId397" ref="AF430"/>
    <hyperlink r:id="rId398" ref="AF431"/>
    <hyperlink r:id="rId399" ref="AF432"/>
    <hyperlink r:id="rId400" ref="AF433"/>
    <hyperlink r:id="rId401" ref="AF434"/>
    <hyperlink r:id="rId402" ref="AF435"/>
    <hyperlink r:id="rId403" ref="AF436"/>
    <hyperlink r:id="rId404" ref="AF437"/>
    <hyperlink r:id="rId405" ref="AF440"/>
    <hyperlink r:id="rId406" ref="AF441"/>
    <hyperlink r:id="rId407" ref="AF442"/>
    <hyperlink r:id="rId408" ref="AF443"/>
    <hyperlink r:id="rId409" ref="AF444"/>
    <hyperlink r:id="rId410" ref="AF445"/>
    <hyperlink r:id="rId411" ref="AF446"/>
    <hyperlink r:id="rId412" ref="AF447"/>
    <hyperlink r:id="rId413" ref="AF448"/>
    <hyperlink r:id="rId414" ref="AF449"/>
    <hyperlink r:id="rId415" ref="AF450"/>
    <hyperlink r:id="rId416" ref="AF451"/>
    <hyperlink r:id="rId417" ref="AF452"/>
    <hyperlink r:id="rId418" ref="AF453"/>
    <hyperlink r:id="rId419" ref="AF454"/>
    <hyperlink r:id="rId420" ref="AF455"/>
    <hyperlink r:id="rId421" ref="AF456"/>
    <hyperlink r:id="rId422" ref="AF457"/>
    <hyperlink r:id="rId423" ref="AF458"/>
    <hyperlink r:id="rId424" ref="AF459"/>
    <hyperlink r:id="rId425" ref="AF461"/>
    <hyperlink r:id="rId426" ref="AF462"/>
    <hyperlink r:id="rId427" ref="AF463"/>
    <hyperlink r:id="rId428" ref="AF464"/>
    <hyperlink r:id="rId429" ref="AF465"/>
    <hyperlink r:id="rId430" ref="AF466"/>
    <hyperlink r:id="rId431" ref="AF467"/>
    <hyperlink r:id="rId432" ref="AF468"/>
    <hyperlink r:id="rId433" ref="AF469"/>
    <hyperlink r:id="rId434" ref="AF470"/>
    <hyperlink r:id="rId435" ref="AF471"/>
    <hyperlink r:id="rId436" ref="AF472"/>
    <hyperlink r:id="rId437" ref="AF473"/>
    <hyperlink r:id="rId438" ref="AF474"/>
    <hyperlink r:id="rId439" ref="AF475"/>
    <hyperlink r:id="rId440" ref="AF476"/>
    <hyperlink r:id="rId441" ref="AF477"/>
    <hyperlink r:id="rId442" ref="AF478"/>
    <hyperlink r:id="rId443" ref="AF479"/>
    <hyperlink r:id="rId444" ref="AF480"/>
    <hyperlink r:id="rId445" ref="AF481"/>
    <hyperlink r:id="rId446" ref="AF482"/>
    <hyperlink r:id="rId447" ref="AF483"/>
    <hyperlink r:id="rId448" ref="AF484"/>
    <hyperlink r:id="rId449" ref="AF485"/>
    <hyperlink r:id="rId450" ref="AF486"/>
    <hyperlink r:id="rId451" ref="AF487"/>
    <hyperlink r:id="rId452" ref="AF488"/>
    <hyperlink r:id="rId453" ref="AF489"/>
    <hyperlink r:id="rId454" ref="AF490"/>
    <hyperlink r:id="rId455" ref="AF491"/>
    <hyperlink r:id="rId456" ref="AF492"/>
    <hyperlink r:id="rId457" ref="AF493"/>
    <hyperlink r:id="rId458" ref="AF494"/>
    <hyperlink r:id="rId459" ref="AF495"/>
    <hyperlink r:id="rId460" ref="AF496"/>
    <hyperlink r:id="rId461" ref="AF497"/>
    <hyperlink r:id="rId462" ref="AF498"/>
    <hyperlink r:id="rId463" ref="AF499"/>
    <hyperlink r:id="rId464" ref="AF500"/>
    <hyperlink r:id="rId465" ref="AF501"/>
    <hyperlink r:id="rId466" ref="AF502"/>
    <hyperlink r:id="rId467" ref="AF503"/>
    <hyperlink r:id="rId468" ref="AF504"/>
    <hyperlink r:id="rId469" ref="AF505"/>
    <hyperlink r:id="rId470" ref="AF506"/>
    <hyperlink r:id="rId471" ref="AF507"/>
    <hyperlink r:id="rId472" ref="AF508"/>
    <hyperlink r:id="rId473" ref="AF509"/>
    <hyperlink r:id="rId474" ref="AF510"/>
    <hyperlink r:id="rId475" ref="AF511"/>
    <hyperlink r:id="rId476" ref="AF512"/>
    <hyperlink r:id="rId477" ref="AF513"/>
    <hyperlink r:id="rId478" ref="AF514"/>
    <hyperlink r:id="rId479" ref="AF516"/>
    <hyperlink r:id="rId480" ref="AF517"/>
    <hyperlink r:id="rId481" ref="AF518"/>
    <hyperlink r:id="rId482" ref="AF519"/>
    <hyperlink r:id="rId483" ref="AF520"/>
    <hyperlink r:id="rId484" ref="AF522"/>
    <hyperlink r:id="rId485" ref="AF523"/>
    <hyperlink r:id="rId486" ref="AF524"/>
    <hyperlink r:id="rId487" ref="AF525"/>
    <hyperlink r:id="rId488" ref="AF526"/>
    <hyperlink r:id="rId489" ref="AF527"/>
    <hyperlink r:id="rId490" ref="AF528"/>
    <hyperlink r:id="rId491" ref="AF529"/>
    <hyperlink r:id="rId492" ref="AF530"/>
    <hyperlink r:id="rId493" ref="AF531"/>
    <hyperlink r:id="rId494" ref="AF532"/>
    <hyperlink r:id="rId495" ref="AF533"/>
    <hyperlink r:id="rId496" ref="AF534"/>
    <hyperlink r:id="rId497" ref="AF535"/>
    <hyperlink r:id="rId498" ref="AF536"/>
    <hyperlink r:id="rId499" ref="AF537"/>
    <hyperlink r:id="rId500" ref="AF538"/>
    <hyperlink r:id="rId501" ref="AF539"/>
    <hyperlink r:id="rId502" ref="AF540"/>
    <hyperlink r:id="rId503" ref="AF541"/>
    <hyperlink r:id="rId504" ref="AF542"/>
    <hyperlink r:id="rId505" ref="AF543"/>
    <hyperlink r:id="rId506" ref="AF544"/>
    <hyperlink r:id="rId507" ref="AF545"/>
    <hyperlink r:id="rId508" ref="AF546"/>
    <hyperlink r:id="rId509" ref="AF547"/>
    <hyperlink r:id="rId510" ref="AF548"/>
    <hyperlink r:id="rId511" ref="AF549"/>
    <hyperlink r:id="rId512" ref="AF550"/>
    <hyperlink r:id="rId513" ref="AF551"/>
    <hyperlink r:id="rId514" ref="AF552"/>
    <hyperlink r:id="rId515" ref="AF554"/>
    <hyperlink r:id="rId516" ref="AF555"/>
    <hyperlink r:id="rId517" ref="AF556"/>
    <hyperlink r:id="rId518" ref="AF557"/>
    <hyperlink r:id="rId519" ref="AF558"/>
    <hyperlink r:id="rId520" ref="AF559"/>
    <hyperlink r:id="rId521" ref="AF560"/>
    <hyperlink r:id="rId522" ref="AF561"/>
    <hyperlink r:id="rId523" ref="AF562"/>
    <hyperlink r:id="rId524" ref="AF563"/>
    <hyperlink r:id="rId525" ref="AF564"/>
    <hyperlink r:id="rId526" ref="AF565"/>
    <hyperlink r:id="rId527" ref="AF566"/>
    <hyperlink r:id="rId528" ref="AF567"/>
    <hyperlink r:id="rId529" ref="AF568"/>
    <hyperlink r:id="rId530" ref="AF570"/>
    <hyperlink r:id="rId531" ref="AF571"/>
    <hyperlink r:id="rId532" ref="AF572"/>
    <hyperlink r:id="rId533" ref="AF573"/>
    <hyperlink r:id="rId534" ref="AF574"/>
    <hyperlink r:id="rId535" ref="AF575"/>
    <hyperlink r:id="rId536" ref="AF576"/>
    <hyperlink r:id="rId537" ref="AF577"/>
    <hyperlink r:id="rId538" ref="AF578"/>
    <hyperlink r:id="rId539" ref="AF579"/>
    <hyperlink r:id="rId540" ref="AF580"/>
    <hyperlink r:id="rId541" ref="AF581"/>
    <hyperlink r:id="rId542" ref="AF582"/>
    <hyperlink r:id="rId543" ref="AF583"/>
    <hyperlink r:id="rId544" ref="O584"/>
    <hyperlink r:id="rId545" ref="AF585"/>
    <hyperlink r:id="rId546" ref="AF586"/>
    <hyperlink r:id="rId547" ref="AF587"/>
    <hyperlink r:id="rId548" ref="AF588"/>
    <hyperlink r:id="rId549" ref="AF589"/>
    <hyperlink r:id="rId550" ref="AF590"/>
    <hyperlink r:id="rId551" ref="AF591"/>
    <hyperlink r:id="rId552" ref="AF592"/>
    <hyperlink r:id="rId553" ref="AF593"/>
    <hyperlink r:id="rId554" ref="AF594"/>
    <hyperlink r:id="rId555" ref="AF595"/>
    <hyperlink r:id="rId556" ref="AF596"/>
    <hyperlink r:id="rId557" ref="AF597"/>
    <hyperlink r:id="rId558" ref="AF598"/>
    <hyperlink r:id="rId559" ref="AF600"/>
    <hyperlink r:id="rId560" ref="AF601"/>
    <hyperlink r:id="rId561" ref="AF602"/>
    <hyperlink r:id="rId562" ref="AF603"/>
    <hyperlink r:id="rId563" ref="AF604"/>
    <hyperlink r:id="rId564" ref="AF605"/>
    <hyperlink r:id="rId565" ref="AF606"/>
    <hyperlink r:id="rId566" ref="AF607"/>
    <hyperlink r:id="rId567" ref="AF608"/>
    <hyperlink r:id="rId568" ref="AF609"/>
    <hyperlink r:id="rId569" ref="AF610"/>
    <hyperlink r:id="rId570" ref="AF611"/>
    <hyperlink r:id="rId571" ref="AF612"/>
    <hyperlink r:id="rId572" ref="AF613"/>
    <hyperlink r:id="rId573" ref="AF618"/>
    <hyperlink r:id="rId574" ref="AF626"/>
    <hyperlink r:id="rId575" ref="AF630"/>
    <hyperlink r:id="rId576" ref="AF635"/>
    <hyperlink r:id="rId577" ref="AF642"/>
    <hyperlink r:id="rId578" ref="AF644"/>
    <hyperlink r:id="rId579" ref="AF646"/>
    <hyperlink r:id="rId580" ref="AF648"/>
    <hyperlink r:id="rId581" ref="AF663"/>
    <hyperlink r:id="rId582" ref="AF665"/>
    <hyperlink r:id="rId583" ref="AF668"/>
    <hyperlink r:id="rId584" ref="AF671"/>
    <hyperlink r:id="rId585" ref="AF674"/>
    <hyperlink r:id="rId586" ref="AF680"/>
    <hyperlink r:id="rId587" ref="AF684"/>
    <hyperlink r:id="rId588" ref="AF687"/>
    <hyperlink r:id="rId589" ref="AF688"/>
    <hyperlink r:id="rId590" ref="AF689"/>
    <hyperlink r:id="rId591" ref="AF690"/>
    <hyperlink r:id="rId592" ref="AF693"/>
    <hyperlink r:id="rId593" ref="AF701"/>
    <hyperlink r:id="rId594" ref="AF706"/>
    <hyperlink r:id="rId595" ref="AF708"/>
    <hyperlink r:id="rId596" ref="AF715"/>
    <hyperlink r:id="rId597" ref="AF722"/>
    <hyperlink r:id="rId598" ref="AF728"/>
    <hyperlink r:id="rId599" ref="AF734"/>
    <hyperlink r:id="rId600" ref="AF740"/>
    <hyperlink r:id="rId601" ref="AF746"/>
    <hyperlink r:id="rId602" ref="AF747"/>
    <hyperlink r:id="rId603" ref="AF749"/>
    <hyperlink r:id="rId604" ref="AF759"/>
    <hyperlink r:id="rId605" ref="AF769"/>
    <hyperlink r:id="rId606" ref="AF792"/>
    <hyperlink r:id="rId607" ref="AF794"/>
    <hyperlink r:id="rId608" ref="AF809"/>
    <hyperlink r:id="rId609" ref="AF810"/>
    <hyperlink r:id="rId610" ref="AF812"/>
    <hyperlink r:id="rId611" ref="AF817"/>
    <hyperlink r:id="rId612" ref="AF819"/>
  </hyperlinks>
  <drawing r:id="rId6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55" t="s">
        <v>2427</v>
      </c>
      <c r="B1" s="56"/>
      <c r="C1" s="56"/>
      <c r="D1" s="57"/>
      <c r="E1" s="56"/>
      <c r="F1" s="56"/>
      <c r="G1" s="56"/>
      <c r="H1" s="56"/>
      <c r="I1" s="56"/>
      <c r="J1" s="56"/>
      <c r="K1" s="56"/>
      <c r="L1" s="56"/>
      <c r="M1" s="56"/>
      <c r="N1" s="56"/>
      <c r="O1" s="56"/>
      <c r="P1" s="56"/>
      <c r="Q1" s="56"/>
      <c r="R1" s="56"/>
      <c r="S1" s="56"/>
      <c r="T1" s="56"/>
      <c r="U1" s="56"/>
      <c r="V1" s="56"/>
      <c r="W1" s="56"/>
      <c r="X1" s="56"/>
      <c r="Y1" s="56"/>
      <c r="Z1" s="56"/>
      <c r="AA1" s="56"/>
      <c r="AB1" s="56"/>
      <c r="AC1" s="56"/>
      <c r="AD1" s="56"/>
      <c r="AE1" s="58"/>
    </row>
    <row r="2">
      <c r="A2" s="59" t="s">
        <v>2452</v>
      </c>
      <c r="B2" s="56" t="s">
        <v>0</v>
      </c>
      <c r="C2" s="56" t="s">
        <v>1</v>
      </c>
      <c r="D2" s="57" t="s">
        <v>18</v>
      </c>
      <c r="E2" s="56" t="s">
        <v>2</v>
      </c>
      <c r="F2" s="56" t="s">
        <v>3</v>
      </c>
      <c r="G2" s="56" t="s">
        <v>4</v>
      </c>
      <c r="H2" s="56" t="s">
        <v>5</v>
      </c>
      <c r="I2" s="56" t="s">
        <v>8</v>
      </c>
      <c r="J2" s="56" t="s">
        <v>9</v>
      </c>
      <c r="K2" s="56" t="s">
        <v>10</v>
      </c>
      <c r="L2" s="56" t="s">
        <v>11</v>
      </c>
      <c r="M2" s="56" t="s">
        <v>12</v>
      </c>
      <c r="N2" s="56" t="s">
        <v>13</v>
      </c>
      <c r="O2" s="56" t="s">
        <v>14</v>
      </c>
      <c r="P2" s="56" t="s">
        <v>15</v>
      </c>
      <c r="Q2" s="56" t="s">
        <v>16</v>
      </c>
      <c r="R2" s="56" t="s">
        <v>17</v>
      </c>
      <c r="S2" s="56" t="s">
        <v>19</v>
      </c>
      <c r="T2" s="56" t="s">
        <v>21</v>
      </c>
      <c r="U2" s="56" t="s">
        <v>22</v>
      </c>
      <c r="V2" s="56" t="s">
        <v>23</v>
      </c>
      <c r="W2" s="56" t="s">
        <v>24</v>
      </c>
      <c r="X2" s="56" t="s">
        <v>25</v>
      </c>
      <c r="Y2" s="56" t="s">
        <v>27</v>
      </c>
      <c r="Z2" s="56" t="s">
        <v>28</v>
      </c>
      <c r="AA2" s="56" t="s">
        <v>30</v>
      </c>
      <c r="AB2" s="56" t="s">
        <v>31</v>
      </c>
      <c r="AC2" s="56" t="s">
        <v>32</v>
      </c>
      <c r="AD2" s="56" t="s">
        <v>2458</v>
      </c>
      <c r="AE2" s="58" t="s">
        <v>2458</v>
      </c>
    </row>
    <row r="3">
      <c r="A3" s="60"/>
      <c r="B3" s="61">
        <v>208.0</v>
      </c>
      <c r="C3" s="56" t="s">
        <v>69</v>
      </c>
      <c r="D3" s="57" t="s">
        <v>93</v>
      </c>
      <c r="E3" s="56" t="s">
        <v>88</v>
      </c>
      <c r="F3" s="62" t="b">
        <v>1</v>
      </c>
      <c r="G3" s="61">
        <v>0.0</v>
      </c>
      <c r="H3" s="61">
        <v>0.0</v>
      </c>
      <c r="I3" s="61">
        <v>0.0</v>
      </c>
      <c r="J3" s="63">
        <v>42320.290972222225</v>
      </c>
      <c r="K3" s="56" t="s">
        <v>90</v>
      </c>
      <c r="L3" s="56" t="s">
        <v>91</v>
      </c>
      <c r="M3" s="56" t="s">
        <v>92</v>
      </c>
      <c r="N3" s="62" t="e">
        <v>#N/A</v>
      </c>
      <c r="O3" s="62" t="e">
        <v>#N/A</v>
      </c>
      <c r="P3" s="62" t="e">
        <v>#N/A</v>
      </c>
      <c r="Q3" s="62" t="e">
        <v>#N/A</v>
      </c>
      <c r="R3" s="62" t="e">
        <v>#N/A</v>
      </c>
      <c r="S3" s="62" t="b">
        <v>1</v>
      </c>
      <c r="T3" s="62" t="b">
        <v>0</v>
      </c>
      <c r="U3" s="60"/>
      <c r="V3" s="56" t="s">
        <v>94</v>
      </c>
      <c r="W3" s="56" t="s">
        <v>94</v>
      </c>
      <c r="X3" s="60"/>
      <c r="Y3" s="60"/>
      <c r="Z3" s="60"/>
      <c r="AA3" s="56" t="s">
        <v>95</v>
      </c>
      <c r="AD3" s="60"/>
      <c r="AE3" s="60"/>
    </row>
    <row r="4">
      <c r="A4" s="60"/>
      <c r="B4" s="61">
        <v>303.0</v>
      </c>
      <c r="C4" s="56" t="s">
        <v>69</v>
      </c>
      <c r="D4" s="57" t="s">
        <v>265</v>
      </c>
      <c r="E4" s="56" t="s">
        <v>260</v>
      </c>
      <c r="F4" s="62" t="b">
        <v>1</v>
      </c>
      <c r="G4" s="61">
        <v>13.0</v>
      </c>
      <c r="H4" s="61">
        <v>4.0</v>
      </c>
      <c r="I4" s="61">
        <v>9.0</v>
      </c>
      <c r="J4" s="63">
        <v>42310.379166666666</v>
      </c>
      <c r="K4" s="56" t="s">
        <v>261</v>
      </c>
      <c r="L4" s="56" t="s">
        <v>262</v>
      </c>
      <c r="M4" s="56" t="s">
        <v>263</v>
      </c>
      <c r="N4" s="56" t="s">
        <v>264</v>
      </c>
      <c r="O4" s="61">
        <v>0.0</v>
      </c>
      <c r="P4" s="61">
        <v>0.0</v>
      </c>
      <c r="Q4" s="61">
        <v>0.0</v>
      </c>
      <c r="R4" s="61">
        <v>0.0</v>
      </c>
      <c r="S4" s="62" t="b">
        <v>1</v>
      </c>
      <c r="T4" s="62" t="b">
        <v>1</v>
      </c>
      <c r="U4" s="60"/>
      <c r="V4" s="56" t="s">
        <v>94</v>
      </c>
      <c r="W4" s="56" t="s">
        <v>94</v>
      </c>
      <c r="X4" s="60"/>
      <c r="Y4" s="60"/>
      <c r="Z4" s="60"/>
      <c r="AA4" s="56" t="s">
        <v>266</v>
      </c>
      <c r="AB4" s="60"/>
      <c r="AC4" s="60"/>
      <c r="AD4" s="60"/>
      <c r="AE4" s="60"/>
    </row>
    <row r="5">
      <c r="A5" s="60"/>
      <c r="B5" s="61">
        <v>688.0</v>
      </c>
      <c r="C5" s="56" t="s">
        <v>69</v>
      </c>
      <c r="D5" s="57" t="s">
        <v>271</v>
      </c>
      <c r="E5" s="56" t="s">
        <v>267</v>
      </c>
      <c r="F5" s="62" t="b">
        <v>1</v>
      </c>
      <c r="G5" s="61">
        <v>0.0</v>
      </c>
      <c r="H5" s="61">
        <v>0.0</v>
      </c>
      <c r="I5" s="61">
        <v>0.0</v>
      </c>
      <c r="J5" s="63">
        <v>42325.71319444444</v>
      </c>
      <c r="K5" s="56" t="s">
        <v>268</v>
      </c>
      <c r="L5" s="56" t="s">
        <v>269</v>
      </c>
      <c r="M5" s="56" t="s">
        <v>270</v>
      </c>
      <c r="N5" s="62" t="e">
        <v>#N/A</v>
      </c>
      <c r="O5" s="62" t="e">
        <v>#N/A</v>
      </c>
      <c r="P5" s="62" t="e">
        <v>#N/A</v>
      </c>
      <c r="Q5" s="62" t="e">
        <v>#N/A</v>
      </c>
      <c r="R5" s="62" t="e">
        <v>#N/A</v>
      </c>
      <c r="S5" s="62" t="b">
        <v>0</v>
      </c>
      <c r="T5" s="62" t="b">
        <v>1</v>
      </c>
      <c r="U5" s="61">
        <v>0.0</v>
      </c>
      <c r="V5" s="56" t="s">
        <v>272</v>
      </c>
      <c r="W5" s="56" t="s">
        <v>94</v>
      </c>
      <c r="X5" s="64">
        <v>1.404471704E9</v>
      </c>
      <c r="Y5" s="64">
        <v>1.299951911E9</v>
      </c>
      <c r="Z5" s="56" t="s">
        <v>273</v>
      </c>
      <c r="AA5" s="56" t="s">
        <v>274</v>
      </c>
      <c r="AB5" s="61">
        <v>3.0</v>
      </c>
      <c r="AC5" s="61">
        <v>1.0</v>
      </c>
      <c r="AD5" s="60"/>
      <c r="AE5" s="60"/>
    </row>
    <row r="6">
      <c r="A6" s="60"/>
      <c r="B6" s="61">
        <v>708.0</v>
      </c>
      <c r="C6" s="56" t="s">
        <v>69</v>
      </c>
      <c r="D6" s="57" t="s">
        <v>300</v>
      </c>
      <c r="E6" s="56" t="s">
        <v>295</v>
      </c>
      <c r="F6" s="62" t="b">
        <v>1</v>
      </c>
      <c r="G6" s="61">
        <v>1.0</v>
      </c>
      <c r="H6" s="61">
        <v>1.0</v>
      </c>
      <c r="I6" s="60"/>
      <c r="J6" s="63">
        <v>42312.21388888889</v>
      </c>
      <c r="K6" s="56" t="s">
        <v>297</v>
      </c>
      <c r="L6" s="56" t="s">
        <v>298</v>
      </c>
      <c r="M6" s="56" t="s">
        <v>299</v>
      </c>
      <c r="N6" s="62" t="e">
        <v>#N/A</v>
      </c>
      <c r="O6" s="62" t="e">
        <v>#N/A</v>
      </c>
      <c r="P6" s="62" t="e">
        <v>#N/A</v>
      </c>
      <c r="Q6" s="62" t="e">
        <v>#N/A</v>
      </c>
      <c r="R6" s="62" t="e">
        <v>#N/A</v>
      </c>
      <c r="S6" s="62" t="b">
        <v>0</v>
      </c>
      <c r="T6" s="62" t="b">
        <v>0</v>
      </c>
      <c r="U6" s="60"/>
      <c r="V6" s="56" t="s">
        <v>301</v>
      </c>
      <c r="W6" s="56" t="s">
        <v>94</v>
      </c>
      <c r="X6" s="64">
        <v>9.17658932E8</v>
      </c>
      <c r="Y6" s="64">
        <v>8.73884171E8</v>
      </c>
      <c r="Z6" s="60"/>
      <c r="AA6" s="56" t="s">
        <v>302</v>
      </c>
      <c r="AB6" s="61">
        <v>3.0</v>
      </c>
      <c r="AC6" s="61">
        <v>1.0</v>
      </c>
      <c r="AD6" s="60"/>
      <c r="AE6" s="60"/>
    </row>
    <row r="7">
      <c r="A7" s="60"/>
      <c r="B7" s="61">
        <v>9.0</v>
      </c>
      <c r="C7" s="56" t="s">
        <v>69</v>
      </c>
      <c r="D7" s="57" t="s">
        <v>378</v>
      </c>
      <c r="E7" s="56" t="s">
        <v>374</v>
      </c>
      <c r="F7" s="62" t="b">
        <v>1</v>
      </c>
      <c r="G7" s="61">
        <v>66.0</v>
      </c>
      <c r="H7" s="61">
        <v>22.0</v>
      </c>
      <c r="I7" s="61">
        <v>44.0</v>
      </c>
      <c r="J7" s="63">
        <v>42311.64791666667</v>
      </c>
      <c r="K7" s="56" t="s">
        <v>375</v>
      </c>
      <c r="L7" s="56" t="s">
        <v>376</v>
      </c>
      <c r="M7" s="56" t="s">
        <v>377</v>
      </c>
      <c r="N7" s="62" t="e">
        <v>#N/A</v>
      </c>
      <c r="O7" s="62" t="e">
        <v>#N/A</v>
      </c>
      <c r="P7" s="62" t="e">
        <v>#N/A</v>
      </c>
      <c r="Q7" s="62" t="e">
        <v>#N/A</v>
      </c>
      <c r="R7" s="62" t="e">
        <v>#N/A</v>
      </c>
      <c r="S7" s="62" t="b">
        <v>1</v>
      </c>
      <c r="T7" s="62" t="b">
        <v>0</v>
      </c>
      <c r="U7" s="61">
        <v>99501.0</v>
      </c>
      <c r="V7" s="56" t="s">
        <v>379</v>
      </c>
      <c r="W7" s="56" t="s">
        <v>380</v>
      </c>
      <c r="X7" s="64">
        <v>3767608.0</v>
      </c>
      <c r="Y7" s="64">
        <v>3535353.0</v>
      </c>
      <c r="Z7" s="56" t="s">
        <v>381</v>
      </c>
      <c r="AA7" s="56" t="s">
        <v>426</v>
      </c>
      <c r="AB7" s="61">
        <v>2.0</v>
      </c>
      <c r="AC7" s="61">
        <v>2.0</v>
      </c>
      <c r="AD7" s="60"/>
      <c r="AE7" s="60"/>
    </row>
    <row r="8">
      <c r="A8" s="60"/>
      <c r="B8" s="61">
        <v>225.0</v>
      </c>
      <c r="C8" s="56" t="s">
        <v>69</v>
      </c>
      <c r="D8" s="57" t="s">
        <v>555</v>
      </c>
      <c r="E8" s="56" t="s">
        <v>548</v>
      </c>
      <c r="F8" s="62" t="b">
        <v>1</v>
      </c>
      <c r="G8" s="61">
        <v>22.0</v>
      </c>
      <c r="H8" s="61">
        <v>4.0</v>
      </c>
      <c r="I8" s="61">
        <v>18.0</v>
      </c>
      <c r="J8" s="63">
        <v>42311.8125</v>
      </c>
      <c r="K8" s="56" t="s">
        <v>550</v>
      </c>
      <c r="L8" s="56" t="s">
        <v>551</v>
      </c>
      <c r="M8" s="56" t="s">
        <v>553</v>
      </c>
      <c r="N8" s="62" t="e">
        <v>#N/A</v>
      </c>
      <c r="O8" s="62" t="e">
        <v>#N/A</v>
      </c>
      <c r="P8" s="62" t="e">
        <v>#N/A</v>
      </c>
      <c r="Q8" s="62" t="e">
        <v>#N/A</v>
      </c>
      <c r="R8" s="62" t="e">
        <v>#N/A</v>
      </c>
      <c r="S8" s="62" t="b">
        <v>1</v>
      </c>
      <c r="T8" s="62" t="b">
        <v>1</v>
      </c>
      <c r="U8" s="61">
        <v>35216.0</v>
      </c>
      <c r="V8" s="56" t="s">
        <v>556</v>
      </c>
      <c r="W8" s="56" t="s">
        <v>557</v>
      </c>
      <c r="X8" s="64">
        <v>173472.0</v>
      </c>
      <c r="Y8" s="64">
        <v>152073.0</v>
      </c>
      <c r="Z8" s="56" t="s">
        <v>559</v>
      </c>
      <c r="AA8" s="56" t="s">
        <v>563</v>
      </c>
      <c r="AB8" s="60"/>
      <c r="AC8" s="60"/>
      <c r="AD8" s="60"/>
      <c r="AE8" s="60"/>
    </row>
    <row r="9">
      <c r="A9" s="60"/>
      <c r="B9" s="61">
        <v>226.0</v>
      </c>
      <c r="C9" s="56" t="s">
        <v>69</v>
      </c>
      <c r="D9" s="57" t="s">
        <v>686</v>
      </c>
      <c r="E9" s="56" t="s">
        <v>548</v>
      </c>
      <c r="F9" s="62" t="b">
        <v>1</v>
      </c>
      <c r="G9" s="61">
        <v>5.0</v>
      </c>
      <c r="H9" s="61">
        <v>1.0</v>
      </c>
      <c r="I9" s="61">
        <v>4.0</v>
      </c>
      <c r="J9" s="63">
        <v>42311.83472222222</v>
      </c>
      <c r="K9" s="56" t="s">
        <v>682</v>
      </c>
      <c r="L9" s="56" t="s">
        <v>551</v>
      </c>
      <c r="M9" s="56" t="s">
        <v>683</v>
      </c>
      <c r="N9" s="56" t="s">
        <v>264</v>
      </c>
      <c r="O9" s="61">
        <v>0.0</v>
      </c>
      <c r="P9" s="61">
        <v>0.0</v>
      </c>
      <c r="Q9" s="56" t="s">
        <v>684</v>
      </c>
      <c r="R9" s="56" t="s">
        <v>685</v>
      </c>
      <c r="S9" s="62" t="b">
        <v>1</v>
      </c>
      <c r="T9" s="62" t="b">
        <v>1</v>
      </c>
      <c r="U9" s="61">
        <v>35216.0</v>
      </c>
      <c r="V9" s="56" t="s">
        <v>556</v>
      </c>
      <c r="W9" s="56" t="s">
        <v>557</v>
      </c>
      <c r="X9" s="64">
        <v>173472.0</v>
      </c>
      <c r="Y9" s="64">
        <v>152073.0</v>
      </c>
      <c r="Z9" s="56" t="s">
        <v>559</v>
      </c>
      <c r="AA9" s="56" t="s">
        <v>688</v>
      </c>
      <c r="AB9" s="60"/>
      <c r="AC9" s="60"/>
      <c r="AD9" s="60"/>
      <c r="AE9" s="60"/>
    </row>
    <row r="10">
      <c r="A10" s="60"/>
      <c r="B10" s="61">
        <v>227.0</v>
      </c>
      <c r="C10" s="56" t="s">
        <v>69</v>
      </c>
      <c r="D10" s="57" t="s">
        <v>810</v>
      </c>
      <c r="E10" s="56" t="s">
        <v>548</v>
      </c>
      <c r="F10" s="62" t="b">
        <v>1</v>
      </c>
      <c r="G10" s="61">
        <v>2657.0</v>
      </c>
      <c r="H10" s="61">
        <v>131.0</v>
      </c>
      <c r="I10" s="61">
        <v>2526.0</v>
      </c>
      <c r="J10" s="63">
        <v>42311.847916666666</v>
      </c>
      <c r="K10" s="56" t="s">
        <v>807</v>
      </c>
      <c r="L10" s="56" t="s">
        <v>551</v>
      </c>
      <c r="M10" s="56" t="s">
        <v>808</v>
      </c>
      <c r="N10" s="62" t="e">
        <v>#N/A</v>
      </c>
      <c r="O10" s="62" t="e">
        <v>#N/A</v>
      </c>
      <c r="P10" s="62" t="e">
        <v>#N/A</v>
      </c>
      <c r="Q10" s="62" t="e">
        <v>#N/A</v>
      </c>
      <c r="R10" s="62" t="e">
        <v>#N/A</v>
      </c>
      <c r="S10" s="62" t="b">
        <v>1</v>
      </c>
      <c r="T10" s="62" t="b">
        <v>1</v>
      </c>
      <c r="U10" s="61">
        <v>35216.0</v>
      </c>
      <c r="V10" s="56" t="s">
        <v>556</v>
      </c>
      <c r="W10" s="56" t="s">
        <v>557</v>
      </c>
      <c r="X10" s="64">
        <v>173472.0</v>
      </c>
      <c r="Y10" s="64">
        <v>152073.0</v>
      </c>
      <c r="Z10" s="56" t="s">
        <v>559</v>
      </c>
      <c r="AA10" s="56" t="s">
        <v>815</v>
      </c>
      <c r="AB10" s="60"/>
      <c r="AC10" s="60"/>
      <c r="AD10" s="60"/>
      <c r="AE10" s="60"/>
    </row>
    <row r="11">
      <c r="A11" s="60"/>
      <c r="B11" s="61">
        <v>228.0</v>
      </c>
      <c r="C11" s="56" t="s">
        <v>69</v>
      </c>
      <c r="D11" s="57" t="s">
        <v>944</v>
      </c>
      <c r="E11" s="56" t="s">
        <v>548</v>
      </c>
      <c r="F11" s="62" t="b">
        <v>1</v>
      </c>
      <c r="G11" s="61">
        <v>16.0</v>
      </c>
      <c r="H11" s="61">
        <v>2.0</v>
      </c>
      <c r="I11" s="61">
        <v>14.0</v>
      </c>
      <c r="J11" s="63">
        <v>42311.85902777778</v>
      </c>
      <c r="K11" s="56" t="s">
        <v>939</v>
      </c>
      <c r="L11" s="56" t="s">
        <v>551</v>
      </c>
      <c r="M11" s="56" t="s">
        <v>941</v>
      </c>
      <c r="N11" s="62" t="e">
        <v>#N/A</v>
      </c>
      <c r="O11" s="62" t="e">
        <v>#N/A</v>
      </c>
      <c r="P11" s="62" t="e">
        <v>#N/A</v>
      </c>
      <c r="Q11" s="62" t="e">
        <v>#N/A</v>
      </c>
      <c r="R11" s="62" t="e">
        <v>#N/A</v>
      </c>
      <c r="S11" s="62" t="b">
        <v>1</v>
      </c>
      <c r="T11" s="62" t="b">
        <v>1</v>
      </c>
      <c r="U11" s="61">
        <v>35216.0</v>
      </c>
      <c r="V11" s="56" t="s">
        <v>556</v>
      </c>
      <c r="W11" s="56" t="s">
        <v>557</v>
      </c>
      <c r="X11" s="64">
        <v>173472.0</v>
      </c>
      <c r="Y11" s="64">
        <v>152073.0</v>
      </c>
      <c r="Z11" s="56" t="s">
        <v>559</v>
      </c>
      <c r="AA11" s="56" t="s">
        <v>947</v>
      </c>
      <c r="AB11" s="60"/>
      <c r="AC11" s="60"/>
      <c r="AD11" s="60"/>
      <c r="AE11" s="60"/>
    </row>
    <row r="12">
      <c r="A12" s="61">
        <v>229.0</v>
      </c>
      <c r="B12" s="61">
        <v>229.0</v>
      </c>
      <c r="C12" s="56" t="s">
        <v>69</v>
      </c>
      <c r="D12" s="65" t="s">
        <v>944</v>
      </c>
      <c r="E12" s="56" t="s">
        <v>548</v>
      </c>
      <c r="F12" s="62" t="b">
        <v>1</v>
      </c>
      <c r="G12" s="61">
        <v>16.0</v>
      </c>
      <c r="H12" s="61">
        <v>0.0</v>
      </c>
      <c r="I12" s="61">
        <v>16.0</v>
      </c>
      <c r="J12" s="63">
        <v>42311.86111111111</v>
      </c>
      <c r="K12" s="56" t="s">
        <v>939</v>
      </c>
      <c r="L12" s="56" t="s">
        <v>551</v>
      </c>
      <c r="M12" s="56" t="s">
        <v>941</v>
      </c>
      <c r="N12" s="62" t="e">
        <v>#N/A</v>
      </c>
      <c r="O12" s="62" t="e">
        <v>#N/A</v>
      </c>
      <c r="P12" s="62" t="e">
        <v>#N/A</v>
      </c>
      <c r="Q12" s="62" t="e">
        <v>#N/A</v>
      </c>
      <c r="R12" s="62" t="e">
        <v>#N/A</v>
      </c>
      <c r="S12" s="62" t="b">
        <v>1</v>
      </c>
      <c r="T12" s="62" t="b">
        <v>1</v>
      </c>
      <c r="U12" s="61">
        <v>35216.0</v>
      </c>
      <c r="V12" s="56" t="s">
        <v>556</v>
      </c>
      <c r="W12" s="56" t="s">
        <v>557</v>
      </c>
      <c r="X12" s="64">
        <v>173472.0</v>
      </c>
      <c r="Y12" s="64">
        <v>152073.0</v>
      </c>
      <c r="Z12" s="56" t="s">
        <v>559</v>
      </c>
      <c r="AA12" s="56" t="s">
        <v>947</v>
      </c>
      <c r="AB12" s="60"/>
      <c r="AC12" s="60"/>
      <c r="AD12" s="60"/>
      <c r="AE12" s="60"/>
    </row>
    <row r="13">
      <c r="A13" s="60"/>
      <c r="B13" s="61">
        <v>230.0</v>
      </c>
      <c r="C13" s="56" t="s">
        <v>69</v>
      </c>
      <c r="D13" s="57" t="s">
        <v>1178</v>
      </c>
      <c r="E13" s="56" t="s">
        <v>548</v>
      </c>
      <c r="F13" s="62" t="b">
        <v>1</v>
      </c>
      <c r="G13" s="61">
        <v>1.0</v>
      </c>
      <c r="H13" s="61">
        <v>0.0</v>
      </c>
      <c r="I13" s="61">
        <v>1.0</v>
      </c>
      <c r="J13" s="63">
        <v>42311.87291666667</v>
      </c>
      <c r="K13" s="56" t="s">
        <v>1172</v>
      </c>
      <c r="L13" s="56" t="s">
        <v>551</v>
      </c>
      <c r="N13" s="62" t="e">
        <v>#N/A</v>
      </c>
      <c r="O13" s="62" t="e">
        <v>#N/A</v>
      </c>
      <c r="P13" s="62" t="e">
        <v>#N/A</v>
      </c>
      <c r="Q13" s="62" t="e">
        <v>#N/A</v>
      </c>
      <c r="R13" s="62" t="e">
        <v>#N/A</v>
      </c>
      <c r="S13" s="62" t="b">
        <v>1</v>
      </c>
      <c r="T13" s="62" t="b">
        <v>0</v>
      </c>
      <c r="U13" s="61">
        <v>35216.0</v>
      </c>
      <c r="V13" s="56" t="s">
        <v>556</v>
      </c>
      <c r="W13" s="56" t="s">
        <v>557</v>
      </c>
      <c r="X13" s="64">
        <v>173472.0</v>
      </c>
      <c r="Y13" s="64">
        <v>152073.0</v>
      </c>
      <c r="Z13" s="56" t="s">
        <v>559</v>
      </c>
      <c r="AA13" s="56" t="s">
        <v>1184</v>
      </c>
      <c r="AB13" s="60"/>
      <c r="AC13" s="60"/>
      <c r="AD13" s="60"/>
      <c r="AE13" s="60"/>
    </row>
    <row r="14">
      <c r="A14" s="60"/>
      <c r="B14" s="61">
        <v>231.0</v>
      </c>
      <c r="C14" s="56" t="s">
        <v>69</v>
      </c>
      <c r="D14" s="57" t="s">
        <v>1314</v>
      </c>
      <c r="E14" s="56" t="s">
        <v>548</v>
      </c>
      <c r="F14" s="62" t="b">
        <v>1</v>
      </c>
      <c r="G14" s="61">
        <v>7.0</v>
      </c>
      <c r="H14" s="61">
        <v>1.0</v>
      </c>
      <c r="I14" s="61">
        <v>6.0</v>
      </c>
      <c r="J14" s="63">
        <v>42311.933333333334</v>
      </c>
      <c r="K14" s="56" t="s">
        <v>1309</v>
      </c>
      <c r="L14" s="56" t="s">
        <v>551</v>
      </c>
      <c r="M14" s="56" t="s">
        <v>1311</v>
      </c>
      <c r="N14" s="62" t="e">
        <v>#N/A</v>
      </c>
      <c r="O14" s="62" t="e">
        <v>#N/A</v>
      </c>
      <c r="P14" s="62" t="e">
        <v>#N/A</v>
      </c>
      <c r="Q14" s="62" t="e">
        <v>#N/A</v>
      </c>
      <c r="R14" s="62" t="e">
        <v>#N/A</v>
      </c>
      <c r="S14" s="62" t="b">
        <v>1</v>
      </c>
      <c r="T14" s="62" t="b">
        <v>1</v>
      </c>
      <c r="U14" s="61">
        <v>35216.0</v>
      </c>
      <c r="V14" s="56" t="s">
        <v>556</v>
      </c>
      <c r="W14" s="56" t="s">
        <v>557</v>
      </c>
      <c r="X14" s="64">
        <v>173472.0</v>
      </c>
      <c r="Y14" s="64">
        <v>152073.0</v>
      </c>
      <c r="Z14" s="56" t="s">
        <v>559</v>
      </c>
      <c r="AA14" s="56" t="s">
        <v>1319</v>
      </c>
      <c r="AB14" s="60"/>
      <c r="AC14" s="60"/>
      <c r="AD14" s="60"/>
      <c r="AE14" s="60"/>
    </row>
    <row r="15">
      <c r="A15" s="60"/>
      <c r="B15" s="61">
        <v>339.0</v>
      </c>
      <c r="C15" s="56" t="s">
        <v>69</v>
      </c>
      <c r="D15" s="57" t="s">
        <v>1438</v>
      </c>
      <c r="E15" s="56" t="s">
        <v>1431</v>
      </c>
      <c r="F15" s="62" t="b">
        <v>1</v>
      </c>
      <c r="G15" s="61">
        <v>11.0</v>
      </c>
      <c r="H15" s="61">
        <v>1.0</v>
      </c>
      <c r="I15" s="61">
        <v>10.0</v>
      </c>
      <c r="J15" s="63">
        <v>42310.46666666667</v>
      </c>
      <c r="K15" s="56" t="s">
        <v>1433</v>
      </c>
      <c r="L15" s="56" t="s">
        <v>1435</v>
      </c>
      <c r="M15" s="56" t="s">
        <v>1436</v>
      </c>
      <c r="N15" s="62" t="e">
        <v>#N/A</v>
      </c>
      <c r="O15" s="62" t="e">
        <v>#N/A</v>
      </c>
      <c r="P15" s="62" t="e">
        <v>#N/A</v>
      </c>
      <c r="Q15" s="62" t="e">
        <v>#N/A</v>
      </c>
      <c r="R15" s="62" t="e">
        <v>#N/A</v>
      </c>
      <c r="S15" s="62" t="b">
        <v>1</v>
      </c>
      <c r="T15" s="62" t="b">
        <v>1</v>
      </c>
      <c r="U15" s="61">
        <v>36616.0</v>
      </c>
      <c r="V15" s="56" t="s">
        <v>1439</v>
      </c>
      <c r="W15" s="56" t="s">
        <v>557</v>
      </c>
      <c r="X15" s="64">
        <v>207907.0</v>
      </c>
      <c r="Y15" s="64">
        <v>140774.0</v>
      </c>
      <c r="Z15" s="56" t="s">
        <v>1441</v>
      </c>
      <c r="AA15" s="56" t="s">
        <v>1443</v>
      </c>
      <c r="AB15" s="60"/>
      <c r="AC15" s="60"/>
      <c r="AD15" s="60"/>
      <c r="AE15" s="60"/>
    </row>
    <row r="16">
      <c r="A16" s="60"/>
      <c r="B16" s="61">
        <v>344.0</v>
      </c>
      <c r="C16" s="56" t="s">
        <v>69</v>
      </c>
      <c r="D16" s="57" t="s">
        <v>1554</v>
      </c>
      <c r="E16" s="56" t="s">
        <v>1547</v>
      </c>
      <c r="F16" s="62" t="b">
        <v>1</v>
      </c>
      <c r="G16" s="61">
        <v>33.0</v>
      </c>
      <c r="H16" s="61">
        <v>8.0</v>
      </c>
      <c r="I16" s="61">
        <v>25.0</v>
      </c>
      <c r="J16" s="63">
        <v>42318.4375</v>
      </c>
      <c r="K16" s="56" t="s">
        <v>1549</v>
      </c>
      <c r="L16" s="56" t="s">
        <v>1550</v>
      </c>
      <c r="M16" s="56" t="s">
        <v>1552</v>
      </c>
      <c r="N16" s="62" t="e">
        <v>#N/A</v>
      </c>
      <c r="O16" s="62" t="e">
        <v>#N/A</v>
      </c>
      <c r="P16" s="62" t="e">
        <v>#N/A</v>
      </c>
      <c r="Q16" s="62" t="e">
        <v>#N/A</v>
      </c>
      <c r="R16" s="62" t="e">
        <v>#N/A</v>
      </c>
      <c r="S16" s="62" t="b">
        <v>1</v>
      </c>
      <c r="T16" s="62" t="b">
        <v>0</v>
      </c>
      <c r="U16" s="61">
        <v>36017.0</v>
      </c>
      <c r="V16" s="56" t="s">
        <v>1555</v>
      </c>
      <c r="W16" s="56" t="s">
        <v>557</v>
      </c>
      <c r="X16" s="60"/>
      <c r="Y16" s="60"/>
      <c r="Z16" s="60"/>
      <c r="AA16" s="56" t="s">
        <v>1558</v>
      </c>
      <c r="AB16" s="60"/>
      <c r="AC16" s="60"/>
      <c r="AD16" s="60"/>
      <c r="AE16" s="60"/>
    </row>
    <row r="17">
      <c r="A17" s="60"/>
      <c r="B17" s="61">
        <v>435.0</v>
      </c>
      <c r="C17" s="56" t="s">
        <v>69</v>
      </c>
      <c r="D17" s="57" t="s">
        <v>1679</v>
      </c>
      <c r="E17" s="56" t="s">
        <v>1673</v>
      </c>
      <c r="F17" s="62" t="b">
        <v>1</v>
      </c>
      <c r="G17" s="61">
        <v>4.0</v>
      </c>
      <c r="H17" s="61">
        <v>1.0</v>
      </c>
      <c r="I17" s="61">
        <v>3.0</v>
      </c>
      <c r="J17" s="63">
        <v>42326.75763888889</v>
      </c>
      <c r="K17" s="56" t="s">
        <v>1675</v>
      </c>
      <c r="L17" s="56" t="s">
        <v>1676</v>
      </c>
      <c r="M17" s="56" t="s">
        <v>1677</v>
      </c>
      <c r="N17" s="62" t="e">
        <v>#N/A</v>
      </c>
      <c r="O17" s="62" t="e">
        <v>#N/A</v>
      </c>
      <c r="P17" s="62" t="e">
        <v>#N/A</v>
      </c>
      <c r="Q17" s="62" t="e">
        <v>#N/A</v>
      </c>
      <c r="R17" s="62" t="e">
        <v>#N/A</v>
      </c>
      <c r="S17" s="62" t="b">
        <v>1</v>
      </c>
      <c r="T17" s="62" t="b">
        <v>1</v>
      </c>
      <c r="U17" s="61">
        <v>36124.0</v>
      </c>
      <c r="V17" s="56" t="s">
        <v>1680</v>
      </c>
      <c r="W17" s="56" t="s">
        <v>557</v>
      </c>
      <c r="X17" s="60"/>
      <c r="Y17" s="60"/>
      <c r="Z17" s="56" t="s">
        <v>1301</v>
      </c>
      <c r="AA17" s="56" t="s">
        <v>1687</v>
      </c>
      <c r="AB17" s="60"/>
      <c r="AC17" s="60"/>
      <c r="AD17" s="60"/>
      <c r="AE17" s="60"/>
    </row>
    <row r="18">
      <c r="A18" s="60"/>
      <c r="B18" s="61">
        <v>643.0</v>
      </c>
      <c r="C18" s="56" t="s">
        <v>69</v>
      </c>
      <c r="D18" s="57" t="s">
        <v>1798</v>
      </c>
      <c r="E18" s="56" t="s">
        <v>1789</v>
      </c>
      <c r="F18" s="62" t="b">
        <v>1</v>
      </c>
      <c r="G18" s="61">
        <v>3.0</v>
      </c>
      <c r="H18" s="61">
        <v>1.0</v>
      </c>
      <c r="I18" s="61">
        <v>2.0</v>
      </c>
      <c r="J18" s="63">
        <v>42319.53402777778</v>
      </c>
      <c r="K18" s="56" t="s">
        <v>1793</v>
      </c>
      <c r="L18" s="56" t="s">
        <v>1794</v>
      </c>
      <c r="M18" s="56" t="s">
        <v>1796</v>
      </c>
      <c r="N18" s="62" t="e">
        <v>#N/A</v>
      </c>
      <c r="O18" s="62" t="e">
        <v>#N/A</v>
      </c>
      <c r="P18" s="62" t="e">
        <v>#N/A</v>
      </c>
      <c r="Q18" s="62" t="e">
        <v>#N/A</v>
      </c>
      <c r="R18" s="62" t="e">
        <v>#N/A</v>
      </c>
      <c r="S18" s="62" t="b">
        <v>0</v>
      </c>
      <c r="T18" s="62" t="b">
        <v>0</v>
      </c>
      <c r="U18" s="61">
        <v>35222.0</v>
      </c>
      <c r="V18" s="56" t="s">
        <v>1800</v>
      </c>
      <c r="W18" s="56" t="s">
        <v>557</v>
      </c>
      <c r="X18" s="64">
        <v>1029781.0</v>
      </c>
      <c r="Y18" s="64">
        <v>1029005.0</v>
      </c>
      <c r="Z18" s="56" t="s">
        <v>598</v>
      </c>
      <c r="AA18" s="56" t="s">
        <v>1811</v>
      </c>
      <c r="AB18" s="61">
        <v>1.0</v>
      </c>
      <c r="AC18" s="61">
        <v>1.0</v>
      </c>
      <c r="AD18" s="60"/>
      <c r="AE18" s="60"/>
    </row>
    <row r="19">
      <c r="A19" s="60"/>
      <c r="B19" s="61">
        <v>687.0</v>
      </c>
      <c r="C19" s="56" t="s">
        <v>69</v>
      </c>
      <c r="D19" s="57" t="s">
        <v>1949</v>
      </c>
      <c r="E19" s="56" t="s">
        <v>1939</v>
      </c>
      <c r="F19" s="62" t="b">
        <v>1</v>
      </c>
      <c r="G19" s="61">
        <v>0.0</v>
      </c>
      <c r="H19" s="61">
        <v>0.0</v>
      </c>
      <c r="I19" s="61">
        <v>0.0</v>
      </c>
      <c r="J19" s="63">
        <v>42324.54513888889</v>
      </c>
      <c r="K19" s="56" t="s">
        <v>1941</v>
      </c>
      <c r="L19" s="56" t="s">
        <v>1943</v>
      </c>
      <c r="M19" s="56" t="s">
        <v>1945</v>
      </c>
      <c r="N19" s="62" t="e">
        <v>#N/A</v>
      </c>
      <c r="O19" s="62" t="e">
        <v>#N/A</v>
      </c>
      <c r="P19" s="62" t="e">
        <v>#N/A</v>
      </c>
      <c r="Q19" s="62" t="e">
        <v>#N/A</v>
      </c>
      <c r="R19" s="62" t="e">
        <v>#N/A</v>
      </c>
      <c r="S19" s="62" t="b">
        <v>0</v>
      </c>
      <c r="T19" s="62" t="b">
        <v>0</v>
      </c>
      <c r="U19" s="61">
        <v>36604.0</v>
      </c>
      <c r="V19" s="56" t="s">
        <v>1439</v>
      </c>
      <c r="W19" s="56" t="s">
        <v>557</v>
      </c>
      <c r="X19" s="64">
        <v>424141.0</v>
      </c>
      <c r="Y19" s="64">
        <v>422013.0</v>
      </c>
      <c r="Z19" s="56" t="s">
        <v>1952</v>
      </c>
      <c r="AA19" s="56" t="s">
        <v>1955</v>
      </c>
      <c r="AB19" s="61">
        <v>1.0</v>
      </c>
      <c r="AC19" s="61">
        <v>2.0</v>
      </c>
      <c r="AD19" s="60"/>
      <c r="AE19" s="60"/>
    </row>
    <row r="20">
      <c r="A20" s="60"/>
      <c r="B20" s="61">
        <v>695.0</v>
      </c>
      <c r="C20" s="56" t="s">
        <v>69</v>
      </c>
      <c r="D20" s="57" t="s">
        <v>2080</v>
      </c>
      <c r="E20" s="56" t="s">
        <v>548</v>
      </c>
      <c r="F20" s="62" t="b">
        <v>1</v>
      </c>
      <c r="G20" s="61">
        <v>8.0</v>
      </c>
      <c r="H20" s="61">
        <v>0.0</v>
      </c>
      <c r="I20" s="61">
        <v>8.0</v>
      </c>
      <c r="J20" s="63">
        <v>42311.802083333336</v>
      </c>
      <c r="K20" s="56" t="s">
        <v>2076</v>
      </c>
      <c r="L20" s="56" t="s">
        <v>551</v>
      </c>
      <c r="M20" s="56" t="s">
        <v>2078</v>
      </c>
      <c r="N20" s="62" t="e">
        <v>#N/A</v>
      </c>
      <c r="O20" s="62" t="e">
        <v>#N/A</v>
      </c>
      <c r="P20" s="62" t="e">
        <v>#N/A</v>
      </c>
      <c r="Q20" s="62" t="e">
        <v>#N/A</v>
      </c>
      <c r="R20" s="62" t="e">
        <v>#N/A</v>
      </c>
      <c r="S20" s="62" t="b">
        <v>0</v>
      </c>
      <c r="T20" s="62" t="b">
        <v>1</v>
      </c>
      <c r="U20" s="61">
        <v>35216.0</v>
      </c>
      <c r="V20" s="56" t="s">
        <v>556</v>
      </c>
      <c r="W20" s="56" t="s">
        <v>557</v>
      </c>
      <c r="X20" s="64">
        <v>173472.0</v>
      </c>
      <c r="Y20" s="64">
        <v>152073.0</v>
      </c>
      <c r="Z20" s="56" t="s">
        <v>559</v>
      </c>
      <c r="AA20" s="56" t="s">
        <v>2085</v>
      </c>
      <c r="AB20" s="61">
        <v>1.0</v>
      </c>
      <c r="AC20" s="61">
        <v>1.0</v>
      </c>
      <c r="AD20" s="60"/>
      <c r="AE20" s="60"/>
    </row>
    <row r="21">
      <c r="A21" s="60"/>
      <c r="B21" s="61">
        <v>696.0</v>
      </c>
      <c r="C21" s="56" t="s">
        <v>69</v>
      </c>
      <c r="D21" s="57" t="s">
        <v>2217</v>
      </c>
      <c r="E21" s="56" t="s">
        <v>548</v>
      </c>
      <c r="F21" s="62" t="b">
        <v>1</v>
      </c>
      <c r="G21" s="61">
        <v>80.0</v>
      </c>
      <c r="H21" s="61">
        <v>0.0</v>
      </c>
      <c r="I21" s="61">
        <v>80.0</v>
      </c>
      <c r="J21" s="63">
        <v>42311.84027777778</v>
      </c>
      <c r="K21" s="56" t="s">
        <v>2213</v>
      </c>
      <c r="L21" s="56" t="s">
        <v>551</v>
      </c>
      <c r="M21" s="56" t="s">
        <v>2214</v>
      </c>
      <c r="N21" s="62" t="e">
        <v>#N/A</v>
      </c>
      <c r="O21" s="62" t="e">
        <v>#N/A</v>
      </c>
      <c r="P21" s="62" t="e">
        <v>#N/A</v>
      </c>
      <c r="Q21" s="62" t="e">
        <v>#N/A</v>
      </c>
      <c r="R21" s="62" t="e">
        <v>#N/A</v>
      </c>
      <c r="S21" s="62" t="b">
        <v>0</v>
      </c>
      <c r="T21" s="62" t="b">
        <v>0</v>
      </c>
      <c r="U21" s="61">
        <v>35216.0</v>
      </c>
      <c r="V21" s="56" t="s">
        <v>556</v>
      </c>
      <c r="W21" s="56" t="s">
        <v>557</v>
      </c>
      <c r="X21" s="64">
        <v>173472.0</v>
      </c>
      <c r="Y21" s="64">
        <v>152073.0</v>
      </c>
      <c r="Z21" s="56" t="s">
        <v>559</v>
      </c>
      <c r="AA21" s="56" t="s">
        <v>2220</v>
      </c>
      <c r="AB21" s="61">
        <v>3.0</v>
      </c>
      <c r="AC21" s="61">
        <v>1.0</v>
      </c>
      <c r="AD21" s="60"/>
      <c r="AE21" s="60"/>
    </row>
    <row r="22">
      <c r="A22" s="60"/>
      <c r="B22" s="61">
        <v>697.0</v>
      </c>
      <c r="C22" s="56" t="s">
        <v>69</v>
      </c>
      <c r="D22" s="57" t="s">
        <v>2340</v>
      </c>
      <c r="E22" s="56" t="s">
        <v>548</v>
      </c>
      <c r="F22" s="62" t="b">
        <v>1</v>
      </c>
      <c r="G22" s="61">
        <v>12.0</v>
      </c>
      <c r="H22" s="61">
        <v>0.0</v>
      </c>
      <c r="I22" s="61">
        <v>12.0</v>
      </c>
      <c r="J22" s="63">
        <v>42311.84097222222</v>
      </c>
      <c r="K22" s="56" t="s">
        <v>2336</v>
      </c>
      <c r="L22" s="56" t="s">
        <v>551</v>
      </c>
      <c r="M22" s="56" t="s">
        <v>2338</v>
      </c>
      <c r="N22" s="62" t="e">
        <v>#N/A</v>
      </c>
      <c r="O22" s="62" t="e">
        <v>#N/A</v>
      </c>
      <c r="P22" s="62" t="e">
        <v>#N/A</v>
      </c>
      <c r="Q22" s="62" t="e">
        <v>#N/A</v>
      </c>
      <c r="R22" s="62" t="e">
        <v>#N/A</v>
      </c>
      <c r="S22" s="62" t="b">
        <v>0</v>
      </c>
      <c r="T22" s="62" t="b">
        <v>0</v>
      </c>
      <c r="U22" s="61">
        <v>35216.0</v>
      </c>
      <c r="V22" s="56" t="s">
        <v>556</v>
      </c>
      <c r="W22" s="56" t="s">
        <v>557</v>
      </c>
      <c r="X22" s="64">
        <v>173472.0</v>
      </c>
      <c r="Y22" s="64">
        <v>152073.0</v>
      </c>
      <c r="Z22" s="56" t="s">
        <v>559</v>
      </c>
      <c r="AA22" s="56" t="s">
        <v>2345</v>
      </c>
      <c r="AB22" s="61">
        <v>3.0</v>
      </c>
      <c r="AC22" s="61">
        <v>1.0</v>
      </c>
      <c r="AD22" s="60"/>
      <c r="AE22" s="60"/>
    </row>
    <row r="23">
      <c r="A23" s="60"/>
      <c r="B23" s="61">
        <v>698.0</v>
      </c>
      <c r="C23" s="56" t="s">
        <v>69</v>
      </c>
      <c r="D23" s="57" t="s">
        <v>2463</v>
      </c>
      <c r="E23" s="56" t="s">
        <v>548</v>
      </c>
      <c r="F23" s="62" t="b">
        <v>1</v>
      </c>
      <c r="G23" s="61">
        <v>534.0</v>
      </c>
      <c r="H23" s="61">
        <v>5.0</v>
      </c>
      <c r="I23" s="61">
        <v>529.0</v>
      </c>
      <c r="J23" s="63">
        <v>42311.842361111114</v>
      </c>
      <c r="K23" s="56" t="s">
        <v>2461</v>
      </c>
      <c r="L23" s="56" t="s">
        <v>551</v>
      </c>
      <c r="M23" s="56" t="s">
        <v>2462</v>
      </c>
      <c r="N23" s="62" t="e">
        <v>#N/A</v>
      </c>
      <c r="O23" s="62" t="e">
        <v>#N/A</v>
      </c>
      <c r="P23" s="62" t="e">
        <v>#N/A</v>
      </c>
      <c r="Q23" s="62" t="e">
        <v>#N/A</v>
      </c>
      <c r="R23" s="62" t="e">
        <v>#N/A</v>
      </c>
      <c r="S23" s="62" t="b">
        <v>0</v>
      </c>
      <c r="T23" s="62" t="b">
        <v>0</v>
      </c>
      <c r="U23" s="61">
        <v>35216.0</v>
      </c>
      <c r="V23" s="56" t="s">
        <v>556</v>
      </c>
      <c r="W23" s="56" t="s">
        <v>557</v>
      </c>
      <c r="X23" s="64">
        <v>173472.0</v>
      </c>
      <c r="Y23" s="64">
        <v>152073.0</v>
      </c>
      <c r="Z23" s="56" t="s">
        <v>559</v>
      </c>
      <c r="AA23" s="56" t="s">
        <v>2465</v>
      </c>
      <c r="AB23" s="61">
        <v>1.0</v>
      </c>
      <c r="AC23" s="61">
        <v>4.0</v>
      </c>
      <c r="AD23" s="60"/>
      <c r="AE23" s="60"/>
    </row>
    <row r="24">
      <c r="A24" s="60"/>
      <c r="B24" s="61">
        <v>710.0</v>
      </c>
      <c r="C24" s="56" t="s">
        <v>69</v>
      </c>
      <c r="D24" s="57" t="s">
        <v>2543</v>
      </c>
      <c r="E24" s="56" t="s">
        <v>2535</v>
      </c>
      <c r="F24" s="62" t="b">
        <v>1</v>
      </c>
      <c r="G24" s="61">
        <v>10.0</v>
      </c>
      <c r="H24" s="61">
        <v>3.0</v>
      </c>
      <c r="I24" s="61">
        <v>7.0</v>
      </c>
      <c r="J24" s="63">
        <v>42331.319444444445</v>
      </c>
      <c r="K24" s="56" t="s">
        <v>2537</v>
      </c>
      <c r="L24" s="56" t="s">
        <v>2539</v>
      </c>
      <c r="M24" s="56" t="s">
        <v>2541</v>
      </c>
      <c r="N24" s="62" t="e">
        <v>#N/A</v>
      </c>
      <c r="O24" s="62" t="e">
        <v>#N/A</v>
      </c>
      <c r="P24" s="62" t="e">
        <v>#N/A</v>
      </c>
      <c r="Q24" s="62" t="e">
        <v>#N/A</v>
      </c>
      <c r="R24" s="62" t="e">
        <v>#N/A</v>
      </c>
      <c r="S24" s="62" t="b">
        <v>0</v>
      </c>
      <c r="T24" s="62" t="b">
        <v>0</v>
      </c>
      <c r="U24" s="61">
        <v>35202.0</v>
      </c>
      <c r="V24" s="56" t="s">
        <v>1800</v>
      </c>
      <c r="W24" s="56" t="s">
        <v>557</v>
      </c>
      <c r="X24" s="64">
        <v>321903.0</v>
      </c>
      <c r="Y24" s="64">
        <v>340433.0</v>
      </c>
      <c r="Z24" s="56" t="s">
        <v>2546</v>
      </c>
      <c r="AA24" s="56" t="s">
        <v>2550</v>
      </c>
      <c r="AB24" s="61">
        <v>1.0</v>
      </c>
      <c r="AC24" s="61">
        <v>1.0</v>
      </c>
      <c r="AD24" s="60"/>
      <c r="AE24" s="60"/>
    </row>
    <row r="25">
      <c r="A25" s="60"/>
      <c r="B25" s="61">
        <v>11.0</v>
      </c>
      <c r="C25" s="56" t="s">
        <v>69</v>
      </c>
      <c r="D25" s="57" t="s">
        <v>399</v>
      </c>
      <c r="E25" s="56" t="s">
        <v>395</v>
      </c>
      <c r="F25" s="62" t="b">
        <v>1</v>
      </c>
      <c r="G25" s="61">
        <v>9.0</v>
      </c>
      <c r="H25" s="61">
        <v>1.0</v>
      </c>
      <c r="I25" s="61">
        <v>8.0</v>
      </c>
      <c r="J25" s="63">
        <v>42312.95277777778</v>
      </c>
      <c r="K25" s="56" t="s">
        <v>396</v>
      </c>
      <c r="L25" s="56" t="s">
        <v>397</v>
      </c>
      <c r="M25" s="56" t="s">
        <v>398</v>
      </c>
      <c r="N25" s="62" t="e">
        <v>#N/A</v>
      </c>
      <c r="O25" s="62" t="e">
        <v>#N/A</v>
      </c>
      <c r="P25" s="62" t="e">
        <v>#N/A</v>
      </c>
      <c r="Q25" s="62" t="e">
        <v>#N/A</v>
      </c>
      <c r="R25" s="62" t="e">
        <v>#N/A</v>
      </c>
      <c r="S25" s="62" t="b">
        <v>1</v>
      </c>
      <c r="T25" s="62" t="b">
        <v>1</v>
      </c>
      <c r="U25" s="61">
        <v>71964.0</v>
      </c>
      <c r="V25" s="56" t="s">
        <v>400</v>
      </c>
      <c r="W25" s="56" t="s">
        <v>401</v>
      </c>
      <c r="X25" s="60"/>
      <c r="Y25" s="60"/>
      <c r="Z25" s="56" t="s">
        <v>402</v>
      </c>
      <c r="AA25" s="56" t="s">
        <v>2626</v>
      </c>
      <c r="AB25" s="61">
        <v>1.0</v>
      </c>
      <c r="AC25" s="61">
        <v>6.0</v>
      </c>
      <c r="AD25" s="60"/>
      <c r="AE25" s="60"/>
    </row>
    <row r="26">
      <c r="A26" s="60"/>
      <c r="B26" s="61">
        <v>79.0</v>
      </c>
      <c r="C26" s="56" t="s">
        <v>69</v>
      </c>
      <c r="D26" s="57" t="s">
        <v>1078</v>
      </c>
      <c r="E26" s="56" t="s">
        <v>1074</v>
      </c>
      <c r="F26" s="62" t="b">
        <v>1</v>
      </c>
      <c r="G26" s="61">
        <v>67.0</v>
      </c>
      <c r="H26" s="61">
        <v>28.0</v>
      </c>
      <c r="I26" s="61">
        <v>39.0</v>
      </c>
      <c r="J26" s="63">
        <v>42327.25625</v>
      </c>
      <c r="K26" s="56" t="s">
        <v>1075</v>
      </c>
      <c r="L26" s="56" t="s">
        <v>1076</v>
      </c>
      <c r="M26" s="56" t="s">
        <v>1077</v>
      </c>
      <c r="N26" s="62" t="e">
        <v>#N/A</v>
      </c>
      <c r="O26" s="62" t="e">
        <v>#N/A</v>
      </c>
      <c r="P26" s="62" t="e">
        <v>#N/A</v>
      </c>
      <c r="Q26" s="62" t="e">
        <v>#N/A</v>
      </c>
      <c r="R26" s="62" t="e">
        <v>#N/A</v>
      </c>
      <c r="S26" s="62" t="b">
        <v>1</v>
      </c>
      <c r="T26" s="62" t="b">
        <v>0</v>
      </c>
      <c r="U26" s="61">
        <v>72712.0</v>
      </c>
      <c r="V26" s="56" t="s">
        <v>1079</v>
      </c>
      <c r="W26" s="56" t="s">
        <v>401</v>
      </c>
      <c r="X26" s="60"/>
      <c r="Y26" s="60"/>
      <c r="Z26" s="56" t="s">
        <v>1080</v>
      </c>
      <c r="AA26" s="56" t="s">
        <v>2634</v>
      </c>
      <c r="AB26" s="61">
        <v>2.0</v>
      </c>
      <c r="AC26" s="61">
        <v>1.0</v>
      </c>
      <c r="AD26" s="60"/>
      <c r="AE26" s="60"/>
    </row>
    <row r="27">
      <c r="A27" s="60"/>
      <c r="B27" s="61">
        <v>80.0</v>
      </c>
      <c r="C27" s="56" t="s">
        <v>69</v>
      </c>
      <c r="D27" s="57" t="s">
        <v>1086</v>
      </c>
      <c r="E27" s="56" t="s">
        <v>1074</v>
      </c>
      <c r="F27" s="62" t="b">
        <v>1</v>
      </c>
      <c r="G27" s="61">
        <v>123.0</v>
      </c>
      <c r="H27" s="61">
        <v>21.0</v>
      </c>
      <c r="I27" s="61">
        <v>102.0</v>
      </c>
      <c r="J27" s="63">
        <v>42331.782638888886</v>
      </c>
      <c r="K27" s="56" t="s">
        <v>1084</v>
      </c>
      <c r="L27" s="56" t="s">
        <v>1076</v>
      </c>
      <c r="M27" s="56" t="s">
        <v>1085</v>
      </c>
      <c r="N27" s="62" t="e">
        <v>#N/A</v>
      </c>
      <c r="O27" s="62" t="e">
        <v>#N/A</v>
      </c>
      <c r="P27" s="62" t="e">
        <v>#N/A</v>
      </c>
      <c r="Q27" s="62" t="e">
        <v>#N/A</v>
      </c>
      <c r="R27" s="62" t="e">
        <v>#N/A</v>
      </c>
      <c r="S27" s="62" t="b">
        <v>1</v>
      </c>
      <c r="T27" s="62" t="b">
        <v>0</v>
      </c>
      <c r="U27" s="61">
        <v>72712.0</v>
      </c>
      <c r="V27" s="56" t="s">
        <v>1079</v>
      </c>
      <c r="W27" s="56" t="s">
        <v>401</v>
      </c>
      <c r="X27" s="60"/>
      <c r="Y27" s="60"/>
      <c r="Z27" s="56" t="s">
        <v>1080</v>
      </c>
      <c r="AA27" s="56" t="s">
        <v>2641</v>
      </c>
      <c r="AB27" s="61">
        <v>1.0</v>
      </c>
      <c r="AC27" s="61">
        <v>1.0</v>
      </c>
      <c r="AD27" s="60"/>
      <c r="AE27" s="60"/>
    </row>
    <row r="28">
      <c r="A28" s="60"/>
      <c r="B28" s="61">
        <v>107.0</v>
      </c>
      <c r="C28" s="56" t="s">
        <v>69</v>
      </c>
      <c r="D28" s="57" t="s">
        <v>1342</v>
      </c>
      <c r="E28" s="56" t="s">
        <v>1338</v>
      </c>
      <c r="F28" s="62" t="b">
        <v>1</v>
      </c>
      <c r="G28" s="61">
        <v>394.0</v>
      </c>
      <c r="H28" s="61">
        <v>75.0</v>
      </c>
      <c r="I28" s="61">
        <v>319.0</v>
      </c>
      <c r="J28" s="63">
        <v>42325.42986111111</v>
      </c>
      <c r="K28" s="56" t="s">
        <v>1339</v>
      </c>
      <c r="L28" s="56" t="s">
        <v>1340</v>
      </c>
      <c r="M28" s="56" t="s">
        <v>1341</v>
      </c>
      <c r="N28" s="62" t="e">
        <v>#N/A</v>
      </c>
      <c r="O28" s="62" t="e">
        <v>#N/A</v>
      </c>
      <c r="P28" s="62" t="e">
        <v>#N/A</v>
      </c>
      <c r="Q28" s="62" t="e">
        <v>#N/A</v>
      </c>
      <c r="R28" s="62" t="e">
        <v>#N/A</v>
      </c>
      <c r="S28" s="62" t="b">
        <v>1</v>
      </c>
      <c r="T28" s="62" t="b">
        <v>1</v>
      </c>
      <c r="U28" s="61">
        <v>72712.0</v>
      </c>
      <c r="V28" s="56" t="s">
        <v>1079</v>
      </c>
      <c r="W28" s="56" t="s">
        <v>401</v>
      </c>
      <c r="X28" s="60"/>
      <c r="Y28" s="60"/>
      <c r="Z28" s="56" t="s">
        <v>1343</v>
      </c>
      <c r="AA28" s="56" t="s">
        <v>2648</v>
      </c>
      <c r="AB28" s="61">
        <v>2.0</v>
      </c>
      <c r="AC28" s="61">
        <v>4.0</v>
      </c>
      <c r="AD28" s="60"/>
      <c r="AE28" s="60"/>
    </row>
    <row r="29">
      <c r="A29" s="60"/>
      <c r="B29" s="61">
        <v>156.0</v>
      </c>
      <c r="C29" s="56" t="s">
        <v>69</v>
      </c>
      <c r="D29" s="57" t="s">
        <v>1795</v>
      </c>
      <c r="E29" s="56" t="s">
        <v>1788</v>
      </c>
      <c r="F29" s="62" t="b">
        <v>1</v>
      </c>
      <c r="G29" s="61">
        <v>1.0</v>
      </c>
      <c r="H29" s="61">
        <v>0.0</v>
      </c>
      <c r="I29" s="61">
        <v>1.0</v>
      </c>
      <c r="J29" s="63">
        <v>42318.322222222225</v>
      </c>
      <c r="K29" s="56" t="s">
        <v>1790</v>
      </c>
      <c r="L29" s="56" t="s">
        <v>1791</v>
      </c>
      <c r="M29" s="56" t="s">
        <v>1792</v>
      </c>
      <c r="N29" s="62" t="e">
        <v>#N/A</v>
      </c>
      <c r="O29" s="62" t="e">
        <v>#N/A</v>
      </c>
      <c r="P29" s="62" t="e">
        <v>#N/A</v>
      </c>
      <c r="Q29" s="62" t="e">
        <v>#N/A</v>
      </c>
      <c r="R29" s="62" t="e">
        <v>#N/A</v>
      </c>
      <c r="S29" s="62" t="b">
        <v>1</v>
      </c>
      <c r="T29" s="62" t="b">
        <v>0</v>
      </c>
      <c r="U29" s="61">
        <v>72811.0</v>
      </c>
      <c r="V29" s="56" t="s">
        <v>1797</v>
      </c>
      <c r="W29" s="56" t="s">
        <v>401</v>
      </c>
      <c r="X29" s="64">
        <v>3.3760303E7</v>
      </c>
      <c r="Y29" s="64">
        <v>3.3786029E7</v>
      </c>
      <c r="Z29" s="56" t="s">
        <v>1799</v>
      </c>
      <c r="AA29" s="56" t="s">
        <v>2656</v>
      </c>
      <c r="AB29" s="60"/>
      <c r="AC29" s="60"/>
      <c r="AD29" s="60"/>
      <c r="AE29" s="60"/>
    </row>
    <row r="30">
      <c r="A30" s="60"/>
      <c r="B30" s="61">
        <v>440.0</v>
      </c>
      <c r="C30" s="56" t="s">
        <v>69</v>
      </c>
      <c r="D30" s="57" t="s">
        <v>2659</v>
      </c>
      <c r="E30" s="56" t="s">
        <v>2660</v>
      </c>
      <c r="F30" s="62" t="b">
        <v>1</v>
      </c>
      <c r="G30" s="61">
        <v>27.0</v>
      </c>
      <c r="H30" s="61">
        <v>15.0</v>
      </c>
      <c r="I30" s="61">
        <v>12.0</v>
      </c>
      <c r="J30" s="63">
        <v>42312.57847222222</v>
      </c>
      <c r="K30" s="56" t="s">
        <v>1782</v>
      </c>
      <c r="L30" s="56" t="s">
        <v>2662</v>
      </c>
      <c r="M30" s="56" t="s">
        <v>1783</v>
      </c>
      <c r="N30" s="62" t="e">
        <v>#N/A</v>
      </c>
      <c r="O30" s="62" t="e">
        <v>#N/A</v>
      </c>
      <c r="P30" s="62" t="e">
        <v>#N/A</v>
      </c>
      <c r="Q30" s="62" t="e">
        <v>#N/A</v>
      </c>
      <c r="R30" s="62" t="e">
        <v>#N/A</v>
      </c>
      <c r="S30" s="62" t="b">
        <v>1</v>
      </c>
      <c r="T30" s="62" t="b">
        <v>0</v>
      </c>
      <c r="U30" s="61">
        <v>72632.0</v>
      </c>
      <c r="V30" s="56" t="s">
        <v>2664</v>
      </c>
      <c r="W30" s="56" t="s">
        <v>401</v>
      </c>
      <c r="X30" s="64">
        <v>1805747.0</v>
      </c>
      <c r="Y30" s="64">
        <v>1418436.0</v>
      </c>
      <c r="Z30" s="56" t="s">
        <v>2666</v>
      </c>
      <c r="AA30" s="56" t="s">
        <v>2672</v>
      </c>
      <c r="AB30" s="60"/>
      <c r="AC30" s="60"/>
      <c r="AD30" s="60"/>
      <c r="AE30" s="60"/>
    </row>
    <row r="31">
      <c r="A31" s="60"/>
      <c r="B31" s="61">
        <v>665.0</v>
      </c>
      <c r="C31" s="56" t="s">
        <v>69</v>
      </c>
      <c r="D31" s="57" t="s">
        <v>2674</v>
      </c>
      <c r="E31" s="56" t="s">
        <v>1788</v>
      </c>
      <c r="F31" s="62" t="b">
        <v>1</v>
      </c>
      <c r="G31" s="61">
        <v>1.0</v>
      </c>
      <c r="H31" s="61">
        <v>0.0</v>
      </c>
      <c r="I31" s="61">
        <v>1.0</v>
      </c>
      <c r="J31" s="63">
        <v>42314.45277777778</v>
      </c>
      <c r="K31" s="56" t="s">
        <v>2675</v>
      </c>
      <c r="L31" s="56" t="s">
        <v>1791</v>
      </c>
      <c r="N31" s="62" t="e">
        <v>#N/A</v>
      </c>
      <c r="O31" s="62" t="e">
        <v>#N/A</v>
      </c>
      <c r="P31" s="62" t="e">
        <v>#N/A</v>
      </c>
      <c r="Q31" s="62" t="e">
        <v>#N/A</v>
      </c>
      <c r="R31" s="62" t="e">
        <v>#N/A</v>
      </c>
      <c r="S31" s="62" t="b">
        <v>0</v>
      </c>
      <c r="T31" s="62" t="b">
        <v>0</v>
      </c>
      <c r="U31" s="61">
        <v>72811.0</v>
      </c>
      <c r="V31" s="56" t="s">
        <v>1797</v>
      </c>
      <c r="W31" s="56" t="s">
        <v>401</v>
      </c>
      <c r="X31" s="64">
        <v>3.3760303E7</v>
      </c>
      <c r="Y31" s="64">
        <v>3.3786029E7</v>
      </c>
      <c r="Z31" s="56" t="s">
        <v>1799</v>
      </c>
      <c r="AA31" s="56" t="s">
        <v>2680</v>
      </c>
      <c r="AB31" s="61">
        <v>2.0</v>
      </c>
      <c r="AC31" s="61">
        <v>3.0</v>
      </c>
      <c r="AD31" s="60"/>
      <c r="AE31" s="60"/>
    </row>
    <row r="32">
      <c r="A32" s="60"/>
      <c r="B32" s="61">
        <v>370.0</v>
      </c>
      <c r="C32" s="56" t="s">
        <v>69</v>
      </c>
      <c r="D32" s="57" t="s">
        <v>2682</v>
      </c>
      <c r="E32" s="56" t="s">
        <v>2683</v>
      </c>
      <c r="F32" s="62" t="b">
        <v>1</v>
      </c>
      <c r="G32" s="61">
        <v>143.0</v>
      </c>
      <c r="H32" s="61">
        <v>31.0</v>
      </c>
      <c r="I32" s="61">
        <v>112.0</v>
      </c>
      <c r="J32" s="63">
        <v>42325.472916666666</v>
      </c>
      <c r="K32" s="56" t="s">
        <v>2687</v>
      </c>
      <c r="L32" s="56" t="s">
        <v>2688</v>
      </c>
      <c r="M32" s="56" t="s">
        <v>2689</v>
      </c>
      <c r="N32" s="62" t="e">
        <v>#N/A</v>
      </c>
      <c r="O32" s="62" t="e">
        <v>#N/A</v>
      </c>
      <c r="P32" s="62" t="e">
        <v>#N/A</v>
      </c>
      <c r="Q32" s="62" t="e">
        <v>#N/A</v>
      </c>
      <c r="R32" s="62" t="e">
        <v>#N/A</v>
      </c>
      <c r="S32" s="62" t="b">
        <v>1</v>
      </c>
      <c r="T32" s="62" t="b">
        <v>0</v>
      </c>
      <c r="U32" s="61">
        <v>85308.0</v>
      </c>
      <c r="V32" s="56" t="s">
        <v>2691</v>
      </c>
      <c r="W32" s="56" t="s">
        <v>2692</v>
      </c>
      <c r="X32" s="60"/>
      <c r="Y32" s="60"/>
      <c r="Z32" s="56" t="s">
        <v>2694</v>
      </c>
      <c r="AA32" s="56" t="s">
        <v>2699</v>
      </c>
      <c r="AB32" s="60"/>
      <c r="AC32" s="60"/>
      <c r="AD32" s="60"/>
      <c r="AE32" s="60"/>
    </row>
    <row r="33">
      <c r="A33" s="60"/>
      <c r="B33" s="61">
        <v>518.0</v>
      </c>
      <c r="C33" s="56" t="s">
        <v>69</v>
      </c>
      <c r="D33" s="57" t="s">
        <v>2701</v>
      </c>
      <c r="E33" s="56" t="s">
        <v>2702</v>
      </c>
      <c r="F33" s="62" t="b">
        <v>0</v>
      </c>
      <c r="G33" s="61">
        <v>5.0</v>
      </c>
      <c r="H33" s="61">
        <v>1.0</v>
      </c>
      <c r="I33" s="61">
        <v>4.0</v>
      </c>
      <c r="J33" s="63">
        <v>42332.70208333333</v>
      </c>
      <c r="K33" s="56" t="s">
        <v>2703</v>
      </c>
      <c r="L33" s="56" t="s">
        <v>2704</v>
      </c>
      <c r="M33" s="56" t="s">
        <v>2706</v>
      </c>
      <c r="N33" s="62" t="e">
        <v>#N/A</v>
      </c>
      <c r="O33" s="62" t="e">
        <v>#N/A</v>
      </c>
      <c r="P33" s="62" t="e">
        <v>#N/A</v>
      </c>
      <c r="Q33" s="62" t="e">
        <v>#N/A</v>
      </c>
      <c r="R33" s="62" t="e">
        <v>#N/A</v>
      </c>
      <c r="S33" s="62" t="b">
        <v>1</v>
      </c>
      <c r="T33" s="62" t="b">
        <v>1</v>
      </c>
      <c r="U33" s="61">
        <v>85532.0</v>
      </c>
      <c r="V33" s="56" t="s">
        <v>2709</v>
      </c>
      <c r="W33" s="56" t="s">
        <v>2692</v>
      </c>
      <c r="X33" s="60"/>
      <c r="Y33" s="60"/>
      <c r="Z33" s="60"/>
      <c r="AA33" s="56" t="s">
        <v>2730</v>
      </c>
      <c r="AB33" s="60"/>
      <c r="AC33" s="60"/>
      <c r="AD33" s="60"/>
      <c r="AE33" s="60"/>
    </row>
    <row r="34">
      <c r="A34" s="60"/>
      <c r="B34" s="61">
        <v>526.0</v>
      </c>
      <c r="C34" s="56" t="s">
        <v>69</v>
      </c>
      <c r="D34" s="57" t="s">
        <v>2731</v>
      </c>
      <c r="E34" s="56" t="s">
        <v>2733</v>
      </c>
      <c r="F34" s="62" t="b">
        <v>0</v>
      </c>
      <c r="G34" s="61">
        <v>2.0</v>
      </c>
      <c r="H34" s="61">
        <v>0.0</v>
      </c>
      <c r="I34" s="61">
        <v>2.0</v>
      </c>
      <c r="J34" s="63">
        <v>42320.37708333333</v>
      </c>
      <c r="K34" s="56" t="s">
        <v>2734</v>
      </c>
      <c r="L34" s="56" t="s">
        <v>2736</v>
      </c>
      <c r="M34" s="56" t="s">
        <v>2737</v>
      </c>
      <c r="N34" s="62" t="e">
        <v>#N/A</v>
      </c>
      <c r="O34" s="62" t="e">
        <v>#N/A</v>
      </c>
      <c r="P34" s="62" t="e">
        <v>#N/A</v>
      </c>
      <c r="Q34" s="62" t="e">
        <v>#N/A</v>
      </c>
      <c r="R34" s="62" t="e">
        <v>#N/A</v>
      </c>
      <c r="S34" s="62" t="b">
        <v>1</v>
      </c>
      <c r="T34" s="62" t="b">
        <v>1</v>
      </c>
      <c r="U34" s="61">
        <v>85335.0</v>
      </c>
      <c r="V34" s="56" t="s">
        <v>2739</v>
      </c>
      <c r="W34" s="56" t="s">
        <v>2692</v>
      </c>
      <c r="X34" s="60"/>
      <c r="Y34" s="60"/>
      <c r="Z34" s="60"/>
      <c r="AA34" s="56" t="s">
        <v>2744</v>
      </c>
      <c r="AB34" s="60"/>
      <c r="AC34" s="60"/>
      <c r="AD34" s="60"/>
      <c r="AE34" s="60"/>
    </row>
    <row r="35">
      <c r="A35" s="60"/>
      <c r="B35" s="61">
        <v>784.0</v>
      </c>
      <c r="C35" s="56" t="s">
        <v>69</v>
      </c>
      <c r="D35" s="57" t="s">
        <v>2746</v>
      </c>
      <c r="E35" s="56" t="s">
        <v>2747</v>
      </c>
      <c r="F35" s="62" t="b">
        <v>0</v>
      </c>
      <c r="G35" s="61">
        <v>2.0</v>
      </c>
      <c r="H35" s="61">
        <v>0.0</v>
      </c>
      <c r="I35" s="61">
        <v>2.0</v>
      </c>
      <c r="J35" s="63">
        <v>42310.86388888889</v>
      </c>
      <c r="K35" s="56" t="s">
        <v>2749</v>
      </c>
      <c r="L35" s="56" t="s">
        <v>2750</v>
      </c>
      <c r="M35" s="56" t="s">
        <v>2751</v>
      </c>
      <c r="N35" s="62" t="e">
        <v>#N/A</v>
      </c>
      <c r="O35" s="62" t="e">
        <v>#N/A</v>
      </c>
      <c r="P35" s="62" t="e">
        <v>#N/A</v>
      </c>
      <c r="Q35" s="62" t="e">
        <v>#N/A</v>
      </c>
      <c r="R35" s="62" t="e">
        <v>#N/A</v>
      </c>
      <c r="S35" s="62" t="b">
        <v>0</v>
      </c>
      <c r="T35" s="62" t="b">
        <v>1</v>
      </c>
      <c r="U35" s="61">
        <v>85233.0</v>
      </c>
      <c r="V35" s="56" t="s">
        <v>2753</v>
      </c>
      <c r="W35" s="56" t="s">
        <v>2692</v>
      </c>
      <c r="X35" s="60"/>
      <c r="Y35" s="60"/>
      <c r="Z35" s="60"/>
      <c r="AA35" s="56" t="s">
        <v>2758</v>
      </c>
      <c r="AB35" s="61">
        <v>1.0</v>
      </c>
      <c r="AC35" s="61">
        <v>2.0</v>
      </c>
      <c r="AD35" s="60"/>
      <c r="AE35" s="60"/>
    </row>
    <row r="36">
      <c r="A36" s="60"/>
      <c r="B36" s="61">
        <v>3.0</v>
      </c>
      <c r="C36" s="56" t="s">
        <v>69</v>
      </c>
      <c r="D36" s="57" t="s">
        <v>317</v>
      </c>
      <c r="E36" s="56" t="s">
        <v>313</v>
      </c>
      <c r="F36" s="62" t="b">
        <v>1</v>
      </c>
      <c r="G36" s="61">
        <v>20.0</v>
      </c>
      <c r="H36" s="61">
        <v>2.0</v>
      </c>
      <c r="I36" s="61">
        <v>18.0</v>
      </c>
      <c r="J36" s="63">
        <v>42313.87430555555</v>
      </c>
      <c r="K36" s="56" t="s">
        <v>314</v>
      </c>
      <c r="L36" s="56" t="s">
        <v>315</v>
      </c>
      <c r="M36" s="56" t="s">
        <v>316</v>
      </c>
      <c r="N36" s="62" t="e">
        <v>#N/A</v>
      </c>
      <c r="O36" s="62" t="e">
        <v>#N/A</v>
      </c>
      <c r="P36" s="62" t="e">
        <v>#N/A</v>
      </c>
      <c r="Q36" s="62" t="e">
        <v>#N/A</v>
      </c>
      <c r="R36" s="62" t="e">
        <v>#N/A</v>
      </c>
      <c r="S36" s="62" t="b">
        <v>1</v>
      </c>
      <c r="T36" s="62" t="b">
        <v>1</v>
      </c>
      <c r="U36" s="61">
        <v>90291.0</v>
      </c>
      <c r="V36" s="56" t="s">
        <v>318</v>
      </c>
      <c r="W36" s="56" t="s">
        <v>319</v>
      </c>
      <c r="X36" s="64">
        <v>1854087.0</v>
      </c>
      <c r="Y36" s="64">
        <v>1075644.0</v>
      </c>
      <c r="Z36" s="56" t="s">
        <v>320</v>
      </c>
      <c r="AA36" s="56" t="s">
        <v>2768</v>
      </c>
      <c r="AB36" s="61">
        <v>2.0</v>
      </c>
      <c r="AC36" s="61">
        <v>2.0</v>
      </c>
      <c r="AD36" s="60"/>
      <c r="AE36" s="60"/>
    </row>
    <row r="37">
      <c r="A37" s="60"/>
      <c r="B37" s="61">
        <v>18.0</v>
      </c>
      <c r="C37" s="56" t="s">
        <v>69</v>
      </c>
      <c r="D37" s="57" t="s">
        <v>459</v>
      </c>
      <c r="E37" s="56" t="s">
        <v>455</v>
      </c>
      <c r="F37" s="62" t="b">
        <v>1</v>
      </c>
      <c r="G37" s="61">
        <v>3.0</v>
      </c>
      <c r="H37" s="61">
        <v>0.0</v>
      </c>
      <c r="I37" s="61">
        <v>3.0</v>
      </c>
      <c r="J37" s="63">
        <v>42321.686111111114</v>
      </c>
      <c r="K37" s="56" t="s">
        <v>456</v>
      </c>
      <c r="L37" s="56" t="s">
        <v>457</v>
      </c>
      <c r="M37" s="56" t="s">
        <v>458</v>
      </c>
      <c r="N37" s="62" t="e">
        <v>#N/A</v>
      </c>
      <c r="O37" s="62" t="e">
        <v>#N/A</v>
      </c>
      <c r="P37" s="62" t="e">
        <v>#N/A</v>
      </c>
      <c r="Q37" s="62" t="e">
        <v>#N/A</v>
      </c>
      <c r="R37" s="62" t="e">
        <v>#N/A</v>
      </c>
      <c r="S37" s="62" t="b">
        <v>1</v>
      </c>
      <c r="T37" s="62" t="b">
        <v>0</v>
      </c>
      <c r="U37" s="61">
        <v>92138.0</v>
      </c>
      <c r="V37" s="56" t="s">
        <v>460</v>
      </c>
      <c r="W37" s="56" t="s">
        <v>319</v>
      </c>
      <c r="X37" s="64">
        <v>17225.0</v>
      </c>
      <c r="Y37" s="64">
        <v>12202.0</v>
      </c>
      <c r="Z37" s="56" t="s">
        <v>461</v>
      </c>
      <c r="AA37" s="56" t="s">
        <v>2778</v>
      </c>
      <c r="AB37" s="61">
        <v>2.0</v>
      </c>
      <c r="AC37" s="61">
        <v>1.0</v>
      </c>
      <c r="AD37" s="60"/>
      <c r="AE37" s="60"/>
    </row>
    <row r="38">
      <c r="A38" s="60"/>
      <c r="B38" s="61">
        <v>22.0</v>
      </c>
      <c r="C38" s="56" t="s">
        <v>69</v>
      </c>
      <c r="D38" s="57" t="s">
        <v>501</v>
      </c>
      <c r="E38" s="56" t="s">
        <v>497</v>
      </c>
      <c r="F38" s="62" t="b">
        <v>1</v>
      </c>
      <c r="G38" s="61">
        <v>4.0</v>
      </c>
      <c r="H38" s="61">
        <v>1.0</v>
      </c>
      <c r="I38" s="61">
        <v>3.0</v>
      </c>
      <c r="J38" s="63">
        <v>42331.41388888889</v>
      </c>
      <c r="K38" s="56" t="s">
        <v>498</v>
      </c>
      <c r="L38" s="56" t="s">
        <v>499</v>
      </c>
      <c r="M38" s="56" t="s">
        <v>500</v>
      </c>
      <c r="N38" s="62" t="e">
        <v>#N/A</v>
      </c>
      <c r="O38" s="62" t="e">
        <v>#N/A</v>
      </c>
      <c r="P38" s="62" t="e">
        <v>#N/A</v>
      </c>
      <c r="Q38" s="62" t="e">
        <v>#N/A</v>
      </c>
      <c r="R38" s="62" t="e">
        <v>#N/A</v>
      </c>
      <c r="S38" s="62" t="b">
        <v>1</v>
      </c>
      <c r="T38" s="62" t="b">
        <v>1</v>
      </c>
      <c r="U38" s="61">
        <v>93160.0</v>
      </c>
      <c r="V38" s="56" t="s">
        <v>502</v>
      </c>
      <c r="W38" s="56" t="s">
        <v>319</v>
      </c>
      <c r="X38" s="64">
        <v>152771.0</v>
      </c>
      <c r="Y38" s="64">
        <v>177820.0</v>
      </c>
      <c r="Z38" s="56" t="s">
        <v>503</v>
      </c>
      <c r="AA38" s="56" t="s">
        <v>2785</v>
      </c>
      <c r="AB38" s="61">
        <v>2.0</v>
      </c>
      <c r="AC38" s="61">
        <v>2.0</v>
      </c>
      <c r="AD38" s="60"/>
      <c r="AE38" s="60"/>
    </row>
    <row r="39">
      <c r="A39" s="60"/>
      <c r="B39" s="61">
        <v>25.0</v>
      </c>
      <c r="C39" s="56" t="s">
        <v>69</v>
      </c>
      <c r="D39" s="57" t="s">
        <v>534</v>
      </c>
      <c r="E39" s="56" t="s">
        <v>528</v>
      </c>
      <c r="F39" s="62" t="b">
        <v>1</v>
      </c>
      <c r="G39" s="61">
        <v>1.0</v>
      </c>
      <c r="H39" s="61">
        <v>0.0</v>
      </c>
      <c r="I39" s="61">
        <v>1.0</v>
      </c>
      <c r="J39" s="63">
        <v>42327.62222222222</v>
      </c>
      <c r="K39" s="56" t="s">
        <v>529</v>
      </c>
      <c r="L39" s="56" t="s">
        <v>530</v>
      </c>
      <c r="M39" s="56" t="s">
        <v>531</v>
      </c>
      <c r="N39" s="56" t="s">
        <v>532</v>
      </c>
      <c r="O39" s="56" t="s">
        <v>533</v>
      </c>
      <c r="P39" s="61">
        <v>0.0</v>
      </c>
      <c r="Q39" s="61">
        <v>0.0</v>
      </c>
      <c r="R39" s="61">
        <v>0.0</v>
      </c>
      <c r="S39" s="62" t="b">
        <v>1</v>
      </c>
      <c r="T39" s="62" t="b">
        <v>1</v>
      </c>
      <c r="U39" s="61">
        <v>90405.0</v>
      </c>
      <c r="V39" s="56" t="s">
        <v>535</v>
      </c>
      <c r="W39" s="56" t="s">
        <v>319</v>
      </c>
      <c r="X39" s="64">
        <v>3837508.0</v>
      </c>
      <c r="Y39" s="64">
        <v>4081752.0</v>
      </c>
      <c r="Z39" s="56" t="s">
        <v>536</v>
      </c>
      <c r="AA39" s="56" t="s">
        <v>2797</v>
      </c>
      <c r="AB39" s="61">
        <v>2.0</v>
      </c>
      <c r="AC39" s="61">
        <v>2.0</v>
      </c>
      <c r="AD39" s="60"/>
      <c r="AE39" s="60"/>
    </row>
    <row r="40">
      <c r="A40" s="61">
        <v>38.0</v>
      </c>
      <c r="B40" s="61">
        <v>38.0</v>
      </c>
      <c r="C40" s="56" t="s">
        <v>69</v>
      </c>
      <c r="D40" s="57" t="s">
        <v>676</v>
      </c>
      <c r="E40" s="56" t="s">
        <v>672</v>
      </c>
      <c r="F40" s="62" t="b">
        <v>1</v>
      </c>
      <c r="G40" s="61">
        <v>1.0</v>
      </c>
      <c r="H40" s="61">
        <v>0.0</v>
      </c>
      <c r="I40" s="61">
        <v>1.0</v>
      </c>
      <c r="J40" s="63">
        <v>42331.90625</v>
      </c>
      <c r="K40" s="56" t="s">
        <v>673</v>
      </c>
      <c r="L40" s="56" t="s">
        <v>674</v>
      </c>
      <c r="M40" s="56" t="s">
        <v>675</v>
      </c>
      <c r="N40" s="62" t="e">
        <v>#N/A</v>
      </c>
      <c r="O40" s="62" t="e">
        <v>#N/A</v>
      </c>
      <c r="P40" s="62" t="e">
        <v>#N/A</v>
      </c>
      <c r="Q40" s="62" t="e">
        <v>#N/A</v>
      </c>
      <c r="R40" s="62" t="e">
        <v>#N/A</v>
      </c>
      <c r="S40" s="62" t="b">
        <v>1</v>
      </c>
      <c r="T40" s="62" t="b">
        <v>0</v>
      </c>
      <c r="U40" s="61">
        <v>91506.0</v>
      </c>
      <c r="V40" s="56" t="s">
        <v>677</v>
      </c>
      <c r="W40" s="56" t="s">
        <v>319</v>
      </c>
      <c r="X40" s="60"/>
      <c r="Y40" s="60"/>
      <c r="Z40" s="56" t="s">
        <v>678</v>
      </c>
      <c r="AA40" s="56" t="s">
        <v>2807</v>
      </c>
      <c r="AB40" s="61">
        <v>2.0</v>
      </c>
      <c r="AC40" s="61">
        <v>6.0</v>
      </c>
      <c r="AD40" s="60"/>
      <c r="AE40" s="60"/>
    </row>
    <row r="41">
      <c r="A41" s="60"/>
      <c r="B41" s="61">
        <v>39.0</v>
      </c>
      <c r="C41" s="56" t="s">
        <v>69</v>
      </c>
      <c r="D41" s="65" t="s">
        <v>676</v>
      </c>
      <c r="E41" s="56" t="s">
        <v>672</v>
      </c>
      <c r="F41" s="62" t="b">
        <v>1</v>
      </c>
      <c r="G41" s="61">
        <v>44.0</v>
      </c>
      <c r="H41" s="61">
        <v>10.0</v>
      </c>
      <c r="I41" s="61">
        <v>34.0</v>
      </c>
      <c r="J41" s="63">
        <v>42331.924305555556</v>
      </c>
      <c r="K41" s="56" t="s">
        <v>673</v>
      </c>
      <c r="L41" s="56" t="s">
        <v>674</v>
      </c>
      <c r="M41" s="56" t="s">
        <v>675</v>
      </c>
      <c r="N41" s="62" t="e">
        <v>#N/A</v>
      </c>
      <c r="O41" s="62" t="e">
        <v>#N/A</v>
      </c>
      <c r="P41" s="62" t="e">
        <v>#N/A</v>
      </c>
      <c r="Q41" s="62" t="e">
        <v>#N/A</v>
      </c>
      <c r="R41" s="62" t="e">
        <v>#N/A</v>
      </c>
      <c r="S41" s="62" t="b">
        <v>1</v>
      </c>
      <c r="T41" s="62" t="b">
        <v>0</v>
      </c>
      <c r="U41" s="61">
        <v>91506.0</v>
      </c>
      <c r="V41" s="56" t="s">
        <v>677</v>
      </c>
      <c r="W41" s="56" t="s">
        <v>319</v>
      </c>
      <c r="X41" s="60"/>
      <c r="Y41" s="60"/>
      <c r="Z41" s="56" t="s">
        <v>678</v>
      </c>
      <c r="AA41" s="56" t="s">
        <v>2807</v>
      </c>
      <c r="AB41" s="61">
        <v>2.0</v>
      </c>
      <c r="AC41" s="61">
        <v>6.0</v>
      </c>
      <c r="AD41" s="60"/>
      <c r="AE41" s="60"/>
    </row>
    <row r="42">
      <c r="A42" s="60"/>
      <c r="B42" s="61">
        <v>45.0</v>
      </c>
      <c r="C42" s="56" t="s">
        <v>69</v>
      </c>
      <c r="D42" s="57" t="s">
        <v>750</v>
      </c>
      <c r="E42" s="56" t="s">
        <v>746</v>
      </c>
      <c r="F42" s="62" t="b">
        <v>1</v>
      </c>
      <c r="G42" s="61">
        <v>2.0</v>
      </c>
      <c r="H42" s="61">
        <v>0.0</v>
      </c>
      <c r="I42" s="61">
        <v>2.0</v>
      </c>
      <c r="J42" s="63">
        <v>42331.48402777778</v>
      </c>
      <c r="K42" s="56" t="s">
        <v>747</v>
      </c>
      <c r="L42" s="56" t="s">
        <v>748</v>
      </c>
      <c r="M42" s="56" t="s">
        <v>749</v>
      </c>
      <c r="N42" s="62" t="e">
        <v>#N/A</v>
      </c>
      <c r="O42" s="62" t="e">
        <v>#N/A</v>
      </c>
      <c r="P42" s="62" t="e">
        <v>#N/A</v>
      </c>
      <c r="Q42" s="62" t="e">
        <v>#N/A</v>
      </c>
      <c r="R42" s="62" t="e">
        <v>#N/A</v>
      </c>
      <c r="S42" s="62" t="b">
        <v>1</v>
      </c>
      <c r="T42" s="62" t="b">
        <v>1</v>
      </c>
      <c r="U42" s="61">
        <v>90017.0</v>
      </c>
      <c r="V42" s="56" t="s">
        <v>751</v>
      </c>
      <c r="W42" s="56" t="s">
        <v>319</v>
      </c>
      <c r="X42" s="64">
        <v>236014.0</v>
      </c>
      <c r="Y42" s="64">
        <v>239933.0</v>
      </c>
      <c r="Z42" s="56" t="s">
        <v>752</v>
      </c>
      <c r="AA42" s="56" t="s">
        <v>2821</v>
      </c>
      <c r="AB42" s="61">
        <v>1.0</v>
      </c>
      <c r="AC42" s="61">
        <v>4.0</v>
      </c>
      <c r="AD42" s="60"/>
      <c r="AE42" s="60"/>
    </row>
    <row r="43">
      <c r="A43" s="60"/>
      <c r="B43" s="61">
        <v>50.0</v>
      </c>
      <c r="C43" s="56" t="s">
        <v>69</v>
      </c>
      <c r="D43" s="57" t="s">
        <v>797</v>
      </c>
      <c r="E43" s="56" t="s">
        <v>793</v>
      </c>
      <c r="F43" s="62" t="b">
        <v>1</v>
      </c>
      <c r="G43" s="61">
        <v>2.0</v>
      </c>
      <c r="H43" s="61">
        <v>1.0</v>
      </c>
      <c r="I43" s="61">
        <v>1.0</v>
      </c>
      <c r="J43" s="63">
        <v>42311.438888888886</v>
      </c>
      <c r="K43" s="56" t="s">
        <v>794</v>
      </c>
      <c r="L43" s="56" t="s">
        <v>795</v>
      </c>
      <c r="M43" s="56" t="s">
        <v>796</v>
      </c>
      <c r="N43" s="62" t="e">
        <v>#N/A</v>
      </c>
      <c r="O43" s="62" t="e">
        <v>#N/A</v>
      </c>
      <c r="P43" s="62" t="e">
        <v>#N/A</v>
      </c>
      <c r="Q43" s="62" t="e">
        <v>#N/A</v>
      </c>
      <c r="R43" s="62" t="e">
        <v>#N/A</v>
      </c>
      <c r="S43" s="62" t="b">
        <v>1</v>
      </c>
      <c r="T43" s="62" t="b">
        <v>1</v>
      </c>
      <c r="U43" s="61">
        <v>93728.0</v>
      </c>
      <c r="V43" s="56" t="s">
        <v>798</v>
      </c>
      <c r="W43" s="56" t="s">
        <v>319</v>
      </c>
      <c r="X43" s="64">
        <v>695457.0</v>
      </c>
      <c r="Y43" s="64">
        <v>738848.0</v>
      </c>
      <c r="Z43" s="56" t="s">
        <v>799</v>
      </c>
      <c r="AA43" s="56" t="s">
        <v>2832</v>
      </c>
      <c r="AB43" s="61">
        <v>1.0</v>
      </c>
      <c r="AC43" s="61">
        <v>3.0</v>
      </c>
      <c r="AD43" s="60"/>
      <c r="AE43" s="60"/>
    </row>
    <row r="44">
      <c r="A44" s="60"/>
      <c r="B44" s="61">
        <v>57.0</v>
      </c>
      <c r="C44" s="56" t="s">
        <v>69</v>
      </c>
      <c r="D44" s="57" t="s">
        <v>871</v>
      </c>
      <c r="E44" s="56" t="s">
        <v>867</v>
      </c>
      <c r="F44" s="62" t="b">
        <v>1</v>
      </c>
      <c r="G44" s="61">
        <v>10.0</v>
      </c>
      <c r="H44" s="61">
        <v>0.0</v>
      </c>
      <c r="I44" s="61">
        <v>10.0</v>
      </c>
      <c r="J44" s="63">
        <v>42328.700694444444</v>
      </c>
      <c r="K44" s="56" t="s">
        <v>868</v>
      </c>
      <c r="L44" s="56" t="s">
        <v>869</v>
      </c>
      <c r="M44" s="56" t="s">
        <v>870</v>
      </c>
      <c r="N44" s="62" t="e">
        <v>#N/A</v>
      </c>
      <c r="O44" s="62" t="e">
        <v>#N/A</v>
      </c>
      <c r="P44" s="62" t="e">
        <v>#N/A</v>
      </c>
      <c r="Q44" s="62" t="e">
        <v>#N/A</v>
      </c>
      <c r="R44" s="62" t="e">
        <v>#N/A</v>
      </c>
      <c r="S44" s="62" t="b">
        <v>1</v>
      </c>
      <c r="T44" s="62" t="b">
        <v>1</v>
      </c>
      <c r="U44" s="61">
        <v>90067.0</v>
      </c>
      <c r="V44" s="56" t="s">
        <v>751</v>
      </c>
      <c r="W44" s="56" t="s">
        <v>319</v>
      </c>
      <c r="X44" s="64">
        <v>1838756.0</v>
      </c>
      <c r="Y44" s="64">
        <v>4048687.0</v>
      </c>
      <c r="Z44" s="56" t="s">
        <v>872</v>
      </c>
      <c r="AA44" s="56" t="s">
        <v>2840</v>
      </c>
      <c r="AB44" s="61">
        <v>2.0</v>
      </c>
      <c r="AC44" s="61">
        <v>2.0</v>
      </c>
      <c r="AD44" s="60"/>
      <c r="AE44" s="60"/>
    </row>
    <row r="45">
      <c r="A45" s="60"/>
      <c r="B45" s="61">
        <v>65.0</v>
      </c>
      <c r="C45" s="56" t="s">
        <v>69</v>
      </c>
      <c r="D45" s="57" t="s">
        <v>952</v>
      </c>
      <c r="E45" s="56" t="s">
        <v>948</v>
      </c>
      <c r="F45" s="62" t="b">
        <v>1</v>
      </c>
      <c r="G45" s="61">
        <v>2.0</v>
      </c>
      <c r="H45" s="61">
        <v>0.0</v>
      </c>
      <c r="I45" s="61">
        <v>2.0</v>
      </c>
      <c r="J45" s="63">
        <v>42325.663194444445</v>
      </c>
      <c r="K45" s="56" t="s">
        <v>949</v>
      </c>
      <c r="L45" s="56" t="s">
        <v>950</v>
      </c>
      <c r="M45" s="56" t="s">
        <v>951</v>
      </c>
      <c r="N45" s="62" t="e">
        <v>#N/A</v>
      </c>
      <c r="O45" s="62" t="e">
        <v>#N/A</v>
      </c>
      <c r="P45" s="62" t="e">
        <v>#N/A</v>
      </c>
      <c r="Q45" s="62" t="e">
        <v>#N/A</v>
      </c>
      <c r="R45" s="62" t="e">
        <v>#N/A</v>
      </c>
      <c r="S45" s="62" t="b">
        <v>1</v>
      </c>
      <c r="T45" s="62" t="b">
        <v>1</v>
      </c>
      <c r="U45" s="61">
        <v>92612.0</v>
      </c>
      <c r="V45" s="56" t="s">
        <v>953</v>
      </c>
      <c r="W45" s="56" t="s">
        <v>319</v>
      </c>
      <c r="X45" s="60"/>
      <c r="Y45" s="60"/>
      <c r="Z45" s="56" t="s">
        <v>954</v>
      </c>
      <c r="AA45" s="56" t="s">
        <v>2842</v>
      </c>
      <c r="AB45" s="61">
        <v>2.0</v>
      </c>
      <c r="AC45" s="61">
        <v>1.0</v>
      </c>
      <c r="AD45" s="60"/>
      <c r="AE45" s="60"/>
    </row>
    <row r="46">
      <c r="A46" s="60"/>
      <c r="B46" s="61">
        <v>77.0</v>
      </c>
      <c r="C46" s="56" t="s">
        <v>69</v>
      </c>
      <c r="D46" s="57" t="s">
        <v>1058</v>
      </c>
      <c r="E46" s="56" t="s">
        <v>1054</v>
      </c>
      <c r="F46" s="62" t="b">
        <v>1</v>
      </c>
      <c r="G46" s="61">
        <v>2.0</v>
      </c>
      <c r="H46" s="61">
        <v>0.0</v>
      </c>
      <c r="I46" s="61">
        <v>2.0</v>
      </c>
      <c r="J46" s="63">
        <v>42323.697222222225</v>
      </c>
      <c r="K46" s="56" t="s">
        <v>1055</v>
      </c>
      <c r="L46" s="56" t="s">
        <v>1056</v>
      </c>
      <c r="M46" s="56" t="s">
        <v>1057</v>
      </c>
      <c r="N46" s="62" t="e">
        <v>#N/A</v>
      </c>
      <c r="O46" s="62" t="e">
        <v>#N/A</v>
      </c>
      <c r="P46" s="62" t="e">
        <v>#N/A</v>
      </c>
      <c r="Q46" s="62" t="e">
        <v>#N/A</v>
      </c>
      <c r="R46" s="62" t="e">
        <v>#N/A</v>
      </c>
      <c r="S46" s="62" t="b">
        <v>1</v>
      </c>
      <c r="T46" s="62" t="b">
        <v>0</v>
      </c>
      <c r="U46" s="61">
        <v>94549.0</v>
      </c>
      <c r="V46" s="56" t="s">
        <v>1059</v>
      </c>
      <c r="W46" s="56" t="s">
        <v>319</v>
      </c>
      <c r="X46" s="64">
        <v>4430420.0</v>
      </c>
      <c r="Y46" s="64">
        <v>3733185.0</v>
      </c>
      <c r="Z46" s="56" t="s">
        <v>1060</v>
      </c>
      <c r="AA46" s="56" t="s">
        <v>2850</v>
      </c>
      <c r="AB46" s="61">
        <v>1.0</v>
      </c>
      <c r="AC46" s="61">
        <v>4.0</v>
      </c>
      <c r="AD46" s="60"/>
      <c r="AE46" s="60"/>
    </row>
    <row r="47">
      <c r="A47" s="60"/>
      <c r="B47" s="61">
        <v>82.0</v>
      </c>
      <c r="C47" s="56" t="s">
        <v>69</v>
      </c>
      <c r="D47" s="57" t="s">
        <v>1101</v>
      </c>
      <c r="E47" s="56" t="s">
        <v>1097</v>
      </c>
      <c r="F47" s="62" t="b">
        <v>1</v>
      </c>
      <c r="G47" s="61">
        <v>136.0</v>
      </c>
      <c r="H47" s="61">
        <v>18.0</v>
      </c>
      <c r="I47" s="61">
        <v>118.0</v>
      </c>
      <c r="J47" s="63">
        <v>42326.89513888889</v>
      </c>
      <c r="K47" s="56" t="s">
        <v>1098</v>
      </c>
      <c r="L47" s="56" t="s">
        <v>1099</v>
      </c>
      <c r="M47" s="56" t="s">
        <v>1100</v>
      </c>
      <c r="N47" s="62" t="e">
        <v>#N/A</v>
      </c>
      <c r="O47" s="62" t="e">
        <v>#N/A</v>
      </c>
      <c r="P47" s="62" t="e">
        <v>#N/A</v>
      </c>
      <c r="Q47" s="62" t="e">
        <v>#N/A</v>
      </c>
      <c r="R47" s="62" t="e">
        <v>#N/A</v>
      </c>
      <c r="S47" s="62" t="b">
        <v>1</v>
      </c>
      <c r="T47" s="62" t="b">
        <v>0</v>
      </c>
      <c r="U47" s="61">
        <v>91361.0</v>
      </c>
      <c r="V47" s="56" t="s">
        <v>1102</v>
      </c>
      <c r="W47" s="56" t="s">
        <v>319</v>
      </c>
      <c r="X47" s="64">
        <v>1136898.0</v>
      </c>
      <c r="Y47" s="64">
        <v>1098754.0</v>
      </c>
      <c r="Z47" s="56" t="s">
        <v>1103</v>
      </c>
      <c r="AA47" s="56" t="s">
        <v>2858</v>
      </c>
      <c r="AB47" s="61">
        <v>1.0</v>
      </c>
      <c r="AC47" s="61">
        <v>6.0</v>
      </c>
      <c r="AD47" s="60"/>
      <c r="AE47" s="60"/>
    </row>
    <row r="48">
      <c r="A48" s="60"/>
      <c r="B48" s="61">
        <v>88.0</v>
      </c>
      <c r="C48" s="56" t="s">
        <v>69</v>
      </c>
      <c r="D48" s="57" t="s">
        <v>1149</v>
      </c>
      <c r="E48" s="56" t="s">
        <v>1145</v>
      </c>
      <c r="F48" s="62" t="b">
        <v>1</v>
      </c>
      <c r="G48" s="61">
        <v>8.0</v>
      </c>
      <c r="H48" s="61">
        <v>2.0</v>
      </c>
      <c r="I48" s="61">
        <v>6.0</v>
      </c>
      <c r="J48" s="63">
        <v>42331.79583333333</v>
      </c>
      <c r="K48" s="56" t="s">
        <v>1146</v>
      </c>
      <c r="L48" s="56" t="s">
        <v>1147</v>
      </c>
      <c r="M48" s="56" t="s">
        <v>1148</v>
      </c>
      <c r="N48" s="62" t="e">
        <v>#N/A</v>
      </c>
      <c r="O48" s="62" t="e">
        <v>#N/A</v>
      </c>
      <c r="P48" s="62" t="e">
        <v>#N/A</v>
      </c>
      <c r="Q48" s="62" t="e">
        <v>#N/A</v>
      </c>
      <c r="R48" s="62" t="e">
        <v>#N/A</v>
      </c>
      <c r="S48" s="62" t="b">
        <v>1</v>
      </c>
      <c r="T48" s="62" t="b">
        <v>0</v>
      </c>
      <c r="U48" s="61">
        <v>90293.0</v>
      </c>
      <c r="V48" s="56" t="s">
        <v>1150</v>
      </c>
      <c r="W48" s="56" t="s">
        <v>319</v>
      </c>
      <c r="X48" s="60"/>
      <c r="Y48" s="60"/>
      <c r="Z48" s="56" t="s">
        <v>598</v>
      </c>
      <c r="AA48" s="56" t="s">
        <v>2865</v>
      </c>
      <c r="AB48" s="61">
        <v>1.0</v>
      </c>
      <c r="AC48" s="61">
        <v>2.0</v>
      </c>
      <c r="AD48" s="60"/>
      <c r="AE48" s="60"/>
    </row>
    <row r="49">
      <c r="A49" s="60"/>
      <c r="B49" s="61">
        <v>95.0</v>
      </c>
      <c r="C49" s="56" t="s">
        <v>69</v>
      </c>
      <c r="D49" s="57" t="s">
        <v>1217</v>
      </c>
      <c r="E49" s="56" t="s">
        <v>1213</v>
      </c>
      <c r="F49" s="62" t="b">
        <v>1</v>
      </c>
      <c r="G49" s="61">
        <v>2.0</v>
      </c>
      <c r="H49" s="61">
        <v>0.0</v>
      </c>
      <c r="I49" s="61">
        <v>2.0</v>
      </c>
      <c r="J49" s="63">
        <v>42310.57777777778</v>
      </c>
      <c r="K49" s="56" t="s">
        <v>1214</v>
      </c>
      <c r="L49" s="56" t="s">
        <v>1215</v>
      </c>
      <c r="M49" s="56" t="s">
        <v>1216</v>
      </c>
      <c r="N49" s="62" t="e">
        <v>#N/A</v>
      </c>
      <c r="O49" s="62" t="e">
        <v>#N/A</v>
      </c>
      <c r="P49" s="62" t="e">
        <v>#N/A</v>
      </c>
      <c r="Q49" s="62" t="e">
        <v>#N/A</v>
      </c>
      <c r="R49" s="62" t="e">
        <v>#N/A</v>
      </c>
      <c r="S49" s="62" t="b">
        <v>1</v>
      </c>
      <c r="T49" s="62" t="b">
        <v>0</v>
      </c>
      <c r="U49" s="61">
        <v>95436.0</v>
      </c>
      <c r="V49" s="56" t="s">
        <v>1218</v>
      </c>
      <c r="W49" s="56" t="s">
        <v>319</v>
      </c>
      <c r="X49" s="60"/>
      <c r="Y49" s="60"/>
      <c r="Z49" s="56" t="s">
        <v>1219</v>
      </c>
      <c r="AA49" s="56" t="s">
        <v>2875</v>
      </c>
      <c r="AB49" s="61">
        <v>3.0</v>
      </c>
      <c r="AC49" s="61">
        <v>3.0</v>
      </c>
      <c r="AD49" s="60"/>
      <c r="AE49" s="60"/>
    </row>
    <row r="50">
      <c r="A50" s="60"/>
      <c r="B50" s="61">
        <v>99.0</v>
      </c>
      <c r="C50" s="56" t="s">
        <v>69</v>
      </c>
      <c r="D50" s="57" t="s">
        <v>1258</v>
      </c>
      <c r="E50" s="56" t="s">
        <v>1254</v>
      </c>
      <c r="F50" s="62" t="b">
        <v>1</v>
      </c>
      <c r="G50" s="61">
        <v>46.0</v>
      </c>
      <c r="H50" s="61">
        <v>10.0</v>
      </c>
      <c r="I50" s="61">
        <v>36.0</v>
      </c>
      <c r="J50" s="63">
        <v>42326.37708333333</v>
      </c>
      <c r="K50" s="56" t="s">
        <v>1255</v>
      </c>
      <c r="L50" s="56" t="s">
        <v>1256</v>
      </c>
      <c r="M50" s="56" t="s">
        <v>1257</v>
      </c>
      <c r="N50" s="62" t="e">
        <v>#N/A</v>
      </c>
      <c r="O50" s="62" t="e">
        <v>#N/A</v>
      </c>
      <c r="P50" s="62" t="e">
        <v>#N/A</v>
      </c>
      <c r="Q50" s="62" t="e">
        <v>#N/A</v>
      </c>
      <c r="R50" s="62" t="e">
        <v>#N/A</v>
      </c>
      <c r="S50" s="62" t="b">
        <v>1</v>
      </c>
      <c r="T50" s="62" t="b">
        <v>0</v>
      </c>
      <c r="U50" s="61">
        <v>91411.0</v>
      </c>
      <c r="V50" s="56" t="s">
        <v>1259</v>
      </c>
      <c r="W50" s="56" t="s">
        <v>319</v>
      </c>
      <c r="X50" s="64">
        <v>2226706.0</v>
      </c>
      <c r="Y50" s="64">
        <v>2442996.0</v>
      </c>
      <c r="Z50" s="56" t="s">
        <v>1260</v>
      </c>
      <c r="AA50" s="56" t="s">
        <v>2885</v>
      </c>
      <c r="AB50" s="61">
        <v>3.0</v>
      </c>
      <c r="AC50" s="61">
        <v>4.0</v>
      </c>
      <c r="AD50" s="60"/>
      <c r="AE50" s="60"/>
    </row>
    <row r="51">
      <c r="A51" s="60"/>
      <c r="B51" s="61">
        <v>123.0</v>
      </c>
      <c r="C51" s="56" t="s">
        <v>69</v>
      </c>
      <c r="D51" s="57" t="s">
        <v>1500</v>
      </c>
      <c r="E51" s="56" t="s">
        <v>1496</v>
      </c>
      <c r="F51" s="62" t="b">
        <v>1</v>
      </c>
      <c r="G51" s="61">
        <v>1.0</v>
      </c>
      <c r="H51" s="61">
        <v>0.0</v>
      </c>
      <c r="I51" s="61">
        <v>1.0</v>
      </c>
      <c r="J51" s="63">
        <v>42329.69652777778</v>
      </c>
      <c r="K51" s="56" t="s">
        <v>1497</v>
      </c>
      <c r="L51" s="56" t="s">
        <v>1498</v>
      </c>
      <c r="M51" s="56" t="s">
        <v>1499</v>
      </c>
      <c r="N51" s="62" t="e">
        <v>#N/A</v>
      </c>
      <c r="O51" s="62" t="e">
        <v>#N/A</v>
      </c>
      <c r="P51" s="62" t="e">
        <v>#N/A</v>
      </c>
      <c r="Q51" s="62" t="e">
        <v>#N/A</v>
      </c>
      <c r="R51" s="62" t="e">
        <v>#N/A</v>
      </c>
      <c r="S51" s="62" t="b">
        <v>1</v>
      </c>
      <c r="T51" s="62" t="b">
        <v>0</v>
      </c>
      <c r="U51" s="61">
        <v>94111.0</v>
      </c>
      <c r="V51" s="56" t="s">
        <v>1501</v>
      </c>
      <c r="W51" s="56" t="s">
        <v>319</v>
      </c>
      <c r="X51" s="64">
        <v>4.6083715E7</v>
      </c>
      <c r="Y51" s="64">
        <v>3.8423512E7</v>
      </c>
      <c r="Z51" s="56" t="s">
        <v>1502</v>
      </c>
      <c r="AA51" s="56" t="s">
        <v>2891</v>
      </c>
      <c r="AB51" s="60"/>
      <c r="AC51" s="60"/>
      <c r="AD51" s="60"/>
      <c r="AE51" s="60"/>
    </row>
    <row r="52">
      <c r="A52" s="60"/>
      <c r="B52" s="61">
        <v>139.0</v>
      </c>
      <c r="C52" s="56" t="s">
        <v>69</v>
      </c>
      <c r="D52" s="57" t="s">
        <v>1655</v>
      </c>
      <c r="E52" s="56" t="s">
        <v>1651</v>
      </c>
      <c r="F52" s="62" t="b">
        <v>1</v>
      </c>
      <c r="G52" s="61">
        <v>4.0</v>
      </c>
      <c r="H52" s="61">
        <v>1.0</v>
      </c>
      <c r="I52" s="61">
        <v>3.0</v>
      </c>
      <c r="J52" s="63">
        <v>42312.447916666664</v>
      </c>
      <c r="K52" s="56" t="s">
        <v>1652</v>
      </c>
      <c r="L52" s="56" t="s">
        <v>1653</v>
      </c>
      <c r="M52" s="56" t="s">
        <v>1654</v>
      </c>
      <c r="N52" s="62" t="e">
        <v>#N/A</v>
      </c>
      <c r="O52" s="62" t="e">
        <v>#N/A</v>
      </c>
      <c r="P52" s="62" t="e">
        <v>#N/A</v>
      </c>
      <c r="Q52" s="62" t="e">
        <v>#N/A</v>
      </c>
      <c r="R52" s="62" t="e">
        <v>#N/A</v>
      </c>
      <c r="S52" s="62" t="b">
        <v>1</v>
      </c>
      <c r="T52" s="62" t="b">
        <v>1</v>
      </c>
      <c r="U52" s="61">
        <v>92093.0</v>
      </c>
      <c r="V52" s="56" t="s">
        <v>1656</v>
      </c>
      <c r="W52" s="56" t="s">
        <v>319</v>
      </c>
      <c r="X52" s="60"/>
      <c r="Y52" s="60"/>
      <c r="Z52" s="56" t="s">
        <v>1657</v>
      </c>
      <c r="AA52" s="56" t="s">
        <v>2905</v>
      </c>
      <c r="AB52" s="60"/>
      <c r="AC52" s="60"/>
      <c r="AD52" s="60"/>
      <c r="AE52" s="60"/>
    </row>
    <row r="53">
      <c r="A53" s="60"/>
      <c r="B53" s="61">
        <v>160.0</v>
      </c>
      <c r="C53" s="56" t="s">
        <v>69</v>
      </c>
      <c r="D53" s="57" t="s">
        <v>1838</v>
      </c>
      <c r="E53" s="56" t="s">
        <v>1834</v>
      </c>
      <c r="F53" s="62" t="b">
        <v>1</v>
      </c>
      <c r="G53" s="61">
        <v>58.0</v>
      </c>
      <c r="H53" s="61">
        <v>7.0</v>
      </c>
      <c r="I53" s="61">
        <v>51.0</v>
      </c>
      <c r="J53" s="63">
        <v>42327.907638888886</v>
      </c>
      <c r="K53" s="56" t="s">
        <v>1835</v>
      </c>
      <c r="L53" s="56" t="s">
        <v>1836</v>
      </c>
      <c r="M53" s="56" t="s">
        <v>1837</v>
      </c>
      <c r="N53" s="62" t="e">
        <v>#N/A</v>
      </c>
      <c r="O53" s="62" t="e">
        <v>#N/A</v>
      </c>
      <c r="P53" s="62" t="e">
        <v>#N/A</v>
      </c>
      <c r="Q53" s="62" t="e">
        <v>#N/A</v>
      </c>
      <c r="R53" s="62" t="e">
        <v>#N/A</v>
      </c>
      <c r="S53" s="62" t="b">
        <v>1</v>
      </c>
      <c r="T53" s="62" t="b">
        <v>0</v>
      </c>
      <c r="U53" s="61">
        <v>95015.0</v>
      </c>
      <c r="V53" s="56" t="s">
        <v>1839</v>
      </c>
      <c r="W53" s="56" t="s">
        <v>319</v>
      </c>
      <c r="X53" s="64">
        <v>347918.0</v>
      </c>
      <c r="Y53" s="64">
        <v>199698.0</v>
      </c>
      <c r="Z53" s="56" t="s">
        <v>1461</v>
      </c>
      <c r="AA53" s="56" t="s">
        <v>2914</v>
      </c>
      <c r="AB53" s="60"/>
      <c r="AC53" s="60"/>
      <c r="AD53" s="60"/>
      <c r="AE53" s="60"/>
    </row>
    <row r="54">
      <c r="A54" s="60"/>
      <c r="B54" s="61">
        <v>161.0</v>
      </c>
      <c r="C54" s="56" t="s">
        <v>69</v>
      </c>
      <c r="D54" s="57" t="s">
        <v>1846</v>
      </c>
      <c r="E54" s="56" t="s">
        <v>1834</v>
      </c>
      <c r="F54" s="62" t="b">
        <v>1</v>
      </c>
      <c r="G54" s="61">
        <v>68.0</v>
      </c>
      <c r="H54" s="61">
        <v>8.0</v>
      </c>
      <c r="I54" s="61">
        <v>60.0</v>
      </c>
      <c r="J54" s="63">
        <v>42331.938888888886</v>
      </c>
      <c r="K54" s="56" t="s">
        <v>1843</v>
      </c>
      <c r="L54" s="56" t="s">
        <v>1836</v>
      </c>
      <c r="M54" s="56" t="s">
        <v>1844</v>
      </c>
      <c r="N54" s="56" t="s">
        <v>264</v>
      </c>
      <c r="O54" s="61">
        <v>0.0</v>
      </c>
      <c r="P54" s="56" t="s">
        <v>2917</v>
      </c>
      <c r="Q54" s="61">
        <v>0.0</v>
      </c>
      <c r="R54" s="61">
        <v>0.0</v>
      </c>
      <c r="S54" s="62" t="b">
        <v>1</v>
      </c>
      <c r="T54" s="62" t="b">
        <v>1</v>
      </c>
      <c r="U54" s="61">
        <v>95015.0</v>
      </c>
      <c r="V54" s="56" t="s">
        <v>1839</v>
      </c>
      <c r="W54" s="56" t="s">
        <v>319</v>
      </c>
      <c r="X54" s="64">
        <v>347918.0</v>
      </c>
      <c r="Y54" s="64">
        <v>199698.0</v>
      </c>
      <c r="Z54" s="56" t="s">
        <v>1461</v>
      </c>
      <c r="AA54" s="56" t="s">
        <v>2920</v>
      </c>
      <c r="AB54" s="60"/>
      <c r="AC54" s="60"/>
      <c r="AD54" s="60"/>
      <c r="AE54" s="60"/>
    </row>
    <row r="55">
      <c r="A55" s="60"/>
      <c r="B55" s="61">
        <v>168.0</v>
      </c>
      <c r="C55" s="56" t="s">
        <v>69</v>
      </c>
      <c r="D55" s="57" t="s">
        <v>1911</v>
      </c>
      <c r="E55" s="56" t="s">
        <v>1907</v>
      </c>
      <c r="F55" s="62" t="b">
        <v>1</v>
      </c>
      <c r="G55" s="61">
        <v>1.0</v>
      </c>
      <c r="H55" s="61">
        <v>0.0</v>
      </c>
      <c r="I55" s="61">
        <v>1.0</v>
      </c>
      <c r="J55" s="63">
        <v>42327.99097222222</v>
      </c>
      <c r="K55" s="56" t="s">
        <v>1908</v>
      </c>
      <c r="L55" s="56" t="s">
        <v>1909</v>
      </c>
      <c r="M55" s="56" t="s">
        <v>1910</v>
      </c>
      <c r="N55" s="62" t="e">
        <v>#N/A</v>
      </c>
      <c r="O55" s="62" t="e">
        <v>#N/A</v>
      </c>
      <c r="P55" s="62" t="e">
        <v>#N/A</v>
      </c>
      <c r="Q55" s="62" t="e">
        <v>#N/A</v>
      </c>
      <c r="R55" s="62" t="e">
        <v>#N/A</v>
      </c>
      <c r="S55" s="62" t="b">
        <v>1</v>
      </c>
      <c r="T55" s="62" t="b">
        <v>0</v>
      </c>
      <c r="U55" s="61">
        <v>92176.0</v>
      </c>
      <c r="V55" s="56" t="s">
        <v>1912</v>
      </c>
      <c r="W55" s="56" t="s">
        <v>319</v>
      </c>
      <c r="X55" s="60"/>
      <c r="Y55" s="60"/>
      <c r="Z55" s="56" t="s">
        <v>1913</v>
      </c>
      <c r="AA55" s="56" t="s">
        <v>2928</v>
      </c>
      <c r="AB55" s="60"/>
      <c r="AC55" s="60"/>
      <c r="AD55" s="60"/>
      <c r="AE55" s="60"/>
    </row>
    <row r="56">
      <c r="A56" s="60"/>
      <c r="B56" s="61">
        <v>188.0</v>
      </c>
      <c r="C56" s="56" t="s">
        <v>69</v>
      </c>
      <c r="D56" s="57" t="s">
        <v>2103</v>
      </c>
      <c r="E56" s="56" t="s">
        <v>2099</v>
      </c>
      <c r="F56" s="62" t="b">
        <v>1</v>
      </c>
      <c r="G56" s="61">
        <v>39.0</v>
      </c>
      <c r="H56" s="61">
        <v>7.0</v>
      </c>
      <c r="I56" s="61">
        <v>32.0</v>
      </c>
      <c r="J56" s="63">
        <v>42310.46319444444</v>
      </c>
      <c r="K56" s="56" t="s">
        <v>2100</v>
      </c>
      <c r="L56" s="56" t="s">
        <v>2101</v>
      </c>
      <c r="M56" s="56" t="s">
        <v>2102</v>
      </c>
      <c r="N56" s="62" t="e">
        <v>#N/A</v>
      </c>
      <c r="O56" s="62" t="e">
        <v>#N/A</v>
      </c>
      <c r="P56" s="62" t="e">
        <v>#N/A</v>
      </c>
      <c r="Q56" s="62" t="e">
        <v>#N/A</v>
      </c>
      <c r="R56" s="62" t="e">
        <v>#N/A</v>
      </c>
      <c r="S56" s="62" t="b">
        <v>1</v>
      </c>
      <c r="T56" s="62" t="b">
        <v>1</v>
      </c>
      <c r="U56" s="61">
        <v>91105.0</v>
      </c>
      <c r="V56" s="56" t="s">
        <v>2104</v>
      </c>
      <c r="W56" s="56" t="s">
        <v>319</v>
      </c>
      <c r="X56" s="64">
        <v>2.4473561E7</v>
      </c>
      <c r="Y56" s="64">
        <v>2.2103375E7</v>
      </c>
      <c r="Z56" s="56" t="s">
        <v>2105</v>
      </c>
      <c r="AA56" s="56" t="s">
        <v>2936</v>
      </c>
      <c r="AB56" s="60"/>
      <c r="AC56" s="60"/>
      <c r="AD56" s="60"/>
      <c r="AE56" s="60"/>
    </row>
    <row r="57">
      <c r="A57" s="60"/>
      <c r="B57" s="61">
        <v>195.0</v>
      </c>
      <c r="C57" s="56" t="s">
        <v>69</v>
      </c>
      <c r="D57" s="57" t="s">
        <v>2169</v>
      </c>
      <c r="E57" s="56" t="s">
        <v>2165</v>
      </c>
      <c r="F57" s="62" t="b">
        <v>1</v>
      </c>
      <c r="G57" s="61">
        <v>2.0</v>
      </c>
      <c r="H57" s="61">
        <v>0.0</v>
      </c>
      <c r="I57" s="61">
        <v>2.0</v>
      </c>
      <c r="J57" s="63">
        <v>42328.85486111111</v>
      </c>
      <c r="K57" s="56" t="s">
        <v>2166</v>
      </c>
      <c r="L57" s="56" t="s">
        <v>2167</v>
      </c>
      <c r="M57" s="56" t="s">
        <v>2168</v>
      </c>
      <c r="N57" s="62" t="e">
        <v>#N/A</v>
      </c>
      <c r="O57" s="62" t="e">
        <v>#N/A</v>
      </c>
      <c r="P57" s="62" t="e">
        <v>#N/A</v>
      </c>
      <c r="Q57" s="62" t="e">
        <v>#N/A</v>
      </c>
      <c r="R57" s="62" t="e">
        <v>#N/A</v>
      </c>
      <c r="S57" s="62" t="b">
        <v>1</v>
      </c>
      <c r="T57" s="62" t="b">
        <v>0</v>
      </c>
      <c r="U57" s="61">
        <v>95758.0</v>
      </c>
      <c r="V57" s="56" t="s">
        <v>2170</v>
      </c>
      <c r="W57" s="56" t="s">
        <v>319</v>
      </c>
      <c r="X57" s="60"/>
      <c r="Y57" s="60"/>
      <c r="Z57" s="56" t="s">
        <v>2171</v>
      </c>
      <c r="AA57" s="56" t="s">
        <v>2943</v>
      </c>
      <c r="AB57" s="60"/>
      <c r="AC57" s="60"/>
      <c r="AD57" s="60"/>
      <c r="AE57" s="60"/>
    </row>
    <row r="58">
      <c r="A58" s="60"/>
      <c r="B58" s="61">
        <v>204.0</v>
      </c>
      <c r="C58" s="56" t="s">
        <v>69</v>
      </c>
      <c r="D58" s="57" t="s">
        <v>2261</v>
      </c>
      <c r="E58" s="56" t="s">
        <v>2257</v>
      </c>
      <c r="F58" s="62" t="b">
        <v>1</v>
      </c>
      <c r="G58" s="61">
        <v>102.0</v>
      </c>
      <c r="H58" s="61">
        <v>13.0</v>
      </c>
      <c r="I58" s="61">
        <v>89.0</v>
      </c>
      <c r="J58" s="63">
        <v>42330.82013888889</v>
      </c>
      <c r="K58" s="56" t="s">
        <v>2258</v>
      </c>
      <c r="L58" s="56" t="s">
        <v>2259</v>
      </c>
      <c r="M58" s="56" t="s">
        <v>2260</v>
      </c>
      <c r="N58" s="62" t="e">
        <v>#N/A</v>
      </c>
      <c r="O58" s="62" t="e">
        <v>#N/A</v>
      </c>
      <c r="P58" s="62" t="e">
        <v>#N/A</v>
      </c>
      <c r="Q58" s="62" t="e">
        <v>#N/A</v>
      </c>
      <c r="R58" s="62" t="e">
        <v>#N/A</v>
      </c>
      <c r="S58" s="62" t="b">
        <v>1</v>
      </c>
      <c r="T58" s="62" t="b">
        <v>1</v>
      </c>
      <c r="U58" s="61">
        <v>91403.0</v>
      </c>
      <c r="V58" s="56" t="s">
        <v>2262</v>
      </c>
      <c r="W58" s="56" t="s">
        <v>319</v>
      </c>
      <c r="X58" s="60"/>
      <c r="Y58" s="60"/>
      <c r="Z58" s="56" t="s">
        <v>598</v>
      </c>
      <c r="AA58" s="56" t="s">
        <v>2953</v>
      </c>
      <c r="AB58" s="60"/>
      <c r="AC58" s="60"/>
      <c r="AD58" s="60"/>
      <c r="AE58" s="60"/>
    </row>
    <row r="59">
      <c r="A59" s="60"/>
      <c r="B59" s="61">
        <v>223.0</v>
      </c>
      <c r="C59" s="56" t="s">
        <v>69</v>
      </c>
      <c r="D59" s="57" t="s">
        <v>2442</v>
      </c>
      <c r="E59" s="56" t="s">
        <v>2438</v>
      </c>
      <c r="F59" s="62" t="b">
        <v>1</v>
      </c>
      <c r="G59" s="61">
        <v>140.0</v>
      </c>
      <c r="H59" s="61">
        <v>65.0</v>
      </c>
      <c r="I59" s="61">
        <v>75.0</v>
      </c>
      <c r="J59" s="63">
        <v>42319.89722222222</v>
      </c>
      <c r="K59" s="56" t="s">
        <v>2439</v>
      </c>
      <c r="L59" s="56" t="s">
        <v>2440</v>
      </c>
      <c r="M59" s="56" t="s">
        <v>2441</v>
      </c>
      <c r="N59" s="62" t="e">
        <v>#N/A</v>
      </c>
      <c r="O59" s="62" t="e">
        <v>#N/A</v>
      </c>
      <c r="P59" s="62" t="e">
        <v>#N/A</v>
      </c>
      <c r="Q59" s="62" t="e">
        <v>#N/A</v>
      </c>
      <c r="R59" s="62" t="e">
        <v>#N/A</v>
      </c>
      <c r="S59" s="62" t="b">
        <v>1</v>
      </c>
      <c r="T59" s="62" t="b">
        <v>1</v>
      </c>
      <c r="U59" s="61">
        <v>94042.0</v>
      </c>
      <c r="V59" s="56" t="s">
        <v>2443</v>
      </c>
      <c r="W59" s="56" t="s">
        <v>319</v>
      </c>
      <c r="X59" s="64">
        <v>3.4006532E7</v>
      </c>
      <c r="Y59" s="64">
        <v>1.1300906E7</v>
      </c>
      <c r="Z59" s="56" t="s">
        <v>1657</v>
      </c>
      <c r="AA59" s="56" t="s">
        <v>2967</v>
      </c>
      <c r="AB59" s="60"/>
      <c r="AC59" s="60"/>
      <c r="AD59" s="60"/>
      <c r="AE59" s="60"/>
    </row>
    <row r="60">
      <c r="A60" s="60"/>
      <c r="B60" s="61">
        <v>237.0</v>
      </c>
      <c r="C60" s="56" t="s">
        <v>69</v>
      </c>
      <c r="D60" s="57" t="s">
        <v>2522</v>
      </c>
      <c r="E60" s="56" t="s">
        <v>2518</v>
      </c>
      <c r="F60" s="62" t="b">
        <v>1</v>
      </c>
      <c r="G60" s="61">
        <v>15.0</v>
      </c>
      <c r="H60" s="61">
        <v>0.0</v>
      </c>
      <c r="I60" s="61">
        <v>15.0</v>
      </c>
      <c r="J60" s="63">
        <v>42327.40416666667</v>
      </c>
      <c r="K60" s="56" t="s">
        <v>2519</v>
      </c>
      <c r="L60" s="56" t="s">
        <v>2520</v>
      </c>
      <c r="M60" s="56" t="s">
        <v>2521</v>
      </c>
      <c r="N60" s="62" t="e">
        <v>#N/A</v>
      </c>
      <c r="O60" s="62" t="e">
        <v>#N/A</v>
      </c>
      <c r="P60" s="62" t="e">
        <v>#N/A</v>
      </c>
      <c r="Q60" s="62" t="e">
        <v>#N/A</v>
      </c>
      <c r="R60" s="62" t="e">
        <v>#N/A</v>
      </c>
      <c r="S60" s="62" t="b">
        <v>1</v>
      </c>
      <c r="T60" s="62" t="b">
        <v>0</v>
      </c>
      <c r="U60" s="61">
        <v>94063.0</v>
      </c>
      <c r="V60" s="56" t="s">
        <v>2523</v>
      </c>
      <c r="W60" s="56" t="s">
        <v>319</v>
      </c>
      <c r="X60" s="60"/>
      <c r="Y60" s="60"/>
      <c r="Z60" s="56" t="s">
        <v>1250</v>
      </c>
      <c r="AA60" s="56" t="s">
        <v>2974</v>
      </c>
      <c r="AB60" s="60"/>
      <c r="AC60" s="60"/>
      <c r="AD60" s="60"/>
      <c r="AE60" s="60"/>
    </row>
    <row r="61">
      <c r="A61" s="60"/>
      <c r="B61" s="61">
        <v>241.0</v>
      </c>
      <c r="C61" s="56" t="s">
        <v>69</v>
      </c>
      <c r="D61" s="57" t="s">
        <v>2561</v>
      </c>
      <c r="E61" s="56" t="s">
        <v>2557</v>
      </c>
      <c r="F61" s="62" t="b">
        <v>1</v>
      </c>
      <c r="G61" s="61">
        <v>26.0</v>
      </c>
      <c r="H61" s="61">
        <v>1.0</v>
      </c>
      <c r="I61" s="61">
        <v>25.0</v>
      </c>
      <c r="J61" s="63">
        <v>42328.861805555556</v>
      </c>
      <c r="K61" s="56" t="s">
        <v>2558</v>
      </c>
      <c r="L61" s="56" t="s">
        <v>2559</v>
      </c>
      <c r="M61" s="56" t="s">
        <v>2560</v>
      </c>
      <c r="N61" s="62" t="e">
        <v>#N/A</v>
      </c>
      <c r="O61" s="62" t="e">
        <v>#N/A</v>
      </c>
      <c r="P61" s="62" t="e">
        <v>#N/A</v>
      </c>
      <c r="Q61" s="62" t="e">
        <v>#N/A</v>
      </c>
      <c r="R61" s="62" t="e">
        <v>#N/A</v>
      </c>
      <c r="S61" s="62" t="b">
        <v>1</v>
      </c>
      <c r="T61" s="62" t="b">
        <v>0</v>
      </c>
      <c r="U61" s="61">
        <v>94975.0</v>
      </c>
      <c r="V61" s="56" t="s">
        <v>2562</v>
      </c>
      <c r="W61" s="56" t="s">
        <v>319</v>
      </c>
      <c r="X61" s="64">
        <v>188496.0</v>
      </c>
      <c r="Y61" s="64">
        <v>87943.0</v>
      </c>
      <c r="Z61" s="56" t="s">
        <v>1461</v>
      </c>
      <c r="AA61" s="56" t="s">
        <v>2990</v>
      </c>
      <c r="AB61" s="60"/>
      <c r="AC61" s="60"/>
      <c r="AD61" s="60"/>
      <c r="AE61" s="60"/>
    </row>
    <row r="62">
      <c r="A62" s="60"/>
      <c r="B62" s="61">
        <v>252.0</v>
      </c>
      <c r="C62" s="56" t="s">
        <v>69</v>
      </c>
      <c r="D62" s="57" t="s">
        <v>2676</v>
      </c>
      <c r="E62" s="56" t="s">
        <v>2669</v>
      </c>
      <c r="F62" s="62" t="b">
        <v>1</v>
      </c>
      <c r="G62" s="61">
        <v>1.0</v>
      </c>
      <c r="H62" s="61">
        <v>0.0</v>
      </c>
      <c r="I62" s="61">
        <v>1.0</v>
      </c>
      <c r="J62" s="63">
        <v>42320.52638888889</v>
      </c>
      <c r="K62" s="56" t="s">
        <v>2670</v>
      </c>
      <c r="L62" s="56" t="s">
        <v>2671</v>
      </c>
      <c r="M62" s="56" t="s">
        <v>2673</v>
      </c>
      <c r="N62" s="62" t="e">
        <v>#N/A</v>
      </c>
      <c r="O62" s="62" t="e">
        <v>#N/A</v>
      </c>
      <c r="P62" s="62" t="e">
        <v>#N/A</v>
      </c>
      <c r="Q62" s="62" t="e">
        <v>#N/A</v>
      </c>
      <c r="R62" s="62" t="e">
        <v>#N/A</v>
      </c>
      <c r="S62" s="62" t="b">
        <v>1</v>
      </c>
      <c r="T62" s="62" t="b">
        <v>0</v>
      </c>
      <c r="U62" s="61">
        <v>94104.0</v>
      </c>
      <c r="V62" s="56" t="s">
        <v>1501</v>
      </c>
      <c r="W62" s="56" t="s">
        <v>319</v>
      </c>
      <c r="X62" s="60"/>
      <c r="Y62" s="60"/>
      <c r="Z62" s="60"/>
      <c r="AA62" s="56" t="s">
        <v>2996</v>
      </c>
      <c r="AB62" s="60"/>
      <c r="AC62" s="60"/>
      <c r="AD62" s="60"/>
      <c r="AE62" s="60"/>
    </row>
    <row r="63">
      <c r="A63" s="60"/>
      <c r="B63" s="61">
        <v>257.0</v>
      </c>
      <c r="C63" s="56" t="s">
        <v>69</v>
      </c>
      <c r="D63" s="57" t="s">
        <v>2745</v>
      </c>
      <c r="E63" s="56" t="s">
        <v>2740</v>
      </c>
      <c r="F63" s="62" t="b">
        <v>1</v>
      </c>
      <c r="G63" s="61">
        <v>0.0</v>
      </c>
      <c r="H63" s="61">
        <v>0.0</v>
      </c>
      <c r="I63" s="61">
        <v>0.0</v>
      </c>
      <c r="J63" s="63">
        <v>42317.65</v>
      </c>
      <c r="K63" s="56" t="s">
        <v>2741</v>
      </c>
      <c r="L63" s="56" t="s">
        <v>2742</v>
      </c>
      <c r="M63" s="56" t="s">
        <v>2743</v>
      </c>
      <c r="N63" s="62" t="e">
        <v>#N/A</v>
      </c>
      <c r="O63" s="62" t="e">
        <v>#N/A</v>
      </c>
      <c r="P63" s="62" t="e">
        <v>#N/A</v>
      </c>
      <c r="Q63" s="62" t="e">
        <v>#N/A</v>
      </c>
      <c r="R63" s="62" t="e">
        <v>#N/A</v>
      </c>
      <c r="S63" s="62" t="b">
        <v>1</v>
      </c>
      <c r="T63" s="62" t="b">
        <v>1</v>
      </c>
      <c r="U63" s="61">
        <v>92123.0</v>
      </c>
      <c r="V63" s="56" t="s">
        <v>1912</v>
      </c>
      <c r="W63" s="56" t="s">
        <v>319</v>
      </c>
      <c r="X63" s="60"/>
      <c r="Y63" s="60"/>
      <c r="Z63" s="56" t="s">
        <v>2748</v>
      </c>
      <c r="AA63" s="56" t="s">
        <v>3006</v>
      </c>
      <c r="AB63" s="60"/>
      <c r="AC63" s="60"/>
      <c r="AD63" s="60"/>
      <c r="AE63" s="60"/>
    </row>
    <row r="64">
      <c r="A64" s="60"/>
      <c r="B64" s="61">
        <v>263.0</v>
      </c>
      <c r="C64" s="56" t="s">
        <v>69</v>
      </c>
      <c r="D64" s="57" t="s">
        <v>2812</v>
      </c>
      <c r="E64" s="56" t="s">
        <v>2808</v>
      </c>
      <c r="F64" s="62" t="b">
        <v>1</v>
      </c>
      <c r="G64" s="61">
        <v>162.0</v>
      </c>
      <c r="H64" s="61">
        <v>39.0</v>
      </c>
      <c r="I64" s="61">
        <v>123.0</v>
      </c>
      <c r="J64" s="63">
        <v>42327.97222222222</v>
      </c>
      <c r="K64" s="56" t="s">
        <v>2809</v>
      </c>
      <c r="L64" s="56" t="s">
        <v>2810</v>
      </c>
      <c r="M64" s="56" t="s">
        <v>2811</v>
      </c>
      <c r="N64" s="62" t="e">
        <v>#N/A</v>
      </c>
      <c r="O64" s="62" t="e">
        <v>#N/A</v>
      </c>
      <c r="P64" s="62" t="e">
        <v>#N/A</v>
      </c>
      <c r="Q64" s="62" t="e">
        <v>#N/A</v>
      </c>
      <c r="R64" s="62" t="e">
        <v>#N/A</v>
      </c>
      <c r="S64" s="62" t="b">
        <v>1</v>
      </c>
      <c r="T64" s="62" t="b">
        <v>1</v>
      </c>
      <c r="U64" s="61">
        <v>95106.0</v>
      </c>
      <c r="V64" s="56" t="s">
        <v>2813</v>
      </c>
      <c r="W64" s="56" t="s">
        <v>319</v>
      </c>
      <c r="X64" s="64">
        <v>300683.0</v>
      </c>
      <c r="Y64" s="64">
        <v>297877.0</v>
      </c>
      <c r="Z64" s="56" t="s">
        <v>2814</v>
      </c>
      <c r="AA64" s="56" t="s">
        <v>3017</v>
      </c>
      <c r="AB64" s="60"/>
      <c r="AC64" s="60"/>
      <c r="AD64" s="60"/>
      <c r="AE64" s="60"/>
    </row>
    <row r="65">
      <c r="A65" s="60"/>
      <c r="B65" s="61">
        <v>284.0</v>
      </c>
      <c r="C65" s="56" t="s">
        <v>69</v>
      </c>
      <c r="D65" s="57" t="s">
        <v>3018</v>
      </c>
      <c r="E65" s="56" t="s">
        <v>3020</v>
      </c>
      <c r="F65" s="62" t="b">
        <v>1</v>
      </c>
      <c r="G65" s="61">
        <v>200.0</v>
      </c>
      <c r="H65" s="61">
        <v>38.0</v>
      </c>
      <c r="I65" s="61">
        <v>162.0</v>
      </c>
      <c r="J65" s="63">
        <v>42325.614583333336</v>
      </c>
      <c r="K65" s="56" t="s">
        <v>3023</v>
      </c>
      <c r="L65" s="56" t="s">
        <v>3024</v>
      </c>
      <c r="M65" s="56" t="s">
        <v>3025</v>
      </c>
      <c r="N65" s="62" t="e">
        <v>#N/A</v>
      </c>
      <c r="O65" s="62" t="e">
        <v>#N/A</v>
      </c>
      <c r="P65" s="62" t="e">
        <v>#N/A</v>
      </c>
      <c r="Q65" s="62" t="e">
        <v>#N/A</v>
      </c>
      <c r="R65" s="62" t="e">
        <v>#N/A</v>
      </c>
      <c r="S65" s="62" t="b">
        <v>1</v>
      </c>
      <c r="T65" s="62" t="b">
        <v>1</v>
      </c>
      <c r="U65" s="61">
        <v>91702.0</v>
      </c>
      <c r="V65" s="56" t="s">
        <v>3027</v>
      </c>
      <c r="W65" s="56" t="s">
        <v>319</v>
      </c>
      <c r="X65" s="64">
        <v>469846.0</v>
      </c>
      <c r="Y65" s="64">
        <v>342973.0</v>
      </c>
      <c r="Z65" s="56" t="s">
        <v>3029</v>
      </c>
      <c r="AA65" s="56" t="s">
        <v>3034</v>
      </c>
      <c r="AB65" s="60"/>
      <c r="AC65" s="60"/>
      <c r="AD65" s="60"/>
      <c r="AE65" s="60"/>
    </row>
    <row r="66">
      <c r="A66" s="60"/>
      <c r="B66" s="61">
        <v>285.0</v>
      </c>
      <c r="C66" s="56" t="s">
        <v>69</v>
      </c>
      <c r="D66" s="57" t="s">
        <v>3035</v>
      </c>
      <c r="E66" s="56" t="s">
        <v>3020</v>
      </c>
      <c r="F66" s="62" t="b">
        <v>1</v>
      </c>
      <c r="G66" s="61">
        <v>3.0</v>
      </c>
      <c r="H66" s="61">
        <v>0.0</v>
      </c>
      <c r="I66" s="61">
        <v>3.0</v>
      </c>
      <c r="J66" s="63">
        <v>42325.78888888889</v>
      </c>
      <c r="K66" s="56" t="s">
        <v>3023</v>
      </c>
      <c r="L66" s="56" t="s">
        <v>3024</v>
      </c>
      <c r="M66" s="56" t="s">
        <v>3036</v>
      </c>
      <c r="N66" s="62" t="e">
        <v>#N/A</v>
      </c>
      <c r="O66" s="62" t="e">
        <v>#N/A</v>
      </c>
      <c r="P66" s="62" t="e">
        <v>#N/A</v>
      </c>
      <c r="Q66" s="62" t="e">
        <v>#N/A</v>
      </c>
      <c r="R66" s="62" t="e">
        <v>#N/A</v>
      </c>
      <c r="S66" s="62" t="b">
        <v>1</v>
      </c>
      <c r="T66" s="62" t="b">
        <v>0</v>
      </c>
      <c r="U66" s="61">
        <v>91702.0</v>
      </c>
      <c r="V66" s="56" t="s">
        <v>3027</v>
      </c>
      <c r="W66" s="56" t="s">
        <v>319</v>
      </c>
      <c r="X66" s="64">
        <v>469846.0</v>
      </c>
      <c r="Y66" s="64">
        <v>342973.0</v>
      </c>
      <c r="Z66" s="56" t="s">
        <v>3029</v>
      </c>
      <c r="AA66" s="56" t="s">
        <v>3037</v>
      </c>
      <c r="AB66" s="60"/>
      <c r="AC66" s="60"/>
      <c r="AD66" s="60"/>
      <c r="AE66" s="60"/>
    </row>
    <row r="67">
      <c r="A67" s="60"/>
      <c r="B67" s="61">
        <v>286.0</v>
      </c>
      <c r="C67" s="56" t="s">
        <v>69</v>
      </c>
      <c r="D67" s="57" t="s">
        <v>3038</v>
      </c>
      <c r="E67" s="56" t="s">
        <v>3020</v>
      </c>
      <c r="F67" s="62" t="b">
        <v>1</v>
      </c>
      <c r="G67" s="61">
        <v>14.0</v>
      </c>
      <c r="H67" s="61">
        <v>3.0</v>
      </c>
      <c r="I67" s="61">
        <v>11.0</v>
      </c>
      <c r="J67" s="63">
        <v>42326.009722222225</v>
      </c>
      <c r="K67" s="56" t="s">
        <v>3039</v>
      </c>
      <c r="L67" s="56" t="s">
        <v>3024</v>
      </c>
      <c r="M67" s="56" t="s">
        <v>3040</v>
      </c>
      <c r="N67" s="62" t="e">
        <v>#N/A</v>
      </c>
      <c r="O67" s="62" t="e">
        <v>#N/A</v>
      </c>
      <c r="P67" s="62" t="e">
        <v>#N/A</v>
      </c>
      <c r="Q67" s="62" t="e">
        <v>#N/A</v>
      </c>
      <c r="R67" s="62" t="e">
        <v>#N/A</v>
      </c>
      <c r="S67" s="62" t="b">
        <v>1</v>
      </c>
      <c r="T67" s="62" t="b">
        <v>1</v>
      </c>
      <c r="U67" s="61">
        <v>91702.0</v>
      </c>
      <c r="V67" s="56" t="s">
        <v>3027</v>
      </c>
      <c r="W67" s="56" t="s">
        <v>319</v>
      </c>
      <c r="X67" s="64">
        <v>469846.0</v>
      </c>
      <c r="Y67" s="64">
        <v>342973.0</v>
      </c>
      <c r="Z67" s="56" t="s">
        <v>3029</v>
      </c>
      <c r="AA67" s="56" t="s">
        <v>3044</v>
      </c>
      <c r="AB67" s="60"/>
      <c r="AC67" s="60"/>
      <c r="AD67" s="60"/>
      <c r="AE67" s="60"/>
    </row>
    <row r="68">
      <c r="A68" s="60"/>
      <c r="B68" s="61">
        <v>289.0</v>
      </c>
      <c r="C68" s="56" t="s">
        <v>69</v>
      </c>
      <c r="D68" s="57" t="s">
        <v>3045</v>
      </c>
      <c r="E68" s="56" t="s">
        <v>3046</v>
      </c>
      <c r="F68" s="62" t="b">
        <v>1</v>
      </c>
      <c r="G68" s="61">
        <v>208.0</v>
      </c>
      <c r="H68" s="61">
        <v>40.0</v>
      </c>
      <c r="I68" s="61">
        <v>168.0</v>
      </c>
      <c r="J68" s="63">
        <v>42325.26666666667</v>
      </c>
      <c r="K68" s="56" t="s">
        <v>3047</v>
      </c>
      <c r="L68" s="56" t="s">
        <v>3048</v>
      </c>
      <c r="M68" s="56" t="s">
        <v>3049</v>
      </c>
      <c r="N68" s="62" t="e">
        <v>#N/A</v>
      </c>
      <c r="O68" s="62" t="e">
        <v>#N/A</v>
      </c>
      <c r="P68" s="62" t="e">
        <v>#N/A</v>
      </c>
      <c r="Q68" s="62" t="e">
        <v>#N/A</v>
      </c>
      <c r="R68" s="62" t="e">
        <v>#N/A</v>
      </c>
      <c r="S68" s="62" t="b">
        <v>1</v>
      </c>
      <c r="T68" s="62" t="b">
        <v>1</v>
      </c>
      <c r="U68" s="61">
        <v>94063.0</v>
      </c>
      <c r="V68" s="56" t="s">
        <v>2523</v>
      </c>
      <c r="W68" s="56" t="s">
        <v>319</v>
      </c>
      <c r="X68" s="64">
        <v>716230.0</v>
      </c>
      <c r="Y68" s="64">
        <v>749648.0</v>
      </c>
      <c r="Z68" s="56" t="s">
        <v>3050</v>
      </c>
      <c r="AA68" s="56" t="s">
        <v>3054</v>
      </c>
      <c r="AB68" s="60"/>
      <c r="AC68" s="60"/>
      <c r="AD68" s="60"/>
      <c r="AE68" s="60"/>
    </row>
    <row r="69">
      <c r="A69" s="60"/>
      <c r="B69" s="61">
        <v>290.0</v>
      </c>
      <c r="C69" s="56" t="s">
        <v>69</v>
      </c>
      <c r="D69" s="57" t="s">
        <v>3055</v>
      </c>
      <c r="E69" s="56" t="s">
        <v>3056</v>
      </c>
      <c r="F69" s="62" t="b">
        <v>1</v>
      </c>
      <c r="G69" s="61">
        <v>1146.0</v>
      </c>
      <c r="H69" s="61">
        <v>120.0</v>
      </c>
      <c r="I69" s="61">
        <v>1026.0</v>
      </c>
      <c r="J69" s="63">
        <v>42326.915972222225</v>
      </c>
      <c r="K69" s="56" t="s">
        <v>3057</v>
      </c>
      <c r="L69" s="56" t="s">
        <v>3058</v>
      </c>
      <c r="M69" s="56" t="s">
        <v>3059</v>
      </c>
      <c r="N69" s="62" t="e">
        <v>#N/A</v>
      </c>
      <c r="O69" s="62" t="e">
        <v>#N/A</v>
      </c>
      <c r="P69" s="62" t="e">
        <v>#N/A</v>
      </c>
      <c r="Q69" s="62" t="e">
        <v>#N/A</v>
      </c>
      <c r="R69" s="62" t="e">
        <v>#N/A</v>
      </c>
      <c r="S69" s="62" t="b">
        <v>1</v>
      </c>
      <c r="T69" s="62" t="b">
        <v>1</v>
      </c>
      <c r="U69" s="61">
        <v>95648.0</v>
      </c>
      <c r="V69" s="56" t="s">
        <v>3061</v>
      </c>
      <c r="W69" s="56" t="s">
        <v>319</v>
      </c>
      <c r="X69" s="60"/>
      <c r="Y69" s="60"/>
      <c r="Z69" s="56" t="s">
        <v>3063</v>
      </c>
      <c r="AA69" s="56" t="s">
        <v>3068</v>
      </c>
      <c r="AB69" s="60"/>
      <c r="AC69" s="60"/>
      <c r="AD69" s="60"/>
      <c r="AE69" s="60"/>
    </row>
    <row r="70">
      <c r="A70" s="60"/>
      <c r="B70" s="61">
        <v>302.0</v>
      </c>
      <c r="C70" s="56" t="s">
        <v>69</v>
      </c>
      <c r="D70" s="57" t="s">
        <v>3070</v>
      </c>
      <c r="E70" s="56" t="s">
        <v>3071</v>
      </c>
      <c r="F70" s="62" t="b">
        <v>1</v>
      </c>
      <c r="G70" s="61">
        <v>0.0</v>
      </c>
      <c r="H70" s="61">
        <v>0.0</v>
      </c>
      <c r="I70" s="61">
        <v>0.0</v>
      </c>
      <c r="J70" s="63">
        <v>42330.62291666667</v>
      </c>
      <c r="K70" s="56" t="s">
        <v>3073</v>
      </c>
      <c r="L70" s="56" t="s">
        <v>3075</v>
      </c>
      <c r="M70" s="56" t="s">
        <v>3076</v>
      </c>
      <c r="N70" s="62" t="e">
        <v>#N/A</v>
      </c>
      <c r="O70" s="62" t="e">
        <v>#N/A</v>
      </c>
      <c r="P70" s="62" t="e">
        <v>#N/A</v>
      </c>
      <c r="Q70" s="62" t="e">
        <v>#N/A</v>
      </c>
      <c r="R70" s="62" t="e">
        <v>#N/A</v>
      </c>
      <c r="S70" s="62" t="b">
        <v>1</v>
      </c>
      <c r="T70" s="62" t="b">
        <v>1</v>
      </c>
      <c r="U70" s="61">
        <v>94129.0</v>
      </c>
      <c r="V70" s="56" t="s">
        <v>3077</v>
      </c>
      <c r="W70" s="56" t="s">
        <v>319</v>
      </c>
      <c r="X70" s="64">
        <v>1245878.0</v>
      </c>
      <c r="Y70" s="64">
        <v>949518.0</v>
      </c>
      <c r="Z70" s="56" t="s">
        <v>3079</v>
      </c>
      <c r="AA70" s="56" t="s">
        <v>3081</v>
      </c>
      <c r="AB70" s="60"/>
      <c r="AC70" s="60"/>
      <c r="AD70" s="60"/>
      <c r="AE70" s="60"/>
    </row>
    <row r="71">
      <c r="A71" s="60"/>
      <c r="B71" s="61">
        <v>305.0</v>
      </c>
      <c r="C71" s="56" t="s">
        <v>69</v>
      </c>
      <c r="D71" s="57" t="s">
        <v>3083</v>
      </c>
      <c r="E71" s="56" t="s">
        <v>3084</v>
      </c>
      <c r="F71" s="62" t="b">
        <v>1</v>
      </c>
      <c r="G71" s="61">
        <v>105.0</v>
      </c>
      <c r="H71" s="61">
        <v>44.0</v>
      </c>
      <c r="I71" s="61">
        <v>61.0</v>
      </c>
      <c r="J71" s="63">
        <v>42310.39375</v>
      </c>
      <c r="K71" s="56" t="s">
        <v>3087</v>
      </c>
      <c r="L71" s="56" t="s">
        <v>3089</v>
      </c>
      <c r="M71" s="56" t="s">
        <v>3090</v>
      </c>
      <c r="N71" s="62" t="e">
        <v>#N/A</v>
      </c>
      <c r="O71" s="62" t="e">
        <v>#N/A</v>
      </c>
      <c r="P71" s="62" t="e">
        <v>#N/A</v>
      </c>
      <c r="Q71" s="62" t="e">
        <v>#N/A</v>
      </c>
      <c r="R71" s="62" t="e">
        <v>#N/A</v>
      </c>
      <c r="S71" s="62" t="b">
        <v>1</v>
      </c>
      <c r="T71" s="62" t="b">
        <v>0</v>
      </c>
      <c r="U71" s="61">
        <v>92392.0</v>
      </c>
      <c r="V71" s="56" t="s">
        <v>3092</v>
      </c>
      <c r="W71" s="56" t="s">
        <v>319</v>
      </c>
      <c r="X71" s="60"/>
      <c r="Y71" s="60"/>
      <c r="Z71" s="56" t="s">
        <v>995</v>
      </c>
      <c r="AA71" s="56" t="s">
        <v>3095</v>
      </c>
      <c r="AB71" s="60"/>
      <c r="AC71" s="60"/>
      <c r="AD71" s="60"/>
      <c r="AE71" s="60"/>
    </row>
    <row r="72">
      <c r="A72" s="60"/>
      <c r="B72" s="61">
        <v>308.0</v>
      </c>
      <c r="C72" s="56" t="s">
        <v>69</v>
      </c>
      <c r="D72" s="57" t="s">
        <v>3098</v>
      </c>
      <c r="E72" s="56" t="s">
        <v>3099</v>
      </c>
      <c r="F72" s="62" t="b">
        <v>1</v>
      </c>
      <c r="G72" s="61">
        <v>22.0</v>
      </c>
      <c r="H72" s="61">
        <v>7.0</v>
      </c>
      <c r="I72" s="61">
        <v>15.0</v>
      </c>
      <c r="J72" s="63">
        <v>42328.68680555555</v>
      </c>
      <c r="K72" s="56" t="s">
        <v>3100</v>
      </c>
      <c r="L72" s="56" t="s">
        <v>3101</v>
      </c>
      <c r="M72" s="56" t="s">
        <v>3102</v>
      </c>
      <c r="N72" s="62" t="e">
        <v>#N/A</v>
      </c>
      <c r="O72" s="62" t="e">
        <v>#N/A</v>
      </c>
      <c r="P72" s="62" t="e">
        <v>#N/A</v>
      </c>
      <c r="Q72" s="62" t="e">
        <v>#N/A</v>
      </c>
      <c r="R72" s="62" t="e">
        <v>#N/A</v>
      </c>
      <c r="S72" s="62" t="b">
        <v>1</v>
      </c>
      <c r="T72" s="62" t="b">
        <v>1</v>
      </c>
      <c r="U72" s="61">
        <v>92056.0</v>
      </c>
      <c r="V72" s="56" t="s">
        <v>3103</v>
      </c>
      <c r="W72" s="56" t="s">
        <v>319</v>
      </c>
      <c r="X72" s="64">
        <v>702017.0</v>
      </c>
      <c r="Y72" s="64">
        <v>733584.0</v>
      </c>
      <c r="Z72" s="56" t="s">
        <v>3104</v>
      </c>
      <c r="AA72" s="56" t="s">
        <v>3108</v>
      </c>
      <c r="AB72" s="60"/>
      <c r="AC72" s="60"/>
      <c r="AD72" s="60"/>
      <c r="AE72" s="60"/>
    </row>
    <row r="73">
      <c r="A73" s="60"/>
      <c r="B73" s="61">
        <v>310.0</v>
      </c>
      <c r="C73" s="56" t="s">
        <v>69</v>
      </c>
      <c r="D73" s="57" t="s">
        <v>3109</v>
      </c>
      <c r="E73" s="56" t="s">
        <v>3110</v>
      </c>
      <c r="F73" s="62" t="b">
        <v>1</v>
      </c>
      <c r="G73" s="61">
        <v>39.0</v>
      </c>
      <c r="H73" s="61">
        <v>5.0</v>
      </c>
      <c r="I73" s="61">
        <v>34.0</v>
      </c>
      <c r="J73" s="63">
        <v>42326.0</v>
      </c>
      <c r="K73" s="56" t="s">
        <v>3111</v>
      </c>
      <c r="L73" s="56" t="s">
        <v>3112</v>
      </c>
      <c r="M73" s="56" t="s">
        <v>3113</v>
      </c>
      <c r="N73" s="62" t="e">
        <v>#N/A</v>
      </c>
      <c r="O73" s="62" t="e">
        <v>#N/A</v>
      </c>
      <c r="P73" s="62" t="e">
        <v>#N/A</v>
      </c>
      <c r="Q73" s="62" t="e">
        <v>#N/A</v>
      </c>
      <c r="R73" s="62" t="e">
        <v>#N/A</v>
      </c>
      <c r="S73" s="62" t="b">
        <v>1</v>
      </c>
      <c r="T73" s="62" t="b">
        <v>1</v>
      </c>
      <c r="U73" s="61">
        <v>91101.0</v>
      </c>
      <c r="V73" s="56" t="s">
        <v>2104</v>
      </c>
      <c r="W73" s="56" t="s">
        <v>319</v>
      </c>
      <c r="X73" s="60"/>
      <c r="Y73" s="60"/>
      <c r="Z73" s="56" t="s">
        <v>598</v>
      </c>
      <c r="AA73" s="56" t="s">
        <v>3119</v>
      </c>
      <c r="AB73" s="60"/>
      <c r="AC73" s="60"/>
      <c r="AD73" s="60"/>
      <c r="AE73" s="60"/>
    </row>
    <row r="74">
      <c r="A74" s="60"/>
      <c r="B74" s="61">
        <v>311.0</v>
      </c>
      <c r="C74" s="56" t="s">
        <v>69</v>
      </c>
      <c r="D74" s="57" t="s">
        <v>3122</v>
      </c>
      <c r="E74" s="56" t="s">
        <v>3110</v>
      </c>
      <c r="F74" s="62" t="b">
        <v>1</v>
      </c>
      <c r="G74" s="61">
        <v>196.0</v>
      </c>
      <c r="H74" s="61">
        <v>54.0</v>
      </c>
      <c r="I74" s="61">
        <v>142.0</v>
      </c>
      <c r="J74" s="63">
        <v>42326.03402777778</v>
      </c>
      <c r="K74" s="56" t="s">
        <v>3111</v>
      </c>
      <c r="L74" s="56" t="s">
        <v>3112</v>
      </c>
      <c r="M74" s="56" t="s">
        <v>3113</v>
      </c>
      <c r="N74" s="62" t="e">
        <v>#N/A</v>
      </c>
      <c r="O74" s="62" t="e">
        <v>#N/A</v>
      </c>
      <c r="P74" s="62" t="e">
        <v>#N/A</v>
      </c>
      <c r="Q74" s="62" t="e">
        <v>#N/A</v>
      </c>
      <c r="R74" s="62" t="e">
        <v>#N/A</v>
      </c>
      <c r="S74" s="62" t="b">
        <v>1</v>
      </c>
      <c r="T74" s="62" t="b">
        <v>1</v>
      </c>
      <c r="U74" s="61">
        <v>91101.0</v>
      </c>
      <c r="V74" s="56" t="s">
        <v>2104</v>
      </c>
      <c r="W74" s="56" t="s">
        <v>319</v>
      </c>
      <c r="X74" s="60"/>
      <c r="Y74" s="60"/>
      <c r="Z74" s="56" t="s">
        <v>598</v>
      </c>
      <c r="AA74" s="56" t="s">
        <v>3137</v>
      </c>
      <c r="AB74" s="60"/>
      <c r="AC74" s="60"/>
      <c r="AD74" s="60"/>
      <c r="AE74" s="60"/>
    </row>
    <row r="75">
      <c r="A75" s="60"/>
      <c r="B75" s="61">
        <v>312.0</v>
      </c>
      <c r="C75" s="56" t="s">
        <v>69</v>
      </c>
      <c r="D75" s="57" t="s">
        <v>3138</v>
      </c>
      <c r="E75" s="56" t="s">
        <v>3110</v>
      </c>
      <c r="F75" s="62" t="b">
        <v>1</v>
      </c>
      <c r="G75" s="61">
        <v>34.0</v>
      </c>
      <c r="H75" s="61">
        <v>4.0</v>
      </c>
      <c r="I75" s="61">
        <v>30.0</v>
      </c>
      <c r="J75" s="63">
        <v>42326.03680555556</v>
      </c>
      <c r="K75" s="56" t="s">
        <v>3111</v>
      </c>
      <c r="L75" s="56" t="s">
        <v>3112</v>
      </c>
      <c r="M75" s="56" t="s">
        <v>3113</v>
      </c>
      <c r="N75" s="62" t="e">
        <v>#N/A</v>
      </c>
      <c r="O75" s="62" t="e">
        <v>#N/A</v>
      </c>
      <c r="P75" s="62" t="e">
        <v>#N/A</v>
      </c>
      <c r="Q75" s="62" t="e">
        <v>#N/A</v>
      </c>
      <c r="R75" s="62" t="e">
        <v>#N/A</v>
      </c>
      <c r="S75" s="62" t="b">
        <v>1</v>
      </c>
      <c r="T75" s="62" t="b">
        <v>0</v>
      </c>
      <c r="U75" s="61">
        <v>91101.0</v>
      </c>
      <c r="V75" s="56" t="s">
        <v>2104</v>
      </c>
      <c r="W75" s="56" t="s">
        <v>319</v>
      </c>
      <c r="X75" s="60"/>
      <c r="Y75" s="60"/>
      <c r="Z75" s="56" t="s">
        <v>598</v>
      </c>
      <c r="AA75" s="56" t="s">
        <v>3146</v>
      </c>
      <c r="AB75" s="60"/>
      <c r="AC75" s="60"/>
      <c r="AD75" s="60"/>
      <c r="AE75" s="60"/>
    </row>
    <row r="76">
      <c r="A76" s="61">
        <v>313.0</v>
      </c>
      <c r="B76" s="61">
        <v>313.0</v>
      </c>
      <c r="C76" s="56" t="s">
        <v>69</v>
      </c>
      <c r="D76" s="57" t="s">
        <v>3149</v>
      </c>
      <c r="E76" s="56" t="s">
        <v>3110</v>
      </c>
      <c r="F76" s="62" t="b">
        <v>1</v>
      </c>
      <c r="G76" s="61">
        <v>5.0</v>
      </c>
      <c r="H76" s="61">
        <v>0.0</v>
      </c>
      <c r="I76" s="61">
        <v>5.0</v>
      </c>
      <c r="J76" s="63">
        <v>42326.04027777778</v>
      </c>
      <c r="K76" s="56" t="s">
        <v>3111</v>
      </c>
      <c r="L76" s="56" t="s">
        <v>3112</v>
      </c>
      <c r="M76" s="56" t="s">
        <v>3113</v>
      </c>
      <c r="N76" s="62" t="e">
        <v>#N/A</v>
      </c>
      <c r="O76" s="62" t="e">
        <v>#N/A</v>
      </c>
      <c r="P76" s="62" t="e">
        <v>#N/A</v>
      </c>
      <c r="Q76" s="62" t="e">
        <v>#N/A</v>
      </c>
      <c r="R76" s="62" t="e">
        <v>#N/A</v>
      </c>
      <c r="S76" s="62" t="b">
        <v>1</v>
      </c>
      <c r="T76" s="62" t="b">
        <v>1</v>
      </c>
      <c r="U76" s="61">
        <v>91101.0</v>
      </c>
      <c r="V76" s="56" t="s">
        <v>2104</v>
      </c>
      <c r="W76" s="56" t="s">
        <v>319</v>
      </c>
      <c r="X76" s="60"/>
      <c r="Y76" s="60"/>
      <c r="Z76" s="56" t="s">
        <v>598</v>
      </c>
      <c r="AA76" s="56" t="s">
        <v>3158</v>
      </c>
      <c r="AB76" s="60"/>
      <c r="AC76" s="60"/>
      <c r="AD76" s="60"/>
      <c r="AE76" s="60"/>
    </row>
    <row r="77">
      <c r="A77" s="60"/>
      <c r="B77" s="61">
        <v>314.0</v>
      </c>
      <c r="C77" s="56" t="s">
        <v>69</v>
      </c>
      <c r="D77" s="57" t="s">
        <v>3159</v>
      </c>
      <c r="E77" s="56" t="s">
        <v>3110</v>
      </c>
      <c r="F77" s="62" t="b">
        <v>1</v>
      </c>
      <c r="G77" s="61">
        <v>170.0</v>
      </c>
      <c r="H77" s="61">
        <v>32.0</v>
      </c>
      <c r="I77" s="61">
        <v>138.0</v>
      </c>
      <c r="J77" s="63">
        <v>42326.654861111114</v>
      </c>
      <c r="K77" s="56" t="s">
        <v>3111</v>
      </c>
      <c r="L77" s="56" t="s">
        <v>3112</v>
      </c>
      <c r="M77" s="56" t="s">
        <v>3113</v>
      </c>
      <c r="N77" s="62" t="e">
        <v>#N/A</v>
      </c>
      <c r="O77" s="62" t="e">
        <v>#N/A</v>
      </c>
      <c r="P77" s="62" t="e">
        <v>#N/A</v>
      </c>
      <c r="Q77" s="62" t="e">
        <v>#N/A</v>
      </c>
      <c r="R77" s="62" t="e">
        <v>#N/A</v>
      </c>
      <c r="S77" s="62" t="b">
        <v>1</v>
      </c>
      <c r="T77" s="62" t="b">
        <v>1</v>
      </c>
      <c r="U77" s="61">
        <v>91101.0</v>
      </c>
      <c r="V77" s="56" t="s">
        <v>2104</v>
      </c>
      <c r="W77" s="56" t="s">
        <v>319</v>
      </c>
      <c r="X77" s="60"/>
      <c r="Y77" s="60"/>
      <c r="Z77" s="56" t="s">
        <v>598</v>
      </c>
      <c r="AA77" s="56" t="s">
        <v>3166</v>
      </c>
      <c r="AB77" s="60"/>
      <c r="AC77" s="60"/>
      <c r="AD77" s="60"/>
      <c r="AE77" s="60"/>
    </row>
    <row r="78">
      <c r="A78" s="60"/>
      <c r="B78" s="61">
        <v>315.0</v>
      </c>
      <c r="C78" s="56" t="s">
        <v>69</v>
      </c>
      <c r="D78" s="65" t="s">
        <v>3149</v>
      </c>
      <c r="E78" s="56" t="s">
        <v>3110</v>
      </c>
      <c r="F78" s="62" t="b">
        <v>1</v>
      </c>
      <c r="G78" s="61">
        <v>56.0</v>
      </c>
      <c r="H78" s="61">
        <v>8.0</v>
      </c>
      <c r="I78" s="61">
        <v>48.0</v>
      </c>
      <c r="J78" s="63">
        <v>42326.88333333333</v>
      </c>
      <c r="K78" s="56" t="s">
        <v>3170</v>
      </c>
      <c r="L78" s="56" t="s">
        <v>3112</v>
      </c>
      <c r="M78" s="56" t="s">
        <v>3171</v>
      </c>
      <c r="N78" s="62" t="e">
        <v>#N/A</v>
      </c>
      <c r="O78" s="62" t="e">
        <v>#N/A</v>
      </c>
      <c r="P78" s="62" t="e">
        <v>#N/A</v>
      </c>
      <c r="Q78" s="62" t="e">
        <v>#N/A</v>
      </c>
      <c r="R78" s="62" t="e">
        <v>#N/A</v>
      </c>
      <c r="S78" s="62" t="b">
        <v>1</v>
      </c>
      <c r="T78" s="62" t="b">
        <v>0</v>
      </c>
      <c r="U78" s="61">
        <v>91101.0</v>
      </c>
      <c r="V78" s="56" t="s">
        <v>2104</v>
      </c>
      <c r="W78" s="56" t="s">
        <v>319</v>
      </c>
      <c r="X78" s="60"/>
      <c r="Y78" s="60"/>
      <c r="Z78" s="56" t="s">
        <v>598</v>
      </c>
      <c r="AA78" s="56" t="s">
        <v>3176</v>
      </c>
      <c r="AB78" s="60"/>
      <c r="AC78" s="60"/>
      <c r="AD78" s="60"/>
      <c r="AE78" s="60"/>
    </row>
    <row r="79">
      <c r="A79" s="60"/>
      <c r="B79" s="61">
        <v>316.0</v>
      </c>
      <c r="C79" s="56" t="s">
        <v>69</v>
      </c>
      <c r="D79" s="57" t="s">
        <v>3180</v>
      </c>
      <c r="E79" s="56" t="s">
        <v>3110</v>
      </c>
      <c r="F79" s="62" t="b">
        <v>1</v>
      </c>
      <c r="G79" s="61">
        <v>190.0</v>
      </c>
      <c r="H79" s="61">
        <v>62.0</v>
      </c>
      <c r="I79" s="61">
        <v>128.0</v>
      </c>
      <c r="J79" s="63">
        <v>42330.7875</v>
      </c>
      <c r="K79" s="56" t="s">
        <v>3111</v>
      </c>
      <c r="L79" s="56" t="s">
        <v>3112</v>
      </c>
      <c r="M79" s="56" t="s">
        <v>3113</v>
      </c>
      <c r="N79" s="62" t="e">
        <v>#N/A</v>
      </c>
      <c r="O79" s="62" t="e">
        <v>#N/A</v>
      </c>
      <c r="P79" s="62" t="e">
        <v>#N/A</v>
      </c>
      <c r="Q79" s="62" t="e">
        <v>#N/A</v>
      </c>
      <c r="R79" s="62" t="e">
        <v>#N/A</v>
      </c>
      <c r="S79" s="62" t="b">
        <v>1</v>
      </c>
      <c r="T79" s="62" t="b">
        <v>1</v>
      </c>
      <c r="U79" s="61">
        <v>91101.0</v>
      </c>
      <c r="V79" s="56" t="s">
        <v>2104</v>
      </c>
      <c r="W79" s="56" t="s">
        <v>319</v>
      </c>
      <c r="X79" s="60"/>
      <c r="Y79" s="60"/>
      <c r="Z79" s="56" t="s">
        <v>598</v>
      </c>
      <c r="AA79" s="56" t="s">
        <v>3192</v>
      </c>
      <c r="AB79" s="60"/>
      <c r="AC79" s="60"/>
      <c r="AD79" s="60"/>
      <c r="AE79" s="60"/>
    </row>
    <row r="80">
      <c r="A80" s="60"/>
      <c r="B80" s="61">
        <v>317.0</v>
      </c>
      <c r="C80" s="56" t="s">
        <v>69</v>
      </c>
      <c r="D80" s="57" t="s">
        <v>3194</v>
      </c>
      <c r="E80" s="56" t="s">
        <v>3196</v>
      </c>
      <c r="F80" s="62" t="b">
        <v>1</v>
      </c>
      <c r="G80" s="61">
        <v>26.0</v>
      </c>
      <c r="H80" s="61">
        <v>3.0</v>
      </c>
      <c r="I80" s="61">
        <v>23.0</v>
      </c>
      <c r="J80" s="63">
        <v>42310.97708333333</v>
      </c>
      <c r="K80" s="56" t="s">
        <v>3198</v>
      </c>
      <c r="L80" s="56" t="s">
        <v>3199</v>
      </c>
      <c r="M80" s="56" t="s">
        <v>3200</v>
      </c>
      <c r="N80" s="62" t="e">
        <v>#N/A</v>
      </c>
      <c r="O80" s="62" t="e">
        <v>#N/A</v>
      </c>
      <c r="P80" s="62" t="e">
        <v>#N/A</v>
      </c>
      <c r="Q80" s="62" t="e">
        <v>#N/A</v>
      </c>
      <c r="R80" s="62" t="e">
        <v>#N/A</v>
      </c>
      <c r="S80" s="62" t="b">
        <v>1</v>
      </c>
      <c r="T80" s="62" t="b">
        <v>1</v>
      </c>
      <c r="U80" s="61">
        <v>92614.0</v>
      </c>
      <c r="V80" s="56" t="s">
        <v>953</v>
      </c>
      <c r="W80" s="56" t="s">
        <v>319</v>
      </c>
      <c r="X80" s="64">
        <v>421448.0</v>
      </c>
      <c r="Y80" s="64">
        <v>499225.0</v>
      </c>
      <c r="Z80" s="56" t="s">
        <v>1856</v>
      </c>
      <c r="AA80" s="56" t="s">
        <v>3207</v>
      </c>
      <c r="AB80" s="60"/>
      <c r="AC80" s="60"/>
      <c r="AD80" s="60"/>
      <c r="AE80" s="60"/>
    </row>
    <row r="81">
      <c r="A81" s="60"/>
      <c r="B81" s="61">
        <v>333.0</v>
      </c>
      <c r="C81" s="56" t="s">
        <v>69</v>
      </c>
      <c r="D81" s="57" t="s">
        <v>3209</v>
      </c>
      <c r="E81" s="56" t="s">
        <v>3210</v>
      </c>
      <c r="F81" s="62" t="b">
        <v>1</v>
      </c>
      <c r="G81" s="61">
        <v>1.0</v>
      </c>
      <c r="H81" s="61">
        <v>0.0</v>
      </c>
      <c r="I81" s="61">
        <v>1.0</v>
      </c>
      <c r="J81" s="63">
        <v>42321.76666666667</v>
      </c>
      <c r="K81" s="56" t="s">
        <v>3212</v>
      </c>
      <c r="L81" s="56" t="s">
        <v>3214</v>
      </c>
      <c r="M81" s="56" t="s">
        <v>3215</v>
      </c>
      <c r="N81" s="62" t="e">
        <v>#N/A</v>
      </c>
      <c r="O81" s="62" t="e">
        <v>#N/A</v>
      </c>
      <c r="P81" s="62" t="e">
        <v>#N/A</v>
      </c>
      <c r="Q81" s="62" t="e">
        <v>#N/A</v>
      </c>
      <c r="R81" s="62" t="e">
        <v>#N/A</v>
      </c>
      <c r="S81" s="62" t="b">
        <v>1</v>
      </c>
      <c r="T81" s="62" t="b">
        <v>0</v>
      </c>
      <c r="U81" s="61">
        <v>91802.0</v>
      </c>
      <c r="V81" s="56" t="s">
        <v>3216</v>
      </c>
      <c r="W81" s="56" t="s">
        <v>319</v>
      </c>
      <c r="X81" s="60"/>
      <c r="Y81" s="60"/>
      <c r="Z81" s="56" t="s">
        <v>647</v>
      </c>
      <c r="AA81" s="56" t="s">
        <v>3219</v>
      </c>
      <c r="AB81" s="60"/>
      <c r="AC81" s="60"/>
      <c r="AD81" s="60"/>
      <c r="AE81" s="60"/>
    </row>
    <row r="82">
      <c r="A82" s="60"/>
      <c r="B82" s="61">
        <v>335.0</v>
      </c>
      <c r="C82" s="56" t="s">
        <v>69</v>
      </c>
      <c r="D82" s="57" t="s">
        <v>3221</v>
      </c>
      <c r="E82" s="56" t="s">
        <v>3222</v>
      </c>
      <c r="F82" s="62" t="b">
        <v>1</v>
      </c>
      <c r="G82" s="61">
        <v>53.0</v>
      </c>
      <c r="H82" s="61">
        <v>16.0</v>
      </c>
      <c r="I82" s="61">
        <v>37.0</v>
      </c>
      <c r="J82" s="63">
        <v>42331.70208333333</v>
      </c>
      <c r="K82" s="56" t="s">
        <v>3225</v>
      </c>
      <c r="L82" s="56" t="s">
        <v>3227</v>
      </c>
      <c r="M82" s="56" t="s">
        <v>3228</v>
      </c>
      <c r="N82" s="62" t="e">
        <v>#N/A</v>
      </c>
      <c r="O82" s="62" t="e">
        <v>#N/A</v>
      </c>
      <c r="P82" s="62" t="e">
        <v>#N/A</v>
      </c>
      <c r="Q82" s="62" t="e">
        <v>#N/A</v>
      </c>
      <c r="R82" s="62" t="e">
        <v>#N/A</v>
      </c>
      <c r="S82" s="62" t="b">
        <v>1</v>
      </c>
      <c r="T82" s="62" t="b">
        <v>1</v>
      </c>
      <c r="U82" s="61">
        <v>91711.0</v>
      </c>
      <c r="V82" s="56" t="s">
        <v>3233</v>
      </c>
      <c r="W82" s="56" t="s">
        <v>319</v>
      </c>
      <c r="X82" s="64">
        <v>688670.0</v>
      </c>
      <c r="Y82" s="64">
        <v>671262.0</v>
      </c>
      <c r="Z82" s="56" t="s">
        <v>3234</v>
      </c>
      <c r="AA82" s="56" t="s">
        <v>3241</v>
      </c>
      <c r="AB82" s="60"/>
      <c r="AC82" s="60"/>
      <c r="AD82" s="60"/>
      <c r="AE82" s="60"/>
    </row>
    <row r="83">
      <c r="A83" s="60"/>
      <c r="B83" s="61">
        <v>338.0</v>
      </c>
      <c r="C83" s="56" t="s">
        <v>69</v>
      </c>
      <c r="D83" s="57" t="s">
        <v>3244</v>
      </c>
      <c r="E83" s="56" t="s">
        <v>3245</v>
      </c>
      <c r="F83" s="62" t="b">
        <v>1</v>
      </c>
      <c r="G83" s="61">
        <v>4.0</v>
      </c>
      <c r="H83" s="61">
        <v>0.0</v>
      </c>
      <c r="I83" s="61">
        <v>4.0</v>
      </c>
      <c r="J83" s="63">
        <v>42311.700694444444</v>
      </c>
      <c r="K83" s="56" t="s">
        <v>3246</v>
      </c>
      <c r="L83" s="56" t="s">
        <v>3248</v>
      </c>
      <c r="M83" s="56" t="s">
        <v>3249</v>
      </c>
      <c r="N83" s="62" t="e">
        <v>#N/A</v>
      </c>
      <c r="O83" s="62" t="e">
        <v>#N/A</v>
      </c>
      <c r="P83" s="62" t="e">
        <v>#N/A</v>
      </c>
      <c r="Q83" s="62" t="e">
        <v>#N/A</v>
      </c>
      <c r="R83" s="62" t="e">
        <v>#N/A</v>
      </c>
      <c r="S83" s="62" t="b">
        <v>1</v>
      </c>
      <c r="T83" s="62" t="b">
        <v>0</v>
      </c>
      <c r="U83" s="61">
        <v>94104.0</v>
      </c>
      <c r="V83" s="56" t="s">
        <v>3077</v>
      </c>
      <c r="W83" s="56" t="s">
        <v>319</v>
      </c>
      <c r="X83" s="64">
        <v>7997815.0</v>
      </c>
      <c r="Y83" s="64">
        <v>4590214.0</v>
      </c>
      <c r="Z83" s="56" t="s">
        <v>3252</v>
      </c>
      <c r="AA83" s="56" t="s">
        <v>3253</v>
      </c>
      <c r="AB83" s="60"/>
      <c r="AC83" s="60"/>
      <c r="AD83" s="60"/>
      <c r="AE83" s="60"/>
    </row>
    <row r="84">
      <c r="A84" s="60"/>
      <c r="B84" s="61">
        <v>340.0</v>
      </c>
      <c r="C84" s="56" t="s">
        <v>69</v>
      </c>
      <c r="D84" s="57" t="s">
        <v>3254</v>
      </c>
      <c r="E84" s="56" t="s">
        <v>3255</v>
      </c>
      <c r="F84" s="62" t="b">
        <v>1</v>
      </c>
      <c r="G84" s="61">
        <v>2.0</v>
      </c>
      <c r="H84" s="61">
        <v>0.0</v>
      </c>
      <c r="I84" s="61">
        <v>2.0</v>
      </c>
      <c r="J84" s="63">
        <v>42321.40069444444</v>
      </c>
      <c r="K84" s="56" t="s">
        <v>3256</v>
      </c>
      <c r="L84" s="56" t="s">
        <v>3257</v>
      </c>
      <c r="M84" s="56" t="s">
        <v>3258</v>
      </c>
      <c r="N84" s="62" t="e">
        <v>#N/A</v>
      </c>
      <c r="O84" s="62" t="e">
        <v>#N/A</v>
      </c>
      <c r="P84" s="62" t="e">
        <v>#N/A</v>
      </c>
      <c r="Q84" s="62" t="e">
        <v>#N/A</v>
      </c>
      <c r="R84" s="62" t="e">
        <v>#N/A</v>
      </c>
      <c r="S84" s="62" t="b">
        <v>1</v>
      </c>
      <c r="T84" s="62" t="b">
        <v>0</v>
      </c>
      <c r="U84" s="56" t="s">
        <v>3259</v>
      </c>
      <c r="V84" s="56" t="s">
        <v>3260</v>
      </c>
      <c r="W84" s="56" t="s">
        <v>319</v>
      </c>
      <c r="X84" s="64">
        <v>3310582.0</v>
      </c>
      <c r="Y84" s="64">
        <v>3281276.0</v>
      </c>
      <c r="Z84" s="56" t="s">
        <v>3261</v>
      </c>
      <c r="AA84" s="56" t="s">
        <v>3265</v>
      </c>
      <c r="AB84" s="60"/>
      <c r="AC84" s="60"/>
      <c r="AD84" s="60"/>
      <c r="AE84" s="60"/>
    </row>
    <row r="85">
      <c r="A85" s="60"/>
      <c r="B85" s="61">
        <v>341.0</v>
      </c>
      <c r="C85" s="56" t="s">
        <v>69</v>
      </c>
      <c r="D85" s="57" t="s">
        <v>3266</v>
      </c>
      <c r="E85" s="56" t="s">
        <v>3267</v>
      </c>
      <c r="F85" s="62" t="b">
        <v>1</v>
      </c>
      <c r="G85" s="61">
        <v>40.0</v>
      </c>
      <c r="H85" s="61">
        <v>2.0</v>
      </c>
      <c r="I85" s="61">
        <v>38.0</v>
      </c>
      <c r="J85" s="63">
        <v>42329.30486111111</v>
      </c>
      <c r="K85" s="56" t="s">
        <v>3268</v>
      </c>
      <c r="L85" s="56" t="s">
        <v>3269</v>
      </c>
      <c r="M85" s="56" t="s">
        <v>3270</v>
      </c>
      <c r="N85" s="62" t="e">
        <v>#N/A</v>
      </c>
      <c r="O85" s="62" t="e">
        <v>#N/A</v>
      </c>
      <c r="P85" s="62" t="e">
        <v>#N/A</v>
      </c>
      <c r="Q85" s="62" t="e">
        <v>#N/A</v>
      </c>
      <c r="R85" s="62" t="e">
        <v>#N/A</v>
      </c>
      <c r="S85" s="62" t="b">
        <v>1</v>
      </c>
      <c r="T85" s="62" t="b">
        <v>1</v>
      </c>
      <c r="U85" s="61">
        <v>94706.0</v>
      </c>
      <c r="V85" s="56" t="s">
        <v>3271</v>
      </c>
      <c r="W85" s="56" t="s">
        <v>319</v>
      </c>
      <c r="X85" s="60"/>
      <c r="Y85" s="60"/>
      <c r="Z85" s="56" t="s">
        <v>3272</v>
      </c>
      <c r="AA85" s="56" t="s">
        <v>3276</v>
      </c>
      <c r="AB85" s="60"/>
      <c r="AC85" s="60"/>
      <c r="AD85" s="60"/>
      <c r="AE85" s="60"/>
    </row>
    <row r="86">
      <c r="A86" s="60"/>
      <c r="B86" s="61">
        <v>342.0</v>
      </c>
      <c r="C86" s="56" t="s">
        <v>69</v>
      </c>
      <c r="D86" s="57" t="s">
        <v>3278</v>
      </c>
      <c r="E86" s="56" t="s">
        <v>3267</v>
      </c>
      <c r="F86" s="62" t="b">
        <v>1</v>
      </c>
      <c r="G86" s="61">
        <v>29.0</v>
      </c>
      <c r="H86" s="61">
        <v>10.0</v>
      </c>
      <c r="I86" s="61">
        <v>19.0</v>
      </c>
      <c r="J86" s="63">
        <v>42331.91736111111</v>
      </c>
      <c r="K86" s="56" t="s">
        <v>3282</v>
      </c>
      <c r="L86" s="56" t="s">
        <v>3269</v>
      </c>
      <c r="M86" s="56" t="s">
        <v>3283</v>
      </c>
      <c r="N86" s="62" t="e">
        <v>#N/A</v>
      </c>
      <c r="O86" s="62" t="e">
        <v>#N/A</v>
      </c>
      <c r="P86" s="62" t="e">
        <v>#N/A</v>
      </c>
      <c r="Q86" s="62" t="e">
        <v>#N/A</v>
      </c>
      <c r="R86" s="62" t="e">
        <v>#N/A</v>
      </c>
      <c r="S86" s="62" t="b">
        <v>1</v>
      </c>
      <c r="T86" s="62" t="b">
        <v>1</v>
      </c>
      <c r="U86" s="61">
        <v>94706.0</v>
      </c>
      <c r="V86" s="56" t="s">
        <v>3271</v>
      </c>
      <c r="W86" s="56" t="s">
        <v>319</v>
      </c>
      <c r="X86" s="60"/>
      <c r="Y86" s="60"/>
      <c r="Z86" s="56" t="s">
        <v>3272</v>
      </c>
      <c r="AA86" s="56" t="s">
        <v>3289</v>
      </c>
      <c r="AB86" s="60"/>
      <c r="AC86" s="60"/>
      <c r="AD86" s="60"/>
      <c r="AE86" s="60"/>
    </row>
    <row r="87">
      <c r="A87" s="60"/>
      <c r="B87" s="61">
        <v>343.0</v>
      </c>
      <c r="C87" s="56" t="s">
        <v>69</v>
      </c>
      <c r="D87" s="57" t="s">
        <v>3290</v>
      </c>
      <c r="E87" s="56" t="s">
        <v>3267</v>
      </c>
      <c r="F87" s="62" t="b">
        <v>1</v>
      </c>
      <c r="G87" s="61">
        <v>3.0</v>
      </c>
      <c r="H87" s="61">
        <v>1.0</v>
      </c>
      <c r="I87" s="61">
        <v>2.0</v>
      </c>
      <c r="J87" s="63">
        <v>42333.325</v>
      </c>
      <c r="K87" s="56" t="s">
        <v>3291</v>
      </c>
      <c r="L87" s="56" t="s">
        <v>3269</v>
      </c>
      <c r="M87" s="56" t="s">
        <v>3292</v>
      </c>
      <c r="N87" s="62" t="e">
        <v>#N/A</v>
      </c>
      <c r="O87" s="62" t="e">
        <v>#N/A</v>
      </c>
      <c r="P87" s="62" t="e">
        <v>#N/A</v>
      </c>
      <c r="Q87" s="62" t="e">
        <v>#N/A</v>
      </c>
      <c r="R87" s="62" t="e">
        <v>#N/A</v>
      </c>
      <c r="S87" s="62" t="b">
        <v>1</v>
      </c>
      <c r="T87" s="62" t="b">
        <v>0</v>
      </c>
      <c r="U87" s="61">
        <v>94706.0</v>
      </c>
      <c r="V87" s="56" t="s">
        <v>3271</v>
      </c>
      <c r="W87" s="56" t="s">
        <v>319</v>
      </c>
      <c r="X87" s="60"/>
      <c r="Y87" s="60"/>
      <c r="Z87" s="56" t="s">
        <v>3272</v>
      </c>
      <c r="AA87" s="56" t="s">
        <v>3294</v>
      </c>
      <c r="AB87" s="60"/>
      <c r="AC87" s="60"/>
      <c r="AD87" s="60"/>
      <c r="AE87" s="60"/>
    </row>
    <row r="88">
      <c r="A88" s="60"/>
      <c r="B88" s="61">
        <v>347.0</v>
      </c>
      <c r="C88" s="56" t="s">
        <v>69</v>
      </c>
      <c r="D88" s="57" t="s">
        <v>3296</v>
      </c>
      <c r="E88" s="56" t="s">
        <v>3297</v>
      </c>
      <c r="F88" s="62" t="b">
        <v>1</v>
      </c>
      <c r="G88" s="61">
        <v>7.0</v>
      </c>
      <c r="H88" s="61">
        <v>2.0</v>
      </c>
      <c r="I88" s="61">
        <v>5.0</v>
      </c>
      <c r="J88" s="63">
        <v>42327.17916666667</v>
      </c>
      <c r="K88" s="56" t="s">
        <v>3299</v>
      </c>
      <c r="L88" s="56" t="s">
        <v>3300</v>
      </c>
      <c r="M88" s="56" t="s">
        <v>3301</v>
      </c>
      <c r="N88" s="62" t="e">
        <v>#N/A</v>
      </c>
      <c r="O88" s="62" t="e">
        <v>#N/A</v>
      </c>
      <c r="P88" s="62" t="e">
        <v>#N/A</v>
      </c>
      <c r="Q88" s="62" t="e">
        <v>#N/A</v>
      </c>
      <c r="R88" s="62" t="e">
        <v>#N/A</v>
      </c>
      <c r="S88" s="62" t="b">
        <v>1</v>
      </c>
      <c r="T88" s="62" t="b">
        <v>1</v>
      </c>
      <c r="U88" s="61">
        <v>94104.0</v>
      </c>
      <c r="V88" s="56" t="s">
        <v>3077</v>
      </c>
      <c r="W88" s="56" t="s">
        <v>319</v>
      </c>
      <c r="X88" s="64">
        <v>4.2818802E7</v>
      </c>
      <c r="Y88" s="64">
        <v>4.0743452E7</v>
      </c>
      <c r="Z88" s="56" t="s">
        <v>3303</v>
      </c>
      <c r="AA88" s="56" t="s">
        <v>3308</v>
      </c>
      <c r="AB88" s="60"/>
      <c r="AC88" s="60"/>
      <c r="AD88" s="60"/>
      <c r="AE88" s="60"/>
    </row>
    <row r="89">
      <c r="A89" s="60"/>
      <c r="B89" s="61">
        <v>364.0</v>
      </c>
      <c r="C89" s="56" t="s">
        <v>69</v>
      </c>
      <c r="D89" s="57" t="s">
        <v>3309</v>
      </c>
      <c r="E89" s="56" t="s">
        <v>3310</v>
      </c>
      <c r="F89" s="62" t="b">
        <v>1</v>
      </c>
      <c r="G89" s="61">
        <v>3.0</v>
      </c>
      <c r="H89" s="61">
        <v>0.0</v>
      </c>
      <c r="I89" s="61">
        <v>3.0</v>
      </c>
      <c r="J89" s="63">
        <v>42319.57916666667</v>
      </c>
      <c r="K89" s="56" t="s">
        <v>3312</v>
      </c>
      <c r="L89" s="56" t="s">
        <v>3313</v>
      </c>
      <c r="M89" s="56" t="s">
        <v>3315</v>
      </c>
      <c r="N89" s="62" t="e">
        <v>#N/A</v>
      </c>
      <c r="O89" s="62" t="e">
        <v>#N/A</v>
      </c>
      <c r="P89" s="62" t="e">
        <v>#N/A</v>
      </c>
      <c r="Q89" s="62" t="e">
        <v>#N/A</v>
      </c>
      <c r="R89" s="62" t="e">
        <v>#N/A</v>
      </c>
      <c r="S89" s="62" t="b">
        <v>1</v>
      </c>
      <c r="T89" s="62" t="b">
        <v>1</v>
      </c>
      <c r="U89" s="61">
        <v>92626.0</v>
      </c>
      <c r="V89" s="56" t="s">
        <v>3316</v>
      </c>
      <c r="W89" s="56" t="s">
        <v>319</v>
      </c>
      <c r="X89" s="64">
        <v>5.4303209E7</v>
      </c>
      <c r="Y89" s="64">
        <v>5.4153562E7</v>
      </c>
      <c r="Z89" s="56" t="s">
        <v>3318</v>
      </c>
      <c r="AA89" s="56" t="s">
        <v>3323</v>
      </c>
      <c r="AB89" s="60"/>
      <c r="AC89" s="60"/>
      <c r="AD89" s="60"/>
      <c r="AE89" s="60"/>
    </row>
    <row r="90">
      <c r="A90" s="60"/>
      <c r="B90" s="61">
        <v>382.0</v>
      </c>
      <c r="C90" s="56" t="s">
        <v>69</v>
      </c>
      <c r="D90" s="57" t="s">
        <v>3326</v>
      </c>
      <c r="E90" s="56" t="s">
        <v>3327</v>
      </c>
      <c r="F90" s="62" t="b">
        <v>1</v>
      </c>
      <c r="G90" s="61">
        <v>82.0</v>
      </c>
      <c r="H90" s="61">
        <v>30.0</v>
      </c>
      <c r="I90" s="61">
        <v>52.0</v>
      </c>
      <c r="J90" s="63">
        <v>42319.68541666667</v>
      </c>
      <c r="K90" s="56" t="s">
        <v>3329</v>
      </c>
      <c r="L90" s="56" t="s">
        <v>3331</v>
      </c>
      <c r="M90" s="56" t="s">
        <v>3332</v>
      </c>
      <c r="N90" s="62" t="e">
        <v>#N/A</v>
      </c>
      <c r="O90" s="62" t="e">
        <v>#N/A</v>
      </c>
      <c r="P90" s="62" t="e">
        <v>#N/A</v>
      </c>
      <c r="Q90" s="62" t="e">
        <v>#N/A</v>
      </c>
      <c r="R90" s="62" t="e">
        <v>#N/A</v>
      </c>
      <c r="S90" s="62" t="b">
        <v>1</v>
      </c>
      <c r="T90" s="62" t="b">
        <v>1</v>
      </c>
      <c r="U90" s="61">
        <v>90057.0</v>
      </c>
      <c r="V90" s="56" t="s">
        <v>751</v>
      </c>
      <c r="W90" s="56" t="s">
        <v>319</v>
      </c>
      <c r="X90" s="64">
        <v>2151958.0</v>
      </c>
      <c r="Y90" s="64">
        <v>4636766.0</v>
      </c>
      <c r="Z90" s="56" t="s">
        <v>3334</v>
      </c>
      <c r="AA90" s="56" t="s">
        <v>3336</v>
      </c>
      <c r="AB90" s="60"/>
      <c r="AC90" s="60"/>
      <c r="AD90" s="60"/>
      <c r="AE90" s="60"/>
    </row>
    <row r="91">
      <c r="A91" s="60"/>
      <c r="B91" s="61">
        <v>397.0</v>
      </c>
      <c r="C91" s="56" t="s">
        <v>69</v>
      </c>
      <c r="D91" s="57" t="s">
        <v>3337</v>
      </c>
      <c r="E91" s="56" t="s">
        <v>3338</v>
      </c>
      <c r="F91" s="62" t="b">
        <v>1</v>
      </c>
      <c r="G91" s="61">
        <v>11.0</v>
      </c>
      <c r="H91" s="61">
        <v>1.0</v>
      </c>
      <c r="I91" s="61">
        <v>10.0</v>
      </c>
      <c r="J91" s="63">
        <v>42329.29513888889</v>
      </c>
      <c r="K91" s="56" t="s">
        <v>3339</v>
      </c>
      <c r="L91" s="56" t="s">
        <v>3340</v>
      </c>
      <c r="M91" s="56" t="s">
        <v>3341</v>
      </c>
      <c r="N91" s="62" t="e">
        <v>#N/A</v>
      </c>
      <c r="O91" s="62" t="e">
        <v>#N/A</v>
      </c>
      <c r="P91" s="62" t="e">
        <v>#N/A</v>
      </c>
      <c r="Q91" s="62" t="e">
        <v>#N/A</v>
      </c>
      <c r="R91" s="62" t="e">
        <v>#N/A</v>
      </c>
      <c r="S91" s="62" t="b">
        <v>1</v>
      </c>
      <c r="T91" s="62" t="b">
        <v>1</v>
      </c>
      <c r="U91" s="61">
        <v>95126.0</v>
      </c>
      <c r="V91" s="56" t="s">
        <v>3342</v>
      </c>
      <c r="W91" s="56" t="s">
        <v>319</v>
      </c>
      <c r="X91" s="60"/>
      <c r="Y91" s="60"/>
      <c r="Z91" s="56" t="s">
        <v>598</v>
      </c>
      <c r="AA91" s="56" t="s">
        <v>3343</v>
      </c>
      <c r="AB91" s="60"/>
      <c r="AC91" s="60"/>
      <c r="AD91" s="60"/>
      <c r="AE91" s="60"/>
    </row>
    <row r="92">
      <c r="A92" s="60"/>
      <c r="B92" s="61">
        <v>409.0</v>
      </c>
      <c r="C92" s="56" t="s">
        <v>69</v>
      </c>
      <c r="D92" s="57" t="s">
        <v>3345</v>
      </c>
      <c r="E92" s="56" t="s">
        <v>3346</v>
      </c>
      <c r="F92" s="62" t="b">
        <v>1</v>
      </c>
      <c r="G92" s="61">
        <v>53.0</v>
      </c>
      <c r="H92" s="61">
        <v>6.0</v>
      </c>
      <c r="I92" s="61">
        <v>47.0</v>
      </c>
      <c r="J92" s="63">
        <v>42312.595138888886</v>
      </c>
      <c r="K92" s="56" t="s">
        <v>3347</v>
      </c>
      <c r="L92" s="56" t="s">
        <v>3348</v>
      </c>
      <c r="M92" s="56" t="s">
        <v>3350</v>
      </c>
      <c r="N92" s="62" t="e">
        <v>#N/A</v>
      </c>
      <c r="O92" s="62" t="e">
        <v>#N/A</v>
      </c>
      <c r="P92" s="62" t="e">
        <v>#N/A</v>
      </c>
      <c r="Q92" s="62" t="e">
        <v>#N/A</v>
      </c>
      <c r="R92" s="62" t="e">
        <v>#N/A</v>
      </c>
      <c r="S92" s="62" t="b">
        <v>1</v>
      </c>
      <c r="T92" s="62" t="b">
        <v>1</v>
      </c>
      <c r="U92" s="61">
        <v>94065.0</v>
      </c>
      <c r="V92" s="56" t="s">
        <v>2523</v>
      </c>
      <c r="W92" s="56" t="s">
        <v>319</v>
      </c>
      <c r="X92" s="60"/>
      <c r="Y92" s="60"/>
      <c r="Z92" s="56" t="s">
        <v>3352</v>
      </c>
      <c r="AA92" s="56" t="s">
        <v>3356</v>
      </c>
      <c r="AD92" s="60"/>
      <c r="AE92" s="60"/>
    </row>
    <row r="93">
      <c r="A93" s="60"/>
      <c r="B93" s="61">
        <v>425.0</v>
      </c>
      <c r="C93" s="56" t="s">
        <v>69</v>
      </c>
      <c r="D93" s="57" t="s">
        <v>3360</v>
      </c>
      <c r="E93" s="56" t="s">
        <v>3361</v>
      </c>
      <c r="F93" s="62" t="b">
        <v>1</v>
      </c>
      <c r="G93" s="61">
        <v>0.0</v>
      </c>
      <c r="H93" s="61">
        <v>0.0</v>
      </c>
      <c r="I93" s="61">
        <v>0.0</v>
      </c>
      <c r="J93" s="63">
        <v>42321.379166666666</v>
      </c>
      <c r="K93" s="56" t="s">
        <v>3363</v>
      </c>
      <c r="L93" s="56" t="s">
        <v>3364</v>
      </c>
      <c r="M93" s="56" t="s">
        <v>3365</v>
      </c>
      <c r="N93" s="62" t="e">
        <v>#N/A</v>
      </c>
      <c r="O93" s="62" t="e">
        <v>#N/A</v>
      </c>
      <c r="P93" s="62" t="e">
        <v>#N/A</v>
      </c>
      <c r="Q93" s="62" t="e">
        <v>#N/A</v>
      </c>
      <c r="R93" s="62" t="e">
        <v>#N/A</v>
      </c>
      <c r="S93" s="62" t="b">
        <v>1</v>
      </c>
      <c r="T93" s="62" t="b">
        <v>0</v>
      </c>
      <c r="U93" s="61">
        <v>90802.0</v>
      </c>
      <c r="V93" s="56" t="s">
        <v>3367</v>
      </c>
      <c r="W93" s="56" t="s">
        <v>319</v>
      </c>
      <c r="X93" s="60"/>
      <c r="Y93" s="60"/>
      <c r="Z93" s="56" t="s">
        <v>3368</v>
      </c>
      <c r="AA93" s="56" t="s">
        <v>3371</v>
      </c>
      <c r="AD93" s="60"/>
      <c r="AE93" s="60"/>
    </row>
    <row r="94">
      <c r="A94" s="60"/>
      <c r="B94" s="61">
        <v>436.0</v>
      </c>
      <c r="C94" s="56" t="s">
        <v>69</v>
      </c>
      <c r="D94" s="57" t="s">
        <v>3372</v>
      </c>
      <c r="E94" s="56" t="s">
        <v>3373</v>
      </c>
      <c r="F94" s="62" t="b">
        <v>1</v>
      </c>
      <c r="G94" s="61">
        <v>36.0</v>
      </c>
      <c r="H94" s="61">
        <v>19.0</v>
      </c>
      <c r="I94" s="61">
        <v>17.0</v>
      </c>
      <c r="J94" s="63">
        <v>42327.436111111114</v>
      </c>
      <c r="K94" s="56" t="s">
        <v>3374</v>
      </c>
      <c r="L94" s="56" t="s">
        <v>3375</v>
      </c>
      <c r="M94" s="56" t="s">
        <v>3376</v>
      </c>
      <c r="N94" s="62" t="e">
        <v>#N/A</v>
      </c>
      <c r="O94" s="62" t="e">
        <v>#N/A</v>
      </c>
      <c r="P94" s="62" t="e">
        <v>#N/A</v>
      </c>
      <c r="Q94" s="62" t="e">
        <v>#N/A</v>
      </c>
      <c r="R94" s="62" t="e">
        <v>#N/A</v>
      </c>
      <c r="S94" s="62" t="b">
        <v>1</v>
      </c>
      <c r="T94" s="62" t="b">
        <v>0</v>
      </c>
      <c r="U94" s="61">
        <v>90731.0</v>
      </c>
      <c r="V94" s="56" t="s">
        <v>3377</v>
      </c>
      <c r="W94" s="56" t="s">
        <v>319</v>
      </c>
      <c r="X94" s="64">
        <v>2655745.0</v>
      </c>
      <c r="Y94" s="64">
        <v>2778830.0</v>
      </c>
      <c r="Z94" s="56" t="s">
        <v>3378</v>
      </c>
      <c r="AA94" s="56" t="s">
        <v>3382</v>
      </c>
      <c r="AD94" s="60"/>
      <c r="AE94" s="60"/>
    </row>
    <row r="95">
      <c r="A95" s="60"/>
      <c r="B95" s="61">
        <v>451.0</v>
      </c>
      <c r="C95" s="56" t="s">
        <v>69</v>
      </c>
      <c r="D95" s="57" t="s">
        <v>3383</v>
      </c>
      <c r="E95" s="56" t="s">
        <v>3384</v>
      </c>
      <c r="F95" s="62" t="b">
        <v>1</v>
      </c>
      <c r="G95" s="61">
        <v>2.0</v>
      </c>
      <c r="H95" s="61">
        <v>0.0</v>
      </c>
      <c r="I95" s="61">
        <v>2.0</v>
      </c>
      <c r="J95" s="63">
        <v>42331.50277777778</v>
      </c>
      <c r="K95" s="56" t="s">
        <v>3385</v>
      </c>
      <c r="L95" s="56" t="s">
        <v>3386</v>
      </c>
      <c r="M95" s="56" t="s">
        <v>3387</v>
      </c>
      <c r="N95" s="62" t="e">
        <v>#N/A</v>
      </c>
      <c r="O95" s="62" t="e">
        <v>#N/A</v>
      </c>
      <c r="P95" s="62" t="e">
        <v>#N/A</v>
      </c>
      <c r="Q95" s="62" t="e">
        <v>#N/A</v>
      </c>
      <c r="R95" s="62" t="e">
        <v>#N/A</v>
      </c>
      <c r="S95" s="62" t="b">
        <v>1</v>
      </c>
      <c r="T95" s="62" t="b">
        <v>1</v>
      </c>
      <c r="U95" s="61">
        <v>94550.0</v>
      </c>
      <c r="V95" s="56" t="s">
        <v>3389</v>
      </c>
      <c r="W95" s="56" t="s">
        <v>319</v>
      </c>
      <c r="X95" s="64">
        <v>5129279.0</v>
      </c>
      <c r="Y95" s="64">
        <v>5202020.0</v>
      </c>
      <c r="Z95" s="56" t="s">
        <v>3390</v>
      </c>
      <c r="AA95" s="56" t="s">
        <v>3392</v>
      </c>
      <c r="AD95" s="60"/>
      <c r="AE95" s="60"/>
    </row>
    <row r="96">
      <c r="A96" s="60"/>
      <c r="B96" s="61">
        <v>462.0</v>
      </c>
      <c r="C96" s="56" t="s">
        <v>69</v>
      </c>
      <c r="D96" s="57" t="s">
        <v>3393</v>
      </c>
      <c r="E96" s="56" t="s">
        <v>3394</v>
      </c>
      <c r="F96" s="62" t="b">
        <v>1</v>
      </c>
      <c r="G96" s="61">
        <v>40.0</v>
      </c>
      <c r="H96" s="61">
        <v>12.0</v>
      </c>
      <c r="I96" s="61">
        <v>28.0</v>
      </c>
      <c r="J96" s="63">
        <v>42320.575694444444</v>
      </c>
      <c r="K96" s="56" t="s">
        <v>3395</v>
      </c>
      <c r="L96" s="56" t="s">
        <v>3396</v>
      </c>
      <c r="M96" s="56" t="s">
        <v>3397</v>
      </c>
      <c r="N96" s="62" t="e">
        <v>#N/A</v>
      </c>
      <c r="O96" s="62" t="e">
        <v>#N/A</v>
      </c>
      <c r="P96" s="62" t="e">
        <v>#N/A</v>
      </c>
      <c r="Q96" s="62" t="e">
        <v>#N/A</v>
      </c>
      <c r="R96" s="62" t="e">
        <v>#N/A</v>
      </c>
      <c r="S96" s="62" t="b">
        <v>1</v>
      </c>
      <c r="T96" s="62" t="b">
        <v>1</v>
      </c>
      <c r="U96" s="61">
        <v>95618.0</v>
      </c>
      <c r="V96" s="56" t="s">
        <v>3398</v>
      </c>
      <c r="W96" s="56" t="s">
        <v>319</v>
      </c>
      <c r="X96" s="64">
        <v>85288.0</v>
      </c>
      <c r="Y96" s="64">
        <v>102538.0</v>
      </c>
      <c r="Z96" s="56" t="s">
        <v>1923</v>
      </c>
      <c r="AA96" s="56" t="s">
        <v>3401</v>
      </c>
      <c r="AD96" s="60"/>
      <c r="AE96" s="60"/>
    </row>
    <row r="97">
      <c r="A97" s="60"/>
      <c r="B97" s="61">
        <v>484.0</v>
      </c>
      <c r="C97" s="56" t="s">
        <v>69</v>
      </c>
      <c r="D97" s="57" t="s">
        <v>3402</v>
      </c>
      <c r="E97" s="56" t="s">
        <v>3403</v>
      </c>
      <c r="F97" s="62" t="b">
        <v>0</v>
      </c>
      <c r="G97" s="61">
        <v>1.0</v>
      </c>
      <c r="H97" s="61">
        <v>1.0</v>
      </c>
      <c r="I97" s="60"/>
      <c r="J97" s="63">
        <v>42330.34166666667</v>
      </c>
      <c r="K97" s="56" t="s">
        <v>3404</v>
      </c>
      <c r="L97" s="56" t="s">
        <v>3405</v>
      </c>
      <c r="M97" s="56" t="s">
        <v>3406</v>
      </c>
      <c r="N97" s="62" t="e">
        <v>#N/A</v>
      </c>
      <c r="O97" s="62" t="e">
        <v>#N/A</v>
      </c>
      <c r="P97" s="62" t="e">
        <v>#N/A</v>
      </c>
      <c r="Q97" s="62" t="e">
        <v>#N/A</v>
      </c>
      <c r="R97" s="62" t="e">
        <v>#N/A</v>
      </c>
      <c r="S97" s="62" t="b">
        <v>1</v>
      </c>
      <c r="T97" s="62" t="b">
        <v>1</v>
      </c>
      <c r="U97" s="61">
        <v>91206.0</v>
      </c>
      <c r="V97" s="56" t="s">
        <v>2691</v>
      </c>
      <c r="W97" s="56" t="s">
        <v>319</v>
      </c>
      <c r="X97" s="60"/>
      <c r="Y97" s="60"/>
      <c r="Z97" s="60"/>
      <c r="AA97" s="56" t="s">
        <v>3408</v>
      </c>
      <c r="AD97" s="60"/>
      <c r="AE97" s="60"/>
    </row>
    <row r="98">
      <c r="A98" s="60"/>
      <c r="B98" s="61">
        <v>493.0</v>
      </c>
      <c r="C98" s="56" t="s">
        <v>69</v>
      </c>
      <c r="D98" s="57" t="s">
        <v>3410</v>
      </c>
      <c r="E98" s="56" t="s">
        <v>3411</v>
      </c>
      <c r="F98" s="62" t="b">
        <v>0</v>
      </c>
      <c r="G98" s="61">
        <v>87.0</v>
      </c>
      <c r="H98" s="61">
        <v>31.0</v>
      </c>
      <c r="I98" s="61">
        <v>56.0</v>
      </c>
      <c r="J98" s="63">
        <v>42318.524305555555</v>
      </c>
      <c r="K98" s="56" t="s">
        <v>3412</v>
      </c>
      <c r="L98" s="56" t="s">
        <v>3413</v>
      </c>
      <c r="M98" s="56" t="s">
        <v>3414</v>
      </c>
      <c r="N98" s="62" t="e">
        <v>#N/A</v>
      </c>
      <c r="O98" s="62" t="e">
        <v>#N/A</v>
      </c>
      <c r="P98" s="62" t="e">
        <v>#N/A</v>
      </c>
      <c r="Q98" s="62" t="e">
        <v>#N/A</v>
      </c>
      <c r="R98" s="62" t="e">
        <v>#N/A</v>
      </c>
      <c r="S98" s="62" t="b">
        <v>1</v>
      </c>
      <c r="T98" s="62" t="b">
        <v>0</v>
      </c>
      <c r="U98" s="61">
        <v>90024.0</v>
      </c>
      <c r="V98" s="56" t="s">
        <v>751</v>
      </c>
      <c r="W98" s="56" t="s">
        <v>319</v>
      </c>
      <c r="X98" s="60"/>
      <c r="Y98" s="60"/>
      <c r="Z98" s="60"/>
      <c r="AA98" s="56" t="s">
        <v>3417</v>
      </c>
      <c r="AD98" s="60"/>
      <c r="AE98" s="60"/>
    </row>
    <row r="99">
      <c r="A99" s="60"/>
      <c r="B99" s="61">
        <v>494.0</v>
      </c>
      <c r="C99" s="56" t="s">
        <v>69</v>
      </c>
      <c r="D99" s="57" t="s">
        <v>3418</v>
      </c>
      <c r="E99" s="56" t="s">
        <v>3411</v>
      </c>
      <c r="F99" s="62" t="b">
        <v>0</v>
      </c>
      <c r="G99" s="61">
        <v>368.0</v>
      </c>
      <c r="H99" s="61">
        <v>140.0</v>
      </c>
      <c r="I99" s="61">
        <v>228.0</v>
      </c>
      <c r="J99" s="63">
        <v>42324.61111111111</v>
      </c>
      <c r="K99" s="56" t="s">
        <v>3419</v>
      </c>
      <c r="L99" s="56" t="s">
        <v>3413</v>
      </c>
      <c r="M99" s="56" t="s">
        <v>3420</v>
      </c>
      <c r="N99" s="62" t="e">
        <v>#N/A</v>
      </c>
      <c r="O99" s="62" t="e">
        <v>#N/A</v>
      </c>
      <c r="P99" s="62" t="e">
        <v>#N/A</v>
      </c>
      <c r="Q99" s="62" t="e">
        <v>#N/A</v>
      </c>
      <c r="R99" s="62" t="e">
        <v>#N/A</v>
      </c>
      <c r="S99" s="62" t="b">
        <v>1</v>
      </c>
      <c r="T99" s="62" t="b">
        <v>0</v>
      </c>
      <c r="U99" s="61">
        <v>90024.0</v>
      </c>
      <c r="V99" s="56" t="s">
        <v>751</v>
      </c>
      <c r="W99" s="56" t="s">
        <v>319</v>
      </c>
      <c r="X99" s="60"/>
      <c r="Y99" s="60"/>
      <c r="Z99" s="60"/>
      <c r="AA99" s="56" t="s">
        <v>3423</v>
      </c>
      <c r="AD99" s="60"/>
      <c r="AE99" s="60"/>
    </row>
    <row r="100">
      <c r="A100" s="60"/>
      <c r="B100" s="61">
        <v>496.0</v>
      </c>
      <c r="C100" s="56" t="s">
        <v>69</v>
      </c>
      <c r="D100" s="57" t="s">
        <v>3425</v>
      </c>
      <c r="E100" s="56" t="s">
        <v>3426</v>
      </c>
      <c r="F100" s="62" t="b">
        <v>0</v>
      </c>
      <c r="G100" s="61">
        <v>92.0</v>
      </c>
      <c r="H100" s="61">
        <v>20.0</v>
      </c>
      <c r="I100" s="61">
        <v>72.0</v>
      </c>
      <c r="J100" s="63">
        <v>42318.58263888889</v>
      </c>
      <c r="K100" s="56" t="s">
        <v>3428</v>
      </c>
      <c r="L100" s="56" t="s">
        <v>3429</v>
      </c>
      <c r="M100" s="56" t="s">
        <v>3430</v>
      </c>
      <c r="N100" s="62" t="e">
        <v>#N/A</v>
      </c>
      <c r="O100" s="62" t="e">
        <v>#N/A</v>
      </c>
      <c r="P100" s="62" t="e">
        <v>#N/A</v>
      </c>
      <c r="Q100" s="62" t="e">
        <v>#N/A</v>
      </c>
      <c r="R100" s="62" t="e">
        <v>#N/A</v>
      </c>
      <c r="S100" s="62" t="b">
        <v>1</v>
      </c>
      <c r="T100" s="62" t="b">
        <v>1</v>
      </c>
      <c r="U100" s="61">
        <v>91507.0</v>
      </c>
      <c r="V100" s="56" t="s">
        <v>677</v>
      </c>
      <c r="W100" s="56" t="s">
        <v>319</v>
      </c>
      <c r="X100" s="60"/>
      <c r="Y100" s="60"/>
      <c r="Z100" s="60"/>
      <c r="AA100" s="56" t="s">
        <v>3432</v>
      </c>
      <c r="AD100" s="60"/>
      <c r="AE100" s="60"/>
    </row>
    <row r="101">
      <c r="A101" s="60"/>
      <c r="B101" s="61">
        <v>516.0</v>
      </c>
      <c r="C101" s="56" t="s">
        <v>69</v>
      </c>
      <c r="D101" s="57" t="s">
        <v>3435</v>
      </c>
      <c r="E101" s="56" t="s">
        <v>3436</v>
      </c>
      <c r="F101" s="62" t="b">
        <v>0</v>
      </c>
      <c r="G101" s="61">
        <v>268.0</v>
      </c>
      <c r="H101" s="61">
        <v>57.0</v>
      </c>
      <c r="I101" s="61">
        <v>211.0</v>
      </c>
      <c r="J101" s="63">
        <v>42332.38888888889</v>
      </c>
      <c r="K101" s="56" t="s">
        <v>3437</v>
      </c>
      <c r="L101" s="56" t="s">
        <v>1836</v>
      </c>
      <c r="M101" s="56" t="s">
        <v>3439</v>
      </c>
      <c r="N101" s="62" t="e">
        <v>#N/A</v>
      </c>
      <c r="O101" s="62" t="e">
        <v>#N/A</v>
      </c>
      <c r="P101" s="62" t="e">
        <v>#N/A</v>
      </c>
      <c r="Q101" s="62" t="e">
        <v>#N/A</v>
      </c>
      <c r="R101" s="62" t="e">
        <v>#N/A</v>
      </c>
      <c r="S101" s="62" t="b">
        <v>1</v>
      </c>
      <c r="T101" s="62" t="b">
        <v>1</v>
      </c>
      <c r="U101" s="61">
        <v>95015.0</v>
      </c>
      <c r="V101" s="56" t="s">
        <v>1839</v>
      </c>
      <c r="W101" s="56" t="s">
        <v>319</v>
      </c>
      <c r="X101" s="60"/>
      <c r="Y101" s="60"/>
      <c r="Z101" s="60"/>
      <c r="AA101" s="56" t="s">
        <v>3446</v>
      </c>
      <c r="AD101" s="60"/>
      <c r="AE101" s="60"/>
    </row>
    <row r="102">
      <c r="A102" s="60"/>
      <c r="B102" s="61">
        <v>579.0</v>
      </c>
      <c r="C102" s="56" t="s">
        <v>69</v>
      </c>
      <c r="D102" s="57" t="s">
        <v>3449</v>
      </c>
      <c r="E102" s="56" t="s">
        <v>3451</v>
      </c>
      <c r="F102" s="62" t="b">
        <v>0</v>
      </c>
      <c r="G102" s="61">
        <v>45.0</v>
      </c>
      <c r="H102" s="61">
        <v>8.0</v>
      </c>
      <c r="I102" s="61">
        <v>37.0</v>
      </c>
      <c r="J102" s="63">
        <v>42320.56736111111</v>
      </c>
      <c r="K102" s="56" t="s">
        <v>3452</v>
      </c>
      <c r="L102" s="56" t="s">
        <v>3453</v>
      </c>
      <c r="M102" s="56" t="s">
        <v>3454</v>
      </c>
      <c r="N102" s="62" t="e">
        <v>#N/A</v>
      </c>
      <c r="O102" s="62" t="e">
        <v>#N/A</v>
      </c>
      <c r="P102" s="62" t="e">
        <v>#N/A</v>
      </c>
      <c r="Q102" s="62" t="e">
        <v>#N/A</v>
      </c>
      <c r="R102" s="62" t="e">
        <v>#N/A</v>
      </c>
      <c r="S102" s="62" t="b">
        <v>1</v>
      </c>
      <c r="T102" s="62" t="b">
        <v>0</v>
      </c>
      <c r="U102" s="61">
        <v>93631.0</v>
      </c>
      <c r="V102" s="56" t="s">
        <v>3456</v>
      </c>
      <c r="W102" s="56" t="s">
        <v>319</v>
      </c>
      <c r="X102" s="60"/>
      <c r="Y102" s="60"/>
      <c r="Z102" s="60"/>
      <c r="AA102" s="56" t="s">
        <v>3461</v>
      </c>
      <c r="AB102" s="61">
        <v>1.0</v>
      </c>
      <c r="AC102" s="61">
        <v>2.0</v>
      </c>
      <c r="AD102" s="60"/>
      <c r="AE102" s="60"/>
    </row>
    <row r="103">
      <c r="A103" s="60"/>
      <c r="B103" s="61">
        <v>587.0</v>
      </c>
      <c r="C103" s="56" t="s">
        <v>69</v>
      </c>
      <c r="D103" s="57" t="s">
        <v>3463</v>
      </c>
      <c r="E103" s="56" t="s">
        <v>3464</v>
      </c>
      <c r="F103" s="62" t="b">
        <v>0</v>
      </c>
      <c r="G103" s="61">
        <v>7.0</v>
      </c>
      <c r="H103" s="61">
        <v>3.0</v>
      </c>
      <c r="I103" s="61">
        <v>4.0</v>
      </c>
      <c r="J103" s="63">
        <v>42318.41458333333</v>
      </c>
      <c r="K103" s="56" t="s">
        <v>3466</v>
      </c>
      <c r="L103" s="56" t="s">
        <v>3467</v>
      </c>
      <c r="M103" s="56" t="s">
        <v>3468</v>
      </c>
      <c r="N103" s="56" t="s">
        <v>264</v>
      </c>
      <c r="O103" s="61">
        <v>0.0</v>
      </c>
      <c r="P103" s="61">
        <v>0.0</v>
      </c>
      <c r="Q103" s="61">
        <v>0.0</v>
      </c>
      <c r="R103" s="56" t="s">
        <v>3469</v>
      </c>
      <c r="S103" s="62" t="b">
        <v>1</v>
      </c>
      <c r="T103" s="62" t="b">
        <v>0</v>
      </c>
      <c r="U103" s="61">
        <v>90805.0</v>
      </c>
      <c r="V103" s="56" t="s">
        <v>3367</v>
      </c>
      <c r="W103" s="56" t="s">
        <v>319</v>
      </c>
      <c r="X103" s="60"/>
      <c r="Y103" s="60"/>
      <c r="Z103" s="60"/>
      <c r="AA103" s="56" t="s">
        <v>3473</v>
      </c>
      <c r="AB103" s="61">
        <v>3.0</v>
      </c>
      <c r="AC103" s="61">
        <v>2.0</v>
      </c>
      <c r="AD103" s="60"/>
      <c r="AE103" s="60"/>
    </row>
    <row r="104">
      <c r="A104" s="60"/>
      <c r="B104" s="61">
        <v>591.0</v>
      </c>
      <c r="C104" s="56" t="s">
        <v>69</v>
      </c>
      <c r="D104" s="57" t="s">
        <v>3477</v>
      </c>
      <c r="E104" s="56" t="s">
        <v>3478</v>
      </c>
      <c r="F104" s="62" t="b">
        <v>0</v>
      </c>
      <c r="G104" s="61">
        <v>0.0</v>
      </c>
      <c r="H104" s="61">
        <v>0.0</v>
      </c>
      <c r="I104" s="61">
        <v>0.0</v>
      </c>
      <c r="J104" s="63">
        <v>42310.958333333336</v>
      </c>
      <c r="K104" s="56" t="s">
        <v>3480</v>
      </c>
      <c r="L104" s="56" t="s">
        <v>3481</v>
      </c>
      <c r="M104" s="56" t="s">
        <v>3483</v>
      </c>
      <c r="N104" s="62" t="e">
        <v>#N/A</v>
      </c>
      <c r="O104" s="62" t="e">
        <v>#N/A</v>
      </c>
      <c r="P104" s="62" t="e">
        <v>#N/A</v>
      </c>
      <c r="Q104" s="62" t="e">
        <v>#N/A</v>
      </c>
      <c r="R104" s="62" t="e">
        <v>#N/A</v>
      </c>
      <c r="S104" s="62" t="b">
        <v>1</v>
      </c>
      <c r="T104" s="62" t="b">
        <v>0</v>
      </c>
      <c r="U104" s="61">
        <v>90035.0</v>
      </c>
      <c r="V104" s="56" t="s">
        <v>751</v>
      </c>
      <c r="W104" s="56" t="s">
        <v>319</v>
      </c>
      <c r="X104" s="60"/>
      <c r="Y104" s="60"/>
      <c r="Z104" s="60"/>
      <c r="AA104" s="56" t="s">
        <v>3485</v>
      </c>
      <c r="AB104" s="61">
        <v>3.0</v>
      </c>
      <c r="AC104" s="61">
        <v>1.0</v>
      </c>
      <c r="AD104" s="60"/>
      <c r="AE104" s="60"/>
    </row>
    <row r="105">
      <c r="A105" s="60"/>
      <c r="B105" s="61">
        <v>592.0</v>
      </c>
      <c r="C105" s="56" t="s">
        <v>69</v>
      </c>
      <c r="D105" s="57" t="s">
        <v>3487</v>
      </c>
      <c r="E105" s="56" t="s">
        <v>3488</v>
      </c>
      <c r="F105" s="62" t="b">
        <v>0</v>
      </c>
      <c r="G105" s="61">
        <v>6.0</v>
      </c>
      <c r="H105" s="61">
        <v>1.0</v>
      </c>
      <c r="I105" s="61">
        <v>5.0</v>
      </c>
      <c r="J105" s="63">
        <v>42327.49791666667</v>
      </c>
      <c r="K105" s="56" t="s">
        <v>3489</v>
      </c>
      <c r="L105" s="56" t="s">
        <v>3490</v>
      </c>
      <c r="M105" s="56" t="s">
        <v>3491</v>
      </c>
      <c r="N105" s="56" t="s">
        <v>264</v>
      </c>
      <c r="O105" s="56" t="s">
        <v>3492</v>
      </c>
      <c r="P105" s="61">
        <v>0.0</v>
      </c>
      <c r="Q105" s="61">
        <v>0.0</v>
      </c>
      <c r="R105" s="56" t="s">
        <v>3493</v>
      </c>
      <c r="S105" s="62" t="b">
        <v>1</v>
      </c>
      <c r="T105" s="62" t="b">
        <v>0</v>
      </c>
      <c r="U105" s="61">
        <v>90017.0</v>
      </c>
      <c r="V105" s="56" t="s">
        <v>751</v>
      </c>
      <c r="W105" s="56" t="s">
        <v>319</v>
      </c>
      <c r="X105" s="60"/>
      <c r="Y105" s="60"/>
      <c r="Z105" s="60"/>
      <c r="AA105" s="56" t="s">
        <v>3495</v>
      </c>
      <c r="AB105" s="61">
        <v>3.0</v>
      </c>
      <c r="AC105" s="61">
        <v>1.0</v>
      </c>
      <c r="AD105" s="60"/>
      <c r="AE105" s="60"/>
    </row>
    <row r="106">
      <c r="A106" s="60"/>
      <c r="B106" s="61">
        <v>594.0</v>
      </c>
      <c r="C106" s="56" t="s">
        <v>69</v>
      </c>
      <c r="D106" s="57" t="s">
        <v>3499</v>
      </c>
      <c r="E106" s="56" t="s">
        <v>3500</v>
      </c>
      <c r="F106" s="62" t="b">
        <v>0</v>
      </c>
      <c r="G106" s="61">
        <v>0.0</v>
      </c>
      <c r="H106" s="61">
        <v>0.0</v>
      </c>
      <c r="I106" s="61">
        <v>0.0</v>
      </c>
      <c r="J106" s="63">
        <v>42319.393055555556</v>
      </c>
      <c r="K106" s="56" t="s">
        <v>3502</v>
      </c>
      <c r="L106" s="56" t="s">
        <v>3503</v>
      </c>
      <c r="M106" s="56" t="s">
        <v>3504</v>
      </c>
      <c r="N106" s="62" t="e">
        <v>#N/A</v>
      </c>
      <c r="O106" s="62" t="e">
        <v>#N/A</v>
      </c>
      <c r="P106" s="62" t="e">
        <v>#N/A</v>
      </c>
      <c r="Q106" s="62" t="e">
        <v>#N/A</v>
      </c>
      <c r="R106" s="62" t="e">
        <v>#N/A</v>
      </c>
      <c r="S106" s="62" t="b">
        <v>1</v>
      </c>
      <c r="T106" s="62" t="b">
        <v>1</v>
      </c>
      <c r="U106" s="61">
        <v>90813.0</v>
      </c>
      <c r="V106" s="56" t="s">
        <v>3367</v>
      </c>
      <c r="W106" s="56" t="s">
        <v>319</v>
      </c>
      <c r="X106" s="60"/>
      <c r="Y106" s="60"/>
      <c r="Z106" s="60"/>
      <c r="AA106" s="56" t="s">
        <v>3509</v>
      </c>
      <c r="AB106" s="61">
        <v>3.0</v>
      </c>
      <c r="AC106" s="61">
        <v>1.0</v>
      </c>
      <c r="AD106" s="60"/>
      <c r="AE106" s="60"/>
    </row>
    <row r="107">
      <c r="A107" s="60"/>
      <c r="B107" s="61">
        <v>605.0</v>
      </c>
      <c r="C107" s="56" t="s">
        <v>69</v>
      </c>
      <c r="D107" s="57" t="s">
        <v>3511</v>
      </c>
      <c r="E107" s="56" t="s">
        <v>3512</v>
      </c>
      <c r="F107" s="62" t="b">
        <v>0</v>
      </c>
      <c r="G107" s="61">
        <v>244.0</v>
      </c>
      <c r="H107" s="61">
        <v>77.0</v>
      </c>
      <c r="I107" s="61">
        <v>167.0</v>
      </c>
      <c r="J107" s="63">
        <v>42313.84583333333</v>
      </c>
      <c r="K107" s="56" t="s">
        <v>3513</v>
      </c>
      <c r="L107" s="56" t="s">
        <v>3514</v>
      </c>
      <c r="M107" s="56" t="s">
        <v>3515</v>
      </c>
      <c r="N107" s="62" t="e">
        <v>#N/A</v>
      </c>
      <c r="O107" s="62" t="e">
        <v>#N/A</v>
      </c>
      <c r="P107" s="62" t="e">
        <v>#N/A</v>
      </c>
      <c r="Q107" s="62" t="e">
        <v>#N/A</v>
      </c>
      <c r="R107" s="62" t="e">
        <v>#N/A</v>
      </c>
      <c r="S107" s="62" t="b">
        <v>1</v>
      </c>
      <c r="T107" s="62" t="b">
        <v>0</v>
      </c>
      <c r="U107" s="61">
        <v>92592.0</v>
      </c>
      <c r="V107" s="56" t="s">
        <v>3519</v>
      </c>
      <c r="W107" s="56" t="s">
        <v>319</v>
      </c>
      <c r="X107" s="60"/>
      <c r="Y107" s="60"/>
      <c r="Z107" s="60"/>
      <c r="AA107" s="56" t="s">
        <v>3524</v>
      </c>
      <c r="AB107" s="61">
        <v>3.0</v>
      </c>
      <c r="AC107" s="61">
        <v>2.0</v>
      </c>
      <c r="AD107" s="60"/>
      <c r="AE107" s="60"/>
    </row>
    <row r="108">
      <c r="A108" s="60"/>
      <c r="B108" s="61">
        <v>610.0</v>
      </c>
      <c r="C108" s="56" t="s">
        <v>69</v>
      </c>
      <c r="D108" s="57" t="s">
        <v>3526</v>
      </c>
      <c r="E108" s="56" t="s">
        <v>3528</v>
      </c>
      <c r="F108" s="62" t="b">
        <v>0</v>
      </c>
      <c r="G108" s="61">
        <v>3.0</v>
      </c>
      <c r="H108" s="61">
        <v>0.0</v>
      </c>
      <c r="I108" s="61">
        <v>3.0</v>
      </c>
      <c r="J108" s="63">
        <v>42318.873611111114</v>
      </c>
      <c r="K108" s="56" t="s">
        <v>3529</v>
      </c>
      <c r="L108" s="56" t="s">
        <v>3530</v>
      </c>
      <c r="M108" s="56" t="s">
        <v>3531</v>
      </c>
      <c r="N108" s="62" t="e">
        <v>#N/A</v>
      </c>
      <c r="O108" s="62" t="e">
        <v>#N/A</v>
      </c>
      <c r="P108" s="62" t="e">
        <v>#N/A</v>
      </c>
      <c r="Q108" s="62" t="e">
        <v>#N/A</v>
      </c>
      <c r="R108" s="62" t="e">
        <v>#N/A</v>
      </c>
      <c r="S108" s="62" t="b">
        <v>1</v>
      </c>
      <c r="T108" s="62" t="b">
        <v>1</v>
      </c>
      <c r="U108" s="61">
        <v>92154.0</v>
      </c>
      <c r="V108" s="56" t="s">
        <v>1912</v>
      </c>
      <c r="W108" s="56" t="s">
        <v>319</v>
      </c>
      <c r="X108" s="60"/>
      <c r="Y108" s="60"/>
      <c r="Z108" s="60"/>
      <c r="AA108" s="56" t="s">
        <v>3537</v>
      </c>
      <c r="AB108" s="61">
        <v>3.0</v>
      </c>
      <c r="AC108" s="61">
        <v>2.0</v>
      </c>
      <c r="AD108" s="60"/>
      <c r="AE108" s="60"/>
    </row>
    <row r="109">
      <c r="A109" s="60"/>
      <c r="B109" s="61">
        <v>656.0</v>
      </c>
      <c r="C109" s="56" t="s">
        <v>69</v>
      </c>
      <c r="D109" s="57" t="s">
        <v>3539</v>
      </c>
      <c r="E109" s="56" t="s">
        <v>3540</v>
      </c>
      <c r="F109" s="62" t="b">
        <v>1</v>
      </c>
      <c r="G109" s="61">
        <v>0.0</v>
      </c>
      <c r="H109" s="61">
        <v>0.0</v>
      </c>
      <c r="I109" s="61">
        <v>0.0</v>
      </c>
      <c r="J109" s="63">
        <v>42310.575694444444</v>
      </c>
      <c r="K109" s="56" t="s">
        <v>3541</v>
      </c>
      <c r="L109" s="56" t="s">
        <v>3543</v>
      </c>
      <c r="M109" s="56" t="s">
        <v>3544</v>
      </c>
      <c r="N109" s="62" t="e">
        <v>#N/A</v>
      </c>
      <c r="O109" s="62" t="e">
        <v>#N/A</v>
      </c>
      <c r="P109" s="62" t="e">
        <v>#N/A</v>
      </c>
      <c r="Q109" s="62" t="e">
        <v>#N/A</v>
      </c>
      <c r="R109" s="62" t="e">
        <v>#N/A</v>
      </c>
      <c r="S109" s="62" t="b">
        <v>0</v>
      </c>
      <c r="T109" s="62" t="b">
        <v>0</v>
      </c>
      <c r="U109" s="61">
        <v>95608.0</v>
      </c>
      <c r="V109" s="56" t="s">
        <v>3545</v>
      </c>
      <c r="W109" s="56" t="s">
        <v>319</v>
      </c>
      <c r="X109" s="64">
        <v>1465140.0</v>
      </c>
      <c r="Y109" s="64">
        <v>1462794.0</v>
      </c>
      <c r="Z109" s="56" t="s">
        <v>3547</v>
      </c>
      <c r="AA109" s="56" t="s">
        <v>3550</v>
      </c>
      <c r="AB109" s="61">
        <v>3.0</v>
      </c>
      <c r="AC109" s="61">
        <v>2.0</v>
      </c>
      <c r="AD109" s="60"/>
      <c r="AE109" s="60"/>
    </row>
    <row r="110">
      <c r="A110" s="60"/>
      <c r="B110" s="61">
        <v>713.0</v>
      </c>
      <c r="C110" s="56" t="s">
        <v>69</v>
      </c>
      <c r="D110" s="57" t="s">
        <v>3551</v>
      </c>
      <c r="E110" s="56" t="s">
        <v>3020</v>
      </c>
      <c r="F110" s="62" t="b">
        <v>1</v>
      </c>
      <c r="G110" s="61">
        <v>4.0</v>
      </c>
      <c r="H110" s="61">
        <v>2.0</v>
      </c>
      <c r="I110" s="61">
        <v>2.0</v>
      </c>
      <c r="J110" s="63">
        <v>42320.50625</v>
      </c>
      <c r="K110" s="56" t="s">
        <v>3023</v>
      </c>
      <c r="L110" s="56" t="s">
        <v>3024</v>
      </c>
      <c r="M110" s="56" t="s">
        <v>3556</v>
      </c>
      <c r="N110" s="62" t="e">
        <v>#N/A</v>
      </c>
      <c r="O110" s="62" t="e">
        <v>#N/A</v>
      </c>
      <c r="P110" s="62" t="e">
        <v>#N/A</v>
      </c>
      <c r="Q110" s="62" t="e">
        <v>#N/A</v>
      </c>
      <c r="R110" s="62" t="e">
        <v>#N/A</v>
      </c>
      <c r="S110" s="62" t="b">
        <v>0</v>
      </c>
      <c r="T110" s="62" t="b">
        <v>1</v>
      </c>
      <c r="U110" s="61">
        <v>91702.0</v>
      </c>
      <c r="V110" s="56" t="s">
        <v>3027</v>
      </c>
      <c r="W110" s="56" t="s">
        <v>319</v>
      </c>
      <c r="X110" s="64">
        <v>469846.0</v>
      </c>
      <c r="Y110" s="64">
        <v>342973.0</v>
      </c>
      <c r="Z110" s="56" t="s">
        <v>3029</v>
      </c>
      <c r="AA110" s="56" t="s">
        <v>3559</v>
      </c>
      <c r="AB110" s="61">
        <v>3.0</v>
      </c>
      <c r="AC110" s="61">
        <v>2.0</v>
      </c>
      <c r="AD110" s="60"/>
      <c r="AE110" s="60"/>
    </row>
    <row r="111">
      <c r="A111" s="60"/>
      <c r="B111" s="61">
        <v>720.0</v>
      </c>
      <c r="C111" s="56" t="s">
        <v>69</v>
      </c>
      <c r="D111" s="57" t="s">
        <v>3561</v>
      </c>
      <c r="E111" s="56" t="s">
        <v>3562</v>
      </c>
      <c r="F111" s="62" t="b">
        <v>1</v>
      </c>
      <c r="G111" s="61">
        <v>0.0</v>
      </c>
      <c r="H111" s="61">
        <v>0.0</v>
      </c>
      <c r="I111" s="61">
        <v>0.0</v>
      </c>
      <c r="J111" s="63">
        <v>42320.49930555555</v>
      </c>
      <c r="K111" s="56" t="s">
        <v>3564</v>
      </c>
      <c r="L111" s="56" t="s">
        <v>3565</v>
      </c>
      <c r="M111" s="56" t="s">
        <v>3566</v>
      </c>
      <c r="N111" s="62" t="e">
        <v>#N/A</v>
      </c>
      <c r="O111" s="62" t="e">
        <v>#N/A</v>
      </c>
      <c r="P111" s="62" t="e">
        <v>#N/A</v>
      </c>
      <c r="Q111" s="62" t="e">
        <v>#N/A</v>
      </c>
      <c r="R111" s="62" t="e">
        <v>#N/A</v>
      </c>
      <c r="S111" s="62" t="b">
        <v>0</v>
      </c>
      <c r="T111" s="62" t="b">
        <v>0</v>
      </c>
      <c r="U111" s="61">
        <v>92626.0</v>
      </c>
      <c r="V111" s="56" t="s">
        <v>3316</v>
      </c>
      <c r="W111" s="56" t="s">
        <v>319</v>
      </c>
      <c r="X111" s="64">
        <v>258326.0</v>
      </c>
      <c r="Y111" s="64">
        <v>240757.0</v>
      </c>
      <c r="Z111" s="56" t="s">
        <v>3570</v>
      </c>
      <c r="AA111" s="56" t="s">
        <v>3577</v>
      </c>
      <c r="AB111" s="61">
        <v>1.0</v>
      </c>
      <c r="AC111" s="61">
        <v>3.0</v>
      </c>
      <c r="AD111" s="60"/>
      <c r="AE111" s="60"/>
    </row>
    <row r="112">
      <c r="A112" s="60"/>
      <c r="B112" s="61">
        <v>721.0</v>
      </c>
      <c r="C112" s="56" t="s">
        <v>69</v>
      </c>
      <c r="D112" s="57" t="s">
        <v>3578</v>
      </c>
      <c r="E112" s="56" t="s">
        <v>3255</v>
      </c>
      <c r="F112" s="62" t="b">
        <v>1</v>
      </c>
      <c r="G112" s="61">
        <v>25.0</v>
      </c>
      <c r="H112" s="61">
        <v>7.0</v>
      </c>
      <c r="I112" s="61">
        <v>18.0</v>
      </c>
      <c r="J112" s="63">
        <v>42321.92569444444</v>
      </c>
      <c r="K112" s="56" t="s">
        <v>3580</v>
      </c>
      <c r="L112" s="56" t="s">
        <v>3257</v>
      </c>
      <c r="M112" s="56" t="s">
        <v>3582</v>
      </c>
      <c r="N112" s="62" t="e">
        <v>#N/A</v>
      </c>
      <c r="O112" s="62" t="e">
        <v>#N/A</v>
      </c>
      <c r="P112" s="62" t="e">
        <v>#N/A</v>
      </c>
      <c r="Q112" s="62" t="e">
        <v>#N/A</v>
      </c>
      <c r="R112" s="62" t="e">
        <v>#N/A</v>
      </c>
      <c r="S112" s="62" t="b">
        <v>0</v>
      </c>
      <c r="T112" s="62" t="b">
        <v>0</v>
      </c>
      <c r="U112" s="56" t="s">
        <v>3259</v>
      </c>
      <c r="V112" s="56" t="s">
        <v>3260</v>
      </c>
      <c r="W112" s="56" t="s">
        <v>319</v>
      </c>
      <c r="X112" s="64">
        <v>3310582.0</v>
      </c>
      <c r="Y112" s="64">
        <v>3281276.0</v>
      </c>
      <c r="Z112" s="56" t="s">
        <v>3261</v>
      </c>
      <c r="AA112" s="56" t="s">
        <v>3588</v>
      </c>
      <c r="AB112" s="61">
        <v>1.0</v>
      </c>
      <c r="AC112" s="61">
        <v>2.0</v>
      </c>
      <c r="AD112" s="60"/>
      <c r="AE112" s="60"/>
    </row>
    <row r="113">
      <c r="A113" s="60"/>
      <c r="B113" s="61">
        <v>722.0</v>
      </c>
      <c r="C113" s="56" t="s">
        <v>69</v>
      </c>
      <c r="D113" s="57" t="s">
        <v>3590</v>
      </c>
      <c r="E113" s="56" t="s">
        <v>3255</v>
      </c>
      <c r="F113" s="62" t="b">
        <v>1</v>
      </c>
      <c r="G113" s="61">
        <v>0.0</v>
      </c>
      <c r="H113" s="61">
        <v>0.0</v>
      </c>
      <c r="I113" s="61">
        <v>0.0</v>
      </c>
      <c r="J113" s="63">
        <v>42321.93958333333</v>
      </c>
      <c r="K113" s="56" t="s">
        <v>3580</v>
      </c>
      <c r="L113" s="56" t="s">
        <v>3257</v>
      </c>
      <c r="M113" s="56" t="s">
        <v>3592</v>
      </c>
      <c r="N113" s="62" t="e">
        <v>#N/A</v>
      </c>
      <c r="O113" s="62" t="e">
        <v>#N/A</v>
      </c>
      <c r="P113" s="62" t="e">
        <v>#N/A</v>
      </c>
      <c r="Q113" s="62" t="e">
        <v>#N/A</v>
      </c>
      <c r="R113" s="62" t="e">
        <v>#N/A</v>
      </c>
      <c r="S113" s="62" t="b">
        <v>0</v>
      </c>
      <c r="T113" s="62" t="b">
        <v>0</v>
      </c>
      <c r="U113" s="56" t="s">
        <v>3259</v>
      </c>
      <c r="V113" s="56" t="s">
        <v>3260</v>
      </c>
      <c r="W113" s="56" t="s">
        <v>319</v>
      </c>
      <c r="X113" s="64">
        <v>3310582.0</v>
      </c>
      <c r="Y113" s="64">
        <v>3281276.0</v>
      </c>
      <c r="Z113" s="56" t="s">
        <v>3261</v>
      </c>
      <c r="AA113" s="56" t="s">
        <v>3598</v>
      </c>
      <c r="AB113" s="61">
        <v>2.0</v>
      </c>
      <c r="AC113" s="61">
        <v>2.0</v>
      </c>
      <c r="AD113" s="60"/>
      <c r="AE113" s="60"/>
    </row>
    <row r="114">
      <c r="A114" s="60"/>
      <c r="B114" s="61">
        <v>743.0</v>
      </c>
      <c r="C114" s="56" t="s">
        <v>69</v>
      </c>
      <c r="D114" s="57" t="s">
        <v>3599</v>
      </c>
      <c r="E114" s="56" t="s">
        <v>3361</v>
      </c>
      <c r="F114" s="62" t="b">
        <v>1</v>
      </c>
      <c r="G114" s="61">
        <v>1.0</v>
      </c>
      <c r="H114" s="61">
        <v>0.0</v>
      </c>
      <c r="I114" s="61">
        <v>1.0</v>
      </c>
      <c r="J114" s="63">
        <v>42332.33472222222</v>
      </c>
      <c r="K114" s="56" t="s">
        <v>3601</v>
      </c>
      <c r="L114" s="56" t="s">
        <v>3364</v>
      </c>
      <c r="M114" s="56" t="s">
        <v>3602</v>
      </c>
      <c r="N114" s="56" t="s">
        <v>264</v>
      </c>
      <c r="O114" s="61">
        <v>0.0</v>
      </c>
      <c r="P114" s="61">
        <v>0.0</v>
      </c>
      <c r="Q114" s="61">
        <v>0.0</v>
      </c>
      <c r="R114" s="61">
        <v>0.0</v>
      </c>
      <c r="S114" s="62" t="b">
        <v>0</v>
      </c>
      <c r="T114" s="62" t="b">
        <v>0</v>
      </c>
      <c r="U114" s="61">
        <v>90802.0</v>
      </c>
      <c r="V114" s="56" t="s">
        <v>3367</v>
      </c>
      <c r="W114" s="56" t="s">
        <v>319</v>
      </c>
      <c r="X114" s="60"/>
      <c r="Y114" s="60"/>
      <c r="Z114" s="56" t="s">
        <v>3368</v>
      </c>
      <c r="AA114" s="56" t="s">
        <v>3605</v>
      </c>
      <c r="AB114" s="61">
        <v>1.0</v>
      </c>
      <c r="AC114" s="61">
        <v>1.0</v>
      </c>
      <c r="AD114" s="60"/>
      <c r="AE114" s="60"/>
    </row>
    <row r="115">
      <c r="A115" s="60"/>
      <c r="B115" s="61">
        <v>748.0</v>
      </c>
      <c r="C115" s="56" t="s">
        <v>69</v>
      </c>
      <c r="D115" s="57" t="s">
        <v>3607</v>
      </c>
      <c r="E115" s="56" t="s">
        <v>3608</v>
      </c>
      <c r="F115" s="62" t="b">
        <v>1</v>
      </c>
      <c r="G115" s="61">
        <v>1.0</v>
      </c>
      <c r="H115" s="61">
        <v>0.0</v>
      </c>
      <c r="I115" s="61">
        <v>1.0</v>
      </c>
      <c r="J115" s="63">
        <v>42325.725</v>
      </c>
      <c r="K115" s="56" t="s">
        <v>3609</v>
      </c>
      <c r="L115" s="56" t="s">
        <v>3610</v>
      </c>
      <c r="M115" s="56" t="s">
        <v>3611</v>
      </c>
      <c r="N115" s="62" t="e">
        <v>#N/A</v>
      </c>
      <c r="O115" s="62" t="e">
        <v>#N/A</v>
      </c>
      <c r="P115" s="62" t="e">
        <v>#N/A</v>
      </c>
      <c r="Q115" s="62" t="e">
        <v>#N/A</v>
      </c>
      <c r="R115" s="62" t="e">
        <v>#N/A</v>
      </c>
      <c r="S115" s="62" t="b">
        <v>0</v>
      </c>
      <c r="T115" s="62" t="b">
        <v>0</v>
      </c>
      <c r="U115" s="61">
        <v>94550.0</v>
      </c>
      <c r="V115" s="56" t="s">
        <v>3615</v>
      </c>
      <c r="W115" s="56" t="s">
        <v>319</v>
      </c>
      <c r="X115" s="64">
        <v>2130541.0</v>
      </c>
      <c r="Y115" s="64">
        <v>2281035.0</v>
      </c>
      <c r="Z115" s="56" t="s">
        <v>3617</v>
      </c>
      <c r="AA115" s="56" t="s">
        <v>3620</v>
      </c>
      <c r="AB115" s="61">
        <v>3.0</v>
      </c>
      <c r="AC115" s="61">
        <v>1.0</v>
      </c>
      <c r="AD115" s="60"/>
      <c r="AE115" s="60"/>
    </row>
    <row r="116">
      <c r="A116" s="60"/>
      <c r="B116" s="61">
        <v>756.0</v>
      </c>
      <c r="C116" s="56" t="s">
        <v>69</v>
      </c>
      <c r="D116" s="57" t="s">
        <v>3623</v>
      </c>
      <c r="E116" s="56" t="s">
        <v>3624</v>
      </c>
      <c r="F116" s="62" t="b">
        <v>1</v>
      </c>
      <c r="G116" s="61">
        <v>0.0</v>
      </c>
      <c r="H116" s="61">
        <v>0.0</v>
      </c>
      <c r="I116" s="61">
        <v>0.0</v>
      </c>
      <c r="J116" s="63">
        <v>42331.38680555556</v>
      </c>
      <c r="K116" s="56" t="s">
        <v>3625</v>
      </c>
      <c r="L116" s="56" t="s">
        <v>3626</v>
      </c>
      <c r="M116" s="56" t="s">
        <v>3627</v>
      </c>
      <c r="N116" s="62" t="e">
        <v>#N/A</v>
      </c>
      <c r="O116" s="62" t="e">
        <v>#N/A</v>
      </c>
      <c r="P116" s="62" t="e">
        <v>#N/A</v>
      </c>
      <c r="Q116" s="62" t="e">
        <v>#N/A</v>
      </c>
      <c r="R116" s="62" t="e">
        <v>#N/A</v>
      </c>
      <c r="S116" s="62" t="b">
        <v>0</v>
      </c>
      <c r="T116" s="62" t="b">
        <v>1</v>
      </c>
      <c r="U116" s="61">
        <v>92081.0</v>
      </c>
      <c r="V116" s="56" t="s">
        <v>3629</v>
      </c>
      <c r="W116" s="56" t="s">
        <v>319</v>
      </c>
      <c r="X116" s="60"/>
      <c r="Y116" s="60"/>
      <c r="Z116" s="56" t="s">
        <v>696</v>
      </c>
      <c r="AA116" s="56" t="s">
        <v>3634</v>
      </c>
      <c r="AB116" s="61">
        <v>3.0</v>
      </c>
      <c r="AC116" s="61">
        <v>2.0</v>
      </c>
      <c r="AD116" s="60"/>
      <c r="AE116" s="60"/>
    </row>
    <row r="117">
      <c r="A117" s="60"/>
      <c r="B117" s="61">
        <v>780.0</v>
      </c>
      <c r="C117" s="56" t="s">
        <v>69</v>
      </c>
      <c r="D117" s="57" t="s">
        <v>3636</v>
      </c>
      <c r="E117" s="56" t="s">
        <v>3637</v>
      </c>
      <c r="F117" s="62" t="b">
        <v>0</v>
      </c>
      <c r="G117" s="61">
        <v>18.0</v>
      </c>
      <c r="H117" s="61">
        <v>9.0</v>
      </c>
      <c r="I117" s="61">
        <v>9.0</v>
      </c>
      <c r="J117" s="63">
        <v>42327.77361111111</v>
      </c>
      <c r="K117" s="56" t="s">
        <v>3638</v>
      </c>
      <c r="L117" s="56" t="s">
        <v>3639</v>
      </c>
      <c r="M117" s="56" t="s">
        <v>3641</v>
      </c>
      <c r="N117" s="62" t="e">
        <v>#N/A</v>
      </c>
      <c r="O117" s="62" t="e">
        <v>#N/A</v>
      </c>
      <c r="P117" s="62" t="e">
        <v>#N/A</v>
      </c>
      <c r="Q117" s="62" t="e">
        <v>#N/A</v>
      </c>
      <c r="R117" s="62" t="e">
        <v>#N/A</v>
      </c>
      <c r="S117" s="62" t="b">
        <v>0</v>
      </c>
      <c r="T117" s="62" t="b">
        <v>1</v>
      </c>
      <c r="U117" s="61">
        <v>92630.0</v>
      </c>
      <c r="V117" s="56" t="s">
        <v>2423</v>
      </c>
      <c r="W117" s="56" t="s">
        <v>319</v>
      </c>
      <c r="X117" s="60"/>
      <c r="Y117" s="60"/>
      <c r="Z117" s="60"/>
      <c r="AA117" s="56" t="s">
        <v>3647</v>
      </c>
      <c r="AB117" s="61">
        <v>1.0</v>
      </c>
      <c r="AC117" s="61">
        <v>4.0</v>
      </c>
      <c r="AD117" s="60"/>
      <c r="AE117" s="60"/>
    </row>
    <row r="118">
      <c r="A118" s="60"/>
      <c r="B118" s="61">
        <v>811.0</v>
      </c>
      <c r="C118" s="56" t="s">
        <v>69</v>
      </c>
      <c r="D118" s="57" t="s">
        <v>3649</v>
      </c>
      <c r="E118" s="56" t="s">
        <v>3255</v>
      </c>
      <c r="F118" s="62" t="b">
        <v>0</v>
      </c>
      <c r="G118" s="61">
        <v>1.0</v>
      </c>
      <c r="H118" s="61">
        <v>0.0</v>
      </c>
      <c r="I118" s="61">
        <v>1.0</v>
      </c>
      <c r="J118" s="63">
        <v>42321.35763888889</v>
      </c>
      <c r="K118" s="56" t="s">
        <v>3651</v>
      </c>
      <c r="L118" s="56" t="s">
        <v>3257</v>
      </c>
      <c r="M118" s="56" t="s">
        <v>3652</v>
      </c>
      <c r="N118" s="62" t="e">
        <v>#N/A</v>
      </c>
      <c r="O118" s="62" t="e">
        <v>#N/A</v>
      </c>
      <c r="P118" s="62" t="e">
        <v>#N/A</v>
      </c>
      <c r="Q118" s="62" t="e">
        <v>#N/A</v>
      </c>
      <c r="R118" s="62" t="e">
        <v>#N/A</v>
      </c>
      <c r="S118" s="62" t="b">
        <v>0</v>
      </c>
      <c r="T118" s="62" t="b">
        <v>1</v>
      </c>
      <c r="U118" s="56" t="s">
        <v>3259</v>
      </c>
      <c r="V118" s="56" t="s">
        <v>3260</v>
      </c>
      <c r="W118" s="56" t="s">
        <v>319</v>
      </c>
      <c r="X118" s="60"/>
      <c r="Y118" s="60"/>
      <c r="Z118" s="60"/>
      <c r="AA118" s="56" t="s">
        <v>3656</v>
      </c>
      <c r="AB118" s="61">
        <v>2.0</v>
      </c>
      <c r="AC118" s="61">
        <v>4.0</v>
      </c>
      <c r="AD118" s="60"/>
      <c r="AE118" s="60"/>
    </row>
    <row r="119">
      <c r="A119" s="60"/>
      <c r="B119" s="61">
        <v>816.0</v>
      </c>
      <c r="C119" s="56" t="s">
        <v>69</v>
      </c>
      <c r="D119" s="57" t="s">
        <v>3658</v>
      </c>
      <c r="E119" s="56" t="s">
        <v>3659</v>
      </c>
      <c r="F119" s="62" t="b">
        <v>0</v>
      </c>
      <c r="G119" s="61">
        <v>1.0</v>
      </c>
      <c r="H119" s="61">
        <v>0.0</v>
      </c>
      <c r="I119" s="61">
        <v>1.0</v>
      </c>
      <c r="J119" s="63">
        <v>42312.575</v>
      </c>
      <c r="K119" s="56" t="s">
        <v>3662</v>
      </c>
      <c r="L119" s="56" t="s">
        <v>3664</v>
      </c>
      <c r="M119" s="56" t="s">
        <v>3665</v>
      </c>
      <c r="N119" s="62" t="e">
        <v>#N/A</v>
      </c>
      <c r="O119" s="62" t="e">
        <v>#N/A</v>
      </c>
      <c r="P119" s="62" t="e">
        <v>#N/A</v>
      </c>
      <c r="Q119" s="62" t="e">
        <v>#N/A</v>
      </c>
      <c r="R119" s="62" t="e">
        <v>#N/A</v>
      </c>
      <c r="S119" s="62" t="b">
        <v>0</v>
      </c>
      <c r="T119" s="62" t="b">
        <v>1</v>
      </c>
      <c r="U119" s="61">
        <v>94111.0</v>
      </c>
      <c r="V119" s="56" t="s">
        <v>1501</v>
      </c>
      <c r="W119" s="56" t="s">
        <v>319</v>
      </c>
      <c r="X119" s="60"/>
      <c r="Y119" s="60"/>
      <c r="Z119" s="60"/>
      <c r="AA119" s="56" t="s">
        <v>3670</v>
      </c>
      <c r="AB119" s="61">
        <v>2.0</v>
      </c>
      <c r="AC119" s="61">
        <v>3.0</v>
      </c>
      <c r="AD119" s="60"/>
      <c r="AE119" s="60"/>
    </row>
    <row r="120">
      <c r="A120" s="61">
        <v>817.0</v>
      </c>
      <c r="B120" s="61">
        <v>817.0</v>
      </c>
      <c r="C120" s="56" t="s">
        <v>69</v>
      </c>
      <c r="D120" s="65" t="s">
        <v>3658</v>
      </c>
      <c r="E120" s="56" t="s">
        <v>3659</v>
      </c>
      <c r="F120" s="62" t="b">
        <v>0</v>
      </c>
      <c r="G120" s="61">
        <v>1.0</v>
      </c>
      <c r="H120" s="61">
        <v>0.0</v>
      </c>
      <c r="I120" s="61">
        <v>1.0</v>
      </c>
      <c r="J120" s="63">
        <v>42312.66180555556</v>
      </c>
      <c r="K120" s="56" t="s">
        <v>3662</v>
      </c>
      <c r="L120" s="56" t="s">
        <v>3664</v>
      </c>
      <c r="M120" s="56" t="s">
        <v>3665</v>
      </c>
      <c r="N120" s="62" t="e">
        <v>#N/A</v>
      </c>
      <c r="O120" s="62" t="e">
        <v>#N/A</v>
      </c>
      <c r="P120" s="62" t="e">
        <v>#N/A</v>
      </c>
      <c r="Q120" s="62" t="e">
        <v>#N/A</v>
      </c>
      <c r="R120" s="62" t="e">
        <v>#N/A</v>
      </c>
      <c r="S120" s="62" t="b">
        <v>0</v>
      </c>
      <c r="T120" s="62" t="b">
        <v>1</v>
      </c>
      <c r="U120" s="61">
        <v>94111.0</v>
      </c>
      <c r="V120" s="56" t="s">
        <v>1501</v>
      </c>
      <c r="W120" s="56" t="s">
        <v>319</v>
      </c>
      <c r="X120" s="60"/>
      <c r="Y120" s="60"/>
      <c r="Z120" s="60"/>
      <c r="AA120" s="56" t="s">
        <v>3670</v>
      </c>
      <c r="AB120" s="61">
        <v>2.0</v>
      </c>
      <c r="AC120" s="61">
        <v>3.0</v>
      </c>
      <c r="AD120" s="60"/>
      <c r="AE120" s="60"/>
    </row>
    <row r="121">
      <c r="A121" s="60"/>
      <c r="B121" s="61">
        <v>54.0</v>
      </c>
      <c r="C121" s="56" t="s">
        <v>69</v>
      </c>
      <c r="D121" s="57" t="s">
        <v>841</v>
      </c>
      <c r="E121" s="56" t="s">
        <v>837</v>
      </c>
      <c r="F121" s="62" t="b">
        <v>1</v>
      </c>
      <c r="G121" s="61">
        <v>116.0</v>
      </c>
      <c r="H121" s="61">
        <v>7.0</v>
      </c>
      <c r="I121" s="61">
        <v>109.0</v>
      </c>
      <c r="J121" s="63">
        <v>42331.84583333333</v>
      </c>
      <c r="K121" s="56" t="s">
        <v>838</v>
      </c>
      <c r="L121" s="56" t="s">
        <v>839</v>
      </c>
      <c r="M121" s="56" t="s">
        <v>840</v>
      </c>
      <c r="N121" s="62" t="e">
        <v>#N/A</v>
      </c>
      <c r="O121" s="62" t="e">
        <v>#N/A</v>
      </c>
      <c r="P121" s="62" t="e">
        <v>#N/A</v>
      </c>
      <c r="Q121" s="62" t="e">
        <v>#N/A</v>
      </c>
      <c r="R121" s="62" t="e">
        <v>#N/A</v>
      </c>
      <c r="S121" s="62" t="b">
        <v>1</v>
      </c>
      <c r="T121" s="62" t="b">
        <v>1</v>
      </c>
      <c r="U121" s="61">
        <v>80439.0</v>
      </c>
      <c r="V121" s="56" t="s">
        <v>842</v>
      </c>
      <c r="W121" s="56" t="s">
        <v>843</v>
      </c>
      <c r="X121" s="60"/>
      <c r="Y121" s="60"/>
      <c r="Z121" s="56" t="s">
        <v>844</v>
      </c>
      <c r="AA121" s="56" t="s">
        <v>3681</v>
      </c>
      <c r="AB121" s="61">
        <v>1.0</v>
      </c>
      <c r="AC121" s="61">
        <v>1.0</v>
      </c>
      <c r="AD121" s="60"/>
      <c r="AE121" s="60"/>
    </row>
    <row r="122">
      <c r="A122" s="60"/>
      <c r="B122" s="61">
        <v>116.0</v>
      </c>
      <c r="C122" s="56" t="s">
        <v>69</v>
      </c>
      <c r="D122" s="57" t="s">
        <v>1420</v>
      </c>
      <c r="E122" s="56" t="s">
        <v>1416</v>
      </c>
      <c r="F122" s="62" t="b">
        <v>1</v>
      </c>
      <c r="G122" s="61">
        <v>28.0</v>
      </c>
      <c r="H122" s="61">
        <v>5.0</v>
      </c>
      <c r="I122" s="61">
        <v>23.0</v>
      </c>
      <c r="J122" s="63">
        <v>42332.45</v>
      </c>
      <c r="K122" s="56" t="s">
        <v>1417</v>
      </c>
      <c r="L122" s="56" t="s">
        <v>1418</v>
      </c>
      <c r="M122" s="56" t="s">
        <v>1419</v>
      </c>
      <c r="N122" s="62" t="e">
        <v>#N/A</v>
      </c>
      <c r="O122" s="62" t="e">
        <v>#N/A</v>
      </c>
      <c r="P122" s="62" t="e">
        <v>#N/A</v>
      </c>
      <c r="Q122" s="62" t="e">
        <v>#N/A</v>
      </c>
      <c r="R122" s="62" t="e">
        <v>#N/A</v>
      </c>
      <c r="S122" s="62" t="b">
        <v>1</v>
      </c>
      <c r="T122" s="62" t="b">
        <v>1</v>
      </c>
      <c r="U122" s="61">
        <v>80206.0</v>
      </c>
      <c r="V122" s="56" t="s">
        <v>1421</v>
      </c>
      <c r="W122" s="56" t="s">
        <v>843</v>
      </c>
      <c r="X122" s="60"/>
      <c r="Y122" s="60"/>
      <c r="Z122" s="56" t="s">
        <v>1422</v>
      </c>
      <c r="AA122" s="56" t="s">
        <v>3686</v>
      </c>
      <c r="AB122" s="61">
        <v>1.0</v>
      </c>
      <c r="AC122" s="61">
        <v>2.0</v>
      </c>
      <c r="AD122" s="60"/>
      <c r="AE122" s="60"/>
    </row>
    <row r="123">
      <c r="A123" s="60"/>
      <c r="B123" s="61">
        <v>117.0</v>
      </c>
      <c r="C123" s="56" t="s">
        <v>69</v>
      </c>
      <c r="D123" s="57" t="s">
        <v>1430</v>
      </c>
      <c r="E123" s="56" t="s">
        <v>1426</v>
      </c>
      <c r="F123" s="62" t="b">
        <v>1</v>
      </c>
      <c r="G123" s="61">
        <v>3.0</v>
      </c>
      <c r="H123" s="61">
        <v>1.0</v>
      </c>
      <c r="I123" s="61">
        <v>2.0</v>
      </c>
      <c r="J123" s="63">
        <v>42318.529861111114</v>
      </c>
      <c r="K123" s="56" t="s">
        <v>1427</v>
      </c>
      <c r="L123" s="56" t="s">
        <v>1428</v>
      </c>
      <c r="M123" s="56" t="s">
        <v>1429</v>
      </c>
      <c r="N123" s="62" t="e">
        <v>#N/A</v>
      </c>
      <c r="O123" s="62" t="e">
        <v>#N/A</v>
      </c>
      <c r="P123" s="62" t="e">
        <v>#N/A</v>
      </c>
      <c r="Q123" s="62" t="e">
        <v>#N/A</v>
      </c>
      <c r="R123" s="62" t="e">
        <v>#N/A</v>
      </c>
      <c r="S123" s="62" t="b">
        <v>1</v>
      </c>
      <c r="T123" s="62" t="b">
        <v>0</v>
      </c>
      <c r="U123" s="61">
        <v>80935.0</v>
      </c>
      <c r="V123" s="56" t="s">
        <v>1432</v>
      </c>
      <c r="W123" s="56" t="s">
        <v>843</v>
      </c>
      <c r="X123" s="60"/>
      <c r="Y123" s="60"/>
      <c r="Z123" s="56" t="s">
        <v>1434</v>
      </c>
      <c r="AA123" s="56" t="s">
        <v>3692</v>
      </c>
      <c r="AB123" s="61">
        <v>2.0</v>
      </c>
      <c r="AC123" s="61">
        <v>3.0</v>
      </c>
      <c r="AD123" s="60"/>
      <c r="AE123" s="60"/>
    </row>
    <row r="124">
      <c r="A124" s="60"/>
      <c r="B124" s="61">
        <v>127.0</v>
      </c>
      <c r="C124" s="56" t="s">
        <v>69</v>
      </c>
      <c r="D124" s="57" t="s">
        <v>1538</v>
      </c>
      <c r="E124" s="56" t="s">
        <v>1534</v>
      </c>
      <c r="F124" s="62" t="b">
        <v>1</v>
      </c>
      <c r="G124" s="61">
        <v>19.0</v>
      </c>
      <c r="H124" s="61">
        <v>12.0</v>
      </c>
      <c r="I124" s="61">
        <v>7.0</v>
      </c>
      <c r="J124" s="63">
        <v>42331.856944444444</v>
      </c>
      <c r="K124" s="56" t="s">
        <v>1535</v>
      </c>
      <c r="L124" s="56" t="s">
        <v>1536</v>
      </c>
      <c r="M124" s="56" t="s">
        <v>1537</v>
      </c>
      <c r="N124" s="62" t="e">
        <v>#N/A</v>
      </c>
      <c r="O124" s="62" t="e">
        <v>#N/A</v>
      </c>
      <c r="P124" s="62" t="e">
        <v>#N/A</v>
      </c>
      <c r="Q124" s="62" t="e">
        <v>#N/A</v>
      </c>
      <c r="R124" s="62" t="e">
        <v>#N/A</v>
      </c>
      <c r="S124" s="62" t="b">
        <v>1</v>
      </c>
      <c r="T124" s="62" t="b">
        <v>0</v>
      </c>
      <c r="U124" s="61">
        <v>80018.0</v>
      </c>
      <c r="V124" s="56" t="s">
        <v>1539</v>
      </c>
      <c r="W124" s="56" t="s">
        <v>843</v>
      </c>
      <c r="X124" s="60"/>
      <c r="Y124" s="60"/>
      <c r="Z124" s="56" t="s">
        <v>696</v>
      </c>
      <c r="AA124" s="56" t="s">
        <v>3701</v>
      </c>
      <c r="AB124" s="60"/>
      <c r="AC124" s="60"/>
      <c r="AD124" s="60"/>
      <c r="AE124" s="60"/>
    </row>
    <row r="125">
      <c r="A125" s="60"/>
      <c r="B125" s="61">
        <v>162.0</v>
      </c>
      <c r="C125" s="56" t="s">
        <v>69</v>
      </c>
      <c r="D125" s="57" t="s">
        <v>1854</v>
      </c>
      <c r="E125" s="56" t="s">
        <v>1850</v>
      </c>
      <c r="F125" s="62" t="b">
        <v>1</v>
      </c>
      <c r="G125" s="61">
        <v>308.0</v>
      </c>
      <c r="H125" s="61">
        <v>71.0</v>
      </c>
      <c r="I125" s="61">
        <v>237.0</v>
      </c>
      <c r="J125" s="63">
        <v>42310.83819444444</v>
      </c>
      <c r="K125" s="56" t="s">
        <v>1851</v>
      </c>
      <c r="L125" s="56" t="s">
        <v>1852</v>
      </c>
      <c r="M125" s="56" t="s">
        <v>1853</v>
      </c>
      <c r="N125" s="62" t="e">
        <v>#N/A</v>
      </c>
      <c r="O125" s="62" t="e">
        <v>#N/A</v>
      </c>
      <c r="P125" s="62" t="e">
        <v>#N/A</v>
      </c>
      <c r="Q125" s="62" t="e">
        <v>#N/A</v>
      </c>
      <c r="R125" s="62" t="e">
        <v>#N/A</v>
      </c>
      <c r="S125" s="62" t="b">
        <v>1</v>
      </c>
      <c r="T125" s="62" t="b">
        <v>1</v>
      </c>
      <c r="U125" s="61">
        <v>80134.0</v>
      </c>
      <c r="V125" s="56" t="s">
        <v>1855</v>
      </c>
      <c r="W125" s="56" t="s">
        <v>843</v>
      </c>
      <c r="X125" s="60"/>
      <c r="Y125" s="60"/>
      <c r="Z125" s="56" t="s">
        <v>1856</v>
      </c>
      <c r="AA125" s="56" t="s">
        <v>3710</v>
      </c>
      <c r="AB125" s="61">
        <v>3.0</v>
      </c>
      <c r="AC125" s="61">
        <v>4.0</v>
      </c>
      <c r="AD125" s="60"/>
      <c r="AE125" s="60"/>
    </row>
    <row r="126">
      <c r="A126" s="60"/>
      <c r="B126" s="61">
        <v>180.0</v>
      </c>
      <c r="C126" s="56" t="s">
        <v>69</v>
      </c>
      <c r="D126" s="57" t="s">
        <v>2038</v>
      </c>
      <c r="E126" s="56" t="s">
        <v>2034</v>
      </c>
      <c r="F126" s="62" t="b">
        <v>1</v>
      </c>
      <c r="G126" s="61">
        <v>29.0</v>
      </c>
      <c r="H126" s="61">
        <v>10.0</v>
      </c>
      <c r="I126" s="61">
        <v>19.0</v>
      </c>
      <c r="J126" s="63">
        <v>42313.39236111111</v>
      </c>
      <c r="K126" s="56" t="s">
        <v>2035</v>
      </c>
      <c r="L126" s="56" t="s">
        <v>2036</v>
      </c>
      <c r="M126" s="56" t="s">
        <v>2037</v>
      </c>
      <c r="N126" s="62" t="e">
        <v>#N/A</v>
      </c>
      <c r="O126" s="62" t="e">
        <v>#N/A</v>
      </c>
      <c r="P126" s="62" t="e">
        <v>#N/A</v>
      </c>
      <c r="Q126" s="62" t="e">
        <v>#N/A</v>
      </c>
      <c r="R126" s="62" t="e">
        <v>#N/A</v>
      </c>
      <c r="S126" s="62" t="b">
        <v>1</v>
      </c>
      <c r="T126" s="62" t="b">
        <v>1</v>
      </c>
      <c r="U126" s="61">
        <v>80222.0</v>
      </c>
      <c r="V126" s="56" t="s">
        <v>1421</v>
      </c>
      <c r="W126" s="56" t="s">
        <v>843</v>
      </c>
      <c r="X126" s="60"/>
      <c r="Y126" s="60"/>
      <c r="Z126" s="56" t="s">
        <v>2039</v>
      </c>
      <c r="AA126" s="56" t="s">
        <v>3713</v>
      </c>
      <c r="AB126" s="60"/>
      <c r="AC126" s="60"/>
      <c r="AD126" s="60"/>
      <c r="AE126" s="60"/>
    </row>
    <row r="127">
      <c r="A127" s="60"/>
      <c r="B127" s="61">
        <v>196.0</v>
      </c>
      <c r="C127" s="56" t="s">
        <v>69</v>
      </c>
      <c r="D127" s="57" t="s">
        <v>2179</v>
      </c>
      <c r="E127" s="56" t="s">
        <v>2175</v>
      </c>
      <c r="F127" s="62" t="b">
        <v>1</v>
      </c>
      <c r="G127" s="61">
        <v>207.0</v>
      </c>
      <c r="H127" s="61">
        <v>74.0</v>
      </c>
      <c r="I127" s="61">
        <v>133.0</v>
      </c>
      <c r="J127" s="63">
        <v>42328.271527777775</v>
      </c>
      <c r="K127" s="56" t="s">
        <v>2176</v>
      </c>
      <c r="L127" s="56" t="s">
        <v>2177</v>
      </c>
      <c r="M127" s="56" t="s">
        <v>2178</v>
      </c>
      <c r="N127" s="62" t="e">
        <v>#N/A</v>
      </c>
      <c r="O127" s="62" t="e">
        <v>#N/A</v>
      </c>
      <c r="P127" s="62" t="e">
        <v>#N/A</v>
      </c>
      <c r="Q127" s="62" t="e">
        <v>#N/A</v>
      </c>
      <c r="R127" s="62" t="e">
        <v>#N/A</v>
      </c>
      <c r="S127" s="62" t="b">
        <v>1</v>
      </c>
      <c r="T127" s="62" t="b">
        <v>1</v>
      </c>
      <c r="U127" s="61">
        <v>80631.0</v>
      </c>
      <c r="V127" s="56" t="s">
        <v>2180</v>
      </c>
      <c r="W127" s="56" t="s">
        <v>843</v>
      </c>
      <c r="X127" s="60"/>
      <c r="Y127" s="60"/>
      <c r="Z127" s="56" t="s">
        <v>598</v>
      </c>
      <c r="AA127" s="56" t="s">
        <v>3717</v>
      </c>
      <c r="AB127" s="60"/>
      <c r="AC127" s="60"/>
      <c r="AD127" s="60"/>
      <c r="AE127" s="60"/>
    </row>
    <row r="128">
      <c r="A128" s="60"/>
      <c r="B128" s="61">
        <v>280.0</v>
      </c>
      <c r="C128" s="56" t="s">
        <v>69</v>
      </c>
      <c r="D128" s="57" t="s">
        <v>2989</v>
      </c>
      <c r="E128" s="56" t="s">
        <v>2984</v>
      </c>
      <c r="F128" s="62" t="b">
        <v>1</v>
      </c>
      <c r="G128" s="61">
        <v>3250.0</v>
      </c>
      <c r="H128" s="61">
        <v>545.0</v>
      </c>
      <c r="I128" s="61">
        <v>2705.0</v>
      </c>
      <c r="J128" s="63">
        <v>42320.49375</v>
      </c>
      <c r="K128" s="56" t="s">
        <v>2985</v>
      </c>
      <c r="L128" s="56" t="s">
        <v>2986</v>
      </c>
      <c r="M128" s="56" t="s">
        <v>2987</v>
      </c>
      <c r="N128" s="56" t="s">
        <v>264</v>
      </c>
      <c r="O128" s="56" t="s">
        <v>2988</v>
      </c>
      <c r="P128" s="61">
        <v>0.0</v>
      </c>
      <c r="Q128" s="61">
        <v>0.0</v>
      </c>
      <c r="R128" s="61">
        <v>0.0</v>
      </c>
      <c r="S128" s="62" t="b">
        <v>1</v>
      </c>
      <c r="T128" s="62" t="b">
        <v>0</v>
      </c>
      <c r="U128" s="61">
        <v>80908.0</v>
      </c>
      <c r="V128" s="56" t="s">
        <v>1432</v>
      </c>
      <c r="W128" s="56" t="s">
        <v>843</v>
      </c>
      <c r="X128" s="64">
        <v>1063778.0</v>
      </c>
      <c r="Y128" s="64">
        <v>913504.0</v>
      </c>
      <c r="Z128" s="56" t="s">
        <v>2991</v>
      </c>
      <c r="AA128" s="56" t="s">
        <v>3719</v>
      </c>
      <c r="AB128" s="60"/>
      <c r="AC128" s="60"/>
      <c r="AD128" s="60"/>
      <c r="AE128" s="60"/>
    </row>
    <row r="129">
      <c r="A129" s="60"/>
      <c r="B129" s="61">
        <v>304.0</v>
      </c>
      <c r="C129" s="56" t="s">
        <v>69</v>
      </c>
      <c r="D129" s="57" t="s">
        <v>3284</v>
      </c>
      <c r="E129" s="56" t="s">
        <v>3277</v>
      </c>
      <c r="F129" s="62" t="b">
        <v>1</v>
      </c>
      <c r="G129" s="61">
        <v>14.0</v>
      </c>
      <c r="H129" s="61">
        <v>6.0</v>
      </c>
      <c r="I129" s="61">
        <v>8.0</v>
      </c>
      <c r="J129" s="63">
        <v>42328.450694444444</v>
      </c>
      <c r="K129" s="56" t="s">
        <v>3279</v>
      </c>
      <c r="L129" s="56" t="s">
        <v>3280</v>
      </c>
      <c r="M129" s="56" t="s">
        <v>3281</v>
      </c>
      <c r="N129" s="62" t="e">
        <v>#N/A</v>
      </c>
      <c r="O129" s="62" t="e">
        <v>#N/A</v>
      </c>
      <c r="P129" s="62" t="e">
        <v>#N/A</v>
      </c>
      <c r="Q129" s="62" t="e">
        <v>#N/A</v>
      </c>
      <c r="R129" s="62" t="e">
        <v>#N/A</v>
      </c>
      <c r="S129" s="62" t="b">
        <v>1</v>
      </c>
      <c r="T129" s="62" t="b">
        <v>0</v>
      </c>
      <c r="U129" s="61">
        <v>80205.0</v>
      </c>
      <c r="V129" s="56" t="s">
        <v>1421</v>
      </c>
      <c r="W129" s="56" t="s">
        <v>843</v>
      </c>
      <c r="X129" s="64">
        <v>876088.0</v>
      </c>
      <c r="Y129" s="64">
        <v>940840.0</v>
      </c>
      <c r="Z129" s="56" t="s">
        <v>3285</v>
      </c>
      <c r="AA129" s="56" t="s">
        <v>3725</v>
      </c>
      <c r="AB129" s="60"/>
      <c r="AC129" s="60"/>
      <c r="AD129" s="60"/>
      <c r="AE129" s="60"/>
    </row>
    <row r="130">
      <c r="A130" s="60"/>
      <c r="B130" s="61">
        <v>327.0</v>
      </c>
      <c r="C130" s="56" t="s">
        <v>69</v>
      </c>
      <c r="D130" s="57" t="s">
        <v>3585</v>
      </c>
      <c r="E130" s="56" t="s">
        <v>3579</v>
      </c>
      <c r="F130" s="62" t="b">
        <v>1</v>
      </c>
      <c r="G130" s="61">
        <v>69.0</v>
      </c>
      <c r="H130" s="61">
        <v>16.0</v>
      </c>
      <c r="I130" s="61">
        <v>53.0</v>
      </c>
      <c r="J130" s="63">
        <v>42324.38402777778</v>
      </c>
      <c r="K130" s="56" t="s">
        <v>3581</v>
      </c>
      <c r="L130" s="56" t="s">
        <v>3583</v>
      </c>
      <c r="M130" s="56" t="s">
        <v>3584</v>
      </c>
      <c r="N130" s="62" t="e">
        <v>#N/A</v>
      </c>
      <c r="O130" s="62" t="e">
        <v>#N/A</v>
      </c>
      <c r="P130" s="62" t="e">
        <v>#N/A</v>
      </c>
      <c r="Q130" s="62" t="e">
        <v>#N/A</v>
      </c>
      <c r="R130" s="62" t="e">
        <v>#N/A</v>
      </c>
      <c r="S130" s="62" t="b">
        <v>1</v>
      </c>
      <c r="T130" s="62" t="b">
        <v>1</v>
      </c>
      <c r="U130" s="61">
        <v>80002.0</v>
      </c>
      <c r="V130" s="56" t="s">
        <v>3586</v>
      </c>
      <c r="W130" s="56" t="s">
        <v>843</v>
      </c>
      <c r="X130" s="60"/>
      <c r="Y130" s="60"/>
      <c r="Z130" s="56" t="s">
        <v>1923</v>
      </c>
      <c r="AA130" s="56" t="s">
        <v>3727</v>
      </c>
      <c r="AB130" s="60"/>
      <c r="AC130" s="60"/>
      <c r="AD130" s="60"/>
      <c r="AE130" s="60"/>
    </row>
    <row r="131">
      <c r="A131" s="60"/>
      <c r="B131" s="61">
        <v>576.0</v>
      </c>
      <c r="C131" s="56" t="s">
        <v>69</v>
      </c>
      <c r="D131" s="57" t="s">
        <v>3729</v>
      </c>
      <c r="E131" s="56" t="s">
        <v>3731</v>
      </c>
      <c r="F131" s="62" t="b">
        <v>0</v>
      </c>
      <c r="G131" s="61">
        <v>3.0</v>
      </c>
      <c r="H131" s="61">
        <v>0.0</v>
      </c>
      <c r="I131" s="61">
        <v>3.0</v>
      </c>
      <c r="J131" s="63">
        <v>42328.60972222222</v>
      </c>
      <c r="K131" s="56" t="s">
        <v>3732</v>
      </c>
      <c r="L131" s="56" t="s">
        <v>3733</v>
      </c>
      <c r="M131" s="56" t="s">
        <v>3734</v>
      </c>
      <c r="N131" s="62" t="e">
        <v>#N/A</v>
      </c>
      <c r="O131" s="62" t="e">
        <v>#N/A</v>
      </c>
      <c r="P131" s="62" t="e">
        <v>#N/A</v>
      </c>
      <c r="Q131" s="62" t="e">
        <v>#N/A</v>
      </c>
      <c r="R131" s="62" t="e">
        <v>#N/A</v>
      </c>
      <c r="S131" s="62" t="b">
        <v>1</v>
      </c>
      <c r="T131" s="62" t="b">
        <v>0</v>
      </c>
      <c r="U131" s="61">
        <v>80477.0</v>
      </c>
      <c r="V131" s="56" t="s">
        <v>3735</v>
      </c>
      <c r="W131" s="56" t="s">
        <v>843</v>
      </c>
      <c r="X131" s="60"/>
      <c r="Y131" s="60"/>
      <c r="Z131" s="60"/>
      <c r="AA131" s="56" t="s">
        <v>3736</v>
      </c>
      <c r="AB131" s="60"/>
      <c r="AC131" s="60"/>
      <c r="AD131" s="60"/>
      <c r="AE131" s="60"/>
    </row>
    <row r="132">
      <c r="A132" s="60"/>
      <c r="B132" s="61">
        <v>611.0</v>
      </c>
      <c r="C132" s="56" t="s">
        <v>69</v>
      </c>
      <c r="D132" s="57" t="s">
        <v>3737</v>
      </c>
      <c r="E132" s="56" t="s">
        <v>3738</v>
      </c>
      <c r="F132" s="62" t="b">
        <v>0</v>
      </c>
      <c r="G132" s="61">
        <v>3.0</v>
      </c>
      <c r="H132" s="61">
        <v>0.0</v>
      </c>
      <c r="I132" s="61">
        <v>3.0</v>
      </c>
      <c r="J132" s="63">
        <v>42312.58819444444</v>
      </c>
      <c r="K132" s="56" t="s">
        <v>3739</v>
      </c>
      <c r="L132" s="56" t="s">
        <v>3740</v>
      </c>
      <c r="M132" s="56" t="s">
        <v>3741</v>
      </c>
      <c r="N132" s="62" t="e">
        <v>#N/A</v>
      </c>
      <c r="O132" s="62" t="e">
        <v>#N/A</v>
      </c>
      <c r="P132" s="62" t="e">
        <v>#N/A</v>
      </c>
      <c r="Q132" s="62" t="e">
        <v>#N/A</v>
      </c>
      <c r="R132" s="62" t="e">
        <v>#N/A</v>
      </c>
      <c r="S132" s="62" t="b">
        <v>1</v>
      </c>
      <c r="T132" s="62" t="b">
        <v>0</v>
      </c>
      <c r="U132" s="61">
        <v>80246.0</v>
      </c>
      <c r="V132" s="56" t="s">
        <v>1421</v>
      </c>
      <c r="W132" s="56" t="s">
        <v>843</v>
      </c>
      <c r="X132" s="60"/>
      <c r="Y132" s="60"/>
      <c r="Z132" s="60"/>
      <c r="AA132" s="56" t="s">
        <v>3745</v>
      </c>
      <c r="AB132" s="61">
        <v>3.0</v>
      </c>
      <c r="AC132" s="61">
        <v>2.0</v>
      </c>
      <c r="AD132" s="60"/>
      <c r="AE132" s="60"/>
    </row>
    <row r="133">
      <c r="A133" s="60"/>
      <c r="B133" s="61">
        <v>616.0</v>
      </c>
      <c r="C133" s="56" t="s">
        <v>69</v>
      </c>
      <c r="D133" s="57" t="s">
        <v>3746</v>
      </c>
      <c r="E133" s="56" t="s">
        <v>3747</v>
      </c>
      <c r="F133" s="62" t="b">
        <v>1</v>
      </c>
      <c r="G133" s="61">
        <v>14.0</v>
      </c>
      <c r="H133" s="61">
        <v>4.0</v>
      </c>
      <c r="I133" s="61">
        <v>10.0</v>
      </c>
      <c r="J133" s="63">
        <v>42312.62430555555</v>
      </c>
      <c r="K133" s="56" t="s">
        <v>3748</v>
      </c>
      <c r="L133" s="56" t="s">
        <v>3749</v>
      </c>
      <c r="M133" s="56" t="s">
        <v>3750</v>
      </c>
      <c r="N133" s="62" t="e">
        <v>#N/A</v>
      </c>
      <c r="O133" s="62" t="e">
        <v>#N/A</v>
      </c>
      <c r="P133" s="62" t="e">
        <v>#N/A</v>
      </c>
      <c r="Q133" s="62" t="e">
        <v>#N/A</v>
      </c>
      <c r="R133" s="62" t="e">
        <v>#N/A</v>
      </c>
      <c r="S133" s="62" t="b">
        <v>0</v>
      </c>
      <c r="T133" s="62" t="b">
        <v>0</v>
      </c>
      <c r="U133" s="61">
        <v>80301.0</v>
      </c>
      <c r="V133" s="56" t="s">
        <v>3751</v>
      </c>
      <c r="W133" s="56" t="s">
        <v>843</v>
      </c>
      <c r="X133" s="64">
        <v>954525.0</v>
      </c>
      <c r="Y133" s="64">
        <v>1135359.0</v>
      </c>
      <c r="Z133" s="56" t="s">
        <v>3752</v>
      </c>
      <c r="AA133" s="56" t="s">
        <v>3756</v>
      </c>
      <c r="AB133" s="61">
        <v>3.0</v>
      </c>
      <c r="AC133" s="61">
        <v>3.0</v>
      </c>
      <c r="AD133" s="60"/>
      <c r="AE133" s="60"/>
    </row>
    <row r="134">
      <c r="A134" s="61">
        <v>628.0</v>
      </c>
      <c r="B134" s="61">
        <v>628.0</v>
      </c>
      <c r="C134" s="56" t="s">
        <v>69</v>
      </c>
      <c r="D134" s="65" t="s">
        <v>841</v>
      </c>
      <c r="E134" s="56" t="s">
        <v>837</v>
      </c>
      <c r="F134" s="62" t="b">
        <v>1</v>
      </c>
      <c r="G134" s="61">
        <v>3.0</v>
      </c>
      <c r="H134" s="61">
        <v>0.0</v>
      </c>
      <c r="I134" s="61">
        <v>3.0</v>
      </c>
      <c r="J134" s="63">
        <v>42331.975694444445</v>
      </c>
      <c r="K134" s="56" t="s">
        <v>3758</v>
      </c>
      <c r="L134" s="56" t="s">
        <v>839</v>
      </c>
      <c r="M134" s="56" t="s">
        <v>840</v>
      </c>
      <c r="N134" s="62" t="e">
        <v>#N/A</v>
      </c>
      <c r="O134" s="62" t="e">
        <v>#N/A</v>
      </c>
      <c r="P134" s="62" t="e">
        <v>#N/A</v>
      </c>
      <c r="Q134" s="62" t="e">
        <v>#N/A</v>
      </c>
      <c r="R134" s="62" t="e">
        <v>#N/A</v>
      </c>
      <c r="S134" s="62" t="b">
        <v>0</v>
      </c>
      <c r="T134" s="62" t="b">
        <v>1</v>
      </c>
      <c r="U134" s="61">
        <v>80439.0</v>
      </c>
      <c r="V134" s="56" t="s">
        <v>842</v>
      </c>
      <c r="W134" s="56" t="s">
        <v>843</v>
      </c>
      <c r="X134" s="60"/>
      <c r="Y134" s="60"/>
      <c r="Z134" s="56" t="s">
        <v>844</v>
      </c>
      <c r="AA134" s="56" t="s">
        <v>3681</v>
      </c>
      <c r="AB134" s="61">
        <v>1.0</v>
      </c>
      <c r="AC134" s="61">
        <v>1.0</v>
      </c>
      <c r="AD134" s="60"/>
      <c r="AE134" s="60"/>
    </row>
    <row r="135">
      <c r="A135" s="60"/>
      <c r="B135" s="61">
        <v>637.0</v>
      </c>
      <c r="C135" s="56" t="s">
        <v>69</v>
      </c>
      <c r="D135" s="57" t="s">
        <v>3769</v>
      </c>
      <c r="E135" s="56" t="s">
        <v>3770</v>
      </c>
      <c r="F135" s="62" t="b">
        <v>1</v>
      </c>
      <c r="G135" s="61">
        <v>4.0</v>
      </c>
      <c r="H135" s="61">
        <v>0.0</v>
      </c>
      <c r="I135" s="61">
        <v>4.0</v>
      </c>
      <c r="J135" s="63">
        <v>42332.29513888889</v>
      </c>
      <c r="K135" s="56" t="s">
        <v>3773</v>
      </c>
      <c r="L135" s="56" t="s">
        <v>3774</v>
      </c>
      <c r="M135" s="56" t="s">
        <v>3775</v>
      </c>
      <c r="N135" s="62" t="e">
        <v>#N/A</v>
      </c>
      <c r="O135" s="62" t="e">
        <v>#N/A</v>
      </c>
      <c r="P135" s="62" t="e">
        <v>#N/A</v>
      </c>
      <c r="Q135" s="62" t="e">
        <v>#N/A</v>
      </c>
      <c r="R135" s="62" t="e">
        <v>#N/A</v>
      </c>
      <c r="S135" s="62" t="b">
        <v>0</v>
      </c>
      <c r="T135" s="62" t="b">
        <v>1</v>
      </c>
      <c r="U135" s="61">
        <v>81089.0</v>
      </c>
      <c r="V135" s="56" t="s">
        <v>3776</v>
      </c>
      <c r="W135" s="56" t="s">
        <v>843</v>
      </c>
      <c r="X135" s="60"/>
      <c r="Y135" s="60"/>
      <c r="Z135" s="56" t="s">
        <v>668</v>
      </c>
      <c r="AA135" s="56" t="s">
        <v>3786</v>
      </c>
      <c r="AB135" s="61">
        <v>1.0</v>
      </c>
      <c r="AC135" s="61">
        <v>2.0</v>
      </c>
      <c r="AD135" s="60"/>
      <c r="AE135" s="60"/>
    </row>
    <row r="136">
      <c r="A136" s="60"/>
      <c r="B136" s="61">
        <v>642.0</v>
      </c>
      <c r="C136" s="56" t="s">
        <v>69</v>
      </c>
      <c r="D136" s="57" t="s">
        <v>3787</v>
      </c>
      <c r="E136" s="56" t="s">
        <v>3788</v>
      </c>
      <c r="F136" s="62" t="b">
        <v>1</v>
      </c>
      <c r="G136" s="61">
        <v>1.0</v>
      </c>
      <c r="H136" s="61">
        <v>0.0</v>
      </c>
      <c r="I136" s="61">
        <v>1.0</v>
      </c>
      <c r="J136" s="63">
        <v>42332.62222222222</v>
      </c>
      <c r="K136" s="56" t="s">
        <v>3789</v>
      </c>
      <c r="L136" s="56" t="s">
        <v>3790</v>
      </c>
      <c r="M136" s="56" t="s">
        <v>3791</v>
      </c>
      <c r="N136" s="62" t="e">
        <v>#N/A</v>
      </c>
      <c r="O136" s="62" t="e">
        <v>#N/A</v>
      </c>
      <c r="P136" s="62" t="e">
        <v>#N/A</v>
      </c>
      <c r="Q136" s="62" t="e">
        <v>#N/A</v>
      </c>
      <c r="R136" s="62" t="e">
        <v>#N/A</v>
      </c>
      <c r="S136" s="62" t="b">
        <v>0</v>
      </c>
      <c r="T136" s="62" t="b">
        <v>0</v>
      </c>
      <c r="U136" s="61">
        <v>81321.0</v>
      </c>
      <c r="V136" s="56" t="s">
        <v>3792</v>
      </c>
      <c r="W136" s="56" t="s">
        <v>843</v>
      </c>
      <c r="X136" s="64">
        <v>188663.0</v>
      </c>
      <c r="Y136" s="64">
        <v>222615.0</v>
      </c>
      <c r="Z136" s="56" t="s">
        <v>3793</v>
      </c>
      <c r="AA136" s="56" t="s">
        <v>3794</v>
      </c>
      <c r="AB136" s="61">
        <v>2.0</v>
      </c>
      <c r="AC136" s="61">
        <v>3.0</v>
      </c>
      <c r="AD136" s="60"/>
      <c r="AE136" s="60"/>
    </row>
    <row r="137">
      <c r="A137" s="60"/>
      <c r="B137" s="61">
        <v>645.0</v>
      </c>
      <c r="C137" s="56" t="s">
        <v>69</v>
      </c>
      <c r="D137" s="57" t="s">
        <v>3796</v>
      </c>
      <c r="E137" s="56" t="s">
        <v>3797</v>
      </c>
      <c r="F137" s="62" t="b">
        <v>1</v>
      </c>
      <c r="G137" s="61">
        <v>8.0</v>
      </c>
      <c r="H137" s="61">
        <v>6.0</v>
      </c>
      <c r="I137" s="61">
        <v>2.0</v>
      </c>
      <c r="J137" s="63">
        <v>42327.83541666667</v>
      </c>
      <c r="K137" s="56" t="s">
        <v>3799</v>
      </c>
      <c r="L137" s="56" t="s">
        <v>3800</v>
      </c>
      <c r="M137" s="56" t="s">
        <v>3802</v>
      </c>
      <c r="N137" s="56" t="s">
        <v>264</v>
      </c>
      <c r="O137" s="61">
        <v>0.0</v>
      </c>
      <c r="P137" s="61">
        <v>0.0</v>
      </c>
      <c r="Q137" s="61">
        <v>0.0</v>
      </c>
      <c r="R137" s="61">
        <v>0.0</v>
      </c>
      <c r="S137" s="62" t="b">
        <v>0</v>
      </c>
      <c r="T137" s="62" t="b">
        <v>1</v>
      </c>
      <c r="U137" s="61">
        <v>80634.0</v>
      </c>
      <c r="V137" s="56" t="s">
        <v>2180</v>
      </c>
      <c r="W137" s="56" t="s">
        <v>843</v>
      </c>
      <c r="X137" s="60"/>
      <c r="Y137" s="60"/>
      <c r="Z137" s="56" t="s">
        <v>3803</v>
      </c>
      <c r="AA137" s="56" t="s">
        <v>3810</v>
      </c>
      <c r="AB137" s="61">
        <v>1.0</v>
      </c>
      <c r="AC137" s="60"/>
      <c r="AD137" s="60"/>
      <c r="AE137" s="60"/>
    </row>
    <row r="138">
      <c r="A138" s="61">
        <v>668.0</v>
      </c>
      <c r="B138" s="61">
        <v>668.0</v>
      </c>
      <c r="C138" s="56" t="s">
        <v>69</v>
      </c>
      <c r="D138" s="65" t="s">
        <v>1854</v>
      </c>
      <c r="E138" s="56" t="s">
        <v>1850</v>
      </c>
      <c r="F138" s="62" t="b">
        <v>1</v>
      </c>
      <c r="G138" s="61">
        <v>1.0</v>
      </c>
      <c r="H138" s="61">
        <v>0.0</v>
      </c>
      <c r="I138" s="61">
        <v>1.0</v>
      </c>
      <c r="J138" s="63">
        <v>42310.811111111114</v>
      </c>
      <c r="K138" s="56" t="s">
        <v>1851</v>
      </c>
      <c r="L138" s="56" t="s">
        <v>1852</v>
      </c>
      <c r="M138" s="56" t="s">
        <v>1853</v>
      </c>
      <c r="N138" s="62" t="e">
        <v>#N/A</v>
      </c>
      <c r="O138" s="62" t="e">
        <v>#N/A</v>
      </c>
      <c r="P138" s="62" t="e">
        <v>#N/A</v>
      </c>
      <c r="Q138" s="62" t="e">
        <v>#N/A</v>
      </c>
      <c r="R138" s="62" t="e">
        <v>#N/A</v>
      </c>
      <c r="S138" s="62" t="b">
        <v>0</v>
      </c>
      <c r="T138" s="62" t="b">
        <v>1</v>
      </c>
      <c r="U138" s="61">
        <v>80134.0</v>
      </c>
      <c r="V138" s="56" t="s">
        <v>1855</v>
      </c>
      <c r="W138" s="56" t="s">
        <v>843</v>
      </c>
      <c r="X138" s="60"/>
      <c r="Y138" s="60"/>
      <c r="Z138" s="56" t="s">
        <v>1856</v>
      </c>
      <c r="AA138" s="56" t="s">
        <v>3710</v>
      </c>
      <c r="AB138" s="61">
        <v>3.0</v>
      </c>
      <c r="AC138" s="61">
        <v>4.0</v>
      </c>
      <c r="AD138" s="60"/>
      <c r="AE138" s="60"/>
    </row>
    <row r="139">
      <c r="A139" s="60"/>
      <c r="B139" s="61">
        <v>723.0</v>
      </c>
      <c r="C139" s="56" t="s">
        <v>69</v>
      </c>
      <c r="D139" s="57" t="s">
        <v>3820</v>
      </c>
      <c r="E139" s="56" t="s">
        <v>3821</v>
      </c>
      <c r="F139" s="62" t="b">
        <v>1</v>
      </c>
      <c r="G139" s="61">
        <v>284.0</v>
      </c>
      <c r="H139" s="61">
        <v>103.0</v>
      </c>
      <c r="I139" s="61">
        <v>181.0</v>
      </c>
      <c r="J139" s="63">
        <v>42311.575694444444</v>
      </c>
      <c r="K139" s="56" t="s">
        <v>3823</v>
      </c>
      <c r="L139" s="56" t="s">
        <v>3825</v>
      </c>
      <c r="M139" s="56" t="s">
        <v>3826</v>
      </c>
      <c r="N139" s="62" t="e">
        <v>#N/A</v>
      </c>
      <c r="O139" s="62" t="e">
        <v>#N/A</v>
      </c>
      <c r="P139" s="62" t="e">
        <v>#N/A</v>
      </c>
      <c r="Q139" s="62" t="e">
        <v>#N/A</v>
      </c>
      <c r="R139" s="62" t="e">
        <v>#N/A</v>
      </c>
      <c r="S139" s="62" t="b">
        <v>0</v>
      </c>
      <c r="T139" s="62" t="b">
        <v>1</v>
      </c>
      <c r="U139" s="61">
        <v>80201.0</v>
      </c>
      <c r="V139" s="56" t="s">
        <v>1421</v>
      </c>
      <c r="W139" s="56" t="s">
        <v>843</v>
      </c>
      <c r="X139" s="60"/>
      <c r="Y139" s="60"/>
      <c r="Z139" s="56" t="s">
        <v>3829</v>
      </c>
      <c r="AA139" s="56" t="s">
        <v>3835</v>
      </c>
      <c r="AB139" s="61">
        <v>2.0</v>
      </c>
      <c r="AC139" s="61">
        <v>3.0</v>
      </c>
      <c r="AD139" s="60"/>
      <c r="AE139" s="60"/>
    </row>
    <row r="140">
      <c r="A140" s="60"/>
      <c r="B140" s="61">
        <v>216.0</v>
      </c>
      <c r="C140" s="56" t="s">
        <v>69</v>
      </c>
      <c r="D140" s="57" t="s">
        <v>2373</v>
      </c>
      <c r="E140" s="56" t="s">
        <v>2369</v>
      </c>
      <c r="F140" s="62" t="b">
        <v>1</v>
      </c>
      <c r="G140" s="61">
        <v>1067.0</v>
      </c>
      <c r="H140" s="61">
        <v>561.0</v>
      </c>
      <c r="I140" s="61">
        <v>506.0</v>
      </c>
      <c r="J140" s="63">
        <v>42328.160416666666</v>
      </c>
      <c r="K140" s="56" t="s">
        <v>2370</v>
      </c>
      <c r="L140" s="56" t="s">
        <v>2371</v>
      </c>
      <c r="M140" s="56" t="s">
        <v>2372</v>
      </c>
      <c r="N140" s="62" t="e">
        <v>#N/A</v>
      </c>
      <c r="O140" s="62" t="e">
        <v>#N/A</v>
      </c>
      <c r="P140" s="62" t="e">
        <v>#N/A</v>
      </c>
      <c r="Q140" s="62" t="e">
        <v>#N/A</v>
      </c>
      <c r="R140" s="62" t="e">
        <v>#N/A</v>
      </c>
      <c r="S140" s="62" t="b">
        <v>1</v>
      </c>
      <c r="T140" s="62" t="b">
        <v>0</v>
      </c>
      <c r="U140" s="61">
        <v>6103.0</v>
      </c>
      <c r="V140" s="56" t="s">
        <v>2374</v>
      </c>
      <c r="W140" s="56" t="s">
        <v>2375</v>
      </c>
      <c r="X140" s="64">
        <v>326984.0</v>
      </c>
      <c r="Y140" s="64">
        <v>317337.0</v>
      </c>
      <c r="Z140" s="56" t="s">
        <v>2376</v>
      </c>
      <c r="AA140" s="56" t="s">
        <v>3842</v>
      </c>
      <c r="AB140" s="60"/>
      <c r="AC140" s="60"/>
      <c r="AD140" s="60"/>
      <c r="AE140" s="60"/>
    </row>
    <row r="141">
      <c r="A141" s="60"/>
      <c r="B141" s="61">
        <v>292.0</v>
      </c>
      <c r="C141" s="56" t="s">
        <v>69</v>
      </c>
      <c r="D141" s="57" t="s">
        <v>3132</v>
      </c>
      <c r="E141" s="56" t="s">
        <v>3128</v>
      </c>
      <c r="F141" s="62" t="b">
        <v>1</v>
      </c>
      <c r="G141" s="61">
        <v>3.0</v>
      </c>
      <c r="H141" s="61">
        <v>0.0</v>
      </c>
      <c r="I141" s="61">
        <v>3.0</v>
      </c>
      <c r="J141" s="63">
        <v>42311.59861111111</v>
      </c>
      <c r="K141" s="56" t="s">
        <v>3129</v>
      </c>
      <c r="L141" s="56" t="s">
        <v>3130</v>
      </c>
      <c r="M141" s="56" t="s">
        <v>3131</v>
      </c>
      <c r="N141" s="62" t="e">
        <v>#N/A</v>
      </c>
      <c r="O141" s="62" t="e">
        <v>#N/A</v>
      </c>
      <c r="P141" s="62" t="e">
        <v>#N/A</v>
      </c>
      <c r="Q141" s="62" t="e">
        <v>#N/A</v>
      </c>
      <c r="R141" s="62" t="e">
        <v>#N/A</v>
      </c>
      <c r="S141" s="62" t="b">
        <v>1</v>
      </c>
      <c r="T141" s="62" t="b">
        <v>1</v>
      </c>
      <c r="U141" s="56" t="s">
        <v>3133</v>
      </c>
      <c r="V141" s="56" t="s">
        <v>3134</v>
      </c>
      <c r="W141" s="56" t="s">
        <v>2375</v>
      </c>
      <c r="X141" s="60"/>
      <c r="Y141" s="60"/>
      <c r="Z141" s="56" t="s">
        <v>3135</v>
      </c>
      <c r="AA141" s="56" t="s">
        <v>3849</v>
      </c>
      <c r="AB141" s="60"/>
      <c r="AC141" s="60"/>
      <c r="AD141" s="60"/>
      <c r="AE141" s="60"/>
    </row>
    <row r="142">
      <c r="A142" s="60"/>
      <c r="B142" s="61">
        <v>307.0</v>
      </c>
      <c r="C142" s="56" t="s">
        <v>69</v>
      </c>
      <c r="D142" s="57" t="s">
        <v>3324</v>
      </c>
      <c r="E142" s="56" t="s">
        <v>3319</v>
      </c>
      <c r="F142" s="62" t="b">
        <v>1</v>
      </c>
      <c r="G142" s="61">
        <v>156.0</v>
      </c>
      <c r="H142" s="61">
        <v>59.0</v>
      </c>
      <c r="I142" s="61">
        <v>97.0</v>
      </c>
      <c r="J142" s="63">
        <v>42318.69027777778</v>
      </c>
      <c r="K142" s="56" t="s">
        <v>3320</v>
      </c>
      <c r="L142" s="56" t="s">
        <v>3321</v>
      </c>
      <c r="M142" s="56" t="s">
        <v>3322</v>
      </c>
      <c r="N142" s="62" t="e">
        <v>#N/A</v>
      </c>
      <c r="O142" s="62" t="e">
        <v>#N/A</v>
      </c>
      <c r="P142" s="62" t="e">
        <v>#N/A</v>
      </c>
      <c r="Q142" s="62" t="e">
        <v>#N/A</v>
      </c>
      <c r="R142" s="62" t="e">
        <v>#N/A</v>
      </c>
      <c r="S142" s="62" t="b">
        <v>1</v>
      </c>
      <c r="T142" s="62" t="b">
        <v>1</v>
      </c>
      <c r="U142" s="61">
        <v>6405.0</v>
      </c>
      <c r="V142" s="56" t="s">
        <v>3325</v>
      </c>
      <c r="W142" s="56" t="s">
        <v>2375</v>
      </c>
      <c r="X142" s="60"/>
      <c r="Y142" s="60"/>
      <c r="Z142" s="56" t="s">
        <v>3328</v>
      </c>
      <c r="AA142" s="56" t="s">
        <v>3860</v>
      </c>
      <c r="AB142" s="60"/>
      <c r="AC142" s="60"/>
      <c r="AD142" s="60"/>
      <c r="AE142" s="60"/>
    </row>
    <row r="143">
      <c r="A143" s="61">
        <v>320.0</v>
      </c>
      <c r="B143" s="61">
        <v>320.0</v>
      </c>
      <c r="C143" s="56" t="s">
        <v>69</v>
      </c>
      <c r="D143" s="57" t="s">
        <v>3479</v>
      </c>
      <c r="E143" s="56" t="s">
        <v>3472</v>
      </c>
      <c r="F143" s="62" t="b">
        <v>1</v>
      </c>
      <c r="G143" s="61">
        <v>2.0</v>
      </c>
      <c r="H143" s="61">
        <v>0.0</v>
      </c>
      <c r="I143" s="61">
        <v>2.0</v>
      </c>
      <c r="J143" s="63">
        <v>42330.875</v>
      </c>
      <c r="K143" s="56" t="s">
        <v>3474</v>
      </c>
      <c r="L143" s="56" t="s">
        <v>3475</v>
      </c>
      <c r="M143" s="56" t="s">
        <v>3476</v>
      </c>
      <c r="N143" s="62" t="e">
        <v>#N/A</v>
      </c>
      <c r="O143" s="62" t="e">
        <v>#N/A</v>
      </c>
      <c r="P143" s="62" t="e">
        <v>#N/A</v>
      </c>
      <c r="Q143" s="62" t="e">
        <v>#N/A</v>
      </c>
      <c r="R143" s="62" t="e">
        <v>#N/A</v>
      </c>
      <c r="S143" s="62" t="b">
        <v>1</v>
      </c>
      <c r="T143" s="62" t="b">
        <v>1</v>
      </c>
      <c r="U143" s="61">
        <v>6032.0</v>
      </c>
      <c r="V143" s="56" t="s">
        <v>3482</v>
      </c>
      <c r="W143" s="56" t="s">
        <v>2375</v>
      </c>
      <c r="X143" s="64">
        <v>55356.0</v>
      </c>
      <c r="Y143" s="64">
        <v>31847.0</v>
      </c>
      <c r="Z143" s="56" t="s">
        <v>1301</v>
      </c>
      <c r="AA143" s="56" t="s">
        <v>3871</v>
      </c>
      <c r="AB143" s="60"/>
      <c r="AC143" s="60"/>
      <c r="AD143" s="60"/>
      <c r="AE143" s="60"/>
    </row>
    <row r="144">
      <c r="A144" s="60"/>
      <c r="B144" s="61">
        <v>321.0</v>
      </c>
      <c r="C144" s="56" t="s">
        <v>69</v>
      </c>
      <c r="D144" s="65" t="s">
        <v>3479</v>
      </c>
      <c r="E144" s="56" t="s">
        <v>3472</v>
      </c>
      <c r="F144" s="62" t="b">
        <v>1</v>
      </c>
      <c r="G144" s="61">
        <v>182.0</v>
      </c>
      <c r="H144" s="61">
        <v>25.0</v>
      </c>
      <c r="I144" s="61">
        <v>157.0</v>
      </c>
      <c r="J144" s="63">
        <v>42330.879166666666</v>
      </c>
      <c r="K144" s="56" t="s">
        <v>3474</v>
      </c>
      <c r="L144" s="56" t="s">
        <v>3475</v>
      </c>
      <c r="M144" s="56" t="s">
        <v>3476</v>
      </c>
      <c r="N144" s="62" t="e">
        <v>#N/A</v>
      </c>
      <c r="O144" s="62" t="e">
        <v>#N/A</v>
      </c>
      <c r="P144" s="62" t="e">
        <v>#N/A</v>
      </c>
      <c r="Q144" s="62" t="e">
        <v>#N/A</v>
      </c>
      <c r="R144" s="62" t="e">
        <v>#N/A</v>
      </c>
      <c r="S144" s="62" t="b">
        <v>1</v>
      </c>
      <c r="T144" s="62" t="b">
        <v>1</v>
      </c>
      <c r="U144" s="61">
        <v>6032.0</v>
      </c>
      <c r="V144" s="56" t="s">
        <v>3482</v>
      </c>
      <c r="W144" s="56" t="s">
        <v>2375</v>
      </c>
      <c r="X144" s="64">
        <v>55356.0</v>
      </c>
      <c r="Y144" s="64">
        <v>31847.0</v>
      </c>
      <c r="Z144" s="56" t="s">
        <v>1301</v>
      </c>
      <c r="AA144" s="56" t="s">
        <v>3871</v>
      </c>
      <c r="AB144" s="60"/>
      <c r="AC144" s="60"/>
      <c r="AD144" s="60"/>
      <c r="AE144" s="60"/>
    </row>
    <row r="145">
      <c r="A145" s="60"/>
      <c r="B145" s="61">
        <v>357.0</v>
      </c>
      <c r="C145" s="56" t="s">
        <v>69</v>
      </c>
      <c r="D145" s="57" t="s">
        <v>3882</v>
      </c>
      <c r="E145" s="56" t="s">
        <v>3883</v>
      </c>
      <c r="F145" s="62" t="b">
        <v>1</v>
      </c>
      <c r="G145" s="61">
        <v>141.0</v>
      </c>
      <c r="H145" s="61">
        <v>19.0</v>
      </c>
      <c r="I145" s="61">
        <v>122.0</v>
      </c>
      <c r="J145" s="63">
        <v>42326.76111111111</v>
      </c>
      <c r="K145" s="56" t="s">
        <v>3885</v>
      </c>
      <c r="L145" s="56" t="s">
        <v>3886</v>
      </c>
      <c r="M145" s="56" t="s">
        <v>3887</v>
      </c>
      <c r="N145" s="62" t="e">
        <v>#N/A</v>
      </c>
      <c r="O145" s="62" t="e">
        <v>#N/A</v>
      </c>
      <c r="P145" s="62" t="e">
        <v>#N/A</v>
      </c>
      <c r="Q145" s="62" t="e">
        <v>#N/A</v>
      </c>
      <c r="R145" s="62" t="e">
        <v>#N/A</v>
      </c>
      <c r="S145" s="62" t="b">
        <v>1</v>
      </c>
      <c r="T145" s="62" t="b">
        <v>1</v>
      </c>
      <c r="U145" s="61">
        <v>6470.0</v>
      </c>
      <c r="V145" s="56" t="s">
        <v>3888</v>
      </c>
      <c r="W145" s="56" t="s">
        <v>2375</v>
      </c>
      <c r="X145" s="64">
        <v>2146192.0</v>
      </c>
      <c r="Y145" s="64">
        <v>2394133.0</v>
      </c>
      <c r="Z145" s="56" t="s">
        <v>3890</v>
      </c>
      <c r="AA145" s="56" t="s">
        <v>3899</v>
      </c>
      <c r="AB145" s="60"/>
      <c r="AC145" s="60"/>
      <c r="AD145" s="60"/>
      <c r="AE145" s="60"/>
    </row>
    <row r="146">
      <c r="A146" s="60"/>
      <c r="B146" s="61">
        <v>376.0</v>
      </c>
      <c r="C146" s="56" t="s">
        <v>69</v>
      </c>
      <c r="D146" s="57" t="s">
        <v>3900</v>
      </c>
      <c r="E146" s="56" t="s">
        <v>3901</v>
      </c>
      <c r="F146" s="62" t="b">
        <v>1</v>
      </c>
      <c r="G146" s="61">
        <v>3.0</v>
      </c>
      <c r="H146" s="61">
        <v>0.0</v>
      </c>
      <c r="I146" s="61">
        <v>3.0</v>
      </c>
      <c r="J146" s="63">
        <v>42330.748611111114</v>
      </c>
      <c r="K146" s="56" t="s">
        <v>3902</v>
      </c>
      <c r="L146" s="56" t="s">
        <v>3903</v>
      </c>
      <c r="M146" s="56" t="s">
        <v>3904</v>
      </c>
      <c r="N146" s="62" t="e">
        <v>#N/A</v>
      </c>
      <c r="O146" s="62" t="e">
        <v>#N/A</v>
      </c>
      <c r="P146" s="62" t="e">
        <v>#N/A</v>
      </c>
      <c r="Q146" s="62" t="e">
        <v>#N/A</v>
      </c>
      <c r="R146" s="62" t="e">
        <v>#N/A</v>
      </c>
      <c r="S146" s="62" t="b">
        <v>1</v>
      </c>
      <c r="T146" s="62" t="b">
        <v>1</v>
      </c>
      <c r="U146" s="61">
        <v>6107.0</v>
      </c>
      <c r="V146" s="56" t="s">
        <v>3905</v>
      </c>
      <c r="W146" s="56" t="s">
        <v>2375</v>
      </c>
      <c r="X146" s="60"/>
      <c r="Y146" s="60"/>
      <c r="Z146" s="56" t="s">
        <v>3906</v>
      </c>
      <c r="AA146" s="56" t="s">
        <v>3910</v>
      </c>
      <c r="AB146" s="60"/>
      <c r="AC146" s="60"/>
      <c r="AD146" s="60"/>
      <c r="AE146" s="60"/>
    </row>
    <row r="147">
      <c r="A147" s="60"/>
      <c r="B147" s="61">
        <v>463.0</v>
      </c>
      <c r="C147" s="56" t="s">
        <v>69</v>
      </c>
      <c r="D147" s="57" t="s">
        <v>3912</v>
      </c>
      <c r="E147" s="56" t="s">
        <v>3913</v>
      </c>
      <c r="F147" s="62" t="b">
        <v>1</v>
      </c>
      <c r="G147" s="61">
        <v>3.0</v>
      </c>
      <c r="H147" s="61">
        <v>0.0</v>
      </c>
      <c r="I147" s="61">
        <v>3.0</v>
      </c>
      <c r="J147" s="63">
        <v>42319.73125</v>
      </c>
      <c r="K147" s="56" t="s">
        <v>3917</v>
      </c>
      <c r="L147" s="56" t="s">
        <v>3918</v>
      </c>
      <c r="M147" s="56" t="s">
        <v>3919</v>
      </c>
      <c r="N147" s="62" t="e">
        <v>#N/A</v>
      </c>
      <c r="O147" s="62" t="e">
        <v>#N/A</v>
      </c>
      <c r="P147" s="62" t="e">
        <v>#N/A</v>
      </c>
      <c r="Q147" s="62" t="e">
        <v>#N/A</v>
      </c>
      <c r="R147" s="62" t="e">
        <v>#N/A</v>
      </c>
      <c r="S147" s="62" t="b">
        <v>1</v>
      </c>
      <c r="T147" s="62" t="b">
        <v>1</v>
      </c>
      <c r="U147" s="61">
        <v>6107.0</v>
      </c>
      <c r="V147" s="56" t="s">
        <v>3905</v>
      </c>
      <c r="W147" s="56" t="s">
        <v>2375</v>
      </c>
      <c r="X147" s="64">
        <v>346469.0</v>
      </c>
      <c r="Y147" s="64">
        <v>290058.0</v>
      </c>
      <c r="Z147" s="56" t="s">
        <v>3921</v>
      </c>
      <c r="AA147" s="56" t="s">
        <v>3925</v>
      </c>
      <c r="AB147" s="60"/>
      <c r="AC147" s="60"/>
      <c r="AD147" s="60"/>
      <c r="AE147" s="60"/>
    </row>
    <row r="148">
      <c r="A148" s="60"/>
      <c r="B148" s="61">
        <v>480.0</v>
      </c>
      <c r="C148" s="56" t="s">
        <v>69</v>
      </c>
      <c r="D148" s="57" t="s">
        <v>3927</v>
      </c>
      <c r="E148" s="56" t="s">
        <v>3928</v>
      </c>
      <c r="F148" s="62" t="b">
        <v>1</v>
      </c>
      <c r="G148" s="61">
        <v>2.0</v>
      </c>
      <c r="H148" s="61">
        <v>0.0</v>
      </c>
      <c r="I148" s="61">
        <v>2.0</v>
      </c>
      <c r="J148" s="63">
        <v>42314.24444444444</v>
      </c>
      <c r="K148" s="56" t="s">
        <v>3930</v>
      </c>
      <c r="L148" s="56" t="s">
        <v>3931</v>
      </c>
      <c r="M148" s="56" t="s">
        <v>3933</v>
      </c>
      <c r="N148" s="62" t="e">
        <v>#N/A</v>
      </c>
      <c r="O148" s="62" t="e">
        <v>#N/A</v>
      </c>
      <c r="P148" s="62" t="e">
        <v>#N/A</v>
      </c>
      <c r="Q148" s="62" t="e">
        <v>#N/A</v>
      </c>
      <c r="R148" s="62" t="e">
        <v>#N/A</v>
      </c>
      <c r="S148" s="62" t="b">
        <v>1</v>
      </c>
      <c r="T148" s="62" t="b">
        <v>1</v>
      </c>
      <c r="U148" s="61">
        <v>6902.0</v>
      </c>
      <c r="V148" s="56" t="s">
        <v>3935</v>
      </c>
      <c r="W148" s="56" t="s">
        <v>2375</v>
      </c>
      <c r="X148" s="64">
        <v>388299.0</v>
      </c>
      <c r="Y148" s="64">
        <v>390594.0</v>
      </c>
      <c r="Z148" s="56" t="s">
        <v>696</v>
      </c>
      <c r="AA148" s="56" t="s">
        <v>3941</v>
      </c>
      <c r="AB148" s="60"/>
      <c r="AC148" s="60"/>
      <c r="AD148" s="60"/>
      <c r="AE148" s="60"/>
    </row>
    <row r="149">
      <c r="A149" s="60"/>
      <c r="B149" s="61">
        <v>593.0</v>
      </c>
      <c r="C149" s="56" t="s">
        <v>69</v>
      </c>
      <c r="D149" s="57" t="s">
        <v>3942</v>
      </c>
      <c r="E149" s="56" t="s">
        <v>3943</v>
      </c>
      <c r="F149" s="62" t="b">
        <v>0</v>
      </c>
      <c r="G149" s="61">
        <v>3.0</v>
      </c>
      <c r="H149" s="61">
        <v>0.0</v>
      </c>
      <c r="I149" s="61">
        <v>3.0</v>
      </c>
      <c r="J149" s="63">
        <v>42324.40972222222</v>
      </c>
      <c r="K149" s="56" t="s">
        <v>3946</v>
      </c>
      <c r="L149" s="56" t="s">
        <v>3947</v>
      </c>
      <c r="M149" s="56" t="s">
        <v>3948</v>
      </c>
      <c r="N149" s="62" t="e">
        <v>#N/A</v>
      </c>
      <c r="O149" s="62" t="e">
        <v>#N/A</v>
      </c>
      <c r="P149" s="62" t="e">
        <v>#N/A</v>
      </c>
      <c r="Q149" s="62" t="e">
        <v>#N/A</v>
      </c>
      <c r="R149" s="62" t="e">
        <v>#N/A</v>
      </c>
      <c r="S149" s="62" t="b">
        <v>1</v>
      </c>
      <c r="T149" s="62" t="b">
        <v>1</v>
      </c>
      <c r="U149" s="61">
        <v>6475.0</v>
      </c>
      <c r="V149" s="56" t="s">
        <v>3949</v>
      </c>
      <c r="W149" s="56" t="s">
        <v>2375</v>
      </c>
      <c r="X149" s="60"/>
      <c r="Y149" s="60"/>
      <c r="Z149" s="60"/>
      <c r="AA149" s="56" t="s">
        <v>3955</v>
      </c>
      <c r="AB149" s="61">
        <v>3.0</v>
      </c>
      <c r="AC149" s="61">
        <v>1.0</v>
      </c>
      <c r="AD149" s="60"/>
      <c r="AE149" s="60"/>
    </row>
    <row r="150">
      <c r="A150" s="60"/>
      <c r="B150" s="61">
        <v>692.0</v>
      </c>
      <c r="C150" s="56" t="s">
        <v>69</v>
      </c>
      <c r="D150" s="57" t="s">
        <v>3956</v>
      </c>
      <c r="E150" s="56" t="s">
        <v>2369</v>
      </c>
      <c r="F150" s="62" t="b">
        <v>1</v>
      </c>
      <c r="G150" s="61">
        <v>26.0</v>
      </c>
      <c r="H150" s="61">
        <v>8.0</v>
      </c>
      <c r="I150" s="61">
        <v>18.0</v>
      </c>
      <c r="J150" s="63">
        <v>42326.51527777778</v>
      </c>
      <c r="K150" s="56" t="s">
        <v>3958</v>
      </c>
      <c r="L150" s="56" t="s">
        <v>2371</v>
      </c>
      <c r="M150" s="56" t="s">
        <v>3960</v>
      </c>
      <c r="N150" s="62" t="e">
        <v>#N/A</v>
      </c>
      <c r="O150" s="62" t="e">
        <v>#N/A</v>
      </c>
      <c r="P150" s="62" t="e">
        <v>#N/A</v>
      </c>
      <c r="Q150" s="62" t="e">
        <v>#N/A</v>
      </c>
      <c r="R150" s="62" t="e">
        <v>#N/A</v>
      </c>
      <c r="S150" s="62" t="b">
        <v>0</v>
      </c>
      <c r="T150" s="62" t="b">
        <v>0</v>
      </c>
      <c r="U150" s="61">
        <v>6103.0</v>
      </c>
      <c r="V150" s="56" t="s">
        <v>2374</v>
      </c>
      <c r="W150" s="56" t="s">
        <v>2375</v>
      </c>
      <c r="X150" s="64">
        <v>326984.0</v>
      </c>
      <c r="Y150" s="64">
        <v>317337.0</v>
      </c>
      <c r="Z150" s="56" t="s">
        <v>2376</v>
      </c>
      <c r="AA150" s="56" t="s">
        <v>3963</v>
      </c>
      <c r="AB150" s="61">
        <v>3.0</v>
      </c>
      <c r="AC150" s="61">
        <v>1.0</v>
      </c>
      <c r="AD150" s="60"/>
      <c r="AE150" s="60"/>
    </row>
    <row r="151">
      <c r="A151" s="60"/>
      <c r="B151" s="61">
        <v>724.0</v>
      </c>
      <c r="C151" s="56" t="s">
        <v>69</v>
      </c>
      <c r="D151" s="57" t="s">
        <v>3966</v>
      </c>
      <c r="E151" s="56" t="s">
        <v>3967</v>
      </c>
      <c r="F151" s="62" t="b">
        <v>1</v>
      </c>
      <c r="G151" s="61">
        <v>2.0</v>
      </c>
      <c r="H151" s="61">
        <v>0.0</v>
      </c>
      <c r="I151" s="61">
        <v>2.0</v>
      </c>
      <c r="J151" s="63">
        <v>42311.73333333333</v>
      </c>
      <c r="K151" s="56" t="s">
        <v>3969</v>
      </c>
      <c r="L151" s="56" t="s">
        <v>3970</v>
      </c>
      <c r="M151" s="56" t="s">
        <v>3971</v>
      </c>
      <c r="N151" s="62" t="e">
        <v>#N/A</v>
      </c>
      <c r="O151" s="62" t="e">
        <v>#N/A</v>
      </c>
      <c r="P151" s="62" t="e">
        <v>#N/A</v>
      </c>
      <c r="Q151" s="62" t="e">
        <v>#N/A</v>
      </c>
      <c r="R151" s="62" t="e">
        <v>#N/A</v>
      </c>
      <c r="S151" s="62" t="b">
        <v>0</v>
      </c>
      <c r="T151" s="62" t="b">
        <v>0</v>
      </c>
      <c r="U151" s="61">
        <v>6611.0</v>
      </c>
      <c r="V151" s="56" t="s">
        <v>3972</v>
      </c>
      <c r="W151" s="56" t="s">
        <v>2375</v>
      </c>
      <c r="X151" s="64">
        <v>5784614.0</v>
      </c>
      <c r="Y151" s="64">
        <v>6564742.0</v>
      </c>
      <c r="Z151" s="56" t="s">
        <v>3974</v>
      </c>
      <c r="AA151" s="56" t="s">
        <v>3977</v>
      </c>
      <c r="AB151" s="61">
        <v>1.0</v>
      </c>
      <c r="AC151" s="61">
        <v>1.0</v>
      </c>
      <c r="AD151" s="60"/>
      <c r="AE151" s="60"/>
    </row>
    <row r="152">
      <c r="A152" s="60"/>
      <c r="B152" s="61">
        <v>725.0</v>
      </c>
      <c r="C152" s="56" t="s">
        <v>69</v>
      </c>
      <c r="D152" s="57" t="s">
        <v>3978</v>
      </c>
      <c r="E152" s="56" t="s">
        <v>3979</v>
      </c>
      <c r="F152" s="62" t="b">
        <v>1</v>
      </c>
      <c r="G152" s="61">
        <v>6.0</v>
      </c>
      <c r="H152" s="61">
        <v>0.0</v>
      </c>
      <c r="I152" s="61">
        <v>6.0</v>
      </c>
      <c r="J152" s="63">
        <v>42332.53888888889</v>
      </c>
      <c r="K152" s="56" t="s">
        <v>3981</v>
      </c>
      <c r="L152" s="56" t="s">
        <v>3982</v>
      </c>
      <c r="M152" s="56" t="s">
        <v>3983</v>
      </c>
      <c r="N152" s="62" t="e">
        <v>#N/A</v>
      </c>
      <c r="O152" s="62" t="e">
        <v>#N/A</v>
      </c>
      <c r="P152" s="62" t="e">
        <v>#N/A</v>
      </c>
      <c r="Q152" s="62" t="e">
        <v>#N/A</v>
      </c>
      <c r="R152" s="62" t="e">
        <v>#N/A</v>
      </c>
      <c r="S152" s="62" t="b">
        <v>0</v>
      </c>
      <c r="T152" s="62" t="b">
        <v>1</v>
      </c>
      <c r="U152" s="61">
        <v>6776.0</v>
      </c>
      <c r="V152" s="56" t="s">
        <v>3985</v>
      </c>
      <c r="W152" s="56" t="s">
        <v>2375</v>
      </c>
      <c r="X152" s="60"/>
      <c r="Y152" s="60"/>
      <c r="Z152" s="56" t="s">
        <v>3988</v>
      </c>
      <c r="AA152" s="56" t="s">
        <v>3990</v>
      </c>
      <c r="AB152" s="61">
        <v>1.0</v>
      </c>
      <c r="AC152" s="61">
        <v>2.0</v>
      </c>
      <c r="AD152" s="60"/>
      <c r="AE152" s="60"/>
    </row>
    <row r="153">
      <c r="A153" s="60"/>
      <c r="B153" s="61">
        <v>733.0</v>
      </c>
      <c r="C153" s="56" t="s">
        <v>69</v>
      </c>
      <c r="D153" s="57" t="s">
        <v>3993</v>
      </c>
      <c r="E153" s="56" t="s">
        <v>3994</v>
      </c>
      <c r="F153" s="62" t="b">
        <v>1</v>
      </c>
      <c r="G153" s="61">
        <v>6.0</v>
      </c>
      <c r="H153" s="61">
        <v>1.0</v>
      </c>
      <c r="I153" s="61">
        <v>5.0</v>
      </c>
      <c r="J153" s="63">
        <v>42312.33263888889</v>
      </c>
      <c r="K153" s="56" t="s">
        <v>3995</v>
      </c>
      <c r="L153" s="56" t="s">
        <v>3996</v>
      </c>
      <c r="M153" s="56" t="s">
        <v>3998</v>
      </c>
      <c r="N153" s="62" t="e">
        <v>#N/A</v>
      </c>
      <c r="O153" s="62" t="e">
        <v>#N/A</v>
      </c>
      <c r="P153" s="62" t="e">
        <v>#N/A</v>
      </c>
      <c r="Q153" s="62" t="e">
        <v>#N/A</v>
      </c>
      <c r="R153" s="62" t="e">
        <v>#N/A</v>
      </c>
      <c r="S153" s="62" t="b">
        <v>0</v>
      </c>
      <c r="T153" s="62" t="b">
        <v>0</v>
      </c>
      <c r="U153" s="61">
        <v>6770.0</v>
      </c>
      <c r="V153" s="56" t="s">
        <v>4000</v>
      </c>
      <c r="W153" s="56" t="s">
        <v>2375</v>
      </c>
      <c r="X153" s="60"/>
      <c r="Y153" s="60"/>
      <c r="Z153" s="56" t="s">
        <v>4001</v>
      </c>
      <c r="AA153" s="56" t="s">
        <v>4009</v>
      </c>
      <c r="AB153" s="61">
        <v>3.0</v>
      </c>
      <c r="AC153" s="61">
        <v>1.0</v>
      </c>
      <c r="AD153" s="60"/>
      <c r="AE153" s="60"/>
    </row>
    <row r="154">
      <c r="A154" s="60"/>
      <c r="B154" s="61">
        <v>762.0</v>
      </c>
      <c r="C154" s="56" t="s">
        <v>69</v>
      </c>
      <c r="D154" s="57" t="s">
        <v>4012</v>
      </c>
      <c r="E154" s="56" t="s">
        <v>4013</v>
      </c>
      <c r="F154" s="62" t="b">
        <v>1</v>
      </c>
      <c r="G154" s="61">
        <v>1.0</v>
      </c>
      <c r="H154" s="61">
        <v>0.0</v>
      </c>
      <c r="I154" s="61">
        <v>1.0</v>
      </c>
      <c r="J154" s="63">
        <v>42312.45763888889</v>
      </c>
      <c r="K154" s="56" t="s">
        <v>4014</v>
      </c>
      <c r="L154" s="56" t="s">
        <v>4015</v>
      </c>
      <c r="M154" s="56" t="s">
        <v>4016</v>
      </c>
      <c r="N154" s="62" t="e">
        <v>#N/A</v>
      </c>
      <c r="O154" s="62" t="e">
        <v>#N/A</v>
      </c>
      <c r="P154" s="62" t="e">
        <v>#N/A</v>
      </c>
      <c r="Q154" s="62" t="e">
        <v>#N/A</v>
      </c>
      <c r="R154" s="62" t="e">
        <v>#N/A</v>
      </c>
      <c r="S154" s="62" t="b">
        <v>0</v>
      </c>
      <c r="T154" s="62" t="b">
        <v>1</v>
      </c>
      <c r="U154" s="61">
        <v>6045.0</v>
      </c>
      <c r="V154" s="56" t="s">
        <v>4017</v>
      </c>
      <c r="W154" s="56" t="s">
        <v>2375</v>
      </c>
      <c r="X154" s="64">
        <v>541888.0</v>
      </c>
      <c r="Y154" s="64">
        <v>675763.0</v>
      </c>
      <c r="Z154" s="56" t="s">
        <v>1856</v>
      </c>
      <c r="AA154" s="56" t="s">
        <v>4018</v>
      </c>
      <c r="AB154" s="61">
        <v>3.0</v>
      </c>
      <c r="AC154" s="61">
        <v>1.0</v>
      </c>
      <c r="AD154" s="60"/>
      <c r="AE154" s="60"/>
    </row>
    <row r="155">
      <c r="A155" s="60"/>
      <c r="B155" s="61">
        <v>30.0</v>
      </c>
      <c r="C155" s="56" t="s">
        <v>69</v>
      </c>
      <c r="D155" s="57" t="s">
        <v>596</v>
      </c>
      <c r="E155" s="56" t="s">
        <v>592</v>
      </c>
      <c r="F155" s="62" t="b">
        <v>1</v>
      </c>
      <c r="G155" s="61">
        <v>4.0</v>
      </c>
      <c r="H155" s="61">
        <v>0.0</v>
      </c>
      <c r="I155" s="61">
        <v>4.0</v>
      </c>
      <c r="J155" s="63">
        <v>42311.384722222225</v>
      </c>
      <c r="K155" s="56" t="s">
        <v>593</v>
      </c>
      <c r="L155" s="56" t="s">
        <v>594</v>
      </c>
      <c r="M155" s="56" t="s">
        <v>4022</v>
      </c>
      <c r="N155" s="62" t="e">
        <v>#N/A</v>
      </c>
      <c r="O155" s="62" t="e">
        <v>#N/A</v>
      </c>
      <c r="P155" s="62" t="e">
        <v>#N/A</v>
      </c>
      <c r="Q155" s="62" t="e">
        <v>#N/A</v>
      </c>
      <c r="R155" s="62" t="e">
        <v>#N/A</v>
      </c>
      <c r="S155" s="62" t="b">
        <v>1</v>
      </c>
      <c r="T155" s="62" t="b">
        <v>0</v>
      </c>
      <c r="U155" s="61">
        <v>20005.0</v>
      </c>
      <c r="V155" s="56" t="s">
        <v>491</v>
      </c>
      <c r="W155" s="56" t="s">
        <v>597</v>
      </c>
      <c r="X155" s="60"/>
      <c r="Y155" s="60"/>
      <c r="Z155" s="56" t="s">
        <v>598</v>
      </c>
      <c r="AA155" s="56" t="s">
        <v>4027</v>
      </c>
      <c r="AB155" s="61">
        <v>3.0</v>
      </c>
      <c r="AC155" s="61">
        <v>6.0</v>
      </c>
      <c r="AD155" s="60"/>
      <c r="AE155" s="60"/>
    </row>
    <row r="156">
      <c r="A156" s="60"/>
      <c r="B156" s="61">
        <v>81.0</v>
      </c>
      <c r="C156" s="56" t="s">
        <v>69</v>
      </c>
      <c r="D156" s="57" t="s">
        <v>1094</v>
      </c>
      <c r="E156" s="56" t="s">
        <v>1090</v>
      </c>
      <c r="F156" s="62" t="b">
        <v>1</v>
      </c>
      <c r="G156" s="61">
        <v>4.0</v>
      </c>
      <c r="H156" s="61">
        <v>0.0</v>
      </c>
      <c r="I156" s="61">
        <v>4.0</v>
      </c>
      <c r="J156" s="63">
        <v>42329.299305555556</v>
      </c>
      <c r="K156" s="56" t="s">
        <v>1091</v>
      </c>
      <c r="L156" s="56" t="s">
        <v>1092</v>
      </c>
      <c r="M156" s="56" t="s">
        <v>1093</v>
      </c>
      <c r="N156" s="62" t="e">
        <v>#N/A</v>
      </c>
      <c r="O156" s="62" t="e">
        <v>#N/A</v>
      </c>
      <c r="P156" s="62" t="e">
        <v>#N/A</v>
      </c>
      <c r="Q156" s="62" t="e">
        <v>#N/A</v>
      </c>
      <c r="R156" s="62" t="e">
        <v>#N/A</v>
      </c>
      <c r="S156" s="62" t="b">
        <v>1</v>
      </c>
      <c r="T156" s="62" t="b">
        <v>1</v>
      </c>
      <c r="U156" s="61">
        <v>20036.0</v>
      </c>
      <c r="V156" s="56" t="s">
        <v>491</v>
      </c>
      <c r="W156" s="56" t="s">
        <v>597</v>
      </c>
      <c r="X156" s="64">
        <v>5824052.0</v>
      </c>
      <c r="Y156" s="64">
        <v>5681024.0</v>
      </c>
      <c r="Z156" s="60"/>
      <c r="AA156" s="56" t="s">
        <v>4033</v>
      </c>
      <c r="AB156" s="61">
        <v>1.0</v>
      </c>
      <c r="AC156" s="61">
        <v>6.0</v>
      </c>
      <c r="AD156" s="60"/>
      <c r="AE156" s="60"/>
    </row>
    <row r="157">
      <c r="A157" s="60"/>
      <c r="B157" s="61">
        <v>133.0</v>
      </c>
      <c r="C157" s="56" t="s">
        <v>69</v>
      </c>
      <c r="D157" s="57" t="s">
        <v>1602</v>
      </c>
      <c r="E157" s="56" t="s">
        <v>1598</v>
      </c>
      <c r="F157" s="62" t="b">
        <v>1</v>
      </c>
      <c r="G157" s="61">
        <v>85.0</v>
      </c>
      <c r="H157" s="61">
        <v>25.0</v>
      </c>
      <c r="I157" s="61">
        <v>60.0</v>
      </c>
      <c r="J157" s="63">
        <v>42320.39097222222</v>
      </c>
      <c r="K157" s="56" t="s">
        <v>1599</v>
      </c>
      <c r="L157" s="56" t="s">
        <v>1600</v>
      </c>
      <c r="M157" s="56" t="s">
        <v>1601</v>
      </c>
      <c r="N157" s="62" t="e">
        <v>#N/A</v>
      </c>
      <c r="O157" s="62" t="e">
        <v>#N/A</v>
      </c>
      <c r="P157" s="62" t="e">
        <v>#N/A</v>
      </c>
      <c r="Q157" s="62" t="e">
        <v>#N/A</v>
      </c>
      <c r="R157" s="62" t="e">
        <v>#N/A</v>
      </c>
      <c r="S157" s="62" t="b">
        <v>1</v>
      </c>
      <c r="T157" s="62" t="b">
        <v>1</v>
      </c>
      <c r="U157" s="61">
        <v>20036.0</v>
      </c>
      <c r="V157" s="56" t="s">
        <v>491</v>
      </c>
      <c r="W157" s="56" t="s">
        <v>597</v>
      </c>
      <c r="X157" s="64">
        <v>3.9094759E7</v>
      </c>
      <c r="Y157" s="64">
        <v>1.2539026E7</v>
      </c>
      <c r="Z157" s="56" t="s">
        <v>1250</v>
      </c>
      <c r="AA157" s="56" t="s">
        <v>4043</v>
      </c>
      <c r="AB157" s="60"/>
      <c r="AC157" s="60"/>
      <c r="AD157" s="60"/>
      <c r="AE157" s="60"/>
    </row>
    <row r="158">
      <c r="A158" s="60"/>
      <c r="B158" s="61">
        <v>165.0</v>
      </c>
      <c r="C158" s="56" t="s">
        <v>69</v>
      </c>
      <c r="D158" s="57" t="s">
        <v>1884</v>
      </c>
      <c r="E158" s="56" t="s">
        <v>1880</v>
      </c>
      <c r="F158" s="62" t="b">
        <v>1</v>
      </c>
      <c r="G158" s="61">
        <v>8.0</v>
      </c>
      <c r="H158" s="61">
        <v>2.0</v>
      </c>
      <c r="I158" s="61">
        <v>6.0</v>
      </c>
      <c r="J158" s="63">
        <v>42331.51597222222</v>
      </c>
      <c r="K158" s="56" t="s">
        <v>1881</v>
      </c>
      <c r="L158" s="56" t="s">
        <v>1882</v>
      </c>
      <c r="M158" s="56" t="s">
        <v>1883</v>
      </c>
      <c r="N158" s="62" t="e">
        <v>#N/A</v>
      </c>
      <c r="O158" s="62" t="e">
        <v>#N/A</v>
      </c>
      <c r="P158" s="62" t="e">
        <v>#N/A</v>
      </c>
      <c r="Q158" s="62" t="e">
        <v>#N/A</v>
      </c>
      <c r="R158" s="62" t="e">
        <v>#N/A</v>
      </c>
      <c r="S158" s="62" t="b">
        <v>1</v>
      </c>
      <c r="T158" s="62" t="b">
        <v>1</v>
      </c>
      <c r="U158" s="61">
        <v>20009.0</v>
      </c>
      <c r="V158" s="56" t="s">
        <v>491</v>
      </c>
      <c r="W158" s="56" t="s">
        <v>597</v>
      </c>
      <c r="X158" s="64">
        <v>437266.0</v>
      </c>
      <c r="Y158" s="64">
        <v>393293.0</v>
      </c>
      <c r="Z158" s="56" t="s">
        <v>696</v>
      </c>
      <c r="AA158" s="56" t="s">
        <v>4053</v>
      </c>
      <c r="AB158" s="60"/>
      <c r="AC158" s="60"/>
      <c r="AD158" s="60"/>
      <c r="AE158" s="60"/>
    </row>
    <row r="159">
      <c r="A159" s="60"/>
      <c r="B159" s="61">
        <v>197.0</v>
      </c>
      <c r="C159" s="56" t="s">
        <v>69</v>
      </c>
      <c r="D159" s="57" t="s">
        <v>2188</v>
      </c>
      <c r="E159" s="56" t="s">
        <v>2184</v>
      </c>
      <c r="F159" s="62" t="b">
        <v>1</v>
      </c>
      <c r="G159" s="61">
        <v>315.0</v>
      </c>
      <c r="H159" s="61">
        <v>78.0</v>
      </c>
      <c r="I159" s="61">
        <v>237.0</v>
      </c>
      <c r="J159" s="63">
        <v>42330.370833333334</v>
      </c>
      <c r="K159" s="56" t="s">
        <v>2185</v>
      </c>
      <c r="L159" s="56" t="s">
        <v>2186</v>
      </c>
      <c r="M159" s="56" t="s">
        <v>2187</v>
      </c>
      <c r="N159" s="62" t="e">
        <v>#N/A</v>
      </c>
      <c r="O159" s="62" t="e">
        <v>#N/A</v>
      </c>
      <c r="P159" s="62" t="e">
        <v>#N/A</v>
      </c>
      <c r="Q159" s="62" t="e">
        <v>#N/A</v>
      </c>
      <c r="R159" s="62" t="e">
        <v>#N/A</v>
      </c>
      <c r="S159" s="62" t="b">
        <v>1</v>
      </c>
      <c r="T159" s="62" t="b">
        <v>1</v>
      </c>
      <c r="U159" s="61">
        <v>20005.0</v>
      </c>
      <c r="V159" s="56" t="s">
        <v>491</v>
      </c>
      <c r="W159" s="56" t="s">
        <v>597</v>
      </c>
      <c r="X159" s="64">
        <v>770258.0</v>
      </c>
      <c r="Y159" s="64">
        <v>564015.0</v>
      </c>
      <c r="Z159" s="56" t="s">
        <v>2189</v>
      </c>
      <c r="AA159" s="56" t="s">
        <v>4057</v>
      </c>
      <c r="AB159" s="60"/>
      <c r="AC159" s="60"/>
      <c r="AD159" s="60"/>
      <c r="AE159" s="60"/>
    </row>
    <row r="160">
      <c r="A160" s="60"/>
      <c r="B160" s="61">
        <v>218.0</v>
      </c>
      <c r="C160" s="56" t="s">
        <v>69</v>
      </c>
      <c r="D160" s="57" t="s">
        <v>2394</v>
      </c>
      <c r="E160" s="56" t="s">
        <v>2390</v>
      </c>
      <c r="F160" s="62" t="b">
        <v>1</v>
      </c>
      <c r="G160" s="61">
        <v>35.0</v>
      </c>
      <c r="H160" s="61">
        <v>2.0</v>
      </c>
      <c r="I160" s="61">
        <v>33.0</v>
      </c>
      <c r="J160" s="63">
        <v>42316.69305555556</v>
      </c>
      <c r="K160" s="56" t="s">
        <v>2391</v>
      </c>
      <c r="L160" s="56" t="s">
        <v>2392</v>
      </c>
      <c r="M160" s="56" t="s">
        <v>2393</v>
      </c>
      <c r="N160" s="62" t="e">
        <v>#N/A</v>
      </c>
      <c r="O160" s="62" t="e">
        <v>#N/A</v>
      </c>
      <c r="P160" s="62" t="e">
        <v>#N/A</v>
      </c>
      <c r="Q160" s="62" t="e">
        <v>#N/A</v>
      </c>
      <c r="R160" s="62" t="e">
        <v>#N/A</v>
      </c>
      <c r="S160" s="62" t="b">
        <v>1</v>
      </c>
      <c r="T160" s="62" t="b">
        <v>1</v>
      </c>
      <c r="U160" s="61">
        <v>20007.0</v>
      </c>
      <c r="V160" s="56" t="s">
        <v>491</v>
      </c>
      <c r="W160" s="56" t="s">
        <v>597</v>
      </c>
      <c r="X160" s="64">
        <v>975450.0</v>
      </c>
      <c r="Y160" s="64">
        <v>715394.0</v>
      </c>
      <c r="Z160" s="56" t="s">
        <v>2395</v>
      </c>
      <c r="AA160" s="56" t="s">
        <v>4067</v>
      </c>
      <c r="AB160" s="60"/>
      <c r="AC160" s="60"/>
      <c r="AD160" s="60"/>
      <c r="AE160" s="60"/>
    </row>
    <row r="161">
      <c r="A161" s="60"/>
      <c r="B161" s="61">
        <v>358.0</v>
      </c>
      <c r="C161" s="56" t="s">
        <v>69</v>
      </c>
      <c r="D161" s="57" t="s">
        <v>3920</v>
      </c>
      <c r="E161" s="56" t="s">
        <v>3911</v>
      </c>
      <c r="F161" s="62" t="b">
        <v>1</v>
      </c>
      <c r="G161" s="61">
        <v>108.0</v>
      </c>
      <c r="H161" s="61">
        <v>30.0</v>
      </c>
      <c r="I161" s="61">
        <v>78.0</v>
      </c>
      <c r="J161" s="63">
        <v>42330.54722222222</v>
      </c>
      <c r="K161" s="56" t="s">
        <v>3914</v>
      </c>
      <c r="L161" s="56" t="s">
        <v>3915</v>
      </c>
      <c r="M161" s="56" t="s">
        <v>3916</v>
      </c>
      <c r="N161" s="62" t="e">
        <v>#N/A</v>
      </c>
      <c r="O161" s="62" t="e">
        <v>#N/A</v>
      </c>
      <c r="P161" s="62" t="e">
        <v>#N/A</v>
      </c>
      <c r="Q161" s="62" t="e">
        <v>#N/A</v>
      </c>
      <c r="R161" s="62" t="e">
        <v>#N/A</v>
      </c>
      <c r="S161" s="62" t="b">
        <v>1</v>
      </c>
      <c r="T161" s="62" t="b">
        <v>1</v>
      </c>
      <c r="U161" s="61">
        <v>20011.0</v>
      </c>
      <c r="V161" s="56" t="s">
        <v>491</v>
      </c>
      <c r="W161" s="56" t="s">
        <v>597</v>
      </c>
      <c r="X161" s="60"/>
      <c r="Y161" s="60"/>
      <c r="Z161" s="56" t="s">
        <v>3922</v>
      </c>
      <c r="AA161" s="56" t="s">
        <v>4070</v>
      </c>
      <c r="AB161" s="60"/>
      <c r="AC161" s="60"/>
      <c r="AD161" s="60"/>
      <c r="AE161" s="60"/>
    </row>
    <row r="162">
      <c r="A162" s="60"/>
      <c r="B162" s="61">
        <v>434.0</v>
      </c>
      <c r="C162" s="56" t="s">
        <v>69</v>
      </c>
      <c r="D162" s="57" t="s">
        <v>4072</v>
      </c>
      <c r="E162" s="56" t="s">
        <v>4073</v>
      </c>
      <c r="F162" s="62" t="b">
        <v>1</v>
      </c>
      <c r="G162" s="61">
        <v>3.0</v>
      </c>
      <c r="H162" s="61">
        <v>0.0</v>
      </c>
      <c r="I162" s="61">
        <v>3.0</v>
      </c>
      <c r="J162" s="63">
        <v>42327.41805555556</v>
      </c>
      <c r="K162" s="56" t="s">
        <v>4074</v>
      </c>
      <c r="L162" s="56" t="s">
        <v>4075</v>
      </c>
      <c r="M162" s="56" t="s">
        <v>4077</v>
      </c>
      <c r="N162" s="62" t="e">
        <v>#N/A</v>
      </c>
      <c r="O162" s="62" t="e">
        <v>#N/A</v>
      </c>
      <c r="P162" s="62" t="e">
        <v>#N/A</v>
      </c>
      <c r="Q162" s="62" t="e">
        <v>#N/A</v>
      </c>
      <c r="R162" s="62" t="e">
        <v>#N/A</v>
      </c>
      <c r="S162" s="62" t="b">
        <v>1</v>
      </c>
      <c r="T162" s="62" t="b">
        <v>1</v>
      </c>
      <c r="U162" s="61">
        <v>20016.0</v>
      </c>
      <c r="V162" s="56" t="s">
        <v>491</v>
      </c>
      <c r="W162" s="56" t="s">
        <v>597</v>
      </c>
      <c r="X162" s="60"/>
      <c r="Y162" s="60"/>
      <c r="Z162" s="56" t="s">
        <v>4081</v>
      </c>
      <c r="AA162" s="56" t="s">
        <v>4087</v>
      </c>
      <c r="AB162" s="60"/>
      <c r="AC162" s="60"/>
      <c r="AD162" s="60"/>
      <c r="AE162" s="60"/>
    </row>
    <row r="163">
      <c r="A163" s="60"/>
      <c r="B163" s="61">
        <v>486.0</v>
      </c>
      <c r="C163" s="56" t="s">
        <v>69</v>
      </c>
      <c r="D163" s="57" t="s">
        <v>4089</v>
      </c>
      <c r="E163" s="56" t="s">
        <v>4090</v>
      </c>
      <c r="F163" s="62" t="b">
        <v>0</v>
      </c>
      <c r="G163" s="61">
        <v>6.0</v>
      </c>
      <c r="H163" s="61">
        <v>1.0</v>
      </c>
      <c r="I163" s="61">
        <v>5.0</v>
      </c>
      <c r="J163" s="63">
        <v>42310.52361111111</v>
      </c>
      <c r="K163" s="56" t="s">
        <v>4092</v>
      </c>
      <c r="L163" s="56" t="s">
        <v>4093</v>
      </c>
      <c r="M163" s="56" t="s">
        <v>4095</v>
      </c>
      <c r="N163" s="62" t="e">
        <v>#N/A</v>
      </c>
      <c r="O163" s="62" t="e">
        <v>#N/A</v>
      </c>
      <c r="P163" s="62" t="e">
        <v>#N/A</v>
      </c>
      <c r="Q163" s="62" t="e">
        <v>#N/A</v>
      </c>
      <c r="R163" s="62" t="e">
        <v>#N/A</v>
      </c>
      <c r="S163" s="62" t="b">
        <v>1</v>
      </c>
      <c r="T163" s="62" t="b">
        <v>1</v>
      </c>
      <c r="U163" s="61">
        <v>20447.0</v>
      </c>
      <c r="V163" s="56" t="s">
        <v>491</v>
      </c>
      <c r="W163" s="56" t="s">
        <v>597</v>
      </c>
      <c r="X163" s="60"/>
      <c r="Y163" s="60"/>
      <c r="Z163" s="60"/>
      <c r="AA163" s="56" t="s">
        <v>4100</v>
      </c>
      <c r="AB163" s="60"/>
      <c r="AC163" s="60"/>
      <c r="AD163" s="60"/>
      <c r="AE163" s="60"/>
    </row>
    <row r="164">
      <c r="A164" s="60"/>
      <c r="B164" s="61">
        <v>512.0</v>
      </c>
      <c r="C164" s="56" t="s">
        <v>69</v>
      </c>
      <c r="D164" s="57" t="s">
        <v>4102</v>
      </c>
      <c r="E164" s="56" t="s">
        <v>4103</v>
      </c>
      <c r="F164" s="62" t="b">
        <v>0</v>
      </c>
      <c r="G164" s="61">
        <v>2.0</v>
      </c>
      <c r="H164" s="61">
        <v>0.0</v>
      </c>
      <c r="I164" s="61">
        <v>2.0</v>
      </c>
      <c r="J164" s="63">
        <v>42327.518055555556</v>
      </c>
      <c r="K164" s="56" t="s">
        <v>4105</v>
      </c>
      <c r="L164" s="56" t="s">
        <v>4106</v>
      </c>
      <c r="M164" s="56" t="s">
        <v>4107</v>
      </c>
      <c r="N164" s="62" t="e">
        <v>#N/A</v>
      </c>
      <c r="O164" s="62" t="e">
        <v>#N/A</v>
      </c>
      <c r="P164" s="62" t="e">
        <v>#N/A</v>
      </c>
      <c r="Q164" s="62" t="e">
        <v>#N/A</v>
      </c>
      <c r="R164" s="62" t="e">
        <v>#N/A</v>
      </c>
      <c r="S164" s="62" t="b">
        <v>1</v>
      </c>
      <c r="T164" s="62" t="b">
        <v>1</v>
      </c>
      <c r="U164" s="61">
        <v>20005.0</v>
      </c>
      <c r="V164" s="56" t="s">
        <v>491</v>
      </c>
      <c r="W164" s="56" t="s">
        <v>597</v>
      </c>
      <c r="X164" s="60"/>
      <c r="Y164" s="60"/>
      <c r="Z164" s="60"/>
      <c r="AA164" s="56" t="s">
        <v>4111</v>
      </c>
      <c r="AB164" s="60"/>
      <c r="AC164" s="60"/>
      <c r="AD164" s="60"/>
      <c r="AE164" s="60"/>
    </row>
    <row r="165">
      <c r="A165" s="60"/>
      <c r="B165" s="61">
        <v>571.0</v>
      </c>
      <c r="C165" s="56" t="s">
        <v>69</v>
      </c>
      <c r="D165" s="57" t="s">
        <v>4115</v>
      </c>
      <c r="E165" s="56" t="s">
        <v>4116</v>
      </c>
      <c r="F165" s="62" t="b">
        <v>0</v>
      </c>
      <c r="G165" s="61">
        <v>1.0</v>
      </c>
      <c r="H165" s="61">
        <v>0.0</v>
      </c>
      <c r="I165" s="61">
        <v>1.0</v>
      </c>
      <c r="J165" s="63">
        <v>42311.51597222222</v>
      </c>
      <c r="K165" s="56" t="s">
        <v>4118</v>
      </c>
      <c r="L165" s="56" t="s">
        <v>4119</v>
      </c>
      <c r="M165" s="56" t="s">
        <v>4120</v>
      </c>
      <c r="N165" s="62" t="e">
        <v>#N/A</v>
      </c>
      <c r="O165" s="62" t="e">
        <v>#N/A</v>
      </c>
      <c r="P165" s="62" t="e">
        <v>#N/A</v>
      </c>
      <c r="Q165" s="62" t="e">
        <v>#N/A</v>
      </c>
      <c r="R165" s="62" t="e">
        <v>#N/A</v>
      </c>
      <c r="S165" s="62" t="b">
        <v>1</v>
      </c>
      <c r="T165" s="62" t="b">
        <v>0</v>
      </c>
      <c r="U165" s="61">
        <v>20036.0</v>
      </c>
      <c r="V165" s="56" t="s">
        <v>491</v>
      </c>
      <c r="W165" s="56" t="s">
        <v>597</v>
      </c>
      <c r="X165" s="60"/>
      <c r="Y165" s="60"/>
      <c r="Z165" s="60"/>
      <c r="AA165" s="56" t="s">
        <v>4124</v>
      </c>
      <c r="AB165" s="61">
        <v>3.0</v>
      </c>
      <c r="AC165" s="61">
        <v>1.0</v>
      </c>
      <c r="AD165" s="60"/>
      <c r="AE165" s="60"/>
    </row>
    <row r="166">
      <c r="A166" s="60"/>
      <c r="B166" s="61">
        <v>612.0</v>
      </c>
      <c r="C166" s="56" t="s">
        <v>69</v>
      </c>
      <c r="D166" s="57" t="s">
        <v>4126</v>
      </c>
      <c r="E166" s="56" t="s">
        <v>4127</v>
      </c>
      <c r="F166" s="62" t="b">
        <v>1</v>
      </c>
      <c r="G166" s="61">
        <v>0.0</v>
      </c>
      <c r="H166" s="61">
        <v>0.0</v>
      </c>
      <c r="I166" s="61">
        <v>0.0</v>
      </c>
      <c r="J166" s="63">
        <v>42328.30416666667</v>
      </c>
      <c r="K166" s="56" t="s">
        <v>4128</v>
      </c>
      <c r="L166" s="56" t="s">
        <v>4130</v>
      </c>
      <c r="M166" s="56" t="s">
        <v>4131</v>
      </c>
      <c r="N166" s="62" t="e">
        <v>#N/A</v>
      </c>
      <c r="O166" s="62" t="e">
        <v>#N/A</v>
      </c>
      <c r="P166" s="62" t="e">
        <v>#N/A</v>
      </c>
      <c r="Q166" s="62" t="e">
        <v>#N/A</v>
      </c>
      <c r="R166" s="62" t="e">
        <v>#N/A</v>
      </c>
      <c r="S166" s="62" t="b">
        <v>0</v>
      </c>
      <c r="T166" s="62" t="b">
        <v>0</v>
      </c>
      <c r="U166" s="61">
        <v>20037.0</v>
      </c>
      <c r="V166" s="56" t="s">
        <v>491</v>
      </c>
      <c r="W166" s="56" t="s">
        <v>597</v>
      </c>
      <c r="X166" s="64">
        <v>4759295.0</v>
      </c>
      <c r="Y166" s="64">
        <v>4580914.0</v>
      </c>
      <c r="Z166" s="56" t="s">
        <v>4134</v>
      </c>
      <c r="AA166" s="56" t="s">
        <v>4137</v>
      </c>
      <c r="AB166" s="61">
        <v>2.0</v>
      </c>
      <c r="AC166" s="61">
        <v>4.0</v>
      </c>
      <c r="AD166" s="60"/>
      <c r="AE166" s="60"/>
    </row>
    <row r="167">
      <c r="A167" s="60"/>
      <c r="B167" s="61">
        <v>669.0</v>
      </c>
      <c r="C167" s="56" t="s">
        <v>69</v>
      </c>
      <c r="D167" s="57" t="s">
        <v>4138</v>
      </c>
      <c r="E167" s="56" t="s">
        <v>1880</v>
      </c>
      <c r="F167" s="62" t="b">
        <v>1</v>
      </c>
      <c r="G167" s="61">
        <v>26.0</v>
      </c>
      <c r="H167" s="61">
        <v>7.0</v>
      </c>
      <c r="I167" s="61">
        <v>19.0</v>
      </c>
      <c r="J167" s="63">
        <v>42330.64097222222</v>
      </c>
      <c r="K167" s="56" t="s">
        <v>4139</v>
      </c>
      <c r="L167" s="56" t="s">
        <v>1882</v>
      </c>
      <c r="M167" s="56" t="s">
        <v>1883</v>
      </c>
      <c r="N167" s="62" t="e">
        <v>#N/A</v>
      </c>
      <c r="O167" s="62" t="e">
        <v>#N/A</v>
      </c>
      <c r="P167" s="62" t="e">
        <v>#N/A</v>
      </c>
      <c r="Q167" s="62" t="e">
        <v>#N/A</v>
      </c>
      <c r="R167" s="62" t="e">
        <v>#N/A</v>
      </c>
      <c r="S167" s="62" t="b">
        <v>0</v>
      </c>
      <c r="T167" s="62" t="b">
        <v>1</v>
      </c>
      <c r="U167" s="61">
        <v>20009.0</v>
      </c>
      <c r="V167" s="56" t="s">
        <v>491</v>
      </c>
      <c r="W167" s="56" t="s">
        <v>597</v>
      </c>
      <c r="X167" s="64">
        <v>437266.0</v>
      </c>
      <c r="Y167" s="64">
        <v>393293.0</v>
      </c>
      <c r="Z167" s="56" t="s">
        <v>696</v>
      </c>
      <c r="AA167" s="56" t="s">
        <v>4053</v>
      </c>
      <c r="AB167" s="61">
        <v>3.0</v>
      </c>
      <c r="AC167" s="61">
        <v>2.0</v>
      </c>
      <c r="AD167" s="60"/>
      <c r="AE167" s="60"/>
    </row>
    <row r="168">
      <c r="A168" s="60"/>
      <c r="B168" s="61">
        <v>244.0</v>
      </c>
      <c r="C168" s="56" t="s">
        <v>69</v>
      </c>
      <c r="D168" s="57" t="s">
        <v>2589</v>
      </c>
      <c r="E168" s="56" t="s">
        <v>2585</v>
      </c>
      <c r="F168" s="62" t="b">
        <v>1</v>
      </c>
      <c r="G168" s="61">
        <v>2.0</v>
      </c>
      <c r="H168" s="61">
        <v>0.0</v>
      </c>
      <c r="I168" s="61">
        <v>2.0</v>
      </c>
      <c r="J168" s="63">
        <v>42323.63125</v>
      </c>
      <c r="K168" s="56" t="s">
        <v>2586</v>
      </c>
      <c r="L168" s="56" t="s">
        <v>2587</v>
      </c>
      <c r="M168" s="56" t="s">
        <v>2588</v>
      </c>
      <c r="N168" s="62" t="e">
        <v>#N/A</v>
      </c>
      <c r="O168" s="62" t="e">
        <v>#N/A</v>
      </c>
      <c r="P168" s="62" t="e">
        <v>#N/A</v>
      </c>
      <c r="Q168" s="62" t="e">
        <v>#N/A</v>
      </c>
      <c r="R168" s="62" t="e">
        <v>#N/A</v>
      </c>
      <c r="S168" s="62" t="b">
        <v>1</v>
      </c>
      <c r="T168" s="62" t="b">
        <v>0</v>
      </c>
      <c r="U168" s="61">
        <v>19899.0</v>
      </c>
      <c r="V168" s="56" t="s">
        <v>2590</v>
      </c>
      <c r="W168" s="56" t="s">
        <v>2591</v>
      </c>
      <c r="X168" s="64">
        <v>227598.0</v>
      </c>
      <c r="Y168" s="64">
        <v>225963.0</v>
      </c>
      <c r="Z168" s="56" t="s">
        <v>2592</v>
      </c>
      <c r="AA168" s="56" t="s">
        <v>4152</v>
      </c>
      <c r="AB168" s="60"/>
      <c r="AC168" s="60"/>
      <c r="AD168" s="60"/>
      <c r="AE168" s="60"/>
    </row>
    <row r="169">
      <c r="A169" s="60"/>
      <c r="B169" s="61">
        <v>732.0</v>
      </c>
      <c r="C169" s="56" t="s">
        <v>69</v>
      </c>
      <c r="D169" s="57" t="s">
        <v>4153</v>
      </c>
      <c r="E169" s="56" t="s">
        <v>4154</v>
      </c>
      <c r="F169" s="62" t="b">
        <v>1</v>
      </c>
      <c r="G169" s="61">
        <v>1.0</v>
      </c>
      <c r="H169" s="61">
        <v>0.0</v>
      </c>
      <c r="I169" s="61">
        <v>1.0</v>
      </c>
      <c r="J169" s="63">
        <v>42320.16111111111</v>
      </c>
      <c r="K169" s="56" t="s">
        <v>4155</v>
      </c>
      <c r="L169" s="56" t="s">
        <v>4156</v>
      </c>
      <c r="M169" s="56" t="s">
        <v>4157</v>
      </c>
      <c r="N169" s="62" t="e">
        <v>#N/A</v>
      </c>
      <c r="O169" s="62" t="e">
        <v>#N/A</v>
      </c>
      <c r="P169" s="62" t="e">
        <v>#N/A</v>
      </c>
      <c r="Q169" s="62" t="e">
        <v>#N/A</v>
      </c>
      <c r="R169" s="62" t="e">
        <v>#N/A</v>
      </c>
      <c r="S169" s="62" t="b">
        <v>0</v>
      </c>
      <c r="T169" s="62" t="b">
        <v>1</v>
      </c>
      <c r="U169" s="61">
        <v>19969.0</v>
      </c>
      <c r="V169" s="56" t="s">
        <v>4158</v>
      </c>
      <c r="W169" s="56" t="s">
        <v>2591</v>
      </c>
      <c r="X169" s="60"/>
      <c r="Y169" s="60"/>
      <c r="Z169" s="56" t="s">
        <v>4160</v>
      </c>
      <c r="AA169" s="56" t="s">
        <v>4164</v>
      </c>
      <c r="AB169" s="61">
        <v>3.0</v>
      </c>
      <c r="AC169" s="61">
        <v>4.0</v>
      </c>
      <c r="AD169" s="60"/>
      <c r="AE169" s="60"/>
    </row>
    <row r="170">
      <c r="A170" s="60"/>
      <c r="B170" s="61">
        <v>48.0</v>
      </c>
      <c r="C170" s="56" t="s">
        <v>69</v>
      </c>
      <c r="D170" s="57" t="s">
        <v>783</v>
      </c>
      <c r="E170" s="56" t="s">
        <v>779</v>
      </c>
      <c r="F170" s="62" t="b">
        <v>1</v>
      </c>
      <c r="G170" s="61">
        <v>5.0</v>
      </c>
      <c r="H170" s="61">
        <v>3.0</v>
      </c>
      <c r="I170" s="61">
        <v>2.0</v>
      </c>
      <c r="J170" s="63">
        <v>42328.30902777778</v>
      </c>
      <c r="K170" s="56" t="s">
        <v>780</v>
      </c>
      <c r="L170" s="56" t="s">
        <v>781</v>
      </c>
      <c r="M170" s="56" t="s">
        <v>782</v>
      </c>
      <c r="N170" s="62" t="e">
        <v>#N/A</v>
      </c>
      <c r="O170" s="62" t="e">
        <v>#N/A</v>
      </c>
      <c r="P170" s="62" t="e">
        <v>#N/A</v>
      </c>
      <c r="Q170" s="62" t="e">
        <v>#N/A</v>
      </c>
      <c r="R170" s="62" t="e">
        <v>#N/A</v>
      </c>
      <c r="S170" s="62" t="b">
        <v>1</v>
      </c>
      <c r="T170" s="62" t="b">
        <v>0</v>
      </c>
      <c r="U170" s="61">
        <v>33131.0</v>
      </c>
      <c r="V170" s="56" t="s">
        <v>784</v>
      </c>
      <c r="W170" s="56" t="s">
        <v>785</v>
      </c>
      <c r="X170" s="64">
        <v>1.9971306E7</v>
      </c>
      <c r="Y170" s="64">
        <v>1.9714118E7</v>
      </c>
      <c r="Z170" s="56" t="s">
        <v>786</v>
      </c>
      <c r="AA170" s="56" t="s">
        <v>4171</v>
      </c>
      <c r="AC170" s="61">
        <v>6.0</v>
      </c>
      <c r="AD170" s="60"/>
      <c r="AE170" s="60"/>
    </row>
    <row r="171">
      <c r="A171" s="60"/>
      <c r="B171" s="61">
        <v>49.0</v>
      </c>
      <c r="C171" s="56" t="s">
        <v>69</v>
      </c>
      <c r="D171" s="57" t="s">
        <v>790</v>
      </c>
      <c r="E171" s="56" t="s">
        <v>779</v>
      </c>
      <c r="F171" s="62" t="b">
        <v>1</v>
      </c>
      <c r="G171" s="61">
        <v>2.0</v>
      </c>
      <c r="H171" s="61">
        <v>0.0</v>
      </c>
      <c r="I171" s="61">
        <v>2.0</v>
      </c>
      <c r="J171" s="63">
        <v>42328.490277777775</v>
      </c>
      <c r="K171" s="56" t="s">
        <v>780</v>
      </c>
      <c r="L171" s="56" t="s">
        <v>781</v>
      </c>
      <c r="M171" s="56" t="s">
        <v>782</v>
      </c>
      <c r="N171" s="62" t="e">
        <v>#N/A</v>
      </c>
      <c r="O171" s="62" t="e">
        <v>#N/A</v>
      </c>
      <c r="P171" s="62" t="e">
        <v>#N/A</v>
      </c>
      <c r="Q171" s="62" t="e">
        <v>#N/A</v>
      </c>
      <c r="R171" s="62" t="e">
        <v>#N/A</v>
      </c>
      <c r="S171" s="62" t="b">
        <v>1</v>
      </c>
      <c r="T171" s="62" t="b">
        <v>0</v>
      </c>
      <c r="U171" s="61">
        <v>33131.0</v>
      </c>
      <c r="V171" s="56" t="s">
        <v>784</v>
      </c>
      <c r="W171" s="56" t="s">
        <v>785</v>
      </c>
      <c r="X171" s="64">
        <v>1.9971306E7</v>
      </c>
      <c r="Y171" s="64">
        <v>1.9714118E7</v>
      </c>
      <c r="Z171" s="56" t="s">
        <v>786</v>
      </c>
      <c r="AA171" s="56" t="s">
        <v>4179</v>
      </c>
      <c r="AC171" s="61">
        <v>6.0</v>
      </c>
      <c r="AD171" s="60"/>
      <c r="AE171" s="60"/>
    </row>
    <row r="172">
      <c r="A172" s="60"/>
      <c r="B172" s="61">
        <v>55.0</v>
      </c>
      <c r="C172" s="56" t="s">
        <v>69</v>
      </c>
      <c r="D172" s="57" t="s">
        <v>851</v>
      </c>
      <c r="E172" s="56" t="s">
        <v>847</v>
      </c>
      <c r="F172" s="62" t="b">
        <v>1</v>
      </c>
      <c r="G172" s="61">
        <v>9.0</v>
      </c>
      <c r="H172" s="61">
        <v>2.0</v>
      </c>
      <c r="I172" s="61">
        <v>7.0</v>
      </c>
      <c r="J172" s="63">
        <v>42317.71041666667</v>
      </c>
      <c r="K172" s="56" t="s">
        <v>848</v>
      </c>
      <c r="L172" s="56" t="s">
        <v>849</v>
      </c>
      <c r="M172" s="56" t="s">
        <v>850</v>
      </c>
      <c r="N172" s="62" t="e">
        <v>#N/A</v>
      </c>
      <c r="O172" s="62" t="e">
        <v>#N/A</v>
      </c>
      <c r="P172" s="62" t="e">
        <v>#N/A</v>
      </c>
      <c r="Q172" s="62" t="e">
        <v>#N/A</v>
      </c>
      <c r="R172" s="62" t="e">
        <v>#N/A</v>
      </c>
      <c r="S172" s="62" t="b">
        <v>1</v>
      </c>
      <c r="T172" s="62" t="b">
        <v>1</v>
      </c>
      <c r="U172" s="61">
        <v>33605.0</v>
      </c>
      <c r="V172" s="56" t="s">
        <v>852</v>
      </c>
      <c r="W172" s="56" t="s">
        <v>785</v>
      </c>
      <c r="X172" s="60"/>
      <c r="Y172" s="60"/>
      <c r="Z172" s="56" t="s">
        <v>853</v>
      </c>
      <c r="AA172" s="56" t="s">
        <v>4191</v>
      </c>
      <c r="AB172" s="61">
        <v>1.0</v>
      </c>
      <c r="AC172" s="61">
        <v>2.0</v>
      </c>
      <c r="AD172" s="60"/>
      <c r="AE172" s="60"/>
    </row>
    <row r="173">
      <c r="A173" s="60"/>
      <c r="B173" s="61">
        <v>66.0</v>
      </c>
      <c r="C173" s="56" t="s">
        <v>69</v>
      </c>
      <c r="D173" s="57" t="s">
        <v>962</v>
      </c>
      <c r="E173" s="56" t="s">
        <v>958</v>
      </c>
      <c r="F173" s="62" t="b">
        <v>1</v>
      </c>
      <c r="G173" s="61">
        <v>2.0</v>
      </c>
      <c r="H173" s="61">
        <v>0.0</v>
      </c>
      <c r="I173" s="61">
        <v>2.0</v>
      </c>
      <c r="J173" s="63">
        <v>42311.74097222222</v>
      </c>
      <c r="K173" s="56" t="s">
        <v>959</v>
      </c>
      <c r="L173" s="56" t="s">
        <v>960</v>
      </c>
      <c r="M173" s="56" t="s">
        <v>961</v>
      </c>
      <c r="N173" s="62" t="e">
        <v>#N/A</v>
      </c>
      <c r="O173" s="62" t="e">
        <v>#N/A</v>
      </c>
      <c r="P173" s="62" t="e">
        <v>#N/A</v>
      </c>
      <c r="Q173" s="62" t="e">
        <v>#N/A</v>
      </c>
      <c r="R173" s="62" t="e">
        <v>#N/A</v>
      </c>
      <c r="S173" s="62" t="b">
        <v>1</v>
      </c>
      <c r="T173" s="62" t="b">
        <v>1</v>
      </c>
      <c r="U173" s="61">
        <v>33133.0</v>
      </c>
      <c r="V173" s="56" t="s">
        <v>784</v>
      </c>
      <c r="W173" s="56" t="s">
        <v>785</v>
      </c>
      <c r="X173" s="60"/>
      <c r="Y173" s="60"/>
      <c r="Z173" s="56" t="s">
        <v>598</v>
      </c>
      <c r="AA173" s="56" t="s">
        <v>4199</v>
      </c>
      <c r="AB173" s="61">
        <v>2.0</v>
      </c>
      <c r="AC173" s="61">
        <v>2.0</v>
      </c>
      <c r="AD173" s="60"/>
      <c r="AE173" s="60"/>
    </row>
    <row r="174">
      <c r="A174" s="60"/>
      <c r="B174" s="61">
        <v>86.0</v>
      </c>
      <c r="C174" s="56" t="s">
        <v>69</v>
      </c>
      <c r="D174" s="57" t="s">
        <v>1133</v>
      </c>
      <c r="E174" s="56" t="s">
        <v>1129</v>
      </c>
      <c r="F174" s="62" t="b">
        <v>1</v>
      </c>
      <c r="G174" s="61">
        <v>8.0</v>
      </c>
      <c r="H174" s="61">
        <v>2.0</v>
      </c>
      <c r="I174" s="61">
        <v>6.0</v>
      </c>
      <c r="J174" s="63">
        <v>42333.30763888889</v>
      </c>
      <c r="K174" s="56" t="s">
        <v>1130</v>
      </c>
      <c r="L174" s="56" t="s">
        <v>1131</v>
      </c>
      <c r="M174" s="56" t="s">
        <v>1132</v>
      </c>
      <c r="N174" s="62" t="e">
        <v>#N/A</v>
      </c>
      <c r="O174" s="62" t="e">
        <v>#N/A</v>
      </c>
      <c r="P174" s="62" t="e">
        <v>#N/A</v>
      </c>
      <c r="Q174" s="62" t="e">
        <v>#N/A</v>
      </c>
      <c r="R174" s="62" t="e">
        <v>#N/A</v>
      </c>
      <c r="S174" s="62" t="b">
        <v>1</v>
      </c>
      <c r="T174" s="62" t="b">
        <v>0</v>
      </c>
      <c r="U174" s="61">
        <v>34112.0</v>
      </c>
      <c r="V174" s="56" t="s">
        <v>1134</v>
      </c>
      <c r="W174" s="56" t="s">
        <v>785</v>
      </c>
      <c r="X174" s="60"/>
      <c r="Y174" s="60"/>
      <c r="Z174" s="56" t="s">
        <v>1135</v>
      </c>
      <c r="AA174" s="56" t="s">
        <v>4206</v>
      </c>
      <c r="AB174" s="61">
        <v>3.0</v>
      </c>
      <c r="AC174" s="61">
        <v>6.0</v>
      </c>
      <c r="AD174" s="60"/>
      <c r="AE174" s="60"/>
    </row>
    <row r="175">
      <c r="A175" s="60"/>
      <c r="B175" s="61">
        <v>87.0</v>
      </c>
      <c r="C175" s="56" t="s">
        <v>69</v>
      </c>
      <c r="D175" s="57" t="s">
        <v>1141</v>
      </c>
      <c r="E175" s="56" t="s">
        <v>1129</v>
      </c>
      <c r="F175" s="62" t="b">
        <v>1</v>
      </c>
      <c r="G175" s="61">
        <v>14.0</v>
      </c>
      <c r="H175" s="61">
        <v>4.0</v>
      </c>
      <c r="I175" s="61">
        <v>10.0</v>
      </c>
      <c r="J175" s="63">
        <v>42337.72152777778</v>
      </c>
      <c r="K175" s="56" t="s">
        <v>1139</v>
      </c>
      <c r="L175" s="56" t="s">
        <v>1131</v>
      </c>
      <c r="M175" s="56" t="s">
        <v>1140</v>
      </c>
      <c r="N175" s="62" t="e">
        <v>#N/A</v>
      </c>
      <c r="O175" s="62" t="e">
        <v>#N/A</v>
      </c>
      <c r="P175" s="62" t="e">
        <v>#N/A</v>
      </c>
      <c r="Q175" s="62" t="e">
        <v>#N/A</v>
      </c>
      <c r="R175" s="62" t="e">
        <v>#N/A</v>
      </c>
      <c r="S175" s="62" t="b">
        <v>1</v>
      </c>
      <c r="T175" s="62" t="b">
        <v>1</v>
      </c>
      <c r="U175" s="61">
        <v>34112.0</v>
      </c>
      <c r="V175" s="56" t="s">
        <v>1134</v>
      </c>
      <c r="W175" s="56" t="s">
        <v>785</v>
      </c>
      <c r="X175" s="60"/>
      <c r="Y175" s="60"/>
      <c r="Z175" s="56" t="s">
        <v>1135</v>
      </c>
      <c r="AA175" s="56" t="s">
        <v>4214</v>
      </c>
      <c r="AB175" s="61">
        <v>2.0</v>
      </c>
      <c r="AC175" s="61">
        <v>6.0</v>
      </c>
      <c r="AD175" s="60"/>
      <c r="AE175" s="60"/>
    </row>
    <row r="176">
      <c r="A176" s="60"/>
      <c r="B176" s="61">
        <v>105.0</v>
      </c>
      <c r="C176" s="56" t="s">
        <v>69</v>
      </c>
      <c r="D176" s="57" t="s">
        <v>1324</v>
      </c>
      <c r="E176" s="56" t="s">
        <v>1320</v>
      </c>
      <c r="F176" s="62" t="b">
        <v>1</v>
      </c>
      <c r="G176" s="61">
        <v>46.0</v>
      </c>
      <c r="H176" s="61">
        <v>6.0</v>
      </c>
      <c r="I176" s="61">
        <v>40.0</v>
      </c>
      <c r="J176" s="63">
        <v>42326.36666666667</v>
      </c>
      <c r="K176" s="56" t="s">
        <v>1321</v>
      </c>
      <c r="L176" s="56" t="s">
        <v>1322</v>
      </c>
      <c r="M176" s="56" t="s">
        <v>1323</v>
      </c>
      <c r="N176" s="62" t="e">
        <v>#N/A</v>
      </c>
      <c r="O176" s="62" t="e">
        <v>#N/A</v>
      </c>
      <c r="P176" s="62" t="e">
        <v>#N/A</v>
      </c>
      <c r="Q176" s="62" t="e">
        <v>#N/A</v>
      </c>
      <c r="R176" s="62" t="e">
        <v>#N/A</v>
      </c>
      <c r="S176" s="62" t="b">
        <v>1</v>
      </c>
      <c r="T176" s="62" t="b">
        <v>1</v>
      </c>
      <c r="U176" s="61">
        <v>32257.0</v>
      </c>
      <c r="V176" s="56" t="s">
        <v>1325</v>
      </c>
      <c r="W176" s="56" t="s">
        <v>785</v>
      </c>
      <c r="X176" s="64">
        <v>9.504359E7</v>
      </c>
      <c r="Y176" s="64">
        <v>9.1470031E7</v>
      </c>
      <c r="Z176" s="56" t="s">
        <v>668</v>
      </c>
      <c r="AA176" s="56" t="s">
        <v>4217</v>
      </c>
      <c r="AB176" s="61">
        <v>1.0</v>
      </c>
      <c r="AC176" s="61">
        <v>2.0</v>
      </c>
      <c r="AD176" s="60"/>
      <c r="AE176" s="60"/>
    </row>
    <row r="177">
      <c r="A177" s="60"/>
      <c r="B177" s="61">
        <v>112.0</v>
      </c>
      <c r="C177" s="56" t="s">
        <v>69</v>
      </c>
      <c r="D177" s="57" t="s">
        <v>1392</v>
      </c>
      <c r="E177" s="56" t="s">
        <v>1388</v>
      </c>
      <c r="F177" s="62" t="b">
        <v>1</v>
      </c>
      <c r="G177" s="61">
        <v>44.0</v>
      </c>
      <c r="H177" s="61">
        <v>10.0</v>
      </c>
      <c r="I177" s="61">
        <v>34.0</v>
      </c>
      <c r="J177" s="63">
        <v>42328.42569444444</v>
      </c>
      <c r="K177" s="56" t="s">
        <v>1389</v>
      </c>
      <c r="L177" s="56" t="s">
        <v>1390</v>
      </c>
      <c r="M177" s="56" t="s">
        <v>1391</v>
      </c>
      <c r="N177" s="62" t="e">
        <v>#N/A</v>
      </c>
      <c r="O177" s="62" t="e">
        <v>#N/A</v>
      </c>
      <c r="P177" s="62" t="e">
        <v>#N/A</v>
      </c>
      <c r="Q177" s="62" t="e">
        <v>#N/A</v>
      </c>
      <c r="R177" s="62" t="e">
        <v>#N/A</v>
      </c>
      <c r="S177" s="62" t="b">
        <v>1</v>
      </c>
      <c r="T177" s="62" t="b">
        <v>1</v>
      </c>
      <c r="U177" s="61">
        <v>32904.0</v>
      </c>
      <c r="V177" s="56" t="s">
        <v>1393</v>
      </c>
      <c r="W177" s="56" t="s">
        <v>785</v>
      </c>
      <c r="X177" s="60"/>
      <c r="Y177" s="60"/>
      <c r="Z177" s="56" t="s">
        <v>1301</v>
      </c>
      <c r="AA177" s="56" t="s">
        <v>4227</v>
      </c>
      <c r="AB177" s="61">
        <v>2.0</v>
      </c>
      <c r="AC177" s="61">
        <v>4.0</v>
      </c>
      <c r="AD177" s="60"/>
      <c r="AE177" s="60"/>
    </row>
    <row r="178">
      <c r="A178" s="60"/>
      <c r="B178" s="61">
        <v>120.0</v>
      </c>
      <c r="C178" s="56" t="s">
        <v>69</v>
      </c>
      <c r="D178" s="57" t="s">
        <v>1469</v>
      </c>
      <c r="E178" s="56" t="s">
        <v>1465</v>
      </c>
      <c r="F178" s="62" t="b">
        <v>1</v>
      </c>
      <c r="G178" s="61">
        <v>414.0</v>
      </c>
      <c r="H178" s="61">
        <v>195.0</v>
      </c>
      <c r="I178" s="61">
        <v>219.0</v>
      </c>
      <c r="J178" s="63">
        <v>42327.46388888889</v>
      </c>
      <c r="K178" s="56" t="s">
        <v>1466</v>
      </c>
      <c r="L178" s="56" t="s">
        <v>1467</v>
      </c>
      <c r="M178" s="56" t="s">
        <v>1468</v>
      </c>
      <c r="N178" s="62" t="e">
        <v>#N/A</v>
      </c>
      <c r="O178" s="62" t="e">
        <v>#N/A</v>
      </c>
      <c r="P178" s="62" t="e">
        <v>#N/A</v>
      </c>
      <c r="Q178" s="62" t="e">
        <v>#N/A</v>
      </c>
      <c r="R178" s="62" t="e">
        <v>#N/A</v>
      </c>
      <c r="S178" s="62" t="b">
        <v>1</v>
      </c>
      <c r="T178" s="62" t="b">
        <v>0</v>
      </c>
      <c r="U178" s="61">
        <v>32776.0</v>
      </c>
      <c r="V178" s="56" t="s">
        <v>1470</v>
      </c>
      <c r="W178" s="56" t="s">
        <v>785</v>
      </c>
      <c r="X178" s="60"/>
      <c r="Y178" s="60"/>
      <c r="Z178" s="56" t="s">
        <v>1471</v>
      </c>
      <c r="AA178" s="56" t="s">
        <v>4233</v>
      </c>
      <c r="AB178" s="60"/>
      <c r="AC178" s="60"/>
      <c r="AD178" s="60"/>
      <c r="AE178" s="60"/>
    </row>
    <row r="179">
      <c r="A179" s="60"/>
      <c r="B179" s="61">
        <v>125.0</v>
      </c>
      <c r="C179" s="56" t="s">
        <v>69</v>
      </c>
      <c r="D179" s="57" t="s">
        <v>1519</v>
      </c>
      <c r="E179" s="56" t="s">
        <v>1515</v>
      </c>
      <c r="F179" s="62" t="b">
        <v>1</v>
      </c>
      <c r="G179" s="61">
        <v>87.0</v>
      </c>
      <c r="H179" s="61">
        <v>10.0</v>
      </c>
      <c r="I179" s="61">
        <v>77.0</v>
      </c>
      <c r="J179" s="63">
        <v>42317.65625</v>
      </c>
      <c r="K179" s="56" t="s">
        <v>1516</v>
      </c>
      <c r="L179" s="56" t="s">
        <v>1517</v>
      </c>
      <c r="M179" s="56" t="s">
        <v>1518</v>
      </c>
      <c r="N179" s="62" t="e">
        <v>#N/A</v>
      </c>
      <c r="O179" s="62" t="e">
        <v>#N/A</v>
      </c>
      <c r="P179" s="62" t="e">
        <v>#N/A</v>
      </c>
      <c r="Q179" s="62" t="e">
        <v>#N/A</v>
      </c>
      <c r="R179" s="62" t="e">
        <v>#N/A</v>
      </c>
      <c r="S179" s="62" t="b">
        <v>1</v>
      </c>
      <c r="T179" s="62" t="b">
        <v>1</v>
      </c>
      <c r="U179" s="61">
        <v>33458.0</v>
      </c>
      <c r="V179" s="56" t="s">
        <v>1520</v>
      </c>
      <c r="W179" s="56" t="s">
        <v>785</v>
      </c>
      <c r="X179" s="64">
        <v>6512791.0</v>
      </c>
      <c r="Y179" s="64">
        <v>1877029.0</v>
      </c>
      <c r="Z179" s="56" t="s">
        <v>1471</v>
      </c>
      <c r="AA179" s="56" t="s">
        <v>4246</v>
      </c>
      <c r="AB179" s="60"/>
      <c r="AC179" s="60"/>
      <c r="AD179" s="60"/>
      <c r="AE179" s="60"/>
    </row>
    <row r="180">
      <c r="A180" s="60"/>
      <c r="B180" s="61">
        <v>134.0</v>
      </c>
      <c r="C180" s="56" t="s">
        <v>69</v>
      </c>
      <c r="D180" s="57" t="s">
        <v>1610</v>
      </c>
      <c r="E180" s="56" t="s">
        <v>1606</v>
      </c>
      <c r="F180" s="62" t="b">
        <v>1</v>
      </c>
      <c r="G180" s="61">
        <v>4.0</v>
      </c>
      <c r="H180" s="61">
        <v>2.0</v>
      </c>
      <c r="I180" s="61">
        <v>2.0</v>
      </c>
      <c r="J180" s="63">
        <v>42324.51736111111</v>
      </c>
      <c r="K180" s="56" t="s">
        <v>1607</v>
      </c>
      <c r="L180" s="56" t="s">
        <v>1608</v>
      </c>
      <c r="M180" s="56" t="s">
        <v>1609</v>
      </c>
      <c r="N180" s="62" t="e">
        <v>#N/A</v>
      </c>
      <c r="O180" s="62" t="e">
        <v>#N/A</v>
      </c>
      <c r="P180" s="62" t="e">
        <v>#N/A</v>
      </c>
      <c r="Q180" s="62" t="e">
        <v>#N/A</v>
      </c>
      <c r="R180" s="62" t="e">
        <v>#N/A</v>
      </c>
      <c r="S180" s="62" t="b">
        <v>1</v>
      </c>
      <c r="T180" s="62" t="b">
        <v>1</v>
      </c>
      <c r="U180" s="61">
        <v>32730.0</v>
      </c>
      <c r="V180" s="56" t="s">
        <v>1611</v>
      </c>
      <c r="W180" s="56" t="s">
        <v>785</v>
      </c>
      <c r="X180" s="64">
        <v>258640.0</v>
      </c>
      <c r="Y180" s="64">
        <v>277044.0</v>
      </c>
      <c r="Z180" s="56" t="s">
        <v>598</v>
      </c>
      <c r="AA180" s="56" t="s">
        <v>4253</v>
      </c>
      <c r="AB180" s="60"/>
      <c r="AC180" s="60"/>
      <c r="AD180" s="60"/>
      <c r="AE180" s="60"/>
    </row>
    <row r="181">
      <c r="A181" s="60"/>
      <c r="B181" s="61">
        <v>135.0</v>
      </c>
      <c r="C181" s="56" t="s">
        <v>69</v>
      </c>
      <c r="D181" s="57" t="s">
        <v>1619</v>
      </c>
      <c r="E181" s="56" t="s">
        <v>1615</v>
      </c>
      <c r="F181" s="62" t="b">
        <v>1</v>
      </c>
      <c r="G181" s="61">
        <v>2325.0</v>
      </c>
      <c r="H181" s="61">
        <v>335.0</v>
      </c>
      <c r="I181" s="61">
        <v>1990.0</v>
      </c>
      <c r="J181" s="63">
        <v>42312.501388888886</v>
      </c>
      <c r="K181" s="56" t="s">
        <v>1616</v>
      </c>
      <c r="L181" s="56" t="s">
        <v>1617</v>
      </c>
      <c r="M181" s="56" t="s">
        <v>1618</v>
      </c>
      <c r="N181" s="62" t="e">
        <v>#N/A</v>
      </c>
      <c r="O181" s="62" t="e">
        <v>#N/A</v>
      </c>
      <c r="P181" s="62" t="e">
        <v>#N/A</v>
      </c>
      <c r="Q181" s="62" t="e">
        <v>#N/A</v>
      </c>
      <c r="R181" s="62" t="e">
        <v>#N/A</v>
      </c>
      <c r="S181" s="62" t="b">
        <v>1</v>
      </c>
      <c r="T181" s="62" t="b">
        <v>1</v>
      </c>
      <c r="U181" s="61">
        <v>33309.0</v>
      </c>
      <c r="V181" s="56" t="s">
        <v>1620</v>
      </c>
      <c r="W181" s="56" t="s">
        <v>785</v>
      </c>
      <c r="X181" s="60"/>
      <c r="Y181" s="60"/>
      <c r="Z181" s="56" t="s">
        <v>1250</v>
      </c>
      <c r="AA181" s="56" t="s">
        <v>4261</v>
      </c>
      <c r="AB181" s="60"/>
      <c r="AC181" s="60"/>
      <c r="AD181" s="60"/>
      <c r="AE181" s="60"/>
    </row>
    <row r="182">
      <c r="A182" s="60"/>
      <c r="B182" s="61">
        <v>138.0</v>
      </c>
      <c r="C182" s="56" t="s">
        <v>69</v>
      </c>
      <c r="D182" s="57" t="s">
        <v>1646</v>
      </c>
      <c r="E182" s="56" t="s">
        <v>1642</v>
      </c>
      <c r="F182" s="62" t="b">
        <v>1</v>
      </c>
      <c r="G182" s="61">
        <v>43.0</v>
      </c>
      <c r="H182" s="61">
        <v>14.0</v>
      </c>
      <c r="I182" s="61">
        <v>29.0</v>
      </c>
      <c r="J182" s="63">
        <v>42323.645833333336</v>
      </c>
      <c r="K182" s="56" t="s">
        <v>1643</v>
      </c>
      <c r="L182" s="56" t="s">
        <v>1644</v>
      </c>
      <c r="M182" s="56" t="s">
        <v>1645</v>
      </c>
      <c r="N182" s="62" t="e">
        <v>#N/A</v>
      </c>
      <c r="O182" s="62" t="e">
        <v>#N/A</v>
      </c>
      <c r="P182" s="62" t="e">
        <v>#N/A</v>
      </c>
      <c r="Q182" s="62" t="e">
        <v>#N/A</v>
      </c>
      <c r="R182" s="62" t="e">
        <v>#N/A</v>
      </c>
      <c r="S182" s="62" t="b">
        <v>1</v>
      </c>
      <c r="T182" s="62" t="b">
        <v>0</v>
      </c>
      <c r="U182" s="61">
        <v>34749.0</v>
      </c>
      <c r="V182" s="56" t="s">
        <v>1647</v>
      </c>
      <c r="W182" s="56" t="s">
        <v>785</v>
      </c>
      <c r="X182" s="60"/>
      <c r="Y182" s="60"/>
      <c r="Z182" s="56" t="s">
        <v>696</v>
      </c>
      <c r="AA182" s="56" t="s">
        <v>4269</v>
      </c>
      <c r="AB182" s="60"/>
      <c r="AC182" s="60"/>
      <c r="AD182" s="60"/>
      <c r="AE182" s="60"/>
    </row>
    <row r="183">
      <c r="A183" s="60"/>
      <c r="B183" s="61">
        <v>163.0</v>
      </c>
      <c r="C183" s="56" t="s">
        <v>69</v>
      </c>
      <c r="D183" s="57" t="s">
        <v>1864</v>
      </c>
      <c r="E183" s="56" t="s">
        <v>1860</v>
      </c>
      <c r="F183" s="62" t="b">
        <v>1</v>
      </c>
      <c r="G183" s="61">
        <v>16.0</v>
      </c>
      <c r="H183" s="61">
        <v>2.0</v>
      </c>
      <c r="I183" s="61">
        <v>14.0</v>
      </c>
      <c r="J183" s="63">
        <v>42324.350694444445</v>
      </c>
      <c r="K183" s="56" t="s">
        <v>1861</v>
      </c>
      <c r="L183" s="56" t="s">
        <v>1862</v>
      </c>
      <c r="M183" s="56" t="s">
        <v>1863</v>
      </c>
      <c r="N183" s="62" t="e">
        <v>#N/A</v>
      </c>
      <c r="O183" s="62" t="e">
        <v>#N/A</v>
      </c>
      <c r="P183" s="62" t="e">
        <v>#N/A</v>
      </c>
      <c r="Q183" s="62" t="e">
        <v>#N/A</v>
      </c>
      <c r="R183" s="62" t="e">
        <v>#N/A</v>
      </c>
      <c r="S183" s="62" t="b">
        <v>1</v>
      </c>
      <c r="T183" s="62" t="b">
        <v>1</v>
      </c>
      <c r="U183" s="61">
        <v>32333.0</v>
      </c>
      <c r="V183" s="56" t="s">
        <v>1865</v>
      </c>
      <c r="W183" s="56" t="s">
        <v>785</v>
      </c>
      <c r="X183" s="60"/>
      <c r="Y183" s="60"/>
      <c r="Z183" s="56" t="s">
        <v>1866</v>
      </c>
      <c r="AA183" s="56" t="s">
        <v>4277</v>
      </c>
      <c r="AB183" s="60"/>
      <c r="AC183" s="60"/>
      <c r="AD183" s="60"/>
      <c r="AE183" s="60"/>
    </row>
    <row r="184">
      <c r="A184" s="60"/>
      <c r="B184" s="61">
        <v>172.0</v>
      </c>
      <c r="C184" s="56" t="s">
        <v>69</v>
      </c>
      <c r="D184" s="57" t="s">
        <v>1961</v>
      </c>
      <c r="E184" s="56" t="s">
        <v>1957</v>
      </c>
      <c r="F184" s="62" t="b">
        <v>1</v>
      </c>
      <c r="G184" s="61">
        <v>175.0</v>
      </c>
      <c r="H184" s="61">
        <v>57.0</v>
      </c>
      <c r="I184" s="61">
        <v>118.0</v>
      </c>
      <c r="J184" s="63">
        <v>42326.63611111111</v>
      </c>
      <c r="K184" s="56" t="s">
        <v>1958</v>
      </c>
      <c r="L184" s="56" t="s">
        <v>1959</v>
      </c>
      <c r="M184" s="56" t="s">
        <v>1960</v>
      </c>
      <c r="N184" s="62" t="e">
        <v>#N/A</v>
      </c>
      <c r="O184" s="62" t="e">
        <v>#N/A</v>
      </c>
      <c r="P184" s="62" t="e">
        <v>#N/A</v>
      </c>
      <c r="Q184" s="62" t="e">
        <v>#N/A</v>
      </c>
      <c r="R184" s="62" t="e">
        <v>#N/A</v>
      </c>
      <c r="S184" s="62" t="b">
        <v>1</v>
      </c>
      <c r="T184" s="62" t="b">
        <v>0</v>
      </c>
      <c r="U184" s="61">
        <v>32955.0</v>
      </c>
      <c r="V184" s="56" t="s">
        <v>1962</v>
      </c>
      <c r="W184" s="56" t="s">
        <v>785</v>
      </c>
      <c r="X184" s="60"/>
      <c r="Y184" s="60"/>
      <c r="Z184" s="56" t="s">
        <v>1963</v>
      </c>
      <c r="AA184" s="56" t="s">
        <v>4283</v>
      </c>
      <c r="AB184" s="60"/>
      <c r="AC184" s="60"/>
      <c r="AD184" s="60"/>
      <c r="AE184" s="60"/>
    </row>
    <row r="185">
      <c r="A185" s="60"/>
      <c r="B185" s="61">
        <v>174.0</v>
      </c>
      <c r="C185" s="56" t="s">
        <v>69</v>
      </c>
      <c r="D185" s="57" t="s">
        <v>1981</v>
      </c>
      <c r="E185" s="56" t="s">
        <v>1977</v>
      </c>
      <c r="F185" s="62" t="b">
        <v>1</v>
      </c>
      <c r="G185" s="61">
        <v>148.0</v>
      </c>
      <c r="H185" s="61">
        <v>30.0</v>
      </c>
      <c r="I185" s="61">
        <v>118.0</v>
      </c>
      <c r="J185" s="63">
        <v>42332.28958333333</v>
      </c>
      <c r="K185" s="56" t="s">
        <v>1978</v>
      </c>
      <c r="L185" s="56" t="s">
        <v>1979</v>
      </c>
      <c r="M185" s="56" t="s">
        <v>1980</v>
      </c>
      <c r="N185" s="62" t="e">
        <v>#N/A</v>
      </c>
      <c r="O185" s="62" t="e">
        <v>#N/A</v>
      </c>
      <c r="P185" s="62" t="e">
        <v>#N/A</v>
      </c>
      <c r="Q185" s="62" t="e">
        <v>#N/A</v>
      </c>
      <c r="R185" s="62" t="e">
        <v>#N/A</v>
      </c>
      <c r="S185" s="62" t="b">
        <v>1</v>
      </c>
      <c r="T185" s="62" t="b">
        <v>1</v>
      </c>
      <c r="U185" s="61">
        <v>32807.0</v>
      </c>
      <c r="V185" s="56" t="s">
        <v>1982</v>
      </c>
      <c r="W185" s="56" t="s">
        <v>785</v>
      </c>
      <c r="X185" s="64">
        <v>2622095.0</v>
      </c>
      <c r="Y185" s="64">
        <v>2422095.0</v>
      </c>
      <c r="Z185" s="56" t="s">
        <v>1983</v>
      </c>
      <c r="AA185" s="56" t="s">
        <v>4292</v>
      </c>
      <c r="AB185" s="60"/>
      <c r="AC185" s="60"/>
      <c r="AD185" s="60"/>
      <c r="AE185" s="60"/>
    </row>
    <row r="186">
      <c r="A186" s="60"/>
      <c r="B186" s="61">
        <v>177.0</v>
      </c>
      <c r="C186" s="56" t="s">
        <v>69</v>
      </c>
      <c r="D186" s="57" t="s">
        <v>2009</v>
      </c>
      <c r="E186" s="56" t="s">
        <v>2005</v>
      </c>
      <c r="F186" s="62" t="b">
        <v>1</v>
      </c>
      <c r="G186" s="61">
        <v>18.0</v>
      </c>
      <c r="H186" s="61">
        <v>3.0</v>
      </c>
      <c r="I186" s="61">
        <v>15.0</v>
      </c>
      <c r="J186" s="63">
        <v>42316.62222222222</v>
      </c>
      <c r="K186" s="56" t="s">
        <v>2006</v>
      </c>
      <c r="L186" s="56" t="s">
        <v>2007</v>
      </c>
      <c r="M186" s="56" t="s">
        <v>2008</v>
      </c>
      <c r="N186" s="62" t="e">
        <v>#N/A</v>
      </c>
      <c r="O186" s="62" t="e">
        <v>#N/A</v>
      </c>
      <c r="P186" s="62" t="e">
        <v>#N/A</v>
      </c>
      <c r="Q186" s="62" t="e">
        <v>#N/A</v>
      </c>
      <c r="R186" s="62" t="e">
        <v>#N/A</v>
      </c>
      <c r="S186" s="62" t="b">
        <v>1</v>
      </c>
      <c r="T186" s="62" t="b">
        <v>1</v>
      </c>
      <c r="U186" s="61">
        <v>34474.0</v>
      </c>
      <c r="V186" s="56" t="s">
        <v>2010</v>
      </c>
      <c r="W186" s="56" t="s">
        <v>785</v>
      </c>
      <c r="X186" s="60"/>
      <c r="Y186" s="60"/>
      <c r="Z186" s="56" t="s">
        <v>598</v>
      </c>
      <c r="AA186" s="56" t="s">
        <v>4301</v>
      </c>
      <c r="AB186" s="60"/>
      <c r="AC186" s="60"/>
      <c r="AD186" s="60"/>
      <c r="AE186" s="60"/>
    </row>
    <row r="187">
      <c r="A187" s="60"/>
      <c r="B187" s="61">
        <v>239.0</v>
      </c>
      <c r="C187" s="56" t="s">
        <v>69</v>
      </c>
      <c r="D187" s="57" t="s">
        <v>2544</v>
      </c>
      <c r="E187" s="56" t="s">
        <v>2536</v>
      </c>
      <c r="F187" s="62" t="b">
        <v>1</v>
      </c>
      <c r="G187" s="61">
        <v>276.0</v>
      </c>
      <c r="H187" s="61">
        <v>96.0</v>
      </c>
      <c r="I187" s="61">
        <v>180.0</v>
      </c>
      <c r="J187" s="63">
        <v>42328.49166666667</v>
      </c>
      <c r="K187" s="56" t="s">
        <v>2538</v>
      </c>
      <c r="L187" s="56" t="s">
        <v>2540</v>
      </c>
      <c r="M187" s="56" t="s">
        <v>2542</v>
      </c>
      <c r="N187" s="62" t="e">
        <v>#N/A</v>
      </c>
      <c r="O187" s="62" t="e">
        <v>#N/A</v>
      </c>
      <c r="P187" s="62" t="e">
        <v>#N/A</v>
      </c>
      <c r="Q187" s="62" t="e">
        <v>#N/A</v>
      </c>
      <c r="R187" s="62" t="e">
        <v>#N/A</v>
      </c>
      <c r="S187" s="62" t="b">
        <v>1</v>
      </c>
      <c r="T187" s="62" t="b">
        <v>1</v>
      </c>
      <c r="U187" s="61">
        <v>32804.0</v>
      </c>
      <c r="V187" s="56" t="s">
        <v>2545</v>
      </c>
      <c r="W187" s="56" t="s">
        <v>785</v>
      </c>
      <c r="X187" s="64">
        <v>3149205.0</v>
      </c>
      <c r="Y187" s="64">
        <v>2997491.0</v>
      </c>
      <c r="Z187" s="56" t="s">
        <v>2547</v>
      </c>
      <c r="AA187" s="56" t="s">
        <v>4314</v>
      </c>
      <c r="AB187" s="60"/>
      <c r="AC187" s="60"/>
      <c r="AD187" s="60"/>
      <c r="AE187" s="60"/>
    </row>
    <row r="188">
      <c r="A188" s="60"/>
      <c r="B188" s="61">
        <v>240.0</v>
      </c>
      <c r="C188" s="56" t="s">
        <v>69</v>
      </c>
      <c r="D188" s="57" t="s">
        <v>2553</v>
      </c>
      <c r="E188" s="56" t="s">
        <v>2536</v>
      </c>
      <c r="F188" s="62" t="b">
        <v>1</v>
      </c>
      <c r="G188" s="61">
        <v>1.0</v>
      </c>
      <c r="H188" s="61">
        <v>0.0</v>
      </c>
      <c r="I188" s="61">
        <v>1.0</v>
      </c>
      <c r="J188" s="63">
        <v>42332.33263888889</v>
      </c>
      <c r="K188" s="56" t="s">
        <v>2551</v>
      </c>
      <c r="L188" s="56" t="s">
        <v>2540</v>
      </c>
      <c r="M188" s="56" t="s">
        <v>2552</v>
      </c>
      <c r="N188" s="62" t="e">
        <v>#N/A</v>
      </c>
      <c r="O188" s="62" t="e">
        <v>#N/A</v>
      </c>
      <c r="P188" s="62" t="e">
        <v>#N/A</v>
      </c>
      <c r="Q188" s="62" t="e">
        <v>#N/A</v>
      </c>
      <c r="R188" s="62" t="e">
        <v>#N/A</v>
      </c>
      <c r="S188" s="62" t="b">
        <v>1</v>
      </c>
      <c r="T188" s="62" t="b">
        <v>0</v>
      </c>
      <c r="U188" s="61">
        <v>32804.0</v>
      </c>
      <c r="V188" s="56" t="s">
        <v>2545</v>
      </c>
      <c r="W188" s="56" t="s">
        <v>785</v>
      </c>
      <c r="X188" s="64">
        <v>3149205.0</v>
      </c>
      <c r="Y188" s="64">
        <v>2997491.0</v>
      </c>
      <c r="Z188" s="56" t="s">
        <v>2547</v>
      </c>
      <c r="AA188" s="56" t="s">
        <v>4321</v>
      </c>
      <c r="AB188" s="60"/>
      <c r="AC188" s="60"/>
      <c r="AD188" s="60"/>
      <c r="AE188" s="60"/>
    </row>
    <row r="189">
      <c r="A189" s="60"/>
      <c r="B189" s="61">
        <v>249.0</v>
      </c>
      <c r="C189" s="56" t="s">
        <v>69</v>
      </c>
      <c r="D189" s="57" t="s">
        <v>2638</v>
      </c>
      <c r="E189" s="56" t="s">
        <v>2633</v>
      </c>
      <c r="F189" s="62" t="b">
        <v>1</v>
      </c>
      <c r="G189" s="61">
        <v>142.0</v>
      </c>
      <c r="H189" s="61">
        <v>46.0</v>
      </c>
      <c r="I189" s="61">
        <v>96.0</v>
      </c>
      <c r="J189" s="63">
        <v>42320.927083333336</v>
      </c>
      <c r="K189" s="56" t="s">
        <v>2635</v>
      </c>
      <c r="L189" s="56" t="s">
        <v>2636</v>
      </c>
      <c r="M189" s="56" t="s">
        <v>2637</v>
      </c>
      <c r="N189" s="62" t="e">
        <v>#N/A</v>
      </c>
      <c r="O189" s="62" t="e">
        <v>#N/A</v>
      </c>
      <c r="P189" s="62" t="e">
        <v>#N/A</v>
      </c>
      <c r="Q189" s="62" t="e">
        <v>#N/A</v>
      </c>
      <c r="R189" s="62" t="e">
        <v>#N/A</v>
      </c>
      <c r="S189" s="62" t="b">
        <v>1</v>
      </c>
      <c r="T189" s="62" t="b">
        <v>0</v>
      </c>
      <c r="U189" s="61">
        <v>33029.0</v>
      </c>
      <c r="V189" s="56" t="s">
        <v>2639</v>
      </c>
      <c r="W189" s="56" t="s">
        <v>785</v>
      </c>
      <c r="X189" s="60"/>
      <c r="Y189" s="60"/>
      <c r="Z189" s="56" t="s">
        <v>1756</v>
      </c>
      <c r="AA189" s="56" t="s">
        <v>4338</v>
      </c>
      <c r="AB189" s="60"/>
      <c r="AC189" s="60"/>
      <c r="AD189" s="60"/>
      <c r="AE189" s="60"/>
    </row>
    <row r="190">
      <c r="A190" s="60"/>
      <c r="B190" s="61">
        <v>299.0</v>
      </c>
      <c r="C190" s="56" t="s">
        <v>69</v>
      </c>
      <c r="D190" s="57" t="s">
        <v>3205</v>
      </c>
      <c r="E190" s="56" t="s">
        <v>3201</v>
      </c>
      <c r="F190" s="62" t="b">
        <v>1</v>
      </c>
      <c r="G190" s="61">
        <v>11.0</v>
      </c>
      <c r="H190" s="61">
        <v>2.0</v>
      </c>
      <c r="I190" s="61">
        <v>9.0</v>
      </c>
      <c r="J190" s="63">
        <v>42320.72222222222</v>
      </c>
      <c r="K190" s="56" t="s">
        <v>3202</v>
      </c>
      <c r="L190" s="56" t="s">
        <v>3203</v>
      </c>
      <c r="M190" s="56" t="s">
        <v>3204</v>
      </c>
      <c r="N190" s="56" t="s">
        <v>264</v>
      </c>
      <c r="O190" s="61">
        <v>0.0</v>
      </c>
      <c r="P190" s="61">
        <v>0.0</v>
      </c>
      <c r="Q190" s="61">
        <v>0.0</v>
      </c>
      <c r="R190" s="61">
        <v>0.0</v>
      </c>
      <c r="S190" s="62" t="b">
        <v>1</v>
      </c>
      <c r="T190" s="62" t="b">
        <v>1</v>
      </c>
      <c r="U190" s="56" t="s">
        <v>3206</v>
      </c>
      <c r="V190" s="56" t="s">
        <v>3208</v>
      </c>
      <c r="W190" s="56" t="s">
        <v>785</v>
      </c>
      <c r="X190" s="64">
        <v>1297512.0</v>
      </c>
      <c r="Y190" s="64">
        <v>1353488.0</v>
      </c>
      <c r="Z190" s="56" t="s">
        <v>3211</v>
      </c>
      <c r="AA190" s="56" t="s">
        <v>4350</v>
      </c>
      <c r="AB190" s="60"/>
      <c r="AC190" s="60"/>
      <c r="AD190" s="60"/>
      <c r="AE190" s="60"/>
    </row>
    <row r="191">
      <c r="A191" s="60"/>
      <c r="B191" s="61">
        <v>366.0</v>
      </c>
      <c r="C191" s="56" t="s">
        <v>69</v>
      </c>
      <c r="D191" s="57" t="s">
        <v>4038</v>
      </c>
      <c r="E191" s="56" t="s">
        <v>4034</v>
      </c>
      <c r="F191" s="62" t="b">
        <v>1</v>
      </c>
      <c r="G191" s="61">
        <v>56.0</v>
      </c>
      <c r="H191" s="61">
        <v>19.0</v>
      </c>
      <c r="I191" s="61">
        <v>37.0</v>
      </c>
      <c r="J191" s="63">
        <v>42328.39791666667</v>
      </c>
      <c r="K191" s="56" t="s">
        <v>4035</v>
      </c>
      <c r="L191" s="56" t="s">
        <v>4036</v>
      </c>
      <c r="M191" s="56" t="s">
        <v>4037</v>
      </c>
      <c r="N191" s="62" t="e">
        <v>#N/A</v>
      </c>
      <c r="O191" s="62" t="e">
        <v>#N/A</v>
      </c>
      <c r="P191" s="62" t="e">
        <v>#N/A</v>
      </c>
      <c r="Q191" s="62" t="e">
        <v>#N/A</v>
      </c>
      <c r="R191" s="62" t="e">
        <v>#N/A</v>
      </c>
      <c r="S191" s="62" t="b">
        <v>1</v>
      </c>
      <c r="T191" s="62" t="b">
        <v>1</v>
      </c>
      <c r="U191" s="61">
        <v>34276.0</v>
      </c>
      <c r="V191" s="56" t="s">
        <v>4039</v>
      </c>
      <c r="W191" s="56" t="s">
        <v>785</v>
      </c>
      <c r="X191" s="64">
        <v>538141.0</v>
      </c>
      <c r="Y191" s="64">
        <v>260188.0</v>
      </c>
      <c r="Z191" s="60"/>
      <c r="AA191" s="56" t="s">
        <v>4355</v>
      </c>
      <c r="AB191" s="60"/>
      <c r="AC191" s="60"/>
      <c r="AD191" s="60"/>
      <c r="AE191" s="60"/>
    </row>
    <row r="192">
      <c r="A192" s="60"/>
      <c r="B192" s="61">
        <v>377.0</v>
      </c>
      <c r="C192" s="56" t="s">
        <v>69</v>
      </c>
      <c r="D192" s="57" t="s">
        <v>4168</v>
      </c>
      <c r="E192" s="56" t="s">
        <v>4163</v>
      </c>
      <c r="F192" s="62" t="b">
        <v>1</v>
      </c>
      <c r="G192" s="61">
        <v>11.0</v>
      </c>
      <c r="H192" s="61">
        <v>0.0</v>
      </c>
      <c r="I192" s="61">
        <v>11.0</v>
      </c>
      <c r="J192" s="63">
        <v>42325.48472222222</v>
      </c>
      <c r="K192" s="56" t="s">
        <v>4165</v>
      </c>
      <c r="L192" s="56" t="s">
        <v>4166</v>
      </c>
      <c r="M192" s="56" t="s">
        <v>4167</v>
      </c>
      <c r="N192" s="62" t="e">
        <v>#N/A</v>
      </c>
      <c r="O192" s="62" t="e">
        <v>#N/A</v>
      </c>
      <c r="P192" s="62" t="e">
        <v>#N/A</v>
      </c>
      <c r="Q192" s="62" t="e">
        <v>#N/A</v>
      </c>
      <c r="R192" s="62" t="e">
        <v>#N/A</v>
      </c>
      <c r="S192" s="62" t="b">
        <v>1</v>
      </c>
      <c r="T192" s="62" t="b">
        <v>0</v>
      </c>
      <c r="U192" s="61">
        <v>32065.0</v>
      </c>
      <c r="V192" s="56" t="s">
        <v>4169</v>
      </c>
      <c r="W192" s="56" t="s">
        <v>785</v>
      </c>
      <c r="X192" s="60"/>
      <c r="Y192" s="60"/>
      <c r="Z192" s="56" t="s">
        <v>3793</v>
      </c>
      <c r="AA192" s="56" t="s">
        <v>4361</v>
      </c>
      <c r="AB192" s="60"/>
      <c r="AC192" s="60"/>
      <c r="AD192" s="60"/>
      <c r="AE192" s="60"/>
    </row>
    <row r="193">
      <c r="A193" s="60"/>
      <c r="B193" s="61">
        <v>426.0</v>
      </c>
      <c r="C193" s="56" t="s">
        <v>69</v>
      </c>
      <c r="D193" s="57" t="s">
        <v>4363</v>
      </c>
      <c r="E193" s="56" t="s">
        <v>4364</v>
      </c>
      <c r="F193" s="62" t="b">
        <v>1</v>
      </c>
      <c r="G193" s="61">
        <v>12.0</v>
      </c>
      <c r="H193" s="61">
        <v>4.0</v>
      </c>
      <c r="I193" s="61">
        <v>8.0</v>
      </c>
      <c r="J193" s="63">
        <v>42328.75</v>
      </c>
      <c r="K193" s="56" t="s">
        <v>4366</v>
      </c>
      <c r="L193" s="56" t="s">
        <v>4368</v>
      </c>
      <c r="M193" s="56" t="s">
        <v>4369</v>
      </c>
      <c r="N193" s="62" t="e">
        <v>#N/A</v>
      </c>
      <c r="O193" s="62" t="e">
        <v>#N/A</v>
      </c>
      <c r="P193" s="62" t="e">
        <v>#N/A</v>
      </c>
      <c r="Q193" s="62" t="e">
        <v>#N/A</v>
      </c>
      <c r="R193" s="62" t="e">
        <v>#N/A</v>
      </c>
      <c r="S193" s="62" t="b">
        <v>1</v>
      </c>
      <c r="T193" s="62" t="b">
        <v>1</v>
      </c>
      <c r="U193" s="61">
        <v>33410.0</v>
      </c>
      <c r="V193" s="56" t="s">
        <v>4371</v>
      </c>
      <c r="W193" s="56" t="s">
        <v>785</v>
      </c>
      <c r="X193" s="60"/>
      <c r="Y193" s="60"/>
      <c r="Z193" s="60"/>
      <c r="AA193" s="56" t="s">
        <v>4376</v>
      </c>
      <c r="AB193" s="60"/>
      <c r="AC193" s="60"/>
      <c r="AD193" s="60"/>
      <c r="AE193" s="60"/>
    </row>
    <row r="194">
      <c r="A194" s="60"/>
      <c r="B194" s="61">
        <v>441.0</v>
      </c>
      <c r="C194" s="56" t="s">
        <v>69</v>
      </c>
      <c r="D194" s="57" t="s">
        <v>4380</v>
      </c>
      <c r="E194" s="56" t="s">
        <v>4381</v>
      </c>
      <c r="F194" s="62" t="b">
        <v>1</v>
      </c>
      <c r="G194" s="61">
        <v>61.0</v>
      </c>
      <c r="H194" s="61">
        <v>11.0</v>
      </c>
      <c r="I194" s="61">
        <v>50.0</v>
      </c>
      <c r="J194" s="63">
        <v>42313.81875</v>
      </c>
      <c r="K194" s="56" t="s">
        <v>4383</v>
      </c>
      <c r="L194" s="56" t="s">
        <v>4384</v>
      </c>
      <c r="M194" s="56" t="s">
        <v>4385</v>
      </c>
      <c r="N194" s="62" t="e">
        <v>#N/A</v>
      </c>
      <c r="O194" s="62" t="e">
        <v>#N/A</v>
      </c>
      <c r="P194" s="62" t="e">
        <v>#N/A</v>
      </c>
      <c r="Q194" s="62" t="e">
        <v>#N/A</v>
      </c>
      <c r="R194" s="62" t="e">
        <v>#N/A</v>
      </c>
      <c r="S194" s="62" t="b">
        <v>1</v>
      </c>
      <c r="T194" s="62" t="b">
        <v>1</v>
      </c>
      <c r="U194" s="61">
        <v>32217.0</v>
      </c>
      <c r="V194" s="56" t="s">
        <v>1325</v>
      </c>
      <c r="W194" s="56" t="s">
        <v>785</v>
      </c>
      <c r="X194" s="60"/>
      <c r="Y194" s="60"/>
      <c r="Z194" s="56" t="s">
        <v>4388</v>
      </c>
      <c r="AA194" s="56" t="s">
        <v>4392</v>
      </c>
      <c r="AB194" s="60"/>
      <c r="AC194" s="60"/>
      <c r="AD194" s="60"/>
      <c r="AE194" s="60"/>
    </row>
    <row r="195">
      <c r="A195" s="60"/>
      <c r="B195" s="61">
        <v>446.0</v>
      </c>
      <c r="C195" s="56" t="s">
        <v>69</v>
      </c>
      <c r="D195" s="57" t="s">
        <v>4394</v>
      </c>
      <c r="E195" s="56" t="s">
        <v>4395</v>
      </c>
      <c r="F195" s="62" t="b">
        <v>1</v>
      </c>
      <c r="G195" s="61">
        <v>2.0</v>
      </c>
      <c r="H195" s="61">
        <v>1.0</v>
      </c>
      <c r="I195" s="61">
        <v>1.0</v>
      </c>
      <c r="J195" s="63">
        <v>42325.87291666667</v>
      </c>
      <c r="K195" s="56" t="s">
        <v>4399</v>
      </c>
      <c r="L195" s="56" t="s">
        <v>4400</v>
      </c>
      <c r="M195" s="56" t="s">
        <v>4401</v>
      </c>
      <c r="N195" s="62" t="e">
        <v>#N/A</v>
      </c>
      <c r="O195" s="62" t="e">
        <v>#N/A</v>
      </c>
      <c r="P195" s="62" t="e">
        <v>#N/A</v>
      </c>
      <c r="Q195" s="62" t="e">
        <v>#N/A</v>
      </c>
      <c r="R195" s="62" t="e">
        <v>#N/A</v>
      </c>
      <c r="S195" s="62" t="b">
        <v>1</v>
      </c>
      <c r="T195" s="62" t="b">
        <v>1</v>
      </c>
      <c r="U195" s="56" t="s">
        <v>4403</v>
      </c>
      <c r="V195" s="56" t="s">
        <v>4404</v>
      </c>
      <c r="W195" s="56" t="s">
        <v>785</v>
      </c>
      <c r="X195" s="64">
        <v>400140.0</v>
      </c>
      <c r="Y195" s="64">
        <v>461631.0</v>
      </c>
      <c r="Z195" s="56" t="s">
        <v>4405</v>
      </c>
      <c r="AA195" s="56" t="s">
        <v>4408</v>
      </c>
      <c r="AB195" s="60"/>
      <c r="AC195" s="60"/>
      <c r="AD195" s="60"/>
      <c r="AE195" s="60"/>
    </row>
    <row r="196">
      <c r="A196" s="60"/>
      <c r="B196" s="61">
        <v>465.0</v>
      </c>
      <c r="C196" s="56" t="s">
        <v>69</v>
      </c>
      <c r="D196" s="57" t="s">
        <v>4411</v>
      </c>
      <c r="E196" s="56" t="s">
        <v>4412</v>
      </c>
      <c r="F196" s="62" t="b">
        <v>1</v>
      </c>
      <c r="G196" s="61">
        <v>41.0</v>
      </c>
      <c r="H196" s="61">
        <v>13.0</v>
      </c>
      <c r="I196" s="61">
        <v>28.0</v>
      </c>
      <c r="J196" s="63">
        <v>42315.52777777778</v>
      </c>
      <c r="K196" s="56" t="s">
        <v>4413</v>
      </c>
      <c r="L196" s="56" t="s">
        <v>4414</v>
      </c>
      <c r="M196" s="56" t="s">
        <v>4415</v>
      </c>
      <c r="N196" s="62" t="e">
        <v>#N/A</v>
      </c>
      <c r="O196" s="62" t="e">
        <v>#N/A</v>
      </c>
      <c r="P196" s="62" t="e">
        <v>#N/A</v>
      </c>
      <c r="Q196" s="62" t="e">
        <v>#N/A</v>
      </c>
      <c r="R196" s="62" t="e">
        <v>#N/A</v>
      </c>
      <c r="S196" s="62" t="b">
        <v>1</v>
      </c>
      <c r="T196" s="62" t="b">
        <v>1</v>
      </c>
      <c r="U196" s="61">
        <v>33488.0</v>
      </c>
      <c r="V196" s="56" t="s">
        <v>4416</v>
      </c>
      <c r="W196" s="56" t="s">
        <v>785</v>
      </c>
      <c r="X196" s="60"/>
      <c r="Y196" s="60"/>
      <c r="Z196" s="56" t="s">
        <v>4418</v>
      </c>
      <c r="AA196" s="56" t="s">
        <v>4421</v>
      </c>
      <c r="AB196" s="60"/>
      <c r="AC196" s="60"/>
      <c r="AD196" s="60"/>
      <c r="AE196" s="60"/>
    </row>
    <row r="197">
      <c r="A197" s="60"/>
      <c r="B197" s="61">
        <v>478.0</v>
      </c>
      <c r="C197" s="56" t="s">
        <v>69</v>
      </c>
      <c r="D197" s="57" t="s">
        <v>4423</v>
      </c>
      <c r="E197" s="56" t="s">
        <v>4424</v>
      </c>
      <c r="F197" s="62" t="b">
        <v>1</v>
      </c>
      <c r="G197" s="61">
        <v>9.0</v>
      </c>
      <c r="H197" s="61">
        <v>1.0</v>
      </c>
      <c r="I197" s="61">
        <v>8.0</v>
      </c>
      <c r="J197" s="63">
        <v>42317.67291666667</v>
      </c>
      <c r="K197" s="56" t="s">
        <v>4427</v>
      </c>
      <c r="L197" s="56" t="s">
        <v>4428</v>
      </c>
      <c r="M197" s="56" t="s">
        <v>4429</v>
      </c>
      <c r="N197" s="62" t="e">
        <v>#N/A</v>
      </c>
      <c r="O197" s="62" t="e">
        <v>#N/A</v>
      </c>
      <c r="P197" s="62" t="e">
        <v>#N/A</v>
      </c>
      <c r="Q197" s="62" t="e">
        <v>#N/A</v>
      </c>
      <c r="R197" s="62" t="e">
        <v>#N/A</v>
      </c>
      <c r="S197" s="62" t="b">
        <v>1</v>
      </c>
      <c r="T197" s="62" t="b">
        <v>1</v>
      </c>
      <c r="U197" s="61">
        <v>32256.0</v>
      </c>
      <c r="V197" s="56" t="s">
        <v>1325</v>
      </c>
      <c r="W197" s="56" t="s">
        <v>785</v>
      </c>
      <c r="X197" s="64">
        <v>3.42066114E8</v>
      </c>
      <c r="Y197" s="64">
        <v>2.48005439E8</v>
      </c>
      <c r="Z197" s="56" t="s">
        <v>4431</v>
      </c>
      <c r="AA197" s="56" t="s">
        <v>4436</v>
      </c>
      <c r="AB197" s="60"/>
      <c r="AC197" s="60"/>
      <c r="AD197" s="60"/>
      <c r="AE197" s="60"/>
    </row>
    <row r="198">
      <c r="A198" s="60"/>
      <c r="B198" s="61">
        <v>483.0</v>
      </c>
      <c r="C198" s="56" t="s">
        <v>69</v>
      </c>
      <c r="D198" s="57" t="s">
        <v>4438</v>
      </c>
      <c r="E198" s="56" t="s">
        <v>4440</v>
      </c>
      <c r="F198" s="62" t="b">
        <v>0</v>
      </c>
      <c r="G198" s="61">
        <v>6.0</v>
      </c>
      <c r="H198" s="61">
        <v>3.0</v>
      </c>
      <c r="I198" s="61">
        <v>3.0</v>
      </c>
      <c r="J198" s="63">
        <v>42321.13125</v>
      </c>
      <c r="K198" s="56" t="s">
        <v>4442</v>
      </c>
      <c r="L198" s="56" t="s">
        <v>4443</v>
      </c>
      <c r="M198" s="56" t="s">
        <v>4444</v>
      </c>
      <c r="N198" s="56" t="s">
        <v>264</v>
      </c>
      <c r="O198" s="61">
        <v>0.0</v>
      </c>
      <c r="P198" s="61">
        <v>0.0</v>
      </c>
      <c r="Q198" s="56" t="s">
        <v>4445</v>
      </c>
      <c r="R198" s="56" t="s">
        <v>4447</v>
      </c>
      <c r="S198" s="62" t="b">
        <v>1</v>
      </c>
      <c r="T198" s="62" t="b">
        <v>1</v>
      </c>
      <c r="U198" s="56" t="s">
        <v>4448</v>
      </c>
      <c r="V198" s="56" t="s">
        <v>4450</v>
      </c>
      <c r="W198" s="56" t="s">
        <v>785</v>
      </c>
      <c r="X198" s="60"/>
      <c r="Y198" s="60"/>
      <c r="Z198" s="60"/>
      <c r="AA198" s="56" t="s">
        <v>4452</v>
      </c>
      <c r="AB198" s="60"/>
      <c r="AC198" s="60"/>
      <c r="AD198" s="60"/>
      <c r="AE198" s="60"/>
    </row>
    <row r="199">
      <c r="A199" s="60"/>
      <c r="B199" s="61">
        <v>515.0</v>
      </c>
      <c r="C199" s="56" t="s">
        <v>69</v>
      </c>
      <c r="D199" s="57" t="s">
        <v>4455</v>
      </c>
      <c r="E199" s="56" t="s">
        <v>4456</v>
      </c>
      <c r="F199" s="62" t="b">
        <v>0</v>
      </c>
      <c r="G199" s="61">
        <v>42.0</v>
      </c>
      <c r="H199" s="61">
        <v>11.0</v>
      </c>
      <c r="I199" s="61">
        <v>31.0</v>
      </c>
      <c r="J199" s="63">
        <v>42314.660416666666</v>
      </c>
      <c r="K199" s="56" t="s">
        <v>4458</v>
      </c>
      <c r="L199" s="56" t="s">
        <v>4459</v>
      </c>
      <c r="M199" s="56" t="s">
        <v>4460</v>
      </c>
      <c r="N199" s="62" t="e">
        <v>#N/A</v>
      </c>
      <c r="O199" s="62" t="e">
        <v>#N/A</v>
      </c>
      <c r="P199" s="62" t="e">
        <v>#N/A</v>
      </c>
      <c r="Q199" s="62" t="e">
        <v>#N/A</v>
      </c>
      <c r="R199" s="62" t="e">
        <v>#N/A</v>
      </c>
      <c r="S199" s="62" t="b">
        <v>1</v>
      </c>
      <c r="T199" s="62" t="b">
        <v>1</v>
      </c>
      <c r="U199" s="61">
        <v>33140.0</v>
      </c>
      <c r="V199" s="56" t="s">
        <v>4461</v>
      </c>
      <c r="W199" s="56" t="s">
        <v>785</v>
      </c>
      <c r="X199" s="60"/>
      <c r="Y199" s="60"/>
      <c r="Z199" s="60"/>
      <c r="AA199" s="56" t="s">
        <v>4465</v>
      </c>
      <c r="AB199" s="60"/>
      <c r="AC199" s="60"/>
      <c r="AD199" s="60"/>
      <c r="AE199" s="60"/>
    </row>
    <row r="200">
      <c r="A200" s="60"/>
      <c r="B200" s="61">
        <v>580.0</v>
      </c>
      <c r="C200" s="56" t="s">
        <v>69</v>
      </c>
      <c r="D200" s="57" t="s">
        <v>4466</v>
      </c>
      <c r="E200" s="56" t="s">
        <v>4467</v>
      </c>
      <c r="F200" s="62" t="b">
        <v>0</v>
      </c>
      <c r="G200" s="61">
        <v>10.0</v>
      </c>
      <c r="H200" s="61">
        <v>3.0</v>
      </c>
      <c r="I200" s="61">
        <v>7.0</v>
      </c>
      <c r="J200" s="63">
        <v>42325.85763888889</v>
      </c>
      <c r="K200" s="56" t="s">
        <v>4468</v>
      </c>
      <c r="L200" s="56" t="s">
        <v>4469</v>
      </c>
      <c r="M200" s="56" t="s">
        <v>4470</v>
      </c>
      <c r="N200" s="62" t="e">
        <v>#N/A</v>
      </c>
      <c r="O200" s="62" t="e">
        <v>#N/A</v>
      </c>
      <c r="P200" s="62" t="e">
        <v>#N/A</v>
      </c>
      <c r="Q200" s="62" t="e">
        <v>#N/A</v>
      </c>
      <c r="R200" s="62" t="e">
        <v>#N/A</v>
      </c>
      <c r="S200" s="62" t="b">
        <v>1</v>
      </c>
      <c r="T200" s="62" t="b">
        <v>1</v>
      </c>
      <c r="U200" s="61">
        <v>33710.0</v>
      </c>
      <c r="V200" s="56" t="s">
        <v>4472</v>
      </c>
      <c r="W200" s="56" t="s">
        <v>785</v>
      </c>
      <c r="X200" s="60"/>
      <c r="Y200" s="60"/>
      <c r="Z200" s="60"/>
      <c r="AA200" s="56" t="s">
        <v>4478</v>
      </c>
      <c r="AB200" s="61">
        <v>1.0</v>
      </c>
      <c r="AC200" s="60"/>
      <c r="AD200" s="60"/>
      <c r="AE200" s="60"/>
    </row>
    <row r="201">
      <c r="A201" s="60"/>
      <c r="B201" s="61">
        <v>581.0</v>
      </c>
      <c r="C201" s="56" t="s">
        <v>69</v>
      </c>
      <c r="D201" s="57" t="s">
        <v>4479</v>
      </c>
      <c r="E201" s="56" t="s">
        <v>4467</v>
      </c>
      <c r="F201" s="62" t="b">
        <v>0</v>
      </c>
      <c r="G201" s="61">
        <v>29.0</v>
      </c>
      <c r="H201" s="61">
        <v>13.0</v>
      </c>
      <c r="I201" s="61">
        <v>16.0</v>
      </c>
      <c r="J201" s="63">
        <v>42327.584027777775</v>
      </c>
      <c r="K201" s="56" t="s">
        <v>4482</v>
      </c>
      <c r="L201" s="56" t="s">
        <v>4469</v>
      </c>
      <c r="M201" s="56" t="s">
        <v>4483</v>
      </c>
      <c r="N201" s="62" t="e">
        <v>#N/A</v>
      </c>
      <c r="O201" s="62" t="e">
        <v>#N/A</v>
      </c>
      <c r="P201" s="62" t="e">
        <v>#N/A</v>
      </c>
      <c r="Q201" s="62" t="e">
        <v>#N/A</v>
      </c>
      <c r="R201" s="62" t="e">
        <v>#N/A</v>
      </c>
      <c r="S201" s="62" t="b">
        <v>1</v>
      </c>
      <c r="T201" s="62" t="b">
        <v>1</v>
      </c>
      <c r="U201" s="61">
        <v>33710.0</v>
      </c>
      <c r="V201" s="56" t="s">
        <v>4472</v>
      </c>
      <c r="W201" s="56" t="s">
        <v>785</v>
      </c>
      <c r="X201" s="60"/>
      <c r="Y201" s="60"/>
      <c r="Z201" s="60"/>
      <c r="AA201" s="56" t="s">
        <v>4486</v>
      </c>
      <c r="AB201" s="61">
        <v>1.0</v>
      </c>
      <c r="AC201" s="61">
        <v>1.0</v>
      </c>
      <c r="AD201" s="60"/>
      <c r="AE201" s="60"/>
    </row>
    <row r="202">
      <c r="A202" s="60"/>
      <c r="B202" s="61">
        <v>582.0</v>
      </c>
      <c r="C202" s="56" t="s">
        <v>69</v>
      </c>
      <c r="D202" s="57" t="s">
        <v>4489</v>
      </c>
      <c r="E202" s="56" t="s">
        <v>4467</v>
      </c>
      <c r="F202" s="62" t="b">
        <v>0</v>
      </c>
      <c r="G202" s="61">
        <v>44.0</v>
      </c>
      <c r="H202" s="61">
        <v>5.0</v>
      </c>
      <c r="I202" s="61">
        <v>39.0</v>
      </c>
      <c r="J202" s="63">
        <v>42329.927777777775</v>
      </c>
      <c r="K202" s="56" t="s">
        <v>4490</v>
      </c>
      <c r="L202" s="56" t="s">
        <v>4469</v>
      </c>
      <c r="M202" s="56" t="s">
        <v>4491</v>
      </c>
      <c r="N202" s="62" t="e">
        <v>#N/A</v>
      </c>
      <c r="O202" s="62" t="e">
        <v>#N/A</v>
      </c>
      <c r="P202" s="62" t="e">
        <v>#N/A</v>
      </c>
      <c r="Q202" s="62" t="e">
        <v>#N/A</v>
      </c>
      <c r="R202" s="62" t="e">
        <v>#N/A</v>
      </c>
      <c r="S202" s="62" t="b">
        <v>1</v>
      </c>
      <c r="T202" s="62" t="b">
        <v>0</v>
      </c>
      <c r="U202" s="61">
        <v>33710.0</v>
      </c>
      <c r="V202" s="56" t="s">
        <v>4472</v>
      </c>
      <c r="W202" s="56" t="s">
        <v>785</v>
      </c>
      <c r="X202" s="60"/>
      <c r="Y202" s="60"/>
      <c r="Z202" s="60"/>
      <c r="AA202" s="56" t="s">
        <v>4496</v>
      </c>
      <c r="AB202" s="61">
        <v>1.0</v>
      </c>
      <c r="AC202" s="60"/>
      <c r="AD202" s="60"/>
      <c r="AE202" s="60"/>
    </row>
    <row r="203">
      <c r="A203" s="60"/>
      <c r="B203" s="61">
        <v>583.0</v>
      </c>
      <c r="C203" s="56" t="s">
        <v>69</v>
      </c>
      <c r="D203" s="57" t="s">
        <v>4497</v>
      </c>
      <c r="E203" s="56" t="s">
        <v>4467</v>
      </c>
      <c r="F203" s="62" t="b">
        <v>0</v>
      </c>
      <c r="G203" s="61">
        <v>35.0</v>
      </c>
      <c r="H203" s="61">
        <v>3.0</v>
      </c>
      <c r="I203" s="61">
        <v>32.0</v>
      </c>
      <c r="J203" s="63">
        <v>42331.59166666667</v>
      </c>
      <c r="K203" s="56" t="s">
        <v>4490</v>
      </c>
      <c r="L203" s="56" t="s">
        <v>4469</v>
      </c>
      <c r="M203" s="56" t="s">
        <v>4500</v>
      </c>
      <c r="N203" s="56" t="s">
        <v>264</v>
      </c>
      <c r="O203" s="61">
        <v>0.0</v>
      </c>
      <c r="P203" s="61">
        <v>0.0</v>
      </c>
      <c r="Q203" s="61">
        <v>0.0</v>
      </c>
      <c r="R203" s="67" t="s">
        <v>4501</v>
      </c>
      <c r="S203" s="62" t="b">
        <v>1</v>
      </c>
      <c r="T203" s="62" t="b">
        <v>1</v>
      </c>
      <c r="U203" s="61">
        <v>33710.0</v>
      </c>
      <c r="V203" s="56" t="s">
        <v>4472</v>
      </c>
      <c r="W203" s="56" t="s">
        <v>785</v>
      </c>
      <c r="X203" s="60"/>
      <c r="Y203" s="60"/>
      <c r="Z203" s="60"/>
      <c r="AA203" s="56" t="s">
        <v>4518</v>
      </c>
      <c r="AB203" s="61">
        <v>1.0</v>
      </c>
      <c r="AC203" s="61">
        <v>1.0</v>
      </c>
      <c r="AD203" s="60"/>
      <c r="AE203" s="60"/>
    </row>
    <row r="204">
      <c r="A204" s="60"/>
      <c r="B204" s="61">
        <v>596.0</v>
      </c>
      <c r="C204" s="56" t="s">
        <v>69</v>
      </c>
      <c r="D204" s="57" t="s">
        <v>4519</v>
      </c>
      <c r="E204" s="56" t="s">
        <v>4520</v>
      </c>
      <c r="F204" s="62" t="b">
        <v>0</v>
      </c>
      <c r="G204" s="61">
        <v>2.0</v>
      </c>
      <c r="H204" s="61">
        <v>0.0</v>
      </c>
      <c r="I204" s="61">
        <v>2.0</v>
      </c>
      <c r="J204" s="63">
        <v>42328.84375</v>
      </c>
      <c r="K204" s="56" t="s">
        <v>4521</v>
      </c>
      <c r="L204" s="56" t="s">
        <v>4522</v>
      </c>
      <c r="M204" s="56" t="s">
        <v>4523</v>
      </c>
      <c r="N204" s="62" t="e">
        <v>#N/A</v>
      </c>
      <c r="O204" s="62" t="e">
        <v>#N/A</v>
      </c>
      <c r="P204" s="62" t="e">
        <v>#N/A</v>
      </c>
      <c r="Q204" s="62" t="e">
        <v>#N/A</v>
      </c>
      <c r="R204" s="62" t="e">
        <v>#N/A</v>
      </c>
      <c r="S204" s="62" t="b">
        <v>1</v>
      </c>
      <c r="T204" s="62" t="b">
        <v>0</v>
      </c>
      <c r="U204" s="61">
        <v>32869.0</v>
      </c>
      <c r="V204" s="56" t="s">
        <v>2545</v>
      </c>
      <c r="W204" s="56" t="s">
        <v>785</v>
      </c>
      <c r="X204" s="60"/>
      <c r="Y204" s="60"/>
      <c r="Z204" s="60"/>
      <c r="AA204" s="56" t="s">
        <v>4525</v>
      </c>
      <c r="AB204" s="61">
        <v>3.0</v>
      </c>
      <c r="AC204" s="61">
        <v>2.0</v>
      </c>
      <c r="AD204" s="60"/>
      <c r="AE204" s="60"/>
    </row>
    <row r="205">
      <c r="A205" s="60"/>
      <c r="B205" s="61">
        <v>703.0</v>
      </c>
      <c r="C205" s="56" t="s">
        <v>69</v>
      </c>
      <c r="D205" s="57" t="s">
        <v>4527</v>
      </c>
      <c r="E205" s="56" t="s">
        <v>2536</v>
      </c>
      <c r="F205" s="62" t="b">
        <v>1</v>
      </c>
      <c r="G205" s="61">
        <v>13.0</v>
      </c>
      <c r="H205" s="61">
        <v>2.0</v>
      </c>
      <c r="I205" s="61">
        <v>11.0</v>
      </c>
      <c r="J205" s="63">
        <v>42332.28680555556</v>
      </c>
      <c r="K205" s="56" t="s">
        <v>4529</v>
      </c>
      <c r="L205" s="56" t="s">
        <v>2540</v>
      </c>
      <c r="M205" s="56" t="s">
        <v>4530</v>
      </c>
      <c r="N205" s="62" t="e">
        <v>#N/A</v>
      </c>
      <c r="O205" s="62" t="e">
        <v>#N/A</v>
      </c>
      <c r="P205" s="62" t="e">
        <v>#N/A</v>
      </c>
      <c r="Q205" s="62" t="e">
        <v>#N/A</v>
      </c>
      <c r="R205" s="62" t="e">
        <v>#N/A</v>
      </c>
      <c r="S205" s="62" t="b">
        <v>0</v>
      </c>
      <c r="T205" s="62" t="b">
        <v>0</v>
      </c>
      <c r="U205" s="61">
        <v>32804.0</v>
      </c>
      <c r="V205" s="56" t="s">
        <v>2545</v>
      </c>
      <c r="W205" s="56" t="s">
        <v>785</v>
      </c>
      <c r="X205" s="64">
        <v>3149205.0</v>
      </c>
      <c r="Y205" s="64">
        <v>2997491.0</v>
      </c>
      <c r="Z205" s="56" t="s">
        <v>2547</v>
      </c>
      <c r="AA205" s="56" t="s">
        <v>4536</v>
      </c>
      <c r="AB205" s="61">
        <v>1.0</v>
      </c>
      <c r="AC205" s="61">
        <v>2.0</v>
      </c>
      <c r="AD205" s="60"/>
      <c r="AE205" s="60"/>
    </row>
    <row r="206">
      <c r="A206" s="60"/>
      <c r="B206" s="61">
        <v>704.0</v>
      </c>
      <c r="C206" s="56" t="s">
        <v>69</v>
      </c>
      <c r="D206" s="57" t="s">
        <v>4538</v>
      </c>
      <c r="E206" s="56" t="s">
        <v>2536</v>
      </c>
      <c r="F206" s="62" t="b">
        <v>1</v>
      </c>
      <c r="G206" s="61">
        <v>1.0</v>
      </c>
      <c r="H206" s="61">
        <v>0.0</v>
      </c>
      <c r="I206" s="61">
        <v>1.0</v>
      </c>
      <c r="J206" s="63">
        <v>42332.697916666664</v>
      </c>
      <c r="K206" s="56" t="s">
        <v>4540</v>
      </c>
      <c r="L206" s="56" t="s">
        <v>2540</v>
      </c>
      <c r="M206" s="56" t="s">
        <v>4542</v>
      </c>
      <c r="N206" s="62" t="e">
        <v>#N/A</v>
      </c>
      <c r="O206" s="62" t="e">
        <v>#N/A</v>
      </c>
      <c r="P206" s="62" t="e">
        <v>#N/A</v>
      </c>
      <c r="Q206" s="62" t="e">
        <v>#N/A</v>
      </c>
      <c r="R206" s="62" t="e">
        <v>#N/A</v>
      </c>
      <c r="S206" s="62" t="b">
        <v>0</v>
      </c>
      <c r="T206" s="62" t="b">
        <v>0</v>
      </c>
      <c r="U206" s="61">
        <v>32804.0</v>
      </c>
      <c r="V206" s="56" t="s">
        <v>2545</v>
      </c>
      <c r="W206" s="56" t="s">
        <v>785</v>
      </c>
      <c r="X206" s="64">
        <v>3149205.0</v>
      </c>
      <c r="Y206" s="64">
        <v>2997491.0</v>
      </c>
      <c r="Z206" s="56" t="s">
        <v>2547</v>
      </c>
      <c r="AA206" s="56" t="s">
        <v>4547</v>
      </c>
      <c r="AB206" s="61">
        <v>1.0</v>
      </c>
      <c r="AC206" s="61">
        <v>2.0</v>
      </c>
      <c r="AD206" s="60"/>
      <c r="AE206" s="60"/>
    </row>
    <row r="207">
      <c r="A207" s="60"/>
      <c r="B207" s="61">
        <v>763.0</v>
      </c>
      <c r="C207" s="56" t="s">
        <v>69</v>
      </c>
      <c r="D207" s="57" t="s">
        <v>4550</v>
      </c>
      <c r="E207" s="56" t="s">
        <v>4424</v>
      </c>
      <c r="F207" s="62" t="b">
        <v>1</v>
      </c>
      <c r="G207" s="61">
        <v>3.0</v>
      </c>
      <c r="H207" s="61">
        <v>0.0</v>
      </c>
      <c r="I207" s="61">
        <v>3.0</v>
      </c>
      <c r="J207" s="63">
        <v>42322.572222222225</v>
      </c>
      <c r="K207" s="56" t="s">
        <v>4552</v>
      </c>
      <c r="L207" s="56" t="s">
        <v>4428</v>
      </c>
      <c r="M207" s="56" t="s">
        <v>4554</v>
      </c>
      <c r="N207" s="62" t="e">
        <v>#N/A</v>
      </c>
      <c r="O207" s="62" t="e">
        <v>#N/A</v>
      </c>
      <c r="P207" s="62" t="e">
        <v>#N/A</v>
      </c>
      <c r="Q207" s="62" t="e">
        <v>#N/A</v>
      </c>
      <c r="R207" s="62" t="e">
        <v>#N/A</v>
      </c>
      <c r="S207" s="62" t="b">
        <v>0</v>
      </c>
      <c r="T207" s="62" t="b">
        <v>0</v>
      </c>
      <c r="U207" s="61">
        <v>32256.0</v>
      </c>
      <c r="V207" s="56" t="s">
        <v>1325</v>
      </c>
      <c r="W207" s="56" t="s">
        <v>785</v>
      </c>
      <c r="X207" s="64">
        <v>3.42066114E8</v>
      </c>
      <c r="Y207" s="64">
        <v>2.48005439E8</v>
      </c>
      <c r="Z207" s="56" t="s">
        <v>4431</v>
      </c>
      <c r="AA207" s="56" t="s">
        <v>4557</v>
      </c>
      <c r="AB207" s="61">
        <v>1.0</v>
      </c>
      <c r="AC207" s="61">
        <v>1.0</v>
      </c>
      <c r="AD207" s="60"/>
      <c r="AE207" s="60"/>
    </row>
    <row r="208">
      <c r="A208" s="60"/>
      <c r="B208" s="61">
        <v>775.0</v>
      </c>
      <c r="C208" s="56" t="s">
        <v>4560</v>
      </c>
      <c r="D208" s="57" t="s">
        <v>4561</v>
      </c>
      <c r="E208" s="56" t="s">
        <v>4562</v>
      </c>
      <c r="F208" s="62" t="b">
        <v>0</v>
      </c>
      <c r="G208" s="61">
        <v>2.0</v>
      </c>
      <c r="H208" s="61">
        <v>0.0</v>
      </c>
      <c r="I208" s="61">
        <v>2.0</v>
      </c>
      <c r="J208" s="63">
        <v>42316.674305555556</v>
      </c>
      <c r="K208" s="56" t="s">
        <v>4563</v>
      </c>
      <c r="L208" s="56" t="s">
        <v>4565</v>
      </c>
      <c r="M208" s="56" t="s">
        <v>4566</v>
      </c>
      <c r="N208" s="62" t="e">
        <v>#N/A</v>
      </c>
      <c r="O208" s="62" t="e">
        <v>#N/A</v>
      </c>
      <c r="P208" s="62" t="e">
        <v>#N/A</v>
      </c>
      <c r="Q208" s="62" t="e">
        <v>#N/A</v>
      </c>
      <c r="R208" s="62" t="e">
        <v>#N/A</v>
      </c>
      <c r="S208" s="62" t="b">
        <v>0</v>
      </c>
      <c r="T208" s="62" t="b">
        <v>1</v>
      </c>
      <c r="U208" s="61">
        <v>33445.0</v>
      </c>
      <c r="V208" s="56" t="s">
        <v>4567</v>
      </c>
      <c r="W208" s="56" t="s">
        <v>785</v>
      </c>
      <c r="X208" s="60"/>
      <c r="Y208" s="60"/>
      <c r="Z208" s="60"/>
      <c r="AA208" s="56" t="s">
        <v>4584</v>
      </c>
      <c r="AB208" s="61">
        <v>3.0</v>
      </c>
      <c r="AC208" s="61">
        <v>2.0</v>
      </c>
      <c r="AD208" s="60"/>
      <c r="AE208" s="60"/>
    </row>
    <row r="209">
      <c r="A209" s="60"/>
      <c r="B209" s="61">
        <v>810.0</v>
      </c>
      <c r="C209" s="56" t="s">
        <v>4560</v>
      </c>
      <c r="D209" s="57" t="s">
        <v>4586</v>
      </c>
      <c r="E209" s="56" t="s">
        <v>4467</v>
      </c>
      <c r="F209" s="62" t="b">
        <v>0</v>
      </c>
      <c r="G209" s="61">
        <v>3.0</v>
      </c>
      <c r="H209" s="61">
        <v>0.0</v>
      </c>
      <c r="I209" s="61">
        <v>3.0</v>
      </c>
      <c r="J209" s="63">
        <v>42332.87152777778</v>
      </c>
      <c r="K209" s="56" t="s">
        <v>4588</v>
      </c>
      <c r="L209" s="56" t="s">
        <v>4469</v>
      </c>
      <c r="M209" s="56" t="s">
        <v>4590</v>
      </c>
      <c r="N209" s="62" t="e">
        <v>#N/A</v>
      </c>
      <c r="O209" s="62" t="e">
        <v>#N/A</v>
      </c>
      <c r="P209" s="62" t="e">
        <v>#N/A</v>
      </c>
      <c r="Q209" s="62" t="e">
        <v>#N/A</v>
      </c>
      <c r="R209" s="62" t="e">
        <v>#N/A</v>
      </c>
      <c r="S209" s="62" t="b">
        <v>0</v>
      </c>
      <c r="T209" s="62" t="b">
        <v>0</v>
      </c>
      <c r="U209" s="61">
        <v>33710.0</v>
      </c>
      <c r="V209" s="56" t="s">
        <v>4472</v>
      </c>
      <c r="W209" s="56" t="s">
        <v>785</v>
      </c>
      <c r="X209" s="60"/>
      <c r="Y209" s="60"/>
      <c r="Z209" s="60"/>
      <c r="AA209" s="56" t="s">
        <v>4595</v>
      </c>
      <c r="AB209" s="61">
        <v>1.0</v>
      </c>
      <c r="AC209" s="61">
        <v>2.0</v>
      </c>
      <c r="AD209" s="60"/>
      <c r="AE209" s="60"/>
    </row>
    <row r="210">
      <c r="A210" s="60"/>
      <c r="B210" s="61">
        <v>23.0</v>
      </c>
      <c r="C210" s="56" t="s">
        <v>4560</v>
      </c>
      <c r="D210" s="57" t="s">
        <v>511</v>
      </c>
      <c r="E210" s="56" t="s">
        <v>507</v>
      </c>
      <c r="F210" s="62" t="b">
        <v>1</v>
      </c>
      <c r="G210" s="61">
        <v>61.0</v>
      </c>
      <c r="H210" s="61">
        <v>13.0</v>
      </c>
      <c r="I210" s="61">
        <v>48.0</v>
      </c>
      <c r="J210" s="63">
        <v>42332.22361111111</v>
      </c>
      <c r="K210" s="56" t="s">
        <v>508</v>
      </c>
      <c r="L210" s="56" t="s">
        <v>509</v>
      </c>
      <c r="M210" s="56" t="s">
        <v>510</v>
      </c>
      <c r="N210" s="62" t="e">
        <v>#N/A</v>
      </c>
      <c r="O210" s="62" t="e">
        <v>#N/A</v>
      </c>
      <c r="P210" s="62" t="e">
        <v>#N/A</v>
      </c>
      <c r="Q210" s="62" t="e">
        <v>#N/A</v>
      </c>
      <c r="R210" s="62" t="e">
        <v>#N/A</v>
      </c>
      <c r="S210" s="62" t="b">
        <v>1</v>
      </c>
      <c r="T210" s="62" t="b">
        <v>0</v>
      </c>
      <c r="U210" s="61">
        <v>30316.0</v>
      </c>
      <c r="V210" s="56" t="s">
        <v>512</v>
      </c>
      <c r="W210" s="56" t="s">
        <v>513</v>
      </c>
      <c r="X210" s="64">
        <v>347901.0</v>
      </c>
      <c r="Y210" s="64">
        <v>246667.0</v>
      </c>
      <c r="Z210" s="56" t="s">
        <v>514</v>
      </c>
      <c r="AA210" s="56" t="s">
        <v>4604</v>
      </c>
      <c r="AB210" s="61">
        <v>3.0</v>
      </c>
      <c r="AC210" s="61">
        <v>2.0</v>
      </c>
      <c r="AD210" s="60"/>
      <c r="AE210" s="60"/>
    </row>
    <row r="211">
      <c r="A211" s="60"/>
      <c r="B211" s="61">
        <v>59.0</v>
      </c>
      <c r="C211" s="56" t="s">
        <v>4560</v>
      </c>
      <c r="D211" s="57" t="s">
        <v>889</v>
      </c>
      <c r="E211" s="56" t="s">
        <v>885</v>
      </c>
      <c r="F211" s="62" t="b">
        <v>1</v>
      </c>
      <c r="G211" s="61">
        <v>63.0</v>
      </c>
      <c r="H211" s="61">
        <v>12.0</v>
      </c>
      <c r="I211" s="61">
        <v>51.0</v>
      </c>
      <c r="J211" s="63">
        <v>42320.30486111111</v>
      </c>
      <c r="K211" s="56" t="s">
        <v>886</v>
      </c>
      <c r="L211" s="56" t="s">
        <v>887</v>
      </c>
      <c r="M211" s="56" t="s">
        <v>888</v>
      </c>
      <c r="N211" s="62" t="e">
        <v>#N/A</v>
      </c>
      <c r="O211" s="62" t="e">
        <v>#N/A</v>
      </c>
      <c r="P211" s="62" t="e">
        <v>#N/A</v>
      </c>
      <c r="Q211" s="62" t="e">
        <v>#N/A</v>
      </c>
      <c r="R211" s="62" t="e">
        <v>#N/A</v>
      </c>
      <c r="S211" s="62" t="b">
        <v>1</v>
      </c>
      <c r="T211" s="62" t="b">
        <v>0</v>
      </c>
      <c r="U211" s="61">
        <v>31906.0</v>
      </c>
      <c r="V211" s="56" t="s">
        <v>890</v>
      </c>
      <c r="W211" s="56" t="s">
        <v>513</v>
      </c>
      <c r="X211" s="64">
        <v>2287220.0</v>
      </c>
      <c r="Y211" s="64">
        <v>2060690.0</v>
      </c>
      <c r="Z211" s="56" t="s">
        <v>891</v>
      </c>
      <c r="AA211" s="56" t="s">
        <v>4619</v>
      </c>
      <c r="AB211" s="61">
        <v>3.0</v>
      </c>
      <c r="AC211" s="61">
        <v>2.0</v>
      </c>
      <c r="AD211" s="60"/>
      <c r="AE211" s="60"/>
    </row>
    <row r="212">
      <c r="A212" s="60"/>
      <c r="B212" s="61">
        <v>159.0</v>
      </c>
      <c r="C212" s="56" t="s">
        <v>4560</v>
      </c>
      <c r="D212" s="57" t="s">
        <v>1828</v>
      </c>
      <c r="E212" s="56" t="s">
        <v>1824</v>
      </c>
      <c r="F212" s="62" t="b">
        <v>1</v>
      </c>
      <c r="G212" s="61">
        <v>23.0</v>
      </c>
      <c r="H212" s="61">
        <v>6.0</v>
      </c>
      <c r="I212" s="61">
        <v>17.0</v>
      </c>
      <c r="J212" s="63">
        <v>42311.37222222222</v>
      </c>
      <c r="K212" s="56" t="s">
        <v>1825</v>
      </c>
      <c r="L212" s="56" t="s">
        <v>1826</v>
      </c>
      <c r="M212" s="56" t="s">
        <v>1827</v>
      </c>
      <c r="N212" s="62" t="e">
        <v>#N/A</v>
      </c>
      <c r="O212" s="62" t="e">
        <v>#N/A</v>
      </c>
      <c r="P212" s="62" t="e">
        <v>#N/A</v>
      </c>
      <c r="Q212" s="62" t="e">
        <v>#N/A</v>
      </c>
      <c r="R212" s="62" t="e">
        <v>#N/A</v>
      </c>
      <c r="S212" s="62" t="b">
        <v>1</v>
      </c>
      <c r="T212" s="62" t="b">
        <v>1</v>
      </c>
      <c r="U212" s="61">
        <v>30540.0</v>
      </c>
      <c r="V212" s="56" t="s">
        <v>1829</v>
      </c>
      <c r="W212" s="56" t="s">
        <v>513</v>
      </c>
      <c r="X212" s="64">
        <v>178896.0</v>
      </c>
      <c r="Y212" s="64">
        <v>162596.0</v>
      </c>
      <c r="Z212" s="56" t="s">
        <v>1830</v>
      </c>
      <c r="AA212" s="56" t="s">
        <v>4628</v>
      </c>
      <c r="AB212" s="60"/>
      <c r="AC212" s="60"/>
      <c r="AD212" s="60"/>
      <c r="AE212" s="60"/>
    </row>
    <row r="213">
      <c r="A213" s="60"/>
      <c r="B213" s="61">
        <v>214.0</v>
      </c>
      <c r="C213" s="56" t="s">
        <v>4560</v>
      </c>
      <c r="D213" s="57" t="s">
        <v>2354</v>
      </c>
      <c r="E213" s="56" t="s">
        <v>2350</v>
      </c>
      <c r="F213" s="62" t="b">
        <v>1</v>
      </c>
      <c r="G213" s="61">
        <v>75.0</v>
      </c>
      <c r="H213" s="61">
        <v>21.0</v>
      </c>
      <c r="I213" s="61">
        <v>54.0</v>
      </c>
      <c r="J213" s="63">
        <v>42325.870833333334</v>
      </c>
      <c r="K213" s="56" t="s">
        <v>2351</v>
      </c>
      <c r="L213" s="56" t="s">
        <v>2352</v>
      </c>
      <c r="M213" s="56" t="s">
        <v>2353</v>
      </c>
      <c r="N213" s="62" t="e">
        <v>#N/A</v>
      </c>
      <c r="O213" s="62" t="e">
        <v>#N/A</v>
      </c>
      <c r="P213" s="62" t="e">
        <v>#N/A</v>
      </c>
      <c r="Q213" s="62" t="e">
        <v>#N/A</v>
      </c>
      <c r="R213" s="62" t="e">
        <v>#N/A</v>
      </c>
      <c r="S213" s="62" t="b">
        <v>1</v>
      </c>
      <c r="T213" s="62" t="b">
        <v>1</v>
      </c>
      <c r="U213" s="61">
        <v>30143.0</v>
      </c>
      <c r="V213" s="56" t="s">
        <v>2355</v>
      </c>
      <c r="W213" s="56" t="s">
        <v>513</v>
      </c>
      <c r="X213" s="64">
        <v>469808.0</v>
      </c>
      <c r="Y213" s="64">
        <v>561703.0</v>
      </c>
      <c r="Z213" s="56" t="s">
        <v>2356</v>
      </c>
      <c r="AA213" s="56" t="s">
        <v>4634</v>
      </c>
      <c r="AB213" s="60"/>
      <c r="AC213" s="60"/>
      <c r="AD213" s="60"/>
      <c r="AE213" s="60"/>
    </row>
    <row r="214">
      <c r="A214" s="60"/>
      <c r="B214" s="61">
        <v>245.0</v>
      </c>
      <c r="C214" s="56" t="s">
        <v>4560</v>
      </c>
      <c r="D214" s="57" t="s">
        <v>2600</v>
      </c>
      <c r="E214" s="56" t="s">
        <v>2596</v>
      </c>
      <c r="F214" s="62" t="b">
        <v>1</v>
      </c>
      <c r="G214" s="61">
        <v>1.0</v>
      </c>
      <c r="H214" s="61">
        <v>0.0</v>
      </c>
      <c r="I214" s="61">
        <v>1.0</v>
      </c>
      <c r="J214" s="63">
        <v>42323.22708333333</v>
      </c>
      <c r="K214" s="56" t="s">
        <v>2597</v>
      </c>
      <c r="L214" s="56" t="s">
        <v>2598</v>
      </c>
      <c r="M214" s="56" t="s">
        <v>2599</v>
      </c>
      <c r="N214" s="62" t="e">
        <v>#N/A</v>
      </c>
      <c r="O214" s="62" t="e">
        <v>#N/A</v>
      </c>
      <c r="P214" s="62" t="e">
        <v>#N/A</v>
      </c>
      <c r="Q214" s="62" t="e">
        <v>#N/A</v>
      </c>
      <c r="R214" s="62" t="e">
        <v>#N/A</v>
      </c>
      <c r="S214" s="62" t="b">
        <v>1</v>
      </c>
      <c r="T214" s="62" t="b">
        <v>1</v>
      </c>
      <c r="U214" s="61">
        <v>30204.0</v>
      </c>
      <c r="V214" s="56" t="s">
        <v>2601</v>
      </c>
      <c r="W214" s="56" t="s">
        <v>513</v>
      </c>
      <c r="X214" s="64">
        <v>984520.0</v>
      </c>
      <c r="Y214" s="64">
        <v>983018.0</v>
      </c>
      <c r="Z214" s="56" t="s">
        <v>1856</v>
      </c>
      <c r="AA214" s="56" t="s">
        <v>4645</v>
      </c>
      <c r="AB214" s="60"/>
      <c r="AC214" s="60"/>
      <c r="AD214" s="60"/>
      <c r="AE214" s="60"/>
    </row>
    <row r="215">
      <c r="A215" s="60"/>
      <c r="B215" s="61">
        <v>306.0</v>
      </c>
      <c r="C215" s="56" t="s">
        <v>4560</v>
      </c>
      <c r="D215" s="57" t="s">
        <v>3307</v>
      </c>
      <c r="E215" s="56" t="s">
        <v>3302</v>
      </c>
      <c r="F215" s="62" t="b">
        <v>1</v>
      </c>
      <c r="G215" s="61">
        <v>1.0</v>
      </c>
      <c r="H215" s="61">
        <v>0.0</v>
      </c>
      <c r="I215" s="61">
        <v>1.0</v>
      </c>
      <c r="J215" s="63">
        <v>42324.743055555555</v>
      </c>
      <c r="K215" s="56" t="s">
        <v>3304</v>
      </c>
      <c r="L215" s="56" t="s">
        <v>3305</v>
      </c>
      <c r="M215" s="56" t="s">
        <v>3306</v>
      </c>
      <c r="N215" s="62" t="e">
        <v>#N/A</v>
      </c>
      <c r="O215" s="62" t="e">
        <v>#N/A</v>
      </c>
      <c r="P215" s="62" t="e">
        <v>#N/A</v>
      </c>
      <c r="Q215" s="62" t="e">
        <v>#N/A</v>
      </c>
      <c r="R215" s="62" t="e">
        <v>#N/A</v>
      </c>
      <c r="S215" s="62" t="b">
        <v>1</v>
      </c>
      <c r="T215" s="62" t="b">
        <v>0</v>
      </c>
      <c r="U215" s="61">
        <v>30031.0</v>
      </c>
      <c r="V215" s="56" t="s">
        <v>3124</v>
      </c>
      <c r="W215" s="56" t="s">
        <v>513</v>
      </c>
      <c r="X215" s="64">
        <v>3125240.0</v>
      </c>
      <c r="Y215" s="64">
        <v>1419689.0</v>
      </c>
      <c r="Z215" s="56" t="s">
        <v>3311</v>
      </c>
      <c r="AA215" s="56" t="s">
        <v>4650</v>
      </c>
      <c r="AB215" s="60"/>
      <c r="AC215" s="60"/>
      <c r="AD215" s="60"/>
      <c r="AE215" s="60"/>
    </row>
    <row r="216">
      <c r="A216" s="60"/>
      <c r="B216" s="61">
        <v>329.0</v>
      </c>
      <c r="C216" s="56" t="s">
        <v>4560</v>
      </c>
      <c r="D216" s="57" t="s">
        <v>3616</v>
      </c>
      <c r="E216" s="56" t="s">
        <v>3606</v>
      </c>
      <c r="F216" s="62" t="b">
        <v>1</v>
      </c>
      <c r="G216" s="61">
        <v>1396.0</v>
      </c>
      <c r="H216" s="61">
        <v>356.0</v>
      </c>
      <c r="I216" s="61">
        <v>1040.0</v>
      </c>
      <c r="J216" s="63">
        <v>42320.186111111114</v>
      </c>
      <c r="K216" s="56" t="s">
        <v>3612</v>
      </c>
      <c r="L216" s="56" t="s">
        <v>3613</v>
      </c>
      <c r="M216" s="56" t="s">
        <v>3614</v>
      </c>
      <c r="N216" s="62" t="e">
        <v>#N/A</v>
      </c>
      <c r="O216" s="62" t="e">
        <v>#N/A</v>
      </c>
      <c r="P216" s="62" t="e">
        <v>#N/A</v>
      </c>
      <c r="Q216" s="62" t="e">
        <v>#N/A</v>
      </c>
      <c r="R216" s="62" t="e">
        <v>#N/A</v>
      </c>
      <c r="S216" s="62" t="b">
        <v>1</v>
      </c>
      <c r="T216" s="62" t="b">
        <v>1</v>
      </c>
      <c r="U216" s="61">
        <v>30506.0</v>
      </c>
      <c r="V216" s="56" t="s">
        <v>3618</v>
      </c>
      <c r="W216" s="56" t="s">
        <v>513</v>
      </c>
      <c r="X216" s="64">
        <v>92030.0</v>
      </c>
      <c r="Y216" s="64">
        <v>93456.0</v>
      </c>
      <c r="Z216" s="56" t="s">
        <v>1856</v>
      </c>
      <c r="AA216" s="56" t="s">
        <v>4659</v>
      </c>
      <c r="AB216" s="60"/>
      <c r="AC216" s="60"/>
      <c r="AD216" s="60"/>
      <c r="AE216" s="60"/>
    </row>
    <row r="217">
      <c r="A217" s="60"/>
      <c r="B217" s="61">
        <v>337.0</v>
      </c>
      <c r="C217" s="56" t="s">
        <v>4560</v>
      </c>
      <c r="D217" s="57" t="s">
        <v>3706</v>
      </c>
      <c r="E217" s="56" t="s">
        <v>3702</v>
      </c>
      <c r="F217" s="62" t="b">
        <v>1</v>
      </c>
      <c r="G217" s="61">
        <v>532.0</v>
      </c>
      <c r="H217" s="61">
        <v>320.0</v>
      </c>
      <c r="I217" s="61">
        <v>212.0</v>
      </c>
      <c r="J217" s="63">
        <v>42312.80694444444</v>
      </c>
      <c r="K217" s="56" t="s">
        <v>3703</v>
      </c>
      <c r="L217" s="56" t="s">
        <v>3704</v>
      </c>
      <c r="M217" s="56" t="s">
        <v>3705</v>
      </c>
      <c r="N217" s="61">
        <v>-1.0</v>
      </c>
      <c r="O217" s="61">
        <v>0.0</v>
      </c>
      <c r="P217" s="61">
        <v>0.0</v>
      </c>
      <c r="Q217" s="61">
        <v>0.0</v>
      </c>
      <c r="R217" s="61">
        <v>0.0</v>
      </c>
      <c r="S217" s="62" t="b">
        <v>1</v>
      </c>
      <c r="T217" s="62" t="b">
        <v>0</v>
      </c>
      <c r="U217" s="61">
        <v>31534.0</v>
      </c>
      <c r="V217" s="56" t="s">
        <v>3707</v>
      </c>
      <c r="W217" s="56" t="s">
        <v>513</v>
      </c>
      <c r="X217" s="60"/>
      <c r="Y217" s="60"/>
      <c r="Z217" s="56" t="s">
        <v>3708</v>
      </c>
      <c r="AA217" s="56" t="s">
        <v>4665</v>
      </c>
      <c r="AB217" s="60"/>
      <c r="AC217" s="60"/>
      <c r="AD217" s="60"/>
      <c r="AE217" s="60"/>
    </row>
    <row r="218">
      <c r="A218" s="60"/>
      <c r="B218" s="61">
        <v>524.0</v>
      </c>
      <c r="C218" s="56" t="s">
        <v>4560</v>
      </c>
      <c r="D218" s="57" t="s">
        <v>4666</v>
      </c>
      <c r="E218" s="56" t="s">
        <v>4667</v>
      </c>
      <c r="F218" s="62" t="b">
        <v>0</v>
      </c>
      <c r="G218" s="61">
        <v>0.0</v>
      </c>
      <c r="H218" s="61">
        <v>0.0</v>
      </c>
      <c r="I218" s="61">
        <v>0.0</v>
      </c>
      <c r="J218" s="63">
        <v>42313.48611111111</v>
      </c>
      <c r="K218" s="56" t="s">
        <v>4668</v>
      </c>
      <c r="L218" s="56" t="s">
        <v>4669</v>
      </c>
      <c r="M218" s="56" t="s">
        <v>4671</v>
      </c>
      <c r="N218" s="62" t="e">
        <v>#N/A</v>
      </c>
      <c r="O218" s="62" t="e">
        <v>#N/A</v>
      </c>
      <c r="P218" s="62" t="e">
        <v>#N/A</v>
      </c>
      <c r="Q218" s="62" t="e">
        <v>#N/A</v>
      </c>
      <c r="R218" s="62" t="e">
        <v>#N/A</v>
      </c>
      <c r="S218" s="62" t="b">
        <v>1</v>
      </c>
      <c r="T218" s="62" t="b">
        <v>1</v>
      </c>
      <c r="U218" s="61">
        <v>31405.0</v>
      </c>
      <c r="V218" s="56" t="s">
        <v>4673</v>
      </c>
      <c r="W218" s="56" t="s">
        <v>513</v>
      </c>
      <c r="X218" s="60"/>
      <c r="Y218" s="60"/>
      <c r="Z218" s="60"/>
      <c r="AA218" s="56" t="s">
        <v>4676</v>
      </c>
      <c r="AB218" s="60"/>
      <c r="AC218" s="60"/>
      <c r="AD218" s="60"/>
      <c r="AE218" s="60"/>
    </row>
    <row r="219">
      <c r="A219" s="60"/>
      <c r="B219" s="61">
        <v>590.0</v>
      </c>
      <c r="C219" s="56" t="s">
        <v>4560</v>
      </c>
      <c r="D219" s="57" t="s">
        <v>4679</v>
      </c>
      <c r="E219" s="56" t="s">
        <v>4680</v>
      </c>
      <c r="F219" s="62" t="b">
        <v>0</v>
      </c>
      <c r="G219" s="61">
        <v>5.0</v>
      </c>
      <c r="H219" s="61">
        <v>1.0</v>
      </c>
      <c r="I219" s="61">
        <v>4.0</v>
      </c>
      <c r="J219" s="63">
        <v>42317.493055555555</v>
      </c>
      <c r="K219" s="56" t="s">
        <v>4682</v>
      </c>
      <c r="L219" s="56" t="s">
        <v>4684</v>
      </c>
      <c r="M219" s="56" t="s">
        <v>4685</v>
      </c>
      <c r="N219" s="62" t="e">
        <v>#N/A</v>
      </c>
      <c r="O219" s="62" t="e">
        <v>#N/A</v>
      </c>
      <c r="P219" s="62" t="e">
        <v>#N/A</v>
      </c>
      <c r="Q219" s="62" t="e">
        <v>#N/A</v>
      </c>
      <c r="R219" s="62" t="e">
        <v>#N/A</v>
      </c>
      <c r="S219" s="62" t="b">
        <v>1</v>
      </c>
      <c r="T219" s="62" t="b">
        <v>0</v>
      </c>
      <c r="U219" s="61">
        <v>30132.0</v>
      </c>
      <c r="V219" s="56" t="s">
        <v>4687</v>
      </c>
      <c r="W219" s="56" t="s">
        <v>513</v>
      </c>
      <c r="X219" s="60"/>
      <c r="Y219" s="60"/>
      <c r="Z219" s="60"/>
      <c r="AA219" s="56" t="s">
        <v>4690</v>
      </c>
      <c r="AB219" s="61">
        <v>3.0</v>
      </c>
      <c r="AC219" s="61">
        <v>2.0</v>
      </c>
      <c r="AD219" s="60"/>
      <c r="AE219" s="60"/>
    </row>
    <row r="220">
      <c r="A220" s="60"/>
      <c r="B220" s="61">
        <v>600.0</v>
      </c>
      <c r="C220" s="56" t="s">
        <v>4560</v>
      </c>
      <c r="D220" s="57" t="s">
        <v>4692</v>
      </c>
      <c r="E220" s="56" t="s">
        <v>4693</v>
      </c>
      <c r="F220" s="62" t="b">
        <v>0</v>
      </c>
      <c r="G220" s="61">
        <v>3.0</v>
      </c>
      <c r="H220" s="61">
        <v>1.0</v>
      </c>
      <c r="I220" s="61">
        <v>2.0</v>
      </c>
      <c r="J220" s="63">
        <v>42311.42847222222</v>
      </c>
      <c r="K220" s="56" t="s">
        <v>4695</v>
      </c>
      <c r="L220" s="56" t="s">
        <v>4696</v>
      </c>
      <c r="M220" s="56" t="s">
        <v>4697</v>
      </c>
      <c r="N220" s="56" t="s">
        <v>264</v>
      </c>
      <c r="O220" s="56" t="s">
        <v>4698</v>
      </c>
      <c r="P220" s="56" t="s">
        <v>4699</v>
      </c>
      <c r="Q220" s="56" t="s">
        <v>4701</v>
      </c>
      <c r="R220" s="56" t="s">
        <v>4703</v>
      </c>
      <c r="S220" s="62" t="b">
        <v>1</v>
      </c>
      <c r="T220" s="62" t="b">
        <v>1</v>
      </c>
      <c r="U220" s="61">
        <v>30135.0</v>
      </c>
      <c r="V220" s="56" t="s">
        <v>4705</v>
      </c>
      <c r="W220" s="56" t="s">
        <v>513</v>
      </c>
      <c r="X220" s="60"/>
      <c r="Y220" s="60"/>
      <c r="Z220" s="60"/>
      <c r="AA220" s="56" t="s">
        <v>4715</v>
      </c>
      <c r="AB220" s="61">
        <v>1.0</v>
      </c>
      <c r="AC220" s="61">
        <v>2.0</v>
      </c>
      <c r="AD220" s="60"/>
      <c r="AE220" s="60"/>
    </row>
    <row r="221">
      <c r="A221" s="61">
        <v>601.0</v>
      </c>
      <c r="B221" s="61">
        <v>601.0</v>
      </c>
      <c r="C221" s="56" t="s">
        <v>4560</v>
      </c>
      <c r="D221" s="65" t="s">
        <v>4692</v>
      </c>
      <c r="E221" s="56" t="s">
        <v>4693</v>
      </c>
      <c r="F221" s="62" t="b">
        <v>0</v>
      </c>
      <c r="G221" s="61">
        <v>6.0</v>
      </c>
      <c r="H221" s="61">
        <v>3.0</v>
      </c>
      <c r="I221" s="61">
        <v>3.0</v>
      </c>
      <c r="J221" s="63">
        <v>42313.62986111111</v>
      </c>
      <c r="K221" s="56" t="s">
        <v>4695</v>
      </c>
      <c r="L221" s="56" t="s">
        <v>4696</v>
      </c>
      <c r="M221" s="56" t="s">
        <v>4697</v>
      </c>
      <c r="N221" s="56" t="s">
        <v>264</v>
      </c>
      <c r="O221" s="56" t="s">
        <v>4698</v>
      </c>
      <c r="P221" s="56" t="s">
        <v>4699</v>
      </c>
      <c r="Q221" s="56" t="s">
        <v>4701</v>
      </c>
      <c r="R221" s="56" t="s">
        <v>4703</v>
      </c>
      <c r="S221" s="62" t="b">
        <v>1</v>
      </c>
      <c r="T221" s="62" t="b">
        <v>1</v>
      </c>
      <c r="U221" s="61">
        <v>30135.0</v>
      </c>
      <c r="V221" s="56" t="s">
        <v>4705</v>
      </c>
      <c r="W221" s="56" t="s">
        <v>513</v>
      </c>
      <c r="X221" s="60"/>
      <c r="Y221" s="60"/>
      <c r="Z221" s="60"/>
      <c r="AA221" s="56" t="s">
        <v>4719</v>
      </c>
      <c r="AB221" s="61">
        <v>2.0</v>
      </c>
      <c r="AC221" s="61">
        <v>2.0</v>
      </c>
      <c r="AD221" s="60"/>
      <c r="AE221" s="60"/>
    </row>
    <row r="222">
      <c r="A222" s="60"/>
      <c r="B222" s="61">
        <v>602.0</v>
      </c>
      <c r="C222" s="56" t="s">
        <v>4560</v>
      </c>
      <c r="D222" s="57" t="s">
        <v>4720</v>
      </c>
      <c r="E222" s="56" t="s">
        <v>4693</v>
      </c>
      <c r="F222" s="62" t="b">
        <v>0</v>
      </c>
      <c r="G222" s="61">
        <v>26.0</v>
      </c>
      <c r="H222" s="61">
        <v>2.0</v>
      </c>
      <c r="I222" s="61">
        <v>24.0</v>
      </c>
      <c r="J222" s="63">
        <v>42313.631944444445</v>
      </c>
      <c r="K222" s="56" t="s">
        <v>4721</v>
      </c>
      <c r="L222" s="56" t="s">
        <v>4696</v>
      </c>
      <c r="M222" s="56" t="s">
        <v>4722</v>
      </c>
      <c r="N222" s="62" t="e">
        <v>#N/A</v>
      </c>
      <c r="O222" s="62" t="e">
        <v>#N/A</v>
      </c>
      <c r="P222" s="62" t="e">
        <v>#N/A</v>
      </c>
      <c r="Q222" s="62" t="e">
        <v>#N/A</v>
      </c>
      <c r="R222" s="62" t="e">
        <v>#N/A</v>
      </c>
      <c r="S222" s="62" t="b">
        <v>1</v>
      </c>
      <c r="T222" s="62" t="b">
        <v>1</v>
      </c>
      <c r="U222" s="61">
        <v>30135.0</v>
      </c>
      <c r="V222" s="56" t="s">
        <v>4705</v>
      </c>
      <c r="W222" s="56" t="s">
        <v>513</v>
      </c>
      <c r="X222" s="60"/>
      <c r="Y222" s="60"/>
      <c r="Z222" s="60"/>
      <c r="AA222" s="56" t="s">
        <v>4727</v>
      </c>
      <c r="AB222" s="61">
        <v>3.0</v>
      </c>
      <c r="AC222" s="61">
        <v>2.0</v>
      </c>
      <c r="AD222" s="60"/>
      <c r="AE222" s="60"/>
    </row>
    <row r="223">
      <c r="A223" s="60"/>
      <c r="B223" s="61">
        <v>603.0</v>
      </c>
      <c r="C223" s="56" t="s">
        <v>4560</v>
      </c>
      <c r="D223" s="65" t="s">
        <v>4692</v>
      </c>
      <c r="E223" s="56" t="s">
        <v>4693</v>
      </c>
      <c r="F223" s="62" t="b">
        <v>0</v>
      </c>
      <c r="G223" s="61">
        <v>19.0</v>
      </c>
      <c r="H223" s="61">
        <v>3.0</v>
      </c>
      <c r="I223" s="61">
        <v>16.0</v>
      </c>
      <c r="J223" s="63">
        <v>42313.63402777778</v>
      </c>
      <c r="K223" s="56" t="s">
        <v>4695</v>
      </c>
      <c r="L223" s="56" t="s">
        <v>4696</v>
      </c>
      <c r="M223" s="56" t="s">
        <v>4697</v>
      </c>
      <c r="N223" s="56" t="s">
        <v>264</v>
      </c>
      <c r="O223" s="56" t="s">
        <v>4698</v>
      </c>
      <c r="P223" s="56" t="s">
        <v>4699</v>
      </c>
      <c r="Q223" s="56" t="s">
        <v>4701</v>
      </c>
      <c r="R223" s="56" t="s">
        <v>4703</v>
      </c>
      <c r="S223" s="62" t="b">
        <v>1</v>
      </c>
      <c r="T223" s="62" t="b">
        <v>1</v>
      </c>
      <c r="U223" s="61">
        <v>30135.0</v>
      </c>
      <c r="V223" s="56" t="s">
        <v>4705</v>
      </c>
      <c r="W223" s="56" t="s">
        <v>513</v>
      </c>
      <c r="X223" s="60"/>
      <c r="Y223" s="60"/>
      <c r="Z223" s="60"/>
      <c r="AA223" s="56" t="s">
        <v>4736</v>
      </c>
      <c r="AB223" s="61">
        <v>1.0</v>
      </c>
      <c r="AC223" s="61">
        <v>2.0</v>
      </c>
      <c r="AD223" s="60"/>
      <c r="AE223" s="60"/>
    </row>
    <row r="224">
      <c r="A224" s="60"/>
      <c r="B224" s="61">
        <v>604.0</v>
      </c>
      <c r="C224" s="56" t="s">
        <v>4560</v>
      </c>
      <c r="D224" s="65" t="s">
        <v>4692</v>
      </c>
      <c r="E224" s="56" t="s">
        <v>4693</v>
      </c>
      <c r="F224" s="62" t="b">
        <v>0</v>
      </c>
      <c r="G224" s="61">
        <v>22.0</v>
      </c>
      <c r="H224" s="61">
        <v>10.0</v>
      </c>
      <c r="I224" s="61">
        <v>12.0</v>
      </c>
      <c r="J224" s="63">
        <v>42315.00208333333</v>
      </c>
      <c r="K224" s="56" t="s">
        <v>4695</v>
      </c>
      <c r="L224" s="56" t="s">
        <v>4696</v>
      </c>
      <c r="M224" s="56" t="s">
        <v>4697</v>
      </c>
      <c r="N224" s="56" t="s">
        <v>264</v>
      </c>
      <c r="O224" s="56" t="s">
        <v>4698</v>
      </c>
      <c r="P224" s="56" t="s">
        <v>4699</v>
      </c>
      <c r="Q224" s="56" t="s">
        <v>4701</v>
      </c>
      <c r="R224" s="56" t="s">
        <v>4703</v>
      </c>
      <c r="S224" s="62" t="b">
        <v>1</v>
      </c>
      <c r="T224" s="62" t="b">
        <v>1</v>
      </c>
      <c r="U224" s="61">
        <v>30135.0</v>
      </c>
      <c r="V224" s="56" t="s">
        <v>4705</v>
      </c>
      <c r="W224" s="56" t="s">
        <v>513</v>
      </c>
      <c r="X224" s="60"/>
      <c r="Y224" s="60"/>
      <c r="Z224" s="60"/>
      <c r="AA224" s="56" t="s">
        <v>4744</v>
      </c>
      <c r="AB224" s="61">
        <v>1.0</v>
      </c>
      <c r="AC224" s="61">
        <v>2.0</v>
      </c>
      <c r="AD224" s="60"/>
      <c r="AE224" s="60"/>
    </row>
    <row r="225">
      <c r="A225" s="60"/>
      <c r="B225" s="61">
        <v>621.0</v>
      </c>
      <c r="C225" s="56" t="s">
        <v>4560</v>
      </c>
      <c r="D225" s="57" t="s">
        <v>4747</v>
      </c>
      <c r="E225" s="56" t="s">
        <v>4748</v>
      </c>
      <c r="F225" s="62" t="b">
        <v>1</v>
      </c>
      <c r="G225" s="61">
        <v>4.0</v>
      </c>
      <c r="H225" s="61">
        <v>1.0</v>
      </c>
      <c r="I225" s="61">
        <v>3.0</v>
      </c>
      <c r="J225" s="63">
        <v>42325.32708333333</v>
      </c>
      <c r="K225" s="56" t="s">
        <v>4751</v>
      </c>
      <c r="L225" s="56" t="s">
        <v>4752</v>
      </c>
      <c r="M225" s="56" t="s">
        <v>4754</v>
      </c>
      <c r="N225" s="56" t="s">
        <v>264</v>
      </c>
      <c r="O225" s="61">
        <v>0.0</v>
      </c>
      <c r="P225" s="61">
        <v>0.0</v>
      </c>
      <c r="Q225" s="56" t="s">
        <v>4755</v>
      </c>
      <c r="R225" s="56" t="s">
        <v>4756</v>
      </c>
      <c r="S225" s="62" t="b">
        <v>0</v>
      </c>
      <c r="T225" s="62" t="b">
        <v>0</v>
      </c>
      <c r="U225" s="61">
        <v>30308.0</v>
      </c>
      <c r="V225" s="56" t="s">
        <v>4758</v>
      </c>
      <c r="W225" s="56" t="s">
        <v>513</v>
      </c>
      <c r="X225" s="64">
        <v>1024341.0</v>
      </c>
      <c r="Y225" s="64">
        <v>933100.0</v>
      </c>
      <c r="Z225" s="56" t="s">
        <v>4759</v>
      </c>
      <c r="AA225" s="56" t="s">
        <v>4762</v>
      </c>
      <c r="AB225" s="61">
        <v>1.0</v>
      </c>
      <c r="AC225" s="61">
        <v>1.0</v>
      </c>
      <c r="AD225" s="60"/>
      <c r="AE225" s="60"/>
    </row>
    <row r="226">
      <c r="A226" s="60"/>
      <c r="B226" s="61">
        <v>667.0</v>
      </c>
      <c r="C226" s="56" t="s">
        <v>4560</v>
      </c>
      <c r="D226" s="57" t="s">
        <v>4764</v>
      </c>
      <c r="E226" s="56" t="s">
        <v>1824</v>
      </c>
      <c r="F226" s="62" t="b">
        <v>1</v>
      </c>
      <c r="G226" s="61">
        <v>2.0</v>
      </c>
      <c r="H226" s="61">
        <v>2.0</v>
      </c>
      <c r="I226" s="60"/>
      <c r="J226" s="63">
        <v>42331.77013888889</v>
      </c>
      <c r="K226" s="56" t="s">
        <v>4766</v>
      </c>
      <c r="L226" s="56" t="s">
        <v>1826</v>
      </c>
      <c r="M226" s="56" t="s">
        <v>4767</v>
      </c>
      <c r="N226" s="62" t="e">
        <v>#N/A</v>
      </c>
      <c r="O226" s="62" t="e">
        <v>#N/A</v>
      </c>
      <c r="P226" s="62" t="e">
        <v>#N/A</v>
      </c>
      <c r="Q226" s="62" t="e">
        <v>#N/A</v>
      </c>
      <c r="R226" s="62" t="e">
        <v>#N/A</v>
      </c>
      <c r="S226" s="62" t="b">
        <v>0</v>
      </c>
      <c r="T226" s="62" t="b">
        <v>1</v>
      </c>
      <c r="U226" s="61">
        <v>30540.0</v>
      </c>
      <c r="V226" s="56" t="s">
        <v>1829</v>
      </c>
      <c r="W226" s="56" t="s">
        <v>513</v>
      </c>
      <c r="X226" s="64">
        <v>178896.0</v>
      </c>
      <c r="Y226" s="64">
        <v>162596.0</v>
      </c>
      <c r="Z226" s="56" t="s">
        <v>1830</v>
      </c>
      <c r="AA226" s="56" t="s">
        <v>4773</v>
      </c>
      <c r="AB226" s="61">
        <v>1.0</v>
      </c>
      <c r="AC226" s="61">
        <v>2.0</v>
      </c>
      <c r="AD226" s="60"/>
      <c r="AE226" s="60"/>
    </row>
    <row r="227">
      <c r="A227" s="60"/>
      <c r="B227" s="61">
        <v>150.0</v>
      </c>
      <c r="C227" s="56" t="s">
        <v>4560</v>
      </c>
      <c r="D227" s="57" t="s">
        <v>1742</v>
      </c>
      <c r="E227" s="56" t="s">
        <v>1738</v>
      </c>
      <c r="F227" s="62" t="b">
        <v>1</v>
      </c>
      <c r="G227" s="61">
        <v>27.0</v>
      </c>
      <c r="H227" s="61">
        <v>4.0</v>
      </c>
      <c r="I227" s="61">
        <v>23.0</v>
      </c>
      <c r="J227" s="63">
        <v>42326.43819444445</v>
      </c>
      <c r="K227" s="56" t="s">
        <v>1739</v>
      </c>
      <c r="L227" s="56" t="s">
        <v>1740</v>
      </c>
      <c r="M227" s="56" t="s">
        <v>1741</v>
      </c>
      <c r="N227" s="62" t="e">
        <v>#N/A</v>
      </c>
      <c r="O227" s="62" t="e">
        <v>#N/A</v>
      </c>
      <c r="P227" s="62" t="e">
        <v>#N/A</v>
      </c>
      <c r="Q227" s="62" t="e">
        <v>#N/A</v>
      </c>
      <c r="R227" s="62" t="e">
        <v>#N/A</v>
      </c>
      <c r="S227" s="62" t="b">
        <v>1</v>
      </c>
      <c r="T227" s="62" t="b">
        <v>0</v>
      </c>
      <c r="U227" s="61">
        <v>96817.0</v>
      </c>
      <c r="V227" s="56" t="s">
        <v>1743</v>
      </c>
      <c r="W227" s="56" t="s">
        <v>1744</v>
      </c>
      <c r="X227" s="64">
        <v>3340507.0</v>
      </c>
      <c r="Y227" s="64">
        <v>3530991.0</v>
      </c>
      <c r="Z227" s="56" t="s">
        <v>1745</v>
      </c>
      <c r="AA227" s="56" t="s">
        <v>4779</v>
      </c>
      <c r="AD227" s="60"/>
      <c r="AE227" s="60"/>
    </row>
    <row r="228">
      <c r="A228" s="60"/>
      <c r="B228" s="61">
        <v>33.0</v>
      </c>
      <c r="C228" s="56" t="s">
        <v>4560</v>
      </c>
      <c r="D228" s="57" t="s">
        <v>623</v>
      </c>
      <c r="E228" s="56" t="s">
        <v>619</v>
      </c>
      <c r="F228" s="62" t="b">
        <v>1</v>
      </c>
      <c r="G228" s="61">
        <v>1.0</v>
      </c>
      <c r="H228" s="61">
        <v>0.0</v>
      </c>
      <c r="I228" s="61">
        <v>1.0</v>
      </c>
      <c r="J228" s="63">
        <v>42319.46597222222</v>
      </c>
      <c r="K228" s="56" t="s">
        <v>620</v>
      </c>
      <c r="L228" s="56" t="s">
        <v>621</v>
      </c>
      <c r="M228" s="56" t="s">
        <v>622</v>
      </c>
      <c r="N228" s="62" t="e">
        <v>#N/A</v>
      </c>
      <c r="O228" s="62" t="e">
        <v>#N/A</v>
      </c>
      <c r="P228" s="62" t="e">
        <v>#N/A</v>
      </c>
      <c r="Q228" s="62" t="e">
        <v>#N/A</v>
      </c>
      <c r="R228" s="62" t="e">
        <v>#N/A</v>
      </c>
      <c r="S228" s="62" t="b">
        <v>1</v>
      </c>
      <c r="T228" s="62" t="b">
        <v>0</v>
      </c>
      <c r="U228" s="61">
        <v>52556.0</v>
      </c>
      <c r="V228" s="56" t="s">
        <v>624</v>
      </c>
      <c r="W228" s="56" t="s">
        <v>625</v>
      </c>
      <c r="X228" s="60"/>
      <c r="Y228" s="60"/>
      <c r="Z228" s="56" t="s">
        <v>626</v>
      </c>
      <c r="AA228" s="56" t="s">
        <v>4785</v>
      </c>
      <c r="AB228" s="61">
        <v>3.0</v>
      </c>
      <c r="AC228" s="61">
        <v>2.0</v>
      </c>
      <c r="AD228" s="60"/>
      <c r="AE228" s="60"/>
    </row>
    <row r="229">
      <c r="A229" s="60"/>
      <c r="B229" s="61">
        <v>193.0</v>
      </c>
      <c r="C229" s="56" t="s">
        <v>4560</v>
      </c>
      <c r="D229" s="57" t="s">
        <v>2153</v>
      </c>
      <c r="E229" s="56" t="s">
        <v>2146</v>
      </c>
      <c r="F229" s="62" t="b">
        <v>1</v>
      </c>
      <c r="G229" s="61">
        <v>6.0</v>
      </c>
      <c r="H229" s="61">
        <v>0.0</v>
      </c>
      <c r="I229" s="61">
        <v>6.0</v>
      </c>
      <c r="J229" s="63">
        <v>42310.580555555556</v>
      </c>
      <c r="K229" s="56" t="s">
        <v>2147</v>
      </c>
      <c r="L229" s="56" t="s">
        <v>2148</v>
      </c>
      <c r="M229" s="56" t="s">
        <v>2149</v>
      </c>
      <c r="N229" s="56" t="s">
        <v>264</v>
      </c>
      <c r="O229" s="56" t="s">
        <v>2150</v>
      </c>
      <c r="P229" s="61">
        <v>0.0</v>
      </c>
      <c r="Q229" s="56" t="s">
        <v>2151</v>
      </c>
      <c r="R229" s="56" t="s">
        <v>2152</v>
      </c>
      <c r="S229" s="62" t="b">
        <v>1</v>
      </c>
      <c r="T229" s="62" t="b">
        <v>0</v>
      </c>
      <c r="U229" s="61">
        <v>50323.0</v>
      </c>
      <c r="V229" s="56" t="s">
        <v>2154</v>
      </c>
      <c r="W229" s="56" t="s">
        <v>625</v>
      </c>
      <c r="X229" s="60"/>
      <c r="Y229" s="60"/>
      <c r="Z229" s="56" t="s">
        <v>1856</v>
      </c>
      <c r="AA229" s="56" t="s">
        <v>4791</v>
      </c>
      <c r="AD229" s="60"/>
      <c r="AE229" s="60"/>
    </row>
    <row r="230">
      <c r="A230" s="60"/>
      <c r="B230" s="61">
        <v>194.0</v>
      </c>
      <c r="C230" s="56" t="s">
        <v>4560</v>
      </c>
      <c r="D230" s="57" t="s">
        <v>2161</v>
      </c>
      <c r="E230" s="56" t="s">
        <v>2146</v>
      </c>
      <c r="F230" s="62" t="b">
        <v>1</v>
      </c>
      <c r="G230" s="61">
        <v>903.0</v>
      </c>
      <c r="H230" s="61">
        <v>143.0</v>
      </c>
      <c r="I230" s="61">
        <v>760.0</v>
      </c>
      <c r="J230" s="63">
        <v>42314.654861111114</v>
      </c>
      <c r="K230" s="56" t="s">
        <v>2158</v>
      </c>
      <c r="L230" s="56" t="s">
        <v>2148</v>
      </c>
      <c r="M230" s="56" t="s">
        <v>2159</v>
      </c>
      <c r="N230" s="56" t="s">
        <v>532</v>
      </c>
      <c r="O230" s="56" t="s">
        <v>2150</v>
      </c>
      <c r="P230" s="56" t="s">
        <v>4793</v>
      </c>
      <c r="Q230" s="61">
        <v>0.0</v>
      </c>
      <c r="R230" s="61">
        <v>0.0</v>
      </c>
      <c r="S230" s="62" t="b">
        <v>1</v>
      </c>
      <c r="T230" s="62" t="b">
        <v>0</v>
      </c>
      <c r="U230" s="61">
        <v>50323.0</v>
      </c>
      <c r="V230" s="56" t="s">
        <v>2154</v>
      </c>
      <c r="W230" s="56" t="s">
        <v>625</v>
      </c>
      <c r="X230" s="60"/>
      <c r="Y230" s="60"/>
      <c r="Z230" s="56" t="s">
        <v>1856</v>
      </c>
      <c r="AA230" s="56" t="s">
        <v>4796</v>
      </c>
      <c r="AD230" s="60"/>
      <c r="AE230" s="60"/>
    </row>
    <row r="231">
      <c r="A231" s="60"/>
      <c r="B231" s="61">
        <v>529.0</v>
      </c>
      <c r="C231" s="56" t="s">
        <v>4560</v>
      </c>
      <c r="D231" s="57" t="s">
        <v>4797</v>
      </c>
      <c r="E231" s="56" t="s">
        <v>4798</v>
      </c>
      <c r="F231" s="62" t="b">
        <v>0</v>
      </c>
      <c r="G231" s="61">
        <v>4.0</v>
      </c>
      <c r="H231" s="61">
        <v>0.0</v>
      </c>
      <c r="I231" s="61">
        <v>4.0</v>
      </c>
      <c r="J231" s="63">
        <v>42328.50625</v>
      </c>
      <c r="K231" s="56" t="s">
        <v>4800</v>
      </c>
      <c r="L231" s="56" t="s">
        <v>4801</v>
      </c>
      <c r="M231" s="56" t="s">
        <v>4802</v>
      </c>
      <c r="N231" s="62" t="e">
        <v>#N/A</v>
      </c>
      <c r="O231" s="62" t="e">
        <v>#N/A</v>
      </c>
      <c r="P231" s="62" t="e">
        <v>#N/A</v>
      </c>
      <c r="Q231" s="62" t="e">
        <v>#N/A</v>
      </c>
      <c r="R231" s="62" t="e">
        <v>#N/A</v>
      </c>
      <c r="S231" s="62" t="b">
        <v>1</v>
      </c>
      <c r="T231" s="62" t="b">
        <v>1</v>
      </c>
      <c r="U231" s="61">
        <v>50125.0</v>
      </c>
      <c r="V231" s="56" t="s">
        <v>4803</v>
      </c>
      <c r="W231" s="56" t="s">
        <v>625</v>
      </c>
      <c r="X231" s="60"/>
      <c r="Y231" s="60"/>
      <c r="Z231" s="60"/>
      <c r="AA231" s="56" t="s">
        <v>4808</v>
      </c>
      <c r="AD231" s="60"/>
      <c r="AE231" s="60"/>
    </row>
    <row r="232">
      <c r="A232" s="60"/>
      <c r="B232" s="61">
        <v>530.0</v>
      </c>
      <c r="C232" s="56" t="s">
        <v>4560</v>
      </c>
      <c r="D232" s="57" t="s">
        <v>4809</v>
      </c>
      <c r="E232" s="56" t="s">
        <v>4798</v>
      </c>
      <c r="F232" s="62" t="b">
        <v>0</v>
      </c>
      <c r="G232" s="61">
        <v>2.0</v>
      </c>
      <c r="H232" s="61">
        <v>0.0</v>
      </c>
      <c r="I232" s="61">
        <v>2.0</v>
      </c>
      <c r="J232" s="63">
        <v>42328.87013888889</v>
      </c>
      <c r="K232" s="56" t="s">
        <v>4811</v>
      </c>
      <c r="L232" s="56" t="s">
        <v>4801</v>
      </c>
      <c r="M232" s="56" t="s">
        <v>4812</v>
      </c>
      <c r="N232" s="62" t="e">
        <v>#N/A</v>
      </c>
      <c r="O232" s="62" t="e">
        <v>#N/A</v>
      </c>
      <c r="P232" s="62" t="e">
        <v>#N/A</v>
      </c>
      <c r="Q232" s="62" t="e">
        <v>#N/A</v>
      </c>
      <c r="R232" s="62" t="e">
        <v>#N/A</v>
      </c>
      <c r="S232" s="62" t="b">
        <v>1</v>
      </c>
      <c r="T232" s="62" t="b">
        <v>1</v>
      </c>
      <c r="U232" s="61">
        <v>50125.0</v>
      </c>
      <c r="V232" s="56" t="s">
        <v>4803</v>
      </c>
      <c r="W232" s="56" t="s">
        <v>625</v>
      </c>
      <c r="X232" s="60"/>
      <c r="Y232" s="60"/>
      <c r="Z232" s="60"/>
      <c r="AA232" s="56" t="s">
        <v>4816</v>
      </c>
      <c r="AD232" s="60"/>
      <c r="AE232" s="60"/>
    </row>
    <row r="233">
      <c r="A233" s="60"/>
      <c r="B233" s="61">
        <v>572.0</v>
      </c>
      <c r="C233" s="56" t="s">
        <v>4560</v>
      </c>
      <c r="D233" s="57" t="s">
        <v>4817</v>
      </c>
      <c r="E233" s="56" t="s">
        <v>4818</v>
      </c>
      <c r="F233" s="62" t="b">
        <v>0</v>
      </c>
      <c r="G233" s="61">
        <v>5.0</v>
      </c>
      <c r="H233" s="61">
        <v>3.0</v>
      </c>
      <c r="I233" s="61">
        <v>2.0</v>
      </c>
      <c r="J233" s="63">
        <v>42325.495833333334</v>
      </c>
      <c r="K233" s="56" t="s">
        <v>4819</v>
      </c>
      <c r="L233" s="56" t="s">
        <v>4820</v>
      </c>
      <c r="M233" s="56" t="s">
        <v>4821</v>
      </c>
      <c r="N233" s="62" t="e">
        <v>#N/A</v>
      </c>
      <c r="O233" s="62" t="e">
        <v>#N/A</v>
      </c>
      <c r="P233" s="62" t="e">
        <v>#N/A</v>
      </c>
      <c r="Q233" s="62" t="e">
        <v>#N/A</v>
      </c>
      <c r="R233" s="62" t="e">
        <v>#N/A</v>
      </c>
      <c r="S233" s="62" t="b">
        <v>1</v>
      </c>
      <c r="T233" s="62" t="b">
        <v>0</v>
      </c>
      <c r="U233" s="61">
        <v>50401.0</v>
      </c>
      <c r="V233" s="56" t="s">
        <v>4822</v>
      </c>
      <c r="W233" s="56" t="s">
        <v>625</v>
      </c>
      <c r="X233" s="60"/>
      <c r="Y233" s="60"/>
      <c r="Z233" s="60"/>
      <c r="AA233" s="56" t="s">
        <v>4823</v>
      </c>
      <c r="AB233" s="61">
        <v>1.0</v>
      </c>
      <c r="AC233" s="61">
        <v>1.0</v>
      </c>
      <c r="AD233" s="60"/>
      <c r="AE233" s="60"/>
    </row>
    <row r="234">
      <c r="A234" s="60"/>
      <c r="B234" s="61">
        <v>764.0</v>
      </c>
      <c r="C234" s="56" t="s">
        <v>4560</v>
      </c>
      <c r="D234" s="57" t="s">
        <v>4824</v>
      </c>
      <c r="E234" s="56" t="s">
        <v>4825</v>
      </c>
      <c r="F234" s="62" t="b">
        <v>1</v>
      </c>
      <c r="G234" s="61">
        <v>4.0</v>
      </c>
      <c r="H234" s="61">
        <v>0.0</v>
      </c>
      <c r="I234" s="61">
        <v>4.0</v>
      </c>
      <c r="J234" s="63">
        <v>42331.70694444444</v>
      </c>
      <c r="K234" s="56" t="s">
        <v>4826</v>
      </c>
      <c r="L234" s="56" t="s">
        <v>4827</v>
      </c>
      <c r="M234" s="56" t="s">
        <v>4828</v>
      </c>
      <c r="N234" s="62" t="e">
        <v>#N/A</v>
      </c>
      <c r="O234" s="62" t="e">
        <v>#N/A</v>
      </c>
      <c r="P234" s="62" t="e">
        <v>#N/A</v>
      </c>
      <c r="Q234" s="62" t="e">
        <v>#N/A</v>
      </c>
      <c r="R234" s="62" t="e">
        <v>#N/A</v>
      </c>
      <c r="S234" s="62" t="b">
        <v>0</v>
      </c>
      <c r="T234" s="62" t="b">
        <v>1</v>
      </c>
      <c r="U234" s="56" t="s">
        <v>4829</v>
      </c>
      <c r="V234" s="56" t="s">
        <v>4830</v>
      </c>
      <c r="W234" s="56" t="s">
        <v>625</v>
      </c>
      <c r="X234" s="64">
        <v>6983288.0</v>
      </c>
      <c r="Y234" s="64">
        <v>4815896.0</v>
      </c>
      <c r="Z234" s="56" t="s">
        <v>1250</v>
      </c>
      <c r="AA234" s="56" t="s">
        <v>4831</v>
      </c>
      <c r="AB234" s="61">
        <v>3.0</v>
      </c>
      <c r="AC234" s="61">
        <v>4.0</v>
      </c>
      <c r="AD234" s="60"/>
      <c r="AE234" s="60"/>
    </row>
    <row r="235">
      <c r="A235" s="60"/>
      <c r="B235" s="61">
        <v>44.0</v>
      </c>
      <c r="C235" s="56" t="s">
        <v>4560</v>
      </c>
      <c r="D235" s="57" t="s">
        <v>739</v>
      </c>
      <c r="E235" s="56" t="s">
        <v>732</v>
      </c>
      <c r="F235" s="62" t="b">
        <v>1</v>
      </c>
      <c r="G235" s="61">
        <v>155.0</v>
      </c>
      <c r="H235" s="61">
        <v>76.0</v>
      </c>
      <c r="I235" s="61">
        <v>79.0</v>
      </c>
      <c r="J235" s="63">
        <v>42331.24236111111</v>
      </c>
      <c r="K235" s="56" t="s">
        <v>733</v>
      </c>
      <c r="L235" s="56" t="s">
        <v>734</v>
      </c>
      <c r="M235" s="56" t="s">
        <v>735</v>
      </c>
      <c r="N235" s="56" t="s">
        <v>264</v>
      </c>
      <c r="O235" s="56" t="s">
        <v>736</v>
      </c>
      <c r="P235" s="61">
        <v>0.0</v>
      </c>
      <c r="Q235" s="56" t="s">
        <v>737</v>
      </c>
      <c r="R235" s="56" t="s">
        <v>738</v>
      </c>
      <c r="S235" s="62" t="b">
        <v>1</v>
      </c>
      <c r="T235" s="62" t="b">
        <v>1</v>
      </c>
      <c r="U235" s="61">
        <v>83687.0</v>
      </c>
      <c r="V235" s="56" t="s">
        <v>740</v>
      </c>
      <c r="W235" s="56" t="s">
        <v>741</v>
      </c>
      <c r="X235" s="60"/>
      <c r="Y235" s="60"/>
      <c r="Z235" s="56" t="s">
        <v>742</v>
      </c>
      <c r="AA235" s="56" t="s">
        <v>4835</v>
      </c>
      <c r="AB235" s="61">
        <v>2.0</v>
      </c>
      <c r="AC235" s="61">
        <v>1.0</v>
      </c>
      <c r="AD235" s="60"/>
      <c r="AE235" s="60"/>
    </row>
    <row r="236">
      <c r="A236" s="60"/>
      <c r="B236" s="61">
        <v>210.0</v>
      </c>
      <c r="C236" s="56" t="s">
        <v>4560</v>
      </c>
      <c r="D236" s="57" t="s">
        <v>2311</v>
      </c>
      <c r="E236" s="56" t="s">
        <v>2307</v>
      </c>
      <c r="F236" s="62" t="b">
        <v>1</v>
      </c>
      <c r="G236" s="61">
        <v>28.0</v>
      </c>
      <c r="H236" s="61">
        <v>3.0</v>
      </c>
      <c r="I236" s="61">
        <v>25.0</v>
      </c>
      <c r="J236" s="63">
        <v>42324.563888888886</v>
      </c>
      <c r="K236" s="56" t="s">
        <v>2308</v>
      </c>
      <c r="L236" s="56" t="s">
        <v>2309</v>
      </c>
      <c r="M236" s="56" t="s">
        <v>2310</v>
      </c>
      <c r="N236" s="62" t="e">
        <v>#N/A</v>
      </c>
      <c r="O236" s="62" t="e">
        <v>#N/A</v>
      </c>
      <c r="P236" s="62" t="e">
        <v>#N/A</v>
      </c>
      <c r="Q236" s="62" t="e">
        <v>#N/A</v>
      </c>
      <c r="R236" s="62" t="e">
        <v>#N/A</v>
      </c>
      <c r="S236" s="62" t="b">
        <v>1</v>
      </c>
      <c r="T236" s="62" t="b">
        <v>0</v>
      </c>
      <c r="U236" s="61">
        <v>83616.0</v>
      </c>
      <c r="V236" s="56" t="s">
        <v>2312</v>
      </c>
      <c r="W236" s="56" t="s">
        <v>741</v>
      </c>
      <c r="X236" s="64">
        <v>89910.0</v>
      </c>
      <c r="Y236" s="64">
        <v>130966.0</v>
      </c>
      <c r="Z236" s="56" t="s">
        <v>2313</v>
      </c>
      <c r="AA236" s="56" t="s">
        <v>4836</v>
      </c>
      <c r="AD236" s="60"/>
      <c r="AE236" s="60"/>
    </row>
    <row r="237">
      <c r="A237" s="60"/>
      <c r="B237" s="61">
        <v>8.0</v>
      </c>
      <c r="C237" s="56" t="s">
        <v>4560</v>
      </c>
      <c r="D237" s="57" t="s">
        <v>367</v>
      </c>
      <c r="E237" s="56" t="s">
        <v>363</v>
      </c>
      <c r="F237" s="62" t="b">
        <v>1</v>
      </c>
      <c r="G237" s="61">
        <v>54.0</v>
      </c>
      <c r="H237" s="61">
        <v>27.0</v>
      </c>
      <c r="I237" s="61">
        <v>27.0</v>
      </c>
      <c r="J237" s="63">
        <v>42332.55347222222</v>
      </c>
      <c r="K237" s="56" t="s">
        <v>364</v>
      </c>
      <c r="L237" s="56" t="s">
        <v>365</v>
      </c>
      <c r="M237" s="56" t="s">
        <v>366</v>
      </c>
      <c r="N237" s="62" t="e">
        <v>#N/A</v>
      </c>
      <c r="O237" s="62" t="e">
        <v>#N/A</v>
      </c>
      <c r="P237" s="62" t="e">
        <v>#N/A</v>
      </c>
      <c r="Q237" s="62" t="e">
        <v>#N/A</v>
      </c>
      <c r="R237" s="62" t="e">
        <v>#N/A</v>
      </c>
      <c r="S237" s="62" t="b">
        <v>1</v>
      </c>
      <c r="T237" s="62" t="b">
        <v>0</v>
      </c>
      <c r="U237" s="61">
        <v>60606.0</v>
      </c>
      <c r="V237" s="56" t="s">
        <v>368</v>
      </c>
      <c r="W237" s="56" t="s">
        <v>369</v>
      </c>
      <c r="X237" s="64">
        <v>2.4938822E7</v>
      </c>
      <c r="Y237" s="64">
        <v>2.4123863E7</v>
      </c>
      <c r="Z237" s="56" t="s">
        <v>370</v>
      </c>
      <c r="AA237" s="56" t="s">
        <v>4840</v>
      </c>
      <c r="AB237" s="61">
        <v>2.0</v>
      </c>
      <c r="AC237" s="61">
        <v>4.0</v>
      </c>
      <c r="AD237" s="60"/>
      <c r="AE237" s="60"/>
    </row>
    <row r="238">
      <c r="A238" s="60"/>
      <c r="B238" s="61">
        <v>10.0</v>
      </c>
      <c r="C238" s="56" t="s">
        <v>4560</v>
      </c>
      <c r="D238" s="57" t="s">
        <v>389</v>
      </c>
      <c r="E238" s="56" t="s">
        <v>385</v>
      </c>
      <c r="F238" s="62" t="b">
        <v>1</v>
      </c>
      <c r="G238" s="61">
        <v>6.0</v>
      </c>
      <c r="H238" s="61">
        <v>1.0</v>
      </c>
      <c r="I238" s="61">
        <v>5.0</v>
      </c>
      <c r="J238" s="63">
        <v>42330.62430555555</v>
      </c>
      <c r="K238" s="56" t="s">
        <v>386</v>
      </c>
      <c r="L238" s="56" t="s">
        <v>387</v>
      </c>
      <c r="M238" s="56" t="s">
        <v>388</v>
      </c>
      <c r="N238" s="62" t="e">
        <v>#N/A</v>
      </c>
      <c r="O238" s="62" t="e">
        <v>#N/A</v>
      </c>
      <c r="P238" s="62" t="e">
        <v>#N/A</v>
      </c>
      <c r="Q238" s="62" t="e">
        <v>#N/A</v>
      </c>
      <c r="R238" s="62" t="e">
        <v>#N/A</v>
      </c>
      <c r="S238" s="62" t="b">
        <v>1</v>
      </c>
      <c r="T238" s="62" t="b">
        <v>1</v>
      </c>
      <c r="U238" s="61">
        <v>60051.0</v>
      </c>
      <c r="V238" s="56" t="s">
        <v>390</v>
      </c>
      <c r="W238" s="56" t="s">
        <v>369</v>
      </c>
      <c r="X238" s="60"/>
      <c r="Y238" s="60"/>
      <c r="Z238" s="56" t="s">
        <v>391</v>
      </c>
      <c r="AA238" s="56" t="s">
        <v>4841</v>
      </c>
      <c r="AB238" s="61">
        <v>1.0</v>
      </c>
      <c r="AC238" s="61">
        <v>2.0</v>
      </c>
      <c r="AD238" s="60"/>
      <c r="AE238" s="60"/>
    </row>
    <row r="239">
      <c r="A239" s="60"/>
      <c r="B239" s="61">
        <v>13.0</v>
      </c>
      <c r="C239" s="56" t="s">
        <v>4560</v>
      </c>
      <c r="D239" s="57" t="s">
        <v>421</v>
      </c>
      <c r="E239" s="56" t="s">
        <v>417</v>
      </c>
      <c r="F239" s="62" t="b">
        <v>1</v>
      </c>
      <c r="G239" s="61">
        <v>4.0</v>
      </c>
      <c r="H239" s="61">
        <v>0.0</v>
      </c>
      <c r="I239" s="61">
        <v>4.0</v>
      </c>
      <c r="J239" s="63">
        <v>42313.55347222222</v>
      </c>
      <c r="K239" s="56" t="s">
        <v>418</v>
      </c>
      <c r="L239" s="56" t="s">
        <v>419</v>
      </c>
      <c r="M239" s="56" t="s">
        <v>420</v>
      </c>
      <c r="N239" s="62" t="e">
        <v>#N/A</v>
      </c>
      <c r="O239" s="62" t="e">
        <v>#N/A</v>
      </c>
      <c r="P239" s="62" t="e">
        <v>#N/A</v>
      </c>
      <c r="Q239" s="62" t="e">
        <v>#N/A</v>
      </c>
      <c r="R239" s="62" t="e">
        <v>#N/A</v>
      </c>
      <c r="S239" s="62" t="b">
        <v>1</v>
      </c>
      <c r="T239" s="62" t="b">
        <v>0</v>
      </c>
      <c r="U239" s="61">
        <v>60204.0</v>
      </c>
      <c r="V239" s="56" t="s">
        <v>422</v>
      </c>
      <c r="W239" s="56" t="s">
        <v>369</v>
      </c>
      <c r="X239" s="60"/>
      <c r="Y239" s="60"/>
      <c r="Z239" s="56" t="s">
        <v>423</v>
      </c>
      <c r="AA239" s="56" t="s">
        <v>4845</v>
      </c>
      <c r="AB239" s="61">
        <v>2.0</v>
      </c>
      <c r="AC239" s="61">
        <v>2.0</v>
      </c>
      <c r="AD239" s="60"/>
      <c r="AE239" s="60"/>
    </row>
    <row r="240">
      <c r="A240" s="60"/>
      <c r="B240" s="61">
        <v>14.0</v>
      </c>
      <c r="C240" s="56" t="s">
        <v>4560</v>
      </c>
      <c r="D240" s="57" t="s">
        <v>429</v>
      </c>
      <c r="E240" s="56" t="s">
        <v>417</v>
      </c>
      <c r="F240" s="62" t="b">
        <v>1</v>
      </c>
      <c r="G240" s="61">
        <v>28.0</v>
      </c>
      <c r="H240" s="61">
        <v>3.0</v>
      </c>
      <c r="I240" s="61">
        <v>25.0</v>
      </c>
      <c r="J240" s="63">
        <v>42314.34027777778</v>
      </c>
      <c r="K240" s="56" t="s">
        <v>427</v>
      </c>
      <c r="L240" s="56" t="s">
        <v>419</v>
      </c>
      <c r="M240" s="56" t="s">
        <v>428</v>
      </c>
      <c r="N240" s="62" t="e">
        <v>#N/A</v>
      </c>
      <c r="O240" s="62" t="e">
        <v>#N/A</v>
      </c>
      <c r="P240" s="62" t="e">
        <v>#N/A</v>
      </c>
      <c r="Q240" s="62" t="e">
        <v>#N/A</v>
      </c>
      <c r="R240" s="62" t="e">
        <v>#N/A</v>
      </c>
      <c r="S240" s="62" t="b">
        <v>1</v>
      </c>
      <c r="T240" s="62" t="b">
        <v>0</v>
      </c>
      <c r="U240" s="61">
        <v>60204.0</v>
      </c>
      <c r="V240" s="56" t="s">
        <v>422</v>
      </c>
      <c r="W240" s="56" t="s">
        <v>369</v>
      </c>
      <c r="X240" s="60"/>
      <c r="Y240" s="60"/>
      <c r="Z240" s="56" t="s">
        <v>423</v>
      </c>
      <c r="AA240" s="56" t="s">
        <v>4852</v>
      </c>
      <c r="AB240" s="61">
        <v>3.0</v>
      </c>
      <c r="AC240" s="61">
        <v>2.0</v>
      </c>
      <c r="AD240" s="60"/>
      <c r="AE240" s="60"/>
    </row>
    <row r="241">
      <c r="A241" s="60"/>
      <c r="B241" s="61">
        <v>15.0</v>
      </c>
      <c r="C241" s="56" t="s">
        <v>4560</v>
      </c>
      <c r="D241" s="57" t="s">
        <v>435</v>
      </c>
      <c r="E241" s="56" t="s">
        <v>417</v>
      </c>
      <c r="F241" s="62" t="b">
        <v>1</v>
      </c>
      <c r="G241" s="61">
        <v>3.0</v>
      </c>
      <c r="H241" s="61">
        <v>0.0</v>
      </c>
      <c r="I241" s="61">
        <v>3.0</v>
      </c>
      <c r="J241" s="63">
        <v>42314.39097222222</v>
      </c>
      <c r="K241" s="56" t="s">
        <v>433</v>
      </c>
      <c r="L241" s="56" t="s">
        <v>419</v>
      </c>
      <c r="M241" s="56" t="s">
        <v>434</v>
      </c>
      <c r="N241" s="62" t="e">
        <v>#N/A</v>
      </c>
      <c r="O241" s="62" t="e">
        <v>#N/A</v>
      </c>
      <c r="P241" s="62" t="e">
        <v>#N/A</v>
      </c>
      <c r="Q241" s="62" t="e">
        <v>#N/A</v>
      </c>
      <c r="R241" s="62" t="e">
        <v>#N/A</v>
      </c>
      <c r="S241" s="62" t="b">
        <v>1</v>
      </c>
      <c r="T241" s="62" t="b">
        <v>1</v>
      </c>
      <c r="U241" s="61">
        <v>60204.0</v>
      </c>
      <c r="V241" s="56" t="s">
        <v>422</v>
      </c>
      <c r="W241" s="56" t="s">
        <v>369</v>
      </c>
      <c r="X241" s="60"/>
      <c r="Y241" s="60"/>
      <c r="Z241" s="56" t="s">
        <v>423</v>
      </c>
      <c r="AA241" s="56" t="s">
        <v>4856</v>
      </c>
      <c r="AB241" s="61">
        <v>2.0</v>
      </c>
      <c r="AC241" s="61">
        <v>6.0</v>
      </c>
      <c r="AD241" s="60"/>
      <c r="AE241" s="60"/>
    </row>
    <row r="242">
      <c r="A242" s="60"/>
      <c r="B242" s="61">
        <v>16.0</v>
      </c>
      <c r="C242" s="56" t="s">
        <v>4560</v>
      </c>
      <c r="D242" s="57" t="s">
        <v>441</v>
      </c>
      <c r="E242" s="56" t="s">
        <v>417</v>
      </c>
      <c r="F242" s="62" t="b">
        <v>1</v>
      </c>
      <c r="G242" s="61">
        <v>2.0</v>
      </c>
      <c r="H242" s="61">
        <v>0.0</v>
      </c>
      <c r="I242" s="61">
        <v>2.0</v>
      </c>
      <c r="J242" s="63">
        <v>42317.32986111111</v>
      </c>
      <c r="K242" s="56" t="s">
        <v>439</v>
      </c>
      <c r="L242" s="56" t="s">
        <v>419</v>
      </c>
      <c r="M242" s="56" t="s">
        <v>440</v>
      </c>
      <c r="N242" s="62" t="e">
        <v>#N/A</v>
      </c>
      <c r="O242" s="62" t="e">
        <v>#N/A</v>
      </c>
      <c r="P242" s="62" t="e">
        <v>#N/A</v>
      </c>
      <c r="Q242" s="62" t="e">
        <v>#N/A</v>
      </c>
      <c r="R242" s="62" t="e">
        <v>#N/A</v>
      </c>
      <c r="S242" s="62" t="b">
        <v>1</v>
      </c>
      <c r="T242" s="62" t="b">
        <v>1</v>
      </c>
      <c r="U242" s="61">
        <v>60204.0</v>
      </c>
      <c r="V242" s="56" t="s">
        <v>422</v>
      </c>
      <c r="W242" s="56" t="s">
        <v>369</v>
      </c>
      <c r="X242" s="60"/>
      <c r="Y242" s="60"/>
      <c r="Z242" s="56" t="s">
        <v>423</v>
      </c>
      <c r="AA242" s="56" t="s">
        <v>4862</v>
      </c>
      <c r="AB242" s="61">
        <v>3.0</v>
      </c>
      <c r="AC242" s="61">
        <v>3.0</v>
      </c>
      <c r="AD242" s="60"/>
      <c r="AE242" s="60"/>
    </row>
    <row r="243">
      <c r="A243" s="60"/>
      <c r="B243" s="61">
        <v>36.0</v>
      </c>
      <c r="C243" s="56" t="s">
        <v>4560</v>
      </c>
      <c r="D243" s="57" t="s">
        <v>655</v>
      </c>
      <c r="E243" s="56" t="s">
        <v>651</v>
      </c>
      <c r="F243" s="62" t="b">
        <v>1</v>
      </c>
      <c r="G243" s="61">
        <v>181.0</v>
      </c>
      <c r="H243" s="61">
        <v>19.0</v>
      </c>
      <c r="I243" s="61">
        <v>162.0</v>
      </c>
      <c r="J243" s="63">
        <v>42323.481944444444</v>
      </c>
      <c r="K243" s="56" t="s">
        <v>652</v>
      </c>
      <c r="L243" s="56" t="s">
        <v>653</v>
      </c>
      <c r="M243" s="56" t="s">
        <v>654</v>
      </c>
      <c r="N243" s="62" t="e">
        <v>#N/A</v>
      </c>
      <c r="O243" s="62" t="e">
        <v>#N/A</v>
      </c>
      <c r="P243" s="62" t="e">
        <v>#N/A</v>
      </c>
      <c r="Q243" s="62" t="e">
        <v>#N/A</v>
      </c>
      <c r="R243" s="62" t="e">
        <v>#N/A</v>
      </c>
      <c r="S243" s="62" t="b">
        <v>1</v>
      </c>
      <c r="T243" s="62" t="b">
        <v>0</v>
      </c>
      <c r="U243" s="61">
        <v>60651.0</v>
      </c>
      <c r="V243" s="56" t="s">
        <v>368</v>
      </c>
      <c r="W243" s="56" t="s">
        <v>369</v>
      </c>
      <c r="X243" s="64">
        <v>1.2736698E7</v>
      </c>
      <c r="Y243" s="64">
        <v>1.3059978E7</v>
      </c>
      <c r="Z243" s="56" t="s">
        <v>656</v>
      </c>
      <c r="AA243" s="56" t="s">
        <v>4870</v>
      </c>
      <c r="AB243" s="61">
        <v>1.0</v>
      </c>
      <c r="AC243" s="61">
        <v>2.0</v>
      </c>
      <c r="AD243" s="60"/>
      <c r="AE243" s="60"/>
    </row>
    <row r="244">
      <c r="A244" s="60"/>
      <c r="B244" s="61">
        <v>70.0</v>
      </c>
      <c r="C244" s="56" t="s">
        <v>4560</v>
      </c>
      <c r="D244" s="57" t="s">
        <v>993</v>
      </c>
      <c r="E244" s="56" t="s">
        <v>989</v>
      </c>
      <c r="F244" s="62" t="b">
        <v>1</v>
      </c>
      <c r="G244" s="61">
        <v>56.0</v>
      </c>
      <c r="H244" s="61">
        <v>3.0</v>
      </c>
      <c r="I244" s="61">
        <v>53.0</v>
      </c>
      <c r="J244" s="63">
        <v>42324.44305555556</v>
      </c>
      <c r="K244" s="56" t="s">
        <v>990</v>
      </c>
      <c r="L244" s="56" t="s">
        <v>991</v>
      </c>
      <c r="M244" s="56" t="s">
        <v>992</v>
      </c>
      <c r="N244" s="61">
        <v>-1.0</v>
      </c>
      <c r="O244" s="61">
        <v>0.0</v>
      </c>
      <c r="P244" s="61">
        <v>0.0</v>
      </c>
      <c r="Q244" s="61">
        <v>0.0</v>
      </c>
      <c r="R244" s="61">
        <v>0.0</v>
      </c>
      <c r="S244" s="62" t="b">
        <v>1</v>
      </c>
      <c r="T244" s="62" t="b">
        <v>1</v>
      </c>
      <c r="U244" s="61">
        <v>60402.0</v>
      </c>
      <c r="V244" s="56" t="s">
        <v>994</v>
      </c>
      <c r="W244" s="56" t="s">
        <v>369</v>
      </c>
      <c r="X244" s="60"/>
      <c r="Y244" s="60"/>
      <c r="Z244" s="56" t="s">
        <v>995</v>
      </c>
      <c r="AA244" s="56" t="s">
        <v>4875</v>
      </c>
      <c r="AB244" s="61">
        <v>3.0</v>
      </c>
      <c r="AC244" s="61">
        <v>2.0</v>
      </c>
      <c r="AD244" s="60"/>
      <c r="AE244" s="60"/>
    </row>
    <row r="245">
      <c r="A245" s="60"/>
      <c r="B245" s="61">
        <v>74.0</v>
      </c>
      <c r="C245" s="56" t="s">
        <v>4560</v>
      </c>
      <c r="D245" s="57" t="s">
        <v>1031</v>
      </c>
      <c r="E245" s="56" t="s">
        <v>1027</v>
      </c>
      <c r="F245" s="62" t="b">
        <v>1</v>
      </c>
      <c r="G245" s="61">
        <v>431.0</v>
      </c>
      <c r="H245" s="61">
        <v>81.0</v>
      </c>
      <c r="I245" s="61">
        <v>350.0</v>
      </c>
      <c r="J245" s="63">
        <v>42320.71388888889</v>
      </c>
      <c r="K245" s="56" t="s">
        <v>1028</v>
      </c>
      <c r="L245" s="56" t="s">
        <v>1029</v>
      </c>
      <c r="M245" s="56" t="s">
        <v>1030</v>
      </c>
      <c r="N245" s="62" t="e">
        <v>#N/A</v>
      </c>
      <c r="O245" s="62" t="e">
        <v>#N/A</v>
      </c>
      <c r="P245" s="62" t="e">
        <v>#N/A</v>
      </c>
      <c r="Q245" s="62" t="e">
        <v>#N/A</v>
      </c>
      <c r="R245" s="62" t="e">
        <v>#N/A</v>
      </c>
      <c r="S245" s="62" t="b">
        <v>1</v>
      </c>
      <c r="T245" s="62" t="b">
        <v>1</v>
      </c>
      <c r="U245" s="61">
        <v>60546.0</v>
      </c>
      <c r="V245" s="56" t="s">
        <v>1032</v>
      </c>
      <c r="W245" s="56" t="s">
        <v>369</v>
      </c>
      <c r="X245" s="60"/>
      <c r="Y245" s="60"/>
      <c r="Z245" s="56" t="s">
        <v>911</v>
      </c>
      <c r="AA245" s="56" t="s">
        <v>4876</v>
      </c>
      <c r="AB245" s="61">
        <v>1.0</v>
      </c>
      <c r="AC245" s="61">
        <v>2.0</v>
      </c>
      <c r="AD245" s="60"/>
      <c r="AE245" s="60"/>
    </row>
    <row r="246">
      <c r="A246" s="60"/>
      <c r="B246" s="61">
        <v>93.0</v>
      </c>
      <c r="C246" s="56" t="s">
        <v>4560</v>
      </c>
      <c r="D246" s="57" t="s">
        <v>1199</v>
      </c>
      <c r="E246" s="56" t="s">
        <v>1195</v>
      </c>
      <c r="F246" s="62" t="b">
        <v>1</v>
      </c>
      <c r="G246" s="61">
        <v>0.0</v>
      </c>
      <c r="H246" s="61">
        <v>0.0</v>
      </c>
      <c r="I246" s="61">
        <v>0.0</v>
      </c>
      <c r="J246" s="63">
        <v>42326.83541666667</v>
      </c>
      <c r="K246" s="56" t="s">
        <v>1196</v>
      </c>
      <c r="L246" s="56" t="s">
        <v>1197</v>
      </c>
      <c r="M246" s="56" t="s">
        <v>1198</v>
      </c>
      <c r="N246" s="62" t="e">
        <v>#N/A</v>
      </c>
      <c r="O246" s="62" t="e">
        <v>#N/A</v>
      </c>
      <c r="P246" s="62" t="e">
        <v>#N/A</v>
      </c>
      <c r="Q246" s="62" t="e">
        <v>#N/A</v>
      </c>
      <c r="R246" s="62" t="e">
        <v>#N/A</v>
      </c>
      <c r="S246" s="62" t="b">
        <v>1</v>
      </c>
      <c r="T246" s="62" t="b">
        <v>0</v>
      </c>
      <c r="U246" s="61">
        <v>60690.0</v>
      </c>
      <c r="V246" s="56" t="s">
        <v>368</v>
      </c>
      <c r="W246" s="56" t="s">
        <v>369</v>
      </c>
      <c r="X246" s="64">
        <v>80003.0</v>
      </c>
      <c r="Y246" s="64">
        <v>68829.0</v>
      </c>
      <c r="Z246" s="56" t="s">
        <v>1200</v>
      </c>
      <c r="AA246" s="56" t="s">
        <v>4879</v>
      </c>
      <c r="AB246" s="61">
        <v>2.0</v>
      </c>
      <c r="AC246" s="61">
        <v>2.0</v>
      </c>
      <c r="AD246" s="60"/>
      <c r="AE246" s="60"/>
    </row>
    <row r="247">
      <c r="A247" s="60"/>
      <c r="B247" s="61">
        <v>94.0</v>
      </c>
      <c r="C247" s="56" t="s">
        <v>4560</v>
      </c>
      <c r="D247" s="57" t="s">
        <v>1208</v>
      </c>
      <c r="E247" s="56" t="s">
        <v>1204</v>
      </c>
      <c r="F247" s="62" t="b">
        <v>1</v>
      </c>
      <c r="G247" s="61">
        <v>67.0</v>
      </c>
      <c r="H247" s="61">
        <v>22.0</v>
      </c>
      <c r="I247" s="61">
        <v>45.0</v>
      </c>
      <c r="J247" s="63">
        <v>42314.41111111111</v>
      </c>
      <c r="K247" s="56" t="s">
        <v>1205</v>
      </c>
      <c r="L247" s="56" t="s">
        <v>1206</v>
      </c>
      <c r="M247" s="56" t="s">
        <v>1207</v>
      </c>
      <c r="N247" s="62" t="e">
        <v>#N/A</v>
      </c>
      <c r="O247" s="62" t="e">
        <v>#N/A</v>
      </c>
      <c r="P247" s="62" t="e">
        <v>#N/A</v>
      </c>
      <c r="Q247" s="62" t="e">
        <v>#N/A</v>
      </c>
      <c r="R247" s="62" t="e">
        <v>#N/A</v>
      </c>
      <c r="S247" s="62" t="b">
        <v>1</v>
      </c>
      <c r="T247" s="62" t="b">
        <v>1</v>
      </c>
      <c r="U247" s="61">
        <v>60613.0</v>
      </c>
      <c r="V247" s="56" t="s">
        <v>368</v>
      </c>
      <c r="W247" s="56" t="s">
        <v>369</v>
      </c>
      <c r="X247" s="60"/>
      <c r="Y247" s="60"/>
      <c r="Z247" s="56" t="s">
        <v>1209</v>
      </c>
      <c r="AA247" s="56" t="s">
        <v>4881</v>
      </c>
      <c r="AB247" s="61">
        <v>3.0</v>
      </c>
      <c r="AC247" s="61">
        <v>2.0</v>
      </c>
      <c r="AD247" s="60"/>
      <c r="AE247" s="60"/>
    </row>
    <row r="248">
      <c r="A248" s="60"/>
      <c r="B248" s="61">
        <v>101.0</v>
      </c>
      <c r="C248" s="56" t="s">
        <v>4560</v>
      </c>
      <c r="D248" s="57" t="s">
        <v>1278</v>
      </c>
      <c r="E248" s="56" t="s">
        <v>1274</v>
      </c>
      <c r="F248" s="62" t="b">
        <v>1</v>
      </c>
      <c r="G248" s="61">
        <v>7.0</v>
      </c>
      <c r="H248" s="61">
        <v>0.0</v>
      </c>
      <c r="I248" s="61">
        <v>7.0</v>
      </c>
      <c r="J248" s="63">
        <v>42310.79791666667</v>
      </c>
      <c r="K248" s="56" t="s">
        <v>1275</v>
      </c>
      <c r="L248" s="56" t="s">
        <v>1276</v>
      </c>
      <c r="M248" s="56" t="s">
        <v>1277</v>
      </c>
      <c r="N248" s="62" t="e">
        <v>#N/A</v>
      </c>
      <c r="O248" s="62" t="e">
        <v>#N/A</v>
      </c>
      <c r="P248" s="62" t="e">
        <v>#N/A</v>
      </c>
      <c r="Q248" s="62" t="e">
        <v>#N/A</v>
      </c>
      <c r="R248" s="62" t="e">
        <v>#N/A</v>
      </c>
      <c r="S248" s="62" t="b">
        <v>1</v>
      </c>
      <c r="T248" s="62" t="b">
        <v>1</v>
      </c>
      <c r="U248" s="61">
        <v>60108.0</v>
      </c>
      <c r="V248" s="56" t="s">
        <v>1279</v>
      </c>
      <c r="W248" s="56" t="s">
        <v>369</v>
      </c>
      <c r="X248" s="64">
        <v>320517.0</v>
      </c>
      <c r="Y248" s="64">
        <v>527046.0</v>
      </c>
      <c r="Z248" s="56" t="s">
        <v>1280</v>
      </c>
      <c r="AA248" s="56" t="s">
        <v>4887</v>
      </c>
      <c r="AB248" s="61">
        <v>1.0</v>
      </c>
      <c r="AC248" s="61">
        <v>6.0</v>
      </c>
      <c r="AD248" s="60"/>
      <c r="AE248" s="60"/>
    </row>
    <row r="249">
      <c r="A249" s="60"/>
      <c r="B249" s="61">
        <v>221.0</v>
      </c>
      <c r="C249" s="56" t="s">
        <v>4560</v>
      </c>
      <c r="D249" s="57" t="s">
        <v>2422</v>
      </c>
      <c r="E249" s="56" t="s">
        <v>2418</v>
      </c>
      <c r="F249" s="62" t="b">
        <v>1</v>
      </c>
      <c r="G249" s="61">
        <v>1897.0</v>
      </c>
      <c r="H249" s="61">
        <v>383.0</v>
      </c>
      <c r="I249" s="61">
        <v>1514.0</v>
      </c>
      <c r="J249" s="63">
        <v>42332.42291666667</v>
      </c>
      <c r="K249" s="56" t="s">
        <v>2419</v>
      </c>
      <c r="L249" s="56" t="s">
        <v>2420</v>
      </c>
      <c r="M249" s="56" t="s">
        <v>2421</v>
      </c>
      <c r="N249" s="62" t="e">
        <v>#N/A</v>
      </c>
      <c r="O249" s="62" t="e">
        <v>#N/A</v>
      </c>
      <c r="P249" s="62" t="e">
        <v>#N/A</v>
      </c>
      <c r="Q249" s="62" t="e">
        <v>#N/A</v>
      </c>
      <c r="R249" s="62" t="e">
        <v>#N/A</v>
      </c>
      <c r="S249" s="62" t="b">
        <v>1</v>
      </c>
      <c r="T249" s="62" t="b">
        <v>0</v>
      </c>
      <c r="U249" s="61">
        <v>60045.0</v>
      </c>
      <c r="V249" s="56" t="s">
        <v>2423</v>
      </c>
      <c r="W249" s="56" t="s">
        <v>369</v>
      </c>
      <c r="X249" s="64">
        <v>656094.0</v>
      </c>
      <c r="Y249" s="64">
        <v>477357.0</v>
      </c>
      <c r="Z249" s="56" t="s">
        <v>2424</v>
      </c>
      <c r="AA249" s="56" t="s">
        <v>4893</v>
      </c>
      <c r="AB249" s="60"/>
      <c r="AC249" s="60"/>
      <c r="AD249" s="60"/>
      <c r="AE249" s="60"/>
    </row>
    <row r="250">
      <c r="A250" s="60"/>
      <c r="B250" s="61">
        <v>246.0</v>
      </c>
      <c r="C250" s="56" t="s">
        <v>4560</v>
      </c>
      <c r="D250" s="57" t="s">
        <v>2609</v>
      </c>
      <c r="E250" s="56" t="s">
        <v>2605</v>
      </c>
      <c r="F250" s="62" t="b">
        <v>1</v>
      </c>
      <c r="G250" s="61">
        <v>16.0</v>
      </c>
      <c r="H250" s="61">
        <v>3.0</v>
      </c>
      <c r="I250" s="61">
        <v>13.0</v>
      </c>
      <c r="J250" s="63">
        <v>42328.825694444444</v>
      </c>
      <c r="K250" s="56" t="s">
        <v>2606</v>
      </c>
      <c r="L250" s="56" t="s">
        <v>2607</v>
      </c>
      <c r="M250" s="56" t="s">
        <v>2608</v>
      </c>
      <c r="N250" s="62" t="e">
        <v>#N/A</v>
      </c>
      <c r="O250" s="62" t="e">
        <v>#N/A</v>
      </c>
      <c r="P250" s="62" t="e">
        <v>#N/A</v>
      </c>
      <c r="Q250" s="62" t="e">
        <v>#N/A</v>
      </c>
      <c r="R250" s="62" t="e">
        <v>#N/A</v>
      </c>
      <c r="S250" s="62" t="b">
        <v>1</v>
      </c>
      <c r="T250" s="62" t="b">
        <v>1</v>
      </c>
      <c r="U250" s="61">
        <v>60603.0</v>
      </c>
      <c r="V250" s="56" t="s">
        <v>368</v>
      </c>
      <c r="W250" s="56" t="s">
        <v>369</v>
      </c>
      <c r="X250" s="60"/>
      <c r="Y250" s="60"/>
      <c r="Z250" s="56" t="s">
        <v>1250</v>
      </c>
      <c r="AA250" s="56" t="s">
        <v>4898</v>
      </c>
      <c r="AB250" s="60"/>
      <c r="AC250" s="60"/>
      <c r="AD250" s="60"/>
      <c r="AE250" s="60"/>
    </row>
    <row r="251">
      <c r="A251" s="60"/>
      <c r="B251" s="61">
        <v>248.0</v>
      </c>
      <c r="C251" s="56" t="s">
        <v>4560</v>
      </c>
      <c r="D251" s="57" t="s">
        <v>2627</v>
      </c>
      <c r="E251" s="56" t="s">
        <v>2622</v>
      </c>
      <c r="F251" s="62" t="b">
        <v>1</v>
      </c>
      <c r="G251" s="61">
        <v>2.0</v>
      </c>
      <c r="H251" s="61">
        <v>0.0</v>
      </c>
      <c r="I251" s="61">
        <v>2.0</v>
      </c>
      <c r="J251" s="63">
        <v>42330.5375</v>
      </c>
      <c r="K251" s="56" t="s">
        <v>2623</v>
      </c>
      <c r="L251" s="56" t="s">
        <v>2624</v>
      </c>
      <c r="M251" s="56" t="s">
        <v>2625</v>
      </c>
      <c r="N251" s="62" t="e">
        <v>#N/A</v>
      </c>
      <c r="O251" s="62" t="e">
        <v>#N/A</v>
      </c>
      <c r="P251" s="62" t="e">
        <v>#N/A</v>
      </c>
      <c r="Q251" s="62" t="e">
        <v>#N/A</v>
      </c>
      <c r="R251" s="62" t="e">
        <v>#N/A</v>
      </c>
      <c r="S251" s="62" t="b">
        <v>1</v>
      </c>
      <c r="T251" s="62" t="b">
        <v>0</v>
      </c>
      <c r="U251" s="61">
        <v>62269.0</v>
      </c>
      <c r="V251" s="56" t="s">
        <v>2628</v>
      </c>
      <c r="W251" s="56" t="s">
        <v>369</v>
      </c>
      <c r="X251" s="60"/>
      <c r="Y251" s="60"/>
      <c r="Z251" s="56" t="s">
        <v>2629</v>
      </c>
      <c r="AA251" s="56" t="s">
        <v>4903</v>
      </c>
      <c r="AB251" s="60"/>
      <c r="AC251" s="60"/>
      <c r="AD251" s="60"/>
      <c r="AE251" s="60"/>
    </row>
    <row r="252">
      <c r="A252" s="60"/>
      <c r="B252" s="61">
        <v>259.0</v>
      </c>
      <c r="C252" s="56" t="s">
        <v>4560</v>
      </c>
      <c r="D252" s="57" t="s">
        <v>2772</v>
      </c>
      <c r="E252" s="56" t="s">
        <v>2767</v>
      </c>
      <c r="F252" s="62" t="b">
        <v>1</v>
      </c>
      <c r="G252" s="61">
        <v>17.0</v>
      </c>
      <c r="H252" s="61">
        <v>5.0</v>
      </c>
      <c r="I252" s="61">
        <v>12.0</v>
      </c>
      <c r="J252" s="63">
        <v>42320.916666666664</v>
      </c>
      <c r="K252" s="56" t="s">
        <v>2769</v>
      </c>
      <c r="L252" s="56" t="s">
        <v>2770</v>
      </c>
      <c r="M252" s="56" t="s">
        <v>2771</v>
      </c>
      <c r="N252" s="62" t="e">
        <v>#N/A</v>
      </c>
      <c r="O252" s="62" t="e">
        <v>#N/A</v>
      </c>
      <c r="P252" s="62" t="e">
        <v>#N/A</v>
      </c>
      <c r="Q252" s="62" t="e">
        <v>#N/A</v>
      </c>
      <c r="R252" s="62" t="e">
        <v>#N/A</v>
      </c>
      <c r="S252" s="62" t="b">
        <v>1</v>
      </c>
      <c r="T252" s="62" t="b">
        <v>1</v>
      </c>
      <c r="U252" s="61">
        <v>60607.0</v>
      </c>
      <c r="V252" s="56" t="s">
        <v>2773</v>
      </c>
      <c r="W252" s="56" t="s">
        <v>369</v>
      </c>
      <c r="X252" s="64">
        <v>6948146.0</v>
      </c>
      <c r="Y252" s="64">
        <v>6766863.0</v>
      </c>
      <c r="Z252" s="56" t="s">
        <v>2774</v>
      </c>
      <c r="AA252" s="56" t="s">
        <v>4912</v>
      </c>
      <c r="AB252" s="60"/>
      <c r="AC252" s="60"/>
      <c r="AD252" s="60"/>
      <c r="AE252" s="60"/>
    </row>
    <row r="253">
      <c r="A253" s="60"/>
      <c r="B253" s="61">
        <v>260.0</v>
      </c>
      <c r="C253" s="56" t="s">
        <v>4560</v>
      </c>
      <c r="D253" s="57" t="s">
        <v>2781</v>
      </c>
      <c r="E253" s="56" t="s">
        <v>2767</v>
      </c>
      <c r="F253" s="62" t="b">
        <v>1</v>
      </c>
      <c r="G253" s="61">
        <v>2.0</v>
      </c>
      <c r="H253" s="61">
        <v>0.0</v>
      </c>
      <c r="I253" s="61">
        <v>2.0</v>
      </c>
      <c r="J253" s="63">
        <v>42321.38680555556</v>
      </c>
      <c r="K253" s="56" t="s">
        <v>2779</v>
      </c>
      <c r="L253" s="56" t="s">
        <v>2770</v>
      </c>
      <c r="M253" s="56" t="s">
        <v>2780</v>
      </c>
      <c r="N253" s="62" t="e">
        <v>#N/A</v>
      </c>
      <c r="O253" s="62" t="e">
        <v>#N/A</v>
      </c>
      <c r="P253" s="62" t="e">
        <v>#N/A</v>
      </c>
      <c r="Q253" s="62" t="e">
        <v>#N/A</v>
      </c>
      <c r="R253" s="62" t="e">
        <v>#N/A</v>
      </c>
      <c r="S253" s="62" t="b">
        <v>1</v>
      </c>
      <c r="T253" s="62" t="b">
        <v>1</v>
      </c>
      <c r="U253" s="61">
        <v>60607.0</v>
      </c>
      <c r="V253" s="56" t="s">
        <v>2773</v>
      </c>
      <c r="W253" s="56" t="s">
        <v>369</v>
      </c>
      <c r="X253" s="64">
        <v>6948146.0</v>
      </c>
      <c r="Y253" s="64">
        <v>6766863.0</v>
      </c>
      <c r="Z253" s="56" t="s">
        <v>2774</v>
      </c>
      <c r="AA253" s="56" t="s">
        <v>4917</v>
      </c>
      <c r="AB253" s="60"/>
      <c r="AC253" s="60"/>
      <c r="AD253" s="60"/>
      <c r="AE253" s="60"/>
    </row>
    <row r="254">
      <c r="A254" s="60"/>
      <c r="B254" s="61">
        <v>273.0</v>
      </c>
      <c r="C254" s="56" t="s">
        <v>4560</v>
      </c>
      <c r="D254" s="57" t="s">
        <v>2913</v>
      </c>
      <c r="E254" s="56" t="s">
        <v>2909</v>
      </c>
      <c r="F254" s="62" t="b">
        <v>1</v>
      </c>
      <c r="G254" s="61">
        <v>1.0</v>
      </c>
      <c r="H254" s="61">
        <v>0.0</v>
      </c>
      <c r="I254" s="61">
        <v>1.0</v>
      </c>
      <c r="J254" s="63">
        <v>42311.29722222222</v>
      </c>
      <c r="K254" s="56" t="s">
        <v>2910</v>
      </c>
      <c r="L254" s="56" t="s">
        <v>2911</v>
      </c>
      <c r="M254" s="56" t="s">
        <v>2912</v>
      </c>
      <c r="N254" s="62" t="e">
        <v>#N/A</v>
      </c>
      <c r="O254" s="62" t="e">
        <v>#N/A</v>
      </c>
      <c r="P254" s="62" t="e">
        <v>#N/A</v>
      </c>
      <c r="Q254" s="62" t="e">
        <v>#N/A</v>
      </c>
      <c r="R254" s="62" t="e">
        <v>#N/A</v>
      </c>
      <c r="S254" s="62" t="b">
        <v>1</v>
      </c>
      <c r="T254" s="62" t="b">
        <v>0</v>
      </c>
      <c r="U254" s="61">
        <v>60606.0</v>
      </c>
      <c r="V254" s="56" t="s">
        <v>368</v>
      </c>
      <c r="W254" s="56" t="s">
        <v>369</v>
      </c>
      <c r="X254" s="64">
        <v>1.5032572E8</v>
      </c>
      <c r="Y254" s="64">
        <v>1.48005192E8</v>
      </c>
      <c r="Z254" s="56" t="s">
        <v>2915</v>
      </c>
      <c r="AA254" s="56" t="s">
        <v>4922</v>
      </c>
      <c r="AB254" s="60"/>
      <c r="AC254" s="60"/>
      <c r="AD254" s="60"/>
      <c r="AE254" s="60"/>
    </row>
    <row r="255">
      <c r="A255" s="60"/>
      <c r="B255" s="61">
        <v>291.0</v>
      </c>
      <c r="C255" s="56" t="s">
        <v>4560</v>
      </c>
      <c r="D255" s="57" t="s">
        <v>3123</v>
      </c>
      <c r="E255" s="56" t="s">
        <v>3117</v>
      </c>
      <c r="F255" s="62" t="b">
        <v>1</v>
      </c>
      <c r="G255" s="61">
        <v>0.0</v>
      </c>
      <c r="H255" s="61">
        <v>0.0</v>
      </c>
      <c r="I255" s="61">
        <v>0.0</v>
      </c>
      <c r="J255" s="63">
        <v>42327.49375</v>
      </c>
      <c r="K255" s="56" t="s">
        <v>3118</v>
      </c>
      <c r="L255" s="56" t="s">
        <v>3120</v>
      </c>
      <c r="M255" s="56" t="s">
        <v>3121</v>
      </c>
      <c r="N255" s="62" t="e">
        <v>#N/A</v>
      </c>
      <c r="O255" s="62" t="e">
        <v>#N/A</v>
      </c>
      <c r="P255" s="62" t="e">
        <v>#N/A</v>
      </c>
      <c r="Q255" s="62" t="e">
        <v>#N/A</v>
      </c>
      <c r="R255" s="62" t="e">
        <v>#N/A</v>
      </c>
      <c r="S255" s="62" t="b">
        <v>1</v>
      </c>
      <c r="T255" s="62" t="b">
        <v>1</v>
      </c>
      <c r="U255" s="61">
        <v>62526.0</v>
      </c>
      <c r="V255" s="56" t="s">
        <v>3124</v>
      </c>
      <c r="W255" s="56" t="s">
        <v>369</v>
      </c>
      <c r="X255" s="64">
        <v>435305.0</v>
      </c>
      <c r="Y255" s="64">
        <v>574585.0</v>
      </c>
      <c r="Z255" s="56" t="s">
        <v>1168</v>
      </c>
      <c r="AA255" s="56" t="s">
        <v>4926</v>
      </c>
      <c r="AB255" s="60"/>
      <c r="AC255" s="60"/>
      <c r="AD255" s="60"/>
      <c r="AE255" s="60"/>
    </row>
    <row r="256">
      <c r="A256" s="60"/>
      <c r="B256" s="61">
        <v>297.0</v>
      </c>
      <c r="C256" s="56" t="s">
        <v>4560</v>
      </c>
      <c r="D256" s="57" t="s">
        <v>3181</v>
      </c>
      <c r="E256" s="56" t="s">
        <v>3175</v>
      </c>
      <c r="F256" s="62" t="b">
        <v>1</v>
      </c>
      <c r="G256" s="61">
        <v>3.0</v>
      </c>
      <c r="H256" s="61">
        <v>0.0</v>
      </c>
      <c r="I256" s="61">
        <v>3.0</v>
      </c>
      <c r="J256" s="63">
        <v>42329.45277777778</v>
      </c>
      <c r="K256" s="56" t="s">
        <v>3177</v>
      </c>
      <c r="L256" s="56" t="s">
        <v>3178</v>
      </c>
      <c r="M256" s="56" t="s">
        <v>3179</v>
      </c>
      <c r="N256" s="62" t="e">
        <v>#N/A</v>
      </c>
      <c r="O256" s="62" t="e">
        <v>#N/A</v>
      </c>
      <c r="P256" s="62" t="e">
        <v>#N/A</v>
      </c>
      <c r="Q256" s="62" t="e">
        <v>#N/A</v>
      </c>
      <c r="R256" s="62" t="e">
        <v>#N/A</v>
      </c>
      <c r="S256" s="62" t="b">
        <v>1</v>
      </c>
      <c r="T256" s="62" t="b">
        <v>0</v>
      </c>
      <c r="U256" s="61">
        <v>60602.0</v>
      </c>
      <c r="V256" s="56" t="s">
        <v>368</v>
      </c>
      <c r="W256" s="56" t="s">
        <v>369</v>
      </c>
      <c r="X256" s="64">
        <v>1.6130038E7</v>
      </c>
      <c r="Y256" s="64">
        <v>1.6444527E7</v>
      </c>
      <c r="Z256" s="56" t="s">
        <v>3182</v>
      </c>
      <c r="AA256" s="56" t="s">
        <v>4927</v>
      </c>
      <c r="AB256" s="60"/>
      <c r="AC256" s="60"/>
      <c r="AD256" s="60"/>
      <c r="AE256" s="60"/>
    </row>
    <row r="257">
      <c r="A257" s="60"/>
      <c r="B257" s="61">
        <v>331.0</v>
      </c>
      <c r="C257" s="56" t="s">
        <v>4560</v>
      </c>
      <c r="D257" s="57" t="s">
        <v>3648</v>
      </c>
      <c r="E257" s="56" t="s">
        <v>3643</v>
      </c>
      <c r="F257" s="62" t="b">
        <v>1</v>
      </c>
      <c r="G257" s="61">
        <v>0.0</v>
      </c>
      <c r="H257" s="61">
        <v>0.0</v>
      </c>
      <c r="I257" s="61">
        <v>0.0</v>
      </c>
      <c r="J257" s="63">
        <v>42311.381944444445</v>
      </c>
      <c r="K257" s="56" t="s">
        <v>3644</v>
      </c>
      <c r="L257" s="56" t="s">
        <v>3645</v>
      </c>
      <c r="M257" s="56" t="s">
        <v>3646</v>
      </c>
      <c r="N257" s="62" t="e">
        <v>#N/A</v>
      </c>
      <c r="O257" s="62" t="e">
        <v>#N/A</v>
      </c>
      <c r="P257" s="62" t="e">
        <v>#N/A</v>
      </c>
      <c r="Q257" s="62" t="e">
        <v>#N/A</v>
      </c>
      <c r="R257" s="62" t="e">
        <v>#N/A</v>
      </c>
      <c r="S257" s="62" t="b">
        <v>1</v>
      </c>
      <c r="T257" s="62" t="b">
        <v>0</v>
      </c>
      <c r="U257" s="61">
        <v>60477.0</v>
      </c>
      <c r="V257" s="56" t="s">
        <v>3650</v>
      </c>
      <c r="W257" s="56" t="s">
        <v>369</v>
      </c>
      <c r="X257" s="64">
        <v>447998.0</v>
      </c>
      <c r="Y257" s="64">
        <v>441207.0</v>
      </c>
      <c r="Z257" s="56" t="s">
        <v>2142</v>
      </c>
      <c r="AA257" s="56" t="s">
        <v>4931</v>
      </c>
      <c r="AB257" s="60"/>
      <c r="AC257" s="60"/>
      <c r="AD257" s="60"/>
      <c r="AE257" s="60"/>
    </row>
    <row r="258">
      <c r="A258" s="60"/>
      <c r="B258" s="61">
        <v>336.0</v>
      </c>
      <c r="C258" s="56" t="s">
        <v>4560</v>
      </c>
      <c r="D258" s="57" t="s">
        <v>3695</v>
      </c>
      <c r="E258" s="56" t="s">
        <v>3690</v>
      </c>
      <c r="F258" s="62" t="b">
        <v>1</v>
      </c>
      <c r="G258" s="61">
        <v>2.0</v>
      </c>
      <c r="H258" s="61">
        <v>0.0</v>
      </c>
      <c r="I258" s="61">
        <v>2.0</v>
      </c>
      <c r="J258" s="63">
        <v>42316.72638888889</v>
      </c>
      <c r="K258" s="56" t="s">
        <v>3691</v>
      </c>
      <c r="L258" s="56" t="s">
        <v>3693</v>
      </c>
      <c r="M258" s="56" t="s">
        <v>3694</v>
      </c>
      <c r="N258" s="62" t="e">
        <v>#N/A</v>
      </c>
      <c r="O258" s="62" t="e">
        <v>#N/A</v>
      </c>
      <c r="P258" s="62" t="e">
        <v>#N/A</v>
      </c>
      <c r="Q258" s="62" t="e">
        <v>#N/A</v>
      </c>
      <c r="R258" s="62" t="e">
        <v>#N/A</v>
      </c>
      <c r="S258" s="62" t="b">
        <v>1</v>
      </c>
      <c r="T258" s="62" t="b">
        <v>1</v>
      </c>
      <c r="U258" s="56" t="s">
        <v>3696</v>
      </c>
      <c r="V258" s="56" t="s">
        <v>368</v>
      </c>
      <c r="W258" s="56" t="s">
        <v>369</v>
      </c>
      <c r="X258" s="64">
        <v>3451802.0</v>
      </c>
      <c r="Y258" s="64">
        <v>3511771.0</v>
      </c>
      <c r="Z258" s="56" t="s">
        <v>3697</v>
      </c>
      <c r="AA258" s="56" t="s">
        <v>4937</v>
      </c>
      <c r="AB258" s="60"/>
      <c r="AC258" s="60"/>
      <c r="AD258" s="60"/>
      <c r="AE258" s="60"/>
    </row>
    <row r="259">
      <c r="A259" s="60"/>
      <c r="B259" s="61">
        <v>504.0</v>
      </c>
      <c r="C259" s="56" t="s">
        <v>4560</v>
      </c>
      <c r="D259" s="57" t="s">
        <v>4939</v>
      </c>
      <c r="E259" s="56" t="s">
        <v>4941</v>
      </c>
      <c r="F259" s="62" t="b">
        <v>0</v>
      </c>
      <c r="G259" s="61">
        <v>42.0</v>
      </c>
      <c r="H259" s="61">
        <v>21.0</v>
      </c>
      <c r="I259" s="61">
        <v>21.0</v>
      </c>
      <c r="J259" s="63">
        <v>42327.9375</v>
      </c>
      <c r="K259" s="56" t="s">
        <v>4942</v>
      </c>
      <c r="L259" s="56" t="s">
        <v>4943</v>
      </c>
      <c r="M259" s="56" t="s">
        <v>4944</v>
      </c>
      <c r="N259" s="62" t="e">
        <v>#N/A</v>
      </c>
      <c r="O259" s="62" t="e">
        <v>#N/A</v>
      </c>
      <c r="P259" s="62" t="e">
        <v>#N/A</v>
      </c>
      <c r="Q259" s="62" t="e">
        <v>#N/A</v>
      </c>
      <c r="R259" s="62" t="e">
        <v>#N/A</v>
      </c>
      <c r="S259" s="62" t="b">
        <v>1</v>
      </c>
      <c r="T259" s="62" t="b">
        <v>0</v>
      </c>
      <c r="U259" s="61">
        <v>60654.0</v>
      </c>
      <c r="V259" s="56" t="s">
        <v>368</v>
      </c>
      <c r="W259" s="56" t="s">
        <v>369</v>
      </c>
      <c r="X259" s="60"/>
      <c r="Y259" s="60"/>
      <c r="Z259" s="60"/>
      <c r="AA259" s="56" t="s">
        <v>4949</v>
      </c>
      <c r="AB259" s="60"/>
      <c r="AC259" s="60"/>
      <c r="AD259" s="60"/>
      <c r="AE259" s="60"/>
    </row>
    <row r="260">
      <c r="A260" s="60"/>
      <c r="B260" s="61">
        <v>531.0</v>
      </c>
      <c r="C260" s="56" t="s">
        <v>4560</v>
      </c>
      <c r="D260" s="57" t="s">
        <v>4952</v>
      </c>
      <c r="E260" s="56" t="s">
        <v>4953</v>
      </c>
      <c r="F260" s="62" t="b">
        <v>0</v>
      </c>
      <c r="G260" s="61">
        <v>68.0</v>
      </c>
      <c r="H260" s="61">
        <v>23.0</v>
      </c>
      <c r="I260" s="61">
        <v>45.0</v>
      </c>
      <c r="J260" s="63">
        <v>42331.60555555556</v>
      </c>
      <c r="K260" s="56" t="s">
        <v>4955</v>
      </c>
      <c r="L260" s="56" t="s">
        <v>4956</v>
      </c>
      <c r="M260" s="56" t="s">
        <v>4957</v>
      </c>
      <c r="N260" s="62" t="e">
        <v>#N/A</v>
      </c>
      <c r="O260" s="62" t="e">
        <v>#N/A</v>
      </c>
      <c r="P260" s="62" t="e">
        <v>#N/A</v>
      </c>
      <c r="Q260" s="62" t="e">
        <v>#N/A</v>
      </c>
      <c r="R260" s="62" t="e">
        <v>#N/A</v>
      </c>
      <c r="S260" s="62" t="b">
        <v>1</v>
      </c>
      <c r="T260" s="62" t="b">
        <v>1</v>
      </c>
      <c r="U260" s="61">
        <v>62791.0</v>
      </c>
      <c r="V260" s="56" t="s">
        <v>3359</v>
      </c>
      <c r="W260" s="56" t="s">
        <v>369</v>
      </c>
      <c r="X260" s="60"/>
      <c r="Y260" s="60"/>
      <c r="Z260" s="60"/>
      <c r="AA260" s="56" t="s">
        <v>4962</v>
      </c>
      <c r="AB260" s="60"/>
      <c r="AC260" s="60"/>
      <c r="AD260" s="60"/>
      <c r="AE260" s="60"/>
    </row>
    <row r="261">
      <c r="A261" s="60"/>
      <c r="B261" s="61">
        <v>613.0</v>
      </c>
      <c r="C261" s="56" t="s">
        <v>4560</v>
      </c>
      <c r="D261" s="57" t="s">
        <v>4963</v>
      </c>
      <c r="E261" s="56" t="s">
        <v>385</v>
      </c>
      <c r="F261" s="62" t="b">
        <v>1</v>
      </c>
      <c r="G261" s="61">
        <v>0.0</v>
      </c>
      <c r="H261" s="61">
        <v>0.0</v>
      </c>
      <c r="I261" s="61">
        <v>0.0</v>
      </c>
      <c r="J261" s="63">
        <v>42325.79236111111</v>
      </c>
      <c r="K261" s="56" t="s">
        <v>4964</v>
      </c>
      <c r="L261" s="56" t="s">
        <v>387</v>
      </c>
      <c r="M261" s="56" t="s">
        <v>4965</v>
      </c>
      <c r="N261" s="62" t="e">
        <v>#N/A</v>
      </c>
      <c r="O261" s="62" t="e">
        <v>#N/A</v>
      </c>
      <c r="P261" s="62" t="e">
        <v>#N/A</v>
      </c>
      <c r="Q261" s="62" t="e">
        <v>#N/A</v>
      </c>
      <c r="R261" s="62" t="e">
        <v>#N/A</v>
      </c>
      <c r="S261" s="62" t="b">
        <v>0</v>
      </c>
      <c r="T261" s="62" t="b">
        <v>0</v>
      </c>
      <c r="U261" s="61">
        <v>60051.0</v>
      </c>
      <c r="V261" s="56" t="s">
        <v>390</v>
      </c>
      <c r="W261" s="56" t="s">
        <v>369</v>
      </c>
      <c r="X261" s="60"/>
      <c r="Y261" s="60"/>
      <c r="Z261" s="56" t="s">
        <v>391</v>
      </c>
      <c r="AA261" s="56" t="s">
        <v>4967</v>
      </c>
      <c r="AB261" s="61">
        <v>1.0</v>
      </c>
      <c r="AC261" s="61">
        <v>2.0</v>
      </c>
      <c r="AD261" s="60"/>
      <c r="AE261" s="60"/>
    </row>
    <row r="262">
      <c r="A262" s="60"/>
      <c r="B262" s="61">
        <v>614.0</v>
      </c>
      <c r="C262" s="56" t="s">
        <v>4560</v>
      </c>
      <c r="D262" s="57" t="s">
        <v>4968</v>
      </c>
      <c r="E262" s="56" t="s">
        <v>385</v>
      </c>
      <c r="F262" s="62" t="b">
        <v>1</v>
      </c>
      <c r="G262" s="61">
        <v>3.0</v>
      </c>
      <c r="H262" s="61">
        <v>0.0</v>
      </c>
      <c r="I262" s="61">
        <v>3.0</v>
      </c>
      <c r="J262" s="63">
        <v>42326.339583333334</v>
      </c>
      <c r="K262" s="56" t="s">
        <v>4969</v>
      </c>
      <c r="L262" s="56" t="s">
        <v>387</v>
      </c>
      <c r="M262" s="56" t="s">
        <v>4970</v>
      </c>
      <c r="N262" s="62" t="e">
        <v>#N/A</v>
      </c>
      <c r="O262" s="62" t="e">
        <v>#N/A</v>
      </c>
      <c r="P262" s="62" t="e">
        <v>#N/A</v>
      </c>
      <c r="Q262" s="62" t="e">
        <v>#N/A</v>
      </c>
      <c r="R262" s="62" t="e">
        <v>#N/A</v>
      </c>
      <c r="S262" s="62" t="b">
        <v>0</v>
      </c>
      <c r="T262" s="62" t="b">
        <v>0</v>
      </c>
      <c r="U262" s="61">
        <v>60051.0</v>
      </c>
      <c r="V262" s="56" t="s">
        <v>390</v>
      </c>
      <c r="W262" s="56" t="s">
        <v>369</v>
      </c>
      <c r="X262" s="60"/>
      <c r="Y262" s="60"/>
      <c r="Z262" s="56" t="s">
        <v>391</v>
      </c>
      <c r="AA262" s="56" t="s">
        <v>4972</v>
      </c>
      <c r="AB262" s="61">
        <v>1.0</v>
      </c>
      <c r="AC262" s="61">
        <v>4.0</v>
      </c>
      <c r="AD262" s="60"/>
      <c r="AE262" s="60"/>
    </row>
    <row r="263">
      <c r="A263" s="60"/>
      <c r="B263" s="61">
        <v>640.0</v>
      </c>
      <c r="C263" s="56" t="s">
        <v>4560</v>
      </c>
      <c r="D263" s="57" t="s">
        <v>4974</v>
      </c>
      <c r="E263" s="56" t="s">
        <v>4975</v>
      </c>
      <c r="F263" s="62" t="b">
        <v>1</v>
      </c>
      <c r="G263" s="61">
        <v>1.0</v>
      </c>
      <c r="H263" s="61">
        <v>0.0</v>
      </c>
      <c r="I263" s="61">
        <v>1.0</v>
      </c>
      <c r="J263" s="63">
        <v>42328.74375</v>
      </c>
      <c r="K263" s="56" t="s">
        <v>4976</v>
      </c>
      <c r="L263" s="56" t="s">
        <v>4977</v>
      </c>
      <c r="M263" s="56" t="s">
        <v>4978</v>
      </c>
      <c r="N263" s="62" t="e">
        <v>#N/A</v>
      </c>
      <c r="O263" s="62" t="e">
        <v>#N/A</v>
      </c>
      <c r="P263" s="62" t="e">
        <v>#N/A</v>
      </c>
      <c r="Q263" s="62" t="e">
        <v>#N/A</v>
      </c>
      <c r="R263" s="62" t="e">
        <v>#N/A</v>
      </c>
      <c r="S263" s="62" t="b">
        <v>0</v>
      </c>
      <c r="T263" s="62" t="b">
        <v>0</v>
      </c>
      <c r="U263" s="61">
        <v>61704.0</v>
      </c>
      <c r="V263" s="56" t="s">
        <v>1629</v>
      </c>
      <c r="W263" s="56" t="s">
        <v>369</v>
      </c>
      <c r="X263" s="60"/>
      <c r="Y263" s="60"/>
      <c r="Z263" s="60"/>
      <c r="AA263" s="56" t="s">
        <v>4982</v>
      </c>
      <c r="AB263" s="61">
        <v>1.0</v>
      </c>
      <c r="AC263" s="61">
        <v>1.0</v>
      </c>
      <c r="AD263" s="60"/>
      <c r="AE263" s="60"/>
    </row>
    <row r="264">
      <c r="A264" s="60"/>
      <c r="B264" s="61">
        <v>726.0</v>
      </c>
      <c r="C264" s="56" t="s">
        <v>4560</v>
      </c>
      <c r="D264" s="57" t="s">
        <v>4984</v>
      </c>
      <c r="E264" s="56" t="s">
        <v>4985</v>
      </c>
      <c r="F264" s="62" t="b">
        <v>1</v>
      </c>
      <c r="G264" s="61">
        <v>0.0</v>
      </c>
      <c r="H264" s="61">
        <v>0.0</v>
      </c>
      <c r="I264" s="61">
        <v>0.0</v>
      </c>
      <c r="J264" s="63">
        <v>42324.26458333333</v>
      </c>
      <c r="K264" s="56" t="s">
        <v>4987</v>
      </c>
      <c r="L264" s="56" t="s">
        <v>4988</v>
      </c>
      <c r="M264" s="56" t="s">
        <v>4989</v>
      </c>
      <c r="N264" s="62" t="e">
        <v>#N/A</v>
      </c>
      <c r="O264" s="62" t="e">
        <v>#N/A</v>
      </c>
      <c r="P264" s="62" t="e">
        <v>#N/A</v>
      </c>
      <c r="Q264" s="62" t="e">
        <v>#N/A</v>
      </c>
      <c r="R264" s="62" t="e">
        <v>#N/A</v>
      </c>
      <c r="S264" s="62" t="b">
        <v>0</v>
      </c>
      <c r="T264" s="62" t="b">
        <v>0</v>
      </c>
      <c r="U264" s="61">
        <v>60604.0</v>
      </c>
      <c r="V264" s="56" t="s">
        <v>368</v>
      </c>
      <c r="W264" s="56" t="s">
        <v>369</v>
      </c>
      <c r="X264" s="60"/>
      <c r="Y264" s="60"/>
      <c r="Z264" s="56" t="s">
        <v>844</v>
      </c>
      <c r="AA264" s="56" t="s">
        <v>4991</v>
      </c>
      <c r="AB264" s="61">
        <v>3.0</v>
      </c>
      <c r="AC264" s="61">
        <v>1.0</v>
      </c>
      <c r="AD264" s="60"/>
      <c r="AE264" s="60"/>
    </row>
    <row r="265">
      <c r="A265" s="60"/>
      <c r="B265" s="61">
        <v>765.0</v>
      </c>
      <c r="C265" s="56" t="s">
        <v>4560</v>
      </c>
      <c r="D265" s="57" t="s">
        <v>4992</v>
      </c>
      <c r="E265" s="56" t="s">
        <v>4993</v>
      </c>
      <c r="F265" s="62" t="b">
        <v>1</v>
      </c>
      <c r="G265" s="61">
        <v>1.0</v>
      </c>
      <c r="H265" s="61">
        <v>0.0</v>
      </c>
      <c r="I265" s="61">
        <v>1.0</v>
      </c>
      <c r="J265" s="63">
        <v>42328.549305555556</v>
      </c>
      <c r="K265" s="56" t="s">
        <v>4995</v>
      </c>
      <c r="L265" s="56" t="s">
        <v>4997</v>
      </c>
      <c r="M265" s="56" t="s">
        <v>4998</v>
      </c>
      <c r="N265" s="62" t="e">
        <v>#N/A</v>
      </c>
      <c r="O265" s="62" t="e">
        <v>#N/A</v>
      </c>
      <c r="P265" s="62" t="e">
        <v>#N/A</v>
      </c>
      <c r="Q265" s="62" t="e">
        <v>#N/A</v>
      </c>
      <c r="R265" s="62" t="e">
        <v>#N/A</v>
      </c>
      <c r="S265" s="62" t="b">
        <v>0</v>
      </c>
      <c r="T265" s="62" t="b">
        <v>0</v>
      </c>
      <c r="U265" s="61">
        <v>60602.0</v>
      </c>
      <c r="V265" s="56" t="s">
        <v>368</v>
      </c>
      <c r="W265" s="56" t="s">
        <v>369</v>
      </c>
      <c r="X265" s="64">
        <v>1.0786088E7</v>
      </c>
      <c r="Y265" s="64">
        <v>1.1454696E7</v>
      </c>
      <c r="Z265" s="56" t="s">
        <v>4999</v>
      </c>
      <c r="AA265" s="56" t="s">
        <v>5000</v>
      </c>
      <c r="AB265" s="61">
        <v>2.0</v>
      </c>
      <c r="AC265" s="61">
        <v>3.0</v>
      </c>
      <c r="AD265" s="60"/>
      <c r="AE265" s="60"/>
    </row>
    <row r="266">
      <c r="A266" s="60"/>
      <c r="B266" s="61">
        <v>772.0</v>
      </c>
      <c r="C266" s="56" t="s">
        <v>4560</v>
      </c>
      <c r="D266" s="57" t="s">
        <v>5001</v>
      </c>
      <c r="E266" s="56" t="s">
        <v>5002</v>
      </c>
      <c r="F266" s="62" t="b">
        <v>0</v>
      </c>
      <c r="G266" s="61">
        <v>0.0</v>
      </c>
      <c r="H266" s="61">
        <v>0.0</v>
      </c>
      <c r="I266" s="61">
        <v>0.0</v>
      </c>
      <c r="J266" s="63">
        <v>42311.37986111111</v>
      </c>
      <c r="K266" s="56" t="s">
        <v>5003</v>
      </c>
      <c r="L266" s="56" t="s">
        <v>5004</v>
      </c>
      <c r="M266" s="56" t="s">
        <v>5005</v>
      </c>
      <c r="N266" s="62" t="e">
        <v>#N/A</v>
      </c>
      <c r="O266" s="62" t="e">
        <v>#N/A</v>
      </c>
      <c r="P266" s="62" t="e">
        <v>#N/A</v>
      </c>
      <c r="Q266" s="62" t="e">
        <v>#N/A</v>
      </c>
      <c r="R266" s="62" t="e">
        <v>#N/A</v>
      </c>
      <c r="S266" s="62" t="b">
        <v>0</v>
      </c>
      <c r="T266" s="62" t="b">
        <v>0</v>
      </c>
      <c r="U266" s="61">
        <v>60030.0</v>
      </c>
      <c r="V266" s="56" t="s">
        <v>5006</v>
      </c>
      <c r="W266" s="56" t="s">
        <v>369</v>
      </c>
      <c r="X266" s="60"/>
      <c r="Y266" s="60"/>
      <c r="Z266" s="60"/>
      <c r="AA266" s="56" t="s">
        <v>5007</v>
      </c>
      <c r="AB266" s="61">
        <v>1.0</v>
      </c>
      <c r="AC266" s="61">
        <v>2.0</v>
      </c>
      <c r="AD266" s="60"/>
      <c r="AE266" s="60"/>
    </row>
    <row r="267">
      <c r="A267" s="60"/>
      <c r="B267" s="61">
        <v>92.0</v>
      </c>
      <c r="C267" s="56" t="s">
        <v>4560</v>
      </c>
      <c r="D267" s="57" t="s">
        <v>1188</v>
      </c>
      <c r="E267" s="56" t="s">
        <v>1183</v>
      </c>
      <c r="F267" s="62" t="b">
        <v>1</v>
      </c>
      <c r="G267" s="61">
        <v>134.0</v>
      </c>
      <c r="H267" s="61">
        <v>38.0</v>
      </c>
      <c r="I267" s="61">
        <v>96.0</v>
      </c>
      <c r="J267" s="63">
        <v>42327.75555555556</v>
      </c>
      <c r="K267" s="56" t="s">
        <v>1185</v>
      </c>
      <c r="L267" s="56" t="s">
        <v>1186</v>
      </c>
      <c r="M267" s="56" t="s">
        <v>1187</v>
      </c>
      <c r="N267" s="62" t="e">
        <v>#N/A</v>
      </c>
      <c r="O267" s="62" t="e">
        <v>#N/A</v>
      </c>
      <c r="P267" s="62" t="e">
        <v>#N/A</v>
      </c>
      <c r="Q267" s="62" t="e">
        <v>#N/A</v>
      </c>
      <c r="R267" s="62" t="e">
        <v>#N/A</v>
      </c>
      <c r="S267" s="62" t="b">
        <v>1</v>
      </c>
      <c r="T267" s="62" t="b">
        <v>0</v>
      </c>
      <c r="U267" s="61">
        <v>47715.0</v>
      </c>
      <c r="V267" s="56" t="s">
        <v>1189</v>
      </c>
      <c r="W267" s="56" t="s">
        <v>1190</v>
      </c>
      <c r="X267" s="60"/>
      <c r="Y267" s="60"/>
      <c r="Z267" s="56" t="s">
        <v>1191</v>
      </c>
      <c r="AA267" s="56" t="s">
        <v>5012</v>
      </c>
      <c r="AB267" s="61">
        <v>1.0</v>
      </c>
      <c r="AC267" s="61">
        <v>2.0</v>
      </c>
      <c r="AD267" s="60"/>
      <c r="AE267" s="60"/>
    </row>
    <row r="268">
      <c r="A268" s="60"/>
      <c r="B268" s="61">
        <v>164.0</v>
      </c>
      <c r="C268" s="56" t="s">
        <v>4560</v>
      </c>
      <c r="D268" s="57" t="s">
        <v>1874</v>
      </c>
      <c r="E268" s="56" t="s">
        <v>1870</v>
      </c>
      <c r="F268" s="62" t="b">
        <v>1</v>
      </c>
      <c r="G268" s="61">
        <v>6.0</v>
      </c>
      <c r="H268" s="61">
        <v>3.0</v>
      </c>
      <c r="I268" s="61">
        <v>3.0</v>
      </c>
      <c r="J268" s="63">
        <v>42321.42222222222</v>
      </c>
      <c r="K268" s="56" t="s">
        <v>1871</v>
      </c>
      <c r="L268" s="56" t="s">
        <v>1872</v>
      </c>
      <c r="M268" s="56" t="s">
        <v>1873</v>
      </c>
      <c r="N268" s="62" t="e">
        <v>#N/A</v>
      </c>
      <c r="O268" s="62" t="e">
        <v>#N/A</v>
      </c>
      <c r="P268" s="62" t="e">
        <v>#N/A</v>
      </c>
      <c r="Q268" s="62" t="e">
        <v>#N/A</v>
      </c>
      <c r="R268" s="62" t="e">
        <v>#N/A</v>
      </c>
      <c r="S268" s="62" t="b">
        <v>1</v>
      </c>
      <c r="T268" s="62" t="b">
        <v>1</v>
      </c>
      <c r="U268" s="61">
        <v>46208.0</v>
      </c>
      <c r="V268" s="56" t="s">
        <v>1875</v>
      </c>
      <c r="W268" s="56" t="s">
        <v>1190</v>
      </c>
      <c r="X268" s="64">
        <v>1254495.0</v>
      </c>
      <c r="Y268" s="64">
        <v>1228277.0</v>
      </c>
      <c r="Z268" s="56" t="s">
        <v>1876</v>
      </c>
      <c r="AA268" s="56" t="s">
        <v>5019</v>
      </c>
      <c r="AB268" s="60"/>
      <c r="AC268" s="60"/>
      <c r="AD268" s="60"/>
      <c r="AE268" s="60"/>
    </row>
    <row r="269">
      <c r="A269" s="60"/>
      <c r="B269" s="61">
        <v>166.0</v>
      </c>
      <c r="C269" s="56" t="s">
        <v>4560</v>
      </c>
      <c r="D269" s="57" t="s">
        <v>1892</v>
      </c>
      <c r="E269" s="56" t="s">
        <v>1888</v>
      </c>
      <c r="F269" s="62" t="b">
        <v>1</v>
      </c>
      <c r="G269" s="61">
        <v>32.0</v>
      </c>
      <c r="H269" s="61">
        <v>7.0</v>
      </c>
      <c r="I269" s="61">
        <v>25.0</v>
      </c>
      <c r="J269" s="63">
        <v>42310.34166666667</v>
      </c>
      <c r="K269" s="56" t="s">
        <v>1889</v>
      </c>
      <c r="L269" s="56" t="s">
        <v>1890</v>
      </c>
      <c r="M269" s="56" t="s">
        <v>1891</v>
      </c>
      <c r="N269" s="62" t="e">
        <v>#N/A</v>
      </c>
      <c r="O269" s="62" t="e">
        <v>#N/A</v>
      </c>
      <c r="P269" s="62" t="e">
        <v>#N/A</v>
      </c>
      <c r="Q269" s="62" t="e">
        <v>#N/A</v>
      </c>
      <c r="R269" s="62" t="e">
        <v>#N/A</v>
      </c>
      <c r="S269" s="62" t="b">
        <v>1</v>
      </c>
      <c r="T269" s="62" t="b">
        <v>1</v>
      </c>
      <c r="U269" s="61">
        <v>47547.0</v>
      </c>
      <c r="V269" s="56" t="s">
        <v>1893</v>
      </c>
      <c r="W269" s="56" t="s">
        <v>1190</v>
      </c>
      <c r="X269" s="60"/>
      <c r="Y269" s="60"/>
      <c r="Z269" s="56" t="s">
        <v>696</v>
      </c>
      <c r="AA269" s="56" t="s">
        <v>5027</v>
      </c>
      <c r="AB269" s="60"/>
      <c r="AC269" s="60"/>
      <c r="AD269" s="60"/>
      <c r="AE269" s="60"/>
    </row>
    <row r="270">
      <c r="A270" s="60"/>
      <c r="B270" s="61">
        <v>175.0</v>
      </c>
      <c r="C270" s="56" t="s">
        <v>4560</v>
      </c>
      <c r="D270" s="57" t="s">
        <v>1991</v>
      </c>
      <c r="E270" s="56" t="s">
        <v>1987</v>
      </c>
      <c r="F270" s="62" t="b">
        <v>1</v>
      </c>
      <c r="G270" s="61">
        <v>6.0</v>
      </c>
      <c r="H270" s="61">
        <v>0.0</v>
      </c>
      <c r="I270" s="61">
        <v>6.0</v>
      </c>
      <c r="J270" s="63">
        <v>42330.229166666664</v>
      </c>
      <c r="K270" s="56" t="s">
        <v>1988</v>
      </c>
      <c r="L270" s="56" t="s">
        <v>1989</v>
      </c>
      <c r="M270" s="56" t="s">
        <v>1990</v>
      </c>
      <c r="N270" s="62" t="e">
        <v>#N/A</v>
      </c>
      <c r="O270" s="62" t="e">
        <v>#N/A</v>
      </c>
      <c r="P270" s="62" t="e">
        <v>#N/A</v>
      </c>
      <c r="Q270" s="62" t="e">
        <v>#N/A</v>
      </c>
      <c r="R270" s="62" t="e">
        <v>#N/A</v>
      </c>
      <c r="S270" s="62" t="b">
        <v>1</v>
      </c>
      <c r="T270" s="62" t="b">
        <v>0</v>
      </c>
      <c r="U270" s="61">
        <v>46256.0</v>
      </c>
      <c r="V270" s="56" t="s">
        <v>1875</v>
      </c>
      <c r="W270" s="56" t="s">
        <v>1190</v>
      </c>
      <c r="X270" s="64">
        <v>1560462.0</v>
      </c>
      <c r="Y270" s="64">
        <v>1624214.0</v>
      </c>
      <c r="Z270" s="56" t="s">
        <v>310</v>
      </c>
      <c r="AA270" s="56" t="s">
        <v>5040</v>
      </c>
      <c r="AB270" s="60"/>
      <c r="AC270" s="60"/>
      <c r="AD270" s="60"/>
      <c r="AE270" s="60"/>
    </row>
    <row r="271">
      <c r="A271" s="60"/>
      <c r="B271" s="61">
        <v>326.0</v>
      </c>
      <c r="C271" s="56" t="s">
        <v>4560</v>
      </c>
      <c r="D271" s="57" t="s">
        <v>3571</v>
      </c>
      <c r="E271" s="56" t="s">
        <v>3563</v>
      </c>
      <c r="F271" s="62" t="b">
        <v>1</v>
      </c>
      <c r="G271" s="61">
        <v>1.0</v>
      </c>
      <c r="H271" s="61">
        <v>0.0</v>
      </c>
      <c r="I271" s="61">
        <v>1.0</v>
      </c>
      <c r="J271" s="63">
        <v>42313.36388888889</v>
      </c>
      <c r="K271" s="56" t="s">
        <v>3567</v>
      </c>
      <c r="L271" s="56" t="s">
        <v>3568</v>
      </c>
      <c r="M271" s="56" t="s">
        <v>3569</v>
      </c>
      <c r="N271" s="62" t="e">
        <v>#N/A</v>
      </c>
      <c r="O271" s="62" t="e">
        <v>#N/A</v>
      </c>
      <c r="P271" s="62" t="e">
        <v>#N/A</v>
      </c>
      <c r="Q271" s="62" t="e">
        <v>#N/A</v>
      </c>
      <c r="R271" s="62" t="e">
        <v>#N/A</v>
      </c>
      <c r="S271" s="62" t="b">
        <v>1</v>
      </c>
      <c r="T271" s="62" t="b">
        <v>1</v>
      </c>
      <c r="U271" s="61">
        <v>46037.0</v>
      </c>
      <c r="V271" s="56" t="s">
        <v>3572</v>
      </c>
      <c r="W271" s="56" t="s">
        <v>1190</v>
      </c>
      <c r="X271" s="60"/>
      <c r="Y271" s="60"/>
      <c r="Z271" s="56" t="s">
        <v>3573</v>
      </c>
      <c r="AA271" s="56" t="s">
        <v>5044</v>
      </c>
      <c r="AB271" s="60"/>
      <c r="AC271" s="60"/>
      <c r="AD271" s="60"/>
      <c r="AE271" s="60"/>
    </row>
    <row r="272">
      <c r="A272" s="60"/>
      <c r="B272" s="61">
        <v>505.0</v>
      </c>
      <c r="C272" s="56" t="s">
        <v>4560</v>
      </c>
      <c r="D272" s="57" t="s">
        <v>5047</v>
      </c>
      <c r="E272" s="56" t="s">
        <v>5048</v>
      </c>
      <c r="F272" s="62" t="b">
        <v>0</v>
      </c>
      <c r="G272" s="61">
        <v>32.0</v>
      </c>
      <c r="H272" s="61">
        <v>2.0</v>
      </c>
      <c r="I272" s="61">
        <v>30.0</v>
      </c>
      <c r="J272" s="63">
        <v>42325.85625</v>
      </c>
      <c r="K272" s="56" t="s">
        <v>5049</v>
      </c>
      <c r="L272" s="56" t="s">
        <v>5050</v>
      </c>
      <c r="M272" s="56" t="s">
        <v>5051</v>
      </c>
      <c r="N272" s="62" t="e">
        <v>#N/A</v>
      </c>
      <c r="O272" s="62" t="e">
        <v>#N/A</v>
      </c>
      <c r="P272" s="62" t="e">
        <v>#N/A</v>
      </c>
      <c r="Q272" s="62" t="e">
        <v>#N/A</v>
      </c>
      <c r="R272" s="62" t="e">
        <v>#N/A</v>
      </c>
      <c r="S272" s="62" t="b">
        <v>1</v>
      </c>
      <c r="T272" s="62" t="b">
        <v>1</v>
      </c>
      <c r="U272" s="61">
        <v>46384.0</v>
      </c>
      <c r="V272" s="56" t="s">
        <v>5053</v>
      </c>
      <c r="W272" s="56" t="s">
        <v>1190</v>
      </c>
      <c r="X272" s="60"/>
      <c r="Y272" s="60"/>
      <c r="Z272" s="60"/>
      <c r="AA272" s="56" t="s">
        <v>5054</v>
      </c>
      <c r="AB272" s="60"/>
      <c r="AC272" s="60"/>
      <c r="AD272" s="60"/>
      <c r="AE272" s="60"/>
    </row>
    <row r="273">
      <c r="A273" s="60"/>
      <c r="B273" s="61">
        <v>644.0</v>
      </c>
      <c r="C273" s="56" t="s">
        <v>4560</v>
      </c>
      <c r="D273" s="57" t="s">
        <v>5056</v>
      </c>
      <c r="E273" s="56" t="s">
        <v>5057</v>
      </c>
      <c r="F273" s="62" t="b">
        <v>1</v>
      </c>
      <c r="G273" s="61">
        <v>3.0</v>
      </c>
      <c r="H273" s="61">
        <v>0.0</v>
      </c>
      <c r="I273" s="61">
        <v>3.0</v>
      </c>
      <c r="J273" s="63">
        <v>42333.010416666664</v>
      </c>
      <c r="K273" s="56" t="s">
        <v>5058</v>
      </c>
      <c r="L273" s="56" t="s">
        <v>5059</v>
      </c>
      <c r="M273" s="56" t="s">
        <v>5060</v>
      </c>
      <c r="N273" s="62" t="e">
        <v>#N/A</v>
      </c>
      <c r="O273" s="62" t="e">
        <v>#N/A</v>
      </c>
      <c r="P273" s="62" t="e">
        <v>#N/A</v>
      </c>
      <c r="Q273" s="62" t="e">
        <v>#N/A</v>
      </c>
      <c r="R273" s="62" t="e">
        <v>#N/A</v>
      </c>
      <c r="S273" s="62" t="b">
        <v>0</v>
      </c>
      <c r="T273" s="62" t="b">
        <v>1</v>
      </c>
      <c r="U273" s="61">
        <v>46202.0</v>
      </c>
      <c r="V273" s="56" t="s">
        <v>1875</v>
      </c>
      <c r="W273" s="56" t="s">
        <v>1190</v>
      </c>
      <c r="X273" s="64">
        <v>1221691.0</v>
      </c>
      <c r="Y273" s="64">
        <v>942389.0</v>
      </c>
      <c r="Z273" s="56" t="s">
        <v>5063</v>
      </c>
      <c r="AA273" s="56" t="s">
        <v>5068</v>
      </c>
      <c r="AB273" s="60"/>
      <c r="AC273" s="61">
        <v>1.0</v>
      </c>
      <c r="AD273" s="60"/>
      <c r="AE273" s="60"/>
    </row>
    <row r="274">
      <c r="A274" s="60"/>
      <c r="B274" s="61">
        <v>651.0</v>
      </c>
      <c r="C274" s="56" t="s">
        <v>4560</v>
      </c>
      <c r="D274" s="57" t="s">
        <v>5070</v>
      </c>
      <c r="E274" s="56" t="s">
        <v>5071</v>
      </c>
      <c r="F274" s="62" t="b">
        <v>1</v>
      </c>
      <c r="G274" s="61">
        <v>8.0</v>
      </c>
      <c r="H274" s="61">
        <v>4.0</v>
      </c>
      <c r="I274" s="61">
        <v>4.0</v>
      </c>
      <c r="J274" s="63">
        <v>42331.572222222225</v>
      </c>
      <c r="K274" s="56" t="s">
        <v>5072</v>
      </c>
      <c r="L274" s="56" t="s">
        <v>5074</v>
      </c>
      <c r="M274" s="56" t="s">
        <v>5075</v>
      </c>
      <c r="N274" s="62" t="e">
        <v>#N/A</v>
      </c>
      <c r="O274" s="62" t="e">
        <v>#N/A</v>
      </c>
      <c r="P274" s="62" t="e">
        <v>#N/A</v>
      </c>
      <c r="Q274" s="62" t="e">
        <v>#N/A</v>
      </c>
      <c r="R274" s="62" t="e">
        <v>#N/A</v>
      </c>
      <c r="S274" s="62" t="b">
        <v>0</v>
      </c>
      <c r="T274" s="62" t="b">
        <v>0</v>
      </c>
      <c r="U274" s="61">
        <v>46322.0</v>
      </c>
      <c r="V274" s="56" t="s">
        <v>5077</v>
      </c>
      <c r="W274" s="56" t="s">
        <v>1190</v>
      </c>
      <c r="X274" s="60"/>
      <c r="Y274" s="60"/>
      <c r="Z274" s="56" t="s">
        <v>5078</v>
      </c>
      <c r="AA274" s="56" t="s">
        <v>5080</v>
      </c>
      <c r="AB274" s="61">
        <v>1.0</v>
      </c>
      <c r="AC274" s="61">
        <v>1.0</v>
      </c>
      <c r="AD274" s="60"/>
      <c r="AE274" s="60"/>
    </row>
    <row r="275">
      <c r="A275" s="60"/>
      <c r="B275" s="61">
        <v>709.0</v>
      </c>
      <c r="C275" s="56" t="s">
        <v>4560</v>
      </c>
      <c r="D275" s="57" t="s">
        <v>5082</v>
      </c>
      <c r="E275" s="56" t="s">
        <v>5084</v>
      </c>
      <c r="F275" s="62" t="b">
        <v>1</v>
      </c>
      <c r="G275" s="61">
        <v>1.0</v>
      </c>
      <c r="H275" s="61">
        <v>0.0</v>
      </c>
      <c r="I275" s="61">
        <v>1.0</v>
      </c>
      <c r="J275" s="63">
        <v>42327.53958333333</v>
      </c>
      <c r="K275" s="56" t="s">
        <v>5085</v>
      </c>
      <c r="L275" s="56" t="s">
        <v>5086</v>
      </c>
      <c r="M275" s="56" t="s">
        <v>5087</v>
      </c>
      <c r="N275" s="62" t="e">
        <v>#N/A</v>
      </c>
      <c r="O275" s="62" t="e">
        <v>#N/A</v>
      </c>
      <c r="P275" s="62" t="e">
        <v>#N/A</v>
      </c>
      <c r="Q275" s="62" t="e">
        <v>#N/A</v>
      </c>
      <c r="R275" s="62" t="e">
        <v>#N/A</v>
      </c>
      <c r="S275" s="62" t="b">
        <v>0</v>
      </c>
      <c r="T275" s="62" t="b">
        <v>0</v>
      </c>
      <c r="U275" s="61">
        <v>46360.0</v>
      </c>
      <c r="V275" s="56" t="s">
        <v>5088</v>
      </c>
      <c r="W275" s="56" t="s">
        <v>1190</v>
      </c>
      <c r="X275" s="60"/>
      <c r="Y275" s="60"/>
      <c r="Z275" s="56" t="s">
        <v>5089</v>
      </c>
      <c r="AA275" s="56" t="s">
        <v>5091</v>
      </c>
      <c r="AB275" s="61">
        <v>2.0</v>
      </c>
      <c r="AC275" s="61">
        <v>2.0</v>
      </c>
      <c r="AD275" s="60"/>
      <c r="AE275" s="60"/>
    </row>
    <row r="276">
      <c r="A276" s="60"/>
      <c r="B276" s="61">
        <v>779.0</v>
      </c>
      <c r="C276" s="56" t="s">
        <v>4560</v>
      </c>
      <c r="D276" s="57" t="s">
        <v>5093</v>
      </c>
      <c r="E276" s="56" t="s">
        <v>5094</v>
      </c>
      <c r="F276" s="62" t="b">
        <v>0</v>
      </c>
      <c r="G276" s="61">
        <v>1.0</v>
      </c>
      <c r="H276" s="61">
        <v>0.0</v>
      </c>
      <c r="I276" s="61">
        <v>1.0</v>
      </c>
      <c r="J276" s="63">
        <v>42313.64444444444</v>
      </c>
      <c r="K276" s="56" t="s">
        <v>5096</v>
      </c>
      <c r="L276" s="56" t="s">
        <v>5097</v>
      </c>
      <c r="M276" s="56" t="s">
        <v>5098</v>
      </c>
      <c r="N276" s="62" t="e">
        <v>#N/A</v>
      </c>
      <c r="O276" s="62" t="e">
        <v>#N/A</v>
      </c>
      <c r="P276" s="62" t="e">
        <v>#N/A</v>
      </c>
      <c r="Q276" s="62" t="e">
        <v>#N/A</v>
      </c>
      <c r="R276" s="62" t="e">
        <v>#N/A</v>
      </c>
      <c r="S276" s="62" t="b">
        <v>0</v>
      </c>
      <c r="T276" s="62" t="b">
        <v>1</v>
      </c>
      <c r="U276" s="61">
        <v>46748.0</v>
      </c>
      <c r="V276" s="56" t="s">
        <v>5099</v>
      </c>
      <c r="W276" s="56" t="s">
        <v>1190</v>
      </c>
      <c r="X276" s="60"/>
      <c r="Y276" s="60"/>
      <c r="Z276" s="60"/>
      <c r="AA276" s="56" t="s">
        <v>5103</v>
      </c>
      <c r="AB276" s="61">
        <v>3.0</v>
      </c>
      <c r="AC276" s="61">
        <v>2.0</v>
      </c>
      <c r="AD276" s="60"/>
      <c r="AE276" s="60"/>
    </row>
    <row r="277">
      <c r="A277" s="60"/>
      <c r="B277" s="61">
        <v>20.0</v>
      </c>
      <c r="C277" s="56" t="s">
        <v>4560</v>
      </c>
      <c r="D277" s="57" t="s">
        <v>479</v>
      </c>
      <c r="E277" s="56" t="s">
        <v>475</v>
      </c>
      <c r="F277" s="62" t="b">
        <v>1</v>
      </c>
      <c r="G277" s="61">
        <v>101.0</v>
      </c>
      <c r="H277" s="61">
        <v>28.0</v>
      </c>
      <c r="I277" s="61">
        <v>73.0</v>
      </c>
      <c r="J277" s="63">
        <v>42318.54861111111</v>
      </c>
      <c r="K277" s="56" t="s">
        <v>476</v>
      </c>
      <c r="L277" s="56" t="s">
        <v>477</v>
      </c>
      <c r="M277" s="56" t="s">
        <v>478</v>
      </c>
      <c r="N277" s="62" t="e">
        <v>#N/A</v>
      </c>
      <c r="O277" s="62" t="e">
        <v>#N/A</v>
      </c>
      <c r="P277" s="62" t="e">
        <v>#N/A</v>
      </c>
      <c r="Q277" s="62" t="e">
        <v>#N/A</v>
      </c>
      <c r="R277" s="62" t="e">
        <v>#N/A</v>
      </c>
      <c r="S277" s="62" t="b">
        <v>1</v>
      </c>
      <c r="T277" s="62" t="b">
        <v>1</v>
      </c>
      <c r="U277" s="61">
        <v>66044.0</v>
      </c>
      <c r="V277" s="56" t="s">
        <v>480</v>
      </c>
      <c r="W277" s="56" t="s">
        <v>481</v>
      </c>
      <c r="X277" s="64">
        <v>1847171.0</v>
      </c>
      <c r="Y277" s="64">
        <v>1705555.0</v>
      </c>
      <c r="Z277" s="56" t="s">
        <v>482</v>
      </c>
      <c r="AA277" s="56" t="s">
        <v>5108</v>
      </c>
      <c r="AB277" s="61">
        <v>3.0</v>
      </c>
      <c r="AC277" s="61">
        <v>2.0</v>
      </c>
      <c r="AD277" s="60"/>
      <c r="AE277" s="60"/>
    </row>
    <row r="278">
      <c r="A278" s="60"/>
      <c r="B278" s="61">
        <v>199.0</v>
      </c>
      <c r="C278" s="56" t="s">
        <v>4560</v>
      </c>
      <c r="D278" s="57" t="s">
        <v>2209</v>
      </c>
      <c r="E278" s="56" t="s">
        <v>2205</v>
      </c>
      <c r="F278" s="62" t="b">
        <v>1</v>
      </c>
      <c r="G278" s="61">
        <v>32.0</v>
      </c>
      <c r="H278" s="61">
        <v>9.0</v>
      </c>
      <c r="I278" s="61">
        <v>23.0</v>
      </c>
      <c r="J278" s="63">
        <v>42318.25763888889</v>
      </c>
      <c r="K278" s="56" t="s">
        <v>2206</v>
      </c>
      <c r="L278" s="56" t="s">
        <v>2207</v>
      </c>
      <c r="M278" s="56" t="s">
        <v>2208</v>
      </c>
      <c r="N278" s="62" t="e">
        <v>#N/A</v>
      </c>
      <c r="O278" s="62" t="e">
        <v>#N/A</v>
      </c>
      <c r="P278" s="62" t="e">
        <v>#N/A</v>
      </c>
      <c r="Q278" s="62" t="e">
        <v>#N/A</v>
      </c>
      <c r="R278" s="62" t="e">
        <v>#N/A</v>
      </c>
      <c r="S278" s="62" t="b">
        <v>1</v>
      </c>
      <c r="T278" s="62" t="b">
        <v>1</v>
      </c>
      <c r="U278" s="61">
        <v>66603.0</v>
      </c>
      <c r="V278" s="56" t="s">
        <v>2210</v>
      </c>
      <c r="W278" s="56" t="s">
        <v>481</v>
      </c>
      <c r="X278" s="60"/>
      <c r="Y278" s="60"/>
      <c r="Z278" s="56" t="s">
        <v>2211</v>
      </c>
      <c r="AA278" s="56" t="s">
        <v>5112</v>
      </c>
      <c r="AB278" s="60"/>
      <c r="AC278" s="60"/>
      <c r="AD278" s="60"/>
      <c r="AE278" s="60"/>
    </row>
    <row r="279">
      <c r="A279" s="60"/>
      <c r="B279" s="61">
        <v>220.0</v>
      </c>
      <c r="C279" s="56" t="s">
        <v>4560</v>
      </c>
      <c r="D279" s="57" t="s">
        <v>2413</v>
      </c>
      <c r="E279" s="56" t="s">
        <v>2408</v>
      </c>
      <c r="F279" s="62" t="b">
        <v>1</v>
      </c>
      <c r="G279" s="61">
        <v>0.0</v>
      </c>
      <c r="H279" s="61">
        <v>0.0</v>
      </c>
      <c r="I279" s="61">
        <v>0.0</v>
      </c>
      <c r="J279" s="63">
        <v>42324.52569444444</v>
      </c>
      <c r="K279" s="56" t="s">
        <v>2409</v>
      </c>
      <c r="L279" s="56" t="s">
        <v>2410</v>
      </c>
      <c r="M279" s="56" t="s">
        <v>2411</v>
      </c>
      <c r="N279" s="56" t="s">
        <v>264</v>
      </c>
      <c r="O279" s="56" t="s">
        <v>2412</v>
      </c>
      <c r="P279" s="61">
        <v>0.0</v>
      </c>
      <c r="Q279" s="61">
        <v>0.0</v>
      </c>
      <c r="R279" s="61">
        <v>0.0</v>
      </c>
      <c r="S279" s="62" t="b">
        <v>1</v>
      </c>
      <c r="T279" s="62" t="b">
        <v>0</v>
      </c>
      <c r="U279" s="61">
        <v>67219.0</v>
      </c>
      <c r="V279" s="56" t="s">
        <v>2414</v>
      </c>
      <c r="W279" s="56" t="s">
        <v>481</v>
      </c>
      <c r="X279" s="64">
        <v>4951289.0</v>
      </c>
      <c r="Y279" s="64">
        <v>3990899.0</v>
      </c>
      <c r="Z279" s="56" t="s">
        <v>461</v>
      </c>
      <c r="AA279" s="56" t="s">
        <v>5118</v>
      </c>
      <c r="AB279" s="60"/>
      <c r="AC279" s="60"/>
      <c r="AD279" s="60"/>
      <c r="AE279" s="60"/>
    </row>
    <row r="280">
      <c r="A280" s="60"/>
      <c r="B280" s="61">
        <v>301.0</v>
      </c>
      <c r="C280" s="56" t="s">
        <v>4560</v>
      </c>
      <c r="D280" s="57" t="s">
        <v>3242</v>
      </c>
      <c r="E280" s="56" t="s">
        <v>3237</v>
      </c>
      <c r="F280" s="62" t="b">
        <v>1</v>
      </c>
      <c r="G280" s="61">
        <v>1.0</v>
      </c>
      <c r="H280" s="61">
        <v>1.0</v>
      </c>
      <c r="I280" s="60"/>
      <c r="J280" s="63">
        <v>42321.9</v>
      </c>
      <c r="K280" s="56" t="s">
        <v>3238</v>
      </c>
      <c r="L280" s="56" t="s">
        <v>3239</v>
      </c>
      <c r="M280" s="56" t="s">
        <v>3240</v>
      </c>
      <c r="N280" s="62" t="e">
        <v>#N/A</v>
      </c>
      <c r="O280" s="62" t="e">
        <v>#N/A</v>
      </c>
      <c r="P280" s="62" t="e">
        <v>#N/A</v>
      </c>
      <c r="Q280" s="62" t="e">
        <v>#N/A</v>
      </c>
      <c r="R280" s="62" t="e">
        <v>#N/A</v>
      </c>
      <c r="S280" s="62" t="b">
        <v>1</v>
      </c>
      <c r="T280" s="62" t="b">
        <v>0</v>
      </c>
      <c r="U280" s="61">
        <v>67214.0</v>
      </c>
      <c r="V280" s="56" t="s">
        <v>3243</v>
      </c>
      <c r="W280" s="56" t="s">
        <v>481</v>
      </c>
      <c r="X280" s="60"/>
      <c r="Y280" s="60"/>
      <c r="Z280" s="56" t="s">
        <v>598</v>
      </c>
      <c r="AA280" s="56" t="s">
        <v>5122</v>
      </c>
      <c r="AB280" s="60"/>
      <c r="AC280" s="60"/>
      <c r="AD280" s="60"/>
      <c r="AE280" s="60"/>
    </row>
    <row r="281">
      <c r="A281" s="60"/>
      <c r="B281" s="61">
        <v>481.0</v>
      </c>
      <c r="C281" s="56" t="s">
        <v>4560</v>
      </c>
      <c r="D281" s="57" t="s">
        <v>5125</v>
      </c>
      <c r="E281" s="56" t="s">
        <v>5127</v>
      </c>
      <c r="F281" s="62" t="b">
        <v>1</v>
      </c>
      <c r="G281" s="61">
        <v>299.0</v>
      </c>
      <c r="H281" s="61">
        <v>97.0</v>
      </c>
      <c r="I281" s="61">
        <v>202.0</v>
      </c>
      <c r="J281" s="63">
        <v>42321.51944444444</v>
      </c>
      <c r="K281" s="56" t="s">
        <v>5128</v>
      </c>
      <c r="L281" s="56" t="s">
        <v>5129</v>
      </c>
      <c r="M281" s="56" t="s">
        <v>5130</v>
      </c>
      <c r="N281" s="62" t="e">
        <v>#N/A</v>
      </c>
      <c r="O281" s="62" t="e">
        <v>#N/A</v>
      </c>
      <c r="P281" s="62" t="e">
        <v>#N/A</v>
      </c>
      <c r="Q281" s="62" t="e">
        <v>#N/A</v>
      </c>
      <c r="R281" s="62" t="e">
        <v>#N/A</v>
      </c>
      <c r="S281" s="62" t="b">
        <v>1</v>
      </c>
      <c r="T281" s="62" t="b">
        <v>1</v>
      </c>
      <c r="U281" s="61">
        <v>67201.0</v>
      </c>
      <c r="V281" s="56" t="s">
        <v>3243</v>
      </c>
      <c r="W281" s="56" t="s">
        <v>481</v>
      </c>
      <c r="X281" s="64">
        <v>517750.0</v>
      </c>
      <c r="Y281" s="64">
        <v>586586.0</v>
      </c>
      <c r="Z281" s="56" t="s">
        <v>5133</v>
      </c>
      <c r="AA281" s="56" t="s">
        <v>5138</v>
      </c>
      <c r="AB281" s="60"/>
      <c r="AC281" s="60"/>
      <c r="AD281" s="60"/>
      <c r="AE281" s="60"/>
    </row>
    <row r="282">
      <c r="A282" s="60"/>
      <c r="B282" s="61">
        <v>492.0</v>
      </c>
      <c r="C282" s="56" t="s">
        <v>4560</v>
      </c>
      <c r="D282" s="57" t="s">
        <v>5139</v>
      </c>
      <c r="E282" s="56" t="s">
        <v>5140</v>
      </c>
      <c r="F282" s="62" t="b">
        <v>0</v>
      </c>
      <c r="G282" s="61">
        <v>243.0</v>
      </c>
      <c r="H282" s="61">
        <v>46.0</v>
      </c>
      <c r="I282" s="61">
        <v>197.0</v>
      </c>
      <c r="J282" s="63">
        <v>42314.70138888889</v>
      </c>
      <c r="K282" s="56" t="s">
        <v>5142</v>
      </c>
      <c r="L282" s="56" t="s">
        <v>5143</v>
      </c>
      <c r="M282" s="56" t="s">
        <v>5144</v>
      </c>
      <c r="N282" s="62" t="e">
        <v>#N/A</v>
      </c>
      <c r="O282" s="62" t="e">
        <v>#N/A</v>
      </c>
      <c r="P282" s="62" t="e">
        <v>#N/A</v>
      </c>
      <c r="Q282" s="62" t="e">
        <v>#N/A</v>
      </c>
      <c r="R282" s="62" t="e">
        <v>#N/A</v>
      </c>
      <c r="S282" s="62" t="b">
        <v>1</v>
      </c>
      <c r="T282" s="62" t="b">
        <v>1</v>
      </c>
      <c r="U282" s="61">
        <v>67211.0</v>
      </c>
      <c r="V282" s="56" t="s">
        <v>2414</v>
      </c>
      <c r="W282" s="56" t="s">
        <v>481</v>
      </c>
      <c r="X282" s="60"/>
      <c r="Y282" s="60"/>
      <c r="Z282" s="60"/>
      <c r="AA282" s="56" t="s">
        <v>5150</v>
      </c>
      <c r="AB282" s="60"/>
      <c r="AC282" s="60"/>
      <c r="AD282" s="60"/>
      <c r="AE282" s="60"/>
    </row>
    <row r="283">
      <c r="A283" s="60"/>
      <c r="B283" s="61">
        <v>521.0</v>
      </c>
      <c r="C283" s="56" t="s">
        <v>4560</v>
      </c>
      <c r="D283" s="57" t="s">
        <v>5151</v>
      </c>
      <c r="E283" s="56" t="s">
        <v>5152</v>
      </c>
      <c r="F283" s="62" t="b">
        <v>0</v>
      </c>
      <c r="G283" s="61">
        <v>4.0</v>
      </c>
      <c r="H283" s="61">
        <v>0.0</v>
      </c>
      <c r="I283" s="61">
        <v>4.0</v>
      </c>
      <c r="J283" s="63">
        <v>42320.049305555556</v>
      </c>
      <c r="K283" s="56" t="s">
        <v>5154</v>
      </c>
      <c r="L283" s="56" t="s">
        <v>5155</v>
      </c>
      <c r="M283" s="56" t="s">
        <v>5156</v>
      </c>
      <c r="N283" s="62" t="e">
        <v>#N/A</v>
      </c>
      <c r="O283" s="62" t="e">
        <v>#N/A</v>
      </c>
      <c r="P283" s="62" t="e">
        <v>#N/A</v>
      </c>
      <c r="Q283" s="62" t="e">
        <v>#N/A</v>
      </c>
      <c r="R283" s="62" t="e">
        <v>#N/A</v>
      </c>
      <c r="S283" s="62" t="b">
        <v>1</v>
      </c>
      <c r="T283" s="62" t="b">
        <v>1</v>
      </c>
      <c r="U283" s="61">
        <v>66221.0</v>
      </c>
      <c r="V283" s="56" t="s">
        <v>5157</v>
      </c>
      <c r="W283" s="56" t="s">
        <v>481</v>
      </c>
      <c r="X283" s="60"/>
      <c r="Y283" s="60"/>
      <c r="Z283" s="60"/>
      <c r="AA283" s="56" t="s">
        <v>5160</v>
      </c>
      <c r="AB283" s="60"/>
      <c r="AC283" s="60"/>
      <c r="AD283" s="60"/>
      <c r="AE283" s="60"/>
    </row>
    <row r="284">
      <c r="A284" s="60"/>
      <c r="B284" s="61">
        <v>658.0</v>
      </c>
      <c r="C284" s="56" t="s">
        <v>4560</v>
      </c>
      <c r="D284" s="57" t="s">
        <v>5161</v>
      </c>
      <c r="E284" s="56" t="s">
        <v>5162</v>
      </c>
      <c r="F284" s="62" t="b">
        <v>1</v>
      </c>
      <c r="G284" s="61">
        <v>6.0</v>
      </c>
      <c r="H284" s="61">
        <v>1.0</v>
      </c>
      <c r="I284" s="61">
        <v>5.0</v>
      </c>
      <c r="J284" s="63">
        <v>42328.490277777775</v>
      </c>
      <c r="K284" s="56" t="s">
        <v>5163</v>
      </c>
      <c r="L284" s="56" t="s">
        <v>5164</v>
      </c>
      <c r="M284" s="56" t="s">
        <v>5165</v>
      </c>
      <c r="N284" s="62" t="e">
        <v>#N/A</v>
      </c>
      <c r="O284" s="62" t="e">
        <v>#N/A</v>
      </c>
      <c r="P284" s="62" t="e">
        <v>#N/A</v>
      </c>
      <c r="Q284" s="62" t="e">
        <v>#N/A</v>
      </c>
      <c r="R284" s="62" t="e">
        <v>#N/A</v>
      </c>
      <c r="S284" s="62" t="b">
        <v>0</v>
      </c>
      <c r="T284" s="62" t="b">
        <v>0</v>
      </c>
      <c r="U284" s="61">
        <v>66213.0</v>
      </c>
      <c r="V284" s="56" t="s">
        <v>5157</v>
      </c>
      <c r="W284" s="56" t="s">
        <v>481</v>
      </c>
      <c r="X284" s="60"/>
      <c r="Y284" s="60"/>
      <c r="Z284" s="56" t="s">
        <v>5166</v>
      </c>
      <c r="AA284" s="56" t="s">
        <v>5170</v>
      </c>
      <c r="AB284" s="61">
        <v>1.0</v>
      </c>
      <c r="AC284" s="61">
        <v>2.0</v>
      </c>
      <c r="AD284" s="60"/>
      <c r="AE284" s="60"/>
    </row>
    <row r="285">
      <c r="A285" s="60"/>
      <c r="B285" s="61">
        <v>701.0</v>
      </c>
      <c r="C285" s="56" t="s">
        <v>4560</v>
      </c>
      <c r="D285" s="57" t="s">
        <v>5171</v>
      </c>
      <c r="E285" s="56" t="s">
        <v>5172</v>
      </c>
      <c r="F285" s="62" t="b">
        <v>1</v>
      </c>
      <c r="G285" s="61">
        <v>6.0</v>
      </c>
      <c r="H285" s="61">
        <v>1.0</v>
      </c>
      <c r="I285" s="61">
        <v>5.0</v>
      </c>
      <c r="J285" s="63">
        <v>42324.70138888889</v>
      </c>
      <c r="K285" s="56" t="s">
        <v>5173</v>
      </c>
      <c r="L285" s="56" t="s">
        <v>5174</v>
      </c>
      <c r="M285" s="56" t="s">
        <v>5175</v>
      </c>
      <c r="N285" s="62" t="e">
        <v>#N/A</v>
      </c>
      <c r="O285" s="62" t="e">
        <v>#N/A</v>
      </c>
      <c r="P285" s="62" t="e">
        <v>#N/A</v>
      </c>
      <c r="Q285" s="62" t="e">
        <v>#N/A</v>
      </c>
      <c r="R285" s="62" t="e">
        <v>#N/A</v>
      </c>
      <c r="S285" s="62" t="b">
        <v>0</v>
      </c>
      <c r="T285" s="62" t="b">
        <v>1</v>
      </c>
      <c r="U285" s="61">
        <v>67204.0</v>
      </c>
      <c r="V285" s="56" t="s">
        <v>2414</v>
      </c>
      <c r="W285" s="56" t="s">
        <v>481</v>
      </c>
      <c r="X285" s="60"/>
      <c r="Y285" s="60"/>
      <c r="Z285" s="56" t="s">
        <v>1461</v>
      </c>
      <c r="AA285" s="56" t="s">
        <v>5177</v>
      </c>
      <c r="AB285" s="61">
        <v>3.0</v>
      </c>
      <c r="AC285" s="61">
        <v>2.0</v>
      </c>
      <c r="AD285" s="60"/>
      <c r="AE285" s="60"/>
    </row>
    <row r="286">
      <c r="A286" s="60"/>
      <c r="B286" s="61">
        <v>52.0</v>
      </c>
      <c r="C286" s="56" t="s">
        <v>4560</v>
      </c>
      <c r="D286" s="57" t="s">
        <v>820</v>
      </c>
      <c r="E286" s="56" t="s">
        <v>816</v>
      </c>
      <c r="F286" s="62" t="b">
        <v>1</v>
      </c>
      <c r="G286" s="61">
        <v>19.0</v>
      </c>
      <c r="H286" s="61">
        <v>4.0</v>
      </c>
      <c r="I286" s="61">
        <v>15.0</v>
      </c>
      <c r="J286" s="63">
        <v>42332.49652777778</v>
      </c>
      <c r="K286" s="56" t="s">
        <v>817</v>
      </c>
      <c r="L286" s="56" t="s">
        <v>818</v>
      </c>
      <c r="M286" s="56" t="s">
        <v>819</v>
      </c>
      <c r="N286" s="62" t="e">
        <v>#N/A</v>
      </c>
      <c r="O286" s="62" t="e">
        <v>#N/A</v>
      </c>
      <c r="P286" s="62" t="e">
        <v>#N/A</v>
      </c>
      <c r="Q286" s="62" t="e">
        <v>#N/A</v>
      </c>
      <c r="R286" s="62" t="e">
        <v>#N/A</v>
      </c>
      <c r="S286" s="62" t="b">
        <v>1</v>
      </c>
      <c r="T286" s="62" t="b">
        <v>0</v>
      </c>
      <c r="U286" s="61">
        <v>40207.0</v>
      </c>
      <c r="V286" s="56" t="s">
        <v>821</v>
      </c>
      <c r="W286" s="56" t="s">
        <v>822</v>
      </c>
      <c r="X286" s="64">
        <v>6585873.0</v>
      </c>
      <c r="Y286" s="64">
        <v>5051490.0</v>
      </c>
      <c r="Z286" s="56" t="s">
        <v>823</v>
      </c>
      <c r="AA286" s="56" t="s">
        <v>5187</v>
      </c>
      <c r="AB286" s="61">
        <v>3.0</v>
      </c>
      <c r="AC286" s="61">
        <v>3.0</v>
      </c>
      <c r="AD286" s="60"/>
      <c r="AE286" s="60"/>
    </row>
    <row r="287">
      <c r="A287" s="60"/>
      <c r="B287" s="61">
        <v>176.0</v>
      </c>
      <c r="C287" s="56" t="s">
        <v>4560</v>
      </c>
      <c r="D287" s="57" t="s">
        <v>1999</v>
      </c>
      <c r="E287" s="56" t="s">
        <v>1995</v>
      </c>
      <c r="F287" s="62" t="b">
        <v>1</v>
      </c>
      <c r="G287" s="61">
        <v>141.0</v>
      </c>
      <c r="H287" s="61">
        <v>48.0</v>
      </c>
      <c r="I287" s="61">
        <v>93.0</v>
      </c>
      <c r="J287" s="63">
        <v>42316.35277777778</v>
      </c>
      <c r="K287" s="56" t="s">
        <v>1996</v>
      </c>
      <c r="L287" s="56" t="s">
        <v>1997</v>
      </c>
      <c r="M287" s="56" t="s">
        <v>1998</v>
      </c>
      <c r="N287" s="62" t="e">
        <v>#N/A</v>
      </c>
      <c r="O287" s="62" t="e">
        <v>#N/A</v>
      </c>
      <c r="P287" s="62" t="e">
        <v>#N/A</v>
      </c>
      <c r="Q287" s="62" t="e">
        <v>#N/A</v>
      </c>
      <c r="R287" s="62" t="e">
        <v>#N/A</v>
      </c>
      <c r="S287" s="62" t="b">
        <v>1</v>
      </c>
      <c r="T287" s="62" t="b">
        <v>1</v>
      </c>
      <c r="U287" s="61">
        <v>40206.0</v>
      </c>
      <c r="V287" s="56" t="s">
        <v>2000</v>
      </c>
      <c r="W287" s="56" t="s">
        <v>822</v>
      </c>
      <c r="X287" s="60"/>
      <c r="Y287" s="60"/>
      <c r="Z287" s="56" t="s">
        <v>2001</v>
      </c>
      <c r="AA287" s="56" t="s">
        <v>5191</v>
      </c>
      <c r="AB287" s="60"/>
      <c r="AC287" s="60"/>
      <c r="AD287" s="60"/>
      <c r="AE287" s="60"/>
    </row>
    <row r="288">
      <c r="A288" s="60"/>
      <c r="B288" s="61">
        <v>187.0</v>
      </c>
      <c r="C288" s="56" t="s">
        <v>4560</v>
      </c>
      <c r="D288" s="57" t="s">
        <v>2094</v>
      </c>
      <c r="E288" s="56" t="s">
        <v>2090</v>
      </c>
      <c r="F288" s="62" t="b">
        <v>1</v>
      </c>
      <c r="G288" s="61">
        <v>1.0</v>
      </c>
      <c r="H288" s="61">
        <v>0.0</v>
      </c>
      <c r="I288" s="61">
        <v>1.0</v>
      </c>
      <c r="J288" s="63">
        <v>42317.65555555555</v>
      </c>
      <c r="K288" s="56" t="s">
        <v>2091</v>
      </c>
      <c r="L288" s="56" t="s">
        <v>2092</v>
      </c>
      <c r="M288" s="56" t="s">
        <v>2093</v>
      </c>
      <c r="N288" s="62" t="e">
        <v>#N/A</v>
      </c>
      <c r="O288" s="62" t="e">
        <v>#N/A</v>
      </c>
      <c r="P288" s="62" t="e">
        <v>#N/A</v>
      </c>
      <c r="Q288" s="62" t="e">
        <v>#N/A</v>
      </c>
      <c r="R288" s="62" t="e">
        <v>#N/A</v>
      </c>
      <c r="S288" s="62" t="b">
        <v>1</v>
      </c>
      <c r="T288" s="62" t="b">
        <v>0</v>
      </c>
      <c r="U288" s="61">
        <v>40205.0</v>
      </c>
      <c r="V288" s="56" t="s">
        <v>2000</v>
      </c>
      <c r="W288" s="56" t="s">
        <v>822</v>
      </c>
      <c r="X288" s="60"/>
      <c r="Y288" s="60"/>
      <c r="Z288" s="56" t="s">
        <v>2095</v>
      </c>
      <c r="AA288" s="56" t="s">
        <v>5196</v>
      </c>
      <c r="AB288" s="60"/>
      <c r="AC288" s="60"/>
      <c r="AD288" s="60"/>
      <c r="AE288" s="60"/>
    </row>
    <row r="289">
      <c r="A289" s="60"/>
      <c r="B289" s="61">
        <v>222.0</v>
      </c>
      <c r="C289" s="56" t="s">
        <v>4560</v>
      </c>
      <c r="D289" s="57" t="s">
        <v>2433</v>
      </c>
      <c r="E289" s="56" t="s">
        <v>2429</v>
      </c>
      <c r="F289" s="62" t="b">
        <v>1</v>
      </c>
      <c r="G289" s="61">
        <v>71.0</v>
      </c>
      <c r="H289" s="61">
        <v>34.0</v>
      </c>
      <c r="I289" s="61">
        <v>37.0</v>
      </c>
      <c r="J289" s="63">
        <v>42310.70972222222</v>
      </c>
      <c r="K289" s="56" t="s">
        <v>2430</v>
      </c>
      <c r="L289" s="56" t="s">
        <v>2431</v>
      </c>
      <c r="M289" s="56" t="s">
        <v>2432</v>
      </c>
      <c r="N289" s="56" t="s">
        <v>264</v>
      </c>
      <c r="O289" s="61">
        <v>0.0</v>
      </c>
      <c r="P289" s="61">
        <v>0.0</v>
      </c>
      <c r="Q289" s="61">
        <v>0.0</v>
      </c>
      <c r="R289" s="61">
        <v>0.0</v>
      </c>
      <c r="S289" s="62" t="b">
        <v>1</v>
      </c>
      <c r="T289" s="62" t="b">
        <v>0</v>
      </c>
      <c r="U289" s="61">
        <v>42724.0</v>
      </c>
      <c r="V289" s="56" t="s">
        <v>2434</v>
      </c>
      <c r="W289" s="56" t="s">
        <v>822</v>
      </c>
      <c r="X289" s="60"/>
      <c r="Y289" s="60"/>
      <c r="Z289" s="56" t="s">
        <v>853</v>
      </c>
      <c r="AA289" s="56" t="s">
        <v>5201</v>
      </c>
      <c r="AB289" s="60"/>
      <c r="AC289" s="60"/>
      <c r="AD289" s="60"/>
      <c r="AE289" s="60"/>
    </row>
    <row r="290">
      <c r="A290" s="60"/>
      <c r="B290" s="61">
        <v>719.0</v>
      </c>
      <c r="C290" s="56" t="s">
        <v>4560</v>
      </c>
      <c r="D290" s="57" t="s">
        <v>5203</v>
      </c>
      <c r="E290" s="56" t="s">
        <v>5205</v>
      </c>
      <c r="F290" s="62" t="b">
        <v>1</v>
      </c>
      <c r="G290" s="61">
        <v>67.0</v>
      </c>
      <c r="H290" s="61">
        <v>30.0</v>
      </c>
      <c r="I290" s="61">
        <v>37.0</v>
      </c>
      <c r="J290" s="63">
        <v>42311.91875</v>
      </c>
      <c r="K290" s="56" t="s">
        <v>5206</v>
      </c>
      <c r="L290" s="56" t="s">
        <v>5207</v>
      </c>
      <c r="M290" s="56" t="s">
        <v>5208</v>
      </c>
      <c r="N290" s="62" t="e">
        <v>#N/A</v>
      </c>
      <c r="O290" s="62" t="e">
        <v>#N/A</v>
      </c>
      <c r="P290" s="62" t="e">
        <v>#N/A</v>
      </c>
      <c r="Q290" s="62" t="e">
        <v>#N/A</v>
      </c>
      <c r="R290" s="62" t="e">
        <v>#N/A</v>
      </c>
      <c r="S290" s="62" t="b">
        <v>0</v>
      </c>
      <c r="T290" s="62" t="b">
        <v>1</v>
      </c>
      <c r="U290" s="61">
        <v>41659.0</v>
      </c>
      <c r="V290" s="56" t="s">
        <v>5209</v>
      </c>
      <c r="W290" s="56" t="s">
        <v>822</v>
      </c>
      <c r="X290" s="60"/>
      <c r="Y290" s="60"/>
      <c r="Z290" s="56" t="s">
        <v>863</v>
      </c>
      <c r="AA290" s="56" t="s">
        <v>5213</v>
      </c>
      <c r="AB290" s="61">
        <v>3.0</v>
      </c>
      <c r="AC290" s="61">
        <v>3.0</v>
      </c>
      <c r="AD290" s="60"/>
      <c r="AE290" s="60"/>
    </row>
    <row r="291">
      <c r="A291" s="60"/>
      <c r="B291" s="61">
        <v>236.0</v>
      </c>
      <c r="C291" s="56" t="s">
        <v>4560</v>
      </c>
      <c r="D291" s="57" t="s">
        <v>2512</v>
      </c>
      <c r="E291" s="56" t="s">
        <v>2508</v>
      </c>
      <c r="F291" s="62" t="b">
        <v>1</v>
      </c>
      <c r="G291" s="61">
        <v>214.0</v>
      </c>
      <c r="H291" s="61">
        <v>45.0</v>
      </c>
      <c r="I291" s="61">
        <v>169.0</v>
      </c>
      <c r="J291" s="63">
        <v>42326.09097222222</v>
      </c>
      <c r="K291" s="56" t="s">
        <v>2509</v>
      </c>
      <c r="L291" s="56" t="s">
        <v>2510</v>
      </c>
      <c r="M291" s="56" t="s">
        <v>2511</v>
      </c>
      <c r="N291" s="62" t="e">
        <v>#N/A</v>
      </c>
      <c r="O291" s="62" t="e">
        <v>#N/A</v>
      </c>
      <c r="P291" s="62" t="e">
        <v>#N/A</v>
      </c>
      <c r="Q291" s="62" t="e">
        <v>#N/A</v>
      </c>
      <c r="R291" s="62" t="e">
        <v>#N/A</v>
      </c>
      <c r="S291" s="62" t="b">
        <v>1</v>
      </c>
      <c r="T291" s="62" t="b">
        <v>1</v>
      </c>
      <c r="U291" s="61">
        <v>70113.0</v>
      </c>
      <c r="V291" s="56" t="s">
        <v>2513</v>
      </c>
      <c r="W291" s="56" t="s">
        <v>2514</v>
      </c>
      <c r="X291" s="60"/>
      <c r="Y291" s="60"/>
      <c r="Z291" s="56" t="s">
        <v>752</v>
      </c>
      <c r="AA291" s="56" t="s">
        <v>5222</v>
      </c>
      <c r="AB291" s="60"/>
      <c r="AC291" s="60"/>
      <c r="AD291" s="60"/>
      <c r="AE291" s="60"/>
    </row>
    <row r="292">
      <c r="A292" s="60"/>
      <c r="B292" s="61">
        <v>288.0</v>
      </c>
      <c r="C292" s="56" t="s">
        <v>4560</v>
      </c>
      <c r="D292" s="57" t="s">
        <v>3091</v>
      </c>
      <c r="E292" s="56" t="s">
        <v>3082</v>
      </c>
      <c r="F292" s="62" t="b">
        <v>1</v>
      </c>
      <c r="G292" s="61">
        <v>3.0</v>
      </c>
      <c r="H292" s="61">
        <v>0.0</v>
      </c>
      <c r="I292" s="61">
        <v>3.0</v>
      </c>
      <c r="J292" s="63">
        <v>42332.45</v>
      </c>
      <c r="K292" s="56" t="s">
        <v>3085</v>
      </c>
      <c r="L292" s="56" t="s">
        <v>3086</v>
      </c>
      <c r="M292" s="56" t="s">
        <v>3088</v>
      </c>
      <c r="N292" s="62" t="e">
        <v>#N/A</v>
      </c>
      <c r="O292" s="62" t="e">
        <v>#N/A</v>
      </c>
      <c r="P292" s="62" t="e">
        <v>#N/A</v>
      </c>
      <c r="Q292" s="62" t="e">
        <v>#N/A</v>
      </c>
      <c r="R292" s="62" t="e">
        <v>#N/A</v>
      </c>
      <c r="S292" s="62" t="b">
        <v>1</v>
      </c>
      <c r="T292" s="62" t="b">
        <v>1</v>
      </c>
      <c r="U292" s="61">
        <v>70177.0</v>
      </c>
      <c r="V292" s="56" t="s">
        <v>2513</v>
      </c>
      <c r="W292" s="56" t="s">
        <v>2514</v>
      </c>
      <c r="X292" s="64">
        <v>700538.0</v>
      </c>
      <c r="Y292" s="64">
        <v>709386.0</v>
      </c>
      <c r="Z292" s="56" t="s">
        <v>3093</v>
      </c>
      <c r="AA292" s="56" t="s">
        <v>5231</v>
      </c>
      <c r="AB292" s="60"/>
      <c r="AC292" s="60"/>
      <c r="AD292" s="60"/>
      <c r="AE292" s="60"/>
    </row>
    <row r="293">
      <c r="A293" s="60"/>
      <c r="B293" s="61">
        <v>757.0</v>
      </c>
      <c r="C293" s="56" t="s">
        <v>4560</v>
      </c>
      <c r="D293" s="57" t="s">
        <v>5233</v>
      </c>
      <c r="E293" s="56" t="s">
        <v>5235</v>
      </c>
      <c r="F293" s="62" t="b">
        <v>1</v>
      </c>
      <c r="G293" s="61">
        <v>2.0</v>
      </c>
      <c r="H293" s="61">
        <v>0.0</v>
      </c>
      <c r="I293" s="61">
        <v>2.0</v>
      </c>
      <c r="J293" s="63">
        <v>42333.603472222225</v>
      </c>
      <c r="K293" s="56" t="s">
        <v>5236</v>
      </c>
      <c r="L293" s="56" t="s">
        <v>5237</v>
      </c>
      <c r="M293" s="56" t="s">
        <v>5239</v>
      </c>
      <c r="N293" s="56" t="s">
        <v>264</v>
      </c>
      <c r="O293" s="61">
        <v>0.0</v>
      </c>
      <c r="P293" s="61">
        <v>0.0</v>
      </c>
      <c r="Q293" s="61">
        <v>0.0</v>
      </c>
      <c r="R293" s="56" t="s">
        <v>5241</v>
      </c>
      <c r="S293" s="62" t="b">
        <v>0</v>
      </c>
      <c r="T293" s="62" t="b">
        <v>0</v>
      </c>
      <c r="U293" s="61">
        <v>70816.0</v>
      </c>
      <c r="V293" s="56" t="s">
        <v>5242</v>
      </c>
      <c r="W293" s="56" t="s">
        <v>2514</v>
      </c>
      <c r="X293" s="60"/>
      <c r="Y293" s="60"/>
      <c r="Z293" s="56" t="s">
        <v>5244</v>
      </c>
      <c r="AA293" s="56" t="s">
        <v>5250</v>
      </c>
      <c r="AB293" s="61">
        <v>1.0</v>
      </c>
      <c r="AC293" s="61">
        <v>3.0</v>
      </c>
      <c r="AD293" s="60"/>
      <c r="AE293" s="60"/>
    </row>
    <row r="294">
      <c r="A294" s="60"/>
      <c r="B294" s="61">
        <v>12.0</v>
      </c>
      <c r="C294" s="56" t="s">
        <v>4560</v>
      </c>
      <c r="D294" s="57" t="s">
        <v>410</v>
      </c>
      <c r="E294" s="56" t="s">
        <v>406</v>
      </c>
      <c r="F294" s="62" t="b">
        <v>1</v>
      </c>
      <c r="G294" s="61">
        <v>43.0</v>
      </c>
      <c r="H294" s="61">
        <v>2.0</v>
      </c>
      <c r="I294" s="61">
        <v>41.0</v>
      </c>
      <c r="J294" s="63">
        <v>42332.37152777778</v>
      </c>
      <c r="K294" s="56" t="s">
        <v>407</v>
      </c>
      <c r="L294" s="56" t="s">
        <v>408</v>
      </c>
      <c r="M294" s="56" t="s">
        <v>409</v>
      </c>
      <c r="N294" s="62" t="e">
        <v>#N/A</v>
      </c>
      <c r="O294" s="62" t="e">
        <v>#N/A</v>
      </c>
      <c r="P294" s="62" t="e">
        <v>#N/A</v>
      </c>
      <c r="Q294" s="62" t="e">
        <v>#N/A</v>
      </c>
      <c r="R294" s="62" t="e">
        <v>#N/A</v>
      </c>
      <c r="S294" s="62" t="b">
        <v>1</v>
      </c>
      <c r="T294" s="62" t="b">
        <v>0</v>
      </c>
      <c r="U294" s="61">
        <v>1741.0</v>
      </c>
      <c r="V294" s="56" t="s">
        <v>411</v>
      </c>
      <c r="W294" s="56" t="s">
        <v>412</v>
      </c>
      <c r="X294" s="64">
        <v>3719139.0</v>
      </c>
      <c r="Y294" s="64">
        <v>3664662.0</v>
      </c>
      <c r="Z294" s="56" t="s">
        <v>413</v>
      </c>
      <c r="AA294" s="56" t="s">
        <v>5255</v>
      </c>
      <c r="AB294" s="61">
        <v>1.0</v>
      </c>
      <c r="AC294" s="61">
        <v>2.0</v>
      </c>
      <c r="AD294" s="60"/>
      <c r="AE294" s="60"/>
    </row>
    <row r="295">
      <c r="A295" s="60"/>
      <c r="B295" s="61">
        <v>27.0</v>
      </c>
      <c r="C295" s="56" t="s">
        <v>4560</v>
      </c>
      <c r="D295" s="57" t="s">
        <v>564</v>
      </c>
      <c r="E295" s="56" t="s">
        <v>558</v>
      </c>
      <c r="F295" s="62" t="b">
        <v>1</v>
      </c>
      <c r="G295" s="61">
        <v>17.0</v>
      </c>
      <c r="H295" s="61">
        <v>4.0</v>
      </c>
      <c r="I295" s="61">
        <v>13.0</v>
      </c>
      <c r="J295" s="63">
        <v>42330.9625</v>
      </c>
      <c r="K295" s="56" t="s">
        <v>560</v>
      </c>
      <c r="L295" s="56" t="s">
        <v>561</v>
      </c>
      <c r="M295" s="56" t="s">
        <v>562</v>
      </c>
      <c r="N295" s="62" t="e">
        <v>#N/A</v>
      </c>
      <c r="O295" s="62" t="e">
        <v>#N/A</v>
      </c>
      <c r="P295" s="62" t="e">
        <v>#N/A</v>
      </c>
      <c r="Q295" s="62" t="e">
        <v>#N/A</v>
      </c>
      <c r="R295" s="62" t="e">
        <v>#N/A</v>
      </c>
      <c r="S295" s="62" t="b">
        <v>1</v>
      </c>
      <c r="T295" s="62" t="b">
        <v>1</v>
      </c>
      <c r="U295" s="61">
        <v>1583.0</v>
      </c>
      <c r="V295" s="56" t="s">
        <v>565</v>
      </c>
      <c r="W295" s="56" t="s">
        <v>412</v>
      </c>
      <c r="X295" s="60"/>
      <c r="Y295" s="60"/>
      <c r="Z295" s="56" t="s">
        <v>566</v>
      </c>
      <c r="AA295" s="56" t="s">
        <v>5266</v>
      </c>
      <c r="AB295" s="61">
        <v>2.0</v>
      </c>
      <c r="AC295" s="61">
        <v>3.0</v>
      </c>
      <c r="AD295" s="60"/>
      <c r="AE295" s="60"/>
    </row>
    <row r="296">
      <c r="A296" s="60"/>
      <c r="B296" s="61">
        <v>58.0</v>
      </c>
      <c r="C296" s="56" t="s">
        <v>4560</v>
      </c>
      <c r="D296" s="57" t="s">
        <v>879</v>
      </c>
      <c r="E296" s="56" t="s">
        <v>875</v>
      </c>
      <c r="F296" s="62" t="b">
        <v>1</v>
      </c>
      <c r="G296" s="61">
        <v>1.0</v>
      </c>
      <c r="H296" s="61">
        <v>0.0</v>
      </c>
      <c r="I296" s="61">
        <v>1.0</v>
      </c>
      <c r="J296" s="63">
        <v>42320.561111111114</v>
      </c>
      <c r="K296" s="56" t="s">
        <v>876</v>
      </c>
      <c r="L296" s="56" t="s">
        <v>877</v>
      </c>
      <c r="M296" s="56" t="s">
        <v>878</v>
      </c>
      <c r="N296" s="62" t="e">
        <v>#N/A</v>
      </c>
      <c r="O296" s="62" t="e">
        <v>#N/A</v>
      </c>
      <c r="P296" s="62" t="e">
        <v>#N/A</v>
      </c>
      <c r="Q296" s="62" t="e">
        <v>#N/A</v>
      </c>
      <c r="R296" s="62" t="e">
        <v>#N/A</v>
      </c>
      <c r="S296" s="62" t="b">
        <v>1</v>
      </c>
      <c r="T296" s="62" t="b">
        <v>1</v>
      </c>
      <c r="U296" s="61">
        <v>2114.0</v>
      </c>
      <c r="V296" s="56" t="s">
        <v>880</v>
      </c>
      <c r="W296" s="56" t="s">
        <v>412</v>
      </c>
      <c r="X296" s="60"/>
      <c r="Y296" s="60"/>
      <c r="Z296" s="56" t="s">
        <v>881</v>
      </c>
      <c r="AA296" s="56" t="s">
        <v>5275</v>
      </c>
      <c r="AB296" s="61">
        <v>2.0</v>
      </c>
      <c r="AC296" s="61">
        <v>4.0</v>
      </c>
      <c r="AD296" s="60"/>
      <c r="AE296" s="60"/>
    </row>
    <row r="297">
      <c r="A297" s="60"/>
      <c r="B297" s="61">
        <v>60.0</v>
      </c>
      <c r="C297" s="56" t="s">
        <v>4560</v>
      </c>
      <c r="D297" s="57" t="s">
        <v>899</v>
      </c>
      <c r="E297" s="56" t="s">
        <v>895</v>
      </c>
      <c r="F297" s="62" t="b">
        <v>1</v>
      </c>
      <c r="G297" s="61">
        <v>108.0</v>
      </c>
      <c r="H297" s="61">
        <v>29.0</v>
      </c>
      <c r="I297" s="61">
        <v>79.0</v>
      </c>
      <c r="J297" s="63">
        <v>42325.34652777778</v>
      </c>
      <c r="K297" s="56" t="s">
        <v>896</v>
      </c>
      <c r="L297" s="56" t="s">
        <v>897</v>
      </c>
      <c r="M297" s="56" t="s">
        <v>898</v>
      </c>
      <c r="N297" s="62" t="e">
        <v>#N/A</v>
      </c>
      <c r="O297" s="62" t="e">
        <v>#N/A</v>
      </c>
      <c r="P297" s="62" t="e">
        <v>#N/A</v>
      </c>
      <c r="Q297" s="62" t="e">
        <v>#N/A</v>
      </c>
      <c r="R297" s="62" t="e">
        <v>#N/A</v>
      </c>
      <c r="S297" s="62" t="b">
        <v>1</v>
      </c>
      <c r="T297" s="62" t="b">
        <v>0</v>
      </c>
      <c r="U297" s="61">
        <v>2116.0</v>
      </c>
      <c r="V297" s="56" t="s">
        <v>900</v>
      </c>
      <c r="W297" s="56" t="s">
        <v>412</v>
      </c>
      <c r="X297" s="64">
        <v>801055.0</v>
      </c>
      <c r="Y297" s="64">
        <v>771672.0</v>
      </c>
      <c r="Z297" s="56" t="s">
        <v>901</v>
      </c>
      <c r="AA297" s="56" t="s">
        <v>5283</v>
      </c>
      <c r="AB297" s="61">
        <v>1.0</v>
      </c>
      <c r="AC297" s="61">
        <v>2.0</v>
      </c>
      <c r="AD297" s="60"/>
      <c r="AE297" s="60"/>
    </row>
    <row r="298">
      <c r="A298" s="60"/>
      <c r="B298" s="61">
        <v>73.0</v>
      </c>
      <c r="C298" s="56" t="s">
        <v>4560</v>
      </c>
      <c r="D298" s="57" t="s">
        <v>1022</v>
      </c>
      <c r="E298" s="56" t="s">
        <v>1018</v>
      </c>
      <c r="F298" s="62" t="b">
        <v>1</v>
      </c>
      <c r="G298" s="61">
        <v>90.0</v>
      </c>
      <c r="H298" s="61">
        <v>36.0</v>
      </c>
      <c r="I298" s="61">
        <v>54.0</v>
      </c>
      <c r="J298" s="63">
        <v>42313.76388888889</v>
      </c>
      <c r="K298" s="56" t="s">
        <v>1019</v>
      </c>
      <c r="L298" s="56" t="s">
        <v>1020</v>
      </c>
      <c r="M298" s="56" t="s">
        <v>1021</v>
      </c>
      <c r="N298" s="62" t="e">
        <v>#N/A</v>
      </c>
      <c r="O298" s="62" t="e">
        <v>#N/A</v>
      </c>
      <c r="P298" s="62" t="e">
        <v>#N/A</v>
      </c>
      <c r="Q298" s="62" t="e">
        <v>#N/A</v>
      </c>
      <c r="R298" s="62" t="e">
        <v>#N/A</v>
      </c>
      <c r="S298" s="62" t="b">
        <v>1</v>
      </c>
      <c r="T298" s="62" t="b">
        <v>0</v>
      </c>
      <c r="U298" s="61">
        <v>1545.0</v>
      </c>
      <c r="V298" s="56" t="s">
        <v>1023</v>
      </c>
      <c r="W298" s="56" t="s">
        <v>412</v>
      </c>
      <c r="X298" s="60"/>
      <c r="Y298" s="60"/>
      <c r="Z298" s="60"/>
      <c r="AA298" s="56" t="s">
        <v>5295</v>
      </c>
      <c r="AB298" s="61">
        <v>3.0</v>
      </c>
      <c r="AC298" s="61">
        <v>2.0</v>
      </c>
      <c r="AD298" s="60"/>
      <c r="AE298" s="60"/>
    </row>
    <row r="299">
      <c r="A299" s="60"/>
      <c r="B299" s="61">
        <v>113.0</v>
      </c>
      <c r="C299" s="56" t="s">
        <v>4560</v>
      </c>
      <c r="D299" s="57" t="s">
        <v>1401</v>
      </c>
      <c r="E299" s="56" t="s">
        <v>1397</v>
      </c>
      <c r="F299" s="62" t="b">
        <v>1</v>
      </c>
      <c r="G299" s="61">
        <v>2.0</v>
      </c>
      <c r="H299" s="61">
        <v>0.0</v>
      </c>
      <c r="I299" s="61">
        <v>2.0</v>
      </c>
      <c r="J299" s="63">
        <v>42329.27916666667</v>
      </c>
      <c r="K299" s="56" t="s">
        <v>1398</v>
      </c>
      <c r="L299" s="56" t="s">
        <v>1399</v>
      </c>
      <c r="M299" s="56" t="s">
        <v>1400</v>
      </c>
      <c r="N299" s="62" t="e">
        <v>#N/A</v>
      </c>
      <c r="O299" s="62" t="e">
        <v>#N/A</v>
      </c>
      <c r="P299" s="62" t="e">
        <v>#N/A</v>
      </c>
      <c r="Q299" s="62" t="e">
        <v>#N/A</v>
      </c>
      <c r="R299" s="62" t="e">
        <v>#N/A</v>
      </c>
      <c r="S299" s="62" t="b">
        <v>1</v>
      </c>
      <c r="T299" s="62" t="b">
        <v>1</v>
      </c>
      <c r="U299" s="61">
        <v>2215.0</v>
      </c>
      <c r="V299" s="56" t="s">
        <v>880</v>
      </c>
      <c r="W299" s="56" t="s">
        <v>412</v>
      </c>
      <c r="X299" s="64">
        <v>1.119142679E9</v>
      </c>
      <c r="Y299" s="64">
        <v>1.063213455E9</v>
      </c>
      <c r="Z299" s="56" t="s">
        <v>1402</v>
      </c>
      <c r="AA299" s="56" t="s">
        <v>5306</v>
      </c>
      <c r="AB299" s="61">
        <v>1.0</v>
      </c>
      <c r="AC299" s="61">
        <v>4.0</v>
      </c>
      <c r="AD299" s="60"/>
      <c r="AE299" s="60"/>
    </row>
    <row r="300">
      <c r="A300" s="60"/>
      <c r="B300" s="61">
        <v>277.0</v>
      </c>
      <c r="C300" s="56" t="s">
        <v>4560</v>
      </c>
      <c r="D300" s="57" t="s">
        <v>2956</v>
      </c>
      <c r="E300" s="56" t="s">
        <v>2951</v>
      </c>
      <c r="F300" s="62" t="b">
        <v>1</v>
      </c>
      <c r="G300" s="61">
        <v>204.0</v>
      </c>
      <c r="H300" s="61">
        <v>29.0</v>
      </c>
      <c r="I300" s="61">
        <v>175.0</v>
      </c>
      <c r="J300" s="63">
        <v>42327.69583333333</v>
      </c>
      <c r="K300" s="56" t="s">
        <v>2952</v>
      </c>
      <c r="L300" s="56" t="s">
        <v>2954</v>
      </c>
      <c r="M300" s="56" t="s">
        <v>2955</v>
      </c>
      <c r="N300" s="62" t="e">
        <v>#N/A</v>
      </c>
      <c r="O300" s="62" t="e">
        <v>#N/A</v>
      </c>
      <c r="P300" s="62" t="e">
        <v>#N/A</v>
      </c>
      <c r="Q300" s="62" t="e">
        <v>#N/A</v>
      </c>
      <c r="R300" s="62" t="e">
        <v>#N/A</v>
      </c>
      <c r="S300" s="62" t="b">
        <v>1</v>
      </c>
      <c r="T300" s="62" t="b">
        <v>1</v>
      </c>
      <c r="U300" s="61">
        <v>2472.0</v>
      </c>
      <c r="V300" s="56" t="s">
        <v>2957</v>
      </c>
      <c r="W300" s="56" t="s">
        <v>412</v>
      </c>
      <c r="X300" s="64">
        <v>8343730.0</v>
      </c>
      <c r="Y300" s="64">
        <v>9530666.0</v>
      </c>
      <c r="Z300" s="56" t="s">
        <v>2958</v>
      </c>
      <c r="AA300" s="56" t="s">
        <v>5312</v>
      </c>
      <c r="AB300" s="60"/>
      <c r="AC300" s="60"/>
      <c r="AD300" s="60"/>
      <c r="AE300" s="60"/>
    </row>
    <row r="301">
      <c r="A301" s="60"/>
      <c r="B301" s="61">
        <v>392.0</v>
      </c>
      <c r="C301" s="56" t="s">
        <v>4560</v>
      </c>
      <c r="D301" s="57" t="s">
        <v>4313</v>
      </c>
      <c r="E301" s="56" t="s">
        <v>4309</v>
      </c>
      <c r="F301" s="62" t="b">
        <v>1</v>
      </c>
      <c r="G301" s="61">
        <v>1.0</v>
      </c>
      <c r="H301" s="61">
        <v>0.0</v>
      </c>
      <c r="I301" s="61">
        <v>1.0</v>
      </c>
      <c r="J301" s="63">
        <v>42329.83819444444</v>
      </c>
      <c r="K301" s="56" t="s">
        <v>4310</v>
      </c>
      <c r="L301" s="56" t="s">
        <v>4311</v>
      </c>
      <c r="M301" s="56" t="s">
        <v>5315</v>
      </c>
      <c r="N301" s="62" t="e">
        <v>#N/A</v>
      </c>
      <c r="O301" s="62" t="e">
        <v>#N/A</v>
      </c>
      <c r="P301" s="62" t="e">
        <v>#N/A</v>
      </c>
      <c r="Q301" s="62" t="e">
        <v>#N/A</v>
      </c>
      <c r="R301" s="62" t="e">
        <v>#N/A</v>
      </c>
      <c r="S301" s="62" t="b">
        <v>1</v>
      </c>
      <c r="T301" s="62" t="b">
        <v>0</v>
      </c>
      <c r="U301" s="61">
        <v>2131.0</v>
      </c>
      <c r="V301" s="56" t="s">
        <v>4315</v>
      </c>
      <c r="W301" s="56" t="s">
        <v>412</v>
      </c>
      <c r="X301" s="60"/>
      <c r="Y301" s="60"/>
      <c r="Z301" s="56" t="s">
        <v>4316</v>
      </c>
      <c r="AA301" s="56" t="s">
        <v>5318</v>
      </c>
      <c r="AB301" s="60"/>
      <c r="AC301" s="60"/>
      <c r="AD301" s="60"/>
      <c r="AE301" s="60"/>
    </row>
    <row r="302">
      <c r="A302" s="60"/>
      <c r="B302" s="61">
        <v>393.0</v>
      </c>
      <c r="C302" s="56" t="s">
        <v>4560</v>
      </c>
      <c r="D302" s="57" t="s">
        <v>4322</v>
      </c>
      <c r="E302" s="56" t="s">
        <v>4309</v>
      </c>
      <c r="F302" s="62" t="b">
        <v>1</v>
      </c>
      <c r="G302" s="61">
        <v>2.0</v>
      </c>
      <c r="H302" s="61">
        <v>0.0</v>
      </c>
      <c r="I302" s="61">
        <v>2.0</v>
      </c>
      <c r="J302" s="63">
        <v>42329.876388888886</v>
      </c>
      <c r="K302" s="56" t="s">
        <v>4310</v>
      </c>
      <c r="L302" s="56" t="s">
        <v>4311</v>
      </c>
      <c r="M302" s="56" t="s">
        <v>5315</v>
      </c>
      <c r="N302" s="62" t="e">
        <v>#N/A</v>
      </c>
      <c r="O302" s="62" t="e">
        <v>#N/A</v>
      </c>
      <c r="P302" s="62" t="e">
        <v>#N/A</v>
      </c>
      <c r="Q302" s="62" t="e">
        <v>#N/A</v>
      </c>
      <c r="R302" s="62" t="e">
        <v>#N/A</v>
      </c>
      <c r="S302" s="62" t="b">
        <v>1</v>
      </c>
      <c r="T302" s="62" t="b">
        <v>0</v>
      </c>
      <c r="U302" s="61">
        <v>2131.0</v>
      </c>
      <c r="V302" s="56" t="s">
        <v>4315</v>
      </c>
      <c r="W302" s="56" t="s">
        <v>412</v>
      </c>
      <c r="X302" s="60"/>
      <c r="Y302" s="60"/>
      <c r="Z302" s="56" t="s">
        <v>4316</v>
      </c>
      <c r="AA302" s="56" t="s">
        <v>5326</v>
      </c>
      <c r="AB302" s="60"/>
      <c r="AC302" s="60"/>
      <c r="AD302" s="60"/>
      <c r="AE302" s="60"/>
    </row>
    <row r="303">
      <c r="A303" s="60"/>
      <c r="B303" s="61">
        <v>403.0</v>
      </c>
      <c r="C303" s="56" t="s">
        <v>4560</v>
      </c>
      <c r="D303" s="57" t="s">
        <v>4457</v>
      </c>
      <c r="E303" s="56" t="s">
        <v>4451</v>
      </c>
      <c r="F303" s="62" t="b">
        <v>1</v>
      </c>
      <c r="G303" s="61">
        <v>356.0</v>
      </c>
      <c r="H303" s="61">
        <v>90.0</v>
      </c>
      <c r="I303" s="61">
        <v>266.0</v>
      </c>
      <c r="J303" s="63">
        <v>42310.66180555556</v>
      </c>
      <c r="K303" s="56" t="s">
        <v>4453</v>
      </c>
      <c r="L303" s="56" t="s">
        <v>897</v>
      </c>
      <c r="M303" s="56" t="s">
        <v>4454</v>
      </c>
      <c r="N303" s="56" t="s">
        <v>264</v>
      </c>
      <c r="O303" s="61">
        <v>0.0</v>
      </c>
      <c r="P303" s="61">
        <v>0.0</v>
      </c>
      <c r="Q303" s="61">
        <v>0.0</v>
      </c>
      <c r="R303" s="56" t="s">
        <v>4451</v>
      </c>
      <c r="S303" s="62" t="b">
        <v>1</v>
      </c>
      <c r="T303" s="62" t="b">
        <v>0</v>
      </c>
      <c r="U303" s="61">
        <v>2339.0</v>
      </c>
      <c r="V303" s="56" t="s">
        <v>900</v>
      </c>
      <c r="W303" s="56" t="s">
        <v>412</v>
      </c>
      <c r="X303" s="64">
        <v>801055.0</v>
      </c>
      <c r="Y303" s="64">
        <v>771672.0</v>
      </c>
      <c r="Z303" s="56" t="s">
        <v>901</v>
      </c>
      <c r="AA303" s="56" t="s">
        <v>5330</v>
      </c>
      <c r="AB303" s="60"/>
      <c r="AC303" s="60"/>
      <c r="AD303" s="60"/>
      <c r="AE303" s="60"/>
    </row>
    <row r="304">
      <c r="A304" s="60"/>
      <c r="B304" s="61">
        <v>404.0</v>
      </c>
      <c r="C304" s="56" t="s">
        <v>4560</v>
      </c>
      <c r="D304" s="57" t="s">
        <v>4474</v>
      </c>
      <c r="E304" s="56" t="s">
        <v>4451</v>
      </c>
      <c r="F304" s="62" t="b">
        <v>1</v>
      </c>
      <c r="G304" s="61">
        <v>63.0</v>
      </c>
      <c r="H304" s="61">
        <v>16.0</v>
      </c>
      <c r="I304" s="61">
        <v>47.0</v>
      </c>
      <c r="J304" s="63">
        <v>42311.572916666664</v>
      </c>
      <c r="K304" s="56" t="s">
        <v>4471</v>
      </c>
      <c r="L304" s="56" t="s">
        <v>897</v>
      </c>
      <c r="M304" s="56" t="s">
        <v>4473</v>
      </c>
      <c r="N304" s="62" t="e">
        <v>#N/A</v>
      </c>
      <c r="O304" s="62" t="e">
        <v>#N/A</v>
      </c>
      <c r="P304" s="62" t="e">
        <v>#N/A</v>
      </c>
      <c r="Q304" s="62" t="e">
        <v>#N/A</v>
      </c>
      <c r="R304" s="62" t="e">
        <v>#N/A</v>
      </c>
      <c r="S304" s="62" t="b">
        <v>1</v>
      </c>
      <c r="T304" s="62" t="b">
        <v>1</v>
      </c>
      <c r="U304" s="61">
        <v>2339.0</v>
      </c>
      <c r="V304" s="56" t="s">
        <v>900</v>
      </c>
      <c r="W304" s="56" t="s">
        <v>412</v>
      </c>
      <c r="X304" s="64">
        <v>801055.0</v>
      </c>
      <c r="Y304" s="64">
        <v>771672.0</v>
      </c>
      <c r="Z304" s="56" t="s">
        <v>901</v>
      </c>
      <c r="AA304" s="56" t="s">
        <v>5340</v>
      </c>
      <c r="AB304" s="60"/>
      <c r="AC304" s="60"/>
      <c r="AD304" s="60"/>
      <c r="AE304" s="60"/>
    </row>
    <row r="305">
      <c r="A305" s="60"/>
      <c r="B305" s="61">
        <v>405.0</v>
      </c>
      <c r="C305" s="56" t="s">
        <v>4560</v>
      </c>
      <c r="D305" s="57" t="s">
        <v>4484</v>
      </c>
      <c r="E305" s="56" t="s">
        <v>4451</v>
      </c>
      <c r="F305" s="62" t="b">
        <v>1</v>
      </c>
      <c r="G305" s="61">
        <v>64.0</v>
      </c>
      <c r="H305" s="61">
        <v>19.0</v>
      </c>
      <c r="I305" s="61">
        <v>45.0</v>
      </c>
      <c r="J305" s="63">
        <v>42312.22083333333</v>
      </c>
      <c r="K305" s="56" t="s">
        <v>4480</v>
      </c>
      <c r="L305" s="56" t="s">
        <v>897</v>
      </c>
      <c r="M305" s="56" t="s">
        <v>4481</v>
      </c>
      <c r="N305" s="62" t="e">
        <v>#N/A</v>
      </c>
      <c r="O305" s="62" t="e">
        <v>#N/A</v>
      </c>
      <c r="P305" s="62" t="e">
        <v>#N/A</v>
      </c>
      <c r="Q305" s="62" t="e">
        <v>#N/A</v>
      </c>
      <c r="R305" s="62" t="e">
        <v>#N/A</v>
      </c>
      <c r="S305" s="62" t="b">
        <v>1</v>
      </c>
      <c r="T305" s="62" t="b">
        <v>0</v>
      </c>
      <c r="U305" s="61">
        <v>2339.0</v>
      </c>
      <c r="V305" s="56" t="s">
        <v>900</v>
      </c>
      <c r="W305" s="56" t="s">
        <v>412</v>
      </c>
      <c r="X305" s="64">
        <v>801055.0</v>
      </c>
      <c r="Y305" s="64">
        <v>771672.0</v>
      </c>
      <c r="Z305" s="56" t="s">
        <v>901</v>
      </c>
      <c r="AA305" s="56" t="s">
        <v>5344</v>
      </c>
      <c r="AD305" s="60"/>
      <c r="AE305" s="60"/>
    </row>
    <row r="306">
      <c r="A306" s="60"/>
      <c r="B306" s="61">
        <v>406.0</v>
      </c>
      <c r="C306" s="56" t="s">
        <v>4560</v>
      </c>
      <c r="D306" s="57" t="s">
        <v>4494</v>
      </c>
      <c r="E306" s="56" t="s">
        <v>4451</v>
      </c>
      <c r="F306" s="62" t="b">
        <v>1</v>
      </c>
      <c r="G306" s="61">
        <v>68.0</v>
      </c>
      <c r="H306" s="61">
        <v>23.0</v>
      </c>
      <c r="I306" s="61">
        <v>45.0</v>
      </c>
      <c r="J306" s="63">
        <v>42312.72222222222</v>
      </c>
      <c r="K306" s="56" t="s">
        <v>4492</v>
      </c>
      <c r="L306" s="56" t="s">
        <v>897</v>
      </c>
      <c r="M306" s="56" t="s">
        <v>4493</v>
      </c>
      <c r="N306" s="62" t="e">
        <v>#N/A</v>
      </c>
      <c r="O306" s="62" t="e">
        <v>#N/A</v>
      </c>
      <c r="P306" s="62" t="e">
        <v>#N/A</v>
      </c>
      <c r="Q306" s="62" t="e">
        <v>#N/A</v>
      </c>
      <c r="R306" s="62" t="e">
        <v>#N/A</v>
      </c>
      <c r="S306" s="62" t="b">
        <v>1</v>
      </c>
      <c r="T306" s="62" t="b">
        <v>0</v>
      </c>
      <c r="U306" s="61">
        <v>2339.0</v>
      </c>
      <c r="V306" s="56" t="s">
        <v>900</v>
      </c>
      <c r="W306" s="56" t="s">
        <v>412</v>
      </c>
      <c r="X306" s="64">
        <v>801055.0</v>
      </c>
      <c r="Y306" s="64">
        <v>771672.0</v>
      </c>
      <c r="Z306" s="56" t="s">
        <v>901</v>
      </c>
      <c r="AA306" s="56" t="s">
        <v>5349</v>
      </c>
      <c r="AB306" s="60"/>
      <c r="AC306" s="60"/>
      <c r="AD306" s="60"/>
      <c r="AE306" s="60"/>
    </row>
    <row r="307">
      <c r="A307" s="60"/>
      <c r="B307" s="61">
        <v>407.0</v>
      </c>
      <c r="C307" s="56" t="s">
        <v>4560</v>
      </c>
      <c r="D307" s="57" t="s">
        <v>4504</v>
      </c>
      <c r="E307" s="56" t="s">
        <v>4451</v>
      </c>
      <c r="F307" s="62" t="b">
        <v>1</v>
      </c>
      <c r="G307" s="61">
        <v>1753.0</v>
      </c>
      <c r="H307" s="61">
        <v>354.0</v>
      </c>
      <c r="I307" s="61">
        <v>1399.0</v>
      </c>
      <c r="J307" s="63">
        <v>42313.72361111111</v>
      </c>
      <c r="K307" s="56" t="s">
        <v>4502</v>
      </c>
      <c r="L307" s="56" t="s">
        <v>897</v>
      </c>
      <c r="M307" s="56" t="s">
        <v>4503</v>
      </c>
      <c r="N307" s="62" t="e">
        <v>#N/A</v>
      </c>
      <c r="O307" s="62" t="e">
        <v>#N/A</v>
      </c>
      <c r="P307" s="62" t="e">
        <v>#N/A</v>
      </c>
      <c r="Q307" s="62" t="e">
        <v>#N/A</v>
      </c>
      <c r="R307" s="62" t="e">
        <v>#N/A</v>
      </c>
      <c r="S307" s="62" t="b">
        <v>1</v>
      </c>
      <c r="T307" s="62" t="b">
        <v>0</v>
      </c>
      <c r="U307" s="61">
        <v>2339.0</v>
      </c>
      <c r="V307" s="56" t="s">
        <v>900</v>
      </c>
      <c r="W307" s="56" t="s">
        <v>412</v>
      </c>
      <c r="X307" s="64">
        <v>801055.0</v>
      </c>
      <c r="Y307" s="64">
        <v>771672.0</v>
      </c>
      <c r="Z307" s="56" t="s">
        <v>901</v>
      </c>
      <c r="AA307" s="56" t="s">
        <v>5358</v>
      </c>
      <c r="AB307" s="60"/>
      <c r="AC307" s="60"/>
      <c r="AD307" s="60"/>
      <c r="AE307" s="60"/>
    </row>
    <row r="308">
      <c r="A308" s="60"/>
      <c r="B308" s="61">
        <v>419.0</v>
      </c>
      <c r="C308" s="56" t="s">
        <v>4560</v>
      </c>
      <c r="D308" s="57" t="s">
        <v>4644</v>
      </c>
      <c r="E308" s="56" t="s">
        <v>4638</v>
      </c>
      <c r="F308" s="62" t="b">
        <v>1</v>
      </c>
      <c r="G308" s="61">
        <v>4.0</v>
      </c>
      <c r="H308" s="61">
        <v>0.0</v>
      </c>
      <c r="I308" s="61">
        <v>4.0</v>
      </c>
      <c r="J308" s="63">
        <v>42326.46319444444</v>
      </c>
      <c r="K308" s="56" t="s">
        <v>4639</v>
      </c>
      <c r="L308" s="56" t="s">
        <v>4640</v>
      </c>
      <c r="M308" s="56" t="s">
        <v>4641</v>
      </c>
      <c r="N308" s="56" t="s">
        <v>264</v>
      </c>
      <c r="O308" s="56" t="s">
        <v>4642</v>
      </c>
      <c r="P308" s="61">
        <v>0.0</v>
      </c>
      <c r="Q308" s="61">
        <v>0.0</v>
      </c>
      <c r="R308" s="56" t="s">
        <v>4643</v>
      </c>
      <c r="S308" s="62" t="b">
        <v>1</v>
      </c>
      <c r="T308" s="62" t="b">
        <v>0</v>
      </c>
      <c r="U308" s="61">
        <v>1301.0</v>
      </c>
      <c r="V308" s="56" t="s">
        <v>4646</v>
      </c>
      <c r="W308" s="56" t="s">
        <v>412</v>
      </c>
      <c r="X308" s="64">
        <v>872801.0</v>
      </c>
      <c r="Y308" s="64">
        <v>803369.0</v>
      </c>
      <c r="Z308" s="56" t="s">
        <v>844</v>
      </c>
      <c r="AA308" s="56" t="s">
        <v>5360</v>
      </c>
      <c r="AD308" s="60"/>
      <c r="AE308" s="60"/>
    </row>
    <row r="309">
      <c r="A309" s="60"/>
      <c r="B309" s="61">
        <v>420.0</v>
      </c>
      <c r="C309" s="56" t="s">
        <v>4560</v>
      </c>
      <c r="D309" s="57" t="s">
        <v>4654</v>
      </c>
      <c r="E309" s="56" t="s">
        <v>4638</v>
      </c>
      <c r="F309" s="62" t="b">
        <v>1</v>
      </c>
      <c r="G309" s="61">
        <v>16.0</v>
      </c>
      <c r="H309" s="61">
        <v>4.0</v>
      </c>
      <c r="I309" s="61">
        <v>12.0</v>
      </c>
      <c r="J309" s="63">
        <v>42326.464583333334</v>
      </c>
      <c r="K309" s="56" t="s">
        <v>4651</v>
      </c>
      <c r="L309" s="56" t="s">
        <v>4640</v>
      </c>
      <c r="M309" s="56" t="s">
        <v>4652</v>
      </c>
      <c r="N309" s="56" t="s">
        <v>4653</v>
      </c>
      <c r="O309" s="56" t="s">
        <v>4642</v>
      </c>
      <c r="P309" s="61">
        <v>0.0</v>
      </c>
      <c r="Q309" s="61">
        <v>0.0</v>
      </c>
      <c r="R309" s="61">
        <v>0.0</v>
      </c>
      <c r="S309" s="62" t="b">
        <v>1</v>
      </c>
      <c r="T309" s="62" t="b">
        <v>1</v>
      </c>
      <c r="U309" s="61">
        <v>1301.0</v>
      </c>
      <c r="V309" s="56" t="s">
        <v>4646</v>
      </c>
      <c r="W309" s="56" t="s">
        <v>412</v>
      </c>
      <c r="X309" s="64">
        <v>872801.0</v>
      </c>
      <c r="Y309" s="64">
        <v>803369.0</v>
      </c>
      <c r="Z309" s="56" t="s">
        <v>844</v>
      </c>
      <c r="AA309" s="56" t="s">
        <v>5363</v>
      </c>
      <c r="AD309" s="60"/>
      <c r="AE309" s="60"/>
    </row>
    <row r="310">
      <c r="A310" s="60"/>
      <c r="B310" s="61">
        <v>421.0</v>
      </c>
      <c r="C310" s="56" t="s">
        <v>4560</v>
      </c>
      <c r="D310" s="57" t="s">
        <v>4661</v>
      </c>
      <c r="E310" s="56" t="s">
        <v>4638</v>
      </c>
      <c r="F310" s="62" t="b">
        <v>1</v>
      </c>
      <c r="G310" s="61">
        <v>2.0</v>
      </c>
      <c r="H310" s="61">
        <v>0.0</v>
      </c>
      <c r="I310" s="61">
        <v>2.0</v>
      </c>
      <c r="J310" s="63">
        <v>42331.50277777778</v>
      </c>
      <c r="K310" s="56" t="s">
        <v>4658</v>
      </c>
      <c r="L310" s="56" t="s">
        <v>4640</v>
      </c>
      <c r="M310" s="56" t="s">
        <v>4660</v>
      </c>
      <c r="N310" s="62" t="e">
        <v>#N/A</v>
      </c>
      <c r="O310" s="62" t="e">
        <v>#N/A</v>
      </c>
      <c r="P310" s="62" t="e">
        <v>#N/A</v>
      </c>
      <c r="Q310" s="62" t="e">
        <v>#N/A</v>
      </c>
      <c r="R310" s="62" t="e">
        <v>#N/A</v>
      </c>
      <c r="S310" s="62" t="b">
        <v>1</v>
      </c>
      <c r="T310" s="62" t="b">
        <v>0</v>
      </c>
      <c r="U310" s="61">
        <v>1301.0</v>
      </c>
      <c r="V310" s="56" t="s">
        <v>4646</v>
      </c>
      <c r="W310" s="56" t="s">
        <v>412</v>
      </c>
      <c r="X310" s="64">
        <v>872801.0</v>
      </c>
      <c r="Y310" s="64">
        <v>803369.0</v>
      </c>
      <c r="Z310" s="56" t="s">
        <v>844</v>
      </c>
      <c r="AA310" s="56" t="s">
        <v>5371</v>
      </c>
      <c r="AD310" s="60"/>
      <c r="AE310" s="60"/>
    </row>
    <row r="311">
      <c r="A311" s="60"/>
      <c r="B311" s="61">
        <v>422.0</v>
      </c>
      <c r="C311" s="56" t="s">
        <v>4560</v>
      </c>
      <c r="D311" s="57" t="s">
        <v>4674</v>
      </c>
      <c r="E311" s="56" t="s">
        <v>4638</v>
      </c>
      <c r="F311" s="62" t="b">
        <v>1</v>
      </c>
      <c r="G311" s="61">
        <v>1.0</v>
      </c>
      <c r="H311" s="61">
        <v>0.0</v>
      </c>
      <c r="I311" s="61">
        <v>1.0</v>
      </c>
      <c r="J311" s="63">
        <v>42331.509722222225</v>
      </c>
      <c r="K311" s="56" t="s">
        <v>4670</v>
      </c>
      <c r="L311" s="56" t="s">
        <v>4640</v>
      </c>
      <c r="M311" s="56" t="s">
        <v>4672</v>
      </c>
      <c r="N311" s="62" t="e">
        <v>#N/A</v>
      </c>
      <c r="O311" s="62" t="e">
        <v>#N/A</v>
      </c>
      <c r="P311" s="62" t="e">
        <v>#N/A</v>
      </c>
      <c r="Q311" s="62" t="e">
        <v>#N/A</v>
      </c>
      <c r="R311" s="62" t="e">
        <v>#N/A</v>
      </c>
      <c r="S311" s="62" t="b">
        <v>1</v>
      </c>
      <c r="T311" s="62" t="b">
        <v>0</v>
      </c>
      <c r="U311" s="61">
        <v>1301.0</v>
      </c>
      <c r="V311" s="56" t="s">
        <v>4646</v>
      </c>
      <c r="W311" s="56" t="s">
        <v>412</v>
      </c>
      <c r="X311" s="64">
        <v>872801.0</v>
      </c>
      <c r="Y311" s="64">
        <v>803369.0</v>
      </c>
      <c r="Z311" s="56" t="s">
        <v>844</v>
      </c>
      <c r="AA311" s="56" t="s">
        <v>5379</v>
      </c>
      <c r="AD311" s="60"/>
      <c r="AE311" s="60"/>
    </row>
    <row r="312">
      <c r="A312" s="60"/>
      <c r="B312" s="61">
        <v>423.0</v>
      </c>
      <c r="C312" s="56" t="s">
        <v>4560</v>
      </c>
      <c r="D312" s="57" t="s">
        <v>4686</v>
      </c>
      <c r="E312" s="56" t="s">
        <v>4638</v>
      </c>
      <c r="F312" s="62" t="b">
        <v>1</v>
      </c>
      <c r="G312" s="61">
        <v>3.0</v>
      </c>
      <c r="H312" s="61">
        <v>1.0</v>
      </c>
      <c r="I312" s="61">
        <v>2.0</v>
      </c>
      <c r="J312" s="63">
        <v>42331.510416666664</v>
      </c>
      <c r="K312" s="56" t="s">
        <v>4681</v>
      </c>
      <c r="L312" s="56" t="s">
        <v>4640</v>
      </c>
      <c r="M312" s="56" t="s">
        <v>4683</v>
      </c>
      <c r="N312" s="62" t="e">
        <v>#N/A</v>
      </c>
      <c r="O312" s="62" t="e">
        <v>#N/A</v>
      </c>
      <c r="P312" s="62" t="e">
        <v>#N/A</v>
      </c>
      <c r="Q312" s="62" t="e">
        <v>#N/A</v>
      </c>
      <c r="R312" s="62" t="e">
        <v>#N/A</v>
      </c>
      <c r="S312" s="62" t="b">
        <v>1</v>
      </c>
      <c r="T312" s="62" t="b">
        <v>0</v>
      </c>
      <c r="U312" s="61">
        <v>1301.0</v>
      </c>
      <c r="V312" s="56" t="s">
        <v>4646</v>
      </c>
      <c r="W312" s="56" t="s">
        <v>412</v>
      </c>
      <c r="X312" s="64">
        <v>872801.0</v>
      </c>
      <c r="Y312" s="64">
        <v>803369.0</v>
      </c>
      <c r="Z312" s="56" t="s">
        <v>844</v>
      </c>
      <c r="AA312" s="56" t="s">
        <v>5381</v>
      </c>
      <c r="AD312" s="60"/>
      <c r="AE312" s="60"/>
    </row>
    <row r="313">
      <c r="A313" s="60"/>
      <c r="B313" s="61">
        <v>472.0</v>
      </c>
      <c r="C313" s="56" t="s">
        <v>4560</v>
      </c>
      <c r="D313" s="57" t="s">
        <v>5270</v>
      </c>
      <c r="E313" s="56" t="s">
        <v>5265</v>
      </c>
      <c r="F313" s="62" t="b">
        <v>1</v>
      </c>
      <c r="G313" s="61">
        <v>1.0</v>
      </c>
      <c r="H313" s="61">
        <v>0.0</v>
      </c>
      <c r="I313" s="61">
        <v>1.0</v>
      </c>
      <c r="J313" s="63">
        <v>42326.160416666666</v>
      </c>
      <c r="K313" s="56" t="s">
        <v>5267</v>
      </c>
      <c r="L313" s="56" t="s">
        <v>5268</v>
      </c>
      <c r="M313" s="56" t="s">
        <v>5269</v>
      </c>
      <c r="N313" s="62" t="e">
        <v>#N/A</v>
      </c>
      <c r="O313" s="62" t="e">
        <v>#N/A</v>
      </c>
      <c r="P313" s="62" t="e">
        <v>#N/A</v>
      </c>
      <c r="Q313" s="62" t="e">
        <v>#N/A</v>
      </c>
      <c r="R313" s="62" t="e">
        <v>#N/A</v>
      </c>
      <c r="S313" s="62" t="b">
        <v>1</v>
      </c>
      <c r="T313" s="62" t="b">
        <v>1</v>
      </c>
      <c r="U313" s="61">
        <v>2116.0</v>
      </c>
      <c r="V313" s="56" t="s">
        <v>880</v>
      </c>
      <c r="W313" s="56" t="s">
        <v>412</v>
      </c>
      <c r="X313" s="64">
        <v>2376309.0</v>
      </c>
      <c r="Y313" s="64">
        <v>2310776.0</v>
      </c>
      <c r="Z313" s="56" t="s">
        <v>5271</v>
      </c>
      <c r="AA313" s="56" t="s">
        <v>5389</v>
      </c>
      <c r="AD313" s="60"/>
      <c r="AE313" s="60"/>
    </row>
    <row r="314">
      <c r="A314" s="60"/>
      <c r="B314" s="61">
        <v>488.0</v>
      </c>
      <c r="C314" s="56" t="s">
        <v>4560</v>
      </c>
      <c r="D314" s="57" t="s">
        <v>5391</v>
      </c>
      <c r="E314" s="56" t="s">
        <v>5392</v>
      </c>
      <c r="F314" s="62" t="b">
        <v>0</v>
      </c>
      <c r="G314" s="61">
        <v>177.0</v>
      </c>
      <c r="H314" s="61">
        <v>29.0</v>
      </c>
      <c r="I314" s="61">
        <v>148.0</v>
      </c>
      <c r="J314" s="63">
        <v>42314.410416666666</v>
      </c>
      <c r="K314" s="56" t="s">
        <v>5394</v>
      </c>
      <c r="L314" s="56" t="s">
        <v>5396</v>
      </c>
      <c r="M314" s="56" t="s">
        <v>5397</v>
      </c>
      <c r="N314" s="62" t="e">
        <v>#N/A</v>
      </c>
      <c r="O314" s="62" t="e">
        <v>#N/A</v>
      </c>
      <c r="P314" s="62" t="e">
        <v>#N/A</v>
      </c>
      <c r="Q314" s="62" t="e">
        <v>#N/A</v>
      </c>
      <c r="R314" s="62" t="e">
        <v>#N/A</v>
      </c>
      <c r="S314" s="62" t="b">
        <v>1</v>
      </c>
      <c r="T314" s="62" t="b">
        <v>1</v>
      </c>
      <c r="U314" s="61">
        <v>1302.0</v>
      </c>
      <c r="V314" s="56" t="s">
        <v>5398</v>
      </c>
      <c r="W314" s="56" t="s">
        <v>412</v>
      </c>
      <c r="X314" s="60"/>
      <c r="Y314" s="60"/>
      <c r="Z314" s="60"/>
      <c r="AA314" s="56" t="s">
        <v>5401</v>
      </c>
      <c r="AD314" s="60"/>
      <c r="AE314" s="60"/>
    </row>
    <row r="315">
      <c r="A315" s="60"/>
      <c r="B315" s="61">
        <v>511.0</v>
      </c>
      <c r="C315" s="56" t="s">
        <v>4560</v>
      </c>
      <c r="D315" s="57" t="s">
        <v>5403</v>
      </c>
      <c r="E315" s="56" t="s">
        <v>5404</v>
      </c>
      <c r="F315" s="62" t="b">
        <v>0</v>
      </c>
      <c r="G315" s="61">
        <v>54.0</v>
      </c>
      <c r="H315" s="61">
        <v>18.0</v>
      </c>
      <c r="I315" s="61">
        <v>36.0</v>
      </c>
      <c r="J315" s="63">
        <v>42326.22222222222</v>
      </c>
      <c r="K315" s="56" t="s">
        <v>5406</v>
      </c>
      <c r="L315" s="56" t="s">
        <v>5407</v>
      </c>
      <c r="M315" s="56" t="s">
        <v>5408</v>
      </c>
      <c r="N315" s="62" t="e">
        <v>#N/A</v>
      </c>
      <c r="O315" s="62" t="e">
        <v>#N/A</v>
      </c>
      <c r="P315" s="62" t="e">
        <v>#N/A</v>
      </c>
      <c r="Q315" s="62" t="e">
        <v>#N/A</v>
      </c>
      <c r="R315" s="62" t="e">
        <v>#N/A</v>
      </c>
      <c r="S315" s="62" t="b">
        <v>1</v>
      </c>
      <c r="T315" s="62" t="b">
        <v>1</v>
      </c>
      <c r="U315" s="61">
        <v>2460.0</v>
      </c>
      <c r="V315" s="56" t="s">
        <v>5411</v>
      </c>
      <c r="W315" s="56" t="s">
        <v>412</v>
      </c>
      <c r="X315" s="60"/>
      <c r="Y315" s="60"/>
      <c r="Z315" s="60"/>
      <c r="AA315" s="56" t="s">
        <v>5425</v>
      </c>
      <c r="AD315" s="60"/>
      <c r="AE315" s="60"/>
    </row>
    <row r="316">
      <c r="A316" s="60"/>
      <c r="B316" s="61">
        <v>573.0</v>
      </c>
      <c r="C316" s="56" t="s">
        <v>4560</v>
      </c>
      <c r="D316" s="57" t="s">
        <v>5428</v>
      </c>
      <c r="E316" s="56" t="s">
        <v>5430</v>
      </c>
      <c r="F316" s="62" t="b">
        <v>0</v>
      </c>
      <c r="G316" s="61">
        <v>119.0</v>
      </c>
      <c r="H316" s="61">
        <v>43.0</v>
      </c>
      <c r="I316" s="61">
        <v>76.0</v>
      </c>
      <c r="J316" s="63">
        <v>42311.83888888889</v>
      </c>
      <c r="K316" s="56" t="s">
        <v>5431</v>
      </c>
      <c r="L316" s="56" t="s">
        <v>5432</v>
      </c>
      <c r="M316" s="56" t="s">
        <v>5433</v>
      </c>
      <c r="N316" s="62" t="e">
        <v>#N/A</v>
      </c>
      <c r="O316" s="62" t="e">
        <v>#N/A</v>
      </c>
      <c r="P316" s="62" t="e">
        <v>#N/A</v>
      </c>
      <c r="Q316" s="62" t="e">
        <v>#N/A</v>
      </c>
      <c r="R316" s="62" t="e">
        <v>#N/A</v>
      </c>
      <c r="S316" s="62" t="b">
        <v>1</v>
      </c>
      <c r="T316" s="62" t="b">
        <v>1</v>
      </c>
      <c r="U316" s="61">
        <v>1331.0</v>
      </c>
      <c r="V316" s="56" t="s">
        <v>5435</v>
      </c>
      <c r="W316" s="56" t="s">
        <v>412</v>
      </c>
      <c r="X316" s="60"/>
      <c r="Y316" s="60"/>
      <c r="Z316" s="60"/>
      <c r="AA316" s="56" t="s">
        <v>5443</v>
      </c>
      <c r="AB316" s="61">
        <v>1.0</v>
      </c>
      <c r="AC316" s="61">
        <v>1.0</v>
      </c>
      <c r="AD316" s="60"/>
      <c r="AE316" s="60"/>
    </row>
    <row r="317">
      <c r="A317" s="60"/>
      <c r="B317" s="61">
        <v>598.0</v>
      </c>
      <c r="C317" s="56" t="s">
        <v>4560</v>
      </c>
      <c r="D317" s="57" t="s">
        <v>5444</v>
      </c>
      <c r="E317" s="56" t="s">
        <v>5445</v>
      </c>
      <c r="F317" s="62" t="b">
        <v>0</v>
      </c>
      <c r="G317" s="61">
        <v>5.0</v>
      </c>
      <c r="H317" s="61">
        <v>4.0</v>
      </c>
      <c r="I317" s="61">
        <v>1.0</v>
      </c>
      <c r="J317" s="63">
        <v>42313.316666666666</v>
      </c>
      <c r="K317" s="56" t="s">
        <v>5447</v>
      </c>
      <c r="L317" s="56" t="s">
        <v>5448</v>
      </c>
      <c r="M317" s="56" t="s">
        <v>5449</v>
      </c>
      <c r="N317" s="62" t="e">
        <v>#N/A</v>
      </c>
      <c r="O317" s="62" t="e">
        <v>#N/A</v>
      </c>
      <c r="P317" s="62" t="e">
        <v>#N/A</v>
      </c>
      <c r="Q317" s="62" t="e">
        <v>#N/A</v>
      </c>
      <c r="R317" s="62" t="e">
        <v>#N/A</v>
      </c>
      <c r="S317" s="62" t="b">
        <v>1</v>
      </c>
      <c r="T317" s="62" t="b">
        <v>1</v>
      </c>
      <c r="U317" s="61">
        <v>1550.0</v>
      </c>
      <c r="V317" s="56" t="s">
        <v>5452</v>
      </c>
      <c r="W317" s="56" t="s">
        <v>412</v>
      </c>
      <c r="X317" s="60"/>
      <c r="Y317" s="60"/>
      <c r="Z317" s="60"/>
      <c r="AA317" s="56" t="s">
        <v>5453</v>
      </c>
      <c r="AB317" s="61">
        <v>3.0</v>
      </c>
      <c r="AC317" s="61">
        <v>3.0</v>
      </c>
      <c r="AD317" s="60"/>
      <c r="AE317" s="60"/>
    </row>
    <row r="318">
      <c r="A318" s="60"/>
      <c r="B318" s="61">
        <v>606.0</v>
      </c>
      <c r="C318" s="56" t="s">
        <v>4560</v>
      </c>
      <c r="D318" s="57" t="s">
        <v>5456</v>
      </c>
      <c r="E318" s="56" t="s">
        <v>5458</v>
      </c>
      <c r="F318" s="62" t="b">
        <v>0</v>
      </c>
      <c r="G318" s="61">
        <v>2.0</v>
      </c>
      <c r="H318" s="61">
        <v>0.0</v>
      </c>
      <c r="I318" s="61">
        <v>2.0</v>
      </c>
      <c r="J318" s="63">
        <v>42321.98402777778</v>
      </c>
      <c r="K318" s="56" t="s">
        <v>5459</v>
      </c>
      <c r="L318" s="56" t="s">
        <v>5460</v>
      </c>
      <c r="N318" s="62" t="e">
        <v>#N/A</v>
      </c>
      <c r="O318" s="62" t="e">
        <v>#N/A</v>
      </c>
      <c r="P318" s="62" t="e">
        <v>#N/A</v>
      </c>
      <c r="Q318" s="62" t="e">
        <v>#N/A</v>
      </c>
      <c r="R318" s="62" t="e">
        <v>#N/A</v>
      </c>
      <c r="S318" s="62" t="b">
        <v>1</v>
      </c>
      <c r="T318" s="62" t="b">
        <v>0</v>
      </c>
      <c r="U318" s="61">
        <v>1843.0</v>
      </c>
      <c r="V318" s="56" t="s">
        <v>480</v>
      </c>
      <c r="W318" s="56" t="s">
        <v>412</v>
      </c>
      <c r="X318" s="60"/>
      <c r="Y318" s="60"/>
      <c r="Z318" s="60"/>
      <c r="AA318" s="56" t="s">
        <v>5469</v>
      </c>
      <c r="AB318" s="61">
        <v>1.0</v>
      </c>
      <c r="AC318" s="61">
        <v>1.0</v>
      </c>
      <c r="AD318" s="60"/>
      <c r="AE318" s="60"/>
    </row>
    <row r="319">
      <c r="A319" s="60"/>
      <c r="B319" s="61">
        <v>629.0</v>
      </c>
      <c r="C319" s="56" t="s">
        <v>4560</v>
      </c>
      <c r="D319" s="57" t="s">
        <v>5472</v>
      </c>
      <c r="E319" s="56" t="s">
        <v>5473</v>
      </c>
      <c r="F319" s="62" t="b">
        <v>1</v>
      </c>
      <c r="G319" s="61">
        <v>0.0</v>
      </c>
      <c r="H319" s="61">
        <v>0.0</v>
      </c>
      <c r="I319" s="61">
        <v>0.0</v>
      </c>
      <c r="J319" s="63">
        <v>42310.63958333333</v>
      </c>
      <c r="K319" s="56" t="s">
        <v>5475</v>
      </c>
      <c r="L319" s="56" t="s">
        <v>5476</v>
      </c>
      <c r="M319" s="56" t="s">
        <v>5477</v>
      </c>
      <c r="N319" s="62" t="e">
        <v>#N/A</v>
      </c>
      <c r="O319" s="62" t="e">
        <v>#N/A</v>
      </c>
      <c r="P319" s="62" t="e">
        <v>#N/A</v>
      </c>
      <c r="Q319" s="62" t="e">
        <v>#N/A</v>
      </c>
      <c r="R319" s="62" t="e">
        <v>#N/A</v>
      </c>
      <c r="S319" s="62" t="b">
        <v>0</v>
      </c>
      <c r="T319" s="62" t="b">
        <v>0</v>
      </c>
      <c r="U319" s="61">
        <v>2205.0</v>
      </c>
      <c r="V319" s="56" t="s">
        <v>880</v>
      </c>
      <c r="W319" s="56" t="s">
        <v>412</v>
      </c>
      <c r="X319" s="64">
        <v>2263512.0</v>
      </c>
      <c r="Y319" s="64">
        <v>2129170.0</v>
      </c>
      <c r="Z319" s="56" t="s">
        <v>5480</v>
      </c>
      <c r="AA319" s="56" t="s">
        <v>5481</v>
      </c>
      <c r="AB319" s="61">
        <v>3.0</v>
      </c>
      <c r="AC319" s="61">
        <v>1.0</v>
      </c>
      <c r="AD319" s="60"/>
      <c r="AE319" s="60"/>
    </row>
    <row r="320">
      <c r="A320" s="60"/>
      <c r="B320" s="61">
        <v>634.0</v>
      </c>
      <c r="C320" s="56" t="s">
        <v>4560</v>
      </c>
      <c r="D320" s="57" t="s">
        <v>5483</v>
      </c>
      <c r="E320" s="56" t="s">
        <v>1018</v>
      </c>
      <c r="F320" s="62" t="b">
        <v>1</v>
      </c>
      <c r="G320" s="61">
        <v>2.0</v>
      </c>
      <c r="H320" s="61">
        <v>1.0</v>
      </c>
      <c r="I320" s="61">
        <v>1.0</v>
      </c>
      <c r="J320" s="63">
        <v>42314.58888888889</v>
      </c>
      <c r="K320" s="56" t="s">
        <v>5484</v>
      </c>
      <c r="L320" s="56" t="s">
        <v>1020</v>
      </c>
      <c r="M320" s="56" t="s">
        <v>5485</v>
      </c>
      <c r="N320" s="62" t="e">
        <v>#N/A</v>
      </c>
      <c r="O320" s="62" t="e">
        <v>#N/A</v>
      </c>
      <c r="P320" s="62" t="e">
        <v>#N/A</v>
      </c>
      <c r="Q320" s="62" t="e">
        <v>#N/A</v>
      </c>
      <c r="R320" s="62" t="e">
        <v>#N/A</v>
      </c>
      <c r="S320" s="62" t="b">
        <v>0</v>
      </c>
      <c r="T320" s="62" t="b">
        <v>0</v>
      </c>
      <c r="U320" s="61">
        <v>1545.0</v>
      </c>
      <c r="V320" s="56" t="s">
        <v>1023</v>
      </c>
      <c r="W320" s="56" t="s">
        <v>412</v>
      </c>
      <c r="X320" s="60"/>
      <c r="Y320" s="60"/>
      <c r="Z320" s="60"/>
      <c r="AA320" s="56" t="s">
        <v>5489</v>
      </c>
      <c r="AB320" s="61">
        <v>1.0</v>
      </c>
      <c r="AC320" s="61">
        <v>3.0</v>
      </c>
      <c r="AD320" s="60"/>
      <c r="AE320" s="60"/>
    </row>
    <row r="321">
      <c r="A321" s="60"/>
      <c r="B321" s="61">
        <v>699.0</v>
      </c>
      <c r="C321" s="56" t="s">
        <v>4560</v>
      </c>
      <c r="D321" s="57" t="s">
        <v>5493</v>
      </c>
      <c r="E321" s="56" t="s">
        <v>5494</v>
      </c>
      <c r="F321" s="62" t="b">
        <v>1</v>
      </c>
      <c r="G321" s="61">
        <v>6.0</v>
      </c>
      <c r="H321" s="61">
        <v>1.0</v>
      </c>
      <c r="I321" s="61">
        <v>5.0</v>
      </c>
      <c r="J321" s="63">
        <v>42313.709027777775</v>
      </c>
      <c r="K321" s="56" t="s">
        <v>5496</v>
      </c>
      <c r="L321" s="56" t="s">
        <v>5497</v>
      </c>
      <c r="M321" s="56" t="s">
        <v>5498</v>
      </c>
      <c r="N321" s="62" t="e">
        <v>#N/A</v>
      </c>
      <c r="O321" s="62" t="e">
        <v>#N/A</v>
      </c>
      <c r="P321" s="62" t="e">
        <v>#N/A</v>
      </c>
      <c r="Q321" s="62" t="e">
        <v>#N/A</v>
      </c>
      <c r="R321" s="62" t="e">
        <v>#N/A</v>
      </c>
      <c r="S321" s="62" t="b">
        <v>0</v>
      </c>
      <c r="T321" s="62" t="b">
        <v>1</v>
      </c>
      <c r="U321" s="61">
        <v>2132.0</v>
      </c>
      <c r="V321" s="56" t="s">
        <v>880</v>
      </c>
      <c r="W321" s="56" t="s">
        <v>412</v>
      </c>
      <c r="X321" s="60"/>
      <c r="Y321" s="60"/>
      <c r="Z321" s="56" t="s">
        <v>728</v>
      </c>
      <c r="AA321" s="56" t="s">
        <v>5506</v>
      </c>
      <c r="AB321" s="61">
        <v>3.0</v>
      </c>
      <c r="AC321" s="61">
        <v>2.0</v>
      </c>
      <c r="AD321" s="60"/>
      <c r="AE321" s="60"/>
    </row>
    <row r="322">
      <c r="A322" s="60"/>
      <c r="B322" s="61">
        <v>737.0</v>
      </c>
      <c r="C322" s="56" t="s">
        <v>4560</v>
      </c>
      <c r="D322" s="57" t="s">
        <v>5509</v>
      </c>
      <c r="E322" s="56" t="s">
        <v>4451</v>
      </c>
      <c r="F322" s="62" t="b">
        <v>1</v>
      </c>
      <c r="G322" s="61">
        <v>14.0</v>
      </c>
      <c r="H322" s="61">
        <v>1.0</v>
      </c>
      <c r="I322" s="61">
        <v>13.0</v>
      </c>
      <c r="J322" s="63">
        <v>42312.33541666667</v>
      </c>
      <c r="K322" s="56" t="s">
        <v>5511</v>
      </c>
      <c r="L322" s="56" t="s">
        <v>897</v>
      </c>
      <c r="M322" s="56" t="s">
        <v>5512</v>
      </c>
      <c r="N322" s="62" t="e">
        <v>#N/A</v>
      </c>
      <c r="O322" s="62" t="e">
        <v>#N/A</v>
      </c>
      <c r="P322" s="62" t="e">
        <v>#N/A</v>
      </c>
      <c r="Q322" s="62" t="e">
        <v>#N/A</v>
      </c>
      <c r="R322" s="62" t="e">
        <v>#N/A</v>
      </c>
      <c r="S322" s="62" t="b">
        <v>0</v>
      </c>
      <c r="T322" s="62" t="b">
        <v>1</v>
      </c>
      <c r="U322" s="61">
        <v>2339.0</v>
      </c>
      <c r="V322" s="56" t="s">
        <v>900</v>
      </c>
      <c r="W322" s="56" t="s">
        <v>412</v>
      </c>
      <c r="X322" s="64">
        <v>801055.0</v>
      </c>
      <c r="Y322" s="64">
        <v>771672.0</v>
      </c>
      <c r="Z322" s="56" t="s">
        <v>901</v>
      </c>
      <c r="AA322" s="56" t="s">
        <v>5525</v>
      </c>
      <c r="AB322" s="61">
        <v>1.0</v>
      </c>
      <c r="AC322" s="61">
        <v>2.0</v>
      </c>
      <c r="AD322" s="60"/>
      <c r="AE322" s="60"/>
    </row>
    <row r="323">
      <c r="A323" s="60"/>
      <c r="B323" s="61">
        <v>740.0</v>
      </c>
      <c r="C323" s="56" t="s">
        <v>4560</v>
      </c>
      <c r="D323" s="57" t="s">
        <v>5527</v>
      </c>
      <c r="E323" s="56" t="s">
        <v>4638</v>
      </c>
      <c r="F323" s="62" t="b">
        <v>1</v>
      </c>
      <c r="G323" s="61">
        <v>0.0</v>
      </c>
      <c r="H323" s="61">
        <v>0.0</v>
      </c>
      <c r="I323" s="61">
        <v>0.0</v>
      </c>
      <c r="J323" s="63">
        <v>42331.53611111111</v>
      </c>
      <c r="K323" s="56" t="s">
        <v>5530</v>
      </c>
      <c r="L323" s="56" t="s">
        <v>4640</v>
      </c>
      <c r="M323" s="56" t="s">
        <v>5532</v>
      </c>
      <c r="N323" s="62" t="e">
        <v>#N/A</v>
      </c>
      <c r="O323" s="62" t="e">
        <v>#N/A</v>
      </c>
      <c r="P323" s="62" t="e">
        <v>#N/A</v>
      </c>
      <c r="Q323" s="62" t="e">
        <v>#N/A</v>
      </c>
      <c r="R323" s="62" t="e">
        <v>#N/A</v>
      </c>
      <c r="S323" s="62" t="b">
        <v>0</v>
      </c>
      <c r="T323" s="62" t="b">
        <v>0</v>
      </c>
      <c r="U323" s="61">
        <v>1301.0</v>
      </c>
      <c r="V323" s="56" t="s">
        <v>4646</v>
      </c>
      <c r="W323" s="56" t="s">
        <v>412</v>
      </c>
      <c r="X323" s="64">
        <v>872801.0</v>
      </c>
      <c r="Y323" s="64">
        <v>803369.0</v>
      </c>
      <c r="Z323" s="56" t="s">
        <v>844</v>
      </c>
      <c r="AA323" s="56" t="s">
        <v>5535</v>
      </c>
      <c r="AB323" s="61">
        <v>3.0</v>
      </c>
      <c r="AC323" s="60"/>
      <c r="AD323" s="60"/>
      <c r="AE323" s="60"/>
    </row>
    <row r="324">
      <c r="A324" s="60"/>
      <c r="B324" s="61">
        <v>741.0</v>
      </c>
      <c r="C324" s="56" t="s">
        <v>4560</v>
      </c>
      <c r="D324" s="57" t="s">
        <v>5537</v>
      </c>
      <c r="E324" s="56" t="s">
        <v>4638</v>
      </c>
      <c r="F324" s="62" t="b">
        <v>1</v>
      </c>
      <c r="G324" s="61">
        <v>1.0</v>
      </c>
      <c r="H324" s="61">
        <v>0.0</v>
      </c>
      <c r="I324" s="61">
        <v>1.0</v>
      </c>
      <c r="J324" s="63">
        <v>42331.84722222222</v>
      </c>
      <c r="K324" s="56" t="s">
        <v>5539</v>
      </c>
      <c r="L324" s="56" t="s">
        <v>4640</v>
      </c>
      <c r="M324" s="56" t="s">
        <v>5540</v>
      </c>
      <c r="N324" s="62" t="e">
        <v>#N/A</v>
      </c>
      <c r="O324" s="62" t="e">
        <v>#N/A</v>
      </c>
      <c r="P324" s="62" t="e">
        <v>#N/A</v>
      </c>
      <c r="Q324" s="62" t="e">
        <v>#N/A</v>
      </c>
      <c r="R324" s="62" t="e">
        <v>#N/A</v>
      </c>
      <c r="S324" s="62" t="b">
        <v>0</v>
      </c>
      <c r="T324" s="62" t="b">
        <v>0</v>
      </c>
      <c r="U324" s="61">
        <v>1301.0</v>
      </c>
      <c r="V324" s="56" t="s">
        <v>4646</v>
      </c>
      <c r="W324" s="56" t="s">
        <v>412</v>
      </c>
      <c r="X324" s="64">
        <v>872801.0</v>
      </c>
      <c r="Y324" s="64">
        <v>803369.0</v>
      </c>
      <c r="Z324" s="56" t="s">
        <v>844</v>
      </c>
      <c r="AA324" s="56" t="s">
        <v>5542</v>
      </c>
      <c r="AB324" s="61">
        <v>1.0</v>
      </c>
      <c r="AC324" s="60"/>
      <c r="AD324" s="60"/>
      <c r="AE324" s="60"/>
    </row>
    <row r="325">
      <c r="A325" s="60"/>
      <c r="B325" s="61">
        <v>742.0</v>
      </c>
      <c r="C325" s="56" t="s">
        <v>4560</v>
      </c>
      <c r="D325" s="57" t="s">
        <v>5543</v>
      </c>
      <c r="E325" s="56" t="s">
        <v>5544</v>
      </c>
      <c r="F325" s="62" t="b">
        <v>1</v>
      </c>
      <c r="G325" s="61">
        <v>0.0</v>
      </c>
      <c r="H325" s="61">
        <v>0.0</v>
      </c>
      <c r="I325" s="61">
        <v>0.0</v>
      </c>
      <c r="J325" s="63">
        <v>42326.57708333333</v>
      </c>
      <c r="K325" s="56" t="s">
        <v>5548</v>
      </c>
      <c r="L325" s="56" t="s">
        <v>5549</v>
      </c>
      <c r="M325" s="56" t="s">
        <v>5550</v>
      </c>
      <c r="N325" s="62" t="e">
        <v>#N/A</v>
      </c>
      <c r="O325" s="62" t="e">
        <v>#N/A</v>
      </c>
      <c r="P325" s="62" t="e">
        <v>#N/A</v>
      </c>
      <c r="Q325" s="62" t="e">
        <v>#N/A</v>
      </c>
      <c r="R325" s="62" t="e">
        <v>#N/A</v>
      </c>
      <c r="S325" s="62" t="b">
        <v>0</v>
      </c>
      <c r="T325" s="62" t="b">
        <v>1</v>
      </c>
      <c r="U325" s="61">
        <v>2115.0</v>
      </c>
      <c r="V325" s="56" t="s">
        <v>880</v>
      </c>
      <c r="W325" s="56" t="s">
        <v>412</v>
      </c>
      <c r="X325" s="64">
        <v>428041.0</v>
      </c>
      <c r="Y325" s="64">
        <v>323007.0</v>
      </c>
      <c r="Z325" s="56" t="s">
        <v>5552</v>
      </c>
      <c r="AA325" s="56" t="s">
        <v>5555</v>
      </c>
      <c r="AB325" s="61">
        <v>3.0</v>
      </c>
      <c r="AC325" s="61">
        <v>1.0</v>
      </c>
      <c r="AD325" s="60"/>
      <c r="AE325" s="60"/>
    </row>
    <row r="326">
      <c r="A326" s="60"/>
      <c r="B326" s="61">
        <v>783.0</v>
      </c>
      <c r="C326" s="56" t="s">
        <v>4560</v>
      </c>
      <c r="D326" s="57" t="s">
        <v>5557</v>
      </c>
      <c r="E326" s="56" t="s">
        <v>5558</v>
      </c>
      <c r="F326" s="62" t="b">
        <v>0</v>
      </c>
      <c r="G326" s="61">
        <v>2.0</v>
      </c>
      <c r="H326" s="61">
        <v>0.0</v>
      </c>
      <c r="I326" s="61">
        <v>2.0</v>
      </c>
      <c r="J326" s="63">
        <v>42319.26666666667</v>
      </c>
      <c r="K326" s="56" t="s">
        <v>5559</v>
      </c>
      <c r="L326" s="56" t="s">
        <v>5560</v>
      </c>
      <c r="M326" s="56" t="s">
        <v>5561</v>
      </c>
      <c r="N326" s="62" t="e">
        <v>#N/A</v>
      </c>
      <c r="O326" s="62" t="e">
        <v>#N/A</v>
      </c>
      <c r="P326" s="62" t="e">
        <v>#N/A</v>
      </c>
      <c r="Q326" s="62" t="e">
        <v>#N/A</v>
      </c>
      <c r="R326" s="62" t="e">
        <v>#N/A</v>
      </c>
      <c r="S326" s="62" t="b">
        <v>0</v>
      </c>
      <c r="T326" s="62" t="b">
        <v>0</v>
      </c>
      <c r="U326" s="61">
        <v>2238.0</v>
      </c>
      <c r="V326" s="56" t="s">
        <v>5562</v>
      </c>
      <c r="W326" s="56" t="s">
        <v>412</v>
      </c>
      <c r="X326" s="60"/>
      <c r="Y326" s="60"/>
      <c r="Z326" s="60"/>
      <c r="AA326" s="56" t="s">
        <v>5564</v>
      </c>
      <c r="AB326" s="61">
        <v>3.0</v>
      </c>
      <c r="AC326" s="61">
        <v>1.0</v>
      </c>
      <c r="AD326" s="60"/>
      <c r="AE326" s="60"/>
    </row>
    <row r="327">
      <c r="A327" s="60"/>
      <c r="B327" s="61">
        <v>807.0</v>
      </c>
      <c r="C327" s="56" t="s">
        <v>4560</v>
      </c>
      <c r="D327" s="57" t="s">
        <v>5568</v>
      </c>
      <c r="E327" s="56" t="s">
        <v>5569</v>
      </c>
      <c r="F327" s="62" t="b">
        <v>0</v>
      </c>
      <c r="G327" s="61">
        <v>1.0</v>
      </c>
      <c r="H327" s="61">
        <v>0.0</v>
      </c>
      <c r="I327" s="61">
        <v>1.0</v>
      </c>
      <c r="J327" s="63">
        <v>42331.60277777778</v>
      </c>
      <c r="K327" s="56" t="s">
        <v>5571</v>
      </c>
      <c r="L327" s="56" t="s">
        <v>5573</v>
      </c>
      <c r="M327" s="56" t="s">
        <v>5575</v>
      </c>
      <c r="N327" s="62" t="e">
        <v>#N/A</v>
      </c>
      <c r="O327" s="62" t="e">
        <v>#N/A</v>
      </c>
      <c r="P327" s="62" t="e">
        <v>#N/A</v>
      </c>
      <c r="Q327" s="62" t="e">
        <v>#N/A</v>
      </c>
      <c r="R327" s="62" t="e">
        <v>#N/A</v>
      </c>
      <c r="S327" s="62" t="b">
        <v>0</v>
      </c>
      <c r="T327" s="62" t="b">
        <v>0</v>
      </c>
      <c r="U327" s="61">
        <v>1801.0</v>
      </c>
      <c r="V327" s="56" t="s">
        <v>5577</v>
      </c>
      <c r="W327" s="56" t="s">
        <v>412</v>
      </c>
      <c r="X327" s="60"/>
      <c r="Y327" s="60"/>
      <c r="Z327" s="60"/>
      <c r="AA327" s="56" t="s">
        <v>5584</v>
      </c>
      <c r="AB327" s="61">
        <v>1.0</v>
      </c>
      <c r="AC327" s="61">
        <v>4.0</v>
      </c>
      <c r="AD327" s="60"/>
      <c r="AE327" s="60"/>
    </row>
    <row r="328">
      <c r="A328" s="60"/>
      <c r="B328" s="61">
        <v>809.0</v>
      </c>
      <c r="C328" s="56" t="s">
        <v>4560</v>
      </c>
      <c r="D328" s="57" t="s">
        <v>5587</v>
      </c>
      <c r="E328" s="56" t="s">
        <v>5588</v>
      </c>
      <c r="F328" s="62" t="b">
        <v>0</v>
      </c>
      <c r="G328" s="61">
        <v>0.0</v>
      </c>
      <c r="H328" s="61">
        <v>0.0</v>
      </c>
      <c r="I328" s="61">
        <v>0.0</v>
      </c>
      <c r="J328" s="63">
        <v>42330.549305555556</v>
      </c>
      <c r="K328" s="56" t="s">
        <v>5590</v>
      </c>
      <c r="L328" s="56" t="s">
        <v>5591</v>
      </c>
      <c r="M328" s="56" t="s">
        <v>5592</v>
      </c>
      <c r="N328" s="62" t="e">
        <v>#N/A</v>
      </c>
      <c r="O328" s="62" t="e">
        <v>#N/A</v>
      </c>
      <c r="P328" s="62" t="e">
        <v>#N/A</v>
      </c>
      <c r="Q328" s="62" t="e">
        <v>#N/A</v>
      </c>
      <c r="R328" s="62" t="e">
        <v>#N/A</v>
      </c>
      <c r="S328" s="62" t="b">
        <v>0</v>
      </c>
      <c r="T328" s="62" t="b">
        <v>0</v>
      </c>
      <c r="U328" s="61">
        <v>2111.0</v>
      </c>
      <c r="V328" s="56" t="s">
        <v>880</v>
      </c>
      <c r="W328" s="56" t="s">
        <v>412</v>
      </c>
      <c r="X328" s="60"/>
      <c r="Y328" s="60"/>
      <c r="Z328" s="60"/>
      <c r="AA328" s="56" t="s">
        <v>5595</v>
      </c>
      <c r="AB328" s="61">
        <v>3.0</v>
      </c>
      <c r="AC328" s="61">
        <v>1.0</v>
      </c>
      <c r="AD328" s="60"/>
      <c r="AE328" s="60"/>
    </row>
    <row r="329">
      <c r="A329" s="60"/>
      <c r="B329" s="61">
        <v>35.0</v>
      </c>
      <c r="C329" s="56" t="s">
        <v>4560</v>
      </c>
      <c r="D329" s="57" t="s">
        <v>644</v>
      </c>
      <c r="E329" s="56" t="s">
        <v>640</v>
      </c>
      <c r="F329" s="62" t="b">
        <v>1</v>
      </c>
      <c r="G329" s="61">
        <v>0.0</v>
      </c>
      <c r="H329" s="61">
        <v>0.0</v>
      </c>
      <c r="I329" s="61">
        <v>0.0</v>
      </c>
      <c r="J329" s="63">
        <v>42313.33819444444</v>
      </c>
      <c r="K329" s="56" t="s">
        <v>641</v>
      </c>
      <c r="L329" s="56" t="s">
        <v>642</v>
      </c>
      <c r="M329" s="56" t="s">
        <v>643</v>
      </c>
      <c r="N329" s="62" t="e">
        <v>#N/A</v>
      </c>
      <c r="O329" s="62" t="e">
        <v>#N/A</v>
      </c>
      <c r="P329" s="62" t="e">
        <v>#N/A</v>
      </c>
      <c r="Q329" s="62" t="e">
        <v>#N/A</v>
      </c>
      <c r="R329" s="62" t="e">
        <v>#N/A</v>
      </c>
      <c r="S329" s="62" t="b">
        <v>1</v>
      </c>
      <c r="T329" s="62" t="b">
        <v>0</v>
      </c>
      <c r="U329" s="61">
        <v>20741.0</v>
      </c>
      <c r="V329" s="56" t="s">
        <v>645</v>
      </c>
      <c r="W329" s="56" t="s">
        <v>646</v>
      </c>
      <c r="X329" s="60"/>
      <c r="Y329" s="60"/>
      <c r="Z329" s="56" t="s">
        <v>647</v>
      </c>
      <c r="AA329" s="56" t="s">
        <v>5599</v>
      </c>
      <c r="AB329" s="61">
        <v>1.0</v>
      </c>
      <c r="AC329" s="61">
        <v>2.0</v>
      </c>
      <c r="AD329" s="60"/>
      <c r="AE329" s="60"/>
    </row>
    <row r="330">
      <c r="A330" s="60"/>
      <c r="B330" s="61">
        <v>132.0</v>
      </c>
      <c r="C330" s="56" t="s">
        <v>4560</v>
      </c>
      <c r="D330" s="57" t="s">
        <v>1594</v>
      </c>
      <c r="E330" s="56" t="s">
        <v>1590</v>
      </c>
      <c r="F330" s="62" t="b">
        <v>1</v>
      </c>
      <c r="G330" s="61">
        <v>1.0</v>
      </c>
      <c r="H330" s="61">
        <v>0.0</v>
      </c>
      <c r="I330" s="61">
        <v>1.0</v>
      </c>
      <c r="J330" s="63">
        <v>42332.288194444445</v>
      </c>
      <c r="K330" s="56" t="s">
        <v>1591</v>
      </c>
      <c r="L330" s="56" t="s">
        <v>1592</v>
      </c>
      <c r="M330" s="56" t="s">
        <v>1593</v>
      </c>
      <c r="N330" s="62" t="e">
        <v>#N/A</v>
      </c>
      <c r="O330" s="62" t="e">
        <v>#N/A</v>
      </c>
      <c r="P330" s="62" t="e">
        <v>#N/A</v>
      </c>
      <c r="Q330" s="62" t="e">
        <v>#N/A</v>
      </c>
      <c r="R330" s="62" t="e">
        <v>#N/A</v>
      </c>
      <c r="S330" s="62" t="b">
        <v>1</v>
      </c>
      <c r="T330" s="62" t="b">
        <v>1</v>
      </c>
      <c r="U330" s="61">
        <v>20740.0</v>
      </c>
      <c r="V330" s="56" t="s">
        <v>1595</v>
      </c>
      <c r="W330" s="56" t="s">
        <v>646</v>
      </c>
      <c r="X330" s="60"/>
      <c r="Y330" s="60"/>
      <c r="Z330" s="56" t="s">
        <v>706</v>
      </c>
      <c r="AA330" s="56" t="s">
        <v>5603</v>
      </c>
      <c r="AD330" s="60"/>
      <c r="AE330" s="60"/>
    </row>
    <row r="331">
      <c r="A331" s="60"/>
      <c r="B331" s="61">
        <v>140.0</v>
      </c>
      <c r="C331" s="56" t="s">
        <v>4560</v>
      </c>
      <c r="D331" s="57" t="s">
        <v>1665</v>
      </c>
      <c r="E331" s="56" t="s">
        <v>1661</v>
      </c>
      <c r="F331" s="62" t="b">
        <v>1</v>
      </c>
      <c r="G331" s="61">
        <v>0.0</v>
      </c>
      <c r="H331" s="61">
        <v>0.0</v>
      </c>
      <c r="I331" s="61">
        <v>0.0</v>
      </c>
      <c r="J331" s="63">
        <v>42318.48333333333</v>
      </c>
      <c r="K331" s="56" t="s">
        <v>1662</v>
      </c>
      <c r="L331" s="56" t="s">
        <v>1663</v>
      </c>
      <c r="M331" s="56" t="s">
        <v>1664</v>
      </c>
      <c r="N331" s="62" t="e">
        <v>#N/A</v>
      </c>
      <c r="O331" s="62" t="e">
        <v>#N/A</v>
      </c>
      <c r="P331" s="62" t="e">
        <v>#N/A</v>
      </c>
      <c r="Q331" s="62" t="e">
        <v>#N/A</v>
      </c>
      <c r="R331" s="62" t="e">
        <v>#N/A</v>
      </c>
      <c r="S331" s="62" t="b">
        <v>1</v>
      </c>
      <c r="T331" s="62" t="b">
        <v>0</v>
      </c>
      <c r="U331" s="61">
        <v>21093.0</v>
      </c>
      <c r="V331" s="56" t="s">
        <v>1666</v>
      </c>
      <c r="W331" s="56" t="s">
        <v>646</v>
      </c>
      <c r="X331" s="64">
        <v>3302536.0</v>
      </c>
      <c r="Y331" s="64">
        <v>3165278.0</v>
      </c>
      <c r="Z331" s="56" t="s">
        <v>1667</v>
      </c>
      <c r="AA331" s="56" t="s">
        <v>5613</v>
      </c>
      <c r="AD331" s="60"/>
      <c r="AE331" s="60"/>
    </row>
    <row r="332">
      <c r="A332" s="60"/>
      <c r="B332" s="61">
        <v>141.0</v>
      </c>
      <c r="C332" s="56" t="s">
        <v>4560</v>
      </c>
      <c r="D332" s="57" t="s">
        <v>1674</v>
      </c>
      <c r="E332" s="56" t="s">
        <v>1661</v>
      </c>
      <c r="F332" s="62" t="b">
        <v>1</v>
      </c>
      <c r="G332" s="61">
        <v>1.0</v>
      </c>
      <c r="H332" s="61">
        <v>0.0</v>
      </c>
      <c r="I332" s="61">
        <v>1.0</v>
      </c>
      <c r="J332" s="63">
        <v>42318.50347222222</v>
      </c>
      <c r="K332" s="56" t="s">
        <v>1671</v>
      </c>
      <c r="L332" s="56" t="s">
        <v>1663</v>
      </c>
      <c r="M332" s="56" t="s">
        <v>1672</v>
      </c>
      <c r="N332" s="62" t="e">
        <v>#N/A</v>
      </c>
      <c r="O332" s="62" t="e">
        <v>#N/A</v>
      </c>
      <c r="P332" s="62" t="e">
        <v>#N/A</v>
      </c>
      <c r="Q332" s="62" t="e">
        <v>#N/A</v>
      </c>
      <c r="R332" s="62" t="e">
        <v>#N/A</v>
      </c>
      <c r="S332" s="62" t="b">
        <v>1</v>
      </c>
      <c r="T332" s="62" t="b">
        <v>0</v>
      </c>
      <c r="U332" s="61">
        <v>21093.0</v>
      </c>
      <c r="V332" s="56" t="s">
        <v>1666</v>
      </c>
      <c r="W332" s="56" t="s">
        <v>646</v>
      </c>
      <c r="X332" s="64">
        <v>3302536.0</v>
      </c>
      <c r="Y332" s="64">
        <v>3165278.0</v>
      </c>
      <c r="Z332" s="56" t="s">
        <v>1667</v>
      </c>
      <c r="AA332" s="56" t="s">
        <v>5621</v>
      </c>
      <c r="AD332" s="60"/>
      <c r="AE332" s="60"/>
    </row>
    <row r="333">
      <c r="A333" s="60"/>
      <c r="B333" s="61">
        <v>142.0</v>
      </c>
      <c r="C333" s="56" t="s">
        <v>4560</v>
      </c>
      <c r="D333" s="57" t="s">
        <v>1684</v>
      </c>
      <c r="E333" s="56" t="s">
        <v>1661</v>
      </c>
      <c r="F333" s="62" t="b">
        <v>1</v>
      </c>
      <c r="G333" s="61">
        <v>41.0</v>
      </c>
      <c r="H333" s="61">
        <v>6.0</v>
      </c>
      <c r="I333" s="61">
        <v>35.0</v>
      </c>
      <c r="J333" s="63">
        <v>42318.563888888886</v>
      </c>
      <c r="K333" s="56" t="s">
        <v>1682</v>
      </c>
      <c r="L333" s="56" t="s">
        <v>1663</v>
      </c>
      <c r="M333" s="56" t="s">
        <v>1683</v>
      </c>
      <c r="N333" s="62" t="e">
        <v>#N/A</v>
      </c>
      <c r="O333" s="62" t="e">
        <v>#N/A</v>
      </c>
      <c r="P333" s="62" t="e">
        <v>#N/A</v>
      </c>
      <c r="Q333" s="62" t="e">
        <v>#N/A</v>
      </c>
      <c r="R333" s="62" t="e">
        <v>#N/A</v>
      </c>
      <c r="S333" s="62" t="b">
        <v>1</v>
      </c>
      <c r="T333" s="62" t="b">
        <v>0</v>
      </c>
      <c r="U333" s="61">
        <v>21093.0</v>
      </c>
      <c r="V333" s="56" t="s">
        <v>1666</v>
      </c>
      <c r="W333" s="56" t="s">
        <v>646</v>
      </c>
      <c r="X333" s="64">
        <v>3302536.0</v>
      </c>
      <c r="Y333" s="64">
        <v>3165278.0</v>
      </c>
      <c r="Z333" s="56" t="s">
        <v>1667</v>
      </c>
      <c r="AA333" s="56" t="s">
        <v>5633</v>
      </c>
      <c r="AD333" s="60"/>
      <c r="AE333" s="60"/>
    </row>
    <row r="334">
      <c r="A334" s="60"/>
      <c r="B334" s="61">
        <v>143.0</v>
      </c>
      <c r="C334" s="56" t="s">
        <v>4560</v>
      </c>
      <c r="D334" s="57" t="s">
        <v>1691</v>
      </c>
      <c r="E334" s="56" t="s">
        <v>1661</v>
      </c>
      <c r="F334" s="62" t="b">
        <v>1</v>
      </c>
      <c r="G334" s="61">
        <v>68.0</v>
      </c>
      <c r="H334" s="61">
        <v>20.0</v>
      </c>
      <c r="I334" s="61">
        <v>48.0</v>
      </c>
      <c r="J334" s="63">
        <v>42319.42222222222</v>
      </c>
      <c r="K334" s="56" t="s">
        <v>1689</v>
      </c>
      <c r="L334" s="56" t="s">
        <v>1663</v>
      </c>
      <c r="M334" s="56" t="s">
        <v>1690</v>
      </c>
      <c r="N334" s="62" t="e">
        <v>#N/A</v>
      </c>
      <c r="O334" s="62" t="e">
        <v>#N/A</v>
      </c>
      <c r="P334" s="62" t="e">
        <v>#N/A</v>
      </c>
      <c r="Q334" s="62" t="e">
        <v>#N/A</v>
      </c>
      <c r="R334" s="62" t="e">
        <v>#N/A</v>
      </c>
      <c r="S334" s="62" t="b">
        <v>1</v>
      </c>
      <c r="T334" s="62" t="b">
        <v>1</v>
      </c>
      <c r="U334" s="61">
        <v>21093.0</v>
      </c>
      <c r="V334" s="56" t="s">
        <v>1666</v>
      </c>
      <c r="W334" s="56" t="s">
        <v>646</v>
      </c>
      <c r="X334" s="64">
        <v>3302536.0</v>
      </c>
      <c r="Y334" s="64">
        <v>3165278.0</v>
      </c>
      <c r="Z334" s="56" t="s">
        <v>1667</v>
      </c>
      <c r="AA334" s="56" t="s">
        <v>5643</v>
      </c>
      <c r="AD334" s="60"/>
      <c r="AE334" s="60"/>
    </row>
    <row r="335">
      <c r="A335" s="61">
        <v>144.0</v>
      </c>
      <c r="B335" s="61">
        <v>144.0</v>
      </c>
      <c r="C335" s="56" t="s">
        <v>4560</v>
      </c>
      <c r="D335" s="57" t="s">
        <v>1696</v>
      </c>
      <c r="E335" s="56" t="s">
        <v>1661</v>
      </c>
      <c r="F335" s="62" t="b">
        <v>1</v>
      </c>
      <c r="G335" s="61">
        <v>2.0</v>
      </c>
      <c r="H335" s="61">
        <v>0.0</v>
      </c>
      <c r="I335" s="61">
        <v>2.0</v>
      </c>
      <c r="J335" s="63">
        <v>42328.41180555556</v>
      </c>
      <c r="K335" s="56" t="s">
        <v>1694</v>
      </c>
      <c r="L335" s="56" t="s">
        <v>1663</v>
      </c>
      <c r="M335" s="56" t="s">
        <v>1695</v>
      </c>
      <c r="N335" s="62" t="e">
        <v>#N/A</v>
      </c>
      <c r="O335" s="62" t="e">
        <v>#N/A</v>
      </c>
      <c r="P335" s="62" t="e">
        <v>#N/A</v>
      </c>
      <c r="Q335" s="62" t="e">
        <v>#N/A</v>
      </c>
      <c r="R335" s="62" t="e">
        <v>#N/A</v>
      </c>
      <c r="S335" s="62" t="b">
        <v>1</v>
      </c>
      <c r="T335" s="62" t="b">
        <v>0</v>
      </c>
      <c r="U335" s="61">
        <v>21093.0</v>
      </c>
      <c r="V335" s="56" t="s">
        <v>1666</v>
      </c>
      <c r="W335" s="56" t="s">
        <v>646</v>
      </c>
      <c r="X335" s="64">
        <v>3302536.0</v>
      </c>
      <c r="Y335" s="64">
        <v>3165278.0</v>
      </c>
      <c r="Z335" s="56" t="s">
        <v>1667</v>
      </c>
      <c r="AA335" s="56" t="s">
        <v>5652</v>
      </c>
      <c r="AD335" s="60"/>
      <c r="AE335" s="60"/>
    </row>
    <row r="336">
      <c r="A336" s="60"/>
      <c r="B336" s="61">
        <v>145.0</v>
      </c>
      <c r="C336" s="56" t="s">
        <v>4560</v>
      </c>
      <c r="D336" s="57" t="s">
        <v>1702</v>
      </c>
      <c r="E336" s="56" t="s">
        <v>1661</v>
      </c>
      <c r="F336" s="62" t="b">
        <v>1</v>
      </c>
      <c r="G336" s="61">
        <v>5.0</v>
      </c>
      <c r="H336" s="61">
        <v>0.0</v>
      </c>
      <c r="I336" s="61">
        <v>5.0</v>
      </c>
      <c r="J336" s="63">
        <v>42331.57013888889</v>
      </c>
      <c r="K336" s="56" t="s">
        <v>1700</v>
      </c>
      <c r="L336" s="56" t="s">
        <v>1663</v>
      </c>
      <c r="M336" s="56" t="s">
        <v>1701</v>
      </c>
      <c r="N336" s="62" t="e">
        <v>#N/A</v>
      </c>
      <c r="O336" s="62" t="e">
        <v>#N/A</v>
      </c>
      <c r="P336" s="62" t="e">
        <v>#N/A</v>
      </c>
      <c r="Q336" s="62" t="e">
        <v>#N/A</v>
      </c>
      <c r="R336" s="62" t="e">
        <v>#N/A</v>
      </c>
      <c r="S336" s="62" t="b">
        <v>1</v>
      </c>
      <c r="T336" s="62" t="b">
        <v>0</v>
      </c>
      <c r="U336" s="61">
        <v>21093.0</v>
      </c>
      <c r="V336" s="56" t="s">
        <v>1666</v>
      </c>
      <c r="W336" s="56" t="s">
        <v>646</v>
      </c>
      <c r="X336" s="64">
        <v>3302536.0</v>
      </c>
      <c r="Y336" s="64">
        <v>3165278.0</v>
      </c>
      <c r="Z336" s="56" t="s">
        <v>1667</v>
      </c>
      <c r="AA336" s="56" t="s">
        <v>5656</v>
      </c>
      <c r="AD336" s="60"/>
      <c r="AE336" s="60"/>
    </row>
    <row r="337">
      <c r="A337" s="60"/>
      <c r="B337" s="61">
        <v>178.0</v>
      </c>
      <c r="C337" s="56" t="s">
        <v>4560</v>
      </c>
      <c r="D337" s="57" t="s">
        <v>2018</v>
      </c>
      <c r="E337" s="56" t="s">
        <v>2014</v>
      </c>
      <c r="F337" s="62" t="b">
        <v>1</v>
      </c>
      <c r="G337" s="61">
        <v>10.0</v>
      </c>
      <c r="H337" s="61">
        <v>1.0</v>
      </c>
      <c r="I337" s="61">
        <v>9.0</v>
      </c>
      <c r="J337" s="63">
        <v>42332.57430555556</v>
      </c>
      <c r="K337" s="56" t="s">
        <v>2015</v>
      </c>
      <c r="L337" s="56" t="s">
        <v>2016</v>
      </c>
      <c r="M337" s="56" t="s">
        <v>2017</v>
      </c>
      <c r="N337" s="62" t="e">
        <v>#N/A</v>
      </c>
      <c r="O337" s="62" t="e">
        <v>#N/A</v>
      </c>
      <c r="P337" s="62" t="e">
        <v>#N/A</v>
      </c>
      <c r="Q337" s="62" t="e">
        <v>#N/A</v>
      </c>
      <c r="R337" s="62" t="e">
        <v>#N/A</v>
      </c>
      <c r="S337" s="62" t="b">
        <v>1</v>
      </c>
      <c r="T337" s="62" t="b">
        <v>0</v>
      </c>
      <c r="U337" s="61">
        <v>20914.0</v>
      </c>
      <c r="V337" s="56" t="s">
        <v>2019</v>
      </c>
      <c r="W337" s="56" t="s">
        <v>646</v>
      </c>
      <c r="X337" s="60"/>
      <c r="Y337" s="60"/>
      <c r="Z337" s="56" t="s">
        <v>2020</v>
      </c>
      <c r="AA337" s="56" t="s">
        <v>5663</v>
      </c>
      <c r="AD337" s="60"/>
      <c r="AE337" s="60"/>
    </row>
    <row r="338">
      <c r="A338" s="61">
        <v>232.0</v>
      </c>
      <c r="B338" s="61">
        <v>232.0</v>
      </c>
      <c r="C338" s="56" t="s">
        <v>4560</v>
      </c>
      <c r="D338" s="57" t="s">
        <v>2484</v>
      </c>
      <c r="E338" s="56" t="s">
        <v>2480</v>
      </c>
      <c r="F338" s="62" t="b">
        <v>1</v>
      </c>
      <c r="G338" s="61">
        <v>4.0</v>
      </c>
      <c r="H338" s="61">
        <v>0.0</v>
      </c>
      <c r="I338" s="61">
        <v>4.0</v>
      </c>
      <c r="J338" s="63">
        <v>42331.584027777775</v>
      </c>
      <c r="K338" s="56" t="s">
        <v>2481</v>
      </c>
      <c r="L338" s="56" t="s">
        <v>2482</v>
      </c>
      <c r="M338" s="56" t="s">
        <v>2483</v>
      </c>
      <c r="N338" s="62" t="e">
        <v>#N/A</v>
      </c>
      <c r="O338" s="62" t="e">
        <v>#N/A</v>
      </c>
      <c r="P338" s="62" t="e">
        <v>#N/A</v>
      </c>
      <c r="Q338" s="62" t="e">
        <v>#N/A</v>
      </c>
      <c r="R338" s="62" t="e">
        <v>#N/A</v>
      </c>
      <c r="S338" s="62" t="b">
        <v>1</v>
      </c>
      <c r="T338" s="62" t="b">
        <v>1</v>
      </c>
      <c r="U338" s="61">
        <v>20837.0</v>
      </c>
      <c r="V338" s="56" t="s">
        <v>2485</v>
      </c>
      <c r="W338" s="56" t="s">
        <v>646</v>
      </c>
      <c r="X338" s="60"/>
      <c r="Y338" s="60"/>
      <c r="Z338" s="60"/>
      <c r="AA338" s="56" t="s">
        <v>5670</v>
      </c>
      <c r="AD338" s="60"/>
      <c r="AE338" s="60"/>
    </row>
    <row r="339">
      <c r="A339" s="60"/>
      <c r="B339" s="61">
        <v>233.0</v>
      </c>
      <c r="C339" s="56" t="s">
        <v>4560</v>
      </c>
      <c r="D339" s="65" t="s">
        <v>2484</v>
      </c>
      <c r="E339" s="56" t="s">
        <v>2480</v>
      </c>
      <c r="F339" s="62" t="b">
        <v>1</v>
      </c>
      <c r="G339" s="61">
        <v>27.0</v>
      </c>
      <c r="H339" s="61">
        <v>1.0</v>
      </c>
      <c r="I339" s="61">
        <v>26.0</v>
      </c>
      <c r="J339" s="63">
        <v>42331.58472222222</v>
      </c>
      <c r="K339" s="56" t="s">
        <v>2481</v>
      </c>
      <c r="L339" s="56" t="s">
        <v>2482</v>
      </c>
      <c r="M339" s="56" t="s">
        <v>2483</v>
      </c>
      <c r="N339" s="62" t="e">
        <v>#N/A</v>
      </c>
      <c r="O339" s="62" t="e">
        <v>#N/A</v>
      </c>
      <c r="P339" s="62" t="e">
        <v>#N/A</v>
      </c>
      <c r="Q339" s="62" t="e">
        <v>#N/A</v>
      </c>
      <c r="R339" s="62" t="e">
        <v>#N/A</v>
      </c>
      <c r="S339" s="62" t="b">
        <v>1</v>
      </c>
      <c r="T339" s="62" t="b">
        <v>1</v>
      </c>
      <c r="U339" s="61">
        <v>20837.0</v>
      </c>
      <c r="V339" s="56" t="s">
        <v>2485</v>
      </c>
      <c r="W339" s="56" t="s">
        <v>646</v>
      </c>
      <c r="X339" s="60"/>
      <c r="Y339" s="60"/>
      <c r="Z339" s="60"/>
      <c r="AA339" s="56" t="s">
        <v>5672</v>
      </c>
      <c r="AD339" s="60"/>
      <c r="AE339" s="60"/>
    </row>
    <row r="340">
      <c r="A340" s="60"/>
      <c r="B340" s="61">
        <v>234.0</v>
      </c>
      <c r="C340" s="56" t="s">
        <v>4560</v>
      </c>
      <c r="D340" s="57" t="s">
        <v>2492</v>
      </c>
      <c r="E340" s="56" t="s">
        <v>2480</v>
      </c>
      <c r="F340" s="62" t="b">
        <v>1</v>
      </c>
      <c r="G340" s="61">
        <v>75.0</v>
      </c>
      <c r="H340" s="61">
        <v>15.0</v>
      </c>
      <c r="I340" s="61">
        <v>60.0</v>
      </c>
      <c r="J340" s="63">
        <v>42331.603472222225</v>
      </c>
      <c r="K340" s="56" t="s">
        <v>2490</v>
      </c>
      <c r="L340" s="56" t="s">
        <v>2482</v>
      </c>
      <c r="M340" s="56" t="s">
        <v>2491</v>
      </c>
      <c r="N340" s="62" t="e">
        <v>#N/A</v>
      </c>
      <c r="O340" s="62" t="e">
        <v>#N/A</v>
      </c>
      <c r="P340" s="62" t="e">
        <v>#N/A</v>
      </c>
      <c r="Q340" s="62" t="e">
        <v>#N/A</v>
      </c>
      <c r="R340" s="62" t="e">
        <v>#N/A</v>
      </c>
      <c r="S340" s="62" t="b">
        <v>1</v>
      </c>
      <c r="T340" s="62" t="b">
        <v>0</v>
      </c>
      <c r="U340" s="61">
        <v>20837.0</v>
      </c>
      <c r="V340" s="56" t="s">
        <v>2485</v>
      </c>
      <c r="W340" s="56" t="s">
        <v>646</v>
      </c>
      <c r="X340" s="60"/>
      <c r="Y340" s="60"/>
      <c r="Z340" s="60"/>
      <c r="AA340" s="56" t="s">
        <v>5678</v>
      </c>
      <c r="AD340" s="60"/>
      <c r="AE340" s="60"/>
    </row>
    <row r="341">
      <c r="A341" s="60"/>
      <c r="B341" s="61">
        <v>253.0</v>
      </c>
      <c r="C341" s="56" t="s">
        <v>4560</v>
      </c>
      <c r="D341" s="57" t="s">
        <v>2690</v>
      </c>
      <c r="E341" s="56" t="s">
        <v>2681</v>
      </c>
      <c r="F341" s="62" t="b">
        <v>1</v>
      </c>
      <c r="G341" s="61">
        <v>196.0</v>
      </c>
      <c r="H341" s="61">
        <v>27.0</v>
      </c>
      <c r="I341" s="61">
        <v>169.0</v>
      </c>
      <c r="J341" s="63">
        <v>42321.541666666664</v>
      </c>
      <c r="K341" s="56" t="s">
        <v>2684</v>
      </c>
      <c r="L341" s="56" t="s">
        <v>2685</v>
      </c>
      <c r="M341" s="56" t="s">
        <v>2686</v>
      </c>
      <c r="N341" s="62" t="e">
        <v>#N/A</v>
      </c>
      <c r="O341" s="62" t="e">
        <v>#N/A</v>
      </c>
      <c r="P341" s="62" t="e">
        <v>#N/A</v>
      </c>
      <c r="Q341" s="62" t="e">
        <v>#N/A</v>
      </c>
      <c r="R341" s="62" t="e">
        <v>#N/A</v>
      </c>
      <c r="S341" s="62" t="b">
        <v>1</v>
      </c>
      <c r="T341" s="62" t="b">
        <v>1</v>
      </c>
      <c r="U341" s="61">
        <v>21201.0</v>
      </c>
      <c r="V341" s="56" t="s">
        <v>2693</v>
      </c>
      <c r="W341" s="56" t="s">
        <v>646</v>
      </c>
      <c r="X341" s="64">
        <v>446814.0</v>
      </c>
      <c r="Y341" s="64">
        <v>479941.0</v>
      </c>
      <c r="Z341" s="56" t="s">
        <v>2695</v>
      </c>
      <c r="AA341" s="56" t="s">
        <v>5689</v>
      </c>
      <c r="AD341" s="60"/>
      <c r="AE341" s="60"/>
    </row>
    <row r="342">
      <c r="A342" s="60"/>
      <c r="B342" s="61">
        <v>262.0</v>
      </c>
      <c r="C342" s="56" t="s">
        <v>4560</v>
      </c>
      <c r="D342" s="57" t="s">
        <v>2801</v>
      </c>
      <c r="E342" s="56" t="s">
        <v>2796</v>
      </c>
      <c r="F342" s="62" t="b">
        <v>1</v>
      </c>
      <c r="G342" s="61">
        <v>5635.0</v>
      </c>
      <c r="H342" s="61">
        <v>1205.0</v>
      </c>
      <c r="I342" s="61">
        <v>4430.0</v>
      </c>
      <c r="J342" s="63">
        <v>42313.66527777778</v>
      </c>
      <c r="K342" s="56" t="s">
        <v>2798</v>
      </c>
      <c r="L342" s="56" t="s">
        <v>2799</v>
      </c>
      <c r="M342" s="56" t="s">
        <v>2800</v>
      </c>
      <c r="N342" s="62" t="e">
        <v>#N/A</v>
      </c>
      <c r="O342" s="62" t="e">
        <v>#N/A</v>
      </c>
      <c r="P342" s="62" t="e">
        <v>#N/A</v>
      </c>
      <c r="Q342" s="62" t="e">
        <v>#N/A</v>
      </c>
      <c r="R342" s="62" t="e">
        <v>#N/A</v>
      </c>
      <c r="S342" s="62" t="b">
        <v>1</v>
      </c>
      <c r="T342" s="62" t="b">
        <v>1</v>
      </c>
      <c r="U342" s="61">
        <v>20817.0</v>
      </c>
      <c r="V342" s="56" t="s">
        <v>2802</v>
      </c>
      <c r="W342" s="56" t="s">
        <v>646</v>
      </c>
      <c r="X342" s="60"/>
      <c r="Y342" s="60"/>
      <c r="Z342" s="56" t="s">
        <v>2803</v>
      </c>
      <c r="AA342" s="56" t="s">
        <v>5695</v>
      </c>
      <c r="AD342" s="60"/>
      <c r="AE342" s="60"/>
    </row>
    <row r="343">
      <c r="A343" s="60"/>
      <c r="B343" s="61">
        <v>267.0</v>
      </c>
      <c r="C343" s="56" t="s">
        <v>4560</v>
      </c>
      <c r="D343" s="57" t="s">
        <v>2848</v>
      </c>
      <c r="E343" s="56" t="s">
        <v>2844</v>
      </c>
      <c r="F343" s="62" t="b">
        <v>1</v>
      </c>
      <c r="G343" s="61">
        <v>24.0</v>
      </c>
      <c r="H343" s="61">
        <v>5.0</v>
      </c>
      <c r="I343" s="61">
        <v>19.0</v>
      </c>
      <c r="J343" s="63">
        <v>42312.25277777778</v>
      </c>
      <c r="K343" s="56" t="s">
        <v>2845</v>
      </c>
      <c r="L343" s="56" t="s">
        <v>2846</v>
      </c>
      <c r="M343" s="56" t="s">
        <v>2847</v>
      </c>
      <c r="N343" s="62" t="e">
        <v>#N/A</v>
      </c>
      <c r="O343" s="62" t="e">
        <v>#N/A</v>
      </c>
      <c r="P343" s="62" t="e">
        <v>#N/A</v>
      </c>
      <c r="Q343" s="62" t="e">
        <v>#N/A</v>
      </c>
      <c r="R343" s="62" t="e">
        <v>#N/A</v>
      </c>
      <c r="S343" s="62" t="b">
        <v>1</v>
      </c>
      <c r="T343" s="62" t="b">
        <v>0</v>
      </c>
      <c r="U343" s="61">
        <v>21208.0</v>
      </c>
      <c r="V343" s="56" t="s">
        <v>2693</v>
      </c>
      <c r="W343" s="56" t="s">
        <v>646</v>
      </c>
      <c r="X343" s="60"/>
      <c r="Y343" s="60"/>
      <c r="Z343" s="56" t="s">
        <v>2849</v>
      </c>
      <c r="AA343" s="56" t="s">
        <v>5703</v>
      </c>
      <c r="AD343" s="60"/>
      <c r="AE343" s="60"/>
    </row>
    <row r="344">
      <c r="A344" s="60"/>
      <c r="B344" s="61">
        <v>270.0</v>
      </c>
      <c r="C344" s="56" t="s">
        <v>4560</v>
      </c>
      <c r="D344" s="57" t="s">
        <v>2880</v>
      </c>
      <c r="E344" s="56" t="s">
        <v>2876</v>
      </c>
      <c r="F344" s="62" t="b">
        <v>1</v>
      </c>
      <c r="G344" s="61">
        <v>16.0</v>
      </c>
      <c r="H344" s="61">
        <v>7.0</v>
      </c>
      <c r="I344" s="61">
        <v>9.0</v>
      </c>
      <c r="J344" s="63">
        <v>42331.49236111111</v>
      </c>
      <c r="K344" s="56" t="s">
        <v>2877</v>
      </c>
      <c r="L344" s="56" t="s">
        <v>2878</v>
      </c>
      <c r="M344" s="56" t="s">
        <v>2879</v>
      </c>
      <c r="N344" s="62" t="e">
        <v>#N/A</v>
      </c>
      <c r="O344" s="62" t="e">
        <v>#N/A</v>
      </c>
      <c r="P344" s="62" t="e">
        <v>#N/A</v>
      </c>
      <c r="Q344" s="62" t="e">
        <v>#N/A</v>
      </c>
      <c r="R344" s="62" t="e">
        <v>#N/A</v>
      </c>
      <c r="S344" s="62" t="b">
        <v>1</v>
      </c>
      <c r="T344" s="62" t="b">
        <v>0</v>
      </c>
      <c r="U344" s="61">
        <v>21251.0</v>
      </c>
      <c r="V344" s="56" t="s">
        <v>2693</v>
      </c>
      <c r="W344" s="56" t="s">
        <v>646</v>
      </c>
      <c r="X344" s="64">
        <v>8007229.0</v>
      </c>
      <c r="Y344" s="64">
        <v>4455770.0</v>
      </c>
      <c r="Z344" s="56" t="s">
        <v>2881</v>
      </c>
      <c r="AA344" s="56" t="s">
        <v>5709</v>
      </c>
      <c r="AD344" s="60"/>
      <c r="AE344" s="60"/>
    </row>
    <row r="345">
      <c r="A345" s="60"/>
      <c r="B345" s="61">
        <v>278.0</v>
      </c>
      <c r="C345" s="56" t="s">
        <v>4560</v>
      </c>
      <c r="D345" s="57" t="s">
        <v>2966</v>
      </c>
      <c r="E345" s="56" t="s">
        <v>2962</v>
      </c>
      <c r="F345" s="62" t="b">
        <v>1</v>
      </c>
      <c r="G345" s="61">
        <v>2.0</v>
      </c>
      <c r="H345" s="61">
        <v>0.0</v>
      </c>
      <c r="I345" s="61">
        <v>2.0</v>
      </c>
      <c r="J345" s="63">
        <v>42312.33472222222</v>
      </c>
      <c r="K345" s="56" t="s">
        <v>2963</v>
      </c>
      <c r="L345" s="56" t="s">
        <v>2964</v>
      </c>
      <c r="M345" s="56" t="s">
        <v>2965</v>
      </c>
      <c r="N345" s="62" t="e">
        <v>#N/A</v>
      </c>
      <c r="O345" s="62" t="e">
        <v>#N/A</v>
      </c>
      <c r="P345" s="62" t="e">
        <v>#N/A</v>
      </c>
      <c r="Q345" s="62" t="e">
        <v>#N/A</v>
      </c>
      <c r="R345" s="62" t="e">
        <v>#N/A</v>
      </c>
      <c r="S345" s="62" t="b">
        <v>1</v>
      </c>
      <c r="T345" s="62" t="b">
        <v>1</v>
      </c>
      <c r="U345" s="61">
        <v>21727.0</v>
      </c>
      <c r="V345" s="56" t="s">
        <v>2968</v>
      </c>
      <c r="W345" s="56" t="s">
        <v>646</v>
      </c>
      <c r="X345" s="64">
        <v>5390008.0</v>
      </c>
      <c r="Y345" s="64">
        <v>5417055.0</v>
      </c>
      <c r="Z345" s="56" t="s">
        <v>2969</v>
      </c>
      <c r="AA345" s="56" t="s">
        <v>5717</v>
      </c>
      <c r="AD345" s="60"/>
      <c r="AE345" s="60"/>
    </row>
    <row r="346">
      <c r="A346" s="60"/>
      <c r="B346" s="61">
        <v>279.0</v>
      </c>
      <c r="C346" s="56" t="s">
        <v>4560</v>
      </c>
      <c r="D346" s="57" t="s">
        <v>2978</v>
      </c>
      <c r="E346" s="56" t="s">
        <v>2973</v>
      </c>
      <c r="F346" s="62" t="b">
        <v>1</v>
      </c>
      <c r="G346" s="61">
        <v>8.0</v>
      </c>
      <c r="H346" s="61">
        <v>3.0</v>
      </c>
      <c r="I346" s="61">
        <v>5.0</v>
      </c>
      <c r="J346" s="63">
        <v>42312.88611111111</v>
      </c>
      <c r="K346" s="56" t="s">
        <v>2975</v>
      </c>
      <c r="L346" s="56" t="s">
        <v>2976</v>
      </c>
      <c r="M346" s="56" t="s">
        <v>2977</v>
      </c>
      <c r="N346" s="62" t="e">
        <v>#N/A</v>
      </c>
      <c r="O346" s="62" t="e">
        <v>#N/A</v>
      </c>
      <c r="P346" s="62" t="e">
        <v>#N/A</v>
      </c>
      <c r="Q346" s="62" t="e">
        <v>#N/A</v>
      </c>
      <c r="R346" s="62" t="e">
        <v>#N/A</v>
      </c>
      <c r="S346" s="62" t="b">
        <v>1</v>
      </c>
      <c r="T346" s="62" t="b">
        <v>0</v>
      </c>
      <c r="U346" s="56" t="s">
        <v>2979</v>
      </c>
      <c r="V346" s="56" t="s">
        <v>1666</v>
      </c>
      <c r="W346" s="56" t="s">
        <v>646</v>
      </c>
      <c r="X346" s="64">
        <v>2134076.0</v>
      </c>
      <c r="Y346" s="64">
        <v>2021594.0</v>
      </c>
      <c r="Z346" s="56" t="s">
        <v>2980</v>
      </c>
      <c r="AA346" s="56" t="s">
        <v>5724</v>
      </c>
      <c r="AD346" s="60"/>
      <c r="AE346" s="60"/>
    </row>
    <row r="347">
      <c r="A347" s="60"/>
      <c r="B347" s="61">
        <v>381.0</v>
      </c>
      <c r="C347" s="56" t="s">
        <v>4560</v>
      </c>
      <c r="D347" s="57" t="s">
        <v>4211</v>
      </c>
      <c r="E347" s="56" t="s">
        <v>4207</v>
      </c>
      <c r="F347" s="62" t="b">
        <v>1</v>
      </c>
      <c r="G347" s="61">
        <v>26.0</v>
      </c>
      <c r="H347" s="61">
        <v>11.0</v>
      </c>
      <c r="I347" s="61">
        <v>15.0</v>
      </c>
      <c r="J347" s="63">
        <v>42326.58125</v>
      </c>
      <c r="K347" s="56" t="s">
        <v>4208</v>
      </c>
      <c r="L347" s="56" t="s">
        <v>4209</v>
      </c>
      <c r="M347" s="56" t="s">
        <v>4210</v>
      </c>
      <c r="N347" s="62" t="e">
        <v>#N/A</v>
      </c>
      <c r="O347" s="62" t="e">
        <v>#N/A</v>
      </c>
      <c r="P347" s="62" t="e">
        <v>#N/A</v>
      </c>
      <c r="Q347" s="62" t="e">
        <v>#N/A</v>
      </c>
      <c r="R347" s="62" t="e">
        <v>#N/A</v>
      </c>
      <c r="S347" s="62" t="b">
        <v>1</v>
      </c>
      <c r="T347" s="62" t="b">
        <v>1</v>
      </c>
      <c r="U347" s="61">
        <v>20906.0</v>
      </c>
      <c r="V347" s="56" t="s">
        <v>2019</v>
      </c>
      <c r="W347" s="56" t="s">
        <v>646</v>
      </c>
      <c r="X347" s="60"/>
      <c r="Y347" s="60"/>
      <c r="Z347" s="56" t="s">
        <v>4212</v>
      </c>
      <c r="AA347" s="56" t="s">
        <v>5733</v>
      </c>
      <c r="AD347" s="60"/>
      <c r="AE347" s="60"/>
    </row>
    <row r="348">
      <c r="A348" s="60"/>
      <c r="B348" s="61">
        <v>391.0</v>
      </c>
      <c r="C348" s="56" t="s">
        <v>4560</v>
      </c>
      <c r="D348" s="57" t="s">
        <v>4304</v>
      </c>
      <c r="E348" s="56" t="s">
        <v>4296</v>
      </c>
      <c r="F348" s="62" t="b">
        <v>1</v>
      </c>
      <c r="G348" s="61">
        <v>65.0</v>
      </c>
      <c r="H348" s="61">
        <v>14.0</v>
      </c>
      <c r="I348" s="61">
        <v>51.0</v>
      </c>
      <c r="J348" s="63">
        <v>42311.271527777775</v>
      </c>
      <c r="K348" s="56" t="s">
        <v>4297</v>
      </c>
      <c r="L348" s="56" t="s">
        <v>4298</v>
      </c>
      <c r="M348" s="56" t="s">
        <v>4299</v>
      </c>
      <c r="N348" s="56" t="s">
        <v>532</v>
      </c>
      <c r="O348" s="56" t="s">
        <v>4300</v>
      </c>
      <c r="P348" s="61">
        <v>0.0</v>
      </c>
      <c r="Q348" s="56" t="s">
        <v>4302</v>
      </c>
      <c r="R348" s="56" t="s">
        <v>4303</v>
      </c>
      <c r="S348" s="62" t="b">
        <v>1</v>
      </c>
      <c r="T348" s="62" t="b">
        <v>0</v>
      </c>
      <c r="U348" s="61">
        <v>20853.0</v>
      </c>
      <c r="V348" s="56" t="s">
        <v>4305</v>
      </c>
      <c r="W348" s="56" t="s">
        <v>646</v>
      </c>
      <c r="X348" s="64">
        <v>642041.0</v>
      </c>
      <c r="Y348" s="64">
        <v>682880.0</v>
      </c>
      <c r="Z348" s="56" t="s">
        <v>3272</v>
      </c>
      <c r="AA348" s="56" t="s">
        <v>5738</v>
      </c>
      <c r="AD348" s="60"/>
      <c r="AE348" s="60"/>
    </row>
    <row r="349">
      <c r="A349" s="60"/>
      <c r="B349" s="61">
        <v>439.0</v>
      </c>
      <c r="C349" s="56" t="s">
        <v>4560</v>
      </c>
      <c r="D349" s="57" t="s">
        <v>4868</v>
      </c>
      <c r="E349" s="56" t="s">
        <v>4865</v>
      </c>
      <c r="F349" s="62" t="b">
        <v>1</v>
      </c>
      <c r="G349" s="61">
        <v>92.0</v>
      </c>
      <c r="H349" s="61">
        <v>21.0</v>
      </c>
      <c r="I349" s="61">
        <v>71.0</v>
      </c>
      <c r="J349" s="63">
        <v>42325.53333333333</v>
      </c>
      <c r="K349" s="56" t="s">
        <v>3778</v>
      </c>
      <c r="L349" s="56" t="s">
        <v>4866</v>
      </c>
      <c r="M349" s="56" t="s">
        <v>4867</v>
      </c>
      <c r="N349" s="62" t="e">
        <v>#N/A</v>
      </c>
      <c r="O349" s="62" t="e">
        <v>#N/A</v>
      </c>
      <c r="P349" s="62" t="e">
        <v>#N/A</v>
      </c>
      <c r="Q349" s="62" t="e">
        <v>#N/A</v>
      </c>
      <c r="R349" s="62" t="e">
        <v>#N/A</v>
      </c>
      <c r="S349" s="62" t="b">
        <v>1</v>
      </c>
      <c r="T349" s="62" t="b">
        <v>1</v>
      </c>
      <c r="U349" s="61">
        <v>21770.0</v>
      </c>
      <c r="V349" s="56" t="s">
        <v>4869</v>
      </c>
      <c r="W349" s="56" t="s">
        <v>646</v>
      </c>
      <c r="X349" s="60"/>
      <c r="Y349" s="60"/>
      <c r="Z349" s="56" t="s">
        <v>4871</v>
      </c>
      <c r="AA349" s="56" t="s">
        <v>5744</v>
      </c>
      <c r="AD349" s="60"/>
      <c r="AE349" s="60"/>
    </row>
    <row r="350">
      <c r="A350" s="61">
        <v>448.0</v>
      </c>
      <c r="B350" s="61">
        <v>448.0</v>
      </c>
      <c r="C350" s="56" t="s">
        <v>4560</v>
      </c>
      <c r="D350" s="57" t="s">
        <v>4958</v>
      </c>
      <c r="E350" s="56" t="s">
        <v>4948</v>
      </c>
      <c r="F350" s="62" t="b">
        <v>1</v>
      </c>
      <c r="G350" s="61">
        <v>0.0</v>
      </c>
      <c r="H350" s="61">
        <v>0.0</v>
      </c>
      <c r="I350" s="61">
        <v>0.0</v>
      </c>
      <c r="J350" s="63">
        <v>42327.87222222222</v>
      </c>
      <c r="K350" s="56" t="s">
        <v>4950</v>
      </c>
      <c r="L350" s="56" t="s">
        <v>4951</v>
      </c>
      <c r="M350" s="56" t="s">
        <v>4954</v>
      </c>
      <c r="N350" s="62" t="e">
        <v>#N/A</v>
      </c>
      <c r="O350" s="62" t="e">
        <v>#N/A</v>
      </c>
      <c r="P350" s="62" t="e">
        <v>#N/A</v>
      </c>
      <c r="Q350" s="62" t="e">
        <v>#N/A</v>
      </c>
      <c r="R350" s="62" t="e">
        <v>#N/A</v>
      </c>
      <c r="S350" s="62" t="b">
        <v>1</v>
      </c>
      <c r="T350" s="62" t="b">
        <v>1</v>
      </c>
      <c r="U350" s="61">
        <v>20740.0</v>
      </c>
      <c r="V350" s="56" t="s">
        <v>1595</v>
      </c>
      <c r="W350" s="56" t="s">
        <v>646</v>
      </c>
      <c r="X350" s="64">
        <v>6.7338571E7</v>
      </c>
      <c r="Y350" s="64">
        <v>4.1642318E7</v>
      </c>
      <c r="Z350" s="56" t="s">
        <v>1756</v>
      </c>
      <c r="AA350" s="56" t="s">
        <v>5747</v>
      </c>
      <c r="AD350" s="60"/>
      <c r="AE350" s="60"/>
    </row>
    <row r="351">
      <c r="A351" s="60"/>
      <c r="B351" s="61">
        <v>449.0</v>
      </c>
      <c r="C351" s="56" t="s">
        <v>4560</v>
      </c>
      <c r="D351" s="65" t="s">
        <v>4966</v>
      </c>
      <c r="E351" s="56" t="s">
        <v>4948</v>
      </c>
      <c r="F351" s="62" t="b">
        <v>1</v>
      </c>
      <c r="G351" s="61">
        <v>12.0</v>
      </c>
      <c r="H351" s="61">
        <v>3.0</v>
      </c>
      <c r="I351" s="61">
        <v>9.0</v>
      </c>
      <c r="J351" s="63">
        <v>42327.88055555556</v>
      </c>
      <c r="K351" s="56" t="s">
        <v>4950</v>
      </c>
      <c r="L351" s="56" t="s">
        <v>4951</v>
      </c>
      <c r="M351" s="56" t="s">
        <v>4954</v>
      </c>
      <c r="N351" s="62" t="e">
        <v>#N/A</v>
      </c>
      <c r="O351" s="62" t="e">
        <v>#N/A</v>
      </c>
      <c r="P351" s="62" t="e">
        <v>#N/A</v>
      </c>
      <c r="Q351" s="62" t="e">
        <v>#N/A</v>
      </c>
      <c r="R351" s="62" t="e">
        <v>#N/A</v>
      </c>
      <c r="S351" s="62" t="b">
        <v>1</v>
      </c>
      <c r="T351" s="62" t="b">
        <v>1</v>
      </c>
      <c r="U351" s="61">
        <v>20740.0</v>
      </c>
      <c r="V351" s="56" t="s">
        <v>1595</v>
      </c>
      <c r="W351" s="56" t="s">
        <v>646</v>
      </c>
      <c r="X351" s="64">
        <v>6.7338571E7</v>
      </c>
      <c r="Y351" s="64">
        <v>4.1642318E7</v>
      </c>
      <c r="Z351" s="56" t="s">
        <v>1756</v>
      </c>
      <c r="AA351" s="56" t="s">
        <v>5752</v>
      </c>
      <c r="AD351" s="60"/>
      <c r="AE351" s="60"/>
    </row>
    <row r="352">
      <c r="A352" s="60"/>
      <c r="B352" s="61">
        <v>490.0</v>
      </c>
      <c r="C352" s="56" t="s">
        <v>4560</v>
      </c>
      <c r="D352" s="57" t="s">
        <v>5423</v>
      </c>
      <c r="E352" s="56" t="s">
        <v>5419</v>
      </c>
      <c r="F352" s="62" t="b">
        <v>0</v>
      </c>
      <c r="G352" s="61">
        <v>8.0</v>
      </c>
      <c r="H352" s="61">
        <v>0.0</v>
      </c>
      <c r="I352" s="61">
        <v>8.0</v>
      </c>
      <c r="J352" s="63">
        <v>42312.1875</v>
      </c>
      <c r="K352" s="56" t="s">
        <v>5420</v>
      </c>
      <c r="L352" s="56" t="s">
        <v>5421</v>
      </c>
      <c r="M352" s="56" t="s">
        <v>5422</v>
      </c>
      <c r="N352" s="62" t="e">
        <v>#N/A</v>
      </c>
      <c r="O352" s="62" t="e">
        <v>#N/A</v>
      </c>
      <c r="P352" s="62" t="e">
        <v>#N/A</v>
      </c>
      <c r="Q352" s="62" t="e">
        <v>#N/A</v>
      </c>
      <c r="R352" s="62" t="e">
        <v>#N/A</v>
      </c>
      <c r="S352" s="62" t="b">
        <v>1</v>
      </c>
      <c r="T352" s="62" t="b">
        <v>1</v>
      </c>
      <c r="U352" s="61">
        <v>21236.0</v>
      </c>
      <c r="V352" s="56" t="s">
        <v>5424</v>
      </c>
      <c r="W352" s="56" t="s">
        <v>646</v>
      </c>
      <c r="X352" s="60"/>
      <c r="Y352" s="60"/>
      <c r="Z352" s="60"/>
      <c r="AA352" s="56" t="s">
        <v>5756</v>
      </c>
      <c r="AD352" s="60"/>
      <c r="AE352" s="60"/>
    </row>
    <row r="353">
      <c r="A353" s="60"/>
      <c r="B353" s="61">
        <v>528.0</v>
      </c>
      <c r="C353" s="56" t="s">
        <v>4560</v>
      </c>
      <c r="D353" s="57" t="s">
        <v>5758</v>
      </c>
      <c r="E353" s="56" t="s">
        <v>5759</v>
      </c>
      <c r="F353" s="62" t="b">
        <v>0</v>
      </c>
      <c r="G353" s="61">
        <v>159.0</v>
      </c>
      <c r="H353" s="61">
        <v>30.0</v>
      </c>
      <c r="I353" s="61">
        <v>129.0</v>
      </c>
      <c r="J353" s="63">
        <v>42331.49513888889</v>
      </c>
      <c r="K353" s="56" t="s">
        <v>325</v>
      </c>
      <c r="L353" s="56" t="s">
        <v>5760</v>
      </c>
      <c r="M353" s="56" t="s">
        <v>5761</v>
      </c>
      <c r="N353" s="62" t="e">
        <v>#N/A</v>
      </c>
      <c r="O353" s="62" t="e">
        <v>#N/A</v>
      </c>
      <c r="P353" s="62" t="e">
        <v>#N/A</v>
      </c>
      <c r="Q353" s="62" t="e">
        <v>#N/A</v>
      </c>
      <c r="R353" s="62" t="e">
        <v>#N/A</v>
      </c>
      <c r="S353" s="62" t="b">
        <v>1</v>
      </c>
      <c r="T353" s="62" t="b">
        <v>0</v>
      </c>
      <c r="U353" s="61">
        <v>21742.0</v>
      </c>
      <c r="V353" s="56" t="s">
        <v>5763</v>
      </c>
      <c r="W353" s="56" t="s">
        <v>646</v>
      </c>
      <c r="X353" s="60"/>
      <c r="Y353" s="60"/>
      <c r="Z353" s="60"/>
      <c r="AA353" s="56" t="s">
        <v>5766</v>
      </c>
      <c r="AD353" s="60"/>
      <c r="AE353" s="60"/>
    </row>
    <row r="354">
      <c r="A354" s="60"/>
      <c r="B354" s="61">
        <v>631.0</v>
      </c>
      <c r="C354" s="56" t="s">
        <v>4560</v>
      </c>
      <c r="D354" s="57" t="s">
        <v>5767</v>
      </c>
      <c r="E354" s="56" t="s">
        <v>5768</v>
      </c>
      <c r="F354" s="62" t="b">
        <v>1</v>
      </c>
      <c r="G354" s="61">
        <v>0.0</v>
      </c>
      <c r="H354" s="61">
        <v>0.0</v>
      </c>
      <c r="I354" s="61">
        <v>0.0</v>
      </c>
      <c r="J354" s="63">
        <v>42310.38125</v>
      </c>
      <c r="K354" s="56" t="s">
        <v>5769</v>
      </c>
      <c r="L354" s="56" t="s">
        <v>5770</v>
      </c>
      <c r="M354" s="56" t="s">
        <v>5771</v>
      </c>
      <c r="N354" s="62" t="e">
        <v>#N/A</v>
      </c>
      <c r="O354" s="62" t="e">
        <v>#N/A</v>
      </c>
      <c r="P354" s="62" t="e">
        <v>#N/A</v>
      </c>
      <c r="Q354" s="62" t="e">
        <v>#N/A</v>
      </c>
      <c r="R354" s="62" t="e">
        <v>#N/A</v>
      </c>
      <c r="S354" s="62" t="b">
        <v>0</v>
      </c>
      <c r="T354" s="62" t="b">
        <v>1</v>
      </c>
      <c r="U354" s="61">
        <v>20910.0</v>
      </c>
      <c r="V354" s="56" t="s">
        <v>5772</v>
      </c>
      <c r="W354" s="56" t="s">
        <v>646</v>
      </c>
      <c r="X354" s="64">
        <v>2156680.0</v>
      </c>
      <c r="Y354" s="64">
        <v>1862645.0</v>
      </c>
      <c r="Z354" s="56" t="s">
        <v>5773</v>
      </c>
      <c r="AA354" s="56" t="s">
        <v>5774</v>
      </c>
      <c r="AB354" s="61">
        <v>3.0</v>
      </c>
      <c r="AC354" s="61">
        <v>1.0</v>
      </c>
      <c r="AD354" s="60"/>
      <c r="AE354" s="60"/>
    </row>
    <row r="355">
      <c r="A355" s="60"/>
      <c r="B355" s="61">
        <v>648.0</v>
      </c>
      <c r="C355" s="56" t="s">
        <v>4560</v>
      </c>
      <c r="D355" s="57" t="s">
        <v>5775</v>
      </c>
      <c r="E355" s="56" t="s">
        <v>5776</v>
      </c>
      <c r="F355" s="62" t="b">
        <v>1</v>
      </c>
      <c r="G355" s="61">
        <v>17.0</v>
      </c>
      <c r="H355" s="61">
        <v>5.0</v>
      </c>
      <c r="I355" s="61">
        <v>12.0</v>
      </c>
      <c r="J355" s="63">
        <v>42318.85138888889</v>
      </c>
      <c r="K355" s="56" t="s">
        <v>5778</v>
      </c>
      <c r="L355" s="56" t="s">
        <v>1663</v>
      </c>
      <c r="M355" s="56" t="s">
        <v>5779</v>
      </c>
      <c r="N355" s="62" t="e">
        <v>#N/A</v>
      </c>
      <c r="O355" s="62" t="e">
        <v>#N/A</v>
      </c>
      <c r="P355" s="62" t="e">
        <v>#N/A</v>
      </c>
      <c r="Q355" s="62" t="e">
        <v>#N/A</v>
      </c>
      <c r="R355" s="62" t="e">
        <v>#N/A</v>
      </c>
      <c r="S355" s="62" t="b">
        <v>0</v>
      </c>
      <c r="T355" s="62" t="b">
        <v>0</v>
      </c>
      <c r="U355" s="61">
        <v>21093.0</v>
      </c>
      <c r="V355" s="56" t="s">
        <v>1666</v>
      </c>
      <c r="W355" s="56" t="s">
        <v>646</v>
      </c>
      <c r="X355" s="64">
        <v>3302536.0</v>
      </c>
      <c r="Y355" s="64">
        <v>3165278.0</v>
      </c>
      <c r="Z355" s="56" t="s">
        <v>1667</v>
      </c>
      <c r="AA355" s="56" t="s">
        <v>5782</v>
      </c>
      <c r="AB355" s="61">
        <v>1.0</v>
      </c>
      <c r="AC355" s="60"/>
      <c r="AD355" s="60"/>
      <c r="AE355" s="60"/>
    </row>
    <row r="356">
      <c r="A356" s="60"/>
      <c r="B356" s="61">
        <v>659.0</v>
      </c>
      <c r="C356" s="56" t="s">
        <v>4560</v>
      </c>
      <c r="D356" s="57" t="s">
        <v>5783</v>
      </c>
      <c r="E356" s="56" t="s">
        <v>1661</v>
      </c>
      <c r="F356" s="62" t="b">
        <v>1</v>
      </c>
      <c r="G356" s="61">
        <v>11.0</v>
      </c>
      <c r="H356" s="61">
        <v>5.0</v>
      </c>
      <c r="I356" s="61">
        <v>6.0</v>
      </c>
      <c r="J356" s="63">
        <v>42318.618055555555</v>
      </c>
      <c r="K356" s="56" t="s">
        <v>5784</v>
      </c>
      <c r="L356" s="56" t="s">
        <v>1663</v>
      </c>
      <c r="M356" s="56" t="s">
        <v>5785</v>
      </c>
      <c r="N356" s="62" t="e">
        <v>#N/A</v>
      </c>
      <c r="O356" s="62" t="e">
        <v>#N/A</v>
      </c>
      <c r="P356" s="62" t="e">
        <v>#N/A</v>
      </c>
      <c r="Q356" s="62" t="e">
        <v>#N/A</v>
      </c>
      <c r="R356" s="62" t="e">
        <v>#N/A</v>
      </c>
      <c r="S356" s="62" t="b">
        <v>0</v>
      </c>
      <c r="T356" s="62" t="b">
        <v>1</v>
      </c>
      <c r="U356" s="61">
        <v>21093.0</v>
      </c>
      <c r="V356" s="56" t="s">
        <v>1666</v>
      </c>
      <c r="W356" s="56" t="s">
        <v>646</v>
      </c>
      <c r="X356" s="64">
        <v>3302536.0</v>
      </c>
      <c r="Y356" s="64">
        <v>3165278.0</v>
      </c>
      <c r="Z356" s="56" t="s">
        <v>1667</v>
      </c>
      <c r="AA356" s="56" t="s">
        <v>5786</v>
      </c>
      <c r="AB356" s="61">
        <v>1.0</v>
      </c>
      <c r="AC356" s="60"/>
      <c r="AD356" s="60"/>
      <c r="AE356" s="60"/>
    </row>
    <row r="357">
      <c r="A357" s="60"/>
      <c r="B357" s="61">
        <v>660.0</v>
      </c>
      <c r="C357" s="56" t="s">
        <v>4560</v>
      </c>
      <c r="D357" s="57" t="s">
        <v>5787</v>
      </c>
      <c r="E357" s="56" t="s">
        <v>1661</v>
      </c>
      <c r="F357" s="62" t="b">
        <v>1</v>
      </c>
      <c r="G357" s="61">
        <v>0.0</v>
      </c>
      <c r="H357" s="61">
        <v>0.0</v>
      </c>
      <c r="I357" s="61">
        <v>0.0</v>
      </c>
      <c r="J357" s="63">
        <v>42318.68958333333</v>
      </c>
      <c r="K357" s="56" t="s">
        <v>5788</v>
      </c>
      <c r="L357" s="56" t="s">
        <v>1663</v>
      </c>
      <c r="M357" s="56" t="s">
        <v>5789</v>
      </c>
      <c r="N357" s="62" t="e">
        <v>#N/A</v>
      </c>
      <c r="O357" s="62" t="e">
        <v>#N/A</v>
      </c>
      <c r="P357" s="62" t="e">
        <v>#N/A</v>
      </c>
      <c r="Q357" s="62" t="e">
        <v>#N/A</v>
      </c>
      <c r="R357" s="62" t="e">
        <v>#N/A</v>
      </c>
      <c r="S357" s="62" t="b">
        <v>0</v>
      </c>
      <c r="T357" s="62" t="b">
        <v>0</v>
      </c>
      <c r="U357" s="61">
        <v>21093.0</v>
      </c>
      <c r="V357" s="56" t="s">
        <v>1666</v>
      </c>
      <c r="W357" s="56" t="s">
        <v>646</v>
      </c>
      <c r="X357" s="64">
        <v>3302536.0</v>
      </c>
      <c r="Y357" s="64">
        <v>3165278.0</v>
      </c>
      <c r="Z357" s="56" t="s">
        <v>1667</v>
      </c>
      <c r="AA357" s="56" t="s">
        <v>5791</v>
      </c>
      <c r="AB357" s="61">
        <v>1.0</v>
      </c>
      <c r="AC357" s="61">
        <v>1.0</v>
      </c>
      <c r="AD357" s="60"/>
      <c r="AE357" s="60"/>
    </row>
    <row r="358">
      <c r="A358" s="60"/>
      <c r="B358" s="61">
        <v>661.0</v>
      </c>
      <c r="C358" s="56" t="s">
        <v>4560</v>
      </c>
      <c r="D358" s="65" t="s">
        <v>1696</v>
      </c>
      <c r="E358" s="56" t="s">
        <v>1661</v>
      </c>
      <c r="F358" s="62" t="b">
        <v>1</v>
      </c>
      <c r="G358" s="61">
        <v>2.0</v>
      </c>
      <c r="H358" s="61">
        <v>0.0</v>
      </c>
      <c r="I358" s="61">
        <v>2.0</v>
      </c>
      <c r="J358" s="63">
        <v>42328.40416666667</v>
      </c>
      <c r="K358" s="56" t="s">
        <v>1694</v>
      </c>
      <c r="L358" s="56" t="s">
        <v>1663</v>
      </c>
      <c r="M358" s="56" t="s">
        <v>1695</v>
      </c>
      <c r="N358" s="62" t="e">
        <v>#N/A</v>
      </c>
      <c r="O358" s="62" t="e">
        <v>#N/A</v>
      </c>
      <c r="P358" s="62" t="e">
        <v>#N/A</v>
      </c>
      <c r="Q358" s="62" t="e">
        <v>#N/A</v>
      </c>
      <c r="R358" s="62" t="e">
        <v>#N/A</v>
      </c>
      <c r="S358" s="62" t="b">
        <v>0</v>
      </c>
      <c r="T358" s="62" t="b">
        <v>0</v>
      </c>
      <c r="U358" s="61">
        <v>21093.0</v>
      </c>
      <c r="V358" s="56" t="s">
        <v>1666</v>
      </c>
      <c r="W358" s="56" t="s">
        <v>646</v>
      </c>
      <c r="X358" s="64">
        <v>3302536.0</v>
      </c>
      <c r="Y358" s="64">
        <v>3165278.0</v>
      </c>
      <c r="Z358" s="56" t="s">
        <v>1667</v>
      </c>
      <c r="AA358" s="56" t="s">
        <v>5652</v>
      </c>
      <c r="AB358" s="61">
        <v>1.0</v>
      </c>
      <c r="AC358" s="60"/>
      <c r="AD358" s="60"/>
      <c r="AE358" s="60"/>
    </row>
    <row r="359">
      <c r="A359" s="60"/>
      <c r="B359" s="61">
        <v>662.0</v>
      </c>
      <c r="C359" s="56" t="s">
        <v>4560</v>
      </c>
      <c r="D359" s="57" t="s">
        <v>5794</v>
      </c>
      <c r="E359" s="56" t="s">
        <v>1661</v>
      </c>
      <c r="F359" s="62" t="b">
        <v>1</v>
      </c>
      <c r="G359" s="61">
        <v>0.0</v>
      </c>
      <c r="H359" s="61">
        <v>0.0</v>
      </c>
      <c r="I359" s="61">
        <v>0.0</v>
      </c>
      <c r="J359" s="63">
        <v>42330.55694444444</v>
      </c>
      <c r="K359" s="56" t="s">
        <v>5795</v>
      </c>
      <c r="L359" s="56" t="s">
        <v>1663</v>
      </c>
      <c r="M359" s="56" t="s">
        <v>5796</v>
      </c>
      <c r="N359" s="62" t="e">
        <v>#N/A</v>
      </c>
      <c r="O359" s="62" t="e">
        <v>#N/A</v>
      </c>
      <c r="P359" s="62" t="e">
        <v>#N/A</v>
      </c>
      <c r="Q359" s="62" t="e">
        <v>#N/A</v>
      </c>
      <c r="R359" s="62" t="e">
        <v>#N/A</v>
      </c>
      <c r="S359" s="62" t="b">
        <v>0</v>
      </c>
      <c r="T359" s="62" t="b">
        <v>1</v>
      </c>
      <c r="U359" s="61">
        <v>21093.0</v>
      </c>
      <c r="V359" s="56" t="s">
        <v>1666</v>
      </c>
      <c r="W359" s="56" t="s">
        <v>646</v>
      </c>
      <c r="X359" s="64">
        <v>3302536.0</v>
      </c>
      <c r="Y359" s="64">
        <v>3165278.0</v>
      </c>
      <c r="Z359" s="56" t="s">
        <v>1667</v>
      </c>
      <c r="AA359" s="56" t="s">
        <v>5798</v>
      </c>
      <c r="AB359" s="61">
        <v>1.0</v>
      </c>
      <c r="AC359" s="61">
        <v>2.0</v>
      </c>
      <c r="AD359" s="60"/>
      <c r="AE359" s="60"/>
    </row>
    <row r="360">
      <c r="A360" s="60"/>
      <c r="B360" s="61">
        <v>674.0</v>
      </c>
      <c r="C360" s="56" t="s">
        <v>4560</v>
      </c>
      <c r="D360" s="57" t="s">
        <v>5799</v>
      </c>
      <c r="E360" s="56" t="s">
        <v>5800</v>
      </c>
      <c r="F360" s="62" t="b">
        <v>1</v>
      </c>
      <c r="G360" s="61">
        <v>0.0</v>
      </c>
      <c r="H360" s="61">
        <v>0.0</v>
      </c>
      <c r="I360" s="61">
        <v>0.0</v>
      </c>
      <c r="J360" s="63">
        <v>42321.36319444444</v>
      </c>
      <c r="K360" s="56" t="s">
        <v>5801</v>
      </c>
      <c r="L360" s="56" t="s">
        <v>5802</v>
      </c>
      <c r="M360" s="56" t="s">
        <v>5804</v>
      </c>
      <c r="N360" s="62" t="e">
        <v>#N/A</v>
      </c>
      <c r="O360" s="62" t="e">
        <v>#N/A</v>
      </c>
      <c r="P360" s="62" t="e">
        <v>#N/A</v>
      </c>
      <c r="Q360" s="62" t="e">
        <v>#N/A</v>
      </c>
      <c r="R360" s="62" t="e">
        <v>#N/A</v>
      </c>
      <c r="S360" s="62" t="b">
        <v>0</v>
      </c>
      <c r="T360" s="62" t="b">
        <v>1</v>
      </c>
      <c r="U360" s="61">
        <v>21001.0</v>
      </c>
      <c r="V360" s="56" t="s">
        <v>5806</v>
      </c>
      <c r="W360" s="56" t="s">
        <v>646</v>
      </c>
      <c r="X360" s="64">
        <v>1152787.0</v>
      </c>
      <c r="Y360" s="64">
        <v>968949.0</v>
      </c>
      <c r="Z360" s="56" t="s">
        <v>5807</v>
      </c>
      <c r="AA360" s="56" t="s">
        <v>5808</v>
      </c>
      <c r="AB360" s="61">
        <v>1.0</v>
      </c>
      <c r="AC360" s="61">
        <v>1.0</v>
      </c>
      <c r="AD360" s="60"/>
      <c r="AE360" s="60"/>
    </row>
    <row r="361">
      <c r="A361" s="60"/>
      <c r="B361" s="61">
        <v>693.0</v>
      </c>
      <c r="C361" s="56" t="s">
        <v>4560</v>
      </c>
      <c r="D361" s="57" t="s">
        <v>5809</v>
      </c>
      <c r="E361" s="56" t="s">
        <v>5810</v>
      </c>
      <c r="F361" s="62" t="b">
        <v>1</v>
      </c>
      <c r="G361" s="61">
        <v>1.0</v>
      </c>
      <c r="H361" s="61">
        <v>0.0</v>
      </c>
      <c r="I361" s="61">
        <v>1.0</v>
      </c>
      <c r="J361" s="63">
        <v>42326.299305555556</v>
      </c>
      <c r="K361" s="56" t="s">
        <v>5811</v>
      </c>
      <c r="L361" s="56" t="s">
        <v>5812</v>
      </c>
      <c r="M361" s="56" t="s">
        <v>5813</v>
      </c>
      <c r="N361" s="56" t="s">
        <v>264</v>
      </c>
      <c r="O361" s="56" t="s">
        <v>5814</v>
      </c>
      <c r="P361" s="61">
        <v>0.0</v>
      </c>
      <c r="Q361" s="56" t="s">
        <v>5815</v>
      </c>
      <c r="R361" s="56" t="s">
        <v>5816</v>
      </c>
      <c r="S361" s="62" t="b">
        <v>0</v>
      </c>
      <c r="T361" s="62" t="b">
        <v>0</v>
      </c>
      <c r="U361" s="61">
        <v>21666.0</v>
      </c>
      <c r="V361" s="56" t="s">
        <v>5817</v>
      </c>
      <c r="W361" s="56" t="s">
        <v>646</v>
      </c>
      <c r="X361" s="60"/>
      <c r="Y361" s="60"/>
      <c r="Z361" s="56" t="s">
        <v>5818</v>
      </c>
      <c r="AA361" s="56" t="s">
        <v>5819</v>
      </c>
      <c r="AB361" s="61">
        <v>3.0</v>
      </c>
      <c r="AC361" s="61">
        <v>2.0</v>
      </c>
      <c r="AD361" s="60"/>
      <c r="AE361" s="60"/>
    </row>
    <row r="362">
      <c r="A362" s="60"/>
      <c r="B362" s="61">
        <v>707.0</v>
      </c>
      <c r="C362" s="56" t="s">
        <v>4560</v>
      </c>
      <c r="D362" s="57" t="s">
        <v>5820</v>
      </c>
      <c r="E362" s="56" t="s">
        <v>5821</v>
      </c>
      <c r="F362" s="62" t="b">
        <v>1</v>
      </c>
      <c r="G362" s="61">
        <v>1.0</v>
      </c>
      <c r="H362" s="61">
        <v>0.0</v>
      </c>
      <c r="I362" s="61">
        <v>1.0</v>
      </c>
      <c r="J362" s="63">
        <v>42317.55763888889</v>
      </c>
      <c r="K362" s="56" t="s">
        <v>5823</v>
      </c>
      <c r="L362" s="56" t="s">
        <v>5824</v>
      </c>
      <c r="M362" s="56" t="s">
        <v>5825</v>
      </c>
      <c r="N362" s="62" t="e">
        <v>#N/A</v>
      </c>
      <c r="O362" s="62" t="e">
        <v>#N/A</v>
      </c>
      <c r="P362" s="62" t="e">
        <v>#N/A</v>
      </c>
      <c r="Q362" s="62" t="e">
        <v>#N/A</v>
      </c>
      <c r="R362" s="62" t="e">
        <v>#N/A</v>
      </c>
      <c r="S362" s="62" t="b">
        <v>0</v>
      </c>
      <c r="T362" s="62" t="b">
        <v>1</v>
      </c>
      <c r="U362" s="61">
        <v>21740.0</v>
      </c>
      <c r="V362" s="56" t="s">
        <v>5763</v>
      </c>
      <c r="W362" s="56" t="s">
        <v>646</v>
      </c>
      <c r="X362" s="60"/>
      <c r="Y362" s="60"/>
      <c r="Z362" s="56" t="s">
        <v>5826</v>
      </c>
      <c r="AA362" s="56" t="s">
        <v>5829</v>
      </c>
      <c r="AB362" s="61">
        <v>3.0</v>
      </c>
      <c r="AC362" s="61">
        <v>1.0</v>
      </c>
      <c r="AD362" s="60"/>
      <c r="AE362" s="60"/>
    </row>
    <row r="363">
      <c r="A363" s="60"/>
      <c r="B363" s="61">
        <v>716.0</v>
      </c>
      <c r="C363" s="56" t="s">
        <v>4560</v>
      </c>
      <c r="D363" s="57" t="s">
        <v>5830</v>
      </c>
      <c r="E363" s="56" t="s">
        <v>5831</v>
      </c>
      <c r="F363" s="62" t="b">
        <v>1</v>
      </c>
      <c r="G363" s="61">
        <v>0.0</v>
      </c>
      <c r="H363" s="61">
        <v>0.0</v>
      </c>
      <c r="I363" s="61">
        <v>0.0</v>
      </c>
      <c r="J363" s="63">
        <v>42320.330555555556</v>
      </c>
      <c r="K363" s="56" t="s">
        <v>5832</v>
      </c>
      <c r="L363" s="56" t="s">
        <v>5833</v>
      </c>
      <c r="M363" s="56" t="s">
        <v>5835</v>
      </c>
      <c r="N363" s="62" t="e">
        <v>#N/A</v>
      </c>
      <c r="O363" s="62" t="e">
        <v>#N/A</v>
      </c>
      <c r="P363" s="62" t="e">
        <v>#N/A</v>
      </c>
      <c r="Q363" s="62" t="e">
        <v>#N/A</v>
      </c>
      <c r="R363" s="62" t="e">
        <v>#N/A</v>
      </c>
      <c r="S363" s="62" t="b">
        <v>0</v>
      </c>
      <c r="T363" s="62" t="b">
        <v>0</v>
      </c>
      <c r="U363" s="61">
        <v>20636.0</v>
      </c>
      <c r="V363" s="56" t="s">
        <v>5836</v>
      </c>
      <c r="W363" s="56" t="s">
        <v>646</v>
      </c>
      <c r="X363" s="64">
        <v>4406733.0</v>
      </c>
      <c r="Y363" s="64">
        <v>3933608.0</v>
      </c>
      <c r="Z363" s="56" t="s">
        <v>2723</v>
      </c>
      <c r="AA363" s="56" t="s">
        <v>5839</v>
      </c>
      <c r="AB363" s="61">
        <v>2.0</v>
      </c>
      <c r="AC363" s="61">
        <v>3.0</v>
      </c>
      <c r="AD363" s="60"/>
      <c r="AE363" s="60"/>
    </row>
    <row r="364">
      <c r="A364" s="60"/>
      <c r="B364" s="61">
        <v>738.0</v>
      </c>
      <c r="C364" s="56" t="s">
        <v>4560</v>
      </c>
      <c r="D364" s="57" t="s">
        <v>5840</v>
      </c>
      <c r="E364" s="56" t="s">
        <v>5841</v>
      </c>
      <c r="F364" s="62" t="b">
        <v>1</v>
      </c>
      <c r="G364" s="61">
        <v>1.0</v>
      </c>
      <c r="H364" s="61">
        <v>0.0</v>
      </c>
      <c r="I364" s="61">
        <v>1.0</v>
      </c>
      <c r="J364" s="63">
        <v>42318.478472222225</v>
      </c>
      <c r="K364" s="56" t="s">
        <v>5843</v>
      </c>
      <c r="L364" s="56" t="s">
        <v>5844</v>
      </c>
      <c r="M364" s="56" t="s">
        <v>5845</v>
      </c>
      <c r="N364" s="62" t="e">
        <v>#N/A</v>
      </c>
      <c r="O364" s="62" t="e">
        <v>#N/A</v>
      </c>
      <c r="P364" s="62" t="e">
        <v>#N/A</v>
      </c>
      <c r="Q364" s="62" t="e">
        <v>#N/A</v>
      </c>
      <c r="R364" s="62" t="e">
        <v>#N/A</v>
      </c>
      <c r="S364" s="62" t="b">
        <v>0</v>
      </c>
      <c r="T364" s="62" t="b">
        <v>0</v>
      </c>
      <c r="U364" s="61">
        <v>21210.0</v>
      </c>
      <c r="V364" s="56" t="s">
        <v>2693</v>
      </c>
      <c r="W364" s="56" t="s">
        <v>646</v>
      </c>
      <c r="X364" s="64">
        <v>2.5233648E7</v>
      </c>
      <c r="Y364" s="64">
        <v>2.5040991E7</v>
      </c>
      <c r="Z364" s="56" t="s">
        <v>3793</v>
      </c>
      <c r="AA364" s="56" t="s">
        <v>5848</v>
      </c>
      <c r="AB364" s="61">
        <v>2.0</v>
      </c>
      <c r="AC364" s="61">
        <v>3.0</v>
      </c>
      <c r="AD364" s="60"/>
      <c r="AE364" s="60"/>
    </row>
    <row r="365">
      <c r="A365" s="60"/>
      <c r="B365" s="61">
        <v>739.0</v>
      </c>
      <c r="C365" s="56" t="s">
        <v>4560</v>
      </c>
      <c r="D365" s="57" t="s">
        <v>5849</v>
      </c>
      <c r="E365" s="56" t="s">
        <v>5850</v>
      </c>
      <c r="F365" s="62" t="b">
        <v>1</v>
      </c>
      <c r="G365" s="61">
        <v>1.0</v>
      </c>
      <c r="H365" s="61">
        <v>0.0</v>
      </c>
      <c r="I365" s="61">
        <v>1.0</v>
      </c>
      <c r="J365" s="63">
        <v>42321.80625</v>
      </c>
      <c r="K365" s="56" t="s">
        <v>5851</v>
      </c>
      <c r="L365" s="56" t="s">
        <v>5852</v>
      </c>
      <c r="M365" s="56" t="s">
        <v>5853</v>
      </c>
      <c r="N365" s="62" t="e">
        <v>#N/A</v>
      </c>
      <c r="O365" s="62" t="e">
        <v>#N/A</v>
      </c>
      <c r="P365" s="62" t="e">
        <v>#N/A</v>
      </c>
      <c r="Q365" s="62" t="e">
        <v>#N/A</v>
      </c>
      <c r="R365" s="62" t="e">
        <v>#N/A</v>
      </c>
      <c r="S365" s="62" t="b">
        <v>0</v>
      </c>
      <c r="T365" s="62" t="b">
        <v>0</v>
      </c>
      <c r="U365" s="61">
        <v>20706.0</v>
      </c>
      <c r="V365" s="56" t="s">
        <v>5854</v>
      </c>
      <c r="W365" s="56" t="s">
        <v>646</v>
      </c>
      <c r="X365" s="64">
        <v>345597.0</v>
      </c>
      <c r="Y365" s="64">
        <v>216810.0</v>
      </c>
      <c r="Z365" s="56" t="s">
        <v>911</v>
      </c>
      <c r="AA365" s="56" t="s">
        <v>5857</v>
      </c>
      <c r="AB365" s="61">
        <v>2.0</v>
      </c>
      <c r="AC365" s="61">
        <v>4.0</v>
      </c>
      <c r="AD365" s="60"/>
      <c r="AE365" s="60"/>
    </row>
    <row r="366">
      <c r="A366" s="61">
        <v>766.0</v>
      </c>
      <c r="B366" s="61">
        <v>766.0</v>
      </c>
      <c r="C366" s="56" t="s">
        <v>4560</v>
      </c>
      <c r="D366" s="65" t="s">
        <v>5423</v>
      </c>
      <c r="E366" s="56" t="s">
        <v>5419</v>
      </c>
      <c r="F366" s="62" t="b">
        <v>0</v>
      </c>
      <c r="G366" s="61">
        <v>2.0</v>
      </c>
      <c r="H366" s="61">
        <v>0.0</v>
      </c>
      <c r="I366" s="61">
        <v>2.0</v>
      </c>
      <c r="J366" s="63">
        <v>42313.36944444444</v>
      </c>
      <c r="K366" s="56" t="s">
        <v>5420</v>
      </c>
      <c r="L366" s="56" t="s">
        <v>5421</v>
      </c>
      <c r="M366" s="56" t="s">
        <v>5422</v>
      </c>
      <c r="N366" s="62" t="e">
        <v>#N/A</v>
      </c>
      <c r="O366" s="62" t="e">
        <v>#N/A</v>
      </c>
      <c r="P366" s="62" t="e">
        <v>#N/A</v>
      </c>
      <c r="Q366" s="62" t="e">
        <v>#N/A</v>
      </c>
      <c r="R366" s="62" t="e">
        <v>#N/A</v>
      </c>
      <c r="S366" s="62" t="b">
        <v>0</v>
      </c>
      <c r="T366" s="62" t="b">
        <v>1</v>
      </c>
      <c r="U366" s="61">
        <v>21236.0</v>
      </c>
      <c r="V366" s="56" t="s">
        <v>5424</v>
      </c>
      <c r="W366" s="56" t="s">
        <v>646</v>
      </c>
      <c r="X366" s="60"/>
      <c r="Y366" s="60"/>
      <c r="Z366" s="60"/>
      <c r="AA366" s="56" t="s">
        <v>5756</v>
      </c>
      <c r="AB366" s="61">
        <v>1.0</v>
      </c>
      <c r="AC366" s="61">
        <v>2.0</v>
      </c>
      <c r="AD366" s="60"/>
      <c r="AE366" s="60"/>
    </row>
    <row r="367">
      <c r="A367" s="60"/>
      <c r="B367" s="61">
        <v>767.0</v>
      </c>
      <c r="C367" s="56" t="s">
        <v>4560</v>
      </c>
      <c r="D367" s="65" t="s">
        <v>5423</v>
      </c>
      <c r="E367" s="56" t="s">
        <v>5419</v>
      </c>
      <c r="F367" s="62" t="b">
        <v>0</v>
      </c>
      <c r="G367" s="61">
        <v>5.0</v>
      </c>
      <c r="H367" s="61">
        <v>0.0</v>
      </c>
      <c r="I367" s="61">
        <v>5.0</v>
      </c>
      <c r="J367" s="63">
        <v>42316.410416666666</v>
      </c>
      <c r="K367" s="56" t="s">
        <v>5420</v>
      </c>
      <c r="L367" s="56" t="s">
        <v>5421</v>
      </c>
      <c r="M367" s="56" t="s">
        <v>5422</v>
      </c>
      <c r="N367" s="62" t="e">
        <v>#N/A</v>
      </c>
      <c r="O367" s="62" t="e">
        <v>#N/A</v>
      </c>
      <c r="P367" s="62" t="e">
        <v>#N/A</v>
      </c>
      <c r="Q367" s="62" t="e">
        <v>#N/A</v>
      </c>
      <c r="R367" s="62" t="e">
        <v>#N/A</v>
      </c>
      <c r="S367" s="62" t="b">
        <v>0</v>
      </c>
      <c r="T367" s="62" t="b">
        <v>1</v>
      </c>
      <c r="U367" s="61">
        <v>21236.0</v>
      </c>
      <c r="V367" s="56" t="s">
        <v>5424</v>
      </c>
      <c r="W367" s="56" t="s">
        <v>646</v>
      </c>
      <c r="X367" s="60"/>
      <c r="Y367" s="60"/>
      <c r="Z367" s="60"/>
      <c r="AA367" s="56" t="s">
        <v>5756</v>
      </c>
      <c r="AB367" s="61">
        <v>1.0</v>
      </c>
      <c r="AC367" s="61">
        <v>2.0</v>
      </c>
      <c r="AD367" s="60"/>
      <c r="AE367" s="60"/>
    </row>
    <row r="368">
      <c r="A368" s="60"/>
      <c r="B368" s="61">
        <v>819.0</v>
      </c>
      <c r="C368" s="56" t="s">
        <v>4560</v>
      </c>
      <c r="D368" s="57" t="s">
        <v>5862</v>
      </c>
      <c r="E368" s="56" t="s">
        <v>5863</v>
      </c>
      <c r="F368" s="62" t="b">
        <v>0</v>
      </c>
      <c r="G368" s="61">
        <v>3.0</v>
      </c>
      <c r="H368" s="61">
        <v>0.0</v>
      </c>
      <c r="I368" s="61">
        <v>3.0</v>
      </c>
      <c r="J368" s="63">
        <v>42317.7375</v>
      </c>
      <c r="K368" s="56" t="s">
        <v>5864</v>
      </c>
      <c r="L368" s="56" t="s">
        <v>5865</v>
      </c>
      <c r="M368" s="56" t="s">
        <v>5866</v>
      </c>
      <c r="N368" s="62" t="e">
        <v>#N/A</v>
      </c>
      <c r="O368" s="62" t="e">
        <v>#N/A</v>
      </c>
      <c r="P368" s="62" t="e">
        <v>#N/A</v>
      </c>
      <c r="Q368" s="62" t="e">
        <v>#N/A</v>
      </c>
      <c r="R368" s="62" t="e">
        <v>#N/A</v>
      </c>
      <c r="S368" s="62" t="b">
        <v>0</v>
      </c>
      <c r="T368" s="62" t="b">
        <v>1</v>
      </c>
      <c r="U368" s="61">
        <v>21032.0</v>
      </c>
      <c r="V368" s="56" t="s">
        <v>5867</v>
      </c>
      <c r="W368" s="56" t="s">
        <v>646</v>
      </c>
      <c r="X368" s="60"/>
      <c r="Y368" s="60"/>
      <c r="Z368" s="60"/>
      <c r="AA368" s="56" t="s">
        <v>5869</v>
      </c>
      <c r="AB368" s="61">
        <v>2.0</v>
      </c>
      <c r="AC368" s="61">
        <v>3.0</v>
      </c>
      <c r="AD368" s="60"/>
      <c r="AE368" s="60"/>
    </row>
    <row r="369">
      <c r="A369" s="60"/>
      <c r="B369" s="61">
        <v>7.0</v>
      </c>
      <c r="C369" s="56" t="s">
        <v>4560</v>
      </c>
      <c r="D369" s="57" t="s">
        <v>355</v>
      </c>
      <c r="E369" s="56" t="s">
        <v>351</v>
      </c>
      <c r="F369" s="62" t="b">
        <v>1</v>
      </c>
      <c r="G369" s="61">
        <v>2.0</v>
      </c>
      <c r="H369" s="61">
        <v>0.0</v>
      </c>
      <c r="I369" s="61">
        <v>2.0</v>
      </c>
      <c r="J369" s="63">
        <v>42318.62569444445</v>
      </c>
      <c r="K369" s="56" t="s">
        <v>352</v>
      </c>
      <c r="L369" s="56" t="s">
        <v>353</v>
      </c>
      <c r="M369" s="56" t="s">
        <v>354</v>
      </c>
      <c r="N369" s="62" t="e">
        <v>#N/A</v>
      </c>
      <c r="O369" s="62" t="e">
        <v>#N/A</v>
      </c>
      <c r="P369" s="62" t="e">
        <v>#N/A</v>
      </c>
      <c r="Q369" s="62" t="e">
        <v>#N/A</v>
      </c>
      <c r="R369" s="62" t="e">
        <v>#N/A</v>
      </c>
      <c r="S369" s="62" t="b">
        <v>1</v>
      </c>
      <c r="T369" s="62" t="b">
        <v>0</v>
      </c>
      <c r="U369" s="61">
        <v>4212.0</v>
      </c>
      <c r="V369" s="56" t="s">
        <v>357</v>
      </c>
      <c r="W369" s="56" t="s">
        <v>358</v>
      </c>
      <c r="X369" s="64">
        <v>1065784.0</v>
      </c>
      <c r="Y369" s="64">
        <v>1116183.0</v>
      </c>
      <c r="Z369" s="56" t="s">
        <v>359</v>
      </c>
      <c r="AA369" s="56" t="s">
        <v>5872</v>
      </c>
      <c r="AB369" s="61">
        <v>2.0</v>
      </c>
      <c r="AC369" s="61">
        <v>2.0</v>
      </c>
      <c r="AD369" s="60"/>
      <c r="AE369" s="60"/>
    </row>
    <row r="370">
      <c r="A370" s="60"/>
      <c r="B370" s="61">
        <v>322.0</v>
      </c>
      <c r="C370" s="56" t="s">
        <v>4560</v>
      </c>
      <c r="D370" s="57" t="s">
        <v>3501</v>
      </c>
      <c r="E370" s="56" t="s">
        <v>3494</v>
      </c>
      <c r="F370" s="62" t="b">
        <v>1</v>
      </c>
      <c r="G370" s="61">
        <v>10.0</v>
      </c>
      <c r="H370" s="61">
        <v>4.0</v>
      </c>
      <c r="I370" s="61">
        <v>6.0</v>
      </c>
      <c r="J370" s="63">
        <v>42318.48333333333</v>
      </c>
      <c r="K370" s="56" t="s">
        <v>3496</v>
      </c>
      <c r="L370" s="56" t="s">
        <v>3497</v>
      </c>
      <c r="M370" s="56" t="s">
        <v>3498</v>
      </c>
      <c r="N370" s="62" t="e">
        <v>#N/A</v>
      </c>
      <c r="O370" s="62" t="e">
        <v>#N/A</v>
      </c>
      <c r="P370" s="62" t="e">
        <v>#N/A</v>
      </c>
      <c r="Q370" s="62" t="e">
        <v>#N/A</v>
      </c>
      <c r="R370" s="62" t="e">
        <v>#N/A</v>
      </c>
      <c r="S370" s="62" t="b">
        <v>1</v>
      </c>
      <c r="T370" s="62" t="b">
        <v>1</v>
      </c>
      <c r="U370" s="61">
        <v>4073.0</v>
      </c>
      <c r="V370" s="56" t="s">
        <v>3505</v>
      </c>
      <c r="W370" s="56" t="s">
        <v>358</v>
      </c>
      <c r="X370" s="60"/>
      <c r="Y370" s="60"/>
      <c r="Z370" s="56" t="s">
        <v>995</v>
      </c>
      <c r="AA370" s="56" t="s">
        <v>5875</v>
      </c>
      <c r="AD370" s="60"/>
      <c r="AE370" s="60"/>
    </row>
    <row r="371">
      <c r="A371" s="61">
        <v>445.0</v>
      </c>
      <c r="B371" s="61">
        <v>445.0</v>
      </c>
      <c r="C371" s="56" t="s">
        <v>4560</v>
      </c>
      <c r="D371" s="57" t="s">
        <v>4920</v>
      </c>
      <c r="E371" s="56" t="s">
        <v>4915</v>
      </c>
      <c r="F371" s="62" t="b">
        <v>1</v>
      </c>
      <c r="G371" s="61">
        <v>1.0</v>
      </c>
      <c r="H371" s="61">
        <v>0.0</v>
      </c>
      <c r="I371" s="61">
        <v>1.0</v>
      </c>
      <c r="J371" s="63">
        <v>42328.291666666664</v>
      </c>
      <c r="K371" s="56" t="s">
        <v>4916</v>
      </c>
      <c r="L371" s="56" t="s">
        <v>4918</v>
      </c>
      <c r="M371" s="56" t="s">
        <v>4919</v>
      </c>
      <c r="N371" s="62" t="e">
        <v>#N/A</v>
      </c>
      <c r="O371" s="62" t="e">
        <v>#N/A</v>
      </c>
      <c r="P371" s="62" t="e">
        <v>#N/A</v>
      </c>
      <c r="Q371" s="62" t="e">
        <v>#N/A</v>
      </c>
      <c r="R371" s="62" t="e">
        <v>#N/A</v>
      </c>
      <c r="S371" s="62" t="b">
        <v>1</v>
      </c>
      <c r="T371" s="62" t="b">
        <v>1</v>
      </c>
      <c r="U371" s="61">
        <v>4281.0</v>
      </c>
      <c r="V371" s="56" t="s">
        <v>4921</v>
      </c>
      <c r="W371" s="56" t="s">
        <v>358</v>
      </c>
      <c r="X371" s="60"/>
      <c r="Y371" s="60"/>
      <c r="Z371" s="56" t="s">
        <v>577</v>
      </c>
      <c r="AA371" s="56" t="s">
        <v>5880</v>
      </c>
      <c r="AD371" s="60"/>
      <c r="AE371" s="60"/>
    </row>
    <row r="372">
      <c r="A372" s="60"/>
      <c r="B372" s="61">
        <v>585.0</v>
      </c>
      <c r="C372" s="56" t="s">
        <v>4560</v>
      </c>
      <c r="D372" s="57" t="s">
        <v>5881</v>
      </c>
      <c r="E372" s="56" t="s">
        <v>5882</v>
      </c>
      <c r="F372" s="62" t="b">
        <v>0</v>
      </c>
      <c r="G372" s="61">
        <v>10.0</v>
      </c>
      <c r="H372" s="61">
        <v>5.0</v>
      </c>
      <c r="I372" s="61">
        <v>5.0</v>
      </c>
      <c r="J372" s="63">
        <v>42315.72083333333</v>
      </c>
      <c r="K372" s="56" t="s">
        <v>5884</v>
      </c>
      <c r="L372" s="56" t="s">
        <v>5886</v>
      </c>
      <c r="M372" s="56" t="s">
        <v>5887</v>
      </c>
      <c r="N372" s="62" t="e">
        <v>#N/A</v>
      </c>
      <c r="O372" s="62" t="e">
        <v>#N/A</v>
      </c>
      <c r="P372" s="62" t="e">
        <v>#N/A</v>
      </c>
      <c r="Q372" s="62" t="e">
        <v>#N/A</v>
      </c>
      <c r="R372" s="62" t="e">
        <v>#N/A</v>
      </c>
      <c r="S372" s="62" t="b">
        <v>1</v>
      </c>
      <c r="T372" s="62" t="b">
        <v>1</v>
      </c>
      <c r="U372" s="61">
        <v>4921.0</v>
      </c>
      <c r="V372" s="56" t="s">
        <v>5888</v>
      </c>
      <c r="W372" s="56" t="s">
        <v>358</v>
      </c>
      <c r="X372" s="60"/>
      <c r="Y372" s="60"/>
      <c r="Z372" s="60"/>
      <c r="AA372" s="56" t="s">
        <v>5889</v>
      </c>
      <c r="AB372" s="61">
        <v>3.0</v>
      </c>
      <c r="AC372" s="61">
        <v>1.0</v>
      </c>
      <c r="AD372" s="60"/>
      <c r="AE372" s="60"/>
    </row>
    <row r="373">
      <c r="A373" s="60"/>
      <c r="B373" s="61">
        <v>751.0</v>
      </c>
      <c r="C373" s="56" t="s">
        <v>4560</v>
      </c>
      <c r="D373" s="65" t="s">
        <v>4920</v>
      </c>
      <c r="E373" s="56" t="s">
        <v>4915</v>
      </c>
      <c r="F373" s="62" t="b">
        <v>1</v>
      </c>
      <c r="G373" s="61">
        <v>1.0</v>
      </c>
      <c r="H373" s="61">
        <v>0.0</v>
      </c>
      <c r="I373" s="61">
        <v>1.0</v>
      </c>
      <c r="J373" s="63">
        <v>42328.29236111111</v>
      </c>
      <c r="K373" s="56" t="s">
        <v>4916</v>
      </c>
      <c r="L373" s="56" t="s">
        <v>4918</v>
      </c>
      <c r="M373" s="56" t="s">
        <v>4919</v>
      </c>
      <c r="N373" s="62" t="e">
        <v>#N/A</v>
      </c>
      <c r="O373" s="62" t="e">
        <v>#N/A</v>
      </c>
      <c r="P373" s="62" t="e">
        <v>#N/A</v>
      </c>
      <c r="Q373" s="62" t="e">
        <v>#N/A</v>
      </c>
      <c r="R373" s="62" t="e">
        <v>#N/A</v>
      </c>
      <c r="S373" s="62" t="b">
        <v>0</v>
      </c>
      <c r="T373" s="62" t="b">
        <v>1</v>
      </c>
      <c r="U373" s="61">
        <v>4281.0</v>
      </c>
      <c r="V373" s="56" t="s">
        <v>4921</v>
      </c>
      <c r="W373" s="56" t="s">
        <v>358</v>
      </c>
      <c r="X373" s="60"/>
      <c r="Y373" s="60"/>
      <c r="Z373" s="56" t="s">
        <v>577</v>
      </c>
      <c r="AA373" s="56" t="s">
        <v>5880</v>
      </c>
      <c r="AB373" s="61">
        <v>4.0</v>
      </c>
      <c r="AC373" s="61">
        <v>2.0</v>
      </c>
      <c r="AD373" s="60"/>
      <c r="AE373" s="60"/>
    </row>
    <row r="374">
      <c r="A374" s="60"/>
      <c r="B374" s="61">
        <v>2.0</v>
      </c>
      <c r="C374" s="56" t="s">
        <v>4560</v>
      </c>
      <c r="D374" s="57" t="s">
        <v>307</v>
      </c>
      <c r="E374" s="56" t="s">
        <v>303</v>
      </c>
      <c r="F374" s="62" t="b">
        <v>1</v>
      </c>
      <c r="G374" s="61">
        <v>1029.0</v>
      </c>
      <c r="H374" s="61">
        <v>72.0</v>
      </c>
      <c r="I374" s="61">
        <v>957.0</v>
      </c>
      <c r="J374" s="63">
        <v>42314.319444444445</v>
      </c>
      <c r="K374" s="56" t="s">
        <v>304</v>
      </c>
      <c r="L374" s="56" t="s">
        <v>305</v>
      </c>
      <c r="M374" s="56" t="s">
        <v>306</v>
      </c>
      <c r="N374" s="62" t="e">
        <v>#N/A</v>
      </c>
      <c r="O374" s="62" t="e">
        <v>#N/A</v>
      </c>
      <c r="P374" s="62" t="e">
        <v>#N/A</v>
      </c>
      <c r="Q374" s="62" t="e">
        <v>#N/A</v>
      </c>
      <c r="R374" s="62" t="e">
        <v>#N/A</v>
      </c>
      <c r="S374" s="62" t="b">
        <v>1</v>
      </c>
      <c r="T374" s="62" t="b">
        <v>1</v>
      </c>
      <c r="U374" s="61">
        <v>48306.0</v>
      </c>
      <c r="V374" s="56" t="s">
        <v>308</v>
      </c>
      <c r="W374" s="56" t="s">
        <v>309</v>
      </c>
      <c r="X374" s="60"/>
      <c r="Y374" s="60"/>
      <c r="Z374" s="56" t="s">
        <v>310</v>
      </c>
      <c r="AA374" s="56" t="s">
        <v>5900</v>
      </c>
      <c r="AB374" s="61">
        <v>1.0</v>
      </c>
      <c r="AC374" s="61">
        <v>2.0</v>
      </c>
      <c r="AD374" s="60"/>
      <c r="AE374" s="60"/>
    </row>
    <row r="375">
      <c r="A375" s="60"/>
      <c r="B375" s="61">
        <v>17.0</v>
      </c>
      <c r="C375" s="56" t="s">
        <v>4560</v>
      </c>
      <c r="D375" s="57" t="s">
        <v>449</v>
      </c>
      <c r="E375" s="56" t="s">
        <v>445</v>
      </c>
      <c r="F375" s="62" t="b">
        <v>1</v>
      </c>
      <c r="G375" s="61">
        <v>173.0</v>
      </c>
      <c r="H375" s="61">
        <v>57.0</v>
      </c>
      <c r="I375" s="61">
        <v>116.0</v>
      </c>
      <c r="J375" s="63">
        <v>42319.50555555556</v>
      </c>
      <c r="K375" s="56" t="s">
        <v>446</v>
      </c>
      <c r="L375" s="56" t="s">
        <v>447</v>
      </c>
      <c r="M375" s="56" t="s">
        <v>448</v>
      </c>
      <c r="N375" s="62" t="e">
        <v>#N/A</v>
      </c>
      <c r="O375" s="62" t="e">
        <v>#N/A</v>
      </c>
      <c r="P375" s="62" t="e">
        <v>#N/A</v>
      </c>
      <c r="Q375" s="62" t="e">
        <v>#N/A</v>
      </c>
      <c r="R375" s="62" t="e">
        <v>#N/A</v>
      </c>
      <c r="S375" s="62" t="b">
        <v>1</v>
      </c>
      <c r="T375" s="62" t="b">
        <v>1</v>
      </c>
      <c r="U375" s="61">
        <v>48103.0</v>
      </c>
      <c r="V375" s="56" t="s">
        <v>450</v>
      </c>
      <c r="W375" s="56" t="s">
        <v>309</v>
      </c>
      <c r="X375" s="64">
        <v>776640.0</v>
      </c>
      <c r="Y375" s="64">
        <v>884614.0</v>
      </c>
      <c r="Z375" s="56" t="s">
        <v>451</v>
      </c>
      <c r="AA375" s="56" t="s">
        <v>5906</v>
      </c>
      <c r="AB375" s="61">
        <v>1.0</v>
      </c>
      <c r="AC375" s="61">
        <v>2.0</v>
      </c>
      <c r="AD375" s="60"/>
      <c r="AE375" s="60"/>
    </row>
    <row r="376">
      <c r="A376" s="60"/>
      <c r="B376" s="61">
        <v>171.0</v>
      </c>
      <c r="C376" s="56" t="s">
        <v>4560</v>
      </c>
      <c r="D376" s="57" t="s">
        <v>1948</v>
      </c>
      <c r="E376" s="56" t="s">
        <v>1938</v>
      </c>
      <c r="F376" s="62" t="b">
        <v>1</v>
      </c>
      <c r="G376" s="61">
        <v>26.0</v>
      </c>
      <c r="H376" s="61">
        <v>3.0</v>
      </c>
      <c r="I376" s="61">
        <v>23.0</v>
      </c>
      <c r="J376" s="63">
        <v>42326.48402777778</v>
      </c>
      <c r="K376" s="56" t="s">
        <v>1940</v>
      </c>
      <c r="L376" s="56" t="s">
        <v>1942</v>
      </c>
      <c r="M376" s="56" t="s">
        <v>1944</v>
      </c>
      <c r="N376" s="56" t="s">
        <v>532</v>
      </c>
      <c r="O376" s="56" t="s">
        <v>1946</v>
      </c>
      <c r="P376" s="56" t="s">
        <v>5910</v>
      </c>
      <c r="Q376" s="61">
        <v>0.0</v>
      </c>
      <c r="R376" s="61">
        <v>0.0</v>
      </c>
      <c r="S376" s="62" t="b">
        <v>1</v>
      </c>
      <c r="T376" s="62" t="b">
        <v>0</v>
      </c>
      <c r="U376" s="61">
        <v>49503.0</v>
      </c>
      <c r="V376" s="56" t="s">
        <v>1950</v>
      </c>
      <c r="W376" s="56" t="s">
        <v>309</v>
      </c>
      <c r="X376" s="64">
        <v>1.0152039E7</v>
      </c>
      <c r="Y376" s="64">
        <v>8907628.0</v>
      </c>
      <c r="Z376" s="56" t="s">
        <v>1951</v>
      </c>
      <c r="AA376" s="56" t="s">
        <v>5913</v>
      </c>
      <c r="AD376" s="60"/>
      <c r="AE376" s="60"/>
    </row>
    <row r="377">
      <c r="A377" s="60"/>
      <c r="B377" s="61">
        <v>235.0</v>
      </c>
      <c r="C377" s="56" t="s">
        <v>4560</v>
      </c>
      <c r="D377" s="57" t="s">
        <v>2502</v>
      </c>
      <c r="E377" s="56" t="s">
        <v>2496</v>
      </c>
      <c r="F377" s="62" t="b">
        <v>1</v>
      </c>
      <c r="G377" s="61">
        <v>18.0</v>
      </c>
      <c r="H377" s="61">
        <v>0.0</v>
      </c>
      <c r="I377" s="61">
        <v>18.0</v>
      </c>
      <c r="J377" s="63">
        <v>42326.53958333333</v>
      </c>
      <c r="K377" s="56" t="s">
        <v>2497</v>
      </c>
      <c r="L377" s="56" t="s">
        <v>2498</v>
      </c>
      <c r="M377" s="56" t="s">
        <v>2499</v>
      </c>
      <c r="N377" s="56" t="s">
        <v>264</v>
      </c>
      <c r="O377" s="61">
        <v>0.0</v>
      </c>
      <c r="P377" s="61">
        <v>0.0</v>
      </c>
      <c r="Q377" s="56" t="s">
        <v>2500</v>
      </c>
      <c r="R377" s="56" t="s">
        <v>2501</v>
      </c>
      <c r="S377" s="62" t="b">
        <v>1</v>
      </c>
      <c r="T377" s="62" t="b">
        <v>1</v>
      </c>
      <c r="U377" s="61">
        <v>49783.0</v>
      </c>
      <c r="V377" s="56" t="s">
        <v>2503</v>
      </c>
      <c r="W377" s="56" t="s">
        <v>309</v>
      </c>
      <c r="X377" s="64">
        <v>3283261.0</v>
      </c>
      <c r="Y377" s="64">
        <v>1675442.0</v>
      </c>
      <c r="Z377" s="56" t="s">
        <v>2504</v>
      </c>
      <c r="AA377" s="56" t="s">
        <v>5919</v>
      </c>
      <c r="AD377" s="60"/>
      <c r="AE377" s="60"/>
    </row>
    <row r="378">
      <c r="A378" s="60"/>
      <c r="B378" s="61">
        <v>242.0</v>
      </c>
      <c r="C378" s="56" t="s">
        <v>4560</v>
      </c>
      <c r="D378" s="57" t="s">
        <v>2570</v>
      </c>
      <c r="E378" s="56" t="s">
        <v>2566</v>
      </c>
      <c r="F378" s="62" t="b">
        <v>1</v>
      </c>
      <c r="G378" s="61">
        <v>11.0</v>
      </c>
      <c r="H378" s="61">
        <v>1.0</v>
      </c>
      <c r="I378" s="61">
        <v>10.0</v>
      </c>
      <c r="J378" s="63">
        <v>42310.76388888889</v>
      </c>
      <c r="K378" s="56" t="s">
        <v>2567</v>
      </c>
      <c r="L378" s="56" t="s">
        <v>2568</v>
      </c>
      <c r="M378" s="56" t="s">
        <v>2569</v>
      </c>
      <c r="N378" s="62" t="e">
        <v>#N/A</v>
      </c>
      <c r="O378" s="62" t="e">
        <v>#N/A</v>
      </c>
      <c r="P378" s="62" t="e">
        <v>#N/A</v>
      </c>
      <c r="Q378" s="62" t="e">
        <v>#N/A</v>
      </c>
      <c r="R378" s="62" t="e">
        <v>#N/A</v>
      </c>
      <c r="S378" s="62" t="b">
        <v>1</v>
      </c>
      <c r="T378" s="62" t="b">
        <v>0</v>
      </c>
      <c r="U378" s="61">
        <v>48734.0</v>
      </c>
      <c r="V378" s="56" t="s">
        <v>2571</v>
      </c>
      <c r="W378" s="56" t="s">
        <v>309</v>
      </c>
      <c r="X378" s="60"/>
      <c r="Y378" s="60"/>
      <c r="Z378" s="56" t="s">
        <v>2572</v>
      </c>
      <c r="AA378" s="56" t="s">
        <v>5923</v>
      </c>
      <c r="AD378" s="60"/>
      <c r="AE378" s="60"/>
    </row>
    <row r="379">
      <c r="A379" s="60"/>
      <c r="B379" s="61">
        <v>268.0</v>
      </c>
      <c r="C379" s="56" t="s">
        <v>4560</v>
      </c>
      <c r="D379" s="57" t="s">
        <v>2859</v>
      </c>
      <c r="E379" s="56" t="s">
        <v>2854</v>
      </c>
      <c r="F379" s="62" t="b">
        <v>1</v>
      </c>
      <c r="G379" s="61">
        <v>40.0</v>
      </c>
      <c r="H379" s="61">
        <v>3.0</v>
      </c>
      <c r="I379" s="61">
        <v>37.0</v>
      </c>
      <c r="J379" s="63">
        <v>42313.42847222222</v>
      </c>
      <c r="K379" s="56" t="s">
        <v>2855</v>
      </c>
      <c r="L379" s="56" t="s">
        <v>2856</v>
      </c>
      <c r="M379" s="56" t="s">
        <v>2857</v>
      </c>
      <c r="N379" s="62" t="e">
        <v>#N/A</v>
      </c>
      <c r="O379" s="62" t="e">
        <v>#N/A</v>
      </c>
      <c r="P379" s="62" t="e">
        <v>#N/A</v>
      </c>
      <c r="Q379" s="62" t="e">
        <v>#N/A</v>
      </c>
      <c r="R379" s="62" t="e">
        <v>#N/A</v>
      </c>
      <c r="S379" s="62" t="b">
        <v>1</v>
      </c>
      <c r="T379" s="62" t="b">
        <v>1</v>
      </c>
      <c r="U379" s="61">
        <v>49525.0</v>
      </c>
      <c r="V379" s="56" t="s">
        <v>1950</v>
      </c>
      <c r="W379" s="56" t="s">
        <v>309</v>
      </c>
      <c r="X379" s="60"/>
      <c r="Y379" s="60"/>
      <c r="Z379" s="56" t="s">
        <v>2860</v>
      </c>
      <c r="AA379" s="56" t="s">
        <v>5928</v>
      </c>
      <c r="AD379" s="60"/>
      <c r="AE379" s="60"/>
    </row>
    <row r="380">
      <c r="A380" s="60"/>
      <c r="B380" s="61">
        <v>272.0</v>
      </c>
      <c r="C380" s="56" t="s">
        <v>4560</v>
      </c>
      <c r="D380" s="57" t="s">
        <v>2902</v>
      </c>
      <c r="E380" s="56" t="s">
        <v>2896</v>
      </c>
      <c r="F380" s="62" t="b">
        <v>1</v>
      </c>
      <c r="G380" s="61">
        <v>8.0</v>
      </c>
      <c r="H380" s="61">
        <v>1.0</v>
      </c>
      <c r="I380" s="61">
        <v>7.0</v>
      </c>
      <c r="J380" s="63">
        <v>42311.20763888889</v>
      </c>
      <c r="K380" s="56" t="s">
        <v>2897</v>
      </c>
      <c r="L380" s="56" t="s">
        <v>2898</v>
      </c>
      <c r="M380" s="56" t="s">
        <v>2899</v>
      </c>
      <c r="N380" s="56" t="s">
        <v>532</v>
      </c>
      <c r="O380" s="61">
        <v>0.0</v>
      </c>
      <c r="P380" s="61">
        <v>0.0</v>
      </c>
      <c r="Q380" s="56" t="s">
        <v>2900</v>
      </c>
      <c r="R380" s="56" t="s">
        <v>2901</v>
      </c>
      <c r="S380" s="62" t="b">
        <v>1</v>
      </c>
      <c r="T380" s="62" t="b">
        <v>1</v>
      </c>
      <c r="U380" s="61">
        <v>48381.0</v>
      </c>
      <c r="V380" s="56" t="s">
        <v>2903</v>
      </c>
      <c r="W380" s="56" t="s">
        <v>309</v>
      </c>
      <c r="X380" s="60"/>
      <c r="Y380" s="60"/>
      <c r="Z380" s="56" t="s">
        <v>2904</v>
      </c>
      <c r="AA380" s="56" t="s">
        <v>5934</v>
      </c>
      <c r="AD380" s="60"/>
      <c r="AE380" s="60"/>
    </row>
    <row r="381">
      <c r="A381" s="60"/>
      <c r="B381" s="61">
        <v>325.0</v>
      </c>
      <c r="C381" s="56" t="s">
        <v>4560</v>
      </c>
      <c r="D381" s="57" t="s">
        <v>3555</v>
      </c>
      <c r="E381" s="56" t="s">
        <v>3549</v>
      </c>
      <c r="F381" s="62" t="b">
        <v>1</v>
      </c>
      <c r="G381" s="61">
        <v>868.0</v>
      </c>
      <c r="H381" s="61">
        <v>214.0</v>
      </c>
      <c r="I381" s="61">
        <v>654.0</v>
      </c>
      <c r="J381" s="63">
        <v>42319.563888888886</v>
      </c>
      <c r="K381" s="56" t="s">
        <v>3552</v>
      </c>
      <c r="L381" s="56" t="s">
        <v>3553</v>
      </c>
      <c r="M381" s="56" t="s">
        <v>3554</v>
      </c>
      <c r="N381" s="62" t="e">
        <v>#N/A</v>
      </c>
      <c r="O381" s="62" t="e">
        <v>#N/A</v>
      </c>
      <c r="P381" s="62" t="e">
        <v>#N/A</v>
      </c>
      <c r="Q381" s="62" t="e">
        <v>#N/A</v>
      </c>
      <c r="R381" s="62" t="e">
        <v>#N/A</v>
      </c>
      <c r="S381" s="62" t="b">
        <v>1</v>
      </c>
      <c r="T381" s="62" t="b">
        <v>1</v>
      </c>
      <c r="U381" s="61">
        <v>48734.0</v>
      </c>
      <c r="V381" s="56" t="s">
        <v>2571</v>
      </c>
      <c r="W381" s="56" t="s">
        <v>309</v>
      </c>
      <c r="X381" s="60"/>
      <c r="Y381" s="60"/>
      <c r="Z381" s="56" t="s">
        <v>461</v>
      </c>
      <c r="AA381" s="56" t="s">
        <v>5939</v>
      </c>
      <c r="AD381" s="60"/>
      <c r="AE381" s="60"/>
    </row>
    <row r="382">
      <c r="A382" s="60"/>
      <c r="B382" s="61">
        <v>330.0</v>
      </c>
      <c r="C382" s="56" t="s">
        <v>4560</v>
      </c>
      <c r="D382" s="57" t="s">
        <v>3633</v>
      </c>
      <c r="E382" s="56" t="s">
        <v>3628</v>
      </c>
      <c r="F382" s="62" t="b">
        <v>1</v>
      </c>
      <c r="G382" s="61">
        <v>67.0</v>
      </c>
      <c r="H382" s="61">
        <v>8.0</v>
      </c>
      <c r="I382" s="61">
        <v>59.0</v>
      </c>
      <c r="J382" s="63">
        <v>42312.88888888889</v>
      </c>
      <c r="K382" s="56" t="s">
        <v>3630</v>
      </c>
      <c r="L382" s="56" t="s">
        <v>3631</v>
      </c>
      <c r="M382" s="56" t="s">
        <v>3632</v>
      </c>
      <c r="N382" s="62" t="e">
        <v>#N/A</v>
      </c>
      <c r="O382" s="62" t="e">
        <v>#N/A</v>
      </c>
      <c r="P382" s="62" t="e">
        <v>#N/A</v>
      </c>
      <c r="Q382" s="62" t="e">
        <v>#N/A</v>
      </c>
      <c r="R382" s="62" t="e">
        <v>#N/A</v>
      </c>
      <c r="S382" s="62" t="b">
        <v>1</v>
      </c>
      <c r="T382" s="62" t="b">
        <v>1</v>
      </c>
      <c r="U382" s="61">
        <v>48343.0</v>
      </c>
      <c r="V382" s="56" t="s">
        <v>3635</v>
      </c>
      <c r="W382" s="56" t="s">
        <v>309</v>
      </c>
      <c r="X382" s="64">
        <v>674109.0</v>
      </c>
      <c r="Y382" s="64">
        <v>692951.0</v>
      </c>
      <c r="Z382" s="56" t="s">
        <v>2849</v>
      </c>
      <c r="AA382" s="56" t="s">
        <v>5943</v>
      </c>
      <c r="AD382" s="60"/>
      <c r="AE382" s="60"/>
    </row>
    <row r="383">
      <c r="A383" s="60"/>
      <c r="B383" s="61">
        <v>380.0</v>
      </c>
      <c r="C383" s="56" t="s">
        <v>4560</v>
      </c>
      <c r="D383" s="57" t="s">
        <v>4200</v>
      </c>
      <c r="E383" s="56" t="s">
        <v>4195</v>
      </c>
      <c r="F383" s="62" t="b">
        <v>1</v>
      </c>
      <c r="G383" s="61">
        <v>2.0</v>
      </c>
      <c r="H383" s="61">
        <v>0.0</v>
      </c>
      <c r="I383" s="61">
        <v>2.0</v>
      </c>
      <c r="J383" s="63">
        <v>42324.68819444445</v>
      </c>
      <c r="K383" s="56" t="s">
        <v>4196</v>
      </c>
      <c r="L383" s="56" t="s">
        <v>4197</v>
      </c>
      <c r="M383" s="56" t="s">
        <v>4198</v>
      </c>
      <c r="N383" s="62" t="e">
        <v>#N/A</v>
      </c>
      <c r="O383" s="62" t="e">
        <v>#N/A</v>
      </c>
      <c r="P383" s="62" t="e">
        <v>#N/A</v>
      </c>
      <c r="Q383" s="62" t="e">
        <v>#N/A</v>
      </c>
      <c r="R383" s="62" t="e">
        <v>#N/A</v>
      </c>
      <c r="S383" s="62" t="b">
        <v>1</v>
      </c>
      <c r="T383" s="62" t="b">
        <v>1</v>
      </c>
      <c r="U383" s="61">
        <v>49808.0</v>
      </c>
      <c r="V383" s="56" t="s">
        <v>4201</v>
      </c>
      <c r="W383" s="56" t="s">
        <v>309</v>
      </c>
      <c r="X383" s="60"/>
      <c r="Y383" s="60"/>
      <c r="Z383" s="56" t="s">
        <v>4202</v>
      </c>
      <c r="AA383" s="56" t="s">
        <v>5949</v>
      </c>
      <c r="AD383" s="60"/>
      <c r="AE383" s="60"/>
    </row>
    <row r="384">
      <c r="A384" s="60"/>
      <c r="B384" s="61">
        <v>413.0</v>
      </c>
      <c r="C384" s="56" t="s">
        <v>4560</v>
      </c>
      <c r="D384" s="57" t="s">
        <v>4580</v>
      </c>
      <c r="E384" s="56" t="s">
        <v>4576</v>
      </c>
      <c r="F384" s="62" t="b">
        <v>1</v>
      </c>
      <c r="G384" s="61">
        <v>0.0</v>
      </c>
      <c r="H384" s="61">
        <v>0.0</v>
      </c>
      <c r="I384" s="61">
        <v>0.0</v>
      </c>
      <c r="J384" s="63">
        <v>42310.35555555556</v>
      </c>
      <c r="K384" s="56" t="s">
        <v>4577</v>
      </c>
      <c r="L384" s="56" t="s">
        <v>4578</v>
      </c>
      <c r="M384" s="56" t="s">
        <v>4579</v>
      </c>
      <c r="N384" s="62" t="e">
        <v>#N/A</v>
      </c>
      <c r="O384" s="62" t="e">
        <v>#N/A</v>
      </c>
      <c r="P384" s="62" t="e">
        <v>#N/A</v>
      </c>
      <c r="Q384" s="62" t="e">
        <v>#N/A</v>
      </c>
      <c r="R384" s="62" t="e">
        <v>#N/A</v>
      </c>
      <c r="S384" s="62" t="b">
        <v>1</v>
      </c>
      <c r="T384" s="62" t="b">
        <v>1</v>
      </c>
      <c r="U384" s="61">
        <v>48213.0</v>
      </c>
      <c r="V384" s="56" t="s">
        <v>4581</v>
      </c>
      <c r="W384" s="56" t="s">
        <v>309</v>
      </c>
      <c r="X384" s="64">
        <v>111771.0</v>
      </c>
      <c r="Y384" s="64">
        <v>105690.0</v>
      </c>
      <c r="Z384" s="56" t="s">
        <v>4582</v>
      </c>
      <c r="AA384" s="56" t="s">
        <v>5951</v>
      </c>
      <c r="AD384" s="60"/>
      <c r="AE384" s="60"/>
    </row>
    <row r="385">
      <c r="A385" s="60"/>
      <c r="B385" s="61">
        <v>433.0</v>
      </c>
      <c r="C385" s="56" t="s">
        <v>4560</v>
      </c>
      <c r="D385" s="57" t="s">
        <v>4807</v>
      </c>
      <c r="E385" s="56" t="s">
        <v>4799</v>
      </c>
      <c r="F385" s="62" t="b">
        <v>1</v>
      </c>
      <c r="G385" s="61">
        <v>274.0</v>
      </c>
      <c r="H385" s="61">
        <v>107.0</v>
      </c>
      <c r="I385" s="61">
        <v>167.0</v>
      </c>
      <c r="J385" s="63">
        <v>42317.5375</v>
      </c>
      <c r="K385" s="56" t="s">
        <v>4804</v>
      </c>
      <c r="L385" s="56" t="s">
        <v>4805</v>
      </c>
      <c r="M385" s="56" t="s">
        <v>4806</v>
      </c>
      <c r="N385" s="62" t="e">
        <v>#N/A</v>
      </c>
      <c r="O385" s="62" t="e">
        <v>#N/A</v>
      </c>
      <c r="P385" s="62" t="e">
        <v>#N/A</v>
      </c>
      <c r="Q385" s="62" t="e">
        <v>#N/A</v>
      </c>
      <c r="R385" s="62" t="e">
        <v>#N/A</v>
      </c>
      <c r="S385" s="62" t="b">
        <v>1</v>
      </c>
      <c r="T385" s="62" t="b">
        <v>1</v>
      </c>
      <c r="U385" s="61">
        <v>48203.0</v>
      </c>
      <c r="V385" s="56" t="s">
        <v>4581</v>
      </c>
      <c r="W385" s="56" t="s">
        <v>309</v>
      </c>
      <c r="X385" s="64">
        <v>1149502.0</v>
      </c>
      <c r="Y385" s="64">
        <v>1126027.0</v>
      </c>
      <c r="Z385" s="56" t="s">
        <v>4810</v>
      </c>
      <c r="AA385" s="56" t="s">
        <v>5955</v>
      </c>
      <c r="AD385" s="60"/>
      <c r="AE385" s="60"/>
    </row>
    <row r="386">
      <c r="A386" s="60"/>
      <c r="B386" s="61">
        <v>491.0</v>
      </c>
      <c r="C386" s="56" t="s">
        <v>4560</v>
      </c>
      <c r="D386" s="57" t="s">
        <v>5439</v>
      </c>
      <c r="E386" s="56" t="s">
        <v>5434</v>
      </c>
      <c r="F386" s="62" t="b">
        <v>0</v>
      </c>
      <c r="G386" s="61">
        <v>8.0</v>
      </c>
      <c r="H386" s="61">
        <v>2.0</v>
      </c>
      <c r="I386" s="61">
        <v>6.0</v>
      </c>
      <c r="J386" s="63">
        <v>42314.92013888889</v>
      </c>
      <c r="K386" s="56" t="s">
        <v>5436</v>
      </c>
      <c r="L386" s="56" t="s">
        <v>5437</v>
      </c>
      <c r="M386" s="56" t="s">
        <v>5438</v>
      </c>
      <c r="N386" s="62" t="e">
        <v>#N/A</v>
      </c>
      <c r="O386" s="62" t="e">
        <v>#N/A</v>
      </c>
      <c r="P386" s="62" t="e">
        <v>#N/A</v>
      </c>
      <c r="Q386" s="62" t="e">
        <v>#N/A</v>
      </c>
      <c r="R386" s="62" t="e">
        <v>#N/A</v>
      </c>
      <c r="S386" s="62" t="b">
        <v>1</v>
      </c>
      <c r="T386" s="62" t="b">
        <v>0</v>
      </c>
      <c r="U386" s="61">
        <v>49506.0</v>
      </c>
      <c r="V386" s="56" t="s">
        <v>1950</v>
      </c>
      <c r="W386" s="56" t="s">
        <v>309</v>
      </c>
      <c r="X386" s="60"/>
      <c r="Y386" s="60"/>
      <c r="Z386" s="60"/>
      <c r="AA386" s="56" t="s">
        <v>5958</v>
      </c>
      <c r="AD386" s="60"/>
      <c r="AE386" s="60"/>
    </row>
    <row r="387">
      <c r="A387" s="60"/>
      <c r="B387" s="61">
        <v>673.0</v>
      </c>
      <c r="C387" s="56" t="s">
        <v>4560</v>
      </c>
      <c r="D387" s="57" t="s">
        <v>5961</v>
      </c>
      <c r="E387" s="56" t="s">
        <v>5962</v>
      </c>
      <c r="F387" s="62" t="b">
        <v>1</v>
      </c>
      <c r="G387" s="61">
        <v>1.0</v>
      </c>
      <c r="H387" s="61">
        <v>0.0</v>
      </c>
      <c r="I387" s="61">
        <v>1.0</v>
      </c>
      <c r="J387" s="63">
        <v>42324.63263888889</v>
      </c>
      <c r="K387" s="56" t="s">
        <v>5963</v>
      </c>
      <c r="L387" s="56" t="s">
        <v>5964</v>
      </c>
      <c r="M387" s="56" t="s">
        <v>5965</v>
      </c>
      <c r="N387" s="61">
        <v>-1.0</v>
      </c>
      <c r="O387" s="56" t="s">
        <v>1946</v>
      </c>
      <c r="P387" s="61">
        <v>0.0</v>
      </c>
      <c r="Q387" s="61">
        <v>0.0</v>
      </c>
      <c r="R387" s="61">
        <v>0.0</v>
      </c>
      <c r="S387" s="62" t="b">
        <v>0</v>
      </c>
      <c r="T387" s="62" t="b">
        <v>0</v>
      </c>
      <c r="U387" s="61">
        <v>49504.0</v>
      </c>
      <c r="V387" s="56" t="s">
        <v>1950</v>
      </c>
      <c r="W387" s="56" t="s">
        <v>309</v>
      </c>
      <c r="X387" s="60"/>
      <c r="Y387" s="60"/>
      <c r="Z387" s="56" t="s">
        <v>5966</v>
      </c>
      <c r="AA387" s="56" t="s">
        <v>5968</v>
      </c>
      <c r="AB387" s="61">
        <v>3.0</v>
      </c>
      <c r="AC387" s="61">
        <v>1.0</v>
      </c>
      <c r="AD387" s="60"/>
      <c r="AE387" s="60"/>
    </row>
    <row r="388">
      <c r="A388" s="60"/>
      <c r="B388" s="61">
        <v>700.0</v>
      </c>
      <c r="C388" s="56" t="s">
        <v>4560</v>
      </c>
      <c r="D388" s="57" t="s">
        <v>5970</v>
      </c>
      <c r="E388" s="56" t="s">
        <v>5971</v>
      </c>
      <c r="F388" s="62" t="b">
        <v>1</v>
      </c>
      <c r="G388" s="61">
        <v>0.0</v>
      </c>
      <c r="H388" s="61">
        <v>0.0</v>
      </c>
      <c r="I388" s="61">
        <v>0.0</v>
      </c>
      <c r="J388" s="63">
        <v>42312.52569444444</v>
      </c>
      <c r="K388" s="56" t="s">
        <v>5973</v>
      </c>
      <c r="L388" s="56" t="s">
        <v>5974</v>
      </c>
      <c r="M388" s="56" t="s">
        <v>5975</v>
      </c>
      <c r="N388" s="62" t="e">
        <v>#N/A</v>
      </c>
      <c r="O388" s="62" t="e">
        <v>#N/A</v>
      </c>
      <c r="P388" s="62" t="e">
        <v>#N/A</v>
      </c>
      <c r="Q388" s="62" t="e">
        <v>#N/A</v>
      </c>
      <c r="R388" s="62" t="e">
        <v>#N/A</v>
      </c>
      <c r="S388" s="62" t="b">
        <v>0</v>
      </c>
      <c r="T388" s="62" t="b">
        <v>1</v>
      </c>
      <c r="U388" s="61">
        <v>48075.0</v>
      </c>
      <c r="V388" s="56" t="s">
        <v>5976</v>
      </c>
      <c r="W388" s="56" t="s">
        <v>309</v>
      </c>
      <c r="X388" s="64">
        <v>3.4061682E7</v>
      </c>
      <c r="Y388" s="64">
        <v>3.6017978E7</v>
      </c>
      <c r="Z388" s="56" t="s">
        <v>1856</v>
      </c>
      <c r="AA388" s="56" t="s">
        <v>5979</v>
      </c>
      <c r="AB388" s="61">
        <v>3.0</v>
      </c>
      <c r="AC388" s="61">
        <v>4.0</v>
      </c>
      <c r="AD388" s="60"/>
      <c r="AE388" s="60"/>
    </row>
    <row r="389">
      <c r="A389" s="60"/>
      <c r="B389" s="61">
        <v>728.0</v>
      </c>
      <c r="C389" s="56" t="s">
        <v>4560</v>
      </c>
      <c r="D389" s="57" t="s">
        <v>5981</v>
      </c>
      <c r="E389" s="56" t="s">
        <v>5982</v>
      </c>
      <c r="F389" s="62" t="b">
        <v>1</v>
      </c>
      <c r="G389" s="61">
        <v>2.0</v>
      </c>
      <c r="H389" s="61">
        <v>1.0</v>
      </c>
      <c r="I389" s="61">
        <v>1.0</v>
      </c>
      <c r="J389" s="63">
        <v>42315.55902777778</v>
      </c>
      <c r="K389" s="56" t="s">
        <v>5983</v>
      </c>
      <c r="L389" s="56" t="s">
        <v>5984</v>
      </c>
      <c r="M389" s="56" t="s">
        <v>5985</v>
      </c>
      <c r="N389" s="62" t="e">
        <v>#N/A</v>
      </c>
      <c r="O389" s="62" t="e">
        <v>#N/A</v>
      </c>
      <c r="P389" s="62" t="e">
        <v>#N/A</v>
      </c>
      <c r="Q389" s="62" t="e">
        <v>#N/A</v>
      </c>
      <c r="R389" s="62" t="e">
        <v>#N/A</v>
      </c>
      <c r="S389" s="62" t="b">
        <v>0</v>
      </c>
      <c r="T389" s="62" t="b">
        <v>0</v>
      </c>
      <c r="U389" s="61">
        <v>49503.0</v>
      </c>
      <c r="V389" s="56" t="s">
        <v>5986</v>
      </c>
      <c r="W389" s="56" t="s">
        <v>309</v>
      </c>
      <c r="X389" s="64">
        <v>218143.0</v>
      </c>
      <c r="Y389" s="64">
        <v>171413.0</v>
      </c>
      <c r="Z389" s="56" t="s">
        <v>706</v>
      </c>
      <c r="AA389" s="56" t="s">
        <v>5988</v>
      </c>
      <c r="AB389" s="61">
        <v>1.0</v>
      </c>
      <c r="AC389" s="61">
        <v>1.0</v>
      </c>
      <c r="AD389" s="60"/>
      <c r="AE389" s="60"/>
    </row>
    <row r="390">
      <c r="A390" s="60"/>
      <c r="B390" s="61">
        <v>735.0</v>
      </c>
      <c r="C390" s="56" t="s">
        <v>4560</v>
      </c>
      <c r="D390" s="57" t="s">
        <v>5990</v>
      </c>
      <c r="E390" s="56" t="s">
        <v>5991</v>
      </c>
      <c r="F390" s="62" t="b">
        <v>1</v>
      </c>
      <c r="G390" s="61">
        <v>4.0</v>
      </c>
      <c r="H390" s="61">
        <v>0.0</v>
      </c>
      <c r="I390" s="61">
        <v>4.0</v>
      </c>
      <c r="J390" s="63">
        <v>42326.60972222222</v>
      </c>
      <c r="K390" s="56" t="s">
        <v>5992</v>
      </c>
      <c r="L390" s="56" t="s">
        <v>5994</v>
      </c>
      <c r="N390" s="62" t="e">
        <v>#N/A</v>
      </c>
      <c r="O390" s="62" t="e">
        <v>#N/A</v>
      </c>
      <c r="P390" s="62" t="e">
        <v>#N/A</v>
      </c>
      <c r="Q390" s="62" t="e">
        <v>#N/A</v>
      </c>
      <c r="R390" s="62" t="e">
        <v>#N/A</v>
      </c>
      <c r="S390" s="62" t="b">
        <v>0</v>
      </c>
      <c r="T390" s="62" t="b">
        <v>1</v>
      </c>
      <c r="U390" s="61">
        <v>48213.0</v>
      </c>
      <c r="V390" s="56" t="s">
        <v>4581</v>
      </c>
      <c r="W390" s="56" t="s">
        <v>309</v>
      </c>
      <c r="X390" s="60"/>
      <c r="Y390" s="60"/>
      <c r="Z390" s="56" t="s">
        <v>1250</v>
      </c>
      <c r="AA390" s="56" t="s">
        <v>5996</v>
      </c>
      <c r="AB390" s="61">
        <v>3.0</v>
      </c>
      <c r="AC390" s="60"/>
      <c r="AD390" s="60"/>
      <c r="AE390" s="60"/>
    </row>
    <row r="391">
      <c r="A391" s="60"/>
      <c r="B391" s="61">
        <v>768.0</v>
      </c>
      <c r="C391" s="56" t="s">
        <v>4560</v>
      </c>
      <c r="D391" s="57" t="s">
        <v>5998</v>
      </c>
      <c r="E391" s="56" t="s">
        <v>5999</v>
      </c>
      <c r="F391" s="62" t="b">
        <v>0</v>
      </c>
      <c r="G391" s="61">
        <v>3.0</v>
      </c>
      <c r="H391" s="61">
        <v>0.0</v>
      </c>
      <c r="I391" s="61">
        <v>3.0</v>
      </c>
      <c r="J391" s="63">
        <v>42322.31597222222</v>
      </c>
      <c r="K391" s="56" t="s">
        <v>6000</v>
      </c>
      <c r="L391" s="56" t="s">
        <v>6002</v>
      </c>
      <c r="M391" s="56" t="s">
        <v>6003</v>
      </c>
      <c r="N391" s="62" t="e">
        <v>#N/A</v>
      </c>
      <c r="O391" s="62" t="e">
        <v>#N/A</v>
      </c>
      <c r="P391" s="62" t="e">
        <v>#N/A</v>
      </c>
      <c r="Q391" s="62" t="e">
        <v>#N/A</v>
      </c>
      <c r="R391" s="62" t="e">
        <v>#N/A</v>
      </c>
      <c r="S391" s="62" t="b">
        <v>0</v>
      </c>
      <c r="T391" s="62" t="b">
        <v>0</v>
      </c>
      <c r="U391" s="61">
        <v>49614.0</v>
      </c>
      <c r="V391" s="56" t="s">
        <v>6004</v>
      </c>
      <c r="W391" s="56" t="s">
        <v>309</v>
      </c>
      <c r="X391" s="60"/>
      <c r="Y391" s="60"/>
      <c r="Z391" s="60"/>
      <c r="AA391" s="56" t="s">
        <v>6005</v>
      </c>
      <c r="AB391" s="61">
        <v>3.0</v>
      </c>
      <c r="AC391" s="61">
        <v>2.0</v>
      </c>
      <c r="AD391" s="60"/>
      <c r="AE391" s="60"/>
    </row>
    <row r="392">
      <c r="A392" s="60"/>
      <c r="B392" s="61">
        <v>770.0</v>
      </c>
      <c r="C392" s="56" t="s">
        <v>4560</v>
      </c>
      <c r="D392" s="57" t="s">
        <v>6006</v>
      </c>
      <c r="E392" s="56" t="s">
        <v>6007</v>
      </c>
      <c r="F392" s="62" t="b">
        <v>0</v>
      </c>
      <c r="G392" s="61">
        <v>1.0</v>
      </c>
      <c r="H392" s="61">
        <v>0.0</v>
      </c>
      <c r="I392" s="61">
        <v>1.0</v>
      </c>
      <c r="J392" s="63">
        <v>42331.87430555555</v>
      </c>
      <c r="K392" s="56" t="s">
        <v>6009</v>
      </c>
      <c r="L392" s="56" t="s">
        <v>6010</v>
      </c>
      <c r="M392" s="56" t="s">
        <v>6011</v>
      </c>
      <c r="N392" s="62" t="e">
        <v>#N/A</v>
      </c>
      <c r="O392" s="62" t="e">
        <v>#N/A</v>
      </c>
      <c r="P392" s="62" t="e">
        <v>#N/A</v>
      </c>
      <c r="Q392" s="62" t="e">
        <v>#N/A</v>
      </c>
      <c r="R392" s="62" t="e">
        <v>#N/A</v>
      </c>
      <c r="S392" s="62" t="b">
        <v>0</v>
      </c>
      <c r="T392" s="62" t="b">
        <v>0</v>
      </c>
      <c r="U392" s="61">
        <v>48235.0</v>
      </c>
      <c r="V392" s="56" t="s">
        <v>6013</v>
      </c>
      <c r="W392" s="56" t="s">
        <v>309</v>
      </c>
      <c r="X392" s="60"/>
      <c r="Y392" s="60"/>
      <c r="Z392" s="60"/>
      <c r="AA392" s="56" t="s">
        <v>6014</v>
      </c>
      <c r="AB392" s="61">
        <v>3.0</v>
      </c>
      <c r="AC392" s="61">
        <v>2.0</v>
      </c>
      <c r="AD392" s="60"/>
      <c r="AE392" s="60"/>
    </row>
    <row r="393">
      <c r="A393" s="60"/>
      <c r="B393" s="61">
        <v>136.0</v>
      </c>
      <c r="C393" s="56" t="s">
        <v>4560</v>
      </c>
      <c r="D393" s="57" t="s">
        <v>1628</v>
      </c>
      <c r="E393" s="56" t="s">
        <v>1624</v>
      </c>
      <c r="F393" s="62" t="b">
        <v>1</v>
      </c>
      <c r="G393" s="61">
        <v>1.0</v>
      </c>
      <c r="H393" s="61">
        <v>0.0</v>
      </c>
      <c r="I393" s="61">
        <v>1.0</v>
      </c>
      <c r="J393" s="63">
        <v>42313.63958333333</v>
      </c>
      <c r="K393" s="56" t="s">
        <v>1625</v>
      </c>
      <c r="L393" s="56" t="s">
        <v>1626</v>
      </c>
      <c r="M393" s="56" t="s">
        <v>1627</v>
      </c>
      <c r="N393" s="62" t="e">
        <v>#N/A</v>
      </c>
      <c r="O393" s="62" t="e">
        <v>#N/A</v>
      </c>
      <c r="P393" s="62" t="e">
        <v>#N/A</v>
      </c>
      <c r="Q393" s="62" t="e">
        <v>#N/A</v>
      </c>
      <c r="R393" s="62" t="e">
        <v>#N/A</v>
      </c>
      <c r="S393" s="62" t="b">
        <v>1</v>
      </c>
      <c r="T393" s="62" t="b">
        <v>0</v>
      </c>
      <c r="U393" s="61">
        <v>55438.0</v>
      </c>
      <c r="V393" s="56" t="s">
        <v>1629</v>
      </c>
      <c r="W393" s="56" t="s">
        <v>1630</v>
      </c>
      <c r="X393" s="60"/>
      <c r="Y393" s="60"/>
      <c r="Z393" s="56" t="s">
        <v>598</v>
      </c>
      <c r="AA393" s="56" t="s">
        <v>6018</v>
      </c>
      <c r="AD393" s="60"/>
      <c r="AE393" s="60"/>
    </row>
    <row r="394">
      <c r="A394" s="60"/>
      <c r="B394" s="61">
        <v>429.0</v>
      </c>
      <c r="C394" s="56" t="s">
        <v>4560</v>
      </c>
      <c r="D394" s="57" t="s">
        <v>4753</v>
      </c>
      <c r="E394" s="56" t="s">
        <v>4742</v>
      </c>
      <c r="F394" s="62" t="b">
        <v>1</v>
      </c>
      <c r="G394" s="61">
        <v>8.0</v>
      </c>
      <c r="H394" s="61">
        <v>0.0</v>
      </c>
      <c r="I394" s="61">
        <v>8.0</v>
      </c>
      <c r="J394" s="63">
        <v>42330.76458333333</v>
      </c>
      <c r="K394" s="56" t="s">
        <v>4743</v>
      </c>
      <c r="L394" s="56" t="s">
        <v>4745</v>
      </c>
      <c r="M394" s="56" t="s">
        <v>4746</v>
      </c>
      <c r="N394" s="56" t="s">
        <v>264</v>
      </c>
      <c r="O394" s="61">
        <v>0.0</v>
      </c>
      <c r="P394" s="61">
        <v>0.0</v>
      </c>
      <c r="Q394" s="56" t="s">
        <v>4749</v>
      </c>
      <c r="R394" s="56" t="s">
        <v>4750</v>
      </c>
      <c r="S394" s="62" t="b">
        <v>1</v>
      </c>
      <c r="T394" s="62" t="b">
        <v>1</v>
      </c>
      <c r="U394" s="61">
        <v>55040.0</v>
      </c>
      <c r="V394" s="56" t="s">
        <v>4757</v>
      </c>
      <c r="W394" s="56" t="s">
        <v>1630</v>
      </c>
      <c r="X394" s="64">
        <v>710758.0</v>
      </c>
      <c r="Y394" s="64">
        <v>724671.0</v>
      </c>
      <c r="Z394" s="56" t="s">
        <v>4760</v>
      </c>
      <c r="AA394" s="56" t="s">
        <v>6023</v>
      </c>
      <c r="AD394" s="60"/>
      <c r="AE394" s="60"/>
    </row>
    <row r="395">
      <c r="A395" s="60"/>
      <c r="B395" s="61">
        <v>475.0</v>
      </c>
      <c r="C395" s="56" t="s">
        <v>4560</v>
      </c>
      <c r="D395" s="57" t="s">
        <v>5302</v>
      </c>
      <c r="E395" s="56" t="s">
        <v>5298</v>
      </c>
      <c r="F395" s="62" t="b">
        <v>1</v>
      </c>
      <c r="G395" s="61">
        <v>25.0</v>
      </c>
      <c r="H395" s="61">
        <v>5.0</v>
      </c>
      <c r="I395" s="61">
        <v>20.0</v>
      </c>
      <c r="J395" s="63">
        <v>42326.24722222222</v>
      </c>
      <c r="K395" s="56" t="s">
        <v>5299</v>
      </c>
      <c r="L395" s="56" t="s">
        <v>5300</v>
      </c>
      <c r="M395" s="56" t="s">
        <v>5301</v>
      </c>
      <c r="N395" s="62" t="e">
        <v>#N/A</v>
      </c>
      <c r="O395" s="62" t="e">
        <v>#N/A</v>
      </c>
      <c r="P395" s="62" t="e">
        <v>#N/A</v>
      </c>
      <c r="Q395" s="62" t="e">
        <v>#N/A</v>
      </c>
      <c r="R395" s="62" t="e">
        <v>#N/A</v>
      </c>
      <c r="S395" s="62" t="b">
        <v>1</v>
      </c>
      <c r="T395" s="62" t="b">
        <v>1</v>
      </c>
      <c r="U395" s="61">
        <v>55130.0</v>
      </c>
      <c r="V395" s="56" t="s">
        <v>5303</v>
      </c>
      <c r="W395" s="56" t="s">
        <v>1630</v>
      </c>
      <c r="X395" s="64">
        <v>521206.0</v>
      </c>
      <c r="Y395" s="64">
        <v>490032.0</v>
      </c>
      <c r="Z395" s="56" t="s">
        <v>5304</v>
      </c>
      <c r="AA395" s="56" t="s">
        <v>6027</v>
      </c>
      <c r="AD395" s="60"/>
      <c r="AE395" s="60"/>
    </row>
    <row r="396">
      <c r="A396" s="60"/>
      <c r="B396" s="61">
        <v>476.0</v>
      </c>
      <c r="C396" s="56" t="s">
        <v>4560</v>
      </c>
      <c r="D396" s="57" t="s">
        <v>5311</v>
      </c>
      <c r="E396" s="56" t="s">
        <v>5298</v>
      </c>
      <c r="F396" s="62" t="b">
        <v>1</v>
      </c>
      <c r="G396" s="61">
        <v>66.0</v>
      </c>
      <c r="H396" s="61">
        <v>11.0</v>
      </c>
      <c r="I396" s="61">
        <v>55.0</v>
      </c>
      <c r="J396" s="63">
        <v>42327.80416666667</v>
      </c>
      <c r="K396" s="56" t="s">
        <v>5309</v>
      </c>
      <c r="L396" s="56" t="s">
        <v>5300</v>
      </c>
      <c r="M396" s="56" t="s">
        <v>5310</v>
      </c>
      <c r="N396" s="62" t="e">
        <v>#N/A</v>
      </c>
      <c r="O396" s="62" t="e">
        <v>#N/A</v>
      </c>
      <c r="P396" s="62" t="e">
        <v>#N/A</v>
      </c>
      <c r="Q396" s="62" t="e">
        <v>#N/A</v>
      </c>
      <c r="R396" s="62" t="e">
        <v>#N/A</v>
      </c>
      <c r="S396" s="62" t="b">
        <v>1</v>
      </c>
      <c r="T396" s="62" t="b">
        <v>1</v>
      </c>
      <c r="U396" s="61">
        <v>55130.0</v>
      </c>
      <c r="V396" s="56" t="s">
        <v>5303</v>
      </c>
      <c r="W396" s="56" t="s">
        <v>1630</v>
      </c>
      <c r="X396" s="64">
        <v>521206.0</v>
      </c>
      <c r="Y396" s="64">
        <v>490032.0</v>
      </c>
      <c r="Z396" s="56" t="s">
        <v>5304</v>
      </c>
      <c r="AA396" s="56" t="s">
        <v>6033</v>
      </c>
      <c r="AD396" s="60"/>
      <c r="AE396" s="60"/>
    </row>
    <row r="397">
      <c r="A397" s="60"/>
      <c r="B397" s="61">
        <v>499.0</v>
      </c>
      <c r="C397" s="56" t="s">
        <v>4560</v>
      </c>
      <c r="D397" s="57" t="s">
        <v>5519</v>
      </c>
      <c r="E397" s="56" t="s">
        <v>5515</v>
      </c>
      <c r="F397" s="62" t="b">
        <v>0</v>
      </c>
      <c r="G397" s="61">
        <v>517.0</v>
      </c>
      <c r="H397" s="61">
        <v>92.0</v>
      </c>
      <c r="I397" s="61">
        <v>425.0</v>
      </c>
      <c r="J397" s="63">
        <v>42328.135416666664</v>
      </c>
      <c r="K397" s="56" t="s">
        <v>5516</v>
      </c>
      <c r="L397" s="56" t="s">
        <v>5517</v>
      </c>
      <c r="M397" s="56" t="s">
        <v>5518</v>
      </c>
      <c r="N397" s="62" t="e">
        <v>#N/A</v>
      </c>
      <c r="O397" s="62" t="e">
        <v>#N/A</v>
      </c>
      <c r="P397" s="62" t="e">
        <v>#N/A</v>
      </c>
      <c r="Q397" s="62" t="e">
        <v>#N/A</v>
      </c>
      <c r="R397" s="62" t="e">
        <v>#N/A</v>
      </c>
      <c r="S397" s="62" t="b">
        <v>1</v>
      </c>
      <c r="T397" s="62" t="b">
        <v>1</v>
      </c>
      <c r="U397" s="56" t="s">
        <v>5520</v>
      </c>
      <c r="V397" s="56" t="s">
        <v>5521</v>
      </c>
      <c r="W397" s="56" t="s">
        <v>1630</v>
      </c>
      <c r="X397" s="60"/>
      <c r="Y397" s="60"/>
      <c r="Z397" s="60"/>
      <c r="AA397" s="56" t="s">
        <v>6039</v>
      </c>
      <c r="AD397" s="60"/>
      <c r="AE397" s="60"/>
    </row>
    <row r="398">
      <c r="A398" s="60"/>
      <c r="B398" s="61">
        <v>501.0</v>
      </c>
      <c r="C398" s="56" t="s">
        <v>4560</v>
      </c>
      <c r="D398" s="57" t="s">
        <v>5551</v>
      </c>
      <c r="E398" s="56" t="s">
        <v>5541</v>
      </c>
      <c r="F398" s="62" t="b">
        <v>0</v>
      </c>
      <c r="G398" s="61">
        <v>0.0</v>
      </c>
      <c r="H398" s="61">
        <v>0.0</v>
      </c>
      <c r="I398" s="61">
        <v>0.0</v>
      </c>
      <c r="J398" s="63">
        <v>42310.59305555555</v>
      </c>
      <c r="K398" s="56" t="s">
        <v>5545</v>
      </c>
      <c r="L398" s="56" t="s">
        <v>5546</v>
      </c>
      <c r="M398" s="56" t="s">
        <v>5547</v>
      </c>
      <c r="N398" s="62" t="e">
        <v>#N/A</v>
      </c>
      <c r="O398" s="62" t="e">
        <v>#N/A</v>
      </c>
      <c r="P398" s="62" t="e">
        <v>#N/A</v>
      </c>
      <c r="Q398" s="62" t="e">
        <v>#N/A</v>
      </c>
      <c r="R398" s="62" t="e">
        <v>#N/A</v>
      </c>
      <c r="S398" s="62" t="b">
        <v>1</v>
      </c>
      <c r="T398" s="62" t="b">
        <v>0</v>
      </c>
      <c r="U398" s="61">
        <v>55114.0</v>
      </c>
      <c r="V398" s="56" t="s">
        <v>5303</v>
      </c>
      <c r="W398" s="56" t="s">
        <v>1630</v>
      </c>
      <c r="X398" s="60"/>
      <c r="Y398" s="60"/>
      <c r="Z398" s="60"/>
      <c r="AA398" s="56" t="s">
        <v>6043</v>
      </c>
      <c r="AD398" s="60"/>
      <c r="AE398" s="60"/>
    </row>
    <row r="399">
      <c r="A399" s="60"/>
      <c r="B399" s="61">
        <v>597.0</v>
      </c>
      <c r="C399" s="56" t="s">
        <v>4560</v>
      </c>
      <c r="D399" s="57" t="s">
        <v>6044</v>
      </c>
      <c r="E399" s="56" t="s">
        <v>6045</v>
      </c>
      <c r="F399" s="62" t="b">
        <v>0</v>
      </c>
      <c r="G399" s="61">
        <v>4.0</v>
      </c>
      <c r="H399" s="61">
        <v>0.0</v>
      </c>
      <c r="I399" s="61">
        <v>4.0</v>
      </c>
      <c r="J399" s="63">
        <v>42313.74375</v>
      </c>
      <c r="K399" s="56" t="s">
        <v>6047</v>
      </c>
      <c r="L399" s="56" t="s">
        <v>6048</v>
      </c>
      <c r="M399" s="56" t="s">
        <v>6049</v>
      </c>
      <c r="N399" s="62" t="e">
        <v>#N/A</v>
      </c>
      <c r="O399" s="62" t="e">
        <v>#N/A</v>
      </c>
      <c r="P399" s="62" t="e">
        <v>#N/A</v>
      </c>
      <c r="Q399" s="62" t="e">
        <v>#N/A</v>
      </c>
      <c r="R399" s="62" t="e">
        <v>#N/A</v>
      </c>
      <c r="S399" s="62" t="b">
        <v>1</v>
      </c>
      <c r="T399" s="62" t="b">
        <v>0</v>
      </c>
      <c r="U399" s="61">
        <v>55423.0</v>
      </c>
      <c r="V399" s="56" t="s">
        <v>6050</v>
      </c>
      <c r="W399" s="56" t="s">
        <v>1630</v>
      </c>
      <c r="X399" s="60"/>
      <c r="Y399" s="60"/>
      <c r="Z399" s="60"/>
      <c r="AA399" s="56" t="s">
        <v>6053</v>
      </c>
      <c r="AB399" s="61">
        <v>3.0</v>
      </c>
      <c r="AC399" s="61">
        <v>4.0</v>
      </c>
      <c r="AD399" s="60"/>
      <c r="AE399" s="60"/>
    </row>
    <row r="400">
      <c r="A400" s="60"/>
      <c r="B400" s="61">
        <v>21.0</v>
      </c>
      <c r="C400" s="56" t="s">
        <v>4560</v>
      </c>
      <c r="D400" s="57" t="s">
        <v>490</v>
      </c>
      <c r="E400" s="56" t="s">
        <v>486</v>
      </c>
      <c r="F400" s="62" t="b">
        <v>1</v>
      </c>
      <c r="G400" s="61">
        <v>43.0</v>
      </c>
      <c r="H400" s="61">
        <v>10.0</v>
      </c>
      <c r="I400" s="61">
        <v>33.0</v>
      </c>
      <c r="J400" s="63">
        <v>42311.38888888889</v>
      </c>
      <c r="K400" s="56" t="s">
        <v>487</v>
      </c>
      <c r="L400" s="56" t="s">
        <v>488</v>
      </c>
      <c r="M400" s="56" t="s">
        <v>489</v>
      </c>
      <c r="N400" s="62" t="e">
        <v>#N/A</v>
      </c>
      <c r="O400" s="62" t="e">
        <v>#N/A</v>
      </c>
      <c r="P400" s="62" t="e">
        <v>#N/A</v>
      </c>
      <c r="Q400" s="62" t="e">
        <v>#N/A</v>
      </c>
      <c r="R400" s="62" t="e">
        <v>#N/A</v>
      </c>
      <c r="S400" s="62" t="b">
        <v>1</v>
      </c>
      <c r="T400" s="62" t="b">
        <v>0</v>
      </c>
      <c r="U400" s="61">
        <v>63090.0</v>
      </c>
      <c r="V400" s="56" t="s">
        <v>491</v>
      </c>
      <c r="W400" s="56" t="s">
        <v>492</v>
      </c>
      <c r="X400" s="60"/>
      <c r="Y400" s="60"/>
      <c r="Z400" s="56" t="s">
        <v>493</v>
      </c>
      <c r="AA400" s="56" t="s">
        <v>6060</v>
      </c>
      <c r="AB400" s="61">
        <v>1.0</v>
      </c>
      <c r="AC400" s="61">
        <v>4.0</v>
      </c>
      <c r="AD400" s="60"/>
      <c r="AE400" s="60"/>
    </row>
    <row r="401">
      <c r="A401" s="60"/>
      <c r="B401" s="61">
        <v>72.0</v>
      </c>
      <c r="C401" s="56" t="s">
        <v>4560</v>
      </c>
      <c r="D401" s="57" t="s">
        <v>1013</v>
      </c>
      <c r="E401" s="56" t="s">
        <v>1009</v>
      </c>
      <c r="F401" s="62" t="b">
        <v>1</v>
      </c>
      <c r="G401" s="61">
        <v>1.0</v>
      </c>
      <c r="H401" s="61">
        <v>0.0</v>
      </c>
      <c r="I401" s="61">
        <v>1.0</v>
      </c>
      <c r="J401" s="63">
        <v>42325.714583333334</v>
      </c>
      <c r="K401" s="56" t="s">
        <v>1010</v>
      </c>
      <c r="L401" s="56" t="s">
        <v>1011</v>
      </c>
      <c r="M401" s="56" t="s">
        <v>1012</v>
      </c>
      <c r="N401" s="62" t="e">
        <v>#N/A</v>
      </c>
      <c r="O401" s="62" t="e">
        <v>#N/A</v>
      </c>
      <c r="P401" s="62" t="e">
        <v>#N/A</v>
      </c>
      <c r="Q401" s="62" t="e">
        <v>#N/A</v>
      </c>
      <c r="R401" s="62" t="e">
        <v>#N/A</v>
      </c>
      <c r="S401" s="62" t="b">
        <v>1</v>
      </c>
      <c r="T401" s="62" t="b">
        <v>1</v>
      </c>
      <c r="U401" s="61">
        <v>63114.0</v>
      </c>
      <c r="V401" s="56" t="s">
        <v>1014</v>
      </c>
      <c r="W401" s="56" t="s">
        <v>492</v>
      </c>
      <c r="X401" s="60"/>
      <c r="Y401" s="60"/>
      <c r="Z401" s="56" t="s">
        <v>598</v>
      </c>
      <c r="AA401" s="56" t="s">
        <v>6067</v>
      </c>
      <c r="AB401" s="61">
        <v>2.0</v>
      </c>
      <c r="AC401" s="61">
        <v>2.0</v>
      </c>
      <c r="AD401" s="60"/>
      <c r="AE401" s="60"/>
    </row>
    <row r="402">
      <c r="A402" s="60"/>
      <c r="B402" s="61">
        <v>100.0</v>
      </c>
      <c r="C402" s="56" t="s">
        <v>4560</v>
      </c>
      <c r="D402" s="57" t="s">
        <v>1268</v>
      </c>
      <c r="E402" s="56" t="s">
        <v>1264</v>
      </c>
      <c r="F402" s="62" t="b">
        <v>1</v>
      </c>
      <c r="G402" s="61">
        <v>59.0</v>
      </c>
      <c r="H402" s="61">
        <v>6.0</v>
      </c>
      <c r="I402" s="61">
        <v>53.0</v>
      </c>
      <c r="J402" s="63">
        <v>42332.28958333333</v>
      </c>
      <c r="K402" s="56" t="s">
        <v>1265</v>
      </c>
      <c r="L402" s="56" t="s">
        <v>1266</v>
      </c>
      <c r="M402" s="56" t="s">
        <v>1267</v>
      </c>
      <c r="N402" s="62" t="e">
        <v>#N/A</v>
      </c>
      <c r="O402" s="62" t="e">
        <v>#N/A</v>
      </c>
      <c r="P402" s="62" t="e">
        <v>#N/A</v>
      </c>
      <c r="Q402" s="62" t="e">
        <v>#N/A</v>
      </c>
      <c r="R402" s="62" t="e">
        <v>#N/A</v>
      </c>
      <c r="S402" s="62" t="b">
        <v>1</v>
      </c>
      <c r="T402" s="62" t="b">
        <v>1</v>
      </c>
      <c r="U402" s="61">
        <v>63017.0</v>
      </c>
      <c r="V402" s="56" t="s">
        <v>1269</v>
      </c>
      <c r="W402" s="56" t="s">
        <v>492</v>
      </c>
      <c r="X402" s="64">
        <v>2267292.0</v>
      </c>
      <c r="Y402" s="64">
        <v>2138274.0</v>
      </c>
      <c r="Z402" s="56" t="s">
        <v>1270</v>
      </c>
      <c r="AA402" s="56" t="s">
        <v>6073</v>
      </c>
      <c r="AB402" s="61">
        <v>3.0</v>
      </c>
      <c r="AC402" s="61">
        <v>2.0</v>
      </c>
      <c r="AD402" s="60"/>
      <c r="AE402" s="60"/>
    </row>
    <row r="403">
      <c r="A403" s="61">
        <v>153.0</v>
      </c>
      <c r="B403" s="61">
        <v>153.0</v>
      </c>
      <c r="C403" s="56" t="s">
        <v>4560</v>
      </c>
      <c r="D403" s="57" t="s">
        <v>1774</v>
      </c>
      <c r="E403" s="56" t="s">
        <v>1770</v>
      </c>
      <c r="F403" s="62" t="b">
        <v>1</v>
      </c>
      <c r="G403" s="61">
        <v>73.0</v>
      </c>
      <c r="H403" s="61">
        <v>7.0</v>
      </c>
      <c r="I403" s="61">
        <v>66.0</v>
      </c>
      <c r="J403" s="63">
        <v>42312.39513888889</v>
      </c>
      <c r="K403" s="56" t="s">
        <v>1771</v>
      </c>
      <c r="L403" s="56" t="s">
        <v>1772</v>
      </c>
      <c r="M403" s="56" t="s">
        <v>1773</v>
      </c>
      <c r="N403" s="62" t="e">
        <v>#N/A</v>
      </c>
      <c r="O403" s="62" t="e">
        <v>#N/A</v>
      </c>
      <c r="P403" s="62" t="e">
        <v>#N/A</v>
      </c>
      <c r="Q403" s="62" t="e">
        <v>#N/A</v>
      </c>
      <c r="R403" s="62" t="e">
        <v>#N/A</v>
      </c>
      <c r="S403" s="62" t="b">
        <v>1</v>
      </c>
      <c r="T403" s="62" t="b">
        <v>0</v>
      </c>
      <c r="U403" s="61">
        <v>64024.0</v>
      </c>
      <c r="V403" s="56" t="s">
        <v>1775</v>
      </c>
      <c r="W403" s="56" t="s">
        <v>492</v>
      </c>
      <c r="X403" s="60"/>
      <c r="Y403" s="60"/>
      <c r="Z403" s="56" t="s">
        <v>1776</v>
      </c>
      <c r="AA403" s="56" t="s">
        <v>6078</v>
      </c>
      <c r="AD403" s="60"/>
      <c r="AE403" s="60"/>
    </row>
    <row r="404">
      <c r="A404" s="60"/>
      <c r="B404" s="61">
        <v>154.0</v>
      </c>
      <c r="C404" s="56" t="s">
        <v>4560</v>
      </c>
      <c r="D404" s="65" t="s">
        <v>1774</v>
      </c>
      <c r="E404" s="56" t="s">
        <v>1770</v>
      </c>
      <c r="F404" s="62" t="b">
        <v>1</v>
      </c>
      <c r="G404" s="61">
        <v>213.0</v>
      </c>
      <c r="H404" s="61">
        <v>27.0</v>
      </c>
      <c r="I404" s="61">
        <v>186.0</v>
      </c>
      <c r="J404" s="63">
        <v>42312.513194444444</v>
      </c>
      <c r="K404" s="56" t="s">
        <v>1771</v>
      </c>
      <c r="L404" s="56" t="s">
        <v>1772</v>
      </c>
      <c r="M404" s="56" t="s">
        <v>1773</v>
      </c>
      <c r="N404" s="62" t="e">
        <v>#N/A</v>
      </c>
      <c r="O404" s="62" t="e">
        <v>#N/A</v>
      </c>
      <c r="P404" s="62" t="e">
        <v>#N/A</v>
      </c>
      <c r="Q404" s="62" t="e">
        <v>#N/A</v>
      </c>
      <c r="R404" s="62" t="e">
        <v>#N/A</v>
      </c>
      <c r="S404" s="62" t="b">
        <v>1</v>
      </c>
      <c r="T404" s="62" t="b">
        <v>1</v>
      </c>
      <c r="U404" s="61">
        <v>64024.0</v>
      </c>
      <c r="V404" s="56" t="s">
        <v>1775</v>
      </c>
      <c r="W404" s="56" t="s">
        <v>492</v>
      </c>
      <c r="X404" s="60"/>
      <c r="Y404" s="60"/>
      <c r="Z404" s="56" t="s">
        <v>1776</v>
      </c>
      <c r="AA404" s="56" t="s">
        <v>6085</v>
      </c>
      <c r="AD404" s="60"/>
      <c r="AE404" s="60"/>
    </row>
    <row r="405">
      <c r="A405" s="60"/>
      <c r="B405" s="61">
        <v>155.0</v>
      </c>
      <c r="C405" s="56" t="s">
        <v>4560</v>
      </c>
      <c r="D405" s="57" t="s">
        <v>1784</v>
      </c>
      <c r="E405" s="56" t="s">
        <v>1770</v>
      </c>
      <c r="F405" s="62" t="b">
        <v>1</v>
      </c>
      <c r="G405" s="61">
        <v>66.0</v>
      </c>
      <c r="H405" s="61">
        <v>12.0</v>
      </c>
      <c r="I405" s="61">
        <v>54.0</v>
      </c>
      <c r="J405" s="63">
        <v>42312.60208333333</v>
      </c>
      <c r="K405" s="56" t="s">
        <v>1782</v>
      </c>
      <c r="L405" s="56" t="s">
        <v>1772</v>
      </c>
      <c r="M405" s="56" t="s">
        <v>1783</v>
      </c>
      <c r="N405" s="62" t="e">
        <v>#N/A</v>
      </c>
      <c r="O405" s="62" t="e">
        <v>#N/A</v>
      </c>
      <c r="P405" s="62" t="e">
        <v>#N/A</v>
      </c>
      <c r="Q405" s="62" t="e">
        <v>#N/A</v>
      </c>
      <c r="R405" s="62" t="e">
        <v>#N/A</v>
      </c>
      <c r="S405" s="62" t="b">
        <v>1</v>
      </c>
      <c r="T405" s="62" t="b">
        <v>1</v>
      </c>
      <c r="U405" s="61">
        <v>64024.0</v>
      </c>
      <c r="V405" s="56" t="s">
        <v>1775</v>
      </c>
      <c r="W405" s="56" t="s">
        <v>492</v>
      </c>
      <c r="X405" s="60"/>
      <c r="Y405" s="60"/>
      <c r="Z405" s="56" t="s">
        <v>1776</v>
      </c>
      <c r="AA405" s="56" t="s">
        <v>6092</v>
      </c>
      <c r="AD405" s="60"/>
      <c r="AE405" s="60"/>
    </row>
    <row r="406">
      <c r="A406" s="60"/>
      <c r="B406" s="61">
        <v>157.0</v>
      </c>
      <c r="C406" s="56" t="s">
        <v>4560</v>
      </c>
      <c r="D406" s="57" t="s">
        <v>1808</v>
      </c>
      <c r="E406" s="56" t="s">
        <v>1804</v>
      </c>
      <c r="F406" s="62" t="b">
        <v>1</v>
      </c>
      <c r="G406" s="61">
        <v>40.0</v>
      </c>
      <c r="H406" s="61">
        <v>1.0</v>
      </c>
      <c r="I406" s="61">
        <v>39.0</v>
      </c>
      <c r="J406" s="63">
        <v>42317.80625</v>
      </c>
      <c r="K406" s="56" t="s">
        <v>1805</v>
      </c>
      <c r="L406" s="56" t="s">
        <v>1806</v>
      </c>
      <c r="M406" s="56" t="s">
        <v>1807</v>
      </c>
      <c r="N406" s="62" t="e">
        <v>#N/A</v>
      </c>
      <c r="O406" s="62" t="e">
        <v>#N/A</v>
      </c>
      <c r="P406" s="62" t="e">
        <v>#N/A</v>
      </c>
      <c r="Q406" s="62" t="e">
        <v>#N/A</v>
      </c>
      <c r="R406" s="62" t="e">
        <v>#N/A</v>
      </c>
      <c r="S406" s="62" t="b">
        <v>1</v>
      </c>
      <c r="T406" s="62" t="b">
        <v>0</v>
      </c>
      <c r="U406" s="61">
        <v>64063.0</v>
      </c>
      <c r="V406" s="56" t="s">
        <v>1809</v>
      </c>
      <c r="W406" s="56" t="s">
        <v>492</v>
      </c>
      <c r="X406" s="60"/>
      <c r="Y406" s="60"/>
      <c r="Z406" s="56" t="s">
        <v>1461</v>
      </c>
      <c r="AA406" s="56" t="s">
        <v>6097</v>
      </c>
      <c r="AD406" s="60"/>
      <c r="AE406" s="60"/>
    </row>
    <row r="407">
      <c r="A407" s="60"/>
      <c r="B407" s="61">
        <v>207.0</v>
      </c>
      <c r="C407" s="56" t="s">
        <v>4560</v>
      </c>
      <c r="D407" s="57" t="s">
        <v>2289</v>
      </c>
      <c r="E407" s="56" t="s">
        <v>2285</v>
      </c>
      <c r="F407" s="62" t="b">
        <v>1</v>
      </c>
      <c r="G407" s="61">
        <v>3.0</v>
      </c>
      <c r="H407" s="61">
        <v>0.0</v>
      </c>
      <c r="I407" s="61">
        <v>3.0</v>
      </c>
      <c r="J407" s="63">
        <v>42332.688888888886</v>
      </c>
      <c r="K407" s="56" t="s">
        <v>2286</v>
      </c>
      <c r="L407" s="56" t="s">
        <v>2287</v>
      </c>
      <c r="M407" s="56" t="s">
        <v>2288</v>
      </c>
      <c r="N407" s="62" t="e">
        <v>#N/A</v>
      </c>
      <c r="O407" s="62" t="e">
        <v>#N/A</v>
      </c>
      <c r="P407" s="62" t="e">
        <v>#N/A</v>
      </c>
      <c r="Q407" s="62" t="e">
        <v>#N/A</v>
      </c>
      <c r="R407" s="62" t="e">
        <v>#N/A</v>
      </c>
      <c r="S407" s="62" t="b">
        <v>1</v>
      </c>
      <c r="T407" s="62" t="b">
        <v>0</v>
      </c>
      <c r="U407" s="61">
        <v>63101.0</v>
      </c>
      <c r="V407" s="56" t="s">
        <v>2290</v>
      </c>
      <c r="W407" s="56" t="s">
        <v>492</v>
      </c>
      <c r="X407" s="60"/>
      <c r="Y407" s="60"/>
      <c r="Z407" s="60"/>
      <c r="AA407" s="56" t="s">
        <v>6102</v>
      </c>
      <c r="AD407" s="60"/>
      <c r="AE407" s="60"/>
    </row>
    <row r="408">
      <c r="A408" s="60"/>
      <c r="B408" s="61">
        <v>309.0</v>
      </c>
      <c r="C408" s="56" t="s">
        <v>4560</v>
      </c>
      <c r="D408" s="57" t="s">
        <v>3358</v>
      </c>
      <c r="E408" s="56" t="s">
        <v>3353</v>
      </c>
      <c r="F408" s="62" t="b">
        <v>1</v>
      </c>
      <c r="G408" s="61">
        <v>1.0</v>
      </c>
      <c r="H408" s="61">
        <v>0.0</v>
      </c>
      <c r="I408" s="61">
        <v>1.0</v>
      </c>
      <c r="J408" s="63">
        <v>42314.5625</v>
      </c>
      <c r="K408" s="56" t="s">
        <v>3354</v>
      </c>
      <c r="L408" s="56" t="s">
        <v>3355</v>
      </c>
      <c r="M408" s="56" t="s">
        <v>3357</v>
      </c>
      <c r="N408" s="62" t="e">
        <v>#N/A</v>
      </c>
      <c r="O408" s="62" t="e">
        <v>#N/A</v>
      </c>
      <c r="P408" s="62" t="e">
        <v>#N/A</v>
      </c>
      <c r="Q408" s="62" t="e">
        <v>#N/A</v>
      </c>
      <c r="R408" s="62" t="e">
        <v>#N/A</v>
      </c>
      <c r="S408" s="62" t="b">
        <v>1</v>
      </c>
      <c r="T408" s="62" t="b">
        <v>1</v>
      </c>
      <c r="U408" s="61">
        <v>65806.0</v>
      </c>
      <c r="V408" s="56" t="s">
        <v>3359</v>
      </c>
      <c r="W408" s="56" t="s">
        <v>492</v>
      </c>
      <c r="X408" s="64">
        <v>1.1067588E7</v>
      </c>
      <c r="Y408" s="64">
        <v>1.1526336E7</v>
      </c>
      <c r="Z408" s="56" t="s">
        <v>3362</v>
      </c>
      <c r="AA408" s="56" t="s">
        <v>6107</v>
      </c>
      <c r="AD408" s="60"/>
      <c r="AE408" s="60"/>
    </row>
    <row r="409">
      <c r="A409" s="60"/>
      <c r="B409" s="61">
        <v>318.0</v>
      </c>
      <c r="C409" s="56" t="s">
        <v>4560</v>
      </c>
      <c r="D409" s="57" t="s">
        <v>3443</v>
      </c>
      <c r="E409" s="56" t="s">
        <v>3438</v>
      </c>
      <c r="F409" s="62" t="b">
        <v>1</v>
      </c>
      <c r="G409" s="61">
        <v>6.0</v>
      </c>
      <c r="H409" s="61">
        <v>1.0</v>
      </c>
      <c r="I409" s="61">
        <v>5.0</v>
      </c>
      <c r="J409" s="63">
        <v>42331.58888888889</v>
      </c>
      <c r="K409" s="56" t="s">
        <v>3440</v>
      </c>
      <c r="L409" s="56" t="s">
        <v>3441</v>
      </c>
      <c r="M409" s="56" t="s">
        <v>3442</v>
      </c>
      <c r="N409" s="62" t="e">
        <v>#N/A</v>
      </c>
      <c r="O409" s="62" t="e">
        <v>#N/A</v>
      </c>
      <c r="P409" s="62" t="e">
        <v>#N/A</v>
      </c>
      <c r="Q409" s="62" t="e">
        <v>#N/A</v>
      </c>
      <c r="R409" s="62" t="e">
        <v>#N/A</v>
      </c>
      <c r="S409" s="62" t="b">
        <v>1</v>
      </c>
      <c r="T409" s="62" t="b">
        <v>1</v>
      </c>
      <c r="U409" s="61">
        <v>64171.0</v>
      </c>
      <c r="V409" s="56" t="s">
        <v>3444</v>
      </c>
      <c r="W409" s="56" t="s">
        <v>492</v>
      </c>
      <c r="X409" s="60"/>
      <c r="Y409" s="60"/>
      <c r="Z409" s="56" t="s">
        <v>3445</v>
      </c>
      <c r="AA409" s="56" t="s">
        <v>6111</v>
      </c>
      <c r="AD409" s="60"/>
      <c r="AE409" s="60"/>
    </row>
    <row r="410">
      <c r="A410" s="60"/>
      <c r="B410" s="61">
        <v>328.0</v>
      </c>
      <c r="C410" s="56" t="s">
        <v>4560</v>
      </c>
      <c r="D410" s="57" t="s">
        <v>3597</v>
      </c>
      <c r="E410" s="56" t="s">
        <v>3593</v>
      </c>
      <c r="F410" s="62" t="b">
        <v>1</v>
      </c>
      <c r="G410" s="61">
        <v>37.0</v>
      </c>
      <c r="H410" s="61">
        <v>15.0</v>
      </c>
      <c r="I410" s="61">
        <v>22.0</v>
      </c>
      <c r="J410" s="63">
        <v>42331.43125</v>
      </c>
      <c r="K410" s="56" t="s">
        <v>3594</v>
      </c>
      <c r="L410" s="56" t="s">
        <v>3595</v>
      </c>
      <c r="M410" s="56" t="s">
        <v>3596</v>
      </c>
      <c r="N410" s="62" t="e">
        <v>#N/A</v>
      </c>
      <c r="O410" s="62" t="e">
        <v>#N/A</v>
      </c>
      <c r="P410" s="62" t="e">
        <v>#N/A</v>
      </c>
      <c r="Q410" s="62" t="e">
        <v>#N/A</v>
      </c>
      <c r="R410" s="62" t="e">
        <v>#N/A</v>
      </c>
      <c r="S410" s="62" t="b">
        <v>1</v>
      </c>
      <c r="T410" s="62" t="b">
        <v>1</v>
      </c>
      <c r="U410" s="61">
        <v>63128.0</v>
      </c>
      <c r="V410" s="56" t="s">
        <v>1014</v>
      </c>
      <c r="W410" s="56" t="s">
        <v>492</v>
      </c>
      <c r="X410" s="60"/>
      <c r="Y410" s="60"/>
      <c r="Z410" s="56" t="s">
        <v>1080</v>
      </c>
      <c r="AA410" s="56" t="s">
        <v>6115</v>
      </c>
      <c r="AD410" s="60"/>
      <c r="AE410" s="60"/>
    </row>
    <row r="411">
      <c r="A411" s="60"/>
      <c r="B411" s="61">
        <v>378.0</v>
      </c>
      <c r="C411" s="56" t="s">
        <v>4560</v>
      </c>
      <c r="D411" s="57" t="s">
        <v>4178</v>
      </c>
      <c r="E411" s="56" t="s">
        <v>4174</v>
      </c>
      <c r="F411" s="62" t="b">
        <v>1</v>
      </c>
      <c r="G411" s="61">
        <v>0.0</v>
      </c>
      <c r="H411" s="61">
        <v>0.0</v>
      </c>
      <c r="I411" s="61">
        <v>0.0</v>
      </c>
      <c r="J411" s="63">
        <v>42317.291666666664</v>
      </c>
      <c r="K411" s="56" t="s">
        <v>4175</v>
      </c>
      <c r="L411" s="56" t="s">
        <v>4176</v>
      </c>
      <c r="M411" s="56" t="s">
        <v>4177</v>
      </c>
      <c r="N411" s="62" t="e">
        <v>#N/A</v>
      </c>
      <c r="O411" s="62" t="e">
        <v>#N/A</v>
      </c>
      <c r="P411" s="62" t="e">
        <v>#N/A</v>
      </c>
      <c r="Q411" s="62" t="e">
        <v>#N/A</v>
      </c>
      <c r="R411" s="62" t="e">
        <v>#N/A</v>
      </c>
      <c r="S411" s="62" t="b">
        <v>1</v>
      </c>
      <c r="T411" s="62" t="b">
        <v>0</v>
      </c>
      <c r="U411" s="61">
        <v>65588.0</v>
      </c>
      <c r="V411" s="56" t="s">
        <v>4180</v>
      </c>
      <c r="W411" s="56" t="s">
        <v>492</v>
      </c>
      <c r="X411" s="64">
        <v>8680915.0</v>
      </c>
      <c r="Y411" s="64">
        <v>8685715.0</v>
      </c>
      <c r="Z411" s="56" t="s">
        <v>1168</v>
      </c>
      <c r="AA411" s="56" t="s">
        <v>6122</v>
      </c>
      <c r="AD411" s="60"/>
      <c r="AE411" s="60"/>
    </row>
    <row r="412">
      <c r="A412" s="60"/>
      <c r="B412" s="61">
        <v>398.0</v>
      </c>
      <c r="C412" s="56" t="s">
        <v>4560</v>
      </c>
      <c r="D412" s="57" t="s">
        <v>4365</v>
      </c>
      <c r="E412" s="56" t="s">
        <v>4358</v>
      </c>
      <c r="F412" s="62" t="b">
        <v>1</v>
      </c>
      <c r="G412" s="61">
        <v>2.0</v>
      </c>
      <c r="H412" s="61">
        <v>0.0</v>
      </c>
      <c r="I412" s="61">
        <v>2.0</v>
      </c>
      <c r="J412" s="63">
        <v>42313.70763888889</v>
      </c>
      <c r="K412" s="56" t="s">
        <v>4359</v>
      </c>
      <c r="L412" s="56" t="s">
        <v>4360</v>
      </c>
      <c r="M412" s="56" t="s">
        <v>4362</v>
      </c>
      <c r="N412" s="62" t="e">
        <v>#N/A</v>
      </c>
      <c r="O412" s="62" t="e">
        <v>#N/A</v>
      </c>
      <c r="P412" s="62" t="e">
        <v>#N/A</v>
      </c>
      <c r="Q412" s="62" t="e">
        <v>#N/A</v>
      </c>
      <c r="R412" s="62" t="e">
        <v>#N/A</v>
      </c>
      <c r="S412" s="62" t="b">
        <v>1</v>
      </c>
      <c r="T412" s="62" t="b">
        <v>1</v>
      </c>
      <c r="U412" s="61">
        <v>64108.0</v>
      </c>
      <c r="V412" s="56" t="s">
        <v>4367</v>
      </c>
      <c r="W412" s="56" t="s">
        <v>492</v>
      </c>
      <c r="X412" s="64">
        <v>2826966.0</v>
      </c>
      <c r="Y412" s="64">
        <v>2826293.0</v>
      </c>
      <c r="Z412" s="56" t="s">
        <v>4370</v>
      </c>
      <c r="AA412" s="56" t="s">
        <v>6127</v>
      </c>
      <c r="AD412" s="60"/>
      <c r="AE412" s="60"/>
    </row>
    <row r="413">
      <c r="A413" s="60"/>
      <c r="B413" s="61">
        <v>399.0</v>
      </c>
      <c r="C413" s="56" t="s">
        <v>4560</v>
      </c>
      <c r="D413" s="57" t="s">
        <v>4382</v>
      </c>
      <c r="E413" s="56" t="s">
        <v>4375</v>
      </c>
      <c r="F413" s="62" t="b">
        <v>1</v>
      </c>
      <c r="G413" s="61">
        <v>1.0</v>
      </c>
      <c r="H413" s="61">
        <v>0.0</v>
      </c>
      <c r="I413" s="61">
        <v>1.0</v>
      </c>
      <c r="J413" s="63">
        <v>42312.48055555556</v>
      </c>
      <c r="K413" s="56" t="s">
        <v>4377</v>
      </c>
      <c r="L413" s="56" t="s">
        <v>4378</v>
      </c>
      <c r="M413" s="56" t="s">
        <v>4379</v>
      </c>
      <c r="N413" s="62" t="e">
        <v>#N/A</v>
      </c>
      <c r="O413" s="62" t="e">
        <v>#N/A</v>
      </c>
      <c r="P413" s="62" t="e">
        <v>#N/A</v>
      </c>
      <c r="Q413" s="62" t="e">
        <v>#N/A</v>
      </c>
      <c r="R413" s="62" t="e">
        <v>#N/A</v>
      </c>
      <c r="S413" s="62" t="b">
        <v>1</v>
      </c>
      <c r="T413" s="62" t="b">
        <v>1</v>
      </c>
      <c r="U413" s="61">
        <v>65802.0</v>
      </c>
      <c r="V413" s="56" t="s">
        <v>4386</v>
      </c>
      <c r="W413" s="56" t="s">
        <v>492</v>
      </c>
      <c r="X413" s="64">
        <v>3.017612E7</v>
      </c>
      <c r="Y413" s="64">
        <v>2.8368422E7</v>
      </c>
      <c r="Z413" s="56" t="s">
        <v>4387</v>
      </c>
      <c r="AA413" s="56" t="s">
        <v>6130</v>
      </c>
      <c r="AD413" s="60"/>
      <c r="AE413" s="60"/>
    </row>
    <row r="414">
      <c r="A414" s="60"/>
      <c r="B414" s="61">
        <v>464.0</v>
      </c>
      <c r="C414" s="56" t="s">
        <v>4560</v>
      </c>
      <c r="D414" s="57" t="s">
        <v>5184</v>
      </c>
      <c r="E414" s="56" t="s">
        <v>5180</v>
      </c>
      <c r="F414" s="62" t="b">
        <v>1</v>
      </c>
      <c r="G414" s="61">
        <v>123.0</v>
      </c>
      <c r="H414" s="61">
        <v>83.0</v>
      </c>
      <c r="I414" s="61">
        <v>40.0</v>
      </c>
      <c r="J414" s="63">
        <v>42320.799305555556</v>
      </c>
      <c r="K414" s="56" t="s">
        <v>5181</v>
      </c>
      <c r="L414" s="56" t="s">
        <v>5182</v>
      </c>
      <c r="M414" s="56" t="s">
        <v>5183</v>
      </c>
      <c r="N414" s="62" t="e">
        <v>#N/A</v>
      </c>
      <c r="O414" s="62" t="e">
        <v>#N/A</v>
      </c>
      <c r="P414" s="62" t="e">
        <v>#N/A</v>
      </c>
      <c r="Q414" s="62" t="e">
        <v>#N/A</v>
      </c>
      <c r="R414" s="62" t="e">
        <v>#N/A</v>
      </c>
      <c r="S414" s="62" t="b">
        <v>1</v>
      </c>
      <c r="T414" s="62" t="b">
        <v>0</v>
      </c>
      <c r="U414" s="61">
        <v>63301.0</v>
      </c>
      <c r="V414" s="56" t="s">
        <v>5185</v>
      </c>
      <c r="W414" s="56" t="s">
        <v>492</v>
      </c>
      <c r="X414" s="64">
        <v>2333341.0</v>
      </c>
      <c r="Y414" s="64">
        <v>2330141.0</v>
      </c>
      <c r="Z414" s="56" t="s">
        <v>5186</v>
      </c>
      <c r="AA414" s="56" t="s">
        <v>6134</v>
      </c>
      <c r="AD414" s="60"/>
      <c r="AE414" s="60"/>
    </row>
    <row r="415">
      <c r="A415" s="60"/>
      <c r="B415" s="61">
        <v>479.0</v>
      </c>
      <c r="C415" s="56" t="s">
        <v>6135</v>
      </c>
      <c r="D415" s="57" t="s">
        <v>5336</v>
      </c>
      <c r="E415" s="56" t="s">
        <v>5332</v>
      </c>
      <c r="F415" s="62" t="b">
        <v>1</v>
      </c>
      <c r="G415" s="61">
        <v>237.0</v>
      </c>
      <c r="H415" s="61">
        <v>20.0</v>
      </c>
      <c r="I415" s="61">
        <v>217.0</v>
      </c>
      <c r="J415" s="63">
        <v>42330.51597222222</v>
      </c>
      <c r="K415" s="56" t="s">
        <v>5333</v>
      </c>
      <c r="L415" s="56" t="s">
        <v>5334</v>
      </c>
      <c r="M415" s="56" t="s">
        <v>5335</v>
      </c>
      <c r="N415" s="62" t="e">
        <v>#N/A</v>
      </c>
      <c r="O415" s="62" t="e">
        <v>#N/A</v>
      </c>
      <c r="P415" s="62" t="e">
        <v>#N/A</v>
      </c>
      <c r="Q415" s="62" t="e">
        <v>#N/A</v>
      </c>
      <c r="R415" s="62" t="e">
        <v>#N/A</v>
      </c>
      <c r="S415" s="62" t="b">
        <v>1</v>
      </c>
      <c r="T415" s="62" t="b">
        <v>0</v>
      </c>
      <c r="U415" s="61">
        <v>65203.0</v>
      </c>
      <c r="V415" s="56" t="s">
        <v>5260</v>
      </c>
      <c r="W415" s="56" t="s">
        <v>492</v>
      </c>
      <c r="X415" s="60"/>
      <c r="Y415" s="60"/>
      <c r="Z415" s="56" t="s">
        <v>647</v>
      </c>
      <c r="AA415" s="56" t="s">
        <v>6140</v>
      </c>
      <c r="AD415" s="60"/>
      <c r="AE415" s="60"/>
    </row>
    <row r="416">
      <c r="A416" s="60"/>
      <c r="B416" s="61">
        <v>510.0</v>
      </c>
      <c r="C416" s="56" t="s">
        <v>6135</v>
      </c>
      <c r="D416" s="57" t="s">
        <v>5648</v>
      </c>
      <c r="E416" s="56" t="s">
        <v>5644</v>
      </c>
      <c r="F416" s="62" t="b">
        <v>0</v>
      </c>
      <c r="G416" s="61">
        <v>47.0</v>
      </c>
      <c r="H416" s="61">
        <v>11.0</v>
      </c>
      <c r="I416" s="61">
        <v>36.0</v>
      </c>
      <c r="J416" s="63">
        <v>42310.50763888889</v>
      </c>
      <c r="K416" s="56" t="s">
        <v>5645</v>
      </c>
      <c r="L416" s="56" t="s">
        <v>5646</v>
      </c>
      <c r="M416" s="56" t="s">
        <v>5647</v>
      </c>
      <c r="N416" s="62" t="e">
        <v>#N/A</v>
      </c>
      <c r="O416" s="62" t="e">
        <v>#N/A</v>
      </c>
      <c r="P416" s="62" t="e">
        <v>#N/A</v>
      </c>
      <c r="Q416" s="62" t="e">
        <v>#N/A</v>
      </c>
      <c r="R416" s="62" t="e">
        <v>#N/A</v>
      </c>
      <c r="S416" s="62" t="b">
        <v>1</v>
      </c>
      <c r="T416" s="62" t="b">
        <v>1</v>
      </c>
      <c r="U416" s="61">
        <v>64114.0</v>
      </c>
      <c r="V416" s="56" t="s">
        <v>3444</v>
      </c>
      <c r="W416" s="56" t="s">
        <v>492</v>
      </c>
      <c r="X416" s="60"/>
      <c r="Y416" s="60"/>
      <c r="Z416" s="60"/>
      <c r="AA416" s="56" t="s">
        <v>6148</v>
      </c>
      <c r="AD416" s="60"/>
      <c r="AE416" s="60"/>
    </row>
    <row r="417">
      <c r="A417" s="60"/>
      <c r="B417" s="61">
        <v>523.0</v>
      </c>
      <c r="C417" s="56" t="s">
        <v>6135</v>
      </c>
      <c r="D417" s="57" t="s">
        <v>5728</v>
      </c>
      <c r="E417" s="56" t="s">
        <v>5723</v>
      </c>
      <c r="F417" s="62" t="b">
        <v>0</v>
      </c>
      <c r="G417" s="61">
        <v>25.0</v>
      </c>
      <c r="H417" s="61">
        <v>8.0</v>
      </c>
      <c r="I417" s="61">
        <v>17.0</v>
      </c>
      <c r="J417" s="63">
        <v>42316.67361111111</v>
      </c>
      <c r="K417" s="56" t="s">
        <v>5725</v>
      </c>
      <c r="L417" s="56" t="s">
        <v>5726</v>
      </c>
      <c r="M417" s="56" t="s">
        <v>5727</v>
      </c>
      <c r="N417" s="62" t="e">
        <v>#N/A</v>
      </c>
      <c r="O417" s="62" t="e">
        <v>#N/A</v>
      </c>
      <c r="P417" s="62" t="e">
        <v>#N/A</v>
      </c>
      <c r="Q417" s="62" t="e">
        <v>#N/A</v>
      </c>
      <c r="R417" s="62" t="e">
        <v>#N/A</v>
      </c>
      <c r="S417" s="62" t="b">
        <v>1</v>
      </c>
      <c r="T417" s="62" t="b">
        <v>1</v>
      </c>
      <c r="U417" s="61">
        <v>65804.0</v>
      </c>
      <c r="V417" s="56" t="s">
        <v>3359</v>
      </c>
      <c r="W417" s="56" t="s">
        <v>492</v>
      </c>
      <c r="X417" s="60"/>
      <c r="Y417" s="60"/>
      <c r="Z417" s="60"/>
      <c r="AA417" s="56" t="s">
        <v>6157</v>
      </c>
      <c r="AD417" s="60"/>
      <c r="AE417" s="60"/>
    </row>
    <row r="418">
      <c r="A418" s="60"/>
      <c r="B418" s="61">
        <v>663.0</v>
      </c>
      <c r="C418" s="56" t="s">
        <v>6135</v>
      </c>
      <c r="D418" s="57" t="s">
        <v>6159</v>
      </c>
      <c r="E418" s="56" t="s">
        <v>6161</v>
      </c>
      <c r="F418" s="62" t="b">
        <v>1</v>
      </c>
      <c r="G418" s="61">
        <v>2.0</v>
      </c>
      <c r="H418" s="61">
        <v>0.0</v>
      </c>
      <c r="I418" s="61">
        <v>2.0</v>
      </c>
      <c r="J418" s="63">
        <v>42327.555555555555</v>
      </c>
      <c r="K418" s="56" t="s">
        <v>6163</v>
      </c>
      <c r="L418" s="56" t="s">
        <v>6164</v>
      </c>
      <c r="M418" s="56" t="s">
        <v>6165</v>
      </c>
      <c r="N418" s="62" t="e">
        <v>#N/A</v>
      </c>
      <c r="O418" s="62" t="e">
        <v>#N/A</v>
      </c>
      <c r="P418" s="62" t="e">
        <v>#N/A</v>
      </c>
      <c r="Q418" s="62" t="e">
        <v>#N/A</v>
      </c>
      <c r="R418" s="62" t="e">
        <v>#N/A</v>
      </c>
      <c r="S418" s="62" t="b">
        <v>0</v>
      </c>
      <c r="T418" s="62" t="b">
        <v>0</v>
      </c>
      <c r="U418" s="61">
        <v>65804.0</v>
      </c>
      <c r="V418" s="56" t="s">
        <v>3359</v>
      </c>
      <c r="W418" s="56" t="s">
        <v>492</v>
      </c>
      <c r="X418" s="64">
        <v>311875.0</v>
      </c>
      <c r="Y418" s="64">
        <v>355441.0</v>
      </c>
      <c r="Z418" s="56" t="s">
        <v>598</v>
      </c>
      <c r="AA418" s="56" t="s">
        <v>6170</v>
      </c>
      <c r="AD418" s="60"/>
      <c r="AE418" s="60"/>
    </row>
    <row r="419">
      <c r="A419" s="60"/>
      <c r="B419" s="61">
        <v>664.0</v>
      </c>
      <c r="C419" s="56" t="s">
        <v>6135</v>
      </c>
      <c r="D419" s="57" t="s">
        <v>6173</v>
      </c>
      <c r="E419" s="56" t="s">
        <v>1770</v>
      </c>
      <c r="F419" s="62" t="b">
        <v>1</v>
      </c>
      <c r="G419" s="61">
        <v>3.0</v>
      </c>
      <c r="H419" s="61">
        <v>0.0</v>
      </c>
      <c r="I419" s="61">
        <v>3.0</v>
      </c>
      <c r="J419" s="63">
        <v>42313.59861111111</v>
      </c>
      <c r="K419" s="56" t="s">
        <v>6174</v>
      </c>
      <c r="L419" s="56" t="s">
        <v>1772</v>
      </c>
      <c r="M419" s="56" t="s">
        <v>6175</v>
      </c>
      <c r="N419" s="62" t="e">
        <v>#N/A</v>
      </c>
      <c r="O419" s="62" t="e">
        <v>#N/A</v>
      </c>
      <c r="P419" s="62" t="e">
        <v>#N/A</v>
      </c>
      <c r="Q419" s="62" t="e">
        <v>#N/A</v>
      </c>
      <c r="R419" s="62" t="e">
        <v>#N/A</v>
      </c>
      <c r="S419" s="62" t="b">
        <v>0</v>
      </c>
      <c r="T419" s="62" t="b">
        <v>0</v>
      </c>
      <c r="U419" s="61">
        <v>64024.0</v>
      </c>
      <c r="V419" s="56" t="s">
        <v>1775</v>
      </c>
      <c r="W419" s="56" t="s">
        <v>492</v>
      </c>
      <c r="X419" s="60"/>
      <c r="Y419" s="60"/>
      <c r="Z419" s="56" t="s">
        <v>1776</v>
      </c>
      <c r="AA419" s="56" t="s">
        <v>6177</v>
      </c>
      <c r="AB419" s="61">
        <v>3.0</v>
      </c>
      <c r="AC419" s="61">
        <v>2.0</v>
      </c>
      <c r="AD419" s="60"/>
      <c r="AE419" s="60"/>
    </row>
    <row r="420">
      <c r="A420" s="60"/>
      <c r="B420" s="61">
        <v>813.0</v>
      </c>
      <c r="C420" s="56" t="s">
        <v>6135</v>
      </c>
      <c r="D420" s="57" t="s">
        <v>6180</v>
      </c>
      <c r="E420" s="56" t="s">
        <v>6181</v>
      </c>
      <c r="F420" s="62" t="b">
        <v>0</v>
      </c>
      <c r="G420" s="61">
        <v>3.0</v>
      </c>
      <c r="H420" s="61">
        <v>0.0</v>
      </c>
      <c r="I420" s="61">
        <v>3.0</v>
      </c>
      <c r="J420" s="63">
        <v>42318.802777777775</v>
      </c>
      <c r="K420" s="56" t="s">
        <v>6182</v>
      </c>
      <c r="L420" s="56" t="s">
        <v>6183</v>
      </c>
      <c r="M420" s="56" t="s">
        <v>6184</v>
      </c>
      <c r="N420" s="62" t="e">
        <v>#N/A</v>
      </c>
      <c r="O420" s="62" t="e">
        <v>#N/A</v>
      </c>
      <c r="P420" s="62" t="e">
        <v>#N/A</v>
      </c>
      <c r="Q420" s="62" t="e">
        <v>#N/A</v>
      </c>
      <c r="R420" s="62" t="e">
        <v>#N/A</v>
      </c>
      <c r="S420" s="62" t="b">
        <v>0</v>
      </c>
      <c r="T420" s="62" t="b">
        <v>1</v>
      </c>
      <c r="U420" s="61">
        <v>63113.0</v>
      </c>
      <c r="V420" s="56" t="s">
        <v>6185</v>
      </c>
      <c r="W420" s="56" t="s">
        <v>492</v>
      </c>
      <c r="X420" s="60"/>
      <c r="Y420" s="60"/>
      <c r="Z420" s="60"/>
      <c r="AA420" s="56" t="s">
        <v>6186</v>
      </c>
      <c r="AB420" s="61">
        <v>1.0</v>
      </c>
      <c r="AC420" s="61">
        <v>1.0</v>
      </c>
      <c r="AD420" s="60"/>
      <c r="AE420" s="60"/>
    </row>
    <row r="421">
      <c r="A421" s="60"/>
      <c r="B421" s="61">
        <v>131.0</v>
      </c>
      <c r="C421" s="56" t="s">
        <v>6135</v>
      </c>
      <c r="D421" s="57" t="s">
        <v>1583</v>
      </c>
      <c r="E421" s="56" t="s">
        <v>1579</v>
      </c>
      <c r="F421" s="62" t="b">
        <v>1</v>
      </c>
      <c r="G421" s="61">
        <v>1.0</v>
      </c>
      <c r="H421" s="61">
        <v>0.0</v>
      </c>
      <c r="I421" s="61">
        <v>1.0</v>
      </c>
      <c r="J421" s="63">
        <v>42327.62291666667</v>
      </c>
      <c r="K421" s="56" t="s">
        <v>1580</v>
      </c>
      <c r="L421" s="56" t="s">
        <v>1581</v>
      </c>
      <c r="M421" s="56" t="s">
        <v>1582</v>
      </c>
      <c r="N421" s="62" t="e">
        <v>#N/A</v>
      </c>
      <c r="O421" s="62" t="e">
        <v>#N/A</v>
      </c>
      <c r="P421" s="62" t="e">
        <v>#N/A</v>
      </c>
      <c r="Q421" s="62" t="e">
        <v>#N/A</v>
      </c>
      <c r="R421" s="62" t="e">
        <v>#N/A</v>
      </c>
      <c r="S421" s="62" t="b">
        <v>1</v>
      </c>
      <c r="T421" s="62" t="b">
        <v>0</v>
      </c>
      <c r="U421" s="61">
        <v>39404.0</v>
      </c>
      <c r="V421" s="56" t="s">
        <v>1584</v>
      </c>
      <c r="W421" s="56" t="s">
        <v>1585</v>
      </c>
      <c r="X421" s="60"/>
      <c r="Y421" s="60"/>
      <c r="Z421" s="56" t="s">
        <v>1586</v>
      </c>
      <c r="AA421" s="56" t="s">
        <v>6191</v>
      </c>
      <c r="AD421" s="60"/>
      <c r="AE421" s="60"/>
    </row>
    <row r="422">
      <c r="A422" s="60"/>
      <c r="B422" s="61">
        <v>202.0</v>
      </c>
      <c r="C422" s="56" t="s">
        <v>6135</v>
      </c>
      <c r="D422" s="57" t="s">
        <v>2244</v>
      </c>
      <c r="E422" s="56" t="s">
        <v>2240</v>
      </c>
      <c r="F422" s="62" t="b">
        <v>1</v>
      </c>
      <c r="G422" s="61">
        <v>806.0</v>
      </c>
      <c r="H422" s="61">
        <v>207.0</v>
      </c>
      <c r="I422" s="61">
        <v>599.0</v>
      </c>
      <c r="J422" s="63">
        <v>42310.478472222225</v>
      </c>
      <c r="K422" s="56" t="s">
        <v>2241</v>
      </c>
      <c r="L422" s="56" t="s">
        <v>2242</v>
      </c>
      <c r="M422" s="56" t="s">
        <v>2243</v>
      </c>
      <c r="N422" s="62" t="e">
        <v>#N/A</v>
      </c>
      <c r="O422" s="62" t="e">
        <v>#N/A</v>
      </c>
      <c r="P422" s="62" t="e">
        <v>#N/A</v>
      </c>
      <c r="Q422" s="62" t="e">
        <v>#N/A</v>
      </c>
      <c r="R422" s="62" t="e">
        <v>#N/A</v>
      </c>
      <c r="S422" s="62" t="b">
        <v>1</v>
      </c>
      <c r="T422" s="62" t="b">
        <v>0</v>
      </c>
      <c r="U422" s="61">
        <v>59523.0</v>
      </c>
      <c r="V422" s="56" t="s">
        <v>2245</v>
      </c>
      <c r="W422" s="56" t="s">
        <v>2246</v>
      </c>
      <c r="X422" s="64">
        <v>295078.0</v>
      </c>
      <c r="Y422" s="64">
        <v>282969.0</v>
      </c>
      <c r="Z422" s="56" t="s">
        <v>2247</v>
      </c>
      <c r="AA422" s="56" t="s">
        <v>6200</v>
      </c>
      <c r="AD422" s="60"/>
      <c r="AE422" s="60"/>
    </row>
    <row r="423">
      <c r="A423" s="60"/>
      <c r="B423" s="61">
        <v>203.0</v>
      </c>
      <c r="C423" s="56" t="s">
        <v>6135</v>
      </c>
      <c r="D423" s="57" t="s">
        <v>2253</v>
      </c>
      <c r="E423" s="56" t="s">
        <v>2240</v>
      </c>
      <c r="F423" s="62" t="b">
        <v>1</v>
      </c>
      <c r="G423" s="61">
        <v>25.0</v>
      </c>
      <c r="H423" s="61">
        <v>3.0</v>
      </c>
      <c r="I423" s="61">
        <v>22.0</v>
      </c>
      <c r="J423" s="63">
        <v>42310.486805555556</v>
      </c>
      <c r="K423" s="56" t="s">
        <v>2251</v>
      </c>
      <c r="L423" s="56" t="s">
        <v>2242</v>
      </c>
      <c r="M423" s="56" t="s">
        <v>2252</v>
      </c>
      <c r="N423" s="62" t="e">
        <v>#N/A</v>
      </c>
      <c r="O423" s="62" t="e">
        <v>#N/A</v>
      </c>
      <c r="P423" s="62" t="e">
        <v>#N/A</v>
      </c>
      <c r="Q423" s="62" t="e">
        <v>#N/A</v>
      </c>
      <c r="R423" s="62" t="e">
        <v>#N/A</v>
      </c>
      <c r="S423" s="62" t="b">
        <v>1</v>
      </c>
      <c r="T423" s="62" t="b">
        <v>1</v>
      </c>
      <c r="U423" s="61">
        <v>59523.0</v>
      </c>
      <c r="V423" s="56" t="s">
        <v>2245</v>
      </c>
      <c r="W423" s="56" t="s">
        <v>2246</v>
      </c>
      <c r="X423" s="64">
        <v>295078.0</v>
      </c>
      <c r="Y423" s="64">
        <v>282969.0</v>
      </c>
      <c r="Z423" s="56" t="s">
        <v>2247</v>
      </c>
      <c r="AA423" s="56" t="s">
        <v>6210</v>
      </c>
      <c r="AD423" s="60"/>
      <c r="AE423" s="60"/>
    </row>
    <row r="424">
      <c r="A424" s="60"/>
      <c r="B424" s="61">
        <v>47.0</v>
      </c>
      <c r="C424" s="56" t="s">
        <v>6135</v>
      </c>
      <c r="D424" s="57" t="s">
        <v>772</v>
      </c>
      <c r="E424" s="56" t="s">
        <v>768</v>
      </c>
      <c r="F424" s="62" t="b">
        <v>1</v>
      </c>
      <c r="G424" s="61">
        <v>1.0</v>
      </c>
      <c r="H424" s="61">
        <v>0.0</v>
      </c>
      <c r="I424" s="61">
        <v>1.0</v>
      </c>
      <c r="J424" s="63">
        <v>42320.2875</v>
      </c>
      <c r="K424" s="56" t="s">
        <v>769</v>
      </c>
      <c r="L424" s="56" t="s">
        <v>770</v>
      </c>
      <c r="M424" s="56" t="s">
        <v>771</v>
      </c>
      <c r="N424" s="62" t="e">
        <v>#N/A</v>
      </c>
      <c r="O424" s="62" t="e">
        <v>#N/A</v>
      </c>
      <c r="P424" s="62" t="e">
        <v>#N/A</v>
      </c>
      <c r="Q424" s="62" t="e">
        <v>#N/A</v>
      </c>
      <c r="R424" s="62" t="e">
        <v>#N/A</v>
      </c>
      <c r="S424" s="62" t="b">
        <v>1</v>
      </c>
      <c r="T424" s="62" t="b">
        <v>0</v>
      </c>
      <c r="U424" s="61">
        <v>27253.0</v>
      </c>
      <c r="V424" s="56" t="s">
        <v>773</v>
      </c>
      <c r="W424" s="56" t="s">
        <v>774</v>
      </c>
      <c r="X424" s="64">
        <v>368928.0</v>
      </c>
      <c r="Y424" s="64">
        <v>90023.0</v>
      </c>
      <c r="Z424" s="56" t="s">
        <v>775</v>
      </c>
      <c r="AA424" s="56" t="s">
        <v>6215</v>
      </c>
      <c r="AB424" s="61">
        <v>3.0</v>
      </c>
      <c r="AC424" s="61">
        <v>2.0</v>
      </c>
      <c r="AD424" s="60"/>
      <c r="AE424" s="60"/>
    </row>
    <row r="425">
      <c r="A425" s="60"/>
      <c r="B425" s="61">
        <v>78.0</v>
      </c>
      <c r="C425" s="56" t="s">
        <v>6135</v>
      </c>
      <c r="D425" s="57" t="s">
        <v>1068</v>
      </c>
      <c r="E425" s="56" t="s">
        <v>1064</v>
      </c>
      <c r="F425" s="62" t="b">
        <v>1</v>
      </c>
      <c r="G425" s="61">
        <v>15.0</v>
      </c>
      <c r="H425" s="61">
        <v>7.0</v>
      </c>
      <c r="I425" s="61">
        <v>8.0</v>
      </c>
      <c r="J425" s="63">
        <v>42328.299305555556</v>
      </c>
      <c r="K425" s="56" t="s">
        <v>1065</v>
      </c>
      <c r="L425" s="56" t="s">
        <v>1066</v>
      </c>
      <c r="M425" s="56" t="s">
        <v>1067</v>
      </c>
      <c r="N425" s="62" t="e">
        <v>#N/A</v>
      </c>
      <c r="O425" s="62" t="e">
        <v>#N/A</v>
      </c>
      <c r="P425" s="62" t="e">
        <v>#N/A</v>
      </c>
      <c r="Q425" s="62" t="e">
        <v>#N/A</v>
      </c>
      <c r="R425" s="62" t="e">
        <v>#N/A</v>
      </c>
      <c r="S425" s="62" t="b">
        <v>1</v>
      </c>
      <c r="T425" s="62" t="b">
        <v>0</v>
      </c>
      <c r="U425" s="61">
        <v>28224.0</v>
      </c>
      <c r="V425" s="56" t="s">
        <v>1069</v>
      </c>
      <c r="W425" s="56" t="s">
        <v>774</v>
      </c>
      <c r="X425" s="64">
        <v>402889.0</v>
      </c>
      <c r="Y425" s="64">
        <v>350170.0</v>
      </c>
      <c r="Z425" s="56" t="s">
        <v>1070</v>
      </c>
      <c r="AA425" s="56" t="s">
        <v>6220</v>
      </c>
      <c r="AB425" s="61">
        <v>2.0</v>
      </c>
      <c r="AC425" s="61">
        <v>4.0</v>
      </c>
      <c r="AD425" s="60"/>
      <c r="AE425" s="60"/>
    </row>
    <row r="426">
      <c r="A426" s="60"/>
      <c r="B426" s="61">
        <v>108.0</v>
      </c>
      <c r="C426" s="56" t="s">
        <v>6135</v>
      </c>
      <c r="D426" s="57" t="s">
        <v>1350</v>
      </c>
      <c r="E426" s="56" t="s">
        <v>1346</v>
      </c>
      <c r="F426" s="62" t="b">
        <v>1</v>
      </c>
      <c r="G426" s="61">
        <v>5.0</v>
      </c>
      <c r="H426" s="61">
        <v>0.0</v>
      </c>
      <c r="I426" s="61">
        <v>5.0</v>
      </c>
      <c r="J426" s="63">
        <v>42320.72638888889</v>
      </c>
      <c r="K426" s="56" t="s">
        <v>1347</v>
      </c>
      <c r="L426" s="56" t="s">
        <v>1348</v>
      </c>
      <c r="M426" s="56" t="s">
        <v>1349</v>
      </c>
      <c r="N426" s="56" t="s">
        <v>264</v>
      </c>
      <c r="O426" s="61">
        <v>0.0</v>
      </c>
      <c r="P426" s="61">
        <v>0.0</v>
      </c>
      <c r="Q426" s="61">
        <v>0.0</v>
      </c>
      <c r="R426" s="61">
        <v>0.0</v>
      </c>
      <c r="S426" s="62" t="b">
        <v>1</v>
      </c>
      <c r="T426" s="62" t="b">
        <v>1</v>
      </c>
      <c r="U426" s="61">
        <v>27302.0</v>
      </c>
      <c r="V426" s="56" t="s">
        <v>1351</v>
      </c>
      <c r="W426" s="56" t="s">
        <v>774</v>
      </c>
      <c r="X426" s="64">
        <v>534210.0</v>
      </c>
      <c r="Y426" s="64">
        <v>596716.0</v>
      </c>
      <c r="Z426" s="56" t="s">
        <v>1352</v>
      </c>
      <c r="AA426" s="56" t="s">
        <v>6230</v>
      </c>
      <c r="AB426" s="61">
        <v>2.0</v>
      </c>
      <c r="AC426" s="61">
        <v>2.0</v>
      </c>
      <c r="AD426" s="60"/>
      <c r="AE426" s="60"/>
    </row>
    <row r="427">
      <c r="A427" s="61">
        <v>114.0</v>
      </c>
      <c r="B427" s="61">
        <v>114.0</v>
      </c>
      <c r="C427" s="56" t="s">
        <v>6135</v>
      </c>
      <c r="D427" s="57" t="s">
        <v>1409</v>
      </c>
      <c r="E427" s="56" t="s">
        <v>1405</v>
      </c>
      <c r="F427" s="62" t="b">
        <v>1</v>
      </c>
      <c r="G427" s="61">
        <v>4.0</v>
      </c>
      <c r="H427" s="61">
        <v>1.0</v>
      </c>
      <c r="I427" s="61">
        <v>3.0</v>
      </c>
      <c r="J427" s="63">
        <v>42326.57083333333</v>
      </c>
      <c r="K427" s="56" t="s">
        <v>1406</v>
      </c>
      <c r="L427" s="56" t="s">
        <v>1407</v>
      </c>
      <c r="M427" s="56" t="s">
        <v>1408</v>
      </c>
      <c r="N427" s="62" t="e">
        <v>#N/A</v>
      </c>
      <c r="O427" s="62" t="e">
        <v>#N/A</v>
      </c>
      <c r="P427" s="62" t="e">
        <v>#N/A</v>
      </c>
      <c r="Q427" s="62" t="e">
        <v>#N/A</v>
      </c>
      <c r="R427" s="62" t="e">
        <v>#N/A</v>
      </c>
      <c r="S427" s="62" t="b">
        <v>1</v>
      </c>
      <c r="T427" s="62" t="b">
        <v>0</v>
      </c>
      <c r="U427" s="61">
        <v>27610.0</v>
      </c>
      <c r="V427" s="56" t="s">
        <v>1410</v>
      </c>
      <c r="W427" s="56" t="s">
        <v>774</v>
      </c>
      <c r="X427" s="64">
        <v>324075.0</v>
      </c>
      <c r="Y427" s="64">
        <v>274827.0</v>
      </c>
      <c r="Z427" s="56" t="s">
        <v>696</v>
      </c>
      <c r="AA427" s="56" t="s">
        <v>6237</v>
      </c>
      <c r="AB427" s="61">
        <v>2.0</v>
      </c>
      <c r="AC427" s="61">
        <v>2.0</v>
      </c>
      <c r="AD427" s="60"/>
      <c r="AE427" s="60"/>
    </row>
    <row r="428">
      <c r="A428" s="60"/>
      <c r="B428" s="61">
        <v>115.0</v>
      </c>
      <c r="C428" s="56" t="s">
        <v>6135</v>
      </c>
      <c r="D428" s="65" t="s">
        <v>1409</v>
      </c>
      <c r="E428" s="56" t="s">
        <v>1405</v>
      </c>
      <c r="F428" s="62" t="b">
        <v>1</v>
      </c>
      <c r="G428" s="61">
        <v>37.0</v>
      </c>
      <c r="H428" s="61">
        <v>14.0</v>
      </c>
      <c r="I428" s="61">
        <v>23.0</v>
      </c>
      <c r="J428" s="63">
        <v>42327.74513888889</v>
      </c>
      <c r="K428" s="56" t="s">
        <v>1406</v>
      </c>
      <c r="L428" s="56" t="s">
        <v>1407</v>
      </c>
      <c r="M428" s="56" t="s">
        <v>1408</v>
      </c>
      <c r="N428" s="62" t="e">
        <v>#N/A</v>
      </c>
      <c r="O428" s="62" t="e">
        <v>#N/A</v>
      </c>
      <c r="P428" s="62" t="e">
        <v>#N/A</v>
      </c>
      <c r="Q428" s="62" t="e">
        <v>#N/A</v>
      </c>
      <c r="R428" s="62" t="e">
        <v>#N/A</v>
      </c>
      <c r="S428" s="62" t="b">
        <v>1</v>
      </c>
      <c r="T428" s="62" t="b">
        <v>0</v>
      </c>
      <c r="U428" s="61">
        <v>27610.0</v>
      </c>
      <c r="V428" s="56" t="s">
        <v>1410</v>
      </c>
      <c r="W428" s="56" t="s">
        <v>774</v>
      </c>
      <c r="X428" s="64">
        <v>324075.0</v>
      </c>
      <c r="Y428" s="64">
        <v>274827.0</v>
      </c>
      <c r="Z428" s="56" t="s">
        <v>696</v>
      </c>
      <c r="AA428" s="56" t="s">
        <v>6239</v>
      </c>
      <c r="AB428" s="61">
        <v>2.0</v>
      </c>
      <c r="AC428" s="61">
        <v>2.0</v>
      </c>
      <c r="AD428" s="60"/>
      <c r="AE428" s="60"/>
    </row>
    <row r="429">
      <c r="A429" s="60"/>
      <c r="B429" s="61">
        <v>189.0</v>
      </c>
      <c r="C429" s="56" t="s">
        <v>6135</v>
      </c>
      <c r="D429" s="57" t="s">
        <v>2113</v>
      </c>
      <c r="E429" s="56" t="s">
        <v>2109</v>
      </c>
      <c r="F429" s="62" t="b">
        <v>1</v>
      </c>
      <c r="G429" s="61">
        <v>1.0</v>
      </c>
      <c r="H429" s="61">
        <v>0.0</v>
      </c>
      <c r="I429" s="61">
        <v>1.0</v>
      </c>
      <c r="J429" s="63">
        <v>42318.447222222225</v>
      </c>
      <c r="K429" s="56" t="s">
        <v>2110</v>
      </c>
      <c r="L429" s="56" t="s">
        <v>2111</v>
      </c>
      <c r="M429" s="56" t="s">
        <v>2112</v>
      </c>
      <c r="N429" s="62" t="e">
        <v>#N/A</v>
      </c>
      <c r="O429" s="62" t="e">
        <v>#N/A</v>
      </c>
      <c r="P429" s="62" t="e">
        <v>#N/A</v>
      </c>
      <c r="Q429" s="62" t="e">
        <v>#N/A</v>
      </c>
      <c r="R429" s="62" t="e">
        <v>#N/A</v>
      </c>
      <c r="S429" s="62" t="b">
        <v>1</v>
      </c>
      <c r="T429" s="62" t="b">
        <v>0</v>
      </c>
      <c r="U429" s="61">
        <v>27516.0</v>
      </c>
      <c r="V429" s="56" t="s">
        <v>2114</v>
      </c>
      <c r="W429" s="56" t="s">
        <v>774</v>
      </c>
      <c r="X429" s="60"/>
      <c r="Y429" s="60"/>
      <c r="Z429" s="60"/>
      <c r="AA429" s="56" t="s">
        <v>6244</v>
      </c>
      <c r="AD429" s="60"/>
      <c r="AE429" s="60"/>
    </row>
    <row r="430">
      <c r="A430" s="60"/>
      <c r="B430" s="61">
        <v>190.0</v>
      </c>
      <c r="C430" s="56" t="s">
        <v>6135</v>
      </c>
      <c r="D430" s="57" t="s">
        <v>2122</v>
      </c>
      <c r="E430" s="56" t="s">
        <v>2118</v>
      </c>
      <c r="F430" s="62" t="b">
        <v>1</v>
      </c>
      <c r="G430" s="61">
        <v>66.0</v>
      </c>
      <c r="H430" s="61">
        <v>5.0</v>
      </c>
      <c r="I430" s="61">
        <v>61.0</v>
      </c>
      <c r="J430" s="63">
        <v>42318.56041666667</v>
      </c>
      <c r="K430" s="56" t="s">
        <v>2119</v>
      </c>
      <c r="L430" s="56" t="s">
        <v>2120</v>
      </c>
      <c r="M430" s="56" t="s">
        <v>2121</v>
      </c>
      <c r="N430" s="62" t="e">
        <v>#N/A</v>
      </c>
      <c r="O430" s="62" t="e">
        <v>#N/A</v>
      </c>
      <c r="P430" s="62" t="e">
        <v>#N/A</v>
      </c>
      <c r="Q430" s="62" t="e">
        <v>#N/A</v>
      </c>
      <c r="R430" s="62" t="e">
        <v>#N/A</v>
      </c>
      <c r="S430" s="62" t="b">
        <v>1</v>
      </c>
      <c r="T430" s="62" t="b">
        <v>1</v>
      </c>
      <c r="U430" s="61">
        <v>27617.0</v>
      </c>
      <c r="V430" s="56" t="s">
        <v>1410</v>
      </c>
      <c r="W430" s="56" t="s">
        <v>774</v>
      </c>
      <c r="X430" s="64">
        <v>193477.0</v>
      </c>
      <c r="Y430" s="64">
        <v>260526.0</v>
      </c>
      <c r="Z430" s="56" t="s">
        <v>292</v>
      </c>
      <c r="AA430" s="56" t="s">
        <v>6246</v>
      </c>
      <c r="AD430" s="60"/>
      <c r="AE430" s="60"/>
    </row>
    <row r="431">
      <c r="A431" s="60"/>
      <c r="B431" s="61">
        <v>206.0</v>
      </c>
      <c r="C431" s="56" t="s">
        <v>6135</v>
      </c>
      <c r="D431" s="57" t="s">
        <v>2279</v>
      </c>
      <c r="E431" s="56" t="s">
        <v>2275</v>
      </c>
      <c r="F431" s="62" t="b">
        <v>1</v>
      </c>
      <c r="G431" s="61">
        <v>659.0</v>
      </c>
      <c r="H431" s="61">
        <v>109.0</v>
      </c>
      <c r="I431" s="61">
        <v>550.0</v>
      </c>
      <c r="J431" s="63">
        <v>42310.754166666666</v>
      </c>
      <c r="K431" s="56" t="s">
        <v>2276</v>
      </c>
      <c r="L431" s="56" t="s">
        <v>2277</v>
      </c>
      <c r="M431" s="56" t="s">
        <v>2278</v>
      </c>
      <c r="N431" s="62" t="e">
        <v>#N/A</v>
      </c>
      <c r="O431" s="62" t="e">
        <v>#N/A</v>
      </c>
      <c r="P431" s="62" t="e">
        <v>#N/A</v>
      </c>
      <c r="Q431" s="62" t="e">
        <v>#N/A</v>
      </c>
      <c r="R431" s="62" t="e">
        <v>#N/A</v>
      </c>
      <c r="S431" s="62" t="b">
        <v>1</v>
      </c>
      <c r="T431" s="62" t="b">
        <v>1</v>
      </c>
      <c r="U431" s="61">
        <v>28768.0</v>
      </c>
      <c r="V431" s="56" t="s">
        <v>2280</v>
      </c>
      <c r="W431" s="56" t="s">
        <v>774</v>
      </c>
      <c r="X431" s="64">
        <v>1405577.0</v>
      </c>
      <c r="Y431" s="64">
        <v>742721.0</v>
      </c>
      <c r="Z431" s="56" t="s">
        <v>2281</v>
      </c>
      <c r="AA431" s="56" t="s">
        <v>6250</v>
      </c>
      <c r="AD431" s="60"/>
      <c r="AE431" s="60"/>
    </row>
    <row r="432">
      <c r="A432" s="60"/>
      <c r="B432" s="61">
        <v>354.0</v>
      </c>
      <c r="C432" s="56" t="s">
        <v>6135</v>
      </c>
      <c r="D432" s="57" t="s">
        <v>3870</v>
      </c>
      <c r="E432" s="56" t="s">
        <v>3866</v>
      </c>
      <c r="F432" s="62" t="b">
        <v>1</v>
      </c>
      <c r="G432" s="61">
        <v>21.0</v>
      </c>
      <c r="H432" s="61">
        <v>2.0</v>
      </c>
      <c r="I432" s="61">
        <v>19.0</v>
      </c>
      <c r="J432" s="63">
        <v>42331.330555555556</v>
      </c>
      <c r="K432" s="56" t="s">
        <v>3867</v>
      </c>
      <c r="L432" s="56" t="s">
        <v>3868</v>
      </c>
      <c r="M432" s="56" t="s">
        <v>3869</v>
      </c>
      <c r="N432" s="62" t="e">
        <v>#N/A</v>
      </c>
      <c r="O432" s="62" t="e">
        <v>#N/A</v>
      </c>
      <c r="P432" s="62" t="e">
        <v>#N/A</v>
      </c>
      <c r="Q432" s="62" t="e">
        <v>#N/A</v>
      </c>
      <c r="R432" s="62" t="e">
        <v>#N/A</v>
      </c>
      <c r="S432" s="62" t="b">
        <v>1</v>
      </c>
      <c r="T432" s="62" t="b">
        <v>1</v>
      </c>
      <c r="U432" s="61">
        <v>28607.0</v>
      </c>
      <c r="V432" s="56" t="s">
        <v>3872</v>
      </c>
      <c r="W432" s="56" t="s">
        <v>774</v>
      </c>
      <c r="X432" s="64">
        <v>4.60090492E8</v>
      </c>
      <c r="Y432" s="64">
        <v>4.02039746E8</v>
      </c>
      <c r="Z432" s="56" t="s">
        <v>3873</v>
      </c>
      <c r="AA432" s="56" t="s">
        <v>6254</v>
      </c>
      <c r="AD432" s="60"/>
      <c r="AE432" s="60"/>
    </row>
    <row r="433">
      <c r="A433" s="60"/>
      <c r="B433" s="61">
        <v>627.0</v>
      </c>
      <c r="C433" s="56" t="s">
        <v>6135</v>
      </c>
      <c r="D433" s="57" t="s">
        <v>6255</v>
      </c>
      <c r="E433" s="56" t="s">
        <v>6257</v>
      </c>
      <c r="F433" s="62" t="b">
        <v>1</v>
      </c>
      <c r="G433" s="61">
        <v>11.0</v>
      </c>
      <c r="H433" s="61">
        <v>3.0</v>
      </c>
      <c r="I433" s="61">
        <v>8.0</v>
      </c>
      <c r="J433" s="63">
        <v>42329.64722222222</v>
      </c>
      <c r="K433" s="56" t="s">
        <v>6258</v>
      </c>
      <c r="L433" s="56" t="s">
        <v>6259</v>
      </c>
      <c r="M433" s="56" t="s">
        <v>6260</v>
      </c>
      <c r="N433" s="62" t="e">
        <v>#N/A</v>
      </c>
      <c r="O433" s="62" t="e">
        <v>#N/A</v>
      </c>
      <c r="P433" s="62" t="e">
        <v>#N/A</v>
      </c>
      <c r="Q433" s="62" t="e">
        <v>#N/A</v>
      </c>
      <c r="R433" s="62" t="e">
        <v>#N/A</v>
      </c>
      <c r="S433" s="62" t="b">
        <v>0</v>
      </c>
      <c r="T433" s="62" t="b">
        <v>0</v>
      </c>
      <c r="U433" s="61">
        <v>28384.0</v>
      </c>
      <c r="V433" s="56" t="s">
        <v>6263</v>
      </c>
      <c r="W433" s="56" t="s">
        <v>774</v>
      </c>
      <c r="X433" s="64">
        <v>925969.0</v>
      </c>
      <c r="Y433" s="64">
        <v>530495.0</v>
      </c>
      <c r="Z433" s="56" t="s">
        <v>461</v>
      </c>
      <c r="AA433" s="56" t="s">
        <v>6264</v>
      </c>
      <c r="AB433" s="61">
        <v>3.0</v>
      </c>
      <c r="AC433" s="61">
        <v>1.0</v>
      </c>
      <c r="AD433" s="60"/>
      <c r="AE433" s="60"/>
    </row>
    <row r="434">
      <c r="A434" s="60"/>
      <c r="B434" s="61">
        <v>636.0</v>
      </c>
      <c r="C434" s="56" t="s">
        <v>6135</v>
      </c>
      <c r="D434" s="57" t="s">
        <v>6265</v>
      </c>
      <c r="E434" s="56" t="s">
        <v>1064</v>
      </c>
      <c r="F434" s="62" t="b">
        <v>1</v>
      </c>
      <c r="G434" s="61">
        <v>0.0</v>
      </c>
      <c r="H434" s="61">
        <v>0.0</v>
      </c>
      <c r="I434" s="61">
        <v>0.0</v>
      </c>
      <c r="J434" s="63">
        <v>42330.69027777778</v>
      </c>
      <c r="K434" s="56" t="s">
        <v>6266</v>
      </c>
      <c r="L434" s="56" t="s">
        <v>1066</v>
      </c>
      <c r="M434" s="56" t="s">
        <v>6267</v>
      </c>
      <c r="N434" s="62" t="e">
        <v>#N/A</v>
      </c>
      <c r="O434" s="62" t="e">
        <v>#N/A</v>
      </c>
      <c r="P434" s="62" t="e">
        <v>#N/A</v>
      </c>
      <c r="Q434" s="62" t="e">
        <v>#N/A</v>
      </c>
      <c r="R434" s="62" t="e">
        <v>#N/A</v>
      </c>
      <c r="S434" s="62" t="b">
        <v>0</v>
      </c>
      <c r="T434" s="62" t="b">
        <v>1</v>
      </c>
      <c r="U434" s="61">
        <v>28224.0</v>
      </c>
      <c r="V434" s="56" t="s">
        <v>1069</v>
      </c>
      <c r="W434" s="56" t="s">
        <v>774</v>
      </c>
      <c r="X434" s="64">
        <v>402889.0</v>
      </c>
      <c r="Y434" s="64">
        <v>350170.0</v>
      </c>
      <c r="Z434" s="56" t="s">
        <v>1070</v>
      </c>
      <c r="AA434" s="56" t="s">
        <v>6275</v>
      </c>
      <c r="AB434" s="61">
        <v>1.0</v>
      </c>
      <c r="AC434" s="61">
        <v>1.0</v>
      </c>
      <c r="AD434" s="60"/>
      <c r="AE434" s="60"/>
    </row>
    <row r="435">
      <c r="A435" s="60"/>
      <c r="B435" s="61">
        <v>646.0</v>
      </c>
      <c r="C435" s="56" t="s">
        <v>6135</v>
      </c>
      <c r="D435" s="57" t="s">
        <v>6278</v>
      </c>
      <c r="E435" s="56" t="s">
        <v>6279</v>
      </c>
      <c r="F435" s="62" t="b">
        <v>1</v>
      </c>
      <c r="G435" s="61">
        <v>79.0</v>
      </c>
      <c r="H435" s="61">
        <v>19.0</v>
      </c>
      <c r="I435" s="61">
        <v>60.0</v>
      </c>
      <c r="J435" s="63">
        <v>42325.31875</v>
      </c>
      <c r="K435" s="56" t="s">
        <v>6281</v>
      </c>
      <c r="L435" s="56" t="s">
        <v>6282</v>
      </c>
      <c r="M435" s="56" t="s">
        <v>6283</v>
      </c>
      <c r="N435" s="62" t="e">
        <v>#N/A</v>
      </c>
      <c r="O435" s="62" t="e">
        <v>#N/A</v>
      </c>
      <c r="P435" s="62" t="e">
        <v>#N/A</v>
      </c>
      <c r="Q435" s="62" t="e">
        <v>#N/A</v>
      </c>
      <c r="R435" s="62" t="e">
        <v>#N/A</v>
      </c>
      <c r="S435" s="62" t="b">
        <v>0</v>
      </c>
      <c r="T435" s="62" t="b">
        <v>0</v>
      </c>
      <c r="U435" s="61">
        <v>27150.0</v>
      </c>
      <c r="V435" s="56" t="s">
        <v>6284</v>
      </c>
      <c r="W435" s="56" t="s">
        <v>774</v>
      </c>
      <c r="X435" s="60"/>
      <c r="Y435" s="60"/>
      <c r="Z435" s="60"/>
      <c r="AA435" s="56" t="s">
        <v>6287</v>
      </c>
      <c r="AB435" s="61">
        <v>3.0</v>
      </c>
      <c r="AC435" s="61">
        <v>1.0</v>
      </c>
      <c r="AD435" s="60"/>
      <c r="AE435" s="60"/>
    </row>
    <row r="436">
      <c r="A436" s="60"/>
      <c r="B436" s="61">
        <v>666.0</v>
      </c>
      <c r="C436" s="56" t="s">
        <v>6135</v>
      </c>
      <c r="D436" s="57" t="s">
        <v>6288</v>
      </c>
      <c r="E436" s="56" t="s">
        <v>6289</v>
      </c>
      <c r="F436" s="62" t="b">
        <v>1</v>
      </c>
      <c r="G436" s="61">
        <v>0.0</v>
      </c>
      <c r="H436" s="61">
        <v>0.0</v>
      </c>
      <c r="I436" s="61">
        <v>0.0</v>
      </c>
      <c r="J436" s="63">
        <v>42324.27222222222</v>
      </c>
      <c r="K436" s="56" t="s">
        <v>6290</v>
      </c>
      <c r="L436" s="56" t="s">
        <v>6291</v>
      </c>
      <c r="M436" s="56" t="s">
        <v>6292</v>
      </c>
      <c r="N436" s="62" t="e">
        <v>#N/A</v>
      </c>
      <c r="O436" s="62" t="e">
        <v>#N/A</v>
      </c>
      <c r="P436" s="62" t="e">
        <v>#N/A</v>
      </c>
      <c r="Q436" s="62" t="e">
        <v>#N/A</v>
      </c>
      <c r="R436" s="62" t="e">
        <v>#N/A</v>
      </c>
      <c r="S436" s="62" t="b">
        <v>0</v>
      </c>
      <c r="T436" s="62" t="b">
        <v>0</v>
      </c>
      <c r="U436" s="61">
        <v>27709.0</v>
      </c>
      <c r="V436" s="56" t="s">
        <v>6293</v>
      </c>
      <c r="W436" s="56" t="s">
        <v>774</v>
      </c>
      <c r="X436" s="60"/>
      <c r="Y436" s="60"/>
      <c r="Z436" s="60"/>
      <c r="AA436" s="56" t="s">
        <v>6297</v>
      </c>
      <c r="AB436" s="61">
        <v>3.0</v>
      </c>
      <c r="AC436" s="61">
        <v>2.0</v>
      </c>
      <c r="AD436" s="60"/>
      <c r="AE436" s="60"/>
    </row>
    <row r="437">
      <c r="A437" s="60"/>
      <c r="B437" s="61">
        <v>771.0</v>
      </c>
      <c r="C437" s="56" t="s">
        <v>6135</v>
      </c>
      <c r="D437" s="57" t="s">
        <v>6299</v>
      </c>
      <c r="E437" s="56" t="s">
        <v>6301</v>
      </c>
      <c r="F437" s="62" t="b">
        <v>0</v>
      </c>
      <c r="G437" s="61">
        <v>2.0</v>
      </c>
      <c r="H437" s="61">
        <v>0.0</v>
      </c>
      <c r="I437" s="61">
        <v>2.0</v>
      </c>
      <c r="J437" s="63">
        <v>42312.47708333333</v>
      </c>
      <c r="K437" s="56" t="s">
        <v>6304</v>
      </c>
      <c r="L437" s="56" t="s">
        <v>6305</v>
      </c>
      <c r="M437" s="56" t="s">
        <v>6306</v>
      </c>
      <c r="N437" s="62" t="e">
        <v>#N/A</v>
      </c>
      <c r="O437" s="62" t="e">
        <v>#N/A</v>
      </c>
      <c r="P437" s="62" t="e">
        <v>#N/A</v>
      </c>
      <c r="Q437" s="62" t="e">
        <v>#N/A</v>
      </c>
      <c r="R437" s="62" t="e">
        <v>#N/A</v>
      </c>
      <c r="S437" s="62" t="b">
        <v>0</v>
      </c>
      <c r="T437" s="62" t="b">
        <v>1</v>
      </c>
      <c r="U437" s="61">
        <v>28402.0</v>
      </c>
      <c r="V437" s="56" t="s">
        <v>2590</v>
      </c>
      <c r="W437" s="56" t="s">
        <v>774</v>
      </c>
      <c r="X437" s="60"/>
      <c r="Y437" s="60"/>
      <c r="Z437" s="60"/>
      <c r="AA437" s="56" t="s">
        <v>6312</v>
      </c>
      <c r="AB437" s="61">
        <v>3.0</v>
      </c>
      <c r="AC437" s="61">
        <v>2.0</v>
      </c>
      <c r="AD437" s="60"/>
      <c r="AE437" s="60"/>
    </row>
    <row r="438">
      <c r="A438" s="60"/>
      <c r="B438" s="61">
        <v>773.0</v>
      </c>
      <c r="C438" s="56" t="s">
        <v>6135</v>
      </c>
      <c r="D438" s="57" t="s">
        <v>6313</v>
      </c>
      <c r="E438" s="56" t="s">
        <v>6314</v>
      </c>
      <c r="F438" s="62" t="b">
        <v>0</v>
      </c>
      <c r="G438" s="61">
        <v>1.0</v>
      </c>
      <c r="H438" s="61">
        <v>0.0</v>
      </c>
      <c r="I438" s="61">
        <v>1.0</v>
      </c>
      <c r="J438" s="63">
        <v>42310.47708333333</v>
      </c>
      <c r="K438" s="56" t="s">
        <v>6315</v>
      </c>
      <c r="L438" s="56" t="s">
        <v>6316</v>
      </c>
      <c r="M438" s="56" t="s">
        <v>6317</v>
      </c>
      <c r="N438" s="62" t="e">
        <v>#N/A</v>
      </c>
      <c r="O438" s="62" t="e">
        <v>#N/A</v>
      </c>
      <c r="P438" s="62" t="e">
        <v>#N/A</v>
      </c>
      <c r="Q438" s="62" t="e">
        <v>#N/A</v>
      </c>
      <c r="R438" s="62" t="e">
        <v>#N/A</v>
      </c>
      <c r="S438" s="62" t="b">
        <v>0</v>
      </c>
      <c r="T438" s="62" t="b">
        <v>1</v>
      </c>
      <c r="U438" s="61">
        <v>27101.0</v>
      </c>
      <c r="V438" s="56" t="s">
        <v>6284</v>
      </c>
      <c r="W438" s="56" t="s">
        <v>774</v>
      </c>
      <c r="X438" s="60"/>
      <c r="Y438" s="60"/>
      <c r="Z438" s="60"/>
      <c r="AA438" s="56" t="s">
        <v>6319</v>
      </c>
      <c r="AB438" s="61">
        <v>3.0</v>
      </c>
      <c r="AC438" s="61">
        <v>2.0</v>
      </c>
      <c r="AD438" s="60"/>
      <c r="AE438" s="60"/>
    </row>
    <row r="439">
      <c r="A439" s="60"/>
      <c r="B439" s="61">
        <v>670.0</v>
      </c>
      <c r="C439" s="56" t="s">
        <v>6135</v>
      </c>
      <c r="D439" s="57" t="s">
        <v>6321</v>
      </c>
      <c r="E439" s="56" t="s">
        <v>6323</v>
      </c>
      <c r="F439" s="62" t="b">
        <v>1</v>
      </c>
      <c r="G439" s="61">
        <v>7.0</v>
      </c>
      <c r="H439" s="61">
        <v>1.0</v>
      </c>
      <c r="I439" s="61">
        <v>6.0</v>
      </c>
      <c r="J439" s="63">
        <v>42311.39791666667</v>
      </c>
      <c r="K439" s="56" t="s">
        <v>6324</v>
      </c>
      <c r="L439" s="56" t="s">
        <v>6325</v>
      </c>
      <c r="M439" s="56" t="s">
        <v>6326</v>
      </c>
      <c r="N439" s="62" t="e">
        <v>#N/A</v>
      </c>
      <c r="O439" s="62" t="e">
        <v>#N/A</v>
      </c>
      <c r="P439" s="62" t="e">
        <v>#N/A</v>
      </c>
      <c r="Q439" s="62" t="e">
        <v>#N/A</v>
      </c>
      <c r="R439" s="62" t="e">
        <v>#N/A</v>
      </c>
      <c r="S439" s="62" t="b">
        <v>0</v>
      </c>
      <c r="T439" s="62" t="b">
        <v>0</v>
      </c>
      <c r="U439" s="56" t="s">
        <v>6328</v>
      </c>
      <c r="V439" s="56" t="s">
        <v>6329</v>
      </c>
      <c r="W439" s="56" t="s">
        <v>6330</v>
      </c>
      <c r="X439" s="64">
        <v>2599586.0</v>
      </c>
      <c r="Y439" s="64">
        <v>2724907.0</v>
      </c>
      <c r="Z439" s="56" t="s">
        <v>6331</v>
      </c>
      <c r="AA439" s="56" t="s">
        <v>6337</v>
      </c>
      <c r="AB439" s="61">
        <v>3.0</v>
      </c>
      <c r="AC439" s="61">
        <v>2.0</v>
      </c>
      <c r="AD439" s="60"/>
      <c r="AE439" s="60"/>
    </row>
    <row r="440">
      <c r="A440" s="60"/>
      <c r="B440" s="61">
        <v>170.0</v>
      </c>
      <c r="C440" s="56" t="s">
        <v>6135</v>
      </c>
      <c r="D440" s="57" t="s">
        <v>1931</v>
      </c>
      <c r="E440" s="56" t="s">
        <v>1927</v>
      </c>
      <c r="F440" s="62" t="b">
        <v>1</v>
      </c>
      <c r="G440" s="61">
        <v>12.0</v>
      </c>
      <c r="H440" s="61">
        <v>0.0</v>
      </c>
      <c r="I440" s="61">
        <v>12.0</v>
      </c>
      <c r="J440" s="63">
        <v>42320.79375</v>
      </c>
      <c r="K440" s="56" t="s">
        <v>1928</v>
      </c>
      <c r="L440" s="56" t="s">
        <v>1929</v>
      </c>
      <c r="M440" s="56" t="s">
        <v>1930</v>
      </c>
      <c r="N440" s="56" t="s">
        <v>264</v>
      </c>
      <c r="O440" s="61">
        <v>0.0</v>
      </c>
      <c r="P440" s="61">
        <v>0.0</v>
      </c>
      <c r="Q440" s="61">
        <v>0.0</v>
      </c>
      <c r="R440" s="61">
        <v>0.0</v>
      </c>
      <c r="S440" s="62" t="b">
        <v>1</v>
      </c>
      <c r="T440" s="62" t="b">
        <v>1</v>
      </c>
      <c r="U440" s="61">
        <v>68371.0</v>
      </c>
      <c r="V440" s="56" t="s">
        <v>1932</v>
      </c>
      <c r="W440" s="56" t="s">
        <v>1933</v>
      </c>
      <c r="X440" s="64">
        <v>455029.0</v>
      </c>
      <c r="Y440" s="64">
        <v>459947.0</v>
      </c>
      <c r="Z440" s="56" t="s">
        <v>1934</v>
      </c>
      <c r="AA440" s="56" t="s">
        <v>6347</v>
      </c>
      <c r="AD440" s="60"/>
      <c r="AE440" s="60"/>
    </row>
    <row r="441">
      <c r="A441" s="60"/>
      <c r="B441" s="61">
        <v>119.0</v>
      </c>
      <c r="C441" s="56" t="s">
        <v>6135</v>
      </c>
      <c r="D441" s="57" t="s">
        <v>1458</v>
      </c>
      <c r="E441" s="56" t="s">
        <v>1454</v>
      </c>
      <c r="F441" s="62" t="b">
        <v>1</v>
      </c>
      <c r="G441" s="61">
        <v>6.0</v>
      </c>
      <c r="H441" s="61">
        <v>4.0</v>
      </c>
      <c r="I441" s="61">
        <v>2.0</v>
      </c>
      <c r="J441" s="63">
        <v>42319.49930555555</v>
      </c>
      <c r="K441" s="56" t="s">
        <v>1455</v>
      </c>
      <c r="L441" s="56" t="s">
        <v>1456</v>
      </c>
      <c r="M441" s="56" t="s">
        <v>1457</v>
      </c>
      <c r="N441" s="62" t="e">
        <v>#N/A</v>
      </c>
      <c r="O441" s="62" t="e">
        <v>#N/A</v>
      </c>
      <c r="P441" s="62" t="e">
        <v>#N/A</v>
      </c>
      <c r="Q441" s="62" t="e">
        <v>#N/A</v>
      </c>
      <c r="R441" s="62" t="e">
        <v>#N/A</v>
      </c>
      <c r="S441" s="62" t="b">
        <v>1</v>
      </c>
      <c r="T441" s="62" t="b">
        <v>0</v>
      </c>
      <c r="U441" s="61">
        <v>3470.0</v>
      </c>
      <c r="V441" s="56" t="s">
        <v>1459</v>
      </c>
      <c r="W441" s="56" t="s">
        <v>1460</v>
      </c>
      <c r="X441" s="60"/>
      <c r="Y441" s="60"/>
      <c r="Z441" s="56" t="s">
        <v>1461</v>
      </c>
      <c r="AA441" s="56" t="s">
        <v>6350</v>
      </c>
      <c r="AD441" s="60"/>
      <c r="AE441" s="60"/>
    </row>
    <row r="442">
      <c r="A442" s="60"/>
      <c r="B442" s="61">
        <v>359.0</v>
      </c>
      <c r="C442" s="56" t="s">
        <v>6135</v>
      </c>
      <c r="D442" s="57" t="s">
        <v>3937</v>
      </c>
      <c r="E442" s="56" t="s">
        <v>3929</v>
      </c>
      <c r="F442" s="62" t="b">
        <v>1</v>
      </c>
      <c r="G442" s="61">
        <v>7.0</v>
      </c>
      <c r="H442" s="61">
        <v>1.0</v>
      </c>
      <c r="I442" s="61">
        <v>6.0</v>
      </c>
      <c r="J442" s="63">
        <v>42331.145833333336</v>
      </c>
      <c r="K442" s="56" t="s">
        <v>3932</v>
      </c>
      <c r="L442" s="56" t="s">
        <v>3934</v>
      </c>
      <c r="M442" s="56" t="s">
        <v>3936</v>
      </c>
      <c r="N442" s="62" t="e">
        <v>#N/A</v>
      </c>
      <c r="O442" s="62" t="e">
        <v>#N/A</v>
      </c>
      <c r="P442" s="62" t="e">
        <v>#N/A</v>
      </c>
      <c r="Q442" s="62" t="e">
        <v>#N/A</v>
      </c>
      <c r="R442" s="62" t="e">
        <v>#N/A</v>
      </c>
      <c r="S442" s="62" t="b">
        <v>1</v>
      </c>
      <c r="T442" s="62" t="b">
        <v>1</v>
      </c>
      <c r="U442" s="61">
        <v>3833.0</v>
      </c>
      <c r="V442" s="56" t="s">
        <v>3938</v>
      </c>
      <c r="W442" s="56" t="s">
        <v>1460</v>
      </c>
      <c r="X442" s="64">
        <v>409458.0</v>
      </c>
      <c r="Y442" s="64">
        <v>484431.0</v>
      </c>
      <c r="Z442" s="56" t="s">
        <v>3939</v>
      </c>
      <c r="AA442" s="56" t="s">
        <v>6353</v>
      </c>
      <c r="AD442" s="60"/>
      <c r="AE442" s="60"/>
    </row>
    <row r="443">
      <c r="A443" s="60"/>
      <c r="B443" s="61">
        <v>655.0</v>
      </c>
      <c r="C443" s="56" t="s">
        <v>6135</v>
      </c>
      <c r="D443" s="57" t="s">
        <v>6355</v>
      </c>
      <c r="E443" s="56" t="s">
        <v>6356</v>
      </c>
      <c r="F443" s="62" t="b">
        <v>1</v>
      </c>
      <c r="G443" s="61">
        <v>38.0</v>
      </c>
      <c r="H443" s="61">
        <v>14.0</v>
      </c>
      <c r="I443" s="61">
        <v>24.0</v>
      </c>
      <c r="J443" s="63">
        <v>42317.63680555556</v>
      </c>
      <c r="K443" s="56" t="s">
        <v>6359</v>
      </c>
      <c r="L443" s="56" t="s">
        <v>6360</v>
      </c>
      <c r="M443" s="56" t="s">
        <v>6361</v>
      </c>
      <c r="N443" s="62" t="e">
        <v>#N/A</v>
      </c>
      <c r="O443" s="62" t="e">
        <v>#N/A</v>
      </c>
      <c r="P443" s="62" t="e">
        <v>#N/A</v>
      </c>
      <c r="Q443" s="62" t="e">
        <v>#N/A</v>
      </c>
      <c r="R443" s="62" t="e">
        <v>#N/A</v>
      </c>
      <c r="S443" s="62" t="b">
        <v>0</v>
      </c>
      <c r="T443" s="62" t="b">
        <v>1</v>
      </c>
      <c r="U443" s="61">
        <v>3878.0</v>
      </c>
      <c r="V443" s="56" t="s">
        <v>6362</v>
      </c>
      <c r="W443" s="56" t="s">
        <v>1460</v>
      </c>
      <c r="X443" s="64">
        <v>475916.0</v>
      </c>
      <c r="Y443" s="64">
        <v>277098.0</v>
      </c>
      <c r="Z443" s="56" t="s">
        <v>6363</v>
      </c>
      <c r="AA443" s="56" t="s">
        <v>6364</v>
      </c>
      <c r="AB443" s="61">
        <v>3.0</v>
      </c>
      <c r="AC443" s="61">
        <v>2.0</v>
      </c>
      <c r="AD443" s="60"/>
      <c r="AE443" s="60"/>
    </row>
    <row r="444">
      <c r="A444" s="60"/>
      <c r="B444" s="61">
        <v>40.0</v>
      </c>
      <c r="C444" s="56" t="s">
        <v>6135</v>
      </c>
      <c r="D444" s="57" t="s">
        <v>693</v>
      </c>
      <c r="E444" s="56" t="s">
        <v>689</v>
      </c>
      <c r="F444" s="62" t="b">
        <v>1</v>
      </c>
      <c r="G444" s="61">
        <v>0.0</v>
      </c>
      <c r="H444" s="61">
        <v>0.0</v>
      </c>
      <c r="I444" s="61">
        <v>0.0</v>
      </c>
      <c r="J444" s="63">
        <v>42324.62291666667</v>
      </c>
      <c r="K444" s="56" t="s">
        <v>690</v>
      </c>
      <c r="L444" s="56" t="s">
        <v>691</v>
      </c>
      <c r="M444" s="56" t="s">
        <v>692</v>
      </c>
      <c r="N444" s="62" t="e">
        <v>#N/A</v>
      </c>
      <c r="O444" s="62" t="e">
        <v>#N/A</v>
      </c>
      <c r="P444" s="62" t="e">
        <v>#N/A</v>
      </c>
      <c r="Q444" s="62" t="e">
        <v>#N/A</v>
      </c>
      <c r="R444" s="62" t="e">
        <v>#N/A</v>
      </c>
      <c r="S444" s="62" t="b">
        <v>1</v>
      </c>
      <c r="T444" s="62" t="b">
        <v>1</v>
      </c>
      <c r="U444" s="61">
        <v>8807.0</v>
      </c>
      <c r="V444" s="56" t="s">
        <v>694</v>
      </c>
      <c r="W444" s="56" t="s">
        <v>695</v>
      </c>
      <c r="X444" s="60"/>
      <c r="Y444" s="60"/>
      <c r="Z444" s="56" t="s">
        <v>696</v>
      </c>
      <c r="AA444" s="56" t="s">
        <v>6368</v>
      </c>
      <c r="AB444" s="61">
        <v>2.0</v>
      </c>
      <c r="AC444" s="61">
        <v>1.0</v>
      </c>
      <c r="AD444" s="60"/>
      <c r="AE444" s="60"/>
    </row>
    <row r="445">
      <c r="A445" s="60"/>
      <c r="B445" s="61">
        <v>130.0</v>
      </c>
      <c r="C445" s="56" t="s">
        <v>6135</v>
      </c>
      <c r="D445" s="57" t="s">
        <v>1573</v>
      </c>
      <c r="E445" s="56" t="s">
        <v>1569</v>
      </c>
      <c r="F445" s="62" t="b">
        <v>1</v>
      </c>
      <c r="G445" s="61">
        <v>55.0</v>
      </c>
      <c r="H445" s="61">
        <v>18.0</v>
      </c>
      <c r="I445" s="61">
        <v>37.0</v>
      </c>
      <c r="J445" s="63">
        <v>42312.55</v>
      </c>
      <c r="K445" s="56" t="s">
        <v>1570</v>
      </c>
      <c r="L445" s="56" t="s">
        <v>1571</v>
      </c>
      <c r="M445" s="56" t="s">
        <v>1572</v>
      </c>
      <c r="N445" s="62" t="e">
        <v>#N/A</v>
      </c>
      <c r="O445" s="62" t="e">
        <v>#N/A</v>
      </c>
      <c r="P445" s="62" t="e">
        <v>#N/A</v>
      </c>
      <c r="Q445" s="62" t="e">
        <v>#N/A</v>
      </c>
      <c r="R445" s="62" t="e">
        <v>#N/A</v>
      </c>
      <c r="S445" s="62" t="b">
        <v>1</v>
      </c>
      <c r="T445" s="62" t="b">
        <v>1</v>
      </c>
      <c r="U445" s="61">
        <v>8873.0</v>
      </c>
      <c r="V445" s="56" t="s">
        <v>1574</v>
      </c>
      <c r="W445" s="56" t="s">
        <v>695</v>
      </c>
      <c r="X445" s="64">
        <v>7512775.0</v>
      </c>
      <c r="Y445" s="64">
        <v>6948854.0</v>
      </c>
      <c r="Z445" s="56" t="s">
        <v>1575</v>
      </c>
      <c r="AA445" s="56" t="s">
        <v>6372</v>
      </c>
      <c r="AD445" s="60"/>
      <c r="AE445" s="60"/>
    </row>
    <row r="446">
      <c r="A446" s="60"/>
      <c r="B446" s="61">
        <v>212.0</v>
      </c>
      <c r="C446" s="56" t="s">
        <v>6135</v>
      </c>
      <c r="D446" s="57" t="s">
        <v>2330</v>
      </c>
      <c r="E446" s="56" t="s">
        <v>2326</v>
      </c>
      <c r="F446" s="62" t="b">
        <v>1</v>
      </c>
      <c r="G446" s="61">
        <v>0.0</v>
      </c>
      <c r="H446" s="61">
        <v>0.0</v>
      </c>
      <c r="I446" s="61">
        <v>0.0</v>
      </c>
      <c r="J446" s="63">
        <v>42327.677777777775</v>
      </c>
      <c r="K446" s="56" t="s">
        <v>2327</v>
      </c>
      <c r="L446" s="56" t="s">
        <v>2328</v>
      </c>
      <c r="M446" s="56" t="s">
        <v>2329</v>
      </c>
      <c r="N446" s="62" t="e">
        <v>#N/A</v>
      </c>
      <c r="O446" s="62" t="e">
        <v>#N/A</v>
      </c>
      <c r="P446" s="62" t="e">
        <v>#N/A</v>
      </c>
      <c r="Q446" s="62" t="e">
        <v>#N/A</v>
      </c>
      <c r="R446" s="62" t="e">
        <v>#N/A</v>
      </c>
      <c r="S446" s="62" t="b">
        <v>1</v>
      </c>
      <c r="T446" s="62" t="b">
        <v>0</v>
      </c>
      <c r="U446" s="61">
        <v>7307.0</v>
      </c>
      <c r="V446" s="56" t="s">
        <v>2331</v>
      </c>
      <c r="W446" s="56" t="s">
        <v>695</v>
      </c>
      <c r="X446" s="60"/>
      <c r="Y446" s="60"/>
      <c r="Z446" s="56" t="s">
        <v>2332</v>
      </c>
      <c r="AA446" s="56" t="s">
        <v>6377</v>
      </c>
      <c r="AD446" s="60"/>
      <c r="AE446" s="60"/>
    </row>
    <row r="447">
      <c r="A447" s="61">
        <v>365.0</v>
      </c>
      <c r="B447" s="61">
        <v>365.0</v>
      </c>
      <c r="C447" s="56" t="s">
        <v>6135</v>
      </c>
      <c r="D447" s="57" t="s">
        <v>4028</v>
      </c>
      <c r="E447" s="56" t="s">
        <v>4023</v>
      </c>
      <c r="F447" s="62" t="b">
        <v>1</v>
      </c>
      <c r="G447" s="61">
        <v>1.0</v>
      </c>
      <c r="H447" s="61">
        <v>0.0</v>
      </c>
      <c r="I447" s="61">
        <v>1.0</v>
      </c>
      <c r="J447" s="63">
        <v>42320.55902777778</v>
      </c>
      <c r="K447" s="56" t="s">
        <v>4024</v>
      </c>
      <c r="L447" s="56" t="s">
        <v>4025</v>
      </c>
      <c r="M447" s="56" t="s">
        <v>4026</v>
      </c>
      <c r="N447" s="62" t="e">
        <v>#N/A</v>
      </c>
      <c r="O447" s="62" t="e">
        <v>#N/A</v>
      </c>
      <c r="P447" s="62" t="e">
        <v>#N/A</v>
      </c>
      <c r="Q447" s="62" t="e">
        <v>#N/A</v>
      </c>
      <c r="R447" s="62" t="e">
        <v>#N/A</v>
      </c>
      <c r="S447" s="62" t="b">
        <v>1</v>
      </c>
      <c r="T447" s="62" t="b">
        <v>1</v>
      </c>
      <c r="U447" s="61">
        <v>7840.0</v>
      </c>
      <c r="V447" s="56" t="s">
        <v>4029</v>
      </c>
      <c r="W447" s="56" t="s">
        <v>695</v>
      </c>
      <c r="X447" s="64">
        <v>320543.0</v>
      </c>
      <c r="Y447" s="64">
        <v>319739.0</v>
      </c>
      <c r="Z447" s="56" t="s">
        <v>331</v>
      </c>
      <c r="AA447" s="56" t="s">
        <v>6385</v>
      </c>
      <c r="AD447" s="60"/>
      <c r="AE447" s="60"/>
    </row>
    <row r="448">
      <c r="A448" s="60"/>
      <c r="B448" s="61">
        <v>371.0</v>
      </c>
      <c r="C448" s="56" t="s">
        <v>6135</v>
      </c>
      <c r="D448" s="57" t="s">
        <v>4084</v>
      </c>
      <c r="E448" s="56" t="s">
        <v>4079</v>
      </c>
      <c r="F448" s="62" t="b">
        <v>1</v>
      </c>
      <c r="G448" s="61">
        <v>1.0</v>
      </c>
      <c r="H448" s="61">
        <v>0.0</v>
      </c>
      <c r="I448" s="61">
        <v>1.0</v>
      </c>
      <c r="J448" s="63">
        <v>42328.60763888889</v>
      </c>
      <c r="K448" s="56" t="s">
        <v>4080</v>
      </c>
      <c r="L448" s="56" t="s">
        <v>4082</v>
      </c>
      <c r="M448" s="56" t="s">
        <v>4083</v>
      </c>
      <c r="N448" s="62" t="e">
        <v>#N/A</v>
      </c>
      <c r="O448" s="62" t="e">
        <v>#N/A</v>
      </c>
      <c r="P448" s="62" t="e">
        <v>#N/A</v>
      </c>
      <c r="Q448" s="62" t="e">
        <v>#N/A</v>
      </c>
      <c r="R448" s="62" t="e">
        <v>#N/A</v>
      </c>
      <c r="S448" s="62" t="b">
        <v>1</v>
      </c>
      <c r="T448" s="62" t="b">
        <v>1</v>
      </c>
      <c r="U448" s="61">
        <v>8534.0</v>
      </c>
      <c r="V448" s="56" t="s">
        <v>4085</v>
      </c>
      <c r="W448" s="56" t="s">
        <v>695</v>
      </c>
      <c r="X448" s="64">
        <v>1012784.0</v>
      </c>
      <c r="Y448" s="64">
        <v>1423046.0</v>
      </c>
      <c r="Z448" s="56" t="s">
        <v>4086</v>
      </c>
      <c r="AA448" s="56" t="s">
        <v>6387</v>
      </c>
      <c r="AD448" s="60"/>
      <c r="AE448" s="60"/>
    </row>
    <row r="449">
      <c r="A449" s="60"/>
      <c r="B449" s="61">
        <v>459.0</v>
      </c>
      <c r="C449" s="56" t="s">
        <v>6135</v>
      </c>
      <c r="D449" s="57" t="s">
        <v>5116</v>
      </c>
      <c r="E449" s="56" t="s">
        <v>5111</v>
      </c>
      <c r="F449" s="62" t="b">
        <v>1</v>
      </c>
      <c r="G449" s="61">
        <v>16.0</v>
      </c>
      <c r="H449" s="61">
        <v>1.0</v>
      </c>
      <c r="I449" s="61">
        <v>15.0</v>
      </c>
      <c r="J449" s="63">
        <v>42324.73125</v>
      </c>
      <c r="K449" s="56" t="s">
        <v>5113</v>
      </c>
      <c r="L449" s="56" t="s">
        <v>5114</v>
      </c>
      <c r="M449" s="56" t="s">
        <v>5115</v>
      </c>
      <c r="N449" s="62" t="e">
        <v>#N/A</v>
      </c>
      <c r="O449" s="62" t="e">
        <v>#N/A</v>
      </c>
      <c r="P449" s="62" t="e">
        <v>#N/A</v>
      </c>
      <c r="Q449" s="62" t="e">
        <v>#N/A</v>
      </c>
      <c r="R449" s="62" t="e">
        <v>#N/A</v>
      </c>
      <c r="S449" s="62" t="b">
        <v>1</v>
      </c>
      <c r="T449" s="62" t="b">
        <v>1</v>
      </c>
      <c r="U449" s="61">
        <v>8501.0</v>
      </c>
      <c r="V449" s="56" t="s">
        <v>5117</v>
      </c>
      <c r="W449" s="56" t="s">
        <v>695</v>
      </c>
      <c r="X449" s="64">
        <v>424904.0</v>
      </c>
      <c r="Y449" s="64">
        <v>321440.0</v>
      </c>
      <c r="Z449" s="56" t="s">
        <v>1856</v>
      </c>
      <c r="AA449" s="56" t="s">
        <v>6391</v>
      </c>
      <c r="AD449" s="60"/>
      <c r="AE449" s="60"/>
    </row>
    <row r="450">
      <c r="A450" s="60"/>
      <c r="B450" s="61">
        <v>489.0</v>
      </c>
      <c r="C450" s="56" t="s">
        <v>6135</v>
      </c>
      <c r="D450" s="57" t="s">
        <v>5413</v>
      </c>
      <c r="E450" s="56" t="s">
        <v>5405</v>
      </c>
      <c r="F450" s="62" t="b">
        <v>0</v>
      </c>
      <c r="G450" s="61">
        <v>420.0</v>
      </c>
      <c r="H450" s="61">
        <v>92.0</v>
      </c>
      <c r="I450" s="61">
        <v>328.0</v>
      </c>
      <c r="J450" s="63">
        <v>42317.77638888889</v>
      </c>
      <c r="K450" s="56" t="s">
        <v>5409</v>
      </c>
      <c r="L450" s="56" t="s">
        <v>5410</v>
      </c>
      <c r="M450" s="56" t="s">
        <v>6394</v>
      </c>
      <c r="N450" s="62" t="e">
        <v>#N/A</v>
      </c>
      <c r="O450" s="62" t="e">
        <v>#N/A</v>
      </c>
      <c r="P450" s="62" t="e">
        <v>#N/A</v>
      </c>
      <c r="Q450" s="62" t="e">
        <v>#N/A</v>
      </c>
      <c r="R450" s="62" t="e">
        <v>#N/A</v>
      </c>
      <c r="S450" s="62" t="b">
        <v>1</v>
      </c>
      <c r="T450" s="62" t="b">
        <v>1</v>
      </c>
      <c r="U450" s="61">
        <v>7731.0</v>
      </c>
      <c r="V450" s="56" t="s">
        <v>5414</v>
      </c>
      <c r="W450" s="56" t="s">
        <v>695</v>
      </c>
      <c r="X450" s="60"/>
      <c r="Y450" s="60"/>
      <c r="Z450" s="60"/>
      <c r="AA450" s="56" t="s">
        <v>6398</v>
      </c>
      <c r="AD450" s="60"/>
      <c r="AE450" s="60"/>
    </row>
    <row r="451">
      <c r="A451" s="60"/>
      <c r="B451" s="61">
        <v>506.0</v>
      </c>
      <c r="C451" s="56" t="s">
        <v>6135</v>
      </c>
      <c r="D451" s="57" t="s">
        <v>5608</v>
      </c>
      <c r="E451" s="56" t="s">
        <v>5604</v>
      </c>
      <c r="F451" s="62" t="b">
        <v>0</v>
      </c>
      <c r="G451" s="61">
        <v>1.0</v>
      </c>
      <c r="H451" s="61">
        <v>0.0</v>
      </c>
      <c r="I451" s="61">
        <v>1.0</v>
      </c>
      <c r="J451" s="63">
        <v>42334.42013888889</v>
      </c>
      <c r="K451" s="56" t="s">
        <v>5605</v>
      </c>
      <c r="L451" s="56" t="s">
        <v>5606</v>
      </c>
      <c r="M451" s="56" t="s">
        <v>5607</v>
      </c>
      <c r="N451" s="62" t="e">
        <v>#N/A</v>
      </c>
      <c r="O451" s="62" t="e">
        <v>#N/A</v>
      </c>
      <c r="P451" s="62" t="e">
        <v>#N/A</v>
      </c>
      <c r="Q451" s="62" t="e">
        <v>#N/A</v>
      </c>
      <c r="R451" s="62" t="e">
        <v>#N/A</v>
      </c>
      <c r="S451" s="62" t="b">
        <v>1</v>
      </c>
      <c r="T451" s="62" t="b">
        <v>0</v>
      </c>
      <c r="U451" s="61">
        <v>8619.0</v>
      </c>
      <c r="V451" s="56" t="s">
        <v>5609</v>
      </c>
      <c r="W451" s="56" t="s">
        <v>695</v>
      </c>
      <c r="X451" s="60"/>
      <c r="Y451" s="60"/>
      <c r="Z451" s="60"/>
      <c r="AA451" s="56" t="s">
        <v>6408</v>
      </c>
      <c r="AD451" s="60"/>
      <c r="AE451" s="60"/>
    </row>
    <row r="452">
      <c r="A452" s="60"/>
      <c r="B452" s="61">
        <v>574.0</v>
      </c>
      <c r="C452" s="56" t="s">
        <v>6135</v>
      </c>
      <c r="D452" s="57" t="s">
        <v>6198</v>
      </c>
      <c r="E452" s="56" t="s">
        <v>6194</v>
      </c>
      <c r="F452" s="62" t="b">
        <v>0</v>
      </c>
      <c r="G452" s="61">
        <v>2.0</v>
      </c>
      <c r="H452" s="61">
        <v>0.0</v>
      </c>
      <c r="I452" s="61">
        <v>2.0</v>
      </c>
      <c r="J452" s="63">
        <v>42330.830555555556</v>
      </c>
      <c r="K452" s="56" t="s">
        <v>6195</v>
      </c>
      <c r="L452" s="56" t="s">
        <v>6196</v>
      </c>
      <c r="M452" s="56" t="s">
        <v>6197</v>
      </c>
      <c r="N452" s="62" t="e">
        <v>#N/A</v>
      </c>
      <c r="O452" s="62" t="e">
        <v>#N/A</v>
      </c>
      <c r="P452" s="62" t="e">
        <v>#N/A</v>
      </c>
      <c r="Q452" s="62" t="e">
        <v>#N/A</v>
      </c>
      <c r="R452" s="62" t="e">
        <v>#N/A</v>
      </c>
      <c r="S452" s="62" t="b">
        <v>1</v>
      </c>
      <c r="T452" s="62" t="b">
        <v>1</v>
      </c>
      <c r="U452" s="61">
        <v>8034.0</v>
      </c>
      <c r="V452" s="56" t="s">
        <v>6199</v>
      </c>
      <c r="W452" s="56" t="s">
        <v>695</v>
      </c>
      <c r="X452" s="60"/>
      <c r="Y452" s="60"/>
      <c r="Z452" s="60"/>
      <c r="AA452" s="56" t="s">
        <v>6412</v>
      </c>
      <c r="AB452" s="61">
        <v>1.0</v>
      </c>
      <c r="AC452" s="61">
        <v>3.0</v>
      </c>
      <c r="AD452" s="60"/>
      <c r="AE452" s="60"/>
    </row>
    <row r="453">
      <c r="A453" s="60"/>
      <c r="B453" s="61">
        <v>609.0</v>
      </c>
      <c r="C453" s="56" t="s">
        <v>6135</v>
      </c>
      <c r="D453" s="57" t="s">
        <v>6413</v>
      </c>
      <c r="E453" s="56" t="s">
        <v>6414</v>
      </c>
      <c r="F453" s="62" t="b">
        <v>0</v>
      </c>
      <c r="G453" s="61">
        <v>3.0</v>
      </c>
      <c r="H453" s="61">
        <v>1.0</v>
      </c>
      <c r="I453" s="61">
        <v>2.0</v>
      </c>
      <c r="J453" s="63">
        <v>42326.46944444445</v>
      </c>
      <c r="K453" s="56" t="s">
        <v>4132</v>
      </c>
      <c r="L453" s="56" t="s">
        <v>6415</v>
      </c>
      <c r="M453" s="56" t="s">
        <v>4135</v>
      </c>
      <c r="N453" s="62" t="e">
        <v>#N/A</v>
      </c>
      <c r="O453" s="62" t="e">
        <v>#N/A</v>
      </c>
      <c r="P453" s="62" t="e">
        <v>#N/A</v>
      </c>
      <c r="Q453" s="62" t="e">
        <v>#N/A</v>
      </c>
      <c r="R453" s="62" t="e">
        <v>#N/A</v>
      </c>
      <c r="S453" s="62" t="b">
        <v>1</v>
      </c>
      <c r="T453" s="62" t="b">
        <v>0</v>
      </c>
      <c r="U453" s="61">
        <v>7675.0</v>
      </c>
      <c r="V453" s="56" t="s">
        <v>6416</v>
      </c>
      <c r="W453" s="56" t="s">
        <v>695</v>
      </c>
      <c r="X453" s="60"/>
      <c r="Y453" s="60"/>
      <c r="Z453" s="60"/>
      <c r="AA453" s="56" t="s">
        <v>6419</v>
      </c>
      <c r="AB453" s="61">
        <v>3.0</v>
      </c>
      <c r="AC453" s="61">
        <v>1.0</v>
      </c>
      <c r="AD453" s="60"/>
      <c r="AE453" s="60"/>
    </row>
    <row r="454">
      <c r="A454" s="60"/>
      <c r="B454" s="61">
        <v>689.0</v>
      </c>
      <c r="C454" s="56" t="s">
        <v>6135</v>
      </c>
      <c r="D454" s="57" t="s">
        <v>6420</v>
      </c>
      <c r="E454" s="56" t="s">
        <v>6421</v>
      </c>
      <c r="F454" s="62" t="b">
        <v>1</v>
      </c>
      <c r="G454" s="61">
        <v>15.0</v>
      </c>
      <c r="H454" s="61">
        <v>4.0</v>
      </c>
      <c r="I454" s="61">
        <v>11.0</v>
      </c>
      <c r="J454" s="63">
        <v>42332.30972222222</v>
      </c>
      <c r="K454" s="56" t="s">
        <v>6422</v>
      </c>
      <c r="L454" s="56" t="s">
        <v>6423</v>
      </c>
      <c r="M454" s="56" t="s">
        <v>6424</v>
      </c>
      <c r="N454" s="62" t="e">
        <v>#N/A</v>
      </c>
      <c r="O454" s="62" t="e">
        <v>#N/A</v>
      </c>
      <c r="P454" s="62" t="e">
        <v>#N/A</v>
      </c>
      <c r="Q454" s="62" t="e">
        <v>#N/A</v>
      </c>
      <c r="R454" s="62" t="e">
        <v>#N/A</v>
      </c>
      <c r="S454" s="62" t="b">
        <v>0</v>
      </c>
      <c r="T454" s="62" t="b">
        <v>1</v>
      </c>
      <c r="U454" s="61">
        <v>8559.0</v>
      </c>
      <c r="V454" s="56" t="s">
        <v>6425</v>
      </c>
      <c r="W454" s="56" t="s">
        <v>695</v>
      </c>
      <c r="X454" s="60"/>
      <c r="Y454" s="60"/>
      <c r="Z454" s="56" t="s">
        <v>872</v>
      </c>
      <c r="AA454" s="56" t="s">
        <v>6427</v>
      </c>
      <c r="AB454" s="61">
        <v>3.0</v>
      </c>
      <c r="AC454" s="61">
        <v>1.0</v>
      </c>
      <c r="AD454" s="60"/>
      <c r="AE454" s="60"/>
    </row>
    <row r="455">
      <c r="A455" s="60"/>
      <c r="B455" s="61">
        <v>729.0</v>
      </c>
      <c r="C455" s="56" t="s">
        <v>6135</v>
      </c>
      <c r="D455" s="65" t="s">
        <v>4028</v>
      </c>
      <c r="E455" s="56" t="s">
        <v>4023</v>
      </c>
      <c r="F455" s="62" t="b">
        <v>1</v>
      </c>
      <c r="G455" s="61">
        <v>1.0</v>
      </c>
      <c r="H455" s="61">
        <v>0.0</v>
      </c>
      <c r="I455" s="61">
        <v>1.0</v>
      </c>
      <c r="J455" s="63">
        <v>42320.55069444444</v>
      </c>
      <c r="K455" s="56" t="s">
        <v>4024</v>
      </c>
      <c r="L455" s="56" t="s">
        <v>4025</v>
      </c>
      <c r="M455" s="56" t="s">
        <v>4026</v>
      </c>
      <c r="N455" s="62" t="e">
        <v>#N/A</v>
      </c>
      <c r="O455" s="62" t="e">
        <v>#N/A</v>
      </c>
      <c r="P455" s="62" t="e">
        <v>#N/A</v>
      </c>
      <c r="Q455" s="62" t="e">
        <v>#N/A</v>
      </c>
      <c r="R455" s="62" t="e">
        <v>#N/A</v>
      </c>
      <c r="S455" s="62" t="b">
        <v>0</v>
      </c>
      <c r="T455" s="62" t="b">
        <v>1</v>
      </c>
      <c r="U455" s="61">
        <v>7840.0</v>
      </c>
      <c r="V455" s="56" t="s">
        <v>4029</v>
      </c>
      <c r="W455" s="56" t="s">
        <v>695</v>
      </c>
      <c r="X455" s="64">
        <v>320543.0</v>
      </c>
      <c r="Y455" s="64">
        <v>319739.0</v>
      </c>
      <c r="Z455" s="56" t="s">
        <v>331</v>
      </c>
      <c r="AA455" s="56" t="s">
        <v>6430</v>
      </c>
      <c r="AB455" s="61">
        <v>3.0</v>
      </c>
      <c r="AC455" s="61">
        <v>1.0</v>
      </c>
      <c r="AD455" s="60"/>
      <c r="AE455" s="60"/>
    </row>
    <row r="456">
      <c r="A456" s="60"/>
      <c r="B456" s="61">
        <v>808.0</v>
      </c>
      <c r="C456" s="56" t="s">
        <v>6135</v>
      </c>
      <c r="D456" s="57" t="s">
        <v>6431</v>
      </c>
      <c r="E456" s="56" t="s">
        <v>6432</v>
      </c>
      <c r="F456" s="62" t="b">
        <v>0</v>
      </c>
      <c r="G456" s="61">
        <v>2.0</v>
      </c>
      <c r="H456" s="61">
        <v>0.0</v>
      </c>
      <c r="I456" s="61">
        <v>2.0</v>
      </c>
      <c r="J456" s="63">
        <v>42331.56597222222</v>
      </c>
      <c r="K456" s="56" t="s">
        <v>6433</v>
      </c>
      <c r="L456" s="56" t="s">
        <v>6435</v>
      </c>
      <c r="M456" s="56" t="s">
        <v>6436</v>
      </c>
      <c r="N456" s="62" t="e">
        <v>#N/A</v>
      </c>
      <c r="O456" s="62" t="e">
        <v>#N/A</v>
      </c>
      <c r="P456" s="62" t="e">
        <v>#N/A</v>
      </c>
      <c r="Q456" s="62" t="e">
        <v>#N/A</v>
      </c>
      <c r="R456" s="62" t="e">
        <v>#N/A</v>
      </c>
      <c r="S456" s="62" t="b">
        <v>0</v>
      </c>
      <c r="T456" s="62" t="b">
        <v>1</v>
      </c>
      <c r="U456" s="61">
        <v>7604.0</v>
      </c>
      <c r="V456" s="56" t="s">
        <v>6437</v>
      </c>
      <c r="W456" s="56" t="s">
        <v>695</v>
      </c>
      <c r="X456" s="60"/>
      <c r="Y456" s="60"/>
      <c r="Z456" s="60"/>
      <c r="AA456" s="56" t="s">
        <v>6439</v>
      </c>
      <c r="AB456" s="61">
        <v>3.0</v>
      </c>
      <c r="AC456" s="61">
        <v>2.0</v>
      </c>
      <c r="AD456" s="60"/>
      <c r="AE456" s="60"/>
    </row>
    <row r="457">
      <c r="A457" s="60"/>
      <c r="B457" s="61">
        <v>822.0</v>
      </c>
      <c r="C457" s="56" t="s">
        <v>6135</v>
      </c>
      <c r="D457" s="57" t="s">
        <v>6440</v>
      </c>
      <c r="E457" s="56" t="s">
        <v>6414</v>
      </c>
      <c r="F457" s="62" t="b">
        <v>0</v>
      </c>
      <c r="G457" s="61">
        <v>0.0</v>
      </c>
      <c r="H457" s="61">
        <v>0.0</v>
      </c>
      <c r="I457" s="61">
        <v>0.0</v>
      </c>
      <c r="J457" s="63">
        <v>42326.35902777778</v>
      </c>
      <c r="K457" s="56" t="s">
        <v>6441</v>
      </c>
      <c r="L457" s="56" t="s">
        <v>6415</v>
      </c>
      <c r="M457" s="56" t="s">
        <v>6442</v>
      </c>
      <c r="N457" s="62" t="e">
        <v>#N/A</v>
      </c>
      <c r="O457" s="62" t="e">
        <v>#N/A</v>
      </c>
      <c r="P457" s="62" t="e">
        <v>#N/A</v>
      </c>
      <c r="Q457" s="62" t="e">
        <v>#N/A</v>
      </c>
      <c r="R457" s="62" t="e">
        <v>#N/A</v>
      </c>
      <c r="S457" s="62" t="b">
        <v>0</v>
      </c>
      <c r="T457" s="62" t="b">
        <v>0</v>
      </c>
      <c r="U457" s="61">
        <v>7675.0</v>
      </c>
      <c r="V457" s="56" t="s">
        <v>6416</v>
      </c>
      <c r="W457" s="56" t="s">
        <v>695</v>
      </c>
      <c r="X457" s="60"/>
      <c r="Y457" s="60"/>
      <c r="Z457" s="60"/>
      <c r="AA457" s="56" t="s">
        <v>6445</v>
      </c>
      <c r="AB457" s="61">
        <v>2.0</v>
      </c>
      <c r="AC457" s="60"/>
      <c r="AD457" s="60"/>
      <c r="AE457" s="60"/>
    </row>
    <row r="458">
      <c r="A458" s="60"/>
      <c r="B458" s="61">
        <v>98.0</v>
      </c>
      <c r="C458" s="56" t="s">
        <v>6135</v>
      </c>
      <c r="D458" s="57" t="s">
        <v>1247</v>
      </c>
      <c r="E458" s="56" t="s">
        <v>1243</v>
      </c>
      <c r="F458" s="62" t="b">
        <v>1</v>
      </c>
      <c r="G458" s="61">
        <v>13.0</v>
      </c>
      <c r="H458" s="61">
        <v>7.0</v>
      </c>
      <c r="I458" s="61">
        <v>6.0</v>
      </c>
      <c r="J458" s="63">
        <v>42324.7875</v>
      </c>
      <c r="K458" s="56" t="s">
        <v>1244</v>
      </c>
      <c r="L458" s="56" t="s">
        <v>1245</v>
      </c>
      <c r="M458" s="56" t="s">
        <v>1246</v>
      </c>
      <c r="N458" s="62" t="e">
        <v>#N/A</v>
      </c>
      <c r="O458" s="62" t="e">
        <v>#N/A</v>
      </c>
      <c r="P458" s="62" t="e">
        <v>#N/A</v>
      </c>
      <c r="Q458" s="62" t="e">
        <v>#N/A</v>
      </c>
      <c r="R458" s="62" t="e">
        <v>#N/A</v>
      </c>
      <c r="S458" s="62" t="b">
        <v>1</v>
      </c>
      <c r="T458" s="62" t="b">
        <v>1</v>
      </c>
      <c r="U458" s="61">
        <v>88310.0</v>
      </c>
      <c r="V458" s="56" t="s">
        <v>1248</v>
      </c>
      <c r="W458" s="56" t="s">
        <v>1249</v>
      </c>
      <c r="X458" s="64">
        <v>2723140.0</v>
      </c>
      <c r="Y458" s="64">
        <v>2903901.0</v>
      </c>
      <c r="Z458" s="56" t="s">
        <v>1250</v>
      </c>
      <c r="AA458" s="56" t="s">
        <v>6447</v>
      </c>
      <c r="AB458" s="61">
        <v>2.0</v>
      </c>
      <c r="AC458" s="61">
        <v>2.0</v>
      </c>
      <c r="AD458" s="60"/>
      <c r="AE458" s="60"/>
    </row>
    <row r="459">
      <c r="A459" s="60"/>
      <c r="B459" s="61">
        <v>129.0</v>
      </c>
      <c r="C459" s="56" t="s">
        <v>6135</v>
      </c>
      <c r="D459" s="57" t="s">
        <v>1563</v>
      </c>
      <c r="E459" s="56" t="s">
        <v>1559</v>
      </c>
      <c r="F459" s="62" t="b">
        <v>1</v>
      </c>
      <c r="G459" s="61">
        <v>16.0</v>
      </c>
      <c r="H459" s="61">
        <v>4.0</v>
      </c>
      <c r="I459" s="61">
        <v>12.0</v>
      </c>
      <c r="J459" s="63">
        <v>42330.82638888889</v>
      </c>
      <c r="K459" s="56" t="s">
        <v>1560</v>
      </c>
      <c r="L459" s="56" t="s">
        <v>1561</v>
      </c>
      <c r="M459" s="56" t="s">
        <v>1562</v>
      </c>
      <c r="N459" s="62" t="e">
        <v>#N/A</v>
      </c>
      <c r="O459" s="62" t="e">
        <v>#N/A</v>
      </c>
      <c r="P459" s="62" t="e">
        <v>#N/A</v>
      </c>
      <c r="Q459" s="62" t="e">
        <v>#N/A</v>
      </c>
      <c r="R459" s="62" t="e">
        <v>#N/A</v>
      </c>
      <c r="S459" s="62" t="b">
        <v>1</v>
      </c>
      <c r="T459" s="62" t="b">
        <v>1</v>
      </c>
      <c r="U459" s="61">
        <v>87109.0</v>
      </c>
      <c r="V459" s="56" t="s">
        <v>1564</v>
      </c>
      <c r="W459" s="56" t="s">
        <v>1249</v>
      </c>
      <c r="X459" s="60"/>
      <c r="Y459" s="60"/>
      <c r="Z459" s="56" t="s">
        <v>1565</v>
      </c>
      <c r="AA459" s="56" t="s">
        <v>6450</v>
      </c>
      <c r="AD459" s="60"/>
      <c r="AE459" s="60"/>
    </row>
    <row r="460">
      <c r="A460" s="60"/>
      <c r="B460" s="61">
        <v>215.0</v>
      </c>
      <c r="C460" s="56" t="s">
        <v>6135</v>
      </c>
      <c r="D460" s="57" t="s">
        <v>2364</v>
      </c>
      <c r="E460" s="56" t="s">
        <v>2360</v>
      </c>
      <c r="F460" s="62" t="b">
        <v>1</v>
      </c>
      <c r="G460" s="61">
        <v>52.0</v>
      </c>
      <c r="H460" s="61">
        <v>13.0</v>
      </c>
      <c r="I460" s="61">
        <v>39.0</v>
      </c>
      <c r="J460" s="63">
        <v>42320.88402777778</v>
      </c>
      <c r="K460" s="56" t="s">
        <v>2361</v>
      </c>
      <c r="L460" s="56" t="s">
        <v>2362</v>
      </c>
      <c r="M460" s="56" t="s">
        <v>2363</v>
      </c>
      <c r="N460" s="62" t="e">
        <v>#N/A</v>
      </c>
      <c r="O460" s="62" t="e">
        <v>#N/A</v>
      </c>
      <c r="P460" s="62" t="e">
        <v>#N/A</v>
      </c>
      <c r="Q460" s="62" t="e">
        <v>#N/A</v>
      </c>
      <c r="R460" s="62" t="e">
        <v>#N/A</v>
      </c>
      <c r="S460" s="62" t="b">
        <v>1</v>
      </c>
      <c r="T460" s="62" t="b">
        <v>0</v>
      </c>
      <c r="U460" s="61">
        <v>87125.0</v>
      </c>
      <c r="V460" s="56" t="s">
        <v>1564</v>
      </c>
      <c r="W460" s="56" t="s">
        <v>1249</v>
      </c>
      <c r="X460" s="60"/>
      <c r="Y460" s="60"/>
      <c r="Z460" s="56" t="s">
        <v>2365</v>
      </c>
      <c r="AA460" s="56" t="s">
        <v>6458</v>
      </c>
      <c r="AD460" s="60"/>
      <c r="AE460" s="60"/>
    </row>
    <row r="461">
      <c r="A461" s="60"/>
      <c r="B461" s="61">
        <v>444.0</v>
      </c>
      <c r="C461" s="56" t="s">
        <v>6135</v>
      </c>
      <c r="D461" s="57" t="s">
        <v>4910</v>
      </c>
      <c r="E461" s="56" t="s">
        <v>4902</v>
      </c>
      <c r="F461" s="62" t="b">
        <v>1</v>
      </c>
      <c r="G461" s="61">
        <v>3035.0</v>
      </c>
      <c r="H461" s="61">
        <v>27.0</v>
      </c>
      <c r="I461" s="61">
        <v>3008.0</v>
      </c>
      <c r="J461" s="63">
        <v>42326.60208333333</v>
      </c>
      <c r="K461" s="56" t="s">
        <v>4904</v>
      </c>
      <c r="L461" s="56" t="s">
        <v>4905</v>
      </c>
      <c r="M461" s="56" t="s">
        <v>4906</v>
      </c>
      <c r="N461" s="56" t="s">
        <v>264</v>
      </c>
      <c r="O461" s="56" t="s">
        <v>4907</v>
      </c>
      <c r="P461" s="61">
        <v>0.0</v>
      </c>
      <c r="Q461" s="56" t="s">
        <v>4908</v>
      </c>
      <c r="R461" s="56" t="s">
        <v>4909</v>
      </c>
      <c r="S461" s="62" t="b">
        <v>1</v>
      </c>
      <c r="T461" s="62" t="b">
        <v>1</v>
      </c>
      <c r="U461" s="61">
        <v>88310.0</v>
      </c>
      <c r="V461" s="56" t="s">
        <v>1248</v>
      </c>
      <c r="W461" s="56" t="s">
        <v>1249</v>
      </c>
      <c r="X461" s="64">
        <v>332320.0</v>
      </c>
      <c r="Y461" s="64">
        <v>268037.0</v>
      </c>
      <c r="Z461" s="56" t="s">
        <v>577</v>
      </c>
      <c r="AA461" s="56" t="s">
        <v>6470</v>
      </c>
      <c r="AD461" s="60"/>
      <c r="AE461" s="60"/>
    </row>
    <row r="462">
      <c r="A462" s="60"/>
      <c r="B462" s="61">
        <v>691.0</v>
      </c>
      <c r="C462" s="56" t="s">
        <v>6135</v>
      </c>
      <c r="D462" s="57" t="s">
        <v>6473</v>
      </c>
      <c r="E462" s="56" t="s">
        <v>2360</v>
      </c>
      <c r="F462" s="62" t="b">
        <v>1</v>
      </c>
      <c r="G462" s="61">
        <v>0.0</v>
      </c>
      <c r="H462" s="61">
        <v>0.0</v>
      </c>
      <c r="I462" s="61">
        <v>0.0</v>
      </c>
      <c r="J462" s="63">
        <v>42317.54791666667</v>
      </c>
      <c r="K462" s="56" t="s">
        <v>6474</v>
      </c>
      <c r="L462" s="56" t="s">
        <v>2362</v>
      </c>
      <c r="M462" s="56" t="s">
        <v>6476</v>
      </c>
      <c r="N462" s="62" t="e">
        <v>#N/A</v>
      </c>
      <c r="O462" s="62" t="e">
        <v>#N/A</v>
      </c>
      <c r="P462" s="62" t="e">
        <v>#N/A</v>
      </c>
      <c r="Q462" s="62" t="e">
        <v>#N/A</v>
      </c>
      <c r="R462" s="62" t="e">
        <v>#N/A</v>
      </c>
      <c r="S462" s="62" t="b">
        <v>0</v>
      </c>
      <c r="T462" s="62" t="b">
        <v>0</v>
      </c>
      <c r="U462" s="61">
        <v>87125.0</v>
      </c>
      <c r="V462" s="56" t="s">
        <v>1564</v>
      </c>
      <c r="W462" s="56" t="s">
        <v>1249</v>
      </c>
      <c r="X462" s="60"/>
      <c r="Y462" s="60"/>
      <c r="Z462" s="56" t="s">
        <v>2365</v>
      </c>
      <c r="AA462" s="56" t="s">
        <v>6478</v>
      </c>
      <c r="AB462" s="61">
        <v>3.0</v>
      </c>
      <c r="AC462" s="61">
        <v>1.0</v>
      </c>
      <c r="AD462" s="60"/>
      <c r="AE462" s="60"/>
    </row>
    <row r="463">
      <c r="A463" s="60"/>
      <c r="B463" s="61">
        <v>502.0</v>
      </c>
      <c r="C463" s="56" t="s">
        <v>6135</v>
      </c>
      <c r="D463" s="57" t="s">
        <v>5570</v>
      </c>
      <c r="E463" s="56" t="s">
        <v>5563</v>
      </c>
      <c r="F463" s="62" t="b">
        <v>0</v>
      </c>
      <c r="G463" s="61">
        <v>104.0</v>
      </c>
      <c r="H463" s="61">
        <v>40.0</v>
      </c>
      <c r="I463" s="61">
        <v>64.0</v>
      </c>
      <c r="J463" s="63">
        <v>42331.65138888889</v>
      </c>
      <c r="K463" s="56" t="s">
        <v>5565</v>
      </c>
      <c r="L463" s="56" t="s">
        <v>5566</v>
      </c>
      <c r="M463" s="56" t="s">
        <v>5567</v>
      </c>
      <c r="N463" s="62" t="e">
        <v>#N/A</v>
      </c>
      <c r="O463" s="62" t="e">
        <v>#N/A</v>
      </c>
      <c r="P463" s="62" t="e">
        <v>#N/A</v>
      </c>
      <c r="Q463" s="62" t="e">
        <v>#N/A</v>
      </c>
      <c r="R463" s="62" t="e">
        <v>#N/A</v>
      </c>
      <c r="S463" s="62" t="b">
        <v>1</v>
      </c>
      <c r="T463" s="62" t="b">
        <v>0</v>
      </c>
      <c r="U463" s="61">
        <v>89029.0</v>
      </c>
      <c r="V463" s="56" t="s">
        <v>5572</v>
      </c>
      <c r="W463" s="56" t="s">
        <v>5574</v>
      </c>
      <c r="X463" s="60"/>
      <c r="Y463" s="60"/>
      <c r="Z463" s="60"/>
      <c r="AA463" s="56" t="s">
        <v>6481</v>
      </c>
      <c r="AD463" s="60"/>
      <c r="AE463" s="60"/>
    </row>
    <row r="464">
      <c r="A464" s="60"/>
      <c r="B464" s="61">
        <v>676.0</v>
      </c>
      <c r="C464" s="56" t="s">
        <v>6135</v>
      </c>
      <c r="D464" s="57" t="s">
        <v>6482</v>
      </c>
      <c r="E464" s="56" t="s">
        <v>6483</v>
      </c>
      <c r="F464" s="62" t="b">
        <v>1</v>
      </c>
      <c r="G464" s="61">
        <v>2.0</v>
      </c>
      <c r="H464" s="61">
        <v>0.0</v>
      </c>
      <c r="I464" s="61">
        <v>2.0</v>
      </c>
      <c r="J464" s="63">
        <v>42329.31736111111</v>
      </c>
      <c r="K464" s="56" t="s">
        <v>6484</v>
      </c>
      <c r="L464" s="56" t="s">
        <v>6485</v>
      </c>
      <c r="M464" s="56" t="s">
        <v>6486</v>
      </c>
      <c r="N464" s="62" t="e">
        <v>#N/A</v>
      </c>
      <c r="O464" s="62" t="e">
        <v>#N/A</v>
      </c>
      <c r="P464" s="62" t="e">
        <v>#N/A</v>
      </c>
      <c r="Q464" s="62" t="e">
        <v>#N/A</v>
      </c>
      <c r="R464" s="62" t="e">
        <v>#N/A</v>
      </c>
      <c r="S464" s="62" t="b">
        <v>0</v>
      </c>
      <c r="T464" s="62" t="b">
        <v>0</v>
      </c>
      <c r="U464" s="61">
        <v>89015.0</v>
      </c>
      <c r="V464" s="56" t="s">
        <v>6487</v>
      </c>
      <c r="W464" s="56" t="s">
        <v>5574</v>
      </c>
      <c r="X464" s="64">
        <v>1002552.0</v>
      </c>
      <c r="Y464" s="64">
        <v>1052062.0</v>
      </c>
      <c r="Z464" s="56" t="s">
        <v>6488</v>
      </c>
      <c r="AA464" s="56" t="s">
        <v>6492</v>
      </c>
      <c r="AB464" s="61">
        <v>3.0</v>
      </c>
      <c r="AC464" s="61">
        <v>3.0</v>
      </c>
      <c r="AD464" s="60"/>
      <c r="AE464" s="60"/>
    </row>
    <row r="465">
      <c r="A465" s="60"/>
      <c r="B465" s="61">
        <v>677.0</v>
      </c>
      <c r="C465" s="56" t="s">
        <v>6135</v>
      </c>
      <c r="D465" s="57" t="s">
        <v>6493</v>
      </c>
      <c r="E465" s="56" t="s">
        <v>6483</v>
      </c>
      <c r="F465" s="62" t="b">
        <v>1</v>
      </c>
      <c r="G465" s="61">
        <v>3.0</v>
      </c>
      <c r="H465" s="61">
        <v>0.0</v>
      </c>
      <c r="I465" s="61">
        <v>3.0</v>
      </c>
      <c r="J465" s="63">
        <v>42329.31875</v>
      </c>
      <c r="K465" s="56" t="s">
        <v>6484</v>
      </c>
      <c r="L465" s="56" t="s">
        <v>6485</v>
      </c>
      <c r="M465" s="56" t="s">
        <v>6486</v>
      </c>
      <c r="N465" s="62" t="e">
        <v>#N/A</v>
      </c>
      <c r="O465" s="62" t="e">
        <v>#N/A</v>
      </c>
      <c r="P465" s="62" t="e">
        <v>#N/A</v>
      </c>
      <c r="Q465" s="62" t="e">
        <v>#N/A</v>
      </c>
      <c r="R465" s="62" t="e">
        <v>#N/A</v>
      </c>
      <c r="S465" s="62" t="b">
        <v>0</v>
      </c>
      <c r="T465" s="62" t="b">
        <v>0</v>
      </c>
      <c r="U465" s="61">
        <v>89015.0</v>
      </c>
      <c r="V465" s="56" t="s">
        <v>6487</v>
      </c>
      <c r="W465" s="56" t="s">
        <v>5574</v>
      </c>
      <c r="X465" s="64">
        <v>1002552.0</v>
      </c>
      <c r="Y465" s="64">
        <v>1052062.0</v>
      </c>
      <c r="Z465" s="56" t="s">
        <v>6488</v>
      </c>
      <c r="AA465" s="56" t="s">
        <v>6500</v>
      </c>
      <c r="AB465" s="61">
        <v>3.0</v>
      </c>
      <c r="AC465" s="61">
        <v>2.0</v>
      </c>
      <c r="AD465" s="60"/>
      <c r="AE465" s="60"/>
    </row>
    <row r="466">
      <c r="A466" s="60"/>
      <c r="B466" s="61">
        <v>678.0</v>
      </c>
      <c r="C466" s="56" t="s">
        <v>6135</v>
      </c>
      <c r="D466" s="57" t="s">
        <v>6501</v>
      </c>
      <c r="E466" s="56" t="s">
        <v>6483</v>
      </c>
      <c r="F466" s="62" t="b">
        <v>1</v>
      </c>
      <c r="G466" s="61">
        <v>0.0</v>
      </c>
      <c r="H466" s="61">
        <v>0.0</v>
      </c>
      <c r="I466" s="61">
        <v>0.0</v>
      </c>
      <c r="J466" s="63">
        <v>42331.62847222222</v>
      </c>
      <c r="K466" s="56" t="s">
        <v>6502</v>
      </c>
      <c r="L466" s="56" t="s">
        <v>6485</v>
      </c>
      <c r="M466" s="56" t="s">
        <v>6486</v>
      </c>
      <c r="N466" s="62" t="e">
        <v>#N/A</v>
      </c>
      <c r="O466" s="62" t="e">
        <v>#N/A</v>
      </c>
      <c r="P466" s="62" t="e">
        <v>#N/A</v>
      </c>
      <c r="Q466" s="62" t="e">
        <v>#N/A</v>
      </c>
      <c r="R466" s="62" t="e">
        <v>#N/A</v>
      </c>
      <c r="S466" s="62" t="b">
        <v>0</v>
      </c>
      <c r="T466" s="62" t="b">
        <v>0</v>
      </c>
      <c r="U466" s="61">
        <v>89015.0</v>
      </c>
      <c r="V466" s="56" t="s">
        <v>6487</v>
      </c>
      <c r="W466" s="56" t="s">
        <v>5574</v>
      </c>
      <c r="X466" s="64">
        <v>1002552.0</v>
      </c>
      <c r="Y466" s="64">
        <v>1052062.0</v>
      </c>
      <c r="Z466" s="56" t="s">
        <v>6488</v>
      </c>
      <c r="AA466" s="56" t="s">
        <v>6512</v>
      </c>
      <c r="AB466" s="61">
        <v>3.0</v>
      </c>
      <c r="AC466" s="61">
        <v>2.0</v>
      </c>
      <c r="AD466" s="60"/>
      <c r="AE466" s="60"/>
    </row>
    <row r="467">
      <c r="A467" s="60"/>
      <c r="B467" s="61">
        <v>28.0</v>
      </c>
      <c r="C467" s="56" t="s">
        <v>6135</v>
      </c>
      <c r="D467" s="57" t="s">
        <v>574</v>
      </c>
      <c r="E467" s="56" t="s">
        <v>570</v>
      </c>
      <c r="F467" s="62" t="b">
        <v>1</v>
      </c>
      <c r="G467" s="61">
        <v>0.0</v>
      </c>
      <c r="H467" s="61">
        <v>0.0</v>
      </c>
      <c r="I467" s="61">
        <v>0.0</v>
      </c>
      <c r="J467" s="63">
        <v>42331.384722222225</v>
      </c>
      <c r="K467" s="56" t="s">
        <v>571</v>
      </c>
      <c r="L467" s="56" t="s">
        <v>572</v>
      </c>
      <c r="M467" s="56" t="s">
        <v>573</v>
      </c>
      <c r="N467" s="62" t="e">
        <v>#N/A</v>
      </c>
      <c r="O467" s="62" t="e">
        <v>#N/A</v>
      </c>
      <c r="P467" s="62" t="e">
        <v>#N/A</v>
      </c>
      <c r="Q467" s="62" t="e">
        <v>#N/A</v>
      </c>
      <c r="R467" s="62" t="e">
        <v>#N/A</v>
      </c>
      <c r="S467" s="62" t="b">
        <v>1</v>
      </c>
      <c r="T467" s="62" t="b">
        <v>1</v>
      </c>
      <c r="U467" s="61">
        <v>10022.0</v>
      </c>
      <c r="V467" s="56" t="s">
        <v>575</v>
      </c>
      <c r="W467" s="56" t="s">
        <v>576</v>
      </c>
      <c r="X467" s="60"/>
      <c r="Y467" s="60"/>
      <c r="Z467" s="56" t="s">
        <v>577</v>
      </c>
      <c r="AA467" s="56" t="s">
        <v>6516</v>
      </c>
      <c r="AB467" s="61">
        <v>2.0</v>
      </c>
      <c r="AC467" s="61">
        <v>4.0</v>
      </c>
      <c r="AD467" s="60"/>
      <c r="AE467" s="60"/>
    </row>
    <row r="468">
      <c r="A468" s="60"/>
      <c r="B468" s="61">
        <v>29.0</v>
      </c>
      <c r="C468" s="56" t="s">
        <v>6135</v>
      </c>
      <c r="D468" s="57" t="s">
        <v>585</v>
      </c>
      <c r="E468" s="56" t="s">
        <v>581</v>
      </c>
      <c r="F468" s="62" t="b">
        <v>1</v>
      </c>
      <c r="G468" s="61">
        <v>58.0</v>
      </c>
      <c r="H468" s="61">
        <v>15.0</v>
      </c>
      <c r="I468" s="61">
        <v>43.0</v>
      </c>
      <c r="J468" s="63">
        <v>42312.277083333334</v>
      </c>
      <c r="K468" s="56" t="s">
        <v>582</v>
      </c>
      <c r="L468" s="56" t="s">
        <v>583</v>
      </c>
      <c r="M468" s="56" t="s">
        <v>584</v>
      </c>
      <c r="N468" s="62" t="e">
        <v>#N/A</v>
      </c>
      <c r="O468" s="62" t="e">
        <v>#N/A</v>
      </c>
      <c r="P468" s="62" t="e">
        <v>#N/A</v>
      </c>
      <c r="Q468" s="62" t="e">
        <v>#N/A</v>
      </c>
      <c r="R468" s="62" t="e">
        <v>#N/A</v>
      </c>
      <c r="S468" s="62" t="b">
        <v>1</v>
      </c>
      <c r="T468" s="62" t="b">
        <v>0</v>
      </c>
      <c r="U468" s="56" t="s">
        <v>586</v>
      </c>
      <c r="V468" s="56" t="s">
        <v>587</v>
      </c>
      <c r="W468" s="56" t="s">
        <v>576</v>
      </c>
      <c r="X468" s="64">
        <v>6.136636E7</v>
      </c>
      <c r="Y468" s="64">
        <v>5.8137559E7</v>
      </c>
      <c r="Z468" s="56" t="s">
        <v>588</v>
      </c>
      <c r="AA468" s="56" t="s">
        <v>6527</v>
      </c>
      <c r="AB468" s="61">
        <v>2.0</v>
      </c>
      <c r="AC468" s="61">
        <v>3.0</v>
      </c>
      <c r="AD468" s="60"/>
      <c r="AE468" s="60"/>
    </row>
    <row r="469">
      <c r="A469" s="60"/>
      <c r="B469" s="61">
        <v>34.0</v>
      </c>
      <c r="C469" s="56" t="s">
        <v>6135</v>
      </c>
      <c r="D469" s="57" t="s">
        <v>634</v>
      </c>
      <c r="E469" s="56" t="s">
        <v>630</v>
      </c>
      <c r="F469" s="62" t="b">
        <v>1</v>
      </c>
      <c r="G469" s="61">
        <v>2211.0</v>
      </c>
      <c r="H469" s="61">
        <v>691.0</v>
      </c>
      <c r="I469" s="61">
        <v>1520.0</v>
      </c>
      <c r="J469" s="63">
        <v>42312.83611111111</v>
      </c>
      <c r="K469" s="56" t="s">
        <v>631</v>
      </c>
      <c r="L469" s="56" t="s">
        <v>632</v>
      </c>
      <c r="M469" s="56" t="s">
        <v>633</v>
      </c>
      <c r="N469" s="62" t="e">
        <v>#N/A</v>
      </c>
      <c r="O469" s="62" t="e">
        <v>#N/A</v>
      </c>
      <c r="P469" s="62" t="e">
        <v>#N/A</v>
      </c>
      <c r="Q469" s="62" t="e">
        <v>#N/A</v>
      </c>
      <c r="R469" s="62" t="e">
        <v>#N/A</v>
      </c>
      <c r="S469" s="62" t="b">
        <v>1</v>
      </c>
      <c r="T469" s="62" t="b">
        <v>0</v>
      </c>
      <c r="U469" s="61">
        <v>11762.0</v>
      </c>
      <c r="V469" s="56" t="s">
        <v>635</v>
      </c>
      <c r="W469" s="56" t="s">
        <v>576</v>
      </c>
      <c r="X469" s="60"/>
      <c r="Y469" s="60"/>
      <c r="Z469" s="56" t="s">
        <v>636</v>
      </c>
      <c r="AA469" s="56" t="s">
        <v>6534</v>
      </c>
      <c r="AB469" s="61">
        <v>1.0</v>
      </c>
      <c r="AC469" s="61">
        <v>2.0</v>
      </c>
      <c r="AD469" s="60"/>
      <c r="AE469" s="60"/>
    </row>
    <row r="470">
      <c r="A470" s="60"/>
      <c r="B470" s="61">
        <v>42.0</v>
      </c>
      <c r="C470" s="56" t="s">
        <v>6135</v>
      </c>
      <c r="D470" s="57" t="s">
        <v>714</v>
      </c>
      <c r="E470" s="56" t="s">
        <v>710</v>
      </c>
      <c r="F470" s="62" t="b">
        <v>1</v>
      </c>
      <c r="G470" s="61">
        <v>242.0</v>
      </c>
      <c r="H470" s="61">
        <v>59.0</v>
      </c>
      <c r="I470" s="61">
        <v>183.0</v>
      </c>
      <c r="J470" s="63">
        <v>42313.86041666667</v>
      </c>
      <c r="K470" s="56" t="s">
        <v>711</v>
      </c>
      <c r="L470" s="56" t="s">
        <v>712</v>
      </c>
      <c r="M470" s="56" t="s">
        <v>6538</v>
      </c>
      <c r="N470" s="62" t="e">
        <v>#N/A</v>
      </c>
      <c r="O470" s="62" t="e">
        <v>#N/A</v>
      </c>
      <c r="P470" s="62" t="e">
        <v>#N/A</v>
      </c>
      <c r="Q470" s="62" t="e">
        <v>#N/A</v>
      </c>
      <c r="R470" s="62" t="e">
        <v>#N/A</v>
      </c>
      <c r="S470" s="62" t="b">
        <v>1</v>
      </c>
      <c r="T470" s="62" t="b">
        <v>1</v>
      </c>
      <c r="U470" s="61">
        <v>10538.0</v>
      </c>
      <c r="V470" s="56" t="s">
        <v>715</v>
      </c>
      <c r="W470" s="56" t="s">
        <v>576</v>
      </c>
      <c r="X470" s="64">
        <v>1107097.0</v>
      </c>
      <c r="Y470" s="64">
        <v>1195629.0</v>
      </c>
      <c r="Z470" s="56" t="s">
        <v>716</v>
      </c>
      <c r="AA470" s="56" t="s">
        <v>6543</v>
      </c>
      <c r="AB470" s="61">
        <v>1.0</v>
      </c>
      <c r="AC470" s="61">
        <v>1.0</v>
      </c>
      <c r="AD470" s="60"/>
      <c r="AE470" s="60"/>
    </row>
    <row r="471">
      <c r="A471" s="60"/>
      <c r="B471" s="61">
        <v>51.0</v>
      </c>
      <c r="C471" s="56" t="s">
        <v>6135</v>
      </c>
      <c r="D471" s="57" t="s">
        <v>809</v>
      </c>
      <c r="E471" s="56" t="s">
        <v>803</v>
      </c>
      <c r="F471" s="62" t="b">
        <v>1</v>
      </c>
      <c r="G471" s="61">
        <v>1.0</v>
      </c>
      <c r="H471" s="61">
        <v>0.0</v>
      </c>
      <c r="I471" s="61">
        <v>1.0</v>
      </c>
      <c r="J471" s="63">
        <v>42327.33194444444</v>
      </c>
      <c r="K471" s="56" t="s">
        <v>804</v>
      </c>
      <c r="L471" s="56" t="s">
        <v>805</v>
      </c>
      <c r="M471" s="56" t="s">
        <v>806</v>
      </c>
      <c r="N471" s="62" t="e">
        <v>#N/A</v>
      </c>
      <c r="O471" s="62" t="e">
        <v>#N/A</v>
      </c>
      <c r="P471" s="62" t="e">
        <v>#N/A</v>
      </c>
      <c r="Q471" s="62" t="e">
        <v>#N/A</v>
      </c>
      <c r="R471" s="62" t="e">
        <v>#N/A</v>
      </c>
      <c r="S471" s="62" t="b">
        <v>1</v>
      </c>
      <c r="T471" s="62" t="b">
        <v>1</v>
      </c>
      <c r="U471" s="61">
        <v>10175.0</v>
      </c>
      <c r="V471" s="56" t="s">
        <v>587</v>
      </c>
      <c r="W471" s="56" t="s">
        <v>576</v>
      </c>
      <c r="X471" s="64">
        <v>7.4257356E7</v>
      </c>
      <c r="Y471" s="64">
        <v>8.8026793E7</v>
      </c>
      <c r="Z471" s="56" t="s">
        <v>811</v>
      </c>
      <c r="AA471" s="56" t="s">
        <v>6553</v>
      </c>
      <c r="AB471" s="61">
        <v>3.0</v>
      </c>
      <c r="AC471" s="61">
        <v>3.0</v>
      </c>
      <c r="AD471" s="60"/>
      <c r="AE471" s="60"/>
    </row>
    <row r="472">
      <c r="A472" s="60"/>
      <c r="B472" s="61">
        <v>61.0</v>
      </c>
      <c r="C472" s="56" t="s">
        <v>6135</v>
      </c>
      <c r="D472" s="57" t="s">
        <v>909</v>
      </c>
      <c r="E472" s="56" t="s">
        <v>905</v>
      </c>
      <c r="F472" s="62" t="b">
        <v>1</v>
      </c>
      <c r="G472" s="61">
        <v>82.0</v>
      </c>
      <c r="H472" s="61">
        <v>21.0</v>
      </c>
      <c r="I472" s="61">
        <v>61.0</v>
      </c>
      <c r="J472" s="63">
        <v>42317.527083333334</v>
      </c>
      <c r="K472" s="56" t="s">
        <v>906</v>
      </c>
      <c r="L472" s="56" t="s">
        <v>907</v>
      </c>
      <c r="M472" s="56" t="s">
        <v>908</v>
      </c>
      <c r="N472" s="62" t="e">
        <v>#N/A</v>
      </c>
      <c r="O472" s="62" t="e">
        <v>#N/A</v>
      </c>
      <c r="P472" s="62" t="e">
        <v>#N/A</v>
      </c>
      <c r="Q472" s="62" t="e">
        <v>#N/A</v>
      </c>
      <c r="R472" s="62" t="e">
        <v>#N/A</v>
      </c>
      <c r="S472" s="62" t="b">
        <v>1</v>
      </c>
      <c r="T472" s="62" t="b">
        <v>1</v>
      </c>
      <c r="U472" s="61">
        <v>12206.0</v>
      </c>
      <c r="V472" s="56" t="s">
        <v>910</v>
      </c>
      <c r="W472" s="56" t="s">
        <v>576</v>
      </c>
      <c r="X472" s="64">
        <v>964949.0</v>
      </c>
      <c r="Y472" s="64">
        <v>1004821.0</v>
      </c>
      <c r="Z472" s="56" t="s">
        <v>911</v>
      </c>
      <c r="AA472" s="56" t="s">
        <v>6562</v>
      </c>
      <c r="AB472" s="61">
        <v>1.0</v>
      </c>
      <c r="AC472" s="61">
        <v>2.0</v>
      </c>
      <c r="AD472" s="60"/>
      <c r="AE472" s="60"/>
    </row>
    <row r="473">
      <c r="A473" s="60"/>
      <c r="B473" s="61">
        <v>62.0</v>
      </c>
      <c r="C473" s="56" t="s">
        <v>6135</v>
      </c>
      <c r="D473" s="57" t="s">
        <v>920</v>
      </c>
      <c r="E473" s="56" t="s">
        <v>905</v>
      </c>
      <c r="F473" s="62" t="b">
        <v>1</v>
      </c>
      <c r="G473" s="61">
        <v>19.0</v>
      </c>
      <c r="H473" s="61">
        <v>3.0</v>
      </c>
      <c r="I473" s="61">
        <v>16.0</v>
      </c>
      <c r="J473" s="63">
        <v>42328.47986111111</v>
      </c>
      <c r="K473" s="56" t="s">
        <v>915</v>
      </c>
      <c r="L473" s="56" t="s">
        <v>907</v>
      </c>
      <c r="M473" s="56" t="s">
        <v>916</v>
      </c>
      <c r="N473" s="61">
        <v>-1.0</v>
      </c>
      <c r="O473" s="56" t="s">
        <v>917</v>
      </c>
      <c r="P473" s="61">
        <v>0.0</v>
      </c>
      <c r="Q473" s="56" t="s">
        <v>918</v>
      </c>
      <c r="R473" s="56" t="s">
        <v>919</v>
      </c>
      <c r="S473" s="62" t="b">
        <v>1</v>
      </c>
      <c r="T473" s="62" t="b">
        <v>1</v>
      </c>
      <c r="U473" s="61">
        <v>12206.0</v>
      </c>
      <c r="V473" s="56" t="s">
        <v>910</v>
      </c>
      <c r="W473" s="56" t="s">
        <v>576</v>
      </c>
      <c r="X473" s="64">
        <v>964949.0</v>
      </c>
      <c r="Y473" s="64">
        <v>1004821.0</v>
      </c>
      <c r="Z473" s="56" t="s">
        <v>911</v>
      </c>
      <c r="AA473" s="56" t="s">
        <v>6569</v>
      </c>
      <c r="AB473" s="61">
        <v>1.0</v>
      </c>
      <c r="AC473" s="61">
        <v>3.0</v>
      </c>
      <c r="AD473" s="60"/>
      <c r="AE473" s="60"/>
    </row>
    <row r="474">
      <c r="A474" s="60"/>
      <c r="B474" s="61">
        <v>69.0</v>
      </c>
      <c r="C474" s="56" t="s">
        <v>6135</v>
      </c>
      <c r="D474" s="65" t="s">
        <v>501</v>
      </c>
      <c r="E474" s="56" t="s">
        <v>983</v>
      </c>
      <c r="F474" s="62" t="b">
        <v>1</v>
      </c>
      <c r="G474" s="61">
        <v>27.0</v>
      </c>
      <c r="H474" s="61">
        <v>9.0</v>
      </c>
      <c r="I474" s="61">
        <v>18.0</v>
      </c>
      <c r="J474" s="63">
        <v>42331.4625</v>
      </c>
      <c r="K474" s="56" t="s">
        <v>498</v>
      </c>
      <c r="L474" s="56" t="s">
        <v>984</v>
      </c>
      <c r="M474" s="56" t="s">
        <v>500</v>
      </c>
      <c r="N474" s="62" t="e">
        <v>#N/A</v>
      </c>
      <c r="O474" s="62" t="e">
        <v>#N/A</v>
      </c>
      <c r="P474" s="62" t="e">
        <v>#N/A</v>
      </c>
      <c r="Q474" s="62" t="e">
        <v>#N/A</v>
      </c>
      <c r="R474" s="62" t="e">
        <v>#N/A</v>
      </c>
      <c r="S474" s="62" t="b">
        <v>1</v>
      </c>
      <c r="T474" s="62" t="b">
        <v>1</v>
      </c>
      <c r="U474" s="61">
        <v>14202.0</v>
      </c>
      <c r="V474" s="56" t="s">
        <v>985</v>
      </c>
      <c r="W474" s="56" t="s">
        <v>576</v>
      </c>
      <c r="X474" s="64">
        <v>5191231.0</v>
      </c>
      <c r="Y474" s="64">
        <v>5270368.0</v>
      </c>
      <c r="Z474" s="56" t="s">
        <v>986</v>
      </c>
      <c r="AA474" s="56" t="s">
        <v>6584</v>
      </c>
      <c r="AB474" s="61">
        <v>2.0</v>
      </c>
      <c r="AC474" s="61">
        <v>2.0</v>
      </c>
      <c r="AD474" s="60"/>
      <c r="AE474" s="60"/>
    </row>
    <row r="475">
      <c r="A475" s="60"/>
      <c r="B475" s="61">
        <v>75.0</v>
      </c>
      <c r="C475" s="56" t="s">
        <v>6135</v>
      </c>
      <c r="D475" s="57" t="s">
        <v>1040</v>
      </c>
      <c r="E475" s="56" t="s">
        <v>1036</v>
      </c>
      <c r="F475" s="62" t="b">
        <v>1</v>
      </c>
      <c r="G475" s="61">
        <v>2.0</v>
      </c>
      <c r="H475" s="61">
        <v>0.0</v>
      </c>
      <c r="I475" s="61">
        <v>2.0</v>
      </c>
      <c r="J475" s="63">
        <v>42310.42986111111</v>
      </c>
      <c r="K475" s="56" t="s">
        <v>1037</v>
      </c>
      <c r="L475" s="56" t="s">
        <v>1038</v>
      </c>
      <c r="M475" s="56" t="s">
        <v>1039</v>
      </c>
      <c r="N475" s="62" t="e">
        <v>#N/A</v>
      </c>
      <c r="O475" s="62" t="e">
        <v>#N/A</v>
      </c>
      <c r="P475" s="62" t="e">
        <v>#N/A</v>
      </c>
      <c r="Q475" s="62" t="e">
        <v>#N/A</v>
      </c>
      <c r="R475" s="62" t="e">
        <v>#N/A</v>
      </c>
      <c r="S475" s="62" t="b">
        <v>1</v>
      </c>
      <c r="T475" s="62" t="b">
        <v>1</v>
      </c>
      <c r="U475" s="61">
        <v>14606.0</v>
      </c>
      <c r="V475" s="56" t="s">
        <v>1041</v>
      </c>
      <c r="W475" s="56" t="s">
        <v>576</v>
      </c>
      <c r="X475" s="64">
        <v>763312.0</v>
      </c>
      <c r="Y475" s="64">
        <v>737040.0</v>
      </c>
      <c r="Z475" s="60"/>
      <c r="AA475" s="56" t="s">
        <v>6590</v>
      </c>
      <c r="AB475" s="61">
        <v>3.0</v>
      </c>
      <c r="AC475" s="61">
        <v>4.0</v>
      </c>
      <c r="AD475" s="60"/>
      <c r="AE475" s="60"/>
    </row>
    <row r="476">
      <c r="A476" s="60"/>
      <c r="B476" s="61">
        <v>111.0</v>
      </c>
      <c r="C476" s="56" t="s">
        <v>6135</v>
      </c>
      <c r="D476" s="57" t="s">
        <v>1382</v>
      </c>
      <c r="E476" s="56" t="s">
        <v>1378</v>
      </c>
      <c r="F476" s="62" t="b">
        <v>1</v>
      </c>
      <c r="G476" s="61">
        <v>1.0</v>
      </c>
      <c r="H476" s="61">
        <v>0.0</v>
      </c>
      <c r="I476" s="61">
        <v>1.0</v>
      </c>
      <c r="J476" s="63">
        <v>42326.82777777778</v>
      </c>
      <c r="K476" s="56" t="s">
        <v>1379</v>
      </c>
      <c r="L476" s="56" t="s">
        <v>1380</v>
      </c>
      <c r="M476" s="56" t="s">
        <v>1381</v>
      </c>
      <c r="N476" s="62" t="e">
        <v>#N/A</v>
      </c>
      <c r="O476" s="62" t="e">
        <v>#N/A</v>
      </c>
      <c r="P476" s="62" t="e">
        <v>#N/A</v>
      </c>
      <c r="Q476" s="62" t="e">
        <v>#N/A</v>
      </c>
      <c r="R476" s="62" t="e">
        <v>#N/A</v>
      </c>
      <c r="S476" s="62" t="b">
        <v>1</v>
      </c>
      <c r="T476" s="62" t="b">
        <v>0</v>
      </c>
      <c r="U476" s="61">
        <v>14006.0</v>
      </c>
      <c r="V476" s="56" t="s">
        <v>1383</v>
      </c>
      <c r="W476" s="56" t="s">
        <v>576</v>
      </c>
      <c r="X476" s="64">
        <v>2252529.0</v>
      </c>
      <c r="Y476" s="64">
        <v>2180351.0</v>
      </c>
      <c r="Z476" s="56" t="s">
        <v>1384</v>
      </c>
      <c r="AA476" s="56" t="s">
        <v>6598</v>
      </c>
      <c r="AB476" s="61">
        <v>3.0</v>
      </c>
      <c r="AC476" s="61">
        <v>3.0</v>
      </c>
      <c r="AD476" s="60"/>
      <c r="AE476" s="60"/>
    </row>
    <row r="477">
      <c r="A477" s="60"/>
      <c r="B477" s="61">
        <v>122.0</v>
      </c>
      <c r="C477" s="56" t="s">
        <v>6135</v>
      </c>
      <c r="D477" s="57" t="s">
        <v>1490</v>
      </c>
      <c r="E477" s="56" t="s">
        <v>1486</v>
      </c>
      <c r="F477" s="62" t="b">
        <v>1</v>
      </c>
      <c r="G477" s="61">
        <v>597.0</v>
      </c>
      <c r="H477" s="61">
        <v>106.0</v>
      </c>
      <c r="I477" s="61">
        <v>491.0</v>
      </c>
      <c r="J477" s="63">
        <v>42315.479166666664</v>
      </c>
      <c r="K477" s="56" t="s">
        <v>1487</v>
      </c>
      <c r="L477" s="56" t="s">
        <v>1488</v>
      </c>
      <c r="M477" s="56" t="s">
        <v>1489</v>
      </c>
      <c r="N477" s="62" t="e">
        <v>#N/A</v>
      </c>
      <c r="O477" s="62" t="e">
        <v>#N/A</v>
      </c>
      <c r="P477" s="62" t="e">
        <v>#N/A</v>
      </c>
      <c r="Q477" s="62" t="e">
        <v>#N/A</v>
      </c>
      <c r="R477" s="62" t="e">
        <v>#N/A</v>
      </c>
      <c r="S477" s="62" t="b">
        <v>1</v>
      </c>
      <c r="T477" s="62" t="b">
        <v>0</v>
      </c>
      <c r="U477" s="61">
        <v>11940.0</v>
      </c>
      <c r="V477" s="56" t="s">
        <v>1491</v>
      </c>
      <c r="W477" s="56" t="s">
        <v>576</v>
      </c>
      <c r="X477" s="60"/>
      <c r="Y477" s="60"/>
      <c r="Z477" s="56" t="s">
        <v>1492</v>
      </c>
      <c r="AA477" s="56" t="s">
        <v>6601</v>
      </c>
      <c r="AD477" s="60"/>
      <c r="AE477" s="60"/>
    </row>
    <row r="478">
      <c r="A478" s="60"/>
      <c r="B478" s="61">
        <v>182.0</v>
      </c>
      <c r="C478" s="56" t="s">
        <v>6135</v>
      </c>
      <c r="D478" s="57" t="s">
        <v>2056</v>
      </c>
      <c r="E478" s="56" t="s">
        <v>2052</v>
      </c>
      <c r="F478" s="62" t="b">
        <v>1</v>
      </c>
      <c r="G478" s="61">
        <v>444.0</v>
      </c>
      <c r="H478" s="61">
        <v>84.0</v>
      </c>
      <c r="I478" s="61">
        <v>360.0</v>
      </c>
      <c r="J478" s="63">
        <v>42311.50486111111</v>
      </c>
      <c r="K478" s="56" t="s">
        <v>2053</v>
      </c>
      <c r="L478" s="56" t="s">
        <v>2054</v>
      </c>
      <c r="M478" s="56" t="s">
        <v>2055</v>
      </c>
      <c r="N478" s="62" t="e">
        <v>#N/A</v>
      </c>
      <c r="O478" s="62" t="e">
        <v>#N/A</v>
      </c>
      <c r="P478" s="62" t="e">
        <v>#N/A</v>
      </c>
      <c r="Q478" s="62" t="e">
        <v>#N/A</v>
      </c>
      <c r="R478" s="62" t="e">
        <v>#N/A</v>
      </c>
      <c r="S478" s="62" t="b">
        <v>1</v>
      </c>
      <c r="T478" s="62" t="b">
        <v>1</v>
      </c>
      <c r="U478" s="61">
        <v>10128.0</v>
      </c>
      <c r="V478" s="56" t="s">
        <v>587</v>
      </c>
      <c r="W478" s="56" t="s">
        <v>576</v>
      </c>
      <c r="X478" s="64">
        <v>428244.0</v>
      </c>
      <c r="Y478" s="64">
        <v>451503.0</v>
      </c>
      <c r="Z478" s="56" t="s">
        <v>2057</v>
      </c>
      <c r="AA478" s="56" t="s">
        <v>6602</v>
      </c>
      <c r="AD478" s="60"/>
      <c r="AE478" s="60"/>
    </row>
    <row r="479">
      <c r="A479" s="60"/>
      <c r="B479" s="61">
        <v>183.0</v>
      </c>
      <c r="C479" s="56" t="s">
        <v>6135</v>
      </c>
      <c r="D479" s="57" t="s">
        <v>2063</v>
      </c>
      <c r="E479" s="56" t="s">
        <v>2052</v>
      </c>
      <c r="F479" s="62" t="b">
        <v>1</v>
      </c>
      <c r="G479" s="61">
        <v>89.0</v>
      </c>
      <c r="H479" s="61">
        <v>13.0</v>
      </c>
      <c r="I479" s="61">
        <v>76.0</v>
      </c>
      <c r="J479" s="63">
        <v>42312.36875</v>
      </c>
      <c r="K479" s="56" t="s">
        <v>2061</v>
      </c>
      <c r="L479" s="56" t="s">
        <v>2054</v>
      </c>
      <c r="M479" s="56" t="s">
        <v>2062</v>
      </c>
      <c r="N479" s="62" t="e">
        <v>#N/A</v>
      </c>
      <c r="O479" s="62" t="e">
        <v>#N/A</v>
      </c>
      <c r="P479" s="62" t="e">
        <v>#N/A</v>
      </c>
      <c r="Q479" s="62" t="e">
        <v>#N/A</v>
      </c>
      <c r="R479" s="62" t="e">
        <v>#N/A</v>
      </c>
      <c r="S479" s="62" t="b">
        <v>1</v>
      </c>
      <c r="T479" s="62" t="b">
        <v>1</v>
      </c>
      <c r="U479" s="61">
        <v>10128.0</v>
      </c>
      <c r="V479" s="56" t="s">
        <v>587</v>
      </c>
      <c r="W479" s="56" t="s">
        <v>576</v>
      </c>
      <c r="X479" s="64">
        <v>428244.0</v>
      </c>
      <c r="Y479" s="64">
        <v>451503.0</v>
      </c>
      <c r="Z479" s="56" t="s">
        <v>2057</v>
      </c>
      <c r="AA479" s="56" t="s">
        <v>6608</v>
      </c>
      <c r="AD479" s="60"/>
      <c r="AE479" s="60"/>
    </row>
    <row r="480">
      <c r="A480" s="60"/>
      <c r="B480" s="61">
        <v>184.0</v>
      </c>
      <c r="C480" s="56" t="s">
        <v>6135</v>
      </c>
      <c r="D480" s="57" t="s">
        <v>2069</v>
      </c>
      <c r="E480" s="56" t="s">
        <v>2052</v>
      </c>
      <c r="F480" s="62" t="b">
        <v>1</v>
      </c>
      <c r="G480" s="61">
        <v>28.0</v>
      </c>
      <c r="H480" s="61">
        <v>2.0</v>
      </c>
      <c r="I480" s="61">
        <v>26.0</v>
      </c>
      <c r="J480" s="63">
        <v>42315.275</v>
      </c>
      <c r="K480" s="56" t="s">
        <v>2067</v>
      </c>
      <c r="L480" s="56" t="s">
        <v>2054</v>
      </c>
      <c r="M480" s="56" t="s">
        <v>2068</v>
      </c>
      <c r="N480" s="62" t="e">
        <v>#N/A</v>
      </c>
      <c r="O480" s="62" t="e">
        <v>#N/A</v>
      </c>
      <c r="P480" s="62" t="e">
        <v>#N/A</v>
      </c>
      <c r="Q480" s="62" t="e">
        <v>#N/A</v>
      </c>
      <c r="R480" s="62" t="e">
        <v>#N/A</v>
      </c>
      <c r="S480" s="62" t="b">
        <v>1</v>
      </c>
      <c r="T480" s="62" t="b">
        <v>1</v>
      </c>
      <c r="U480" s="61">
        <v>10128.0</v>
      </c>
      <c r="V480" s="56" t="s">
        <v>587</v>
      </c>
      <c r="W480" s="56" t="s">
        <v>576</v>
      </c>
      <c r="X480" s="64">
        <v>428244.0</v>
      </c>
      <c r="Y480" s="64">
        <v>451503.0</v>
      </c>
      <c r="Z480" s="56" t="s">
        <v>2057</v>
      </c>
      <c r="AA480" s="56" t="s">
        <v>6612</v>
      </c>
      <c r="AD480" s="60"/>
      <c r="AE480" s="60"/>
    </row>
    <row r="481">
      <c r="A481" s="60"/>
      <c r="B481" s="61">
        <v>185.0</v>
      </c>
      <c r="C481" s="56" t="s">
        <v>6135</v>
      </c>
      <c r="D481" s="57" t="s">
        <v>2074</v>
      </c>
      <c r="E481" s="56" t="s">
        <v>2052</v>
      </c>
      <c r="F481" s="62" t="b">
        <v>1</v>
      </c>
      <c r="G481" s="61">
        <v>771.0</v>
      </c>
      <c r="H481" s="61">
        <v>198.0</v>
      </c>
      <c r="I481" s="61">
        <v>573.0</v>
      </c>
      <c r="J481" s="63">
        <v>42324.67986111111</v>
      </c>
      <c r="K481" s="56" t="s">
        <v>2072</v>
      </c>
      <c r="L481" s="56" t="s">
        <v>2054</v>
      </c>
      <c r="M481" s="56" t="s">
        <v>2073</v>
      </c>
      <c r="N481" s="62" t="e">
        <v>#N/A</v>
      </c>
      <c r="O481" s="62" t="e">
        <v>#N/A</v>
      </c>
      <c r="P481" s="62" t="e">
        <v>#N/A</v>
      </c>
      <c r="Q481" s="62" t="e">
        <v>#N/A</v>
      </c>
      <c r="R481" s="62" t="e">
        <v>#N/A</v>
      </c>
      <c r="S481" s="62" t="b">
        <v>1</v>
      </c>
      <c r="T481" s="62" t="b">
        <v>1</v>
      </c>
      <c r="U481" s="61">
        <v>10128.0</v>
      </c>
      <c r="V481" s="56" t="s">
        <v>587</v>
      </c>
      <c r="W481" s="56" t="s">
        <v>576</v>
      </c>
      <c r="X481" s="64">
        <v>428244.0</v>
      </c>
      <c r="Y481" s="64">
        <v>451503.0</v>
      </c>
      <c r="Z481" s="56" t="s">
        <v>2057</v>
      </c>
      <c r="AA481" s="56" t="s">
        <v>6615</v>
      </c>
      <c r="AD481" s="60"/>
      <c r="AE481" s="60"/>
    </row>
    <row r="482">
      <c r="A482" s="60"/>
      <c r="B482" s="61">
        <v>205.0</v>
      </c>
      <c r="C482" s="56" t="s">
        <v>6135</v>
      </c>
      <c r="D482" s="57" t="s">
        <v>2270</v>
      </c>
      <c r="E482" s="56" t="s">
        <v>2266</v>
      </c>
      <c r="F482" s="62" t="b">
        <v>1</v>
      </c>
      <c r="G482" s="61">
        <v>122.0</v>
      </c>
      <c r="H482" s="61">
        <v>37.0</v>
      </c>
      <c r="I482" s="61">
        <v>85.0</v>
      </c>
      <c r="J482" s="63">
        <v>42319.72222222222</v>
      </c>
      <c r="K482" s="56" t="s">
        <v>2267</v>
      </c>
      <c r="L482" s="56" t="s">
        <v>2268</v>
      </c>
      <c r="M482" s="56" t="s">
        <v>2269</v>
      </c>
      <c r="N482" s="62" t="e">
        <v>#N/A</v>
      </c>
      <c r="O482" s="62" t="e">
        <v>#N/A</v>
      </c>
      <c r="P482" s="62" t="e">
        <v>#N/A</v>
      </c>
      <c r="Q482" s="62" t="e">
        <v>#N/A</v>
      </c>
      <c r="R482" s="62" t="e">
        <v>#N/A</v>
      </c>
      <c r="S482" s="62" t="b">
        <v>1</v>
      </c>
      <c r="T482" s="62" t="b">
        <v>0</v>
      </c>
      <c r="U482" s="61">
        <v>14701.0</v>
      </c>
      <c r="V482" s="56" t="s">
        <v>2271</v>
      </c>
      <c r="W482" s="56" t="s">
        <v>576</v>
      </c>
      <c r="X482" s="64">
        <v>608236.0</v>
      </c>
      <c r="Y482" s="64">
        <v>462438.0</v>
      </c>
      <c r="Z482" s="60"/>
      <c r="AA482" s="56" t="s">
        <v>6628</v>
      </c>
      <c r="AD482" s="60"/>
      <c r="AE482" s="60"/>
    </row>
    <row r="483">
      <c r="A483" s="60"/>
      <c r="B483" s="61">
        <v>213.0</v>
      </c>
      <c r="C483" s="56" t="s">
        <v>6135</v>
      </c>
      <c r="D483" s="57" t="s">
        <v>2343</v>
      </c>
      <c r="E483" s="56" t="s">
        <v>2337</v>
      </c>
      <c r="F483" s="62" t="b">
        <v>1</v>
      </c>
      <c r="G483" s="61">
        <v>16.0</v>
      </c>
      <c r="H483" s="61">
        <v>2.0</v>
      </c>
      <c r="I483" s="61">
        <v>14.0</v>
      </c>
      <c r="J483" s="63">
        <v>42317.354166666664</v>
      </c>
      <c r="K483" s="56" t="s">
        <v>2339</v>
      </c>
      <c r="L483" s="56" t="s">
        <v>2341</v>
      </c>
      <c r="M483" s="56" t="s">
        <v>2342</v>
      </c>
      <c r="N483" s="62" t="e">
        <v>#N/A</v>
      </c>
      <c r="O483" s="62" t="e">
        <v>#N/A</v>
      </c>
      <c r="P483" s="62" t="e">
        <v>#N/A</v>
      </c>
      <c r="Q483" s="62" t="e">
        <v>#N/A</v>
      </c>
      <c r="R483" s="62" t="e">
        <v>#N/A</v>
      </c>
      <c r="S483" s="62" t="b">
        <v>1</v>
      </c>
      <c r="T483" s="62" t="b">
        <v>0</v>
      </c>
      <c r="U483" s="61">
        <v>11215.0</v>
      </c>
      <c r="V483" s="56" t="s">
        <v>2344</v>
      </c>
      <c r="W483" s="56" t="s">
        <v>576</v>
      </c>
      <c r="X483" s="64">
        <v>303660.0</v>
      </c>
      <c r="Y483" s="64">
        <v>210828.0</v>
      </c>
      <c r="Z483" s="56" t="s">
        <v>2346</v>
      </c>
      <c r="AA483" s="56" t="s">
        <v>6633</v>
      </c>
      <c r="AD483" s="60"/>
      <c r="AE483" s="60"/>
    </row>
    <row r="484">
      <c r="A484" s="60"/>
      <c r="B484" s="61">
        <v>250.0</v>
      </c>
      <c r="C484" s="56" t="s">
        <v>6135</v>
      </c>
      <c r="D484" s="57" t="s">
        <v>2649</v>
      </c>
      <c r="E484" s="56" t="s">
        <v>2644</v>
      </c>
      <c r="F484" s="62" t="b">
        <v>1</v>
      </c>
      <c r="G484" s="61">
        <v>73.0</v>
      </c>
      <c r="H484" s="61">
        <v>5.0</v>
      </c>
      <c r="I484" s="61">
        <v>68.0</v>
      </c>
      <c r="J484" s="63">
        <v>42328.09166666667</v>
      </c>
      <c r="K484" s="56" t="s">
        <v>2645</v>
      </c>
      <c r="L484" s="56" t="s">
        <v>2646</v>
      </c>
      <c r="M484" s="56" t="s">
        <v>2647</v>
      </c>
      <c r="N484" s="62" t="e">
        <v>#N/A</v>
      </c>
      <c r="O484" s="62" t="e">
        <v>#N/A</v>
      </c>
      <c r="P484" s="62" t="e">
        <v>#N/A</v>
      </c>
      <c r="Q484" s="62" t="e">
        <v>#N/A</v>
      </c>
      <c r="R484" s="62" t="e">
        <v>#N/A</v>
      </c>
      <c r="S484" s="62" t="b">
        <v>1</v>
      </c>
      <c r="T484" s="62" t="b">
        <v>0</v>
      </c>
      <c r="U484" s="61">
        <v>10025.0</v>
      </c>
      <c r="V484" s="56" t="s">
        <v>587</v>
      </c>
      <c r="W484" s="56" t="s">
        <v>576</v>
      </c>
      <c r="X484" s="60"/>
      <c r="Y484" s="60"/>
      <c r="Z484" s="56" t="s">
        <v>2650</v>
      </c>
      <c r="AA484" s="56" t="s">
        <v>6644</v>
      </c>
      <c r="AD484" s="60"/>
      <c r="AE484" s="60"/>
    </row>
    <row r="485">
      <c r="A485" s="60"/>
      <c r="B485" s="61">
        <v>287.0</v>
      </c>
      <c r="C485" s="56" t="s">
        <v>6135</v>
      </c>
      <c r="D485" s="57" t="s">
        <v>3069</v>
      </c>
      <c r="E485" s="56" t="s">
        <v>3064</v>
      </c>
      <c r="F485" s="62" t="b">
        <v>1</v>
      </c>
      <c r="G485" s="61">
        <v>1.0</v>
      </c>
      <c r="H485" s="61">
        <v>0.0</v>
      </c>
      <c r="I485" s="61">
        <v>1.0</v>
      </c>
      <c r="J485" s="63">
        <v>42338.529861111114</v>
      </c>
      <c r="K485" s="56" t="s">
        <v>3065</v>
      </c>
      <c r="L485" s="56" t="s">
        <v>3066</v>
      </c>
      <c r="M485" s="56" t="s">
        <v>3067</v>
      </c>
      <c r="N485" s="62" t="e">
        <v>#N/A</v>
      </c>
      <c r="O485" s="62" t="e">
        <v>#N/A</v>
      </c>
      <c r="P485" s="62" t="e">
        <v>#N/A</v>
      </c>
      <c r="Q485" s="62" t="e">
        <v>#N/A</v>
      </c>
      <c r="R485" s="62" t="e">
        <v>#N/A</v>
      </c>
      <c r="S485" s="62" t="b">
        <v>1</v>
      </c>
      <c r="T485" s="62" t="b">
        <v>0</v>
      </c>
      <c r="U485" s="61">
        <v>10009.0</v>
      </c>
      <c r="V485" s="56" t="s">
        <v>587</v>
      </c>
      <c r="W485" s="56" t="s">
        <v>576</v>
      </c>
      <c r="X485" s="64">
        <v>1139807.0</v>
      </c>
      <c r="Y485" s="64">
        <v>1218112.0</v>
      </c>
      <c r="Z485" s="56" t="s">
        <v>3072</v>
      </c>
      <c r="AA485" s="56" t="s">
        <v>6647</v>
      </c>
      <c r="AD485" s="60"/>
      <c r="AE485" s="60"/>
    </row>
    <row r="486">
      <c r="A486" s="60"/>
      <c r="B486" s="61">
        <v>348.0</v>
      </c>
      <c r="C486" s="56" t="s">
        <v>6135</v>
      </c>
      <c r="D486" s="57" t="s">
        <v>3808</v>
      </c>
      <c r="E486" s="56" t="s">
        <v>3804</v>
      </c>
      <c r="F486" s="62" t="b">
        <v>1</v>
      </c>
      <c r="G486" s="61">
        <v>28.0</v>
      </c>
      <c r="H486" s="61">
        <v>20.0</v>
      </c>
      <c r="I486" s="61">
        <v>8.0</v>
      </c>
      <c r="J486" s="63">
        <v>42325.9125</v>
      </c>
      <c r="K486" s="56" t="s">
        <v>3805</v>
      </c>
      <c r="L486" s="56" t="s">
        <v>3806</v>
      </c>
      <c r="M486" s="56" t="s">
        <v>3807</v>
      </c>
      <c r="N486" s="62" t="e">
        <v>#N/A</v>
      </c>
      <c r="O486" s="62" t="e">
        <v>#N/A</v>
      </c>
      <c r="P486" s="62" t="e">
        <v>#N/A</v>
      </c>
      <c r="Q486" s="62" t="e">
        <v>#N/A</v>
      </c>
      <c r="R486" s="62" t="e">
        <v>#N/A</v>
      </c>
      <c r="S486" s="62" t="b">
        <v>1</v>
      </c>
      <c r="T486" s="62" t="b">
        <v>1</v>
      </c>
      <c r="U486" s="61">
        <v>11221.0</v>
      </c>
      <c r="V486" s="56" t="s">
        <v>2344</v>
      </c>
      <c r="W486" s="56" t="s">
        <v>576</v>
      </c>
      <c r="X486" s="60"/>
      <c r="Y486" s="60"/>
      <c r="Z486" s="56" t="s">
        <v>3809</v>
      </c>
      <c r="AA486" s="56" t="s">
        <v>6651</v>
      </c>
      <c r="AD486" s="60"/>
      <c r="AE486" s="60"/>
    </row>
    <row r="487">
      <c r="A487" s="60"/>
      <c r="B487" s="61">
        <v>374.0</v>
      </c>
      <c r="C487" s="56" t="s">
        <v>6135</v>
      </c>
      <c r="D487" s="57" t="s">
        <v>4136</v>
      </c>
      <c r="E487" s="56" t="s">
        <v>4129</v>
      </c>
      <c r="F487" s="62" t="b">
        <v>1</v>
      </c>
      <c r="G487" s="61">
        <v>7.0</v>
      </c>
      <c r="H487" s="61">
        <v>0.0</v>
      </c>
      <c r="I487" s="61">
        <v>7.0</v>
      </c>
      <c r="J487" s="63">
        <v>42331.42361111111</v>
      </c>
      <c r="K487" s="56" t="s">
        <v>4132</v>
      </c>
      <c r="L487" s="56" t="s">
        <v>4133</v>
      </c>
      <c r="M487" s="56" t="s">
        <v>4135</v>
      </c>
      <c r="N487" s="62" t="e">
        <v>#N/A</v>
      </c>
      <c r="O487" s="62" t="e">
        <v>#N/A</v>
      </c>
      <c r="P487" s="62" t="e">
        <v>#N/A</v>
      </c>
      <c r="Q487" s="62" t="e">
        <v>#N/A</v>
      </c>
      <c r="R487" s="62" t="e">
        <v>#N/A</v>
      </c>
      <c r="S487" s="62" t="b">
        <v>1</v>
      </c>
      <c r="T487" s="62" t="b">
        <v>1</v>
      </c>
      <c r="U487" s="61">
        <v>10016.0</v>
      </c>
      <c r="V487" s="56" t="s">
        <v>575</v>
      </c>
      <c r="W487" s="56" t="s">
        <v>576</v>
      </c>
      <c r="X487" s="64">
        <v>1.06977619E8</v>
      </c>
      <c r="Y487" s="64">
        <v>9.5355518E7</v>
      </c>
      <c r="Z487" s="60"/>
      <c r="AA487" s="56" t="s">
        <v>6662</v>
      </c>
      <c r="AD487" s="60"/>
      <c r="AE487" s="60"/>
    </row>
    <row r="488">
      <c r="A488" s="60"/>
      <c r="B488" s="61">
        <v>390.0</v>
      </c>
      <c r="C488" s="56" t="s">
        <v>6135</v>
      </c>
      <c r="D488" s="57" t="s">
        <v>4291</v>
      </c>
      <c r="E488" s="56" t="s">
        <v>4287</v>
      </c>
      <c r="F488" s="62" t="b">
        <v>1</v>
      </c>
      <c r="G488" s="61">
        <v>3.0</v>
      </c>
      <c r="H488" s="61">
        <v>1.0</v>
      </c>
      <c r="I488" s="61">
        <v>2.0</v>
      </c>
      <c r="J488" s="63">
        <v>42333.41527777778</v>
      </c>
      <c r="K488" s="56" t="s">
        <v>4288</v>
      </c>
      <c r="L488" s="56" t="s">
        <v>4289</v>
      </c>
      <c r="M488" s="56" t="s">
        <v>4290</v>
      </c>
      <c r="N488" s="62" t="e">
        <v>#N/A</v>
      </c>
      <c r="O488" s="62" t="e">
        <v>#N/A</v>
      </c>
      <c r="P488" s="62" t="e">
        <v>#N/A</v>
      </c>
      <c r="Q488" s="62" t="e">
        <v>#N/A</v>
      </c>
      <c r="R488" s="62" t="e">
        <v>#N/A</v>
      </c>
      <c r="S488" s="62" t="b">
        <v>1</v>
      </c>
      <c r="T488" s="62" t="b">
        <v>0</v>
      </c>
      <c r="U488" s="61">
        <v>11209.0</v>
      </c>
      <c r="V488" s="56" t="s">
        <v>2344</v>
      </c>
      <c r="W488" s="56" t="s">
        <v>576</v>
      </c>
      <c r="X488" s="60"/>
      <c r="Y488" s="60"/>
      <c r="Z488" s="56" t="s">
        <v>461</v>
      </c>
      <c r="AA488" s="56" t="s">
        <v>6665</v>
      </c>
      <c r="AD488" s="60"/>
      <c r="AE488" s="60"/>
    </row>
    <row r="489">
      <c r="A489" s="60"/>
      <c r="B489" s="61">
        <v>414.0</v>
      </c>
      <c r="C489" s="56" t="s">
        <v>6135</v>
      </c>
      <c r="D489" s="57" t="s">
        <v>4593</v>
      </c>
      <c r="E489" s="56" t="s">
        <v>4587</v>
      </c>
      <c r="F489" s="62" t="b">
        <v>1</v>
      </c>
      <c r="G489" s="61">
        <v>1.0</v>
      </c>
      <c r="H489" s="61">
        <v>0.0</v>
      </c>
      <c r="I489" s="61">
        <v>1.0</v>
      </c>
      <c r="J489" s="63">
        <v>42332.40625</v>
      </c>
      <c r="K489" s="56" t="s">
        <v>4589</v>
      </c>
      <c r="L489" s="56" t="s">
        <v>4591</v>
      </c>
      <c r="M489" s="56" t="s">
        <v>4592</v>
      </c>
      <c r="N489" s="62" t="e">
        <v>#N/A</v>
      </c>
      <c r="O489" s="62" t="e">
        <v>#N/A</v>
      </c>
      <c r="P489" s="62" t="e">
        <v>#N/A</v>
      </c>
      <c r="Q489" s="62" t="e">
        <v>#N/A</v>
      </c>
      <c r="R489" s="62" t="e">
        <v>#N/A</v>
      </c>
      <c r="S489" s="62" t="b">
        <v>1</v>
      </c>
      <c r="T489" s="62" t="b">
        <v>1</v>
      </c>
      <c r="U489" s="61">
        <v>10003.0</v>
      </c>
      <c r="V489" s="56" t="s">
        <v>587</v>
      </c>
      <c r="W489" s="56" t="s">
        <v>576</v>
      </c>
      <c r="X489" s="64">
        <v>1.704644E7</v>
      </c>
      <c r="Y489" s="64">
        <v>1.7169482E7</v>
      </c>
      <c r="Z489" s="56" t="s">
        <v>4594</v>
      </c>
      <c r="AA489" s="56" t="s">
        <v>6668</v>
      </c>
      <c r="AD489" s="60"/>
      <c r="AE489" s="60"/>
    </row>
    <row r="490">
      <c r="A490" s="60"/>
      <c r="B490" s="61">
        <v>417.0</v>
      </c>
      <c r="C490" s="56" t="s">
        <v>6135</v>
      </c>
      <c r="D490" s="57" t="s">
        <v>4624</v>
      </c>
      <c r="E490" s="56" t="s">
        <v>4620</v>
      </c>
      <c r="F490" s="62" t="b">
        <v>1</v>
      </c>
      <c r="G490" s="61">
        <v>30.0</v>
      </c>
      <c r="H490" s="61">
        <v>8.0</v>
      </c>
      <c r="I490" s="61">
        <v>22.0</v>
      </c>
      <c r="J490" s="63">
        <v>42319.88958333333</v>
      </c>
      <c r="K490" s="56" t="s">
        <v>4621</v>
      </c>
      <c r="L490" s="56" t="s">
        <v>4622</v>
      </c>
      <c r="M490" s="56" t="s">
        <v>4623</v>
      </c>
      <c r="N490" s="62" t="e">
        <v>#N/A</v>
      </c>
      <c r="O490" s="62" t="e">
        <v>#N/A</v>
      </c>
      <c r="P490" s="62" t="e">
        <v>#N/A</v>
      </c>
      <c r="Q490" s="62" t="e">
        <v>#N/A</v>
      </c>
      <c r="R490" s="62" t="e">
        <v>#N/A</v>
      </c>
      <c r="S490" s="62" t="b">
        <v>1</v>
      </c>
      <c r="T490" s="62" t="b">
        <v>1</v>
      </c>
      <c r="U490" s="61">
        <v>10605.0</v>
      </c>
      <c r="V490" s="56" t="s">
        <v>4625</v>
      </c>
      <c r="W490" s="56" t="s">
        <v>576</v>
      </c>
      <c r="X490" s="64">
        <v>3.10095987E8</v>
      </c>
      <c r="Y490" s="64">
        <v>3.17198282E8</v>
      </c>
      <c r="Z490" s="56" t="s">
        <v>4626</v>
      </c>
      <c r="AA490" s="56" t="s">
        <v>6689</v>
      </c>
      <c r="AD490" s="60"/>
      <c r="AE490" s="60"/>
    </row>
    <row r="491">
      <c r="A491" s="60"/>
      <c r="B491" s="61">
        <v>418.0</v>
      </c>
      <c r="C491" s="56" t="s">
        <v>6135</v>
      </c>
      <c r="D491" s="57" t="s">
        <v>4633</v>
      </c>
      <c r="E491" s="56" t="s">
        <v>4620</v>
      </c>
      <c r="F491" s="62" t="b">
        <v>1</v>
      </c>
      <c r="G491" s="61">
        <v>17.0</v>
      </c>
      <c r="H491" s="61">
        <v>2.0</v>
      </c>
      <c r="I491" s="61">
        <v>15.0</v>
      </c>
      <c r="J491" s="63">
        <v>42321.31180555555</v>
      </c>
      <c r="K491" s="56" t="s">
        <v>4631</v>
      </c>
      <c r="L491" s="56" t="s">
        <v>4622</v>
      </c>
      <c r="M491" s="56" t="s">
        <v>4632</v>
      </c>
      <c r="N491" s="62" t="e">
        <v>#N/A</v>
      </c>
      <c r="O491" s="62" t="e">
        <v>#N/A</v>
      </c>
      <c r="P491" s="62" t="e">
        <v>#N/A</v>
      </c>
      <c r="Q491" s="62" t="e">
        <v>#N/A</v>
      </c>
      <c r="R491" s="62" t="e">
        <v>#N/A</v>
      </c>
      <c r="S491" s="62" t="b">
        <v>1</v>
      </c>
      <c r="T491" s="62" t="b">
        <v>1</v>
      </c>
      <c r="U491" s="61">
        <v>10605.0</v>
      </c>
      <c r="V491" s="56" t="s">
        <v>4625</v>
      </c>
      <c r="W491" s="56" t="s">
        <v>576</v>
      </c>
      <c r="X491" s="64">
        <v>3.10095987E8</v>
      </c>
      <c r="Y491" s="64">
        <v>3.17198282E8</v>
      </c>
      <c r="Z491" s="56" t="s">
        <v>4626</v>
      </c>
      <c r="AA491" s="56" t="s">
        <v>6699</v>
      </c>
      <c r="AD491" s="60"/>
      <c r="AE491" s="60"/>
    </row>
    <row r="492">
      <c r="A492" s="60"/>
      <c r="B492" s="61">
        <v>450.0</v>
      </c>
      <c r="C492" s="56" t="s">
        <v>6135</v>
      </c>
      <c r="D492" s="57" t="s">
        <v>4986</v>
      </c>
      <c r="E492" s="56" t="s">
        <v>4979</v>
      </c>
      <c r="F492" s="62" t="b">
        <v>1</v>
      </c>
      <c r="G492" s="61">
        <v>30.0</v>
      </c>
      <c r="H492" s="61">
        <v>7.0</v>
      </c>
      <c r="I492" s="61">
        <v>23.0</v>
      </c>
      <c r="J492" s="63">
        <v>42330.27847222222</v>
      </c>
      <c r="K492" s="56" t="s">
        <v>4980</v>
      </c>
      <c r="L492" s="56" t="s">
        <v>4981</v>
      </c>
      <c r="M492" s="56" t="s">
        <v>4983</v>
      </c>
      <c r="N492" s="62" t="e">
        <v>#N/A</v>
      </c>
      <c r="O492" s="62" t="e">
        <v>#N/A</v>
      </c>
      <c r="P492" s="62" t="e">
        <v>#N/A</v>
      </c>
      <c r="Q492" s="62" t="e">
        <v>#N/A</v>
      </c>
      <c r="R492" s="62" t="e">
        <v>#N/A</v>
      </c>
      <c r="S492" s="62" t="b">
        <v>1</v>
      </c>
      <c r="T492" s="62" t="b">
        <v>1</v>
      </c>
      <c r="U492" s="61">
        <v>10035.0</v>
      </c>
      <c r="V492" s="56" t="s">
        <v>587</v>
      </c>
      <c r="W492" s="56" t="s">
        <v>576</v>
      </c>
      <c r="X492" s="60"/>
      <c r="Y492" s="60"/>
      <c r="Z492" s="56" t="s">
        <v>647</v>
      </c>
      <c r="AA492" s="56" t="s">
        <v>6702</v>
      </c>
      <c r="AD492" s="60"/>
      <c r="AE492" s="60"/>
    </row>
    <row r="493">
      <c r="A493" s="60"/>
      <c r="B493" s="61">
        <v>452.0</v>
      </c>
      <c r="C493" s="56" t="s">
        <v>6135</v>
      </c>
      <c r="D493" s="57" t="s">
        <v>5016</v>
      </c>
      <c r="E493" s="56" t="s">
        <v>5011</v>
      </c>
      <c r="F493" s="62" t="b">
        <v>1</v>
      </c>
      <c r="G493" s="61">
        <v>61.0</v>
      </c>
      <c r="H493" s="61">
        <v>21.0</v>
      </c>
      <c r="I493" s="61">
        <v>40.0</v>
      </c>
      <c r="J493" s="63">
        <v>42326.91458333333</v>
      </c>
      <c r="K493" s="56" t="s">
        <v>5013</v>
      </c>
      <c r="L493" s="56" t="s">
        <v>5014</v>
      </c>
      <c r="M493" s="56" t="s">
        <v>5015</v>
      </c>
      <c r="N493" s="62" t="e">
        <v>#N/A</v>
      </c>
      <c r="O493" s="62" t="e">
        <v>#N/A</v>
      </c>
      <c r="P493" s="62" t="e">
        <v>#N/A</v>
      </c>
      <c r="Q493" s="62" t="e">
        <v>#N/A</v>
      </c>
      <c r="R493" s="62" t="e">
        <v>#N/A</v>
      </c>
      <c r="S493" s="62" t="b">
        <v>1</v>
      </c>
      <c r="T493" s="62" t="b">
        <v>1</v>
      </c>
      <c r="U493" s="56" t="s">
        <v>5017</v>
      </c>
      <c r="V493" s="56" t="s">
        <v>5018</v>
      </c>
      <c r="W493" s="56" t="s">
        <v>576</v>
      </c>
      <c r="X493" s="64">
        <v>174138.0</v>
      </c>
      <c r="Y493" s="64">
        <v>204252.0</v>
      </c>
      <c r="Z493" s="56" t="s">
        <v>2629</v>
      </c>
      <c r="AA493" s="56" t="s">
        <v>6712</v>
      </c>
      <c r="AD493" s="60"/>
      <c r="AE493" s="60"/>
    </row>
    <row r="494">
      <c r="A494" s="60"/>
      <c r="B494" s="61">
        <v>503.0</v>
      </c>
      <c r="C494" s="56" t="s">
        <v>6135</v>
      </c>
      <c r="D494" s="57" t="s">
        <v>5585</v>
      </c>
      <c r="E494" s="56" t="s">
        <v>5580</v>
      </c>
      <c r="F494" s="62" t="b">
        <v>0</v>
      </c>
      <c r="G494" s="61">
        <v>3.0</v>
      </c>
      <c r="H494" s="61">
        <v>0.0</v>
      </c>
      <c r="I494" s="61">
        <v>3.0</v>
      </c>
      <c r="J494" s="63">
        <v>42326.677083333336</v>
      </c>
      <c r="K494" s="56" t="s">
        <v>5581</v>
      </c>
      <c r="L494" s="56" t="s">
        <v>5582</v>
      </c>
      <c r="M494" s="56" t="s">
        <v>5583</v>
      </c>
      <c r="N494" s="62" t="e">
        <v>#N/A</v>
      </c>
      <c r="O494" s="62" t="e">
        <v>#N/A</v>
      </c>
      <c r="P494" s="62" t="e">
        <v>#N/A</v>
      </c>
      <c r="Q494" s="62" t="e">
        <v>#N/A</v>
      </c>
      <c r="R494" s="62" t="e">
        <v>#N/A</v>
      </c>
      <c r="S494" s="62" t="b">
        <v>1</v>
      </c>
      <c r="T494" s="62" t="b">
        <v>1</v>
      </c>
      <c r="U494" s="61">
        <v>12521.0</v>
      </c>
      <c r="V494" s="56" t="s">
        <v>5586</v>
      </c>
      <c r="W494" s="56" t="s">
        <v>576</v>
      </c>
      <c r="X494" s="60"/>
      <c r="Y494" s="60"/>
      <c r="Z494" s="60"/>
      <c r="AA494" s="56" t="s">
        <v>6720</v>
      </c>
      <c r="AD494" s="60"/>
      <c r="AE494" s="60"/>
    </row>
    <row r="495">
      <c r="A495" s="60"/>
      <c r="B495" s="61">
        <v>513.0</v>
      </c>
      <c r="C495" s="56" t="s">
        <v>6135</v>
      </c>
      <c r="D495" s="57" t="s">
        <v>5665</v>
      </c>
      <c r="E495" s="56" t="s">
        <v>5660</v>
      </c>
      <c r="F495" s="62" t="b">
        <v>0</v>
      </c>
      <c r="G495" s="61">
        <v>4.0</v>
      </c>
      <c r="H495" s="61">
        <v>0.0</v>
      </c>
      <c r="I495" s="61">
        <v>4.0</v>
      </c>
      <c r="J495" s="63">
        <v>42327.69652777778</v>
      </c>
      <c r="K495" s="56" t="s">
        <v>5661</v>
      </c>
      <c r="L495" s="56" t="s">
        <v>5662</v>
      </c>
      <c r="M495" s="56" t="s">
        <v>5664</v>
      </c>
      <c r="N495" s="62" t="e">
        <v>#N/A</v>
      </c>
      <c r="O495" s="62" t="e">
        <v>#N/A</v>
      </c>
      <c r="P495" s="62" t="e">
        <v>#N/A</v>
      </c>
      <c r="Q495" s="62" t="e">
        <v>#N/A</v>
      </c>
      <c r="R495" s="62" t="e">
        <v>#N/A</v>
      </c>
      <c r="S495" s="62" t="b">
        <v>1</v>
      </c>
      <c r="T495" s="62" t="b">
        <v>1</v>
      </c>
      <c r="U495" s="61">
        <v>10022.0</v>
      </c>
      <c r="V495" s="56" t="s">
        <v>587</v>
      </c>
      <c r="W495" s="56" t="s">
        <v>576</v>
      </c>
      <c r="X495" s="60"/>
      <c r="Y495" s="60"/>
      <c r="Z495" s="60"/>
      <c r="AA495" s="56" t="s">
        <v>6724</v>
      </c>
      <c r="AD495" s="60"/>
      <c r="AE495" s="60"/>
    </row>
    <row r="496">
      <c r="A496" s="60"/>
      <c r="B496" s="61">
        <v>514.0</v>
      </c>
      <c r="C496" s="56" t="s">
        <v>6135</v>
      </c>
      <c r="D496" s="57" t="s">
        <v>5669</v>
      </c>
      <c r="E496" s="56" t="s">
        <v>5660</v>
      </c>
      <c r="F496" s="62" t="b">
        <v>0</v>
      </c>
      <c r="G496" s="61">
        <v>13.0</v>
      </c>
      <c r="H496" s="61">
        <v>1.0</v>
      </c>
      <c r="I496" s="61">
        <v>12.0</v>
      </c>
      <c r="J496" s="63">
        <v>42332.47083333333</v>
      </c>
      <c r="K496" s="56" t="s">
        <v>5661</v>
      </c>
      <c r="L496" s="56" t="s">
        <v>5662</v>
      </c>
      <c r="M496" s="56" t="s">
        <v>5664</v>
      </c>
      <c r="N496" s="62" t="e">
        <v>#N/A</v>
      </c>
      <c r="O496" s="62" t="e">
        <v>#N/A</v>
      </c>
      <c r="P496" s="62" t="e">
        <v>#N/A</v>
      </c>
      <c r="Q496" s="62" t="e">
        <v>#N/A</v>
      </c>
      <c r="R496" s="62" t="e">
        <v>#N/A</v>
      </c>
      <c r="S496" s="62" t="b">
        <v>1</v>
      </c>
      <c r="T496" s="62" t="b">
        <v>1</v>
      </c>
      <c r="U496" s="61">
        <v>10022.0</v>
      </c>
      <c r="V496" s="56" t="s">
        <v>587</v>
      </c>
      <c r="W496" s="56" t="s">
        <v>576</v>
      </c>
      <c r="X496" s="60"/>
      <c r="Y496" s="60"/>
      <c r="Z496" s="60"/>
      <c r="AA496" s="56" t="s">
        <v>6725</v>
      </c>
      <c r="AD496" s="60"/>
      <c r="AE496" s="60"/>
    </row>
    <row r="497">
      <c r="A497" s="60"/>
      <c r="B497" s="61">
        <v>588.0</v>
      </c>
      <c r="C497" s="56" t="s">
        <v>6135</v>
      </c>
      <c r="D497" s="57" t="s">
        <v>6335</v>
      </c>
      <c r="E497" s="56" t="s">
        <v>6327</v>
      </c>
      <c r="F497" s="62" t="b">
        <v>0</v>
      </c>
      <c r="G497" s="61">
        <v>0.0</v>
      </c>
      <c r="H497" s="61">
        <v>0.0</v>
      </c>
      <c r="I497" s="61">
        <v>0.0</v>
      </c>
      <c r="J497" s="63">
        <v>42324.03194444445</v>
      </c>
      <c r="K497" s="56" t="s">
        <v>6332</v>
      </c>
      <c r="L497" s="56" t="s">
        <v>6333</v>
      </c>
      <c r="M497" s="56" t="s">
        <v>6334</v>
      </c>
      <c r="N497" s="62" t="e">
        <v>#N/A</v>
      </c>
      <c r="O497" s="62" t="e">
        <v>#N/A</v>
      </c>
      <c r="P497" s="62" t="e">
        <v>#N/A</v>
      </c>
      <c r="Q497" s="62" t="e">
        <v>#N/A</v>
      </c>
      <c r="R497" s="62" t="e">
        <v>#N/A</v>
      </c>
      <c r="S497" s="62" t="b">
        <v>1</v>
      </c>
      <c r="T497" s="62" t="b">
        <v>1</v>
      </c>
      <c r="U497" s="61">
        <v>10025.0</v>
      </c>
      <c r="V497" s="56" t="s">
        <v>587</v>
      </c>
      <c r="W497" s="56" t="s">
        <v>576</v>
      </c>
      <c r="X497" s="60"/>
      <c r="Y497" s="60"/>
      <c r="Z497" s="60"/>
      <c r="AA497" s="56" t="s">
        <v>6733</v>
      </c>
      <c r="AB497" s="61">
        <v>3.0</v>
      </c>
      <c r="AC497" s="61">
        <v>4.0</v>
      </c>
      <c r="AD497" s="60"/>
      <c r="AE497" s="60"/>
    </row>
    <row r="498">
      <c r="A498" s="60"/>
      <c r="B498" s="61">
        <v>589.0</v>
      </c>
      <c r="C498" s="56" t="s">
        <v>6135</v>
      </c>
      <c r="D498" s="57" t="s">
        <v>6344</v>
      </c>
      <c r="E498" s="56" t="s">
        <v>6340</v>
      </c>
      <c r="F498" s="62" t="b">
        <v>0</v>
      </c>
      <c r="G498" s="61">
        <v>1.0</v>
      </c>
      <c r="H498" s="61">
        <v>0.0</v>
      </c>
      <c r="I498" s="61">
        <v>1.0</v>
      </c>
      <c r="J498" s="63">
        <v>42328.28472222222</v>
      </c>
      <c r="K498" s="56" t="s">
        <v>6341</v>
      </c>
      <c r="L498" s="56" t="s">
        <v>6342</v>
      </c>
      <c r="M498" s="56" t="s">
        <v>6343</v>
      </c>
      <c r="N498" s="62" t="e">
        <v>#N/A</v>
      </c>
      <c r="O498" s="62" t="e">
        <v>#N/A</v>
      </c>
      <c r="P498" s="62" t="e">
        <v>#N/A</v>
      </c>
      <c r="Q498" s="62" t="e">
        <v>#N/A</v>
      </c>
      <c r="R498" s="62" t="e">
        <v>#N/A</v>
      </c>
      <c r="S498" s="62" t="b">
        <v>1</v>
      </c>
      <c r="T498" s="62" t="b">
        <v>1</v>
      </c>
      <c r="U498" s="61">
        <v>10029.0</v>
      </c>
      <c r="V498" s="56" t="s">
        <v>587</v>
      </c>
      <c r="W498" s="56" t="s">
        <v>576</v>
      </c>
      <c r="X498" s="60"/>
      <c r="Y498" s="60"/>
      <c r="Z498" s="60"/>
      <c r="AA498" s="56" t="s">
        <v>6738</v>
      </c>
      <c r="AB498" s="61">
        <v>3.0</v>
      </c>
      <c r="AC498" s="61">
        <v>2.0</v>
      </c>
      <c r="AD498" s="60"/>
      <c r="AE498" s="60"/>
    </row>
    <row r="499">
      <c r="A499" s="60"/>
      <c r="B499" s="61">
        <v>620.0</v>
      </c>
      <c r="C499" s="56" t="s">
        <v>6135</v>
      </c>
      <c r="D499" s="57" t="s">
        <v>6547</v>
      </c>
      <c r="E499" s="56" t="s">
        <v>6542</v>
      </c>
      <c r="F499" s="62" t="b">
        <v>1</v>
      </c>
      <c r="G499" s="61">
        <v>15.0</v>
      </c>
      <c r="H499" s="61">
        <v>11.0</v>
      </c>
      <c r="I499" s="61">
        <v>4.0</v>
      </c>
      <c r="J499" s="63">
        <v>42330.34027777778</v>
      </c>
      <c r="K499" s="56" t="s">
        <v>6544</v>
      </c>
      <c r="L499" s="56" t="s">
        <v>6545</v>
      </c>
      <c r="M499" s="56" t="s">
        <v>6546</v>
      </c>
      <c r="N499" s="62" t="e">
        <v>#N/A</v>
      </c>
      <c r="O499" s="62" t="e">
        <v>#N/A</v>
      </c>
      <c r="P499" s="62" t="e">
        <v>#N/A</v>
      </c>
      <c r="Q499" s="62" t="e">
        <v>#N/A</v>
      </c>
      <c r="R499" s="62" t="e">
        <v>#N/A</v>
      </c>
      <c r="S499" s="62" t="b">
        <v>0</v>
      </c>
      <c r="T499" s="62" t="b">
        <v>1</v>
      </c>
      <c r="U499" s="61">
        <v>10025.0</v>
      </c>
      <c r="V499" s="56" t="s">
        <v>587</v>
      </c>
      <c r="W499" s="56" t="s">
        <v>576</v>
      </c>
      <c r="X499" s="60"/>
      <c r="Y499" s="60"/>
      <c r="Z499" s="56" t="s">
        <v>6548</v>
      </c>
      <c r="AA499" s="56" t="s">
        <v>6741</v>
      </c>
      <c r="AB499" s="61">
        <v>3.0</v>
      </c>
      <c r="AC499" s="61">
        <v>1.0</v>
      </c>
      <c r="AD499" s="60"/>
      <c r="AE499" s="60"/>
    </row>
    <row r="500">
      <c r="A500" s="60"/>
      <c r="B500" s="61">
        <v>625.0</v>
      </c>
      <c r="C500" s="56" t="s">
        <v>6135</v>
      </c>
      <c r="D500" s="57" t="s">
        <v>6583</v>
      </c>
      <c r="E500" s="56" t="s">
        <v>6579</v>
      </c>
      <c r="F500" s="62" t="b">
        <v>1</v>
      </c>
      <c r="G500" s="61">
        <v>5.0</v>
      </c>
      <c r="H500" s="61">
        <v>0.0</v>
      </c>
      <c r="I500" s="61">
        <v>5.0</v>
      </c>
      <c r="J500" s="63">
        <v>42317.76388888889</v>
      </c>
      <c r="K500" s="56" t="s">
        <v>6580</v>
      </c>
      <c r="L500" s="56" t="s">
        <v>6581</v>
      </c>
      <c r="M500" s="56" t="s">
        <v>6582</v>
      </c>
      <c r="N500" s="62" t="e">
        <v>#N/A</v>
      </c>
      <c r="O500" s="62" t="e">
        <v>#N/A</v>
      </c>
      <c r="P500" s="62" t="e">
        <v>#N/A</v>
      </c>
      <c r="Q500" s="62" t="e">
        <v>#N/A</v>
      </c>
      <c r="R500" s="62" t="e">
        <v>#N/A</v>
      </c>
      <c r="S500" s="62" t="b">
        <v>0</v>
      </c>
      <c r="T500" s="62" t="b">
        <v>0</v>
      </c>
      <c r="U500" s="61">
        <v>10003.0</v>
      </c>
      <c r="V500" s="56" t="s">
        <v>587</v>
      </c>
      <c r="W500" s="56" t="s">
        <v>576</v>
      </c>
      <c r="X500" s="64">
        <v>2629662.0</v>
      </c>
      <c r="Y500" s="64">
        <v>3050869.0</v>
      </c>
      <c r="Z500" s="56" t="s">
        <v>6585</v>
      </c>
      <c r="AA500" s="56" t="s">
        <v>6744</v>
      </c>
      <c r="AB500" s="61">
        <v>1.0</v>
      </c>
      <c r="AC500" s="61">
        <v>1.0</v>
      </c>
      <c r="AD500" s="60"/>
      <c r="AE500" s="60"/>
    </row>
    <row r="501">
      <c r="A501" s="60"/>
      <c r="B501" s="61">
        <v>671.0</v>
      </c>
      <c r="C501" s="56" t="s">
        <v>6135</v>
      </c>
      <c r="D501" s="57" t="s">
        <v>6745</v>
      </c>
      <c r="E501" s="56" t="s">
        <v>6746</v>
      </c>
      <c r="F501" s="62" t="b">
        <v>1</v>
      </c>
      <c r="G501" s="61">
        <v>3.0</v>
      </c>
      <c r="H501" s="61">
        <v>0.0</v>
      </c>
      <c r="I501" s="61">
        <v>3.0</v>
      </c>
      <c r="J501" s="63">
        <v>42321.45347222222</v>
      </c>
      <c r="K501" s="56" t="s">
        <v>6747</v>
      </c>
      <c r="L501" s="56" t="s">
        <v>6748</v>
      </c>
      <c r="M501" s="56" t="s">
        <v>6749</v>
      </c>
      <c r="N501" s="62" t="e">
        <v>#N/A</v>
      </c>
      <c r="O501" s="62" t="e">
        <v>#N/A</v>
      </c>
      <c r="P501" s="62" t="e">
        <v>#N/A</v>
      </c>
      <c r="Q501" s="62" t="e">
        <v>#N/A</v>
      </c>
      <c r="R501" s="62" t="e">
        <v>#N/A</v>
      </c>
      <c r="S501" s="62" t="b">
        <v>0</v>
      </c>
      <c r="T501" s="62" t="b">
        <v>0</v>
      </c>
      <c r="U501" s="61">
        <v>11743.0</v>
      </c>
      <c r="V501" s="56" t="s">
        <v>6751</v>
      </c>
      <c r="W501" s="56" t="s">
        <v>576</v>
      </c>
      <c r="X501" s="60"/>
      <c r="Y501" s="60"/>
      <c r="Z501" s="56" t="s">
        <v>1461</v>
      </c>
      <c r="AA501" s="56" t="s">
        <v>6753</v>
      </c>
      <c r="AB501" s="61">
        <v>3.0</v>
      </c>
      <c r="AC501" s="61">
        <v>2.0</v>
      </c>
      <c r="AD501" s="60"/>
      <c r="AE501" s="60"/>
    </row>
    <row r="502">
      <c r="A502" s="60"/>
      <c r="B502" s="61">
        <v>672.0</v>
      </c>
      <c r="C502" s="56" t="s">
        <v>6135</v>
      </c>
      <c r="D502" s="57" t="s">
        <v>6755</v>
      </c>
      <c r="E502" s="56" t="s">
        <v>6746</v>
      </c>
      <c r="F502" s="62" t="b">
        <v>1</v>
      </c>
      <c r="G502" s="61">
        <v>6.0</v>
      </c>
      <c r="H502" s="61">
        <v>0.0</v>
      </c>
      <c r="I502" s="61">
        <v>6.0</v>
      </c>
      <c r="J502" s="63">
        <v>42331.58125</v>
      </c>
      <c r="K502" s="56" t="s">
        <v>6757</v>
      </c>
      <c r="L502" s="56" t="s">
        <v>6748</v>
      </c>
      <c r="M502" s="56" t="s">
        <v>6759</v>
      </c>
      <c r="N502" s="62" t="e">
        <v>#N/A</v>
      </c>
      <c r="O502" s="62" t="e">
        <v>#N/A</v>
      </c>
      <c r="P502" s="62" t="e">
        <v>#N/A</v>
      </c>
      <c r="Q502" s="62" t="e">
        <v>#N/A</v>
      </c>
      <c r="R502" s="62" t="e">
        <v>#N/A</v>
      </c>
      <c r="S502" s="62" t="b">
        <v>0</v>
      </c>
      <c r="T502" s="62" t="b">
        <v>0</v>
      </c>
      <c r="U502" s="61">
        <v>11743.0</v>
      </c>
      <c r="V502" s="56" t="s">
        <v>6751</v>
      </c>
      <c r="W502" s="56" t="s">
        <v>576</v>
      </c>
      <c r="X502" s="60"/>
      <c r="Y502" s="60"/>
      <c r="Z502" s="56" t="s">
        <v>1461</v>
      </c>
      <c r="AA502" s="56" t="s">
        <v>6762</v>
      </c>
      <c r="AB502" s="61">
        <v>3.0</v>
      </c>
      <c r="AC502" s="61">
        <v>1.0</v>
      </c>
      <c r="AD502" s="60"/>
      <c r="AE502" s="60"/>
    </row>
    <row r="503">
      <c r="A503" s="60"/>
      <c r="B503" s="61">
        <v>705.0</v>
      </c>
      <c r="C503" s="56" t="s">
        <v>6135</v>
      </c>
      <c r="D503" s="57" t="s">
        <v>6763</v>
      </c>
      <c r="E503" s="56" t="s">
        <v>6764</v>
      </c>
      <c r="F503" s="62" t="b">
        <v>1</v>
      </c>
      <c r="G503" s="61">
        <v>17.0</v>
      </c>
      <c r="H503" s="61">
        <v>11.0</v>
      </c>
      <c r="I503" s="61">
        <v>6.0</v>
      </c>
      <c r="J503" s="63">
        <v>42328.43472222222</v>
      </c>
      <c r="K503" s="56" t="s">
        <v>6765</v>
      </c>
      <c r="L503" s="56" t="s">
        <v>6766</v>
      </c>
      <c r="M503" s="56" t="s">
        <v>6767</v>
      </c>
      <c r="N503" s="62" t="e">
        <v>#N/A</v>
      </c>
      <c r="O503" s="62" t="e">
        <v>#N/A</v>
      </c>
      <c r="P503" s="62" t="e">
        <v>#N/A</v>
      </c>
      <c r="Q503" s="62" t="e">
        <v>#N/A</v>
      </c>
      <c r="R503" s="62" t="e">
        <v>#N/A</v>
      </c>
      <c r="S503" s="62" t="b">
        <v>0</v>
      </c>
      <c r="T503" s="62" t="b">
        <v>0</v>
      </c>
      <c r="U503" s="61">
        <v>14738.0</v>
      </c>
      <c r="V503" s="56" t="s">
        <v>6768</v>
      </c>
      <c r="W503" s="56" t="s">
        <v>576</v>
      </c>
      <c r="X503" s="60"/>
      <c r="Y503" s="60"/>
      <c r="Z503" s="56" t="s">
        <v>872</v>
      </c>
      <c r="AA503" s="56" t="s">
        <v>6771</v>
      </c>
      <c r="AB503" s="61">
        <v>3.0</v>
      </c>
      <c r="AC503" s="61">
        <v>2.0</v>
      </c>
      <c r="AD503" s="60"/>
      <c r="AE503" s="60"/>
    </row>
    <row r="504">
      <c r="A504" s="60"/>
      <c r="B504" s="61">
        <v>711.0</v>
      </c>
      <c r="C504" s="56" t="s">
        <v>6135</v>
      </c>
      <c r="D504" s="57" t="s">
        <v>6772</v>
      </c>
      <c r="E504" s="56" t="s">
        <v>6773</v>
      </c>
      <c r="F504" s="62" t="b">
        <v>1</v>
      </c>
      <c r="G504" s="61">
        <v>1.0</v>
      </c>
      <c r="H504" s="61">
        <v>0.0</v>
      </c>
      <c r="I504" s="61">
        <v>1.0</v>
      </c>
      <c r="J504" s="63">
        <v>42338.69513888889</v>
      </c>
      <c r="K504" s="56" t="s">
        <v>6774</v>
      </c>
      <c r="L504" s="56" t="s">
        <v>6775</v>
      </c>
      <c r="M504" s="56" t="s">
        <v>6777</v>
      </c>
      <c r="N504" s="62" t="e">
        <v>#N/A</v>
      </c>
      <c r="O504" s="62" t="e">
        <v>#N/A</v>
      </c>
      <c r="P504" s="62" t="e">
        <v>#N/A</v>
      </c>
      <c r="Q504" s="62" t="e">
        <v>#N/A</v>
      </c>
      <c r="R504" s="62" t="e">
        <v>#N/A</v>
      </c>
      <c r="S504" s="62" t="b">
        <v>0</v>
      </c>
      <c r="T504" s="62" t="b">
        <v>1</v>
      </c>
      <c r="U504" s="61">
        <v>10023.0</v>
      </c>
      <c r="V504" s="56" t="s">
        <v>587</v>
      </c>
      <c r="W504" s="56" t="s">
        <v>576</v>
      </c>
      <c r="X504" s="60"/>
      <c r="Y504" s="60"/>
      <c r="Z504" s="56" t="s">
        <v>598</v>
      </c>
      <c r="AA504" s="56" t="s">
        <v>6780</v>
      </c>
      <c r="AB504" s="61">
        <v>3.0</v>
      </c>
      <c r="AC504" s="61">
        <v>2.0</v>
      </c>
      <c r="AD504" s="60"/>
      <c r="AE504" s="60"/>
    </row>
    <row r="505">
      <c r="A505" s="60"/>
      <c r="B505" s="61">
        <v>718.0</v>
      </c>
      <c r="C505" s="56" t="s">
        <v>6135</v>
      </c>
      <c r="D505" s="57" t="s">
        <v>6782</v>
      </c>
      <c r="E505" s="56" t="s">
        <v>6783</v>
      </c>
      <c r="F505" s="62" t="b">
        <v>1</v>
      </c>
      <c r="G505" s="61">
        <v>1.0</v>
      </c>
      <c r="H505" s="61">
        <v>0.0</v>
      </c>
      <c r="I505" s="61">
        <v>1.0</v>
      </c>
      <c r="J505" s="63">
        <v>42328.05069444444</v>
      </c>
      <c r="K505" s="56" t="s">
        <v>6784</v>
      </c>
      <c r="L505" s="56" t="s">
        <v>6785</v>
      </c>
      <c r="M505" s="56" t="s">
        <v>6786</v>
      </c>
      <c r="N505" s="62" t="e">
        <v>#N/A</v>
      </c>
      <c r="O505" s="62" t="e">
        <v>#N/A</v>
      </c>
      <c r="P505" s="62" t="e">
        <v>#N/A</v>
      </c>
      <c r="Q505" s="62" t="e">
        <v>#N/A</v>
      </c>
      <c r="R505" s="62" t="e">
        <v>#N/A</v>
      </c>
      <c r="S505" s="62" t="b">
        <v>0</v>
      </c>
      <c r="T505" s="62" t="b">
        <v>0</v>
      </c>
      <c r="U505" s="61">
        <v>10940.0</v>
      </c>
      <c r="V505" s="56" t="s">
        <v>6787</v>
      </c>
      <c r="W505" s="56" t="s">
        <v>576</v>
      </c>
      <c r="X505" s="64">
        <v>1009112.0</v>
      </c>
      <c r="Y505" s="64">
        <v>866326.0</v>
      </c>
      <c r="Z505" s="56" t="s">
        <v>6788</v>
      </c>
      <c r="AA505" s="56" t="s">
        <v>6789</v>
      </c>
      <c r="AB505" s="61">
        <v>3.0</v>
      </c>
      <c r="AC505" s="61">
        <v>2.0</v>
      </c>
      <c r="AD505" s="60"/>
      <c r="AE505" s="60"/>
    </row>
    <row r="506">
      <c r="A506" s="60"/>
      <c r="B506" s="61">
        <v>749.0</v>
      </c>
      <c r="C506" s="56" t="s">
        <v>6135</v>
      </c>
      <c r="D506" s="57" t="s">
        <v>6790</v>
      </c>
      <c r="E506" s="56" t="s">
        <v>6791</v>
      </c>
      <c r="F506" s="62" t="b">
        <v>1</v>
      </c>
      <c r="G506" s="61">
        <v>5.0</v>
      </c>
      <c r="H506" s="61">
        <v>1.0</v>
      </c>
      <c r="I506" s="61">
        <v>4.0</v>
      </c>
      <c r="J506" s="63">
        <v>42337.47152777778</v>
      </c>
      <c r="K506" s="56" t="s">
        <v>6792</v>
      </c>
      <c r="L506" s="56" t="s">
        <v>6793</v>
      </c>
      <c r="M506" s="56" t="s">
        <v>6794</v>
      </c>
      <c r="N506" s="62" t="e">
        <v>#N/A</v>
      </c>
      <c r="O506" s="62" t="e">
        <v>#N/A</v>
      </c>
      <c r="P506" s="62" t="e">
        <v>#N/A</v>
      </c>
      <c r="Q506" s="62" t="e">
        <v>#N/A</v>
      </c>
      <c r="R506" s="62" t="e">
        <v>#N/A</v>
      </c>
      <c r="S506" s="62" t="b">
        <v>0</v>
      </c>
      <c r="T506" s="62" t="b">
        <v>1</v>
      </c>
      <c r="U506" s="61">
        <v>13210.0</v>
      </c>
      <c r="V506" s="56" t="s">
        <v>6795</v>
      </c>
      <c r="W506" s="56" t="s">
        <v>576</v>
      </c>
      <c r="X506" s="64">
        <v>2314567.0</v>
      </c>
      <c r="Y506" s="64">
        <v>2245244.0</v>
      </c>
      <c r="Z506" s="56" t="s">
        <v>6796</v>
      </c>
      <c r="AA506" s="56" t="s">
        <v>6797</v>
      </c>
      <c r="AB506" s="61">
        <v>1.0</v>
      </c>
      <c r="AC506" s="61">
        <v>4.0</v>
      </c>
      <c r="AD506" s="60"/>
      <c r="AE506" s="60"/>
    </row>
    <row r="507">
      <c r="A507" s="60"/>
      <c r="B507" s="61">
        <v>759.0</v>
      </c>
      <c r="C507" s="56" t="s">
        <v>6135</v>
      </c>
      <c r="D507" s="57" t="s">
        <v>6799</v>
      </c>
      <c r="E507" s="56" t="s">
        <v>6800</v>
      </c>
      <c r="F507" s="62" t="b">
        <v>1</v>
      </c>
      <c r="G507" s="61">
        <v>0.0</v>
      </c>
      <c r="H507" s="61">
        <v>0.0</v>
      </c>
      <c r="I507" s="61">
        <v>0.0</v>
      </c>
      <c r="J507" s="63">
        <v>42325.49444444444</v>
      </c>
      <c r="K507" s="56" t="s">
        <v>6801</v>
      </c>
      <c r="L507" s="56" t="s">
        <v>6802</v>
      </c>
      <c r="M507" s="56" t="s">
        <v>6804</v>
      </c>
      <c r="N507" s="62" t="e">
        <v>#N/A</v>
      </c>
      <c r="O507" s="62" t="e">
        <v>#N/A</v>
      </c>
      <c r="P507" s="62" t="e">
        <v>#N/A</v>
      </c>
      <c r="Q507" s="62" t="e">
        <v>#N/A</v>
      </c>
      <c r="R507" s="62" t="e">
        <v>#N/A</v>
      </c>
      <c r="S507" s="62" t="b">
        <v>0</v>
      </c>
      <c r="T507" s="62" t="b">
        <v>1</v>
      </c>
      <c r="U507" s="61">
        <v>14810.0</v>
      </c>
      <c r="V507" s="56" t="s">
        <v>6806</v>
      </c>
      <c r="W507" s="56" t="s">
        <v>576</v>
      </c>
      <c r="X507" s="60"/>
      <c r="Y507" s="60"/>
      <c r="Z507" s="56" t="s">
        <v>1575</v>
      </c>
      <c r="AA507" s="56" t="s">
        <v>6807</v>
      </c>
      <c r="AB507" s="61">
        <v>3.0</v>
      </c>
      <c r="AC507" s="61">
        <v>2.0</v>
      </c>
      <c r="AD507" s="60"/>
      <c r="AE507" s="60"/>
    </row>
    <row r="508">
      <c r="A508" s="60"/>
      <c r="B508" s="61">
        <v>777.0</v>
      </c>
      <c r="C508" s="56" t="s">
        <v>6135</v>
      </c>
      <c r="D508" s="57" t="s">
        <v>6808</v>
      </c>
      <c r="E508" s="56" t="s">
        <v>6809</v>
      </c>
      <c r="F508" s="62" t="b">
        <v>0</v>
      </c>
      <c r="G508" s="61">
        <v>1.0</v>
      </c>
      <c r="H508" s="61">
        <v>0.0</v>
      </c>
      <c r="I508" s="61">
        <v>1.0</v>
      </c>
      <c r="J508" s="63">
        <v>42324.26111111111</v>
      </c>
      <c r="K508" s="56" t="s">
        <v>6810</v>
      </c>
      <c r="L508" s="56" t="s">
        <v>6811</v>
      </c>
      <c r="M508" s="56" t="s">
        <v>6812</v>
      </c>
      <c r="N508" s="62" t="e">
        <v>#N/A</v>
      </c>
      <c r="O508" s="62" t="e">
        <v>#N/A</v>
      </c>
      <c r="P508" s="62" t="e">
        <v>#N/A</v>
      </c>
      <c r="Q508" s="62" t="e">
        <v>#N/A</v>
      </c>
      <c r="R508" s="62" t="e">
        <v>#N/A</v>
      </c>
      <c r="S508" s="62" t="b">
        <v>0</v>
      </c>
      <c r="T508" s="62" t="b">
        <v>1</v>
      </c>
      <c r="U508" s="61">
        <v>10035.0</v>
      </c>
      <c r="V508" s="56" t="s">
        <v>587</v>
      </c>
      <c r="W508" s="56" t="s">
        <v>576</v>
      </c>
      <c r="X508" s="60"/>
      <c r="Y508" s="60"/>
      <c r="Z508" s="60"/>
      <c r="AA508" s="56" t="s">
        <v>6814</v>
      </c>
      <c r="AB508" s="61">
        <v>3.0</v>
      </c>
      <c r="AC508" s="61">
        <v>1.0</v>
      </c>
      <c r="AD508" s="60"/>
      <c r="AE508" s="60"/>
    </row>
    <row r="509">
      <c r="A509" s="60"/>
      <c r="B509" s="61">
        <v>781.0</v>
      </c>
      <c r="C509" s="56" t="s">
        <v>6135</v>
      </c>
      <c r="D509" s="57" t="s">
        <v>6816</v>
      </c>
      <c r="E509" s="56" t="s">
        <v>6817</v>
      </c>
      <c r="F509" s="62" t="b">
        <v>0</v>
      </c>
      <c r="G509" s="61">
        <v>9.0</v>
      </c>
      <c r="H509" s="61">
        <v>5.0</v>
      </c>
      <c r="I509" s="61">
        <v>4.0</v>
      </c>
      <c r="J509" s="63">
        <v>42327.47361111111</v>
      </c>
      <c r="K509" s="56" t="s">
        <v>6818</v>
      </c>
      <c r="L509" s="56" t="s">
        <v>6819</v>
      </c>
      <c r="M509" s="56" t="s">
        <v>6820</v>
      </c>
      <c r="N509" s="62" t="e">
        <v>#N/A</v>
      </c>
      <c r="O509" s="62" t="e">
        <v>#N/A</v>
      </c>
      <c r="P509" s="62" t="e">
        <v>#N/A</v>
      </c>
      <c r="Q509" s="62" t="e">
        <v>#N/A</v>
      </c>
      <c r="R509" s="62" t="e">
        <v>#N/A</v>
      </c>
      <c r="S509" s="62" t="b">
        <v>0</v>
      </c>
      <c r="T509" s="62" t="b">
        <v>0</v>
      </c>
      <c r="U509" s="61">
        <v>10029.0</v>
      </c>
      <c r="V509" s="56" t="s">
        <v>587</v>
      </c>
      <c r="W509" s="56" t="s">
        <v>576</v>
      </c>
      <c r="X509" s="60"/>
      <c r="Y509" s="60"/>
      <c r="Z509" s="60"/>
      <c r="AA509" s="56" t="s">
        <v>6821</v>
      </c>
      <c r="AB509" s="61">
        <v>1.0</v>
      </c>
      <c r="AC509" s="61">
        <v>2.0</v>
      </c>
      <c r="AD509" s="60"/>
      <c r="AE509" s="60"/>
    </row>
    <row r="510">
      <c r="A510" s="61">
        <v>782.0</v>
      </c>
      <c r="B510" s="61">
        <v>782.0</v>
      </c>
      <c r="C510" s="56" t="s">
        <v>6135</v>
      </c>
      <c r="D510" s="65" t="s">
        <v>6816</v>
      </c>
      <c r="E510" s="56" t="s">
        <v>6817</v>
      </c>
      <c r="F510" s="62" t="b">
        <v>0</v>
      </c>
      <c r="G510" s="61">
        <v>0.0</v>
      </c>
      <c r="H510" s="61">
        <v>0.0</v>
      </c>
      <c r="I510" s="61">
        <v>0.0</v>
      </c>
      <c r="J510" s="63">
        <v>42327.47430555556</v>
      </c>
      <c r="K510" s="56" t="s">
        <v>6818</v>
      </c>
      <c r="L510" s="56" t="s">
        <v>6819</v>
      </c>
      <c r="M510" s="56" t="s">
        <v>6820</v>
      </c>
      <c r="N510" s="62" t="e">
        <v>#N/A</v>
      </c>
      <c r="O510" s="62" t="e">
        <v>#N/A</v>
      </c>
      <c r="P510" s="62" t="e">
        <v>#N/A</v>
      </c>
      <c r="Q510" s="62" t="e">
        <v>#N/A</v>
      </c>
      <c r="R510" s="62" t="e">
        <v>#N/A</v>
      </c>
      <c r="S510" s="62" t="b">
        <v>0</v>
      </c>
      <c r="T510" s="62" t="b">
        <v>0</v>
      </c>
      <c r="U510" s="61">
        <v>10029.0</v>
      </c>
      <c r="V510" s="56" t="s">
        <v>587</v>
      </c>
      <c r="W510" s="56" t="s">
        <v>576</v>
      </c>
      <c r="X510" s="60"/>
      <c r="Y510" s="60"/>
      <c r="Z510" s="60"/>
      <c r="AA510" s="56" t="s">
        <v>6821</v>
      </c>
      <c r="AB510" s="61">
        <v>1.0</v>
      </c>
      <c r="AC510" s="61">
        <v>2.0</v>
      </c>
      <c r="AD510" s="60"/>
      <c r="AE510" s="60"/>
    </row>
    <row r="511">
      <c r="A511" s="60"/>
      <c r="B511" s="61">
        <v>814.0</v>
      </c>
      <c r="C511" s="56" t="s">
        <v>6135</v>
      </c>
      <c r="D511" s="57" t="s">
        <v>6825</v>
      </c>
      <c r="E511" s="56" t="s">
        <v>6826</v>
      </c>
      <c r="F511" s="62" t="b">
        <v>0</v>
      </c>
      <c r="G511" s="61">
        <v>146.0</v>
      </c>
      <c r="H511" s="61">
        <v>76.0</v>
      </c>
      <c r="I511" s="61">
        <v>70.0</v>
      </c>
      <c r="J511" s="63">
        <v>42317.71111111111</v>
      </c>
      <c r="K511" s="56" t="s">
        <v>6827</v>
      </c>
      <c r="L511" s="56" t="s">
        <v>6828</v>
      </c>
      <c r="M511" s="56" t="s">
        <v>6829</v>
      </c>
      <c r="N511" s="62" t="e">
        <v>#N/A</v>
      </c>
      <c r="O511" s="62" t="e">
        <v>#N/A</v>
      </c>
      <c r="P511" s="62" t="e">
        <v>#N/A</v>
      </c>
      <c r="Q511" s="62" t="e">
        <v>#N/A</v>
      </c>
      <c r="R511" s="62" t="e">
        <v>#N/A</v>
      </c>
      <c r="S511" s="62" t="b">
        <v>0</v>
      </c>
      <c r="T511" s="62" t="b">
        <v>0</v>
      </c>
      <c r="U511" s="61">
        <v>14810.0</v>
      </c>
      <c r="V511" s="56" t="s">
        <v>6806</v>
      </c>
      <c r="W511" s="56" t="s">
        <v>576</v>
      </c>
      <c r="X511" s="60"/>
      <c r="Y511" s="60"/>
      <c r="Z511" s="60"/>
      <c r="AA511" s="56" t="s">
        <v>6831</v>
      </c>
      <c r="AB511" s="61">
        <v>2.0</v>
      </c>
      <c r="AC511" s="61">
        <v>3.0</v>
      </c>
      <c r="AD511" s="60"/>
      <c r="AE511" s="60"/>
    </row>
    <row r="512">
      <c r="A512" s="60"/>
      <c r="B512" s="61">
        <v>102.0</v>
      </c>
      <c r="C512" s="56" t="s">
        <v>6135</v>
      </c>
      <c r="D512" s="57" t="s">
        <v>1288</v>
      </c>
      <c r="E512" s="56" t="s">
        <v>1284</v>
      </c>
      <c r="F512" s="62" t="b">
        <v>1</v>
      </c>
      <c r="G512" s="61">
        <v>436.0</v>
      </c>
      <c r="H512" s="61">
        <v>128.0</v>
      </c>
      <c r="I512" s="61">
        <v>308.0</v>
      </c>
      <c r="J512" s="63">
        <v>42320.316666666666</v>
      </c>
      <c r="K512" s="56" t="s">
        <v>1285</v>
      </c>
      <c r="L512" s="56" t="s">
        <v>1286</v>
      </c>
      <c r="M512" s="56" t="s">
        <v>1287</v>
      </c>
      <c r="N512" s="62" t="e">
        <v>#N/A</v>
      </c>
      <c r="O512" s="62" t="e">
        <v>#N/A</v>
      </c>
      <c r="P512" s="62" t="e">
        <v>#N/A</v>
      </c>
      <c r="Q512" s="62" t="e">
        <v>#N/A</v>
      </c>
      <c r="R512" s="62" t="e">
        <v>#N/A</v>
      </c>
      <c r="S512" s="62" t="b">
        <v>1</v>
      </c>
      <c r="T512" s="62" t="b">
        <v>0</v>
      </c>
      <c r="U512" s="61">
        <v>44703.0</v>
      </c>
      <c r="V512" s="56" t="s">
        <v>1289</v>
      </c>
      <c r="W512" s="56" t="s">
        <v>1290</v>
      </c>
      <c r="X512" s="60"/>
      <c r="Y512" s="60"/>
      <c r="Z512" s="56" t="s">
        <v>1291</v>
      </c>
      <c r="AA512" s="56" t="s">
        <v>6834</v>
      </c>
      <c r="AB512" s="61">
        <v>1.0</v>
      </c>
      <c r="AC512" s="61">
        <v>2.0</v>
      </c>
      <c r="AD512" s="60"/>
      <c r="AE512" s="60"/>
    </row>
    <row r="513">
      <c r="A513" s="60"/>
      <c r="B513" s="61">
        <v>128.0</v>
      </c>
      <c r="C513" s="56" t="s">
        <v>6135</v>
      </c>
      <c r="D513" s="57" t="s">
        <v>1548</v>
      </c>
      <c r="E513" s="56" t="s">
        <v>1543</v>
      </c>
      <c r="F513" s="62" t="b">
        <v>1</v>
      </c>
      <c r="G513" s="61">
        <v>213.0</v>
      </c>
      <c r="H513" s="61">
        <v>53.0</v>
      </c>
      <c r="I513" s="61">
        <v>160.0</v>
      </c>
      <c r="J513" s="63">
        <v>42319.368055555555</v>
      </c>
      <c r="K513" s="56" t="s">
        <v>1544</v>
      </c>
      <c r="L513" s="56" t="s">
        <v>1545</v>
      </c>
      <c r="M513" s="56" t="s">
        <v>1546</v>
      </c>
      <c r="N513" s="62" t="e">
        <v>#N/A</v>
      </c>
      <c r="O513" s="62" t="e">
        <v>#N/A</v>
      </c>
      <c r="P513" s="62" t="e">
        <v>#N/A</v>
      </c>
      <c r="Q513" s="62" t="e">
        <v>#N/A</v>
      </c>
      <c r="R513" s="62" t="e">
        <v>#N/A</v>
      </c>
      <c r="S513" s="62" t="b">
        <v>1</v>
      </c>
      <c r="T513" s="62" t="b">
        <v>1</v>
      </c>
      <c r="U513" s="61">
        <v>43203.0</v>
      </c>
      <c r="V513" s="56" t="s">
        <v>890</v>
      </c>
      <c r="W513" s="56" t="s">
        <v>1290</v>
      </c>
      <c r="X513" s="64">
        <v>1647704.0</v>
      </c>
      <c r="Y513" s="64">
        <v>1594155.0</v>
      </c>
      <c r="Z513" s="56" t="s">
        <v>1551</v>
      </c>
      <c r="AA513" s="56" t="s">
        <v>6836</v>
      </c>
      <c r="AD513" s="60"/>
      <c r="AE513" s="60"/>
    </row>
    <row r="514">
      <c r="A514" s="60"/>
      <c r="B514" s="61">
        <v>167.0</v>
      </c>
      <c r="C514" s="56" t="s">
        <v>6135</v>
      </c>
      <c r="D514" s="57" t="s">
        <v>1901</v>
      </c>
      <c r="E514" s="56" t="s">
        <v>1897</v>
      </c>
      <c r="F514" s="62" t="b">
        <v>1</v>
      </c>
      <c r="G514" s="61">
        <v>83.0</v>
      </c>
      <c r="H514" s="61">
        <v>15.0</v>
      </c>
      <c r="I514" s="61">
        <v>68.0</v>
      </c>
      <c r="J514" s="63">
        <v>42329.2875</v>
      </c>
      <c r="K514" s="56" t="s">
        <v>1898</v>
      </c>
      <c r="L514" s="56" t="s">
        <v>1899</v>
      </c>
      <c r="M514" s="56" t="s">
        <v>1900</v>
      </c>
      <c r="N514" s="62" t="e">
        <v>#N/A</v>
      </c>
      <c r="O514" s="62" t="e">
        <v>#N/A</v>
      </c>
      <c r="P514" s="62" t="e">
        <v>#N/A</v>
      </c>
      <c r="Q514" s="62" t="e">
        <v>#N/A</v>
      </c>
      <c r="R514" s="62" t="e">
        <v>#N/A</v>
      </c>
      <c r="S514" s="62" t="b">
        <v>1</v>
      </c>
      <c r="T514" s="62" t="b">
        <v>1</v>
      </c>
      <c r="U514" s="61">
        <v>44720.0</v>
      </c>
      <c r="V514" s="56" t="s">
        <v>1902</v>
      </c>
      <c r="W514" s="56" t="s">
        <v>1290</v>
      </c>
      <c r="X514" s="60"/>
      <c r="Y514" s="60"/>
      <c r="Z514" s="56" t="s">
        <v>1903</v>
      </c>
      <c r="AA514" s="56" t="s">
        <v>6840</v>
      </c>
      <c r="AD514" s="60"/>
      <c r="AE514" s="60"/>
    </row>
    <row r="515">
      <c r="A515" s="60"/>
      <c r="B515" s="61">
        <v>251.0</v>
      </c>
      <c r="C515" s="56" t="s">
        <v>6135</v>
      </c>
      <c r="D515" s="57" t="s">
        <v>2661</v>
      </c>
      <c r="E515" s="56" t="s">
        <v>2654</v>
      </c>
      <c r="F515" s="62" t="b">
        <v>1</v>
      </c>
      <c r="G515" s="61">
        <v>0.0</v>
      </c>
      <c r="H515" s="61">
        <v>0.0</v>
      </c>
      <c r="I515" s="61">
        <v>0.0</v>
      </c>
      <c r="J515" s="63">
        <v>42328.27361111111</v>
      </c>
      <c r="K515" s="56" t="s">
        <v>2655</v>
      </c>
      <c r="L515" s="56" t="s">
        <v>2657</v>
      </c>
      <c r="M515" s="56" t="s">
        <v>2658</v>
      </c>
      <c r="N515" s="62" t="e">
        <v>#N/A</v>
      </c>
      <c r="O515" s="62" t="e">
        <v>#N/A</v>
      </c>
      <c r="P515" s="62" t="e">
        <v>#N/A</v>
      </c>
      <c r="Q515" s="62" t="e">
        <v>#N/A</v>
      </c>
      <c r="R515" s="62" t="e">
        <v>#N/A</v>
      </c>
      <c r="S515" s="62" t="b">
        <v>1</v>
      </c>
      <c r="T515" s="62" t="b">
        <v>0</v>
      </c>
      <c r="U515" s="61">
        <v>43229.0</v>
      </c>
      <c r="V515" s="56" t="s">
        <v>890</v>
      </c>
      <c r="W515" s="56" t="s">
        <v>1290</v>
      </c>
      <c r="X515" s="64">
        <v>5530283.0</v>
      </c>
      <c r="Y515" s="64">
        <v>5077870.0</v>
      </c>
      <c r="Z515" s="56" t="s">
        <v>2663</v>
      </c>
      <c r="AA515" s="56" t="s">
        <v>6841</v>
      </c>
      <c r="AD515" s="60"/>
      <c r="AE515" s="60"/>
    </row>
    <row r="516">
      <c r="A516" s="60"/>
      <c r="B516" s="61">
        <v>300.0</v>
      </c>
      <c r="C516" s="56" t="s">
        <v>6135</v>
      </c>
      <c r="D516" s="57" t="s">
        <v>3229</v>
      </c>
      <c r="E516" s="56" t="s">
        <v>3220</v>
      </c>
      <c r="F516" s="62" t="b">
        <v>1</v>
      </c>
      <c r="G516" s="61">
        <v>93.0</v>
      </c>
      <c r="H516" s="61">
        <v>19.0</v>
      </c>
      <c r="I516" s="61">
        <v>74.0</v>
      </c>
      <c r="J516" s="63">
        <v>42324.260416666664</v>
      </c>
      <c r="K516" s="56" t="s">
        <v>3223</v>
      </c>
      <c r="L516" s="56" t="s">
        <v>3224</v>
      </c>
      <c r="M516" s="56" t="s">
        <v>3226</v>
      </c>
      <c r="N516" s="62" t="e">
        <v>#N/A</v>
      </c>
      <c r="O516" s="62" t="e">
        <v>#N/A</v>
      </c>
      <c r="P516" s="62" t="e">
        <v>#N/A</v>
      </c>
      <c r="Q516" s="62" t="e">
        <v>#N/A</v>
      </c>
      <c r="R516" s="62" t="e">
        <v>#N/A</v>
      </c>
      <c r="S516" s="62" t="b">
        <v>1</v>
      </c>
      <c r="T516" s="62" t="b">
        <v>0</v>
      </c>
      <c r="U516" s="61">
        <v>44017.0</v>
      </c>
      <c r="V516" s="56" t="s">
        <v>3230</v>
      </c>
      <c r="W516" s="56" t="s">
        <v>1290</v>
      </c>
      <c r="X516" s="64">
        <v>4.9261053E7</v>
      </c>
      <c r="Y516" s="64">
        <v>4.7940757E7</v>
      </c>
      <c r="Z516" s="56" t="s">
        <v>3231</v>
      </c>
      <c r="AA516" s="56" t="s">
        <v>6843</v>
      </c>
      <c r="AD516" s="60"/>
      <c r="AE516" s="60"/>
    </row>
    <row r="517">
      <c r="A517" s="60"/>
      <c r="B517" s="61">
        <v>324.0</v>
      </c>
      <c r="C517" s="56" t="s">
        <v>6135</v>
      </c>
      <c r="D517" s="57" t="s">
        <v>3536</v>
      </c>
      <c r="E517" s="56" t="s">
        <v>3532</v>
      </c>
      <c r="F517" s="62" t="b">
        <v>1</v>
      </c>
      <c r="G517" s="61">
        <v>18.0</v>
      </c>
      <c r="H517" s="61">
        <v>5.0</v>
      </c>
      <c r="I517" s="61">
        <v>13.0</v>
      </c>
      <c r="J517" s="63">
        <v>42311.37708333333</v>
      </c>
      <c r="K517" s="56" t="s">
        <v>3533</v>
      </c>
      <c r="L517" s="56" t="s">
        <v>3534</v>
      </c>
      <c r="M517" s="56" t="s">
        <v>3535</v>
      </c>
      <c r="N517" s="62" t="e">
        <v>#N/A</v>
      </c>
      <c r="O517" s="62" t="e">
        <v>#N/A</v>
      </c>
      <c r="P517" s="62" t="e">
        <v>#N/A</v>
      </c>
      <c r="Q517" s="62" t="e">
        <v>#N/A</v>
      </c>
      <c r="R517" s="62" t="e">
        <v>#N/A</v>
      </c>
      <c r="S517" s="62" t="b">
        <v>1</v>
      </c>
      <c r="T517" s="62" t="b">
        <v>1</v>
      </c>
      <c r="U517" s="61">
        <v>43551.0</v>
      </c>
      <c r="V517" s="56" t="s">
        <v>3538</v>
      </c>
      <c r="W517" s="56" t="s">
        <v>1290</v>
      </c>
      <c r="X517" s="60"/>
      <c r="Y517" s="60"/>
      <c r="Z517" s="56" t="s">
        <v>1511</v>
      </c>
      <c r="AA517" s="56" t="s">
        <v>6846</v>
      </c>
      <c r="AD517" s="60"/>
      <c r="AE517" s="60"/>
    </row>
    <row r="518">
      <c r="A518" s="60"/>
      <c r="B518" s="61">
        <v>363.0</v>
      </c>
      <c r="C518" s="56" t="s">
        <v>6135</v>
      </c>
      <c r="D518" s="57" t="s">
        <v>4006</v>
      </c>
      <c r="E518" s="56" t="s">
        <v>4002</v>
      </c>
      <c r="F518" s="62" t="b">
        <v>1</v>
      </c>
      <c r="G518" s="61">
        <v>8.0</v>
      </c>
      <c r="H518" s="61">
        <v>2.0</v>
      </c>
      <c r="I518" s="61">
        <v>6.0</v>
      </c>
      <c r="J518" s="63">
        <v>42311.29583333333</v>
      </c>
      <c r="K518" s="56" t="s">
        <v>4003</v>
      </c>
      <c r="L518" s="56" t="s">
        <v>4004</v>
      </c>
      <c r="M518" s="56" t="s">
        <v>4005</v>
      </c>
      <c r="N518" s="62" t="e">
        <v>#N/A</v>
      </c>
      <c r="O518" s="62" t="e">
        <v>#N/A</v>
      </c>
      <c r="P518" s="62" t="e">
        <v>#N/A</v>
      </c>
      <c r="Q518" s="62" t="e">
        <v>#N/A</v>
      </c>
      <c r="R518" s="62" t="e">
        <v>#N/A</v>
      </c>
      <c r="S518" s="62" t="b">
        <v>1</v>
      </c>
      <c r="T518" s="62" t="b">
        <v>0</v>
      </c>
      <c r="U518" s="61">
        <v>45401.0</v>
      </c>
      <c r="V518" s="56" t="s">
        <v>4007</v>
      </c>
      <c r="W518" s="56" t="s">
        <v>1290</v>
      </c>
      <c r="X518" s="64">
        <v>533300.0</v>
      </c>
      <c r="Y518" s="64">
        <v>393701.0</v>
      </c>
      <c r="Z518" s="56" t="s">
        <v>1756</v>
      </c>
      <c r="AA518" s="56" t="s">
        <v>6851</v>
      </c>
      <c r="AD518" s="60"/>
      <c r="AE518" s="60"/>
    </row>
    <row r="519">
      <c r="A519" s="60"/>
      <c r="B519" s="61">
        <v>385.0</v>
      </c>
      <c r="C519" s="56" t="s">
        <v>6135</v>
      </c>
      <c r="D519" s="57" t="s">
        <v>4247</v>
      </c>
      <c r="E519" s="56" t="s">
        <v>4242</v>
      </c>
      <c r="F519" s="62" t="b">
        <v>1</v>
      </c>
      <c r="G519" s="61">
        <v>1.0</v>
      </c>
      <c r="H519" s="61">
        <v>0.0</v>
      </c>
      <c r="I519" s="61">
        <v>1.0</v>
      </c>
      <c r="J519" s="63">
        <v>42318.30416666667</v>
      </c>
      <c r="K519" s="56" t="s">
        <v>4243</v>
      </c>
      <c r="L519" s="56" t="s">
        <v>4244</v>
      </c>
      <c r="M519" s="56" t="s">
        <v>4245</v>
      </c>
      <c r="N519" s="62" t="e">
        <v>#N/A</v>
      </c>
      <c r="O519" s="62" t="e">
        <v>#N/A</v>
      </c>
      <c r="P519" s="62" t="e">
        <v>#N/A</v>
      </c>
      <c r="Q519" s="62" t="e">
        <v>#N/A</v>
      </c>
      <c r="R519" s="62" t="e">
        <v>#N/A</v>
      </c>
      <c r="S519" s="62" t="b">
        <v>1</v>
      </c>
      <c r="T519" s="62" t="b">
        <v>1</v>
      </c>
      <c r="U519" s="61">
        <v>45012.0</v>
      </c>
      <c r="V519" s="56" t="s">
        <v>4248</v>
      </c>
      <c r="W519" s="56" t="s">
        <v>1290</v>
      </c>
      <c r="X519" s="64">
        <v>2226469.0</v>
      </c>
      <c r="Y519" s="64">
        <v>2308893.0</v>
      </c>
      <c r="Z519" s="56" t="s">
        <v>4249</v>
      </c>
      <c r="AA519" s="56" t="s">
        <v>6855</v>
      </c>
      <c r="AD519" s="60"/>
      <c r="AE519" s="60"/>
    </row>
    <row r="520">
      <c r="A520" s="60"/>
      <c r="B520" s="61">
        <v>411.0</v>
      </c>
      <c r="C520" s="56" t="s">
        <v>6135</v>
      </c>
      <c r="D520" s="57" t="s">
        <v>4551</v>
      </c>
      <c r="E520" s="56" t="s">
        <v>4545</v>
      </c>
      <c r="F520" s="62" t="b">
        <v>1</v>
      </c>
      <c r="G520" s="61">
        <v>258.0</v>
      </c>
      <c r="H520" s="61">
        <v>38.0</v>
      </c>
      <c r="I520" s="61">
        <v>220.0</v>
      </c>
      <c r="J520" s="63">
        <v>42318.2625</v>
      </c>
      <c r="K520" s="56" t="s">
        <v>4546</v>
      </c>
      <c r="L520" s="56" t="s">
        <v>4548</v>
      </c>
      <c r="M520" s="56" t="s">
        <v>4549</v>
      </c>
      <c r="N520" s="62" t="e">
        <v>#N/A</v>
      </c>
      <c r="O520" s="62" t="e">
        <v>#N/A</v>
      </c>
      <c r="P520" s="62" t="e">
        <v>#N/A</v>
      </c>
      <c r="Q520" s="62" t="e">
        <v>#N/A</v>
      </c>
      <c r="R520" s="62" t="e">
        <v>#N/A</v>
      </c>
      <c r="S520" s="62" t="b">
        <v>1</v>
      </c>
      <c r="T520" s="62" t="b">
        <v>1</v>
      </c>
      <c r="U520" s="61">
        <v>45215.0</v>
      </c>
      <c r="V520" s="56" t="s">
        <v>4553</v>
      </c>
      <c r="W520" s="56" t="s">
        <v>1290</v>
      </c>
      <c r="X520" s="64">
        <v>1288002.0</v>
      </c>
      <c r="Y520" s="64">
        <v>1092015.0</v>
      </c>
      <c r="Z520" s="56" t="s">
        <v>4555</v>
      </c>
      <c r="AA520" s="56" t="s">
        <v>6861</v>
      </c>
      <c r="AD520" s="60"/>
      <c r="AE520" s="60"/>
    </row>
    <row r="521">
      <c r="A521" s="60"/>
      <c r="B521" s="61">
        <v>437.0</v>
      </c>
      <c r="C521" s="56" t="s">
        <v>6135</v>
      </c>
      <c r="D521" s="57" t="s">
        <v>4850</v>
      </c>
      <c r="E521" s="56" t="s">
        <v>4846</v>
      </c>
      <c r="F521" s="62" t="b">
        <v>1</v>
      </c>
      <c r="G521" s="61">
        <v>21.0</v>
      </c>
      <c r="H521" s="61">
        <v>4.0</v>
      </c>
      <c r="I521" s="61">
        <v>17.0</v>
      </c>
      <c r="J521" s="63">
        <v>42326.82013888889</v>
      </c>
      <c r="K521" s="56" t="s">
        <v>4847</v>
      </c>
      <c r="L521" s="56" t="s">
        <v>4848</v>
      </c>
      <c r="M521" s="56" t="s">
        <v>4849</v>
      </c>
      <c r="N521" s="62" t="e">
        <v>#N/A</v>
      </c>
      <c r="O521" s="62" t="e">
        <v>#N/A</v>
      </c>
      <c r="P521" s="62" t="e">
        <v>#N/A</v>
      </c>
      <c r="Q521" s="62" t="e">
        <v>#N/A</v>
      </c>
      <c r="R521" s="62" t="e">
        <v>#N/A</v>
      </c>
      <c r="S521" s="62" t="b">
        <v>1</v>
      </c>
      <c r="T521" s="62" t="b">
        <v>1</v>
      </c>
      <c r="U521" s="61">
        <v>43604.0</v>
      </c>
      <c r="V521" s="56" t="s">
        <v>4851</v>
      </c>
      <c r="W521" s="56" t="s">
        <v>1290</v>
      </c>
      <c r="X521" s="60"/>
      <c r="Y521" s="60"/>
      <c r="Z521" s="56" t="s">
        <v>4853</v>
      </c>
      <c r="AA521" s="56" t="s">
        <v>6867</v>
      </c>
      <c r="AD521" s="60"/>
      <c r="AE521" s="60"/>
    </row>
    <row r="522">
      <c r="A522" s="60"/>
      <c r="B522" s="61">
        <v>438.0</v>
      </c>
      <c r="C522" s="56" t="s">
        <v>6135</v>
      </c>
      <c r="D522" s="57" t="s">
        <v>4861</v>
      </c>
      <c r="E522" s="56" t="s">
        <v>4846</v>
      </c>
      <c r="F522" s="62" t="b">
        <v>1</v>
      </c>
      <c r="G522" s="61">
        <v>2.0</v>
      </c>
      <c r="H522" s="61">
        <v>0.0</v>
      </c>
      <c r="I522" s="61">
        <v>2.0</v>
      </c>
      <c r="J522" s="63">
        <v>42339.29305555556</v>
      </c>
      <c r="K522" s="56" t="s">
        <v>4857</v>
      </c>
      <c r="L522" s="56" t="s">
        <v>4848</v>
      </c>
      <c r="M522" s="56" t="s">
        <v>4858</v>
      </c>
      <c r="N522" s="56" t="s">
        <v>4859</v>
      </c>
      <c r="O522" s="56" t="s">
        <v>4860</v>
      </c>
      <c r="P522" s="61">
        <v>0.0</v>
      </c>
      <c r="Q522" s="61">
        <v>0.0</v>
      </c>
      <c r="R522" s="61">
        <v>0.0</v>
      </c>
      <c r="S522" s="62" t="b">
        <v>1</v>
      </c>
      <c r="T522" s="62" t="b">
        <v>0</v>
      </c>
      <c r="U522" s="61">
        <v>43604.0</v>
      </c>
      <c r="V522" s="56" t="s">
        <v>4851</v>
      </c>
      <c r="W522" s="56" t="s">
        <v>1290</v>
      </c>
      <c r="X522" s="60"/>
      <c r="Y522" s="60"/>
      <c r="Z522" s="56" t="s">
        <v>4853</v>
      </c>
      <c r="AA522" s="56" t="s">
        <v>6870</v>
      </c>
      <c r="AD522" s="60"/>
      <c r="AE522" s="60"/>
    </row>
    <row r="523">
      <c r="A523" s="60"/>
      <c r="B523" s="61">
        <v>447.0</v>
      </c>
      <c r="C523" s="56" t="s">
        <v>6135</v>
      </c>
      <c r="D523" s="57" t="s">
        <v>4936</v>
      </c>
      <c r="E523" s="56" t="s">
        <v>4932</v>
      </c>
      <c r="F523" s="62" t="b">
        <v>1</v>
      </c>
      <c r="G523" s="61">
        <v>1.0</v>
      </c>
      <c r="H523" s="61">
        <v>0.0</v>
      </c>
      <c r="I523" s="61">
        <v>1.0</v>
      </c>
      <c r="J523" s="63">
        <v>42332.447222222225</v>
      </c>
      <c r="K523" s="56" t="s">
        <v>4933</v>
      </c>
      <c r="L523" s="56" t="s">
        <v>4934</v>
      </c>
      <c r="M523" s="56" t="s">
        <v>4935</v>
      </c>
      <c r="N523" s="62" t="e">
        <v>#N/A</v>
      </c>
      <c r="O523" s="62" t="e">
        <v>#N/A</v>
      </c>
      <c r="P523" s="62" t="e">
        <v>#N/A</v>
      </c>
      <c r="Q523" s="62" t="e">
        <v>#N/A</v>
      </c>
      <c r="R523" s="62" t="e">
        <v>#N/A</v>
      </c>
      <c r="S523" s="62" t="b">
        <v>1</v>
      </c>
      <c r="T523" s="62" t="b">
        <v>0</v>
      </c>
      <c r="U523" s="56" t="s">
        <v>4938</v>
      </c>
      <c r="V523" s="56" t="s">
        <v>4940</v>
      </c>
      <c r="W523" s="56" t="s">
        <v>1290</v>
      </c>
      <c r="X523" s="64">
        <v>1.69054018E8</v>
      </c>
      <c r="Y523" s="64">
        <v>1.29027273E8</v>
      </c>
      <c r="Z523" s="56" t="s">
        <v>872</v>
      </c>
      <c r="AA523" s="56" t="s">
        <v>6872</v>
      </c>
      <c r="AD523" s="60"/>
      <c r="AE523" s="60"/>
    </row>
    <row r="524">
      <c r="A524" s="60"/>
      <c r="B524" s="61">
        <v>456.0</v>
      </c>
      <c r="C524" s="56" t="s">
        <v>6135</v>
      </c>
      <c r="D524" s="57" t="s">
        <v>5069</v>
      </c>
      <c r="E524" s="56" t="s">
        <v>5064</v>
      </c>
      <c r="F524" s="62" t="b">
        <v>1</v>
      </c>
      <c r="G524" s="61">
        <v>20.0</v>
      </c>
      <c r="H524" s="61">
        <v>5.0</v>
      </c>
      <c r="I524" s="61">
        <v>15.0</v>
      </c>
      <c r="J524" s="63">
        <v>42326.51180555556</v>
      </c>
      <c r="K524" s="56" t="s">
        <v>5065</v>
      </c>
      <c r="L524" s="56" t="s">
        <v>5066</v>
      </c>
      <c r="M524" s="56" t="s">
        <v>5067</v>
      </c>
      <c r="N524" s="62" t="e">
        <v>#N/A</v>
      </c>
      <c r="O524" s="62" t="e">
        <v>#N/A</v>
      </c>
      <c r="P524" s="62" t="e">
        <v>#N/A</v>
      </c>
      <c r="Q524" s="62" t="e">
        <v>#N/A</v>
      </c>
      <c r="R524" s="62" t="e">
        <v>#N/A</v>
      </c>
      <c r="S524" s="62" t="b">
        <v>1</v>
      </c>
      <c r="T524" s="62" t="b">
        <v>1</v>
      </c>
      <c r="U524" s="61">
        <v>43230.0</v>
      </c>
      <c r="V524" s="56" t="s">
        <v>5073</v>
      </c>
      <c r="W524" s="56" t="s">
        <v>1290</v>
      </c>
      <c r="X524" s="60"/>
      <c r="Y524" s="60"/>
      <c r="Z524" s="56" t="s">
        <v>5076</v>
      </c>
      <c r="AA524" s="56" t="s">
        <v>6874</v>
      </c>
      <c r="AD524" s="60"/>
      <c r="AE524" s="60"/>
    </row>
    <row r="525">
      <c r="A525" s="60"/>
      <c r="B525" s="61">
        <v>457.0</v>
      </c>
      <c r="C525" s="56" t="s">
        <v>6135</v>
      </c>
      <c r="D525" s="57" t="s">
        <v>5095</v>
      </c>
      <c r="E525" s="56" t="s">
        <v>5064</v>
      </c>
      <c r="F525" s="62" t="b">
        <v>1</v>
      </c>
      <c r="G525" s="61">
        <v>37.0</v>
      </c>
      <c r="H525" s="61">
        <v>4.0</v>
      </c>
      <c r="I525" s="61">
        <v>33.0</v>
      </c>
      <c r="J525" s="63">
        <v>42326.59444444445</v>
      </c>
      <c r="K525" s="56" t="s">
        <v>5090</v>
      </c>
      <c r="L525" s="56" t="s">
        <v>5066</v>
      </c>
      <c r="M525" s="56" t="s">
        <v>5092</v>
      </c>
      <c r="N525" s="62" t="e">
        <v>#N/A</v>
      </c>
      <c r="O525" s="62" t="e">
        <v>#N/A</v>
      </c>
      <c r="P525" s="62" t="e">
        <v>#N/A</v>
      </c>
      <c r="Q525" s="62" t="e">
        <v>#N/A</v>
      </c>
      <c r="R525" s="62" t="e">
        <v>#N/A</v>
      </c>
      <c r="S525" s="62" t="b">
        <v>1</v>
      </c>
      <c r="T525" s="62" t="b">
        <v>1</v>
      </c>
      <c r="U525" s="61">
        <v>43230.0</v>
      </c>
      <c r="V525" s="56" t="s">
        <v>5073</v>
      </c>
      <c r="W525" s="56" t="s">
        <v>1290</v>
      </c>
      <c r="X525" s="60"/>
      <c r="Y525" s="60"/>
      <c r="Z525" s="56" t="s">
        <v>5076</v>
      </c>
      <c r="AA525" s="56" t="s">
        <v>6881</v>
      </c>
      <c r="AD525" s="60"/>
      <c r="AE525" s="60"/>
    </row>
    <row r="526">
      <c r="A526" s="60"/>
      <c r="B526" s="61">
        <v>458.0</v>
      </c>
      <c r="C526" s="56" t="s">
        <v>6135</v>
      </c>
      <c r="D526" s="57" t="s">
        <v>5106</v>
      </c>
      <c r="E526" s="56" t="s">
        <v>5064</v>
      </c>
      <c r="F526" s="62" t="b">
        <v>1</v>
      </c>
      <c r="G526" s="61">
        <v>10.0</v>
      </c>
      <c r="H526" s="61">
        <v>2.0</v>
      </c>
      <c r="I526" s="61">
        <v>8.0</v>
      </c>
      <c r="J526" s="63">
        <v>42330.6</v>
      </c>
      <c r="K526" s="56" t="s">
        <v>5104</v>
      </c>
      <c r="L526" s="56" t="s">
        <v>5066</v>
      </c>
      <c r="M526" s="56" t="s">
        <v>5105</v>
      </c>
      <c r="N526" s="62" t="e">
        <v>#N/A</v>
      </c>
      <c r="O526" s="62" t="e">
        <v>#N/A</v>
      </c>
      <c r="P526" s="62" t="e">
        <v>#N/A</v>
      </c>
      <c r="Q526" s="62" t="e">
        <v>#N/A</v>
      </c>
      <c r="R526" s="62" t="e">
        <v>#N/A</v>
      </c>
      <c r="S526" s="62" t="b">
        <v>1</v>
      </c>
      <c r="T526" s="62" t="b">
        <v>0</v>
      </c>
      <c r="U526" s="61">
        <v>43230.0</v>
      </c>
      <c r="V526" s="56" t="s">
        <v>5073</v>
      </c>
      <c r="W526" s="56" t="s">
        <v>1290</v>
      </c>
      <c r="X526" s="60"/>
      <c r="Y526" s="60"/>
      <c r="Z526" s="56" t="s">
        <v>5076</v>
      </c>
      <c r="AA526" s="56" t="s">
        <v>6891</v>
      </c>
      <c r="AD526" s="60"/>
      <c r="AE526" s="60"/>
    </row>
    <row r="527">
      <c r="A527" s="60"/>
      <c r="B527" s="61">
        <v>497.0</v>
      </c>
      <c r="C527" s="56" t="s">
        <v>6135</v>
      </c>
      <c r="D527" s="57" t="s">
        <v>5495</v>
      </c>
      <c r="E527" s="56" t="s">
        <v>5488</v>
      </c>
      <c r="F527" s="62" t="b">
        <v>0</v>
      </c>
      <c r="G527" s="61">
        <v>67.0</v>
      </c>
      <c r="H527" s="61">
        <v>14.0</v>
      </c>
      <c r="I527" s="61">
        <v>53.0</v>
      </c>
      <c r="J527" s="63">
        <v>42314.47708333333</v>
      </c>
      <c r="K527" s="56" t="s">
        <v>5490</v>
      </c>
      <c r="L527" s="56" t="s">
        <v>5491</v>
      </c>
      <c r="M527" s="56" t="s">
        <v>5492</v>
      </c>
      <c r="N527" s="62" t="e">
        <v>#N/A</v>
      </c>
      <c r="O527" s="62" t="e">
        <v>#N/A</v>
      </c>
      <c r="P527" s="62" t="e">
        <v>#N/A</v>
      </c>
      <c r="Q527" s="62" t="e">
        <v>#N/A</v>
      </c>
      <c r="R527" s="62" t="e">
        <v>#N/A</v>
      </c>
      <c r="S527" s="62" t="b">
        <v>1</v>
      </c>
      <c r="T527" s="62" t="b">
        <v>0</v>
      </c>
      <c r="U527" s="61">
        <v>45202.0</v>
      </c>
      <c r="V527" s="56" t="s">
        <v>4940</v>
      </c>
      <c r="W527" s="56" t="s">
        <v>1290</v>
      </c>
      <c r="X527" s="60"/>
      <c r="Y527" s="60"/>
      <c r="Z527" s="60"/>
      <c r="AA527" s="56" t="s">
        <v>6897</v>
      </c>
      <c r="AD527" s="60"/>
      <c r="AE527" s="60"/>
    </row>
    <row r="528">
      <c r="A528" s="60"/>
      <c r="B528" s="61">
        <v>525.0</v>
      </c>
      <c r="C528" s="56" t="s">
        <v>6135</v>
      </c>
      <c r="D528" s="57" t="s">
        <v>5741</v>
      </c>
      <c r="E528" s="56" t="s">
        <v>5736</v>
      </c>
      <c r="F528" s="62" t="b">
        <v>0</v>
      </c>
      <c r="G528" s="61">
        <v>22.0</v>
      </c>
      <c r="H528" s="61">
        <v>2.0</v>
      </c>
      <c r="I528" s="61">
        <v>20.0</v>
      </c>
      <c r="J528" s="63">
        <v>42313.23333333333</v>
      </c>
      <c r="K528" s="56" t="s">
        <v>5737</v>
      </c>
      <c r="L528" s="56" t="s">
        <v>5739</v>
      </c>
      <c r="M528" s="56" t="s">
        <v>5740</v>
      </c>
      <c r="N528" s="62" t="e">
        <v>#N/A</v>
      </c>
      <c r="O528" s="62" t="e">
        <v>#N/A</v>
      </c>
      <c r="P528" s="62" t="e">
        <v>#N/A</v>
      </c>
      <c r="Q528" s="62" t="e">
        <v>#N/A</v>
      </c>
      <c r="R528" s="62" t="e">
        <v>#N/A</v>
      </c>
      <c r="S528" s="62" t="b">
        <v>1</v>
      </c>
      <c r="T528" s="62" t="b">
        <v>1</v>
      </c>
      <c r="U528" s="61">
        <v>43140.0</v>
      </c>
      <c r="V528" s="56" t="s">
        <v>5742</v>
      </c>
      <c r="W528" s="56" t="s">
        <v>1290</v>
      </c>
      <c r="X528" s="60"/>
      <c r="Y528" s="60"/>
      <c r="Z528" s="60"/>
      <c r="AA528" s="56" t="s">
        <v>6905</v>
      </c>
      <c r="AD528" s="60"/>
      <c r="AE528" s="60"/>
    </row>
    <row r="529">
      <c r="A529" s="60"/>
      <c r="B529" s="61">
        <v>527.0</v>
      </c>
      <c r="C529" s="56" t="s">
        <v>6135</v>
      </c>
      <c r="D529" s="57" t="s">
        <v>5757</v>
      </c>
      <c r="E529" s="56" t="s">
        <v>5751</v>
      </c>
      <c r="F529" s="62" t="b">
        <v>0</v>
      </c>
      <c r="G529" s="61">
        <v>2.0</v>
      </c>
      <c r="H529" s="61">
        <v>1.0</v>
      </c>
      <c r="I529" s="61">
        <v>1.0</v>
      </c>
      <c r="J529" s="63">
        <v>42327.49236111111</v>
      </c>
      <c r="K529" s="56" t="s">
        <v>5753</v>
      </c>
      <c r="L529" s="56" t="s">
        <v>5754</v>
      </c>
      <c r="M529" s="56" t="s">
        <v>5755</v>
      </c>
      <c r="N529" s="62" t="e">
        <v>#N/A</v>
      </c>
      <c r="O529" s="62" t="e">
        <v>#N/A</v>
      </c>
      <c r="P529" s="62" t="e">
        <v>#N/A</v>
      </c>
      <c r="Q529" s="62" t="e">
        <v>#N/A</v>
      </c>
      <c r="R529" s="62" t="e">
        <v>#N/A</v>
      </c>
      <c r="S529" s="62" t="b">
        <v>1</v>
      </c>
      <c r="T529" s="62" t="b">
        <v>0</v>
      </c>
      <c r="U529" s="61">
        <v>43214.0</v>
      </c>
      <c r="V529" s="56" t="s">
        <v>890</v>
      </c>
      <c r="W529" s="56" t="s">
        <v>1290</v>
      </c>
      <c r="X529" s="60"/>
      <c r="Y529" s="60"/>
      <c r="Z529" s="60"/>
      <c r="AA529" s="56" t="s">
        <v>6919</v>
      </c>
      <c r="AD529" s="60"/>
      <c r="AE529" s="60"/>
    </row>
    <row r="530">
      <c r="A530" s="60"/>
      <c r="B530" s="61">
        <v>657.0</v>
      </c>
      <c r="C530" s="56" t="s">
        <v>6135</v>
      </c>
      <c r="D530" s="57" t="s">
        <v>6758</v>
      </c>
      <c r="E530" s="56" t="s">
        <v>1543</v>
      </c>
      <c r="F530" s="62" t="b">
        <v>1</v>
      </c>
      <c r="G530" s="61">
        <v>1.0</v>
      </c>
      <c r="H530" s="61">
        <v>0.0</v>
      </c>
      <c r="I530" s="61">
        <v>1.0</v>
      </c>
      <c r="J530" s="63">
        <v>42333.35972222222</v>
      </c>
      <c r="K530" s="56" t="s">
        <v>6754</v>
      </c>
      <c r="L530" s="56" t="s">
        <v>1545</v>
      </c>
      <c r="M530" s="56" t="s">
        <v>6756</v>
      </c>
      <c r="N530" s="62" t="e">
        <v>#N/A</v>
      </c>
      <c r="O530" s="62" t="e">
        <v>#N/A</v>
      </c>
      <c r="P530" s="62" t="e">
        <v>#N/A</v>
      </c>
      <c r="Q530" s="62" t="e">
        <v>#N/A</v>
      </c>
      <c r="R530" s="62" t="e">
        <v>#N/A</v>
      </c>
      <c r="S530" s="62" t="b">
        <v>0</v>
      </c>
      <c r="T530" s="62" t="b">
        <v>0</v>
      </c>
      <c r="U530" s="61">
        <v>43203.0</v>
      </c>
      <c r="V530" s="56" t="s">
        <v>890</v>
      </c>
      <c r="W530" s="56" t="s">
        <v>1290</v>
      </c>
      <c r="X530" s="64">
        <v>1647704.0</v>
      </c>
      <c r="Y530" s="64">
        <v>1594155.0</v>
      </c>
      <c r="Z530" s="56" t="s">
        <v>1551</v>
      </c>
      <c r="AA530" s="56" t="s">
        <v>6927</v>
      </c>
      <c r="AB530" s="61">
        <v>3.0</v>
      </c>
      <c r="AC530" s="61">
        <v>2.0</v>
      </c>
      <c r="AD530" s="60"/>
      <c r="AE530" s="60"/>
    </row>
    <row r="531">
      <c r="A531" s="60"/>
      <c r="B531" s="61">
        <v>684.0</v>
      </c>
      <c r="C531" s="56" t="s">
        <v>6135</v>
      </c>
      <c r="D531" s="57" t="s">
        <v>6918</v>
      </c>
      <c r="E531" s="56" t="s">
        <v>6914</v>
      </c>
      <c r="F531" s="62" t="b">
        <v>1</v>
      </c>
      <c r="G531" s="61">
        <v>3.0</v>
      </c>
      <c r="H531" s="61">
        <v>1.0</v>
      </c>
      <c r="I531" s="61">
        <v>2.0</v>
      </c>
      <c r="J531" s="63">
        <v>42313.450694444444</v>
      </c>
      <c r="K531" s="56" t="s">
        <v>6915</v>
      </c>
      <c r="L531" s="56" t="s">
        <v>6916</v>
      </c>
      <c r="M531" s="56" t="s">
        <v>6917</v>
      </c>
      <c r="N531" s="56" t="s">
        <v>264</v>
      </c>
      <c r="O531" s="61">
        <v>0.0</v>
      </c>
      <c r="P531" s="61">
        <v>0.0</v>
      </c>
      <c r="Q531" s="61">
        <v>0.0</v>
      </c>
      <c r="R531" s="61">
        <v>0.0</v>
      </c>
      <c r="S531" s="62" t="b">
        <v>0</v>
      </c>
      <c r="T531" s="62" t="b">
        <v>0</v>
      </c>
      <c r="U531" s="61">
        <v>45418.0</v>
      </c>
      <c r="V531" s="56" t="s">
        <v>4007</v>
      </c>
      <c r="W531" s="56" t="s">
        <v>1290</v>
      </c>
      <c r="X531" s="64">
        <v>1679788.0</v>
      </c>
      <c r="Y531" s="64">
        <v>1403816.0</v>
      </c>
      <c r="Z531" s="56" t="s">
        <v>1461</v>
      </c>
      <c r="AA531" s="56" t="s">
        <v>6933</v>
      </c>
      <c r="AB531" s="61">
        <v>3.0</v>
      </c>
      <c r="AC531" s="61">
        <v>2.0</v>
      </c>
      <c r="AD531" s="60"/>
      <c r="AE531" s="60"/>
    </row>
    <row r="532">
      <c r="A532" s="60"/>
      <c r="B532" s="61">
        <v>746.0</v>
      </c>
      <c r="C532" s="56" t="s">
        <v>6135</v>
      </c>
      <c r="D532" s="57" t="s">
        <v>6935</v>
      </c>
      <c r="E532" s="56" t="s">
        <v>4846</v>
      </c>
      <c r="F532" s="62" t="b">
        <v>1</v>
      </c>
      <c r="G532" s="61">
        <v>1.0</v>
      </c>
      <c r="H532" s="61">
        <v>0.0</v>
      </c>
      <c r="I532" s="61">
        <v>1.0</v>
      </c>
      <c r="J532" s="63">
        <v>42328.30763888889</v>
      </c>
      <c r="K532" s="56" t="s">
        <v>6936</v>
      </c>
      <c r="L532" s="56" t="s">
        <v>4848</v>
      </c>
      <c r="M532" s="56" t="s">
        <v>6938</v>
      </c>
      <c r="N532" s="62" t="e">
        <v>#N/A</v>
      </c>
      <c r="O532" s="62" t="e">
        <v>#N/A</v>
      </c>
      <c r="P532" s="62" t="e">
        <v>#N/A</v>
      </c>
      <c r="Q532" s="62" t="e">
        <v>#N/A</v>
      </c>
      <c r="R532" s="62" t="e">
        <v>#N/A</v>
      </c>
      <c r="S532" s="62" t="b">
        <v>0</v>
      </c>
      <c r="T532" s="62" t="b">
        <v>1</v>
      </c>
      <c r="U532" s="61">
        <v>43604.0</v>
      </c>
      <c r="V532" s="56" t="s">
        <v>4851</v>
      </c>
      <c r="W532" s="56" t="s">
        <v>1290</v>
      </c>
      <c r="X532" s="60"/>
      <c r="Y532" s="60"/>
      <c r="Z532" s="56" t="s">
        <v>4853</v>
      </c>
      <c r="AA532" s="56" t="s">
        <v>6941</v>
      </c>
      <c r="AB532" s="61">
        <v>1.0</v>
      </c>
      <c r="AC532" s="61">
        <v>1.0</v>
      </c>
      <c r="AD532" s="60"/>
      <c r="AE532" s="60"/>
    </row>
    <row r="533">
      <c r="A533" s="60"/>
      <c r="B533" s="61">
        <v>747.0</v>
      </c>
      <c r="C533" s="56" t="s">
        <v>6135</v>
      </c>
      <c r="D533" s="57" t="s">
        <v>6942</v>
      </c>
      <c r="E533" s="56" t="s">
        <v>4846</v>
      </c>
      <c r="F533" s="62" t="b">
        <v>1</v>
      </c>
      <c r="G533" s="61">
        <v>9.0</v>
      </c>
      <c r="H533" s="61">
        <v>6.0</v>
      </c>
      <c r="I533" s="61">
        <v>3.0</v>
      </c>
      <c r="J533" s="63">
        <v>42339.25347222222</v>
      </c>
      <c r="K533" s="56" t="s">
        <v>6943</v>
      </c>
      <c r="L533" s="56" t="s">
        <v>4848</v>
      </c>
      <c r="M533" s="56" t="s">
        <v>6944</v>
      </c>
      <c r="N533" s="62" t="e">
        <v>#N/A</v>
      </c>
      <c r="O533" s="62" t="e">
        <v>#N/A</v>
      </c>
      <c r="P533" s="62" t="e">
        <v>#N/A</v>
      </c>
      <c r="Q533" s="62" t="e">
        <v>#N/A</v>
      </c>
      <c r="R533" s="62" t="e">
        <v>#N/A</v>
      </c>
      <c r="S533" s="62" t="b">
        <v>0</v>
      </c>
      <c r="T533" s="62" t="b">
        <v>0</v>
      </c>
      <c r="U533" s="61">
        <v>43604.0</v>
      </c>
      <c r="V533" s="56" t="s">
        <v>4851</v>
      </c>
      <c r="W533" s="56" t="s">
        <v>1290</v>
      </c>
      <c r="X533" s="60"/>
      <c r="Y533" s="60"/>
      <c r="Z533" s="56" t="s">
        <v>4853</v>
      </c>
      <c r="AA533" s="56" t="s">
        <v>6948</v>
      </c>
      <c r="AB533" s="61">
        <v>1.0</v>
      </c>
      <c r="AC533" s="61">
        <v>1.0</v>
      </c>
      <c r="AD533" s="60"/>
      <c r="AE533" s="60"/>
    </row>
    <row r="534">
      <c r="A534" s="60"/>
      <c r="B534" s="61">
        <v>755.0</v>
      </c>
      <c r="C534" s="56" t="s">
        <v>6135</v>
      </c>
      <c r="D534" s="57" t="s">
        <v>6949</v>
      </c>
      <c r="E534" s="56" t="s">
        <v>5064</v>
      </c>
      <c r="F534" s="62" t="b">
        <v>1</v>
      </c>
      <c r="G534" s="61">
        <v>3.0</v>
      </c>
      <c r="H534" s="61">
        <v>0.0</v>
      </c>
      <c r="I534" s="61">
        <v>3.0</v>
      </c>
      <c r="J534" s="63">
        <v>42332.72430555556</v>
      </c>
      <c r="K534" s="56" t="s">
        <v>6950</v>
      </c>
      <c r="L534" s="56" t="s">
        <v>5066</v>
      </c>
      <c r="M534" s="56" t="s">
        <v>6951</v>
      </c>
      <c r="N534" s="62" t="e">
        <v>#N/A</v>
      </c>
      <c r="O534" s="62" t="e">
        <v>#N/A</v>
      </c>
      <c r="P534" s="62" t="e">
        <v>#N/A</v>
      </c>
      <c r="Q534" s="62" t="e">
        <v>#N/A</v>
      </c>
      <c r="R534" s="62" t="e">
        <v>#N/A</v>
      </c>
      <c r="S534" s="62" t="b">
        <v>0</v>
      </c>
      <c r="T534" s="62" t="b">
        <v>0</v>
      </c>
      <c r="U534" s="61">
        <v>43230.0</v>
      </c>
      <c r="V534" s="56" t="s">
        <v>5073</v>
      </c>
      <c r="W534" s="56" t="s">
        <v>1290</v>
      </c>
      <c r="X534" s="60"/>
      <c r="Y534" s="60"/>
      <c r="Z534" s="56" t="s">
        <v>5076</v>
      </c>
      <c r="AA534" s="56" t="s">
        <v>6952</v>
      </c>
      <c r="AD534" s="60"/>
      <c r="AE534" s="60"/>
    </row>
    <row r="535">
      <c r="A535" s="60"/>
      <c r="B535" s="61">
        <v>821.0</v>
      </c>
      <c r="C535" s="56" t="s">
        <v>6135</v>
      </c>
      <c r="D535" s="57" t="s">
        <v>6954</v>
      </c>
      <c r="E535" s="56" t="s">
        <v>6955</v>
      </c>
      <c r="F535" s="62" t="b">
        <v>0</v>
      </c>
      <c r="G535" s="61">
        <v>0.0</v>
      </c>
      <c r="H535" s="61">
        <v>0.0</v>
      </c>
      <c r="I535" s="61">
        <v>0.0</v>
      </c>
      <c r="J535" s="63">
        <v>42310.36944444444</v>
      </c>
      <c r="K535" s="56" t="s">
        <v>6957</v>
      </c>
      <c r="L535" s="56" t="s">
        <v>6959</v>
      </c>
      <c r="M535" s="56" t="s">
        <v>6960</v>
      </c>
      <c r="N535" s="62" t="e">
        <v>#N/A</v>
      </c>
      <c r="O535" s="62" t="e">
        <v>#N/A</v>
      </c>
      <c r="P535" s="62" t="e">
        <v>#N/A</v>
      </c>
      <c r="Q535" s="62" t="e">
        <v>#N/A</v>
      </c>
      <c r="R535" s="62" t="e">
        <v>#N/A</v>
      </c>
      <c r="S535" s="62" t="b">
        <v>0</v>
      </c>
      <c r="T535" s="62" t="b">
        <v>1</v>
      </c>
      <c r="U535" s="61">
        <v>45177.0</v>
      </c>
      <c r="V535" s="56" t="s">
        <v>2590</v>
      </c>
      <c r="W535" s="56" t="s">
        <v>1290</v>
      </c>
      <c r="X535" s="60"/>
      <c r="Y535" s="60"/>
      <c r="Z535" s="60"/>
      <c r="AA535" s="56" t="s">
        <v>6961</v>
      </c>
      <c r="AB535" s="61">
        <v>2.0</v>
      </c>
      <c r="AC535" s="61">
        <v>3.0</v>
      </c>
      <c r="AD535" s="60"/>
      <c r="AE535" s="60"/>
    </row>
    <row r="536">
      <c r="A536" s="60"/>
      <c r="B536" s="61">
        <v>254.0</v>
      </c>
      <c r="C536" s="56" t="s">
        <v>6135</v>
      </c>
      <c r="D536" s="57" t="s">
        <v>2710</v>
      </c>
      <c r="E536" s="56" t="s">
        <v>2700</v>
      </c>
      <c r="F536" s="62" t="b">
        <v>1</v>
      </c>
      <c r="G536" s="61">
        <v>1.0</v>
      </c>
      <c r="H536" s="61">
        <v>0.0</v>
      </c>
      <c r="I536" s="61">
        <v>1.0</v>
      </c>
      <c r="J536" s="63">
        <v>42310.82708333333</v>
      </c>
      <c r="K536" s="56" t="s">
        <v>2705</v>
      </c>
      <c r="L536" s="56" t="s">
        <v>2707</v>
      </c>
      <c r="M536" s="56" t="s">
        <v>2708</v>
      </c>
      <c r="N536" s="62" t="e">
        <v>#N/A</v>
      </c>
      <c r="O536" s="62" t="e">
        <v>#N/A</v>
      </c>
      <c r="P536" s="62" t="e">
        <v>#N/A</v>
      </c>
      <c r="Q536" s="62" t="e">
        <v>#N/A</v>
      </c>
      <c r="R536" s="62" t="e">
        <v>#N/A</v>
      </c>
      <c r="S536" s="62" t="b">
        <v>1</v>
      </c>
      <c r="T536" s="62" t="b">
        <v>0</v>
      </c>
      <c r="U536" s="61">
        <v>73070.0</v>
      </c>
      <c r="V536" s="56" t="s">
        <v>2711</v>
      </c>
      <c r="W536" s="56" t="s">
        <v>2712</v>
      </c>
      <c r="X536" s="64">
        <v>531608.0</v>
      </c>
      <c r="Y536" s="64">
        <v>525229.0</v>
      </c>
      <c r="Z536" s="56" t="s">
        <v>2713</v>
      </c>
      <c r="AA536" s="56" t="s">
        <v>6965</v>
      </c>
      <c r="AD536" s="60"/>
      <c r="AE536" s="60"/>
    </row>
    <row r="537">
      <c r="A537" s="60"/>
      <c r="B537" s="61">
        <v>577.0</v>
      </c>
      <c r="C537" s="56" t="s">
        <v>6135</v>
      </c>
      <c r="D537" s="57" t="s">
        <v>6224</v>
      </c>
      <c r="E537" s="56" t="s">
        <v>6219</v>
      </c>
      <c r="F537" s="62" t="b">
        <v>0</v>
      </c>
      <c r="G537" s="61">
        <v>1.0</v>
      </c>
      <c r="H537" s="61">
        <v>0.0</v>
      </c>
      <c r="I537" s="61">
        <v>1.0</v>
      </c>
      <c r="J537" s="63">
        <v>42318.447916666664</v>
      </c>
      <c r="K537" s="56" t="s">
        <v>6221</v>
      </c>
      <c r="L537" s="56" t="s">
        <v>6222</v>
      </c>
      <c r="M537" s="56" t="s">
        <v>6223</v>
      </c>
      <c r="N537" s="62" t="e">
        <v>#N/A</v>
      </c>
      <c r="O537" s="62" t="e">
        <v>#N/A</v>
      </c>
      <c r="P537" s="62" t="e">
        <v>#N/A</v>
      </c>
      <c r="Q537" s="62" t="e">
        <v>#N/A</v>
      </c>
      <c r="R537" s="62" t="e">
        <v>#N/A</v>
      </c>
      <c r="S537" s="62" t="b">
        <v>1</v>
      </c>
      <c r="T537" s="62" t="b">
        <v>1</v>
      </c>
      <c r="U537" s="61">
        <v>74702.0</v>
      </c>
      <c r="V537" s="56" t="s">
        <v>6225</v>
      </c>
      <c r="W537" s="56" t="s">
        <v>2712</v>
      </c>
      <c r="X537" s="60"/>
      <c r="Y537" s="60"/>
      <c r="Z537" s="60"/>
      <c r="AA537" s="56" t="s">
        <v>6971</v>
      </c>
      <c r="AB537" s="61">
        <v>1.0</v>
      </c>
      <c r="AC537" s="61">
        <v>2.0</v>
      </c>
      <c r="AD537" s="60"/>
      <c r="AE537" s="60"/>
    </row>
    <row r="538">
      <c r="A538" s="60"/>
      <c r="B538" s="61">
        <v>647.0</v>
      </c>
      <c r="C538" s="56" t="s">
        <v>6135</v>
      </c>
      <c r="D538" s="57" t="s">
        <v>6696</v>
      </c>
      <c r="E538" s="56" t="s">
        <v>6692</v>
      </c>
      <c r="F538" s="62" t="b">
        <v>1</v>
      </c>
      <c r="G538" s="61">
        <v>94.0</v>
      </c>
      <c r="H538" s="61">
        <v>27.0</v>
      </c>
      <c r="I538" s="61">
        <v>67.0</v>
      </c>
      <c r="J538" s="63">
        <v>42312.384722222225</v>
      </c>
      <c r="K538" s="56" t="s">
        <v>6693</v>
      </c>
      <c r="L538" s="56" t="s">
        <v>6694</v>
      </c>
      <c r="M538" s="56" t="s">
        <v>6695</v>
      </c>
      <c r="N538" s="62" t="e">
        <v>#N/A</v>
      </c>
      <c r="O538" s="62" t="e">
        <v>#N/A</v>
      </c>
      <c r="P538" s="62" t="e">
        <v>#N/A</v>
      </c>
      <c r="Q538" s="62" t="e">
        <v>#N/A</v>
      </c>
      <c r="R538" s="62" t="e">
        <v>#N/A</v>
      </c>
      <c r="S538" s="62" t="b">
        <v>0</v>
      </c>
      <c r="T538" s="62" t="b">
        <v>1</v>
      </c>
      <c r="U538" s="61">
        <v>74037.0</v>
      </c>
      <c r="V538" s="56" t="s">
        <v>6697</v>
      </c>
      <c r="W538" s="56" t="s">
        <v>2712</v>
      </c>
      <c r="X538" s="64">
        <v>327715.0</v>
      </c>
      <c r="Y538" s="64">
        <v>285782.0</v>
      </c>
      <c r="Z538" s="56" t="s">
        <v>2142</v>
      </c>
      <c r="AA538" s="56" t="s">
        <v>6977</v>
      </c>
      <c r="AB538" s="61">
        <v>3.0</v>
      </c>
      <c r="AC538" s="61">
        <v>2.0</v>
      </c>
      <c r="AD538" s="60"/>
      <c r="AE538" s="60"/>
    </row>
    <row r="539">
      <c r="A539" s="60"/>
      <c r="B539" s="61">
        <v>43.0</v>
      </c>
      <c r="C539" s="56" t="s">
        <v>6135</v>
      </c>
      <c r="D539" s="57" t="s">
        <v>725</v>
      </c>
      <c r="E539" s="56" t="s">
        <v>721</v>
      </c>
      <c r="F539" s="62" t="b">
        <v>1</v>
      </c>
      <c r="G539" s="61">
        <v>3.0</v>
      </c>
      <c r="H539" s="61">
        <v>0.0</v>
      </c>
      <c r="I539" s="61">
        <v>3.0</v>
      </c>
      <c r="J539" s="63">
        <v>42329.967361111114</v>
      </c>
      <c r="K539" s="56" t="s">
        <v>722</v>
      </c>
      <c r="L539" s="56" t="s">
        <v>723</v>
      </c>
      <c r="M539" s="56" t="s">
        <v>724</v>
      </c>
      <c r="N539" s="62" t="e">
        <v>#N/A</v>
      </c>
      <c r="O539" s="62" t="e">
        <v>#N/A</v>
      </c>
      <c r="P539" s="62" t="e">
        <v>#N/A</v>
      </c>
      <c r="Q539" s="62" t="e">
        <v>#N/A</v>
      </c>
      <c r="R539" s="62" t="e">
        <v>#N/A</v>
      </c>
      <c r="S539" s="62" t="b">
        <v>1</v>
      </c>
      <c r="T539" s="62" t="b">
        <v>1</v>
      </c>
      <c r="U539" s="61">
        <v>97030.0</v>
      </c>
      <c r="V539" s="56" t="s">
        <v>726</v>
      </c>
      <c r="W539" s="56" t="s">
        <v>727</v>
      </c>
      <c r="X539" s="60"/>
      <c r="Y539" s="60"/>
      <c r="Z539" s="56" t="s">
        <v>728</v>
      </c>
      <c r="AA539" s="56" t="s">
        <v>6981</v>
      </c>
      <c r="AB539" s="61">
        <v>2.0</v>
      </c>
      <c r="AC539" s="61">
        <v>3.0</v>
      </c>
      <c r="AD539" s="60"/>
      <c r="AE539" s="60"/>
    </row>
    <row r="540">
      <c r="A540" s="60"/>
      <c r="B540" s="61">
        <v>46.0</v>
      </c>
      <c r="C540" s="56" t="s">
        <v>6135</v>
      </c>
      <c r="D540" s="57" t="s">
        <v>762</v>
      </c>
      <c r="E540" s="56" t="s">
        <v>756</v>
      </c>
      <c r="F540" s="62" t="b">
        <v>1</v>
      </c>
      <c r="G540" s="61">
        <v>77.0</v>
      </c>
      <c r="H540" s="61">
        <v>34.0</v>
      </c>
      <c r="I540" s="61">
        <v>43.0</v>
      </c>
      <c r="J540" s="63">
        <v>42318.7875</v>
      </c>
      <c r="K540" s="56" t="s">
        <v>757</v>
      </c>
      <c r="L540" s="56" t="s">
        <v>758</v>
      </c>
      <c r="M540" s="56" t="s">
        <v>759</v>
      </c>
      <c r="N540" s="56" t="s">
        <v>264</v>
      </c>
      <c r="O540" s="56" t="s">
        <v>760</v>
      </c>
      <c r="P540" s="61">
        <v>0.0</v>
      </c>
      <c r="Q540" s="61">
        <v>0.0</v>
      </c>
      <c r="R540" s="56" t="s">
        <v>761</v>
      </c>
      <c r="S540" s="62" t="b">
        <v>1</v>
      </c>
      <c r="T540" s="62" t="b">
        <v>1</v>
      </c>
      <c r="U540" s="61">
        <v>97708.0</v>
      </c>
      <c r="V540" s="56" t="s">
        <v>763</v>
      </c>
      <c r="W540" s="56" t="s">
        <v>727</v>
      </c>
      <c r="X540" s="64">
        <v>341232.0</v>
      </c>
      <c r="Y540" s="64">
        <v>318660.0</v>
      </c>
      <c r="Z540" s="56" t="s">
        <v>764</v>
      </c>
      <c r="AA540" s="56" t="s">
        <v>6988</v>
      </c>
      <c r="AB540" s="61">
        <v>1.0</v>
      </c>
      <c r="AC540" s="61">
        <v>1.0</v>
      </c>
      <c r="AD540" s="60"/>
      <c r="AE540" s="60"/>
    </row>
    <row r="541">
      <c r="A541" s="60"/>
      <c r="B541" s="61">
        <v>103.0</v>
      </c>
      <c r="C541" s="56" t="s">
        <v>6135</v>
      </c>
      <c r="D541" s="57" t="s">
        <v>1299</v>
      </c>
      <c r="E541" s="56" t="s">
        <v>1295</v>
      </c>
      <c r="F541" s="62" t="b">
        <v>1</v>
      </c>
      <c r="G541" s="61">
        <v>110.0</v>
      </c>
      <c r="H541" s="61">
        <v>33.0</v>
      </c>
      <c r="I541" s="61">
        <v>77.0</v>
      </c>
      <c r="J541" s="63">
        <v>42325.904861111114</v>
      </c>
      <c r="K541" s="56" t="s">
        <v>1296</v>
      </c>
      <c r="L541" s="56" t="s">
        <v>1297</v>
      </c>
      <c r="M541" s="56" t="s">
        <v>1298</v>
      </c>
      <c r="N541" s="62" t="e">
        <v>#N/A</v>
      </c>
      <c r="O541" s="62" t="e">
        <v>#N/A</v>
      </c>
      <c r="P541" s="62" t="e">
        <v>#N/A</v>
      </c>
      <c r="Q541" s="62" t="e">
        <v>#N/A</v>
      </c>
      <c r="R541" s="62" t="e">
        <v>#N/A</v>
      </c>
      <c r="S541" s="62" t="b">
        <v>1</v>
      </c>
      <c r="T541" s="62" t="b">
        <v>1</v>
      </c>
      <c r="U541" s="61">
        <v>97526.0</v>
      </c>
      <c r="V541" s="56" t="s">
        <v>1300</v>
      </c>
      <c r="W541" s="56" t="s">
        <v>727</v>
      </c>
      <c r="X541" s="64">
        <v>251023.0</v>
      </c>
      <c r="Y541" s="64">
        <v>86199.0</v>
      </c>
      <c r="Z541" s="56" t="s">
        <v>1301</v>
      </c>
      <c r="AA541" s="56" t="s">
        <v>6991</v>
      </c>
      <c r="AB541" s="61">
        <v>1.0</v>
      </c>
      <c r="AC541" s="61">
        <v>1.0</v>
      </c>
      <c r="AD541" s="60"/>
      <c r="AE541" s="60"/>
    </row>
    <row r="542">
      <c r="A542" s="60"/>
      <c r="B542" s="61">
        <v>151.0</v>
      </c>
      <c r="C542" s="56" t="s">
        <v>6135</v>
      </c>
      <c r="D542" s="57" t="s">
        <v>1754</v>
      </c>
      <c r="E542" s="56" t="s">
        <v>1748</v>
      </c>
      <c r="F542" s="62" t="b">
        <v>1</v>
      </c>
      <c r="G542" s="61">
        <v>107.0</v>
      </c>
      <c r="H542" s="61">
        <v>37.0</v>
      </c>
      <c r="I542" s="61">
        <v>70.0</v>
      </c>
      <c r="J542" s="63">
        <v>42324.45486111111</v>
      </c>
      <c r="K542" s="56" t="s">
        <v>1749</v>
      </c>
      <c r="L542" s="56" t="s">
        <v>1750</v>
      </c>
      <c r="M542" s="56" t="s">
        <v>1751</v>
      </c>
      <c r="N542" s="61">
        <v>-1.0</v>
      </c>
      <c r="O542" s="61">
        <v>0.0</v>
      </c>
      <c r="P542" s="61">
        <v>0.0</v>
      </c>
      <c r="Q542" s="56" t="s">
        <v>1752</v>
      </c>
      <c r="R542" s="56" t="s">
        <v>1753</v>
      </c>
      <c r="S542" s="62" t="b">
        <v>1</v>
      </c>
      <c r="T542" s="62" t="b">
        <v>0</v>
      </c>
      <c r="U542" s="61">
        <v>97352.0</v>
      </c>
      <c r="V542" s="56" t="s">
        <v>1755</v>
      </c>
      <c r="W542" s="56" t="s">
        <v>727</v>
      </c>
      <c r="X542" s="60"/>
      <c r="Y542" s="60"/>
      <c r="Z542" s="56" t="s">
        <v>1756</v>
      </c>
      <c r="AA542" s="56" t="s">
        <v>6995</v>
      </c>
      <c r="AD542" s="60"/>
      <c r="AE542" s="60"/>
    </row>
    <row r="543">
      <c r="A543" s="60"/>
      <c r="B543" s="61">
        <v>191.0</v>
      </c>
      <c r="C543" s="56" t="s">
        <v>6135</v>
      </c>
      <c r="D543" s="57" t="s">
        <v>2130</v>
      </c>
      <c r="E543" s="56" t="s">
        <v>2126</v>
      </c>
      <c r="F543" s="62" t="b">
        <v>1</v>
      </c>
      <c r="G543" s="61">
        <v>199.0</v>
      </c>
      <c r="H543" s="61">
        <v>52.0</v>
      </c>
      <c r="I543" s="61">
        <v>147.0</v>
      </c>
      <c r="J543" s="63">
        <v>42321.62430555555</v>
      </c>
      <c r="K543" s="56" t="s">
        <v>2127</v>
      </c>
      <c r="L543" s="56" t="s">
        <v>2128</v>
      </c>
      <c r="M543" s="56" t="s">
        <v>2129</v>
      </c>
      <c r="N543" s="62" t="e">
        <v>#N/A</v>
      </c>
      <c r="O543" s="62" t="e">
        <v>#N/A</v>
      </c>
      <c r="P543" s="62" t="e">
        <v>#N/A</v>
      </c>
      <c r="Q543" s="62" t="e">
        <v>#N/A</v>
      </c>
      <c r="R543" s="62" t="e">
        <v>#N/A</v>
      </c>
      <c r="S543" s="62" t="b">
        <v>1</v>
      </c>
      <c r="T543" s="62" t="b">
        <v>1</v>
      </c>
      <c r="U543" s="61">
        <v>97123.0</v>
      </c>
      <c r="V543" s="56" t="s">
        <v>2131</v>
      </c>
      <c r="W543" s="56" t="s">
        <v>727</v>
      </c>
      <c r="X543" s="64">
        <v>353291.0</v>
      </c>
      <c r="Y543" s="64">
        <v>290733.0</v>
      </c>
      <c r="Z543" s="56" t="s">
        <v>2132</v>
      </c>
      <c r="AA543" s="56" t="s">
        <v>6999</v>
      </c>
      <c r="AD543" s="60"/>
      <c r="AE543" s="60"/>
    </row>
    <row r="544">
      <c r="A544" s="60"/>
      <c r="B544" s="61">
        <v>192.0</v>
      </c>
      <c r="C544" s="56" t="s">
        <v>6135</v>
      </c>
      <c r="D544" s="57" t="s">
        <v>2140</v>
      </c>
      <c r="E544" s="56" t="s">
        <v>2136</v>
      </c>
      <c r="F544" s="62" t="b">
        <v>1</v>
      </c>
      <c r="G544" s="61">
        <v>73.0</v>
      </c>
      <c r="H544" s="61">
        <v>4.0</v>
      </c>
      <c r="I544" s="61">
        <v>69.0</v>
      </c>
      <c r="J544" s="63">
        <v>42321.407638888886</v>
      </c>
      <c r="K544" s="56" t="s">
        <v>2137</v>
      </c>
      <c r="L544" s="56" t="s">
        <v>2138</v>
      </c>
      <c r="M544" s="56" t="s">
        <v>2139</v>
      </c>
      <c r="N544" s="62" t="e">
        <v>#N/A</v>
      </c>
      <c r="O544" s="62" t="e">
        <v>#N/A</v>
      </c>
      <c r="P544" s="62" t="e">
        <v>#N/A</v>
      </c>
      <c r="Q544" s="62" t="e">
        <v>#N/A</v>
      </c>
      <c r="R544" s="62" t="e">
        <v>#N/A</v>
      </c>
      <c r="S544" s="62" t="b">
        <v>1</v>
      </c>
      <c r="T544" s="62" t="b">
        <v>1</v>
      </c>
      <c r="U544" s="61">
        <v>97470.0</v>
      </c>
      <c r="V544" s="56" t="s">
        <v>2141</v>
      </c>
      <c r="W544" s="56" t="s">
        <v>727</v>
      </c>
      <c r="X544" s="60"/>
      <c r="Y544" s="60"/>
      <c r="Z544" s="56" t="s">
        <v>2142</v>
      </c>
      <c r="AA544" s="56" t="s">
        <v>7004</v>
      </c>
      <c r="AD544" s="60"/>
      <c r="AE544" s="60"/>
    </row>
    <row r="545">
      <c r="A545" s="60"/>
      <c r="B545" s="61">
        <v>201.0</v>
      </c>
      <c r="C545" s="56" t="s">
        <v>6135</v>
      </c>
      <c r="D545" s="57" t="s">
        <v>2234</v>
      </c>
      <c r="E545" s="56" t="s">
        <v>2230</v>
      </c>
      <c r="F545" s="62" t="b">
        <v>1</v>
      </c>
      <c r="G545" s="61">
        <v>9.0</v>
      </c>
      <c r="H545" s="61">
        <v>3.0</v>
      </c>
      <c r="I545" s="61">
        <v>6.0</v>
      </c>
      <c r="J545" s="63">
        <v>42315.38333333333</v>
      </c>
      <c r="K545" s="56" t="s">
        <v>2231</v>
      </c>
      <c r="L545" s="56" t="s">
        <v>2232</v>
      </c>
      <c r="M545" s="56" t="s">
        <v>2233</v>
      </c>
      <c r="N545" s="62" t="e">
        <v>#N/A</v>
      </c>
      <c r="O545" s="62" t="e">
        <v>#N/A</v>
      </c>
      <c r="P545" s="62" t="e">
        <v>#N/A</v>
      </c>
      <c r="Q545" s="62" t="e">
        <v>#N/A</v>
      </c>
      <c r="R545" s="62" t="e">
        <v>#N/A</v>
      </c>
      <c r="S545" s="62" t="b">
        <v>1</v>
      </c>
      <c r="T545" s="62" t="b">
        <v>1</v>
      </c>
      <c r="U545" s="61">
        <v>97405.0</v>
      </c>
      <c r="V545" s="56" t="s">
        <v>2235</v>
      </c>
      <c r="W545" s="56" t="s">
        <v>727</v>
      </c>
      <c r="X545" s="64">
        <v>906449.0</v>
      </c>
      <c r="Y545" s="64">
        <v>932993.0</v>
      </c>
      <c r="Z545" s="56" t="s">
        <v>2236</v>
      </c>
      <c r="AA545" s="56" t="s">
        <v>7008</v>
      </c>
      <c r="AD545" s="60"/>
      <c r="AE545" s="60"/>
    </row>
    <row r="546">
      <c r="A546" s="60"/>
      <c r="B546" s="61">
        <v>224.0</v>
      </c>
      <c r="C546" s="56" t="s">
        <v>6135</v>
      </c>
      <c r="D546" s="57" t="s">
        <v>2451</v>
      </c>
      <c r="E546" s="56" t="s">
        <v>2447</v>
      </c>
      <c r="F546" s="62" t="b">
        <v>1</v>
      </c>
      <c r="G546" s="61">
        <v>11.0</v>
      </c>
      <c r="H546" s="61">
        <v>4.0</v>
      </c>
      <c r="I546" s="61">
        <v>7.0</v>
      </c>
      <c r="J546" s="63">
        <v>42331.854166666664</v>
      </c>
      <c r="K546" s="56" t="s">
        <v>2448</v>
      </c>
      <c r="L546" s="56" t="s">
        <v>2449</v>
      </c>
      <c r="M546" s="56" t="s">
        <v>2450</v>
      </c>
      <c r="N546" s="62" t="e">
        <v>#N/A</v>
      </c>
      <c r="O546" s="62" t="e">
        <v>#N/A</v>
      </c>
      <c r="P546" s="62" t="e">
        <v>#N/A</v>
      </c>
      <c r="Q546" s="62" t="e">
        <v>#N/A</v>
      </c>
      <c r="R546" s="62" t="e">
        <v>#N/A</v>
      </c>
      <c r="S546" s="62" t="b">
        <v>1</v>
      </c>
      <c r="T546" s="62" t="b">
        <v>1</v>
      </c>
      <c r="U546" s="61">
        <v>97128.0</v>
      </c>
      <c r="V546" s="56" t="s">
        <v>2453</v>
      </c>
      <c r="W546" s="56" t="s">
        <v>727</v>
      </c>
      <c r="X546" s="60"/>
      <c r="Y546" s="60"/>
      <c r="Z546" s="56" t="s">
        <v>1856</v>
      </c>
      <c r="AA546" s="56" t="s">
        <v>7010</v>
      </c>
      <c r="AD546" s="60"/>
      <c r="AE546" s="60"/>
    </row>
    <row r="547">
      <c r="A547" s="60"/>
      <c r="B547" s="61">
        <v>271.0</v>
      </c>
      <c r="C547" s="56" t="s">
        <v>6135</v>
      </c>
      <c r="D547" s="57" t="s">
        <v>2890</v>
      </c>
      <c r="E547" s="56" t="s">
        <v>2886</v>
      </c>
      <c r="F547" s="62" t="b">
        <v>1</v>
      </c>
      <c r="G547" s="61">
        <v>8.0</v>
      </c>
      <c r="H547" s="61">
        <v>2.0</v>
      </c>
      <c r="I547" s="61">
        <v>6.0</v>
      </c>
      <c r="J547" s="63">
        <v>42331.59444444445</v>
      </c>
      <c r="K547" s="56" t="s">
        <v>2887</v>
      </c>
      <c r="L547" s="56" t="s">
        <v>2888</v>
      </c>
      <c r="M547" s="56" t="s">
        <v>2889</v>
      </c>
      <c r="N547" s="62" t="e">
        <v>#N/A</v>
      </c>
      <c r="O547" s="62" t="e">
        <v>#N/A</v>
      </c>
      <c r="P547" s="62" t="e">
        <v>#N/A</v>
      </c>
      <c r="Q547" s="62" t="e">
        <v>#N/A</v>
      </c>
      <c r="R547" s="62" t="e">
        <v>#N/A</v>
      </c>
      <c r="S547" s="62" t="b">
        <v>1</v>
      </c>
      <c r="T547" s="62" t="b">
        <v>0</v>
      </c>
      <c r="U547" s="61">
        <v>97701.0</v>
      </c>
      <c r="V547" s="56" t="s">
        <v>763</v>
      </c>
      <c r="W547" s="56" t="s">
        <v>727</v>
      </c>
      <c r="X547" s="64">
        <v>1109133.0</v>
      </c>
      <c r="Y547" s="64">
        <v>1022568.0</v>
      </c>
      <c r="Z547" s="56" t="s">
        <v>2892</v>
      </c>
      <c r="AA547" s="56" t="s">
        <v>7020</v>
      </c>
      <c r="AD547" s="60"/>
      <c r="AE547" s="60"/>
    </row>
    <row r="548">
      <c r="A548" s="60"/>
      <c r="B548" s="61">
        <v>400.0</v>
      </c>
      <c r="C548" s="56" t="s">
        <v>6135</v>
      </c>
      <c r="D548" s="57" t="s">
        <v>4402</v>
      </c>
      <c r="E548" s="56" t="s">
        <v>4393</v>
      </c>
      <c r="F548" s="62" t="b">
        <v>1</v>
      </c>
      <c r="G548" s="61">
        <v>45.0</v>
      </c>
      <c r="H548" s="61">
        <v>22.0</v>
      </c>
      <c r="I548" s="61">
        <v>23.0</v>
      </c>
      <c r="J548" s="63">
        <v>42317.59652777778</v>
      </c>
      <c r="K548" s="56" t="s">
        <v>4396</v>
      </c>
      <c r="L548" s="56" t="s">
        <v>4397</v>
      </c>
      <c r="M548" s="56" t="s">
        <v>4398</v>
      </c>
      <c r="N548" s="62" t="e">
        <v>#N/A</v>
      </c>
      <c r="O548" s="62" t="e">
        <v>#N/A</v>
      </c>
      <c r="P548" s="62" t="e">
        <v>#N/A</v>
      </c>
      <c r="Q548" s="62" t="e">
        <v>#N/A</v>
      </c>
      <c r="R548" s="62" t="e">
        <v>#N/A</v>
      </c>
      <c r="S548" s="62" t="b">
        <v>1</v>
      </c>
      <c r="T548" s="62" t="b">
        <v>0</v>
      </c>
      <c r="U548" s="61">
        <v>97702.0</v>
      </c>
      <c r="V548" s="56" t="s">
        <v>763</v>
      </c>
      <c r="W548" s="56" t="s">
        <v>727</v>
      </c>
      <c r="X548" s="60"/>
      <c r="Y548" s="60"/>
      <c r="Z548" s="56" t="s">
        <v>4406</v>
      </c>
      <c r="AA548" s="56" t="s">
        <v>7024</v>
      </c>
      <c r="AD548" s="60"/>
      <c r="AE548" s="60"/>
    </row>
    <row r="549">
      <c r="A549" s="60"/>
      <c r="B549" s="61">
        <v>401.0</v>
      </c>
      <c r="C549" s="56" t="s">
        <v>6135</v>
      </c>
      <c r="D549" s="57" t="s">
        <v>4420</v>
      </c>
      <c r="E549" s="56" t="s">
        <v>4393</v>
      </c>
      <c r="F549" s="62" t="b">
        <v>1</v>
      </c>
      <c r="G549" s="61">
        <v>90.0</v>
      </c>
      <c r="H549" s="61">
        <v>15.0</v>
      </c>
      <c r="I549" s="61">
        <v>75.0</v>
      </c>
      <c r="J549" s="63">
        <v>42331.77361111111</v>
      </c>
      <c r="K549" s="56" t="s">
        <v>4417</v>
      </c>
      <c r="L549" s="56" t="s">
        <v>4397</v>
      </c>
      <c r="M549" s="56" t="s">
        <v>4419</v>
      </c>
      <c r="N549" s="62" t="e">
        <v>#N/A</v>
      </c>
      <c r="O549" s="62" t="e">
        <v>#N/A</v>
      </c>
      <c r="P549" s="62" t="e">
        <v>#N/A</v>
      </c>
      <c r="Q549" s="62" t="e">
        <v>#N/A</v>
      </c>
      <c r="R549" s="62" t="e">
        <v>#N/A</v>
      </c>
      <c r="S549" s="62" t="b">
        <v>1</v>
      </c>
      <c r="T549" s="62" t="b">
        <v>1</v>
      </c>
      <c r="U549" s="61">
        <v>97702.0</v>
      </c>
      <c r="V549" s="56" t="s">
        <v>763</v>
      </c>
      <c r="W549" s="56" t="s">
        <v>727</v>
      </c>
      <c r="X549" s="60"/>
      <c r="Y549" s="60"/>
      <c r="Z549" s="56" t="s">
        <v>4406</v>
      </c>
      <c r="AA549" s="56" t="s">
        <v>7027</v>
      </c>
      <c r="AD549" s="60"/>
      <c r="AE549" s="60"/>
    </row>
    <row r="550">
      <c r="A550" s="60"/>
      <c r="B550" s="61">
        <v>408.0</v>
      </c>
      <c r="C550" s="56" t="s">
        <v>6135</v>
      </c>
      <c r="D550" s="57" t="s">
        <v>4512</v>
      </c>
      <c r="E550" s="56" t="s">
        <v>4508</v>
      </c>
      <c r="F550" s="62" t="b">
        <v>1</v>
      </c>
      <c r="G550" s="61">
        <v>32.0</v>
      </c>
      <c r="H550" s="61">
        <v>13.0</v>
      </c>
      <c r="I550" s="61">
        <v>19.0</v>
      </c>
      <c r="J550" s="63">
        <v>42320.558333333334</v>
      </c>
      <c r="K550" s="56" t="s">
        <v>4509</v>
      </c>
      <c r="L550" s="56" t="s">
        <v>4510</v>
      </c>
      <c r="M550" s="56" t="s">
        <v>4511</v>
      </c>
      <c r="N550" s="56" t="s">
        <v>532</v>
      </c>
      <c r="O550" s="61">
        <v>0.0</v>
      </c>
      <c r="P550" s="61">
        <v>0.0</v>
      </c>
      <c r="Q550" s="61">
        <v>0.0</v>
      </c>
      <c r="R550" s="61">
        <v>0.0</v>
      </c>
      <c r="S550" s="62" t="b">
        <v>1</v>
      </c>
      <c r="T550" s="62" t="b">
        <v>1</v>
      </c>
      <c r="U550" s="61">
        <v>97201.0</v>
      </c>
      <c r="V550" s="56" t="s">
        <v>4513</v>
      </c>
      <c r="W550" s="56" t="s">
        <v>727</v>
      </c>
      <c r="X550" s="64">
        <v>589213.0</v>
      </c>
      <c r="Y550" s="64">
        <v>424562.0</v>
      </c>
      <c r="Z550" s="56" t="s">
        <v>4514</v>
      </c>
      <c r="AA550" s="56" t="s">
        <v>7030</v>
      </c>
      <c r="AD550" s="60"/>
      <c r="AE550" s="60"/>
    </row>
    <row r="551">
      <c r="A551" s="60"/>
      <c r="B551" s="61">
        <v>416.0</v>
      </c>
      <c r="C551" s="56" t="s">
        <v>6135</v>
      </c>
      <c r="D551" s="57" t="s">
        <v>4613</v>
      </c>
      <c r="E551" s="56" t="s">
        <v>4609</v>
      </c>
      <c r="F551" s="62" t="b">
        <v>1</v>
      </c>
      <c r="G551" s="61">
        <v>20.0</v>
      </c>
      <c r="H551" s="61">
        <v>2.0</v>
      </c>
      <c r="I551" s="61">
        <v>18.0</v>
      </c>
      <c r="J551" s="63">
        <v>42331.854166666664</v>
      </c>
      <c r="K551" s="56" t="s">
        <v>4610</v>
      </c>
      <c r="L551" s="56" t="s">
        <v>4611</v>
      </c>
      <c r="M551" s="56" t="s">
        <v>4612</v>
      </c>
      <c r="N551" s="62" t="e">
        <v>#N/A</v>
      </c>
      <c r="O551" s="62" t="e">
        <v>#N/A</v>
      </c>
      <c r="P551" s="62" t="e">
        <v>#N/A</v>
      </c>
      <c r="Q551" s="62" t="e">
        <v>#N/A</v>
      </c>
      <c r="R551" s="62" t="e">
        <v>#N/A</v>
      </c>
      <c r="S551" s="62" t="b">
        <v>1</v>
      </c>
      <c r="T551" s="62" t="b">
        <v>0</v>
      </c>
      <c r="U551" s="61">
        <v>97214.0</v>
      </c>
      <c r="V551" s="56" t="s">
        <v>4614</v>
      </c>
      <c r="W551" s="56" t="s">
        <v>727</v>
      </c>
      <c r="X551" s="64">
        <v>773302.0</v>
      </c>
      <c r="Y551" s="64">
        <v>713806.0</v>
      </c>
      <c r="Z551" s="56" t="s">
        <v>4615</v>
      </c>
      <c r="AA551" s="56" t="s">
        <v>7040</v>
      </c>
      <c r="AD551" s="60"/>
      <c r="AE551" s="60"/>
    </row>
    <row r="552">
      <c r="A552" s="60"/>
      <c r="B552" s="61">
        <v>443.0</v>
      </c>
      <c r="C552" s="56" t="s">
        <v>6135</v>
      </c>
      <c r="D552" s="57" t="s">
        <v>4897</v>
      </c>
      <c r="E552" s="56" t="s">
        <v>4892</v>
      </c>
      <c r="F552" s="62" t="b">
        <v>1</v>
      </c>
      <c r="G552" s="61">
        <v>82.0</v>
      </c>
      <c r="H552" s="61">
        <v>14.0</v>
      </c>
      <c r="I552" s="61">
        <v>68.0</v>
      </c>
      <c r="J552" s="63">
        <v>42317.67152777778</v>
      </c>
      <c r="K552" s="56" t="s">
        <v>4894</v>
      </c>
      <c r="L552" s="56" t="s">
        <v>4895</v>
      </c>
      <c r="M552" s="56" t="s">
        <v>4896</v>
      </c>
      <c r="N552" s="62" t="e">
        <v>#N/A</v>
      </c>
      <c r="O552" s="62" t="e">
        <v>#N/A</v>
      </c>
      <c r="P552" s="62" t="e">
        <v>#N/A</v>
      </c>
      <c r="Q552" s="62" t="e">
        <v>#N/A</v>
      </c>
      <c r="R552" s="62" t="e">
        <v>#N/A</v>
      </c>
      <c r="S552" s="62" t="b">
        <v>1</v>
      </c>
      <c r="T552" s="62" t="b">
        <v>1</v>
      </c>
      <c r="U552" s="61">
        <v>97477.0</v>
      </c>
      <c r="V552" s="56" t="s">
        <v>3359</v>
      </c>
      <c r="W552" s="56" t="s">
        <v>727</v>
      </c>
      <c r="X552" s="64">
        <v>3889072.0</v>
      </c>
      <c r="Y552" s="64">
        <v>3902821.0</v>
      </c>
      <c r="Z552" s="56" t="s">
        <v>577</v>
      </c>
      <c r="AA552" s="56" t="s">
        <v>7045</v>
      </c>
      <c r="AD552" s="60"/>
      <c r="AE552" s="60"/>
    </row>
    <row r="553">
      <c r="A553" s="60"/>
      <c r="B553" s="61">
        <v>468.0</v>
      </c>
      <c r="C553" s="56" t="s">
        <v>6135</v>
      </c>
      <c r="D553" s="57" t="s">
        <v>5221</v>
      </c>
      <c r="E553" s="56" t="s">
        <v>5217</v>
      </c>
      <c r="F553" s="62" t="b">
        <v>1</v>
      </c>
      <c r="G553" s="61">
        <v>2.0</v>
      </c>
      <c r="H553" s="61">
        <v>0.0</v>
      </c>
      <c r="I553" s="61">
        <v>2.0</v>
      </c>
      <c r="J553" s="63">
        <v>42326.69097222222</v>
      </c>
      <c r="K553" s="56" t="s">
        <v>5218</v>
      </c>
      <c r="L553" s="56" t="s">
        <v>5219</v>
      </c>
      <c r="M553" s="56" t="s">
        <v>5220</v>
      </c>
      <c r="N553" s="62" t="e">
        <v>#N/A</v>
      </c>
      <c r="O553" s="62" t="e">
        <v>#N/A</v>
      </c>
      <c r="P553" s="62" t="e">
        <v>#N/A</v>
      </c>
      <c r="Q553" s="62" t="e">
        <v>#N/A</v>
      </c>
      <c r="R553" s="62" t="e">
        <v>#N/A</v>
      </c>
      <c r="S553" s="62" t="b">
        <v>1</v>
      </c>
      <c r="T553" s="62" t="b">
        <v>0</v>
      </c>
      <c r="U553" s="61">
        <v>97309.0</v>
      </c>
      <c r="V553" s="56" t="s">
        <v>5223</v>
      </c>
      <c r="W553" s="56" t="s">
        <v>727</v>
      </c>
      <c r="X553" s="64">
        <v>1904031.0</v>
      </c>
      <c r="Y553" s="64">
        <v>2176684.0</v>
      </c>
      <c r="Z553" s="56" t="s">
        <v>5224</v>
      </c>
      <c r="AA553" s="56" t="s">
        <v>7047</v>
      </c>
      <c r="AD553" s="60"/>
      <c r="AE553" s="60"/>
    </row>
    <row r="554">
      <c r="A554" s="60"/>
      <c r="B554" s="61">
        <v>584.0</v>
      </c>
      <c r="C554" s="56" t="s">
        <v>6135</v>
      </c>
      <c r="D554" s="57" t="s">
        <v>6276</v>
      </c>
      <c r="E554" s="56" t="s">
        <v>6270</v>
      </c>
      <c r="F554" s="62" t="b">
        <v>0</v>
      </c>
      <c r="G554" s="61">
        <v>0.0</v>
      </c>
      <c r="H554" s="61">
        <v>0.0</v>
      </c>
      <c r="I554" s="61">
        <v>0.0</v>
      </c>
      <c r="J554" s="63">
        <v>42310.990277777775</v>
      </c>
      <c r="K554" s="56" t="s">
        <v>6271</v>
      </c>
      <c r="L554" s="56" t="s">
        <v>6272</v>
      </c>
      <c r="M554" s="56" t="s">
        <v>6273</v>
      </c>
      <c r="N554" s="61">
        <v>-1.0</v>
      </c>
      <c r="O554" s="56" t="s">
        <v>6274</v>
      </c>
      <c r="P554" s="61">
        <v>0.0</v>
      </c>
      <c r="Q554" s="61">
        <v>0.0</v>
      </c>
      <c r="R554" s="61">
        <v>0.0</v>
      </c>
      <c r="S554" s="62" t="b">
        <v>1</v>
      </c>
      <c r="T554" s="62" t="b">
        <v>1</v>
      </c>
      <c r="U554" s="61">
        <v>97140.0</v>
      </c>
      <c r="V554" s="56" t="s">
        <v>6277</v>
      </c>
      <c r="W554" s="56" t="s">
        <v>727</v>
      </c>
      <c r="X554" s="60"/>
      <c r="Y554" s="60"/>
      <c r="Z554" s="60"/>
      <c r="AA554" s="56" t="s">
        <v>7049</v>
      </c>
      <c r="AB554" s="61">
        <v>3.0</v>
      </c>
      <c r="AC554" s="61">
        <v>4.0</v>
      </c>
      <c r="AD554" s="60"/>
      <c r="AE554" s="60"/>
    </row>
    <row r="555">
      <c r="A555" s="60"/>
      <c r="B555" s="61">
        <v>595.0</v>
      </c>
      <c r="C555" s="56" t="s">
        <v>6135</v>
      </c>
      <c r="D555" s="57" t="s">
        <v>6381</v>
      </c>
      <c r="E555" s="56" t="s">
        <v>6376</v>
      </c>
      <c r="F555" s="62" t="b">
        <v>0</v>
      </c>
      <c r="G555" s="61">
        <v>148.0</v>
      </c>
      <c r="H555" s="61">
        <v>36.0</v>
      </c>
      <c r="I555" s="61">
        <v>112.0</v>
      </c>
      <c r="J555" s="63">
        <v>42320.77361111111</v>
      </c>
      <c r="K555" s="56" t="s">
        <v>6378</v>
      </c>
      <c r="L555" s="56" t="s">
        <v>6379</v>
      </c>
      <c r="M555" s="56" t="s">
        <v>6380</v>
      </c>
      <c r="N555" s="62" t="e">
        <v>#N/A</v>
      </c>
      <c r="O555" s="62" t="e">
        <v>#N/A</v>
      </c>
      <c r="P555" s="62" t="e">
        <v>#N/A</v>
      </c>
      <c r="Q555" s="62" t="e">
        <v>#N/A</v>
      </c>
      <c r="R555" s="62" t="e">
        <v>#N/A</v>
      </c>
      <c r="S555" s="62" t="b">
        <v>1</v>
      </c>
      <c r="T555" s="62" t="b">
        <v>0</v>
      </c>
      <c r="U555" s="61">
        <v>97239.0</v>
      </c>
      <c r="V555" s="56" t="s">
        <v>4614</v>
      </c>
      <c r="W555" s="56" t="s">
        <v>727</v>
      </c>
      <c r="X555" s="60"/>
      <c r="Y555" s="60"/>
      <c r="Z555" s="60"/>
      <c r="AA555" s="56" t="s">
        <v>7054</v>
      </c>
      <c r="AB555" s="61">
        <v>1.0</v>
      </c>
      <c r="AC555" s="61">
        <v>1.0</v>
      </c>
      <c r="AD555" s="60"/>
      <c r="AE555" s="60"/>
    </row>
    <row r="556">
      <c r="A556" s="60"/>
      <c r="B556" s="61">
        <v>619.0</v>
      </c>
      <c r="C556" s="56" t="s">
        <v>6135</v>
      </c>
      <c r="D556" s="57" t="s">
        <v>6539</v>
      </c>
      <c r="E556" s="56" t="s">
        <v>6535</v>
      </c>
      <c r="F556" s="62" t="b">
        <v>1</v>
      </c>
      <c r="G556" s="61">
        <v>9.0</v>
      </c>
      <c r="H556" s="61">
        <v>1.0</v>
      </c>
      <c r="I556" s="61">
        <v>8.0</v>
      </c>
      <c r="J556" s="63">
        <v>42313.27847222222</v>
      </c>
      <c r="K556" s="56" t="s">
        <v>4682</v>
      </c>
      <c r="L556" s="56" t="s">
        <v>6536</v>
      </c>
      <c r="M556" s="56" t="s">
        <v>6537</v>
      </c>
      <c r="N556" s="62" t="e">
        <v>#N/A</v>
      </c>
      <c r="O556" s="62" t="e">
        <v>#N/A</v>
      </c>
      <c r="P556" s="62" t="e">
        <v>#N/A</v>
      </c>
      <c r="Q556" s="62" t="e">
        <v>#N/A</v>
      </c>
      <c r="R556" s="62" t="e">
        <v>#N/A</v>
      </c>
      <c r="S556" s="62" t="b">
        <v>0</v>
      </c>
      <c r="T556" s="62" t="b">
        <v>1</v>
      </c>
      <c r="U556" s="61">
        <v>97208.0</v>
      </c>
      <c r="V556" s="56" t="s">
        <v>4614</v>
      </c>
      <c r="W556" s="56" t="s">
        <v>727</v>
      </c>
      <c r="X556" s="60"/>
      <c r="Y556" s="60"/>
      <c r="Z556" s="60"/>
      <c r="AA556" s="56" t="s">
        <v>7057</v>
      </c>
      <c r="AB556" s="61">
        <v>3.0</v>
      </c>
      <c r="AC556" s="61">
        <v>2.0</v>
      </c>
      <c r="AD556" s="60"/>
      <c r="AE556" s="60"/>
    </row>
    <row r="557">
      <c r="A557" s="60"/>
      <c r="B557" s="61">
        <v>624.0</v>
      </c>
      <c r="C557" s="56" t="s">
        <v>6135</v>
      </c>
      <c r="D557" s="57" t="s">
        <v>6573</v>
      </c>
      <c r="E557" s="56" t="s">
        <v>6568</v>
      </c>
      <c r="F557" s="62" t="b">
        <v>1</v>
      </c>
      <c r="G557" s="61">
        <v>2.0</v>
      </c>
      <c r="H557" s="61">
        <v>0.0</v>
      </c>
      <c r="I557" s="61">
        <v>2.0</v>
      </c>
      <c r="J557" s="63">
        <v>42331.70138888889</v>
      </c>
      <c r="K557" s="56" t="s">
        <v>6570</v>
      </c>
      <c r="L557" s="56" t="s">
        <v>6571</v>
      </c>
      <c r="M557" s="56" t="s">
        <v>6572</v>
      </c>
      <c r="N557" s="62" t="e">
        <v>#N/A</v>
      </c>
      <c r="O557" s="62" t="e">
        <v>#N/A</v>
      </c>
      <c r="P557" s="62" t="e">
        <v>#N/A</v>
      </c>
      <c r="Q557" s="62" t="e">
        <v>#N/A</v>
      </c>
      <c r="R557" s="62" t="e">
        <v>#N/A</v>
      </c>
      <c r="S557" s="62" t="b">
        <v>0</v>
      </c>
      <c r="T557" s="62" t="b">
        <v>1</v>
      </c>
      <c r="U557" s="56" t="s">
        <v>6574</v>
      </c>
      <c r="V557" s="56" t="s">
        <v>6575</v>
      </c>
      <c r="W557" s="56" t="s">
        <v>727</v>
      </c>
      <c r="X557" s="64">
        <v>408131.0</v>
      </c>
      <c r="Y557" s="64">
        <v>320658.0</v>
      </c>
      <c r="Z557" s="56" t="s">
        <v>6576</v>
      </c>
      <c r="AA557" s="56" t="s">
        <v>7066</v>
      </c>
      <c r="AB557" s="61">
        <v>3.0</v>
      </c>
      <c r="AC557" s="61">
        <v>2.0</v>
      </c>
      <c r="AD557" s="60"/>
      <c r="AE557" s="60"/>
    </row>
    <row r="558">
      <c r="A558" s="60"/>
      <c r="B558" s="61">
        <v>649.0</v>
      </c>
      <c r="C558" s="56" t="s">
        <v>6135</v>
      </c>
      <c r="D558" s="57" t="s">
        <v>6709</v>
      </c>
      <c r="E558" s="56" t="s">
        <v>6705</v>
      </c>
      <c r="F558" s="62" t="b">
        <v>1</v>
      </c>
      <c r="G558" s="61">
        <v>0.0</v>
      </c>
      <c r="H558" s="61">
        <v>0.0</v>
      </c>
      <c r="I558" s="61">
        <v>0.0</v>
      </c>
      <c r="J558" s="63">
        <v>42327.59652777778</v>
      </c>
      <c r="K558" s="56" t="s">
        <v>6706</v>
      </c>
      <c r="L558" s="56" t="s">
        <v>6707</v>
      </c>
      <c r="M558" s="56" t="s">
        <v>6708</v>
      </c>
      <c r="N558" s="62" t="e">
        <v>#N/A</v>
      </c>
      <c r="O558" s="62" t="e">
        <v>#N/A</v>
      </c>
      <c r="P558" s="62" t="e">
        <v>#N/A</v>
      </c>
      <c r="Q558" s="62" t="e">
        <v>#N/A</v>
      </c>
      <c r="R558" s="62" t="e">
        <v>#N/A</v>
      </c>
      <c r="S558" s="62" t="b">
        <v>0</v>
      </c>
      <c r="T558" s="62" t="b">
        <v>1</v>
      </c>
      <c r="U558" s="61">
        <v>97204.0</v>
      </c>
      <c r="V558" s="56" t="s">
        <v>4513</v>
      </c>
      <c r="W558" s="56" t="s">
        <v>727</v>
      </c>
      <c r="X558" s="64">
        <v>549515.0</v>
      </c>
      <c r="Y558" s="64">
        <v>471733.0</v>
      </c>
      <c r="Z558" s="56" t="s">
        <v>6710</v>
      </c>
      <c r="AA558" s="56" t="s">
        <v>7068</v>
      </c>
      <c r="AB558" s="61">
        <v>1.0</v>
      </c>
      <c r="AC558" s="60"/>
      <c r="AD558" s="60"/>
      <c r="AE558" s="60"/>
    </row>
    <row r="559">
      <c r="A559" s="60"/>
      <c r="B559" s="61">
        <v>653.0</v>
      </c>
      <c r="C559" s="56" t="s">
        <v>6135</v>
      </c>
      <c r="D559" s="57" t="s">
        <v>6730</v>
      </c>
      <c r="E559" s="56" t="s">
        <v>6726</v>
      </c>
      <c r="F559" s="62" t="b">
        <v>1</v>
      </c>
      <c r="G559" s="61">
        <v>3.0</v>
      </c>
      <c r="H559" s="61">
        <v>0.0</v>
      </c>
      <c r="I559" s="61">
        <v>3.0</v>
      </c>
      <c r="J559" s="63">
        <v>42324.68819444445</v>
      </c>
      <c r="K559" s="56" t="s">
        <v>6727</v>
      </c>
      <c r="L559" s="56" t="s">
        <v>6728</v>
      </c>
      <c r="M559" s="56" t="s">
        <v>6729</v>
      </c>
      <c r="N559" s="62" t="e">
        <v>#N/A</v>
      </c>
      <c r="O559" s="62" t="e">
        <v>#N/A</v>
      </c>
      <c r="P559" s="62" t="e">
        <v>#N/A</v>
      </c>
      <c r="Q559" s="62" t="e">
        <v>#N/A</v>
      </c>
      <c r="R559" s="62" t="e">
        <v>#N/A</v>
      </c>
      <c r="S559" s="62" t="b">
        <v>0</v>
      </c>
      <c r="T559" s="62" t="b">
        <v>1</v>
      </c>
      <c r="U559" s="61">
        <v>97214.0</v>
      </c>
      <c r="V559" s="56" t="s">
        <v>4614</v>
      </c>
      <c r="W559" s="56" t="s">
        <v>727</v>
      </c>
      <c r="X559" s="64">
        <v>466635.0</v>
      </c>
      <c r="Y559" s="64">
        <v>467472.0</v>
      </c>
      <c r="Z559" s="56" t="s">
        <v>6731</v>
      </c>
      <c r="AA559" s="56" t="s">
        <v>7070</v>
      </c>
      <c r="AB559" s="61">
        <v>3.0</v>
      </c>
      <c r="AC559" s="61">
        <v>3.0</v>
      </c>
      <c r="AD559" s="60"/>
      <c r="AE559" s="60"/>
    </row>
    <row r="560">
      <c r="A560" s="60"/>
      <c r="B560" s="61">
        <v>654.0</v>
      </c>
      <c r="C560" s="56" t="s">
        <v>6135</v>
      </c>
      <c r="D560" s="57" t="s">
        <v>6737</v>
      </c>
      <c r="E560" s="56" t="s">
        <v>6726</v>
      </c>
      <c r="F560" s="62" t="b">
        <v>1</v>
      </c>
      <c r="G560" s="61">
        <v>8.0</v>
      </c>
      <c r="H560" s="61">
        <v>0.0</v>
      </c>
      <c r="I560" s="61">
        <v>8.0</v>
      </c>
      <c r="J560" s="63">
        <v>42327.99236111111</v>
      </c>
      <c r="K560" s="56" t="s">
        <v>6735</v>
      </c>
      <c r="L560" s="56" t="s">
        <v>6728</v>
      </c>
      <c r="M560" s="56" t="s">
        <v>6736</v>
      </c>
      <c r="N560" s="62" t="e">
        <v>#N/A</v>
      </c>
      <c r="O560" s="62" t="e">
        <v>#N/A</v>
      </c>
      <c r="P560" s="62" t="e">
        <v>#N/A</v>
      </c>
      <c r="Q560" s="62" t="e">
        <v>#N/A</v>
      </c>
      <c r="R560" s="62" t="e">
        <v>#N/A</v>
      </c>
      <c r="S560" s="62" t="b">
        <v>0</v>
      </c>
      <c r="T560" s="62" t="b">
        <v>1</v>
      </c>
      <c r="U560" s="61">
        <v>97214.0</v>
      </c>
      <c r="V560" s="56" t="s">
        <v>4614</v>
      </c>
      <c r="W560" s="56" t="s">
        <v>727</v>
      </c>
      <c r="X560" s="64">
        <v>466635.0</v>
      </c>
      <c r="Y560" s="64">
        <v>467472.0</v>
      </c>
      <c r="Z560" s="56" t="s">
        <v>6731</v>
      </c>
      <c r="AA560" s="56" t="s">
        <v>7078</v>
      </c>
      <c r="AB560" s="61">
        <v>1.0</v>
      </c>
      <c r="AC560" s="61">
        <v>3.0</v>
      </c>
      <c r="AD560" s="60"/>
      <c r="AE560" s="60"/>
    </row>
    <row r="561">
      <c r="A561" s="60"/>
      <c r="B561" s="61">
        <v>4.0</v>
      </c>
      <c r="C561" s="56" t="s">
        <v>6135</v>
      </c>
      <c r="D561" s="57" t="s">
        <v>328</v>
      </c>
      <c r="E561" s="56" t="s">
        <v>324</v>
      </c>
      <c r="F561" s="62" t="b">
        <v>1</v>
      </c>
      <c r="G561" s="61">
        <v>7.0</v>
      </c>
      <c r="H561" s="61">
        <v>2.0</v>
      </c>
      <c r="I561" s="61">
        <v>5.0</v>
      </c>
      <c r="J561" s="63">
        <v>42328.45416666667</v>
      </c>
      <c r="K561" s="56" t="s">
        <v>325</v>
      </c>
      <c r="L561" s="56" t="s">
        <v>326</v>
      </c>
      <c r="M561" s="56" t="s">
        <v>327</v>
      </c>
      <c r="N561" s="62" t="e">
        <v>#N/A</v>
      </c>
      <c r="O561" s="62" t="e">
        <v>#N/A</v>
      </c>
      <c r="P561" s="62" t="e">
        <v>#N/A</v>
      </c>
      <c r="Q561" s="62" t="e">
        <v>#N/A</v>
      </c>
      <c r="R561" s="62" t="e">
        <v>#N/A</v>
      </c>
      <c r="S561" s="62" t="b">
        <v>1</v>
      </c>
      <c r="T561" s="62" t="b">
        <v>1</v>
      </c>
      <c r="U561" s="61">
        <v>19034.0</v>
      </c>
      <c r="V561" s="56" t="s">
        <v>329</v>
      </c>
      <c r="W561" s="56" t="s">
        <v>330</v>
      </c>
      <c r="X561" s="64">
        <v>3.1370883E7</v>
      </c>
      <c r="Y561" s="64">
        <v>3.0770221E7</v>
      </c>
      <c r="Z561" s="56" t="s">
        <v>331</v>
      </c>
      <c r="AA561" s="56" t="s">
        <v>7082</v>
      </c>
      <c r="AB561" s="61">
        <v>2.0</v>
      </c>
      <c r="AC561" s="61">
        <v>6.0</v>
      </c>
      <c r="AD561" s="60"/>
      <c r="AE561" s="60"/>
    </row>
    <row r="562">
      <c r="A562" s="60"/>
      <c r="B562" s="61">
        <v>5.0</v>
      </c>
      <c r="C562" s="56" t="s">
        <v>6135</v>
      </c>
      <c r="D562" s="57" t="s">
        <v>337</v>
      </c>
      <c r="E562" s="56" t="s">
        <v>324</v>
      </c>
      <c r="F562" s="62" t="b">
        <v>1</v>
      </c>
      <c r="G562" s="61">
        <v>15.0</v>
      </c>
      <c r="H562" s="61">
        <v>1.0</v>
      </c>
      <c r="I562" s="61">
        <v>14.0</v>
      </c>
      <c r="J562" s="63">
        <v>42329.379166666666</v>
      </c>
      <c r="K562" s="56" t="s">
        <v>335</v>
      </c>
      <c r="L562" s="56" t="s">
        <v>326</v>
      </c>
      <c r="M562" s="56" t="s">
        <v>336</v>
      </c>
      <c r="N562" s="62" t="e">
        <v>#N/A</v>
      </c>
      <c r="O562" s="62" t="e">
        <v>#N/A</v>
      </c>
      <c r="P562" s="62" t="e">
        <v>#N/A</v>
      </c>
      <c r="Q562" s="62" t="e">
        <v>#N/A</v>
      </c>
      <c r="R562" s="62" t="e">
        <v>#N/A</v>
      </c>
      <c r="S562" s="62" t="b">
        <v>1</v>
      </c>
      <c r="T562" s="62" t="b">
        <v>1</v>
      </c>
      <c r="U562" s="61">
        <v>19034.0</v>
      </c>
      <c r="V562" s="56" t="s">
        <v>329</v>
      </c>
      <c r="W562" s="56" t="s">
        <v>330</v>
      </c>
      <c r="X562" s="64">
        <v>3.1370883E7</v>
      </c>
      <c r="Y562" s="64">
        <v>3.0770221E7</v>
      </c>
      <c r="Z562" s="56" t="s">
        <v>331</v>
      </c>
      <c r="AA562" s="56" t="s">
        <v>7089</v>
      </c>
      <c r="AB562" s="61">
        <v>2.0</v>
      </c>
      <c r="AC562" s="61">
        <v>4.0</v>
      </c>
      <c r="AD562" s="60"/>
      <c r="AE562" s="60"/>
    </row>
    <row r="563">
      <c r="A563" s="60"/>
      <c r="B563" s="61">
        <v>6.0</v>
      </c>
      <c r="C563" s="56" t="s">
        <v>6135</v>
      </c>
      <c r="D563" s="57" t="s">
        <v>345</v>
      </c>
      <c r="E563" s="56" t="s">
        <v>341</v>
      </c>
      <c r="F563" s="62" t="b">
        <v>1</v>
      </c>
      <c r="G563" s="61">
        <v>29.0</v>
      </c>
      <c r="H563" s="61">
        <v>3.0</v>
      </c>
      <c r="I563" s="61">
        <v>26.0</v>
      </c>
      <c r="J563" s="63">
        <v>42322.302777777775</v>
      </c>
      <c r="K563" s="56" t="s">
        <v>342</v>
      </c>
      <c r="L563" s="56" t="s">
        <v>343</v>
      </c>
      <c r="M563" s="56" t="s">
        <v>344</v>
      </c>
      <c r="N563" s="62" t="e">
        <v>#N/A</v>
      </c>
      <c r="O563" s="62" t="e">
        <v>#N/A</v>
      </c>
      <c r="P563" s="62" t="e">
        <v>#N/A</v>
      </c>
      <c r="Q563" s="62" t="e">
        <v>#N/A</v>
      </c>
      <c r="R563" s="62" t="e">
        <v>#N/A</v>
      </c>
      <c r="S563" s="62" t="b">
        <v>1</v>
      </c>
      <c r="T563" s="62" t="b">
        <v>1</v>
      </c>
      <c r="U563" s="61">
        <v>19119.0</v>
      </c>
      <c r="V563" s="56" t="s">
        <v>346</v>
      </c>
      <c r="W563" s="56" t="s">
        <v>330</v>
      </c>
      <c r="X563" s="64">
        <v>2057850.0</v>
      </c>
      <c r="Y563" s="64">
        <v>1853938.0</v>
      </c>
      <c r="Z563" s="56" t="s">
        <v>347</v>
      </c>
      <c r="AA563" s="56" t="s">
        <v>7094</v>
      </c>
      <c r="AB563" s="61">
        <v>1.0</v>
      </c>
      <c r="AC563" s="61">
        <v>2.0</v>
      </c>
      <c r="AD563" s="60"/>
      <c r="AE563" s="60"/>
    </row>
    <row r="564">
      <c r="A564" s="60"/>
      <c r="B564" s="61">
        <v>24.0</v>
      </c>
      <c r="C564" s="56" t="s">
        <v>6135</v>
      </c>
      <c r="D564" s="57" t="s">
        <v>522</v>
      </c>
      <c r="E564" s="56" t="s">
        <v>518</v>
      </c>
      <c r="F564" s="62" t="b">
        <v>1</v>
      </c>
      <c r="G564" s="61">
        <v>7.0</v>
      </c>
      <c r="H564" s="61">
        <v>0.0</v>
      </c>
      <c r="I564" s="61">
        <v>7.0</v>
      </c>
      <c r="J564" s="63">
        <v>42315.40902777778</v>
      </c>
      <c r="K564" s="56" t="s">
        <v>519</v>
      </c>
      <c r="L564" s="56" t="s">
        <v>520</v>
      </c>
      <c r="M564" s="56" t="s">
        <v>521</v>
      </c>
      <c r="N564" s="62" t="e">
        <v>#N/A</v>
      </c>
      <c r="O564" s="62" t="e">
        <v>#N/A</v>
      </c>
      <c r="P564" s="62" t="e">
        <v>#N/A</v>
      </c>
      <c r="Q564" s="62" t="e">
        <v>#N/A</v>
      </c>
      <c r="R564" s="62" t="e">
        <v>#N/A</v>
      </c>
      <c r="S564" s="62" t="b">
        <v>1</v>
      </c>
      <c r="T564" s="62" t="b">
        <v>1</v>
      </c>
      <c r="U564" s="61">
        <v>19422.0</v>
      </c>
      <c r="V564" s="56" t="s">
        <v>523</v>
      </c>
      <c r="W564" s="56" t="s">
        <v>330</v>
      </c>
      <c r="X564" s="64">
        <v>424406.0</v>
      </c>
      <c r="Y564" s="64">
        <v>402913.0</v>
      </c>
      <c r="Z564" s="56" t="s">
        <v>524</v>
      </c>
      <c r="AA564" s="56" t="s">
        <v>7097</v>
      </c>
      <c r="AB564" s="61">
        <v>3.0</v>
      </c>
      <c r="AC564" s="61">
        <v>2.0</v>
      </c>
      <c r="AD564" s="60"/>
      <c r="AE564" s="60"/>
    </row>
    <row r="565">
      <c r="A565" s="60"/>
      <c r="B565" s="61">
        <v>56.0</v>
      </c>
      <c r="C565" s="56" t="s">
        <v>6135</v>
      </c>
      <c r="D565" s="57" t="s">
        <v>861</v>
      </c>
      <c r="E565" s="56" t="s">
        <v>857</v>
      </c>
      <c r="F565" s="62" t="b">
        <v>1</v>
      </c>
      <c r="G565" s="61">
        <v>1.0</v>
      </c>
      <c r="H565" s="61">
        <v>1.0</v>
      </c>
      <c r="I565" s="60"/>
      <c r="J565" s="63">
        <v>42327.525</v>
      </c>
      <c r="K565" s="56" t="s">
        <v>858</v>
      </c>
      <c r="L565" s="56" t="s">
        <v>859</v>
      </c>
      <c r="M565" s="56" t="s">
        <v>860</v>
      </c>
      <c r="N565" s="62" t="e">
        <v>#N/A</v>
      </c>
      <c r="O565" s="62" t="e">
        <v>#N/A</v>
      </c>
      <c r="P565" s="62" t="e">
        <v>#N/A</v>
      </c>
      <c r="Q565" s="62" t="e">
        <v>#N/A</v>
      </c>
      <c r="R565" s="62" t="e">
        <v>#N/A</v>
      </c>
      <c r="S565" s="62" t="b">
        <v>1</v>
      </c>
      <c r="T565" s="62" t="b">
        <v>0</v>
      </c>
      <c r="U565" s="61">
        <v>17201.0</v>
      </c>
      <c r="V565" s="56" t="s">
        <v>862</v>
      </c>
      <c r="W565" s="56" t="s">
        <v>330</v>
      </c>
      <c r="X565" s="64">
        <v>232930.0</v>
      </c>
      <c r="Y565" s="64">
        <v>252426.0</v>
      </c>
      <c r="Z565" s="56" t="s">
        <v>863</v>
      </c>
      <c r="AA565" s="56" t="s">
        <v>7100</v>
      </c>
      <c r="AB565" s="61">
        <v>2.0</v>
      </c>
      <c r="AC565" s="61">
        <v>6.0</v>
      </c>
      <c r="AD565" s="60"/>
      <c r="AE565" s="60"/>
    </row>
    <row r="566">
      <c r="A566" s="60"/>
      <c r="B566" s="61">
        <v>63.0</v>
      </c>
      <c r="C566" s="56" t="s">
        <v>6135</v>
      </c>
      <c r="D566" s="57" t="s">
        <v>928</v>
      </c>
      <c r="E566" s="56" t="s">
        <v>924</v>
      </c>
      <c r="F566" s="62" t="b">
        <v>1</v>
      </c>
      <c r="G566" s="61">
        <v>54.0</v>
      </c>
      <c r="H566" s="61">
        <v>13.0</v>
      </c>
      <c r="I566" s="61">
        <v>41.0</v>
      </c>
      <c r="J566" s="63">
        <v>42331.57361111111</v>
      </c>
      <c r="K566" s="56" t="s">
        <v>925</v>
      </c>
      <c r="L566" s="56" t="s">
        <v>926</v>
      </c>
      <c r="M566" s="56" t="s">
        <v>927</v>
      </c>
      <c r="N566" s="62" t="e">
        <v>#N/A</v>
      </c>
      <c r="O566" s="62" t="e">
        <v>#N/A</v>
      </c>
      <c r="P566" s="62" t="e">
        <v>#N/A</v>
      </c>
      <c r="Q566" s="62" t="e">
        <v>#N/A</v>
      </c>
      <c r="R566" s="62" t="e">
        <v>#N/A</v>
      </c>
      <c r="S566" s="62" t="b">
        <v>1</v>
      </c>
      <c r="T566" s="62" t="b">
        <v>0</v>
      </c>
      <c r="U566" s="61">
        <v>19382.0</v>
      </c>
      <c r="V566" s="56" t="s">
        <v>929</v>
      </c>
      <c r="W566" s="56" t="s">
        <v>330</v>
      </c>
      <c r="X566" s="64">
        <v>342363.0</v>
      </c>
      <c r="Y566" s="64">
        <v>320436.0</v>
      </c>
      <c r="Z566" s="56" t="s">
        <v>930</v>
      </c>
      <c r="AA566" s="56" t="s">
        <v>7104</v>
      </c>
      <c r="AB566" s="61">
        <v>1.0</v>
      </c>
      <c r="AC566" s="61">
        <v>1.0</v>
      </c>
      <c r="AD566" s="60"/>
      <c r="AE566" s="60"/>
    </row>
    <row r="567">
      <c r="A567" s="60"/>
      <c r="B567" s="61">
        <v>83.0</v>
      </c>
      <c r="C567" s="56" t="s">
        <v>6135</v>
      </c>
      <c r="D567" s="57" t="s">
        <v>1111</v>
      </c>
      <c r="E567" s="56" t="s">
        <v>1107</v>
      </c>
      <c r="F567" s="62" t="b">
        <v>1</v>
      </c>
      <c r="G567" s="61">
        <v>5.0</v>
      </c>
      <c r="H567" s="61">
        <v>0.0</v>
      </c>
      <c r="I567" s="61">
        <v>5.0</v>
      </c>
      <c r="J567" s="63">
        <v>42318.447222222225</v>
      </c>
      <c r="K567" s="56" t="s">
        <v>1108</v>
      </c>
      <c r="L567" s="56" t="s">
        <v>1109</v>
      </c>
      <c r="M567" s="56" t="s">
        <v>1110</v>
      </c>
      <c r="N567" s="62" t="e">
        <v>#N/A</v>
      </c>
      <c r="O567" s="62" t="e">
        <v>#N/A</v>
      </c>
      <c r="P567" s="62" t="e">
        <v>#N/A</v>
      </c>
      <c r="Q567" s="62" t="e">
        <v>#N/A</v>
      </c>
      <c r="R567" s="62" t="e">
        <v>#N/A</v>
      </c>
      <c r="S567" s="62" t="b">
        <v>1</v>
      </c>
      <c r="T567" s="62" t="b">
        <v>0</v>
      </c>
      <c r="U567" s="61">
        <v>19330.0</v>
      </c>
      <c r="V567" s="56" t="s">
        <v>1112</v>
      </c>
      <c r="W567" s="56" t="s">
        <v>330</v>
      </c>
      <c r="X567" s="64">
        <v>2487845.0</v>
      </c>
      <c r="Y567" s="64">
        <v>1487161.0</v>
      </c>
      <c r="Z567" s="56" t="s">
        <v>1113</v>
      </c>
      <c r="AA567" s="56" t="s">
        <v>7107</v>
      </c>
      <c r="AB567" s="61">
        <v>1.0</v>
      </c>
      <c r="AC567" s="61">
        <v>6.0</v>
      </c>
      <c r="AD567" s="60"/>
      <c r="AE567" s="60"/>
    </row>
    <row r="568">
      <c r="A568" s="60"/>
      <c r="B568" s="61">
        <v>84.0</v>
      </c>
      <c r="C568" s="56" t="s">
        <v>6135</v>
      </c>
      <c r="D568" s="57" t="s">
        <v>1119</v>
      </c>
      <c r="E568" s="56" t="s">
        <v>1107</v>
      </c>
      <c r="F568" s="62" t="b">
        <v>1</v>
      </c>
      <c r="G568" s="61">
        <v>7.0</v>
      </c>
      <c r="H568" s="61">
        <v>0.0</v>
      </c>
      <c r="I568" s="61">
        <v>7.0</v>
      </c>
      <c r="J568" s="63">
        <v>42330.2125</v>
      </c>
      <c r="K568" s="56" t="s">
        <v>1117</v>
      </c>
      <c r="L568" s="56" t="s">
        <v>1109</v>
      </c>
      <c r="M568" s="56" t="s">
        <v>1118</v>
      </c>
      <c r="N568" s="62" t="e">
        <v>#N/A</v>
      </c>
      <c r="O568" s="62" t="e">
        <v>#N/A</v>
      </c>
      <c r="P568" s="62" t="e">
        <v>#N/A</v>
      </c>
      <c r="Q568" s="62" t="e">
        <v>#N/A</v>
      </c>
      <c r="R568" s="62" t="e">
        <v>#N/A</v>
      </c>
      <c r="S568" s="62" t="b">
        <v>1</v>
      </c>
      <c r="T568" s="62" t="b">
        <v>0</v>
      </c>
      <c r="U568" s="61">
        <v>19330.0</v>
      </c>
      <c r="V568" s="56" t="s">
        <v>1112</v>
      </c>
      <c r="W568" s="56" t="s">
        <v>330</v>
      </c>
      <c r="X568" s="64">
        <v>2487845.0</v>
      </c>
      <c r="Y568" s="64">
        <v>1487161.0</v>
      </c>
      <c r="Z568" s="56" t="s">
        <v>1113</v>
      </c>
      <c r="AA568" s="56" t="s">
        <v>7110</v>
      </c>
      <c r="AB568" s="61">
        <v>3.0</v>
      </c>
      <c r="AC568" s="61">
        <v>4.0</v>
      </c>
      <c r="AD568" s="60"/>
      <c r="AE568" s="60"/>
    </row>
    <row r="569">
      <c r="A569" s="60"/>
      <c r="B569" s="61">
        <v>85.0</v>
      </c>
      <c r="C569" s="56" t="s">
        <v>6135</v>
      </c>
      <c r="D569" s="57" t="s">
        <v>1125</v>
      </c>
      <c r="E569" s="56" t="s">
        <v>1107</v>
      </c>
      <c r="F569" s="62" t="b">
        <v>1</v>
      </c>
      <c r="G569" s="61">
        <v>6.0</v>
      </c>
      <c r="H569" s="61">
        <v>0.0</v>
      </c>
      <c r="I569" s="61">
        <v>6.0</v>
      </c>
      <c r="J569" s="63">
        <v>42331.79791666667</v>
      </c>
      <c r="K569" s="56" t="s">
        <v>1123</v>
      </c>
      <c r="L569" s="56" t="s">
        <v>1109</v>
      </c>
      <c r="M569" s="56" t="s">
        <v>1124</v>
      </c>
      <c r="N569" s="62" t="e">
        <v>#N/A</v>
      </c>
      <c r="O569" s="62" t="e">
        <v>#N/A</v>
      </c>
      <c r="P569" s="62" t="e">
        <v>#N/A</v>
      </c>
      <c r="Q569" s="62" t="e">
        <v>#N/A</v>
      </c>
      <c r="R569" s="62" t="e">
        <v>#N/A</v>
      </c>
      <c r="S569" s="62" t="b">
        <v>1</v>
      </c>
      <c r="T569" s="62" t="b">
        <v>1</v>
      </c>
      <c r="U569" s="61">
        <v>19330.0</v>
      </c>
      <c r="V569" s="56" t="s">
        <v>1112</v>
      </c>
      <c r="W569" s="56" t="s">
        <v>330</v>
      </c>
      <c r="X569" s="64">
        <v>2487845.0</v>
      </c>
      <c r="Y569" s="64">
        <v>1487161.0</v>
      </c>
      <c r="Z569" s="56" t="s">
        <v>1113</v>
      </c>
      <c r="AA569" s="56" t="s">
        <v>7113</v>
      </c>
      <c r="AB569" s="61">
        <v>1.0</v>
      </c>
      <c r="AC569" s="61">
        <v>6.0</v>
      </c>
      <c r="AD569" s="60"/>
      <c r="AE569" s="60"/>
    </row>
    <row r="570">
      <c r="A570" s="60"/>
      <c r="B570" s="61">
        <v>97.0</v>
      </c>
      <c r="C570" s="56" t="s">
        <v>6135</v>
      </c>
      <c r="D570" s="57" t="s">
        <v>1237</v>
      </c>
      <c r="E570" s="56" t="s">
        <v>1233</v>
      </c>
      <c r="F570" s="62" t="b">
        <v>1</v>
      </c>
      <c r="G570" s="61">
        <v>549.0</v>
      </c>
      <c r="H570" s="61">
        <v>213.0</v>
      </c>
      <c r="I570" s="61">
        <v>336.0</v>
      </c>
      <c r="J570" s="63">
        <v>42330.81875</v>
      </c>
      <c r="K570" s="56" t="s">
        <v>1234</v>
      </c>
      <c r="L570" s="56" t="s">
        <v>1235</v>
      </c>
      <c r="M570" s="56" t="s">
        <v>1236</v>
      </c>
      <c r="N570" s="62" t="e">
        <v>#N/A</v>
      </c>
      <c r="O570" s="62" t="e">
        <v>#N/A</v>
      </c>
      <c r="P570" s="62" t="e">
        <v>#N/A</v>
      </c>
      <c r="Q570" s="62" t="e">
        <v>#N/A</v>
      </c>
      <c r="R570" s="62" t="e">
        <v>#N/A</v>
      </c>
      <c r="S570" s="62" t="b">
        <v>1</v>
      </c>
      <c r="T570" s="62" t="b">
        <v>1</v>
      </c>
      <c r="U570" s="61">
        <v>15209.0</v>
      </c>
      <c r="V570" s="56" t="s">
        <v>1238</v>
      </c>
      <c r="W570" s="56" t="s">
        <v>330</v>
      </c>
      <c r="X570" s="64">
        <v>1181468.0</v>
      </c>
      <c r="Y570" s="64">
        <v>1071953.0</v>
      </c>
      <c r="Z570" s="56" t="s">
        <v>1239</v>
      </c>
      <c r="AA570" s="56" t="s">
        <v>7117</v>
      </c>
      <c r="AB570" s="61">
        <v>3.0</v>
      </c>
      <c r="AC570" s="61">
        <v>1.0</v>
      </c>
      <c r="AD570" s="60"/>
      <c r="AE570" s="60"/>
    </row>
    <row r="571">
      <c r="A571" s="60"/>
      <c r="B571" s="61">
        <v>137.0</v>
      </c>
      <c r="C571" s="56" t="s">
        <v>6135</v>
      </c>
      <c r="D571" s="57" t="s">
        <v>1637</v>
      </c>
      <c r="E571" s="56" t="s">
        <v>1633</v>
      </c>
      <c r="F571" s="62" t="b">
        <v>1</v>
      </c>
      <c r="G571" s="61">
        <v>2.0</v>
      </c>
      <c r="H571" s="61">
        <v>0.0</v>
      </c>
      <c r="I571" s="61">
        <v>2.0</v>
      </c>
      <c r="J571" s="63">
        <v>42328.27569444444</v>
      </c>
      <c r="K571" s="56" t="s">
        <v>1634</v>
      </c>
      <c r="L571" s="56" t="s">
        <v>1635</v>
      </c>
      <c r="M571" s="56" t="s">
        <v>1636</v>
      </c>
      <c r="N571" s="62" t="e">
        <v>#N/A</v>
      </c>
      <c r="O571" s="62" t="e">
        <v>#N/A</v>
      </c>
      <c r="P571" s="62" t="e">
        <v>#N/A</v>
      </c>
      <c r="Q571" s="62" t="e">
        <v>#N/A</v>
      </c>
      <c r="R571" s="62" t="e">
        <v>#N/A</v>
      </c>
      <c r="S571" s="62" t="b">
        <v>1</v>
      </c>
      <c r="T571" s="62" t="b">
        <v>1</v>
      </c>
      <c r="U571" s="61">
        <v>18062.0</v>
      </c>
      <c r="V571" s="56" t="s">
        <v>1638</v>
      </c>
      <c r="W571" s="56" t="s">
        <v>330</v>
      </c>
      <c r="X571" s="64">
        <v>292877.0</v>
      </c>
      <c r="Y571" s="64">
        <v>281028.0</v>
      </c>
      <c r="Z571" s="56" t="s">
        <v>1461</v>
      </c>
      <c r="AA571" s="56" t="s">
        <v>7128</v>
      </c>
      <c r="AD571" s="60"/>
      <c r="AE571" s="60"/>
    </row>
    <row r="572">
      <c r="A572" s="60"/>
      <c r="B572" s="61">
        <v>158.0</v>
      </c>
      <c r="C572" s="56" t="s">
        <v>6135</v>
      </c>
      <c r="D572" s="57" t="s">
        <v>1818</v>
      </c>
      <c r="E572" s="56" t="s">
        <v>1814</v>
      </c>
      <c r="F572" s="62" t="b">
        <v>1</v>
      </c>
      <c r="G572" s="61">
        <v>1.0</v>
      </c>
      <c r="H572" s="61">
        <v>0.0</v>
      </c>
      <c r="I572" s="61">
        <v>1.0</v>
      </c>
      <c r="J572" s="63">
        <v>42311.41736111111</v>
      </c>
      <c r="K572" s="56" t="s">
        <v>1815</v>
      </c>
      <c r="L572" s="56" t="s">
        <v>1816</v>
      </c>
      <c r="M572" s="56" t="s">
        <v>1817</v>
      </c>
      <c r="N572" s="62" t="e">
        <v>#N/A</v>
      </c>
      <c r="O572" s="62" t="e">
        <v>#N/A</v>
      </c>
      <c r="P572" s="62" t="e">
        <v>#N/A</v>
      </c>
      <c r="Q572" s="62" t="e">
        <v>#N/A</v>
      </c>
      <c r="R572" s="62" t="e">
        <v>#N/A</v>
      </c>
      <c r="S572" s="62" t="b">
        <v>1</v>
      </c>
      <c r="T572" s="62" t="b">
        <v>0</v>
      </c>
      <c r="U572" s="61">
        <v>17033.0</v>
      </c>
      <c r="V572" s="56" t="s">
        <v>1819</v>
      </c>
      <c r="W572" s="56" t="s">
        <v>330</v>
      </c>
      <c r="X572" s="60"/>
      <c r="Y572" s="60"/>
      <c r="Z572" s="56" t="s">
        <v>1820</v>
      </c>
      <c r="AA572" s="56" t="s">
        <v>7131</v>
      </c>
      <c r="AD572" s="60"/>
      <c r="AE572" s="60"/>
    </row>
    <row r="573">
      <c r="A573" s="60"/>
      <c r="B573" s="61">
        <v>169.0</v>
      </c>
      <c r="C573" s="56" t="s">
        <v>6135</v>
      </c>
      <c r="D573" s="57" t="s">
        <v>1921</v>
      </c>
      <c r="E573" s="56" t="s">
        <v>1917</v>
      </c>
      <c r="F573" s="62" t="b">
        <v>1</v>
      </c>
      <c r="G573" s="61">
        <v>33.0</v>
      </c>
      <c r="H573" s="61">
        <v>1.0</v>
      </c>
      <c r="I573" s="61">
        <v>32.0</v>
      </c>
      <c r="J573" s="63">
        <v>42328.46388888889</v>
      </c>
      <c r="K573" s="56" t="s">
        <v>1918</v>
      </c>
      <c r="L573" s="56" t="s">
        <v>1919</v>
      </c>
      <c r="M573" s="56" t="s">
        <v>1920</v>
      </c>
      <c r="N573" s="62" t="e">
        <v>#N/A</v>
      </c>
      <c r="O573" s="62" t="e">
        <v>#N/A</v>
      </c>
      <c r="P573" s="62" t="e">
        <v>#N/A</v>
      </c>
      <c r="Q573" s="62" t="e">
        <v>#N/A</v>
      </c>
      <c r="R573" s="62" t="e">
        <v>#N/A</v>
      </c>
      <c r="S573" s="62" t="b">
        <v>1</v>
      </c>
      <c r="T573" s="62" t="b">
        <v>0</v>
      </c>
      <c r="U573" s="61">
        <v>18103.0</v>
      </c>
      <c r="V573" s="56" t="s">
        <v>1922</v>
      </c>
      <c r="W573" s="56" t="s">
        <v>330</v>
      </c>
      <c r="X573" s="64">
        <v>6.3823159E7</v>
      </c>
      <c r="Y573" s="64">
        <v>5.3689263E7</v>
      </c>
      <c r="Z573" s="56" t="s">
        <v>1923</v>
      </c>
      <c r="AA573" s="56" t="s">
        <v>7137</v>
      </c>
      <c r="AD573" s="60"/>
      <c r="AE573" s="60"/>
    </row>
    <row r="574">
      <c r="A574" s="60"/>
      <c r="B574" s="61">
        <v>247.0</v>
      </c>
      <c r="C574" s="56" t="s">
        <v>6135</v>
      </c>
      <c r="D574" s="57" t="s">
        <v>2617</v>
      </c>
      <c r="E574" s="56" t="s">
        <v>2613</v>
      </c>
      <c r="F574" s="62" t="b">
        <v>1</v>
      </c>
      <c r="G574" s="61">
        <v>88.0</v>
      </c>
      <c r="H574" s="61">
        <v>16.0</v>
      </c>
      <c r="I574" s="61">
        <v>72.0</v>
      </c>
      <c r="J574" s="63">
        <v>42313.58541666667</v>
      </c>
      <c r="K574" s="56" t="s">
        <v>2614</v>
      </c>
      <c r="L574" s="56" t="s">
        <v>2615</v>
      </c>
      <c r="M574" s="56" t="s">
        <v>2616</v>
      </c>
      <c r="N574" s="62" t="e">
        <v>#N/A</v>
      </c>
      <c r="O574" s="62" t="e">
        <v>#N/A</v>
      </c>
      <c r="P574" s="62" t="e">
        <v>#N/A</v>
      </c>
      <c r="Q574" s="62" t="e">
        <v>#N/A</v>
      </c>
      <c r="R574" s="62" t="e">
        <v>#N/A</v>
      </c>
      <c r="S574" s="62" t="b">
        <v>1</v>
      </c>
      <c r="T574" s="62" t="b">
        <v>1</v>
      </c>
      <c r="U574" s="61">
        <v>18049.0</v>
      </c>
      <c r="V574" s="56" t="s">
        <v>2618</v>
      </c>
      <c r="W574" s="56" t="s">
        <v>330</v>
      </c>
      <c r="X574" s="60"/>
      <c r="Y574" s="60"/>
      <c r="Z574" s="56" t="s">
        <v>678</v>
      </c>
      <c r="AA574" s="56" t="s">
        <v>7149</v>
      </c>
      <c r="AD574" s="60"/>
      <c r="AE574" s="60"/>
    </row>
    <row r="575">
      <c r="A575" s="60"/>
      <c r="B575" s="61">
        <v>323.0</v>
      </c>
      <c r="C575" s="56" t="s">
        <v>6135</v>
      </c>
      <c r="D575" s="57" t="s">
        <v>3520</v>
      </c>
      <c r="E575" s="56" t="s">
        <v>3510</v>
      </c>
      <c r="F575" s="62" t="b">
        <v>1</v>
      </c>
      <c r="G575" s="61">
        <v>2.0</v>
      </c>
      <c r="H575" s="61">
        <v>0.0</v>
      </c>
      <c r="I575" s="61">
        <v>2.0</v>
      </c>
      <c r="J575" s="63">
        <v>42330.37222222222</v>
      </c>
      <c r="K575" s="56" t="s">
        <v>3516</v>
      </c>
      <c r="L575" s="56" t="s">
        <v>3517</v>
      </c>
      <c r="M575" s="56" t="s">
        <v>3518</v>
      </c>
      <c r="N575" s="62" t="e">
        <v>#N/A</v>
      </c>
      <c r="O575" s="62" t="e">
        <v>#N/A</v>
      </c>
      <c r="P575" s="62" t="e">
        <v>#N/A</v>
      </c>
      <c r="Q575" s="62" t="e">
        <v>#N/A</v>
      </c>
      <c r="R575" s="62" t="e">
        <v>#N/A</v>
      </c>
      <c r="S575" s="62" t="b">
        <v>1</v>
      </c>
      <c r="T575" s="62" t="b">
        <v>1</v>
      </c>
      <c r="U575" s="61">
        <v>19333.0</v>
      </c>
      <c r="V575" s="56" t="s">
        <v>3521</v>
      </c>
      <c r="W575" s="56" t="s">
        <v>330</v>
      </c>
      <c r="X575" s="60"/>
      <c r="Y575" s="60"/>
      <c r="Z575" s="56" t="s">
        <v>3522</v>
      </c>
      <c r="AA575" s="56" t="s">
        <v>7154</v>
      </c>
      <c r="AD575" s="60"/>
      <c r="AE575" s="60"/>
    </row>
    <row r="576">
      <c r="A576" s="60"/>
      <c r="B576" s="61">
        <v>334.0</v>
      </c>
      <c r="C576" s="56" t="s">
        <v>6135</v>
      </c>
      <c r="D576" s="57" t="s">
        <v>3680</v>
      </c>
      <c r="E576" s="56" t="s">
        <v>3676</v>
      </c>
      <c r="F576" s="62" t="b">
        <v>1</v>
      </c>
      <c r="G576" s="61">
        <v>3.0</v>
      </c>
      <c r="H576" s="61">
        <v>1.0</v>
      </c>
      <c r="I576" s="61">
        <v>2.0</v>
      </c>
      <c r="J576" s="63">
        <v>42321.47083333333</v>
      </c>
      <c r="K576" s="56" t="s">
        <v>3677</v>
      </c>
      <c r="L576" s="56" t="s">
        <v>3678</v>
      </c>
      <c r="M576" s="56" t="s">
        <v>3679</v>
      </c>
      <c r="N576" s="62" t="e">
        <v>#N/A</v>
      </c>
      <c r="O576" s="62" t="e">
        <v>#N/A</v>
      </c>
      <c r="P576" s="62" t="e">
        <v>#N/A</v>
      </c>
      <c r="Q576" s="62" t="e">
        <v>#N/A</v>
      </c>
      <c r="R576" s="62" t="e">
        <v>#N/A</v>
      </c>
      <c r="S576" s="62" t="b">
        <v>1</v>
      </c>
      <c r="T576" s="62" t="b">
        <v>1</v>
      </c>
      <c r="U576" s="61">
        <v>17013.0</v>
      </c>
      <c r="V576" s="56" t="s">
        <v>411</v>
      </c>
      <c r="W576" s="56" t="s">
        <v>330</v>
      </c>
      <c r="X576" s="64">
        <v>3640594.0</v>
      </c>
      <c r="Y576" s="64">
        <v>3687280.0</v>
      </c>
      <c r="Z576" s="56" t="s">
        <v>3682</v>
      </c>
      <c r="AA576" s="56" t="s">
        <v>7158</v>
      </c>
      <c r="AD576" s="60"/>
      <c r="AE576" s="60"/>
    </row>
    <row r="577">
      <c r="A577" s="60"/>
      <c r="B577" s="61">
        <v>383.0</v>
      </c>
      <c r="C577" s="56" t="s">
        <v>6135</v>
      </c>
      <c r="D577" s="57" t="s">
        <v>4225</v>
      </c>
      <c r="E577" s="56" t="s">
        <v>4221</v>
      </c>
      <c r="F577" s="62" t="b">
        <v>1</v>
      </c>
      <c r="G577" s="61">
        <v>2.0</v>
      </c>
      <c r="H577" s="61">
        <v>0.0</v>
      </c>
      <c r="I577" s="61">
        <v>2.0</v>
      </c>
      <c r="J577" s="63">
        <v>42330.57083333333</v>
      </c>
      <c r="K577" s="56" t="s">
        <v>4222</v>
      </c>
      <c r="L577" s="56" t="s">
        <v>4223</v>
      </c>
      <c r="M577" s="56" t="s">
        <v>4224</v>
      </c>
      <c r="N577" s="62" t="e">
        <v>#N/A</v>
      </c>
      <c r="O577" s="62" t="e">
        <v>#N/A</v>
      </c>
      <c r="P577" s="62" t="e">
        <v>#N/A</v>
      </c>
      <c r="Q577" s="62" t="e">
        <v>#N/A</v>
      </c>
      <c r="R577" s="62" t="e">
        <v>#N/A</v>
      </c>
      <c r="S577" s="62" t="b">
        <v>1</v>
      </c>
      <c r="T577" s="62" t="b">
        <v>0</v>
      </c>
      <c r="U577" s="61">
        <v>17033.0</v>
      </c>
      <c r="V577" s="56" t="s">
        <v>4226</v>
      </c>
      <c r="W577" s="56" t="s">
        <v>330</v>
      </c>
      <c r="X577" s="60"/>
      <c r="Y577" s="60"/>
      <c r="Z577" s="60"/>
      <c r="AA577" s="56" t="s">
        <v>7168</v>
      </c>
      <c r="AD577" s="60"/>
      <c r="AE577" s="60"/>
    </row>
    <row r="578">
      <c r="A578" s="60"/>
      <c r="B578" s="61">
        <v>386.0</v>
      </c>
      <c r="C578" s="56" t="s">
        <v>6135</v>
      </c>
      <c r="D578" s="57" t="s">
        <v>4258</v>
      </c>
      <c r="E578" s="56" t="s">
        <v>4254</v>
      </c>
      <c r="F578" s="62" t="b">
        <v>1</v>
      </c>
      <c r="G578" s="61">
        <v>1.0</v>
      </c>
      <c r="H578" s="61">
        <v>0.0</v>
      </c>
      <c r="I578" s="61">
        <v>1.0</v>
      </c>
      <c r="J578" s="63">
        <v>42326.285416666666</v>
      </c>
      <c r="K578" s="56" t="s">
        <v>4255</v>
      </c>
      <c r="L578" s="56" t="s">
        <v>4256</v>
      </c>
      <c r="M578" s="56" t="s">
        <v>4257</v>
      </c>
      <c r="N578" s="62" t="e">
        <v>#N/A</v>
      </c>
      <c r="O578" s="62" t="e">
        <v>#N/A</v>
      </c>
      <c r="P578" s="62" t="e">
        <v>#N/A</v>
      </c>
      <c r="Q578" s="62" t="e">
        <v>#N/A</v>
      </c>
      <c r="R578" s="62" t="e">
        <v>#N/A</v>
      </c>
      <c r="S578" s="62" t="b">
        <v>1</v>
      </c>
      <c r="T578" s="62" t="b">
        <v>1</v>
      </c>
      <c r="U578" s="61">
        <v>19312.0</v>
      </c>
      <c r="V578" s="56" t="s">
        <v>4259</v>
      </c>
      <c r="W578" s="56" t="s">
        <v>330</v>
      </c>
      <c r="X578" s="64">
        <v>6108003.0</v>
      </c>
      <c r="Y578" s="64">
        <v>4224357.0</v>
      </c>
      <c r="Z578" s="56" t="s">
        <v>3547</v>
      </c>
      <c r="AA578" s="56" t="s">
        <v>7176</v>
      </c>
      <c r="AD578" s="60"/>
      <c r="AE578" s="60"/>
    </row>
    <row r="579">
      <c r="A579" s="60"/>
      <c r="B579" s="61">
        <v>387.0</v>
      </c>
      <c r="C579" s="56" t="s">
        <v>6135</v>
      </c>
      <c r="D579" s="57" t="s">
        <v>4270</v>
      </c>
      <c r="E579" s="56" t="s">
        <v>4264</v>
      </c>
      <c r="F579" s="62" t="b">
        <v>1</v>
      </c>
      <c r="G579" s="61">
        <v>150.0</v>
      </c>
      <c r="H579" s="61">
        <v>44.0</v>
      </c>
      <c r="I579" s="61">
        <v>106.0</v>
      </c>
      <c r="J579" s="63">
        <v>42324.73888888889</v>
      </c>
      <c r="K579" s="56" t="s">
        <v>4265</v>
      </c>
      <c r="L579" s="56" t="s">
        <v>4266</v>
      </c>
      <c r="M579" s="56" t="s">
        <v>4267</v>
      </c>
      <c r="N579" s="56" t="s">
        <v>264</v>
      </c>
      <c r="O579" s="56" t="s">
        <v>4268</v>
      </c>
      <c r="P579" s="61">
        <v>0.0</v>
      </c>
      <c r="Q579" s="61">
        <v>0.0</v>
      </c>
      <c r="R579" s="61">
        <v>0.0</v>
      </c>
      <c r="S579" s="62" t="b">
        <v>1</v>
      </c>
      <c r="T579" s="62" t="b">
        <v>1</v>
      </c>
      <c r="U579" s="61">
        <v>17201.0</v>
      </c>
      <c r="V579" s="56" t="s">
        <v>862</v>
      </c>
      <c r="W579" s="56" t="s">
        <v>330</v>
      </c>
      <c r="X579" s="60"/>
      <c r="Y579" s="60"/>
      <c r="Z579" s="56" t="s">
        <v>598</v>
      </c>
      <c r="AA579" s="56" t="s">
        <v>7181</v>
      </c>
      <c r="AD579" s="60"/>
      <c r="AE579" s="60"/>
    </row>
    <row r="580">
      <c r="A580" s="60"/>
      <c r="B580" s="61">
        <v>388.0</v>
      </c>
      <c r="C580" s="56" t="s">
        <v>6135</v>
      </c>
      <c r="D580" s="57" t="s">
        <v>4276</v>
      </c>
      <c r="E580" s="56" t="s">
        <v>4264</v>
      </c>
      <c r="F580" s="62" t="b">
        <v>1</v>
      </c>
      <c r="G580" s="61">
        <v>2.0</v>
      </c>
      <c r="H580" s="61">
        <v>0.0</v>
      </c>
      <c r="I580" s="61">
        <v>2.0</v>
      </c>
      <c r="J580" s="63">
        <v>42324.78333333333</v>
      </c>
      <c r="K580" s="56" t="s">
        <v>4274</v>
      </c>
      <c r="L580" s="56" t="s">
        <v>4266</v>
      </c>
      <c r="M580" s="56" t="s">
        <v>4275</v>
      </c>
      <c r="N580" s="62" t="e">
        <v>#N/A</v>
      </c>
      <c r="O580" s="62" t="e">
        <v>#N/A</v>
      </c>
      <c r="P580" s="62" t="e">
        <v>#N/A</v>
      </c>
      <c r="Q580" s="62" t="e">
        <v>#N/A</v>
      </c>
      <c r="R580" s="62" t="e">
        <v>#N/A</v>
      </c>
      <c r="S580" s="62" t="b">
        <v>1</v>
      </c>
      <c r="T580" s="62" t="b">
        <v>0</v>
      </c>
      <c r="U580" s="61">
        <v>17201.0</v>
      </c>
      <c r="V580" s="56" t="s">
        <v>862</v>
      </c>
      <c r="W580" s="56" t="s">
        <v>330</v>
      </c>
      <c r="X580" s="60"/>
      <c r="Y580" s="60"/>
      <c r="Z580" s="56" t="s">
        <v>598</v>
      </c>
      <c r="AA580" s="56" t="s">
        <v>7183</v>
      </c>
      <c r="AD580" s="60"/>
      <c r="AE580" s="60"/>
    </row>
    <row r="581">
      <c r="A581" s="60"/>
      <c r="B581" s="61">
        <v>389.0</v>
      </c>
      <c r="C581" s="56" t="s">
        <v>6135</v>
      </c>
      <c r="D581" s="57" t="s">
        <v>4282</v>
      </c>
      <c r="E581" s="56" t="s">
        <v>4264</v>
      </c>
      <c r="F581" s="62" t="b">
        <v>1</v>
      </c>
      <c r="G581" s="61">
        <v>15.0</v>
      </c>
      <c r="H581" s="61">
        <v>6.0</v>
      </c>
      <c r="I581" s="61">
        <v>9.0</v>
      </c>
      <c r="J581" s="63">
        <v>42324.864583333336</v>
      </c>
      <c r="K581" s="56" t="s">
        <v>4280</v>
      </c>
      <c r="L581" s="56" t="s">
        <v>4266</v>
      </c>
      <c r="M581" s="56" t="s">
        <v>4281</v>
      </c>
      <c r="N581" s="62" t="e">
        <v>#N/A</v>
      </c>
      <c r="O581" s="62" t="e">
        <v>#N/A</v>
      </c>
      <c r="P581" s="62" t="e">
        <v>#N/A</v>
      </c>
      <c r="Q581" s="62" t="e">
        <v>#N/A</v>
      </c>
      <c r="R581" s="62" t="e">
        <v>#N/A</v>
      </c>
      <c r="S581" s="62" t="b">
        <v>1</v>
      </c>
      <c r="T581" s="62" t="b">
        <v>0</v>
      </c>
      <c r="U581" s="61">
        <v>17201.0</v>
      </c>
      <c r="V581" s="56" t="s">
        <v>862</v>
      </c>
      <c r="W581" s="56" t="s">
        <v>330</v>
      </c>
      <c r="X581" s="60"/>
      <c r="Y581" s="60"/>
      <c r="Z581" s="56" t="s">
        <v>598</v>
      </c>
      <c r="AA581" s="56" t="s">
        <v>7186</v>
      </c>
      <c r="AD581" s="60"/>
      <c r="AE581" s="60"/>
    </row>
    <row r="582">
      <c r="A582" s="60"/>
      <c r="B582" s="61">
        <v>412.0</v>
      </c>
      <c r="C582" s="56" t="s">
        <v>6135</v>
      </c>
      <c r="D582" s="57" t="s">
        <v>4571</v>
      </c>
      <c r="E582" s="56" t="s">
        <v>4564</v>
      </c>
      <c r="F582" s="62" t="b">
        <v>1</v>
      </c>
      <c r="G582" s="61">
        <v>107.0</v>
      </c>
      <c r="H582" s="61">
        <v>14.0</v>
      </c>
      <c r="I582" s="61">
        <v>93.0</v>
      </c>
      <c r="J582" s="63">
        <v>42321.52847222222</v>
      </c>
      <c r="K582" s="56" t="s">
        <v>4568</v>
      </c>
      <c r="L582" s="56" t="s">
        <v>4569</v>
      </c>
      <c r="M582" s="56" t="s">
        <v>4570</v>
      </c>
      <c r="N582" s="62" t="e">
        <v>#N/A</v>
      </c>
      <c r="O582" s="62" t="e">
        <v>#N/A</v>
      </c>
      <c r="P582" s="62" t="e">
        <v>#N/A</v>
      </c>
      <c r="Q582" s="62" t="e">
        <v>#N/A</v>
      </c>
      <c r="R582" s="62" t="e">
        <v>#N/A</v>
      </c>
      <c r="S582" s="62" t="b">
        <v>1</v>
      </c>
      <c r="T582" s="62" t="b">
        <v>1</v>
      </c>
      <c r="U582" s="61">
        <v>15217.0</v>
      </c>
      <c r="V582" s="56" t="s">
        <v>1238</v>
      </c>
      <c r="W582" s="56" t="s">
        <v>330</v>
      </c>
      <c r="X582" s="64">
        <v>3417414.0</v>
      </c>
      <c r="Y582" s="64">
        <v>477421.0</v>
      </c>
      <c r="Z582" s="56" t="s">
        <v>4572</v>
      </c>
      <c r="AA582" s="56" t="s">
        <v>7190</v>
      </c>
      <c r="AD582" s="60"/>
      <c r="AE582" s="60"/>
    </row>
    <row r="583">
      <c r="A583" s="60"/>
      <c r="B583" s="61">
        <v>617.0</v>
      </c>
      <c r="C583" s="56" t="s">
        <v>6135</v>
      </c>
      <c r="D583" s="57" t="s">
        <v>6523</v>
      </c>
      <c r="E583" s="56" t="s">
        <v>6519</v>
      </c>
      <c r="F583" s="62" t="b">
        <v>1</v>
      </c>
      <c r="G583" s="61">
        <v>0.0</v>
      </c>
      <c r="H583" s="61">
        <v>0.0</v>
      </c>
      <c r="I583" s="61">
        <v>0.0</v>
      </c>
      <c r="J583" s="63">
        <v>42310.37291666667</v>
      </c>
      <c r="K583" s="56" t="s">
        <v>6520</v>
      </c>
      <c r="L583" s="56" t="s">
        <v>6521</v>
      </c>
      <c r="M583" s="56" t="s">
        <v>6522</v>
      </c>
      <c r="N583" s="62" t="e">
        <v>#N/A</v>
      </c>
      <c r="O583" s="62" t="e">
        <v>#N/A</v>
      </c>
      <c r="P583" s="62" t="e">
        <v>#N/A</v>
      </c>
      <c r="Q583" s="62" t="e">
        <v>#N/A</v>
      </c>
      <c r="R583" s="62" t="e">
        <v>#N/A</v>
      </c>
      <c r="S583" s="62" t="b">
        <v>0</v>
      </c>
      <c r="T583" s="62" t="b">
        <v>0</v>
      </c>
      <c r="U583" s="61">
        <v>15431.0</v>
      </c>
      <c r="V583" s="56" t="s">
        <v>6524</v>
      </c>
      <c r="W583" s="56" t="s">
        <v>330</v>
      </c>
      <c r="X583" s="60"/>
      <c r="Y583" s="60"/>
      <c r="Z583" s="56" t="s">
        <v>1461</v>
      </c>
      <c r="AA583" s="56" t="s">
        <v>7193</v>
      </c>
      <c r="AB583" s="61">
        <v>2.0</v>
      </c>
      <c r="AC583" s="61">
        <v>3.0</v>
      </c>
      <c r="AD583" s="60"/>
      <c r="AE583" s="60"/>
    </row>
    <row r="584">
      <c r="A584" s="60"/>
      <c r="B584" s="61">
        <v>641.0</v>
      </c>
      <c r="C584" s="56" t="s">
        <v>6135</v>
      </c>
      <c r="D584" s="57" t="s">
        <v>6673</v>
      </c>
      <c r="E584" s="56" t="s">
        <v>6669</v>
      </c>
      <c r="F584" s="62" t="b">
        <v>1</v>
      </c>
      <c r="G584" s="61">
        <v>1.0</v>
      </c>
      <c r="H584" s="61">
        <v>0.0</v>
      </c>
      <c r="I584" s="61">
        <v>1.0</v>
      </c>
      <c r="J584" s="63">
        <v>42324.430555555555</v>
      </c>
      <c r="K584" s="56" t="s">
        <v>6670</v>
      </c>
      <c r="L584" s="56" t="s">
        <v>6671</v>
      </c>
      <c r="M584" s="56" t="s">
        <v>6672</v>
      </c>
      <c r="N584" s="62" t="e">
        <v>#N/A</v>
      </c>
      <c r="O584" s="62" t="e">
        <v>#N/A</v>
      </c>
      <c r="P584" s="62" t="e">
        <v>#N/A</v>
      </c>
      <c r="Q584" s="62" t="e">
        <v>#N/A</v>
      </c>
      <c r="R584" s="62" t="e">
        <v>#N/A</v>
      </c>
      <c r="S584" s="62" t="b">
        <v>0</v>
      </c>
      <c r="T584" s="62" t="b">
        <v>0</v>
      </c>
      <c r="U584" s="61">
        <v>19013.0</v>
      </c>
      <c r="V584" s="56" t="s">
        <v>6674</v>
      </c>
      <c r="W584" s="56" t="s">
        <v>330</v>
      </c>
      <c r="X584" s="64">
        <v>3153002.0</v>
      </c>
      <c r="Y584" s="64">
        <v>2798093.0</v>
      </c>
      <c r="Z584" s="56" t="s">
        <v>6675</v>
      </c>
      <c r="AA584" s="56" t="s">
        <v>7196</v>
      </c>
      <c r="AB584" s="61">
        <v>3.0</v>
      </c>
      <c r="AC584" s="61">
        <v>1.0</v>
      </c>
      <c r="AD584" s="60"/>
      <c r="AE584" s="60"/>
    </row>
    <row r="585">
      <c r="A585" s="60"/>
      <c r="B585" s="61">
        <v>675.0</v>
      </c>
      <c r="C585" s="56" t="s">
        <v>6135</v>
      </c>
      <c r="D585" s="57" t="s">
        <v>6863</v>
      </c>
      <c r="E585" s="56" t="s">
        <v>6858</v>
      </c>
      <c r="F585" s="62" t="b">
        <v>1</v>
      </c>
      <c r="G585" s="61">
        <v>1.0</v>
      </c>
      <c r="H585" s="61">
        <v>0.0</v>
      </c>
      <c r="I585" s="61">
        <v>1.0</v>
      </c>
      <c r="J585" s="63">
        <v>42318.8</v>
      </c>
      <c r="K585" s="56" t="s">
        <v>6859</v>
      </c>
      <c r="L585" s="56" t="s">
        <v>6860</v>
      </c>
      <c r="M585" s="56" t="s">
        <v>6862</v>
      </c>
      <c r="N585" s="56" t="s">
        <v>264</v>
      </c>
      <c r="O585" s="61">
        <v>0.0</v>
      </c>
      <c r="P585" s="61">
        <v>0.0</v>
      </c>
      <c r="Q585" s="61">
        <v>0.0</v>
      </c>
      <c r="R585" s="61">
        <v>0.0</v>
      </c>
      <c r="S585" s="62" t="b">
        <v>0</v>
      </c>
      <c r="T585" s="62" t="b">
        <v>1</v>
      </c>
      <c r="U585" s="61">
        <v>16066.0</v>
      </c>
      <c r="V585" s="56" t="s">
        <v>6864</v>
      </c>
      <c r="W585" s="56" t="s">
        <v>330</v>
      </c>
      <c r="X585" s="64">
        <v>334443.0</v>
      </c>
      <c r="Y585" s="64">
        <v>335689.0</v>
      </c>
      <c r="Z585" s="56" t="s">
        <v>3390</v>
      </c>
      <c r="AA585" s="56" t="s">
        <v>7199</v>
      </c>
      <c r="AB585" s="61">
        <v>1.0</v>
      </c>
      <c r="AC585" s="61">
        <v>1.0</v>
      </c>
      <c r="AD585" s="60"/>
      <c r="AE585" s="60"/>
    </row>
    <row r="586">
      <c r="A586" s="60"/>
      <c r="B586" s="61">
        <v>750.0</v>
      </c>
      <c r="C586" s="56" t="s">
        <v>6135</v>
      </c>
      <c r="D586" s="57" t="s">
        <v>7200</v>
      </c>
      <c r="E586" s="56" t="s">
        <v>7201</v>
      </c>
      <c r="F586" s="62" t="b">
        <v>1</v>
      </c>
      <c r="G586" s="61">
        <v>5.0</v>
      </c>
      <c r="H586" s="61">
        <v>2.0</v>
      </c>
      <c r="I586" s="61">
        <v>3.0</v>
      </c>
      <c r="J586" s="63">
        <v>42320.79583333333</v>
      </c>
      <c r="K586" s="56" t="s">
        <v>7202</v>
      </c>
      <c r="L586" s="56" t="s">
        <v>7203</v>
      </c>
      <c r="M586" s="56" t="s">
        <v>7204</v>
      </c>
      <c r="N586" s="62" t="e">
        <v>#N/A</v>
      </c>
      <c r="O586" s="62" t="e">
        <v>#N/A</v>
      </c>
      <c r="P586" s="62" t="e">
        <v>#N/A</v>
      </c>
      <c r="Q586" s="62" t="e">
        <v>#N/A</v>
      </c>
      <c r="R586" s="62" t="e">
        <v>#N/A</v>
      </c>
      <c r="S586" s="62" t="b">
        <v>0</v>
      </c>
      <c r="T586" s="62" t="b">
        <v>0</v>
      </c>
      <c r="U586" s="61">
        <v>16146.0</v>
      </c>
      <c r="V586" s="56" t="s">
        <v>7205</v>
      </c>
      <c r="W586" s="56" t="s">
        <v>330</v>
      </c>
      <c r="X586" s="64">
        <v>1326793.0</v>
      </c>
      <c r="Y586" s="64">
        <v>970957.0</v>
      </c>
      <c r="Z586" s="56" t="s">
        <v>7206</v>
      </c>
      <c r="AA586" s="56" t="s">
        <v>7208</v>
      </c>
      <c r="AB586" s="61">
        <v>1.0</v>
      </c>
      <c r="AC586" s="61">
        <v>1.0</v>
      </c>
      <c r="AD586" s="60"/>
      <c r="AE586" s="60"/>
    </row>
    <row r="587">
      <c r="A587" s="60"/>
      <c r="B587" s="61">
        <v>812.0</v>
      </c>
      <c r="C587" s="56" t="s">
        <v>6135</v>
      </c>
      <c r="D587" s="57" t="s">
        <v>7210</v>
      </c>
      <c r="E587" s="56" t="s">
        <v>7211</v>
      </c>
      <c r="F587" s="62" t="b">
        <v>0</v>
      </c>
      <c r="G587" s="61">
        <v>2.0</v>
      </c>
      <c r="H587" s="61">
        <v>0.0</v>
      </c>
      <c r="I587" s="61">
        <v>2.0</v>
      </c>
      <c r="J587" s="63">
        <v>42329.36041666667</v>
      </c>
      <c r="K587" s="56" t="s">
        <v>7212</v>
      </c>
      <c r="L587" s="56" t="s">
        <v>7214</v>
      </c>
      <c r="M587" s="56" t="s">
        <v>7215</v>
      </c>
      <c r="N587" s="62" t="e">
        <v>#N/A</v>
      </c>
      <c r="O587" s="62" t="e">
        <v>#N/A</v>
      </c>
      <c r="P587" s="62" t="e">
        <v>#N/A</v>
      </c>
      <c r="Q587" s="62" t="e">
        <v>#N/A</v>
      </c>
      <c r="R587" s="62" t="e">
        <v>#N/A</v>
      </c>
      <c r="S587" s="62" t="b">
        <v>0</v>
      </c>
      <c r="T587" s="62" t="b">
        <v>1</v>
      </c>
      <c r="U587" s="61">
        <v>18938.0</v>
      </c>
      <c r="V587" s="56" t="s">
        <v>7217</v>
      </c>
      <c r="W587" s="56" t="s">
        <v>330</v>
      </c>
      <c r="X587" s="60"/>
      <c r="Y587" s="60"/>
      <c r="Z587" s="60"/>
      <c r="AA587" s="56" t="s">
        <v>7220</v>
      </c>
      <c r="AB587" s="61">
        <v>1.0</v>
      </c>
      <c r="AC587" s="61">
        <v>2.0</v>
      </c>
      <c r="AD587" s="60"/>
      <c r="AE587" s="60"/>
    </row>
    <row r="588">
      <c r="A588" s="60"/>
      <c r="B588" s="61">
        <v>200.0</v>
      </c>
      <c r="C588" s="56" t="s">
        <v>6135</v>
      </c>
      <c r="D588" s="57" t="s">
        <v>2223</v>
      </c>
      <c r="E588" s="56" t="s">
        <v>2218</v>
      </c>
      <c r="F588" s="62" t="b">
        <v>1</v>
      </c>
      <c r="G588" s="61">
        <v>2.0</v>
      </c>
      <c r="H588" s="61">
        <v>0.0</v>
      </c>
      <c r="I588" s="61">
        <v>2.0</v>
      </c>
      <c r="J588" s="63">
        <v>42328.813888888886</v>
      </c>
      <c r="K588" s="56" t="s">
        <v>2219</v>
      </c>
      <c r="L588" s="56" t="s">
        <v>2221</v>
      </c>
      <c r="M588" s="56" t="s">
        <v>2222</v>
      </c>
      <c r="N588" s="62" t="e">
        <v>#N/A</v>
      </c>
      <c r="O588" s="62" t="e">
        <v>#N/A</v>
      </c>
      <c r="P588" s="62" t="e">
        <v>#N/A</v>
      </c>
      <c r="Q588" s="62" t="e">
        <v>#N/A</v>
      </c>
      <c r="R588" s="62" t="e">
        <v>#N/A</v>
      </c>
      <c r="S588" s="62" t="b">
        <v>1</v>
      </c>
      <c r="T588" s="62" t="b">
        <v>1</v>
      </c>
      <c r="U588" s="61">
        <v>2889.0</v>
      </c>
      <c r="V588" s="56" t="s">
        <v>2224</v>
      </c>
      <c r="W588" s="56" t="s">
        <v>2225</v>
      </c>
      <c r="X588" s="60"/>
      <c r="Y588" s="60"/>
      <c r="Z588" s="56" t="s">
        <v>2226</v>
      </c>
      <c r="AA588" s="56" t="s">
        <v>7232</v>
      </c>
      <c r="AD588" s="60"/>
      <c r="AE588" s="60"/>
    </row>
    <row r="589">
      <c r="A589" s="60"/>
      <c r="B589" s="61">
        <v>298.0</v>
      </c>
      <c r="C589" s="56" t="s">
        <v>6135</v>
      </c>
      <c r="D589" s="57" t="s">
        <v>3190</v>
      </c>
      <c r="E589" s="56" t="s">
        <v>3186</v>
      </c>
      <c r="F589" s="62" t="b">
        <v>1</v>
      </c>
      <c r="G589" s="61">
        <v>24.0</v>
      </c>
      <c r="H589" s="61">
        <v>2.0</v>
      </c>
      <c r="I589" s="61">
        <v>22.0</v>
      </c>
      <c r="J589" s="63">
        <v>42325.39375</v>
      </c>
      <c r="K589" s="56" t="s">
        <v>3187</v>
      </c>
      <c r="L589" s="56" t="s">
        <v>3188</v>
      </c>
      <c r="M589" s="56" t="s">
        <v>3189</v>
      </c>
      <c r="N589" s="62" t="e">
        <v>#N/A</v>
      </c>
      <c r="O589" s="62" t="e">
        <v>#N/A</v>
      </c>
      <c r="P589" s="62" t="e">
        <v>#N/A</v>
      </c>
      <c r="Q589" s="62" t="e">
        <v>#N/A</v>
      </c>
      <c r="R589" s="62" t="e">
        <v>#N/A</v>
      </c>
      <c r="S589" s="62" t="b">
        <v>1</v>
      </c>
      <c r="T589" s="62" t="b">
        <v>1</v>
      </c>
      <c r="U589" s="61">
        <v>2903.0</v>
      </c>
      <c r="V589" s="56" t="s">
        <v>3191</v>
      </c>
      <c r="W589" s="56" t="s">
        <v>2225</v>
      </c>
      <c r="X589" s="64">
        <v>41244.0</v>
      </c>
      <c r="Y589" s="64">
        <v>39372.0</v>
      </c>
      <c r="Z589" s="56" t="s">
        <v>911</v>
      </c>
      <c r="AA589" s="56" t="s">
        <v>7235</v>
      </c>
      <c r="AD589" s="60"/>
      <c r="AE589" s="60"/>
    </row>
    <row r="590">
      <c r="A590" s="60"/>
      <c r="B590" s="61">
        <v>352.0</v>
      </c>
      <c r="C590" s="56" t="s">
        <v>6135</v>
      </c>
      <c r="D590" s="57" t="s">
        <v>3850</v>
      </c>
      <c r="E590" s="56" t="s">
        <v>3845</v>
      </c>
      <c r="F590" s="62" t="b">
        <v>1</v>
      </c>
      <c r="G590" s="61">
        <v>118.0</v>
      </c>
      <c r="H590" s="61">
        <v>39.0</v>
      </c>
      <c r="I590" s="61">
        <v>79.0</v>
      </c>
      <c r="J590" s="63">
        <v>42311.459027777775</v>
      </c>
      <c r="K590" s="56" t="s">
        <v>3846</v>
      </c>
      <c r="L590" s="56" t="s">
        <v>3847</v>
      </c>
      <c r="M590" s="56" t="s">
        <v>3848</v>
      </c>
      <c r="N590" s="62" t="e">
        <v>#N/A</v>
      </c>
      <c r="O590" s="62" t="e">
        <v>#N/A</v>
      </c>
      <c r="P590" s="62" t="e">
        <v>#N/A</v>
      </c>
      <c r="Q590" s="62" t="e">
        <v>#N/A</v>
      </c>
      <c r="R590" s="62" t="e">
        <v>#N/A</v>
      </c>
      <c r="S590" s="62" t="b">
        <v>1</v>
      </c>
      <c r="T590" s="62" t="b">
        <v>1</v>
      </c>
      <c r="U590" s="61">
        <v>2893.0</v>
      </c>
      <c r="V590" s="56" t="s">
        <v>3851</v>
      </c>
      <c r="W590" s="56" t="s">
        <v>2225</v>
      </c>
      <c r="X590" s="60"/>
      <c r="Y590" s="60"/>
      <c r="Z590" s="56" t="s">
        <v>3852</v>
      </c>
      <c r="AA590" s="56" t="s">
        <v>7240</v>
      </c>
      <c r="AD590" s="60"/>
      <c r="AE590" s="60"/>
    </row>
    <row r="591">
      <c r="A591" s="60"/>
      <c r="B591" s="61">
        <v>509.0</v>
      </c>
      <c r="C591" s="56" t="s">
        <v>6135</v>
      </c>
      <c r="D591" s="57" t="s">
        <v>5638</v>
      </c>
      <c r="E591" s="56" t="s">
        <v>5634</v>
      </c>
      <c r="F591" s="62" t="b">
        <v>0</v>
      </c>
      <c r="G591" s="61">
        <v>0.0</v>
      </c>
      <c r="H591" s="61">
        <v>0.0</v>
      </c>
      <c r="I591" s="61">
        <v>0.0</v>
      </c>
      <c r="J591" s="63">
        <v>42326.43194444444</v>
      </c>
      <c r="K591" s="56" t="s">
        <v>5635</v>
      </c>
      <c r="L591" s="56" t="s">
        <v>5636</v>
      </c>
      <c r="M591" s="56" t="s">
        <v>5637</v>
      </c>
      <c r="N591" s="62" t="e">
        <v>#N/A</v>
      </c>
      <c r="O591" s="62" t="e">
        <v>#N/A</v>
      </c>
      <c r="P591" s="62" t="e">
        <v>#N/A</v>
      </c>
      <c r="Q591" s="62" t="e">
        <v>#N/A</v>
      </c>
      <c r="R591" s="62" t="e">
        <v>#N/A</v>
      </c>
      <c r="S591" s="62" t="b">
        <v>1</v>
      </c>
      <c r="T591" s="62" t="b">
        <v>0</v>
      </c>
      <c r="U591" s="61">
        <v>2891.0</v>
      </c>
      <c r="V591" s="56" t="s">
        <v>5639</v>
      </c>
      <c r="W591" s="56" t="s">
        <v>2225</v>
      </c>
      <c r="X591" s="60"/>
      <c r="Y591" s="60"/>
      <c r="Z591" s="60"/>
      <c r="AA591" s="56" t="s">
        <v>7243</v>
      </c>
      <c r="AD591" s="60"/>
      <c r="AE591" s="60"/>
    </row>
    <row r="592">
      <c r="A592" s="61">
        <v>265.0</v>
      </c>
      <c r="B592" s="61">
        <v>265.0</v>
      </c>
      <c r="C592" s="56" t="s">
        <v>6135</v>
      </c>
      <c r="D592" s="57" t="s">
        <v>2833</v>
      </c>
      <c r="E592" s="56" t="s">
        <v>2828</v>
      </c>
      <c r="F592" s="62" t="b">
        <v>1</v>
      </c>
      <c r="G592" s="61">
        <v>0.0</v>
      </c>
      <c r="H592" s="61">
        <v>0.0</v>
      </c>
      <c r="I592" s="61">
        <v>0.0</v>
      </c>
      <c r="J592" s="63">
        <v>42319.57361111111</v>
      </c>
      <c r="K592" s="56" t="s">
        <v>2829</v>
      </c>
      <c r="L592" s="56" t="s">
        <v>2830</v>
      </c>
      <c r="M592" s="56" t="s">
        <v>2831</v>
      </c>
      <c r="N592" s="62" t="e">
        <v>#N/A</v>
      </c>
      <c r="O592" s="62" t="e">
        <v>#N/A</v>
      </c>
      <c r="P592" s="62" t="e">
        <v>#N/A</v>
      </c>
      <c r="Q592" s="62" t="e">
        <v>#N/A</v>
      </c>
      <c r="R592" s="62" t="e">
        <v>#N/A</v>
      </c>
      <c r="S592" s="62" t="b">
        <v>1</v>
      </c>
      <c r="T592" s="62" t="b">
        <v>0</v>
      </c>
      <c r="U592" s="61">
        <v>29602.0</v>
      </c>
      <c r="V592" s="56" t="s">
        <v>2834</v>
      </c>
      <c r="W592" s="56" t="s">
        <v>2835</v>
      </c>
      <c r="X592" s="64">
        <v>1.4300657E7</v>
      </c>
      <c r="Y592" s="64">
        <v>1.3760519E7</v>
      </c>
      <c r="Z592" s="56" t="s">
        <v>2836</v>
      </c>
      <c r="AA592" s="56" t="s">
        <v>7244</v>
      </c>
      <c r="AD592" s="60"/>
      <c r="AE592" s="60"/>
    </row>
    <row r="593">
      <c r="A593" s="60"/>
      <c r="B593" s="61">
        <v>266.0</v>
      </c>
      <c r="C593" s="56" t="s">
        <v>6135</v>
      </c>
      <c r="D593" s="65" t="s">
        <v>2833</v>
      </c>
      <c r="E593" s="56" t="s">
        <v>2828</v>
      </c>
      <c r="F593" s="62" t="b">
        <v>1</v>
      </c>
      <c r="G593" s="61">
        <v>8.0</v>
      </c>
      <c r="H593" s="61">
        <v>1.0</v>
      </c>
      <c r="I593" s="61">
        <v>7.0</v>
      </c>
      <c r="J593" s="63">
        <v>42320.25347222222</v>
      </c>
      <c r="K593" s="56" t="s">
        <v>2829</v>
      </c>
      <c r="L593" s="56" t="s">
        <v>2830</v>
      </c>
      <c r="M593" s="56" t="s">
        <v>2831</v>
      </c>
      <c r="N593" s="62" t="e">
        <v>#N/A</v>
      </c>
      <c r="O593" s="62" t="e">
        <v>#N/A</v>
      </c>
      <c r="P593" s="62" t="e">
        <v>#N/A</v>
      </c>
      <c r="Q593" s="62" t="e">
        <v>#N/A</v>
      </c>
      <c r="R593" s="62" t="e">
        <v>#N/A</v>
      </c>
      <c r="S593" s="62" t="b">
        <v>1</v>
      </c>
      <c r="T593" s="62" t="b">
        <v>0</v>
      </c>
      <c r="U593" s="61">
        <v>29602.0</v>
      </c>
      <c r="V593" s="56" t="s">
        <v>2834</v>
      </c>
      <c r="W593" s="56" t="s">
        <v>2835</v>
      </c>
      <c r="X593" s="64">
        <v>1.4300657E7</v>
      </c>
      <c r="Y593" s="64">
        <v>1.3760519E7</v>
      </c>
      <c r="Z593" s="56" t="s">
        <v>2836</v>
      </c>
      <c r="AA593" s="56" t="s">
        <v>7251</v>
      </c>
      <c r="AD593" s="60"/>
      <c r="AE593" s="60"/>
    </row>
    <row r="594">
      <c r="A594" s="60"/>
      <c r="B594" s="61">
        <v>276.0</v>
      </c>
      <c r="C594" s="56" t="s">
        <v>6135</v>
      </c>
      <c r="D594" s="57" t="s">
        <v>2946</v>
      </c>
      <c r="E594" s="56" t="s">
        <v>7252</v>
      </c>
      <c r="F594" s="62" t="b">
        <v>1</v>
      </c>
      <c r="G594" s="61">
        <v>14812.0</v>
      </c>
      <c r="H594" s="61">
        <v>1716.0</v>
      </c>
      <c r="I594" s="61">
        <v>13096.0</v>
      </c>
      <c r="J594" s="63">
        <v>42309.60555555556</v>
      </c>
      <c r="K594" s="56" t="s">
        <v>2942</v>
      </c>
      <c r="L594" s="56" t="s">
        <v>2944</v>
      </c>
      <c r="M594" s="56" t="s">
        <v>2945</v>
      </c>
      <c r="N594" s="62" t="e">
        <v>#N/A</v>
      </c>
      <c r="O594" s="62" t="e">
        <v>#N/A</v>
      </c>
      <c r="P594" s="62" t="e">
        <v>#N/A</v>
      </c>
      <c r="Q594" s="62" t="e">
        <v>#N/A</v>
      </c>
      <c r="R594" s="62" t="e">
        <v>#N/A</v>
      </c>
      <c r="S594" s="62" t="b">
        <v>1</v>
      </c>
      <c r="T594" s="62" t="b">
        <v>0</v>
      </c>
      <c r="U594" s="61">
        <v>29602.0</v>
      </c>
      <c r="V594" s="56" t="s">
        <v>2947</v>
      </c>
      <c r="W594" s="56" t="s">
        <v>2835</v>
      </c>
      <c r="X594" s="60"/>
      <c r="Y594" s="60"/>
      <c r="Z594" s="60"/>
      <c r="AA594" s="56" t="s">
        <v>7257</v>
      </c>
      <c r="AD594" s="60"/>
      <c r="AE594" s="60"/>
    </row>
    <row r="595">
      <c r="A595" s="60"/>
      <c r="B595" s="61">
        <v>410.0</v>
      </c>
      <c r="C595" s="56" t="s">
        <v>6135</v>
      </c>
      <c r="D595" s="57" t="s">
        <v>4535</v>
      </c>
      <c r="E595" s="56" t="s">
        <v>4531</v>
      </c>
      <c r="F595" s="62" t="b">
        <v>1</v>
      </c>
      <c r="G595" s="61">
        <v>7.0</v>
      </c>
      <c r="H595" s="61">
        <v>1.0</v>
      </c>
      <c r="I595" s="61">
        <v>6.0</v>
      </c>
      <c r="J595" s="63">
        <v>42310.770833333336</v>
      </c>
      <c r="K595" s="56" t="s">
        <v>4532</v>
      </c>
      <c r="L595" s="56" t="s">
        <v>4533</v>
      </c>
      <c r="M595" s="56" t="s">
        <v>4534</v>
      </c>
      <c r="N595" s="62" t="e">
        <v>#N/A</v>
      </c>
      <c r="O595" s="62" t="e">
        <v>#N/A</v>
      </c>
      <c r="P595" s="62" t="e">
        <v>#N/A</v>
      </c>
      <c r="Q595" s="62" t="e">
        <v>#N/A</v>
      </c>
      <c r="R595" s="62" t="e">
        <v>#N/A</v>
      </c>
      <c r="S595" s="62" t="b">
        <v>1</v>
      </c>
      <c r="T595" s="62" t="b">
        <v>1</v>
      </c>
      <c r="U595" s="61">
        <v>29302.0</v>
      </c>
      <c r="V595" s="56" t="s">
        <v>4537</v>
      </c>
      <c r="W595" s="56" t="s">
        <v>2835</v>
      </c>
      <c r="X595" s="64">
        <v>79513.0</v>
      </c>
      <c r="Y595" s="64">
        <v>73488.0</v>
      </c>
      <c r="Z595" s="56" t="s">
        <v>4539</v>
      </c>
      <c r="AA595" s="56" t="s">
        <v>7264</v>
      </c>
      <c r="AD595" s="60"/>
      <c r="AE595" s="60"/>
    </row>
    <row r="596">
      <c r="A596" s="60"/>
      <c r="B596" s="61">
        <v>415.0</v>
      </c>
      <c r="C596" s="56" t="s">
        <v>6135</v>
      </c>
      <c r="D596" s="57" t="s">
        <v>4603</v>
      </c>
      <c r="E596" s="56" t="s">
        <v>4599</v>
      </c>
      <c r="F596" s="62" t="b">
        <v>1</v>
      </c>
      <c r="G596" s="61">
        <v>6.0</v>
      </c>
      <c r="H596" s="61">
        <v>0.0</v>
      </c>
      <c r="I596" s="61">
        <v>6.0</v>
      </c>
      <c r="J596" s="63">
        <v>42332.20347222222</v>
      </c>
      <c r="K596" s="56" t="s">
        <v>4600</v>
      </c>
      <c r="L596" s="56" t="s">
        <v>4601</v>
      </c>
      <c r="M596" s="56" t="s">
        <v>4602</v>
      </c>
      <c r="N596" s="62" t="e">
        <v>#N/A</v>
      </c>
      <c r="O596" s="62" t="e">
        <v>#N/A</v>
      </c>
      <c r="P596" s="62" t="e">
        <v>#N/A</v>
      </c>
      <c r="Q596" s="62" t="e">
        <v>#N/A</v>
      </c>
      <c r="R596" s="62" t="e">
        <v>#N/A</v>
      </c>
      <c r="S596" s="62" t="b">
        <v>1</v>
      </c>
      <c r="T596" s="62" t="b">
        <v>1</v>
      </c>
      <c r="U596" s="61">
        <v>29835.0</v>
      </c>
      <c r="V596" s="56" t="s">
        <v>4605</v>
      </c>
      <c r="W596" s="56" t="s">
        <v>2835</v>
      </c>
      <c r="X596" s="60"/>
      <c r="Y596" s="60"/>
      <c r="Z596" s="56" t="s">
        <v>461</v>
      </c>
      <c r="AA596" s="56" t="s">
        <v>7267</v>
      </c>
      <c r="AD596" s="60"/>
      <c r="AE596" s="60"/>
    </row>
    <row r="597">
      <c r="A597" s="60"/>
      <c r="B597" s="61">
        <v>471.0</v>
      </c>
      <c r="C597" s="56" t="s">
        <v>6135</v>
      </c>
      <c r="D597" s="57" t="s">
        <v>5259</v>
      </c>
      <c r="E597" s="56" t="s">
        <v>5254</v>
      </c>
      <c r="F597" s="62" t="b">
        <v>1</v>
      </c>
      <c r="G597" s="61">
        <v>54.0</v>
      </c>
      <c r="H597" s="61">
        <v>8.0</v>
      </c>
      <c r="I597" s="61">
        <v>46.0</v>
      </c>
      <c r="J597" s="63">
        <v>42320.50347222222</v>
      </c>
      <c r="K597" s="56" t="s">
        <v>5256</v>
      </c>
      <c r="L597" s="56" t="s">
        <v>5257</v>
      </c>
      <c r="M597" s="56" t="s">
        <v>5258</v>
      </c>
      <c r="N597" s="62" t="e">
        <v>#N/A</v>
      </c>
      <c r="O597" s="62" t="e">
        <v>#N/A</v>
      </c>
      <c r="P597" s="62" t="e">
        <v>#N/A</v>
      </c>
      <c r="Q597" s="62" t="e">
        <v>#N/A</v>
      </c>
      <c r="R597" s="62" t="e">
        <v>#N/A</v>
      </c>
      <c r="S597" s="62" t="b">
        <v>1</v>
      </c>
      <c r="T597" s="62" t="b">
        <v>0</v>
      </c>
      <c r="U597" s="61">
        <v>29229.0</v>
      </c>
      <c r="V597" s="56" t="s">
        <v>5260</v>
      </c>
      <c r="W597" s="56" t="s">
        <v>2835</v>
      </c>
      <c r="X597" s="60"/>
      <c r="Y597" s="60"/>
      <c r="Z597" s="56" t="s">
        <v>5261</v>
      </c>
      <c r="AA597" s="56" t="s">
        <v>7270</v>
      </c>
      <c r="AD597" s="60"/>
      <c r="AE597" s="60"/>
    </row>
    <row r="598">
      <c r="A598" s="61">
        <v>532.0</v>
      </c>
      <c r="B598" s="61">
        <v>532.0</v>
      </c>
      <c r="C598" s="56" t="s">
        <v>6135</v>
      </c>
      <c r="D598" s="57" t="s">
        <v>5838</v>
      </c>
      <c r="E598" s="56" t="s">
        <v>7252</v>
      </c>
      <c r="F598" s="62" t="b">
        <v>0</v>
      </c>
      <c r="G598" s="61">
        <v>0.0</v>
      </c>
      <c r="H598" s="61">
        <v>0.0</v>
      </c>
      <c r="I598" s="61">
        <v>0.0</v>
      </c>
      <c r="J598" s="63">
        <v>42310.361805555556</v>
      </c>
      <c r="K598" s="56" t="s">
        <v>5834</v>
      </c>
      <c r="L598" s="56" t="s">
        <v>2944</v>
      </c>
      <c r="M598" s="56" t="s">
        <v>5837</v>
      </c>
      <c r="N598" s="62" t="e">
        <v>#N/A</v>
      </c>
      <c r="O598" s="62" t="e">
        <v>#N/A</v>
      </c>
      <c r="P598" s="62" t="e">
        <v>#N/A</v>
      </c>
      <c r="Q598" s="62" t="e">
        <v>#N/A</v>
      </c>
      <c r="R598" s="62" t="e">
        <v>#N/A</v>
      </c>
      <c r="S598" s="62" t="b">
        <v>1</v>
      </c>
      <c r="T598" s="62" t="b">
        <v>0</v>
      </c>
      <c r="U598" s="61">
        <v>29602.0</v>
      </c>
      <c r="V598" s="56" t="s">
        <v>2947</v>
      </c>
      <c r="W598" s="56" t="s">
        <v>2835</v>
      </c>
      <c r="X598" s="60"/>
      <c r="Y598" s="60"/>
      <c r="Z598" s="60"/>
      <c r="AA598" s="56" t="s">
        <v>7272</v>
      </c>
      <c r="AD598" s="60"/>
      <c r="AE598" s="60"/>
    </row>
    <row r="599">
      <c r="A599" s="60"/>
      <c r="B599" s="61">
        <v>533.0</v>
      </c>
      <c r="C599" s="56" t="s">
        <v>6135</v>
      </c>
      <c r="D599" s="57" t="s">
        <v>5858</v>
      </c>
      <c r="E599" s="56" t="s">
        <v>7252</v>
      </c>
      <c r="F599" s="62" t="b">
        <v>0</v>
      </c>
      <c r="G599" s="61">
        <v>3.0</v>
      </c>
      <c r="H599" s="61">
        <v>2.0</v>
      </c>
      <c r="I599" s="61">
        <v>1.0</v>
      </c>
      <c r="J599" s="63">
        <v>42310.438888888886</v>
      </c>
      <c r="K599" s="56" t="s">
        <v>5855</v>
      </c>
      <c r="L599" s="56" t="s">
        <v>2944</v>
      </c>
      <c r="M599" s="56" t="s">
        <v>5856</v>
      </c>
      <c r="N599" s="62" t="e">
        <v>#N/A</v>
      </c>
      <c r="O599" s="62" t="e">
        <v>#N/A</v>
      </c>
      <c r="P599" s="62" t="e">
        <v>#N/A</v>
      </c>
      <c r="Q599" s="62" t="e">
        <v>#N/A</v>
      </c>
      <c r="R599" s="62" t="e">
        <v>#N/A</v>
      </c>
      <c r="S599" s="62" t="b">
        <v>1</v>
      </c>
      <c r="T599" s="62" t="b">
        <v>1</v>
      </c>
      <c r="U599" s="61">
        <v>29602.0</v>
      </c>
      <c r="V599" s="56" t="s">
        <v>2947</v>
      </c>
      <c r="W599" s="56" t="s">
        <v>2835</v>
      </c>
      <c r="X599" s="60"/>
      <c r="Y599" s="60"/>
      <c r="Z599" s="60"/>
      <c r="AA599" s="56" t="s">
        <v>7281</v>
      </c>
      <c r="AD599" s="60"/>
      <c r="AE599" s="60"/>
    </row>
    <row r="600">
      <c r="A600" s="60"/>
      <c r="B600" s="61">
        <v>534.0</v>
      </c>
      <c r="C600" s="56" t="s">
        <v>6135</v>
      </c>
      <c r="D600" s="65" t="s">
        <v>1438</v>
      </c>
      <c r="E600" s="56" t="s">
        <v>7252</v>
      </c>
      <c r="F600" s="62" t="b">
        <v>0</v>
      </c>
      <c r="G600" s="61">
        <v>21.0</v>
      </c>
      <c r="H600" s="61">
        <v>1.0</v>
      </c>
      <c r="I600" s="61">
        <v>20.0</v>
      </c>
      <c r="J600" s="63">
        <v>42310.459027777775</v>
      </c>
      <c r="K600" s="56" t="s">
        <v>1433</v>
      </c>
      <c r="L600" s="56" t="s">
        <v>2944</v>
      </c>
      <c r="M600" s="56" t="s">
        <v>1436</v>
      </c>
      <c r="N600" s="62" t="e">
        <v>#N/A</v>
      </c>
      <c r="O600" s="62" t="e">
        <v>#N/A</v>
      </c>
      <c r="P600" s="62" t="e">
        <v>#N/A</v>
      </c>
      <c r="Q600" s="62" t="e">
        <v>#N/A</v>
      </c>
      <c r="R600" s="62" t="e">
        <v>#N/A</v>
      </c>
      <c r="S600" s="62" t="b">
        <v>1</v>
      </c>
      <c r="T600" s="62" t="b">
        <v>0</v>
      </c>
      <c r="U600" s="61">
        <v>29602.0</v>
      </c>
      <c r="V600" s="56" t="s">
        <v>2947</v>
      </c>
      <c r="W600" s="56" t="s">
        <v>2835</v>
      </c>
      <c r="X600" s="60"/>
      <c r="Y600" s="60"/>
      <c r="Z600" s="60"/>
      <c r="AA600" s="56" t="s">
        <v>7286</v>
      </c>
      <c r="AD600" s="60"/>
      <c r="AE600" s="60"/>
    </row>
    <row r="601">
      <c r="A601" s="60"/>
      <c r="B601" s="61">
        <v>535.0</v>
      </c>
      <c r="C601" s="56" t="s">
        <v>6135</v>
      </c>
      <c r="D601" s="65" t="s">
        <v>5858</v>
      </c>
      <c r="E601" s="56" t="s">
        <v>7252</v>
      </c>
      <c r="F601" s="62" t="b">
        <v>0</v>
      </c>
      <c r="G601" s="61">
        <v>6.0</v>
      </c>
      <c r="H601" s="61">
        <v>4.0</v>
      </c>
      <c r="I601" s="61">
        <v>2.0</v>
      </c>
      <c r="J601" s="63">
        <v>42310.61875</v>
      </c>
      <c r="K601" s="56" t="s">
        <v>5871</v>
      </c>
      <c r="L601" s="56" t="s">
        <v>2944</v>
      </c>
      <c r="M601" s="56" t="s">
        <v>5856</v>
      </c>
      <c r="N601" s="62" t="e">
        <v>#N/A</v>
      </c>
      <c r="O601" s="62" t="e">
        <v>#N/A</v>
      </c>
      <c r="P601" s="62" t="e">
        <v>#N/A</v>
      </c>
      <c r="Q601" s="62" t="e">
        <v>#N/A</v>
      </c>
      <c r="R601" s="62" t="e">
        <v>#N/A</v>
      </c>
      <c r="S601" s="62" t="b">
        <v>1</v>
      </c>
      <c r="T601" s="62" t="b">
        <v>1</v>
      </c>
      <c r="U601" s="61">
        <v>29602.0</v>
      </c>
      <c r="V601" s="56" t="s">
        <v>2947</v>
      </c>
      <c r="W601" s="56" t="s">
        <v>2835</v>
      </c>
      <c r="X601" s="60"/>
      <c r="Y601" s="60"/>
      <c r="Z601" s="60"/>
      <c r="AA601" s="56" t="s">
        <v>7289</v>
      </c>
      <c r="AD601" s="60"/>
      <c r="AE601" s="60"/>
    </row>
    <row r="602">
      <c r="A602" s="60"/>
      <c r="B602" s="61">
        <v>536.0</v>
      </c>
      <c r="C602" s="56" t="s">
        <v>6135</v>
      </c>
      <c r="D602" s="57" t="s">
        <v>5878</v>
      </c>
      <c r="E602" s="56" t="s">
        <v>7252</v>
      </c>
      <c r="F602" s="62" t="b">
        <v>0</v>
      </c>
      <c r="G602" s="61">
        <v>17.0</v>
      </c>
      <c r="H602" s="61">
        <v>2.0</v>
      </c>
      <c r="I602" s="61">
        <v>15.0</v>
      </c>
      <c r="J602" s="63">
        <v>42311.30902777778</v>
      </c>
      <c r="K602" s="56" t="s">
        <v>5876</v>
      </c>
      <c r="L602" s="56" t="s">
        <v>2944</v>
      </c>
      <c r="M602" s="56" t="s">
        <v>5877</v>
      </c>
      <c r="N602" s="62" t="e">
        <v>#N/A</v>
      </c>
      <c r="O602" s="62" t="e">
        <v>#N/A</v>
      </c>
      <c r="P602" s="62" t="e">
        <v>#N/A</v>
      </c>
      <c r="Q602" s="62" t="e">
        <v>#N/A</v>
      </c>
      <c r="R602" s="62" t="e">
        <v>#N/A</v>
      </c>
      <c r="S602" s="62" t="b">
        <v>1</v>
      </c>
      <c r="T602" s="62" t="b">
        <v>0</v>
      </c>
      <c r="U602" s="61">
        <v>29602.0</v>
      </c>
      <c r="V602" s="56" t="s">
        <v>2947</v>
      </c>
      <c r="W602" s="56" t="s">
        <v>2835</v>
      </c>
      <c r="X602" s="60"/>
      <c r="Y602" s="60"/>
      <c r="Z602" s="60"/>
      <c r="AA602" s="56" t="s">
        <v>7298</v>
      </c>
      <c r="AD602" s="60"/>
      <c r="AE602" s="60"/>
    </row>
    <row r="603">
      <c r="A603" s="60"/>
      <c r="B603" s="61">
        <v>537.0</v>
      </c>
      <c r="C603" s="56" t="s">
        <v>6135</v>
      </c>
      <c r="D603" s="57" t="s">
        <v>5892</v>
      </c>
      <c r="E603" s="56" t="s">
        <v>7252</v>
      </c>
      <c r="F603" s="62" t="b">
        <v>0</v>
      </c>
      <c r="G603" s="61">
        <v>18.0</v>
      </c>
      <c r="H603" s="61">
        <v>1.0</v>
      </c>
      <c r="I603" s="61">
        <v>17.0</v>
      </c>
      <c r="J603" s="63">
        <v>42311.43680555555</v>
      </c>
      <c r="K603" s="56" t="s">
        <v>5890</v>
      </c>
      <c r="L603" s="56" t="s">
        <v>2944</v>
      </c>
      <c r="M603" s="56" t="s">
        <v>5891</v>
      </c>
      <c r="N603" s="62" t="e">
        <v>#N/A</v>
      </c>
      <c r="O603" s="62" t="e">
        <v>#N/A</v>
      </c>
      <c r="P603" s="62" t="e">
        <v>#N/A</v>
      </c>
      <c r="Q603" s="62" t="e">
        <v>#N/A</v>
      </c>
      <c r="R603" s="62" t="e">
        <v>#N/A</v>
      </c>
      <c r="S603" s="62" t="b">
        <v>1</v>
      </c>
      <c r="T603" s="62" t="b">
        <v>0</v>
      </c>
      <c r="U603" s="61">
        <v>29602.0</v>
      </c>
      <c r="V603" s="56" t="s">
        <v>2947</v>
      </c>
      <c r="W603" s="56" t="s">
        <v>2835</v>
      </c>
      <c r="X603" s="60"/>
      <c r="Y603" s="60"/>
      <c r="Z603" s="60"/>
      <c r="AA603" s="56" t="s">
        <v>7301</v>
      </c>
      <c r="AD603" s="60"/>
      <c r="AE603" s="60"/>
    </row>
    <row r="604">
      <c r="A604" s="60"/>
      <c r="B604" s="61">
        <v>538.0</v>
      </c>
      <c r="C604" s="56" t="s">
        <v>6135</v>
      </c>
      <c r="D604" s="57" t="s">
        <v>5898</v>
      </c>
      <c r="E604" s="56" t="s">
        <v>7252</v>
      </c>
      <c r="F604" s="62" t="b">
        <v>0</v>
      </c>
      <c r="G604" s="61">
        <v>0.0</v>
      </c>
      <c r="H604" s="61">
        <v>0.0</v>
      </c>
      <c r="I604" s="61">
        <v>0.0</v>
      </c>
      <c r="J604" s="63">
        <v>42311.65416666667</v>
      </c>
      <c r="K604" s="56" t="s">
        <v>5896</v>
      </c>
      <c r="L604" s="56" t="s">
        <v>2944</v>
      </c>
      <c r="M604" s="56" t="s">
        <v>5897</v>
      </c>
      <c r="N604" s="62" t="e">
        <v>#N/A</v>
      </c>
      <c r="O604" s="62" t="e">
        <v>#N/A</v>
      </c>
      <c r="P604" s="62" t="e">
        <v>#N/A</v>
      </c>
      <c r="Q604" s="62" t="e">
        <v>#N/A</v>
      </c>
      <c r="R604" s="62" t="e">
        <v>#N/A</v>
      </c>
      <c r="S604" s="62" t="b">
        <v>1</v>
      </c>
      <c r="T604" s="62" t="b">
        <v>0</v>
      </c>
      <c r="U604" s="61">
        <v>29602.0</v>
      </c>
      <c r="V604" s="56" t="s">
        <v>2947</v>
      </c>
      <c r="W604" s="56" t="s">
        <v>2835</v>
      </c>
      <c r="X604" s="60"/>
      <c r="Y604" s="60"/>
      <c r="Z604" s="60"/>
      <c r="AA604" s="56" t="s">
        <v>7304</v>
      </c>
      <c r="AD604" s="60"/>
      <c r="AE604" s="60"/>
    </row>
    <row r="605">
      <c r="A605" s="60"/>
      <c r="B605" s="61">
        <v>539.0</v>
      </c>
      <c r="C605" s="56" t="s">
        <v>6135</v>
      </c>
      <c r="D605" s="57" t="s">
        <v>5905</v>
      </c>
      <c r="E605" s="56" t="s">
        <v>7252</v>
      </c>
      <c r="F605" s="62" t="b">
        <v>0</v>
      </c>
      <c r="G605" s="61">
        <v>2.0</v>
      </c>
      <c r="H605" s="61">
        <v>0.0</v>
      </c>
      <c r="I605" s="61">
        <v>2.0</v>
      </c>
      <c r="J605" s="63">
        <v>42312.027083333334</v>
      </c>
      <c r="K605" s="56" t="s">
        <v>5903</v>
      </c>
      <c r="L605" s="56" t="s">
        <v>2944</v>
      </c>
      <c r="M605" s="56" t="s">
        <v>5904</v>
      </c>
      <c r="N605" s="62" t="e">
        <v>#N/A</v>
      </c>
      <c r="O605" s="62" t="e">
        <v>#N/A</v>
      </c>
      <c r="P605" s="62" t="e">
        <v>#N/A</v>
      </c>
      <c r="Q605" s="62" t="e">
        <v>#N/A</v>
      </c>
      <c r="R605" s="62" t="e">
        <v>#N/A</v>
      </c>
      <c r="S605" s="62" t="b">
        <v>1</v>
      </c>
      <c r="T605" s="62" t="b">
        <v>0</v>
      </c>
      <c r="U605" s="61">
        <v>29602.0</v>
      </c>
      <c r="V605" s="56" t="s">
        <v>2947</v>
      </c>
      <c r="W605" s="56" t="s">
        <v>2835</v>
      </c>
      <c r="X605" s="60"/>
      <c r="Y605" s="60"/>
      <c r="Z605" s="60"/>
      <c r="AA605" s="56" t="s">
        <v>7307</v>
      </c>
      <c r="AD605" s="60"/>
      <c r="AE605" s="60"/>
    </row>
    <row r="606">
      <c r="A606" s="60"/>
      <c r="B606" s="61">
        <v>540.0</v>
      </c>
      <c r="C606" s="56" t="s">
        <v>6135</v>
      </c>
      <c r="D606" s="57" t="s">
        <v>5914</v>
      </c>
      <c r="E606" s="56" t="s">
        <v>7252</v>
      </c>
      <c r="F606" s="62" t="b">
        <v>0</v>
      </c>
      <c r="G606" s="61">
        <v>0.0</v>
      </c>
      <c r="H606" s="61">
        <v>0.0</v>
      </c>
      <c r="I606" s="61">
        <v>0.0</v>
      </c>
      <c r="J606" s="63">
        <v>42312.231944444444</v>
      </c>
      <c r="K606" s="56" t="s">
        <v>5911</v>
      </c>
      <c r="L606" s="56" t="s">
        <v>2944</v>
      </c>
      <c r="M606" s="56" t="s">
        <v>5912</v>
      </c>
      <c r="N606" s="62" t="e">
        <v>#N/A</v>
      </c>
      <c r="O606" s="62" t="e">
        <v>#N/A</v>
      </c>
      <c r="P606" s="62" t="e">
        <v>#N/A</v>
      </c>
      <c r="Q606" s="62" t="e">
        <v>#N/A</v>
      </c>
      <c r="R606" s="62" t="e">
        <v>#N/A</v>
      </c>
      <c r="S606" s="62" t="b">
        <v>1</v>
      </c>
      <c r="T606" s="62" t="b">
        <v>0</v>
      </c>
      <c r="U606" s="61">
        <v>29602.0</v>
      </c>
      <c r="V606" s="56" t="s">
        <v>2947</v>
      </c>
      <c r="W606" s="56" t="s">
        <v>2835</v>
      </c>
      <c r="X606" s="60"/>
      <c r="Y606" s="60"/>
      <c r="Z606" s="60"/>
      <c r="AA606" s="56" t="s">
        <v>7308</v>
      </c>
      <c r="AD606" s="60"/>
      <c r="AE606" s="60"/>
    </row>
    <row r="607">
      <c r="A607" s="60"/>
      <c r="B607" s="61">
        <v>541.0</v>
      </c>
      <c r="C607" s="56" t="s">
        <v>6135</v>
      </c>
      <c r="D607" s="65" t="s">
        <v>5858</v>
      </c>
      <c r="E607" s="56" t="s">
        <v>7252</v>
      </c>
      <c r="F607" s="62" t="b">
        <v>0</v>
      </c>
      <c r="G607" s="61">
        <v>4.0</v>
      </c>
      <c r="H607" s="61">
        <v>3.0</v>
      </c>
      <c r="I607" s="61">
        <v>1.0</v>
      </c>
      <c r="J607" s="63">
        <v>42313.444444444445</v>
      </c>
      <c r="K607" s="56" t="s">
        <v>5918</v>
      </c>
      <c r="L607" s="56" t="s">
        <v>2944</v>
      </c>
      <c r="M607" s="56" t="s">
        <v>5856</v>
      </c>
      <c r="N607" s="62" t="e">
        <v>#N/A</v>
      </c>
      <c r="O607" s="62" t="e">
        <v>#N/A</v>
      </c>
      <c r="P607" s="62" t="e">
        <v>#N/A</v>
      </c>
      <c r="Q607" s="62" t="e">
        <v>#N/A</v>
      </c>
      <c r="R607" s="62" t="e">
        <v>#N/A</v>
      </c>
      <c r="S607" s="62" t="b">
        <v>1</v>
      </c>
      <c r="T607" s="62" t="b">
        <v>0</v>
      </c>
      <c r="U607" s="61">
        <v>29602.0</v>
      </c>
      <c r="V607" s="56" t="s">
        <v>2947</v>
      </c>
      <c r="W607" s="56" t="s">
        <v>2835</v>
      </c>
      <c r="X607" s="60"/>
      <c r="Y607" s="60"/>
      <c r="Z607" s="60"/>
      <c r="AA607" s="56" t="s">
        <v>7311</v>
      </c>
      <c r="AD607" s="60"/>
      <c r="AE607" s="60"/>
    </row>
    <row r="608">
      <c r="A608" s="60"/>
      <c r="B608" s="61">
        <v>542.0</v>
      </c>
      <c r="C608" s="56" t="s">
        <v>6135</v>
      </c>
      <c r="D608" s="57" t="s">
        <v>5925</v>
      </c>
      <c r="E608" s="56" t="s">
        <v>7252</v>
      </c>
      <c r="F608" s="62" t="b">
        <v>0</v>
      </c>
      <c r="G608" s="61">
        <v>3.0</v>
      </c>
      <c r="H608" s="61">
        <v>1.0</v>
      </c>
      <c r="I608" s="61">
        <v>2.0</v>
      </c>
      <c r="J608" s="63">
        <v>42313.95277777778</v>
      </c>
      <c r="K608" s="56" t="s">
        <v>5922</v>
      </c>
      <c r="L608" s="56" t="s">
        <v>2944</v>
      </c>
      <c r="M608" s="56" t="s">
        <v>5924</v>
      </c>
      <c r="N608" s="62" t="e">
        <v>#N/A</v>
      </c>
      <c r="O608" s="62" t="e">
        <v>#N/A</v>
      </c>
      <c r="P608" s="62" t="e">
        <v>#N/A</v>
      </c>
      <c r="Q608" s="62" t="e">
        <v>#N/A</v>
      </c>
      <c r="R608" s="62" t="e">
        <v>#N/A</v>
      </c>
      <c r="S608" s="62" t="b">
        <v>1</v>
      </c>
      <c r="T608" s="62" t="b">
        <v>0</v>
      </c>
      <c r="U608" s="61">
        <v>29602.0</v>
      </c>
      <c r="V608" s="56" t="s">
        <v>2947</v>
      </c>
      <c r="W608" s="56" t="s">
        <v>2835</v>
      </c>
      <c r="X608" s="60"/>
      <c r="Y608" s="60"/>
      <c r="Z608" s="60"/>
      <c r="AA608" s="56" t="s">
        <v>7313</v>
      </c>
      <c r="AD608" s="60"/>
      <c r="AE608" s="60"/>
    </row>
    <row r="609">
      <c r="A609" s="60"/>
      <c r="B609" s="61">
        <v>543.0</v>
      </c>
      <c r="C609" s="56" t="s">
        <v>6135</v>
      </c>
      <c r="D609" s="57" t="s">
        <v>5932</v>
      </c>
      <c r="E609" s="56" t="s">
        <v>7252</v>
      </c>
      <c r="F609" s="62" t="b">
        <v>0</v>
      </c>
      <c r="G609" s="61">
        <v>25.0</v>
      </c>
      <c r="H609" s="61">
        <v>7.0</v>
      </c>
      <c r="I609" s="61">
        <v>18.0</v>
      </c>
      <c r="J609" s="63">
        <v>42314.87777777778</v>
      </c>
      <c r="K609" s="56" t="s">
        <v>5930</v>
      </c>
      <c r="L609" s="56" t="s">
        <v>2944</v>
      </c>
      <c r="M609" s="56" t="s">
        <v>5931</v>
      </c>
      <c r="N609" s="62" t="e">
        <v>#N/A</v>
      </c>
      <c r="O609" s="62" t="e">
        <v>#N/A</v>
      </c>
      <c r="P609" s="62" t="e">
        <v>#N/A</v>
      </c>
      <c r="Q609" s="62" t="e">
        <v>#N/A</v>
      </c>
      <c r="R609" s="62" t="e">
        <v>#N/A</v>
      </c>
      <c r="S609" s="62" t="b">
        <v>1</v>
      </c>
      <c r="T609" s="62" t="b">
        <v>0</v>
      </c>
      <c r="U609" s="61">
        <v>29602.0</v>
      </c>
      <c r="V609" s="56" t="s">
        <v>2947</v>
      </c>
      <c r="W609" s="56" t="s">
        <v>2835</v>
      </c>
      <c r="X609" s="60"/>
      <c r="Y609" s="60"/>
      <c r="Z609" s="60"/>
      <c r="AA609" s="56" t="s">
        <v>7315</v>
      </c>
      <c r="AD609" s="60"/>
      <c r="AE609" s="60"/>
    </row>
    <row r="610">
      <c r="A610" s="60"/>
      <c r="B610" s="61">
        <v>544.0</v>
      </c>
      <c r="C610" s="56" t="s">
        <v>6135</v>
      </c>
      <c r="D610" s="65" t="s">
        <v>5858</v>
      </c>
      <c r="E610" s="56" t="s">
        <v>7252</v>
      </c>
      <c r="F610" s="62" t="b">
        <v>0</v>
      </c>
      <c r="G610" s="61">
        <v>5.0</v>
      </c>
      <c r="H610" s="61">
        <v>2.0</v>
      </c>
      <c r="I610" s="61">
        <v>3.0</v>
      </c>
      <c r="J610" s="63">
        <v>42315.76597222222</v>
      </c>
      <c r="K610" s="56" t="s">
        <v>5937</v>
      </c>
      <c r="L610" s="56" t="s">
        <v>2944</v>
      </c>
      <c r="M610" s="56" t="s">
        <v>5856</v>
      </c>
      <c r="N610" s="62" t="e">
        <v>#N/A</v>
      </c>
      <c r="O610" s="62" t="e">
        <v>#N/A</v>
      </c>
      <c r="P610" s="62" t="e">
        <v>#N/A</v>
      </c>
      <c r="Q610" s="62" t="e">
        <v>#N/A</v>
      </c>
      <c r="R610" s="62" t="e">
        <v>#N/A</v>
      </c>
      <c r="S610" s="62" t="b">
        <v>1</v>
      </c>
      <c r="T610" s="62" t="b">
        <v>1</v>
      </c>
      <c r="U610" s="61">
        <v>29602.0</v>
      </c>
      <c r="V610" s="56" t="s">
        <v>2947</v>
      </c>
      <c r="W610" s="56" t="s">
        <v>2835</v>
      </c>
      <c r="X610" s="60"/>
      <c r="Y610" s="60"/>
      <c r="Z610" s="60"/>
      <c r="AA610" s="56" t="s">
        <v>7316</v>
      </c>
      <c r="AD610" s="60"/>
      <c r="AE610" s="60"/>
    </row>
    <row r="611">
      <c r="A611" s="60"/>
      <c r="B611" s="61">
        <v>545.0</v>
      </c>
      <c r="C611" s="56" t="s">
        <v>6135</v>
      </c>
      <c r="D611" s="57" t="s">
        <v>5944</v>
      </c>
      <c r="E611" s="56" t="s">
        <v>7252</v>
      </c>
      <c r="F611" s="62" t="b">
        <v>0</v>
      </c>
      <c r="G611" s="61">
        <v>1.0</v>
      </c>
      <c r="H611" s="61">
        <v>0.0</v>
      </c>
      <c r="I611" s="61">
        <v>1.0</v>
      </c>
      <c r="J611" s="63">
        <v>42318.36111111111</v>
      </c>
      <c r="K611" s="56" t="s">
        <v>5941</v>
      </c>
      <c r="L611" s="56" t="s">
        <v>2944</v>
      </c>
      <c r="M611" s="56" t="s">
        <v>5942</v>
      </c>
      <c r="N611" s="62" t="e">
        <v>#N/A</v>
      </c>
      <c r="O611" s="62" t="e">
        <v>#N/A</v>
      </c>
      <c r="P611" s="62" t="e">
        <v>#N/A</v>
      </c>
      <c r="Q611" s="62" t="e">
        <v>#N/A</v>
      </c>
      <c r="R611" s="62" t="e">
        <v>#N/A</v>
      </c>
      <c r="S611" s="62" t="b">
        <v>1</v>
      </c>
      <c r="T611" s="62" t="b">
        <v>0</v>
      </c>
      <c r="U611" s="61">
        <v>29602.0</v>
      </c>
      <c r="V611" s="56" t="s">
        <v>2947</v>
      </c>
      <c r="W611" s="56" t="s">
        <v>2835</v>
      </c>
      <c r="X611" s="60"/>
      <c r="Y611" s="60"/>
      <c r="Z611" s="60"/>
      <c r="AA611" s="56" t="s">
        <v>7322</v>
      </c>
      <c r="AD611" s="60"/>
      <c r="AE611" s="60"/>
    </row>
    <row r="612">
      <c r="A612" s="61">
        <v>546.0</v>
      </c>
      <c r="B612" s="61">
        <v>546.0</v>
      </c>
      <c r="C612" s="56" t="s">
        <v>6135</v>
      </c>
      <c r="D612" s="65" t="s">
        <v>5858</v>
      </c>
      <c r="E612" s="56" t="s">
        <v>7252</v>
      </c>
      <c r="F612" s="62" t="b">
        <v>0</v>
      </c>
      <c r="G612" s="61">
        <v>4.0</v>
      </c>
      <c r="H612" s="61">
        <v>2.0</v>
      </c>
      <c r="I612" s="61">
        <v>2.0</v>
      </c>
      <c r="J612" s="63">
        <v>42318.4125</v>
      </c>
      <c r="K612" s="56" t="s">
        <v>5948</v>
      </c>
      <c r="L612" s="56" t="s">
        <v>2944</v>
      </c>
      <c r="M612" s="56" t="s">
        <v>5856</v>
      </c>
      <c r="N612" s="62" t="e">
        <v>#N/A</v>
      </c>
      <c r="O612" s="62" t="e">
        <v>#N/A</v>
      </c>
      <c r="P612" s="62" t="e">
        <v>#N/A</v>
      </c>
      <c r="Q612" s="62" t="e">
        <v>#N/A</v>
      </c>
      <c r="R612" s="62" t="e">
        <v>#N/A</v>
      </c>
      <c r="S612" s="62" t="b">
        <v>1</v>
      </c>
      <c r="T612" s="62" t="b">
        <v>1</v>
      </c>
      <c r="U612" s="61">
        <v>29602.0</v>
      </c>
      <c r="V612" s="56" t="s">
        <v>2947</v>
      </c>
      <c r="W612" s="56" t="s">
        <v>2835</v>
      </c>
      <c r="X612" s="60"/>
      <c r="Y612" s="60"/>
      <c r="Z612" s="60"/>
      <c r="AA612" s="56" t="s">
        <v>7328</v>
      </c>
      <c r="AD612" s="60"/>
      <c r="AE612" s="60"/>
    </row>
    <row r="613">
      <c r="A613" s="60"/>
      <c r="B613" s="61">
        <v>547.0</v>
      </c>
      <c r="C613" s="56" t="s">
        <v>6135</v>
      </c>
      <c r="D613" s="57" t="s">
        <v>5956</v>
      </c>
      <c r="E613" s="56" t="s">
        <v>7252</v>
      </c>
      <c r="F613" s="62" t="b">
        <v>0</v>
      </c>
      <c r="G613" s="61">
        <v>32.0</v>
      </c>
      <c r="H613" s="61">
        <v>8.0</v>
      </c>
      <c r="I613" s="61">
        <v>24.0</v>
      </c>
      <c r="J613" s="63">
        <v>42318.425</v>
      </c>
      <c r="K613" s="56" t="s">
        <v>5953</v>
      </c>
      <c r="L613" s="56" t="s">
        <v>2944</v>
      </c>
      <c r="M613" s="56" t="s">
        <v>5954</v>
      </c>
      <c r="N613" s="62" t="e">
        <v>#N/A</v>
      </c>
      <c r="O613" s="62" t="e">
        <v>#N/A</v>
      </c>
      <c r="P613" s="62" t="e">
        <v>#N/A</v>
      </c>
      <c r="Q613" s="62" t="e">
        <v>#N/A</v>
      </c>
      <c r="R613" s="62" t="e">
        <v>#N/A</v>
      </c>
      <c r="S613" s="62" t="b">
        <v>1</v>
      </c>
      <c r="T613" s="62" t="b">
        <v>0</v>
      </c>
      <c r="U613" s="61">
        <v>29602.0</v>
      </c>
      <c r="V613" s="56" t="s">
        <v>2947</v>
      </c>
      <c r="W613" s="56" t="s">
        <v>2835</v>
      </c>
      <c r="X613" s="60"/>
      <c r="Y613" s="60"/>
      <c r="Z613" s="60"/>
      <c r="AA613" s="56" t="s">
        <v>7331</v>
      </c>
      <c r="AD613" s="60"/>
      <c r="AE613" s="60"/>
    </row>
    <row r="614">
      <c r="A614" s="60"/>
      <c r="B614" s="61">
        <v>548.0</v>
      </c>
      <c r="C614" s="56" t="s">
        <v>6135</v>
      </c>
      <c r="D614" s="57" t="s">
        <v>5972</v>
      </c>
      <c r="E614" s="56" t="s">
        <v>7252</v>
      </c>
      <c r="F614" s="62" t="b">
        <v>0</v>
      </c>
      <c r="G614" s="61">
        <v>786.0</v>
      </c>
      <c r="H614" s="61">
        <v>181.0</v>
      </c>
      <c r="I614" s="61">
        <v>605.0</v>
      </c>
      <c r="J614" s="63">
        <v>42318.520833333336</v>
      </c>
      <c r="K614" s="56" t="s">
        <v>5967</v>
      </c>
      <c r="L614" s="56" t="s">
        <v>2944</v>
      </c>
      <c r="M614" s="56" t="s">
        <v>5969</v>
      </c>
      <c r="N614" s="62" t="e">
        <v>#N/A</v>
      </c>
      <c r="O614" s="62" t="e">
        <v>#N/A</v>
      </c>
      <c r="P614" s="62" t="e">
        <v>#N/A</v>
      </c>
      <c r="Q614" s="62" t="e">
        <v>#N/A</v>
      </c>
      <c r="R614" s="62" t="e">
        <v>#N/A</v>
      </c>
      <c r="S614" s="62" t="b">
        <v>1</v>
      </c>
      <c r="T614" s="62" t="b">
        <v>0</v>
      </c>
      <c r="U614" s="61">
        <v>29602.0</v>
      </c>
      <c r="V614" s="56" t="s">
        <v>2947</v>
      </c>
      <c r="W614" s="56" t="s">
        <v>2835</v>
      </c>
      <c r="X614" s="60"/>
      <c r="Y614" s="60"/>
      <c r="Z614" s="60"/>
      <c r="AA614" s="56" t="s">
        <v>7334</v>
      </c>
      <c r="AD614" s="60"/>
      <c r="AE614" s="60"/>
    </row>
    <row r="615">
      <c r="A615" s="60"/>
      <c r="B615" s="61">
        <v>549.0</v>
      </c>
      <c r="C615" s="56" t="s">
        <v>6135</v>
      </c>
      <c r="D615" s="57" t="s">
        <v>5993</v>
      </c>
      <c r="E615" s="56" t="s">
        <v>7252</v>
      </c>
      <c r="F615" s="62" t="b">
        <v>0</v>
      </c>
      <c r="G615" s="61">
        <v>3.0</v>
      </c>
      <c r="H615" s="61">
        <v>0.0</v>
      </c>
      <c r="I615" s="61">
        <v>3.0</v>
      </c>
      <c r="J615" s="63">
        <v>42318.61111111111</v>
      </c>
      <c r="K615" s="56" t="s">
        <v>5987</v>
      </c>
      <c r="L615" s="56" t="s">
        <v>2944</v>
      </c>
      <c r="M615" s="56" t="s">
        <v>5989</v>
      </c>
      <c r="N615" s="62" t="e">
        <v>#N/A</v>
      </c>
      <c r="O615" s="62" t="e">
        <v>#N/A</v>
      </c>
      <c r="P615" s="62" t="e">
        <v>#N/A</v>
      </c>
      <c r="Q615" s="62" t="e">
        <v>#N/A</v>
      </c>
      <c r="R615" s="62" t="e">
        <v>#N/A</v>
      </c>
      <c r="S615" s="62" t="b">
        <v>1</v>
      </c>
      <c r="T615" s="62" t="b">
        <v>1</v>
      </c>
      <c r="U615" s="61">
        <v>29602.0</v>
      </c>
      <c r="V615" s="56" t="s">
        <v>2947</v>
      </c>
      <c r="W615" s="56" t="s">
        <v>2835</v>
      </c>
      <c r="X615" s="60"/>
      <c r="Y615" s="60"/>
      <c r="Z615" s="60"/>
      <c r="AA615" s="56" t="s">
        <v>7338</v>
      </c>
      <c r="AD615" s="60"/>
      <c r="AE615" s="60"/>
    </row>
    <row r="616">
      <c r="A616" s="60"/>
      <c r="B616" s="61">
        <v>550.0</v>
      </c>
      <c r="C616" s="56" t="s">
        <v>6135</v>
      </c>
      <c r="D616" s="57" t="s">
        <v>6015</v>
      </c>
      <c r="E616" s="56" t="s">
        <v>7252</v>
      </c>
      <c r="F616" s="62" t="b">
        <v>0</v>
      </c>
      <c r="G616" s="61">
        <v>6.0</v>
      </c>
      <c r="H616" s="61">
        <v>1.0</v>
      </c>
      <c r="I616" s="61">
        <v>5.0</v>
      </c>
      <c r="J616" s="63">
        <v>42320.729166666664</v>
      </c>
      <c r="K616" s="56" t="s">
        <v>6008</v>
      </c>
      <c r="L616" s="56" t="s">
        <v>2944</v>
      </c>
      <c r="M616" s="56" t="s">
        <v>6012</v>
      </c>
      <c r="N616" s="62" t="e">
        <v>#N/A</v>
      </c>
      <c r="O616" s="62" t="e">
        <v>#N/A</v>
      </c>
      <c r="P616" s="62" t="e">
        <v>#N/A</v>
      </c>
      <c r="Q616" s="62" t="e">
        <v>#N/A</v>
      </c>
      <c r="R616" s="62" t="e">
        <v>#N/A</v>
      </c>
      <c r="S616" s="62" t="b">
        <v>1</v>
      </c>
      <c r="T616" s="62" t="b">
        <v>0</v>
      </c>
      <c r="U616" s="61">
        <v>29602.0</v>
      </c>
      <c r="V616" s="56" t="s">
        <v>2947</v>
      </c>
      <c r="W616" s="56" t="s">
        <v>2835</v>
      </c>
      <c r="X616" s="60"/>
      <c r="Y616" s="60"/>
      <c r="Z616" s="60"/>
      <c r="AA616" s="56" t="s">
        <v>7346</v>
      </c>
      <c r="AD616" s="60"/>
      <c r="AE616" s="60"/>
    </row>
    <row r="617">
      <c r="A617" s="60"/>
      <c r="B617" s="61">
        <v>551.0</v>
      </c>
      <c r="C617" s="56" t="s">
        <v>6135</v>
      </c>
      <c r="D617" s="57" t="s">
        <v>6022</v>
      </c>
      <c r="E617" s="56" t="s">
        <v>7252</v>
      </c>
      <c r="F617" s="62" t="b">
        <v>0</v>
      </c>
      <c r="G617" s="61">
        <v>68.0</v>
      </c>
      <c r="H617" s="61">
        <v>14.0</v>
      </c>
      <c r="I617" s="61">
        <v>54.0</v>
      </c>
      <c r="J617" s="63">
        <v>42321.13958333333</v>
      </c>
      <c r="K617" s="56" t="s">
        <v>6020</v>
      </c>
      <c r="L617" s="56" t="s">
        <v>2944</v>
      </c>
      <c r="M617" s="56" t="s">
        <v>6021</v>
      </c>
      <c r="N617" s="62" t="e">
        <v>#N/A</v>
      </c>
      <c r="O617" s="62" t="e">
        <v>#N/A</v>
      </c>
      <c r="P617" s="62" t="e">
        <v>#N/A</v>
      </c>
      <c r="Q617" s="62" t="e">
        <v>#N/A</v>
      </c>
      <c r="R617" s="62" t="e">
        <v>#N/A</v>
      </c>
      <c r="S617" s="62" t="b">
        <v>1</v>
      </c>
      <c r="T617" s="62" t="b">
        <v>1</v>
      </c>
      <c r="U617" s="61">
        <v>29602.0</v>
      </c>
      <c r="V617" s="56" t="s">
        <v>2947</v>
      </c>
      <c r="W617" s="56" t="s">
        <v>2835</v>
      </c>
      <c r="X617" s="60"/>
      <c r="Y617" s="60"/>
      <c r="Z617" s="60"/>
      <c r="AA617" s="56" t="s">
        <v>7351</v>
      </c>
      <c r="AD617" s="60"/>
      <c r="AE617" s="60"/>
    </row>
    <row r="618">
      <c r="A618" s="60"/>
      <c r="B618" s="61">
        <v>552.0</v>
      </c>
      <c r="C618" s="56" t="s">
        <v>6135</v>
      </c>
      <c r="D618" s="57" t="s">
        <v>6029</v>
      </c>
      <c r="E618" s="56" t="s">
        <v>7252</v>
      </c>
      <c r="F618" s="62" t="b">
        <v>0</v>
      </c>
      <c r="G618" s="61">
        <v>439.0</v>
      </c>
      <c r="H618" s="61">
        <v>158.0</v>
      </c>
      <c r="I618" s="61">
        <v>281.0</v>
      </c>
      <c r="J618" s="63">
        <v>42321.55347222222</v>
      </c>
      <c r="K618" s="56" t="s">
        <v>6028</v>
      </c>
      <c r="L618" s="56" t="s">
        <v>2944</v>
      </c>
      <c r="N618" s="62" t="e">
        <v>#N/A</v>
      </c>
      <c r="O618" s="62" t="e">
        <v>#N/A</v>
      </c>
      <c r="P618" s="62" t="e">
        <v>#N/A</v>
      </c>
      <c r="Q618" s="62" t="e">
        <v>#N/A</v>
      </c>
      <c r="R618" s="62" t="e">
        <v>#N/A</v>
      </c>
      <c r="S618" s="62" t="b">
        <v>1</v>
      </c>
      <c r="T618" s="62" t="b">
        <v>0</v>
      </c>
      <c r="U618" s="61">
        <v>29602.0</v>
      </c>
      <c r="V618" s="56" t="s">
        <v>2947</v>
      </c>
      <c r="W618" s="56" t="s">
        <v>2835</v>
      </c>
      <c r="X618" s="60"/>
      <c r="Y618" s="60"/>
      <c r="Z618" s="60"/>
      <c r="AA618" s="56" t="s">
        <v>7355</v>
      </c>
      <c r="AD618" s="60"/>
      <c r="AE618" s="60"/>
    </row>
    <row r="619">
      <c r="A619" s="60"/>
      <c r="B619" s="61">
        <v>553.0</v>
      </c>
      <c r="C619" s="56" t="s">
        <v>6135</v>
      </c>
      <c r="D619" s="57" t="s">
        <v>6035</v>
      </c>
      <c r="E619" s="56" t="s">
        <v>7252</v>
      </c>
      <c r="F619" s="62" t="b">
        <v>0</v>
      </c>
      <c r="G619" s="61">
        <v>0.0</v>
      </c>
      <c r="H619" s="61">
        <v>0.0</v>
      </c>
      <c r="I619" s="61">
        <v>0.0</v>
      </c>
      <c r="J619" s="63">
        <v>42321.84444444445</v>
      </c>
      <c r="K619" s="56" t="s">
        <v>6032</v>
      </c>
      <c r="L619" s="56" t="s">
        <v>2944</v>
      </c>
      <c r="M619" s="56" t="s">
        <v>6034</v>
      </c>
      <c r="N619" s="62" t="e">
        <v>#N/A</v>
      </c>
      <c r="O619" s="62" t="e">
        <v>#N/A</v>
      </c>
      <c r="P619" s="62" t="e">
        <v>#N/A</v>
      </c>
      <c r="Q619" s="62" t="e">
        <v>#N/A</v>
      </c>
      <c r="R619" s="62" t="e">
        <v>#N/A</v>
      </c>
      <c r="S619" s="62" t="b">
        <v>1</v>
      </c>
      <c r="T619" s="62" t="b">
        <v>0</v>
      </c>
      <c r="U619" s="61">
        <v>29602.0</v>
      </c>
      <c r="V619" s="56" t="s">
        <v>2947</v>
      </c>
      <c r="W619" s="56" t="s">
        <v>2835</v>
      </c>
      <c r="X619" s="60"/>
      <c r="Y619" s="60"/>
      <c r="Z619" s="60"/>
      <c r="AA619" s="56" t="s">
        <v>7360</v>
      </c>
      <c r="AD619" s="60"/>
      <c r="AE619" s="60"/>
    </row>
    <row r="620">
      <c r="A620" s="60"/>
      <c r="B620" s="61">
        <v>554.0</v>
      </c>
      <c r="C620" s="56" t="s">
        <v>6135</v>
      </c>
      <c r="D620" s="57" t="s">
        <v>6042</v>
      </c>
      <c r="E620" s="56" t="s">
        <v>7252</v>
      </c>
      <c r="F620" s="62" t="b">
        <v>0</v>
      </c>
      <c r="G620" s="61">
        <v>4.0</v>
      </c>
      <c r="H620" s="61">
        <v>0.0</v>
      </c>
      <c r="I620" s="61">
        <v>4.0</v>
      </c>
      <c r="J620" s="63">
        <v>42324.36388888889</v>
      </c>
      <c r="K620" s="56" t="s">
        <v>6040</v>
      </c>
      <c r="L620" s="56" t="s">
        <v>2944</v>
      </c>
      <c r="M620" s="56" t="s">
        <v>6041</v>
      </c>
      <c r="N620" s="62" t="e">
        <v>#N/A</v>
      </c>
      <c r="O620" s="62" t="e">
        <v>#N/A</v>
      </c>
      <c r="P620" s="62" t="e">
        <v>#N/A</v>
      </c>
      <c r="Q620" s="62" t="e">
        <v>#N/A</v>
      </c>
      <c r="R620" s="62" t="e">
        <v>#N/A</v>
      </c>
      <c r="S620" s="62" t="b">
        <v>1</v>
      </c>
      <c r="T620" s="62" t="b">
        <v>1</v>
      </c>
      <c r="U620" s="61">
        <v>29602.0</v>
      </c>
      <c r="V620" s="56" t="s">
        <v>2947</v>
      </c>
      <c r="W620" s="56" t="s">
        <v>2835</v>
      </c>
      <c r="X620" s="60"/>
      <c r="Y620" s="60"/>
      <c r="Z620" s="60"/>
      <c r="AA620" s="56" t="s">
        <v>7364</v>
      </c>
      <c r="AD620" s="60"/>
      <c r="AE620" s="60"/>
    </row>
    <row r="621">
      <c r="A621" s="60"/>
      <c r="B621" s="61">
        <v>555.0</v>
      </c>
      <c r="C621" s="56" t="s">
        <v>6135</v>
      </c>
      <c r="D621" s="57" t="s">
        <v>6056</v>
      </c>
      <c r="E621" s="56" t="s">
        <v>7252</v>
      </c>
      <c r="F621" s="62" t="b">
        <v>0</v>
      </c>
      <c r="G621" s="61">
        <v>3.0</v>
      </c>
      <c r="H621" s="61">
        <v>2.0</v>
      </c>
      <c r="I621" s="61">
        <v>1.0</v>
      </c>
      <c r="J621" s="63">
        <v>42325.38125</v>
      </c>
      <c r="K621" s="56" t="s">
        <v>6054</v>
      </c>
      <c r="L621" s="56" t="s">
        <v>2944</v>
      </c>
      <c r="M621" s="56" t="s">
        <v>6055</v>
      </c>
      <c r="N621" s="62" t="e">
        <v>#N/A</v>
      </c>
      <c r="O621" s="62" t="e">
        <v>#N/A</v>
      </c>
      <c r="P621" s="62" t="e">
        <v>#N/A</v>
      </c>
      <c r="Q621" s="62" t="e">
        <v>#N/A</v>
      </c>
      <c r="R621" s="62" t="e">
        <v>#N/A</v>
      </c>
      <c r="S621" s="62" t="b">
        <v>1</v>
      </c>
      <c r="T621" s="62" t="b">
        <v>1</v>
      </c>
      <c r="U621" s="61">
        <v>29602.0</v>
      </c>
      <c r="V621" s="56" t="s">
        <v>2947</v>
      </c>
      <c r="W621" s="56" t="s">
        <v>2835</v>
      </c>
      <c r="X621" s="60"/>
      <c r="Y621" s="60"/>
      <c r="Z621" s="60"/>
      <c r="AA621" s="56" t="s">
        <v>7367</v>
      </c>
      <c r="AD621" s="60"/>
      <c r="AE621" s="60"/>
    </row>
    <row r="622">
      <c r="A622" s="60"/>
      <c r="B622" s="61">
        <v>556.0</v>
      </c>
      <c r="C622" s="56" t="s">
        <v>7369</v>
      </c>
      <c r="D622" s="57" t="s">
        <v>6063</v>
      </c>
      <c r="E622" s="56" t="s">
        <v>7252</v>
      </c>
      <c r="F622" s="62" t="b">
        <v>0</v>
      </c>
      <c r="G622" s="61">
        <v>40.0</v>
      </c>
      <c r="H622" s="61">
        <v>6.0</v>
      </c>
      <c r="I622" s="61">
        <v>34.0</v>
      </c>
      <c r="J622" s="63">
        <v>42325.606944444444</v>
      </c>
      <c r="K622" s="56" t="s">
        <v>6061</v>
      </c>
      <c r="L622" s="56" t="s">
        <v>2944</v>
      </c>
      <c r="M622" s="56" t="s">
        <v>6062</v>
      </c>
      <c r="N622" s="62" t="e">
        <v>#N/A</v>
      </c>
      <c r="O622" s="62" t="e">
        <v>#N/A</v>
      </c>
      <c r="P622" s="62" t="e">
        <v>#N/A</v>
      </c>
      <c r="Q622" s="62" t="e">
        <v>#N/A</v>
      </c>
      <c r="R622" s="62" t="e">
        <v>#N/A</v>
      </c>
      <c r="S622" s="62" t="b">
        <v>1</v>
      </c>
      <c r="T622" s="62" t="b">
        <v>0</v>
      </c>
      <c r="U622" s="61">
        <v>29602.0</v>
      </c>
      <c r="V622" s="56" t="s">
        <v>2947</v>
      </c>
      <c r="W622" s="56" t="s">
        <v>2835</v>
      </c>
      <c r="X622" s="60"/>
      <c r="Y622" s="60"/>
      <c r="Z622" s="60"/>
      <c r="AA622" s="56" t="s">
        <v>7372</v>
      </c>
      <c r="AD622" s="60"/>
      <c r="AE622" s="60"/>
    </row>
    <row r="623">
      <c r="A623" s="60"/>
      <c r="B623" s="61">
        <v>557.0</v>
      </c>
      <c r="C623" s="56" t="s">
        <v>7369</v>
      </c>
      <c r="D623" s="65" t="s">
        <v>5858</v>
      </c>
      <c r="E623" s="56" t="s">
        <v>7252</v>
      </c>
      <c r="F623" s="62" t="b">
        <v>0</v>
      </c>
      <c r="G623" s="61">
        <v>15.0</v>
      </c>
      <c r="H623" s="61">
        <v>10.0</v>
      </c>
      <c r="I623" s="61">
        <v>5.0</v>
      </c>
      <c r="J623" s="63">
        <v>42325.62430555555</v>
      </c>
      <c r="K623" s="56" t="s">
        <v>6068</v>
      </c>
      <c r="L623" s="56" t="s">
        <v>2944</v>
      </c>
      <c r="M623" s="56" t="s">
        <v>5856</v>
      </c>
      <c r="N623" s="62" t="e">
        <v>#N/A</v>
      </c>
      <c r="O623" s="62" t="e">
        <v>#N/A</v>
      </c>
      <c r="P623" s="62" t="e">
        <v>#N/A</v>
      </c>
      <c r="Q623" s="62" t="e">
        <v>#N/A</v>
      </c>
      <c r="R623" s="62" t="e">
        <v>#N/A</v>
      </c>
      <c r="S623" s="62" t="b">
        <v>1</v>
      </c>
      <c r="T623" s="62" t="b">
        <v>1</v>
      </c>
      <c r="U623" s="61">
        <v>29602.0</v>
      </c>
      <c r="V623" s="56" t="s">
        <v>2947</v>
      </c>
      <c r="W623" s="56" t="s">
        <v>2835</v>
      </c>
      <c r="X623" s="60"/>
      <c r="Y623" s="60"/>
      <c r="Z623" s="60"/>
      <c r="AA623" s="56" t="s">
        <v>7373</v>
      </c>
      <c r="AD623" s="60"/>
      <c r="AE623" s="60"/>
    </row>
    <row r="624">
      <c r="A624" s="60"/>
      <c r="B624" s="61">
        <v>558.0</v>
      </c>
      <c r="C624" s="56" t="s">
        <v>7369</v>
      </c>
      <c r="D624" s="57" t="s">
        <v>6074</v>
      </c>
      <c r="E624" s="56" t="s">
        <v>7252</v>
      </c>
      <c r="F624" s="62" t="b">
        <v>0</v>
      </c>
      <c r="G624" s="61">
        <v>43.0</v>
      </c>
      <c r="H624" s="61">
        <v>14.0</v>
      </c>
      <c r="I624" s="61">
        <v>29.0</v>
      </c>
      <c r="J624" s="63">
        <v>42325.94375</v>
      </c>
      <c r="K624" s="56" t="s">
        <v>6071</v>
      </c>
      <c r="L624" s="56" t="s">
        <v>2944</v>
      </c>
      <c r="M624" s="56" t="s">
        <v>6072</v>
      </c>
      <c r="N624" s="62" t="e">
        <v>#N/A</v>
      </c>
      <c r="O624" s="62" t="e">
        <v>#N/A</v>
      </c>
      <c r="P624" s="62" t="e">
        <v>#N/A</v>
      </c>
      <c r="Q624" s="62" t="e">
        <v>#N/A</v>
      </c>
      <c r="R624" s="62" t="e">
        <v>#N/A</v>
      </c>
      <c r="S624" s="62" t="b">
        <v>1</v>
      </c>
      <c r="T624" s="62" t="b">
        <v>0</v>
      </c>
      <c r="U624" s="61">
        <v>29602.0</v>
      </c>
      <c r="V624" s="56" t="s">
        <v>2947</v>
      </c>
      <c r="W624" s="56" t="s">
        <v>2835</v>
      </c>
      <c r="X624" s="60"/>
      <c r="Y624" s="60"/>
      <c r="Z624" s="60"/>
      <c r="AA624" s="56" t="s">
        <v>7376</v>
      </c>
      <c r="AD624" s="60"/>
      <c r="AE624" s="60"/>
    </row>
    <row r="625">
      <c r="A625" s="60"/>
      <c r="B625" s="61">
        <v>559.0</v>
      </c>
      <c r="C625" s="56" t="s">
        <v>7369</v>
      </c>
      <c r="D625" s="57" t="s">
        <v>6081</v>
      </c>
      <c r="E625" s="56" t="s">
        <v>7252</v>
      </c>
      <c r="F625" s="62" t="b">
        <v>0</v>
      </c>
      <c r="G625" s="61">
        <v>27.0</v>
      </c>
      <c r="H625" s="61">
        <v>7.0</v>
      </c>
      <c r="I625" s="61">
        <v>20.0</v>
      </c>
      <c r="J625" s="63">
        <v>42326.99930555555</v>
      </c>
      <c r="K625" s="56" t="s">
        <v>6079</v>
      </c>
      <c r="L625" s="56" t="s">
        <v>2944</v>
      </c>
      <c r="M625" s="56" t="s">
        <v>6080</v>
      </c>
      <c r="N625" s="62" t="e">
        <v>#N/A</v>
      </c>
      <c r="O625" s="62" t="e">
        <v>#N/A</v>
      </c>
      <c r="P625" s="62" t="e">
        <v>#N/A</v>
      </c>
      <c r="Q625" s="62" t="e">
        <v>#N/A</v>
      </c>
      <c r="R625" s="62" t="e">
        <v>#N/A</v>
      </c>
      <c r="S625" s="62" t="b">
        <v>1</v>
      </c>
      <c r="T625" s="62" t="b">
        <v>1</v>
      </c>
      <c r="U625" s="61">
        <v>29602.0</v>
      </c>
      <c r="V625" s="56" t="s">
        <v>2947</v>
      </c>
      <c r="W625" s="56" t="s">
        <v>2835</v>
      </c>
      <c r="X625" s="60"/>
      <c r="Y625" s="60"/>
      <c r="Z625" s="60"/>
      <c r="AA625" s="56" t="s">
        <v>7379</v>
      </c>
      <c r="AB625" s="61">
        <v>2.0</v>
      </c>
      <c r="AC625" s="61">
        <v>3.0</v>
      </c>
      <c r="AD625" s="60"/>
      <c r="AE625" s="60"/>
    </row>
    <row r="626">
      <c r="A626" s="60"/>
      <c r="B626" s="61">
        <v>560.0</v>
      </c>
      <c r="C626" s="56" t="s">
        <v>7369</v>
      </c>
      <c r="D626" s="57" t="s">
        <v>6088</v>
      </c>
      <c r="E626" s="56" t="s">
        <v>7252</v>
      </c>
      <c r="F626" s="62" t="b">
        <v>0</v>
      </c>
      <c r="G626" s="61">
        <v>49.0</v>
      </c>
      <c r="H626" s="61">
        <v>9.0</v>
      </c>
      <c r="I626" s="61">
        <v>40.0</v>
      </c>
      <c r="J626" s="63">
        <v>42327.59375</v>
      </c>
      <c r="K626" s="56" t="s">
        <v>6086</v>
      </c>
      <c r="L626" s="56" t="s">
        <v>2944</v>
      </c>
      <c r="M626" s="56" t="s">
        <v>6087</v>
      </c>
      <c r="N626" s="62" t="e">
        <v>#N/A</v>
      </c>
      <c r="O626" s="62" t="e">
        <v>#N/A</v>
      </c>
      <c r="P626" s="62" t="e">
        <v>#N/A</v>
      </c>
      <c r="Q626" s="62" t="e">
        <v>#N/A</v>
      </c>
      <c r="R626" s="62" t="e">
        <v>#N/A</v>
      </c>
      <c r="S626" s="62" t="b">
        <v>1</v>
      </c>
      <c r="T626" s="62" t="b">
        <v>1</v>
      </c>
      <c r="U626" s="61">
        <v>29602.0</v>
      </c>
      <c r="V626" s="56" t="s">
        <v>2947</v>
      </c>
      <c r="W626" s="56" t="s">
        <v>2835</v>
      </c>
      <c r="X626" s="60"/>
      <c r="Y626" s="60"/>
      <c r="Z626" s="60"/>
      <c r="AA626" s="56" t="s">
        <v>7387</v>
      </c>
      <c r="AB626" s="61">
        <v>1.0</v>
      </c>
      <c r="AC626" s="61">
        <v>1.0</v>
      </c>
      <c r="AD626" s="60"/>
      <c r="AE626" s="60"/>
    </row>
    <row r="627">
      <c r="A627" s="60"/>
      <c r="B627" s="61">
        <v>561.0</v>
      </c>
      <c r="C627" s="56" t="s">
        <v>7369</v>
      </c>
      <c r="D627" s="57" t="s">
        <v>6095</v>
      </c>
      <c r="E627" s="56" t="s">
        <v>7252</v>
      </c>
      <c r="F627" s="62" t="b">
        <v>0</v>
      </c>
      <c r="G627" s="61">
        <v>2.0</v>
      </c>
      <c r="H627" s="61">
        <v>0.0</v>
      </c>
      <c r="I627" s="61">
        <v>2.0</v>
      </c>
      <c r="J627" s="63">
        <v>42327.85208333333</v>
      </c>
      <c r="K627" s="56" t="s">
        <v>6093</v>
      </c>
      <c r="L627" s="56" t="s">
        <v>2944</v>
      </c>
      <c r="M627" s="56" t="s">
        <v>6094</v>
      </c>
      <c r="N627" s="62" t="e">
        <v>#N/A</v>
      </c>
      <c r="O627" s="62" t="e">
        <v>#N/A</v>
      </c>
      <c r="P627" s="62" t="e">
        <v>#N/A</v>
      </c>
      <c r="Q627" s="62" t="e">
        <v>#N/A</v>
      </c>
      <c r="R627" s="62" t="e">
        <v>#N/A</v>
      </c>
      <c r="S627" s="62" t="b">
        <v>1</v>
      </c>
      <c r="T627" s="62" t="b">
        <v>1</v>
      </c>
      <c r="U627" s="61">
        <v>29602.0</v>
      </c>
      <c r="V627" s="56" t="s">
        <v>2947</v>
      </c>
      <c r="W627" s="56" t="s">
        <v>2835</v>
      </c>
      <c r="X627" s="60"/>
      <c r="Y627" s="60"/>
      <c r="Z627" s="60"/>
      <c r="AA627" s="56" t="s">
        <v>7394</v>
      </c>
      <c r="AB627" s="61">
        <v>3.0</v>
      </c>
      <c r="AC627" s="61">
        <v>3.0</v>
      </c>
      <c r="AD627" s="60"/>
      <c r="AE627" s="60"/>
    </row>
    <row r="628">
      <c r="A628" s="60"/>
      <c r="B628" s="61">
        <v>562.0</v>
      </c>
      <c r="C628" s="56" t="s">
        <v>7369</v>
      </c>
      <c r="D628" s="57" t="s">
        <v>6103</v>
      </c>
      <c r="E628" s="56" t="s">
        <v>7252</v>
      </c>
      <c r="F628" s="62" t="b">
        <v>0</v>
      </c>
      <c r="G628" s="61">
        <v>90.0</v>
      </c>
      <c r="H628" s="61">
        <v>8.0</v>
      </c>
      <c r="I628" s="61">
        <v>82.0</v>
      </c>
      <c r="J628" s="63">
        <v>42328.2375</v>
      </c>
      <c r="K628" s="56" t="s">
        <v>6100</v>
      </c>
      <c r="L628" s="56" t="s">
        <v>2944</v>
      </c>
      <c r="M628" s="56" t="s">
        <v>6101</v>
      </c>
      <c r="N628" s="62" t="e">
        <v>#N/A</v>
      </c>
      <c r="O628" s="62" t="e">
        <v>#N/A</v>
      </c>
      <c r="P628" s="62" t="e">
        <v>#N/A</v>
      </c>
      <c r="Q628" s="62" t="e">
        <v>#N/A</v>
      </c>
      <c r="R628" s="62" t="e">
        <v>#N/A</v>
      </c>
      <c r="S628" s="62" t="b">
        <v>1</v>
      </c>
      <c r="T628" s="62" t="b">
        <v>1</v>
      </c>
      <c r="U628" s="61">
        <v>29602.0</v>
      </c>
      <c r="V628" s="56" t="s">
        <v>2947</v>
      </c>
      <c r="W628" s="56" t="s">
        <v>2835</v>
      </c>
      <c r="X628" s="60"/>
      <c r="Y628" s="60"/>
      <c r="Z628" s="60"/>
      <c r="AA628" s="56" t="s">
        <v>7403</v>
      </c>
      <c r="AB628" s="61">
        <v>1.0</v>
      </c>
      <c r="AC628" s="61">
        <v>2.0</v>
      </c>
      <c r="AD628" s="60"/>
      <c r="AE628" s="60"/>
    </row>
    <row r="629">
      <c r="A629" s="60"/>
      <c r="B629" s="61">
        <v>563.0</v>
      </c>
      <c r="C629" s="56" t="s">
        <v>7369</v>
      </c>
      <c r="D629" s="57" t="s">
        <v>6110</v>
      </c>
      <c r="E629" s="56" t="s">
        <v>7252</v>
      </c>
      <c r="F629" s="62" t="b">
        <v>0</v>
      </c>
      <c r="G629" s="61">
        <v>3.0</v>
      </c>
      <c r="H629" s="61">
        <v>0.0</v>
      </c>
      <c r="I629" s="61">
        <v>3.0</v>
      </c>
      <c r="J629" s="63">
        <v>42328.55138888889</v>
      </c>
      <c r="K629" s="56" t="s">
        <v>6108</v>
      </c>
      <c r="L629" s="56" t="s">
        <v>2944</v>
      </c>
      <c r="M629" s="56" t="s">
        <v>6109</v>
      </c>
      <c r="N629" s="62" t="e">
        <v>#N/A</v>
      </c>
      <c r="O629" s="62" t="e">
        <v>#N/A</v>
      </c>
      <c r="P629" s="62" t="e">
        <v>#N/A</v>
      </c>
      <c r="Q629" s="62" t="e">
        <v>#N/A</v>
      </c>
      <c r="R629" s="62" t="e">
        <v>#N/A</v>
      </c>
      <c r="S629" s="62" t="b">
        <v>1</v>
      </c>
      <c r="T629" s="62" t="b">
        <v>0</v>
      </c>
      <c r="U629" s="61">
        <v>29602.0</v>
      </c>
      <c r="V629" s="56" t="s">
        <v>2947</v>
      </c>
      <c r="W629" s="56" t="s">
        <v>2835</v>
      </c>
      <c r="X629" s="60"/>
      <c r="Y629" s="60"/>
      <c r="Z629" s="60"/>
      <c r="AA629" s="56" t="s">
        <v>7408</v>
      </c>
      <c r="AB629" s="61">
        <v>2.0</v>
      </c>
      <c r="AC629" s="61">
        <v>3.0</v>
      </c>
      <c r="AD629" s="60"/>
      <c r="AE629" s="60"/>
    </row>
    <row r="630">
      <c r="A630" s="60"/>
      <c r="B630" s="61">
        <v>564.0</v>
      </c>
      <c r="C630" s="56" t="s">
        <v>7369</v>
      </c>
      <c r="D630" s="57" t="s">
        <v>6118</v>
      </c>
      <c r="E630" s="56" t="s">
        <v>7252</v>
      </c>
      <c r="F630" s="62" t="b">
        <v>0</v>
      </c>
      <c r="G630" s="61">
        <v>59.0</v>
      </c>
      <c r="H630" s="61">
        <v>15.0</v>
      </c>
      <c r="I630" s="61">
        <v>44.0</v>
      </c>
      <c r="J630" s="63">
        <v>42329.634722222225</v>
      </c>
      <c r="K630" s="56" t="s">
        <v>6116</v>
      </c>
      <c r="L630" s="56" t="s">
        <v>2944</v>
      </c>
      <c r="M630" s="56" t="s">
        <v>6117</v>
      </c>
      <c r="N630" s="62" t="e">
        <v>#N/A</v>
      </c>
      <c r="O630" s="62" t="e">
        <v>#N/A</v>
      </c>
      <c r="P630" s="62" t="e">
        <v>#N/A</v>
      </c>
      <c r="Q630" s="62" t="e">
        <v>#N/A</v>
      </c>
      <c r="R630" s="62" t="e">
        <v>#N/A</v>
      </c>
      <c r="S630" s="62" t="b">
        <v>1</v>
      </c>
      <c r="T630" s="62" t="b">
        <v>1</v>
      </c>
      <c r="U630" s="61">
        <v>29602.0</v>
      </c>
      <c r="V630" s="56" t="s">
        <v>2947</v>
      </c>
      <c r="W630" s="56" t="s">
        <v>2835</v>
      </c>
      <c r="X630" s="60"/>
      <c r="Y630" s="60"/>
      <c r="Z630" s="60"/>
      <c r="AA630" s="56" t="s">
        <v>7415</v>
      </c>
      <c r="AB630" s="61">
        <v>3.0</v>
      </c>
      <c r="AC630" s="61">
        <v>4.0</v>
      </c>
      <c r="AD630" s="60"/>
      <c r="AE630" s="60"/>
    </row>
    <row r="631">
      <c r="A631" s="60"/>
      <c r="B631" s="61">
        <v>565.0</v>
      </c>
      <c r="C631" s="56" t="s">
        <v>7369</v>
      </c>
      <c r="D631" s="57" t="s">
        <v>6125</v>
      </c>
      <c r="E631" s="56" t="s">
        <v>7252</v>
      </c>
      <c r="F631" s="62" t="b">
        <v>0</v>
      </c>
      <c r="G631" s="61">
        <v>43.0</v>
      </c>
      <c r="H631" s="61">
        <v>1.0</v>
      </c>
      <c r="I631" s="61">
        <v>42.0</v>
      </c>
      <c r="J631" s="63">
        <v>42332.18194444444</v>
      </c>
      <c r="K631" s="56" t="s">
        <v>6123</v>
      </c>
      <c r="L631" s="56" t="s">
        <v>2944</v>
      </c>
      <c r="M631" s="56" t="s">
        <v>6124</v>
      </c>
      <c r="N631" s="62" t="e">
        <v>#N/A</v>
      </c>
      <c r="O631" s="62" t="e">
        <v>#N/A</v>
      </c>
      <c r="P631" s="62" t="e">
        <v>#N/A</v>
      </c>
      <c r="Q631" s="62" t="e">
        <v>#N/A</v>
      </c>
      <c r="R631" s="62" t="e">
        <v>#N/A</v>
      </c>
      <c r="S631" s="62" t="b">
        <v>1</v>
      </c>
      <c r="T631" s="62" t="b">
        <v>1</v>
      </c>
      <c r="U631" s="61">
        <v>29602.0</v>
      </c>
      <c r="V631" s="56" t="s">
        <v>2947</v>
      </c>
      <c r="W631" s="56" t="s">
        <v>2835</v>
      </c>
      <c r="X631" s="60"/>
      <c r="Y631" s="60"/>
      <c r="Z631" s="60"/>
      <c r="AA631" s="56" t="s">
        <v>7424</v>
      </c>
      <c r="AB631" s="61">
        <v>3.0</v>
      </c>
      <c r="AC631" s="61">
        <v>2.0</v>
      </c>
      <c r="AD631" s="60"/>
      <c r="AE631" s="60"/>
    </row>
    <row r="632">
      <c r="A632" s="60"/>
      <c r="B632" s="61">
        <v>566.0</v>
      </c>
      <c r="C632" s="56" t="s">
        <v>7369</v>
      </c>
      <c r="D632" s="57" t="s">
        <v>6133</v>
      </c>
      <c r="E632" s="56" t="s">
        <v>7252</v>
      </c>
      <c r="F632" s="62" t="b">
        <v>0</v>
      </c>
      <c r="G632" s="61">
        <v>1.0</v>
      </c>
      <c r="H632" s="61">
        <v>0.0</v>
      </c>
      <c r="I632" s="61">
        <v>1.0</v>
      </c>
      <c r="J632" s="63">
        <v>42332.27222222222</v>
      </c>
      <c r="K632" s="56" t="s">
        <v>6131</v>
      </c>
      <c r="L632" s="56" t="s">
        <v>2944</v>
      </c>
      <c r="M632" s="56" t="s">
        <v>6132</v>
      </c>
      <c r="N632" s="62" t="e">
        <v>#N/A</v>
      </c>
      <c r="O632" s="62" t="e">
        <v>#N/A</v>
      </c>
      <c r="P632" s="62" t="e">
        <v>#N/A</v>
      </c>
      <c r="Q632" s="62" t="e">
        <v>#N/A</v>
      </c>
      <c r="R632" s="62" t="e">
        <v>#N/A</v>
      </c>
      <c r="S632" s="62" t="b">
        <v>1</v>
      </c>
      <c r="T632" s="62" t="b">
        <v>0</v>
      </c>
      <c r="U632" s="61">
        <v>29602.0</v>
      </c>
      <c r="V632" s="56" t="s">
        <v>2947</v>
      </c>
      <c r="W632" s="56" t="s">
        <v>2835</v>
      </c>
      <c r="X632" s="60"/>
      <c r="Y632" s="60"/>
      <c r="Z632" s="60"/>
      <c r="AA632" s="56" t="s">
        <v>7431</v>
      </c>
      <c r="AB632" s="61">
        <v>3.0</v>
      </c>
      <c r="AC632" s="61">
        <v>1.0</v>
      </c>
      <c r="AD632" s="60"/>
      <c r="AE632" s="60"/>
    </row>
    <row r="633">
      <c r="A633" s="60"/>
      <c r="B633" s="61">
        <v>567.0</v>
      </c>
      <c r="C633" s="56" t="s">
        <v>7369</v>
      </c>
      <c r="D633" s="57" t="s">
        <v>6144</v>
      </c>
      <c r="E633" s="56" t="s">
        <v>7252</v>
      </c>
      <c r="F633" s="62" t="b">
        <v>0</v>
      </c>
      <c r="G633" s="61">
        <v>1.0</v>
      </c>
      <c r="H633" s="61">
        <v>1.0</v>
      </c>
      <c r="I633" s="60"/>
      <c r="J633" s="63">
        <v>42332.339583333334</v>
      </c>
      <c r="K633" s="56" t="s">
        <v>6139</v>
      </c>
      <c r="L633" s="56" t="s">
        <v>2944</v>
      </c>
      <c r="M633" s="56" t="s">
        <v>6141</v>
      </c>
      <c r="N633" s="56" t="s">
        <v>264</v>
      </c>
      <c r="O633" s="61">
        <v>0.0</v>
      </c>
      <c r="P633" s="61">
        <v>0.0</v>
      </c>
      <c r="Q633" s="56" t="s">
        <v>6142</v>
      </c>
      <c r="R633" s="56" t="s">
        <v>6143</v>
      </c>
      <c r="S633" s="62" t="b">
        <v>1</v>
      </c>
      <c r="T633" s="62" t="b">
        <v>1</v>
      </c>
      <c r="U633" s="61">
        <v>29602.0</v>
      </c>
      <c r="V633" s="56" t="s">
        <v>2947</v>
      </c>
      <c r="W633" s="56" t="s">
        <v>2835</v>
      </c>
      <c r="X633" s="60"/>
      <c r="Y633" s="60"/>
      <c r="Z633" s="60"/>
      <c r="AA633" s="56" t="s">
        <v>7437</v>
      </c>
      <c r="AB633" s="61">
        <v>3.0</v>
      </c>
      <c r="AC633" s="61">
        <v>3.0</v>
      </c>
      <c r="AD633" s="60"/>
      <c r="AE633" s="60"/>
    </row>
    <row r="634">
      <c r="A634" s="60"/>
      <c r="B634" s="61">
        <v>568.0</v>
      </c>
      <c r="C634" s="56" t="s">
        <v>7369</v>
      </c>
      <c r="D634" s="57" t="s">
        <v>6151</v>
      </c>
      <c r="E634" s="56" t="s">
        <v>7252</v>
      </c>
      <c r="F634" s="62" t="b">
        <v>0</v>
      </c>
      <c r="G634" s="61">
        <v>35.0</v>
      </c>
      <c r="H634" s="61">
        <v>12.0</v>
      </c>
      <c r="I634" s="61">
        <v>23.0</v>
      </c>
      <c r="J634" s="63">
        <v>42332.415972222225</v>
      </c>
      <c r="K634" s="56" t="s">
        <v>6149</v>
      </c>
      <c r="L634" s="56" t="s">
        <v>2944</v>
      </c>
      <c r="M634" s="56" t="s">
        <v>6150</v>
      </c>
      <c r="N634" s="62" t="e">
        <v>#N/A</v>
      </c>
      <c r="O634" s="62" t="e">
        <v>#N/A</v>
      </c>
      <c r="P634" s="62" t="e">
        <v>#N/A</v>
      </c>
      <c r="Q634" s="62" t="e">
        <v>#N/A</v>
      </c>
      <c r="R634" s="62" t="e">
        <v>#N/A</v>
      </c>
      <c r="S634" s="62" t="b">
        <v>1</v>
      </c>
      <c r="T634" s="62" t="b">
        <v>1</v>
      </c>
      <c r="U634" s="61">
        <v>29602.0</v>
      </c>
      <c r="V634" s="56" t="s">
        <v>2947</v>
      </c>
      <c r="W634" s="56" t="s">
        <v>2835</v>
      </c>
      <c r="X634" s="60"/>
      <c r="Y634" s="60"/>
      <c r="Z634" s="60"/>
      <c r="AA634" s="56" t="s">
        <v>7445</v>
      </c>
      <c r="AB634" s="61">
        <v>3.0</v>
      </c>
      <c r="AC634" s="60"/>
      <c r="AD634" s="60"/>
      <c r="AE634" s="60"/>
    </row>
    <row r="635">
      <c r="A635" s="60"/>
      <c r="B635" s="61">
        <v>569.0</v>
      </c>
      <c r="C635" s="56" t="s">
        <v>7369</v>
      </c>
      <c r="D635" s="57" t="s">
        <v>6156</v>
      </c>
      <c r="E635" s="56" t="s">
        <v>7252</v>
      </c>
      <c r="F635" s="62" t="b">
        <v>0</v>
      </c>
      <c r="G635" s="61">
        <v>4.0</v>
      </c>
      <c r="H635" s="61">
        <v>2.0</v>
      </c>
      <c r="I635" s="61">
        <v>2.0</v>
      </c>
      <c r="J635" s="63">
        <v>42339.34097222222</v>
      </c>
      <c r="K635" s="56" t="s">
        <v>6154</v>
      </c>
      <c r="L635" s="56" t="s">
        <v>2944</v>
      </c>
      <c r="M635" s="56" t="s">
        <v>6155</v>
      </c>
      <c r="N635" s="62" t="e">
        <v>#N/A</v>
      </c>
      <c r="O635" s="62" t="e">
        <v>#N/A</v>
      </c>
      <c r="P635" s="62" t="e">
        <v>#N/A</v>
      </c>
      <c r="Q635" s="62" t="e">
        <v>#N/A</v>
      </c>
      <c r="R635" s="62" t="e">
        <v>#N/A</v>
      </c>
      <c r="S635" s="62" t="b">
        <v>1</v>
      </c>
      <c r="T635" s="62" t="b">
        <v>0</v>
      </c>
      <c r="U635" s="61">
        <v>29602.0</v>
      </c>
      <c r="V635" s="56" t="s">
        <v>2947</v>
      </c>
      <c r="W635" s="56" t="s">
        <v>2835</v>
      </c>
      <c r="X635" s="60"/>
      <c r="Y635" s="60"/>
      <c r="Z635" s="60"/>
      <c r="AA635" s="56" t="s">
        <v>6158</v>
      </c>
      <c r="AD635" s="60"/>
      <c r="AE635" s="60"/>
    </row>
    <row r="636">
      <c r="A636" s="60"/>
      <c r="B636" s="61">
        <v>570.0</v>
      </c>
      <c r="C636" s="56" t="s">
        <v>7369</v>
      </c>
      <c r="D636" s="57" t="s">
        <v>6168</v>
      </c>
      <c r="E636" s="56" t="s">
        <v>7252</v>
      </c>
      <c r="F636" s="62" t="b">
        <v>0</v>
      </c>
      <c r="G636" s="61">
        <v>2.0</v>
      </c>
      <c r="H636" s="61">
        <v>0.0</v>
      </c>
      <c r="I636" s="61">
        <v>2.0</v>
      </c>
      <c r="J636" s="63">
        <v>42339.59722222222</v>
      </c>
      <c r="K636" s="56" t="s">
        <v>6166</v>
      </c>
      <c r="L636" s="56" t="s">
        <v>2944</v>
      </c>
      <c r="M636" s="56" t="s">
        <v>6167</v>
      </c>
      <c r="N636" s="62" t="e">
        <v>#N/A</v>
      </c>
      <c r="O636" s="62" t="e">
        <v>#N/A</v>
      </c>
      <c r="P636" s="62" t="e">
        <v>#N/A</v>
      </c>
      <c r="Q636" s="62" t="e">
        <v>#N/A</v>
      </c>
      <c r="R636" s="62" t="e">
        <v>#N/A</v>
      </c>
      <c r="S636" s="62" t="b">
        <v>1</v>
      </c>
      <c r="T636" s="62" t="b">
        <v>0</v>
      </c>
      <c r="U636" s="61">
        <v>29602.0</v>
      </c>
      <c r="V636" s="56" t="s">
        <v>2947</v>
      </c>
      <c r="W636" s="56" t="s">
        <v>2835</v>
      </c>
      <c r="X636" s="60"/>
      <c r="Y636" s="60"/>
      <c r="Z636" s="60"/>
      <c r="AA636" s="56" t="s">
        <v>7454</v>
      </c>
      <c r="AD636" s="60"/>
      <c r="AE636" s="60"/>
    </row>
    <row r="637">
      <c r="A637" s="60"/>
      <c r="B637" s="61">
        <v>680.0</v>
      </c>
      <c r="C637" s="56" t="s">
        <v>7369</v>
      </c>
      <c r="D637" s="57" t="s">
        <v>6886</v>
      </c>
      <c r="E637" s="56" t="s">
        <v>6882</v>
      </c>
      <c r="F637" s="62" t="b">
        <v>1</v>
      </c>
      <c r="G637" s="61">
        <v>10.0</v>
      </c>
      <c r="H637" s="61">
        <v>1.0</v>
      </c>
      <c r="I637" s="61">
        <v>9.0</v>
      </c>
      <c r="J637" s="63">
        <v>42329.36388888889</v>
      </c>
      <c r="K637" s="56" t="s">
        <v>6883</v>
      </c>
      <c r="L637" s="56" t="s">
        <v>6884</v>
      </c>
      <c r="M637" s="56" t="s">
        <v>6885</v>
      </c>
      <c r="N637" s="62" t="e">
        <v>#N/A</v>
      </c>
      <c r="O637" s="62" t="e">
        <v>#N/A</v>
      </c>
      <c r="P637" s="62" t="e">
        <v>#N/A</v>
      </c>
      <c r="Q637" s="62" t="e">
        <v>#N/A</v>
      </c>
      <c r="R637" s="62" t="e">
        <v>#N/A</v>
      </c>
      <c r="S637" s="62" t="b">
        <v>0</v>
      </c>
      <c r="T637" s="62" t="b">
        <v>0</v>
      </c>
      <c r="U637" s="56" t="s">
        <v>6887</v>
      </c>
      <c r="V637" s="56" t="s">
        <v>6888</v>
      </c>
      <c r="W637" s="56" t="s">
        <v>2835</v>
      </c>
      <c r="X637" s="64">
        <v>962885.0</v>
      </c>
      <c r="Y637" s="64">
        <v>983666.0</v>
      </c>
      <c r="Z637" s="56" t="s">
        <v>6889</v>
      </c>
      <c r="AA637" s="56" t="s">
        <v>7462</v>
      </c>
      <c r="AB637" s="61">
        <v>3.0</v>
      </c>
      <c r="AC637" s="61">
        <v>2.0</v>
      </c>
      <c r="AD637" s="60"/>
      <c r="AE637" s="60"/>
    </row>
    <row r="638">
      <c r="A638" s="60"/>
      <c r="B638" s="61">
        <v>681.0</v>
      </c>
      <c r="C638" s="56" t="s">
        <v>7369</v>
      </c>
      <c r="D638" s="57" t="s">
        <v>6895</v>
      </c>
      <c r="E638" s="56" t="s">
        <v>6882</v>
      </c>
      <c r="F638" s="62" t="b">
        <v>1</v>
      </c>
      <c r="G638" s="61">
        <v>72.0</v>
      </c>
      <c r="H638" s="61">
        <v>9.0</v>
      </c>
      <c r="I638" s="61">
        <v>63.0</v>
      </c>
      <c r="J638" s="63">
        <v>42331.45277777778</v>
      </c>
      <c r="K638" s="56" t="s">
        <v>6893</v>
      </c>
      <c r="L638" s="56" t="s">
        <v>6884</v>
      </c>
      <c r="M638" s="56" t="s">
        <v>6894</v>
      </c>
      <c r="N638" s="62" t="e">
        <v>#N/A</v>
      </c>
      <c r="O638" s="62" t="e">
        <v>#N/A</v>
      </c>
      <c r="P638" s="62" t="e">
        <v>#N/A</v>
      </c>
      <c r="Q638" s="62" t="e">
        <v>#N/A</v>
      </c>
      <c r="R638" s="62" t="e">
        <v>#N/A</v>
      </c>
      <c r="S638" s="62" t="b">
        <v>0</v>
      </c>
      <c r="T638" s="62" t="b">
        <v>1</v>
      </c>
      <c r="U638" s="56" t="s">
        <v>6887</v>
      </c>
      <c r="V638" s="56" t="s">
        <v>6888</v>
      </c>
      <c r="W638" s="56" t="s">
        <v>2835</v>
      </c>
      <c r="X638" s="64">
        <v>962885.0</v>
      </c>
      <c r="Y638" s="64">
        <v>983666.0</v>
      </c>
      <c r="Z638" s="56" t="s">
        <v>6889</v>
      </c>
      <c r="AA638" s="56" t="s">
        <v>7471</v>
      </c>
      <c r="AB638" s="61">
        <v>3.0</v>
      </c>
      <c r="AC638" s="61">
        <v>3.0</v>
      </c>
      <c r="AD638" s="60"/>
      <c r="AE638" s="60"/>
    </row>
    <row r="639">
      <c r="A639" s="60"/>
      <c r="B639" s="61">
        <v>682.0</v>
      </c>
      <c r="C639" s="56" t="s">
        <v>7369</v>
      </c>
      <c r="D639" s="57" t="s">
        <v>6901</v>
      </c>
      <c r="E639" s="56" t="s">
        <v>6882</v>
      </c>
      <c r="F639" s="62" t="b">
        <v>1</v>
      </c>
      <c r="G639" s="61">
        <v>3.0</v>
      </c>
      <c r="H639" s="61">
        <v>0.0</v>
      </c>
      <c r="I639" s="61">
        <v>3.0</v>
      </c>
      <c r="J639" s="63">
        <v>42332.40347222222</v>
      </c>
      <c r="K639" s="56" t="s">
        <v>6899</v>
      </c>
      <c r="L639" s="56" t="s">
        <v>6884</v>
      </c>
      <c r="M639" s="56" t="s">
        <v>6900</v>
      </c>
      <c r="N639" s="62" t="e">
        <v>#N/A</v>
      </c>
      <c r="O639" s="62" t="e">
        <v>#N/A</v>
      </c>
      <c r="P639" s="62" t="e">
        <v>#N/A</v>
      </c>
      <c r="Q639" s="62" t="e">
        <v>#N/A</v>
      </c>
      <c r="R639" s="62" t="e">
        <v>#N/A</v>
      </c>
      <c r="S639" s="62" t="b">
        <v>0</v>
      </c>
      <c r="T639" s="62" t="b">
        <v>0</v>
      </c>
      <c r="U639" s="56" t="s">
        <v>6887</v>
      </c>
      <c r="V639" s="56" t="s">
        <v>6888</v>
      </c>
      <c r="W639" s="56" t="s">
        <v>2835</v>
      </c>
      <c r="X639" s="64">
        <v>962885.0</v>
      </c>
      <c r="Y639" s="64">
        <v>983666.0</v>
      </c>
      <c r="Z639" s="56" t="s">
        <v>6889</v>
      </c>
      <c r="AA639" s="56" t="s">
        <v>7478</v>
      </c>
      <c r="AB639" s="61">
        <v>3.0</v>
      </c>
      <c r="AC639" s="61">
        <v>1.0</v>
      </c>
      <c r="AD639" s="60"/>
      <c r="AE639" s="60"/>
    </row>
    <row r="640">
      <c r="A640" s="60"/>
      <c r="B640" s="61">
        <v>785.0</v>
      </c>
      <c r="C640" s="56" t="s">
        <v>7369</v>
      </c>
      <c r="D640" s="65" t="s">
        <v>5838</v>
      </c>
      <c r="E640" s="56" t="s">
        <v>7252</v>
      </c>
      <c r="F640" s="62" t="b">
        <v>0</v>
      </c>
      <c r="G640" s="61">
        <v>1.0</v>
      </c>
      <c r="H640" s="61">
        <v>0.0</v>
      </c>
      <c r="I640" s="61">
        <v>1.0</v>
      </c>
      <c r="J640" s="63">
        <v>42310.36319444444</v>
      </c>
      <c r="K640" s="56" t="s">
        <v>5834</v>
      </c>
      <c r="L640" s="56" t="s">
        <v>2944</v>
      </c>
      <c r="M640" s="56" t="s">
        <v>5837</v>
      </c>
      <c r="N640" s="62" t="e">
        <v>#N/A</v>
      </c>
      <c r="O640" s="62" t="e">
        <v>#N/A</v>
      </c>
      <c r="P640" s="62" t="e">
        <v>#N/A</v>
      </c>
      <c r="Q640" s="62" t="e">
        <v>#N/A</v>
      </c>
      <c r="R640" s="62" t="e">
        <v>#N/A</v>
      </c>
      <c r="S640" s="62" t="b">
        <v>0</v>
      </c>
      <c r="T640" s="62" t="b">
        <v>0</v>
      </c>
      <c r="U640" s="61">
        <v>29602.0</v>
      </c>
      <c r="V640" s="56" t="s">
        <v>2947</v>
      </c>
      <c r="W640" s="56" t="s">
        <v>2835</v>
      </c>
      <c r="X640" s="60"/>
      <c r="Y640" s="60"/>
      <c r="Z640" s="60"/>
      <c r="AA640" s="56" t="s">
        <v>7272</v>
      </c>
      <c r="AB640" s="61">
        <v>2.0</v>
      </c>
      <c r="AC640" s="61">
        <v>2.0</v>
      </c>
      <c r="AD640" s="60"/>
      <c r="AE640" s="60"/>
    </row>
    <row r="641">
      <c r="A641" s="60"/>
      <c r="B641" s="61">
        <v>786.0</v>
      </c>
      <c r="C641" s="56" t="s">
        <v>7369</v>
      </c>
      <c r="D641" s="57" t="s">
        <v>7382</v>
      </c>
      <c r="E641" s="56" t="s">
        <v>7252</v>
      </c>
      <c r="F641" s="62" t="b">
        <v>0</v>
      </c>
      <c r="G641" s="61">
        <v>4.0</v>
      </c>
      <c r="H641" s="61">
        <v>4.0</v>
      </c>
      <c r="I641" s="60"/>
      <c r="J641" s="63">
        <v>42310.566666666666</v>
      </c>
      <c r="K641" s="56" t="s">
        <v>7380</v>
      </c>
      <c r="L641" s="56" t="s">
        <v>2944</v>
      </c>
      <c r="M641" s="56" t="s">
        <v>7381</v>
      </c>
      <c r="N641" s="62" t="e">
        <v>#N/A</v>
      </c>
      <c r="O641" s="62" t="e">
        <v>#N/A</v>
      </c>
      <c r="P641" s="62" t="e">
        <v>#N/A</v>
      </c>
      <c r="Q641" s="62" t="e">
        <v>#N/A</v>
      </c>
      <c r="R641" s="62" t="e">
        <v>#N/A</v>
      </c>
      <c r="S641" s="62" t="b">
        <v>0</v>
      </c>
      <c r="T641" s="62" t="b">
        <v>0</v>
      </c>
      <c r="U641" s="61">
        <v>29602.0</v>
      </c>
      <c r="V641" s="56" t="s">
        <v>2947</v>
      </c>
      <c r="W641" s="56" t="s">
        <v>2835</v>
      </c>
      <c r="X641" s="60"/>
      <c r="Y641" s="60"/>
      <c r="Z641" s="60"/>
      <c r="AA641" s="56" t="s">
        <v>7489</v>
      </c>
      <c r="AB641" s="61">
        <v>3.0</v>
      </c>
      <c r="AC641" s="61">
        <v>2.0</v>
      </c>
      <c r="AD641" s="60"/>
      <c r="AE641" s="60"/>
    </row>
    <row r="642">
      <c r="A642" s="60"/>
      <c r="B642" s="61">
        <v>787.0</v>
      </c>
      <c r="C642" s="56" t="s">
        <v>7369</v>
      </c>
      <c r="D642" s="57" t="s">
        <v>7388</v>
      </c>
      <c r="E642" s="56" t="s">
        <v>7252</v>
      </c>
      <c r="F642" s="62" t="b">
        <v>0</v>
      </c>
      <c r="G642" s="61">
        <v>4.0</v>
      </c>
      <c r="H642" s="61">
        <v>2.0</v>
      </c>
      <c r="I642" s="61">
        <v>2.0</v>
      </c>
      <c r="J642" s="63">
        <v>42312.06319444445</v>
      </c>
      <c r="K642" s="56" t="s">
        <v>7385</v>
      </c>
      <c r="L642" s="56" t="s">
        <v>2944</v>
      </c>
      <c r="M642" s="56" t="s">
        <v>7386</v>
      </c>
      <c r="N642" s="62" t="e">
        <v>#N/A</v>
      </c>
      <c r="O642" s="62" t="e">
        <v>#N/A</v>
      </c>
      <c r="P642" s="62" t="e">
        <v>#N/A</v>
      </c>
      <c r="Q642" s="62" t="e">
        <v>#N/A</v>
      </c>
      <c r="R642" s="62" t="e">
        <v>#N/A</v>
      </c>
      <c r="S642" s="62" t="b">
        <v>0</v>
      </c>
      <c r="T642" s="62" t="b">
        <v>0</v>
      </c>
      <c r="U642" s="61">
        <v>29602.0</v>
      </c>
      <c r="V642" s="56" t="s">
        <v>2947</v>
      </c>
      <c r="W642" s="56" t="s">
        <v>2835</v>
      </c>
      <c r="X642" s="60"/>
      <c r="Y642" s="60"/>
      <c r="Z642" s="60"/>
      <c r="AA642" s="56" t="s">
        <v>7494</v>
      </c>
      <c r="AB642" s="61">
        <v>1.0</v>
      </c>
      <c r="AC642" s="61">
        <v>1.0</v>
      </c>
      <c r="AD642" s="60"/>
      <c r="AE642" s="60"/>
    </row>
    <row r="643">
      <c r="A643" s="60"/>
      <c r="B643" s="61">
        <v>788.0</v>
      </c>
      <c r="C643" s="56" t="s">
        <v>7369</v>
      </c>
      <c r="D643" s="57" t="s">
        <v>7393</v>
      </c>
      <c r="E643" s="56" t="s">
        <v>7252</v>
      </c>
      <c r="F643" s="62" t="b">
        <v>0</v>
      </c>
      <c r="G643" s="61">
        <v>0.0</v>
      </c>
      <c r="H643" s="61">
        <v>0.0</v>
      </c>
      <c r="I643" s="61">
        <v>0.0</v>
      </c>
      <c r="J643" s="63">
        <v>42317.81875</v>
      </c>
      <c r="K643" s="56" t="s">
        <v>7391</v>
      </c>
      <c r="L643" s="56" t="s">
        <v>2944</v>
      </c>
      <c r="M643" s="56" t="s">
        <v>7392</v>
      </c>
      <c r="N643" s="62" t="e">
        <v>#N/A</v>
      </c>
      <c r="O643" s="62" t="e">
        <v>#N/A</v>
      </c>
      <c r="P643" s="62" t="e">
        <v>#N/A</v>
      </c>
      <c r="Q643" s="62" t="e">
        <v>#N/A</v>
      </c>
      <c r="R643" s="62" t="e">
        <v>#N/A</v>
      </c>
      <c r="S643" s="62" t="b">
        <v>0</v>
      </c>
      <c r="T643" s="62" t="b">
        <v>0</v>
      </c>
      <c r="U643" s="61">
        <v>29602.0</v>
      </c>
      <c r="V643" s="56" t="s">
        <v>2947</v>
      </c>
      <c r="W643" s="56" t="s">
        <v>2835</v>
      </c>
      <c r="X643" s="60"/>
      <c r="Y643" s="60"/>
      <c r="Z643" s="60"/>
      <c r="AA643" s="56" t="s">
        <v>7502</v>
      </c>
      <c r="AB643" s="61">
        <v>3.0</v>
      </c>
      <c r="AC643" s="61">
        <v>2.0</v>
      </c>
      <c r="AD643" s="60"/>
      <c r="AE643" s="60"/>
    </row>
    <row r="644">
      <c r="A644" s="60"/>
      <c r="B644" s="61">
        <v>789.0</v>
      </c>
      <c r="C644" s="56" t="s">
        <v>7369</v>
      </c>
      <c r="D644" s="57" t="s">
        <v>7399</v>
      </c>
      <c r="E644" s="56" t="s">
        <v>7252</v>
      </c>
      <c r="F644" s="62" t="b">
        <v>0</v>
      </c>
      <c r="G644" s="61">
        <v>0.0</v>
      </c>
      <c r="H644" s="61">
        <v>0.0</v>
      </c>
      <c r="I644" s="61">
        <v>0.0</v>
      </c>
      <c r="J644" s="63">
        <v>42318.26458333333</v>
      </c>
      <c r="K644" s="56" t="s">
        <v>7397</v>
      </c>
      <c r="L644" s="56" t="s">
        <v>2944</v>
      </c>
      <c r="M644" s="56" t="s">
        <v>7398</v>
      </c>
      <c r="N644" s="62" t="e">
        <v>#N/A</v>
      </c>
      <c r="O644" s="62" t="e">
        <v>#N/A</v>
      </c>
      <c r="P644" s="62" t="e">
        <v>#N/A</v>
      </c>
      <c r="Q644" s="62" t="e">
        <v>#N/A</v>
      </c>
      <c r="R644" s="62" t="e">
        <v>#N/A</v>
      </c>
      <c r="S644" s="62" t="b">
        <v>0</v>
      </c>
      <c r="T644" s="62" t="b">
        <v>0</v>
      </c>
      <c r="U644" s="61">
        <v>29602.0</v>
      </c>
      <c r="V644" s="56" t="s">
        <v>2947</v>
      </c>
      <c r="W644" s="56" t="s">
        <v>2835</v>
      </c>
      <c r="X644" s="60"/>
      <c r="Y644" s="60"/>
      <c r="Z644" s="60"/>
      <c r="AA644" s="56" t="s">
        <v>7505</v>
      </c>
      <c r="AB644" s="61">
        <v>3.0</v>
      </c>
      <c r="AC644" s="61">
        <v>1.0</v>
      </c>
      <c r="AD644" s="60"/>
      <c r="AE644" s="60"/>
    </row>
    <row r="645">
      <c r="A645" s="60"/>
      <c r="B645" s="61">
        <v>790.0</v>
      </c>
      <c r="C645" s="56" t="s">
        <v>7369</v>
      </c>
      <c r="D645" s="57" t="s">
        <v>7405</v>
      </c>
      <c r="E645" s="56" t="s">
        <v>7252</v>
      </c>
      <c r="F645" s="62" t="b">
        <v>0</v>
      </c>
      <c r="G645" s="61">
        <v>0.0</v>
      </c>
      <c r="H645" s="61">
        <v>0.0</v>
      </c>
      <c r="I645" s="61">
        <v>0.0</v>
      </c>
      <c r="J645" s="63">
        <v>42318.40694444445</v>
      </c>
      <c r="K645" s="56" t="s">
        <v>7402</v>
      </c>
      <c r="L645" s="56" t="s">
        <v>2944</v>
      </c>
      <c r="M645" s="56" t="s">
        <v>7404</v>
      </c>
      <c r="N645" s="62" t="e">
        <v>#N/A</v>
      </c>
      <c r="O645" s="62" t="e">
        <v>#N/A</v>
      </c>
      <c r="P645" s="62" t="e">
        <v>#N/A</v>
      </c>
      <c r="Q645" s="62" t="e">
        <v>#N/A</v>
      </c>
      <c r="R645" s="62" t="e">
        <v>#N/A</v>
      </c>
      <c r="S645" s="62" t="b">
        <v>0</v>
      </c>
      <c r="T645" s="62" t="b">
        <v>0</v>
      </c>
      <c r="U645" s="61">
        <v>29602.0</v>
      </c>
      <c r="V645" s="56" t="s">
        <v>2947</v>
      </c>
      <c r="W645" s="56" t="s">
        <v>2835</v>
      </c>
      <c r="X645" s="60"/>
      <c r="Y645" s="60"/>
      <c r="Z645" s="60"/>
      <c r="AA645" s="56" t="s">
        <v>7509</v>
      </c>
      <c r="AB645" s="61">
        <v>1.0</v>
      </c>
      <c r="AC645" s="61">
        <v>2.0</v>
      </c>
      <c r="AD645" s="60"/>
      <c r="AE645" s="60"/>
    </row>
    <row r="646">
      <c r="A646" s="60"/>
      <c r="B646" s="61">
        <v>791.0</v>
      </c>
      <c r="C646" s="56" t="s">
        <v>7369</v>
      </c>
      <c r="D646" s="57" t="s">
        <v>7411</v>
      </c>
      <c r="E646" s="56" t="s">
        <v>7252</v>
      </c>
      <c r="F646" s="62" t="b">
        <v>0</v>
      </c>
      <c r="G646" s="61">
        <v>1.0</v>
      </c>
      <c r="H646" s="61">
        <v>0.0</v>
      </c>
      <c r="I646" s="61">
        <v>1.0</v>
      </c>
      <c r="J646" s="63">
        <v>42318.41180555556</v>
      </c>
      <c r="K646" s="56" t="s">
        <v>7409</v>
      </c>
      <c r="L646" s="56" t="s">
        <v>2944</v>
      </c>
      <c r="M646" s="56" t="s">
        <v>7410</v>
      </c>
      <c r="N646" s="62" t="e">
        <v>#N/A</v>
      </c>
      <c r="O646" s="62" t="e">
        <v>#N/A</v>
      </c>
      <c r="P646" s="62" t="e">
        <v>#N/A</v>
      </c>
      <c r="Q646" s="62" t="e">
        <v>#N/A</v>
      </c>
      <c r="R646" s="62" t="e">
        <v>#N/A</v>
      </c>
      <c r="S646" s="62" t="b">
        <v>0</v>
      </c>
      <c r="T646" s="62" t="b">
        <v>0</v>
      </c>
      <c r="U646" s="61">
        <v>29602.0</v>
      </c>
      <c r="V646" s="56" t="s">
        <v>2947</v>
      </c>
      <c r="W646" s="56" t="s">
        <v>2835</v>
      </c>
      <c r="X646" s="60"/>
      <c r="Y646" s="60"/>
      <c r="Z646" s="60"/>
      <c r="AA646" s="56" t="s">
        <v>7510</v>
      </c>
      <c r="AB646" s="61">
        <v>1.0</v>
      </c>
      <c r="AC646" s="61">
        <v>1.0</v>
      </c>
      <c r="AD646" s="60"/>
      <c r="AE646" s="60"/>
    </row>
    <row r="647">
      <c r="A647" s="60"/>
      <c r="B647" s="61">
        <v>792.0</v>
      </c>
      <c r="C647" s="56" t="s">
        <v>7369</v>
      </c>
      <c r="D647" s="57" t="s">
        <v>7418</v>
      </c>
      <c r="E647" s="56" t="s">
        <v>7252</v>
      </c>
      <c r="F647" s="62" t="b">
        <v>0</v>
      </c>
      <c r="G647" s="61">
        <v>1.0</v>
      </c>
      <c r="H647" s="61">
        <v>0.0</v>
      </c>
      <c r="I647" s="61">
        <v>1.0</v>
      </c>
      <c r="J647" s="63">
        <v>42320.20138888889</v>
      </c>
      <c r="K647" s="56" t="s">
        <v>7416</v>
      </c>
      <c r="L647" s="56" t="s">
        <v>2944</v>
      </c>
      <c r="M647" s="56" t="s">
        <v>7417</v>
      </c>
      <c r="N647" s="62" t="e">
        <v>#N/A</v>
      </c>
      <c r="O647" s="62" t="e">
        <v>#N/A</v>
      </c>
      <c r="P647" s="62" t="e">
        <v>#N/A</v>
      </c>
      <c r="Q647" s="62" t="e">
        <v>#N/A</v>
      </c>
      <c r="R647" s="62" t="e">
        <v>#N/A</v>
      </c>
      <c r="S647" s="62" t="b">
        <v>0</v>
      </c>
      <c r="T647" s="62" t="b">
        <v>1</v>
      </c>
      <c r="U647" s="61">
        <v>29602.0</v>
      </c>
      <c r="V647" s="56" t="s">
        <v>2947</v>
      </c>
      <c r="W647" s="56" t="s">
        <v>2835</v>
      </c>
      <c r="X647" s="60"/>
      <c r="Y647" s="60"/>
      <c r="Z647" s="60"/>
      <c r="AA647" s="56" t="s">
        <v>7514</v>
      </c>
      <c r="AB647" s="61">
        <v>1.0</v>
      </c>
      <c r="AC647" s="61">
        <v>2.0</v>
      </c>
      <c r="AD647" s="60"/>
      <c r="AE647" s="60"/>
    </row>
    <row r="648">
      <c r="A648" s="60"/>
      <c r="B648" s="61">
        <v>793.0</v>
      </c>
      <c r="C648" s="56" t="s">
        <v>7369</v>
      </c>
      <c r="D648" s="57" t="s">
        <v>7423</v>
      </c>
      <c r="E648" s="56" t="s">
        <v>7252</v>
      </c>
      <c r="F648" s="62" t="b">
        <v>0</v>
      </c>
      <c r="G648" s="61">
        <v>30.0</v>
      </c>
      <c r="H648" s="61">
        <v>13.0</v>
      </c>
      <c r="I648" s="61">
        <v>17.0</v>
      </c>
      <c r="J648" s="63">
        <v>42320.48263888889</v>
      </c>
      <c r="K648" s="56" t="s">
        <v>7421</v>
      </c>
      <c r="L648" s="56" t="s">
        <v>2944</v>
      </c>
      <c r="M648" s="56" t="s">
        <v>7422</v>
      </c>
      <c r="N648" s="62" t="e">
        <v>#N/A</v>
      </c>
      <c r="O648" s="62" t="e">
        <v>#N/A</v>
      </c>
      <c r="P648" s="62" t="e">
        <v>#N/A</v>
      </c>
      <c r="Q648" s="62" t="e">
        <v>#N/A</v>
      </c>
      <c r="R648" s="62" t="e">
        <v>#N/A</v>
      </c>
      <c r="S648" s="62" t="b">
        <v>0</v>
      </c>
      <c r="T648" s="62" t="b">
        <v>0</v>
      </c>
      <c r="U648" s="61">
        <v>29602.0</v>
      </c>
      <c r="V648" s="56" t="s">
        <v>2947</v>
      </c>
      <c r="W648" s="56" t="s">
        <v>2835</v>
      </c>
      <c r="X648" s="60"/>
      <c r="Y648" s="60"/>
      <c r="Z648" s="60"/>
      <c r="AA648" s="56" t="s">
        <v>7517</v>
      </c>
      <c r="AB648" s="61">
        <v>1.0</v>
      </c>
      <c r="AC648" s="61">
        <v>2.0</v>
      </c>
      <c r="AD648" s="60"/>
      <c r="AE648" s="60"/>
    </row>
    <row r="649">
      <c r="A649" s="60"/>
      <c r="B649" s="61">
        <v>794.0</v>
      </c>
      <c r="C649" s="56" t="s">
        <v>7369</v>
      </c>
      <c r="D649" s="57" t="s">
        <v>7430</v>
      </c>
      <c r="E649" s="56" t="s">
        <v>7252</v>
      </c>
      <c r="F649" s="62" t="b">
        <v>0</v>
      </c>
      <c r="G649" s="61">
        <v>3.0</v>
      </c>
      <c r="H649" s="61">
        <v>0.0</v>
      </c>
      <c r="I649" s="61">
        <v>3.0</v>
      </c>
      <c r="J649" s="63">
        <v>42321.98333333333</v>
      </c>
      <c r="K649" s="56" t="s">
        <v>7428</v>
      </c>
      <c r="L649" s="56" t="s">
        <v>2944</v>
      </c>
      <c r="M649" s="56" t="s">
        <v>7429</v>
      </c>
      <c r="N649" s="62" t="e">
        <v>#N/A</v>
      </c>
      <c r="O649" s="62" t="e">
        <v>#N/A</v>
      </c>
      <c r="P649" s="62" t="e">
        <v>#N/A</v>
      </c>
      <c r="Q649" s="62" t="e">
        <v>#N/A</v>
      </c>
      <c r="R649" s="62" t="e">
        <v>#N/A</v>
      </c>
      <c r="S649" s="62" t="b">
        <v>0</v>
      </c>
      <c r="T649" s="62" t="b">
        <v>1</v>
      </c>
      <c r="U649" s="61">
        <v>29602.0</v>
      </c>
      <c r="V649" s="56" t="s">
        <v>2947</v>
      </c>
      <c r="W649" s="56" t="s">
        <v>2835</v>
      </c>
      <c r="X649" s="60"/>
      <c r="Y649" s="60"/>
      <c r="Z649" s="60"/>
      <c r="AA649" s="56" t="s">
        <v>7521</v>
      </c>
      <c r="AB649" s="61">
        <v>2.0</v>
      </c>
      <c r="AC649" s="61">
        <v>3.0</v>
      </c>
      <c r="AD649" s="60"/>
      <c r="AE649" s="60"/>
    </row>
    <row r="650">
      <c r="A650" s="60"/>
      <c r="B650" s="61">
        <v>795.0</v>
      </c>
      <c r="C650" s="56" t="s">
        <v>7369</v>
      </c>
      <c r="D650" s="57" t="s">
        <v>7436</v>
      </c>
      <c r="E650" s="56" t="s">
        <v>7252</v>
      </c>
      <c r="F650" s="62" t="b">
        <v>0</v>
      </c>
      <c r="G650" s="61">
        <v>0.0</v>
      </c>
      <c r="H650" s="61">
        <v>0.0</v>
      </c>
      <c r="I650" s="61">
        <v>0.0</v>
      </c>
      <c r="J650" s="63">
        <v>42324.481944444444</v>
      </c>
      <c r="K650" s="56" t="s">
        <v>7434</v>
      </c>
      <c r="L650" s="56" t="s">
        <v>2944</v>
      </c>
      <c r="M650" s="56" t="s">
        <v>7435</v>
      </c>
      <c r="N650" s="62" t="e">
        <v>#N/A</v>
      </c>
      <c r="O650" s="62" t="e">
        <v>#N/A</v>
      </c>
      <c r="P650" s="62" t="e">
        <v>#N/A</v>
      </c>
      <c r="Q650" s="62" t="e">
        <v>#N/A</v>
      </c>
      <c r="R650" s="62" t="e">
        <v>#N/A</v>
      </c>
      <c r="S650" s="62" t="b">
        <v>0</v>
      </c>
      <c r="T650" s="62" t="b">
        <v>0</v>
      </c>
      <c r="U650" s="61">
        <v>29602.0</v>
      </c>
      <c r="V650" s="56" t="s">
        <v>2947</v>
      </c>
      <c r="W650" s="56" t="s">
        <v>2835</v>
      </c>
      <c r="X650" s="60"/>
      <c r="Y650" s="60"/>
      <c r="Z650" s="60"/>
      <c r="AA650" s="56" t="s">
        <v>7523</v>
      </c>
      <c r="AB650" s="61">
        <v>1.0</v>
      </c>
      <c r="AC650" s="61">
        <v>5.0</v>
      </c>
      <c r="AD650" s="60"/>
      <c r="AE650" s="60"/>
    </row>
    <row r="651">
      <c r="A651" s="60"/>
      <c r="B651" s="61">
        <v>796.0</v>
      </c>
      <c r="C651" s="56" t="s">
        <v>7369</v>
      </c>
      <c r="D651" s="57" t="s">
        <v>7442</v>
      </c>
      <c r="E651" s="56" t="s">
        <v>7252</v>
      </c>
      <c r="F651" s="62" t="b">
        <v>0</v>
      </c>
      <c r="G651" s="61">
        <v>40.0</v>
      </c>
      <c r="H651" s="61">
        <v>11.0</v>
      </c>
      <c r="I651" s="61">
        <v>29.0</v>
      </c>
      <c r="J651" s="63">
        <v>42325.8125</v>
      </c>
      <c r="K651" s="56" t="s">
        <v>7440</v>
      </c>
      <c r="L651" s="56" t="s">
        <v>2944</v>
      </c>
      <c r="M651" s="56" t="s">
        <v>7441</v>
      </c>
      <c r="N651" s="62" t="e">
        <v>#N/A</v>
      </c>
      <c r="O651" s="62" t="e">
        <v>#N/A</v>
      </c>
      <c r="P651" s="62" t="e">
        <v>#N/A</v>
      </c>
      <c r="Q651" s="62" t="e">
        <v>#N/A</v>
      </c>
      <c r="R651" s="62" t="e">
        <v>#N/A</v>
      </c>
      <c r="S651" s="62" t="b">
        <v>0</v>
      </c>
      <c r="T651" s="62" t="b">
        <v>0</v>
      </c>
      <c r="U651" s="61">
        <v>29602.0</v>
      </c>
      <c r="V651" s="56" t="s">
        <v>2947</v>
      </c>
      <c r="W651" s="56" t="s">
        <v>2835</v>
      </c>
      <c r="X651" s="60"/>
      <c r="Y651" s="60"/>
      <c r="Z651" s="60"/>
      <c r="AA651" s="56" t="s">
        <v>7525</v>
      </c>
      <c r="AB651" s="61">
        <v>1.0</v>
      </c>
      <c r="AC651" s="61">
        <v>2.0</v>
      </c>
      <c r="AD651" s="60"/>
      <c r="AE651" s="60"/>
    </row>
    <row r="652">
      <c r="A652" s="60"/>
      <c r="B652" s="61">
        <v>797.0</v>
      </c>
      <c r="C652" s="56" t="s">
        <v>7369</v>
      </c>
      <c r="D652" s="57" t="s">
        <v>7448</v>
      </c>
      <c r="E652" s="56" t="s">
        <v>7252</v>
      </c>
      <c r="F652" s="62" t="b">
        <v>0</v>
      </c>
      <c r="G652" s="61">
        <v>3.0</v>
      </c>
      <c r="H652" s="61">
        <v>3.0</v>
      </c>
      <c r="I652" s="60"/>
      <c r="J652" s="63">
        <v>42325.97430555556</v>
      </c>
      <c r="K652" s="56" t="s">
        <v>7446</v>
      </c>
      <c r="L652" s="56" t="s">
        <v>2944</v>
      </c>
      <c r="M652" s="56" t="s">
        <v>7447</v>
      </c>
      <c r="N652" s="62" t="e">
        <v>#N/A</v>
      </c>
      <c r="O652" s="62" t="e">
        <v>#N/A</v>
      </c>
      <c r="P652" s="62" t="e">
        <v>#N/A</v>
      </c>
      <c r="Q652" s="62" t="e">
        <v>#N/A</v>
      </c>
      <c r="R652" s="62" t="e">
        <v>#N/A</v>
      </c>
      <c r="S652" s="62" t="b">
        <v>0</v>
      </c>
      <c r="T652" s="62" t="b">
        <v>0</v>
      </c>
      <c r="U652" s="61">
        <v>29602.0</v>
      </c>
      <c r="V652" s="56" t="s">
        <v>2947</v>
      </c>
      <c r="W652" s="56" t="s">
        <v>2835</v>
      </c>
      <c r="X652" s="60"/>
      <c r="Y652" s="60"/>
      <c r="Z652" s="60"/>
      <c r="AA652" s="56" t="s">
        <v>7528</v>
      </c>
      <c r="AB652" s="61">
        <v>2.0</v>
      </c>
      <c r="AC652" s="61">
        <v>3.0</v>
      </c>
      <c r="AD652" s="60"/>
      <c r="AE652" s="60"/>
    </row>
    <row r="653">
      <c r="A653" s="60"/>
      <c r="B653" s="61">
        <v>798.0</v>
      </c>
      <c r="C653" s="56" t="s">
        <v>7369</v>
      </c>
      <c r="D653" s="57" t="s">
        <v>7453</v>
      </c>
      <c r="E653" s="56" t="s">
        <v>7252</v>
      </c>
      <c r="F653" s="62" t="b">
        <v>0</v>
      </c>
      <c r="G653" s="61">
        <v>18.0</v>
      </c>
      <c r="H653" s="61">
        <v>3.0</v>
      </c>
      <c r="I653" s="61">
        <v>15.0</v>
      </c>
      <c r="J653" s="63">
        <v>42327.393055555556</v>
      </c>
      <c r="K653" s="56" t="s">
        <v>7451</v>
      </c>
      <c r="L653" s="56" t="s">
        <v>2944</v>
      </c>
      <c r="M653" s="56" t="s">
        <v>7452</v>
      </c>
      <c r="N653" s="62" t="e">
        <v>#N/A</v>
      </c>
      <c r="O653" s="62" t="e">
        <v>#N/A</v>
      </c>
      <c r="P653" s="62" t="e">
        <v>#N/A</v>
      </c>
      <c r="Q653" s="62" t="e">
        <v>#N/A</v>
      </c>
      <c r="R653" s="62" t="e">
        <v>#N/A</v>
      </c>
      <c r="S653" s="62" t="b">
        <v>0</v>
      </c>
      <c r="T653" s="62" t="b">
        <v>0</v>
      </c>
      <c r="U653" s="61">
        <v>29602.0</v>
      </c>
      <c r="V653" s="56" t="s">
        <v>2947</v>
      </c>
      <c r="W653" s="56" t="s">
        <v>2835</v>
      </c>
      <c r="X653" s="60"/>
      <c r="Y653" s="60"/>
      <c r="Z653" s="60"/>
      <c r="AA653" s="56" t="s">
        <v>7537</v>
      </c>
      <c r="AB653" s="61">
        <v>2.0</v>
      </c>
      <c r="AC653" s="61">
        <v>3.0</v>
      </c>
      <c r="AD653" s="60"/>
      <c r="AE653" s="60"/>
    </row>
    <row r="654">
      <c r="A654" s="60"/>
      <c r="B654" s="61">
        <v>799.0</v>
      </c>
      <c r="C654" s="56" t="s">
        <v>7369</v>
      </c>
      <c r="D654" s="57" t="s">
        <v>7459</v>
      </c>
      <c r="E654" s="56" t="s">
        <v>7252</v>
      </c>
      <c r="F654" s="62" t="b">
        <v>0</v>
      </c>
      <c r="G654" s="61">
        <v>7.0</v>
      </c>
      <c r="H654" s="61">
        <v>4.0</v>
      </c>
      <c r="I654" s="61">
        <v>3.0</v>
      </c>
      <c r="J654" s="63">
        <v>42328.708333333336</v>
      </c>
      <c r="K654" s="56" t="s">
        <v>7457</v>
      </c>
      <c r="L654" s="56" t="s">
        <v>2944</v>
      </c>
      <c r="M654" s="56" t="s">
        <v>7458</v>
      </c>
      <c r="N654" s="62" t="e">
        <v>#N/A</v>
      </c>
      <c r="O654" s="62" t="e">
        <v>#N/A</v>
      </c>
      <c r="P654" s="62" t="e">
        <v>#N/A</v>
      </c>
      <c r="Q654" s="62" t="e">
        <v>#N/A</v>
      </c>
      <c r="R654" s="62" t="e">
        <v>#N/A</v>
      </c>
      <c r="S654" s="62" t="b">
        <v>0</v>
      </c>
      <c r="T654" s="62" t="b">
        <v>0</v>
      </c>
      <c r="U654" s="61">
        <v>29602.0</v>
      </c>
      <c r="V654" s="56" t="s">
        <v>2947</v>
      </c>
      <c r="W654" s="56" t="s">
        <v>2835</v>
      </c>
      <c r="X654" s="60"/>
      <c r="Y654" s="60"/>
      <c r="Z654" s="60"/>
      <c r="AA654" s="56" t="s">
        <v>7542</v>
      </c>
      <c r="AB654" s="61">
        <v>3.0</v>
      </c>
      <c r="AC654" s="61">
        <v>2.0</v>
      </c>
      <c r="AD654" s="60"/>
      <c r="AE654" s="60"/>
    </row>
    <row r="655">
      <c r="A655" s="60"/>
      <c r="B655" s="61">
        <v>800.0</v>
      </c>
      <c r="C655" s="56" t="s">
        <v>7369</v>
      </c>
      <c r="D655" s="57" t="s">
        <v>7465</v>
      </c>
      <c r="E655" s="56" t="s">
        <v>7252</v>
      </c>
      <c r="F655" s="62" t="b">
        <v>0</v>
      </c>
      <c r="G655" s="61">
        <v>1.0</v>
      </c>
      <c r="H655" s="61">
        <v>0.0</v>
      </c>
      <c r="I655" s="61">
        <v>1.0</v>
      </c>
      <c r="J655" s="63">
        <v>42328.839583333334</v>
      </c>
      <c r="K655" s="56" t="s">
        <v>7463</v>
      </c>
      <c r="L655" s="56" t="s">
        <v>2944</v>
      </c>
      <c r="M655" s="56" t="s">
        <v>7464</v>
      </c>
      <c r="N655" s="62" t="e">
        <v>#N/A</v>
      </c>
      <c r="O655" s="62" t="e">
        <v>#N/A</v>
      </c>
      <c r="P655" s="62" t="e">
        <v>#N/A</v>
      </c>
      <c r="Q655" s="62" t="e">
        <v>#N/A</v>
      </c>
      <c r="R655" s="62" t="e">
        <v>#N/A</v>
      </c>
      <c r="S655" s="62" t="b">
        <v>0</v>
      </c>
      <c r="T655" s="62" t="b">
        <v>0</v>
      </c>
      <c r="U655" s="61">
        <v>29602.0</v>
      </c>
      <c r="V655" s="56" t="s">
        <v>2947</v>
      </c>
      <c r="W655" s="56" t="s">
        <v>2835</v>
      </c>
      <c r="X655" s="60"/>
      <c r="Y655" s="60"/>
      <c r="Z655" s="60"/>
      <c r="AA655" s="56" t="s">
        <v>7544</v>
      </c>
      <c r="AB655" s="61">
        <v>1.0</v>
      </c>
      <c r="AC655" s="61">
        <v>1.0</v>
      </c>
      <c r="AD655" s="60"/>
      <c r="AE655" s="60"/>
    </row>
    <row r="656">
      <c r="A656" s="60"/>
      <c r="B656" s="61">
        <v>801.0</v>
      </c>
      <c r="C656" s="56" t="s">
        <v>7369</v>
      </c>
      <c r="D656" s="57" t="s">
        <v>7470</v>
      </c>
      <c r="E656" s="56" t="s">
        <v>7252</v>
      </c>
      <c r="F656" s="62" t="b">
        <v>0</v>
      </c>
      <c r="G656" s="61">
        <v>1.0</v>
      </c>
      <c r="H656" s="61">
        <v>0.0</v>
      </c>
      <c r="I656" s="61">
        <v>1.0</v>
      </c>
      <c r="J656" s="63">
        <v>42331.626388888886</v>
      </c>
      <c r="K656" s="56" t="s">
        <v>7468</v>
      </c>
      <c r="L656" s="56" t="s">
        <v>2944</v>
      </c>
      <c r="M656" s="56" t="s">
        <v>7469</v>
      </c>
      <c r="N656" s="62" t="e">
        <v>#N/A</v>
      </c>
      <c r="O656" s="62" t="e">
        <v>#N/A</v>
      </c>
      <c r="P656" s="62" t="e">
        <v>#N/A</v>
      </c>
      <c r="Q656" s="62" t="e">
        <v>#N/A</v>
      </c>
      <c r="R656" s="62" t="e">
        <v>#N/A</v>
      </c>
      <c r="S656" s="62" t="b">
        <v>0</v>
      </c>
      <c r="T656" s="62" t="b">
        <v>0</v>
      </c>
      <c r="U656" s="61">
        <v>29602.0</v>
      </c>
      <c r="V656" s="56" t="s">
        <v>2947</v>
      </c>
      <c r="W656" s="56" t="s">
        <v>2835</v>
      </c>
      <c r="X656" s="60"/>
      <c r="Y656" s="60"/>
      <c r="Z656" s="60"/>
      <c r="AA656" s="56" t="s">
        <v>7551</v>
      </c>
      <c r="AB656" s="61">
        <v>1.0</v>
      </c>
      <c r="AC656" s="61">
        <v>2.0</v>
      </c>
      <c r="AD656" s="60"/>
      <c r="AE656" s="60"/>
    </row>
    <row r="657">
      <c r="A657" s="60"/>
      <c r="B657" s="61">
        <v>802.0</v>
      </c>
      <c r="C657" s="56" t="s">
        <v>7369</v>
      </c>
      <c r="D657" s="57" t="s">
        <v>7476</v>
      </c>
      <c r="E657" s="56" t="s">
        <v>7252</v>
      </c>
      <c r="F657" s="62" t="b">
        <v>0</v>
      </c>
      <c r="G657" s="61">
        <v>1.0</v>
      </c>
      <c r="H657" s="61">
        <v>0.0</v>
      </c>
      <c r="I657" s="61">
        <v>1.0</v>
      </c>
      <c r="J657" s="63">
        <v>42331.79027777778</v>
      </c>
      <c r="K657" s="56" t="s">
        <v>7474</v>
      </c>
      <c r="L657" s="56" t="s">
        <v>2944</v>
      </c>
      <c r="M657" s="56" t="s">
        <v>7475</v>
      </c>
      <c r="N657" s="62" t="e">
        <v>#N/A</v>
      </c>
      <c r="O657" s="62" t="e">
        <v>#N/A</v>
      </c>
      <c r="P657" s="62" t="e">
        <v>#N/A</v>
      </c>
      <c r="Q657" s="62" t="e">
        <v>#N/A</v>
      </c>
      <c r="R657" s="62" t="e">
        <v>#N/A</v>
      </c>
      <c r="S657" s="62" t="b">
        <v>0</v>
      </c>
      <c r="T657" s="62" t="b">
        <v>0</v>
      </c>
      <c r="U657" s="61">
        <v>29602.0</v>
      </c>
      <c r="V657" s="56" t="s">
        <v>2947</v>
      </c>
      <c r="W657" s="56" t="s">
        <v>2835</v>
      </c>
      <c r="X657" s="60"/>
      <c r="Y657" s="60"/>
      <c r="Z657" s="60"/>
      <c r="AA657" s="56" t="s">
        <v>7477</v>
      </c>
      <c r="AB657" s="61">
        <v>3.0</v>
      </c>
      <c r="AC657" s="61">
        <v>1.0</v>
      </c>
      <c r="AD657" s="60"/>
      <c r="AE657" s="60"/>
    </row>
    <row r="658">
      <c r="A658" s="60"/>
      <c r="B658" s="61">
        <v>803.0</v>
      </c>
      <c r="C658" s="56" t="s">
        <v>7369</v>
      </c>
      <c r="D658" s="57" t="s">
        <v>7482</v>
      </c>
      <c r="E658" s="56" t="s">
        <v>7252</v>
      </c>
      <c r="F658" s="62" t="b">
        <v>0</v>
      </c>
      <c r="G658" s="61">
        <v>1.0</v>
      </c>
      <c r="H658" s="61">
        <v>0.0</v>
      </c>
      <c r="I658" s="61">
        <v>1.0</v>
      </c>
      <c r="J658" s="63">
        <v>42332.44861111111</v>
      </c>
      <c r="K658" s="56" t="s">
        <v>7480</v>
      </c>
      <c r="L658" s="56" t="s">
        <v>2944</v>
      </c>
      <c r="M658" s="56" t="s">
        <v>7481</v>
      </c>
      <c r="N658" s="62" t="e">
        <v>#N/A</v>
      </c>
      <c r="O658" s="62" t="e">
        <v>#N/A</v>
      </c>
      <c r="P658" s="62" t="e">
        <v>#N/A</v>
      </c>
      <c r="Q658" s="62" t="e">
        <v>#N/A</v>
      </c>
      <c r="R658" s="62" t="e">
        <v>#N/A</v>
      </c>
      <c r="S658" s="62" t="b">
        <v>0</v>
      </c>
      <c r="T658" s="62" t="b">
        <v>0</v>
      </c>
      <c r="U658" s="61">
        <v>29602.0</v>
      </c>
      <c r="V658" s="56" t="s">
        <v>2947</v>
      </c>
      <c r="W658" s="56" t="s">
        <v>2835</v>
      </c>
      <c r="X658" s="60"/>
      <c r="Y658" s="60"/>
      <c r="Z658" s="60"/>
      <c r="AA658" s="56" t="s">
        <v>7555</v>
      </c>
      <c r="AB658" s="61">
        <v>3.0</v>
      </c>
      <c r="AC658" s="61">
        <v>4.0</v>
      </c>
      <c r="AD658" s="60"/>
      <c r="AE658" s="60"/>
    </row>
    <row r="659">
      <c r="A659" s="60"/>
      <c r="B659" s="61">
        <v>804.0</v>
      </c>
      <c r="C659" s="56" t="s">
        <v>7369</v>
      </c>
      <c r="D659" s="57" t="s">
        <v>7487</v>
      </c>
      <c r="E659" s="56" t="s">
        <v>7252</v>
      </c>
      <c r="F659" s="62" t="b">
        <v>0</v>
      </c>
      <c r="G659" s="61">
        <v>2.0</v>
      </c>
      <c r="H659" s="61">
        <v>0.0</v>
      </c>
      <c r="I659" s="61">
        <v>2.0</v>
      </c>
      <c r="J659" s="63">
        <v>42333.81805555556</v>
      </c>
      <c r="K659" s="56" t="s">
        <v>7485</v>
      </c>
      <c r="L659" s="56" t="s">
        <v>2944</v>
      </c>
      <c r="M659" s="56" t="s">
        <v>7486</v>
      </c>
      <c r="N659" s="62" t="e">
        <v>#N/A</v>
      </c>
      <c r="O659" s="62" t="e">
        <v>#N/A</v>
      </c>
      <c r="P659" s="62" t="e">
        <v>#N/A</v>
      </c>
      <c r="Q659" s="62" t="e">
        <v>#N/A</v>
      </c>
      <c r="R659" s="62" t="e">
        <v>#N/A</v>
      </c>
      <c r="S659" s="62" t="b">
        <v>0</v>
      </c>
      <c r="T659" s="62" t="b">
        <v>0</v>
      </c>
      <c r="U659" s="61">
        <v>29602.0</v>
      </c>
      <c r="V659" s="56" t="s">
        <v>2947</v>
      </c>
      <c r="W659" s="56" t="s">
        <v>2835</v>
      </c>
      <c r="X659" s="60"/>
      <c r="Y659" s="60"/>
      <c r="Z659" s="60"/>
      <c r="AA659" s="56" t="s">
        <v>7562</v>
      </c>
      <c r="AB659" s="61">
        <v>1.0</v>
      </c>
      <c r="AC659" s="61">
        <v>2.0</v>
      </c>
      <c r="AD659" s="60"/>
      <c r="AE659" s="60"/>
    </row>
    <row r="660">
      <c r="A660" s="60"/>
      <c r="B660" s="61">
        <v>805.0</v>
      </c>
      <c r="C660" s="56" t="s">
        <v>7369</v>
      </c>
      <c r="D660" s="57" t="s">
        <v>7493</v>
      </c>
      <c r="E660" s="56" t="s">
        <v>7252</v>
      </c>
      <c r="F660" s="62" t="b">
        <v>0</v>
      </c>
      <c r="G660" s="61">
        <v>1.0</v>
      </c>
      <c r="H660" s="61">
        <v>0.0</v>
      </c>
      <c r="I660" s="61">
        <v>1.0</v>
      </c>
      <c r="J660" s="63">
        <v>42334.413194444445</v>
      </c>
      <c r="K660" s="56" t="s">
        <v>7491</v>
      </c>
      <c r="L660" s="56" t="s">
        <v>2944</v>
      </c>
      <c r="M660" s="56" t="s">
        <v>7492</v>
      </c>
      <c r="N660" s="62" t="e">
        <v>#N/A</v>
      </c>
      <c r="O660" s="62" t="e">
        <v>#N/A</v>
      </c>
      <c r="P660" s="62" t="e">
        <v>#N/A</v>
      </c>
      <c r="Q660" s="62" t="e">
        <v>#N/A</v>
      </c>
      <c r="R660" s="62" t="e">
        <v>#N/A</v>
      </c>
      <c r="S660" s="62" t="b">
        <v>0</v>
      </c>
      <c r="T660" s="62" t="b">
        <v>1</v>
      </c>
      <c r="U660" s="61">
        <v>29602.0</v>
      </c>
      <c r="V660" s="56" t="s">
        <v>2947</v>
      </c>
      <c r="W660" s="56" t="s">
        <v>2835</v>
      </c>
      <c r="X660" s="60"/>
      <c r="Y660" s="60"/>
      <c r="Z660" s="60"/>
      <c r="AA660" s="56" t="s">
        <v>7567</v>
      </c>
      <c r="AB660" s="61">
        <v>3.0</v>
      </c>
      <c r="AC660" s="61">
        <v>3.0</v>
      </c>
      <c r="AD660" s="60"/>
      <c r="AE660" s="60"/>
    </row>
    <row r="661">
      <c r="A661" s="60"/>
      <c r="B661" s="61">
        <v>806.0</v>
      </c>
      <c r="C661" s="56" t="s">
        <v>7369</v>
      </c>
      <c r="D661" s="57" t="s">
        <v>7499</v>
      </c>
      <c r="E661" s="56" t="s">
        <v>7252</v>
      </c>
      <c r="F661" s="62" t="b">
        <v>0</v>
      </c>
      <c r="G661" s="61">
        <v>1.0</v>
      </c>
      <c r="H661" s="61">
        <v>0.0</v>
      </c>
      <c r="I661" s="61">
        <v>1.0</v>
      </c>
      <c r="J661" s="63">
        <v>42336.370833333334</v>
      </c>
      <c r="K661" s="56" t="s">
        <v>7497</v>
      </c>
      <c r="L661" s="56" t="s">
        <v>2944</v>
      </c>
      <c r="M661" s="56" t="s">
        <v>7498</v>
      </c>
      <c r="N661" s="62" t="e">
        <v>#N/A</v>
      </c>
      <c r="O661" s="62" t="e">
        <v>#N/A</v>
      </c>
      <c r="P661" s="62" t="e">
        <v>#N/A</v>
      </c>
      <c r="Q661" s="62" t="e">
        <v>#N/A</v>
      </c>
      <c r="R661" s="62" t="e">
        <v>#N/A</v>
      </c>
      <c r="S661" s="62" t="b">
        <v>0</v>
      </c>
      <c r="T661" s="62" t="b">
        <v>0</v>
      </c>
      <c r="U661" s="61">
        <v>29602.0</v>
      </c>
      <c r="V661" s="56" t="s">
        <v>2947</v>
      </c>
      <c r="W661" s="56" t="s">
        <v>2835</v>
      </c>
      <c r="X661" s="60"/>
      <c r="Y661" s="60"/>
      <c r="Z661" s="60"/>
      <c r="AA661" s="56" t="s">
        <v>7570</v>
      </c>
      <c r="AB661" s="61">
        <v>3.0</v>
      </c>
      <c r="AC661" s="61">
        <v>1.0</v>
      </c>
      <c r="AD661" s="60"/>
      <c r="AE661" s="60"/>
    </row>
    <row r="662">
      <c r="A662" s="60"/>
      <c r="B662" s="61">
        <v>575.0</v>
      </c>
      <c r="C662" s="56" t="s">
        <v>7369</v>
      </c>
      <c r="D662" s="57" t="s">
        <v>6208</v>
      </c>
      <c r="E662" s="56" t="s">
        <v>6204</v>
      </c>
      <c r="F662" s="62" t="b">
        <v>0</v>
      </c>
      <c r="G662" s="61">
        <v>4.0</v>
      </c>
      <c r="H662" s="61">
        <v>1.0</v>
      </c>
      <c r="I662" s="61">
        <v>3.0</v>
      </c>
      <c r="J662" s="63">
        <v>42332.42916666667</v>
      </c>
      <c r="K662" s="56" t="s">
        <v>6205</v>
      </c>
      <c r="L662" s="56" t="s">
        <v>6206</v>
      </c>
      <c r="M662" s="56" t="s">
        <v>6207</v>
      </c>
      <c r="N662" s="62" t="e">
        <v>#N/A</v>
      </c>
      <c r="O662" s="62" t="e">
        <v>#N/A</v>
      </c>
      <c r="P662" s="62" t="e">
        <v>#N/A</v>
      </c>
      <c r="Q662" s="62" t="e">
        <v>#N/A</v>
      </c>
      <c r="R662" s="62" t="e">
        <v>#N/A</v>
      </c>
      <c r="S662" s="62" t="b">
        <v>1</v>
      </c>
      <c r="T662" s="62" t="b">
        <v>0</v>
      </c>
      <c r="U662" s="61">
        <v>57754.0</v>
      </c>
      <c r="V662" s="56" t="s">
        <v>6209</v>
      </c>
      <c r="W662" s="56" t="s">
        <v>6211</v>
      </c>
      <c r="X662" s="60"/>
      <c r="Y662" s="60"/>
      <c r="Z662" s="60"/>
      <c r="AA662" s="56" t="s">
        <v>7577</v>
      </c>
      <c r="AB662" s="61">
        <v>3.0</v>
      </c>
      <c r="AC662" s="61">
        <v>2.0</v>
      </c>
      <c r="AD662" s="60"/>
      <c r="AE662" s="60"/>
    </row>
    <row r="663">
      <c r="A663" s="60"/>
      <c r="B663" s="61">
        <v>731.0</v>
      </c>
      <c r="C663" s="56" t="s">
        <v>7369</v>
      </c>
      <c r="D663" s="57" t="s">
        <v>7146</v>
      </c>
      <c r="E663" s="56" t="s">
        <v>7142</v>
      </c>
      <c r="F663" s="62" t="b">
        <v>1</v>
      </c>
      <c r="G663" s="61">
        <v>1.0</v>
      </c>
      <c r="H663" s="61">
        <v>0.0</v>
      </c>
      <c r="I663" s="61">
        <v>1.0</v>
      </c>
      <c r="J663" s="63">
        <v>42319.38680555556</v>
      </c>
      <c r="K663" s="56" t="s">
        <v>7143</v>
      </c>
      <c r="L663" s="56" t="s">
        <v>7144</v>
      </c>
      <c r="M663" s="56" t="s">
        <v>7145</v>
      </c>
      <c r="N663" s="62" t="e">
        <v>#N/A</v>
      </c>
      <c r="O663" s="62" t="e">
        <v>#N/A</v>
      </c>
      <c r="P663" s="62" t="e">
        <v>#N/A</v>
      </c>
      <c r="Q663" s="62" t="e">
        <v>#N/A</v>
      </c>
      <c r="R663" s="62" t="e">
        <v>#N/A</v>
      </c>
      <c r="S663" s="62" t="b">
        <v>0</v>
      </c>
      <c r="T663" s="62" t="b">
        <v>0</v>
      </c>
      <c r="U663" s="56" t="s">
        <v>7147</v>
      </c>
      <c r="V663" s="56" t="s">
        <v>7148</v>
      </c>
      <c r="W663" s="56" t="s">
        <v>6211</v>
      </c>
      <c r="X663" s="64">
        <v>9405135.0</v>
      </c>
      <c r="Y663" s="64">
        <v>8891798.0</v>
      </c>
      <c r="Z663" s="56" t="s">
        <v>577</v>
      </c>
      <c r="AA663" s="56" t="s">
        <v>7581</v>
      </c>
      <c r="AB663" s="61">
        <v>3.0</v>
      </c>
      <c r="AC663" s="61">
        <v>3.0</v>
      </c>
      <c r="AD663" s="60"/>
      <c r="AE663" s="60"/>
    </row>
    <row r="664">
      <c r="A664" s="60"/>
      <c r="B664" s="61">
        <v>774.0</v>
      </c>
      <c r="C664" s="56" t="s">
        <v>7369</v>
      </c>
      <c r="D664" s="57" t="s">
        <v>7344</v>
      </c>
      <c r="E664" s="56" t="s">
        <v>7340</v>
      </c>
      <c r="F664" s="62" t="b">
        <v>0</v>
      </c>
      <c r="G664" s="61">
        <v>1.0</v>
      </c>
      <c r="H664" s="61">
        <v>0.0</v>
      </c>
      <c r="I664" s="61">
        <v>1.0</v>
      </c>
      <c r="J664" s="63">
        <v>42325.535416666666</v>
      </c>
      <c r="K664" s="56" t="s">
        <v>7341</v>
      </c>
      <c r="L664" s="56" t="s">
        <v>7342</v>
      </c>
      <c r="M664" s="56" t="s">
        <v>7343</v>
      </c>
      <c r="N664" s="62" t="e">
        <v>#N/A</v>
      </c>
      <c r="O664" s="62" t="e">
        <v>#N/A</v>
      </c>
      <c r="P664" s="62" t="e">
        <v>#N/A</v>
      </c>
      <c r="Q664" s="62" t="e">
        <v>#N/A</v>
      </c>
      <c r="R664" s="62" t="e">
        <v>#N/A</v>
      </c>
      <c r="S664" s="62" t="b">
        <v>0</v>
      </c>
      <c r="T664" s="62" t="b">
        <v>0</v>
      </c>
      <c r="U664" s="61">
        <v>57104.0</v>
      </c>
      <c r="V664" s="56" t="s">
        <v>7148</v>
      </c>
      <c r="W664" s="56" t="s">
        <v>6211</v>
      </c>
      <c r="X664" s="60"/>
      <c r="Y664" s="60"/>
      <c r="Z664" s="60"/>
      <c r="AA664" s="56" t="s">
        <v>7582</v>
      </c>
      <c r="AB664" s="61">
        <v>3.0</v>
      </c>
      <c r="AC664" s="61">
        <v>2.0</v>
      </c>
      <c r="AD664" s="60"/>
      <c r="AE664" s="60"/>
    </row>
    <row r="665">
      <c r="A665" s="60"/>
      <c r="B665" s="61">
        <v>776.0</v>
      </c>
      <c r="C665" s="56" t="s">
        <v>7369</v>
      </c>
      <c r="D665" s="57" t="s">
        <v>7062</v>
      </c>
      <c r="E665" s="56" t="s">
        <v>7350</v>
      </c>
      <c r="F665" s="62" t="b">
        <v>0</v>
      </c>
      <c r="G665" s="61">
        <v>0.0</v>
      </c>
      <c r="H665" s="61">
        <v>0.0</v>
      </c>
      <c r="I665" s="61">
        <v>0.0</v>
      </c>
      <c r="J665" s="63">
        <v>42312.31805555556</v>
      </c>
      <c r="K665" s="56" t="s">
        <v>7059</v>
      </c>
      <c r="L665" s="56" t="s">
        <v>7352</v>
      </c>
      <c r="M665" s="56" t="s">
        <v>7061</v>
      </c>
      <c r="N665" s="62" t="e">
        <v>#N/A</v>
      </c>
      <c r="O665" s="62" t="e">
        <v>#N/A</v>
      </c>
      <c r="P665" s="62" t="e">
        <v>#N/A</v>
      </c>
      <c r="Q665" s="62" t="e">
        <v>#N/A</v>
      </c>
      <c r="R665" s="62" t="e">
        <v>#N/A</v>
      </c>
      <c r="S665" s="62" t="b">
        <v>0</v>
      </c>
      <c r="T665" s="62" t="b">
        <v>0</v>
      </c>
      <c r="U665" s="61">
        <v>57015.0</v>
      </c>
      <c r="V665" s="56" t="s">
        <v>7353</v>
      </c>
      <c r="W665" s="56" t="s">
        <v>6211</v>
      </c>
      <c r="X665" s="60"/>
      <c r="Y665" s="60"/>
      <c r="Z665" s="60"/>
      <c r="AA665" s="56" t="s">
        <v>7583</v>
      </c>
      <c r="AB665" s="61">
        <v>3.0</v>
      </c>
      <c r="AC665" s="61">
        <v>1.0</v>
      </c>
      <c r="AD665" s="60"/>
      <c r="AE665" s="60"/>
    </row>
    <row r="666">
      <c r="A666" s="60"/>
      <c r="B666" s="61">
        <v>67.0</v>
      </c>
      <c r="C666" s="56" t="s">
        <v>7369</v>
      </c>
      <c r="D666" s="57" t="s">
        <v>970</v>
      </c>
      <c r="E666" s="56" t="s">
        <v>966</v>
      </c>
      <c r="F666" s="62" t="b">
        <v>1</v>
      </c>
      <c r="G666" s="61">
        <v>22.0</v>
      </c>
      <c r="H666" s="61">
        <v>1.0</v>
      </c>
      <c r="I666" s="61">
        <v>21.0</v>
      </c>
      <c r="J666" s="63">
        <v>42331.822222222225</v>
      </c>
      <c r="K666" s="56" t="s">
        <v>967</v>
      </c>
      <c r="L666" s="56" t="s">
        <v>968</v>
      </c>
      <c r="M666" s="56" t="s">
        <v>969</v>
      </c>
      <c r="N666" s="62" t="e">
        <v>#N/A</v>
      </c>
      <c r="O666" s="62" t="e">
        <v>#N/A</v>
      </c>
      <c r="P666" s="62" t="e">
        <v>#N/A</v>
      </c>
      <c r="Q666" s="62" t="e">
        <v>#N/A</v>
      </c>
      <c r="R666" s="62" t="e">
        <v>#N/A</v>
      </c>
      <c r="S666" s="62" t="b">
        <v>1</v>
      </c>
      <c r="T666" s="62" t="b">
        <v>1</v>
      </c>
      <c r="U666" s="61">
        <v>37027.0</v>
      </c>
      <c r="V666" s="56" t="s">
        <v>971</v>
      </c>
      <c r="W666" s="56" t="s">
        <v>972</v>
      </c>
      <c r="X666" s="64">
        <v>1198702.0</v>
      </c>
      <c r="Y666" s="64">
        <v>943628.0</v>
      </c>
      <c r="Z666" s="56" t="s">
        <v>973</v>
      </c>
      <c r="AA666" s="56" t="s">
        <v>7584</v>
      </c>
      <c r="AB666" s="61">
        <v>3.0</v>
      </c>
      <c r="AC666" s="61">
        <v>2.0</v>
      </c>
      <c r="AD666" s="60"/>
      <c r="AE666" s="60"/>
    </row>
    <row r="667">
      <c r="A667" s="60"/>
      <c r="B667" s="61">
        <v>68.0</v>
      </c>
      <c r="C667" s="56" t="s">
        <v>7369</v>
      </c>
      <c r="D667" s="57" t="s">
        <v>979</v>
      </c>
      <c r="E667" s="56" t="s">
        <v>966</v>
      </c>
      <c r="F667" s="62" t="b">
        <v>1</v>
      </c>
      <c r="G667" s="61">
        <v>94.0</v>
      </c>
      <c r="H667" s="61">
        <v>15.0</v>
      </c>
      <c r="I667" s="61">
        <v>79.0</v>
      </c>
      <c r="J667" s="63">
        <v>42331.90416666667</v>
      </c>
      <c r="K667" s="56" t="s">
        <v>977</v>
      </c>
      <c r="L667" s="56" t="s">
        <v>968</v>
      </c>
      <c r="M667" s="56" t="s">
        <v>978</v>
      </c>
      <c r="N667" s="62" t="e">
        <v>#N/A</v>
      </c>
      <c r="O667" s="62" t="e">
        <v>#N/A</v>
      </c>
      <c r="P667" s="62" t="e">
        <v>#N/A</v>
      </c>
      <c r="Q667" s="62" t="e">
        <v>#N/A</v>
      </c>
      <c r="R667" s="62" t="e">
        <v>#N/A</v>
      </c>
      <c r="S667" s="62" t="b">
        <v>1</v>
      </c>
      <c r="T667" s="62" t="b">
        <v>1</v>
      </c>
      <c r="U667" s="61">
        <v>37027.0</v>
      </c>
      <c r="V667" s="56" t="s">
        <v>971</v>
      </c>
      <c r="W667" s="56" t="s">
        <v>972</v>
      </c>
      <c r="X667" s="64">
        <v>1198702.0</v>
      </c>
      <c r="Y667" s="64">
        <v>943628.0</v>
      </c>
      <c r="Z667" s="56" t="s">
        <v>973</v>
      </c>
      <c r="AA667" s="56" t="s">
        <v>7585</v>
      </c>
      <c r="AB667" s="61">
        <v>3.0</v>
      </c>
      <c r="AC667" s="61">
        <v>2.0</v>
      </c>
      <c r="AD667" s="60"/>
      <c r="AE667" s="60"/>
    </row>
    <row r="668">
      <c r="A668" s="60"/>
      <c r="B668" s="61">
        <v>255.0</v>
      </c>
      <c r="C668" s="56" t="s">
        <v>7369</v>
      </c>
      <c r="D668" s="57" t="s">
        <v>2721</v>
      </c>
      <c r="E668" s="56" t="s">
        <v>2717</v>
      </c>
      <c r="F668" s="62" t="b">
        <v>1</v>
      </c>
      <c r="G668" s="61">
        <v>7.0</v>
      </c>
      <c r="H668" s="61">
        <v>4.0</v>
      </c>
      <c r="I668" s="61">
        <v>3.0</v>
      </c>
      <c r="J668" s="63">
        <v>42312.25277777778</v>
      </c>
      <c r="K668" s="56" t="s">
        <v>2718</v>
      </c>
      <c r="L668" s="56" t="s">
        <v>2719</v>
      </c>
      <c r="M668" s="56" t="s">
        <v>2720</v>
      </c>
      <c r="N668" s="62" t="e">
        <v>#N/A</v>
      </c>
      <c r="O668" s="62" t="e">
        <v>#N/A</v>
      </c>
      <c r="P668" s="62" t="e">
        <v>#N/A</v>
      </c>
      <c r="Q668" s="62" t="e">
        <v>#N/A</v>
      </c>
      <c r="R668" s="62" t="e">
        <v>#N/A</v>
      </c>
      <c r="S668" s="62" t="b">
        <v>1</v>
      </c>
      <c r="T668" s="62" t="b">
        <v>0</v>
      </c>
      <c r="U668" s="61">
        <v>37405.0</v>
      </c>
      <c r="V668" s="56" t="s">
        <v>2722</v>
      </c>
      <c r="W668" s="56" t="s">
        <v>972</v>
      </c>
      <c r="X668" s="60"/>
      <c r="Y668" s="60"/>
      <c r="Z668" s="56" t="s">
        <v>2723</v>
      </c>
      <c r="AA668" s="56" t="s">
        <v>7586</v>
      </c>
      <c r="AB668" s="60"/>
      <c r="AC668" s="60"/>
      <c r="AD668" s="60"/>
      <c r="AE668" s="60"/>
    </row>
    <row r="669">
      <c r="A669" s="60"/>
      <c r="B669" s="61">
        <v>256.0</v>
      </c>
      <c r="C669" s="56" t="s">
        <v>7369</v>
      </c>
      <c r="D669" s="57" t="s">
        <v>2729</v>
      </c>
      <c r="E669" s="56" t="s">
        <v>2717</v>
      </c>
      <c r="F669" s="62" t="b">
        <v>1</v>
      </c>
      <c r="G669" s="61">
        <v>59.0</v>
      </c>
      <c r="H669" s="61">
        <v>28.0</v>
      </c>
      <c r="I669" s="61">
        <v>31.0</v>
      </c>
      <c r="J669" s="63">
        <v>42313.55</v>
      </c>
      <c r="K669" s="56" t="s">
        <v>2727</v>
      </c>
      <c r="L669" s="56" t="s">
        <v>2719</v>
      </c>
      <c r="M669" s="56" t="s">
        <v>2728</v>
      </c>
      <c r="N669" s="62" t="e">
        <v>#N/A</v>
      </c>
      <c r="O669" s="62" t="e">
        <v>#N/A</v>
      </c>
      <c r="P669" s="62" t="e">
        <v>#N/A</v>
      </c>
      <c r="Q669" s="62" t="e">
        <v>#N/A</v>
      </c>
      <c r="R669" s="62" t="e">
        <v>#N/A</v>
      </c>
      <c r="S669" s="62" t="b">
        <v>1</v>
      </c>
      <c r="T669" s="62" t="b">
        <v>1</v>
      </c>
      <c r="U669" s="61">
        <v>37405.0</v>
      </c>
      <c r="V669" s="56" t="s">
        <v>2722</v>
      </c>
      <c r="W669" s="56" t="s">
        <v>972</v>
      </c>
      <c r="X669" s="60"/>
      <c r="Y669" s="60"/>
      <c r="Z669" s="56" t="s">
        <v>2723</v>
      </c>
      <c r="AA669" s="56" t="s">
        <v>7587</v>
      </c>
      <c r="AB669" s="60"/>
      <c r="AC669" s="60"/>
      <c r="AD669" s="60"/>
      <c r="AE669" s="60"/>
    </row>
    <row r="670">
      <c r="A670" s="60"/>
      <c r="B670" s="61">
        <v>261.0</v>
      </c>
      <c r="C670" s="56" t="s">
        <v>7369</v>
      </c>
      <c r="D670" s="57" t="s">
        <v>2790</v>
      </c>
      <c r="E670" s="56" t="s">
        <v>2786</v>
      </c>
      <c r="F670" s="62" t="b">
        <v>1</v>
      </c>
      <c r="G670" s="61">
        <v>51.0</v>
      </c>
      <c r="H670" s="61">
        <v>0.0</v>
      </c>
      <c r="I670" s="61">
        <v>51.0</v>
      </c>
      <c r="J670" s="63">
        <v>42312.45694444444</v>
      </c>
      <c r="K670" s="56" t="s">
        <v>2787</v>
      </c>
      <c r="L670" s="56" t="s">
        <v>2788</v>
      </c>
      <c r="M670" s="56" t="s">
        <v>2789</v>
      </c>
      <c r="N670" s="62" t="e">
        <v>#N/A</v>
      </c>
      <c r="O670" s="62" t="e">
        <v>#N/A</v>
      </c>
      <c r="P670" s="62" t="e">
        <v>#N/A</v>
      </c>
      <c r="Q670" s="62" t="e">
        <v>#N/A</v>
      </c>
      <c r="R670" s="62" t="e">
        <v>#N/A</v>
      </c>
      <c r="S670" s="62" t="b">
        <v>1</v>
      </c>
      <c r="T670" s="62" t="b">
        <v>0</v>
      </c>
      <c r="U670" s="61">
        <v>38017.0</v>
      </c>
      <c r="V670" s="56" t="s">
        <v>2791</v>
      </c>
      <c r="W670" s="56" t="s">
        <v>972</v>
      </c>
      <c r="X670" s="60"/>
      <c r="Y670" s="60"/>
      <c r="Z670" s="56" t="s">
        <v>2792</v>
      </c>
      <c r="AA670" s="56" t="s">
        <v>7588</v>
      </c>
      <c r="AB670" s="60"/>
      <c r="AC670" s="60"/>
      <c r="AD670" s="60"/>
      <c r="AE670" s="60"/>
    </row>
    <row r="671">
      <c r="A671" s="60"/>
      <c r="B671" s="61">
        <v>282.0</v>
      </c>
      <c r="C671" s="56" t="s">
        <v>7369</v>
      </c>
      <c r="D671" s="57" t="s">
        <v>3011</v>
      </c>
      <c r="E671" s="56" t="s">
        <v>3007</v>
      </c>
      <c r="F671" s="62" t="b">
        <v>1</v>
      </c>
      <c r="G671" s="61">
        <v>1.0</v>
      </c>
      <c r="H671" s="61">
        <v>0.0</v>
      </c>
      <c r="I671" s="61">
        <v>1.0</v>
      </c>
      <c r="J671" s="63">
        <v>42311.705555555556</v>
      </c>
      <c r="K671" s="56" t="s">
        <v>3008</v>
      </c>
      <c r="L671" s="56" t="s">
        <v>3009</v>
      </c>
      <c r="M671" s="56" t="s">
        <v>3010</v>
      </c>
      <c r="N671" s="62" t="e">
        <v>#N/A</v>
      </c>
      <c r="O671" s="62" t="e">
        <v>#N/A</v>
      </c>
      <c r="P671" s="62" t="e">
        <v>#N/A</v>
      </c>
      <c r="Q671" s="62" t="e">
        <v>#N/A</v>
      </c>
      <c r="R671" s="62" t="e">
        <v>#N/A</v>
      </c>
      <c r="S671" s="62" t="b">
        <v>1</v>
      </c>
      <c r="T671" s="62" t="b">
        <v>1</v>
      </c>
      <c r="U671" s="61">
        <v>37029.0</v>
      </c>
      <c r="V671" s="56" t="s">
        <v>3012</v>
      </c>
      <c r="W671" s="56" t="s">
        <v>972</v>
      </c>
      <c r="X671" s="60"/>
      <c r="Y671" s="60"/>
      <c r="Z671" s="56" t="s">
        <v>1191</v>
      </c>
      <c r="AA671" s="56" t="s">
        <v>7589</v>
      </c>
      <c r="AB671" s="60"/>
      <c r="AC671" s="60"/>
      <c r="AD671" s="60"/>
      <c r="AE671" s="60"/>
    </row>
    <row r="672">
      <c r="A672" s="60"/>
      <c r="B672" s="61">
        <v>375.0</v>
      </c>
      <c r="C672" s="56" t="s">
        <v>7369</v>
      </c>
      <c r="D672" s="57" t="s">
        <v>4147</v>
      </c>
      <c r="E672" s="56" t="s">
        <v>4143</v>
      </c>
      <c r="F672" s="62" t="b">
        <v>1</v>
      </c>
      <c r="G672" s="61">
        <v>2.0</v>
      </c>
      <c r="H672" s="61">
        <v>0.0</v>
      </c>
      <c r="I672" s="61">
        <v>2.0</v>
      </c>
      <c r="J672" s="63">
        <v>42323.7625</v>
      </c>
      <c r="K672" s="56" t="s">
        <v>4144</v>
      </c>
      <c r="L672" s="56" t="s">
        <v>4145</v>
      </c>
      <c r="M672" s="56" t="s">
        <v>4146</v>
      </c>
      <c r="N672" s="62" t="e">
        <v>#N/A</v>
      </c>
      <c r="O672" s="62" t="e">
        <v>#N/A</v>
      </c>
      <c r="P672" s="62" t="e">
        <v>#N/A</v>
      </c>
      <c r="Q672" s="62" t="e">
        <v>#N/A</v>
      </c>
      <c r="R672" s="62" t="e">
        <v>#N/A</v>
      </c>
      <c r="S672" s="62" t="b">
        <v>1</v>
      </c>
      <c r="T672" s="62" t="b">
        <v>0</v>
      </c>
      <c r="U672" s="61">
        <v>37167.0</v>
      </c>
      <c r="V672" s="56" t="s">
        <v>4148</v>
      </c>
      <c r="W672" s="56" t="s">
        <v>972</v>
      </c>
      <c r="X672" s="60"/>
      <c r="Y672" s="60"/>
      <c r="Z672" s="56" t="s">
        <v>598</v>
      </c>
      <c r="AA672" s="56" t="s">
        <v>7590</v>
      </c>
      <c r="AB672" s="60"/>
      <c r="AC672" s="60"/>
      <c r="AD672" s="60"/>
      <c r="AE672" s="60"/>
    </row>
    <row r="673">
      <c r="A673" s="60"/>
      <c r="B673" s="61">
        <v>384.0</v>
      </c>
      <c r="C673" s="56" t="s">
        <v>7369</v>
      </c>
      <c r="D673" s="57" t="s">
        <v>4236</v>
      </c>
      <c r="E673" s="56" t="s">
        <v>4231</v>
      </c>
      <c r="F673" s="62" t="b">
        <v>1</v>
      </c>
      <c r="G673" s="61">
        <v>5.0</v>
      </c>
      <c r="H673" s="61">
        <v>1.0</v>
      </c>
      <c r="I673" s="61">
        <v>4.0</v>
      </c>
      <c r="J673" s="63">
        <v>42317.504166666666</v>
      </c>
      <c r="K673" s="56" t="s">
        <v>4232</v>
      </c>
      <c r="L673" s="56" t="s">
        <v>4234</v>
      </c>
      <c r="M673" s="56" t="s">
        <v>4235</v>
      </c>
      <c r="N673" s="62" t="e">
        <v>#N/A</v>
      </c>
      <c r="O673" s="62" t="e">
        <v>#N/A</v>
      </c>
      <c r="P673" s="62" t="e">
        <v>#N/A</v>
      </c>
      <c r="Q673" s="62" t="e">
        <v>#N/A</v>
      </c>
      <c r="R673" s="62" t="e">
        <v>#N/A</v>
      </c>
      <c r="S673" s="62" t="b">
        <v>1</v>
      </c>
      <c r="T673" s="62" t="b">
        <v>0</v>
      </c>
      <c r="U673" s="61">
        <v>38105.0</v>
      </c>
      <c r="V673" s="56" t="s">
        <v>4237</v>
      </c>
      <c r="W673" s="56" t="s">
        <v>972</v>
      </c>
      <c r="X673" s="64">
        <v>7.40730972E8</v>
      </c>
      <c r="Y673" s="64">
        <v>6.83276029E8</v>
      </c>
      <c r="Z673" s="56" t="s">
        <v>4238</v>
      </c>
      <c r="AA673" s="56" t="s">
        <v>7591</v>
      </c>
      <c r="AB673" s="60"/>
      <c r="AC673" s="60"/>
      <c r="AD673" s="60"/>
      <c r="AE673" s="60"/>
    </row>
    <row r="674">
      <c r="A674" s="60"/>
      <c r="B674" s="61">
        <v>394.0</v>
      </c>
      <c r="C674" s="56" t="s">
        <v>7369</v>
      </c>
      <c r="D674" s="57" t="s">
        <v>4329</v>
      </c>
      <c r="E674" s="56" t="s">
        <v>4325</v>
      </c>
      <c r="F674" s="62" t="b">
        <v>1</v>
      </c>
      <c r="G674" s="61">
        <v>1.0</v>
      </c>
      <c r="H674" s="61">
        <v>0.0</v>
      </c>
      <c r="I674" s="61">
        <v>1.0</v>
      </c>
      <c r="J674" s="63">
        <v>42339.27291666667</v>
      </c>
      <c r="K674" s="56" t="s">
        <v>4326</v>
      </c>
      <c r="L674" s="56" t="s">
        <v>4327</v>
      </c>
      <c r="M674" s="56" t="s">
        <v>4328</v>
      </c>
      <c r="N674" s="62" t="e">
        <v>#N/A</v>
      </c>
      <c r="O674" s="62" t="e">
        <v>#N/A</v>
      </c>
      <c r="P674" s="62" t="e">
        <v>#N/A</v>
      </c>
      <c r="Q674" s="62" t="e">
        <v>#N/A</v>
      </c>
      <c r="R674" s="62" t="e">
        <v>#N/A</v>
      </c>
      <c r="S674" s="62" t="b">
        <v>1</v>
      </c>
      <c r="T674" s="62" t="b">
        <v>0</v>
      </c>
      <c r="U674" s="61">
        <v>37167.0</v>
      </c>
      <c r="V674" s="56" t="s">
        <v>4148</v>
      </c>
      <c r="W674" s="56" t="s">
        <v>972</v>
      </c>
      <c r="X674" s="64">
        <v>337658.0</v>
      </c>
      <c r="Y674" s="64">
        <v>387347.0</v>
      </c>
      <c r="Z674" s="56" t="s">
        <v>4330</v>
      </c>
      <c r="AA674" s="56" t="s">
        <v>7592</v>
      </c>
      <c r="AB674" s="60"/>
      <c r="AC674" s="60"/>
      <c r="AD674" s="60"/>
      <c r="AE674" s="60"/>
    </row>
    <row r="675">
      <c r="A675" s="60"/>
      <c r="B675" s="61">
        <v>461.0</v>
      </c>
      <c r="C675" s="56" t="s">
        <v>7369</v>
      </c>
      <c r="D675" s="57" t="s">
        <v>5148</v>
      </c>
      <c r="E675" s="56" t="s">
        <v>5141</v>
      </c>
      <c r="F675" s="62" t="b">
        <v>1</v>
      </c>
      <c r="G675" s="61">
        <v>137.0</v>
      </c>
      <c r="H675" s="61">
        <v>41.0</v>
      </c>
      <c r="I675" s="61">
        <v>96.0</v>
      </c>
      <c r="J675" s="63">
        <v>42321.2625</v>
      </c>
      <c r="K675" s="56" t="s">
        <v>5145</v>
      </c>
      <c r="L675" s="56" t="s">
        <v>5146</v>
      </c>
      <c r="M675" s="56" t="s">
        <v>5147</v>
      </c>
      <c r="N675" s="62" t="e">
        <v>#N/A</v>
      </c>
      <c r="O675" s="62" t="e">
        <v>#N/A</v>
      </c>
      <c r="P675" s="62" t="e">
        <v>#N/A</v>
      </c>
      <c r="Q675" s="62" t="e">
        <v>#N/A</v>
      </c>
      <c r="R675" s="62" t="e">
        <v>#N/A</v>
      </c>
      <c r="S675" s="62" t="b">
        <v>1</v>
      </c>
      <c r="T675" s="62" t="b">
        <v>1</v>
      </c>
      <c r="U675" s="61">
        <v>38111.0</v>
      </c>
      <c r="V675" s="56" t="s">
        <v>5149</v>
      </c>
      <c r="W675" s="56" t="s">
        <v>972</v>
      </c>
      <c r="X675" s="64">
        <v>278804.0</v>
      </c>
      <c r="Y675" s="64">
        <v>255057.0</v>
      </c>
      <c r="Z675" s="56" t="s">
        <v>1511</v>
      </c>
      <c r="AA675" s="56" t="s">
        <v>7593</v>
      </c>
      <c r="AB675" s="60"/>
      <c r="AC675" s="60"/>
      <c r="AD675" s="60"/>
      <c r="AE675" s="60"/>
    </row>
    <row r="676">
      <c r="A676" s="60"/>
      <c r="B676" s="61">
        <v>522.0</v>
      </c>
      <c r="C676" s="56" t="s">
        <v>7369</v>
      </c>
      <c r="D676" s="57" t="s">
        <v>5718</v>
      </c>
      <c r="E676" s="56" t="s">
        <v>5713</v>
      </c>
      <c r="F676" s="62" t="b">
        <v>0</v>
      </c>
      <c r="G676" s="61">
        <v>1.0</v>
      </c>
      <c r="H676" s="61">
        <v>0.0</v>
      </c>
      <c r="I676" s="61">
        <v>1.0</v>
      </c>
      <c r="J676" s="63">
        <v>42318.57083333333</v>
      </c>
      <c r="K676" s="56" t="s">
        <v>5714</v>
      </c>
      <c r="L676" s="56" t="s">
        <v>5715</v>
      </c>
      <c r="M676" s="56" t="s">
        <v>5716</v>
      </c>
      <c r="N676" s="62" t="e">
        <v>#N/A</v>
      </c>
      <c r="O676" s="62" t="e">
        <v>#N/A</v>
      </c>
      <c r="P676" s="62" t="e">
        <v>#N/A</v>
      </c>
      <c r="Q676" s="62" t="e">
        <v>#N/A</v>
      </c>
      <c r="R676" s="62" t="e">
        <v>#N/A</v>
      </c>
      <c r="S676" s="62" t="b">
        <v>1</v>
      </c>
      <c r="T676" s="62" t="b">
        <v>1</v>
      </c>
      <c r="U676" s="61">
        <v>37351.0</v>
      </c>
      <c r="V676" s="56" t="s">
        <v>5719</v>
      </c>
      <c r="W676" s="56" t="s">
        <v>972</v>
      </c>
      <c r="X676" s="60"/>
      <c r="Y676" s="60"/>
      <c r="Z676" s="60"/>
      <c r="AA676" s="56" t="s">
        <v>7594</v>
      </c>
      <c r="AB676" s="60"/>
      <c r="AC676" s="60"/>
      <c r="AD676" s="60"/>
      <c r="AE676" s="60"/>
    </row>
    <row r="677">
      <c r="A677" s="60"/>
      <c r="B677" s="61">
        <v>632.0</v>
      </c>
      <c r="C677" s="56" t="s">
        <v>7369</v>
      </c>
      <c r="D677" s="57" t="s">
        <v>6618</v>
      </c>
      <c r="E677" s="56" t="s">
        <v>966</v>
      </c>
      <c r="F677" s="62" t="b">
        <v>1</v>
      </c>
      <c r="G677" s="61">
        <v>24.0</v>
      </c>
      <c r="H677" s="61">
        <v>4.0</v>
      </c>
      <c r="I677" s="61">
        <v>20.0</v>
      </c>
      <c r="J677" s="63">
        <v>42326.83541666667</v>
      </c>
      <c r="K677" s="56" t="s">
        <v>6616</v>
      </c>
      <c r="L677" s="56" t="s">
        <v>968</v>
      </c>
      <c r="M677" s="56" t="s">
        <v>6617</v>
      </c>
      <c r="N677" s="62" t="e">
        <v>#N/A</v>
      </c>
      <c r="O677" s="62" t="e">
        <v>#N/A</v>
      </c>
      <c r="P677" s="62" t="e">
        <v>#N/A</v>
      </c>
      <c r="Q677" s="62" t="e">
        <v>#N/A</v>
      </c>
      <c r="R677" s="62" t="e">
        <v>#N/A</v>
      </c>
      <c r="S677" s="62" t="b">
        <v>0</v>
      </c>
      <c r="T677" s="62" t="b">
        <v>0</v>
      </c>
      <c r="U677" s="61">
        <v>37027.0</v>
      </c>
      <c r="V677" s="56" t="s">
        <v>971</v>
      </c>
      <c r="W677" s="56" t="s">
        <v>972</v>
      </c>
      <c r="X677" s="64">
        <v>1198702.0</v>
      </c>
      <c r="Y677" s="64">
        <v>943628.0</v>
      </c>
      <c r="Z677" s="56" t="s">
        <v>973</v>
      </c>
      <c r="AA677" s="56" t="s">
        <v>7595</v>
      </c>
      <c r="AB677" s="61">
        <v>3.0</v>
      </c>
      <c r="AC677" s="61">
        <v>4.0</v>
      </c>
      <c r="AD677" s="60"/>
      <c r="AE677" s="60"/>
    </row>
    <row r="678">
      <c r="A678" s="60"/>
      <c r="B678" s="61">
        <v>37.0</v>
      </c>
      <c r="C678" s="56" t="s">
        <v>7369</v>
      </c>
      <c r="D678" s="57" t="s">
        <v>664</v>
      </c>
      <c r="E678" s="56" t="s">
        <v>660</v>
      </c>
      <c r="F678" s="62" t="b">
        <v>1</v>
      </c>
      <c r="G678" s="61">
        <v>3.0</v>
      </c>
      <c r="H678" s="61">
        <v>0.0</v>
      </c>
      <c r="I678" s="61">
        <v>3.0</v>
      </c>
      <c r="J678" s="63">
        <v>42332.57083333333</v>
      </c>
      <c r="K678" s="56" t="s">
        <v>661</v>
      </c>
      <c r="L678" s="56" t="s">
        <v>662</v>
      </c>
      <c r="M678" s="56" t="s">
        <v>663</v>
      </c>
      <c r="N678" s="62" t="e">
        <v>#N/A</v>
      </c>
      <c r="O678" s="62" t="e">
        <v>#N/A</v>
      </c>
      <c r="P678" s="62" t="e">
        <v>#N/A</v>
      </c>
      <c r="Q678" s="62" t="e">
        <v>#N/A</v>
      </c>
      <c r="R678" s="62" t="e">
        <v>#N/A</v>
      </c>
      <c r="S678" s="62" t="b">
        <v>1</v>
      </c>
      <c r="T678" s="62" t="b">
        <v>0</v>
      </c>
      <c r="U678" s="56" t="s">
        <v>665</v>
      </c>
      <c r="V678" s="56" t="s">
        <v>666</v>
      </c>
      <c r="W678" s="56" t="s">
        <v>667</v>
      </c>
      <c r="X678" s="64">
        <v>449608.0</v>
      </c>
      <c r="Y678" s="64">
        <v>230022.0</v>
      </c>
      <c r="Z678" s="56" t="s">
        <v>668</v>
      </c>
      <c r="AA678" s="56" t="s">
        <v>7596</v>
      </c>
      <c r="AB678" s="61">
        <v>2.0</v>
      </c>
      <c r="AC678" s="61">
        <v>2.0</v>
      </c>
      <c r="AD678" s="60"/>
      <c r="AE678" s="60"/>
    </row>
    <row r="679">
      <c r="A679" s="60"/>
      <c r="B679" s="61">
        <v>41.0</v>
      </c>
      <c r="C679" s="56" t="s">
        <v>7369</v>
      </c>
      <c r="D679" s="57" t="s">
        <v>704</v>
      </c>
      <c r="E679" s="56" t="s">
        <v>700</v>
      </c>
      <c r="F679" s="62" t="b">
        <v>1</v>
      </c>
      <c r="G679" s="61">
        <v>2.0</v>
      </c>
      <c r="H679" s="61">
        <v>0.0</v>
      </c>
      <c r="I679" s="61">
        <v>2.0</v>
      </c>
      <c r="J679" s="63">
        <v>42311.87430555555</v>
      </c>
      <c r="K679" s="56" t="s">
        <v>701</v>
      </c>
      <c r="L679" s="56" t="s">
        <v>702</v>
      </c>
      <c r="M679" s="56" t="s">
        <v>703</v>
      </c>
      <c r="N679" s="62" t="e">
        <v>#N/A</v>
      </c>
      <c r="O679" s="62" t="e">
        <v>#N/A</v>
      </c>
      <c r="P679" s="62" t="e">
        <v>#N/A</v>
      </c>
      <c r="Q679" s="62" t="e">
        <v>#N/A</v>
      </c>
      <c r="R679" s="62" t="e">
        <v>#N/A</v>
      </c>
      <c r="S679" s="62" t="b">
        <v>1</v>
      </c>
      <c r="T679" s="62" t="b">
        <v>0</v>
      </c>
      <c r="U679" s="61">
        <v>78736.0</v>
      </c>
      <c r="V679" s="56" t="s">
        <v>705</v>
      </c>
      <c r="W679" s="56" t="s">
        <v>667</v>
      </c>
      <c r="X679" s="64">
        <v>287285.0</v>
      </c>
      <c r="Y679" s="64">
        <v>280289.0</v>
      </c>
      <c r="Z679" s="56" t="s">
        <v>706</v>
      </c>
      <c r="AA679" s="56" t="s">
        <v>7597</v>
      </c>
      <c r="AB679" s="61">
        <v>2.0</v>
      </c>
      <c r="AC679" s="61">
        <v>2.0</v>
      </c>
      <c r="AD679" s="60"/>
      <c r="AE679" s="60"/>
    </row>
    <row r="680">
      <c r="A680" s="60"/>
      <c r="B680" s="61">
        <v>76.0</v>
      </c>
      <c r="C680" s="56" t="s">
        <v>7369</v>
      </c>
      <c r="D680" s="57" t="s">
        <v>1048</v>
      </c>
      <c r="E680" s="56" t="s">
        <v>1045</v>
      </c>
      <c r="F680" s="62" t="b">
        <v>1</v>
      </c>
      <c r="G680" s="61">
        <v>221.0</v>
      </c>
      <c r="H680" s="61">
        <v>43.0</v>
      </c>
      <c r="I680" s="61">
        <v>178.0</v>
      </c>
      <c r="J680" s="63">
        <v>42325.74513888889</v>
      </c>
      <c r="K680" s="56" t="s">
        <v>1046</v>
      </c>
      <c r="L680" s="56" t="s">
        <v>1047</v>
      </c>
      <c r="N680" s="62" t="e">
        <v>#N/A</v>
      </c>
      <c r="O680" s="62" t="e">
        <v>#N/A</v>
      </c>
      <c r="P680" s="62" t="e">
        <v>#N/A</v>
      </c>
      <c r="Q680" s="62" t="e">
        <v>#N/A</v>
      </c>
      <c r="R680" s="62" t="e">
        <v>#N/A</v>
      </c>
      <c r="S680" s="62" t="b">
        <v>1</v>
      </c>
      <c r="T680" s="62" t="b">
        <v>1</v>
      </c>
      <c r="U680" s="61">
        <v>77064.0</v>
      </c>
      <c r="V680" s="56" t="s">
        <v>1049</v>
      </c>
      <c r="W680" s="56" t="s">
        <v>667</v>
      </c>
      <c r="X680" s="64">
        <v>1043687.0</v>
      </c>
      <c r="Y680" s="64">
        <v>509885.0</v>
      </c>
      <c r="Z680" s="56" t="s">
        <v>1050</v>
      </c>
      <c r="AA680" s="56" t="s">
        <v>7598</v>
      </c>
      <c r="AB680" s="61">
        <v>2.0</v>
      </c>
      <c r="AC680" s="61">
        <v>2.0</v>
      </c>
      <c r="AD680" s="60"/>
      <c r="AE680" s="60"/>
    </row>
    <row r="681">
      <c r="A681" s="60"/>
      <c r="B681" s="61">
        <v>90.0</v>
      </c>
      <c r="C681" s="56" t="s">
        <v>7369</v>
      </c>
      <c r="D681" s="57" t="s">
        <v>1167</v>
      </c>
      <c r="E681" s="56" t="s">
        <v>1163</v>
      </c>
      <c r="F681" s="62" t="b">
        <v>1</v>
      </c>
      <c r="G681" s="61">
        <v>0.0</v>
      </c>
      <c r="H681" s="61">
        <v>0.0</v>
      </c>
      <c r="I681" s="61">
        <v>0.0</v>
      </c>
      <c r="J681" s="63">
        <v>42331.76944444444</v>
      </c>
      <c r="K681" s="56" t="s">
        <v>1164</v>
      </c>
      <c r="L681" s="56" t="s">
        <v>1165</v>
      </c>
      <c r="M681" s="56" t="s">
        <v>1166</v>
      </c>
      <c r="N681" s="62" t="e">
        <v>#N/A</v>
      </c>
      <c r="O681" s="62" t="e">
        <v>#N/A</v>
      </c>
      <c r="P681" s="62" t="e">
        <v>#N/A</v>
      </c>
      <c r="Q681" s="62" t="e">
        <v>#N/A</v>
      </c>
      <c r="R681" s="62" t="e">
        <v>#N/A</v>
      </c>
      <c r="S681" s="62" t="b">
        <v>1</v>
      </c>
      <c r="T681" s="62" t="b">
        <v>1</v>
      </c>
      <c r="U681" s="61">
        <v>78717.0</v>
      </c>
      <c r="V681" s="56" t="s">
        <v>705</v>
      </c>
      <c r="W681" s="56" t="s">
        <v>667</v>
      </c>
      <c r="X681" s="60"/>
      <c r="Y681" s="60"/>
      <c r="Z681" s="56" t="s">
        <v>1168</v>
      </c>
      <c r="AA681" s="56" t="s">
        <v>7601</v>
      </c>
      <c r="AB681" s="61">
        <v>2.0</v>
      </c>
      <c r="AC681" s="61">
        <v>2.0</v>
      </c>
      <c r="AD681" s="60"/>
      <c r="AE681" s="60"/>
    </row>
    <row r="682">
      <c r="A682" s="60"/>
      <c r="B682" s="61">
        <v>91.0</v>
      </c>
      <c r="C682" s="56" t="s">
        <v>7369</v>
      </c>
      <c r="D682" s="57" t="s">
        <v>1177</v>
      </c>
      <c r="E682" s="56" t="s">
        <v>1173</v>
      </c>
      <c r="F682" s="62" t="b">
        <v>1</v>
      </c>
      <c r="G682" s="61">
        <v>3.0</v>
      </c>
      <c r="H682" s="61">
        <v>0.0</v>
      </c>
      <c r="I682" s="61">
        <v>3.0</v>
      </c>
      <c r="J682" s="63">
        <v>42310.71527777778</v>
      </c>
      <c r="K682" s="56" t="s">
        <v>1174</v>
      </c>
      <c r="L682" s="56" t="s">
        <v>1175</v>
      </c>
      <c r="M682" s="56" t="s">
        <v>1176</v>
      </c>
      <c r="N682" s="62" t="e">
        <v>#N/A</v>
      </c>
      <c r="O682" s="62" t="e">
        <v>#N/A</v>
      </c>
      <c r="P682" s="62" t="e">
        <v>#N/A</v>
      </c>
      <c r="Q682" s="62" t="e">
        <v>#N/A</v>
      </c>
      <c r="R682" s="62" t="e">
        <v>#N/A</v>
      </c>
      <c r="S682" s="62" t="b">
        <v>1</v>
      </c>
      <c r="T682" s="62" t="b">
        <v>0</v>
      </c>
      <c r="U682" s="61">
        <v>79923.0</v>
      </c>
      <c r="V682" s="56" t="s">
        <v>1179</v>
      </c>
      <c r="W682" s="56" t="s">
        <v>667</v>
      </c>
      <c r="X682" s="64">
        <v>1997358.0</v>
      </c>
      <c r="Y682" s="64">
        <v>1968454.0</v>
      </c>
      <c r="Z682" s="56" t="s">
        <v>1180</v>
      </c>
      <c r="AA682" s="56" t="s">
        <v>7603</v>
      </c>
      <c r="AB682" s="61">
        <v>2.0</v>
      </c>
      <c r="AC682" s="61">
        <v>2.0</v>
      </c>
      <c r="AD682" s="60"/>
      <c r="AE682" s="60"/>
    </row>
    <row r="683">
      <c r="A683" s="60"/>
      <c r="B683" s="61">
        <v>106.0</v>
      </c>
      <c r="C683" s="56" t="s">
        <v>7369</v>
      </c>
      <c r="D683" s="57" t="s">
        <v>1333</v>
      </c>
      <c r="E683" s="56" t="s">
        <v>1329</v>
      </c>
      <c r="F683" s="62" t="b">
        <v>1</v>
      </c>
      <c r="G683" s="61">
        <v>35.0</v>
      </c>
      <c r="H683" s="61">
        <v>9.0</v>
      </c>
      <c r="I683" s="61">
        <v>26.0</v>
      </c>
      <c r="J683" s="63">
        <v>42320.34652777778</v>
      </c>
      <c r="K683" s="56" t="s">
        <v>1330</v>
      </c>
      <c r="L683" s="56" t="s">
        <v>1331</v>
      </c>
      <c r="M683" s="56" t="s">
        <v>1332</v>
      </c>
      <c r="N683" s="62" t="e">
        <v>#N/A</v>
      </c>
      <c r="O683" s="62" t="e">
        <v>#N/A</v>
      </c>
      <c r="P683" s="62" t="e">
        <v>#N/A</v>
      </c>
      <c r="Q683" s="62" t="e">
        <v>#N/A</v>
      </c>
      <c r="R683" s="62" t="e">
        <v>#N/A</v>
      </c>
      <c r="S683" s="62" t="b">
        <v>1</v>
      </c>
      <c r="T683" s="62" t="b">
        <v>1</v>
      </c>
      <c r="U683" s="61">
        <v>77477.0</v>
      </c>
      <c r="V683" s="56" t="s">
        <v>1334</v>
      </c>
      <c r="W683" s="56" t="s">
        <v>667</v>
      </c>
      <c r="X683" s="60"/>
      <c r="Y683" s="60"/>
      <c r="Z683" s="56" t="s">
        <v>1291</v>
      </c>
      <c r="AA683" s="56" t="s">
        <v>7606</v>
      </c>
      <c r="AB683" s="61">
        <v>3.0</v>
      </c>
      <c r="AC683" s="61">
        <v>1.0</v>
      </c>
      <c r="AD683" s="60"/>
      <c r="AE683" s="60"/>
    </row>
    <row r="684">
      <c r="A684" s="60"/>
      <c r="B684" s="61">
        <v>109.0</v>
      </c>
      <c r="C684" s="56" t="s">
        <v>7369</v>
      </c>
      <c r="D684" s="57" t="s">
        <v>1360</v>
      </c>
      <c r="E684" s="56" t="s">
        <v>1356</v>
      </c>
      <c r="F684" s="62" t="b">
        <v>1</v>
      </c>
      <c r="G684" s="61">
        <v>1.0</v>
      </c>
      <c r="H684" s="61">
        <v>0.0</v>
      </c>
      <c r="I684" s="61">
        <v>1.0</v>
      </c>
      <c r="J684" s="63">
        <v>42331.677777777775</v>
      </c>
      <c r="K684" s="56" t="s">
        <v>1357</v>
      </c>
      <c r="L684" s="56" t="s">
        <v>1358</v>
      </c>
      <c r="M684" s="56" t="s">
        <v>1359</v>
      </c>
      <c r="N684" s="62" t="e">
        <v>#N/A</v>
      </c>
      <c r="O684" s="62" t="e">
        <v>#N/A</v>
      </c>
      <c r="P684" s="62" t="e">
        <v>#N/A</v>
      </c>
      <c r="Q684" s="62" t="e">
        <v>#N/A</v>
      </c>
      <c r="R684" s="62" t="e">
        <v>#N/A</v>
      </c>
      <c r="S684" s="62" t="b">
        <v>1</v>
      </c>
      <c r="T684" s="62" t="b">
        <v>1</v>
      </c>
      <c r="U684" s="61">
        <v>77584.0</v>
      </c>
      <c r="V684" s="56" t="s">
        <v>1361</v>
      </c>
      <c r="W684" s="56" t="s">
        <v>667</v>
      </c>
      <c r="X684" s="64">
        <v>567812.0</v>
      </c>
      <c r="Y684" s="64">
        <v>577277.0</v>
      </c>
      <c r="Z684" s="56" t="s">
        <v>1362</v>
      </c>
      <c r="AA684" s="56" t="s">
        <v>7608</v>
      </c>
      <c r="AB684" s="61">
        <v>1.0</v>
      </c>
      <c r="AC684" s="61">
        <v>4.0</v>
      </c>
      <c r="AD684" s="60"/>
      <c r="AE684" s="60"/>
    </row>
    <row r="685">
      <c r="A685" s="60"/>
      <c r="B685" s="61">
        <v>110.0</v>
      </c>
      <c r="C685" s="56" t="s">
        <v>7369</v>
      </c>
      <c r="D685" s="57" t="s">
        <v>1372</v>
      </c>
      <c r="E685" s="56" t="s">
        <v>1366</v>
      </c>
      <c r="F685" s="62" t="b">
        <v>1</v>
      </c>
      <c r="G685" s="61">
        <v>1.0</v>
      </c>
      <c r="H685" s="61">
        <v>0.0</v>
      </c>
      <c r="I685" s="61">
        <v>1.0</v>
      </c>
      <c r="J685" s="63">
        <v>42315.45347222222</v>
      </c>
      <c r="K685" s="56" t="s">
        <v>1367</v>
      </c>
      <c r="L685" s="56" t="s">
        <v>1368</v>
      </c>
      <c r="M685" s="56" t="s">
        <v>1369</v>
      </c>
      <c r="N685" s="56" t="s">
        <v>264</v>
      </c>
      <c r="O685" s="61">
        <v>0.0</v>
      </c>
      <c r="P685" s="61">
        <v>0.0</v>
      </c>
      <c r="Q685" s="56" t="s">
        <v>1370</v>
      </c>
      <c r="R685" s="56" t="s">
        <v>1371</v>
      </c>
      <c r="S685" s="62" t="b">
        <v>1</v>
      </c>
      <c r="T685" s="62" t="b">
        <v>0</v>
      </c>
      <c r="U685" s="61">
        <v>76102.0</v>
      </c>
      <c r="V685" s="56" t="s">
        <v>1373</v>
      </c>
      <c r="W685" s="56" t="s">
        <v>667</v>
      </c>
      <c r="X685" s="60"/>
      <c r="Y685" s="60"/>
      <c r="Z685" s="56" t="s">
        <v>1374</v>
      </c>
      <c r="AA685" s="56" t="s">
        <v>7611</v>
      </c>
      <c r="AB685" s="61">
        <v>3.0</v>
      </c>
      <c r="AC685" s="61">
        <v>2.0</v>
      </c>
      <c r="AD685" s="60"/>
      <c r="AE685" s="60"/>
    </row>
    <row r="686">
      <c r="A686" s="60"/>
      <c r="B686" s="61">
        <v>118.0</v>
      </c>
      <c r="C686" s="56" t="s">
        <v>7369</v>
      </c>
      <c r="D686" s="57" t="s">
        <v>1448</v>
      </c>
      <c r="E686" s="56" t="s">
        <v>1444</v>
      </c>
      <c r="F686" s="62" t="b">
        <v>1</v>
      </c>
      <c r="G686" s="61">
        <v>8.0</v>
      </c>
      <c r="H686" s="61">
        <v>0.0</v>
      </c>
      <c r="I686" s="61">
        <v>8.0</v>
      </c>
      <c r="J686" s="63">
        <v>42328.42083333333</v>
      </c>
      <c r="K686" s="56" t="s">
        <v>1445</v>
      </c>
      <c r="L686" s="56" t="s">
        <v>1446</v>
      </c>
      <c r="M686" s="56" t="s">
        <v>1447</v>
      </c>
      <c r="N686" s="62" t="e">
        <v>#N/A</v>
      </c>
      <c r="O686" s="62" t="e">
        <v>#N/A</v>
      </c>
      <c r="P686" s="62" t="e">
        <v>#N/A</v>
      </c>
      <c r="Q686" s="62" t="e">
        <v>#N/A</v>
      </c>
      <c r="R686" s="62" t="e">
        <v>#N/A</v>
      </c>
      <c r="S686" s="62" t="b">
        <v>1</v>
      </c>
      <c r="T686" s="62" t="b">
        <v>1</v>
      </c>
      <c r="U686" s="61">
        <v>77407.0</v>
      </c>
      <c r="V686" s="56" t="s">
        <v>1449</v>
      </c>
      <c r="W686" s="56" t="s">
        <v>667</v>
      </c>
      <c r="X686" s="60"/>
      <c r="Y686" s="60"/>
      <c r="Z686" s="56" t="s">
        <v>1450</v>
      </c>
      <c r="AA686" s="56" t="s">
        <v>7614</v>
      </c>
      <c r="AB686" s="61">
        <v>2.0</v>
      </c>
      <c r="AC686" s="61">
        <v>1.0</v>
      </c>
      <c r="AD686" s="60"/>
      <c r="AE686" s="60"/>
    </row>
    <row r="687">
      <c r="A687" s="60"/>
      <c r="B687" s="61">
        <v>121.0</v>
      </c>
      <c r="C687" s="56" t="s">
        <v>7369</v>
      </c>
      <c r="D687" s="57" t="s">
        <v>1479</v>
      </c>
      <c r="E687" s="56" t="s">
        <v>1475</v>
      </c>
      <c r="F687" s="62" t="b">
        <v>1</v>
      </c>
      <c r="G687" s="61">
        <v>5.0</v>
      </c>
      <c r="H687" s="61">
        <v>0.0</v>
      </c>
      <c r="I687" s="61">
        <v>5.0</v>
      </c>
      <c r="J687" s="63">
        <v>42317.589583333334</v>
      </c>
      <c r="K687" s="56" t="s">
        <v>1476</v>
      </c>
      <c r="L687" s="56" t="s">
        <v>1477</v>
      </c>
      <c r="M687" s="56" t="s">
        <v>1478</v>
      </c>
      <c r="N687" s="62" t="e">
        <v>#N/A</v>
      </c>
      <c r="O687" s="62" t="e">
        <v>#N/A</v>
      </c>
      <c r="P687" s="62" t="e">
        <v>#N/A</v>
      </c>
      <c r="Q687" s="62" t="e">
        <v>#N/A</v>
      </c>
      <c r="R687" s="62" t="e">
        <v>#N/A</v>
      </c>
      <c r="S687" s="62" t="b">
        <v>1</v>
      </c>
      <c r="T687" s="62" t="b">
        <v>1</v>
      </c>
      <c r="U687" s="56" t="s">
        <v>1480</v>
      </c>
      <c r="V687" s="56" t="s">
        <v>1481</v>
      </c>
      <c r="W687" s="56" t="s">
        <v>667</v>
      </c>
      <c r="X687" s="64">
        <v>38142.0</v>
      </c>
      <c r="Y687" s="64">
        <v>25558.0</v>
      </c>
      <c r="Z687" s="56" t="s">
        <v>1482</v>
      </c>
      <c r="AA687" s="56" t="s">
        <v>7618</v>
      </c>
      <c r="AB687" s="60"/>
      <c r="AC687" s="60"/>
      <c r="AD687" s="60"/>
      <c r="AE687" s="60"/>
    </row>
    <row r="688">
      <c r="A688" s="60"/>
      <c r="B688" s="61">
        <v>173.0</v>
      </c>
      <c r="C688" s="56" t="s">
        <v>7369</v>
      </c>
      <c r="D688" s="57" t="s">
        <v>1971</v>
      </c>
      <c r="E688" s="56" t="s">
        <v>1967</v>
      </c>
      <c r="F688" s="62" t="b">
        <v>1</v>
      </c>
      <c r="G688" s="61">
        <v>19.0</v>
      </c>
      <c r="H688" s="61">
        <v>8.0</v>
      </c>
      <c r="I688" s="61">
        <v>11.0</v>
      </c>
      <c r="J688" s="63">
        <v>42313.834027777775</v>
      </c>
      <c r="K688" s="56" t="s">
        <v>1968</v>
      </c>
      <c r="L688" s="56" t="s">
        <v>1969</v>
      </c>
      <c r="M688" s="56" t="s">
        <v>1970</v>
      </c>
      <c r="N688" s="62" t="e">
        <v>#N/A</v>
      </c>
      <c r="O688" s="62" t="e">
        <v>#N/A</v>
      </c>
      <c r="P688" s="62" t="e">
        <v>#N/A</v>
      </c>
      <c r="Q688" s="62" t="e">
        <v>#N/A</v>
      </c>
      <c r="R688" s="62" t="e">
        <v>#N/A</v>
      </c>
      <c r="S688" s="62" t="b">
        <v>1</v>
      </c>
      <c r="T688" s="62" t="b">
        <v>0</v>
      </c>
      <c r="U688" s="61">
        <v>77354.0</v>
      </c>
      <c r="V688" s="56" t="s">
        <v>1972</v>
      </c>
      <c r="W688" s="56" t="s">
        <v>667</v>
      </c>
      <c r="X688" s="60"/>
      <c r="Y688" s="60"/>
      <c r="Z688" s="56" t="s">
        <v>1973</v>
      </c>
      <c r="AA688" s="56" t="s">
        <v>7620</v>
      </c>
      <c r="AB688" s="60"/>
      <c r="AC688" s="60"/>
      <c r="AD688" s="60"/>
      <c r="AE688" s="60"/>
    </row>
    <row r="689">
      <c r="A689" s="60"/>
      <c r="B689" s="61">
        <v>181.0</v>
      </c>
      <c r="C689" s="56" t="s">
        <v>7369</v>
      </c>
      <c r="D689" s="57" t="s">
        <v>2047</v>
      </c>
      <c r="E689" s="56" t="s">
        <v>2043</v>
      </c>
      <c r="F689" s="62" t="b">
        <v>1</v>
      </c>
      <c r="G689" s="61">
        <v>3.0</v>
      </c>
      <c r="H689" s="61">
        <v>1.0</v>
      </c>
      <c r="I689" s="61">
        <v>2.0</v>
      </c>
      <c r="J689" s="63">
        <v>42310.486805555556</v>
      </c>
      <c r="K689" s="56" t="s">
        <v>2044</v>
      </c>
      <c r="L689" s="56" t="s">
        <v>2045</v>
      </c>
      <c r="M689" s="56" t="s">
        <v>2046</v>
      </c>
      <c r="N689" s="62" t="e">
        <v>#N/A</v>
      </c>
      <c r="O689" s="62" t="e">
        <v>#N/A</v>
      </c>
      <c r="P689" s="62" t="e">
        <v>#N/A</v>
      </c>
      <c r="Q689" s="62" t="e">
        <v>#N/A</v>
      </c>
      <c r="R689" s="62" t="e">
        <v>#N/A</v>
      </c>
      <c r="S689" s="62" t="b">
        <v>1</v>
      </c>
      <c r="T689" s="62" t="b">
        <v>0</v>
      </c>
      <c r="U689" s="61">
        <v>76034.0</v>
      </c>
      <c r="V689" s="56" t="s">
        <v>2048</v>
      </c>
      <c r="W689" s="56" t="s">
        <v>667</v>
      </c>
      <c r="X689" s="60"/>
      <c r="Y689" s="60"/>
      <c r="Z689" s="60"/>
      <c r="AA689" s="56" t="s">
        <v>7623</v>
      </c>
      <c r="AB689" s="60"/>
      <c r="AC689" s="60"/>
      <c r="AD689" s="60"/>
      <c r="AE689" s="60"/>
    </row>
    <row r="690">
      <c r="A690" s="60"/>
      <c r="B690" s="61">
        <v>198.0</v>
      </c>
      <c r="C690" s="56" t="s">
        <v>7369</v>
      </c>
      <c r="D690" s="57" t="s">
        <v>2200</v>
      </c>
      <c r="E690" s="56" t="s">
        <v>2193</v>
      </c>
      <c r="F690" s="62" t="b">
        <v>1</v>
      </c>
      <c r="G690" s="61">
        <v>6.0</v>
      </c>
      <c r="H690" s="61">
        <v>2.0</v>
      </c>
      <c r="I690" s="61">
        <v>4.0</v>
      </c>
      <c r="J690" s="63">
        <v>42332.020833333336</v>
      </c>
      <c r="K690" s="56" t="s">
        <v>2194</v>
      </c>
      <c r="L690" s="56" t="s">
        <v>2195</v>
      </c>
      <c r="M690" s="56" t="s">
        <v>2196</v>
      </c>
      <c r="N690" s="56" t="s">
        <v>264</v>
      </c>
      <c r="O690" s="56" t="s">
        <v>2197</v>
      </c>
      <c r="P690" s="61">
        <v>0.0</v>
      </c>
      <c r="Q690" s="56" t="s">
        <v>2198</v>
      </c>
      <c r="R690" s="56" t="s">
        <v>2199</v>
      </c>
      <c r="S690" s="62" t="b">
        <v>1</v>
      </c>
      <c r="T690" s="62" t="b">
        <v>1</v>
      </c>
      <c r="U690" s="61">
        <v>77546.0</v>
      </c>
      <c r="V690" s="56" t="s">
        <v>2201</v>
      </c>
      <c r="W690" s="56" t="s">
        <v>667</v>
      </c>
      <c r="X690" s="60"/>
      <c r="Y690" s="60"/>
      <c r="Z690" s="56" t="s">
        <v>872</v>
      </c>
      <c r="AA690" s="56" t="s">
        <v>7626</v>
      </c>
      <c r="AB690" s="60"/>
      <c r="AC690" s="60"/>
      <c r="AD690" s="60"/>
      <c r="AE690" s="60"/>
    </row>
    <row r="691">
      <c r="A691" s="60"/>
      <c r="B691" s="61">
        <v>217.0</v>
      </c>
      <c r="C691" s="56" t="s">
        <v>7369</v>
      </c>
      <c r="D691" s="57" t="s">
        <v>2384</v>
      </c>
      <c r="E691" s="56" t="s">
        <v>2380</v>
      </c>
      <c r="F691" s="62" t="b">
        <v>1</v>
      </c>
      <c r="G691" s="61">
        <v>1.0</v>
      </c>
      <c r="H691" s="61">
        <v>0.0</v>
      </c>
      <c r="I691" s="61">
        <v>1.0</v>
      </c>
      <c r="J691" s="63">
        <v>42324.48541666667</v>
      </c>
      <c r="K691" s="56" t="s">
        <v>2381</v>
      </c>
      <c r="L691" s="56" t="s">
        <v>2382</v>
      </c>
      <c r="M691" s="56" t="s">
        <v>2383</v>
      </c>
      <c r="N691" s="62" t="e">
        <v>#N/A</v>
      </c>
      <c r="O691" s="62" t="e">
        <v>#N/A</v>
      </c>
      <c r="P691" s="62" t="e">
        <v>#N/A</v>
      </c>
      <c r="Q691" s="62" t="e">
        <v>#N/A</v>
      </c>
      <c r="R691" s="62" t="e">
        <v>#N/A</v>
      </c>
      <c r="S691" s="62" t="b">
        <v>1</v>
      </c>
      <c r="T691" s="62" t="b">
        <v>1</v>
      </c>
      <c r="U691" s="61">
        <v>77566.0</v>
      </c>
      <c r="V691" s="56" t="s">
        <v>2385</v>
      </c>
      <c r="W691" s="56" t="s">
        <v>667</v>
      </c>
      <c r="X691" s="64">
        <v>229934.0</v>
      </c>
      <c r="Y691" s="64">
        <v>182031.0</v>
      </c>
      <c r="Z691" s="56" t="s">
        <v>2386</v>
      </c>
      <c r="AA691" s="56" t="s">
        <v>7627</v>
      </c>
      <c r="AB691" s="60"/>
      <c r="AC691" s="60"/>
      <c r="AD691" s="60"/>
      <c r="AE691" s="60"/>
    </row>
    <row r="692">
      <c r="A692" s="60"/>
      <c r="B692" s="61">
        <v>219.0</v>
      </c>
      <c r="C692" s="56" t="s">
        <v>7369</v>
      </c>
      <c r="D692" s="57" t="s">
        <v>2403</v>
      </c>
      <c r="E692" s="56" t="s">
        <v>2399</v>
      </c>
      <c r="F692" s="62" t="b">
        <v>1</v>
      </c>
      <c r="G692" s="61">
        <v>215.0</v>
      </c>
      <c r="H692" s="61">
        <v>65.0</v>
      </c>
      <c r="I692" s="61">
        <v>150.0</v>
      </c>
      <c r="J692" s="63">
        <v>42326.56041666667</v>
      </c>
      <c r="K692" s="56" t="s">
        <v>2400</v>
      </c>
      <c r="L692" s="56" t="s">
        <v>2401</v>
      </c>
      <c r="M692" s="56" t="s">
        <v>2402</v>
      </c>
      <c r="N692" s="62" t="e">
        <v>#N/A</v>
      </c>
      <c r="O692" s="62" t="e">
        <v>#N/A</v>
      </c>
      <c r="P692" s="62" t="e">
        <v>#N/A</v>
      </c>
      <c r="Q692" s="62" t="e">
        <v>#N/A</v>
      </c>
      <c r="R692" s="62" t="e">
        <v>#N/A</v>
      </c>
      <c r="S692" s="62" t="b">
        <v>1</v>
      </c>
      <c r="T692" s="62" t="b">
        <v>1</v>
      </c>
      <c r="U692" s="61">
        <v>76137.0</v>
      </c>
      <c r="V692" s="56" t="s">
        <v>1373</v>
      </c>
      <c r="W692" s="56" t="s">
        <v>667</v>
      </c>
      <c r="X692" s="60"/>
      <c r="Y692" s="60"/>
      <c r="Z692" s="56" t="s">
        <v>2404</v>
      </c>
      <c r="AA692" s="56" t="s">
        <v>7630</v>
      </c>
      <c r="AB692" s="60"/>
      <c r="AC692" s="60"/>
      <c r="AD692" s="60"/>
      <c r="AE692" s="60"/>
    </row>
    <row r="693">
      <c r="A693" s="60"/>
      <c r="B693" s="61">
        <v>258.0</v>
      </c>
      <c r="C693" s="56" t="s">
        <v>7369</v>
      </c>
      <c r="D693" s="57" t="s">
        <v>2761</v>
      </c>
      <c r="E693" s="56" t="s">
        <v>2756</v>
      </c>
      <c r="F693" s="62" t="b">
        <v>1</v>
      </c>
      <c r="G693" s="61">
        <v>4.0</v>
      </c>
      <c r="H693" s="61">
        <v>1.0</v>
      </c>
      <c r="I693" s="61">
        <v>3.0</v>
      </c>
      <c r="J693" s="63">
        <v>42312.924305555556</v>
      </c>
      <c r="K693" s="56" t="s">
        <v>2757</v>
      </c>
      <c r="L693" s="56" t="s">
        <v>2759</v>
      </c>
      <c r="M693" s="56" t="s">
        <v>2760</v>
      </c>
      <c r="N693" s="62" t="e">
        <v>#N/A</v>
      </c>
      <c r="O693" s="62" t="e">
        <v>#N/A</v>
      </c>
      <c r="P693" s="62" t="e">
        <v>#N/A</v>
      </c>
      <c r="Q693" s="62" t="e">
        <v>#N/A</v>
      </c>
      <c r="R693" s="62" t="e">
        <v>#N/A</v>
      </c>
      <c r="S693" s="62" t="b">
        <v>1</v>
      </c>
      <c r="T693" s="62" t="b">
        <v>1</v>
      </c>
      <c r="U693" s="61">
        <v>75771.0</v>
      </c>
      <c r="V693" s="56" t="s">
        <v>2762</v>
      </c>
      <c r="W693" s="56" t="s">
        <v>667</v>
      </c>
      <c r="X693" s="64">
        <v>2.3584963E7</v>
      </c>
      <c r="Y693" s="64">
        <v>2.9587411E7</v>
      </c>
      <c r="Z693" s="56" t="s">
        <v>2763</v>
      </c>
      <c r="AA693" s="56" t="s">
        <v>7632</v>
      </c>
      <c r="AB693" s="60"/>
      <c r="AC693" s="60"/>
      <c r="AD693" s="60"/>
      <c r="AE693" s="60"/>
    </row>
    <row r="694">
      <c r="A694" s="60"/>
      <c r="B694" s="61">
        <v>264.0</v>
      </c>
      <c r="C694" s="56" t="s">
        <v>7369</v>
      </c>
      <c r="D694" s="57" t="s">
        <v>2822</v>
      </c>
      <c r="E694" s="56" t="s">
        <v>2818</v>
      </c>
      <c r="F694" s="62" t="b">
        <v>1</v>
      </c>
      <c r="G694" s="61">
        <v>23.0</v>
      </c>
      <c r="H694" s="61">
        <v>0.0</v>
      </c>
      <c r="I694" s="61">
        <v>23.0</v>
      </c>
      <c r="J694" s="63">
        <v>42330.59305555555</v>
      </c>
      <c r="K694" s="56" t="s">
        <v>2819</v>
      </c>
      <c r="L694" s="56" t="s">
        <v>2820</v>
      </c>
      <c r="M694" s="56" t="s">
        <v>489</v>
      </c>
      <c r="N694" s="62" t="e">
        <v>#N/A</v>
      </c>
      <c r="O694" s="62" t="e">
        <v>#N/A</v>
      </c>
      <c r="P694" s="62" t="e">
        <v>#N/A</v>
      </c>
      <c r="Q694" s="62" t="e">
        <v>#N/A</v>
      </c>
      <c r="R694" s="62" t="e">
        <v>#N/A</v>
      </c>
      <c r="S694" s="62" t="b">
        <v>1</v>
      </c>
      <c r="T694" s="62" t="b">
        <v>1</v>
      </c>
      <c r="U694" s="61">
        <v>75075.0</v>
      </c>
      <c r="V694" s="56" t="s">
        <v>2823</v>
      </c>
      <c r="W694" s="56" t="s">
        <v>667</v>
      </c>
      <c r="X694" s="64">
        <v>1428609.0</v>
      </c>
      <c r="Y694" s="64">
        <v>968524.0</v>
      </c>
      <c r="Z694" s="56" t="s">
        <v>2824</v>
      </c>
      <c r="AA694" s="56" t="s">
        <v>7635</v>
      </c>
      <c r="AB694" s="60"/>
      <c r="AC694" s="60"/>
      <c r="AD694" s="60"/>
      <c r="AE694" s="60"/>
    </row>
    <row r="695">
      <c r="A695" s="60"/>
      <c r="B695" s="61">
        <v>293.0</v>
      </c>
      <c r="C695" s="56" t="s">
        <v>7369</v>
      </c>
      <c r="D695" s="57" t="s">
        <v>3145</v>
      </c>
      <c r="E695" s="56" t="s">
        <v>3141</v>
      </c>
      <c r="F695" s="62" t="b">
        <v>1</v>
      </c>
      <c r="G695" s="61">
        <v>504.0</v>
      </c>
      <c r="H695" s="61">
        <v>122.0</v>
      </c>
      <c r="I695" s="61">
        <v>382.0</v>
      </c>
      <c r="J695" s="63">
        <v>42329.32847222222</v>
      </c>
      <c r="K695" s="56" t="s">
        <v>3142</v>
      </c>
      <c r="L695" s="56" t="s">
        <v>3143</v>
      </c>
      <c r="M695" s="56" t="s">
        <v>3144</v>
      </c>
      <c r="N695" s="62" t="e">
        <v>#N/A</v>
      </c>
      <c r="O695" s="62" t="e">
        <v>#N/A</v>
      </c>
      <c r="P695" s="62" t="e">
        <v>#N/A</v>
      </c>
      <c r="Q695" s="62" t="e">
        <v>#N/A</v>
      </c>
      <c r="R695" s="62" t="e">
        <v>#N/A</v>
      </c>
      <c r="S695" s="62" t="b">
        <v>1</v>
      </c>
      <c r="T695" s="62" t="b">
        <v>0</v>
      </c>
      <c r="U695" s="61">
        <v>76132.0</v>
      </c>
      <c r="V695" s="56" t="s">
        <v>1373</v>
      </c>
      <c r="W695" s="56" t="s">
        <v>667</v>
      </c>
      <c r="X695" s="60"/>
      <c r="Y695" s="60"/>
      <c r="Z695" s="56" t="s">
        <v>3147</v>
      </c>
      <c r="AA695" s="56" t="s">
        <v>7637</v>
      </c>
      <c r="AB695" s="60"/>
      <c r="AC695" s="60"/>
      <c r="AD695" s="60"/>
      <c r="AE695" s="60"/>
    </row>
    <row r="696">
      <c r="A696" s="60"/>
      <c r="B696" s="61">
        <v>294.0</v>
      </c>
      <c r="C696" s="56" t="s">
        <v>7369</v>
      </c>
      <c r="D696" s="57" t="s">
        <v>3154</v>
      </c>
      <c r="E696" s="56" t="s">
        <v>3141</v>
      </c>
      <c r="F696" s="62" t="b">
        <v>1</v>
      </c>
      <c r="G696" s="61">
        <v>31.0</v>
      </c>
      <c r="H696" s="61">
        <v>5.0</v>
      </c>
      <c r="I696" s="61">
        <v>26.0</v>
      </c>
      <c r="J696" s="63">
        <v>42331.36388888889</v>
      </c>
      <c r="K696" s="56" t="s">
        <v>3152</v>
      </c>
      <c r="L696" s="56" t="s">
        <v>3143</v>
      </c>
      <c r="M696" s="56" t="s">
        <v>3153</v>
      </c>
      <c r="N696" s="62" t="e">
        <v>#N/A</v>
      </c>
      <c r="O696" s="62" t="e">
        <v>#N/A</v>
      </c>
      <c r="P696" s="62" t="e">
        <v>#N/A</v>
      </c>
      <c r="Q696" s="62" t="e">
        <v>#N/A</v>
      </c>
      <c r="R696" s="62" t="e">
        <v>#N/A</v>
      </c>
      <c r="S696" s="62" t="b">
        <v>1</v>
      </c>
      <c r="T696" s="62" t="b">
        <v>0</v>
      </c>
      <c r="U696" s="61">
        <v>76132.0</v>
      </c>
      <c r="V696" s="56" t="s">
        <v>1373</v>
      </c>
      <c r="W696" s="56" t="s">
        <v>667</v>
      </c>
      <c r="X696" s="60"/>
      <c r="Y696" s="60"/>
      <c r="Z696" s="56" t="s">
        <v>3147</v>
      </c>
      <c r="AA696" s="56" t="s">
        <v>7639</v>
      </c>
      <c r="AB696" s="60"/>
      <c r="AC696" s="60"/>
      <c r="AD696" s="60"/>
      <c r="AE696" s="60"/>
    </row>
    <row r="697">
      <c r="A697" s="60"/>
      <c r="B697" s="61">
        <v>295.0</v>
      </c>
      <c r="C697" s="56" t="s">
        <v>7369</v>
      </c>
      <c r="D697" s="57" t="s">
        <v>3162</v>
      </c>
      <c r="E697" s="56" t="s">
        <v>3141</v>
      </c>
      <c r="F697" s="62" t="b">
        <v>1</v>
      </c>
      <c r="G697" s="61">
        <v>101.0</v>
      </c>
      <c r="H697" s="61">
        <v>22.0</v>
      </c>
      <c r="I697" s="61">
        <v>79.0</v>
      </c>
      <c r="J697" s="63">
        <v>42331.751388888886</v>
      </c>
      <c r="K697" s="56" t="s">
        <v>3160</v>
      </c>
      <c r="L697" s="56" t="s">
        <v>3143</v>
      </c>
      <c r="M697" s="56" t="s">
        <v>3161</v>
      </c>
      <c r="N697" s="62" t="e">
        <v>#N/A</v>
      </c>
      <c r="O697" s="62" t="e">
        <v>#N/A</v>
      </c>
      <c r="P697" s="62" t="e">
        <v>#N/A</v>
      </c>
      <c r="Q697" s="62" t="e">
        <v>#N/A</v>
      </c>
      <c r="R697" s="62" t="e">
        <v>#N/A</v>
      </c>
      <c r="S697" s="62" t="b">
        <v>1</v>
      </c>
      <c r="T697" s="62" t="b">
        <v>0</v>
      </c>
      <c r="U697" s="61">
        <v>76132.0</v>
      </c>
      <c r="V697" s="56" t="s">
        <v>1373</v>
      </c>
      <c r="W697" s="56" t="s">
        <v>667</v>
      </c>
      <c r="X697" s="60"/>
      <c r="Y697" s="60"/>
      <c r="Z697" s="56" t="s">
        <v>3147</v>
      </c>
      <c r="AA697" s="56" t="s">
        <v>7641</v>
      </c>
      <c r="AB697" s="60"/>
      <c r="AC697" s="60"/>
      <c r="AD697" s="60"/>
      <c r="AE697" s="60"/>
    </row>
    <row r="698">
      <c r="A698" s="60"/>
      <c r="B698" s="61">
        <v>296.0</v>
      </c>
      <c r="C698" s="56" t="s">
        <v>7369</v>
      </c>
      <c r="D698" s="57" t="s">
        <v>3169</v>
      </c>
      <c r="E698" s="56" t="s">
        <v>3141</v>
      </c>
      <c r="F698" s="62" t="b">
        <v>1</v>
      </c>
      <c r="G698" s="61">
        <v>2.0</v>
      </c>
      <c r="H698" s="61">
        <v>0.0</v>
      </c>
      <c r="I698" s="61">
        <v>2.0</v>
      </c>
      <c r="J698" s="63">
        <v>42332.407638888886</v>
      </c>
      <c r="K698" s="56" t="s">
        <v>3167</v>
      </c>
      <c r="L698" s="56" t="s">
        <v>3143</v>
      </c>
      <c r="M698" s="56" t="s">
        <v>3168</v>
      </c>
      <c r="N698" s="62" t="e">
        <v>#N/A</v>
      </c>
      <c r="O698" s="62" t="e">
        <v>#N/A</v>
      </c>
      <c r="P698" s="62" t="e">
        <v>#N/A</v>
      </c>
      <c r="Q698" s="62" t="e">
        <v>#N/A</v>
      </c>
      <c r="R698" s="62" t="e">
        <v>#N/A</v>
      </c>
      <c r="S698" s="62" t="b">
        <v>1</v>
      </c>
      <c r="T698" s="62" t="b">
        <v>0</v>
      </c>
      <c r="U698" s="61">
        <v>76132.0</v>
      </c>
      <c r="V698" s="56" t="s">
        <v>1373</v>
      </c>
      <c r="W698" s="56" t="s">
        <v>667</v>
      </c>
      <c r="X698" s="60"/>
      <c r="Y698" s="60"/>
      <c r="Z698" s="56" t="s">
        <v>3147</v>
      </c>
      <c r="AA698" s="56" t="s">
        <v>7642</v>
      </c>
      <c r="AB698" s="60"/>
      <c r="AC698" s="60"/>
      <c r="AD698" s="60"/>
      <c r="AE698" s="60"/>
    </row>
    <row r="699">
      <c r="A699" s="60"/>
      <c r="B699" s="61">
        <v>355.0</v>
      </c>
      <c r="C699" s="56" t="s">
        <v>7369</v>
      </c>
      <c r="D699" s="57" t="s">
        <v>3881</v>
      </c>
      <c r="E699" s="56" t="s">
        <v>3877</v>
      </c>
      <c r="F699" s="62" t="b">
        <v>1</v>
      </c>
      <c r="G699" s="61">
        <v>4.0</v>
      </c>
      <c r="H699" s="61">
        <v>1.0</v>
      </c>
      <c r="I699" s="61">
        <v>3.0</v>
      </c>
      <c r="J699" s="63">
        <v>42327.37222222222</v>
      </c>
      <c r="K699" s="56" t="s">
        <v>3878</v>
      </c>
      <c r="L699" s="56" t="s">
        <v>3879</v>
      </c>
      <c r="M699" s="56" t="s">
        <v>3880</v>
      </c>
      <c r="N699" s="62" t="e">
        <v>#N/A</v>
      </c>
      <c r="O699" s="62" t="e">
        <v>#N/A</v>
      </c>
      <c r="P699" s="62" t="e">
        <v>#N/A</v>
      </c>
      <c r="Q699" s="62" t="e">
        <v>#N/A</v>
      </c>
      <c r="R699" s="62" t="e">
        <v>#N/A</v>
      </c>
      <c r="S699" s="62" t="b">
        <v>1</v>
      </c>
      <c r="T699" s="62" t="b">
        <v>1</v>
      </c>
      <c r="U699" s="61">
        <v>78283.0</v>
      </c>
      <c r="V699" s="56" t="s">
        <v>3884</v>
      </c>
      <c r="W699" s="56" t="s">
        <v>667</v>
      </c>
      <c r="X699" s="64">
        <v>1829780.0</v>
      </c>
      <c r="Y699" s="64">
        <v>1877644.0</v>
      </c>
      <c r="Z699" s="56" t="s">
        <v>1461</v>
      </c>
      <c r="AA699" s="56" t="s">
        <v>7644</v>
      </c>
      <c r="AB699" s="60"/>
      <c r="AC699" s="60"/>
      <c r="AD699" s="60"/>
      <c r="AE699" s="60"/>
    </row>
    <row r="700">
      <c r="A700" s="60"/>
      <c r="B700" s="61">
        <v>356.0</v>
      </c>
      <c r="C700" s="56" t="s">
        <v>7369</v>
      </c>
      <c r="D700" s="57" t="s">
        <v>3895</v>
      </c>
      <c r="E700" s="56" t="s">
        <v>3877</v>
      </c>
      <c r="F700" s="62" t="b">
        <v>1</v>
      </c>
      <c r="G700" s="61">
        <v>11.0</v>
      </c>
      <c r="H700" s="61">
        <v>1.0</v>
      </c>
      <c r="I700" s="61">
        <v>10.0</v>
      </c>
      <c r="J700" s="63">
        <v>42331.404861111114</v>
      </c>
      <c r="K700" s="56" t="s">
        <v>3893</v>
      </c>
      <c r="L700" s="56" t="s">
        <v>3879</v>
      </c>
      <c r="M700" s="56" t="s">
        <v>3894</v>
      </c>
      <c r="N700" s="62" t="e">
        <v>#N/A</v>
      </c>
      <c r="O700" s="62" t="e">
        <v>#N/A</v>
      </c>
      <c r="P700" s="62" t="e">
        <v>#N/A</v>
      </c>
      <c r="Q700" s="62" t="e">
        <v>#N/A</v>
      </c>
      <c r="R700" s="62" t="e">
        <v>#N/A</v>
      </c>
      <c r="S700" s="62" t="b">
        <v>1</v>
      </c>
      <c r="T700" s="62" t="b">
        <v>0</v>
      </c>
      <c r="U700" s="61">
        <v>78283.0</v>
      </c>
      <c r="V700" s="56" t="s">
        <v>3884</v>
      </c>
      <c r="W700" s="56" t="s">
        <v>667</v>
      </c>
      <c r="X700" s="64">
        <v>1829780.0</v>
      </c>
      <c r="Y700" s="64">
        <v>1877644.0</v>
      </c>
      <c r="Z700" s="56" t="s">
        <v>1461</v>
      </c>
      <c r="AA700" s="56" t="s">
        <v>7647</v>
      </c>
      <c r="AB700" s="60"/>
      <c r="AC700" s="60"/>
      <c r="AD700" s="60"/>
      <c r="AE700" s="60"/>
    </row>
    <row r="701">
      <c r="A701" s="60"/>
      <c r="B701" s="61">
        <v>379.0</v>
      </c>
      <c r="C701" s="56" t="s">
        <v>7369</v>
      </c>
      <c r="D701" s="57" t="s">
        <v>4188</v>
      </c>
      <c r="E701" s="56" t="s">
        <v>4184</v>
      </c>
      <c r="F701" s="62" t="b">
        <v>1</v>
      </c>
      <c r="G701" s="61">
        <v>385.0</v>
      </c>
      <c r="H701" s="61">
        <v>69.0</v>
      </c>
      <c r="I701" s="61">
        <v>316.0</v>
      </c>
      <c r="J701" s="63">
        <v>42323.614583333336</v>
      </c>
      <c r="K701" s="56" t="s">
        <v>4185</v>
      </c>
      <c r="L701" s="56" t="s">
        <v>4186</v>
      </c>
      <c r="M701" s="56" t="s">
        <v>4187</v>
      </c>
      <c r="N701" s="62" t="e">
        <v>#N/A</v>
      </c>
      <c r="O701" s="62" t="e">
        <v>#N/A</v>
      </c>
      <c r="P701" s="62" t="e">
        <v>#N/A</v>
      </c>
      <c r="Q701" s="62" t="e">
        <v>#N/A</v>
      </c>
      <c r="R701" s="62" t="e">
        <v>#N/A</v>
      </c>
      <c r="S701" s="62" t="b">
        <v>1</v>
      </c>
      <c r="T701" s="62" t="b">
        <v>1</v>
      </c>
      <c r="U701" s="61">
        <v>78355.0</v>
      </c>
      <c r="V701" s="56" t="s">
        <v>4189</v>
      </c>
      <c r="W701" s="56" t="s">
        <v>667</v>
      </c>
      <c r="X701" s="60"/>
      <c r="Y701" s="60"/>
      <c r="Z701" s="56" t="s">
        <v>4190</v>
      </c>
      <c r="AA701" s="56" t="s">
        <v>7649</v>
      </c>
      <c r="AB701" s="60"/>
      <c r="AC701" s="60"/>
      <c r="AD701" s="60"/>
      <c r="AE701" s="60"/>
    </row>
    <row r="702">
      <c r="A702" s="60"/>
      <c r="B702" s="61">
        <v>395.0</v>
      </c>
      <c r="C702" s="56" t="s">
        <v>7369</v>
      </c>
      <c r="D702" s="57" t="s">
        <v>4339</v>
      </c>
      <c r="E702" s="56" t="s">
        <v>4334</v>
      </c>
      <c r="F702" s="62" t="b">
        <v>1</v>
      </c>
      <c r="G702" s="61">
        <v>40.0</v>
      </c>
      <c r="H702" s="61">
        <v>10.0</v>
      </c>
      <c r="I702" s="61">
        <v>30.0</v>
      </c>
      <c r="J702" s="63">
        <v>42329.58263888889</v>
      </c>
      <c r="K702" s="56" t="s">
        <v>4335</v>
      </c>
      <c r="L702" s="56" t="s">
        <v>4336</v>
      </c>
      <c r="M702" s="56" t="s">
        <v>4337</v>
      </c>
      <c r="N702" s="62" t="e">
        <v>#N/A</v>
      </c>
      <c r="O702" s="62" t="e">
        <v>#N/A</v>
      </c>
      <c r="P702" s="62" t="e">
        <v>#N/A</v>
      </c>
      <c r="Q702" s="62" t="e">
        <v>#N/A</v>
      </c>
      <c r="R702" s="62" t="e">
        <v>#N/A</v>
      </c>
      <c r="S702" s="62" t="b">
        <v>1</v>
      </c>
      <c r="T702" s="62" t="b">
        <v>0</v>
      </c>
      <c r="U702" s="61">
        <v>75474.0</v>
      </c>
      <c r="V702" s="56" t="s">
        <v>4340</v>
      </c>
      <c r="W702" s="56" t="s">
        <v>667</v>
      </c>
      <c r="X702" s="60"/>
      <c r="Y702" s="60"/>
      <c r="Z702" s="56" t="s">
        <v>1461</v>
      </c>
      <c r="AA702" s="56" t="s">
        <v>7652</v>
      </c>
      <c r="AB702" s="60"/>
      <c r="AC702" s="60"/>
      <c r="AD702" s="60"/>
      <c r="AE702" s="60"/>
    </row>
    <row r="703">
      <c r="A703" s="60"/>
      <c r="B703" s="61">
        <v>424.0</v>
      </c>
      <c r="C703" s="56" t="s">
        <v>7369</v>
      </c>
      <c r="D703" s="57" t="s">
        <v>4710</v>
      </c>
      <c r="E703" s="56" t="s">
        <v>4694</v>
      </c>
      <c r="F703" s="62" t="b">
        <v>1</v>
      </c>
      <c r="G703" s="61">
        <v>20.0</v>
      </c>
      <c r="H703" s="61">
        <v>0.0</v>
      </c>
      <c r="I703" s="61">
        <v>20.0</v>
      </c>
      <c r="J703" s="63">
        <v>42315.42638888889</v>
      </c>
      <c r="K703" s="56" t="s">
        <v>4700</v>
      </c>
      <c r="L703" s="56" t="s">
        <v>4702</v>
      </c>
      <c r="M703" s="56" t="s">
        <v>4704</v>
      </c>
      <c r="N703" s="56" t="s">
        <v>532</v>
      </c>
      <c r="O703" s="56" t="s">
        <v>4706</v>
      </c>
      <c r="P703" s="56" t="s">
        <v>4707</v>
      </c>
      <c r="Q703" s="56" t="s">
        <v>4708</v>
      </c>
      <c r="R703" s="56" t="s">
        <v>4709</v>
      </c>
      <c r="S703" s="62" t="b">
        <v>1</v>
      </c>
      <c r="T703" s="62" t="b">
        <v>0</v>
      </c>
      <c r="U703" s="61">
        <v>78702.0</v>
      </c>
      <c r="V703" s="56" t="s">
        <v>705</v>
      </c>
      <c r="W703" s="56" t="s">
        <v>667</v>
      </c>
      <c r="X703" s="64">
        <v>2.3333007E7</v>
      </c>
      <c r="Y703" s="64">
        <v>3.1355029E7</v>
      </c>
      <c r="Z703" s="56" t="s">
        <v>4711</v>
      </c>
      <c r="AA703" s="56" t="s">
        <v>7654</v>
      </c>
      <c r="AB703" s="60"/>
      <c r="AC703" s="60"/>
      <c r="AD703" s="60"/>
      <c r="AE703" s="60"/>
    </row>
    <row r="704">
      <c r="A704" s="60"/>
      <c r="B704" s="61">
        <v>427.0</v>
      </c>
      <c r="C704" s="56" t="s">
        <v>7369</v>
      </c>
      <c r="D704" s="65" t="s">
        <v>1111</v>
      </c>
      <c r="E704" s="56" t="s">
        <v>4725</v>
      </c>
      <c r="F704" s="62" t="b">
        <v>1</v>
      </c>
      <c r="G704" s="61">
        <v>3.0</v>
      </c>
      <c r="H704" s="61">
        <v>1.0</v>
      </c>
      <c r="I704" s="61">
        <v>2.0</v>
      </c>
      <c r="J704" s="63">
        <v>42318.424305555556</v>
      </c>
      <c r="K704" s="56" t="s">
        <v>1108</v>
      </c>
      <c r="L704" s="56" t="s">
        <v>4726</v>
      </c>
      <c r="M704" s="56" t="s">
        <v>1110</v>
      </c>
      <c r="N704" s="62" t="e">
        <v>#N/A</v>
      </c>
      <c r="O704" s="62" t="e">
        <v>#N/A</v>
      </c>
      <c r="P704" s="62" t="e">
        <v>#N/A</v>
      </c>
      <c r="Q704" s="62" t="e">
        <v>#N/A</v>
      </c>
      <c r="R704" s="62" t="e">
        <v>#N/A</v>
      </c>
      <c r="S704" s="62" t="b">
        <v>1</v>
      </c>
      <c r="T704" s="62" t="b">
        <v>0</v>
      </c>
      <c r="U704" s="61">
        <v>75231.0</v>
      </c>
      <c r="V704" s="56" t="s">
        <v>4728</v>
      </c>
      <c r="W704" s="56" t="s">
        <v>667</v>
      </c>
      <c r="X704" s="64">
        <v>108819.0</v>
      </c>
      <c r="Y704" s="64">
        <v>149553.0</v>
      </c>
      <c r="Z704" s="56" t="s">
        <v>4729</v>
      </c>
      <c r="AA704" s="56" t="s">
        <v>7657</v>
      </c>
      <c r="AB704" s="60"/>
      <c r="AC704" s="60"/>
      <c r="AD704" s="60"/>
      <c r="AE704" s="60"/>
    </row>
    <row r="705">
      <c r="A705" s="60"/>
      <c r="B705" s="61">
        <v>469.0</v>
      </c>
      <c r="C705" s="56" t="s">
        <v>7369</v>
      </c>
      <c r="D705" s="57" t="s">
        <v>5234</v>
      </c>
      <c r="E705" s="56" t="s">
        <v>5228</v>
      </c>
      <c r="F705" s="62" t="b">
        <v>1</v>
      </c>
      <c r="G705" s="61">
        <v>88.0</v>
      </c>
      <c r="H705" s="61">
        <v>33.0</v>
      </c>
      <c r="I705" s="61">
        <v>55.0</v>
      </c>
      <c r="J705" s="63">
        <v>42326.65277777778</v>
      </c>
      <c r="K705" s="56" t="s">
        <v>5229</v>
      </c>
      <c r="L705" s="56" t="s">
        <v>5230</v>
      </c>
      <c r="M705" s="56" t="s">
        <v>5232</v>
      </c>
      <c r="N705" s="62" t="e">
        <v>#N/A</v>
      </c>
      <c r="O705" s="62" t="e">
        <v>#N/A</v>
      </c>
      <c r="P705" s="62" t="e">
        <v>#N/A</v>
      </c>
      <c r="Q705" s="62" t="e">
        <v>#N/A</v>
      </c>
      <c r="R705" s="62" t="e">
        <v>#N/A</v>
      </c>
      <c r="S705" s="62" t="b">
        <v>1</v>
      </c>
      <c r="T705" s="62" t="b">
        <v>1</v>
      </c>
      <c r="U705" s="61">
        <v>75154.0</v>
      </c>
      <c r="V705" s="56" t="s">
        <v>5238</v>
      </c>
      <c r="W705" s="56" t="s">
        <v>667</v>
      </c>
      <c r="X705" s="60"/>
      <c r="Y705" s="60"/>
      <c r="Z705" s="56" t="s">
        <v>5240</v>
      </c>
      <c r="AA705" s="56" t="s">
        <v>7659</v>
      </c>
      <c r="AB705" s="60"/>
      <c r="AC705" s="60"/>
      <c r="AD705" s="60"/>
      <c r="AE705" s="60"/>
    </row>
    <row r="706">
      <c r="A706" s="60"/>
      <c r="B706" s="61">
        <v>470.0</v>
      </c>
      <c r="C706" s="56" t="s">
        <v>7369</v>
      </c>
      <c r="D706" s="57" t="s">
        <v>5249</v>
      </c>
      <c r="E706" s="56" t="s">
        <v>5228</v>
      </c>
      <c r="F706" s="62" t="b">
        <v>1</v>
      </c>
      <c r="G706" s="61">
        <v>8.0</v>
      </c>
      <c r="H706" s="61">
        <v>0.0</v>
      </c>
      <c r="I706" s="61">
        <v>8.0</v>
      </c>
      <c r="J706" s="63">
        <v>42328.35625</v>
      </c>
      <c r="K706" s="56" t="s">
        <v>5247</v>
      </c>
      <c r="L706" s="56" t="s">
        <v>5230</v>
      </c>
      <c r="M706" s="56" t="s">
        <v>5248</v>
      </c>
      <c r="N706" s="62" t="e">
        <v>#N/A</v>
      </c>
      <c r="O706" s="62" t="e">
        <v>#N/A</v>
      </c>
      <c r="P706" s="62" t="e">
        <v>#N/A</v>
      </c>
      <c r="Q706" s="62" t="e">
        <v>#N/A</v>
      </c>
      <c r="R706" s="62" t="e">
        <v>#N/A</v>
      </c>
      <c r="S706" s="62" t="b">
        <v>1</v>
      </c>
      <c r="T706" s="62" t="b">
        <v>0</v>
      </c>
      <c r="U706" s="61">
        <v>75154.0</v>
      </c>
      <c r="V706" s="56" t="s">
        <v>5238</v>
      </c>
      <c r="W706" s="56" t="s">
        <v>667</v>
      </c>
      <c r="X706" s="60"/>
      <c r="Y706" s="60"/>
      <c r="Z706" s="56" t="s">
        <v>5240</v>
      </c>
      <c r="AA706" s="56" t="s">
        <v>7660</v>
      </c>
      <c r="AB706" s="60"/>
      <c r="AC706" s="60"/>
      <c r="AD706" s="60"/>
      <c r="AE706" s="60"/>
    </row>
    <row r="707">
      <c r="A707" s="60"/>
      <c r="B707" s="61">
        <v>482.0</v>
      </c>
      <c r="C707" s="56" t="s">
        <v>7369</v>
      </c>
      <c r="D707" s="57" t="s">
        <v>5353</v>
      </c>
      <c r="E707" s="56" t="s">
        <v>5348</v>
      </c>
      <c r="F707" s="62" t="b">
        <v>1</v>
      </c>
      <c r="G707" s="61">
        <v>77.0</v>
      </c>
      <c r="H707" s="61">
        <v>12.0</v>
      </c>
      <c r="I707" s="61">
        <v>65.0</v>
      </c>
      <c r="J707" s="63">
        <v>42311.78333333333</v>
      </c>
      <c r="K707" s="56" t="s">
        <v>5350</v>
      </c>
      <c r="L707" s="56" t="s">
        <v>5351</v>
      </c>
      <c r="M707" s="56" t="s">
        <v>5352</v>
      </c>
      <c r="N707" s="62" t="e">
        <v>#N/A</v>
      </c>
      <c r="O707" s="62" t="e">
        <v>#N/A</v>
      </c>
      <c r="P707" s="62" t="e">
        <v>#N/A</v>
      </c>
      <c r="Q707" s="62" t="e">
        <v>#N/A</v>
      </c>
      <c r="R707" s="62" t="e">
        <v>#N/A</v>
      </c>
      <c r="S707" s="62" t="b">
        <v>1</v>
      </c>
      <c r="T707" s="62" t="b">
        <v>1</v>
      </c>
      <c r="U707" s="61">
        <v>77065.0</v>
      </c>
      <c r="V707" s="56" t="s">
        <v>5354</v>
      </c>
      <c r="W707" s="56" t="s">
        <v>667</v>
      </c>
      <c r="X707" s="60"/>
      <c r="Y707" s="60"/>
      <c r="Z707" s="56" t="s">
        <v>1291</v>
      </c>
      <c r="AA707" s="56" t="s">
        <v>7661</v>
      </c>
      <c r="AB707" s="60"/>
      <c r="AC707" s="60"/>
      <c r="AD707" s="60"/>
      <c r="AE707" s="60"/>
    </row>
    <row r="708">
      <c r="A708" s="60"/>
      <c r="B708" s="61">
        <v>485.0</v>
      </c>
      <c r="C708" s="56" t="s">
        <v>7369</v>
      </c>
      <c r="D708" s="57" t="s">
        <v>5373</v>
      </c>
      <c r="E708" s="56" t="s">
        <v>5367</v>
      </c>
      <c r="F708" s="62" t="b">
        <v>0</v>
      </c>
      <c r="G708" s="61">
        <v>99.0</v>
      </c>
      <c r="H708" s="61">
        <v>42.0</v>
      </c>
      <c r="I708" s="61">
        <v>57.0</v>
      </c>
      <c r="J708" s="63">
        <v>42327.2</v>
      </c>
      <c r="K708" s="56" t="s">
        <v>5368</v>
      </c>
      <c r="L708" s="56" t="s">
        <v>5369</v>
      </c>
      <c r="M708" s="56" t="s">
        <v>5370</v>
      </c>
      <c r="N708" s="56" t="s">
        <v>264</v>
      </c>
      <c r="O708" s="56" t="s">
        <v>5372</v>
      </c>
      <c r="P708" s="61">
        <v>0.0</v>
      </c>
      <c r="Q708" s="61">
        <v>0.0</v>
      </c>
      <c r="R708" s="61">
        <v>0.0</v>
      </c>
      <c r="S708" s="62" t="b">
        <v>1</v>
      </c>
      <c r="T708" s="62" t="b">
        <v>1</v>
      </c>
      <c r="U708" s="56" t="s">
        <v>5374</v>
      </c>
      <c r="V708" s="56" t="s">
        <v>5375</v>
      </c>
      <c r="W708" s="56" t="s">
        <v>667</v>
      </c>
      <c r="X708" s="60"/>
      <c r="Y708" s="60"/>
      <c r="Z708" s="60"/>
      <c r="AA708" s="56" t="s">
        <v>7664</v>
      </c>
      <c r="AB708" s="60"/>
      <c r="AC708" s="60"/>
      <c r="AD708" s="60"/>
      <c r="AE708" s="60"/>
    </row>
    <row r="709">
      <c r="A709" s="60"/>
      <c r="B709" s="61">
        <v>498.0</v>
      </c>
      <c r="C709" s="56" t="s">
        <v>7369</v>
      </c>
      <c r="D709" s="57" t="s">
        <v>5507</v>
      </c>
      <c r="E709" s="56" t="s">
        <v>5502</v>
      </c>
      <c r="F709" s="62" t="b">
        <v>0</v>
      </c>
      <c r="G709" s="61">
        <v>37.0</v>
      </c>
      <c r="H709" s="61">
        <v>6.0</v>
      </c>
      <c r="I709" s="61">
        <v>31.0</v>
      </c>
      <c r="J709" s="63">
        <v>42331.5375</v>
      </c>
      <c r="K709" s="56" t="s">
        <v>5503</v>
      </c>
      <c r="L709" s="56" t="s">
        <v>5504</v>
      </c>
      <c r="M709" s="56" t="s">
        <v>5505</v>
      </c>
      <c r="N709" s="62" t="e">
        <v>#N/A</v>
      </c>
      <c r="O709" s="62" t="e">
        <v>#N/A</v>
      </c>
      <c r="P709" s="62" t="e">
        <v>#N/A</v>
      </c>
      <c r="Q709" s="62" t="e">
        <v>#N/A</v>
      </c>
      <c r="R709" s="62" t="e">
        <v>#N/A</v>
      </c>
      <c r="S709" s="62" t="b">
        <v>1</v>
      </c>
      <c r="T709" s="62" t="b">
        <v>1</v>
      </c>
      <c r="U709" s="61">
        <v>78602.0</v>
      </c>
      <c r="V709" s="56" t="s">
        <v>5508</v>
      </c>
      <c r="W709" s="56" t="s">
        <v>667</v>
      </c>
      <c r="X709" s="60"/>
      <c r="Y709" s="60"/>
      <c r="Z709" s="60"/>
      <c r="AA709" s="56" t="s">
        <v>7666</v>
      </c>
      <c r="AB709" s="60"/>
      <c r="AC709" s="60"/>
      <c r="AD709" s="60"/>
      <c r="AE709" s="60"/>
    </row>
    <row r="710">
      <c r="A710" s="60"/>
      <c r="B710" s="61">
        <v>500.0</v>
      </c>
      <c r="C710" s="56" t="s">
        <v>7369</v>
      </c>
      <c r="D710" s="57" t="s">
        <v>5533</v>
      </c>
      <c r="E710" s="56" t="s">
        <v>5526</v>
      </c>
      <c r="F710" s="62" t="b">
        <v>0</v>
      </c>
      <c r="G710" s="61">
        <v>155.0</v>
      </c>
      <c r="H710" s="61">
        <v>27.0</v>
      </c>
      <c r="I710" s="61">
        <v>128.0</v>
      </c>
      <c r="J710" s="63">
        <v>42328.45277777778</v>
      </c>
      <c r="K710" s="56" t="s">
        <v>5528</v>
      </c>
      <c r="L710" s="56" t="s">
        <v>5529</v>
      </c>
      <c r="M710" s="56" t="s">
        <v>5531</v>
      </c>
      <c r="N710" s="62" t="e">
        <v>#N/A</v>
      </c>
      <c r="O710" s="62" t="e">
        <v>#N/A</v>
      </c>
      <c r="P710" s="62" t="e">
        <v>#N/A</v>
      </c>
      <c r="Q710" s="62" t="e">
        <v>#N/A</v>
      </c>
      <c r="R710" s="62" t="e">
        <v>#N/A</v>
      </c>
      <c r="S710" s="62" t="b">
        <v>1</v>
      </c>
      <c r="T710" s="62" t="b">
        <v>1</v>
      </c>
      <c r="U710" s="61">
        <v>78755.0</v>
      </c>
      <c r="V710" s="56" t="s">
        <v>705</v>
      </c>
      <c r="W710" s="56" t="s">
        <v>667</v>
      </c>
      <c r="X710" s="60"/>
      <c r="Y710" s="60"/>
      <c r="Z710" s="60"/>
      <c r="AA710" s="56" t="s">
        <v>7668</v>
      </c>
      <c r="AB710" s="60"/>
      <c r="AC710" s="60"/>
      <c r="AD710" s="60"/>
      <c r="AE710" s="60"/>
    </row>
    <row r="711">
      <c r="A711" s="60"/>
      <c r="B711" s="61">
        <v>508.0</v>
      </c>
      <c r="C711" s="56" t="s">
        <v>7369</v>
      </c>
      <c r="D711" s="57" t="s">
        <v>5628</v>
      </c>
      <c r="E711" s="56" t="s">
        <v>5624</v>
      </c>
      <c r="F711" s="62" t="b">
        <v>0</v>
      </c>
      <c r="G711" s="61">
        <v>17.0</v>
      </c>
      <c r="H711" s="61">
        <v>5.0</v>
      </c>
      <c r="I711" s="61">
        <v>12.0</v>
      </c>
      <c r="J711" s="63">
        <v>42318.745833333334</v>
      </c>
      <c r="K711" s="56" t="s">
        <v>5625</v>
      </c>
      <c r="L711" s="56" t="s">
        <v>5626</v>
      </c>
      <c r="M711" s="56" t="s">
        <v>5627</v>
      </c>
      <c r="N711" s="62" t="e">
        <v>#N/A</v>
      </c>
      <c r="O711" s="62" t="e">
        <v>#N/A</v>
      </c>
      <c r="P711" s="62" t="e">
        <v>#N/A</v>
      </c>
      <c r="Q711" s="62" t="e">
        <v>#N/A</v>
      </c>
      <c r="R711" s="62" t="e">
        <v>#N/A</v>
      </c>
      <c r="S711" s="62" t="b">
        <v>1</v>
      </c>
      <c r="T711" s="62" t="b">
        <v>1</v>
      </c>
      <c r="U711" s="61">
        <v>78218.0</v>
      </c>
      <c r="V711" s="56" t="s">
        <v>5629</v>
      </c>
      <c r="W711" s="56" t="s">
        <v>667</v>
      </c>
      <c r="X711" s="60"/>
      <c r="Y711" s="60"/>
      <c r="Z711" s="60"/>
      <c r="AA711" s="56" t="s">
        <v>7670</v>
      </c>
      <c r="AB711" s="60"/>
      <c r="AC711" s="60"/>
      <c r="AD711" s="60"/>
      <c r="AE711" s="60"/>
    </row>
    <row r="712">
      <c r="A712" s="60"/>
      <c r="B712" s="61">
        <v>519.0</v>
      </c>
      <c r="C712" s="56" t="s">
        <v>7369</v>
      </c>
      <c r="D712" s="57" t="s">
        <v>5698</v>
      </c>
      <c r="E712" s="56" t="s">
        <v>5693</v>
      </c>
      <c r="F712" s="62" t="b">
        <v>0</v>
      </c>
      <c r="G712" s="61">
        <v>2.0</v>
      </c>
      <c r="H712" s="61">
        <v>0.0</v>
      </c>
      <c r="I712" s="61">
        <v>2.0</v>
      </c>
      <c r="J712" s="63">
        <v>42313.825694444444</v>
      </c>
      <c r="K712" s="56" t="s">
        <v>5694</v>
      </c>
      <c r="L712" s="56" t="s">
        <v>5696</v>
      </c>
      <c r="M712" s="56" t="s">
        <v>5697</v>
      </c>
      <c r="N712" s="56" t="s">
        <v>264</v>
      </c>
      <c r="O712" s="61">
        <v>0.0</v>
      </c>
      <c r="P712" s="61">
        <v>0.0</v>
      </c>
      <c r="Q712" s="61">
        <v>0.0</v>
      </c>
      <c r="R712" s="61">
        <v>0.0</v>
      </c>
      <c r="S712" s="62" t="b">
        <v>1</v>
      </c>
      <c r="T712" s="62" t="b">
        <v>0</v>
      </c>
      <c r="U712" s="61">
        <v>78028.0</v>
      </c>
      <c r="V712" s="56" t="s">
        <v>5699</v>
      </c>
      <c r="W712" s="56" t="s">
        <v>667</v>
      </c>
      <c r="X712" s="60"/>
      <c r="Y712" s="60"/>
      <c r="Z712" s="60"/>
      <c r="AA712" s="56" t="s">
        <v>7671</v>
      </c>
      <c r="AB712" s="60"/>
      <c r="AC712" s="60"/>
      <c r="AD712" s="60"/>
      <c r="AE712" s="60"/>
    </row>
    <row r="713">
      <c r="A713" s="60"/>
      <c r="B713" s="61">
        <v>520.0</v>
      </c>
      <c r="C713" s="56" t="s">
        <v>7369</v>
      </c>
      <c r="D713" s="57" t="s">
        <v>5706</v>
      </c>
      <c r="E713" s="56" t="s">
        <v>5693</v>
      </c>
      <c r="F713" s="62" t="b">
        <v>0</v>
      </c>
      <c r="G713" s="61">
        <v>1.0</v>
      </c>
      <c r="H713" s="61">
        <v>0.0</v>
      </c>
      <c r="I713" s="61">
        <v>1.0</v>
      </c>
      <c r="J713" s="63">
        <v>42325.58888888889</v>
      </c>
      <c r="K713" s="56" t="s">
        <v>5704</v>
      </c>
      <c r="L713" s="56" t="s">
        <v>5696</v>
      </c>
      <c r="M713" s="56" t="s">
        <v>5705</v>
      </c>
      <c r="N713" s="62" t="e">
        <v>#N/A</v>
      </c>
      <c r="O713" s="62" t="e">
        <v>#N/A</v>
      </c>
      <c r="P713" s="62" t="e">
        <v>#N/A</v>
      </c>
      <c r="Q713" s="62" t="e">
        <v>#N/A</v>
      </c>
      <c r="R713" s="62" t="e">
        <v>#N/A</v>
      </c>
      <c r="S713" s="62" t="b">
        <v>1</v>
      </c>
      <c r="T713" s="62" t="b">
        <v>0</v>
      </c>
      <c r="U713" s="61">
        <v>78028.0</v>
      </c>
      <c r="V713" s="56" t="s">
        <v>5699</v>
      </c>
      <c r="W713" s="56" t="s">
        <v>667</v>
      </c>
      <c r="X713" s="60"/>
      <c r="Y713" s="60"/>
      <c r="Z713" s="60"/>
      <c r="AA713" s="56" t="s">
        <v>7672</v>
      </c>
      <c r="AB713" s="60"/>
      <c r="AC713" s="60"/>
      <c r="AD713" s="60"/>
      <c r="AE713" s="60"/>
    </row>
    <row r="714">
      <c r="A714" s="60"/>
      <c r="B714" s="61">
        <v>615.0</v>
      </c>
      <c r="C714" s="56" t="s">
        <v>7369</v>
      </c>
      <c r="D714" s="57" t="s">
        <v>6511</v>
      </c>
      <c r="E714" s="56" t="s">
        <v>6507</v>
      </c>
      <c r="F714" s="62" t="b">
        <v>1</v>
      </c>
      <c r="G714" s="61">
        <v>68.0</v>
      </c>
      <c r="H714" s="61">
        <v>25.0</v>
      </c>
      <c r="I714" s="61">
        <v>43.0</v>
      </c>
      <c r="J714" s="63">
        <v>42328.41111111111</v>
      </c>
      <c r="K714" s="56" t="s">
        <v>6508</v>
      </c>
      <c r="L714" s="56" t="s">
        <v>6509</v>
      </c>
      <c r="M714" s="56" t="s">
        <v>6510</v>
      </c>
      <c r="N714" s="62" t="e">
        <v>#N/A</v>
      </c>
      <c r="O714" s="62" t="e">
        <v>#N/A</v>
      </c>
      <c r="P714" s="62" t="e">
        <v>#N/A</v>
      </c>
      <c r="Q714" s="62" t="e">
        <v>#N/A</v>
      </c>
      <c r="R714" s="62" t="e">
        <v>#N/A</v>
      </c>
      <c r="S714" s="62" t="b">
        <v>0</v>
      </c>
      <c r="T714" s="62" t="b">
        <v>1</v>
      </c>
      <c r="U714" s="61">
        <v>76140.0</v>
      </c>
      <c r="V714" s="56" t="s">
        <v>1373</v>
      </c>
      <c r="W714" s="56" t="s">
        <v>667</v>
      </c>
      <c r="X714" s="60"/>
      <c r="Y714" s="60"/>
      <c r="Z714" s="56" t="s">
        <v>6513</v>
      </c>
      <c r="AA714" s="56" t="s">
        <v>7673</v>
      </c>
      <c r="AB714" s="61">
        <v>3.0</v>
      </c>
      <c r="AC714" s="61">
        <v>1.0</v>
      </c>
      <c r="AD714" s="60"/>
      <c r="AE714" s="60"/>
    </row>
    <row r="715">
      <c r="A715" s="60"/>
      <c r="B715" s="61">
        <v>623.0</v>
      </c>
      <c r="C715" s="56" t="s">
        <v>7369</v>
      </c>
      <c r="D715" s="57" t="s">
        <v>6565</v>
      </c>
      <c r="E715" s="56" t="s">
        <v>700</v>
      </c>
      <c r="F715" s="62" t="b">
        <v>1</v>
      </c>
      <c r="G715" s="61">
        <v>0.0</v>
      </c>
      <c r="H715" s="61">
        <v>0.0</v>
      </c>
      <c r="I715" s="61">
        <v>0.0</v>
      </c>
      <c r="J715" s="63">
        <v>42312.54513888889</v>
      </c>
      <c r="K715" s="56" t="s">
        <v>6563</v>
      </c>
      <c r="L715" s="56" t="s">
        <v>702</v>
      </c>
      <c r="M715" s="56" t="s">
        <v>6564</v>
      </c>
      <c r="N715" s="62" t="e">
        <v>#N/A</v>
      </c>
      <c r="O715" s="62" t="e">
        <v>#N/A</v>
      </c>
      <c r="P715" s="62" t="e">
        <v>#N/A</v>
      </c>
      <c r="Q715" s="62" t="e">
        <v>#N/A</v>
      </c>
      <c r="R715" s="62" t="e">
        <v>#N/A</v>
      </c>
      <c r="S715" s="62" t="b">
        <v>0</v>
      </c>
      <c r="T715" s="62" t="b">
        <v>1</v>
      </c>
      <c r="U715" s="61">
        <v>78736.0</v>
      </c>
      <c r="V715" s="56" t="s">
        <v>705</v>
      </c>
      <c r="W715" s="56" t="s">
        <v>667</v>
      </c>
      <c r="X715" s="64">
        <v>287285.0</v>
      </c>
      <c r="Y715" s="64">
        <v>280289.0</v>
      </c>
      <c r="Z715" s="56" t="s">
        <v>706</v>
      </c>
      <c r="AA715" s="56" t="s">
        <v>7675</v>
      </c>
      <c r="AB715" s="61">
        <v>3.0</v>
      </c>
      <c r="AC715" s="61">
        <v>2.0</v>
      </c>
      <c r="AD715" s="60"/>
      <c r="AE715" s="60"/>
    </row>
    <row r="716">
      <c r="A716" s="60"/>
      <c r="B716" s="61">
        <v>635.0</v>
      </c>
      <c r="C716" s="56" t="s">
        <v>7369</v>
      </c>
      <c r="D716" s="57" t="s">
        <v>6639</v>
      </c>
      <c r="E716" s="56" t="s">
        <v>6635</v>
      </c>
      <c r="F716" s="62" t="b">
        <v>1</v>
      </c>
      <c r="G716" s="61">
        <v>0.0</v>
      </c>
      <c r="H716" s="61">
        <v>0.0</v>
      </c>
      <c r="I716" s="61">
        <v>0.0</v>
      </c>
      <c r="J716" s="63">
        <v>42318.67847222222</v>
      </c>
      <c r="K716" s="56" t="s">
        <v>6636</v>
      </c>
      <c r="L716" s="56" t="s">
        <v>6637</v>
      </c>
      <c r="M716" s="56" t="s">
        <v>6638</v>
      </c>
      <c r="N716" s="62" t="e">
        <v>#N/A</v>
      </c>
      <c r="O716" s="62" t="e">
        <v>#N/A</v>
      </c>
      <c r="P716" s="62" t="e">
        <v>#N/A</v>
      </c>
      <c r="Q716" s="62" t="e">
        <v>#N/A</v>
      </c>
      <c r="R716" s="62" t="e">
        <v>#N/A</v>
      </c>
      <c r="S716" s="62" t="b">
        <v>0</v>
      </c>
      <c r="T716" s="62" t="b">
        <v>0</v>
      </c>
      <c r="U716" s="61">
        <v>79408.0</v>
      </c>
      <c r="V716" s="56" t="s">
        <v>6640</v>
      </c>
      <c r="W716" s="56" t="s">
        <v>667</v>
      </c>
      <c r="X716" s="60"/>
      <c r="Y716" s="60"/>
      <c r="Z716" s="56" t="s">
        <v>6641</v>
      </c>
      <c r="AA716" s="56" t="s">
        <v>7676</v>
      </c>
      <c r="AB716" s="61">
        <v>2.0</v>
      </c>
      <c r="AC716" s="61">
        <v>2.0</v>
      </c>
      <c r="AD716" s="60"/>
      <c r="AE716" s="60"/>
    </row>
    <row r="717">
      <c r="A717" s="60"/>
      <c r="B717" s="61">
        <v>638.0</v>
      </c>
      <c r="C717" s="56" t="s">
        <v>7369</v>
      </c>
      <c r="D717" s="57" t="s">
        <v>6655</v>
      </c>
      <c r="E717" s="56" t="s">
        <v>6650</v>
      </c>
      <c r="F717" s="62" t="b">
        <v>1</v>
      </c>
      <c r="G717" s="61">
        <v>11.0</v>
      </c>
      <c r="H717" s="61">
        <v>3.0</v>
      </c>
      <c r="I717" s="61">
        <v>8.0</v>
      </c>
      <c r="J717" s="63">
        <v>42310.79861111111</v>
      </c>
      <c r="K717" s="56" t="s">
        <v>6652</v>
      </c>
      <c r="L717" s="56" t="s">
        <v>6653</v>
      </c>
      <c r="M717" s="56" t="s">
        <v>6654</v>
      </c>
      <c r="N717" s="62" t="e">
        <v>#N/A</v>
      </c>
      <c r="O717" s="62" t="e">
        <v>#N/A</v>
      </c>
      <c r="P717" s="62" t="e">
        <v>#N/A</v>
      </c>
      <c r="Q717" s="62" t="e">
        <v>#N/A</v>
      </c>
      <c r="R717" s="62" t="e">
        <v>#N/A</v>
      </c>
      <c r="S717" s="62" t="b">
        <v>0</v>
      </c>
      <c r="T717" s="62" t="b">
        <v>0</v>
      </c>
      <c r="U717" s="61">
        <v>75061.0</v>
      </c>
      <c r="V717" s="56" t="s">
        <v>6656</v>
      </c>
      <c r="W717" s="56" t="s">
        <v>667</v>
      </c>
      <c r="X717" s="60"/>
      <c r="Y717" s="60"/>
      <c r="Z717" s="56" t="s">
        <v>742</v>
      </c>
      <c r="AA717" s="56" t="s">
        <v>7678</v>
      </c>
      <c r="AB717" s="61">
        <v>3.0</v>
      </c>
      <c r="AC717" s="61">
        <v>1.0</v>
      </c>
      <c r="AD717" s="60"/>
      <c r="AE717" s="60"/>
    </row>
    <row r="718">
      <c r="A718" s="60"/>
      <c r="B718" s="61">
        <v>639.0</v>
      </c>
      <c r="C718" s="56" t="s">
        <v>7369</v>
      </c>
      <c r="D718" s="57" t="s">
        <v>6661</v>
      </c>
      <c r="E718" s="56" t="s">
        <v>1173</v>
      </c>
      <c r="F718" s="62" t="b">
        <v>1</v>
      </c>
      <c r="G718" s="61">
        <v>1.0</v>
      </c>
      <c r="H718" s="61">
        <v>1.0</v>
      </c>
      <c r="I718" s="60"/>
      <c r="J718" s="63">
        <v>42312.475694444445</v>
      </c>
      <c r="K718" s="56" t="s">
        <v>6659</v>
      </c>
      <c r="L718" s="56" t="s">
        <v>1175</v>
      </c>
      <c r="M718" s="56" t="s">
        <v>6660</v>
      </c>
      <c r="N718" s="62" t="e">
        <v>#N/A</v>
      </c>
      <c r="O718" s="62" t="e">
        <v>#N/A</v>
      </c>
      <c r="P718" s="62" t="e">
        <v>#N/A</v>
      </c>
      <c r="Q718" s="62" t="e">
        <v>#N/A</v>
      </c>
      <c r="R718" s="62" t="e">
        <v>#N/A</v>
      </c>
      <c r="S718" s="62" t="b">
        <v>0</v>
      </c>
      <c r="T718" s="62" t="b">
        <v>1</v>
      </c>
      <c r="U718" s="61">
        <v>79923.0</v>
      </c>
      <c r="V718" s="56" t="s">
        <v>1179</v>
      </c>
      <c r="W718" s="56" t="s">
        <v>667</v>
      </c>
      <c r="X718" s="64">
        <v>1997358.0</v>
      </c>
      <c r="Y718" s="64">
        <v>1968454.0</v>
      </c>
      <c r="Z718" s="56" t="s">
        <v>1180</v>
      </c>
      <c r="AA718" s="56" t="s">
        <v>7679</v>
      </c>
      <c r="AB718" s="61">
        <v>3.0</v>
      </c>
      <c r="AC718" s="61">
        <v>4.0</v>
      </c>
      <c r="AD718" s="60"/>
      <c r="AE718" s="60"/>
    </row>
    <row r="719">
      <c r="A719" s="60"/>
      <c r="B719" s="61">
        <v>650.0</v>
      </c>
      <c r="C719" s="56" t="s">
        <v>7369</v>
      </c>
      <c r="D719" s="57" t="s">
        <v>6718</v>
      </c>
      <c r="E719" s="56" t="s">
        <v>6714</v>
      </c>
      <c r="F719" s="62" t="b">
        <v>1</v>
      </c>
      <c r="G719" s="61">
        <v>25.0</v>
      </c>
      <c r="H719" s="61">
        <v>13.0</v>
      </c>
      <c r="I719" s="61">
        <v>12.0</v>
      </c>
      <c r="J719" s="63">
        <v>42330.8125</v>
      </c>
      <c r="K719" s="56" t="s">
        <v>6715</v>
      </c>
      <c r="L719" s="56" t="s">
        <v>6716</v>
      </c>
      <c r="M719" s="56" t="s">
        <v>6717</v>
      </c>
      <c r="N719" s="62" t="e">
        <v>#N/A</v>
      </c>
      <c r="O719" s="62" t="e">
        <v>#N/A</v>
      </c>
      <c r="P719" s="62" t="e">
        <v>#N/A</v>
      </c>
      <c r="Q719" s="62" t="e">
        <v>#N/A</v>
      </c>
      <c r="R719" s="62" t="e">
        <v>#N/A</v>
      </c>
      <c r="S719" s="62" t="b">
        <v>0</v>
      </c>
      <c r="T719" s="62" t="b">
        <v>0</v>
      </c>
      <c r="U719" s="61">
        <v>77054.0</v>
      </c>
      <c r="V719" s="56" t="s">
        <v>1049</v>
      </c>
      <c r="W719" s="56" t="s">
        <v>667</v>
      </c>
      <c r="X719" s="64">
        <v>619368.0</v>
      </c>
      <c r="Y719" s="64">
        <v>374385.0</v>
      </c>
      <c r="Z719" s="56" t="s">
        <v>752</v>
      </c>
      <c r="AA719" s="56" t="s">
        <v>7682</v>
      </c>
      <c r="AB719" s="61">
        <v>1.0</v>
      </c>
      <c r="AC719" s="61">
        <v>4.0</v>
      </c>
      <c r="AD719" s="60"/>
      <c r="AE719" s="60"/>
    </row>
    <row r="720">
      <c r="A720" s="61">
        <v>652.0</v>
      </c>
      <c r="B720" s="61">
        <v>652.0</v>
      </c>
      <c r="C720" s="56" t="s">
        <v>7369</v>
      </c>
      <c r="D720" s="65" t="s">
        <v>1479</v>
      </c>
      <c r="E720" s="56" t="s">
        <v>1475</v>
      </c>
      <c r="F720" s="62" t="b">
        <v>1</v>
      </c>
      <c r="G720" s="61">
        <v>3.0</v>
      </c>
      <c r="H720" s="61">
        <v>0.0</v>
      </c>
      <c r="I720" s="61">
        <v>3.0</v>
      </c>
      <c r="J720" s="63">
        <v>42317.48055555556</v>
      </c>
      <c r="K720" s="56" t="s">
        <v>1476</v>
      </c>
      <c r="L720" s="56" t="s">
        <v>1477</v>
      </c>
      <c r="M720" s="56" t="s">
        <v>1478</v>
      </c>
      <c r="N720" s="62" t="e">
        <v>#N/A</v>
      </c>
      <c r="O720" s="62" t="e">
        <v>#N/A</v>
      </c>
      <c r="P720" s="62" t="e">
        <v>#N/A</v>
      </c>
      <c r="Q720" s="62" t="e">
        <v>#N/A</v>
      </c>
      <c r="R720" s="62" t="e">
        <v>#N/A</v>
      </c>
      <c r="S720" s="62" t="b">
        <v>0</v>
      </c>
      <c r="T720" s="62" t="b">
        <v>1</v>
      </c>
      <c r="U720" s="56" t="s">
        <v>1480</v>
      </c>
      <c r="V720" s="56" t="s">
        <v>1481</v>
      </c>
      <c r="W720" s="56" t="s">
        <v>667</v>
      </c>
      <c r="X720" s="64">
        <v>38142.0</v>
      </c>
      <c r="Y720" s="64">
        <v>25558.0</v>
      </c>
      <c r="Z720" s="56" t="s">
        <v>1482</v>
      </c>
      <c r="AA720" s="56" t="s">
        <v>7618</v>
      </c>
      <c r="AB720" s="61">
        <v>1.0</v>
      </c>
      <c r="AC720" s="61">
        <v>1.0</v>
      </c>
      <c r="AD720" s="60"/>
      <c r="AE720" s="60"/>
    </row>
    <row r="721">
      <c r="A721" s="60"/>
      <c r="B721" s="61">
        <v>685.0</v>
      </c>
      <c r="C721" s="56" t="s">
        <v>7369</v>
      </c>
      <c r="D721" s="57" t="s">
        <v>6926</v>
      </c>
      <c r="E721" s="56" t="s">
        <v>6922</v>
      </c>
      <c r="F721" s="62" t="b">
        <v>1</v>
      </c>
      <c r="G721" s="61">
        <v>0.0</v>
      </c>
      <c r="H721" s="61">
        <v>0.0</v>
      </c>
      <c r="I721" s="61">
        <v>0.0</v>
      </c>
      <c r="J721" s="63">
        <v>42310.6625</v>
      </c>
      <c r="K721" s="56" t="s">
        <v>6923</v>
      </c>
      <c r="L721" s="56" t="s">
        <v>6924</v>
      </c>
      <c r="M721" s="56" t="s">
        <v>6925</v>
      </c>
      <c r="N721" s="62" t="e">
        <v>#N/A</v>
      </c>
      <c r="O721" s="62" t="e">
        <v>#N/A</v>
      </c>
      <c r="P721" s="62" t="e">
        <v>#N/A</v>
      </c>
      <c r="Q721" s="62" t="e">
        <v>#N/A</v>
      </c>
      <c r="R721" s="62" t="e">
        <v>#N/A</v>
      </c>
      <c r="S721" s="62" t="b">
        <v>0</v>
      </c>
      <c r="T721" s="62" t="b">
        <v>0</v>
      </c>
      <c r="U721" s="61">
        <v>76054.0</v>
      </c>
      <c r="V721" s="56" t="s">
        <v>6928</v>
      </c>
      <c r="W721" s="56" t="s">
        <v>667</v>
      </c>
      <c r="X721" s="60"/>
      <c r="Y721" s="60"/>
      <c r="Z721" s="56" t="s">
        <v>1856</v>
      </c>
      <c r="AA721" s="56" t="s">
        <v>7684</v>
      </c>
      <c r="AB721" s="61">
        <v>3.0</v>
      </c>
      <c r="AC721" s="61">
        <v>2.0</v>
      </c>
      <c r="AD721" s="60"/>
      <c r="AE721" s="60"/>
    </row>
    <row r="722">
      <c r="A722" s="60"/>
      <c r="B722" s="61">
        <v>686.0</v>
      </c>
      <c r="C722" s="56" t="s">
        <v>7369</v>
      </c>
      <c r="D722" s="57" t="s">
        <v>6934</v>
      </c>
      <c r="E722" s="56" t="s">
        <v>2193</v>
      </c>
      <c r="F722" s="62" t="b">
        <v>1</v>
      </c>
      <c r="G722" s="61">
        <v>0.0</v>
      </c>
      <c r="H722" s="61">
        <v>0.0</v>
      </c>
      <c r="I722" s="61">
        <v>0.0</v>
      </c>
      <c r="J722" s="63">
        <v>42331.76875</v>
      </c>
      <c r="K722" s="56" t="s">
        <v>6931</v>
      </c>
      <c r="L722" s="56" t="s">
        <v>2195</v>
      </c>
      <c r="M722" s="56" t="s">
        <v>6932</v>
      </c>
      <c r="N722" s="62" t="e">
        <v>#N/A</v>
      </c>
      <c r="O722" s="62" t="e">
        <v>#N/A</v>
      </c>
      <c r="P722" s="62" t="e">
        <v>#N/A</v>
      </c>
      <c r="Q722" s="62" t="e">
        <v>#N/A</v>
      </c>
      <c r="R722" s="62" t="e">
        <v>#N/A</v>
      </c>
      <c r="S722" s="62" t="b">
        <v>0</v>
      </c>
      <c r="T722" s="62" t="b">
        <v>0</v>
      </c>
      <c r="U722" s="61">
        <v>77546.0</v>
      </c>
      <c r="V722" s="56" t="s">
        <v>2201</v>
      </c>
      <c r="W722" s="56" t="s">
        <v>667</v>
      </c>
      <c r="X722" s="60"/>
      <c r="Y722" s="60"/>
      <c r="Z722" s="56" t="s">
        <v>872</v>
      </c>
      <c r="AA722" s="56" t="s">
        <v>7686</v>
      </c>
      <c r="AB722" s="61">
        <v>2.0</v>
      </c>
      <c r="AC722" s="61">
        <v>3.0</v>
      </c>
      <c r="AD722" s="60"/>
      <c r="AE722" s="60"/>
    </row>
    <row r="723">
      <c r="A723" s="60"/>
      <c r="B723" s="61">
        <v>702.0</v>
      </c>
      <c r="C723" s="56" t="s">
        <v>7369</v>
      </c>
      <c r="D723" s="57" t="s">
        <v>7016</v>
      </c>
      <c r="E723" s="56" t="s">
        <v>7012</v>
      </c>
      <c r="F723" s="62" t="b">
        <v>1</v>
      </c>
      <c r="G723" s="61">
        <v>1.0</v>
      </c>
      <c r="H723" s="61">
        <v>1.0</v>
      </c>
      <c r="I723" s="60"/>
      <c r="J723" s="63">
        <v>42310.379166666666</v>
      </c>
      <c r="K723" s="56" t="s">
        <v>7013</v>
      </c>
      <c r="L723" s="56" t="s">
        <v>7014</v>
      </c>
      <c r="M723" s="56" t="s">
        <v>7015</v>
      </c>
      <c r="N723" s="62" t="e">
        <v>#N/A</v>
      </c>
      <c r="O723" s="62" t="e">
        <v>#N/A</v>
      </c>
      <c r="P723" s="62" t="e">
        <v>#N/A</v>
      </c>
      <c r="Q723" s="62" t="e">
        <v>#N/A</v>
      </c>
      <c r="R723" s="62" t="e">
        <v>#N/A</v>
      </c>
      <c r="S723" s="62" t="b">
        <v>0</v>
      </c>
      <c r="T723" s="62" t="b">
        <v>0</v>
      </c>
      <c r="U723" s="61">
        <v>75069.0</v>
      </c>
      <c r="V723" s="56" t="s">
        <v>7017</v>
      </c>
      <c r="W723" s="56" t="s">
        <v>667</v>
      </c>
      <c r="X723" s="60"/>
      <c r="Y723" s="60"/>
      <c r="Z723" s="56" t="s">
        <v>7018</v>
      </c>
      <c r="AA723" s="56" t="s">
        <v>7688</v>
      </c>
      <c r="AB723" s="61">
        <v>1.0</v>
      </c>
      <c r="AC723" s="61">
        <v>2.0</v>
      </c>
      <c r="AD723" s="60"/>
      <c r="AE723" s="60"/>
    </row>
    <row r="724">
      <c r="A724" s="60"/>
      <c r="B724" s="61">
        <v>706.0</v>
      </c>
      <c r="C724" s="56" t="s">
        <v>7369</v>
      </c>
      <c r="D724" s="57" t="s">
        <v>7036</v>
      </c>
      <c r="E724" s="56" t="s">
        <v>7032</v>
      </c>
      <c r="F724" s="62" t="b">
        <v>1</v>
      </c>
      <c r="G724" s="61">
        <v>1.0</v>
      </c>
      <c r="H724" s="61">
        <v>0.0</v>
      </c>
      <c r="I724" s="61">
        <v>1.0</v>
      </c>
      <c r="J724" s="63">
        <v>42326.717361111114</v>
      </c>
      <c r="K724" s="56" t="s">
        <v>7033</v>
      </c>
      <c r="L724" s="56" t="s">
        <v>7034</v>
      </c>
      <c r="M724" s="56" t="s">
        <v>7035</v>
      </c>
      <c r="N724" s="62" t="e">
        <v>#N/A</v>
      </c>
      <c r="O724" s="62" t="e">
        <v>#N/A</v>
      </c>
      <c r="P724" s="62" t="e">
        <v>#N/A</v>
      </c>
      <c r="Q724" s="62" t="e">
        <v>#N/A</v>
      </c>
      <c r="R724" s="62" t="e">
        <v>#N/A</v>
      </c>
      <c r="S724" s="62" t="b">
        <v>0</v>
      </c>
      <c r="T724" s="62" t="b">
        <v>0</v>
      </c>
      <c r="U724" s="61">
        <v>78746.0</v>
      </c>
      <c r="V724" s="56" t="s">
        <v>7037</v>
      </c>
      <c r="W724" s="56" t="s">
        <v>667</v>
      </c>
      <c r="X724" s="64">
        <v>3608068.0</v>
      </c>
      <c r="Y724" s="64">
        <v>3135448.0</v>
      </c>
      <c r="Z724" s="56" t="s">
        <v>7038</v>
      </c>
      <c r="AA724" s="56" t="s">
        <v>7690</v>
      </c>
      <c r="AB724" s="61">
        <v>1.0</v>
      </c>
      <c r="AC724" s="61">
        <v>1.0</v>
      </c>
      <c r="AD724" s="60"/>
      <c r="AE724" s="60"/>
    </row>
    <row r="725">
      <c r="A725" s="60"/>
      <c r="B725" s="61">
        <v>714.0</v>
      </c>
      <c r="C725" s="56" t="s">
        <v>7369</v>
      </c>
      <c r="D725" s="65" t="s">
        <v>3162</v>
      </c>
      <c r="E725" s="56" t="s">
        <v>3141</v>
      </c>
      <c r="F725" s="62" t="b">
        <v>1</v>
      </c>
      <c r="G725" s="61">
        <v>21.0</v>
      </c>
      <c r="H725" s="61">
        <v>2.0</v>
      </c>
      <c r="I725" s="61">
        <v>19.0</v>
      </c>
      <c r="J725" s="63">
        <v>42331.71388888889</v>
      </c>
      <c r="K725" s="56" t="s">
        <v>3160</v>
      </c>
      <c r="L725" s="56" t="s">
        <v>3143</v>
      </c>
      <c r="M725" s="56" t="s">
        <v>3161</v>
      </c>
      <c r="N725" s="62" t="e">
        <v>#N/A</v>
      </c>
      <c r="O725" s="62" t="e">
        <v>#N/A</v>
      </c>
      <c r="P725" s="62" t="e">
        <v>#N/A</v>
      </c>
      <c r="Q725" s="62" t="e">
        <v>#N/A</v>
      </c>
      <c r="R725" s="62" t="e">
        <v>#N/A</v>
      </c>
      <c r="S725" s="62" t="b">
        <v>0</v>
      </c>
      <c r="T725" s="62" t="b">
        <v>0</v>
      </c>
      <c r="U725" s="61">
        <v>76132.0</v>
      </c>
      <c r="V725" s="56" t="s">
        <v>1373</v>
      </c>
      <c r="W725" s="56" t="s">
        <v>667</v>
      </c>
      <c r="X725" s="60"/>
      <c r="Y725" s="60"/>
      <c r="Z725" s="56" t="s">
        <v>3147</v>
      </c>
      <c r="AA725" s="56" t="s">
        <v>7693</v>
      </c>
      <c r="AB725" s="61">
        <v>3.0</v>
      </c>
      <c r="AC725" s="61">
        <v>1.0</v>
      </c>
      <c r="AD725" s="60"/>
      <c r="AE725" s="60"/>
    </row>
    <row r="726">
      <c r="A726" s="60"/>
      <c r="B726" s="61">
        <v>717.0</v>
      </c>
      <c r="C726" s="56" t="s">
        <v>7369</v>
      </c>
      <c r="D726" s="57" t="s">
        <v>7088</v>
      </c>
      <c r="E726" s="56" t="s">
        <v>7084</v>
      </c>
      <c r="F726" s="62" t="b">
        <v>1</v>
      </c>
      <c r="G726" s="61">
        <v>1.0</v>
      </c>
      <c r="H726" s="61">
        <v>0.0</v>
      </c>
      <c r="I726" s="61">
        <v>1.0</v>
      </c>
      <c r="J726" s="63">
        <v>42327.256944444445</v>
      </c>
      <c r="K726" s="56" t="s">
        <v>7085</v>
      </c>
      <c r="L726" s="56" t="s">
        <v>7086</v>
      </c>
      <c r="M726" s="56" t="s">
        <v>7087</v>
      </c>
      <c r="N726" s="62" t="e">
        <v>#N/A</v>
      </c>
      <c r="O726" s="62" t="e">
        <v>#N/A</v>
      </c>
      <c r="P726" s="62" t="e">
        <v>#N/A</v>
      </c>
      <c r="Q726" s="62" t="e">
        <v>#N/A</v>
      </c>
      <c r="R726" s="62" t="e">
        <v>#N/A</v>
      </c>
      <c r="S726" s="62" t="b">
        <v>0</v>
      </c>
      <c r="T726" s="62" t="b">
        <v>1</v>
      </c>
      <c r="U726" s="61">
        <v>78729.0</v>
      </c>
      <c r="V726" s="56" t="s">
        <v>705</v>
      </c>
      <c r="W726" s="56" t="s">
        <v>667</v>
      </c>
      <c r="X726" s="60"/>
      <c r="Y726" s="60"/>
      <c r="Z726" s="56" t="s">
        <v>1461</v>
      </c>
      <c r="AA726" s="56" t="s">
        <v>7694</v>
      </c>
      <c r="AB726" s="61">
        <v>3.0</v>
      </c>
      <c r="AC726" s="61">
        <v>2.0</v>
      </c>
      <c r="AD726" s="60"/>
      <c r="AE726" s="60"/>
    </row>
    <row r="727">
      <c r="A727" s="60"/>
      <c r="B727" s="61">
        <v>727.0</v>
      </c>
      <c r="C727" s="56" t="s">
        <v>7369</v>
      </c>
      <c r="D727" s="57" t="s">
        <v>7124</v>
      </c>
      <c r="E727" s="56" t="s">
        <v>3877</v>
      </c>
      <c r="F727" s="62" t="b">
        <v>1</v>
      </c>
      <c r="G727" s="61">
        <v>3.0</v>
      </c>
      <c r="H727" s="61">
        <v>0.0</v>
      </c>
      <c r="I727" s="61">
        <v>3.0</v>
      </c>
      <c r="J727" s="63">
        <v>42326.84930555556</v>
      </c>
      <c r="K727" s="56" t="s">
        <v>7119</v>
      </c>
      <c r="L727" s="56" t="s">
        <v>3879</v>
      </c>
      <c r="M727" s="56" t="s">
        <v>7120</v>
      </c>
      <c r="N727" s="61">
        <v>-1.0</v>
      </c>
      <c r="O727" s="56" t="s">
        <v>7121</v>
      </c>
      <c r="P727" s="61">
        <v>0.0</v>
      </c>
      <c r="Q727" s="56" t="s">
        <v>7122</v>
      </c>
      <c r="R727" s="56" t="s">
        <v>7123</v>
      </c>
      <c r="S727" s="62" t="b">
        <v>0</v>
      </c>
      <c r="T727" s="62" t="b">
        <v>0</v>
      </c>
      <c r="U727" s="61">
        <v>78283.0</v>
      </c>
      <c r="V727" s="56" t="s">
        <v>3884</v>
      </c>
      <c r="W727" s="56" t="s">
        <v>667</v>
      </c>
      <c r="X727" s="64">
        <v>1829780.0</v>
      </c>
      <c r="Y727" s="64">
        <v>1877644.0</v>
      </c>
      <c r="Z727" s="56" t="s">
        <v>1461</v>
      </c>
      <c r="AA727" s="56" t="s">
        <v>7696</v>
      </c>
      <c r="AB727" s="61">
        <v>3.0</v>
      </c>
      <c r="AC727" s="61">
        <v>2.0</v>
      </c>
      <c r="AD727" s="60"/>
      <c r="AE727" s="60"/>
    </row>
    <row r="728">
      <c r="A728" s="60"/>
      <c r="B728" s="61">
        <v>769.0</v>
      </c>
      <c r="C728" s="56" t="s">
        <v>7369</v>
      </c>
      <c r="D728" s="57" t="s">
        <v>7325</v>
      </c>
      <c r="E728" s="56" t="s">
        <v>7320</v>
      </c>
      <c r="F728" s="62" t="b">
        <v>0</v>
      </c>
      <c r="G728" s="61">
        <v>0.0</v>
      </c>
      <c r="H728" s="61">
        <v>0.0</v>
      </c>
      <c r="I728" s="61">
        <v>0.0</v>
      </c>
      <c r="J728" s="63">
        <v>42332.313888888886</v>
      </c>
      <c r="K728" s="56" t="s">
        <v>7321</v>
      </c>
      <c r="L728" s="56" t="s">
        <v>7323</v>
      </c>
      <c r="M728" s="56" t="s">
        <v>7324</v>
      </c>
      <c r="N728" s="62" t="e">
        <v>#N/A</v>
      </c>
      <c r="O728" s="62" t="e">
        <v>#N/A</v>
      </c>
      <c r="P728" s="62" t="e">
        <v>#N/A</v>
      </c>
      <c r="Q728" s="62" t="e">
        <v>#N/A</v>
      </c>
      <c r="R728" s="62" t="e">
        <v>#N/A</v>
      </c>
      <c r="S728" s="62" t="b">
        <v>0</v>
      </c>
      <c r="T728" s="62" t="b">
        <v>1</v>
      </c>
      <c r="U728" s="61">
        <v>78722.0</v>
      </c>
      <c r="V728" s="56" t="s">
        <v>7037</v>
      </c>
      <c r="W728" s="56" t="s">
        <v>667</v>
      </c>
      <c r="X728" s="60"/>
      <c r="Y728" s="60"/>
      <c r="Z728" s="60"/>
      <c r="AA728" s="56" t="s">
        <v>7697</v>
      </c>
      <c r="AB728" s="61">
        <v>3.0</v>
      </c>
      <c r="AC728" s="61">
        <v>2.0</v>
      </c>
      <c r="AD728" s="60"/>
      <c r="AE728" s="60"/>
    </row>
    <row r="729">
      <c r="A729" s="60"/>
      <c r="B729" s="61">
        <v>778.0</v>
      </c>
      <c r="C729" s="56" t="s">
        <v>7369</v>
      </c>
      <c r="D729" s="57" t="s">
        <v>7359</v>
      </c>
      <c r="E729" s="56" t="s">
        <v>5693</v>
      </c>
      <c r="F729" s="62" t="b">
        <v>0</v>
      </c>
      <c r="G729" s="61">
        <v>9.0</v>
      </c>
      <c r="H729" s="61">
        <v>3.0</v>
      </c>
      <c r="I729" s="61">
        <v>6.0</v>
      </c>
      <c r="J729" s="63">
        <v>42326.68263888889</v>
      </c>
      <c r="K729" s="56" t="s">
        <v>5704</v>
      </c>
      <c r="L729" s="56" t="s">
        <v>5696</v>
      </c>
      <c r="M729" s="56" t="s">
        <v>7358</v>
      </c>
      <c r="N729" s="62" t="e">
        <v>#N/A</v>
      </c>
      <c r="O729" s="62" t="e">
        <v>#N/A</v>
      </c>
      <c r="P729" s="62" t="e">
        <v>#N/A</v>
      </c>
      <c r="Q729" s="62" t="e">
        <v>#N/A</v>
      </c>
      <c r="R729" s="62" t="e">
        <v>#N/A</v>
      </c>
      <c r="S729" s="62" t="b">
        <v>0</v>
      </c>
      <c r="T729" s="62" t="b">
        <v>0</v>
      </c>
      <c r="U729" s="61">
        <v>78028.0</v>
      </c>
      <c r="V729" s="56" t="s">
        <v>5699</v>
      </c>
      <c r="W729" s="56" t="s">
        <v>667</v>
      </c>
      <c r="X729" s="60"/>
      <c r="Y729" s="60"/>
      <c r="Z729" s="60"/>
      <c r="AA729" s="56" t="s">
        <v>7698</v>
      </c>
      <c r="AB729" s="61">
        <v>3.0</v>
      </c>
      <c r="AC729" s="61">
        <v>1.0</v>
      </c>
      <c r="AD729" s="60"/>
      <c r="AE729" s="60"/>
    </row>
    <row r="730">
      <c r="A730" s="60"/>
      <c r="B730" s="61">
        <v>332.0</v>
      </c>
      <c r="C730" s="56" t="s">
        <v>7369</v>
      </c>
      <c r="D730" s="57" t="s">
        <v>3666</v>
      </c>
      <c r="E730" s="56" t="s">
        <v>3657</v>
      </c>
      <c r="F730" s="62" t="b">
        <v>1</v>
      </c>
      <c r="G730" s="61">
        <v>133.0</v>
      </c>
      <c r="H730" s="61">
        <v>42.0</v>
      </c>
      <c r="I730" s="61">
        <v>91.0</v>
      </c>
      <c r="J730" s="63">
        <v>42317.319444444445</v>
      </c>
      <c r="K730" s="56" t="s">
        <v>3660</v>
      </c>
      <c r="L730" s="56" t="s">
        <v>3661</v>
      </c>
      <c r="M730" s="56" t="s">
        <v>3663</v>
      </c>
      <c r="N730" s="62" t="e">
        <v>#N/A</v>
      </c>
      <c r="O730" s="62" t="e">
        <v>#N/A</v>
      </c>
      <c r="P730" s="62" t="e">
        <v>#N/A</v>
      </c>
      <c r="Q730" s="62" t="e">
        <v>#N/A</v>
      </c>
      <c r="R730" s="62" t="e">
        <v>#N/A</v>
      </c>
      <c r="S730" s="62" t="b">
        <v>1</v>
      </c>
      <c r="T730" s="62" t="b">
        <v>1</v>
      </c>
      <c r="U730" s="61">
        <v>84403.0</v>
      </c>
      <c r="V730" s="56" t="s">
        <v>3667</v>
      </c>
      <c r="W730" s="56" t="s">
        <v>3668</v>
      </c>
      <c r="X730" s="64">
        <v>257049.0</v>
      </c>
      <c r="Y730" s="64">
        <v>253135.0</v>
      </c>
      <c r="Z730" s="56" t="s">
        <v>3669</v>
      </c>
      <c r="AA730" s="56" t="s">
        <v>7700</v>
      </c>
      <c r="AB730" s="60"/>
      <c r="AC730" s="60"/>
      <c r="AD730" s="60"/>
      <c r="AE730" s="60"/>
    </row>
    <row r="731">
      <c r="A731" s="60"/>
      <c r="B731" s="61">
        <v>353.0</v>
      </c>
      <c r="C731" s="56" t="s">
        <v>7369</v>
      </c>
      <c r="D731" s="57" t="s">
        <v>3861</v>
      </c>
      <c r="E731" s="56" t="s">
        <v>3856</v>
      </c>
      <c r="F731" s="62" t="b">
        <v>1</v>
      </c>
      <c r="G731" s="61">
        <v>15.0</v>
      </c>
      <c r="H731" s="61">
        <v>2.0</v>
      </c>
      <c r="I731" s="61">
        <v>13.0</v>
      </c>
      <c r="J731" s="63">
        <v>42317.59652777778</v>
      </c>
      <c r="K731" s="56" t="s">
        <v>3857</v>
      </c>
      <c r="L731" s="56" t="s">
        <v>3858</v>
      </c>
      <c r="M731" s="56" t="s">
        <v>3859</v>
      </c>
      <c r="N731" s="62" t="e">
        <v>#N/A</v>
      </c>
      <c r="O731" s="62" t="e">
        <v>#N/A</v>
      </c>
      <c r="P731" s="62" t="e">
        <v>#N/A</v>
      </c>
      <c r="Q731" s="62" t="e">
        <v>#N/A</v>
      </c>
      <c r="R731" s="62" t="e">
        <v>#N/A</v>
      </c>
      <c r="S731" s="62" t="b">
        <v>1</v>
      </c>
      <c r="T731" s="62" t="b">
        <v>1</v>
      </c>
      <c r="U731" s="61">
        <v>84111.0</v>
      </c>
      <c r="V731" s="56" t="s">
        <v>3862</v>
      </c>
      <c r="W731" s="56" t="s">
        <v>3668</v>
      </c>
      <c r="X731" s="64">
        <v>2707670.0</v>
      </c>
      <c r="Y731" s="64">
        <v>2663307.0</v>
      </c>
      <c r="Z731" s="56" t="s">
        <v>986</v>
      </c>
      <c r="AA731" s="56" t="s">
        <v>7703</v>
      </c>
      <c r="AB731" s="60"/>
      <c r="AC731" s="60"/>
      <c r="AD731" s="60"/>
      <c r="AE731" s="60"/>
    </row>
    <row r="732">
      <c r="A732" s="60"/>
      <c r="B732" s="61">
        <v>396.0</v>
      </c>
      <c r="C732" s="56" t="s">
        <v>7369</v>
      </c>
      <c r="D732" s="57" t="s">
        <v>4348</v>
      </c>
      <c r="E732" s="56" t="s">
        <v>4344</v>
      </c>
      <c r="F732" s="62" t="b">
        <v>1</v>
      </c>
      <c r="G732" s="61">
        <v>14.0</v>
      </c>
      <c r="H732" s="61">
        <v>5.0</v>
      </c>
      <c r="I732" s="61">
        <v>9.0</v>
      </c>
      <c r="J732" s="63">
        <v>42317.64097222222</v>
      </c>
      <c r="K732" s="56" t="s">
        <v>4345</v>
      </c>
      <c r="L732" s="56" t="s">
        <v>4346</v>
      </c>
      <c r="M732" s="56" t="s">
        <v>4347</v>
      </c>
      <c r="N732" s="62" t="e">
        <v>#N/A</v>
      </c>
      <c r="O732" s="62" t="e">
        <v>#N/A</v>
      </c>
      <c r="P732" s="62" t="e">
        <v>#N/A</v>
      </c>
      <c r="Q732" s="62" t="e">
        <v>#N/A</v>
      </c>
      <c r="R732" s="62" t="e">
        <v>#N/A</v>
      </c>
      <c r="S732" s="62" t="b">
        <v>1</v>
      </c>
      <c r="T732" s="62" t="b">
        <v>0</v>
      </c>
      <c r="U732" s="61">
        <v>84074.0</v>
      </c>
      <c r="V732" s="56" t="s">
        <v>4349</v>
      </c>
      <c r="W732" s="56" t="s">
        <v>3668</v>
      </c>
      <c r="X732" s="60"/>
      <c r="Y732" s="60"/>
      <c r="Z732" s="56" t="s">
        <v>4351</v>
      </c>
      <c r="AA732" s="56" t="s">
        <v>7704</v>
      </c>
      <c r="AB732" s="60"/>
      <c r="AC732" s="60"/>
      <c r="AD732" s="60"/>
      <c r="AE732" s="60"/>
    </row>
    <row r="733">
      <c r="A733" s="60"/>
      <c r="B733" s="61">
        <v>578.0</v>
      </c>
      <c r="C733" s="56" t="s">
        <v>7369</v>
      </c>
      <c r="D733" s="57" t="s">
        <v>6234</v>
      </c>
      <c r="E733" s="56" t="s">
        <v>6229</v>
      </c>
      <c r="F733" s="62" t="b">
        <v>0</v>
      </c>
      <c r="G733" s="61">
        <v>35.0</v>
      </c>
      <c r="H733" s="61">
        <v>0.0</v>
      </c>
      <c r="I733" s="61">
        <v>35.0</v>
      </c>
      <c r="J733" s="63">
        <v>42331.395833333336</v>
      </c>
      <c r="K733" s="56" t="s">
        <v>6231</v>
      </c>
      <c r="L733" s="56" t="s">
        <v>6232</v>
      </c>
      <c r="M733" s="56" t="s">
        <v>6233</v>
      </c>
      <c r="N733" s="62" t="e">
        <v>#N/A</v>
      </c>
      <c r="O733" s="62" t="e">
        <v>#N/A</v>
      </c>
      <c r="P733" s="62" t="e">
        <v>#N/A</v>
      </c>
      <c r="Q733" s="62" t="e">
        <v>#N/A</v>
      </c>
      <c r="R733" s="62" t="e">
        <v>#N/A</v>
      </c>
      <c r="S733" s="62" t="b">
        <v>1</v>
      </c>
      <c r="T733" s="62" t="b">
        <v>0</v>
      </c>
      <c r="U733" s="61">
        <v>84111.0</v>
      </c>
      <c r="V733" s="56" t="s">
        <v>3862</v>
      </c>
      <c r="W733" s="56" t="s">
        <v>3668</v>
      </c>
      <c r="X733" s="60"/>
      <c r="Y733" s="60"/>
      <c r="Z733" s="60"/>
      <c r="AA733" s="56" t="s">
        <v>7706</v>
      </c>
      <c r="AB733" s="61">
        <v>3.0</v>
      </c>
      <c r="AC733" s="61">
        <v>2.0</v>
      </c>
      <c r="AD733" s="60"/>
      <c r="AE733" s="60"/>
    </row>
    <row r="734">
      <c r="A734" s="60"/>
      <c r="B734" s="61">
        <v>599.0</v>
      </c>
      <c r="C734" s="56" t="s">
        <v>7369</v>
      </c>
      <c r="D734" s="57" t="s">
        <v>6402</v>
      </c>
      <c r="E734" s="56" t="s">
        <v>6397</v>
      </c>
      <c r="F734" s="62" t="b">
        <v>0</v>
      </c>
      <c r="G734" s="61">
        <v>4.0</v>
      </c>
      <c r="H734" s="61">
        <v>0.0</v>
      </c>
      <c r="I734" s="61">
        <v>4.0</v>
      </c>
      <c r="J734" s="63">
        <v>42327.407638888886</v>
      </c>
      <c r="K734" s="56" t="s">
        <v>6399</v>
      </c>
      <c r="L734" s="56" t="s">
        <v>6400</v>
      </c>
      <c r="M734" s="56" t="s">
        <v>6401</v>
      </c>
      <c r="N734" s="62" t="e">
        <v>#N/A</v>
      </c>
      <c r="O734" s="62" t="e">
        <v>#N/A</v>
      </c>
      <c r="P734" s="62" t="e">
        <v>#N/A</v>
      </c>
      <c r="Q734" s="62" t="e">
        <v>#N/A</v>
      </c>
      <c r="R734" s="62" t="e">
        <v>#N/A</v>
      </c>
      <c r="S734" s="62" t="b">
        <v>1</v>
      </c>
      <c r="T734" s="62" t="b">
        <v>1</v>
      </c>
      <c r="U734" s="61">
        <v>84120.0</v>
      </c>
      <c r="V734" s="56" t="s">
        <v>6403</v>
      </c>
      <c r="W734" s="56" t="s">
        <v>3668</v>
      </c>
      <c r="X734" s="60"/>
      <c r="Y734" s="60"/>
      <c r="Z734" s="60"/>
      <c r="AA734" s="56" t="s">
        <v>7708</v>
      </c>
      <c r="AB734" s="61">
        <v>3.0</v>
      </c>
      <c r="AC734" s="61">
        <v>2.0</v>
      </c>
      <c r="AD734" s="60"/>
      <c r="AE734" s="60"/>
    </row>
    <row r="735">
      <c r="A735" s="60"/>
      <c r="B735" s="61">
        <v>19.0</v>
      </c>
      <c r="C735" s="56" t="s">
        <v>7369</v>
      </c>
      <c r="D735" s="57" t="s">
        <v>468</v>
      </c>
      <c r="E735" s="56" t="s">
        <v>464</v>
      </c>
      <c r="F735" s="62" t="b">
        <v>1</v>
      </c>
      <c r="G735" s="61">
        <v>2.0</v>
      </c>
      <c r="H735" s="61">
        <v>0.0</v>
      </c>
      <c r="I735" s="61">
        <v>2.0</v>
      </c>
      <c r="J735" s="63">
        <v>42325.740277777775</v>
      </c>
      <c r="K735" s="56" t="s">
        <v>465</v>
      </c>
      <c r="L735" s="56" t="s">
        <v>466</v>
      </c>
      <c r="M735" s="56" t="s">
        <v>467</v>
      </c>
      <c r="N735" s="62" t="e">
        <v>#N/A</v>
      </c>
      <c r="O735" s="62" t="e">
        <v>#N/A</v>
      </c>
      <c r="P735" s="62" t="e">
        <v>#N/A</v>
      </c>
      <c r="Q735" s="62" t="e">
        <v>#N/A</v>
      </c>
      <c r="R735" s="62" t="e">
        <v>#N/A</v>
      </c>
      <c r="S735" s="62" t="b">
        <v>1</v>
      </c>
      <c r="T735" s="62" t="b">
        <v>0</v>
      </c>
      <c r="U735" s="61">
        <v>22311.0</v>
      </c>
      <c r="V735" s="56" t="s">
        <v>469</v>
      </c>
      <c r="W735" s="56" t="s">
        <v>470</v>
      </c>
      <c r="X735" s="64">
        <v>2.16343636E8</v>
      </c>
      <c r="Y735" s="64">
        <v>2.20648012E8</v>
      </c>
      <c r="Z735" s="56" t="s">
        <v>471</v>
      </c>
      <c r="AA735" s="56" t="s">
        <v>7711</v>
      </c>
      <c r="AB735" s="61">
        <v>1.0</v>
      </c>
      <c r="AC735" s="61">
        <v>6.0</v>
      </c>
      <c r="AD735" s="60"/>
      <c r="AE735" s="60"/>
    </row>
    <row r="736">
      <c r="A736" s="60"/>
      <c r="B736" s="61">
        <v>31.0</v>
      </c>
      <c r="C736" s="56" t="s">
        <v>7369</v>
      </c>
      <c r="D736" s="57" t="s">
        <v>607</v>
      </c>
      <c r="E736" s="56" t="s">
        <v>603</v>
      </c>
      <c r="F736" s="62" t="b">
        <v>1</v>
      </c>
      <c r="G736" s="61">
        <v>2.0</v>
      </c>
      <c r="H736" s="61">
        <v>0.0</v>
      </c>
      <c r="I736" s="61">
        <v>2.0</v>
      </c>
      <c r="J736" s="63">
        <v>42328.50625</v>
      </c>
      <c r="K736" s="56" t="s">
        <v>604</v>
      </c>
      <c r="L736" s="56" t="s">
        <v>605</v>
      </c>
      <c r="M736" s="56" t="s">
        <v>606</v>
      </c>
      <c r="N736" s="62" t="e">
        <v>#N/A</v>
      </c>
      <c r="O736" s="62" t="e">
        <v>#N/A</v>
      </c>
      <c r="P736" s="62" t="e">
        <v>#N/A</v>
      </c>
      <c r="Q736" s="62" t="e">
        <v>#N/A</v>
      </c>
      <c r="R736" s="62" t="e">
        <v>#N/A</v>
      </c>
      <c r="S736" s="62" t="b">
        <v>1</v>
      </c>
      <c r="T736" s="62" t="b">
        <v>0</v>
      </c>
      <c r="U736" s="61">
        <v>22207.0</v>
      </c>
      <c r="V736" s="56" t="s">
        <v>608</v>
      </c>
      <c r="W736" s="56" t="s">
        <v>470</v>
      </c>
      <c r="X736" s="64">
        <v>622108.0</v>
      </c>
      <c r="Y736" s="64">
        <v>500004.0</v>
      </c>
      <c r="Z736" s="56" t="s">
        <v>609</v>
      </c>
      <c r="AA736" s="56" t="s">
        <v>7712</v>
      </c>
      <c r="AB736" s="61">
        <v>2.0</v>
      </c>
      <c r="AC736" s="61">
        <v>1.0</v>
      </c>
      <c r="AD736" s="60"/>
      <c r="AE736" s="60"/>
    </row>
    <row r="737">
      <c r="A737" s="60"/>
      <c r="B737" s="61">
        <v>32.0</v>
      </c>
      <c r="C737" s="56" t="s">
        <v>7369</v>
      </c>
      <c r="D737" s="57" t="s">
        <v>615</v>
      </c>
      <c r="E737" s="56" t="s">
        <v>603</v>
      </c>
      <c r="F737" s="62" t="b">
        <v>1</v>
      </c>
      <c r="G737" s="61">
        <v>2.0</v>
      </c>
      <c r="H737" s="61">
        <v>0.0</v>
      </c>
      <c r="I737" s="61">
        <v>2.0</v>
      </c>
      <c r="J737" s="63">
        <v>42328.65625</v>
      </c>
      <c r="K737" s="56" t="s">
        <v>613</v>
      </c>
      <c r="L737" s="56" t="s">
        <v>605</v>
      </c>
      <c r="M737" s="56" t="s">
        <v>614</v>
      </c>
      <c r="N737" s="62" t="e">
        <v>#N/A</v>
      </c>
      <c r="O737" s="62" t="e">
        <v>#N/A</v>
      </c>
      <c r="P737" s="62" t="e">
        <v>#N/A</v>
      </c>
      <c r="Q737" s="62" t="e">
        <v>#N/A</v>
      </c>
      <c r="R737" s="62" t="e">
        <v>#N/A</v>
      </c>
      <c r="S737" s="62" t="b">
        <v>1</v>
      </c>
      <c r="T737" s="62" t="b">
        <v>0</v>
      </c>
      <c r="U737" s="61">
        <v>22207.0</v>
      </c>
      <c r="V737" s="56" t="s">
        <v>608</v>
      </c>
      <c r="W737" s="56" t="s">
        <v>470</v>
      </c>
      <c r="X737" s="64">
        <v>622108.0</v>
      </c>
      <c r="Y737" s="64">
        <v>500004.0</v>
      </c>
      <c r="Z737" s="56" t="s">
        <v>609</v>
      </c>
      <c r="AA737" s="56" t="s">
        <v>7713</v>
      </c>
      <c r="AB737" s="61">
        <v>2.0</v>
      </c>
      <c r="AC737" s="61">
        <v>1.0</v>
      </c>
      <c r="AD737" s="60"/>
      <c r="AE737" s="60"/>
    </row>
    <row r="738">
      <c r="A738" s="60"/>
      <c r="B738" s="61">
        <v>64.0</v>
      </c>
      <c r="C738" s="56" t="s">
        <v>7369</v>
      </c>
      <c r="D738" s="57" t="s">
        <v>938</v>
      </c>
      <c r="E738" s="56" t="s">
        <v>934</v>
      </c>
      <c r="F738" s="62" t="b">
        <v>1</v>
      </c>
      <c r="G738" s="61">
        <v>4.0</v>
      </c>
      <c r="H738" s="61">
        <v>0.0</v>
      </c>
      <c r="I738" s="61">
        <v>4.0</v>
      </c>
      <c r="J738" s="63">
        <v>42323.6625</v>
      </c>
      <c r="K738" s="56" t="s">
        <v>935</v>
      </c>
      <c r="L738" s="56" t="s">
        <v>936</v>
      </c>
      <c r="M738" s="56" t="s">
        <v>937</v>
      </c>
      <c r="N738" s="62" t="e">
        <v>#N/A</v>
      </c>
      <c r="O738" s="62" t="e">
        <v>#N/A</v>
      </c>
      <c r="P738" s="62" t="e">
        <v>#N/A</v>
      </c>
      <c r="Q738" s="62" t="e">
        <v>#N/A</v>
      </c>
      <c r="R738" s="62" t="e">
        <v>#N/A</v>
      </c>
      <c r="S738" s="62" t="b">
        <v>1</v>
      </c>
      <c r="T738" s="62" t="b">
        <v>1</v>
      </c>
      <c r="U738" s="61">
        <v>22180.0</v>
      </c>
      <c r="V738" s="56" t="s">
        <v>940</v>
      </c>
      <c r="W738" s="56" t="s">
        <v>470</v>
      </c>
      <c r="X738" s="60"/>
      <c r="Y738" s="60"/>
      <c r="Z738" s="56" t="s">
        <v>942</v>
      </c>
      <c r="AA738" s="56" t="s">
        <v>7714</v>
      </c>
      <c r="AB738" s="61">
        <v>2.0</v>
      </c>
      <c r="AC738" s="61">
        <v>1.0</v>
      </c>
      <c r="AD738" s="60"/>
      <c r="AE738" s="60"/>
    </row>
    <row r="739">
      <c r="A739" s="60"/>
      <c r="B739" s="61">
        <v>71.0</v>
      </c>
      <c r="C739" s="56" t="s">
        <v>7369</v>
      </c>
      <c r="D739" s="57" t="s">
        <v>1003</v>
      </c>
      <c r="E739" s="56" t="s">
        <v>999</v>
      </c>
      <c r="F739" s="62" t="b">
        <v>1</v>
      </c>
      <c r="G739" s="61">
        <v>1.0</v>
      </c>
      <c r="H739" s="61">
        <v>0.0</v>
      </c>
      <c r="I739" s="61">
        <v>1.0</v>
      </c>
      <c r="J739" s="63">
        <v>42331.52916666667</v>
      </c>
      <c r="K739" s="56" t="s">
        <v>1000</v>
      </c>
      <c r="L739" s="56" t="s">
        <v>1001</v>
      </c>
      <c r="M739" s="56" t="s">
        <v>1002</v>
      </c>
      <c r="N739" s="62" t="e">
        <v>#N/A</v>
      </c>
      <c r="O739" s="62" t="e">
        <v>#N/A</v>
      </c>
      <c r="P739" s="62" t="e">
        <v>#N/A</v>
      </c>
      <c r="Q739" s="62" t="e">
        <v>#N/A</v>
      </c>
      <c r="R739" s="62" t="e">
        <v>#N/A</v>
      </c>
      <c r="S739" s="62" t="b">
        <v>1</v>
      </c>
      <c r="T739" s="62" t="b">
        <v>0</v>
      </c>
      <c r="U739" s="61">
        <v>22905.0</v>
      </c>
      <c r="V739" s="56" t="s">
        <v>1004</v>
      </c>
      <c r="W739" s="56" t="s">
        <v>470</v>
      </c>
      <c r="X739" s="64">
        <v>2347865.0</v>
      </c>
      <c r="Y739" s="64">
        <v>1798259.0</v>
      </c>
      <c r="Z739" s="56" t="s">
        <v>1005</v>
      </c>
      <c r="AA739" s="56" t="s">
        <v>7715</v>
      </c>
      <c r="AB739" s="61">
        <v>1.0</v>
      </c>
      <c r="AC739" s="61">
        <v>2.0</v>
      </c>
      <c r="AD739" s="60"/>
      <c r="AE739" s="60"/>
    </row>
    <row r="740">
      <c r="A740" s="60"/>
      <c r="B740" s="61">
        <v>89.0</v>
      </c>
      <c r="C740" s="56" t="s">
        <v>7369</v>
      </c>
      <c r="D740" s="57" t="s">
        <v>1158</v>
      </c>
      <c r="E740" s="56" t="s">
        <v>1154</v>
      </c>
      <c r="F740" s="62" t="b">
        <v>1</v>
      </c>
      <c r="G740" s="61">
        <v>40.0</v>
      </c>
      <c r="H740" s="61">
        <v>7.0</v>
      </c>
      <c r="I740" s="61">
        <v>33.0</v>
      </c>
      <c r="J740" s="63">
        <v>42320.73333333333</v>
      </c>
      <c r="K740" s="56" t="s">
        <v>1155</v>
      </c>
      <c r="L740" s="56" t="s">
        <v>1156</v>
      </c>
      <c r="M740" s="56" t="s">
        <v>1157</v>
      </c>
      <c r="N740" s="62" t="e">
        <v>#N/A</v>
      </c>
      <c r="O740" s="62" t="e">
        <v>#N/A</v>
      </c>
      <c r="P740" s="62" t="e">
        <v>#N/A</v>
      </c>
      <c r="Q740" s="62" t="e">
        <v>#N/A</v>
      </c>
      <c r="R740" s="62" t="e">
        <v>#N/A</v>
      </c>
      <c r="S740" s="62" t="b">
        <v>1</v>
      </c>
      <c r="T740" s="62" t="b">
        <v>1</v>
      </c>
      <c r="U740" s="61">
        <v>22652.0</v>
      </c>
      <c r="V740" s="56" t="s">
        <v>1159</v>
      </c>
      <c r="W740" s="56" t="s">
        <v>470</v>
      </c>
      <c r="X740" s="60"/>
      <c r="Y740" s="60"/>
      <c r="Z740" s="60"/>
      <c r="AA740" s="56" t="s">
        <v>7717</v>
      </c>
      <c r="AB740" s="61">
        <v>2.0</v>
      </c>
      <c r="AC740" s="61">
        <v>6.0</v>
      </c>
      <c r="AD740" s="60"/>
      <c r="AE740" s="60"/>
    </row>
    <row r="741">
      <c r="A741" s="60"/>
      <c r="B741" s="61">
        <v>124.0</v>
      </c>
      <c r="C741" s="56" t="s">
        <v>7369</v>
      </c>
      <c r="D741" s="57" t="s">
        <v>1510</v>
      </c>
      <c r="E741" s="56" t="s">
        <v>1506</v>
      </c>
      <c r="F741" s="62" t="b">
        <v>1</v>
      </c>
      <c r="G741" s="61">
        <v>4.0</v>
      </c>
      <c r="H741" s="61">
        <v>0.0</v>
      </c>
      <c r="I741" s="61">
        <v>4.0</v>
      </c>
      <c r="J741" s="63">
        <v>42331.6375</v>
      </c>
      <c r="K741" s="56" t="s">
        <v>1507</v>
      </c>
      <c r="L741" s="56" t="s">
        <v>1508</v>
      </c>
      <c r="M741" s="56" t="s">
        <v>1509</v>
      </c>
      <c r="N741" s="62" t="e">
        <v>#N/A</v>
      </c>
      <c r="O741" s="62" t="e">
        <v>#N/A</v>
      </c>
      <c r="P741" s="62" t="e">
        <v>#N/A</v>
      </c>
      <c r="Q741" s="62" t="e">
        <v>#N/A</v>
      </c>
      <c r="R741" s="62" t="e">
        <v>#N/A</v>
      </c>
      <c r="S741" s="62" t="b">
        <v>1</v>
      </c>
      <c r="T741" s="62" t="b">
        <v>1</v>
      </c>
      <c r="U741" s="61">
        <v>22204.0</v>
      </c>
      <c r="V741" s="56" t="s">
        <v>608</v>
      </c>
      <c r="W741" s="56" t="s">
        <v>470</v>
      </c>
      <c r="X741" s="64">
        <v>278706.0</v>
      </c>
      <c r="Y741" s="64">
        <v>285794.0</v>
      </c>
      <c r="Z741" s="56" t="s">
        <v>1511</v>
      </c>
      <c r="AA741" s="56" t="s">
        <v>7718</v>
      </c>
      <c r="AB741" s="60"/>
      <c r="AC741" s="60"/>
      <c r="AD741" s="60"/>
      <c r="AE741" s="60"/>
    </row>
    <row r="742">
      <c r="A742" s="60"/>
      <c r="B742" s="61">
        <v>146.0</v>
      </c>
      <c r="C742" s="56" t="s">
        <v>7369</v>
      </c>
      <c r="D742" s="57" t="s">
        <v>1710</v>
      </c>
      <c r="E742" s="56" t="s">
        <v>1706</v>
      </c>
      <c r="F742" s="62" t="b">
        <v>1</v>
      </c>
      <c r="G742" s="61">
        <v>21.0</v>
      </c>
      <c r="H742" s="61">
        <v>3.0</v>
      </c>
      <c r="I742" s="61">
        <v>18.0</v>
      </c>
      <c r="J742" s="63">
        <v>42329.552083333336</v>
      </c>
      <c r="K742" s="56" t="s">
        <v>1707</v>
      </c>
      <c r="L742" s="56" t="s">
        <v>1708</v>
      </c>
      <c r="M742" s="56" t="s">
        <v>1709</v>
      </c>
      <c r="N742" s="62" t="e">
        <v>#N/A</v>
      </c>
      <c r="O742" s="62" t="e">
        <v>#N/A</v>
      </c>
      <c r="P742" s="62" t="e">
        <v>#N/A</v>
      </c>
      <c r="Q742" s="62" t="e">
        <v>#N/A</v>
      </c>
      <c r="R742" s="62" t="e">
        <v>#N/A</v>
      </c>
      <c r="S742" s="62" t="b">
        <v>1</v>
      </c>
      <c r="T742" s="62" t="b">
        <v>1</v>
      </c>
      <c r="U742" s="61">
        <v>22205.0</v>
      </c>
      <c r="V742" s="56" t="s">
        <v>1711</v>
      </c>
      <c r="W742" s="56" t="s">
        <v>470</v>
      </c>
      <c r="X742" s="64">
        <v>560780.0</v>
      </c>
      <c r="Y742" s="64">
        <v>357061.0</v>
      </c>
      <c r="Z742" s="56" t="s">
        <v>1712</v>
      </c>
      <c r="AA742" s="56" t="s">
        <v>7720</v>
      </c>
      <c r="AB742" s="60"/>
      <c r="AC742" s="60"/>
      <c r="AD742" s="60"/>
      <c r="AE742" s="60"/>
    </row>
    <row r="743">
      <c r="A743" s="60"/>
      <c r="B743" s="61">
        <v>147.0</v>
      </c>
      <c r="C743" s="56" t="s">
        <v>7369</v>
      </c>
      <c r="D743" s="57" t="s">
        <v>1717</v>
      </c>
      <c r="E743" s="56" t="s">
        <v>1706</v>
      </c>
      <c r="F743" s="62" t="b">
        <v>1</v>
      </c>
      <c r="G743" s="61">
        <v>25.0</v>
      </c>
      <c r="H743" s="61">
        <v>2.0</v>
      </c>
      <c r="I743" s="61">
        <v>23.0</v>
      </c>
      <c r="J743" s="63">
        <v>42329.597916666666</v>
      </c>
      <c r="K743" s="56" t="s">
        <v>1707</v>
      </c>
      <c r="L743" s="56" t="s">
        <v>1708</v>
      </c>
      <c r="M743" s="56" t="s">
        <v>1716</v>
      </c>
      <c r="N743" s="62" t="e">
        <v>#N/A</v>
      </c>
      <c r="O743" s="62" t="e">
        <v>#N/A</v>
      </c>
      <c r="P743" s="62" t="e">
        <v>#N/A</v>
      </c>
      <c r="Q743" s="62" t="e">
        <v>#N/A</v>
      </c>
      <c r="R743" s="62" t="e">
        <v>#N/A</v>
      </c>
      <c r="S743" s="62" t="b">
        <v>1</v>
      </c>
      <c r="T743" s="62" t="b">
        <v>1</v>
      </c>
      <c r="U743" s="61">
        <v>22205.0</v>
      </c>
      <c r="V743" s="56" t="s">
        <v>1711</v>
      </c>
      <c r="W743" s="56" t="s">
        <v>470</v>
      </c>
      <c r="X743" s="64">
        <v>560780.0</v>
      </c>
      <c r="Y743" s="64">
        <v>357061.0</v>
      </c>
      <c r="Z743" s="56" t="s">
        <v>1712</v>
      </c>
      <c r="AA743" s="56" t="s">
        <v>7721</v>
      </c>
      <c r="AB743" s="60"/>
      <c r="AC743" s="60"/>
      <c r="AD743" s="60"/>
      <c r="AE743" s="60"/>
    </row>
    <row r="744">
      <c r="A744" s="60"/>
      <c r="B744" s="61">
        <v>148.0</v>
      </c>
      <c r="C744" s="56" t="s">
        <v>7369</v>
      </c>
      <c r="D744" s="57" t="s">
        <v>1723</v>
      </c>
      <c r="E744" s="56" t="s">
        <v>1706</v>
      </c>
      <c r="F744" s="62" t="b">
        <v>1</v>
      </c>
      <c r="G744" s="61">
        <v>27.0</v>
      </c>
      <c r="H744" s="61">
        <v>6.0</v>
      </c>
      <c r="I744" s="61">
        <v>21.0</v>
      </c>
      <c r="J744" s="63">
        <v>42330.72708333333</v>
      </c>
      <c r="K744" s="56" t="s">
        <v>1721</v>
      </c>
      <c r="L744" s="56" t="s">
        <v>1708</v>
      </c>
      <c r="M744" s="56" t="s">
        <v>1722</v>
      </c>
      <c r="N744" s="62" t="e">
        <v>#N/A</v>
      </c>
      <c r="O744" s="62" t="e">
        <v>#N/A</v>
      </c>
      <c r="P744" s="62" t="e">
        <v>#N/A</v>
      </c>
      <c r="Q744" s="62" t="e">
        <v>#N/A</v>
      </c>
      <c r="R744" s="62" t="e">
        <v>#N/A</v>
      </c>
      <c r="S744" s="62" t="b">
        <v>1</v>
      </c>
      <c r="T744" s="62" t="b">
        <v>1</v>
      </c>
      <c r="U744" s="61">
        <v>22205.0</v>
      </c>
      <c r="V744" s="56" t="s">
        <v>1711</v>
      </c>
      <c r="W744" s="56" t="s">
        <v>470</v>
      </c>
      <c r="X744" s="64">
        <v>560780.0</v>
      </c>
      <c r="Y744" s="64">
        <v>357061.0</v>
      </c>
      <c r="Z744" s="56" t="s">
        <v>1712</v>
      </c>
      <c r="AA744" s="56" t="s">
        <v>7723</v>
      </c>
      <c r="AB744" s="60"/>
      <c r="AC744" s="60"/>
      <c r="AD744" s="60"/>
      <c r="AE744" s="60"/>
    </row>
    <row r="745">
      <c r="A745" s="60"/>
      <c r="B745" s="61">
        <v>186.0</v>
      </c>
      <c r="C745" s="56" t="s">
        <v>7369</v>
      </c>
      <c r="D745" s="57" t="s">
        <v>2084</v>
      </c>
      <c r="E745" s="56" t="s">
        <v>2079</v>
      </c>
      <c r="F745" s="62" t="b">
        <v>1</v>
      </c>
      <c r="G745" s="61">
        <v>2.0</v>
      </c>
      <c r="H745" s="61">
        <v>0.0</v>
      </c>
      <c r="I745" s="61">
        <v>2.0</v>
      </c>
      <c r="J745" s="63">
        <v>42332.51944444444</v>
      </c>
      <c r="K745" s="56" t="s">
        <v>2081</v>
      </c>
      <c r="L745" s="56" t="s">
        <v>2082</v>
      </c>
      <c r="M745" s="56" t="s">
        <v>2083</v>
      </c>
      <c r="N745" s="62" t="e">
        <v>#N/A</v>
      </c>
      <c r="O745" s="62" t="e">
        <v>#N/A</v>
      </c>
      <c r="P745" s="62" t="e">
        <v>#N/A</v>
      </c>
      <c r="Q745" s="62" t="e">
        <v>#N/A</v>
      </c>
      <c r="R745" s="62" t="e">
        <v>#N/A</v>
      </c>
      <c r="S745" s="62" t="b">
        <v>1</v>
      </c>
      <c r="T745" s="62" t="b">
        <v>1</v>
      </c>
      <c r="U745" s="61">
        <v>22604.0</v>
      </c>
      <c r="V745" s="56" t="s">
        <v>1459</v>
      </c>
      <c r="W745" s="56" t="s">
        <v>470</v>
      </c>
      <c r="X745" s="60"/>
      <c r="Y745" s="60"/>
      <c r="Z745" s="56" t="s">
        <v>2086</v>
      </c>
      <c r="AA745" s="56" t="s">
        <v>7726</v>
      </c>
      <c r="AB745" s="60"/>
      <c r="AC745" s="60"/>
      <c r="AD745" s="60"/>
      <c r="AE745" s="60"/>
    </row>
    <row r="746">
      <c r="A746" s="60"/>
      <c r="B746" s="61">
        <v>319.0</v>
      </c>
      <c r="C746" s="56" t="s">
        <v>7369</v>
      </c>
      <c r="D746" s="57" t="s">
        <v>3460</v>
      </c>
      <c r="E746" s="56" t="s">
        <v>3455</v>
      </c>
      <c r="F746" s="62" t="b">
        <v>1</v>
      </c>
      <c r="G746" s="61">
        <v>58.0</v>
      </c>
      <c r="H746" s="61">
        <v>12.0</v>
      </c>
      <c r="I746" s="61">
        <v>46.0</v>
      </c>
      <c r="J746" s="63">
        <v>42331.20138888889</v>
      </c>
      <c r="K746" s="56" t="s">
        <v>3457</v>
      </c>
      <c r="L746" s="56" t="s">
        <v>3458</v>
      </c>
      <c r="M746" s="56" t="s">
        <v>3459</v>
      </c>
      <c r="N746" s="62" t="e">
        <v>#N/A</v>
      </c>
      <c r="O746" s="62" t="e">
        <v>#N/A</v>
      </c>
      <c r="P746" s="62" t="e">
        <v>#N/A</v>
      </c>
      <c r="Q746" s="62" t="e">
        <v>#N/A</v>
      </c>
      <c r="R746" s="62" t="e">
        <v>#N/A</v>
      </c>
      <c r="S746" s="62" t="b">
        <v>1</v>
      </c>
      <c r="T746" s="62" t="b">
        <v>1</v>
      </c>
      <c r="U746" s="61">
        <v>23452.0</v>
      </c>
      <c r="V746" s="56" t="s">
        <v>3462</v>
      </c>
      <c r="W746" s="56" t="s">
        <v>470</v>
      </c>
      <c r="X746" s="60"/>
      <c r="Y746" s="60"/>
      <c r="Z746" s="56" t="s">
        <v>636</v>
      </c>
      <c r="AA746" s="56" t="s">
        <v>7727</v>
      </c>
      <c r="AB746" s="60"/>
      <c r="AC746" s="60"/>
      <c r="AD746" s="60"/>
      <c r="AE746" s="60"/>
    </row>
    <row r="747">
      <c r="A747" s="60"/>
      <c r="B747" s="61">
        <v>345.0</v>
      </c>
      <c r="C747" s="56" t="s">
        <v>7369</v>
      </c>
      <c r="D747" s="57" t="s">
        <v>3765</v>
      </c>
      <c r="E747" s="56" t="s">
        <v>3761</v>
      </c>
      <c r="F747" s="62" t="b">
        <v>1</v>
      </c>
      <c r="G747" s="61">
        <v>7.0</v>
      </c>
      <c r="H747" s="61">
        <v>1.0</v>
      </c>
      <c r="I747" s="61">
        <v>6.0</v>
      </c>
      <c r="J747" s="63">
        <v>42319.71388888889</v>
      </c>
      <c r="K747" s="56" t="s">
        <v>3762</v>
      </c>
      <c r="L747" s="56" t="s">
        <v>3763</v>
      </c>
      <c r="M747" s="56" t="s">
        <v>3764</v>
      </c>
      <c r="N747" s="62" t="e">
        <v>#N/A</v>
      </c>
      <c r="O747" s="62" t="e">
        <v>#N/A</v>
      </c>
      <c r="P747" s="62" t="e">
        <v>#N/A</v>
      </c>
      <c r="Q747" s="62" t="e">
        <v>#N/A</v>
      </c>
      <c r="R747" s="62" t="e">
        <v>#N/A</v>
      </c>
      <c r="S747" s="62" t="b">
        <v>1</v>
      </c>
      <c r="T747" s="62" t="b">
        <v>0</v>
      </c>
      <c r="U747" s="61">
        <v>24101.0</v>
      </c>
      <c r="V747" s="56" t="s">
        <v>3766</v>
      </c>
      <c r="W747" s="56" t="s">
        <v>470</v>
      </c>
      <c r="X747" s="64">
        <v>445910.0</v>
      </c>
      <c r="Y747" s="64">
        <v>391925.0</v>
      </c>
      <c r="Z747" s="56" t="s">
        <v>3767</v>
      </c>
      <c r="AA747" s="56" t="s">
        <v>7730</v>
      </c>
      <c r="AB747" s="60"/>
      <c r="AC747" s="60"/>
      <c r="AD747" s="60"/>
      <c r="AE747" s="60"/>
    </row>
    <row r="748">
      <c r="A748" s="60"/>
      <c r="B748" s="61">
        <v>346.0</v>
      </c>
      <c r="C748" s="56" t="s">
        <v>7369</v>
      </c>
      <c r="D748" s="57" t="s">
        <v>3781</v>
      </c>
      <c r="E748" s="56" t="s">
        <v>3777</v>
      </c>
      <c r="F748" s="62" t="b">
        <v>1</v>
      </c>
      <c r="G748" s="61">
        <v>1.0</v>
      </c>
      <c r="H748" s="61">
        <v>0.0</v>
      </c>
      <c r="I748" s="61">
        <v>1.0</v>
      </c>
      <c r="J748" s="63">
        <v>42318.50347222222</v>
      </c>
      <c r="K748" s="56" t="s">
        <v>3778</v>
      </c>
      <c r="L748" s="56" t="s">
        <v>3779</v>
      </c>
      <c r="M748" s="56" t="s">
        <v>3780</v>
      </c>
      <c r="N748" s="62" t="e">
        <v>#N/A</v>
      </c>
      <c r="O748" s="62" t="e">
        <v>#N/A</v>
      </c>
      <c r="P748" s="62" t="e">
        <v>#N/A</v>
      </c>
      <c r="Q748" s="62" t="e">
        <v>#N/A</v>
      </c>
      <c r="R748" s="62" t="e">
        <v>#N/A</v>
      </c>
      <c r="S748" s="62" t="b">
        <v>1</v>
      </c>
      <c r="T748" s="62" t="b">
        <v>0</v>
      </c>
      <c r="U748" s="56" t="s">
        <v>3782</v>
      </c>
      <c r="V748" s="56" t="s">
        <v>608</v>
      </c>
      <c r="W748" s="56" t="s">
        <v>470</v>
      </c>
      <c r="X748" s="64">
        <v>86149.0</v>
      </c>
      <c r="Y748" s="64">
        <v>82647.0</v>
      </c>
      <c r="Z748" s="56" t="s">
        <v>752</v>
      </c>
      <c r="AA748" s="56" t="s">
        <v>7732</v>
      </c>
      <c r="AB748" s="60"/>
      <c r="AC748" s="60"/>
      <c r="AD748" s="60"/>
      <c r="AE748" s="60"/>
    </row>
    <row r="749">
      <c r="A749" s="60"/>
      <c r="B749" s="61">
        <v>350.0</v>
      </c>
      <c r="C749" s="56" t="s">
        <v>7369</v>
      </c>
      <c r="D749" s="57" t="s">
        <v>3834</v>
      </c>
      <c r="E749" s="56" t="s">
        <v>3830</v>
      </c>
      <c r="F749" s="62" t="b">
        <v>1</v>
      </c>
      <c r="G749" s="61">
        <v>20.0</v>
      </c>
      <c r="H749" s="61">
        <v>2.0</v>
      </c>
      <c r="I749" s="61">
        <v>18.0</v>
      </c>
      <c r="J749" s="63">
        <v>42326.080555555556</v>
      </c>
      <c r="K749" s="56" t="s">
        <v>3831</v>
      </c>
      <c r="L749" s="56" t="s">
        <v>3832</v>
      </c>
      <c r="M749" s="56" t="s">
        <v>3833</v>
      </c>
      <c r="N749" s="62" t="e">
        <v>#N/A</v>
      </c>
      <c r="O749" s="62" t="e">
        <v>#N/A</v>
      </c>
      <c r="P749" s="62" t="e">
        <v>#N/A</v>
      </c>
      <c r="Q749" s="62" t="e">
        <v>#N/A</v>
      </c>
      <c r="R749" s="62" t="e">
        <v>#N/A</v>
      </c>
      <c r="S749" s="62" t="b">
        <v>1</v>
      </c>
      <c r="T749" s="62" t="b">
        <v>0</v>
      </c>
      <c r="U749" s="61">
        <v>23509.0</v>
      </c>
      <c r="V749" s="56" t="s">
        <v>3836</v>
      </c>
      <c r="W749" s="56" t="s">
        <v>470</v>
      </c>
      <c r="X749" s="60"/>
      <c r="Y749" s="60"/>
      <c r="Z749" s="56" t="s">
        <v>3837</v>
      </c>
      <c r="AA749" s="56" t="s">
        <v>7733</v>
      </c>
      <c r="AB749" s="60"/>
      <c r="AC749" s="60"/>
      <c r="AD749" s="60"/>
      <c r="AE749" s="60"/>
    </row>
    <row r="750">
      <c r="A750" s="60"/>
      <c r="B750" s="61">
        <v>351.0</v>
      </c>
      <c r="C750" s="56" t="s">
        <v>7369</v>
      </c>
      <c r="D750" s="65" t="s">
        <v>3834</v>
      </c>
      <c r="E750" s="56" t="s">
        <v>3830</v>
      </c>
      <c r="F750" s="62" t="b">
        <v>1</v>
      </c>
      <c r="G750" s="61">
        <v>13.0</v>
      </c>
      <c r="H750" s="61">
        <v>3.0</v>
      </c>
      <c r="I750" s="61">
        <v>10.0</v>
      </c>
      <c r="J750" s="63">
        <v>42332.05625</v>
      </c>
      <c r="K750" s="56" t="s">
        <v>3841</v>
      </c>
      <c r="L750" s="56" t="s">
        <v>3832</v>
      </c>
      <c r="M750" s="56" t="s">
        <v>3833</v>
      </c>
      <c r="N750" s="62" t="e">
        <v>#N/A</v>
      </c>
      <c r="O750" s="62" t="e">
        <v>#N/A</v>
      </c>
      <c r="P750" s="62" t="e">
        <v>#N/A</v>
      </c>
      <c r="Q750" s="62" t="e">
        <v>#N/A</v>
      </c>
      <c r="R750" s="62" t="e">
        <v>#N/A</v>
      </c>
      <c r="S750" s="62" t="b">
        <v>1</v>
      </c>
      <c r="T750" s="62" t="b">
        <v>1</v>
      </c>
      <c r="U750" s="61">
        <v>23509.0</v>
      </c>
      <c r="V750" s="56" t="s">
        <v>3836</v>
      </c>
      <c r="W750" s="56" t="s">
        <v>470</v>
      </c>
      <c r="X750" s="60"/>
      <c r="Y750" s="60"/>
      <c r="Z750" s="56" t="s">
        <v>3837</v>
      </c>
      <c r="AA750" s="56" t="s">
        <v>7734</v>
      </c>
      <c r="AB750" s="60"/>
      <c r="AC750" s="60"/>
      <c r="AD750" s="60"/>
      <c r="AE750" s="60"/>
    </row>
    <row r="751">
      <c r="A751" s="60"/>
      <c r="B751" s="61">
        <v>369.0</v>
      </c>
      <c r="C751" s="56" t="s">
        <v>7369</v>
      </c>
      <c r="D751" s="57" t="s">
        <v>4062</v>
      </c>
      <c r="E751" s="56" t="s">
        <v>4058</v>
      </c>
      <c r="F751" s="62" t="b">
        <v>1</v>
      </c>
      <c r="G751" s="61">
        <v>16.0</v>
      </c>
      <c r="H751" s="61">
        <v>3.0</v>
      </c>
      <c r="I751" s="61">
        <v>13.0</v>
      </c>
      <c r="J751" s="63">
        <v>42321.34305555555</v>
      </c>
      <c r="K751" s="56" t="s">
        <v>4059</v>
      </c>
      <c r="L751" s="56" t="s">
        <v>4060</v>
      </c>
      <c r="M751" s="56" t="s">
        <v>4061</v>
      </c>
      <c r="N751" s="56" t="s">
        <v>264</v>
      </c>
      <c r="O751" s="61">
        <v>0.0</v>
      </c>
      <c r="P751" s="61">
        <v>0.0</v>
      </c>
      <c r="Q751" s="61">
        <v>0.0</v>
      </c>
      <c r="R751" s="61">
        <v>0.0</v>
      </c>
      <c r="S751" s="62" t="b">
        <v>1</v>
      </c>
      <c r="T751" s="62" t="b">
        <v>1</v>
      </c>
      <c r="U751" s="56" t="s">
        <v>4063</v>
      </c>
      <c r="V751" s="56" t="s">
        <v>4064</v>
      </c>
      <c r="W751" s="56" t="s">
        <v>470</v>
      </c>
      <c r="X751" s="64">
        <v>624971.0</v>
      </c>
      <c r="Y751" s="64">
        <v>376726.0</v>
      </c>
      <c r="Z751" s="56" t="s">
        <v>4065</v>
      </c>
      <c r="AA751" s="56" t="s">
        <v>7736</v>
      </c>
      <c r="AB751" s="60"/>
      <c r="AC751" s="60"/>
      <c r="AD751" s="60"/>
      <c r="AE751" s="60"/>
    </row>
    <row r="752">
      <c r="A752" s="60"/>
      <c r="B752" s="61">
        <v>428.0</v>
      </c>
      <c r="C752" s="56" t="s">
        <v>7369</v>
      </c>
      <c r="D752" s="57" t="s">
        <v>4737</v>
      </c>
      <c r="E752" s="56" t="s">
        <v>4732</v>
      </c>
      <c r="F752" s="62" t="b">
        <v>1</v>
      </c>
      <c r="G752" s="61">
        <v>138.0</v>
      </c>
      <c r="H752" s="61">
        <v>27.0</v>
      </c>
      <c r="I752" s="61">
        <v>111.0</v>
      </c>
      <c r="J752" s="63">
        <v>42318.558333333334</v>
      </c>
      <c r="K752" s="56" t="s">
        <v>4733</v>
      </c>
      <c r="L752" s="56" t="s">
        <v>4734</v>
      </c>
      <c r="M752" s="56" t="s">
        <v>4735</v>
      </c>
      <c r="N752" s="62" t="e">
        <v>#N/A</v>
      </c>
      <c r="O752" s="62" t="e">
        <v>#N/A</v>
      </c>
      <c r="P752" s="62" t="e">
        <v>#N/A</v>
      </c>
      <c r="Q752" s="62" t="e">
        <v>#N/A</v>
      </c>
      <c r="R752" s="62" t="e">
        <v>#N/A</v>
      </c>
      <c r="S752" s="62" t="b">
        <v>1</v>
      </c>
      <c r="T752" s="62" t="b">
        <v>0</v>
      </c>
      <c r="U752" s="61">
        <v>23510.0</v>
      </c>
      <c r="V752" s="56" t="s">
        <v>3836</v>
      </c>
      <c r="W752" s="56" t="s">
        <v>470</v>
      </c>
      <c r="X752" s="64">
        <v>540342.0</v>
      </c>
      <c r="Y752" s="64">
        <v>256478.0</v>
      </c>
      <c r="Z752" s="56" t="s">
        <v>4738</v>
      </c>
      <c r="AA752" s="56" t="s">
        <v>7737</v>
      </c>
      <c r="AB752" s="60"/>
      <c r="AC752" s="60"/>
      <c r="AD752" s="60"/>
      <c r="AE752" s="60"/>
    </row>
    <row r="753">
      <c r="A753" s="60"/>
      <c r="B753" s="61">
        <v>430.0</v>
      </c>
      <c r="C753" s="56" t="s">
        <v>7369</v>
      </c>
      <c r="D753" s="57" t="s">
        <v>4772</v>
      </c>
      <c r="E753" s="56" t="s">
        <v>4768</v>
      </c>
      <c r="F753" s="62" t="b">
        <v>1</v>
      </c>
      <c r="G753" s="61">
        <v>91.0</v>
      </c>
      <c r="H753" s="61">
        <v>4.0</v>
      </c>
      <c r="I753" s="61">
        <v>87.0</v>
      </c>
      <c r="J753" s="63">
        <v>42325.55</v>
      </c>
      <c r="K753" s="56" t="s">
        <v>4769</v>
      </c>
      <c r="L753" s="56" t="s">
        <v>4770</v>
      </c>
      <c r="M753" s="56" t="s">
        <v>4771</v>
      </c>
      <c r="N753" s="62" t="e">
        <v>#N/A</v>
      </c>
      <c r="O753" s="62" t="e">
        <v>#N/A</v>
      </c>
      <c r="P753" s="62" t="e">
        <v>#N/A</v>
      </c>
      <c r="Q753" s="62" t="e">
        <v>#N/A</v>
      </c>
      <c r="R753" s="62" t="e">
        <v>#N/A</v>
      </c>
      <c r="S753" s="62" t="b">
        <v>1</v>
      </c>
      <c r="T753" s="62" t="b">
        <v>1</v>
      </c>
      <c r="U753" s="61">
        <v>22980.0</v>
      </c>
      <c r="V753" s="56" t="s">
        <v>4774</v>
      </c>
      <c r="W753" s="56" t="s">
        <v>470</v>
      </c>
      <c r="X753" s="64">
        <v>1723503.0</v>
      </c>
      <c r="Y753" s="64">
        <v>1516608.0</v>
      </c>
      <c r="Z753" s="56" t="s">
        <v>4775</v>
      </c>
      <c r="AA753" s="56" t="s">
        <v>7740</v>
      </c>
      <c r="AB753" s="60"/>
      <c r="AC753" s="60"/>
      <c r="AD753" s="60"/>
      <c r="AE753" s="60"/>
    </row>
    <row r="754">
      <c r="A754" s="60"/>
      <c r="B754" s="61">
        <v>431.0</v>
      </c>
      <c r="C754" s="56" t="s">
        <v>7369</v>
      </c>
      <c r="D754" s="57" t="s">
        <v>4783</v>
      </c>
      <c r="E754" s="56" t="s">
        <v>4768</v>
      </c>
      <c r="F754" s="62" t="b">
        <v>1</v>
      </c>
      <c r="G754" s="61">
        <v>78.0</v>
      </c>
      <c r="H754" s="61">
        <v>6.0</v>
      </c>
      <c r="I754" s="61">
        <v>72.0</v>
      </c>
      <c r="J754" s="63">
        <v>42326.54583333333</v>
      </c>
      <c r="K754" s="56" t="s">
        <v>4780</v>
      </c>
      <c r="L754" s="56" t="s">
        <v>4770</v>
      </c>
      <c r="M754" s="56" t="s">
        <v>4781</v>
      </c>
      <c r="N754" s="56" t="s">
        <v>264</v>
      </c>
      <c r="O754" s="56" t="s">
        <v>4782</v>
      </c>
      <c r="P754" s="61">
        <v>0.0</v>
      </c>
      <c r="Q754" s="61">
        <v>0.0</v>
      </c>
      <c r="R754" s="61">
        <v>0.0</v>
      </c>
      <c r="S754" s="62" t="b">
        <v>1</v>
      </c>
      <c r="T754" s="62" t="b">
        <v>0</v>
      </c>
      <c r="U754" s="61">
        <v>22980.0</v>
      </c>
      <c r="V754" s="56" t="s">
        <v>4774</v>
      </c>
      <c r="W754" s="56" t="s">
        <v>470</v>
      </c>
      <c r="X754" s="64">
        <v>1723503.0</v>
      </c>
      <c r="Y754" s="64">
        <v>1516608.0</v>
      </c>
      <c r="Z754" s="56" t="s">
        <v>4775</v>
      </c>
      <c r="AA754" s="56" t="s">
        <v>7741</v>
      </c>
      <c r="AB754" s="60"/>
      <c r="AC754" s="60"/>
      <c r="AD754" s="60"/>
      <c r="AE754" s="60"/>
    </row>
    <row r="755">
      <c r="A755" s="60"/>
      <c r="B755" s="61">
        <v>432.0</v>
      </c>
      <c r="C755" s="56" t="s">
        <v>7369</v>
      </c>
      <c r="D755" s="57" t="s">
        <v>4790</v>
      </c>
      <c r="E755" s="56" t="s">
        <v>4768</v>
      </c>
      <c r="F755" s="62" t="b">
        <v>1</v>
      </c>
      <c r="G755" s="61">
        <v>1289.0</v>
      </c>
      <c r="H755" s="61">
        <v>381.0</v>
      </c>
      <c r="I755" s="61">
        <v>908.0</v>
      </c>
      <c r="J755" s="63">
        <v>42326.69027777778</v>
      </c>
      <c r="K755" s="56" t="s">
        <v>4788</v>
      </c>
      <c r="L755" s="56" t="s">
        <v>4770</v>
      </c>
      <c r="M755" s="56" t="s">
        <v>4789</v>
      </c>
      <c r="N755" s="62" t="e">
        <v>#N/A</v>
      </c>
      <c r="O755" s="62" t="e">
        <v>#N/A</v>
      </c>
      <c r="P755" s="62" t="e">
        <v>#N/A</v>
      </c>
      <c r="Q755" s="62" t="e">
        <v>#N/A</v>
      </c>
      <c r="R755" s="62" t="e">
        <v>#N/A</v>
      </c>
      <c r="S755" s="62" t="b">
        <v>1</v>
      </c>
      <c r="T755" s="62" t="b">
        <v>0</v>
      </c>
      <c r="U755" s="61">
        <v>22980.0</v>
      </c>
      <c r="V755" s="56" t="s">
        <v>4774</v>
      </c>
      <c r="W755" s="56" t="s">
        <v>470</v>
      </c>
      <c r="X755" s="64">
        <v>1723503.0</v>
      </c>
      <c r="Y755" s="64">
        <v>1516608.0</v>
      </c>
      <c r="Z755" s="56" t="s">
        <v>4775</v>
      </c>
      <c r="AA755" s="56" t="s">
        <v>7742</v>
      </c>
      <c r="AB755" s="60"/>
      <c r="AC755" s="60"/>
      <c r="AD755" s="60"/>
      <c r="AE755" s="60"/>
    </row>
    <row r="756">
      <c r="A756" s="60"/>
      <c r="B756" s="61">
        <v>442.0</v>
      </c>
      <c r="C756" s="56" t="s">
        <v>7369</v>
      </c>
      <c r="D756" s="57" t="s">
        <v>4888</v>
      </c>
      <c r="E756" s="56" t="s">
        <v>4884</v>
      </c>
      <c r="F756" s="62" t="b">
        <v>1</v>
      </c>
      <c r="G756" s="61">
        <v>2.0</v>
      </c>
      <c r="H756" s="61">
        <v>1.0</v>
      </c>
      <c r="I756" s="61">
        <v>1.0</v>
      </c>
      <c r="J756" s="63">
        <v>42317.85208333333</v>
      </c>
      <c r="K756" s="56" t="s">
        <v>4885</v>
      </c>
      <c r="L756" s="56" t="s">
        <v>4886</v>
      </c>
      <c r="N756" s="62" t="e">
        <v>#N/A</v>
      </c>
      <c r="O756" s="62" t="e">
        <v>#N/A</v>
      </c>
      <c r="P756" s="62" t="e">
        <v>#N/A</v>
      </c>
      <c r="Q756" s="62" t="e">
        <v>#N/A</v>
      </c>
      <c r="R756" s="62" t="e">
        <v>#N/A</v>
      </c>
      <c r="S756" s="62" t="b">
        <v>1</v>
      </c>
      <c r="T756" s="62" t="b">
        <v>0</v>
      </c>
      <c r="U756" s="61">
        <v>23514.0</v>
      </c>
      <c r="V756" s="56" t="s">
        <v>3836</v>
      </c>
      <c r="W756" s="56" t="s">
        <v>470</v>
      </c>
      <c r="X756" s="64">
        <v>1.2190718E7</v>
      </c>
      <c r="Y756" s="64">
        <v>7572776.0</v>
      </c>
      <c r="Z756" s="56" t="s">
        <v>598</v>
      </c>
      <c r="AA756" s="56" t="s">
        <v>7743</v>
      </c>
      <c r="AB756" s="60"/>
      <c r="AC756" s="60"/>
      <c r="AD756" s="60"/>
      <c r="AE756" s="60"/>
    </row>
    <row r="757">
      <c r="A757" s="60"/>
      <c r="B757" s="61">
        <v>460.0</v>
      </c>
      <c r="C757" s="56" t="s">
        <v>7369</v>
      </c>
      <c r="D757" s="57" t="s">
        <v>5131</v>
      </c>
      <c r="E757" s="56" t="s">
        <v>5121</v>
      </c>
      <c r="F757" s="62" t="b">
        <v>1</v>
      </c>
      <c r="G757" s="61">
        <v>172.0</v>
      </c>
      <c r="H757" s="61">
        <v>39.0</v>
      </c>
      <c r="I757" s="61">
        <v>133.0</v>
      </c>
      <c r="J757" s="63">
        <v>42322.47708333333</v>
      </c>
      <c r="K757" s="56" t="s">
        <v>5123</v>
      </c>
      <c r="L757" s="56" t="s">
        <v>5124</v>
      </c>
      <c r="M757" s="56" t="s">
        <v>5126</v>
      </c>
      <c r="N757" s="62" t="e">
        <v>#N/A</v>
      </c>
      <c r="O757" s="62" t="e">
        <v>#N/A</v>
      </c>
      <c r="P757" s="62" t="e">
        <v>#N/A</v>
      </c>
      <c r="Q757" s="62" t="e">
        <v>#N/A</v>
      </c>
      <c r="R757" s="62" t="e">
        <v>#N/A</v>
      </c>
      <c r="S757" s="62" t="b">
        <v>1</v>
      </c>
      <c r="T757" s="62" t="b">
        <v>1</v>
      </c>
      <c r="U757" s="61">
        <v>22801.0</v>
      </c>
      <c r="V757" s="56" t="s">
        <v>5132</v>
      </c>
      <c r="W757" s="56" t="s">
        <v>470</v>
      </c>
      <c r="X757" s="64">
        <v>136107.0</v>
      </c>
      <c r="Y757" s="64">
        <v>141364.0</v>
      </c>
      <c r="Z757" s="56" t="s">
        <v>5134</v>
      </c>
      <c r="AA757" s="56" t="s">
        <v>7745</v>
      </c>
      <c r="AB757" s="60"/>
      <c r="AC757" s="60"/>
      <c r="AD757" s="60"/>
      <c r="AE757" s="60"/>
    </row>
    <row r="758">
      <c r="A758" s="60"/>
      <c r="B758" s="61">
        <v>466.0</v>
      </c>
      <c r="C758" s="56" t="s">
        <v>7369</v>
      </c>
      <c r="D758" s="57" t="s">
        <v>5199</v>
      </c>
      <c r="E758" s="56" t="s">
        <v>5195</v>
      </c>
      <c r="F758" s="62" t="b">
        <v>1</v>
      </c>
      <c r="G758" s="61">
        <v>116.0</v>
      </c>
      <c r="H758" s="61">
        <v>29.0</v>
      </c>
      <c r="I758" s="61">
        <v>87.0</v>
      </c>
      <c r="J758" s="63">
        <v>42328.70347222222</v>
      </c>
      <c r="K758" s="56" t="s">
        <v>5197</v>
      </c>
      <c r="L758" s="56" t="s">
        <v>4770</v>
      </c>
      <c r="M758" s="56" t="s">
        <v>5198</v>
      </c>
      <c r="N758" s="62" t="e">
        <v>#N/A</v>
      </c>
      <c r="O758" s="62" t="e">
        <v>#N/A</v>
      </c>
      <c r="P758" s="62" t="e">
        <v>#N/A</v>
      </c>
      <c r="Q758" s="62" t="e">
        <v>#N/A</v>
      </c>
      <c r="R758" s="62" t="e">
        <v>#N/A</v>
      </c>
      <c r="S758" s="62" t="b">
        <v>1</v>
      </c>
      <c r="T758" s="62" t="b">
        <v>1</v>
      </c>
      <c r="U758" s="61">
        <v>22980.0</v>
      </c>
      <c r="V758" s="56" t="s">
        <v>4774</v>
      </c>
      <c r="W758" s="56" t="s">
        <v>470</v>
      </c>
      <c r="X758" s="64">
        <v>1723503.0</v>
      </c>
      <c r="Y758" s="64">
        <v>1516608.0</v>
      </c>
      <c r="Z758" s="56" t="s">
        <v>4775</v>
      </c>
      <c r="AA758" s="56" t="s">
        <v>7746</v>
      </c>
      <c r="AB758" s="60"/>
      <c r="AC758" s="60"/>
      <c r="AD758" s="60"/>
      <c r="AE758" s="60"/>
    </row>
    <row r="759">
      <c r="A759" s="60"/>
      <c r="B759" s="61">
        <v>467.0</v>
      </c>
      <c r="C759" s="56" t="s">
        <v>7369</v>
      </c>
      <c r="D759" s="57" t="s">
        <v>5212</v>
      </c>
      <c r="E759" s="56" t="s">
        <v>5195</v>
      </c>
      <c r="F759" s="62" t="b">
        <v>1</v>
      </c>
      <c r="G759" s="61">
        <v>33.0</v>
      </c>
      <c r="H759" s="61">
        <v>0.0</v>
      </c>
      <c r="I759" s="61">
        <v>33.0</v>
      </c>
      <c r="J759" s="63">
        <v>42329.34722222222</v>
      </c>
      <c r="K759" s="56" t="s">
        <v>5210</v>
      </c>
      <c r="L759" s="56" t="s">
        <v>4770</v>
      </c>
      <c r="M759" s="56" t="s">
        <v>5211</v>
      </c>
      <c r="N759" s="62" t="e">
        <v>#N/A</v>
      </c>
      <c r="O759" s="62" t="e">
        <v>#N/A</v>
      </c>
      <c r="P759" s="62" t="e">
        <v>#N/A</v>
      </c>
      <c r="Q759" s="62" t="e">
        <v>#N/A</v>
      </c>
      <c r="R759" s="62" t="e">
        <v>#N/A</v>
      </c>
      <c r="S759" s="62" t="b">
        <v>1</v>
      </c>
      <c r="T759" s="62" t="b">
        <v>0</v>
      </c>
      <c r="U759" s="61">
        <v>22980.0</v>
      </c>
      <c r="V759" s="56" t="s">
        <v>4774</v>
      </c>
      <c r="W759" s="56" t="s">
        <v>470</v>
      </c>
      <c r="X759" s="64">
        <v>1723503.0</v>
      </c>
      <c r="Y759" s="64">
        <v>1516608.0</v>
      </c>
      <c r="Z759" s="56" t="s">
        <v>4775</v>
      </c>
      <c r="AA759" s="56" t="s">
        <v>7748</v>
      </c>
      <c r="AB759" s="60"/>
      <c r="AC759" s="60"/>
      <c r="AD759" s="60"/>
      <c r="AE759" s="60"/>
    </row>
    <row r="760">
      <c r="A760" s="60"/>
      <c r="B760" s="61">
        <v>487.0</v>
      </c>
      <c r="C760" s="56" t="s">
        <v>7369</v>
      </c>
      <c r="D760" s="57" t="s">
        <v>5388</v>
      </c>
      <c r="E760" s="56" t="s">
        <v>5384</v>
      </c>
      <c r="F760" s="62" t="b">
        <v>0</v>
      </c>
      <c r="G760" s="61">
        <v>3.0</v>
      </c>
      <c r="H760" s="61">
        <v>1.0</v>
      </c>
      <c r="I760" s="61">
        <v>2.0</v>
      </c>
      <c r="J760" s="63">
        <v>42326.532638888886</v>
      </c>
      <c r="K760" s="56" t="s">
        <v>5385</v>
      </c>
      <c r="L760" s="56" t="s">
        <v>5386</v>
      </c>
      <c r="M760" s="56" t="s">
        <v>5387</v>
      </c>
      <c r="N760" s="62" t="e">
        <v>#N/A</v>
      </c>
      <c r="O760" s="62" t="e">
        <v>#N/A</v>
      </c>
      <c r="P760" s="62" t="e">
        <v>#N/A</v>
      </c>
      <c r="Q760" s="62" t="e">
        <v>#N/A</v>
      </c>
      <c r="R760" s="62" t="e">
        <v>#N/A</v>
      </c>
      <c r="S760" s="62" t="b">
        <v>1</v>
      </c>
      <c r="T760" s="62" t="b">
        <v>1</v>
      </c>
      <c r="U760" s="61">
        <v>23502.0</v>
      </c>
      <c r="V760" s="56" t="s">
        <v>3836</v>
      </c>
      <c r="W760" s="56" t="s">
        <v>470</v>
      </c>
      <c r="X760" s="60"/>
      <c r="Y760" s="60"/>
      <c r="Z760" s="60"/>
      <c r="AA760" s="56" t="s">
        <v>7750</v>
      </c>
      <c r="AB760" s="60"/>
      <c r="AC760" s="60"/>
      <c r="AD760" s="60"/>
      <c r="AE760" s="60"/>
    </row>
    <row r="761">
      <c r="A761" s="60"/>
      <c r="B761" s="61">
        <v>495.0</v>
      </c>
      <c r="C761" s="56" t="s">
        <v>7369</v>
      </c>
      <c r="D761" s="57" t="s">
        <v>5468</v>
      </c>
      <c r="E761" s="56" t="s">
        <v>5464</v>
      </c>
      <c r="F761" s="62" t="b">
        <v>0</v>
      </c>
      <c r="G761" s="61">
        <v>0.0</v>
      </c>
      <c r="H761" s="61">
        <v>0.0</v>
      </c>
      <c r="I761" s="61">
        <v>0.0</v>
      </c>
      <c r="J761" s="63">
        <v>42332.313888888886</v>
      </c>
      <c r="K761" s="56" t="s">
        <v>5465</v>
      </c>
      <c r="L761" s="56" t="s">
        <v>5466</v>
      </c>
      <c r="M761" s="56" t="s">
        <v>5467</v>
      </c>
      <c r="N761" s="62" t="e">
        <v>#N/A</v>
      </c>
      <c r="O761" s="62" t="e">
        <v>#N/A</v>
      </c>
      <c r="P761" s="62" t="e">
        <v>#N/A</v>
      </c>
      <c r="Q761" s="62" t="e">
        <v>#N/A</v>
      </c>
      <c r="R761" s="62" t="e">
        <v>#N/A</v>
      </c>
      <c r="S761" s="62" t="b">
        <v>1</v>
      </c>
      <c r="T761" s="62" t="b">
        <v>0</v>
      </c>
      <c r="U761" s="61">
        <v>20135.0</v>
      </c>
      <c r="V761" s="56" t="s">
        <v>5470</v>
      </c>
      <c r="W761" s="56" t="s">
        <v>470</v>
      </c>
      <c r="X761" s="64">
        <v>3699197.0</v>
      </c>
      <c r="Y761" s="64">
        <v>1444904.0</v>
      </c>
      <c r="Z761" s="56" t="s">
        <v>5471</v>
      </c>
      <c r="AA761" s="56" t="s">
        <v>7752</v>
      </c>
      <c r="AB761" s="60"/>
      <c r="AC761" s="60"/>
      <c r="AD761" s="60"/>
      <c r="AE761" s="60"/>
    </row>
    <row r="762">
      <c r="A762" s="60"/>
      <c r="B762" s="61">
        <v>586.0</v>
      </c>
      <c r="C762" s="56" t="s">
        <v>7369</v>
      </c>
      <c r="D762" s="57" t="s">
        <v>6307</v>
      </c>
      <c r="E762" s="56" t="s">
        <v>6298</v>
      </c>
      <c r="F762" s="62" t="b">
        <v>0</v>
      </c>
      <c r="G762" s="61">
        <v>0.0</v>
      </c>
      <c r="H762" s="61">
        <v>0.0</v>
      </c>
      <c r="I762" s="61">
        <v>0.0</v>
      </c>
      <c r="J762" s="63">
        <v>42328.302777777775</v>
      </c>
      <c r="K762" s="56" t="s">
        <v>6300</v>
      </c>
      <c r="L762" s="56" t="s">
        <v>6302</v>
      </c>
      <c r="M762" s="56" t="s">
        <v>6303</v>
      </c>
      <c r="N762" s="62" t="e">
        <v>#N/A</v>
      </c>
      <c r="O762" s="62" t="e">
        <v>#N/A</v>
      </c>
      <c r="P762" s="62" t="e">
        <v>#N/A</v>
      </c>
      <c r="Q762" s="62" t="e">
        <v>#N/A</v>
      </c>
      <c r="R762" s="62" t="e">
        <v>#N/A</v>
      </c>
      <c r="S762" s="62" t="b">
        <v>1</v>
      </c>
      <c r="T762" s="62" t="b">
        <v>0</v>
      </c>
      <c r="U762" s="61">
        <v>23112.0</v>
      </c>
      <c r="V762" s="56" t="s">
        <v>6308</v>
      </c>
      <c r="W762" s="56" t="s">
        <v>470</v>
      </c>
      <c r="X762" s="60"/>
      <c r="Y762" s="60"/>
      <c r="Z762" s="60"/>
      <c r="AA762" s="56" t="s">
        <v>7754</v>
      </c>
      <c r="AB762" s="61">
        <v>3.0</v>
      </c>
      <c r="AC762" s="61">
        <v>4.0</v>
      </c>
      <c r="AD762" s="60"/>
      <c r="AE762" s="60"/>
    </row>
    <row r="763">
      <c r="A763" s="60"/>
      <c r="B763" s="61">
        <v>618.0</v>
      </c>
      <c r="C763" s="56" t="s">
        <v>7369</v>
      </c>
      <c r="D763" s="57" t="s">
        <v>6531</v>
      </c>
      <c r="E763" s="56" t="s">
        <v>603</v>
      </c>
      <c r="F763" s="62" t="b">
        <v>1</v>
      </c>
      <c r="G763" s="61">
        <v>3.0</v>
      </c>
      <c r="H763" s="61">
        <v>0.0</v>
      </c>
      <c r="I763" s="61">
        <v>3.0</v>
      </c>
      <c r="J763" s="63">
        <v>42328.59444444445</v>
      </c>
      <c r="K763" s="56" t="s">
        <v>6529</v>
      </c>
      <c r="L763" s="56" t="s">
        <v>605</v>
      </c>
      <c r="M763" s="56" t="s">
        <v>6530</v>
      </c>
      <c r="N763" s="62" t="e">
        <v>#N/A</v>
      </c>
      <c r="O763" s="62" t="e">
        <v>#N/A</v>
      </c>
      <c r="P763" s="62" t="e">
        <v>#N/A</v>
      </c>
      <c r="Q763" s="62" t="e">
        <v>#N/A</v>
      </c>
      <c r="R763" s="62" t="e">
        <v>#N/A</v>
      </c>
      <c r="S763" s="62" t="b">
        <v>0</v>
      </c>
      <c r="T763" s="62" t="b">
        <v>0</v>
      </c>
      <c r="U763" s="61">
        <v>22207.0</v>
      </c>
      <c r="V763" s="56" t="s">
        <v>608</v>
      </c>
      <c r="W763" s="56" t="s">
        <v>470</v>
      </c>
      <c r="X763" s="64">
        <v>622108.0</v>
      </c>
      <c r="Y763" s="64">
        <v>500004.0</v>
      </c>
      <c r="Z763" s="56" t="s">
        <v>609</v>
      </c>
      <c r="AA763" s="56" t="s">
        <v>7755</v>
      </c>
      <c r="AB763" s="60"/>
      <c r="AC763" s="61">
        <v>1.0</v>
      </c>
      <c r="AD763" s="60"/>
      <c r="AE763" s="60"/>
    </row>
    <row r="764">
      <c r="A764" s="60"/>
      <c r="B764" s="61">
        <v>630.0</v>
      </c>
      <c r="C764" s="56" t="s">
        <v>7369</v>
      </c>
      <c r="D764" s="57" t="s">
        <v>6609</v>
      </c>
      <c r="E764" s="56" t="s">
        <v>5464</v>
      </c>
      <c r="F764" s="62" t="b">
        <v>1</v>
      </c>
      <c r="G764" s="61">
        <v>1.0</v>
      </c>
      <c r="H764" s="61">
        <v>0.0</v>
      </c>
      <c r="I764" s="61">
        <v>1.0</v>
      </c>
      <c r="J764" s="63">
        <v>42332.336805555555</v>
      </c>
      <c r="K764" s="56" t="s">
        <v>6606</v>
      </c>
      <c r="L764" s="56" t="s">
        <v>5466</v>
      </c>
      <c r="M764" s="56" t="s">
        <v>6607</v>
      </c>
      <c r="N764" s="62" t="e">
        <v>#N/A</v>
      </c>
      <c r="O764" s="62" t="e">
        <v>#N/A</v>
      </c>
      <c r="P764" s="62" t="e">
        <v>#N/A</v>
      </c>
      <c r="Q764" s="62" t="e">
        <v>#N/A</v>
      </c>
      <c r="R764" s="62" t="e">
        <v>#N/A</v>
      </c>
      <c r="S764" s="62" t="b">
        <v>0</v>
      </c>
      <c r="T764" s="62" t="b">
        <v>0</v>
      </c>
      <c r="U764" s="61">
        <v>20135.0</v>
      </c>
      <c r="V764" s="56" t="s">
        <v>5470</v>
      </c>
      <c r="W764" s="56" t="s">
        <v>470</v>
      </c>
      <c r="X764" s="60"/>
      <c r="Y764" s="60"/>
      <c r="Z764" s="60"/>
      <c r="AA764" s="56" t="s">
        <v>7756</v>
      </c>
      <c r="AB764" s="61">
        <v>3.0</v>
      </c>
      <c r="AC764" s="61">
        <v>1.0</v>
      </c>
      <c r="AD764" s="60"/>
      <c r="AE764" s="60"/>
    </row>
    <row r="765">
      <c r="A765" s="60"/>
      <c r="B765" s="61">
        <v>633.0</v>
      </c>
      <c r="C765" s="56" t="s">
        <v>7369</v>
      </c>
      <c r="D765" s="57" t="s">
        <v>6625</v>
      </c>
      <c r="E765" s="56" t="s">
        <v>6621</v>
      </c>
      <c r="F765" s="62" t="b">
        <v>1</v>
      </c>
      <c r="G765" s="61">
        <v>1.0</v>
      </c>
      <c r="H765" s="61">
        <v>0.0</v>
      </c>
      <c r="I765" s="61">
        <v>1.0</v>
      </c>
      <c r="J765" s="63">
        <v>42330.529861111114</v>
      </c>
      <c r="K765" s="56" t="s">
        <v>6622</v>
      </c>
      <c r="L765" s="56" t="s">
        <v>6623</v>
      </c>
      <c r="M765" s="56" t="s">
        <v>6624</v>
      </c>
      <c r="N765" s="62" t="e">
        <v>#N/A</v>
      </c>
      <c r="O765" s="62" t="e">
        <v>#N/A</v>
      </c>
      <c r="P765" s="62" t="e">
        <v>#N/A</v>
      </c>
      <c r="Q765" s="62" t="e">
        <v>#N/A</v>
      </c>
      <c r="R765" s="62" t="e">
        <v>#N/A</v>
      </c>
      <c r="S765" s="62" t="b">
        <v>0</v>
      </c>
      <c r="T765" s="62" t="b">
        <v>0</v>
      </c>
      <c r="U765" s="61">
        <v>23325.0</v>
      </c>
      <c r="V765" s="56" t="s">
        <v>6626</v>
      </c>
      <c r="W765" s="56" t="s">
        <v>470</v>
      </c>
      <c r="X765" s="60"/>
      <c r="Y765" s="60"/>
      <c r="Z765" s="56" t="s">
        <v>6627</v>
      </c>
      <c r="AA765" s="56" t="s">
        <v>7757</v>
      </c>
      <c r="AB765" s="61">
        <v>3.0</v>
      </c>
      <c r="AC765" s="61">
        <v>1.0</v>
      </c>
      <c r="AD765" s="60"/>
      <c r="AE765" s="60"/>
    </row>
    <row r="766">
      <c r="A766" s="60"/>
      <c r="B766" s="61">
        <v>679.0</v>
      </c>
      <c r="C766" s="56" t="s">
        <v>7369</v>
      </c>
      <c r="D766" s="57" t="s">
        <v>6877</v>
      </c>
      <c r="E766" s="56" t="s">
        <v>2079</v>
      </c>
      <c r="F766" s="62" t="b">
        <v>1</v>
      </c>
      <c r="G766" s="61">
        <v>1.0</v>
      </c>
      <c r="H766" s="61">
        <v>0.0</v>
      </c>
      <c r="I766" s="61">
        <v>1.0</v>
      </c>
      <c r="J766" s="63">
        <v>42326.22222222222</v>
      </c>
      <c r="K766" s="56" t="s">
        <v>6875</v>
      </c>
      <c r="L766" s="56" t="s">
        <v>2082</v>
      </c>
      <c r="M766" s="56" t="s">
        <v>6876</v>
      </c>
      <c r="N766" s="62" t="e">
        <v>#N/A</v>
      </c>
      <c r="O766" s="62" t="e">
        <v>#N/A</v>
      </c>
      <c r="P766" s="62" t="e">
        <v>#N/A</v>
      </c>
      <c r="Q766" s="62" t="e">
        <v>#N/A</v>
      </c>
      <c r="R766" s="62" t="e">
        <v>#N/A</v>
      </c>
      <c r="S766" s="62" t="b">
        <v>0</v>
      </c>
      <c r="T766" s="62" t="b">
        <v>0</v>
      </c>
      <c r="U766" s="61">
        <v>22604.0</v>
      </c>
      <c r="V766" s="56" t="s">
        <v>1459</v>
      </c>
      <c r="W766" s="56" t="s">
        <v>470</v>
      </c>
      <c r="X766" s="60"/>
      <c r="Y766" s="60"/>
      <c r="Z766" s="56" t="s">
        <v>2086</v>
      </c>
      <c r="AA766" s="56" t="s">
        <v>7758</v>
      </c>
      <c r="AB766" s="61">
        <v>3.0</v>
      </c>
      <c r="AC766" s="61">
        <v>1.0</v>
      </c>
      <c r="AD766" s="60"/>
      <c r="AE766" s="60"/>
    </row>
    <row r="767">
      <c r="A767" s="61">
        <v>712.0</v>
      </c>
      <c r="B767" s="61">
        <v>712.0</v>
      </c>
      <c r="C767" s="56" t="s">
        <v>7369</v>
      </c>
      <c r="D767" s="65" t="s">
        <v>7062</v>
      </c>
      <c r="E767" s="56" t="s">
        <v>7058</v>
      </c>
      <c r="F767" s="62" t="b">
        <v>1</v>
      </c>
      <c r="G767" s="61">
        <v>0.0</v>
      </c>
      <c r="H767" s="61">
        <v>0.0</v>
      </c>
      <c r="I767" s="61">
        <v>0.0</v>
      </c>
      <c r="J767" s="63">
        <v>42312.32152777778</v>
      </c>
      <c r="K767" s="56" t="s">
        <v>7059</v>
      </c>
      <c r="L767" s="56" t="s">
        <v>7060</v>
      </c>
      <c r="M767" s="56" t="s">
        <v>7061</v>
      </c>
      <c r="N767" s="62" t="e">
        <v>#N/A</v>
      </c>
      <c r="O767" s="62" t="e">
        <v>#N/A</v>
      </c>
      <c r="P767" s="62" t="e">
        <v>#N/A</v>
      </c>
      <c r="Q767" s="62" t="e">
        <v>#N/A</v>
      </c>
      <c r="R767" s="62" t="e">
        <v>#N/A</v>
      </c>
      <c r="S767" s="62" t="b">
        <v>0</v>
      </c>
      <c r="T767" s="62" t="b">
        <v>0</v>
      </c>
      <c r="U767" s="61">
        <v>22206.0</v>
      </c>
      <c r="V767" s="56" t="s">
        <v>608</v>
      </c>
      <c r="W767" s="56" t="s">
        <v>470</v>
      </c>
      <c r="X767" s="60"/>
      <c r="Y767" s="60"/>
      <c r="Z767" s="56" t="s">
        <v>7063</v>
      </c>
      <c r="AA767" s="56" t="s">
        <v>7759</v>
      </c>
      <c r="AB767" s="61">
        <v>3.0</v>
      </c>
      <c r="AC767" s="61">
        <v>1.0</v>
      </c>
      <c r="AD767" s="60"/>
      <c r="AE767" s="60"/>
    </row>
    <row r="768">
      <c r="A768" s="60"/>
      <c r="B768" s="61">
        <v>715.0</v>
      </c>
      <c r="C768" s="56" t="s">
        <v>7369</v>
      </c>
      <c r="D768" s="57" t="s">
        <v>7076</v>
      </c>
      <c r="E768" s="56" t="s">
        <v>7072</v>
      </c>
      <c r="F768" s="62" t="b">
        <v>1</v>
      </c>
      <c r="G768" s="61">
        <v>0.0</v>
      </c>
      <c r="H768" s="61">
        <v>0.0</v>
      </c>
      <c r="I768" s="61">
        <v>0.0</v>
      </c>
      <c r="J768" s="63">
        <v>42310.57152777778</v>
      </c>
      <c r="K768" s="56" t="s">
        <v>7073</v>
      </c>
      <c r="L768" s="56" t="s">
        <v>7074</v>
      </c>
      <c r="M768" s="56" t="s">
        <v>7075</v>
      </c>
      <c r="N768" s="62" t="e">
        <v>#N/A</v>
      </c>
      <c r="O768" s="62" t="e">
        <v>#N/A</v>
      </c>
      <c r="P768" s="62" t="e">
        <v>#N/A</v>
      </c>
      <c r="Q768" s="62" t="e">
        <v>#N/A</v>
      </c>
      <c r="R768" s="62" t="e">
        <v>#N/A</v>
      </c>
      <c r="S768" s="62" t="b">
        <v>0</v>
      </c>
      <c r="T768" s="62" t="b">
        <v>0</v>
      </c>
      <c r="U768" s="61">
        <v>24273.0</v>
      </c>
      <c r="V768" s="56" t="s">
        <v>7077</v>
      </c>
      <c r="W768" s="56" t="s">
        <v>470</v>
      </c>
      <c r="X768" s="60"/>
      <c r="Y768" s="60"/>
      <c r="Z768" s="60"/>
      <c r="AA768" s="56" t="s">
        <v>7760</v>
      </c>
      <c r="AB768" s="61">
        <v>3.0</v>
      </c>
      <c r="AC768" s="61">
        <v>2.0</v>
      </c>
      <c r="AD768" s="60"/>
      <c r="AE768" s="60"/>
    </row>
    <row r="769">
      <c r="A769" s="60"/>
      <c r="B769" s="61">
        <v>730.0</v>
      </c>
      <c r="C769" s="56" t="s">
        <v>7369</v>
      </c>
      <c r="D769" s="57" t="s">
        <v>7138</v>
      </c>
      <c r="E769" s="56" t="s">
        <v>7133</v>
      </c>
      <c r="F769" s="62" t="b">
        <v>1</v>
      </c>
      <c r="G769" s="61">
        <v>3.0</v>
      </c>
      <c r="H769" s="61">
        <v>0.0</v>
      </c>
      <c r="I769" s="61">
        <v>3.0</v>
      </c>
      <c r="J769" s="63">
        <v>42314.71875</v>
      </c>
      <c r="K769" s="56" t="s">
        <v>7134</v>
      </c>
      <c r="L769" s="56" t="s">
        <v>7135</v>
      </c>
      <c r="M769" s="56" t="s">
        <v>7136</v>
      </c>
      <c r="N769" s="62" t="e">
        <v>#N/A</v>
      </c>
      <c r="O769" s="62" t="e">
        <v>#N/A</v>
      </c>
      <c r="P769" s="62" t="e">
        <v>#N/A</v>
      </c>
      <c r="Q769" s="62" t="e">
        <v>#N/A</v>
      </c>
      <c r="R769" s="62" t="e">
        <v>#N/A</v>
      </c>
      <c r="S769" s="62" t="b">
        <v>0</v>
      </c>
      <c r="T769" s="62" t="b">
        <v>0</v>
      </c>
      <c r="U769" s="61">
        <v>23221.0</v>
      </c>
      <c r="V769" s="56" t="s">
        <v>1449</v>
      </c>
      <c r="W769" s="56" t="s">
        <v>470</v>
      </c>
      <c r="X769" s="60"/>
      <c r="Y769" s="60"/>
      <c r="Z769" s="56" t="s">
        <v>7139</v>
      </c>
      <c r="AA769" s="56" t="s">
        <v>7762</v>
      </c>
      <c r="AB769" s="61">
        <v>1.0</v>
      </c>
      <c r="AC769" s="61">
        <v>1.0</v>
      </c>
      <c r="AD769" s="60"/>
      <c r="AE769" s="60"/>
    </row>
    <row r="770">
      <c r="A770" s="60"/>
      <c r="B770" s="61">
        <v>734.0</v>
      </c>
      <c r="C770" s="56" t="s">
        <v>7369</v>
      </c>
      <c r="D770" s="57" t="s">
        <v>7163</v>
      </c>
      <c r="E770" s="56" t="s">
        <v>7159</v>
      </c>
      <c r="F770" s="62" t="b">
        <v>1</v>
      </c>
      <c r="G770" s="61">
        <v>2.0</v>
      </c>
      <c r="H770" s="61">
        <v>1.0</v>
      </c>
      <c r="I770" s="61">
        <v>1.0</v>
      </c>
      <c r="J770" s="63">
        <v>42331.71319444444</v>
      </c>
      <c r="K770" s="56" t="s">
        <v>7160</v>
      </c>
      <c r="L770" s="56" t="s">
        <v>7161</v>
      </c>
      <c r="M770" s="56" t="s">
        <v>7162</v>
      </c>
      <c r="N770" s="62" t="e">
        <v>#N/A</v>
      </c>
      <c r="O770" s="62" t="e">
        <v>#N/A</v>
      </c>
      <c r="P770" s="62" t="e">
        <v>#N/A</v>
      </c>
      <c r="Q770" s="62" t="e">
        <v>#N/A</v>
      </c>
      <c r="R770" s="62" t="e">
        <v>#N/A</v>
      </c>
      <c r="S770" s="62" t="b">
        <v>0</v>
      </c>
      <c r="T770" s="62" t="b">
        <v>0</v>
      </c>
      <c r="U770" s="61">
        <v>24402.0</v>
      </c>
      <c r="V770" s="56" t="s">
        <v>7164</v>
      </c>
      <c r="W770" s="56" t="s">
        <v>470</v>
      </c>
      <c r="X770" s="64">
        <v>815006.0</v>
      </c>
      <c r="Y770" s="64">
        <v>819128.0</v>
      </c>
      <c r="Z770" s="56" t="s">
        <v>7165</v>
      </c>
      <c r="AA770" s="56" t="s">
        <v>7765</v>
      </c>
      <c r="AB770" s="61">
        <v>1.0</v>
      </c>
      <c r="AC770" s="61">
        <v>2.0</v>
      </c>
      <c r="AD770" s="60"/>
      <c r="AE770" s="60"/>
    </row>
    <row r="771">
      <c r="A771" s="60"/>
      <c r="B771" s="61">
        <v>736.0</v>
      </c>
      <c r="C771" s="56" t="s">
        <v>7369</v>
      </c>
      <c r="D771" s="57" t="s">
        <v>7175</v>
      </c>
      <c r="E771" s="56" t="s">
        <v>7171</v>
      </c>
      <c r="F771" s="62" t="b">
        <v>1</v>
      </c>
      <c r="G771" s="61">
        <v>6.0</v>
      </c>
      <c r="H771" s="61">
        <v>0.0</v>
      </c>
      <c r="I771" s="61">
        <v>6.0</v>
      </c>
      <c r="J771" s="63">
        <v>42332.57430555556</v>
      </c>
      <c r="K771" s="56" t="s">
        <v>7172</v>
      </c>
      <c r="L771" s="56" t="s">
        <v>7173</v>
      </c>
      <c r="M771" s="56" t="s">
        <v>7174</v>
      </c>
      <c r="N771" s="62" t="e">
        <v>#N/A</v>
      </c>
      <c r="O771" s="62" t="e">
        <v>#N/A</v>
      </c>
      <c r="P771" s="62" t="e">
        <v>#N/A</v>
      </c>
      <c r="Q771" s="62" t="e">
        <v>#N/A</v>
      </c>
      <c r="R771" s="62" t="e">
        <v>#N/A</v>
      </c>
      <c r="S771" s="62" t="b">
        <v>0</v>
      </c>
      <c r="T771" s="62" t="b">
        <v>0</v>
      </c>
      <c r="U771" s="61">
        <v>22180.0</v>
      </c>
      <c r="V771" s="56" t="s">
        <v>940</v>
      </c>
      <c r="W771" s="56" t="s">
        <v>470</v>
      </c>
      <c r="X771" s="64">
        <v>322472.0</v>
      </c>
      <c r="Y771" s="64">
        <v>332134.0</v>
      </c>
      <c r="Z771" s="56" t="s">
        <v>7177</v>
      </c>
      <c r="AA771" s="56" t="s">
        <v>7766</v>
      </c>
      <c r="AB771" s="61">
        <v>1.0</v>
      </c>
      <c r="AC771" s="61">
        <v>3.0</v>
      </c>
      <c r="AD771" s="60"/>
      <c r="AE771" s="60"/>
    </row>
    <row r="772">
      <c r="A772" s="60"/>
      <c r="B772" s="61">
        <v>744.0</v>
      </c>
      <c r="C772" s="56" t="s">
        <v>7369</v>
      </c>
      <c r="D772" s="57" t="s">
        <v>7218</v>
      </c>
      <c r="E772" s="56" t="s">
        <v>4768</v>
      </c>
      <c r="F772" s="62" t="b">
        <v>1</v>
      </c>
      <c r="G772" s="61">
        <v>63.0</v>
      </c>
      <c r="H772" s="61">
        <v>0.0</v>
      </c>
      <c r="I772" s="61">
        <v>63.0</v>
      </c>
      <c r="J772" s="63">
        <v>42325.56805555556</v>
      </c>
      <c r="K772" s="56" t="s">
        <v>7213</v>
      </c>
      <c r="L772" s="56" t="s">
        <v>4770</v>
      </c>
      <c r="M772" s="56" t="s">
        <v>7216</v>
      </c>
      <c r="N772" s="62" t="e">
        <v>#N/A</v>
      </c>
      <c r="O772" s="62" t="e">
        <v>#N/A</v>
      </c>
      <c r="P772" s="62" t="e">
        <v>#N/A</v>
      </c>
      <c r="Q772" s="62" t="e">
        <v>#N/A</v>
      </c>
      <c r="R772" s="62" t="e">
        <v>#N/A</v>
      </c>
      <c r="S772" s="62" t="b">
        <v>0</v>
      </c>
      <c r="T772" s="62" t="b">
        <v>1</v>
      </c>
      <c r="U772" s="61">
        <v>22980.0</v>
      </c>
      <c r="V772" s="56" t="s">
        <v>4774</v>
      </c>
      <c r="W772" s="56" t="s">
        <v>470</v>
      </c>
      <c r="X772" s="64">
        <v>1723503.0</v>
      </c>
      <c r="Y772" s="64">
        <v>1516608.0</v>
      </c>
      <c r="Z772" s="56" t="s">
        <v>4775</v>
      </c>
      <c r="AA772" s="56" t="s">
        <v>7767</v>
      </c>
      <c r="AB772" s="61">
        <v>3.0</v>
      </c>
      <c r="AC772" s="60"/>
      <c r="AD772" s="60"/>
      <c r="AE772" s="60"/>
    </row>
    <row r="773">
      <c r="A773" s="60"/>
      <c r="B773" s="61">
        <v>745.0</v>
      </c>
      <c r="C773" s="56" t="s">
        <v>7369</v>
      </c>
      <c r="D773" s="57" t="s">
        <v>7224</v>
      </c>
      <c r="E773" s="56" t="s">
        <v>4768</v>
      </c>
      <c r="F773" s="62" t="b">
        <v>1</v>
      </c>
      <c r="G773" s="61">
        <v>66.0</v>
      </c>
      <c r="H773" s="61">
        <v>0.0</v>
      </c>
      <c r="I773" s="61">
        <v>66.0</v>
      </c>
      <c r="J773" s="63">
        <v>42326.21527777778</v>
      </c>
      <c r="K773" s="56" t="s">
        <v>7222</v>
      </c>
      <c r="L773" s="56" t="s">
        <v>4770</v>
      </c>
      <c r="M773" s="56" t="s">
        <v>7223</v>
      </c>
      <c r="N773" s="62" t="e">
        <v>#N/A</v>
      </c>
      <c r="O773" s="62" t="e">
        <v>#N/A</v>
      </c>
      <c r="P773" s="62" t="e">
        <v>#N/A</v>
      </c>
      <c r="Q773" s="62" t="e">
        <v>#N/A</v>
      </c>
      <c r="R773" s="62" t="e">
        <v>#N/A</v>
      </c>
      <c r="S773" s="62" t="b">
        <v>0</v>
      </c>
      <c r="T773" s="62" t="b">
        <v>0</v>
      </c>
      <c r="U773" s="61">
        <v>22980.0</v>
      </c>
      <c r="V773" s="56" t="s">
        <v>4774</v>
      </c>
      <c r="W773" s="56" t="s">
        <v>470</v>
      </c>
      <c r="X773" s="64">
        <v>1723503.0</v>
      </c>
      <c r="Y773" s="64">
        <v>1516608.0</v>
      </c>
      <c r="Z773" s="56" t="s">
        <v>4775</v>
      </c>
      <c r="AA773" s="56" t="s">
        <v>7768</v>
      </c>
      <c r="AB773" s="61">
        <v>1.0</v>
      </c>
      <c r="AC773" s="61">
        <v>4.0</v>
      </c>
      <c r="AD773" s="60"/>
      <c r="AE773" s="60"/>
    </row>
    <row r="774">
      <c r="A774" s="60"/>
      <c r="B774" s="61">
        <v>760.0</v>
      </c>
      <c r="C774" s="56" t="s">
        <v>7369</v>
      </c>
      <c r="D774" s="57" t="s">
        <v>7292</v>
      </c>
      <c r="E774" s="56" t="s">
        <v>5195</v>
      </c>
      <c r="F774" s="62" t="b">
        <v>1</v>
      </c>
      <c r="G774" s="61">
        <v>18.0</v>
      </c>
      <c r="H774" s="61">
        <v>0.0</v>
      </c>
      <c r="I774" s="61">
        <v>18.0</v>
      </c>
      <c r="J774" s="63">
        <v>42325.62291666667</v>
      </c>
      <c r="K774" s="56" t="s">
        <v>7290</v>
      </c>
      <c r="L774" s="56" t="s">
        <v>4770</v>
      </c>
      <c r="M774" s="56" t="s">
        <v>7291</v>
      </c>
      <c r="N774" s="62" t="e">
        <v>#N/A</v>
      </c>
      <c r="O774" s="62" t="e">
        <v>#N/A</v>
      </c>
      <c r="P774" s="62" t="e">
        <v>#N/A</v>
      </c>
      <c r="Q774" s="62" t="e">
        <v>#N/A</v>
      </c>
      <c r="R774" s="62" t="e">
        <v>#N/A</v>
      </c>
      <c r="S774" s="62" t="b">
        <v>0</v>
      </c>
      <c r="T774" s="62" t="b">
        <v>1</v>
      </c>
      <c r="U774" s="61">
        <v>22980.0</v>
      </c>
      <c r="V774" s="56" t="s">
        <v>4774</v>
      </c>
      <c r="W774" s="56" t="s">
        <v>470</v>
      </c>
      <c r="X774" s="64">
        <v>1723503.0</v>
      </c>
      <c r="Y774" s="64">
        <v>1516608.0</v>
      </c>
      <c r="Z774" s="56" t="s">
        <v>4775</v>
      </c>
      <c r="AA774" s="56" t="s">
        <v>7769</v>
      </c>
      <c r="AB774" s="61">
        <v>3.0</v>
      </c>
      <c r="AC774" s="61">
        <v>1.0</v>
      </c>
      <c r="AD774" s="60"/>
      <c r="AE774" s="60"/>
    </row>
    <row r="775">
      <c r="A775" s="60"/>
      <c r="B775" s="61">
        <v>761.0</v>
      </c>
      <c r="C775" s="56" t="s">
        <v>7369</v>
      </c>
      <c r="D775" s="57" t="s">
        <v>7297</v>
      </c>
      <c r="E775" s="56" t="s">
        <v>5195</v>
      </c>
      <c r="F775" s="62" t="b">
        <v>1</v>
      </c>
      <c r="G775" s="61">
        <v>24.0</v>
      </c>
      <c r="H775" s="61">
        <v>0.0</v>
      </c>
      <c r="I775" s="61">
        <v>24.0</v>
      </c>
      <c r="J775" s="63">
        <v>42326.59166666667</v>
      </c>
      <c r="K775" s="56" t="s">
        <v>7295</v>
      </c>
      <c r="L775" s="56" t="s">
        <v>4770</v>
      </c>
      <c r="M775" s="56" t="s">
        <v>7296</v>
      </c>
      <c r="N775" s="62" t="e">
        <v>#N/A</v>
      </c>
      <c r="O775" s="62" t="e">
        <v>#N/A</v>
      </c>
      <c r="P775" s="62" t="e">
        <v>#N/A</v>
      </c>
      <c r="Q775" s="62" t="e">
        <v>#N/A</v>
      </c>
      <c r="R775" s="62" t="e">
        <v>#N/A</v>
      </c>
      <c r="S775" s="62" t="b">
        <v>0</v>
      </c>
      <c r="T775" s="62" t="b">
        <v>0</v>
      </c>
      <c r="U775" s="61">
        <v>22980.0</v>
      </c>
      <c r="V775" s="56" t="s">
        <v>4774</v>
      </c>
      <c r="W775" s="56" t="s">
        <v>470</v>
      </c>
      <c r="X775" s="64">
        <v>1723503.0</v>
      </c>
      <c r="Y775" s="64">
        <v>1516608.0</v>
      </c>
      <c r="Z775" s="56" t="s">
        <v>4775</v>
      </c>
      <c r="AA775" s="56" t="s">
        <v>7770</v>
      </c>
      <c r="AB775" s="61">
        <v>3.0</v>
      </c>
      <c r="AC775" s="61">
        <v>2.0</v>
      </c>
      <c r="AD775" s="60"/>
      <c r="AE775" s="60"/>
    </row>
    <row r="776">
      <c r="A776" s="60"/>
      <c r="B776" s="61">
        <v>820.0</v>
      </c>
      <c r="C776" s="56" t="s">
        <v>7369</v>
      </c>
      <c r="D776" s="57" t="s">
        <v>7563</v>
      </c>
      <c r="E776" s="56" t="s">
        <v>7558</v>
      </c>
      <c r="F776" s="62" t="b">
        <v>0</v>
      </c>
      <c r="G776" s="61">
        <v>0.0</v>
      </c>
      <c r="H776" s="61">
        <v>0.0</v>
      </c>
      <c r="I776" s="61">
        <v>0.0</v>
      </c>
      <c r="J776" s="63">
        <v>42325.71666666667</v>
      </c>
      <c r="K776" s="56" t="s">
        <v>7559</v>
      </c>
      <c r="L776" s="56" t="s">
        <v>7560</v>
      </c>
      <c r="M776" s="56" t="s">
        <v>7561</v>
      </c>
      <c r="N776" s="62" t="e">
        <v>#N/A</v>
      </c>
      <c r="O776" s="62" t="e">
        <v>#N/A</v>
      </c>
      <c r="P776" s="62" t="e">
        <v>#N/A</v>
      </c>
      <c r="Q776" s="62" t="e">
        <v>#N/A</v>
      </c>
      <c r="R776" s="62" t="e">
        <v>#N/A</v>
      </c>
      <c r="S776" s="62" t="b">
        <v>0</v>
      </c>
      <c r="T776" s="62" t="b">
        <v>1</v>
      </c>
      <c r="U776" s="61">
        <v>23187.0</v>
      </c>
      <c r="V776" s="56" t="s">
        <v>7564</v>
      </c>
      <c r="W776" s="56" t="s">
        <v>470</v>
      </c>
      <c r="X776" s="60"/>
      <c r="Y776" s="60"/>
      <c r="Z776" s="60"/>
      <c r="AA776" s="56" t="s">
        <v>7772</v>
      </c>
      <c r="AB776" s="61">
        <v>3.0</v>
      </c>
      <c r="AC776" s="60"/>
      <c r="AD776" s="60"/>
      <c r="AE776" s="60"/>
    </row>
    <row r="777">
      <c r="A777" s="60"/>
      <c r="B777" s="61">
        <v>823.0</v>
      </c>
      <c r="C777" s="56" t="s">
        <v>7369</v>
      </c>
      <c r="D777" s="57" t="s">
        <v>7576</v>
      </c>
      <c r="E777" s="56" t="s">
        <v>7572</v>
      </c>
      <c r="F777" s="62" t="b">
        <v>0</v>
      </c>
      <c r="G777" s="61">
        <v>0.0</v>
      </c>
      <c r="H777" s="61">
        <v>0.0</v>
      </c>
      <c r="I777" s="61">
        <v>0.0</v>
      </c>
      <c r="J777" s="63">
        <v>42311.478472222225</v>
      </c>
      <c r="K777" s="56" t="s">
        <v>7573</v>
      </c>
      <c r="L777" s="56" t="s">
        <v>7574</v>
      </c>
      <c r="M777" s="56" t="s">
        <v>7575</v>
      </c>
      <c r="N777" s="62" t="e">
        <v>#N/A</v>
      </c>
      <c r="O777" s="62" t="e">
        <v>#N/A</v>
      </c>
      <c r="P777" s="62" t="e">
        <v>#N/A</v>
      </c>
      <c r="Q777" s="62" t="e">
        <v>#N/A</v>
      </c>
      <c r="R777" s="62" t="e">
        <v>#N/A</v>
      </c>
      <c r="S777" s="62" t="b">
        <v>0</v>
      </c>
      <c r="T777" s="62" t="b">
        <v>0</v>
      </c>
      <c r="U777" s="61">
        <v>22030.0</v>
      </c>
      <c r="V777" s="56" t="s">
        <v>7578</v>
      </c>
      <c r="W777" s="56" t="s">
        <v>470</v>
      </c>
      <c r="X777" s="60"/>
      <c r="Y777" s="60"/>
      <c r="Z777" s="60"/>
      <c r="AA777" s="56" t="s">
        <v>7773</v>
      </c>
      <c r="AB777" s="61">
        <v>3.0</v>
      </c>
      <c r="AC777" s="60"/>
      <c r="AD777" s="60"/>
      <c r="AE777" s="60"/>
    </row>
    <row r="778">
      <c r="A778" s="60"/>
      <c r="B778" s="61">
        <v>26.0</v>
      </c>
      <c r="C778" s="56" t="s">
        <v>7369</v>
      </c>
      <c r="D778" s="57" t="s">
        <v>544</v>
      </c>
      <c r="E778" s="56" t="s">
        <v>540</v>
      </c>
      <c r="F778" s="62" t="b">
        <v>1</v>
      </c>
      <c r="G778" s="61">
        <v>290.0</v>
      </c>
      <c r="H778" s="61">
        <v>40.0</v>
      </c>
      <c r="I778" s="61">
        <v>250.0</v>
      </c>
      <c r="J778" s="63">
        <v>42310.46805555555</v>
      </c>
      <c r="K778" s="56" t="s">
        <v>541</v>
      </c>
      <c r="L778" s="56" t="s">
        <v>542</v>
      </c>
      <c r="M778" s="56" t="s">
        <v>543</v>
      </c>
      <c r="N778" s="62" t="e">
        <v>#N/A</v>
      </c>
      <c r="O778" s="62" t="e">
        <v>#N/A</v>
      </c>
      <c r="P778" s="62" t="e">
        <v>#N/A</v>
      </c>
      <c r="Q778" s="62" t="e">
        <v>#N/A</v>
      </c>
      <c r="R778" s="62" t="e">
        <v>#N/A</v>
      </c>
      <c r="S778" s="62" t="b">
        <v>1</v>
      </c>
      <c r="T778" s="62" t="b">
        <v>0</v>
      </c>
      <c r="U778" s="61">
        <v>5346.0</v>
      </c>
      <c r="V778" s="56" t="s">
        <v>545</v>
      </c>
      <c r="W778" s="56" t="s">
        <v>546</v>
      </c>
      <c r="X778" s="60"/>
      <c r="Y778" s="60"/>
      <c r="Z778" s="56" t="s">
        <v>547</v>
      </c>
      <c r="AA778" s="56" t="s">
        <v>7775</v>
      </c>
      <c r="AB778" s="61">
        <v>3.0</v>
      </c>
      <c r="AC778" s="61">
        <v>3.0</v>
      </c>
      <c r="AD778" s="60"/>
      <c r="AE778" s="60"/>
    </row>
    <row r="779">
      <c r="A779" s="60"/>
      <c r="B779" s="61">
        <v>126.0</v>
      </c>
      <c r="C779" s="56" t="s">
        <v>7369</v>
      </c>
      <c r="D779" s="57" t="s">
        <v>1529</v>
      </c>
      <c r="E779" s="56" t="s">
        <v>1524</v>
      </c>
      <c r="F779" s="62" t="b">
        <v>1</v>
      </c>
      <c r="G779" s="61">
        <v>1.0</v>
      </c>
      <c r="H779" s="61">
        <v>0.0</v>
      </c>
      <c r="I779" s="61">
        <v>1.0</v>
      </c>
      <c r="J779" s="63">
        <v>42337.52361111111</v>
      </c>
      <c r="K779" s="56" t="s">
        <v>1525</v>
      </c>
      <c r="L779" s="56" t="s">
        <v>1526</v>
      </c>
      <c r="M779" s="56" t="s">
        <v>1527</v>
      </c>
      <c r="N779" s="56" t="s">
        <v>264</v>
      </c>
      <c r="O779" s="56" t="s">
        <v>1528</v>
      </c>
      <c r="P779" s="61">
        <v>0.0</v>
      </c>
      <c r="Q779" s="61">
        <v>0.0</v>
      </c>
      <c r="R779" s="61">
        <v>0.0</v>
      </c>
      <c r="S779" s="62" t="b">
        <v>1</v>
      </c>
      <c r="T779" s="62" t="b">
        <v>0</v>
      </c>
      <c r="U779" s="61">
        <v>5468.0</v>
      </c>
      <c r="V779" s="56" t="s">
        <v>1530</v>
      </c>
      <c r="W779" s="56" t="s">
        <v>546</v>
      </c>
      <c r="X779" s="60"/>
      <c r="Y779" s="60"/>
      <c r="Z779" s="56" t="s">
        <v>461</v>
      </c>
      <c r="AA779" s="56" t="s">
        <v>7776</v>
      </c>
      <c r="AB779" s="60"/>
      <c r="AC779" s="60"/>
      <c r="AD779" s="60"/>
      <c r="AE779" s="60"/>
    </row>
    <row r="780">
      <c r="A780" s="61">
        <v>367.0</v>
      </c>
      <c r="B780" s="61">
        <v>367.0</v>
      </c>
      <c r="C780" s="56" t="s">
        <v>7369</v>
      </c>
      <c r="D780" s="57" t="s">
        <v>4048</v>
      </c>
      <c r="E780" s="56" t="s">
        <v>4044</v>
      </c>
      <c r="F780" s="62" t="b">
        <v>1</v>
      </c>
      <c r="G780" s="61">
        <v>4.0</v>
      </c>
      <c r="H780" s="61">
        <v>0.0</v>
      </c>
      <c r="I780" s="61">
        <v>4.0</v>
      </c>
      <c r="J780" s="63">
        <v>42319.67986111111</v>
      </c>
      <c r="K780" s="56" t="s">
        <v>4045</v>
      </c>
      <c r="L780" s="56" t="s">
        <v>4046</v>
      </c>
      <c r="M780" s="56" t="s">
        <v>4047</v>
      </c>
      <c r="N780" s="62" t="e">
        <v>#N/A</v>
      </c>
      <c r="O780" s="62" t="e">
        <v>#N/A</v>
      </c>
      <c r="P780" s="62" t="e">
        <v>#N/A</v>
      </c>
      <c r="Q780" s="62" t="e">
        <v>#N/A</v>
      </c>
      <c r="R780" s="62" t="e">
        <v>#N/A</v>
      </c>
      <c r="S780" s="62" t="b">
        <v>1</v>
      </c>
      <c r="T780" s="62" t="b">
        <v>0</v>
      </c>
      <c r="U780" s="61">
        <v>5089.0</v>
      </c>
      <c r="V780" s="56" t="s">
        <v>4049</v>
      </c>
      <c r="W780" s="56" t="s">
        <v>546</v>
      </c>
      <c r="X780" s="64">
        <v>304844.0</v>
      </c>
      <c r="Y780" s="64">
        <v>242119.0</v>
      </c>
      <c r="Z780" s="56" t="s">
        <v>598</v>
      </c>
      <c r="AA780" s="56" t="s">
        <v>7777</v>
      </c>
      <c r="AB780" s="60"/>
      <c r="AC780" s="60"/>
      <c r="AD780" s="60"/>
      <c r="AE780" s="60"/>
    </row>
    <row r="781">
      <c r="A781" s="60"/>
      <c r="B781" s="61">
        <v>368.0</v>
      </c>
      <c r="C781" s="56" t="s">
        <v>7369</v>
      </c>
      <c r="D781" s="65" t="s">
        <v>4048</v>
      </c>
      <c r="E781" s="56" t="s">
        <v>4044</v>
      </c>
      <c r="F781" s="62" t="b">
        <v>1</v>
      </c>
      <c r="G781" s="61">
        <v>964.0</v>
      </c>
      <c r="H781" s="61">
        <v>152.0</v>
      </c>
      <c r="I781" s="61">
        <v>812.0</v>
      </c>
      <c r="J781" s="63">
        <v>42320.49791666667</v>
      </c>
      <c r="K781" s="56" t="s">
        <v>4054</v>
      </c>
      <c r="L781" s="56" t="s">
        <v>4046</v>
      </c>
      <c r="M781" s="56" t="s">
        <v>4047</v>
      </c>
      <c r="N781" s="62" t="e">
        <v>#N/A</v>
      </c>
      <c r="O781" s="62" t="e">
        <v>#N/A</v>
      </c>
      <c r="P781" s="62" t="e">
        <v>#N/A</v>
      </c>
      <c r="Q781" s="62" t="e">
        <v>#N/A</v>
      </c>
      <c r="R781" s="62" t="e">
        <v>#N/A</v>
      </c>
      <c r="S781" s="62" t="b">
        <v>1</v>
      </c>
      <c r="T781" s="62" t="b">
        <v>1</v>
      </c>
      <c r="U781" s="61">
        <v>5089.0</v>
      </c>
      <c r="V781" s="56" t="s">
        <v>4049</v>
      </c>
      <c r="W781" s="56" t="s">
        <v>546</v>
      </c>
      <c r="X781" s="64">
        <v>304844.0</v>
      </c>
      <c r="Y781" s="64">
        <v>242119.0</v>
      </c>
      <c r="Z781" s="56" t="s">
        <v>598</v>
      </c>
      <c r="AA781" s="56" t="s">
        <v>7778</v>
      </c>
      <c r="AB781" s="60"/>
      <c r="AC781" s="60"/>
      <c r="AD781" s="60"/>
      <c r="AE781" s="60"/>
    </row>
    <row r="782">
      <c r="A782" s="60"/>
      <c r="B782" s="61">
        <v>453.0</v>
      </c>
      <c r="C782" s="56" t="s">
        <v>7369</v>
      </c>
      <c r="D782" s="57" t="s">
        <v>5028</v>
      </c>
      <c r="E782" s="56" t="s">
        <v>5023</v>
      </c>
      <c r="F782" s="62" t="b">
        <v>1</v>
      </c>
      <c r="G782" s="61">
        <v>1.0</v>
      </c>
      <c r="H782" s="61">
        <v>0.0</v>
      </c>
      <c r="I782" s="61">
        <v>1.0</v>
      </c>
      <c r="J782" s="63">
        <v>42325.25763888889</v>
      </c>
      <c r="K782" s="56" t="s">
        <v>5024</v>
      </c>
      <c r="L782" s="56" t="s">
        <v>5025</v>
      </c>
      <c r="M782" s="56" t="s">
        <v>5026</v>
      </c>
      <c r="N782" s="62" t="e">
        <v>#N/A</v>
      </c>
      <c r="O782" s="62" t="e">
        <v>#N/A</v>
      </c>
      <c r="P782" s="62" t="e">
        <v>#N/A</v>
      </c>
      <c r="Q782" s="62" t="e">
        <v>#N/A</v>
      </c>
      <c r="R782" s="62" t="e">
        <v>#N/A</v>
      </c>
      <c r="S782" s="62" t="b">
        <v>1</v>
      </c>
      <c r="T782" s="62" t="b">
        <v>0</v>
      </c>
      <c r="U782" s="61">
        <v>5751.0</v>
      </c>
      <c r="V782" s="56" t="s">
        <v>5029</v>
      </c>
      <c r="W782" s="56" t="s">
        <v>546</v>
      </c>
      <c r="X782" s="64">
        <v>909693.0</v>
      </c>
      <c r="Y782" s="64">
        <v>726136.0</v>
      </c>
      <c r="Z782" s="56" t="s">
        <v>5030</v>
      </c>
      <c r="AA782" s="56" t="s">
        <v>7780</v>
      </c>
      <c r="AB782" s="60"/>
      <c r="AC782" s="60"/>
      <c r="AD782" s="60"/>
      <c r="AE782" s="60"/>
    </row>
    <row r="783">
      <c r="A783" s="60"/>
      <c r="B783" s="61">
        <v>454.0</v>
      </c>
      <c r="C783" s="56" t="s">
        <v>7369</v>
      </c>
      <c r="D783" s="57" t="s">
        <v>5039</v>
      </c>
      <c r="E783" s="56" t="s">
        <v>5023</v>
      </c>
      <c r="F783" s="62" t="b">
        <v>1</v>
      </c>
      <c r="G783" s="61">
        <v>17.0</v>
      </c>
      <c r="H783" s="61">
        <v>8.0</v>
      </c>
      <c r="I783" s="61">
        <v>9.0</v>
      </c>
      <c r="J783" s="63">
        <v>42331.270833333336</v>
      </c>
      <c r="K783" s="56" t="s">
        <v>5034</v>
      </c>
      <c r="L783" s="56" t="s">
        <v>5025</v>
      </c>
      <c r="M783" s="56" t="s">
        <v>5035</v>
      </c>
      <c r="N783" s="56" t="s">
        <v>264</v>
      </c>
      <c r="O783" s="61">
        <v>0.0</v>
      </c>
      <c r="P783" s="56" t="s">
        <v>5036</v>
      </c>
      <c r="Q783" s="56" t="s">
        <v>5037</v>
      </c>
      <c r="R783" s="56" t="s">
        <v>5038</v>
      </c>
      <c r="S783" s="62" t="b">
        <v>1</v>
      </c>
      <c r="T783" s="62" t="b">
        <v>0</v>
      </c>
      <c r="U783" s="61">
        <v>5751.0</v>
      </c>
      <c r="V783" s="56" t="s">
        <v>5029</v>
      </c>
      <c r="W783" s="56" t="s">
        <v>546</v>
      </c>
      <c r="X783" s="64">
        <v>909693.0</v>
      </c>
      <c r="Y783" s="64">
        <v>726136.0</v>
      </c>
      <c r="Z783" s="56" t="s">
        <v>5030</v>
      </c>
      <c r="AA783" s="56" t="s">
        <v>7781</v>
      </c>
      <c r="AB783" s="60"/>
      <c r="AC783" s="60"/>
      <c r="AD783" s="60"/>
      <c r="AE783" s="60"/>
    </row>
    <row r="784">
      <c r="A784" s="60"/>
      <c r="B784" s="61">
        <v>455.0</v>
      </c>
      <c r="C784" s="56" t="s">
        <v>7369</v>
      </c>
      <c r="D784" s="57" t="s">
        <v>5052</v>
      </c>
      <c r="E784" s="56" t="s">
        <v>5023</v>
      </c>
      <c r="F784" s="62" t="b">
        <v>1</v>
      </c>
      <c r="G784" s="61">
        <v>1.0</v>
      </c>
      <c r="H784" s="61">
        <v>0.0</v>
      </c>
      <c r="I784" s="61">
        <v>1.0</v>
      </c>
      <c r="J784" s="63">
        <v>42332.19861111111</v>
      </c>
      <c r="K784" s="56" t="s">
        <v>5045</v>
      </c>
      <c r="L784" s="56" t="s">
        <v>5025</v>
      </c>
      <c r="M784" s="56" t="s">
        <v>5046</v>
      </c>
      <c r="N784" s="62" t="e">
        <v>#N/A</v>
      </c>
      <c r="O784" s="62" t="e">
        <v>#N/A</v>
      </c>
      <c r="P784" s="62" t="e">
        <v>#N/A</v>
      </c>
      <c r="Q784" s="62" t="e">
        <v>#N/A</v>
      </c>
      <c r="R784" s="62" t="e">
        <v>#N/A</v>
      </c>
      <c r="S784" s="62" t="b">
        <v>1</v>
      </c>
      <c r="T784" s="62" t="b">
        <v>1</v>
      </c>
      <c r="U784" s="61">
        <v>5751.0</v>
      </c>
      <c r="V784" s="56" t="s">
        <v>5029</v>
      </c>
      <c r="W784" s="56" t="s">
        <v>546</v>
      </c>
      <c r="X784" s="64">
        <v>909693.0</v>
      </c>
      <c r="Y784" s="64">
        <v>726136.0</v>
      </c>
      <c r="Z784" s="56" t="s">
        <v>5030</v>
      </c>
      <c r="AA784" s="56" t="s">
        <v>7782</v>
      </c>
      <c r="AB784" s="60"/>
      <c r="AC784" s="60"/>
      <c r="AD784" s="60"/>
      <c r="AE784" s="60"/>
    </row>
    <row r="785">
      <c r="A785" s="60"/>
      <c r="B785" s="61">
        <v>608.0</v>
      </c>
      <c r="C785" s="56" t="s">
        <v>7369</v>
      </c>
      <c r="D785" s="57" t="s">
        <v>6469</v>
      </c>
      <c r="E785" s="56" t="s">
        <v>6465</v>
      </c>
      <c r="F785" s="62" t="b">
        <v>0</v>
      </c>
      <c r="G785" s="61">
        <v>0.0</v>
      </c>
      <c r="H785" s="61">
        <v>0.0</v>
      </c>
      <c r="I785" s="61">
        <v>0.0</v>
      </c>
      <c r="J785" s="63">
        <v>42326.5625</v>
      </c>
      <c r="K785" s="56" t="s">
        <v>6466</v>
      </c>
      <c r="L785" s="56" t="s">
        <v>6467</v>
      </c>
      <c r="M785" s="56" t="s">
        <v>6468</v>
      </c>
      <c r="N785" s="62" t="e">
        <v>#N/A</v>
      </c>
      <c r="O785" s="62" t="e">
        <v>#N/A</v>
      </c>
      <c r="P785" s="62" t="e">
        <v>#N/A</v>
      </c>
      <c r="Q785" s="62" t="e">
        <v>#N/A</v>
      </c>
      <c r="R785" s="62" t="e">
        <v>#N/A</v>
      </c>
      <c r="S785" s="62" t="b">
        <v>1</v>
      </c>
      <c r="T785" s="62" t="b">
        <v>0</v>
      </c>
      <c r="U785" s="61">
        <v>5458.0</v>
      </c>
      <c r="V785" s="56" t="s">
        <v>6471</v>
      </c>
      <c r="W785" s="56" t="s">
        <v>546</v>
      </c>
      <c r="X785" s="60"/>
      <c r="Y785" s="60"/>
      <c r="Z785" s="60"/>
      <c r="AA785" s="56" t="s">
        <v>7783</v>
      </c>
      <c r="AB785" s="61">
        <v>3.0</v>
      </c>
      <c r="AC785" s="61">
        <v>2.0</v>
      </c>
      <c r="AD785" s="60"/>
      <c r="AE785" s="60"/>
    </row>
    <row r="786">
      <c r="A786" s="60"/>
      <c r="B786" s="61">
        <v>694.0</v>
      </c>
      <c r="C786" s="56" t="s">
        <v>7369</v>
      </c>
      <c r="D786" s="57" t="s">
        <v>6985</v>
      </c>
      <c r="E786" s="56" t="s">
        <v>6980</v>
      </c>
      <c r="F786" s="62" t="b">
        <v>1</v>
      </c>
      <c r="G786" s="61">
        <v>1.0</v>
      </c>
      <c r="H786" s="61">
        <v>0.0</v>
      </c>
      <c r="I786" s="61">
        <v>1.0</v>
      </c>
      <c r="J786" s="63">
        <v>42330.927777777775</v>
      </c>
      <c r="K786" s="56" t="s">
        <v>6982</v>
      </c>
      <c r="L786" s="56" t="s">
        <v>6983</v>
      </c>
      <c r="M786" s="56" t="s">
        <v>6984</v>
      </c>
      <c r="N786" s="62" t="e">
        <v>#N/A</v>
      </c>
      <c r="O786" s="62" t="e">
        <v>#N/A</v>
      </c>
      <c r="P786" s="62" t="e">
        <v>#N/A</v>
      </c>
      <c r="Q786" s="62" t="e">
        <v>#N/A</v>
      </c>
      <c r="R786" s="62" t="e">
        <v>#N/A</v>
      </c>
      <c r="S786" s="62" t="b">
        <v>0</v>
      </c>
      <c r="T786" s="62" t="b">
        <v>0</v>
      </c>
      <c r="U786" s="61">
        <v>5156.0</v>
      </c>
      <c r="V786" s="56" t="s">
        <v>4386</v>
      </c>
      <c r="W786" s="56" t="s">
        <v>546</v>
      </c>
      <c r="X786" s="60"/>
      <c r="Y786" s="60"/>
      <c r="Z786" s="56" t="s">
        <v>3793</v>
      </c>
      <c r="AA786" s="56" t="s">
        <v>7785</v>
      </c>
      <c r="AB786" s="61">
        <v>2.0</v>
      </c>
      <c r="AC786" s="61">
        <v>2.0</v>
      </c>
      <c r="AD786" s="60"/>
      <c r="AE786" s="60"/>
    </row>
    <row r="787">
      <c r="A787" s="60"/>
      <c r="B787" s="61">
        <v>752.0</v>
      </c>
      <c r="C787" s="56" t="s">
        <v>7369</v>
      </c>
      <c r="D787" s="57" t="s">
        <v>7250</v>
      </c>
      <c r="E787" s="56" t="s">
        <v>5023</v>
      </c>
      <c r="F787" s="62" t="b">
        <v>1</v>
      </c>
      <c r="G787" s="61">
        <v>1.0</v>
      </c>
      <c r="H787" s="61">
        <v>0.0</v>
      </c>
      <c r="I787" s="61">
        <v>1.0</v>
      </c>
      <c r="J787" s="63">
        <v>42324.41458333333</v>
      </c>
      <c r="K787" s="56" t="s">
        <v>7245</v>
      </c>
      <c r="L787" s="56" t="s">
        <v>5025</v>
      </c>
      <c r="M787" s="56" t="s">
        <v>7246</v>
      </c>
      <c r="N787" s="56" t="s">
        <v>532</v>
      </c>
      <c r="O787" s="56" t="s">
        <v>7247</v>
      </c>
      <c r="P787" s="61">
        <v>0.0</v>
      </c>
      <c r="Q787" s="56" t="s">
        <v>7248</v>
      </c>
      <c r="R787" s="56" t="s">
        <v>7249</v>
      </c>
      <c r="S787" s="62" t="b">
        <v>0</v>
      </c>
      <c r="T787" s="62" t="b">
        <v>0</v>
      </c>
      <c r="U787" s="61">
        <v>5751.0</v>
      </c>
      <c r="V787" s="56" t="s">
        <v>5029</v>
      </c>
      <c r="W787" s="56" t="s">
        <v>546</v>
      </c>
      <c r="X787" s="64">
        <v>909693.0</v>
      </c>
      <c r="Y787" s="64">
        <v>726136.0</v>
      </c>
      <c r="Z787" s="56" t="s">
        <v>5030</v>
      </c>
      <c r="AA787" s="56" t="s">
        <v>7787</v>
      </c>
      <c r="AB787" s="61">
        <v>3.0</v>
      </c>
      <c r="AC787" s="61">
        <v>2.0</v>
      </c>
      <c r="AD787" s="60"/>
      <c r="AE787" s="60"/>
    </row>
    <row r="788">
      <c r="A788" s="60"/>
      <c r="B788" s="61">
        <v>753.0</v>
      </c>
      <c r="C788" s="56" t="s">
        <v>7369</v>
      </c>
      <c r="D788" s="57" t="s">
        <v>7258</v>
      </c>
      <c r="E788" s="56" t="s">
        <v>5023</v>
      </c>
      <c r="F788" s="62" t="b">
        <v>1</v>
      </c>
      <c r="G788" s="61">
        <v>0.0</v>
      </c>
      <c r="H788" s="61">
        <v>0.0</v>
      </c>
      <c r="I788" s="61">
        <v>0.0</v>
      </c>
      <c r="J788" s="63">
        <v>42326.29027777778</v>
      </c>
      <c r="K788" s="56" t="s">
        <v>7255</v>
      </c>
      <c r="L788" s="56" t="s">
        <v>5025</v>
      </c>
      <c r="M788" s="56" t="s">
        <v>7256</v>
      </c>
      <c r="N788" s="62" t="e">
        <v>#N/A</v>
      </c>
      <c r="O788" s="62" t="e">
        <v>#N/A</v>
      </c>
      <c r="P788" s="62" t="e">
        <v>#N/A</v>
      </c>
      <c r="Q788" s="62" t="e">
        <v>#N/A</v>
      </c>
      <c r="R788" s="62" t="e">
        <v>#N/A</v>
      </c>
      <c r="S788" s="62" t="b">
        <v>0</v>
      </c>
      <c r="T788" s="62" t="b">
        <v>1</v>
      </c>
      <c r="U788" s="61">
        <v>5751.0</v>
      </c>
      <c r="V788" s="56" t="s">
        <v>5029</v>
      </c>
      <c r="W788" s="56" t="s">
        <v>546</v>
      </c>
      <c r="X788" s="64">
        <v>909693.0</v>
      </c>
      <c r="Y788" s="64">
        <v>726136.0</v>
      </c>
      <c r="Z788" s="56" t="s">
        <v>5030</v>
      </c>
      <c r="AA788" s="56" t="s">
        <v>7789</v>
      </c>
      <c r="AB788" s="61">
        <v>1.0</v>
      </c>
      <c r="AC788" s="61">
        <v>2.0</v>
      </c>
      <c r="AD788" s="60"/>
      <c r="AE788" s="60"/>
    </row>
    <row r="789">
      <c r="A789" s="60"/>
      <c r="B789" s="61">
        <v>754.0</v>
      </c>
      <c r="C789" s="56" t="s">
        <v>7369</v>
      </c>
      <c r="D789" s="57" t="s">
        <v>7263</v>
      </c>
      <c r="E789" s="56" t="s">
        <v>5023</v>
      </c>
      <c r="F789" s="62" t="b">
        <v>1</v>
      </c>
      <c r="G789" s="61">
        <v>3.0</v>
      </c>
      <c r="H789" s="61">
        <v>0.0</v>
      </c>
      <c r="I789" s="61">
        <v>3.0</v>
      </c>
      <c r="J789" s="63">
        <v>42331.67986111111</v>
      </c>
      <c r="K789" s="56" t="s">
        <v>7261</v>
      </c>
      <c r="L789" s="56" t="s">
        <v>5025</v>
      </c>
      <c r="M789" s="56" t="s">
        <v>7262</v>
      </c>
      <c r="N789" s="62" t="e">
        <v>#N/A</v>
      </c>
      <c r="O789" s="62" t="e">
        <v>#N/A</v>
      </c>
      <c r="P789" s="62" t="e">
        <v>#N/A</v>
      </c>
      <c r="Q789" s="62" t="e">
        <v>#N/A</v>
      </c>
      <c r="R789" s="62" t="e">
        <v>#N/A</v>
      </c>
      <c r="S789" s="62" t="b">
        <v>0</v>
      </c>
      <c r="T789" s="62" t="b">
        <v>1</v>
      </c>
      <c r="U789" s="61">
        <v>5751.0</v>
      </c>
      <c r="V789" s="56" t="s">
        <v>5029</v>
      </c>
      <c r="W789" s="56" t="s">
        <v>546</v>
      </c>
      <c r="X789" s="64">
        <v>909693.0</v>
      </c>
      <c r="Y789" s="64">
        <v>726136.0</v>
      </c>
      <c r="Z789" s="56" t="s">
        <v>5030</v>
      </c>
      <c r="AA789" s="56" t="s">
        <v>7792</v>
      </c>
      <c r="AB789" s="61">
        <v>1.0</v>
      </c>
      <c r="AC789" s="61">
        <v>2.0</v>
      </c>
      <c r="AD789" s="60"/>
      <c r="AE789" s="60"/>
    </row>
    <row r="790">
      <c r="A790" s="60"/>
      <c r="B790" s="61">
        <v>1.0</v>
      </c>
      <c r="C790" s="56" t="s">
        <v>7369</v>
      </c>
      <c r="D790" s="57" t="s">
        <v>289</v>
      </c>
      <c r="E790" s="56" t="s">
        <v>284</v>
      </c>
      <c r="F790" s="62" t="b">
        <v>1</v>
      </c>
      <c r="G790" s="61">
        <v>33.0</v>
      </c>
      <c r="H790" s="61">
        <v>4.0</v>
      </c>
      <c r="I790" s="61">
        <v>29.0</v>
      </c>
      <c r="J790" s="63">
        <v>42327.69652777778</v>
      </c>
      <c r="K790" s="56" t="s">
        <v>286</v>
      </c>
      <c r="L790" s="56" t="s">
        <v>287</v>
      </c>
      <c r="M790" s="56" t="s">
        <v>288</v>
      </c>
      <c r="N790" s="62" t="e">
        <v>#N/A</v>
      </c>
      <c r="O790" s="62" t="e">
        <v>#N/A</v>
      </c>
      <c r="P790" s="62" t="e">
        <v>#N/A</v>
      </c>
      <c r="Q790" s="62" t="e">
        <v>#N/A</v>
      </c>
      <c r="R790" s="62" t="e">
        <v>#N/A</v>
      </c>
      <c r="S790" s="62" t="b">
        <v>1</v>
      </c>
      <c r="T790" s="62" t="b">
        <v>1</v>
      </c>
      <c r="U790" s="61">
        <v>98228.0</v>
      </c>
      <c r="V790" s="56" t="s">
        <v>290</v>
      </c>
      <c r="W790" s="56" t="s">
        <v>291</v>
      </c>
      <c r="X790" s="64">
        <v>419917.0</v>
      </c>
      <c r="Y790" s="64">
        <v>617378.0</v>
      </c>
      <c r="Z790" s="56" t="s">
        <v>292</v>
      </c>
      <c r="AA790" s="56" t="s">
        <v>7793</v>
      </c>
      <c r="AB790" s="61">
        <v>3.0</v>
      </c>
      <c r="AC790" s="61">
        <v>2.0</v>
      </c>
      <c r="AD790" s="60"/>
      <c r="AE790" s="60"/>
    </row>
    <row r="791">
      <c r="A791" s="60"/>
      <c r="B791" s="61">
        <v>53.0</v>
      </c>
      <c r="C791" s="56" t="s">
        <v>7369</v>
      </c>
      <c r="D791" s="57" t="s">
        <v>831</v>
      </c>
      <c r="E791" s="56" t="s">
        <v>827</v>
      </c>
      <c r="F791" s="62" t="b">
        <v>1</v>
      </c>
      <c r="G791" s="61">
        <v>4.0</v>
      </c>
      <c r="H791" s="61">
        <v>0.0</v>
      </c>
      <c r="I791" s="61">
        <v>4.0</v>
      </c>
      <c r="J791" s="63">
        <v>42329.87222222222</v>
      </c>
      <c r="K791" s="56" t="s">
        <v>828</v>
      </c>
      <c r="L791" s="56" t="s">
        <v>829</v>
      </c>
      <c r="M791" s="56" t="s">
        <v>830</v>
      </c>
      <c r="N791" s="61">
        <v>-1.0</v>
      </c>
      <c r="O791" s="61">
        <v>0.0</v>
      </c>
      <c r="P791" s="61">
        <v>0.0</v>
      </c>
      <c r="Q791" s="61">
        <v>0.0</v>
      </c>
      <c r="R791" s="61">
        <v>0.0</v>
      </c>
      <c r="S791" s="62" t="b">
        <v>1</v>
      </c>
      <c r="T791" s="62" t="b">
        <v>0</v>
      </c>
      <c r="U791" s="61">
        <v>99212.0</v>
      </c>
      <c r="V791" s="56" t="s">
        <v>832</v>
      </c>
      <c r="W791" s="56" t="s">
        <v>291</v>
      </c>
      <c r="X791" s="60"/>
      <c r="Y791" s="60"/>
      <c r="Z791" s="56" t="s">
        <v>833</v>
      </c>
      <c r="AA791" s="56" t="s">
        <v>7796</v>
      </c>
      <c r="AB791" s="61">
        <v>2.0</v>
      </c>
      <c r="AC791" s="61">
        <v>2.0</v>
      </c>
      <c r="AD791" s="60"/>
      <c r="AE791" s="60"/>
    </row>
    <row r="792">
      <c r="A792" s="60"/>
      <c r="B792" s="61">
        <v>96.0</v>
      </c>
      <c r="C792" s="56" t="s">
        <v>7369</v>
      </c>
      <c r="D792" s="57" t="s">
        <v>1227</v>
      </c>
      <c r="E792" s="56" t="s">
        <v>1223</v>
      </c>
      <c r="F792" s="62" t="b">
        <v>1</v>
      </c>
      <c r="G792" s="61">
        <v>5.0</v>
      </c>
      <c r="H792" s="61">
        <v>3.0</v>
      </c>
      <c r="I792" s="61">
        <v>2.0</v>
      </c>
      <c r="J792" s="63">
        <v>42331.43472222222</v>
      </c>
      <c r="K792" s="56" t="s">
        <v>1224</v>
      </c>
      <c r="L792" s="56" t="s">
        <v>1225</v>
      </c>
      <c r="M792" s="56" t="s">
        <v>1226</v>
      </c>
      <c r="N792" s="62" t="e">
        <v>#N/A</v>
      </c>
      <c r="O792" s="62" t="e">
        <v>#N/A</v>
      </c>
      <c r="P792" s="62" t="e">
        <v>#N/A</v>
      </c>
      <c r="Q792" s="62" t="e">
        <v>#N/A</v>
      </c>
      <c r="R792" s="62" t="e">
        <v>#N/A</v>
      </c>
      <c r="S792" s="62" t="b">
        <v>1</v>
      </c>
      <c r="T792" s="62" t="b">
        <v>1</v>
      </c>
      <c r="U792" s="61">
        <v>98104.0</v>
      </c>
      <c r="V792" s="56" t="s">
        <v>1228</v>
      </c>
      <c r="W792" s="56" t="s">
        <v>291</v>
      </c>
      <c r="X792" s="64">
        <v>471903.0</v>
      </c>
      <c r="Y792" s="64">
        <v>604254.0</v>
      </c>
      <c r="Z792" s="56" t="s">
        <v>1229</v>
      </c>
      <c r="AA792" s="56" t="s">
        <v>7799</v>
      </c>
      <c r="AB792" s="61">
        <v>2.0</v>
      </c>
      <c r="AC792" s="61">
        <v>2.0</v>
      </c>
      <c r="AD792" s="60"/>
      <c r="AE792" s="60"/>
    </row>
    <row r="793">
      <c r="A793" s="60"/>
      <c r="B793" s="61">
        <v>149.0</v>
      </c>
      <c r="C793" s="56" t="s">
        <v>7369</v>
      </c>
      <c r="D793" s="57" t="s">
        <v>1733</v>
      </c>
      <c r="E793" s="56" t="s">
        <v>1727</v>
      </c>
      <c r="F793" s="62" t="b">
        <v>1</v>
      </c>
      <c r="G793" s="61">
        <v>1140.0</v>
      </c>
      <c r="H793" s="61">
        <v>223.0</v>
      </c>
      <c r="I793" s="61">
        <v>917.0</v>
      </c>
      <c r="J793" s="63">
        <v>42318.72152777778</v>
      </c>
      <c r="K793" s="56" t="s">
        <v>1728</v>
      </c>
      <c r="L793" s="56" t="s">
        <v>1729</v>
      </c>
      <c r="M793" s="56" t="s">
        <v>1730</v>
      </c>
      <c r="N793" s="56" t="s">
        <v>264</v>
      </c>
      <c r="O793" s="56" t="s">
        <v>1731</v>
      </c>
      <c r="P793" s="61">
        <v>0.0</v>
      </c>
      <c r="Q793" s="61">
        <v>0.0</v>
      </c>
      <c r="R793" s="56" t="s">
        <v>1732</v>
      </c>
      <c r="S793" s="62" t="b">
        <v>1</v>
      </c>
      <c r="T793" s="62" t="b">
        <v>1</v>
      </c>
      <c r="U793" s="61">
        <v>98116.0</v>
      </c>
      <c r="V793" s="56" t="s">
        <v>1734</v>
      </c>
      <c r="W793" s="56" t="s">
        <v>291</v>
      </c>
      <c r="X793" s="60"/>
      <c r="Y793" s="60"/>
      <c r="Z793" s="56" t="s">
        <v>598</v>
      </c>
      <c r="AA793" s="56" t="s">
        <v>7801</v>
      </c>
      <c r="AB793" s="60"/>
      <c r="AC793" s="60"/>
      <c r="AD793" s="60"/>
      <c r="AE793" s="60"/>
    </row>
    <row r="794">
      <c r="A794" s="60"/>
      <c r="B794" s="61">
        <v>152.0</v>
      </c>
      <c r="C794" s="56" t="s">
        <v>7369</v>
      </c>
      <c r="D794" s="57" t="s">
        <v>1764</v>
      </c>
      <c r="E794" s="56" t="s">
        <v>1760</v>
      </c>
      <c r="F794" s="62" t="b">
        <v>1</v>
      </c>
      <c r="G794" s="61">
        <v>2.0</v>
      </c>
      <c r="H794" s="61">
        <v>0.0</v>
      </c>
      <c r="I794" s="61">
        <v>2.0</v>
      </c>
      <c r="J794" s="63">
        <v>42311.47777777778</v>
      </c>
      <c r="K794" s="56" t="s">
        <v>1761</v>
      </c>
      <c r="L794" s="56" t="s">
        <v>1762</v>
      </c>
      <c r="M794" s="56" t="s">
        <v>1763</v>
      </c>
      <c r="N794" s="62" t="e">
        <v>#N/A</v>
      </c>
      <c r="O794" s="62" t="e">
        <v>#N/A</v>
      </c>
      <c r="P794" s="62" t="e">
        <v>#N/A</v>
      </c>
      <c r="Q794" s="62" t="e">
        <v>#N/A</v>
      </c>
      <c r="R794" s="62" t="e">
        <v>#N/A</v>
      </c>
      <c r="S794" s="62" t="b">
        <v>1</v>
      </c>
      <c r="T794" s="62" t="b">
        <v>1</v>
      </c>
      <c r="U794" s="61">
        <v>98642.0</v>
      </c>
      <c r="V794" s="56" t="s">
        <v>1765</v>
      </c>
      <c r="W794" s="56" t="s">
        <v>291</v>
      </c>
      <c r="X794" s="64">
        <v>181665.0</v>
      </c>
      <c r="Y794" s="64">
        <v>185784.0</v>
      </c>
      <c r="Z794" s="56" t="s">
        <v>1766</v>
      </c>
      <c r="AA794" s="56" t="s">
        <v>7803</v>
      </c>
      <c r="AB794" s="60"/>
      <c r="AC794" s="60"/>
      <c r="AD794" s="60"/>
      <c r="AE794" s="60"/>
    </row>
    <row r="795">
      <c r="A795" s="60"/>
      <c r="B795" s="61">
        <v>179.0</v>
      </c>
      <c r="C795" s="56" t="s">
        <v>7369</v>
      </c>
      <c r="D795" s="57" t="s">
        <v>2028</v>
      </c>
      <c r="E795" s="56" t="s">
        <v>2023</v>
      </c>
      <c r="F795" s="62" t="b">
        <v>1</v>
      </c>
      <c r="G795" s="61">
        <v>158.0</v>
      </c>
      <c r="H795" s="61">
        <v>42.0</v>
      </c>
      <c r="I795" s="61">
        <v>116.0</v>
      </c>
      <c r="J795" s="63">
        <v>42321.6375</v>
      </c>
      <c r="K795" s="56" t="s">
        <v>2024</v>
      </c>
      <c r="L795" s="56" t="s">
        <v>2025</v>
      </c>
      <c r="M795" s="56" t="s">
        <v>2026</v>
      </c>
      <c r="N795" s="61">
        <v>-1.0</v>
      </c>
      <c r="O795" s="56" t="s">
        <v>2027</v>
      </c>
      <c r="P795" s="61">
        <v>0.0</v>
      </c>
      <c r="Q795" s="61">
        <v>0.0</v>
      </c>
      <c r="R795" s="61">
        <v>0.0</v>
      </c>
      <c r="S795" s="62" t="b">
        <v>1</v>
      </c>
      <c r="T795" s="62" t="b">
        <v>1</v>
      </c>
      <c r="U795" s="61">
        <v>99209.0</v>
      </c>
      <c r="V795" s="56" t="s">
        <v>2029</v>
      </c>
      <c r="W795" s="56" t="s">
        <v>291</v>
      </c>
      <c r="X795" s="64">
        <v>139778.0</v>
      </c>
      <c r="Y795" s="64">
        <v>169468.0</v>
      </c>
      <c r="Z795" s="56" t="s">
        <v>2030</v>
      </c>
      <c r="AA795" s="56" t="s">
        <v>7804</v>
      </c>
      <c r="AB795" s="60"/>
      <c r="AC795" s="60"/>
      <c r="AD795" s="60"/>
      <c r="AE795" s="60"/>
    </row>
    <row r="796">
      <c r="A796" s="60"/>
      <c r="B796" s="61">
        <v>238.0</v>
      </c>
      <c r="C796" s="56" t="s">
        <v>7369</v>
      </c>
      <c r="D796" s="57" t="s">
        <v>2531</v>
      </c>
      <c r="E796" s="56" t="s">
        <v>2527</v>
      </c>
      <c r="F796" s="62" t="b">
        <v>1</v>
      </c>
      <c r="G796" s="61">
        <v>50.0</v>
      </c>
      <c r="H796" s="61">
        <v>15.0</v>
      </c>
      <c r="I796" s="61">
        <v>35.0</v>
      </c>
      <c r="J796" s="63">
        <v>42326.29722222222</v>
      </c>
      <c r="K796" s="56" t="s">
        <v>2528</v>
      </c>
      <c r="L796" s="56" t="s">
        <v>2529</v>
      </c>
      <c r="M796" s="56" t="s">
        <v>2530</v>
      </c>
      <c r="N796" s="62" t="e">
        <v>#N/A</v>
      </c>
      <c r="O796" s="62" t="e">
        <v>#N/A</v>
      </c>
      <c r="P796" s="62" t="e">
        <v>#N/A</v>
      </c>
      <c r="Q796" s="62" t="e">
        <v>#N/A</v>
      </c>
      <c r="R796" s="62" t="e">
        <v>#N/A</v>
      </c>
      <c r="S796" s="62" t="b">
        <v>1</v>
      </c>
      <c r="T796" s="62" t="b">
        <v>0</v>
      </c>
      <c r="U796" s="61">
        <v>98121.0</v>
      </c>
      <c r="V796" s="56" t="s">
        <v>1734</v>
      </c>
      <c r="W796" s="56" t="s">
        <v>291</v>
      </c>
      <c r="X796" s="60"/>
      <c r="Y796" s="60"/>
      <c r="Z796" s="60"/>
      <c r="AA796" s="56" t="s">
        <v>7806</v>
      </c>
      <c r="AB796" s="60"/>
      <c r="AC796" s="60"/>
      <c r="AD796" s="60"/>
      <c r="AE796" s="60"/>
    </row>
    <row r="797">
      <c r="A797" s="60"/>
      <c r="B797" s="61">
        <v>243.0</v>
      </c>
      <c r="C797" s="56" t="s">
        <v>7369</v>
      </c>
      <c r="D797" s="57" t="s">
        <v>2580</v>
      </c>
      <c r="E797" s="56" t="s">
        <v>2576</v>
      </c>
      <c r="F797" s="62" t="b">
        <v>1</v>
      </c>
      <c r="G797" s="61">
        <v>1.0</v>
      </c>
      <c r="H797" s="61">
        <v>0.0</v>
      </c>
      <c r="I797" s="61">
        <v>1.0</v>
      </c>
      <c r="J797" s="63">
        <v>42320.79861111111</v>
      </c>
      <c r="K797" s="56" t="s">
        <v>2577</v>
      </c>
      <c r="L797" s="56" t="s">
        <v>2578</v>
      </c>
      <c r="M797" s="56" t="s">
        <v>2579</v>
      </c>
      <c r="N797" s="62" t="e">
        <v>#N/A</v>
      </c>
      <c r="O797" s="62" t="e">
        <v>#N/A</v>
      </c>
      <c r="P797" s="62" t="e">
        <v>#N/A</v>
      </c>
      <c r="Q797" s="62" t="e">
        <v>#N/A</v>
      </c>
      <c r="R797" s="62" t="e">
        <v>#N/A</v>
      </c>
      <c r="S797" s="62" t="b">
        <v>1</v>
      </c>
      <c r="T797" s="62" t="b">
        <v>0</v>
      </c>
      <c r="U797" s="61">
        <v>98103.0</v>
      </c>
      <c r="V797" s="56" t="s">
        <v>1228</v>
      </c>
      <c r="W797" s="56" t="s">
        <v>291</v>
      </c>
      <c r="X797" s="64">
        <v>517718.0</v>
      </c>
      <c r="Y797" s="64">
        <v>509804.0</v>
      </c>
      <c r="Z797" s="56" t="s">
        <v>2581</v>
      </c>
      <c r="AA797" s="56" t="s">
        <v>7807</v>
      </c>
      <c r="AB797" s="60"/>
      <c r="AC797" s="60"/>
      <c r="AD797" s="60"/>
      <c r="AE797" s="60"/>
    </row>
    <row r="798">
      <c r="A798" s="60"/>
      <c r="B798" s="61">
        <v>269.0</v>
      </c>
      <c r="C798" s="56" t="s">
        <v>7369</v>
      </c>
      <c r="D798" s="57" t="s">
        <v>2869</v>
      </c>
      <c r="E798" s="56" t="s">
        <v>2864</v>
      </c>
      <c r="F798" s="62" t="b">
        <v>1</v>
      </c>
      <c r="G798" s="61">
        <v>2.0</v>
      </c>
      <c r="H798" s="61">
        <v>0.0</v>
      </c>
      <c r="I798" s="61">
        <v>2.0</v>
      </c>
      <c r="J798" s="63">
        <v>42325.55972222222</v>
      </c>
      <c r="K798" s="56" t="s">
        <v>2866</v>
      </c>
      <c r="L798" s="56" t="s">
        <v>2867</v>
      </c>
      <c r="M798" s="56" t="s">
        <v>2868</v>
      </c>
      <c r="N798" s="62" t="e">
        <v>#N/A</v>
      </c>
      <c r="O798" s="62" t="e">
        <v>#N/A</v>
      </c>
      <c r="P798" s="62" t="e">
        <v>#N/A</v>
      </c>
      <c r="Q798" s="62" t="e">
        <v>#N/A</v>
      </c>
      <c r="R798" s="62" t="e">
        <v>#N/A</v>
      </c>
      <c r="S798" s="62" t="b">
        <v>1</v>
      </c>
      <c r="T798" s="62" t="b">
        <v>0</v>
      </c>
      <c r="U798" s="61">
        <v>98033.0</v>
      </c>
      <c r="V798" s="56" t="s">
        <v>2870</v>
      </c>
      <c r="W798" s="56" t="s">
        <v>291</v>
      </c>
      <c r="X798" s="64">
        <v>896658.0</v>
      </c>
      <c r="Y798" s="64">
        <v>1426535.0</v>
      </c>
      <c r="Z798" s="56" t="s">
        <v>2871</v>
      </c>
      <c r="AA798" s="56" t="s">
        <v>7810</v>
      </c>
      <c r="AB798" s="60"/>
      <c r="AC798" s="60"/>
      <c r="AD798" s="60"/>
      <c r="AE798" s="60"/>
    </row>
    <row r="799">
      <c r="A799" s="60"/>
      <c r="B799" s="61">
        <v>274.0</v>
      </c>
      <c r="C799" s="56" t="s">
        <v>7369</v>
      </c>
      <c r="D799" s="57" t="s">
        <v>2925</v>
      </c>
      <c r="E799" s="56" t="s">
        <v>2921</v>
      </c>
      <c r="F799" s="62" t="b">
        <v>1</v>
      </c>
      <c r="G799" s="61">
        <v>155.0</v>
      </c>
      <c r="H799" s="61">
        <v>43.0</v>
      </c>
      <c r="I799" s="61">
        <v>112.0</v>
      </c>
      <c r="J799" s="63">
        <v>42321.535416666666</v>
      </c>
      <c r="K799" s="56" t="s">
        <v>2922</v>
      </c>
      <c r="L799" s="56" t="s">
        <v>2923</v>
      </c>
      <c r="M799" s="56" t="s">
        <v>2924</v>
      </c>
      <c r="N799" s="62" t="e">
        <v>#N/A</v>
      </c>
      <c r="O799" s="62" t="e">
        <v>#N/A</v>
      </c>
      <c r="P799" s="62" t="e">
        <v>#N/A</v>
      </c>
      <c r="Q799" s="62" t="e">
        <v>#N/A</v>
      </c>
      <c r="R799" s="62" t="e">
        <v>#N/A</v>
      </c>
      <c r="S799" s="62" t="b">
        <v>1</v>
      </c>
      <c r="T799" s="62" t="b">
        <v>0</v>
      </c>
      <c r="U799" s="61">
        <v>98228.0</v>
      </c>
      <c r="V799" s="56" t="s">
        <v>2926</v>
      </c>
      <c r="W799" s="56" t="s">
        <v>291</v>
      </c>
      <c r="X799" s="64">
        <v>2755612.0</v>
      </c>
      <c r="Y799" s="64">
        <v>2746800.0</v>
      </c>
      <c r="Z799" s="56" t="s">
        <v>2927</v>
      </c>
      <c r="AA799" s="56" t="s">
        <v>7812</v>
      </c>
      <c r="AB799" s="60"/>
      <c r="AC799" s="60"/>
      <c r="AD799" s="60"/>
      <c r="AE799" s="60"/>
    </row>
    <row r="800">
      <c r="A800" s="60"/>
      <c r="B800" s="61">
        <v>283.0</v>
      </c>
      <c r="C800" s="56" t="s">
        <v>7369</v>
      </c>
      <c r="D800" s="57" t="s">
        <v>3026</v>
      </c>
      <c r="E800" s="56" t="s">
        <v>3016</v>
      </c>
      <c r="F800" s="62" t="b">
        <v>1</v>
      </c>
      <c r="G800" s="61">
        <v>0.0</v>
      </c>
      <c r="H800" s="61">
        <v>0.0</v>
      </c>
      <c r="I800" s="61">
        <v>0.0</v>
      </c>
      <c r="J800" s="63">
        <v>42330.853472222225</v>
      </c>
      <c r="K800" s="56" t="s">
        <v>3019</v>
      </c>
      <c r="L800" s="56" t="s">
        <v>3021</v>
      </c>
      <c r="M800" s="56" t="s">
        <v>3022</v>
      </c>
      <c r="N800" s="62" t="e">
        <v>#N/A</v>
      </c>
      <c r="O800" s="62" t="e">
        <v>#N/A</v>
      </c>
      <c r="P800" s="62" t="e">
        <v>#N/A</v>
      </c>
      <c r="Q800" s="62" t="e">
        <v>#N/A</v>
      </c>
      <c r="R800" s="62" t="e">
        <v>#N/A</v>
      </c>
      <c r="S800" s="62" t="b">
        <v>1</v>
      </c>
      <c r="T800" s="62" t="b">
        <v>0</v>
      </c>
      <c r="U800" s="61">
        <v>98687.0</v>
      </c>
      <c r="V800" s="56" t="s">
        <v>3028</v>
      </c>
      <c r="W800" s="56" t="s">
        <v>291</v>
      </c>
      <c r="X800" s="60"/>
      <c r="Y800" s="60"/>
      <c r="Z800" s="56" t="s">
        <v>3030</v>
      </c>
      <c r="AA800" s="56" t="s">
        <v>7813</v>
      </c>
      <c r="AB800" s="60"/>
      <c r="AC800" s="60"/>
      <c r="AD800" s="60"/>
      <c r="AE800" s="60"/>
    </row>
    <row r="801">
      <c r="A801" s="60"/>
      <c r="B801" s="61">
        <v>349.0</v>
      </c>
      <c r="C801" s="56" t="s">
        <v>7369</v>
      </c>
      <c r="D801" s="57" t="s">
        <v>3818</v>
      </c>
      <c r="E801" s="56" t="s">
        <v>3814</v>
      </c>
      <c r="F801" s="62" t="b">
        <v>1</v>
      </c>
      <c r="G801" s="61">
        <v>14.0</v>
      </c>
      <c r="H801" s="61">
        <v>2.0</v>
      </c>
      <c r="I801" s="61">
        <v>12.0</v>
      </c>
      <c r="J801" s="63">
        <v>42310.44861111111</v>
      </c>
      <c r="K801" s="56" t="s">
        <v>3815</v>
      </c>
      <c r="L801" s="56" t="s">
        <v>3816</v>
      </c>
      <c r="M801" s="56" t="s">
        <v>3817</v>
      </c>
      <c r="N801" s="62" t="e">
        <v>#N/A</v>
      </c>
      <c r="O801" s="62" t="e">
        <v>#N/A</v>
      </c>
      <c r="P801" s="62" t="e">
        <v>#N/A</v>
      </c>
      <c r="Q801" s="62" t="e">
        <v>#N/A</v>
      </c>
      <c r="R801" s="62" t="e">
        <v>#N/A</v>
      </c>
      <c r="S801" s="62" t="b">
        <v>1</v>
      </c>
      <c r="T801" s="62" t="b">
        <v>1</v>
      </c>
      <c r="U801" s="61">
        <v>98260.0</v>
      </c>
      <c r="V801" s="56" t="s">
        <v>3819</v>
      </c>
      <c r="W801" s="56" t="s">
        <v>291</v>
      </c>
      <c r="X801" s="64">
        <v>173219.0</v>
      </c>
      <c r="Y801" s="64">
        <v>181611.0</v>
      </c>
      <c r="Z801" s="56" t="s">
        <v>3822</v>
      </c>
      <c r="AA801" s="56" t="s">
        <v>7814</v>
      </c>
      <c r="AB801" s="60"/>
      <c r="AC801" s="60"/>
      <c r="AD801" s="60"/>
      <c r="AE801" s="60"/>
    </row>
    <row r="802">
      <c r="A802" s="60"/>
      <c r="B802" s="61">
        <v>360.0</v>
      </c>
      <c r="C802" s="56" t="s">
        <v>7369</v>
      </c>
      <c r="D802" s="57" t="s">
        <v>3954</v>
      </c>
      <c r="E802" s="56" t="s">
        <v>3950</v>
      </c>
      <c r="F802" s="62" t="b">
        <v>1</v>
      </c>
      <c r="G802" s="61">
        <v>4.0</v>
      </c>
      <c r="H802" s="61">
        <v>2.0</v>
      </c>
      <c r="I802" s="61">
        <v>2.0</v>
      </c>
      <c r="J802" s="63">
        <v>42313.63958333333</v>
      </c>
      <c r="K802" s="56" t="s">
        <v>3951</v>
      </c>
      <c r="L802" s="56" t="s">
        <v>3952</v>
      </c>
      <c r="M802" s="56" t="s">
        <v>3953</v>
      </c>
      <c r="N802" s="62" t="e">
        <v>#N/A</v>
      </c>
      <c r="O802" s="62" t="e">
        <v>#N/A</v>
      </c>
      <c r="P802" s="62" t="e">
        <v>#N/A</v>
      </c>
      <c r="Q802" s="62" t="e">
        <v>#N/A</v>
      </c>
      <c r="R802" s="62" t="e">
        <v>#N/A</v>
      </c>
      <c r="S802" s="62" t="b">
        <v>1</v>
      </c>
      <c r="T802" s="62" t="b">
        <v>0</v>
      </c>
      <c r="U802" s="61">
        <v>98108.0</v>
      </c>
      <c r="V802" s="56" t="s">
        <v>1734</v>
      </c>
      <c r="W802" s="56" t="s">
        <v>291</v>
      </c>
      <c r="X802" s="60"/>
      <c r="Y802" s="60"/>
      <c r="Z802" s="56" t="s">
        <v>3957</v>
      </c>
      <c r="AA802" s="56" t="s">
        <v>7816</v>
      </c>
      <c r="AB802" s="60"/>
      <c r="AC802" s="60"/>
      <c r="AD802" s="60"/>
      <c r="AE802" s="60"/>
    </row>
    <row r="803">
      <c r="A803" s="60"/>
      <c r="B803" s="61">
        <v>361.0</v>
      </c>
      <c r="C803" s="56" t="s">
        <v>7369</v>
      </c>
      <c r="D803" s="57" t="s">
        <v>3968</v>
      </c>
      <c r="E803" s="56" t="s">
        <v>3950</v>
      </c>
      <c r="F803" s="62" t="b">
        <v>1</v>
      </c>
      <c r="G803" s="61">
        <v>14.0</v>
      </c>
      <c r="H803" s="61">
        <v>3.0</v>
      </c>
      <c r="I803" s="61">
        <v>11.0</v>
      </c>
      <c r="J803" s="63">
        <v>42313.65833333333</v>
      </c>
      <c r="K803" s="56" t="s">
        <v>3964</v>
      </c>
      <c r="L803" s="56" t="s">
        <v>3952</v>
      </c>
      <c r="M803" s="56" t="s">
        <v>3965</v>
      </c>
      <c r="N803" s="62" t="e">
        <v>#N/A</v>
      </c>
      <c r="O803" s="62" t="e">
        <v>#N/A</v>
      </c>
      <c r="P803" s="62" t="e">
        <v>#N/A</v>
      </c>
      <c r="Q803" s="62" t="e">
        <v>#N/A</v>
      </c>
      <c r="R803" s="62" t="e">
        <v>#N/A</v>
      </c>
      <c r="S803" s="62" t="b">
        <v>1</v>
      </c>
      <c r="T803" s="62" t="b">
        <v>0</v>
      </c>
      <c r="U803" s="61">
        <v>98108.0</v>
      </c>
      <c r="V803" s="56" t="s">
        <v>1734</v>
      </c>
      <c r="W803" s="56" t="s">
        <v>291</v>
      </c>
      <c r="X803" s="60"/>
      <c r="Y803" s="60"/>
      <c r="Z803" s="56" t="s">
        <v>3957</v>
      </c>
      <c r="AA803" s="56" t="s">
        <v>7817</v>
      </c>
      <c r="AB803" s="60"/>
      <c r="AC803" s="60"/>
      <c r="AD803" s="60"/>
      <c r="AE803" s="60"/>
    </row>
    <row r="804">
      <c r="A804" s="60"/>
      <c r="B804" s="61">
        <v>362.0</v>
      </c>
      <c r="C804" s="56" t="s">
        <v>7369</v>
      </c>
      <c r="D804" s="57" t="s">
        <v>3989</v>
      </c>
      <c r="E804" s="56" t="s">
        <v>3980</v>
      </c>
      <c r="F804" s="62" t="b">
        <v>1</v>
      </c>
      <c r="G804" s="61">
        <v>16.0</v>
      </c>
      <c r="H804" s="61">
        <v>2.0</v>
      </c>
      <c r="I804" s="61">
        <v>14.0</v>
      </c>
      <c r="J804" s="63">
        <v>42330.49236111111</v>
      </c>
      <c r="K804" s="56" t="s">
        <v>3984</v>
      </c>
      <c r="L804" s="56" t="s">
        <v>3986</v>
      </c>
      <c r="M804" s="56" t="s">
        <v>3987</v>
      </c>
      <c r="N804" s="62" t="e">
        <v>#N/A</v>
      </c>
      <c r="O804" s="62" t="e">
        <v>#N/A</v>
      </c>
      <c r="P804" s="62" t="e">
        <v>#N/A</v>
      </c>
      <c r="Q804" s="62" t="e">
        <v>#N/A</v>
      </c>
      <c r="R804" s="62" t="e">
        <v>#N/A</v>
      </c>
      <c r="S804" s="62" t="b">
        <v>1</v>
      </c>
      <c r="T804" s="62" t="b">
        <v>1</v>
      </c>
      <c r="U804" s="61">
        <v>98104.0</v>
      </c>
      <c r="V804" s="56" t="s">
        <v>1734</v>
      </c>
      <c r="W804" s="56" t="s">
        <v>291</v>
      </c>
      <c r="X804" s="64">
        <v>2815894.0</v>
      </c>
      <c r="Y804" s="64">
        <v>1682639.0</v>
      </c>
      <c r="Z804" s="56" t="s">
        <v>3991</v>
      </c>
      <c r="AA804" s="56" t="s">
        <v>7818</v>
      </c>
      <c r="AB804" s="60"/>
      <c r="AC804" s="60"/>
      <c r="AD804" s="60"/>
      <c r="AE804" s="60"/>
    </row>
    <row r="805">
      <c r="A805" s="60"/>
      <c r="B805" s="61">
        <v>372.0</v>
      </c>
      <c r="C805" s="56" t="s">
        <v>7369</v>
      </c>
      <c r="D805" s="57" t="s">
        <v>4101</v>
      </c>
      <c r="E805" s="56" t="s">
        <v>4096</v>
      </c>
      <c r="F805" s="62" t="b">
        <v>1</v>
      </c>
      <c r="G805" s="61">
        <v>16.0</v>
      </c>
      <c r="H805" s="61">
        <v>5.0</v>
      </c>
      <c r="I805" s="61">
        <v>11.0</v>
      </c>
      <c r="J805" s="63">
        <v>42311.845138888886</v>
      </c>
      <c r="K805" s="56" t="s">
        <v>4097</v>
      </c>
      <c r="L805" s="56" t="s">
        <v>4098</v>
      </c>
      <c r="M805" s="56" t="s">
        <v>4099</v>
      </c>
      <c r="N805" s="62" t="e">
        <v>#N/A</v>
      </c>
      <c r="O805" s="62" t="e">
        <v>#N/A</v>
      </c>
      <c r="P805" s="62" t="e">
        <v>#N/A</v>
      </c>
      <c r="Q805" s="62" t="e">
        <v>#N/A</v>
      </c>
      <c r="R805" s="62" t="e">
        <v>#N/A</v>
      </c>
      <c r="S805" s="62" t="b">
        <v>1</v>
      </c>
      <c r="T805" s="62" t="b">
        <v>0</v>
      </c>
      <c r="U805" s="61">
        <v>98507.0</v>
      </c>
      <c r="V805" s="56" t="s">
        <v>4104</v>
      </c>
      <c r="W805" s="56" t="s">
        <v>291</v>
      </c>
      <c r="X805" s="60"/>
      <c r="Y805" s="60"/>
      <c r="Z805" s="60"/>
      <c r="AA805" s="56" t="s">
        <v>7820</v>
      </c>
      <c r="AB805" s="60"/>
      <c r="AC805" s="60"/>
      <c r="AD805" s="60"/>
      <c r="AE805" s="60"/>
    </row>
    <row r="806">
      <c r="A806" s="60"/>
      <c r="B806" s="61">
        <v>373.0</v>
      </c>
      <c r="C806" s="56" t="s">
        <v>7369</v>
      </c>
      <c r="D806" s="57" t="s">
        <v>4117</v>
      </c>
      <c r="E806" s="56" t="s">
        <v>4110</v>
      </c>
      <c r="F806" s="62" t="b">
        <v>1</v>
      </c>
      <c r="G806" s="61">
        <v>6.0</v>
      </c>
      <c r="H806" s="61">
        <v>0.0</v>
      </c>
      <c r="I806" s="61">
        <v>6.0</v>
      </c>
      <c r="J806" s="63">
        <v>42326.544444444444</v>
      </c>
      <c r="K806" s="56" t="s">
        <v>4112</v>
      </c>
      <c r="L806" s="56" t="s">
        <v>4113</v>
      </c>
      <c r="M806" s="56" t="s">
        <v>4114</v>
      </c>
      <c r="N806" s="62" t="e">
        <v>#N/A</v>
      </c>
      <c r="O806" s="62" t="e">
        <v>#N/A</v>
      </c>
      <c r="P806" s="62" t="e">
        <v>#N/A</v>
      </c>
      <c r="Q806" s="62" t="e">
        <v>#N/A</v>
      </c>
      <c r="R806" s="62" t="e">
        <v>#N/A</v>
      </c>
      <c r="S806" s="62" t="b">
        <v>1</v>
      </c>
      <c r="T806" s="62" t="b">
        <v>0</v>
      </c>
      <c r="U806" s="61">
        <v>98225.0</v>
      </c>
      <c r="V806" s="56" t="s">
        <v>2926</v>
      </c>
      <c r="W806" s="56" t="s">
        <v>291</v>
      </c>
      <c r="X806" s="60"/>
      <c r="Y806" s="60"/>
      <c r="Z806" s="56" t="s">
        <v>4121</v>
      </c>
      <c r="AA806" s="56" t="s">
        <v>7824</v>
      </c>
      <c r="AB806" s="60"/>
      <c r="AC806" s="60"/>
      <c r="AD806" s="60"/>
      <c r="AE806" s="60"/>
    </row>
    <row r="807">
      <c r="A807" s="60"/>
      <c r="B807" s="61">
        <v>402.0</v>
      </c>
      <c r="C807" s="56" t="s">
        <v>7369</v>
      </c>
      <c r="D807" s="57" t="s">
        <v>4435</v>
      </c>
      <c r="E807" s="56" t="s">
        <v>4430</v>
      </c>
      <c r="F807" s="62" t="b">
        <v>1</v>
      </c>
      <c r="G807" s="61">
        <v>378.0</v>
      </c>
      <c r="H807" s="61">
        <v>77.0</v>
      </c>
      <c r="I807" s="61">
        <v>301.0</v>
      </c>
      <c r="J807" s="63">
        <v>42310.75347222222</v>
      </c>
      <c r="K807" s="56" t="s">
        <v>4432</v>
      </c>
      <c r="L807" s="56" t="s">
        <v>4433</v>
      </c>
      <c r="M807" s="56" t="s">
        <v>4434</v>
      </c>
      <c r="N807" s="62" t="e">
        <v>#N/A</v>
      </c>
      <c r="O807" s="62" t="e">
        <v>#N/A</v>
      </c>
      <c r="P807" s="62" t="e">
        <v>#N/A</v>
      </c>
      <c r="Q807" s="62" t="e">
        <v>#N/A</v>
      </c>
      <c r="R807" s="62" t="e">
        <v>#N/A</v>
      </c>
      <c r="S807" s="62" t="b">
        <v>1</v>
      </c>
      <c r="T807" s="62" t="b">
        <v>1</v>
      </c>
      <c r="U807" s="61">
        <v>98368.0</v>
      </c>
      <c r="V807" s="56" t="s">
        <v>4437</v>
      </c>
      <c r="W807" s="56" t="s">
        <v>291</v>
      </c>
      <c r="X807" s="60"/>
      <c r="Y807" s="60"/>
      <c r="Z807" s="56" t="s">
        <v>4439</v>
      </c>
      <c r="AA807" s="56" t="s">
        <v>7826</v>
      </c>
      <c r="AB807" s="60"/>
      <c r="AC807" s="60"/>
      <c r="AD807" s="60"/>
      <c r="AE807" s="60"/>
    </row>
    <row r="808">
      <c r="A808" s="60"/>
      <c r="B808" s="61">
        <v>473.0</v>
      </c>
      <c r="C808" s="56" t="s">
        <v>7369</v>
      </c>
      <c r="D808" s="57" t="s">
        <v>5280</v>
      </c>
      <c r="E808" s="56" t="s">
        <v>5276</v>
      </c>
      <c r="F808" s="62" t="b">
        <v>1</v>
      </c>
      <c r="G808" s="61">
        <v>17.0</v>
      </c>
      <c r="H808" s="61">
        <v>3.0</v>
      </c>
      <c r="I808" s="61">
        <v>14.0</v>
      </c>
      <c r="J808" s="63">
        <v>42326.50347222222</v>
      </c>
      <c r="K808" s="56" t="s">
        <v>5277</v>
      </c>
      <c r="L808" s="56" t="s">
        <v>5278</v>
      </c>
      <c r="M808" s="56" t="s">
        <v>5279</v>
      </c>
      <c r="N808" s="62" t="e">
        <v>#N/A</v>
      </c>
      <c r="O808" s="62" t="e">
        <v>#N/A</v>
      </c>
      <c r="P808" s="62" t="e">
        <v>#N/A</v>
      </c>
      <c r="Q808" s="62" t="e">
        <v>#N/A</v>
      </c>
      <c r="R808" s="62" t="e">
        <v>#N/A</v>
      </c>
      <c r="S808" s="62" t="b">
        <v>1</v>
      </c>
      <c r="T808" s="62" t="b">
        <v>0</v>
      </c>
      <c r="U808" s="61">
        <v>98632.0</v>
      </c>
      <c r="V808" s="56" t="s">
        <v>5281</v>
      </c>
      <c r="W808" s="56" t="s">
        <v>291</v>
      </c>
      <c r="X808" s="60"/>
      <c r="Y808" s="60"/>
      <c r="Z808" s="60"/>
      <c r="AA808" s="56" t="s">
        <v>7828</v>
      </c>
      <c r="AB808" s="60"/>
      <c r="AC808" s="60"/>
      <c r="AD808" s="60"/>
      <c r="AE808" s="60"/>
    </row>
    <row r="809">
      <c r="A809" s="60"/>
      <c r="B809" s="61">
        <v>474.0</v>
      </c>
      <c r="C809" s="56" t="s">
        <v>7369</v>
      </c>
      <c r="D809" s="57" t="s">
        <v>5290</v>
      </c>
      <c r="E809" s="56" t="s">
        <v>5286</v>
      </c>
      <c r="F809" s="62" t="b">
        <v>1</v>
      </c>
      <c r="G809" s="61">
        <v>5.0</v>
      </c>
      <c r="H809" s="61">
        <v>1.0</v>
      </c>
      <c r="I809" s="61">
        <v>4.0</v>
      </c>
      <c r="J809" s="63">
        <v>42327.34027777778</v>
      </c>
      <c r="K809" s="56" t="s">
        <v>5287</v>
      </c>
      <c r="L809" s="56" t="s">
        <v>5288</v>
      </c>
      <c r="M809" s="56" t="s">
        <v>5289</v>
      </c>
      <c r="N809" s="56" t="s">
        <v>264</v>
      </c>
      <c r="O809" s="61">
        <v>0.0</v>
      </c>
      <c r="P809" s="61">
        <v>0.0</v>
      </c>
      <c r="Q809" s="61">
        <v>0.0</v>
      </c>
      <c r="R809" s="61">
        <v>0.0</v>
      </c>
      <c r="S809" s="62" t="b">
        <v>1</v>
      </c>
      <c r="T809" s="62" t="b">
        <v>0</v>
      </c>
      <c r="U809" s="56" t="s">
        <v>5291</v>
      </c>
      <c r="V809" s="56" t="s">
        <v>5292</v>
      </c>
      <c r="W809" s="56" t="s">
        <v>291</v>
      </c>
      <c r="X809" s="64">
        <v>9.80967936E8</v>
      </c>
      <c r="Y809" s="64">
        <v>9.70739732E8</v>
      </c>
      <c r="Z809" s="56" t="s">
        <v>5293</v>
      </c>
      <c r="AA809" s="56" t="s">
        <v>7830</v>
      </c>
      <c r="AB809" s="60"/>
      <c r="AC809" s="60"/>
      <c r="AD809" s="60"/>
      <c r="AE809" s="60"/>
    </row>
    <row r="810">
      <c r="A810" s="60"/>
      <c r="B810" s="61">
        <v>477.0</v>
      </c>
      <c r="C810" s="56" t="s">
        <v>7369</v>
      </c>
      <c r="D810" s="57" t="s">
        <v>5322</v>
      </c>
      <c r="E810" s="56" t="s">
        <v>5317</v>
      </c>
      <c r="F810" s="62" t="b">
        <v>1</v>
      </c>
      <c r="G810" s="61">
        <v>94.0</v>
      </c>
      <c r="H810" s="61">
        <v>34.0</v>
      </c>
      <c r="I810" s="61">
        <v>60.0</v>
      </c>
      <c r="J810" s="63">
        <v>42331.8875</v>
      </c>
      <c r="K810" s="56" t="s">
        <v>5319</v>
      </c>
      <c r="L810" s="56" t="s">
        <v>5320</v>
      </c>
      <c r="M810" s="56" t="s">
        <v>5321</v>
      </c>
      <c r="N810" s="62" t="e">
        <v>#N/A</v>
      </c>
      <c r="O810" s="62" t="e">
        <v>#N/A</v>
      </c>
      <c r="P810" s="62" t="e">
        <v>#N/A</v>
      </c>
      <c r="Q810" s="62" t="e">
        <v>#N/A</v>
      </c>
      <c r="R810" s="62" t="e">
        <v>#N/A</v>
      </c>
      <c r="S810" s="62" t="b">
        <v>1</v>
      </c>
      <c r="T810" s="62" t="b">
        <v>1</v>
      </c>
      <c r="U810" s="61">
        <v>98104.0</v>
      </c>
      <c r="V810" s="56" t="s">
        <v>1734</v>
      </c>
      <c r="W810" s="56" t="s">
        <v>291</v>
      </c>
      <c r="X810" s="64">
        <v>5911546.0</v>
      </c>
      <c r="Y810" s="64">
        <v>3756115.0</v>
      </c>
      <c r="Z810" s="56" t="s">
        <v>5323</v>
      </c>
      <c r="AA810" s="56" t="s">
        <v>7831</v>
      </c>
      <c r="AB810" s="60"/>
      <c r="AC810" s="60"/>
      <c r="AD810" s="60"/>
      <c r="AE810" s="60"/>
    </row>
    <row r="811">
      <c r="A811" s="60"/>
      <c r="B811" s="61">
        <v>517.0</v>
      </c>
      <c r="C811" s="56" t="s">
        <v>7369</v>
      </c>
      <c r="D811" s="57" t="s">
        <v>5684</v>
      </c>
      <c r="E811" s="56" t="s">
        <v>5680</v>
      </c>
      <c r="F811" s="62" t="b">
        <v>0</v>
      </c>
      <c r="G811" s="61">
        <v>3.0</v>
      </c>
      <c r="H811" s="61">
        <v>0.0</v>
      </c>
      <c r="I811" s="61">
        <v>3.0</v>
      </c>
      <c r="J811" s="63">
        <v>42325.76180555556</v>
      </c>
      <c r="K811" s="56" t="s">
        <v>5681</v>
      </c>
      <c r="L811" s="56" t="s">
        <v>5682</v>
      </c>
      <c r="M811" s="56" t="s">
        <v>5683</v>
      </c>
      <c r="N811" s="62" t="e">
        <v>#N/A</v>
      </c>
      <c r="O811" s="62" t="e">
        <v>#N/A</v>
      </c>
      <c r="P811" s="62" t="e">
        <v>#N/A</v>
      </c>
      <c r="Q811" s="62" t="e">
        <v>#N/A</v>
      </c>
      <c r="R811" s="62" t="e">
        <v>#N/A</v>
      </c>
      <c r="S811" s="62" t="b">
        <v>1</v>
      </c>
      <c r="T811" s="62" t="b">
        <v>1</v>
      </c>
      <c r="U811" s="61">
        <v>98232.0</v>
      </c>
      <c r="V811" s="56" t="s">
        <v>5685</v>
      </c>
      <c r="W811" s="56" t="s">
        <v>291</v>
      </c>
      <c r="X811" s="60"/>
      <c r="Y811" s="60"/>
      <c r="Z811" s="60"/>
      <c r="AA811" s="56" t="s">
        <v>7832</v>
      </c>
      <c r="AB811" s="60"/>
      <c r="AC811" s="60"/>
      <c r="AD811" s="60"/>
      <c r="AE811" s="60"/>
    </row>
    <row r="812">
      <c r="A812" s="60"/>
      <c r="B812" s="61">
        <v>622.0</v>
      </c>
      <c r="C812" s="56" t="s">
        <v>7369</v>
      </c>
      <c r="D812" s="57" t="s">
        <v>6558</v>
      </c>
      <c r="E812" s="56" t="s">
        <v>6554</v>
      </c>
      <c r="F812" s="62" t="b">
        <v>1</v>
      </c>
      <c r="G812" s="61">
        <v>1.0</v>
      </c>
      <c r="H812" s="61">
        <v>0.0</v>
      </c>
      <c r="I812" s="61">
        <v>1.0</v>
      </c>
      <c r="J812" s="63">
        <v>42310.663194444445</v>
      </c>
      <c r="K812" s="56" t="s">
        <v>6555</v>
      </c>
      <c r="L812" s="56" t="s">
        <v>6556</v>
      </c>
      <c r="M812" s="56" t="s">
        <v>6557</v>
      </c>
      <c r="N812" s="62" t="e">
        <v>#N/A</v>
      </c>
      <c r="O812" s="62" t="e">
        <v>#N/A</v>
      </c>
      <c r="P812" s="62" t="e">
        <v>#N/A</v>
      </c>
      <c r="Q812" s="62" t="e">
        <v>#N/A</v>
      </c>
      <c r="R812" s="62" t="e">
        <v>#N/A</v>
      </c>
      <c r="S812" s="62" t="b">
        <v>0</v>
      </c>
      <c r="T812" s="62" t="b">
        <v>1</v>
      </c>
      <c r="U812" s="61">
        <v>98033.0</v>
      </c>
      <c r="V812" s="56" t="s">
        <v>2870</v>
      </c>
      <c r="W812" s="56" t="s">
        <v>291</v>
      </c>
      <c r="X812" s="64">
        <v>961881.0</v>
      </c>
      <c r="Y812" s="64">
        <v>871436.0</v>
      </c>
      <c r="Z812" s="56" t="s">
        <v>6559</v>
      </c>
      <c r="AA812" s="56" t="s">
        <v>7833</v>
      </c>
      <c r="AB812" s="60"/>
      <c r="AC812" s="60"/>
      <c r="AD812" s="60"/>
      <c r="AE812" s="60"/>
    </row>
    <row r="813">
      <c r="A813" s="60"/>
      <c r="B813" s="61">
        <v>626.0</v>
      </c>
      <c r="C813" s="56" t="s">
        <v>7369</v>
      </c>
      <c r="D813" s="57" t="s">
        <v>6594</v>
      </c>
      <c r="E813" s="56" t="s">
        <v>6589</v>
      </c>
      <c r="F813" s="62" t="b">
        <v>1</v>
      </c>
      <c r="G813" s="61">
        <v>8.0</v>
      </c>
      <c r="H813" s="61">
        <v>1.0</v>
      </c>
      <c r="I813" s="61">
        <v>7.0</v>
      </c>
      <c r="J813" s="63">
        <v>42313.629166666666</v>
      </c>
      <c r="K813" s="56" t="s">
        <v>6591</v>
      </c>
      <c r="L813" s="56" t="s">
        <v>6592</v>
      </c>
      <c r="M813" s="56" t="s">
        <v>6593</v>
      </c>
      <c r="N813" s="62" t="e">
        <v>#N/A</v>
      </c>
      <c r="O813" s="62" t="e">
        <v>#N/A</v>
      </c>
      <c r="P813" s="62" t="e">
        <v>#N/A</v>
      </c>
      <c r="Q813" s="62" t="e">
        <v>#N/A</v>
      </c>
      <c r="R813" s="62" t="e">
        <v>#N/A</v>
      </c>
      <c r="S813" s="62" t="b">
        <v>0</v>
      </c>
      <c r="T813" s="62" t="b">
        <v>1</v>
      </c>
      <c r="U813" s="61">
        <v>98310.0</v>
      </c>
      <c r="V813" s="56" t="s">
        <v>6595</v>
      </c>
      <c r="W813" s="56" t="s">
        <v>291</v>
      </c>
      <c r="X813" s="60"/>
      <c r="Y813" s="60"/>
      <c r="Z813" s="56" t="s">
        <v>1315</v>
      </c>
      <c r="AA813" s="56" t="s">
        <v>7835</v>
      </c>
      <c r="AB813" s="61">
        <v>1.0</v>
      </c>
      <c r="AC813" s="61">
        <v>1.0</v>
      </c>
      <c r="AD813" s="60"/>
      <c r="AE813" s="60"/>
    </row>
    <row r="814">
      <c r="A814" s="60"/>
      <c r="B814" s="61">
        <v>683.0</v>
      </c>
      <c r="C814" s="56" t="s">
        <v>7369</v>
      </c>
      <c r="D814" s="57" t="s">
        <v>6909</v>
      </c>
      <c r="E814" s="56" t="s">
        <v>6904</v>
      </c>
      <c r="F814" s="62" t="b">
        <v>1</v>
      </c>
      <c r="G814" s="61">
        <v>0.0</v>
      </c>
      <c r="H814" s="61">
        <v>0.0</v>
      </c>
      <c r="I814" s="61">
        <v>0.0</v>
      </c>
      <c r="J814" s="63">
        <v>42331.513194444444</v>
      </c>
      <c r="K814" s="56" t="s">
        <v>6906</v>
      </c>
      <c r="L814" s="56" t="s">
        <v>6907</v>
      </c>
      <c r="M814" s="56" t="s">
        <v>6908</v>
      </c>
      <c r="N814" s="62" t="e">
        <v>#N/A</v>
      </c>
      <c r="O814" s="62" t="e">
        <v>#N/A</v>
      </c>
      <c r="P814" s="62" t="e">
        <v>#N/A</v>
      </c>
      <c r="Q814" s="62" t="e">
        <v>#N/A</v>
      </c>
      <c r="R814" s="62" t="e">
        <v>#N/A</v>
      </c>
      <c r="S814" s="62" t="b">
        <v>0</v>
      </c>
      <c r="T814" s="62" t="b">
        <v>0</v>
      </c>
      <c r="U814" s="61">
        <v>98052.0</v>
      </c>
      <c r="V814" s="56" t="s">
        <v>6910</v>
      </c>
      <c r="W814" s="56" t="s">
        <v>291</v>
      </c>
      <c r="X814" s="64">
        <v>6.2530603E7</v>
      </c>
      <c r="Y814" s="64">
        <v>5.8734316E7</v>
      </c>
      <c r="Z814" s="60"/>
      <c r="AA814" s="56" t="s">
        <v>7837</v>
      </c>
      <c r="AB814" s="61">
        <v>1.0</v>
      </c>
      <c r="AC814" s="61">
        <v>2.0</v>
      </c>
      <c r="AD814" s="60"/>
      <c r="AE814" s="60"/>
    </row>
    <row r="815">
      <c r="A815" s="60"/>
      <c r="B815" s="61">
        <v>209.0</v>
      </c>
      <c r="C815" s="56" t="s">
        <v>7369</v>
      </c>
      <c r="D815" s="57" t="s">
        <v>2300</v>
      </c>
      <c r="E815" s="56" t="s">
        <v>2296</v>
      </c>
      <c r="F815" s="62" t="b">
        <v>1</v>
      </c>
      <c r="G815" s="61">
        <v>16.0</v>
      </c>
      <c r="H815" s="61">
        <v>5.0</v>
      </c>
      <c r="I815" s="61">
        <v>11.0</v>
      </c>
      <c r="J815" s="63">
        <v>42316.65416666667</v>
      </c>
      <c r="K815" s="56" t="s">
        <v>2297</v>
      </c>
      <c r="L815" s="56" t="s">
        <v>2298</v>
      </c>
      <c r="M815" s="56" t="s">
        <v>2299</v>
      </c>
      <c r="N815" s="62" t="e">
        <v>#N/A</v>
      </c>
      <c r="O815" s="62" t="e">
        <v>#N/A</v>
      </c>
      <c r="P815" s="62" t="e">
        <v>#N/A</v>
      </c>
      <c r="Q815" s="62" t="e">
        <v>#N/A</v>
      </c>
      <c r="R815" s="62" t="e">
        <v>#N/A</v>
      </c>
      <c r="S815" s="62" t="b">
        <v>1</v>
      </c>
      <c r="T815" s="62" t="b">
        <v>1</v>
      </c>
      <c r="U815" s="61">
        <v>53405.0</v>
      </c>
      <c r="V815" s="56" t="s">
        <v>2301</v>
      </c>
      <c r="W815" s="56" t="s">
        <v>2302</v>
      </c>
      <c r="X815" s="60"/>
      <c r="Y815" s="60"/>
      <c r="Z815" s="56" t="s">
        <v>2303</v>
      </c>
      <c r="AA815" s="56" t="s">
        <v>7838</v>
      </c>
      <c r="AB815" s="60"/>
      <c r="AC815" s="60"/>
      <c r="AD815" s="60"/>
      <c r="AE815" s="60"/>
    </row>
    <row r="816">
      <c r="A816" s="60"/>
      <c r="B816" s="61">
        <v>211.0</v>
      </c>
      <c r="C816" s="56" t="s">
        <v>7369</v>
      </c>
      <c r="D816" s="57" t="s">
        <v>2321</v>
      </c>
      <c r="E816" s="56" t="s">
        <v>2317</v>
      </c>
      <c r="F816" s="62" t="b">
        <v>1</v>
      </c>
      <c r="G816" s="61">
        <v>53.0</v>
      </c>
      <c r="H816" s="61">
        <v>4.0</v>
      </c>
      <c r="I816" s="61">
        <v>49.0</v>
      </c>
      <c r="J816" s="63">
        <v>42326.41805555556</v>
      </c>
      <c r="K816" s="56" t="s">
        <v>2318</v>
      </c>
      <c r="L816" s="56" t="s">
        <v>2319</v>
      </c>
      <c r="M816" s="56" t="s">
        <v>2320</v>
      </c>
      <c r="N816" s="62" t="e">
        <v>#N/A</v>
      </c>
      <c r="O816" s="62" t="e">
        <v>#N/A</v>
      </c>
      <c r="P816" s="62" t="e">
        <v>#N/A</v>
      </c>
      <c r="Q816" s="62" t="e">
        <v>#N/A</v>
      </c>
      <c r="R816" s="62" t="e">
        <v>#N/A</v>
      </c>
      <c r="S816" s="62" t="b">
        <v>1</v>
      </c>
      <c r="T816" s="62" t="b">
        <v>0</v>
      </c>
      <c r="U816" s="61">
        <v>54413.0</v>
      </c>
      <c r="V816" s="56" t="s">
        <v>2322</v>
      </c>
      <c r="W816" s="56" t="s">
        <v>2302</v>
      </c>
      <c r="X816" s="64">
        <v>71683.0</v>
      </c>
      <c r="Y816" s="64">
        <v>81385.0</v>
      </c>
      <c r="Z816" s="56" t="s">
        <v>559</v>
      </c>
      <c r="AA816" s="56" t="s">
        <v>7839</v>
      </c>
      <c r="AB816" s="60"/>
      <c r="AC816" s="60"/>
      <c r="AD816" s="60"/>
      <c r="AE816" s="60"/>
    </row>
    <row r="817">
      <c r="A817" s="60"/>
      <c r="B817" s="61">
        <v>275.0</v>
      </c>
      <c r="C817" s="56" t="s">
        <v>7369</v>
      </c>
      <c r="D817" s="57" t="s">
        <v>2937</v>
      </c>
      <c r="E817" s="56" t="s">
        <v>2932</v>
      </c>
      <c r="F817" s="62" t="b">
        <v>1</v>
      </c>
      <c r="G817" s="61">
        <v>3.0</v>
      </c>
      <c r="H817" s="61">
        <v>0.0</v>
      </c>
      <c r="I817" s="61">
        <v>3.0</v>
      </c>
      <c r="J817" s="63">
        <v>42322.21805555555</v>
      </c>
      <c r="K817" s="56" t="s">
        <v>2933</v>
      </c>
      <c r="L817" s="56" t="s">
        <v>2934</v>
      </c>
      <c r="M817" s="56" t="s">
        <v>2935</v>
      </c>
      <c r="N817" s="62" t="e">
        <v>#N/A</v>
      </c>
      <c r="O817" s="62" t="e">
        <v>#N/A</v>
      </c>
      <c r="P817" s="62" t="e">
        <v>#N/A</v>
      </c>
      <c r="Q817" s="62" t="e">
        <v>#N/A</v>
      </c>
      <c r="R817" s="62" t="e">
        <v>#N/A</v>
      </c>
      <c r="S817" s="62" t="b">
        <v>1</v>
      </c>
      <c r="T817" s="62" t="b">
        <v>1</v>
      </c>
      <c r="U817" s="61">
        <v>54301.0</v>
      </c>
      <c r="V817" s="56" t="s">
        <v>2938</v>
      </c>
      <c r="W817" s="56" t="s">
        <v>2302</v>
      </c>
      <c r="X817" s="60"/>
      <c r="Y817" s="60"/>
      <c r="Z817" s="60"/>
      <c r="AA817" s="56" t="s">
        <v>7840</v>
      </c>
      <c r="AB817" s="60"/>
      <c r="AC817" s="60"/>
      <c r="AD817" s="60"/>
      <c r="AE817" s="60"/>
    </row>
    <row r="818">
      <c r="A818" s="60"/>
      <c r="B818" s="61">
        <v>281.0</v>
      </c>
      <c r="C818" s="56" t="s">
        <v>7369</v>
      </c>
      <c r="D818" s="57" t="s">
        <v>3000</v>
      </c>
      <c r="E818" s="56" t="s">
        <v>2995</v>
      </c>
      <c r="F818" s="62" t="b">
        <v>1</v>
      </c>
      <c r="G818" s="61">
        <v>2.0</v>
      </c>
      <c r="H818" s="61">
        <v>0.0</v>
      </c>
      <c r="I818" s="61">
        <v>2.0</v>
      </c>
      <c r="J818" s="63">
        <v>42325.67083333333</v>
      </c>
      <c r="K818" s="56" t="s">
        <v>2997</v>
      </c>
      <c r="L818" s="56" t="s">
        <v>2998</v>
      </c>
      <c r="M818" s="56" t="s">
        <v>2999</v>
      </c>
      <c r="N818" s="62" t="e">
        <v>#N/A</v>
      </c>
      <c r="O818" s="62" t="e">
        <v>#N/A</v>
      </c>
      <c r="P818" s="62" t="e">
        <v>#N/A</v>
      </c>
      <c r="Q818" s="62" t="e">
        <v>#N/A</v>
      </c>
      <c r="R818" s="62" t="e">
        <v>#N/A</v>
      </c>
      <c r="S818" s="62" t="b">
        <v>1</v>
      </c>
      <c r="T818" s="62" t="b">
        <v>1</v>
      </c>
      <c r="U818" s="61">
        <v>54487.0</v>
      </c>
      <c r="V818" s="56" t="s">
        <v>3001</v>
      </c>
      <c r="W818" s="56" t="s">
        <v>2302</v>
      </c>
      <c r="X818" s="64">
        <v>1320020.0</v>
      </c>
      <c r="Y818" s="64">
        <v>636284.0</v>
      </c>
      <c r="Z818" s="56" t="s">
        <v>3002</v>
      </c>
      <c r="AA818" s="56" t="s">
        <v>7841</v>
      </c>
      <c r="AB818" s="60"/>
      <c r="AC818" s="60"/>
      <c r="AD818" s="60"/>
      <c r="AE818" s="60"/>
    </row>
    <row r="819">
      <c r="A819" s="60"/>
      <c r="B819" s="61">
        <v>690.0</v>
      </c>
      <c r="C819" s="56" t="s">
        <v>7369</v>
      </c>
      <c r="D819" s="57" t="s">
        <v>6968</v>
      </c>
      <c r="E819" s="56" t="s">
        <v>2317</v>
      </c>
      <c r="F819" s="62" t="b">
        <v>1</v>
      </c>
      <c r="G819" s="61">
        <v>7.0</v>
      </c>
      <c r="H819" s="61">
        <v>1.0</v>
      </c>
      <c r="I819" s="61">
        <v>6.0</v>
      </c>
      <c r="J819" s="63">
        <v>42326.794444444444</v>
      </c>
      <c r="K819" s="56" t="s">
        <v>6966</v>
      </c>
      <c r="L819" s="56" t="s">
        <v>2319</v>
      </c>
      <c r="M819" s="56" t="s">
        <v>6967</v>
      </c>
      <c r="N819" s="62" t="e">
        <v>#N/A</v>
      </c>
      <c r="O819" s="62" t="e">
        <v>#N/A</v>
      </c>
      <c r="P819" s="62" t="e">
        <v>#N/A</v>
      </c>
      <c r="Q819" s="62" t="e">
        <v>#N/A</v>
      </c>
      <c r="R819" s="62" t="e">
        <v>#N/A</v>
      </c>
      <c r="S819" s="62" t="b">
        <v>0</v>
      </c>
      <c r="T819" s="62" t="b">
        <v>1</v>
      </c>
      <c r="U819" s="61">
        <v>54413.0</v>
      </c>
      <c r="V819" s="56" t="s">
        <v>2322</v>
      </c>
      <c r="W819" s="56" t="s">
        <v>2302</v>
      </c>
      <c r="X819" s="64">
        <v>71683.0</v>
      </c>
      <c r="Y819" s="64">
        <v>81385.0</v>
      </c>
      <c r="Z819" s="56" t="s">
        <v>559</v>
      </c>
      <c r="AA819" s="56" t="s">
        <v>7842</v>
      </c>
      <c r="AB819" s="61">
        <v>3.0</v>
      </c>
      <c r="AC819" s="61">
        <v>5.0</v>
      </c>
      <c r="AD819" s="60"/>
      <c r="AE819" s="60"/>
    </row>
    <row r="820">
      <c r="A820" s="60"/>
      <c r="B820" s="61">
        <v>758.0</v>
      </c>
      <c r="C820" s="56" t="s">
        <v>7369</v>
      </c>
      <c r="D820" s="57" t="s">
        <v>7279</v>
      </c>
      <c r="E820" s="56" t="s">
        <v>7275</v>
      </c>
      <c r="F820" s="62" t="b">
        <v>1</v>
      </c>
      <c r="G820" s="61">
        <v>2.0</v>
      </c>
      <c r="H820" s="61">
        <v>0.0</v>
      </c>
      <c r="I820" s="61">
        <v>2.0</v>
      </c>
      <c r="J820" s="63">
        <v>42313.70972222222</v>
      </c>
      <c r="K820" s="56" t="s">
        <v>7276</v>
      </c>
      <c r="L820" s="56" t="s">
        <v>7277</v>
      </c>
      <c r="M820" s="56" t="s">
        <v>7278</v>
      </c>
      <c r="N820" s="62" t="e">
        <v>#N/A</v>
      </c>
      <c r="O820" s="62" t="e">
        <v>#N/A</v>
      </c>
      <c r="P820" s="62" t="e">
        <v>#N/A</v>
      </c>
      <c r="Q820" s="62" t="e">
        <v>#N/A</v>
      </c>
      <c r="R820" s="62" t="e">
        <v>#N/A</v>
      </c>
      <c r="S820" s="62" t="b">
        <v>0</v>
      </c>
      <c r="T820" s="62" t="b">
        <v>0</v>
      </c>
      <c r="U820" s="61">
        <v>54235.0</v>
      </c>
      <c r="V820" s="56" t="s">
        <v>7280</v>
      </c>
      <c r="W820" s="56" t="s">
        <v>2302</v>
      </c>
      <c r="X820" s="64">
        <v>1534779.0</v>
      </c>
      <c r="Y820" s="64">
        <v>1498436.0</v>
      </c>
      <c r="Z820" s="56" t="s">
        <v>7282</v>
      </c>
      <c r="AA820" s="56" t="s">
        <v>7843</v>
      </c>
      <c r="AB820" s="61">
        <v>3.0</v>
      </c>
      <c r="AC820" s="61">
        <v>1.0</v>
      </c>
      <c r="AD820" s="60"/>
      <c r="AE820" s="60"/>
    </row>
    <row r="821">
      <c r="A821" s="60"/>
      <c r="B821" s="61">
        <v>818.0</v>
      </c>
      <c r="C821" s="56" t="s">
        <v>7369</v>
      </c>
      <c r="D821" s="57" t="s">
        <v>7549</v>
      </c>
      <c r="E821" s="56" t="s">
        <v>7545</v>
      </c>
      <c r="F821" s="62" t="b">
        <v>0</v>
      </c>
      <c r="G821" s="61">
        <v>2.0</v>
      </c>
      <c r="H821" s="61">
        <v>0.0</v>
      </c>
      <c r="I821" s="61">
        <v>2.0</v>
      </c>
      <c r="J821" s="63">
        <v>42322.23819444444</v>
      </c>
      <c r="K821" s="56" t="s">
        <v>7546</v>
      </c>
      <c r="L821" s="56" t="s">
        <v>7547</v>
      </c>
      <c r="M821" s="56" t="s">
        <v>7548</v>
      </c>
      <c r="N821" s="62" t="e">
        <v>#N/A</v>
      </c>
      <c r="O821" s="62" t="e">
        <v>#N/A</v>
      </c>
      <c r="P821" s="62" t="e">
        <v>#N/A</v>
      </c>
      <c r="Q821" s="62" t="e">
        <v>#N/A</v>
      </c>
      <c r="R821" s="62" t="e">
        <v>#N/A</v>
      </c>
      <c r="S821" s="62" t="b">
        <v>0</v>
      </c>
      <c r="T821" s="62" t="b">
        <v>0</v>
      </c>
      <c r="U821" s="61">
        <v>54221.0</v>
      </c>
      <c r="V821" s="56" t="s">
        <v>7550</v>
      </c>
      <c r="W821" s="56" t="s">
        <v>2302</v>
      </c>
      <c r="X821" s="60"/>
      <c r="Y821" s="60"/>
      <c r="Z821" s="60"/>
      <c r="AA821" s="56" t="s">
        <v>7844</v>
      </c>
      <c r="AB821" s="61">
        <v>3.0</v>
      </c>
      <c r="AC821" s="60"/>
      <c r="AD821" s="60"/>
      <c r="AE821" s="60"/>
    </row>
    <row r="822">
      <c r="A822" s="60"/>
      <c r="B822" s="61">
        <v>104.0</v>
      </c>
      <c r="C822" s="56" t="s">
        <v>7369</v>
      </c>
      <c r="D822" s="57" t="s">
        <v>1310</v>
      </c>
      <c r="E822" s="56" t="s">
        <v>1305</v>
      </c>
      <c r="F822" s="62" t="b">
        <v>1</v>
      </c>
      <c r="G822" s="61">
        <v>19.0</v>
      </c>
      <c r="H822" s="61">
        <v>8.0</v>
      </c>
      <c r="I822" s="61">
        <v>11.0</v>
      </c>
      <c r="J822" s="63">
        <v>42327.419444444444</v>
      </c>
      <c r="K822" s="56" t="s">
        <v>1306</v>
      </c>
      <c r="L822" s="56" t="s">
        <v>1307</v>
      </c>
      <c r="M822" s="56" t="s">
        <v>1308</v>
      </c>
      <c r="N822" s="62" t="e">
        <v>#N/A</v>
      </c>
      <c r="O822" s="62" t="e">
        <v>#N/A</v>
      </c>
      <c r="P822" s="62" t="e">
        <v>#N/A</v>
      </c>
      <c r="Q822" s="62" t="e">
        <v>#N/A</v>
      </c>
      <c r="R822" s="62" t="e">
        <v>#N/A</v>
      </c>
      <c r="S822" s="62" t="b">
        <v>1</v>
      </c>
      <c r="T822" s="62" t="b">
        <v>1</v>
      </c>
      <c r="U822" s="61">
        <v>25403.0</v>
      </c>
      <c r="V822" s="56" t="s">
        <v>1312</v>
      </c>
      <c r="W822" s="56" t="s">
        <v>1313</v>
      </c>
      <c r="X822" s="60"/>
      <c r="Y822" s="60"/>
      <c r="Z822" s="56" t="s">
        <v>1315</v>
      </c>
      <c r="AA822" s="56" t="s">
        <v>7845</v>
      </c>
      <c r="AB822" s="61">
        <v>1.0</v>
      </c>
      <c r="AC822" s="61">
        <v>3.0</v>
      </c>
      <c r="AD822" s="60"/>
      <c r="AE822" s="60"/>
    </row>
    <row r="823">
      <c r="A823" s="60"/>
      <c r="B823" s="61">
        <v>507.0</v>
      </c>
      <c r="C823" s="56" t="s">
        <v>7369</v>
      </c>
      <c r="D823" s="57" t="s">
        <v>5618</v>
      </c>
      <c r="E823" s="56" t="s">
        <v>5614</v>
      </c>
      <c r="F823" s="62" t="b">
        <v>0</v>
      </c>
      <c r="G823" s="61">
        <v>122.0</v>
      </c>
      <c r="H823" s="61">
        <v>25.0</v>
      </c>
      <c r="I823" s="61">
        <v>97.0</v>
      </c>
      <c r="J823" s="63">
        <v>42324.938888888886</v>
      </c>
      <c r="K823" s="56" t="s">
        <v>5615</v>
      </c>
      <c r="L823" s="56" t="s">
        <v>5616</v>
      </c>
      <c r="M823" s="56" t="s">
        <v>5617</v>
      </c>
      <c r="N823" s="62" t="e">
        <v>#N/A</v>
      </c>
      <c r="O823" s="62" t="e">
        <v>#N/A</v>
      </c>
      <c r="P823" s="62" t="e">
        <v>#N/A</v>
      </c>
      <c r="Q823" s="62" t="e">
        <v>#N/A</v>
      </c>
      <c r="R823" s="62" t="e">
        <v>#N/A</v>
      </c>
      <c r="S823" s="62" t="b">
        <v>1</v>
      </c>
      <c r="T823" s="62" t="b">
        <v>1</v>
      </c>
      <c r="U823" s="61">
        <v>25430.0</v>
      </c>
      <c r="V823" s="56" t="s">
        <v>5619</v>
      </c>
      <c r="W823" s="56" t="s">
        <v>1313</v>
      </c>
      <c r="X823" s="60"/>
      <c r="Y823" s="60"/>
      <c r="Z823" s="60"/>
      <c r="AA823" s="56" t="s">
        <v>7846</v>
      </c>
      <c r="AB823" s="60"/>
      <c r="AC823" s="60"/>
      <c r="AD823" s="60"/>
      <c r="AE823" s="60"/>
    </row>
    <row r="824">
      <c r="A824" s="60"/>
      <c r="B824" s="61">
        <v>815.0</v>
      </c>
      <c r="C824" s="56" t="s">
        <v>7369</v>
      </c>
      <c r="D824" s="57" t="s">
        <v>7535</v>
      </c>
      <c r="E824" s="56" t="s">
        <v>7531</v>
      </c>
      <c r="F824" s="62" t="b">
        <v>0</v>
      </c>
      <c r="G824" s="61">
        <v>23.0</v>
      </c>
      <c r="H824" s="61">
        <v>9.0</v>
      </c>
      <c r="I824" s="61">
        <v>14.0</v>
      </c>
      <c r="J824" s="63">
        <v>42314.45694444444</v>
      </c>
      <c r="K824" s="56" t="s">
        <v>7532</v>
      </c>
      <c r="L824" s="56" t="s">
        <v>7533</v>
      </c>
      <c r="M824" s="56" t="s">
        <v>7534</v>
      </c>
      <c r="N824" s="62" t="e">
        <v>#N/A</v>
      </c>
      <c r="O824" s="62" t="e">
        <v>#N/A</v>
      </c>
      <c r="P824" s="62" t="e">
        <v>#N/A</v>
      </c>
      <c r="Q824" s="62" t="e">
        <v>#N/A</v>
      </c>
      <c r="R824" s="62" t="e">
        <v>#N/A</v>
      </c>
      <c r="S824" s="62" t="b">
        <v>0</v>
      </c>
      <c r="T824" s="62" t="b">
        <v>1</v>
      </c>
      <c r="U824" s="61">
        <v>24740.0</v>
      </c>
      <c r="V824" s="56" t="s">
        <v>7536</v>
      </c>
      <c r="W824" s="56" t="s">
        <v>1313</v>
      </c>
      <c r="X824" s="60"/>
      <c r="Y824" s="60"/>
      <c r="Z824" s="60"/>
      <c r="AA824" s="56" t="s">
        <v>7847</v>
      </c>
      <c r="AB824" s="61">
        <v>3.0</v>
      </c>
      <c r="AC824" s="61">
        <v>1.0</v>
      </c>
      <c r="AD824" s="60"/>
      <c r="AE824" s="60"/>
    </row>
    <row r="825">
      <c r="A825" s="60"/>
      <c r="B825" s="61">
        <v>607.0</v>
      </c>
      <c r="C825" s="56" t="s">
        <v>7369</v>
      </c>
      <c r="D825" s="57" t="s">
        <v>6459</v>
      </c>
      <c r="E825" s="56" t="s">
        <v>6454</v>
      </c>
      <c r="F825" s="62" t="b">
        <v>0</v>
      </c>
      <c r="G825" s="61">
        <v>3.0</v>
      </c>
      <c r="H825" s="61">
        <v>1.0</v>
      </c>
      <c r="I825" s="61">
        <v>2.0</v>
      </c>
      <c r="J825" s="63">
        <v>42320.35625</v>
      </c>
      <c r="K825" s="56" t="s">
        <v>6455</v>
      </c>
      <c r="L825" s="56" t="s">
        <v>6456</v>
      </c>
      <c r="M825" s="56" t="s">
        <v>6457</v>
      </c>
      <c r="N825" s="62" t="e">
        <v>#N/A</v>
      </c>
      <c r="O825" s="62" t="e">
        <v>#N/A</v>
      </c>
      <c r="P825" s="62" t="e">
        <v>#N/A</v>
      </c>
      <c r="Q825" s="62" t="e">
        <v>#N/A</v>
      </c>
      <c r="R825" s="62" t="e">
        <v>#N/A</v>
      </c>
      <c r="S825" s="62" t="b">
        <v>1</v>
      </c>
      <c r="T825" s="62" t="b">
        <v>1</v>
      </c>
      <c r="U825" s="61">
        <v>82716.0</v>
      </c>
      <c r="V825" s="56" t="s">
        <v>6460</v>
      </c>
      <c r="W825" s="56" t="s">
        <v>6461</v>
      </c>
      <c r="X825" s="60"/>
      <c r="Y825" s="60"/>
      <c r="Z825" s="60"/>
      <c r="AA825" s="56" t="s">
        <v>7848</v>
      </c>
      <c r="AB825" s="61">
        <v>3.0</v>
      </c>
      <c r="AC825" s="61">
        <v>1.0</v>
      </c>
      <c r="AD825" s="60"/>
      <c r="AE825" s="60"/>
    </row>
  </sheetData>
  <mergeCells count="217">
    <mergeCell ref="AA3:AC3"/>
    <mergeCell ref="L13:M13"/>
    <mergeCell ref="L31:M31"/>
    <mergeCell ref="AA92:AC92"/>
    <mergeCell ref="AA93:AC93"/>
    <mergeCell ref="AA94:AC94"/>
    <mergeCell ref="AA95:AC95"/>
    <mergeCell ref="AA96:AC96"/>
    <mergeCell ref="AA97:AC97"/>
    <mergeCell ref="AA98:AC98"/>
    <mergeCell ref="AA99:AC99"/>
    <mergeCell ref="AA100:AC100"/>
    <mergeCell ref="AA101:AC101"/>
    <mergeCell ref="AA170:AB170"/>
    <mergeCell ref="AA171:AB171"/>
    <mergeCell ref="AA227:AC227"/>
    <mergeCell ref="AA229:AC229"/>
    <mergeCell ref="AA230:AC230"/>
    <mergeCell ref="AA231:AC231"/>
    <mergeCell ref="AA232:AC232"/>
    <mergeCell ref="AA236:AC236"/>
    <mergeCell ref="AA314:AC314"/>
    <mergeCell ref="AA315:AC315"/>
    <mergeCell ref="L318:M318"/>
    <mergeCell ref="AA305:AC305"/>
    <mergeCell ref="AA308:AC308"/>
    <mergeCell ref="AA309:AC309"/>
    <mergeCell ref="AA310:AC310"/>
    <mergeCell ref="AA313:AC313"/>
    <mergeCell ref="AA311:AC311"/>
    <mergeCell ref="AA312:AC312"/>
    <mergeCell ref="AA330:AC330"/>
    <mergeCell ref="AA331:AC331"/>
    <mergeCell ref="AA332:AC332"/>
    <mergeCell ref="AA333:AC333"/>
    <mergeCell ref="AA334:AC334"/>
    <mergeCell ref="AA335:AC335"/>
    <mergeCell ref="AA336:AC336"/>
    <mergeCell ref="AA337:AC337"/>
    <mergeCell ref="AA338:AC338"/>
    <mergeCell ref="AA339:AC339"/>
    <mergeCell ref="AA340:AC340"/>
    <mergeCell ref="AA341:AC341"/>
    <mergeCell ref="AA376:AC376"/>
    <mergeCell ref="AA377:AC377"/>
    <mergeCell ref="L390:M390"/>
    <mergeCell ref="AA342:AC342"/>
    <mergeCell ref="AA343:AC343"/>
    <mergeCell ref="AA344:AC344"/>
    <mergeCell ref="AA345:AC345"/>
    <mergeCell ref="AA346:AC346"/>
    <mergeCell ref="AA347:AC347"/>
    <mergeCell ref="AA348:AC348"/>
    <mergeCell ref="AA378:AC378"/>
    <mergeCell ref="AA379:AC379"/>
    <mergeCell ref="AA380:AC380"/>
    <mergeCell ref="AA381:AC381"/>
    <mergeCell ref="AA382:AC382"/>
    <mergeCell ref="AA383:AC383"/>
    <mergeCell ref="AA384:AC384"/>
    <mergeCell ref="AA349:AC349"/>
    <mergeCell ref="AA350:AC350"/>
    <mergeCell ref="AA351:AC351"/>
    <mergeCell ref="AA352:AC352"/>
    <mergeCell ref="AA353:AC353"/>
    <mergeCell ref="AA370:AC370"/>
    <mergeCell ref="AA371:AC371"/>
    <mergeCell ref="AA385:AC385"/>
    <mergeCell ref="AA386:AC386"/>
    <mergeCell ref="AA393:AC393"/>
    <mergeCell ref="AA394:AC394"/>
    <mergeCell ref="AA395:AC395"/>
    <mergeCell ref="AA396:AC396"/>
    <mergeCell ref="AA397:AC397"/>
    <mergeCell ref="AA398:AC398"/>
    <mergeCell ref="AA403:AC403"/>
    <mergeCell ref="AA404:AC404"/>
    <mergeCell ref="AA405:AC405"/>
    <mergeCell ref="AA406:AC406"/>
    <mergeCell ref="AA407:AC407"/>
    <mergeCell ref="AA408:AC408"/>
    <mergeCell ref="AA409:AC409"/>
    <mergeCell ref="AA410:AC410"/>
    <mergeCell ref="AA411:AC411"/>
    <mergeCell ref="AA412:AC412"/>
    <mergeCell ref="AA413:AC413"/>
    <mergeCell ref="AA414:AC414"/>
    <mergeCell ref="AA415:AC415"/>
    <mergeCell ref="AA416:AC416"/>
    <mergeCell ref="AA417:AC417"/>
    <mergeCell ref="AA418:AC418"/>
    <mergeCell ref="AA421:AC421"/>
    <mergeCell ref="AA422:AC422"/>
    <mergeCell ref="AA423:AC423"/>
    <mergeCell ref="AA429:AC429"/>
    <mergeCell ref="AA608:AC608"/>
    <mergeCell ref="AA609:AC609"/>
    <mergeCell ref="AA610:AC610"/>
    <mergeCell ref="AA611:AC611"/>
    <mergeCell ref="AA612:AC612"/>
    <mergeCell ref="AA613:AC613"/>
    <mergeCell ref="AA606:AC606"/>
    <mergeCell ref="AA607:AC607"/>
    <mergeCell ref="AA615:AC615"/>
    <mergeCell ref="AA616:AC616"/>
    <mergeCell ref="AA617:AC617"/>
    <mergeCell ref="L618:M618"/>
    <mergeCell ref="AA618:AC618"/>
    <mergeCell ref="AA614:AC614"/>
    <mergeCell ref="AA624:AC624"/>
    <mergeCell ref="AA635:AC635"/>
    <mergeCell ref="AA619:AC619"/>
    <mergeCell ref="AA620:AC620"/>
    <mergeCell ref="AA621:AC621"/>
    <mergeCell ref="AA622:AC622"/>
    <mergeCell ref="AA623:AC623"/>
    <mergeCell ref="L680:M680"/>
    <mergeCell ref="L756:M756"/>
    <mergeCell ref="AA636:AC636"/>
    <mergeCell ref="AA430:AC430"/>
    <mergeCell ref="AA431:AC431"/>
    <mergeCell ref="AA432:AC432"/>
    <mergeCell ref="AA440:AC440"/>
    <mergeCell ref="AA441:AC441"/>
    <mergeCell ref="AA442:AC442"/>
    <mergeCell ref="AA445:AC445"/>
    <mergeCell ref="AA446:AC446"/>
    <mergeCell ref="AA447:AC447"/>
    <mergeCell ref="AA448:AC448"/>
    <mergeCell ref="AA449:AC449"/>
    <mergeCell ref="AA450:AC450"/>
    <mergeCell ref="AA451:AC451"/>
    <mergeCell ref="AA459:AC459"/>
    <mergeCell ref="AA460:AC460"/>
    <mergeCell ref="AA461:AC461"/>
    <mergeCell ref="AA463:AC463"/>
    <mergeCell ref="AA477:AC477"/>
    <mergeCell ref="AA478:AC478"/>
    <mergeCell ref="AA479:AC479"/>
    <mergeCell ref="AA480:AC480"/>
    <mergeCell ref="AA481:AC481"/>
    <mergeCell ref="AA482:AC482"/>
    <mergeCell ref="AA483:AC483"/>
    <mergeCell ref="AA484:AC484"/>
    <mergeCell ref="AA485:AC485"/>
    <mergeCell ref="AA486:AC486"/>
    <mergeCell ref="AA487:AC487"/>
    <mergeCell ref="AA488:AC488"/>
    <mergeCell ref="AA489:AC489"/>
    <mergeCell ref="AA490:AC490"/>
    <mergeCell ref="AA491:AC491"/>
    <mergeCell ref="AA492:AC492"/>
    <mergeCell ref="AA493:AC493"/>
    <mergeCell ref="AA494:AC494"/>
    <mergeCell ref="AA495:AC495"/>
    <mergeCell ref="AA496:AC496"/>
    <mergeCell ref="AA513:AC513"/>
    <mergeCell ref="AA514:AC514"/>
    <mergeCell ref="AA515:AC515"/>
    <mergeCell ref="AA516:AC516"/>
    <mergeCell ref="AA517:AC517"/>
    <mergeCell ref="AA520:AC520"/>
    <mergeCell ref="AA521:AC521"/>
    <mergeCell ref="AA522:AC522"/>
    <mergeCell ref="AA523:AC523"/>
    <mergeCell ref="AA524:AC524"/>
    <mergeCell ref="AA525:AC525"/>
    <mergeCell ref="AA526:AC526"/>
    <mergeCell ref="AA527:AC527"/>
    <mergeCell ref="AA528:AC528"/>
    <mergeCell ref="AA529:AC529"/>
    <mergeCell ref="AA542:AC542"/>
    <mergeCell ref="AA543:AC543"/>
    <mergeCell ref="AA544:AC544"/>
    <mergeCell ref="AA545:AC545"/>
    <mergeCell ref="AA546:AC546"/>
    <mergeCell ref="AA547:AC547"/>
    <mergeCell ref="AA548:AC548"/>
    <mergeCell ref="AA549:AC549"/>
    <mergeCell ref="AA550:AC550"/>
    <mergeCell ref="AA551:AC551"/>
    <mergeCell ref="AA552:AC552"/>
    <mergeCell ref="AA553:AC553"/>
    <mergeCell ref="AA571:AC571"/>
    <mergeCell ref="AA572:AC572"/>
    <mergeCell ref="AA573:AC573"/>
    <mergeCell ref="AA574:AC574"/>
    <mergeCell ref="AA575:AC575"/>
    <mergeCell ref="AA576:AC576"/>
    <mergeCell ref="AA577:AC577"/>
    <mergeCell ref="AA578:AC578"/>
    <mergeCell ref="AA534:AC534"/>
    <mergeCell ref="AA536:AC536"/>
    <mergeCell ref="AA598:AC598"/>
    <mergeCell ref="AA599:AC599"/>
    <mergeCell ref="AA518:AC518"/>
    <mergeCell ref="AA519:AC519"/>
    <mergeCell ref="AA601:AC601"/>
    <mergeCell ref="AA602:AC602"/>
    <mergeCell ref="AA603:AC603"/>
    <mergeCell ref="AA604:AC604"/>
    <mergeCell ref="AA605:AC605"/>
    <mergeCell ref="AA600:AC600"/>
    <mergeCell ref="AA579:AC579"/>
    <mergeCell ref="AA580:AC580"/>
    <mergeCell ref="AA581:AC581"/>
    <mergeCell ref="AA582:AC582"/>
    <mergeCell ref="AA588:AC588"/>
    <mergeCell ref="AA589:AC589"/>
    <mergeCell ref="AA590:AC590"/>
    <mergeCell ref="AA591:AC591"/>
    <mergeCell ref="AA592:AC592"/>
    <mergeCell ref="AA593:AC593"/>
    <mergeCell ref="AA594:AC594"/>
    <mergeCell ref="AA595:AC595"/>
    <mergeCell ref="AA596:AC596"/>
    <mergeCell ref="AA597:AC597"/>
  </mergeCells>
  <hyperlinks>
    <hyperlink r:id="rId1" ref="R20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69" t="s">
        <v>0</v>
      </c>
      <c r="B1" s="69" t="s">
        <v>12</v>
      </c>
      <c r="C1" s="69" t="s">
        <v>41</v>
      </c>
      <c r="D1" s="69" t="s">
        <v>42</v>
      </c>
      <c r="E1" s="69" t="s">
        <v>43</v>
      </c>
      <c r="F1" s="69" t="s">
        <v>44</v>
      </c>
      <c r="G1" s="69" t="s">
        <v>45</v>
      </c>
      <c r="H1" s="69" t="s">
        <v>46</v>
      </c>
      <c r="I1" s="69" t="s">
        <v>47</v>
      </c>
      <c r="J1" s="69" t="s">
        <v>48</v>
      </c>
      <c r="K1" s="69" t="s">
        <v>50</v>
      </c>
      <c r="L1" s="69" t="s">
        <v>51</v>
      </c>
      <c r="M1" s="69" t="s">
        <v>52</v>
      </c>
      <c r="N1" s="69" t="s">
        <v>53</v>
      </c>
      <c r="O1" s="69" t="s">
        <v>54</v>
      </c>
      <c r="P1" s="69" t="s">
        <v>55</v>
      </c>
      <c r="Q1" s="69"/>
      <c r="R1" s="69"/>
      <c r="S1" s="69"/>
      <c r="T1" s="69"/>
      <c r="U1" s="69"/>
      <c r="V1" s="69"/>
      <c r="W1" s="69"/>
      <c r="X1" s="69"/>
      <c r="Y1" s="69"/>
      <c r="Z1" s="69"/>
      <c r="AA1" s="69"/>
      <c r="AB1" s="69"/>
      <c r="AC1" s="69"/>
      <c r="AD1" s="69"/>
      <c r="AE1" s="69"/>
      <c r="AF1" s="69"/>
      <c r="AG1" s="69"/>
      <c r="AH1" s="69"/>
      <c r="AI1" s="69"/>
      <c r="AJ1" s="69"/>
      <c r="AK1" s="69"/>
      <c r="AL1" s="69"/>
      <c r="AM1" s="69"/>
    </row>
    <row r="2">
      <c r="A2" s="70">
        <v>1.0</v>
      </c>
      <c r="B2" s="69" t="s">
        <v>288</v>
      </c>
      <c r="C2" s="70">
        <v>3728.0</v>
      </c>
      <c r="D2" s="70">
        <v>690.0</v>
      </c>
      <c r="E2" s="70">
        <v>96.0</v>
      </c>
      <c r="F2" s="70">
        <v>1.0</v>
      </c>
      <c r="G2" s="70">
        <v>0.0</v>
      </c>
      <c r="H2" s="70">
        <v>0.0</v>
      </c>
      <c r="I2" s="70">
        <v>3.0</v>
      </c>
      <c r="J2" s="70">
        <v>2.0</v>
      </c>
      <c r="K2" s="70">
        <v>53.0</v>
      </c>
      <c r="L2" s="70">
        <v>58.0</v>
      </c>
      <c r="M2" s="69" t="s">
        <v>7599</v>
      </c>
      <c r="N2" s="69" t="s">
        <v>7600</v>
      </c>
      <c r="O2" s="70">
        <v>4907.0</v>
      </c>
      <c r="P2" s="69" t="s">
        <v>7602</v>
      </c>
      <c r="Q2" s="71"/>
      <c r="R2" s="70"/>
      <c r="S2" s="69"/>
      <c r="T2" s="69"/>
      <c r="U2" s="70"/>
      <c r="V2" s="70"/>
      <c r="W2" s="69"/>
      <c r="X2" s="69"/>
      <c r="Y2" s="70"/>
      <c r="Z2" s="70"/>
      <c r="AA2" s="70"/>
      <c r="AB2" s="70"/>
      <c r="AC2" s="70"/>
      <c r="AD2" s="70"/>
      <c r="AE2" s="70"/>
      <c r="AF2" s="70"/>
      <c r="AG2" s="70"/>
      <c r="AH2" s="70"/>
      <c r="AI2" s="70"/>
      <c r="AJ2" s="70"/>
      <c r="AK2" s="69"/>
      <c r="AL2" s="69"/>
      <c r="AM2" s="70"/>
    </row>
    <row r="3">
      <c r="A3" s="70">
        <v>2.0</v>
      </c>
      <c r="B3" s="69" t="s">
        <v>306</v>
      </c>
      <c r="C3" s="70">
        <v>4934.0</v>
      </c>
      <c r="D3" s="70">
        <v>935.0</v>
      </c>
      <c r="E3" s="70">
        <v>125.0</v>
      </c>
      <c r="F3" s="70">
        <v>0.0</v>
      </c>
      <c r="G3" s="70">
        <v>0.0</v>
      </c>
      <c r="H3" s="70">
        <v>0.0</v>
      </c>
      <c r="I3" s="70">
        <v>0.0</v>
      </c>
      <c r="J3" s="70">
        <v>3.0</v>
      </c>
      <c r="K3" s="70">
        <v>13.0</v>
      </c>
      <c r="L3" s="70">
        <v>102.0</v>
      </c>
      <c r="M3" s="69" t="s">
        <v>7604</v>
      </c>
      <c r="N3" s="69" t="s">
        <v>7600</v>
      </c>
      <c r="O3" s="70">
        <v>6591.0</v>
      </c>
      <c r="P3" s="69" t="s">
        <v>7602</v>
      </c>
      <c r="Q3" s="71"/>
      <c r="R3" s="70"/>
      <c r="S3" s="69"/>
      <c r="T3" s="69"/>
      <c r="U3" s="72"/>
      <c r="V3" s="72"/>
      <c r="W3" s="69"/>
      <c r="X3" s="69"/>
      <c r="Y3" s="70"/>
      <c r="Z3" s="70"/>
      <c r="AA3" s="70"/>
      <c r="AB3" s="70"/>
      <c r="AC3" s="70"/>
      <c r="AD3" s="70"/>
      <c r="AE3" s="70"/>
      <c r="AF3" s="70"/>
      <c r="AG3" s="70"/>
      <c r="AH3" s="70"/>
      <c r="AI3" s="70"/>
      <c r="AJ3" s="70"/>
      <c r="AK3" s="69"/>
      <c r="AL3" s="69"/>
      <c r="AM3" s="70"/>
    </row>
    <row r="4">
      <c r="A4" s="70">
        <v>3.0</v>
      </c>
      <c r="B4" s="69" t="s">
        <v>316</v>
      </c>
      <c r="C4" s="70">
        <v>1731.0</v>
      </c>
      <c r="D4" s="70">
        <v>276.0</v>
      </c>
      <c r="E4" s="70">
        <v>122.0</v>
      </c>
      <c r="F4" s="70">
        <v>2.0</v>
      </c>
      <c r="G4" s="70">
        <v>3.0</v>
      </c>
      <c r="H4" s="70">
        <v>0.0</v>
      </c>
      <c r="I4" s="70">
        <v>0.0</v>
      </c>
      <c r="J4" s="70">
        <v>3.0</v>
      </c>
      <c r="K4" s="70">
        <v>11.0</v>
      </c>
      <c r="L4" s="70">
        <v>70.0</v>
      </c>
      <c r="M4" s="69" t="s">
        <v>7604</v>
      </c>
      <c r="N4" s="69" t="s">
        <v>7600</v>
      </c>
      <c r="O4" s="70">
        <v>2203.0</v>
      </c>
      <c r="P4" s="69" t="s">
        <v>7605</v>
      </c>
      <c r="Q4" s="71"/>
      <c r="R4" s="70"/>
      <c r="S4" s="69"/>
      <c r="T4" s="69"/>
      <c r="U4" s="70"/>
      <c r="V4" s="70"/>
      <c r="W4" s="73"/>
      <c r="X4" s="69"/>
      <c r="Y4" s="70"/>
      <c r="Z4" s="70"/>
      <c r="AA4" s="70"/>
      <c r="AB4" s="70"/>
      <c r="AC4" s="70"/>
      <c r="AD4" s="70"/>
      <c r="AE4" s="70"/>
      <c r="AF4" s="70"/>
      <c r="AG4" s="70"/>
      <c r="AH4" s="70"/>
      <c r="AI4" s="70"/>
      <c r="AJ4" s="70"/>
      <c r="AK4" s="69"/>
      <c r="AL4" s="69"/>
      <c r="AM4" s="70"/>
    </row>
    <row r="5">
      <c r="A5" s="70">
        <v>4.0</v>
      </c>
      <c r="B5" s="69" t="s">
        <v>327</v>
      </c>
      <c r="C5" s="70">
        <v>2236.0</v>
      </c>
      <c r="D5" s="70">
        <v>340.0</v>
      </c>
      <c r="E5" s="70">
        <v>70.0</v>
      </c>
      <c r="F5" s="70">
        <v>1.0</v>
      </c>
      <c r="G5" s="70">
        <v>0.0</v>
      </c>
      <c r="H5" s="70">
        <v>0.0</v>
      </c>
      <c r="I5" s="70">
        <v>0.0</v>
      </c>
      <c r="J5" s="70">
        <v>1.0</v>
      </c>
      <c r="K5" s="70">
        <v>0.0</v>
      </c>
      <c r="L5" s="70">
        <v>34.0</v>
      </c>
      <c r="M5" s="69" t="s">
        <v>7607</v>
      </c>
      <c r="N5" s="69" t="s">
        <v>7600</v>
      </c>
      <c r="O5" s="70">
        <v>2994.0</v>
      </c>
      <c r="P5" s="69" t="s">
        <v>7602</v>
      </c>
      <c r="Q5" s="71"/>
      <c r="R5" s="70"/>
      <c r="S5" s="69"/>
      <c r="T5" s="69"/>
      <c r="U5" s="70"/>
      <c r="V5" s="70"/>
      <c r="W5" s="73"/>
      <c r="X5" s="73"/>
      <c r="Y5" s="70"/>
      <c r="Z5" s="70"/>
      <c r="AA5" s="70"/>
      <c r="AB5" s="70"/>
      <c r="AC5" s="70"/>
      <c r="AD5" s="70"/>
      <c r="AE5" s="70"/>
      <c r="AF5" s="70"/>
      <c r="AG5" s="70"/>
      <c r="AH5" s="70"/>
      <c r="AI5" s="70"/>
      <c r="AJ5" s="70"/>
      <c r="AK5" s="69"/>
      <c r="AL5" s="69"/>
      <c r="AM5" s="70"/>
    </row>
    <row r="6">
      <c r="A6" s="70">
        <v>5.0</v>
      </c>
      <c r="B6" s="69" t="s">
        <v>336</v>
      </c>
      <c r="C6" s="70">
        <v>1285.0</v>
      </c>
      <c r="D6" s="70">
        <v>226.0</v>
      </c>
      <c r="E6" s="70">
        <v>57.0</v>
      </c>
      <c r="F6" s="70">
        <v>1.0</v>
      </c>
      <c r="G6" s="70">
        <v>0.0</v>
      </c>
      <c r="H6" s="70">
        <v>0.0</v>
      </c>
      <c r="I6" s="70">
        <v>0.0</v>
      </c>
      <c r="J6" s="70">
        <v>2.0</v>
      </c>
      <c r="K6" s="70">
        <v>2.0</v>
      </c>
      <c r="L6" s="70">
        <v>24.0</v>
      </c>
      <c r="M6" s="69" t="s">
        <v>7609</v>
      </c>
      <c r="N6" s="69" t="s">
        <v>7600</v>
      </c>
      <c r="O6" s="70">
        <v>1648.0</v>
      </c>
      <c r="P6" s="72"/>
      <c r="Q6" s="71"/>
      <c r="R6" s="70"/>
      <c r="S6" s="69"/>
      <c r="T6" s="69"/>
      <c r="U6" s="70"/>
      <c r="V6" s="70"/>
      <c r="W6" s="73"/>
      <c r="X6" s="73"/>
      <c r="Y6" s="70"/>
      <c r="Z6" s="70"/>
      <c r="AA6" s="70"/>
      <c r="AB6" s="70"/>
      <c r="AC6" s="70"/>
      <c r="AD6" s="70"/>
      <c r="AE6" s="70"/>
      <c r="AF6" s="70"/>
      <c r="AG6" s="70"/>
      <c r="AH6" s="70"/>
      <c r="AI6" s="70"/>
      <c r="AJ6" s="70"/>
      <c r="AK6" s="69"/>
      <c r="AL6" s="69"/>
      <c r="AM6" s="70"/>
    </row>
    <row r="7">
      <c r="A7" s="70">
        <v>6.0</v>
      </c>
      <c r="B7" s="69" t="s">
        <v>344</v>
      </c>
      <c r="C7" s="70">
        <v>5281.0</v>
      </c>
      <c r="D7" s="70">
        <v>865.0</v>
      </c>
      <c r="E7" s="70">
        <v>171.0</v>
      </c>
      <c r="F7" s="70">
        <v>1.0</v>
      </c>
      <c r="G7" s="70">
        <v>0.0</v>
      </c>
      <c r="H7" s="70">
        <v>0.0</v>
      </c>
      <c r="I7" s="70">
        <v>0.0</v>
      </c>
      <c r="J7" s="70">
        <v>0.0</v>
      </c>
      <c r="K7" s="70">
        <v>16.0</v>
      </c>
      <c r="L7" s="70">
        <v>187.0</v>
      </c>
      <c r="M7" s="69" t="s">
        <v>7610</v>
      </c>
      <c r="N7" s="69" t="s">
        <v>7600</v>
      </c>
      <c r="O7" s="70">
        <v>6897.0</v>
      </c>
      <c r="P7" s="69" t="s">
        <v>7602</v>
      </c>
      <c r="Q7" s="71"/>
      <c r="R7" s="70"/>
      <c r="S7" s="69"/>
      <c r="T7" s="69"/>
      <c r="U7" s="70"/>
      <c r="V7" s="70"/>
      <c r="W7" s="73"/>
      <c r="X7" s="73"/>
      <c r="Y7" s="70"/>
      <c r="Z7" s="70"/>
      <c r="AA7" s="70"/>
      <c r="AB7" s="70"/>
      <c r="AC7" s="70"/>
      <c r="AD7" s="70"/>
      <c r="AE7" s="70"/>
      <c r="AF7" s="70"/>
      <c r="AG7" s="70"/>
      <c r="AH7" s="70"/>
      <c r="AI7" s="70"/>
      <c r="AJ7" s="70"/>
      <c r="AK7" s="69"/>
      <c r="AL7" s="69"/>
      <c r="AM7" s="70"/>
    </row>
    <row r="8">
      <c r="A8" s="70">
        <v>7.0</v>
      </c>
      <c r="B8" s="69" t="s">
        <v>354</v>
      </c>
      <c r="C8" s="70">
        <v>3342.0</v>
      </c>
      <c r="D8" s="70">
        <v>598.0</v>
      </c>
      <c r="E8" s="70">
        <v>92.0</v>
      </c>
      <c r="F8" s="70">
        <v>0.0</v>
      </c>
      <c r="G8" s="70">
        <v>0.0</v>
      </c>
      <c r="H8" s="70">
        <v>0.0</v>
      </c>
      <c r="I8" s="70">
        <v>0.0</v>
      </c>
      <c r="J8" s="70">
        <v>0.0</v>
      </c>
      <c r="K8" s="70">
        <v>6.0</v>
      </c>
      <c r="L8" s="70">
        <v>59.0</v>
      </c>
      <c r="M8" s="69" t="s">
        <v>7612</v>
      </c>
      <c r="N8" s="69" t="s">
        <v>7613</v>
      </c>
      <c r="O8" s="70">
        <v>4538.0</v>
      </c>
      <c r="P8" s="69" t="s">
        <v>7602</v>
      </c>
      <c r="Q8" s="71"/>
      <c r="R8" s="70"/>
      <c r="S8" s="69"/>
      <c r="T8" s="69"/>
      <c r="U8" s="70"/>
      <c r="V8" s="70"/>
      <c r="W8" s="73"/>
      <c r="X8" s="73"/>
      <c r="Y8" s="70"/>
      <c r="Z8" s="70"/>
      <c r="AA8" s="70"/>
      <c r="AB8" s="70"/>
      <c r="AC8" s="70"/>
      <c r="AD8" s="70"/>
      <c r="AE8" s="70"/>
      <c r="AF8" s="70"/>
      <c r="AG8" s="70"/>
      <c r="AH8" s="70"/>
      <c r="AI8" s="70"/>
      <c r="AJ8" s="70"/>
      <c r="AK8" s="69"/>
      <c r="AL8" s="69"/>
      <c r="AM8" s="70"/>
    </row>
    <row r="9">
      <c r="A9" s="70">
        <v>8.0</v>
      </c>
      <c r="B9" s="69" t="s">
        <v>366</v>
      </c>
      <c r="C9" s="70">
        <v>1319.0</v>
      </c>
      <c r="D9" s="70">
        <v>200.0</v>
      </c>
      <c r="E9" s="70">
        <v>70.0</v>
      </c>
      <c r="F9" s="70">
        <v>0.0</v>
      </c>
      <c r="G9" s="70">
        <v>0.0</v>
      </c>
      <c r="H9" s="70">
        <v>0.0</v>
      </c>
      <c r="I9" s="70">
        <v>2.0</v>
      </c>
      <c r="J9" s="70">
        <v>0.0</v>
      </c>
      <c r="K9" s="70">
        <v>17.0</v>
      </c>
      <c r="L9" s="70">
        <v>53.0</v>
      </c>
      <c r="M9" s="69" t="s">
        <v>7607</v>
      </c>
      <c r="N9" s="69" t="s">
        <v>7600</v>
      </c>
      <c r="O9" s="70">
        <v>1678.0</v>
      </c>
      <c r="P9" s="69" t="s">
        <v>7605</v>
      </c>
      <c r="Q9" s="71"/>
      <c r="R9" s="70"/>
      <c r="S9" s="69"/>
      <c r="T9" s="69"/>
      <c r="U9" s="70"/>
      <c r="V9" s="70"/>
      <c r="W9" s="73"/>
      <c r="X9" s="73"/>
      <c r="Y9" s="70"/>
      <c r="Z9" s="70"/>
      <c r="AA9" s="70"/>
      <c r="AB9" s="70"/>
      <c r="AC9" s="70"/>
      <c r="AD9" s="70"/>
      <c r="AE9" s="70"/>
      <c r="AF9" s="70"/>
      <c r="AG9" s="70"/>
      <c r="AH9" s="70"/>
      <c r="AI9" s="70"/>
      <c r="AJ9" s="70"/>
      <c r="AK9" s="69"/>
      <c r="AL9" s="69"/>
      <c r="AM9" s="70"/>
    </row>
    <row r="10">
      <c r="A10" s="70">
        <v>9.0</v>
      </c>
      <c r="B10" s="69" t="s">
        <v>377</v>
      </c>
      <c r="C10" s="70">
        <v>2273.0</v>
      </c>
      <c r="D10" s="70">
        <v>364.0</v>
      </c>
      <c r="E10" s="70">
        <v>98.0</v>
      </c>
      <c r="F10" s="70">
        <v>0.0</v>
      </c>
      <c r="G10" s="70">
        <v>0.0</v>
      </c>
      <c r="H10" s="70">
        <v>0.0</v>
      </c>
      <c r="I10" s="70">
        <v>0.0</v>
      </c>
      <c r="J10" s="70">
        <v>0.0</v>
      </c>
      <c r="K10" s="70">
        <v>0.0</v>
      </c>
      <c r="L10" s="70">
        <v>56.0</v>
      </c>
      <c r="M10" s="69" t="s">
        <v>7609</v>
      </c>
      <c r="N10" s="69" t="s">
        <v>7600</v>
      </c>
      <c r="O10" s="70">
        <v>2980.0</v>
      </c>
      <c r="P10" s="69" t="s">
        <v>7602</v>
      </c>
      <c r="Q10" s="71"/>
      <c r="R10" s="70"/>
      <c r="S10" s="69"/>
      <c r="T10" s="69"/>
      <c r="U10" s="70"/>
      <c r="V10" s="70"/>
      <c r="W10" s="73"/>
      <c r="X10" s="73"/>
      <c r="Y10" s="70"/>
      <c r="Z10" s="70"/>
      <c r="AA10" s="70"/>
      <c r="AB10" s="70"/>
      <c r="AC10" s="70"/>
      <c r="AD10" s="70"/>
      <c r="AE10" s="70"/>
      <c r="AF10" s="70"/>
      <c r="AG10" s="70"/>
      <c r="AH10" s="70"/>
      <c r="AI10" s="70"/>
      <c r="AJ10" s="70"/>
      <c r="AK10" s="69"/>
      <c r="AL10" s="69"/>
      <c r="AM10" s="70"/>
    </row>
    <row r="11">
      <c r="A11" s="70">
        <v>10.0</v>
      </c>
      <c r="B11" s="69" t="s">
        <v>388</v>
      </c>
      <c r="C11" s="70">
        <v>1071.0</v>
      </c>
      <c r="D11" s="70">
        <v>183.0</v>
      </c>
      <c r="E11" s="70">
        <v>28.0</v>
      </c>
      <c r="F11" s="70">
        <v>1.0</v>
      </c>
      <c r="G11" s="70">
        <v>0.0</v>
      </c>
      <c r="H11" s="70">
        <v>0.0</v>
      </c>
      <c r="I11" s="70">
        <v>0.0</v>
      </c>
      <c r="J11" s="70">
        <v>1.0</v>
      </c>
      <c r="K11" s="70">
        <v>13.0</v>
      </c>
      <c r="L11" s="70">
        <v>26.0</v>
      </c>
      <c r="M11" s="69" t="s">
        <v>7615</v>
      </c>
      <c r="N11" s="69" t="s">
        <v>7616</v>
      </c>
      <c r="O11" s="70">
        <v>1422.0</v>
      </c>
      <c r="P11" s="69" t="s">
        <v>7602</v>
      </c>
      <c r="Q11" s="71"/>
      <c r="R11" s="70"/>
      <c r="S11" s="69"/>
      <c r="T11" s="69"/>
      <c r="U11" s="72"/>
      <c r="V11" s="72"/>
      <c r="W11" s="73"/>
      <c r="X11" s="73"/>
      <c r="Y11" s="70"/>
      <c r="Z11" s="70"/>
      <c r="AA11" s="70"/>
      <c r="AB11" s="70"/>
      <c r="AC11" s="70"/>
      <c r="AD11" s="70"/>
      <c r="AE11" s="70"/>
      <c r="AF11" s="70"/>
      <c r="AG11" s="70"/>
      <c r="AH11" s="70"/>
      <c r="AI11" s="70"/>
      <c r="AJ11" s="70"/>
      <c r="AK11" s="69"/>
      <c r="AL11" s="69"/>
      <c r="AM11" s="70"/>
    </row>
    <row r="12">
      <c r="A12" s="70">
        <v>11.0</v>
      </c>
      <c r="B12" s="69" t="s">
        <v>398</v>
      </c>
      <c r="C12" s="70">
        <v>2612.0</v>
      </c>
      <c r="D12" s="70">
        <v>455.0</v>
      </c>
      <c r="E12" s="70">
        <v>57.0</v>
      </c>
      <c r="F12" s="70">
        <v>1.0</v>
      </c>
      <c r="G12" s="70">
        <v>1.0</v>
      </c>
      <c r="H12" s="70">
        <v>0.0</v>
      </c>
      <c r="I12" s="70">
        <v>0.0</v>
      </c>
      <c r="J12" s="70">
        <v>0.0</v>
      </c>
      <c r="K12" s="70">
        <v>20.0</v>
      </c>
      <c r="L12" s="70">
        <v>78.0</v>
      </c>
      <c r="M12" s="69" t="s">
        <v>7604</v>
      </c>
      <c r="N12" s="69" t="s">
        <v>7600</v>
      </c>
      <c r="O12" s="70">
        <v>3341.0</v>
      </c>
      <c r="P12" s="69" t="s">
        <v>7602</v>
      </c>
      <c r="Q12" s="71"/>
      <c r="R12" s="70"/>
      <c r="S12" s="69"/>
      <c r="T12" s="69"/>
      <c r="U12" s="72"/>
      <c r="V12" s="72"/>
      <c r="W12" s="73"/>
      <c r="X12" s="73"/>
      <c r="Y12" s="70"/>
      <c r="Z12" s="70"/>
      <c r="AA12" s="70"/>
      <c r="AB12" s="70"/>
      <c r="AC12" s="70"/>
      <c r="AD12" s="70"/>
      <c r="AE12" s="70"/>
      <c r="AF12" s="70"/>
      <c r="AG12" s="70"/>
      <c r="AH12" s="70"/>
      <c r="AI12" s="70"/>
      <c r="AJ12" s="70"/>
      <c r="AK12" s="69"/>
      <c r="AL12" s="69"/>
      <c r="AM12" s="70"/>
    </row>
    <row r="13">
      <c r="A13" s="70">
        <v>12.0</v>
      </c>
      <c r="B13" s="69" t="s">
        <v>409</v>
      </c>
      <c r="C13" s="70">
        <v>3420.0</v>
      </c>
      <c r="D13" s="70">
        <v>591.0</v>
      </c>
      <c r="E13" s="70">
        <v>88.0</v>
      </c>
      <c r="F13" s="70">
        <v>0.0</v>
      </c>
      <c r="G13" s="70">
        <v>0.0</v>
      </c>
      <c r="H13" s="70">
        <v>0.0</v>
      </c>
      <c r="I13" s="70">
        <v>0.0</v>
      </c>
      <c r="J13" s="70">
        <v>1.0</v>
      </c>
      <c r="K13" s="70">
        <v>30.0</v>
      </c>
      <c r="L13" s="70">
        <v>87.0</v>
      </c>
      <c r="M13" s="69" t="s">
        <v>7617</v>
      </c>
      <c r="N13" s="69" t="s">
        <v>7600</v>
      </c>
      <c r="O13" s="70">
        <v>4611.0</v>
      </c>
      <c r="P13" s="69" t="s">
        <v>7602</v>
      </c>
      <c r="Q13" s="71"/>
      <c r="R13" s="70"/>
      <c r="S13" s="69"/>
      <c r="T13" s="69"/>
      <c r="U13" s="70"/>
      <c r="V13" s="70"/>
      <c r="W13" s="73"/>
      <c r="X13" s="73"/>
      <c r="Y13" s="70"/>
      <c r="Z13" s="70"/>
      <c r="AA13" s="70"/>
      <c r="AB13" s="70"/>
      <c r="AC13" s="70"/>
      <c r="AD13" s="70"/>
      <c r="AE13" s="70"/>
      <c r="AF13" s="70"/>
      <c r="AG13" s="70"/>
      <c r="AH13" s="70"/>
      <c r="AI13" s="70"/>
      <c r="AJ13" s="70"/>
      <c r="AK13" s="69"/>
      <c r="AL13" s="69"/>
      <c r="AM13" s="70"/>
    </row>
    <row r="14">
      <c r="A14" s="70">
        <v>13.0</v>
      </c>
      <c r="B14" s="69" t="s">
        <v>420</v>
      </c>
      <c r="C14" s="70">
        <v>993.0</v>
      </c>
      <c r="D14" s="70">
        <v>167.0</v>
      </c>
      <c r="E14" s="70">
        <v>14.0</v>
      </c>
      <c r="F14" s="70">
        <v>0.0</v>
      </c>
      <c r="G14" s="70">
        <v>0.0</v>
      </c>
      <c r="H14" s="70">
        <v>0.0</v>
      </c>
      <c r="I14" s="70">
        <v>0.0</v>
      </c>
      <c r="J14" s="70">
        <v>4.0</v>
      </c>
      <c r="K14" s="70">
        <v>0.0</v>
      </c>
      <c r="L14" s="70">
        <v>14.0</v>
      </c>
      <c r="M14" s="69" t="s">
        <v>7604</v>
      </c>
      <c r="N14" s="69" t="s">
        <v>7600</v>
      </c>
      <c r="O14" s="70">
        <v>1351.0</v>
      </c>
      <c r="P14" s="69" t="s">
        <v>7602</v>
      </c>
      <c r="Q14" s="71"/>
      <c r="R14" s="70"/>
      <c r="S14" s="69"/>
      <c r="T14" s="69"/>
      <c r="U14" s="72"/>
      <c r="V14" s="72"/>
      <c r="W14" s="73"/>
      <c r="X14" s="73"/>
      <c r="Y14" s="70"/>
      <c r="Z14" s="70"/>
      <c r="AA14" s="70"/>
      <c r="AB14" s="70"/>
      <c r="AC14" s="70"/>
      <c r="AD14" s="70"/>
      <c r="AE14" s="70"/>
      <c r="AF14" s="70"/>
      <c r="AG14" s="70"/>
      <c r="AH14" s="70"/>
      <c r="AI14" s="70"/>
      <c r="AJ14" s="70"/>
      <c r="AK14" s="69"/>
      <c r="AL14" s="69"/>
      <c r="AM14" s="70"/>
    </row>
    <row r="15">
      <c r="A15" s="70">
        <v>14.0</v>
      </c>
      <c r="B15" s="69" t="s">
        <v>428</v>
      </c>
      <c r="C15" s="70">
        <v>2437.0</v>
      </c>
      <c r="D15" s="70">
        <v>383.0</v>
      </c>
      <c r="E15" s="70">
        <v>81.0</v>
      </c>
      <c r="F15" s="70">
        <v>0.0</v>
      </c>
      <c r="G15" s="70">
        <v>0.0</v>
      </c>
      <c r="H15" s="70">
        <v>0.0</v>
      </c>
      <c r="I15" s="70">
        <v>0.0</v>
      </c>
      <c r="J15" s="70">
        <v>0.0</v>
      </c>
      <c r="K15" s="70">
        <v>8.0</v>
      </c>
      <c r="L15" s="70">
        <v>60.0</v>
      </c>
      <c r="M15" s="69" t="s">
        <v>7619</v>
      </c>
      <c r="N15" s="69" t="s">
        <v>7613</v>
      </c>
      <c r="O15" s="70">
        <v>3273.0</v>
      </c>
      <c r="P15" s="69" t="s">
        <v>7602</v>
      </c>
      <c r="Q15" s="71"/>
      <c r="R15" s="70"/>
      <c r="S15" s="69"/>
      <c r="T15" s="69"/>
      <c r="U15" s="72"/>
      <c r="V15" s="72"/>
      <c r="W15" s="69"/>
      <c r="X15" s="69"/>
      <c r="Y15" s="70"/>
      <c r="Z15" s="70"/>
      <c r="AA15" s="70"/>
      <c r="AB15" s="70"/>
      <c r="AC15" s="70"/>
      <c r="AD15" s="70"/>
      <c r="AE15" s="70"/>
      <c r="AF15" s="70"/>
      <c r="AG15" s="70"/>
      <c r="AH15" s="70"/>
      <c r="AI15" s="70"/>
      <c r="AJ15" s="70"/>
      <c r="AK15" s="69"/>
      <c r="AL15" s="69"/>
      <c r="AM15" s="70"/>
    </row>
    <row r="16">
      <c r="A16" s="70">
        <v>15.0</v>
      </c>
      <c r="B16" s="69" t="s">
        <v>434</v>
      </c>
      <c r="C16" s="70">
        <v>1384.0</v>
      </c>
      <c r="D16" s="70">
        <v>238.0</v>
      </c>
      <c r="E16" s="70">
        <v>40.0</v>
      </c>
      <c r="F16" s="70">
        <v>1.0</v>
      </c>
      <c r="G16" s="70">
        <v>0.0</v>
      </c>
      <c r="H16" s="70">
        <v>0.0</v>
      </c>
      <c r="I16" s="70">
        <v>0.0</v>
      </c>
      <c r="J16" s="70">
        <v>0.0</v>
      </c>
      <c r="K16" s="70">
        <v>0.0</v>
      </c>
      <c r="L16" s="70">
        <v>24.0</v>
      </c>
      <c r="M16" s="69" t="s">
        <v>7604</v>
      </c>
      <c r="N16" s="69" t="s">
        <v>7600</v>
      </c>
      <c r="O16" s="70">
        <v>1793.0</v>
      </c>
      <c r="P16" s="69" t="s">
        <v>7602</v>
      </c>
      <c r="Q16" s="71"/>
      <c r="R16" s="70"/>
      <c r="S16" s="69"/>
      <c r="T16" s="69"/>
      <c r="U16" s="72"/>
      <c r="V16" s="72"/>
      <c r="W16" s="69"/>
      <c r="X16" s="69"/>
      <c r="Y16" s="70"/>
      <c r="Z16" s="70"/>
      <c r="AA16" s="70"/>
      <c r="AB16" s="70"/>
      <c r="AC16" s="70"/>
      <c r="AD16" s="70"/>
      <c r="AE16" s="70"/>
      <c r="AF16" s="70"/>
      <c r="AG16" s="70"/>
      <c r="AH16" s="70"/>
      <c r="AI16" s="70"/>
      <c r="AJ16" s="70"/>
      <c r="AK16" s="69"/>
      <c r="AL16" s="69"/>
      <c r="AM16" s="70"/>
    </row>
    <row r="17">
      <c r="A17" s="70">
        <v>16.0</v>
      </c>
      <c r="B17" s="69" t="s">
        <v>440</v>
      </c>
      <c r="C17" s="70">
        <v>1240.0</v>
      </c>
      <c r="D17" s="70">
        <v>199.0</v>
      </c>
      <c r="E17" s="70">
        <v>40.0</v>
      </c>
      <c r="F17" s="70">
        <v>1.0</v>
      </c>
      <c r="G17" s="70">
        <v>0.0</v>
      </c>
      <c r="H17" s="70">
        <v>0.0</v>
      </c>
      <c r="I17" s="70">
        <v>0.0</v>
      </c>
      <c r="J17" s="70">
        <v>0.0</v>
      </c>
      <c r="K17" s="70">
        <v>8.0</v>
      </c>
      <c r="L17" s="70">
        <v>33.0</v>
      </c>
      <c r="M17" s="69" t="s">
        <v>7619</v>
      </c>
      <c r="N17" s="69" t="s">
        <v>7613</v>
      </c>
      <c r="O17" s="70">
        <v>1629.0</v>
      </c>
      <c r="P17" s="69" t="s">
        <v>7602</v>
      </c>
      <c r="Q17" s="71"/>
      <c r="R17" s="70"/>
      <c r="S17" s="69"/>
      <c r="T17" s="69"/>
      <c r="U17" s="72"/>
      <c r="V17" s="72"/>
      <c r="W17" s="73"/>
      <c r="X17" s="73"/>
      <c r="Y17" s="70"/>
      <c r="Z17" s="70"/>
      <c r="AA17" s="70"/>
      <c r="AB17" s="70"/>
      <c r="AC17" s="70"/>
      <c r="AD17" s="70"/>
      <c r="AE17" s="70"/>
      <c r="AF17" s="70"/>
      <c r="AG17" s="70"/>
      <c r="AH17" s="70"/>
      <c r="AI17" s="70"/>
      <c r="AJ17" s="70"/>
      <c r="AK17" s="69"/>
      <c r="AL17" s="69"/>
      <c r="AM17" s="70"/>
    </row>
    <row r="18">
      <c r="A18" s="70">
        <v>17.0</v>
      </c>
      <c r="B18" s="69" t="s">
        <v>448</v>
      </c>
      <c r="C18" s="70">
        <v>3647.0</v>
      </c>
      <c r="D18" s="70">
        <v>571.0</v>
      </c>
      <c r="E18" s="70">
        <v>200.0</v>
      </c>
      <c r="F18" s="70">
        <v>3.0</v>
      </c>
      <c r="G18" s="70">
        <v>0.0</v>
      </c>
      <c r="H18" s="70">
        <v>0.0</v>
      </c>
      <c r="I18" s="70">
        <v>3.0</v>
      </c>
      <c r="J18" s="70">
        <v>0.0</v>
      </c>
      <c r="K18" s="70">
        <v>37.0</v>
      </c>
      <c r="L18" s="70">
        <v>112.0</v>
      </c>
      <c r="M18" s="69" t="s">
        <v>7604</v>
      </c>
      <c r="N18" s="69" t="s">
        <v>7600</v>
      </c>
      <c r="O18" s="70">
        <v>4754.0</v>
      </c>
      <c r="P18" s="69" t="s">
        <v>7605</v>
      </c>
      <c r="Q18" s="71"/>
      <c r="R18" s="70"/>
      <c r="S18" s="69"/>
      <c r="T18" s="69"/>
      <c r="U18" s="70"/>
      <c r="V18" s="70"/>
      <c r="W18" s="73"/>
      <c r="X18" s="73"/>
      <c r="Y18" s="70"/>
      <c r="Z18" s="70"/>
      <c r="AA18" s="70"/>
      <c r="AB18" s="70"/>
      <c r="AC18" s="70"/>
      <c r="AD18" s="70"/>
      <c r="AE18" s="70"/>
      <c r="AF18" s="70"/>
      <c r="AG18" s="70"/>
      <c r="AH18" s="70"/>
      <c r="AI18" s="70"/>
      <c r="AJ18" s="70"/>
      <c r="AK18" s="69"/>
      <c r="AL18" s="69"/>
      <c r="AM18" s="70"/>
    </row>
    <row r="19">
      <c r="A19" s="70">
        <v>18.0</v>
      </c>
      <c r="B19" s="69" t="s">
        <v>458</v>
      </c>
      <c r="C19" s="70">
        <v>2863.0</v>
      </c>
      <c r="D19" s="70">
        <v>492.0</v>
      </c>
      <c r="E19" s="70">
        <v>120.0</v>
      </c>
      <c r="F19" s="70">
        <v>0.0</v>
      </c>
      <c r="G19" s="70">
        <v>1.0</v>
      </c>
      <c r="H19" s="70">
        <v>0.0</v>
      </c>
      <c r="I19" s="70">
        <v>3.0</v>
      </c>
      <c r="J19" s="70">
        <v>2.0</v>
      </c>
      <c r="K19" s="70">
        <v>40.0</v>
      </c>
      <c r="L19" s="70">
        <v>73.0</v>
      </c>
      <c r="M19" s="69" t="s">
        <v>7604</v>
      </c>
      <c r="N19" s="69" t="s">
        <v>7600</v>
      </c>
      <c r="O19" s="70">
        <v>3703.0</v>
      </c>
      <c r="P19" s="69" t="s">
        <v>7602</v>
      </c>
      <c r="Q19" s="71"/>
      <c r="R19" s="70"/>
      <c r="S19" s="69"/>
      <c r="T19" s="69"/>
      <c r="U19" s="70"/>
      <c r="V19" s="70"/>
      <c r="W19" s="73"/>
      <c r="X19" s="73"/>
      <c r="Y19" s="70"/>
      <c r="Z19" s="70"/>
      <c r="AA19" s="70"/>
      <c r="AB19" s="70"/>
      <c r="AC19" s="70"/>
      <c r="AD19" s="70"/>
      <c r="AE19" s="70"/>
      <c r="AF19" s="70"/>
      <c r="AG19" s="70"/>
      <c r="AH19" s="70"/>
      <c r="AI19" s="70"/>
      <c r="AJ19" s="70"/>
      <c r="AK19" s="69"/>
      <c r="AL19" s="69"/>
      <c r="AM19" s="70"/>
    </row>
    <row r="20">
      <c r="A20" s="70">
        <v>19.0</v>
      </c>
      <c r="B20" s="69" t="s">
        <v>467</v>
      </c>
      <c r="C20" s="70">
        <v>1099.0</v>
      </c>
      <c r="D20" s="70">
        <v>194.0</v>
      </c>
      <c r="E20" s="70">
        <v>34.0</v>
      </c>
      <c r="F20" s="70">
        <v>0.0</v>
      </c>
      <c r="G20" s="70">
        <v>0.0</v>
      </c>
      <c r="H20" s="70">
        <v>0.0</v>
      </c>
      <c r="I20" s="70">
        <v>0.0</v>
      </c>
      <c r="J20" s="70">
        <v>3.0</v>
      </c>
      <c r="K20" s="70">
        <v>18.0</v>
      </c>
      <c r="L20" s="70">
        <v>57.0</v>
      </c>
      <c r="M20" s="69" t="s">
        <v>7607</v>
      </c>
      <c r="N20" s="69" t="s">
        <v>7600</v>
      </c>
      <c r="O20" s="70">
        <v>1448.0</v>
      </c>
      <c r="P20" s="69" t="s">
        <v>7602</v>
      </c>
      <c r="Q20" s="71"/>
      <c r="R20" s="70"/>
      <c r="S20" s="69"/>
      <c r="T20" s="69"/>
      <c r="U20" s="70"/>
      <c r="V20" s="70"/>
      <c r="W20" s="73"/>
      <c r="X20" s="73"/>
      <c r="Y20" s="70"/>
      <c r="Z20" s="70"/>
      <c r="AA20" s="70"/>
      <c r="AB20" s="70"/>
      <c r="AC20" s="70"/>
      <c r="AD20" s="70"/>
      <c r="AE20" s="70"/>
      <c r="AF20" s="70"/>
      <c r="AG20" s="70"/>
      <c r="AH20" s="70"/>
      <c r="AI20" s="70"/>
      <c r="AJ20" s="70"/>
      <c r="AK20" s="69"/>
      <c r="AL20" s="69"/>
      <c r="AM20" s="70"/>
    </row>
    <row r="21">
      <c r="A21" s="70">
        <v>20.0</v>
      </c>
      <c r="B21" s="69" t="s">
        <v>478</v>
      </c>
      <c r="C21" s="70">
        <v>1309.0</v>
      </c>
      <c r="D21" s="70">
        <v>228.0</v>
      </c>
      <c r="E21" s="70">
        <v>44.0</v>
      </c>
      <c r="F21" s="70">
        <v>1.0</v>
      </c>
      <c r="G21" s="70">
        <v>0.0</v>
      </c>
      <c r="H21" s="70">
        <v>0.0</v>
      </c>
      <c r="I21" s="70">
        <v>0.0</v>
      </c>
      <c r="J21" s="70">
        <v>0.0</v>
      </c>
      <c r="K21" s="70">
        <v>4.0</v>
      </c>
      <c r="L21" s="70">
        <v>40.0</v>
      </c>
      <c r="M21" s="69" t="s">
        <v>7621</v>
      </c>
      <c r="N21" s="69" t="s">
        <v>7600</v>
      </c>
      <c r="O21" s="70">
        <v>1687.0</v>
      </c>
      <c r="P21" s="69" t="s">
        <v>7602</v>
      </c>
      <c r="Q21" s="71"/>
      <c r="R21" s="70"/>
      <c r="S21" s="69"/>
      <c r="T21" s="69"/>
      <c r="U21" s="70"/>
      <c r="V21" s="70"/>
      <c r="W21" s="73"/>
      <c r="X21" s="73"/>
      <c r="Y21" s="70"/>
      <c r="Z21" s="70"/>
      <c r="AA21" s="70"/>
      <c r="AB21" s="70"/>
      <c r="AC21" s="70"/>
      <c r="AD21" s="70"/>
      <c r="AE21" s="70"/>
      <c r="AF21" s="70"/>
      <c r="AG21" s="70"/>
      <c r="AH21" s="70"/>
      <c r="AI21" s="70"/>
      <c r="AJ21" s="70"/>
      <c r="AK21" s="69"/>
      <c r="AL21" s="69"/>
      <c r="AM21" s="70"/>
    </row>
    <row r="22">
      <c r="A22" s="70">
        <v>21.0</v>
      </c>
      <c r="B22" s="69" t="s">
        <v>489</v>
      </c>
      <c r="C22" s="70">
        <v>2652.0</v>
      </c>
      <c r="D22" s="70">
        <v>491.0</v>
      </c>
      <c r="E22" s="70">
        <v>106.0</v>
      </c>
      <c r="F22" s="70">
        <v>0.0</v>
      </c>
      <c r="G22" s="70">
        <v>0.0</v>
      </c>
      <c r="H22" s="70">
        <v>0.0</v>
      </c>
      <c r="I22" s="70">
        <v>0.0</v>
      </c>
      <c r="J22" s="70">
        <v>5.0</v>
      </c>
      <c r="K22" s="70">
        <v>2.0</v>
      </c>
      <c r="L22" s="70">
        <v>59.0</v>
      </c>
      <c r="M22" s="69" t="s">
        <v>7622</v>
      </c>
      <c r="N22" s="69" t="s">
        <v>7613</v>
      </c>
      <c r="O22" s="70">
        <v>3474.0</v>
      </c>
      <c r="P22" s="69" t="s">
        <v>7602</v>
      </c>
      <c r="Q22" s="71"/>
      <c r="R22" s="70"/>
      <c r="S22" s="69"/>
      <c r="T22" s="69"/>
      <c r="U22" s="72"/>
      <c r="V22" s="72"/>
      <c r="W22" s="73"/>
      <c r="X22" s="73"/>
      <c r="Y22" s="70"/>
      <c r="Z22" s="70"/>
      <c r="AA22" s="70"/>
      <c r="AB22" s="70"/>
      <c r="AC22" s="70"/>
      <c r="AD22" s="70"/>
      <c r="AE22" s="70"/>
      <c r="AF22" s="70"/>
      <c r="AG22" s="70"/>
      <c r="AH22" s="70"/>
      <c r="AI22" s="70"/>
      <c r="AJ22" s="70"/>
      <c r="AK22" s="69"/>
      <c r="AL22" s="69"/>
      <c r="AM22" s="70"/>
    </row>
    <row r="23">
      <c r="A23" s="70">
        <v>22.0</v>
      </c>
      <c r="B23" s="69" t="s">
        <v>500</v>
      </c>
      <c r="C23" s="70">
        <v>749.0</v>
      </c>
      <c r="D23" s="70">
        <v>135.0</v>
      </c>
      <c r="E23" s="70">
        <v>29.0</v>
      </c>
      <c r="F23" s="70">
        <v>1.0</v>
      </c>
      <c r="G23" s="70">
        <v>0.0</v>
      </c>
      <c r="H23" s="70">
        <v>0.0</v>
      </c>
      <c r="I23" s="70">
        <v>0.0</v>
      </c>
      <c r="J23" s="70">
        <v>0.0</v>
      </c>
      <c r="K23" s="70">
        <v>4.0</v>
      </c>
      <c r="L23" s="70">
        <v>27.0</v>
      </c>
      <c r="M23" s="69" t="s">
        <v>7604</v>
      </c>
      <c r="N23" s="69" t="s">
        <v>7600</v>
      </c>
      <c r="O23" s="70">
        <v>959.0</v>
      </c>
      <c r="P23" s="69" t="s">
        <v>7602</v>
      </c>
      <c r="Q23" s="71"/>
      <c r="R23" s="70"/>
      <c r="S23" s="69"/>
      <c r="T23" s="69"/>
      <c r="U23" s="70"/>
      <c r="V23" s="70"/>
      <c r="W23" s="73"/>
      <c r="X23" s="73"/>
      <c r="Y23" s="70"/>
      <c r="Z23" s="70"/>
      <c r="AA23" s="70"/>
      <c r="AB23" s="70"/>
      <c r="AC23" s="70"/>
      <c r="AD23" s="70"/>
      <c r="AE23" s="70"/>
      <c r="AF23" s="70"/>
      <c r="AG23" s="70"/>
      <c r="AH23" s="70"/>
      <c r="AI23" s="70"/>
      <c r="AJ23" s="70"/>
      <c r="AK23" s="69"/>
      <c r="AL23" s="69"/>
      <c r="AM23" s="70"/>
    </row>
    <row r="24">
      <c r="A24" s="70">
        <v>23.0</v>
      </c>
      <c r="B24" s="69" t="s">
        <v>510</v>
      </c>
      <c r="C24" s="70">
        <v>1567.0</v>
      </c>
      <c r="D24" s="70">
        <v>255.0</v>
      </c>
      <c r="E24" s="70">
        <v>66.0</v>
      </c>
      <c r="F24" s="70">
        <v>0.0</v>
      </c>
      <c r="G24" s="70">
        <v>0.0</v>
      </c>
      <c r="H24" s="70">
        <v>0.0</v>
      </c>
      <c r="I24" s="70">
        <v>0.0</v>
      </c>
      <c r="J24" s="70">
        <v>0.0</v>
      </c>
      <c r="K24" s="70">
        <v>1.0</v>
      </c>
      <c r="L24" s="70">
        <v>37.0</v>
      </c>
      <c r="M24" s="69" t="s">
        <v>7604</v>
      </c>
      <c r="N24" s="69" t="s">
        <v>7600</v>
      </c>
      <c r="O24" s="70">
        <v>2058.0</v>
      </c>
      <c r="P24" s="69" t="s">
        <v>7602</v>
      </c>
      <c r="Q24" s="71"/>
      <c r="R24" s="70"/>
      <c r="S24" s="69"/>
      <c r="T24" s="69"/>
      <c r="U24" s="70"/>
      <c r="V24" s="70"/>
      <c r="W24" s="69"/>
      <c r="X24" s="69"/>
      <c r="Y24" s="70"/>
      <c r="Z24" s="70"/>
      <c r="AA24" s="70"/>
      <c r="AB24" s="70"/>
      <c r="AC24" s="70"/>
      <c r="AD24" s="70"/>
      <c r="AE24" s="70"/>
      <c r="AF24" s="70"/>
      <c r="AG24" s="70"/>
      <c r="AH24" s="70"/>
      <c r="AI24" s="70"/>
      <c r="AJ24" s="70"/>
      <c r="AK24" s="69"/>
      <c r="AL24" s="69"/>
      <c r="AM24" s="70"/>
    </row>
    <row r="25">
      <c r="A25" s="70">
        <v>24.0</v>
      </c>
      <c r="B25" s="69" t="s">
        <v>521</v>
      </c>
      <c r="C25" s="70">
        <v>3197.0</v>
      </c>
      <c r="D25" s="70">
        <v>575.0</v>
      </c>
      <c r="E25" s="70">
        <v>106.0</v>
      </c>
      <c r="F25" s="70">
        <v>2.0</v>
      </c>
      <c r="G25" s="70">
        <v>0.0</v>
      </c>
      <c r="H25" s="70">
        <v>0.0</v>
      </c>
      <c r="I25" s="70">
        <v>0.0</v>
      </c>
      <c r="J25" s="70">
        <v>9.0</v>
      </c>
      <c r="K25" s="70">
        <v>26.0</v>
      </c>
      <c r="L25" s="70">
        <v>107.0</v>
      </c>
      <c r="M25" s="69" t="s">
        <v>7624</v>
      </c>
      <c r="N25" s="69" t="s">
        <v>7616</v>
      </c>
      <c r="O25" s="70">
        <v>3942.0</v>
      </c>
      <c r="P25" s="69" t="s">
        <v>7605</v>
      </c>
      <c r="Q25" s="71"/>
      <c r="R25" s="70"/>
      <c r="S25" s="69"/>
      <c r="T25" s="69"/>
      <c r="U25" s="70"/>
      <c r="V25" s="70"/>
      <c r="W25" s="69"/>
      <c r="X25" s="69"/>
      <c r="Y25" s="70"/>
      <c r="Z25" s="70"/>
      <c r="AA25" s="70"/>
      <c r="AB25" s="70"/>
      <c r="AC25" s="70"/>
      <c r="AD25" s="70"/>
      <c r="AE25" s="70"/>
      <c r="AF25" s="70"/>
      <c r="AG25" s="70"/>
      <c r="AH25" s="70"/>
      <c r="AI25" s="70"/>
      <c r="AJ25" s="70"/>
      <c r="AK25" s="69"/>
      <c r="AL25" s="69"/>
      <c r="AM25" s="70"/>
    </row>
    <row r="26">
      <c r="A26" s="70">
        <v>25.0</v>
      </c>
      <c r="B26" s="69" t="s">
        <v>531</v>
      </c>
      <c r="C26" s="70">
        <v>4519.0</v>
      </c>
      <c r="D26" s="70">
        <v>817.0</v>
      </c>
      <c r="E26" s="70">
        <v>148.0</v>
      </c>
      <c r="F26" s="70">
        <v>1.0</v>
      </c>
      <c r="G26" s="70">
        <v>0.0</v>
      </c>
      <c r="H26" s="70">
        <v>0.0</v>
      </c>
      <c r="I26" s="70">
        <v>0.0</v>
      </c>
      <c r="J26" s="70">
        <v>1.0</v>
      </c>
      <c r="K26" s="70">
        <v>15.0</v>
      </c>
      <c r="L26" s="70">
        <v>139.0</v>
      </c>
      <c r="M26" s="69" t="s">
        <v>7625</v>
      </c>
      <c r="N26" s="69" t="s">
        <v>7616</v>
      </c>
      <c r="O26" s="70">
        <v>6117.0</v>
      </c>
      <c r="P26" s="69" t="s">
        <v>7605</v>
      </c>
      <c r="Q26" s="71"/>
      <c r="R26" s="70"/>
      <c r="S26" s="69"/>
      <c r="T26" s="69"/>
      <c r="U26" s="70"/>
      <c r="V26" s="70"/>
      <c r="W26" s="69"/>
      <c r="X26" s="69"/>
      <c r="Y26" s="70"/>
      <c r="Z26" s="70"/>
      <c r="AA26" s="70"/>
      <c r="AB26" s="70"/>
      <c r="AC26" s="70"/>
      <c r="AD26" s="70"/>
      <c r="AE26" s="70"/>
      <c r="AF26" s="70"/>
      <c r="AG26" s="70"/>
      <c r="AH26" s="70"/>
      <c r="AI26" s="70"/>
      <c r="AJ26" s="70"/>
      <c r="AK26" s="69"/>
      <c r="AL26" s="69"/>
      <c r="AM26" s="70"/>
    </row>
    <row r="27">
      <c r="A27" s="70">
        <v>26.0</v>
      </c>
      <c r="B27" s="69" t="s">
        <v>543</v>
      </c>
      <c r="C27" s="70">
        <v>2755.0</v>
      </c>
      <c r="D27" s="70">
        <v>497.0</v>
      </c>
      <c r="E27" s="70">
        <v>46.0</v>
      </c>
      <c r="F27" s="70">
        <v>0.0</v>
      </c>
      <c r="G27" s="70">
        <v>0.0</v>
      </c>
      <c r="H27" s="70">
        <v>0.0</v>
      </c>
      <c r="I27" s="70">
        <v>0.0</v>
      </c>
      <c r="J27" s="70">
        <v>0.0</v>
      </c>
      <c r="K27" s="70">
        <v>1.0</v>
      </c>
      <c r="L27" s="70">
        <v>48.0</v>
      </c>
      <c r="M27" s="69" t="s">
        <v>7604</v>
      </c>
      <c r="N27" s="69" t="s">
        <v>7600</v>
      </c>
      <c r="O27" s="70">
        <v>3809.0</v>
      </c>
      <c r="P27" s="69" t="s">
        <v>7602</v>
      </c>
      <c r="Q27" s="71"/>
      <c r="R27" s="70"/>
      <c r="S27" s="69"/>
      <c r="T27" s="69"/>
      <c r="U27" s="72"/>
      <c r="V27" s="72"/>
      <c r="W27" s="69"/>
      <c r="X27" s="69"/>
      <c r="Y27" s="70"/>
      <c r="Z27" s="70"/>
      <c r="AA27" s="70"/>
      <c r="AB27" s="70"/>
      <c r="AC27" s="70"/>
      <c r="AD27" s="70"/>
      <c r="AE27" s="70"/>
      <c r="AF27" s="70"/>
      <c r="AG27" s="70"/>
      <c r="AH27" s="70"/>
      <c r="AI27" s="70"/>
      <c r="AJ27" s="70"/>
      <c r="AK27" s="69"/>
      <c r="AL27" s="69"/>
      <c r="AM27" s="70"/>
    </row>
    <row r="28">
      <c r="A28" s="70">
        <v>27.0</v>
      </c>
      <c r="B28" s="69" t="s">
        <v>562</v>
      </c>
      <c r="C28" s="70">
        <v>1627.0</v>
      </c>
      <c r="D28" s="70">
        <v>249.0</v>
      </c>
      <c r="E28" s="70">
        <v>29.0</v>
      </c>
      <c r="F28" s="70">
        <v>1.0</v>
      </c>
      <c r="G28" s="70">
        <v>0.0</v>
      </c>
      <c r="H28" s="70">
        <v>0.0</v>
      </c>
      <c r="I28" s="70">
        <v>0.0</v>
      </c>
      <c r="J28" s="70">
        <v>0.0</v>
      </c>
      <c r="K28" s="70">
        <v>0.0</v>
      </c>
      <c r="L28" s="70">
        <v>22.0</v>
      </c>
      <c r="M28" s="69" t="s">
        <v>7609</v>
      </c>
      <c r="N28" s="69" t="s">
        <v>7600</v>
      </c>
      <c r="O28" s="70">
        <v>2126.0</v>
      </c>
      <c r="P28" s="69" t="s">
        <v>7605</v>
      </c>
      <c r="Q28" s="71"/>
      <c r="R28" s="70"/>
      <c r="S28" s="69"/>
      <c r="T28" s="69"/>
      <c r="U28" s="72"/>
      <c r="V28" s="72"/>
      <c r="W28" s="73"/>
      <c r="X28" s="73"/>
      <c r="Y28" s="70"/>
      <c r="Z28" s="70"/>
      <c r="AA28" s="70"/>
      <c r="AB28" s="70"/>
      <c r="AC28" s="70"/>
      <c r="AD28" s="70"/>
      <c r="AE28" s="70"/>
      <c r="AF28" s="70"/>
      <c r="AG28" s="70"/>
      <c r="AH28" s="70"/>
      <c r="AI28" s="70"/>
      <c r="AJ28" s="70"/>
      <c r="AK28" s="69"/>
      <c r="AL28" s="69"/>
      <c r="AM28" s="70"/>
    </row>
    <row r="29">
      <c r="A29" s="70">
        <v>28.0</v>
      </c>
      <c r="B29" s="69" t="s">
        <v>573</v>
      </c>
      <c r="C29" s="70">
        <v>2111.0</v>
      </c>
      <c r="D29" s="70">
        <v>344.0</v>
      </c>
      <c r="E29" s="70">
        <v>88.0</v>
      </c>
      <c r="F29" s="70">
        <v>1.0</v>
      </c>
      <c r="G29" s="70">
        <v>0.0</v>
      </c>
      <c r="H29" s="70">
        <v>0.0</v>
      </c>
      <c r="I29" s="70">
        <v>2.0</v>
      </c>
      <c r="J29" s="70">
        <v>1.0</v>
      </c>
      <c r="K29" s="70">
        <v>17.0</v>
      </c>
      <c r="L29" s="70">
        <v>45.0</v>
      </c>
      <c r="M29" s="69" t="s">
        <v>7628</v>
      </c>
      <c r="N29" s="69" t="s">
        <v>7613</v>
      </c>
      <c r="O29" s="70">
        <v>2614.0</v>
      </c>
      <c r="P29" s="69" t="s">
        <v>7602</v>
      </c>
      <c r="Q29" s="71"/>
      <c r="R29" s="70"/>
      <c r="S29" s="69"/>
      <c r="T29" s="69"/>
      <c r="U29" s="72"/>
      <c r="V29" s="72"/>
      <c r="W29" s="73"/>
      <c r="X29" s="73"/>
      <c r="Y29" s="70"/>
      <c r="Z29" s="70"/>
      <c r="AA29" s="70"/>
      <c r="AB29" s="70"/>
      <c r="AC29" s="70"/>
      <c r="AD29" s="70"/>
      <c r="AE29" s="70"/>
      <c r="AF29" s="70"/>
      <c r="AG29" s="70"/>
      <c r="AH29" s="70"/>
      <c r="AI29" s="70"/>
      <c r="AJ29" s="70"/>
      <c r="AK29" s="69"/>
      <c r="AL29" s="69"/>
      <c r="AM29" s="70"/>
    </row>
    <row r="30">
      <c r="A30" s="70">
        <v>29.0</v>
      </c>
      <c r="B30" s="69" t="s">
        <v>584</v>
      </c>
      <c r="C30" s="70">
        <v>3120.0</v>
      </c>
      <c r="D30" s="70">
        <v>572.0</v>
      </c>
      <c r="E30" s="70">
        <v>66.0</v>
      </c>
      <c r="F30" s="70">
        <v>0.0</v>
      </c>
      <c r="G30" s="70">
        <v>0.0</v>
      </c>
      <c r="H30" s="70">
        <v>0.0</v>
      </c>
      <c r="I30" s="70">
        <v>0.0</v>
      </c>
      <c r="J30" s="70">
        <v>0.0</v>
      </c>
      <c r="K30" s="70">
        <v>0.0</v>
      </c>
      <c r="L30" s="70">
        <v>47.0</v>
      </c>
      <c r="M30" s="69" t="s">
        <v>7629</v>
      </c>
      <c r="N30" s="69" t="s">
        <v>7613</v>
      </c>
      <c r="O30" s="70">
        <v>4219.0</v>
      </c>
      <c r="P30" s="69" t="s">
        <v>7605</v>
      </c>
      <c r="Q30" s="71"/>
      <c r="R30" s="69"/>
      <c r="S30" s="69"/>
      <c r="T30" s="69"/>
      <c r="U30" s="70"/>
      <c r="V30" s="70"/>
      <c r="W30" s="73"/>
      <c r="X30" s="73"/>
      <c r="Y30" s="70"/>
      <c r="Z30" s="70"/>
      <c r="AA30" s="70"/>
      <c r="AB30" s="70"/>
      <c r="AC30" s="70"/>
      <c r="AD30" s="70"/>
      <c r="AE30" s="70"/>
      <c r="AF30" s="70"/>
      <c r="AG30" s="70"/>
      <c r="AH30" s="70"/>
      <c r="AI30" s="70"/>
      <c r="AJ30" s="70"/>
      <c r="AK30" s="69"/>
      <c r="AL30" s="69"/>
      <c r="AM30" s="70"/>
    </row>
    <row r="31">
      <c r="A31" s="70">
        <v>30.0</v>
      </c>
      <c r="B31" s="69" t="s">
        <v>4022</v>
      </c>
      <c r="C31" s="70">
        <v>1083.0</v>
      </c>
      <c r="D31" s="70">
        <v>189.0</v>
      </c>
      <c r="E31" s="70">
        <v>30.0</v>
      </c>
      <c r="F31" s="70">
        <v>0.0</v>
      </c>
      <c r="G31" s="70">
        <v>0.0</v>
      </c>
      <c r="H31" s="70">
        <v>0.0</v>
      </c>
      <c r="I31" s="70">
        <v>0.0</v>
      </c>
      <c r="J31" s="70">
        <v>1.0</v>
      </c>
      <c r="K31" s="70">
        <v>7.0</v>
      </c>
      <c r="L31" s="70">
        <v>21.0</v>
      </c>
      <c r="M31" s="69" t="s">
        <v>7604</v>
      </c>
      <c r="N31" s="69" t="s">
        <v>7600</v>
      </c>
      <c r="O31" s="70">
        <v>1446.0</v>
      </c>
      <c r="P31" s="72"/>
      <c r="Q31" s="71"/>
      <c r="R31" s="70"/>
      <c r="S31" s="69"/>
      <c r="T31" s="69"/>
      <c r="U31" s="72"/>
      <c r="V31" s="72"/>
      <c r="W31" s="69"/>
      <c r="X31" s="69"/>
      <c r="Y31" s="70"/>
      <c r="Z31" s="70"/>
      <c r="AA31" s="70"/>
      <c r="AB31" s="70"/>
      <c r="AC31" s="70"/>
      <c r="AD31" s="70"/>
      <c r="AE31" s="70"/>
      <c r="AF31" s="70"/>
      <c r="AG31" s="70"/>
      <c r="AH31" s="70"/>
      <c r="AI31" s="70"/>
      <c r="AJ31" s="70"/>
      <c r="AK31" s="69"/>
      <c r="AL31" s="69"/>
      <c r="AM31" s="70"/>
    </row>
    <row r="32">
      <c r="A32" s="70">
        <v>31.0</v>
      </c>
      <c r="B32" s="69" t="s">
        <v>606</v>
      </c>
      <c r="C32" s="70">
        <v>595.0</v>
      </c>
      <c r="D32" s="70">
        <v>113.0</v>
      </c>
      <c r="E32" s="70">
        <v>10.0</v>
      </c>
      <c r="F32" s="70">
        <v>0.0</v>
      </c>
      <c r="G32" s="70">
        <v>0.0</v>
      </c>
      <c r="H32" s="70">
        <v>0.0</v>
      </c>
      <c r="I32" s="70">
        <v>0.0</v>
      </c>
      <c r="J32" s="70">
        <v>0.0</v>
      </c>
      <c r="K32" s="70">
        <v>2.0</v>
      </c>
      <c r="L32" s="70">
        <v>15.0</v>
      </c>
      <c r="M32" s="69" t="s">
        <v>7609</v>
      </c>
      <c r="N32" s="69" t="s">
        <v>7600</v>
      </c>
      <c r="O32" s="70">
        <v>825.0</v>
      </c>
      <c r="P32" s="69" t="s">
        <v>7605</v>
      </c>
      <c r="Q32" s="71"/>
      <c r="R32" s="70"/>
      <c r="S32" s="69"/>
      <c r="T32" s="69"/>
      <c r="U32" s="70"/>
      <c r="V32" s="70"/>
      <c r="W32" s="69"/>
      <c r="X32" s="69"/>
      <c r="Y32" s="70"/>
      <c r="Z32" s="70"/>
      <c r="AA32" s="70"/>
      <c r="AB32" s="70"/>
      <c r="AC32" s="70"/>
      <c r="AD32" s="70"/>
      <c r="AE32" s="70"/>
      <c r="AF32" s="70"/>
      <c r="AG32" s="70"/>
      <c r="AH32" s="70"/>
      <c r="AI32" s="70"/>
      <c r="AJ32" s="70"/>
      <c r="AK32" s="69"/>
      <c r="AL32" s="69"/>
      <c r="AM32" s="70"/>
    </row>
    <row r="33">
      <c r="A33" s="70">
        <v>32.0</v>
      </c>
      <c r="B33" s="69" t="s">
        <v>614</v>
      </c>
      <c r="C33" s="70">
        <v>368.0</v>
      </c>
      <c r="D33" s="70">
        <v>66.0</v>
      </c>
      <c r="E33" s="70">
        <v>10.0</v>
      </c>
      <c r="F33" s="70">
        <v>0.0</v>
      </c>
      <c r="G33" s="70">
        <v>0.0</v>
      </c>
      <c r="H33" s="70">
        <v>0.0</v>
      </c>
      <c r="I33" s="70">
        <v>0.0</v>
      </c>
      <c r="J33" s="70">
        <v>0.0</v>
      </c>
      <c r="K33" s="70">
        <v>0.0</v>
      </c>
      <c r="L33" s="70">
        <v>10.0</v>
      </c>
      <c r="M33" s="69" t="s">
        <v>7631</v>
      </c>
      <c r="N33" s="69" t="s">
        <v>7600</v>
      </c>
      <c r="O33" s="70">
        <v>491.0</v>
      </c>
      <c r="P33" s="69" t="s">
        <v>7602</v>
      </c>
      <c r="Q33" s="71"/>
      <c r="R33" s="70"/>
      <c r="S33" s="69"/>
      <c r="T33" s="69"/>
      <c r="U33" s="70"/>
      <c r="V33" s="70"/>
      <c r="W33" s="69"/>
      <c r="X33" s="69"/>
      <c r="Y33" s="70"/>
      <c r="Z33" s="70"/>
      <c r="AA33" s="70"/>
      <c r="AB33" s="70"/>
      <c r="AC33" s="70"/>
      <c r="AD33" s="70"/>
      <c r="AE33" s="70"/>
      <c r="AF33" s="70"/>
      <c r="AG33" s="70"/>
      <c r="AH33" s="70"/>
      <c r="AI33" s="70"/>
      <c r="AJ33" s="70"/>
      <c r="AK33" s="69"/>
      <c r="AL33" s="69"/>
      <c r="AM33" s="70"/>
    </row>
    <row r="34">
      <c r="A34" s="70">
        <v>33.0</v>
      </c>
      <c r="B34" s="69" t="s">
        <v>622</v>
      </c>
      <c r="C34" s="70">
        <v>3246.0</v>
      </c>
      <c r="D34" s="70">
        <v>587.0</v>
      </c>
      <c r="E34" s="70">
        <v>216.0</v>
      </c>
      <c r="F34" s="70">
        <v>0.0</v>
      </c>
      <c r="G34" s="70">
        <v>0.0</v>
      </c>
      <c r="H34" s="70">
        <v>0.0</v>
      </c>
      <c r="I34" s="70">
        <v>0.0</v>
      </c>
      <c r="J34" s="70">
        <v>0.0</v>
      </c>
      <c r="K34" s="70">
        <v>4.0</v>
      </c>
      <c r="L34" s="70">
        <v>79.0</v>
      </c>
      <c r="M34" s="69" t="s">
        <v>7633</v>
      </c>
      <c r="N34" s="69" t="s">
        <v>7616</v>
      </c>
      <c r="O34" s="70">
        <v>4343.0</v>
      </c>
      <c r="P34" s="69" t="s">
        <v>7602</v>
      </c>
      <c r="Q34" s="71"/>
      <c r="R34" s="70"/>
      <c r="S34" s="69"/>
      <c r="T34" s="69"/>
      <c r="U34" s="72"/>
      <c r="V34" s="72"/>
      <c r="W34" s="69"/>
      <c r="X34" s="69"/>
      <c r="Y34" s="70"/>
      <c r="Z34" s="70"/>
      <c r="AA34" s="70"/>
      <c r="AB34" s="70"/>
      <c r="AC34" s="70"/>
      <c r="AD34" s="70"/>
      <c r="AE34" s="70"/>
      <c r="AF34" s="70"/>
      <c r="AG34" s="70"/>
      <c r="AH34" s="70"/>
      <c r="AI34" s="70"/>
      <c r="AJ34" s="70"/>
      <c r="AK34" s="69"/>
      <c r="AL34" s="69"/>
      <c r="AM34" s="70"/>
    </row>
    <row r="35">
      <c r="A35" s="70">
        <v>34.0</v>
      </c>
      <c r="B35" s="69" t="s">
        <v>633</v>
      </c>
      <c r="C35" s="70">
        <v>899.0</v>
      </c>
      <c r="D35" s="70">
        <v>158.0</v>
      </c>
      <c r="E35" s="70">
        <v>22.0</v>
      </c>
      <c r="F35" s="70">
        <v>0.0</v>
      </c>
      <c r="G35" s="70">
        <v>0.0</v>
      </c>
      <c r="H35" s="70">
        <v>0.0</v>
      </c>
      <c r="I35" s="70">
        <v>0.0</v>
      </c>
      <c r="J35" s="70">
        <v>0.0</v>
      </c>
      <c r="K35" s="70">
        <v>4.0</v>
      </c>
      <c r="L35" s="70">
        <v>14.0</v>
      </c>
      <c r="M35" s="69" t="s">
        <v>7634</v>
      </c>
      <c r="N35" s="69" t="s">
        <v>7613</v>
      </c>
      <c r="O35" s="70">
        <v>1247.0</v>
      </c>
      <c r="P35" s="69" t="s">
        <v>7602</v>
      </c>
      <c r="Q35" s="71"/>
      <c r="R35" s="70"/>
      <c r="S35" s="69"/>
      <c r="T35" s="69"/>
      <c r="U35" s="72"/>
      <c r="V35" s="72"/>
      <c r="W35" s="73"/>
      <c r="X35" s="73"/>
      <c r="Y35" s="70"/>
      <c r="Z35" s="70"/>
      <c r="AA35" s="70"/>
      <c r="AB35" s="70"/>
      <c r="AC35" s="70"/>
      <c r="AD35" s="70"/>
      <c r="AE35" s="70"/>
      <c r="AF35" s="70"/>
      <c r="AG35" s="70"/>
      <c r="AH35" s="70"/>
      <c r="AI35" s="70"/>
      <c r="AJ35" s="70"/>
      <c r="AK35" s="69"/>
      <c r="AL35" s="69"/>
      <c r="AM35" s="70"/>
    </row>
    <row r="36">
      <c r="A36" s="70">
        <v>35.0</v>
      </c>
      <c r="B36" s="69" t="s">
        <v>643</v>
      </c>
      <c r="C36" s="70">
        <v>2122.0</v>
      </c>
      <c r="D36" s="70">
        <v>353.0</v>
      </c>
      <c r="E36" s="70">
        <v>75.0</v>
      </c>
      <c r="F36" s="70">
        <v>0.0</v>
      </c>
      <c r="G36" s="70">
        <v>0.0</v>
      </c>
      <c r="H36" s="70">
        <v>0.0</v>
      </c>
      <c r="I36" s="70">
        <v>0.0</v>
      </c>
      <c r="J36" s="70">
        <v>2.0</v>
      </c>
      <c r="K36" s="70">
        <v>8.0</v>
      </c>
      <c r="L36" s="70">
        <v>36.0</v>
      </c>
      <c r="M36" s="69" t="s">
        <v>7609</v>
      </c>
      <c r="N36" s="69" t="s">
        <v>7600</v>
      </c>
      <c r="O36" s="70">
        <v>2934.0</v>
      </c>
      <c r="P36" s="69" t="s">
        <v>7602</v>
      </c>
      <c r="Q36" s="71"/>
      <c r="R36" s="70"/>
      <c r="S36" s="69"/>
      <c r="T36" s="69"/>
      <c r="U36" s="72"/>
      <c r="V36" s="72"/>
      <c r="W36" s="73"/>
      <c r="X36" s="73"/>
      <c r="Y36" s="70"/>
      <c r="Z36" s="70"/>
      <c r="AA36" s="70"/>
      <c r="AB36" s="70"/>
      <c r="AC36" s="70"/>
      <c r="AD36" s="70"/>
      <c r="AE36" s="70"/>
      <c r="AF36" s="70"/>
      <c r="AG36" s="70"/>
      <c r="AH36" s="70"/>
      <c r="AI36" s="70"/>
      <c r="AJ36" s="70"/>
      <c r="AK36" s="69"/>
      <c r="AL36" s="69"/>
      <c r="AM36" s="70"/>
    </row>
    <row r="37">
      <c r="A37" s="70">
        <v>36.0</v>
      </c>
      <c r="B37" s="69" t="s">
        <v>654</v>
      </c>
      <c r="C37" s="70">
        <v>2560.0</v>
      </c>
      <c r="D37" s="70">
        <v>457.0</v>
      </c>
      <c r="E37" s="70">
        <v>65.0</v>
      </c>
      <c r="F37" s="70">
        <v>0.0</v>
      </c>
      <c r="G37" s="70">
        <v>0.0</v>
      </c>
      <c r="H37" s="70">
        <v>0.0</v>
      </c>
      <c r="I37" s="70">
        <v>0.0</v>
      </c>
      <c r="J37" s="70">
        <v>0.0</v>
      </c>
      <c r="K37" s="70">
        <v>4.0</v>
      </c>
      <c r="L37" s="70">
        <v>52.0</v>
      </c>
      <c r="M37" s="69" t="s">
        <v>7636</v>
      </c>
      <c r="N37" s="69" t="s">
        <v>7600</v>
      </c>
      <c r="O37" s="70">
        <v>3528.0</v>
      </c>
      <c r="P37" s="69" t="s">
        <v>7602</v>
      </c>
      <c r="Q37" s="71"/>
      <c r="R37" s="70"/>
      <c r="S37" s="69"/>
      <c r="T37" s="69"/>
      <c r="U37" s="70"/>
      <c r="V37" s="70"/>
      <c r="W37" s="73"/>
      <c r="X37" s="73"/>
      <c r="Y37" s="70"/>
      <c r="Z37" s="70"/>
      <c r="AA37" s="70"/>
      <c r="AB37" s="70"/>
      <c r="AC37" s="70"/>
      <c r="AD37" s="70"/>
      <c r="AE37" s="70"/>
      <c r="AF37" s="70"/>
      <c r="AG37" s="70"/>
      <c r="AH37" s="70"/>
      <c r="AI37" s="70"/>
      <c r="AJ37" s="70"/>
      <c r="AK37" s="69"/>
      <c r="AL37" s="69"/>
      <c r="AM37" s="70"/>
    </row>
    <row r="38">
      <c r="A38" s="70">
        <v>37.0</v>
      </c>
      <c r="B38" s="69" t="s">
        <v>663</v>
      </c>
      <c r="C38" s="70">
        <v>1476.0</v>
      </c>
      <c r="D38" s="70">
        <v>279.0</v>
      </c>
      <c r="E38" s="70">
        <v>32.0</v>
      </c>
      <c r="F38" s="70">
        <v>0.0</v>
      </c>
      <c r="G38" s="70">
        <v>0.0</v>
      </c>
      <c r="H38" s="70">
        <v>0.0</v>
      </c>
      <c r="I38" s="70">
        <v>0.0</v>
      </c>
      <c r="J38" s="70">
        <v>1.0</v>
      </c>
      <c r="K38" s="70">
        <v>0.0</v>
      </c>
      <c r="L38" s="70">
        <v>23.0</v>
      </c>
      <c r="M38" s="69" t="s">
        <v>7604</v>
      </c>
      <c r="N38" s="69" t="s">
        <v>7600</v>
      </c>
      <c r="O38" s="70">
        <v>2000.0</v>
      </c>
      <c r="P38" s="69" t="s">
        <v>7602</v>
      </c>
      <c r="Q38" s="71"/>
      <c r="R38" s="69"/>
      <c r="S38" s="69"/>
      <c r="T38" s="69"/>
      <c r="U38" s="70"/>
      <c r="V38" s="70"/>
      <c r="W38" s="73"/>
      <c r="X38" s="73"/>
      <c r="Y38" s="70"/>
      <c r="Z38" s="70"/>
      <c r="AA38" s="70"/>
      <c r="AB38" s="70"/>
      <c r="AC38" s="70"/>
      <c r="AD38" s="70"/>
      <c r="AE38" s="70"/>
      <c r="AF38" s="70"/>
      <c r="AG38" s="70"/>
      <c r="AH38" s="70"/>
      <c r="AI38" s="70"/>
      <c r="AJ38" s="70"/>
      <c r="AK38" s="69"/>
      <c r="AL38" s="69"/>
      <c r="AM38" s="70"/>
    </row>
    <row r="39">
      <c r="A39" s="70">
        <v>38.0</v>
      </c>
      <c r="B39" s="69" t="s">
        <v>675</v>
      </c>
      <c r="C39" s="70">
        <v>1385.0</v>
      </c>
      <c r="D39" s="70">
        <v>226.0</v>
      </c>
      <c r="E39" s="70">
        <v>50.0</v>
      </c>
      <c r="F39" s="70">
        <v>0.0</v>
      </c>
      <c r="G39" s="70">
        <v>0.0</v>
      </c>
      <c r="H39" s="70">
        <v>0.0</v>
      </c>
      <c r="I39" s="70">
        <v>0.0</v>
      </c>
      <c r="J39" s="70">
        <v>1.0</v>
      </c>
      <c r="K39" s="70">
        <v>7.0</v>
      </c>
      <c r="L39" s="70">
        <v>20.0</v>
      </c>
      <c r="M39" s="69" t="s">
        <v>7604</v>
      </c>
      <c r="N39" s="69" t="s">
        <v>7600</v>
      </c>
      <c r="O39" s="70">
        <v>1891.0</v>
      </c>
      <c r="P39" s="69" t="s">
        <v>7602</v>
      </c>
      <c r="Q39" s="71"/>
      <c r="R39" s="70"/>
      <c r="S39" s="69"/>
      <c r="T39" s="69"/>
      <c r="U39" s="72"/>
      <c r="V39" s="72"/>
      <c r="W39" s="69"/>
      <c r="X39" s="69"/>
      <c r="Y39" s="70"/>
      <c r="Z39" s="70"/>
      <c r="AA39" s="70"/>
      <c r="AB39" s="70"/>
      <c r="AC39" s="70"/>
      <c r="AD39" s="70"/>
      <c r="AE39" s="70"/>
      <c r="AF39" s="70"/>
      <c r="AG39" s="70"/>
      <c r="AH39" s="70"/>
      <c r="AI39" s="70"/>
      <c r="AJ39" s="70"/>
      <c r="AK39" s="69"/>
      <c r="AL39" s="69"/>
      <c r="AM39" s="70"/>
    </row>
    <row r="40">
      <c r="A40" s="70">
        <v>39.0</v>
      </c>
      <c r="B40" s="69" t="s">
        <v>675</v>
      </c>
      <c r="C40" s="70">
        <v>1385.0</v>
      </c>
      <c r="D40" s="70">
        <v>226.0</v>
      </c>
      <c r="E40" s="70">
        <v>50.0</v>
      </c>
      <c r="F40" s="70">
        <v>0.0</v>
      </c>
      <c r="G40" s="70">
        <v>0.0</v>
      </c>
      <c r="H40" s="70">
        <v>0.0</v>
      </c>
      <c r="I40" s="70">
        <v>0.0</v>
      </c>
      <c r="J40" s="70">
        <v>1.0</v>
      </c>
      <c r="K40" s="70">
        <v>7.0</v>
      </c>
      <c r="L40" s="70">
        <v>20.0</v>
      </c>
      <c r="M40" s="69" t="s">
        <v>7604</v>
      </c>
      <c r="N40" s="69" t="s">
        <v>7600</v>
      </c>
      <c r="O40" s="70">
        <v>1891.0</v>
      </c>
      <c r="P40" s="69" t="s">
        <v>7602</v>
      </c>
      <c r="Q40" s="71"/>
      <c r="R40" s="70"/>
      <c r="S40" s="69"/>
      <c r="T40" s="69"/>
      <c r="U40" s="72"/>
      <c r="V40" s="72"/>
      <c r="W40" s="69"/>
      <c r="X40" s="69"/>
      <c r="Y40" s="70"/>
      <c r="Z40" s="70"/>
      <c r="AA40" s="70"/>
      <c r="AB40" s="70"/>
      <c r="AC40" s="70"/>
      <c r="AD40" s="70"/>
      <c r="AE40" s="70"/>
      <c r="AF40" s="70"/>
      <c r="AG40" s="70"/>
      <c r="AH40" s="70"/>
      <c r="AI40" s="70"/>
      <c r="AJ40" s="70"/>
      <c r="AK40" s="69"/>
      <c r="AL40" s="69"/>
      <c r="AM40" s="70"/>
    </row>
    <row r="41">
      <c r="A41" s="70">
        <v>40.0</v>
      </c>
      <c r="B41" s="69" t="s">
        <v>692</v>
      </c>
      <c r="C41" s="70">
        <v>1265.0</v>
      </c>
      <c r="D41" s="70">
        <v>218.0</v>
      </c>
      <c r="E41" s="70">
        <v>28.0</v>
      </c>
      <c r="F41" s="70">
        <v>1.0</v>
      </c>
      <c r="G41" s="70">
        <v>0.0</v>
      </c>
      <c r="H41" s="70">
        <v>0.0</v>
      </c>
      <c r="I41" s="70">
        <v>0.0</v>
      </c>
      <c r="J41" s="70">
        <v>0.0</v>
      </c>
      <c r="K41" s="70">
        <v>6.0</v>
      </c>
      <c r="L41" s="70">
        <v>31.0</v>
      </c>
      <c r="M41" s="69" t="s">
        <v>7638</v>
      </c>
      <c r="N41" s="69" t="s">
        <v>7613</v>
      </c>
      <c r="O41" s="70">
        <v>1672.0</v>
      </c>
      <c r="P41" s="69" t="s">
        <v>7602</v>
      </c>
      <c r="Q41" s="71"/>
      <c r="R41" s="70"/>
      <c r="S41" s="69"/>
      <c r="T41" s="69"/>
      <c r="U41" s="72"/>
      <c r="V41" s="72"/>
      <c r="W41" s="73"/>
      <c r="X41" s="73"/>
      <c r="Y41" s="70"/>
      <c r="Z41" s="70"/>
      <c r="AA41" s="70"/>
      <c r="AB41" s="70"/>
      <c r="AC41" s="70"/>
      <c r="AD41" s="70"/>
      <c r="AE41" s="70"/>
      <c r="AF41" s="70"/>
      <c r="AG41" s="70"/>
      <c r="AH41" s="70"/>
      <c r="AI41" s="70"/>
      <c r="AJ41" s="70"/>
      <c r="AK41" s="69"/>
      <c r="AL41" s="69"/>
      <c r="AM41" s="70"/>
    </row>
    <row r="42">
      <c r="A42" s="70">
        <v>41.0</v>
      </c>
      <c r="B42" s="69" t="s">
        <v>703</v>
      </c>
      <c r="C42" s="70">
        <v>1970.0</v>
      </c>
      <c r="D42" s="70">
        <v>358.0</v>
      </c>
      <c r="E42" s="70">
        <v>68.0</v>
      </c>
      <c r="F42" s="70">
        <v>0.0</v>
      </c>
      <c r="G42" s="70">
        <v>1.0</v>
      </c>
      <c r="H42" s="70">
        <v>0.0</v>
      </c>
      <c r="I42" s="70">
        <v>1.0</v>
      </c>
      <c r="J42" s="70">
        <v>8.0</v>
      </c>
      <c r="K42" s="70">
        <v>6.0</v>
      </c>
      <c r="L42" s="70">
        <v>69.0</v>
      </c>
      <c r="M42" s="69" t="s">
        <v>7604</v>
      </c>
      <c r="N42" s="69" t="s">
        <v>7600</v>
      </c>
      <c r="O42" s="70">
        <v>2553.0</v>
      </c>
      <c r="P42" s="69" t="s">
        <v>7602</v>
      </c>
      <c r="Q42" s="71"/>
      <c r="R42" s="70"/>
      <c r="S42" s="69"/>
      <c r="T42" s="69"/>
      <c r="U42" s="70"/>
      <c r="V42" s="70"/>
      <c r="W42" s="73"/>
      <c r="X42" s="73"/>
      <c r="Y42" s="70"/>
      <c r="Z42" s="70"/>
      <c r="AA42" s="70"/>
      <c r="AB42" s="70"/>
      <c r="AC42" s="70"/>
      <c r="AD42" s="70"/>
      <c r="AE42" s="70"/>
      <c r="AF42" s="70"/>
      <c r="AG42" s="70"/>
      <c r="AH42" s="70"/>
      <c r="AI42" s="70"/>
      <c r="AJ42" s="70"/>
      <c r="AK42" s="69"/>
      <c r="AL42" s="69"/>
      <c r="AM42" s="70"/>
    </row>
    <row r="43">
      <c r="A43" s="70">
        <v>42.0</v>
      </c>
      <c r="B43" s="69" t="s">
        <v>6538</v>
      </c>
      <c r="C43" s="70">
        <v>2085.0</v>
      </c>
      <c r="D43" s="70">
        <v>350.0</v>
      </c>
      <c r="E43" s="70">
        <v>58.0</v>
      </c>
      <c r="F43" s="70">
        <v>1.0</v>
      </c>
      <c r="G43" s="70">
        <v>0.0</v>
      </c>
      <c r="H43" s="70">
        <v>0.0</v>
      </c>
      <c r="I43" s="70">
        <v>0.0</v>
      </c>
      <c r="J43" s="70">
        <v>1.0</v>
      </c>
      <c r="K43" s="70">
        <v>12.0</v>
      </c>
      <c r="L43" s="70">
        <v>84.0</v>
      </c>
      <c r="M43" s="69" t="s">
        <v>7609</v>
      </c>
      <c r="N43" s="69" t="s">
        <v>7600</v>
      </c>
      <c r="O43" s="70">
        <v>2819.0</v>
      </c>
      <c r="P43" s="69" t="s">
        <v>7602</v>
      </c>
      <c r="Q43" s="71"/>
      <c r="R43" s="70"/>
      <c r="S43" s="69"/>
      <c r="T43" s="69"/>
      <c r="U43" s="70"/>
      <c r="V43" s="70"/>
      <c r="W43" s="73"/>
      <c r="X43" s="73"/>
      <c r="Y43" s="70"/>
      <c r="Z43" s="70"/>
      <c r="AA43" s="70"/>
      <c r="AB43" s="70"/>
      <c r="AC43" s="70"/>
      <c r="AD43" s="70"/>
      <c r="AE43" s="70"/>
      <c r="AF43" s="70"/>
      <c r="AG43" s="70"/>
      <c r="AH43" s="70"/>
      <c r="AI43" s="70"/>
      <c r="AJ43" s="70"/>
      <c r="AK43" s="69"/>
      <c r="AL43" s="69"/>
      <c r="AM43" s="70"/>
    </row>
    <row r="44">
      <c r="A44" s="70">
        <v>43.0</v>
      </c>
      <c r="B44" s="69" t="s">
        <v>724</v>
      </c>
      <c r="C44" s="70">
        <v>2446.0</v>
      </c>
      <c r="D44" s="70">
        <v>418.0</v>
      </c>
      <c r="E44" s="70">
        <v>63.0</v>
      </c>
      <c r="F44" s="70">
        <v>1.0</v>
      </c>
      <c r="G44" s="70">
        <v>0.0</v>
      </c>
      <c r="H44" s="70">
        <v>0.0</v>
      </c>
      <c r="I44" s="70">
        <v>0.0</v>
      </c>
      <c r="J44" s="70">
        <v>0.0</v>
      </c>
      <c r="K44" s="70">
        <v>3.0</v>
      </c>
      <c r="L44" s="70">
        <v>31.0</v>
      </c>
      <c r="M44" s="69" t="s">
        <v>7640</v>
      </c>
      <c r="N44" s="69" t="s">
        <v>7613</v>
      </c>
      <c r="O44" s="70">
        <v>3233.0</v>
      </c>
      <c r="P44" s="69" t="s">
        <v>7605</v>
      </c>
      <c r="Q44" s="71"/>
      <c r="R44" s="70"/>
      <c r="S44" s="69"/>
      <c r="T44" s="69"/>
      <c r="U44" s="72"/>
      <c r="V44" s="72"/>
      <c r="W44" s="69"/>
      <c r="X44" s="69"/>
      <c r="Y44" s="70"/>
      <c r="Z44" s="70"/>
      <c r="AA44" s="70"/>
      <c r="AB44" s="70"/>
      <c r="AC44" s="70"/>
      <c r="AD44" s="70"/>
      <c r="AE44" s="70"/>
      <c r="AF44" s="70"/>
      <c r="AG44" s="70"/>
      <c r="AH44" s="70"/>
      <c r="AI44" s="70"/>
      <c r="AJ44" s="70"/>
      <c r="AK44" s="69"/>
      <c r="AL44" s="69"/>
      <c r="AM44" s="70"/>
    </row>
    <row r="45">
      <c r="A45" s="70">
        <v>44.0</v>
      </c>
      <c r="B45" s="69" t="s">
        <v>735</v>
      </c>
      <c r="C45" s="70">
        <v>1429.0</v>
      </c>
      <c r="D45" s="70">
        <v>232.0</v>
      </c>
      <c r="E45" s="70">
        <v>66.0</v>
      </c>
      <c r="F45" s="70">
        <v>2.0</v>
      </c>
      <c r="G45" s="70">
        <v>0.0</v>
      </c>
      <c r="H45" s="70">
        <v>0.0</v>
      </c>
      <c r="I45" s="70">
        <v>2.0</v>
      </c>
      <c r="J45" s="70">
        <v>2.0</v>
      </c>
      <c r="K45" s="70">
        <v>24.0</v>
      </c>
      <c r="L45" s="70">
        <v>47.0</v>
      </c>
      <c r="M45" s="69" t="s">
        <v>7604</v>
      </c>
      <c r="N45" s="69" t="s">
        <v>7600</v>
      </c>
      <c r="O45" s="70">
        <v>1805.0</v>
      </c>
      <c r="P45" s="69" t="s">
        <v>7602</v>
      </c>
      <c r="Q45" s="71"/>
      <c r="R45" s="70"/>
      <c r="S45" s="69"/>
      <c r="T45" s="69"/>
      <c r="U45" s="72"/>
      <c r="V45" s="72"/>
      <c r="W45" s="73"/>
      <c r="X45" s="73"/>
      <c r="Y45" s="70"/>
      <c r="Z45" s="70"/>
      <c r="AA45" s="70"/>
      <c r="AB45" s="70"/>
      <c r="AC45" s="70"/>
      <c r="AD45" s="70"/>
      <c r="AE45" s="70"/>
      <c r="AF45" s="70"/>
      <c r="AG45" s="70"/>
      <c r="AH45" s="70"/>
      <c r="AI45" s="70"/>
      <c r="AJ45" s="70"/>
      <c r="AK45" s="69"/>
      <c r="AL45" s="69"/>
      <c r="AM45" s="70"/>
    </row>
    <row r="46">
      <c r="A46" s="70">
        <v>45.0</v>
      </c>
      <c r="B46" s="69" t="s">
        <v>749</v>
      </c>
      <c r="C46" s="70">
        <v>1407.0</v>
      </c>
      <c r="D46" s="70">
        <v>245.0</v>
      </c>
      <c r="E46" s="70">
        <v>29.0</v>
      </c>
      <c r="F46" s="70">
        <v>1.0</v>
      </c>
      <c r="G46" s="70">
        <v>0.0</v>
      </c>
      <c r="H46" s="70">
        <v>0.0</v>
      </c>
      <c r="I46" s="70">
        <v>0.0</v>
      </c>
      <c r="J46" s="70">
        <v>0.0</v>
      </c>
      <c r="K46" s="70">
        <v>17.0</v>
      </c>
      <c r="L46" s="70">
        <v>31.0</v>
      </c>
      <c r="M46" s="69" t="s">
        <v>7604</v>
      </c>
      <c r="N46" s="69" t="s">
        <v>7600</v>
      </c>
      <c r="O46" s="70">
        <v>1816.0</v>
      </c>
      <c r="P46" s="69" t="s">
        <v>7602</v>
      </c>
      <c r="Q46" s="71"/>
      <c r="R46" s="70"/>
      <c r="S46" s="69"/>
      <c r="T46" s="69"/>
      <c r="U46" s="70"/>
      <c r="V46" s="70"/>
      <c r="W46" s="73"/>
      <c r="X46" s="73"/>
      <c r="Y46" s="70"/>
      <c r="Z46" s="70"/>
      <c r="AA46" s="70"/>
      <c r="AB46" s="70"/>
      <c r="AC46" s="70"/>
      <c r="AD46" s="70"/>
      <c r="AE46" s="70"/>
      <c r="AF46" s="70"/>
      <c r="AG46" s="70"/>
      <c r="AH46" s="70"/>
      <c r="AI46" s="70"/>
      <c r="AJ46" s="70"/>
      <c r="AK46" s="69"/>
      <c r="AL46" s="69"/>
      <c r="AM46" s="70"/>
    </row>
    <row r="47">
      <c r="A47" s="70">
        <v>46.0</v>
      </c>
      <c r="B47" s="69" t="s">
        <v>759</v>
      </c>
      <c r="C47" s="70">
        <v>2066.0</v>
      </c>
      <c r="D47" s="70">
        <v>391.0</v>
      </c>
      <c r="E47" s="70">
        <v>43.0</v>
      </c>
      <c r="F47" s="70">
        <v>1.0</v>
      </c>
      <c r="G47" s="70">
        <v>0.0</v>
      </c>
      <c r="H47" s="70">
        <v>0.0</v>
      </c>
      <c r="I47" s="70">
        <v>0.0</v>
      </c>
      <c r="J47" s="70">
        <v>0.0</v>
      </c>
      <c r="K47" s="70">
        <v>5.0</v>
      </c>
      <c r="L47" s="70">
        <v>43.0</v>
      </c>
      <c r="M47" s="69" t="s">
        <v>7621</v>
      </c>
      <c r="N47" s="69" t="s">
        <v>7600</v>
      </c>
      <c r="O47" s="70">
        <v>2817.0</v>
      </c>
      <c r="P47" s="69" t="s">
        <v>7602</v>
      </c>
      <c r="Q47" s="71"/>
      <c r="R47" s="70"/>
      <c r="S47" s="69"/>
      <c r="T47" s="69"/>
      <c r="U47" s="70"/>
      <c r="V47" s="70"/>
      <c r="W47" s="69"/>
      <c r="X47" s="69"/>
      <c r="Y47" s="70"/>
      <c r="Z47" s="70"/>
      <c r="AA47" s="70"/>
      <c r="AB47" s="70"/>
      <c r="AC47" s="70"/>
      <c r="AD47" s="70"/>
      <c r="AE47" s="70"/>
      <c r="AF47" s="70"/>
      <c r="AG47" s="70"/>
      <c r="AH47" s="70"/>
      <c r="AI47" s="70"/>
      <c r="AJ47" s="70"/>
      <c r="AK47" s="69"/>
      <c r="AL47" s="69"/>
      <c r="AM47" s="70"/>
    </row>
    <row r="48">
      <c r="A48" s="70">
        <v>47.0</v>
      </c>
      <c r="B48" s="69" t="s">
        <v>771</v>
      </c>
      <c r="C48" s="70">
        <v>1209.0</v>
      </c>
      <c r="D48" s="70">
        <v>206.0</v>
      </c>
      <c r="E48" s="70">
        <v>15.0</v>
      </c>
      <c r="F48" s="70">
        <v>0.0</v>
      </c>
      <c r="G48" s="70">
        <v>0.0</v>
      </c>
      <c r="H48" s="70">
        <v>0.0</v>
      </c>
      <c r="I48" s="70">
        <v>0.0</v>
      </c>
      <c r="J48" s="70">
        <v>0.0</v>
      </c>
      <c r="K48" s="70">
        <v>0.0</v>
      </c>
      <c r="L48" s="70">
        <v>32.0</v>
      </c>
      <c r="M48" s="69" t="s">
        <v>7604</v>
      </c>
      <c r="N48" s="69" t="s">
        <v>7600</v>
      </c>
      <c r="O48" s="70">
        <v>1645.0</v>
      </c>
      <c r="P48" s="69" t="s">
        <v>7605</v>
      </c>
      <c r="Q48" s="71"/>
      <c r="R48" s="70"/>
      <c r="S48" s="69"/>
      <c r="T48" s="69"/>
      <c r="U48" s="70"/>
      <c r="V48" s="70"/>
      <c r="W48" s="69"/>
      <c r="X48" s="69"/>
      <c r="Y48" s="70"/>
      <c r="Z48" s="70"/>
      <c r="AA48" s="70"/>
      <c r="AB48" s="70"/>
      <c r="AC48" s="70"/>
      <c r="AD48" s="70"/>
      <c r="AE48" s="70"/>
      <c r="AF48" s="70"/>
      <c r="AG48" s="70"/>
      <c r="AH48" s="70"/>
      <c r="AI48" s="70"/>
      <c r="AJ48" s="70"/>
      <c r="AK48" s="69"/>
      <c r="AL48" s="69"/>
      <c r="AM48" s="70"/>
    </row>
    <row r="49">
      <c r="A49" s="70">
        <v>48.0</v>
      </c>
      <c r="B49" s="69" t="s">
        <v>782</v>
      </c>
      <c r="C49" s="70">
        <v>227.0</v>
      </c>
      <c r="D49" s="70">
        <v>26.0</v>
      </c>
      <c r="E49" s="70">
        <v>43.0</v>
      </c>
      <c r="F49" s="70">
        <v>0.0</v>
      </c>
      <c r="G49" s="70">
        <v>3.0</v>
      </c>
      <c r="H49" s="70">
        <v>0.0</v>
      </c>
      <c r="I49" s="70">
        <v>1.0</v>
      </c>
      <c r="J49" s="70">
        <v>1.0</v>
      </c>
      <c r="K49" s="70">
        <v>21.0</v>
      </c>
      <c r="L49" s="70">
        <v>117.0</v>
      </c>
      <c r="M49" s="69" t="s">
        <v>7604</v>
      </c>
      <c r="N49" s="69" t="s">
        <v>7600</v>
      </c>
      <c r="O49" s="70">
        <v>260.0</v>
      </c>
      <c r="P49" s="69" t="s">
        <v>7605</v>
      </c>
      <c r="Q49" s="71"/>
      <c r="R49" s="70"/>
      <c r="S49" s="69"/>
      <c r="T49" s="69"/>
      <c r="U49" s="70"/>
      <c r="V49" s="70"/>
      <c r="W49" s="73"/>
      <c r="X49" s="69"/>
      <c r="Z49" s="70"/>
      <c r="AA49" s="70"/>
      <c r="AB49" s="70"/>
      <c r="AC49" s="70"/>
      <c r="AD49" s="70"/>
      <c r="AE49" s="70"/>
      <c r="AF49" s="70"/>
      <c r="AG49" s="70"/>
      <c r="AH49" s="70"/>
      <c r="AI49" s="70"/>
      <c r="AJ49" s="70"/>
      <c r="AK49" s="69"/>
      <c r="AL49" s="69"/>
      <c r="AM49" s="70"/>
    </row>
    <row r="50">
      <c r="A50" s="70">
        <v>49.0</v>
      </c>
      <c r="B50" s="69" t="s">
        <v>782</v>
      </c>
      <c r="C50" s="70">
        <v>296.0</v>
      </c>
      <c r="D50" s="70">
        <v>30.0</v>
      </c>
      <c r="E50" s="70">
        <v>68.0</v>
      </c>
      <c r="F50" s="70">
        <v>0.0</v>
      </c>
      <c r="G50" s="70">
        <v>5.0</v>
      </c>
      <c r="H50" s="70">
        <v>0.0</v>
      </c>
      <c r="I50" s="70">
        <v>1.0</v>
      </c>
      <c r="J50" s="70">
        <v>1.0</v>
      </c>
      <c r="K50" s="70">
        <v>29.0</v>
      </c>
      <c r="L50" s="70">
        <v>117.0</v>
      </c>
      <c r="M50" s="69" t="s">
        <v>7643</v>
      </c>
      <c r="N50" s="69" t="s">
        <v>7600</v>
      </c>
      <c r="O50" s="70">
        <v>325.0</v>
      </c>
      <c r="P50" s="69" t="s">
        <v>7605</v>
      </c>
      <c r="Q50" s="71"/>
      <c r="R50" s="70"/>
      <c r="S50" s="69"/>
      <c r="T50" s="69"/>
      <c r="U50" s="70"/>
      <c r="V50" s="70"/>
      <c r="W50" s="73"/>
      <c r="X50" s="69"/>
      <c r="Z50" s="70"/>
      <c r="AA50" s="70"/>
      <c r="AB50" s="70"/>
      <c r="AC50" s="70"/>
      <c r="AD50" s="70"/>
      <c r="AE50" s="70"/>
      <c r="AF50" s="70"/>
      <c r="AG50" s="70"/>
      <c r="AH50" s="70"/>
      <c r="AI50" s="70"/>
      <c r="AJ50" s="70"/>
      <c r="AK50" s="69"/>
      <c r="AL50" s="69"/>
      <c r="AM50" s="70"/>
    </row>
    <row r="51">
      <c r="A51" s="70">
        <v>50.0</v>
      </c>
      <c r="B51" s="69" t="s">
        <v>796</v>
      </c>
      <c r="C51" s="70">
        <v>2657.0</v>
      </c>
      <c r="D51" s="70">
        <v>507.0</v>
      </c>
      <c r="E51" s="70">
        <v>60.0</v>
      </c>
      <c r="F51" s="70">
        <v>1.0</v>
      </c>
      <c r="G51" s="70">
        <v>0.0</v>
      </c>
      <c r="H51" s="70">
        <v>0.0</v>
      </c>
      <c r="I51" s="70">
        <v>0.0</v>
      </c>
      <c r="J51" s="70">
        <v>0.0</v>
      </c>
      <c r="K51" s="70">
        <v>6.0</v>
      </c>
      <c r="L51" s="70">
        <v>81.0</v>
      </c>
      <c r="M51" s="69" t="s">
        <v>7604</v>
      </c>
      <c r="N51" s="69" t="s">
        <v>7600</v>
      </c>
      <c r="O51" s="70">
        <v>3580.0</v>
      </c>
      <c r="P51" s="69" t="s">
        <v>7602</v>
      </c>
      <c r="Q51" s="71"/>
      <c r="R51" s="70"/>
      <c r="S51" s="69"/>
      <c r="T51" s="69"/>
      <c r="U51" s="70"/>
      <c r="V51" s="70"/>
      <c r="W51" s="69"/>
      <c r="X51" s="69"/>
      <c r="Y51" s="70"/>
      <c r="Z51" s="70"/>
      <c r="AA51" s="70"/>
      <c r="AB51" s="70"/>
      <c r="AC51" s="70"/>
      <c r="AD51" s="70"/>
      <c r="AE51" s="70"/>
      <c r="AF51" s="70"/>
      <c r="AG51" s="70"/>
      <c r="AH51" s="70"/>
      <c r="AI51" s="70"/>
      <c r="AJ51" s="70"/>
      <c r="AK51" s="69"/>
      <c r="AL51" s="69"/>
      <c r="AM51" s="70"/>
    </row>
    <row r="52">
      <c r="A52" s="70">
        <v>51.0</v>
      </c>
      <c r="B52" s="69" t="s">
        <v>806</v>
      </c>
      <c r="C52" s="70">
        <v>5983.0</v>
      </c>
      <c r="D52" s="70">
        <v>1041.0</v>
      </c>
      <c r="E52" s="70">
        <v>215.0</v>
      </c>
      <c r="F52" s="70">
        <v>1.0</v>
      </c>
      <c r="G52" s="70">
        <v>0.0</v>
      </c>
      <c r="H52" s="70">
        <v>0.0</v>
      </c>
      <c r="I52" s="70">
        <v>1.0</v>
      </c>
      <c r="J52" s="70">
        <v>0.0</v>
      </c>
      <c r="K52" s="70">
        <v>38.0</v>
      </c>
      <c r="L52" s="70">
        <v>173.0</v>
      </c>
      <c r="M52" s="69" t="s">
        <v>7645</v>
      </c>
      <c r="N52" s="69" t="s">
        <v>7613</v>
      </c>
      <c r="O52" s="70">
        <v>7874.0</v>
      </c>
      <c r="P52" s="69" t="s">
        <v>7602</v>
      </c>
      <c r="Q52" s="71"/>
      <c r="R52" s="70"/>
      <c r="S52" s="69"/>
      <c r="T52" s="69"/>
      <c r="U52" s="70"/>
      <c r="V52" s="70"/>
      <c r="W52" s="73"/>
      <c r="X52" s="73"/>
      <c r="Y52" s="70"/>
      <c r="Z52" s="70"/>
      <c r="AA52" s="70"/>
      <c r="AB52" s="70"/>
      <c r="AC52" s="70"/>
      <c r="AD52" s="70"/>
      <c r="AE52" s="70"/>
      <c r="AF52" s="70"/>
      <c r="AG52" s="70"/>
      <c r="AH52" s="70"/>
      <c r="AI52" s="70"/>
      <c r="AJ52" s="70"/>
      <c r="AK52" s="69"/>
      <c r="AL52" s="69"/>
      <c r="AM52" s="70"/>
    </row>
    <row r="53">
      <c r="A53" s="70">
        <v>52.0</v>
      </c>
      <c r="B53" s="69" t="s">
        <v>819</v>
      </c>
      <c r="C53" s="70">
        <v>1042.0</v>
      </c>
      <c r="D53" s="70">
        <v>199.0</v>
      </c>
      <c r="E53" s="70">
        <v>20.0</v>
      </c>
      <c r="F53" s="70">
        <v>0.0</v>
      </c>
      <c r="G53" s="70">
        <v>0.0</v>
      </c>
      <c r="H53" s="70">
        <v>0.0</v>
      </c>
      <c r="I53" s="70">
        <v>0.0</v>
      </c>
      <c r="J53" s="70">
        <v>1.0</v>
      </c>
      <c r="K53" s="70">
        <v>22.0</v>
      </c>
      <c r="L53" s="70">
        <v>26.0</v>
      </c>
      <c r="M53" s="69" t="s">
        <v>7646</v>
      </c>
      <c r="N53" s="69" t="s">
        <v>7616</v>
      </c>
      <c r="O53" s="70">
        <v>1385.0</v>
      </c>
      <c r="P53" s="69" t="s">
        <v>7602</v>
      </c>
      <c r="Q53" s="71"/>
      <c r="R53" s="70"/>
      <c r="S53" s="69"/>
      <c r="T53" s="69"/>
      <c r="U53" s="70"/>
      <c r="V53" s="70"/>
      <c r="W53" s="73"/>
      <c r="X53" s="73"/>
      <c r="Y53" s="70"/>
      <c r="Z53" s="70"/>
      <c r="AA53" s="70"/>
      <c r="AB53" s="70"/>
      <c r="AC53" s="70"/>
      <c r="AD53" s="70"/>
      <c r="AE53" s="70"/>
      <c r="AF53" s="70"/>
      <c r="AG53" s="70"/>
      <c r="AH53" s="70"/>
      <c r="AI53" s="70"/>
      <c r="AJ53" s="70"/>
      <c r="AK53" s="69"/>
      <c r="AL53" s="69"/>
      <c r="AM53" s="70"/>
    </row>
    <row r="54">
      <c r="A54" s="70">
        <v>53.0</v>
      </c>
      <c r="B54" s="69" t="s">
        <v>830</v>
      </c>
      <c r="C54" s="70">
        <v>4593.0</v>
      </c>
      <c r="D54" s="70">
        <v>785.0</v>
      </c>
      <c r="E54" s="70">
        <v>170.0</v>
      </c>
      <c r="F54" s="70">
        <v>0.0</v>
      </c>
      <c r="G54" s="70">
        <v>0.0</v>
      </c>
      <c r="H54" s="70">
        <v>0.0</v>
      </c>
      <c r="I54" s="70">
        <v>1.0</v>
      </c>
      <c r="J54" s="70">
        <v>0.0</v>
      </c>
      <c r="K54" s="70">
        <v>12.0</v>
      </c>
      <c r="L54" s="70">
        <v>122.0</v>
      </c>
      <c r="M54" s="69" t="s">
        <v>7604</v>
      </c>
      <c r="N54" s="69" t="s">
        <v>7600</v>
      </c>
      <c r="O54" s="70">
        <v>6075.0</v>
      </c>
      <c r="P54" s="72"/>
      <c r="Q54" s="71"/>
      <c r="R54" s="70"/>
      <c r="S54" s="69"/>
      <c r="T54" s="69"/>
      <c r="U54" s="72"/>
      <c r="V54" s="72"/>
      <c r="W54" s="69"/>
      <c r="X54" s="69"/>
      <c r="Y54" s="70"/>
      <c r="Z54" s="70"/>
      <c r="AA54" s="70"/>
      <c r="AB54" s="70"/>
      <c r="AC54" s="70"/>
      <c r="AD54" s="70"/>
      <c r="AE54" s="70"/>
      <c r="AF54" s="70"/>
      <c r="AG54" s="70"/>
      <c r="AH54" s="70"/>
      <c r="AI54" s="70"/>
      <c r="AJ54" s="70"/>
      <c r="AK54" s="69"/>
      <c r="AL54" s="69"/>
      <c r="AM54" s="70"/>
    </row>
    <row r="55">
      <c r="A55" s="70">
        <v>54.0</v>
      </c>
      <c r="B55" s="69" t="s">
        <v>840</v>
      </c>
      <c r="C55" s="70">
        <v>4017.0</v>
      </c>
      <c r="D55" s="70">
        <v>686.0</v>
      </c>
      <c r="E55" s="70">
        <v>134.0</v>
      </c>
      <c r="F55" s="70">
        <v>2.0</v>
      </c>
      <c r="G55" s="70">
        <v>1.0</v>
      </c>
      <c r="H55" s="70">
        <v>0.0</v>
      </c>
      <c r="I55" s="70">
        <v>0.0</v>
      </c>
      <c r="J55" s="70">
        <v>1.0</v>
      </c>
      <c r="K55" s="70">
        <v>2.0</v>
      </c>
      <c r="L55" s="70">
        <v>80.0</v>
      </c>
      <c r="M55" s="69" t="s">
        <v>7604</v>
      </c>
      <c r="N55" s="69" t="s">
        <v>7600</v>
      </c>
      <c r="O55" s="70">
        <v>5387.0</v>
      </c>
      <c r="P55" s="69" t="s">
        <v>7602</v>
      </c>
      <c r="Q55" s="71"/>
      <c r="R55" s="70"/>
      <c r="S55" s="69"/>
      <c r="T55" s="69"/>
      <c r="U55" s="72"/>
      <c r="V55" s="72"/>
      <c r="W55" s="73"/>
      <c r="X55" s="73"/>
      <c r="Y55" s="70"/>
      <c r="Z55" s="70"/>
      <c r="AA55" s="70"/>
      <c r="AB55" s="70"/>
      <c r="AC55" s="70"/>
      <c r="AD55" s="70"/>
      <c r="AE55" s="70"/>
      <c r="AF55" s="70"/>
      <c r="AG55" s="70"/>
      <c r="AH55" s="70"/>
      <c r="AI55" s="70"/>
      <c r="AJ55" s="70"/>
      <c r="AK55" s="69"/>
      <c r="AL55" s="69"/>
      <c r="AM55" s="70"/>
    </row>
    <row r="56">
      <c r="A56" s="70">
        <v>55.0</v>
      </c>
      <c r="B56" s="69" t="s">
        <v>850</v>
      </c>
      <c r="C56" s="70">
        <v>4399.0</v>
      </c>
      <c r="D56" s="70">
        <v>759.0</v>
      </c>
      <c r="E56" s="70">
        <v>119.0</v>
      </c>
      <c r="F56" s="70">
        <v>0.0</v>
      </c>
      <c r="G56" s="70">
        <v>0.0</v>
      </c>
      <c r="H56" s="70">
        <v>0.0</v>
      </c>
      <c r="I56" s="70">
        <v>0.0</v>
      </c>
      <c r="J56" s="70">
        <v>6.0</v>
      </c>
      <c r="K56" s="70">
        <v>11.0</v>
      </c>
      <c r="L56" s="70">
        <v>102.0</v>
      </c>
      <c r="M56" s="69" t="s">
        <v>7604</v>
      </c>
      <c r="N56" s="69" t="s">
        <v>7600</v>
      </c>
      <c r="O56" s="70">
        <v>6047.0</v>
      </c>
      <c r="P56" s="69" t="s">
        <v>7602</v>
      </c>
      <c r="Q56" s="71"/>
      <c r="R56" s="70"/>
      <c r="S56" s="69"/>
      <c r="T56" s="69"/>
      <c r="U56" s="72"/>
      <c r="V56" s="72"/>
      <c r="W56" s="69"/>
      <c r="X56" s="69"/>
      <c r="Y56" s="70"/>
      <c r="Z56" s="70"/>
      <c r="AA56" s="70"/>
      <c r="AB56" s="70"/>
      <c r="AC56" s="70"/>
      <c r="AD56" s="70"/>
      <c r="AE56" s="70"/>
      <c r="AF56" s="70"/>
      <c r="AG56" s="70"/>
      <c r="AH56" s="70"/>
      <c r="AI56" s="70"/>
      <c r="AJ56" s="70"/>
      <c r="AK56" s="69"/>
      <c r="AL56" s="69"/>
      <c r="AM56" s="70"/>
    </row>
    <row r="57">
      <c r="A57" s="70">
        <v>56.0</v>
      </c>
      <c r="B57" s="69" t="s">
        <v>860</v>
      </c>
      <c r="C57" s="70">
        <v>1451.0</v>
      </c>
      <c r="D57" s="70">
        <v>217.0</v>
      </c>
      <c r="E57" s="70">
        <v>38.0</v>
      </c>
      <c r="F57" s="70">
        <v>0.0</v>
      </c>
      <c r="G57" s="70">
        <v>0.0</v>
      </c>
      <c r="H57" s="70">
        <v>0.0</v>
      </c>
      <c r="I57" s="70">
        <v>0.0</v>
      </c>
      <c r="J57" s="70">
        <v>0.0</v>
      </c>
      <c r="K57" s="70">
        <v>4.0</v>
      </c>
      <c r="L57" s="70">
        <v>47.0</v>
      </c>
      <c r="M57" s="69" t="s">
        <v>7648</v>
      </c>
      <c r="N57" s="69" t="s">
        <v>7613</v>
      </c>
      <c r="O57" s="70">
        <v>1886.0</v>
      </c>
      <c r="P57" s="69" t="s">
        <v>7602</v>
      </c>
      <c r="Q57" s="71"/>
      <c r="R57" s="70"/>
      <c r="S57" s="69"/>
      <c r="T57" s="69"/>
      <c r="U57" s="70"/>
      <c r="V57" s="70"/>
      <c r="W57" s="69"/>
      <c r="X57" s="69"/>
      <c r="Y57" s="70"/>
      <c r="Z57" s="70"/>
      <c r="AA57" s="70"/>
      <c r="AB57" s="70"/>
      <c r="AC57" s="70"/>
      <c r="AD57" s="70"/>
      <c r="AE57" s="70"/>
      <c r="AF57" s="70"/>
      <c r="AG57" s="70"/>
      <c r="AH57" s="70"/>
      <c r="AI57" s="70"/>
      <c r="AJ57" s="70"/>
      <c r="AK57" s="69"/>
      <c r="AL57" s="69"/>
      <c r="AM57" s="70"/>
    </row>
    <row r="58">
      <c r="A58" s="70">
        <v>57.0</v>
      </c>
      <c r="B58" s="69" t="s">
        <v>870</v>
      </c>
      <c r="C58" s="70">
        <v>1490.0</v>
      </c>
      <c r="D58" s="70">
        <v>252.0</v>
      </c>
      <c r="E58" s="70">
        <v>65.0</v>
      </c>
      <c r="F58" s="70">
        <v>2.0</v>
      </c>
      <c r="G58" s="70">
        <v>2.0</v>
      </c>
      <c r="H58" s="70">
        <v>0.0</v>
      </c>
      <c r="I58" s="70">
        <v>1.0</v>
      </c>
      <c r="J58" s="70">
        <v>6.0</v>
      </c>
      <c r="K58" s="70">
        <v>14.0</v>
      </c>
      <c r="L58" s="70">
        <v>124.0</v>
      </c>
      <c r="M58" s="69" t="s">
        <v>7604</v>
      </c>
      <c r="N58" s="69" t="s">
        <v>7600</v>
      </c>
      <c r="O58" s="70">
        <v>1806.0</v>
      </c>
      <c r="P58" s="69" t="s">
        <v>7605</v>
      </c>
      <c r="Q58" s="71"/>
      <c r="R58" s="70"/>
      <c r="S58" s="69"/>
      <c r="T58" s="69"/>
      <c r="U58" s="70"/>
      <c r="V58" s="70"/>
      <c r="W58" s="73"/>
      <c r="X58" s="73"/>
      <c r="Y58" s="70"/>
      <c r="Z58" s="70"/>
      <c r="AA58" s="70"/>
      <c r="AB58" s="70"/>
      <c r="AC58" s="70"/>
      <c r="AD58" s="70"/>
      <c r="AE58" s="70"/>
      <c r="AF58" s="70"/>
      <c r="AG58" s="70"/>
      <c r="AH58" s="70"/>
      <c r="AI58" s="70"/>
      <c r="AJ58" s="70"/>
      <c r="AK58" s="69"/>
      <c r="AL58" s="69"/>
      <c r="AM58" s="70"/>
    </row>
    <row r="59">
      <c r="A59" s="70">
        <v>58.0</v>
      </c>
      <c r="B59" s="69" t="s">
        <v>878</v>
      </c>
      <c r="C59" s="70">
        <v>1917.0</v>
      </c>
      <c r="D59" s="70">
        <v>353.0</v>
      </c>
      <c r="E59" s="70">
        <v>37.0</v>
      </c>
      <c r="F59" s="70">
        <v>1.0</v>
      </c>
      <c r="G59" s="70">
        <v>0.0</v>
      </c>
      <c r="H59" s="70">
        <v>0.0</v>
      </c>
      <c r="I59" s="70">
        <v>0.0</v>
      </c>
      <c r="J59" s="70">
        <v>1.0</v>
      </c>
      <c r="K59" s="70">
        <v>6.0</v>
      </c>
      <c r="L59" s="70">
        <v>45.0</v>
      </c>
      <c r="M59" s="69" t="s">
        <v>7604</v>
      </c>
      <c r="N59" s="69" t="s">
        <v>7600</v>
      </c>
      <c r="O59" s="70">
        <v>2536.0</v>
      </c>
      <c r="P59" s="69" t="s">
        <v>7602</v>
      </c>
      <c r="Q59" s="71"/>
      <c r="R59" s="70"/>
      <c r="S59" s="69"/>
      <c r="T59" s="69"/>
      <c r="U59" s="72"/>
      <c r="V59" s="72"/>
      <c r="W59" s="69"/>
      <c r="X59" s="69"/>
      <c r="Y59" s="70"/>
      <c r="Z59" s="70"/>
      <c r="AA59" s="70"/>
      <c r="AB59" s="70"/>
      <c r="AC59" s="70"/>
      <c r="AD59" s="70"/>
      <c r="AE59" s="70"/>
      <c r="AF59" s="70"/>
      <c r="AG59" s="70"/>
      <c r="AH59" s="70"/>
      <c r="AI59" s="70"/>
      <c r="AJ59" s="70"/>
      <c r="AK59" s="69"/>
      <c r="AL59" s="69"/>
      <c r="AM59" s="70"/>
    </row>
    <row r="60">
      <c r="A60" s="70">
        <v>59.0</v>
      </c>
      <c r="B60" s="69" t="s">
        <v>888</v>
      </c>
      <c r="C60" s="70">
        <v>4059.0</v>
      </c>
      <c r="D60" s="70">
        <v>706.0</v>
      </c>
      <c r="E60" s="70">
        <v>127.0</v>
      </c>
      <c r="F60" s="70">
        <v>0.0</v>
      </c>
      <c r="G60" s="70">
        <v>0.0</v>
      </c>
      <c r="H60" s="70">
        <v>0.0</v>
      </c>
      <c r="I60" s="70">
        <v>0.0</v>
      </c>
      <c r="J60" s="70">
        <v>1.0</v>
      </c>
      <c r="K60" s="70">
        <v>0.0</v>
      </c>
      <c r="L60" s="70">
        <v>99.0</v>
      </c>
      <c r="M60" s="69" t="s">
        <v>7604</v>
      </c>
      <c r="N60" s="69" t="s">
        <v>7600</v>
      </c>
      <c r="O60" s="70">
        <v>5518.0</v>
      </c>
      <c r="P60" s="69" t="s">
        <v>7602</v>
      </c>
      <c r="Q60" s="71"/>
      <c r="R60" s="70"/>
      <c r="S60" s="69"/>
      <c r="T60" s="69"/>
      <c r="U60" s="70"/>
      <c r="V60" s="70"/>
      <c r="W60" s="73"/>
      <c r="X60" s="73"/>
      <c r="Y60" s="70"/>
      <c r="Z60" s="70"/>
      <c r="AA60" s="70"/>
      <c r="AB60" s="70"/>
      <c r="AC60" s="70"/>
      <c r="AD60" s="70"/>
      <c r="AE60" s="70"/>
      <c r="AF60" s="70"/>
      <c r="AG60" s="70"/>
      <c r="AH60" s="70"/>
      <c r="AI60" s="70"/>
      <c r="AJ60" s="70"/>
      <c r="AK60" s="69"/>
      <c r="AL60" s="69"/>
      <c r="AM60" s="70"/>
    </row>
    <row r="61">
      <c r="A61" s="70">
        <v>60.0</v>
      </c>
      <c r="B61" s="69" t="s">
        <v>898</v>
      </c>
      <c r="C61" s="70">
        <v>1093.0</v>
      </c>
      <c r="D61" s="70">
        <v>206.0</v>
      </c>
      <c r="E61" s="70">
        <v>23.0</v>
      </c>
      <c r="F61" s="70">
        <v>0.0</v>
      </c>
      <c r="G61" s="70">
        <v>0.0</v>
      </c>
      <c r="H61" s="70">
        <v>0.0</v>
      </c>
      <c r="I61" s="70">
        <v>1.0</v>
      </c>
      <c r="J61" s="70">
        <v>4.0</v>
      </c>
      <c r="K61" s="70">
        <v>10.0</v>
      </c>
      <c r="L61" s="70">
        <v>37.0</v>
      </c>
      <c r="M61" s="69" t="s">
        <v>7615</v>
      </c>
      <c r="N61" s="69" t="s">
        <v>7616</v>
      </c>
      <c r="O61" s="70">
        <v>1506.0</v>
      </c>
      <c r="P61" s="69" t="s">
        <v>7602</v>
      </c>
      <c r="Q61" s="71"/>
      <c r="R61" s="70"/>
      <c r="S61" s="69"/>
      <c r="T61" s="69"/>
      <c r="U61" s="70"/>
      <c r="V61" s="70"/>
      <c r="W61" s="69"/>
      <c r="X61" s="69"/>
      <c r="Y61" s="70"/>
      <c r="Z61" s="70"/>
      <c r="AA61" s="70"/>
      <c r="AB61" s="70"/>
      <c r="AC61" s="70"/>
      <c r="AD61" s="70"/>
      <c r="AE61" s="70"/>
      <c r="AF61" s="70"/>
      <c r="AG61" s="70"/>
      <c r="AH61" s="70"/>
      <c r="AI61" s="70"/>
      <c r="AJ61" s="70"/>
      <c r="AK61" s="69"/>
      <c r="AL61" s="69"/>
      <c r="AM61" s="70"/>
    </row>
    <row r="62">
      <c r="A62" s="70">
        <v>61.0</v>
      </c>
      <c r="B62" s="69" t="s">
        <v>908</v>
      </c>
      <c r="C62" s="70">
        <v>1763.0</v>
      </c>
      <c r="D62" s="70">
        <v>335.0</v>
      </c>
      <c r="E62" s="70">
        <v>58.0</v>
      </c>
      <c r="F62" s="70">
        <v>1.0</v>
      </c>
      <c r="G62" s="70">
        <v>0.0</v>
      </c>
      <c r="H62" s="70">
        <v>0.0</v>
      </c>
      <c r="I62" s="70">
        <v>0.0</v>
      </c>
      <c r="J62" s="70">
        <v>0.0</v>
      </c>
      <c r="K62" s="70">
        <v>6.0</v>
      </c>
      <c r="L62" s="70">
        <v>58.0</v>
      </c>
      <c r="M62" s="69" t="s">
        <v>7650</v>
      </c>
      <c r="N62" s="69" t="s">
        <v>7651</v>
      </c>
      <c r="O62" s="70">
        <v>2317.0</v>
      </c>
      <c r="P62" s="69" t="s">
        <v>7602</v>
      </c>
      <c r="Q62" s="71"/>
      <c r="R62" s="70"/>
      <c r="S62" s="69"/>
      <c r="T62" s="69"/>
      <c r="U62" s="70"/>
      <c r="V62" s="70"/>
      <c r="W62" s="69"/>
      <c r="X62" s="69"/>
      <c r="Y62" s="70"/>
      <c r="Z62" s="70"/>
      <c r="AA62" s="70"/>
      <c r="AB62" s="70"/>
      <c r="AC62" s="70"/>
      <c r="AD62" s="70"/>
      <c r="AE62" s="70"/>
      <c r="AF62" s="70"/>
      <c r="AG62" s="70"/>
      <c r="AH62" s="70"/>
      <c r="AI62" s="70"/>
      <c r="AJ62" s="70"/>
      <c r="AK62" s="69"/>
      <c r="AL62" s="69"/>
      <c r="AM62" s="70"/>
    </row>
    <row r="63">
      <c r="A63" s="70">
        <v>62.0</v>
      </c>
      <c r="B63" s="69" t="s">
        <v>916</v>
      </c>
      <c r="C63" s="70">
        <v>2083.0</v>
      </c>
      <c r="D63" s="70">
        <v>337.0</v>
      </c>
      <c r="E63" s="70">
        <v>83.0</v>
      </c>
      <c r="F63" s="70">
        <v>0.0</v>
      </c>
      <c r="G63" s="70">
        <v>0.0</v>
      </c>
      <c r="H63" s="70">
        <v>0.0</v>
      </c>
      <c r="I63" s="70">
        <v>0.0</v>
      </c>
      <c r="J63" s="70">
        <v>2.0</v>
      </c>
      <c r="K63" s="70">
        <v>14.0</v>
      </c>
      <c r="L63" s="70">
        <v>123.0</v>
      </c>
      <c r="M63" s="69" t="s">
        <v>7609</v>
      </c>
      <c r="N63" s="69" t="s">
        <v>7600</v>
      </c>
      <c r="O63" s="70">
        <v>2901.0</v>
      </c>
      <c r="P63" s="69" t="s">
        <v>7602</v>
      </c>
      <c r="Q63" s="71"/>
      <c r="R63" s="70"/>
      <c r="S63" s="69"/>
      <c r="T63" s="69"/>
      <c r="U63" s="70"/>
      <c r="V63" s="70"/>
      <c r="W63" s="73"/>
      <c r="X63" s="73"/>
      <c r="Y63" s="70"/>
      <c r="Z63" s="70"/>
      <c r="AA63" s="70"/>
      <c r="AB63" s="70"/>
      <c r="AC63" s="70"/>
      <c r="AD63" s="70"/>
      <c r="AE63" s="70"/>
      <c r="AF63" s="70"/>
      <c r="AG63" s="70"/>
      <c r="AH63" s="70"/>
      <c r="AI63" s="70"/>
      <c r="AJ63" s="70"/>
      <c r="AK63" s="69"/>
      <c r="AL63" s="69"/>
      <c r="AM63" s="70"/>
    </row>
    <row r="64">
      <c r="A64" s="70">
        <v>63.0</v>
      </c>
      <c r="B64" s="69" t="s">
        <v>927</v>
      </c>
      <c r="C64" s="70">
        <v>2805.0</v>
      </c>
      <c r="D64" s="70">
        <v>476.0</v>
      </c>
      <c r="E64" s="70">
        <v>85.0</v>
      </c>
      <c r="F64" s="70">
        <v>0.0</v>
      </c>
      <c r="G64" s="70">
        <v>0.0</v>
      </c>
      <c r="H64" s="70">
        <v>0.0</v>
      </c>
      <c r="I64" s="70">
        <v>0.0</v>
      </c>
      <c r="J64" s="70">
        <v>3.0</v>
      </c>
      <c r="K64" s="70">
        <v>4.0</v>
      </c>
      <c r="L64" s="70">
        <v>72.0</v>
      </c>
      <c r="M64" s="69" t="s">
        <v>7653</v>
      </c>
      <c r="N64" s="69" t="s">
        <v>7616</v>
      </c>
      <c r="O64" s="70">
        <v>3854.0</v>
      </c>
      <c r="P64" s="69" t="s">
        <v>7602</v>
      </c>
      <c r="Q64" s="71"/>
      <c r="R64" s="70"/>
      <c r="S64" s="69"/>
      <c r="T64" s="69"/>
      <c r="U64" s="70"/>
      <c r="V64" s="70"/>
      <c r="W64" s="73"/>
      <c r="X64" s="73"/>
      <c r="Y64" s="70"/>
      <c r="Z64" s="70"/>
      <c r="AA64" s="70"/>
      <c r="AB64" s="70"/>
      <c r="AC64" s="70"/>
      <c r="AD64" s="70"/>
      <c r="AE64" s="70"/>
      <c r="AF64" s="70"/>
      <c r="AG64" s="70"/>
      <c r="AH64" s="70"/>
      <c r="AI64" s="70"/>
      <c r="AJ64" s="70"/>
      <c r="AK64" s="69"/>
      <c r="AL64" s="69"/>
      <c r="AM64" s="70"/>
    </row>
    <row r="65">
      <c r="A65" s="70">
        <v>64.0</v>
      </c>
      <c r="B65" s="69" t="s">
        <v>937</v>
      </c>
      <c r="C65" s="70">
        <v>1833.0</v>
      </c>
      <c r="D65" s="70">
        <v>296.0</v>
      </c>
      <c r="E65" s="70">
        <v>57.0</v>
      </c>
      <c r="F65" s="70">
        <v>1.0</v>
      </c>
      <c r="G65" s="70">
        <v>0.0</v>
      </c>
      <c r="H65" s="70">
        <v>0.0</v>
      </c>
      <c r="I65" s="70">
        <v>0.0</v>
      </c>
      <c r="J65" s="70">
        <v>0.0</v>
      </c>
      <c r="K65" s="70">
        <v>12.0</v>
      </c>
      <c r="L65" s="70">
        <v>47.0</v>
      </c>
      <c r="M65" s="69" t="s">
        <v>7604</v>
      </c>
      <c r="N65" s="69" t="s">
        <v>7600</v>
      </c>
      <c r="O65" s="70">
        <v>2349.0</v>
      </c>
      <c r="P65" s="69" t="s">
        <v>7602</v>
      </c>
      <c r="Q65" s="71"/>
      <c r="R65" s="70"/>
      <c r="S65" s="69"/>
      <c r="T65" s="69"/>
      <c r="U65" s="72"/>
      <c r="V65" s="72"/>
      <c r="W65" s="73"/>
      <c r="X65" s="73"/>
      <c r="Y65" s="70"/>
      <c r="Z65" s="70"/>
      <c r="AA65" s="70"/>
      <c r="AB65" s="70"/>
      <c r="AC65" s="70"/>
      <c r="AD65" s="70"/>
      <c r="AE65" s="70"/>
      <c r="AF65" s="70"/>
      <c r="AG65" s="70"/>
      <c r="AH65" s="70"/>
      <c r="AI65" s="70"/>
      <c r="AJ65" s="70"/>
      <c r="AK65" s="69"/>
      <c r="AL65" s="69"/>
      <c r="AM65" s="70"/>
    </row>
    <row r="66">
      <c r="A66" s="70">
        <v>65.0</v>
      </c>
      <c r="B66" s="69" t="s">
        <v>951</v>
      </c>
      <c r="C66" s="70">
        <v>1445.0</v>
      </c>
      <c r="D66" s="70">
        <v>236.0</v>
      </c>
      <c r="E66" s="70">
        <v>24.0</v>
      </c>
      <c r="F66" s="70">
        <v>1.0</v>
      </c>
      <c r="G66" s="70">
        <v>0.0</v>
      </c>
      <c r="H66" s="70">
        <v>0.0</v>
      </c>
      <c r="I66" s="70">
        <v>0.0</v>
      </c>
      <c r="J66" s="70">
        <v>0.0</v>
      </c>
      <c r="K66" s="70">
        <v>0.0</v>
      </c>
      <c r="L66" s="70">
        <v>23.0</v>
      </c>
      <c r="M66" s="69" t="s">
        <v>7609</v>
      </c>
      <c r="N66" s="69" t="s">
        <v>7600</v>
      </c>
      <c r="O66" s="70">
        <v>1962.0</v>
      </c>
      <c r="P66" s="69" t="s">
        <v>7602</v>
      </c>
      <c r="Q66" s="71"/>
      <c r="R66" s="70"/>
      <c r="S66" s="69"/>
      <c r="T66" s="69"/>
      <c r="U66" s="72"/>
      <c r="V66" s="72"/>
      <c r="W66" s="73"/>
      <c r="X66" s="73"/>
      <c r="Y66" s="70"/>
      <c r="Z66" s="70"/>
      <c r="AA66" s="70"/>
      <c r="AB66" s="70"/>
      <c r="AC66" s="70"/>
      <c r="AD66" s="70"/>
      <c r="AE66" s="70"/>
      <c r="AF66" s="70"/>
      <c r="AG66" s="70"/>
      <c r="AH66" s="70"/>
      <c r="AI66" s="70"/>
      <c r="AJ66" s="70"/>
      <c r="AK66" s="69"/>
      <c r="AL66" s="69"/>
      <c r="AM66" s="70"/>
    </row>
    <row r="67">
      <c r="A67" s="70">
        <v>66.0</v>
      </c>
      <c r="B67" s="69" t="s">
        <v>961</v>
      </c>
      <c r="C67" s="70">
        <v>1294.0</v>
      </c>
      <c r="D67" s="70">
        <v>223.0</v>
      </c>
      <c r="E67" s="70">
        <v>28.0</v>
      </c>
      <c r="F67" s="70">
        <v>1.0</v>
      </c>
      <c r="G67" s="70">
        <v>0.0</v>
      </c>
      <c r="H67" s="70">
        <v>0.0</v>
      </c>
      <c r="I67" s="70">
        <v>0.0</v>
      </c>
      <c r="J67" s="70">
        <v>0.0</v>
      </c>
      <c r="K67" s="70">
        <v>3.0</v>
      </c>
      <c r="L67" s="70">
        <v>28.0</v>
      </c>
      <c r="M67" s="69" t="s">
        <v>7655</v>
      </c>
      <c r="N67" s="69" t="s">
        <v>7613</v>
      </c>
      <c r="O67" s="70">
        <v>1712.0</v>
      </c>
      <c r="P67" s="69" t="s">
        <v>7602</v>
      </c>
      <c r="Q67" s="71"/>
      <c r="R67" s="70"/>
      <c r="S67" s="69"/>
      <c r="T67" s="69"/>
      <c r="U67" s="72"/>
      <c r="V67" s="72"/>
      <c r="W67" s="73"/>
      <c r="X67" s="73"/>
      <c r="Y67" s="70"/>
      <c r="Z67" s="70"/>
      <c r="AA67" s="70"/>
      <c r="AB67" s="70"/>
      <c r="AC67" s="70"/>
      <c r="AD67" s="70"/>
      <c r="AE67" s="70"/>
      <c r="AF67" s="70"/>
      <c r="AG67" s="70"/>
      <c r="AH67" s="70"/>
      <c r="AI67" s="70"/>
      <c r="AJ67" s="70"/>
      <c r="AK67" s="69"/>
      <c r="AL67" s="69"/>
      <c r="AM67" s="70"/>
    </row>
    <row r="68">
      <c r="A68" s="70">
        <v>67.0</v>
      </c>
      <c r="B68" s="69" t="s">
        <v>969</v>
      </c>
      <c r="C68" s="70">
        <v>2483.0</v>
      </c>
      <c r="D68" s="70">
        <v>433.0</v>
      </c>
      <c r="E68" s="70">
        <v>98.0</v>
      </c>
      <c r="F68" s="70">
        <v>1.0</v>
      </c>
      <c r="G68" s="70">
        <v>0.0</v>
      </c>
      <c r="H68" s="70">
        <v>0.0</v>
      </c>
      <c r="I68" s="70">
        <v>0.0</v>
      </c>
      <c r="J68" s="70">
        <v>2.0</v>
      </c>
      <c r="K68" s="70">
        <v>11.0</v>
      </c>
      <c r="L68" s="70">
        <v>68.0</v>
      </c>
      <c r="M68" s="69" t="s">
        <v>7656</v>
      </c>
      <c r="N68" s="69" t="s">
        <v>7600</v>
      </c>
      <c r="O68" s="70">
        <v>3274.0</v>
      </c>
      <c r="P68" s="69" t="s">
        <v>7602</v>
      </c>
      <c r="Q68" s="71"/>
      <c r="R68" s="70"/>
      <c r="S68" s="69"/>
      <c r="T68" s="69"/>
      <c r="U68" s="70"/>
      <c r="V68" s="70"/>
      <c r="W68" s="69"/>
      <c r="X68" s="69"/>
      <c r="Y68" s="70"/>
      <c r="Z68" s="70"/>
      <c r="AA68" s="70"/>
      <c r="AB68" s="70"/>
      <c r="AC68" s="70"/>
      <c r="AD68" s="70"/>
      <c r="AE68" s="70"/>
      <c r="AF68" s="70"/>
      <c r="AG68" s="70"/>
      <c r="AH68" s="70"/>
      <c r="AI68" s="70"/>
      <c r="AJ68" s="70"/>
      <c r="AK68" s="69"/>
      <c r="AL68" s="69"/>
      <c r="AM68" s="70"/>
    </row>
    <row r="69">
      <c r="A69" s="70">
        <v>68.0</v>
      </c>
      <c r="B69" s="69" t="s">
        <v>978</v>
      </c>
      <c r="C69" s="70">
        <v>1909.0</v>
      </c>
      <c r="D69" s="70">
        <v>345.0</v>
      </c>
      <c r="E69" s="70">
        <v>54.0</v>
      </c>
      <c r="F69" s="70">
        <v>1.0</v>
      </c>
      <c r="G69" s="70">
        <v>0.0</v>
      </c>
      <c r="H69" s="70">
        <v>0.0</v>
      </c>
      <c r="I69" s="70">
        <v>2.0</v>
      </c>
      <c r="J69" s="70">
        <v>1.0</v>
      </c>
      <c r="K69" s="70">
        <v>25.0</v>
      </c>
      <c r="L69" s="70">
        <v>36.0</v>
      </c>
      <c r="M69" s="69" t="s">
        <v>7656</v>
      </c>
      <c r="N69" s="69" t="s">
        <v>7600</v>
      </c>
      <c r="O69" s="70">
        <v>2501.0</v>
      </c>
      <c r="P69" s="69" t="s">
        <v>7605</v>
      </c>
      <c r="Q69" s="71"/>
      <c r="R69" s="70"/>
      <c r="S69" s="69"/>
      <c r="T69" s="69"/>
      <c r="U69" s="70"/>
      <c r="V69" s="70"/>
      <c r="W69" s="73"/>
      <c r="X69" s="69"/>
      <c r="Y69" s="70"/>
      <c r="Z69" s="70"/>
      <c r="AA69" s="70"/>
      <c r="AB69" s="70"/>
      <c r="AC69" s="70"/>
      <c r="AD69" s="70"/>
      <c r="AE69" s="70"/>
      <c r="AF69" s="70"/>
      <c r="AG69" s="70"/>
      <c r="AH69" s="70"/>
      <c r="AI69" s="70"/>
      <c r="AJ69" s="70"/>
      <c r="AK69" s="69"/>
      <c r="AL69" s="69"/>
      <c r="AM69" s="70"/>
    </row>
    <row r="70">
      <c r="A70" s="70">
        <v>69.0</v>
      </c>
      <c r="B70" s="69" t="s">
        <v>500</v>
      </c>
      <c r="C70" s="70">
        <v>1093.0</v>
      </c>
      <c r="D70" s="70">
        <v>177.0</v>
      </c>
      <c r="E70" s="70">
        <v>34.0</v>
      </c>
      <c r="F70" s="70">
        <v>1.0</v>
      </c>
      <c r="G70" s="70">
        <v>0.0</v>
      </c>
      <c r="H70" s="70">
        <v>1.0</v>
      </c>
      <c r="I70" s="70">
        <v>0.0</v>
      </c>
      <c r="J70" s="70">
        <v>0.0</v>
      </c>
      <c r="K70" s="70">
        <v>25.0</v>
      </c>
      <c r="L70" s="70">
        <v>53.0</v>
      </c>
      <c r="M70" s="69" t="s">
        <v>7604</v>
      </c>
      <c r="N70" s="69" t="s">
        <v>7600</v>
      </c>
      <c r="O70" s="70">
        <v>1358.0</v>
      </c>
      <c r="P70" s="69" t="s">
        <v>7602</v>
      </c>
      <c r="Q70" s="71"/>
      <c r="R70" s="70"/>
      <c r="S70" s="69"/>
      <c r="T70" s="69"/>
      <c r="U70" s="70"/>
      <c r="V70" s="70"/>
      <c r="W70" s="69"/>
      <c r="X70" s="69"/>
      <c r="Y70" s="70"/>
      <c r="Z70" s="70"/>
      <c r="AA70" s="70"/>
      <c r="AB70" s="70"/>
      <c r="AC70" s="70"/>
      <c r="AD70" s="70"/>
      <c r="AE70" s="70"/>
      <c r="AF70" s="70"/>
      <c r="AG70" s="70"/>
      <c r="AH70" s="70"/>
      <c r="AI70" s="70"/>
      <c r="AJ70" s="70"/>
      <c r="AK70" s="69"/>
      <c r="AL70" s="69"/>
      <c r="AM70" s="70"/>
    </row>
    <row r="71">
      <c r="A71" s="70">
        <v>70.0</v>
      </c>
      <c r="B71" s="69" t="s">
        <v>992</v>
      </c>
      <c r="C71" s="70">
        <v>1302.0</v>
      </c>
      <c r="D71" s="70">
        <v>225.0</v>
      </c>
      <c r="E71" s="70">
        <v>32.0</v>
      </c>
      <c r="F71" s="70">
        <v>1.0</v>
      </c>
      <c r="G71" s="70">
        <v>0.0</v>
      </c>
      <c r="H71" s="70">
        <v>0.0</v>
      </c>
      <c r="I71" s="70">
        <v>0.0</v>
      </c>
      <c r="J71" s="70">
        <v>0.0</v>
      </c>
      <c r="K71" s="70">
        <v>7.0</v>
      </c>
      <c r="L71" s="70">
        <v>26.0</v>
      </c>
      <c r="M71" s="69" t="s">
        <v>7604</v>
      </c>
      <c r="N71" s="69" t="s">
        <v>7600</v>
      </c>
      <c r="O71" s="70">
        <v>1716.0</v>
      </c>
      <c r="P71" s="69" t="s">
        <v>7602</v>
      </c>
      <c r="Q71" s="71"/>
      <c r="R71" s="70"/>
      <c r="S71" s="69"/>
      <c r="T71" s="69"/>
      <c r="U71" s="72"/>
      <c r="V71" s="72"/>
      <c r="W71" s="73"/>
      <c r="X71" s="73"/>
      <c r="Y71" s="70"/>
      <c r="Z71" s="70"/>
      <c r="AA71" s="70"/>
      <c r="AB71" s="70"/>
      <c r="AC71" s="70"/>
      <c r="AD71" s="70"/>
      <c r="AE71" s="70"/>
      <c r="AF71" s="70"/>
      <c r="AG71" s="70"/>
      <c r="AH71" s="70"/>
      <c r="AI71" s="70"/>
      <c r="AJ71" s="70"/>
      <c r="AK71" s="69"/>
      <c r="AL71" s="69"/>
      <c r="AM71" s="70"/>
    </row>
    <row r="72">
      <c r="A72" s="70">
        <v>71.0</v>
      </c>
      <c r="B72" s="69" t="s">
        <v>1002</v>
      </c>
      <c r="C72" s="70">
        <v>2237.0</v>
      </c>
      <c r="D72" s="70">
        <v>389.0</v>
      </c>
      <c r="E72" s="70">
        <v>34.0</v>
      </c>
      <c r="F72" s="70">
        <v>0.0</v>
      </c>
      <c r="G72" s="70">
        <v>0.0</v>
      </c>
      <c r="H72" s="70">
        <v>0.0</v>
      </c>
      <c r="I72" s="70">
        <v>0.0</v>
      </c>
      <c r="J72" s="70">
        <v>0.0</v>
      </c>
      <c r="K72" s="70">
        <v>3.0</v>
      </c>
      <c r="L72" s="70">
        <v>52.0</v>
      </c>
      <c r="M72" s="69" t="s">
        <v>7658</v>
      </c>
      <c r="N72" s="69" t="s">
        <v>7613</v>
      </c>
      <c r="O72" s="70">
        <v>3064.0</v>
      </c>
      <c r="P72" s="69" t="s">
        <v>7605</v>
      </c>
      <c r="Q72" s="71"/>
      <c r="R72" s="70"/>
      <c r="S72" s="69"/>
      <c r="T72" s="69"/>
      <c r="U72" s="70"/>
      <c r="V72" s="70"/>
      <c r="W72" s="69"/>
      <c r="X72" s="69"/>
      <c r="Y72" s="70"/>
      <c r="Z72" s="70"/>
      <c r="AA72" s="70"/>
      <c r="AB72" s="70"/>
      <c r="AC72" s="70"/>
      <c r="AD72" s="70"/>
      <c r="AE72" s="70"/>
      <c r="AF72" s="70"/>
      <c r="AG72" s="70"/>
      <c r="AH72" s="70"/>
      <c r="AI72" s="70"/>
      <c r="AJ72" s="70"/>
      <c r="AK72" s="69"/>
      <c r="AL72" s="69"/>
      <c r="AM72" s="70"/>
    </row>
    <row r="73">
      <c r="A73" s="70">
        <v>72.0</v>
      </c>
      <c r="B73" s="69" t="s">
        <v>1012</v>
      </c>
      <c r="C73" s="70">
        <v>2203.0</v>
      </c>
      <c r="D73" s="70">
        <v>350.0</v>
      </c>
      <c r="E73" s="70">
        <v>63.0</v>
      </c>
      <c r="F73" s="70">
        <v>1.0</v>
      </c>
      <c r="G73" s="70">
        <v>1.0</v>
      </c>
      <c r="H73" s="70">
        <v>0.0</v>
      </c>
      <c r="I73" s="70">
        <v>0.0</v>
      </c>
      <c r="J73" s="70">
        <v>0.0</v>
      </c>
      <c r="K73" s="70">
        <v>5.0</v>
      </c>
      <c r="L73" s="70">
        <v>41.0</v>
      </c>
      <c r="M73" s="69" t="s">
        <v>7609</v>
      </c>
      <c r="N73" s="69" t="s">
        <v>7600</v>
      </c>
      <c r="O73" s="70">
        <v>2935.0</v>
      </c>
      <c r="P73" s="69" t="s">
        <v>7602</v>
      </c>
      <c r="Q73" s="71"/>
      <c r="R73" s="70"/>
      <c r="S73" s="69"/>
      <c r="T73" s="69"/>
      <c r="U73" s="72"/>
      <c r="V73" s="72"/>
      <c r="W73" s="69"/>
      <c r="X73" s="69"/>
      <c r="Y73" s="70"/>
      <c r="Z73" s="70"/>
      <c r="AA73" s="70"/>
      <c r="AB73" s="70"/>
      <c r="AC73" s="70"/>
      <c r="AD73" s="70"/>
      <c r="AE73" s="70"/>
      <c r="AF73" s="70"/>
      <c r="AG73" s="70"/>
      <c r="AH73" s="70"/>
      <c r="AI73" s="70"/>
      <c r="AJ73" s="70"/>
      <c r="AK73" s="69"/>
      <c r="AL73" s="69"/>
      <c r="AM73" s="70"/>
    </row>
    <row r="74">
      <c r="A74" s="70">
        <v>73.0</v>
      </c>
      <c r="B74" s="69" t="s">
        <v>1021</v>
      </c>
      <c r="C74" s="70">
        <v>2724.0</v>
      </c>
      <c r="D74" s="70">
        <v>451.0</v>
      </c>
      <c r="E74" s="70">
        <v>169.0</v>
      </c>
      <c r="F74" s="70">
        <v>0.0</v>
      </c>
      <c r="G74" s="70">
        <v>0.0</v>
      </c>
      <c r="H74" s="70">
        <v>0.0</v>
      </c>
      <c r="I74" s="70">
        <v>1.0</v>
      </c>
      <c r="J74" s="70">
        <v>6.0</v>
      </c>
      <c r="K74" s="70">
        <v>3.0</v>
      </c>
      <c r="L74" s="70">
        <v>174.0</v>
      </c>
      <c r="M74" s="69" t="s">
        <v>7607</v>
      </c>
      <c r="N74" s="69" t="s">
        <v>7600</v>
      </c>
      <c r="O74" s="70">
        <v>3498.0</v>
      </c>
      <c r="P74" s="69" t="s">
        <v>7602</v>
      </c>
      <c r="Q74" s="71"/>
      <c r="R74" s="70"/>
      <c r="S74" s="69"/>
      <c r="T74" s="69"/>
      <c r="U74" s="72"/>
      <c r="V74" s="72"/>
      <c r="W74" s="74"/>
      <c r="X74" s="69"/>
      <c r="Y74" s="70"/>
      <c r="Z74" s="70"/>
      <c r="AA74" s="70"/>
      <c r="AB74" s="70"/>
      <c r="AC74" s="70"/>
      <c r="AD74" s="70"/>
      <c r="AE74" s="70"/>
      <c r="AF74" s="70"/>
      <c r="AG74" s="70"/>
      <c r="AH74" s="70"/>
      <c r="AI74" s="70"/>
      <c r="AJ74" s="70"/>
      <c r="AK74" s="69"/>
      <c r="AL74" s="69"/>
      <c r="AM74" s="70"/>
    </row>
    <row r="75">
      <c r="A75" s="70">
        <v>74.0</v>
      </c>
      <c r="B75" s="69" t="s">
        <v>1030</v>
      </c>
      <c r="C75" s="70">
        <v>1992.0</v>
      </c>
      <c r="D75" s="70">
        <v>333.0</v>
      </c>
      <c r="E75" s="70">
        <v>67.0</v>
      </c>
      <c r="F75" s="70">
        <v>1.0</v>
      </c>
      <c r="G75" s="70">
        <v>0.0</v>
      </c>
      <c r="H75" s="70">
        <v>0.0</v>
      </c>
      <c r="I75" s="70">
        <v>1.0</v>
      </c>
      <c r="J75" s="70">
        <v>2.0</v>
      </c>
      <c r="K75" s="70">
        <v>24.0</v>
      </c>
      <c r="L75" s="70">
        <v>58.0</v>
      </c>
      <c r="M75" s="69" t="s">
        <v>7604</v>
      </c>
      <c r="N75" s="69" t="s">
        <v>7600</v>
      </c>
      <c r="O75" s="70">
        <v>2610.0</v>
      </c>
      <c r="P75" s="69" t="s">
        <v>7605</v>
      </c>
      <c r="Q75" s="71"/>
      <c r="R75" s="70"/>
      <c r="S75" s="69"/>
      <c r="T75" s="69"/>
      <c r="U75" s="72"/>
      <c r="V75" s="72"/>
      <c r="W75" s="69"/>
      <c r="X75" s="69"/>
      <c r="Y75" s="70"/>
      <c r="Z75" s="70"/>
      <c r="AA75" s="70"/>
      <c r="AB75" s="70"/>
      <c r="AC75" s="70"/>
      <c r="AD75" s="70"/>
      <c r="AE75" s="70"/>
      <c r="AF75" s="70"/>
      <c r="AG75" s="70"/>
      <c r="AH75" s="70"/>
      <c r="AI75" s="70"/>
      <c r="AJ75" s="70"/>
      <c r="AK75" s="69"/>
      <c r="AL75" s="69"/>
      <c r="AM75" s="70"/>
    </row>
    <row r="76">
      <c r="A76" s="70">
        <v>75.0</v>
      </c>
      <c r="B76" s="69" t="s">
        <v>1039</v>
      </c>
      <c r="C76" s="70">
        <v>1487.0</v>
      </c>
      <c r="D76" s="70">
        <v>257.0</v>
      </c>
      <c r="E76" s="70">
        <v>44.0</v>
      </c>
      <c r="F76" s="70">
        <v>1.0</v>
      </c>
      <c r="G76" s="70">
        <v>0.0</v>
      </c>
      <c r="H76" s="70">
        <v>0.0</v>
      </c>
      <c r="I76" s="70">
        <v>0.0</v>
      </c>
      <c r="J76" s="70">
        <v>0.0</v>
      </c>
      <c r="K76" s="70">
        <v>3.0</v>
      </c>
      <c r="L76" s="70">
        <v>33.0</v>
      </c>
      <c r="M76" s="69" t="s">
        <v>7604</v>
      </c>
      <c r="N76" s="69" t="s">
        <v>7600</v>
      </c>
      <c r="O76" s="70">
        <v>1938.0</v>
      </c>
      <c r="P76" s="69" t="s">
        <v>7605</v>
      </c>
      <c r="Q76" s="71"/>
      <c r="R76" s="70"/>
      <c r="S76" s="69"/>
      <c r="T76" s="69"/>
      <c r="U76" s="70"/>
      <c r="V76" s="70"/>
      <c r="W76" s="74"/>
      <c r="X76" s="69"/>
      <c r="Y76" s="70"/>
      <c r="Z76" s="70"/>
      <c r="AA76" s="70"/>
      <c r="AB76" s="70"/>
      <c r="AC76" s="70"/>
      <c r="AD76" s="70"/>
      <c r="AE76" s="70"/>
      <c r="AF76" s="70"/>
      <c r="AG76" s="70"/>
      <c r="AH76" s="70"/>
      <c r="AI76" s="70"/>
      <c r="AJ76" s="70"/>
      <c r="AK76" s="69"/>
      <c r="AL76" s="69"/>
      <c r="AM76" s="70"/>
    </row>
    <row r="77">
      <c r="A77" s="70">
        <v>76.0</v>
      </c>
      <c r="B77" s="72"/>
      <c r="C77" s="70">
        <v>3192.0</v>
      </c>
      <c r="D77" s="70">
        <v>594.0</v>
      </c>
      <c r="E77" s="70">
        <v>106.0</v>
      </c>
      <c r="F77" s="70">
        <v>1.0</v>
      </c>
      <c r="G77" s="70">
        <v>0.0</v>
      </c>
      <c r="H77" s="70">
        <v>0.0</v>
      </c>
      <c r="I77" s="70">
        <v>0.0</v>
      </c>
      <c r="J77" s="70">
        <v>2.0</v>
      </c>
      <c r="K77" s="70">
        <v>9.0</v>
      </c>
      <c r="L77" s="70">
        <v>75.0</v>
      </c>
      <c r="M77" s="69" t="s">
        <v>7662</v>
      </c>
      <c r="N77" s="69" t="s">
        <v>7600</v>
      </c>
      <c r="O77" s="70">
        <v>4330.0</v>
      </c>
      <c r="P77" s="69" t="s">
        <v>7663</v>
      </c>
      <c r="Q77" s="71"/>
      <c r="R77" s="70"/>
      <c r="S77" s="69"/>
      <c r="T77" s="69"/>
      <c r="U77" s="70"/>
      <c r="V77" s="70"/>
      <c r="W77" s="69"/>
      <c r="X77" s="69"/>
      <c r="Y77" s="70"/>
      <c r="Z77" s="70"/>
      <c r="AA77" s="70"/>
      <c r="AB77" s="70"/>
      <c r="AC77" s="70"/>
      <c r="AD77" s="70"/>
      <c r="AE77" s="70"/>
      <c r="AF77" s="70"/>
      <c r="AG77" s="70"/>
      <c r="AH77" s="70"/>
      <c r="AI77" s="70"/>
      <c r="AJ77" s="70"/>
      <c r="AK77" s="69"/>
      <c r="AL77" s="69"/>
      <c r="AM77" s="70"/>
    </row>
    <row r="78">
      <c r="A78" s="70">
        <v>77.0</v>
      </c>
      <c r="B78" s="69" t="s">
        <v>1057</v>
      </c>
      <c r="C78" s="70">
        <v>1298.0</v>
      </c>
      <c r="D78" s="70">
        <v>237.0</v>
      </c>
      <c r="E78" s="70">
        <v>25.0</v>
      </c>
      <c r="F78" s="70">
        <v>0.0</v>
      </c>
      <c r="G78" s="70">
        <v>0.0</v>
      </c>
      <c r="H78" s="70">
        <v>0.0</v>
      </c>
      <c r="I78" s="70">
        <v>0.0</v>
      </c>
      <c r="J78" s="70">
        <v>0.0</v>
      </c>
      <c r="K78" s="70">
        <v>1.0</v>
      </c>
      <c r="L78" s="70">
        <v>40.0</v>
      </c>
      <c r="M78" s="69" t="s">
        <v>7665</v>
      </c>
      <c r="N78" s="69" t="s">
        <v>7651</v>
      </c>
      <c r="O78" s="70">
        <v>1797.0</v>
      </c>
      <c r="P78" s="69" t="s">
        <v>7602</v>
      </c>
      <c r="Q78" s="71"/>
      <c r="R78" s="70"/>
      <c r="S78" s="69"/>
      <c r="T78" s="69"/>
      <c r="U78" s="70"/>
      <c r="V78" s="70"/>
      <c r="W78" s="69"/>
      <c r="X78" s="69"/>
      <c r="Y78" s="70"/>
      <c r="Z78" s="70"/>
      <c r="AA78" s="70"/>
      <c r="AB78" s="70"/>
      <c r="AC78" s="70"/>
      <c r="AD78" s="70"/>
      <c r="AE78" s="70"/>
      <c r="AF78" s="70"/>
      <c r="AG78" s="70"/>
      <c r="AH78" s="70"/>
      <c r="AI78" s="70"/>
      <c r="AJ78" s="70"/>
      <c r="AK78" s="69"/>
      <c r="AL78" s="69"/>
      <c r="AM78" s="70"/>
    </row>
    <row r="79">
      <c r="A79" s="70">
        <v>78.0</v>
      </c>
      <c r="B79" s="69" t="s">
        <v>1067</v>
      </c>
      <c r="C79" s="70">
        <v>689.0</v>
      </c>
      <c r="D79" s="70">
        <v>111.0</v>
      </c>
      <c r="E79" s="70">
        <v>17.0</v>
      </c>
      <c r="F79" s="70">
        <v>0.0</v>
      </c>
      <c r="G79" s="70">
        <v>0.0</v>
      </c>
      <c r="H79" s="70">
        <v>0.0</v>
      </c>
      <c r="I79" s="70">
        <v>0.0</v>
      </c>
      <c r="J79" s="70">
        <v>0.0</v>
      </c>
      <c r="K79" s="70">
        <v>0.0</v>
      </c>
      <c r="L79" s="70">
        <v>28.0</v>
      </c>
      <c r="M79" s="69" t="s">
        <v>7621</v>
      </c>
      <c r="N79" s="69" t="s">
        <v>7600</v>
      </c>
      <c r="O79" s="70">
        <v>936.0</v>
      </c>
      <c r="P79" s="69" t="s">
        <v>7602</v>
      </c>
      <c r="Q79" s="71"/>
      <c r="R79" s="70"/>
      <c r="S79" s="69"/>
      <c r="T79" s="69"/>
      <c r="U79" s="70"/>
      <c r="V79" s="70"/>
      <c r="W79" s="73"/>
      <c r="X79" s="73"/>
      <c r="Y79" s="70"/>
      <c r="Z79" s="70"/>
      <c r="AA79" s="70"/>
      <c r="AB79" s="70"/>
      <c r="AC79" s="70"/>
      <c r="AD79" s="70"/>
      <c r="AE79" s="70"/>
      <c r="AF79" s="70"/>
      <c r="AG79" s="70"/>
      <c r="AH79" s="70"/>
      <c r="AI79" s="70"/>
      <c r="AJ79" s="70"/>
      <c r="AK79" s="69"/>
      <c r="AL79" s="69"/>
      <c r="AM79" s="70"/>
    </row>
    <row r="80">
      <c r="A80" s="70">
        <v>79.0</v>
      </c>
      <c r="B80" s="69" t="s">
        <v>1077</v>
      </c>
      <c r="C80" s="70">
        <v>1261.0</v>
      </c>
      <c r="D80" s="70">
        <v>217.0</v>
      </c>
      <c r="E80" s="70">
        <v>39.0</v>
      </c>
      <c r="F80" s="70">
        <v>0.0</v>
      </c>
      <c r="G80" s="70">
        <v>0.0</v>
      </c>
      <c r="H80" s="70">
        <v>0.0</v>
      </c>
      <c r="I80" s="70">
        <v>0.0</v>
      </c>
      <c r="J80" s="70">
        <v>3.0</v>
      </c>
      <c r="K80" s="70">
        <v>3.0</v>
      </c>
      <c r="L80" s="70">
        <v>23.0</v>
      </c>
      <c r="M80" s="69" t="s">
        <v>7604</v>
      </c>
      <c r="N80" s="69" t="s">
        <v>7600</v>
      </c>
      <c r="O80" s="70">
        <v>1664.0</v>
      </c>
      <c r="P80" s="69" t="s">
        <v>7605</v>
      </c>
      <c r="Q80" s="71"/>
      <c r="R80" s="70"/>
      <c r="S80" s="69"/>
      <c r="T80" s="69"/>
      <c r="U80" s="72"/>
      <c r="V80" s="72"/>
      <c r="W80" s="69"/>
      <c r="X80" s="69"/>
      <c r="Y80" s="70"/>
      <c r="Z80" s="70"/>
      <c r="AA80" s="70"/>
      <c r="AB80" s="70"/>
      <c r="AC80" s="70"/>
      <c r="AD80" s="70"/>
      <c r="AE80" s="70"/>
      <c r="AF80" s="70"/>
      <c r="AG80" s="70"/>
      <c r="AH80" s="70"/>
      <c r="AI80" s="70"/>
      <c r="AJ80" s="70"/>
      <c r="AK80" s="69"/>
      <c r="AL80" s="69"/>
      <c r="AM80" s="70"/>
    </row>
    <row r="81">
      <c r="A81" s="70">
        <v>80.0</v>
      </c>
      <c r="B81" s="69" t="s">
        <v>1085</v>
      </c>
      <c r="C81" s="70">
        <v>367.0</v>
      </c>
      <c r="D81" s="70">
        <v>70.0</v>
      </c>
      <c r="E81" s="70">
        <v>6.0</v>
      </c>
      <c r="F81" s="70">
        <v>0.0</v>
      </c>
      <c r="G81" s="70">
        <v>0.0</v>
      </c>
      <c r="H81" s="70">
        <v>0.0</v>
      </c>
      <c r="I81" s="70">
        <v>0.0</v>
      </c>
      <c r="J81" s="70">
        <v>1.0</v>
      </c>
      <c r="K81" s="70">
        <v>5.0</v>
      </c>
      <c r="L81" s="70">
        <v>27.0</v>
      </c>
      <c r="M81" s="69" t="s">
        <v>7667</v>
      </c>
      <c r="N81" s="69" t="s">
        <v>7616</v>
      </c>
      <c r="O81" s="70">
        <v>480.0</v>
      </c>
      <c r="P81" s="69" t="s">
        <v>7602</v>
      </c>
      <c r="Q81" s="71"/>
      <c r="R81" s="70"/>
      <c r="S81" s="69"/>
      <c r="T81" s="69"/>
      <c r="U81" s="72"/>
      <c r="V81" s="72"/>
      <c r="W81" s="73"/>
      <c r="X81" s="73"/>
      <c r="Y81" s="70"/>
      <c r="Z81" s="70"/>
      <c r="AA81" s="70"/>
      <c r="AB81" s="70"/>
      <c r="AC81" s="70"/>
      <c r="AD81" s="70"/>
      <c r="AE81" s="70"/>
      <c r="AF81" s="70"/>
      <c r="AG81" s="70"/>
      <c r="AH81" s="70"/>
      <c r="AI81" s="70"/>
      <c r="AJ81" s="70"/>
      <c r="AK81" s="69"/>
      <c r="AL81" s="69"/>
      <c r="AM81" s="70"/>
    </row>
    <row r="82">
      <c r="A82" s="70">
        <v>81.0</v>
      </c>
      <c r="B82" s="69" t="s">
        <v>1093</v>
      </c>
      <c r="C82" s="70">
        <v>520.0</v>
      </c>
      <c r="D82" s="70">
        <v>87.0</v>
      </c>
      <c r="E82" s="70">
        <v>9.0</v>
      </c>
      <c r="F82" s="70">
        <v>0.0</v>
      </c>
      <c r="G82" s="70">
        <v>0.0</v>
      </c>
      <c r="H82" s="70">
        <v>0.0</v>
      </c>
      <c r="I82" s="70">
        <v>0.0</v>
      </c>
      <c r="J82" s="70">
        <v>0.0</v>
      </c>
      <c r="K82" s="70">
        <v>0.0</v>
      </c>
      <c r="L82" s="70">
        <v>11.0</v>
      </c>
      <c r="M82" s="69" t="s">
        <v>7604</v>
      </c>
      <c r="N82" s="69" t="s">
        <v>7600</v>
      </c>
      <c r="O82" s="70">
        <v>682.0</v>
      </c>
      <c r="P82" s="69" t="s">
        <v>7605</v>
      </c>
      <c r="Q82" s="71"/>
      <c r="R82" s="70"/>
      <c r="S82" s="69"/>
      <c r="T82" s="69"/>
      <c r="U82" s="70"/>
      <c r="V82" s="70"/>
      <c r="W82" s="75"/>
      <c r="X82" s="73"/>
      <c r="Y82" s="70"/>
      <c r="Z82" s="70"/>
      <c r="AA82" s="70"/>
      <c r="AB82" s="70"/>
      <c r="AC82" s="70"/>
      <c r="AD82" s="70"/>
      <c r="AE82" s="70"/>
      <c r="AF82" s="70"/>
      <c r="AG82" s="70"/>
      <c r="AH82" s="70"/>
      <c r="AI82" s="70"/>
      <c r="AJ82" s="70"/>
      <c r="AK82" s="69"/>
      <c r="AL82" s="69"/>
      <c r="AM82" s="70"/>
    </row>
    <row r="83">
      <c r="A83" s="70">
        <v>82.0</v>
      </c>
      <c r="B83" s="69" t="s">
        <v>1100</v>
      </c>
      <c r="C83" s="70">
        <v>1574.0</v>
      </c>
      <c r="D83" s="70">
        <v>275.0</v>
      </c>
      <c r="E83" s="70">
        <v>75.0</v>
      </c>
      <c r="F83" s="70">
        <v>0.0</v>
      </c>
      <c r="G83" s="70">
        <v>0.0</v>
      </c>
      <c r="H83" s="70">
        <v>0.0</v>
      </c>
      <c r="I83" s="70">
        <v>0.0</v>
      </c>
      <c r="J83" s="70">
        <v>0.0</v>
      </c>
      <c r="K83" s="70">
        <v>10.0</v>
      </c>
      <c r="L83" s="70">
        <v>41.0</v>
      </c>
      <c r="M83" s="69" t="s">
        <v>7669</v>
      </c>
      <c r="N83" s="69" t="s">
        <v>7600</v>
      </c>
      <c r="O83" s="70">
        <v>2100.0</v>
      </c>
      <c r="P83" s="69" t="s">
        <v>7602</v>
      </c>
      <c r="Q83" s="71"/>
      <c r="R83" s="70"/>
      <c r="S83" s="69"/>
      <c r="T83" s="69"/>
      <c r="U83" s="70"/>
      <c r="V83" s="70"/>
      <c r="W83" s="73"/>
      <c r="X83" s="73"/>
      <c r="Y83" s="70"/>
      <c r="Z83" s="70"/>
      <c r="AA83" s="70"/>
      <c r="AB83" s="70"/>
      <c r="AC83" s="70"/>
      <c r="AD83" s="70"/>
      <c r="AE83" s="70"/>
      <c r="AF83" s="70"/>
      <c r="AG83" s="70"/>
      <c r="AH83" s="70"/>
      <c r="AI83" s="70"/>
      <c r="AJ83" s="70"/>
      <c r="AK83" s="69"/>
      <c r="AL83" s="69"/>
      <c r="AM83" s="70"/>
    </row>
    <row r="84">
      <c r="A84" s="70">
        <v>83.0</v>
      </c>
      <c r="B84" s="69" t="s">
        <v>1110</v>
      </c>
      <c r="C84" s="70">
        <v>2272.0</v>
      </c>
      <c r="D84" s="70">
        <v>378.0</v>
      </c>
      <c r="E84" s="70">
        <v>115.0</v>
      </c>
      <c r="F84" s="70">
        <v>0.0</v>
      </c>
      <c r="G84" s="70">
        <v>0.0</v>
      </c>
      <c r="H84" s="70">
        <v>0.0</v>
      </c>
      <c r="I84" s="70">
        <v>0.0</v>
      </c>
      <c r="J84" s="70">
        <v>0.0</v>
      </c>
      <c r="K84" s="70">
        <v>18.0</v>
      </c>
      <c r="L84" s="70">
        <v>40.0</v>
      </c>
      <c r="M84" s="69" t="s">
        <v>7607</v>
      </c>
      <c r="N84" s="69" t="s">
        <v>7600</v>
      </c>
      <c r="O84" s="70">
        <v>2982.0</v>
      </c>
      <c r="P84" s="69" t="s">
        <v>7605</v>
      </c>
      <c r="Q84" s="71"/>
      <c r="R84" s="70"/>
      <c r="S84" s="69"/>
      <c r="T84" s="69"/>
      <c r="U84" s="70"/>
      <c r="V84" s="70"/>
      <c r="W84" s="69"/>
      <c r="X84" s="69"/>
      <c r="Y84" s="70"/>
      <c r="Z84" s="70"/>
      <c r="AA84" s="70"/>
      <c r="AB84" s="70"/>
      <c r="AC84" s="70"/>
      <c r="AD84" s="70"/>
      <c r="AE84" s="70"/>
      <c r="AF84" s="70"/>
      <c r="AG84" s="70"/>
      <c r="AH84" s="70"/>
      <c r="AI84" s="70"/>
      <c r="AJ84" s="70"/>
      <c r="AK84" s="69"/>
      <c r="AL84" s="69"/>
      <c r="AM84" s="70"/>
    </row>
    <row r="85">
      <c r="A85" s="70">
        <v>84.0</v>
      </c>
      <c r="B85" s="69" t="s">
        <v>1118</v>
      </c>
      <c r="C85" s="70">
        <v>823.0</v>
      </c>
      <c r="D85" s="70">
        <v>148.0</v>
      </c>
      <c r="E85" s="70">
        <v>20.0</v>
      </c>
      <c r="F85" s="70">
        <v>0.0</v>
      </c>
      <c r="G85" s="70">
        <v>0.0</v>
      </c>
      <c r="H85" s="70">
        <v>0.0</v>
      </c>
      <c r="I85" s="70">
        <v>0.0</v>
      </c>
      <c r="J85" s="70">
        <v>2.0</v>
      </c>
      <c r="K85" s="70">
        <v>0.0</v>
      </c>
      <c r="L85" s="70">
        <v>13.0</v>
      </c>
      <c r="M85" s="69" t="s">
        <v>7615</v>
      </c>
      <c r="N85" s="69" t="s">
        <v>7616</v>
      </c>
      <c r="O85" s="70">
        <v>1095.0</v>
      </c>
      <c r="P85" s="69" t="s">
        <v>7602</v>
      </c>
      <c r="Q85" s="71"/>
      <c r="R85" s="70"/>
      <c r="S85" s="69"/>
      <c r="T85" s="69"/>
      <c r="U85" s="70"/>
      <c r="V85" s="70"/>
      <c r="W85" s="69"/>
      <c r="X85" s="69"/>
      <c r="Y85" s="70"/>
      <c r="Z85" s="70"/>
      <c r="AA85" s="70"/>
      <c r="AB85" s="70"/>
      <c r="AC85" s="70"/>
      <c r="AD85" s="70"/>
      <c r="AE85" s="70"/>
      <c r="AF85" s="70"/>
      <c r="AG85" s="70"/>
      <c r="AH85" s="70"/>
      <c r="AI85" s="70"/>
      <c r="AJ85" s="70"/>
      <c r="AK85" s="69"/>
      <c r="AL85" s="69"/>
      <c r="AM85" s="70"/>
    </row>
    <row r="86">
      <c r="A86" s="70">
        <v>85.0</v>
      </c>
      <c r="B86" s="69" t="s">
        <v>1124</v>
      </c>
      <c r="C86" s="70">
        <v>2839.0</v>
      </c>
      <c r="D86" s="70">
        <v>517.0</v>
      </c>
      <c r="E86" s="70">
        <v>74.0</v>
      </c>
      <c r="F86" s="70">
        <v>0.0</v>
      </c>
      <c r="G86" s="70">
        <v>0.0</v>
      </c>
      <c r="H86" s="70">
        <v>0.0</v>
      </c>
      <c r="I86" s="70">
        <v>0.0</v>
      </c>
      <c r="J86" s="70">
        <v>2.0</v>
      </c>
      <c r="K86" s="70">
        <v>14.0</v>
      </c>
      <c r="L86" s="70">
        <v>72.0</v>
      </c>
      <c r="M86" s="69" t="s">
        <v>7609</v>
      </c>
      <c r="N86" s="69" t="s">
        <v>7600</v>
      </c>
      <c r="O86" s="70">
        <v>3741.0</v>
      </c>
      <c r="P86" s="69" t="s">
        <v>7602</v>
      </c>
      <c r="Q86" s="71"/>
      <c r="R86" s="70"/>
      <c r="S86" s="69"/>
      <c r="T86" s="69"/>
      <c r="U86" s="70"/>
      <c r="V86" s="70"/>
      <c r="W86" s="69"/>
      <c r="X86" s="69"/>
      <c r="Y86" s="70"/>
      <c r="Z86" s="70"/>
      <c r="AA86" s="70"/>
      <c r="AB86" s="70"/>
      <c r="AC86" s="70"/>
      <c r="AD86" s="70"/>
      <c r="AE86" s="70"/>
      <c r="AF86" s="70"/>
      <c r="AG86" s="70"/>
      <c r="AH86" s="70"/>
      <c r="AI86" s="70"/>
      <c r="AJ86" s="70"/>
      <c r="AK86" s="69"/>
      <c r="AL86" s="69"/>
      <c r="AM86" s="70"/>
    </row>
    <row r="87">
      <c r="A87" s="70">
        <v>86.0</v>
      </c>
      <c r="B87" s="69" t="s">
        <v>1132</v>
      </c>
      <c r="C87" s="70">
        <v>951.0</v>
      </c>
      <c r="D87" s="70">
        <v>173.0</v>
      </c>
      <c r="E87" s="70">
        <v>23.0</v>
      </c>
      <c r="F87" s="70">
        <v>0.0</v>
      </c>
      <c r="G87" s="70">
        <v>0.0</v>
      </c>
      <c r="H87" s="70">
        <v>0.0</v>
      </c>
      <c r="I87" s="70">
        <v>0.0</v>
      </c>
      <c r="J87" s="70">
        <v>0.0</v>
      </c>
      <c r="K87" s="70">
        <v>0.0</v>
      </c>
      <c r="L87" s="70">
        <v>22.0</v>
      </c>
      <c r="M87" s="69" t="s">
        <v>281</v>
      </c>
      <c r="N87" s="69" t="s">
        <v>7600</v>
      </c>
      <c r="O87" s="70">
        <v>1270.0</v>
      </c>
      <c r="P87" s="69" t="s">
        <v>7605</v>
      </c>
      <c r="Q87" s="71"/>
      <c r="R87" s="70"/>
      <c r="S87" s="69"/>
      <c r="T87" s="69"/>
      <c r="U87" s="72"/>
      <c r="V87" s="72"/>
      <c r="W87" s="73"/>
      <c r="X87" s="73"/>
      <c r="Y87" s="70"/>
      <c r="Z87" s="70"/>
      <c r="AA87" s="70"/>
      <c r="AB87" s="70"/>
      <c r="AC87" s="70"/>
      <c r="AD87" s="70"/>
      <c r="AE87" s="70"/>
      <c r="AF87" s="70"/>
      <c r="AG87" s="70"/>
      <c r="AH87" s="70"/>
      <c r="AI87" s="70"/>
      <c r="AJ87" s="70"/>
      <c r="AK87" s="69"/>
      <c r="AL87" s="69"/>
      <c r="AM87" s="70"/>
    </row>
    <row r="88">
      <c r="A88" s="70">
        <v>87.0</v>
      </c>
      <c r="B88" s="69" t="s">
        <v>1140</v>
      </c>
      <c r="C88" s="70">
        <v>667.0</v>
      </c>
      <c r="D88" s="70">
        <v>121.0</v>
      </c>
      <c r="E88" s="70">
        <v>29.0</v>
      </c>
      <c r="F88" s="70">
        <v>1.0</v>
      </c>
      <c r="G88" s="70">
        <v>5.0</v>
      </c>
      <c r="H88" s="70">
        <v>0.0</v>
      </c>
      <c r="I88" s="70">
        <v>0.0</v>
      </c>
      <c r="J88" s="70">
        <v>1.0</v>
      </c>
      <c r="K88" s="70">
        <v>0.0</v>
      </c>
      <c r="L88" s="70">
        <v>28.0</v>
      </c>
      <c r="M88" s="69" t="s">
        <v>7604</v>
      </c>
      <c r="N88" s="69" t="s">
        <v>7600</v>
      </c>
      <c r="O88" s="70">
        <v>749.0</v>
      </c>
      <c r="P88" s="69" t="s">
        <v>7605</v>
      </c>
      <c r="Q88" s="71"/>
      <c r="R88" s="70"/>
      <c r="S88" s="69"/>
      <c r="T88" s="69"/>
      <c r="U88" s="72"/>
      <c r="V88" s="72"/>
      <c r="W88" s="73"/>
      <c r="X88" s="73"/>
      <c r="Y88" s="70"/>
      <c r="Z88" s="70"/>
      <c r="AA88" s="70"/>
      <c r="AB88" s="70"/>
      <c r="AC88" s="70"/>
      <c r="AD88" s="70"/>
      <c r="AE88" s="70"/>
      <c r="AF88" s="70"/>
      <c r="AG88" s="70"/>
      <c r="AH88" s="70"/>
      <c r="AI88" s="70"/>
      <c r="AJ88" s="70"/>
      <c r="AK88" s="69"/>
      <c r="AL88" s="69"/>
      <c r="AM88" s="70"/>
    </row>
    <row r="89">
      <c r="A89" s="70">
        <v>88.0</v>
      </c>
      <c r="B89" s="69" t="s">
        <v>1148</v>
      </c>
      <c r="C89" s="70">
        <v>1549.0</v>
      </c>
      <c r="D89" s="70">
        <v>261.0</v>
      </c>
      <c r="E89" s="70">
        <v>38.0</v>
      </c>
      <c r="F89" s="70">
        <v>0.0</v>
      </c>
      <c r="G89" s="70">
        <v>0.0</v>
      </c>
      <c r="H89" s="70">
        <v>0.0</v>
      </c>
      <c r="I89" s="70">
        <v>0.0</v>
      </c>
      <c r="J89" s="70">
        <v>0.0</v>
      </c>
      <c r="K89" s="70">
        <v>5.0</v>
      </c>
      <c r="L89" s="70">
        <v>34.0</v>
      </c>
      <c r="M89" s="69" t="s">
        <v>7609</v>
      </c>
      <c r="N89" s="69" t="s">
        <v>7600</v>
      </c>
      <c r="O89" s="70">
        <v>2060.0</v>
      </c>
      <c r="P89" s="72"/>
      <c r="Q89" s="71"/>
      <c r="R89" s="70"/>
      <c r="S89" s="69"/>
      <c r="T89" s="69"/>
      <c r="U89" s="72"/>
      <c r="V89" s="72"/>
      <c r="W89" s="73"/>
      <c r="X89" s="73"/>
      <c r="Y89" s="70"/>
      <c r="Z89" s="70"/>
      <c r="AA89" s="70"/>
      <c r="AB89" s="70"/>
      <c r="AC89" s="70"/>
      <c r="AD89" s="70"/>
      <c r="AE89" s="70"/>
      <c r="AF89" s="70"/>
      <c r="AG89" s="70"/>
      <c r="AH89" s="70"/>
      <c r="AI89" s="70"/>
      <c r="AJ89" s="70"/>
      <c r="AK89" s="69"/>
      <c r="AL89" s="69"/>
      <c r="AM89" s="70"/>
    </row>
    <row r="90">
      <c r="A90" s="70">
        <v>89.0</v>
      </c>
      <c r="B90" s="69" t="s">
        <v>1157</v>
      </c>
      <c r="C90" s="70">
        <v>5149.0</v>
      </c>
      <c r="D90" s="70">
        <v>936.0</v>
      </c>
      <c r="E90" s="70">
        <v>162.0</v>
      </c>
      <c r="F90" s="70">
        <v>1.0</v>
      </c>
      <c r="G90" s="70">
        <v>0.0</v>
      </c>
      <c r="H90" s="70">
        <v>0.0</v>
      </c>
      <c r="I90" s="70">
        <v>0.0</v>
      </c>
      <c r="J90" s="70">
        <v>2.0</v>
      </c>
      <c r="K90" s="70">
        <v>7.0</v>
      </c>
      <c r="L90" s="70">
        <v>110.0</v>
      </c>
      <c r="M90" s="69" t="s">
        <v>7674</v>
      </c>
      <c r="N90" s="69" t="s">
        <v>7600</v>
      </c>
      <c r="O90" s="70">
        <v>6903.0</v>
      </c>
      <c r="P90" s="72"/>
      <c r="Q90" s="71"/>
      <c r="R90" s="70"/>
      <c r="S90" s="69"/>
      <c r="T90" s="69"/>
      <c r="U90" s="72"/>
      <c r="V90" s="72"/>
      <c r="W90" s="74"/>
      <c r="X90" s="69"/>
      <c r="Y90" s="70"/>
      <c r="Z90" s="70"/>
      <c r="AA90" s="70"/>
      <c r="AB90" s="70"/>
      <c r="AC90" s="70"/>
      <c r="AD90" s="70"/>
      <c r="AE90" s="70"/>
      <c r="AF90" s="70"/>
      <c r="AG90" s="70"/>
      <c r="AH90" s="70"/>
      <c r="AI90" s="70"/>
      <c r="AJ90" s="70"/>
      <c r="AK90" s="69"/>
      <c r="AL90" s="69"/>
      <c r="AM90" s="70"/>
    </row>
    <row r="91">
      <c r="A91" s="70">
        <v>90.0</v>
      </c>
      <c r="B91" s="69" t="s">
        <v>1166</v>
      </c>
      <c r="C91" s="70">
        <v>1589.0</v>
      </c>
      <c r="D91" s="70">
        <v>258.0</v>
      </c>
      <c r="E91" s="70">
        <v>39.0</v>
      </c>
      <c r="F91" s="70">
        <v>1.0</v>
      </c>
      <c r="G91" s="70">
        <v>0.0</v>
      </c>
      <c r="H91" s="70">
        <v>0.0</v>
      </c>
      <c r="I91" s="70">
        <v>0.0</v>
      </c>
      <c r="J91" s="70">
        <v>0.0</v>
      </c>
      <c r="K91" s="70">
        <v>0.0</v>
      </c>
      <c r="L91" s="70">
        <v>32.0</v>
      </c>
      <c r="M91" s="69" t="s">
        <v>7604</v>
      </c>
      <c r="N91" s="69" t="s">
        <v>7600</v>
      </c>
      <c r="O91" s="70">
        <v>2152.0</v>
      </c>
      <c r="P91" s="69" t="s">
        <v>7602</v>
      </c>
      <c r="Q91" s="71"/>
      <c r="R91" s="70"/>
      <c r="S91" s="69"/>
      <c r="T91" s="69"/>
      <c r="U91" s="72"/>
      <c r="V91" s="72"/>
      <c r="W91" s="69"/>
      <c r="X91" s="69"/>
      <c r="Y91" s="70"/>
      <c r="Z91" s="70"/>
      <c r="AA91" s="70"/>
      <c r="AB91" s="70"/>
      <c r="AC91" s="70"/>
      <c r="AD91" s="70"/>
      <c r="AE91" s="70"/>
      <c r="AF91" s="70"/>
      <c r="AG91" s="70"/>
      <c r="AH91" s="70"/>
      <c r="AI91" s="70"/>
      <c r="AJ91" s="70"/>
      <c r="AK91" s="69"/>
      <c r="AL91" s="69"/>
      <c r="AM91" s="70"/>
    </row>
    <row r="92">
      <c r="A92" s="70">
        <v>91.0</v>
      </c>
      <c r="B92" s="69" t="s">
        <v>1176</v>
      </c>
      <c r="C92" s="70">
        <v>462.0</v>
      </c>
      <c r="D92" s="70">
        <v>95.0</v>
      </c>
      <c r="E92" s="70">
        <v>7.0</v>
      </c>
      <c r="F92" s="70">
        <v>0.0</v>
      </c>
      <c r="G92" s="70">
        <v>0.0</v>
      </c>
      <c r="H92" s="70">
        <v>0.0</v>
      </c>
      <c r="I92" s="70">
        <v>0.0</v>
      </c>
      <c r="J92" s="70">
        <v>4.0</v>
      </c>
      <c r="K92" s="70">
        <v>3.0</v>
      </c>
      <c r="L92" s="70">
        <v>10.0</v>
      </c>
      <c r="M92" s="69" t="s">
        <v>7609</v>
      </c>
      <c r="N92" s="69" t="s">
        <v>7600</v>
      </c>
      <c r="O92" s="70">
        <v>611.0</v>
      </c>
      <c r="P92" s="69" t="s">
        <v>7602</v>
      </c>
      <c r="Q92" s="71"/>
      <c r="R92" s="70"/>
      <c r="S92" s="69"/>
      <c r="T92" s="69"/>
      <c r="U92" s="70"/>
      <c r="V92" s="70"/>
      <c r="W92" s="69"/>
      <c r="X92" s="69"/>
      <c r="Y92" s="70"/>
      <c r="Z92" s="70"/>
      <c r="AA92" s="70"/>
      <c r="AB92" s="70"/>
      <c r="AC92" s="70"/>
      <c r="AD92" s="70"/>
      <c r="AE92" s="70"/>
      <c r="AF92" s="70"/>
      <c r="AG92" s="70"/>
      <c r="AH92" s="70"/>
      <c r="AI92" s="70"/>
      <c r="AJ92" s="70"/>
      <c r="AK92" s="69"/>
      <c r="AL92" s="69"/>
      <c r="AM92" s="70"/>
    </row>
    <row r="93">
      <c r="A93" s="70">
        <v>92.0</v>
      </c>
      <c r="B93" s="69" t="s">
        <v>1187</v>
      </c>
      <c r="C93" s="70">
        <v>1434.0</v>
      </c>
      <c r="D93" s="70">
        <v>269.0</v>
      </c>
      <c r="E93" s="70">
        <v>43.0</v>
      </c>
      <c r="F93" s="70">
        <v>0.0</v>
      </c>
      <c r="G93" s="70">
        <v>0.0</v>
      </c>
      <c r="H93" s="70">
        <v>0.0</v>
      </c>
      <c r="I93" s="70">
        <v>0.0</v>
      </c>
      <c r="J93" s="70">
        <v>1.0</v>
      </c>
      <c r="K93" s="70">
        <v>3.0</v>
      </c>
      <c r="L93" s="70">
        <v>43.0</v>
      </c>
      <c r="M93" s="69" t="s">
        <v>7609</v>
      </c>
      <c r="N93" s="69" t="s">
        <v>7600</v>
      </c>
      <c r="O93" s="70">
        <v>1992.0</v>
      </c>
      <c r="P93" s="69" t="s">
        <v>7605</v>
      </c>
      <c r="Q93" s="71"/>
      <c r="R93" s="70"/>
      <c r="S93" s="69"/>
      <c r="T93" s="69"/>
      <c r="U93" s="72"/>
      <c r="V93" s="72"/>
      <c r="W93" s="73"/>
      <c r="X93" s="73"/>
      <c r="Y93" s="70"/>
      <c r="Z93" s="70"/>
      <c r="AA93" s="70"/>
      <c r="AB93" s="70"/>
      <c r="AC93" s="70"/>
      <c r="AD93" s="70"/>
      <c r="AE93" s="70"/>
      <c r="AF93" s="70"/>
      <c r="AG93" s="70"/>
      <c r="AH93" s="70"/>
      <c r="AI93" s="70"/>
      <c r="AJ93" s="70"/>
      <c r="AK93" s="69"/>
      <c r="AL93" s="69"/>
      <c r="AM93" s="70"/>
    </row>
    <row r="94">
      <c r="A94" s="70">
        <v>93.0</v>
      </c>
      <c r="B94" s="69" t="s">
        <v>1198</v>
      </c>
      <c r="C94" s="70">
        <v>934.0</v>
      </c>
      <c r="D94" s="70">
        <v>150.0</v>
      </c>
      <c r="E94" s="70">
        <v>22.0</v>
      </c>
      <c r="F94" s="70">
        <v>0.0</v>
      </c>
      <c r="G94" s="70">
        <v>0.0</v>
      </c>
      <c r="H94" s="70">
        <v>0.0</v>
      </c>
      <c r="I94" s="70">
        <v>1.0</v>
      </c>
      <c r="J94" s="70">
        <v>0.0</v>
      </c>
      <c r="K94" s="70">
        <v>10.0</v>
      </c>
      <c r="L94" s="70">
        <v>13.0</v>
      </c>
      <c r="M94" s="69" t="s">
        <v>7604</v>
      </c>
      <c r="N94" s="69" t="s">
        <v>7600</v>
      </c>
      <c r="O94" s="70">
        <v>1284.0</v>
      </c>
      <c r="P94" s="69" t="s">
        <v>7602</v>
      </c>
      <c r="Q94" s="71"/>
      <c r="R94" s="70"/>
      <c r="S94" s="69"/>
      <c r="T94" s="69"/>
      <c r="U94" s="70"/>
      <c r="V94" s="70"/>
      <c r="W94" s="73"/>
      <c r="X94" s="73"/>
      <c r="Y94" s="70"/>
      <c r="Z94" s="70"/>
      <c r="AA94" s="70"/>
      <c r="AB94" s="70"/>
      <c r="AC94" s="70"/>
      <c r="AD94" s="70"/>
      <c r="AE94" s="70"/>
      <c r="AF94" s="70"/>
      <c r="AG94" s="70"/>
      <c r="AH94" s="70"/>
      <c r="AI94" s="70"/>
      <c r="AJ94" s="70"/>
      <c r="AK94" s="69"/>
      <c r="AL94" s="69"/>
      <c r="AM94" s="70"/>
    </row>
    <row r="95">
      <c r="A95" s="70">
        <v>94.0</v>
      </c>
      <c r="B95" s="69" t="s">
        <v>1207</v>
      </c>
      <c r="C95" s="70">
        <v>2857.0</v>
      </c>
      <c r="D95" s="70">
        <v>482.0</v>
      </c>
      <c r="E95" s="70">
        <v>114.0</v>
      </c>
      <c r="F95" s="70">
        <v>1.0</v>
      </c>
      <c r="G95" s="70">
        <v>0.0</v>
      </c>
      <c r="H95" s="70">
        <v>0.0</v>
      </c>
      <c r="I95" s="70">
        <v>0.0</v>
      </c>
      <c r="J95" s="70">
        <v>5.0</v>
      </c>
      <c r="K95" s="70">
        <v>8.0</v>
      </c>
      <c r="L95" s="70">
        <v>75.0</v>
      </c>
      <c r="M95" s="69" t="s">
        <v>7604</v>
      </c>
      <c r="N95" s="69" t="s">
        <v>7600</v>
      </c>
      <c r="O95" s="70">
        <v>3765.0</v>
      </c>
      <c r="P95" s="69" t="s">
        <v>7602</v>
      </c>
      <c r="Q95" s="71"/>
      <c r="R95" s="70"/>
      <c r="S95" s="69"/>
      <c r="T95" s="69"/>
      <c r="U95" s="72"/>
      <c r="V95" s="72"/>
      <c r="W95" s="73"/>
      <c r="X95" s="73"/>
      <c r="Y95" s="70"/>
      <c r="Z95" s="70"/>
      <c r="AA95" s="70"/>
      <c r="AB95" s="70"/>
      <c r="AC95" s="70"/>
      <c r="AD95" s="70"/>
      <c r="AE95" s="70"/>
      <c r="AF95" s="70"/>
      <c r="AG95" s="70"/>
      <c r="AH95" s="70"/>
      <c r="AI95" s="70"/>
      <c r="AJ95" s="70"/>
      <c r="AK95" s="69"/>
      <c r="AL95" s="69"/>
      <c r="AM95" s="70"/>
    </row>
    <row r="96">
      <c r="A96" s="70">
        <v>95.0</v>
      </c>
      <c r="B96" s="69" t="s">
        <v>1216</v>
      </c>
      <c r="C96" s="70">
        <v>2167.0</v>
      </c>
      <c r="D96" s="70">
        <v>399.0</v>
      </c>
      <c r="E96" s="70">
        <v>44.0</v>
      </c>
      <c r="F96" s="70">
        <v>0.0</v>
      </c>
      <c r="G96" s="70">
        <v>0.0</v>
      </c>
      <c r="H96" s="70">
        <v>0.0</v>
      </c>
      <c r="I96" s="70">
        <v>0.0</v>
      </c>
      <c r="J96" s="70">
        <v>0.0</v>
      </c>
      <c r="K96" s="70">
        <v>21.0</v>
      </c>
      <c r="L96" s="70">
        <v>52.0</v>
      </c>
      <c r="M96" s="69" t="s">
        <v>7677</v>
      </c>
      <c r="N96" s="69" t="s">
        <v>7616</v>
      </c>
      <c r="O96" s="70">
        <v>2807.0</v>
      </c>
      <c r="P96" s="69" t="s">
        <v>7602</v>
      </c>
      <c r="Q96" s="71"/>
      <c r="R96" s="70"/>
      <c r="S96" s="69"/>
      <c r="T96" s="69"/>
      <c r="U96" s="72"/>
      <c r="V96" s="72"/>
      <c r="W96" s="69"/>
      <c r="X96" s="69"/>
      <c r="Y96" s="70"/>
      <c r="Z96" s="70"/>
      <c r="AA96" s="70"/>
      <c r="AB96" s="70"/>
      <c r="AC96" s="70"/>
      <c r="AD96" s="70"/>
      <c r="AE96" s="70"/>
      <c r="AF96" s="70"/>
      <c r="AG96" s="70"/>
      <c r="AH96" s="70"/>
      <c r="AI96" s="70"/>
      <c r="AJ96" s="70"/>
      <c r="AK96" s="69"/>
      <c r="AL96" s="69"/>
      <c r="AM96" s="70"/>
    </row>
    <row r="97">
      <c r="A97" s="70">
        <v>96.0</v>
      </c>
      <c r="B97" s="69" t="s">
        <v>1226</v>
      </c>
      <c r="C97" s="70">
        <v>1574.0</v>
      </c>
      <c r="D97" s="70">
        <v>266.0</v>
      </c>
      <c r="E97" s="70">
        <v>47.0</v>
      </c>
      <c r="F97" s="70">
        <v>3.0</v>
      </c>
      <c r="G97" s="70">
        <v>0.0</v>
      </c>
      <c r="H97" s="70">
        <v>0.0</v>
      </c>
      <c r="I97" s="70">
        <v>0.0</v>
      </c>
      <c r="J97" s="70">
        <v>1.0</v>
      </c>
      <c r="K97" s="70">
        <v>3.0</v>
      </c>
      <c r="L97" s="70">
        <v>57.0</v>
      </c>
      <c r="M97" s="69" t="s">
        <v>7604</v>
      </c>
      <c r="N97" s="69" t="s">
        <v>7600</v>
      </c>
      <c r="O97" s="70">
        <v>2014.0</v>
      </c>
      <c r="P97" s="69" t="s">
        <v>7602</v>
      </c>
      <c r="Q97" s="71"/>
      <c r="R97" s="70"/>
      <c r="S97" s="69"/>
      <c r="T97" s="69"/>
      <c r="U97" s="70"/>
      <c r="V97" s="70"/>
      <c r="W97" s="69"/>
      <c r="X97" s="69"/>
      <c r="Y97" s="70"/>
      <c r="Z97" s="70"/>
      <c r="AA97" s="70"/>
      <c r="AB97" s="70"/>
      <c r="AC97" s="70"/>
      <c r="AD97" s="70"/>
      <c r="AE97" s="70"/>
      <c r="AF97" s="70"/>
      <c r="AG97" s="70"/>
      <c r="AH97" s="70"/>
      <c r="AI97" s="70"/>
      <c r="AJ97" s="70"/>
      <c r="AK97" s="69"/>
      <c r="AL97" s="69"/>
      <c r="AM97" s="70"/>
    </row>
    <row r="98">
      <c r="A98" s="70">
        <v>97.0</v>
      </c>
      <c r="B98" s="69" t="s">
        <v>1236</v>
      </c>
      <c r="C98" s="70">
        <v>4553.0</v>
      </c>
      <c r="D98" s="70">
        <v>755.0</v>
      </c>
      <c r="E98" s="70">
        <v>196.0</v>
      </c>
      <c r="F98" s="70">
        <v>1.0</v>
      </c>
      <c r="G98" s="70">
        <v>3.0</v>
      </c>
      <c r="H98" s="70">
        <v>0.0</v>
      </c>
      <c r="I98" s="70">
        <v>0.0</v>
      </c>
      <c r="J98" s="70">
        <v>8.0</v>
      </c>
      <c r="K98" s="70">
        <v>25.0</v>
      </c>
      <c r="L98" s="70">
        <v>184.0</v>
      </c>
      <c r="M98" s="69" t="s">
        <v>7604</v>
      </c>
      <c r="N98" s="69" t="s">
        <v>7600</v>
      </c>
      <c r="O98" s="70">
        <v>5900.0</v>
      </c>
      <c r="P98" s="69" t="s">
        <v>7602</v>
      </c>
      <c r="Q98" s="71"/>
      <c r="R98" s="70"/>
      <c r="S98" s="69"/>
      <c r="T98" s="69"/>
      <c r="U98" s="70"/>
      <c r="V98" s="70"/>
      <c r="W98" s="69"/>
      <c r="X98" s="69"/>
      <c r="Y98" s="70"/>
      <c r="Z98" s="70"/>
      <c r="AA98" s="70"/>
      <c r="AB98" s="70"/>
      <c r="AC98" s="70"/>
      <c r="AD98" s="70"/>
      <c r="AE98" s="70"/>
      <c r="AF98" s="70"/>
      <c r="AG98" s="70"/>
      <c r="AH98" s="70"/>
      <c r="AI98" s="70"/>
      <c r="AJ98" s="70"/>
      <c r="AK98" s="69"/>
      <c r="AL98" s="69"/>
      <c r="AM98" s="70"/>
    </row>
    <row r="99">
      <c r="A99" s="70">
        <v>98.0</v>
      </c>
      <c r="B99" s="69" t="s">
        <v>1246</v>
      </c>
      <c r="C99" s="70">
        <v>1664.0</v>
      </c>
      <c r="D99" s="70">
        <v>254.0</v>
      </c>
      <c r="E99" s="70">
        <v>88.0</v>
      </c>
      <c r="F99" s="70">
        <v>1.0</v>
      </c>
      <c r="G99" s="70">
        <v>0.0</v>
      </c>
      <c r="H99" s="70">
        <v>0.0</v>
      </c>
      <c r="I99" s="70">
        <v>0.0</v>
      </c>
      <c r="J99" s="70">
        <v>1.0</v>
      </c>
      <c r="K99" s="70">
        <v>13.0</v>
      </c>
      <c r="L99" s="70">
        <v>127.0</v>
      </c>
      <c r="M99" s="69" t="s">
        <v>7621</v>
      </c>
      <c r="N99" s="69" t="s">
        <v>7600</v>
      </c>
      <c r="O99" s="70">
        <v>2142.0</v>
      </c>
      <c r="P99" s="69" t="s">
        <v>7602</v>
      </c>
      <c r="Q99" s="71"/>
      <c r="R99" s="70"/>
      <c r="S99" s="69"/>
      <c r="T99" s="69"/>
      <c r="U99" s="70"/>
      <c r="V99" s="70"/>
      <c r="W99" s="69"/>
      <c r="X99" s="69"/>
      <c r="Y99" s="70"/>
      <c r="Z99" s="70"/>
      <c r="AA99" s="70"/>
      <c r="AB99" s="70"/>
      <c r="AC99" s="70"/>
      <c r="AD99" s="70"/>
      <c r="AE99" s="70"/>
      <c r="AF99" s="70"/>
      <c r="AG99" s="70"/>
      <c r="AH99" s="70"/>
      <c r="AI99" s="70"/>
      <c r="AJ99" s="70"/>
      <c r="AK99" s="69"/>
      <c r="AL99" s="69"/>
      <c r="AM99" s="70"/>
    </row>
    <row r="100">
      <c r="A100" s="70">
        <v>99.0</v>
      </c>
      <c r="B100" s="69" t="s">
        <v>1257</v>
      </c>
      <c r="C100" s="70">
        <v>2938.0</v>
      </c>
      <c r="D100" s="70">
        <v>490.0</v>
      </c>
      <c r="E100" s="70">
        <v>120.0</v>
      </c>
      <c r="F100" s="70">
        <v>0.0</v>
      </c>
      <c r="G100" s="70">
        <v>0.0</v>
      </c>
      <c r="H100" s="70">
        <v>0.0</v>
      </c>
      <c r="I100" s="70">
        <v>0.0</v>
      </c>
      <c r="J100" s="70">
        <v>1.0</v>
      </c>
      <c r="K100" s="70">
        <v>41.0</v>
      </c>
      <c r="L100" s="70">
        <v>109.0</v>
      </c>
      <c r="M100" s="69" t="s">
        <v>7604</v>
      </c>
      <c r="N100" s="69" t="s">
        <v>7600</v>
      </c>
      <c r="O100" s="70">
        <v>3780.0</v>
      </c>
      <c r="P100" s="69" t="s">
        <v>7602</v>
      </c>
      <c r="Q100" s="71"/>
      <c r="R100" s="70"/>
      <c r="S100" s="69"/>
      <c r="T100" s="69"/>
      <c r="U100" s="70"/>
      <c r="V100" s="70"/>
      <c r="W100" s="69"/>
      <c r="X100" s="69"/>
      <c r="Y100" s="70"/>
      <c r="Z100" s="70"/>
      <c r="AA100" s="70"/>
      <c r="AB100" s="70"/>
      <c r="AC100" s="70"/>
      <c r="AD100" s="70"/>
      <c r="AE100" s="70"/>
      <c r="AF100" s="70"/>
      <c r="AG100" s="70"/>
      <c r="AH100" s="70"/>
      <c r="AI100" s="70"/>
      <c r="AJ100" s="70"/>
      <c r="AK100" s="69"/>
      <c r="AL100" s="69"/>
      <c r="AM100" s="70"/>
    </row>
    <row r="101">
      <c r="A101" s="70">
        <v>100.0</v>
      </c>
      <c r="B101" s="69" t="s">
        <v>1267</v>
      </c>
      <c r="C101" s="70">
        <v>2946.0</v>
      </c>
      <c r="D101" s="70">
        <v>507.0</v>
      </c>
      <c r="E101" s="70">
        <v>81.0</v>
      </c>
      <c r="F101" s="70">
        <v>1.0</v>
      </c>
      <c r="G101" s="70">
        <v>0.0</v>
      </c>
      <c r="H101" s="70">
        <v>0.0</v>
      </c>
      <c r="I101" s="70">
        <v>0.0</v>
      </c>
      <c r="J101" s="70">
        <v>0.0</v>
      </c>
      <c r="K101" s="70">
        <v>7.0</v>
      </c>
      <c r="L101" s="70">
        <v>100.0</v>
      </c>
      <c r="M101" s="69" t="s">
        <v>7680</v>
      </c>
      <c r="N101" s="69" t="s">
        <v>7651</v>
      </c>
      <c r="O101" s="70">
        <v>3857.0</v>
      </c>
      <c r="P101" s="69" t="s">
        <v>7605</v>
      </c>
      <c r="Q101" s="71"/>
      <c r="R101" s="70"/>
      <c r="S101" s="69"/>
      <c r="T101" s="69"/>
      <c r="U101" s="70"/>
      <c r="V101" s="70"/>
      <c r="W101" s="69"/>
      <c r="X101" s="69"/>
      <c r="Y101" s="70"/>
      <c r="Z101" s="70"/>
      <c r="AA101" s="70"/>
      <c r="AB101" s="70"/>
      <c r="AC101" s="70"/>
      <c r="AD101" s="70"/>
      <c r="AE101" s="70"/>
      <c r="AF101" s="70"/>
      <c r="AG101" s="70"/>
      <c r="AH101" s="70"/>
      <c r="AI101" s="70"/>
      <c r="AJ101" s="70"/>
      <c r="AK101" s="69"/>
      <c r="AL101" s="69"/>
      <c r="AM101" s="70"/>
    </row>
    <row r="102">
      <c r="A102" s="70">
        <v>101.0</v>
      </c>
      <c r="B102" s="69" t="s">
        <v>1277</v>
      </c>
      <c r="C102" s="70">
        <v>1673.0</v>
      </c>
      <c r="D102" s="70">
        <v>285.0</v>
      </c>
      <c r="E102" s="70">
        <v>51.0</v>
      </c>
      <c r="F102" s="70">
        <v>1.0</v>
      </c>
      <c r="G102" s="70">
        <v>0.0</v>
      </c>
      <c r="H102" s="70">
        <v>0.0</v>
      </c>
      <c r="I102" s="70">
        <v>0.0</v>
      </c>
      <c r="J102" s="70">
        <v>0.0</v>
      </c>
      <c r="K102" s="70">
        <v>17.0</v>
      </c>
      <c r="L102" s="70">
        <v>32.0</v>
      </c>
      <c r="M102" s="69" t="s">
        <v>7681</v>
      </c>
      <c r="N102" s="69" t="s">
        <v>7613</v>
      </c>
      <c r="O102" s="70">
        <v>2193.0</v>
      </c>
      <c r="P102" s="69" t="s">
        <v>7605</v>
      </c>
      <c r="Q102" s="71"/>
      <c r="R102" s="70"/>
      <c r="S102" s="69"/>
      <c r="T102" s="69"/>
      <c r="U102" s="70"/>
      <c r="V102" s="70"/>
      <c r="W102" s="69"/>
      <c r="X102" s="69"/>
      <c r="Y102" s="70"/>
      <c r="Z102" s="70"/>
      <c r="AA102" s="70"/>
      <c r="AB102" s="70"/>
      <c r="AC102" s="70"/>
      <c r="AD102" s="70"/>
      <c r="AE102" s="70"/>
      <c r="AF102" s="70"/>
      <c r="AG102" s="70"/>
      <c r="AH102" s="70"/>
      <c r="AI102" s="70"/>
      <c r="AJ102" s="70"/>
      <c r="AK102" s="69"/>
      <c r="AL102" s="69"/>
      <c r="AM102" s="70"/>
    </row>
    <row r="103">
      <c r="A103" s="70">
        <v>102.0</v>
      </c>
      <c r="B103" s="69" t="s">
        <v>1287</v>
      </c>
      <c r="C103" s="70">
        <v>1222.0</v>
      </c>
      <c r="D103" s="70">
        <v>198.0</v>
      </c>
      <c r="E103" s="70">
        <v>41.0</v>
      </c>
      <c r="F103" s="70">
        <v>0.0</v>
      </c>
      <c r="G103" s="70">
        <v>0.0</v>
      </c>
      <c r="H103" s="70">
        <v>0.0</v>
      </c>
      <c r="I103" s="70">
        <v>0.0</v>
      </c>
      <c r="J103" s="70">
        <v>0.0</v>
      </c>
      <c r="K103" s="70">
        <v>2.0</v>
      </c>
      <c r="L103" s="70">
        <v>26.0</v>
      </c>
      <c r="M103" s="69" t="s">
        <v>7683</v>
      </c>
      <c r="N103" s="69" t="s">
        <v>7613</v>
      </c>
      <c r="O103" s="70">
        <v>1678.0</v>
      </c>
      <c r="P103" s="69" t="s">
        <v>7602</v>
      </c>
      <c r="Q103" s="71"/>
      <c r="R103" s="70"/>
      <c r="S103" s="69"/>
      <c r="T103" s="69"/>
      <c r="U103" s="72"/>
      <c r="V103" s="72"/>
      <c r="W103" s="69"/>
      <c r="X103" s="69"/>
      <c r="Y103" s="70"/>
      <c r="Z103" s="70"/>
      <c r="AA103" s="70"/>
      <c r="AB103" s="70"/>
      <c r="AC103" s="70"/>
      <c r="AD103" s="70"/>
      <c r="AE103" s="70"/>
      <c r="AF103" s="70"/>
      <c r="AG103" s="70"/>
      <c r="AH103" s="70"/>
      <c r="AI103" s="70"/>
      <c r="AJ103" s="70"/>
      <c r="AK103" s="69"/>
      <c r="AL103" s="69"/>
      <c r="AM103" s="70"/>
    </row>
    <row r="104">
      <c r="A104" s="70">
        <v>103.0</v>
      </c>
      <c r="B104" s="69" t="s">
        <v>1298</v>
      </c>
      <c r="C104" s="70">
        <v>3201.0</v>
      </c>
      <c r="D104" s="70">
        <v>557.0</v>
      </c>
      <c r="E104" s="70">
        <v>61.0</v>
      </c>
      <c r="F104" s="70">
        <v>1.0</v>
      </c>
      <c r="G104" s="70">
        <v>0.0</v>
      </c>
      <c r="H104" s="70">
        <v>0.0</v>
      </c>
      <c r="I104" s="70">
        <v>0.0</v>
      </c>
      <c r="J104" s="70">
        <v>2.0</v>
      </c>
      <c r="K104" s="70">
        <v>7.0</v>
      </c>
      <c r="L104" s="70">
        <v>76.0</v>
      </c>
      <c r="M104" s="69" t="s">
        <v>7604</v>
      </c>
      <c r="N104" s="69" t="s">
        <v>7600</v>
      </c>
      <c r="O104" s="70">
        <v>4240.0</v>
      </c>
      <c r="P104" s="69" t="s">
        <v>7602</v>
      </c>
      <c r="Q104" s="71"/>
      <c r="R104" s="70"/>
      <c r="S104" s="69"/>
      <c r="T104" s="69"/>
      <c r="U104" s="70"/>
      <c r="V104" s="70"/>
      <c r="W104" s="69"/>
      <c r="X104" s="69"/>
      <c r="Y104" s="70"/>
      <c r="Z104" s="70"/>
      <c r="AA104" s="70"/>
      <c r="AB104" s="70"/>
      <c r="AC104" s="70"/>
      <c r="AD104" s="70"/>
      <c r="AE104" s="70"/>
      <c r="AF104" s="70"/>
      <c r="AG104" s="70"/>
      <c r="AH104" s="70"/>
      <c r="AI104" s="70"/>
      <c r="AJ104" s="70"/>
      <c r="AK104" s="69"/>
      <c r="AL104" s="69"/>
      <c r="AM104" s="70"/>
    </row>
    <row r="105">
      <c r="A105" s="70">
        <v>104.0</v>
      </c>
      <c r="B105" s="69" t="s">
        <v>1308</v>
      </c>
      <c r="C105" s="70">
        <v>830.0</v>
      </c>
      <c r="D105" s="70">
        <v>142.0</v>
      </c>
      <c r="E105" s="70">
        <v>21.0</v>
      </c>
      <c r="F105" s="70">
        <v>1.0</v>
      </c>
      <c r="G105" s="70">
        <v>0.0</v>
      </c>
      <c r="H105" s="70">
        <v>0.0</v>
      </c>
      <c r="I105" s="70">
        <v>0.0</v>
      </c>
      <c r="J105" s="70">
        <v>0.0</v>
      </c>
      <c r="K105" s="70">
        <v>2.0</v>
      </c>
      <c r="L105" s="70">
        <v>25.0</v>
      </c>
      <c r="M105" s="69" t="s">
        <v>7662</v>
      </c>
      <c r="N105" s="69" t="s">
        <v>7600</v>
      </c>
      <c r="O105" s="70">
        <v>1110.0</v>
      </c>
      <c r="P105" s="69" t="s">
        <v>7602</v>
      </c>
      <c r="Q105" s="71"/>
      <c r="R105" s="70"/>
      <c r="S105" s="69"/>
      <c r="T105" s="69"/>
      <c r="U105" s="72"/>
      <c r="V105" s="72"/>
      <c r="W105" s="69"/>
      <c r="X105" s="69"/>
      <c r="Y105" s="70"/>
      <c r="Z105" s="70"/>
      <c r="AA105" s="70"/>
      <c r="AB105" s="70"/>
      <c r="AC105" s="70"/>
      <c r="AD105" s="70"/>
      <c r="AE105" s="70"/>
      <c r="AF105" s="70"/>
      <c r="AG105" s="70"/>
      <c r="AH105" s="70"/>
      <c r="AI105" s="70"/>
      <c r="AJ105" s="70"/>
      <c r="AK105" s="69"/>
      <c r="AL105" s="69"/>
      <c r="AM105" s="70"/>
    </row>
    <row r="106">
      <c r="A106" s="70">
        <v>105.0</v>
      </c>
      <c r="B106" s="69" t="s">
        <v>1323</v>
      </c>
      <c r="C106" s="70">
        <v>3185.0</v>
      </c>
      <c r="D106" s="70">
        <v>570.0</v>
      </c>
      <c r="E106" s="70">
        <v>101.0</v>
      </c>
      <c r="F106" s="70">
        <v>1.0</v>
      </c>
      <c r="G106" s="70">
        <v>1.0</v>
      </c>
      <c r="H106" s="70">
        <v>0.0</v>
      </c>
      <c r="I106" s="70">
        <v>0.0</v>
      </c>
      <c r="J106" s="70">
        <v>0.0</v>
      </c>
      <c r="K106" s="70">
        <v>9.0</v>
      </c>
      <c r="L106" s="70">
        <v>52.0</v>
      </c>
      <c r="M106" s="69" t="s">
        <v>7609</v>
      </c>
      <c r="N106" s="69" t="s">
        <v>7600</v>
      </c>
      <c r="O106" s="70">
        <v>4272.0</v>
      </c>
      <c r="P106" s="69" t="s">
        <v>7602</v>
      </c>
      <c r="Q106" s="71"/>
      <c r="R106" s="70"/>
      <c r="S106" s="69"/>
      <c r="T106" s="69"/>
      <c r="U106" s="70"/>
      <c r="V106" s="70"/>
      <c r="W106" s="69"/>
      <c r="X106" s="69"/>
      <c r="Y106" s="70"/>
      <c r="Z106" s="70"/>
      <c r="AA106" s="70"/>
      <c r="AB106" s="70"/>
      <c r="AC106" s="70"/>
      <c r="AD106" s="70"/>
      <c r="AE106" s="70"/>
      <c r="AF106" s="70"/>
      <c r="AG106" s="70"/>
      <c r="AH106" s="70"/>
      <c r="AI106" s="70"/>
      <c r="AJ106" s="70"/>
      <c r="AK106" s="69"/>
      <c r="AL106" s="69"/>
      <c r="AM106" s="70"/>
    </row>
    <row r="107">
      <c r="A107" s="70">
        <v>106.0</v>
      </c>
      <c r="B107" s="69" t="s">
        <v>1332</v>
      </c>
      <c r="C107" s="70">
        <v>3467.0</v>
      </c>
      <c r="D107" s="70">
        <v>614.0</v>
      </c>
      <c r="E107" s="70">
        <v>112.0</v>
      </c>
      <c r="F107" s="70">
        <v>1.0</v>
      </c>
      <c r="G107" s="70">
        <v>0.0</v>
      </c>
      <c r="H107" s="70">
        <v>0.0</v>
      </c>
      <c r="I107" s="70">
        <v>0.0</v>
      </c>
      <c r="J107" s="70">
        <v>0.0</v>
      </c>
      <c r="K107" s="70">
        <v>4.0</v>
      </c>
      <c r="L107" s="70">
        <v>74.0</v>
      </c>
      <c r="M107" s="69" t="s">
        <v>7604</v>
      </c>
      <c r="N107" s="69" t="s">
        <v>7600</v>
      </c>
      <c r="O107" s="70">
        <v>4601.0</v>
      </c>
      <c r="P107" s="69" t="s">
        <v>7602</v>
      </c>
      <c r="Q107" s="71"/>
      <c r="R107" s="70"/>
      <c r="S107" s="69"/>
      <c r="T107" s="69"/>
      <c r="U107" s="72"/>
      <c r="V107" s="72"/>
      <c r="W107" s="69"/>
      <c r="X107" s="69"/>
      <c r="Y107" s="70"/>
      <c r="Z107" s="70"/>
      <c r="AA107" s="70"/>
      <c r="AB107" s="70"/>
      <c r="AC107" s="70"/>
      <c r="AD107" s="70"/>
      <c r="AE107" s="70"/>
      <c r="AF107" s="70"/>
      <c r="AG107" s="70"/>
      <c r="AH107" s="70"/>
      <c r="AI107" s="70"/>
      <c r="AJ107" s="70"/>
      <c r="AK107" s="69"/>
      <c r="AL107" s="69"/>
      <c r="AM107" s="70"/>
    </row>
    <row r="108">
      <c r="A108" s="70">
        <v>107.0</v>
      </c>
      <c r="B108" s="69" t="s">
        <v>1341</v>
      </c>
      <c r="C108" s="70">
        <v>891.0</v>
      </c>
      <c r="D108" s="70">
        <v>152.0</v>
      </c>
      <c r="E108" s="70">
        <v>17.0</v>
      </c>
      <c r="F108" s="70">
        <v>1.0</v>
      </c>
      <c r="G108" s="70">
        <v>0.0</v>
      </c>
      <c r="H108" s="70">
        <v>0.0</v>
      </c>
      <c r="I108" s="70">
        <v>0.0</v>
      </c>
      <c r="J108" s="70">
        <v>0.0</v>
      </c>
      <c r="K108" s="70">
        <v>12.0</v>
      </c>
      <c r="L108" s="70">
        <v>27.0</v>
      </c>
      <c r="M108" s="69" t="s">
        <v>7607</v>
      </c>
      <c r="N108" s="69" t="s">
        <v>7600</v>
      </c>
      <c r="O108" s="70">
        <v>1179.0</v>
      </c>
      <c r="P108" s="69" t="s">
        <v>7602</v>
      </c>
      <c r="Q108" s="71"/>
      <c r="R108" s="70"/>
      <c r="S108" s="69"/>
      <c r="T108" s="69"/>
      <c r="U108" s="72"/>
      <c r="V108" s="72"/>
      <c r="W108" s="73"/>
      <c r="X108" s="73"/>
      <c r="Y108" s="70"/>
      <c r="Z108" s="70"/>
      <c r="AA108" s="70"/>
      <c r="AB108" s="70"/>
      <c r="AC108" s="70"/>
      <c r="AD108" s="70"/>
      <c r="AE108" s="70"/>
      <c r="AF108" s="70"/>
      <c r="AG108" s="70"/>
      <c r="AH108" s="70"/>
      <c r="AI108" s="70"/>
      <c r="AJ108" s="70"/>
      <c r="AK108" s="69"/>
      <c r="AL108" s="69"/>
      <c r="AM108" s="70"/>
    </row>
    <row r="109">
      <c r="A109" s="70">
        <v>108.0</v>
      </c>
      <c r="B109" s="69" t="s">
        <v>1349</v>
      </c>
      <c r="C109" s="70">
        <v>4013.0</v>
      </c>
      <c r="D109" s="70">
        <v>724.0</v>
      </c>
      <c r="E109" s="70">
        <v>81.0</v>
      </c>
      <c r="F109" s="70">
        <v>1.0</v>
      </c>
      <c r="G109" s="70">
        <v>0.0</v>
      </c>
      <c r="H109" s="70">
        <v>0.0</v>
      </c>
      <c r="I109" s="70">
        <v>0.0</v>
      </c>
      <c r="J109" s="70">
        <v>1.0</v>
      </c>
      <c r="K109" s="70">
        <v>9.0</v>
      </c>
      <c r="L109" s="70">
        <v>55.0</v>
      </c>
      <c r="M109" s="69" t="s">
        <v>7604</v>
      </c>
      <c r="N109" s="69" t="s">
        <v>7600</v>
      </c>
      <c r="O109" s="70">
        <v>5361.0</v>
      </c>
      <c r="P109" s="69" t="s">
        <v>7602</v>
      </c>
      <c r="Q109" s="71"/>
      <c r="R109" s="70"/>
      <c r="S109" s="69"/>
      <c r="T109" s="69"/>
      <c r="U109" s="70"/>
      <c r="V109" s="70"/>
      <c r="W109" s="73"/>
      <c r="X109" s="73"/>
      <c r="Y109" s="70"/>
      <c r="Z109" s="70"/>
      <c r="AA109" s="70"/>
      <c r="AB109" s="70"/>
      <c r="AC109" s="70"/>
      <c r="AD109" s="70"/>
      <c r="AE109" s="70"/>
      <c r="AF109" s="70"/>
      <c r="AG109" s="70"/>
      <c r="AH109" s="70"/>
      <c r="AI109" s="70"/>
      <c r="AJ109" s="70"/>
      <c r="AK109" s="69"/>
      <c r="AL109" s="69"/>
      <c r="AM109" s="70"/>
    </row>
    <row r="110">
      <c r="A110" s="70">
        <v>109.0</v>
      </c>
      <c r="B110" s="69" t="s">
        <v>1359</v>
      </c>
      <c r="C110" s="70">
        <v>1217.0</v>
      </c>
      <c r="D110" s="70">
        <v>196.0</v>
      </c>
      <c r="E110" s="70">
        <v>28.0</v>
      </c>
      <c r="F110" s="70">
        <v>1.0</v>
      </c>
      <c r="G110" s="70">
        <v>0.0</v>
      </c>
      <c r="H110" s="70">
        <v>0.0</v>
      </c>
      <c r="I110" s="70">
        <v>0.0</v>
      </c>
      <c r="J110" s="70">
        <v>0.0</v>
      </c>
      <c r="K110" s="70">
        <v>5.0</v>
      </c>
      <c r="L110" s="70">
        <v>30.0</v>
      </c>
      <c r="M110" s="69" t="s">
        <v>7609</v>
      </c>
      <c r="N110" s="69" t="s">
        <v>7600</v>
      </c>
      <c r="O110" s="70">
        <v>1565.0</v>
      </c>
      <c r="P110" s="69" t="s">
        <v>7602</v>
      </c>
      <c r="Q110" s="71"/>
      <c r="R110" s="70"/>
      <c r="S110" s="69"/>
      <c r="T110" s="69"/>
      <c r="U110" s="70"/>
      <c r="V110" s="70"/>
      <c r="W110" s="73"/>
      <c r="X110" s="73"/>
      <c r="Y110" s="70"/>
      <c r="Z110" s="70"/>
      <c r="AA110" s="70"/>
      <c r="AB110" s="70"/>
      <c r="AC110" s="70"/>
      <c r="AD110" s="70"/>
      <c r="AE110" s="70"/>
      <c r="AF110" s="70"/>
      <c r="AG110" s="70"/>
      <c r="AH110" s="70"/>
      <c r="AI110" s="70"/>
      <c r="AJ110" s="70"/>
      <c r="AK110" s="69"/>
      <c r="AL110" s="69"/>
      <c r="AM110" s="70"/>
    </row>
    <row r="111">
      <c r="A111" s="70">
        <v>110.0</v>
      </c>
      <c r="B111" s="69" t="s">
        <v>1369</v>
      </c>
      <c r="C111" s="70">
        <v>1557.0</v>
      </c>
      <c r="D111" s="70">
        <v>273.0</v>
      </c>
      <c r="E111" s="70">
        <v>44.0</v>
      </c>
      <c r="F111" s="70">
        <v>0.0</v>
      </c>
      <c r="G111" s="70">
        <v>0.0</v>
      </c>
      <c r="H111" s="70">
        <v>0.0</v>
      </c>
      <c r="I111" s="70">
        <v>0.0</v>
      </c>
      <c r="J111" s="70">
        <v>0.0</v>
      </c>
      <c r="K111" s="70">
        <v>8.0</v>
      </c>
      <c r="L111" s="70">
        <v>31.0</v>
      </c>
      <c r="M111" s="69" t="s">
        <v>7685</v>
      </c>
      <c r="N111" s="69" t="s">
        <v>7600</v>
      </c>
      <c r="O111" s="70">
        <v>2126.0</v>
      </c>
      <c r="P111" s="69" t="s">
        <v>7602</v>
      </c>
      <c r="Q111" s="71"/>
      <c r="R111" s="70"/>
      <c r="S111" s="69"/>
      <c r="T111" s="69"/>
      <c r="U111" s="72"/>
      <c r="V111" s="72"/>
      <c r="W111" s="73"/>
      <c r="X111" s="73"/>
      <c r="Y111" s="70"/>
      <c r="Z111" s="70"/>
      <c r="AA111" s="70"/>
      <c r="AB111" s="70"/>
      <c r="AC111" s="70"/>
      <c r="AD111" s="70"/>
      <c r="AE111" s="70"/>
      <c r="AF111" s="70"/>
      <c r="AG111" s="70"/>
      <c r="AH111" s="70"/>
      <c r="AI111" s="70"/>
      <c r="AJ111" s="70"/>
      <c r="AK111" s="69"/>
      <c r="AL111" s="69"/>
      <c r="AM111" s="70"/>
    </row>
    <row r="112">
      <c r="A112" s="70">
        <v>111.0</v>
      </c>
      <c r="B112" s="69" t="s">
        <v>1381</v>
      </c>
      <c r="C112" s="70">
        <v>1505.0</v>
      </c>
      <c r="D112" s="70">
        <v>267.0</v>
      </c>
      <c r="E112" s="70">
        <v>51.0</v>
      </c>
      <c r="F112" s="70">
        <v>0.0</v>
      </c>
      <c r="G112" s="70">
        <v>0.0</v>
      </c>
      <c r="H112" s="70">
        <v>0.0</v>
      </c>
      <c r="I112" s="70">
        <v>0.0</v>
      </c>
      <c r="J112" s="70">
        <v>0.0</v>
      </c>
      <c r="K112" s="70">
        <v>0.0</v>
      </c>
      <c r="L112" s="70">
        <v>59.0</v>
      </c>
      <c r="M112" s="69" t="s">
        <v>7604</v>
      </c>
      <c r="N112" s="69" t="s">
        <v>7600</v>
      </c>
      <c r="O112" s="70">
        <v>1989.0</v>
      </c>
      <c r="P112" s="69" t="s">
        <v>7605</v>
      </c>
      <c r="Q112" s="71"/>
      <c r="R112" s="70"/>
      <c r="S112" s="69"/>
      <c r="T112" s="69"/>
      <c r="U112" s="70"/>
      <c r="V112" s="70"/>
      <c r="W112" s="73"/>
      <c r="X112" s="73"/>
      <c r="Y112" s="70"/>
      <c r="Z112" s="70"/>
      <c r="AA112" s="70"/>
      <c r="AB112" s="70"/>
      <c r="AC112" s="70"/>
      <c r="AD112" s="70"/>
      <c r="AE112" s="70"/>
      <c r="AF112" s="70"/>
      <c r="AG112" s="70"/>
      <c r="AH112" s="70"/>
      <c r="AI112" s="70"/>
      <c r="AJ112" s="70"/>
      <c r="AK112" s="69"/>
      <c r="AL112" s="69"/>
      <c r="AM112" s="70"/>
    </row>
    <row r="113">
      <c r="A113" s="70">
        <v>112.0</v>
      </c>
      <c r="B113" s="69" t="s">
        <v>1391</v>
      </c>
      <c r="C113" s="70">
        <v>1332.0</v>
      </c>
      <c r="D113" s="70">
        <v>237.0</v>
      </c>
      <c r="E113" s="70">
        <v>50.0</v>
      </c>
      <c r="F113" s="70">
        <v>1.0</v>
      </c>
      <c r="G113" s="70">
        <v>0.0</v>
      </c>
      <c r="H113" s="70">
        <v>0.0</v>
      </c>
      <c r="I113" s="70">
        <v>0.0</v>
      </c>
      <c r="J113" s="70">
        <v>2.0</v>
      </c>
      <c r="K113" s="70">
        <v>0.0</v>
      </c>
      <c r="L113" s="70">
        <v>45.0</v>
      </c>
      <c r="M113" s="69" t="s">
        <v>7687</v>
      </c>
      <c r="N113" s="69" t="s">
        <v>7600</v>
      </c>
      <c r="O113" s="70">
        <v>1710.0</v>
      </c>
      <c r="P113" s="69" t="s">
        <v>7602</v>
      </c>
      <c r="Q113" s="71"/>
      <c r="R113" s="70"/>
      <c r="S113" s="69"/>
      <c r="T113" s="69"/>
      <c r="U113" s="72"/>
      <c r="V113" s="72"/>
      <c r="W113" s="69"/>
      <c r="X113" s="69"/>
      <c r="Y113" s="70"/>
      <c r="Z113" s="70"/>
      <c r="AA113" s="70"/>
      <c r="AB113" s="70"/>
      <c r="AC113" s="70"/>
      <c r="AD113" s="70"/>
      <c r="AE113" s="70"/>
      <c r="AF113" s="70"/>
      <c r="AG113" s="70"/>
      <c r="AH113" s="70"/>
      <c r="AI113" s="70"/>
      <c r="AJ113" s="70"/>
      <c r="AK113" s="69"/>
      <c r="AL113" s="69"/>
      <c r="AM113" s="70"/>
    </row>
    <row r="114">
      <c r="A114" s="70">
        <v>113.0</v>
      </c>
      <c r="B114" s="69" t="s">
        <v>1400</v>
      </c>
      <c r="C114" s="70">
        <v>1273.0</v>
      </c>
      <c r="D114" s="70">
        <v>203.0</v>
      </c>
      <c r="E114" s="70">
        <v>51.0</v>
      </c>
      <c r="F114" s="70">
        <v>0.0</v>
      </c>
      <c r="G114" s="70">
        <v>0.0</v>
      </c>
      <c r="H114" s="70">
        <v>0.0</v>
      </c>
      <c r="I114" s="70">
        <v>2.0</v>
      </c>
      <c r="J114" s="70">
        <v>0.0</v>
      </c>
      <c r="K114" s="70">
        <v>15.0</v>
      </c>
      <c r="L114" s="70">
        <v>27.0</v>
      </c>
      <c r="M114" s="69" t="s">
        <v>7604</v>
      </c>
      <c r="N114" s="69" t="s">
        <v>7600</v>
      </c>
      <c r="O114" s="70">
        <v>1692.0</v>
      </c>
      <c r="P114" s="69" t="s">
        <v>7602</v>
      </c>
      <c r="Q114" s="71"/>
      <c r="R114" s="70"/>
      <c r="S114" s="69"/>
      <c r="T114" s="69"/>
      <c r="U114" s="70"/>
      <c r="V114" s="70"/>
      <c r="W114" s="73"/>
      <c r="X114" s="73"/>
      <c r="Y114" s="70"/>
      <c r="Z114" s="70"/>
      <c r="AA114" s="70"/>
      <c r="AB114" s="70"/>
      <c r="AC114" s="70"/>
      <c r="AD114" s="70"/>
      <c r="AE114" s="70"/>
      <c r="AF114" s="70"/>
      <c r="AG114" s="70"/>
      <c r="AH114" s="70"/>
      <c r="AI114" s="70"/>
      <c r="AJ114" s="70"/>
      <c r="AK114" s="69"/>
      <c r="AL114" s="69"/>
      <c r="AM114" s="70"/>
    </row>
    <row r="115">
      <c r="A115" s="70">
        <v>114.0</v>
      </c>
      <c r="B115" s="69" t="s">
        <v>1408</v>
      </c>
      <c r="C115" s="70">
        <v>791.0</v>
      </c>
      <c r="D115" s="70">
        <v>114.0</v>
      </c>
      <c r="E115" s="70">
        <v>32.0</v>
      </c>
      <c r="F115" s="70">
        <v>0.0</v>
      </c>
      <c r="G115" s="70">
        <v>7.0</v>
      </c>
      <c r="H115" s="70">
        <v>0.0</v>
      </c>
      <c r="I115" s="70">
        <v>2.0</v>
      </c>
      <c r="J115" s="70">
        <v>0.0</v>
      </c>
      <c r="K115" s="70">
        <v>10.0</v>
      </c>
      <c r="L115" s="70">
        <v>55.0</v>
      </c>
      <c r="M115" s="69" t="s">
        <v>7621</v>
      </c>
      <c r="N115" s="69" t="s">
        <v>7600</v>
      </c>
      <c r="O115" s="70">
        <v>1061.0</v>
      </c>
      <c r="P115" s="69" t="s">
        <v>7602</v>
      </c>
      <c r="Q115" s="71"/>
      <c r="R115" s="70"/>
      <c r="S115" s="69"/>
      <c r="T115" s="69"/>
      <c r="U115" s="70"/>
      <c r="V115" s="70"/>
      <c r="W115" s="69"/>
      <c r="X115" s="69"/>
      <c r="Y115" s="70"/>
      <c r="Z115" s="70"/>
      <c r="AA115" s="70"/>
      <c r="AB115" s="70"/>
      <c r="AC115" s="70"/>
      <c r="AD115" s="70"/>
      <c r="AE115" s="70"/>
      <c r="AF115" s="70"/>
      <c r="AG115" s="70"/>
      <c r="AH115" s="70"/>
      <c r="AI115" s="70"/>
      <c r="AJ115" s="70"/>
      <c r="AK115" s="69"/>
      <c r="AL115" s="69"/>
      <c r="AM115" s="70"/>
    </row>
    <row r="116">
      <c r="A116" s="70">
        <v>115.0</v>
      </c>
      <c r="B116" s="69" t="s">
        <v>1408</v>
      </c>
      <c r="C116" s="70">
        <v>1186.0</v>
      </c>
      <c r="D116" s="70">
        <v>203.0</v>
      </c>
      <c r="E116" s="70">
        <v>30.0</v>
      </c>
      <c r="F116" s="70">
        <v>0.0</v>
      </c>
      <c r="G116" s="70">
        <v>2.0</v>
      </c>
      <c r="H116" s="70">
        <v>0.0</v>
      </c>
      <c r="I116" s="70">
        <v>0.0</v>
      </c>
      <c r="J116" s="70">
        <v>0.0</v>
      </c>
      <c r="K116" s="70">
        <v>0.0</v>
      </c>
      <c r="L116" s="70">
        <v>46.0</v>
      </c>
      <c r="M116" s="69" t="s">
        <v>7621</v>
      </c>
      <c r="N116" s="69" t="s">
        <v>7600</v>
      </c>
      <c r="O116" s="70">
        <v>1586.0</v>
      </c>
      <c r="P116" s="69" t="s">
        <v>7602</v>
      </c>
      <c r="Q116" s="71"/>
      <c r="R116" s="70"/>
      <c r="S116" s="69"/>
      <c r="T116" s="69"/>
      <c r="U116" s="70"/>
      <c r="V116" s="70"/>
      <c r="W116" s="69"/>
      <c r="X116" s="69"/>
      <c r="Y116" s="70"/>
      <c r="Z116" s="70"/>
      <c r="AA116" s="70"/>
      <c r="AB116" s="70"/>
      <c r="AC116" s="70"/>
      <c r="AD116" s="70"/>
      <c r="AE116" s="70"/>
      <c r="AF116" s="70"/>
      <c r="AG116" s="70"/>
      <c r="AH116" s="70"/>
      <c r="AI116" s="70"/>
      <c r="AJ116" s="70"/>
      <c r="AK116" s="69"/>
      <c r="AL116" s="69"/>
      <c r="AM116" s="70"/>
    </row>
    <row r="117">
      <c r="A117" s="70">
        <v>116.0</v>
      </c>
      <c r="B117" s="69" t="s">
        <v>1419</v>
      </c>
      <c r="C117" s="70">
        <v>2966.0</v>
      </c>
      <c r="D117" s="70">
        <v>509.0</v>
      </c>
      <c r="E117" s="70">
        <v>122.0</v>
      </c>
      <c r="F117" s="70">
        <v>1.0</v>
      </c>
      <c r="G117" s="70">
        <v>0.0</v>
      </c>
      <c r="H117" s="70">
        <v>0.0</v>
      </c>
      <c r="I117" s="70">
        <v>0.0</v>
      </c>
      <c r="J117" s="70">
        <v>1.0</v>
      </c>
      <c r="K117" s="70">
        <v>1.0</v>
      </c>
      <c r="L117" s="70">
        <v>54.0</v>
      </c>
      <c r="M117" s="69" t="s">
        <v>7689</v>
      </c>
      <c r="N117" s="69" t="s">
        <v>7600</v>
      </c>
      <c r="O117" s="70">
        <v>3875.0</v>
      </c>
      <c r="P117" s="69" t="s">
        <v>7602</v>
      </c>
      <c r="Q117" s="71"/>
      <c r="R117" s="70"/>
      <c r="S117" s="69"/>
      <c r="T117" s="69"/>
      <c r="U117" s="72"/>
      <c r="V117" s="72"/>
      <c r="W117" s="69"/>
      <c r="X117" s="69"/>
      <c r="Y117" s="70"/>
      <c r="Z117" s="70"/>
      <c r="AA117" s="70"/>
      <c r="AB117" s="70"/>
      <c r="AC117" s="70"/>
      <c r="AD117" s="70"/>
      <c r="AE117" s="70"/>
      <c r="AF117" s="70"/>
      <c r="AG117" s="70"/>
      <c r="AH117" s="70"/>
      <c r="AI117" s="70"/>
      <c r="AJ117" s="70"/>
      <c r="AK117" s="69"/>
      <c r="AL117" s="69"/>
      <c r="AM117" s="70"/>
    </row>
    <row r="118">
      <c r="A118" s="70">
        <v>117.0</v>
      </c>
      <c r="B118" s="69" t="s">
        <v>1429</v>
      </c>
      <c r="C118" s="70">
        <v>742.0</v>
      </c>
      <c r="D118" s="70">
        <v>126.0</v>
      </c>
      <c r="E118" s="70">
        <v>14.0</v>
      </c>
      <c r="F118" s="70">
        <v>0.0</v>
      </c>
      <c r="G118" s="70">
        <v>0.0</v>
      </c>
      <c r="H118" s="70">
        <v>0.0</v>
      </c>
      <c r="I118" s="70">
        <v>0.0</v>
      </c>
      <c r="J118" s="70">
        <v>0.0</v>
      </c>
      <c r="K118" s="70">
        <v>0.0</v>
      </c>
      <c r="L118" s="70">
        <v>15.0</v>
      </c>
      <c r="M118" s="69" t="s">
        <v>7691</v>
      </c>
      <c r="N118" s="69" t="s">
        <v>7613</v>
      </c>
      <c r="O118" s="70">
        <v>1002.0</v>
      </c>
      <c r="P118" s="69" t="s">
        <v>7602</v>
      </c>
      <c r="Q118" s="71"/>
      <c r="R118" s="70"/>
      <c r="S118" s="69"/>
      <c r="T118" s="69"/>
      <c r="U118" s="72"/>
      <c r="V118" s="72"/>
      <c r="W118" s="69"/>
      <c r="X118" s="69"/>
      <c r="Y118" s="70"/>
      <c r="Z118" s="70"/>
      <c r="AA118" s="70"/>
      <c r="AB118" s="70"/>
      <c r="AC118" s="70"/>
      <c r="AD118" s="70"/>
      <c r="AE118" s="70"/>
      <c r="AF118" s="70"/>
      <c r="AG118" s="70"/>
      <c r="AH118" s="70"/>
      <c r="AI118" s="70"/>
      <c r="AJ118" s="70"/>
      <c r="AK118" s="69"/>
      <c r="AL118" s="69"/>
      <c r="AM118" s="70"/>
    </row>
    <row r="119">
      <c r="A119" s="70">
        <v>118.0</v>
      </c>
      <c r="B119" s="69" t="s">
        <v>1447</v>
      </c>
      <c r="C119" s="70">
        <v>387.0</v>
      </c>
      <c r="D119" s="70">
        <v>62.0</v>
      </c>
      <c r="E119" s="70">
        <v>10.0</v>
      </c>
      <c r="F119" s="70">
        <v>1.0</v>
      </c>
      <c r="G119" s="70">
        <v>0.0</v>
      </c>
      <c r="H119" s="70">
        <v>0.0</v>
      </c>
      <c r="I119" s="70">
        <v>0.0</v>
      </c>
      <c r="J119" s="70">
        <v>0.0</v>
      </c>
      <c r="K119" s="70">
        <v>0.0</v>
      </c>
      <c r="L119" s="70">
        <v>48.0</v>
      </c>
      <c r="M119" s="69" t="s">
        <v>7692</v>
      </c>
      <c r="N119" s="69" t="s">
        <v>7600</v>
      </c>
      <c r="O119" s="70">
        <v>497.0</v>
      </c>
      <c r="P119" s="72"/>
      <c r="Q119" s="71"/>
      <c r="R119" s="70"/>
      <c r="S119" s="69"/>
      <c r="T119" s="69"/>
      <c r="U119" s="72"/>
      <c r="V119" s="72"/>
      <c r="W119" s="69"/>
      <c r="X119" s="69"/>
      <c r="Y119" s="70"/>
      <c r="Z119" s="70"/>
      <c r="AA119" s="70"/>
      <c r="AB119" s="70"/>
      <c r="AC119" s="70"/>
      <c r="AD119" s="70"/>
      <c r="AE119" s="70"/>
      <c r="AF119" s="70"/>
      <c r="AG119" s="70"/>
      <c r="AH119" s="70"/>
      <c r="AI119" s="70"/>
      <c r="AJ119" s="70"/>
      <c r="AK119" s="69"/>
      <c r="AL119" s="69"/>
      <c r="AM119" s="70"/>
    </row>
    <row r="120">
      <c r="A120" s="70">
        <v>119.0</v>
      </c>
      <c r="B120" s="69" t="s">
        <v>1457</v>
      </c>
      <c r="C120" s="70">
        <v>1473.0</v>
      </c>
      <c r="D120" s="70">
        <v>245.0</v>
      </c>
      <c r="E120" s="70">
        <v>51.0</v>
      </c>
      <c r="F120" s="70">
        <v>0.0</v>
      </c>
      <c r="G120" s="70">
        <v>0.0</v>
      </c>
      <c r="H120" s="70">
        <v>0.0</v>
      </c>
      <c r="I120" s="70">
        <v>0.0</v>
      </c>
      <c r="J120" s="70">
        <v>2.0</v>
      </c>
      <c r="K120" s="70">
        <v>0.0</v>
      </c>
      <c r="L120" s="70">
        <v>36.0</v>
      </c>
      <c r="M120" s="69" t="s">
        <v>7604</v>
      </c>
      <c r="N120" s="69" t="s">
        <v>7600</v>
      </c>
      <c r="O120" s="70">
        <v>1982.0</v>
      </c>
      <c r="P120" s="69" t="s">
        <v>7602</v>
      </c>
      <c r="Q120" s="71"/>
      <c r="R120" s="70"/>
      <c r="S120" s="69"/>
      <c r="T120" s="69"/>
      <c r="U120" s="72"/>
      <c r="V120" s="72"/>
      <c r="W120" s="69"/>
      <c r="X120" s="69"/>
      <c r="AA120" s="70"/>
      <c r="AB120" s="70"/>
      <c r="AC120" s="70"/>
      <c r="AD120" s="70"/>
      <c r="AE120" s="70"/>
      <c r="AF120" s="70"/>
      <c r="AG120" s="70"/>
      <c r="AH120" s="70"/>
      <c r="AI120" s="70"/>
      <c r="AJ120" s="70"/>
      <c r="AK120" s="69"/>
      <c r="AL120" s="69"/>
      <c r="AM120" s="70"/>
    </row>
    <row r="121">
      <c r="A121" s="70">
        <v>120.0</v>
      </c>
      <c r="B121" s="69" t="s">
        <v>1468</v>
      </c>
      <c r="C121" s="70">
        <v>739.0</v>
      </c>
      <c r="D121" s="70">
        <v>132.0</v>
      </c>
      <c r="E121" s="70">
        <v>26.0</v>
      </c>
      <c r="F121" s="70">
        <v>0.0</v>
      </c>
      <c r="G121" s="70">
        <v>0.0</v>
      </c>
      <c r="H121" s="70">
        <v>0.0</v>
      </c>
      <c r="I121" s="70">
        <v>0.0</v>
      </c>
      <c r="J121" s="70">
        <v>0.0</v>
      </c>
      <c r="K121" s="70">
        <v>0.0</v>
      </c>
      <c r="L121" s="70">
        <v>18.0</v>
      </c>
      <c r="M121" s="69" t="s">
        <v>7607</v>
      </c>
      <c r="N121" s="69" t="s">
        <v>7600</v>
      </c>
      <c r="O121" s="70">
        <v>984.0</v>
      </c>
      <c r="P121" s="69" t="s">
        <v>7602</v>
      </c>
      <c r="Q121" s="71"/>
      <c r="R121" s="70"/>
      <c r="S121" s="69"/>
      <c r="T121" s="69"/>
      <c r="U121" s="72"/>
      <c r="V121" s="72"/>
      <c r="W121" s="69"/>
      <c r="X121" s="69"/>
      <c r="AA121" s="70"/>
      <c r="AB121" s="70"/>
      <c r="AC121" s="70"/>
      <c r="AD121" s="70"/>
      <c r="AE121" s="70"/>
      <c r="AF121" s="70"/>
      <c r="AG121" s="70"/>
      <c r="AH121" s="70"/>
      <c r="AI121" s="70"/>
      <c r="AJ121" s="70"/>
      <c r="AK121" s="69"/>
      <c r="AL121" s="69"/>
      <c r="AM121" s="70"/>
    </row>
    <row r="122">
      <c r="A122" s="70">
        <v>121.0</v>
      </c>
      <c r="B122" s="69" t="s">
        <v>1478</v>
      </c>
      <c r="C122" s="70">
        <v>4706.0</v>
      </c>
      <c r="D122" s="70">
        <v>803.0</v>
      </c>
      <c r="E122" s="70">
        <v>178.0</v>
      </c>
      <c r="F122" s="70">
        <v>1.0</v>
      </c>
      <c r="G122" s="70">
        <v>0.0</v>
      </c>
      <c r="H122" s="70">
        <v>0.0</v>
      </c>
      <c r="I122" s="70">
        <v>0.0</v>
      </c>
      <c r="J122" s="70">
        <v>4.0</v>
      </c>
      <c r="K122" s="70">
        <v>8.0</v>
      </c>
      <c r="L122" s="70">
        <v>114.0</v>
      </c>
      <c r="M122" s="69" t="s">
        <v>7695</v>
      </c>
      <c r="N122" s="69" t="s">
        <v>7616</v>
      </c>
      <c r="O122" s="70">
        <v>6246.0</v>
      </c>
      <c r="P122" s="69" t="s">
        <v>7602</v>
      </c>
      <c r="Q122" s="71"/>
      <c r="R122" s="69"/>
      <c r="S122" s="69"/>
      <c r="T122" s="69"/>
      <c r="U122" s="70"/>
      <c r="V122" s="70"/>
      <c r="W122" s="69"/>
      <c r="X122" s="69"/>
      <c r="AA122" s="70"/>
      <c r="AB122" s="70"/>
      <c r="AC122" s="70"/>
      <c r="AD122" s="70"/>
      <c r="AE122" s="70"/>
      <c r="AF122" s="70"/>
      <c r="AG122" s="70"/>
      <c r="AH122" s="70"/>
      <c r="AI122" s="70"/>
      <c r="AJ122" s="70"/>
      <c r="AK122" s="69"/>
      <c r="AL122" s="69"/>
      <c r="AM122" s="70"/>
    </row>
    <row r="123">
      <c r="A123" s="70">
        <v>122.0</v>
      </c>
      <c r="B123" s="69" t="s">
        <v>1489</v>
      </c>
      <c r="C123" s="70">
        <v>3139.0</v>
      </c>
      <c r="D123" s="70">
        <v>519.0</v>
      </c>
      <c r="E123" s="70">
        <v>100.0</v>
      </c>
      <c r="F123" s="70">
        <v>0.0</v>
      </c>
      <c r="G123" s="70">
        <v>2.0</v>
      </c>
      <c r="H123" s="70">
        <v>0.0</v>
      </c>
      <c r="I123" s="70">
        <v>0.0</v>
      </c>
      <c r="J123" s="70">
        <v>0.0</v>
      </c>
      <c r="K123" s="70">
        <v>6.0</v>
      </c>
      <c r="L123" s="70">
        <v>74.0</v>
      </c>
      <c r="M123" s="69" t="s">
        <v>7604</v>
      </c>
      <c r="N123" s="69" t="s">
        <v>7600</v>
      </c>
      <c r="O123" s="70">
        <v>4174.0</v>
      </c>
      <c r="P123" s="69" t="s">
        <v>7602</v>
      </c>
      <c r="Q123" s="71"/>
      <c r="R123" s="70"/>
      <c r="S123" s="69"/>
      <c r="T123" s="69"/>
      <c r="U123" s="72"/>
      <c r="V123" s="72"/>
      <c r="W123" s="69"/>
      <c r="X123" s="69"/>
      <c r="AA123" s="70"/>
      <c r="AB123" s="70"/>
      <c r="AC123" s="70"/>
      <c r="AD123" s="70"/>
      <c r="AE123" s="70"/>
      <c r="AF123" s="70"/>
      <c r="AG123" s="70"/>
      <c r="AH123" s="70"/>
      <c r="AI123" s="70"/>
      <c r="AJ123" s="70"/>
      <c r="AK123" s="69"/>
      <c r="AL123" s="69"/>
      <c r="AM123" s="70"/>
    </row>
    <row r="124">
      <c r="A124" s="70">
        <v>123.0</v>
      </c>
      <c r="B124" s="69" t="s">
        <v>1499</v>
      </c>
      <c r="C124" s="70">
        <v>542.0</v>
      </c>
      <c r="D124" s="70">
        <v>93.0</v>
      </c>
      <c r="E124" s="70">
        <v>13.0</v>
      </c>
      <c r="F124" s="70">
        <v>0.0</v>
      </c>
      <c r="G124" s="70">
        <v>0.0</v>
      </c>
      <c r="H124" s="70">
        <v>0.0</v>
      </c>
      <c r="I124" s="70">
        <v>0.0</v>
      </c>
      <c r="J124" s="70">
        <v>0.0</v>
      </c>
      <c r="K124" s="70">
        <v>0.0</v>
      </c>
      <c r="L124" s="70">
        <v>11.0</v>
      </c>
      <c r="M124" s="69" t="s">
        <v>7604</v>
      </c>
      <c r="N124" s="69" t="s">
        <v>7600</v>
      </c>
      <c r="O124" s="70">
        <v>727.0</v>
      </c>
      <c r="P124" s="69" t="s">
        <v>7605</v>
      </c>
      <c r="Q124" s="71"/>
      <c r="R124" s="70"/>
      <c r="S124" s="69"/>
      <c r="T124" s="69"/>
      <c r="U124" s="70"/>
      <c r="V124" s="70"/>
      <c r="W124" s="69"/>
      <c r="X124" s="69"/>
      <c r="AA124" s="70"/>
      <c r="AB124" s="70"/>
      <c r="AC124" s="70"/>
      <c r="AD124" s="70"/>
      <c r="AE124" s="70"/>
      <c r="AF124" s="70"/>
      <c r="AG124" s="70"/>
      <c r="AH124" s="70"/>
      <c r="AI124" s="70"/>
      <c r="AJ124" s="70"/>
      <c r="AK124" s="69"/>
      <c r="AL124" s="69"/>
      <c r="AM124" s="70"/>
    </row>
    <row r="125">
      <c r="A125" s="70">
        <v>124.0</v>
      </c>
      <c r="B125" s="69" t="s">
        <v>1509</v>
      </c>
      <c r="C125" s="70">
        <v>1468.0</v>
      </c>
      <c r="D125" s="70">
        <v>248.0</v>
      </c>
      <c r="E125" s="70">
        <v>39.0</v>
      </c>
      <c r="F125" s="70">
        <v>1.0</v>
      </c>
      <c r="G125" s="70">
        <v>0.0</v>
      </c>
      <c r="H125" s="70">
        <v>0.0</v>
      </c>
      <c r="I125" s="70">
        <v>0.0</v>
      </c>
      <c r="J125" s="70">
        <v>0.0</v>
      </c>
      <c r="K125" s="70">
        <v>12.0</v>
      </c>
      <c r="L125" s="70">
        <v>34.0</v>
      </c>
      <c r="M125" s="69" t="s">
        <v>7604</v>
      </c>
      <c r="N125" s="69" t="s">
        <v>7600</v>
      </c>
      <c r="O125" s="70">
        <v>1874.0</v>
      </c>
      <c r="P125" s="69" t="s">
        <v>7602</v>
      </c>
      <c r="Q125" s="71"/>
      <c r="R125" s="70"/>
      <c r="S125" s="69"/>
      <c r="T125" s="69"/>
      <c r="U125" s="70"/>
      <c r="V125" s="70"/>
      <c r="W125" s="69"/>
      <c r="X125" s="69"/>
      <c r="AA125" s="70"/>
      <c r="AB125" s="70"/>
      <c r="AC125" s="70"/>
      <c r="AD125" s="70"/>
      <c r="AE125" s="70"/>
      <c r="AF125" s="70"/>
      <c r="AG125" s="70"/>
      <c r="AH125" s="70"/>
      <c r="AI125" s="70"/>
      <c r="AJ125" s="70"/>
      <c r="AK125" s="69"/>
      <c r="AL125" s="69"/>
      <c r="AM125" s="70"/>
    </row>
    <row r="126">
      <c r="A126" s="70">
        <v>125.0</v>
      </c>
      <c r="B126" s="69" t="s">
        <v>1518</v>
      </c>
      <c r="C126" s="70">
        <v>1370.0</v>
      </c>
      <c r="D126" s="70">
        <v>222.0</v>
      </c>
      <c r="E126" s="70">
        <v>49.0</v>
      </c>
      <c r="F126" s="70">
        <v>0.0</v>
      </c>
      <c r="G126" s="70">
        <v>1.0</v>
      </c>
      <c r="H126" s="70">
        <v>0.0</v>
      </c>
      <c r="I126" s="70">
        <v>0.0</v>
      </c>
      <c r="J126" s="70">
        <v>0.0</v>
      </c>
      <c r="K126" s="70">
        <v>13.0</v>
      </c>
      <c r="L126" s="70">
        <v>34.0</v>
      </c>
      <c r="M126" s="69" t="s">
        <v>7615</v>
      </c>
      <c r="N126" s="69" t="s">
        <v>7616</v>
      </c>
      <c r="O126" s="70">
        <v>1785.0</v>
      </c>
      <c r="P126" s="69" t="s">
        <v>7602</v>
      </c>
      <c r="Q126" s="71"/>
      <c r="R126" s="70"/>
      <c r="S126" s="69"/>
      <c r="T126" s="69"/>
      <c r="U126" s="70"/>
      <c r="V126" s="70"/>
      <c r="W126" s="69"/>
      <c r="X126" s="69"/>
      <c r="AA126" s="70"/>
      <c r="AB126" s="70"/>
      <c r="AC126" s="70"/>
      <c r="AD126" s="70"/>
      <c r="AE126" s="70"/>
      <c r="AF126" s="70"/>
      <c r="AG126" s="70"/>
      <c r="AH126" s="70"/>
      <c r="AI126" s="70"/>
      <c r="AJ126" s="70"/>
      <c r="AK126" s="69"/>
      <c r="AL126" s="69"/>
      <c r="AM126" s="70"/>
    </row>
    <row r="127">
      <c r="A127" s="70">
        <v>126.0</v>
      </c>
      <c r="B127" s="69" t="s">
        <v>1527</v>
      </c>
      <c r="C127" s="70">
        <v>1254.0</v>
      </c>
      <c r="D127" s="70">
        <v>231.0</v>
      </c>
      <c r="E127" s="70">
        <v>30.0</v>
      </c>
      <c r="F127" s="70">
        <v>0.0</v>
      </c>
      <c r="G127" s="70">
        <v>0.0</v>
      </c>
      <c r="H127" s="70">
        <v>0.0</v>
      </c>
      <c r="I127" s="70">
        <v>0.0</v>
      </c>
      <c r="J127" s="70">
        <v>4.0</v>
      </c>
      <c r="K127" s="70">
        <v>5.0</v>
      </c>
      <c r="L127" s="70">
        <v>35.0</v>
      </c>
      <c r="M127" s="69" t="s">
        <v>7609</v>
      </c>
      <c r="N127" s="69" t="s">
        <v>7600</v>
      </c>
      <c r="O127" s="70">
        <v>1654.0</v>
      </c>
      <c r="P127" s="69" t="s">
        <v>7602</v>
      </c>
      <c r="Q127" s="71"/>
      <c r="R127" s="70"/>
      <c r="S127" s="69"/>
      <c r="T127" s="69"/>
      <c r="U127" s="72"/>
      <c r="V127" s="72"/>
      <c r="W127" s="73"/>
      <c r="X127" s="69"/>
      <c r="AA127" s="70"/>
      <c r="AB127" s="70"/>
      <c r="AC127" s="70"/>
      <c r="AD127" s="70"/>
      <c r="AE127" s="70"/>
      <c r="AF127" s="70"/>
      <c r="AG127" s="70"/>
      <c r="AH127" s="70"/>
      <c r="AI127" s="70"/>
      <c r="AJ127" s="70"/>
      <c r="AK127" s="69"/>
      <c r="AL127" s="69"/>
      <c r="AM127" s="70"/>
    </row>
    <row r="128">
      <c r="A128" s="70">
        <v>127.0</v>
      </c>
      <c r="B128" s="69" t="s">
        <v>1537</v>
      </c>
      <c r="C128" s="70">
        <v>1029.0</v>
      </c>
      <c r="D128" s="70">
        <v>196.0</v>
      </c>
      <c r="E128" s="70">
        <v>33.0</v>
      </c>
      <c r="F128" s="70">
        <v>0.0</v>
      </c>
      <c r="G128" s="70">
        <v>0.0</v>
      </c>
      <c r="H128" s="70">
        <v>0.0</v>
      </c>
      <c r="I128" s="70">
        <v>0.0</v>
      </c>
      <c r="J128" s="70">
        <v>0.0</v>
      </c>
      <c r="K128" s="70">
        <v>1.0</v>
      </c>
      <c r="L128" s="70">
        <v>26.0</v>
      </c>
      <c r="M128" s="69" t="s">
        <v>7699</v>
      </c>
      <c r="N128" s="69" t="s">
        <v>7600</v>
      </c>
      <c r="O128" s="70">
        <v>1439.0</v>
      </c>
      <c r="P128" s="69" t="s">
        <v>7602</v>
      </c>
      <c r="Q128" s="71"/>
      <c r="R128" s="70"/>
      <c r="S128" s="69"/>
      <c r="T128" s="69"/>
      <c r="U128" s="72"/>
      <c r="V128" s="72"/>
      <c r="W128" s="73"/>
      <c r="X128" s="69"/>
      <c r="AA128" s="70"/>
      <c r="AB128" s="70"/>
      <c r="AC128" s="70"/>
      <c r="AD128" s="70"/>
      <c r="AE128" s="70"/>
      <c r="AF128" s="70"/>
      <c r="AG128" s="70"/>
      <c r="AH128" s="70"/>
      <c r="AI128" s="70"/>
      <c r="AJ128" s="70"/>
      <c r="AK128" s="69"/>
      <c r="AL128" s="69"/>
      <c r="AM128" s="70"/>
    </row>
    <row r="129">
      <c r="A129" s="70">
        <v>128.0</v>
      </c>
      <c r="B129" s="69" t="s">
        <v>1546</v>
      </c>
      <c r="C129" s="70">
        <v>1316.0</v>
      </c>
      <c r="D129" s="70">
        <v>229.0</v>
      </c>
      <c r="E129" s="70">
        <v>41.0</v>
      </c>
      <c r="F129" s="70">
        <v>1.0</v>
      </c>
      <c r="G129" s="70">
        <v>0.0</v>
      </c>
      <c r="H129" s="70">
        <v>0.0</v>
      </c>
      <c r="I129" s="70">
        <v>0.0</v>
      </c>
      <c r="J129" s="70">
        <v>0.0</v>
      </c>
      <c r="K129" s="70">
        <v>8.0</v>
      </c>
      <c r="L129" s="70">
        <v>68.0</v>
      </c>
      <c r="M129" s="69" t="s">
        <v>7604</v>
      </c>
      <c r="N129" s="69" t="s">
        <v>7600</v>
      </c>
      <c r="O129" s="70">
        <v>1690.0</v>
      </c>
      <c r="P129" s="69" t="s">
        <v>7602</v>
      </c>
      <c r="Q129" s="71"/>
      <c r="R129" s="70"/>
      <c r="S129" s="69"/>
      <c r="T129" s="69"/>
      <c r="U129" s="70"/>
      <c r="V129" s="70"/>
      <c r="W129" s="69"/>
      <c r="X129" s="69"/>
      <c r="AA129" s="70"/>
      <c r="AB129" s="70"/>
      <c r="AC129" s="70"/>
      <c r="AD129" s="70"/>
      <c r="AE129" s="70"/>
      <c r="AF129" s="70"/>
      <c r="AG129" s="70"/>
      <c r="AH129" s="70"/>
      <c r="AI129" s="70"/>
      <c r="AJ129" s="70"/>
      <c r="AK129" s="69"/>
      <c r="AL129" s="69"/>
      <c r="AM129" s="70"/>
    </row>
    <row r="130">
      <c r="A130" s="70">
        <v>129.0</v>
      </c>
      <c r="B130" s="69" t="s">
        <v>1562</v>
      </c>
      <c r="C130" s="70">
        <v>888.0</v>
      </c>
      <c r="D130" s="70">
        <v>152.0</v>
      </c>
      <c r="E130" s="70">
        <v>29.0</v>
      </c>
      <c r="F130" s="70">
        <v>1.0</v>
      </c>
      <c r="G130" s="70">
        <v>0.0</v>
      </c>
      <c r="H130" s="70">
        <v>0.0</v>
      </c>
      <c r="I130" s="70">
        <v>1.0</v>
      </c>
      <c r="J130" s="70">
        <v>0.0</v>
      </c>
      <c r="K130" s="70">
        <v>14.0</v>
      </c>
      <c r="L130" s="70">
        <v>27.0</v>
      </c>
      <c r="M130" s="69" t="s">
        <v>7701</v>
      </c>
      <c r="N130" s="69" t="s">
        <v>7613</v>
      </c>
      <c r="O130" s="70">
        <v>1114.0</v>
      </c>
      <c r="P130" s="69" t="s">
        <v>7605</v>
      </c>
      <c r="Q130" s="71"/>
      <c r="R130" s="70"/>
      <c r="S130" s="69"/>
      <c r="T130" s="69"/>
      <c r="U130" s="72"/>
      <c r="V130" s="72"/>
      <c r="W130" s="69"/>
      <c r="X130" s="69"/>
      <c r="AA130" s="70"/>
      <c r="AB130" s="70"/>
      <c r="AC130" s="70"/>
      <c r="AD130" s="70"/>
      <c r="AE130" s="70"/>
      <c r="AF130" s="70"/>
      <c r="AG130" s="70"/>
      <c r="AH130" s="70"/>
      <c r="AI130" s="70"/>
      <c r="AJ130" s="70"/>
      <c r="AK130" s="69"/>
      <c r="AL130" s="69"/>
      <c r="AM130" s="70"/>
    </row>
    <row r="131">
      <c r="A131" s="70">
        <v>130.0</v>
      </c>
      <c r="B131" s="69" t="s">
        <v>1572</v>
      </c>
      <c r="C131" s="70">
        <v>2143.0</v>
      </c>
      <c r="D131" s="70">
        <v>320.0</v>
      </c>
      <c r="E131" s="70">
        <v>43.0</v>
      </c>
      <c r="F131" s="70">
        <v>1.0</v>
      </c>
      <c r="G131" s="70">
        <v>0.0</v>
      </c>
      <c r="H131" s="70">
        <v>0.0</v>
      </c>
      <c r="I131" s="70">
        <v>0.0</v>
      </c>
      <c r="J131" s="70">
        <v>0.0</v>
      </c>
      <c r="K131" s="70">
        <v>0.0</v>
      </c>
      <c r="L131" s="70">
        <v>36.0</v>
      </c>
      <c r="M131" s="69" t="s">
        <v>7604</v>
      </c>
      <c r="N131" s="69" t="s">
        <v>7600</v>
      </c>
      <c r="O131" s="70">
        <v>2877.0</v>
      </c>
      <c r="P131" s="69" t="s">
        <v>7602</v>
      </c>
      <c r="Q131" s="71"/>
      <c r="R131" s="70"/>
      <c r="S131" s="69"/>
      <c r="T131" s="69"/>
      <c r="U131" s="70"/>
      <c r="V131" s="70"/>
      <c r="W131" s="69"/>
      <c r="X131" s="69"/>
      <c r="AA131" s="70"/>
      <c r="AB131" s="70"/>
      <c r="AC131" s="70"/>
      <c r="AD131" s="70"/>
      <c r="AE131" s="70"/>
      <c r="AF131" s="70"/>
      <c r="AG131" s="70"/>
      <c r="AH131" s="70"/>
      <c r="AI131" s="70"/>
      <c r="AJ131" s="70"/>
      <c r="AK131" s="69"/>
      <c r="AL131" s="69"/>
      <c r="AM131" s="70"/>
    </row>
    <row r="132">
      <c r="A132" s="70">
        <v>131.0</v>
      </c>
      <c r="B132" s="69" t="s">
        <v>1582</v>
      </c>
      <c r="C132" s="70">
        <v>3668.0</v>
      </c>
      <c r="D132" s="70">
        <v>687.0</v>
      </c>
      <c r="E132" s="70">
        <v>105.0</v>
      </c>
      <c r="F132" s="70">
        <v>0.0</v>
      </c>
      <c r="G132" s="70">
        <v>0.0</v>
      </c>
      <c r="H132" s="70">
        <v>0.0</v>
      </c>
      <c r="I132" s="70">
        <v>0.0</v>
      </c>
      <c r="J132" s="70">
        <v>0.0</v>
      </c>
      <c r="K132" s="70">
        <v>23.0</v>
      </c>
      <c r="L132" s="70">
        <v>94.0</v>
      </c>
      <c r="M132" s="69" t="s">
        <v>7702</v>
      </c>
      <c r="N132" s="69" t="s">
        <v>7613</v>
      </c>
      <c r="O132" s="70">
        <v>4934.0</v>
      </c>
      <c r="P132" s="69" t="s">
        <v>7602</v>
      </c>
      <c r="Q132" s="71"/>
      <c r="R132" s="70"/>
      <c r="S132" s="69"/>
      <c r="T132" s="69"/>
      <c r="U132" s="72"/>
      <c r="V132" s="72"/>
      <c r="W132" s="73"/>
      <c r="X132" s="69"/>
      <c r="AA132" s="70"/>
      <c r="AB132" s="70"/>
      <c r="AC132" s="70"/>
      <c r="AD132" s="70"/>
      <c r="AE132" s="70"/>
      <c r="AF132" s="70"/>
      <c r="AG132" s="70"/>
      <c r="AH132" s="70"/>
      <c r="AI132" s="70"/>
      <c r="AJ132" s="70"/>
      <c r="AK132" s="69"/>
      <c r="AL132" s="69"/>
      <c r="AM132" s="70"/>
    </row>
    <row r="133">
      <c r="A133" s="70">
        <v>132.0</v>
      </c>
      <c r="B133" s="69" t="s">
        <v>1593</v>
      </c>
      <c r="C133" s="70">
        <v>1686.0</v>
      </c>
      <c r="D133" s="70">
        <v>284.0</v>
      </c>
      <c r="E133" s="70">
        <v>55.0</v>
      </c>
      <c r="F133" s="70">
        <v>0.0</v>
      </c>
      <c r="G133" s="70">
        <v>0.0</v>
      </c>
      <c r="H133" s="70">
        <v>0.0</v>
      </c>
      <c r="I133" s="70">
        <v>0.0</v>
      </c>
      <c r="J133" s="70">
        <v>0.0</v>
      </c>
      <c r="K133" s="70">
        <v>0.0</v>
      </c>
      <c r="L133" s="70">
        <v>57.0</v>
      </c>
      <c r="M133" s="69" t="s">
        <v>7607</v>
      </c>
      <c r="N133" s="69" t="s">
        <v>7600</v>
      </c>
      <c r="O133" s="70">
        <v>2312.0</v>
      </c>
      <c r="P133" s="69" t="s">
        <v>7602</v>
      </c>
      <c r="Q133" s="71"/>
      <c r="R133" s="70"/>
      <c r="S133" s="69"/>
      <c r="T133" s="69"/>
      <c r="U133" s="72"/>
      <c r="V133" s="72"/>
      <c r="W133" s="69"/>
      <c r="X133" s="69"/>
      <c r="AA133" s="70"/>
      <c r="AB133" s="70"/>
      <c r="AC133" s="70"/>
      <c r="AD133" s="70"/>
      <c r="AE133" s="70"/>
      <c r="AF133" s="70"/>
      <c r="AG133" s="70"/>
      <c r="AH133" s="70"/>
      <c r="AI133" s="70"/>
      <c r="AJ133" s="70"/>
      <c r="AK133" s="69"/>
      <c r="AL133" s="69"/>
      <c r="AM133" s="70"/>
    </row>
    <row r="134">
      <c r="A134" s="70">
        <v>133.0</v>
      </c>
      <c r="B134" s="69" t="s">
        <v>1601</v>
      </c>
      <c r="C134" s="70">
        <v>2648.0</v>
      </c>
      <c r="D134" s="70">
        <v>466.0</v>
      </c>
      <c r="E134" s="70">
        <v>94.0</v>
      </c>
      <c r="F134" s="70">
        <v>1.0</v>
      </c>
      <c r="G134" s="70">
        <v>0.0</v>
      </c>
      <c r="H134" s="70">
        <v>0.0</v>
      </c>
      <c r="I134" s="70">
        <v>0.0</v>
      </c>
      <c r="J134" s="70">
        <v>3.0</v>
      </c>
      <c r="K134" s="70">
        <v>10.0</v>
      </c>
      <c r="L134" s="70">
        <v>63.0</v>
      </c>
      <c r="M134" s="69" t="s">
        <v>7604</v>
      </c>
      <c r="N134" s="69" t="s">
        <v>7600</v>
      </c>
      <c r="O134" s="70">
        <v>3468.0</v>
      </c>
      <c r="P134" s="69" t="s">
        <v>7605</v>
      </c>
      <c r="Q134" s="71"/>
      <c r="R134" s="70"/>
      <c r="S134" s="69"/>
      <c r="T134" s="69"/>
      <c r="U134" s="70"/>
      <c r="V134" s="70"/>
      <c r="W134" s="69"/>
      <c r="X134" s="69"/>
      <c r="AA134" s="70"/>
      <c r="AB134" s="70"/>
      <c r="AC134" s="70"/>
      <c r="AD134" s="70"/>
      <c r="AE134" s="70"/>
      <c r="AF134" s="70"/>
      <c r="AG134" s="70"/>
      <c r="AH134" s="70"/>
      <c r="AI134" s="70"/>
      <c r="AJ134" s="70"/>
      <c r="AK134" s="69"/>
      <c r="AL134" s="69"/>
      <c r="AM134" s="70"/>
    </row>
    <row r="135">
      <c r="A135" s="70">
        <v>134.0</v>
      </c>
      <c r="B135" s="69" t="s">
        <v>1609</v>
      </c>
      <c r="C135" s="70">
        <v>1142.0</v>
      </c>
      <c r="D135" s="70">
        <v>200.0</v>
      </c>
      <c r="E135" s="70">
        <v>33.0</v>
      </c>
      <c r="F135" s="70">
        <v>1.0</v>
      </c>
      <c r="G135" s="70">
        <v>0.0</v>
      </c>
      <c r="H135" s="70">
        <v>0.0</v>
      </c>
      <c r="I135" s="70">
        <v>0.0</v>
      </c>
      <c r="J135" s="70">
        <v>1.0</v>
      </c>
      <c r="K135" s="70">
        <v>2.0</v>
      </c>
      <c r="L135" s="70">
        <v>49.0</v>
      </c>
      <c r="M135" s="69" t="s">
        <v>7662</v>
      </c>
      <c r="N135" s="69" t="s">
        <v>7600</v>
      </c>
      <c r="O135" s="70">
        <v>1500.0</v>
      </c>
      <c r="P135" s="72"/>
      <c r="Q135" s="71"/>
      <c r="R135" s="70"/>
      <c r="S135" s="69"/>
      <c r="T135" s="69"/>
      <c r="U135" s="70"/>
      <c r="V135" s="70"/>
      <c r="W135" s="73"/>
      <c r="X135" s="69"/>
      <c r="AA135" s="70"/>
      <c r="AB135" s="70"/>
      <c r="AC135" s="70"/>
      <c r="AD135" s="70"/>
      <c r="AE135" s="70"/>
      <c r="AF135" s="70"/>
      <c r="AG135" s="70"/>
      <c r="AH135" s="70"/>
      <c r="AI135" s="70"/>
      <c r="AJ135" s="70"/>
      <c r="AK135" s="69"/>
      <c r="AL135" s="69"/>
      <c r="AM135" s="70"/>
    </row>
    <row r="136">
      <c r="A136" s="70">
        <v>135.0</v>
      </c>
      <c r="B136" s="69" t="s">
        <v>1618</v>
      </c>
      <c r="C136" s="70">
        <v>1264.0</v>
      </c>
      <c r="D136" s="70">
        <v>224.0</v>
      </c>
      <c r="E136" s="70">
        <v>45.0</v>
      </c>
      <c r="F136" s="70">
        <v>0.0</v>
      </c>
      <c r="G136" s="70">
        <v>0.0</v>
      </c>
      <c r="H136" s="70">
        <v>0.0</v>
      </c>
      <c r="I136" s="70">
        <v>0.0</v>
      </c>
      <c r="J136" s="70">
        <v>3.0</v>
      </c>
      <c r="K136" s="70">
        <v>9.0</v>
      </c>
      <c r="L136" s="70">
        <v>54.0</v>
      </c>
      <c r="M136" s="69" t="s">
        <v>7705</v>
      </c>
      <c r="N136" s="69" t="s">
        <v>7613</v>
      </c>
      <c r="O136" s="70">
        <v>1727.0</v>
      </c>
      <c r="P136" s="69" t="s">
        <v>7602</v>
      </c>
      <c r="Q136" s="71"/>
      <c r="R136" s="70"/>
      <c r="S136" s="69"/>
      <c r="T136" s="69"/>
      <c r="U136" s="72"/>
      <c r="V136" s="72"/>
      <c r="W136" s="69"/>
      <c r="X136" s="69"/>
      <c r="AA136" s="70"/>
      <c r="AB136" s="70"/>
      <c r="AC136" s="70"/>
      <c r="AD136" s="70"/>
      <c r="AE136" s="70"/>
      <c r="AF136" s="70"/>
      <c r="AG136" s="70"/>
      <c r="AH136" s="70"/>
      <c r="AI136" s="70"/>
      <c r="AJ136" s="70"/>
      <c r="AK136" s="69"/>
      <c r="AL136" s="69"/>
      <c r="AM136" s="70"/>
    </row>
    <row r="137">
      <c r="A137" s="70">
        <v>136.0</v>
      </c>
      <c r="B137" s="69" t="s">
        <v>1627</v>
      </c>
      <c r="C137" s="70">
        <v>913.0</v>
      </c>
      <c r="D137" s="70">
        <v>178.0</v>
      </c>
      <c r="E137" s="70">
        <v>19.0</v>
      </c>
      <c r="F137" s="70">
        <v>0.0</v>
      </c>
      <c r="G137" s="70">
        <v>0.0</v>
      </c>
      <c r="H137" s="70">
        <v>0.0</v>
      </c>
      <c r="I137" s="70">
        <v>0.0</v>
      </c>
      <c r="J137" s="70">
        <v>1.0</v>
      </c>
      <c r="K137" s="70">
        <v>3.0</v>
      </c>
      <c r="L137" s="70">
        <v>31.0</v>
      </c>
      <c r="M137" s="69" t="s">
        <v>7604</v>
      </c>
      <c r="N137" s="69" t="s">
        <v>7600</v>
      </c>
      <c r="O137" s="70">
        <v>1252.0</v>
      </c>
      <c r="P137" s="69" t="s">
        <v>7602</v>
      </c>
      <c r="Q137" s="71"/>
      <c r="R137" s="70"/>
      <c r="S137" s="69"/>
      <c r="T137" s="69"/>
      <c r="U137" s="72"/>
      <c r="V137" s="72"/>
      <c r="W137" s="69"/>
      <c r="X137" s="69"/>
      <c r="AA137" s="70"/>
      <c r="AB137" s="70"/>
      <c r="AC137" s="70"/>
      <c r="AD137" s="70"/>
      <c r="AE137" s="70"/>
      <c r="AF137" s="70"/>
      <c r="AG137" s="70"/>
      <c r="AH137" s="70"/>
      <c r="AI137" s="70"/>
      <c r="AJ137" s="70"/>
      <c r="AK137" s="69"/>
      <c r="AL137" s="69"/>
      <c r="AM137" s="70"/>
    </row>
    <row r="138">
      <c r="A138" s="70">
        <v>137.0</v>
      </c>
      <c r="B138" s="69" t="s">
        <v>1636</v>
      </c>
      <c r="C138" s="70">
        <v>906.0</v>
      </c>
      <c r="D138" s="70">
        <v>150.0</v>
      </c>
      <c r="E138" s="70">
        <v>37.0</v>
      </c>
      <c r="F138" s="70">
        <v>1.0</v>
      </c>
      <c r="G138" s="70">
        <v>0.0</v>
      </c>
      <c r="H138" s="70">
        <v>0.0</v>
      </c>
      <c r="I138" s="70">
        <v>0.0</v>
      </c>
      <c r="J138" s="70">
        <v>0.0</v>
      </c>
      <c r="K138" s="70">
        <v>5.0</v>
      </c>
      <c r="L138" s="70">
        <v>27.0</v>
      </c>
      <c r="M138" s="69" t="s">
        <v>7707</v>
      </c>
      <c r="N138" s="69" t="s">
        <v>7600</v>
      </c>
      <c r="O138" s="70">
        <v>1120.0</v>
      </c>
      <c r="P138" s="69" t="s">
        <v>7602</v>
      </c>
      <c r="Q138" s="71"/>
      <c r="R138" s="70"/>
      <c r="S138" s="69"/>
      <c r="T138" s="69"/>
      <c r="U138" s="70"/>
      <c r="V138" s="70"/>
      <c r="W138" s="69"/>
      <c r="X138" s="69"/>
      <c r="AA138" s="70"/>
      <c r="AB138" s="70"/>
      <c r="AC138" s="70"/>
      <c r="AD138" s="70"/>
      <c r="AE138" s="70"/>
      <c r="AF138" s="70"/>
      <c r="AG138" s="70"/>
      <c r="AH138" s="70"/>
      <c r="AI138" s="70"/>
      <c r="AJ138" s="70"/>
      <c r="AK138" s="69"/>
      <c r="AL138" s="69"/>
      <c r="AM138" s="70"/>
    </row>
    <row r="139">
      <c r="A139" s="70">
        <v>138.0</v>
      </c>
      <c r="B139" s="69" t="s">
        <v>1645</v>
      </c>
      <c r="C139" s="70">
        <v>1705.0</v>
      </c>
      <c r="D139" s="70">
        <v>320.0</v>
      </c>
      <c r="E139" s="70">
        <v>63.0</v>
      </c>
      <c r="F139" s="70">
        <v>0.0</v>
      </c>
      <c r="G139" s="70">
        <v>0.0</v>
      </c>
      <c r="H139" s="70">
        <v>0.0</v>
      </c>
      <c r="I139" s="70">
        <v>0.0</v>
      </c>
      <c r="J139" s="70">
        <v>0.0</v>
      </c>
      <c r="K139" s="70">
        <v>1.0</v>
      </c>
      <c r="L139" s="70">
        <v>34.0</v>
      </c>
      <c r="M139" s="69" t="s">
        <v>7709</v>
      </c>
      <c r="N139" s="69" t="s">
        <v>7600</v>
      </c>
      <c r="O139" s="70">
        <v>2305.0</v>
      </c>
      <c r="P139" s="69" t="s">
        <v>7602</v>
      </c>
      <c r="Q139" s="71"/>
      <c r="R139" s="70"/>
      <c r="S139" s="69"/>
      <c r="T139" s="69"/>
      <c r="U139" s="72"/>
      <c r="V139" s="72"/>
      <c r="W139" s="73"/>
      <c r="X139" s="69"/>
      <c r="AA139" s="70"/>
      <c r="AB139" s="70"/>
      <c r="AC139" s="70"/>
      <c r="AD139" s="70"/>
      <c r="AE139" s="70"/>
      <c r="AF139" s="70"/>
      <c r="AG139" s="70"/>
      <c r="AH139" s="70"/>
      <c r="AI139" s="70"/>
      <c r="AJ139" s="70"/>
      <c r="AK139" s="69"/>
      <c r="AL139" s="69"/>
      <c r="AM139" s="70"/>
    </row>
    <row r="140">
      <c r="A140" s="70">
        <v>139.0</v>
      </c>
      <c r="B140" s="69" t="s">
        <v>1654</v>
      </c>
      <c r="C140" s="70">
        <v>3643.0</v>
      </c>
      <c r="D140" s="70">
        <v>635.0</v>
      </c>
      <c r="E140" s="70">
        <v>130.0</v>
      </c>
      <c r="F140" s="70">
        <v>1.0</v>
      </c>
      <c r="G140" s="70">
        <v>0.0</v>
      </c>
      <c r="H140" s="70">
        <v>0.0</v>
      </c>
      <c r="I140" s="70">
        <v>0.0</v>
      </c>
      <c r="J140" s="70">
        <v>0.0</v>
      </c>
      <c r="K140" s="70">
        <v>6.0</v>
      </c>
      <c r="L140" s="70">
        <v>93.0</v>
      </c>
      <c r="M140" s="69" t="s">
        <v>7710</v>
      </c>
      <c r="N140" s="69" t="s">
        <v>7613</v>
      </c>
      <c r="O140" s="70">
        <v>4855.0</v>
      </c>
      <c r="P140" s="69" t="s">
        <v>7602</v>
      </c>
      <c r="Q140" s="71"/>
      <c r="R140" s="70"/>
      <c r="S140" s="69"/>
      <c r="T140" s="69"/>
      <c r="U140" s="72"/>
      <c r="V140" s="72"/>
      <c r="W140" s="69"/>
      <c r="X140" s="69"/>
      <c r="AA140" s="70"/>
      <c r="AB140" s="70"/>
      <c r="AC140" s="70"/>
      <c r="AD140" s="70"/>
      <c r="AE140" s="70"/>
      <c r="AF140" s="70"/>
      <c r="AG140" s="70"/>
      <c r="AH140" s="70"/>
      <c r="AI140" s="70"/>
      <c r="AJ140" s="70"/>
      <c r="AK140" s="69"/>
      <c r="AL140" s="69"/>
      <c r="AM140" s="70"/>
    </row>
    <row r="141">
      <c r="A141" s="70">
        <v>140.0</v>
      </c>
      <c r="B141" s="69" t="s">
        <v>1664</v>
      </c>
      <c r="C141" s="70">
        <v>1135.0</v>
      </c>
      <c r="D141" s="70">
        <v>202.0</v>
      </c>
      <c r="E141" s="70">
        <v>31.0</v>
      </c>
      <c r="F141" s="70">
        <v>0.0</v>
      </c>
      <c r="G141" s="70">
        <v>0.0</v>
      </c>
      <c r="H141" s="70">
        <v>0.0</v>
      </c>
      <c r="I141" s="70">
        <v>0.0</v>
      </c>
      <c r="J141" s="70">
        <v>0.0</v>
      </c>
      <c r="K141" s="70">
        <v>0.0</v>
      </c>
      <c r="L141" s="70">
        <v>35.0</v>
      </c>
      <c r="M141" s="69" t="s">
        <v>7653</v>
      </c>
      <c r="N141" s="69" t="s">
        <v>7616</v>
      </c>
      <c r="O141" s="70">
        <v>1491.0</v>
      </c>
      <c r="P141" s="69" t="s">
        <v>7602</v>
      </c>
      <c r="Q141" s="71"/>
      <c r="R141" s="70"/>
      <c r="S141" s="69"/>
      <c r="T141" s="69"/>
      <c r="U141" s="70"/>
      <c r="V141" s="70"/>
      <c r="W141" s="69"/>
      <c r="X141" s="69"/>
      <c r="AA141" s="70"/>
      <c r="AB141" s="70"/>
      <c r="AC141" s="70"/>
      <c r="AD141" s="70"/>
      <c r="AE141" s="70"/>
      <c r="AF141" s="70"/>
      <c r="AG141" s="70"/>
      <c r="AH141" s="70"/>
      <c r="AI141" s="70"/>
      <c r="AJ141" s="70"/>
      <c r="AK141" s="69"/>
      <c r="AL141" s="69"/>
      <c r="AM141" s="70"/>
    </row>
    <row r="142">
      <c r="A142" s="70">
        <v>141.0</v>
      </c>
      <c r="B142" s="69" t="s">
        <v>1672</v>
      </c>
      <c r="C142" s="70">
        <v>1021.0</v>
      </c>
      <c r="D142" s="70">
        <v>189.0</v>
      </c>
      <c r="E142" s="70">
        <v>19.0</v>
      </c>
      <c r="F142" s="70">
        <v>0.0</v>
      </c>
      <c r="G142" s="70">
        <v>0.0</v>
      </c>
      <c r="H142" s="70">
        <v>0.0</v>
      </c>
      <c r="I142" s="70">
        <v>0.0</v>
      </c>
      <c r="J142" s="70">
        <v>1.0</v>
      </c>
      <c r="K142" s="70">
        <v>16.0</v>
      </c>
      <c r="L142" s="70">
        <v>20.0</v>
      </c>
      <c r="M142" s="69" t="s">
        <v>7609</v>
      </c>
      <c r="N142" s="69" t="s">
        <v>7600</v>
      </c>
      <c r="O142" s="70">
        <v>1416.0</v>
      </c>
      <c r="P142" s="69" t="s">
        <v>7602</v>
      </c>
      <c r="Q142" s="71"/>
      <c r="R142" s="70"/>
      <c r="S142" s="69"/>
      <c r="T142" s="69"/>
      <c r="U142" s="70"/>
      <c r="V142" s="70"/>
      <c r="W142" s="73"/>
      <c r="X142" s="69"/>
      <c r="AA142" s="70"/>
      <c r="AB142" s="70"/>
      <c r="AC142" s="70"/>
      <c r="AD142" s="70"/>
      <c r="AE142" s="70"/>
      <c r="AF142" s="70"/>
      <c r="AG142" s="70"/>
      <c r="AH142" s="70"/>
      <c r="AI142" s="70"/>
      <c r="AJ142" s="70"/>
      <c r="AK142" s="69"/>
      <c r="AL142" s="69"/>
      <c r="AM142" s="70"/>
    </row>
    <row r="143">
      <c r="A143" s="70">
        <v>142.0</v>
      </c>
      <c r="B143" s="69" t="s">
        <v>1683</v>
      </c>
      <c r="C143" s="70">
        <v>3205.0</v>
      </c>
      <c r="D143" s="70">
        <v>608.0</v>
      </c>
      <c r="E143" s="70">
        <v>70.0</v>
      </c>
      <c r="F143" s="70">
        <v>0.0</v>
      </c>
      <c r="G143" s="70">
        <v>0.0</v>
      </c>
      <c r="H143" s="70">
        <v>0.0</v>
      </c>
      <c r="I143" s="70">
        <v>0.0</v>
      </c>
      <c r="J143" s="70">
        <v>6.0</v>
      </c>
      <c r="K143" s="70">
        <v>29.0</v>
      </c>
      <c r="L143" s="70">
        <v>92.0</v>
      </c>
      <c r="M143" s="69" t="s">
        <v>7621</v>
      </c>
      <c r="N143" s="69" t="s">
        <v>7600</v>
      </c>
      <c r="O143" s="70">
        <v>4212.0</v>
      </c>
      <c r="P143" s="69" t="s">
        <v>7602</v>
      </c>
      <c r="Q143" s="71"/>
      <c r="R143" s="70"/>
      <c r="S143" s="69"/>
      <c r="T143" s="69"/>
      <c r="U143" s="70"/>
      <c r="V143" s="70"/>
      <c r="W143" s="73"/>
      <c r="X143" s="69"/>
      <c r="AA143" s="70"/>
      <c r="AB143" s="70"/>
      <c r="AC143" s="70"/>
      <c r="AD143" s="70"/>
      <c r="AE143" s="70"/>
      <c r="AF143" s="70"/>
      <c r="AG143" s="70"/>
      <c r="AH143" s="70"/>
      <c r="AI143" s="70"/>
      <c r="AJ143" s="70"/>
      <c r="AK143" s="69"/>
      <c r="AL143" s="69"/>
      <c r="AM143" s="70"/>
    </row>
    <row r="144">
      <c r="A144" s="70">
        <v>143.0</v>
      </c>
      <c r="B144" s="69" t="s">
        <v>1690</v>
      </c>
      <c r="C144" s="70">
        <v>2013.0</v>
      </c>
      <c r="D144" s="70">
        <v>366.0</v>
      </c>
      <c r="E144" s="70">
        <v>76.0</v>
      </c>
      <c r="F144" s="70">
        <v>1.0</v>
      </c>
      <c r="G144" s="70">
        <v>0.0</v>
      </c>
      <c r="H144" s="70">
        <v>0.0</v>
      </c>
      <c r="I144" s="70">
        <v>0.0</v>
      </c>
      <c r="J144" s="70">
        <v>0.0</v>
      </c>
      <c r="K144" s="70">
        <v>7.0</v>
      </c>
      <c r="L144" s="70">
        <v>71.0</v>
      </c>
      <c r="M144" s="69" t="s">
        <v>7604</v>
      </c>
      <c r="N144" s="69" t="s">
        <v>7600</v>
      </c>
      <c r="O144" s="70">
        <v>2799.0</v>
      </c>
      <c r="P144" s="69" t="s">
        <v>7602</v>
      </c>
      <c r="Q144" s="71"/>
      <c r="R144" s="70"/>
      <c r="S144" s="69"/>
      <c r="T144" s="69"/>
      <c r="U144" s="70"/>
      <c r="V144" s="70"/>
      <c r="W144" s="73"/>
      <c r="X144" s="69"/>
      <c r="AA144" s="70"/>
      <c r="AB144" s="70"/>
      <c r="AC144" s="70"/>
      <c r="AD144" s="70"/>
      <c r="AE144" s="70"/>
      <c r="AF144" s="70"/>
      <c r="AG144" s="70"/>
      <c r="AH144" s="70"/>
      <c r="AI144" s="70"/>
      <c r="AJ144" s="70"/>
      <c r="AK144" s="69"/>
      <c r="AL144" s="69"/>
      <c r="AM144" s="70"/>
    </row>
    <row r="145">
      <c r="A145" s="70">
        <v>144.0</v>
      </c>
      <c r="B145" s="69" t="s">
        <v>1695</v>
      </c>
      <c r="C145" s="70">
        <v>3618.0</v>
      </c>
      <c r="D145" s="70">
        <v>628.0</v>
      </c>
      <c r="E145" s="70">
        <v>127.0</v>
      </c>
      <c r="F145" s="70">
        <v>0.0</v>
      </c>
      <c r="G145" s="70">
        <v>2.0</v>
      </c>
      <c r="H145" s="70">
        <v>0.0</v>
      </c>
      <c r="I145" s="70">
        <v>0.0</v>
      </c>
      <c r="J145" s="70">
        <v>1.0</v>
      </c>
      <c r="K145" s="70">
        <v>19.0</v>
      </c>
      <c r="L145" s="70">
        <v>78.0</v>
      </c>
      <c r="M145" s="69" t="s">
        <v>7604</v>
      </c>
      <c r="N145" s="69" t="s">
        <v>7600</v>
      </c>
      <c r="O145" s="70">
        <v>4726.0</v>
      </c>
      <c r="P145" s="69" t="s">
        <v>7602</v>
      </c>
      <c r="Q145" s="71"/>
      <c r="R145" s="70"/>
      <c r="S145" s="69"/>
      <c r="T145" s="69"/>
      <c r="U145" s="70"/>
      <c r="V145" s="70"/>
      <c r="W145" s="69"/>
      <c r="X145" s="69"/>
      <c r="AA145" s="70"/>
      <c r="AB145" s="70"/>
      <c r="AC145" s="70"/>
      <c r="AD145" s="70"/>
      <c r="AE145" s="70"/>
      <c r="AF145" s="70"/>
      <c r="AG145" s="70"/>
      <c r="AH145" s="70"/>
      <c r="AI145" s="70"/>
      <c r="AJ145" s="70"/>
      <c r="AK145" s="69"/>
      <c r="AL145" s="69"/>
      <c r="AM145" s="70"/>
    </row>
    <row r="146">
      <c r="A146" s="70">
        <v>145.0</v>
      </c>
      <c r="B146" s="69" t="s">
        <v>1701</v>
      </c>
      <c r="C146" s="70">
        <v>1370.0</v>
      </c>
      <c r="D146" s="70">
        <v>246.0</v>
      </c>
      <c r="E146" s="70">
        <v>31.0</v>
      </c>
      <c r="F146" s="70">
        <v>0.0</v>
      </c>
      <c r="G146" s="70">
        <v>0.0</v>
      </c>
      <c r="H146" s="70">
        <v>0.0</v>
      </c>
      <c r="I146" s="70">
        <v>0.0</v>
      </c>
      <c r="J146" s="70">
        <v>0.0</v>
      </c>
      <c r="K146" s="70">
        <v>5.0</v>
      </c>
      <c r="L146" s="70">
        <v>45.0</v>
      </c>
      <c r="M146" s="69" t="s">
        <v>7607</v>
      </c>
      <c r="N146" s="69" t="s">
        <v>7600</v>
      </c>
      <c r="O146" s="70">
        <v>1847.0</v>
      </c>
      <c r="P146" s="69" t="s">
        <v>7602</v>
      </c>
      <c r="Q146" s="71"/>
      <c r="R146" s="70"/>
      <c r="S146" s="69"/>
      <c r="T146" s="69"/>
      <c r="U146" s="70"/>
      <c r="V146" s="70"/>
      <c r="W146" s="73"/>
      <c r="X146" s="69"/>
      <c r="AA146" s="70"/>
      <c r="AB146" s="70"/>
      <c r="AC146" s="70"/>
      <c r="AD146" s="70"/>
      <c r="AE146" s="70"/>
      <c r="AF146" s="70"/>
      <c r="AG146" s="70"/>
      <c r="AH146" s="70"/>
      <c r="AI146" s="70"/>
      <c r="AJ146" s="70"/>
      <c r="AK146" s="69"/>
      <c r="AL146" s="69"/>
      <c r="AM146" s="70"/>
    </row>
    <row r="147">
      <c r="A147" s="70">
        <v>146.0</v>
      </c>
      <c r="B147" s="69" t="s">
        <v>1709</v>
      </c>
      <c r="C147" s="70">
        <v>2325.0</v>
      </c>
      <c r="D147" s="70">
        <v>380.0</v>
      </c>
      <c r="E147" s="70">
        <v>58.0</v>
      </c>
      <c r="F147" s="70">
        <v>0.0</v>
      </c>
      <c r="G147" s="70">
        <v>0.0</v>
      </c>
      <c r="H147" s="70">
        <v>0.0</v>
      </c>
      <c r="I147" s="70">
        <v>0.0</v>
      </c>
      <c r="J147" s="70">
        <v>1.0</v>
      </c>
      <c r="K147" s="70">
        <v>0.0</v>
      </c>
      <c r="L147" s="70">
        <v>94.0</v>
      </c>
      <c r="M147" s="69" t="s">
        <v>7653</v>
      </c>
      <c r="N147" s="69" t="s">
        <v>7616</v>
      </c>
      <c r="O147" s="70">
        <v>3156.0</v>
      </c>
      <c r="P147" s="69" t="s">
        <v>7602</v>
      </c>
      <c r="Q147" s="71"/>
      <c r="R147" s="70"/>
      <c r="S147" s="69"/>
      <c r="T147" s="69"/>
      <c r="U147" s="70"/>
      <c r="V147" s="70"/>
      <c r="W147" s="73"/>
      <c r="X147" s="69"/>
      <c r="AA147" s="70"/>
      <c r="AB147" s="70"/>
      <c r="AC147" s="70"/>
      <c r="AD147" s="70"/>
      <c r="AE147" s="70"/>
      <c r="AF147" s="70"/>
      <c r="AG147" s="70"/>
      <c r="AH147" s="70"/>
      <c r="AI147" s="70"/>
      <c r="AJ147" s="70"/>
      <c r="AK147" s="69"/>
      <c r="AL147" s="69"/>
      <c r="AM147" s="70"/>
    </row>
    <row r="148">
      <c r="A148" s="70">
        <v>147.0</v>
      </c>
      <c r="B148" s="69" t="s">
        <v>1716</v>
      </c>
      <c r="C148" s="70">
        <v>1977.0</v>
      </c>
      <c r="D148" s="70">
        <v>344.0</v>
      </c>
      <c r="E148" s="70">
        <v>77.0</v>
      </c>
      <c r="F148" s="70">
        <v>1.0</v>
      </c>
      <c r="G148" s="70">
        <v>0.0</v>
      </c>
      <c r="H148" s="70">
        <v>0.0</v>
      </c>
      <c r="I148" s="70">
        <v>0.0</v>
      </c>
      <c r="J148" s="70">
        <v>0.0</v>
      </c>
      <c r="K148" s="70">
        <v>0.0</v>
      </c>
      <c r="L148" s="70">
        <v>63.0</v>
      </c>
      <c r="M148" s="69" t="s">
        <v>7653</v>
      </c>
      <c r="N148" s="69" t="s">
        <v>7616</v>
      </c>
      <c r="O148" s="70">
        <v>2579.0</v>
      </c>
      <c r="P148" s="69" t="s">
        <v>7605</v>
      </c>
      <c r="Q148" s="71"/>
      <c r="R148" s="70"/>
      <c r="S148" s="69"/>
      <c r="T148" s="69"/>
      <c r="U148" s="70"/>
      <c r="V148" s="70"/>
      <c r="W148" s="69"/>
      <c r="X148" s="69"/>
      <c r="AA148" s="70"/>
      <c r="AB148" s="70"/>
      <c r="AC148" s="70"/>
      <c r="AD148" s="70"/>
      <c r="AE148" s="70"/>
      <c r="AF148" s="70"/>
      <c r="AG148" s="70"/>
      <c r="AH148" s="70"/>
      <c r="AI148" s="70"/>
      <c r="AJ148" s="70"/>
      <c r="AK148" s="69"/>
      <c r="AL148" s="69"/>
      <c r="AM148" s="70"/>
    </row>
    <row r="149">
      <c r="A149" s="70">
        <v>148.0</v>
      </c>
      <c r="B149" s="69" t="s">
        <v>1722</v>
      </c>
      <c r="C149" s="70">
        <v>2398.0</v>
      </c>
      <c r="D149" s="70">
        <v>377.0</v>
      </c>
      <c r="E149" s="70">
        <v>70.0</v>
      </c>
      <c r="F149" s="70">
        <v>1.0</v>
      </c>
      <c r="G149" s="70">
        <v>0.0</v>
      </c>
      <c r="H149" s="70">
        <v>0.0</v>
      </c>
      <c r="I149" s="70">
        <v>0.0</v>
      </c>
      <c r="J149" s="70">
        <v>1.0</v>
      </c>
      <c r="K149" s="70">
        <v>7.0</v>
      </c>
      <c r="L149" s="70">
        <v>120.0</v>
      </c>
      <c r="M149" s="69" t="s">
        <v>7631</v>
      </c>
      <c r="N149" s="69" t="s">
        <v>7600</v>
      </c>
      <c r="O149" s="70">
        <v>3269.0</v>
      </c>
      <c r="P149" s="69" t="s">
        <v>7605</v>
      </c>
      <c r="Q149" s="71"/>
      <c r="R149" s="70"/>
      <c r="S149" s="69"/>
      <c r="T149" s="69"/>
      <c r="U149" s="70"/>
      <c r="V149" s="70"/>
      <c r="W149" s="73"/>
      <c r="X149" s="69"/>
      <c r="AA149" s="70"/>
      <c r="AB149" s="70"/>
      <c r="AC149" s="70"/>
      <c r="AD149" s="70"/>
      <c r="AE149" s="70"/>
      <c r="AF149" s="70"/>
      <c r="AG149" s="70"/>
      <c r="AH149" s="70"/>
      <c r="AI149" s="70"/>
      <c r="AJ149" s="70"/>
      <c r="AK149" s="69"/>
      <c r="AL149" s="69"/>
      <c r="AM149" s="70"/>
    </row>
    <row r="150">
      <c r="A150" s="70">
        <v>149.0</v>
      </c>
      <c r="B150" s="69" t="s">
        <v>1730</v>
      </c>
      <c r="C150" s="70">
        <v>1706.0</v>
      </c>
      <c r="D150" s="70">
        <v>293.0</v>
      </c>
      <c r="E150" s="70">
        <v>60.0</v>
      </c>
      <c r="F150" s="70">
        <v>0.0</v>
      </c>
      <c r="G150" s="70">
        <v>0.0</v>
      </c>
      <c r="H150" s="70">
        <v>0.0</v>
      </c>
      <c r="I150" s="70">
        <v>0.0</v>
      </c>
      <c r="J150" s="70">
        <v>1.0</v>
      </c>
      <c r="K150" s="70">
        <v>5.0</v>
      </c>
      <c r="L150" s="70">
        <v>69.0</v>
      </c>
      <c r="M150" s="69" t="s">
        <v>7607</v>
      </c>
      <c r="N150" s="69" t="s">
        <v>7600</v>
      </c>
      <c r="O150" s="70">
        <v>2254.0</v>
      </c>
      <c r="P150" s="69" t="s">
        <v>7602</v>
      </c>
      <c r="Q150" s="71"/>
      <c r="R150" s="70"/>
      <c r="S150" s="69"/>
      <c r="T150" s="69"/>
      <c r="U150" s="72"/>
      <c r="V150" s="72"/>
      <c r="W150" s="73"/>
      <c r="X150" s="69"/>
      <c r="AA150" s="70"/>
      <c r="AB150" s="70"/>
      <c r="AC150" s="70"/>
      <c r="AD150" s="70"/>
      <c r="AE150" s="70"/>
      <c r="AF150" s="70"/>
      <c r="AG150" s="70"/>
      <c r="AH150" s="70"/>
      <c r="AI150" s="70"/>
      <c r="AJ150" s="70"/>
      <c r="AK150" s="69"/>
      <c r="AL150" s="69"/>
      <c r="AM150" s="70"/>
    </row>
    <row r="151">
      <c r="A151" s="70">
        <v>150.0</v>
      </c>
      <c r="B151" s="69" t="s">
        <v>1741</v>
      </c>
      <c r="C151" s="70">
        <v>1700.0</v>
      </c>
      <c r="D151" s="70">
        <v>289.0</v>
      </c>
      <c r="E151" s="70">
        <v>63.0</v>
      </c>
      <c r="F151" s="70">
        <v>0.0</v>
      </c>
      <c r="G151" s="70">
        <v>1.0</v>
      </c>
      <c r="H151" s="70">
        <v>0.0</v>
      </c>
      <c r="I151" s="70">
        <v>0.0</v>
      </c>
      <c r="J151" s="70">
        <v>4.0</v>
      </c>
      <c r="K151" s="70">
        <v>16.0</v>
      </c>
      <c r="L151" s="70">
        <v>47.0</v>
      </c>
      <c r="M151" s="69" t="s">
        <v>7716</v>
      </c>
      <c r="N151" s="69" t="s">
        <v>7600</v>
      </c>
      <c r="O151" s="70">
        <v>2241.0</v>
      </c>
      <c r="P151" s="69" t="s">
        <v>7602</v>
      </c>
      <c r="Q151" s="71"/>
      <c r="R151" s="70"/>
      <c r="S151" s="69"/>
      <c r="T151" s="69"/>
      <c r="U151" s="70"/>
      <c r="V151" s="70"/>
      <c r="W151" s="69"/>
      <c r="X151" s="69"/>
      <c r="AA151" s="70"/>
      <c r="AB151" s="70"/>
      <c r="AC151" s="70"/>
      <c r="AD151" s="70"/>
      <c r="AE151" s="70"/>
      <c r="AF151" s="70"/>
      <c r="AG151" s="70"/>
      <c r="AH151" s="70"/>
      <c r="AI151" s="70"/>
      <c r="AJ151" s="70"/>
      <c r="AK151" s="69"/>
      <c r="AL151" s="69"/>
      <c r="AM151" s="70"/>
    </row>
    <row r="152">
      <c r="A152" s="70">
        <v>151.0</v>
      </c>
      <c r="B152" s="69" t="s">
        <v>1751</v>
      </c>
      <c r="C152" s="70">
        <v>1203.0</v>
      </c>
      <c r="D152" s="70">
        <v>193.0</v>
      </c>
      <c r="E152" s="70">
        <v>20.0</v>
      </c>
      <c r="F152" s="70">
        <v>0.0</v>
      </c>
      <c r="G152" s="70">
        <v>0.0</v>
      </c>
      <c r="H152" s="70">
        <v>0.0</v>
      </c>
      <c r="I152" s="70">
        <v>0.0</v>
      </c>
      <c r="J152" s="70">
        <v>0.0</v>
      </c>
      <c r="K152" s="70">
        <v>0.0</v>
      </c>
      <c r="L152" s="70">
        <v>36.0</v>
      </c>
      <c r="M152" s="69" t="s">
        <v>7609</v>
      </c>
      <c r="N152" s="69" t="s">
        <v>7600</v>
      </c>
      <c r="O152" s="70">
        <v>1667.0</v>
      </c>
      <c r="P152" s="69" t="s">
        <v>7605</v>
      </c>
      <c r="Q152" s="71"/>
      <c r="R152" s="70"/>
      <c r="S152" s="69"/>
      <c r="T152" s="69"/>
      <c r="U152" s="72"/>
      <c r="V152" s="72"/>
      <c r="W152" s="69"/>
      <c r="X152" s="69"/>
      <c r="AA152" s="70"/>
      <c r="AB152" s="70"/>
      <c r="AC152" s="70"/>
      <c r="AD152" s="70"/>
      <c r="AE152" s="70"/>
      <c r="AF152" s="70"/>
      <c r="AG152" s="70"/>
      <c r="AH152" s="70"/>
      <c r="AI152" s="70"/>
      <c r="AJ152" s="70"/>
      <c r="AK152" s="69"/>
      <c r="AL152" s="69"/>
      <c r="AM152" s="70"/>
    </row>
    <row r="153">
      <c r="A153" s="70">
        <v>152.0</v>
      </c>
      <c r="B153" s="69" t="s">
        <v>1763</v>
      </c>
      <c r="C153" s="70">
        <v>1193.0</v>
      </c>
      <c r="D153" s="70">
        <v>193.0</v>
      </c>
      <c r="E153" s="70">
        <v>32.0</v>
      </c>
      <c r="F153" s="70">
        <v>1.0</v>
      </c>
      <c r="G153" s="70">
        <v>0.0</v>
      </c>
      <c r="H153" s="70">
        <v>0.0</v>
      </c>
      <c r="I153" s="70">
        <v>0.0</v>
      </c>
      <c r="J153" s="70">
        <v>1.0</v>
      </c>
      <c r="K153" s="70">
        <v>7.0</v>
      </c>
      <c r="L153" s="70">
        <v>28.0</v>
      </c>
      <c r="M153" s="69" t="s">
        <v>7604</v>
      </c>
      <c r="N153" s="69" t="s">
        <v>7600</v>
      </c>
      <c r="O153" s="70">
        <v>1513.0</v>
      </c>
      <c r="P153" s="69" t="s">
        <v>7602</v>
      </c>
      <c r="Q153" s="71"/>
      <c r="R153" s="70"/>
      <c r="S153" s="69"/>
      <c r="T153" s="69"/>
      <c r="U153" s="70"/>
      <c r="V153" s="70"/>
      <c r="W153" s="73"/>
      <c r="X153" s="69"/>
      <c r="AA153" s="70"/>
      <c r="AB153" s="70"/>
      <c r="AC153" s="70"/>
      <c r="AD153" s="70"/>
      <c r="AE153" s="70"/>
      <c r="AF153" s="70"/>
      <c r="AG153" s="70"/>
      <c r="AH153" s="70"/>
      <c r="AI153" s="70"/>
      <c r="AJ153" s="70"/>
      <c r="AK153" s="69"/>
      <c r="AL153" s="69"/>
      <c r="AM153" s="70"/>
    </row>
    <row r="154">
      <c r="A154" s="70">
        <v>153.0</v>
      </c>
      <c r="B154" s="69" t="s">
        <v>1773</v>
      </c>
      <c r="C154" s="70">
        <v>2805.0</v>
      </c>
      <c r="D154" s="70">
        <v>526.0</v>
      </c>
      <c r="E154" s="70">
        <v>51.0</v>
      </c>
      <c r="F154" s="70">
        <v>0.0</v>
      </c>
      <c r="G154" s="70">
        <v>0.0</v>
      </c>
      <c r="H154" s="70">
        <v>0.0</v>
      </c>
      <c r="I154" s="70">
        <v>0.0</v>
      </c>
      <c r="J154" s="70">
        <v>0.0</v>
      </c>
      <c r="K154" s="70">
        <v>12.0</v>
      </c>
      <c r="L154" s="70">
        <v>69.0</v>
      </c>
      <c r="M154" s="69" t="s">
        <v>7719</v>
      </c>
      <c r="N154" s="69" t="s">
        <v>7616</v>
      </c>
      <c r="O154" s="70">
        <v>3695.0</v>
      </c>
      <c r="P154" s="69" t="s">
        <v>7605</v>
      </c>
      <c r="Q154" s="71"/>
      <c r="R154" s="70"/>
      <c r="S154" s="69"/>
      <c r="T154" s="69"/>
      <c r="U154" s="72"/>
      <c r="V154" s="72"/>
      <c r="W154" s="69"/>
      <c r="X154" s="69"/>
      <c r="AA154" s="70"/>
      <c r="AB154" s="70"/>
      <c r="AC154" s="70"/>
      <c r="AD154" s="70"/>
      <c r="AE154" s="70"/>
      <c r="AF154" s="70"/>
      <c r="AG154" s="70"/>
      <c r="AH154" s="70"/>
      <c r="AI154" s="70"/>
      <c r="AJ154" s="70"/>
      <c r="AK154" s="69"/>
      <c r="AL154" s="69"/>
      <c r="AM154" s="70"/>
    </row>
    <row r="155">
      <c r="A155" s="70">
        <v>154.0</v>
      </c>
      <c r="B155" s="69" t="s">
        <v>1773</v>
      </c>
      <c r="C155" s="70">
        <v>2969.0</v>
      </c>
      <c r="D155" s="70">
        <v>555.0</v>
      </c>
      <c r="E155" s="70">
        <v>63.0</v>
      </c>
      <c r="F155" s="70">
        <v>1.0</v>
      </c>
      <c r="G155" s="70">
        <v>0.0</v>
      </c>
      <c r="H155" s="70">
        <v>0.0</v>
      </c>
      <c r="I155" s="70">
        <v>0.0</v>
      </c>
      <c r="J155" s="70">
        <v>0.0</v>
      </c>
      <c r="K155" s="70">
        <v>12.0</v>
      </c>
      <c r="L155" s="70">
        <v>82.0</v>
      </c>
      <c r="M155" s="69" t="s">
        <v>7719</v>
      </c>
      <c r="N155" s="69" t="s">
        <v>7616</v>
      </c>
      <c r="O155" s="70">
        <v>3904.0</v>
      </c>
      <c r="P155" s="69" t="s">
        <v>7605</v>
      </c>
      <c r="Q155" s="71"/>
      <c r="R155" s="70"/>
      <c r="S155" s="69"/>
      <c r="T155" s="69"/>
      <c r="U155" s="72"/>
      <c r="V155" s="72"/>
      <c r="W155" s="73"/>
      <c r="X155" s="69"/>
      <c r="AA155" s="70"/>
      <c r="AB155" s="70"/>
      <c r="AC155" s="70"/>
      <c r="AD155" s="70"/>
      <c r="AE155" s="70"/>
      <c r="AF155" s="70"/>
      <c r="AG155" s="70"/>
      <c r="AH155" s="70"/>
      <c r="AI155" s="70"/>
      <c r="AJ155" s="70"/>
      <c r="AK155" s="69"/>
      <c r="AL155" s="69"/>
      <c r="AM155" s="70"/>
    </row>
    <row r="156">
      <c r="A156" s="70">
        <v>155.0</v>
      </c>
      <c r="B156" s="69" t="s">
        <v>1783</v>
      </c>
      <c r="C156" s="70">
        <v>2877.0</v>
      </c>
      <c r="D156" s="70">
        <v>502.0</v>
      </c>
      <c r="E156" s="70">
        <v>72.0</v>
      </c>
      <c r="F156" s="70">
        <v>1.0</v>
      </c>
      <c r="G156" s="70">
        <v>1.0</v>
      </c>
      <c r="H156" s="70">
        <v>0.0</v>
      </c>
      <c r="I156" s="70">
        <v>1.0</v>
      </c>
      <c r="J156" s="70">
        <v>1.0</v>
      </c>
      <c r="K156" s="70">
        <v>18.0</v>
      </c>
      <c r="L156" s="70">
        <v>92.0</v>
      </c>
      <c r="M156" s="69" t="s">
        <v>7604</v>
      </c>
      <c r="N156" s="69" t="s">
        <v>7600</v>
      </c>
      <c r="O156" s="70">
        <v>3826.0</v>
      </c>
      <c r="P156" s="69" t="s">
        <v>7602</v>
      </c>
      <c r="Q156" s="71"/>
      <c r="R156" s="70"/>
      <c r="S156" s="69"/>
      <c r="T156" s="69"/>
      <c r="U156" s="72"/>
      <c r="V156" s="72"/>
      <c r="W156" s="73"/>
      <c r="X156" s="69"/>
      <c r="AA156" s="70"/>
      <c r="AB156" s="70"/>
      <c r="AC156" s="70"/>
      <c r="AD156" s="70"/>
      <c r="AE156" s="70"/>
      <c r="AF156" s="70"/>
      <c r="AG156" s="70"/>
      <c r="AH156" s="70"/>
      <c r="AI156" s="70"/>
      <c r="AJ156" s="70"/>
      <c r="AK156" s="69"/>
      <c r="AL156" s="69"/>
      <c r="AM156" s="70"/>
    </row>
    <row r="157">
      <c r="A157" s="70">
        <v>156.0</v>
      </c>
      <c r="B157" s="69" t="s">
        <v>1792</v>
      </c>
      <c r="C157" s="70">
        <v>1833.0</v>
      </c>
      <c r="D157" s="70">
        <v>356.0</v>
      </c>
      <c r="E157" s="70">
        <v>40.0</v>
      </c>
      <c r="F157" s="70">
        <v>0.0</v>
      </c>
      <c r="G157" s="70">
        <v>0.0</v>
      </c>
      <c r="H157" s="70">
        <v>0.0</v>
      </c>
      <c r="I157" s="70">
        <v>0.0</v>
      </c>
      <c r="J157" s="70">
        <v>0.0</v>
      </c>
      <c r="K157" s="70">
        <v>8.0</v>
      </c>
      <c r="L157" s="70">
        <v>81.0</v>
      </c>
      <c r="M157" s="69" t="s">
        <v>7609</v>
      </c>
      <c r="N157" s="69" t="s">
        <v>7600</v>
      </c>
      <c r="O157" s="70">
        <v>2438.0</v>
      </c>
      <c r="P157" s="69" t="s">
        <v>7602</v>
      </c>
      <c r="Q157" s="71"/>
      <c r="R157" s="70"/>
      <c r="S157" s="69"/>
      <c r="T157" s="69"/>
      <c r="U157" s="70"/>
      <c r="V157" s="70"/>
      <c r="W157" s="73"/>
      <c r="X157" s="69"/>
      <c r="AA157" s="70"/>
      <c r="AB157" s="70"/>
      <c r="AC157" s="70"/>
      <c r="AD157" s="70"/>
      <c r="AE157" s="70"/>
      <c r="AF157" s="70"/>
      <c r="AG157" s="70"/>
      <c r="AH157" s="70"/>
      <c r="AI157" s="70"/>
      <c r="AJ157" s="70"/>
      <c r="AK157" s="69"/>
      <c r="AL157" s="69"/>
      <c r="AM157" s="70"/>
    </row>
    <row r="158">
      <c r="A158" s="70">
        <v>157.0</v>
      </c>
      <c r="B158" s="69" t="s">
        <v>1807</v>
      </c>
      <c r="C158" s="70">
        <v>2806.0</v>
      </c>
      <c r="D158" s="70">
        <v>547.0</v>
      </c>
      <c r="E158" s="70">
        <v>76.0</v>
      </c>
      <c r="F158" s="70">
        <v>0.0</v>
      </c>
      <c r="G158" s="70">
        <v>0.0</v>
      </c>
      <c r="H158" s="70">
        <v>0.0</v>
      </c>
      <c r="I158" s="70">
        <v>0.0</v>
      </c>
      <c r="J158" s="70">
        <v>1.0</v>
      </c>
      <c r="K158" s="70">
        <v>15.0</v>
      </c>
      <c r="L158" s="70">
        <v>76.0</v>
      </c>
      <c r="M158" s="69" t="s">
        <v>7609</v>
      </c>
      <c r="N158" s="69" t="s">
        <v>7600</v>
      </c>
      <c r="O158" s="70">
        <v>3692.0</v>
      </c>
      <c r="P158" s="69" t="s">
        <v>7602</v>
      </c>
      <c r="Q158" s="71"/>
      <c r="R158" s="70"/>
      <c r="S158" s="69"/>
      <c r="T158" s="69"/>
      <c r="U158" s="72"/>
      <c r="V158" s="72"/>
      <c r="W158" s="73"/>
      <c r="X158" s="69"/>
      <c r="AA158" s="70"/>
      <c r="AB158" s="70"/>
      <c r="AC158" s="70"/>
      <c r="AD158" s="70"/>
      <c r="AE158" s="70"/>
      <c r="AF158" s="70"/>
      <c r="AG158" s="70"/>
      <c r="AH158" s="70"/>
      <c r="AI158" s="70"/>
      <c r="AJ158" s="70"/>
      <c r="AK158" s="69"/>
      <c r="AL158" s="69"/>
      <c r="AM158" s="70"/>
    </row>
    <row r="159">
      <c r="A159" s="70">
        <v>158.0</v>
      </c>
      <c r="B159" s="69" t="s">
        <v>1817</v>
      </c>
      <c r="C159" s="70">
        <v>2456.0</v>
      </c>
      <c r="D159" s="70">
        <v>445.0</v>
      </c>
      <c r="E159" s="70">
        <v>123.0</v>
      </c>
      <c r="F159" s="70">
        <v>0.0</v>
      </c>
      <c r="G159" s="70">
        <v>0.0</v>
      </c>
      <c r="H159" s="70">
        <v>0.0</v>
      </c>
      <c r="I159" s="70">
        <v>0.0</v>
      </c>
      <c r="J159" s="70">
        <v>1.0</v>
      </c>
      <c r="K159" s="70">
        <v>11.0</v>
      </c>
      <c r="L159" s="70">
        <v>68.0</v>
      </c>
      <c r="M159" s="69" t="s">
        <v>7722</v>
      </c>
      <c r="N159" s="69" t="s">
        <v>7613</v>
      </c>
      <c r="O159" s="70">
        <v>3146.0</v>
      </c>
      <c r="P159" s="69" t="s">
        <v>7605</v>
      </c>
      <c r="Q159" s="71"/>
      <c r="R159" s="70"/>
      <c r="S159" s="69"/>
      <c r="T159" s="69"/>
      <c r="U159" s="72"/>
      <c r="V159" s="72"/>
      <c r="W159" s="73"/>
      <c r="X159" s="69"/>
      <c r="AA159" s="70"/>
      <c r="AB159" s="70"/>
      <c r="AC159" s="70"/>
      <c r="AD159" s="70"/>
      <c r="AE159" s="70"/>
      <c r="AF159" s="70"/>
      <c r="AG159" s="70"/>
      <c r="AH159" s="70"/>
      <c r="AI159" s="70"/>
      <c r="AJ159" s="70"/>
      <c r="AK159" s="69"/>
      <c r="AL159" s="69"/>
      <c r="AM159" s="70"/>
    </row>
    <row r="160">
      <c r="A160" s="70">
        <v>159.0</v>
      </c>
      <c r="B160" s="69" t="s">
        <v>1827</v>
      </c>
      <c r="C160" s="70">
        <v>1431.0</v>
      </c>
      <c r="D160" s="70">
        <v>236.0</v>
      </c>
      <c r="E160" s="70">
        <v>37.0</v>
      </c>
      <c r="F160" s="70">
        <v>1.0</v>
      </c>
      <c r="G160" s="70">
        <v>0.0</v>
      </c>
      <c r="H160" s="70">
        <v>0.0</v>
      </c>
      <c r="I160" s="70">
        <v>0.0</v>
      </c>
      <c r="J160" s="70">
        <v>1.0</v>
      </c>
      <c r="K160" s="70">
        <v>1.0</v>
      </c>
      <c r="L160" s="70">
        <v>31.0</v>
      </c>
      <c r="M160" s="69" t="s">
        <v>7604</v>
      </c>
      <c r="N160" s="69" t="s">
        <v>7600</v>
      </c>
      <c r="O160" s="70">
        <v>1980.0</v>
      </c>
      <c r="P160" s="69" t="s">
        <v>7602</v>
      </c>
      <c r="Q160" s="71"/>
      <c r="R160" s="70"/>
      <c r="S160" s="69"/>
      <c r="T160" s="69"/>
      <c r="U160" s="70"/>
      <c r="V160" s="70"/>
      <c r="W160" s="69"/>
      <c r="X160" s="69"/>
      <c r="AA160" s="70"/>
      <c r="AB160" s="70"/>
      <c r="AC160" s="70"/>
      <c r="AD160" s="70"/>
      <c r="AE160" s="70"/>
      <c r="AF160" s="70"/>
      <c r="AG160" s="70"/>
      <c r="AH160" s="70"/>
      <c r="AI160" s="70"/>
      <c r="AJ160" s="70"/>
      <c r="AK160" s="69"/>
      <c r="AL160" s="69"/>
      <c r="AM160" s="70"/>
    </row>
    <row r="161">
      <c r="A161" s="70">
        <v>160.0</v>
      </c>
      <c r="B161" s="69" t="s">
        <v>1837</v>
      </c>
      <c r="C161" s="70">
        <v>1610.0</v>
      </c>
      <c r="D161" s="70">
        <v>294.0</v>
      </c>
      <c r="E161" s="70">
        <v>53.0</v>
      </c>
      <c r="F161" s="70">
        <v>0.0</v>
      </c>
      <c r="G161" s="70">
        <v>0.0</v>
      </c>
      <c r="H161" s="70">
        <v>0.0</v>
      </c>
      <c r="I161" s="70">
        <v>0.0</v>
      </c>
      <c r="J161" s="70">
        <v>0.0</v>
      </c>
      <c r="K161" s="70">
        <v>0.0</v>
      </c>
      <c r="L161" s="70">
        <v>33.0</v>
      </c>
      <c r="M161" s="69" t="s">
        <v>7724</v>
      </c>
      <c r="N161" s="69" t="s">
        <v>7600</v>
      </c>
      <c r="O161" s="70">
        <v>2091.0</v>
      </c>
      <c r="P161" s="69" t="s">
        <v>7602</v>
      </c>
      <c r="Q161" s="71"/>
      <c r="R161" s="70"/>
      <c r="S161" s="69"/>
      <c r="T161" s="69"/>
      <c r="U161" s="70"/>
      <c r="V161" s="70"/>
      <c r="W161" s="69"/>
      <c r="X161" s="69"/>
      <c r="AA161" s="70"/>
      <c r="AB161" s="70"/>
      <c r="AC161" s="70"/>
      <c r="AD161" s="70"/>
      <c r="AE161" s="70"/>
      <c r="AF161" s="70"/>
      <c r="AG161" s="70"/>
      <c r="AH161" s="70"/>
      <c r="AI161" s="70"/>
      <c r="AJ161" s="70"/>
      <c r="AK161" s="69"/>
      <c r="AL161" s="69"/>
      <c r="AM161" s="70"/>
    </row>
    <row r="162">
      <c r="A162" s="70">
        <v>161.0</v>
      </c>
      <c r="B162" s="69" t="s">
        <v>1844</v>
      </c>
      <c r="C162" s="70">
        <v>1020.0</v>
      </c>
      <c r="D162" s="70">
        <v>178.0</v>
      </c>
      <c r="E162" s="70">
        <v>22.0</v>
      </c>
      <c r="F162" s="70">
        <v>1.0</v>
      </c>
      <c r="G162" s="70">
        <v>0.0</v>
      </c>
      <c r="H162" s="70">
        <v>0.0</v>
      </c>
      <c r="I162" s="70">
        <v>0.0</v>
      </c>
      <c r="J162" s="70">
        <v>0.0</v>
      </c>
      <c r="K162" s="70">
        <v>5.0</v>
      </c>
      <c r="L162" s="70">
        <v>33.0</v>
      </c>
      <c r="M162" s="69" t="s">
        <v>7725</v>
      </c>
      <c r="N162" s="69" t="s">
        <v>7600</v>
      </c>
      <c r="O162" s="70">
        <v>1367.0</v>
      </c>
      <c r="P162" s="69" t="s">
        <v>7602</v>
      </c>
      <c r="Q162" s="71"/>
      <c r="R162" s="70"/>
      <c r="S162" s="69"/>
      <c r="T162" s="69"/>
      <c r="U162" s="70"/>
      <c r="V162" s="70"/>
      <c r="W162" s="69"/>
      <c r="X162" s="69"/>
      <c r="AA162" s="70"/>
      <c r="AB162" s="70"/>
      <c r="AC162" s="70"/>
      <c r="AD162" s="70"/>
      <c r="AE162" s="70"/>
      <c r="AF162" s="70"/>
      <c r="AG162" s="70"/>
      <c r="AH162" s="70"/>
      <c r="AI162" s="70"/>
      <c r="AJ162" s="70"/>
      <c r="AK162" s="69"/>
      <c r="AL162" s="69"/>
      <c r="AM162" s="70"/>
    </row>
    <row r="163">
      <c r="A163" s="70">
        <v>162.0</v>
      </c>
      <c r="B163" s="69" t="s">
        <v>1853</v>
      </c>
      <c r="C163" s="70">
        <v>1867.0</v>
      </c>
      <c r="D163" s="70">
        <v>324.0</v>
      </c>
      <c r="E163" s="70">
        <v>44.0</v>
      </c>
      <c r="F163" s="70">
        <v>1.0</v>
      </c>
      <c r="G163" s="70">
        <v>0.0</v>
      </c>
      <c r="H163" s="70">
        <v>0.0</v>
      </c>
      <c r="I163" s="70">
        <v>1.0</v>
      </c>
      <c r="J163" s="70">
        <v>0.0</v>
      </c>
      <c r="K163" s="70">
        <v>16.0</v>
      </c>
      <c r="L163" s="70">
        <v>53.0</v>
      </c>
      <c r="M163" s="69" t="s">
        <v>7604</v>
      </c>
      <c r="N163" s="69" t="s">
        <v>7600</v>
      </c>
      <c r="O163" s="70">
        <v>2408.0</v>
      </c>
      <c r="P163" s="69" t="s">
        <v>7602</v>
      </c>
      <c r="Q163" s="71"/>
      <c r="R163" s="70"/>
      <c r="S163" s="69"/>
      <c r="T163" s="69"/>
      <c r="U163" s="72"/>
      <c r="V163" s="72"/>
      <c r="W163" s="69"/>
      <c r="X163" s="69"/>
      <c r="AA163" s="70"/>
      <c r="AB163" s="70"/>
      <c r="AC163" s="70"/>
      <c r="AD163" s="70"/>
      <c r="AE163" s="70"/>
      <c r="AF163" s="70"/>
      <c r="AG163" s="70"/>
      <c r="AH163" s="70"/>
      <c r="AI163" s="70"/>
      <c r="AJ163" s="70"/>
      <c r="AK163" s="69"/>
      <c r="AL163" s="69"/>
      <c r="AM163" s="70"/>
    </row>
    <row r="164">
      <c r="A164" s="70">
        <v>163.0</v>
      </c>
      <c r="B164" s="69" t="s">
        <v>1863</v>
      </c>
      <c r="C164" s="70">
        <v>2643.0</v>
      </c>
      <c r="D164" s="70">
        <v>457.0</v>
      </c>
      <c r="E164" s="70">
        <v>58.0</v>
      </c>
      <c r="F164" s="70">
        <v>1.0</v>
      </c>
      <c r="G164" s="70">
        <v>0.0</v>
      </c>
      <c r="H164" s="70">
        <v>0.0</v>
      </c>
      <c r="I164" s="70">
        <v>0.0</v>
      </c>
      <c r="J164" s="70">
        <v>0.0</v>
      </c>
      <c r="K164" s="70">
        <v>9.0</v>
      </c>
      <c r="L164" s="70">
        <v>59.0</v>
      </c>
      <c r="M164" s="69" t="s">
        <v>7604</v>
      </c>
      <c r="N164" s="69" t="s">
        <v>7600</v>
      </c>
      <c r="O164" s="70">
        <v>3406.0</v>
      </c>
      <c r="P164" s="69" t="s">
        <v>7602</v>
      </c>
      <c r="Q164" s="71"/>
      <c r="R164" s="70"/>
      <c r="S164" s="69"/>
      <c r="T164" s="69"/>
      <c r="U164" s="72"/>
      <c r="V164" s="72"/>
      <c r="W164" s="69"/>
      <c r="X164" s="69"/>
      <c r="AA164" s="70"/>
      <c r="AB164" s="70"/>
      <c r="AC164" s="70"/>
      <c r="AD164" s="70"/>
      <c r="AE164" s="70"/>
      <c r="AF164" s="70"/>
      <c r="AG164" s="70"/>
      <c r="AH164" s="70"/>
      <c r="AI164" s="70"/>
      <c r="AJ164" s="70"/>
      <c r="AK164" s="69"/>
      <c r="AL164" s="69"/>
      <c r="AM164" s="70"/>
    </row>
    <row r="165">
      <c r="A165" s="70">
        <v>164.0</v>
      </c>
      <c r="B165" s="69" t="s">
        <v>1873</v>
      </c>
      <c r="C165" s="70">
        <v>1738.0</v>
      </c>
      <c r="D165" s="70">
        <v>281.0</v>
      </c>
      <c r="E165" s="70">
        <v>77.0</v>
      </c>
      <c r="F165" s="70">
        <v>1.0</v>
      </c>
      <c r="G165" s="70">
        <v>0.0</v>
      </c>
      <c r="H165" s="70">
        <v>0.0</v>
      </c>
      <c r="I165" s="70">
        <v>0.0</v>
      </c>
      <c r="J165" s="70">
        <v>0.0</v>
      </c>
      <c r="K165" s="70">
        <v>21.0</v>
      </c>
      <c r="L165" s="70">
        <v>38.0</v>
      </c>
      <c r="M165" s="69" t="s">
        <v>7604</v>
      </c>
      <c r="N165" s="69" t="s">
        <v>7600</v>
      </c>
      <c r="O165" s="70">
        <v>2093.0</v>
      </c>
      <c r="P165" s="69" t="s">
        <v>7605</v>
      </c>
      <c r="Q165" s="71"/>
      <c r="R165" s="70"/>
      <c r="S165" s="69"/>
      <c r="T165" s="69"/>
      <c r="U165" s="70"/>
      <c r="V165" s="70"/>
      <c r="W165" s="73"/>
      <c r="X165" s="69"/>
      <c r="AA165" s="70"/>
      <c r="AB165" s="70"/>
      <c r="AC165" s="70"/>
      <c r="AD165" s="70"/>
      <c r="AE165" s="70"/>
      <c r="AF165" s="70"/>
      <c r="AG165" s="70"/>
      <c r="AH165" s="70"/>
      <c r="AI165" s="70"/>
      <c r="AJ165" s="70"/>
      <c r="AK165" s="69"/>
      <c r="AL165" s="69"/>
      <c r="AM165" s="70"/>
    </row>
    <row r="166">
      <c r="A166" s="70">
        <v>165.0</v>
      </c>
      <c r="B166" s="69" t="s">
        <v>1883</v>
      </c>
      <c r="C166" s="70">
        <v>2835.0</v>
      </c>
      <c r="D166" s="70">
        <v>533.0</v>
      </c>
      <c r="E166" s="70">
        <v>67.0</v>
      </c>
      <c r="F166" s="70">
        <v>1.0</v>
      </c>
      <c r="G166" s="70">
        <v>0.0</v>
      </c>
      <c r="H166" s="70">
        <v>0.0</v>
      </c>
      <c r="I166" s="70">
        <v>1.0</v>
      </c>
      <c r="J166" s="70">
        <v>1.0</v>
      </c>
      <c r="K166" s="70">
        <v>16.0</v>
      </c>
      <c r="L166" s="70">
        <v>65.0</v>
      </c>
      <c r="M166" s="69" t="s">
        <v>7728</v>
      </c>
      <c r="N166" s="69" t="s">
        <v>7729</v>
      </c>
      <c r="O166" s="70">
        <v>3687.0</v>
      </c>
      <c r="P166" s="69" t="s">
        <v>7602</v>
      </c>
      <c r="Q166" s="71"/>
      <c r="R166" s="70"/>
      <c r="S166" s="69"/>
      <c r="T166" s="69"/>
      <c r="U166" s="70"/>
      <c r="V166" s="70"/>
      <c r="W166" s="73"/>
      <c r="X166" s="69"/>
      <c r="AA166" s="70"/>
      <c r="AB166" s="70"/>
      <c r="AC166" s="70"/>
      <c r="AD166" s="70"/>
      <c r="AE166" s="70"/>
      <c r="AF166" s="70"/>
      <c r="AG166" s="70"/>
      <c r="AH166" s="70"/>
      <c r="AI166" s="70"/>
      <c r="AJ166" s="70"/>
      <c r="AK166" s="69"/>
      <c r="AL166" s="69"/>
      <c r="AM166" s="70"/>
    </row>
    <row r="167">
      <c r="A167" s="70">
        <v>166.0</v>
      </c>
      <c r="B167" s="69" t="s">
        <v>1891</v>
      </c>
      <c r="C167" s="70">
        <v>4081.0</v>
      </c>
      <c r="D167" s="70">
        <v>736.0</v>
      </c>
      <c r="E167" s="70">
        <v>160.0</v>
      </c>
      <c r="F167" s="70">
        <v>1.0</v>
      </c>
      <c r="G167" s="70">
        <v>0.0</v>
      </c>
      <c r="H167" s="70">
        <v>0.0</v>
      </c>
      <c r="I167" s="70">
        <v>0.0</v>
      </c>
      <c r="J167" s="70">
        <v>1.0</v>
      </c>
      <c r="K167" s="70">
        <v>2.0</v>
      </c>
      <c r="L167" s="70">
        <v>72.0</v>
      </c>
      <c r="M167" s="69" t="s">
        <v>7604</v>
      </c>
      <c r="N167" s="69" t="s">
        <v>7600</v>
      </c>
      <c r="O167" s="70">
        <v>5330.0</v>
      </c>
      <c r="P167" s="69" t="s">
        <v>7602</v>
      </c>
      <c r="Q167" s="71"/>
      <c r="R167" s="70"/>
      <c r="S167" s="69"/>
      <c r="T167" s="69"/>
      <c r="U167" s="72"/>
      <c r="V167" s="72"/>
      <c r="W167" s="73"/>
      <c r="X167" s="69"/>
      <c r="AA167" s="70"/>
      <c r="AB167" s="70"/>
      <c r="AC167" s="70"/>
      <c r="AD167" s="70"/>
      <c r="AE167" s="70"/>
      <c r="AF167" s="70"/>
      <c r="AG167" s="70"/>
      <c r="AH167" s="70"/>
      <c r="AI167" s="70"/>
      <c r="AJ167" s="70"/>
      <c r="AK167" s="69"/>
      <c r="AL167" s="69"/>
      <c r="AM167" s="70"/>
    </row>
    <row r="168">
      <c r="A168" s="70">
        <v>167.0</v>
      </c>
      <c r="B168" s="69" t="s">
        <v>1900</v>
      </c>
      <c r="C168" s="70">
        <v>2379.0</v>
      </c>
      <c r="D168" s="70">
        <v>404.0</v>
      </c>
      <c r="E168" s="70">
        <v>71.0</v>
      </c>
      <c r="F168" s="70">
        <v>1.0</v>
      </c>
      <c r="G168" s="70">
        <v>0.0</v>
      </c>
      <c r="H168" s="70">
        <v>0.0</v>
      </c>
      <c r="I168" s="70">
        <v>0.0</v>
      </c>
      <c r="J168" s="70">
        <v>0.0</v>
      </c>
      <c r="K168" s="70">
        <v>9.0</v>
      </c>
      <c r="L168" s="70">
        <v>51.0</v>
      </c>
      <c r="M168" s="69" t="s">
        <v>7731</v>
      </c>
      <c r="N168" s="69" t="s">
        <v>7600</v>
      </c>
      <c r="O168" s="70">
        <v>3166.0</v>
      </c>
      <c r="P168" s="69" t="s">
        <v>7602</v>
      </c>
      <c r="Q168" s="71"/>
      <c r="R168" s="70"/>
      <c r="S168" s="69"/>
      <c r="T168" s="69"/>
      <c r="U168" s="72"/>
      <c r="V168" s="72"/>
      <c r="W168" s="69"/>
      <c r="X168" s="69"/>
      <c r="AA168" s="70"/>
      <c r="AB168" s="70"/>
      <c r="AC168" s="70"/>
      <c r="AD168" s="70"/>
      <c r="AE168" s="70"/>
      <c r="AF168" s="70"/>
      <c r="AG168" s="70"/>
      <c r="AH168" s="70"/>
      <c r="AI168" s="70"/>
      <c r="AJ168" s="70"/>
      <c r="AK168" s="69"/>
      <c r="AL168" s="69"/>
      <c r="AM168" s="70"/>
    </row>
    <row r="169">
      <c r="A169" s="70">
        <v>168.0</v>
      </c>
      <c r="B169" s="69" t="s">
        <v>1910</v>
      </c>
      <c r="C169" s="70">
        <v>908.0</v>
      </c>
      <c r="D169" s="70">
        <v>169.0</v>
      </c>
      <c r="E169" s="70">
        <v>14.0</v>
      </c>
      <c r="F169" s="70">
        <v>0.0</v>
      </c>
      <c r="G169" s="70">
        <v>0.0</v>
      </c>
      <c r="H169" s="70">
        <v>0.0</v>
      </c>
      <c r="I169" s="70">
        <v>0.0</v>
      </c>
      <c r="J169" s="70">
        <v>0.0</v>
      </c>
      <c r="K169" s="70">
        <v>0.0</v>
      </c>
      <c r="L169" s="70">
        <v>23.0</v>
      </c>
      <c r="M169" s="69" t="s">
        <v>7604</v>
      </c>
      <c r="N169" s="69" t="s">
        <v>7600</v>
      </c>
      <c r="O169" s="70">
        <v>1200.0</v>
      </c>
      <c r="P169" s="69" t="s">
        <v>7602</v>
      </c>
      <c r="Q169" s="71"/>
      <c r="R169" s="70"/>
      <c r="S169" s="69"/>
      <c r="T169" s="69"/>
      <c r="U169" s="72"/>
      <c r="V169" s="72"/>
      <c r="W169" s="73"/>
      <c r="X169" s="69"/>
      <c r="AA169" s="70"/>
      <c r="AB169" s="70"/>
      <c r="AC169" s="70"/>
      <c r="AD169" s="70"/>
      <c r="AE169" s="70"/>
      <c r="AF169" s="70"/>
      <c r="AG169" s="70"/>
      <c r="AH169" s="70"/>
      <c r="AI169" s="70"/>
      <c r="AJ169" s="70"/>
      <c r="AK169" s="69"/>
      <c r="AL169" s="69"/>
      <c r="AM169" s="70"/>
    </row>
    <row r="170">
      <c r="A170" s="70">
        <v>169.0</v>
      </c>
      <c r="B170" s="69" t="s">
        <v>1920</v>
      </c>
      <c r="C170" s="70">
        <v>3395.0</v>
      </c>
      <c r="D170" s="70">
        <v>586.0</v>
      </c>
      <c r="E170" s="70">
        <v>115.0</v>
      </c>
      <c r="F170" s="70">
        <v>0.0</v>
      </c>
      <c r="G170" s="70">
        <v>0.0</v>
      </c>
      <c r="H170" s="70">
        <v>0.0</v>
      </c>
      <c r="I170" s="70">
        <v>0.0</v>
      </c>
      <c r="J170" s="70">
        <v>0.0</v>
      </c>
      <c r="K170" s="70">
        <v>6.0</v>
      </c>
      <c r="L170" s="70">
        <v>87.0</v>
      </c>
      <c r="M170" s="69" t="s">
        <v>7707</v>
      </c>
      <c r="N170" s="69" t="s">
        <v>7600</v>
      </c>
      <c r="O170" s="70">
        <v>4619.0</v>
      </c>
      <c r="P170" s="69" t="s">
        <v>7605</v>
      </c>
      <c r="Q170" s="71"/>
      <c r="R170" s="70"/>
      <c r="S170" s="69"/>
      <c r="T170" s="69"/>
      <c r="U170" s="70"/>
      <c r="V170" s="70"/>
      <c r="W170" s="73"/>
      <c r="X170" s="69"/>
      <c r="AA170" s="70"/>
      <c r="AB170" s="70"/>
      <c r="AC170" s="70"/>
      <c r="AD170" s="70"/>
      <c r="AE170" s="70"/>
      <c r="AF170" s="70"/>
      <c r="AG170" s="70"/>
      <c r="AH170" s="70"/>
      <c r="AI170" s="70"/>
      <c r="AJ170" s="70"/>
      <c r="AK170" s="69"/>
      <c r="AL170" s="69"/>
      <c r="AM170" s="70"/>
    </row>
    <row r="171">
      <c r="A171" s="70">
        <v>170.0</v>
      </c>
      <c r="B171" s="69" t="s">
        <v>1930</v>
      </c>
      <c r="C171" s="70">
        <v>4043.0</v>
      </c>
      <c r="D171" s="70">
        <v>728.0</v>
      </c>
      <c r="E171" s="70">
        <v>156.0</v>
      </c>
      <c r="F171" s="70">
        <v>0.0</v>
      </c>
      <c r="G171" s="70">
        <v>0.0</v>
      </c>
      <c r="H171" s="70">
        <v>0.0</v>
      </c>
      <c r="I171" s="70">
        <v>1.0</v>
      </c>
      <c r="J171" s="70">
        <v>0.0</v>
      </c>
      <c r="K171" s="70">
        <v>10.0</v>
      </c>
      <c r="L171" s="70">
        <v>119.0</v>
      </c>
      <c r="M171" s="69" t="s">
        <v>7689</v>
      </c>
      <c r="N171" s="69" t="s">
        <v>7600</v>
      </c>
      <c r="O171" s="70">
        <v>5281.0</v>
      </c>
      <c r="P171" s="69" t="s">
        <v>7602</v>
      </c>
      <c r="Q171" s="71"/>
      <c r="R171" s="70"/>
      <c r="S171" s="69"/>
      <c r="T171" s="69"/>
      <c r="U171" s="70"/>
      <c r="V171" s="70"/>
      <c r="W171" s="69"/>
      <c r="X171" s="69"/>
      <c r="AA171" s="70"/>
      <c r="AB171" s="70"/>
      <c r="AC171" s="70"/>
      <c r="AD171" s="70"/>
      <c r="AE171" s="70"/>
      <c r="AF171" s="70"/>
      <c r="AG171" s="70"/>
      <c r="AH171" s="70"/>
      <c r="AI171" s="70"/>
      <c r="AJ171" s="70"/>
      <c r="AK171" s="69"/>
      <c r="AL171" s="69"/>
      <c r="AM171" s="70"/>
    </row>
    <row r="172">
      <c r="A172" s="70">
        <v>171.0</v>
      </c>
      <c r="B172" s="69" t="s">
        <v>1944</v>
      </c>
      <c r="C172" s="70">
        <v>930.0</v>
      </c>
      <c r="D172" s="70">
        <v>170.0</v>
      </c>
      <c r="E172" s="70">
        <v>56.0</v>
      </c>
      <c r="F172" s="70">
        <v>0.0</v>
      </c>
      <c r="G172" s="70">
        <v>0.0</v>
      </c>
      <c r="H172" s="70">
        <v>0.0</v>
      </c>
      <c r="I172" s="70">
        <v>0.0</v>
      </c>
      <c r="J172" s="70">
        <v>2.0</v>
      </c>
      <c r="K172" s="70">
        <v>0.0</v>
      </c>
      <c r="L172" s="70">
        <v>25.0</v>
      </c>
      <c r="M172" s="69" t="s">
        <v>7604</v>
      </c>
      <c r="N172" s="69" t="s">
        <v>7600</v>
      </c>
      <c r="O172" s="70">
        <v>1218.0</v>
      </c>
      <c r="P172" s="69" t="s">
        <v>7605</v>
      </c>
      <c r="Q172" s="71"/>
      <c r="R172" s="70"/>
      <c r="S172" s="69"/>
      <c r="T172" s="69"/>
      <c r="U172" s="70"/>
      <c r="V172" s="70"/>
      <c r="W172" s="69"/>
      <c r="X172" s="69"/>
      <c r="AA172" s="70"/>
      <c r="AB172" s="70"/>
      <c r="AC172" s="70"/>
      <c r="AD172" s="70"/>
      <c r="AE172" s="70"/>
      <c r="AF172" s="70"/>
      <c r="AG172" s="70"/>
      <c r="AH172" s="70"/>
      <c r="AI172" s="70"/>
      <c r="AJ172" s="70"/>
      <c r="AK172" s="69"/>
      <c r="AL172" s="69"/>
      <c r="AM172" s="70"/>
    </row>
    <row r="173">
      <c r="A173" s="70">
        <v>172.0</v>
      </c>
      <c r="B173" s="69" t="s">
        <v>1960</v>
      </c>
      <c r="C173" s="70">
        <v>1698.0</v>
      </c>
      <c r="D173" s="70">
        <v>273.0</v>
      </c>
      <c r="E173" s="70">
        <v>41.0</v>
      </c>
      <c r="F173" s="70">
        <v>0.0</v>
      </c>
      <c r="G173" s="70">
        <v>2.0</v>
      </c>
      <c r="H173" s="70">
        <v>0.0</v>
      </c>
      <c r="I173" s="70">
        <v>1.0</v>
      </c>
      <c r="J173" s="70">
        <v>1.0</v>
      </c>
      <c r="K173" s="70">
        <v>4.0</v>
      </c>
      <c r="L173" s="70">
        <v>53.0</v>
      </c>
      <c r="M173" s="69" t="s">
        <v>7604</v>
      </c>
      <c r="N173" s="69" t="s">
        <v>7600</v>
      </c>
      <c r="O173" s="70">
        <v>2260.0</v>
      </c>
      <c r="P173" s="69" t="s">
        <v>7602</v>
      </c>
      <c r="Q173" s="71"/>
      <c r="R173" s="70"/>
      <c r="S173" s="69"/>
      <c r="T173" s="69"/>
      <c r="U173" s="72"/>
      <c r="V173" s="72"/>
      <c r="W173" s="69"/>
      <c r="X173" s="69"/>
      <c r="AA173" s="70"/>
      <c r="AB173" s="70"/>
      <c r="AC173" s="70"/>
      <c r="AD173" s="70"/>
      <c r="AE173" s="70"/>
      <c r="AF173" s="70"/>
      <c r="AG173" s="70"/>
      <c r="AH173" s="70"/>
      <c r="AI173" s="70"/>
      <c r="AJ173" s="70"/>
      <c r="AK173" s="69"/>
      <c r="AL173" s="69"/>
      <c r="AM173" s="70"/>
    </row>
    <row r="174">
      <c r="A174" s="70">
        <v>173.0</v>
      </c>
      <c r="B174" s="69" t="s">
        <v>1970</v>
      </c>
      <c r="C174" s="70">
        <v>7073.0</v>
      </c>
      <c r="D174" s="70">
        <v>1223.0</v>
      </c>
      <c r="E174" s="70">
        <v>333.0</v>
      </c>
      <c r="F174" s="70">
        <v>0.0</v>
      </c>
      <c r="G174" s="70">
        <v>0.0</v>
      </c>
      <c r="H174" s="70">
        <v>0.0</v>
      </c>
      <c r="I174" s="70">
        <v>0.0</v>
      </c>
      <c r="J174" s="70">
        <v>1.0</v>
      </c>
      <c r="K174" s="70">
        <v>23.0</v>
      </c>
      <c r="L174" s="70">
        <v>193.0</v>
      </c>
      <c r="M174" s="69" t="s">
        <v>7604</v>
      </c>
      <c r="N174" s="69" t="s">
        <v>7600</v>
      </c>
      <c r="O174" s="70">
        <v>9447.0</v>
      </c>
      <c r="P174" s="69" t="s">
        <v>7602</v>
      </c>
      <c r="Q174" s="71"/>
      <c r="R174" s="70"/>
      <c r="S174" s="69"/>
      <c r="T174" s="69"/>
      <c r="U174" s="72"/>
      <c r="V174" s="72"/>
      <c r="W174" s="69"/>
      <c r="X174" s="69"/>
      <c r="AA174" s="70"/>
      <c r="AB174" s="70"/>
      <c r="AC174" s="70"/>
      <c r="AD174" s="70"/>
      <c r="AE174" s="70"/>
      <c r="AF174" s="70"/>
      <c r="AG174" s="70"/>
      <c r="AH174" s="70"/>
      <c r="AI174" s="70"/>
      <c r="AJ174" s="70"/>
      <c r="AK174" s="69"/>
      <c r="AL174" s="69"/>
      <c r="AM174" s="70"/>
    </row>
    <row r="175">
      <c r="A175" s="70">
        <v>174.0</v>
      </c>
      <c r="B175" s="69" t="s">
        <v>1980</v>
      </c>
      <c r="C175" s="70">
        <v>3116.0</v>
      </c>
      <c r="D175" s="70">
        <v>541.0</v>
      </c>
      <c r="E175" s="70">
        <v>156.0</v>
      </c>
      <c r="F175" s="70">
        <v>1.0</v>
      </c>
      <c r="G175" s="70">
        <v>0.0</v>
      </c>
      <c r="H175" s="70">
        <v>0.0</v>
      </c>
      <c r="I175" s="70">
        <v>0.0</v>
      </c>
      <c r="J175" s="70">
        <v>0.0</v>
      </c>
      <c r="K175" s="70">
        <v>8.0</v>
      </c>
      <c r="L175" s="70">
        <v>87.0</v>
      </c>
      <c r="M175" s="69" t="s">
        <v>7735</v>
      </c>
      <c r="N175" s="69" t="s">
        <v>7651</v>
      </c>
      <c r="O175" s="70">
        <v>4067.0</v>
      </c>
      <c r="P175" s="69" t="s">
        <v>7602</v>
      </c>
      <c r="Q175" s="71"/>
      <c r="R175" s="70"/>
      <c r="S175" s="69"/>
      <c r="T175" s="69"/>
      <c r="U175" s="70"/>
      <c r="V175" s="70"/>
      <c r="W175" s="73"/>
      <c r="X175" s="69"/>
      <c r="AA175" s="70"/>
      <c r="AB175" s="70"/>
      <c r="AC175" s="70"/>
      <c r="AD175" s="70"/>
      <c r="AE175" s="70"/>
      <c r="AF175" s="70"/>
      <c r="AG175" s="70"/>
      <c r="AH175" s="70"/>
      <c r="AI175" s="70"/>
      <c r="AJ175" s="70"/>
      <c r="AK175" s="69"/>
      <c r="AL175" s="69"/>
      <c r="AM175" s="70"/>
    </row>
    <row r="176">
      <c r="A176" s="70">
        <v>175.0</v>
      </c>
      <c r="B176" s="69" t="s">
        <v>1990</v>
      </c>
      <c r="C176" s="70">
        <v>9826.0</v>
      </c>
      <c r="D176" s="70">
        <v>1594.0</v>
      </c>
      <c r="E176" s="70">
        <v>231.0</v>
      </c>
      <c r="F176" s="70">
        <v>0.0</v>
      </c>
      <c r="G176" s="70">
        <v>0.0</v>
      </c>
      <c r="H176" s="70">
        <v>0.0</v>
      </c>
      <c r="I176" s="70">
        <v>0.0</v>
      </c>
      <c r="J176" s="70">
        <v>0.0</v>
      </c>
      <c r="K176" s="70">
        <v>29.0</v>
      </c>
      <c r="L176" s="70">
        <v>186.0</v>
      </c>
      <c r="M176" s="69" t="s">
        <v>7731</v>
      </c>
      <c r="N176" s="69" t="s">
        <v>7651</v>
      </c>
      <c r="O176" s="70">
        <v>13092.0</v>
      </c>
      <c r="P176" s="69" t="s">
        <v>7602</v>
      </c>
      <c r="Q176" s="71"/>
      <c r="R176" s="70"/>
      <c r="S176" s="69"/>
      <c r="T176" s="69"/>
      <c r="U176" s="70"/>
      <c r="V176" s="70"/>
      <c r="W176" s="69"/>
      <c r="X176" s="69"/>
      <c r="Y176" s="72"/>
      <c r="Z176" s="72"/>
      <c r="AA176" s="70"/>
      <c r="AB176" s="70"/>
      <c r="AC176" s="70"/>
      <c r="AD176" s="70"/>
      <c r="AE176" s="70"/>
      <c r="AF176" s="70"/>
      <c r="AG176" s="70"/>
      <c r="AH176" s="70"/>
      <c r="AI176" s="70"/>
      <c r="AJ176" s="70"/>
      <c r="AK176" s="69"/>
      <c r="AL176" s="69"/>
      <c r="AM176" s="70"/>
    </row>
    <row r="177">
      <c r="A177" s="70">
        <v>176.0</v>
      </c>
      <c r="B177" s="69" t="s">
        <v>1998</v>
      </c>
      <c r="C177" s="70">
        <v>1582.0</v>
      </c>
      <c r="D177" s="70">
        <v>263.0</v>
      </c>
      <c r="E177" s="70">
        <v>59.0</v>
      </c>
      <c r="F177" s="70">
        <v>1.0</v>
      </c>
      <c r="G177" s="70">
        <v>0.0</v>
      </c>
      <c r="H177" s="70">
        <v>0.0</v>
      </c>
      <c r="I177" s="70">
        <v>0.0</v>
      </c>
      <c r="J177" s="70">
        <v>0.0</v>
      </c>
      <c r="K177" s="70">
        <v>5.0</v>
      </c>
      <c r="L177" s="70">
        <v>34.0</v>
      </c>
      <c r="M177" s="69" t="s">
        <v>7604</v>
      </c>
      <c r="N177" s="69" t="s">
        <v>7600</v>
      </c>
      <c r="O177" s="70">
        <v>2158.0</v>
      </c>
      <c r="P177" s="69" t="s">
        <v>7602</v>
      </c>
      <c r="Q177" s="71"/>
      <c r="R177" s="70"/>
      <c r="S177" s="69"/>
      <c r="T177" s="69"/>
      <c r="U177" s="72"/>
      <c r="V177" s="72"/>
      <c r="W177" s="69"/>
      <c r="X177" s="69"/>
      <c r="AA177" s="70"/>
      <c r="AB177" s="70"/>
      <c r="AC177" s="70"/>
      <c r="AD177" s="70"/>
      <c r="AE177" s="70"/>
      <c r="AF177" s="70"/>
      <c r="AG177" s="70"/>
      <c r="AH177" s="70"/>
      <c r="AI177" s="70"/>
      <c r="AJ177" s="70"/>
      <c r="AK177" s="69"/>
      <c r="AL177" s="69"/>
      <c r="AM177" s="70"/>
    </row>
    <row r="178">
      <c r="A178" s="70">
        <v>177.0</v>
      </c>
      <c r="B178" s="69" t="s">
        <v>2008</v>
      </c>
      <c r="C178" s="70">
        <v>1545.0</v>
      </c>
      <c r="D178" s="70">
        <v>267.0</v>
      </c>
      <c r="E178" s="70">
        <v>52.0</v>
      </c>
      <c r="F178" s="70">
        <v>1.0</v>
      </c>
      <c r="G178" s="70">
        <v>0.0</v>
      </c>
      <c r="H178" s="70">
        <v>0.0</v>
      </c>
      <c r="I178" s="70">
        <v>0.0</v>
      </c>
      <c r="J178" s="70">
        <v>0.0</v>
      </c>
      <c r="K178" s="70">
        <v>0.0</v>
      </c>
      <c r="L178" s="70">
        <v>37.0</v>
      </c>
      <c r="M178" s="69" t="s">
        <v>7738</v>
      </c>
      <c r="N178" s="69" t="s">
        <v>7613</v>
      </c>
      <c r="O178" s="70">
        <v>1960.0</v>
      </c>
      <c r="P178" s="69" t="s">
        <v>7602</v>
      </c>
      <c r="Q178" s="71"/>
      <c r="R178" s="70"/>
      <c r="S178" s="69"/>
      <c r="T178" s="69"/>
      <c r="U178" s="72"/>
      <c r="V178" s="72"/>
      <c r="W178" s="73"/>
      <c r="X178" s="69"/>
      <c r="AA178" s="70"/>
      <c r="AB178" s="70"/>
      <c r="AC178" s="70"/>
      <c r="AD178" s="70"/>
      <c r="AE178" s="70"/>
      <c r="AF178" s="70"/>
      <c r="AG178" s="70"/>
      <c r="AH178" s="70"/>
      <c r="AI178" s="70"/>
      <c r="AJ178" s="70"/>
      <c r="AK178" s="69"/>
      <c r="AL178" s="69"/>
      <c r="AM178" s="70"/>
    </row>
    <row r="179">
      <c r="A179" s="70">
        <v>178.0</v>
      </c>
      <c r="B179" s="69" t="s">
        <v>2017</v>
      </c>
      <c r="C179" s="70">
        <v>1140.0</v>
      </c>
      <c r="D179" s="70">
        <v>190.0</v>
      </c>
      <c r="E179" s="70">
        <v>25.0</v>
      </c>
      <c r="F179" s="70">
        <v>0.0</v>
      </c>
      <c r="G179" s="70">
        <v>0.0</v>
      </c>
      <c r="H179" s="70">
        <v>0.0</v>
      </c>
      <c r="I179" s="70">
        <v>0.0</v>
      </c>
      <c r="J179" s="70">
        <v>0.0</v>
      </c>
      <c r="K179" s="70">
        <v>8.0</v>
      </c>
      <c r="L179" s="70">
        <v>26.0</v>
      </c>
      <c r="M179" s="69" t="s">
        <v>7739</v>
      </c>
      <c r="N179" s="69" t="s">
        <v>7600</v>
      </c>
      <c r="O179" s="70">
        <v>1537.0</v>
      </c>
      <c r="P179" s="69" t="s">
        <v>7602</v>
      </c>
      <c r="Q179" s="71"/>
      <c r="R179" s="70"/>
      <c r="S179" s="69"/>
      <c r="T179" s="69"/>
      <c r="U179" s="72"/>
      <c r="V179" s="72"/>
      <c r="W179" s="73"/>
      <c r="X179" s="69"/>
      <c r="AA179" s="70"/>
      <c r="AB179" s="70"/>
      <c r="AC179" s="70"/>
      <c r="AD179" s="70"/>
      <c r="AE179" s="70"/>
      <c r="AF179" s="70"/>
      <c r="AG179" s="70"/>
      <c r="AH179" s="70"/>
      <c r="AI179" s="70"/>
      <c r="AJ179" s="70"/>
      <c r="AK179" s="69"/>
      <c r="AL179" s="69"/>
      <c r="AM179" s="70"/>
    </row>
    <row r="180">
      <c r="A180" s="70">
        <v>179.0</v>
      </c>
      <c r="B180" s="69" t="s">
        <v>2026</v>
      </c>
      <c r="C180" s="70">
        <v>1888.0</v>
      </c>
      <c r="D180" s="70">
        <v>326.0</v>
      </c>
      <c r="E180" s="70">
        <v>74.0</v>
      </c>
      <c r="F180" s="70">
        <v>1.0</v>
      </c>
      <c r="G180" s="70">
        <v>0.0</v>
      </c>
      <c r="H180" s="70">
        <v>0.0</v>
      </c>
      <c r="I180" s="70">
        <v>0.0</v>
      </c>
      <c r="J180" s="70">
        <v>5.0</v>
      </c>
      <c r="K180" s="70">
        <v>0.0</v>
      </c>
      <c r="L180" s="70">
        <v>28.0</v>
      </c>
      <c r="M180" s="69" t="s">
        <v>7604</v>
      </c>
      <c r="N180" s="69" t="s">
        <v>7600</v>
      </c>
      <c r="O180" s="70">
        <v>2539.0</v>
      </c>
      <c r="P180" s="69" t="s">
        <v>7602</v>
      </c>
      <c r="Q180" s="71"/>
      <c r="R180" s="70"/>
      <c r="S180" s="69"/>
      <c r="T180" s="69"/>
      <c r="U180" s="70"/>
      <c r="V180" s="70"/>
      <c r="W180" s="69"/>
      <c r="X180" s="69"/>
      <c r="AA180" s="70"/>
      <c r="AB180" s="70"/>
      <c r="AC180" s="70"/>
      <c r="AD180" s="70"/>
      <c r="AE180" s="70"/>
      <c r="AF180" s="70"/>
      <c r="AG180" s="70"/>
      <c r="AH180" s="70"/>
      <c r="AI180" s="70"/>
      <c r="AJ180" s="70"/>
      <c r="AK180" s="69"/>
      <c r="AL180" s="69"/>
      <c r="AM180" s="70"/>
    </row>
    <row r="181">
      <c r="A181" s="70">
        <v>180.0</v>
      </c>
      <c r="B181" s="69" t="s">
        <v>2037</v>
      </c>
      <c r="C181" s="70">
        <v>1671.0</v>
      </c>
      <c r="D181" s="70">
        <v>281.0</v>
      </c>
      <c r="E181" s="70">
        <v>53.0</v>
      </c>
      <c r="F181" s="70">
        <v>1.0</v>
      </c>
      <c r="G181" s="70">
        <v>0.0</v>
      </c>
      <c r="H181" s="70">
        <v>0.0</v>
      </c>
      <c r="I181" s="70">
        <v>0.0</v>
      </c>
      <c r="J181" s="70">
        <v>2.0</v>
      </c>
      <c r="K181" s="70">
        <v>8.0</v>
      </c>
      <c r="L181" s="70">
        <v>41.0</v>
      </c>
      <c r="M181" s="69" t="s">
        <v>7615</v>
      </c>
      <c r="N181" s="69" t="s">
        <v>7616</v>
      </c>
      <c r="O181" s="70">
        <v>2148.0</v>
      </c>
      <c r="P181" s="69" t="s">
        <v>7605</v>
      </c>
      <c r="Q181" s="71"/>
      <c r="R181" s="70"/>
      <c r="S181" s="69"/>
      <c r="T181" s="69"/>
      <c r="U181" s="72"/>
      <c r="V181" s="72"/>
      <c r="W181" s="69"/>
      <c r="X181" s="69"/>
      <c r="AA181" s="70"/>
      <c r="AB181" s="70"/>
      <c r="AC181" s="70"/>
      <c r="AD181" s="70"/>
      <c r="AE181" s="70"/>
      <c r="AF181" s="70"/>
      <c r="AG181" s="70"/>
      <c r="AH181" s="70"/>
      <c r="AI181" s="70"/>
      <c r="AJ181" s="70"/>
      <c r="AK181" s="69"/>
      <c r="AL181" s="69"/>
      <c r="AM181" s="70"/>
    </row>
    <row r="182">
      <c r="A182" s="70">
        <v>181.0</v>
      </c>
      <c r="B182" s="69" t="s">
        <v>2046</v>
      </c>
      <c r="C182" s="70">
        <v>1970.0</v>
      </c>
      <c r="D182" s="70">
        <v>313.0</v>
      </c>
      <c r="E182" s="70">
        <v>72.0</v>
      </c>
      <c r="F182" s="70">
        <v>0.0</v>
      </c>
      <c r="G182" s="70">
        <v>0.0</v>
      </c>
      <c r="H182" s="70">
        <v>0.0</v>
      </c>
      <c r="I182" s="70">
        <v>0.0</v>
      </c>
      <c r="J182" s="70">
        <v>4.0</v>
      </c>
      <c r="K182" s="70">
        <v>0.0</v>
      </c>
      <c r="L182" s="70">
        <v>77.0</v>
      </c>
      <c r="M182" s="69" t="s">
        <v>7604</v>
      </c>
      <c r="N182" s="69" t="s">
        <v>7600</v>
      </c>
      <c r="O182" s="70">
        <v>2614.0</v>
      </c>
      <c r="P182" s="69" t="s">
        <v>7602</v>
      </c>
      <c r="Q182" s="71"/>
      <c r="R182" s="70"/>
      <c r="S182" s="69"/>
      <c r="T182" s="69"/>
      <c r="U182" s="72"/>
      <c r="V182" s="72"/>
      <c r="W182" s="74"/>
      <c r="X182" s="69"/>
      <c r="AA182" s="70"/>
      <c r="AB182" s="70"/>
      <c r="AC182" s="70"/>
      <c r="AD182" s="70"/>
      <c r="AE182" s="70"/>
      <c r="AF182" s="70"/>
      <c r="AG182" s="70"/>
      <c r="AH182" s="70"/>
      <c r="AI182" s="70"/>
      <c r="AJ182" s="70"/>
      <c r="AK182" s="69"/>
      <c r="AL182" s="69"/>
      <c r="AM182" s="70"/>
    </row>
    <row r="183">
      <c r="A183" s="70">
        <v>182.0</v>
      </c>
      <c r="B183" s="69" t="s">
        <v>2055</v>
      </c>
      <c r="C183" s="70">
        <v>1138.0</v>
      </c>
      <c r="D183" s="70">
        <v>184.0</v>
      </c>
      <c r="E183" s="70">
        <v>45.0</v>
      </c>
      <c r="F183" s="70">
        <v>1.0</v>
      </c>
      <c r="G183" s="70">
        <v>0.0</v>
      </c>
      <c r="H183" s="70">
        <v>0.0</v>
      </c>
      <c r="I183" s="70">
        <v>0.0</v>
      </c>
      <c r="J183" s="70">
        <v>1.0</v>
      </c>
      <c r="K183" s="70">
        <v>7.0</v>
      </c>
      <c r="L183" s="70">
        <v>42.0</v>
      </c>
      <c r="M183" s="69" t="s">
        <v>7609</v>
      </c>
      <c r="N183" s="69" t="s">
        <v>7600</v>
      </c>
      <c r="O183" s="70">
        <v>1482.0</v>
      </c>
      <c r="P183" s="69" t="s">
        <v>7602</v>
      </c>
      <c r="Q183" s="71"/>
      <c r="R183" s="70"/>
      <c r="S183" s="69"/>
      <c r="T183" s="69"/>
      <c r="U183" s="70"/>
      <c r="V183" s="70"/>
      <c r="W183" s="69"/>
      <c r="X183" s="69"/>
      <c r="AA183" s="70"/>
      <c r="AB183" s="70"/>
      <c r="AC183" s="70"/>
      <c r="AD183" s="70"/>
      <c r="AE183" s="70"/>
      <c r="AF183" s="70"/>
      <c r="AG183" s="70"/>
      <c r="AH183" s="70"/>
      <c r="AI183" s="70"/>
      <c r="AJ183" s="70"/>
      <c r="AK183" s="69"/>
      <c r="AL183" s="69"/>
      <c r="AM183" s="70"/>
    </row>
    <row r="184">
      <c r="A184" s="70">
        <v>183.0</v>
      </c>
      <c r="B184" s="69" t="s">
        <v>2062</v>
      </c>
      <c r="C184" s="70">
        <v>1181.0</v>
      </c>
      <c r="D184" s="70">
        <v>195.0</v>
      </c>
      <c r="E184" s="70">
        <v>37.0</v>
      </c>
      <c r="F184" s="70">
        <v>1.0</v>
      </c>
      <c r="G184" s="70">
        <v>3.0</v>
      </c>
      <c r="H184" s="70">
        <v>0.0</v>
      </c>
      <c r="I184" s="70">
        <v>0.0</v>
      </c>
      <c r="J184" s="70">
        <v>0.0</v>
      </c>
      <c r="K184" s="70">
        <v>5.0</v>
      </c>
      <c r="L184" s="70">
        <v>33.0</v>
      </c>
      <c r="M184" s="69" t="s">
        <v>7604</v>
      </c>
      <c r="N184" s="69" t="s">
        <v>7600</v>
      </c>
      <c r="O184" s="70">
        <v>1561.0</v>
      </c>
      <c r="P184" s="69" t="s">
        <v>7602</v>
      </c>
      <c r="Q184" s="71"/>
      <c r="R184" s="70"/>
      <c r="S184" s="69"/>
      <c r="T184" s="69"/>
      <c r="U184" s="70"/>
      <c r="V184" s="70"/>
      <c r="W184" s="73"/>
      <c r="X184" s="69"/>
      <c r="AA184" s="70"/>
      <c r="AB184" s="70"/>
      <c r="AC184" s="70"/>
      <c r="AD184" s="70"/>
      <c r="AE184" s="70"/>
      <c r="AF184" s="70"/>
      <c r="AG184" s="70"/>
      <c r="AH184" s="70"/>
      <c r="AI184" s="70"/>
      <c r="AJ184" s="70"/>
      <c r="AK184" s="69"/>
      <c r="AL184" s="69"/>
      <c r="AM184" s="70"/>
    </row>
    <row r="185">
      <c r="A185" s="70">
        <v>184.0</v>
      </c>
      <c r="B185" s="69" t="s">
        <v>2068</v>
      </c>
      <c r="C185" s="70">
        <v>1441.0</v>
      </c>
      <c r="D185" s="70">
        <v>249.0</v>
      </c>
      <c r="E185" s="70">
        <v>36.0</v>
      </c>
      <c r="F185" s="70">
        <v>1.0</v>
      </c>
      <c r="G185" s="70">
        <v>0.0</v>
      </c>
      <c r="H185" s="70">
        <v>0.0</v>
      </c>
      <c r="I185" s="70">
        <v>1.0</v>
      </c>
      <c r="J185" s="70">
        <v>0.0</v>
      </c>
      <c r="K185" s="70">
        <v>21.0</v>
      </c>
      <c r="L185" s="70">
        <v>77.0</v>
      </c>
      <c r="M185" s="69" t="s">
        <v>7621</v>
      </c>
      <c r="N185" s="69" t="s">
        <v>7600</v>
      </c>
      <c r="O185" s="70">
        <v>1900.0</v>
      </c>
      <c r="P185" s="69" t="s">
        <v>7605</v>
      </c>
      <c r="Q185" s="71"/>
      <c r="R185" s="70"/>
      <c r="S185" s="69"/>
      <c r="T185" s="69"/>
      <c r="U185" s="70"/>
      <c r="V185" s="70"/>
      <c r="W185" s="69"/>
      <c r="X185" s="69"/>
      <c r="AA185" s="70"/>
      <c r="AB185" s="70"/>
      <c r="AC185" s="70"/>
      <c r="AD185" s="70"/>
      <c r="AE185" s="70"/>
      <c r="AF185" s="70"/>
      <c r="AG185" s="70"/>
      <c r="AH185" s="70"/>
      <c r="AI185" s="70"/>
      <c r="AJ185" s="70"/>
      <c r="AK185" s="69"/>
      <c r="AL185" s="69"/>
      <c r="AM185" s="70"/>
    </row>
    <row r="186">
      <c r="A186" s="70">
        <v>185.0</v>
      </c>
      <c r="B186" s="69" t="s">
        <v>2073</v>
      </c>
      <c r="C186" s="70">
        <v>812.0</v>
      </c>
      <c r="D186" s="70">
        <v>139.0</v>
      </c>
      <c r="E186" s="70">
        <v>31.0</v>
      </c>
      <c r="F186" s="70">
        <v>1.0</v>
      </c>
      <c r="G186" s="70">
        <v>1.0</v>
      </c>
      <c r="H186" s="70">
        <v>0.0</v>
      </c>
      <c r="I186" s="70">
        <v>0.0</v>
      </c>
      <c r="J186" s="70">
        <v>5.0</v>
      </c>
      <c r="K186" s="70">
        <v>0.0</v>
      </c>
      <c r="L186" s="70">
        <v>37.0</v>
      </c>
      <c r="M186" s="69" t="s">
        <v>7653</v>
      </c>
      <c r="N186" s="69" t="s">
        <v>7616</v>
      </c>
      <c r="O186" s="70">
        <v>1059.0</v>
      </c>
      <c r="P186" s="69" t="s">
        <v>7602</v>
      </c>
      <c r="Q186" s="71"/>
      <c r="R186" s="70"/>
      <c r="S186" s="69"/>
      <c r="T186" s="69"/>
      <c r="U186" s="70"/>
      <c r="V186" s="70"/>
      <c r="W186" s="73"/>
      <c r="X186" s="69"/>
      <c r="AA186" s="70"/>
      <c r="AB186" s="70"/>
      <c r="AC186" s="70"/>
      <c r="AD186" s="70"/>
      <c r="AE186" s="70"/>
      <c r="AF186" s="70"/>
      <c r="AG186" s="70"/>
      <c r="AH186" s="70"/>
      <c r="AI186" s="70"/>
      <c r="AJ186" s="70"/>
      <c r="AK186" s="69"/>
      <c r="AL186" s="69"/>
      <c r="AM186" s="70"/>
    </row>
    <row r="187">
      <c r="A187" s="70">
        <v>186.0</v>
      </c>
      <c r="B187" s="69" t="s">
        <v>2083</v>
      </c>
      <c r="C187" s="70">
        <v>3112.0</v>
      </c>
      <c r="D187" s="70">
        <v>553.0</v>
      </c>
      <c r="E187" s="70">
        <v>84.0</v>
      </c>
      <c r="F187" s="70">
        <v>1.0</v>
      </c>
      <c r="G187" s="70">
        <v>0.0</v>
      </c>
      <c r="H187" s="70">
        <v>0.0</v>
      </c>
      <c r="I187" s="70">
        <v>0.0</v>
      </c>
      <c r="J187" s="70">
        <v>0.0</v>
      </c>
      <c r="K187" s="70">
        <v>0.0</v>
      </c>
      <c r="L187" s="70">
        <v>60.0</v>
      </c>
      <c r="M187" s="69" t="s">
        <v>7609</v>
      </c>
      <c r="N187" s="69" t="s">
        <v>7600</v>
      </c>
      <c r="O187" s="70">
        <v>4212.0</v>
      </c>
      <c r="P187" s="69" t="s">
        <v>7602</v>
      </c>
      <c r="Q187" s="71"/>
      <c r="R187" s="70"/>
      <c r="S187" s="69"/>
      <c r="T187" s="69"/>
      <c r="U187" s="72"/>
      <c r="V187" s="72"/>
      <c r="W187" s="73"/>
      <c r="X187" s="69"/>
      <c r="AA187" s="70"/>
      <c r="AB187" s="70"/>
      <c r="AC187" s="70"/>
      <c r="AD187" s="70"/>
      <c r="AE187" s="70"/>
      <c r="AF187" s="70"/>
      <c r="AG187" s="70"/>
      <c r="AH187" s="70"/>
      <c r="AI187" s="70"/>
      <c r="AJ187" s="70"/>
      <c r="AK187" s="69"/>
      <c r="AL187" s="69"/>
      <c r="AM187" s="70"/>
    </row>
    <row r="188">
      <c r="A188" s="70">
        <v>187.0</v>
      </c>
      <c r="B188" s="69" t="s">
        <v>2093</v>
      </c>
      <c r="C188" s="70">
        <v>2480.0</v>
      </c>
      <c r="D188" s="70">
        <v>419.0</v>
      </c>
      <c r="E188" s="70">
        <v>83.0</v>
      </c>
      <c r="F188" s="70">
        <v>0.0</v>
      </c>
      <c r="G188" s="70">
        <v>0.0</v>
      </c>
      <c r="H188" s="70">
        <v>0.0</v>
      </c>
      <c r="I188" s="70">
        <v>0.0</v>
      </c>
      <c r="J188" s="70">
        <v>2.0</v>
      </c>
      <c r="K188" s="70">
        <v>8.0</v>
      </c>
      <c r="L188" s="70">
        <v>61.0</v>
      </c>
      <c r="M188" s="69" t="s">
        <v>7604</v>
      </c>
      <c r="N188" s="69" t="s">
        <v>7600</v>
      </c>
      <c r="O188" s="70">
        <v>3266.0</v>
      </c>
      <c r="P188" s="69" t="s">
        <v>7605</v>
      </c>
      <c r="Q188" s="71"/>
      <c r="R188" s="70"/>
      <c r="S188" s="69"/>
      <c r="T188" s="69"/>
      <c r="U188" s="72"/>
      <c r="V188" s="72"/>
      <c r="W188" s="69"/>
      <c r="X188" s="69"/>
      <c r="AA188" s="70"/>
      <c r="AB188" s="70"/>
      <c r="AC188" s="70"/>
      <c r="AD188" s="70"/>
      <c r="AE188" s="70"/>
      <c r="AF188" s="70"/>
      <c r="AG188" s="70"/>
      <c r="AH188" s="70"/>
      <c r="AI188" s="70"/>
      <c r="AJ188" s="70"/>
      <c r="AK188" s="69"/>
      <c r="AL188" s="69"/>
      <c r="AM188" s="70"/>
    </row>
    <row r="189">
      <c r="A189" s="70">
        <v>188.0</v>
      </c>
      <c r="B189" s="69" t="s">
        <v>2102</v>
      </c>
      <c r="C189" s="70">
        <v>1254.0</v>
      </c>
      <c r="D189" s="70">
        <v>225.0</v>
      </c>
      <c r="E189" s="70">
        <v>41.0</v>
      </c>
      <c r="F189" s="70">
        <v>1.0</v>
      </c>
      <c r="G189" s="70">
        <v>0.0</v>
      </c>
      <c r="H189" s="70">
        <v>0.0</v>
      </c>
      <c r="I189" s="70">
        <v>0.0</v>
      </c>
      <c r="J189" s="70">
        <v>0.0</v>
      </c>
      <c r="K189" s="70">
        <v>0.0</v>
      </c>
      <c r="L189" s="70">
        <v>30.0</v>
      </c>
      <c r="M189" s="69" t="s">
        <v>7744</v>
      </c>
      <c r="N189" s="69" t="s">
        <v>7613</v>
      </c>
      <c r="O189" s="70">
        <v>1592.0</v>
      </c>
      <c r="P189" s="69" t="s">
        <v>7602</v>
      </c>
      <c r="Q189" s="71"/>
      <c r="R189" s="70"/>
      <c r="S189" s="69"/>
      <c r="T189" s="69"/>
      <c r="U189" s="70"/>
      <c r="V189" s="70"/>
      <c r="W189" s="73"/>
      <c r="X189" s="69"/>
      <c r="AA189" s="70"/>
      <c r="AB189" s="70"/>
      <c r="AC189" s="70"/>
      <c r="AD189" s="70"/>
      <c r="AE189" s="70"/>
      <c r="AF189" s="70"/>
      <c r="AG189" s="70"/>
      <c r="AH189" s="70"/>
      <c r="AI189" s="70"/>
      <c r="AJ189" s="70"/>
      <c r="AK189" s="69"/>
      <c r="AL189" s="69"/>
      <c r="AM189" s="70"/>
    </row>
    <row r="190">
      <c r="A190" s="70">
        <v>189.0</v>
      </c>
      <c r="B190" s="69" t="s">
        <v>2112</v>
      </c>
      <c r="C190" s="70">
        <v>934.0</v>
      </c>
      <c r="D190" s="70">
        <v>161.0</v>
      </c>
      <c r="E190" s="70">
        <v>19.0</v>
      </c>
      <c r="F190" s="70">
        <v>0.0</v>
      </c>
      <c r="G190" s="70">
        <v>0.0</v>
      </c>
      <c r="H190" s="70">
        <v>0.0</v>
      </c>
      <c r="I190" s="70">
        <v>0.0</v>
      </c>
      <c r="J190" s="70">
        <v>0.0</v>
      </c>
      <c r="K190" s="70">
        <v>0.0</v>
      </c>
      <c r="L190" s="70">
        <v>16.0</v>
      </c>
      <c r="M190" s="69" t="s">
        <v>7604</v>
      </c>
      <c r="N190" s="69" t="s">
        <v>7600</v>
      </c>
      <c r="O190" s="70">
        <v>1290.0</v>
      </c>
      <c r="P190" s="69" t="s">
        <v>7602</v>
      </c>
      <c r="Q190" s="71"/>
      <c r="R190" s="70"/>
      <c r="S190" s="69"/>
      <c r="T190" s="69"/>
      <c r="U190" s="72"/>
      <c r="V190" s="72"/>
      <c r="W190" s="75"/>
      <c r="X190" s="69"/>
      <c r="AA190" s="70"/>
      <c r="AB190" s="70"/>
      <c r="AC190" s="70"/>
      <c r="AD190" s="70"/>
      <c r="AE190" s="70"/>
      <c r="AF190" s="70"/>
      <c r="AG190" s="70"/>
      <c r="AH190" s="70"/>
      <c r="AI190" s="70"/>
      <c r="AJ190" s="70"/>
      <c r="AK190" s="69"/>
      <c r="AL190" s="69"/>
      <c r="AM190" s="70"/>
    </row>
    <row r="191">
      <c r="A191" s="70">
        <v>190.0</v>
      </c>
      <c r="B191" s="69" t="s">
        <v>2121</v>
      </c>
      <c r="C191" s="70">
        <v>3422.0</v>
      </c>
      <c r="D191" s="70">
        <v>628.0</v>
      </c>
      <c r="E191" s="70">
        <v>98.0</v>
      </c>
      <c r="F191" s="70">
        <v>0.0</v>
      </c>
      <c r="G191" s="70">
        <v>0.0</v>
      </c>
      <c r="H191" s="70">
        <v>0.0</v>
      </c>
      <c r="I191" s="70">
        <v>0.0</v>
      </c>
      <c r="J191" s="70">
        <v>3.0</v>
      </c>
      <c r="K191" s="70">
        <v>0.0</v>
      </c>
      <c r="L191" s="70">
        <v>69.0</v>
      </c>
      <c r="M191" s="69" t="s">
        <v>7604</v>
      </c>
      <c r="N191" s="69" t="s">
        <v>7600</v>
      </c>
      <c r="O191" s="70">
        <v>4541.0</v>
      </c>
      <c r="P191" s="69" t="s">
        <v>7605</v>
      </c>
      <c r="Q191" s="71"/>
      <c r="R191" s="70"/>
      <c r="S191" s="69"/>
      <c r="T191" s="69"/>
      <c r="U191" s="70"/>
      <c r="V191" s="70"/>
      <c r="W191" s="69"/>
      <c r="X191" s="69"/>
      <c r="AA191" s="70"/>
      <c r="AB191" s="70"/>
      <c r="AC191" s="70"/>
      <c r="AD191" s="70"/>
      <c r="AE191" s="70"/>
      <c r="AF191" s="70"/>
      <c r="AG191" s="70"/>
      <c r="AH191" s="70"/>
      <c r="AI191" s="70"/>
      <c r="AJ191" s="70"/>
      <c r="AK191" s="69"/>
      <c r="AL191" s="69"/>
      <c r="AM191" s="70"/>
    </row>
    <row r="192">
      <c r="A192" s="70">
        <v>191.0</v>
      </c>
      <c r="B192" s="69" t="s">
        <v>2129</v>
      </c>
      <c r="C192" s="70">
        <v>1936.0</v>
      </c>
      <c r="D192" s="70">
        <v>325.0</v>
      </c>
      <c r="E192" s="70">
        <v>75.0</v>
      </c>
      <c r="F192" s="70">
        <v>1.0</v>
      </c>
      <c r="G192" s="70">
        <v>0.0</v>
      </c>
      <c r="H192" s="70">
        <v>0.0</v>
      </c>
      <c r="I192" s="70">
        <v>0.0</v>
      </c>
      <c r="J192" s="70">
        <v>0.0</v>
      </c>
      <c r="K192" s="70">
        <v>4.0</v>
      </c>
      <c r="L192" s="70">
        <v>57.0</v>
      </c>
      <c r="M192" s="69" t="s">
        <v>7747</v>
      </c>
      <c r="N192" s="69" t="s">
        <v>7613</v>
      </c>
      <c r="O192" s="70">
        <v>2607.0</v>
      </c>
      <c r="P192" s="69" t="s">
        <v>7602</v>
      </c>
      <c r="Q192" s="71"/>
      <c r="R192" s="70"/>
      <c r="S192" s="69"/>
      <c r="T192" s="69"/>
      <c r="U192" s="70"/>
      <c r="V192" s="70"/>
      <c r="W192" s="69"/>
      <c r="X192" s="69"/>
      <c r="AA192" s="70"/>
      <c r="AB192" s="70"/>
      <c r="AC192" s="70"/>
      <c r="AD192" s="70"/>
      <c r="AE192" s="70"/>
      <c r="AF192" s="70"/>
      <c r="AG192" s="70"/>
      <c r="AH192" s="70"/>
      <c r="AI192" s="70"/>
      <c r="AJ192" s="70"/>
      <c r="AK192" s="69"/>
      <c r="AL192" s="69"/>
      <c r="AM192" s="70"/>
    </row>
    <row r="193">
      <c r="A193" s="70">
        <v>192.0</v>
      </c>
      <c r="B193" s="69" t="s">
        <v>2139</v>
      </c>
      <c r="C193" s="70">
        <v>3966.0</v>
      </c>
      <c r="D193" s="70">
        <v>634.0</v>
      </c>
      <c r="E193" s="70">
        <v>139.0</v>
      </c>
      <c r="F193" s="70">
        <v>1.0</v>
      </c>
      <c r="G193" s="70">
        <v>2.0</v>
      </c>
      <c r="H193" s="70">
        <v>0.0</v>
      </c>
      <c r="I193" s="70">
        <v>0.0</v>
      </c>
      <c r="J193" s="70">
        <v>0.0</v>
      </c>
      <c r="K193" s="70">
        <v>12.0</v>
      </c>
      <c r="L193" s="70">
        <v>75.0</v>
      </c>
      <c r="M193" s="69" t="s">
        <v>7749</v>
      </c>
      <c r="N193" s="69" t="s">
        <v>7600</v>
      </c>
      <c r="O193" s="70">
        <v>5317.0</v>
      </c>
      <c r="P193" s="69" t="s">
        <v>7602</v>
      </c>
      <c r="Q193" s="71"/>
      <c r="R193" s="70"/>
      <c r="S193" s="69"/>
      <c r="T193" s="69"/>
      <c r="U193" s="72"/>
      <c r="V193" s="72"/>
      <c r="W193" s="69"/>
      <c r="X193" s="69"/>
      <c r="AA193" s="70"/>
      <c r="AB193" s="70"/>
      <c r="AC193" s="70"/>
      <c r="AD193" s="70"/>
      <c r="AE193" s="70"/>
      <c r="AF193" s="70"/>
      <c r="AG193" s="70"/>
      <c r="AH193" s="70"/>
      <c r="AI193" s="70"/>
      <c r="AJ193" s="70"/>
      <c r="AK193" s="69"/>
      <c r="AL193" s="69"/>
      <c r="AM193" s="70"/>
    </row>
    <row r="194">
      <c r="A194" s="70">
        <v>193.0</v>
      </c>
      <c r="B194" s="69" t="s">
        <v>2149</v>
      </c>
      <c r="C194" s="70">
        <v>1313.0</v>
      </c>
      <c r="D194" s="70">
        <v>228.0</v>
      </c>
      <c r="E194" s="70">
        <v>26.0</v>
      </c>
      <c r="F194" s="70">
        <v>0.0</v>
      </c>
      <c r="G194" s="70">
        <v>0.0</v>
      </c>
      <c r="H194" s="70">
        <v>0.0</v>
      </c>
      <c r="I194" s="70">
        <v>1.0</v>
      </c>
      <c r="J194" s="70">
        <v>0.0</v>
      </c>
      <c r="K194" s="70">
        <v>12.0</v>
      </c>
      <c r="L194" s="70">
        <v>36.0</v>
      </c>
      <c r="M194" s="69" t="s">
        <v>7604</v>
      </c>
      <c r="N194" s="69" t="s">
        <v>7600</v>
      </c>
      <c r="O194" s="70">
        <v>1803.0</v>
      </c>
      <c r="P194" s="69" t="s">
        <v>7602</v>
      </c>
      <c r="Q194" s="71"/>
      <c r="R194" s="70"/>
      <c r="S194" s="69"/>
      <c r="T194" s="69"/>
      <c r="U194" s="72"/>
      <c r="V194" s="72"/>
      <c r="W194" s="73"/>
      <c r="X194" s="69"/>
      <c r="AA194" s="70"/>
      <c r="AB194" s="70"/>
      <c r="AC194" s="70"/>
      <c r="AD194" s="70"/>
      <c r="AE194" s="70"/>
      <c r="AF194" s="70"/>
      <c r="AG194" s="70"/>
      <c r="AH194" s="70"/>
      <c r="AI194" s="70"/>
      <c r="AJ194" s="70"/>
      <c r="AK194" s="69"/>
      <c r="AL194" s="69"/>
      <c r="AM194" s="70"/>
    </row>
    <row r="195">
      <c r="A195" s="70">
        <v>194.0</v>
      </c>
      <c r="B195" s="69" t="s">
        <v>2159</v>
      </c>
      <c r="C195" s="70">
        <v>2955.0</v>
      </c>
      <c r="D195" s="70">
        <v>498.0</v>
      </c>
      <c r="E195" s="70">
        <v>80.0</v>
      </c>
      <c r="F195" s="70">
        <v>0.0</v>
      </c>
      <c r="G195" s="70">
        <v>0.0</v>
      </c>
      <c r="H195" s="70">
        <v>0.0</v>
      </c>
      <c r="I195" s="70">
        <v>1.0</v>
      </c>
      <c r="J195" s="70">
        <v>0.0</v>
      </c>
      <c r="K195" s="70">
        <v>28.0</v>
      </c>
      <c r="L195" s="70">
        <v>55.0</v>
      </c>
      <c r="M195" s="69" t="s">
        <v>7604</v>
      </c>
      <c r="N195" s="69" t="s">
        <v>7600</v>
      </c>
      <c r="O195" s="70">
        <v>3940.0</v>
      </c>
      <c r="P195" s="69" t="s">
        <v>7605</v>
      </c>
      <c r="Q195" s="71"/>
      <c r="R195" s="70"/>
      <c r="S195" s="69"/>
      <c r="T195" s="69"/>
      <c r="U195" s="72"/>
      <c r="V195" s="72"/>
      <c r="W195" s="69"/>
      <c r="X195" s="69"/>
      <c r="AA195" s="70"/>
      <c r="AB195" s="70"/>
      <c r="AC195" s="70"/>
      <c r="AD195" s="70"/>
      <c r="AE195" s="70"/>
      <c r="AF195" s="70"/>
      <c r="AG195" s="70"/>
      <c r="AH195" s="70"/>
      <c r="AI195" s="70"/>
      <c r="AJ195" s="70"/>
      <c r="AK195" s="69"/>
      <c r="AL195" s="69"/>
      <c r="AM195" s="70"/>
    </row>
    <row r="196">
      <c r="A196" s="70">
        <v>195.0</v>
      </c>
      <c r="B196" s="69" t="s">
        <v>2168</v>
      </c>
      <c r="C196" s="70">
        <v>2221.0</v>
      </c>
      <c r="D196" s="70">
        <v>409.0</v>
      </c>
      <c r="E196" s="70">
        <v>60.0</v>
      </c>
      <c r="F196" s="70">
        <v>0.0</v>
      </c>
      <c r="G196" s="70">
        <v>0.0</v>
      </c>
      <c r="H196" s="70">
        <v>0.0</v>
      </c>
      <c r="I196" s="70">
        <v>0.0</v>
      </c>
      <c r="J196" s="70">
        <v>0.0</v>
      </c>
      <c r="K196" s="70">
        <v>0.0</v>
      </c>
      <c r="L196" s="70">
        <v>101.0</v>
      </c>
      <c r="M196" s="69" t="s">
        <v>7751</v>
      </c>
      <c r="N196" s="69" t="s">
        <v>7613</v>
      </c>
      <c r="O196" s="70">
        <v>2993.0</v>
      </c>
      <c r="P196" s="69" t="s">
        <v>7602</v>
      </c>
      <c r="Q196" s="71"/>
      <c r="R196" s="70"/>
      <c r="S196" s="69"/>
      <c r="T196" s="69"/>
      <c r="U196" s="72"/>
      <c r="V196" s="72"/>
      <c r="W196" s="73"/>
      <c r="X196" s="69"/>
      <c r="AA196" s="70"/>
      <c r="AB196" s="70"/>
      <c r="AC196" s="70"/>
      <c r="AD196" s="70"/>
      <c r="AE196" s="70"/>
      <c r="AF196" s="70"/>
      <c r="AG196" s="70"/>
      <c r="AH196" s="70"/>
      <c r="AI196" s="70"/>
      <c r="AJ196" s="70"/>
      <c r="AK196" s="69"/>
      <c r="AL196" s="69"/>
      <c r="AM196" s="70"/>
    </row>
    <row r="197">
      <c r="A197" s="70">
        <v>196.0</v>
      </c>
      <c r="B197" s="69" t="s">
        <v>2178</v>
      </c>
      <c r="C197" s="70">
        <v>1221.0</v>
      </c>
      <c r="D197" s="70">
        <v>201.0</v>
      </c>
      <c r="E197" s="70">
        <v>70.0</v>
      </c>
      <c r="F197" s="70">
        <v>1.0</v>
      </c>
      <c r="G197" s="70">
        <v>1.0</v>
      </c>
      <c r="H197" s="70">
        <v>0.0</v>
      </c>
      <c r="I197" s="70">
        <v>1.0</v>
      </c>
      <c r="J197" s="70">
        <v>4.0</v>
      </c>
      <c r="K197" s="70">
        <v>16.0</v>
      </c>
      <c r="L197" s="70">
        <v>35.0</v>
      </c>
      <c r="M197" s="69" t="s">
        <v>7604</v>
      </c>
      <c r="N197" s="69" t="s">
        <v>7600</v>
      </c>
      <c r="O197" s="70">
        <v>1561.0</v>
      </c>
      <c r="P197" s="69" t="s">
        <v>7602</v>
      </c>
      <c r="Q197" s="71"/>
      <c r="R197" s="70"/>
      <c r="S197" s="69"/>
      <c r="T197" s="69"/>
      <c r="U197" s="72"/>
      <c r="V197" s="72"/>
      <c r="W197" s="69"/>
      <c r="X197" s="69"/>
      <c r="AA197" s="70"/>
      <c r="AB197" s="70"/>
      <c r="AC197" s="70"/>
      <c r="AD197" s="70"/>
      <c r="AE197" s="70"/>
      <c r="AF197" s="70"/>
      <c r="AG197" s="70"/>
      <c r="AH197" s="70"/>
      <c r="AI197" s="70"/>
      <c r="AJ197" s="70"/>
      <c r="AK197" s="69"/>
      <c r="AL197" s="69"/>
      <c r="AM197" s="70"/>
    </row>
    <row r="198">
      <c r="A198" s="70">
        <v>197.0</v>
      </c>
      <c r="B198" s="69" t="s">
        <v>2187</v>
      </c>
      <c r="C198" s="70">
        <v>3196.0</v>
      </c>
      <c r="D198" s="70">
        <v>479.0</v>
      </c>
      <c r="E198" s="70">
        <v>239.0</v>
      </c>
      <c r="F198" s="70">
        <v>1.0</v>
      </c>
      <c r="G198" s="70">
        <v>0.0</v>
      </c>
      <c r="H198" s="70">
        <v>0.0</v>
      </c>
      <c r="I198" s="70">
        <v>0.0</v>
      </c>
      <c r="J198" s="70">
        <v>7.0</v>
      </c>
      <c r="K198" s="70">
        <v>22.0</v>
      </c>
      <c r="L198" s="70">
        <v>154.0</v>
      </c>
      <c r="M198" s="69" t="s">
        <v>7753</v>
      </c>
      <c r="N198" s="69" t="s">
        <v>7616</v>
      </c>
      <c r="O198" s="70">
        <v>4080.0</v>
      </c>
      <c r="P198" s="69" t="s">
        <v>7602</v>
      </c>
      <c r="Q198" s="71"/>
      <c r="R198" s="70"/>
      <c r="S198" s="69"/>
      <c r="T198" s="69"/>
      <c r="U198" s="70"/>
      <c r="V198" s="70"/>
      <c r="W198" s="69"/>
      <c r="X198" s="69"/>
      <c r="AA198" s="70"/>
      <c r="AB198" s="70"/>
      <c r="AC198" s="70"/>
      <c r="AD198" s="70"/>
      <c r="AE198" s="70"/>
      <c r="AF198" s="70"/>
      <c r="AG198" s="70"/>
      <c r="AH198" s="70"/>
      <c r="AI198" s="70"/>
      <c r="AJ198" s="70"/>
      <c r="AK198" s="69"/>
      <c r="AL198" s="69"/>
      <c r="AM198" s="70"/>
    </row>
    <row r="199">
      <c r="A199" s="70">
        <v>198.0</v>
      </c>
      <c r="B199" s="69" t="s">
        <v>2196</v>
      </c>
      <c r="C199" s="70">
        <v>708.0</v>
      </c>
      <c r="D199" s="70">
        <v>126.0</v>
      </c>
      <c r="E199" s="70">
        <v>31.0</v>
      </c>
      <c r="F199" s="70">
        <v>1.0</v>
      </c>
      <c r="G199" s="70">
        <v>0.0</v>
      </c>
      <c r="H199" s="70">
        <v>0.0</v>
      </c>
      <c r="I199" s="70">
        <v>0.0</v>
      </c>
      <c r="J199" s="70">
        <v>0.0</v>
      </c>
      <c r="K199" s="70">
        <v>0.0</v>
      </c>
      <c r="L199" s="70">
        <v>27.0</v>
      </c>
      <c r="M199" s="69" t="s">
        <v>7604</v>
      </c>
      <c r="N199" s="69" t="s">
        <v>7600</v>
      </c>
      <c r="O199" s="70">
        <v>890.0</v>
      </c>
      <c r="P199" s="69" t="s">
        <v>7605</v>
      </c>
      <c r="Q199" s="71"/>
      <c r="R199" s="70"/>
      <c r="S199" s="69"/>
      <c r="T199" s="69"/>
      <c r="U199" s="72"/>
      <c r="V199" s="72"/>
      <c r="W199" s="69"/>
      <c r="X199" s="69"/>
      <c r="AA199" s="70"/>
      <c r="AB199" s="70"/>
      <c r="AC199" s="70"/>
      <c r="AD199" s="70"/>
      <c r="AE199" s="70"/>
      <c r="AF199" s="70"/>
      <c r="AG199" s="70"/>
      <c r="AH199" s="70"/>
      <c r="AI199" s="70"/>
      <c r="AJ199" s="70"/>
      <c r="AK199" s="69"/>
      <c r="AL199" s="69"/>
      <c r="AM199" s="70"/>
    </row>
    <row r="200">
      <c r="A200" s="70">
        <v>199.0</v>
      </c>
      <c r="B200" s="69" t="s">
        <v>2208</v>
      </c>
      <c r="C200" s="70">
        <v>1101.0</v>
      </c>
      <c r="D200" s="70">
        <v>198.0</v>
      </c>
      <c r="E200" s="70">
        <v>33.0</v>
      </c>
      <c r="F200" s="70">
        <v>1.0</v>
      </c>
      <c r="G200" s="70">
        <v>0.0</v>
      </c>
      <c r="H200" s="70">
        <v>0.0</v>
      </c>
      <c r="I200" s="70">
        <v>0.0</v>
      </c>
      <c r="J200" s="70">
        <v>0.0</v>
      </c>
      <c r="K200" s="70">
        <v>2.0</v>
      </c>
      <c r="L200" s="70">
        <v>27.0</v>
      </c>
      <c r="M200" s="69" t="s">
        <v>7604</v>
      </c>
      <c r="N200" s="69" t="s">
        <v>7600</v>
      </c>
      <c r="O200" s="70">
        <v>1493.0</v>
      </c>
      <c r="P200" s="72"/>
      <c r="Q200" s="71"/>
      <c r="R200" s="70"/>
      <c r="S200" s="69"/>
      <c r="T200" s="69"/>
      <c r="U200" s="72"/>
      <c r="V200" s="72"/>
      <c r="W200" s="69"/>
      <c r="X200" s="69"/>
      <c r="AA200" s="70"/>
      <c r="AB200" s="70"/>
      <c r="AC200" s="70"/>
      <c r="AD200" s="70"/>
      <c r="AE200" s="70"/>
      <c r="AF200" s="70"/>
      <c r="AG200" s="70"/>
      <c r="AH200" s="70"/>
      <c r="AI200" s="70"/>
      <c r="AJ200" s="70"/>
      <c r="AK200" s="69"/>
      <c r="AL200" s="69"/>
      <c r="AM200" s="70"/>
    </row>
    <row r="201">
      <c r="A201" s="70">
        <v>200.0</v>
      </c>
      <c r="B201" s="69" t="s">
        <v>2222</v>
      </c>
      <c r="C201" s="70">
        <v>15667.0</v>
      </c>
      <c r="D201" s="70">
        <v>2989.0</v>
      </c>
      <c r="E201" s="70">
        <v>397.0</v>
      </c>
      <c r="F201" s="70">
        <v>0.0</v>
      </c>
      <c r="G201" s="70">
        <v>0.0</v>
      </c>
      <c r="H201" s="70">
        <v>0.0</v>
      </c>
      <c r="I201" s="70">
        <v>6.0</v>
      </c>
      <c r="J201" s="70">
        <v>3.0</v>
      </c>
      <c r="K201" s="70">
        <v>52.0</v>
      </c>
      <c r="L201" s="70">
        <v>340.0</v>
      </c>
      <c r="M201" s="69" t="s">
        <v>7621</v>
      </c>
      <c r="N201" s="69" t="s">
        <v>7600</v>
      </c>
      <c r="O201" s="70">
        <v>20910.0</v>
      </c>
      <c r="P201" s="69" t="s">
        <v>7605</v>
      </c>
      <c r="Q201" s="71"/>
      <c r="R201" s="70"/>
      <c r="S201" s="69"/>
      <c r="T201" s="69"/>
      <c r="U201" s="72"/>
      <c r="V201" s="72"/>
      <c r="W201" s="69"/>
      <c r="X201" s="69"/>
      <c r="AA201" s="70"/>
      <c r="AB201" s="70"/>
      <c r="AC201" s="70"/>
      <c r="AD201" s="70"/>
      <c r="AE201" s="70"/>
      <c r="AF201" s="70"/>
      <c r="AG201" s="70"/>
      <c r="AH201" s="70"/>
      <c r="AI201" s="70"/>
      <c r="AJ201" s="70"/>
      <c r="AK201" s="69"/>
      <c r="AL201" s="69"/>
      <c r="AM201" s="70"/>
    </row>
    <row r="202">
      <c r="A202" s="70">
        <v>201.0</v>
      </c>
      <c r="B202" s="69" t="s">
        <v>2233</v>
      </c>
      <c r="C202" s="70">
        <v>1583.0</v>
      </c>
      <c r="D202" s="70">
        <v>290.0</v>
      </c>
      <c r="E202" s="70">
        <v>48.0</v>
      </c>
      <c r="F202" s="70">
        <v>2.0</v>
      </c>
      <c r="G202" s="70">
        <v>0.0</v>
      </c>
      <c r="H202" s="70">
        <v>0.0</v>
      </c>
      <c r="I202" s="70">
        <v>0.0</v>
      </c>
      <c r="J202" s="70">
        <v>0.0</v>
      </c>
      <c r="K202" s="70">
        <v>0.0</v>
      </c>
      <c r="L202" s="70">
        <v>23.0</v>
      </c>
      <c r="M202" s="69" t="s">
        <v>7604</v>
      </c>
      <c r="N202" s="69" t="s">
        <v>7600</v>
      </c>
      <c r="O202" s="70">
        <v>2056.0</v>
      </c>
      <c r="P202" s="69" t="s">
        <v>7602</v>
      </c>
      <c r="Q202" s="71"/>
      <c r="R202" s="70"/>
      <c r="S202" s="69"/>
      <c r="T202" s="69"/>
      <c r="U202" s="70"/>
      <c r="V202" s="70"/>
      <c r="W202" s="69"/>
      <c r="X202" s="69"/>
      <c r="AA202" s="70"/>
      <c r="AB202" s="70"/>
      <c r="AC202" s="70"/>
      <c r="AD202" s="70"/>
      <c r="AE202" s="70"/>
      <c r="AF202" s="70"/>
      <c r="AG202" s="70"/>
      <c r="AH202" s="70"/>
      <c r="AI202" s="70"/>
      <c r="AJ202" s="70"/>
      <c r="AK202" s="69"/>
      <c r="AL202" s="69"/>
      <c r="AM202" s="70"/>
    </row>
    <row r="203">
      <c r="A203" s="70">
        <v>202.0</v>
      </c>
      <c r="B203" s="69" t="s">
        <v>2243</v>
      </c>
      <c r="C203" s="70">
        <v>909.0</v>
      </c>
      <c r="D203" s="70">
        <v>153.0</v>
      </c>
      <c r="E203" s="70">
        <v>28.0</v>
      </c>
      <c r="F203" s="70">
        <v>0.0</v>
      </c>
      <c r="G203" s="70">
        <v>0.0</v>
      </c>
      <c r="H203" s="70">
        <v>0.0</v>
      </c>
      <c r="I203" s="70">
        <v>0.0</v>
      </c>
      <c r="J203" s="70">
        <v>0.0</v>
      </c>
      <c r="K203" s="70">
        <v>4.0</v>
      </c>
      <c r="L203" s="70">
        <v>37.0</v>
      </c>
      <c r="M203" s="69" t="s">
        <v>7604</v>
      </c>
      <c r="N203" s="69" t="s">
        <v>7600</v>
      </c>
      <c r="O203" s="70">
        <v>1276.0</v>
      </c>
      <c r="P203" s="69" t="s">
        <v>7602</v>
      </c>
      <c r="Q203" s="71"/>
      <c r="R203" s="70"/>
      <c r="S203" s="69"/>
      <c r="T203" s="69"/>
      <c r="U203" s="70"/>
      <c r="V203" s="70"/>
      <c r="W203" s="69"/>
      <c r="X203" s="69"/>
      <c r="AA203" s="70"/>
      <c r="AB203" s="70"/>
      <c r="AC203" s="70"/>
      <c r="AD203" s="70"/>
      <c r="AE203" s="70"/>
      <c r="AF203" s="70"/>
      <c r="AG203" s="70"/>
      <c r="AH203" s="70"/>
      <c r="AI203" s="70"/>
      <c r="AJ203" s="70"/>
      <c r="AK203" s="69"/>
      <c r="AL203" s="69"/>
      <c r="AM203" s="70"/>
    </row>
    <row r="204">
      <c r="A204" s="70">
        <v>203.0</v>
      </c>
      <c r="B204" s="69" t="s">
        <v>2252</v>
      </c>
      <c r="C204" s="70">
        <v>2550.0</v>
      </c>
      <c r="D204" s="70">
        <v>489.0</v>
      </c>
      <c r="E204" s="70">
        <v>94.0</v>
      </c>
      <c r="F204" s="70">
        <v>0.0</v>
      </c>
      <c r="G204" s="70">
        <v>0.0</v>
      </c>
      <c r="H204" s="70">
        <v>1.0</v>
      </c>
      <c r="I204" s="70">
        <v>0.0</v>
      </c>
      <c r="J204" s="70">
        <v>2.0</v>
      </c>
      <c r="K204" s="70">
        <v>6.0</v>
      </c>
      <c r="L204" s="70">
        <v>89.0</v>
      </c>
      <c r="M204" s="69" t="s">
        <v>7689</v>
      </c>
      <c r="N204" s="69" t="s">
        <v>7600</v>
      </c>
      <c r="O204" s="70">
        <v>3422.0</v>
      </c>
      <c r="P204" s="69" t="s">
        <v>7602</v>
      </c>
      <c r="Q204" s="71"/>
      <c r="R204" s="70"/>
      <c r="S204" s="69"/>
      <c r="T204" s="69"/>
      <c r="U204" s="70"/>
      <c r="V204" s="70"/>
      <c r="W204" s="73"/>
      <c r="X204" s="69"/>
      <c r="AA204" s="70"/>
      <c r="AB204" s="70"/>
      <c r="AC204" s="70"/>
      <c r="AD204" s="70"/>
      <c r="AE204" s="70"/>
      <c r="AF204" s="70"/>
      <c r="AG204" s="70"/>
      <c r="AH204" s="70"/>
      <c r="AI204" s="70"/>
      <c r="AJ204" s="70"/>
      <c r="AK204" s="69"/>
      <c r="AL204" s="69"/>
      <c r="AM204" s="70"/>
    </row>
    <row r="205">
      <c r="A205" s="70">
        <v>204.0</v>
      </c>
      <c r="B205" s="69" t="s">
        <v>2260</v>
      </c>
      <c r="C205" s="70">
        <v>2386.0</v>
      </c>
      <c r="D205" s="70">
        <v>408.0</v>
      </c>
      <c r="E205" s="70">
        <v>81.0</v>
      </c>
      <c r="F205" s="70">
        <v>1.0</v>
      </c>
      <c r="G205" s="70">
        <v>0.0</v>
      </c>
      <c r="H205" s="70">
        <v>0.0</v>
      </c>
      <c r="I205" s="70">
        <v>0.0</v>
      </c>
      <c r="J205" s="70">
        <v>2.0</v>
      </c>
      <c r="K205" s="70">
        <v>3.0</v>
      </c>
      <c r="L205" s="70">
        <v>59.0</v>
      </c>
      <c r="M205" s="69" t="s">
        <v>7609</v>
      </c>
      <c r="N205" s="69" t="s">
        <v>7600</v>
      </c>
      <c r="O205" s="70">
        <v>3149.0</v>
      </c>
      <c r="P205" s="69" t="s">
        <v>7602</v>
      </c>
      <c r="Q205" s="71"/>
      <c r="R205" s="70"/>
      <c r="S205" s="69"/>
      <c r="T205" s="69"/>
      <c r="U205" s="72"/>
      <c r="V205" s="72"/>
      <c r="W205" s="73"/>
      <c r="X205" s="69"/>
      <c r="AA205" s="70"/>
      <c r="AB205" s="70"/>
      <c r="AC205" s="70"/>
      <c r="AD205" s="70"/>
      <c r="AE205" s="70"/>
      <c r="AF205" s="70"/>
      <c r="AG205" s="70"/>
      <c r="AH205" s="70"/>
      <c r="AI205" s="70"/>
      <c r="AJ205" s="70"/>
      <c r="AK205" s="69"/>
      <c r="AL205" s="69"/>
      <c r="AM205" s="70"/>
    </row>
    <row r="206">
      <c r="A206" s="70">
        <v>205.0</v>
      </c>
      <c r="B206" s="69" t="s">
        <v>2269</v>
      </c>
      <c r="C206" s="70">
        <v>3179.0</v>
      </c>
      <c r="D206" s="70">
        <v>554.0</v>
      </c>
      <c r="E206" s="70">
        <v>121.0</v>
      </c>
      <c r="F206" s="70">
        <v>0.0</v>
      </c>
      <c r="G206" s="70">
        <v>0.0</v>
      </c>
      <c r="H206" s="70">
        <v>0.0</v>
      </c>
      <c r="I206" s="70">
        <v>0.0</v>
      </c>
      <c r="J206" s="70">
        <v>0.0</v>
      </c>
      <c r="K206" s="70">
        <v>17.0</v>
      </c>
      <c r="L206" s="70">
        <v>75.0</v>
      </c>
      <c r="M206" s="69" t="s">
        <v>7604</v>
      </c>
      <c r="N206" s="69" t="s">
        <v>7600</v>
      </c>
      <c r="O206" s="70">
        <v>4177.0</v>
      </c>
      <c r="P206" s="69" t="s">
        <v>7602</v>
      </c>
      <c r="Q206" s="71"/>
      <c r="R206" s="70"/>
      <c r="S206" s="69"/>
      <c r="T206" s="69"/>
      <c r="U206" s="70"/>
      <c r="V206" s="70"/>
      <c r="W206" s="75"/>
      <c r="X206" s="69"/>
      <c r="AA206" s="70"/>
      <c r="AB206" s="70"/>
      <c r="AC206" s="70"/>
      <c r="AD206" s="70"/>
      <c r="AE206" s="70"/>
      <c r="AF206" s="70"/>
      <c r="AG206" s="70"/>
      <c r="AH206" s="70"/>
      <c r="AI206" s="70"/>
      <c r="AJ206" s="70"/>
      <c r="AK206" s="69"/>
      <c r="AL206" s="69"/>
      <c r="AM206" s="70"/>
    </row>
    <row r="207">
      <c r="A207" s="70">
        <v>206.0</v>
      </c>
      <c r="B207" s="69" t="s">
        <v>2278</v>
      </c>
      <c r="C207" s="70">
        <v>1147.0</v>
      </c>
      <c r="D207" s="70">
        <v>188.0</v>
      </c>
      <c r="E207" s="70">
        <v>27.0</v>
      </c>
      <c r="F207" s="70">
        <v>1.0</v>
      </c>
      <c r="G207" s="70">
        <v>0.0</v>
      </c>
      <c r="H207" s="70">
        <v>0.0</v>
      </c>
      <c r="I207" s="70">
        <v>0.0</v>
      </c>
      <c r="J207" s="70">
        <v>4.0</v>
      </c>
      <c r="K207" s="70">
        <v>6.0</v>
      </c>
      <c r="L207" s="70">
        <v>37.0</v>
      </c>
      <c r="M207" s="69" t="s">
        <v>7621</v>
      </c>
      <c r="N207" s="69" t="s">
        <v>7600</v>
      </c>
      <c r="O207" s="70">
        <v>1549.0</v>
      </c>
      <c r="P207" s="69" t="s">
        <v>7602</v>
      </c>
      <c r="Q207" s="71"/>
      <c r="R207" s="70"/>
      <c r="S207" s="69"/>
      <c r="T207" s="69"/>
      <c r="U207" s="70"/>
      <c r="V207" s="70"/>
      <c r="W207" s="69"/>
      <c r="X207" s="69"/>
      <c r="AA207" s="70"/>
      <c r="AB207" s="70"/>
      <c r="AC207" s="70"/>
      <c r="AD207" s="70"/>
      <c r="AE207" s="70"/>
      <c r="AF207" s="70"/>
      <c r="AG207" s="70"/>
      <c r="AH207" s="70"/>
      <c r="AI207" s="70"/>
      <c r="AJ207" s="70"/>
      <c r="AK207" s="69"/>
      <c r="AL207" s="69"/>
      <c r="AM207" s="70"/>
    </row>
    <row r="208">
      <c r="A208" s="70">
        <v>207.0</v>
      </c>
      <c r="B208" s="69" t="s">
        <v>2288</v>
      </c>
      <c r="C208" s="70">
        <v>3119.0</v>
      </c>
      <c r="D208" s="70">
        <v>539.0</v>
      </c>
      <c r="E208" s="70">
        <v>63.0</v>
      </c>
      <c r="F208" s="70">
        <v>0.0</v>
      </c>
      <c r="G208" s="70">
        <v>0.0</v>
      </c>
      <c r="H208" s="70">
        <v>0.0</v>
      </c>
      <c r="I208" s="70">
        <v>0.0</v>
      </c>
      <c r="J208" s="70">
        <v>0.0</v>
      </c>
      <c r="K208" s="70">
        <v>9.0</v>
      </c>
      <c r="L208" s="70">
        <v>102.0</v>
      </c>
      <c r="M208" s="69" t="s">
        <v>7604</v>
      </c>
      <c r="N208" s="69" t="s">
        <v>7600</v>
      </c>
      <c r="O208" s="70">
        <v>4182.0</v>
      </c>
      <c r="P208" s="69" t="s">
        <v>7605</v>
      </c>
      <c r="Q208" s="71"/>
      <c r="R208" s="70"/>
      <c r="S208" s="69"/>
      <c r="T208" s="69"/>
      <c r="U208" s="72"/>
      <c r="V208" s="72"/>
      <c r="W208" s="74"/>
      <c r="X208" s="69"/>
      <c r="AA208" s="70"/>
      <c r="AB208" s="70"/>
      <c r="AC208" s="70"/>
      <c r="AD208" s="70"/>
      <c r="AE208" s="70"/>
      <c r="AF208" s="70"/>
      <c r="AG208" s="70"/>
      <c r="AH208" s="70"/>
      <c r="AI208" s="70"/>
      <c r="AJ208" s="70"/>
      <c r="AK208" s="69"/>
      <c r="AL208" s="69"/>
      <c r="AM208" s="70"/>
    </row>
    <row r="209">
      <c r="A209" s="70">
        <v>208.0</v>
      </c>
      <c r="B209" s="69" t="s">
        <v>92</v>
      </c>
      <c r="C209" s="70">
        <v>3646.0</v>
      </c>
      <c r="D209" s="70">
        <v>641.0</v>
      </c>
      <c r="E209" s="70">
        <v>113.0</v>
      </c>
      <c r="F209" s="70">
        <v>0.0</v>
      </c>
      <c r="G209" s="70">
        <v>0.0</v>
      </c>
      <c r="H209" s="70">
        <v>0.0</v>
      </c>
      <c r="I209" s="70">
        <v>0.0</v>
      </c>
      <c r="J209" s="70">
        <v>1.0</v>
      </c>
      <c r="K209" s="70">
        <v>8.0</v>
      </c>
      <c r="L209" s="70">
        <v>75.0</v>
      </c>
      <c r="M209" s="69" t="s">
        <v>7604</v>
      </c>
      <c r="N209" s="69" t="s">
        <v>7600</v>
      </c>
      <c r="O209" s="70">
        <v>4867.0</v>
      </c>
      <c r="P209" s="69" t="s">
        <v>7602</v>
      </c>
      <c r="Q209" s="71"/>
      <c r="R209" s="72"/>
      <c r="S209" s="70"/>
      <c r="T209" s="70"/>
      <c r="U209" s="72"/>
      <c r="V209" s="72"/>
      <c r="W209" s="74"/>
      <c r="X209" s="69"/>
      <c r="AA209" s="70"/>
      <c r="AB209" s="70"/>
      <c r="AC209" s="70"/>
      <c r="AD209" s="70"/>
      <c r="AE209" s="70"/>
      <c r="AF209" s="70"/>
      <c r="AG209" s="70"/>
      <c r="AH209" s="70"/>
      <c r="AI209" s="70"/>
      <c r="AJ209" s="70"/>
      <c r="AK209" s="69"/>
      <c r="AL209" s="69"/>
      <c r="AM209" s="70"/>
    </row>
    <row r="210">
      <c r="A210" s="70">
        <v>209.0</v>
      </c>
      <c r="B210" s="69" t="s">
        <v>2299</v>
      </c>
      <c r="C210" s="70">
        <v>988.0</v>
      </c>
      <c r="D210" s="70">
        <v>175.0</v>
      </c>
      <c r="E210" s="70">
        <v>20.0</v>
      </c>
      <c r="F210" s="70">
        <v>0.0</v>
      </c>
      <c r="G210" s="70">
        <v>0.0</v>
      </c>
      <c r="H210" s="70">
        <v>0.0</v>
      </c>
      <c r="I210" s="70">
        <v>0.0</v>
      </c>
      <c r="J210" s="70">
        <v>0.0</v>
      </c>
      <c r="K210" s="70">
        <v>5.0</v>
      </c>
      <c r="L210" s="70">
        <v>13.0</v>
      </c>
      <c r="M210" s="69" t="s">
        <v>7761</v>
      </c>
      <c r="N210" s="69" t="s">
        <v>7600</v>
      </c>
      <c r="O210" s="70">
        <v>1326.0</v>
      </c>
      <c r="P210" s="69" t="s">
        <v>7602</v>
      </c>
      <c r="Q210" s="71"/>
      <c r="R210" s="70"/>
      <c r="S210" s="69"/>
      <c r="T210" s="69"/>
      <c r="U210" s="72"/>
      <c r="V210" s="72"/>
      <c r="W210" s="69"/>
      <c r="X210" s="69"/>
      <c r="AA210" s="70"/>
      <c r="AB210" s="70"/>
      <c r="AC210" s="70"/>
      <c r="AD210" s="70"/>
      <c r="AE210" s="70"/>
      <c r="AF210" s="70"/>
      <c r="AG210" s="70"/>
      <c r="AH210" s="70"/>
      <c r="AI210" s="70"/>
      <c r="AJ210" s="70"/>
      <c r="AK210" s="69"/>
      <c r="AL210" s="69"/>
      <c r="AM210" s="70"/>
    </row>
    <row r="211">
      <c r="A211" s="70">
        <v>210.0</v>
      </c>
      <c r="B211" s="69" t="s">
        <v>2310</v>
      </c>
      <c r="C211" s="70">
        <v>979.0</v>
      </c>
      <c r="D211" s="70">
        <v>181.0</v>
      </c>
      <c r="E211" s="70">
        <v>17.0</v>
      </c>
      <c r="F211" s="70">
        <v>0.0</v>
      </c>
      <c r="G211" s="70">
        <v>0.0</v>
      </c>
      <c r="H211" s="70">
        <v>0.0</v>
      </c>
      <c r="I211" s="70">
        <v>0.0</v>
      </c>
      <c r="J211" s="70">
        <v>2.0</v>
      </c>
      <c r="K211" s="70">
        <v>3.0</v>
      </c>
      <c r="L211" s="70">
        <v>34.0</v>
      </c>
      <c r="M211" s="69" t="s">
        <v>7604</v>
      </c>
      <c r="N211" s="69" t="s">
        <v>7600</v>
      </c>
      <c r="O211" s="70">
        <v>1330.0</v>
      </c>
      <c r="P211" s="69" t="s">
        <v>7602</v>
      </c>
      <c r="Q211" s="71"/>
      <c r="R211" s="70"/>
      <c r="S211" s="69"/>
      <c r="T211" s="69"/>
      <c r="U211" s="70"/>
      <c r="V211" s="70"/>
      <c r="W211" s="69"/>
      <c r="X211" s="69"/>
      <c r="AA211" s="70"/>
      <c r="AB211" s="70"/>
      <c r="AC211" s="70"/>
      <c r="AD211" s="70"/>
      <c r="AE211" s="70"/>
      <c r="AF211" s="70"/>
      <c r="AG211" s="70"/>
      <c r="AH211" s="70"/>
      <c r="AI211" s="70"/>
      <c r="AJ211" s="70"/>
      <c r="AK211" s="69"/>
      <c r="AL211" s="69"/>
      <c r="AM211" s="70"/>
    </row>
    <row r="212">
      <c r="A212" s="70">
        <v>211.0</v>
      </c>
      <c r="B212" s="69" t="s">
        <v>2320</v>
      </c>
      <c r="C212" s="70">
        <v>1962.0</v>
      </c>
      <c r="D212" s="70">
        <v>342.0</v>
      </c>
      <c r="E212" s="70">
        <v>60.0</v>
      </c>
      <c r="F212" s="70">
        <v>0.0</v>
      </c>
      <c r="G212" s="70">
        <v>0.0</v>
      </c>
      <c r="H212" s="70">
        <v>0.0</v>
      </c>
      <c r="I212" s="70">
        <v>0.0</v>
      </c>
      <c r="J212" s="70">
        <v>2.0</v>
      </c>
      <c r="K212" s="70">
        <v>0.0</v>
      </c>
      <c r="L212" s="70">
        <v>32.0</v>
      </c>
      <c r="M212" s="69" t="s">
        <v>7763</v>
      </c>
      <c r="N212" s="69" t="s">
        <v>7600</v>
      </c>
      <c r="O212" s="70">
        <v>2564.0</v>
      </c>
      <c r="P212" s="69" t="s">
        <v>7602</v>
      </c>
      <c r="Q212" s="71"/>
      <c r="R212" s="70"/>
      <c r="S212" s="69"/>
      <c r="T212" s="69"/>
      <c r="U212" s="70"/>
      <c r="V212" s="70"/>
      <c r="W212" s="69"/>
      <c r="X212" s="69"/>
      <c r="AA212" s="70"/>
      <c r="AB212" s="70"/>
      <c r="AC212" s="70"/>
      <c r="AD212" s="70"/>
      <c r="AE212" s="70"/>
      <c r="AF212" s="70"/>
      <c r="AG212" s="70"/>
      <c r="AH212" s="70"/>
      <c r="AI212" s="70"/>
      <c r="AJ212" s="70"/>
      <c r="AK212" s="69"/>
      <c r="AL212" s="69"/>
      <c r="AM212" s="70"/>
    </row>
    <row r="213">
      <c r="A213" s="70">
        <v>212.0</v>
      </c>
      <c r="B213" s="69" t="s">
        <v>2329</v>
      </c>
      <c r="C213" s="70">
        <v>1766.0</v>
      </c>
      <c r="D213" s="70">
        <v>283.0</v>
      </c>
      <c r="E213" s="70">
        <v>67.0</v>
      </c>
      <c r="F213" s="70">
        <v>0.0</v>
      </c>
      <c r="G213" s="70">
        <v>0.0</v>
      </c>
      <c r="H213" s="70">
        <v>0.0</v>
      </c>
      <c r="I213" s="70">
        <v>0.0</v>
      </c>
      <c r="J213" s="70">
        <v>2.0</v>
      </c>
      <c r="K213" s="70">
        <v>21.0</v>
      </c>
      <c r="L213" s="70">
        <v>65.0</v>
      </c>
      <c r="M213" s="69" t="s">
        <v>7764</v>
      </c>
      <c r="N213" s="69" t="s">
        <v>7616</v>
      </c>
      <c r="O213" s="70">
        <v>2266.0</v>
      </c>
      <c r="P213" s="69" t="s">
        <v>7602</v>
      </c>
      <c r="Q213" s="71"/>
      <c r="R213" s="70"/>
      <c r="S213" s="69"/>
      <c r="T213" s="69"/>
      <c r="U213" s="72"/>
      <c r="V213" s="72"/>
      <c r="W213" s="69"/>
      <c r="X213" s="69"/>
      <c r="AA213" s="70"/>
      <c r="AB213" s="70"/>
      <c r="AC213" s="70"/>
      <c r="AD213" s="70"/>
      <c r="AE213" s="70"/>
      <c r="AF213" s="70"/>
      <c r="AG213" s="70"/>
      <c r="AH213" s="70"/>
      <c r="AI213" s="70"/>
      <c r="AJ213" s="70"/>
      <c r="AK213" s="69"/>
      <c r="AL213" s="69"/>
      <c r="AM213" s="70"/>
    </row>
    <row r="214">
      <c r="A214" s="70">
        <v>213.0</v>
      </c>
      <c r="B214" s="69" t="s">
        <v>2342</v>
      </c>
      <c r="C214" s="70">
        <v>3578.0</v>
      </c>
      <c r="D214" s="70">
        <v>616.0</v>
      </c>
      <c r="E214" s="70">
        <v>82.0</v>
      </c>
      <c r="F214" s="70">
        <v>0.0</v>
      </c>
      <c r="G214" s="70">
        <v>0.0</v>
      </c>
      <c r="H214" s="70">
        <v>0.0</v>
      </c>
      <c r="I214" s="70">
        <v>0.0</v>
      </c>
      <c r="J214" s="70">
        <v>0.0</v>
      </c>
      <c r="K214" s="70">
        <v>8.0</v>
      </c>
      <c r="L214" s="70">
        <v>61.0</v>
      </c>
      <c r="M214" s="69" t="s">
        <v>7609</v>
      </c>
      <c r="N214" s="69" t="s">
        <v>7600</v>
      </c>
      <c r="O214" s="70">
        <v>4759.0</v>
      </c>
      <c r="P214" s="69" t="s">
        <v>7605</v>
      </c>
      <c r="Q214" s="71"/>
      <c r="R214" s="70"/>
      <c r="S214" s="69"/>
      <c r="T214" s="69"/>
      <c r="U214" s="70"/>
      <c r="V214" s="70"/>
      <c r="W214" s="69"/>
      <c r="X214" s="69"/>
      <c r="AA214" s="70"/>
      <c r="AB214" s="70"/>
      <c r="AC214" s="70"/>
      <c r="AD214" s="70"/>
      <c r="AE214" s="70"/>
      <c r="AF214" s="70"/>
      <c r="AG214" s="70"/>
      <c r="AH214" s="70"/>
      <c r="AI214" s="70"/>
      <c r="AJ214" s="70"/>
      <c r="AK214" s="69"/>
      <c r="AL214" s="69"/>
      <c r="AM214" s="70"/>
    </row>
    <row r="215">
      <c r="A215" s="70">
        <v>214.0</v>
      </c>
      <c r="B215" s="69" t="s">
        <v>2353</v>
      </c>
      <c r="C215" s="70">
        <v>2407.0</v>
      </c>
      <c r="D215" s="70">
        <v>401.0</v>
      </c>
      <c r="E215" s="70">
        <v>78.0</v>
      </c>
      <c r="F215" s="70">
        <v>1.0</v>
      </c>
      <c r="G215" s="70">
        <v>0.0</v>
      </c>
      <c r="H215" s="70">
        <v>0.0</v>
      </c>
      <c r="I215" s="70">
        <v>1.0</v>
      </c>
      <c r="J215" s="70">
        <v>0.0</v>
      </c>
      <c r="K215" s="70">
        <v>14.0</v>
      </c>
      <c r="L215" s="70">
        <v>97.0</v>
      </c>
      <c r="M215" s="69" t="s">
        <v>7609</v>
      </c>
      <c r="N215" s="69" t="s">
        <v>7600</v>
      </c>
      <c r="O215" s="70">
        <v>3189.0</v>
      </c>
      <c r="P215" s="69" t="s">
        <v>7602</v>
      </c>
      <c r="Q215" s="71"/>
      <c r="R215" s="70"/>
      <c r="S215" s="69"/>
      <c r="T215" s="69"/>
      <c r="U215" s="70"/>
      <c r="V215" s="70"/>
      <c r="W215" s="69"/>
      <c r="X215" s="69"/>
      <c r="AA215" s="70"/>
      <c r="AB215" s="70"/>
      <c r="AC215" s="70"/>
      <c r="AD215" s="70"/>
      <c r="AE215" s="70"/>
      <c r="AF215" s="70"/>
      <c r="AG215" s="70"/>
      <c r="AH215" s="70"/>
      <c r="AI215" s="70"/>
      <c r="AJ215" s="70"/>
      <c r="AK215" s="69"/>
      <c r="AL215" s="69"/>
      <c r="AM215" s="70"/>
    </row>
    <row r="216">
      <c r="A216" s="70">
        <v>215.0</v>
      </c>
      <c r="B216" s="69" t="s">
        <v>2363</v>
      </c>
      <c r="C216" s="70">
        <v>1736.0</v>
      </c>
      <c r="D216" s="70">
        <v>332.0</v>
      </c>
      <c r="E216" s="70">
        <v>27.0</v>
      </c>
      <c r="F216" s="70">
        <v>0.0</v>
      </c>
      <c r="G216" s="70">
        <v>0.0</v>
      </c>
      <c r="H216" s="70">
        <v>0.0</v>
      </c>
      <c r="I216" s="70">
        <v>1.0</v>
      </c>
      <c r="J216" s="70">
        <v>0.0</v>
      </c>
      <c r="K216" s="70">
        <v>6.0</v>
      </c>
      <c r="L216" s="70">
        <v>48.0</v>
      </c>
      <c r="M216" s="69" t="s">
        <v>7609</v>
      </c>
      <c r="N216" s="69" t="s">
        <v>7600</v>
      </c>
      <c r="O216" s="70">
        <v>2381.0</v>
      </c>
      <c r="P216" s="69" t="s">
        <v>7602</v>
      </c>
      <c r="Q216" s="71"/>
      <c r="R216" s="70"/>
      <c r="S216" s="69"/>
      <c r="T216" s="69"/>
      <c r="U216" s="72"/>
      <c r="V216" s="72"/>
      <c r="W216" s="69"/>
      <c r="X216" s="69"/>
      <c r="AA216" s="70"/>
      <c r="AB216" s="70"/>
      <c r="AC216" s="70"/>
      <c r="AD216" s="70"/>
      <c r="AE216" s="70"/>
      <c r="AF216" s="70"/>
      <c r="AG216" s="70"/>
      <c r="AH216" s="70"/>
      <c r="AI216" s="70"/>
      <c r="AJ216" s="70"/>
      <c r="AK216" s="69"/>
      <c r="AL216" s="69"/>
      <c r="AM216" s="70"/>
    </row>
    <row r="217">
      <c r="A217" s="70">
        <v>216.0</v>
      </c>
      <c r="B217" s="69" t="s">
        <v>2372</v>
      </c>
      <c r="C217" s="70">
        <v>2092.0</v>
      </c>
      <c r="D217" s="70">
        <v>326.0</v>
      </c>
      <c r="E217" s="70">
        <v>67.0</v>
      </c>
      <c r="F217" s="70">
        <v>0.0</v>
      </c>
      <c r="G217" s="70">
        <v>3.0</v>
      </c>
      <c r="H217" s="70">
        <v>0.0</v>
      </c>
      <c r="I217" s="70">
        <v>0.0</v>
      </c>
      <c r="J217" s="70">
        <v>0.0</v>
      </c>
      <c r="K217" s="70">
        <v>1.0</v>
      </c>
      <c r="L217" s="70">
        <v>62.0</v>
      </c>
      <c r="M217" s="69" t="s">
        <v>7689</v>
      </c>
      <c r="N217" s="69" t="s">
        <v>7600</v>
      </c>
      <c r="O217" s="70">
        <v>2836.0</v>
      </c>
      <c r="P217" s="69" t="s">
        <v>7602</v>
      </c>
      <c r="Q217" s="71"/>
      <c r="R217" s="70"/>
      <c r="S217" s="69"/>
      <c r="T217" s="69"/>
      <c r="U217" s="70"/>
      <c r="V217" s="70"/>
      <c r="W217" s="69"/>
      <c r="X217" s="69"/>
      <c r="AA217" s="70"/>
      <c r="AB217" s="70"/>
      <c r="AC217" s="70"/>
      <c r="AD217" s="70"/>
      <c r="AE217" s="70"/>
      <c r="AF217" s="70"/>
      <c r="AG217" s="70"/>
      <c r="AH217" s="70"/>
      <c r="AI217" s="70"/>
      <c r="AJ217" s="70"/>
      <c r="AK217" s="69"/>
      <c r="AL217" s="69"/>
      <c r="AM217" s="70"/>
    </row>
    <row r="218">
      <c r="A218" s="70">
        <v>217.0</v>
      </c>
      <c r="B218" s="69" t="s">
        <v>2383</v>
      </c>
      <c r="C218" s="70">
        <v>1349.0</v>
      </c>
      <c r="D218" s="70">
        <v>213.0</v>
      </c>
      <c r="E218" s="70">
        <v>51.0</v>
      </c>
      <c r="F218" s="70">
        <v>1.0</v>
      </c>
      <c r="G218" s="70">
        <v>0.0</v>
      </c>
      <c r="H218" s="70">
        <v>0.0</v>
      </c>
      <c r="I218" s="70">
        <v>0.0</v>
      </c>
      <c r="J218" s="70">
        <v>0.0</v>
      </c>
      <c r="K218" s="70">
        <v>2.0</v>
      </c>
      <c r="L218" s="70">
        <v>27.0</v>
      </c>
      <c r="M218" s="69" t="s">
        <v>7621</v>
      </c>
      <c r="N218" s="69" t="s">
        <v>7600</v>
      </c>
      <c r="O218" s="70">
        <v>1731.0</v>
      </c>
      <c r="P218" s="69" t="s">
        <v>7605</v>
      </c>
      <c r="Q218" s="71"/>
      <c r="R218" s="70"/>
      <c r="S218" s="69"/>
      <c r="T218" s="69"/>
      <c r="U218" s="70"/>
      <c r="V218" s="70"/>
      <c r="W218" s="69"/>
      <c r="X218" s="69"/>
      <c r="AA218" s="70"/>
      <c r="AB218" s="70"/>
      <c r="AC218" s="70"/>
      <c r="AD218" s="70"/>
      <c r="AE218" s="70"/>
      <c r="AF218" s="70"/>
      <c r="AG218" s="70"/>
      <c r="AH218" s="70"/>
      <c r="AI218" s="70"/>
      <c r="AJ218" s="70"/>
      <c r="AK218" s="69"/>
      <c r="AL218" s="69"/>
      <c r="AM218" s="70"/>
    </row>
    <row r="219">
      <c r="A219" s="70">
        <v>218.0</v>
      </c>
      <c r="B219" s="69" t="s">
        <v>2393</v>
      </c>
      <c r="C219" s="70">
        <v>1675.0</v>
      </c>
      <c r="D219" s="70">
        <v>275.0</v>
      </c>
      <c r="E219" s="70">
        <v>35.0</v>
      </c>
      <c r="F219" s="70">
        <v>1.0</v>
      </c>
      <c r="G219" s="70">
        <v>0.0</v>
      </c>
      <c r="H219" s="70">
        <v>0.0</v>
      </c>
      <c r="I219" s="70">
        <v>0.0</v>
      </c>
      <c r="J219" s="70">
        <v>0.0</v>
      </c>
      <c r="K219" s="70">
        <v>0.0</v>
      </c>
      <c r="L219" s="70">
        <v>44.0</v>
      </c>
      <c r="M219" s="69" t="s">
        <v>7604</v>
      </c>
      <c r="N219" s="69" t="s">
        <v>7600</v>
      </c>
      <c r="O219" s="70">
        <v>2314.0</v>
      </c>
      <c r="P219" s="69" t="s">
        <v>7602</v>
      </c>
      <c r="Q219" s="71"/>
      <c r="R219" s="70"/>
      <c r="S219" s="69"/>
      <c r="T219" s="69"/>
      <c r="U219" s="70"/>
      <c r="V219" s="70"/>
      <c r="W219" s="69"/>
      <c r="X219" s="69"/>
      <c r="AA219" s="70"/>
      <c r="AB219" s="70"/>
      <c r="AC219" s="70"/>
      <c r="AD219" s="70"/>
      <c r="AE219" s="70"/>
      <c r="AF219" s="70"/>
      <c r="AG219" s="70"/>
      <c r="AH219" s="70"/>
      <c r="AI219" s="70"/>
      <c r="AJ219" s="70"/>
      <c r="AK219" s="69"/>
      <c r="AL219" s="69"/>
      <c r="AM219" s="70"/>
    </row>
    <row r="220">
      <c r="A220" s="70">
        <v>219.0</v>
      </c>
      <c r="B220" s="69" t="s">
        <v>2402</v>
      </c>
      <c r="C220" s="70">
        <v>981.0</v>
      </c>
      <c r="D220" s="70">
        <v>168.0</v>
      </c>
      <c r="E220" s="70">
        <v>27.0</v>
      </c>
      <c r="F220" s="70">
        <v>1.0</v>
      </c>
      <c r="G220" s="70">
        <v>0.0</v>
      </c>
      <c r="H220" s="70">
        <v>0.0</v>
      </c>
      <c r="I220" s="70">
        <v>0.0</v>
      </c>
      <c r="J220" s="70">
        <v>4.0</v>
      </c>
      <c r="K220" s="70">
        <v>0.0</v>
      </c>
      <c r="L220" s="70">
        <v>42.0</v>
      </c>
      <c r="M220" s="69" t="s">
        <v>7604</v>
      </c>
      <c r="N220" s="69" t="s">
        <v>7600</v>
      </c>
      <c r="O220" s="70">
        <v>1439.0</v>
      </c>
      <c r="P220" s="69" t="s">
        <v>7602</v>
      </c>
      <c r="Q220" s="71"/>
      <c r="R220" s="70"/>
      <c r="S220" s="69"/>
      <c r="T220" s="69"/>
      <c r="U220" s="72"/>
      <c r="V220" s="72"/>
      <c r="W220" s="69"/>
      <c r="X220" s="69"/>
      <c r="AA220" s="70"/>
      <c r="AB220" s="70"/>
      <c r="AC220" s="70"/>
      <c r="AD220" s="70"/>
      <c r="AE220" s="70"/>
      <c r="AF220" s="70"/>
      <c r="AG220" s="70"/>
      <c r="AH220" s="70"/>
      <c r="AI220" s="70"/>
      <c r="AJ220" s="70"/>
      <c r="AK220" s="69"/>
      <c r="AL220" s="69"/>
      <c r="AM220" s="70"/>
    </row>
    <row r="221">
      <c r="A221" s="70">
        <v>220.0</v>
      </c>
      <c r="B221" s="69" t="s">
        <v>2411</v>
      </c>
      <c r="C221" s="70">
        <v>986.0</v>
      </c>
      <c r="D221" s="70">
        <v>195.0</v>
      </c>
      <c r="E221" s="70">
        <v>23.0</v>
      </c>
      <c r="F221" s="70">
        <v>0.0</v>
      </c>
      <c r="G221" s="70">
        <v>0.0</v>
      </c>
      <c r="H221" s="70">
        <v>0.0</v>
      </c>
      <c r="I221" s="70">
        <v>0.0</v>
      </c>
      <c r="J221" s="70">
        <v>0.0</v>
      </c>
      <c r="K221" s="70">
        <v>1.0</v>
      </c>
      <c r="L221" s="70">
        <v>23.0</v>
      </c>
      <c r="M221" s="69" t="s">
        <v>7621</v>
      </c>
      <c r="N221" s="69" t="s">
        <v>7600</v>
      </c>
      <c r="O221" s="70">
        <v>1268.0</v>
      </c>
      <c r="P221" s="69" t="s">
        <v>7602</v>
      </c>
      <c r="Q221" s="71"/>
      <c r="R221" s="70"/>
      <c r="S221" s="69"/>
      <c r="T221" s="69"/>
      <c r="U221" s="70"/>
      <c r="V221" s="70"/>
      <c r="W221" s="69"/>
      <c r="X221" s="69"/>
      <c r="AA221" s="70"/>
      <c r="AB221" s="70"/>
      <c r="AC221" s="70"/>
      <c r="AD221" s="70"/>
      <c r="AE221" s="70"/>
      <c r="AF221" s="70"/>
      <c r="AG221" s="70"/>
      <c r="AH221" s="70"/>
      <c r="AI221" s="70"/>
      <c r="AJ221" s="70"/>
      <c r="AK221" s="69"/>
      <c r="AL221" s="69"/>
      <c r="AM221" s="70"/>
    </row>
    <row r="222">
      <c r="A222" s="70">
        <v>221.0</v>
      </c>
      <c r="B222" s="69" t="s">
        <v>2421</v>
      </c>
      <c r="C222" s="70">
        <v>3832.0</v>
      </c>
      <c r="D222" s="70">
        <v>617.0</v>
      </c>
      <c r="E222" s="70">
        <v>122.0</v>
      </c>
      <c r="F222" s="70">
        <v>0.0</v>
      </c>
      <c r="G222" s="70">
        <v>1.0</v>
      </c>
      <c r="H222" s="70">
        <v>0.0</v>
      </c>
      <c r="I222" s="70">
        <v>0.0</v>
      </c>
      <c r="J222" s="70">
        <v>1.0</v>
      </c>
      <c r="K222" s="70">
        <v>26.0</v>
      </c>
      <c r="L222" s="70">
        <v>85.0</v>
      </c>
      <c r="M222" s="69" t="s">
        <v>7604</v>
      </c>
      <c r="N222" s="69" t="s">
        <v>7600</v>
      </c>
      <c r="O222" s="70">
        <v>5216.0</v>
      </c>
      <c r="P222" s="69" t="s">
        <v>7605</v>
      </c>
      <c r="Q222" s="71"/>
      <c r="R222" s="70"/>
      <c r="S222" s="69"/>
      <c r="T222" s="69"/>
      <c r="U222" s="70"/>
      <c r="V222" s="70"/>
      <c r="W222" s="73"/>
      <c r="X222" s="69"/>
      <c r="AA222" s="70"/>
      <c r="AB222" s="70"/>
      <c r="AC222" s="70"/>
      <c r="AD222" s="70"/>
      <c r="AE222" s="70"/>
      <c r="AF222" s="70"/>
      <c r="AG222" s="70"/>
      <c r="AH222" s="70"/>
      <c r="AI222" s="70"/>
      <c r="AJ222" s="70"/>
      <c r="AK222" s="69"/>
      <c r="AL222" s="69"/>
      <c r="AM222" s="70"/>
    </row>
    <row r="223">
      <c r="A223" s="70">
        <v>222.0</v>
      </c>
      <c r="B223" s="69" t="s">
        <v>2432</v>
      </c>
      <c r="C223" s="70">
        <v>1161.0</v>
      </c>
      <c r="D223" s="70">
        <v>195.0</v>
      </c>
      <c r="E223" s="70">
        <v>35.0</v>
      </c>
      <c r="F223" s="70">
        <v>0.0</v>
      </c>
      <c r="G223" s="70">
        <v>0.0</v>
      </c>
      <c r="H223" s="70">
        <v>0.0</v>
      </c>
      <c r="I223" s="70">
        <v>1.0</v>
      </c>
      <c r="J223" s="70">
        <v>0.0</v>
      </c>
      <c r="K223" s="70">
        <v>14.0</v>
      </c>
      <c r="L223" s="70">
        <v>30.0</v>
      </c>
      <c r="M223" s="69" t="s">
        <v>7604</v>
      </c>
      <c r="N223" s="69" t="s">
        <v>7600</v>
      </c>
      <c r="O223" s="70">
        <v>1543.0</v>
      </c>
      <c r="P223" s="69" t="s">
        <v>7602</v>
      </c>
      <c r="Q223" s="71"/>
      <c r="R223" s="70"/>
      <c r="S223" s="69"/>
      <c r="T223" s="69"/>
      <c r="U223" s="72"/>
      <c r="V223" s="72"/>
      <c r="W223" s="73"/>
      <c r="X223" s="69"/>
      <c r="AA223" s="70"/>
      <c r="AB223" s="70"/>
      <c r="AC223" s="70"/>
      <c r="AD223" s="70"/>
      <c r="AE223" s="70"/>
      <c r="AF223" s="70"/>
      <c r="AG223" s="70"/>
      <c r="AH223" s="70"/>
      <c r="AI223" s="70"/>
      <c r="AJ223" s="70"/>
      <c r="AK223" s="69"/>
      <c r="AL223" s="69"/>
      <c r="AM223" s="70"/>
    </row>
    <row r="224">
      <c r="A224" s="70">
        <v>223.0</v>
      </c>
      <c r="B224" s="69" t="s">
        <v>2441</v>
      </c>
      <c r="C224" s="70">
        <v>2989.0</v>
      </c>
      <c r="D224" s="70">
        <v>455.0</v>
      </c>
      <c r="E224" s="70">
        <v>113.0</v>
      </c>
      <c r="F224" s="70">
        <v>1.0</v>
      </c>
      <c r="G224" s="70">
        <v>8.0</v>
      </c>
      <c r="H224" s="70">
        <v>0.0</v>
      </c>
      <c r="I224" s="70">
        <v>0.0</v>
      </c>
      <c r="J224" s="70">
        <v>1.0</v>
      </c>
      <c r="K224" s="70">
        <v>9.0</v>
      </c>
      <c r="L224" s="70">
        <v>163.0</v>
      </c>
      <c r="M224" s="69" t="s">
        <v>7771</v>
      </c>
      <c r="N224" s="69" t="s">
        <v>7600</v>
      </c>
      <c r="O224" s="70">
        <v>3837.0</v>
      </c>
      <c r="P224" s="69" t="s">
        <v>7602</v>
      </c>
      <c r="Q224" s="71"/>
      <c r="R224" s="70"/>
      <c r="S224" s="69"/>
      <c r="T224" s="69"/>
      <c r="U224" s="70"/>
      <c r="V224" s="70"/>
      <c r="W224" s="73"/>
      <c r="X224" s="69"/>
      <c r="AA224" s="70"/>
      <c r="AB224" s="70"/>
      <c r="AC224" s="70"/>
      <c r="AD224" s="70"/>
      <c r="AE224" s="70"/>
      <c r="AF224" s="70"/>
      <c r="AG224" s="70"/>
      <c r="AH224" s="70"/>
      <c r="AI224" s="70"/>
      <c r="AJ224" s="70"/>
      <c r="AK224" s="69"/>
      <c r="AL224" s="69"/>
      <c r="AM224" s="70"/>
    </row>
    <row r="225">
      <c r="A225" s="70">
        <v>224.0</v>
      </c>
      <c r="B225" s="69" t="s">
        <v>2450</v>
      </c>
      <c r="C225" s="70">
        <v>1161.0</v>
      </c>
      <c r="D225" s="70">
        <v>189.0</v>
      </c>
      <c r="E225" s="70">
        <v>38.0</v>
      </c>
      <c r="F225" s="70">
        <v>1.0</v>
      </c>
      <c r="G225" s="70">
        <v>0.0</v>
      </c>
      <c r="H225" s="70">
        <v>0.0</v>
      </c>
      <c r="I225" s="70">
        <v>2.0</v>
      </c>
      <c r="J225" s="70">
        <v>1.0</v>
      </c>
      <c r="K225" s="70">
        <v>10.0</v>
      </c>
      <c r="L225" s="70">
        <v>20.0</v>
      </c>
      <c r="M225" s="69" t="s">
        <v>7662</v>
      </c>
      <c r="N225" s="69" t="s">
        <v>7600</v>
      </c>
      <c r="O225" s="70">
        <v>1519.0</v>
      </c>
      <c r="P225" s="69" t="s">
        <v>7605</v>
      </c>
      <c r="Q225" s="71"/>
      <c r="R225" s="70"/>
      <c r="S225" s="69"/>
      <c r="T225" s="69"/>
      <c r="U225" s="72"/>
      <c r="V225" s="72"/>
      <c r="W225" s="69"/>
      <c r="X225" s="69"/>
      <c r="AA225" s="70"/>
      <c r="AB225" s="70"/>
      <c r="AC225" s="70"/>
      <c r="AD225" s="70"/>
      <c r="AE225" s="70"/>
      <c r="AF225" s="70"/>
      <c r="AG225" s="70"/>
      <c r="AH225" s="70"/>
      <c r="AI225" s="70"/>
      <c r="AJ225" s="70"/>
      <c r="AK225" s="69"/>
      <c r="AL225" s="69"/>
      <c r="AM225" s="70"/>
    </row>
    <row r="226">
      <c r="A226" s="70">
        <v>225.0</v>
      </c>
      <c r="B226" s="69" t="s">
        <v>553</v>
      </c>
      <c r="C226" s="70">
        <v>1033.0</v>
      </c>
      <c r="D226" s="70">
        <v>188.0</v>
      </c>
      <c r="E226" s="70">
        <v>25.0</v>
      </c>
      <c r="F226" s="70">
        <v>1.0</v>
      </c>
      <c r="G226" s="70">
        <v>0.0</v>
      </c>
      <c r="H226" s="70">
        <v>0.0</v>
      </c>
      <c r="I226" s="70">
        <v>0.0</v>
      </c>
      <c r="J226" s="70">
        <v>2.0</v>
      </c>
      <c r="K226" s="70">
        <v>0.0</v>
      </c>
      <c r="L226" s="70">
        <v>28.0</v>
      </c>
      <c r="M226" s="69" t="s">
        <v>7609</v>
      </c>
      <c r="N226" s="69" t="s">
        <v>7600</v>
      </c>
      <c r="O226" s="70">
        <v>1399.0</v>
      </c>
      <c r="P226" s="69" t="s">
        <v>7602</v>
      </c>
      <c r="Q226" s="71"/>
      <c r="R226" s="70"/>
      <c r="S226" s="69"/>
      <c r="T226" s="69"/>
      <c r="U226" s="70"/>
      <c r="V226" s="70"/>
      <c r="W226" s="69"/>
      <c r="X226" s="69"/>
      <c r="AA226" s="70"/>
      <c r="AB226" s="70"/>
      <c r="AC226" s="70"/>
      <c r="AD226" s="70"/>
      <c r="AE226" s="70"/>
      <c r="AF226" s="70"/>
      <c r="AG226" s="70"/>
      <c r="AH226" s="70"/>
      <c r="AI226" s="70"/>
      <c r="AJ226" s="70"/>
      <c r="AK226" s="69"/>
      <c r="AL226" s="69"/>
      <c r="AM226" s="70"/>
    </row>
    <row r="227">
      <c r="A227" s="70">
        <v>226.0</v>
      </c>
      <c r="B227" s="69" t="s">
        <v>683</v>
      </c>
      <c r="C227" s="70">
        <v>866.0</v>
      </c>
      <c r="D227" s="70">
        <v>158.0</v>
      </c>
      <c r="E227" s="70">
        <v>29.0</v>
      </c>
      <c r="F227" s="70">
        <v>1.0</v>
      </c>
      <c r="G227" s="70">
        <v>0.0</v>
      </c>
      <c r="H227" s="70">
        <v>0.0</v>
      </c>
      <c r="I227" s="70">
        <v>0.0</v>
      </c>
      <c r="J227" s="70">
        <v>0.0</v>
      </c>
      <c r="K227" s="70">
        <v>0.0</v>
      </c>
      <c r="L227" s="70">
        <v>14.0</v>
      </c>
      <c r="M227" s="69" t="s">
        <v>7653</v>
      </c>
      <c r="N227" s="69" t="s">
        <v>7616</v>
      </c>
      <c r="O227" s="70">
        <v>1152.0</v>
      </c>
      <c r="P227" s="69" t="s">
        <v>7602</v>
      </c>
      <c r="Q227" s="71"/>
      <c r="R227" s="70"/>
      <c r="S227" s="69"/>
      <c r="T227" s="69"/>
      <c r="U227" s="70"/>
      <c r="V227" s="70"/>
      <c r="W227" s="69"/>
      <c r="X227" s="69"/>
      <c r="AA227" s="70"/>
      <c r="AB227" s="70"/>
      <c r="AC227" s="70"/>
      <c r="AD227" s="70"/>
      <c r="AE227" s="70"/>
      <c r="AF227" s="70"/>
      <c r="AG227" s="70"/>
      <c r="AH227" s="70"/>
      <c r="AI227" s="70"/>
      <c r="AJ227" s="70"/>
      <c r="AK227" s="69"/>
      <c r="AL227" s="69"/>
      <c r="AM227" s="70"/>
    </row>
    <row r="228">
      <c r="A228" s="70">
        <v>227.0</v>
      </c>
      <c r="B228" s="69" t="s">
        <v>808</v>
      </c>
      <c r="C228" s="70">
        <v>1942.0</v>
      </c>
      <c r="D228" s="70">
        <v>354.0</v>
      </c>
      <c r="E228" s="70">
        <v>36.0</v>
      </c>
      <c r="F228" s="70">
        <v>1.0</v>
      </c>
      <c r="G228" s="70">
        <v>0.0</v>
      </c>
      <c r="H228" s="70">
        <v>0.0</v>
      </c>
      <c r="I228" s="70">
        <v>0.0</v>
      </c>
      <c r="J228" s="70">
        <v>0.0</v>
      </c>
      <c r="K228" s="70">
        <v>1.0</v>
      </c>
      <c r="L228" s="70">
        <v>38.0</v>
      </c>
      <c r="M228" s="69" t="s">
        <v>7774</v>
      </c>
      <c r="N228" s="69" t="s">
        <v>7616</v>
      </c>
      <c r="O228" s="70">
        <v>2601.0</v>
      </c>
      <c r="P228" s="69" t="s">
        <v>7602</v>
      </c>
      <c r="Q228" s="71"/>
      <c r="R228" s="70"/>
      <c r="S228" s="69"/>
      <c r="T228" s="69"/>
      <c r="U228" s="70"/>
      <c r="V228" s="70"/>
      <c r="W228" s="69"/>
      <c r="X228" s="69"/>
      <c r="AA228" s="70"/>
      <c r="AB228" s="70"/>
      <c r="AC228" s="70"/>
      <c r="AD228" s="70"/>
      <c r="AE228" s="70"/>
      <c r="AF228" s="70"/>
      <c r="AG228" s="70"/>
      <c r="AH228" s="70"/>
      <c r="AI228" s="70"/>
      <c r="AJ228" s="70"/>
      <c r="AK228" s="69"/>
      <c r="AL228" s="69"/>
      <c r="AM228" s="70"/>
    </row>
    <row r="229">
      <c r="A229" s="70">
        <v>228.0</v>
      </c>
      <c r="B229" s="69" t="s">
        <v>941</v>
      </c>
      <c r="C229" s="70">
        <v>658.0</v>
      </c>
      <c r="D229" s="70">
        <v>118.0</v>
      </c>
      <c r="E229" s="70">
        <v>10.0</v>
      </c>
      <c r="F229" s="70">
        <v>0.0</v>
      </c>
      <c r="G229" s="70">
        <v>0.0</v>
      </c>
      <c r="H229" s="70">
        <v>0.0</v>
      </c>
      <c r="I229" s="70">
        <v>0.0</v>
      </c>
      <c r="J229" s="70">
        <v>0.0</v>
      </c>
      <c r="K229" s="70">
        <v>3.0</v>
      </c>
      <c r="L229" s="70">
        <v>17.0</v>
      </c>
      <c r="M229" s="69" t="s">
        <v>7604</v>
      </c>
      <c r="N229" s="69" t="s">
        <v>7600</v>
      </c>
      <c r="O229" s="70">
        <v>939.0</v>
      </c>
      <c r="P229" s="69" t="s">
        <v>7602</v>
      </c>
      <c r="Q229" s="71"/>
      <c r="R229" s="70"/>
      <c r="S229" s="69"/>
      <c r="T229" s="69"/>
      <c r="U229" s="70"/>
      <c r="V229" s="70"/>
      <c r="W229" s="69"/>
      <c r="X229" s="69"/>
      <c r="AA229" s="70"/>
      <c r="AB229" s="70"/>
      <c r="AC229" s="70"/>
      <c r="AD229" s="70"/>
      <c r="AE229" s="70"/>
      <c r="AF229" s="70"/>
      <c r="AG229" s="70"/>
      <c r="AH229" s="70"/>
      <c r="AI229" s="70"/>
      <c r="AJ229" s="70"/>
      <c r="AK229" s="69"/>
      <c r="AL229" s="69"/>
      <c r="AM229" s="70"/>
    </row>
    <row r="230">
      <c r="A230" s="70">
        <v>229.0</v>
      </c>
      <c r="B230" s="69" t="s">
        <v>941</v>
      </c>
      <c r="C230" s="70">
        <v>658.0</v>
      </c>
      <c r="D230" s="70">
        <v>118.0</v>
      </c>
      <c r="E230" s="70">
        <v>10.0</v>
      </c>
      <c r="F230" s="70">
        <v>0.0</v>
      </c>
      <c r="G230" s="70">
        <v>0.0</v>
      </c>
      <c r="H230" s="70">
        <v>0.0</v>
      </c>
      <c r="I230" s="70">
        <v>0.0</v>
      </c>
      <c r="J230" s="70">
        <v>0.0</v>
      </c>
      <c r="K230" s="70">
        <v>3.0</v>
      </c>
      <c r="L230" s="70">
        <v>17.0</v>
      </c>
      <c r="M230" s="69" t="s">
        <v>7604</v>
      </c>
      <c r="N230" s="69" t="s">
        <v>7600</v>
      </c>
      <c r="O230" s="70">
        <v>939.0</v>
      </c>
      <c r="P230" s="69" t="s">
        <v>7602</v>
      </c>
      <c r="Q230" s="71"/>
      <c r="R230" s="70"/>
      <c r="S230" s="69"/>
      <c r="T230" s="69"/>
      <c r="U230" s="70"/>
      <c r="V230" s="70"/>
      <c r="W230" s="69"/>
      <c r="X230" s="69"/>
      <c r="AA230" s="70"/>
      <c r="AB230" s="70"/>
      <c r="AC230" s="70"/>
      <c r="AD230" s="70"/>
      <c r="AE230" s="70"/>
      <c r="AF230" s="70"/>
      <c r="AG230" s="70"/>
      <c r="AH230" s="70"/>
      <c r="AI230" s="70"/>
      <c r="AJ230" s="70"/>
      <c r="AK230" s="69"/>
      <c r="AL230" s="69"/>
      <c r="AM230" s="70"/>
    </row>
    <row r="231">
      <c r="A231" s="70">
        <v>230.0</v>
      </c>
      <c r="B231" s="72"/>
      <c r="C231" s="70">
        <v>1775.0</v>
      </c>
      <c r="D231" s="70">
        <v>355.0</v>
      </c>
      <c r="E231" s="70">
        <v>46.0</v>
      </c>
      <c r="F231" s="70">
        <v>0.0</v>
      </c>
      <c r="G231" s="70">
        <v>0.0</v>
      </c>
      <c r="H231" s="70">
        <v>0.0</v>
      </c>
      <c r="I231" s="70">
        <v>0.0</v>
      </c>
      <c r="J231" s="70">
        <v>0.0</v>
      </c>
      <c r="K231" s="70">
        <v>6.0</v>
      </c>
      <c r="L231" s="70">
        <v>40.0</v>
      </c>
      <c r="M231" s="69" t="s">
        <v>7607</v>
      </c>
      <c r="N231" s="69" t="s">
        <v>7600</v>
      </c>
      <c r="O231" s="70">
        <v>2351.0</v>
      </c>
      <c r="P231" s="69" t="s">
        <v>7663</v>
      </c>
      <c r="Q231" s="71"/>
      <c r="R231" s="70"/>
      <c r="S231" s="69"/>
      <c r="T231" s="69"/>
      <c r="U231" s="70"/>
      <c r="V231" s="70"/>
      <c r="W231" s="69"/>
      <c r="X231" s="69"/>
      <c r="AA231" s="70"/>
      <c r="AB231" s="70"/>
      <c r="AC231" s="70"/>
      <c r="AD231" s="70"/>
      <c r="AE231" s="70"/>
      <c r="AF231" s="70"/>
      <c r="AG231" s="70"/>
      <c r="AH231" s="70"/>
      <c r="AI231" s="70"/>
      <c r="AJ231" s="70"/>
      <c r="AK231" s="69"/>
      <c r="AL231" s="69"/>
      <c r="AM231" s="70"/>
    </row>
    <row r="232">
      <c r="A232" s="70">
        <v>231.0</v>
      </c>
      <c r="B232" s="69" t="s">
        <v>1311</v>
      </c>
      <c r="C232" s="70">
        <v>924.0</v>
      </c>
      <c r="D232" s="70">
        <v>159.0</v>
      </c>
      <c r="E232" s="70">
        <v>26.0</v>
      </c>
      <c r="F232" s="70">
        <v>0.0</v>
      </c>
      <c r="G232" s="70">
        <v>0.0</v>
      </c>
      <c r="H232" s="70">
        <v>0.0</v>
      </c>
      <c r="I232" s="70">
        <v>0.0</v>
      </c>
      <c r="J232" s="70">
        <v>4.0</v>
      </c>
      <c r="K232" s="70">
        <v>1.0</v>
      </c>
      <c r="L232" s="70">
        <v>29.0</v>
      </c>
      <c r="M232" s="69" t="s">
        <v>7604</v>
      </c>
      <c r="N232" s="69" t="s">
        <v>7600</v>
      </c>
      <c r="O232" s="70">
        <v>1239.0</v>
      </c>
      <c r="P232" s="69" t="s">
        <v>7602</v>
      </c>
      <c r="Q232" s="71"/>
      <c r="R232" s="70"/>
      <c r="S232" s="69"/>
      <c r="T232" s="69"/>
      <c r="U232" s="70"/>
      <c r="V232" s="70"/>
      <c r="W232" s="69"/>
      <c r="X232" s="69"/>
      <c r="AA232" s="70"/>
      <c r="AB232" s="70"/>
      <c r="AC232" s="70"/>
      <c r="AD232" s="70"/>
      <c r="AE232" s="70"/>
      <c r="AF232" s="70"/>
      <c r="AG232" s="70"/>
      <c r="AH232" s="70"/>
      <c r="AI232" s="70"/>
      <c r="AJ232" s="70"/>
      <c r="AK232" s="69"/>
      <c r="AL232" s="69"/>
      <c r="AM232" s="70"/>
    </row>
    <row r="233">
      <c r="A233" s="70">
        <v>232.0</v>
      </c>
      <c r="B233" s="69" t="s">
        <v>2483</v>
      </c>
      <c r="C233" s="70">
        <v>2302.0</v>
      </c>
      <c r="D233" s="70">
        <v>408.0</v>
      </c>
      <c r="E233" s="70">
        <v>106.0</v>
      </c>
      <c r="F233" s="70">
        <v>2.0</v>
      </c>
      <c r="G233" s="70">
        <v>0.0</v>
      </c>
      <c r="H233" s="70">
        <v>0.0</v>
      </c>
      <c r="I233" s="70">
        <v>1.0</v>
      </c>
      <c r="J233" s="70">
        <v>0.0</v>
      </c>
      <c r="K233" s="70">
        <v>4.0</v>
      </c>
      <c r="L233" s="70">
        <v>65.0</v>
      </c>
      <c r="M233" s="69" t="s">
        <v>7609</v>
      </c>
      <c r="N233" s="69" t="s">
        <v>7600</v>
      </c>
      <c r="O233" s="70">
        <v>3027.0</v>
      </c>
      <c r="P233" s="69" t="s">
        <v>7602</v>
      </c>
      <c r="Q233" s="71"/>
      <c r="R233" s="70"/>
      <c r="S233" s="69"/>
      <c r="T233" s="69"/>
      <c r="U233" s="72"/>
      <c r="V233" s="72"/>
      <c r="W233" s="74"/>
      <c r="X233" s="69"/>
      <c r="AA233" s="70"/>
      <c r="AB233" s="70"/>
      <c r="AC233" s="70"/>
      <c r="AD233" s="70"/>
      <c r="AE233" s="70"/>
      <c r="AF233" s="70"/>
      <c r="AG233" s="70"/>
      <c r="AH233" s="70"/>
      <c r="AI233" s="70"/>
      <c r="AJ233" s="70"/>
      <c r="AK233" s="69"/>
      <c r="AL233" s="69"/>
      <c r="AM233" s="70"/>
    </row>
    <row r="234">
      <c r="A234" s="70">
        <v>233.0</v>
      </c>
      <c r="B234" s="69" t="s">
        <v>2483</v>
      </c>
      <c r="C234" s="70">
        <v>2255.0</v>
      </c>
      <c r="D234" s="70">
        <v>407.0</v>
      </c>
      <c r="E234" s="70">
        <v>92.0</v>
      </c>
      <c r="F234" s="70">
        <v>1.0</v>
      </c>
      <c r="G234" s="70">
        <v>0.0</v>
      </c>
      <c r="H234" s="70">
        <v>0.0</v>
      </c>
      <c r="I234" s="70">
        <v>1.0</v>
      </c>
      <c r="J234" s="70">
        <v>0.0</v>
      </c>
      <c r="K234" s="70">
        <v>3.0</v>
      </c>
      <c r="L234" s="70">
        <v>56.0</v>
      </c>
      <c r="M234" s="69" t="s">
        <v>7609</v>
      </c>
      <c r="N234" s="69" t="s">
        <v>7600</v>
      </c>
      <c r="O234" s="70">
        <v>3018.0</v>
      </c>
      <c r="P234" s="69" t="s">
        <v>7602</v>
      </c>
      <c r="Q234" s="71"/>
      <c r="R234" s="70"/>
      <c r="S234" s="69"/>
      <c r="T234" s="69"/>
      <c r="U234" s="72"/>
      <c r="V234" s="72"/>
      <c r="W234" s="74"/>
      <c r="X234" s="69"/>
      <c r="AA234" s="70"/>
      <c r="AB234" s="70"/>
      <c r="AC234" s="70"/>
      <c r="AD234" s="70"/>
      <c r="AE234" s="70"/>
      <c r="AF234" s="70"/>
      <c r="AG234" s="70"/>
      <c r="AH234" s="70"/>
      <c r="AI234" s="70"/>
      <c r="AJ234" s="70"/>
      <c r="AK234" s="69"/>
      <c r="AL234" s="69"/>
      <c r="AM234" s="70"/>
    </row>
    <row r="235">
      <c r="A235" s="70">
        <v>234.0</v>
      </c>
      <c r="B235" s="69" t="s">
        <v>2491</v>
      </c>
      <c r="C235" s="70">
        <v>2580.0</v>
      </c>
      <c r="D235" s="70">
        <v>496.0</v>
      </c>
      <c r="E235" s="70">
        <v>96.0</v>
      </c>
      <c r="F235" s="70">
        <v>0.0</v>
      </c>
      <c r="G235" s="70">
        <v>0.0</v>
      </c>
      <c r="H235" s="70">
        <v>0.0</v>
      </c>
      <c r="I235" s="70">
        <v>0.0</v>
      </c>
      <c r="J235" s="70">
        <v>0.0</v>
      </c>
      <c r="K235" s="70">
        <v>0.0</v>
      </c>
      <c r="L235" s="70">
        <v>86.0</v>
      </c>
      <c r="M235" s="69" t="s">
        <v>7604</v>
      </c>
      <c r="N235" s="69" t="s">
        <v>7600</v>
      </c>
      <c r="O235" s="70">
        <v>3482.0</v>
      </c>
      <c r="P235" s="69" t="s">
        <v>7602</v>
      </c>
      <c r="Q235" s="71"/>
      <c r="R235" s="70"/>
      <c r="S235" s="69"/>
      <c r="T235" s="69"/>
      <c r="U235" s="72"/>
      <c r="V235" s="72"/>
      <c r="W235" s="74"/>
      <c r="X235" s="69"/>
      <c r="AA235" s="70"/>
      <c r="AB235" s="70"/>
      <c r="AC235" s="70"/>
      <c r="AD235" s="70"/>
      <c r="AE235" s="70"/>
      <c r="AF235" s="70"/>
      <c r="AG235" s="70"/>
      <c r="AH235" s="70"/>
      <c r="AI235" s="70"/>
      <c r="AJ235" s="70"/>
      <c r="AK235" s="69"/>
      <c r="AL235" s="69"/>
      <c r="AM235" s="70"/>
    </row>
    <row r="236">
      <c r="A236" s="70">
        <v>235.0</v>
      </c>
      <c r="B236" s="69" t="s">
        <v>2499</v>
      </c>
      <c r="C236" s="70">
        <v>1117.0</v>
      </c>
      <c r="D236" s="70">
        <v>190.0</v>
      </c>
      <c r="E236" s="70">
        <v>30.0</v>
      </c>
      <c r="F236" s="70">
        <v>1.0</v>
      </c>
      <c r="G236" s="70">
        <v>0.0</v>
      </c>
      <c r="H236" s="70">
        <v>0.0</v>
      </c>
      <c r="I236" s="70">
        <v>0.0</v>
      </c>
      <c r="J236" s="70">
        <v>0.0</v>
      </c>
      <c r="K236" s="70">
        <v>0.0</v>
      </c>
      <c r="L236" s="70">
        <v>27.0</v>
      </c>
      <c r="M236" s="69" t="s">
        <v>7609</v>
      </c>
      <c r="N236" s="69" t="s">
        <v>7600</v>
      </c>
      <c r="O236" s="70">
        <v>1450.0</v>
      </c>
      <c r="P236" s="69" t="s">
        <v>7602</v>
      </c>
      <c r="Q236" s="71"/>
      <c r="R236" s="70"/>
      <c r="S236" s="69"/>
      <c r="T236" s="69"/>
      <c r="U236" s="70"/>
      <c r="V236" s="70"/>
      <c r="W236" s="69"/>
      <c r="X236" s="69"/>
      <c r="AA236" s="70"/>
      <c r="AB236" s="70"/>
      <c r="AC236" s="70"/>
      <c r="AD236" s="70"/>
      <c r="AE236" s="70"/>
      <c r="AF236" s="70"/>
      <c r="AG236" s="70"/>
      <c r="AH236" s="70"/>
      <c r="AI236" s="70"/>
      <c r="AJ236" s="70"/>
      <c r="AK236" s="69"/>
      <c r="AL236" s="69"/>
      <c r="AM236" s="70"/>
    </row>
    <row r="237">
      <c r="A237" s="70">
        <v>236.0</v>
      </c>
      <c r="B237" s="69" t="s">
        <v>2511</v>
      </c>
      <c r="C237" s="70">
        <v>2741.0</v>
      </c>
      <c r="D237" s="70">
        <v>485.0</v>
      </c>
      <c r="E237" s="70">
        <v>84.0</v>
      </c>
      <c r="F237" s="70">
        <v>1.0</v>
      </c>
      <c r="G237" s="70">
        <v>0.0</v>
      </c>
      <c r="H237" s="70">
        <v>0.0</v>
      </c>
      <c r="I237" s="70">
        <v>0.0</v>
      </c>
      <c r="J237" s="70">
        <v>2.0</v>
      </c>
      <c r="K237" s="70">
        <v>19.0</v>
      </c>
      <c r="L237" s="70">
        <v>77.0</v>
      </c>
      <c r="M237" s="69" t="s">
        <v>7779</v>
      </c>
      <c r="N237" s="69" t="s">
        <v>7613</v>
      </c>
      <c r="O237" s="70">
        <v>3593.0</v>
      </c>
      <c r="P237" s="69" t="s">
        <v>7602</v>
      </c>
      <c r="Q237" s="71"/>
      <c r="R237" s="70"/>
      <c r="S237" s="69"/>
      <c r="T237" s="69"/>
      <c r="U237" s="72"/>
      <c r="V237" s="72"/>
      <c r="W237" s="69"/>
      <c r="X237" s="69"/>
      <c r="AA237" s="70"/>
      <c r="AB237" s="70"/>
      <c r="AC237" s="70"/>
      <c r="AD237" s="70"/>
      <c r="AE237" s="70"/>
      <c r="AF237" s="70"/>
      <c r="AG237" s="70"/>
      <c r="AH237" s="70"/>
      <c r="AI237" s="70"/>
      <c r="AJ237" s="70"/>
      <c r="AK237" s="69"/>
      <c r="AL237" s="69"/>
      <c r="AM237" s="70"/>
    </row>
    <row r="238">
      <c r="A238" s="70">
        <v>237.0</v>
      </c>
      <c r="B238" s="69" t="s">
        <v>2521</v>
      </c>
      <c r="C238" s="70">
        <v>2091.0</v>
      </c>
      <c r="D238" s="70">
        <v>355.0</v>
      </c>
      <c r="E238" s="70">
        <v>63.0</v>
      </c>
      <c r="F238" s="70">
        <v>0.0</v>
      </c>
      <c r="G238" s="70">
        <v>0.0</v>
      </c>
      <c r="H238" s="70">
        <v>0.0</v>
      </c>
      <c r="I238" s="70">
        <v>0.0</v>
      </c>
      <c r="J238" s="70">
        <v>0.0</v>
      </c>
      <c r="K238" s="70">
        <v>9.0</v>
      </c>
      <c r="L238" s="70">
        <v>75.0</v>
      </c>
      <c r="M238" s="69" t="s">
        <v>7621</v>
      </c>
      <c r="N238" s="69" t="s">
        <v>7600</v>
      </c>
      <c r="O238" s="70">
        <v>2804.0</v>
      </c>
      <c r="P238" s="69" t="s">
        <v>7602</v>
      </c>
      <c r="Q238" s="71"/>
      <c r="R238" s="70"/>
      <c r="S238" s="69"/>
      <c r="T238" s="69"/>
      <c r="U238" s="72"/>
      <c r="V238" s="72"/>
      <c r="W238" s="69"/>
      <c r="X238" s="69"/>
      <c r="AA238" s="70"/>
      <c r="AB238" s="70"/>
      <c r="AC238" s="70"/>
      <c r="AD238" s="70"/>
      <c r="AE238" s="70"/>
      <c r="AF238" s="70"/>
      <c r="AG238" s="70"/>
      <c r="AH238" s="70"/>
      <c r="AI238" s="70"/>
      <c r="AJ238" s="70"/>
      <c r="AK238" s="69"/>
      <c r="AL238" s="69"/>
      <c r="AM238" s="70"/>
    </row>
    <row r="239">
      <c r="A239" s="70">
        <v>238.0</v>
      </c>
      <c r="B239" s="69" t="s">
        <v>2530</v>
      </c>
      <c r="C239" s="70">
        <v>1664.0</v>
      </c>
      <c r="D239" s="70">
        <v>308.0</v>
      </c>
      <c r="E239" s="70">
        <v>33.0</v>
      </c>
      <c r="F239" s="70">
        <v>0.0</v>
      </c>
      <c r="G239" s="70">
        <v>0.0</v>
      </c>
      <c r="H239" s="70">
        <v>0.0</v>
      </c>
      <c r="I239" s="70">
        <v>2.0</v>
      </c>
      <c r="J239" s="70">
        <v>0.0</v>
      </c>
      <c r="K239" s="70">
        <v>21.0</v>
      </c>
      <c r="L239" s="70">
        <v>53.0</v>
      </c>
      <c r="M239" s="69" t="s">
        <v>7621</v>
      </c>
      <c r="N239" s="69" t="s">
        <v>7600</v>
      </c>
      <c r="O239" s="70">
        <v>2175.0</v>
      </c>
      <c r="P239" s="69" t="s">
        <v>7602</v>
      </c>
      <c r="Q239" s="71"/>
      <c r="R239" s="70"/>
      <c r="S239" s="69"/>
      <c r="T239" s="69"/>
      <c r="U239" s="72"/>
      <c r="V239" s="72"/>
      <c r="W239" s="74"/>
      <c r="X239" s="69"/>
      <c r="AA239" s="70"/>
      <c r="AB239" s="70"/>
      <c r="AC239" s="70"/>
      <c r="AD239" s="70"/>
      <c r="AE239" s="70"/>
      <c r="AF239" s="70"/>
      <c r="AG239" s="70"/>
      <c r="AH239" s="70"/>
      <c r="AI239" s="70"/>
      <c r="AJ239" s="70"/>
      <c r="AK239" s="69"/>
      <c r="AL239" s="69"/>
      <c r="AM239" s="70"/>
    </row>
    <row r="240">
      <c r="A240" s="70">
        <v>239.0</v>
      </c>
      <c r="B240" s="69" t="s">
        <v>2542</v>
      </c>
      <c r="C240" s="70">
        <v>4120.0</v>
      </c>
      <c r="D240" s="70">
        <v>706.0</v>
      </c>
      <c r="E240" s="70">
        <v>158.0</v>
      </c>
      <c r="F240" s="70">
        <v>1.0</v>
      </c>
      <c r="G240" s="70">
        <v>0.0</v>
      </c>
      <c r="H240" s="70">
        <v>0.0</v>
      </c>
      <c r="I240" s="70">
        <v>0.0</v>
      </c>
      <c r="J240" s="70">
        <v>4.0</v>
      </c>
      <c r="K240" s="70">
        <v>9.0</v>
      </c>
      <c r="L240" s="70">
        <v>95.0</v>
      </c>
      <c r="M240" s="69" t="s">
        <v>7604</v>
      </c>
      <c r="N240" s="69" t="s">
        <v>7600</v>
      </c>
      <c r="O240" s="70">
        <v>5458.0</v>
      </c>
      <c r="P240" s="69" t="s">
        <v>7602</v>
      </c>
      <c r="Q240" s="71"/>
      <c r="R240" s="70"/>
      <c r="S240" s="69"/>
      <c r="T240" s="69"/>
      <c r="U240" s="70"/>
      <c r="V240" s="70"/>
      <c r="W240" s="69"/>
      <c r="X240" s="69"/>
      <c r="AA240" s="70"/>
      <c r="AB240" s="70"/>
      <c r="AC240" s="70"/>
      <c r="AD240" s="70"/>
      <c r="AE240" s="70"/>
      <c r="AF240" s="70"/>
      <c r="AG240" s="70"/>
      <c r="AH240" s="70"/>
      <c r="AI240" s="70"/>
      <c r="AJ240" s="70"/>
      <c r="AK240" s="69"/>
      <c r="AL240" s="69"/>
      <c r="AM240" s="70"/>
    </row>
    <row r="241">
      <c r="A241" s="70">
        <v>240.0</v>
      </c>
      <c r="B241" s="69" t="s">
        <v>2552</v>
      </c>
      <c r="C241" s="70">
        <v>1379.0</v>
      </c>
      <c r="D241" s="70">
        <v>233.0</v>
      </c>
      <c r="E241" s="70">
        <v>26.0</v>
      </c>
      <c r="F241" s="70">
        <v>0.0</v>
      </c>
      <c r="G241" s="70">
        <v>0.0</v>
      </c>
      <c r="H241" s="70">
        <v>0.0</v>
      </c>
      <c r="I241" s="70">
        <v>0.0</v>
      </c>
      <c r="J241" s="70">
        <v>0.0</v>
      </c>
      <c r="K241" s="70">
        <v>0.0</v>
      </c>
      <c r="L241" s="70">
        <v>27.0</v>
      </c>
      <c r="M241" s="69" t="s">
        <v>7609</v>
      </c>
      <c r="N241" s="69" t="s">
        <v>7600</v>
      </c>
      <c r="O241" s="70">
        <v>1872.0</v>
      </c>
      <c r="P241" s="69" t="s">
        <v>7602</v>
      </c>
      <c r="Q241" s="71"/>
      <c r="R241" s="70"/>
      <c r="S241" s="69"/>
      <c r="T241" s="69"/>
      <c r="U241" s="70"/>
      <c r="V241" s="70"/>
      <c r="W241" s="69"/>
      <c r="X241" s="69"/>
      <c r="AA241" s="70"/>
      <c r="AB241" s="70"/>
      <c r="AC241" s="70"/>
      <c r="AD241" s="70"/>
      <c r="AE241" s="70"/>
      <c r="AF241" s="70"/>
      <c r="AG241" s="70"/>
      <c r="AH241" s="70"/>
      <c r="AI241" s="70"/>
      <c r="AJ241" s="70"/>
      <c r="AK241" s="69"/>
      <c r="AL241" s="69"/>
      <c r="AM241" s="70"/>
    </row>
    <row r="242">
      <c r="A242" s="70">
        <v>241.0</v>
      </c>
      <c r="B242" s="69" t="s">
        <v>2560</v>
      </c>
      <c r="C242" s="70">
        <v>5603.0</v>
      </c>
      <c r="D242" s="70">
        <v>1018.0</v>
      </c>
      <c r="E242" s="70">
        <v>153.0</v>
      </c>
      <c r="F242" s="70">
        <v>0.0</v>
      </c>
      <c r="G242" s="70">
        <v>0.0</v>
      </c>
      <c r="H242" s="70">
        <v>0.0</v>
      </c>
      <c r="I242" s="70">
        <v>0.0</v>
      </c>
      <c r="J242" s="70">
        <v>0.0</v>
      </c>
      <c r="K242" s="70">
        <v>16.0</v>
      </c>
      <c r="L242" s="70">
        <v>124.0</v>
      </c>
      <c r="M242" s="69" t="s">
        <v>7604</v>
      </c>
      <c r="N242" s="69" t="s">
        <v>7600</v>
      </c>
      <c r="O242" s="70">
        <v>7591.0</v>
      </c>
      <c r="P242" s="69" t="s">
        <v>7602</v>
      </c>
      <c r="Q242" s="71"/>
      <c r="R242" s="70"/>
      <c r="S242" s="69"/>
      <c r="T242" s="69"/>
      <c r="U242" s="70"/>
      <c r="V242" s="70"/>
      <c r="W242" s="69"/>
      <c r="X242" s="69"/>
      <c r="AA242" s="70"/>
      <c r="AB242" s="70"/>
      <c r="AC242" s="70"/>
      <c r="AD242" s="70"/>
      <c r="AE242" s="70"/>
      <c r="AF242" s="70"/>
      <c r="AG242" s="70"/>
      <c r="AH242" s="70"/>
      <c r="AI242" s="70"/>
      <c r="AJ242" s="70"/>
      <c r="AK242" s="69"/>
      <c r="AL242" s="69"/>
      <c r="AM242" s="70"/>
    </row>
    <row r="243">
      <c r="A243" s="70">
        <v>242.0</v>
      </c>
      <c r="B243" s="69" t="s">
        <v>2569</v>
      </c>
      <c r="C243" s="70">
        <v>4777.0</v>
      </c>
      <c r="D243" s="70">
        <v>929.0</v>
      </c>
      <c r="E243" s="70">
        <v>159.0</v>
      </c>
      <c r="F243" s="70">
        <v>0.0</v>
      </c>
      <c r="G243" s="70">
        <v>0.0</v>
      </c>
      <c r="H243" s="70">
        <v>0.0</v>
      </c>
      <c r="I243" s="70">
        <v>0.0</v>
      </c>
      <c r="J243" s="70">
        <v>0.0</v>
      </c>
      <c r="K243" s="70">
        <v>39.0</v>
      </c>
      <c r="L243" s="70">
        <v>172.0</v>
      </c>
      <c r="M243" s="69" t="s">
        <v>7609</v>
      </c>
      <c r="N243" s="69" t="s">
        <v>7600</v>
      </c>
      <c r="O243" s="70">
        <v>6250.0</v>
      </c>
      <c r="P243" s="69" t="s">
        <v>7602</v>
      </c>
      <c r="Q243" s="71"/>
      <c r="R243" s="70"/>
      <c r="S243" s="69"/>
      <c r="T243" s="69"/>
      <c r="U243" s="72"/>
      <c r="V243" s="72"/>
      <c r="W243" s="69"/>
      <c r="X243" s="69"/>
      <c r="AA243" s="70"/>
      <c r="AB243" s="70"/>
      <c r="AC243" s="70"/>
      <c r="AD243" s="70"/>
      <c r="AE243" s="70"/>
      <c r="AF243" s="70"/>
      <c r="AG243" s="70"/>
      <c r="AH243" s="70"/>
      <c r="AI243" s="70"/>
      <c r="AJ243" s="70"/>
      <c r="AK243" s="69"/>
      <c r="AL243" s="69"/>
      <c r="AM243" s="70"/>
    </row>
    <row r="244">
      <c r="A244" s="70">
        <v>243.0</v>
      </c>
      <c r="B244" s="69" t="s">
        <v>2579</v>
      </c>
      <c r="C244" s="70">
        <v>660.0</v>
      </c>
      <c r="D244" s="70">
        <v>126.0</v>
      </c>
      <c r="E244" s="70">
        <v>11.0</v>
      </c>
      <c r="F244" s="70">
        <v>0.0</v>
      </c>
      <c r="G244" s="70">
        <v>0.0</v>
      </c>
      <c r="H244" s="70">
        <v>0.0</v>
      </c>
      <c r="I244" s="70">
        <v>0.0</v>
      </c>
      <c r="J244" s="70">
        <v>1.0</v>
      </c>
      <c r="K244" s="70">
        <v>2.0</v>
      </c>
      <c r="L244" s="70">
        <v>17.0</v>
      </c>
      <c r="M244" s="69" t="s">
        <v>7615</v>
      </c>
      <c r="N244" s="69" t="s">
        <v>7616</v>
      </c>
      <c r="O244" s="70">
        <v>880.0</v>
      </c>
      <c r="P244" s="69" t="s">
        <v>7602</v>
      </c>
      <c r="Q244" s="71"/>
      <c r="R244" s="70"/>
      <c r="S244" s="69"/>
      <c r="T244" s="69"/>
      <c r="U244" s="70"/>
      <c r="V244" s="70"/>
      <c r="W244" s="69"/>
      <c r="X244" s="69"/>
      <c r="AA244" s="70"/>
      <c r="AB244" s="70"/>
      <c r="AC244" s="70"/>
      <c r="AD244" s="70"/>
      <c r="AE244" s="70"/>
      <c r="AF244" s="70"/>
      <c r="AG244" s="70"/>
      <c r="AH244" s="70"/>
      <c r="AI244" s="70"/>
      <c r="AJ244" s="70"/>
      <c r="AK244" s="69"/>
      <c r="AL244" s="69"/>
      <c r="AM244" s="70"/>
    </row>
    <row r="245">
      <c r="A245" s="70">
        <v>244.0</v>
      </c>
      <c r="B245" s="69" t="s">
        <v>2588</v>
      </c>
      <c r="C245" s="70">
        <v>1433.0</v>
      </c>
      <c r="D245" s="70">
        <v>234.0</v>
      </c>
      <c r="E245" s="70">
        <v>42.0</v>
      </c>
      <c r="F245" s="70">
        <v>0.0</v>
      </c>
      <c r="G245" s="70">
        <v>0.0</v>
      </c>
      <c r="H245" s="70">
        <v>0.0</v>
      </c>
      <c r="I245" s="70">
        <v>0.0</v>
      </c>
      <c r="J245" s="70">
        <v>0.0</v>
      </c>
      <c r="K245" s="70">
        <v>4.0</v>
      </c>
      <c r="L245" s="70">
        <v>49.0</v>
      </c>
      <c r="M245" s="69" t="s">
        <v>7784</v>
      </c>
      <c r="N245" s="69" t="s">
        <v>7613</v>
      </c>
      <c r="O245" s="70">
        <v>1840.0</v>
      </c>
      <c r="P245" s="69" t="s">
        <v>7602</v>
      </c>
      <c r="Q245" s="71"/>
      <c r="R245" s="70"/>
      <c r="S245" s="69"/>
      <c r="T245" s="69"/>
      <c r="U245" s="70"/>
      <c r="V245" s="70"/>
      <c r="W245" s="69"/>
      <c r="X245" s="69"/>
      <c r="AA245" s="70"/>
      <c r="AB245" s="70"/>
      <c r="AC245" s="70"/>
      <c r="AD245" s="70"/>
      <c r="AE245" s="70"/>
      <c r="AF245" s="70"/>
      <c r="AG245" s="70"/>
      <c r="AH245" s="70"/>
      <c r="AI245" s="70"/>
      <c r="AJ245" s="70"/>
      <c r="AK245" s="69"/>
      <c r="AL245" s="69"/>
      <c r="AM245" s="70"/>
    </row>
    <row r="246">
      <c r="A246" s="70">
        <v>245.0</v>
      </c>
      <c r="B246" s="69" t="s">
        <v>2599</v>
      </c>
      <c r="C246" s="70">
        <v>1741.0</v>
      </c>
      <c r="D246" s="70">
        <v>301.0</v>
      </c>
      <c r="E246" s="70">
        <v>63.0</v>
      </c>
      <c r="F246" s="70">
        <v>1.0</v>
      </c>
      <c r="G246" s="70">
        <v>0.0</v>
      </c>
      <c r="H246" s="70">
        <v>0.0</v>
      </c>
      <c r="I246" s="70">
        <v>0.0</v>
      </c>
      <c r="J246" s="70">
        <v>1.0</v>
      </c>
      <c r="K246" s="70">
        <v>6.0</v>
      </c>
      <c r="L246" s="70">
        <v>39.0</v>
      </c>
      <c r="M246" s="69" t="s">
        <v>7607</v>
      </c>
      <c r="N246" s="69" t="s">
        <v>7600</v>
      </c>
      <c r="O246" s="70">
        <v>2270.0</v>
      </c>
      <c r="P246" s="69" t="s">
        <v>7602</v>
      </c>
      <c r="Q246" s="71"/>
      <c r="R246" s="70"/>
      <c r="S246" s="69"/>
      <c r="T246" s="69"/>
      <c r="U246" s="70"/>
      <c r="V246" s="70"/>
      <c r="W246" s="69"/>
      <c r="X246" s="69"/>
      <c r="AA246" s="70"/>
      <c r="AB246" s="70"/>
      <c r="AC246" s="70"/>
      <c r="AD246" s="70"/>
      <c r="AE246" s="70"/>
      <c r="AF246" s="70"/>
      <c r="AG246" s="70"/>
      <c r="AH246" s="70"/>
      <c r="AI246" s="70"/>
      <c r="AJ246" s="70"/>
      <c r="AK246" s="69"/>
      <c r="AL246" s="69"/>
      <c r="AM246" s="70"/>
    </row>
    <row r="247">
      <c r="A247" s="70">
        <v>246.0</v>
      </c>
      <c r="B247" s="69" t="s">
        <v>2608</v>
      </c>
      <c r="C247" s="70">
        <v>1636.0</v>
      </c>
      <c r="D247" s="70">
        <v>292.0</v>
      </c>
      <c r="E247" s="70">
        <v>68.0</v>
      </c>
      <c r="F247" s="70">
        <v>1.0</v>
      </c>
      <c r="G247" s="70">
        <v>0.0</v>
      </c>
      <c r="H247" s="70">
        <v>0.0</v>
      </c>
      <c r="I247" s="70">
        <v>0.0</v>
      </c>
      <c r="J247" s="70">
        <v>0.0</v>
      </c>
      <c r="K247" s="70">
        <v>4.0</v>
      </c>
      <c r="L247" s="70">
        <v>71.0</v>
      </c>
      <c r="M247" s="69" t="s">
        <v>7786</v>
      </c>
      <c r="N247" s="69" t="s">
        <v>7600</v>
      </c>
      <c r="O247" s="70">
        <v>2187.0</v>
      </c>
      <c r="P247" s="69" t="s">
        <v>7602</v>
      </c>
      <c r="Q247" s="71"/>
      <c r="R247" s="70"/>
      <c r="S247" s="69"/>
      <c r="T247" s="69"/>
      <c r="U247" s="72"/>
      <c r="V247" s="72"/>
      <c r="W247" s="69"/>
      <c r="X247" s="69"/>
      <c r="AA247" s="70"/>
      <c r="AB247" s="70"/>
      <c r="AC247" s="70"/>
      <c r="AD247" s="70"/>
      <c r="AE247" s="70"/>
      <c r="AF247" s="70"/>
      <c r="AG247" s="70"/>
      <c r="AH247" s="70"/>
      <c r="AI247" s="70"/>
      <c r="AJ247" s="70"/>
      <c r="AK247" s="69"/>
      <c r="AL247" s="69"/>
      <c r="AM247" s="70"/>
    </row>
    <row r="248">
      <c r="A248" s="70">
        <v>247.0</v>
      </c>
      <c r="B248" s="69" t="s">
        <v>2616</v>
      </c>
      <c r="C248" s="70">
        <v>2530.0</v>
      </c>
      <c r="D248" s="70">
        <v>464.0</v>
      </c>
      <c r="E248" s="70">
        <v>92.0</v>
      </c>
      <c r="F248" s="70">
        <v>1.0</v>
      </c>
      <c r="G248" s="70">
        <v>0.0</v>
      </c>
      <c r="H248" s="70">
        <v>0.0</v>
      </c>
      <c r="I248" s="70">
        <v>0.0</v>
      </c>
      <c r="J248" s="70">
        <v>0.0</v>
      </c>
      <c r="K248" s="70">
        <v>28.0</v>
      </c>
      <c r="L248" s="70">
        <v>90.0</v>
      </c>
      <c r="M248" s="69" t="s">
        <v>7604</v>
      </c>
      <c r="N248" s="69" t="s">
        <v>7600</v>
      </c>
      <c r="O248" s="70">
        <v>3123.0</v>
      </c>
      <c r="P248" s="69" t="s">
        <v>7602</v>
      </c>
      <c r="Q248" s="71"/>
      <c r="R248" s="70"/>
      <c r="S248" s="69"/>
      <c r="T248" s="69"/>
      <c r="U248" s="72"/>
      <c r="V248" s="72"/>
      <c r="W248" s="73"/>
      <c r="X248" s="69"/>
      <c r="AA248" s="70"/>
      <c r="AB248" s="70"/>
      <c r="AC248" s="70"/>
      <c r="AD248" s="70"/>
      <c r="AE248" s="70"/>
      <c r="AF248" s="70"/>
      <c r="AG248" s="70"/>
      <c r="AH248" s="70"/>
      <c r="AI248" s="70"/>
      <c r="AJ248" s="70"/>
      <c r="AK248" s="69"/>
      <c r="AL248" s="69"/>
      <c r="AM248" s="70"/>
    </row>
    <row r="249">
      <c r="A249" s="70">
        <v>248.0</v>
      </c>
      <c r="B249" s="69" t="s">
        <v>2625</v>
      </c>
      <c r="C249" s="70">
        <v>1675.0</v>
      </c>
      <c r="D249" s="70">
        <v>305.0</v>
      </c>
      <c r="E249" s="70">
        <v>34.0</v>
      </c>
      <c r="F249" s="70">
        <v>0.0</v>
      </c>
      <c r="G249" s="70">
        <v>0.0</v>
      </c>
      <c r="H249" s="70">
        <v>0.0</v>
      </c>
      <c r="I249" s="70">
        <v>0.0</v>
      </c>
      <c r="J249" s="70">
        <v>0.0</v>
      </c>
      <c r="K249" s="70">
        <v>1.0</v>
      </c>
      <c r="L249" s="70">
        <v>62.0</v>
      </c>
      <c r="M249" s="69" t="s">
        <v>7788</v>
      </c>
      <c r="N249" s="69" t="s">
        <v>7600</v>
      </c>
      <c r="O249" s="70">
        <v>2215.0</v>
      </c>
      <c r="P249" s="69" t="s">
        <v>7602</v>
      </c>
      <c r="Q249" s="71"/>
      <c r="R249" s="70"/>
      <c r="S249" s="69"/>
      <c r="T249" s="69"/>
      <c r="U249" s="72"/>
      <c r="V249" s="72"/>
      <c r="W249" s="69"/>
      <c r="X249" s="69"/>
      <c r="AA249" s="70"/>
      <c r="AB249" s="70"/>
      <c r="AC249" s="70"/>
      <c r="AD249" s="70"/>
      <c r="AE249" s="70"/>
      <c r="AF249" s="70"/>
      <c r="AG249" s="70"/>
      <c r="AH249" s="70"/>
      <c r="AI249" s="70"/>
      <c r="AJ249" s="70"/>
      <c r="AK249" s="69"/>
      <c r="AL249" s="69"/>
      <c r="AM249" s="70"/>
    </row>
    <row r="250">
      <c r="A250" s="70">
        <v>249.0</v>
      </c>
      <c r="B250" s="69" t="s">
        <v>2637</v>
      </c>
      <c r="C250" s="70">
        <v>9603.0</v>
      </c>
      <c r="D250" s="70">
        <v>1730.0</v>
      </c>
      <c r="E250" s="70">
        <v>364.0</v>
      </c>
      <c r="F250" s="70">
        <v>0.0</v>
      </c>
      <c r="G250" s="70">
        <v>0.0</v>
      </c>
      <c r="H250" s="70">
        <v>0.0</v>
      </c>
      <c r="I250" s="70">
        <v>0.0</v>
      </c>
      <c r="J250" s="70">
        <v>0.0</v>
      </c>
      <c r="K250" s="70">
        <v>42.0</v>
      </c>
      <c r="L250" s="70">
        <v>206.0</v>
      </c>
      <c r="M250" s="69" t="s">
        <v>7631</v>
      </c>
      <c r="N250" s="69" t="s">
        <v>7600</v>
      </c>
      <c r="O250" s="70">
        <v>12726.0</v>
      </c>
      <c r="P250" s="69" t="s">
        <v>7602</v>
      </c>
      <c r="Q250" s="71"/>
      <c r="R250" s="70"/>
      <c r="S250" s="69"/>
      <c r="T250" s="69"/>
      <c r="U250" s="72"/>
      <c r="V250" s="72"/>
      <c r="W250" s="69"/>
      <c r="X250" s="69"/>
      <c r="Y250" s="74"/>
      <c r="Z250" s="72"/>
      <c r="AA250" s="70"/>
      <c r="AB250" s="70"/>
      <c r="AC250" s="70"/>
      <c r="AD250" s="70"/>
      <c r="AE250" s="70"/>
      <c r="AF250" s="70"/>
      <c r="AG250" s="70"/>
      <c r="AH250" s="70"/>
      <c r="AI250" s="70"/>
      <c r="AJ250" s="70"/>
      <c r="AK250" s="69"/>
      <c r="AL250" s="69"/>
      <c r="AM250" s="70"/>
    </row>
    <row r="251">
      <c r="A251" s="70">
        <v>250.0</v>
      </c>
      <c r="B251" s="69" t="s">
        <v>2647</v>
      </c>
      <c r="C251" s="70">
        <v>1857.0</v>
      </c>
      <c r="D251" s="70">
        <v>303.0</v>
      </c>
      <c r="E251" s="70">
        <v>73.0</v>
      </c>
      <c r="F251" s="70">
        <v>0.0</v>
      </c>
      <c r="G251" s="70">
        <v>0.0</v>
      </c>
      <c r="H251" s="70">
        <v>0.0</v>
      </c>
      <c r="I251" s="70">
        <v>0.0</v>
      </c>
      <c r="J251" s="70">
        <v>0.0</v>
      </c>
      <c r="K251" s="70">
        <v>0.0</v>
      </c>
      <c r="L251" s="70">
        <v>33.0</v>
      </c>
      <c r="M251" s="69" t="s">
        <v>7790</v>
      </c>
      <c r="N251" s="69" t="s">
        <v>7791</v>
      </c>
      <c r="O251" s="70">
        <v>2484.0</v>
      </c>
      <c r="P251" s="69" t="s">
        <v>7605</v>
      </c>
      <c r="Q251" s="71"/>
      <c r="R251" s="70"/>
      <c r="S251" s="69"/>
      <c r="T251" s="69"/>
      <c r="U251" s="72"/>
      <c r="V251" s="72"/>
      <c r="W251" s="73"/>
      <c r="X251" s="69"/>
      <c r="AA251" s="70"/>
      <c r="AB251" s="70"/>
      <c r="AC251" s="70"/>
      <c r="AD251" s="70"/>
      <c r="AE251" s="70"/>
      <c r="AF251" s="70"/>
      <c r="AG251" s="70"/>
      <c r="AH251" s="70"/>
      <c r="AI251" s="70"/>
      <c r="AJ251" s="70"/>
      <c r="AK251" s="69"/>
      <c r="AL251" s="69"/>
      <c r="AM251" s="70"/>
    </row>
    <row r="252">
      <c r="A252" s="70">
        <v>251.0</v>
      </c>
      <c r="B252" s="69" t="s">
        <v>2658</v>
      </c>
      <c r="C252" s="70">
        <v>1415.0</v>
      </c>
      <c r="D252" s="70">
        <v>237.0</v>
      </c>
      <c r="E252" s="70">
        <v>35.0</v>
      </c>
      <c r="F252" s="70">
        <v>0.0</v>
      </c>
      <c r="G252" s="70">
        <v>0.0</v>
      </c>
      <c r="H252" s="70">
        <v>0.0</v>
      </c>
      <c r="I252" s="70">
        <v>0.0</v>
      </c>
      <c r="J252" s="70">
        <v>0.0</v>
      </c>
      <c r="K252" s="70">
        <v>4.0</v>
      </c>
      <c r="L252" s="70">
        <v>38.0</v>
      </c>
      <c r="M252" s="69" t="s">
        <v>7607</v>
      </c>
      <c r="N252" s="69" t="s">
        <v>7600</v>
      </c>
      <c r="O252" s="70">
        <v>1913.0</v>
      </c>
      <c r="P252" s="69" t="s">
        <v>7602</v>
      </c>
      <c r="Q252" s="71"/>
      <c r="R252" s="70"/>
      <c r="S252" s="69"/>
      <c r="T252" s="69"/>
      <c r="U252" s="70"/>
      <c r="V252" s="70"/>
      <c r="W252" s="73"/>
      <c r="X252" s="69"/>
      <c r="AA252" s="70"/>
      <c r="AB252" s="70"/>
      <c r="AC252" s="70"/>
      <c r="AD252" s="70"/>
      <c r="AE252" s="70"/>
      <c r="AF252" s="70"/>
      <c r="AG252" s="70"/>
      <c r="AH252" s="70"/>
      <c r="AI252" s="70"/>
      <c r="AJ252" s="70"/>
      <c r="AK252" s="69"/>
      <c r="AL252" s="69"/>
      <c r="AM252" s="70"/>
    </row>
    <row r="253">
      <c r="A253" s="70">
        <v>252.0</v>
      </c>
      <c r="B253" s="69" t="s">
        <v>2673</v>
      </c>
      <c r="C253" s="70">
        <v>1082.0</v>
      </c>
      <c r="D253" s="70">
        <v>188.0</v>
      </c>
      <c r="E253" s="70">
        <v>26.0</v>
      </c>
      <c r="F253" s="70">
        <v>0.0</v>
      </c>
      <c r="G253" s="70">
        <v>0.0</v>
      </c>
      <c r="H253" s="70">
        <v>0.0</v>
      </c>
      <c r="I253" s="70">
        <v>2.0</v>
      </c>
      <c r="J253" s="70">
        <v>1.0</v>
      </c>
      <c r="K253" s="70">
        <v>12.0</v>
      </c>
      <c r="L253" s="70">
        <v>32.0</v>
      </c>
      <c r="M253" s="69" t="s">
        <v>7667</v>
      </c>
      <c r="N253" s="69" t="s">
        <v>7616</v>
      </c>
      <c r="O253" s="70">
        <v>1472.0</v>
      </c>
      <c r="P253" s="69" t="s">
        <v>7602</v>
      </c>
      <c r="Q253" s="71"/>
      <c r="R253" s="70"/>
      <c r="S253" s="69"/>
      <c r="T253" s="69"/>
      <c r="U253" s="72"/>
      <c r="V253" s="72"/>
      <c r="W253" s="74"/>
      <c r="X253" s="69"/>
      <c r="AA253" s="70"/>
      <c r="AB253" s="70"/>
      <c r="AC253" s="70"/>
      <c r="AD253" s="70"/>
      <c r="AE253" s="70"/>
      <c r="AF253" s="70"/>
      <c r="AG253" s="70"/>
      <c r="AH253" s="70"/>
      <c r="AI253" s="70"/>
      <c r="AJ253" s="70"/>
      <c r="AK253" s="69"/>
      <c r="AL253" s="69"/>
      <c r="AM253" s="70"/>
    </row>
    <row r="254">
      <c r="A254" s="70">
        <v>253.0</v>
      </c>
      <c r="B254" s="69" t="s">
        <v>2686</v>
      </c>
      <c r="C254" s="70">
        <v>2789.0</v>
      </c>
      <c r="D254" s="70">
        <v>481.0</v>
      </c>
      <c r="E254" s="70">
        <v>118.0</v>
      </c>
      <c r="F254" s="70">
        <v>1.0</v>
      </c>
      <c r="G254" s="70">
        <v>0.0</v>
      </c>
      <c r="H254" s="70">
        <v>0.0</v>
      </c>
      <c r="I254" s="70">
        <v>0.0</v>
      </c>
      <c r="J254" s="70">
        <v>0.0</v>
      </c>
      <c r="K254" s="70">
        <v>12.0</v>
      </c>
      <c r="L254" s="70">
        <v>92.0</v>
      </c>
      <c r="M254" s="69" t="s">
        <v>7604</v>
      </c>
      <c r="N254" s="69" t="s">
        <v>7600</v>
      </c>
      <c r="O254" s="70">
        <v>3637.0</v>
      </c>
      <c r="P254" s="69" t="s">
        <v>7602</v>
      </c>
      <c r="Q254" s="71"/>
      <c r="R254" s="70"/>
      <c r="S254" s="69"/>
      <c r="T254" s="69"/>
      <c r="U254" s="70"/>
      <c r="V254" s="70"/>
      <c r="W254" s="69"/>
      <c r="X254" s="69"/>
      <c r="AA254" s="70"/>
      <c r="AB254" s="70"/>
      <c r="AC254" s="70"/>
      <c r="AD254" s="70"/>
      <c r="AE254" s="70"/>
      <c r="AF254" s="70"/>
      <c r="AG254" s="70"/>
      <c r="AH254" s="70"/>
      <c r="AI254" s="70"/>
      <c r="AJ254" s="70"/>
      <c r="AK254" s="69"/>
      <c r="AL254" s="69"/>
      <c r="AM254" s="70"/>
    </row>
    <row r="255">
      <c r="A255" s="70">
        <v>254.0</v>
      </c>
      <c r="B255" s="69" t="s">
        <v>2708</v>
      </c>
      <c r="C255" s="70">
        <v>1380.0</v>
      </c>
      <c r="D255" s="70">
        <v>232.0</v>
      </c>
      <c r="E255" s="70">
        <v>55.0</v>
      </c>
      <c r="F255" s="70">
        <v>0.0</v>
      </c>
      <c r="G255" s="70">
        <v>0.0</v>
      </c>
      <c r="H255" s="70">
        <v>0.0</v>
      </c>
      <c r="I255" s="70">
        <v>1.0</v>
      </c>
      <c r="J255" s="70">
        <v>0.0</v>
      </c>
      <c r="K255" s="70">
        <v>2.0</v>
      </c>
      <c r="L255" s="70">
        <v>35.0</v>
      </c>
      <c r="M255" s="69" t="s">
        <v>7794</v>
      </c>
      <c r="N255" s="69" t="s">
        <v>7616</v>
      </c>
      <c r="O255" s="70">
        <v>1891.0</v>
      </c>
      <c r="P255" s="69" t="s">
        <v>7602</v>
      </c>
      <c r="Q255" s="71"/>
      <c r="R255" s="69"/>
      <c r="S255" s="69"/>
      <c r="T255" s="69"/>
      <c r="U255" s="70"/>
      <c r="V255" s="70"/>
      <c r="W255" s="69"/>
      <c r="X255" s="69"/>
      <c r="AA255" s="70"/>
      <c r="AB255" s="70"/>
      <c r="AC255" s="70"/>
      <c r="AD255" s="70"/>
      <c r="AE255" s="70"/>
      <c r="AF255" s="70"/>
      <c r="AG255" s="70"/>
      <c r="AH255" s="70"/>
      <c r="AI255" s="70"/>
      <c r="AJ255" s="70"/>
      <c r="AK255" s="69"/>
      <c r="AL255" s="69"/>
      <c r="AM255" s="70"/>
    </row>
    <row r="256">
      <c r="A256" s="70">
        <v>255.0</v>
      </c>
      <c r="B256" s="69" t="s">
        <v>2720</v>
      </c>
      <c r="C256" s="70">
        <v>1711.0</v>
      </c>
      <c r="D256" s="70">
        <v>313.0</v>
      </c>
      <c r="E256" s="70">
        <v>36.0</v>
      </c>
      <c r="F256" s="70">
        <v>0.0</v>
      </c>
      <c r="G256" s="70">
        <v>0.0</v>
      </c>
      <c r="H256" s="70">
        <v>0.0</v>
      </c>
      <c r="I256" s="70">
        <v>0.0</v>
      </c>
      <c r="J256" s="70">
        <v>0.0</v>
      </c>
      <c r="K256" s="70">
        <v>10.0</v>
      </c>
      <c r="L256" s="70">
        <v>41.0</v>
      </c>
      <c r="M256" s="69" t="s">
        <v>7795</v>
      </c>
      <c r="N256" s="69" t="s">
        <v>7613</v>
      </c>
      <c r="O256" s="70">
        <v>2297.0</v>
      </c>
      <c r="P256" s="72"/>
      <c r="Q256" s="71"/>
      <c r="R256" s="70"/>
      <c r="S256" s="69"/>
      <c r="T256" s="69"/>
      <c r="U256" s="72"/>
      <c r="V256" s="72"/>
      <c r="W256" s="69"/>
      <c r="X256" s="69"/>
      <c r="AA256" s="70"/>
      <c r="AB256" s="70"/>
      <c r="AC256" s="70"/>
      <c r="AD256" s="70"/>
      <c r="AE256" s="70"/>
      <c r="AF256" s="70"/>
      <c r="AG256" s="70"/>
      <c r="AH256" s="70"/>
      <c r="AI256" s="70"/>
      <c r="AJ256" s="70"/>
      <c r="AK256" s="69"/>
      <c r="AL256" s="69"/>
      <c r="AM256" s="70"/>
    </row>
    <row r="257">
      <c r="A257" s="70">
        <v>256.0</v>
      </c>
      <c r="B257" s="69" t="s">
        <v>2728</v>
      </c>
      <c r="C257" s="70">
        <v>2700.0</v>
      </c>
      <c r="D257" s="70">
        <v>454.0</v>
      </c>
      <c r="E257" s="70">
        <v>80.0</v>
      </c>
      <c r="F257" s="70">
        <v>0.0</v>
      </c>
      <c r="G257" s="70">
        <v>0.0</v>
      </c>
      <c r="H257" s="70">
        <v>0.0</v>
      </c>
      <c r="I257" s="70">
        <v>0.0</v>
      </c>
      <c r="J257" s="70">
        <v>3.0</v>
      </c>
      <c r="K257" s="70">
        <v>16.0</v>
      </c>
      <c r="L257" s="70">
        <v>54.0</v>
      </c>
      <c r="M257" s="69" t="s">
        <v>7604</v>
      </c>
      <c r="N257" s="69" t="s">
        <v>7600</v>
      </c>
      <c r="O257" s="70">
        <v>3653.0</v>
      </c>
      <c r="P257" s="69" t="s">
        <v>7602</v>
      </c>
      <c r="Q257" s="71"/>
      <c r="R257" s="70"/>
      <c r="S257" s="69"/>
      <c r="T257" s="69"/>
      <c r="U257" s="72"/>
      <c r="V257" s="72"/>
      <c r="W257" s="69"/>
      <c r="X257" s="69"/>
      <c r="AA257" s="70"/>
      <c r="AB257" s="70"/>
      <c r="AC257" s="70"/>
      <c r="AD257" s="70"/>
      <c r="AE257" s="70"/>
      <c r="AF257" s="70"/>
      <c r="AG257" s="70"/>
      <c r="AH257" s="70"/>
      <c r="AI257" s="70"/>
      <c r="AJ257" s="70"/>
      <c r="AK257" s="69"/>
      <c r="AL257" s="69"/>
      <c r="AM257" s="70"/>
    </row>
    <row r="258">
      <c r="A258" s="70">
        <v>257.0</v>
      </c>
      <c r="B258" s="69" t="s">
        <v>2743</v>
      </c>
      <c r="C258" s="70">
        <v>1397.0</v>
      </c>
      <c r="D258" s="70">
        <v>230.0</v>
      </c>
      <c r="E258" s="70">
        <v>31.0</v>
      </c>
      <c r="F258" s="70">
        <v>1.0</v>
      </c>
      <c r="G258" s="70">
        <v>0.0</v>
      </c>
      <c r="H258" s="70">
        <v>0.0</v>
      </c>
      <c r="I258" s="70">
        <v>0.0</v>
      </c>
      <c r="J258" s="70">
        <v>0.0</v>
      </c>
      <c r="K258" s="70">
        <v>0.0</v>
      </c>
      <c r="L258" s="70">
        <v>38.0</v>
      </c>
      <c r="M258" s="69" t="s">
        <v>7604</v>
      </c>
      <c r="N258" s="69" t="s">
        <v>7600</v>
      </c>
      <c r="O258" s="70">
        <v>1828.0</v>
      </c>
      <c r="P258" s="69" t="s">
        <v>7602</v>
      </c>
      <c r="Q258" s="71"/>
      <c r="R258" s="69"/>
      <c r="S258" s="69"/>
      <c r="T258" s="69"/>
      <c r="U258" s="72"/>
      <c r="V258" s="72"/>
      <c r="W258" s="73"/>
      <c r="X258" s="69"/>
      <c r="AA258" s="70"/>
      <c r="AB258" s="70"/>
      <c r="AC258" s="70"/>
      <c r="AD258" s="70"/>
      <c r="AE258" s="70"/>
      <c r="AF258" s="70"/>
      <c r="AG258" s="70"/>
      <c r="AH258" s="70"/>
      <c r="AI258" s="70"/>
      <c r="AJ258" s="70"/>
      <c r="AK258" s="69"/>
      <c r="AL258" s="69"/>
      <c r="AM258" s="70"/>
    </row>
    <row r="259">
      <c r="A259" s="70">
        <v>258.0</v>
      </c>
      <c r="B259" s="69" t="s">
        <v>2760</v>
      </c>
      <c r="C259" s="70">
        <v>445.0</v>
      </c>
      <c r="D259" s="70">
        <v>81.0</v>
      </c>
      <c r="E259" s="70">
        <v>8.0</v>
      </c>
      <c r="F259" s="70">
        <v>1.0</v>
      </c>
      <c r="G259" s="70">
        <v>0.0</v>
      </c>
      <c r="H259" s="70">
        <v>0.0</v>
      </c>
      <c r="I259" s="70">
        <v>0.0</v>
      </c>
      <c r="J259" s="70">
        <v>0.0</v>
      </c>
      <c r="K259" s="70">
        <v>1.0</v>
      </c>
      <c r="L259" s="70">
        <v>6.0</v>
      </c>
      <c r="M259" s="69" t="s">
        <v>7797</v>
      </c>
      <c r="N259" s="69" t="s">
        <v>7798</v>
      </c>
      <c r="O259" s="70">
        <v>590.0</v>
      </c>
      <c r="P259" s="69" t="s">
        <v>7605</v>
      </c>
      <c r="Q259" s="71"/>
      <c r="R259" s="70"/>
      <c r="S259" s="69"/>
      <c r="T259" s="69"/>
      <c r="U259" s="70"/>
      <c r="V259" s="70"/>
      <c r="W259" s="73"/>
      <c r="X259" s="69"/>
      <c r="AA259" s="70"/>
      <c r="AB259" s="70"/>
      <c r="AC259" s="70"/>
      <c r="AD259" s="70"/>
      <c r="AE259" s="70"/>
      <c r="AF259" s="70"/>
      <c r="AG259" s="70"/>
      <c r="AH259" s="70"/>
      <c r="AI259" s="70"/>
      <c r="AJ259" s="70"/>
      <c r="AK259" s="69"/>
      <c r="AL259" s="69"/>
      <c r="AM259" s="70"/>
    </row>
    <row r="260">
      <c r="A260" s="70">
        <v>259.0</v>
      </c>
      <c r="B260" s="69" t="s">
        <v>2771</v>
      </c>
      <c r="C260" s="70">
        <v>2869.0</v>
      </c>
      <c r="D260" s="70">
        <v>478.0</v>
      </c>
      <c r="E260" s="70">
        <v>82.0</v>
      </c>
      <c r="F260" s="70">
        <v>2.0</v>
      </c>
      <c r="G260" s="70">
        <v>0.0</v>
      </c>
      <c r="H260" s="70">
        <v>0.0</v>
      </c>
      <c r="I260" s="70">
        <v>0.0</v>
      </c>
      <c r="J260" s="70">
        <v>0.0</v>
      </c>
      <c r="K260" s="70">
        <v>2.0</v>
      </c>
      <c r="L260" s="70">
        <v>72.0</v>
      </c>
      <c r="M260" s="69" t="s">
        <v>7609</v>
      </c>
      <c r="N260" s="69" t="s">
        <v>7600</v>
      </c>
      <c r="O260" s="70">
        <v>3806.0</v>
      </c>
      <c r="P260" s="69" t="s">
        <v>7602</v>
      </c>
      <c r="Q260" s="71"/>
      <c r="R260" s="70"/>
      <c r="S260" s="69"/>
      <c r="T260" s="69"/>
      <c r="U260" s="70"/>
      <c r="V260" s="70"/>
      <c r="W260" s="73"/>
      <c r="X260" s="69"/>
      <c r="AA260" s="70"/>
      <c r="AB260" s="70"/>
      <c r="AC260" s="70"/>
      <c r="AD260" s="70"/>
      <c r="AE260" s="70"/>
      <c r="AF260" s="70"/>
      <c r="AG260" s="70"/>
      <c r="AH260" s="70"/>
      <c r="AI260" s="70"/>
      <c r="AJ260" s="70"/>
      <c r="AK260" s="69"/>
      <c r="AL260" s="69"/>
      <c r="AM260" s="70"/>
    </row>
    <row r="261">
      <c r="A261" s="70">
        <v>260.0</v>
      </c>
      <c r="B261" s="69" t="s">
        <v>2780</v>
      </c>
      <c r="C261" s="70">
        <v>1559.0</v>
      </c>
      <c r="D261" s="70">
        <v>253.0</v>
      </c>
      <c r="E261" s="70">
        <v>50.0</v>
      </c>
      <c r="F261" s="70">
        <v>1.0</v>
      </c>
      <c r="G261" s="70">
        <v>0.0</v>
      </c>
      <c r="H261" s="70">
        <v>0.0</v>
      </c>
      <c r="I261" s="70">
        <v>0.0</v>
      </c>
      <c r="J261" s="70">
        <v>0.0</v>
      </c>
      <c r="K261" s="70">
        <v>0.0</v>
      </c>
      <c r="L261" s="70">
        <v>32.0</v>
      </c>
      <c r="M261" s="69" t="s">
        <v>7800</v>
      </c>
      <c r="N261" s="69" t="s">
        <v>7600</v>
      </c>
      <c r="O261" s="70">
        <v>2051.0</v>
      </c>
      <c r="P261" s="69" t="s">
        <v>7602</v>
      </c>
      <c r="Q261" s="71"/>
      <c r="R261" s="70"/>
      <c r="S261" s="69"/>
      <c r="T261" s="69"/>
      <c r="U261" s="70"/>
      <c r="V261" s="70"/>
      <c r="W261" s="69"/>
      <c r="X261" s="69"/>
      <c r="AA261" s="70"/>
      <c r="AB261" s="70"/>
      <c r="AC261" s="70"/>
      <c r="AD261" s="70"/>
      <c r="AE261" s="70"/>
      <c r="AF261" s="70"/>
      <c r="AG261" s="70"/>
      <c r="AH261" s="70"/>
      <c r="AI261" s="70"/>
      <c r="AJ261" s="70"/>
      <c r="AK261" s="69"/>
      <c r="AL261" s="69"/>
      <c r="AM261" s="70"/>
    </row>
    <row r="262">
      <c r="A262" s="70">
        <v>261.0</v>
      </c>
      <c r="B262" s="69" t="s">
        <v>2789</v>
      </c>
      <c r="C262" s="70">
        <v>4455.0</v>
      </c>
      <c r="D262" s="70">
        <v>811.0</v>
      </c>
      <c r="E262" s="70">
        <v>120.0</v>
      </c>
      <c r="F262" s="70">
        <v>0.0</v>
      </c>
      <c r="G262" s="70">
        <v>0.0</v>
      </c>
      <c r="H262" s="70">
        <v>0.0</v>
      </c>
      <c r="I262" s="70">
        <v>0.0</v>
      </c>
      <c r="J262" s="70">
        <v>0.0</v>
      </c>
      <c r="K262" s="70">
        <v>10.0</v>
      </c>
      <c r="L262" s="70">
        <v>91.0</v>
      </c>
      <c r="M262" s="69" t="s">
        <v>7621</v>
      </c>
      <c r="N262" s="69" t="s">
        <v>7600</v>
      </c>
      <c r="O262" s="70">
        <v>6141.0</v>
      </c>
      <c r="P262" s="69" t="s">
        <v>7602</v>
      </c>
      <c r="Q262" s="71"/>
      <c r="R262" s="69"/>
      <c r="S262" s="69"/>
      <c r="T262" s="69"/>
      <c r="U262" s="72"/>
      <c r="V262" s="72"/>
      <c r="W262" s="73"/>
      <c r="X262" s="69"/>
      <c r="AA262" s="70"/>
      <c r="AB262" s="70"/>
      <c r="AC262" s="70"/>
      <c r="AD262" s="70"/>
      <c r="AE262" s="70"/>
      <c r="AF262" s="70"/>
      <c r="AG262" s="70"/>
      <c r="AH262" s="70"/>
      <c r="AI262" s="70"/>
      <c r="AJ262" s="70"/>
      <c r="AK262" s="69"/>
      <c r="AL262" s="69"/>
      <c r="AM262" s="70"/>
    </row>
    <row r="263">
      <c r="A263" s="70">
        <v>262.0</v>
      </c>
      <c r="B263" s="69" t="s">
        <v>2800</v>
      </c>
      <c r="C263" s="70">
        <v>3236.0</v>
      </c>
      <c r="D263" s="70">
        <v>561.0</v>
      </c>
      <c r="E263" s="70">
        <v>99.0</v>
      </c>
      <c r="F263" s="70">
        <v>1.0</v>
      </c>
      <c r="G263" s="70">
        <v>0.0</v>
      </c>
      <c r="H263" s="70">
        <v>0.0</v>
      </c>
      <c r="I263" s="70">
        <v>0.0</v>
      </c>
      <c r="J263" s="70">
        <v>0.0</v>
      </c>
      <c r="K263" s="70">
        <v>27.0</v>
      </c>
      <c r="L263" s="70">
        <v>84.0</v>
      </c>
      <c r="M263" s="69" t="s">
        <v>7802</v>
      </c>
      <c r="N263" s="69" t="s">
        <v>7613</v>
      </c>
      <c r="O263" s="70">
        <v>4364.0</v>
      </c>
      <c r="P263" s="69" t="s">
        <v>7602</v>
      </c>
      <c r="Q263" s="71"/>
      <c r="R263" s="69"/>
      <c r="S263" s="69"/>
      <c r="T263" s="69"/>
      <c r="U263" s="72"/>
      <c r="V263" s="72"/>
      <c r="W263" s="73"/>
      <c r="X263" s="69"/>
      <c r="AA263" s="70"/>
      <c r="AB263" s="70"/>
      <c r="AC263" s="70"/>
      <c r="AD263" s="70"/>
      <c r="AE263" s="70"/>
      <c r="AF263" s="70"/>
      <c r="AG263" s="70"/>
      <c r="AH263" s="70"/>
      <c r="AI263" s="70"/>
      <c r="AJ263" s="70"/>
      <c r="AK263" s="69"/>
      <c r="AL263" s="69"/>
      <c r="AM263" s="70"/>
    </row>
    <row r="264">
      <c r="A264" s="70">
        <v>263.0</v>
      </c>
      <c r="B264" s="69" t="s">
        <v>2811</v>
      </c>
      <c r="C264" s="70">
        <v>3061.0</v>
      </c>
      <c r="D264" s="70">
        <v>578.0</v>
      </c>
      <c r="E264" s="70">
        <v>76.0</v>
      </c>
      <c r="F264" s="70">
        <v>1.0</v>
      </c>
      <c r="G264" s="70">
        <v>0.0</v>
      </c>
      <c r="H264" s="70">
        <v>0.0</v>
      </c>
      <c r="I264" s="70">
        <v>0.0</v>
      </c>
      <c r="J264" s="70">
        <v>0.0</v>
      </c>
      <c r="K264" s="70">
        <v>12.0</v>
      </c>
      <c r="L264" s="70">
        <v>65.0</v>
      </c>
      <c r="M264" s="69" t="s">
        <v>7604</v>
      </c>
      <c r="N264" s="69" t="s">
        <v>7600</v>
      </c>
      <c r="O264" s="70">
        <v>4214.0</v>
      </c>
      <c r="P264" s="69" t="s">
        <v>7602</v>
      </c>
      <c r="Q264" s="71"/>
      <c r="R264" s="70"/>
      <c r="S264" s="69"/>
      <c r="T264" s="69"/>
      <c r="U264" s="70"/>
      <c r="V264" s="70"/>
      <c r="W264" s="73"/>
      <c r="X264" s="69"/>
      <c r="AA264" s="70"/>
      <c r="AB264" s="70"/>
      <c r="AC264" s="70"/>
      <c r="AD264" s="70"/>
      <c r="AE264" s="70"/>
      <c r="AF264" s="70"/>
      <c r="AG264" s="70"/>
      <c r="AH264" s="70"/>
      <c r="AI264" s="70"/>
      <c r="AJ264" s="70"/>
      <c r="AK264" s="69"/>
      <c r="AL264" s="69"/>
      <c r="AM264" s="70"/>
    </row>
    <row r="265">
      <c r="A265" s="70">
        <v>264.0</v>
      </c>
      <c r="B265" s="69" t="s">
        <v>489</v>
      </c>
      <c r="C265" s="70">
        <v>1557.0</v>
      </c>
      <c r="D265" s="70">
        <v>302.0</v>
      </c>
      <c r="E265" s="70">
        <v>34.0</v>
      </c>
      <c r="F265" s="70">
        <v>1.0</v>
      </c>
      <c r="G265" s="70">
        <v>0.0</v>
      </c>
      <c r="H265" s="70">
        <v>0.0</v>
      </c>
      <c r="I265" s="70">
        <v>1.0</v>
      </c>
      <c r="J265" s="70">
        <v>0.0</v>
      </c>
      <c r="K265" s="70">
        <v>17.0</v>
      </c>
      <c r="L265" s="70">
        <v>36.0</v>
      </c>
      <c r="M265" s="69" t="s">
        <v>7689</v>
      </c>
      <c r="N265" s="69" t="s">
        <v>7600</v>
      </c>
      <c r="O265" s="70">
        <v>1998.0</v>
      </c>
      <c r="P265" s="69" t="s">
        <v>7602</v>
      </c>
      <c r="Q265" s="71"/>
      <c r="R265" s="69"/>
      <c r="S265" s="69"/>
      <c r="T265" s="69"/>
      <c r="U265" s="70"/>
      <c r="V265" s="70"/>
      <c r="W265" s="73"/>
      <c r="X265" s="69"/>
      <c r="AA265" s="70"/>
      <c r="AB265" s="70"/>
      <c r="AC265" s="70"/>
      <c r="AD265" s="70"/>
      <c r="AE265" s="70"/>
      <c r="AF265" s="70"/>
      <c r="AG265" s="70"/>
      <c r="AH265" s="70"/>
      <c r="AI265" s="70"/>
      <c r="AJ265" s="70"/>
      <c r="AK265" s="69"/>
      <c r="AL265" s="69"/>
      <c r="AM265" s="70"/>
    </row>
    <row r="266">
      <c r="A266" s="70">
        <v>265.0</v>
      </c>
      <c r="B266" s="69" t="s">
        <v>2831</v>
      </c>
      <c r="C266" s="70">
        <v>779.0</v>
      </c>
      <c r="D266" s="70">
        <v>123.0</v>
      </c>
      <c r="E266" s="70">
        <v>22.0</v>
      </c>
      <c r="F266" s="70">
        <v>0.0</v>
      </c>
      <c r="G266" s="70">
        <v>0.0</v>
      </c>
      <c r="H266" s="70">
        <v>0.0</v>
      </c>
      <c r="I266" s="70">
        <v>0.0</v>
      </c>
      <c r="J266" s="70">
        <v>1.0</v>
      </c>
      <c r="K266" s="70">
        <v>9.0</v>
      </c>
      <c r="L266" s="70">
        <v>44.0</v>
      </c>
      <c r="M266" s="69" t="s">
        <v>7805</v>
      </c>
      <c r="N266" s="69" t="s">
        <v>7613</v>
      </c>
      <c r="O266" s="70">
        <v>1045.0</v>
      </c>
      <c r="P266" s="69" t="s">
        <v>7602</v>
      </c>
      <c r="Q266" s="71"/>
      <c r="R266" s="69"/>
      <c r="S266" s="69"/>
      <c r="T266" s="69"/>
      <c r="U266" s="70"/>
      <c r="V266" s="70"/>
      <c r="W266" s="69"/>
      <c r="X266" s="69"/>
      <c r="AA266" s="70"/>
      <c r="AB266" s="70"/>
      <c r="AC266" s="70"/>
      <c r="AD266" s="70"/>
      <c r="AE266" s="70"/>
      <c r="AF266" s="70"/>
      <c r="AG266" s="70"/>
      <c r="AH266" s="70"/>
      <c r="AI266" s="70"/>
      <c r="AJ266" s="70"/>
      <c r="AK266" s="69"/>
      <c r="AL266" s="69"/>
      <c r="AM266" s="70"/>
    </row>
    <row r="267">
      <c r="A267" s="70">
        <v>266.0</v>
      </c>
      <c r="B267" s="69" t="s">
        <v>2831</v>
      </c>
      <c r="C267" s="70">
        <v>746.0</v>
      </c>
      <c r="D267" s="70">
        <v>118.0</v>
      </c>
      <c r="E267" s="70">
        <v>20.0</v>
      </c>
      <c r="F267" s="70">
        <v>0.0</v>
      </c>
      <c r="G267" s="70">
        <v>0.0</v>
      </c>
      <c r="H267" s="70">
        <v>0.0</v>
      </c>
      <c r="I267" s="70">
        <v>0.0</v>
      </c>
      <c r="J267" s="70">
        <v>0.0</v>
      </c>
      <c r="K267" s="70">
        <v>9.0</v>
      </c>
      <c r="L267" s="70">
        <v>39.0</v>
      </c>
      <c r="M267" s="69" t="s">
        <v>7805</v>
      </c>
      <c r="N267" s="69" t="s">
        <v>7613</v>
      </c>
      <c r="O267" s="70">
        <v>1001.0</v>
      </c>
      <c r="P267" s="69" t="s">
        <v>7602</v>
      </c>
      <c r="Q267" s="71"/>
      <c r="R267" s="69"/>
      <c r="S267" s="69"/>
      <c r="T267" s="69"/>
      <c r="U267" s="70"/>
      <c r="V267" s="70"/>
      <c r="W267" s="73"/>
      <c r="X267" s="69"/>
      <c r="AA267" s="70"/>
      <c r="AB267" s="70"/>
      <c r="AC267" s="70"/>
      <c r="AD267" s="70"/>
      <c r="AE267" s="70"/>
      <c r="AF267" s="70"/>
      <c r="AG267" s="70"/>
      <c r="AH267" s="70"/>
      <c r="AI267" s="70"/>
      <c r="AJ267" s="70"/>
      <c r="AK267" s="69"/>
      <c r="AL267" s="69"/>
      <c r="AM267" s="70"/>
    </row>
    <row r="268">
      <c r="A268" s="70">
        <v>267.0</v>
      </c>
      <c r="B268" s="69" t="s">
        <v>2847</v>
      </c>
      <c r="C268" s="70">
        <v>1224.0</v>
      </c>
      <c r="D268" s="70">
        <v>219.0</v>
      </c>
      <c r="E268" s="70">
        <v>33.0</v>
      </c>
      <c r="F268" s="70">
        <v>0.0</v>
      </c>
      <c r="G268" s="70">
        <v>0.0</v>
      </c>
      <c r="H268" s="70">
        <v>0.0</v>
      </c>
      <c r="I268" s="70">
        <v>1.0</v>
      </c>
      <c r="J268" s="70">
        <v>2.0</v>
      </c>
      <c r="K268" s="70">
        <v>7.0</v>
      </c>
      <c r="L268" s="70">
        <v>33.0</v>
      </c>
      <c r="M268" s="69" t="s">
        <v>7631</v>
      </c>
      <c r="N268" s="69" t="s">
        <v>7600</v>
      </c>
      <c r="O268" s="70">
        <v>1611.0</v>
      </c>
      <c r="P268" s="69" t="s">
        <v>7602</v>
      </c>
      <c r="Q268" s="71"/>
      <c r="R268" s="69"/>
      <c r="S268" s="69"/>
      <c r="T268" s="69"/>
      <c r="U268" s="72"/>
      <c r="V268" s="72"/>
      <c r="W268" s="69"/>
      <c r="X268" s="69"/>
      <c r="AA268" s="70"/>
      <c r="AB268" s="70"/>
      <c r="AC268" s="70"/>
      <c r="AD268" s="70"/>
      <c r="AE268" s="70"/>
      <c r="AF268" s="70"/>
      <c r="AG268" s="70"/>
      <c r="AH268" s="70"/>
      <c r="AI268" s="70"/>
      <c r="AJ268" s="70"/>
      <c r="AK268" s="69"/>
      <c r="AL268" s="69"/>
      <c r="AM268" s="70"/>
    </row>
    <row r="269">
      <c r="A269" s="70">
        <v>268.0</v>
      </c>
      <c r="B269" s="69" t="s">
        <v>2857</v>
      </c>
      <c r="C269" s="70">
        <v>1422.0</v>
      </c>
      <c r="D269" s="70">
        <v>228.0</v>
      </c>
      <c r="E269" s="70">
        <v>52.0</v>
      </c>
      <c r="F269" s="70">
        <v>1.0</v>
      </c>
      <c r="G269" s="70">
        <v>4.0</v>
      </c>
      <c r="H269" s="70">
        <v>0.0</v>
      </c>
      <c r="I269" s="70">
        <v>1.0</v>
      </c>
      <c r="J269" s="70">
        <v>2.0</v>
      </c>
      <c r="K269" s="70">
        <v>22.0</v>
      </c>
      <c r="L269" s="70">
        <v>53.0</v>
      </c>
      <c r="M269" s="69" t="s">
        <v>7808</v>
      </c>
      <c r="N269" s="69" t="s">
        <v>7651</v>
      </c>
      <c r="O269" s="70">
        <v>1770.0</v>
      </c>
      <c r="P269" s="69" t="s">
        <v>7602</v>
      </c>
      <c r="Q269" s="71"/>
      <c r="R269" s="69"/>
      <c r="S269" s="69"/>
      <c r="T269" s="69"/>
      <c r="U269" s="72"/>
      <c r="V269" s="72"/>
      <c r="W269" s="73"/>
      <c r="X269" s="69"/>
      <c r="AA269" s="70"/>
      <c r="AB269" s="70"/>
      <c r="AC269" s="70"/>
      <c r="AD269" s="70"/>
      <c r="AE269" s="70"/>
      <c r="AF269" s="70"/>
      <c r="AG269" s="70"/>
      <c r="AH269" s="70"/>
      <c r="AI269" s="70"/>
      <c r="AJ269" s="70"/>
      <c r="AK269" s="69"/>
      <c r="AL269" s="69"/>
      <c r="AM269" s="70"/>
    </row>
    <row r="270">
      <c r="A270" s="70">
        <v>269.0</v>
      </c>
      <c r="B270" s="69" t="s">
        <v>2868</v>
      </c>
      <c r="C270" s="70">
        <v>5535.0</v>
      </c>
      <c r="D270" s="70">
        <v>925.0</v>
      </c>
      <c r="E270" s="70">
        <v>138.0</v>
      </c>
      <c r="F270" s="70">
        <v>0.0</v>
      </c>
      <c r="G270" s="70">
        <v>0.0</v>
      </c>
      <c r="H270" s="70">
        <v>0.0</v>
      </c>
      <c r="I270" s="70">
        <v>2.0</v>
      </c>
      <c r="J270" s="70">
        <v>3.0</v>
      </c>
      <c r="K270" s="70">
        <v>23.0</v>
      </c>
      <c r="L270" s="70">
        <v>98.0</v>
      </c>
      <c r="M270" s="69" t="s">
        <v>7809</v>
      </c>
      <c r="N270" s="69" t="s">
        <v>7616</v>
      </c>
      <c r="O270" s="70">
        <v>7503.0</v>
      </c>
      <c r="P270" s="69" t="s">
        <v>7602</v>
      </c>
      <c r="Q270" s="71"/>
      <c r="R270" s="70"/>
      <c r="S270" s="69"/>
      <c r="T270" s="69"/>
      <c r="U270" s="70"/>
      <c r="V270" s="70"/>
      <c r="W270" s="69"/>
      <c r="X270" s="69"/>
      <c r="AA270" s="70"/>
      <c r="AB270" s="70"/>
      <c r="AC270" s="70"/>
      <c r="AD270" s="70"/>
      <c r="AE270" s="70"/>
      <c r="AF270" s="70"/>
      <c r="AG270" s="70"/>
      <c r="AH270" s="70"/>
      <c r="AI270" s="70"/>
      <c r="AJ270" s="70"/>
      <c r="AK270" s="69"/>
      <c r="AL270" s="69"/>
      <c r="AM270" s="70"/>
    </row>
    <row r="271">
      <c r="A271" s="70">
        <v>270.0</v>
      </c>
      <c r="B271" s="69" t="s">
        <v>2879</v>
      </c>
      <c r="C271" s="70">
        <v>1947.0</v>
      </c>
      <c r="D271" s="70">
        <v>306.0</v>
      </c>
      <c r="E271" s="70">
        <v>34.0</v>
      </c>
      <c r="F271" s="70">
        <v>0.0</v>
      </c>
      <c r="G271" s="70">
        <v>0.0</v>
      </c>
      <c r="H271" s="70">
        <v>0.0</v>
      </c>
      <c r="I271" s="70">
        <v>0.0</v>
      </c>
      <c r="J271" s="70">
        <v>0.0</v>
      </c>
      <c r="K271" s="70">
        <v>6.0</v>
      </c>
      <c r="L271" s="70">
        <v>67.0</v>
      </c>
      <c r="M271" s="69" t="s">
        <v>7604</v>
      </c>
      <c r="N271" s="69" t="s">
        <v>7600</v>
      </c>
      <c r="O271" s="70">
        <v>2614.0</v>
      </c>
      <c r="P271" s="69" t="s">
        <v>7602</v>
      </c>
      <c r="Q271" s="71"/>
      <c r="R271" s="70"/>
      <c r="S271" s="69"/>
      <c r="T271" s="69"/>
      <c r="U271" s="70"/>
      <c r="V271" s="70"/>
      <c r="W271" s="69"/>
      <c r="X271" s="69"/>
      <c r="AA271" s="70"/>
      <c r="AB271" s="70"/>
      <c r="AC271" s="70"/>
      <c r="AD271" s="70"/>
      <c r="AE271" s="70"/>
      <c r="AF271" s="70"/>
      <c r="AG271" s="70"/>
      <c r="AH271" s="70"/>
      <c r="AI271" s="70"/>
      <c r="AJ271" s="70"/>
      <c r="AK271" s="69"/>
      <c r="AL271" s="69"/>
      <c r="AM271" s="70"/>
    </row>
    <row r="272">
      <c r="A272" s="70">
        <v>271.0</v>
      </c>
      <c r="B272" s="69" t="s">
        <v>2889</v>
      </c>
      <c r="C272" s="70">
        <v>1073.0</v>
      </c>
      <c r="D272" s="70">
        <v>184.0</v>
      </c>
      <c r="E272" s="70">
        <v>31.0</v>
      </c>
      <c r="F272" s="70">
        <v>0.0</v>
      </c>
      <c r="G272" s="70">
        <v>0.0</v>
      </c>
      <c r="H272" s="70">
        <v>0.0</v>
      </c>
      <c r="I272" s="70">
        <v>0.0</v>
      </c>
      <c r="J272" s="70">
        <v>1.0</v>
      </c>
      <c r="K272" s="70">
        <v>3.0</v>
      </c>
      <c r="L272" s="70">
        <v>25.0</v>
      </c>
      <c r="M272" s="69" t="s">
        <v>7811</v>
      </c>
      <c r="N272" s="69" t="s">
        <v>7651</v>
      </c>
      <c r="O272" s="70">
        <v>1367.0</v>
      </c>
      <c r="P272" s="72"/>
      <c r="Q272" s="71"/>
      <c r="R272" s="70"/>
      <c r="S272" s="69"/>
      <c r="T272" s="69"/>
      <c r="U272" s="70"/>
      <c r="V272" s="70"/>
      <c r="W272" s="73"/>
      <c r="X272" s="69"/>
      <c r="AA272" s="70"/>
      <c r="AB272" s="70"/>
      <c r="AC272" s="70"/>
      <c r="AD272" s="70"/>
      <c r="AE272" s="70"/>
      <c r="AF272" s="70"/>
      <c r="AG272" s="70"/>
      <c r="AH272" s="70"/>
      <c r="AI272" s="70"/>
      <c r="AJ272" s="70"/>
      <c r="AK272" s="69"/>
      <c r="AL272" s="69"/>
      <c r="AM272" s="70"/>
    </row>
    <row r="273">
      <c r="A273" s="70">
        <v>272.0</v>
      </c>
      <c r="B273" s="69" t="s">
        <v>2899</v>
      </c>
      <c r="C273" s="70">
        <v>782.0</v>
      </c>
      <c r="D273" s="70">
        <v>125.0</v>
      </c>
      <c r="E273" s="70">
        <v>27.0</v>
      </c>
      <c r="F273" s="70">
        <v>1.0</v>
      </c>
      <c r="G273" s="70">
        <v>1.0</v>
      </c>
      <c r="H273" s="70">
        <v>0.0</v>
      </c>
      <c r="I273" s="70">
        <v>0.0</v>
      </c>
      <c r="J273" s="70">
        <v>0.0</v>
      </c>
      <c r="K273" s="70">
        <v>0.0</v>
      </c>
      <c r="L273" s="70">
        <v>30.0</v>
      </c>
      <c r="M273" s="69" t="s">
        <v>7604</v>
      </c>
      <c r="N273" s="69" t="s">
        <v>7600</v>
      </c>
      <c r="O273" s="70">
        <v>950.0</v>
      </c>
      <c r="P273" s="69" t="s">
        <v>7605</v>
      </c>
      <c r="Q273" s="71"/>
      <c r="R273" s="69"/>
      <c r="S273" s="69"/>
      <c r="T273" s="69"/>
      <c r="U273" s="72"/>
      <c r="V273" s="72"/>
      <c r="W273" s="69"/>
      <c r="X273" s="69"/>
      <c r="AA273" s="70"/>
      <c r="AB273" s="70"/>
      <c r="AC273" s="70"/>
      <c r="AD273" s="70"/>
      <c r="AE273" s="70"/>
      <c r="AF273" s="70"/>
      <c r="AG273" s="70"/>
      <c r="AH273" s="70"/>
      <c r="AI273" s="70"/>
      <c r="AJ273" s="70"/>
      <c r="AK273" s="69"/>
      <c r="AL273" s="69"/>
      <c r="AM273" s="70"/>
    </row>
    <row r="274">
      <c r="A274" s="70">
        <v>273.0</v>
      </c>
      <c r="B274" s="69" t="s">
        <v>2912</v>
      </c>
      <c r="C274" s="70">
        <v>1136.0</v>
      </c>
      <c r="D274" s="70">
        <v>214.0</v>
      </c>
      <c r="E274" s="70">
        <v>16.0</v>
      </c>
      <c r="F274" s="70">
        <v>0.0</v>
      </c>
      <c r="G274" s="70">
        <v>0.0</v>
      </c>
      <c r="H274" s="70">
        <v>0.0</v>
      </c>
      <c r="I274" s="70">
        <v>0.0</v>
      </c>
      <c r="J274" s="70">
        <v>1.0</v>
      </c>
      <c r="K274" s="70">
        <v>0.0</v>
      </c>
      <c r="L274" s="70">
        <v>38.0</v>
      </c>
      <c r="M274" s="69" t="s">
        <v>7607</v>
      </c>
      <c r="N274" s="69" t="s">
        <v>7600</v>
      </c>
      <c r="O274" s="70">
        <v>1481.0</v>
      </c>
      <c r="P274" s="69" t="s">
        <v>7602</v>
      </c>
      <c r="Q274" s="71"/>
      <c r="R274" s="69"/>
      <c r="S274" s="69"/>
      <c r="T274" s="69"/>
      <c r="U274" s="70"/>
      <c r="V274" s="70"/>
      <c r="W274" s="69"/>
      <c r="X274" s="69"/>
      <c r="AA274" s="70"/>
      <c r="AB274" s="70"/>
      <c r="AC274" s="70"/>
      <c r="AD274" s="70"/>
      <c r="AE274" s="70"/>
      <c r="AF274" s="70"/>
      <c r="AG274" s="70"/>
      <c r="AH274" s="70"/>
      <c r="AI274" s="70"/>
      <c r="AJ274" s="70"/>
      <c r="AK274" s="69"/>
      <c r="AL274" s="69"/>
      <c r="AM274" s="70"/>
    </row>
    <row r="275">
      <c r="A275" s="70">
        <v>274.0</v>
      </c>
      <c r="B275" s="69" t="s">
        <v>2924</v>
      </c>
      <c r="C275" s="70">
        <v>899.0</v>
      </c>
      <c r="D275" s="70">
        <v>149.0</v>
      </c>
      <c r="E275" s="70">
        <v>20.0</v>
      </c>
      <c r="F275" s="70">
        <v>0.0</v>
      </c>
      <c r="G275" s="70">
        <v>0.0</v>
      </c>
      <c r="H275" s="70">
        <v>0.0</v>
      </c>
      <c r="I275" s="70">
        <v>0.0</v>
      </c>
      <c r="J275" s="70">
        <v>1.0</v>
      </c>
      <c r="K275" s="70">
        <v>2.0</v>
      </c>
      <c r="L275" s="70">
        <v>34.0</v>
      </c>
      <c r="M275" s="69" t="s">
        <v>7604</v>
      </c>
      <c r="N275" s="69" t="s">
        <v>7600</v>
      </c>
      <c r="O275" s="70">
        <v>1220.0</v>
      </c>
      <c r="P275" s="69" t="s">
        <v>7602</v>
      </c>
      <c r="Q275" s="71"/>
      <c r="R275" s="70"/>
      <c r="S275" s="69"/>
      <c r="T275" s="69"/>
      <c r="U275" s="70"/>
      <c r="V275" s="70"/>
      <c r="W275" s="69"/>
      <c r="X275" s="69"/>
      <c r="AA275" s="70"/>
      <c r="AB275" s="70"/>
      <c r="AC275" s="70"/>
      <c r="AD275" s="70"/>
      <c r="AE275" s="70"/>
      <c r="AF275" s="70"/>
      <c r="AG275" s="70"/>
      <c r="AH275" s="70"/>
      <c r="AI275" s="70"/>
      <c r="AJ275" s="70"/>
      <c r="AK275" s="69"/>
      <c r="AL275" s="69"/>
      <c r="AM275" s="70"/>
    </row>
    <row r="276">
      <c r="A276" s="70">
        <v>275.0</v>
      </c>
      <c r="B276" s="69" t="s">
        <v>2935</v>
      </c>
      <c r="C276" s="70">
        <v>966.0</v>
      </c>
      <c r="D276" s="70">
        <v>167.0</v>
      </c>
      <c r="E276" s="70">
        <v>32.0</v>
      </c>
      <c r="F276" s="70">
        <v>1.0</v>
      </c>
      <c r="G276" s="70">
        <v>0.0</v>
      </c>
      <c r="H276" s="70">
        <v>0.0</v>
      </c>
      <c r="I276" s="70">
        <v>0.0</v>
      </c>
      <c r="J276" s="70">
        <v>0.0</v>
      </c>
      <c r="K276" s="70">
        <v>6.0</v>
      </c>
      <c r="L276" s="70">
        <v>35.0</v>
      </c>
      <c r="M276" s="69" t="s">
        <v>7604</v>
      </c>
      <c r="N276" s="69" t="s">
        <v>7600</v>
      </c>
      <c r="O276" s="70">
        <v>1302.0</v>
      </c>
      <c r="P276" s="69" t="s">
        <v>7602</v>
      </c>
      <c r="Q276" s="71"/>
      <c r="R276" s="69"/>
      <c r="S276" s="69"/>
      <c r="T276" s="69"/>
      <c r="U276" s="72"/>
      <c r="V276" s="72"/>
      <c r="W276" s="75"/>
      <c r="X276" s="69"/>
      <c r="AA276" s="70"/>
      <c r="AB276" s="70"/>
      <c r="AC276" s="70"/>
      <c r="AD276" s="70"/>
      <c r="AE276" s="70"/>
      <c r="AF276" s="70"/>
      <c r="AG276" s="70"/>
      <c r="AH276" s="70"/>
      <c r="AI276" s="70"/>
      <c r="AJ276" s="70"/>
      <c r="AK276" s="69"/>
      <c r="AL276" s="69"/>
      <c r="AM276" s="70"/>
    </row>
    <row r="277">
      <c r="A277" s="70">
        <v>276.0</v>
      </c>
      <c r="B277" s="69" t="s">
        <v>2945</v>
      </c>
      <c r="C277" s="70">
        <v>992.0</v>
      </c>
      <c r="D277" s="70">
        <v>181.0</v>
      </c>
      <c r="E277" s="70">
        <v>52.0</v>
      </c>
      <c r="F277" s="70">
        <v>0.0</v>
      </c>
      <c r="G277" s="70">
        <v>0.0</v>
      </c>
      <c r="H277" s="70">
        <v>0.0</v>
      </c>
      <c r="I277" s="70">
        <v>0.0</v>
      </c>
      <c r="J277" s="70">
        <v>0.0</v>
      </c>
      <c r="K277" s="70">
        <v>0.0</v>
      </c>
      <c r="L277" s="70">
        <v>26.0</v>
      </c>
      <c r="M277" s="69" t="s">
        <v>7815</v>
      </c>
      <c r="N277" s="69" t="s">
        <v>7613</v>
      </c>
      <c r="O277" s="70">
        <v>1305.0</v>
      </c>
      <c r="P277" s="69" t="s">
        <v>7602</v>
      </c>
      <c r="Q277" s="16"/>
      <c r="R277" s="18"/>
      <c r="S277" s="18"/>
      <c r="T277" s="12"/>
      <c r="U277" s="16"/>
      <c r="V277" s="16"/>
      <c r="W277" s="22"/>
      <c r="X277" s="22"/>
      <c r="Y277" s="16"/>
      <c r="Z277" s="16"/>
      <c r="AC277" s="16"/>
      <c r="AD277" s="16"/>
      <c r="AE277" s="16"/>
      <c r="AF277" s="72"/>
      <c r="AG277" s="72"/>
      <c r="AH277" s="72"/>
      <c r="AI277" s="72"/>
      <c r="AJ277" s="72"/>
      <c r="AK277" s="72"/>
      <c r="AL277" s="72"/>
      <c r="AM277" s="72"/>
    </row>
    <row r="278">
      <c r="A278" s="70">
        <v>277.0</v>
      </c>
      <c r="B278" s="69" t="s">
        <v>2955</v>
      </c>
      <c r="C278" s="70">
        <v>2591.0</v>
      </c>
      <c r="D278" s="70">
        <v>443.0</v>
      </c>
      <c r="E278" s="70">
        <v>85.0</v>
      </c>
      <c r="F278" s="70">
        <v>2.0</v>
      </c>
      <c r="G278" s="70">
        <v>0.0</v>
      </c>
      <c r="H278" s="70">
        <v>0.0</v>
      </c>
      <c r="I278" s="70">
        <v>0.0</v>
      </c>
      <c r="J278" s="70">
        <v>1.0</v>
      </c>
      <c r="K278" s="70">
        <v>19.0</v>
      </c>
      <c r="L278" s="70">
        <v>101.0</v>
      </c>
      <c r="M278" s="69" t="s">
        <v>7604</v>
      </c>
      <c r="N278" s="69" t="s">
        <v>7600</v>
      </c>
      <c r="O278" s="70">
        <v>3273.0</v>
      </c>
      <c r="P278" s="72"/>
      <c r="Q278" s="16"/>
      <c r="R278" s="18"/>
      <c r="S278" s="18"/>
      <c r="T278" s="12"/>
      <c r="U278" s="16"/>
      <c r="V278" s="16"/>
      <c r="W278" s="51"/>
      <c r="X278" s="51"/>
      <c r="Y278" s="16"/>
      <c r="Z278" s="16"/>
      <c r="AC278" s="16"/>
      <c r="AD278" s="16"/>
      <c r="AE278" s="16"/>
      <c r="AF278" s="72"/>
      <c r="AG278" s="72"/>
      <c r="AH278" s="72"/>
      <c r="AI278" s="72"/>
      <c r="AJ278" s="72"/>
      <c r="AK278" s="72"/>
      <c r="AL278" s="72"/>
      <c r="AM278" s="72"/>
    </row>
    <row r="279">
      <c r="A279" s="70">
        <v>278.0</v>
      </c>
      <c r="B279" s="69" t="s">
        <v>2965</v>
      </c>
      <c r="C279" s="70">
        <v>1889.0</v>
      </c>
      <c r="D279" s="70">
        <v>337.0</v>
      </c>
      <c r="E279" s="70">
        <v>36.0</v>
      </c>
      <c r="F279" s="70">
        <v>1.0</v>
      </c>
      <c r="G279" s="70">
        <v>0.0</v>
      </c>
      <c r="H279" s="70">
        <v>0.0</v>
      </c>
      <c r="I279" s="70">
        <v>0.0</v>
      </c>
      <c r="J279" s="70">
        <v>0.0</v>
      </c>
      <c r="K279" s="70">
        <v>25.0</v>
      </c>
      <c r="L279" s="70">
        <v>50.0</v>
      </c>
      <c r="M279" s="69" t="s">
        <v>7662</v>
      </c>
      <c r="N279" s="69" t="s">
        <v>7600</v>
      </c>
      <c r="O279" s="70">
        <v>2503.0</v>
      </c>
      <c r="P279" s="69" t="s">
        <v>7602</v>
      </c>
      <c r="Q279" s="16"/>
      <c r="R279" s="18"/>
      <c r="S279" s="18"/>
      <c r="T279" s="12"/>
      <c r="U279" s="16"/>
      <c r="V279" s="16"/>
      <c r="W279" s="51"/>
      <c r="X279" s="51"/>
      <c r="Y279" s="16"/>
      <c r="Z279" s="16"/>
      <c r="AC279" s="16"/>
      <c r="AD279" s="16"/>
      <c r="AE279" s="16"/>
      <c r="AF279" s="72"/>
      <c r="AG279" s="72"/>
      <c r="AH279" s="72"/>
      <c r="AI279" s="72"/>
      <c r="AJ279" s="72"/>
      <c r="AK279" s="72"/>
      <c r="AL279" s="72"/>
      <c r="AM279" s="72"/>
    </row>
    <row r="280">
      <c r="A280" s="70">
        <v>279.0</v>
      </c>
      <c r="B280" s="69" t="s">
        <v>2977</v>
      </c>
      <c r="C280" s="70">
        <v>2040.0</v>
      </c>
      <c r="D280" s="70">
        <v>318.0</v>
      </c>
      <c r="E280" s="70">
        <v>104.0</v>
      </c>
      <c r="F280" s="70">
        <v>0.0</v>
      </c>
      <c r="G280" s="70">
        <v>0.0</v>
      </c>
      <c r="H280" s="70">
        <v>0.0</v>
      </c>
      <c r="I280" s="70">
        <v>3.0</v>
      </c>
      <c r="J280" s="70">
        <v>1.0</v>
      </c>
      <c r="K280" s="70">
        <v>45.0</v>
      </c>
      <c r="L280" s="70">
        <v>61.0</v>
      </c>
      <c r="M280" s="69" t="s">
        <v>7607</v>
      </c>
      <c r="N280" s="69" t="s">
        <v>7600</v>
      </c>
      <c r="O280" s="70">
        <v>2545.0</v>
      </c>
      <c r="P280" s="69" t="s">
        <v>7602</v>
      </c>
      <c r="Q280" s="16"/>
      <c r="R280" s="18"/>
      <c r="S280" s="18"/>
      <c r="T280" s="12"/>
      <c r="U280" s="16"/>
      <c r="V280" s="16"/>
      <c r="W280" s="22"/>
      <c r="X280" s="22"/>
      <c r="Y280" s="16"/>
      <c r="Z280" s="16"/>
      <c r="AC280" s="16"/>
      <c r="AD280" s="16"/>
      <c r="AE280" s="16"/>
      <c r="AF280" s="72"/>
      <c r="AG280" s="72"/>
      <c r="AH280" s="72"/>
      <c r="AI280" s="72"/>
      <c r="AJ280" s="72"/>
      <c r="AK280" s="72"/>
      <c r="AL280" s="72"/>
      <c r="AM280" s="72"/>
    </row>
    <row r="281">
      <c r="A281" s="70">
        <v>280.0</v>
      </c>
      <c r="B281" s="69" t="s">
        <v>2987</v>
      </c>
      <c r="C281" s="70">
        <v>1131.0</v>
      </c>
      <c r="D281" s="70">
        <v>190.0</v>
      </c>
      <c r="E281" s="70">
        <v>45.0</v>
      </c>
      <c r="F281" s="70">
        <v>0.0</v>
      </c>
      <c r="G281" s="70">
        <v>0.0</v>
      </c>
      <c r="H281" s="70">
        <v>0.0</v>
      </c>
      <c r="I281" s="70">
        <v>0.0</v>
      </c>
      <c r="J281" s="70">
        <v>0.0</v>
      </c>
      <c r="K281" s="70">
        <v>17.0</v>
      </c>
      <c r="L281" s="70">
        <v>18.0</v>
      </c>
      <c r="M281" s="69" t="s">
        <v>7607</v>
      </c>
      <c r="N281" s="69" t="s">
        <v>7600</v>
      </c>
      <c r="O281" s="70">
        <v>1459.0</v>
      </c>
      <c r="P281" s="69" t="s">
        <v>7602</v>
      </c>
      <c r="Q281" s="16"/>
      <c r="R281" s="18"/>
      <c r="S281" s="18"/>
      <c r="T281" s="12"/>
      <c r="U281" s="16"/>
      <c r="V281" s="16"/>
      <c r="W281" s="22"/>
      <c r="X281" s="22"/>
      <c r="Y281" s="16"/>
      <c r="Z281" s="16"/>
      <c r="AC281" s="16"/>
      <c r="AD281" s="16"/>
      <c r="AE281" s="16"/>
      <c r="AF281" s="72"/>
      <c r="AG281" s="72"/>
      <c r="AH281" s="72"/>
      <c r="AI281" s="72"/>
      <c r="AJ281" s="72"/>
      <c r="AK281" s="72"/>
      <c r="AL281" s="72"/>
      <c r="AM281" s="72"/>
    </row>
    <row r="282">
      <c r="A282" s="70">
        <v>281.0</v>
      </c>
      <c r="B282" s="69" t="s">
        <v>2999</v>
      </c>
      <c r="C282" s="70">
        <v>2854.0</v>
      </c>
      <c r="D282" s="70">
        <v>496.0</v>
      </c>
      <c r="E282" s="70">
        <v>79.0</v>
      </c>
      <c r="F282" s="70">
        <v>1.0</v>
      </c>
      <c r="G282" s="70">
        <v>0.0</v>
      </c>
      <c r="H282" s="70">
        <v>0.0</v>
      </c>
      <c r="I282" s="70">
        <v>0.0</v>
      </c>
      <c r="J282" s="70">
        <v>0.0</v>
      </c>
      <c r="K282" s="70">
        <v>14.0</v>
      </c>
      <c r="L282" s="70">
        <v>64.0</v>
      </c>
      <c r="M282" s="69" t="s">
        <v>7819</v>
      </c>
      <c r="N282" s="69" t="s">
        <v>7600</v>
      </c>
      <c r="O282" s="70">
        <v>3845.0</v>
      </c>
      <c r="P282" s="69" t="s">
        <v>7605</v>
      </c>
      <c r="Q282" s="16"/>
      <c r="R282" s="18"/>
      <c r="S282" s="18"/>
      <c r="T282" s="12"/>
      <c r="U282" s="16"/>
      <c r="V282" s="16"/>
      <c r="W282" s="22"/>
      <c r="X282" s="22"/>
      <c r="Y282" s="16"/>
      <c r="Z282" s="16"/>
      <c r="AC282" s="16"/>
      <c r="AD282" s="16"/>
      <c r="AE282" s="16"/>
      <c r="AF282" s="72"/>
      <c r="AG282" s="72"/>
      <c r="AH282" s="72"/>
      <c r="AI282" s="72"/>
      <c r="AJ282" s="72"/>
      <c r="AK282" s="72"/>
      <c r="AL282" s="72"/>
      <c r="AM282" s="72"/>
    </row>
    <row r="283">
      <c r="A283" s="70">
        <v>282.0</v>
      </c>
      <c r="B283" s="69" t="s">
        <v>3010</v>
      </c>
      <c r="C283" s="70">
        <v>1324.0</v>
      </c>
      <c r="D283" s="70">
        <v>223.0</v>
      </c>
      <c r="E283" s="70">
        <v>33.0</v>
      </c>
      <c r="F283" s="70">
        <v>1.0</v>
      </c>
      <c r="G283" s="70">
        <v>0.0</v>
      </c>
      <c r="H283" s="70">
        <v>0.0</v>
      </c>
      <c r="I283" s="70">
        <v>0.0</v>
      </c>
      <c r="J283" s="70">
        <v>4.0</v>
      </c>
      <c r="K283" s="70">
        <v>8.0</v>
      </c>
      <c r="L283" s="70">
        <v>45.0</v>
      </c>
      <c r="M283" s="69" t="s">
        <v>7821</v>
      </c>
      <c r="N283" s="69" t="s">
        <v>7822</v>
      </c>
      <c r="O283" s="70">
        <v>1697.0</v>
      </c>
      <c r="P283" s="69" t="s">
        <v>7602</v>
      </c>
      <c r="Q283" s="16"/>
      <c r="R283" s="18"/>
      <c r="S283" s="18"/>
      <c r="T283" s="12"/>
      <c r="U283" s="16"/>
      <c r="V283" s="16"/>
      <c r="W283" s="22"/>
      <c r="X283" s="22"/>
      <c r="Y283" s="16"/>
      <c r="Z283" s="16"/>
      <c r="AC283" s="16"/>
      <c r="AD283" s="16"/>
      <c r="AE283" s="16"/>
      <c r="AF283" s="72"/>
      <c r="AG283" s="72"/>
      <c r="AH283" s="72"/>
      <c r="AI283" s="72"/>
      <c r="AJ283" s="72"/>
      <c r="AK283" s="72"/>
      <c r="AL283" s="72"/>
      <c r="AM283" s="72"/>
    </row>
    <row r="284">
      <c r="A284" s="70">
        <v>283.0</v>
      </c>
      <c r="B284" s="69" t="s">
        <v>3022</v>
      </c>
      <c r="C284" s="70">
        <v>2147.0</v>
      </c>
      <c r="D284" s="70">
        <v>353.0</v>
      </c>
      <c r="E284" s="70">
        <v>65.0</v>
      </c>
      <c r="F284" s="70">
        <v>0.0</v>
      </c>
      <c r="G284" s="70">
        <v>0.0</v>
      </c>
      <c r="H284" s="70">
        <v>0.0</v>
      </c>
      <c r="I284" s="70">
        <v>0.0</v>
      </c>
      <c r="J284" s="70">
        <v>3.0</v>
      </c>
      <c r="K284" s="70">
        <v>40.0</v>
      </c>
      <c r="L284" s="70">
        <v>72.0</v>
      </c>
      <c r="M284" s="69" t="s">
        <v>7823</v>
      </c>
      <c r="N284" s="69" t="s">
        <v>7613</v>
      </c>
      <c r="O284" s="70">
        <v>2771.0</v>
      </c>
      <c r="P284" s="69" t="s">
        <v>7602</v>
      </c>
      <c r="Q284" s="16"/>
      <c r="R284" s="18"/>
      <c r="S284" s="18"/>
      <c r="T284" s="12"/>
      <c r="U284" s="16"/>
      <c r="V284" s="16"/>
      <c r="W284" s="51"/>
      <c r="X284" s="51"/>
      <c r="Y284" s="16"/>
      <c r="Z284" s="16"/>
      <c r="AC284" s="16"/>
      <c r="AD284" s="16"/>
      <c r="AE284" s="16"/>
      <c r="AF284" s="72"/>
      <c r="AG284" s="72"/>
      <c r="AH284" s="72"/>
      <c r="AI284" s="72"/>
      <c r="AJ284" s="72"/>
      <c r="AK284" s="72"/>
      <c r="AL284" s="72"/>
      <c r="AM284" s="72"/>
    </row>
    <row r="285">
      <c r="A285" s="70">
        <v>284.0</v>
      </c>
      <c r="B285" s="69" t="s">
        <v>3025</v>
      </c>
      <c r="C285" s="70">
        <v>1768.0</v>
      </c>
      <c r="D285" s="70">
        <v>288.0</v>
      </c>
      <c r="E285" s="70">
        <v>65.0</v>
      </c>
      <c r="F285" s="70">
        <v>1.0</v>
      </c>
      <c r="G285" s="70">
        <v>0.0</v>
      </c>
      <c r="H285" s="70">
        <v>0.0</v>
      </c>
      <c r="I285" s="70">
        <v>0.0</v>
      </c>
      <c r="J285" s="70">
        <v>2.0</v>
      </c>
      <c r="K285" s="70">
        <v>2.0</v>
      </c>
      <c r="L285" s="70">
        <v>51.0</v>
      </c>
      <c r="M285" s="69" t="s">
        <v>7825</v>
      </c>
      <c r="N285" s="69" t="s">
        <v>7651</v>
      </c>
      <c r="O285" s="70">
        <v>2296.0</v>
      </c>
      <c r="P285" s="69" t="s">
        <v>7602</v>
      </c>
      <c r="Q285" s="16"/>
      <c r="R285" s="18"/>
      <c r="S285" s="18"/>
      <c r="T285" s="12"/>
      <c r="U285" s="16"/>
      <c r="V285" s="16"/>
      <c r="W285" s="51"/>
      <c r="X285" s="51"/>
      <c r="Y285" s="16"/>
      <c r="Z285" s="16"/>
      <c r="AC285" s="16"/>
      <c r="AD285" s="16"/>
      <c r="AE285" s="16"/>
      <c r="AF285" s="72"/>
      <c r="AG285" s="72"/>
      <c r="AH285" s="72"/>
      <c r="AI285" s="72"/>
      <c r="AJ285" s="72"/>
      <c r="AK285" s="72"/>
      <c r="AL285" s="72"/>
      <c r="AM285" s="72"/>
    </row>
    <row r="286">
      <c r="A286" s="70">
        <v>285.0</v>
      </c>
      <c r="B286" s="69" t="s">
        <v>3036</v>
      </c>
      <c r="C286" s="70">
        <v>851.0</v>
      </c>
      <c r="D286" s="70">
        <v>150.0</v>
      </c>
      <c r="E286" s="70">
        <v>23.0</v>
      </c>
      <c r="F286" s="70">
        <v>0.0</v>
      </c>
      <c r="G286" s="70">
        <v>0.0</v>
      </c>
      <c r="H286" s="70">
        <v>0.0</v>
      </c>
      <c r="I286" s="70">
        <v>0.0</v>
      </c>
      <c r="J286" s="70">
        <v>1.0</v>
      </c>
      <c r="K286" s="70">
        <v>0.0</v>
      </c>
      <c r="L286" s="70">
        <v>27.0</v>
      </c>
      <c r="M286" s="69" t="s">
        <v>7604</v>
      </c>
      <c r="N286" s="69" t="s">
        <v>7600</v>
      </c>
      <c r="O286" s="70">
        <v>1180.0</v>
      </c>
      <c r="P286" s="69" t="s">
        <v>7602</v>
      </c>
      <c r="Q286" s="16"/>
      <c r="R286" s="18"/>
      <c r="S286" s="18"/>
      <c r="T286" s="12"/>
      <c r="U286" s="16"/>
      <c r="V286" s="16"/>
      <c r="W286" s="22"/>
      <c r="X286" s="22"/>
      <c r="Y286" s="16"/>
      <c r="Z286" s="16"/>
      <c r="AC286" s="16"/>
      <c r="AD286" s="16"/>
      <c r="AE286" s="16"/>
      <c r="AF286" s="72"/>
      <c r="AG286" s="72"/>
      <c r="AH286" s="72"/>
      <c r="AI286" s="72"/>
      <c r="AJ286" s="72"/>
      <c r="AK286" s="72"/>
      <c r="AL286" s="72"/>
      <c r="AM286" s="72"/>
    </row>
    <row r="287">
      <c r="A287" s="70">
        <v>286.0</v>
      </c>
      <c r="B287" s="69" t="s">
        <v>3040</v>
      </c>
      <c r="C287" s="70">
        <v>1976.0</v>
      </c>
      <c r="D287" s="70">
        <v>368.0</v>
      </c>
      <c r="E287" s="70">
        <v>51.0</v>
      </c>
      <c r="F287" s="70">
        <v>1.0</v>
      </c>
      <c r="G287" s="70">
        <v>0.0</v>
      </c>
      <c r="H287" s="70">
        <v>0.0</v>
      </c>
      <c r="I287" s="70">
        <v>0.0</v>
      </c>
      <c r="J287" s="70">
        <v>0.0</v>
      </c>
      <c r="K287" s="70">
        <v>0.0</v>
      </c>
      <c r="L287" s="70">
        <v>50.0</v>
      </c>
      <c r="M287" s="69" t="s">
        <v>7827</v>
      </c>
      <c r="N287" s="69" t="s">
        <v>7613</v>
      </c>
      <c r="O287" s="70">
        <v>2617.0</v>
      </c>
      <c r="P287" s="69" t="s">
        <v>7602</v>
      </c>
      <c r="Q287" s="16"/>
      <c r="R287" s="18"/>
      <c r="S287" s="18"/>
      <c r="T287" s="12"/>
      <c r="U287" s="16"/>
      <c r="V287" s="16"/>
      <c r="W287" s="22"/>
      <c r="X287" s="22"/>
      <c r="Y287" s="16"/>
      <c r="Z287" s="16"/>
      <c r="AC287" s="16"/>
      <c r="AD287" s="16"/>
      <c r="AE287" s="16"/>
      <c r="AF287" s="72"/>
      <c r="AG287" s="72"/>
      <c r="AH287" s="72"/>
      <c r="AI287" s="72"/>
      <c r="AJ287" s="72"/>
      <c r="AK287" s="72"/>
      <c r="AL287" s="72"/>
      <c r="AM287" s="72"/>
    </row>
    <row r="288">
      <c r="A288" s="70">
        <v>287.0</v>
      </c>
      <c r="B288" s="69" t="s">
        <v>3067</v>
      </c>
      <c r="C288" s="70">
        <v>1410.0</v>
      </c>
      <c r="D288" s="70">
        <v>247.0</v>
      </c>
      <c r="E288" s="70">
        <v>31.0</v>
      </c>
      <c r="F288" s="70">
        <v>0.0</v>
      </c>
      <c r="G288" s="70">
        <v>0.0</v>
      </c>
      <c r="H288" s="70">
        <v>0.0</v>
      </c>
      <c r="I288" s="70">
        <v>1.0</v>
      </c>
      <c r="J288" s="70">
        <v>0.0</v>
      </c>
      <c r="K288" s="70">
        <v>4.0</v>
      </c>
      <c r="L288" s="70">
        <v>35.0</v>
      </c>
      <c r="M288" s="69" t="s">
        <v>7829</v>
      </c>
      <c r="N288" s="69" t="s">
        <v>7613</v>
      </c>
      <c r="O288" s="70">
        <v>1874.0</v>
      </c>
      <c r="P288" s="69" t="s">
        <v>7602</v>
      </c>
      <c r="Q288" s="16"/>
      <c r="R288" s="18"/>
      <c r="S288" s="18"/>
      <c r="T288" s="12"/>
      <c r="U288" s="16"/>
      <c r="V288" s="16"/>
      <c r="W288" s="51"/>
      <c r="X288" s="51"/>
      <c r="Y288" s="16"/>
      <c r="Z288" s="16"/>
      <c r="AC288" s="16"/>
      <c r="AD288" s="16"/>
      <c r="AE288" s="16"/>
      <c r="AF288" s="72"/>
      <c r="AG288" s="72"/>
      <c r="AH288" s="72"/>
      <c r="AI288" s="72"/>
      <c r="AJ288" s="72"/>
      <c r="AK288" s="72"/>
      <c r="AL288" s="72"/>
      <c r="AM288" s="72"/>
    </row>
    <row r="289">
      <c r="A289" s="70">
        <v>288.0</v>
      </c>
      <c r="B289" s="69" t="s">
        <v>3088</v>
      </c>
      <c r="C289" s="70">
        <v>1951.0</v>
      </c>
      <c r="D289" s="70">
        <v>315.0</v>
      </c>
      <c r="E289" s="70">
        <v>57.0</v>
      </c>
      <c r="F289" s="70">
        <v>0.0</v>
      </c>
      <c r="G289" s="70">
        <v>0.0</v>
      </c>
      <c r="H289" s="70">
        <v>0.0</v>
      </c>
      <c r="I289" s="70">
        <v>0.0</v>
      </c>
      <c r="J289" s="70">
        <v>0.0</v>
      </c>
      <c r="K289" s="70">
        <v>7.0</v>
      </c>
      <c r="L289" s="70">
        <v>85.0</v>
      </c>
      <c r="M289" s="69" t="s">
        <v>7662</v>
      </c>
      <c r="N289" s="69" t="s">
        <v>7600</v>
      </c>
      <c r="O289" s="70">
        <v>2644.0</v>
      </c>
      <c r="P289" s="69" t="s">
        <v>7602</v>
      </c>
      <c r="Q289" s="16"/>
      <c r="R289" s="18"/>
      <c r="S289" s="18"/>
      <c r="T289" s="12"/>
      <c r="U289" s="16"/>
      <c r="V289" s="16"/>
      <c r="W289" s="51"/>
      <c r="X289" s="51"/>
      <c r="Y289" s="16"/>
      <c r="Z289" s="16"/>
      <c r="AC289" s="16"/>
      <c r="AD289" s="16"/>
      <c r="AE289" s="16"/>
      <c r="AF289" s="72"/>
      <c r="AG289" s="72"/>
      <c r="AH289" s="72"/>
      <c r="AI289" s="72"/>
      <c r="AJ289" s="72"/>
      <c r="AK289" s="72"/>
      <c r="AL289" s="72"/>
      <c r="AM289" s="72"/>
    </row>
    <row r="290">
      <c r="A290" s="70">
        <v>289.0</v>
      </c>
      <c r="B290" s="69" t="s">
        <v>3049</v>
      </c>
      <c r="C290" s="70">
        <v>3623.0</v>
      </c>
      <c r="D290" s="70">
        <v>683.0</v>
      </c>
      <c r="E290" s="70">
        <v>103.0</v>
      </c>
      <c r="F290" s="70">
        <v>1.0</v>
      </c>
      <c r="G290" s="70">
        <v>0.0</v>
      </c>
      <c r="H290" s="70">
        <v>0.0</v>
      </c>
      <c r="I290" s="70">
        <v>0.0</v>
      </c>
      <c r="J290" s="70">
        <v>0.0</v>
      </c>
      <c r="K290" s="70">
        <v>7.0</v>
      </c>
      <c r="L290" s="70">
        <v>94.0</v>
      </c>
      <c r="M290" s="69" t="s">
        <v>7604</v>
      </c>
      <c r="N290" s="69" t="s">
        <v>7600</v>
      </c>
      <c r="O290" s="70">
        <v>4894.0</v>
      </c>
      <c r="P290" s="69" t="s">
        <v>7605</v>
      </c>
      <c r="Q290" s="16"/>
      <c r="R290" s="18"/>
      <c r="S290" s="18"/>
      <c r="T290" s="12"/>
      <c r="U290" s="16"/>
      <c r="V290" s="16"/>
      <c r="W290" s="22"/>
      <c r="X290" s="22"/>
      <c r="Y290" s="16"/>
      <c r="Z290" s="16"/>
      <c r="AC290" s="16"/>
      <c r="AD290" s="16"/>
      <c r="AE290" s="16"/>
      <c r="AF290" s="72"/>
      <c r="AG290" s="72"/>
      <c r="AH290" s="72"/>
      <c r="AI290" s="72"/>
      <c r="AJ290" s="72"/>
      <c r="AK290" s="72"/>
      <c r="AL290" s="72"/>
      <c r="AM290" s="72"/>
    </row>
    <row r="291">
      <c r="A291" s="70">
        <v>290.0</v>
      </c>
      <c r="B291" s="69" t="s">
        <v>3059</v>
      </c>
      <c r="C291" s="70">
        <v>1358.0</v>
      </c>
      <c r="D291" s="70">
        <v>229.0</v>
      </c>
      <c r="E291" s="70">
        <v>62.0</v>
      </c>
      <c r="F291" s="70">
        <v>1.0</v>
      </c>
      <c r="G291" s="70">
        <v>0.0</v>
      </c>
      <c r="H291" s="70">
        <v>0.0</v>
      </c>
      <c r="I291" s="70">
        <v>0.0</v>
      </c>
      <c r="J291" s="70">
        <v>0.0</v>
      </c>
      <c r="K291" s="70">
        <v>4.0</v>
      </c>
      <c r="L291" s="70">
        <v>48.0</v>
      </c>
      <c r="M291" s="69" t="s">
        <v>7604</v>
      </c>
      <c r="N291" s="69" t="s">
        <v>7600</v>
      </c>
      <c r="O291" s="70">
        <v>1653.0</v>
      </c>
      <c r="P291" s="69" t="s">
        <v>7602</v>
      </c>
      <c r="Q291" s="16"/>
      <c r="R291" s="18"/>
      <c r="S291" s="18"/>
      <c r="T291" s="12"/>
      <c r="U291" s="16"/>
      <c r="V291" s="16"/>
      <c r="W291" s="22"/>
      <c r="X291" s="22"/>
      <c r="Y291" s="16"/>
      <c r="Z291" s="16"/>
      <c r="AC291" s="16"/>
      <c r="AD291" s="16"/>
      <c r="AE291" s="16"/>
      <c r="AF291" s="72"/>
      <c r="AG291" s="72"/>
      <c r="AH291" s="72"/>
      <c r="AI291" s="72"/>
      <c r="AJ291" s="72"/>
      <c r="AK291" s="72"/>
      <c r="AL291" s="72"/>
      <c r="AM291" s="72"/>
    </row>
    <row r="292">
      <c r="A292" s="70">
        <v>291.0</v>
      </c>
      <c r="B292" s="69" t="s">
        <v>3121</v>
      </c>
      <c r="C292" s="70">
        <v>1140.0</v>
      </c>
      <c r="D292" s="70">
        <v>203.0</v>
      </c>
      <c r="E292" s="70">
        <v>21.0</v>
      </c>
      <c r="F292" s="70">
        <v>1.0</v>
      </c>
      <c r="G292" s="70">
        <v>0.0</v>
      </c>
      <c r="H292" s="70">
        <v>0.0</v>
      </c>
      <c r="I292" s="70">
        <v>0.0</v>
      </c>
      <c r="J292" s="70">
        <v>0.0</v>
      </c>
      <c r="K292" s="70">
        <v>0.0</v>
      </c>
      <c r="L292" s="70">
        <v>27.0</v>
      </c>
      <c r="M292" s="69" t="s">
        <v>7621</v>
      </c>
      <c r="N292" s="69" t="s">
        <v>7600</v>
      </c>
      <c r="O292" s="70">
        <v>1542.0</v>
      </c>
      <c r="P292" s="69" t="s">
        <v>7602</v>
      </c>
      <c r="Q292" s="16"/>
      <c r="R292" s="18"/>
      <c r="S292" s="18"/>
      <c r="T292" s="12"/>
      <c r="U292" s="16"/>
      <c r="V292" s="16"/>
      <c r="W292" s="22"/>
      <c r="X292" s="22"/>
      <c r="Y292" s="16"/>
      <c r="Z292" s="16"/>
      <c r="AC292" s="16"/>
      <c r="AD292" s="16"/>
      <c r="AE292" s="16"/>
      <c r="AF292" s="72"/>
      <c r="AG292" s="72"/>
      <c r="AH292" s="72"/>
      <c r="AI292" s="72"/>
      <c r="AJ292" s="72"/>
      <c r="AK292" s="72"/>
      <c r="AL292" s="72"/>
      <c r="AM292" s="72"/>
    </row>
    <row r="293">
      <c r="A293" s="70">
        <v>292.0</v>
      </c>
      <c r="B293" s="69" t="s">
        <v>3131</v>
      </c>
      <c r="C293" s="70">
        <v>1258.0</v>
      </c>
      <c r="D293" s="70">
        <v>183.0</v>
      </c>
      <c r="E293" s="70">
        <v>150.0</v>
      </c>
      <c r="F293" s="70">
        <v>1.0</v>
      </c>
      <c r="G293" s="70">
        <v>0.0</v>
      </c>
      <c r="H293" s="70">
        <v>0.0</v>
      </c>
      <c r="I293" s="70">
        <v>1.0</v>
      </c>
      <c r="J293" s="70">
        <v>0.0</v>
      </c>
      <c r="K293" s="70">
        <v>5.0</v>
      </c>
      <c r="L293" s="70">
        <v>49.0</v>
      </c>
      <c r="M293" s="69" t="s">
        <v>7764</v>
      </c>
      <c r="N293" s="69" t="s">
        <v>7616</v>
      </c>
      <c r="O293" s="70">
        <v>1489.0</v>
      </c>
      <c r="P293" s="69" t="s">
        <v>7602</v>
      </c>
      <c r="Q293" s="16"/>
      <c r="R293" s="18"/>
      <c r="S293" s="18"/>
      <c r="T293" s="16"/>
      <c r="U293" s="16"/>
      <c r="V293" s="16"/>
      <c r="W293" s="22"/>
      <c r="X293" s="22"/>
      <c r="Y293" s="22"/>
      <c r="Z293" s="16"/>
      <c r="AC293" s="16"/>
      <c r="AD293" s="16"/>
      <c r="AE293" s="16"/>
      <c r="AF293" s="72"/>
      <c r="AG293" s="72"/>
      <c r="AH293" s="72"/>
      <c r="AI293" s="72"/>
      <c r="AJ293" s="72"/>
      <c r="AK293" s="72"/>
      <c r="AL293" s="72"/>
      <c r="AM293" s="72"/>
    </row>
    <row r="294">
      <c r="A294" s="70">
        <v>293.0</v>
      </c>
      <c r="B294" s="69" t="s">
        <v>3144</v>
      </c>
      <c r="C294" s="70">
        <v>2088.0</v>
      </c>
      <c r="D294" s="70">
        <v>361.0</v>
      </c>
      <c r="E294" s="70">
        <v>65.0</v>
      </c>
      <c r="F294" s="70">
        <v>1.0</v>
      </c>
      <c r="G294" s="70">
        <v>0.0</v>
      </c>
      <c r="H294" s="70">
        <v>0.0</v>
      </c>
      <c r="I294" s="70">
        <v>2.0</v>
      </c>
      <c r="J294" s="70">
        <v>0.0</v>
      </c>
      <c r="K294" s="70">
        <v>23.0</v>
      </c>
      <c r="L294" s="70">
        <v>46.0</v>
      </c>
      <c r="M294" s="69" t="s">
        <v>7687</v>
      </c>
      <c r="N294" s="69" t="s">
        <v>7600</v>
      </c>
      <c r="O294" s="70">
        <v>2776.0</v>
      </c>
      <c r="P294" s="69" t="s">
        <v>7605</v>
      </c>
      <c r="Q294" s="16"/>
      <c r="R294" s="18"/>
      <c r="S294" s="18"/>
      <c r="T294" s="12"/>
      <c r="U294" s="16"/>
      <c r="V294" s="16"/>
      <c r="W294" s="22"/>
      <c r="X294" s="22"/>
      <c r="Y294" s="22"/>
      <c r="Z294" s="16"/>
      <c r="AC294" s="16"/>
      <c r="AD294" s="16"/>
      <c r="AE294" s="16"/>
      <c r="AF294" s="72"/>
      <c r="AG294" s="72"/>
      <c r="AH294" s="72"/>
      <c r="AI294" s="72"/>
      <c r="AJ294" s="72"/>
      <c r="AK294" s="72"/>
      <c r="AL294" s="72"/>
      <c r="AM294" s="72"/>
    </row>
    <row r="295">
      <c r="A295" s="70">
        <v>294.0</v>
      </c>
      <c r="B295" s="69" t="s">
        <v>3153</v>
      </c>
      <c r="C295" s="70">
        <v>2236.0</v>
      </c>
      <c r="D295" s="70">
        <v>408.0</v>
      </c>
      <c r="E295" s="70">
        <v>74.0</v>
      </c>
      <c r="F295" s="70">
        <v>1.0</v>
      </c>
      <c r="G295" s="70">
        <v>0.0</v>
      </c>
      <c r="H295" s="70">
        <v>0.0</v>
      </c>
      <c r="I295" s="70">
        <v>1.0</v>
      </c>
      <c r="J295" s="70">
        <v>0.0</v>
      </c>
      <c r="K295" s="70">
        <v>8.0</v>
      </c>
      <c r="L295" s="70">
        <v>67.0</v>
      </c>
      <c r="M295" s="69" t="s">
        <v>7834</v>
      </c>
      <c r="N295" s="69" t="s">
        <v>7651</v>
      </c>
      <c r="O295" s="70">
        <v>2906.0</v>
      </c>
      <c r="P295" s="69" t="s">
        <v>7602</v>
      </c>
      <c r="Q295" s="16"/>
      <c r="R295" s="18"/>
      <c r="S295" s="18"/>
      <c r="T295" s="12"/>
      <c r="U295" s="16"/>
      <c r="V295" s="16"/>
      <c r="W295" s="22"/>
      <c r="X295" s="22"/>
      <c r="Y295" s="22"/>
      <c r="Z295" s="16"/>
      <c r="AC295" s="16"/>
      <c r="AD295" s="16"/>
      <c r="AE295" s="16"/>
      <c r="AF295" s="72"/>
      <c r="AG295" s="72"/>
      <c r="AH295" s="72"/>
      <c r="AI295" s="72"/>
      <c r="AJ295" s="72"/>
      <c r="AK295" s="72"/>
      <c r="AL295" s="72"/>
      <c r="AM295" s="72"/>
    </row>
    <row r="296">
      <c r="A296" s="70">
        <v>295.0</v>
      </c>
      <c r="B296" s="69" t="s">
        <v>3161</v>
      </c>
      <c r="C296" s="70">
        <v>2560.0</v>
      </c>
      <c r="D296" s="70">
        <v>399.0</v>
      </c>
      <c r="E296" s="70">
        <v>82.0</v>
      </c>
      <c r="F296" s="70">
        <v>1.0</v>
      </c>
      <c r="G296" s="70">
        <v>0.0</v>
      </c>
      <c r="H296" s="70">
        <v>0.0</v>
      </c>
      <c r="I296" s="70">
        <v>2.0</v>
      </c>
      <c r="J296" s="70">
        <v>0.0</v>
      </c>
      <c r="K296" s="70">
        <v>20.0</v>
      </c>
      <c r="L296" s="70">
        <v>50.0</v>
      </c>
      <c r="M296" s="69" t="s">
        <v>7662</v>
      </c>
      <c r="N296" s="69" t="s">
        <v>7600</v>
      </c>
      <c r="O296" s="70">
        <v>3328.0</v>
      </c>
      <c r="P296" s="69" t="s">
        <v>7602</v>
      </c>
      <c r="Q296" s="16"/>
      <c r="R296" s="18"/>
      <c r="S296" s="18"/>
      <c r="T296" s="12"/>
      <c r="U296" s="16"/>
      <c r="V296" s="16"/>
      <c r="W296" s="22"/>
      <c r="X296" s="22"/>
      <c r="Y296" s="22"/>
      <c r="Z296" s="16"/>
      <c r="AC296" s="16"/>
      <c r="AD296" s="16"/>
      <c r="AE296" s="16"/>
      <c r="AF296" s="72"/>
      <c r="AG296" s="72"/>
      <c r="AH296" s="72"/>
      <c r="AI296" s="72"/>
      <c r="AJ296" s="72"/>
      <c r="AK296" s="72"/>
      <c r="AL296" s="72"/>
      <c r="AM296" s="72"/>
    </row>
    <row r="297">
      <c r="A297" s="70">
        <v>296.0</v>
      </c>
      <c r="B297" s="69" t="s">
        <v>3168</v>
      </c>
      <c r="C297" s="70">
        <v>2004.0</v>
      </c>
      <c r="D297" s="70">
        <v>337.0</v>
      </c>
      <c r="E297" s="70">
        <v>85.0</v>
      </c>
      <c r="F297" s="70">
        <v>1.0</v>
      </c>
      <c r="G297" s="70">
        <v>0.0</v>
      </c>
      <c r="H297" s="70">
        <v>0.0</v>
      </c>
      <c r="I297" s="70">
        <v>1.0</v>
      </c>
      <c r="J297" s="70">
        <v>1.0</v>
      </c>
      <c r="K297" s="70">
        <v>7.0</v>
      </c>
      <c r="L297" s="70">
        <v>65.0</v>
      </c>
      <c r="M297" s="69" t="s">
        <v>7836</v>
      </c>
      <c r="N297" s="69" t="s">
        <v>7600</v>
      </c>
      <c r="O297" s="70">
        <v>2590.0</v>
      </c>
      <c r="P297" s="69" t="s">
        <v>7602</v>
      </c>
      <c r="Q297" s="16"/>
      <c r="R297" s="18"/>
      <c r="S297" s="18"/>
      <c r="T297" s="12"/>
      <c r="U297" s="16"/>
      <c r="V297" s="16"/>
      <c r="W297" s="22"/>
      <c r="X297" s="22"/>
      <c r="Y297" s="22"/>
      <c r="Z297" s="16"/>
      <c r="AC297" s="16"/>
      <c r="AD297" s="16"/>
      <c r="AE297" s="16"/>
      <c r="AF297" s="72"/>
      <c r="AG297" s="72"/>
      <c r="AH297" s="72"/>
      <c r="AI297" s="72"/>
      <c r="AJ297" s="72"/>
      <c r="AK297" s="72"/>
      <c r="AL297" s="72"/>
      <c r="AM297" s="72"/>
    </row>
    <row r="298">
      <c r="A298" s="70">
        <v>297.0</v>
      </c>
      <c r="B298" s="69" t="s">
        <v>3179</v>
      </c>
      <c r="C298" s="70">
        <v>715.0</v>
      </c>
      <c r="D298" s="70">
        <v>131.0</v>
      </c>
      <c r="E298" s="70">
        <v>11.0</v>
      </c>
      <c r="F298" s="70">
        <v>0.0</v>
      </c>
      <c r="G298" s="70">
        <v>0.0</v>
      </c>
      <c r="H298" s="70">
        <v>0.0</v>
      </c>
      <c r="I298" s="70">
        <v>0.0</v>
      </c>
      <c r="J298" s="70">
        <v>0.0</v>
      </c>
      <c r="K298" s="70">
        <v>2.0</v>
      </c>
      <c r="L298" s="70">
        <v>13.0</v>
      </c>
      <c r="M298" s="69" t="s">
        <v>7604</v>
      </c>
      <c r="N298" s="69" t="s">
        <v>7600</v>
      </c>
      <c r="O298" s="70">
        <v>1052.0</v>
      </c>
      <c r="P298" s="69" t="s">
        <v>7602</v>
      </c>
      <c r="Q298" s="16"/>
      <c r="R298" s="18"/>
      <c r="S298" s="18"/>
      <c r="T298" s="12"/>
      <c r="U298" s="16"/>
      <c r="V298" s="16"/>
      <c r="W298" s="22"/>
      <c r="X298" s="22"/>
      <c r="Y298" s="22"/>
      <c r="Z298" s="16"/>
      <c r="AC298" s="16"/>
      <c r="AD298" s="16"/>
      <c r="AE298" s="16"/>
      <c r="AF298" s="72"/>
      <c r="AG298" s="72"/>
      <c r="AH298" s="72"/>
      <c r="AI298" s="72"/>
      <c r="AJ298" s="72"/>
      <c r="AK298" s="72"/>
      <c r="AL298" s="72"/>
      <c r="AM298" s="72"/>
    </row>
    <row r="299">
      <c r="A299" s="70">
        <v>298.0</v>
      </c>
      <c r="B299" s="69" t="s">
        <v>3189</v>
      </c>
      <c r="C299" s="70">
        <v>1506.0</v>
      </c>
      <c r="D299" s="70">
        <v>254.0</v>
      </c>
      <c r="E299" s="70">
        <v>59.0</v>
      </c>
      <c r="F299" s="70">
        <v>2.0</v>
      </c>
      <c r="G299" s="70">
        <v>2.0</v>
      </c>
      <c r="H299" s="70">
        <v>0.0</v>
      </c>
      <c r="I299" s="70">
        <v>0.0</v>
      </c>
      <c r="J299" s="70">
        <v>0.0</v>
      </c>
      <c r="K299" s="70">
        <v>4.0</v>
      </c>
      <c r="L299" s="70">
        <v>28.0</v>
      </c>
      <c r="M299" s="69" t="s">
        <v>7621</v>
      </c>
      <c r="N299" s="69" t="s">
        <v>7600</v>
      </c>
      <c r="O299" s="70">
        <v>1878.0</v>
      </c>
      <c r="P299" s="69" t="s">
        <v>7602</v>
      </c>
      <c r="Q299" s="16"/>
      <c r="R299" s="18"/>
      <c r="S299" s="18"/>
      <c r="T299" s="12"/>
      <c r="U299" s="16"/>
      <c r="V299" s="16"/>
      <c r="W299" s="22"/>
      <c r="X299" s="22"/>
      <c r="Y299" s="16"/>
      <c r="Z299" s="16"/>
      <c r="AA299" s="12"/>
      <c r="AB299" s="12"/>
      <c r="AC299" s="12"/>
      <c r="AD299" s="12"/>
      <c r="AE299" s="12"/>
      <c r="AF299" s="72"/>
      <c r="AG299" s="72"/>
      <c r="AH299" s="72"/>
      <c r="AI299" s="72"/>
      <c r="AJ299" s="72"/>
      <c r="AK299" s="72"/>
      <c r="AL299" s="72"/>
      <c r="AM299" s="72"/>
    </row>
    <row r="300">
      <c r="A300" s="70">
        <v>299.0</v>
      </c>
      <c r="B300" s="69" t="s">
        <v>3204</v>
      </c>
      <c r="C300" s="70">
        <v>2598.0</v>
      </c>
      <c r="D300" s="70">
        <v>433.0</v>
      </c>
      <c r="E300" s="70">
        <v>66.0</v>
      </c>
      <c r="F300" s="70">
        <v>1.0</v>
      </c>
      <c r="G300" s="70">
        <v>0.0</v>
      </c>
      <c r="H300" s="70">
        <v>0.0</v>
      </c>
      <c r="I300" s="70">
        <v>0.0</v>
      </c>
      <c r="J300" s="70">
        <v>1.0</v>
      </c>
      <c r="K300" s="70">
        <v>0.0</v>
      </c>
      <c r="L300" s="70">
        <v>71.0</v>
      </c>
      <c r="M300" s="69" t="s">
        <v>7604</v>
      </c>
      <c r="N300" s="69" t="s">
        <v>7600</v>
      </c>
      <c r="O300" s="70">
        <v>3463.0</v>
      </c>
      <c r="P300" s="69" t="s">
        <v>7602</v>
      </c>
      <c r="Q300" s="16"/>
      <c r="R300" s="18"/>
      <c r="S300" s="18"/>
      <c r="T300" s="12"/>
      <c r="U300" s="16"/>
      <c r="V300" s="16"/>
      <c r="W300" s="51"/>
      <c r="X300" s="51"/>
      <c r="Y300" s="16"/>
      <c r="Z300" s="16"/>
      <c r="AA300" s="12"/>
      <c r="AB300" s="12"/>
      <c r="AC300" s="12"/>
      <c r="AD300" s="12"/>
      <c r="AE300" s="12"/>
      <c r="AF300" s="72"/>
      <c r="AG300" s="72"/>
      <c r="AH300" s="72"/>
      <c r="AI300" s="72"/>
      <c r="AJ300" s="72"/>
      <c r="AK300" s="72"/>
      <c r="AL300" s="72"/>
      <c r="AM300" s="72"/>
    </row>
    <row r="301">
      <c r="A301" s="70">
        <v>300.0</v>
      </c>
      <c r="B301" s="69" t="s">
        <v>3226</v>
      </c>
      <c r="C301" s="70">
        <v>1078.0</v>
      </c>
      <c r="D301" s="70">
        <v>199.0</v>
      </c>
      <c r="E301" s="70">
        <v>53.0</v>
      </c>
      <c r="F301" s="70">
        <v>0.0</v>
      </c>
      <c r="G301" s="70">
        <v>0.0</v>
      </c>
      <c r="H301" s="70">
        <v>0.0</v>
      </c>
      <c r="I301" s="70">
        <v>0.0</v>
      </c>
      <c r="J301" s="70">
        <v>0.0</v>
      </c>
      <c r="K301" s="70">
        <v>2.0</v>
      </c>
      <c r="L301" s="70">
        <v>19.0</v>
      </c>
      <c r="M301" s="69" t="s">
        <v>7604</v>
      </c>
      <c r="N301" s="69" t="s">
        <v>7600</v>
      </c>
      <c r="O301" s="70">
        <v>1426.0</v>
      </c>
      <c r="P301" s="69" t="s">
        <v>7602</v>
      </c>
      <c r="Q301" s="16"/>
      <c r="R301" s="18"/>
      <c r="S301" s="18"/>
      <c r="T301" s="12"/>
      <c r="U301" s="16"/>
      <c r="V301" s="16"/>
      <c r="W301" s="22"/>
      <c r="X301" s="22"/>
      <c r="Y301" s="16"/>
      <c r="Z301" s="16"/>
      <c r="AA301" s="12"/>
      <c r="AB301" s="12"/>
      <c r="AC301" s="12"/>
      <c r="AD301" s="12"/>
      <c r="AE301" s="12"/>
      <c r="AF301" s="72"/>
      <c r="AG301" s="72"/>
      <c r="AH301" s="72"/>
      <c r="AI301" s="72"/>
      <c r="AJ301" s="72"/>
      <c r="AK301" s="72"/>
      <c r="AL301" s="72"/>
      <c r="AM301" s="72"/>
    </row>
    <row r="302">
      <c r="A302" s="70">
        <v>301.0</v>
      </c>
      <c r="B302" s="69" t="s">
        <v>3240</v>
      </c>
      <c r="C302" s="70">
        <v>980.0</v>
      </c>
      <c r="D302" s="70">
        <v>190.0</v>
      </c>
      <c r="E302" s="70">
        <v>8.0</v>
      </c>
      <c r="F302" s="70">
        <v>0.0</v>
      </c>
      <c r="G302" s="70">
        <v>0.0</v>
      </c>
      <c r="H302" s="70">
        <v>0.0</v>
      </c>
      <c r="I302" s="70">
        <v>0.0</v>
      </c>
      <c r="J302" s="70">
        <v>0.0</v>
      </c>
      <c r="K302" s="70">
        <v>3.0</v>
      </c>
      <c r="L302" s="70">
        <v>26.0</v>
      </c>
      <c r="M302" s="69" t="s">
        <v>7609</v>
      </c>
      <c r="N302" s="69" t="s">
        <v>7600</v>
      </c>
      <c r="O302" s="70">
        <v>1326.0</v>
      </c>
      <c r="P302" s="69" t="s">
        <v>7602</v>
      </c>
      <c r="Q302" s="16"/>
      <c r="R302" s="18"/>
      <c r="S302" s="18"/>
      <c r="T302" s="12"/>
      <c r="U302" s="16"/>
      <c r="V302" s="16"/>
      <c r="W302" s="22"/>
      <c r="X302" s="22"/>
      <c r="Y302" s="16"/>
      <c r="Z302" s="16"/>
      <c r="AA302" s="12"/>
      <c r="AB302" s="12"/>
      <c r="AC302" s="12"/>
      <c r="AD302" s="12"/>
      <c r="AE302" s="12"/>
      <c r="AF302" s="72"/>
      <c r="AG302" s="72"/>
      <c r="AH302" s="72"/>
      <c r="AI302" s="72"/>
      <c r="AJ302" s="72"/>
      <c r="AK302" s="72"/>
      <c r="AL302" s="72"/>
      <c r="AM302" s="72"/>
    </row>
    <row r="303">
      <c r="A303" s="70">
        <v>302.0</v>
      </c>
      <c r="B303" s="69" t="s">
        <v>3076</v>
      </c>
      <c r="C303" s="70">
        <v>595.0</v>
      </c>
      <c r="D303" s="70">
        <v>90.0</v>
      </c>
      <c r="E303" s="70">
        <v>18.0</v>
      </c>
      <c r="F303" s="70">
        <v>1.0</v>
      </c>
      <c r="G303" s="70">
        <v>0.0</v>
      </c>
      <c r="H303" s="70">
        <v>0.0</v>
      </c>
      <c r="I303" s="70">
        <v>0.0</v>
      </c>
      <c r="J303" s="70">
        <v>0.0</v>
      </c>
      <c r="K303" s="70">
        <v>0.0</v>
      </c>
      <c r="L303" s="70">
        <v>10.0</v>
      </c>
      <c r="M303" s="69" t="s">
        <v>7604</v>
      </c>
      <c r="N303" s="69" t="s">
        <v>7600</v>
      </c>
      <c r="O303" s="70">
        <v>806.0</v>
      </c>
      <c r="P303" s="72"/>
      <c r="Q303" s="16"/>
      <c r="R303" s="18"/>
      <c r="S303" s="18"/>
      <c r="T303" s="12"/>
      <c r="U303" s="16"/>
      <c r="V303" s="16"/>
      <c r="W303" s="51"/>
      <c r="X303" s="51"/>
      <c r="Y303" s="16"/>
      <c r="Z303" s="16"/>
      <c r="AA303" s="12"/>
      <c r="AB303" s="12"/>
      <c r="AC303" s="12"/>
      <c r="AD303" s="12"/>
      <c r="AE303" s="12"/>
      <c r="AF303" s="72"/>
      <c r="AG303" s="72"/>
      <c r="AH303" s="72"/>
      <c r="AI303" s="72"/>
      <c r="AJ303" s="72"/>
      <c r="AK303" s="72"/>
      <c r="AL303" s="72"/>
      <c r="AM303" s="72"/>
    </row>
    <row r="304">
      <c r="A304" s="70">
        <v>303.0</v>
      </c>
      <c r="B304" s="69" t="s">
        <v>263</v>
      </c>
      <c r="C304" s="70">
        <v>2553.0</v>
      </c>
      <c r="D304" s="70">
        <v>429.0</v>
      </c>
      <c r="E304" s="70">
        <v>85.0</v>
      </c>
      <c r="F304" s="70">
        <v>1.0</v>
      </c>
      <c r="G304" s="70">
        <v>0.0</v>
      </c>
      <c r="H304" s="70">
        <v>0.0</v>
      </c>
      <c r="I304" s="70">
        <v>0.0</v>
      </c>
      <c r="J304" s="70">
        <v>0.0</v>
      </c>
      <c r="K304" s="70">
        <v>63.0</v>
      </c>
      <c r="L304" s="70">
        <v>61.0</v>
      </c>
      <c r="M304" s="69" t="s">
        <v>7604</v>
      </c>
      <c r="N304" s="69" t="s">
        <v>7600</v>
      </c>
      <c r="O304" s="70">
        <v>3089.0</v>
      </c>
      <c r="P304" s="69" t="s">
        <v>7602</v>
      </c>
      <c r="Q304" s="16"/>
      <c r="R304" s="18"/>
      <c r="S304" s="18"/>
      <c r="T304" s="12"/>
      <c r="U304" s="16"/>
      <c r="V304" s="16"/>
      <c r="W304" s="51"/>
      <c r="X304" s="51"/>
      <c r="Y304" s="16"/>
      <c r="Z304" s="16"/>
      <c r="AA304" s="12"/>
      <c r="AB304" s="12"/>
      <c r="AC304" s="12"/>
      <c r="AD304" s="12"/>
      <c r="AE304" s="12"/>
      <c r="AF304" s="72"/>
      <c r="AG304" s="72"/>
      <c r="AH304" s="72"/>
      <c r="AI304" s="72"/>
      <c r="AJ304" s="72"/>
      <c r="AK304" s="72"/>
      <c r="AL304" s="72"/>
      <c r="AM304" s="72"/>
    </row>
    <row r="305">
      <c r="A305" s="70">
        <v>304.0</v>
      </c>
      <c r="B305" s="69" t="s">
        <v>3281</v>
      </c>
      <c r="C305" s="70">
        <v>4741.0</v>
      </c>
      <c r="D305" s="70">
        <v>839.0</v>
      </c>
      <c r="E305" s="70">
        <v>182.0</v>
      </c>
      <c r="F305" s="70">
        <v>0.0</v>
      </c>
      <c r="G305" s="70">
        <v>0.0</v>
      </c>
      <c r="H305" s="70">
        <v>0.0</v>
      </c>
      <c r="I305" s="70">
        <v>0.0</v>
      </c>
      <c r="J305" s="70">
        <v>0.0</v>
      </c>
      <c r="K305" s="70">
        <v>1.0</v>
      </c>
      <c r="L305" s="70">
        <v>106.0</v>
      </c>
      <c r="M305" s="69" t="s">
        <v>7609</v>
      </c>
      <c r="N305" s="69" t="s">
        <v>7600</v>
      </c>
      <c r="O305" s="70">
        <v>6366.0</v>
      </c>
      <c r="P305" s="69" t="s">
        <v>7602</v>
      </c>
      <c r="Q305" s="16"/>
      <c r="R305" s="18"/>
      <c r="S305" s="18"/>
      <c r="T305" s="16"/>
      <c r="U305" s="16"/>
      <c r="V305" s="16"/>
      <c r="W305" s="51"/>
      <c r="X305" s="51"/>
      <c r="Y305" s="16"/>
      <c r="Z305" s="16"/>
      <c r="AA305" s="12"/>
      <c r="AB305" s="12"/>
      <c r="AC305" s="12"/>
      <c r="AD305" s="12"/>
      <c r="AE305" s="12"/>
      <c r="AF305" s="72"/>
      <c r="AG305" s="72"/>
      <c r="AH305" s="72"/>
      <c r="AI305" s="72"/>
      <c r="AJ305" s="72"/>
      <c r="AK305" s="72"/>
      <c r="AL305" s="72"/>
      <c r="AM305" s="72"/>
    </row>
    <row r="306">
      <c r="A306" s="70">
        <v>305.0</v>
      </c>
      <c r="B306" s="69" t="s">
        <v>3090</v>
      </c>
      <c r="C306" s="70">
        <v>1804.0</v>
      </c>
      <c r="D306" s="70">
        <v>294.0</v>
      </c>
      <c r="E306" s="70">
        <v>66.0</v>
      </c>
      <c r="F306" s="70">
        <v>0.0</v>
      </c>
      <c r="G306" s="70">
        <v>0.0</v>
      </c>
      <c r="H306" s="70">
        <v>0.0</v>
      </c>
      <c r="I306" s="70">
        <v>0.0</v>
      </c>
      <c r="J306" s="70">
        <v>0.0</v>
      </c>
      <c r="K306" s="70">
        <v>4.0</v>
      </c>
      <c r="L306" s="70">
        <v>61.0</v>
      </c>
      <c r="M306" s="69" t="s">
        <v>7609</v>
      </c>
      <c r="N306" s="69" t="s">
        <v>7600</v>
      </c>
      <c r="O306" s="70">
        <v>2364.0</v>
      </c>
      <c r="P306" s="69" t="s">
        <v>7602</v>
      </c>
      <c r="Q306" s="16"/>
      <c r="R306" s="18"/>
      <c r="S306" s="18"/>
      <c r="T306" s="12"/>
      <c r="U306" s="16"/>
      <c r="V306" s="16"/>
      <c r="W306" s="22"/>
      <c r="X306" s="22"/>
      <c r="Y306" s="16"/>
      <c r="Z306" s="16"/>
      <c r="AA306" s="12"/>
      <c r="AB306" s="12"/>
      <c r="AC306" s="12"/>
      <c r="AD306" s="12"/>
      <c r="AE306" s="12"/>
      <c r="AF306" s="72"/>
      <c r="AG306" s="72"/>
      <c r="AH306" s="72"/>
      <c r="AI306" s="72"/>
      <c r="AJ306" s="72"/>
      <c r="AK306" s="72"/>
      <c r="AL306" s="72"/>
      <c r="AM306" s="72"/>
    </row>
    <row r="307">
      <c r="A307" s="70">
        <v>306.0</v>
      </c>
      <c r="B307" s="69" t="s">
        <v>3306</v>
      </c>
      <c r="C307" s="70">
        <v>1153.0</v>
      </c>
      <c r="D307" s="70">
        <v>214.0</v>
      </c>
      <c r="E307" s="70">
        <v>21.0</v>
      </c>
      <c r="F307" s="70">
        <v>0.0</v>
      </c>
      <c r="G307" s="70">
        <v>0.0</v>
      </c>
      <c r="H307" s="70">
        <v>0.0</v>
      </c>
      <c r="I307" s="70">
        <v>0.0</v>
      </c>
      <c r="J307" s="70">
        <v>0.0</v>
      </c>
      <c r="K307" s="70">
        <v>0.0</v>
      </c>
      <c r="L307" s="70">
        <v>18.0</v>
      </c>
      <c r="M307" s="69" t="s">
        <v>7604</v>
      </c>
      <c r="N307" s="69" t="s">
        <v>7600</v>
      </c>
      <c r="O307" s="70">
        <v>1568.0</v>
      </c>
      <c r="P307" s="69" t="s">
        <v>7602</v>
      </c>
      <c r="Q307" s="16"/>
      <c r="R307" s="18"/>
      <c r="S307" s="18"/>
      <c r="T307" s="12"/>
      <c r="U307" s="16"/>
      <c r="V307" s="16"/>
      <c r="W307" s="22"/>
      <c r="X307" s="22"/>
      <c r="Y307" s="16"/>
      <c r="Z307" s="16"/>
      <c r="AA307" s="12"/>
      <c r="AB307" s="12"/>
      <c r="AC307" s="12"/>
      <c r="AD307" s="12"/>
      <c r="AE307" s="12"/>
      <c r="AF307" s="72"/>
      <c r="AG307" s="72"/>
      <c r="AH307" s="72"/>
      <c r="AI307" s="72"/>
      <c r="AJ307" s="72"/>
      <c r="AK307" s="72"/>
      <c r="AL307" s="72"/>
      <c r="AM307" s="72"/>
    </row>
    <row r="308">
      <c r="A308" s="70">
        <v>307.0</v>
      </c>
      <c r="B308" s="69" t="s">
        <v>3322</v>
      </c>
      <c r="C308" s="70">
        <v>2603.0</v>
      </c>
      <c r="D308" s="70">
        <v>438.0</v>
      </c>
      <c r="E308" s="70">
        <v>111.0</v>
      </c>
      <c r="F308" s="70">
        <v>1.0</v>
      </c>
      <c r="G308" s="70">
        <v>0.0</v>
      </c>
      <c r="H308" s="70">
        <v>0.0</v>
      </c>
      <c r="I308" s="70">
        <v>0.0</v>
      </c>
      <c r="J308" s="70">
        <v>0.0</v>
      </c>
      <c r="K308" s="70">
        <v>26.0</v>
      </c>
      <c r="L308" s="70">
        <v>68.0</v>
      </c>
      <c r="M308" s="69" t="s">
        <v>7609</v>
      </c>
      <c r="N308" s="69" t="s">
        <v>7600</v>
      </c>
      <c r="O308" s="70">
        <v>3349.0</v>
      </c>
      <c r="P308" s="69" t="s">
        <v>7602</v>
      </c>
      <c r="Q308" s="16"/>
      <c r="R308" s="18"/>
      <c r="S308" s="18"/>
      <c r="T308" s="12"/>
      <c r="U308" s="16"/>
      <c r="V308" s="16"/>
      <c r="W308" s="22"/>
      <c r="X308" s="22"/>
      <c r="Y308" s="16"/>
      <c r="Z308" s="16"/>
      <c r="AA308" s="12"/>
      <c r="AB308" s="12"/>
      <c r="AC308" s="12"/>
      <c r="AD308" s="12"/>
      <c r="AE308" s="12"/>
      <c r="AF308" s="72"/>
      <c r="AG308" s="72"/>
      <c r="AH308" s="72"/>
      <c r="AI308" s="72"/>
      <c r="AJ308" s="72"/>
      <c r="AK308" s="72"/>
      <c r="AL308" s="72"/>
      <c r="AM308" s="72"/>
    </row>
    <row r="309">
      <c r="A309" s="70">
        <v>308.0</v>
      </c>
      <c r="B309" s="69" t="s">
        <v>3102</v>
      </c>
      <c r="C309" s="70">
        <v>3585.0</v>
      </c>
      <c r="D309" s="70">
        <v>580.0</v>
      </c>
      <c r="E309" s="70">
        <v>115.0</v>
      </c>
      <c r="F309" s="70">
        <v>1.0</v>
      </c>
      <c r="G309" s="70">
        <v>0.0</v>
      </c>
      <c r="H309" s="70">
        <v>0.0</v>
      </c>
      <c r="I309" s="70">
        <v>0.0</v>
      </c>
      <c r="J309" s="70">
        <v>0.0</v>
      </c>
      <c r="K309" s="70">
        <v>4.0</v>
      </c>
      <c r="L309" s="70">
        <v>80.0</v>
      </c>
      <c r="M309" s="69" t="s">
        <v>7609</v>
      </c>
      <c r="N309" s="69" t="s">
        <v>7600</v>
      </c>
      <c r="O309" s="70">
        <v>4779.0</v>
      </c>
      <c r="P309" s="69" t="s">
        <v>7602</v>
      </c>
      <c r="Q309" s="16"/>
      <c r="R309" s="18"/>
      <c r="S309" s="18"/>
      <c r="T309" s="12"/>
      <c r="U309" s="16"/>
      <c r="V309" s="16"/>
      <c r="W309" s="51"/>
      <c r="X309" s="51"/>
      <c r="Y309" s="16"/>
      <c r="Z309" s="16"/>
      <c r="AA309" s="12"/>
      <c r="AB309" s="12"/>
      <c r="AC309" s="12"/>
      <c r="AD309" s="12"/>
      <c r="AE309" s="12"/>
      <c r="AF309" s="72"/>
      <c r="AG309" s="72"/>
      <c r="AH309" s="72"/>
      <c r="AI309" s="72"/>
      <c r="AJ309" s="72"/>
      <c r="AK309" s="72"/>
      <c r="AL309" s="72"/>
      <c r="AM309" s="72"/>
    </row>
    <row r="310">
      <c r="A310" s="70">
        <v>309.0</v>
      </c>
      <c r="B310" s="69" t="s">
        <v>3357</v>
      </c>
      <c r="C310" s="70">
        <v>1209.0</v>
      </c>
      <c r="D310" s="70">
        <v>202.0</v>
      </c>
      <c r="E310" s="70">
        <v>52.0</v>
      </c>
      <c r="F310" s="70">
        <v>1.0</v>
      </c>
      <c r="G310" s="70">
        <v>0.0</v>
      </c>
      <c r="H310" s="70">
        <v>0.0</v>
      </c>
      <c r="I310" s="70">
        <v>0.0</v>
      </c>
      <c r="J310" s="70">
        <v>0.0</v>
      </c>
      <c r="K310" s="70">
        <v>4.0</v>
      </c>
      <c r="L310" s="70">
        <v>26.0</v>
      </c>
      <c r="M310" s="69" t="s">
        <v>7604</v>
      </c>
      <c r="N310" s="69" t="s">
        <v>7600</v>
      </c>
      <c r="O310" s="70">
        <v>1616.0</v>
      </c>
      <c r="P310" s="69" t="s">
        <v>7602</v>
      </c>
      <c r="Q310" s="16"/>
      <c r="R310" s="18"/>
      <c r="S310" s="18"/>
      <c r="T310" s="12"/>
      <c r="U310" s="16"/>
      <c r="V310" s="16"/>
      <c r="W310" s="22"/>
      <c r="X310" s="22"/>
      <c r="Y310" s="16"/>
      <c r="Z310" s="16"/>
      <c r="AA310" s="12"/>
      <c r="AB310" s="12"/>
      <c r="AC310" s="12"/>
      <c r="AD310" s="12"/>
      <c r="AE310" s="12"/>
      <c r="AF310" s="72"/>
      <c r="AG310" s="72"/>
      <c r="AH310" s="72"/>
      <c r="AI310" s="72"/>
      <c r="AJ310" s="72"/>
      <c r="AK310" s="72"/>
      <c r="AL310" s="72"/>
      <c r="AM310" s="72"/>
    </row>
    <row r="311">
      <c r="A311" s="70">
        <v>310.0</v>
      </c>
      <c r="B311" s="69" t="s">
        <v>3113</v>
      </c>
      <c r="C311" s="70">
        <v>3956.0</v>
      </c>
      <c r="D311" s="70">
        <v>738.0</v>
      </c>
      <c r="E311" s="70">
        <v>135.0</v>
      </c>
      <c r="F311" s="70">
        <v>1.0</v>
      </c>
      <c r="G311" s="70">
        <v>0.0</v>
      </c>
      <c r="H311" s="70">
        <v>0.0</v>
      </c>
      <c r="I311" s="70">
        <v>0.0</v>
      </c>
      <c r="J311" s="70">
        <v>4.0</v>
      </c>
      <c r="K311" s="70">
        <v>9.0</v>
      </c>
      <c r="L311" s="70">
        <v>105.0</v>
      </c>
      <c r="M311" s="69" t="s">
        <v>7604</v>
      </c>
      <c r="N311" s="69" t="s">
        <v>7600</v>
      </c>
      <c r="O311" s="70">
        <v>5253.0</v>
      </c>
      <c r="P311" s="69" t="s">
        <v>7602</v>
      </c>
      <c r="Q311" s="16"/>
      <c r="R311" s="18"/>
      <c r="S311" s="18"/>
      <c r="T311" s="12"/>
      <c r="U311" s="16"/>
      <c r="V311" s="16"/>
      <c r="W311" s="22"/>
      <c r="X311" s="22"/>
      <c r="Y311" s="16"/>
      <c r="Z311" s="16"/>
      <c r="AA311" s="12"/>
      <c r="AB311" s="12"/>
      <c r="AC311" s="12"/>
      <c r="AD311" s="12"/>
      <c r="AE311" s="12"/>
      <c r="AF311" s="72"/>
      <c r="AG311" s="72"/>
      <c r="AH311" s="72"/>
      <c r="AI311" s="72"/>
      <c r="AJ311" s="72"/>
      <c r="AK311" s="72"/>
      <c r="AL311" s="72"/>
      <c r="AM311" s="72"/>
    </row>
    <row r="312">
      <c r="A312" s="70">
        <v>311.0</v>
      </c>
      <c r="B312" s="69" t="s">
        <v>3113</v>
      </c>
      <c r="C312" s="70">
        <v>4159.0</v>
      </c>
      <c r="D312" s="70">
        <v>794.0</v>
      </c>
      <c r="E312" s="70">
        <v>143.0</v>
      </c>
      <c r="F312" s="70">
        <v>1.0</v>
      </c>
      <c r="G312" s="70">
        <v>0.0</v>
      </c>
      <c r="H312" s="70">
        <v>0.0</v>
      </c>
      <c r="I312" s="70">
        <v>0.0</v>
      </c>
      <c r="J312" s="70">
        <v>8.0</v>
      </c>
      <c r="K312" s="70">
        <v>6.0</v>
      </c>
      <c r="L312" s="70">
        <v>139.0</v>
      </c>
      <c r="M312" s="69" t="s">
        <v>7604</v>
      </c>
      <c r="N312" s="69" t="s">
        <v>7600</v>
      </c>
      <c r="O312" s="70">
        <v>5417.0</v>
      </c>
      <c r="P312" s="69" t="s">
        <v>7602</v>
      </c>
      <c r="Q312" s="16"/>
      <c r="R312" s="18"/>
      <c r="S312" s="18"/>
      <c r="T312" s="12"/>
      <c r="U312" s="16"/>
      <c r="V312" s="16"/>
      <c r="W312" s="51"/>
      <c r="X312" s="51"/>
      <c r="Y312" s="16"/>
      <c r="Z312" s="16"/>
      <c r="AA312" s="12"/>
      <c r="AB312" s="12"/>
      <c r="AC312" s="12"/>
      <c r="AD312" s="12"/>
      <c r="AE312" s="12"/>
      <c r="AF312" s="72"/>
      <c r="AG312" s="72"/>
      <c r="AH312" s="72"/>
      <c r="AI312" s="72"/>
      <c r="AJ312" s="72"/>
      <c r="AK312" s="72"/>
      <c r="AL312" s="72"/>
      <c r="AM312" s="72"/>
    </row>
    <row r="313">
      <c r="A313" s="70">
        <v>312.0</v>
      </c>
      <c r="B313" s="69" t="s">
        <v>3113</v>
      </c>
      <c r="C313" s="70">
        <v>2172.0</v>
      </c>
      <c r="D313" s="70">
        <v>413.0</v>
      </c>
      <c r="E313" s="70">
        <v>70.0</v>
      </c>
      <c r="F313" s="70">
        <v>0.0</v>
      </c>
      <c r="G313" s="70">
        <v>0.0</v>
      </c>
      <c r="H313" s="70">
        <v>0.0</v>
      </c>
      <c r="I313" s="70">
        <v>0.0</v>
      </c>
      <c r="J313" s="70">
        <v>7.0</v>
      </c>
      <c r="K313" s="70">
        <v>17.0</v>
      </c>
      <c r="L313" s="70">
        <v>69.0</v>
      </c>
      <c r="M313" s="69" t="s">
        <v>7609</v>
      </c>
      <c r="N313" s="69" t="s">
        <v>7600</v>
      </c>
      <c r="O313" s="70">
        <v>2868.0</v>
      </c>
      <c r="P313" s="69" t="s">
        <v>7602</v>
      </c>
      <c r="Q313" s="16"/>
      <c r="R313" s="18"/>
      <c r="S313" s="18"/>
      <c r="T313" s="12"/>
      <c r="U313" s="16"/>
      <c r="V313" s="16"/>
      <c r="W313" s="22"/>
      <c r="X313" s="22"/>
      <c r="Y313" s="22"/>
      <c r="Z313" s="16"/>
      <c r="AA313" s="12"/>
      <c r="AB313" s="12"/>
      <c r="AC313" s="12"/>
      <c r="AD313" s="12"/>
      <c r="AE313" s="12"/>
      <c r="AF313" s="72"/>
      <c r="AG313" s="72"/>
      <c r="AH313" s="72"/>
      <c r="AI313" s="72"/>
      <c r="AJ313" s="72"/>
      <c r="AK313" s="72"/>
      <c r="AL313" s="72"/>
      <c r="AM313" s="72"/>
    </row>
    <row r="314">
      <c r="A314" s="70">
        <v>313.0</v>
      </c>
      <c r="B314" s="69" t="s">
        <v>3113</v>
      </c>
      <c r="C314" s="70">
        <v>4644.0</v>
      </c>
      <c r="D314" s="70">
        <v>867.0</v>
      </c>
      <c r="E314" s="70">
        <v>163.0</v>
      </c>
      <c r="F314" s="70">
        <v>1.0</v>
      </c>
      <c r="G314" s="70">
        <v>0.0</v>
      </c>
      <c r="H314" s="70">
        <v>0.0</v>
      </c>
      <c r="I314" s="70">
        <v>2.0</v>
      </c>
      <c r="J314" s="70">
        <v>1.0</v>
      </c>
      <c r="K314" s="70">
        <v>26.0</v>
      </c>
      <c r="L314" s="70">
        <v>134.0</v>
      </c>
      <c r="M314" s="69" t="s">
        <v>7604</v>
      </c>
      <c r="N314" s="69" t="s">
        <v>7600</v>
      </c>
      <c r="O314" s="70">
        <v>6010.0</v>
      </c>
      <c r="P314" s="69" t="s">
        <v>7602</v>
      </c>
      <c r="Q314" s="16"/>
      <c r="R314" s="18"/>
      <c r="S314" s="18"/>
      <c r="T314" s="12"/>
      <c r="U314" s="16"/>
      <c r="V314" s="16"/>
      <c r="W314" s="22"/>
      <c r="X314" s="22"/>
      <c r="Y314" s="22"/>
      <c r="Z314" s="16"/>
      <c r="AA314" s="12"/>
      <c r="AB314" s="12"/>
      <c r="AC314" s="12"/>
      <c r="AD314" s="12"/>
      <c r="AE314" s="12"/>
      <c r="AF314" s="72"/>
      <c r="AG314" s="72"/>
      <c r="AH314" s="72"/>
      <c r="AI314" s="72"/>
      <c r="AJ314" s="72"/>
      <c r="AK314" s="72"/>
      <c r="AL314" s="72"/>
      <c r="AM314" s="72"/>
    </row>
    <row r="315">
      <c r="A315" s="70">
        <v>314.0</v>
      </c>
      <c r="B315" s="69" t="s">
        <v>3113</v>
      </c>
      <c r="C315" s="70">
        <v>3509.0</v>
      </c>
      <c r="D315" s="70">
        <v>615.0</v>
      </c>
      <c r="E315" s="70">
        <v>215.0</v>
      </c>
      <c r="F315" s="70">
        <v>1.0</v>
      </c>
      <c r="G315" s="70">
        <v>0.0</v>
      </c>
      <c r="H315" s="70">
        <v>0.0</v>
      </c>
      <c r="I315" s="70">
        <v>0.0</v>
      </c>
      <c r="J315" s="70">
        <v>2.0</v>
      </c>
      <c r="K315" s="70">
        <v>6.0</v>
      </c>
      <c r="L315" s="70">
        <v>147.0</v>
      </c>
      <c r="M315" s="69" t="s">
        <v>7609</v>
      </c>
      <c r="N315" s="69" t="s">
        <v>7600</v>
      </c>
      <c r="O315" s="70">
        <v>4497.0</v>
      </c>
      <c r="P315" s="69" t="s">
        <v>7602</v>
      </c>
      <c r="Q315" s="16"/>
      <c r="R315" s="18"/>
      <c r="S315" s="18"/>
      <c r="T315" s="12"/>
      <c r="U315" s="16"/>
      <c r="V315" s="16"/>
      <c r="W315" s="51"/>
      <c r="X315" s="51"/>
      <c r="Y315" s="16"/>
      <c r="Z315" s="16"/>
      <c r="AC315" s="16"/>
      <c r="AD315" s="16"/>
      <c r="AE315" s="16"/>
      <c r="AF315" s="72"/>
      <c r="AG315" s="72"/>
      <c r="AH315" s="72"/>
      <c r="AI315" s="72"/>
      <c r="AJ315" s="72"/>
      <c r="AK315" s="72"/>
      <c r="AL315" s="72"/>
      <c r="AM315" s="72"/>
    </row>
    <row r="316">
      <c r="A316" s="70">
        <v>315.0</v>
      </c>
      <c r="B316" s="69" t="s">
        <v>3171</v>
      </c>
      <c r="C316" s="70">
        <v>4488.0</v>
      </c>
      <c r="D316" s="70">
        <v>840.0</v>
      </c>
      <c r="E316" s="70">
        <v>157.0</v>
      </c>
      <c r="F316" s="70">
        <v>0.0</v>
      </c>
      <c r="G316" s="70">
        <v>0.0</v>
      </c>
      <c r="H316" s="70">
        <v>0.0</v>
      </c>
      <c r="I316" s="70">
        <v>2.0</v>
      </c>
      <c r="J316" s="70">
        <v>1.0</v>
      </c>
      <c r="K316" s="70">
        <v>26.0</v>
      </c>
      <c r="L316" s="70">
        <v>133.0</v>
      </c>
      <c r="M316" s="69" t="s">
        <v>7604</v>
      </c>
      <c r="N316" s="69" t="s">
        <v>7600</v>
      </c>
      <c r="O316" s="70">
        <v>5803.0</v>
      </c>
      <c r="P316" s="69" t="s">
        <v>7605</v>
      </c>
      <c r="Q316" s="16"/>
      <c r="R316" s="18"/>
      <c r="S316" s="18"/>
      <c r="T316" s="12"/>
      <c r="U316" s="16"/>
      <c r="V316" s="16"/>
      <c r="W316" s="51"/>
      <c r="X316" s="51"/>
      <c r="Y316" s="16"/>
      <c r="Z316" s="16"/>
      <c r="AC316" s="16"/>
      <c r="AD316" s="16"/>
      <c r="AE316" s="16"/>
      <c r="AF316" s="72"/>
      <c r="AG316" s="72"/>
      <c r="AH316" s="72"/>
      <c r="AI316" s="72"/>
      <c r="AJ316" s="72"/>
      <c r="AK316" s="72"/>
      <c r="AL316" s="72"/>
      <c r="AM316" s="72"/>
    </row>
    <row r="317">
      <c r="A317" s="70">
        <v>316.0</v>
      </c>
      <c r="B317" s="69" t="s">
        <v>3113</v>
      </c>
      <c r="C317" s="70">
        <v>6061.0</v>
      </c>
      <c r="D317" s="70">
        <v>1168.0</v>
      </c>
      <c r="E317" s="70">
        <v>168.0</v>
      </c>
      <c r="F317" s="70">
        <v>1.0</v>
      </c>
      <c r="G317" s="70">
        <v>0.0</v>
      </c>
      <c r="H317" s="70">
        <v>0.0</v>
      </c>
      <c r="I317" s="70">
        <v>0.0</v>
      </c>
      <c r="J317" s="70">
        <v>0.0</v>
      </c>
      <c r="K317" s="70">
        <v>12.0</v>
      </c>
      <c r="L317" s="70">
        <v>179.0</v>
      </c>
      <c r="M317" s="69" t="s">
        <v>7604</v>
      </c>
      <c r="N317" s="69" t="s">
        <v>7600</v>
      </c>
      <c r="O317" s="70">
        <v>7982.0</v>
      </c>
      <c r="P317" s="69" t="s">
        <v>7602</v>
      </c>
      <c r="Q317" s="16"/>
      <c r="R317" s="18"/>
      <c r="S317" s="18"/>
      <c r="T317" s="12"/>
      <c r="U317" s="16"/>
      <c r="V317" s="16"/>
      <c r="W317" s="22"/>
      <c r="X317" s="22"/>
      <c r="Y317" s="16"/>
      <c r="Z317" s="16"/>
      <c r="AC317" s="16"/>
      <c r="AD317" s="16"/>
      <c r="AE317" s="16"/>
      <c r="AF317" s="72"/>
      <c r="AG317" s="72"/>
      <c r="AH317" s="72"/>
      <c r="AI317" s="72"/>
      <c r="AJ317" s="72"/>
      <c r="AK317" s="72"/>
      <c r="AL317" s="72"/>
      <c r="AM317" s="72"/>
    </row>
    <row r="318">
      <c r="A318" s="70">
        <v>317.0</v>
      </c>
      <c r="B318" s="69" t="s">
        <v>3200</v>
      </c>
      <c r="C318" s="70">
        <v>1716.0</v>
      </c>
      <c r="D318" s="70">
        <v>307.0</v>
      </c>
      <c r="E318" s="70">
        <v>35.0</v>
      </c>
      <c r="F318" s="70">
        <v>1.0</v>
      </c>
      <c r="G318" s="70">
        <v>0.0</v>
      </c>
      <c r="H318" s="70">
        <v>0.0</v>
      </c>
      <c r="I318" s="70">
        <v>0.0</v>
      </c>
      <c r="J318" s="70">
        <v>3.0</v>
      </c>
      <c r="K318" s="70">
        <v>2.0</v>
      </c>
      <c r="L318" s="70">
        <v>62.0</v>
      </c>
      <c r="M318" s="69" t="s">
        <v>7609</v>
      </c>
      <c r="N318" s="69" t="s">
        <v>7600</v>
      </c>
      <c r="O318" s="70">
        <v>2236.0</v>
      </c>
      <c r="P318" s="69" t="s">
        <v>7605</v>
      </c>
      <c r="Q318" s="16"/>
      <c r="R318" s="18"/>
      <c r="S318" s="18"/>
      <c r="T318" s="12"/>
      <c r="U318" s="16"/>
      <c r="V318" s="16"/>
      <c r="W318" s="22"/>
      <c r="X318" s="22"/>
      <c r="Y318" s="22"/>
      <c r="Z318" s="16"/>
      <c r="AA318" s="12"/>
      <c r="AB318" s="12"/>
      <c r="AC318" s="12"/>
      <c r="AD318" s="12"/>
      <c r="AE318" s="12"/>
      <c r="AF318" s="72"/>
      <c r="AG318" s="72"/>
      <c r="AH318" s="72"/>
      <c r="AI318" s="72"/>
      <c r="AJ318" s="72"/>
      <c r="AK318" s="72"/>
      <c r="AL318" s="72"/>
      <c r="AM318" s="72"/>
    </row>
    <row r="319">
      <c r="A319" s="70">
        <v>318.0</v>
      </c>
      <c r="B319" s="69" t="s">
        <v>3442</v>
      </c>
      <c r="C319" s="70">
        <v>1855.0</v>
      </c>
      <c r="D319" s="70">
        <v>326.0</v>
      </c>
      <c r="E319" s="70">
        <v>42.0</v>
      </c>
      <c r="F319" s="70">
        <v>0.0</v>
      </c>
      <c r="G319" s="70">
        <v>0.0</v>
      </c>
      <c r="H319" s="70">
        <v>0.0</v>
      </c>
      <c r="I319" s="70">
        <v>1.0</v>
      </c>
      <c r="J319" s="70">
        <v>0.0</v>
      </c>
      <c r="K319" s="70">
        <v>9.0</v>
      </c>
      <c r="L319" s="70">
        <v>49.0</v>
      </c>
      <c r="M319" s="69" t="s">
        <v>7604</v>
      </c>
      <c r="N319" s="69" t="s">
        <v>7600</v>
      </c>
      <c r="O319" s="70">
        <v>2507.0</v>
      </c>
      <c r="P319" s="69" t="s">
        <v>7602</v>
      </c>
      <c r="Q319" s="16"/>
      <c r="R319" s="18"/>
      <c r="S319" s="18"/>
      <c r="T319" s="12"/>
      <c r="U319" s="16"/>
      <c r="V319" s="16"/>
      <c r="W319" s="22"/>
      <c r="X319" s="22"/>
      <c r="Y319" s="22"/>
      <c r="Z319" s="16"/>
      <c r="AA319" s="12"/>
      <c r="AB319" s="12"/>
      <c r="AC319" s="12"/>
      <c r="AD319" s="12"/>
      <c r="AE319" s="12"/>
      <c r="AF319" s="72"/>
      <c r="AG319" s="72"/>
      <c r="AH319" s="72"/>
      <c r="AI319" s="72"/>
      <c r="AJ319" s="72"/>
      <c r="AK319" s="72"/>
      <c r="AL319" s="72"/>
      <c r="AM319" s="72"/>
    </row>
    <row r="320">
      <c r="A320" s="70">
        <v>319.0</v>
      </c>
      <c r="B320" s="69" t="s">
        <v>3459</v>
      </c>
      <c r="C320" s="70">
        <v>2136.0</v>
      </c>
      <c r="D320" s="70">
        <v>356.0</v>
      </c>
      <c r="E320" s="70">
        <v>89.0</v>
      </c>
      <c r="F320" s="70">
        <v>2.0</v>
      </c>
      <c r="G320" s="70">
        <v>0.0</v>
      </c>
      <c r="H320" s="70">
        <v>0.0</v>
      </c>
      <c r="I320" s="70">
        <v>0.0</v>
      </c>
      <c r="J320" s="70">
        <v>0.0</v>
      </c>
      <c r="K320" s="70">
        <v>25.0</v>
      </c>
      <c r="L320" s="70">
        <v>111.0</v>
      </c>
      <c r="M320" s="69" t="s">
        <v>7631</v>
      </c>
      <c r="N320" s="69" t="s">
        <v>7600</v>
      </c>
      <c r="O320" s="70">
        <v>2891.0</v>
      </c>
      <c r="P320" s="69" t="s">
        <v>7602</v>
      </c>
      <c r="Q320" s="16"/>
      <c r="R320" s="18"/>
      <c r="S320" s="18"/>
      <c r="T320" s="12"/>
      <c r="U320" s="16"/>
      <c r="V320" s="16"/>
      <c r="W320" s="51"/>
      <c r="X320" s="51"/>
      <c r="Y320" s="16"/>
      <c r="Z320" s="16"/>
      <c r="AA320" s="12"/>
      <c r="AB320" s="12"/>
      <c r="AC320" s="12"/>
      <c r="AD320" s="12"/>
      <c r="AE320" s="12"/>
      <c r="AF320" s="72"/>
      <c r="AG320" s="72"/>
      <c r="AH320" s="72"/>
      <c r="AI320" s="72"/>
      <c r="AJ320" s="72"/>
      <c r="AK320" s="72"/>
      <c r="AL320" s="72"/>
      <c r="AM320" s="72"/>
    </row>
    <row r="321">
      <c r="A321" s="70">
        <v>320.0</v>
      </c>
      <c r="B321" s="69" t="s">
        <v>3476</v>
      </c>
      <c r="C321" s="70">
        <v>2609.0</v>
      </c>
      <c r="D321" s="70">
        <v>434.0</v>
      </c>
      <c r="E321" s="70">
        <v>84.0</v>
      </c>
      <c r="F321" s="70">
        <v>1.0</v>
      </c>
      <c r="G321" s="70">
        <v>0.0</v>
      </c>
      <c r="H321" s="70">
        <v>0.0</v>
      </c>
      <c r="I321" s="70">
        <v>1.0</v>
      </c>
      <c r="J321" s="70">
        <v>0.0</v>
      </c>
      <c r="K321" s="70">
        <v>23.0</v>
      </c>
      <c r="L321" s="70">
        <v>77.0</v>
      </c>
      <c r="M321" s="69" t="s">
        <v>7604</v>
      </c>
      <c r="N321" s="69" t="s">
        <v>7600</v>
      </c>
      <c r="O321" s="70">
        <v>3355.0</v>
      </c>
      <c r="P321" s="69" t="s">
        <v>7602</v>
      </c>
      <c r="Q321" s="16"/>
      <c r="R321" s="18"/>
      <c r="S321" s="18"/>
      <c r="T321" s="12"/>
      <c r="U321" s="16"/>
      <c r="V321" s="16"/>
      <c r="W321" s="51"/>
      <c r="X321" s="51"/>
      <c r="Y321" s="16"/>
      <c r="Z321" s="16"/>
      <c r="AA321" s="12"/>
      <c r="AB321" s="12"/>
      <c r="AC321" s="12"/>
      <c r="AD321" s="12"/>
      <c r="AE321" s="12"/>
      <c r="AF321" s="72"/>
      <c r="AG321" s="72"/>
      <c r="AH321" s="72"/>
      <c r="AI321" s="72"/>
      <c r="AJ321" s="72"/>
      <c r="AK321" s="72"/>
      <c r="AL321" s="72"/>
      <c r="AM321" s="72"/>
    </row>
    <row r="322">
      <c r="A322" s="70">
        <v>321.0</v>
      </c>
      <c r="B322" s="69" t="s">
        <v>3476</v>
      </c>
      <c r="C322" s="70">
        <v>2609.0</v>
      </c>
      <c r="D322" s="70">
        <v>434.0</v>
      </c>
      <c r="E322" s="70">
        <v>84.0</v>
      </c>
      <c r="F322" s="70">
        <v>1.0</v>
      </c>
      <c r="G322" s="70">
        <v>0.0</v>
      </c>
      <c r="H322" s="70">
        <v>0.0</v>
      </c>
      <c r="I322" s="70">
        <v>1.0</v>
      </c>
      <c r="J322" s="70">
        <v>0.0</v>
      </c>
      <c r="K322" s="70">
        <v>23.0</v>
      </c>
      <c r="L322" s="70">
        <v>77.0</v>
      </c>
      <c r="M322" s="69" t="s">
        <v>7604</v>
      </c>
      <c r="N322" s="69" t="s">
        <v>7600</v>
      </c>
      <c r="O322" s="70">
        <v>3355.0</v>
      </c>
      <c r="P322" s="69" t="s">
        <v>7602</v>
      </c>
      <c r="Q322" s="16"/>
      <c r="R322" s="18"/>
      <c r="S322" s="18"/>
      <c r="T322" s="12"/>
      <c r="U322" s="16"/>
      <c r="V322" s="16"/>
      <c r="W322" s="51"/>
      <c r="X322" s="51"/>
      <c r="Y322" s="16"/>
      <c r="Z322" s="16"/>
      <c r="AA322" s="12"/>
      <c r="AB322" s="12"/>
      <c r="AC322" s="12"/>
      <c r="AD322" s="12"/>
      <c r="AE322" s="12"/>
      <c r="AF322" s="72"/>
      <c r="AG322" s="72"/>
      <c r="AH322" s="72"/>
      <c r="AI322" s="72"/>
      <c r="AJ322" s="72"/>
      <c r="AK322" s="72"/>
      <c r="AL322" s="72"/>
      <c r="AM322" s="72"/>
    </row>
    <row r="323">
      <c r="A323" s="70">
        <v>322.0</v>
      </c>
      <c r="B323" s="69" t="s">
        <v>3498</v>
      </c>
      <c r="C323" s="70">
        <v>902.0</v>
      </c>
      <c r="D323" s="70">
        <v>162.0</v>
      </c>
      <c r="E323" s="70">
        <v>17.0</v>
      </c>
      <c r="F323" s="70">
        <v>1.0</v>
      </c>
      <c r="G323" s="70">
        <v>0.0</v>
      </c>
      <c r="H323" s="70">
        <v>0.0</v>
      </c>
      <c r="I323" s="70">
        <v>0.0</v>
      </c>
      <c r="J323" s="70">
        <v>0.0</v>
      </c>
      <c r="K323" s="70">
        <v>1.0</v>
      </c>
      <c r="L323" s="70">
        <v>12.0</v>
      </c>
      <c r="M323" s="69" t="s">
        <v>7604</v>
      </c>
      <c r="N323" s="69" t="s">
        <v>7600</v>
      </c>
      <c r="O323" s="70">
        <v>1227.0</v>
      </c>
      <c r="P323" s="69" t="s">
        <v>7602</v>
      </c>
      <c r="Q323" s="16"/>
      <c r="R323" s="18"/>
      <c r="S323" s="18"/>
      <c r="T323" s="12"/>
      <c r="U323" s="16"/>
      <c r="V323" s="16"/>
      <c r="W323" s="22"/>
      <c r="X323" s="22"/>
      <c r="Y323" s="16"/>
      <c r="Z323" s="16"/>
      <c r="AA323" s="12"/>
      <c r="AB323" s="12"/>
      <c r="AC323" s="12"/>
      <c r="AD323" s="12"/>
      <c r="AE323" s="12"/>
      <c r="AF323" s="72"/>
      <c r="AG323" s="72"/>
      <c r="AH323" s="72"/>
      <c r="AI323" s="72"/>
      <c r="AJ323" s="72"/>
      <c r="AK323" s="72"/>
      <c r="AL323" s="72"/>
      <c r="AM323" s="72"/>
    </row>
    <row r="324">
      <c r="A324" s="70">
        <v>323.0</v>
      </c>
      <c r="B324" s="69" t="s">
        <v>3518</v>
      </c>
      <c r="C324" s="70">
        <v>3410.0</v>
      </c>
      <c r="D324" s="70">
        <v>530.0</v>
      </c>
      <c r="E324" s="70">
        <v>307.0</v>
      </c>
      <c r="F324" s="70">
        <v>2.0</v>
      </c>
      <c r="G324" s="70">
        <v>0.0</v>
      </c>
      <c r="H324" s="70">
        <v>0.0</v>
      </c>
      <c r="I324" s="70">
        <v>0.0</v>
      </c>
      <c r="J324" s="70">
        <v>0.0</v>
      </c>
      <c r="K324" s="70">
        <v>25.0</v>
      </c>
      <c r="L324" s="70">
        <v>89.0</v>
      </c>
      <c r="M324" s="69" t="s">
        <v>7604</v>
      </c>
      <c r="N324" s="69" t="s">
        <v>7600</v>
      </c>
      <c r="O324" s="70">
        <v>4224.0</v>
      </c>
      <c r="P324" s="69" t="s">
        <v>7602</v>
      </c>
      <c r="Q324" s="16"/>
      <c r="R324" s="18"/>
      <c r="S324" s="18"/>
      <c r="T324" s="12"/>
      <c r="U324" s="16"/>
      <c r="V324" s="16"/>
      <c r="W324" s="51"/>
      <c r="X324" s="51"/>
      <c r="Y324" s="16"/>
      <c r="Z324" s="16"/>
      <c r="AA324" s="12"/>
      <c r="AB324" s="12"/>
      <c r="AC324" s="12"/>
      <c r="AD324" s="12"/>
      <c r="AE324" s="12"/>
      <c r="AF324" s="72"/>
      <c r="AG324" s="72"/>
      <c r="AH324" s="72"/>
      <c r="AI324" s="72"/>
      <c r="AJ324" s="72"/>
      <c r="AK324" s="72"/>
      <c r="AL324" s="72"/>
      <c r="AM324" s="72"/>
    </row>
    <row r="325">
      <c r="A325" s="70">
        <v>324.0</v>
      </c>
      <c r="B325" s="69" t="s">
        <v>3535</v>
      </c>
      <c r="C325" s="70">
        <v>1096.0</v>
      </c>
      <c r="D325" s="70">
        <v>178.0</v>
      </c>
      <c r="E325" s="70">
        <v>53.0</v>
      </c>
      <c r="F325" s="70">
        <v>1.0</v>
      </c>
      <c r="G325" s="70">
        <v>0.0</v>
      </c>
      <c r="H325" s="70">
        <v>0.0</v>
      </c>
      <c r="I325" s="70">
        <v>0.0</v>
      </c>
      <c r="J325" s="70">
        <v>1.0</v>
      </c>
      <c r="K325" s="70">
        <v>0.0</v>
      </c>
      <c r="L325" s="70">
        <v>46.0</v>
      </c>
      <c r="M325" s="69" t="s">
        <v>7621</v>
      </c>
      <c r="N325" s="69" t="s">
        <v>7600</v>
      </c>
      <c r="O325" s="70">
        <v>1386.0</v>
      </c>
      <c r="P325" s="69" t="s">
        <v>7605</v>
      </c>
      <c r="Q325" s="16"/>
      <c r="R325" s="18"/>
      <c r="S325" s="18"/>
      <c r="T325" s="12"/>
      <c r="U325" s="16"/>
      <c r="V325" s="16"/>
      <c r="W325" s="22"/>
      <c r="X325" s="22"/>
      <c r="Y325" s="22"/>
      <c r="Z325" s="16"/>
      <c r="AA325" s="12"/>
      <c r="AB325" s="12"/>
      <c r="AC325" s="12"/>
      <c r="AD325" s="12"/>
      <c r="AE325" s="12"/>
      <c r="AF325" s="72"/>
      <c r="AG325" s="72"/>
      <c r="AH325" s="72"/>
      <c r="AI325" s="72"/>
      <c r="AJ325" s="72"/>
      <c r="AK325" s="72"/>
      <c r="AL325" s="72"/>
      <c r="AM325" s="72"/>
    </row>
    <row r="326">
      <c r="A326" s="70">
        <v>325.0</v>
      </c>
      <c r="B326" s="69" t="s">
        <v>3554</v>
      </c>
      <c r="C326" s="70">
        <v>3109.0</v>
      </c>
      <c r="D326" s="70">
        <v>602.0</v>
      </c>
      <c r="E326" s="70">
        <v>86.0</v>
      </c>
      <c r="F326" s="70">
        <v>1.0</v>
      </c>
      <c r="G326" s="70">
        <v>0.0</v>
      </c>
      <c r="H326" s="70">
        <v>0.0</v>
      </c>
      <c r="I326" s="70">
        <v>2.0</v>
      </c>
      <c r="J326" s="70">
        <v>7.0</v>
      </c>
      <c r="K326" s="70">
        <v>32.0</v>
      </c>
      <c r="L326" s="70">
        <v>70.0</v>
      </c>
      <c r="M326" s="69" t="s">
        <v>7621</v>
      </c>
      <c r="N326" s="69" t="s">
        <v>7600</v>
      </c>
      <c r="O326" s="70">
        <v>3959.0</v>
      </c>
      <c r="P326" s="69" t="s">
        <v>7602</v>
      </c>
      <c r="Q326" s="16"/>
      <c r="R326" s="18"/>
      <c r="S326" s="18"/>
      <c r="T326" s="12"/>
      <c r="U326" s="16"/>
      <c r="V326" s="16"/>
      <c r="W326" s="51"/>
      <c r="X326" s="51"/>
      <c r="Y326" s="16"/>
      <c r="Z326" s="16"/>
      <c r="AC326" s="16"/>
      <c r="AD326" s="16"/>
      <c r="AE326" s="16"/>
      <c r="AF326" s="72"/>
      <c r="AG326" s="72"/>
      <c r="AH326" s="72"/>
      <c r="AI326" s="72"/>
      <c r="AJ326" s="72"/>
      <c r="AK326" s="72"/>
      <c r="AL326" s="72"/>
      <c r="AM326" s="72"/>
    </row>
    <row r="327">
      <c r="A327" s="70">
        <v>326.0</v>
      </c>
      <c r="B327" s="69" t="s">
        <v>3569</v>
      </c>
      <c r="C327" s="70">
        <v>2784.0</v>
      </c>
      <c r="D327" s="70">
        <v>473.0</v>
      </c>
      <c r="E327" s="70">
        <v>106.0</v>
      </c>
      <c r="F327" s="70">
        <v>1.0</v>
      </c>
      <c r="G327" s="70">
        <v>0.0</v>
      </c>
      <c r="H327" s="70">
        <v>1.0</v>
      </c>
      <c r="I327" s="70">
        <v>0.0</v>
      </c>
      <c r="J327" s="70">
        <v>0.0</v>
      </c>
      <c r="K327" s="70">
        <v>1.0</v>
      </c>
      <c r="L327" s="70">
        <v>75.0</v>
      </c>
      <c r="M327" s="69" t="s">
        <v>7604</v>
      </c>
      <c r="N327" s="69" t="s">
        <v>7600</v>
      </c>
      <c r="O327" s="70">
        <v>3666.0</v>
      </c>
      <c r="P327" s="69" t="s">
        <v>7602</v>
      </c>
      <c r="Q327" s="16"/>
      <c r="R327" s="18"/>
      <c r="S327" s="18"/>
      <c r="T327" s="12"/>
      <c r="U327" s="16"/>
      <c r="V327" s="16"/>
      <c r="W327" s="51"/>
      <c r="X327" s="51"/>
      <c r="Y327" s="16"/>
      <c r="Z327" s="16"/>
      <c r="AC327" s="16"/>
      <c r="AD327" s="16"/>
      <c r="AE327" s="16"/>
      <c r="AF327" s="72"/>
      <c r="AG327" s="72"/>
      <c r="AH327" s="72"/>
      <c r="AI327" s="72"/>
      <c r="AJ327" s="72"/>
      <c r="AK327" s="72"/>
      <c r="AL327" s="72"/>
      <c r="AM327" s="72"/>
    </row>
    <row r="328">
      <c r="A328" s="70">
        <v>327.0</v>
      </c>
      <c r="B328" s="69" t="s">
        <v>3584</v>
      </c>
      <c r="C328" s="70">
        <v>603.0</v>
      </c>
      <c r="D328" s="70">
        <v>103.0</v>
      </c>
      <c r="E328" s="70">
        <v>13.0</v>
      </c>
      <c r="F328" s="70">
        <v>1.0</v>
      </c>
      <c r="G328" s="70">
        <v>0.0</v>
      </c>
      <c r="H328" s="70">
        <v>0.0</v>
      </c>
      <c r="I328" s="70">
        <v>0.0</v>
      </c>
      <c r="J328" s="70">
        <v>0.0</v>
      </c>
      <c r="K328" s="70">
        <v>4.0</v>
      </c>
      <c r="L328" s="70">
        <v>10.0</v>
      </c>
      <c r="M328" s="69" t="s">
        <v>7609</v>
      </c>
      <c r="N328" s="69" t="s">
        <v>7600</v>
      </c>
      <c r="O328" s="70">
        <v>807.0</v>
      </c>
      <c r="P328" s="69" t="s">
        <v>7602</v>
      </c>
      <c r="Q328" s="16"/>
      <c r="R328" s="18"/>
      <c r="S328" s="18"/>
      <c r="T328" s="12"/>
      <c r="U328" s="16"/>
      <c r="V328" s="16"/>
      <c r="W328" s="51"/>
      <c r="X328" s="51"/>
      <c r="Y328" s="16"/>
      <c r="Z328" s="16"/>
      <c r="AC328" s="16"/>
      <c r="AD328" s="16"/>
      <c r="AE328" s="16"/>
      <c r="AF328" s="72"/>
      <c r="AG328" s="72"/>
      <c r="AH328" s="72"/>
      <c r="AI328" s="72"/>
      <c r="AJ328" s="72"/>
      <c r="AK328" s="72"/>
      <c r="AL328" s="72"/>
      <c r="AM328" s="72"/>
    </row>
    <row r="329">
      <c r="A329" s="70">
        <v>328.0</v>
      </c>
      <c r="B329" s="69" t="s">
        <v>3596</v>
      </c>
      <c r="C329" s="70">
        <v>1388.0</v>
      </c>
      <c r="D329" s="70">
        <v>228.0</v>
      </c>
      <c r="E329" s="70">
        <v>38.0</v>
      </c>
      <c r="F329" s="70">
        <v>1.0</v>
      </c>
      <c r="G329" s="70">
        <v>0.0</v>
      </c>
      <c r="H329" s="70">
        <v>0.0</v>
      </c>
      <c r="I329" s="70">
        <v>1.0</v>
      </c>
      <c r="J329" s="70">
        <v>0.0</v>
      </c>
      <c r="K329" s="70">
        <v>10.0</v>
      </c>
      <c r="L329" s="70">
        <v>23.0</v>
      </c>
      <c r="M329" s="69" t="s">
        <v>7604</v>
      </c>
      <c r="N329" s="69" t="s">
        <v>7600</v>
      </c>
      <c r="O329" s="70">
        <v>1834.0</v>
      </c>
      <c r="P329" s="69" t="s">
        <v>7602</v>
      </c>
      <c r="Q329" s="16"/>
      <c r="R329" s="18"/>
      <c r="S329" s="18"/>
      <c r="T329" s="12"/>
      <c r="U329" s="16"/>
      <c r="V329" s="16"/>
      <c r="W329" s="51"/>
      <c r="X329" s="51"/>
      <c r="Y329" s="16"/>
      <c r="Z329" s="16"/>
      <c r="AC329" s="16"/>
      <c r="AD329" s="16"/>
      <c r="AE329" s="16"/>
      <c r="AF329" s="72"/>
      <c r="AG329" s="72"/>
      <c r="AH329" s="72"/>
      <c r="AI329" s="72"/>
      <c r="AJ329" s="72"/>
      <c r="AK329" s="72"/>
      <c r="AL329" s="72"/>
      <c r="AM329" s="72"/>
    </row>
    <row r="330">
      <c r="A330" s="70">
        <v>329.0</v>
      </c>
      <c r="B330" s="69" t="s">
        <v>3614</v>
      </c>
      <c r="C330" s="70">
        <v>2852.0</v>
      </c>
      <c r="D330" s="70">
        <v>479.0</v>
      </c>
      <c r="E330" s="70">
        <v>65.0</v>
      </c>
      <c r="F330" s="70">
        <v>1.0</v>
      </c>
      <c r="G330" s="70">
        <v>0.0</v>
      </c>
      <c r="H330" s="70">
        <v>0.0</v>
      </c>
      <c r="I330" s="70">
        <v>0.0</v>
      </c>
      <c r="J330" s="70">
        <v>0.0</v>
      </c>
      <c r="K330" s="70">
        <v>14.0</v>
      </c>
      <c r="L330" s="70">
        <v>82.0</v>
      </c>
      <c r="M330" s="69" t="s">
        <v>7604</v>
      </c>
      <c r="N330" s="69" t="s">
        <v>7600</v>
      </c>
      <c r="O330" s="70">
        <v>3876.0</v>
      </c>
      <c r="P330" s="69" t="s">
        <v>7602</v>
      </c>
      <c r="Q330" s="16"/>
      <c r="R330" s="18"/>
      <c r="S330" s="18"/>
      <c r="T330" s="12"/>
      <c r="U330" s="16"/>
      <c r="V330" s="16"/>
      <c r="W330" s="22"/>
      <c r="X330" s="22"/>
      <c r="Y330" s="16"/>
      <c r="Z330" s="16"/>
      <c r="AC330" s="16"/>
      <c r="AD330" s="16"/>
      <c r="AE330" s="16"/>
      <c r="AF330" s="72"/>
      <c r="AG330" s="72"/>
      <c r="AH330" s="72"/>
      <c r="AI330" s="72"/>
      <c r="AJ330" s="72"/>
      <c r="AK330" s="72"/>
      <c r="AL330" s="72"/>
      <c r="AM330" s="72"/>
    </row>
    <row r="331">
      <c r="A331" s="70">
        <v>330.0</v>
      </c>
      <c r="B331" s="69" t="s">
        <v>3632</v>
      </c>
      <c r="C331" s="70">
        <v>2108.0</v>
      </c>
      <c r="D331" s="70">
        <v>325.0</v>
      </c>
      <c r="E331" s="70">
        <v>89.0</v>
      </c>
      <c r="F331" s="70">
        <v>0.0</v>
      </c>
      <c r="G331" s="70">
        <v>0.0</v>
      </c>
      <c r="H331" s="70">
        <v>0.0</v>
      </c>
      <c r="I331" s="70">
        <v>1.0</v>
      </c>
      <c r="J331" s="70">
        <v>0.0</v>
      </c>
      <c r="K331" s="70">
        <v>18.0</v>
      </c>
      <c r="L331" s="70">
        <v>69.0</v>
      </c>
      <c r="M331" s="69" t="s">
        <v>7609</v>
      </c>
      <c r="N331" s="69" t="s">
        <v>7600</v>
      </c>
      <c r="O331" s="70">
        <v>2848.0</v>
      </c>
      <c r="P331" s="69" t="s">
        <v>7602</v>
      </c>
      <c r="Q331" s="16"/>
      <c r="R331" s="18"/>
      <c r="S331" s="18"/>
      <c r="T331" s="12"/>
      <c r="U331" s="16"/>
      <c r="V331" s="16"/>
      <c r="W331" s="22"/>
      <c r="X331" s="22"/>
      <c r="Y331" s="16"/>
      <c r="Z331" s="16"/>
      <c r="AC331" s="16"/>
      <c r="AD331" s="16"/>
      <c r="AE331" s="16"/>
      <c r="AF331" s="72"/>
      <c r="AG331" s="72"/>
      <c r="AH331" s="72"/>
      <c r="AI331" s="72"/>
      <c r="AJ331" s="72"/>
      <c r="AK331" s="72"/>
      <c r="AL331" s="72"/>
      <c r="AM331" s="72"/>
    </row>
    <row r="332">
      <c r="A332" s="70">
        <v>331.0</v>
      </c>
      <c r="B332" s="69" t="s">
        <v>3646</v>
      </c>
      <c r="C332" s="70">
        <v>682.0</v>
      </c>
      <c r="D332" s="70">
        <v>112.0</v>
      </c>
      <c r="E332" s="70">
        <v>18.0</v>
      </c>
      <c r="F332" s="70">
        <v>0.0</v>
      </c>
      <c r="G332" s="70">
        <v>0.0</v>
      </c>
      <c r="H332" s="70">
        <v>0.0</v>
      </c>
      <c r="I332" s="70">
        <v>0.0</v>
      </c>
      <c r="J332" s="70">
        <v>2.0</v>
      </c>
      <c r="K332" s="70">
        <v>0.0</v>
      </c>
      <c r="L332" s="70">
        <v>19.0</v>
      </c>
      <c r="M332" s="69" t="s">
        <v>7604</v>
      </c>
      <c r="N332" s="69" t="s">
        <v>7600</v>
      </c>
      <c r="O332" s="70">
        <v>942.0</v>
      </c>
      <c r="P332" s="72"/>
      <c r="Q332" s="16"/>
      <c r="R332" s="18"/>
      <c r="S332" s="18"/>
      <c r="T332" s="12"/>
      <c r="U332" s="16"/>
      <c r="V332" s="16"/>
      <c r="W332" s="51"/>
      <c r="X332" s="51"/>
      <c r="Y332" s="16"/>
      <c r="Z332" s="16"/>
      <c r="AC332" s="16"/>
      <c r="AD332" s="16"/>
      <c r="AE332" s="16"/>
      <c r="AF332" s="72"/>
      <c r="AG332" s="72"/>
      <c r="AH332" s="72"/>
      <c r="AI332" s="72"/>
      <c r="AJ332" s="72"/>
      <c r="AK332" s="72"/>
      <c r="AL332" s="72"/>
      <c r="AM332" s="72"/>
    </row>
    <row r="333">
      <c r="A333" s="70">
        <v>332.0</v>
      </c>
      <c r="B333" s="69" t="s">
        <v>3663</v>
      </c>
      <c r="C333" s="70">
        <v>1587.0</v>
      </c>
      <c r="D333" s="70">
        <v>287.0</v>
      </c>
      <c r="E333" s="70">
        <v>37.0</v>
      </c>
      <c r="F333" s="70">
        <v>1.0</v>
      </c>
      <c r="G333" s="70">
        <v>0.0</v>
      </c>
      <c r="H333" s="70">
        <v>0.0</v>
      </c>
      <c r="I333" s="70">
        <v>0.0</v>
      </c>
      <c r="J333" s="70">
        <v>6.0</v>
      </c>
      <c r="K333" s="70">
        <v>7.0</v>
      </c>
      <c r="L333" s="70">
        <v>41.0</v>
      </c>
      <c r="M333" s="69" t="s">
        <v>7865</v>
      </c>
      <c r="N333" s="69" t="s">
        <v>7613</v>
      </c>
      <c r="O333" s="70">
        <v>2201.0</v>
      </c>
      <c r="P333" s="69" t="s">
        <v>7602</v>
      </c>
      <c r="Q333" s="16"/>
      <c r="R333" s="18"/>
      <c r="S333" s="18"/>
      <c r="T333" s="16"/>
      <c r="U333" s="16"/>
      <c r="V333" s="16"/>
      <c r="W333" s="51"/>
      <c r="X333" s="51"/>
      <c r="Y333" s="16"/>
      <c r="Z333" s="16"/>
      <c r="AC333" s="16"/>
      <c r="AD333" s="16"/>
      <c r="AE333" s="16"/>
      <c r="AF333" s="72"/>
      <c r="AG333" s="72"/>
      <c r="AH333" s="72"/>
      <c r="AI333" s="72"/>
      <c r="AJ333" s="72"/>
      <c r="AK333" s="72"/>
      <c r="AL333" s="72"/>
      <c r="AM333" s="72"/>
    </row>
    <row r="334">
      <c r="A334" s="70">
        <v>333.0</v>
      </c>
      <c r="B334" s="69" t="s">
        <v>3215</v>
      </c>
      <c r="C334" s="70">
        <v>654.0</v>
      </c>
      <c r="D334" s="70">
        <v>125.0</v>
      </c>
      <c r="E334" s="70">
        <v>11.0</v>
      </c>
      <c r="F334" s="70">
        <v>0.0</v>
      </c>
      <c r="G334" s="70">
        <v>0.0</v>
      </c>
      <c r="H334" s="70">
        <v>0.0</v>
      </c>
      <c r="I334" s="70">
        <v>0.0</v>
      </c>
      <c r="J334" s="70">
        <v>0.0</v>
      </c>
      <c r="K334" s="70">
        <v>0.0</v>
      </c>
      <c r="L334" s="70">
        <v>32.0</v>
      </c>
      <c r="M334" s="69" t="s">
        <v>7609</v>
      </c>
      <c r="N334" s="69" t="s">
        <v>7600</v>
      </c>
      <c r="O334" s="70">
        <v>899.0</v>
      </c>
      <c r="P334" s="69" t="s">
        <v>7602</v>
      </c>
      <c r="Q334" s="16"/>
      <c r="R334" s="18"/>
      <c r="S334" s="18"/>
      <c r="T334" s="12"/>
      <c r="U334" s="16"/>
      <c r="V334" s="16"/>
      <c r="W334" s="22"/>
      <c r="X334" s="22"/>
      <c r="Y334" s="16"/>
      <c r="Z334" s="16"/>
      <c r="AC334" s="16"/>
      <c r="AD334" s="16"/>
      <c r="AE334" s="16"/>
      <c r="AF334" s="72"/>
      <c r="AG334" s="72"/>
      <c r="AH334" s="72"/>
      <c r="AI334" s="72"/>
      <c r="AJ334" s="72"/>
      <c r="AK334" s="72"/>
      <c r="AL334" s="72"/>
      <c r="AM334" s="72"/>
    </row>
    <row r="335">
      <c r="A335" s="70">
        <v>334.0</v>
      </c>
      <c r="B335" s="69" t="s">
        <v>3679</v>
      </c>
      <c r="C335" s="70">
        <v>1108.0</v>
      </c>
      <c r="D335" s="70">
        <v>195.0</v>
      </c>
      <c r="E335" s="70">
        <v>21.0</v>
      </c>
      <c r="F335" s="70">
        <v>1.0</v>
      </c>
      <c r="G335" s="70">
        <v>0.0</v>
      </c>
      <c r="H335" s="70">
        <v>0.0</v>
      </c>
      <c r="I335" s="70">
        <v>0.0</v>
      </c>
      <c r="J335" s="70">
        <v>0.0</v>
      </c>
      <c r="K335" s="70">
        <v>4.0</v>
      </c>
      <c r="L335" s="70">
        <v>39.0</v>
      </c>
      <c r="M335" s="69" t="s">
        <v>7877</v>
      </c>
      <c r="N335" s="69" t="s">
        <v>7616</v>
      </c>
      <c r="O335" s="70">
        <v>1479.0</v>
      </c>
      <c r="P335" s="69" t="s">
        <v>7602</v>
      </c>
      <c r="Q335" s="16"/>
      <c r="R335" s="18"/>
      <c r="S335" s="18"/>
      <c r="T335" s="12"/>
      <c r="U335" s="16"/>
      <c r="V335" s="16"/>
      <c r="W335" s="22"/>
      <c r="X335" s="22"/>
      <c r="Y335" s="16"/>
      <c r="Z335" s="16"/>
      <c r="AC335" s="16"/>
      <c r="AD335" s="16"/>
      <c r="AE335" s="16"/>
      <c r="AF335" s="72"/>
      <c r="AG335" s="72"/>
      <c r="AH335" s="72"/>
      <c r="AI335" s="72"/>
      <c r="AJ335" s="72"/>
      <c r="AK335" s="72"/>
      <c r="AL335" s="72"/>
      <c r="AM335" s="72"/>
    </row>
    <row r="336">
      <c r="A336" s="70">
        <v>335.0</v>
      </c>
      <c r="B336" s="69" t="s">
        <v>3228</v>
      </c>
      <c r="C336" s="70">
        <v>3252.0</v>
      </c>
      <c r="D336" s="70">
        <v>584.0</v>
      </c>
      <c r="E336" s="70">
        <v>130.0</v>
      </c>
      <c r="F336" s="70">
        <v>1.0</v>
      </c>
      <c r="G336" s="70">
        <v>0.0</v>
      </c>
      <c r="H336" s="70">
        <v>0.0</v>
      </c>
      <c r="I336" s="70">
        <v>0.0</v>
      </c>
      <c r="J336" s="70">
        <v>1.0</v>
      </c>
      <c r="K336" s="70">
        <v>10.0</v>
      </c>
      <c r="L336" s="70">
        <v>88.0</v>
      </c>
      <c r="M336" s="69" t="s">
        <v>7604</v>
      </c>
      <c r="N336" s="69" t="s">
        <v>7600</v>
      </c>
      <c r="O336" s="70">
        <v>4298.0</v>
      </c>
      <c r="P336" s="69" t="s">
        <v>7602</v>
      </c>
      <c r="Q336" s="16"/>
      <c r="R336" s="18"/>
      <c r="S336" s="18"/>
      <c r="T336" s="16"/>
      <c r="U336" s="16"/>
      <c r="V336" s="16"/>
      <c r="W336" s="51"/>
      <c r="X336" s="51"/>
      <c r="Y336" s="16"/>
      <c r="Z336" s="16"/>
      <c r="AC336" s="16"/>
      <c r="AD336" s="16"/>
      <c r="AE336" s="16"/>
      <c r="AF336" s="72"/>
      <c r="AG336" s="72"/>
      <c r="AH336" s="72"/>
      <c r="AI336" s="72"/>
      <c r="AJ336" s="72"/>
      <c r="AK336" s="72"/>
      <c r="AL336" s="72"/>
      <c r="AM336" s="72"/>
    </row>
    <row r="337">
      <c r="A337" s="70">
        <v>336.0</v>
      </c>
      <c r="B337" s="69" t="s">
        <v>3694</v>
      </c>
      <c r="C337" s="70">
        <v>1194.0</v>
      </c>
      <c r="D337" s="70">
        <v>224.0</v>
      </c>
      <c r="E337" s="70">
        <v>27.0</v>
      </c>
      <c r="F337" s="70">
        <v>1.0</v>
      </c>
      <c r="G337" s="70">
        <v>0.0</v>
      </c>
      <c r="H337" s="70">
        <v>0.0</v>
      </c>
      <c r="I337" s="70">
        <v>0.0</v>
      </c>
      <c r="J337" s="70">
        <v>0.0</v>
      </c>
      <c r="K337" s="70">
        <v>6.0</v>
      </c>
      <c r="L337" s="70">
        <v>52.0</v>
      </c>
      <c r="M337" s="69" t="s">
        <v>7604</v>
      </c>
      <c r="N337" s="69" t="s">
        <v>7600</v>
      </c>
      <c r="O337" s="70">
        <v>1591.0</v>
      </c>
      <c r="P337" s="72"/>
      <c r="Q337" s="16"/>
      <c r="R337" s="18"/>
      <c r="S337" s="18"/>
      <c r="T337" s="12"/>
      <c r="U337" s="16"/>
      <c r="V337" s="16"/>
      <c r="W337" s="51"/>
      <c r="X337" s="51"/>
      <c r="Y337" s="16"/>
      <c r="Z337" s="16"/>
      <c r="AC337" s="16"/>
      <c r="AD337" s="16"/>
      <c r="AE337" s="16"/>
      <c r="AF337" s="72"/>
      <c r="AG337" s="72"/>
      <c r="AH337" s="72"/>
      <c r="AI337" s="72"/>
      <c r="AJ337" s="72"/>
      <c r="AK337" s="72"/>
      <c r="AL337" s="72"/>
      <c r="AM337" s="72"/>
    </row>
    <row r="338">
      <c r="A338" s="70">
        <v>337.0</v>
      </c>
      <c r="B338" s="69" t="s">
        <v>3705</v>
      </c>
      <c r="C338" s="70">
        <v>1041.0</v>
      </c>
      <c r="D338" s="70">
        <v>192.0</v>
      </c>
      <c r="E338" s="70">
        <v>24.0</v>
      </c>
      <c r="F338" s="70">
        <v>0.0</v>
      </c>
      <c r="G338" s="70">
        <v>0.0</v>
      </c>
      <c r="H338" s="70">
        <v>0.0</v>
      </c>
      <c r="I338" s="70">
        <v>0.0</v>
      </c>
      <c r="J338" s="70">
        <v>0.0</v>
      </c>
      <c r="K338" s="70">
        <v>10.0</v>
      </c>
      <c r="L338" s="70">
        <v>46.0</v>
      </c>
      <c r="M338" s="69" t="s">
        <v>7888</v>
      </c>
      <c r="N338" s="69" t="s">
        <v>7600</v>
      </c>
      <c r="O338" s="70">
        <v>1427.0</v>
      </c>
      <c r="P338" s="69" t="s">
        <v>7602</v>
      </c>
      <c r="Q338" s="16"/>
      <c r="R338" s="18"/>
      <c r="S338" s="18"/>
      <c r="T338" s="12"/>
      <c r="U338" s="16"/>
      <c r="V338" s="16"/>
      <c r="W338" s="51"/>
      <c r="X338" s="51"/>
      <c r="Y338" s="16"/>
      <c r="Z338" s="16"/>
      <c r="AC338" s="16"/>
      <c r="AD338" s="16"/>
      <c r="AE338" s="16"/>
      <c r="AF338" s="72"/>
      <c r="AG338" s="72"/>
      <c r="AH338" s="72"/>
      <c r="AI338" s="72"/>
      <c r="AJ338" s="72"/>
      <c r="AK338" s="72"/>
      <c r="AL338" s="72"/>
      <c r="AM338" s="72"/>
    </row>
    <row r="339">
      <c r="A339" s="70">
        <v>338.0</v>
      </c>
      <c r="B339" s="69" t="s">
        <v>3249</v>
      </c>
      <c r="C339" s="70">
        <v>1131.0</v>
      </c>
      <c r="D339" s="70">
        <v>188.0</v>
      </c>
      <c r="E339" s="70">
        <v>37.0</v>
      </c>
      <c r="F339" s="70">
        <v>0.0</v>
      </c>
      <c r="G339" s="70">
        <v>0.0</v>
      </c>
      <c r="H339" s="70">
        <v>0.0</v>
      </c>
      <c r="I339" s="70">
        <v>0.0</v>
      </c>
      <c r="J339" s="70">
        <v>0.0</v>
      </c>
      <c r="K339" s="70">
        <v>0.0</v>
      </c>
      <c r="L339" s="70">
        <v>36.0</v>
      </c>
      <c r="M339" s="69" t="s">
        <v>7604</v>
      </c>
      <c r="N339" s="69" t="s">
        <v>7600</v>
      </c>
      <c r="O339" s="70">
        <v>1466.0</v>
      </c>
      <c r="P339" s="69" t="s">
        <v>7605</v>
      </c>
      <c r="Q339" s="16"/>
      <c r="R339" s="18"/>
      <c r="S339" s="18"/>
      <c r="T339" s="12"/>
      <c r="U339" s="16"/>
      <c r="V339" s="16"/>
      <c r="W339" s="51"/>
      <c r="X339" s="51"/>
      <c r="Y339" s="16"/>
      <c r="Z339" s="16"/>
      <c r="AC339" s="16"/>
      <c r="AD339" s="16"/>
      <c r="AE339" s="16"/>
      <c r="AF339" s="72"/>
      <c r="AG339" s="72"/>
      <c r="AH339" s="72"/>
      <c r="AI339" s="72"/>
      <c r="AJ339" s="72"/>
      <c r="AK339" s="72"/>
      <c r="AL339" s="72"/>
      <c r="AM339" s="72"/>
    </row>
    <row r="340">
      <c r="A340" s="70">
        <v>339.0</v>
      </c>
      <c r="B340" s="69" t="s">
        <v>1436</v>
      </c>
      <c r="C340" s="70">
        <v>711.0</v>
      </c>
      <c r="D340" s="70">
        <v>110.0</v>
      </c>
      <c r="E340" s="70">
        <v>16.0</v>
      </c>
      <c r="F340" s="70">
        <v>1.0</v>
      </c>
      <c r="G340" s="70">
        <v>0.0</v>
      </c>
      <c r="H340" s="70">
        <v>0.0</v>
      </c>
      <c r="I340" s="70">
        <v>0.0</v>
      </c>
      <c r="J340" s="70">
        <v>0.0</v>
      </c>
      <c r="K340" s="70">
        <v>0.0</v>
      </c>
      <c r="L340" s="70">
        <v>11.0</v>
      </c>
      <c r="M340" s="69" t="s">
        <v>7604</v>
      </c>
      <c r="N340" s="69" t="s">
        <v>7600</v>
      </c>
      <c r="O340" s="70">
        <v>939.0</v>
      </c>
      <c r="P340" s="72"/>
      <c r="Q340" s="16"/>
      <c r="R340" s="18"/>
      <c r="S340" s="18"/>
      <c r="T340" s="12"/>
      <c r="U340" s="16"/>
      <c r="V340" s="16"/>
      <c r="W340" s="51"/>
      <c r="X340" s="51"/>
      <c r="Y340" s="16"/>
      <c r="Z340" s="16"/>
      <c r="AC340" s="16"/>
      <c r="AD340" s="16"/>
      <c r="AE340" s="16"/>
      <c r="AF340" s="72"/>
      <c r="AG340" s="72"/>
      <c r="AH340" s="72"/>
      <c r="AI340" s="72"/>
      <c r="AJ340" s="72"/>
      <c r="AK340" s="72"/>
      <c r="AL340" s="72"/>
      <c r="AM340" s="72"/>
    </row>
    <row r="341">
      <c r="A341" s="70">
        <v>340.0</v>
      </c>
      <c r="B341" s="69" t="s">
        <v>3258</v>
      </c>
      <c r="C341" s="70">
        <v>1238.0</v>
      </c>
      <c r="D341" s="70">
        <v>221.0</v>
      </c>
      <c r="E341" s="70">
        <v>30.0</v>
      </c>
      <c r="F341" s="70">
        <v>0.0</v>
      </c>
      <c r="G341" s="70">
        <v>0.0</v>
      </c>
      <c r="H341" s="70">
        <v>0.0</v>
      </c>
      <c r="I341" s="70">
        <v>0.0</v>
      </c>
      <c r="J341" s="70">
        <v>0.0</v>
      </c>
      <c r="K341" s="70">
        <v>4.0</v>
      </c>
      <c r="L341" s="70">
        <v>25.0</v>
      </c>
      <c r="M341" s="69" t="s">
        <v>7897</v>
      </c>
      <c r="N341" s="69" t="s">
        <v>7613</v>
      </c>
      <c r="O341" s="70">
        <v>1642.0</v>
      </c>
      <c r="P341" s="69" t="s">
        <v>7602</v>
      </c>
      <c r="Q341" s="16"/>
      <c r="R341" s="18"/>
      <c r="S341" s="18"/>
      <c r="T341" s="12"/>
      <c r="U341" s="16"/>
      <c r="V341" s="16"/>
      <c r="W341" s="51"/>
      <c r="X341" s="51"/>
      <c r="Y341" s="16"/>
      <c r="Z341" s="16"/>
      <c r="AC341" s="16"/>
      <c r="AD341" s="16"/>
      <c r="AE341" s="16"/>
      <c r="AF341" s="72"/>
      <c r="AG341" s="72"/>
      <c r="AH341" s="72"/>
      <c r="AI341" s="72"/>
      <c r="AJ341" s="72"/>
      <c r="AK341" s="72"/>
      <c r="AL341" s="72"/>
      <c r="AM341" s="72"/>
    </row>
    <row r="342">
      <c r="A342" s="70">
        <v>341.0</v>
      </c>
      <c r="B342" s="69" t="s">
        <v>3270</v>
      </c>
      <c r="C342" s="70">
        <v>2717.0</v>
      </c>
      <c r="D342" s="70">
        <v>440.0</v>
      </c>
      <c r="E342" s="70">
        <v>99.0</v>
      </c>
      <c r="F342" s="70">
        <v>1.0</v>
      </c>
      <c r="G342" s="70">
        <v>0.0</v>
      </c>
      <c r="H342" s="70">
        <v>0.0</v>
      </c>
      <c r="I342" s="70">
        <v>0.0</v>
      </c>
      <c r="J342" s="70">
        <v>3.0</v>
      </c>
      <c r="K342" s="70">
        <v>11.0</v>
      </c>
      <c r="L342" s="70">
        <v>79.0</v>
      </c>
      <c r="M342" s="69" t="s">
        <v>7604</v>
      </c>
      <c r="N342" s="69" t="s">
        <v>7600</v>
      </c>
      <c r="O342" s="70">
        <v>3500.0</v>
      </c>
      <c r="P342" s="69" t="s">
        <v>7602</v>
      </c>
      <c r="Q342" s="16"/>
      <c r="R342" s="18"/>
      <c r="S342" s="18"/>
      <c r="T342" s="12"/>
      <c r="U342" s="16"/>
      <c r="V342" s="16"/>
      <c r="W342" s="51"/>
      <c r="X342" s="51"/>
      <c r="Y342" s="16"/>
      <c r="Z342" s="16"/>
      <c r="AC342" s="16"/>
      <c r="AD342" s="16"/>
      <c r="AE342" s="16"/>
      <c r="AF342" s="72"/>
      <c r="AG342" s="72"/>
      <c r="AH342" s="72"/>
      <c r="AI342" s="72"/>
      <c r="AJ342" s="72"/>
      <c r="AK342" s="72"/>
      <c r="AL342" s="72"/>
      <c r="AM342" s="72"/>
    </row>
    <row r="343">
      <c r="A343" s="70">
        <v>342.0</v>
      </c>
      <c r="B343" s="69" t="s">
        <v>3283</v>
      </c>
      <c r="C343" s="70">
        <v>2805.0</v>
      </c>
      <c r="D343" s="70">
        <v>450.0</v>
      </c>
      <c r="E343" s="70">
        <v>96.0</v>
      </c>
      <c r="F343" s="70">
        <v>1.0</v>
      </c>
      <c r="G343" s="70">
        <v>0.0</v>
      </c>
      <c r="H343" s="70">
        <v>0.0</v>
      </c>
      <c r="I343" s="70">
        <v>0.0</v>
      </c>
      <c r="J343" s="70">
        <v>1.0</v>
      </c>
      <c r="K343" s="70">
        <v>22.0</v>
      </c>
      <c r="L343" s="70">
        <v>79.0</v>
      </c>
      <c r="M343" s="69" t="s">
        <v>7604</v>
      </c>
      <c r="N343" s="69" t="s">
        <v>7600</v>
      </c>
      <c r="O343" s="70">
        <v>3545.0</v>
      </c>
      <c r="P343" s="69" t="s">
        <v>7602</v>
      </c>
      <c r="Q343" s="16"/>
      <c r="R343" s="18"/>
      <c r="S343" s="18"/>
      <c r="T343" s="12"/>
      <c r="U343" s="16"/>
      <c r="V343" s="16"/>
      <c r="W343" s="51"/>
      <c r="X343" s="51"/>
      <c r="Y343" s="16"/>
      <c r="Z343" s="16"/>
      <c r="AC343" s="16"/>
      <c r="AD343" s="16"/>
      <c r="AE343" s="16"/>
      <c r="AF343" s="72"/>
      <c r="AG343" s="72"/>
      <c r="AH343" s="72"/>
      <c r="AI343" s="72"/>
      <c r="AJ343" s="72"/>
      <c r="AK343" s="72"/>
      <c r="AL343" s="72"/>
      <c r="AM343" s="72"/>
    </row>
    <row r="344">
      <c r="A344" s="70">
        <v>343.0</v>
      </c>
      <c r="B344" s="69" t="s">
        <v>3292</v>
      </c>
      <c r="C344" s="70">
        <v>652.0</v>
      </c>
      <c r="D344" s="70">
        <v>119.0</v>
      </c>
      <c r="E344" s="70">
        <v>22.0</v>
      </c>
      <c r="F344" s="70">
        <v>0.0</v>
      </c>
      <c r="G344" s="70">
        <v>0.0</v>
      </c>
      <c r="H344" s="70">
        <v>0.0</v>
      </c>
      <c r="I344" s="70">
        <v>0.0</v>
      </c>
      <c r="J344" s="70">
        <v>0.0</v>
      </c>
      <c r="K344" s="70">
        <v>0.0</v>
      </c>
      <c r="L344" s="70">
        <v>17.0</v>
      </c>
      <c r="M344" s="69" t="s">
        <v>7906</v>
      </c>
      <c r="N344" s="69" t="s">
        <v>7600</v>
      </c>
      <c r="O344" s="70">
        <v>864.0</v>
      </c>
      <c r="P344" s="69" t="s">
        <v>7602</v>
      </c>
      <c r="Q344" s="16"/>
      <c r="R344" s="18"/>
      <c r="S344" s="18"/>
      <c r="T344" s="12"/>
      <c r="U344" s="16"/>
      <c r="V344" s="16"/>
      <c r="W344" s="51"/>
      <c r="X344" s="51"/>
      <c r="Y344" s="16"/>
      <c r="Z344" s="16"/>
      <c r="AC344" s="16"/>
      <c r="AD344" s="16"/>
      <c r="AE344" s="16"/>
      <c r="AF344" s="72"/>
      <c r="AG344" s="72"/>
      <c r="AH344" s="72"/>
      <c r="AI344" s="72"/>
      <c r="AJ344" s="72"/>
      <c r="AK344" s="72"/>
      <c r="AL344" s="72"/>
      <c r="AM344" s="72"/>
    </row>
    <row r="345">
      <c r="A345" s="70">
        <v>344.0</v>
      </c>
      <c r="B345" s="69" t="s">
        <v>1552</v>
      </c>
      <c r="C345" s="70">
        <v>507.0</v>
      </c>
      <c r="D345" s="70">
        <v>93.0</v>
      </c>
      <c r="E345" s="70">
        <v>11.0</v>
      </c>
      <c r="F345" s="70">
        <v>0.0</v>
      </c>
      <c r="G345" s="70">
        <v>0.0</v>
      </c>
      <c r="H345" s="70">
        <v>0.0</v>
      </c>
      <c r="I345" s="70">
        <v>0.0</v>
      </c>
      <c r="J345" s="70">
        <v>0.0</v>
      </c>
      <c r="K345" s="70">
        <v>4.0</v>
      </c>
      <c r="L345" s="70">
        <v>15.0</v>
      </c>
      <c r="M345" s="69" t="s">
        <v>7621</v>
      </c>
      <c r="N345" s="69" t="s">
        <v>7600</v>
      </c>
      <c r="O345" s="70">
        <v>678.0</v>
      </c>
      <c r="P345" s="69" t="s">
        <v>7602</v>
      </c>
      <c r="Q345" s="16"/>
      <c r="R345" s="18"/>
      <c r="S345" s="18"/>
      <c r="T345" s="12"/>
      <c r="U345" s="16"/>
      <c r="V345" s="16"/>
      <c r="W345" s="22"/>
      <c r="X345" s="22"/>
      <c r="Y345" s="22"/>
      <c r="Z345" s="16"/>
      <c r="AC345" s="16"/>
      <c r="AD345" s="16"/>
      <c r="AE345" s="16"/>
      <c r="AF345" s="72"/>
      <c r="AG345" s="72"/>
      <c r="AH345" s="72"/>
      <c r="AI345" s="72"/>
      <c r="AJ345" s="72"/>
      <c r="AK345" s="72"/>
      <c r="AL345" s="72"/>
      <c r="AM345" s="72"/>
    </row>
    <row r="346">
      <c r="A346" s="70">
        <v>345.0</v>
      </c>
      <c r="B346" s="69" t="s">
        <v>3764</v>
      </c>
      <c r="C346" s="70">
        <v>1006.0</v>
      </c>
      <c r="D346" s="70">
        <v>185.0</v>
      </c>
      <c r="E346" s="70">
        <v>47.0</v>
      </c>
      <c r="F346" s="70">
        <v>0.0</v>
      </c>
      <c r="G346" s="70">
        <v>0.0</v>
      </c>
      <c r="H346" s="70">
        <v>0.0</v>
      </c>
      <c r="I346" s="70">
        <v>0.0</v>
      </c>
      <c r="J346" s="70">
        <v>2.0</v>
      </c>
      <c r="K346" s="70">
        <v>5.0</v>
      </c>
      <c r="L346" s="70">
        <v>35.0</v>
      </c>
      <c r="M346" s="69" t="s">
        <v>7607</v>
      </c>
      <c r="N346" s="69" t="s">
        <v>7600</v>
      </c>
      <c r="O346" s="70">
        <v>1312.0</v>
      </c>
      <c r="P346" s="69" t="s">
        <v>7602</v>
      </c>
      <c r="Q346" s="16"/>
      <c r="R346" s="18"/>
      <c r="S346" s="18"/>
      <c r="T346" s="12"/>
      <c r="U346" s="16"/>
      <c r="V346" s="16"/>
      <c r="W346" s="51"/>
      <c r="X346" s="51"/>
      <c r="Y346" s="16"/>
      <c r="Z346" s="16"/>
      <c r="AC346" s="16"/>
      <c r="AD346" s="16"/>
      <c r="AE346" s="16"/>
      <c r="AF346" s="72"/>
      <c r="AG346" s="72"/>
      <c r="AH346" s="72"/>
      <c r="AI346" s="72"/>
      <c r="AJ346" s="72"/>
      <c r="AK346" s="72"/>
      <c r="AL346" s="72"/>
      <c r="AM346" s="72"/>
    </row>
    <row r="347">
      <c r="A347" s="70">
        <v>346.0</v>
      </c>
      <c r="B347" s="69" t="s">
        <v>3780</v>
      </c>
      <c r="C347" s="70">
        <v>2504.0</v>
      </c>
      <c r="D347" s="70">
        <v>388.0</v>
      </c>
      <c r="E347" s="70">
        <v>58.0</v>
      </c>
      <c r="F347" s="70">
        <v>0.0</v>
      </c>
      <c r="G347" s="70">
        <v>0.0</v>
      </c>
      <c r="H347" s="70">
        <v>0.0</v>
      </c>
      <c r="I347" s="70">
        <v>0.0</v>
      </c>
      <c r="J347" s="70">
        <v>0.0</v>
      </c>
      <c r="K347" s="70">
        <v>0.0</v>
      </c>
      <c r="L347" s="70">
        <v>43.0</v>
      </c>
      <c r="M347" s="69" t="s">
        <v>7604</v>
      </c>
      <c r="N347" s="69" t="s">
        <v>7600</v>
      </c>
      <c r="O347" s="70">
        <v>3506.0</v>
      </c>
      <c r="P347" s="69" t="s">
        <v>7602</v>
      </c>
      <c r="Q347" s="16"/>
      <c r="R347" s="18"/>
      <c r="S347" s="18"/>
      <c r="T347" s="12"/>
      <c r="U347" s="16"/>
      <c r="V347" s="16"/>
      <c r="W347" s="22"/>
      <c r="X347" s="22"/>
      <c r="Y347" s="22"/>
      <c r="Z347" s="16"/>
      <c r="AA347" s="12"/>
      <c r="AB347" s="12"/>
      <c r="AC347" s="12"/>
      <c r="AD347" s="12"/>
      <c r="AE347" s="12"/>
      <c r="AF347" s="72"/>
      <c r="AG347" s="72"/>
      <c r="AH347" s="72"/>
      <c r="AI347" s="72"/>
      <c r="AJ347" s="72"/>
      <c r="AK347" s="72"/>
      <c r="AL347" s="72"/>
      <c r="AM347" s="72"/>
    </row>
    <row r="348">
      <c r="A348" s="70">
        <v>347.0</v>
      </c>
      <c r="B348" s="69" t="s">
        <v>3301</v>
      </c>
      <c r="C348" s="70">
        <v>1182.0</v>
      </c>
      <c r="D348" s="70">
        <v>197.0</v>
      </c>
      <c r="E348" s="70">
        <v>23.0</v>
      </c>
      <c r="F348" s="70">
        <v>1.0</v>
      </c>
      <c r="G348" s="70">
        <v>1.0</v>
      </c>
      <c r="H348" s="70">
        <v>0.0</v>
      </c>
      <c r="I348" s="70">
        <v>0.0</v>
      </c>
      <c r="J348" s="70">
        <v>0.0</v>
      </c>
      <c r="K348" s="70">
        <v>4.0</v>
      </c>
      <c r="L348" s="70">
        <v>21.0</v>
      </c>
      <c r="M348" s="69" t="s">
        <v>7604</v>
      </c>
      <c r="N348" s="69" t="s">
        <v>7600</v>
      </c>
      <c r="O348" s="70">
        <v>1524.0</v>
      </c>
      <c r="P348" s="69" t="s">
        <v>7602</v>
      </c>
      <c r="Q348" s="16"/>
      <c r="R348" s="18"/>
      <c r="S348" s="18"/>
      <c r="T348" s="12"/>
      <c r="U348" s="16"/>
      <c r="V348" s="16"/>
      <c r="W348" s="51"/>
      <c r="X348" s="51"/>
      <c r="Y348" s="16"/>
      <c r="Z348" s="16"/>
      <c r="AB348" s="12"/>
      <c r="AC348" s="12"/>
      <c r="AD348" s="12"/>
      <c r="AE348" s="12"/>
      <c r="AF348" s="72"/>
      <c r="AG348" s="72"/>
      <c r="AH348" s="72"/>
      <c r="AI348" s="72"/>
      <c r="AJ348" s="72"/>
      <c r="AK348" s="72"/>
      <c r="AL348" s="72"/>
      <c r="AM348" s="72"/>
    </row>
    <row r="349">
      <c r="A349" s="70">
        <v>348.0</v>
      </c>
      <c r="B349" s="69" t="s">
        <v>3807</v>
      </c>
      <c r="C349" s="70">
        <v>2081.0</v>
      </c>
      <c r="D349" s="70">
        <v>184.0</v>
      </c>
      <c r="E349" s="70">
        <v>203.0</v>
      </c>
      <c r="F349" s="70">
        <v>9.0</v>
      </c>
      <c r="G349" s="70">
        <v>8.0</v>
      </c>
      <c r="H349" s="70">
        <v>0.0</v>
      </c>
      <c r="I349" s="70">
        <v>0.0</v>
      </c>
      <c r="J349" s="70">
        <v>0.0</v>
      </c>
      <c r="K349" s="70">
        <v>118.0</v>
      </c>
      <c r="L349" s="70">
        <v>297.0</v>
      </c>
      <c r="M349" s="69" t="s">
        <v>7609</v>
      </c>
      <c r="N349" s="69" t="s">
        <v>7600</v>
      </c>
      <c r="O349" s="70">
        <v>1676.0</v>
      </c>
      <c r="P349" s="69" t="s">
        <v>7602</v>
      </c>
      <c r="Q349" s="16"/>
      <c r="R349" s="18"/>
      <c r="S349" s="18"/>
      <c r="T349" s="12"/>
      <c r="U349" s="16"/>
      <c r="V349" s="16"/>
      <c r="W349" s="22"/>
      <c r="X349" s="22"/>
      <c r="Y349" s="22"/>
      <c r="Z349" s="16"/>
      <c r="AA349" s="12"/>
      <c r="AB349" s="12"/>
      <c r="AC349" s="12"/>
      <c r="AD349" s="12"/>
      <c r="AE349" s="12"/>
      <c r="AF349" s="72"/>
      <c r="AG349" s="72"/>
      <c r="AH349" s="72"/>
      <c r="AI349" s="72"/>
      <c r="AJ349" s="72"/>
      <c r="AK349" s="72"/>
      <c r="AL349" s="72"/>
      <c r="AM349" s="72"/>
    </row>
    <row r="350">
      <c r="A350" s="70">
        <v>349.0</v>
      </c>
      <c r="B350" s="69" t="s">
        <v>3817</v>
      </c>
      <c r="C350" s="70">
        <v>1319.0</v>
      </c>
      <c r="D350" s="70">
        <v>215.0</v>
      </c>
      <c r="E350" s="70">
        <v>31.0</v>
      </c>
      <c r="F350" s="70">
        <v>1.0</v>
      </c>
      <c r="G350" s="70">
        <v>0.0</v>
      </c>
      <c r="H350" s="70">
        <v>0.0</v>
      </c>
      <c r="I350" s="70">
        <v>0.0</v>
      </c>
      <c r="J350" s="70">
        <v>2.0</v>
      </c>
      <c r="K350" s="70">
        <v>7.0</v>
      </c>
      <c r="L350" s="70">
        <v>19.0</v>
      </c>
      <c r="M350" s="69" t="s">
        <v>7604</v>
      </c>
      <c r="N350" s="69" t="s">
        <v>7600</v>
      </c>
      <c r="O350" s="70">
        <v>1736.0</v>
      </c>
      <c r="P350" s="69" t="s">
        <v>7602</v>
      </c>
      <c r="Q350" s="16"/>
      <c r="R350" s="18"/>
      <c r="S350" s="18"/>
      <c r="T350" s="12"/>
      <c r="U350" s="16"/>
      <c r="V350" s="16"/>
      <c r="W350" s="22"/>
      <c r="X350" s="22"/>
      <c r="Y350" s="16"/>
      <c r="Z350" s="16"/>
      <c r="AA350" s="12"/>
      <c r="AB350" s="12"/>
      <c r="AC350" s="12"/>
      <c r="AD350" s="12"/>
      <c r="AE350" s="12"/>
      <c r="AF350" s="72"/>
      <c r="AG350" s="72"/>
      <c r="AH350" s="72"/>
      <c r="AI350" s="72"/>
      <c r="AJ350" s="72"/>
      <c r="AK350" s="72"/>
      <c r="AL350" s="72"/>
      <c r="AM350" s="72"/>
    </row>
    <row r="351">
      <c r="A351" s="70">
        <v>350.0</v>
      </c>
      <c r="B351" s="69" t="s">
        <v>3833</v>
      </c>
      <c r="C351" s="70">
        <v>502.0</v>
      </c>
      <c r="D351" s="70">
        <v>92.0</v>
      </c>
      <c r="E351" s="70">
        <v>16.0</v>
      </c>
      <c r="F351" s="70">
        <v>0.0</v>
      </c>
      <c r="G351" s="70">
        <v>0.0</v>
      </c>
      <c r="H351" s="70">
        <v>0.0</v>
      </c>
      <c r="I351" s="70">
        <v>0.0</v>
      </c>
      <c r="J351" s="70">
        <v>3.0</v>
      </c>
      <c r="K351" s="70">
        <v>5.0</v>
      </c>
      <c r="L351" s="70">
        <v>17.0</v>
      </c>
      <c r="M351" s="69" t="s">
        <v>7604</v>
      </c>
      <c r="N351" s="69" t="s">
        <v>7600</v>
      </c>
      <c r="O351" s="70">
        <v>644.0</v>
      </c>
      <c r="P351" s="69" t="s">
        <v>7602</v>
      </c>
      <c r="Q351" s="16"/>
      <c r="R351" s="18"/>
      <c r="S351" s="18"/>
      <c r="T351" s="12"/>
      <c r="U351" s="16"/>
      <c r="V351" s="16"/>
      <c r="W351" s="22"/>
      <c r="X351" s="22"/>
      <c r="Y351" s="16"/>
      <c r="Z351" s="16"/>
      <c r="AA351" s="12"/>
      <c r="AB351" s="12"/>
      <c r="AC351" s="12"/>
      <c r="AD351" s="12"/>
      <c r="AE351" s="12"/>
      <c r="AF351" s="72"/>
      <c r="AG351" s="72"/>
      <c r="AH351" s="72"/>
      <c r="AI351" s="72"/>
      <c r="AJ351" s="72"/>
      <c r="AK351" s="72"/>
      <c r="AL351" s="72"/>
      <c r="AM351" s="72"/>
    </row>
    <row r="352">
      <c r="A352" s="70">
        <v>351.0</v>
      </c>
      <c r="B352" s="69" t="s">
        <v>3833</v>
      </c>
      <c r="C352" s="70">
        <v>1040.0</v>
      </c>
      <c r="D352" s="70">
        <v>176.0</v>
      </c>
      <c r="E352" s="70">
        <v>44.0</v>
      </c>
      <c r="F352" s="70">
        <v>2.0</v>
      </c>
      <c r="G352" s="70">
        <v>0.0</v>
      </c>
      <c r="H352" s="70">
        <v>0.0</v>
      </c>
      <c r="I352" s="70">
        <v>0.0</v>
      </c>
      <c r="J352" s="70">
        <v>2.0</v>
      </c>
      <c r="K352" s="70">
        <v>0.0</v>
      </c>
      <c r="L352" s="70">
        <v>38.0</v>
      </c>
      <c r="M352" s="69" t="s">
        <v>7604</v>
      </c>
      <c r="N352" s="69" t="s">
        <v>7600</v>
      </c>
      <c r="O352" s="70">
        <v>1293.0</v>
      </c>
      <c r="P352" s="69" t="s">
        <v>7602</v>
      </c>
      <c r="Q352" s="16"/>
      <c r="R352" s="18"/>
      <c r="S352" s="18"/>
      <c r="T352" s="12"/>
      <c r="U352" s="16"/>
      <c r="V352" s="16"/>
      <c r="W352" s="22"/>
      <c r="X352" s="22"/>
      <c r="Y352" s="16"/>
      <c r="Z352" s="16"/>
      <c r="AA352" s="12"/>
      <c r="AB352" s="12"/>
      <c r="AC352" s="12"/>
      <c r="AD352" s="12"/>
      <c r="AE352" s="12"/>
      <c r="AF352" s="72"/>
      <c r="AG352" s="72"/>
      <c r="AH352" s="72"/>
      <c r="AI352" s="72"/>
      <c r="AJ352" s="72"/>
      <c r="AK352" s="72"/>
      <c r="AL352" s="72"/>
      <c r="AM352" s="72"/>
    </row>
    <row r="353">
      <c r="A353" s="70">
        <v>352.0</v>
      </c>
      <c r="B353" s="69" t="s">
        <v>3848</v>
      </c>
      <c r="C353" s="70">
        <v>4602.0</v>
      </c>
      <c r="D353" s="70">
        <v>725.0</v>
      </c>
      <c r="E353" s="70">
        <v>144.0</v>
      </c>
      <c r="F353" s="70">
        <v>1.0</v>
      </c>
      <c r="G353" s="70">
        <v>0.0</v>
      </c>
      <c r="H353" s="70">
        <v>0.0</v>
      </c>
      <c r="I353" s="70">
        <v>0.0</v>
      </c>
      <c r="J353" s="70">
        <v>2.0</v>
      </c>
      <c r="K353" s="70">
        <v>37.0</v>
      </c>
      <c r="L353" s="70">
        <v>88.0</v>
      </c>
      <c r="M353" s="69" t="s">
        <v>7604</v>
      </c>
      <c r="N353" s="69" t="s">
        <v>7600</v>
      </c>
      <c r="O353" s="70">
        <v>6035.0</v>
      </c>
      <c r="P353" s="69" t="s">
        <v>7602</v>
      </c>
      <c r="Q353" s="16"/>
      <c r="R353" s="18"/>
      <c r="S353" s="18"/>
      <c r="T353" s="12"/>
      <c r="U353" s="16"/>
      <c r="V353" s="16"/>
      <c r="W353" s="22"/>
      <c r="X353" s="22"/>
      <c r="Y353" s="22"/>
      <c r="Z353" s="16"/>
      <c r="AA353" s="12"/>
      <c r="AB353" s="12"/>
      <c r="AC353" s="12"/>
      <c r="AD353" s="12"/>
      <c r="AE353" s="12"/>
      <c r="AF353" s="72"/>
      <c r="AG353" s="72"/>
      <c r="AH353" s="72"/>
      <c r="AI353" s="72"/>
      <c r="AJ353" s="72"/>
      <c r="AK353" s="72"/>
      <c r="AL353" s="72"/>
      <c r="AM353" s="72"/>
    </row>
    <row r="354">
      <c r="A354" s="70">
        <v>353.0</v>
      </c>
      <c r="B354" s="69" t="s">
        <v>3859</v>
      </c>
      <c r="C354" s="70">
        <v>1947.0</v>
      </c>
      <c r="D354" s="70">
        <v>328.0</v>
      </c>
      <c r="E354" s="70">
        <v>67.0</v>
      </c>
      <c r="F354" s="70">
        <v>1.0</v>
      </c>
      <c r="G354" s="70">
        <v>0.0</v>
      </c>
      <c r="H354" s="70">
        <v>0.0</v>
      </c>
      <c r="I354" s="70">
        <v>0.0</v>
      </c>
      <c r="J354" s="70">
        <v>1.0</v>
      </c>
      <c r="K354" s="70">
        <v>0.0</v>
      </c>
      <c r="L354" s="70">
        <v>50.0</v>
      </c>
      <c r="M354" s="69" t="s">
        <v>7615</v>
      </c>
      <c r="N354" s="69" t="s">
        <v>7616</v>
      </c>
      <c r="O354" s="70">
        <v>2548.0</v>
      </c>
      <c r="P354" s="69" t="s">
        <v>7602</v>
      </c>
      <c r="Q354" s="16"/>
      <c r="R354" s="18"/>
      <c r="S354" s="18"/>
      <c r="T354" s="12"/>
      <c r="U354" s="16"/>
      <c r="V354" s="16"/>
      <c r="W354" s="22"/>
      <c r="X354" s="22"/>
      <c r="Y354" s="16"/>
      <c r="Z354" s="16"/>
      <c r="AA354" s="12"/>
      <c r="AB354" s="12"/>
      <c r="AC354" s="12"/>
      <c r="AD354" s="12"/>
      <c r="AE354" s="12"/>
      <c r="AF354" s="72"/>
      <c r="AG354" s="72"/>
      <c r="AH354" s="72"/>
      <c r="AI354" s="72"/>
      <c r="AJ354" s="72"/>
      <c r="AK354" s="72"/>
      <c r="AL354" s="72"/>
      <c r="AM354" s="72"/>
    </row>
    <row r="355">
      <c r="A355" s="70">
        <v>354.0</v>
      </c>
      <c r="B355" s="69" t="s">
        <v>3869</v>
      </c>
      <c r="C355" s="70">
        <v>1651.0</v>
      </c>
      <c r="D355" s="70">
        <v>278.0</v>
      </c>
      <c r="E355" s="70">
        <v>65.0</v>
      </c>
      <c r="F355" s="70">
        <v>0.0</v>
      </c>
      <c r="G355" s="70">
        <v>0.0</v>
      </c>
      <c r="H355" s="70">
        <v>0.0</v>
      </c>
      <c r="I355" s="70">
        <v>0.0</v>
      </c>
      <c r="J355" s="70">
        <v>0.0</v>
      </c>
      <c r="K355" s="70">
        <v>0.0</v>
      </c>
      <c r="L355" s="70">
        <v>29.0</v>
      </c>
      <c r="M355" s="69" t="s">
        <v>7604</v>
      </c>
      <c r="N355" s="69" t="s">
        <v>7600</v>
      </c>
      <c r="O355" s="70">
        <v>2151.0</v>
      </c>
      <c r="P355" s="69" t="s">
        <v>7602</v>
      </c>
      <c r="Q355" s="16"/>
      <c r="R355" s="18"/>
      <c r="S355" s="18"/>
      <c r="T355" s="12"/>
      <c r="U355" s="16"/>
      <c r="V355" s="16"/>
      <c r="W355" s="51"/>
      <c r="X355" s="51"/>
      <c r="Y355" s="16"/>
      <c r="Z355" s="16"/>
      <c r="AA355" s="12"/>
      <c r="AB355" s="12"/>
      <c r="AC355" s="12"/>
      <c r="AD355" s="12"/>
      <c r="AE355" s="12"/>
      <c r="AF355" s="72"/>
      <c r="AG355" s="72"/>
      <c r="AH355" s="72"/>
      <c r="AI355" s="72"/>
      <c r="AJ355" s="72"/>
      <c r="AK355" s="72"/>
      <c r="AL355" s="72"/>
      <c r="AM355" s="72"/>
    </row>
    <row r="356">
      <c r="A356" s="70">
        <v>355.0</v>
      </c>
      <c r="B356" s="69" t="s">
        <v>3880</v>
      </c>
      <c r="C356" s="70">
        <v>1422.0</v>
      </c>
      <c r="D356" s="70">
        <v>251.0</v>
      </c>
      <c r="E356" s="70">
        <v>60.0</v>
      </c>
      <c r="F356" s="70">
        <v>1.0</v>
      </c>
      <c r="G356" s="70">
        <v>0.0</v>
      </c>
      <c r="H356" s="70">
        <v>0.0</v>
      </c>
      <c r="I356" s="70">
        <v>0.0</v>
      </c>
      <c r="J356" s="70">
        <v>4.0</v>
      </c>
      <c r="K356" s="70">
        <v>0.0</v>
      </c>
      <c r="L356" s="70">
        <v>36.0</v>
      </c>
      <c r="M356" s="69" t="s">
        <v>7621</v>
      </c>
      <c r="N356" s="69" t="s">
        <v>7600</v>
      </c>
      <c r="O356" s="70">
        <v>1831.0</v>
      </c>
      <c r="P356" s="69" t="s">
        <v>7602</v>
      </c>
      <c r="Q356" s="16"/>
      <c r="R356" s="18"/>
      <c r="S356" s="18"/>
      <c r="T356" s="12"/>
      <c r="U356" s="16"/>
      <c r="V356" s="16"/>
      <c r="W356" s="51"/>
      <c r="X356" s="51"/>
      <c r="Y356" s="16"/>
      <c r="Z356" s="16"/>
      <c r="AA356" s="12"/>
      <c r="AB356" s="12"/>
      <c r="AC356" s="12"/>
      <c r="AD356" s="12"/>
      <c r="AE356" s="12"/>
      <c r="AF356" s="72"/>
      <c r="AG356" s="72"/>
      <c r="AH356" s="72"/>
      <c r="AI356" s="72"/>
      <c r="AJ356" s="72"/>
      <c r="AK356" s="72"/>
      <c r="AL356" s="72"/>
      <c r="AM356" s="72"/>
    </row>
    <row r="357">
      <c r="A357" s="70">
        <v>356.0</v>
      </c>
      <c r="B357" s="69" t="s">
        <v>3894</v>
      </c>
      <c r="C357" s="70">
        <v>2805.0</v>
      </c>
      <c r="D357" s="70">
        <v>528.0</v>
      </c>
      <c r="E357" s="70">
        <v>69.0</v>
      </c>
      <c r="F357" s="70">
        <v>0.0</v>
      </c>
      <c r="G357" s="70">
        <v>0.0</v>
      </c>
      <c r="H357" s="70">
        <v>0.0</v>
      </c>
      <c r="I357" s="70">
        <v>1.0</v>
      </c>
      <c r="J357" s="70">
        <v>0.0</v>
      </c>
      <c r="K357" s="70">
        <v>10.0</v>
      </c>
      <c r="L357" s="70">
        <v>62.0</v>
      </c>
      <c r="M357" s="69" t="s">
        <v>7604</v>
      </c>
      <c r="N357" s="69" t="s">
        <v>7600</v>
      </c>
      <c r="O357" s="70">
        <v>3815.0</v>
      </c>
      <c r="P357" s="69" t="s">
        <v>7602</v>
      </c>
      <c r="Q357" s="16"/>
      <c r="R357" s="18"/>
      <c r="S357" s="18"/>
      <c r="T357" s="12"/>
      <c r="U357" s="16"/>
      <c r="V357" s="16"/>
      <c r="W357" s="51"/>
      <c r="X357" s="51"/>
      <c r="Y357" s="16"/>
      <c r="Z357" s="16"/>
      <c r="AA357" s="12"/>
      <c r="AB357" s="22"/>
      <c r="AC357" s="22"/>
      <c r="AD357" s="22"/>
      <c r="AE357" s="22"/>
      <c r="AF357" s="74"/>
      <c r="AG357" s="74"/>
      <c r="AH357" s="74"/>
      <c r="AI357" s="74"/>
      <c r="AJ357" s="74"/>
      <c r="AK357" s="74"/>
      <c r="AL357" s="74"/>
      <c r="AM357" s="74"/>
    </row>
    <row r="358">
      <c r="A358" s="70">
        <v>357.0</v>
      </c>
      <c r="B358" s="69" t="s">
        <v>3887</v>
      </c>
      <c r="C358" s="70">
        <v>7462.0</v>
      </c>
      <c r="D358" s="70">
        <v>1259.0</v>
      </c>
      <c r="E358" s="70">
        <v>363.0</v>
      </c>
      <c r="F358" s="70">
        <v>1.0</v>
      </c>
      <c r="G358" s="70">
        <v>4.0</v>
      </c>
      <c r="H358" s="70">
        <v>0.0</v>
      </c>
      <c r="I358" s="70">
        <v>0.0</v>
      </c>
      <c r="J358" s="70">
        <v>0.0</v>
      </c>
      <c r="K358" s="70">
        <v>12.0</v>
      </c>
      <c r="L358" s="70">
        <v>189.0</v>
      </c>
      <c r="M358" s="69" t="s">
        <v>7938</v>
      </c>
      <c r="N358" s="69" t="s">
        <v>7600</v>
      </c>
      <c r="O358" s="70">
        <v>9679.0</v>
      </c>
      <c r="P358" s="69" t="s">
        <v>7602</v>
      </c>
      <c r="Q358" s="16"/>
      <c r="R358" s="18"/>
      <c r="S358" s="18"/>
      <c r="T358" s="12"/>
      <c r="U358" s="16"/>
      <c r="V358" s="16"/>
      <c r="W358" s="51"/>
      <c r="X358" s="51"/>
      <c r="Y358" s="16"/>
      <c r="Z358" s="16"/>
      <c r="AA358" s="12"/>
      <c r="AB358" s="12"/>
      <c r="AC358" s="12"/>
      <c r="AD358" s="12"/>
      <c r="AE358" s="12"/>
      <c r="AF358" s="72"/>
      <c r="AG358" s="72"/>
      <c r="AH358" s="72"/>
      <c r="AI358" s="72"/>
      <c r="AJ358" s="72"/>
      <c r="AK358" s="72"/>
      <c r="AL358" s="72"/>
      <c r="AM358" s="72"/>
    </row>
    <row r="359">
      <c r="A359" s="70">
        <v>358.0</v>
      </c>
      <c r="B359" s="69" t="s">
        <v>3916</v>
      </c>
      <c r="C359" s="70">
        <v>1633.0</v>
      </c>
      <c r="D359" s="70">
        <v>280.0</v>
      </c>
      <c r="E359" s="70">
        <v>47.0</v>
      </c>
      <c r="F359" s="70">
        <v>1.0</v>
      </c>
      <c r="G359" s="70">
        <v>0.0</v>
      </c>
      <c r="H359" s="70">
        <v>0.0</v>
      </c>
      <c r="I359" s="70">
        <v>0.0</v>
      </c>
      <c r="J359" s="70">
        <v>2.0</v>
      </c>
      <c r="K359" s="70">
        <v>6.0</v>
      </c>
      <c r="L359" s="70">
        <v>26.0</v>
      </c>
      <c r="M359" s="69" t="s">
        <v>7609</v>
      </c>
      <c r="N359" s="69" t="s">
        <v>7600</v>
      </c>
      <c r="O359" s="70">
        <v>2158.0</v>
      </c>
      <c r="P359" s="69" t="s">
        <v>7602</v>
      </c>
      <c r="Q359" s="16"/>
      <c r="R359" s="18"/>
      <c r="S359" s="18"/>
      <c r="T359" s="12"/>
      <c r="U359" s="16"/>
      <c r="V359" s="16"/>
      <c r="W359" s="51"/>
      <c r="X359" s="51"/>
      <c r="Y359" s="16"/>
      <c r="Z359" s="16"/>
      <c r="AA359" s="12"/>
      <c r="AB359" s="12"/>
      <c r="AC359" s="12"/>
      <c r="AD359" s="12"/>
      <c r="AE359" s="12"/>
      <c r="AF359" s="72"/>
      <c r="AG359" s="72"/>
      <c r="AH359" s="72"/>
      <c r="AI359" s="72"/>
      <c r="AJ359" s="72"/>
      <c r="AK359" s="72"/>
      <c r="AL359" s="72"/>
      <c r="AM359" s="72"/>
    </row>
    <row r="360">
      <c r="A360" s="70">
        <v>359.0</v>
      </c>
      <c r="B360" s="69" t="s">
        <v>3936</v>
      </c>
      <c r="C360" s="70">
        <v>1227.0</v>
      </c>
      <c r="D360" s="70">
        <v>220.0</v>
      </c>
      <c r="E360" s="70">
        <v>45.0</v>
      </c>
      <c r="F360" s="70">
        <v>1.0</v>
      </c>
      <c r="G360" s="70">
        <v>0.0</v>
      </c>
      <c r="H360" s="70">
        <v>0.0</v>
      </c>
      <c r="I360" s="70">
        <v>1.0</v>
      </c>
      <c r="J360" s="70">
        <v>0.0</v>
      </c>
      <c r="K360" s="70">
        <v>15.0</v>
      </c>
      <c r="L360" s="70">
        <v>49.0</v>
      </c>
      <c r="M360" s="69" t="s">
        <v>7609</v>
      </c>
      <c r="N360" s="69" t="s">
        <v>7600</v>
      </c>
      <c r="O360" s="70">
        <v>1566.0</v>
      </c>
      <c r="P360" s="69" t="s">
        <v>7602</v>
      </c>
      <c r="Q360" s="16"/>
      <c r="R360" s="18"/>
      <c r="S360" s="18"/>
      <c r="T360" s="12"/>
      <c r="U360" s="16"/>
      <c r="V360" s="16"/>
      <c r="W360" s="51"/>
      <c r="X360" s="51"/>
      <c r="Y360" s="16"/>
      <c r="Z360" s="16"/>
      <c r="AA360" s="12"/>
      <c r="AB360" s="12"/>
      <c r="AC360" s="12"/>
      <c r="AD360" s="12"/>
      <c r="AE360" s="12"/>
      <c r="AF360" s="72"/>
      <c r="AG360" s="72"/>
      <c r="AH360" s="72"/>
      <c r="AI360" s="72"/>
      <c r="AJ360" s="72"/>
      <c r="AK360" s="72"/>
      <c r="AL360" s="72"/>
      <c r="AM360" s="72"/>
    </row>
    <row r="361">
      <c r="A361" s="70">
        <v>360.0</v>
      </c>
      <c r="B361" s="69" t="s">
        <v>3953</v>
      </c>
      <c r="C361" s="70">
        <v>588.0</v>
      </c>
      <c r="D361" s="70">
        <v>105.0</v>
      </c>
      <c r="E361" s="70">
        <v>18.0</v>
      </c>
      <c r="F361" s="70">
        <v>0.0</v>
      </c>
      <c r="G361" s="70">
        <v>1.0</v>
      </c>
      <c r="H361" s="70">
        <v>0.0</v>
      </c>
      <c r="I361" s="70">
        <v>0.0</v>
      </c>
      <c r="J361" s="70">
        <v>0.0</v>
      </c>
      <c r="K361" s="70">
        <v>0.0</v>
      </c>
      <c r="L361" s="70">
        <v>30.0</v>
      </c>
      <c r="M361" s="69" t="s">
        <v>7604</v>
      </c>
      <c r="N361" s="69" t="s">
        <v>7600</v>
      </c>
      <c r="O361" s="70">
        <v>781.0</v>
      </c>
      <c r="P361" s="69" t="s">
        <v>7602</v>
      </c>
      <c r="Q361" s="16"/>
      <c r="R361" s="18"/>
      <c r="S361" s="18"/>
      <c r="T361" s="12"/>
      <c r="U361" s="16"/>
      <c r="V361" s="16"/>
      <c r="W361" s="22"/>
      <c r="X361" s="22"/>
      <c r="Y361" s="22"/>
      <c r="Z361" s="16"/>
      <c r="AA361" s="12"/>
      <c r="AB361" s="22"/>
      <c r="AC361" s="22"/>
      <c r="AD361" s="22"/>
      <c r="AE361" s="22"/>
      <c r="AF361" s="74"/>
      <c r="AG361" s="74"/>
      <c r="AH361" s="74"/>
      <c r="AI361" s="74"/>
      <c r="AJ361" s="74"/>
      <c r="AK361" s="74"/>
      <c r="AL361" s="74"/>
      <c r="AM361" s="74"/>
    </row>
    <row r="362">
      <c r="A362" s="70">
        <v>361.0</v>
      </c>
      <c r="B362" s="69" t="s">
        <v>3965</v>
      </c>
      <c r="C362" s="70">
        <v>1253.0</v>
      </c>
      <c r="D362" s="70">
        <v>237.0</v>
      </c>
      <c r="E362" s="70">
        <v>34.0</v>
      </c>
      <c r="F362" s="70">
        <v>0.0</v>
      </c>
      <c r="G362" s="70">
        <v>0.0</v>
      </c>
      <c r="H362" s="70">
        <v>0.0</v>
      </c>
      <c r="I362" s="70">
        <v>0.0</v>
      </c>
      <c r="J362" s="70">
        <v>5.0</v>
      </c>
      <c r="K362" s="70">
        <v>0.0</v>
      </c>
      <c r="L362" s="70">
        <v>46.0</v>
      </c>
      <c r="M362" s="69" t="s">
        <v>7615</v>
      </c>
      <c r="N362" s="69" t="s">
        <v>7616</v>
      </c>
      <c r="O362" s="70">
        <v>1681.0</v>
      </c>
      <c r="P362" s="69" t="s">
        <v>7602</v>
      </c>
      <c r="Q362" s="16"/>
      <c r="R362" s="18"/>
      <c r="S362" s="18"/>
      <c r="T362" s="12"/>
      <c r="U362" s="16"/>
      <c r="V362" s="16"/>
      <c r="W362" s="22"/>
      <c r="X362" s="22"/>
      <c r="Y362" s="22"/>
      <c r="Z362" s="16"/>
      <c r="AA362" s="12"/>
      <c r="AB362" s="22"/>
      <c r="AC362" s="22"/>
      <c r="AD362" s="22"/>
      <c r="AE362" s="22"/>
      <c r="AF362" s="74"/>
      <c r="AG362" s="74"/>
      <c r="AH362" s="74"/>
      <c r="AI362" s="74"/>
      <c r="AJ362" s="74"/>
      <c r="AK362" s="74"/>
      <c r="AL362" s="74"/>
      <c r="AM362" s="74"/>
    </row>
    <row r="363">
      <c r="A363" s="70">
        <v>362.0</v>
      </c>
      <c r="B363" s="69" t="s">
        <v>3987</v>
      </c>
      <c r="C363" s="70">
        <v>1781.0</v>
      </c>
      <c r="D363" s="70">
        <v>258.0</v>
      </c>
      <c r="E363" s="70">
        <v>100.0</v>
      </c>
      <c r="F363" s="70">
        <v>6.0</v>
      </c>
      <c r="G363" s="70">
        <v>6.0</v>
      </c>
      <c r="H363" s="70">
        <v>0.0</v>
      </c>
      <c r="I363" s="70">
        <v>1.0</v>
      </c>
      <c r="J363" s="70">
        <v>1.0</v>
      </c>
      <c r="K363" s="70">
        <v>26.0</v>
      </c>
      <c r="L363" s="70">
        <v>67.0</v>
      </c>
      <c r="M363" s="69" t="s">
        <v>7604</v>
      </c>
      <c r="N363" s="69" t="s">
        <v>7600</v>
      </c>
      <c r="O363" s="70">
        <v>2015.0</v>
      </c>
      <c r="P363" s="69" t="s">
        <v>7605</v>
      </c>
      <c r="Q363" s="16"/>
      <c r="R363" s="18"/>
      <c r="S363" s="18"/>
      <c r="T363" s="12"/>
      <c r="U363" s="16"/>
      <c r="V363" s="16"/>
      <c r="W363" s="22"/>
      <c r="X363" s="22"/>
      <c r="Y363" s="16"/>
      <c r="Z363" s="16"/>
      <c r="AA363" s="12"/>
      <c r="AB363" s="12"/>
      <c r="AC363" s="12"/>
      <c r="AD363" s="12"/>
      <c r="AE363" s="12"/>
      <c r="AF363" s="72"/>
      <c r="AG363" s="72"/>
      <c r="AH363" s="72"/>
      <c r="AI363" s="72"/>
      <c r="AJ363" s="72"/>
      <c r="AK363" s="72"/>
      <c r="AL363" s="72"/>
      <c r="AM363" s="72"/>
    </row>
    <row r="364">
      <c r="A364" s="70">
        <v>363.0</v>
      </c>
      <c r="B364" s="69" t="s">
        <v>4005</v>
      </c>
      <c r="C364" s="70">
        <v>3835.0</v>
      </c>
      <c r="D364" s="70">
        <v>638.0</v>
      </c>
      <c r="E364" s="70">
        <v>101.0</v>
      </c>
      <c r="F364" s="70">
        <v>0.0</v>
      </c>
      <c r="G364" s="70">
        <v>0.0</v>
      </c>
      <c r="H364" s="70">
        <v>0.0</v>
      </c>
      <c r="I364" s="70">
        <v>1.0</v>
      </c>
      <c r="J364" s="70">
        <v>0.0</v>
      </c>
      <c r="K364" s="70">
        <v>62.0</v>
      </c>
      <c r="L364" s="70">
        <v>110.0</v>
      </c>
      <c r="M364" s="69" t="s">
        <v>7955</v>
      </c>
      <c r="N364" s="69" t="s">
        <v>7600</v>
      </c>
      <c r="O364" s="70">
        <v>5020.0</v>
      </c>
      <c r="P364" s="72"/>
      <c r="Q364" s="16"/>
      <c r="R364" s="18"/>
      <c r="S364" s="18"/>
      <c r="T364" s="12"/>
      <c r="U364" s="16"/>
      <c r="V364" s="16"/>
      <c r="W364" s="22"/>
      <c r="X364" s="22"/>
      <c r="Y364" s="16"/>
      <c r="Z364" s="16"/>
      <c r="AC364" s="16"/>
      <c r="AD364" s="16"/>
      <c r="AE364" s="16"/>
      <c r="AF364" s="72"/>
      <c r="AG364" s="72"/>
      <c r="AH364" s="72"/>
      <c r="AI364" s="72"/>
      <c r="AJ364" s="72"/>
      <c r="AK364" s="72"/>
      <c r="AL364" s="72"/>
      <c r="AM364" s="72"/>
    </row>
    <row r="365">
      <c r="A365" s="70">
        <v>364.0</v>
      </c>
      <c r="B365" s="69" t="s">
        <v>3315</v>
      </c>
      <c r="C365" s="70">
        <v>1637.0</v>
      </c>
      <c r="D365" s="70">
        <v>253.0</v>
      </c>
      <c r="E365" s="70">
        <v>47.0</v>
      </c>
      <c r="F365" s="70">
        <v>1.0</v>
      </c>
      <c r="G365" s="70">
        <v>0.0</v>
      </c>
      <c r="H365" s="70">
        <v>0.0</v>
      </c>
      <c r="I365" s="70">
        <v>0.0</v>
      </c>
      <c r="J365" s="70">
        <v>2.0</v>
      </c>
      <c r="K365" s="70">
        <v>0.0</v>
      </c>
      <c r="L365" s="70">
        <v>38.0</v>
      </c>
      <c r="M365" s="69" t="s">
        <v>7604</v>
      </c>
      <c r="N365" s="69" t="s">
        <v>7600</v>
      </c>
      <c r="O365" s="70">
        <v>2086.0</v>
      </c>
      <c r="P365" s="69" t="s">
        <v>7602</v>
      </c>
      <c r="Q365" s="16"/>
      <c r="R365" s="18"/>
      <c r="S365" s="18"/>
      <c r="T365" s="12"/>
      <c r="U365" s="16"/>
      <c r="V365" s="16"/>
      <c r="W365" s="51"/>
      <c r="X365" s="51"/>
      <c r="Y365" s="16"/>
      <c r="Z365" s="16"/>
      <c r="AC365" s="16"/>
      <c r="AD365" s="16"/>
      <c r="AE365" s="16"/>
      <c r="AF365" s="72"/>
      <c r="AG365" s="72"/>
      <c r="AH365" s="72"/>
      <c r="AI365" s="72"/>
      <c r="AJ365" s="72"/>
      <c r="AK365" s="72"/>
      <c r="AL365" s="72"/>
      <c r="AM365" s="72"/>
    </row>
    <row r="366">
      <c r="A366" s="70">
        <v>365.0</v>
      </c>
      <c r="B366" s="69" t="s">
        <v>4026</v>
      </c>
      <c r="C366" s="70">
        <v>981.0</v>
      </c>
      <c r="D366" s="70">
        <v>163.0</v>
      </c>
      <c r="E366" s="70">
        <v>33.0</v>
      </c>
      <c r="F366" s="70">
        <v>1.0</v>
      </c>
      <c r="G366" s="70">
        <v>0.0</v>
      </c>
      <c r="H366" s="70">
        <v>0.0</v>
      </c>
      <c r="I366" s="70">
        <v>0.0</v>
      </c>
      <c r="J366" s="70">
        <v>4.0</v>
      </c>
      <c r="K366" s="70">
        <v>0.0</v>
      </c>
      <c r="L366" s="70">
        <v>67.0</v>
      </c>
      <c r="M366" s="69" t="s">
        <v>7609</v>
      </c>
      <c r="N366" s="69" t="s">
        <v>7600</v>
      </c>
      <c r="O366" s="70">
        <v>1224.0</v>
      </c>
      <c r="P366" s="69" t="s">
        <v>7602</v>
      </c>
      <c r="Q366" s="16"/>
      <c r="R366" s="18"/>
      <c r="S366" s="18"/>
      <c r="T366" s="12"/>
      <c r="U366" s="16"/>
      <c r="V366" s="16"/>
      <c r="W366" s="51"/>
      <c r="X366" s="51"/>
      <c r="Y366" s="16"/>
      <c r="Z366" s="16"/>
      <c r="AC366" s="16"/>
      <c r="AD366" s="16"/>
      <c r="AE366" s="16"/>
      <c r="AF366" s="72"/>
      <c r="AG366" s="72"/>
      <c r="AH366" s="72"/>
      <c r="AI366" s="72"/>
      <c r="AJ366" s="72"/>
      <c r="AK366" s="72"/>
      <c r="AL366" s="72"/>
      <c r="AM366" s="72"/>
    </row>
    <row r="367">
      <c r="A367" s="70">
        <v>366.0</v>
      </c>
      <c r="B367" s="69" t="s">
        <v>4037</v>
      </c>
      <c r="C367" s="70">
        <v>1544.0</v>
      </c>
      <c r="D367" s="70">
        <v>236.0</v>
      </c>
      <c r="E367" s="70">
        <v>63.0</v>
      </c>
      <c r="F367" s="70">
        <v>2.0</v>
      </c>
      <c r="G367" s="70">
        <v>2.0</v>
      </c>
      <c r="H367" s="70">
        <v>0.0</v>
      </c>
      <c r="I367" s="70">
        <v>0.0</v>
      </c>
      <c r="J367" s="70">
        <v>2.0</v>
      </c>
      <c r="K367" s="70">
        <v>10.0</v>
      </c>
      <c r="L367" s="70">
        <v>34.0</v>
      </c>
      <c r="M367" s="69" t="s">
        <v>7971</v>
      </c>
      <c r="N367" s="69" t="s">
        <v>7600</v>
      </c>
      <c r="O367" s="70">
        <v>1966.0</v>
      </c>
      <c r="P367" s="69" t="s">
        <v>7605</v>
      </c>
      <c r="Q367" s="16"/>
      <c r="R367" s="18"/>
      <c r="S367" s="18"/>
      <c r="T367" s="12"/>
      <c r="U367" s="16"/>
      <c r="V367" s="16"/>
      <c r="W367" s="51"/>
      <c r="X367" s="51"/>
      <c r="Y367" s="16"/>
      <c r="Z367" s="16"/>
      <c r="AC367" s="16"/>
      <c r="AD367" s="16"/>
      <c r="AE367" s="16"/>
      <c r="AF367" s="72"/>
      <c r="AG367" s="72"/>
      <c r="AH367" s="72"/>
      <c r="AI367" s="72"/>
      <c r="AJ367" s="72"/>
      <c r="AK367" s="72"/>
      <c r="AL367" s="72"/>
      <c r="AM367" s="72"/>
    </row>
    <row r="368">
      <c r="A368" s="70">
        <v>367.0</v>
      </c>
      <c r="B368" s="69" t="s">
        <v>4047</v>
      </c>
      <c r="C368" s="70">
        <v>2987.0</v>
      </c>
      <c r="D368" s="70">
        <v>522.0</v>
      </c>
      <c r="E368" s="70">
        <v>142.0</v>
      </c>
      <c r="F368" s="70">
        <v>0.0</v>
      </c>
      <c r="G368" s="70">
        <v>0.0</v>
      </c>
      <c r="H368" s="70">
        <v>0.0</v>
      </c>
      <c r="I368" s="70">
        <v>0.0</v>
      </c>
      <c r="J368" s="70">
        <v>4.0</v>
      </c>
      <c r="K368" s="70">
        <v>7.0</v>
      </c>
      <c r="L368" s="70">
        <v>85.0</v>
      </c>
      <c r="M368" s="69" t="s">
        <v>7604</v>
      </c>
      <c r="N368" s="69" t="s">
        <v>7600</v>
      </c>
      <c r="O368" s="70">
        <v>3968.0</v>
      </c>
      <c r="P368" s="69" t="s">
        <v>7602</v>
      </c>
      <c r="Q368" s="16"/>
      <c r="R368" s="18"/>
      <c r="S368" s="18"/>
      <c r="T368" s="12"/>
      <c r="U368" s="16"/>
      <c r="V368" s="16"/>
      <c r="W368" s="51"/>
      <c r="X368" s="51"/>
      <c r="Y368" s="16"/>
      <c r="Z368" s="16"/>
      <c r="AC368" s="16"/>
      <c r="AD368" s="16"/>
      <c r="AE368" s="16"/>
      <c r="AF368" s="72"/>
      <c r="AG368" s="72"/>
      <c r="AH368" s="72"/>
      <c r="AI368" s="72"/>
      <c r="AJ368" s="72"/>
      <c r="AK368" s="72"/>
      <c r="AL368" s="72"/>
      <c r="AM368" s="72"/>
    </row>
    <row r="369">
      <c r="A369" s="70">
        <v>368.0</v>
      </c>
      <c r="B369" s="69" t="s">
        <v>4047</v>
      </c>
      <c r="C369" s="70">
        <v>3036.0</v>
      </c>
      <c r="D369" s="70">
        <v>523.0</v>
      </c>
      <c r="E369" s="70">
        <v>147.0</v>
      </c>
      <c r="F369" s="70">
        <v>0.0</v>
      </c>
      <c r="G369" s="70">
        <v>0.0</v>
      </c>
      <c r="H369" s="70">
        <v>0.0</v>
      </c>
      <c r="I369" s="70">
        <v>0.0</v>
      </c>
      <c r="J369" s="70">
        <v>4.0</v>
      </c>
      <c r="K369" s="70">
        <v>7.0</v>
      </c>
      <c r="L369" s="70">
        <v>89.0</v>
      </c>
      <c r="M369" s="69" t="s">
        <v>7604</v>
      </c>
      <c r="N369" s="69" t="s">
        <v>7600</v>
      </c>
      <c r="O369" s="70">
        <v>4040.0</v>
      </c>
      <c r="P369" s="69" t="s">
        <v>7602</v>
      </c>
      <c r="Q369" s="16"/>
      <c r="R369" s="18"/>
      <c r="S369" s="18"/>
      <c r="T369" s="12"/>
      <c r="U369" s="16"/>
      <c r="V369" s="16"/>
      <c r="W369" s="51"/>
      <c r="X369" s="51"/>
      <c r="Y369" s="16"/>
      <c r="Z369" s="16"/>
      <c r="AC369" s="16"/>
      <c r="AD369" s="16"/>
      <c r="AE369" s="16"/>
      <c r="AF369" s="72"/>
      <c r="AG369" s="72"/>
      <c r="AH369" s="72"/>
      <c r="AI369" s="72"/>
      <c r="AJ369" s="72"/>
      <c r="AK369" s="72"/>
      <c r="AL369" s="72"/>
      <c r="AM369" s="72"/>
    </row>
    <row r="370">
      <c r="A370" s="70">
        <v>369.0</v>
      </c>
      <c r="B370" s="69" t="s">
        <v>4061</v>
      </c>
      <c r="C370" s="70">
        <v>2894.0</v>
      </c>
      <c r="D370" s="70">
        <v>528.0</v>
      </c>
      <c r="E370" s="70">
        <v>106.0</v>
      </c>
      <c r="F370" s="70">
        <v>1.0</v>
      </c>
      <c r="G370" s="70">
        <v>0.0</v>
      </c>
      <c r="H370" s="70">
        <v>0.0</v>
      </c>
      <c r="I370" s="70">
        <v>0.0</v>
      </c>
      <c r="J370" s="70">
        <v>0.0</v>
      </c>
      <c r="K370" s="70">
        <v>13.0</v>
      </c>
      <c r="L370" s="70">
        <v>69.0</v>
      </c>
      <c r="M370" s="69" t="s">
        <v>7983</v>
      </c>
      <c r="N370" s="69" t="s">
        <v>7600</v>
      </c>
      <c r="O370" s="70">
        <v>3784.0</v>
      </c>
      <c r="P370" s="69" t="s">
        <v>7602</v>
      </c>
      <c r="Q370" s="16"/>
      <c r="R370" s="18"/>
      <c r="S370" s="18"/>
      <c r="T370" s="12"/>
      <c r="U370" s="16"/>
      <c r="V370" s="16"/>
      <c r="W370" s="22"/>
      <c r="X370" s="22"/>
      <c r="Y370" s="22"/>
      <c r="Z370" s="16"/>
      <c r="AA370" s="12"/>
      <c r="AB370" s="12"/>
      <c r="AC370" s="12"/>
      <c r="AD370" s="12"/>
      <c r="AE370" s="12"/>
      <c r="AF370" s="72"/>
      <c r="AG370" s="72"/>
      <c r="AH370" s="72"/>
      <c r="AI370" s="72"/>
      <c r="AJ370" s="72"/>
      <c r="AK370" s="72"/>
      <c r="AL370" s="72"/>
      <c r="AM370" s="72"/>
    </row>
    <row r="371">
      <c r="A371" s="70">
        <v>370.0</v>
      </c>
      <c r="B371" s="69" t="s">
        <v>2689</v>
      </c>
      <c r="C371" s="70">
        <v>2231.0</v>
      </c>
      <c r="D371" s="70">
        <v>381.0</v>
      </c>
      <c r="E371" s="70">
        <v>59.0</v>
      </c>
      <c r="F371" s="70">
        <v>0.0</v>
      </c>
      <c r="G371" s="70">
        <v>1.0</v>
      </c>
      <c r="H371" s="70">
        <v>0.0</v>
      </c>
      <c r="I371" s="70">
        <v>0.0</v>
      </c>
      <c r="J371" s="70">
        <v>0.0</v>
      </c>
      <c r="K371" s="70">
        <v>8.0</v>
      </c>
      <c r="L371" s="70">
        <v>54.0</v>
      </c>
      <c r="M371" s="69" t="s">
        <v>7609</v>
      </c>
      <c r="N371" s="69" t="s">
        <v>7600</v>
      </c>
      <c r="O371" s="70">
        <v>2944.0</v>
      </c>
      <c r="P371" s="69" t="s">
        <v>7602</v>
      </c>
      <c r="Q371" s="16"/>
      <c r="R371" s="18"/>
      <c r="S371" s="18"/>
      <c r="T371" s="12"/>
      <c r="U371" s="16"/>
      <c r="V371" s="16"/>
      <c r="W371" s="22"/>
      <c r="X371" s="22"/>
      <c r="Y371" s="16"/>
      <c r="Z371" s="16"/>
      <c r="AA371" s="12"/>
      <c r="AB371" s="12"/>
      <c r="AC371" s="12"/>
      <c r="AD371" s="12"/>
      <c r="AE371" s="12"/>
      <c r="AF371" s="72"/>
      <c r="AG371" s="72"/>
      <c r="AH371" s="72"/>
      <c r="AI371" s="72"/>
      <c r="AJ371" s="72"/>
      <c r="AK371" s="72"/>
      <c r="AL371" s="72"/>
      <c r="AM371" s="72"/>
    </row>
    <row r="372">
      <c r="A372" s="70">
        <v>371.0</v>
      </c>
      <c r="B372" s="69" t="s">
        <v>4083</v>
      </c>
      <c r="C372" s="70">
        <v>1521.0</v>
      </c>
      <c r="D372" s="70">
        <v>259.0</v>
      </c>
      <c r="E372" s="70">
        <v>53.0</v>
      </c>
      <c r="F372" s="70">
        <v>1.0</v>
      </c>
      <c r="G372" s="70">
        <v>0.0</v>
      </c>
      <c r="H372" s="70">
        <v>0.0</v>
      </c>
      <c r="I372" s="70">
        <v>0.0</v>
      </c>
      <c r="J372" s="70">
        <v>0.0</v>
      </c>
      <c r="K372" s="70">
        <v>0.0</v>
      </c>
      <c r="L372" s="70">
        <v>33.0</v>
      </c>
      <c r="M372" s="69" t="s">
        <v>7604</v>
      </c>
      <c r="N372" s="69" t="s">
        <v>7600</v>
      </c>
      <c r="O372" s="70">
        <v>1838.0</v>
      </c>
      <c r="P372" s="69" t="s">
        <v>7602</v>
      </c>
      <c r="Q372" s="16"/>
      <c r="R372" s="18"/>
      <c r="S372" s="18"/>
      <c r="T372" s="12"/>
      <c r="U372" s="16"/>
      <c r="V372" s="16"/>
      <c r="W372" s="51"/>
      <c r="X372" s="51"/>
      <c r="Y372" s="16"/>
      <c r="Z372" s="16"/>
      <c r="AA372" s="12"/>
      <c r="AB372" s="12"/>
      <c r="AC372" s="12"/>
      <c r="AD372" s="12"/>
      <c r="AE372" s="12"/>
      <c r="AF372" s="72"/>
      <c r="AG372" s="72"/>
      <c r="AH372" s="72"/>
      <c r="AI372" s="72"/>
      <c r="AJ372" s="72"/>
      <c r="AK372" s="72"/>
      <c r="AL372" s="72"/>
      <c r="AM372" s="72"/>
    </row>
    <row r="373">
      <c r="A373" s="70">
        <v>372.0</v>
      </c>
      <c r="B373" s="69" t="s">
        <v>4099</v>
      </c>
      <c r="C373" s="70">
        <v>982.0</v>
      </c>
      <c r="D373" s="70">
        <v>184.0</v>
      </c>
      <c r="E373" s="70">
        <v>17.0</v>
      </c>
      <c r="F373" s="70">
        <v>0.0</v>
      </c>
      <c r="G373" s="70">
        <v>0.0</v>
      </c>
      <c r="H373" s="70">
        <v>0.0</v>
      </c>
      <c r="I373" s="70">
        <v>0.0</v>
      </c>
      <c r="J373" s="70">
        <v>11.0</v>
      </c>
      <c r="K373" s="70">
        <v>0.0</v>
      </c>
      <c r="L373" s="70">
        <v>31.0</v>
      </c>
      <c r="M373" s="69" t="s">
        <v>7731</v>
      </c>
      <c r="N373" s="69" t="s">
        <v>7600</v>
      </c>
      <c r="O373" s="70">
        <v>1329.0</v>
      </c>
      <c r="P373" s="69" t="s">
        <v>7605</v>
      </c>
      <c r="Q373" s="16"/>
      <c r="R373" s="18"/>
      <c r="S373" s="18"/>
      <c r="T373" s="12"/>
      <c r="U373" s="16"/>
      <c r="V373" s="16"/>
      <c r="W373" s="51"/>
      <c r="X373" s="51"/>
      <c r="Y373" s="16"/>
      <c r="Z373" s="16"/>
      <c r="AA373" s="12"/>
      <c r="AB373" s="12"/>
      <c r="AC373" s="12"/>
      <c r="AD373" s="12"/>
      <c r="AE373" s="12"/>
      <c r="AF373" s="72"/>
      <c r="AG373" s="72"/>
      <c r="AH373" s="72"/>
      <c r="AI373" s="72"/>
      <c r="AJ373" s="72"/>
      <c r="AK373" s="72"/>
      <c r="AL373" s="72"/>
      <c r="AM373" s="72"/>
    </row>
    <row r="374">
      <c r="A374" s="70">
        <v>373.0</v>
      </c>
      <c r="B374" s="69" t="s">
        <v>4114</v>
      </c>
      <c r="C374" s="70">
        <v>742.0</v>
      </c>
      <c r="D374" s="70">
        <v>122.0</v>
      </c>
      <c r="E374" s="70">
        <v>26.0</v>
      </c>
      <c r="F374" s="70">
        <v>0.0</v>
      </c>
      <c r="G374" s="70">
        <v>0.0</v>
      </c>
      <c r="H374" s="70">
        <v>0.0</v>
      </c>
      <c r="I374" s="70">
        <v>0.0</v>
      </c>
      <c r="J374" s="70">
        <v>0.0</v>
      </c>
      <c r="K374" s="70">
        <v>1.0</v>
      </c>
      <c r="L374" s="70">
        <v>13.0</v>
      </c>
      <c r="M374" s="69" t="s">
        <v>7604</v>
      </c>
      <c r="N374" s="69" t="s">
        <v>7600</v>
      </c>
      <c r="O374" s="70">
        <v>998.0</v>
      </c>
      <c r="P374" s="69" t="s">
        <v>7605</v>
      </c>
      <c r="Q374" s="16"/>
      <c r="R374" s="18"/>
      <c r="S374" s="18"/>
      <c r="T374" s="12"/>
      <c r="U374" s="16"/>
      <c r="V374" s="16"/>
      <c r="W374" s="51"/>
      <c r="X374" s="51"/>
      <c r="Y374" s="16"/>
      <c r="Z374" s="16"/>
      <c r="AA374" s="12"/>
      <c r="AB374" s="12"/>
      <c r="AC374" s="12"/>
      <c r="AD374" s="12"/>
      <c r="AE374" s="12"/>
      <c r="AF374" s="72"/>
      <c r="AG374" s="72"/>
      <c r="AH374" s="72"/>
      <c r="AI374" s="72"/>
      <c r="AJ374" s="72"/>
      <c r="AK374" s="72"/>
      <c r="AL374" s="72"/>
      <c r="AM374" s="72"/>
    </row>
    <row r="375">
      <c r="A375" s="70">
        <v>374.0</v>
      </c>
      <c r="B375" s="69" t="s">
        <v>4135</v>
      </c>
      <c r="C375" s="70">
        <v>2475.0</v>
      </c>
      <c r="D375" s="70">
        <v>439.0</v>
      </c>
      <c r="E375" s="70">
        <v>84.0</v>
      </c>
      <c r="F375" s="70">
        <v>0.0</v>
      </c>
      <c r="G375" s="70">
        <v>0.0</v>
      </c>
      <c r="H375" s="70">
        <v>0.0</v>
      </c>
      <c r="I375" s="70">
        <v>0.0</v>
      </c>
      <c r="J375" s="70">
        <v>0.0</v>
      </c>
      <c r="K375" s="70">
        <v>0.0</v>
      </c>
      <c r="L375" s="70">
        <v>67.0</v>
      </c>
      <c r="M375" s="69" t="s">
        <v>7604</v>
      </c>
      <c r="N375" s="69" t="s">
        <v>7600</v>
      </c>
      <c r="O375" s="70">
        <v>3326.0</v>
      </c>
      <c r="P375" s="69" t="s">
        <v>7602</v>
      </c>
      <c r="Q375" s="16"/>
      <c r="R375" s="18"/>
      <c r="S375" s="18"/>
      <c r="T375" s="12"/>
      <c r="U375" s="16"/>
      <c r="V375" s="16"/>
      <c r="W375" s="51"/>
      <c r="X375" s="51"/>
      <c r="Y375" s="16"/>
      <c r="Z375" s="16"/>
      <c r="AA375" s="12"/>
      <c r="AB375" s="12"/>
      <c r="AC375" s="12"/>
      <c r="AD375" s="12"/>
      <c r="AE375" s="12"/>
      <c r="AF375" s="72"/>
      <c r="AG375" s="72"/>
      <c r="AH375" s="72"/>
      <c r="AI375" s="72"/>
      <c r="AJ375" s="72"/>
      <c r="AK375" s="72"/>
      <c r="AL375" s="72"/>
      <c r="AM375" s="72"/>
    </row>
    <row r="376">
      <c r="A376" s="70">
        <v>375.0</v>
      </c>
      <c r="B376" s="69" t="s">
        <v>4146</v>
      </c>
      <c r="C376" s="70">
        <v>439.0</v>
      </c>
      <c r="D376" s="70">
        <v>79.0</v>
      </c>
      <c r="E376" s="70">
        <v>13.0</v>
      </c>
      <c r="F376" s="70">
        <v>0.0</v>
      </c>
      <c r="G376" s="70">
        <v>0.0</v>
      </c>
      <c r="H376" s="70">
        <v>0.0</v>
      </c>
      <c r="I376" s="70">
        <v>0.0</v>
      </c>
      <c r="J376" s="70">
        <v>1.0</v>
      </c>
      <c r="K376" s="70">
        <v>0.0</v>
      </c>
      <c r="L376" s="70">
        <v>9.0</v>
      </c>
      <c r="M376" s="69" t="s">
        <v>7695</v>
      </c>
      <c r="N376" s="69" t="s">
        <v>7616</v>
      </c>
      <c r="O376" s="70">
        <v>585.0</v>
      </c>
      <c r="P376" s="69" t="s">
        <v>7602</v>
      </c>
      <c r="Q376" s="16"/>
      <c r="R376" s="18"/>
      <c r="S376" s="18"/>
      <c r="T376" s="12"/>
      <c r="U376" s="16"/>
      <c r="V376" s="16"/>
      <c r="W376" s="22"/>
      <c r="X376" s="22"/>
      <c r="Y376" s="16"/>
      <c r="Z376" s="16"/>
      <c r="AA376" s="12"/>
      <c r="AB376" s="12"/>
      <c r="AC376" s="12"/>
      <c r="AD376" s="12"/>
      <c r="AE376" s="12"/>
      <c r="AF376" s="72"/>
      <c r="AG376" s="72"/>
      <c r="AH376" s="72"/>
      <c r="AI376" s="72"/>
      <c r="AJ376" s="72"/>
      <c r="AK376" s="72"/>
      <c r="AL376" s="72"/>
      <c r="AM376" s="72"/>
    </row>
    <row r="377">
      <c r="A377" s="70">
        <v>376.0</v>
      </c>
      <c r="B377" s="69" t="s">
        <v>3904</v>
      </c>
      <c r="C377" s="70">
        <v>2312.0</v>
      </c>
      <c r="D377" s="70">
        <v>383.0</v>
      </c>
      <c r="E377" s="70">
        <v>64.0</v>
      </c>
      <c r="F377" s="70">
        <v>1.0</v>
      </c>
      <c r="G377" s="70">
        <v>0.0</v>
      </c>
      <c r="H377" s="70">
        <v>0.0</v>
      </c>
      <c r="I377" s="70">
        <v>0.0</v>
      </c>
      <c r="J377" s="70">
        <v>0.0</v>
      </c>
      <c r="K377" s="70">
        <v>0.0</v>
      </c>
      <c r="L377" s="70">
        <v>83.0</v>
      </c>
      <c r="M377" s="69" t="s">
        <v>7604</v>
      </c>
      <c r="N377" s="69" t="s">
        <v>7600</v>
      </c>
      <c r="O377" s="70">
        <v>3033.0</v>
      </c>
      <c r="P377" s="69" t="s">
        <v>7602</v>
      </c>
      <c r="Q377" s="16"/>
      <c r="R377" s="18"/>
      <c r="S377" s="18"/>
      <c r="T377" s="12"/>
      <c r="U377" s="16"/>
      <c r="V377" s="16"/>
      <c r="W377" s="51"/>
      <c r="X377" s="51"/>
      <c r="Y377" s="16"/>
      <c r="Z377" s="16"/>
      <c r="AA377" s="12"/>
      <c r="AB377" s="12"/>
      <c r="AC377" s="12"/>
      <c r="AD377" s="12"/>
      <c r="AE377" s="12"/>
      <c r="AF377" s="72"/>
      <c r="AG377" s="72"/>
      <c r="AH377" s="72"/>
      <c r="AI377" s="72"/>
      <c r="AJ377" s="72"/>
      <c r="AK377" s="72"/>
      <c r="AL377" s="72"/>
      <c r="AM377" s="72"/>
    </row>
    <row r="378">
      <c r="A378" s="70">
        <v>377.0</v>
      </c>
      <c r="B378" s="69" t="s">
        <v>4167</v>
      </c>
      <c r="C378" s="70">
        <v>1632.0</v>
      </c>
      <c r="D378" s="70">
        <v>264.0</v>
      </c>
      <c r="E378" s="70">
        <v>88.0</v>
      </c>
      <c r="F378" s="70">
        <v>0.0</v>
      </c>
      <c r="G378" s="70">
        <v>2.0</v>
      </c>
      <c r="H378" s="70">
        <v>0.0</v>
      </c>
      <c r="I378" s="70">
        <v>0.0</v>
      </c>
      <c r="J378" s="70">
        <v>0.0</v>
      </c>
      <c r="K378" s="70">
        <v>6.0</v>
      </c>
      <c r="L378" s="70">
        <v>29.0</v>
      </c>
      <c r="M378" s="69" t="s">
        <v>7993</v>
      </c>
      <c r="N378" s="69" t="s">
        <v>7600</v>
      </c>
      <c r="O378" s="70">
        <v>2092.0</v>
      </c>
      <c r="P378" s="69" t="s">
        <v>7602</v>
      </c>
      <c r="Q378" s="16"/>
      <c r="R378" s="18"/>
      <c r="S378" s="18"/>
      <c r="T378" s="12"/>
      <c r="U378" s="16"/>
      <c r="V378" s="16"/>
      <c r="W378" s="22"/>
      <c r="X378" s="22"/>
      <c r="Y378" s="16"/>
      <c r="Z378" s="16"/>
      <c r="AC378" s="16"/>
      <c r="AD378" s="16"/>
      <c r="AE378" s="16"/>
      <c r="AF378" s="72"/>
      <c r="AG378" s="72"/>
      <c r="AH378" s="72"/>
      <c r="AI378" s="72"/>
      <c r="AJ378" s="72"/>
      <c r="AK378" s="72"/>
      <c r="AL378" s="72"/>
      <c r="AM378" s="72"/>
    </row>
    <row r="379">
      <c r="A379" s="70">
        <v>378.0</v>
      </c>
      <c r="B379" s="69" t="s">
        <v>4177</v>
      </c>
      <c r="C379" s="70">
        <v>3323.0</v>
      </c>
      <c r="D379" s="70">
        <v>634.0</v>
      </c>
      <c r="E379" s="70">
        <v>100.0</v>
      </c>
      <c r="F379" s="70">
        <v>0.0</v>
      </c>
      <c r="G379" s="70">
        <v>0.0</v>
      </c>
      <c r="H379" s="70">
        <v>0.0</v>
      </c>
      <c r="I379" s="70">
        <v>0.0</v>
      </c>
      <c r="J379" s="70">
        <v>2.0</v>
      </c>
      <c r="K379" s="70">
        <v>14.0</v>
      </c>
      <c r="L379" s="70">
        <v>115.0</v>
      </c>
      <c r="M379" s="69" t="s">
        <v>7604</v>
      </c>
      <c r="N379" s="69" t="s">
        <v>7600</v>
      </c>
      <c r="O379" s="70">
        <v>4535.0</v>
      </c>
      <c r="P379" s="69" t="s">
        <v>7602</v>
      </c>
      <c r="Q379" s="16"/>
      <c r="R379" s="18"/>
      <c r="S379" s="18"/>
      <c r="T379" s="12"/>
      <c r="U379" s="16"/>
      <c r="V379" s="16"/>
      <c r="W379" s="51"/>
      <c r="X379" s="51"/>
      <c r="Y379" s="16"/>
      <c r="Z379" s="16"/>
      <c r="AC379" s="16"/>
      <c r="AD379" s="16"/>
      <c r="AE379" s="16"/>
      <c r="AF379" s="72"/>
      <c r="AG379" s="72"/>
      <c r="AH379" s="72"/>
      <c r="AI379" s="72"/>
      <c r="AJ379" s="72"/>
      <c r="AK379" s="72"/>
      <c r="AL379" s="72"/>
      <c r="AM379" s="72"/>
    </row>
    <row r="380">
      <c r="A380" s="70">
        <v>379.0</v>
      </c>
      <c r="B380" s="69" t="s">
        <v>4187</v>
      </c>
      <c r="C380" s="70">
        <v>2796.0</v>
      </c>
      <c r="D380" s="70">
        <v>444.0</v>
      </c>
      <c r="E380" s="70">
        <v>90.0</v>
      </c>
      <c r="F380" s="70">
        <v>0.0</v>
      </c>
      <c r="G380" s="70">
        <v>0.0</v>
      </c>
      <c r="H380" s="70">
        <v>0.0</v>
      </c>
      <c r="I380" s="70">
        <v>0.0</v>
      </c>
      <c r="J380" s="70">
        <v>0.0</v>
      </c>
      <c r="K380" s="70">
        <v>4.0</v>
      </c>
      <c r="L380" s="70">
        <v>60.0</v>
      </c>
      <c r="M380" s="69" t="s">
        <v>7699</v>
      </c>
      <c r="N380" s="69" t="s">
        <v>7651</v>
      </c>
      <c r="O380" s="70">
        <v>3840.0</v>
      </c>
      <c r="P380" s="69" t="s">
        <v>7605</v>
      </c>
      <c r="Q380" s="16"/>
      <c r="R380" s="18"/>
      <c r="S380" s="18"/>
      <c r="T380" s="12"/>
      <c r="U380" s="16"/>
      <c r="V380" s="16"/>
      <c r="W380" s="51"/>
      <c r="X380" s="51"/>
      <c r="Y380" s="16"/>
      <c r="Z380" s="16"/>
      <c r="AC380" s="16"/>
      <c r="AD380" s="16"/>
      <c r="AE380" s="16"/>
      <c r="AF380" s="72"/>
      <c r="AG380" s="72"/>
      <c r="AH380" s="72"/>
      <c r="AI380" s="72"/>
      <c r="AJ380" s="72"/>
      <c r="AK380" s="72"/>
      <c r="AL380" s="72"/>
      <c r="AM380" s="72"/>
    </row>
    <row r="381">
      <c r="A381" s="70">
        <v>380.0</v>
      </c>
      <c r="B381" s="69" t="s">
        <v>4198</v>
      </c>
      <c r="C381" s="70">
        <v>4752.0</v>
      </c>
      <c r="D381" s="70">
        <v>835.0</v>
      </c>
      <c r="E381" s="70">
        <v>146.0</v>
      </c>
      <c r="F381" s="70">
        <v>1.0</v>
      </c>
      <c r="G381" s="70">
        <v>0.0</v>
      </c>
      <c r="H381" s="70">
        <v>0.0</v>
      </c>
      <c r="I381" s="70">
        <v>0.0</v>
      </c>
      <c r="J381" s="70">
        <v>1.0</v>
      </c>
      <c r="K381" s="70">
        <v>10.0</v>
      </c>
      <c r="L381" s="70">
        <v>100.0</v>
      </c>
      <c r="M381" s="69" t="s">
        <v>7621</v>
      </c>
      <c r="N381" s="69" t="s">
        <v>7600</v>
      </c>
      <c r="O381" s="70">
        <v>6387.0</v>
      </c>
      <c r="P381" s="69" t="s">
        <v>7602</v>
      </c>
      <c r="Q381" s="16"/>
      <c r="R381" s="18"/>
      <c r="S381" s="18"/>
      <c r="T381" s="12"/>
      <c r="U381" s="16"/>
      <c r="V381" s="16"/>
      <c r="W381" s="22"/>
      <c r="X381" s="22"/>
      <c r="Y381" s="22"/>
      <c r="Z381" s="16"/>
      <c r="AC381" s="16"/>
      <c r="AD381" s="16"/>
      <c r="AE381" s="16"/>
      <c r="AF381" s="72"/>
      <c r="AG381" s="72"/>
      <c r="AH381" s="72"/>
      <c r="AI381" s="72"/>
      <c r="AJ381" s="72"/>
      <c r="AK381" s="72"/>
      <c r="AL381" s="72"/>
      <c r="AM381" s="72"/>
    </row>
    <row r="382">
      <c r="A382" s="70">
        <v>381.0</v>
      </c>
      <c r="B382" s="69" t="s">
        <v>4210</v>
      </c>
      <c r="C382" s="70">
        <v>8658.0</v>
      </c>
      <c r="D382" s="70">
        <v>1309.0</v>
      </c>
      <c r="E382" s="70">
        <v>342.0</v>
      </c>
      <c r="F382" s="70">
        <v>2.0</v>
      </c>
      <c r="G382" s="70">
        <v>1.0</v>
      </c>
      <c r="H382" s="70">
        <v>0.0</v>
      </c>
      <c r="I382" s="70">
        <v>1.0</v>
      </c>
      <c r="J382" s="70">
        <v>1.0</v>
      </c>
      <c r="K382" s="70">
        <v>36.0</v>
      </c>
      <c r="L382" s="70">
        <v>219.0</v>
      </c>
      <c r="M382" s="69" t="s">
        <v>8005</v>
      </c>
      <c r="N382" s="69" t="s">
        <v>7613</v>
      </c>
      <c r="O382" s="70">
        <v>11386.0</v>
      </c>
      <c r="P382" s="69" t="s">
        <v>7602</v>
      </c>
      <c r="Q382" s="16"/>
      <c r="R382" s="18"/>
      <c r="S382" s="18"/>
      <c r="T382" s="12"/>
      <c r="U382" s="16"/>
      <c r="V382" s="16"/>
      <c r="W382" s="51"/>
      <c r="X382" s="51"/>
      <c r="Y382" s="16"/>
      <c r="Z382" s="16"/>
      <c r="AC382" s="16"/>
      <c r="AD382" s="16"/>
      <c r="AE382" s="16"/>
      <c r="AF382" s="72"/>
      <c r="AG382" s="72"/>
      <c r="AH382" s="72"/>
      <c r="AI382" s="72"/>
      <c r="AJ382" s="72"/>
      <c r="AK382" s="72"/>
      <c r="AL382" s="72"/>
      <c r="AM382" s="72"/>
    </row>
    <row r="383">
      <c r="A383" s="70">
        <v>382.0</v>
      </c>
      <c r="B383" s="69" t="s">
        <v>3332</v>
      </c>
      <c r="C383" s="70">
        <v>981.0</v>
      </c>
      <c r="D383" s="70">
        <v>166.0</v>
      </c>
      <c r="E383" s="70">
        <v>28.0</v>
      </c>
      <c r="F383" s="70">
        <v>1.0</v>
      </c>
      <c r="G383" s="70">
        <v>0.0</v>
      </c>
      <c r="H383" s="70">
        <v>0.0</v>
      </c>
      <c r="I383" s="70">
        <v>0.0</v>
      </c>
      <c r="J383" s="70">
        <v>1.0</v>
      </c>
      <c r="K383" s="70">
        <v>1.0</v>
      </c>
      <c r="L383" s="70">
        <v>31.0</v>
      </c>
      <c r="M383" s="69" t="s">
        <v>7609</v>
      </c>
      <c r="N383" s="69" t="s">
        <v>7600</v>
      </c>
      <c r="O383" s="70">
        <v>1307.0</v>
      </c>
      <c r="P383" s="69" t="s">
        <v>7602</v>
      </c>
      <c r="Q383" s="16"/>
      <c r="R383" s="18"/>
      <c r="S383" s="18"/>
      <c r="T383" s="12"/>
      <c r="U383" s="16"/>
      <c r="V383" s="16"/>
      <c r="W383" s="51"/>
      <c r="X383" s="51"/>
      <c r="Y383" s="16"/>
      <c r="Z383" s="16"/>
      <c r="AC383" s="16"/>
      <c r="AD383" s="16"/>
      <c r="AE383" s="16"/>
      <c r="AF383" s="72"/>
      <c r="AG383" s="72"/>
      <c r="AH383" s="72"/>
      <c r="AI383" s="72"/>
      <c r="AJ383" s="72"/>
      <c r="AK383" s="72"/>
      <c r="AL383" s="72"/>
      <c r="AM383" s="72"/>
    </row>
    <row r="384">
      <c r="A384" s="70">
        <v>383.0</v>
      </c>
      <c r="B384" s="69" t="s">
        <v>4224</v>
      </c>
      <c r="C384" s="70">
        <v>2457.0</v>
      </c>
      <c r="D384" s="70">
        <v>406.0</v>
      </c>
      <c r="E384" s="70">
        <v>70.0</v>
      </c>
      <c r="F384" s="70">
        <v>0.0</v>
      </c>
      <c r="G384" s="70">
        <v>1.0</v>
      </c>
      <c r="H384" s="70">
        <v>0.0</v>
      </c>
      <c r="I384" s="70">
        <v>0.0</v>
      </c>
      <c r="J384" s="70">
        <v>7.0</v>
      </c>
      <c r="K384" s="70">
        <v>2.0</v>
      </c>
      <c r="L384" s="70">
        <v>321.0</v>
      </c>
      <c r="M384" s="69" t="s">
        <v>7604</v>
      </c>
      <c r="N384" s="69" t="s">
        <v>7600</v>
      </c>
      <c r="O384" s="70">
        <v>3218.0</v>
      </c>
      <c r="P384" s="69" t="s">
        <v>7605</v>
      </c>
      <c r="Q384" s="16"/>
      <c r="R384" s="18"/>
      <c r="S384" s="18"/>
      <c r="T384" s="12"/>
      <c r="U384" s="16"/>
      <c r="V384" s="16"/>
      <c r="W384" s="51"/>
      <c r="X384" s="51"/>
      <c r="Y384" s="16"/>
      <c r="Z384" s="16"/>
      <c r="AC384" s="16"/>
      <c r="AD384" s="16"/>
      <c r="AE384" s="16"/>
      <c r="AF384" s="72"/>
      <c r="AG384" s="72"/>
      <c r="AH384" s="72"/>
      <c r="AI384" s="72"/>
      <c r="AJ384" s="72"/>
      <c r="AK384" s="72"/>
      <c r="AL384" s="72"/>
      <c r="AM384" s="72"/>
    </row>
    <row r="385">
      <c r="A385" s="70">
        <v>384.0</v>
      </c>
      <c r="B385" s="69" t="s">
        <v>4235</v>
      </c>
      <c r="C385" s="70">
        <v>1973.0</v>
      </c>
      <c r="D385" s="70">
        <v>348.0</v>
      </c>
      <c r="E385" s="70">
        <v>74.0</v>
      </c>
      <c r="F385" s="70">
        <v>0.0</v>
      </c>
      <c r="G385" s="70">
        <v>0.0</v>
      </c>
      <c r="H385" s="70">
        <v>0.0</v>
      </c>
      <c r="I385" s="70">
        <v>0.0</v>
      </c>
      <c r="J385" s="70">
        <v>0.0</v>
      </c>
      <c r="K385" s="70">
        <v>0.0</v>
      </c>
      <c r="L385" s="70">
        <v>49.0</v>
      </c>
      <c r="M385" s="69" t="s">
        <v>7604</v>
      </c>
      <c r="N385" s="69" t="s">
        <v>7600</v>
      </c>
      <c r="O385" s="70">
        <v>2675.0</v>
      </c>
      <c r="P385" s="69" t="s">
        <v>7602</v>
      </c>
      <c r="Q385" s="16"/>
      <c r="R385" s="18"/>
      <c r="S385" s="18"/>
      <c r="T385" s="12"/>
      <c r="U385" s="16"/>
      <c r="V385" s="16"/>
      <c r="W385" s="22"/>
      <c r="X385" s="22"/>
      <c r="Y385" s="16"/>
      <c r="Z385" s="16"/>
      <c r="AC385" s="16"/>
      <c r="AD385" s="16"/>
      <c r="AE385" s="16"/>
      <c r="AF385" s="72"/>
      <c r="AG385" s="72"/>
      <c r="AH385" s="72"/>
      <c r="AI385" s="72"/>
      <c r="AJ385" s="72"/>
      <c r="AK385" s="72"/>
      <c r="AL385" s="72"/>
      <c r="AM385" s="72"/>
    </row>
    <row r="386">
      <c r="A386" s="70">
        <v>385.0</v>
      </c>
      <c r="B386" s="69" t="s">
        <v>4245</v>
      </c>
      <c r="C386" s="70">
        <v>1474.0</v>
      </c>
      <c r="D386" s="70">
        <v>260.0</v>
      </c>
      <c r="E386" s="70">
        <v>49.0</v>
      </c>
      <c r="F386" s="70">
        <v>1.0</v>
      </c>
      <c r="G386" s="70">
        <v>0.0</v>
      </c>
      <c r="H386" s="70">
        <v>0.0</v>
      </c>
      <c r="I386" s="70">
        <v>0.0</v>
      </c>
      <c r="J386" s="70">
        <v>0.0</v>
      </c>
      <c r="K386" s="70">
        <v>2.0</v>
      </c>
      <c r="L386" s="70">
        <v>31.0</v>
      </c>
      <c r="M386" s="69" t="s">
        <v>8015</v>
      </c>
      <c r="N386" s="69" t="s">
        <v>7613</v>
      </c>
      <c r="O386" s="70">
        <v>2007.0</v>
      </c>
      <c r="P386" s="69" t="s">
        <v>7602</v>
      </c>
      <c r="Q386" s="16"/>
      <c r="R386" s="18"/>
      <c r="S386" s="18"/>
      <c r="T386" s="12"/>
      <c r="U386" s="16"/>
      <c r="V386" s="16"/>
      <c r="W386" s="51"/>
      <c r="X386" s="51"/>
      <c r="Y386" s="16"/>
      <c r="Z386" s="16"/>
      <c r="AC386" s="16"/>
      <c r="AD386" s="16"/>
      <c r="AE386" s="16"/>
      <c r="AF386" s="72"/>
      <c r="AG386" s="72"/>
      <c r="AH386" s="72"/>
      <c r="AI386" s="72"/>
      <c r="AJ386" s="72"/>
      <c r="AK386" s="72"/>
      <c r="AL386" s="72"/>
      <c r="AM386" s="72"/>
    </row>
    <row r="387">
      <c r="A387" s="70">
        <v>386.0</v>
      </c>
      <c r="B387" s="69" t="s">
        <v>4257</v>
      </c>
      <c r="C387" s="70">
        <v>1241.0</v>
      </c>
      <c r="D387" s="70">
        <v>204.0</v>
      </c>
      <c r="E387" s="70">
        <v>60.0</v>
      </c>
      <c r="F387" s="70">
        <v>1.0</v>
      </c>
      <c r="G387" s="70">
        <v>0.0</v>
      </c>
      <c r="H387" s="70">
        <v>0.0</v>
      </c>
      <c r="I387" s="70">
        <v>0.0</v>
      </c>
      <c r="J387" s="70">
        <v>0.0</v>
      </c>
      <c r="K387" s="70">
        <v>0.0</v>
      </c>
      <c r="L387" s="70">
        <v>57.0</v>
      </c>
      <c r="M387" s="69" t="s">
        <v>7615</v>
      </c>
      <c r="N387" s="69" t="s">
        <v>7616</v>
      </c>
      <c r="O387" s="70">
        <v>1591.0</v>
      </c>
      <c r="P387" s="69" t="s">
        <v>7602</v>
      </c>
      <c r="Q387" s="16"/>
      <c r="R387" s="18"/>
      <c r="S387" s="18"/>
      <c r="T387" s="12"/>
      <c r="U387" s="16"/>
      <c r="V387" s="16"/>
      <c r="W387" s="22"/>
      <c r="X387" s="22"/>
      <c r="Y387" s="16"/>
      <c r="Z387" s="16"/>
      <c r="AC387" s="16"/>
      <c r="AD387" s="16"/>
      <c r="AE387" s="16"/>
      <c r="AF387" s="72"/>
      <c r="AG387" s="72"/>
      <c r="AH387" s="72"/>
      <c r="AI387" s="72"/>
      <c r="AJ387" s="72"/>
      <c r="AK387" s="72"/>
      <c r="AL387" s="72"/>
      <c r="AM387" s="72"/>
    </row>
    <row r="388">
      <c r="A388" s="70">
        <v>387.0</v>
      </c>
      <c r="B388" s="69" t="s">
        <v>4267</v>
      </c>
      <c r="C388" s="70">
        <v>3849.0</v>
      </c>
      <c r="D388" s="70">
        <v>694.0</v>
      </c>
      <c r="E388" s="70">
        <v>104.0</v>
      </c>
      <c r="F388" s="70">
        <v>1.0</v>
      </c>
      <c r="G388" s="70">
        <v>0.0</v>
      </c>
      <c r="H388" s="70">
        <v>0.0</v>
      </c>
      <c r="I388" s="70">
        <v>0.0</v>
      </c>
      <c r="J388" s="70">
        <v>0.0</v>
      </c>
      <c r="K388" s="70">
        <v>3.0</v>
      </c>
      <c r="L388" s="70">
        <v>85.0</v>
      </c>
      <c r="M388" s="69" t="s">
        <v>8018</v>
      </c>
      <c r="N388" s="69" t="s">
        <v>7600</v>
      </c>
      <c r="O388" s="70">
        <v>5239.0</v>
      </c>
      <c r="P388" s="69" t="s">
        <v>7602</v>
      </c>
      <c r="Q388" s="16"/>
      <c r="R388" s="18"/>
      <c r="S388" s="18"/>
      <c r="T388" s="12"/>
      <c r="U388" s="16"/>
      <c r="V388" s="16"/>
      <c r="W388" s="22"/>
      <c r="X388" s="22"/>
      <c r="Y388" s="16"/>
      <c r="Z388" s="16"/>
      <c r="AC388" s="16"/>
      <c r="AD388" s="16"/>
      <c r="AE388" s="16"/>
      <c r="AF388" s="72"/>
      <c r="AG388" s="72"/>
      <c r="AH388" s="72"/>
      <c r="AI388" s="72"/>
      <c r="AJ388" s="72"/>
      <c r="AK388" s="72"/>
      <c r="AL388" s="72"/>
      <c r="AM388" s="72"/>
    </row>
    <row r="389">
      <c r="A389" s="70">
        <v>388.0</v>
      </c>
      <c r="B389" s="69" t="s">
        <v>4275</v>
      </c>
      <c r="C389" s="70">
        <v>463.0</v>
      </c>
      <c r="D389" s="70">
        <v>82.0</v>
      </c>
      <c r="E389" s="70">
        <v>10.0</v>
      </c>
      <c r="F389" s="70">
        <v>0.0</v>
      </c>
      <c r="G389" s="70">
        <v>0.0</v>
      </c>
      <c r="H389" s="70">
        <v>0.0</v>
      </c>
      <c r="I389" s="70">
        <v>0.0</v>
      </c>
      <c r="J389" s="70">
        <v>1.0</v>
      </c>
      <c r="K389" s="70">
        <v>3.0</v>
      </c>
      <c r="L389" s="70">
        <v>10.0</v>
      </c>
      <c r="M389" s="69" t="s">
        <v>7615</v>
      </c>
      <c r="N389" s="69" t="s">
        <v>7616</v>
      </c>
      <c r="O389" s="70">
        <v>618.0</v>
      </c>
      <c r="P389" s="69" t="s">
        <v>7602</v>
      </c>
      <c r="Q389" s="16"/>
      <c r="R389" s="18"/>
      <c r="S389" s="18"/>
      <c r="T389" s="12"/>
      <c r="U389" s="16"/>
      <c r="V389" s="16"/>
      <c r="W389" s="51"/>
      <c r="X389" s="51"/>
      <c r="Y389" s="16"/>
      <c r="Z389" s="16"/>
      <c r="AC389" s="16"/>
      <c r="AD389" s="16"/>
      <c r="AE389" s="16"/>
      <c r="AF389" s="72"/>
      <c r="AG389" s="72"/>
      <c r="AH389" s="72"/>
      <c r="AI389" s="72"/>
      <c r="AJ389" s="72"/>
      <c r="AK389" s="72"/>
      <c r="AL389" s="72"/>
      <c r="AM389" s="72"/>
    </row>
    <row r="390">
      <c r="A390" s="70">
        <v>389.0</v>
      </c>
      <c r="B390" s="69" t="s">
        <v>4281</v>
      </c>
      <c r="C390" s="70">
        <v>1847.0</v>
      </c>
      <c r="D390" s="70">
        <v>367.0</v>
      </c>
      <c r="E390" s="70">
        <v>44.0</v>
      </c>
      <c r="F390" s="70">
        <v>0.0</v>
      </c>
      <c r="G390" s="70">
        <v>0.0</v>
      </c>
      <c r="H390" s="70">
        <v>0.0</v>
      </c>
      <c r="I390" s="70">
        <v>0.0</v>
      </c>
      <c r="J390" s="70">
        <v>4.0</v>
      </c>
      <c r="K390" s="70">
        <v>13.0</v>
      </c>
      <c r="L390" s="70">
        <v>42.0</v>
      </c>
      <c r="M390" s="69" t="s">
        <v>7607</v>
      </c>
      <c r="N390" s="69" t="s">
        <v>7600</v>
      </c>
      <c r="O390" s="70">
        <v>2506.0</v>
      </c>
      <c r="P390" s="69" t="s">
        <v>7605</v>
      </c>
      <c r="Q390" s="16"/>
      <c r="R390" s="18"/>
      <c r="S390" s="18"/>
      <c r="T390" s="12"/>
      <c r="U390" s="16"/>
      <c r="V390" s="16"/>
      <c r="W390" s="22"/>
      <c r="X390" s="22"/>
      <c r="Y390" s="22"/>
      <c r="Z390" s="16"/>
      <c r="AC390" s="16"/>
      <c r="AD390" s="16"/>
      <c r="AE390" s="16"/>
      <c r="AF390" s="72"/>
      <c r="AG390" s="72"/>
      <c r="AH390" s="72"/>
      <c r="AI390" s="72"/>
      <c r="AJ390" s="72"/>
      <c r="AK390" s="72"/>
      <c r="AL390" s="72"/>
      <c r="AM390" s="72"/>
    </row>
    <row r="391">
      <c r="A391" s="70">
        <v>390.0</v>
      </c>
      <c r="B391" s="69" t="s">
        <v>4290</v>
      </c>
      <c r="C391" s="70">
        <v>1280.0</v>
      </c>
      <c r="D391" s="70">
        <v>189.0</v>
      </c>
      <c r="E391" s="70">
        <v>58.0</v>
      </c>
      <c r="F391" s="70">
        <v>1.0</v>
      </c>
      <c r="G391" s="70">
        <v>0.0</v>
      </c>
      <c r="H391" s="70">
        <v>0.0</v>
      </c>
      <c r="I391" s="70">
        <v>0.0</v>
      </c>
      <c r="J391" s="70">
        <v>0.0</v>
      </c>
      <c r="K391" s="70">
        <v>1.0</v>
      </c>
      <c r="L391" s="70">
        <v>24.0</v>
      </c>
      <c r="M391" s="69" t="s">
        <v>7604</v>
      </c>
      <c r="N391" s="69" t="s">
        <v>7600</v>
      </c>
      <c r="O391" s="70">
        <v>1676.0</v>
      </c>
      <c r="P391" s="69" t="s">
        <v>7602</v>
      </c>
      <c r="Q391" s="16"/>
      <c r="R391" s="18"/>
      <c r="S391" s="18"/>
      <c r="T391" s="12"/>
      <c r="U391" s="16"/>
      <c r="V391" s="16"/>
      <c r="W391" s="22"/>
      <c r="X391" s="22"/>
      <c r="Y391" s="16"/>
      <c r="Z391" s="16"/>
      <c r="AC391" s="16"/>
      <c r="AD391" s="16"/>
      <c r="AE391" s="16"/>
      <c r="AF391" s="72"/>
      <c r="AG391" s="72"/>
      <c r="AH391" s="72"/>
      <c r="AI391" s="72"/>
      <c r="AJ391" s="72"/>
      <c r="AK391" s="72"/>
      <c r="AL391" s="72"/>
      <c r="AM391" s="72"/>
    </row>
    <row r="392">
      <c r="A392" s="70">
        <v>391.0</v>
      </c>
      <c r="B392" s="69" t="s">
        <v>4299</v>
      </c>
      <c r="C392" s="70">
        <v>643.0</v>
      </c>
      <c r="D392" s="70">
        <v>132.0</v>
      </c>
      <c r="E392" s="70">
        <v>12.0</v>
      </c>
      <c r="F392" s="70">
        <v>0.0</v>
      </c>
      <c r="G392" s="70">
        <v>0.0</v>
      </c>
      <c r="H392" s="70">
        <v>0.0</v>
      </c>
      <c r="I392" s="70">
        <v>0.0</v>
      </c>
      <c r="J392" s="70">
        <v>0.0</v>
      </c>
      <c r="K392" s="70">
        <v>3.0</v>
      </c>
      <c r="L392" s="70">
        <v>22.0</v>
      </c>
      <c r="M392" s="69" t="s">
        <v>7653</v>
      </c>
      <c r="N392" s="69" t="s">
        <v>7616</v>
      </c>
      <c r="O392" s="70">
        <v>880.0</v>
      </c>
      <c r="P392" s="69" t="s">
        <v>7605</v>
      </c>
      <c r="Q392" s="16"/>
      <c r="R392" s="18"/>
      <c r="S392" s="18"/>
      <c r="T392" s="12"/>
      <c r="U392" s="16"/>
      <c r="V392" s="16"/>
      <c r="W392" s="22"/>
      <c r="X392" s="22"/>
      <c r="Y392" s="16"/>
      <c r="Z392" s="16"/>
      <c r="AC392" s="16"/>
      <c r="AD392" s="16"/>
      <c r="AE392" s="16"/>
      <c r="AF392" s="72"/>
      <c r="AG392" s="72"/>
      <c r="AH392" s="72"/>
      <c r="AI392" s="72"/>
      <c r="AJ392" s="72"/>
      <c r="AK392" s="72"/>
      <c r="AL392" s="72"/>
      <c r="AM392" s="72"/>
    </row>
    <row r="393">
      <c r="A393" s="70">
        <v>392.0</v>
      </c>
      <c r="B393" s="69" t="s">
        <v>5315</v>
      </c>
      <c r="C393" s="70">
        <v>926.0</v>
      </c>
      <c r="D393" s="70">
        <v>162.0</v>
      </c>
      <c r="E393" s="70">
        <v>26.0</v>
      </c>
      <c r="F393" s="70">
        <v>0.0</v>
      </c>
      <c r="G393" s="70">
        <v>0.0</v>
      </c>
      <c r="H393" s="70">
        <v>0.0</v>
      </c>
      <c r="I393" s="70">
        <v>0.0</v>
      </c>
      <c r="J393" s="70">
        <v>0.0</v>
      </c>
      <c r="K393" s="70">
        <v>0.0</v>
      </c>
      <c r="L393" s="70">
        <v>22.0</v>
      </c>
      <c r="M393" s="69" t="s">
        <v>8028</v>
      </c>
      <c r="N393" s="69" t="s">
        <v>7613</v>
      </c>
      <c r="O393" s="70">
        <v>1198.0</v>
      </c>
      <c r="P393" s="69" t="s">
        <v>7602</v>
      </c>
      <c r="Q393" s="16"/>
      <c r="R393" s="18"/>
      <c r="S393" s="18"/>
      <c r="T393" s="12"/>
      <c r="U393" s="16"/>
      <c r="V393" s="16"/>
      <c r="W393" s="22"/>
      <c r="X393" s="22"/>
      <c r="Y393" s="22"/>
      <c r="Z393" s="16"/>
      <c r="AC393" s="16"/>
      <c r="AD393" s="16"/>
      <c r="AE393" s="16"/>
      <c r="AF393" s="72"/>
      <c r="AG393" s="72"/>
      <c r="AH393" s="72"/>
      <c r="AI393" s="72"/>
      <c r="AJ393" s="72"/>
      <c r="AK393" s="72"/>
      <c r="AL393" s="72"/>
      <c r="AM393" s="72"/>
    </row>
    <row r="394">
      <c r="A394" s="70">
        <v>393.0</v>
      </c>
      <c r="B394" s="69" t="s">
        <v>5315</v>
      </c>
      <c r="C394" s="70">
        <v>938.0</v>
      </c>
      <c r="D394" s="70">
        <v>164.0</v>
      </c>
      <c r="E394" s="70">
        <v>28.0</v>
      </c>
      <c r="F394" s="70">
        <v>0.0</v>
      </c>
      <c r="G394" s="70">
        <v>0.0</v>
      </c>
      <c r="H394" s="70">
        <v>0.0</v>
      </c>
      <c r="I394" s="70">
        <v>0.0</v>
      </c>
      <c r="J394" s="70">
        <v>0.0</v>
      </c>
      <c r="K394" s="70">
        <v>0.0</v>
      </c>
      <c r="L394" s="70">
        <v>25.0</v>
      </c>
      <c r="M394" s="69" t="s">
        <v>7604</v>
      </c>
      <c r="N394" s="69" t="s">
        <v>7600</v>
      </c>
      <c r="O394" s="70">
        <v>1217.0</v>
      </c>
      <c r="P394" s="69" t="s">
        <v>7602</v>
      </c>
      <c r="Q394" s="16"/>
      <c r="R394" s="18"/>
      <c r="S394" s="18"/>
      <c r="T394" s="16"/>
      <c r="U394" s="16"/>
      <c r="V394" s="16"/>
      <c r="W394" s="51"/>
      <c r="X394" s="51"/>
      <c r="Y394" s="16"/>
      <c r="Z394" s="16"/>
      <c r="AC394" s="16"/>
      <c r="AD394" s="16"/>
      <c r="AE394" s="16"/>
      <c r="AF394" s="72"/>
      <c r="AG394" s="72"/>
      <c r="AH394" s="72"/>
      <c r="AI394" s="72"/>
      <c r="AJ394" s="72"/>
      <c r="AK394" s="72"/>
      <c r="AL394" s="72"/>
      <c r="AM394" s="72"/>
    </row>
    <row r="395">
      <c r="A395" s="70">
        <v>394.0</v>
      </c>
      <c r="B395" s="69" t="s">
        <v>4328</v>
      </c>
      <c r="C395" s="70">
        <v>1517.0</v>
      </c>
      <c r="D395" s="70">
        <v>263.0</v>
      </c>
      <c r="E395" s="70">
        <v>50.0</v>
      </c>
      <c r="F395" s="70">
        <v>0.0</v>
      </c>
      <c r="G395" s="70">
        <v>0.0</v>
      </c>
      <c r="H395" s="70">
        <v>0.0</v>
      </c>
      <c r="I395" s="70">
        <v>0.0</v>
      </c>
      <c r="J395" s="70">
        <v>0.0</v>
      </c>
      <c r="K395" s="70">
        <v>1.0</v>
      </c>
      <c r="L395" s="70">
        <v>49.0</v>
      </c>
      <c r="M395" s="69" t="s">
        <v>7621</v>
      </c>
      <c r="N395" s="69" t="s">
        <v>7600</v>
      </c>
      <c r="O395" s="70">
        <v>2024.0</v>
      </c>
      <c r="P395" s="69" t="s">
        <v>7605</v>
      </c>
      <c r="Q395" s="16"/>
      <c r="R395" s="18"/>
      <c r="S395" s="18"/>
      <c r="T395" s="12"/>
      <c r="U395" s="16"/>
      <c r="V395" s="16"/>
      <c r="W395" s="51"/>
      <c r="X395" s="51"/>
      <c r="Y395" s="16"/>
      <c r="Z395" s="16"/>
      <c r="AC395" s="16"/>
      <c r="AD395" s="16"/>
      <c r="AE395" s="16"/>
      <c r="AF395" s="72"/>
      <c r="AG395" s="72"/>
      <c r="AH395" s="72"/>
      <c r="AI395" s="72"/>
      <c r="AJ395" s="72"/>
      <c r="AK395" s="72"/>
      <c r="AL395" s="72"/>
      <c r="AM395" s="72"/>
    </row>
    <row r="396">
      <c r="A396" s="70">
        <v>395.0</v>
      </c>
      <c r="B396" s="69" t="s">
        <v>4337</v>
      </c>
      <c r="C396" s="70">
        <v>4155.0</v>
      </c>
      <c r="D396" s="70">
        <v>788.0</v>
      </c>
      <c r="E396" s="70">
        <v>73.0</v>
      </c>
      <c r="F396" s="70">
        <v>0.0</v>
      </c>
      <c r="G396" s="70">
        <v>0.0</v>
      </c>
      <c r="H396" s="70">
        <v>0.0</v>
      </c>
      <c r="I396" s="70">
        <v>0.0</v>
      </c>
      <c r="J396" s="70">
        <v>0.0</v>
      </c>
      <c r="K396" s="70">
        <v>13.0</v>
      </c>
      <c r="L396" s="70">
        <v>83.0</v>
      </c>
      <c r="M396" s="69" t="s">
        <v>7609</v>
      </c>
      <c r="N396" s="69" t="s">
        <v>7600</v>
      </c>
      <c r="O396" s="70">
        <v>5653.0</v>
      </c>
      <c r="P396" s="69" t="s">
        <v>7602</v>
      </c>
      <c r="Q396" s="16"/>
      <c r="R396" s="18"/>
      <c r="S396" s="18"/>
      <c r="T396" s="12"/>
      <c r="U396" s="16"/>
      <c r="V396" s="16"/>
      <c r="W396" s="22"/>
      <c r="X396" s="22"/>
      <c r="Y396" s="22"/>
      <c r="Z396" s="16"/>
      <c r="AC396" s="16"/>
      <c r="AD396" s="16"/>
      <c r="AE396" s="16"/>
      <c r="AF396" s="72"/>
      <c r="AG396" s="72"/>
      <c r="AH396" s="72"/>
      <c r="AI396" s="72"/>
      <c r="AJ396" s="72"/>
      <c r="AK396" s="72"/>
      <c r="AL396" s="72"/>
      <c r="AM396" s="72"/>
    </row>
    <row r="397">
      <c r="A397" s="70">
        <v>396.0</v>
      </c>
      <c r="B397" s="69" t="s">
        <v>4347</v>
      </c>
      <c r="C397" s="70">
        <v>977.0</v>
      </c>
      <c r="D397" s="70">
        <v>183.0</v>
      </c>
      <c r="E397" s="70">
        <v>29.0</v>
      </c>
      <c r="F397" s="70">
        <v>0.0</v>
      </c>
      <c r="G397" s="70">
        <v>0.0</v>
      </c>
      <c r="H397" s="70">
        <v>0.0</v>
      </c>
      <c r="I397" s="70">
        <v>0.0</v>
      </c>
      <c r="J397" s="70">
        <v>4.0</v>
      </c>
      <c r="K397" s="70">
        <v>15.0</v>
      </c>
      <c r="L397" s="70">
        <v>32.0</v>
      </c>
      <c r="M397" s="69" t="s">
        <v>7604</v>
      </c>
      <c r="N397" s="69" t="s">
        <v>7600</v>
      </c>
      <c r="O397" s="70">
        <v>1257.0</v>
      </c>
      <c r="P397" s="72"/>
      <c r="Q397" s="16"/>
      <c r="R397" s="18"/>
      <c r="S397" s="18"/>
      <c r="T397" s="12"/>
      <c r="U397" s="16"/>
      <c r="V397" s="16"/>
      <c r="W397" s="51"/>
      <c r="X397" s="51"/>
      <c r="Y397" s="16"/>
      <c r="Z397" s="16"/>
      <c r="AC397" s="16"/>
      <c r="AD397" s="16"/>
      <c r="AE397" s="16"/>
      <c r="AF397" s="72"/>
      <c r="AG397" s="72"/>
      <c r="AH397" s="72"/>
      <c r="AI397" s="72"/>
      <c r="AJ397" s="72"/>
      <c r="AK397" s="72"/>
      <c r="AL397" s="72"/>
      <c r="AM397" s="72"/>
    </row>
    <row r="398">
      <c r="A398" s="70">
        <v>397.0</v>
      </c>
      <c r="B398" s="69" t="s">
        <v>3341</v>
      </c>
      <c r="C398" s="70">
        <v>424.0</v>
      </c>
      <c r="D398" s="70">
        <v>65.0</v>
      </c>
      <c r="E398" s="70">
        <v>16.0</v>
      </c>
      <c r="F398" s="70">
        <v>1.0</v>
      </c>
      <c r="G398" s="70">
        <v>0.0</v>
      </c>
      <c r="H398" s="70">
        <v>0.0</v>
      </c>
      <c r="I398" s="70">
        <v>0.0</v>
      </c>
      <c r="J398" s="70">
        <v>0.0</v>
      </c>
      <c r="K398" s="70">
        <v>0.0</v>
      </c>
      <c r="L398" s="70">
        <v>41.0</v>
      </c>
      <c r="M398" s="69" t="s">
        <v>7607</v>
      </c>
      <c r="N398" s="69" t="s">
        <v>7600</v>
      </c>
      <c r="O398" s="70">
        <v>551.0</v>
      </c>
      <c r="P398" s="69" t="s">
        <v>7602</v>
      </c>
      <c r="Q398" s="16"/>
      <c r="R398" s="18"/>
      <c r="S398" s="18"/>
      <c r="T398" s="12"/>
      <c r="U398" s="16"/>
      <c r="V398" s="16"/>
      <c r="W398" s="22"/>
      <c r="X398" s="22"/>
      <c r="Y398" s="16"/>
      <c r="Z398" s="16"/>
      <c r="AA398" s="12"/>
      <c r="AB398" s="12"/>
      <c r="AC398" s="12"/>
      <c r="AD398" s="12"/>
      <c r="AE398" s="12"/>
      <c r="AF398" s="72"/>
      <c r="AG398" s="72"/>
      <c r="AH398" s="72"/>
      <c r="AI398" s="72"/>
      <c r="AJ398" s="72"/>
      <c r="AK398" s="72"/>
      <c r="AL398" s="72"/>
      <c r="AM398" s="72"/>
    </row>
    <row r="399">
      <c r="A399" s="70">
        <v>398.0</v>
      </c>
      <c r="B399" s="69" t="s">
        <v>4362</v>
      </c>
      <c r="C399" s="70">
        <v>2705.0</v>
      </c>
      <c r="D399" s="70">
        <v>473.0</v>
      </c>
      <c r="E399" s="70">
        <v>70.0</v>
      </c>
      <c r="F399" s="70">
        <v>1.0</v>
      </c>
      <c r="G399" s="70">
        <v>0.0</v>
      </c>
      <c r="H399" s="70">
        <v>0.0</v>
      </c>
      <c r="I399" s="70">
        <v>2.0</v>
      </c>
      <c r="J399" s="70">
        <v>0.0</v>
      </c>
      <c r="K399" s="70">
        <v>10.0</v>
      </c>
      <c r="L399" s="70">
        <v>39.0</v>
      </c>
      <c r="M399" s="69" t="s">
        <v>7604</v>
      </c>
      <c r="N399" s="69" t="s">
        <v>7600</v>
      </c>
      <c r="O399" s="70">
        <v>3472.0</v>
      </c>
      <c r="P399" s="69" t="s">
        <v>7602</v>
      </c>
      <c r="Q399" s="16"/>
      <c r="R399" s="18"/>
      <c r="S399" s="18"/>
      <c r="T399" s="12"/>
      <c r="U399" s="16"/>
      <c r="V399" s="16"/>
      <c r="W399" s="51"/>
      <c r="X399" s="51"/>
      <c r="Y399" s="22"/>
      <c r="Z399" s="16"/>
      <c r="AA399" s="12"/>
      <c r="AB399" s="12"/>
      <c r="AC399" s="12"/>
      <c r="AD399" s="12"/>
      <c r="AE399" s="12"/>
      <c r="AF399" s="72"/>
      <c r="AG399" s="72"/>
      <c r="AH399" s="72"/>
      <c r="AI399" s="72"/>
      <c r="AJ399" s="72"/>
      <c r="AK399" s="72"/>
      <c r="AL399" s="72"/>
      <c r="AM399" s="72"/>
    </row>
    <row r="400">
      <c r="A400" s="70">
        <v>399.0</v>
      </c>
      <c r="B400" s="69" t="s">
        <v>4379</v>
      </c>
      <c r="C400" s="70">
        <v>875.0</v>
      </c>
      <c r="D400" s="70">
        <v>140.0</v>
      </c>
      <c r="E400" s="70">
        <v>19.0</v>
      </c>
      <c r="F400" s="70">
        <v>0.0</v>
      </c>
      <c r="G400" s="70">
        <v>0.0</v>
      </c>
      <c r="H400" s="70">
        <v>0.0</v>
      </c>
      <c r="I400" s="70">
        <v>0.0</v>
      </c>
      <c r="J400" s="70">
        <v>0.0</v>
      </c>
      <c r="K400" s="70">
        <v>2.0</v>
      </c>
      <c r="L400" s="70">
        <v>30.0</v>
      </c>
      <c r="M400" s="69" t="s">
        <v>7604</v>
      </c>
      <c r="N400" s="69" t="s">
        <v>7600</v>
      </c>
      <c r="O400" s="70">
        <v>1230.0</v>
      </c>
      <c r="P400" s="69" t="s">
        <v>7602</v>
      </c>
      <c r="Q400" s="16"/>
      <c r="R400" s="18"/>
      <c r="S400" s="18"/>
      <c r="T400" s="12"/>
      <c r="U400" s="16"/>
      <c r="V400" s="16"/>
      <c r="W400" s="22"/>
      <c r="X400" s="22"/>
      <c r="Y400" s="16"/>
      <c r="Z400" s="16"/>
      <c r="AC400" s="16"/>
      <c r="AD400" s="16"/>
      <c r="AE400" s="16"/>
      <c r="AF400" s="72"/>
      <c r="AG400" s="72"/>
      <c r="AH400" s="72"/>
      <c r="AI400" s="72"/>
      <c r="AJ400" s="72"/>
      <c r="AK400" s="72"/>
      <c r="AL400" s="72"/>
      <c r="AM400" s="72"/>
    </row>
    <row r="401">
      <c r="A401" s="70">
        <v>400.0</v>
      </c>
      <c r="B401" s="69" t="s">
        <v>4398</v>
      </c>
      <c r="C401" s="70">
        <v>3197.0</v>
      </c>
      <c r="D401" s="70">
        <v>525.0</v>
      </c>
      <c r="E401" s="70">
        <v>181.0</v>
      </c>
      <c r="F401" s="70">
        <v>0.0</v>
      </c>
      <c r="G401" s="70">
        <v>0.0</v>
      </c>
      <c r="H401" s="70">
        <v>0.0</v>
      </c>
      <c r="I401" s="70">
        <v>0.0</v>
      </c>
      <c r="J401" s="70">
        <v>9.0</v>
      </c>
      <c r="K401" s="70">
        <v>6.0</v>
      </c>
      <c r="L401" s="70">
        <v>91.0</v>
      </c>
      <c r="M401" s="69" t="s">
        <v>7604</v>
      </c>
      <c r="N401" s="69" t="s">
        <v>7600</v>
      </c>
      <c r="O401" s="70">
        <v>4198.0</v>
      </c>
      <c r="P401" s="69" t="s">
        <v>7602</v>
      </c>
      <c r="Q401" s="16"/>
      <c r="R401" s="18"/>
      <c r="S401" s="18"/>
      <c r="T401" s="12"/>
      <c r="U401" s="16"/>
      <c r="V401" s="16"/>
      <c r="W401" s="51"/>
      <c r="X401" s="51"/>
      <c r="Y401" s="16"/>
      <c r="Z401" s="16"/>
      <c r="AC401" s="16"/>
      <c r="AD401" s="16"/>
      <c r="AE401" s="16"/>
      <c r="AF401" s="72"/>
      <c r="AG401" s="72"/>
      <c r="AH401" s="72"/>
      <c r="AI401" s="72"/>
      <c r="AJ401" s="72"/>
      <c r="AK401" s="72"/>
      <c r="AL401" s="72"/>
      <c r="AM401" s="72"/>
    </row>
    <row r="402">
      <c r="A402" s="70">
        <v>401.0</v>
      </c>
      <c r="B402" s="69" t="s">
        <v>4419</v>
      </c>
      <c r="C402" s="70">
        <v>1505.0</v>
      </c>
      <c r="D402" s="70">
        <v>268.0</v>
      </c>
      <c r="E402" s="70">
        <v>44.0</v>
      </c>
      <c r="F402" s="70">
        <v>1.0</v>
      </c>
      <c r="G402" s="70">
        <v>0.0</v>
      </c>
      <c r="H402" s="70">
        <v>0.0</v>
      </c>
      <c r="I402" s="70">
        <v>0.0</v>
      </c>
      <c r="J402" s="70">
        <v>1.0</v>
      </c>
      <c r="K402" s="70">
        <v>0.0</v>
      </c>
      <c r="L402" s="70">
        <v>24.0</v>
      </c>
      <c r="M402" s="69" t="s">
        <v>7609</v>
      </c>
      <c r="N402" s="69" t="s">
        <v>7600</v>
      </c>
      <c r="O402" s="70">
        <v>1945.0</v>
      </c>
      <c r="P402" s="69" t="s">
        <v>7602</v>
      </c>
      <c r="Q402" s="16"/>
      <c r="R402" s="18"/>
      <c r="S402" s="18"/>
      <c r="T402" s="12"/>
      <c r="U402" s="16"/>
      <c r="V402" s="16"/>
      <c r="W402" s="22"/>
      <c r="X402" s="22"/>
      <c r="Y402" s="22"/>
      <c r="Z402" s="16"/>
      <c r="AC402" s="16"/>
      <c r="AD402" s="16"/>
      <c r="AE402" s="16"/>
      <c r="AF402" s="72"/>
      <c r="AG402" s="72"/>
      <c r="AH402" s="72"/>
      <c r="AI402" s="72"/>
      <c r="AJ402" s="72"/>
      <c r="AK402" s="72"/>
      <c r="AL402" s="72"/>
      <c r="AM402" s="72"/>
    </row>
    <row r="403">
      <c r="A403" s="70">
        <v>402.0</v>
      </c>
      <c r="B403" s="69" t="s">
        <v>4434</v>
      </c>
      <c r="C403" s="70">
        <v>4291.0</v>
      </c>
      <c r="D403" s="70">
        <v>812.0</v>
      </c>
      <c r="E403" s="70">
        <v>167.0</v>
      </c>
      <c r="F403" s="70">
        <v>1.0</v>
      </c>
      <c r="G403" s="70">
        <v>0.0</v>
      </c>
      <c r="H403" s="70">
        <v>0.0</v>
      </c>
      <c r="I403" s="70">
        <v>1.0</v>
      </c>
      <c r="J403" s="70">
        <v>2.0</v>
      </c>
      <c r="K403" s="70">
        <v>18.0</v>
      </c>
      <c r="L403" s="70">
        <v>157.0</v>
      </c>
      <c r="M403" s="69" t="s">
        <v>7604</v>
      </c>
      <c r="N403" s="69" t="s">
        <v>7600</v>
      </c>
      <c r="O403" s="70">
        <v>5677.0</v>
      </c>
      <c r="P403" s="69" t="s">
        <v>7602</v>
      </c>
      <c r="Q403" s="16"/>
      <c r="R403" s="18"/>
      <c r="S403" s="18"/>
      <c r="T403" s="12"/>
      <c r="U403" s="16"/>
      <c r="V403" s="16"/>
      <c r="W403" s="51"/>
      <c r="X403" s="51"/>
      <c r="Y403" s="16"/>
      <c r="Z403" s="16"/>
      <c r="AC403" s="16"/>
      <c r="AD403" s="16"/>
      <c r="AE403" s="16"/>
      <c r="AF403" s="72"/>
      <c r="AG403" s="72"/>
      <c r="AH403" s="72"/>
      <c r="AI403" s="72"/>
      <c r="AJ403" s="72"/>
      <c r="AK403" s="72"/>
      <c r="AL403" s="72"/>
      <c r="AM403" s="72"/>
    </row>
    <row r="404">
      <c r="A404" s="70">
        <v>403.0</v>
      </c>
      <c r="B404" s="69" t="s">
        <v>4454</v>
      </c>
      <c r="C404" s="70">
        <v>3725.0</v>
      </c>
      <c r="D404" s="70">
        <v>665.0</v>
      </c>
      <c r="E404" s="70">
        <v>119.0</v>
      </c>
      <c r="F404" s="70">
        <v>0.0</v>
      </c>
      <c r="G404" s="70">
        <v>0.0</v>
      </c>
      <c r="H404" s="70">
        <v>0.0</v>
      </c>
      <c r="I404" s="70">
        <v>0.0</v>
      </c>
      <c r="J404" s="70">
        <v>0.0</v>
      </c>
      <c r="K404" s="70">
        <v>17.0</v>
      </c>
      <c r="L404" s="70">
        <v>137.0</v>
      </c>
      <c r="M404" s="69" t="s">
        <v>7604</v>
      </c>
      <c r="N404" s="69" t="s">
        <v>7600</v>
      </c>
      <c r="O404" s="70">
        <v>5044.0</v>
      </c>
      <c r="P404" s="69" t="s">
        <v>7602</v>
      </c>
      <c r="Q404" s="16"/>
      <c r="R404" s="18"/>
      <c r="S404" s="18"/>
      <c r="T404" s="12"/>
      <c r="U404" s="16"/>
      <c r="V404" s="16"/>
      <c r="W404" s="51"/>
      <c r="X404" s="51"/>
      <c r="Y404" s="16"/>
      <c r="Z404" s="16"/>
      <c r="AA404" s="12"/>
      <c r="AB404" s="12"/>
      <c r="AC404" s="12"/>
      <c r="AD404" s="12"/>
      <c r="AE404" s="12"/>
      <c r="AF404" s="72"/>
      <c r="AG404" s="72"/>
      <c r="AH404" s="72"/>
      <c r="AI404" s="72"/>
      <c r="AJ404" s="72"/>
      <c r="AK404" s="72"/>
      <c r="AL404" s="72"/>
      <c r="AM404" s="72"/>
    </row>
    <row r="405">
      <c r="A405" s="70">
        <v>404.0</v>
      </c>
      <c r="B405" s="69" t="s">
        <v>4473</v>
      </c>
      <c r="C405" s="70">
        <v>4499.0</v>
      </c>
      <c r="D405" s="70">
        <v>789.0</v>
      </c>
      <c r="E405" s="70">
        <v>190.0</v>
      </c>
      <c r="F405" s="70">
        <v>1.0</v>
      </c>
      <c r="G405" s="70">
        <v>0.0</v>
      </c>
      <c r="H405" s="70">
        <v>0.0</v>
      </c>
      <c r="I405" s="70">
        <v>2.0</v>
      </c>
      <c r="J405" s="70">
        <v>0.0</v>
      </c>
      <c r="K405" s="70">
        <v>44.0</v>
      </c>
      <c r="L405" s="70">
        <v>114.0</v>
      </c>
      <c r="M405" s="69" t="s">
        <v>7604</v>
      </c>
      <c r="N405" s="69" t="s">
        <v>7600</v>
      </c>
      <c r="O405" s="70">
        <v>5877.0</v>
      </c>
      <c r="P405" s="69" t="s">
        <v>7605</v>
      </c>
      <c r="Q405" s="16"/>
      <c r="R405" s="18"/>
      <c r="S405" s="18"/>
      <c r="T405" s="12"/>
      <c r="U405" s="16"/>
      <c r="V405" s="16"/>
      <c r="W405" s="51"/>
      <c r="X405" s="51"/>
      <c r="Y405" s="16"/>
      <c r="Z405" s="16"/>
      <c r="AA405" s="12"/>
      <c r="AB405" s="12"/>
      <c r="AC405" s="12"/>
      <c r="AD405" s="12"/>
      <c r="AE405" s="12"/>
      <c r="AF405" s="72"/>
      <c r="AG405" s="72"/>
      <c r="AH405" s="72"/>
      <c r="AI405" s="72"/>
      <c r="AJ405" s="72"/>
      <c r="AK405" s="72"/>
      <c r="AL405" s="72"/>
      <c r="AM405" s="72"/>
    </row>
    <row r="406">
      <c r="A406" s="70">
        <v>405.0</v>
      </c>
      <c r="B406" s="69" t="s">
        <v>4481</v>
      </c>
      <c r="C406" s="70">
        <v>2867.0</v>
      </c>
      <c r="D406" s="70">
        <v>530.0</v>
      </c>
      <c r="E406" s="70">
        <v>47.0</v>
      </c>
      <c r="F406" s="70">
        <v>0.0</v>
      </c>
      <c r="G406" s="70">
        <v>1.0</v>
      </c>
      <c r="H406" s="70">
        <v>0.0</v>
      </c>
      <c r="I406" s="70">
        <v>0.0</v>
      </c>
      <c r="J406" s="70">
        <v>0.0</v>
      </c>
      <c r="K406" s="70">
        <v>23.0</v>
      </c>
      <c r="L406" s="70">
        <v>116.0</v>
      </c>
      <c r="M406" s="69" t="s">
        <v>7695</v>
      </c>
      <c r="N406" s="69" t="s">
        <v>7616</v>
      </c>
      <c r="O406" s="70">
        <v>3840.0</v>
      </c>
      <c r="P406" s="69" t="s">
        <v>7602</v>
      </c>
      <c r="Q406" s="16"/>
      <c r="R406" s="18"/>
      <c r="S406" s="18"/>
      <c r="T406" s="12"/>
      <c r="U406" s="16"/>
      <c r="V406" s="16"/>
      <c r="W406" s="22"/>
      <c r="X406" s="22"/>
      <c r="Y406" s="22"/>
      <c r="Z406" s="16"/>
      <c r="AA406" s="12"/>
      <c r="AB406" s="22"/>
      <c r="AC406" s="22"/>
      <c r="AD406" s="22"/>
      <c r="AE406" s="22"/>
      <c r="AF406" s="74"/>
      <c r="AG406" s="74"/>
      <c r="AH406" s="74"/>
      <c r="AI406" s="74"/>
      <c r="AJ406" s="74"/>
      <c r="AK406" s="74"/>
      <c r="AL406" s="74"/>
      <c r="AM406" s="74"/>
    </row>
    <row r="407">
      <c r="A407" s="70">
        <v>406.0</v>
      </c>
      <c r="B407" s="69" t="s">
        <v>4493</v>
      </c>
      <c r="C407" s="70">
        <v>1685.0</v>
      </c>
      <c r="D407" s="70">
        <v>308.0</v>
      </c>
      <c r="E407" s="70">
        <v>39.0</v>
      </c>
      <c r="F407" s="70">
        <v>0.0</v>
      </c>
      <c r="G407" s="70">
        <v>0.0</v>
      </c>
      <c r="H407" s="70">
        <v>0.0</v>
      </c>
      <c r="I407" s="70">
        <v>0.0</v>
      </c>
      <c r="J407" s="70">
        <v>0.0</v>
      </c>
      <c r="K407" s="70">
        <v>6.0</v>
      </c>
      <c r="L407" s="70">
        <v>43.0</v>
      </c>
      <c r="M407" s="69" t="s">
        <v>7653</v>
      </c>
      <c r="N407" s="69" t="s">
        <v>7616</v>
      </c>
      <c r="O407" s="70">
        <v>2227.0</v>
      </c>
      <c r="P407" s="69" t="s">
        <v>7602</v>
      </c>
      <c r="Q407" s="16"/>
      <c r="R407" s="18"/>
      <c r="S407" s="18"/>
      <c r="T407" s="12"/>
      <c r="U407" s="16"/>
      <c r="V407" s="16"/>
      <c r="W407" s="22"/>
      <c r="X407" s="22"/>
      <c r="Y407" s="16"/>
      <c r="Z407" s="16"/>
      <c r="AA407" s="12"/>
      <c r="AB407" s="12"/>
      <c r="AC407" s="12"/>
      <c r="AD407" s="12"/>
      <c r="AE407" s="12"/>
      <c r="AF407" s="72"/>
      <c r="AG407" s="72"/>
      <c r="AH407" s="72"/>
      <c r="AI407" s="72"/>
      <c r="AJ407" s="72"/>
      <c r="AK407" s="72"/>
      <c r="AL407" s="72"/>
      <c r="AM407" s="72"/>
    </row>
    <row r="408">
      <c r="A408" s="70">
        <v>407.0</v>
      </c>
      <c r="B408" s="69" t="s">
        <v>4503</v>
      </c>
      <c r="C408" s="70">
        <v>2059.0</v>
      </c>
      <c r="D408" s="70">
        <v>339.0</v>
      </c>
      <c r="E408" s="70">
        <v>57.0</v>
      </c>
      <c r="F408" s="70">
        <v>0.0</v>
      </c>
      <c r="G408" s="70">
        <v>0.0</v>
      </c>
      <c r="H408" s="70">
        <v>0.0</v>
      </c>
      <c r="I408" s="70">
        <v>2.0</v>
      </c>
      <c r="J408" s="70">
        <v>1.0</v>
      </c>
      <c r="K408" s="70">
        <v>49.0</v>
      </c>
      <c r="L408" s="70">
        <v>65.0</v>
      </c>
      <c r="M408" s="69" t="s">
        <v>7615</v>
      </c>
      <c r="N408" s="69" t="s">
        <v>7616</v>
      </c>
      <c r="O408" s="70">
        <v>2665.0</v>
      </c>
      <c r="P408" s="69" t="s">
        <v>7602</v>
      </c>
      <c r="Q408" s="16"/>
      <c r="R408" s="18"/>
      <c r="S408" s="18"/>
      <c r="T408" s="12"/>
      <c r="U408" s="16"/>
      <c r="V408" s="16"/>
      <c r="W408" s="22"/>
      <c r="X408" s="22"/>
      <c r="Y408" s="22"/>
      <c r="Z408" s="16"/>
      <c r="AC408" s="16"/>
      <c r="AD408" s="16"/>
      <c r="AE408" s="16"/>
      <c r="AF408" s="72"/>
      <c r="AG408" s="72"/>
      <c r="AH408" s="72"/>
      <c r="AI408" s="72"/>
      <c r="AJ408" s="72"/>
      <c r="AK408" s="72"/>
      <c r="AL408" s="72"/>
      <c r="AM408" s="72"/>
    </row>
    <row r="409">
      <c r="A409" s="70">
        <v>408.0</v>
      </c>
      <c r="B409" s="69" t="s">
        <v>4511</v>
      </c>
      <c r="C409" s="70">
        <v>641.0</v>
      </c>
      <c r="D409" s="70">
        <v>109.0</v>
      </c>
      <c r="E409" s="70">
        <v>28.0</v>
      </c>
      <c r="F409" s="70">
        <v>1.0</v>
      </c>
      <c r="G409" s="70">
        <v>0.0</v>
      </c>
      <c r="H409" s="70">
        <v>0.0</v>
      </c>
      <c r="I409" s="70">
        <v>0.0</v>
      </c>
      <c r="J409" s="70">
        <v>0.0</v>
      </c>
      <c r="K409" s="70">
        <v>0.0</v>
      </c>
      <c r="L409" s="70">
        <v>18.0</v>
      </c>
      <c r="M409" s="69" t="s">
        <v>7621</v>
      </c>
      <c r="N409" s="69" t="s">
        <v>7600</v>
      </c>
      <c r="O409" s="70">
        <v>789.0</v>
      </c>
      <c r="P409" s="69" t="s">
        <v>7605</v>
      </c>
      <c r="Q409" s="16"/>
      <c r="R409" s="18"/>
      <c r="S409" s="18"/>
      <c r="T409" s="12"/>
      <c r="U409" s="16"/>
      <c r="V409" s="16"/>
      <c r="W409" s="22"/>
      <c r="X409" s="22"/>
      <c r="Y409" s="22"/>
      <c r="Z409" s="16"/>
      <c r="AA409" s="12"/>
      <c r="AB409" s="12"/>
      <c r="AC409" s="12"/>
      <c r="AD409" s="12"/>
      <c r="AE409" s="12"/>
      <c r="AF409" s="72"/>
      <c r="AG409" s="72"/>
      <c r="AH409" s="72"/>
      <c r="AI409" s="72"/>
      <c r="AJ409" s="72"/>
      <c r="AK409" s="72"/>
      <c r="AL409" s="72"/>
      <c r="AM409" s="72"/>
    </row>
    <row r="410">
      <c r="A410" s="70">
        <v>409.0</v>
      </c>
      <c r="B410" s="69" t="s">
        <v>3350</v>
      </c>
      <c r="C410" s="70">
        <v>1250.0</v>
      </c>
      <c r="D410" s="70">
        <v>202.0</v>
      </c>
      <c r="E410" s="70">
        <v>41.0</v>
      </c>
      <c r="F410" s="70">
        <v>1.0</v>
      </c>
      <c r="G410" s="70">
        <v>1.0</v>
      </c>
      <c r="H410" s="70">
        <v>0.0</v>
      </c>
      <c r="I410" s="70">
        <v>0.0</v>
      </c>
      <c r="J410" s="70">
        <v>0.0</v>
      </c>
      <c r="K410" s="70">
        <v>7.0</v>
      </c>
      <c r="L410" s="70">
        <v>38.0</v>
      </c>
      <c r="M410" s="69" t="s">
        <v>8073</v>
      </c>
      <c r="N410" s="69" t="s">
        <v>7613</v>
      </c>
      <c r="O410" s="70">
        <v>1571.0</v>
      </c>
      <c r="P410" s="69" t="s">
        <v>7602</v>
      </c>
      <c r="Q410" s="16"/>
      <c r="R410" s="18"/>
      <c r="S410" s="18"/>
      <c r="T410" s="12"/>
      <c r="U410" s="16"/>
      <c r="V410" s="16"/>
      <c r="W410" s="22"/>
      <c r="X410" s="22"/>
      <c r="Y410" s="22"/>
      <c r="Z410" s="16"/>
      <c r="AA410" s="12"/>
      <c r="AB410" s="12"/>
      <c r="AC410" s="12"/>
      <c r="AD410" s="12"/>
      <c r="AE410" s="12"/>
      <c r="AF410" s="72"/>
      <c r="AG410" s="72"/>
      <c r="AH410" s="72"/>
      <c r="AI410" s="72"/>
      <c r="AJ410" s="72"/>
      <c r="AK410" s="72"/>
      <c r="AL410" s="72"/>
      <c r="AM410" s="72"/>
    </row>
    <row r="411">
      <c r="A411" s="70">
        <v>410.0</v>
      </c>
      <c r="B411" s="69" t="s">
        <v>4534</v>
      </c>
      <c r="C411" s="70">
        <v>2025.0</v>
      </c>
      <c r="D411" s="70">
        <v>316.0</v>
      </c>
      <c r="E411" s="70">
        <v>86.0</v>
      </c>
      <c r="F411" s="70">
        <v>1.0</v>
      </c>
      <c r="G411" s="70">
        <v>0.0</v>
      </c>
      <c r="H411" s="70">
        <v>0.0</v>
      </c>
      <c r="I411" s="70">
        <v>0.0</v>
      </c>
      <c r="J411" s="70">
        <v>0.0</v>
      </c>
      <c r="K411" s="70">
        <v>0.0</v>
      </c>
      <c r="L411" s="70">
        <v>84.0</v>
      </c>
      <c r="M411" s="69" t="s">
        <v>7607</v>
      </c>
      <c r="N411" s="69" t="s">
        <v>7600</v>
      </c>
      <c r="O411" s="70">
        <v>2649.0</v>
      </c>
      <c r="P411" s="69" t="s">
        <v>7602</v>
      </c>
      <c r="Q411" s="16"/>
      <c r="R411" s="18"/>
      <c r="S411" s="18"/>
      <c r="T411" s="12"/>
      <c r="U411" s="16"/>
      <c r="V411" s="16"/>
      <c r="W411" s="22"/>
      <c r="X411" s="22"/>
      <c r="Y411" s="16"/>
      <c r="Z411" s="16"/>
      <c r="AC411" s="16"/>
      <c r="AD411" s="16"/>
      <c r="AE411" s="16"/>
      <c r="AF411" s="72"/>
      <c r="AG411" s="72"/>
      <c r="AH411" s="72"/>
      <c r="AI411" s="72"/>
      <c r="AJ411" s="72"/>
      <c r="AK411" s="72"/>
      <c r="AL411" s="72"/>
      <c r="AM411" s="72"/>
    </row>
    <row r="412">
      <c r="A412" s="70">
        <v>411.0</v>
      </c>
      <c r="B412" s="69" t="s">
        <v>4549</v>
      </c>
      <c r="C412" s="70">
        <v>3890.0</v>
      </c>
      <c r="D412" s="70">
        <v>709.0</v>
      </c>
      <c r="E412" s="70">
        <v>125.0</v>
      </c>
      <c r="F412" s="70">
        <v>1.0</v>
      </c>
      <c r="G412" s="70">
        <v>0.0</v>
      </c>
      <c r="H412" s="70">
        <v>0.0</v>
      </c>
      <c r="I412" s="70">
        <v>0.0</v>
      </c>
      <c r="J412" s="70">
        <v>1.0</v>
      </c>
      <c r="K412" s="70">
        <v>8.0</v>
      </c>
      <c r="L412" s="70">
        <v>120.0</v>
      </c>
      <c r="M412" s="69" t="s">
        <v>7617</v>
      </c>
      <c r="N412" s="69" t="s">
        <v>7600</v>
      </c>
      <c r="O412" s="70">
        <v>5154.0</v>
      </c>
      <c r="P412" s="69" t="s">
        <v>7602</v>
      </c>
      <c r="Q412" s="16"/>
      <c r="R412" s="18"/>
      <c r="S412" s="18"/>
      <c r="T412" s="12"/>
      <c r="U412" s="16"/>
      <c r="V412" s="16"/>
      <c r="W412" s="22"/>
      <c r="X412" s="22"/>
      <c r="Y412" s="22"/>
      <c r="Z412" s="16"/>
      <c r="AC412" s="16"/>
      <c r="AD412" s="16"/>
      <c r="AE412" s="16"/>
      <c r="AF412" s="72"/>
      <c r="AG412" s="72"/>
      <c r="AH412" s="72"/>
      <c r="AI412" s="72"/>
      <c r="AJ412" s="72"/>
      <c r="AK412" s="72"/>
      <c r="AL412" s="72"/>
      <c r="AM412" s="72"/>
    </row>
    <row r="413">
      <c r="A413" s="70">
        <v>412.0</v>
      </c>
      <c r="B413" s="69" t="s">
        <v>4570</v>
      </c>
      <c r="C413" s="70">
        <v>1720.0</v>
      </c>
      <c r="D413" s="70">
        <v>298.0</v>
      </c>
      <c r="E413" s="70">
        <v>30.0</v>
      </c>
      <c r="F413" s="70">
        <v>1.0</v>
      </c>
      <c r="G413" s="70">
        <v>0.0</v>
      </c>
      <c r="H413" s="70">
        <v>0.0</v>
      </c>
      <c r="I413" s="70">
        <v>0.0</v>
      </c>
      <c r="J413" s="70">
        <v>0.0</v>
      </c>
      <c r="K413" s="70">
        <v>2.0</v>
      </c>
      <c r="L413" s="70">
        <v>37.0</v>
      </c>
      <c r="M413" s="69" t="s">
        <v>7621</v>
      </c>
      <c r="N413" s="69" t="s">
        <v>7600</v>
      </c>
      <c r="O413" s="70">
        <v>2353.0</v>
      </c>
      <c r="P413" s="69" t="s">
        <v>7602</v>
      </c>
      <c r="Q413" s="16"/>
      <c r="R413" s="18"/>
      <c r="S413" s="18"/>
      <c r="T413" s="12"/>
      <c r="U413" s="16"/>
      <c r="V413" s="16"/>
      <c r="W413" s="22"/>
      <c r="X413" s="22"/>
      <c r="Y413" s="22"/>
      <c r="Z413" s="16"/>
      <c r="AC413" s="16"/>
      <c r="AD413" s="16"/>
      <c r="AE413" s="16"/>
      <c r="AF413" s="72"/>
      <c r="AG413" s="72"/>
      <c r="AH413" s="72"/>
      <c r="AI413" s="72"/>
      <c r="AJ413" s="72"/>
      <c r="AK413" s="72"/>
      <c r="AL413" s="72"/>
      <c r="AM413" s="72"/>
    </row>
    <row r="414">
      <c r="A414" s="70">
        <v>413.0</v>
      </c>
      <c r="B414" s="69" t="s">
        <v>4579</v>
      </c>
      <c r="C414" s="70">
        <v>1087.0</v>
      </c>
      <c r="D414" s="70">
        <v>169.0</v>
      </c>
      <c r="E414" s="70">
        <v>26.0</v>
      </c>
      <c r="F414" s="70">
        <v>1.0</v>
      </c>
      <c r="G414" s="70">
        <v>1.0</v>
      </c>
      <c r="H414" s="70">
        <v>0.0</v>
      </c>
      <c r="I414" s="70">
        <v>0.0</v>
      </c>
      <c r="J414" s="70">
        <v>0.0</v>
      </c>
      <c r="K414" s="70">
        <v>4.0</v>
      </c>
      <c r="L414" s="70">
        <v>46.0</v>
      </c>
      <c r="M414" s="69" t="s">
        <v>7604</v>
      </c>
      <c r="N414" s="69" t="s">
        <v>7600</v>
      </c>
      <c r="O414" s="70">
        <v>1372.0</v>
      </c>
      <c r="P414" s="69" t="s">
        <v>7602</v>
      </c>
      <c r="Q414" s="16"/>
      <c r="R414" s="18"/>
      <c r="S414" s="18"/>
      <c r="T414" s="12"/>
      <c r="U414" s="16"/>
      <c r="V414" s="16"/>
      <c r="W414" s="51"/>
      <c r="X414" s="51"/>
      <c r="Y414" s="16"/>
      <c r="Z414" s="16"/>
      <c r="AC414" s="16"/>
      <c r="AD414" s="16"/>
      <c r="AE414" s="16"/>
      <c r="AF414" s="72"/>
      <c r="AG414" s="72"/>
      <c r="AH414" s="72"/>
      <c r="AI414" s="72"/>
      <c r="AJ414" s="72"/>
      <c r="AK414" s="72"/>
      <c r="AL414" s="72"/>
      <c r="AM414" s="72"/>
    </row>
    <row r="415">
      <c r="A415" s="70">
        <v>414.0</v>
      </c>
      <c r="B415" s="69" t="s">
        <v>4592</v>
      </c>
      <c r="C415" s="70">
        <v>1341.0</v>
      </c>
      <c r="D415" s="70">
        <v>208.0</v>
      </c>
      <c r="E415" s="70">
        <v>37.0</v>
      </c>
      <c r="F415" s="70">
        <v>2.0</v>
      </c>
      <c r="G415" s="70">
        <v>0.0</v>
      </c>
      <c r="H415" s="70">
        <v>0.0</v>
      </c>
      <c r="I415" s="70">
        <v>0.0</v>
      </c>
      <c r="J415" s="70">
        <v>0.0</v>
      </c>
      <c r="K415" s="70">
        <v>13.0</v>
      </c>
      <c r="L415" s="70">
        <v>27.0</v>
      </c>
      <c r="M415" s="69" t="s">
        <v>7609</v>
      </c>
      <c r="N415" s="69" t="s">
        <v>7600</v>
      </c>
      <c r="O415" s="70">
        <v>1777.0</v>
      </c>
      <c r="P415" s="69" t="s">
        <v>7605</v>
      </c>
      <c r="Q415" s="16"/>
      <c r="R415" s="18"/>
      <c r="S415" s="18"/>
      <c r="T415" s="12"/>
      <c r="U415" s="16"/>
      <c r="V415" s="16"/>
      <c r="W415" s="22"/>
      <c r="X415" s="22"/>
      <c r="Y415" s="16"/>
      <c r="Z415" s="16"/>
      <c r="AA415" s="12"/>
      <c r="AB415" s="12"/>
      <c r="AC415" s="12"/>
      <c r="AD415" s="12"/>
      <c r="AE415" s="12"/>
      <c r="AF415" s="72"/>
      <c r="AG415" s="72"/>
      <c r="AH415" s="72"/>
      <c r="AI415" s="72"/>
      <c r="AJ415" s="72"/>
      <c r="AK415" s="72"/>
      <c r="AL415" s="72"/>
      <c r="AM415" s="72"/>
    </row>
    <row r="416">
      <c r="A416" s="70">
        <v>415.0</v>
      </c>
      <c r="B416" s="69" t="s">
        <v>4602</v>
      </c>
      <c r="C416" s="70">
        <v>1128.0</v>
      </c>
      <c r="D416" s="70">
        <v>201.0</v>
      </c>
      <c r="E416" s="70">
        <v>37.0</v>
      </c>
      <c r="F416" s="70">
        <v>1.0</v>
      </c>
      <c r="G416" s="70">
        <v>0.0</v>
      </c>
      <c r="H416" s="70">
        <v>0.0</v>
      </c>
      <c r="I416" s="70">
        <v>0.0</v>
      </c>
      <c r="J416" s="70">
        <v>0.0</v>
      </c>
      <c r="K416" s="70">
        <v>0.0</v>
      </c>
      <c r="L416" s="70">
        <v>22.0</v>
      </c>
      <c r="M416" s="69" t="s">
        <v>7604</v>
      </c>
      <c r="N416" s="69" t="s">
        <v>7600</v>
      </c>
      <c r="O416" s="70">
        <v>1459.0</v>
      </c>
      <c r="P416" s="69" t="s">
        <v>7605</v>
      </c>
      <c r="Q416" s="16"/>
      <c r="R416" s="18"/>
      <c r="S416" s="18"/>
      <c r="T416" s="12"/>
      <c r="U416" s="16"/>
      <c r="V416" s="16"/>
      <c r="W416" s="22"/>
      <c r="X416" s="22"/>
      <c r="Y416" s="22"/>
      <c r="Z416" s="16"/>
      <c r="AA416" s="12"/>
      <c r="AB416" s="12"/>
      <c r="AC416" s="12"/>
      <c r="AD416" s="12"/>
      <c r="AE416" s="12"/>
      <c r="AF416" s="72"/>
      <c r="AG416" s="72"/>
      <c r="AH416" s="72"/>
      <c r="AI416" s="72"/>
      <c r="AJ416" s="72"/>
      <c r="AK416" s="72"/>
      <c r="AL416" s="72"/>
      <c r="AM416" s="72"/>
    </row>
    <row r="417">
      <c r="A417" s="70">
        <v>416.0</v>
      </c>
      <c r="B417" s="69" t="s">
        <v>4612</v>
      </c>
      <c r="C417" s="70">
        <v>748.0</v>
      </c>
      <c r="D417" s="70">
        <v>120.0</v>
      </c>
      <c r="E417" s="70">
        <v>29.0</v>
      </c>
      <c r="F417" s="70">
        <v>0.0</v>
      </c>
      <c r="G417" s="70">
        <v>0.0</v>
      </c>
      <c r="H417" s="70">
        <v>0.0</v>
      </c>
      <c r="I417" s="70">
        <v>0.0</v>
      </c>
      <c r="J417" s="70">
        <v>2.0</v>
      </c>
      <c r="K417" s="70">
        <v>4.0</v>
      </c>
      <c r="L417" s="70">
        <v>25.0</v>
      </c>
      <c r="M417" s="69" t="s">
        <v>7604</v>
      </c>
      <c r="N417" s="69" t="s">
        <v>7600</v>
      </c>
      <c r="O417" s="70">
        <v>1004.0</v>
      </c>
      <c r="P417" s="69" t="s">
        <v>7602</v>
      </c>
      <c r="Q417" s="16"/>
      <c r="R417" s="18"/>
      <c r="S417" s="18"/>
      <c r="T417" s="12"/>
      <c r="U417" s="16"/>
      <c r="V417" s="16"/>
      <c r="W417" s="22"/>
      <c r="X417" s="22"/>
      <c r="Y417" s="16"/>
      <c r="Z417" s="16"/>
      <c r="AC417" s="16"/>
      <c r="AD417" s="16"/>
      <c r="AE417" s="16"/>
      <c r="AF417" s="72"/>
      <c r="AG417" s="72"/>
      <c r="AH417" s="72"/>
      <c r="AI417" s="72"/>
      <c r="AJ417" s="72"/>
      <c r="AK417" s="72"/>
      <c r="AL417" s="72"/>
      <c r="AM417" s="72"/>
    </row>
    <row r="418">
      <c r="A418" s="70">
        <v>417.0</v>
      </c>
      <c r="B418" s="69" t="s">
        <v>4623</v>
      </c>
      <c r="C418" s="70">
        <v>26472.0</v>
      </c>
      <c r="D418" s="70">
        <v>4907.0</v>
      </c>
      <c r="E418" s="70">
        <v>699.0</v>
      </c>
      <c r="F418" s="70">
        <v>3.0</v>
      </c>
      <c r="G418" s="70">
        <v>2.0</v>
      </c>
      <c r="H418" s="70">
        <v>0.0</v>
      </c>
      <c r="I418" s="70">
        <v>0.0</v>
      </c>
      <c r="J418" s="70">
        <v>8.0</v>
      </c>
      <c r="K418" s="70">
        <v>91.0</v>
      </c>
      <c r="L418" s="70">
        <v>621.0</v>
      </c>
      <c r="M418" s="69" t="s">
        <v>7604</v>
      </c>
      <c r="N418" s="69" t="s">
        <v>7600</v>
      </c>
      <c r="O418" s="70">
        <v>35288.0</v>
      </c>
      <c r="P418" s="69" t="s">
        <v>7602</v>
      </c>
      <c r="Q418" s="16"/>
      <c r="R418" s="18"/>
      <c r="S418" s="18"/>
      <c r="T418" s="12"/>
      <c r="U418" s="16"/>
      <c r="V418" s="16"/>
      <c r="W418" s="51"/>
      <c r="X418" s="51"/>
      <c r="Y418" s="16"/>
      <c r="Z418" s="16"/>
      <c r="AC418" s="16"/>
      <c r="AD418" s="16"/>
      <c r="AE418" s="16"/>
      <c r="AF418" s="72"/>
      <c r="AG418" s="72"/>
      <c r="AH418" s="72"/>
      <c r="AI418" s="72"/>
      <c r="AJ418" s="72"/>
      <c r="AK418" s="72"/>
      <c r="AL418" s="72"/>
      <c r="AM418" s="72"/>
    </row>
    <row r="419">
      <c r="A419" s="70">
        <v>418.0</v>
      </c>
      <c r="B419" s="69" t="s">
        <v>4632</v>
      </c>
      <c r="C419" s="70">
        <v>4628.0</v>
      </c>
      <c r="D419" s="70">
        <v>803.0</v>
      </c>
      <c r="E419" s="70">
        <v>255.0</v>
      </c>
      <c r="F419" s="70">
        <v>1.0</v>
      </c>
      <c r="G419" s="70">
        <v>0.0</v>
      </c>
      <c r="H419" s="70">
        <v>0.0</v>
      </c>
      <c r="I419" s="70">
        <v>6.0</v>
      </c>
      <c r="J419" s="70">
        <v>0.0</v>
      </c>
      <c r="K419" s="70">
        <v>28.0</v>
      </c>
      <c r="L419" s="70">
        <v>130.0</v>
      </c>
      <c r="M419" s="69" t="s">
        <v>7604</v>
      </c>
      <c r="N419" s="69" t="s">
        <v>7600</v>
      </c>
      <c r="O419" s="70">
        <v>5949.0</v>
      </c>
      <c r="P419" s="69" t="s">
        <v>7602</v>
      </c>
      <c r="Q419" s="16"/>
      <c r="R419" s="18"/>
      <c r="S419" s="18"/>
      <c r="T419" s="12"/>
      <c r="U419" s="16"/>
      <c r="V419" s="16"/>
      <c r="W419" s="51"/>
      <c r="X419" s="51"/>
      <c r="Y419" s="16"/>
      <c r="Z419" s="16"/>
      <c r="AC419" s="16"/>
      <c r="AD419" s="16"/>
      <c r="AE419" s="16"/>
      <c r="AF419" s="72"/>
      <c r="AG419" s="72"/>
      <c r="AH419" s="72"/>
      <c r="AI419" s="72"/>
      <c r="AJ419" s="72"/>
      <c r="AK419" s="72"/>
      <c r="AL419" s="72"/>
      <c r="AM419" s="72"/>
    </row>
    <row r="420">
      <c r="A420" s="70">
        <v>419.0</v>
      </c>
      <c r="B420" s="69" t="s">
        <v>4641</v>
      </c>
      <c r="C420" s="70">
        <v>381.0</v>
      </c>
      <c r="D420" s="70">
        <v>65.0</v>
      </c>
      <c r="E420" s="70">
        <v>6.0</v>
      </c>
      <c r="F420" s="70">
        <v>0.0</v>
      </c>
      <c r="G420" s="70">
        <v>0.0</v>
      </c>
      <c r="H420" s="70">
        <v>0.0</v>
      </c>
      <c r="I420" s="70">
        <v>0.0</v>
      </c>
      <c r="J420" s="70">
        <v>0.0</v>
      </c>
      <c r="K420" s="70">
        <v>0.0</v>
      </c>
      <c r="L420" s="70">
        <v>4.0</v>
      </c>
      <c r="M420" s="69" t="s">
        <v>7609</v>
      </c>
      <c r="N420" s="69" t="s">
        <v>7600</v>
      </c>
      <c r="O420" s="70">
        <v>495.0</v>
      </c>
      <c r="P420" s="69" t="s">
        <v>7602</v>
      </c>
      <c r="Q420" s="16"/>
      <c r="R420" s="18"/>
      <c r="S420" s="18"/>
      <c r="T420" s="12"/>
      <c r="U420" s="16"/>
      <c r="V420" s="16"/>
      <c r="W420" s="51"/>
      <c r="X420" s="51"/>
      <c r="Y420" s="16"/>
      <c r="Z420" s="16"/>
      <c r="AA420" s="12"/>
      <c r="AB420" s="12"/>
      <c r="AC420" s="12"/>
      <c r="AD420" s="12"/>
      <c r="AE420" s="12"/>
      <c r="AF420" s="72"/>
      <c r="AG420" s="72"/>
      <c r="AH420" s="72"/>
      <c r="AI420" s="72"/>
      <c r="AJ420" s="72"/>
      <c r="AK420" s="72"/>
      <c r="AL420" s="72"/>
      <c r="AM420" s="72"/>
    </row>
    <row r="421">
      <c r="A421" s="70">
        <v>420.0</v>
      </c>
      <c r="B421" s="69" t="s">
        <v>4652</v>
      </c>
      <c r="C421" s="70">
        <v>498.0</v>
      </c>
      <c r="D421" s="70">
        <v>80.0</v>
      </c>
      <c r="E421" s="70">
        <v>17.0</v>
      </c>
      <c r="F421" s="70">
        <v>1.0</v>
      </c>
      <c r="G421" s="70">
        <v>0.0</v>
      </c>
      <c r="H421" s="70">
        <v>0.0</v>
      </c>
      <c r="I421" s="70">
        <v>0.0</v>
      </c>
      <c r="J421" s="70">
        <v>0.0</v>
      </c>
      <c r="K421" s="70">
        <v>1.0</v>
      </c>
      <c r="L421" s="70">
        <v>11.0</v>
      </c>
      <c r="M421" s="69" t="s">
        <v>7609</v>
      </c>
      <c r="N421" s="69" t="s">
        <v>7600</v>
      </c>
      <c r="O421" s="70">
        <v>615.0</v>
      </c>
      <c r="P421" s="69" t="s">
        <v>7602</v>
      </c>
      <c r="Q421" s="16"/>
      <c r="R421" s="18"/>
      <c r="S421" s="18"/>
      <c r="T421" s="12"/>
      <c r="U421" s="16"/>
      <c r="V421" s="16"/>
      <c r="W421" s="51"/>
      <c r="X421" s="51"/>
      <c r="Y421" s="16"/>
      <c r="Z421" s="16"/>
      <c r="AA421" s="12"/>
      <c r="AB421" s="12"/>
      <c r="AC421" s="12"/>
      <c r="AD421" s="12"/>
      <c r="AE421" s="12"/>
      <c r="AF421" s="72"/>
      <c r="AG421" s="72"/>
      <c r="AH421" s="72"/>
      <c r="AI421" s="72"/>
      <c r="AJ421" s="72"/>
      <c r="AK421" s="72"/>
      <c r="AL421" s="72"/>
      <c r="AM421" s="72"/>
    </row>
    <row r="422">
      <c r="A422" s="70">
        <v>421.0</v>
      </c>
      <c r="B422" s="69" t="s">
        <v>4660</v>
      </c>
      <c r="C422" s="70">
        <v>388.0</v>
      </c>
      <c r="D422" s="70">
        <v>68.0</v>
      </c>
      <c r="E422" s="70">
        <v>6.0</v>
      </c>
      <c r="F422" s="70">
        <v>0.0</v>
      </c>
      <c r="G422" s="70">
        <v>0.0</v>
      </c>
      <c r="H422" s="70">
        <v>0.0</v>
      </c>
      <c r="I422" s="70">
        <v>0.0</v>
      </c>
      <c r="J422" s="70">
        <v>0.0</v>
      </c>
      <c r="K422" s="70">
        <v>0.0</v>
      </c>
      <c r="L422" s="70">
        <v>5.0</v>
      </c>
      <c r="M422" s="69" t="s">
        <v>8096</v>
      </c>
      <c r="N422" s="69" t="s">
        <v>7651</v>
      </c>
      <c r="O422" s="70">
        <v>502.0</v>
      </c>
      <c r="P422" s="69" t="s">
        <v>7602</v>
      </c>
      <c r="Q422" s="16"/>
      <c r="R422" s="18"/>
      <c r="S422" s="18"/>
      <c r="T422" s="12"/>
      <c r="U422" s="16"/>
      <c r="V422" s="16"/>
      <c r="W422" s="51"/>
      <c r="X422" s="51"/>
      <c r="Y422" s="16"/>
      <c r="Z422" s="16"/>
      <c r="AA422" s="12"/>
      <c r="AB422" s="12"/>
      <c r="AC422" s="12"/>
      <c r="AD422" s="12"/>
      <c r="AE422" s="12"/>
      <c r="AF422" s="72"/>
      <c r="AG422" s="72"/>
      <c r="AH422" s="72"/>
      <c r="AI422" s="72"/>
      <c r="AJ422" s="72"/>
      <c r="AK422" s="72"/>
      <c r="AL422" s="72"/>
      <c r="AM422" s="72"/>
    </row>
    <row r="423">
      <c r="A423" s="70">
        <v>422.0</v>
      </c>
      <c r="B423" s="69" t="s">
        <v>4672</v>
      </c>
      <c r="C423" s="70">
        <v>369.0</v>
      </c>
      <c r="D423" s="70">
        <v>66.0</v>
      </c>
      <c r="E423" s="70">
        <v>6.0</v>
      </c>
      <c r="F423" s="70">
        <v>0.0</v>
      </c>
      <c r="G423" s="70">
        <v>0.0</v>
      </c>
      <c r="H423" s="70">
        <v>0.0</v>
      </c>
      <c r="I423" s="70">
        <v>0.0</v>
      </c>
      <c r="J423" s="70">
        <v>0.0</v>
      </c>
      <c r="K423" s="70">
        <v>0.0</v>
      </c>
      <c r="L423" s="70">
        <v>7.0</v>
      </c>
      <c r="M423" s="69" t="s">
        <v>7604</v>
      </c>
      <c r="N423" s="69" t="s">
        <v>7600</v>
      </c>
      <c r="O423" s="70">
        <v>529.0</v>
      </c>
      <c r="P423" s="69" t="s">
        <v>7602</v>
      </c>
      <c r="Q423" s="16"/>
      <c r="R423" s="18"/>
      <c r="S423" s="18"/>
      <c r="T423" s="12"/>
      <c r="U423" s="16"/>
      <c r="V423" s="16"/>
      <c r="W423" s="51"/>
      <c r="X423" s="51"/>
      <c r="Y423" s="16"/>
      <c r="Z423" s="16"/>
      <c r="AA423" s="12"/>
      <c r="AB423" s="12"/>
      <c r="AC423" s="12"/>
      <c r="AD423" s="12"/>
      <c r="AE423" s="12"/>
      <c r="AF423" s="72"/>
      <c r="AG423" s="72"/>
      <c r="AH423" s="72"/>
      <c r="AI423" s="72"/>
      <c r="AJ423" s="72"/>
      <c r="AK423" s="72"/>
      <c r="AL423" s="72"/>
      <c r="AM423" s="72"/>
    </row>
    <row r="424">
      <c r="A424" s="70">
        <v>423.0</v>
      </c>
      <c r="B424" s="69" t="s">
        <v>4683</v>
      </c>
      <c r="C424" s="70">
        <v>430.0</v>
      </c>
      <c r="D424" s="70">
        <v>71.0</v>
      </c>
      <c r="E424" s="70">
        <v>8.0</v>
      </c>
      <c r="F424" s="70">
        <v>0.0</v>
      </c>
      <c r="G424" s="70">
        <v>0.0</v>
      </c>
      <c r="H424" s="70">
        <v>0.0</v>
      </c>
      <c r="I424" s="70">
        <v>0.0</v>
      </c>
      <c r="J424" s="70">
        <v>0.0</v>
      </c>
      <c r="K424" s="70">
        <v>0.0</v>
      </c>
      <c r="L424" s="70">
        <v>10.0</v>
      </c>
      <c r="M424" s="69" t="s">
        <v>7604</v>
      </c>
      <c r="N424" s="69" t="s">
        <v>7600</v>
      </c>
      <c r="O424" s="70">
        <v>597.0</v>
      </c>
      <c r="P424" s="69" t="s">
        <v>7602</v>
      </c>
      <c r="Q424" s="16"/>
      <c r="R424" s="18"/>
      <c r="S424" s="18"/>
      <c r="T424" s="12"/>
      <c r="U424" s="16"/>
      <c r="V424" s="16"/>
      <c r="W424" s="51"/>
      <c r="X424" s="51"/>
      <c r="Y424" s="16"/>
      <c r="Z424" s="16"/>
      <c r="AA424" s="12"/>
      <c r="AB424" s="12"/>
      <c r="AC424" s="12"/>
      <c r="AD424" s="12"/>
      <c r="AE424" s="12"/>
      <c r="AF424" s="72"/>
      <c r="AG424" s="72"/>
      <c r="AH424" s="72"/>
      <c r="AI424" s="72"/>
      <c r="AJ424" s="72"/>
      <c r="AK424" s="72"/>
      <c r="AL424" s="72"/>
      <c r="AM424" s="72"/>
    </row>
    <row r="425">
      <c r="A425" s="70">
        <v>424.0</v>
      </c>
      <c r="B425" s="69" t="s">
        <v>4704</v>
      </c>
      <c r="C425" s="70">
        <v>1477.0</v>
      </c>
      <c r="D425" s="70">
        <v>246.0</v>
      </c>
      <c r="E425" s="70">
        <v>63.0</v>
      </c>
      <c r="F425" s="70">
        <v>0.0</v>
      </c>
      <c r="G425" s="70">
        <v>0.0</v>
      </c>
      <c r="H425" s="70">
        <v>0.0</v>
      </c>
      <c r="I425" s="70">
        <v>1.0</v>
      </c>
      <c r="J425" s="70">
        <v>0.0</v>
      </c>
      <c r="K425" s="70">
        <v>26.0</v>
      </c>
      <c r="L425" s="70">
        <v>98.0</v>
      </c>
      <c r="M425" s="69" t="s">
        <v>7604</v>
      </c>
      <c r="N425" s="69" t="s">
        <v>7600</v>
      </c>
      <c r="O425" s="70">
        <v>1921.0</v>
      </c>
      <c r="P425" s="69" t="s">
        <v>7605</v>
      </c>
      <c r="Q425" s="16"/>
      <c r="R425" s="18"/>
      <c r="S425" s="18"/>
      <c r="T425" s="12"/>
      <c r="U425" s="16"/>
      <c r="V425" s="16"/>
      <c r="W425" s="22"/>
      <c r="X425" s="22"/>
      <c r="Y425" s="22"/>
      <c r="Z425" s="16"/>
      <c r="AC425" s="16"/>
      <c r="AD425" s="16"/>
      <c r="AE425" s="16"/>
      <c r="AF425" s="72"/>
      <c r="AG425" s="72"/>
      <c r="AH425" s="72"/>
      <c r="AI425" s="72"/>
      <c r="AJ425" s="72"/>
      <c r="AK425" s="72"/>
      <c r="AL425" s="72"/>
      <c r="AM425" s="72"/>
    </row>
    <row r="426">
      <c r="A426" s="70">
        <v>425.0</v>
      </c>
      <c r="B426" s="69" t="s">
        <v>3365</v>
      </c>
      <c r="C426" s="70">
        <v>1336.0</v>
      </c>
      <c r="D426" s="70">
        <v>240.0</v>
      </c>
      <c r="E426" s="70">
        <v>32.0</v>
      </c>
      <c r="F426" s="70">
        <v>0.0</v>
      </c>
      <c r="G426" s="70">
        <v>0.0</v>
      </c>
      <c r="H426" s="70">
        <v>0.0</v>
      </c>
      <c r="I426" s="70">
        <v>0.0</v>
      </c>
      <c r="J426" s="70">
        <v>0.0</v>
      </c>
      <c r="K426" s="70">
        <v>2.0</v>
      </c>
      <c r="L426" s="70">
        <v>61.0</v>
      </c>
      <c r="M426" s="69" t="s">
        <v>8104</v>
      </c>
      <c r="N426" s="69" t="s">
        <v>7613</v>
      </c>
      <c r="O426" s="70">
        <v>1787.0</v>
      </c>
      <c r="P426" s="69" t="s">
        <v>7602</v>
      </c>
      <c r="Q426" s="16"/>
      <c r="R426" s="18"/>
      <c r="S426" s="18"/>
      <c r="T426" s="12"/>
      <c r="U426" s="16"/>
      <c r="V426" s="16"/>
      <c r="W426" s="51"/>
      <c r="X426" s="51"/>
      <c r="Y426" s="16"/>
      <c r="Z426" s="16"/>
      <c r="AC426" s="16"/>
      <c r="AD426" s="16"/>
      <c r="AE426" s="16"/>
      <c r="AF426" s="72"/>
      <c r="AG426" s="72"/>
      <c r="AH426" s="72"/>
      <c r="AI426" s="72"/>
      <c r="AJ426" s="72"/>
      <c r="AK426" s="72"/>
      <c r="AL426" s="72"/>
      <c r="AM426" s="72"/>
    </row>
    <row r="427">
      <c r="A427" s="70">
        <v>426.0</v>
      </c>
      <c r="B427" s="69" t="s">
        <v>4369</v>
      </c>
      <c r="C427" s="70">
        <v>3021.0</v>
      </c>
      <c r="D427" s="70">
        <v>492.0</v>
      </c>
      <c r="E427" s="70">
        <v>71.0</v>
      </c>
      <c r="F427" s="70">
        <v>1.0</v>
      </c>
      <c r="G427" s="70">
        <v>1.0</v>
      </c>
      <c r="H427" s="70">
        <v>0.0</v>
      </c>
      <c r="I427" s="70">
        <v>0.0</v>
      </c>
      <c r="J427" s="70">
        <v>1.0</v>
      </c>
      <c r="K427" s="70">
        <v>14.0</v>
      </c>
      <c r="L427" s="70">
        <v>105.0</v>
      </c>
      <c r="M427" s="69" t="s">
        <v>7604</v>
      </c>
      <c r="N427" s="69" t="s">
        <v>7600</v>
      </c>
      <c r="O427" s="70">
        <v>3904.0</v>
      </c>
      <c r="P427" s="69" t="s">
        <v>7602</v>
      </c>
      <c r="Q427" s="16"/>
      <c r="R427" s="18"/>
      <c r="S427" s="18"/>
      <c r="T427" s="12"/>
      <c r="U427" s="16"/>
      <c r="V427" s="16"/>
      <c r="W427" s="51"/>
      <c r="X427" s="51"/>
      <c r="Y427" s="16"/>
      <c r="Z427" s="16"/>
      <c r="AC427" s="16"/>
      <c r="AD427" s="16"/>
      <c r="AE427" s="16"/>
      <c r="AF427" s="72"/>
      <c r="AG427" s="72"/>
      <c r="AH427" s="72"/>
      <c r="AI427" s="72"/>
      <c r="AJ427" s="72"/>
      <c r="AK427" s="72"/>
      <c r="AL427" s="72"/>
      <c r="AM427" s="72"/>
    </row>
    <row r="428">
      <c r="A428" s="70">
        <v>427.0</v>
      </c>
      <c r="B428" s="69" t="s">
        <v>1110</v>
      </c>
      <c r="C428" s="70">
        <v>2938.0</v>
      </c>
      <c r="D428" s="70">
        <v>510.0</v>
      </c>
      <c r="E428" s="70">
        <v>90.0</v>
      </c>
      <c r="F428" s="70">
        <v>0.0</v>
      </c>
      <c r="G428" s="70">
        <v>0.0</v>
      </c>
      <c r="H428" s="70">
        <v>0.0</v>
      </c>
      <c r="I428" s="70">
        <v>0.0</v>
      </c>
      <c r="J428" s="70">
        <v>0.0</v>
      </c>
      <c r="K428" s="70">
        <v>12.0</v>
      </c>
      <c r="L428" s="70">
        <v>84.0</v>
      </c>
      <c r="M428" s="69" t="s">
        <v>7607</v>
      </c>
      <c r="N428" s="69" t="s">
        <v>7600</v>
      </c>
      <c r="O428" s="70">
        <v>3752.0</v>
      </c>
      <c r="P428" s="69" t="s">
        <v>7605</v>
      </c>
      <c r="Q428" s="16"/>
      <c r="R428" s="18"/>
      <c r="S428" s="18"/>
      <c r="T428" s="12"/>
      <c r="U428" s="16"/>
      <c r="V428" s="16"/>
      <c r="W428" s="51"/>
      <c r="X428" s="51"/>
      <c r="Y428" s="16"/>
      <c r="Z428" s="16"/>
      <c r="AC428" s="16"/>
      <c r="AD428" s="16"/>
      <c r="AE428" s="16"/>
      <c r="AF428" s="72"/>
      <c r="AG428" s="72"/>
      <c r="AH428" s="72"/>
      <c r="AI428" s="72"/>
      <c r="AJ428" s="72"/>
      <c r="AK428" s="72"/>
      <c r="AL428" s="72"/>
      <c r="AM428" s="72"/>
    </row>
    <row r="429">
      <c r="A429" s="70">
        <v>428.0</v>
      </c>
      <c r="B429" s="69" t="s">
        <v>4735</v>
      </c>
      <c r="C429" s="70">
        <v>1866.0</v>
      </c>
      <c r="D429" s="70">
        <v>324.0</v>
      </c>
      <c r="E429" s="70">
        <v>68.0</v>
      </c>
      <c r="F429" s="70">
        <v>0.0</v>
      </c>
      <c r="G429" s="70">
        <v>0.0</v>
      </c>
      <c r="H429" s="70">
        <v>0.0</v>
      </c>
      <c r="I429" s="70">
        <v>0.0</v>
      </c>
      <c r="J429" s="70">
        <v>3.0</v>
      </c>
      <c r="K429" s="70">
        <v>4.0</v>
      </c>
      <c r="L429" s="70">
        <v>51.0</v>
      </c>
      <c r="M429" s="69" t="s">
        <v>7753</v>
      </c>
      <c r="N429" s="69" t="s">
        <v>7616</v>
      </c>
      <c r="O429" s="70">
        <v>2485.0</v>
      </c>
      <c r="P429" s="69" t="s">
        <v>7605</v>
      </c>
      <c r="Q429" s="16"/>
      <c r="R429" s="18"/>
      <c r="S429" s="18"/>
      <c r="T429" s="12"/>
      <c r="U429" s="16"/>
      <c r="V429" s="16"/>
      <c r="W429" s="51"/>
      <c r="X429" s="51"/>
      <c r="Y429" s="16"/>
      <c r="Z429" s="16"/>
      <c r="AA429" s="12"/>
      <c r="AB429" s="12"/>
      <c r="AC429" s="12"/>
      <c r="AD429" s="12"/>
      <c r="AE429" s="12"/>
      <c r="AF429" s="72"/>
      <c r="AG429" s="72"/>
      <c r="AH429" s="72"/>
      <c r="AI429" s="72"/>
      <c r="AJ429" s="72"/>
      <c r="AK429" s="72"/>
      <c r="AL429" s="72"/>
      <c r="AM429" s="72"/>
    </row>
    <row r="430">
      <c r="A430" s="70">
        <v>429.0</v>
      </c>
      <c r="B430" s="69" t="s">
        <v>4746</v>
      </c>
      <c r="C430" s="70">
        <v>2261.0</v>
      </c>
      <c r="D430" s="70">
        <v>388.0</v>
      </c>
      <c r="E430" s="70">
        <v>83.0</v>
      </c>
      <c r="F430" s="70">
        <v>1.0</v>
      </c>
      <c r="G430" s="70">
        <v>0.0</v>
      </c>
      <c r="H430" s="70">
        <v>0.0</v>
      </c>
      <c r="I430" s="70">
        <v>0.0</v>
      </c>
      <c r="J430" s="70">
        <v>1.0</v>
      </c>
      <c r="K430" s="70">
        <v>7.0</v>
      </c>
      <c r="L430" s="70">
        <v>54.0</v>
      </c>
      <c r="M430" s="69" t="s">
        <v>7609</v>
      </c>
      <c r="N430" s="69" t="s">
        <v>7600</v>
      </c>
      <c r="O430" s="70">
        <v>2874.0</v>
      </c>
      <c r="P430" s="69" t="s">
        <v>7602</v>
      </c>
      <c r="Q430" s="16"/>
      <c r="R430" s="18"/>
      <c r="S430" s="18"/>
      <c r="T430" s="12"/>
      <c r="U430" s="16"/>
      <c r="V430" s="16"/>
      <c r="W430" s="51"/>
      <c r="X430" s="51"/>
      <c r="Y430" s="16"/>
      <c r="Z430" s="16"/>
      <c r="AA430" s="12"/>
      <c r="AB430" s="12"/>
      <c r="AC430" s="12"/>
      <c r="AD430" s="12"/>
      <c r="AE430" s="12"/>
      <c r="AF430" s="72"/>
      <c r="AG430" s="72"/>
      <c r="AH430" s="72"/>
      <c r="AI430" s="72"/>
      <c r="AJ430" s="72"/>
      <c r="AK430" s="72"/>
      <c r="AL430" s="72"/>
      <c r="AM430" s="72"/>
    </row>
    <row r="431">
      <c r="A431" s="70">
        <v>430.0</v>
      </c>
      <c r="B431" s="69" t="s">
        <v>4771</v>
      </c>
      <c r="C431" s="70">
        <v>1742.0</v>
      </c>
      <c r="D431" s="70">
        <v>300.0</v>
      </c>
      <c r="E431" s="70">
        <v>39.0</v>
      </c>
      <c r="F431" s="70">
        <v>1.0</v>
      </c>
      <c r="G431" s="70">
        <v>0.0</v>
      </c>
      <c r="H431" s="70">
        <v>0.0</v>
      </c>
      <c r="I431" s="70">
        <v>0.0</v>
      </c>
      <c r="J431" s="70">
        <v>0.0</v>
      </c>
      <c r="K431" s="70">
        <v>0.0</v>
      </c>
      <c r="L431" s="70">
        <v>27.0</v>
      </c>
      <c r="M431" s="69" t="s">
        <v>7609</v>
      </c>
      <c r="N431" s="69" t="s">
        <v>7600</v>
      </c>
      <c r="O431" s="70">
        <v>2294.0</v>
      </c>
      <c r="P431" s="69" t="s">
        <v>7602</v>
      </c>
      <c r="Q431" s="16"/>
      <c r="R431" s="18"/>
      <c r="S431" s="18"/>
      <c r="T431" s="12"/>
      <c r="U431" s="16"/>
      <c r="V431" s="16"/>
      <c r="W431" s="22"/>
      <c r="X431" s="22"/>
      <c r="Y431" s="22"/>
      <c r="Z431" s="16"/>
      <c r="AA431" s="12"/>
      <c r="AB431" s="12"/>
      <c r="AC431" s="12"/>
      <c r="AD431" s="12"/>
      <c r="AE431" s="12"/>
      <c r="AF431" s="72"/>
      <c r="AG431" s="72"/>
      <c r="AH431" s="72"/>
      <c r="AI431" s="72"/>
      <c r="AJ431" s="72"/>
      <c r="AK431" s="72"/>
      <c r="AL431" s="72"/>
      <c r="AM431" s="72"/>
    </row>
    <row r="432">
      <c r="A432" s="70">
        <v>431.0</v>
      </c>
      <c r="B432" s="69" t="s">
        <v>4781</v>
      </c>
      <c r="C432" s="70">
        <v>589.0</v>
      </c>
      <c r="D432" s="70">
        <v>98.0</v>
      </c>
      <c r="E432" s="70">
        <v>11.0</v>
      </c>
      <c r="F432" s="70">
        <v>0.0</v>
      </c>
      <c r="G432" s="70">
        <v>0.0</v>
      </c>
      <c r="H432" s="70">
        <v>0.0</v>
      </c>
      <c r="I432" s="70">
        <v>0.0</v>
      </c>
      <c r="J432" s="70">
        <v>0.0</v>
      </c>
      <c r="K432" s="70">
        <v>0.0</v>
      </c>
      <c r="L432" s="70">
        <v>15.0</v>
      </c>
      <c r="M432" s="69" t="s">
        <v>7609</v>
      </c>
      <c r="N432" s="69" t="s">
        <v>7600</v>
      </c>
      <c r="O432" s="70">
        <v>822.0</v>
      </c>
      <c r="P432" s="69" t="s">
        <v>7602</v>
      </c>
      <c r="Q432" s="16"/>
      <c r="R432" s="18"/>
      <c r="S432" s="18"/>
      <c r="T432" s="12"/>
      <c r="U432" s="16"/>
      <c r="V432" s="16"/>
      <c r="W432" s="22"/>
      <c r="X432" s="22"/>
      <c r="Y432" s="22"/>
      <c r="Z432" s="16"/>
      <c r="AA432" s="12"/>
      <c r="AB432" s="12"/>
      <c r="AC432" s="12"/>
      <c r="AD432" s="12"/>
      <c r="AE432" s="12"/>
      <c r="AF432" s="72"/>
      <c r="AG432" s="72"/>
      <c r="AH432" s="72"/>
      <c r="AI432" s="72"/>
      <c r="AJ432" s="72"/>
      <c r="AK432" s="72"/>
      <c r="AL432" s="72"/>
      <c r="AM432" s="72"/>
    </row>
    <row r="433">
      <c r="A433" s="70">
        <v>432.0</v>
      </c>
      <c r="B433" s="69" t="s">
        <v>4789</v>
      </c>
      <c r="C433" s="70">
        <v>5157.0</v>
      </c>
      <c r="D433" s="70">
        <v>931.0</v>
      </c>
      <c r="E433" s="70">
        <v>120.0</v>
      </c>
      <c r="F433" s="70">
        <v>0.0</v>
      </c>
      <c r="G433" s="70">
        <v>0.0</v>
      </c>
      <c r="H433" s="70">
        <v>0.0</v>
      </c>
      <c r="I433" s="70">
        <v>1.0</v>
      </c>
      <c r="J433" s="70">
        <v>0.0</v>
      </c>
      <c r="K433" s="70">
        <v>7.0</v>
      </c>
      <c r="L433" s="70">
        <v>98.0</v>
      </c>
      <c r="M433" s="69" t="s">
        <v>7604</v>
      </c>
      <c r="N433" s="69" t="s">
        <v>7600</v>
      </c>
      <c r="O433" s="70">
        <v>7093.0</v>
      </c>
      <c r="P433" s="69" t="s">
        <v>7602</v>
      </c>
      <c r="Q433" s="16"/>
      <c r="R433" s="18"/>
      <c r="S433" s="18"/>
      <c r="T433" s="12"/>
      <c r="U433" s="16"/>
      <c r="V433" s="16"/>
      <c r="W433" s="22"/>
      <c r="X433" s="22"/>
      <c r="Y433" s="22"/>
      <c r="Z433" s="16"/>
      <c r="AA433" s="12"/>
      <c r="AB433" s="12"/>
      <c r="AC433" s="12"/>
      <c r="AD433" s="12"/>
      <c r="AE433" s="12"/>
      <c r="AF433" s="72"/>
      <c r="AG433" s="72"/>
      <c r="AH433" s="72"/>
      <c r="AI433" s="72"/>
      <c r="AJ433" s="72"/>
      <c r="AK433" s="72"/>
      <c r="AL433" s="72"/>
      <c r="AM433" s="72"/>
    </row>
    <row r="434">
      <c r="A434" s="70">
        <v>433.0</v>
      </c>
      <c r="B434" s="69" t="s">
        <v>4806</v>
      </c>
      <c r="C434" s="70">
        <v>1950.0</v>
      </c>
      <c r="D434" s="70">
        <v>301.0</v>
      </c>
      <c r="E434" s="70">
        <v>65.0</v>
      </c>
      <c r="F434" s="70">
        <v>1.0</v>
      </c>
      <c r="G434" s="70">
        <v>0.0</v>
      </c>
      <c r="H434" s="70">
        <v>0.0</v>
      </c>
      <c r="I434" s="70">
        <v>0.0</v>
      </c>
      <c r="J434" s="70">
        <v>2.0</v>
      </c>
      <c r="K434" s="70">
        <v>0.0</v>
      </c>
      <c r="L434" s="70">
        <v>49.0</v>
      </c>
      <c r="M434" s="69" t="s">
        <v>8123</v>
      </c>
      <c r="N434" s="69" t="s">
        <v>7613</v>
      </c>
      <c r="O434" s="70">
        <v>2594.0</v>
      </c>
      <c r="P434" s="69" t="s">
        <v>7605</v>
      </c>
      <c r="Q434" s="16"/>
      <c r="R434" s="18"/>
      <c r="S434" s="18"/>
      <c r="T434" s="12"/>
      <c r="U434" s="16"/>
      <c r="V434" s="16"/>
      <c r="W434" s="22"/>
      <c r="X434" s="22"/>
      <c r="Y434" s="22"/>
      <c r="Z434" s="16"/>
      <c r="AA434" s="12"/>
      <c r="AB434" s="12"/>
      <c r="AC434" s="12"/>
      <c r="AD434" s="12"/>
      <c r="AE434" s="12"/>
      <c r="AF434" s="72"/>
      <c r="AG434" s="72"/>
      <c r="AH434" s="72"/>
      <c r="AI434" s="72"/>
      <c r="AJ434" s="72"/>
      <c r="AK434" s="72"/>
      <c r="AL434" s="72"/>
      <c r="AM434" s="72"/>
    </row>
    <row r="435">
      <c r="A435" s="70">
        <v>434.0</v>
      </c>
      <c r="B435" s="69" t="s">
        <v>4077</v>
      </c>
      <c r="C435" s="70">
        <v>2613.0</v>
      </c>
      <c r="D435" s="70">
        <v>462.0</v>
      </c>
      <c r="E435" s="70">
        <v>98.0</v>
      </c>
      <c r="F435" s="70">
        <v>1.0</v>
      </c>
      <c r="G435" s="70">
        <v>0.0</v>
      </c>
      <c r="H435" s="70">
        <v>0.0</v>
      </c>
      <c r="I435" s="70">
        <v>0.0</v>
      </c>
      <c r="J435" s="70">
        <v>0.0</v>
      </c>
      <c r="K435" s="70">
        <v>17.0</v>
      </c>
      <c r="L435" s="70">
        <v>52.0</v>
      </c>
      <c r="M435" s="69" t="s">
        <v>7621</v>
      </c>
      <c r="N435" s="69" t="s">
        <v>7600</v>
      </c>
      <c r="O435" s="70">
        <v>3402.0</v>
      </c>
      <c r="P435" s="69" t="s">
        <v>7602</v>
      </c>
      <c r="Q435" s="16"/>
      <c r="R435" s="18"/>
      <c r="S435" s="18"/>
      <c r="T435" s="16"/>
      <c r="U435" s="16"/>
      <c r="V435" s="16"/>
      <c r="W435" s="51"/>
      <c r="X435" s="51"/>
      <c r="Y435" s="16"/>
      <c r="Z435" s="16"/>
      <c r="AA435" s="12"/>
      <c r="AB435" s="12"/>
      <c r="AC435" s="12"/>
      <c r="AD435" s="12"/>
      <c r="AE435" s="12"/>
      <c r="AF435" s="72"/>
      <c r="AG435" s="72"/>
      <c r="AH435" s="72"/>
      <c r="AI435" s="72"/>
      <c r="AJ435" s="72"/>
      <c r="AK435" s="72"/>
      <c r="AL435" s="72"/>
      <c r="AM435" s="72"/>
    </row>
    <row r="436">
      <c r="A436" s="70">
        <v>435.0</v>
      </c>
      <c r="B436" s="69" t="s">
        <v>1677</v>
      </c>
      <c r="C436" s="70">
        <v>4177.0</v>
      </c>
      <c r="D436" s="70">
        <v>778.0</v>
      </c>
      <c r="E436" s="70">
        <v>142.0</v>
      </c>
      <c r="F436" s="70">
        <v>1.0</v>
      </c>
      <c r="G436" s="70">
        <v>1.0</v>
      </c>
      <c r="H436" s="70">
        <v>0.0</v>
      </c>
      <c r="I436" s="70">
        <v>0.0</v>
      </c>
      <c r="J436" s="70">
        <v>0.0</v>
      </c>
      <c r="K436" s="70">
        <v>12.0</v>
      </c>
      <c r="L436" s="70">
        <v>85.0</v>
      </c>
      <c r="M436" s="69" t="s">
        <v>7604</v>
      </c>
      <c r="N436" s="69" t="s">
        <v>7600</v>
      </c>
      <c r="O436" s="70">
        <v>5428.0</v>
      </c>
      <c r="P436" s="69" t="s">
        <v>7602</v>
      </c>
      <c r="Q436" s="16"/>
      <c r="R436" s="18"/>
      <c r="S436" s="18"/>
      <c r="T436" s="12"/>
      <c r="U436" s="16"/>
      <c r="V436" s="16"/>
      <c r="W436" s="51"/>
      <c r="X436" s="51"/>
      <c r="Y436" s="16"/>
      <c r="Z436" s="16"/>
      <c r="AC436" s="16"/>
      <c r="AD436" s="16"/>
      <c r="AE436" s="16"/>
      <c r="AF436" s="72"/>
      <c r="AG436" s="72"/>
      <c r="AH436" s="72"/>
      <c r="AI436" s="72"/>
      <c r="AJ436" s="72"/>
      <c r="AK436" s="72"/>
      <c r="AL436" s="72"/>
      <c r="AM436" s="72"/>
    </row>
    <row r="437">
      <c r="A437" s="70">
        <v>436.0</v>
      </c>
      <c r="B437" s="69" t="s">
        <v>3376</v>
      </c>
      <c r="C437" s="70">
        <v>3096.0</v>
      </c>
      <c r="D437" s="70">
        <v>570.0</v>
      </c>
      <c r="E437" s="70">
        <v>91.0</v>
      </c>
      <c r="F437" s="70">
        <v>0.0</v>
      </c>
      <c r="G437" s="70">
        <v>0.0</v>
      </c>
      <c r="H437" s="70">
        <v>0.0</v>
      </c>
      <c r="I437" s="70">
        <v>0.0</v>
      </c>
      <c r="J437" s="70">
        <v>2.0</v>
      </c>
      <c r="K437" s="70">
        <v>5.0</v>
      </c>
      <c r="L437" s="70">
        <v>80.0</v>
      </c>
      <c r="M437" s="69" t="s">
        <v>8132</v>
      </c>
      <c r="N437" s="69" t="s">
        <v>7613</v>
      </c>
      <c r="O437" s="70">
        <v>4196.0</v>
      </c>
      <c r="P437" s="69" t="s">
        <v>7602</v>
      </c>
      <c r="Q437" s="16"/>
      <c r="R437" s="18"/>
      <c r="S437" s="18"/>
      <c r="T437" s="12"/>
      <c r="U437" s="16"/>
      <c r="V437" s="16"/>
      <c r="W437" s="22"/>
      <c r="X437" s="22"/>
      <c r="Y437" s="16"/>
      <c r="Z437" s="16"/>
      <c r="AC437" s="16"/>
      <c r="AD437" s="16"/>
      <c r="AE437" s="16"/>
      <c r="AF437" s="72"/>
      <c r="AG437" s="72"/>
      <c r="AH437" s="72"/>
      <c r="AI437" s="72"/>
      <c r="AJ437" s="72"/>
      <c r="AK437" s="72"/>
      <c r="AL437" s="72"/>
      <c r="AM437" s="72"/>
    </row>
    <row r="438">
      <c r="A438" s="70">
        <v>437.0</v>
      </c>
      <c r="B438" s="69" t="s">
        <v>4849</v>
      </c>
      <c r="C438" s="70">
        <v>1062.0</v>
      </c>
      <c r="D438" s="70">
        <v>191.0</v>
      </c>
      <c r="E438" s="70">
        <v>37.0</v>
      </c>
      <c r="F438" s="70">
        <v>1.0</v>
      </c>
      <c r="G438" s="70">
        <v>0.0</v>
      </c>
      <c r="H438" s="70">
        <v>0.0</v>
      </c>
      <c r="I438" s="70">
        <v>0.0</v>
      </c>
      <c r="J438" s="70">
        <v>2.0</v>
      </c>
      <c r="K438" s="70">
        <v>3.0</v>
      </c>
      <c r="L438" s="70">
        <v>24.0</v>
      </c>
      <c r="M438" s="69" t="s">
        <v>7609</v>
      </c>
      <c r="N438" s="69" t="s">
        <v>7600</v>
      </c>
      <c r="O438" s="70">
        <v>1364.0</v>
      </c>
      <c r="P438" s="69" t="s">
        <v>7602</v>
      </c>
      <c r="Q438" s="16"/>
      <c r="R438" s="18"/>
      <c r="S438" s="18"/>
      <c r="T438" s="12"/>
      <c r="U438" s="16"/>
      <c r="V438" s="16"/>
      <c r="W438" s="51"/>
      <c r="X438" s="51"/>
      <c r="Y438" s="16"/>
      <c r="Z438" s="16"/>
      <c r="AC438" s="16"/>
      <c r="AD438" s="16"/>
      <c r="AE438" s="16"/>
      <c r="AF438" s="72"/>
      <c r="AG438" s="72"/>
      <c r="AH438" s="72"/>
      <c r="AI438" s="72"/>
      <c r="AJ438" s="72"/>
      <c r="AK438" s="72"/>
      <c r="AL438" s="72"/>
      <c r="AM438" s="72"/>
    </row>
    <row r="439">
      <c r="A439" s="70">
        <v>438.0</v>
      </c>
      <c r="B439" s="69" t="s">
        <v>4858</v>
      </c>
      <c r="C439" s="70">
        <v>1178.0</v>
      </c>
      <c r="D439" s="70">
        <v>214.0</v>
      </c>
      <c r="E439" s="70">
        <v>26.0</v>
      </c>
      <c r="F439" s="70">
        <v>0.0</v>
      </c>
      <c r="G439" s="70">
        <v>0.0</v>
      </c>
      <c r="H439" s="70">
        <v>0.0</v>
      </c>
      <c r="I439" s="70">
        <v>0.0</v>
      </c>
      <c r="J439" s="70">
        <v>0.0</v>
      </c>
      <c r="K439" s="70">
        <v>0.0</v>
      </c>
      <c r="L439" s="70">
        <v>26.0</v>
      </c>
      <c r="M439" s="69" t="s">
        <v>7609</v>
      </c>
      <c r="N439" s="69" t="s">
        <v>7600</v>
      </c>
      <c r="O439" s="70">
        <v>1619.0</v>
      </c>
      <c r="P439" s="69" t="s">
        <v>7602</v>
      </c>
      <c r="Q439" s="16"/>
      <c r="R439" s="18"/>
      <c r="S439" s="18"/>
      <c r="T439" s="12"/>
      <c r="U439" s="16"/>
      <c r="V439" s="16"/>
      <c r="W439" s="51"/>
      <c r="X439" s="51"/>
      <c r="Y439" s="16"/>
      <c r="Z439" s="16"/>
      <c r="AA439" s="12"/>
      <c r="AB439" s="12"/>
      <c r="AC439" s="12"/>
      <c r="AD439" s="12"/>
      <c r="AE439" s="12"/>
      <c r="AF439" s="72"/>
      <c r="AG439" s="72"/>
      <c r="AH439" s="72"/>
      <c r="AI439" s="72"/>
      <c r="AJ439" s="72"/>
      <c r="AK439" s="72"/>
      <c r="AL439" s="72"/>
      <c r="AM439" s="72"/>
    </row>
    <row r="440">
      <c r="A440" s="70">
        <v>439.0</v>
      </c>
      <c r="B440" s="69" t="s">
        <v>4867</v>
      </c>
      <c r="C440" s="70">
        <v>1503.0</v>
      </c>
      <c r="D440" s="70">
        <v>244.0</v>
      </c>
      <c r="E440" s="70">
        <v>37.0</v>
      </c>
      <c r="F440" s="70">
        <v>1.0</v>
      </c>
      <c r="G440" s="70">
        <v>0.0</v>
      </c>
      <c r="H440" s="70">
        <v>0.0</v>
      </c>
      <c r="I440" s="70">
        <v>3.0</v>
      </c>
      <c r="J440" s="70">
        <v>1.0</v>
      </c>
      <c r="K440" s="70">
        <v>20.0</v>
      </c>
      <c r="L440" s="70">
        <v>45.0</v>
      </c>
      <c r="M440" s="69" t="s">
        <v>7604</v>
      </c>
      <c r="N440" s="69" t="s">
        <v>7600</v>
      </c>
      <c r="O440" s="70">
        <v>1979.0</v>
      </c>
      <c r="P440" s="69" t="s">
        <v>7605</v>
      </c>
      <c r="Q440" s="16"/>
      <c r="R440" s="18"/>
      <c r="S440" s="18"/>
      <c r="T440" s="12"/>
      <c r="U440" s="16"/>
      <c r="V440" s="16"/>
      <c r="W440" s="22"/>
      <c r="X440" s="22"/>
      <c r="Y440" s="16"/>
      <c r="Z440" s="16"/>
      <c r="AA440" s="12"/>
      <c r="AB440" s="12"/>
      <c r="AC440" s="12"/>
      <c r="AD440" s="12"/>
      <c r="AE440" s="12"/>
      <c r="AF440" s="72"/>
      <c r="AG440" s="72"/>
      <c r="AH440" s="72"/>
      <c r="AI440" s="72"/>
      <c r="AJ440" s="72"/>
      <c r="AK440" s="72"/>
      <c r="AL440" s="72"/>
      <c r="AM440" s="72"/>
    </row>
    <row r="441">
      <c r="A441" s="70">
        <v>440.0</v>
      </c>
      <c r="B441" s="69" t="s">
        <v>1783</v>
      </c>
      <c r="C441" s="70">
        <v>2887.0</v>
      </c>
      <c r="D441" s="70">
        <v>505.0</v>
      </c>
      <c r="E441" s="70">
        <v>70.0</v>
      </c>
      <c r="F441" s="70">
        <v>0.0</v>
      </c>
      <c r="G441" s="70">
        <v>1.0</v>
      </c>
      <c r="H441" s="70">
        <v>0.0</v>
      </c>
      <c r="I441" s="70">
        <v>1.0</v>
      </c>
      <c r="J441" s="70">
        <v>1.0</v>
      </c>
      <c r="K441" s="70">
        <v>18.0</v>
      </c>
      <c r="L441" s="70">
        <v>96.0</v>
      </c>
      <c r="M441" s="69" t="s">
        <v>8142</v>
      </c>
      <c r="N441" s="69" t="s">
        <v>7600</v>
      </c>
      <c r="O441" s="70">
        <v>3882.0</v>
      </c>
      <c r="P441" s="69" t="s">
        <v>7602</v>
      </c>
      <c r="Q441" s="16"/>
      <c r="R441" s="18"/>
      <c r="S441" s="18"/>
      <c r="T441" s="12"/>
      <c r="U441" s="16"/>
      <c r="V441" s="16"/>
      <c r="W441" s="51"/>
      <c r="X441" s="51"/>
      <c r="Y441" s="16"/>
      <c r="Z441" s="16"/>
      <c r="AC441" s="16"/>
      <c r="AD441" s="16"/>
      <c r="AE441" s="16"/>
      <c r="AF441" s="72"/>
      <c r="AG441" s="72"/>
      <c r="AH441" s="72"/>
      <c r="AI441" s="72"/>
      <c r="AJ441" s="72"/>
      <c r="AK441" s="72"/>
      <c r="AL441" s="72"/>
      <c r="AM441" s="72"/>
    </row>
    <row r="442">
      <c r="A442" s="70">
        <v>441.0</v>
      </c>
      <c r="B442" s="69" t="s">
        <v>4385</v>
      </c>
      <c r="C442" s="70">
        <v>1947.0</v>
      </c>
      <c r="D442" s="70">
        <v>313.0</v>
      </c>
      <c r="E442" s="70">
        <v>74.0</v>
      </c>
      <c r="F442" s="70">
        <v>1.0</v>
      </c>
      <c r="G442" s="70">
        <v>0.0</v>
      </c>
      <c r="H442" s="70">
        <v>0.0</v>
      </c>
      <c r="I442" s="70">
        <v>0.0</v>
      </c>
      <c r="J442" s="70">
        <v>1.0</v>
      </c>
      <c r="K442" s="70">
        <v>0.0</v>
      </c>
      <c r="L442" s="70">
        <v>66.0</v>
      </c>
      <c r="M442" s="69" t="s">
        <v>8146</v>
      </c>
      <c r="N442" s="69" t="s">
        <v>7613</v>
      </c>
      <c r="O442" s="70">
        <v>2611.0</v>
      </c>
      <c r="P442" s="69" t="s">
        <v>7605</v>
      </c>
      <c r="Q442" s="16"/>
      <c r="R442" s="18"/>
      <c r="S442" s="18"/>
      <c r="T442" s="12"/>
      <c r="U442" s="16"/>
      <c r="V442" s="16"/>
      <c r="W442" s="22"/>
      <c r="X442" s="22"/>
      <c r="Y442" s="16"/>
      <c r="Z442" s="16"/>
      <c r="AC442" s="16"/>
      <c r="AD442" s="16"/>
      <c r="AE442" s="16"/>
      <c r="AF442" s="72"/>
      <c r="AG442" s="72"/>
      <c r="AH442" s="72"/>
      <c r="AI442" s="72"/>
      <c r="AJ442" s="72"/>
      <c r="AK442" s="72"/>
      <c r="AL442" s="72"/>
      <c r="AM442" s="72"/>
    </row>
    <row r="443">
      <c r="A443" s="70">
        <v>442.0</v>
      </c>
      <c r="B443" s="72"/>
      <c r="C443" s="70">
        <v>1003.0</v>
      </c>
      <c r="D443" s="70">
        <v>205.0</v>
      </c>
      <c r="E443" s="70">
        <v>22.0</v>
      </c>
      <c r="F443" s="70">
        <v>0.0</v>
      </c>
      <c r="G443" s="70">
        <v>0.0</v>
      </c>
      <c r="H443" s="70">
        <v>0.0</v>
      </c>
      <c r="I443" s="70">
        <v>0.0</v>
      </c>
      <c r="J443" s="70">
        <v>0.0</v>
      </c>
      <c r="K443" s="70">
        <v>0.0</v>
      </c>
      <c r="L443" s="70">
        <v>34.0</v>
      </c>
      <c r="M443" s="69" t="s">
        <v>7609</v>
      </c>
      <c r="N443" s="69" t="s">
        <v>7600</v>
      </c>
      <c r="O443" s="70">
        <v>1350.0</v>
      </c>
      <c r="P443" s="69" t="s">
        <v>7663</v>
      </c>
      <c r="Q443" s="16"/>
      <c r="R443" s="18"/>
      <c r="S443" s="18"/>
      <c r="T443" s="12"/>
      <c r="U443" s="16"/>
      <c r="V443" s="16"/>
      <c r="W443" s="51"/>
      <c r="X443" s="51"/>
      <c r="Y443" s="16"/>
      <c r="Z443" s="16"/>
      <c r="AC443" s="16"/>
      <c r="AD443" s="16"/>
      <c r="AE443" s="16"/>
      <c r="AF443" s="72"/>
      <c r="AG443" s="72"/>
      <c r="AH443" s="72"/>
      <c r="AI443" s="72"/>
      <c r="AJ443" s="72"/>
      <c r="AK443" s="72"/>
      <c r="AL443" s="72"/>
      <c r="AM443" s="72"/>
    </row>
    <row r="444">
      <c r="A444" s="70">
        <v>443.0</v>
      </c>
      <c r="B444" s="69" t="s">
        <v>4896</v>
      </c>
      <c r="C444" s="70">
        <v>3281.0</v>
      </c>
      <c r="D444" s="70">
        <v>596.0</v>
      </c>
      <c r="E444" s="70">
        <v>88.0</v>
      </c>
      <c r="F444" s="70">
        <v>1.0</v>
      </c>
      <c r="G444" s="70">
        <v>0.0</v>
      </c>
      <c r="H444" s="70">
        <v>0.0</v>
      </c>
      <c r="I444" s="70">
        <v>1.0</v>
      </c>
      <c r="J444" s="70">
        <v>0.0</v>
      </c>
      <c r="K444" s="70">
        <v>21.0</v>
      </c>
      <c r="L444" s="70">
        <v>83.0</v>
      </c>
      <c r="M444" s="69" t="s">
        <v>7604</v>
      </c>
      <c r="N444" s="69" t="s">
        <v>7600</v>
      </c>
      <c r="O444" s="70">
        <v>4352.0</v>
      </c>
      <c r="P444" s="69" t="s">
        <v>7602</v>
      </c>
      <c r="Q444" s="16"/>
      <c r="R444" s="18"/>
      <c r="S444" s="18"/>
      <c r="T444" s="12"/>
      <c r="U444" s="16"/>
      <c r="V444" s="16"/>
      <c r="W444" s="51"/>
      <c r="X444" s="51"/>
      <c r="Y444" s="16"/>
      <c r="Z444" s="16"/>
      <c r="AC444" s="16"/>
      <c r="AD444" s="16"/>
      <c r="AE444" s="16"/>
      <c r="AF444" s="72"/>
      <c r="AG444" s="72"/>
      <c r="AH444" s="72"/>
      <c r="AI444" s="72"/>
      <c r="AJ444" s="72"/>
      <c r="AK444" s="72"/>
      <c r="AL444" s="72"/>
      <c r="AM444" s="72"/>
    </row>
    <row r="445">
      <c r="A445" s="70">
        <v>444.0</v>
      </c>
      <c r="B445" s="69" t="s">
        <v>4906</v>
      </c>
      <c r="C445" s="70">
        <v>1930.0</v>
      </c>
      <c r="D445" s="70">
        <v>332.0</v>
      </c>
      <c r="E445" s="70">
        <v>35.0</v>
      </c>
      <c r="F445" s="70">
        <v>1.0</v>
      </c>
      <c r="G445" s="70">
        <v>2.0</v>
      </c>
      <c r="H445" s="70">
        <v>0.0</v>
      </c>
      <c r="I445" s="70">
        <v>0.0</v>
      </c>
      <c r="J445" s="70">
        <v>0.0</v>
      </c>
      <c r="K445" s="70">
        <v>14.0</v>
      </c>
      <c r="L445" s="70">
        <v>41.0</v>
      </c>
      <c r="M445" s="69" t="s">
        <v>7699</v>
      </c>
      <c r="N445" s="69" t="s">
        <v>7600</v>
      </c>
      <c r="O445" s="70">
        <v>2561.0</v>
      </c>
      <c r="P445" s="69" t="s">
        <v>7602</v>
      </c>
      <c r="Q445" s="16"/>
      <c r="R445" s="18"/>
      <c r="S445" s="18"/>
      <c r="T445" s="12"/>
      <c r="U445" s="16"/>
      <c r="V445" s="16"/>
      <c r="W445" s="51"/>
      <c r="X445" s="51"/>
      <c r="Y445" s="16"/>
      <c r="Z445" s="16"/>
      <c r="AC445" s="16"/>
      <c r="AD445" s="16"/>
      <c r="AE445" s="16"/>
      <c r="AF445" s="72"/>
      <c r="AG445" s="72"/>
      <c r="AH445" s="72"/>
      <c r="AI445" s="72"/>
      <c r="AJ445" s="72"/>
      <c r="AK445" s="72"/>
      <c r="AL445" s="72"/>
      <c r="AM445" s="72"/>
    </row>
    <row r="446">
      <c r="A446" s="70">
        <v>445.0</v>
      </c>
      <c r="B446" s="69" t="s">
        <v>4919</v>
      </c>
      <c r="C446" s="70">
        <v>3332.0</v>
      </c>
      <c r="D446" s="70">
        <v>568.0</v>
      </c>
      <c r="E446" s="70">
        <v>51.0</v>
      </c>
      <c r="F446" s="70">
        <v>1.0</v>
      </c>
      <c r="G446" s="70">
        <v>0.0</v>
      </c>
      <c r="H446" s="70">
        <v>0.0</v>
      </c>
      <c r="I446" s="70">
        <v>0.0</v>
      </c>
      <c r="J446" s="70">
        <v>0.0</v>
      </c>
      <c r="K446" s="70">
        <v>27.0</v>
      </c>
      <c r="L446" s="70">
        <v>105.0</v>
      </c>
      <c r="M446" s="69" t="s">
        <v>7604</v>
      </c>
      <c r="N446" s="69" t="s">
        <v>7600</v>
      </c>
      <c r="O446" s="70">
        <v>4532.0</v>
      </c>
      <c r="P446" s="69" t="s">
        <v>7602</v>
      </c>
      <c r="Q446" s="16"/>
      <c r="R446" s="18"/>
      <c r="S446" s="18"/>
      <c r="T446" s="12"/>
      <c r="U446" s="16"/>
      <c r="V446" s="16"/>
      <c r="W446" s="22"/>
      <c r="X446" s="22"/>
      <c r="Y446" s="22"/>
      <c r="Z446" s="16"/>
      <c r="AC446" s="16"/>
      <c r="AD446" s="16"/>
      <c r="AE446" s="16"/>
      <c r="AF446" s="72"/>
      <c r="AG446" s="72"/>
      <c r="AH446" s="72"/>
      <c r="AI446" s="72"/>
      <c r="AJ446" s="72"/>
      <c r="AK446" s="72"/>
      <c r="AL446" s="72"/>
      <c r="AM446" s="72"/>
    </row>
    <row r="447">
      <c r="A447" s="70">
        <v>446.0</v>
      </c>
      <c r="B447" s="69" t="s">
        <v>4401</v>
      </c>
      <c r="C447" s="70">
        <v>1418.0</v>
      </c>
      <c r="D447" s="70">
        <v>239.0</v>
      </c>
      <c r="E447" s="70">
        <v>31.0</v>
      </c>
      <c r="F447" s="70">
        <v>1.0</v>
      </c>
      <c r="G447" s="70">
        <v>0.0</v>
      </c>
      <c r="H447" s="70">
        <v>0.0</v>
      </c>
      <c r="I447" s="70">
        <v>0.0</v>
      </c>
      <c r="J447" s="70">
        <v>0.0</v>
      </c>
      <c r="K447" s="70">
        <v>4.0</v>
      </c>
      <c r="L447" s="70">
        <v>37.0</v>
      </c>
      <c r="M447" s="69" t="s">
        <v>7609</v>
      </c>
      <c r="N447" s="69" t="s">
        <v>7600</v>
      </c>
      <c r="O447" s="70">
        <v>1811.0</v>
      </c>
      <c r="P447" s="69" t="s">
        <v>7605</v>
      </c>
      <c r="Q447" s="16"/>
      <c r="R447" s="18"/>
      <c r="S447" s="18"/>
      <c r="T447" s="12"/>
      <c r="U447" s="16"/>
      <c r="V447" s="16"/>
      <c r="W447" s="22"/>
      <c r="X447" s="22"/>
      <c r="Y447" s="22"/>
      <c r="Z447" s="16"/>
      <c r="AC447" s="16"/>
      <c r="AD447" s="16"/>
      <c r="AE447" s="16"/>
      <c r="AF447" s="72"/>
      <c r="AG447" s="72"/>
      <c r="AH447" s="72"/>
      <c r="AI447" s="72"/>
      <c r="AJ447" s="72"/>
      <c r="AK447" s="72"/>
      <c r="AL447" s="72"/>
      <c r="AM447" s="72"/>
    </row>
    <row r="448">
      <c r="A448" s="70">
        <v>447.0</v>
      </c>
      <c r="B448" s="69" t="s">
        <v>4935</v>
      </c>
      <c r="C448" s="70">
        <v>1283.0</v>
      </c>
      <c r="D448" s="70">
        <v>219.0</v>
      </c>
      <c r="E448" s="70">
        <v>45.0</v>
      </c>
      <c r="F448" s="70">
        <v>0.0</v>
      </c>
      <c r="G448" s="70">
        <v>0.0</v>
      </c>
      <c r="H448" s="70">
        <v>0.0</v>
      </c>
      <c r="I448" s="70">
        <v>1.0</v>
      </c>
      <c r="J448" s="70">
        <v>0.0</v>
      </c>
      <c r="K448" s="70">
        <v>18.0</v>
      </c>
      <c r="L448" s="70">
        <v>63.0</v>
      </c>
      <c r="M448" s="69" t="s">
        <v>8178</v>
      </c>
      <c r="N448" s="69" t="s">
        <v>7651</v>
      </c>
      <c r="O448" s="70">
        <v>1628.0</v>
      </c>
      <c r="P448" s="69" t="s">
        <v>7602</v>
      </c>
      <c r="Q448" s="16"/>
      <c r="R448" s="18"/>
      <c r="S448" s="18"/>
      <c r="T448" s="12"/>
      <c r="U448" s="16"/>
      <c r="V448" s="16"/>
      <c r="W448" s="22"/>
      <c r="X448" s="22"/>
      <c r="Y448" s="22"/>
      <c r="Z448" s="16"/>
      <c r="AA448" s="12"/>
      <c r="AB448" s="12"/>
      <c r="AC448" s="12"/>
      <c r="AD448" s="12"/>
      <c r="AE448" s="12"/>
      <c r="AF448" s="72"/>
      <c r="AG448" s="72"/>
      <c r="AH448" s="72"/>
      <c r="AI448" s="72"/>
      <c r="AJ448" s="72"/>
      <c r="AK448" s="72"/>
      <c r="AL448" s="72"/>
      <c r="AM448" s="72"/>
    </row>
    <row r="449">
      <c r="A449" s="70">
        <v>448.0</v>
      </c>
      <c r="B449" s="69" t="s">
        <v>4954</v>
      </c>
      <c r="C449" s="70">
        <v>2371.0</v>
      </c>
      <c r="D449" s="70">
        <v>366.0</v>
      </c>
      <c r="E449" s="70">
        <v>76.0</v>
      </c>
      <c r="F449" s="70">
        <v>1.0</v>
      </c>
      <c r="G449" s="70">
        <v>0.0</v>
      </c>
      <c r="H449" s="70">
        <v>0.0</v>
      </c>
      <c r="I449" s="70">
        <v>1.0</v>
      </c>
      <c r="J449" s="70">
        <v>0.0</v>
      </c>
      <c r="K449" s="70">
        <v>29.0</v>
      </c>
      <c r="L449" s="70">
        <v>55.0</v>
      </c>
      <c r="M449" s="69" t="s">
        <v>7604</v>
      </c>
      <c r="N449" s="69" t="s">
        <v>7600</v>
      </c>
      <c r="O449" s="70">
        <v>3135.0</v>
      </c>
      <c r="P449" s="72"/>
      <c r="Q449" s="16"/>
      <c r="R449" s="18"/>
      <c r="S449" s="18"/>
      <c r="T449" s="12"/>
      <c r="U449" s="16"/>
      <c r="V449" s="16"/>
      <c r="W449" s="22"/>
      <c r="X449" s="22"/>
      <c r="Y449" s="22"/>
      <c r="Z449" s="16"/>
      <c r="AA449" s="12"/>
      <c r="AB449" s="12"/>
      <c r="AC449" s="12"/>
      <c r="AD449" s="12"/>
      <c r="AE449" s="12"/>
      <c r="AF449" s="72"/>
      <c r="AG449" s="72"/>
      <c r="AH449" s="72"/>
      <c r="AI449" s="72"/>
      <c r="AJ449" s="72"/>
      <c r="AK449" s="72"/>
      <c r="AL449" s="72"/>
      <c r="AM449" s="72"/>
    </row>
    <row r="450">
      <c r="A450" s="70">
        <v>449.0</v>
      </c>
      <c r="B450" s="69" t="s">
        <v>4954</v>
      </c>
      <c r="C450" s="70">
        <v>2328.0</v>
      </c>
      <c r="D450" s="70">
        <v>357.0</v>
      </c>
      <c r="E450" s="70">
        <v>70.0</v>
      </c>
      <c r="F450" s="70">
        <v>1.0</v>
      </c>
      <c r="G450" s="70">
        <v>0.0</v>
      </c>
      <c r="H450" s="70">
        <v>0.0</v>
      </c>
      <c r="I450" s="70">
        <v>1.0</v>
      </c>
      <c r="J450" s="70">
        <v>0.0</v>
      </c>
      <c r="K450" s="70">
        <v>29.0</v>
      </c>
      <c r="L450" s="70">
        <v>45.0</v>
      </c>
      <c r="M450" s="69" t="s">
        <v>7604</v>
      </c>
      <c r="N450" s="69" t="s">
        <v>7600</v>
      </c>
      <c r="O450" s="70">
        <v>3120.0</v>
      </c>
      <c r="P450" s="72"/>
      <c r="Q450" s="16"/>
      <c r="R450" s="18"/>
      <c r="S450" s="18"/>
      <c r="T450" s="12"/>
      <c r="U450" s="16"/>
      <c r="V450" s="16"/>
      <c r="W450" s="22"/>
      <c r="X450" s="22"/>
      <c r="Y450" s="16"/>
      <c r="Z450" s="16"/>
      <c r="AA450" s="12"/>
      <c r="AB450" s="12"/>
      <c r="AC450" s="12"/>
      <c r="AD450" s="12"/>
      <c r="AE450" s="12"/>
      <c r="AF450" s="72"/>
      <c r="AG450" s="72"/>
      <c r="AH450" s="72"/>
      <c r="AI450" s="72"/>
      <c r="AJ450" s="72"/>
      <c r="AK450" s="72"/>
      <c r="AL450" s="72"/>
      <c r="AM450" s="72"/>
    </row>
    <row r="451">
      <c r="A451" s="70">
        <v>450.0</v>
      </c>
      <c r="B451" s="69" t="s">
        <v>4983</v>
      </c>
      <c r="C451" s="70">
        <v>1348.0</v>
      </c>
      <c r="D451" s="70">
        <v>200.0</v>
      </c>
      <c r="E451" s="70">
        <v>43.0</v>
      </c>
      <c r="F451" s="70">
        <v>1.0</v>
      </c>
      <c r="G451" s="70">
        <v>1.0</v>
      </c>
      <c r="H451" s="70">
        <v>0.0</v>
      </c>
      <c r="I451" s="70">
        <v>0.0</v>
      </c>
      <c r="J451" s="70">
        <v>0.0</v>
      </c>
      <c r="K451" s="70">
        <v>11.0</v>
      </c>
      <c r="L451" s="70">
        <v>19.0</v>
      </c>
      <c r="M451" s="69" t="s">
        <v>7731</v>
      </c>
      <c r="N451" s="69" t="s">
        <v>7651</v>
      </c>
      <c r="O451" s="70">
        <v>1717.0</v>
      </c>
      <c r="P451" s="69" t="s">
        <v>7602</v>
      </c>
      <c r="Q451" s="16"/>
      <c r="R451" s="18"/>
      <c r="S451" s="18"/>
      <c r="T451" s="12"/>
      <c r="U451" s="16"/>
      <c r="V451" s="16"/>
      <c r="W451" s="51"/>
      <c r="X451" s="51"/>
      <c r="Y451" s="16"/>
      <c r="Z451" s="16"/>
      <c r="AA451" s="12"/>
      <c r="AB451" s="12"/>
      <c r="AC451" s="12"/>
      <c r="AD451" s="12"/>
      <c r="AE451" s="12"/>
      <c r="AF451" s="72"/>
      <c r="AG451" s="72"/>
      <c r="AH451" s="72"/>
      <c r="AI451" s="72"/>
      <c r="AJ451" s="72"/>
      <c r="AK451" s="72"/>
      <c r="AL451" s="72"/>
      <c r="AM451" s="72"/>
    </row>
    <row r="452">
      <c r="A452" s="70">
        <v>451.0</v>
      </c>
      <c r="B452" s="69" t="s">
        <v>3387</v>
      </c>
      <c r="C452" s="70">
        <v>1362.0</v>
      </c>
      <c r="D452" s="70">
        <v>214.0</v>
      </c>
      <c r="E452" s="70">
        <v>48.0</v>
      </c>
      <c r="F452" s="70">
        <v>1.0</v>
      </c>
      <c r="G452" s="70">
        <v>1.0</v>
      </c>
      <c r="H452" s="70">
        <v>0.0</v>
      </c>
      <c r="I452" s="70">
        <v>0.0</v>
      </c>
      <c r="J452" s="70">
        <v>1.0</v>
      </c>
      <c r="K452" s="70">
        <v>0.0</v>
      </c>
      <c r="L452" s="70">
        <v>29.0</v>
      </c>
      <c r="M452" s="69" t="s">
        <v>7604</v>
      </c>
      <c r="N452" s="69" t="s">
        <v>7600</v>
      </c>
      <c r="O452" s="70">
        <v>1821.0</v>
      </c>
      <c r="P452" s="69" t="s">
        <v>7602</v>
      </c>
      <c r="Q452" s="16"/>
      <c r="R452" s="18"/>
      <c r="S452" s="18"/>
      <c r="T452" s="12"/>
      <c r="U452" s="16"/>
      <c r="V452" s="16"/>
      <c r="W452" s="22"/>
      <c r="X452" s="22"/>
      <c r="Y452" s="22"/>
      <c r="Z452" s="16"/>
      <c r="AA452" s="12"/>
      <c r="AB452" s="12"/>
      <c r="AC452" s="12"/>
      <c r="AD452" s="12"/>
      <c r="AE452" s="12"/>
      <c r="AF452" s="72"/>
      <c r="AG452" s="72"/>
      <c r="AH452" s="72"/>
      <c r="AI452" s="72"/>
      <c r="AJ452" s="72"/>
      <c r="AK452" s="72"/>
      <c r="AL452" s="72"/>
      <c r="AM452" s="72"/>
    </row>
    <row r="453">
      <c r="A453" s="70">
        <v>452.0</v>
      </c>
      <c r="B453" s="69" t="s">
        <v>5015</v>
      </c>
      <c r="C453" s="70">
        <v>2040.0</v>
      </c>
      <c r="D453" s="70">
        <v>344.0</v>
      </c>
      <c r="E453" s="70">
        <v>64.0</v>
      </c>
      <c r="F453" s="70">
        <v>2.0</v>
      </c>
      <c r="G453" s="70">
        <v>0.0</v>
      </c>
      <c r="H453" s="70">
        <v>0.0</v>
      </c>
      <c r="I453" s="70">
        <v>0.0</v>
      </c>
      <c r="J453" s="70">
        <v>1.0</v>
      </c>
      <c r="K453" s="70">
        <v>0.0</v>
      </c>
      <c r="L453" s="70">
        <v>71.0</v>
      </c>
      <c r="M453" s="69" t="s">
        <v>7609</v>
      </c>
      <c r="N453" s="69" t="s">
        <v>7600</v>
      </c>
      <c r="O453" s="70">
        <v>2789.0</v>
      </c>
      <c r="P453" s="69" t="s">
        <v>7602</v>
      </c>
      <c r="Q453" s="16"/>
      <c r="R453" s="18"/>
      <c r="S453" s="18"/>
      <c r="T453" s="12"/>
      <c r="U453" s="16"/>
      <c r="V453" s="16"/>
      <c r="W453" s="22"/>
      <c r="X453" s="22"/>
      <c r="Y453" s="22"/>
      <c r="Z453" s="16"/>
      <c r="AA453" s="12"/>
      <c r="AB453" s="22"/>
      <c r="AC453" s="22"/>
      <c r="AD453" s="22"/>
      <c r="AE453" s="22"/>
      <c r="AF453" s="74"/>
      <c r="AG453" s="74"/>
      <c r="AH453" s="74"/>
      <c r="AI453" s="74"/>
      <c r="AJ453" s="74"/>
      <c r="AK453" s="74"/>
      <c r="AL453" s="74"/>
      <c r="AM453" s="74"/>
    </row>
    <row r="454">
      <c r="A454" s="70">
        <v>453.0</v>
      </c>
      <c r="B454" s="69" t="s">
        <v>5026</v>
      </c>
      <c r="C454" s="70">
        <v>2875.0</v>
      </c>
      <c r="D454" s="70">
        <v>492.0</v>
      </c>
      <c r="E454" s="70">
        <v>67.0</v>
      </c>
      <c r="F454" s="70">
        <v>0.0</v>
      </c>
      <c r="G454" s="70">
        <v>0.0</v>
      </c>
      <c r="H454" s="70">
        <v>0.0</v>
      </c>
      <c r="I454" s="70">
        <v>0.0</v>
      </c>
      <c r="J454" s="70">
        <v>1.0</v>
      </c>
      <c r="K454" s="70">
        <v>0.0</v>
      </c>
      <c r="L454" s="70">
        <v>104.0</v>
      </c>
      <c r="M454" s="69" t="s">
        <v>8198</v>
      </c>
      <c r="N454" s="69" t="s">
        <v>7613</v>
      </c>
      <c r="O454" s="70">
        <v>3866.0</v>
      </c>
      <c r="P454" s="69" t="s">
        <v>7602</v>
      </c>
      <c r="Q454" s="16"/>
      <c r="R454" s="18"/>
      <c r="S454" s="18"/>
      <c r="T454" s="12"/>
      <c r="U454" s="16"/>
      <c r="V454" s="16"/>
      <c r="W454" s="51"/>
      <c r="X454" s="51"/>
      <c r="Y454" s="16"/>
      <c r="Z454" s="16"/>
      <c r="AA454" s="12"/>
      <c r="AB454" s="12"/>
      <c r="AC454" s="12"/>
      <c r="AD454" s="12"/>
      <c r="AE454" s="12"/>
      <c r="AF454" s="72"/>
      <c r="AG454" s="72"/>
      <c r="AH454" s="72"/>
      <c r="AI454" s="72"/>
      <c r="AJ454" s="72"/>
      <c r="AK454" s="72"/>
      <c r="AL454" s="72"/>
      <c r="AM454" s="72"/>
    </row>
    <row r="455">
      <c r="A455" s="70">
        <v>454.0</v>
      </c>
      <c r="B455" s="69" t="s">
        <v>5035</v>
      </c>
      <c r="C455" s="70">
        <v>1030.0</v>
      </c>
      <c r="D455" s="70">
        <v>173.0</v>
      </c>
      <c r="E455" s="70">
        <v>38.0</v>
      </c>
      <c r="F455" s="70">
        <v>0.0</v>
      </c>
      <c r="G455" s="70">
        <v>0.0</v>
      </c>
      <c r="H455" s="70">
        <v>0.0</v>
      </c>
      <c r="I455" s="70">
        <v>0.0</v>
      </c>
      <c r="J455" s="70">
        <v>3.0</v>
      </c>
      <c r="K455" s="70">
        <v>6.0</v>
      </c>
      <c r="L455" s="70">
        <v>27.0</v>
      </c>
      <c r="M455" s="69" t="s">
        <v>7604</v>
      </c>
      <c r="N455" s="69" t="s">
        <v>7600</v>
      </c>
      <c r="O455" s="70">
        <v>1361.0</v>
      </c>
      <c r="P455" s="69" t="s">
        <v>7602</v>
      </c>
      <c r="Q455" s="16"/>
      <c r="R455" s="18"/>
      <c r="S455" s="18"/>
      <c r="T455" s="12"/>
      <c r="U455" s="16"/>
      <c r="V455" s="16"/>
      <c r="W455" s="22"/>
      <c r="X455" s="22"/>
      <c r="Y455" s="16"/>
      <c r="Z455" s="16"/>
      <c r="AC455" s="16"/>
      <c r="AD455" s="16"/>
      <c r="AE455" s="16"/>
      <c r="AF455" s="72"/>
      <c r="AG455" s="72"/>
      <c r="AH455" s="72"/>
      <c r="AI455" s="72"/>
      <c r="AJ455" s="72"/>
      <c r="AK455" s="72"/>
      <c r="AL455" s="72"/>
      <c r="AM455" s="72"/>
    </row>
    <row r="456">
      <c r="A456" s="70">
        <v>455.0</v>
      </c>
      <c r="B456" s="69" t="s">
        <v>5046</v>
      </c>
      <c r="C456" s="70">
        <v>1605.0</v>
      </c>
      <c r="D456" s="70">
        <v>265.0</v>
      </c>
      <c r="E456" s="70">
        <v>51.0</v>
      </c>
      <c r="F456" s="70">
        <v>1.0</v>
      </c>
      <c r="G456" s="70">
        <v>0.0</v>
      </c>
      <c r="H456" s="70">
        <v>0.0</v>
      </c>
      <c r="I456" s="70">
        <v>0.0</v>
      </c>
      <c r="J456" s="70">
        <v>0.0</v>
      </c>
      <c r="K456" s="70">
        <v>3.0</v>
      </c>
      <c r="L456" s="70">
        <v>36.0</v>
      </c>
      <c r="M456" s="69" t="s">
        <v>8207</v>
      </c>
      <c r="N456" s="69" t="s">
        <v>7600</v>
      </c>
      <c r="O456" s="70">
        <v>2125.0</v>
      </c>
      <c r="P456" s="69" t="s">
        <v>7605</v>
      </c>
      <c r="Q456" s="16"/>
      <c r="R456" s="18"/>
      <c r="S456" s="18"/>
      <c r="T456" s="12"/>
      <c r="U456" s="16"/>
      <c r="V456" s="16"/>
      <c r="W456" s="22"/>
      <c r="X456" s="22"/>
      <c r="Y456" s="16"/>
      <c r="Z456" s="16"/>
      <c r="AC456" s="16"/>
      <c r="AD456" s="16"/>
      <c r="AE456" s="16"/>
      <c r="AF456" s="72"/>
      <c r="AG456" s="72"/>
      <c r="AH456" s="72"/>
      <c r="AI456" s="72"/>
      <c r="AJ456" s="72"/>
      <c r="AK456" s="72"/>
      <c r="AL456" s="72"/>
      <c r="AM456" s="72"/>
    </row>
    <row r="457">
      <c r="A457" s="70">
        <v>456.0</v>
      </c>
      <c r="B457" s="69" t="s">
        <v>5067</v>
      </c>
      <c r="C457" s="70">
        <v>1733.0</v>
      </c>
      <c r="D457" s="70">
        <v>296.0</v>
      </c>
      <c r="E457" s="70">
        <v>67.0</v>
      </c>
      <c r="F457" s="70">
        <v>1.0</v>
      </c>
      <c r="G457" s="70">
        <v>0.0</v>
      </c>
      <c r="H457" s="70">
        <v>0.0</v>
      </c>
      <c r="I457" s="70">
        <v>0.0</v>
      </c>
      <c r="J457" s="70">
        <v>1.0</v>
      </c>
      <c r="K457" s="70">
        <v>3.0</v>
      </c>
      <c r="L457" s="70">
        <v>39.0</v>
      </c>
      <c r="M457" s="69" t="s">
        <v>7604</v>
      </c>
      <c r="N457" s="69" t="s">
        <v>7600</v>
      </c>
      <c r="O457" s="70">
        <v>2285.0</v>
      </c>
      <c r="P457" s="69" t="s">
        <v>7605</v>
      </c>
      <c r="Q457" s="16"/>
      <c r="R457" s="18"/>
      <c r="S457" s="18"/>
      <c r="T457" s="12"/>
      <c r="U457" s="16"/>
      <c r="V457" s="16"/>
      <c r="W457" s="51"/>
      <c r="X457" s="51"/>
      <c r="Y457" s="16"/>
      <c r="Z457" s="16"/>
      <c r="AC457" s="16"/>
      <c r="AD457" s="16"/>
      <c r="AE457" s="16"/>
      <c r="AF457" s="72"/>
      <c r="AG457" s="72"/>
      <c r="AH457" s="72"/>
      <c r="AI457" s="72"/>
      <c r="AJ457" s="72"/>
      <c r="AK457" s="72"/>
      <c r="AL457" s="72"/>
      <c r="AM457" s="72"/>
    </row>
    <row r="458">
      <c r="A458" s="70">
        <v>457.0</v>
      </c>
      <c r="B458" s="69" t="s">
        <v>5092</v>
      </c>
      <c r="C458" s="70">
        <v>1514.0</v>
      </c>
      <c r="D458" s="70">
        <v>257.0</v>
      </c>
      <c r="E458" s="70">
        <v>70.0</v>
      </c>
      <c r="F458" s="70">
        <v>1.0</v>
      </c>
      <c r="G458" s="70">
        <v>0.0</v>
      </c>
      <c r="H458" s="70">
        <v>0.0</v>
      </c>
      <c r="I458" s="70">
        <v>0.0</v>
      </c>
      <c r="J458" s="70">
        <v>2.0</v>
      </c>
      <c r="K458" s="70">
        <v>0.0</v>
      </c>
      <c r="L458" s="70">
        <v>28.0</v>
      </c>
      <c r="M458" s="69" t="s">
        <v>7604</v>
      </c>
      <c r="N458" s="69" t="s">
        <v>7600</v>
      </c>
      <c r="O458" s="70">
        <v>1953.0</v>
      </c>
      <c r="P458" s="69" t="s">
        <v>7602</v>
      </c>
      <c r="Q458" s="16"/>
      <c r="R458" s="18"/>
      <c r="S458" s="18"/>
      <c r="T458" s="12"/>
      <c r="U458" s="16"/>
      <c r="V458" s="16"/>
      <c r="W458" s="22"/>
      <c r="X458" s="22"/>
      <c r="Y458" s="16"/>
      <c r="Z458" s="16"/>
      <c r="AA458" s="12"/>
      <c r="AB458" s="12"/>
      <c r="AC458" s="12"/>
      <c r="AD458" s="12"/>
      <c r="AE458" s="12"/>
      <c r="AF458" s="72"/>
      <c r="AG458" s="72"/>
      <c r="AH458" s="72"/>
      <c r="AI458" s="72"/>
      <c r="AJ458" s="72"/>
      <c r="AK458" s="72"/>
      <c r="AL458" s="72"/>
      <c r="AM458" s="72"/>
    </row>
    <row r="459">
      <c r="A459" s="70">
        <v>458.0</v>
      </c>
      <c r="B459" s="69" t="s">
        <v>5105</v>
      </c>
      <c r="C459" s="70">
        <v>2007.0</v>
      </c>
      <c r="D459" s="70">
        <v>322.0</v>
      </c>
      <c r="E459" s="70">
        <v>65.0</v>
      </c>
      <c r="F459" s="70">
        <v>0.0</v>
      </c>
      <c r="G459" s="70">
        <v>0.0</v>
      </c>
      <c r="H459" s="70">
        <v>0.0</v>
      </c>
      <c r="I459" s="70">
        <v>0.0</v>
      </c>
      <c r="J459" s="70">
        <v>0.0</v>
      </c>
      <c r="K459" s="70">
        <v>14.0</v>
      </c>
      <c r="L459" s="70">
        <v>50.0</v>
      </c>
      <c r="M459" s="69" t="s">
        <v>8218</v>
      </c>
      <c r="N459" s="69" t="s">
        <v>7651</v>
      </c>
      <c r="O459" s="70">
        <v>2672.0</v>
      </c>
      <c r="P459" s="69" t="s">
        <v>7605</v>
      </c>
      <c r="Q459" s="16"/>
      <c r="R459" s="18"/>
      <c r="S459" s="18"/>
      <c r="T459" s="12"/>
      <c r="U459" s="16"/>
      <c r="V459" s="16"/>
      <c r="W459" s="22"/>
      <c r="X459" s="22"/>
      <c r="Y459" s="22"/>
      <c r="Z459" s="16"/>
      <c r="AC459" s="16"/>
      <c r="AD459" s="16"/>
      <c r="AE459" s="16"/>
      <c r="AF459" s="72"/>
      <c r="AG459" s="72"/>
      <c r="AH459" s="72"/>
      <c r="AI459" s="72"/>
      <c r="AJ459" s="72"/>
      <c r="AK459" s="72"/>
      <c r="AL459" s="72"/>
      <c r="AM459" s="72"/>
    </row>
    <row r="460">
      <c r="A460" s="70">
        <v>459.0</v>
      </c>
      <c r="B460" s="69" t="s">
        <v>5115</v>
      </c>
      <c r="C460" s="70">
        <v>1292.0</v>
      </c>
      <c r="D460" s="70">
        <v>228.0</v>
      </c>
      <c r="E460" s="70">
        <v>44.0</v>
      </c>
      <c r="F460" s="70">
        <v>1.0</v>
      </c>
      <c r="G460" s="70">
        <v>0.0</v>
      </c>
      <c r="H460" s="70">
        <v>0.0</v>
      </c>
      <c r="I460" s="70">
        <v>0.0</v>
      </c>
      <c r="J460" s="70">
        <v>1.0</v>
      </c>
      <c r="K460" s="70">
        <v>0.0</v>
      </c>
      <c r="L460" s="70">
        <v>25.0</v>
      </c>
      <c r="M460" s="69" t="s">
        <v>7653</v>
      </c>
      <c r="N460" s="69" t="s">
        <v>7616</v>
      </c>
      <c r="O460" s="70">
        <v>1742.0</v>
      </c>
      <c r="P460" s="69" t="s">
        <v>7602</v>
      </c>
      <c r="Q460" s="16"/>
      <c r="R460" s="18"/>
      <c r="S460" s="18"/>
      <c r="T460" s="12"/>
      <c r="U460" s="16"/>
      <c r="V460" s="16"/>
      <c r="W460" s="51"/>
      <c r="X460" s="51"/>
      <c r="Y460" s="16"/>
      <c r="Z460" s="16"/>
      <c r="AA460" s="12"/>
      <c r="AB460" s="12"/>
      <c r="AC460" s="12"/>
      <c r="AD460" s="12"/>
      <c r="AE460" s="12"/>
      <c r="AF460" s="72"/>
      <c r="AG460" s="72"/>
      <c r="AH460" s="72"/>
      <c r="AI460" s="72"/>
      <c r="AJ460" s="72"/>
      <c r="AK460" s="72"/>
      <c r="AL460" s="72"/>
      <c r="AM460" s="72"/>
    </row>
    <row r="461">
      <c r="A461" s="70">
        <v>460.0</v>
      </c>
      <c r="B461" s="69" t="s">
        <v>5126</v>
      </c>
      <c r="C461" s="70">
        <v>2168.0</v>
      </c>
      <c r="D461" s="70">
        <v>363.0</v>
      </c>
      <c r="E461" s="70">
        <v>75.0</v>
      </c>
      <c r="F461" s="70">
        <v>1.0</v>
      </c>
      <c r="G461" s="70">
        <v>0.0</v>
      </c>
      <c r="H461" s="70">
        <v>0.0</v>
      </c>
      <c r="I461" s="70">
        <v>0.0</v>
      </c>
      <c r="J461" s="70">
        <v>1.0</v>
      </c>
      <c r="K461" s="70">
        <v>26.0</v>
      </c>
      <c r="L461" s="70">
        <v>39.0</v>
      </c>
      <c r="M461" s="69" t="s">
        <v>7653</v>
      </c>
      <c r="N461" s="69" t="s">
        <v>7616</v>
      </c>
      <c r="O461" s="70">
        <v>2837.0</v>
      </c>
      <c r="P461" s="69" t="s">
        <v>7602</v>
      </c>
      <c r="Q461" s="16"/>
      <c r="R461" s="18"/>
      <c r="S461" s="18"/>
      <c r="T461" s="12"/>
      <c r="U461" s="16"/>
      <c r="V461" s="16"/>
      <c r="W461" s="51"/>
      <c r="X461" s="51"/>
      <c r="Y461" s="16"/>
      <c r="Z461" s="16"/>
      <c r="AA461" s="12"/>
      <c r="AB461" s="12"/>
      <c r="AC461" s="12"/>
      <c r="AD461" s="12"/>
      <c r="AE461" s="12"/>
      <c r="AF461" s="72"/>
      <c r="AG461" s="72"/>
      <c r="AH461" s="72"/>
      <c r="AI461" s="72"/>
      <c r="AJ461" s="72"/>
      <c r="AK461" s="72"/>
      <c r="AL461" s="72"/>
      <c r="AM461" s="72"/>
    </row>
    <row r="462">
      <c r="A462" s="70">
        <v>461.0</v>
      </c>
      <c r="B462" s="69" t="s">
        <v>5147</v>
      </c>
      <c r="C462" s="70">
        <v>1574.0</v>
      </c>
      <c r="D462" s="70">
        <v>272.0</v>
      </c>
      <c r="E462" s="70">
        <v>52.0</v>
      </c>
      <c r="F462" s="70">
        <v>1.0</v>
      </c>
      <c r="G462" s="70">
        <v>0.0</v>
      </c>
      <c r="H462" s="70">
        <v>0.0</v>
      </c>
      <c r="I462" s="70">
        <v>0.0</v>
      </c>
      <c r="J462" s="70">
        <v>1.0</v>
      </c>
      <c r="K462" s="70">
        <v>0.0</v>
      </c>
      <c r="L462" s="70">
        <v>150.0</v>
      </c>
      <c r="M462" s="69" t="s">
        <v>7604</v>
      </c>
      <c r="N462" s="69" t="s">
        <v>7600</v>
      </c>
      <c r="O462" s="70">
        <v>2074.0</v>
      </c>
      <c r="P462" s="69" t="s">
        <v>7602</v>
      </c>
      <c r="Q462" s="16"/>
      <c r="R462" s="18"/>
      <c r="S462" s="18"/>
      <c r="T462" s="12"/>
      <c r="U462" s="16"/>
      <c r="V462" s="16"/>
      <c r="W462" s="51"/>
      <c r="X462" s="51"/>
      <c r="Y462" s="16"/>
      <c r="Z462" s="16"/>
      <c r="AA462" s="12"/>
      <c r="AB462" s="12"/>
      <c r="AC462" s="12"/>
      <c r="AD462" s="12"/>
      <c r="AE462" s="12"/>
      <c r="AF462" s="72"/>
      <c r="AG462" s="72"/>
      <c r="AH462" s="72"/>
      <c r="AI462" s="72"/>
      <c r="AJ462" s="72"/>
      <c r="AK462" s="72"/>
      <c r="AL462" s="72"/>
      <c r="AM462" s="72"/>
    </row>
    <row r="463">
      <c r="A463" s="70">
        <v>462.0</v>
      </c>
      <c r="B463" s="69" t="s">
        <v>3397</v>
      </c>
      <c r="C463" s="70">
        <v>1606.0</v>
      </c>
      <c r="D463" s="70">
        <v>296.0</v>
      </c>
      <c r="E463" s="70">
        <v>29.0</v>
      </c>
      <c r="F463" s="70">
        <v>1.0</v>
      </c>
      <c r="G463" s="70">
        <v>0.0</v>
      </c>
      <c r="H463" s="70">
        <v>0.0</v>
      </c>
      <c r="I463" s="70">
        <v>0.0</v>
      </c>
      <c r="J463" s="70">
        <v>2.0</v>
      </c>
      <c r="K463" s="70">
        <v>18.0</v>
      </c>
      <c r="L463" s="70">
        <v>46.0</v>
      </c>
      <c r="M463" s="69" t="s">
        <v>8226</v>
      </c>
      <c r="N463" s="69" t="s">
        <v>7613</v>
      </c>
      <c r="O463" s="70">
        <v>2053.0</v>
      </c>
      <c r="P463" s="69" t="s">
        <v>7602</v>
      </c>
      <c r="Q463" s="16"/>
      <c r="R463" s="18"/>
      <c r="S463" s="18"/>
      <c r="T463" s="12"/>
      <c r="U463" s="16"/>
      <c r="V463" s="16"/>
      <c r="W463" s="22"/>
      <c r="X463" s="22"/>
      <c r="Y463" s="16"/>
      <c r="Z463" s="16"/>
      <c r="AA463" s="12"/>
      <c r="AB463" s="12"/>
      <c r="AC463" s="12"/>
      <c r="AD463" s="12"/>
      <c r="AE463" s="12"/>
      <c r="AF463" s="72"/>
      <c r="AG463" s="72"/>
      <c r="AH463" s="72"/>
      <c r="AI463" s="72"/>
      <c r="AJ463" s="72"/>
      <c r="AK463" s="72"/>
      <c r="AL463" s="72"/>
      <c r="AM463" s="72"/>
    </row>
    <row r="464">
      <c r="A464" s="70">
        <v>463.0</v>
      </c>
      <c r="B464" s="69" t="s">
        <v>3919</v>
      </c>
      <c r="C464" s="70">
        <v>1898.0</v>
      </c>
      <c r="D464" s="70">
        <v>297.0</v>
      </c>
      <c r="E464" s="70">
        <v>91.0</v>
      </c>
      <c r="F464" s="70">
        <v>1.0</v>
      </c>
      <c r="G464" s="70">
        <v>0.0</v>
      </c>
      <c r="H464" s="70">
        <v>0.0</v>
      </c>
      <c r="I464" s="70">
        <v>0.0</v>
      </c>
      <c r="J464" s="70">
        <v>1.0</v>
      </c>
      <c r="K464" s="70">
        <v>4.0</v>
      </c>
      <c r="L464" s="70">
        <v>38.0</v>
      </c>
      <c r="M464" s="69" t="s">
        <v>7604</v>
      </c>
      <c r="N464" s="69" t="s">
        <v>7600</v>
      </c>
      <c r="O464" s="70">
        <v>2486.0</v>
      </c>
      <c r="P464" s="69" t="s">
        <v>7602</v>
      </c>
      <c r="Q464" s="16"/>
      <c r="R464" s="18"/>
      <c r="S464" s="18"/>
      <c r="T464" s="16"/>
      <c r="U464" s="16"/>
      <c r="V464" s="16"/>
      <c r="W464" s="51"/>
      <c r="X464" s="51"/>
      <c r="Y464" s="16"/>
      <c r="Z464" s="16"/>
      <c r="AA464" s="12"/>
      <c r="AB464" s="12"/>
      <c r="AC464" s="12"/>
      <c r="AD464" s="12"/>
      <c r="AE464" s="12"/>
      <c r="AF464" s="72"/>
      <c r="AG464" s="72"/>
      <c r="AH464" s="72"/>
      <c r="AI464" s="72"/>
      <c r="AJ464" s="72"/>
      <c r="AK464" s="72"/>
      <c r="AL464" s="72"/>
      <c r="AM464" s="72"/>
    </row>
    <row r="465">
      <c r="A465" s="70">
        <v>464.0</v>
      </c>
      <c r="B465" s="69" t="s">
        <v>5183</v>
      </c>
      <c r="C465" s="70">
        <v>1926.0</v>
      </c>
      <c r="D465" s="70">
        <v>317.0</v>
      </c>
      <c r="E465" s="70">
        <v>110.0</v>
      </c>
      <c r="F465" s="70">
        <v>0.0</v>
      </c>
      <c r="G465" s="70">
        <v>0.0</v>
      </c>
      <c r="H465" s="70">
        <v>0.0</v>
      </c>
      <c r="I465" s="70">
        <v>0.0</v>
      </c>
      <c r="J465" s="70">
        <v>1.0</v>
      </c>
      <c r="K465" s="70">
        <v>4.0</v>
      </c>
      <c r="L465" s="70">
        <v>57.0</v>
      </c>
      <c r="M465" s="69" t="s">
        <v>8238</v>
      </c>
      <c r="N465" s="69" t="s">
        <v>7600</v>
      </c>
      <c r="O465" s="70">
        <v>2448.0</v>
      </c>
      <c r="P465" s="69" t="s">
        <v>7602</v>
      </c>
      <c r="Q465" s="16"/>
      <c r="R465" s="18"/>
      <c r="S465" s="18"/>
      <c r="T465" s="12"/>
      <c r="U465" s="16"/>
      <c r="V465" s="16"/>
      <c r="W465" s="22"/>
      <c r="X465" s="22"/>
      <c r="Y465" s="16"/>
      <c r="Z465" s="16"/>
      <c r="AA465" s="12"/>
      <c r="AB465" s="12"/>
      <c r="AC465" s="12"/>
      <c r="AD465" s="12"/>
      <c r="AE465" s="12"/>
      <c r="AF465" s="72"/>
      <c r="AG465" s="72"/>
      <c r="AH465" s="72"/>
      <c r="AI465" s="72"/>
      <c r="AJ465" s="72"/>
      <c r="AK465" s="72"/>
      <c r="AL465" s="72"/>
      <c r="AM465" s="72"/>
    </row>
    <row r="466">
      <c r="A466" s="70">
        <v>465.0</v>
      </c>
      <c r="B466" s="69" t="s">
        <v>4415</v>
      </c>
      <c r="C466" s="70">
        <v>2175.0</v>
      </c>
      <c r="D466" s="70">
        <v>394.0</v>
      </c>
      <c r="E466" s="70">
        <v>60.0</v>
      </c>
      <c r="F466" s="70">
        <v>1.0</v>
      </c>
      <c r="G466" s="70">
        <v>0.0</v>
      </c>
      <c r="H466" s="70">
        <v>0.0</v>
      </c>
      <c r="I466" s="70">
        <v>0.0</v>
      </c>
      <c r="J466" s="70">
        <v>0.0</v>
      </c>
      <c r="K466" s="70">
        <v>0.0</v>
      </c>
      <c r="L466" s="70">
        <v>49.0</v>
      </c>
      <c r="M466" s="69" t="s">
        <v>7609</v>
      </c>
      <c r="N466" s="69" t="s">
        <v>7600</v>
      </c>
      <c r="O466" s="70">
        <v>2818.0</v>
      </c>
      <c r="P466" s="69" t="s">
        <v>7602</v>
      </c>
      <c r="Q466" s="16"/>
      <c r="R466" s="18"/>
      <c r="S466" s="18"/>
      <c r="T466" s="12"/>
      <c r="U466" s="16"/>
      <c r="V466" s="16"/>
      <c r="W466" s="51"/>
      <c r="X466" s="51"/>
      <c r="Y466" s="16"/>
      <c r="Z466" s="16"/>
      <c r="AA466" s="12"/>
      <c r="AB466" s="12"/>
      <c r="AC466" s="12"/>
      <c r="AD466" s="12"/>
      <c r="AE466" s="12"/>
      <c r="AF466" s="72"/>
      <c r="AG466" s="72"/>
      <c r="AH466" s="72"/>
      <c r="AI466" s="72"/>
      <c r="AJ466" s="72"/>
      <c r="AK466" s="72"/>
      <c r="AL466" s="72"/>
      <c r="AM466" s="72"/>
    </row>
    <row r="467">
      <c r="A467" s="70">
        <v>466.0</v>
      </c>
      <c r="B467" s="69" t="s">
        <v>5198</v>
      </c>
      <c r="C467" s="70">
        <v>1778.0</v>
      </c>
      <c r="D467" s="70">
        <v>282.0</v>
      </c>
      <c r="E467" s="70">
        <v>62.0</v>
      </c>
      <c r="F467" s="70">
        <v>1.0</v>
      </c>
      <c r="G467" s="70">
        <v>0.0</v>
      </c>
      <c r="H467" s="70">
        <v>0.0</v>
      </c>
      <c r="I467" s="70">
        <v>0.0</v>
      </c>
      <c r="J467" s="70">
        <v>0.0</v>
      </c>
      <c r="K467" s="70">
        <v>0.0</v>
      </c>
      <c r="L467" s="70">
        <v>35.0</v>
      </c>
      <c r="M467" s="69" t="s">
        <v>7609</v>
      </c>
      <c r="N467" s="69" t="s">
        <v>7600</v>
      </c>
      <c r="O467" s="70">
        <v>2391.0</v>
      </c>
      <c r="P467" s="69" t="s">
        <v>7602</v>
      </c>
      <c r="Q467" s="16"/>
      <c r="R467" s="18"/>
      <c r="S467" s="18"/>
      <c r="T467" s="12"/>
      <c r="U467" s="16"/>
      <c r="V467" s="16"/>
      <c r="W467" s="51"/>
      <c r="X467" s="51"/>
      <c r="Y467" s="16"/>
      <c r="Z467" s="16"/>
      <c r="AA467" s="12"/>
      <c r="AB467" s="12"/>
      <c r="AC467" s="12"/>
      <c r="AD467" s="12"/>
      <c r="AE467" s="12"/>
      <c r="AF467" s="72"/>
      <c r="AG467" s="72"/>
      <c r="AH467" s="72"/>
      <c r="AI467" s="72"/>
      <c r="AJ467" s="72"/>
      <c r="AK467" s="72"/>
      <c r="AL467" s="72"/>
      <c r="AM467" s="72"/>
    </row>
    <row r="468">
      <c r="A468" s="70">
        <v>467.0</v>
      </c>
      <c r="B468" s="69" t="s">
        <v>5211</v>
      </c>
      <c r="C468" s="70">
        <v>2011.0</v>
      </c>
      <c r="D468" s="70">
        <v>335.0</v>
      </c>
      <c r="E468" s="70">
        <v>52.0</v>
      </c>
      <c r="F468" s="70">
        <v>0.0</v>
      </c>
      <c r="G468" s="70">
        <v>0.0</v>
      </c>
      <c r="H468" s="70">
        <v>0.0</v>
      </c>
      <c r="I468" s="70">
        <v>1.0</v>
      </c>
      <c r="J468" s="70">
        <v>0.0</v>
      </c>
      <c r="K468" s="70">
        <v>14.0</v>
      </c>
      <c r="L468" s="70">
        <v>53.0</v>
      </c>
      <c r="M468" s="69" t="s">
        <v>7621</v>
      </c>
      <c r="N468" s="69" t="s">
        <v>7600</v>
      </c>
      <c r="O468" s="70">
        <v>2692.0</v>
      </c>
      <c r="P468" s="69" t="s">
        <v>7602</v>
      </c>
      <c r="Q468" s="16"/>
      <c r="R468" s="18"/>
      <c r="S468" s="18"/>
      <c r="T468" s="12"/>
      <c r="U468" s="16"/>
      <c r="V468" s="16"/>
      <c r="W468" s="51"/>
      <c r="X468" s="51"/>
      <c r="Y468" s="16"/>
      <c r="Z468" s="16"/>
      <c r="AA468" s="12"/>
      <c r="AB468" s="12"/>
      <c r="AC468" s="12"/>
      <c r="AD468" s="12"/>
      <c r="AE468" s="12"/>
      <c r="AF468" s="72"/>
      <c r="AG468" s="72"/>
      <c r="AH468" s="72"/>
      <c r="AI468" s="72"/>
      <c r="AJ468" s="72"/>
      <c r="AK468" s="72"/>
      <c r="AL468" s="72"/>
      <c r="AM468" s="72"/>
    </row>
    <row r="469">
      <c r="A469" s="70">
        <v>468.0</v>
      </c>
      <c r="B469" s="69" t="s">
        <v>5220</v>
      </c>
      <c r="C469" s="70">
        <v>1337.0</v>
      </c>
      <c r="D469" s="70">
        <v>227.0</v>
      </c>
      <c r="E469" s="70">
        <v>74.0</v>
      </c>
      <c r="F469" s="70">
        <v>0.0</v>
      </c>
      <c r="G469" s="70">
        <v>0.0</v>
      </c>
      <c r="H469" s="70">
        <v>0.0</v>
      </c>
      <c r="I469" s="70">
        <v>4.0</v>
      </c>
      <c r="J469" s="70">
        <v>1.0</v>
      </c>
      <c r="K469" s="70">
        <v>18.0</v>
      </c>
      <c r="L469" s="70">
        <v>60.0</v>
      </c>
      <c r="M469" s="69" t="s">
        <v>8245</v>
      </c>
      <c r="N469" s="69" t="s">
        <v>7600</v>
      </c>
      <c r="O469" s="70">
        <v>1668.0</v>
      </c>
      <c r="P469" s="69" t="s">
        <v>7602</v>
      </c>
      <c r="Q469" s="16"/>
      <c r="R469" s="18"/>
      <c r="S469" s="18"/>
      <c r="T469" s="12"/>
      <c r="U469" s="16"/>
      <c r="V469" s="16"/>
      <c r="W469" s="51"/>
      <c r="X469" s="51"/>
      <c r="Y469" s="16"/>
      <c r="Z469" s="16"/>
      <c r="AA469" s="12"/>
      <c r="AB469" s="12"/>
      <c r="AC469" s="12"/>
      <c r="AD469" s="12"/>
      <c r="AE469" s="12"/>
      <c r="AF469" s="72"/>
      <c r="AG469" s="72"/>
      <c r="AH469" s="72"/>
      <c r="AI469" s="72"/>
      <c r="AJ469" s="72"/>
      <c r="AK469" s="72"/>
      <c r="AL469" s="72"/>
      <c r="AM469" s="72"/>
    </row>
    <row r="470">
      <c r="A470" s="70">
        <v>469.0</v>
      </c>
      <c r="B470" s="69" t="s">
        <v>5232</v>
      </c>
      <c r="C470" s="70">
        <v>3332.0</v>
      </c>
      <c r="D470" s="70">
        <v>585.0</v>
      </c>
      <c r="E470" s="70">
        <v>103.0</v>
      </c>
      <c r="F470" s="70">
        <v>3.0</v>
      </c>
      <c r="G470" s="70">
        <v>0.0</v>
      </c>
      <c r="H470" s="70">
        <v>0.0</v>
      </c>
      <c r="I470" s="70">
        <v>0.0</v>
      </c>
      <c r="J470" s="70">
        <v>0.0</v>
      </c>
      <c r="K470" s="70">
        <v>12.0</v>
      </c>
      <c r="L470" s="70">
        <v>85.0</v>
      </c>
      <c r="M470" s="69" t="s">
        <v>7604</v>
      </c>
      <c r="N470" s="69" t="s">
        <v>7600</v>
      </c>
      <c r="O470" s="70">
        <v>4291.0</v>
      </c>
      <c r="P470" s="69" t="s">
        <v>7602</v>
      </c>
      <c r="Q470" s="16"/>
      <c r="R470" s="18"/>
      <c r="S470" s="18"/>
      <c r="T470" s="12"/>
      <c r="U470" s="16"/>
      <c r="V470" s="16"/>
      <c r="W470" s="51"/>
      <c r="X470" s="51"/>
      <c r="Y470" s="16"/>
      <c r="Z470" s="16"/>
      <c r="AA470" s="12"/>
      <c r="AB470" s="12"/>
      <c r="AC470" s="12"/>
      <c r="AD470" s="12"/>
      <c r="AE470" s="12"/>
      <c r="AF470" s="72"/>
      <c r="AG470" s="72"/>
      <c r="AH470" s="72"/>
      <c r="AI470" s="72"/>
      <c r="AJ470" s="72"/>
      <c r="AK470" s="72"/>
      <c r="AL470" s="72"/>
      <c r="AM470" s="72"/>
    </row>
    <row r="471">
      <c r="A471" s="70">
        <v>470.0</v>
      </c>
      <c r="B471" s="69" t="s">
        <v>5248</v>
      </c>
      <c r="C471" s="70">
        <v>1051.0</v>
      </c>
      <c r="D471" s="70">
        <v>199.0</v>
      </c>
      <c r="E471" s="70">
        <v>32.0</v>
      </c>
      <c r="F471" s="70">
        <v>0.0</v>
      </c>
      <c r="G471" s="70">
        <v>0.0</v>
      </c>
      <c r="H471" s="70">
        <v>0.0</v>
      </c>
      <c r="I471" s="70">
        <v>0.0</v>
      </c>
      <c r="J471" s="70">
        <v>3.0</v>
      </c>
      <c r="K471" s="70">
        <v>0.0</v>
      </c>
      <c r="L471" s="70">
        <v>33.0</v>
      </c>
      <c r="M471" s="69" t="s">
        <v>7604</v>
      </c>
      <c r="N471" s="69" t="s">
        <v>7600</v>
      </c>
      <c r="O471" s="70">
        <v>1391.0</v>
      </c>
      <c r="P471" s="69" t="s">
        <v>7602</v>
      </c>
      <c r="Q471" s="16"/>
      <c r="R471" s="18"/>
      <c r="S471" s="18"/>
      <c r="T471" s="12"/>
      <c r="U471" s="16"/>
      <c r="V471" s="16"/>
      <c r="W471" s="51"/>
      <c r="X471" s="51"/>
      <c r="Y471" s="22"/>
      <c r="Z471" s="16"/>
      <c r="AA471" s="12"/>
      <c r="AB471" s="12"/>
      <c r="AC471" s="12"/>
      <c r="AD471" s="12"/>
      <c r="AE471" s="12"/>
      <c r="AF471" s="72"/>
      <c r="AG471" s="72"/>
      <c r="AH471" s="72"/>
      <c r="AI471" s="72"/>
      <c r="AJ471" s="72"/>
      <c r="AK471" s="72"/>
      <c r="AL471" s="72"/>
      <c r="AM471" s="72"/>
    </row>
    <row r="472">
      <c r="A472" s="70">
        <v>471.0</v>
      </c>
      <c r="B472" s="69" t="s">
        <v>5258</v>
      </c>
      <c r="C472" s="70">
        <v>2306.0</v>
      </c>
      <c r="D472" s="70">
        <v>389.0</v>
      </c>
      <c r="E472" s="70">
        <v>51.0</v>
      </c>
      <c r="F472" s="70">
        <v>0.0</v>
      </c>
      <c r="G472" s="70">
        <v>0.0</v>
      </c>
      <c r="H472" s="70">
        <v>0.0</v>
      </c>
      <c r="I472" s="70">
        <v>1.0</v>
      </c>
      <c r="J472" s="70">
        <v>0.0</v>
      </c>
      <c r="K472" s="70">
        <v>21.0</v>
      </c>
      <c r="L472" s="70">
        <v>36.0</v>
      </c>
      <c r="M472" s="69" t="s">
        <v>7604</v>
      </c>
      <c r="N472" s="69" t="s">
        <v>7600</v>
      </c>
      <c r="O472" s="70">
        <v>3017.0</v>
      </c>
      <c r="P472" s="69" t="s">
        <v>7602</v>
      </c>
      <c r="Q472" s="16"/>
      <c r="R472" s="18"/>
      <c r="S472" s="18"/>
      <c r="T472" s="12"/>
      <c r="U472" s="16"/>
      <c r="V472" s="16"/>
      <c r="W472" s="51"/>
      <c r="X472" s="51"/>
      <c r="Y472" s="16"/>
      <c r="Z472" s="16"/>
      <c r="AA472" s="12"/>
      <c r="AB472" s="12"/>
      <c r="AC472" s="12"/>
      <c r="AD472" s="12"/>
      <c r="AE472" s="12"/>
      <c r="AF472" s="72"/>
      <c r="AG472" s="72"/>
      <c r="AH472" s="72"/>
      <c r="AI472" s="72"/>
      <c r="AJ472" s="72"/>
      <c r="AK472" s="72"/>
      <c r="AL472" s="72"/>
      <c r="AM472" s="72"/>
    </row>
    <row r="473">
      <c r="A473" s="70">
        <v>472.0</v>
      </c>
      <c r="B473" s="69" t="s">
        <v>5269</v>
      </c>
      <c r="C473" s="70">
        <v>1031.0</v>
      </c>
      <c r="D473" s="70">
        <v>175.0</v>
      </c>
      <c r="E473" s="70">
        <v>25.0</v>
      </c>
      <c r="F473" s="70">
        <v>1.0</v>
      </c>
      <c r="G473" s="70">
        <v>0.0</v>
      </c>
      <c r="H473" s="70">
        <v>0.0</v>
      </c>
      <c r="I473" s="70">
        <v>0.0</v>
      </c>
      <c r="J473" s="70">
        <v>0.0</v>
      </c>
      <c r="K473" s="70">
        <v>0.0</v>
      </c>
      <c r="L473" s="70">
        <v>20.0</v>
      </c>
      <c r="M473" s="69" t="s">
        <v>7609</v>
      </c>
      <c r="N473" s="69" t="s">
        <v>7600</v>
      </c>
      <c r="O473" s="70">
        <v>1351.0</v>
      </c>
      <c r="P473" s="69" t="s">
        <v>7602</v>
      </c>
      <c r="Q473" s="16"/>
      <c r="R473" s="18"/>
      <c r="S473" s="18"/>
      <c r="T473" s="12"/>
      <c r="U473" s="16"/>
      <c r="V473" s="16"/>
      <c r="W473" s="22"/>
      <c r="X473" s="22"/>
      <c r="Y473" s="16"/>
      <c r="Z473" s="16"/>
      <c r="AC473" s="16"/>
      <c r="AD473" s="16"/>
      <c r="AE473" s="16"/>
      <c r="AF473" s="72"/>
      <c r="AG473" s="72"/>
      <c r="AH473" s="72"/>
      <c r="AI473" s="72"/>
      <c r="AJ473" s="72"/>
      <c r="AK473" s="72"/>
      <c r="AL473" s="72"/>
      <c r="AM473" s="72"/>
    </row>
    <row r="474">
      <c r="A474" s="70">
        <v>473.0</v>
      </c>
      <c r="B474" s="69" t="s">
        <v>5279</v>
      </c>
      <c r="C474" s="70">
        <v>930.0</v>
      </c>
      <c r="D474" s="70">
        <v>170.0</v>
      </c>
      <c r="E474" s="70">
        <v>19.0</v>
      </c>
      <c r="F474" s="70">
        <v>0.0</v>
      </c>
      <c r="G474" s="70">
        <v>0.0</v>
      </c>
      <c r="H474" s="70">
        <v>0.0</v>
      </c>
      <c r="I474" s="70">
        <v>0.0</v>
      </c>
      <c r="J474" s="70">
        <v>0.0</v>
      </c>
      <c r="K474" s="70">
        <v>2.0</v>
      </c>
      <c r="L474" s="70">
        <v>35.0</v>
      </c>
      <c r="M474" s="69" t="s">
        <v>8262</v>
      </c>
      <c r="N474" s="69" t="s">
        <v>7613</v>
      </c>
      <c r="O474" s="70">
        <v>1302.0</v>
      </c>
      <c r="P474" s="69" t="s">
        <v>7602</v>
      </c>
      <c r="Q474" s="16"/>
      <c r="R474" s="18"/>
      <c r="S474" s="18"/>
      <c r="T474" s="12"/>
      <c r="U474" s="16"/>
      <c r="V474" s="16"/>
      <c r="W474" s="51"/>
      <c r="X474" s="51"/>
      <c r="Y474" s="16"/>
      <c r="Z474" s="16"/>
      <c r="AC474" s="16"/>
      <c r="AD474" s="16"/>
      <c r="AE474" s="16"/>
      <c r="AF474" s="72"/>
      <c r="AG474" s="72"/>
      <c r="AH474" s="72"/>
      <c r="AI474" s="72"/>
      <c r="AJ474" s="72"/>
      <c r="AK474" s="72"/>
      <c r="AL474" s="72"/>
      <c r="AM474" s="72"/>
    </row>
    <row r="475">
      <c r="A475" s="70">
        <v>474.0</v>
      </c>
      <c r="B475" s="69" t="s">
        <v>5289</v>
      </c>
      <c r="C475" s="70">
        <v>1533.0</v>
      </c>
      <c r="D475" s="70">
        <v>283.0</v>
      </c>
      <c r="E475" s="70">
        <v>33.0</v>
      </c>
      <c r="F475" s="70">
        <v>0.0</v>
      </c>
      <c r="G475" s="70">
        <v>0.0</v>
      </c>
      <c r="H475" s="70">
        <v>0.0</v>
      </c>
      <c r="I475" s="70">
        <v>2.0</v>
      </c>
      <c r="J475" s="70">
        <v>10.0</v>
      </c>
      <c r="K475" s="70">
        <v>24.0</v>
      </c>
      <c r="L475" s="70">
        <v>56.0</v>
      </c>
      <c r="M475" s="69" t="s">
        <v>7609</v>
      </c>
      <c r="N475" s="69" t="s">
        <v>7600</v>
      </c>
      <c r="O475" s="70">
        <v>1999.0</v>
      </c>
      <c r="P475" s="69" t="s">
        <v>7602</v>
      </c>
      <c r="Q475" s="16"/>
      <c r="R475" s="18"/>
      <c r="S475" s="18"/>
      <c r="T475" s="12"/>
      <c r="U475" s="16"/>
      <c r="V475" s="16"/>
      <c r="W475" s="51"/>
      <c r="X475" s="51"/>
      <c r="Y475" s="16"/>
      <c r="Z475" s="16"/>
      <c r="AC475" s="16"/>
      <c r="AD475" s="16"/>
      <c r="AE475" s="16"/>
      <c r="AF475" s="72"/>
      <c r="AG475" s="72"/>
      <c r="AH475" s="72"/>
      <c r="AI475" s="72"/>
      <c r="AJ475" s="72"/>
      <c r="AK475" s="72"/>
      <c r="AL475" s="72"/>
      <c r="AM475" s="72"/>
    </row>
    <row r="476">
      <c r="A476" s="70">
        <v>475.0</v>
      </c>
      <c r="B476" s="69" t="s">
        <v>5301</v>
      </c>
      <c r="C476" s="70">
        <v>3363.0</v>
      </c>
      <c r="D476" s="70">
        <v>581.0</v>
      </c>
      <c r="E476" s="70">
        <v>167.0</v>
      </c>
      <c r="F476" s="70">
        <v>1.0</v>
      </c>
      <c r="G476" s="70">
        <v>0.0</v>
      </c>
      <c r="H476" s="70">
        <v>0.0</v>
      </c>
      <c r="I476" s="70">
        <v>0.0</v>
      </c>
      <c r="J476" s="70">
        <v>0.0</v>
      </c>
      <c r="K476" s="70">
        <v>3.0</v>
      </c>
      <c r="L476" s="70">
        <v>98.0</v>
      </c>
      <c r="M476" s="69" t="s">
        <v>7604</v>
      </c>
      <c r="N476" s="69" t="s">
        <v>7600</v>
      </c>
      <c r="O476" s="70">
        <v>4531.0</v>
      </c>
      <c r="P476" s="69" t="s">
        <v>7602</v>
      </c>
      <c r="Q476" s="16"/>
      <c r="R476" s="18"/>
      <c r="S476" s="18"/>
      <c r="T476" s="12"/>
      <c r="U476" s="16"/>
      <c r="V476" s="16"/>
      <c r="W476" s="51"/>
      <c r="X476" s="51"/>
      <c r="Y476" s="16"/>
      <c r="Z476" s="16"/>
      <c r="AC476" s="16"/>
      <c r="AD476" s="16"/>
      <c r="AE476" s="16"/>
      <c r="AF476" s="72"/>
      <c r="AG476" s="72"/>
      <c r="AH476" s="72"/>
      <c r="AI476" s="72"/>
      <c r="AJ476" s="72"/>
      <c r="AK476" s="72"/>
      <c r="AL476" s="72"/>
      <c r="AM476" s="72"/>
    </row>
    <row r="477">
      <c r="A477" s="70">
        <v>476.0</v>
      </c>
      <c r="B477" s="69" t="s">
        <v>5310</v>
      </c>
      <c r="C477" s="70">
        <v>3170.0</v>
      </c>
      <c r="D477" s="70">
        <v>520.0</v>
      </c>
      <c r="E477" s="70">
        <v>124.0</v>
      </c>
      <c r="F477" s="70">
        <v>1.0</v>
      </c>
      <c r="G477" s="70">
        <v>1.0</v>
      </c>
      <c r="H477" s="70">
        <v>0.0</v>
      </c>
      <c r="I477" s="70">
        <v>0.0</v>
      </c>
      <c r="J477" s="70">
        <v>0.0</v>
      </c>
      <c r="K477" s="70">
        <v>7.0</v>
      </c>
      <c r="L477" s="70">
        <v>97.0</v>
      </c>
      <c r="M477" s="69" t="s">
        <v>7621</v>
      </c>
      <c r="N477" s="69" t="s">
        <v>7600</v>
      </c>
      <c r="O477" s="70">
        <v>4016.0</v>
      </c>
      <c r="P477" s="69" t="s">
        <v>7602</v>
      </c>
      <c r="Q477" s="16"/>
      <c r="R477" s="18"/>
      <c r="S477" s="18"/>
      <c r="T477" s="12"/>
      <c r="U477" s="16"/>
      <c r="V477" s="16"/>
      <c r="W477" s="51"/>
      <c r="X477" s="51"/>
      <c r="Y477" s="16"/>
      <c r="Z477" s="16"/>
      <c r="AC477" s="16"/>
      <c r="AD477" s="16"/>
      <c r="AE477" s="16"/>
      <c r="AF477" s="72"/>
      <c r="AG477" s="72"/>
      <c r="AH477" s="72"/>
      <c r="AI477" s="72"/>
      <c r="AJ477" s="72"/>
      <c r="AK477" s="72"/>
      <c r="AL477" s="72"/>
      <c r="AM477" s="72"/>
    </row>
    <row r="478">
      <c r="A478" s="70">
        <v>477.0</v>
      </c>
      <c r="B478" s="69" t="s">
        <v>5321</v>
      </c>
      <c r="C478" s="70">
        <v>1704.0</v>
      </c>
      <c r="D478" s="70">
        <v>279.0</v>
      </c>
      <c r="E478" s="70">
        <v>44.0</v>
      </c>
      <c r="F478" s="70">
        <v>1.0</v>
      </c>
      <c r="G478" s="70">
        <v>0.0</v>
      </c>
      <c r="H478" s="70">
        <v>0.0</v>
      </c>
      <c r="I478" s="70">
        <v>1.0</v>
      </c>
      <c r="J478" s="70">
        <v>0.0</v>
      </c>
      <c r="K478" s="70">
        <v>5.0</v>
      </c>
      <c r="L478" s="70">
        <v>39.0</v>
      </c>
      <c r="M478" s="69" t="s">
        <v>7604</v>
      </c>
      <c r="N478" s="69" t="s">
        <v>7600</v>
      </c>
      <c r="O478" s="70">
        <v>2272.0</v>
      </c>
      <c r="P478" s="69" t="s">
        <v>7602</v>
      </c>
      <c r="Q478" s="16"/>
      <c r="R478" s="18"/>
      <c r="S478" s="18"/>
      <c r="T478" s="12"/>
      <c r="U478" s="16"/>
      <c r="V478" s="16"/>
      <c r="W478" s="51"/>
      <c r="X478" s="51"/>
      <c r="Y478" s="22"/>
      <c r="Z478" s="16"/>
      <c r="AC478" s="16"/>
      <c r="AD478" s="16"/>
      <c r="AE478" s="16"/>
      <c r="AF478" s="72"/>
      <c r="AG478" s="72"/>
      <c r="AH478" s="72"/>
      <c r="AI478" s="72"/>
      <c r="AJ478" s="72"/>
      <c r="AK478" s="72"/>
      <c r="AL478" s="72"/>
      <c r="AM478" s="72"/>
    </row>
    <row r="479">
      <c r="A479" s="70">
        <v>478.0</v>
      </c>
      <c r="B479" s="69" t="s">
        <v>4429</v>
      </c>
      <c r="C479" s="70">
        <v>1667.0</v>
      </c>
      <c r="D479" s="70">
        <v>291.0</v>
      </c>
      <c r="E479" s="70">
        <v>78.0</v>
      </c>
      <c r="F479" s="70">
        <v>1.0</v>
      </c>
      <c r="G479" s="70">
        <v>0.0</v>
      </c>
      <c r="H479" s="70">
        <v>0.0</v>
      </c>
      <c r="I479" s="70">
        <v>2.0</v>
      </c>
      <c r="J479" s="70">
        <v>2.0</v>
      </c>
      <c r="K479" s="70">
        <v>10.0</v>
      </c>
      <c r="L479" s="70">
        <v>77.0</v>
      </c>
      <c r="M479" s="69" t="s">
        <v>7604</v>
      </c>
      <c r="N479" s="69" t="s">
        <v>7600</v>
      </c>
      <c r="O479" s="70">
        <v>2205.0</v>
      </c>
      <c r="P479" s="69" t="s">
        <v>7602</v>
      </c>
      <c r="Q479" s="16"/>
      <c r="R479" s="18"/>
      <c r="S479" s="18"/>
      <c r="T479" s="12"/>
      <c r="U479" s="16"/>
      <c r="V479" s="16"/>
      <c r="W479" s="51"/>
      <c r="X479" s="51"/>
      <c r="Y479" s="16"/>
      <c r="Z479" s="16"/>
      <c r="AC479" s="16"/>
      <c r="AD479" s="16"/>
      <c r="AE479" s="16"/>
      <c r="AF479" s="72"/>
      <c r="AG479" s="72"/>
      <c r="AH479" s="72"/>
      <c r="AI479" s="72"/>
      <c r="AJ479" s="72"/>
      <c r="AK479" s="72"/>
      <c r="AL479" s="72"/>
      <c r="AM479" s="72"/>
    </row>
    <row r="480">
      <c r="A480" s="70">
        <v>479.0</v>
      </c>
      <c r="B480" s="69" t="s">
        <v>5335</v>
      </c>
      <c r="C480" s="70">
        <v>4121.0</v>
      </c>
      <c r="D480" s="70">
        <v>648.0</v>
      </c>
      <c r="E480" s="70">
        <v>95.0</v>
      </c>
      <c r="F480" s="70">
        <v>0.0</v>
      </c>
      <c r="G480" s="70">
        <v>0.0</v>
      </c>
      <c r="H480" s="70">
        <v>0.0</v>
      </c>
      <c r="I480" s="70">
        <v>1.0</v>
      </c>
      <c r="J480" s="70">
        <v>0.0</v>
      </c>
      <c r="K480" s="70">
        <v>24.0</v>
      </c>
      <c r="L480" s="70">
        <v>97.0</v>
      </c>
      <c r="M480" s="69" t="s">
        <v>8276</v>
      </c>
      <c r="N480" s="69" t="s">
        <v>7651</v>
      </c>
      <c r="O480" s="70">
        <v>5709.0</v>
      </c>
      <c r="P480" s="69" t="s">
        <v>7602</v>
      </c>
      <c r="Q480" s="16"/>
      <c r="R480" s="18"/>
      <c r="S480" s="18"/>
      <c r="T480" s="12"/>
      <c r="U480" s="16"/>
      <c r="V480" s="16"/>
      <c r="W480" s="22"/>
      <c r="X480" s="22"/>
      <c r="Y480" s="16"/>
      <c r="Z480" s="16"/>
      <c r="AC480" s="16"/>
      <c r="AD480" s="16"/>
      <c r="AE480" s="16"/>
      <c r="AF480" s="72"/>
      <c r="AG480" s="72"/>
      <c r="AH480" s="72"/>
      <c r="AI480" s="72"/>
      <c r="AJ480" s="72"/>
      <c r="AK480" s="72"/>
      <c r="AL480" s="72"/>
      <c r="AM480" s="72"/>
    </row>
    <row r="481">
      <c r="A481" s="70">
        <v>480.0</v>
      </c>
      <c r="B481" s="69" t="s">
        <v>3933</v>
      </c>
      <c r="C481" s="70">
        <v>1870.0</v>
      </c>
      <c r="D481" s="70">
        <v>300.0</v>
      </c>
      <c r="E481" s="70">
        <v>94.0</v>
      </c>
      <c r="F481" s="70">
        <v>1.0</v>
      </c>
      <c r="G481" s="70">
        <v>0.0</v>
      </c>
      <c r="H481" s="70">
        <v>0.0</v>
      </c>
      <c r="I481" s="70">
        <v>0.0</v>
      </c>
      <c r="J481" s="70">
        <v>1.0</v>
      </c>
      <c r="K481" s="70">
        <v>5.0</v>
      </c>
      <c r="L481" s="70">
        <v>66.0</v>
      </c>
      <c r="M481" s="69" t="s">
        <v>7667</v>
      </c>
      <c r="N481" s="69" t="s">
        <v>7616</v>
      </c>
      <c r="O481" s="70">
        <v>2376.0</v>
      </c>
      <c r="P481" s="69" t="s">
        <v>7602</v>
      </c>
      <c r="Q481" s="16"/>
      <c r="R481" s="18"/>
      <c r="S481" s="18"/>
      <c r="T481" s="12"/>
      <c r="U481" s="16"/>
      <c r="V481" s="16"/>
      <c r="W481" s="51"/>
      <c r="X481" s="51"/>
      <c r="Y481" s="16"/>
      <c r="Z481" s="16"/>
      <c r="AC481" s="16"/>
      <c r="AD481" s="16"/>
      <c r="AE481" s="16"/>
      <c r="AF481" s="72"/>
      <c r="AG481" s="72"/>
      <c r="AH481" s="72"/>
      <c r="AI481" s="72"/>
      <c r="AJ481" s="72"/>
      <c r="AK481" s="72"/>
      <c r="AL481" s="72"/>
      <c r="AM481" s="72"/>
    </row>
    <row r="482">
      <c r="A482" s="70">
        <v>481.0</v>
      </c>
      <c r="B482" s="69" t="s">
        <v>5130</v>
      </c>
      <c r="C482" s="70">
        <v>2469.0</v>
      </c>
      <c r="D482" s="70">
        <v>473.0</v>
      </c>
      <c r="E482" s="70">
        <v>92.0</v>
      </c>
      <c r="F482" s="70">
        <v>1.0</v>
      </c>
      <c r="G482" s="70">
        <v>0.0</v>
      </c>
      <c r="H482" s="70">
        <v>0.0</v>
      </c>
      <c r="I482" s="70">
        <v>0.0</v>
      </c>
      <c r="J482" s="70">
        <v>1.0</v>
      </c>
      <c r="K482" s="70">
        <v>9.0</v>
      </c>
      <c r="L482" s="70">
        <v>87.0</v>
      </c>
      <c r="M482" s="69" t="s">
        <v>7609</v>
      </c>
      <c r="N482" s="69" t="s">
        <v>7600</v>
      </c>
      <c r="O482" s="70">
        <v>3235.0</v>
      </c>
      <c r="P482" s="69" t="s">
        <v>7602</v>
      </c>
      <c r="Q482" s="16"/>
      <c r="R482" s="18"/>
      <c r="S482" s="18"/>
      <c r="T482" s="12"/>
      <c r="U482" s="16"/>
      <c r="V482" s="16"/>
      <c r="W482" s="22"/>
      <c r="X482" s="22"/>
      <c r="Y482" s="16"/>
      <c r="Z482" s="16"/>
      <c r="AC482" s="16"/>
      <c r="AD482" s="16"/>
      <c r="AE482" s="16"/>
      <c r="AF482" s="72"/>
      <c r="AG482" s="72"/>
      <c r="AH482" s="72"/>
      <c r="AI482" s="72"/>
      <c r="AJ482" s="72"/>
      <c r="AK482" s="72"/>
      <c r="AL482" s="72"/>
      <c r="AM482" s="72"/>
    </row>
    <row r="483">
      <c r="A483" s="70">
        <v>482.0</v>
      </c>
      <c r="B483" s="69" t="s">
        <v>5352</v>
      </c>
      <c r="C483" s="70">
        <v>1921.0</v>
      </c>
      <c r="D483" s="70">
        <v>319.0</v>
      </c>
      <c r="E483" s="70">
        <v>77.0</v>
      </c>
      <c r="F483" s="70">
        <v>1.0</v>
      </c>
      <c r="G483" s="70">
        <v>0.0</v>
      </c>
      <c r="H483" s="70">
        <v>0.0</v>
      </c>
      <c r="I483" s="70">
        <v>2.0</v>
      </c>
      <c r="J483" s="70">
        <v>0.0</v>
      </c>
      <c r="K483" s="70">
        <v>28.0</v>
      </c>
      <c r="L483" s="70">
        <v>38.0</v>
      </c>
      <c r="M483" s="69" t="s">
        <v>7621</v>
      </c>
      <c r="N483" s="69" t="s">
        <v>7600</v>
      </c>
      <c r="O483" s="70">
        <v>2587.0</v>
      </c>
      <c r="P483" s="69" t="s">
        <v>7602</v>
      </c>
      <c r="Q483" s="16"/>
      <c r="R483" s="18"/>
      <c r="S483" s="18"/>
      <c r="T483" s="12"/>
      <c r="U483" s="16"/>
      <c r="V483" s="16"/>
      <c r="W483" s="51"/>
      <c r="X483" s="51"/>
      <c r="Y483" s="22"/>
      <c r="Z483" s="16"/>
      <c r="AC483" s="16"/>
      <c r="AD483" s="16"/>
      <c r="AE483" s="16"/>
      <c r="AF483" s="72"/>
      <c r="AG483" s="72"/>
      <c r="AH483" s="72"/>
      <c r="AI483" s="72"/>
      <c r="AJ483" s="72"/>
      <c r="AK483" s="72"/>
      <c r="AL483" s="72"/>
      <c r="AM483" s="72"/>
    </row>
    <row r="484">
      <c r="A484" s="70">
        <v>483.0</v>
      </c>
      <c r="B484" s="69" t="s">
        <v>4444</v>
      </c>
      <c r="C484" s="70">
        <v>1317.0</v>
      </c>
      <c r="D484" s="70">
        <v>216.0</v>
      </c>
      <c r="E484" s="70">
        <v>66.0</v>
      </c>
      <c r="F484" s="70">
        <v>1.0</v>
      </c>
      <c r="G484" s="70">
        <v>0.0</v>
      </c>
      <c r="H484" s="70">
        <v>0.0</v>
      </c>
      <c r="I484" s="70">
        <v>0.0</v>
      </c>
      <c r="J484" s="70">
        <v>6.0</v>
      </c>
      <c r="K484" s="70">
        <v>0.0</v>
      </c>
      <c r="L484" s="70">
        <v>45.0</v>
      </c>
      <c r="M484" s="69" t="s">
        <v>7763</v>
      </c>
      <c r="N484" s="69" t="s">
        <v>7600</v>
      </c>
      <c r="O484" s="70">
        <v>1538.0</v>
      </c>
      <c r="P484" s="69" t="s">
        <v>7602</v>
      </c>
      <c r="Q484" s="16"/>
      <c r="R484" s="18"/>
      <c r="S484" s="18"/>
      <c r="T484" s="12"/>
      <c r="U484" s="16"/>
      <c r="V484" s="16"/>
      <c r="W484" s="22"/>
      <c r="X484" s="22"/>
      <c r="Y484" s="16"/>
      <c r="Z484" s="16"/>
      <c r="AC484" s="16"/>
      <c r="AD484" s="16"/>
      <c r="AE484" s="16"/>
      <c r="AF484" s="72"/>
      <c r="AG484" s="72"/>
      <c r="AH484" s="72"/>
      <c r="AI484" s="72"/>
      <c r="AJ484" s="72"/>
      <c r="AK484" s="72"/>
      <c r="AL484" s="72"/>
      <c r="AM484" s="72"/>
    </row>
    <row r="485">
      <c r="A485" s="70">
        <v>484.0</v>
      </c>
      <c r="B485" s="69" t="s">
        <v>3406</v>
      </c>
      <c r="C485" s="70">
        <v>855.0</v>
      </c>
      <c r="D485" s="70">
        <v>133.0</v>
      </c>
      <c r="E485" s="70">
        <v>27.0</v>
      </c>
      <c r="F485" s="70">
        <v>1.0</v>
      </c>
      <c r="G485" s="70">
        <v>0.0</v>
      </c>
      <c r="H485" s="70">
        <v>0.0</v>
      </c>
      <c r="I485" s="70">
        <v>0.0</v>
      </c>
      <c r="J485" s="70">
        <v>0.0</v>
      </c>
      <c r="K485" s="70">
        <v>16.0</v>
      </c>
      <c r="L485" s="70">
        <v>61.0</v>
      </c>
      <c r="M485" s="69" t="s">
        <v>8288</v>
      </c>
      <c r="N485" s="69" t="s">
        <v>7600</v>
      </c>
      <c r="O485" s="70">
        <v>1108.0</v>
      </c>
      <c r="P485" s="69" t="s">
        <v>7602</v>
      </c>
      <c r="Q485" s="16"/>
      <c r="R485" s="18"/>
      <c r="S485" s="18"/>
      <c r="T485" s="12"/>
      <c r="U485" s="16"/>
      <c r="V485" s="16"/>
      <c r="W485" s="51"/>
      <c r="X485" s="51"/>
      <c r="Y485" s="16"/>
      <c r="Z485" s="16"/>
      <c r="AC485" s="16"/>
      <c r="AD485" s="16"/>
      <c r="AE485" s="16"/>
      <c r="AF485" s="72"/>
      <c r="AG485" s="72"/>
      <c r="AH485" s="72"/>
      <c r="AI485" s="72"/>
      <c r="AJ485" s="72"/>
      <c r="AK485" s="72"/>
      <c r="AL485" s="72"/>
      <c r="AM485" s="72"/>
    </row>
    <row r="486">
      <c r="A486" s="70">
        <v>485.0</v>
      </c>
      <c r="B486" s="69" t="s">
        <v>5370</v>
      </c>
      <c r="C486" s="70">
        <v>1848.0</v>
      </c>
      <c r="D486" s="70">
        <v>322.0</v>
      </c>
      <c r="E486" s="70">
        <v>45.0</v>
      </c>
      <c r="F486" s="70">
        <v>1.0</v>
      </c>
      <c r="G486" s="70">
        <v>0.0</v>
      </c>
      <c r="H486" s="70">
        <v>0.0</v>
      </c>
      <c r="I486" s="70">
        <v>0.0</v>
      </c>
      <c r="J486" s="70">
        <v>0.0</v>
      </c>
      <c r="K486" s="70">
        <v>11.0</v>
      </c>
      <c r="L486" s="70">
        <v>53.0</v>
      </c>
      <c r="M486" s="69" t="s">
        <v>7609</v>
      </c>
      <c r="N486" s="69" t="s">
        <v>7600</v>
      </c>
      <c r="O486" s="70">
        <v>2420.0</v>
      </c>
      <c r="P486" s="69" t="s">
        <v>7602</v>
      </c>
      <c r="Q486" s="16"/>
      <c r="R486" s="18"/>
      <c r="S486" s="18"/>
      <c r="T486" s="12"/>
      <c r="U486" s="16"/>
      <c r="V486" s="16"/>
      <c r="W486" s="51"/>
      <c r="X486" s="51"/>
      <c r="Y486" s="16"/>
      <c r="Z486" s="16"/>
      <c r="AC486" s="16"/>
      <c r="AD486" s="16"/>
      <c r="AE486" s="16"/>
      <c r="AF486" s="72"/>
      <c r="AG486" s="72"/>
      <c r="AH486" s="72"/>
      <c r="AI486" s="72"/>
      <c r="AJ486" s="72"/>
      <c r="AK486" s="72"/>
      <c r="AL486" s="72"/>
      <c r="AM486" s="72"/>
    </row>
    <row r="487">
      <c r="A487" s="70">
        <v>486.0</v>
      </c>
      <c r="B487" s="69" t="s">
        <v>4095</v>
      </c>
      <c r="C487" s="70">
        <v>1560.0</v>
      </c>
      <c r="D487" s="70">
        <v>242.0</v>
      </c>
      <c r="E487" s="70">
        <v>70.0</v>
      </c>
      <c r="F487" s="70">
        <v>1.0</v>
      </c>
      <c r="G487" s="70">
        <v>0.0</v>
      </c>
      <c r="H487" s="70">
        <v>0.0</v>
      </c>
      <c r="I487" s="70">
        <v>0.0</v>
      </c>
      <c r="J487" s="70">
        <v>0.0</v>
      </c>
      <c r="K487" s="70">
        <v>4.0</v>
      </c>
      <c r="L487" s="70">
        <v>24.0</v>
      </c>
      <c r="M487" s="69" t="s">
        <v>8292</v>
      </c>
      <c r="N487" s="69" t="s">
        <v>7613</v>
      </c>
      <c r="O487" s="70">
        <v>2100.0</v>
      </c>
      <c r="P487" s="69" t="s">
        <v>7602</v>
      </c>
      <c r="Q487" s="16"/>
      <c r="R487" s="18"/>
      <c r="S487" s="18"/>
      <c r="T487" s="12"/>
      <c r="U487" s="16"/>
      <c r="V487" s="16"/>
      <c r="W487" s="51"/>
      <c r="X487" s="51"/>
      <c r="Y487" s="16"/>
      <c r="Z487" s="16"/>
      <c r="AC487" s="16"/>
      <c r="AD487" s="16"/>
      <c r="AE487" s="16"/>
      <c r="AF487" s="72"/>
      <c r="AG487" s="72"/>
      <c r="AH487" s="72"/>
      <c r="AI487" s="72"/>
      <c r="AJ487" s="72"/>
      <c r="AK487" s="72"/>
      <c r="AL487" s="72"/>
      <c r="AM487" s="72"/>
    </row>
    <row r="488">
      <c r="A488" s="70">
        <v>487.0</v>
      </c>
      <c r="B488" s="69" t="s">
        <v>5387</v>
      </c>
      <c r="C488" s="70">
        <v>1797.0</v>
      </c>
      <c r="D488" s="70">
        <v>335.0</v>
      </c>
      <c r="E488" s="70">
        <v>43.0</v>
      </c>
      <c r="F488" s="70">
        <v>1.0</v>
      </c>
      <c r="G488" s="70">
        <v>0.0</v>
      </c>
      <c r="H488" s="70">
        <v>0.0</v>
      </c>
      <c r="I488" s="70">
        <v>0.0</v>
      </c>
      <c r="J488" s="70">
        <v>0.0</v>
      </c>
      <c r="K488" s="70">
        <v>4.0</v>
      </c>
      <c r="L488" s="70">
        <v>48.0</v>
      </c>
      <c r="M488" s="69" t="s">
        <v>8298</v>
      </c>
      <c r="N488" s="69" t="s">
        <v>7613</v>
      </c>
      <c r="O488" s="70">
        <v>2412.0</v>
      </c>
      <c r="P488" s="69" t="s">
        <v>7602</v>
      </c>
      <c r="Q488" s="16"/>
      <c r="R488" s="18"/>
      <c r="S488" s="18"/>
      <c r="T488" s="12"/>
      <c r="U488" s="16"/>
      <c r="V488" s="16"/>
      <c r="W488" s="22"/>
      <c r="X488" s="22"/>
      <c r="Y488" s="16"/>
      <c r="Z488" s="16"/>
      <c r="AC488" s="16"/>
      <c r="AD488" s="16"/>
      <c r="AE488" s="16"/>
      <c r="AF488" s="72"/>
      <c r="AG488" s="72"/>
      <c r="AH488" s="72"/>
      <c r="AI488" s="72"/>
      <c r="AJ488" s="72"/>
      <c r="AK488" s="72"/>
      <c r="AL488" s="72"/>
      <c r="AM488" s="72"/>
    </row>
    <row r="489">
      <c r="A489" s="70">
        <v>488.0</v>
      </c>
      <c r="B489" s="69" t="s">
        <v>5397</v>
      </c>
      <c r="C489" s="70">
        <v>2809.0</v>
      </c>
      <c r="D489" s="70">
        <v>491.0</v>
      </c>
      <c r="E489" s="70">
        <v>109.0</v>
      </c>
      <c r="F489" s="70">
        <v>1.0</v>
      </c>
      <c r="G489" s="70">
        <v>0.0</v>
      </c>
      <c r="H489" s="70">
        <v>0.0</v>
      </c>
      <c r="I489" s="70">
        <v>0.0</v>
      </c>
      <c r="J489" s="70">
        <v>0.0</v>
      </c>
      <c r="K489" s="70">
        <v>2.0</v>
      </c>
      <c r="L489" s="70">
        <v>71.0</v>
      </c>
      <c r="M489" s="69" t="s">
        <v>7604</v>
      </c>
      <c r="N489" s="69" t="s">
        <v>7600</v>
      </c>
      <c r="O489" s="70">
        <v>3635.0</v>
      </c>
      <c r="P489" s="69" t="s">
        <v>7602</v>
      </c>
      <c r="Q489" s="16"/>
      <c r="R489" s="18"/>
      <c r="S489" s="18"/>
      <c r="T489" s="16"/>
      <c r="U489" s="16"/>
      <c r="V489" s="16"/>
      <c r="W489" s="51"/>
      <c r="X489" s="51"/>
      <c r="Y489" s="16"/>
      <c r="Z489" s="16"/>
      <c r="AC489" s="16"/>
      <c r="AD489" s="16"/>
      <c r="AE489" s="16"/>
      <c r="AF489" s="72"/>
      <c r="AG489" s="72"/>
      <c r="AH489" s="72"/>
      <c r="AI489" s="72"/>
      <c r="AJ489" s="72"/>
      <c r="AK489" s="72"/>
      <c r="AL489" s="72"/>
      <c r="AM489" s="72"/>
    </row>
    <row r="490">
      <c r="A490" s="70">
        <v>489.0</v>
      </c>
      <c r="B490" s="69" t="s">
        <v>6394</v>
      </c>
      <c r="C490" s="70">
        <v>3671.0</v>
      </c>
      <c r="D490" s="70">
        <v>593.0</v>
      </c>
      <c r="E490" s="70">
        <v>161.0</v>
      </c>
      <c r="F490" s="70">
        <v>2.0</v>
      </c>
      <c r="G490" s="70">
        <v>0.0</v>
      </c>
      <c r="H490" s="70">
        <v>0.0</v>
      </c>
      <c r="I490" s="70">
        <v>0.0</v>
      </c>
      <c r="J490" s="70">
        <v>0.0</v>
      </c>
      <c r="K490" s="70">
        <v>4.0</v>
      </c>
      <c r="L490" s="70">
        <v>57.0</v>
      </c>
      <c r="M490" s="69" t="s">
        <v>8304</v>
      </c>
      <c r="N490" s="69" t="s">
        <v>8305</v>
      </c>
      <c r="O490" s="70">
        <v>4682.0</v>
      </c>
      <c r="P490" s="72"/>
      <c r="Q490" s="16"/>
      <c r="R490" s="18"/>
      <c r="S490" s="18"/>
      <c r="T490" s="12"/>
      <c r="U490" s="16"/>
      <c r="V490" s="16"/>
      <c r="W490" s="22"/>
      <c r="X490" s="22"/>
      <c r="Y490" s="22"/>
      <c r="Z490" s="16"/>
      <c r="AC490" s="16"/>
      <c r="AD490" s="16"/>
      <c r="AE490" s="16"/>
      <c r="AF490" s="72"/>
      <c r="AG490" s="72"/>
      <c r="AH490" s="72"/>
      <c r="AI490" s="72"/>
      <c r="AJ490" s="72"/>
      <c r="AK490" s="72"/>
      <c r="AL490" s="72"/>
      <c r="AM490" s="72"/>
    </row>
    <row r="491">
      <c r="A491" s="70">
        <v>490.0</v>
      </c>
      <c r="B491" s="69" t="s">
        <v>5422</v>
      </c>
      <c r="C491" s="70">
        <v>1044.0</v>
      </c>
      <c r="D491" s="70">
        <v>178.0</v>
      </c>
      <c r="E491" s="70">
        <v>32.0</v>
      </c>
      <c r="F491" s="70">
        <v>1.0</v>
      </c>
      <c r="G491" s="70">
        <v>0.0</v>
      </c>
      <c r="H491" s="70">
        <v>0.0</v>
      </c>
      <c r="I491" s="70">
        <v>0.0</v>
      </c>
      <c r="J491" s="70">
        <v>0.0</v>
      </c>
      <c r="K491" s="70">
        <v>3.0</v>
      </c>
      <c r="L491" s="70">
        <v>28.0</v>
      </c>
      <c r="M491" s="69" t="s">
        <v>7604</v>
      </c>
      <c r="N491" s="69" t="s">
        <v>7600</v>
      </c>
      <c r="O491" s="70">
        <v>1278.0</v>
      </c>
      <c r="P491" s="69" t="s">
        <v>7602</v>
      </c>
      <c r="Q491" s="16"/>
      <c r="R491" s="18"/>
      <c r="S491" s="18"/>
      <c r="T491" s="12"/>
      <c r="U491" s="16"/>
      <c r="V491" s="16"/>
      <c r="W491" s="22"/>
      <c r="X491" s="22"/>
      <c r="Y491" s="22"/>
      <c r="Z491" s="16"/>
      <c r="AC491" s="16"/>
      <c r="AD491" s="16"/>
      <c r="AE491" s="16"/>
      <c r="AF491" s="72"/>
      <c r="AG491" s="72"/>
      <c r="AH491" s="72"/>
      <c r="AI491" s="72"/>
      <c r="AJ491" s="72"/>
      <c r="AK491" s="72"/>
      <c r="AL491" s="72"/>
      <c r="AM491" s="72"/>
    </row>
    <row r="492">
      <c r="A492" s="70">
        <v>491.0</v>
      </c>
      <c r="B492" s="69" t="s">
        <v>5438</v>
      </c>
      <c r="C492" s="70">
        <v>699.0</v>
      </c>
      <c r="D492" s="70">
        <v>118.0</v>
      </c>
      <c r="E492" s="70">
        <v>22.0</v>
      </c>
      <c r="F492" s="70">
        <v>0.0</v>
      </c>
      <c r="G492" s="70">
        <v>0.0</v>
      </c>
      <c r="H492" s="70">
        <v>0.0</v>
      </c>
      <c r="I492" s="70">
        <v>0.0</v>
      </c>
      <c r="J492" s="70">
        <v>0.0</v>
      </c>
      <c r="K492" s="70">
        <v>3.0</v>
      </c>
      <c r="L492" s="70">
        <v>21.0</v>
      </c>
      <c r="M492" s="69" t="s">
        <v>7604</v>
      </c>
      <c r="N492" s="69" t="s">
        <v>7600</v>
      </c>
      <c r="O492" s="70">
        <v>940.0</v>
      </c>
      <c r="P492" s="69" t="s">
        <v>7602</v>
      </c>
      <c r="Q492" s="16"/>
      <c r="R492" s="18"/>
      <c r="S492" s="18"/>
      <c r="T492" s="12"/>
      <c r="U492" s="16"/>
      <c r="V492" s="16"/>
      <c r="W492" s="22"/>
      <c r="X492" s="22"/>
      <c r="Y492" s="22"/>
      <c r="Z492" s="16"/>
      <c r="AC492" s="16"/>
      <c r="AD492" s="16"/>
      <c r="AE492" s="16"/>
      <c r="AF492" s="72"/>
      <c r="AG492" s="72"/>
      <c r="AH492" s="72"/>
      <c r="AI492" s="72"/>
      <c r="AJ492" s="72"/>
      <c r="AK492" s="72"/>
      <c r="AL492" s="72"/>
      <c r="AM492" s="72"/>
    </row>
    <row r="493">
      <c r="A493" s="70">
        <v>492.0</v>
      </c>
      <c r="B493" s="69" t="s">
        <v>5144</v>
      </c>
      <c r="C493" s="70">
        <v>2536.0</v>
      </c>
      <c r="D493" s="70">
        <v>427.0</v>
      </c>
      <c r="E493" s="70">
        <v>89.0</v>
      </c>
      <c r="F493" s="70">
        <v>1.0</v>
      </c>
      <c r="G493" s="70">
        <v>0.0</v>
      </c>
      <c r="H493" s="70">
        <v>0.0</v>
      </c>
      <c r="I493" s="70">
        <v>0.0</v>
      </c>
      <c r="J493" s="70">
        <v>1.0</v>
      </c>
      <c r="K493" s="70">
        <v>4.0</v>
      </c>
      <c r="L493" s="70">
        <v>37.0</v>
      </c>
      <c r="M493" s="69" t="s">
        <v>7604</v>
      </c>
      <c r="N493" s="69" t="s">
        <v>7600</v>
      </c>
      <c r="O493" s="70">
        <v>3316.0</v>
      </c>
      <c r="P493" s="69" t="s">
        <v>7602</v>
      </c>
      <c r="Q493" s="16"/>
      <c r="R493" s="18"/>
      <c r="S493" s="18"/>
      <c r="T493" s="12"/>
      <c r="U493" s="16"/>
      <c r="V493" s="16"/>
      <c r="W493" s="22"/>
      <c r="X493" s="22"/>
      <c r="Y493" s="22"/>
      <c r="Z493" s="16"/>
      <c r="AA493" s="12"/>
      <c r="AB493" s="12"/>
      <c r="AC493" s="12"/>
      <c r="AD493" s="12"/>
      <c r="AE493" s="12"/>
      <c r="AF493" s="72"/>
      <c r="AG493" s="72"/>
      <c r="AH493" s="72"/>
      <c r="AI493" s="72"/>
      <c r="AJ493" s="72"/>
      <c r="AK493" s="72"/>
      <c r="AL493" s="72"/>
      <c r="AM493" s="72"/>
    </row>
    <row r="494">
      <c r="A494" s="70">
        <v>493.0</v>
      </c>
      <c r="B494" s="69" t="s">
        <v>3414</v>
      </c>
      <c r="C494" s="70">
        <v>3715.0</v>
      </c>
      <c r="D494" s="70">
        <v>683.0</v>
      </c>
      <c r="E494" s="70">
        <v>96.0</v>
      </c>
      <c r="F494" s="70">
        <v>0.0</v>
      </c>
      <c r="G494" s="70">
        <v>0.0</v>
      </c>
      <c r="H494" s="70">
        <v>0.0</v>
      </c>
      <c r="I494" s="70">
        <v>0.0</v>
      </c>
      <c r="J494" s="70">
        <v>5.0</v>
      </c>
      <c r="K494" s="70">
        <v>14.0</v>
      </c>
      <c r="L494" s="70">
        <v>90.0</v>
      </c>
      <c r="M494" s="69" t="s">
        <v>7604</v>
      </c>
      <c r="N494" s="69" t="s">
        <v>7600</v>
      </c>
      <c r="O494" s="70">
        <v>4952.0</v>
      </c>
      <c r="P494" s="69" t="s">
        <v>7602</v>
      </c>
      <c r="Q494" s="16"/>
      <c r="R494" s="18"/>
      <c r="S494" s="18"/>
      <c r="T494" s="12"/>
      <c r="U494" s="16"/>
      <c r="V494" s="16"/>
      <c r="W494" s="22"/>
      <c r="X494" s="22"/>
      <c r="Y494" s="22"/>
      <c r="Z494" s="16"/>
      <c r="AA494" s="12"/>
      <c r="AB494" s="12"/>
      <c r="AC494" s="12"/>
      <c r="AD494" s="12"/>
      <c r="AE494" s="12"/>
      <c r="AF494" s="72"/>
      <c r="AG494" s="72"/>
      <c r="AH494" s="72"/>
      <c r="AI494" s="72"/>
      <c r="AJ494" s="72"/>
      <c r="AK494" s="72"/>
      <c r="AL494" s="72"/>
      <c r="AM494" s="72"/>
    </row>
    <row r="495">
      <c r="A495" s="70">
        <v>494.0</v>
      </c>
      <c r="B495" s="69" t="s">
        <v>3420</v>
      </c>
      <c r="C495" s="70">
        <v>4234.0</v>
      </c>
      <c r="D495" s="70">
        <v>759.0</v>
      </c>
      <c r="E495" s="70">
        <v>121.0</v>
      </c>
      <c r="F495" s="70">
        <v>0.0</v>
      </c>
      <c r="G495" s="70">
        <v>0.0</v>
      </c>
      <c r="H495" s="70">
        <v>0.0</v>
      </c>
      <c r="I495" s="70">
        <v>0.0</v>
      </c>
      <c r="J495" s="70">
        <v>4.0</v>
      </c>
      <c r="K495" s="70">
        <v>2.0</v>
      </c>
      <c r="L495" s="70">
        <v>130.0</v>
      </c>
      <c r="M495" s="69" t="s">
        <v>7604</v>
      </c>
      <c r="N495" s="69" t="s">
        <v>7600</v>
      </c>
      <c r="O495" s="70">
        <v>5726.0</v>
      </c>
      <c r="P495" s="69" t="s">
        <v>7602</v>
      </c>
      <c r="Q495" s="16"/>
      <c r="R495" s="18"/>
      <c r="S495" s="18"/>
      <c r="T495" s="12"/>
      <c r="U495" s="16"/>
      <c r="V495" s="16"/>
      <c r="W495" s="22"/>
      <c r="X495" s="22"/>
      <c r="Y495" s="16"/>
      <c r="Z495" s="16"/>
      <c r="AA495" s="12"/>
      <c r="AB495" s="12"/>
      <c r="AC495" s="12"/>
      <c r="AD495" s="12"/>
      <c r="AE495" s="12"/>
      <c r="AF495" s="72"/>
      <c r="AG495" s="72"/>
      <c r="AH495" s="72"/>
      <c r="AI495" s="72"/>
      <c r="AJ495" s="72"/>
      <c r="AK495" s="72"/>
      <c r="AL495" s="72"/>
      <c r="AM495" s="72"/>
    </row>
    <row r="496">
      <c r="A496" s="70">
        <v>495.0</v>
      </c>
      <c r="B496" s="69" t="s">
        <v>5467</v>
      </c>
      <c r="C496" s="70">
        <v>800.0</v>
      </c>
      <c r="D496" s="70">
        <v>125.0</v>
      </c>
      <c r="E496" s="70">
        <v>30.0</v>
      </c>
      <c r="F496" s="70">
        <v>0.0</v>
      </c>
      <c r="G496" s="70">
        <v>0.0</v>
      </c>
      <c r="H496" s="70">
        <v>0.0</v>
      </c>
      <c r="I496" s="70">
        <v>1.0</v>
      </c>
      <c r="J496" s="70">
        <v>0.0</v>
      </c>
      <c r="K496" s="70">
        <v>14.0</v>
      </c>
      <c r="L496" s="70">
        <v>24.0</v>
      </c>
      <c r="M496" s="69" t="s">
        <v>7621</v>
      </c>
      <c r="N496" s="69" t="s">
        <v>7600</v>
      </c>
      <c r="O496" s="70">
        <v>1020.0</v>
      </c>
      <c r="P496" s="69" t="s">
        <v>7605</v>
      </c>
      <c r="Q496" s="16"/>
      <c r="R496" s="18"/>
      <c r="S496" s="18"/>
      <c r="T496" s="12"/>
      <c r="U496" s="16"/>
      <c r="V496" s="16"/>
      <c r="W496" s="51"/>
      <c r="X496" s="51"/>
      <c r="Y496" s="16"/>
      <c r="Z496" s="16"/>
      <c r="AA496" s="12"/>
      <c r="AB496" s="12"/>
      <c r="AC496" s="12"/>
      <c r="AD496" s="12"/>
      <c r="AE496" s="12"/>
      <c r="AF496" s="72"/>
      <c r="AG496" s="72"/>
      <c r="AH496" s="72"/>
      <c r="AI496" s="72"/>
      <c r="AJ496" s="72"/>
      <c r="AK496" s="72"/>
      <c r="AL496" s="72"/>
      <c r="AM496" s="72"/>
    </row>
    <row r="497">
      <c r="A497" s="70">
        <v>496.0</v>
      </c>
      <c r="B497" s="69" t="s">
        <v>3430</v>
      </c>
      <c r="C497" s="70">
        <v>1714.0</v>
      </c>
      <c r="D497" s="70">
        <v>284.0</v>
      </c>
      <c r="E497" s="70">
        <v>44.0</v>
      </c>
      <c r="F497" s="70">
        <v>1.0</v>
      </c>
      <c r="G497" s="70">
        <v>0.0</v>
      </c>
      <c r="H497" s="70">
        <v>0.0</v>
      </c>
      <c r="I497" s="70">
        <v>0.0</v>
      </c>
      <c r="J497" s="70">
        <v>1.0</v>
      </c>
      <c r="K497" s="70">
        <v>6.0</v>
      </c>
      <c r="L497" s="70">
        <v>173.0</v>
      </c>
      <c r="M497" s="69" t="s">
        <v>7667</v>
      </c>
      <c r="N497" s="69" t="s">
        <v>7616</v>
      </c>
      <c r="O497" s="70">
        <v>2237.0</v>
      </c>
      <c r="P497" s="69" t="s">
        <v>7602</v>
      </c>
      <c r="Q497" s="16"/>
      <c r="R497" s="18"/>
      <c r="S497" s="18"/>
      <c r="T497" s="12"/>
      <c r="U497" s="16"/>
      <c r="V497" s="16"/>
      <c r="W497" s="22"/>
      <c r="X497" s="22"/>
      <c r="Y497" s="16"/>
      <c r="Z497" s="16"/>
      <c r="AA497" s="12"/>
      <c r="AB497" s="12"/>
      <c r="AC497" s="12"/>
      <c r="AD497" s="12"/>
      <c r="AE497" s="12"/>
      <c r="AF497" s="72"/>
      <c r="AG497" s="72"/>
      <c r="AH497" s="72"/>
      <c r="AI497" s="72"/>
      <c r="AJ497" s="72"/>
      <c r="AK497" s="72"/>
      <c r="AL497" s="72"/>
      <c r="AM497" s="72"/>
    </row>
    <row r="498">
      <c r="A498" s="70">
        <v>497.0</v>
      </c>
      <c r="B498" s="69" t="s">
        <v>5492</v>
      </c>
      <c r="C498" s="70">
        <v>2171.0</v>
      </c>
      <c r="D498" s="70">
        <v>406.0</v>
      </c>
      <c r="E498" s="70">
        <v>68.0</v>
      </c>
      <c r="F498" s="70">
        <v>0.0</v>
      </c>
      <c r="G498" s="70">
        <v>1.0</v>
      </c>
      <c r="H498" s="70">
        <v>0.0</v>
      </c>
      <c r="I498" s="70">
        <v>0.0</v>
      </c>
      <c r="J498" s="70">
        <v>0.0</v>
      </c>
      <c r="K498" s="70">
        <v>31.0</v>
      </c>
      <c r="L498" s="70">
        <v>74.0</v>
      </c>
      <c r="M498" s="69" t="s">
        <v>7621</v>
      </c>
      <c r="N498" s="69" t="s">
        <v>7600</v>
      </c>
      <c r="O498" s="70">
        <v>2853.0</v>
      </c>
      <c r="P498" s="69" t="s">
        <v>7605</v>
      </c>
      <c r="Q498" s="16"/>
      <c r="R498" s="18"/>
      <c r="S498" s="18"/>
      <c r="T498" s="12"/>
      <c r="U498" s="16"/>
      <c r="V498" s="16"/>
      <c r="W498" s="22"/>
      <c r="X498" s="22"/>
      <c r="Y498" s="16"/>
      <c r="Z498" s="16"/>
      <c r="AA498" s="12"/>
      <c r="AB498" s="12"/>
      <c r="AC498" s="12"/>
      <c r="AD498" s="12"/>
      <c r="AE498" s="12"/>
      <c r="AF498" s="72"/>
      <c r="AG498" s="72"/>
      <c r="AH498" s="72"/>
      <c r="AI498" s="72"/>
      <c r="AJ498" s="72"/>
      <c r="AK498" s="72"/>
      <c r="AL498" s="72"/>
      <c r="AM498" s="72"/>
    </row>
    <row r="499">
      <c r="A499" s="70">
        <v>498.0</v>
      </c>
      <c r="B499" s="69" t="s">
        <v>5505</v>
      </c>
      <c r="C499" s="70">
        <v>1420.0</v>
      </c>
      <c r="D499" s="70">
        <v>247.0</v>
      </c>
      <c r="E499" s="70">
        <v>69.0</v>
      </c>
      <c r="F499" s="70">
        <v>1.0</v>
      </c>
      <c r="G499" s="70">
        <v>0.0</v>
      </c>
      <c r="H499" s="70">
        <v>0.0</v>
      </c>
      <c r="I499" s="70">
        <v>0.0</v>
      </c>
      <c r="J499" s="70">
        <v>0.0</v>
      </c>
      <c r="K499" s="70">
        <v>16.0</v>
      </c>
      <c r="L499" s="70">
        <v>53.0</v>
      </c>
      <c r="M499" s="69" t="s">
        <v>7604</v>
      </c>
      <c r="N499" s="69" t="s">
        <v>7600</v>
      </c>
      <c r="O499" s="70">
        <v>1845.0</v>
      </c>
      <c r="P499" s="72"/>
      <c r="Q499" s="16"/>
      <c r="R499" s="18"/>
      <c r="S499" s="18"/>
      <c r="T499" s="12"/>
      <c r="U499" s="16"/>
      <c r="V499" s="16"/>
      <c r="W499" s="22"/>
      <c r="X499" s="22"/>
      <c r="Y499" s="16"/>
      <c r="Z499" s="16"/>
      <c r="AA499" s="12"/>
      <c r="AB499" s="12"/>
      <c r="AC499" s="12"/>
      <c r="AD499" s="12"/>
      <c r="AE499" s="12"/>
      <c r="AF499" s="72"/>
      <c r="AG499" s="72"/>
      <c r="AH499" s="72"/>
      <c r="AI499" s="72"/>
      <c r="AJ499" s="72"/>
      <c r="AK499" s="72"/>
      <c r="AL499" s="72"/>
      <c r="AM499" s="72"/>
    </row>
    <row r="500">
      <c r="A500" s="70">
        <v>499.0</v>
      </c>
      <c r="B500" s="69" t="s">
        <v>5518</v>
      </c>
      <c r="C500" s="70">
        <v>3539.0</v>
      </c>
      <c r="D500" s="70">
        <v>603.0</v>
      </c>
      <c r="E500" s="70">
        <v>129.0</v>
      </c>
      <c r="F500" s="70">
        <v>2.0</v>
      </c>
      <c r="G500" s="70">
        <v>0.0</v>
      </c>
      <c r="H500" s="70">
        <v>0.0</v>
      </c>
      <c r="I500" s="70">
        <v>0.0</v>
      </c>
      <c r="J500" s="70">
        <v>0.0</v>
      </c>
      <c r="K500" s="70">
        <v>14.0</v>
      </c>
      <c r="L500" s="70">
        <v>97.0</v>
      </c>
      <c r="M500" s="69" t="s">
        <v>7604</v>
      </c>
      <c r="N500" s="69" t="s">
        <v>7600</v>
      </c>
      <c r="O500" s="70">
        <v>4719.0</v>
      </c>
      <c r="P500" s="69" t="s">
        <v>7605</v>
      </c>
      <c r="Q500" s="16"/>
      <c r="R500" s="18"/>
      <c r="S500" s="18"/>
      <c r="T500" s="12"/>
      <c r="U500" s="16"/>
      <c r="V500" s="16"/>
      <c r="W500" s="22"/>
      <c r="X500" s="22"/>
      <c r="Y500" s="16"/>
      <c r="Z500" s="16"/>
      <c r="AA500" s="12"/>
      <c r="AB500" s="12"/>
      <c r="AC500" s="12"/>
      <c r="AD500" s="12"/>
      <c r="AE500" s="12"/>
      <c r="AF500" s="72"/>
      <c r="AG500" s="72"/>
      <c r="AH500" s="72"/>
      <c r="AI500" s="72"/>
      <c r="AJ500" s="72"/>
      <c r="AK500" s="72"/>
      <c r="AL500" s="72"/>
      <c r="AM500" s="72"/>
    </row>
    <row r="501">
      <c r="A501" s="70">
        <v>500.0</v>
      </c>
      <c r="B501" s="69" t="s">
        <v>5531</v>
      </c>
      <c r="C501" s="70">
        <v>2088.0</v>
      </c>
      <c r="D501" s="70">
        <v>380.0</v>
      </c>
      <c r="E501" s="70">
        <v>54.0</v>
      </c>
      <c r="F501" s="70">
        <v>1.0</v>
      </c>
      <c r="G501" s="70">
        <v>0.0</v>
      </c>
      <c r="H501" s="70">
        <v>0.0</v>
      </c>
      <c r="I501" s="70">
        <v>0.0</v>
      </c>
      <c r="J501" s="70">
        <v>0.0</v>
      </c>
      <c r="K501" s="70">
        <v>0.0</v>
      </c>
      <c r="L501" s="70">
        <v>45.0</v>
      </c>
      <c r="M501" s="69" t="s">
        <v>7955</v>
      </c>
      <c r="N501" s="69" t="s">
        <v>7600</v>
      </c>
      <c r="O501" s="70">
        <v>2648.0</v>
      </c>
      <c r="P501" s="69" t="s">
        <v>7602</v>
      </c>
      <c r="Q501" s="16"/>
      <c r="R501" s="18"/>
      <c r="S501" s="18"/>
      <c r="T501" s="12"/>
      <c r="U501" s="16"/>
      <c r="V501" s="16"/>
      <c r="W501" s="51"/>
      <c r="X501" s="51"/>
      <c r="Y501" s="16"/>
      <c r="Z501" s="16"/>
      <c r="AA501" s="12"/>
      <c r="AB501" s="12"/>
      <c r="AC501" s="12"/>
      <c r="AD501" s="12"/>
      <c r="AE501" s="12"/>
      <c r="AF501" s="72"/>
      <c r="AG501" s="72"/>
      <c r="AH501" s="72"/>
      <c r="AI501" s="72"/>
      <c r="AJ501" s="72"/>
      <c r="AK501" s="72"/>
      <c r="AL501" s="72"/>
      <c r="AM501" s="72"/>
    </row>
    <row r="502">
      <c r="A502" s="70">
        <v>501.0</v>
      </c>
      <c r="B502" s="69" t="s">
        <v>5547</v>
      </c>
      <c r="C502" s="70">
        <v>879.0</v>
      </c>
      <c r="D502" s="70">
        <v>166.0</v>
      </c>
      <c r="E502" s="70">
        <v>7.0</v>
      </c>
      <c r="F502" s="70">
        <v>0.0</v>
      </c>
      <c r="G502" s="70">
        <v>0.0</v>
      </c>
      <c r="H502" s="70">
        <v>0.0</v>
      </c>
      <c r="I502" s="70">
        <v>0.0</v>
      </c>
      <c r="J502" s="70">
        <v>0.0</v>
      </c>
      <c r="K502" s="70">
        <v>1.0</v>
      </c>
      <c r="L502" s="70">
        <v>16.0</v>
      </c>
      <c r="M502" s="69" t="s">
        <v>7621</v>
      </c>
      <c r="N502" s="69" t="s">
        <v>7600</v>
      </c>
      <c r="O502" s="70">
        <v>1210.0</v>
      </c>
      <c r="P502" s="69" t="s">
        <v>7602</v>
      </c>
      <c r="Q502" s="16"/>
      <c r="R502" s="18"/>
      <c r="S502" s="18"/>
      <c r="T502" s="12"/>
      <c r="U502" s="16"/>
      <c r="V502" s="16"/>
      <c r="W502" s="51"/>
      <c r="X502" s="51"/>
      <c r="Y502" s="16"/>
      <c r="Z502" s="16"/>
      <c r="AA502" s="12"/>
      <c r="AB502" s="12"/>
      <c r="AC502" s="12"/>
      <c r="AD502" s="12"/>
      <c r="AE502" s="12"/>
      <c r="AF502" s="72"/>
      <c r="AG502" s="72"/>
      <c r="AH502" s="72"/>
      <c r="AI502" s="72"/>
      <c r="AJ502" s="72"/>
      <c r="AK502" s="72"/>
      <c r="AL502" s="72"/>
      <c r="AM502" s="72"/>
    </row>
    <row r="503">
      <c r="A503" s="70">
        <v>502.0</v>
      </c>
      <c r="B503" s="69" t="s">
        <v>5567</v>
      </c>
      <c r="C503" s="70">
        <v>1370.0</v>
      </c>
      <c r="D503" s="70">
        <v>259.0</v>
      </c>
      <c r="E503" s="70">
        <v>35.0</v>
      </c>
      <c r="F503" s="70">
        <v>0.0</v>
      </c>
      <c r="G503" s="70">
        <v>0.0</v>
      </c>
      <c r="H503" s="70">
        <v>0.0</v>
      </c>
      <c r="I503" s="70">
        <v>0.0</v>
      </c>
      <c r="J503" s="70">
        <v>0.0</v>
      </c>
      <c r="K503" s="70">
        <v>6.0</v>
      </c>
      <c r="L503" s="70">
        <v>12.0</v>
      </c>
      <c r="M503" s="69" t="s">
        <v>7609</v>
      </c>
      <c r="N503" s="69" t="s">
        <v>7600</v>
      </c>
      <c r="O503" s="70">
        <v>1821.0</v>
      </c>
      <c r="P503" s="69" t="s">
        <v>7602</v>
      </c>
      <c r="Q503" s="16"/>
      <c r="R503" s="18"/>
      <c r="S503" s="18"/>
      <c r="T503" s="12"/>
      <c r="U503" s="16"/>
      <c r="V503" s="16"/>
      <c r="W503" s="22"/>
      <c r="X503" s="22"/>
      <c r="Y503" s="16"/>
      <c r="Z503" s="16"/>
      <c r="AA503" s="12"/>
      <c r="AB503" s="12"/>
      <c r="AC503" s="12"/>
      <c r="AD503" s="12"/>
      <c r="AE503" s="12"/>
      <c r="AF503" s="72"/>
      <c r="AG503" s="72"/>
      <c r="AH503" s="72"/>
      <c r="AI503" s="72"/>
      <c r="AJ503" s="72"/>
      <c r="AK503" s="72"/>
      <c r="AL503" s="72"/>
      <c r="AM503" s="72"/>
    </row>
    <row r="504">
      <c r="A504" s="70">
        <v>503.0</v>
      </c>
      <c r="B504" s="69" t="s">
        <v>5583</v>
      </c>
      <c r="C504" s="70">
        <v>1483.0</v>
      </c>
      <c r="D504" s="70">
        <v>270.0</v>
      </c>
      <c r="E504" s="70">
        <v>33.0</v>
      </c>
      <c r="F504" s="70">
        <v>1.0</v>
      </c>
      <c r="G504" s="70">
        <v>0.0</v>
      </c>
      <c r="H504" s="70">
        <v>0.0</v>
      </c>
      <c r="I504" s="70">
        <v>2.0</v>
      </c>
      <c r="J504" s="70">
        <v>1.0</v>
      </c>
      <c r="K504" s="70">
        <v>16.0</v>
      </c>
      <c r="L504" s="70">
        <v>33.0</v>
      </c>
      <c r="M504" s="69" t="s">
        <v>7607</v>
      </c>
      <c r="N504" s="69" t="s">
        <v>7600</v>
      </c>
      <c r="O504" s="70">
        <v>1982.0</v>
      </c>
      <c r="P504" s="69" t="s">
        <v>7605</v>
      </c>
      <c r="Q504" s="16"/>
      <c r="R504" s="18"/>
      <c r="S504" s="18"/>
      <c r="T504" s="12"/>
      <c r="U504" s="16"/>
      <c r="V504" s="16"/>
      <c r="W504" s="22"/>
      <c r="X504" s="22"/>
      <c r="Y504" s="22"/>
      <c r="Z504" s="16"/>
      <c r="AA504" s="12"/>
      <c r="AB504" s="12"/>
      <c r="AC504" s="12"/>
      <c r="AD504" s="12"/>
      <c r="AE504" s="12"/>
      <c r="AF504" s="72"/>
      <c r="AG504" s="72"/>
      <c r="AH504" s="72"/>
      <c r="AI504" s="72"/>
      <c r="AJ504" s="72"/>
      <c r="AK504" s="72"/>
      <c r="AL504" s="72"/>
      <c r="AM504" s="72"/>
    </row>
    <row r="505">
      <c r="A505" s="70">
        <v>504.0</v>
      </c>
      <c r="B505" s="69" t="s">
        <v>4944</v>
      </c>
      <c r="C505" s="70">
        <v>4245.0</v>
      </c>
      <c r="D505" s="70">
        <v>719.0</v>
      </c>
      <c r="E505" s="70">
        <v>209.0</v>
      </c>
      <c r="F505" s="70">
        <v>0.0</v>
      </c>
      <c r="G505" s="70">
        <v>0.0</v>
      </c>
      <c r="H505" s="70">
        <v>0.0</v>
      </c>
      <c r="I505" s="70">
        <v>0.0</v>
      </c>
      <c r="J505" s="70">
        <v>0.0</v>
      </c>
      <c r="K505" s="70">
        <v>5.0</v>
      </c>
      <c r="L505" s="70">
        <v>90.0</v>
      </c>
      <c r="M505" s="69" t="s">
        <v>7604</v>
      </c>
      <c r="N505" s="69" t="s">
        <v>7600</v>
      </c>
      <c r="O505" s="70">
        <v>5574.0</v>
      </c>
      <c r="P505" s="69" t="s">
        <v>7602</v>
      </c>
      <c r="Q505" s="16"/>
      <c r="R505" s="18"/>
      <c r="S505" s="18"/>
      <c r="T505" s="12"/>
      <c r="U505" s="16"/>
      <c r="V505" s="16"/>
      <c r="W505" s="22"/>
      <c r="X505" s="22"/>
      <c r="Y505" s="22"/>
      <c r="Z505" s="16"/>
      <c r="AA505" s="12"/>
      <c r="AB505" s="12"/>
      <c r="AC505" s="12"/>
      <c r="AD505" s="12"/>
      <c r="AE505" s="12"/>
      <c r="AF505" s="72"/>
      <c r="AG505" s="72"/>
      <c r="AH505" s="72"/>
      <c r="AI505" s="72"/>
      <c r="AJ505" s="72"/>
      <c r="AK505" s="72"/>
      <c r="AL505" s="72"/>
      <c r="AM505" s="72"/>
    </row>
    <row r="506">
      <c r="A506" s="70">
        <v>505.0</v>
      </c>
      <c r="B506" s="69" t="s">
        <v>5051</v>
      </c>
      <c r="C506" s="70">
        <v>1460.0</v>
      </c>
      <c r="D506" s="70">
        <v>231.0</v>
      </c>
      <c r="E506" s="70">
        <v>52.0</v>
      </c>
      <c r="F506" s="70">
        <v>1.0</v>
      </c>
      <c r="G506" s="70">
        <v>0.0</v>
      </c>
      <c r="H506" s="70">
        <v>0.0</v>
      </c>
      <c r="I506" s="70">
        <v>1.0</v>
      </c>
      <c r="J506" s="70">
        <v>4.0</v>
      </c>
      <c r="K506" s="70">
        <v>14.0</v>
      </c>
      <c r="L506" s="70">
        <v>39.0</v>
      </c>
      <c r="M506" s="69" t="s">
        <v>7604</v>
      </c>
      <c r="N506" s="69" t="s">
        <v>7600</v>
      </c>
      <c r="O506" s="70">
        <v>1855.0</v>
      </c>
      <c r="P506" s="69" t="s">
        <v>7602</v>
      </c>
      <c r="Q506" s="16"/>
      <c r="R506" s="18"/>
      <c r="S506" s="18"/>
      <c r="T506" s="12"/>
      <c r="U506" s="16"/>
      <c r="V506" s="16"/>
      <c r="W506" s="22"/>
      <c r="X506" s="22"/>
      <c r="Y506" s="22"/>
      <c r="Z506" s="16"/>
      <c r="AA506" s="12"/>
      <c r="AB506" s="12"/>
      <c r="AC506" s="12"/>
      <c r="AD506" s="12"/>
      <c r="AE506" s="12"/>
      <c r="AF506" s="72"/>
      <c r="AG506" s="72"/>
      <c r="AH506" s="72"/>
      <c r="AI506" s="72"/>
      <c r="AJ506" s="72"/>
      <c r="AK506" s="72"/>
      <c r="AL506" s="72"/>
      <c r="AM506" s="72"/>
    </row>
    <row r="507">
      <c r="A507" s="70">
        <v>506.0</v>
      </c>
      <c r="B507" s="69" t="s">
        <v>5607</v>
      </c>
      <c r="C507" s="70">
        <v>3809.0</v>
      </c>
      <c r="D507" s="70">
        <v>638.0</v>
      </c>
      <c r="E507" s="70">
        <v>116.0</v>
      </c>
      <c r="F507" s="70">
        <v>0.0</v>
      </c>
      <c r="G507" s="70">
        <v>0.0</v>
      </c>
      <c r="H507" s="70">
        <v>0.0</v>
      </c>
      <c r="I507" s="70">
        <v>0.0</v>
      </c>
      <c r="J507" s="70">
        <v>0.0</v>
      </c>
      <c r="K507" s="70">
        <v>39.0</v>
      </c>
      <c r="L507" s="70">
        <v>215.0</v>
      </c>
      <c r="M507" s="69" t="s">
        <v>7604</v>
      </c>
      <c r="N507" s="69" t="s">
        <v>7600</v>
      </c>
      <c r="O507" s="70">
        <v>5042.0</v>
      </c>
      <c r="P507" s="69" t="s">
        <v>7602</v>
      </c>
      <c r="Q507" s="16"/>
      <c r="R507" s="18"/>
      <c r="S507" s="18"/>
      <c r="T507" s="12"/>
      <c r="U507" s="16"/>
      <c r="V507" s="16"/>
      <c r="W507" s="22"/>
      <c r="X507" s="22"/>
      <c r="Y507" s="22"/>
      <c r="Z507" s="16"/>
      <c r="AA507" s="12"/>
      <c r="AB507" s="12"/>
      <c r="AC507" s="12"/>
      <c r="AD507" s="12"/>
      <c r="AE507" s="12"/>
      <c r="AF507" s="72"/>
      <c r="AG507" s="72"/>
      <c r="AH507" s="72"/>
      <c r="AI507" s="72"/>
      <c r="AJ507" s="72"/>
      <c r="AK507" s="72"/>
      <c r="AL507" s="72"/>
      <c r="AM507" s="72"/>
    </row>
    <row r="508">
      <c r="A508" s="70">
        <v>507.0</v>
      </c>
      <c r="B508" s="69" t="s">
        <v>5617</v>
      </c>
      <c r="C508" s="70">
        <v>4540.0</v>
      </c>
      <c r="D508" s="70">
        <v>733.0</v>
      </c>
      <c r="E508" s="70">
        <v>145.0</v>
      </c>
      <c r="F508" s="70">
        <v>0.0</v>
      </c>
      <c r="G508" s="70">
        <v>4.0</v>
      </c>
      <c r="H508" s="70">
        <v>0.0</v>
      </c>
      <c r="I508" s="70">
        <v>1.0</v>
      </c>
      <c r="J508" s="70">
        <v>0.0</v>
      </c>
      <c r="K508" s="70">
        <v>36.0</v>
      </c>
      <c r="L508" s="70">
        <v>173.0</v>
      </c>
      <c r="M508" s="69" t="s">
        <v>7604</v>
      </c>
      <c r="N508" s="69" t="s">
        <v>7600</v>
      </c>
      <c r="O508" s="70">
        <v>6068.0</v>
      </c>
      <c r="P508" s="72"/>
      <c r="Q508" s="16"/>
      <c r="R508" s="18"/>
      <c r="S508" s="18"/>
      <c r="T508" s="12"/>
      <c r="U508" s="16"/>
      <c r="V508" s="16"/>
      <c r="W508" s="22"/>
      <c r="X508" s="22"/>
      <c r="Y508" s="16"/>
      <c r="Z508" s="16"/>
      <c r="AA508" s="12"/>
      <c r="AB508" s="12"/>
      <c r="AC508" s="12"/>
      <c r="AD508" s="12"/>
      <c r="AE508" s="12"/>
      <c r="AF508" s="72"/>
      <c r="AG508" s="72"/>
      <c r="AH508" s="72"/>
      <c r="AI508" s="72"/>
      <c r="AJ508" s="72"/>
      <c r="AK508" s="72"/>
      <c r="AL508" s="72"/>
      <c r="AM508" s="72"/>
    </row>
    <row r="509">
      <c r="A509" s="70">
        <v>508.0</v>
      </c>
      <c r="B509" s="69" t="s">
        <v>5627</v>
      </c>
      <c r="C509" s="70">
        <v>1788.0</v>
      </c>
      <c r="D509" s="70">
        <v>336.0</v>
      </c>
      <c r="E509" s="70">
        <v>72.0</v>
      </c>
      <c r="F509" s="70">
        <v>1.0</v>
      </c>
      <c r="G509" s="70">
        <v>0.0</v>
      </c>
      <c r="H509" s="70">
        <v>0.0</v>
      </c>
      <c r="I509" s="70">
        <v>0.0</v>
      </c>
      <c r="J509" s="70">
        <v>0.0</v>
      </c>
      <c r="K509" s="70">
        <v>16.0</v>
      </c>
      <c r="L509" s="70">
        <v>36.0</v>
      </c>
      <c r="M509" s="69" t="s">
        <v>7604</v>
      </c>
      <c r="N509" s="69" t="s">
        <v>7600</v>
      </c>
      <c r="O509" s="70">
        <v>2359.0</v>
      </c>
      <c r="P509" s="69" t="s">
        <v>7602</v>
      </c>
      <c r="Q509" s="16"/>
      <c r="R509" s="18"/>
      <c r="S509" s="18"/>
      <c r="T509" s="12"/>
      <c r="U509" s="16"/>
      <c r="V509" s="16"/>
      <c r="W509" s="51"/>
      <c r="X509" s="51"/>
      <c r="Y509" s="16"/>
      <c r="Z509" s="16"/>
      <c r="AC509" s="16"/>
      <c r="AD509" s="16"/>
      <c r="AE509" s="16"/>
      <c r="AF509" s="72"/>
      <c r="AG509" s="72"/>
      <c r="AH509" s="72"/>
      <c r="AI509" s="72"/>
      <c r="AJ509" s="72"/>
      <c r="AK509" s="72"/>
      <c r="AL509" s="72"/>
      <c r="AM509" s="72"/>
    </row>
    <row r="510">
      <c r="A510" s="70">
        <v>509.0</v>
      </c>
      <c r="B510" s="69" t="s">
        <v>5637</v>
      </c>
      <c r="C510" s="70">
        <v>1530.0</v>
      </c>
      <c r="D510" s="70">
        <v>288.0</v>
      </c>
      <c r="E510" s="70">
        <v>32.0</v>
      </c>
      <c r="F510" s="70">
        <v>0.0</v>
      </c>
      <c r="G510" s="70">
        <v>0.0</v>
      </c>
      <c r="H510" s="70">
        <v>0.0</v>
      </c>
      <c r="I510" s="70">
        <v>0.0</v>
      </c>
      <c r="J510" s="70">
        <v>0.0</v>
      </c>
      <c r="K510" s="70">
        <v>4.0</v>
      </c>
      <c r="L510" s="70">
        <v>73.0</v>
      </c>
      <c r="M510" s="69" t="s">
        <v>8366</v>
      </c>
      <c r="N510" s="69" t="s">
        <v>7613</v>
      </c>
      <c r="O510" s="70">
        <v>2108.0</v>
      </c>
      <c r="P510" s="69" t="s">
        <v>7605</v>
      </c>
      <c r="Q510" s="16"/>
      <c r="R510" s="18"/>
      <c r="S510" s="18"/>
      <c r="T510" s="12"/>
      <c r="U510" s="16"/>
      <c r="V510" s="16"/>
      <c r="W510" s="22"/>
      <c r="X510" s="22"/>
      <c r="Y510" s="16"/>
      <c r="Z510" s="16"/>
      <c r="AC510" s="16"/>
      <c r="AD510" s="16"/>
      <c r="AE510" s="16"/>
      <c r="AF510" s="72"/>
      <c r="AG510" s="72"/>
      <c r="AH510" s="72"/>
      <c r="AI510" s="72"/>
      <c r="AJ510" s="72"/>
      <c r="AK510" s="72"/>
      <c r="AL510" s="72"/>
      <c r="AM510" s="72"/>
    </row>
    <row r="511">
      <c r="A511" s="70">
        <v>510.0</v>
      </c>
      <c r="B511" s="69" t="s">
        <v>5647</v>
      </c>
      <c r="C511" s="70">
        <v>2362.0</v>
      </c>
      <c r="D511" s="70">
        <v>401.0</v>
      </c>
      <c r="E511" s="70">
        <v>117.0</v>
      </c>
      <c r="F511" s="70">
        <v>2.0</v>
      </c>
      <c r="G511" s="70">
        <v>0.0</v>
      </c>
      <c r="H511" s="70">
        <v>0.0</v>
      </c>
      <c r="I511" s="70">
        <v>0.0</v>
      </c>
      <c r="J511" s="70">
        <v>3.0</v>
      </c>
      <c r="K511" s="70">
        <v>6.0</v>
      </c>
      <c r="L511" s="70">
        <v>61.0</v>
      </c>
      <c r="M511" s="69" t="s">
        <v>7609</v>
      </c>
      <c r="N511" s="69" t="s">
        <v>7600</v>
      </c>
      <c r="O511" s="70">
        <v>3023.0</v>
      </c>
      <c r="P511" s="69" t="s">
        <v>7602</v>
      </c>
      <c r="Q511" s="16"/>
      <c r="R511" s="18"/>
      <c r="S511" s="18"/>
      <c r="T511" s="12"/>
      <c r="U511" s="16"/>
      <c r="V511" s="16"/>
      <c r="W511" s="51"/>
      <c r="X511" s="51"/>
      <c r="Y511" s="16"/>
      <c r="Z511" s="16"/>
      <c r="AC511" s="16"/>
      <c r="AD511" s="16"/>
      <c r="AE511" s="16"/>
      <c r="AF511" s="72"/>
      <c r="AG511" s="72"/>
      <c r="AH511" s="72"/>
      <c r="AI511" s="72"/>
      <c r="AJ511" s="72"/>
      <c r="AK511" s="72"/>
      <c r="AL511" s="72"/>
      <c r="AM511" s="72"/>
    </row>
    <row r="512">
      <c r="A512" s="70">
        <v>511.0</v>
      </c>
      <c r="B512" s="69" t="s">
        <v>5408</v>
      </c>
      <c r="C512" s="70">
        <v>6540.0</v>
      </c>
      <c r="D512" s="70">
        <v>1100.0</v>
      </c>
      <c r="E512" s="70">
        <v>313.0</v>
      </c>
      <c r="F512" s="70">
        <v>0.0</v>
      </c>
      <c r="G512" s="70">
        <v>1.0</v>
      </c>
      <c r="H512" s="70">
        <v>1.0</v>
      </c>
      <c r="I512" s="70">
        <v>0.0</v>
      </c>
      <c r="J512" s="70">
        <v>0.0</v>
      </c>
      <c r="K512" s="70">
        <v>13.0</v>
      </c>
      <c r="L512" s="70">
        <v>194.0</v>
      </c>
      <c r="M512" s="69" t="s">
        <v>7604</v>
      </c>
      <c r="N512" s="69" t="s">
        <v>7600</v>
      </c>
      <c r="O512" s="70">
        <v>8653.0</v>
      </c>
      <c r="P512" s="69" t="s">
        <v>7602</v>
      </c>
      <c r="Q512" s="16"/>
      <c r="R512" s="18"/>
      <c r="S512" s="18"/>
      <c r="T512" s="12"/>
      <c r="U512" s="16"/>
      <c r="V512" s="16"/>
      <c r="W512" s="51"/>
      <c r="X512" s="51"/>
      <c r="Y512" s="16"/>
      <c r="Z512" s="16"/>
      <c r="AC512" s="16"/>
      <c r="AD512" s="16"/>
      <c r="AE512" s="16"/>
      <c r="AF512" s="72"/>
      <c r="AG512" s="72"/>
      <c r="AH512" s="72"/>
      <c r="AI512" s="72"/>
      <c r="AJ512" s="72"/>
      <c r="AK512" s="72"/>
      <c r="AL512" s="72"/>
      <c r="AM512" s="72"/>
    </row>
    <row r="513">
      <c r="A513" s="70">
        <v>512.0</v>
      </c>
      <c r="B513" s="69" t="s">
        <v>4107</v>
      </c>
      <c r="C513" s="70">
        <v>1071.0</v>
      </c>
      <c r="D513" s="70">
        <v>174.0</v>
      </c>
      <c r="E513" s="70">
        <v>36.0</v>
      </c>
      <c r="F513" s="70">
        <v>1.0</v>
      </c>
      <c r="G513" s="70">
        <v>0.0</v>
      </c>
      <c r="H513" s="70">
        <v>0.0</v>
      </c>
      <c r="I513" s="70">
        <v>0.0</v>
      </c>
      <c r="J513" s="70">
        <v>1.0</v>
      </c>
      <c r="K513" s="70">
        <v>7.0</v>
      </c>
      <c r="L513" s="70">
        <v>24.0</v>
      </c>
      <c r="M513" s="69" t="s">
        <v>7604</v>
      </c>
      <c r="N513" s="69" t="s">
        <v>7600</v>
      </c>
      <c r="O513" s="70">
        <v>1446.0</v>
      </c>
      <c r="P513" s="69" t="s">
        <v>7602</v>
      </c>
      <c r="Q513" s="16"/>
      <c r="R513" s="18"/>
      <c r="S513" s="18"/>
      <c r="T513" s="12"/>
      <c r="U513" s="16"/>
      <c r="V513" s="16"/>
      <c r="W513" s="22"/>
      <c r="X513" s="22"/>
      <c r="Y513" s="16"/>
      <c r="Z513" s="16"/>
      <c r="AC513" s="16"/>
      <c r="AD513" s="16"/>
      <c r="AE513" s="16"/>
      <c r="AF513" s="72"/>
      <c r="AG513" s="72"/>
      <c r="AH513" s="72"/>
      <c r="AI513" s="72"/>
      <c r="AJ513" s="72"/>
      <c r="AK513" s="72"/>
      <c r="AL513" s="72"/>
      <c r="AM513" s="72"/>
    </row>
    <row r="514">
      <c r="A514" s="70">
        <v>513.0</v>
      </c>
      <c r="B514" s="69" t="s">
        <v>5664</v>
      </c>
      <c r="C514" s="70">
        <v>2770.0</v>
      </c>
      <c r="D514" s="70">
        <v>490.0</v>
      </c>
      <c r="E514" s="70">
        <v>80.0</v>
      </c>
      <c r="F514" s="70">
        <v>1.0</v>
      </c>
      <c r="G514" s="70">
        <v>0.0</v>
      </c>
      <c r="H514" s="70">
        <v>0.0</v>
      </c>
      <c r="I514" s="70">
        <v>0.0</v>
      </c>
      <c r="J514" s="70">
        <v>0.0</v>
      </c>
      <c r="K514" s="70">
        <v>11.0</v>
      </c>
      <c r="L514" s="70">
        <v>69.0</v>
      </c>
      <c r="M514" s="69" t="s">
        <v>7604</v>
      </c>
      <c r="N514" s="69" t="s">
        <v>7600</v>
      </c>
      <c r="O514" s="70">
        <v>3609.0</v>
      </c>
      <c r="P514" s="69" t="s">
        <v>7602</v>
      </c>
      <c r="Q514" s="16"/>
      <c r="R514" s="18"/>
      <c r="S514" s="18"/>
      <c r="T514" s="12"/>
      <c r="U514" s="16"/>
      <c r="V514" s="16"/>
      <c r="W514" s="51"/>
      <c r="X514" s="51"/>
      <c r="Y514" s="16"/>
      <c r="Z514" s="16"/>
      <c r="AC514" s="16"/>
      <c r="AD514" s="16"/>
      <c r="AE514" s="16"/>
      <c r="AF514" s="72"/>
      <c r="AG514" s="72"/>
      <c r="AH514" s="72"/>
      <c r="AI514" s="72"/>
      <c r="AJ514" s="72"/>
      <c r="AK514" s="72"/>
      <c r="AL514" s="72"/>
      <c r="AM514" s="72"/>
    </row>
    <row r="515">
      <c r="A515" s="70">
        <v>514.0</v>
      </c>
      <c r="B515" s="69" t="s">
        <v>5664</v>
      </c>
      <c r="C515" s="70">
        <v>1789.0</v>
      </c>
      <c r="D515" s="70">
        <v>273.0</v>
      </c>
      <c r="E515" s="70">
        <v>48.0</v>
      </c>
      <c r="F515" s="70">
        <v>1.0</v>
      </c>
      <c r="G515" s="70">
        <v>0.0</v>
      </c>
      <c r="H515" s="70">
        <v>0.0</v>
      </c>
      <c r="I515" s="70">
        <v>0.0</v>
      </c>
      <c r="J515" s="70">
        <v>0.0</v>
      </c>
      <c r="K515" s="70">
        <v>5.0</v>
      </c>
      <c r="L515" s="70">
        <v>57.0</v>
      </c>
      <c r="M515" s="69" t="s">
        <v>8380</v>
      </c>
      <c r="N515" s="69" t="s">
        <v>7600</v>
      </c>
      <c r="O515" s="70">
        <v>2339.0</v>
      </c>
      <c r="P515" s="69" t="s">
        <v>7602</v>
      </c>
      <c r="Q515" s="16"/>
      <c r="R515" s="18"/>
      <c r="S515" s="18"/>
      <c r="T515" s="12"/>
      <c r="U515" s="16"/>
      <c r="V515" s="16"/>
      <c r="W515" s="51"/>
      <c r="X515" s="51"/>
      <c r="Y515" s="16"/>
      <c r="Z515" s="16"/>
      <c r="AC515" s="16"/>
      <c r="AD515" s="16"/>
      <c r="AE515" s="16"/>
      <c r="AF515" s="72"/>
      <c r="AG515" s="72"/>
      <c r="AH515" s="72"/>
      <c r="AI515" s="72"/>
      <c r="AJ515" s="72"/>
      <c r="AK515" s="72"/>
      <c r="AL515" s="72"/>
      <c r="AM515" s="72"/>
    </row>
    <row r="516">
      <c r="A516" s="70">
        <v>515.0</v>
      </c>
      <c r="B516" s="69" t="s">
        <v>4460</v>
      </c>
      <c r="C516" s="70">
        <v>1257.0</v>
      </c>
      <c r="D516" s="70">
        <v>201.0</v>
      </c>
      <c r="E516" s="70">
        <v>33.0</v>
      </c>
      <c r="F516" s="70">
        <v>1.0</v>
      </c>
      <c r="G516" s="70">
        <v>0.0</v>
      </c>
      <c r="H516" s="70">
        <v>0.0</v>
      </c>
      <c r="I516" s="70">
        <v>0.0</v>
      </c>
      <c r="J516" s="70">
        <v>0.0</v>
      </c>
      <c r="K516" s="70">
        <v>7.0</v>
      </c>
      <c r="L516" s="70">
        <v>28.0</v>
      </c>
      <c r="M516" s="69" t="s">
        <v>7604</v>
      </c>
      <c r="N516" s="69" t="s">
        <v>7600</v>
      </c>
      <c r="O516" s="70">
        <v>1730.0</v>
      </c>
      <c r="P516" s="69" t="s">
        <v>7602</v>
      </c>
      <c r="Q516" s="16"/>
      <c r="R516" s="18"/>
      <c r="S516" s="18"/>
      <c r="T516" s="12"/>
      <c r="U516" s="16"/>
      <c r="V516" s="16"/>
      <c r="W516" s="51"/>
      <c r="X516" s="51"/>
      <c r="Y516" s="16"/>
      <c r="Z516" s="16"/>
      <c r="AC516" s="16"/>
      <c r="AD516" s="16"/>
      <c r="AE516" s="16"/>
      <c r="AF516" s="72"/>
      <c r="AG516" s="72"/>
      <c r="AH516" s="72"/>
      <c r="AI516" s="72"/>
      <c r="AJ516" s="72"/>
      <c r="AK516" s="72"/>
      <c r="AL516" s="72"/>
      <c r="AM516" s="72"/>
    </row>
    <row r="517">
      <c r="A517" s="70">
        <v>516.0</v>
      </c>
      <c r="B517" s="69" t="s">
        <v>3439</v>
      </c>
      <c r="C517" s="70">
        <v>1388.0</v>
      </c>
      <c r="D517" s="70">
        <v>200.0</v>
      </c>
      <c r="E517" s="70">
        <v>106.0</v>
      </c>
      <c r="F517" s="70">
        <v>5.0</v>
      </c>
      <c r="G517" s="70">
        <v>6.0</v>
      </c>
      <c r="H517" s="70">
        <v>0.0</v>
      </c>
      <c r="I517" s="70">
        <v>0.0</v>
      </c>
      <c r="J517" s="70">
        <v>0.0</v>
      </c>
      <c r="K517" s="70">
        <v>3.0</v>
      </c>
      <c r="L517" s="70">
        <v>58.0</v>
      </c>
      <c r="M517" s="69" t="s">
        <v>7604</v>
      </c>
      <c r="N517" s="69" t="s">
        <v>7600</v>
      </c>
      <c r="O517" s="70">
        <v>1456.0</v>
      </c>
      <c r="P517" s="72"/>
      <c r="Q517" s="16"/>
      <c r="R517" s="18"/>
      <c r="S517" s="18"/>
      <c r="T517" s="12"/>
      <c r="U517" s="16"/>
      <c r="V517" s="16"/>
      <c r="W517" s="22"/>
      <c r="X517" s="22"/>
      <c r="Y517" s="16"/>
      <c r="Z517" s="16"/>
      <c r="AC517" s="16"/>
      <c r="AD517" s="16"/>
      <c r="AE517" s="16"/>
      <c r="AF517" s="72"/>
      <c r="AG517" s="72"/>
      <c r="AH517" s="72"/>
      <c r="AI517" s="72"/>
      <c r="AJ517" s="72"/>
      <c r="AK517" s="72"/>
      <c r="AL517" s="72"/>
      <c r="AM517" s="72"/>
    </row>
    <row r="518">
      <c r="A518" s="70">
        <v>517.0</v>
      </c>
      <c r="B518" s="69" t="s">
        <v>5683</v>
      </c>
      <c r="C518" s="70">
        <v>1193.0</v>
      </c>
      <c r="D518" s="70">
        <v>198.0</v>
      </c>
      <c r="E518" s="70">
        <v>29.0</v>
      </c>
      <c r="F518" s="70">
        <v>1.0</v>
      </c>
      <c r="G518" s="70">
        <v>0.0</v>
      </c>
      <c r="H518" s="70">
        <v>0.0</v>
      </c>
      <c r="I518" s="70">
        <v>0.0</v>
      </c>
      <c r="J518" s="70">
        <v>0.0</v>
      </c>
      <c r="K518" s="70">
        <v>4.0</v>
      </c>
      <c r="L518" s="70">
        <v>61.0</v>
      </c>
      <c r="M518" s="69" t="s">
        <v>8392</v>
      </c>
      <c r="N518" s="69" t="s">
        <v>7613</v>
      </c>
      <c r="O518" s="70">
        <v>1628.0</v>
      </c>
      <c r="P518" s="69" t="s">
        <v>7602</v>
      </c>
      <c r="Q518" s="16"/>
      <c r="R518" s="18"/>
      <c r="S518" s="18"/>
      <c r="T518" s="12"/>
      <c r="U518" s="16"/>
      <c r="V518" s="16"/>
      <c r="W518" s="22"/>
      <c r="X518" s="22"/>
      <c r="Y518" s="16"/>
      <c r="Z518" s="16"/>
      <c r="AC518" s="16"/>
      <c r="AD518" s="16"/>
      <c r="AE518" s="16"/>
      <c r="AF518" s="72"/>
      <c r="AG518" s="72"/>
      <c r="AH518" s="72"/>
      <c r="AI518" s="72"/>
      <c r="AJ518" s="72"/>
      <c r="AK518" s="72"/>
      <c r="AL518" s="72"/>
      <c r="AM518" s="72"/>
    </row>
    <row r="519">
      <c r="A519" s="70">
        <v>518.0</v>
      </c>
      <c r="B519" s="69" t="s">
        <v>2706</v>
      </c>
      <c r="C519" s="70">
        <v>10286.0</v>
      </c>
      <c r="D519" s="70">
        <v>1709.0</v>
      </c>
      <c r="E519" s="70">
        <v>445.0</v>
      </c>
      <c r="F519" s="70">
        <v>1.0</v>
      </c>
      <c r="G519" s="70">
        <v>0.0</v>
      </c>
      <c r="H519" s="70">
        <v>0.0</v>
      </c>
      <c r="I519" s="70">
        <v>0.0</v>
      </c>
      <c r="J519" s="70">
        <v>3.0</v>
      </c>
      <c r="K519" s="70">
        <v>16.0</v>
      </c>
      <c r="L519" s="70">
        <v>214.0</v>
      </c>
      <c r="M519" s="69" t="s">
        <v>7604</v>
      </c>
      <c r="N519" s="69" t="s">
        <v>7600</v>
      </c>
      <c r="O519" s="70">
        <v>13735.0</v>
      </c>
      <c r="P519" s="69" t="s">
        <v>7602</v>
      </c>
      <c r="Q519" s="16"/>
      <c r="R519" s="18"/>
      <c r="S519" s="18"/>
      <c r="T519" s="16"/>
      <c r="U519" s="16"/>
      <c r="V519" s="16"/>
      <c r="W519" s="51"/>
      <c r="X519" s="51"/>
      <c r="Y519" s="16"/>
      <c r="Z519" s="16"/>
      <c r="AC519" s="16"/>
      <c r="AD519" s="16"/>
      <c r="AE519" s="16"/>
      <c r="AF519" s="72"/>
      <c r="AG519" s="72"/>
      <c r="AH519" s="72"/>
      <c r="AI519" s="72"/>
      <c r="AJ519" s="72"/>
      <c r="AK519" s="72"/>
      <c r="AL519" s="72"/>
      <c r="AM519" s="72"/>
    </row>
    <row r="520">
      <c r="A520" s="70">
        <v>519.0</v>
      </c>
      <c r="B520" s="69" t="s">
        <v>5697</v>
      </c>
      <c r="C520" s="70">
        <v>1590.0</v>
      </c>
      <c r="D520" s="70">
        <v>314.0</v>
      </c>
      <c r="E520" s="70">
        <v>65.0</v>
      </c>
      <c r="F520" s="70">
        <v>0.0</v>
      </c>
      <c r="G520" s="70">
        <v>1.0</v>
      </c>
      <c r="H520" s="70">
        <v>0.0</v>
      </c>
      <c r="I520" s="70">
        <v>0.0</v>
      </c>
      <c r="J520" s="70">
        <v>1.0</v>
      </c>
      <c r="K520" s="70">
        <v>7.0</v>
      </c>
      <c r="L520" s="70">
        <v>97.0</v>
      </c>
      <c r="M520" s="69" t="s">
        <v>7604</v>
      </c>
      <c r="N520" s="69" t="s">
        <v>7600</v>
      </c>
      <c r="O520" s="70">
        <v>2152.0</v>
      </c>
      <c r="P520" s="72"/>
      <c r="Q520" s="16"/>
      <c r="R520" s="18"/>
      <c r="S520" s="18"/>
      <c r="T520" s="12"/>
      <c r="U520" s="16"/>
      <c r="V520" s="16"/>
      <c r="W520" s="22"/>
      <c r="X520" s="22"/>
      <c r="Y520" s="16"/>
      <c r="Z520" s="16"/>
      <c r="AC520" s="16"/>
      <c r="AD520" s="16"/>
      <c r="AE520" s="16"/>
      <c r="AF520" s="72"/>
      <c r="AG520" s="72"/>
      <c r="AH520" s="72"/>
      <c r="AI520" s="72"/>
      <c r="AJ520" s="72"/>
      <c r="AK520" s="72"/>
      <c r="AL520" s="72"/>
      <c r="AM520" s="72"/>
    </row>
    <row r="521">
      <c r="A521" s="70">
        <v>520.0</v>
      </c>
      <c r="B521" s="69" t="s">
        <v>5705</v>
      </c>
      <c r="C521" s="70">
        <v>542.0</v>
      </c>
      <c r="D521" s="70">
        <v>103.0</v>
      </c>
      <c r="E521" s="70">
        <v>15.0</v>
      </c>
      <c r="F521" s="70">
        <v>0.0</v>
      </c>
      <c r="G521" s="70">
        <v>0.0</v>
      </c>
      <c r="H521" s="70">
        <v>0.0</v>
      </c>
      <c r="I521" s="70">
        <v>0.0</v>
      </c>
      <c r="J521" s="70">
        <v>0.0</v>
      </c>
      <c r="K521" s="70">
        <v>16.0</v>
      </c>
      <c r="L521" s="70">
        <v>34.0</v>
      </c>
      <c r="M521" s="69" t="s">
        <v>8398</v>
      </c>
      <c r="N521" s="69" t="s">
        <v>7613</v>
      </c>
      <c r="O521" s="70">
        <v>740.0</v>
      </c>
      <c r="P521" s="69" t="s">
        <v>7602</v>
      </c>
      <c r="Q521" s="16"/>
      <c r="R521" s="18"/>
      <c r="S521" s="18"/>
      <c r="T521" s="12"/>
      <c r="U521" s="16"/>
      <c r="V521" s="16"/>
      <c r="W521" s="22"/>
      <c r="X521" s="22"/>
      <c r="Y521" s="16"/>
      <c r="Z521" s="16"/>
      <c r="AC521" s="16"/>
      <c r="AD521" s="16"/>
      <c r="AE521" s="16"/>
      <c r="AF521" s="72"/>
      <c r="AG521" s="72"/>
      <c r="AH521" s="72"/>
      <c r="AI521" s="72"/>
      <c r="AJ521" s="72"/>
      <c r="AK521" s="72"/>
      <c r="AL521" s="72"/>
      <c r="AM521" s="72"/>
    </row>
    <row r="522">
      <c r="A522" s="70">
        <v>521.0</v>
      </c>
      <c r="B522" s="69" t="s">
        <v>5156</v>
      </c>
      <c r="C522" s="70">
        <v>981.0</v>
      </c>
      <c r="D522" s="70">
        <v>168.0</v>
      </c>
      <c r="E522" s="70">
        <v>26.0</v>
      </c>
      <c r="F522" s="70">
        <v>1.0</v>
      </c>
      <c r="G522" s="70">
        <v>1.0</v>
      </c>
      <c r="H522" s="70">
        <v>0.0</v>
      </c>
      <c r="I522" s="70">
        <v>0.0</v>
      </c>
      <c r="J522" s="70">
        <v>0.0</v>
      </c>
      <c r="K522" s="70">
        <v>0.0</v>
      </c>
      <c r="L522" s="70">
        <v>17.0</v>
      </c>
      <c r="M522" s="69" t="s">
        <v>7609</v>
      </c>
      <c r="N522" s="69" t="s">
        <v>7600</v>
      </c>
      <c r="O522" s="70">
        <v>1239.0</v>
      </c>
      <c r="P522" s="69" t="s">
        <v>7602</v>
      </c>
      <c r="Q522" s="16"/>
      <c r="R522" s="18"/>
      <c r="S522" s="18"/>
      <c r="T522" s="12"/>
      <c r="U522" s="16"/>
      <c r="V522" s="16"/>
      <c r="W522" s="22"/>
      <c r="X522" s="22"/>
      <c r="Y522" s="16"/>
      <c r="Z522" s="16"/>
      <c r="AC522" s="16"/>
      <c r="AD522" s="16"/>
      <c r="AE522" s="16"/>
      <c r="AF522" s="72"/>
      <c r="AG522" s="72"/>
      <c r="AH522" s="72"/>
      <c r="AI522" s="72"/>
      <c r="AJ522" s="72"/>
      <c r="AK522" s="72"/>
      <c r="AL522" s="72"/>
      <c r="AM522" s="72"/>
    </row>
    <row r="523">
      <c r="A523" s="70">
        <v>522.0</v>
      </c>
      <c r="B523" s="69" t="s">
        <v>5716</v>
      </c>
      <c r="C523" s="70">
        <v>3021.0</v>
      </c>
      <c r="D523" s="70">
        <v>536.0</v>
      </c>
      <c r="E523" s="70">
        <v>94.0</v>
      </c>
      <c r="F523" s="70">
        <v>1.0</v>
      </c>
      <c r="G523" s="70">
        <v>0.0</v>
      </c>
      <c r="H523" s="70">
        <v>0.0</v>
      </c>
      <c r="I523" s="70">
        <v>0.0</v>
      </c>
      <c r="J523" s="70">
        <v>0.0</v>
      </c>
      <c r="K523" s="70">
        <v>0.0</v>
      </c>
      <c r="L523" s="70">
        <v>56.0</v>
      </c>
      <c r="M523" s="69" t="s">
        <v>7604</v>
      </c>
      <c r="N523" s="69" t="s">
        <v>7600</v>
      </c>
      <c r="O523" s="70">
        <v>4007.0</v>
      </c>
      <c r="P523" s="69" t="s">
        <v>7602</v>
      </c>
      <c r="Q523" s="16"/>
      <c r="R523" s="18"/>
      <c r="S523" s="18"/>
      <c r="T523" s="12"/>
      <c r="U523" s="16"/>
      <c r="V523" s="16"/>
      <c r="W523" s="22"/>
      <c r="X523" s="22"/>
      <c r="Y523" s="22"/>
      <c r="Z523" s="16"/>
      <c r="AC523" s="16"/>
      <c r="AD523" s="16"/>
      <c r="AE523" s="16"/>
      <c r="AF523" s="72"/>
      <c r="AG523" s="72"/>
      <c r="AH523" s="72"/>
      <c r="AI523" s="72"/>
      <c r="AJ523" s="72"/>
      <c r="AK523" s="72"/>
      <c r="AL523" s="72"/>
      <c r="AM523" s="72"/>
    </row>
    <row r="524">
      <c r="A524" s="70">
        <v>523.0</v>
      </c>
      <c r="B524" s="69" t="s">
        <v>5727</v>
      </c>
      <c r="C524" s="70">
        <v>2109.0</v>
      </c>
      <c r="D524" s="70">
        <v>394.0</v>
      </c>
      <c r="E524" s="70">
        <v>47.0</v>
      </c>
      <c r="F524" s="70">
        <v>1.0</v>
      </c>
      <c r="G524" s="70">
        <v>0.0</v>
      </c>
      <c r="H524" s="70">
        <v>0.0</v>
      </c>
      <c r="I524" s="70">
        <v>0.0</v>
      </c>
      <c r="J524" s="70">
        <v>0.0</v>
      </c>
      <c r="K524" s="70">
        <v>7.0</v>
      </c>
      <c r="L524" s="70">
        <v>49.0</v>
      </c>
      <c r="M524" s="69" t="s">
        <v>7604</v>
      </c>
      <c r="N524" s="69" t="s">
        <v>7600</v>
      </c>
      <c r="O524" s="70">
        <v>2835.0</v>
      </c>
      <c r="P524" s="69" t="s">
        <v>7602</v>
      </c>
      <c r="Q524" s="16"/>
      <c r="R524" s="18"/>
      <c r="S524" s="18"/>
      <c r="T524" s="12"/>
      <c r="U524" s="16"/>
      <c r="V524" s="16"/>
      <c r="W524" s="22"/>
      <c r="X524" s="22"/>
      <c r="Y524" s="22"/>
      <c r="Z524" s="16"/>
      <c r="AC524" s="16"/>
      <c r="AD524" s="16"/>
      <c r="AE524" s="16"/>
      <c r="AF524" s="72"/>
      <c r="AG524" s="72"/>
      <c r="AH524" s="72"/>
      <c r="AI524" s="72"/>
      <c r="AJ524" s="72"/>
      <c r="AK524" s="72"/>
      <c r="AL524" s="72"/>
      <c r="AM524" s="72"/>
    </row>
    <row r="525">
      <c r="A525" s="70">
        <v>524.0</v>
      </c>
      <c r="B525" s="69" t="s">
        <v>4671</v>
      </c>
      <c r="C525" s="70">
        <v>1858.0</v>
      </c>
      <c r="D525" s="70">
        <v>320.0</v>
      </c>
      <c r="E525" s="70">
        <v>45.0</v>
      </c>
      <c r="F525" s="70">
        <v>1.0</v>
      </c>
      <c r="G525" s="70">
        <v>0.0</v>
      </c>
      <c r="H525" s="70">
        <v>0.0</v>
      </c>
      <c r="I525" s="70">
        <v>0.0</v>
      </c>
      <c r="J525" s="70">
        <v>0.0</v>
      </c>
      <c r="K525" s="70">
        <v>1.0</v>
      </c>
      <c r="L525" s="70">
        <v>75.0</v>
      </c>
      <c r="M525" s="69" t="s">
        <v>7604</v>
      </c>
      <c r="N525" s="69" t="s">
        <v>7600</v>
      </c>
      <c r="O525" s="70">
        <v>2445.0</v>
      </c>
      <c r="P525" s="69" t="s">
        <v>7605</v>
      </c>
      <c r="Q525" s="16"/>
      <c r="R525" s="18"/>
      <c r="S525" s="18"/>
      <c r="T525" s="12"/>
      <c r="U525" s="16"/>
      <c r="V525" s="16"/>
      <c r="W525" s="22"/>
      <c r="X525" s="22"/>
      <c r="Y525" s="22"/>
      <c r="Z525" s="16"/>
      <c r="AC525" s="16"/>
      <c r="AD525" s="16"/>
      <c r="AE525" s="16"/>
      <c r="AF525" s="72"/>
      <c r="AG525" s="72"/>
      <c r="AH525" s="72"/>
      <c r="AI525" s="72"/>
      <c r="AJ525" s="72"/>
      <c r="AK525" s="72"/>
      <c r="AL525" s="72"/>
      <c r="AM525" s="72"/>
    </row>
    <row r="526">
      <c r="A526" s="70">
        <v>525.0</v>
      </c>
      <c r="B526" s="69" t="s">
        <v>5740</v>
      </c>
      <c r="C526" s="70">
        <v>2552.0</v>
      </c>
      <c r="D526" s="70">
        <v>427.0</v>
      </c>
      <c r="E526" s="70">
        <v>78.0</v>
      </c>
      <c r="F526" s="70">
        <v>2.0</v>
      </c>
      <c r="G526" s="70">
        <v>0.0</v>
      </c>
      <c r="H526" s="70">
        <v>0.0</v>
      </c>
      <c r="I526" s="70">
        <v>0.0</v>
      </c>
      <c r="J526" s="70">
        <v>1.0</v>
      </c>
      <c r="K526" s="70">
        <v>4.0</v>
      </c>
      <c r="L526" s="70">
        <v>51.0</v>
      </c>
      <c r="M526" s="69" t="s">
        <v>8413</v>
      </c>
      <c r="N526" s="69" t="s">
        <v>8414</v>
      </c>
      <c r="O526" s="70">
        <v>3259.0</v>
      </c>
      <c r="P526" s="69" t="s">
        <v>7602</v>
      </c>
      <c r="Q526" s="16"/>
      <c r="R526" s="18"/>
      <c r="S526" s="18"/>
      <c r="T526" s="12"/>
      <c r="U526" s="16"/>
      <c r="V526" s="16"/>
      <c r="W526" s="51"/>
      <c r="X526" s="51"/>
      <c r="Y526" s="16"/>
      <c r="Z526" s="16"/>
      <c r="AA526" s="12"/>
      <c r="AB526" s="12"/>
      <c r="AC526" s="12"/>
      <c r="AD526" s="12"/>
      <c r="AE526" s="12"/>
      <c r="AF526" s="72"/>
      <c r="AG526" s="72"/>
      <c r="AH526" s="72"/>
      <c r="AI526" s="72"/>
      <c r="AJ526" s="72"/>
      <c r="AK526" s="72"/>
      <c r="AL526" s="72"/>
      <c r="AM526" s="72"/>
    </row>
    <row r="527">
      <c r="A527" s="70">
        <v>526.0</v>
      </c>
      <c r="B527" s="69" t="s">
        <v>2737</v>
      </c>
      <c r="C527" s="70">
        <v>1430.0</v>
      </c>
      <c r="D527" s="70">
        <v>239.0</v>
      </c>
      <c r="E527" s="70">
        <v>75.0</v>
      </c>
      <c r="F527" s="70">
        <v>1.0</v>
      </c>
      <c r="G527" s="70">
        <v>0.0</v>
      </c>
      <c r="H527" s="70">
        <v>0.0</v>
      </c>
      <c r="I527" s="70">
        <v>0.0</v>
      </c>
      <c r="J527" s="70">
        <v>0.0</v>
      </c>
      <c r="K527" s="70">
        <v>6.0</v>
      </c>
      <c r="L527" s="70">
        <v>55.0</v>
      </c>
      <c r="M527" s="69" t="s">
        <v>7607</v>
      </c>
      <c r="N527" s="69" t="s">
        <v>7600</v>
      </c>
      <c r="O527" s="70">
        <v>1841.0</v>
      </c>
      <c r="P527" s="69" t="s">
        <v>7602</v>
      </c>
      <c r="Q527" s="16"/>
      <c r="R527" s="18"/>
      <c r="S527" s="18"/>
      <c r="T527" s="12"/>
      <c r="U527" s="16"/>
      <c r="V527" s="16"/>
      <c r="W527" s="51"/>
      <c r="X527" s="51"/>
      <c r="Y527" s="16"/>
      <c r="Z527" s="16"/>
      <c r="AA527" s="12"/>
      <c r="AB527" s="12"/>
      <c r="AC527" s="12"/>
      <c r="AD527" s="12"/>
      <c r="AE527" s="12"/>
      <c r="AF527" s="72"/>
      <c r="AG527" s="72"/>
      <c r="AH527" s="72"/>
      <c r="AI527" s="72"/>
      <c r="AJ527" s="72"/>
      <c r="AK527" s="72"/>
      <c r="AL527" s="72"/>
      <c r="AM527" s="72"/>
    </row>
    <row r="528">
      <c r="A528" s="70">
        <v>527.0</v>
      </c>
      <c r="B528" s="69" t="s">
        <v>5755</v>
      </c>
      <c r="C528" s="70">
        <v>2474.0</v>
      </c>
      <c r="D528" s="70">
        <v>441.0</v>
      </c>
      <c r="E528" s="70">
        <v>85.0</v>
      </c>
      <c r="F528" s="70">
        <v>0.0</v>
      </c>
      <c r="G528" s="70">
        <v>1.0</v>
      </c>
      <c r="H528" s="70">
        <v>0.0</v>
      </c>
      <c r="I528" s="70">
        <v>1.0</v>
      </c>
      <c r="J528" s="70">
        <v>5.0</v>
      </c>
      <c r="K528" s="70">
        <v>17.0</v>
      </c>
      <c r="L528" s="70">
        <v>75.0</v>
      </c>
      <c r="M528" s="69" t="s">
        <v>8417</v>
      </c>
      <c r="N528" s="69" t="s">
        <v>7600</v>
      </c>
      <c r="O528" s="70">
        <v>3193.0</v>
      </c>
      <c r="P528" s="69" t="s">
        <v>7602</v>
      </c>
      <c r="Q528" s="16"/>
      <c r="R528" s="18"/>
      <c r="S528" s="18"/>
      <c r="T528" s="12"/>
      <c r="U528" s="16"/>
      <c r="V528" s="16"/>
      <c r="W528" s="22"/>
      <c r="X528" s="22"/>
      <c r="Y528" s="16"/>
      <c r="Z528" s="16"/>
      <c r="AA528" s="12"/>
      <c r="AB528" s="12"/>
      <c r="AC528" s="12"/>
      <c r="AD528" s="12"/>
      <c r="AE528" s="12"/>
      <c r="AF528" s="72"/>
      <c r="AG528" s="72"/>
      <c r="AH528" s="72"/>
      <c r="AI528" s="72"/>
      <c r="AJ528" s="72"/>
      <c r="AK528" s="72"/>
      <c r="AL528" s="72"/>
      <c r="AM528" s="72"/>
    </row>
    <row r="529">
      <c r="A529" s="70">
        <v>528.0</v>
      </c>
      <c r="B529" s="69" t="s">
        <v>5761</v>
      </c>
      <c r="C529" s="70">
        <v>2903.0</v>
      </c>
      <c r="D529" s="70">
        <v>511.0</v>
      </c>
      <c r="E529" s="70">
        <v>140.0</v>
      </c>
      <c r="F529" s="70">
        <v>0.0</v>
      </c>
      <c r="G529" s="70">
        <v>0.0</v>
      </c>
      <c r="H529" s="70">
        <v>0.0</v>
      </c>
      <c r="I529" s="70">
        <v>0.0</v>
      </c>
      <c r="J529" s="70">
        <v>0.0</v>
      </c>
      <c r="K529" s="70">
        <v>4.0</v>
      </c>
      <c r="L529" s="70">
        <v>82.0</v>
      </c>
      <c r="M529" s="69" t="s">
        <v>8420</v>
      </c>
      <c r="N529" s="69" t="s">
        <v>7613</v>
      </c>
      <c r="O529" s="70">
        <v>3793.0</v>
      </c>
      <c r="P529" s="69" t="s">
        <v>7605</v>
      </c>
      <c r="Q529" s="16"/>
      <c r="R529" s="18"/>
      <c r="S529" s="18"/>
      <c r="T529" s="12"/>
      <c r="U529" s="16"/>
      <c r="V529" s="16"/>
      <c r="W529" s="22"/>
      <c r="X529" s="22"/>
      <c r="Y529" s="16"/>
      <c r="Z529" s="16"/>
      <c r="AA529" s="12"/>
      <c r="AB529" s="12"/>
      <c r="AC529" s="12"/>
      <c r="AD529" s="12"/>
      <c r="AE529" s="12"/>
      <c r="AF529" s="72"/>
      <c r="AG529" s="72"/>
      <c r="AH529" s="72"/>
      <c r="AI529" s="72"/>
      <c r="AJ529" s="72"/>
      <c r="AK529" s="72"/>
      <c r="AL529" s="72"/>
      <c r="AM529" s="72"/>
    </row>
    <row r="530">
      <c r="A530" s="70">
        <v>529.0</v>
      </c>
      <c r="B530" s="69" t="s">
        <v>4802</v>
      </c>
      <c r="C530" s="70">
        <v>1797.0</v>
      </c>
      <c r="D530" s="70">
        <v>309.0</v>
      </c>
      <c r="E530" s="70">
        <v>41.0</v>
      </c>
      <c r="F530" s="70">
        <v>1.0</v>
      </c>
      <c r="G530" s="70">
        <v>0.0</v>
      </c>
      <c r="H530" s="70">
        <v>0.0</v>
      </c>
      <c r="I530" s="70">
        <v>0.0</v>
      </c>
      <c r="J530" s="70">
        <v>0.0</v>
      </c>
      <c r="K530" s="70">
        <v>0.0</v>
      </c>
      <c r="L530" s="70">
        <v>26.0</v>
      </c>
      <c r="M530" s="69" t="s">
        <v>7609</v>
      </c>
      <c r="N530" s="69" t="s">
        <v>7600</v>
      </c>
      <c r="O530" s="70">
        <v>2494.0</v>
      </c>
      <c r="P530" s="69" t="s">
        <v>7602</v>
      </c>
      <c r="Q530" s="16"/>
      <c r="R530" s="18"/>
      <c r="S530" s="18"/>
      <c r="T530" s="12"/>
      <c r="U530" s="16"/>
      <c r="V530" s="16"/>
      <c r="W530" s="22"/>
      <c r="X530" s="22"/>
      <c r="Y530" s="16"/>
      <c r="Z530" s="16"/>
      <c r="AC530" s="16"/>
      <c r="AD530" s="16"/>
      <c r="AE530" s="16"/>
      <c r="AF530" s="72"/>
      <c r="AG530" s="72"/>
      <c r="AH530" s="72"/>
      <c r="AI530" s="72"/>
      <c r="AJ530" s="72"/>
      <c r="AK530" s="72"/>
      <c r="AL530" s="72"/>
      <c r="AM530" s="72"/>
    </row>
    <row r="531">
      <c r="A531" s="70">
        <v>530.0</v>
      </c>
      <c r="B531" s="69" t="s">
        <v>4812</v>
      </c>
      <c r="C531" s="70">
        <v>1703.0</v>
      </c>
      <c r="D531" s="70">
        <v>264.0</v>
      </c>
      <c r="E531" s="70">
        <v>50.0</v>
      </c>
      <c r="F531" s="70">
        <v>1.0</v>
      </c>
      <c r="G531" s="70">
        <v>1.0</v>
      </c>
      <c r="H531" s="70">
        <v>0.0</v>
      </c>
      <c r="I531" s="70">
        <v>0.0</v>
      </c>
      <c r="J531" s="70">
        <v>0.0</v>
      </c>
      <c r="K531" s="70">
        <v>0.0</v>
      </c>
      <c r="L531" s="70">
        <v>45.0</v>
      </c>
      <c r="M531" s="69" t="s">
        <v>8424</v>
      </c>
      <c r="N531" s="69" t="s">
        <v>7613</v>
      </c>
      <c r="O531" s="70">
        <v>2367.0</v>
      </c>
      <c r="P531" s="69" t="s">
        <v>7602</v>
      </c>
      <c r="Q531" s="16"/>
      <c r="R531" s="18"/>
      <c r="S531" s="18"/>
      <c r="T531" s="12"/>
      <c r="U531" s="16"/>
      <c r="V531" s="16"/>
      <c r="W531" s="22"/>
      <c r="X531" s="22"/>
      <c r="Y531" s="22"/>
      <c r="Z531" s="16"/>
      <c r="AA531" s="12"/>
      <c r="AB531" s="12"/>
      <c r="AC531" s="12"/>
      <c r="AD531" s="12"/>
      <c r="AE531" s="12"/>
      <c r="AF531" s="72"/>
      <c r="AG531" s="72"/>
      <c r="AH531" s="72"/>
      <c r="AI531" s="72"/>
      <c r="AJ531" s="72"/>
      <c r="AK531" s="72"/>
      <c r="AL531" s="72"/>
      <c r="AM531" s="72"/>
    </row>
    <row r="532">
      <c r="A532" s="70">
        <v>531.0</v>
      </c>
      <c r="B532" s="69" t="s">
        <v>4957</v>
      </c>
      <c r="C532" s="70">
        <v>4609.0</v>
      </c>
      <c r="D532" s="70">
        <v>774.0</v>
      </c>
      <c r="E532" s="70">
        <v>254.0</v>
      </c>
      <c r="F532" s="70">
        <v>1.0</v>
      </c>
      <c r="G532" s="70">
        <v>1.0</v>
      </c>
      <c r="H532" s="70">
        <v>0.0</v>
      </c>
      <c r="I532" s="70">
        <v>0.0</v>
      </c>
      <c r="J532" s="70">
        <v>1.0</v>
      </c>
      <c r="K532" s="70">
        <v>21.0</v>
      </c>
      <c r="L532" s="70">
        <v>108.0</v>
      </c>
      <c r="M532" s="69" t="s">
        <v>7604</v>
      </c>
      <c r="N532" s="69" t="s">
        <v>7600</v>
      </c>
      <c r="O532" s="70">
        <v>5955.0</v>
      </c>
      <c r="P532" s="69" t="s">
        <v>7602</v>
      </c>
      <c r="Q532" s="16"/>
      <c r="R532" s="18"/>
      <c r="S532" s="18"/>
      <c r="T532" s="12"/>
      <c r="U532" s="16"/>
      <c r="V532" s="16"/>
      <c r="W532" s="51"/>
      <c r="X532" s="51"/>
      <c r="Y532" s="16"/>
      <c r="Z532" s="16"/>
      <c r="AC532" s="16"/>
      <c r="AD532" s="16"/>
      <c r="AE532" s="16"/>
      <c r="AF532" s="72"/>
      <c r="AG532" s="72"/>
      <c r="AH532" s="72"/>
      <c r="AI532" s="72"/>
      <c r="AJ532" s="72"/>
      <c r="AK532" s="72"/>
      <c r="AL532" s="72"/>
      <c r="AM532" s="72"/>
    </row>
    <row r="533">
      <c r="A533" s="70">
        <v>532.0</v>
      </c>
      <c r="B533" s="69" t="s">
        <v>5837</v>
      </c>
      <c r="C533" s="70">
        <v>699.0</v>
      </c>
      <c r="D533" s="70">
        <v>130.0</v>
      </c>
      <c r="E533" s="70">
        <v>14.0</v>
      </c>
      <c r="F533" s="70">
        <v>0.0</v>
      </c>
      <c r="G533" s="70">
        <v>0.0</v>
      </c>
      <c r="H533" s="70">
        <v>0.0</v>
      </c>
      <c r="I533" s="70">
        <v>0.0</v>
      </c>
      <c r="J533" s="70">
        <v>0.0</v>
      </c>
      <c r="K533" s="70">
        <v>0.0</v>
      </c>
      <c r="L533" s="70">
        <v>22.0</v>
      </c>
      <c r="M533" s="69" t="s">
        <v>7609</v>
      </c>
      <c r="N533" s="69" t="s">
        <v>7600</v>
      </c>
      <c r="O533" s="70">
        <v>949.0</v>
      </c>
      <c r="P533" s="69" t="s">
        <v>7605</v>
      </c>
      <c r="Q533" s="16"/>
      <c r="R533" s="18"/>
      <c r="S533" s="18"/>
      <c r="T533" s="12"/>
      <c r="U533" s="16"/>
      <c r="V533" s="16"/>
      <c r="W533" s="22"/>
      <c r="X533" s="22"/>
      <c r="Y533" s="22"/>
      <c r="Z533" s="16"/>
      <c r="AA533" s="12"/>
      <c r="AB533" s="12"/>
      <c r="AC533" s="12"/>
      <c r="AD533" s="12"/>
      <c r="AE533" s="12"/>
      <c r="AF533" s="72"/>
      <c r="AG533" s="72"/>
      <c r="AH533" s="72"/>
      <c r="AI533" s="72"/>
      <c r="AJ533" s="72"/>
      <c r="AK533" s="72"/>
      <c r="AL533" s="72"/>
      <c r="AM533" s="72"/>
    </row>
    <row r="534">
      <c r="A534" s="70">
        <v>533.0</v>
      </c>
      <c r="B534" s="69" t="s">
        <v>5856</v>
      </c>
      <c r="C534" s="70">
        <v>1681.0</v>
      </c>
      <c r="D534" s="70">
        <v>283.0</v>
      </c>
      <c r="E534" s="70">
        <v>75.0</v>
      </c>
      <c r="F534" s="70">
        <v>3.0</v>
      </c>
      <c r="G534" s="70">
        <v>0.0</v>
      </c>
      <c r="H534" s="70">
        <v>0.0</v>
      </c>
      <c r="I534" s="70">
        <v>0.0</v>
      </c>
      <c r="J534" s="70">
        <v>0.0</v>
      </c>
      <c r="K534" s="70">
        <v>2.0</v>
      </c>
      <c r="L534" s="70">
        <v>77.0</v>
      </c>
      <c r="M534" s="69" t="s">
        <v>7621</v>
      </c>
      <c r="N534" s="69" t="s">
        <v>7600</v>
      </c>
      <c r="O534" s="70">
        <v>2065.0</v>
      </c>
      <c r="P534" s="69" t="s">
        <v>7605</v>
      </c>
      <c r="Q534" s="16"/>
      <c r="R534" s="18"/>
      <c r="S534" s="18"/>
      <c r="T534" s="12"/>
      <c r="U534" s="16"/>
      <c r="V534" s="16"/>
      <c r="W534" s="51"/>
      <c r="X534" s="51"/>
      <c r="Y534" s="16"/>
      <c r="Z534" s="16"/>
      <c r="AA534" s="12"/>
      <c r="AB534" s="12"/>
      <c r="AC534" s="12"/>
      <c r="AD534" s="12"/>
      <c r="AE534" s="12"/>
      <c r="AF534" s="72"/>
      <c r="AG534" s="72"/>
      <c r="AH534" s="72"/>
      <c r="AI534" s="72"/>
      <c r="AJ534" s="72"/>
      <c r="AK534" s="72"/>
      <c r="AL534" s="72"/>
      <c r="AM534" s="72"/>
    </row>
    <row r="535">
      <c r="A535" s="70">
        <v>534.0</v>
      </c>
      <c r="B535" s="69" t="s">
        <v>1436</v>
      </c>
      <c r="C535" s="70">
        <v>1084.0</v>
      </c>
      <c r="D535" s="70">
        <v>187.0</v>
      </c>
      <c r="E535" s="70">
        <v>20.0</v>
      </c>
      <c r="F535" s="70">
        <v>0.0</v>
      </c>
      <c r="G535" s="70">
        <v>0.0</v>
      </c>
      <c r="H535" s="70">
        <v>0.0</v>
      </c>
      <c r="I535" s="70">
        <v>0.0</v>
      </c>
      <c r="J535" s="70">
        <v>0.0</v>
      </c>
      <c r="K535" s="70">
        <v>0.0</v>
      </c>
      <c r="L535" s="70">
        <v>23.0</v>
      </c>
      <c r="M535" s="69" t="s">
        <v>7604</v>
      </c>
      <c r="N535" s="69" t="s">
        <v>7600</v>
      </c>
      <c r="O535" s="70">
        <v>1529.0</v>
      </c>
      <c r="P535" s="72"/>
      <c r="Q535" s="16"/>
      <c r="R535" s="18"/>
      <c r="S535" s="18"/>
      <c r="T535" s="12"/>
      <c r="U535" s="16"/>
      <c r="V535" s="16"/>
      <c r="W535" s="22"/>
      <c r="X535" s="22"/>
      <c r="Y535" s="16"/>
      <c r="Z535" s="16"/>
      <c r="AA535" s="12"/>
      <c r="AB535" s="12"/>
      <c r="AC535" s="12"/>
      <c r="AD535" s="12"/>
      <c r="AE535" s="12"/>
      <c r="AF535" s="72"/>
      <c r="AG535" s="72"/>
      <c r="AH535" s="72"/>
      <c r="AI535" s="72"/>
      <c r="AJ535" s="72"/>
      <c r="AK535" s="72"/>
      <c r="AL535" s="72"/>
      <c r="AM535" s="72"/>
    </row>
    <row r="536">
      <c r="A536" s="70">
        <v>535.0</v>
      </c>
      <c r="B536" s="69" t="s">
        <v>5856</v>
      </c>
      <c r="C536" s="70">
        <v>1428.0</v>
      </c>
      <c r="D536" s="70">
        <v>232.0</v>
      </c>
      <c r="E536" s="70">
        <v>55.0</v>
      </c>
      <c r="F536" s="70">
        <v>3.0</v>
      </c>
      <c r="G536" s="70">
        <v>0.0</v>
      </c>
      <c r="H536" s="70">
        <v>0.0</v>
      </c>
      <c r="I536" s="70">
        <v>0.0</v>
      </c>
      <c r="J536" s="70">
        <v>0.0</v>
      </c>
      <c r="K536" s="70">
        <v>7.0</v>
      </c>
      <c r="L536" s="70">
        <v>30.0</v>
      </c>
      <c r="M536" s="69" t="s">
        <v>7621</v>
      </c>
      <c r="N536" s="69" t="s">
        <v>7600</v>
      </c>
      <c r="O536" s="70">
        <v>1652.0</v>
      </c>
      <c r="P536" s="69" t="s">
        <v>7605</v>
      </c>
      <c r="Q536" s="16"/>
      <c r="R536" s="18"/>
      <c r="S536" s="18"/>
      <c r="T536" s="12"/>
      <c r="U536" s="16"/>
      <c r="V536" s="16"/>
      <c r="W536" s="51"/>
      <c r="X536" s="51"/>
      <c r="Y536" s="16"/>
      <c r="Z536" s="16"/>
      <c r="AA536" s="12"/>
      <c r="AB536" s="12"/>
      <c r="AC536" s="12"/>
      <c r="AD536" s="12"/>
      <c r="AE536" s="12"/>
      <c r="AF536" s="72"/>
      <c r="AG536" s="72"/>
      <c r="AH536" s="72"/>
      <c r="AI536" s="72"/>
      <c r="AJ536" s="72"/>
      <c r="AK536" s="72"/>
      <c r="AL536" s="72"/>
      <c r="AM536" s="72"/>
    </row>
    <row r="537">
      <c r="A537" s="70">
        <v>536.0</v>
      </c>
      <c r="B537" s="69" t="s">
        <v>5877</v>
      </c>
      <c r="C537" s="70">
        <v>2834.0</v>
      </c>
      <c r="D537" s="70">
        <v>447.0</v>
      </c>
      <c r="E537" s="70">
        <v>111.0</v>
      </c>
      <c r="F537" s="70">
        <v>0.0</v>
      </c>
      <c r="G537" s="70">
        <v>0.0</v>
      </c>
      <c r="H537" s="70">
        <v>0.0</v>
      </c>
      <c r="I537" s="70">
        <v>0.0</v>
      </c>
      <c r="J537" s="70">
        <v>2.0</v>
      </c>
      <c r="K537" s="70">
        <v>22.0</v>
      </c>
      <c r="L537" s="70">
        <v>64.0</v>
      </c>
      <c r="M537" s="69" t="s">
        <v>7604</v>
      </c>
      <c r="N537" s="69" t="s">
        <v>7600</v>
      </c>
      <c r="O537" s="70">
        <v>3620.0</v>
      </c>
      <c r="P537" s="69" t="s">
        <v>7602</v>
      </c>
      <c r="Q537" s="16"/>
      <c r="R537" s="18"/>
      <c r="S537" s="18"/>
      <c r="T537" s="12"/>
      <c r="U537" s="16"/>
      <c r="V537" s="16"/>
      <c r="W537" s="51"/>
      <c r="X537" s="51"/>
      <c r="Y537" s="16"/>
      <c r="Z537" s="16"/>
      <c r="AA537" s="12"/>
      <c r="AB537" s="12"/>
      <c r="AC537" s="12"/>
      <c r="AD537" s="12"/>
      <c r="AE537" s="12"/>
      <c r="AF537" s="72"/>
      <c r="AG537" s="72"/>
      <c r="AH537" s="72"/>
      <c r="AI537" s="72"/>
      <c r="AJ537" s="72"/>
      <c r="AK537" s="72"/>
      <c r="AL537" s="72"/>
      <c r="AM537" s="72"/>
    </row>
    <row r="538">
      <c r="A538" s="70">
        <v>537.0</v>
      </c>
      <c r="B538" s="69" t="s">
        <v>5891</v>
      </c>
      <c r="C538" s="70">
        <v>1219.0</v>
      </c>
      <c r="D538" s="70">
        <v>216.0</v>
      </c>
      <c r="E538" s="70">
        <v>69.0</v>
      </c>
      <c r="F538" s="70">
        <v>0.0</v>
      </c>
      <c r="G538" s="70">
        <v>0.0</v>
      </c>
      <c r="H538" s="70">
        <v>0.0</v>
      </c>
      <c r="I538" s="70">
        <v>0.0</v>
      </c>
      <c r="J538" s="70">
        <v>1.0</v>
      </c>
      <c r="K538" s="70">
        <v>2.0</v>
      </c>
      <c r="L538" s="70">
        <v>40.0</v>
      </c>
      <c r="M538" s="69" t="s">
        <v>7604</v>
      </c>
      <c r="N538" s="69" t="s">
        <v>7600</v>
      </c>
      <c r="O538" s="70">
        <v>1551.0</v>
      </c>
      <c r="P538" s="69" t="s">
        <v>7602</v>
      </c>
      <c r="Q538" s="16"/>
      <c r="R538" s="18"/>
      <c r="S538" s="18"/>
      <c r="T538" s="12"/>
      <c r="U538" s="16"/>
      <c r="V538" s="16"/>
      <c r="W538" s="22"/>
      <c r="X538" s="22"/>
      <c r="Y538" s="16"/>
      <c r="Z538" s="16"/>
      <c r="AC538" s="16"/>
      <c r="AD538" s="16"/>
      <c r="AE538" s="16"/>
      <c r="AF538" s="72"/>
      <c r="AG538" s="72"/>
      <c r="AH538" s="72"/>
      <c r="AI538" s="72"/>
      <c r="AJ538" s="72"/>
      <c r="AK538" s="72"/>
      <c r="AL538" s="72"/>
      <c r="AM538" s="72"/>
    </row>
    <row r="539">
      <c r="A539" s="70">
        <v>538.0</v>
      </c>
      <c r="B539" s="69" t="s">
        <v>5897</v>
      </c>
      <c r="C539" s="70">
        <v>619.0</v>
      </c>
      <c r="D539" s="70">
        <v>101.0</v>
      </c>
      <c r="E539" s="70">
        <v>32.0</v>
      </c>
      <c r="F539" s="70">
        <v>0.0</v>
      </c>
      <c r="G539" s="70">
        <v>0.0</v>
      </c>
      <c r="H539" s="70">
        <v>0.0</v>
      </c>
      <c r="I539" s="70">
        <v>0.0</v>
      </c>
      <c r="J539" s="70">
        <v>0.0</v>
      </c>
      <c r="K539" s="70">
        <v>8.0</v>
      </c>
      <c r="L539" s="70">
        <v>23.0</v>
      </c>
      <c r="M539" s="69" t="s">
        <v>7604</v>
      </c>
      <c r="N539" s="69" t="s">
        <v>7600</v>
      </c>
      <c r="O539" s="70">
        <v>768.0</v>
      </c>
      <c r="P539" s="69" t="s">
        <v>7602</v>
      </c>
      <c r="Q539" s="16"/>
      <c r="R539" s="18"/>
      <c r="S539" s="18"/>
      <c r="T539" s="12"/>
      <c r="U539" s="16"/>
      <c r="V539" s="16"/>
      <c r="W539" s="51"/>
      <c r="X539" s="51"/>
      <c r="Y539" s="16"/>
      <c r="Z539" s="16"/>
      <c r="AC539" s="16"/>
      <c r="AD539" s="16"/>
      <c r="AE539" s="16"/>
      <c r="AF539" s="72"/>
      <c r="AG539" s="72"/>
      <c r="AH539" s="72"/>
      <c r="AI539" s="72"/>
      <c r="AJ539" s="72"/>
      <c r="AK539" s="72"/>
      <c r="AL539" s="72"/>
      <c r="AM539" s="72"/>
    </row>
    <row r="540">
      <c r="A540" s="70">
        <v>539.0</v>
      </c>
      <c r="B540" s="69" t="s">
        <v>5904</v>
      </c>
      <c r="C540" s="70">
        <v>1223.0</v>
      </c>
      <c r="D540" s="70">
        <v>231.0</v>
      </c>
      <c r="E540" s="70">
        <v>29.0</v>
      </c>
      <c r="F540" s="70">
        <v>0.0</v>
      </c>
      <c r="G540" s="70">
        <v>0.0</v>
      </c>
      <c r="H540" s="70">
        <v>0.0</v>
      </c>
      <c r="I540" s="70">
        <v>0.0</v>
      </c>
      <c r="J540" s="70">
        <v>0.0</v>
      </c>
      <c r="K540" s="70">
        <v>1.0</v>
      </c>
      <c r="L540" s="70">
        <v>16.0</v>
      </c>
      <c r="M540" s="69" t="s">
        <v>7604</v>
      </c>
      <c r="N540" s="69" t="s">
        <v>7600</v>
      </c>
      <c r="O540" s="70">
        <v>1662.0</v>
      </c>
      <c r="P540" s="69" t="s">
        <v>7602</v>
      </c>
      <c r="Q540" s="16"/>
      <c r="R540" s="18"/>
      <c r="S540" s="18"/>
      <c r="T540" s="12"/>
      <c r="U540" s="16"/>
      <c r="V540" s="16"/>
      <c r="W540" s="22"/>
      <c r="X540" s="22"/>
      <c r="Y540" s="16"/>
      <c r="Z540" s="16"/>
      <c r="AC540" s="16"/>
      <c r="AD540" s="16"/>
      <c r="AE540" s="16"/>
      <c r="AF540" s="72"/>
      <c r="AG540" s="72"/>
      <c r="AH540" s="72"/>
      <c r="AI540" s="72"/>
      <c r="AJ540" s="72"/>
      <c r="AK540" s="72"/>
      <c r="AL540" s="72"/>
      <c r="AM540" s="72"/>
    </row>
    <row r="541">
      <c r="A541" s="70">
        <v>540.0</v>
      </c>
      <c r="B541" s="69" t="s">
        <v>5912</v>
      </c>
      <c r="C541" s="70">
        <v>1333.0</v>
      </c>
      <c r="D541" s="70">
        <v>196.0</v>
      </c>
      <c r="E541" s="70">
        <v>79.0</v>
      </c>
      <c r="F541" s="70">
        <v>0.0</v>
      </c>
      <c r="G541" s="70">
        <v>0.0</v>
      </c>
      <c r="H541" s="70">
        <v>0.0</v>
      </c>
      <c r="I541" s="70">
        <v>0.0</v>
      </c>
      <c r="J541" s="70">
        <v>0.0</v>
      </c>
      <c r="K541" s="70">
        <v>4.0</v>
      </c>
      <c r="L541" s="70">
        <v>25.0</v>
      </c>
      <c r="M541" s="69" t="s">
        <v>7604</v>
      </c>
      <c r="N541" s="69" t="s">
        <v>7600</v>
      </c>
      <c r="O541" s="70">
        <v>1683.0</v>
      </c>
      <c r="P541" s="69" t="s">
        <v>7602</v>
      </c>
      <c r="Q541" s="16"/>
      <c r="R541" s="18"/>
      <c r="S541" s="18"/>
      <c r="T541" s="12"/>
      <c r="U541" s="16"/>
      <c r="V541" s="16"/>
      <c r="W541" s="51"/>
      <c r="X541" s="51"/>
      <c r="Y541" s="16"/>
      <c r="Z541" s="16"/>
      <c r="AC541" s="16"/>
      <c r="AD541" s="16"/>
      <c r="AE541" s="16"/>
      <c r="AF541" s="72"/>
      <c r="AG541" s="72"/>
      <c r="AH541" s="72"/>
      <c r="AI541" s="72"/>
      <c r="AJ541" s="72"/>
      <c r="AK541" s="72"/>
      <c r="AL541" s="72"/>
      <c r="AM541" s="72"/>
    </row>
    <row r="542">
      <c r="A542" s="70">
        <v>541.0</v>
      </c>
      <c r="B542" s="69" t="s">
        <v>5856</v>
      </c>
      <c r="C542" s="70">
        <v>1335.0</v>
      </c>
      <c r="D542" s="70">
        <v>240.0</v>
      </c>
      <c r="E542" s="70">
        <v>43.0</v>
      </c>
      <c r="F542" s="70">
        <v>0.0</v>
      </c>
      <c r="G542" s="70">
        <v>0.0</v>
      </c>
      <c r="H542" s="70">
        <v>0.0</v>
      </c>
      <c r="I542" s="70">
        <v>0.0</v>
      </c>
      <c r="J542" s="70">
        <v>0.0</v>
      </c>
      <c r="K542" s="70">
        <v>0.0</v>
      </c>
      <c r="L542" s="70">
        <v>47.0</v>
      </c>
      <c r="M542" s="69" t="s">
        <v>7621</v>
      </c>
      <c r="N542" s="69" t="s">
        <v>7600</v>
      </c>
      <c r="O542" s="70">
        <v>1744.0</v>
      </c>
      <c r="P542" s="69" t="s">
        <v>7605</v>
      </c>
      <c r="Q542" s="16"/>
      <c r="R542" s="18"/>
      <c r="S542" s="18"/>
      <c r="T542" s="12"/>
      <c r="U542" s="16"/>
      <c r="V542" s="16"/>
      <c r="W542" s="22"/>
      <c r="X542" s="22"/>
      <c r="Y542" s="16"/>
      <c r="Z542" s="16"/>
      <c r="AC542" s="16"/>
      <c r="AD542" s="16"/>
      <c r="AE542" s="16"/>
      <c r="AF542" s="72"/>
      <c r="AG542" s="72"/>
      <c r="AH542" s="72"/>
      <c r="AI542" s="72"/>
      <c r="AJ542" s="72"/>
      <c r="AK542" s="72"/>
      <c r="AL542" s="72"/>
      <c r="AM542" s="72"/>
    </row>
    <row r="543">
      <c r="A543" s="70">
        <v>542.0</v>
      </c>
      <c r="B543" s="69" t="s">
        <v>5924</v>
      </c>
      <c r="C543" s="70">
        <v>611.0</v>
      </c>
      <c r="D543" s="70">
        <v>115.0</v>
      </c>
      <c r="E543" s="70">
        <v>9.0</v>
      </c>
      <c r="F543" s="70">
        <v>0.0</v>
      </c>
      <c r="G543" s="70">
        <v>0.0</v>
      </c>
      <c r="H543" s="70">
        <v>0.0</v>
      </c>
      <c r="I543" s="70">
        <v>0.0</v>
      </c>
      <c r="J543" s="70">
        <v>0.0</v>
      </c>
      <c r="K543" s="70">
        <v>7.0</v>
      </c>
      <c r="L543" s="70">
        <v>8.0</v>
      </c>
      <c r="M543" s="69" t="s">
        <v>7604</v>
      </c>
      <c r="N543" s="69" t="s">
        <v>7600</v>
      </c>
      <c r="O543" s="70">
        <v>881.0</v>
      </c>
      <c r="P543" s="69" t="s">
        <v>7602</v>
      </c>
      <c r="Q543" s="16"/>
      <c r="R543" s="18"/>
      <c r="S543" s="18"/>
      <c r="T543" s="12"/>
      <c r="U543" s="16"/>
      <c r="V543" s="16"/>
      <c r="W543" s="51"/>
      <c r="X543" s="51"/>
      <c r="Y543" s="16"/>
      <c r="Z543" s="16"/>
      <c r="AC543" s="16"/>
      <c r="AD543" s="16"/>
      <c r="AE543" s="16"/>
      <c r="AF543" s="72"/>
      <c r="AG543" s="72"/>
      <c r="AH543" s="72"/>
      <c r="AI543" s="72"/>
      <c r="AJ543" s="72"/>
      <c r="AK543" s="72"/>
      <c r="AL543" s="72"/>
      <c r="AM543" s="72"/>
    </row>
    <row r="544">
      <c r="A544" s="70">
        <v>543.0</v>
      </c>
      <c r="B544" s="69" t="s">
        <v>5931</v>
      </c>
      <c r="C544" s="70">
        <v>1201.0</v>
      </c>
      <c r="D544" s="70">
        <v>249.0</v>
      </c>
      <c r="E544" s="70">
        <v>2.0</v>
      </c>
      <c r="F544" s="70">
        <v>0.0</v>
      </c>
      <c r="G544" s="70">
        <v>0.0</v>
      </c>
      <c r="H544" s="70">
        <v>0.0</v>
      </c>
      <c r="I544" s="70">
        <v>0.0</v>
      </c>
      <c r="J544" s="70">
        <v>0.0</v>
      </c>
      <c r="K544" s="70">
        <v>24.0</v>
      </c>
      <c r="L544" s="70">
        <v>28.0</v>
      </c>
      <c r="M544" s="69" t="s">
        <v>7604</v>
      </c>
      <c r="N544" s="69" t="s">
        <v>7600</v>
      </c>
      <c r="O544" s="70">
        <v>1603.0</v>
      </c>
      <c r="P544" s="69" t="s">
        <v>7602</v>
      </c>
      <c r="Q544" s="16"/>
      <c r="R544" s="18"/>
      <c r="S544" s="18"/>
      <c r="T544" s="12"/>
      <c r="U544" s="16"/>
      <c r="V544" s="16"/>
      <c r="W544" s="22"/>
      <c r="X544" s="22"/>
      <c r="Y544" s="16"/>
      <c r="Z544" s="16"/>
      <c r="AC544" s="16"/>
      <c r="AD544" s="16"/>
      <c r="AE544" s="16"/>
      <c r="AF544" s="72"/>
      <c r="AG544" s="72"/>
      <c r="AH544" s="72"/>
      <c r="AI544" s="72"/>
      <c r="AJ544" s="72"/>
      <c r="AK544" s="72"/>
      <c r="AL544" s="72"/>
      <c r="AM544" s="72"/>
    </row>
    <row r="545">
      <c r="A545" s="70">
        <v>544.0</v>
      </c>
      <c r="B545" s="69" t="s">
        <v>5856</v>
      </c>
      <c r="C545" s="70">
        <v>2128.0</v>
      </c>
      <c r="D545" s="70">
        <v>362.0</v>
      </c>
      <c r="E545" s="70">
        <v>95.0</v>
      </c>
      <c r="F545" s="70">
        <v>4.0</v>
      </c>
      <c r="G545" s="70">
        <v>0.0</v>
      </c>
      <c r="H545" s="70">
        <v>0.0</v>
      </c>
      <c r="I545" s="70">
        <v>0.0</v>
      </c>
      <c r="J545" s="70">
        <v>0.0</v>
      </c>
      <c r="K545" s="70">
        <v>2.0</v>
      </c>
      <c r="L545" s="70">
        <v>90.0</v>
      </c>
      <c r="M545" s="69" t="s">
        <v>7621</v>
      </c>
      <c r="N545" s="69" t="s">
        <v>7600</v>
      </c>
      <c r="O545" s="70">
        <v>2588.0</v>
      </c>
      <c r="P545" s="69" t="s">
        <v>7605</v>
      </c>
      <c r="Q545" s="16"/>
      <c r="R545" s="18"/>
      <c r="S545" s="18"/>
      <c r="T545" s="12"/>
      <c r="U545" s="16"/>
      <c r="V545" s="16"/>
      <c r="W545" s="22"/>
      <c r="X545" s="22"/>
      <c r="Y545" s="16"/>
      <c r="Z545" s="16"/>
      <c r="AC545" s="16"/>
      <c r="AD545" s="16"/>
      <c r="AE545" s="16"/>
      <c r="AF545" s="72"/>
      <c r="AG545" s="72"/>
      <c r="AH545" s="72"/>
      <c r="AI545" s="72"/>
      <c r="AJ545" s="72"/>
      <c r="AK545" s="72"/>
      <c r="AL545" s="72"/>
      <c r="AM545" s="72"/>
    </row>
    <row r="546">
      <c r="A546" s="70">
        <v>545.0</v>
      </c>
      <c r="B546" s="69" t="s">
        <v>5942</v>
      </c>
      <c r="C546" s="70">
        <v>1952.0</v>
      </c>
      <c r="D546" s="70">
        <v>311.0</v>
      </c>
      <c r="E546" s="70">
        <v>50.0</v>
      </c>
      <c r="F546" s="70">
        <v>0.0</v>
      </c>
      <c r="G546" s="70">
        <v>1.0</v>
      </c>
      <c r="H546" s="70">
        <v>0.0</v>
      </c>
      <c r="I546" s="70">
        <v>0.0</v>
      </c>
      <c r="J546" s="70">
        <v>1.0</v>
      </c>
      <c r="K546" s="70">
        <v>0.0</v>
      </c>
      <c r="L546" s="70">
        <v>74.0</v>
      </c>
      <c r="M546" s="69" t="s">
        <v>7604</v>
      </c>
      <c r="N546" s="69" t="s">
        <v>7600</v>
      </c>
      <c r="O546" s="70">
        <v>2766.0</v>
      </c>
      <c r="P546" s="69" t="s">
        <v>7605</v>
      </c>
      <c r="Q546" s="16"/>
      <c r="R546" s="18"/>
      <c r="S546" s="18"/>
      <c r="T546" s="12"/>
      <c r="U546" s="16"/>
      <c r="V546" s="16"/>
      <c r="W546" s="51"/>
      <c r="X546" s="51"/>
      <c r="Y546" s="16"/>
      <c r="Z546" s="16"/>
      <c r="AC546" s="16"/>
      <c r="AD546" s="16"/>
      <c r="AE546" s="16"/>
      <c r="AF546" s="72"/>
      <c r="AG546" s="72"/>
      <c r="AH546" s="72"/>
      <c r="AI546" s="72"/>
      <c r="AJ546" s="72"/>
      <c r="AK546" s="72"/>
      <c r="AL546" s="72"/>
      <c r="AM546" s="72"/>
    </row>
    <row r="547">
      <c r="A547" s="70">
        <v>546.0</v>
      </c>
      <c r="B547" s="69" t="s">
        <v>5856</v>
      </c>
      <c r="C547" s="70">
        <v>2181.0</v>
      </c>
      <c r="D547" s="70">
        <v>364.0</v>
      </c>
      <c r="E547" s="70">
        <v>103.0</v>
      </c>
      <c r="F547" s="70">
        <v>5.0</v>
      </c>
      <c r="G547" s="70">
        <v>0.0</v>
      </c>
      <c r="H547" s="70">
        <v>0.0</v>
      </c>
      <c r="I547" s="70">
        <v>0.0</v>
      </c>
      <c r="J547" s="70">
        <v>0.0</v>
      </c>
      <c r="K547" s="70">
        <v>2.0</v>
      </c>
      <c r="L547" s="70">
        <v>91.0</v>
      </c>
      <c r="M547" s="69" t="s">
        <v>7621</v>
      </c>
      <c r="N547" s="69" t="s">
        <v>7600</v>
      </c>
      <c r="O547" s="70">
        <v>2600.0</v>
      </c>
      <c r="P547" s="69" t="s">
        <v>7605</v>
      </c>
      <c r="Q547" s="16"/>
      <c r="R547" s="18"/>
      <c r="S547" s="18"/>
      <c r="T547" s="12"/>
      <c r="U547" s="16"/>
      <c r="V547" s="16"/>
      <c r="W547" s="51"/>
      <c r="X547" s="51"/>
      <c r="Y547" s="16"/>
      <c r="Z547" s="16"/>
      <c r="AC547" s="16"/>
      <c r="AD547" s="16"/>
      <c r="AE547" s="16"/>
      <c r="AF547" s="72"/>
      <c r="AG547" s="72"/>
      <c r="AH547" s="72"/>
      <c r="AI547" s="72"/>
      <c r="AJ547" s="72"/>
      <c r="AK547" s="72"/>
      <c r="AL547" s="72"/>
      <c r="AM547" s="72"/>
    </row>
    <row r="548">
      <c r="A548" s="70">
        <v>547.0</v>
      </c>
      <c r="B548" s="69" t="s">
        <v>5954</v>
      </c>
      <c r="C548" s="70">
        <v>1017.0</v>
      </c>
      <c r="D548" s="70">
        <v>170.0</v>
      </c>
      <c r="E548" s="70">
        <v>16.0</v>
      </c>
      <c r="F548" s="70">
        <v>0.0</v>
      </c>
      <c r="G548" s="70">
        <v>0.0</v>
      </c>
      <c r="H548" s="70">
        <v>0.0</v>
      </c>
      <c r="I548" s="70">
        <v>0.0</v>
      </c>
      <c r="J548" s="70">
        <v>0.0</v>
      </c>
      <c r="K548" s="70">
        <v>0.0</v>
      </c>
      <c r="L548" s="70">
        <v>26.0</v>
      </c>
      <c r="M548" s="69" t="s">
        <v>8218</v>
      </c>
      <c r="N548" s="69" t="s">
        <v>7651</v>
      </c>
      <c r="O548" s="70">
        <v>1326.0</v>
      </c>
      <c r="P548" s="69" t="s">
        <v>7602</v>
      </c>
      <c r="Q548" s="16"/>
      <c r="R548" s="18"/>
      <c r="S548" s="18"/>
      <c r="T548" s="12"/>
      <c r="U548" s="16"/>
      <c r="V548" s="16"/>
      <c r="W548" s="51"/>
      <c r="X548" s="51"/>
      <c r="Y548" s="16"/>
      <c r="Z548" s="16"/>
      <c r="AC548" s="16"/>
      <c r="AD548" s="16"/>
      <c r="AE548" s="16"/>
      <c r="AF548" s="72"/>
      <c r="AG548" s="72"/>
      <c r="AH548" s="72"/>
      <c r="AI548" s="72"/>
      <c r="AJ548" s="72"/>
      <c r="AK548" s="72"/>
      <c r="AL548" s="72"/>
      <c r="AM548" s="72"/>
    </row>
    <row r="549">
      <c r="A549" s="70">
        <v>548.0</v>
      </c>
      <c r="B549" s="69" t="s">
        <v>5969</v>
      </c>
      <c r="C549" s="70">
        <v>1894.0</v>
      </c>
      <c r="D549" s="70">
        <v>354.0</v>
      </c>
      <c r="E549" s="70">
        <v>41.0</v>
      </c>
      <c r="F549" s="70">
        <v>0.0</v>
      </c>
      <c r="G549" s="70">
        <v>0.0</v>
      </c>
      <c r="H549" s="70">
        <v>0.0</v>
      </c>
      <c r="I549" s="70">
        <v>0.0</v>
      </c>
      <c r="J549" s="70">
        <v>0.0</v>
      </c>
      <c r="K549" s="70">
        <v>3.0</v>
      </c>
      <c r="L549" s="70">
        <v>44.0</v>
      </c>
      <c r="M549" s="69" t="s">
        <v>7604</v>
      </c>
      <c r="N549" s="69" t="s">
        <v>7600</v>
      </c>
      <c r="O549" s="70">
        <v>2563.0</v>
      </c>
      <c r="P549" s="69" t="s">
        <v>7602</v>
      </c>
      <c r="Q549" s="16"/>
      <c r="R549" s="18"/>
      <c r="S549" s="18"/>
      <c r="T549" s="12"/>
      <c r="U549" s="16"/>
      <c r="V549" s="16"/>
      <c r="W549" s="51"/>
      <c r="X549" s="51"/>
      <c r="Y549" s="16"/>
      <c r="Z549" s="16"/>
      <c r="AC549" s="16"/>
      <c r="AD549" s="16"/>
      <c r="AE549" s="16"/>
      <c r="AF549" s="72"/>
      <c r="AG549" s="72"/>
      <c r="AH549" s="72"/>
      <c r="AI549" s="72"/>
      <c r="AJ549" s="72"/>
      <c r="AK549" s="72"/>
      <c r="AL549" s="72"/>
      <c r="AM549" s="72"/>
    </row>
    <row r="550">
      <c r="A550" s="70">
        <v>549.0</v>
      </c>
      <c r="B550" s="69" t="s">
        <v>5989</v>
      </c>
      <c r="C550" s="70">
        <v>2680.0</v>
      </c>
      <c r="D550" s="70">
        <v>472.0</v>
      </c>
      <c r="E550" s="70">
        <v>98.0</v>
      </c>
      <c r="F550" s="70">
        <v>1.0</v>
      </c>
      <c r="G550" s="70">
        <v>2.0</v>
      </c>
      <c r="H550" s="70">
        <v>0.0</v>
      </c>
      <c r="I550" s="70">
        <v>4.0</v>
      </c>
      <c r="J550" s="70">
        <v>3.0</v>
      </c>
      <c r="K550" s="70">
        <v>54.0</v>
      </c>
      <c r="L550" s="70">
        <v>119.0</v>
      </c>
      <c r="M550" s="69" t="s">
        <v>8468</v>
      </c>
      <c r="N550" s="69" t="s">
        <v>7613</v>
      </c>
      <c r="O550" s="70">
        <v>3415.0</v>
      </c>
      <c r="P550" s="69" t="s">
        <v>7605</v>
      </c>
      <c r="Q550" s="16"/>
      <c r="R550" s="18"/>
      <c r="S550" s="18"/>
      <c r="T550" s="12"/>
      <c r="U550" s="16"/>
      <c r="V550" s="16"/>
      <c r="W550" s="22"/>
      <c r="X550" s="22"/>
      <c r="Y550" s="22"/>
      <c r="Z550" s="16"/>
      <c r="AA550" s="12"/>
      <c r="AB550" s="12"/>
      <c r="AC550" s="12"/>
      <c r="AD550" s="12"/>
      <c r="AE550" s="12"/>
      <c r="AF550" s="72"/>
      <c r="AG550" s="72"/>
      <c r="AH550" s="72"/>
      <c r="AI550" s="72"/>
      <c r="AJ550" s="72"/>
      <c r="AK550" s="72"/>
      <c r="AL550" s="72"/>
      <c r="AM550" s="72"/>
    </row>
    <row r="551">
      <c r="A551" s="70">
        <v>550.0</v>
      </c>
      <c r="B551" s="69" t="s">
        <v>6012</v>
      </c>
      <c r="C551" s="70">
        <v>1100.0</v>
      </c>
      <c r="D551" s="70">
        <v>225.0</v>
      </c>
      <c r="E551" s="70">
        <v>10.0</v>
      </c>
      <c r="F551" s="70">
        <v>0.0</v>
      </c>
      <c r="G551" s="70">
        <v>0.0</v>
      </c>
      <c r="H551" s="70">
        <v>0.0</v>
      </c>
      <c r="I551" s="70">
        <v>0.0</v>
      </c>
      <c r="J551" s="70">
        <v>6.0</v>
      </c>
      <c r="K551" s="70">
        <v>0.0</v>
      </c>
      <c r="L551" s="70">
        <v>28.0</v>
      </c>
      <c r="M551" s="69" t="s">
        <v>7609</v>
      </c>
      <c r="N551" s="69" t="s">
        <v>7600</v>
      </c>
      <c r="O551" s="70">
        <v>1534.0</v>
      </c>
      <c r="P551" s="69" t="s">
        <v>7602</v>
      </c>
      <c r="Q551" s="16"/>
      <c r="R551" s="18"/>
      <c r="S551" s="18"/>
      <c r="T551" s="12"/>
      <c r="U551" s="16"/>
      <c r="V551" s="16"/>
      <c r="W551" s="22"/>
      <c r="X551" s="22"/>
      <c r="Y551" s="22"/>
      <c r="Z551" s="16"/>
      <c r="AA551" s="12"/>
      <c r="AB551" s="12"/>
      <c r="AC551" s="12"/>
      <c r="AD551" s="12"/>
      <c r="AE551" s="12"/>
      <c r="AF551" s="72"/>
      <c r="AG551" s="72"/>
      <c r="AH551" s="72"/>
      <c r="AI551" s="72"/>
      <c r="AJ551" s="72"/>
      <c r="AK551" s="72"/>
      <c r="AL551" s="72"/>
      <c r="AM551" s="72"/>
    </row>
    <row r="552">
      <c r="A552" s="70">
        <v>551.0</v>
      </c>
      <c r="B552" s="69" t="s">
        <v>6021</v>
      </c>
      <c r="C552" s="70">
        <v>3338.0</v>
      </c>
      <c r="D552" s="70">
        <v>526.0</v>
      </c>
      <c r="E552" s="70">
        <v>117.0</v>
      </c>
      <c r="F552" s="70">
        <v>1.0</v>
      </c>
      <c r="G552" s="70">
        <v>0.0</v>
      </c>
      <c r="H552" s="70">
        <v>0.0</v>
      </c>
      <c r="I552" s="70">
        <v>0.0</v>
      </c>
      <c r="J552" s="70">
        <v>0.0</v>
      </c>
      <c r="K552" s="70">
        <v>6.0</v>
      </c>
      <c r="L552" s="70">
        <v>103.0</v>
      </c>
      <c r="M552" s="69" t="s">
        <v>8475</v>
      </c>
      <c r="N552" s="69" t="s">
        <v>7613</v>
      </c>
      <c r="O552" s="70">
        <v>4404.0</v>
      </c>
      <c r="P552" s="69" t="s">
        <v>7605</v>
      </c>
      <c r="Q552" s="16"/>
      <c r="R552" s="18"/>
      <c r="S552" s="18"/>
      <c r="T552" s="12"/>
      <c r="U552" s="16"/>
      <c r="V552" s="16"/>
      <c r="W552" s="22"/>
      <c r="X552" s="22"/>
      <c r="Y552" s="22"/>
      <c r="Z552" s="16"/>
      <c r="AA552" s="12"/>
      <c r="AB552" s="12"/>
      <c r="AC552" s="12"/>
      <c r="AD552" s="12"/>
      <c r="AE552" s="12"/>
      <c r="AF552" s="72"/>
      <c r="AG552" s="72"/>
      <c r="AH552" s="72"/>
      <c r="AI552" s="72"/>
      <c r="AJ552" s="72"/>
      <c r="AK552" s="72"/>
      <c r="AL552" s="72"/>
      <c r="AM552" s="72"/>
    </row>
    <row r="553">
      <c r="A553" s="70">
        <v>552.0</v>
      </c>
      <c r="B553" s="72"/>
      <c r="C553" s="70">
        <v>2618.0</v>
      </c>
      <c r="D553" s="70">
        <v>478.0</v>
      </c>
      <c r="E553" s="70">
        <v>63.0</v>
      </c>
      <c r="F553" s="70">
        <v>0.0</v>
      </c>
      <c r="G553" s="70">
        <v>0.0</v>
      </c>
      <c r="H553" s="70">
        <v>0.0</v>
      </c>
      <c r="I553" s="70">
        <v>2.0</v>
      </c>
      <c r="J553" s="70">
        <v>4.0</v>
      </c>
      <c r="K553" s="70">
        <v>17.0</v>
      </c>
      <c r="L553" s="70">
        <v>43.0</v>
      </c>
      <c r="M553" s="69" t="s">
        <v>7609</v>
      </c>
      <c r="N553" s="69" t="s">
        <v>7600</v>
      </c>
      <c r="O553" s="70">
        <v>3620.0</v>
      </c>
      <c r="P553" s="69" t="s">
        <v>7663</v>
      </c>
      <c r="Q553" s="16"/>
      <c r="R553" s="18"/>
      <c r="S553" s="18"/>
      <c r="T553" s="16"/>
      <c r="U553" s="16"/>
      <c r="V553" s="16"/>
      <c r="W553" s="51"/>
      <c r="X553" s="51"/>
      <c r="Y553" s="16"/>
      <c r="Z553" s="16"/>
      <c r="AA553" s="12"/>
      <c r="AB553" s="12"/>
      <c r="AC553" s="12"/>
      <c r="AD553" s="12"/>
      <c r="AE553" s="12"/>
      <c r="AF553" s="72"/>
      <c r="AG553" s="72"/>
      <c r="AH553" s="72"/>
      <c r="AI553" s="72"/>
      <c r="AJ553" s="72"/>
      <c r="AK553" s="72"/>
      <c r="AL553" s="72"/>
      <c r="AM553" s="72"/>
    </row>
    <row r="554">
      <c r="A554" s="70">
        <v>553.0</v>
      </c>
      <c r="B554" s="69" t="s">
        <v>6034</v>
      </c>
      <c r="C554" s="70">
        <v>991.0</v>
      </c>
      <c r="D554" s="70">
        <v>187.0</v>
      </c>
      <c r="E554" s="70">
        <v>15.0</v>
      </c>
      <c r="F554" s="70">
        <v>0.0</v>
      </c>
      <c r="G554" s="70">
        <v>0.0</v>
      </c>
      <c r="H554" s="70">
        <v>0.0</v>
      </c>
      <c r="I554" s="70">
        <v>0.0</v>
      </c>
      <c r="J554" s="70">
        <v>0.0</v>
      </c>
      <c r="K554" s="70">
        <v>4.0</v>
      </c>
      <c r="L554" s="70">
        <v>14.0</v>
      </c>
      <c r="M554" s="69" t="s">
        <v>7621</v>
      </c>
      <c r="N554" s="69" t="s">
        <v>7600</v>
      </c>
      <c r="O554" s="70">
        <v>1364.0</v>
      </c>
      <c r="P554" s="69" t="s">
        <v>7605</v>
      </c>
      <c r="Q554" s="16"/>
      <c r="R554" s="18"/>
      <c r="S554" s="18"/>
      <c r="T554" s="12"/>
      <c r="U554" s="16"/>
      <c r="V554" s="16"/>
      <c r="W554" s="51"/>
      <c r="X554" s="51"/>
      <c r="Y554" s="16"/>
      <c r="Z554" s="16"/>
      <c r="AA554" s="12"/>
      <c r="AB554" s="22"/>
      <c r="AC554" s="22"/>
      <c r="AD554" s="22"/>
      <c r="AE554" s="22"/>
      <c r="AF554" s="74"/>
      <c r="AG554" s="74"/>
      <c r="AH554" s="74"/>
      <c r="AI554" s="74"/>
      <c r="AJ554" s="74"/>
      <c r="AK554" s="74"/>
      <c r="AL554" s="74"/>
      <c r="AM554" s="74"/>
    </row>
    <row r="555">
      <c r="A555" s="70">
        <v>554.0</v>
      </c>
      <c r="B555" s="69" t="s">
        <v>6041</v>
      </c>
      <c r="C555" s="70">
        <v>2482.0</v>
      </c>
      <c r="D555" s="70">
        <v>421.0</v>
      </c>
      <c r="E555" s="70">
        <v>77.0</v>
      </c>
      <c r="F555" s="70">
        <v>1.0</v>
      </c>
      <c r="G555" s="70">
        <v>0.0</v>
      </c>
      <c r="H555" s="70">
        <v>0.0</v>
      </c>
      <c r="I555" s="70">
        <v>1.0</v>
      </c>
      <c r="J555" s="70">
        <v>0.0</v>
      </c>
      <c r="K555" s="70">
        <v>18.0</v>
      </c>
      <c r="L555" s="70">
        <v>33.0</v>
      </c>
      <c r="M555" s="69" t="s">
        <v>7604</v>
      </c>
      <c r="N555" s="69" t="s">
        <v>7600</v>
      </c>
      <c r="O555" s="70">
        <v>3191.0</v>
      </c>
      <c r="P555" s="69" t="s">
        <v>7602</v>
      </c>
      <c r="Q555" s="16"/>
      <c r="R555" s="18"/>
      <c r="S555" s="18"/>
      <c r="T555" s="12"/>
      <c r="U555" s="16"/>
      <c r="V555" s="16"/>
      <c r="W555" s="51"/>
      <c r="X555" s="51"/>
      <c r="Y555" s="16"/>
      <c r="Z555" s="16"/>
      <c r="AA555" s="12"/>
      <c r="AB555" s="12"/>
      <c r="AC555" s="12"/>
      <c r="AD555" s="12"/>
      <c r="AE555" s="12"/>
      <c r="AF555" s="72"/>
      <c r="AG555" s="72"/>
      <c r="AH555" s="72"/>
      <c r="AI555" s="72"/>
      <c r="AJ555" s="72"/>
      <c r="AK555" s="72"/>
      <c r="AL555" s="72"/>
      <c r="AM555" s="72"/>
    </row>
    <row r="556">
      <c r="A556" s="70">
        <v>555.0</v>
      </c>
      <c r="B556" s="69" t="s">
        <v>6055</v>
      </c>
      <c r="C556" s="70">
        <v>1215.0</v>
      </c>
      <c r="D556" s="70">
        <v>212.0</v>
      </c>
      <c r="E556" s="70">
        <v>53.0</v>
      </c>
      <c r="F556" s="70">
        <v>1.0</v>
      </c>
      <c r="G556" s="70">
        <v>0.0</v>
      </c>
      <c r="H556" s="70">
        <v>0.0</v>
      </c>
      <c r="I556" s="70">
        <v>0.0</v>
      </c>
      <c r="J556" s="70">
        <v>0.0</v>
      </c>
      <c r="K556" s="70">
        <v>1.0</v>
      </c>
      <c r="L556" s="70">
        <v>27.0</v>
      </c>
      <c r="M556" s="69" t="s">
        <v>8485</v>
      </c>
      <c r="N556" s="69" t="s">
        <v>7613</v>
      </c>
      <c r="O556" s="70">
        <v>1570.0</v>
      </c>
      <c r="P556" s="69" t="s">
        <v>7602</v>
      </c>
      <c r="Q556" s="16"/>
      <c r="R556" s="18"/>
      <c r="S556" s="18"/>
      <c r="T556" s="12"/>
      <c r="U556" s="16"/>
      <c r="V556" s="16"/>
      <c r="W556" s="51"/>
      <c r="X556" s="51"/>
      <c r="Y556" s="16"/>
      <c r="Z556" s="16"/>
      <c r="AA556" s="12"/>
      <c r="AB556" s="12"/>
      <c r="AC556" s="12"/>
      <c r="AD556" s="12"/>
      <c r="AE556" s="12"/>
      <c r="AF556" s="72"/>
      <c r="AG556" s="72"/>
      <c r="AH556" s="72"/>
      <c r="AI556" s="72"/>
      <c r="AJ556" s="72"/>
      <c r="AK556" s="72"/>
      <c r="AL556" s="72"/>
      <c r="AM556" s="72"/>
    </row>
    <row r="557">
      <c r="A557" s="70">
        <v>556.0</v>
      </c>
      <c r="B557" s="69" t="s">
        <v>6062</v>
      </c>
      <c r="C557" s="70">
        <v>1897.0</v>
      </c>
      <c r="D557" s="70">
        <v>323.0</v>
      </c>
      <c r="E557" s="70">
        <v>43.0</v>
      </c>
      <c r="F557" s="70">
        <v>0.0</v>
      </c>
      <c r="G557" s="70">
        <v>0.0</v>
      </c>
      <c r="H557" s="70">
        <v>0.0</v>
      </c>
      <c r="I557" s="70">
        <v>0.0</v>
      </c>
      <c r="J557" s="70">
        <v>1.0</v>
      </c>
      <c r="K557" s="70">
        <v>8.0</v>
      </c>
      <c r="L557" s="70">
        <v>45.0</v>
      </c>
      <c r="M557" s="69" t="s">
        <v>7604</v>
      </c>
      <c r="N557" s="69" t="s">
        <v>7600</v>
      </c>
      <c r="O557" s="70">
        <v>2572.0</v>
      </c>
      <c r="P557" s="69" t="s">
        <v>7602</v>
      </c>
      <c r="Q557" s="16"/>
      <c r="R557" s="18"/>
      <c r="S557" s="18"/>
      <c r="T557" s="12"/>
      <c r="U557" s="16"/>
      <c r="V557" s="16"/>
      <c r="W557" s="51"/>
      <c r="X557" s="51"/>
      <c r="Y557" s="16"/>
      <c r="Z557" s="16"/>
      <c r="AA557" s="12"/>
      <c r="AB557" s="12"/>
      <c r="AC557" s="12"/>
      <c r="AD557" s="12"/>
      <c r="AE557" s="12"/>
      <c r="AF557" s="72"/>
      <c r="AG557" s="72"/>
      <c r="AH557" s="72"/>
      <c r="AI557" s="72"/>
      <c r="AJ557" s="72"/>
      <c r="AK557" s="72"/>
      <c r="AL557" s="72"/>
      <c r="AM557" s="72"/>
    </row>
    <row r="558">
      <c r="A558" s="70">
        <v>557.0</v>
      </c>
      <c r="B558" s="69" t="s">
        <v>5856</v>
      </c>
      <c r="C558" s="70">
        <v>1379.0</v>
      </c>
      <c r="D558" s="70">
        <v>228.0</v>
      </c>
      <c r="E558" s="70">
        <v>54.0</v>
      </c>
      <c r="F558" s="70">
        <v>3.0</v>
      </c>
      <c r="G558" s="70">
        <v>0.0</v>
      </c>
      <c r="H558" s="70">
        <v>0.0</v>
      </c>
      <c r="I558" s="70">
        <v>0.0</v>
      </c>
      <c r="J558" s="70">
        <v>0.0</v>
      </c>
      <c r="K558" s="70">
        <v>7.0</v>
      </c>
      <c r="L558" s="70">
        <v>48.0</v>
      </c>
      <c r="M558" s="69" t="s">
        <v>7621</v>
      </c>
      <c r="N558" s="69" t="s">
        <v>7600</v>
      </c>
      <c r="O558" s="70">
        <v>1614.0</v>
      </c>
      <c r="P558" s="69" t="s">
        <v>7605</v>
      </c>
      <c r="Q558" s="16"/>
      <c r="R558" s="18"/>
      <c r="S558" s="18"/>
      <c r="T558" s="12"/>
      <c r="U558" s="16"/>
      <c r="V558" s="16"/>
      <c r="W558" s="51"/>
      <c r="X558" s="51"/>
      <c r="Y558" s="16"/>
      <c r="Z558" s="16"/>
      <c r="AA558" s="12"/>
      <c r="AB558" s="12"/>
      <c r="AC558" s="12"/>
      <c r="AD558" s="12"/>
      <c r="AE558" s="12"/>
      <c r="AF558" s="72"/>
      <c r="AG558" s="72"/>
      <c r="AH558" s="72"/>
      <c r="AI558" s="72"/>
      <c r="AJ558" s="72"/>
      <c r="AK558" s="72"/>
      <c r="AL558" s="72"/>
      <c r="AM558" s="72"/>
    </row>
    <row r="559">
      <c r="A559" s="70">
        <v>558.0</v>
      </c>
      <c r="B559" s="69" t="s">
        <v>6072</v>
      </c>
      <c r="C559" s="70">
        <v>2588.0</v>
      </c>
      <c r="D559" s="70">
        <v>432.0</v>
      </c>
      <c r="E559" s="70">
        <v>82.0</v>
      </c>
      <c r="F559" s="70">
        <v>0.0</v>
      </c>
      <c r="G559" s="70">
        <v>0.0</v>
      </c>
      <c r="H559" s="70">
        <v>0.0</v>
      </c>
      <c r="I559" s="70">
        <v>0.0</v>
      </c>
      <c r="J559" s="70">
        <v>1.0</v>
      </c>
      <c r="K559" s="70">
        <v>6.0</v>
      </c>
      <c r="L559" s="70">
        <v>48.0</v>
      </c>
      <c r="M559" s="69" t="s">
        <v>7699</v>
      </c>
      <c r="N559" s="69" t="s">
        <v>7600</v>
      </c>
      <c r="O559" s="70">
        <v>3402.0</v>
      </c>
      <c r="P559" s="69" t="s">
        <v>7602</v>
      </c>
      <c r="Q559" s="16"/>
      <c r="R559" s="18"/>
      <c r="S559" s="18"/>
      <c r="T559" s="12"/>
      <c r="U559" s="16"/>
      <c r="V559" s="16"/>
      <c r="W559" s="51"/>
      <c r="X559" s="51"/>
      <c r="Y559" s="16"/>
      <c r="Z559" s="16"/>
      <c r="AA559" s="12"/>
      <c r="AB559" s="12"/>
      <c r="AC559" s="12"/>
      <c r="AD559" s="12"/>
      <c r="AE559" s="12"/>
      <c r="AF559" s="72"/>
      <c r="AG559" s="72"/>
      <c r="AH559" s="72"/>
      <c r="AI559" s="72"/>
      <c r="AJ559" s="72"/>
      <c r="AK559" s="72"/>
      <c r="AL559" s="72"/>
      <c r="AM559" s="72"/>
    </row>
    <row r="560">
      <c r="A560" s="70">
        <v>559.0</v>
      </c>
      <c r="B560" s="69" t="s">
        <v>6080</v>
      </c>
      <c r="C560" s="70">
        <v>2138.0</v>
      </c>
      <c r="D560" s="70">
        <v>367.0</v>
      </c>
      <c r="E560" s="70">
        <v>105.0</v>
      </c>
      <c r="F560" s="70">
        <v>1.0</v>
      </c>
      <c r="G560" s="70">
        <v>0.0</v>
      </c>
      <c r="H560" s="70">
        <v>0.0</v>
      </c>
      <c r="I560" s="70">
        <v>1.0</v>
      </c>
      <c r="J560" s="70">
        <v>4.0</v>
      </c>
      <c r="K560" s="70">
        <v>7.0</v>
      </c>
      <c r="L560" s="70">
        <v>125.0</v>
      </c>
      <c r="M560" s="69" t="s">
        <v>7687</v>
      </c>
      <c r="N560" s="69" t="s">
        <v>7600</v>
      </c>
      <c r="O560" s="70">
        <v>2898.0</v>
      </c>
      <c r="P560" s="69" t="s">
        <v>7602</v>
      </c>
      <c r="Q560" s="16"/>
      <c r="R560" s="18"/>
      <c r="S560" s="18"/>
      <c r="T560" s="12"/>
      <c r="U560" s="16"/>
      <c r="V560" s="16"/>
      <c r="W560" s="51"/>
      <c r="X560" s="51"/>
      <c r="Y560" s="16"/>
      <c r="Z560" s="16"/>
      <c r="AA560" s="12"/>
      <c r="AB560" s="12"/>
      <c r="AC560" s="12"/>
      <c r="AD560" s="12"/>
      <c r="AE560" s="12"/>
      <c r="AF560" s="72"/>
      <c r="AG560" s="72"/>
      <c r="AH560" s="72"/>
      <c r="AI560" s="72"/>
      <c r="AJ560" s="72"/>
      <c r="AK560" s="72"/>
      <c r="AL560" s="72"/>
      <c r="AM560" s="72"/>
    </row>
    <row r="561">
      <c r="A561" s="70">
        <v>560.0</v>
      </c>
      <c r="B561" s="69" t="s">
        <v>6087</v>
      </c>
      <c r="C561" s="70">
        <v>3846.0</v>
      </c>
      <c r="D561" s="70">
        <v>690.0</v>
      </c>
      <c r="E561" s="70">
        <v>133.0</v>
      </c>
      <c r="F561" s="70">
        <v>2.0</v>
      </c>
      <c r="G561" s="70">
        <v>0.0</v>
      </c>
      <c r="H561" s="70">
        <v>0.0</v>
      </c>
      <c r="I561" s="70">
        <v>0.0</v>
      </c>
      <c r="J561" s="70">
        <v>0.0</v>
      </c>
      <c r="K561" s="70">
        <v>27.0</v>
      </c>
      <c r="L561" s="70">
        <v>113.0</v>
      </c>
      <c r="M561" s="69" t="s">
        <v>7604</v>
      </c>
      <c r="N561" s="69" t="s">
        <v>7600</v>
      </c>
      <c r="O561" s="70">
        <v>5253.0</v>
      </c>
      <c r="P561" s="69" t="s">
        <v>7605</v>
      </c>
      <c r="Q561" s="16"/>
      <c r="R561" s="18"/>
      <c r="S561" s="18"/>
      <c r="T561" s="12"/>
      <c r="U561" s="16"/>
      <c r="V561" s="16"/>
      <c r="W561" s="51"/>
      <c r="X561" s="51"/>
      <c r="Y561" s="16"/>
      <c r="Z561" s="16"/>
      <c r="AA561" s="12"/>
      <c r="AB561" s="12"/>
      <c r="AC561" s="12"/>
      <c r="AD561" s="12"/>
      <c r="AE561" s="12"/>
      <c r="AF561" s="72"/>
      <c r="AG561" s="72"/>
      <c r="AH561" s="72"/>
      <c r="AI561" s="72"/>
      <c r="AJ561" s="72"/>
      <c r="AK561" s="72"/>
      <c r="AL561" s="72"/>
      <c r="AM561" s="72"/>
    </row>
    <row r="562">
      <c r="A562" s="70">
        <v>561.0</v>
      </c>
      <c r="B562" s="69" t="s">
        <v>6094</v>
      </c>
      <c r="C562" s="70">
        <v>2257.0</v>
      </c>
      <c r="D562" s="70">
        <v>402.0</v>
      </c>
      <c r="E562" s="70">
        <v>67.0</v>
      </c>
      <c r="F562" s="70">
        <v>2.0</v>
      </c>
      <c r="G562" s="70">
        <v>0.0</v>
      </c>
      <c r="H562" s="70">
        <v>0.0</v>
      </c>
      <c r="I562" s="70">
        <v>0.0</v>
      </c>
      <c r="J562" s="70">
        <v>0.0</v>
      </c>
      <c r="K562" s="70">
        <v>21.0</v>
      </c>
      <c r="L562" s="70">
        <v>57.0</v>
      </c>
      <c r="M562" s="69" t="s">
        <v>7604</v>
      </c>
      <c r="N562" s="69" t="s">
        <v>7600</v>
      </c>
      <c r="O562" s="70">
        <v>2878.0</v>
      </c>
      <c r="P562" s="69" t="s">
        <v>7602</v>
      </c>
      <c r="Q562" s="16"/>
      <c r="R562" s="18"/>
      <c r="S562" s="18"/>
      <c r="T562" s="12"/>
      <c r="U562" s="16"/>
      <c r="V562" s="16"/>
      <c r="W562" s="51"/>
      <c r="X562" s="51"/>
      <c r="Y562" s="16"/>
      <c r="Z562" s="16"/>
      <c r="AA562" s="12"/>
      <c r="AB562" s="12"/>
      <c r="AC562" s="12"/>
      <c r="AD562" s="12"/>
      <c r="AE562" s="12"/>
      <c r="AF562" s="72"/>
      <c r="AG562" s="72"/>
      <c r="AH562" s="72"/>
      <c r="AI562" s="72"/>
      <c r="AJ562" s="72"/>
      <c r="AK562" s="72"/>
      <c r="AL562" s="72"/>
      <c r="AM562" s="72"/>
    </row>
    <row r="563">
      <c r="A563" s="70">
        <v>562.0</v>
      </c>
      <c r="B563" s="69" t="s">
        <v>6101</v>
      </c>
      <c r="C563" s="70">
        <v>2988.0</v>
      </c>
      <c r="D563" s="70">
        <v>468.0</v>
      </c>
      <c r="E563" s="70">
        <v>191.0</v>
      </c>
      <c r="F563" s="70">
        <v>1.0</v>
      </c>
      <c r="G563" s="70">
        <v>1.0</v>
      </c>
      <c r="H563" s="70">
        <v>0.0</v>
      </c>
      <c r="I563" s="70">
        <v>1.0</v>
      </c>
      <c r="J563" s="70">
        <v>0.0</v>
      </c>
      <c r="K563" s="70">
        <v>33.0</v>
      </c>
      <c r="L563" s="70">
        <v>101.0</v>
      </c>
      <c r="M563" s="69" t="s">
        <v>7604</v>
      </c>
      <c r="N563" s="69" t="s">
        <v>7600</v>
      </c>
      <c r="O563" s="70">
        <v>3799.0</v>
      </c>
      <c r="P563" s="69" t="s">
        <v>7602</v>
      </c>
      <c r="Q563" s="16"/>
      <c r="R563" s="18"/>
      <c r="S563" s="18"/>
      <c r="T563" s="12"/>
      <c r="U563" s="16"/>
      <c r="V563" s="16"/>
      <c r="W563" s="51"/>
      <c r="X563" s="51"/>
      <c r="Y563" s="16"/>
      <c r="Z563" s="16"/>
      <c r="AA563" s="12"/>
      <c r="AB563" s="12"/>
      <c r="AC563" s="12"/>
      <c r="AD563" s="12"/>
      <c r="AE563" s="12"/>
      <c r="AF563" s="72"/>
      <c r="AG563" s="72"/>
      <c r="AH563" s="72"/>
      <c r="AI563" s="72"/>
      <c r="AJ563" s="72"/>
      <c r="AK563" s="72"/>
      <c r="AL563" s="72"/>
      <c r="AM563" s="72"/>
    </row>
    <row r="564">
      <c r="A564" s="70">
        <v>563.0</v>
      </c>
      <c r="B564" s="69" t="s">
        <v>6109</v>
      </c>
      <c r="C564" s="70">
        <v>1233.0</v>
      </c>
      <c r="D564" s="70">
        <v>211.0</v>
      </c>
      <c r="E564" s="70">
        <v>23.0</v>
      </c>
      <c r="F564" s="70">
        <v>0.0</v>
      </c>
      <c r="G564" s="70">
        <v>0.0</v>
      </c>
      <c r="H564" s="70">
        <v>0.0</v>
      </c>
      <c r="I564" s="70">
        <v>0.0</v>
      </c>
      <c r="J564" s="70">
        <v>0.0</v>
      </c>
      <c r="K564" s="70">
        <v>0.0</v>
      </c>
      <c r="L564" s="70">
        <v>23.0</v>
      </c>
      <c r="M564" s="69" t="s">
        <v>7604</v>
      </c>
      <c r="N564" s="69" t="s">
        <v>7600</v>
      </c>
      <c r="O564" s="70">
        <v>1607.0</v>
      </c>
      <c r="P564" s="72"/>
      <c r="Q564" s="16"/>
      <c r="R564" s="18"/>
      <c r="S564" s="18"/>
      <c r="T564" s="12"/>
      <c r="U564" s="16"/>
      <c r="V564" s="16"/>
      <c r="W564" s="51"/>
      <c r="X564" s="51"/>
      <c r="Y564" s="16"/>
      <c r="Z564" s="16"/>
      <c r="AA564" s="12"/>
      <c r="AB564" s="12"/>
      <c r="AC564" s="12"/>
      <c r="AD564" s="12"/>
      <c r="AE564" s="12"/>
      <c r="AF564" s="72"/>
      <c r="AG564" s="72"/>
      <c r="AH564" s="72"/>
      <c r="AI564" s="72"/>
      <c r="AJ564" s="72"/>
      <c r="AK564" s="72"/>
      <c r="AL564" s="72"/>
      <c r="AM564" s="72"/>
    </row>
    <row r="565">
      <c r="A565" s="70">
        <v>564.0</v>
      </c>
      <c r="B565" s="69" t="s">
        <v>6117</v>
      </c>
      <c r="C565" s="70">
        <v>1559.0</v>
      </c>
      <c r="D565" s="70">
        <v>287.0</v>
      </c>
      <c r="E565" s="70">
        <v>48.0</v>
      </c>
      <c r="F565" s="70">
        <v>1.0</v>
      </c>
      <c r="G565" s="70">
        <v>0.0</v>
      </c>
      <c r="H565" s="70">
        <v>0.0</v>
      </c>
      <c r="I565" s="70">
        <v>0.0</v>
      </c>
      <c r="J565" s="70">
        <v>2.0</v>
      </c>
      <c r="K565" s="70">
        <v>4.0</v>
      </c>
      <c r="L565" s="70">
        <v>41.0</v>
      </c>
      <c r="M565" s="69" t="s">
        <v>7604</v>
      </c>
      <c r="N565" s="69" t="s">
        <v>7600</v>
      </c>
      <c r="O565" s="70">
        <v>2067.0</v>
      </c>
      <c r="P565" s="69" t="s">
        <v>7602</v>
      </c>
      <c r="Q565" s="16"/>
      <c r="R565" s="18"/>
      <c r="S565" s="18"/>
      <c r="T565" s="12"/>
      <c r="U565" s="16"/>
      <c r="V565" s="16"/>
      <c r="W565" s="51"/>
      <c r="X565" s="51"/>
      <c r="Y565" s="16"/>
      <c r="Z565" s="16"/>
      <c r="AA565" s="12"/>
      <c r="AB565" s="12"/>
      <c r="AC565" s="12"/>
      <c r="AD565" s="12"/>
      <c r="AE565" s="12"/>
      <c r="AF565" s="72"/>
      <c r="AG565" s="72"/>
      <c r="AH565" s="72"/>
      <c r="AI565" s="72"/>
      <c r="AJ565" s="72"/>
      <c r="AK565" s="72"/>
      <c r="AL565" s="72"/>
      <c r="AM565" s="72"/>
    </row>
    <row r="566">
      <c r="A566" s="70">
        <v>565.0</v>
      </c>
      <c r="B566" s="69" t="s">
        <v>6124</v>
      </c>
      <c r="C566" s="70">
        <v>3854.0</v>
      </c>
      <c r="D566" s="70">
        <v>664.0</v>
      </c>
      <c r="E566" s="70">
        <v>211.0</v>
      </c>
      <c r="F566" s="70">
        <v>1.0</v>
      </c>
      <c r="G566" s="70">
        <v>0.0</v>
      </c>
      <c r="H566" s="70">
        <v>0.0</v>
      </c>
      <c r="I566" s="70">
        <v>0.0</v>
      </c>
      <c r="J566" s="70">
        <v>3.0</v>
      </c>
      <c r="K566" s="70">
        <v>26.0</v>
      </c>
      <c r="L566" s="70">
        <v>158.0</v>
      </c>
      <c r="M566" s="69" t="s">
        <v>8504</v>
      </c>
      <c r="N566" s="69" t="s">
        <v>7600</v>
      </c>
      <c r="O566" s="70">
        <v>4945.0</v>
      </c>
      <c r="P566" s="69" t="s">
        <v>7602</v>
      </c>
      <c r="Q566" s="16"/>
      <c r="R566" s="18"/>
      <c r="S566" s="18"/>
      <c r="T566" s="12"/>
      <c r="U566" s="16"/>
      <c r="V566" s="16"/>
      <c r="W566" s="51"/>
      <c r="X566" s="51"/>
      <c r="Y566" s="16"/>
      <c r="Z566" s="16"/>
      <c r="AA566" s="12"/>
      <c r="AB566" s="12"/>
      <c r="AC566" s="12"/>
      <c r="AD566" s="12"/>
      <c r="AE566" s="12"/>
      <c r="AF566" s="72"/>
      <c r="AG566" s="72"/>
      <c r="AH566" s="72"/>
      <c r="AI566" s="72"/>
      <c r="AJ566" s="72"/>
      <c r="AK566" s="72"/>
      <c r="AL566" s="72"/>
      <c r="AM566" s="72"/>
    </row>
    <row r="567">
      <c r="A567" s="70">
        <v>566.0</v>
      </c>
      <c r="B567" s="69" t="s">
        <v>6132</v>
      </c>
      <c r="C567" s="70">
        <v>3014.0</v>
      </c>
      <c r="D567" s="70">
        <v>483.0</v>
      </c>
      <c r="E567" s="70">
        <v>80.0</v>
      </c>
      <c r="F567" s="70">
        <v>0.0</v>
      </c>
      <c r="G567" s="70">
        <v>0.0</v>
      </c>
      <c r="H567" s="70">
        <v>0.0</v>
      </c>
      <c r="I567" s="70">
        <v>3.0</v>
      </c>
      <c r="J567" s="70">
        <v>0.0</v>
      </c>
      <c r="K567" s="70">
        <v>18.0</v>
      </c>
      <c r="L567" s="70">
        <v>115.0</v>
      </c>
      <c r="M567" s="69" t="s">
        <v>7604</v>
      </c>
      <c r="N567" s="69" t="s">
        <v>7600</v>
      </c>
      <c r="O567" s="70">
        <v>3966.0</v>
      </c>
      <c r="P567" s="69" t="s">
        <v>7602</v>
      </c>
      <c r="Q567" s="16"/>
      <c r="R567" s="18"/>
      <c r="S567" s="18"/>
      <c r="T567" s="12"/>
      <c r="U567" s="16"/>
      <c r="V567" s="16"/>
      <c r="W567" s="51"/>
      <c r="X567" s="51"/>
      <c r="Y567" s="16"/>
      <c r="Z567" s="16"/>
      <c r="AC567" s="16"/>
      <c r="AD567" s="16"/>
      <c r="AE567" s="16"/>
      <c r="AF567" s="72"/>
      <c r="AG567" s="72"/>
      <c r="AH567" s="72"/>
      <c r="AI567" s="72"/>
      <c r="AJ567" s="72"/>
      <c r="AK567" s="72"/>
      <c r="AL567" s="72"/>
      <c r="AM567" s="72"/>
    </row>
    <row r="568">
      <c r="A568" s="70">
        <v>567.0</v>
      </c>
      <c r="B568" s="69" t="s">
        <v>6141</v>
      </c>
      <c r="C568" s="70">
        <v>1922.0</v>
      </c>
      <c r="D568" s="70">
        <v>353.0</v>
      </c>
      <c r="E568" s="70">
        <v>53.0</v>
      </c>
      <c r="F568" s="70">
        <v>1.0</v>
      </c>
      <c r="G568" s="70">
        <v>0.0</v>
      </c>
      <c r="H568" s="70">
        <v>0.0</v>
      </c>
      <c r="I568" s="70">
        <v>0.0</v>
      </c>
      <c r="J568" s="70">
        <v>0.0</v>
      </c>
      <c r="K568" s="70">
        <v>0.0</v>
      </c>
      <c r="L568" s="70">
        <v>72.0</v>
      </c>
      <c r="M568" s="69" t="s">
        <v>7604</v>
      </c>
      <c r="N568" s="69" t="s">
        <v>7600</v>
      </c>
      <c r="O568" s="70">
        <v>2519.0</v>
      </c>
      <c r="P568" s="69" t="s">
        <v>7602</v>
      </c>
      <c r="Q568" s="16"/>
      <c r="R568" s="18"/>
      <c r="S568" s="18"/>
      <c r="T568" s="12"/>
      <c r="U568" s="16"/>
      <c r="V568" s="16"/>
      <c r="W568" s="22"/>
      <c r="X568" s="22"/>
      <c r="Y568" s="16"/>
      <c r="Z568" s="16"/>
      <c r="AC568" s="16"/>
      <c r="AD568" s="16"/>
      <c r="AE568" s="16"/>
      <c r="AF568" s="72"/>
      <c r="AG568" s="72"/>
      <c r="AH568" s="72"/>
      <c r="AI568" s="72"/>
      <c r="AJ568" s="72"/>
      <c r="AK568" s="72"/>
      <c r="AL568" s="72"/>
      <c r="AM568" s="72"/>
    </row>
    <row r="569">
      <c r="A569" s="70">
        <v>568.0</v>
      </c>
      <c r="B569" s="69" t="s">
        <v>6150</v>
      </c>
      <c r="C569" s="70">
        <v>2901.0</v>
      </c>
      <c r="D569" s="70">
        <v>404.0</v>
      </c>
      <c r="E569" s="70">
        <v>159.0</v>
      </c>
      <c r="F569" s="70">
        <v>2.0</v>
      </c>
      <c r="G569" s="70">
        <v>0.0</v>
      </c>
      <c r="H569" s="70">
        <v>0.0</v>
      </c>
      <c r="I569" s="70">
        <v>0.0</v>
      </c>
      <c r="J569" s="70">
        <v>3.0</v>
      </c>
      <c r="K569" s="70">
        <v>24.0</v>
      </c>
      <c r="L569" s="70">
        <v>87.0</v>
      </c>
      <c r="M569" s="69" t="s">
        <v>8508</v>
      </c>
      <c r="N569" s="69" t="s">
        <v>7600</v>
      </c>
      <c r="O569" s="70">
        <v>3498.0</v>
      </c>
      <c r="P569" s="69" t="s">
        <v>7602</v>
      </c>
      <c r="Q569" s="16"/>
      <c r="R569" s="18"/>
      <c r="S569" s="18"/>
      <c r="T569" s="12"/>
      <c r="U569" s="16"/>
      <c r="V569" s="16"/>
      <c r="W569" s="51"/>
      <c r="X569" s="51"/>
      <c r="Y569" s="16"/>
      <c r="Z569" s="16"/>
      <c r="AC569" s="16"/>
      <c r="AD569" s="16"/>
      <c r="AE569" s="16"/>
      <c r="AF569" s="72"/>
      <c r="AG569" s="72"/>
      <c r="AH569" s="72"/>
      <c r="AI569" s="72"/>
      <c r="AJ569" s="72"/>
      <c r="AK569" s="72"/>
      <c r="AL569" s="72"/>
      <c r="AM569" s="72"/>
    </row>
    <row r="570">
      <c r="A570" s="70">
        <v>569.0</v>
      </c>
      <c r="B570" s="69" t="s">
        <v>6155</v>
      </c>
      <c r="C570" s="70">
        <v>152.0</v>
      </c>
      <c r="D570" s="70">
        <v>25.0</v>
      </c>
      <c r="E570" s="70">
        <v>8.0</v>
      </c>
      <c r="F570" s="70">
        <v>0.0</v>
      </c>
      <c r="G570" s="70">
        <v>0.0</v>
      </c>
      <c r="H570" s="70">
        <v>0.0</v>
      </c>
      <c r="I570" s="70">
        <v>0.0</v>
      </c>
      <c r="J570" s="70">
        <v>0.0</v>
      </c>
      <c r="K570" s="70">
        <v>0.0</v>
      </c>
      <c r="L570" s="70">
        <v>7.0</v>
      </c>
      <c r="M570" s="69" t="s">
        <v>7662</v>
      </c>
      <c r="N570" s="69" t="s">
        <v>7600</v>
      </c>
      <c r="O570" s="70">
        <v>206.0</v>
      </c>
      <c r="P570" s="69" t="s">
        <v>7602</v>
      </c>
      <c r="Q570" s="16"/>
      <c r="R570" s="18"/>
      <c r="S570" s="18"/>
      <c r="T570" s="12"/>
      <c r="U570" s="16"/>
      <c r="V570" s="16"/>
      <c r="W570" s="22"/>
      <c r="X570" s="22"/>
      <c r="Y570" s="16"/>
      <c r="Z570" s="16"/>
      <c r="AC570" s="16"/>
      <c r="AD570" s="16"/>
      <c r="AE570" s="16"/>
      <c r="AF570" s="72"/>
      <c r="AG570" s="72"/>
      <c r="AH570" s="72"/>
      <c r="AI570" s="72"/>
      <c r="AJ570" s="72"/>
      <c r="AK570" s="72"/>
      <c r="AL570" s="72"/>
      <c r="AM570" s="72"/>
    </row>
    <row r="571">
      <c r="A571" s="70">
        <v>570.0</v>
      </c>
      <c r="B571" s="69" t="s">
        <v>6167</v>
      </c>
      <c r="C571" s="70">
        <v>877.0</v>
      </c>
      <c r="D571" s="70">
        <v>187.0</v>
      </c>
      <c r="E571" s="70">
        <v>24.0</v>
      </c>
      <c r="F571" s="70">
        <v>0.0</v>
      </c>
      <c r="G571" s="70">
        <v>0.0</v>
      </c>
      <c r="H571" s="70">
        <v>0.0</v>
      </c>
      <c r="I571" s="70">
        <v>0.0</v>
      </c>
      <c r="J571" s="70">
        <v>0.0</v>
      </c>
      <c r="K571" s="70">
        <v>3.0</v>
      </c>
      <c r="L571" s="70">
        <v>29.0</v>
      </c>
      <c r="M571" s="69" t="s">
        <v>7609</v>
      </c>
      <c r="N571" s="69" t="s">
        <v>7600</v>
      </c>
      <c r="O571" s="70">
        <v>1099.0</v>
      </c>
      <c r="P571" s="69" t="s">
        <v>7602</v>
      </c>
      <c r="Q571" s="16"/>
      <c r="R571" s="18"/>
      <c r="S571" s="18"/>
      <c r="T571" s="12"/>
      <c r="U571" s="16"/>
      <c r="V571" s="16"/>
      <c r="W571" s="22"/>
      <c r="X571" s="22"/>
      <c r="Y571" s="16"/>
      <c r="Z571" s="16"/>
      <c r="AC571" s="16"/>
      <c r="AD571" s="16"/>
      <c r="AE571" s="16"/>
      <c r="AF571" s="72"/>
      <c r="AG571" s="72"/>
      <c r="AH571" s="72"/>
      <c r="AI571" s="72"/>
      <c r="AJ571" s="72"/>
      <c r="AK571" s="72"/>
      <c r="AL571" s="72"/>
      <c r="AM571" s="72"/>
    </row>
    <row r="572">
      <c r="A572" s="70">
        <v>571.0</v>
      </c>
      <c r="B572" s="69" t="s">
        <v>4120</v>
      </c>
      <c r="C572" s="70">
        <v>1111.0</v>
      </c>
      <c r="D572" s="70">
        <v>187.0</v>
      </c>
      <c r="E572" s="70">
        <v>22.0</v>
      </c>
      <c r="F572" s="70">
        <v>0.0</v>
      </c>
      <c r="G572" s="70">
        <v>0.0</v>
      </c>
      <c r="H572" s="70">
        <v>0.0</v>
      </c>
      <c r="I572" s="70">
        <v>0.0</v>
      </c>
      <c r="J572" s="70">
        <v>0.0</v>
      </c>
      <c r="K572" s="70">
        <v>3.0</v>
      </c>
      <c r="L572" s="70">
        <v>21.0</v>
      </c>
      <c r="M572" s="69" t="s">
        <v>8516</v>
      </c>
      <c r="N572" s="69" t="s">
        <v>7600</v>
      </c>
      <c r="O572" s="70">
        <v>1558.0</v>
      </c>
      <c r="P572" s="69" t="s">
        <v>7602</v>
      </c>
      <c r="Q572" s="16"/>
      <c r="R572" s="18"/>
      <c r="S572" s="18"/>
      <c r="T572" s="12"/>
      <c r="U572" s="16"/>
      <c r="V572" s="16"/>
      <c r="W572" s="51"/>
      <c r="X572" s="51"/>
      <c r="Y572" s="16"/>
      <c r="Z572" s="16"/>
      <c r="AC572" s="16"/>
      <c r="AD572" s="16"/>
      <c r="AE572" s="16"/>
      <c r="AF572" s="72"/>
      <c r="AG572" s="72"/>
      <c r="AH572" s="72"/>
      <c r="AI572" s="72"/>
      <c r="AJ572" s="72"/>
      <c r="AK572" s="72"/>
      <c r="AL572" s="72"/>
      <c r="AM572" s="72"/>
    </row>
    <row r="573">
      <c r="A573" s="70">
        <v>572.0</v>
      </c>
      <c r="B573" s="69" t="s">
        <v>4821</v>
      </c>
      <c r="C573" s="70">
        <v>1076.0</v>
      </c>
      <c r="D573" s="70">
        <v>194.0</v>
      </c>
      <c r="E573" s="70">
        <v>32.0</v>
      </c>
      <c r="F573" s="70">
        <v>0.0</v>
      </c>
      <c r="G573" s="70">
        <v>0.0</v>
      </c>
      <c r="H573" s="70">
        <v>0.0</v>
      </c>
      <c r="I573" s="70">
        <v>0.0</v>
      </c>
      <c r="J573" s="70">
        <v>0.0</v>
      </c>
      <c r="K573" s="70">
        <v>7.0</v>
      </c>
      <c r="L573" s="70">
        <v>41.0</v>
      </c>
      <c r="M573" s="69" t="s">
        <v>7604</v>
      </c>
      <c r="N573" s="69" t="s">
        <v>7600</v>
      </c>
      <c r="O573" s="70">
        <v>1458.0</v>
      </c>
      <c r="P573" s="69" t="s">
        <v>7602</v>
      </c>
      <c r="Q573" s="16"/>
      <c r="R573" s="18"/>
      <c r="S573" s="18"/>
      <c r="T573" s="12"/>
      <c r="U573" s="16"/>
      <c r="V573" s="16"/>
      <c r="W573" s="22"/>
      <c r="X573" s="22"/>
      <c r="Y573" s="22"/>
      <c r="Z573" s="16"/>
      <c r="AC573" s="16"/>
      <c r="AD573" s="16"/>
      <c r="AE573" s="16"/>
      <c r="AF573" s="72"/>
      <c r="AG573" s="72"/>
      <c r="AH573" s="72"/>
      <c r="AI573" s="72"/>
      <c r="AJ573" s="72"/>
      <c r="AK573" s="72"/>
      <c r="AL573" s="72"/>
      <c r="AM573" s="72"/>
    </row>
    <row r="574">
      <c r="A574" s="70">
        <v>573.0</v>
      </c>
      <c r="B574" s="69" t="s">
        <v>5433</v>
      </c>
      <c r="C574" s="70">
        <v>6454.0</v>
      </c>
      <c r="D574" s="70">
        <v>1073.0</v>
      </c>
      <c r="E574" s="70">
        <v>245.0</v>
      </c>
      <c r="F574" s="70">
        <v>1.0</v>
      </c>
      <c r="G574" s="70">
        <v>0.0</v>
      </c>
      <c r="H574" s="70">
        <v>0.0</v>
      </c>
      <c r="I574" s="70">
        <v>0.0</v>
      </c>
      <c r="J574" s="70">
        <v>5.0</v>
      </c>
      <c r="K574" s="70">
        <v>13.0</v>
      </c>
      <c r="L574" s="70">
        <v>128.0</v>
      </c>
      <c r="M574" s="69" t="s">
        <v>7604</v>
      </c>
      <c r="N574" s="69" t="s">
        <v>7600</v>
      </c>
      <c r="O574" s="70">
        <v>8427.0</v>
      </c>
      <c r="P574" s="69" t="s">
        <v>7602</v>
      </c>
      <c r="Q574" s="16"/>
      <c r="R574" s="18"/>
      <c r="S574" s="18"/>
      <c r="T574" s="12"/>
      <c r="U574" s="16"/>
      <c r="V574" s="16"/>
      <c r="W574" s="51"/>
      <c r="X574" s="51"/>
      <c r="Y574" s="16"/>
      <c r="Z574" s="16"/>
      <c r="AC574" s="16"/>
      <c r="AD574" s="16"/>
      <c r="AE574" s="16"/>
      <c r="AF574" s="72"/>
      <c r="AG574" s="72"/>
      <c r="AH574" s="72"/>
      <c r="AI574" s="72"/>
      <c r="AJ574" s="72"/>
      <c r="AK574" s="72"/>
      <c r="AL574" s="72"/>
      <c r="AM574" s="72"/>
    </row>
    <row r="575">
      <c r="A575" s="70">
        <v>574.0</v>
      </c>
      <c r="B575" s="69" t="s">
        <v>6197</v>
      </c>
      <c r="C575" s="70">
        <v>1757.0</v>
      </c>
      <c r="D575" s="70">
        <v>273.0</v>
      </c>
      <c r="E575" s="70">
        <v>102.0</v>
      </c>
      <c r="F575" s="70">
        <v>2.0</v>
      </c>
      <c r="G575" s="70">
        <v>0.0</v>
      </c>
      <c r="H575" s="70">
        <v>0.0</v>
      </c>
      <c r="I575" s="70">
        <v>1.0</v>
      </c>
      <c r="J575" s="70">
        <v>3.0</v>
      </c>
      <c r="K575" s="70">
        <v>29.0</v>
      </c>
      <c r="L575" s="70">
        <v>82.0</v>
      </c>
      <c r="M575" s="69" t="s">
        <v>8525</v>
      </c>
      <c r="N575" s="69" t="s">
        <v>7613</v>
      </c>
      <c r="O575" s="70">
        <v>2167.0</v>
      </c>
      <c r="P575" s="69" t="s">
        <v>7605</v>
      </c>
      <c r="Q575" s="16"/>
      <c r="R575" s="18"/>
      <c r="S575" s="18"/>
      <c r="T575" s="12"/>
      <c r="U575" s="16"/>
      <c r="V575" s="16"/>
      <c r="W575" s="22"/>
      <c r="X575" s="22"/>
      <c r="Y575" s="16"/>
      <c r="Z575" s="16"/>
      <c r="AC575" s="16"/>
      <c r="AD575" s="16"/>
      <c r="AE575" s="16"/>
      <c r="AF575" s="72"/>
      <c r="AG575" s="72"/>
      <c r="AH575" s="72"/>
      <c r="AI575" s="72"/>
      <c r="AJ575" s="72"/>
      <c r="AK575" s="72"/>
      <c r="AL575" s="72"/>
      <c r="AM575" s="72"/>
    </row>
    <row r="576">
      <c r="A576" s="70">
        <v>575.0</v>
      </c>
      <c r="B576" s="69" t="s">
        <v>6207</v>
      </c>
      <c r="C576" s="70">
        <v>1637.0</v>
      </c>
      <c r="D576" s="70">
        <v>287.0</v>
      </c>
      <c r="E576" s="70">
        <v>65.0</v>
      </c>
      <c r="F576" s="70">
        <v>0.0</v>
      </c>
      <c r="G576" s="70">
        <v>0.0</v>
      </c>
      <c r="H576" s="70">
        <v>0.0</v>
      </c>
      <c r="I576" s="70">
        <v>3.0</v>
      </c>
      <c r="J576" s="70">
        <v>2.0</v>
      </c>
      <c r="K576" s="70">
        <v>14.0</v>
      </c>
      <c r="L576" s="70">
        <v>68.0</v>
      </c>
      <c r="M576" s="69" t="s">
        <v>7604</v>
      </c>
      <c r="N576" s="69" t="s">
        <v>7600</v>
      </c>
      <c r="O576" s="70">
        <v>2198.0</v>
      </c>
      <c r="P576" s="69" t="s">
        <v>7602</v>
      </c>
      <c r="Q576" s="16"/>
      <c r="R576" s="18"/>
      <c r="S576" s="18"/>
      <c r="T576" s="12"/>
      <c r="U576" s="16"/>
      <c r="V576" s="16"/>
      <c r="W576" s="22"/>
      <c r="X576" s="22"/>
      <c r="Y576" s="16"/>
      <c r="Z576" s="16"/>
      <c r="AC576" s="16"/>
      <c r="AD576" s="16"/>
      <c r="AE576" s="16"/>
      <c r="AF576" s="72"/>
      <c r="AG576" s="72"/>
      <c r="AH576" s="72"/>
      <c r="AI576" s="72"/>
      <c r="AJ576" s="72"/>
      <c r="AK576" s="72"/>
      <c r="AL576" s="72"/>
      <c r="AM576" s="72"/>
    </row>
    <row r="577">
      <c r="A577" s="70">
        <v>576.0</v>
      </c>
      <c r="B577" s="69" t="s">
        <v>3734</v>
      </c>
      <c r="C577" s="70">
        <v>618.0</v>
      </c>
      <c r="D577" s="70">
        <v>110.0</v>
      </c>
      <c r="E577" s="70">
        <v>14.0</v>
      </c>
      <c r="F577" s="70">
        <v>0.0</v>
      </c>
      <c r="G577" s="70">
        <v>0.0</v>
      </c>
      <c r="H577" s="70">
        <v>0.0</v>
      </c>
      <c r="I577" s="70">
        <v>0.0</v>
      </c>
      <c r="J577" s="70">
        <v>0.0</v>
      </c>
      <c r="K577" s="70">
        <v>0.0</v>
      </c>
      <c r="L577" s="70">
        <v>11.0</v>
      </c>
      <c r="M577" s="69" t="s">
        <v>7609</v>
      </c>
      <c r="N577" s="69" t="s">
        <v>7600</v>
      </c>
      <c r="O577" s="70">
        <v>835.0</v>
      </c>
      <c r="P577" s="69" t="s">
        <v>7602</v>
      </c>
      <c r="Q577" s="16"/>
      <c r="R577" s="18"/>
      <c r="S577" s="18"/>
      <c r="T577" s="12"/>
      <c r="U577" s="16"/>
      <c r="V577" s="16"/>
      <c r="W577" s="22"/>
      <c r="X577" s="22"/>
      <c r="Y577" s="16"/>
      <c r="Z577" s="16"/>
      <c r="AC577" s="16"/>
      <c r="AD577" s="16"/>
      <c r="AE577" s="16"/>
      <c r="AF577" s="72"/>
      <c r="AG577" s="72"/>
      <c r="AH577" s="72"/>
      <c r="AI577" s="72"/>
      <c r="AJ577" s="72"/>
      <c r="AK577" s="72"/>
      <c r="AL577" s="72"/>
      <c r="AM577" s="72"/>
    </row>
    <row r="578">
      <c r="A578" s="70">
        <v>577.0</v>
      </c>
      <c r="B578" s="69" t="s">
        <v>6223</v>
      </c>
      <c r="C578" s="70">
        <v>603.0</v>
      </c>
      <c r="D578" s="70">
        <v>108.0</v>
      </c>
      <c r="E578" s="70">
        <v>12.0</v>
      </c>
      <c r="F578" s="70">
        <v>1.0</v>
      </c>
      <c r="G578" s="70">
        <v>0.0</v>
      </c>
      <c r="H578" s="70">
        <v>0.0</v>
      </c>
      <c r="I578" s="70">
        <v>0.0</v>
      </c>
      <c r="J578" s="70">
        <v>0.0</v>
      </c>
      <c r="K578" s="70">
        <v>0.0</v>
      </c>
      <c r="L578" s="70">
        <v>14.0</v>
      </c>
      <c r="M578" s="69" t="s">
        <v>7604</v>
      </c>
      <c r="N578" s="69" t="s">
        <v>7600</v>
      </c>
      <c r="O578" s="70">
        <v>754.0</v>
      </c>
      <c r="P578" s="69" t="s">
        <v>7605</v>
      </c>
      <c r="Q578" s="16"/>
      <c r="R578" s="18"/>
      <c r="S578" s="18"/>
      <c r="T578" s="12"/>
      <c r="U578" s="16"/>
      <c r="V578" s="16"/>
      <c r="W578" s="51"/>
      <c r="X578" s="51"/>
      <c r="Y578" s="16"/>
      <c r="Z578" s="16"/>
      <c r="AC578" s="16"/>
      <c r="AD578" s="16"/>
      <c r="AE578" s="16"/>
      <c r="AF578" s="72"/>
      <c r="AG578" s="72"/>
      <c r="AH578" s="72"/>
      <c r="AI578" s="72"/>
      <c r="AJ578" s="72"/>
      <c r="AK578" s="72"/>
      <c r="AL578" s="72"/>
      <c r="AM578" s="72"/>
    </row>
    <row r="579">
      <c r="A579" s="70">
        <v>578.0</v>
      </c>
      <c r="B579" s="69" t="s">
        <v>6233</v>
      </c>
      <c r="C579" s="70">
        <v>3663.0</v>
      </c>
      <c r="D579" s="70">
        <v>608.0</v>
      </c>
      <c r="E579" s="70">
        <v>132.0</v>
      </c>
      <c r="F579" s="70">
        <v>0.0</v>
      </c>
      <c r="G579" s="70">
        <v>0.0</v>
      </c>
      <c r="H579" s="70">
        <v>0.0</v>
      </c>
      <c r="I579" s="70">
        <v>0.0</v>
      </c>
      <c r="J579" s="70">
        <v>5.0</v>
      </c>
      <c r="K579" s="70">
        <v>0.0</v>
      </c>
      <c r="L579" s="70">
        <v>95.0</v>
      </c>
      <c r="M579" s="69" t="s">
        <v>8536</v>
      </c>
      <c r="N579" s="69" t="s">
        <v>7613</v>
      </c>
      <c r="O579" s="70">
        <v>4987.0</v>
      </c>
      <c r="P579" s="69" t="s">
        <v>7602</v>
      </c>
      <c r="Q579" s="16"/>
      <c r="R579" s="18"/>
      <c r="S579" s="18"/>
      <c r="T579" s="12"/>
      <c r="U579" s="16"/>
      <c r="V579" s="16"/>
      <c r="W579" s="22"/>
      <c r="X579" s="22"/>
      <c r="Y579" s="16"/>
      <c r="Z579" s="16"/>
      <c r="AA579" s="12"/>
      <c r="AB579" s="12"/>
      <c r="AC579" s="12"/>
      <c r="AD579" s="12"/>
      <c r="AE579" s="12"/>
      <c r="AF579" s="72"/>
      <c r="AG579" s="72"/>
      <c r="AH579" s="72"/>
      <c r="AI579" s="72"/>
      <c r="AJ579" s="72"/>
      <c r="AK579" s="72"/>
      <c r="AL579" s="72"/>
      <c r="AM579" s="72"/>
    </row>
    <row r="580">
      <c r="A580" s="70">
        <v>579.0</v>
      </c>
      <c r="B580" s="69" t="s">
        <v>3454</v>
      </c>
      <c r="C580" s="70">
        <v>759.0</v>
      </c>
      <c r="D580" s="70">
        <v>138.0</v>
      </c>
      <c r="E580" s="70">
        <v>28.0</v>
      </c>
      <c r="F580" s="70">
        <v>0.0</v>
      </c>
      <c r="G580" s="70">
        <v>0.0</v>
      </c>
      <c r="H580" s="70">
        <v>0.0</v>
      </c>
      <c r="I580" s="70">
        <v>0.0</v>
      </c>
      <c r="J580" s="70">
        <v>0.0</v>
      </c>
      <c r="K580" s="70">
        <v>1.0</v>
      </c>
      <c r="L580" s="70">
        <v>17.0</v>
      </c>
      <c r="M580" s="69" t="s">
        <v>7604</v>
      </c>
      <c r="N580" s="69" t="s">
        <v>7600</v>
      </c>
      <c r="O580" s="70">
        <v>993.0</v>
      </c>
      <c r="P580" s="69" t="s">
        <v>7602</v>
      </c>
      <c r="Q580" s="16"/>
      <c r="R580" s="18"/>
      <c r="S580" s="18"/>
      <c r="T580" s="12"/>
      <c r="U580" s="16"/>
      <c r="V580" s="16"/>
      <c r="W580" s="51"/>
      <c r="X580" s="51"/>
      <c r="Y580" s="16"/>
      <c r="Z580" s="16"/>
      <c r="AA580" s="12"/>
      <c r="AB580" s="12"/>
      <c r="AC580" s="12"/>
      <c r="AD580" s="12"/>
      <c r="AE580" s="12"/>
      <c r="AF580" s="72"/>
      <c r="AG580" s="72"/>
      <c r="AH580" s="72"/>
      <c r="AI580" s="72"/>
      <c r="AJ580" s="72"/>
      <c r="AK580" s="72"/>
      <c r="AL580" s="72"/>
      <c r="AM580" s="72"/>
    </row>
    <row r="581">
      <c r="A581" s="70">
        <v>580.0</v>
      </c>
      <c r="B581" s="69" t="s">
        <v>4470</v>
      </c>
      <c r="C581" s="70">
        <v>4196.0</v>
      </c>
      <c r="D581" s="70">
        <v>731.0</v>
      </c>
      <c r="E581" s="70">
        <v>174.0</v>
      </c>
      <c r="F581" s="70">
        <v>1.0</v>
      </c>
      <c r="G581" s="70">
        <v>0.0</v>
      </c>
      <c r="H581" s="70">
        <v>0.0</v>
      </c>
      <c r="I581" s="70">
        <v>0.0</v>
      </c>
      <c r="J581" s="70">
        <v>2.0</v>
      </c>
      <c r="K581" s="70">
        <v>0.0</v>
      </c>
      <c r="L581" s="70">
        <v>96.0</v>
      </c>
      <c r="M581" s="69" t="s">
        <v>8538</v>
      </c>
      <c r="N581" s="69" t="s">
        <v>8540</v>
      </c>
      <c r="O581" s="70">
        <v>5298.0</v>
      </c>
      <c r="P581" s="72"/>
      <c r="Q581" s="16"/>
      <c r="R581" s="18"/>
      <c r="S581" s="18"/>
      <c r="T581" s="12"/>
      <c r="U581" s="16"/>
      <c r="V581" s="16"/>
      <c r="W581" s="51"/>
      <c r="X581" s="51"/>
      <c r="Y581" s="16"/>
      <c r="Z581" s="16"/>
      <c r="AA581" s="12"/>
      <c r="AB581" s="12"/>
      <c r="AC581" s="12"/>
      <c r="AD581" s="12"/>
      <c r="AE581" s="12"/>
      <c r="AF581" s="72"/>
      <c r="AG581" s="72"/>
      <c r="AH581" s="72"/>
      <c r="AI581" s="72"/>
      <c r="AJ581" s="72"/>
      <c r="AK581" s="72"/>
      <c r="AL581" s="72"/>
      <c r="AM581" s="72"/>
    </row>
    <row r="582">
      <c r="A582" s="70">
        <v>581.0</v>
      </c>
      <c r="B582" s="69" t="s">
        <v>4483</v>
      </c>
      <c r="C582" s="70">
        <v>1451.0</v>
      </c>
      <c r="D582" s="70">
        <v>248.0</v>
      </c>
      <c r="E582" s="70">
        <v>89.0</v>
      </c>
      <c r="F582" s="70">
        <v>0.0</v>
      </c>
      <c r="G582" s="70">
        <v>0.0</v>
      </c>
      <c r="H582" s="70">
        <v>0.0</v>
      </c>
      <c r="I582" s="70">
        <v>0.0</v>
      </c>
      <c r="J582" s="70">
        <v>3.0</v>
      </c>
      <c r="K582" s="70">
        <v>0.0</v>
      </c>
      <c r="L582" s="70">
        <v>28.0</v>
      </c>
      <c r="M582" s="69" t="s">
        <v>8538</v>
      </c>
      <c r="N582" s="69" t="s">
        <v>8540</v>
      </c>
      <c r="O582" s="70">
        <v>1908.0</v>
      </c>
      <c r="P582" s="72"/>
      <c r="Q582" s="16"/>
      <c r="R582" s="18"/>
      <c r="S582" s="18"/>
      <c r="T582" s="12"/>
      <c r="U582" s="16"/>
      <c r="V582" s="16"/>
      <c r="W582" s="51"/>
      <c r="X582" s="51"/>
      <c r="Y582" s="16"/>
      <c r="Z582" s="16"/>
      <c r="AA582" s="12"/>
      <c r="AB582" s="12"/>
      <c r="AC582" s="12"/>
      <c r="AD582" s="12"/>
      <c r="AE582" s="12"/>
      <c r="AF582" s="72"/>
      <c r="AG582" s="72"/>
      <c r="AH582" s="72"/>
      <c r="AI582" s="72"/>
      <c r="AJ582" s="72"/>
      <c r="AK582" s="72"/>
      <c r="AL582" s="72"/>
      <c r="AM582" s="72"/>
    </row>
    <row r="583">
      <c r="A583" s="70">
        <v>582.0</v>
      </c>
      <c r="B583" s="69" t="s">
        <v>4491</v>
      </c>
      <c r="C583" s="70">
        <v>2413.0</v>
      </c>
      <c r="D583" s="70">
        <v>434.0</v>
      </c>
      <c r="E583" s="70">
        <v>86.0</v>
      </c>
      <c r="F583" s="70">
        <v>0.0</v>
      </c>
      <c r="G583" s="70">
        <v>0.0</v>
      </c>
      <c r="H583" s="70">
        <v>0.0</v>
      </c>
      <c r="I583" s="70">
        <v>0.0</v>
      </c>
      <c r="J583" s="70">
        <v>0.0</v>
      </c>
      <c r="K583" s="70">
        <v>6.0</v>
      </c>
      <c r="L583" s="70">
        <v>45.0</v>
      </c>
      <c r="M583" s="69" t="s">
        <v>7604</v>
      </c>
      <c r="N583" s="69" t="s">
        <v>7600</v>
      </c>
      <c r="O583" s="70">
        <v>3117.0</v>
      </c>
      <c r="P583" s="69" t="s">
        <v>7602</v>
      </c>
      <c r="Q583" s="16"/>
      <c r="R583" s="18"/>
      <c r="S583" s="18"/>
      <c r="T583" s="12"/>
      <c r="U583" s="16"/>
      <c r="V583" s="16"/>
      <c r="W583" s="22"/>
      <c r="X583" s="22"/>
      <c r="Y583" s="22"/>
      <c r="Z583" s="16"/>
      <c r="AA583" s="12"/>
      <c r="AB583" s="12"/>
      <c r="AC583" s="12"/>
      <c r="AD583" s="12"/>
      <c r="AE583" s="12"/>
      <c r="AF583" s="72"/>
      <c r="AG583" s="72"/>
      <c r="AH583" s="72"/>
      <c r="AI583" s="72"/>
      <c r="AJ583" s="72"/>
      <c r="AK583" s="72"/>
      <c r="AL583" s="72"/>
      <c r="AM583" s="72"/>
    </row>
    <row r="584">
      <c r="A584" s="70">
        <v>583.0</v>
      </c>
      <c r="B584" s="69" t="s">
        <v>4500</v>
      </c>
      <c r="C584" s="70">
        <v>2960.0</v>
      </c>
      <c r="D584" s="70">
        <v>525.0</v>
      </c>
      <c r="E584" s="70">
        <v>72.0</v>
      </c>
      <c r="F584" s="70">
        <v>1.0</v>
      </c>
      <c r="G584" s="70">
        <v>0.0</v>
      </c>
      <c r="H584" s="70">
        <v>0.0</v>
      </c>
      <c r="I584" s="70">
        <v>0.0</v>
      </c>
      <c r="J584" s="70">
        <v>1.0</v>
      </c>
      <c r="K584" s="70">
        <v>0.0</v>
      </c>
      <c r="L584" s="70">
        <v>55.0</v>
      </c>
      <c r="M584" s="69" t="s">
        <v>7604</v>
      </c>
      <c r="N584" s="69" t="s">
        <v>7600</v>
      </c>
      <c r="O584" s="70">
        <v>3832.0</v>
      </c>
      <c r="P584" s="69" t="s">
        <v>7605</v>
      </c>
      <c r="Q584" s="16"/>
      <c r="R584" s="18"/>
      <c r="S584" s="18"/>
      <c r="T584" s="12"/>
      <c r="U584" s="16"/>
      <c r="V584" s="16"/>
      <c r="W584" s="22"/>
      <c r="X584" s="22"/>
      <c r="Y584" s="16"/>
      <c r="Z584" s="16"/>
      <c r="AC584" s="16"/>
      <c r="AD584" s="16"/>
      <c r="AE584" s="16"/>
      <c r="AF584" s="72"/>
      <c r="AG584" s="72"/>
      <c r="AH584" s="72"/>
      <c r="AI584" s="72"/>
      <c r="AJ584" s="72"/>
      <c r="AK584" s="72"/>
      <c r="AL584" s="72"/>
      <c r="AM584" s="72"/>
    </row>
    <row r="585">
      <c r="A585" s="70">
        <v>584.0</v>
      </c>
      <c r="B585" s="69" t="s">
        <v>6273</v>
      </c>
      <c r="C585" s="70">
        <v>666.0</v>
      </c>
      <c r="D585" s="70">
        <v>107.0</v>
      </c>
      <c r="E585" s="70">
        <v>27.0</v>
      </c>
      <c r="F585" s="70">
        <v>0.0</v>
      </c>
      <c r="G585" s="70">
        <v>0.0</v>
      </c>
      <c r="H585" s="70">
        <v>0.0</v>
      </c>
      <c r="I585" s="70">
        <v>0.0</v>
      </c>
      <c r="J585" s="70">
        <v>0.0</v>
      </c>
      <c r="K585" s="70">
        <v>0.0</v>
      </c>
      <c r="L585" s="70">
        <v>18.0</v>
      </c>
      <c r="M585" s="69" t="s">
        <v>7699</v>
      </c>
      <c r="N585" s="69" t="s">
        <v>7600</v>
      </c>
      <c r="O585" s="70">
        <v>882.0</v>
      </c>
      <c r="P585" s="69" t="s">
        <v>7602</v>
      </c>
      <c r="Q585" s="16"/>
      <c r="R585" s="18"/>
      <c r="S585" s="18"/>
      <c r="T585" s="12"/>
      <c r="U585" s="16"/>
      <c r="V585" s="16"/>
      <c r="W585" s="51"/>
      <c r="X585" s="51"/>
      <c r="Y585" s="16"/>
      <c r="Z585" s="16"/>
      <c r="AC585" s="16"/>
      <c r="AD585" s="16"/>
      <c r="AE585" s="16"/>
      <c r="AF585" s="72"/>
      <c r="AG585" s="72"/>
      <c r="AH585" s="72"/>
      <c r="AI585" s="72"/>
      <c r="AJ585" s="72"/>
      <c r="AK585" s="72"/>
      <c r="AL585" s="72"/>
      <c r="AM585" s="72"/>
    </row>
    <row r="586">
      <c r="A586" s="70">
        <v>585.0</v>
      </c>
      <c r="B586" s="69" t="s">
        <v>5887</v>
      </c>
      <c r="C586" s="70">
        <v>928.0</v>
      </c>
      <c r="D586" s="70">
        <v>161.0</v>
      </c>
      <c r="E586" s="70">
        <v>33.0</v>
      </c>
      <c r="F586" s="70">
        <v>1.0</v>
      </c>
      <c r="G586" s="70">
        <v>3.0</v>
      </c>
      <c r="H586" s="70">
        <v>0.0</v>
      </c>
      <c r="I586" s="70">
        <v>0.0</v>
      </c>
      <c r="J586" s="70">
        <v>3.0</v>
      </c>
      <c r="K586" s="70">
        <v>0.0</v>
      </c>
      <c r="L586" s="70">
        <v>30.0</v>
      </c>
      <c r="M586" s="69" t="s">
        <v>8546</v>
      </c>
      <c r="N586" s="69" t="s">
        <v>7600</v>
      </c>
      <c r="O586" s="70">
        <v>1109.0</v>
      </c>
      <c r="P586" s="69" t="s">
        <v>7602</v>
      </c>
      <c r="Q586" s="16"/>
      <c r="R586" s="18"/>
      <c r="S586" s="18"/>
      <c r="T586" s="12"/>
      <c r="U586" s="16"/>
      <c r="V586" s="16"/>
      <c r="W586" s="22"/>
      <c r="X586" s="22"/>
      <c r="Y586" s="16"/>
      <c r="Z586" s="16"/>
      <c r="AC586" s="16"/>
      <c r="AD586" s="16"/>
      <c r="AE586" s="16"/>
      <c r="AF586" s="72"/>
      <c r="AG586" s="72"/>
      <c r="AH586" s="72"/>
      <c r="AI586" s="72"/>
      <c r="AJ586" s="72"/>
      <c r="AK586" s="72"/>
      <c r="AL586" s="72"/>
      <c r="AM586" s="72"/>
    </row>
    <row r="587">
      <c r="A587" s="70">
        <v>586.0</v>
      </c>
      <c r="B587" s="69" t="s">
        <v>6303</v>
      </c>
      <c r="C587" s="70">
        <v>1477.0</v>
      </c>
      <c r="D587" s="70">
        <v>262.0</v>
      </c>
      <c r="E587" s="70">
        <v>39.0</v>
      </c>
      <c r="F587" s="70">
        <v>0.0</v>
      </c>
      <c r="G587" s="70">
        <v>0.0</v>
      </c>
      <c r="H587" s="70">
        <v>0.0</v>
      </c>
      <c r="I587" s="70">
        <v>1.0</v>
      </c>
      <c r="J587" s="70">
        <v>0.0</v>
      </c>
      <c r="K587" s="70">
        <v>3.0</v>
      </c>
      <c r="L587" s="70">
        <v>35.0</v>
      </c>
      <c r="M587" s="69" t="s">
        <v>7604</v>
      </c>
      <c r="N587" s="69" t="s">
        <v>7600</v>
      </c>
      <c r="O587" s="70">
        <v>2037.0</v>
      </c>
      <c r="P587" s="72"/>
      <c r="Q587" s="16"/>
      <c r="R587" s="18"/>
      <c r="S587" s="18"/>
      <c r="T587" s="12"/>
      <c r="U587" s="16"/>
      <c r="V587" s="16"/>
      <c r="W587" s="22"/>
      <c r="X587" s="22"/>
      <c r="Y587" s="22"/>
      <c r="Z587" s="16"/>
      <c r="AC587" s="16"/>
      <c r="AD587" s="16"/>
      <c r="AE587" s="16"/>
      <c r="AF587" s="72"/>
      <c r="AG587" s="72"/>
      <c r="AH587" s="72"/>
      <c r="AI587" s="72"/>
      <c r="AJ587" s="72"/>
      <c r="AK587" s="72"/>
      <c r="AL587" s="72"/>
      <c r="AM587" s="72"/>
    </row>
    <row r="588">
      <c r="A588" s="70">
        <v>587.0</v>
      </c>
      <c r="B588" s="69" t="s">
        <v>3468</v>
      </c>
      <c r="C588" s="70">
        <v>2992.0</v>
      </c>
      <c r="D588" s="70">
        <v>484.0</v>
      </c>
      <c r="E588" s="70">
        <v>65.0</v>
      </c>
      <c r="F588" s="70">
        <v>0.0</v>
      </c>
      <c r="G588" s="70">
        <v>0.0</v>
      </c>
      <c r="H588" s="70">
        <v>0.0</v>
      </c>
      <c r="I588" s="70">
        <v>0.0</v>
      </c>
      <c r="J588" s="70">
        <v>0.0</v>
      </c>
      <c r="K588" s="70">
        <v>11.0</v>
      </c>
      <c r="L588" s="70">
        <v>42.0</v>
      </c>
      <c r="M588" s="69" t="s">
        <v>7604</v>
      </c>
      <c r="N588" s="69" t="s">
        <v>7600</v>
      </c>
      <c r="O588" s="70">
        <v>4004.0</v>
      </c>
      <c r="P588" s="69" t="s">
        <v>7602</v>
      </c>
      <c r="Q588" s="16"/>
      <c r="R588" s="18"/>
      <c r="S588" s="18"/>
      <c r="T588" s="12"/>
      <c r="U588" s="16"/>
      <c r="V588" s="16"/>
      <c r="W588" s="51"/>
      <c r="X588" s="51"/>
      <c r="Y588" s="16"/>
      <c r="Z588" s="16"/>
      <c r="AC588" s="16"/>
      <c r="AD588" s="16"/>
      <c r="AE588" s="16"/>
      <c r="AF588" s="72"/>
      <c r="AG588" s="72"/>
      <c r="AH588" s="72"/>
      <c r="AI588" s="72"/>
      <c r="AJ588" s="72"/>
      <c r="AK588" s="72"/>
      <c r="AL588" s="72"/>
      <c r="AM588" s="72"/>
    </row>
    <row r="589">
      <c r="A589" s="70">
        <v>588.0</v>
      </c>
      <c r="B589" s="69" t="s">
        <v>6334</v>
      </c>
      <c r="C589" s="70">
        <v>1091.0</v>
      </c>
      <c r="D589" s="70">
        <v>182.0</v>
      </c>
      <c r="E589" s="70">
        <v>29.0</v>
      </c>
      <c r="F589" s="70">
        <v>1.0</v>
      </c>
      <c r="G589" s="70">
        <v>0.0</v>
      </c>
      <c r="H589" s="70">
        <v>0.0</v>
      </c>
      <c r="I589" s="70">
        <v>0.0</v>
      </c>
      <c r="J589" s="70">
        <v>0.0</v>
      </c>
      <c r="K589" s="70">
        <v>0.0</v>
      </c>
      <c r="L589" s="70">
        <v>40.0</v>
      </c>
      <c r="M589" s="69" t="s">
        <v>7604</v>
      </c>
      <c r="N589" s="69" t="s">
        <v>7600</v>
      </c>
      <c r="O589" s="70">
        <v>1450.0</v>
      </c>
      <c r="P589" s="69" t="s">
        <v>7602</v>
      </c>
      <c r="Q589" s="16"/>
      <c r="R589" s="18"/>
      <c r="S589" s="18"/>
      <c r="T589" s="12"/>
      <c r="U589" s="16"/>
      <c r="V589" s="16"/>
      <c r="W589" s="51"/>
      <c r="X589" s="51"/>
      <c r="Y589" s="16"/>
      <c r="Z589" s="16"/>
      <c r="AC589" s="16"/>
      <c r="AD589" s="16"/>
      <c r="AE589" s="16"/>
      <c r="AF589" s="72"/>
      <c r="AG589" s="72"/>
      <c r="AH589" s="72"/>
      <c r="AI589" s="72"/>
      <c r="AJ589" s="72"/>
      <c r="AK589" s="72"/>
      <c r="AL589" s="72"/>
      <c r="AM589" s="72"/>
    </row>
    <row r="590">
      <c r="A590" s="70">
        <v>589.0</v>
      </c>
      <c r="B590" s="69" t="s">
        <v>6343</v>
      </c>
      <c r="C590" s="70">
        <v>1400.0</v>
      </c>
      <c r="D590" s="70">
        <v>239.0</v>
      </c>
      <c r="E590" s="70">
        <v>33.0</v>
      </c>
      <c r="F590" s="70">
        <v>1.0</v>
      </c>
      <c r="G590" s="70">
        <v>2.0</v>
      </c>
      <c r="H590" s="70">
        <v>0.0</v>
      </c>
      <c r="I590" s="70">
        <v>0.0</v>
      </c>
      <c r="J590" s="70">
        <v>2.0</v>
      </c>
      <c r="K590" s="70">
        <v>0.0</v>
      </c>
      <c r="L590" s="70">
        <v>25.0</v>
      </c>
      <c r="M590" s="69" t="s">
        <v>7604</v>
      </c>
      <c r="N590" s="69" t="s">
        <v>7600</v>
      </c>
      <c r="O590" s="70">
        <v>1796.0</v>
      </c>
      <c r="P590" s="69" t="s">
        <v>7602</v>
      </c>
      <c r="Q590" s="16"/>
      <c r="R590" s="18"/>
      <c r="S590" s="18"/>
      <c r="T590" s="12"/>
      <c r="U590" s="16"/>
      <c r="V590" s="16"/>
      <c r="W590" s="22"/>
      <c r="X590" s="22"/>
      <c r="Y590" s="22"/>
      <c r="Z590" s="16"/>
      <c r="AC590" s="16"/>
      <c r="AD590" s="16"/>
      <c r="AE590" s="16"/>
      <c r="AF590" s="72"/>
      <c r="AG590" s="72"/>
      <c r="AH590" s="72"/>
      <c r="AI590" s="72"/>
      <c r="AJ590" s="72"/>
      <c r="AK590" s="72"/>
      <c r="AL590" s="72"/>
      <c r="AM590" s="72"/>
    </row>
    <row r="591">
      <c r="A591" s="70">
        <v>590.0</v>
      </c>
      <c r="B591" s="69" t="s">
        <v>4685</v>
      </c>
      <c r="C591" s="70">
        <v>1949.0</v>
      </c>
      <c r="D591" s="70">
        <v>334.0</v>
      </c>
      <c r="E591" s="70">
        <v>73.0</v>
      </c>
      <c r="F591" s="70">
        <v>0.0</v>
      </c>
      <c r="G591" s="70">
        <v>0.0</v>
      </c>
      <c r="H591" s="70">
        <v>0.0</v>
      </c>
      <c r="I591" s="70">
        <v>0.0</v>
      </c>
      <c r="J591" s="70">
        <v>1.0</v>
      </c>
      <c r="K591" s="70">
        <v>17.0</v>
      </c>
      <c r="L591" s="70">
        <v>62.0</v>
      </c>
      <c r="M591" s="69" t="s">
        <v>7681</v>
      </c>
      <c r="N591" s="69" t="s">
        <v>7613</v>
      </c>
      <c r="O591" s="70">
        <v>2625.0</v>
      </c>
      <c r="P591" s="72"/>
      <c r="Q591" s="16"/>
      <c r="R591" s="18"/>
      <c r="S591" s="18"/>
      <c r="T591" s="12"/>
      <c r="U591" s="16"/>
      <c r="V591" s="16"/>
      <c r="W591" s="51"/>
      <c r="X591" s="51"/>
      <c r="Y591" s="16"/>
      <c r="Z591" s="16"/>
      <c r="AC591" s="16"/>
      <c r="AD591" s="16"/>
      <c r="AE591" s="16"/>
      <c r="AF591" s="72"/>
      <c r="AG591" s="72"/>
      <c r="AH591" s="72"/>
      <c r="AI591" s="72"/>
      <c r="AJ591" s="72"/>
      <c r="AK591" s="72"/>
      <c r="AL591" s="72"/>
      <c r="AM591" s="72"/>
    </row>
    <row r="592">
      <c r="A592" s="70">
        <v>591.0</v>
      </c>
      <c r="B592" s="69" t="s">
        <v>3483</v>
      </c>
      <c r="C592" s="70">
        <v>705.0</v>
      </c>
      <c r="D592" s="70">
        <v>89.0</v>
      </c>
      <c r="E592" s="70">
        <v>19.0</v>
      </c>
      <c r="F592" s="70">
        <v>0.0</v>
      </c>
      <c r="G592" s="70">
        <v>0.0</v>
      </c>
      <c r="H592" s="70">
        <v>0.0</v>
      </c>
      <c r="I592" s="70">
        <v>0.0</v>
      </c>
      <c r="J592" s="70">
        <v>0.0</v>
      </c>
      <c r="K592" s="70">
        <v>8.0</v>
      </c>
      <c r="L592" s="70">
        <v>23.0</v>
      </c>
      <c r="M592" s="69" t="s">
        <v>7609</v>
      </c>
      <c r="N592" s="69" t="s">
        <v>8558</v>
      </c>
      <c r="O592" s="70">
        <v>958.0</v>
      </c>
      <c r="P592" s="69" t="s">
        <v>7605</v>
      </c>
      <c r="Q592" s="16"/>
      <c r="R592" s="18"/>
      <c r="S592" s="18"/>
      <c r="T592" s="12"/>
      <c r="U592" s="16"/>
      <c r="V592" s="16"/>
      <c r="W592" s="22"/>
      <c r="X592" s="22"/>
      <c r="Y592" s="16"/>
      <c r="Z592" s="16"/>
      <c r="AC592" s="16"/>
      <c r="AD592" s="16"/>
      <c r="AE592" s="16"/>
      <c r="AF592" s="72"/>
      <c r="AG592" s="72"/>
      <c r="AH592" s="72"/>
      <c r="AI592" s="72"/>
      <c r="AJ592" s="72"/>
      <c r="AK592" s="72"/>
      <c r="AL592" s="72"/>
      <c r="AM592" s="72"/>
    </row>
    <row r="593">
      <c r="A593" s="70">
        <v>592.0</v>
      </c>
      <c r="B593" s="69" t="s">
        <v>3491</v>
      </c>
      <c r="C593" s="70">
        <v>2438.0</v>
      </c>
      <c r="D593" s="70">
        <v>402.0</v>
      </c>
      <c r="E593" s="70">
        <v>136.0</v>
      </c>
      <c r="F593" s="70">
        <v>0.0</v>
      </c>
      <c r="G593" s="70">
        <v>0.0</v>
      </c>
      <c r="H593" s="70">
        <v>0.0</v>
      </c>
      <c r="I593" s="70">
        <v>4.0</v>
      </c>
      <c r="J593" s="70">
        <v>0.0</v>
      </c>
      <c r="K593" s="70">
        <v>31.0</v>
      </c>
      <c r="L593" s="70">
        <v>106.0</v>
      </c>
      <c r="M593" s="69" t="s">
        <v>7609</v>
      </c>
      <c r="N593" s="69" t="s">
        <v>7600</v>
      </c>
      <c r="O593" s="70">
        <v>3068.0</v>
      </c>
      <c r="P593" s="69" t="s">
        <v>7602</v>
      </c>
      <c r="Q593" s="16"/>
      <c r="R593" s="18"/>
      <c r="S593" s="18"/>
      <c r="T593" s="12"/>
      <c r="U593" s="16"/>
      <c r="V593" s="16"/>
      <c r="W593" s="22"/>
      <c r="X593" s="22"/>
      <c r="Y593" s="16"/>
      <c r="Z593" s="16"/>
      <c r="AC593" s="16"/>
      <c r="AD593" s="16"/>
      <c r="AE593" s="16"/>
      <c r="AF593" s="72"/>
      <c r="AG593" s="72"/>
      <c r="AH593" s="72"/>
      <c r="AI593" s="72"/>
      <c r="AJ593" s="72"/>
      <c r="AK593" s="72"/>
      <c r="AL593" s="72"/>
      <c r="AM593" s="72"/>
    </row>
    <row r="594">
      <c r="A594" s="70">
        <v>593.0</v>
      </c>
      <c r="B594" s="69" t="s">
        <v>3948</v>
      </c>
      <c r="C594" s="70">
        <v>1498.0</v>
      </c>
      <c r="D594" s="70">
        <v>219.0</v>
      </c>
      <c r="E594" s="70">
        <v>72.0</v>
      </c>
      <c r="F594" s="70">
        <v>2.0</v>
      </c>
      <c r="G594" s="70">
        <v>1.0</v>
      </c>
      <c r="H594" s="70">
        <v>0.0</v>
      </c>
      <c r="I594" s="70">
        <v>0.0</v>
      </c>
      <c r="J594" s="70">
        <v>2.0</v>
      </c>
      <c r="K594" s="70">
        <v>12.0</v>
      </c>
      <c r="L594" s="70">
        <v>49.0</v>
      </c>
      <c r="M594" s="69" t="s">
        <v>8561</v>
      </c>
      <c r="N594" s="69" t="s">
        <v>7613</v>
      </c>
      <c r="O594" s="70">
        <v>1903.0</v>
      </c>
      <c r="P594" s="69" t="s">
        <v>7602</v>
      </c>
      <c r="Q594" s="16"/>
      <c r="R594" s="18"/>
      <c r="S594" s="18"/>
      <c r="T594" s="12"/>
      <c r="U594" s="16"/>
      <c r="V594" s="16"/>
      <c r="W594" s="22"/>
      <c r="X594" s="22"/>
      <c r="Y594" s="22"/>
      <c r="Z594" s="16"/>
      <c r="AC594" s="16"/>
      <c r="AD594" s="16"/>
      <c r="AE594" s="16"/>
      <c r="AF594" s="72"/>
      <c r="AG594" s="72"/>
      <c r="AH594" s="72"/>
      <c r="AI594" s="72"/>
      <c r="AJ594" s="72"/>
      <c r="AK594" s="72"/>
      <c r="AL594" s="72"/>
      <c r="AM594" s="72"/>
    </row>
    <row r="595">
      <c r="A595" s="70">
        <v>594.0</v>
      </c>
      <c r="B595" s="69" t="s">
        <v>3504</v>
      </c>
      <c r="C595" s="70">
        <v>2115.0</v>
      </c>
      <c r="D595" s="70">
        <v>383.0</v>
      </c>
      <c r="E595" s="70">
        <v>61.0</v>
      </c>
      <c r="F595" s="70">
        <v>1.0</v>
      </c>
      <c r="G595" s="70">
        <v>0.0</v>
      </c>
      <c r="H595" s="70">
        <v>0.0</v>
      </c>
      <c r="I595" s="70">
        <v>2.0</v>
      </c>
      <c r="J595" s="70">
        <v>0.0</v>
      </c>
      <c r="K595" s="70">
        <v>12.0</v>
      </c>
      <c r="L595" s="70">
        <v>47.0</v>
      </c>
      <c r="M595" s="69" t="s">
        <v>7604</v>
      </c>
      <c r="N595" s="69" t="s">
        <v>7600</v>
      </c>
      <c r="O595" s="70">
        <v>2822.0</v>
      </c>
      <c r="P595" s="69" t="s">
        <v>7602</v>
      </c>
      <c r="Q595" s="16"/>
      <c r="R595" s="18"/>
      <c r="S595" s="18"/>
      <c r="T595" s="12"/>
      <c r="U595" s="16"/>
      <c r="V595" s="16"/>
      <c r="W595" s="22"/>
      <c r="X595" s="22"/>
      <c r="Y595" s="22"/>
      <c r="Z595" s="16"/>
      <c r="AC595" s="16"/>
      <c r="AD595" s="16"/>
      <c r="AE595" s="16"/>
      <c r="AF595" s="72"/>
      <c r="AG595" s="72"/>
      <c r="AH595" s="72"/>
      <c r="AI595" s="72"/>
      <c r="AJ595" s="72"/>
      <c r="AK595" s="72"/>
      <c r="AL595" s="72"/>
      <c r="AM595" s="72"/>
    </row>
    <row r="596">
      <c r="A596" s="70">
        <v>595.0</v>
      </c>
      <c r="B596" s="69" t="s">
        <v>6380</v>
      </c>
      <c r="C596" s="70">
        <v>2529.0</v>
      </c>
      <c r="D596" s="70">
        <v>454.0</v>
      </c>
      <c r="E596" s="70">
        <v>86.0</v>
      </c>
      <c r="F596" s="70">
        <v>0.0</v>
      </c>
      <c r="G596" s="70">
        <v>0.0</v>
      </c>
      <c r="H596" s="70">
        <v>0.0</v>
      </c>
      <c r="I596" s="70">
        <v>0.0</v>
      </c>
      <c r="J596" s="70">
        <v>1.0</v>
      </c>
      <c r="K596" s="70">
        <v>2.0</v>
      </c>
      <c r="L596" s="70">
        <v>70.0</v>
      </c>
      <c r="M596" s="69" t="s">
        <v>8566</v>
      </c>
      <c r="N596" s="69" t="s">
        <v>7600</v>
      </c>
      <c r="O596" s="70">
        <v>3390.0</v>
      </c>
      <c r="P596" s="69" t="s">
        <v>7602</v>
      </c>
      <c r="Q596" s="16"/>
      <c r="R596" s="18"/>
      <c r="S596" s="18"/>
      <c r="T596" s="12"/>
      <c r="U596" s="16"/>
      <c r="V596" s="16"/>
      <c r="W596" s="22"/>
      <c r="X596" s="22"/>
      <c r="Y596" s="22"/>
      <c r="Z596" s="16"/>
      <c r="AC596" s="16"/>
      <c r="AD596" s="16"/>
      <c r="AE596" s="16"/>
      <c r="AF596" s="72"/>
      <c r="AG596" s="72"/>
      <c r="AH596" s="72"/>
      <c r="AI596" s="72"/>
      <c r="AJ596" s="72"/>
      <c r="AK596" s="72"/>
      <c r="AL596" s="72"/>
      <c r="AM596" s="72"/>
    </row>
    <row r="597">
      <c r="A597" s="70">
        <v>596.0</v>
      </c>
      <c r="B597" s="69" t="s">
        <v>4523</v>
      </c>
      <c r="C597" s="70">
        <v>1538.0</v>
      </c>
      <c r="D597" s="70">
        <v>288.0</v>
      </c>
      <c r="E597" s="70">
        <v>38.0</v>
      </c>
      <c r="F597" s="70">
        <v>0.0</v>
      </c>
      <c r="G597" s="70">
        <v>0.0</v>
      </c>
      <c r="H597" s="70">
        <v>0.0</v>
      </c>
      <c r="I597" s="70">
        <v>0.0</v>
      </c>
      <c r="J597" s="70">
        <v>2.0</v>
      </c>
      <c r="K597" s="70">
        <v>4.0</v>
      </c>
      <c r="L597" s="70">
        <v>57.0</v>
      </c>
      <c r="M597" s="69" t="s">
        <v>7604</v>
      </c>
      <c r="N597" s="69" t="s">
        <v>7600</v>
      </c>
      <c r="O597" s="70">
        <v>2044.0</v>
      </c>
      <c r="P597" s="69" t="s">
        <v>7602</v>
      </c>
      <c r="Q597" s="16"/>
      <c r="R597" s="18"/>
      <c r="S597" s="18"/>
      <c r="T597" s="12"/>
      <c r="U597" s="16"/>
      <c r="V597" s="16"/>
      <c r="W597" s="22"/>
      <c r="X597" s="22"/>
      <c r="Y597" s="22"/>
      <c r="Z597" s="16"/>
      <c r="AC597" s="16"/>
      <c r="AD597" s="16"/>
      <c r="AE597" s="16"/>
      <c r="AF597" s="72"/>
      <c r="AG597" s="72"/>
      <c r="AH597" s="72"/>
      <c r="AI597" s="72"/>
      <c r="AJ597" s="72"/>
      <c r="AK597" s="72"/>
      <c r="AL597" s="72"/>
      <c r="AM597" s="72"/>
    </row>
    <row r="598">
      <c r="A598" s="70">
        <v>597.0</v>
      </c>
      <c r="B598" s="69" t="s">
        <v>6049</v>
      </c>
      <c r="C598" s="70">
        <v>2521.0</v>
      </c>
      <c r="D598" s="70">
        <v>452.0</v>
      </c>
      <c r="E598" s="70">
        <v>79.0</v>
      </c>
      <c r="F598" s="70">
        <v>0.0</v>
      </c>
      <c r="G598" s="70">
        <v>0.0</v>
      </c>
      <c r="H598" s="70">
        <v>0.0</v>
      </c>
      <c r="I598" s="70">
        <v>0.0</v>
      </c>
      <c r="J598" s="70">
        <v>1.0</v>
      </c>
      <c r="K598" s="70">
        <v>2.0</v>
      </c>
      <c r="L598" s="70">
        <v>52.0</v>
      </c>
      <c r="M598" s="69" t="s">
        <v>7609</v>
      </c>
      <c r="N598" s="69" t="s">
        <v>7600</v>
      </c>
      <c r="O598" s="70">
        <v>3428.0</v>
      </c>
      <c r="P598" s="69" t="s">
        <v>7602</v>
      </c>
      <c r="Q598" s="16"/>
      <c r="R598" s="18"/>
      <c r="S598" s="18"/>
      <c r="T598" s="12"/>
      <c r="U598" s="16"/>
      <c r="V598" s="16"/>
      <c r="W598" s="22"/>
      <c r="X598" s="22"/>
      <c r="Y598" s="22"/>
      <c r="Z598" s="16"/>
      <c r="AC598" s="16"/>
      <c r="AD598" s="16"/>
      <c r="AE598" s="16"/>
      <c r="AF598" s="72"/>
      <c r="AG598" s="72"/>
      <c r="AH598" s="72"/>
      <c r="AI598" s="72"/>
      <c r="AJ598" s="72"/>
      <c r="AK598" s="72"/>
      <c r="AL598" s="72"/>
      <c r="AM598" s="72"/>
    </row>
    <row r="599">
      <c r="A599" s="70">
        <v>598.0</v>
      </c>
      <c r="B599" s="69" t="s">
        <v>5449</v>
      </c>
      <c r="C599" s="70">
        <v>3930.0</v>
      </c>
      <c r="D599" s="70">
        <v>664.0</v>
      </c>
      <c r="E599" s="70">
        <v>107.0</v>
      </c>
      <c r="F599" s="70">
        <v>1.0</v>
      </c>
      <c r="G599" s="70">
        <v>0.0</v>
      </c>
      <c r="H599" s="70">
        <v>0.0</v>
      </c>
      <c r="I599" s="70">
        <v>0.0</v>
      </c>
      <c r="J599" s="70">
        <v>0.0</v>
      </c>
      <c r="K599" s="70">
        <v>2.0</v>
      </c>
      <c r="L599" s="70">
        <v>145.0</v>
      </c>
      <c r="M599" s="69" t="s">
        <v>7643</v>
      </c>
      <c r="N599" s="69" t="s">
        <v>7600</v>
      </c>
      <c r="O599" s="70">
        <v>5344.0</v>
      </c>
      <c r="P599" s="69" t="s">
        <v>7602</v>
      </c>
      <c r="Q599" s="16"/>
      <c r="R599" s="18"/>
      <c r="S599" s="18"/>
      <c r="T599" s="12"/>
      <c r="U599" s="16"/>
      <c r="V599" s="16"/>
      <c r="W599" s="22"/>
      <c r="X599" s="22"/>
      <c r="Y599" s="22"/>
      <c r="Z599" s="16"/>
      <c r="AC599" s="16"/>
      <c r="AD599" s="16"/>
      <c r="AE599" s="16"/>
      <c r="AF599" s="72"/>
      <c r="AG599" s="72"/>
      <c r="AH599" s="72"/>
      <c r="AI599" s="72"/>
      <c r="AJ599" s="72"/>
      <c r="AK599" s="72"/>
      <c r="AL599" s="72"/>
      <c r="AM599" s="72"/>
    </row>
    <row r="600">
      <c r="A600" s="70">
        <v>599.0</v>
      </c>
      <c r="B600" s="69" t="s">
        <v>6401</v>
      </c>
      <c r="C600" s="70">
        <v>1653.0</v>
      </c>
      <c r="D600" s="70">
        <v>263.0</v>
      </c>
      <c r="E600" s="70">
        <v>85.0</v>
      </c>
      <c r="F600" s="70">
        <v>1.0</v>
      </c>
      <c r="G600" s="70">
        <v>1.0</v>
      </c>
      <c r="H600" s="70">
        <v>0.0</v>
      </c>
      <c r="I600" s="70">
        <v>0.0</v>
      </c>
      <c r="J600" s="70">
        <v>0.0</v>
      </c>
      <c r="K600" s="70">
        <v>12.0</v>
      </c>
      <c r="L600" s="70">
        <v>35.0</v>
      </c>
      <c r="M600" s="69" t="s">
        <v>8577</v>
      </c>
      <c r="N600" s="69" t="s">
        <v>7600</v>
      </c>
      <c r="O600" s="70">
        <v>2032.0</v>
      </c>
      <c r="P600" s="69" t="s">
        <v>7605</v>
      </c>
      <c r="Q600" s="16"/>
      <c r="R600" s="18"/>
      <c r="S600" s="18"/>
      <c r="T600" s="12"/>
      <c r="U600" s="16"/>
      <c r="V600" s="16"/>
      <c r="W600" s="22"/>
      <c r="X600" s="22"/>
      <c r="Y600" s="22"/>
      <c r="Z600" s="16"/>
      <c r="AC600" s="16"/>
      <c r="AD600" s="16"/>
      <c r="AE600" s="16"/>
      <c r="AF600" s="72"/>
      <c r="AG600" s="72"/>
      <c r="AH600" s="72"/>
      <c r="AI600" s="72"/>
      <c r="AJ600" s="72"/>
      <c r="AK600" s="72"/>
      <c r="AL600" s="72"/>
      <c r="AM600" s="72"/>
    </row>
    <row r="601">
      <c r="A601" s="70">
        <v>600.0</v>
      </c>
      <c r="B601" s="69" t="s">
        <v>4697</v>
      </c>
      <c r="C601" s="70">
        <v>7455.0</v>
      </c>
      <c r="D601" s="70">
        <v>1165.0</v>
      </c>
      <c r="E601" s="70">
        <v>209.0</v>
      </c>
      <c r="F601" s="70">
        <v>1.0</v>
      </c>
      <c r="G601" s="70">
        <v>0.0</v>
      </c>
      <c r="H601" s="70">
        <v>0.0</v>
      </c>
      <c r="I601" s="70">
        <v>0.0</v>
      </c>
      <c r="J601" s="70">
        <v>0.0</v>
      </c>
      <c r="K601" s="70">
        <v>15.0</v>
      </c>
      <c r="L601" s="70">
        <v>365.0</v>
      </c>
      <c r="M601" s="69" t="s">
        <v>7609</v>
      </c>
      <c r="N601" s="69" t="s">
        <v>7600</v>
      </c>
      <c r="O601" s="70">
        <v>9836.0</v>
      </c>
      <c r="P601" s="69" t="s">
        <v>7602</v>
      </c>
      <c r="Q601" s="16"/>
      <c r="R601" s="18"/>
      <c r="S601" s="18"/>
      <c r="T601" s="12"/>
      <c r="U601" s="16"/>
      <c r="V601" s="16"/>
      <c r="W601" s="22"/>
      <c r="X601" s="22"/>
      <c r="Y601" s="22"/>
      <c r="Z601" s="16"/>
      <c r="AC601" s="16"/>
      <c r="AD601" s="16"/>
      <c r="AE601" s="16"/>
      <c r="AF601" s="72"/>
      <c r="AG601" s="72"/>
      <c r="AH601" s="72"/>
      <c r="AI601" s="72"/>
      <c r="AJ601" s="72"/>
      <c r="AK601" s="72"/>
      <c r="AL601" s="72"/>
      <c r="AM601" s="72"/>
    </row>
    <row r="602">
      <c r="A602" s="70">
        <v>601.0</v>
      </c>
      <c r="B602" s="69" t="s">
        <v>4697</v>
      </c>
      <c r="C602" s="70">
        <v>7299.0</v>
      </c>
      <c r="D602" s="70">
        <v>1220.0</v>
      </c>
      <c r="E602" s="70">
        <v>170.0</v>
      </c>
      <c r="F602" s="70">
        <v>1.0</v>
      </c>
      <c r="G602" s="70">
        <v>0.0</v>
      </c>
      <c r="H602" s="70">
        <v>0.0</v>
      </c>
      <c r="I602" s="70">
        <v>0.0</v>
      </c>
      <c r="J602" s="70">
        <v>2.0</v>
      </c>
      <c r="K602" s="70">
        <v>25.0</v>
      </c>
      <c r="L602" s="70">
        <v>336.0</v>
      </c>
      <c r="M602" s="69" t="s">
        <v>7609</v>
      </c>
      <c r="N602" s="69" t="s">
        <v>7600</v>
      </c>
      <c r="O602" s="70">
        <v>9619.0</v>
      </c>
      <c r="P602" s="69" t="s">
        <v>7602</v>
      </c>
      <c r="Q602" s="16"/>
      <c r="R602" s="18"/>
      <c r="S602" s="18"/>
      <c r="T602" s="12"/>
      <c r="U602" s="16"/>
      <c r="V602" s="16"/>
      <c r="W602" s="22"/>
      <c r="X602" s="22"/>
      <c r="Y602" s="22"/>
      <c r="Z602" s="16"/>
      <c r="AC602" s="16"/>
      <c r="AD602" s="16"/>
      <c r="AE602" s="16"/>
      <c r="AF602" s="72"/>
      <c r="AG602" s="72"/>
      <c r="AH602" s="72"/>
      <c r="AI602" s="72"/>
      <c r="AJ602" s="72"/>
      <c r="AK602" s="72"/>
      <c r="AL602" s="72"/>
      <c r="AM602" s="72"/>
    </row>
    <row r="603">
      <c r="A603" s="70">
        <v>602.0</v>
      </c>
      <c r="B603" s="69" t="s">
        <v>4722</v>
      </c>
      <c r="C603" s="70">
        <v>2729.0</v>
      </c>
      <c r="D603" s="70">
        <v>457.0</v>
      </c>
      <c r="E603" s="70">
        <v>109.0</v>
      </c>
      <c r="F603" s="70">
        <v>1.0</v>
      </c>
      <c r="G603" s="70">
        <v>0.0</v>
      </c>
      <c r="H603" s="70">
        <v>0.0</v>
      </c>
      <c r="I603" s="70">
        <v>0.0</v>
      </c>
      <c r="J603" s="70">
        <v>0.0</v>
      </c>
      <c r="K603" s="70">
        <v>0.0</v>
      </c>
      <c r="L603" s="70">
        <v>49.0</v>
      </c>
      <c r="M603" s="69" t="s">
        <v>8582</v>
      </c>
      <c r="N603" s="69" t="s">
        <v>7613</v>
      </c>
      <c r="O603" s="70">
        <v>3751.0</v>
      </c>
      <c r="P603" s="69" t="s">
        <v>7602</v>
      </c>
      <c r="Q603" s="16"/>
      <c r="R603" s="18"/>
      <c r="S603" s="18"/>
      <c r="T603" s="12"/>
      <c r="U603" s="16"/>
      <c r="V603" s="16"/>
      <c r="W603" s="22"/>
      <c r="X603" s="22"/>
      <c r="Y603" s="22"/>
      <c r="Z603" s="16"/>
      <c r="AC603" s="16"/>
      <c r="AD603" s="16"/>
      <c r="AE603" s="16"/>
      <c r="AF603" s="72"/>
      <c r="AG603" s="72"/>
      <c r="AH603" s="72"/>
      <c r="AI603" s="72"/>
      <c r="AJ603" s="72"/>
      <c r="AK603" s="72"/>
      <c r="AL603" s="72"/>
      <c r="AM603" s="72"/>
    </row>
    <row r="604">
      <c r="A604" s="70">
        <v>603.0</v>
      </c>
      <c r="B604" s="69" t="s">
        <v>4697</v>
      </c>
      <c r="C604" s="70">
        <v>7290.0</v>
      </c>
      <c r="D604" s="70">
        <v>1217.0</v>
      </c>
      <c r="E604" s="70">
        <v>170.0</v>
      </c>
      <c r="F604" s="70">
        <v>1.0</v>
      </c>
      <c r="G604" s="70">
        <v>0.0</v>
      </c>
      <c r="H604" s="70">
        <v>0.0</v>
      </c>
      <c r="I604" s="70">
        <v>0.0</v>
      </c>
      <c r="J604" s="70">
        <v>2.0</v>
      </c>
      <c r="K604" s="70">
        <v>25.0</v>
      </c>
      <c r="L604" s="70">
        <v>348.0</v>
      </c>
      <c r="M604" s="69" t="s">
        <v>7609</v>
      </c>
      <c r="N604" s="69" t="s">
        <v>7600</v>
      </c>
      <c r="O604" s="70">
        <v>9604.0</v>
      </c>
      <c r="P604" s="69" t="s">
        <v>7602</v>
      </c>
      <c r="Q604" s="16"/>
      <c r="R604" s="18"/>
      <c r="S604" s="18"/>
      <c r="T604" s="12"/>
      <c r="U604" s="16"/>
      <c r="V604" s="16"/>
      <c r="W604" s="22"/>
      <c r="X604" s="22"/>
      <c r="Y604" s="22"/>
      <c r="Z604" s="16"/>
      <c r="AC604" s="16"/>
      <c r="AD604" s="16"/>
      <c r="AE604" s="16"/>
      <c r="AF604" s="72"/>
      <c r="AG604" s="72"/>
      <c r="AH604" s="72"/>
      <c r="AI604" s="72"/>
      <c r="AJ604" s="72"/>
      <c r="AK604" s="72"/>
      <c r="AL604" s="72"/>
      <c r="AM604" s="72"/>
    </row>
    <row r="605">
      <c r="A605" s="70">
        <v>604.0</v>
      </c>
      <c r="B605" s="69" t="s">
        <v>4697</v>
      </c>
      <c r="C605" s="70">
        <v>5771.0</v>
      </c>
      <c r="D605" s="70">
        <v>959.0</v>
      </c>
      <c r="E605" s="70">
        <v>126.0</v>
      </c>
      <c r="F605" s="70">
        <v>1.0</v>
      </c>
      <c r="G605" s="70">
        <v>0.0</v>
      </c>
      <c r="H605" s="70">
        <v>0.0</v>
      </c>
      <c r="I605" s="70">
        <v>0.0</v>
      </c>
      <c r="J605" s="70">
        <v>0.0</v>
      </c>
      <c r="K605" s="70">
        <v>11.0</v>
      </c>
      <c r="L605" s="70">
        <v>331.0</v>
      </c>
      <c r="M605" s="69" t="s">
        <v>7609</v>
      </c>
      <c r="N605" s="69" t="s">
        <v>7600</v>
      </c>
      <c r="O605" s="70">
        <v>7689.0</v>
      </c>
      <c r="P605" s="69" t="s">
        <v>7602</v>
      </c>
      <c r="Q605" s="16"/>
      <c r="R605" s="18"/>
      <c r="S605" s="18"/>
      <c r="T605" s="12"/>
      <c r="U605" s="16"/>
      <c r="V605" s="16"/>
      <c r="W605" s="22"/>
      <c r="X605" s="22"/>
      <c r="Y605" s="22"/>
      <c r="Z605" s="16"/>
      <c r="AC605" s="16"/>
      <c r="AD605" s="16"/>
      <c r="AE605" s="16"/>
      <c r="AF605" s="72"/>
      <c r="AG605" s="72"/>
      <c r="AH605" s="72"/>
      <c r="AI605" s="72"/>
      <c r="AJ605" s="72"/>
      <c r="AK605" s="72"/>
      <c r="AL605" s="72"/>
      <c r="AM605" s="72"/>
    </row>
    <row r="606">
      <c r="A606" s="70">
        <v>605.0</v>
      </c>
      <c r="B606" s="69" t="s">
        <v>3515</v>
      </c>
      <c r="C606" s="70">
        <v>1500.0</v>
      </c>
      <c r="D606" s="70">
        <v>273.0</v>
      </c>
      <c r="E606" s="70">
        <v>51.0</v>
      </c>
      <c r="F606" s="70">
        <v>0.0</v>
      </c>
      <c r="G606" s="70">
        <v>0.0</v>
      </c>
      <c r="H606" s="70">
        <v>0.0</v>
      </c>
      <c r="I606" s="70">
        <v>0.0</v>
      </c>
      <c r="J606" s="70">
        <v>0.0</v>
      </c>
      <c r="K606" s="70">
        <v>5.0</v>
      </c>
      <c r="L606" s="70">
        <v>45.0</v>
      </c>
      <c r="M606" s="69" t="s">
        <v>8586</v>
      </c>
      <c r="N606" s="69" t="s">
        <v>7600</v>
      </c>
      <c r="O606" s="70">
        <v>1952.0</v>
      </c>
      <c r="P606" s="69" t="s">
        <v>7602</v>
      </c>
      <c r="Q606" s="16"/>
      <c r="R606" s="18"/>
      <c r="S606" s="18"/>
      <c r="T606" s="12"/>
      <c r="U606" s="16"/>
      <c r="V606" s="16"/>
      <c r="W606" s="22"/>
      <c r="X606" s="22"/>
      <c r="Y606" s="22"/>
      <c r="Z606" s="16"/>
      <c r="AC606" s="16"/>
      <c r="AD606" s="16"/>
      <c r="AE606" s="16"/>
      <c r="AF606" s="72"/>
      <c r="AG606" s="72"/>
      <c r="AH606" s="72"/>
      <c r="AI606" s="72"/>
      <c r="AJ606" s="72"/>
      <c r="AK606" s="72"/>
      <c r="AL606" s="72"/>
      <c r="AM606" s="72"/>
    </row>
    <row r="607">
      <c r="A607" s="70">
        <v>606.0</v>
      </c>
      <c r="B607" s="72"/>
      <c r="C607" s="70">
        <v>6015.0</v>
      </c>
      <c r="D607" s="70">
        <v>1045.0</v>
      </c>
      <c r="E607" s="70">
        <v>198.0</v>
      </c>
      <c r="F607" s="70">
        <v>0.0</v>
      </c>
      <c r="G607" s="70">
        <v>0.0</v>
      </c>
      <c r="H607" s="70">
        <v>0.0</v>
      </c>
      <c r="I607" s="70">
        <v>1.0</v>
      </c>
      <c r="J607" s="70">
        <v>0.0</v>
      </c>
      <c r="K607" s="70">
        <v>41.0</v>
      </c>
      <c r="L607" s="70">
        <v>175.0</v>
      </c>
      <c r="M607" s="69" t="s">
        <v>7689</v>
      </c>
      <c r="N607" s="69" t="s">
        <v>7600</v>
      </c>
      <c r="O607" s="70">
        <v>7982.0</v>
      </c>
      <c r="P607" s="69" t="s">
        <v>7663</v>
      </c>
      <c r="Q607" s="16"/>
      <c r="R607" s="18"/>
      <c r="S607" s="18"/>
      <c r="T607" s="12"/>
      <c r="U607" s="16"/>
      <c r="V607" s="16"/>
      <c r="W607" s="22"/>
      <c r="X607" s="22"/>
      <c r="Y607" s="22"/>
      <c r="Z607" s="16"/>
      <c r="AC607" s="16"/>
      <c r="AD607" s="16"/>
      <c r="AE607" s="16"/>
      <c r="AF607" s="72"/>
      <c r="AG607" s="72"/>
      <c r="AH607" s="72"/>
      <c r="AI607" s="72"/>
      <c r="AJ607" s="72"/>
      <c r="AK607" s="72"/>
      <c r="AL607" s="72"/>
      <c r="AM607" s="72"/>
    </row>
    <row r="608">
      <c r="A608" s="70">
        <v>607.0</v>
      </c>
      <c r="B608" s="69" t="s">
        <v>6457</v>
      </c>
      <c r="C608" s="70">
        <v>1981.0</v>
      </c>
      <c r="D608" s="70">
        <v>391.0</v>
      </c>
      <c r="E608" s="70">
        <v>29.0</v>
      </c>
      <c r="F608" s="70">
        <v>0.0</v>
      </c>
      <c r="G608" s="70">
        <v>0.0</v>
      </c>
      <c r="H608" s="70">
        <v>0.0</v>
      </c>
      <c r="I608" s="70">
        <v>0.0</v>
      </c>
      <c r="J608" s="70">
        <v>0.0</v>
      </c>
      <c r="K608" s="70">
        <v>10.0</v>
      </c>
      <c r="L608" s="70">
        <v>63.0</v>
      </c>
      <c r="M608" s="69" t="s">
        <v>7609</v>
      </c>
      <c r="N608" s="69" t="s">
        <v>7600</v>
      </c>
      <c r="O608" s="70">
        <v>2593.0</v>
      </c>
      <c r="P608" s="69" t="s">
        <v>7605</v>
      </c>
      <c r="Q608" s="16"/>
      <c r="R608" s="18"/>
      <c r="S608" s="18"/>
      <c r="T608" s="12"/>
      <c r="U608" s="16"/>
      <c r="V608" s="16"/>
      <c r="W608" s="22"/>
      <c r="X608" s="22"/>
      <c r="Y608" s="22"/>
      <c r="Z608" s="16"/>
      <c r="AC608" s="16"/>
      <c r="AD608" s="16"/>
      <c r="AE608" s="16"/>
      <c r="AF608" s="72"/>
      <c r="AG608" s="72"/>
      <c r="AH608" s="72"/>
      <c r="AI608" s="72"/>
      <c r="AJ608" s="72"/>
      <c r="AK608" s="72"/>
      <c r="AL608" s="72"/>
      <c r="AM608" s="72"/>
    </row>
    <row r="609">
      <c r="A609" s="70">
        <v>608.0</v>
      </c>
      <c r="B609" s="69" t="s">
        <v>6468</v>
      </c>
      <c r="C609" s="70">
        <v>968.0</v>
      </c>
      <c r="D609" s="70">
        <v>166.0</v>
      </c>
      <c r="E609" s="70">
        <v>28.0</v>
      </c>
      <c r="F609" s="70">
        <v>0.0</v>
      </c>
      <c r="G609" s="70">
        <v>0.0</v>
      </c>
      <c r="H609" s="70">
        <v>0.0</v>
      </c>
      <c r="I609" s="70">
        <v>0.0</v>
      </c>
      <c r="J609" s="70">
        <v>1.0</v>
      </c>
      <c r="K609" s="70">
        <v>4.0</v>
      </c>
      <c r="L609" s="70">
        <v>17.0</v>
      </c>
      <c r="M609" s="69" t="s">
        <v>8592</v>
      </c>
      <c r="N609" s="69" t="s">
        <v>7613</v>
      </c>
      <c r="O609" s="70">
        <v>1286.0</v>
      </c>
      <c r="P609" s="72"/>
      <c r="Q609" s="16"/>
      <c r="R609" s="18"/>
      <c r="S609" s="18"/>
      <c r="T609" s="12"/>
      <c r="U609" s="16"/>
      <c r="V609" s="16"/>
      <c r="W609" s="22"/>
      <c r="X609" s="22"/>
      <c r="Y609" s="22"/>
      <c r="Z609" s="16"/>
      <c r="AC609" s="16"/>
      <c r="AD609" s="16"/>
      <c r="AE609" s="16"/>
      <c r="AF609" s="72"/>
      <c r="AG609" s="72"/>
      <c r="AH609" s="72"/>
      <c r="AI609" s="72"/>
      <c r="AJ609" s="72"/>
      <c r="AK609" s="72"/>
      <c r="AL609" s="72"/>
      <c r="AM609" s="72"/>
    </row>
    <row r="610">
      <c r="A610" s="70">
        <v>609.0</v>
      </c>
      <c r="B610" s="69" t="s">
        <v>4135</v>
      </c>
      <c r="C610" s="70">
        <v>1420.0</v>
      </c>
      <c r="D610" s="70">
        <v>243.0</v>
      </c>
      <c r="E610" s="70">
        <v>41.0</v>
      </c>
      <c r="F610" s="70">
        <v>0.0</v>
      </c>
      <c r="G610" s="70">
        <v>1.0</v>
      </c>
      <c r="H610" s="70">
        <v>0.0</v>
      </c>
      <c r="I610" s="70">
        <v>0.0</v>
      </c>
      <c r="J610" s="70">
        <v>0.0</v>
      </c>
      <c r="K610" s="70">
        <v>0.0</v>
      </c>
      <c r="L610" s="70">
        <v>22.0</v>
      </c>
      <c r="M610" s="69" t="s">
        <v>7815</v>
      </c>
      <c r="N610" s="69" t="s">
        <v>7613</v>
      </c>
      <c r="O610" s="70">
        <v>1944.0</v>
      </c>
      <c r="P610" s="69" t="s">
        <v>7602</v>
      </c>
      <c r="Q610" s="16"/>
      <c r="R610" s="18"/>
      <c r="S610" s="18"/>
      <c r="T610" s="12"/>
      <c r="U610" s="16"/>
      <c r="V610" s="16"/>
      <c r="W610" s="22"/>
      <c r="X610" s="22"/>
      <c r="Y610" s="22"/>
      <c r="Z610" s="16"/>
      <c r="AC610" s="16"/>
      <c r="AD610" s="16"/>
      <c r="AE610" s="16"/>
      <c r="AF610" s="72"/>
      <c r="AG610" s="72"/>
      <c r="AH610" s="72"/>
      <c r="AI610" s="72"/>
      <c r="AJ610" s="72"/>
      <c r="AK610" s="72"/>
      <c r="AL610" s="72"/>
      <c r="AM610" s="72"/>
    </row>
    <row r="611">
      <c r="A611" s="70">
        <v>610.0</v>
      </c>
      <c r="B611" s="69" t="s">
        <v>3531</v>
      </c>
      <c r="C611" s="70">
        <v>1448.0</v>
      </c>
      <c r="D611" s="70">
        <v>252.0</v>
      </c>
      <c r="E611" s="70">
        <v>34.0</v>
      </c>
      <c r="F611" s="70">
        <v>1.0</v>
      </c>
      <c r="G611" s="70">
        <v>0.0</v>
      </c>
      <c r="H611" s="70">
        <v>0.0</v>
      </c>
      <c r="I611" s="70">
        <v>0.0</v>
      </c>
      <c r="J611" s="70">
        <v>1.0</v>
      </c>
      <c r="K611" s="70">
        <v>14.0</v>
      </c>
      <c r="L611" s="70">
        <v>25.0</v>
      </c>
      <c r="M611" s="69" t="s">
        <v>8600</v>
      </c>
      <c r="N611" s="69" t="s">
        <v>7613</v>
      </c>
      <c r="O611" s="70">
        <v>1858.0</v>
      </c>
      <c r="P611" s="69" t="s">
        <v>7602</v>
      </c>
      <c r="Q611" s="16"/>
      <c r="R611" s="18"/>
      <c r="S611" s="18"/>
      <c r="T611" s="12"/>
      <c r="U611" s="16"/>
      <c r="V611" s="16"/>
      <c r="W611" s="22"/>
      <c r="X611" s="22"/>
      <c r="Y611" s="22"/>
      <c r="Z611" s="16"/>
      <c r="AC611" s="16"/>
      <c r="AD611" s="16"/>
      <c r="AE611" s="16"/>
      <c r="AF611" s="72"/>
      <c r="AG611" s="72"/>
      <c r="AH611" s="72"/>
      <c r="AI611" s="72"/>
      <c r="AJ611" s="72"/>
      <c r="AK611" s="72"/>
      <c r="AL611" s="72"/>
      <c r="AM611" s="72"/>
    </row>
    <row r="612">
      <c r="A612" s="70">
        <v>611.0</v>
      </c>
      <c r="B612" s="69" t="s">
        <v>3741</v>
      </c>
      <c r="C612" s="70">
        <v>2667.0</v>
      </c>
      <c r="D612" s="70">
        <v>431.0</v>
      </c>
      <c r="E612" s="70">
        <v>54.0</v>
      </c>
      <c r="F612" s="70">
        <v>0.0</v>
      </c>
      <c r="G612" s="70">
        <v>0.0</v>
      </c>
      <c r="H612" s="70">
        <v>0.0</v>
      </c>
      <c r="I612" s="70">
        <v>0.0</v>
      </c>
      <c r="J612" s="70">
        <v>1.0</v>
      </c>
      <c r="K612" s="70">
        <v>0.0</v>
      </c>
      <c r="L612" s="70">
        <v>51.0</v>
      </c>
      <c r="M612" s="69" t="s">
        <v>7604</v>
      </c>
      <c r="N612" s="69" t="s">
        <v>7600</v>
      </c>
      <c r="O612" s="70">
        <v>3611.0</v>
      </c>
      <c r="P612" s="69" t="s">
        <v>7602</v>
      </c>
      <c r="Q612" s="16"/>
      <c r="R612" s="18"/>
      <c r="S612" s="18"/>
      <c r="T612" s="12"/>
      <c r="U612" s="16"/>
      <c r="V612" s="16"/>
      <c r="W612" s="22"/>
      <c r="X612" s="22"/>
      <c r="Y612" s="22"/>
      <c r="Z612" s="16"/>
      <c r="AC612" s="16"/>
      <c r="AD612" s="16"/>
      <c r="AE612" s="16"/>
      <c r="AF612" s="72"/>
      <c r="AG612" s="72"/>
      <c r="AH612" s="72"/>
      <c r="AI612" s="72"/>
      <c r="AJ612" s="72"/>
      <c r="AK612" s="72"/>
      <c r="AL612" s="72"/>
      <c r="AM612" s="72"/>
    </row>
    <row r="613">
      <c r="A613" s="70">
        <v>612.0</v>
      </c>
      <c r="B613" s="69" t="s">
        <v>4131</v>
      </c>
      <c r="C613" s="70">
        <v>515.0</v>
      </c>
      <c r="D613" s="70">
        <v>75.0</v>
      </c>
      <c r="E613" s="70">
        <v>6.0</v>
      </c>
      <c r="F613" s="70">
        <v>0.0</v>
      </c>
      <c r="G613" s="70">
        <v>0.0</v>
      </c>
      <c r="H613" s="70">
        <v>0.0</v>
      </c>
      <c r="I613" s="70">
        <v>0.0</v>
      </c>
      <c r="J613" s="70">
        <v>0.0</v>
      </c>
      <c r="K613" s="70">
        <v>4.0</v>
      </c>
      <c r="L613" s="70">
        <v>10.0</v>
      </c>
      <c r="M613" s="69" t="s">
        <v>7609</v>
      </c>
      <c r="N613" s="69" t="s">
        <v>7600</v>
      </c>
      <c r="O613" s="70">
        <v>696.0</v>
      </c>
      <c r="P613" s="69" t="s">
        <v>7605</v>
      </c>
      <c r="Q613" s="16"/>
      <c r="R613" s="18"/>
      <c r="S613" s="18"/>
      <c r="T613" s="12"/>
      <c r="U613" s="16"/>
      <c r="V613" s="16"/>
      <c r="W613" s="22"/>
      <c r="X613" s="22"/>
      <c r="Y613" s="22"/>
      <c r="Z613" s="16"/>
      <c r="AC613" s="16"/>
      <c r="AD613" s="16"/>
      <c r="AE613" s="16"/>
      <c r="AF613" s="72"/>
      <c r="AG613" s="72"/>
      <c r="AH613" s="72"/>
      <c r="AI613" s="72"/>
      <c r="AJ613" s="72"/>
      <c r="AK613" s="72"/>
      <c r="AL613" s="72"/>
      <c r="AM613" s="72"/>
    </row>
    <row r="614">
      <c r="A614" s="70">
        <v>613.0</v>
      </c>
      <c r="B614" s="69" t="s">
        <v>4965</v>
      </c>
      <c r="C614" s="70">
        <v>1834.0</v>
      </c>
      <c r="D614" s="70">
        <v>333.0</v>
      </c>
      <c r="E614" s="70">
        <v>27.0</v>
      </c>
      <c r="F614" s="70">
        <v>0.0</v>
      </c>
      <c r="G614" s="70">
        <v>0.0</v>
      </c>
      <c r="H614" s="70">
        <v>0.0</v>
      </c>
      <c r="I614" s="70">
        <v>0.0</v>
      </c>
      <c r="J614" s="70">
        <v>0.0</v>
      </c>
      <c r="K614" s="70">
        <v>6.0</v>
      </c>
      <c r="L614" s="70">
        <v>35.0</v>
      </c>
      <c r="M614" s="69" t="s">
        <v>7604</v>
      </c>
      <c r="N614" s="69" t="s">
        <v>7600</v>
      </c>
      <c r="O614" s="70">
        <v>2558.0</v>
      </c>
      <c r="P614" s="69" t="s">
        <v>7602</v>
      </c>
      <c r="Q614" s="16"/>
      <c r="R614" s="18"/>
      <c r="S614" s="18"/>
      <c r="T614" s="12"/>
      <c r="U614" s="16"/>
      <c r="V614" s="16"/>
      <c r="W614" s="22"/>
      <c r="X614" s="22"/>
      <c r="Y614" s="22"/>
      <c r="Z614" s="16"/>
      <c r="AC614" s="16"/>
      <c r="AD614" s="16"/>
      <c r="AE614" s="16"/>
      <c r="AF614" s="72"/>
      <c r="AG614" s="72"/>
      <c r="AH614" s="72"/>
      <c r="AI614" s="72"/>
      <c r="AJ614" s="72"/>
      <c r="AK614" s="72"/>
      <c r="AL614" s="72"/>
      <c r="AM614" s="72"/>
    </row>
    <row r="615">
      <c r="A615" s="70">
        <v>614.0</v>
      </c>
      <c r="B615" s="69" t="s">
        <v>4970</v>
      </c>
      <c r="C615" s="70">
        <v>1708.0</v>
      </c>
      <c r="D615" s="70">
        <v>321.0</v>
      </c>
      <c r="E615" s="70">
        <v>59.0</v>
      </c>
      <c r="F615" s="70">
        <v>0.0</v>
      </c>
      <c r="G615" s="70">
        <v>0.0</v>
      </c>
      <c r="H615" s="70">
        <v>0.0</v>
      </c>
      <c r="I615" s="70">
        <v>0.0</v>
      </c>
      <c r="J615" s="70">
        <v>0.0</v>
      </c>
      <c r="K615" s="70">
        <v>3.0</v>
      </c>
      <c r="L615" s="70">
        <v>50.0</v>
      </c>
      <c r="M615" s="69" t="s">
        <v>7615</v>
      </c>
      <c r="N615" s="69" t="s">
        <v>7616</v>
      </c>
      <c r="O615" s="70">
        <v>2263.0</v>
      </c>
      <c r="P615" s="69" t="s">
        <v>7605</v>
      </c>
      <c r="Q615" s="16"/>
      <c r="R615" s="18"/>
      <c r="S615" s="18"/>
      <c r="T615" s="12"/>
      <c r="U615" s="16"/>
      <c r="V615" s="16"/>
      <c r="W615" s="22"/>
      <c r="X615" s="22"/>
      <c r="Y615" s="22"/>
      <c r="Z615" s="16"/>
      <c r="AC615" s="16"/>
      <c r="AD615" s="16"/>
      <c r="AE615" s="16"/>
      <c r="AF615" s="72"/>
      <c r="AG615" s="72"/>
      <c r="AH615" s="72"/>
      <c r="AI615" s="72"/>
      <c r="AJ615" s="72"/>
      <c r="AK615" s="72"/>
      <c r="AL615" s="72"/>
      <c r="AM615" s="72"/>
    </row>
    <row r="616">
      <c r="A616" s="70">
        <v>615.0</v>
      </c>
      <c r="B616" s="69" t="s">
        <v>6510</v>
      </c>
      <c r="C616" s="70">
        <v>1150.0</v>
      </c>
      <c r="D616" s="70">
        <v>183.0</v>
      </c>
      <c r="E616" s="70">
        <v>40.0</v>
      </c>
      <c r="F616" s="70">
        <v>1.0</v>
      </c>
      <c r="G616" s="70">
        <v>2.0</v>
      </c>
      <c r="H616" s="70">
        <v>0.0</v>
      </c>
      <c r="I616" s="70">
        <v>0.0</v>
      </c>
      <c r="J616" s="70">
        <v>4.0</v>
      </c>
      <c r="K616" s="70">
        <v>0.0</v>
      </c>
      <c r="L616" s="70">
        <v>58.0</v>
      </c>
      <c r="M616" s="69" t="s">
        <v>7607</v>
      </c>
      <c r="N616" s="69" t="s">
        <v>7600</v>
      </c>
      <c r="O616" s="70">
        <v>1555.0</v>
      </c>
      <c r="P616" s="69" t="s">
        <v>7602</v>
      </c>
      <c r="Q616" s="16"/>
      <c r="R616" s="18"/>
      <c r="S616" s="18"/>
      <c r="T616" s="12"/>
      <c r="U616" s="16"/>
      <c r="V616" s="16"/>
      <c r="W616" s="22"/>
      <c r="X616" s="22"/>
      <c r="Y616" s="22"/>
      <c r="Z616" s="16"/>
      <c r="AC616" s="16"/>
      <c r="AD616" s="16"/>
      <c r="AE616" s="16"/>
      <c r="AF616" s="72"/>
      <c r="AG616" s="72"/>
      <c r="AH616" s="72"/>
      <c r="AI616" s="72"/>
      <c r="AJ616" s="72"/>
      <c r="AK616" s="72"/>
      <c r="AL616" s="72"/>
      <c r="AM616" s="72"/>
    </row>
    <row r="617">
      <c r="A617" s="70">
        <v>616.0</v>
      </c>
      <c r="B617" s="69" t="s">
        <v>3750</v>
      </c>
      <c r="C617" s="70">
        <v>1485.0</v>
      </c>
      <c r="D617" s="70">
        <v>247.0</v>
      </c>
      <c r="E617" s="70">
        <v>28.0</v>
      </c>
      <c r="F617" s="70">
        <v>0.0</v>
      </c>
      <c r="G617" s="70">
        <v>0.0</v>
      </c>
      <c r="H617" s="70">
        <v>0.0</v>
      </c>
      <c r="I617" s="70">
        <v>0.0</v>
      </c>
      <c r="J617" s="70">
        <v>0.0</v>
      </c>
      <c r="K617" s="70">
        <v>0.0</v>
      </c>
      <c r="L617" s="70">
        <v>46.0</v>
      </c>
      <c r="M617" s="69" t="s">
        <v>7604</v>
      </c>
      <c r="N617" s="69" t="s">
        <v>7600</v>
      </c>
      <c r="O617" s="70">
        <v>1974.0</v>
      </c>
      <c r="P617" s="69" t="s">
        <v>7602</v>
      </c>
      <c r="Q617" s="16"/>
      <c r="R617" s="18"/>
      <c r="S617" s="18"/>
      <c r="T617" s="12"/>
      <c r="U617" s="16"/>
      <c r="V617" s="16"/>
      <c r="W617" s="22"/>
      <c r="X617" s="22"/>
      <c r="Y617" s="22"/>
      <c r="Z617" s="16"/>
      <c r="AC617" s="16"/>
      <c r="AD617" s="16"/>
      <c r="AE617" s="16"/>
      <c r="AF617" s="72"/>
      <c r="AG617" s="72"/>
      <c r="AH617" s="72"/>
      <c r="AI617" s="72"/>
      <c r="AJ617" s="72"/>
      <c r="AK617" s="72"/>
      <c r="AL617" s="72"/>
      <c r="AM617" s="72"/>
    </row>
    <row r="618">
      <c r="A618" s="70">
        <v>617.0</v>
      </c>
      <c r="B618" s="69" t="s">
        <v>6522</v>
      </c>
      <c r="C618" s="70">
        <v>1152.0</v>
      </c>
      <c r="D618" s="70">
        <v>219.0</v>
      </c>
      <c r="E618" s="70">
        <v>17.0</v>
      </c>
      <c r="F618" s="70">
        <v>0.0</v>
      </c>
      <c r="G618" s="70">
        <v>0.0</v>
      </c>
      <c r="H618" s="70">
        <v>0.0</v>
      </c>
      <c r="I618" s="70">
        <v>0.0</v>
      </c>
      <c r="J618" s="70">
        <v>0.0</v>
      </c>
      <c r="K618" s="70">
        <v>6.0</v>
      </c>
      <c r="L618" s="70">
        <v>31.0</v>
      </c>
      <c r="M618" s="69" t="s">
        <v>7607</v>
      </c>
      <c r="N618" s="69" t="s">
        <v>7600</v>
      </c>
      <c r="O618" s="70">
        <v>1450.0</v>
      </c>
      <c r="P618" s="69" t="s">
        <v>7602</v>
      </c>
      <c r="Q618" s="16"/>
      <c r="R618" s="18"/>
      <c r="S618" s="18"/>
      <c r="T618" s="12"/>
      <c r="U618" s="16"/>
      <c r="V618" s="16"/>
      <c r="W618" s="22"/>
      <c r="X618" s="22"/>
      <c r="Y618" s="22"/>
      <c r="Z618" s="16"/>
      <c r="AA618" s="12"/>
      <c r="AB618" s="12"/>
      <c r="AC618" s="12"/>
      <c r="AD618" s="12"/>
      <c r="AE618" s="12"/>
      <c r="AF618" s="72"/>
      <c r="AG618" s="72"/>
      <c r="AH618" s="72"/>
      <c r="AI618" s="72"/>
      <c r="AJ618" s="72"/>
      <c r="AK618" s="72"/>
      <c r="AL618" s="72"/>
      <c r="AM618" s="72"/>
    </row>
    <row r="619">
      <c r="A619" s="70">
        <v>618.0</v>
      </c>
      <c r="B619" s="69" t="s">
        <v>6530</v>
      </c>
      <c r="C619" s="70">
        <v>412.0</v>
      </c>
      <c r="D619" s="70">
        <v>69.0</v>
      </c>
      <c r="E619" s="70">
        <v>10.0</v>
      </c>
      <c r="F619" s="70">
        <v>0.0</v>
      </c>
      <c r="G619" s="70">
        <v>0.0</v>
      </c>
      <c r="H619" s="70">
        <v>0.0</v>
      </c>
      <c r="I619" s="70">
        <v>0.0</v>
      </c>
      <c r="J619" s="70">
        <v>0.0</v>
      </c>
      <c r="K619" s="70">
        <v>0.0</v>
      </c>
      <c r="L619" s="70">
        <v>6.0</v>
      </c>
      <c r="M619" s="69" t="s">
        <v>7621</v>
      </c>
      <c r="N619" s="69" t="s">
        <v>7600</v>
      </c>
      <c r="O619" s="70">
        <v>577.0</v>
      </c>
      <c r="P619" s="69" t="s">
        <v>7602</v>
      </c>
      <c r="Q619" s="16"/>
      <c r="R619" s="18"/>
      <c r="S619" s="18"/>
      <c r="T619" s="12"/>
      <c r="U619" s="16"/>
      <c r="V619" s="16"/>
      <c r="W619" s="22"/>
      <c r="X619" s="22"/>
      <c r="Y619" s="22"/>
      <c r="Z619" s="16"/>
      <c r="AA619" s="12"/>
      <c r="AB619" s="12"/>
      <c r="AC619" s="12"/>
      <c r="AD619" s="12"/>
      <c r="AE619" s="12"/>
      <c r="AF619" s="72"/>
      <c r="AG619" s="72"/>
      <c r="AH619" s="72"/>
      <c r="AI619" s="72"/>
      <c r="AJ619" s="72"/>
      <c r="AK619" s="72"/>
      <c r="AL619" s="72"/>
      <c r="AM619" s="72"/>
    </row>
    <row r="620">
      <c r="A620" s="70">
        <v>619.0</v>
      </c>
      <c r="B620" s="69" t="s">
        <v>6537</v>
      </c>
      <c r="C620" s="70">
        <v>1546.0</v>
      </c>
      <c r="D620" s="70">
        <v>231.0</v>
      </c>
      <c r="E620" s="70">
        <v>50.0</v>
      </c>
      <c r="F620" s="70">
        <v>1.0</v>
      </c>
      <c r="G620" s="70">
        <v>0.0</v>
      </c>
      <c r="H620" s="70">
        <v>0.0</v>
      </c>
      <c r="I620" s="70">
        <v>0.0</v>
      </c>
      <c r="J620" s="70">
        <v>0.0</v>
      </c>
      <c r="K620" s="70">
        <v>11.0</v>
      </c>
      <c r="L620" s="70">
        <v>52.0</v>
      </c>
      <c r="M620" s="69" t="s">
        <v>7681</v>
      </c>
      <c r="N620" s="69" t="s">
        <v>7613</v>
      </c>
      <c r="O620" s="70">
        <v>2029.0</v>
      </c>
      <c r="P620" s="69" t="s">
        <v>7602</v>
      </c>
      <c r="Q620" s="16"/>
      <c r="R620" s="18"/>
      <c r="S620" s="18"/>
      <c r="T620" s="12"/>
      <c r="U620" s="16"/>
      <c r="V620" s="16"/>
      <c r="W620" s="51"/>
      <c r="X620" s="51"/>
      <c r="Y620" s="16"/>
      <c r="Z620" s="16"/>
      <c r="AA620" s="12"/>
      <c r="AB620" s="12"/>
      <c r="AC620" s="12"/>
      <c r="AD620" s="12"/>
      <c r="AE620" s="12"/>
      <c r="AF620" s="72"/>
      <c r="AG620" s="72"/>
      <c r="AH620" s="72"/>
      <c r="AI620" s="72"/>
      <c r="AJ620" s="72"/>
      <c r="AK620" s="72"/>
      <c r="AL620" s="72"/>
      <c r="AM620" s="72"/>
    </row>
    <row r="621">
      <c r="A621" s="70">
        <v>620.0</v>
      </c>
      <c r="B621" s="69" t="s">
        <v>6546</v>
      </c>
      <c r="C621" s="70">
        <v>1366.0</v>
      </c>
      <c r="D621" s="70">
        <v>218.0</v>
      </c>
      <c r="E621" s="70">
        <v>60.0</v>
      </c>
      <c r="F621" s="70">
        <v>1.0</v>
      </c>
      <c r="G621" s="70">
        <v>0.0</v>
      </c>
      <c r="H621" s="70">
        <v>0.0</v>
      </c>
      <c r="I621" s="70">
        <v>0.0</v>
      </c>
      <c r="J621" s="70">
        <v>1.0</v>
      </c>
      <c r="K621" s="70">
        <v>0.0</v>
      </c>
      <c r="L621" s="70">
        <v>27.0</v>
      </c>
      <c r="M621" s="69" t="s">
        <v>7604</v>
      </c>
      <c r="N621" s="69" t="s">
        <v>7600</v>
      </c>
      <c r="O621" s="70">
        <v>1700.0</v>
      </c>
      <c r="P621" s="69" t="s">
        <v>7602</v>
      </c>
      <c r="Q621" s="16"/>
      <c r="R621" s="18"/>
      <c r="S621" s="18"/>
      <c r="T621" s="12"/>
      <c r="U621" s="16"/>
      <c r="V621" s="16"/>
      <c r="W621" s="51"/>
      <c r="X621" s="51"/>
      <c r="Y621" s="16"/>
      <c r="Z621" s="16"/>
      <c r="AA621" s="12"/>
      <c r="AB621" s="12"/>
      <c r="AC621" s="12"/>
      <c r="AD621" s="12"/>
      <c r="AE621" s="12"/>
      <c r="AF621" s="72"/>
      <c r="AG621" s="72"/>
      <c r="AH621" s="72"/>
      <c r="AI621" s="72"/>
      <c r="AJ621" s="72"/>
      <c r="AK621" s="72"/>
      <c r="AL621" s="72"/>
      <c r="AM621" s="72"/>
    </row>
    <row r="622">
      <c r="A622" s="70">
        <v>621.0</v>
      </c>
      <c r="B622" s="69" t="s">
        <v>4754</v>
      </c>
      <c r="C622" s="70">
        <v>1934.0</v>
      </c>
      <c r="D622" s="70">
        <v>376.0</v>
      </c>
      <c r="E622" s="70">
        <v>44.0</v>
      </c>
      <c r="F622" s="70">
        <v>0.0</v>
      </c>
      <c r="G622" s="70">
        <v>0.0</v>
      </c>
      <c r="H622" s="70">
        <v>0.0</v>
      </c>
      <c r="I622" s="70">
        <v>0.0</v>
      </c>
      <c r="J622" s="70">
        <v>2.0</v>
      </c>
      <c r="K622" s="70">
        <v>0.0</v>
      </c>
      <c r="L622" s="70">
        <v>49.0</v>
      </c>
      <c r="M622" s="69" t="s">
        <v>7604</v>
      </c>
      <c r="N622" s="69" t="s">
        <v>7600</v>
      </c>
      <c r="O622" s="70">
        <v>2546.0</v>
      </c>
      <c r="P622" s="69" t="s">
        <v>7602</v>
      </c>
      <c r="Q622" s="16"/>
      <c r="R622" s="18"/>
      <c r="S622" s="18"/>
      <c r="T622" s="12"/>
      <c r="U622" s="16"/>
      <c r="V622" s="16"/>
      <c r="W622" s="51"/>
      <c r="X622" s="51"/>
      <c r="Y622" s="16"/>
      <c r="Z622" s="16"/>
      <c r="AC622" s="16"/>
      <c r="AD622" s="16"/>
      <c r="AE622" s="16"/>
      <c r="AF622" s="72"/>
      <c r="AG622" s="72"/>
      <c r="AH622" s="72"/>
      <c r="AI622" s="72"/>
      <c r="AJ622" s="72"/>
      <c r="AK622" s="72"/>
      <c r="AL622" s="72"/>
      <c r="AM622" s="72"/>
    </row>
    <row r="623">
      <c r="A623" s="70">
        <v>622.0</v>
      </c>
      <c r="B623" s="69" t="s">
        <v>6557</v>
      </c>
      <c r="C623" s="70">
        <v>1132.0</v>
      </c>
      <c r="D623" s="70">
        <v>172.0</v>
      </c>
      <c r="E623" s="70">
        <v>37.0</v>
      </c>
      <c r="F623" s="70">
        <v>1.0</v>
      </c>
      <c r="G623" s="70">
        <v>1.0</v>
      </c>
      <c r="H623" s="70">
        <v>0.0</v>
      </c>
      <c r="I623" s="70">
        <v>0.0</v>
      </c>
      <c r="J623" s="70">
        <v>0.0</v>
      </c>
      <c r="K623" s="70">
        <v>2.0</v>
      </c>
      <c r="L623" s="70">
        <v>34.0</v>
      </c>
      <c r="M623" s="69" t="s">
        <v>7604</v>
      </c>
      <c r="N623" s="69" t="s">
        <v>7600</v>
      </c>
      <c r="O623" s="70">
        <v>1419.0</v>
      </c>
      <c r="P623" s="69" t="s">
        <v>7602</v>
      </c>
      <c r="Q623" s="16"/>
      <c r="R623" s="18"/>
      <c r="S623" s="18"/>
      <c r="T623" s="12"/>
      <c r="U623" s="16"/>
      <c r="V623" s="16"/>
      <c r="W623" s="51"/>
      <c r="X623" s="51"/>
      <c r="Y623" s="16"/>
      <c r="Z623" s="16"/>
      <c r="AC623" s="16"/>
      <c r="AD623" s="16"/>
      <c r="AE623" s="16"/>
      <c r="AF623" s="72"/>
      <c r="AG623" s="72"/>
      <c r="AH623" s="72"/>
      <c r="AI623" s="72"/>
      <c r="AJ623" s="72"/>
      <c r="AK623" s="72"/>
      <c r="AL623" s="72"/>
      <c r="AM623" s="72"/>
    </row>
    <row r="624">
      <c r="A624" s="70">
        <v>623.0</v>
      </c>
      <c r="B624" s="69" t="s">
        <v>6564</v>
      </c>
      <c r="C624" s="70">
        <v>1061.0</v>
      </c>
      <c r="D624" s="70">
        <v>174.0</v>
      </c>
      <c r="E624" s="70">
        <v>44.0</v>
      </c>
      <c r="F624" s="70">
        <v>1.0</v>
      </c>
      <c r="G624" s="70">
        <v>0.0</v>
      </c>
      <c r="H624" s="70">
        <v>0.0</v>
      </c>
      <c r="I624" s="70">
        <v>0.0</v>
      </c>
      <c r="J624" s="70">
        <v>0.0</v>
      </c>
      <c r="K624" s="70">
        <v>0.0</v>
      </c>
      <c r="L624" s="70">
        <v>46.0</v>
      </c>
      <c r="M624" s="69" t="s">
        <v>7609</v>
      </c>
      <c r="N624" s="69" t="s">
        <v>7600</v>
      </c>
      <c r="O624" s="70">
        <v>1358.0</v>
      </c>
      <c r="P624" s="69" t="s">
        <v>7602</v>
      </c>
      <c r="Q624" s="16"/>
      <c r="R624" s="18"/>
      <c r="S624" s="18"/>
      <c r="T624" s="12"/>
      <c r="U624" s="16"/>
      <c r="V624" s="16"/>
      <c r="W624" s="51"/>
      <c r="X624" s="51"/>
      <c r="Y624" s="16"/>
      <c r="Z624" s="16"/>
      <c r="AC624" s="16"/>
      <c r="AD624" s="16"/>
      <c r="AE624" s="16"/>
      <c r="AF624" s="72"/>
      <c r="AG624" s="72"/>
      <c r="AH624" s="72"/>
      <c r="AI624" s="72"/>
      <c r="AJ624" s="72"/>
      <c r="AK624" s="72"/>
      <c r="AL624" s="72"/>
      <c r="AM624" s="72"/>
    </row>
    <row r="625">
      <c r="A625" s="70">
        <v>624.0</v>
      </c>
      <c r="B625" s="69" t="s">
        <v>6572</v>
      </c>
      <c r="C625" s="70">
        <v>1963.0</v>
      </c>
      <c r="D625" s="70">
        <v>379.0</v>
      </c>
      <c r="E625" s="70">
        <v>65.0</v>
      </c>
      <c r="F625" s="70">
        <v>0.0</v>
      </c>
      <c r="G625" s="70">
        <v>0.0</v>
      </c>
      <c r="H625" s="70">
        <v>1.0</v>
      </c>
      <c r="I625" s="70">
        <v>0.0</v>
      </c>
      <c r="J625" s="70">
        <v>0.0</v>
      </c>
      <c r="K625" s="70">
        <v>18.0</v>
      </c>
      <c r="L625" s="70">
        <v>74.0</v>
      </c>
      <c r="M625" s="69" t="s">
        <v>7615</v>
      </c>
      <c r="N625" s="69" t="s">
        <v>7616</v>
      </c>
      <c r="O625" s="70">
        <v>2429.0</v>
      </c>
      <c r="P625" s="69" t="s">
        <v>7602</v>
      </c>
      <c r="Q625" s="16"/>
      <c r="R625" s="18"/>
      <c r="S625" s="18"/>
      <c r="T625" s="12"/>
      <c r="U625" s="16"/>
      <c r="V625" s="16"/>
      <c r="W625" s="51"/>
      <c r="X625" s="51"/>
      <c r="Y625" s="16"/>
      <c r="Z625" s="16"/>
      <c r="AC625" s="16"/>
      <c r="AD625" s="16"/>
      <c r="AE625" s="16"/>
      <c r="AF625" s="72"/>
      <c r="AG625" s="72"/>
      <c r="AH625" s="72"/>
      <c r="AI625" s="72"/>
      <c r="AJ625" s="72"/>
      <c r="AK625" s="72"/>
      <c r="AL625" s="72"/>
      <c r="AM625" s="72"/>
    </row>
    <row r="626">
      <c r="A626" s="70">
        <v>625.0</v>
      </c>
      <c r="B626" s="69" t="s">
        <v>6582</v>
      </c>
      <c r="C626" s="70">
        <v>1032.0</v>
      </c>
      <c r="D626" s="70">
        <v>167.0</v>
      </c>
      <c r="E626" s="70">
        <v>41.0</v>
      </c>
      <c r="F626" s="70">
        <v>0.0</v>
      </c>
      <c r="G626" s="70">
        <v>6.0</v>
      </c>
      <c r="H626" s="70">
        <v>0.0</v>
      </c>
      <c r="I626" s="70">
        <v>0.0</v>
      </c>
      <c r="J626" s="70">
        <v>1.0</v>
      </c>
      <c r="K626" s="70">
        <v>0.0</v>
      </c>
      <c r="L626" s="70">
        <v>66.0</v>
      </c>
      <c r="M626" s="69" t="s">
        <v>7604</v>
      </c>
      <c r="N626" s="69" t="s">
        <v>7600</v>
      </c>
      <c r="O626" s="70">
        <v>1246.0</v>
      </c>
      <c r="P626" s="69" t="s">
        <v>7602</v>
      </c>
      <c r="Q626" s="16"/>
      <c r="R626" s="18"/>
      <c r="S626" s="18"/>
      <c r="T626" s="12"/>
      <c r="U626" s="16"/>
      <c r="V626" s="16"/>
      <c r="W626" s="51"/>
      <c r="X626" s="51"/>
      <c r="Y626" s="16"/>
      <c r="Z626" s="16"/>
      <c r="AC626" s="16"/>
      <c r="AD626" s="16"/>
      <c r="AE626" s="16"/>
      <c r="AF626" s="72"/>
      <c r="AG626" s="72"/>
      <c r="AH626" s="72"/>
      <c r="AI626" s="72"/>
      <c r="AJ626" s="72"/>
      <c r="AK626" s="72"/>
      <c r="AL626" s="72"/>
      <c r="AM626" s="72"/>
    </row>
    <row r="627">
      <c r="A627" s="70">
        <v>626.0</v>
      </c>
      <c r="B627" s="69" t="s">
        <v>6593</v>
      </c>
      <c r="C627" s="70">
        <v>1194.0</v>
      </c>
      <c r="D627" s="70">
        <v>197.0</v>
      </c>
      <c r="E627" s="70">
        <v>38.0</v>
      </c>
      <c r="F627" s="70">
        <v>1.0</v>
      </c>
      <c r="G627" s="70">
        <v>0.0</v>
      </c>
      <c r="H627" s="70">
        <v>0.0</v>
      </c>
      <c r="I627" s="70">
        <v>0.0</v>
      </c>
      <c r="J627" s="70">
        <v>7.0</v>
      </c>
      <c r="K627" s="70">
        <v>10.0</v>
      </c>
      <c r="L627" s="70">
        <v>28.0</v>
      </c>
      <c r="M627" s="69" t="s">
        <v>7604</v>
      </c>
      <c r="N627" s="69" t="s">
        <v>7600</v>
      </c>
      <c r="O627" s="70">
        <v>1554.0</v>
      </c>
      <c r="P627" s="69" t="s">
        <v>7602</v>
      </c>
      <c r="Q627" s="16"/>
      <c r="R627" s="18"/>
      <c r="S627" s="18"/>
      <c r="T627" s="12"/>
      <c r="U627" s="16"/>
      <c r="V627" s="16"/>
      <c r="W627" s="22"/>
      <c r="X627" s="22"/>
      <c r="Y627" s="16"/>
      <c r="Z627" s="16"/>
      <c r="AC627" s="16"/>
      <c r="AD627" s="16"/>
      <c r="AE627" s="16"/>
      <c r="AF627" s="72"/>
      <c r="AG627" s="72"/>
      <c r="AH627" s="72"/>
      <c r="AI627" s="72"/>
      <c r="AJ627" s="72"/>
      <c r="AK627" s="72"/>
      <c r="AL627" s="72"/>
      <c r="AM627" s="72"/>
    </row>
    <row r="628">
      <c r="A628" s="70">
        <v>627.0</v>
      </c>
      <c r="B628" s="69" t="s">
        <v>6260</v>
      </c>
      <c r="C628" s="70">
        <v>1286.0</v>
      </c>
      <c r="D628" s="70">
        <v>244.0</v>
      </c>
      <c r="E628" s="70">
        <v>30.0</v>
      </c>
      <c r="F628" s="70">
        <v>0.0</v>
      </c>
      <c r="G628" s="70">
        <v>0.0</v>
      </c>
      <c r="H628" s="70">
        <v>0.0</v>
      </c>
      <c r="I628" s="70">
        <v>0.0</v>
      </c>
      <c r="J628" s="70">
        <v>1.0</v>
      </c>
      <c r="K628" s="70">
        <v>0.0</v>
      </c>
      <c r="L628" s="70">
        <v>33.0</v>
      </c>
      <c r="M628" s="69" t="s">
        <v>7699</v>
      </c>
      <c r="N628" s="69" t="s">
        <v>7600</v>
      </c>
      <c r="O628" s="70">
        <v>1760.0</v>
      </c>
      <c r="P628" s="69" t="s">
        <v>7605</v>
      </c>
      <c r="Q628" s="16"/>
      <c r="R628" s="18"/>
      <c r="S628" s="18"/>
      <c r="T628" s="12"/>
      <c r="U628" s="16"/>
      <c r="V628" s="16"/>
      <c r="W628" s="22"/>
      <c r="X628" s="22"/>
      <c r="Y628" s="22"/>
      <c r="Z628" s="16"/>
      <c r="AC628" s="16"/>
      <c r="AD628" s="16"/>
      <c r="AE628" s="16"/>
      <c r="AF628" s="72"/>
      <c r="AG628" s="72"/>
      <c r="AH628" s="72"/>
      <c r="AI628" s="72"/>
      <c r="AJ628" s="72"/>
      <c r="AK628" s="72"/>
      <c r="AL628" s="72"/>
      <c r="AM628" s="72"/>
    </row>
    <row r="629">
      <c r="A629" s="70">
        <v>628.0</v>
      </c>
      <c r="B629" s="69" t="s">
        <v>840</v>
      </c>
      <c r="C629" s="70">
        <v>4017.0</v>
      </c>
      <c r="D629" s="70">
        <v>686.0</v>
      </c>
      <c r="E629" s="70">
        <v>134.0</v>
      </c>
      <c r="F629" s="70">
        <v>2.0</v>
      </c>
      <c r="G629" s="70">
        <v>1.0</v>
      </c>
      <c r="H629" s="70">
        <v>0.0</v>
      </c>
      <c r="I629" s="70">
        <v>0.0</v>
      </c>
      <c r="J629" s="70">
        <v>1.0</v>
      </c>
      <c r="K629" s="70">
        <v>2.0</v>
      </c>
      <c r="L629" s="70">
        <v>80.0</v>
      </c>
      <c r="M629" s="69" t="s">
        <v>7604</v>
      </c>
      <c r="N629" s="69" t="s">
        <v>7600</v>
      </c>
      <c r="O629" s="70">
        <v>5387.0</v>
      </c>
      <c r="P629" s="69" t="s">
        <v>7602</v>
      </c>
      <c r="Q629" s="16"/>
      <c r="R629" s="18"/>
      <c r="S629" s="18"/>
      <c r="T629" s="12"/>
      <c r="U629" s="16"/>
      <c r="V629" s="16"/>
      <c r="W629" s="22"/>
      <c r="X629" s="22"/>
      <c r="Y629" s="22"/>
      <c r="Z629" s="16"/>
      <c r="AA629" s="12"/>
      <c r="AB629" s="12"/>
      <c r="AC629" s="12"/>
      <c r="AD629" s="12"/>
      <c r="AE629" s="12"/>
      <c r="AF629" s="72"/>
      <c r="AG629" s="72"/>
      <c r="AH629" s="72"/>
      <c r="AI629" s="72"/>
      <c r="AJ629" s="72"/>
      <c r="AK629" s="72"/>
      <c r="AL629" s="72"/>
      <c r="AM629" s="72"/>
    </row>
    <row r="630">
      <c r="A630" s="70">
        <v>629.0</v>
      </c>
      <c r="B630" s="69" t="s">
        <v>5477</v>
      </c>
      <c r="C630" s="70">
        <v>2464.0</v>
      </c>
      <c r="D630" s="70">
        <v>432.0</v>
      </c>
      <c r="E630" s="70">
        <v>65.0</v>
      </c>
      <c r="F630" s="70">
        <v>0.0</v>
      </c>
      <c r="G630" s="70">
        <v>0.0</v>
      </c>
      <c r="H630" s="70">
        <v>0.0</v>
      </c>
      <c r="I630" s="70">
        <v>0.0</v>
      </c>
      <c r="J630" s="70">
        <v>0.0</v>
      </c>
      <c r="K630" s="70">
        <v>13.0</v>
      </c>
      <c r="L630" s="70">
        <v>55.0</v>
      </c>
      <c r="M630" s="69" t="s">
        <v>7609</v>
      </c>
      <c r="N630" s="69" t="s">
        <v>7600</v>
      </c>
      <c r="O630" s="70">
        <v>3203.0</v>
      </c>
      <c r="P630" s="69" t="s">
        <v>7605</v>
      </c>
      <c r="Q630" s="16"/>
      <c r="R630" s="18"/>
      <c r="S630" s="18"/>
      <c r="T630" s="12"/>
      <c r="U630" s="16"/>
      <c r="V630" s="16"/>
      <c r="W630" s="22"/>
      <c r="X630" s="22"/>
      <c r="Y630" s="22"/>
      <c r="Z630" s="16"/>
      <c r="AA630" s="12"/>
      <c r="AB630" s="12"/>
      <c r="AC630" s="12"/>
      <c r="AD630" s="12"/>
      <c r="AE630" s="12"/>
      <c r="AF630" s="72"/>
      <c r="AG630" s="72"/>
      <c r="AH630" s="72"/>
      <c r="AI630" s="72"/>
      <c r="AJ630" s="72"/>
      <c r="AK630" s="72"/>
      <c r="AL630" s="72"/>
      <c r="AM630" s="72"/>
    </row>
    <row r="631">
      <c r="A631" s="70">
        <v>630.0</v>
      </c>
      <c r="B631" s="69" t="s">
        <v>6607</v>
      </c>
      <c r="C631" s="70">
        <v>1002.0</v>
      </c>
      <c r="D631" s="70">
        <v>174.0</v>
      </c>
      <c r="E631" s="70">
        <v>16.0</v>
      </c>
      <c r="F631" s="70">
        <v>0.0</v>
      </c>
      <c r="G631" s="70">
        <v>0.0</v>
      </c>
      <c r="H631" s="70">
        <v>0.0</v>
      </c>
      <c r="I631" s="70">
        <v>0.0</v>
      </c>
      <c r="J631" s="70">
        <v>0.0</v>
      </c>
      <c r="K631" s="70">
        <v>8.0</v>
      </c>
      <c r="L631" s="70">
        <v>29.0</v>
      </c>
      <c r="M631" s="69" t="s">
        <v>7604</v>
      </c>
      <c r="N631" s="69" t="s">
        <v>7600</v>
      </c>
      <c r="O631" s="70">
        <v>1300.0</v>
      </c>
      <c r="P631" s="69" t="s">
        <v>7605</v>
      </c>
      <c r="Q631" s="16"/>
      <c r="R631" s="18"/>
      <c r="S631" s="18"/>
      <c r="T631" s="12"/>
      <c r="U631" s="16"/>
      <c r="V631" s="16"/>
      <c r="W631" s="22"/>
      <c r="X631" s="22"/>
      <c r="Y631" s="22"/>
      <c r="Z631" s="16"/>
      <c r="AA631" s="12"/>
      <c r="AB631" s="12"/>
      <c r="AC631" s="12"/>
      <c r="AD631" s="12"/>
      <c r="AE631" s="12"/>
      <c r="AF631" s="72"/>
      <c r="AG631" s="72"/>
      <c r="AH631" s="72"/>
      <c r="AI631" s="72"/>
      <c r="AJ631" s="72"/>
      <c r="AK631" s="72"/>
      <c r="AL631" s="72"/>
      <c r="AM631" s="72"/>
    </row>
    <row r="632">
      <c r="A632" s="70">
        <v>631.0</v>
      </c>
      <c r="B632" s="69" t="s">
        <v>5771</v>
      </c>
      <c r="C632" s="70">
        <v>809.0</v>
      </c>
      <c r="D632" s="70">
        <v>139.0</v>
      </c>
      <c r="E632" s="70">
        <v>24.0</v>
      </c>
      <c r="F632" s="70">
        <v>2.0</v>
      </c>
      <c r="G632" s="70">
        <v>0.0</v>
      </c>
      <c r="H632" s="70">
        <v>0.0</v>
      </c>
      <c r="I632" s="70">
        <v>0.0</v>
      </c>
      <c r="J632" s="70">
        <v>0.0</v>
      </c>
      <c r="K632" s="70">
        <v>3.0</v>
      </c>
      <c r="L632" s="70">
        <v>60.0</v>
      </c>
      <c r="M632" s="69" t="s">
        <v>8629</v>
      </c>
      <c r="N632" s="69" t="s">
        <v>7600</v>
      </c>
      <c r="O632" s="70">
        <v>1035.0</v>
      </c>
      <c r="P632" s="69" t="s">
        <v>7602</v>
      </c>
      <c r="Q632" s="16"/>
      <c r="R632" s="18"/>
      <c r="S632" s="18"/>
      <c r="T632" s="12"/>
      <c r="U632" s="16"/>
      <c r="V632" s="16"/>
      <c r="W632" s="22"/>
      <c r="X632" s="22"/>
      <c r="Y632" s="22"/>
      <c r="Z632" s="16"/>
      <c r="AA632" s="12"/>
      <c r="AB632" s="12"/>
      <c r="AC632" s="12"/>
      <c r="AD632" s="12"/>
      <c r="AE632" s="12"/>
      <c r="AF632" s="72"/>
      <c r="AG632" s="72"/>
      <c r="AH632" s="72"/>
      <c r="AI632" s="72"/>
      <c r="AJ632" s="72"/>
      <c r="AK632" s="72"/>
      <c r="AL632" s="72"/>
      <c r="AM632" s="72"/>
    </row>
    <row r="633">
      <c r="A633" s="70">
        <v>632.0</v>
      </c>
      <c r="B633" s="69" t="s">
        <v>6617</v>
      </c>
      <c r="C633" s="70">
        <v>1264.0</v>
      </c>
      <c r="D633" s="70">
        <v>225.0</v>
      </c>
      <c r="E633" s="70">
        <v>19.0</v>
      </c>
      <c r="F633" s="70">
        <v>0.0</v>
      </c>
      <c r="G633" s="70">
        <v>0.0</v>
      </c>
      <c r="H633" s="70">
        <v>0.0</v>
      </c>
      <c r="I633" s="70">
        <v>2.0</v>
      </c>
      <c r="J633" s="70">
        <v>0.0</v>
      </c>
      <c r="K633" s="70">
        <v>6.0</v>
      </c>
      <c r="L633" s="70">
        <v>22.0</v>
      </c>
      <c r="M633" s="69" t="s">
        <v>7656</v>
      </c>
      <c r="N633" s="69" t="s">
        <v>7600</v>
      </c>
      <c r="O633" s="70">
        <v>1815.0</v>
      </c>
      <c r="P633" s="69" t="s">
        <v>7605</v>
      </c>
      <c r="Q633" s="16"/>
      <c r="R633" s="18"/>
      <c r="S633" s="18"/>
      <c r="T633" s="12"/>
      <c r="U633" s="16"/>
      <c r="V633" s="16"/>
      <c r="W633" s="22"/>
      <c r="X633" s="22"/>
      <c r="Y633" s="22"/>
      <c r="Z633" s="16"/>
      <c r="AA633" s="12"/>
      <c r="AB633" s="12"/>
      <c r="AC633" s="12"/>
      <c r="AD633" s="12"/>
      <c r="AE633" s="12"/>
      <c r="AF633" s="72"/>
      <c r="AG633" s="72"/>
      <c r="AH633" s="72"/>
      <c r="AI633" s="72"/>
      <c r="AJ633" s="72"/>
      <c r="AK633" s="72"/>
      <c r="AL633" s="72"/>
      <c r="AM633" s="72"/>
    </row>
    <row r="634">
      <c r="A634" s="70">
        <v>633.0</v>
      </c>
      <c r="B634" s="69" t="s">
        <v>6624</v>
      </c>
      <c r="C634" s="70">
        <v>1148.0</v>
      </c>
      <c r="D634" s="70">
        <v>190.0</v>
      </c>
      <c r="E634" s="70">
        <v>29.0</v>
      </c>
      <c r="F634" s="70">
        <v>0.0</v>
      </c>
      <c r="G634" s="70">
        <v>0.0</v>
      </c>
      <c r="H634" s="70">
        <v>0.0</v>
      </c>
      <c r="I634" s="70">
        <v>0.0</v>
      </c>
      <c r="J634" s="70">
        <v>0.0</v>
      </c>
      <c r="K634" s="70">
        <v>0.0</v>
      </c>
      <c r="L634" s="70">
        <v>25.0</v>
      </c>
      <c r="M634" s="69" t="s">
        <v>8633</v>
      </c>
      <c r="N634" s="69" t="s">
        <v>7600</v>
      </c>
      <c r="O634" s="70">
        <v>1577.0</v>
      </c>
      <c r="P634" s="69" t="s">
        <v>7602</v>
      </c>
      <c r="Q634" s="16"/>
      <c r="R634" s="18"/>
      <c r="S634" s="18"/>
      <c r="T634" s="12"/>
      <c r="U634" s="16"/>
      <c r="V634" s="16"/>
      <c r="W634" s="22"/>
      <c r="X634" s="22"/>
      <c r="Y634" s="22"/>
      <c r="Z634" s="16"/>
      <c r="AA634" s="12"/>
      <c r="AB634" s="12"/>
      <c r="AC634" s="12"/>
      <c r="AD634" s="12"/>
      <c r="AE634" s="12"/>
      <c r="AF634" s="72"/>
      <c r="AG634" s="72"/>
      <c r="AH634" s="72"/>
      <c r="AI634" s="72"/>
      <c r="AJ634" s="72"/>
      <c r="AK634" s="72"/>
      <c r="AL634" s="72"/>
      <c r="AM634" s="72"/>
    </row>
    <row r="635">
      <c r="A635" s="70">
        <v>634.0</v>
      </c>
      <c r="B635" s="69" t="s">
        <v>5485</v>
      </c>
      <c r="C635" s="70">
        <v>1005.0</v>
      </c>
      <c r="D635" s="70">
        <v>171.0</v>
      </c>
      <c r="E635" s="70">
        <v>22.0</v>
      </c>
      <c r="F635" s="70">
        <v>0.0</v>
      </c>
      <c r="G635" s="70">
        <v>1.0</v>
      </c>
      <c r="H635" s="70">
        <v>0.0</v>
      </c>
      <c r="I635" s="70">
        <v>0.0</v>
      </c>
      <c r="J635" s="70">
        <v>2.0</v>
      </c>
      <c r="K635" s="70">
        <v>4.0</v>
      </c>
      <c r="L635" s="70">
        <v>75.0</v>
      </c>
      <c r="M635" s="69" t="s">
        <v>7604</v>
      </c>
      <c r="N635" s="69" t="s">
        <v>7600</v>
      </c>
      <c r="O635" s="70">
        <v>1354.0</v>
      </c>
      <c r="P635" s="72"/>
      <c r="Q635" s="16"/>
      <c r="R635" s="18"/>
      <c r="S635" s="18"/>
      <c r="T635" s="12"/>
      <c r="U635" s="16"/>
      <c r="V635" s="16"/>
      <c r="W635" s="51"/>
      <c r="X635" s="51"/>
      <c r="Y635" s="16"/>
      <c r="Z635" s="16"/>
      <c r="AA635" s="12"/>
      <c r="AB635" s="12"/>
      <c r="AC635" s="12"/>
      <c r="AD635" s="12"/>
      <c r="AE635" s="12"/>
      <c r="AF635" s="72"/>
      <c r="AG635" s="72"/>
      <c r="AH635" s="72"/>
      <c r="AI635" s="72"/>
      <c r="AJ635" s="72"/>
      <c r="AK635" s="72"/>
      <c r="AL635" s="72"/>
      <c r="AM635" s="72"/>
    </row>
    <row r="636">
      <c r="A636" s="70">
        <v>635.0</v>
      </c>
      <c r="B636" s="69" t="s">
        <v>6638</v>
      </c>
      <c r="C636" s="70">
        <v>866.0</v>
      </c>
      <c r="D636" s="70">
        <v>159.0</v>
      </c>
      <c r="E636" s="70">
        <v>19.0</v>
      </c>
      <c r="F636" s="70">
        <v>0.0</v>
      </c>
      <c r="G636" s="70">
        <v>1.0</v>
      </c>
      <c r="H636" s="70">
        <v>0.0</v>
      </c>
      <c r="I636" s="70">
        <v>0.0</v>
      </c>
      <c r="J636" s="70">
        <v>1.0</v>
      </c>
      <c r="K636" s="70">
        <v>5.0</v>
      </c>
      <c r="L636" s="70">
        <v>44.0</v>
      </c>
      <c r="M636" s="69" t="s">
        <v>7604</v>
      </c>
      <c r="N636" s="69" t="s">
        <v>7600</v>
      </c>
      <c r="O636" s="70">
        <v>1170.0</v>
      </c>
      <c r="P636" s="69" t="s">
        <v>7605</v>
      </c>
      <c r="Q636" s="16"/>
      <c r="R636" s="18"/>
      <c r="S636" s="18"/>
      <c r="T636" s="12"/>
      <c r="U636" s="16"/>
      <c r="V636" s="16"/>
      <c r="W636" s="51"/>
      <c r="X636" s="51"/>
      <c r="Y636" s="16"/>
      <c r="Z636" s="16"/>
      <c r="AA636" s="12"/>
      <c r="AB636" s="12"/>
      <c r="AC636" s="12"/>
      <c r="AD636" s="12"/>
      <c r="AE636" s="12"/>
      <c r="AF636" s="72"/>
      <c r="AG636" s="72"/>
      <c r="AH636" s="72"/>
      <c r="AI636" s="72"/>
      <c r="AJ636" s="72"/>
      <c r="AK636" s="72"/>
      <c r="AL636" s="72"/>
      <c r="AM636" s="72"/>
    </row>
    <row r="637">
      <c r="A637" s="70">
        <v>636.0</v>
      </c>
      <c r="B637" s="69" t="s">
        <v>6267</v>
      </c>
      <c r="C637" s="70">
        <v>3411.0</v>
      </c>
      <c r="D637" s="70">
        <v>612.0</v>
      </c>
      <c r="E637" s="70">
        <v>106.0</v>
      </c>
      <c r="F637" s="70">
        <v>1.0</v>
      </c>
      <c r="G637" s="70">
        <v>0.0</v>
      </c>
      <c r="H637" s="70">
        <v>0.0</v>
      </c>
      <c r="I637" s="70">
        <v>0.0</v>
      </c>
      <c r="J637" s="70">
        <v>0.0</v>
      </c>
      <c r="K637" s="70">
        <v>5.0</v>
      </c>
      <c r="L637" s="70">
        <v>118.0</v>
      </c>
      <c r="M637" s="69" t="s">
        <v>8638</v>
      </c>
      <c r="N637" s="69" t="s">
        <v>7651</v>
      </c>
      <c r="O637" s="70">
        <v>4729.0</v>
      </c>
      <c r="P637" s="69" t="s">
        <v>7602</v>
      </c>
      <c r="Q637" s="16"/>
      <c r="R637" s="18"/>
      <c r="S637" s="18"/>
      <c r="T637" s="12"/>
      <c r="U637" s="16"/>
      <c r="V637" s="16"/>
      <c r="W637" s="51"/>
      <c r="X637" s="51"/>
      <c r="Y637" s="16"/>
      <c r="Z637" s="16"/>
      <c r="AC637" s="16"/>
      <c r="AD637" s="16"/>
      <c r="AE637" s="16"/>
      <c r="AF637" s="72"/>
      <c r="AG637" s="72"/>
      <c r="AH637" s="72"/>
      <c r="AI637" s="72"/>
      <c r="AJ637" s="72"/>
      <c r="AK637" s="72"/>
      <c r="AL637" s="72"/>
      <c r="AM637" s="72"/>
    </row>
    <row r="638">
      <c r="A638" s="70">
        <v>637.0</v>
      </c>
      <c r="B638" s="69" t="s">
        <v>3775</v>
      </c>
      <c r="C638" s="70">
        <v>4449.0</v>
      </c>
      <c r="D638" s="70">
        <v>794.0</v>
      </c>
      <c r="E638" s="70">
        <v>155.0</v>
      </c>
      <c r="F638" s="70">
        <v>1.0</v>
      </c>
      <c r="G638" s="70">
        <v>0.0</v>
      </c>
      <c r="H638" s="70">
        <v>0.0</v>
      </c>
      <c r="I638" s="70">
        <v>0.0</v>
      </c>
      <c r="J638" s="70">
        <v>1.0</v>
      </c>
      <c r="K638" s="70">
        <v>20.0</v>
      </c>
      <c r="L638" s="70">
        <v>83.0</v>
      </c>
      <c r="M638" s="69" t="s">
        <v>7604</v>
      </c>
      <c r="N638" s="69" t="s">
        <v>7600</v>
      </c>
      <c r="O638" s="70">
        <v>5906.0</v>
      </c>
      <c r="P638" s="72"/>
      <c r="Q638" s="16"/>
      <c r="R638" s="18"/>
      <c r="S638" s="18"/>
      <c r="T638" s="12"/>
      <c r="U638" s="16"/>
      <c r="V638" s="16"/>
      <c r="W638" s="22"/>
      <c r="X638" s="22"/>
      <c r="Y638" s="16"/>
      <c r="Z638" s="16"/>
      <c r="AA638" s="12"/>
      <c r="AB638" s="12"/>
      <c r="AC638" s="12"/>
      <c r="AD638" s="12"/>
      <c r="AE638" s="12"/>
      <c r="AF638" s="72"/>
      <c r="AG638" s="72"/>
      <c r="AH638" s="72"/>
      <c r="AI638" s="72"/>
      <c r="AJ638" s="72"/>
      <c r="AK638" s="72"/>
      <c r="AL638" s="72"/>
      <c r="AM638" s="72"/>
    </row>
    <row r="639">
      <c r="A639" s="70">
        <v>638.0</v>
      </c>
      <c r="B639" s="69" t="s">
        <v>6654</v>
      </c>
      <c r="C639" s="70">
        <v>699.0</v>
      </c>
      <c r="D639" s="70">
        <v>117.0</v>
      </c>
      <c r="E639" s="70">
        <v>17.0</v>
      </c>
      <c r="F639" s="70">
        <v>0.0</v>
      </c>
      <c r="G639" s="70">
        <v>0.0</v>
      </c>
      <c r="H639" s="70">
        <v>0.0</v>
      </c>
      <c r="I639" s="70">
        <v>0.0</v>
      </c>
      <c r="J639" s="70">
        <v>3.0</v>
      </c>
      <c r="K639" s="70">
        <v>0.0</v>
      </c>
      <c r="L639" s="70">
        <v>12.0</v>
      </c>
      <c r="M639" s="69" t="s">
        <v>7667</v>
      </c>
      <c r="N639" s="69" t="s">
        <v>7616</v>
      </c>
      <c r="O639" s="70">
        <v>946.0</v>
      </c>
      <c r="P639" s="69" t="s">
        <v>7602</v>
      </c>
      <c r="Q639" s="16"/>
      <c r="R639" s="18"/>
      <c r="S639" s="18"/>
      <c r="T639" s="12"/>
      <c r="U639" s="16"/>
      <c r="V639" s="16"/>
      <c r="W639" s="22"/>
      <c r="X639" s="22"/>
      <c r="Y639" s="16"/>
      <c r="Z639" s="16"/>
      <c r="AC639" s="16"/>
      <c r="AD639" s="16"/>
      <c r="AE639" s="16"/>
      <c r="AF639" s="72"/>
      <c r="AG639" s="72"/>
      <c r="AH639" s="72"/>
      <c r="AI639" s="72"/>
      <c r="AJ639" s="72"/>
      <c r="AK639" s="72"/>
      <c r="AL639" s="72"/>
      <c r="AM639" s="72"/>
    </row>
    <row r="640">
      <c r="A640" s="70">
        <v>639.0</v>
      </c>
      <c r="B640" s="69" t="s">
        <v>6660</v>
      </c>
      <c r="C640" s="70">
        <v>1636.0</v>
      </c>
      <c r="D640" s="70">
        <v>309.0</v>
      </c>
      <c r="E640" s="70">
        <v>54.0</v>
      </c>
      <c r="F640" s="70">
        <v>0.0</v>
      </c>
      <c r="G640" s="70">
        <v>0.0</v>
      </c>
      <c r="H640" s="70">
        <v>0.0</v>
      </c>
      <c r="I640" s="70">
        <v>0.0</v>
      </c>
      <c r="J640" s="70">
        <v>0.0</v>
      </c>
      <c r="K640" s="70">
        <v>8.0</v>
      </c>
      <c r="L640" s="70">
        <v>40.0</v>
      </c>
      <c r="M640" s="69" t="s">
        <v>7607</v>
      </c>
      <c r="N640" s="69" t="s">
        <v>7600</v>
      </c>
      <c r="O640" s="70">
        <v>2264.0</v>
      </c>
      <c r="P640" s="69" t="s">
        <v>7602</v>
      </c>
      <c r="Q640" s="16"/>
      <c r="R640" s="18"/>
      <c r="S640" s="18"/>
      <c r="T640" s="12"/>
      <c r="U640" s="16"/>
      <c r="V640" s="16"/>
      <c r="W640" s="22"/>
      <c r="X640" s="22"/>
      <c r="Y640" s="16"/>
      <c r="Z640" s="16"/>
      <c r="AC640" s="16"/>
      <c r="AD640" s="16"/>
      <c r="AE640" s="16"/>
      <c r="AF640" s="72"/>
      <c r="AG640" s="72"/>
      <c r="AH640" s="72"/>
      <c r="AI640" s="72"/>
      <c r="AJ640" s="72"/>
      <c r="AK640" s="72"/>
      <c r="AL640" s="72"/>
      <c r="AM640" s="72"/>
    </row>
    <row r="641">
      <c r="A641" s="70">
        <v>640.0</v>
      </c>
      <c r="B641" s="69" t="s">
        <v>4978</v>
      </c>
      <c r="C641" s="70">
        <v>1263.0</v>
      </c>
      <c r="D641" s="70">
        <v>223.0</v>
      </c>
      <c r="E641" s="70">
        <v>34.0</v>
      </c>
      <c r="F641" s="70">
        <v>0.0</v>
      </c>
      <c r="G641" s="70">
        <v>0.0</v>
      </c>
      <c r="H641" s="70">
        <v>0.0</v>
      </c>
      <c r="I641" s="70">
        <v>0.0</v>
      </c>
      <c r="J641" s="70">
        <v>0.0</v>
      </c>
      <c r="K641" s="70">
        <v>6.0</v>
      </c>
      <c r="L641" s="70">
        <v>49.0</v>
      </c>
      <c r="M641" s="69" t="s">
        <v>7662</v>
      </c>
      <c r="N641" s="69" t="s">
        <v>7600</v>
      </c>
      <c r="O641" s="70">
        <v>1631.0</v>
      </c>
      <c r="P641" s="69" t="s">
        <v>7605</v>
      </c>
      <c r="Q641" s="16"/>
      <c r="R641" s="18"/>
      <c r="S641" s="18"/>
      <c r="T641" s="12"/>
      <c r="U641" s="16"/>
      <c r="V641" s="16"/>
      <c r="W641" s="22"/>
      <c r="X641" s="22"/>
      <c r="Y641" s="22"/>
      <c r="Z641" s="16"/>
      <c r="AC641" s="16"/>
      <c r="AD641" s="16"/>
      <c r="AE641" s="16"/>
      <c r="AF641" s="72"/>
      <c r="AG641" s="72"/>
      <c r="AH641" s="72"/>
      <c r="AI641" s="72"/>
      <c r="AJ641" s="72"/>
      <c r="AK641" s="72"/>
      <c r="AL641" s="72"/>
      <c r="AM641" s="72"/>
    </row>
    <row r="642">
      <c r="A642" s="70">
        <v>641.0</v>
      </c>
      <c r="B642" s="69" t="s">
        <v>6672</v>
      </c>
      <c r="C642" s="70">
        <v>871.0</v>
      </c>
      <c r="D642" s="70">
        <v>150.0</v>
      </c>
      <c r="E642" s="70">
        <v>37.0</v>
      </c>
      <c r="F642" s="70">
        <v>0.0</v>
      </c>
      <c r="G642" s="70">
        <v>0.0</v>
      </c>
      <c r="H642" s="70">
        <v>0.0</v>
      </c>
      <c r="I642" s="70">
        <v>3.0</v>
      </c>
      <c r="J642" s="70">
        <v>0.0</v>
      </c>
      <c r="K642" s="70">
        <v>4.0</v>
      </c>
      <c r="L642" s="70">
        <v>17.0</v>
      </c>
      <c r="M642" s="69" t="s">
        <v>7621</v>
      </c>
      <c r="N642" s="69" t="s">
        <v>7600</v>
      </c>
      <c r="O642" s="70">
        <v>1077.0</v>
      </c>
      <c r="P642" s="69" t="s">
        <v>7602</v>
      </c>
      <c r="Q642" s="16"/>
      <c r="R642" s="18"/>
      <c r="S642" s="18"/>
      <c r="T642" s="12"/>
      <c r="U642" s="16"/>
      <c r="V642" s="16"/>
      <c r="W642" s="22"/>
      <c r="X642" s="22"/>
      <c r="Y642" s="22"/>
      <c r="Z642" s="16"/>
      <c r="AC642" s="16"/>
      <c r="AD642" s="16"/>
      <c r="AE642" s="16"/>
      <c r="AF642" s="72"/>
      <c r="AG642" s="72"/>
      <c r="AH642" s="72"/>
      <c r="AI642" s="72"/>
      <c r="AJ642" s="72"/>
      <c r="AK642" s="72"/>
      <c r="AL642" s="72"/>
      <c r="AM642" s="72"/>
    </row>
    <row r="643">
      <c r="A643" s="70">
        <v>642.0</v>
      </c>
      <c r="B643" s="69" t="s">
        <v>3791</v>
      </c>
      <c r="C643" s="70">
        <v>1010.0</v>
      </c>
      <c r="D643" s="70">
        <v>173.0</v>
      </c>
      <c r="E643" s="70">
        <v>26.0</v>
      </c>
      <c r="F643" s="70">
        <v>0.0</v>
      </c>
      <c r="G643" s="70">
        <v>0.0</v>
      </c>
      <c r="H643" s="70">
        <v>0.0</v>
      </c>
      <c r="I643" s="70">
        <v>1.0</v>
      </c>
      <c r="J643" s="70">
        <v>0.0</v>
      </c>
      <c r="K643" s="70">
        <v>3.0</v>
      </c>
      <c r="L643" s="70">
        <v>24.0</v>
      </c>
      <c r="M643" s="69" t="s">
        <v>7604</v>
      </c>
      <c r="N643" s="69" t="s">
        <v>7600</v>
      </c>
      <c r="O643" s="70">
        <v>1386.0</v>
      </c>
      <c r="P643" s="69" t="s">
        <v>7602</v>
      </c>
      <c r="Q643" s="16"/>
      <c r="R643" s="18"/>
      <c r="S643" s="18"/>
      <c r="T643" s="12"/>
      <c r="U643" s="16"/>
      <c r="V643" s="16"/>
      <c r="W643" s="22"/>
      <c r="X643" s="22"/>
      <c r="Y643" s="22"/>
      <c r="Z643" s="16"/>
      <c r="AA643" s="12"/>
      <c r="AB643" s="12"/>
      <c r="AC643" s="12"/>
      <c r="AD643" s="12"/>
      <c r="AE643" s="12"/>
      <c r="AF643" s="72"/>
      <c r="AG643" s="72"/>
      <c r="AH643" s="72"/>
      <c r="AI643" s="72"/>
      <c r="AJ643" s="72"/>
      <c r="AK643" s="72"/>
      <c r="AL643" s="72"/>
      <c r="AM643" s="72"/>
    </row>
    <row r="644">
      <c r="A644" s="70">
        <v>643.0</v>
      </c>
      <c r="B644" s="69" t="s">
        <v>1796</v>
      </c>
      <c r="C644" s="70">
        <v>1680.0</v>
      </c>
      <c r="D644" s="70">
        <v>308.0</v>
      </c>
      <c r="E644" s="70">
        <v>27.0</v>
      </c>
      <c r="F644" s="70">
        <v>0.0</v>
      </c>
      <c r="G644" s="70">
        <v>0.0</v>
      </c>
      <c r="H644" s="70">
        <v>0.0</v>
      </c>
      <c r="I644" s="70">
        <v>0.0</v>
      </c>
      <c r="J644" s="70">
        <v>0.0</v>
      </c>
      <c r="K644" s="70">
        <v>7.0</v>
      </c>
      <c r="L644" s="70">
        <v>19.0</v>
      </c>
      <c r="M644" s="69" t="s">
        <v>7609</v>
      </c>
      <c r="N644" s="69" t="s">
        <v>8652</v>
      </c>
      <c r="O644" s="70">
        <v>2276.0</v>
      </c>
      <c r="P644" s="72"/>
      <c r="Q644" s="16"/>
      <c r="R644" s="18"/>
      <c r="S644" s="18"/>
      <c r="T644" s="16"/>
      <c r="U644" s="16"/>
      <c r="V644" s="16"/>
      <c r="W644" s="51"/>
      <c r="X644" s="51"/>
      <c r="Y644" s="16"/>
      <c r="Z644" s="16"/>
      <c r="AA644" s="12"/>
      <c r="AB644" s="12"/>
      <c r="AC644" s="12"/>
      <c r="AD644" s="12"/>
      <c r="AE644" s="12"/>
      <c r="AF644" s="72"/>
      <c r="AG644" s="72"/>
      <c r="AH644" s="72"/>
      <c r="AI644" s="72"/>
      <c r="AJ644" s="72"/>
      <c r="AK644" s="72"/>
      <c r="AL644" s="72"/>
      <c r="AM644" s="72"/>
    </row>
    <row r="645">
      <c r="A645" s="70">
        <v>644.0</v>
      </c>
      <c r="B645" s="69" t="s">
        <v>5060</v>
      </c>
      <c r="C645" s="70">
        <v>3310.0</v>
      </c>
      <c r="D645" s="70">
        <v>552.0</v>
      </c>
      <c r="E645" s="70">
        <v>119.0</v>
      </c>
      <c r="F645" s="70">
        <v>1.0</v>
      </c>
      <c r="G645" s="70">
        <v>0.0</v>
      </c>
      <c r="H645" s="70">
        <v>0.0</v>
      </c>
      <c r="I645" s="70">
        <v>0.0</v>
      </c>
      <c r="J645" s="70">
        <v>0.0</v>
      </c>
      <c r="K645" s="70">
        <v>13.0</v>
      </c>
      <c r="L645" s="70">
        <v>50.0</v>
      </c>
      <c r="M645" s="69" t="s">
        <v>7604</v>
      </c>
      <c r="N645" s="69" t="s">
        <v>7600</v>
      </c>
      <c r="O645" s="70">
        <v>4338.0</v>
      </c>
      <c r="P645" s="69" t="s">
        <v>7605</v>
      </c>
      <c r="Q645" s="16"/>
      <c r="R645" s="18"/>
      <c r="S645" s="18"/>
      <c r="T645" s="12"/>
      <c r="U645" s="16"/>
      <c r="V645" s="16"/>
      <c r="W645" s="22"/>
      <c r="X645" s="22"/>
      <c r="Y645" s="16"/>
      <c r="Z645" s="16"/>
      <c r="AA645" s="12"/>
      <c r="AB645" s="12"/>
      <c r="AC645" s="12"/>
      <c r="AD645" s="12"/>
      <c r="AE645" s="12"/>
      <c r="AF645" s="72"/>
      <c r="AG645" s="72"/>
      <c r="AH645" s="72"/>
      <c r="AI645" s="72"/>
      <c r="AJ645" s="72"/>
      <c r="AK645" s="72"/>
      <c r="AL645" s="72"/>
      <c r="AM645" s="72"/>
    </row>
    <row r="646">
      <c r="A646" s="70">
        <v>645.0</v>
      </c>
      <c r="B646" s="69" t="s">
        <v>3802</v>
      </c>
      <c r="C646" s="70">
        <v>3066.0</v>
      </c>
      <c r="D646" s="70">
        <v>559.0</v>
      </c>
      <c r="E646" s="70">
        <v>96.0</v>
      </c>
      <c r="F646" s="70">
        <v>1.0</v>
      </c>
      <c r="G646" s="70">
        <v>0.0</v>
      </c>
      <c r="H646" s="70">
        <v>0.0</v>
      </c>
      <c r="I646" s="70">
        <v>0.0</v>
      </c>
      <c r="J646" s="70">
        <v>1.0</v>
      </c>
      <c r="K646" s="70">
        <v>18.0</v>
      </c>
      <c r="L646" s="70">
        <v>52.0</v>
      </c>
      <c r="M646" s="69" t="s">
        <v>7604</v>
      </c>
      <c r="N646" s="69" t="s">
        <v>7600</v>
      </c>
      <c r="O646" s="70">
        <v>4124.0</v>
      </c>
      <c r="P646" s="69" t="s">
        <v>7602</v>
      </c>
      <c r="Q646" s="16"/>
      <c r="R646" s="18"/>
      <c r="S646" s="18"/>
      <c r="T646" s="12"/>
      <c r="U646" s="16"/>
      <c r="V646" s="16"/>
      <c r="W646" s="51"/>
      <c r="X646" s="51"/>
      <c r="Y646" s="16"/>
      <c r="Z646" s="16"/>
      <c r="AC646" s="16"/>
      <c r="AD646" s="16"/>
      <c r="AE646" s="16"/>
      <c r="AF646" s="72"/>
      <c r="AG646" s="72"/>
      <c r="AH646" s="72"/>
      <c r="AI646" s="72"/>
      <c r="AJ646" s="72"/>
      <c r="AK646" s="72"/>
      <c r="AL646" s="72"/>
      <c r="AM646" s="72"/>
    </row>
    <row r="647">
      <c r="A647" s="70">
        <v>646.0</v>
      </c>
      <c r="B647" s="69" t="s">
        <v>6283</v>
      </c>
      <c r="C647" s="70">
        <v>1323.0</v>
      </c>
      <c r="D647" s="70">
        <v>233.0</v>
      </c>
      <c r="E647" s="70">
        <v>29.0</v>
      </c>
      <c r="F647" s="70">
        <v>0.0</v>
      </c>
      <c r="G647" s="70">
        <v>0.0</v>
      </c>
      <c r="H647" s="70">
        <v>0.0</v>
      </c>
      <c r="I647" s="70">
        <v>2.0</v>
      </c>
      <c r="J647" s="70">
        <v>0.0</v>
      </c>
      <c r="K647" s="70">
        <v>15.0</v>
      </c>
      <c r="L647" s="70">
        <v>25.0</v>
      </c>
      <c r="M647" s="69" t="s">
        <v>8658</v>
      </c>
      <c r="N647" s="69" t="s">
        <v>7616</v>
      </c>
      <c r="O647" s="70">
        <v>1764.0</v>
      </c>
      <c r="P647" s="69" t="s">
        <v>7602</v>
      </c>
      <c r="Q647" s="16"/>
      <c r="R647" s="18"/>
      <c r="S647" s="18"/>
      <c r="T647" s="12"/>
      <c r="U647" s="16"/>
      <c r="V647" s="16"/>
      <c r="W647" s="51"/>
      <c r="X647" s="51"/>
      <c r="Y647" s="16"/>
      <c r="Z647" s="16"/>
      <c r="AA647" s="12"/>
      <c r="AB647" s="12"/>
      <c r="AC647" s="12"/>
      <c r="AD647" s="12"/>
      <c r="AE647" s="12"/>
      <c r="AF647" s="72"/>
      <c r="AG647" s="72"/>
      <c r="AH647" s="72"/>
      <c r="AI647" s="72"/>
      <c r="AJ647" s="72"/>
      <c r="AK647" s="72"/>
      <c r="AL647" s="72"/>
      <c r="AM647" s="72"/>
    </row>
    <row r="648">
      <c r="A648" s="70">
        <v>647.0</v>
      </c>
      <c r="B648" s="69" t="s">
        <v>6695</v>
      </c>
      <c r="C648" s="70">
        <v>5667.0</v>
      </c>
      <c r="D648" s="70">
        <v>938.0</v>
      </c>
      <c r="E648" s="70">
        <v>182.0</v>
      </c>
      <c r="F648" s="70">
        <v>1.0</v>
      </c>
      <c r="G648" s="70">
        <v>0.0</v>
      </c>
      <c r="H648" s="70">
        <v>0.0</v>
      </c>
      <c r="I648" s="70">
        <v>0.0</v>
      </c>
      <c r="J648" s="70">
        <v>1.0</v>
      </c>
      <c r="K648" s="70">
        <v>28.0</v>
      </c>
      <c r="L648" s="70">
        <v>115.0</v>
      </c>
      <c r="M648" s="69" t="s">
        <v>7621</v>
      </c>
      <c r="N648" s="69" t="s">
        <v>7600</v>
      </c>
      <c r="O648" s="70">
        <v>7449.0</v>
      </c>
      <c r="P648" s="69" t="s">
        <v>7602</v>
      </c>
      <c r="Q648" s="16"/>
      <c r="R648" s="18"/>
      <c r="S648" s="18"/>
      <c r="T648" s="12"/>
      <c r="U648" s="16"/>
      <c r="V648" s="16"/>
      <c r="W648" s="22"/>
      <c r="X648" s="22"/>
      <c r="Y648" s="16"/>
      <c r="Z648" s="16"/>
      <c r="AA648" s="12"/>
      <c r="AB648" s="12"/>
      <c r="AC648" s="12"/>
      <c r="AD648" s="12"/>
      <c r="AE648" s="12"/>
      <c r="AF648" s="72"/>
      <c r="AG648" s="72"/>
      <c r="AH648" s="72"/>
      <c r="AI648" s="72"/>
      <c r="AJ648" s="72"/>
      <c r="AK648" s="72"/>
      <c r="AL648" s="72"/>
      <c r="AM648" s="72"/>
    </row>
    <row r="649">
      <c r="A649" s="70">
        <v>648.0</v>
      </c>
      <c r="B649" s="69" t="s">
        <v>5779</v>
      </c>
      <c r="C649" s="70">
        <v>1268.0</v>
      </c>
      <c r="D649" s="70">
        <v>238.0</v>
      </c>
      <c r="E649" s="70">
        <v>39.0</v>
      </c>
      <c r="F649" s="70">
        <v>0.0</v>
      </c>
      <c r="G649" s="70">
        <v>0.0</v>
      </c>
      <c r="H649" s="70">
        <v>0.0</v>
      </c>
      <c r="I649" s="70">
        <v>0.0</v>
      </c>
      <c r="J649" s="70">
        <v>0.0</v>
      </c>
      <c r="K649" s="70">
        <v>3.0</v>
      </c>
      <c r="L649" s="70">
        <v>43.0</v>
      </c>
      <c r="M649" s="69" t="s">
        <v>7621</v>
      </c>
      <c r="N649" s="69" t="s">
        <v>7600</v>
      </c>
      <c r="O649" s="70">
        <v>1717.0</v>
      </c>
      <c r="P649" s="69" t="s">
        <v>7602</v>
      </c>
      <c r="Q649" s="16"/>
      <c r="R649" s="18"/>
      <c r="S649" s="18"/>
      <c r="T649" s="12"/>
      <c r="U649" s="16"/>
      <c r="V649" s="16"/>
      <c r="W649" s="22"/>
      <c r="X649" s="22"/>
      <c r="Y649" s="16"/>
      <c r="Z649" s="16"/>
      <c r="AA649" s="12"/>
      <c r="AB649" s="12"/>
      <c r="AC649" s="12"/>
      <c r="AD649" s="12"/>
      <c r="AE649" s="12"/>
      <c r="AF649" s="72"/>
      <c r="AG649" s="72"/>
      <c r="AH649" s="72"/>
      <c r="AI649" s="72"/>
      <c r="AJ649" s="72"/>
      <c r="AK649" s="72"/>
      <c r="AL649" s="72"/>
      <c r="AM649" s="72"/>
    </row>
    <row r="650">
      <c r="A650" s="70">
        <v>649.0</v>
      </c>
      <c r="B650" s="69" t="s">
        <v>6708</v>
      </c>
      <c r="C650" s="70">
        <v>693.0</v>
      </c>
      <c r="D650" s="70">
        <v>117.0</v>
      </c>
      <c r="E650" s="70">
        <v>39.0</v>
      </c>
      <c r="F650" s="70">
        <v>1.0</v>
      </c>
      <c r="G650" s="70">
        <v>0.0</v>
      </c>
      <c r="H650" s="70">
        <v>0.0</v>
      </c>
      <c r="I650" s="70">
        <v>0.0</v>
      </c>
      <c r="J650" s="70">
        <v>0.0</v>
      </c>
      <c r="K650" s="70">
        <v>0.0</v>
      </c>
      <c r="L650" s="70">
        <v>12.0</v>
      </c>
      <c r="M650" s="69" t="s">
        <v>7609</v>
      </c>
      <c r="N650" s="69" t="s">
        <v>7600</v>
      </c>
      <c r="O650" s="70">
        <v>898.0</v>
      </c>
      <c r="P650" s="69" t="s">
        <v>7602</v>
      </c>
      <c r="Q650" s="16"/>
      <c r="R650" s="18"/>
      <c r="S650" s="18"/>
      <c r="T650" s="12"/>
      <c r="U650" s="16"/>
      <c r="V650" s="16"/>
      <c r="W650" s="22"/>
      <c r="X650" s="22"/>
      <c r="Y650" s="16"/>
      <c r="Z650" s="16"/>
      <c r="AA650" s="12"/>
      <c r="AB650" s="12"/>
      <c r="AC650" s="12"/>
      <c r="AD650" s="12"/>
      <c r="AE650" s="12"/>
      <c r="AF650" s="72"/>
      <c r="AG650" s="72"/>
      <c r="AH650" s="72"/>
      <c r="AI650" s="72"/>
      <c r="AJ650" s="72"/>
      <c r="AK650" s="72"/>
      <c r="AL650" s="72"/>
      <c r="AM650" s="72"/>
    </row>
    <row r="651">
      <c r="A651" s="70">
        <v>650.0</v>
      </c>
      <c r="B651" s="69" t="s">
        <v>6717</v>
      </c>
      <c r="C651" s="70">
        <v>788.0</v>
      </c>
      <c r="D651" s="70">
        <v>131.0</v>
      </c>
      <c r="E651" s="70">
        <v>22.0</v>
      </c>
      <c r="F651" s="70">
        <v>0.0</v>
      </c>
      <c r="G651" s="70">
        <v>0.0</v>
      </c>
      <c r="H651" s="70">
        <v>0.0</v>
      </c>
      <c r="I651" s="70">
        <v>0.0</v>
      </c>
      <c r="J651" s="70">
        <v>0.0</v>
      </c>
      <c r="K651" s="70">
        <v>7.0</v>
      </c>
      <c r="L651" s="70">
        <v>26.0</v>
      </c>
      <c r="M651" s="69" t="s">
        <v>7667</v>
      </c>
      <c r="N651" s="69" t="s">
        <v>7616</v>
      </c>
      <c r="O651" s="70">
        <v>1032.0</v>
      </c>
      <c r="P651" s="69" t="s">
        <v>7602</v>
      </c>
      <c r="Q651" s="16"/>
      <c r="R651" s="18"/>
      <c r="S651" s="18"/>
      <c r="T651" s="12"/>
      <c r="U651" s="16"/>
      <c r="V651" s="16"/>
      <c r="W651" s="22"/>
      <c r="X651" s="22"/>
      <c r="Y651" s="16"/>
      <c r="Z651" s="16"/>
      <c r="AA651" s="12"/>
      <c r="AB651" s="12"/>
      <c r="AC651" s="12"/>
      <c r="AD651" s="12"/>
      <c r="AE651" s="12"/>
      <c r="AF651" s="72"/>
      <c r="AG651" s="72"/>
      <c r="AH651" s="72"/>
      <c r="AI651" s="72"/>
      <c r="AJ651" s="72"/>
      <c r="AK651" s="72"/>
      <c r="AL651" s="72"/>
      <c r="AM651" s="72"/>
    </row>
    <row r="652">
      <c r="A652" s="70">
        <v>651.0</v>
      </c>
      <c r="B652" s="69" t="s">
        <v>5075</v>
      </c>
      <c r="C652" s="70">
        <v>1084.0</v>
      </c>
      <c r="D652" s="70">
        <v>200.0</v>
      </c>
      <c r="E652" s="70">
        <v>37.0</v>
      </c>
      <c r="F652" s="70">
        <v>0.0</v>
      </c>
      <c r="G652" s="70">
        <v>0.0</v>
      </c>
      <c r="H652" s="70">
        <v>0.0</v>
      </c>
      <c r="I652" s="70">
        <v>0.0</v>
      </c>
      <c r="J652" s="70">
        <v>0.0</v>
      </c>
      <c r="K652" s="70">
        <v>0.0</v>
      </c>
      <c r="L652" s="70">
        <v>33.0</v>
      </c>
      <c r="M652" s="69" t="s">
        <v>7621</v>
      </c>
      <c r="N652" s="69" t="s">
        <v>7600</v>
      </c>
      <c r="O652" s="70">
        <v>1510.0</v>
      </c>
      <c r="P652" s="69" t="s">
        <v>7602</v>
      </c>
      <c r="Q652" s="16"/>
      <c r="R652" s="18"/>
      <c r="S652" s="18"/>
      <c r="T652" s="12"/>
      <c r="U652" s="16"/>
      <c r="V652" s="16"/>
      <c r="W652" s="22"/>
      <c r="X652" s="22"/>
      <c r="Y652" s="16"/>
      <c r="Z652" s="16"/>
      <c r="AA652" s="12"/>
      <c r="AB652" s="12"/>
      <c r="AC652" s="12"/>
      <c r="AD652" s="12"/>
      <c r="AE652" s="12"/>
      <c r="AF652" s="72"/>
      <c r="AG652" s="72"/>
      <c r="AH652" s="72"/>
      <c r="AI652" s="72"/>
      <c r="AJ652" s="72"/>
      <c r="AK652" s="72"/>
      <c r="AL652" s="72"/>
      <c r="AM652" s="72"/>
    </row>
    <row r="653">
      <c r="A653" s="70">
        <v>652.0</v>
      </c>
      <c r="B653" s="69" t="s">
        <v>1478</v>
      </c>
      <c r="C653" s="70">
        <v>4706.0</v>
      </c>
      <c r="D653" s="70">
        <v>803.0</v>
      </c>
      <c r="E653" s="70">
        <v>178.0</v>
      </c>
      <c r="F653" s="70">
        <v>1.0</v>
      </c>
      <c r="G653" s="70">
        <v>0.0</v>
      </c>
      <c r="H653" s="70">
        <v>0.0</v>
      </c>
      <c r="I653" s="70">
        <v>0.0</v>
      </c>
      <c r="J653" s="70">
        <v>4.0</v>
      </c>
      <c r="K653" s="70">
        <v>8.0</v>
      </c>
      <c r="L653" s="70">
        <v>114.0</v>
      </c>
      <c r="M653" s="69" t="s">
        <v>7695</v>
      </c>
      <c r="N653" s="69" t="s">
        <v>7616</v>
      </c>
      <c r="O653" s="70">
        <v>6246.0</v>
      </c>
      <c r="P653" s="69" t="s">
        <v>7602</v>
      </c>
      <c r="Q653" s="16"/>
      <c r="R653" s="18"/>
      <c r="S653" s="18"/>
      <c r="T653" s="12"/>
      <c r="U653" s="16"/>
      <c r="V653" s="16"/>
      <c r="W653" s="51"/>
      <c r="X653" s="51"/>
      <c r="Y653" s="16"/>
      <c r="Z653" s="16"/>
      <c r="AA653" s="12"/>
      <c r="AB653" s="12"/>
      <c r="AC653" s="12"/>
      <c r="AD653" s="12"/>
      <c r="AE653" s="12"/>
      <c r="AF653" s="72"/>
      <c r="AG653" s="72"/>
      <c r="AH653" s="72"/>
      <c r="AI653" s="72"/>
      <c r="AJ653" s="72"/>
      <c r="AK653" s="72"/>
      <c r="AL653" s="72"/>
      <c r="AM653" s="72"/>
    </row>
    <row r="654">
      <c r="A654" s="70">
        <v>653.0</v>
      </c>
      <c r="B654" s="69" t="s">
        <v>6729</v>
      </c>
      <c r="C654" s="70">
        <v>1431.0</v>
      </c>
      <c r="D654" s="70">
        <v>251.0</v>
      </c>
      <c r="E654" s="70">
        <v>46.0</v>
      </c>
      <c r="F654" s="70">
        <v>1.0</v>
      </c>
      <c r="G654" s="70">
        <v>0.0</v>
      </c>
      <c r="H654" s="70">
        <v>0.0</v>
      </c>
      <c r="I654" s="70">
        <v>0.0</v>
      </c>
      <c r="J654" s="70">
        <v>1.0</v>
      </c>
      <c r="K654" s="70">
        <v>4.0</v>
      </c>
      <c r="L654" s="70">
        <v>40.0</v>
      </c>
      <c r="M654" s="69" t="s">
        <v>7609</v>
      </c>
      <c r="N654" s="69" t="s">
        <v>7600</v>
      </c>
      <c r="O654" s="70">
        <v>1966.0</v>
      </c>
      <c r="P654" s="69" t="s">
        <v>7602</v>
      </c>
      <c r="Q654" s="16"/>
      <c r="R654" s="18"/>
      <c r="S654" s="18"/>
      <c r="T654" s="12"/>
      <c r="U654" s="16"/>
      <c r="V654" s="16"/>
      <c r="W654" s="22"/>
      <c r="X654" s="22"/>
      <c r="Y654" s="16"/>
      <c r="Z654" s="16"/>
      <c r="AA654" s="12"/>
      <c r="AB654" s="12"/>
      <c r="AC654" s="12"/>
      <c r="AD654" s="12"/>
      <c r="AE654" s="12"/>
      <c r="AF654" s="72"/>
      <c r="AG654" s="72"/>
      <c r="AH654" s="72"/>
      <c r="AI654" s="72"/>
      <c r="AJ654" s="72"/>
      <c r="AK654" s="72"/>
      <c r="AL654" s="72"/>
      <c r="AM654" s="72"/>
    </row>
    <row r="655">
      <c r="A655" s="70">
        <v>654.0</v>
      </c>
      <c r="B655" s="69" t="s">
        <v>6736</v>
      </c>
      <c r="C655" s="70">
        <v>2511.0</v>
      </c>
      <c r="D655" s="70">
        <v>441.0</v>
      </c>
      <c r="E655" s="70">
        <v>86.0</v>
      </c>
      <c r="F655" s="70">
        <v>1.0</v>
      </c>
      <c r="G655" s="70">
        <v>0.0</v>
      </c>
      <c r="H655" s="70">
        <v>0.0</v>
      </c>
      <c r="I655" s="70">
        <v>0.0</v>
      </c>
      <c r="J655" s="70">
        <v>0.0</v>
      </c>
      <c r="K655" s="70">
        <v>0.0</v>
      </c>
      <c r="L655" s="70">
        <v>61.0</v>
      </c>
      <c r="M655" s="69" t="s">
        <v>7604</v>
      </c>
      <c r="N655" s="69" t="s">
        <v>7600</v>
      </c>
      <c r="O655" s="70">
        <v>3345.0</v>
      </c>
      <c r="P655" s="72"/>
      <c r="Q655" s="16"/>
      <c r="R655" s="18"/>
      <c r="S655" s="18"/>
      <c r="T655" s="12"/>
      <c r="U655" s="16"/>
      <c r="V655" s="16"/>
      <c r="W655" s="22"/>
      <c r="X655" s="22"/>
      <c r="Y655" s="16"/>
      <c r="Z655" s="16"/>
      <c r="AA655" s="12"/>
      <c r="AB655" s="12"/>
      <c r="AC655" s="12"/>
      <c r="AD655" s="12"/>
      <c r="AE655" s="12"/>
      <c r="AF655" s="72"/>
      <c r="AG655" s="72"/>
      <c r="AH655" s="72"/>
      <c r="AI655" s="72"/>
      <c r="AJ655" s="72"/>
      <c r="AK655" s="72"/>
      <c r="AL655" s="72"/>
      <c r="AM655" s="72"/>
    </row>
    <row r="656">
      <c r="A656" s="70">
        <v>655.0</v>
      </c>
      <c r="B656" s="69" t="s">
        <v>6361</v>
      </c>
      <c r="C656" s="70">
        <v>2362.0</v>
      </c>
      <c r="D656" s="70">
        <v>405.0</v>
      </c>
      <c r="E656" s="70">
        <v>61.0</v>
      </c>
      <c r="F656" s="70">
        <v>1.0</v>
      </c>
      <c r="G656" s="70">
        <v>0.0</v>
      </c>
      <c r="H656" s="70">
        <v>0.0</v>
      </c>
      <c r="I656" s="70">
        <v>0.0</v>
      </c>
      <c r="J656" s="70">
        <v>0.0</v>
      </c>
      <c r="K656" s="70">
        <v>45.0</v>
      </c>
      <c r="L656" s="70">
        <v>52.0</v>
      </c>
      <c r="M656" s="69" t="s">
        <v>7621</v>
      </c>
      <c r="N656" s="69" t="s">
        <v>7600</v>
      </c>
      <c r="O656" s="70">
        <v>3158.0</v>
      </c>
      <c r="P656" s="69" t="s">
        <v>7602</v>
      </c>
      <c r="Q656" s="16"/>
      <c r="R656" s="18"/>
      <c r="S656" s="18"/>
      <c r="T656" s="12"/>
      <c r="U656" s="16"/>
      <c r="V656" s="16"/>
      <c r="W656" s="51"/>
      <c r="X656" s="51"/>
      <c r="Y656" s="16"/>
      <c r="Z656" s="16"/>
      <c r="AA656" s="12"/>
      <c r="AB656" s="12"/>
      <c r="AC656" s="12"/>
      <c r="AD656" s="12"/>
      <c r="AE656" s="12"/>
      <c r="AF656" s="72"/>
      <c r="AG656" s="72"/>
      <c r="AH656" s="72"/>
      <c r="AI656" s="72"/>
      <c r="AJ656" s="72"/>
      <c r="AK656" s="72"/>
      <c r="AL656" s="72"/>
      <c r="AM656" s="72"/>
    </row>
    <row r="657">
      <c r="A657" s="70">
        <v>656.0</v>
      </c>
      <c r="B657" s="69" t="s">
        <v>3544</v>
      </c>
      <c r="C657" s="70">
        <v>1033.0</v>
      </c>
      <c r="D657" s="70">
        <v>195.0</v>
      </c>
      <c r="E657" s="70">
        <v>20.0</v>
      </c>
      <c r="F657" s="70">
        <v>0.0</v>
      </c>
      <c r="G657" s="70">
        <v>0.0</v>
      </c>
      <c r="H657" s="70">
        <v>0.0</v>
      </c>
      <c r="I657" s="70">
        <v>0.0</v>
      </c>
      <c r="J657" s="70">
        <v>0.0</v>
      </c>
      <c r="K657" s="70">
        <v>0.0</v>
      </c>
      <c r="L657" s="70">
        <v>27.0</v>
      </c>
      <c r="M657" s="69" t="s">
        <v>7609</v>
      </c>
      <c r="N657" s="69" t="s">
        <v>7600</v>
      </c>
      <c r="O657" s="70">
        <v>1413.0</v>
      </c>
      <c r="P657" s="72"/>
      <c r="Q657" s="16"/>
      <c r="R657" s="18"/>
      <c r="S657" s="18"/>
      <c r="T657" s="12"/>
      <c r="U657" s="16"/>
      <c r="V657" s="16"/>
      <c r="W657" s="22"/>
      <c r="X657" s="22"/>
      <c r="Y657" s="16"/>
      <c r="Z657" s="16"/>
      <c r="AA657" s="12"/>
      <c r="AB657" s="12"/>
      <c r="AC657" s="12"/>
      <c r="AD657" s="12"/>
      <c r="AE657" s="12"/>
      <c r="AF657" s="72"/>
      <c r="AG657" s="72"/>
      <c r="AH657" s="72"/>
      <c r="AI657" s="72"/>
      <c r="AJ657" s="72"/>
      <c r="AK657" s="72"/>
      <c r="AL657" s="72"/>
      <c r="AM657" s="72"/>
    </row>
    <row r="658">
      <c r="A658" s="70">
        <v>657.0</v>
      </c>
      <c r="B658" s="69" t="s">
        <v>6756</v>
      </c>
      <c r="C658" s="70">
        <v>964.0</v>
      </c>
      <c r="D658" s="70">
        <v>159.0</v>
      </c>
      <c r="E658" s="70">
        <v>33.0</v>
      </c>
      <c r="F658" s="70">
        <v>0.0</v>
      </c>
      <c r="G658" s="70">
        <v>0.0</v>
      </c>
      <c r="H658" s="70">
        <v>0.0</v>
      </c>
      <c r="I658" s="70">
        <v>0.0</v>
      </c>
      <c r="J658" s="70">
        <v>9.0</v>
      </c>
      <c r="K658" s="70">
        <v>1.0</v>
      </c>
      <c r="L658" s="70">
        <v>26.0</v>
      </c>
      <c r="M658" s="69" t="s">
        <v>7621</v>
      </c>
      <c r="N658" s="69" t="s">
        <v>7791</v>
      </c>
      <c r="O658" s="70">
        <v>1295.0</v>
      </c>
      <c r="P658" s="72"/>
      <c r="Q658" s="16"/>
      <c r="R658" s="18"/>
      <c r="S658" s="18"/>
      <c r="T658" s="12"/>
      <c r="U658" s="16"/>
      <c r="V658" s="16"/>
      <c r="W658" s="51"/>
      <c r="X658" s="51"/>
      <c r="Y658" s="16"/>
      <c r="Z658" s="16"/>
      <c r="AA658" s="12"/>
      <c r="AB658" s="12"/>
      <c r="AC658" s="12"/>
      <c r="AD658" s="12"/>
      <c r="AE658" s="12"/>
      <c r="AF658" s="72"/>
      <c r="AG658" s="72"/>
      <c r="AH658" s="72"/>
      <c r="AI658" s="72"/>
      <c r="AJ658" s="72"/>
      <c r="AK658" s="72"/>
      <c r="AL658" s="72"/>
      <c r="AM658" s="72"/>
    </row>
    <row r="659">
      <c r="A659" s="70">
        <v>658.0</v>
      </c>
      <c r="B659" s="69" t="s">
        <v>5165</v>
      </c>
      <c r="C659" s="70">
        <v>2572.0</v>
      </c>
      <c r="D659" s="70">
        <v>493.0</v>
      </c>
      <c r="E659" s="70">
        <v>95.0</v>
      </c>
      <c r="F659" s="70">
        <v>0.0</v>
      </c>
      <c r="G659" s="70">
        <v>0.0</v>
      </c>
      <c r="H659" s="70">
        <v>0.0</v>
      </c>
      <c r="I659" s="70">
        <v>3.0</v>
      </c>
      <c r="J659" s="70">
        <v>2.0</v>
      </c>
      <c r="K659" s="70">
        <v>15.0</v>
      </c>
      <c r="L659" s="70">
        <v>67.0</v>
      </c>
      <c r="M659" s="69" t="s">
        <v>7609</v>
      </c>
      <c r="N659" s="69" t="s">
        <v>7600</v>
      </c>
      <c r="O659" s="70">
        <v>3366.0</v>
      </c>
      <c r="P659" s="69" t="s">
        <v>7602</v>
      </c>
      <c r="Q659" s="16"/>
      <c r="R659" s="18"/>
      <c r="S659" s="18"/>
      <c r="T659" s="12"/>
      <c r="U659" s="16"/>
      <c r="V659" s="16"/>
      <c r="W659" s="51"/>
      <c r="X659" s="51"/>
      <c r="Y659" s="16"/>
      <c r="Z659" s="16"/>
      <c r="AC659" s="16"/>
      <c r="AD659" s="16"/>
      <c r="AE659" s="16"/>
      <c r="AF659" s="72"/>
      <c r="AG659" s="72"/>
      <c r="AH659" s="72"/>
      <c r="AI659" s="72"/>
      <c r="AJ659" s="72"/>
      <c r="AK659" s="72"/>
      <c r="AL659" s="72"/>
      <c r="AM659" s="72"/>
    </row>
    <row r="660">
      <c r="A660" s="70">
        <v>659.0</v>
      </c>
      <c r="B660" s="69" t="s">
        <v>5785</v>
      </c>
      <c r="C660" s="70">
        <v>1195.0</v>
      </c>
      <c r="D660" s="70">
        <v>198.0</v>
      </c>
      <c r="E660" s="70">
        <v>32.0</v>
      </c>
      <c r="F660" s="70">
        <v>1.0</v>
      </c>
      <c r="G660" s="70">
        <v>0.0</v>
      </c>
      <c r="H660" s="70">
        <v>0.0</v>
      </c>
      <c r="I660" s="70">
        <v>0.0</v>
      </c>
      <c r="J660" s="70">
        <v>1.0</v>
      </c>
      <c r="K660" s="70">
        <v>4.0</v>
      </c>
      <c r="L660" s="70">
        <v>17.0</v>
      </c>
      <c r="M660" s="69" t="s">
        <v>7607</v>
      </c>
      <c r="N660" s="69" t="s">
        <v>7600</v>
      </c>
      <c r="O660" s="70">
        <v>1514.0</v>
      </c>
      <c r="P660" s="69" t="s">
        <v>7602</v>
      </c>
      <c r="Q660" s="16"/>
      <c r="R660" s="18"/>
      <c r="S660" s="18"/>
      <c r="T660" s="12"/>
      <c r="U660" s="16"/>
      <c r="V660" s="16"/>
      <c r="W660" s="22"/>
      <c r="X660" s="22"/>
      <c r="Y660" s="16"/>
      <c r="Z660" s="16"/>
      <c r="AC660" s="16"/>
      <c r="AD660" s="16"/>
      <c r="AE660" s="16"/>
      <c r="AF660" s="72"/>
      <c r="AG660" s="72"/>
      <c r="AH660" s="72"/>
      <c r="AI660" s="72"/>
      <c r="AJ660" s="72"/>
      <c r="AK660" s="72"/>
      <c r="AL660" s="72"/>
      <c r="AM660" s="72"/>
    </row>
    <row r="661">
      <c r="A661" s="70">
        <v>660.0</v>
      </c>
      <c r="B661" s="69" t="s">
        <v>5789</v>
      </c>
      <c r="C661" s="70">
        <v>858.0</v>
      </c>
      <c r="D661" s="70">
        <v>146.0</v>
      </c>
      <c r="E661" s="70">
        <v>22.0</v>
      </c>
      <c r="F661" s="70">
        <v>0.0</v>
      </c>
      <c r="G661" s="70">
        <v>0.0</v>
      </c>
      <c r="H661" s="70">
        <v>0.0</v>
      </c>
      <c r="I661" s="70">
        <v>0.0</v>
      </c>
      <c r="J661" s="70">
        <v>1.0</v>
      </c>
      <c r="K661" s="70">
        <v>0.0</v>
      </c>
      <c r="L661" s="70">
        <v>31.0</v>
      </c>
      <c r="M661" s="69" t="s">
        <v>7607</v>
      </c>
      <c r="N661" s="69" t="s">
        <v>7600</v>
      </c>
      <c r="O661" s="70">
        <v>1139.0</v>
      </c>
      <c r="P661" s="69" t="s">
        <v>7602</v>
      </c>
      <c r="Q661" s="16"/>
      <c r="R661" s="18"/>
      <c r="S661" s="18"/>
      <c r="T661" s="12"/>
      <c r="U661" s="16"/>
      <c r="V661" s="16"/>
      <c r="W661" s="22"/>
      <c r="X661" s="22"/>
      <c r="Y661" s="16"/>
      <c r="Z661" s="16"/>
      <c r="AC661" s="16"/>
      <c r="AD661" s="16"/>
      <c r="AE661" s="16"/>
      <c r="AF661" s="72"/>
      <c r="AG661" s="72"/>
      <c r="AH661" s="72"/>
      <c r="AI661" s="72"/>
      <c r="AJ661" s="72"/>
      <c r="AK661" s="72"/>
      <c r="AL661" s="72"/>
      <c r="AM661" s="72"/>
    </row>
    <row r="662">
      <c r="A662" s="70">
        <v>661.0</v>
      </c>
      <c r="B662" s="69" t="s">
        <v>1695</v>
      </c>
      <c r="C662" s="70">
        <v>3619.0</v>
      </c>
      <c r="D662" s="70">
        <v>628.0</v>
      </c>
      <c r="E662" s="70">
        <v>127.0</v>
      </c>
      <c r="F662" s="70">
        <v>0.0</v>
      </c>
      <c r="G662" s="70">
        <v>2.0</v>
      </c>
      <c r="H662" s="70">
        <v>0.0</v>
      </c>
      <c r="I662" s="70">
        <v>0.0</v>
      </c>
      <c r="J662" s="70">
        <v>1.0</v>
      </c>
      <c r="K662" s="70">
        <v>19.0</v>
      </c>
      <c r="L662" s="70">
        <v>78.0</v>
      </c>
      <c r="M662" s="69" t="s">
        <v>7604</v>
      </c>
      <c r="N662" s="69" t="s">
        <v>7600</v>
      </c>
      <c r="O662" s="70">
        <v>4726.0</v>
      </c>
      <c r="P662" s="69" t="s">
        <v>7602</v>
      </c>
      <c r="Q662" s="16"/>
      <c r="R662" s="18"/>
      <c r="S662" s="18"/>
      <c r="T662" s="12"/>
      <c r="U662" s="16"/>
      <c r="V662" s="16"/>
      <c r="W662" s="51"/>
      <c r="X662" s="51"/>
      <c r="Y662" s="16"/>
      <c r="Z662" s="16"/>
      <c r="AC662" s="16"/>
      <c r="AD662" s="16"/>
      <c r="AE662" s="16"/>
      <c r="AF662" s="72"/>
      <c r="AG662" s="72"/>
      <c r="AH662" s="72"/>
      <c r="AI662" s="72"/>
      <c r="AJ662" s="72"/>
      <c r="AK662" s="72"/>
      <c r="AL662" s="72"/>
      <c r="AM662" s="72"/>
    </row>
    <row r="663">
      <c r="A663" s="70">
        <v>662.0</v>
      </c>
      <c r="B663" s="69" t="s">
        <v>5796</v>
      </c>
      <c r="C663" s="70">
        <v>1402.0</v>
      </c>
      <c r="D663" s="70">
        <v>224.0</v>
      </c>
      <c r="E663" s="70">
        <v>59.0</v>
      </c>
      <c r="F663" s="70">
        <v>0.0</v>
      </c>
      <c r="G663" s="70">
        <v>0.0</v>
      </c>
      <c r="H663" s="70">
        <v>0.0</v>
      </c>
      <c r="I663" s="70">
        <v>0.0</v>
      </c>
      <c r="J663" s="70">
        <v>0.0</v>
      </c>
      <c r="K663" s="70">
        <v>0.0</v>
      </c>
      <c r="L663" s="70">
        <v>40.0</v>
      </c>
      <c r="M663" s="69" t="s">
        <v>7617</v>
      </c>
      <c r="N663" s="69" t="s">
        <v>7600</v>
      </c>
      <c r="O663" s="70">
        <v>1714.0</v>
      </c>
      <c r="P663" s="69" t="s">
        <v>7602</v>
      </c>
      <c r="Q663" s="16"/>
      <c r="R663" s="18"/>
      <c r="S663" s="18"/>
      <c r="T663" s="12"/>
      <c r="U663" s="16"/>
      <c r="V663" s="16"/>
      <c r="W663" s="51"/>
      <c r="X663" s="51"/>
      <c r="Y663" s="16"/>
      <c r="Z663" s="16"/>
      <c r="AC663" s="16"/>
      <c r="AD663" s="16"/>
      <c r="AE663" s="16"/>
      <c r="AF663" s="72"/>
      <c r="AG663" s="72"/>
      <c r="AH663" s="72"/>
      <c r="AI663" s="72"/>
      <c r="AJ663" s="72"/>
      <c r="AK663" s="72"/>
      <c r="AL663" s="72"/>
      <c r="AM663" s="72"/>
    </row>
    <row r="664">
      <c r="A664" s="70">
        <v>663.0</v>
      </c>
      <c r="B664" s="69" t="s">
        <v>6165</v>
      </c>
      <c r="C664" s="70">
        <v>3920.0</v>
      </c>
      <c r="D664" s="70">
        <v>691.0</v>
      </c>
      <c r="E664" s="70">
        <v>187.0</v>
      </c>
      <c r="F664" s="70">
        <v>0.0</v>
      </c>
      <c r="G664" s="70">
        <v>0.0</v>
      </c>
      <c r="H664" s="70">
        <v>0.0</v>
      </c>
      <c r="I664" s="70">
        <v>0.0</v>
      </c>
      <c r="J664" s="70">
        <v>1.0</v>
      </c>
      <c r="K664" s="70">
        <v>0.0</v>
      </c>
      <c r="L664" s="70">
        <v>79.0</v>
      </c>
      <c r="M664" s="69" t="s">
        <v>8688</v>
      </c>
      <c r="N664" s="69" t="s">
        <v>7651</v>
      </c>
      <c r="O664" s="70">
        <v>5106.0</v>
      </c>
      <c r="P664" s="69" t="s">
        <v>7602</v>
      </c>
      <c r="Q664" s="16"/>
      <c r="R664" s="18"/>
      <c r="S664" s="18"/>
      <c r="T664" s="12"/>
      <c r="U664" s="16"/>
      <c r="V664" s="16"/>
      <c r="W664" s="51"/>
      <c r="X664" s="51"/>
      <c r="Y664" s="16"/>
      <c r="Z664" s="16"/>
      <c r="AC664" s="16"/>
      <c r="AD664" s="16"/>
      <c r="AE664" s="16"/>
      <c r="AF664" s="72"/>
      <c r="AG664" s="72"/>
      <c r="AH664" s="72"/>
      <c r="AI664" s="72"/>
      <c r="AJ664" s="72"/>
      <c r="AK664" s="72"/>
      <c r="AL664" s="72"/>
      <c r="AM664" s="72"/>
    </row>
    <row r="665">
      <c r="A665" s="70">
        <v>664.0</v>
      </c>
      <c r="B665" s="69" t="s">
        <v>6175</v>
      </c>
      <c r="C665" s="70">
        <v>1972.0</v>
      </c>
      <c r="D665" s="70">
        <v>363.0</v>
      </c>
      <c r="E665" s="70">
        <v>37.0</v>
      </c>
      <c r="F665" s="70">
        <v>0.0</v>
      </c>
      <c r="G665" s="70">
        <v>0.0</v>
      </c>
      <c r="H665" s="70">
        <v>0.0</v>
      </c>
      <c r="I665" s="70">
        <v>1.0</v>
      </c>
      <c r="J665" s="70">
        <v>0.0</v>
      </c>
      <c r="K665" s="70">
        <v>3.0</v>
      </c>
      <c r="L665" s="70">
        <v>42.0</v>
      </c>
      <c r="M665" s="69" t="s">
        <v>7607</v>
      </c>
      <c r="N665" s="69" t="s">
        <v>7600</v>
      </c>
      <c r="O665" s="70">
        <v>2629.0</v>
      </c>
      <c r="P665" s="69" t="s">
        <v>7605</v>
      </c>
      <c r="Q665" s="16"/>
      <c r="R665" s="18"/>
      <c r="S665" s="18"/>
      <c r="T665" s="12"/>
      <c r="U665" s="16"/>
      <c r="V665" s="16"/>
      <c r="W665" s="51"/>
      <c r="X665" s="51"/>
      <c r="Y665" s="16"/>
      <c r="Z665" s="16"/>
      <c r="AC665" s="16"/>
      <c r="AD665" s="16"/>
      <c r="AE665" s="16"/>
      <c r="AF665" s="72"/>
      <c r="AG665" s="72"/>
      <c r="AH665" s="72"/>
      <c r="AI665" s="72"/>
      <c r="AJ665" s="72"/>
      <c r="AK665" s="72"/>
      <c r="AL665" s="72"/>
      <c r="AM665" s="72"/>
    </row>
    <row r="666">
      <c r="A666" s="70">
        <v>665.0</v>
      </c>
      <c r="B666" s="72"/>
      <c r="C666" s="70">
        <v>727.0</v>
      </c>
      <c r="D666" s="70">
        <v>134.0</v>
      </c>
      <c r="E666" s="70">
        <v>17.0</v>
      </c>
      <c r="F666" s="70">
        <v>0.0</v>
      </c>
      <c r="G666" s="70">
        <v>0.0</v>
      </c>
      <c r="H666" s="70">
        <v>0.0</v>
      </c>
      <c r="I666" s="70">
        <v>0.0</v>
      </c>
      <c r="J666" s="70">
        <v>0.0</v>
      </c>
      <c r="K666" s="70">
        <v>1.0</v>
      </c>
      <c r="L666" s="70">
        <v>17.0</v>
      </c>
      <c r="M666" s="69" t="s">
        <v>7621</v>
      </c>
      <c r="N666" s="69" t="s">
        <v>7600</v>
      </c>
      <c r="O666" s="70">
        <v>1015.0</v>
      </c>
      <c r="P666" s="69" t="s">
        <v>7663</v>
      </c>
      <c r="Q666" s="16"/>
      <c r="R666" s="18"/>
      <c r="S666" s="18"/>
      <c r="T666" s="12"/>
      <c r="U666" s="16"/>
      <c r="V666" s="16"/>
      <c r="W666" s="51"/>
      <c r="X666" s="51"/>
      <c r="Y666" s="16"/>
      <c r="Z666" s="16"/>
      <c r="AC666" s="16"/>
      <c r="AD666" s="16"/>
      <c r="AE666" s="16"/>
      <c r="AF666" s="72"/>
      <c r="AG666" s="72"/>
      <c r="AH666" s="72"/>
      <c r="AI666" s="72"/>
      <c r="AJ666" s="72"/>
      <c r="AK666" s="72"/>
      <c r="AL666" s="72"/>
      <c r="AM666" s="72"/>
    </row>
    <row r="667">
      <c r="A667" s="70">
        <v>666.0</v>
      </c>
      <c r="B667" s="69" t="s">
        <v>6292</v>
      </c>
      <c r="C667" s="70">
        <v>2608.0</v>
      </c>
      <c r="D667" s="70">
        <v>450.0</v>
      </c>
      <c r="E667" s="70">
        <v>62.0</v>
      </c>
      <c r="F667" s="70">
        <v>0.0</v>
      </c>
      <c r="G667" s="70">
        <v>0.0</v>
      </c>
      <c r="H667" s="70">
        <v>0.0</v>
      </c>
      <c r="I667" s="70">
        <v>0.0</v>
      </c>
      <c r="J667" s="70">
        <v>0.0</v>
      </c>
      <c r="K667" s="70">
        <v>1.0</v>
      </c>
      <c r="L667" s="70">
        <v>94.0</v>
      </c>
      <c r="M667" s="69" t="s">
        <v>8695</v>
      </c>
      <c r="N667" s="69" t="s">
        <v>7613</v>
      </c>
      <c r="O667" s="70">
        <v>3578.0</v>
      </c>
      <c r="P667" s="69" t="s">
        <v>7605</v>
      </c>
      <c r="Q667" s="16"/>
      <c r="R667" s="18"/>
      <c r="S667" s="18"/>
      <c r="T667" s="12"/>
      <c r="U667" s="16"/>
      <c r="V667" s="16"/>
      <c r="W667" s="51"/>
      <c r="X667" s="51"/>
      <c r="Y667" s="16"/>
      <c r="Z667" s="16"/>
      <c r="AC667" s="16"/>
      <c r="AD667" s="16"/>
      <c r="AE667" s="16"/>
      <c r="AF667" s="72"/>
      <c r="AG667" s="72"/>
      <c r="AH667" s="72"/>
      <c r="AI667" s="72"/>
      <c r="AJ667" s="72"/>
      <c r="AK667" s="72"/>
      <c r="AL667" s="72"/>
      <c r="AM667" s="72"/>
    </row>
    <row r="668">
      <c r="A668" s="70">
        <v>667.0</v>
      </c>
      <c r="B668" s="69" t="s">
        <v>4767</v>
      </c>
      <c r="C668" s="70">
        <v>2958.0</v>
      </c>
      <c r="D668" s="70">
        <v>504.0</v>
      </c>
      <c r="E668" s="70">
        <v>66.0</v>
      </c>
      <c r="F668" s="70">
        <v>1.0</v>
      </c>
      <c r="G668" s="70">
        <v>0.0</v>
      </c>
      <c r="H668" s="70">
        <v>0.0</v>
      </c>
      <c r="I668" s="70">
        <v>0.0</v>
      </c>
      <c r="J668" s="70">
        <v>0.0</v>
      </c>
      <c r="K668" s="70">
        <v>14.0</v>
      </c>
      <c r="L668" s="70">
        <v>95.0</v>
      </c>
      <c r="M668" s="69" t="s">
        <v>7687</v>
      </c>
      <c r="N668" s="69" t="s">
        <v>7600</v>
      </c>
      <c r="O668" s="70">
        <v>3862.0</v>
      </c>
      <c r="P668" s="69" t="s">
        <v>7602</v>
      </c>
      <c r="Q668" s="16"/>
      <c r="R668" s="18"/>
      <c r="S668" s="18"/>
      <c r="T668" s="16"/>
      <c r="U668" s="16"/>
      <c r="V668" s="16"/>
      <c r="W668" s="51"/>
      <c r="X668" s="51"/>
      <c r="Y668" s="16"/>
      <c r="Z668" s="16"/>
      <c r="AC668" s="16"/>
      <c r="AD668" s="16"/>
      <c r="AE668" s="16"/>
      <c r="AF668" s="72"/>
      <c r="AG668" s="72"/>
      <c r="AH668" s="72"/>
      <c r="AI668" s="72"/>
      <c r="AJ668" s="72"/>
      <c r="AK668" s="72"/>
      <c r="AL668" s="72"/>
      <c r="AM668" s="72"/>
    </row>
    <row r="669">
      <c r="A669" s="70">
        <v>668.0</v>
      </c>
      <c r="B669" s="69" t="s">
        <v>1853</v>
      </c>
      <c r="C669" s="70">
        <v>1867.0</v>
      </c>
      <c r="D669" s="70">
        <v>324.0</v>
      </c>
      <c r="E669" s="70">
        <v>44.0</v>
      </c>
      <c r="F669" s="70">
        <v>1.0</v>
      </c>
      <c r="G669" s="70">
        <v>0.0</v>
      </c>
      <c r="H669" s="70">
        <v>0.0</v>
      </c>
      <c r="I669" s="70">
        <v>1.0</v>
      </c>
      <c r="J669" s="70">
        <v>0.0</v>
      </c>
      <c r="K669" s="70">
        <v>16.0</v>
      </c>
      <c r="L669" s="70">
        <v>53.0</v>
      </c>
      <c r="M669" s="69" t="s">
        <v>7604</v>
      </c>
      <c r="N669" s="69" t="s">
        <v>7600</v>
      </c>
      <c r="O669" s="70">
        <v>2408.0</v>
      </c>
      <c r="P669" s="69" t="s">
        <v>7602</v>
      </c>
      <c r="Q669" s="16"/>
      <c r="R669" s="18"/>
      <c r="S669" s="18"/>
      <c r="T669" s="12"/>
      <c r="U669" s="16"/>
      <c r="V669" s="16"/>
      <c r="W669" s="22"/>
      <c r="X669" s="22"/>
      <c r="Y669" s="22"/>
      <c r="Z669" s="16"/>
      <c r="AC669" s="16"/>
      <c r="AD669" s="16"/>
      <c r="AE669" s="16"/>
      <c r="AF669" s="72"/>
      <c r="AG669" s="72"/>
      <c r="AH669" s="72"/>
      <c r="AI669" s="72"/>
      <c r="AJ669" s="72"/>
      <c r="AK669" s="72"/>
      <c r="AL669" s="72"/>
      <c r="AM669" s="72"/>
    </row>
    <row r="670">
      <c r="A670" s="70">
        <v>669.0</v>
      </c>
      <c r="B670" s="69" t="s">
        <v>1883</v>
      </c>
      <c r="C670" s="70">
        <v>2835.0</v>
      </c>
      <c r="D670" s="70">
        <v>533.0</v>
      </c>
      <c r="E670" s="70">
        <v>67.0</v>
      </c>
      <c r="F670" s="70">
        <v>1.0</v>
      </c>
      <c r="G670" s="70">
        <v>0.0</v>
      </c>
      <c r="H670" s="70">
        <v>0.0</v>
      </c>
      <c r="I670" s="70">
        <v>1.0</v>
      </c>
      <c r="J670" s="70">
        <v>1.0</v>
      </c>
      <c r="K670" s="70">
        <v>16.0</v>
      </c>
      <c r="L670" s="70">
        <v>65.0</v>
      </c>
      <c r="M670" s="69" t="s">
        <v>7604</v>
      </c>
      <c r="N670" s="69" t="s">
        <v>7600</v>
      </c>
      <c r="O670" s="70">
        <v>3687.0</v>
      </c>
      <c r="P670" s="69" t="s">
        <v>7602</v>
      </c>
      <c r="Q670" s="16"/>
      <c r="R670" s="18"/>
      <c r="S670" s="18"/>
      <c r="T670" s="12"/>
      <c r="U670" s="16"/>
      <c r="V670" s="16"/>
      <c r="W670" s="22"/>
      <c r="X670" s="22"/>
      <c r="Y670" s="22"/>
      <c r="Z670" s="16"/>
      <c r="AC670" s="16"/>
      <c r="AD670" s="16"/>
      <c r="AE670" s="16"/>
      <c r="AF670" s="72"/>
      <c r="AG670" s="72"/>
      <c r="AH670" s="72"/>
      <c r="AI670" s="72"/>
      <c r="AJ670" s="72"/>
      <c r="AK670" s="72"/>
      <c r="AL670" s="72"/>
      <c r="AM670" s="72"/>
    </row>
    <row r="671">
      <c r="A671" s="70">
        <v>670.0</v>
      </c>
      <c r="B671" s="69" t="s">
        <v>6326</v>
      </c>
      <c r="C671" s="70">
        <v>2458.0</v>
      </c>
      <c r="D671" s="70">
        <v>422.0</v>
      </c>
      <c r="E671" s="70">
        <v>73.0</v>
      </c>
      <c r="F671" s="70">
        <v>0.0</v>
      </c>
      <c r="G671" s="70">
        <v>0.0</v>
      </c>
      <c r="H671" s="70">
        <v>0.0</v>
      </c>
      <c r="I671" s="70">
        <v>0.0</v>
      </c>
      <c r="J671" s="70">
        <v>0.0</v>
      </c>
      <c r="K671" s="70">
        <v>2.0</v>
      </c>
      <c r="L671" s="70">
        <v>58.0</v>
      </c>
      <c r="M671" s="69" t="s">
        <v>7609</v>
      </c>
      <c r="N671" s="69" t="s">
        <v>7600</v>
      </c>
      <c r="O671" s="70">
        <v>3366.0</v>
      </c>
      <c r="P671" s="69" t="s">
        <v>7602</v>
      </c>
      <c r="Q671" s="16"/>
      <c r="R671" s="18"/>
      <c r="S671" s="18"/>
      <c r="T671" s="12"/>
      <c r="U671" s="16"/>
      <c r="V671" s="16"/>
      <c r="W671" s="22"/>
      <c r="X671" s="22"/>
      <c r="Y671" s="16"/>
      <c r="Z671" s="16"/>
      <c r="AA671" s="12"/>
      <c r="AB671" s="12"/>
      <c r="AC671" s="12"/>
      <c r="AD671" s="12"/>
      <c r="AE671" s="12"/>
      <c r="AF671" s="72"/>
      <c r="AG671" s="72"/>
      <c r="AH671" s="72"/>
      <c r="AI671" s="72"/>
      <c r="AJ671" s="72"/>
      <c r="AK671" s="72"/>
      <c r="AL671" s="72"/>
      <c r="AM671" s="72"/>
    </row>
    <row r="672">
      <c r="A672" s="70">
        <v>671.0</v>
      </c>
      <c r="B672" s="69" t="s">
        <v>6749</v>
      </c>
      <c r="C672" s="70">
        <v>850.0</v>
      </c>
      <c r="D672" s="70">
        <v>153.0</v>
      </c>
      <c r="E672" s="70">
        <v>11.0</v>
      </c>
      <c r="F672" s="70">
        <v>0.0</v>
      </c>
      <c r="G672" s="70">
        <v>0.0</v>
      </c>
      <c r="H672" s="70">
        <v>0.0</v>
      </c>
      <c r="I672" s="70">
        <v>0.0</v>
      </c>
      <c r="J672" s="70">
        <v>0.0</v>
      </c>
      <c r="K672" s="70">
        <v>0.0</v>
      </c>
      <c r="L672" s="70">
        <v>12.0</v>
      </c>
      <c r="M672" s="69" t="s">
        <v>7764</v>
      </c>
      <c r="N672" s="69" t="s">
        <v>7616</v>
      </c>
      <c r="O672" s="70">
        <v>1100.0</v>
      </c>
      <c r="P672" s="69" t="s">
        <v>7602</v>
      </c>
      <c r="Q672" s="16"/>
      <c r="R672" s="18"/>
      <c r="S672" s="18"/>
      <c r="T672" s="12"/>
      <c r="U672" s="16"/>
      <c r="V672" s="16"/>
      <c r="W672" s="22"/>
      <c r="X672" s="22"/>
      <c r="Y672" s="16"/>
      <c r="Z672" s="16"/>
      <c r="AA672" s="12"/>
      <c r="AB672" s="12"/>
      <c r="AC672" s="12"/>
      <c r="AD672" s="12"/>
      <c r="AE672" s="12"/>
      <c r="AF672" s="72"/>
      <c r="AG672" s="72"/>
      <c r="AH672" s="72"/>
      <c r="AI672" s="72"/>
      <c r="AJ672" s="72"/>
      <c r="AK672" s="72"/>
      <c r="AL672" s="72"/>
      <c r="AM672" s="72"/>
    </row>
    <row r="673">
      <c r="A673" s="70">
        <v>672.0</v>
      </c>
      <c r="B673" s="69" t="s">
        <v>6759</v>
      </c>
      <c r="C673" s="70">
        <v>2255.0</v>
      </c>
      <c r="D673" s="70">
        <v>372.0</v>
      </c>
      <c r="E673" s="70">
        <v>120.0</v>
      </c>
      <c r="F673" s="70">
        <v>0.0</v>
      </c>
      <c r="G673" s="70">
        <v>0.0</v>
      </c>
      <c r="H673" s="70">
        <v>0.0</v>
      </c>
      <c r="I673" s="70">
        <v>0.0</v>
      </c>
      <c r="J673" s="70">
        <v>0.0</v>
      </c>
      <c r="K673" s="70">
        <v>0.0</v>
      </c>
      <c r="L673" s="70">
        <v>60.0</v>
      </c>
      <c r="M673" s="69" t="s">
        <v>7607</v>
      </c>
      <c r="N673" s="69" t="s">
        <v>7600</v>
      </c>
      <c r="O673" s="70">
        <v>2900.0</v>
      </c>
      <c r="P673" s="69" t="s">
        <v>7602</v>
      </c>
      <c r="Q673" s="16"/>
      <c r="R673" s="18"/>
      <c r="S673" s="18"/>
      <c r="T673" s="12"/>
      <c r="U673" s="16"/>
      <c r="V673" s="16"/>
      <c r="W673" s="22"/>
      <c r="X673" s="22"/>
      <c r="Y673" s="22"/>
      <c r="Z673" s="16"/>
      <c r="AA673" s="12"/>
      <c r="AB673" s="12"/>
      <c r="AC673" s="12"/>
      <c r="AD673" s="12"/>
      <c r="AE673" s="12"/>
      <c r="AF673" s="72"/>
      <c r="AG673" s="72"/>
      <c r="AH673" s="72"/>
      <c r="AI673" s="72"/>
      <c r="AJ673" s="72"/>
      <c r="AK673" s="72"/>
      <c r="AL673" s="72"/>
      <c r="AM673" s="72"/>
    </row>
    <row r="674">
      <c r="A674" s="70">
        <v>673.0</v>
      </c>
      <c r="B674" s="69" t="s">
        <v>5965</v>
      </c>
      <c r="C674" s="70">
        <v>1457.0</v>
      </c>
      <c r="D674" s="70">
        <v>279.0</v>
      </c>
      <c r="E674" s="70">
        <v>48.0</v>
      </c>
      <c r="F674" s="70">
        <v>0.0</v>
      </c>
      <c r="G674" s="70">
        <v>0.0</v>
      </c>
      <c r="H674" s="70">
        <v>0.0</v>
      </c>
      <c r="I674" s="70">
        <v>0.0</v>
      </c>
      <c r="J674" s="70">
        <v>0.0</v>
      </c>
      <c r="K674" s="70">
        <v>0.0</v>
      </c>
      <c r="L674" s="70">
        <v>28.0</v>
      </c>
      <c r="M674" s="69" t="s">
        <v>7604</v>
      </c>
      <c r="N674" s="69" t="s">
        <v>7600</v>
      </c>
      <c r="O674" s="70">
        <v>1934.0</v>
      </c>
      <c r="P674" s="69" t="s">
        <v>7602</v>
      </c>
      <c r="Q674" s="16"/>
      <c r="R674" s="18"/>
      <c r="S674" s="18"/>
      <c r="T674" s="12"/>
      <c r="U674" s="16"/>
      <c r="V674" s="16"/>
      <c r="W674" s="22"/>
      <c r="X674" s="22"/>
      <c r="Y674" s="16"/>
      <c r="Z674" s="16"/>
      <c r="AA674" s="12"/>
      <c r="AB674" s="12"/>
      <c r="AC674" s="12"/>
      <c r="AD674" s="12"/>
      <c r="AE674" s="12"/>
      <c r="AF674" s="72"/>
      <c r="AG674" s="72"/>
      <c r="AH674" s="72"/>
      <c r="AI674" s="72"/>
      <c r="AJ674" s="72"/>
      <c r="AK674" s="72"/>
      <c r="AL674" s="72"/>
      <c r="AM674" s="72"/>
    </row>
    <row r="675">
      <c r="A675" s="70">
        <v>674.0</v>
      </c>
      <c r="B675" s="69" t="s">
        <v>5804</v>
      </c>
      <c r="C675" s="70">
        <v>1217.0</v>
      </c>
      <c r="D675" s="70">
        <v>221.0</v>
      </c>
      <c r="E675" s="70">
        <v>31.0</v>
      </c>
      <c r="F675" s="70">
        <v>1.0</v>
      </c>
      <c r="G675" s="70">
        <v>0.0</v>
      </c>
      <c r="H675" s="70">
        <v>0.0</v>
      </c>
      <c r="I675" s="70">
        <v>1.0</v>
      </c>
      <c r="J675" s="70">
        <v>0.0</v>
      </c>
      <c r="K675" s="70">
        <v>12.0</v>
      </c>
      <c r="L675" s="70">
        <v>25.0</v>
      </c>
      <c r="M675" s="69" t="s">
        <v>8710</v>
      </c>
      <c r="N675" s="69" t="s">
        <v>7651</v>
      </c>
      <c r="O675" s="70">
        <v>1566.0</v>
      </c>
      <c r="P675" s="69" t="s">
        <v>7602</v>
      </c>
      <c r="Q675" s="16"/>
      <c r="R675" s="18"/>
      <c r="S675" s="18"/>
      <c r="T675" s="12"/>
      <c r="U675" s="16"/>
      <c r="V675" s="16"/>
      <c r="W675" s="51"/>
      <c r="X675" s="51"/>
      <c r="Y675" s="16"/>
      <c r="Z675" s="16"/>
      <c r="AA675" s="12"/>
      <c r="AB675" s="12"/>
      <c r="AC675" s="12"/>
      <c r="AD675" s="12"/>
      <c r="AE675" s="12"/>
      <c r="AF675" s="72"/>
      <c r="AG675" s="72"/>
      <c r="AH675" s="72"/>
      <c r="AI675" s="72"/>
      <c r="AJ675" s="72"/>
      <c r="AK675" s="72"/>
      <c r="AL675" s="72"/>
      <c r="AM675" s="72"/>
    </row>
    <row r="676">
      <c r="A676" s="70">
        <v>675.0</v>
      </c>
      <c r="B676" s="69" t="s">
        <v>6862</v>
      </c>
      <c r="C676" s="70">
        <v>910.0</v>
      </c>
      <c r="D676" s="70">
        <v>143.0</v>
      </c>
      <c r="E676" s="70">
        <v>24.0</v>
      </c>
      <c r="F676" s="70">
        <v>1.0</v>
      </c>
      <c r="G676" s="70">
        <v>0.0</v>
      </c>
      <c r="H676" s="70">
        <v>0.0</v>
      </c>
      <c r="I676" s="70">
        <v>0.0</v>
      </c>
      <c r="J676" s="70">
        <v>0.0</v>
      </c>
      <c r="K676" s="70">
        <v>0.0</v>
      </c>
      <c r="L676" s="70">
        <v>22.0</v>
      </c>
      <c r="M676" s="69" t="s">
        <v>7604</v>
      </c>
      <c r="N676" s="69" t="s">
        <v>7600</v>
      </c>
      <c r="O676" s="70">
        <v>1223.0</v>
      </c>
      <c r="P676" s="69" t="s">
        <v>7602</v>
      </c>
      <c r="Q676" s="16"/>
      <c r="R676" s="18"/>
      <c r="S676" s="18"/>
      <c r="T676" s="12"/>
      <c r="U676" s="16"/>
      <c r="V676" s="16"/>
      <c r="W676" s="22"/>
      <c r="X676" s="22"/>
      <c r="Y676" s="22"/>
      <c r="Z676" s="16"/>
      <c r="AA676" s="12"/>
      <c r="AB676" s="12"/>
      <c r="AC676" s="12"/>
      <c r="AD676" s="12"/>
      <c r="AE676" s="12"/>
      <c r="AF676" s="72"/>
      <c r="AG676" s="72"/>
      <c r="AH676" s="72"/>
      <c r="AI676" s="72"/>
      <c r="AJ676" s="72"/>
      <c r="AK676" s="72"/>
      <c r="AL676" s="72"/>
      <c r="AM676" s="72"/>
    </row>
    <row r="677">
      <c r="A677" s="70">
        <v>676.0</v>
      </c>
      <c r="B677" s="69" t="s">
        <v>6486</v>
      </c>
      <c r="C677" s="70">
        <v>2513.0</v>
      </c>
      <c r="D677" s="70">
        <v>444.0</v>
      </c>
      <c r="E677" s="70">
        <v>125.0</v>
      </c>
      <c r="F677" s="70">
        <v>0.0</v>
      </c>
      <c r="G677" s="70">
        <v>0.0</v>
      </c>
      <c r="H677" s="70">
        <v>0.0</v>
      </c>
      <c r="I677" s="70">
        <v>1.0</v>
      </c>
      <c r="J677" s="70">
        <v>0.0</v>
      </c>
      <c r="K677" s="70">
        <v>21.0</v>
      </c>
      <c r="L677" s="70">
        <v>44.0</v>
      </c>
      <c r="M677" s="69" t="s">
        <v>8713</v>
      </c>
      <c r="N677" s="69" t="s">
        <v>7613</v>
      </c>
      <c r="O677" s="70">
        <v>3277.0</v>
      </c>
      <c r="P677" s="69" t="s">
        <v>7605</v>
      </c>
      <c r="Q677" s="16"/>
      <c r="R677" s="18"/>
      <c r="S677" s="18"/>
      <c r="T677" s="12"/>
      <c r="U677" s="16"/>
      <c r="V677" s="16"/>
      <c r="W677" s="22"/>
      <c r="X677" s="22"/>
      <c r="Y677" s="16"/>
      <c r="Z677" s="16"/>
      <c r="AA677" s="12"/>
      <c r="AB677" s="12"/>
      <c r="AC677" s="12"/>
      <c r="AD677" s="12"/>
      <c r="AE677" s="12"/>
      <c r="AF677" s="72"/>
      <c r="AG677" s="72"/>
      <c r="AH677" s="72"/>
      <c r="AI677" s="72"/>
      <c r="AJ677" s="72"/>
      <c r="AK677" s="72"/>
      <c r="AL677" s="72"/>
      <c r="AM677" s="72"/>
    </row>
    <row r="678">
      <c r="A678" s="70">
        <v>677.0</v>
      </c>
      <c r="B678" s="69" t="s">
        <v>6486</v>
      </c>
      <c r="C678" s="70">
        <v>9492.0</v>
      </c>
      <c r="D678" s="70">
        <v>1720.0</v>
      </c>
      <c r="E678" s="70">
        <v>353.0</v>
      </c>
      <c r="F678" s="70">
        <v>0.0</v>
      </c>
      <c r="G678" s="70">
        <v>0.0</v>
      </c>
      <c r="H678" s="70">
        <v>0.0</v>
      </c>
      <c r="I678" s="70">
        <v>3.0</v>
      </c>
      <c r="J678" s="70">
        <v>1.0</v>
      </c>
      <c r="K678" s="70">
        <v>20.0</v>
      </c>
      <c r="L678" s="70">
        <v>128.0</v>
      </c>
      <c r="M678" s="69" t="s">
        <v>7604</v>
      </c>
      <c r="N678" s="69" t="s">
        <v>7600</v>
      </c>
      <c r="O678" s="70">
        <v>12784.0</v>
      </c>
      <c r="P678" s="69" t="s">
        <v>7605</v>
      </c>
      <c r="Q678" s="16"/>
      <c r="R678" s="18"/>
      <c r="S678" s="18"/>
      <c r="T678" s="12"/>
      <c r="U678" s="16"/>
      <c r="V678" s="16"/>
      <c r="W678" s="51"/>
      <c r="X678" s="51"/>
      <c r="Y678" s="16"/>
      <c r="Z678" s="16"/>
      <c r="AC678" s="16"/>
      <c r="AD678" s="16"/>
      <c r="AE678" s="16"/>
      <c r="AF678" s="72"/>
      <c r="AG678" s="72"/>
      <c r="AH678" s="72"/>
      <c r="AI678" s="72"/>
      <c r="AJ678" s="72"/>
      <c r="AK678" s="72"/>
      <c r="AL678" s="72"/>
      <c r="AM678" s="72"/>
    </row>
    <row r="679">
      <c r="A679" s="70">
        <v>678.0</v>
      </c>
      <c r="B679" s="69" t="s">
        <v>6486</v>
      </c>
      <c r="C679" s="70">
        <v>6273.0</v>
      </c>
      <c r="D679" s="70">
        <v>1096.0</v>
      </c>
      <c r="E679" s="70">
        <v>212.0</v>
      </c>
      <c r="F679" s="70">
        <v>0.0</v>
      </c>
      <c r="G679" s="70">
        <v>1.0</v>
      </c>
      <c r="H679" s="70">
        <v>0.0</v>
      </c>
      <c r="I679" s="70">
        <v>0.0</v>
      </c>
      <c r="J679" s="70">
        <v>0.0</v>
      </c>
      <c r="K679" s="70">
        <v>15.0</v>
      </c>
      <c r="L679" s="70">
        <v>96.0</v>
      </c>
      <c r="M679" s="69" t="s">
        <v>7604</v>
      </c>
      <c r="N679" s="69" t="s">
        <v>7600</v>
      </c>
      <c r="O679" s="70">
        <v>8247.0</v>
      </c>
      <c r="P679" s="69" t="s">
        <v>7605</v>
      </c>
      <c r="Q679" s="16"/>
      <c r="R679" s="18"/>
      <c r="S679" s="18"/>
      <c r="T679" s="12"/>
      <c r="U679" s="16"/>
      <c r="V679" s="16"/>
      <c r="W679" s="22"/>
      <c r="X679" s="22"/>
      <c r="Y679" s="16"/>
      <c r="Z679" s="16"/>
      <c r="AC679" s="16"/>
      <c r="AD679" s="16"/>
      <c r="AE679" s="16"/>
      <c r="AF679" s="72"/>
      <c r="AG679" s="72"/>
      <c r="AH679" s="72"/>
      <c r="AI679" s="72"/>
      <c r="AJ679" s="72"/>
      <c r="AK679" s="72"/>
      <c r="AL679" s="72"/>
      <c r="AM679" s="72"/>
    </row>
    <row r="680">
      <c r="A680" s="70">
        <v>679.0</v>
      </c>
      <c r="B680" s="69" t="s">
        <v>6876</v>
      </c>
      <c r="C680" s="70">
        <v>993.0</v>
      </c>
      <c r="D680" s="70">
        <v>200.0</v>
      </c>
      <c r="E680" s="70">
        <v>23.0</v>
      </c>
      <c r="F680" s="70">
        <v>0.0</v>
      </c>
      <c r="G680" s="70">
        <v>0.0</v>
      </c>
      <c r="H680" s="70">
        <v>0.0</v>
      </c>
      <c r="I680" s="70">
        <v>0.0</v>
      </c>
      <c r="J680" s="70">
        <v>0.0</v>
      </c>
      <c r="K680" s="70">
        <v>2.0</v>
      </c>
      <c r="L680" s="70">
        <v>35.0</v>
      </c>
      <c r="M680" s="69" t="s">
        <v>8546</v>
      </c>
      <c r="N680" s="69" t="s">
        <v>7600</v>
      </c>
      <c r="O680" s="70">
        <v>1345.0</v>
      </c>
      <c r="P680" s="69" t="s">
        <v>7602</v>
      </c>
      <c r="Q680" s="16"/>
      <c r="R680" s="18"/>
      <c r="S680" s="18"/>
      <c r="T680" s="12"/>
      <c r="U680" s="16"/>
      <c r="V680" s="16"/>
      <c r="W680" s="51"/>
      <c r="X680" s="51"/>
      <c r="Y680" s="16"/>
      <c r="Z680" s="16"/>
      <c r="AC680" s="16"/>
      <c r="AD680" s="16"/>
      <c r="AE680" s="16"/>
      <c r="AF680" s="72"/>
      <c r="AG680" s="72"/>
      <c r="AH680" s="72"/>
      <c r="AI680" s="72"/>
      <c r="AJ680" s="72"/>
      <c r="AK680" s="72"/>
      <c r="AL680" s="72"/>
      <c r="AM680" s="72"/>
    </row>
    <row r="681">
      <c r="A681" s="70">
        <v>680.0</v>
      </c>
      <c r="B681" s="69" t="s">
        <v>6885</v>
      </c>
      <c r="C681" s="70">
        <v>2120.0</v>
      </c>
      <c r="D681" s="70">
        <v>392.0</v>
      </c>
      <c r="E681" s="70">
        <v>35.0</v>
      </c>
      <c r="F681" s="70">
        <v>0.0</v>
      </c>
      <c r="G681" s="70">
        <v>0.0</v>
      </c>
      <c r="H681" s="70">
        <v>0.0</v>
      </c>
      <c r="I681" s="70">
        <v>0.0</v>
      </c>
      <c r="J681" s="70">
        <v>0.0</v>
      </c>
      <c r="K681" s="70">
        <v>0.0</v>
      </c>
      <c r="L681" s="70">
        <v>60.0</v>
      </c>
      <c r="M681" s="69" t="s">
        <v>7709</v>
      </c>
      <c r="N681" s="69" t="s">
        <v>7600</v>
      </c>
      <c r="O681" s="70">
        <v>2927.0</v>
      </c>
      <c r="P681" s="69" t="s">
        <v>7602</v>
      </c>
      <c r="Q681" s="16"/>
      <c r="R681" s="18"/>
      <c r="S681" s="18"/>
      <c r="T681" s="12"/>
      <c r="U681" s="16"/>
      <c r="V681" s="16"/>
      <c r="W681" s="22"/>
      <c r="X681" s="22"/>
      <c r="Y681" s="16"/>
      <c r="Z681" s="16"/>
      <c r="AC681" s="16"/>
      <c r="AD681" s="16"/>
      <c r="AE681" s="16"/>
      <c r="AF681" s="72"/>
      <c r="AG681" s="72"/>
      <c r="AH681" s="72"/>
      <c r="AI681" s="72"/>
      <c r="AJ681" s="72"/>
      <c r="AK681" s="72"/>
      <c r="AL681" s="72"/>
      <c r="AM681" s="72"/>
    </row>
    <row r="682">
      <c r="A682" s="70">
        <v>681.0</v>
      </c>
      <c r="B682" s="69" t="s">
        <v>6894</v>
      </c>
      <c r="C682" s="70">
        <v>4159.0</v>
      </c>
      <c r="D682" s="70">
        <v>745.0</v>
      </c>
      <c r="E682" s="70">
        <v>112.0</v>
      </c>
      <c r="F682" s="70">
        <v>1.0</v>
      </c>
      <c r="G682" s="70">
        <v>0.0</v>
      </c>
      <c r="H682" s="70">
        <v>0.0</v>
      </c>
      <c r="I682" s="70">
        <v>0.0</v>
      </c>
      <c r="J682" s="70">
        <v>0.0</v>
      </c>
      <c r="K682" s="70">
        <v>11.0</v>
      </c>
      <c r="L682" s="70">
        <v>75.0</v>
      </c>
      <c r="M682" s="69" t="s">
        <v>7604</v>
      </c>
      <c r="N682" s="69" t="s">
        <v>7600</v>
      </c>
      <c r="O682" s="70">
        <v>5561.0</v>
      </c>
      <c r="P682" s="69" t="s">
        <v>7605</v>
      </c>
      <c r="Q682" s="16"/>
      <c r="R682" s="18"/>
      <c r="S682" s="18"/>
      <c r="T682" s="12"/>
      <c r="U682" s="16"/>
      <c r="V682" s="16"/>
      <c r="W682" s="22"/>
      <c r="X682" s="22"/>
      <c r="Y682" s="22"/>
      <c r="Z682" s="16"/>
      <c r="AC682" s="16"/>
      <c r="AD682" s="16"/>
      <c r="AE682" s="16"/>
      <c r="AF682" s="72"/>
      <c r="AG682" s="72"/>
      <c r="AH682" s="72"/>
      <c r="AI682" s="72"/>
      <c r="AJ682" s="72"/>
      <c r="AK682" s="72"/>
      <c r="AL682" s="72"/>
      <c r="AM682" s="72"/>
    </row>
    <row r="683">
      <c r="A683" s="70">
        <v>682.0</v>
      </c>
      <c r="B683" s="69" t="s">
        <v>6900</v>
      </c>
      <c r="C683" s="70">
        <v>1749.0</v>
      </c>
      <c r="D683" s="70">
        <v>307.0</v>
      </c>
      <c r="E683" s="70">
        <v>29.0</v>
      </c>
      <c r="F683" s="70">
        <v>0.0</v>
      </c>
      <c r="G683" s="70">
        <v>0.0</v>
      </c>
      <c r="H683" s="70">
        <v>0.0</v>
      </c>
      <c r="I683" s="70">
        <v>0.0</v>
      </c>
      <c r="J683" s="70">
        <v>0.0</v>
      </c>
      <c r="K683" s="70">
        <v>0.0</v>
      </c>
      <c r="L683" s="70">
        <v>26.0</v>
      </c>
      <c r="M683" s="69" t="s">
        <v>7604</v>
      </c>
      <c r="N683" s="69" t="s">
        <v>7600</v>
      </c>
      <c r="O683" s="70">
        <v>2448.0</v>
      </c>
      <c r="P683" s="69" t="s">
        <v>7602</v>
      </c>
      <c r="Q683" s="16"/>
      <c r="R683" s="18"/>
      <c r="S683" s="18"/>
      <c r="T683" s="12"/>
      <c r="U683" s="16"/>
      <c r="V683" s="16"/>
      <c r="W683" s="51"/>
      <c r="X683" s="51"/>
      <c r="Y683" s="16"/>
      <c r="Z683" s="16"/>
      <c r="AB683" s="12"/>
      <c r="AC683" s="12"/>
      <c r="AD683" s="12"/>
      <c r="AE683" s="12"/>
      <c r="AF683" s="72"/>
      <c r="AG683" s="72"/>
      <c r="AH683" s="72"/>
      <c r="AI683" s="72"/>
      <c r="AJ683" s="72"/>
      <c r="AK683" s="72"/>
      <c r="AL683" s="72"/>
      <c r="AM683" s="72"/>
    </row>
    <row r="684">
      <c r="A684" s="70">
        <v>683.0</v>
      </c>
      <c r="B684" s="69" t="s">
        <v>6908</v>
      </c>
      <c r="C684" s="70">
        <v>1609.0</v>
      </c>
      <c r="D684" s="70">
        <v>319.0</v>
      </c>
      <c r="E684" s="70">
        <v>43.0</v>
      </c>
      <c r="F684" s="70">
        <v>0.0</v>
      </c>
      <c r="G684" s="70">
        <v>0.0</v>
      </c>
      <c r="H684" s="70">
        <v>0.0</v>
      </c>
      <c r="I684" s="70">
        <v>0.0</v>
      </c>
      <c r="J684" s="70">
        <v>0.0</v>
      </c>
      <c r="K684" s="70">
        <v>0.0</v>
      </c>
      <c r="L684" s="70">
        <v>51.0</v>
      </c>
      <c r="M684" s="69" t="s">
        <v>7604</v>
      </c>
      <c r="N684" s="69" t="s">
        <v>7600</v>
      </c>
      <c r="O684" s="70">
        <v>2208.0</v>
      </c>
      <c r="P684" s="69" t="s">
        <v>7602</v>
      </c>
      <c r="Q684" s="16"/>
      <c r="R684" s="18"/>
      <c r="S684" s="18"/>
      <c r="T684" s="12"/>
      <c r="U684" s="16"/>
      <c r="V684" s="16"/>
      <c r="W684" s="22"/>
      <c r="X684" s="22"/>
      <c r="Y684" s="16"/>
      <c r="Z684" s="16"/>
      <c r="AA684" s="12"/>
      <c r="AB684" s="12"/>
      <c r="AC684" s="12"/>
      <c r="AD684" s="12"/>
      <c r="AE684" s="12"/>
      <c r="AF684" s="72"/>
      <c r="AG684" s="72"/>
      <c r="AH684" s="72"/>
      <c r="AI684" s="72"/>
      <c r="AJ684" s="72"/>
      <c r="AK684" s="72"/>
      <c r="AL684" s="72"/>
      <c r="AM684" s="72"/>
    </row>
    <row r="685">
      <c r="A685" s="70">
        <v>684.0</v>
      </c>
      <c r="B685" s="69" t="s">
        <v>6917</v>
      </c>
      <c r="C685" s="70">
        <v>1133.0</v>
      </c>
      <c r="D685" s="70">
        <v>228.0</v>
      </c>
      <c r="E685" s="70">
        <v>41.0</v>
      </c>
      <c r="F685" s="70">
        <v>0.0</v>
      </c>
      <c r="G685" s="70">
        <v>0.0</v>
      </c>
      <c r="H685" s="70">
        <v>0.0</v>
      </c>
      <c r="I685" s="70">
        <v>0.0</v>
      </c>
      <c r="J685" s="70">
        <v>4.0</v>
      </c>
      <c r="K685" s="70">
        <v>4.0</v>
      </c>
      <c r="L685" s="70">
        <v>48.0</v>
      </c>
      <c r="M685" s="69" t="s">
        <v>7621</v>
      </c>
      <c r="N685" s="69" t="s">
        <v>7600</v>
      </c>
      <c r="O685" s="70">
        <v>1486.0</v>
      </c>
      <c r="P685" s="69" t="s">
        <v>7602</v>
      </c>
      <c r="Q685" s="16"/>
      <c r="R685" s="18"/>
      <c r="S685" s="18"/>
      <c r="T685" s="12"/>
      <c r="U685" s="16"/>
      <c r="V685" s="16"/>
      <c r="W685" s="22"/>
      <c r="X685" s="22"/>
      <c r="Y685" s="16"/>
      <c r="Z685" s="16"/>
      <c r="AA685" s="12"/>
      <c r="AB685" s="12"/>
      <c r="AC685" s="12"/>
      <c r="AD685" s="12"/>
      <c r="AE685" s="12"/>
      <c r="AF685" s="72"/>
      <c r="AG685" s="72"/>
      <c r="AH685" s="72"/>
      <c r="AI685" s="72"/>
      <c r="AJ685" s="72"/>
      <c r="AK685" s="72"/>
      <c r="AL685" s="72"/>
      <c r="AM685" s="72"/>
    </row>
    <row r="686">
      <c r="A686" s="70">
        <v>685.0</v>
      </c>
      <c r="B686" s="69" t="s">
        <v>6925</v>
      </c>
      <c r="C686" s="70">
        <v>1149.0</v>
      </c>
      <c r="D686" s="70">
        <v>222.0</v>
      </c>
      <c r="E686" s="70">
        <v>16.0</v>
      </c>
      <c r="F686" s="70">
        <v>0.0</v>
      </c>
      <c r="G686" s="70">
        <v>0.0</v>
      </c>
      <c r="H686" s="70">
        <v>0.0</v>
      </c>
      <c r="I686" s="70">
        <v>0.0</v>
      </c>
      <c r="J686" s="70">
        <v>0.0</v>
      </c>
      <c r="K686" s="70">
        <v>0.0</v>
      </c>
      <c r="L686" s="70">
        <v>40.0</v>
      </c>
      <c r="M686" s="69" t="s">
        <v>7667</v>
      </c>
      <c r="N686" s="69" t="s">
        <v>7616</v>
      </c>
      <c r="O686" s="70">
        <v>1494.0</v>
      </c>
      <c r="P686" s="69" t="s">
        <v>7602</v>
      </c>
      <c r="Q686" s="16"/>
      <c r="R686" s="18"/>
      <c r="S686" s="18"/>
      <c r="T686" s="12"/>
      <c r="U686" s="16"/>
      <c r="V686" s="16"/>
      <c r="W686" s="22"/>
      <c r="X686" s="22"/>
      <c r="Y686" s="22"/>
      <c r="Z686" s="16"/>
      <c r="AA686" s="12"/>
      <c r="AB686" s="12"/>
      <c r="AC686" s="12"/>
      <c r="AD686" s="12"/>
      <c r="AE686" s="12"/>
      <c r="AF686" s="72"/>
      <c r="AG686" s="72"/>
      <c r="AH686" s="72"/>
      <c r="AI686" s="72"/>
      <c r="AJ686" s="72"/>
      <c r="AK686" s="72"/>
      <c r="AL686" s="72"/>
      <c r="AM686" s="72"/>
    </row>
    <row r="687">
      <c r="A687" s="70">
        <v>686.0</v>
      </c>
      <c r="B687" s="69" t="s">
        <v>6932</v>
      </c>
      <c r="C687" s="70">
        <v>1635.0</v>
      </c>
      <c r="D687" s="70">
        <v>290.0</v>
      </c>
      <c r="E687" s="70">
        <v>69.0</v>
      </c>
      <c r="F687" s="70">
        <v>0.0</v>
      </c>
      <c r="G687" s="70">
        <v>0.0</v>
      </c>
      <c r="H687" s="70">
        <v>0.0</v>
      </c>
      <c r="I687" s="70">
        <v>1.0</v>
      </c>
      <c r="J687" s="70">
        <v>0.0</v>
      </c>
      <c r="K687" s="70">
        <v>8.0</v>
      </c>
      <c r="L687" s="70">
        <v>60.0</v>
      </c>
      <c r="M687" s="69" t="s">
        <v>7604</v>
      </c>
      <c r="N687" s="69" t="s">
        <v>7600</v>
      </c>
      <c r="O687" s="70">
        <v>2097.0</v>
      </c>
      <c r="P687" s="69" t="s">
        <v>7602</v>
      </c>
      <c r="Q687" s="16"/>
      <c r="R687" s="18"/>
      <c r="S687" s="18"/>
      <c r="T687" s="12"/>
      <c r="U687" s="16"/>
      <c r="V687" s="16"/>
      <c r="W687" s="51"/>
      <c r="X687" s="51"/>
      <c r="Y687" s="16"/>
      <c r="Z687" s="16"/>
      <c r="AA687" s="12"/>
      <c r="AB687" s="12"/>
      <c r="AC687" s="12"/>
      <c r="AD687" s="12"/>
      <c r="AE687" s="12"/>
      <c r="AF687" s="72"/>
      <c r="AG687" s="72"/>
      <c r="AH687" s="72"/>
      <c r="AI687" s="72"/>
      <c r="AJ687" s="72"/>
      <c r="AK687" s="72"/>
      <c r="AL687" s="72"/>
      <c r="AM687" s="72"/>
    </row>
    <row r="688">
      <c r="A688" s="70">
        <v>687.0</v>
      </c>
      <c r="B688" s="69" t="s">
        <v>1945</v>
      </c>
      <c r="C688" s="70">
        <v>1148.0</v>
      </c>
      <c r="D688" s="70">
        <v>179.0</v>
      </c>
      <c r="E688" s="70">
        <v>38.0</v>
      </c>
      <c r="F688" s="70">
        <v>0.0</v>
      </c>
      <c r="G688" s="70">
        <v>0.0</v>
      </c>
      <c r="H688" s="70">
        <v>0.0</v>
      </c>
      <c r="I688" s="70">
        <v>0.0</v>
      </c>
      <c r="J688" s="70">
        <v>0.0</v>
      </c>
      <c r="K688" s="70">
        <v>2.0</v>
      </c>
      <c r="L688" s="70">
        <v>26.0</v>
      </c>
      <c r="M688" s="69" t="s">
        <v>8732</v>
      </c>
      <c r="N688" s="69" t="s">
        <v>7600</v>
      </c>
      <c r="O688" s="70">
        <v>1529.0</v>
      </c>
      <c r="P688" s="69" t="s">
        <v>7602</v>
      </c>
      <c r="Q688" s="16"/>
      <c r="R688" s="18"/>
      <c r="S688" s="18"/>
      <c r="T688" s="12"/>
      <c r="U688" s="16"/>
      <c r="V688" s="16"/>
      <c r="W688" s="22"/>
      <c r="X688" s="22"/>
      <c r="Y688" s="16"/>
      <c r="Z688" s="16"/>
      <c r="AC688" s="16"/>
      <c r="AD688" s="16"/>
      <c r="AE688" s="16"/>
      <c r="AF688" s="72"/>
      <c r="AG688" s="72"/>
      <c r="AH688" s="72"/>
      <c r="AI688" s="72"/>
      <c r="AJ688" s="72"/>
      <c r="AK688" s="72"/>
      <c r="AL688" s="72"/>
      <c r="AM688" s="72"/>
    </row>
    <row r="689">
      <c r="A689" s="70">
        <v>688.0</v>
      </c>
      <c r="B689" s="69" t="s">
        <v>270</v>
      </c>
      <c r="C689" s="70">
        <v>1578.0</v>
      </c>
      <c r="D689" s="70">
        <v>273.0</v>
      </c>
      <c r="E689" s="70">
        <v>67.0</v>
      </c>
      <c r="F689" s="70">
        <v>1.0</v>
      </c>
      <c r="G689" s="70">
        <v>0.0</v>
      </c>
      <c r="H689" s="70">
        <v>0.0</v>
      </c>
      <c r="I689" s="70">
        <v>3.0</v>
      </c>
      <c r="J689" s="70">
        <v>0.0</v>
      </c>
      <c r="K689" s="70">
        <v>10.0</v>
      </c>
      <c r="L689" s="70">
        <v>29.0</v>
      </c>
      <c r="M689" s="69" t="s">
        <v>7667</v>
      </c>
      <c r="N689" s="69" t="s">
        <v>7616</v>
      </c>
      <c r="O689" s="70">
        <v>2009.0</v>
      </c>
      <c r="P689" s="69" t="s">
        <v>7605</v>
      </c>
      <c r="Q689" s="16"/>
      <c r="R689" s="18"/>
      <c r="S689" s="18"/>
      <c r="T689" s="12"/>
      <c r="U689" s="16"/>
      <c r="V689" s="16"/>
      <c r="W689" s="51"/>
      <c r="X689" s="51"/>
      <c r="Y689" s="16"/>
      <c r="Z689" s="16"/>
      <c r="AC689" s="16"/>
      <c r="AD689" s="16"/>
      <c r="AE689" s="16"/>
      <c r="AF689" s="72"/>
      <c r="AG689" s="72"/>
      <c r="AH689" s="72"/>
      <c r="AI689" s="72"/>
      <c r="AJ689" s="72"/>
      <c r="AK689" s="72"/>
      <c r="AL689" s="72"/>
      <c r="AM689" s="72"/>
    </row>
    <row r="690">
      <c r="A690" s="70">
        <v>689.0</v>
      </c>
      <c r="B690" s="69" t="s">
        <v>6424</v>
      </c>
      <c r="C690" s="70">
        <v>950.0</v>
      </c>
      <c r="D690" s="70">
        <v>159.0</v>
      </c>
      <c r="E690" s="70">
        <v>9.0</v>
      </c>
      <c r="F690" s="70">
        <v>1.0</v>
      </c>
      <c r="G690" s="70">
        <v>0.0</v>
      </c>
      <c r="H690" s="70">
        <v>0.0</v>
      </c>
      <c r="I690" s="70">
        <v>0.0</v>
      </c>
      <c r="J690" s="70">
        <v>0.0</v>
      </c>
      <c r="K690" s="70">
        <v>0.0</v>
      </c>
      <c r="L690" s="70">
        <v>8.0</v>
      </c>
      <c r="M690" s="69" t="s">
        <v>7615</v>
      </c>
      <c r="N690" s="69" t="s">
        <v>7616</v>
      </c>
      <c r="O690" s="70">
        <v>1286.0</v>
      </c>
      <c r="P690" s="69" t="s">
        <v>7602</v>
      </c>
      <c r="Q690" s="16"/>
      <c r="R690" s="18"/>
      <c r="S690" s="18"/>
      <c r="T690" s="12"/>
      <c r="U690" s="16"/>
      <c r="V690" s="16"/>
      <c r="W690" s="22"/>
      <c r="X690" s="22"/>
      <c r="Y690" s="16"/>
      <c r="Z690" s="16"/>
      <c r="AC690" s="16"/>
      <c r="AD690" s="16"/>
      <c r="AE690" s="16"/>
      <c r="AF690" s="72"/>
      <c r="AG690" s="72"/>
      <c r="AH690" s="72"/>
      <c r="AI690" s="72"/>
      <c r="AJ690" s="72"/>
      <c r="AK690" s="72"/>
      <c r="AL690" s="72"/>
      <c r="AM690" s="72"/>
    </row>
    <row r="691">
      <c r="A691" s="70">
        <v>690.0</v>
      </c>
      <c r="B691" s="69" t="s">
        <v>6967</v>
      </c>
      <c r="C691" s="70">
        <v>1450.0</v>
      </c>
      <c r="D691" s="70">
        <v>238.0</v>
      </c>
      <c r="E691" s="70">
        <v>40.0</v>
      </c>
      <c r="F691" s="70">
        <v>0.0</v>
      </c>
      <c r="G691" s="70">
        <v>0.0</v>
      </c>
      <c r="H691" s="70">
        <v>0.0</v>
      </c>
      <c r="I691" s="70">
        <v>0.0</v>
      </c>
      <c r="J691" s="70">
        <v>6.0</v>
      </c>
      <c r="K691" s="70">
        <v>2.0</v>
      </c>
      <c r="L691" s="70">
        <v>34.0</v>
      </c>
      <c r="M691" s="69" t="s">
        <v>7604</v>
      </c>
      <c r="N691" s="69" t="s">
        <v>7600</v>
      </c>
      <c r="O691" s="70">
        <v>1877.0</v>
      </c>
      <c r="P691" s="69" t="s">
        <v>7602</v>
      </c>
      <c r="Q691" s="16"/>
      <c r="R691" s="18"/>
      <c r="S691" s="18"/>
      <c r="T691" s="12"/>
      <c r="U691" s="16"/>
      <c r="V691" s="16"/>
      <c r="W691" s="51"/>
      <c r="X691" s="51"/>
      <c r="Y691" s="16"/>
      <c r="Z691" s="16"/>
      <c r="AC691" s="16"/>
      <c r="AD691" s="16"/>
      <c r="AE691" s="16"/>
      <c r="AF691" s="72"/>
      <c r="AG691" s="72"/>
      <c r="AH691" s="72"/>
      <c r="AI691" s="72"/>
      <c r="AJ691" s="72"/>
      <c r="AK691" s="72"/>
      <c r="AL691" s="72"/>
      <c r="AM691" s="72"/>
    </row>
    <row r="692">
      <c r="A692" s="70">
        <v>691.0</v>
      </c>
      <c r="B692" s="69" t="s">
        <v>6476</v>
      </c>
      <c r="C692" s="70">
        <v>597.0</v>
      </c>
      <c r="D692" s="70">
        <v>121.0</v>
      </c>
      <c r="E692" s="70">
        <v>15.0</v>
      </c>
      <c r="F692" s="70">
        <v>0.0</v>
      </c>
      <c r="G692" s="70">
        <v>0.0</v>
      </c>
      <c r="H692" s="70">
        <v>0.0</v>
      </c>
      <c r="I692" s="70">
        <v>0.0</v>
      </c>
      <c r="J692" s="70">
        <v>0.0</v>
      </c>
      <c r="K692" s="70">
        <v>0.0</v>
      </c>
      <c r="L692" s="70">
        <v>7.0</v>
      </c>
      <c r="M692" s="69" t="s">
        <v>7609</v>
      </c>
      <c r="N692" s="69" t="s">
        <v>7600</v>
      </c>
      <c r="O692" s="70">
        <v>797.0</v>
      </c>
      <c r="P692" s="69" t="s">
        <v>7602</v>
      </c>
      <c r="Q692" s="16"/>
      <c r="R692" s="18"/>
      <c r="S692" s="18"/>
      <c r="T692" s="12"/>
      <c r="U692" s="16"/>
      <c r="V692" s="16"/>
      <c r="W692" s="22"/>
      <c r="X692" s="22"/>
      <c r="Y692" s="22"/>
      <c r="Z692" s="16"/>
      <c r="AC692" s="16"/>
      <c r="AD692" s="16"/>
      <c r="AE692" s="16"/>
      <c r="AF692" s="72"/>
      <c r="AG692" s="72"/>
      <c r="AH692" s="72"/>
      <c r="AI692" s="72"/>
      <c r="AJ692" s="72"/>
      <c r="AK692" s="72"/>
      <c r="AL692" s="72"/>
      <c r="AM692" s="72"/>
    </row>
    <row r="693">
      <c r="A693" s="70">
        <v>692.0</v>
      </c>
      <c r="B693" s="69" t="s">
        <v>3960</v>
      </c>
      <c r="C693" s="70">
        <v>1433.0</v>
      </c>
      <c r="D693" s="70">
        <v>257.0</v>
      </c>
      <c r="E693" s="70">
        <v>53.0</v>
      </c>
      <c r="F693" s="70">
        <v>0.0</v>
      </c>
      <c r="G693" s="70">
        <v>3.0</v>
      </c>
      <c r="H693" s="70">
        <v>0.0</v>
      </c>
      <c r="I693" s="70">
        <v>0.0</v>
      </c>
      <c r="J693" s="70">
        <v>0.0</v>
      </c>
      <c r="K693" s="70">
        <v>1.0</v>
      </c>
      <c r="L693" s="70">
        <v>60.0</v>
      </c>
      <c r="M693" s="69" t="s">
        <v>7607</v>
      </c>
      <c r="N693" s="69" t="s">
        <v>7600</v>
      </c>
      <c r="O693" s="70">
        <v>1898.0</v>
      </c>
      <c r="P693" s="69" t="s">
        <v>7602</v>
      </c>
      <c r="Q693" s="16"/>
      <c r="R693" s="18"/>
      <c r="S693" s="18"/>
      <c r="T693" s="12"/>
      <c r="U693" s="16"/>
      <c r="V693" s="16"/>
      <c r="W693" s="22"/>
      <c r="X693" s="22"/>
      <c r="Y693" s="22"/>
      <c r="Z693" s="16"/>
      <c r="AC693" s="16"/>
      <c r="AD693" s="16"/>
      <c r="AE693" s="16"/>
      <c r="AF693" s="72"/>
      <c r="AG693" s="72"/>
      <c r="AH693" s="72"/>
      <c r="AI693" s="72"/>
      <c r="AJ693" s="72"/>
      <c r="AK693" s="72"/>
      <c r="AL693" s="72"/>
      <c r="AM693" s="72"/>
    </row>
    <row r="694">
      <c r="A694" s="70">
        <v>693.0</v>
      </c>
      <c r="B694" s="69" t="s">
        <v>5813</v>
      </c>
      <c r="C694" s="70">
        <v>978.0</v>
      </c>
      <c r="D694" s="70">
        <v>163.0</v>
      </c>
      <c r="E694" s="70">
        <v>24.0</v>
      </c>
      <c r="F694" s="70">
        <v>0.0</v>
      </c>
      <c r="G694" s="70">
        <v>0.0</v>
      </c>
      <c r="H694" s="70">
        <v>0.0</v>
      </c>
      <c r="I694" s="70">
        <v>0.0</v>
      </c>
      <c r="J694" s="70">
        <v>2.0</v>
      </c>
      <c r="K694" s="70">
        <v>2.0</v>
      </c>
      <c r="L694" s="70">
        <v>27.0</v>
      </c>
      <c r="M694" s="69" t="s">
        <v>7607</v>
      </c>
      <c r="N694" s="69" t="s">
        <v>7600</v>
      </c>
      <c r="O694" s="70">
        <v>1314.0</v>
      </c>
      <c r="P694" s="69" t="s">
        <v>7602</v>
      </c>
      <c r="Q694" s="16"/>
      <c r="R694" s="18"/>
      <c r="S694" s="18"/>
      <c r="T694" s="12"/>
      <c r="U694" s="16"/>
      <c r="V694" s="16"/>
      <c r="W694" s="22"/>
      <c r="X694" s="22"/>
      <c r="Y694" s="16"/>
      <c r="Z694" s="16"/>
      <c r="AA694" s="12"/>
      <c r="AB694" s="12"/>
      <c r="AC694" s="12"/>
      <c r="AD694" s="12"/>
      <c r="AE694" s="12"/>
      <c r="AF694" s="72"/>
      <c r="AG694" s="72"/>
      <c r="AH694" s="72"/>
      <c r="AI694" s="72"/>
      <c r="AJ694" s="72"/>
      <c r="AK694" s="72"/>
      <c r="AL694" s="72"/>
      <c r="AM694" s="72"/>
    </row>
    <row r="695">
      <c r="A695" s="70">
        <v>694.0</v>
      </c>
      <c r="B695" s="69" t="s">
        <v>6984</v>
      </c>
      <c r="C695" s="70">
        <v>1334.0</v>
      </c>
      <c r="D695" s="70">
        <v>214.0</v>
      </c>
      <c r="E695" s="70">
        <v>48.0</v>
      </c>
      <c r="F695" s="70">
        <v>0.0</v>
      </c>
      <c r="G695" s="70">
        <v>0.0</v>
      </c>
      <c r="H695" s="70">
        <v>0.0</v>
      </c>
      <c r="I695" s="70">
        <v>0.0</v>
      </c>
      <c r="J695" s="70">
        <v>0.0</v>
      </c>
      <c r="K695" s="70">
        <v>14.0</v>
      </c>
      <c r="L695" s="70">
        <v>51.0</v>
      </c>
      <c r="M695" s="69" t="s">
        <v>7604</v>
      </c>
      <c r="N695" s="69" t="s">
        <v>7600</v>
      </c>
      <c r="O695" s="70">
        <v>1744.0</v>
      </c>
      <c r="P695" s="69" t="s">
        <v>7602</v>
      </c>
      <c r="Q695" s="16"/>
      <c r="R695" s="18"/>
      <c r="S695" s="18"/>
      <c r="T695" s="12"/>
      <c r="U695" s="16"/>
      <c r="V695" s="16"/>
      <c r="W695" s="22"/>
      <c r="X695" s="22"/>
      <c r="Y695" s="16"/>
      <c r="Z695" s="16"/>
      <c r="AA695" s="12"/>
      <c r="AB695" s="12"/>
      <c r="AC695" s="12"/>
      <c r="AD695" s="12"/>
      <c r="AE695" s="12"/>
      <c r="AF695" s="72"/>
      <c r="AG695" s="72"/>
      <c r="AH695" s="72"/>
      <c r="AI695" s="72"/>
      <c r="AJ695" s="72"/>
      <c r="AK695" s="72"/>
      <c r="AL695" s="72"/>
      <c r="AM695" s="72"/>
    </row>
    <row r="696">
      <c r="A696" s="70">
        <v>695.0</v>
      </c>
      <c r="B696" s="69" t="s">
        <v>2078</v>
      </c>
      <c r="C696" s="70">
        <v>302.0</v>
      </c>
      <c r="D696" s="70">
        <v>56.0</v>
      </c>
      <c r="E696" s="70">
        <v>8.0</v>
      </c>
      <c r="F696" s="70">
        <v>0.0</v>
      </c>
      <c r="G696" s="70">
        <v>0.0</v>
      </c>
      <c r="H696" s="70">
        <v>0.0</v>
      </c>
      <c r="I696" s="70">
        <v>0.0</v>
      </c>
      <c r="J696" s="70">
        <v>0.0</v>
      </c>
      <c r="K696" s="70">
        <v>0.0</v>
      </c>
      <c r="L696" s="70">
        <v>9.0</v>
      </c>
      <c r="M696" s="69" t="s">
        <v>7609</v>
      </c>
      <c r="N696" s="69" t="s">
        <v>7600</v>
      </c>
      <c r="O696" s="70">
        <v>383.0</v>
      </c>
      <c r="P696" s="69" t="s">
        <v>7602</v>
      </c>
      <c r="Q696" s="16"/>
      <c r="R696" s="18"/>
      <c r="S696" s="18"/>
      <c r="T696" s="12"/>
      <c r="U696" s="16"/>
      <c r="V696" s="16"/>
      <c r="W696" s="51"/>
      <c r="X696" s="51"/>
      <c r="Y696" s="16"/>
      <c r="Z696" s="16"/>
      <c r="AA696" s="12"/>
      <c r="AB696" s="12"/>
      <c r="AC696" s="12"/>
      <c r="AD696" s="12"/>
      <c r="AE696" s="12"/>
      <c r="AF696" s="72"/>
      <c r="AG696" s="72"/>
      <c r="AH696" s="72"/>
      <c r="AI696" s="72"/>
      <c r="AJ696" s="72"/>
      <c r="AK696" s="72"/>
      <c r="AL696" s="72"/>
      <c r="AM696" s="72"/>
    </row>
    <row r="697">
      <c r="A697" s="70">
        <v>696.0</v>
      </c>
      <c r="B697" s="69" t="s">
        <v>2214</v>
      </c>
      <c r="C697" s="70">
        <v>615.0</v>
      </c>
      <c r="D697" s="70">
        <v>113.0</v>
      </c>
      <c r="E697" s="70">
        <v>12.0</v>
      </c>
      <c r="F697" s="70">
        <v>0.0</v>
      </c>
      <c r="G697" s="70">
        <v>0.0</v>
      </c>
      <c r="H697" s="70">
        <v>0.0</v>
      </c>
      <c r="I697" s="70">
        <v>0.0</v>
      </c>
      <c r="J697" s="70">
        <v>2.0</v>
      </c>
      <c r="K697" s="70">
        <v>0.0</v>
      </c>
      <c r="L697" s="70">
        <v>17.0</v>
      </c>
      <c r="M697" s="69" t="s">
        <v>7604</v>
      </c>
      <c r="N697" s="69" t="s">
        <v>7600</v>
      </c>
      <c r="O697" s="70">
        <v>853.0</v>
      </c>
      <c r="P697" s="69" t="s">
        <v>7602</v>
      </c>
      <c r="Q697" s="16"/>
      <c r="R697" s="18"/>
      <c r="S697" s="18"/>
      <c r="T697" s="12"/>
      <c r="U697" s="16"/>
      <c r="V697" s="16"/>
      <c r="W697" s="22"/>
      <c r="X697" s="22"/>
      <c r="Y697" s="16"/>
      <c r="Z697" s="16"/>
      <c r="AC697" s="16"/>
      <c r="AD697" s="16"/>
      <c r="AE697" s="16"/>
      <c r="AF697" s="72"/>
      <c r="AG697" s="72"/>
      <c r="AH697" s="72"/>
      <c r="AI697" s="72"/>
      <c r="AJ697" s="72"/>
      <c r="AK697" s="72"/>
      <c r="AL697" s="72"/>
      <c r="AM697" s="72"/>
    </row>
    <row r="698">
      <c r="A698" s="70">
        <v>697.0</v>
      </c>
      <c r="B698" s="69" t="s">
        <v>2338</v>
      </c>
      <c r="C698" s="70">
        <v>518.0</v>
      </c>
      <c r="D698" s="70">
        <v>93.0</v>
      </c>
      <c r="E698" s="70">
        <v>6.0</v>
      </c>
      <c r="F698" s="70">
        <v>0.0</v>
      </c>
      <c r="G698" s="70">
        <v>0.0</v>
      </c>
      <c r="H698" s="70">
        <v>0.0</v>
      </c>
      <c r="I698" s="70">
        <v>0.0</v>
      </c>
      <c r="J698" s="70">
        <v>0.0</v>
      </c>
      <c r="K698" s="70">
        <v>0.0</v>
      </c>
      <c r="L698" s="70">
        <v>5.0</v>
      </c>
      <c r="M698" s="69" t="s">
        <v>7604</v>
      </c>
      <c r="N698" s="69" t="s">
        <v>7600</v>
      </c>
      <c r="O698" s="70">
        <v>714.0</v>
      </c>
      <c r="P698" s="72"/>
      <c r="Q698" s="16"/>
      <c r="R698" s="18"/>
      <c r="S698" s="18"/>
      <c r="T698" s="12"/>
      <c r="U698" s="16"/>
      <c r="V698" s="16"/>
      <c r="W698" s="22"/>
      <c r="X698" s="22"/>
      <c r="Y698" s="16"/>
      <c r="Z698" s="16"/>
      <c r="AC698" s="16"/>
      <c r="AD698" s="16"/>
      <c r="AE698" s="16"/>
      <c r="AF698" s="72"/>
      <c r="AG698" s="72"/>
      <c r="AH698" s="72"/>
      <c r="AI698" s="72"/>
      <c r="AJ698" s="72"/>
      <c r="AK698" s="72"/>
      <c r="AL698" s="72"/>
      <c r="AM698" s="72"/>
    </row>
    <row r="699">
      <c r="A699" s="70">
        <v>698.0</v>
      </c>
      <c r="B699" s="69" t="s">
        <v>2462</v>
      </c>
      <c r="C699" s="70">
        <v>2300.0</v>
      </c>
      <c r="D699" s="70">
        <v>395.0</v>
      </c>
      <c r="E699" s="70">
        <v>90.0</v>
      </c>
      <c r="F699" s="70">
        <v>0.0</v>
      </c>
      <c r="G699" s="70">
        <v>0.0</v>
      </c>
      <c r="H699" s="70">
        <v>0.0</v>
      </c>
      <c r="I699" s="70">
        <v>0.0</v>
      </c>
      <c r="J699" s="70">
        <v>9.0</v>
      </c>
      <c r="K699" s="70">
        <v>0.0</v>
      </c>
      <c r="L699" s="70">
        <v>97.0</v>
      </c>
      <c r="M699" s="69" t="s">
        <v>7609</v>
      </c>
      <c r="N699" s="69" t="s">
        <v>7600</v>
      </c>
      <c r="O699" s="70">
        <v>3122.0</v>
      </c>
      <c r="P699" s="69" t="s">
        <v>7602</v>
      </c>
      <c r="Q699" s="16"/>
      <c r="R699" s="18"/>
      <c r="S699" s="18"/>
      <c r="T699" s="12"/>
      <c r="U699" s="16"/>
      <c r="V699" s="16"/>
      <c r="W699" s="22"/>
      <c r="X699" s="22"/>
      <c r="Y699" s="16"/>
      <c r="Z699" s="16"/>
      <c r="AC699" s="16"/>
      <c r="AD699" s="16"/>
      <c r="AE699" s="16"/>
      <c r="AF699" s="72"/>
      <c r="AG699" s="72"/>
      <c r="AH699" s="72"/>
      <c r="AI699" s="72"/>
      <c r="AJ699" s="72"/>
      <c r="AK699" s="72"/>
      <c r="AL699" s="72"/>
      <c r="AM699" s="72"/>
    </row>
    <row r="700">
      <c r="A700" s="70">
        <v>699.0</v>
      </c>
      <c r="B700" s="69" t="s">
        <v>5498</v>
      </c>
      <c r="C700" s="70">
        <v>3213.0</v>
      </c>
      <c r="D700" s="70">
        <v>546.0</v>
      </c>
      <c r="E700" s="70">
        <v>174.0</v>
      </c>
      <c r="F700" s="70">
        <v>1.0</v>
      </c>
      <c r="G700" s="70">
        <v>0.0</v>
      </c>
      <c r="H700" s="70">
        <v>0.0</v>
      </c>
      <c r="I700" s="70">
        <v>0.0</v>
      </c>
      <c r="J700" s="70">
        <v>0.0</v>
      </c>
      <c r="K700" s="70">
        <v>5.0</v>
      </c>
      <c r="L700" s="70">
        <v>94.0</v>
      </c>
      <c r="M700" s="69" t="s">
        <v>7609</v>
      </c>
      <c r="N700" s="69" t="s">
        <v>7600</v>
      </c>
      <c r="O700" s="70">
        <v>4157.0</v>
      </c>
      <c r="P700" s="72"/>
      <c r="Q700" s="16"/>
      <c r="R700" s="18"/>
      <c r="S700" s="18"/>
      <c r="T700" s="12"/>
      <c r="U700" s="16"/>
      <c r="V700" s="16"/>
      <c r="W700" s="22"/>
      <c r="X700" s="22"/>
      <c r="Y700" s="16"/>
      <c r="Z700" s="16"/>
      <c r="AA700" s="12"/>
      <c r="AB700" s="12"/>
      <c r="AC700" s="12"/>
      <c r="AD700" s="12"/>
      <c r="AE700" s="12"/>
      <c r="AF700" s="72"/>
      <c r="AG700" s="72"/>
      <c r="AH700" s="72"/>
      <c r="AI700" s="72"/>
      <c r="AJ700" s="72"/>
      <c r="AK700" s="72"/>
      <c r="AL700" s="72"/>
      <c r="AM700" s="72"/>
    </row>
    <row r="701">
      <c r="A701" s="70">
        <v>700.0</v>
      </c>
      <c r="B701" s="69" t="s">
        <v>5975</v>
      </c>
      <c r="C701" s="70">
        <v>1735.0</v>
      </c>
      <c r="D701" s="70">
        <v>291.0</v>
      </c>
      <c r="E701" s="70">
        <v>59.0</v>
      </c>
      <c r="F701" s="70">
        <v>1.0</v>
      </c>
      <c r="G701" s="70">
        <v>0.0</v>
      </c>
      <c r="H701" s="70">
        <v>0.0</v>
      </c>
      <c r="I701" s="70">
        <v>0.0</v>
      </c>
      <c r="J701" s="70">
        <v>0.0</v>
      </c>
      <c r="K701" s="70">
        <v>8.0</v>
      </c>
      <c r="L701" s="70">
        <v>44.0</v>
      </c>
      <c r="M701" s="69" t="s">
        <v>8756</v>
      </c>
      <c r="N701" s="69" t="s">
        <v>7651</v>
      </c>
      <c r="O701" s="70">
        <v>2215.0</v>
      </c>
      <c r="P701" s="72"/>
      <c r="Q701" s="16"/>
      <c r="R701" s="18"/>
      <c r="S701" s="18"/>
      <c r="T701" s="12"/>
      <c r="U701" s="16"/>
      <c r="V701" s="16"/>
      <c r="W701" s="22"/>
      <c r="X701" s="22"/>
      <c r="Y701" s="16"/>
      <c r="Z701" s="16"/>
      <c r="AC701" s="16"/>
      <c r="AD701" s="16"/>
      <c r="AE701" s="16"/>
      <c r="AF701" s="72"/>
      <c r="AG701" s="72"/>
      <c r="AH701" s="72"/>
      <c r="AI701" s="72"/>
      <c r="AJ701" s="72"/>
      <c r="AK701" s="72"/>
      <c r="AL701" s="72"/>
      <c r="AM701" s="72"/>
    </row>
    <row r="702">
      <c r="A702" s="70">
        <v>701.0</v>
      </c>
      <c r="B702" s="69" t="s">
        <v>5175</v>
      </c>
      <c r="C702" s="70">
        <v>1392.0</v>
      </c>
      <c r="D702" s="70">
        <v>263.0</v>
      </c>
      <c r="E702" s="70">
        <v>25.0</v>
      </c>
      <c r="F702" s="70">
        <v>1.0</v>
      </c>
      <c r="G702" s="70">
        <v>0.0</v>
      </c>
      <c r="H702" s="70">
        <v>0.0</v>
      </c>
      <c r="I702" s="70">
        <v>0.0</v>
      </c>
      <c r="J702" s="70">
        <v>0.0</v>
      </c>
      <c r="K702" s="70">
        <v>3.0</v>
      </c>
      <c r="L702" s="70">
        <v>53.0</v>
      </c>
      <c r="M702" s="69" t="s">
        <v>7621</v>
      </c>
      <c r="N702" s="69" t="s">
        <v>7600</v>
      </c>
      <c r="O702" s="70">
        <v>1730.0</v>
      </c>
      <c r="P702" s="69" t="s">
        <v>7602</v>
      </c>
      <c r="Q702" s="16"/>
      <c r="R702" s="18"/>
      <c r="S702" s="18"/>
      <c r="T702" s="12"/>
      <c r="U702" s="16"/>
      <c r="V702" s="16"/>
      <c r="W702" s="51"/>
      <c r="X702" s="51"/>
      <c r="Y702" s="16"/>
      <c r="Z702" s="16"/>
      <c r="AC702" s="16"/>
      <c r="AD702" s="16"/>
      <c r="AE702" s="16"/>
      <c r="AF702" s="72"/>
      <c r="AG702" s="72"/>
      <c r="AH702" s="72"/>
      <c r="AI702" s="72"/>
      <c r="AJ702" s="72"/>
      <c r="AK702" s="72"/>
      <c r="AL702" s="72"/>
      <c r="AM702" s="72"/>
    </row>
    <row r="703">
      <c r="A703" s="70">
        <v>702.0</v>
      </c>
      <c r="B703" s="69" t="s">
        <v>7015</v>
      </c>
      <c r="C703" s="70">
        <v>2111.0</v>
      </c>
      <c r="D703" s="70">
        <v>373.0</v>
      </c>
      <c r="E703" s="70">
        <v>60.0</v>
      </c>
      <c r="F703" s="70">
        <v>0.0</v>
      </c>
      <c r="G703" s="70">
        <v>0.0</v>
      </c>
      <c r="H703" s="70">
        <v>0.0</v>
      </c>
      <c r="I703" s="70">
        <v>0.0</v>
      </c>
      <c r="J703" s="70">
        <v>0.0</v>
      </c>
      <c r="K703" s="70">
        <v>4.0</v>
      </c>
      <c r="L703" s="70">
        <v>58.0</v>
      </c>
      <c r="M703" s="69" t="s">
        <v>7667</v>
      </c>
      <c r="N703" s="69" t="s">
        <v>7616</v>
      </c>
      <c r="O703" s="70">
        <v>2771.0</v>
      </c>
      <c r="P703" s="69" t="s">
        <v>7602</v>
      </c>
      <c r="Q703" s="16"/>
      <c r="R703" s="18"/>
      <c r="S703" s="18"/>
      <c r="T703" s="12"/>
      <c r="U703" s="16"/>
      <c r="V703" s="16"/>
      <c r="W703" s="22"/>
      <c r="X703" s="22"/>
      <c r="Y703" s="16"/>
      <c r="Z703" s="16"/>
      <c r="AA703" s="12"/>
      <c r="AB703" s="12"/>
      <c r="AC703" s="12"/>
      <c r="AD703" s="12"/>
      <c r="AE703" s="12"/>
      <c r="AF703" s="72"/>
      <c r="AG703" s="72"/>
      <c r="AH703" s="72"/>
      <c r="AI703" s="72"/>
      <c r="AJ703" s="72"/>
      <c r="AK703" s="72"/>
      <c r="AL703" s="72"/>
      <c r="AM703" s="72"/>
    </row>
    <row r="704">
      <c r="A704" s="70">
        <v>703.0</v>
      </c>
      <c r="B704" s="69" t="s">
        <v>4530</v>
      </c>
      <c r="C704" s="70">
        <v>1489.0</v>
      </c>
      <c r="D704" s="70">
        <v>273.0</v>
      </c>
      <c r="E704" s="70">
        <v>28.0</v>
      </c>
      <c r="F704" s="70">
        <v>0.0</v>
      </c>
      <c r="G704" s="70">
        <v>0.0</v>
      </c>
      <c r="H704" s="70">
        <v>0.0</v>
      </c>
      <c r="I704" s="70">
        <v>0.0</v>
      </c>
      <c r="J704" s="70">
        <v>0.0</v>
      </c>
      <c r="K704" s="70">
        <v>0.0</v>
      </c>
      <c r="L704" s="70">
        <v>27.0</v>
      </c>
      <c r="M704" s="69" t="s">
        <v>8762</v>
      </c>
      <c r="N704" s="69" t="s">
        <v>7600</v>
      </c>
      <c r="O704" s="70">
        <v>2043.0</v>
      </c>
      <c r="P704" s="69" t="s">
        <v>7602</v>
      </c>
      <c r="Q704" s="16"/>
      <c r="R704" s="18"/>
      <c r="S704" s="18"/>
      <c r="T704" s="12"/>
      <c r="U704" s="16"/>
      <c r="V704" s="16"/>
      <c r="W704" s="51"/>
      <c r="X704" s="51"/>
      <c r="Y704" s="16"/>
      <c r="Z704" s="16"/>
      <c r="AA704" s="12"/>
      <c r="AB704" s="12"/>
      <c r="AC704" s="12"/>
      <c r="AD704" s="12"/>
      <c r="AE704" s="12"/>
      <c r="AF704" s="72"/>
      <c r="AG704" s="72"/>
      <c r="AH704" s="72"/>
      <c r="AI704" s="72"/>
      <c r="AJ704" s="72"/>
      <c r="AK704" s="72"/>
      <c r="AL704" s="72"/>
      <c r="AM704" s="72"/>
    </row>
    <row r="705">
      <c r="A705" s="70">
        <v>704.0</v>
      </c>
      <c r="B705" s="69" t="s">
        <v>4542</v>
      </c>
      <c r="C705" s="70">
        <v>1773.0</v>
      </c>
      <c r="D705" s="70">
        <v>289.0</v>
      </c>
      <c r="E705" s="70">
        <v>40.0</v>
      </c>
      <c r="F705" s="70">
        <v>0.0</v>
      </c>
      <c r="G705" s="70">
        <v>0.0</v>
      </c>
      <c r="H705" s="70">
        <v>0.0</v>
      </c>
      <c r="I705" s="70">
        <v>0.0</v>
      </c>
      <c r="J705" s="70">
        <v>0.0</v>
      </c>
      <c r="K705" s="70">
        <v>4.0</v>
      </c>
      <c r="L705" s="70">
        <v>28.0</v>
      </c>
      <c r="M705" s="69" t="s">
        <v>7604</v>
      </c>
      <c r="N705" s="69" t="s">
        <v>7600</v>
      </c>
      <c r="O705" s="70">
        <v>2355.0</v>
      </c>
      <c r="P705" s="69" t="s">
        <v>7602</v>
      </c>
      <c r="Q705" s="16"/>
      <c r="R705" s="18"/>
      <c r="S705" s="18"/>
      <c r="T705" s="12"/>
      <c r="U705" s="16"/>
      <c r="V705" s="16"/>
      <c r="W705" s="22"/>
      <c r="X705" s="22"/>
      <c r="Y705" s="16"/>
      <c r="Z705" s="16"/>
      <c r="AA705" s="12"/>
      <c r="AB705" s="12"/>
      <c r="AC705" s="12"/>
      <c r="AD705" s="12"/>
      <c r="AE705" s="12"/>
      <c r="AF705" s="72"/>
      <c r="AG705" s="72"/>
      <c r="AH705" s="72"/>
      <c r="AI705" s="72"/>
      <c r="AJ705" s="72"/>
      <c r="AK705" s="72"/>
      <c r="AL705" s="72"/>
      <c r="AM705" s="72"/>
    </row>
    <row r="706">
      <c r="A706" s="70">
        <v>705.0</v>
      </c>
      <c r="B706" s="69" t="s">
        <v>6767</v>
      </c>
      <c r="C706" s="70">
        <v>3154.0</v>
      </c>
      <c r="D706" s="70">
        <v>577.0</v>
      </c>
      <c r="E706" s="70">
        <v>54.0</v>
      </c>
      <c r="F706" s="70">
        <v>0.0</v>
      </c>
      <c r="G706" s="70">
        <v>0.0</v>
      </c>
      <c r="H706" s="70">
        <v>0.0</v>
      </c>
      <c r="I706" s="70">
        <v>1.0</v>
      </c>
      <c r="J706" s="70">
        <v>0.0</v>
      </c>
      <c r="K706" s="70">
        <v>15.0</v>
      </c>
      <c r="L706" s="70">
        <v>60.0</v>
      </c>
      <c r="M706" s="69" t="s">
        <v>8764</v>
      </c>
      <c r="N706" s="69" t="s">
        <v>7651</v>
      </c>
      <c r="O706" s="70">
        <v>4116.0</v>
      </c>
      <c r="P706" s="69" t="s">
        <v>7602</v>
      </c>
      <c r="Q706" s="16"/>
      <c r="R706" s="18"/>
      <c r="S706" s="18"/>
      <c r="T706" s="12"/>
      <c r="U706" s="16"/>
      <c r="V706" s="16"/>
      <c r="W706" s="22"/>
      <c r="X706" s="22"/>
      <c r="Y706" s="16"/>
      <c r="Z706" s="16"/>
      <c r="AA706" s="12"/>
      <c r="AB706" s="12"/>
      <c r="AC706" s="12"/>
      <c r="AD706" s="12"/>
      <c r="AE706" s="12"/>
      <c r="AF706" s="72"/>
      <c r="AG706" s="72"/>
      <c r="AH706" s="72"/>
      <c r="AI706" s="72"/>
      <c r="AJ706" s="72"/>
      <c r="AK706" s="72"/>
      <c r="AL706" s="72"/>
      <c r="AM706" s="72"/>
    </row>
    <row r="707">
      <c r="A707" s="70">
        <v>706.0</v>
      </c>
      <c r="B707" s="69" t="s">
        <v>7035</v>
      </c>
      <c r="C707" s="70">
        <v>1871.0</v>
      </c>
      <c r="D707" s="70">
        <v>342.0</v>
      </c>
      <c r="E707" s="70">
        <v>66.0</v>
      </c>
      <c r="F707" s="70">
        <v>0.0</v>
      </c>
      <c r="G707" s="70">
        <v>0.0</v>
      </c>
      <c r="H707" s="70">
        <v>0.0</v>
      </c>
      <c r="I707" s="70">
        <v>0.0</v>
      </c>
      <c r="J707" s="70">
        <v>0.0</v>
      </c>
      <c r="K707" s="70">
        <v>7.0</v>
      </c>
      <c r="L707" s="70">
        <v>61.0</v>
      </c>
      <c r="M707" s="69" t="s">
        <v>7609</v>
      </c>
      <c r="N707" s="69" t="s">
        <v>7600</v>
      </c>
      <c r="O707" s="70">
        <v>2502.0</v>
      </c>
      <c r="P707" s="69" t="s">
        <v>7602</v>
      </c>
      <c r="Q707" s="16"/>
      <c r="R707" s="18"/>
      <c r="S707" s="18"/>
      <c r="T707" s="12"/>
      <c r="U707" s="16"/>
      <c r="V707" s="16"/>
      <c r="W707" s="51"/>
      <c r="X707" s="51"/>
      <c r="Y707" s="16"/>
      <c r="Z707" s="16"/>
      <c r="AA707" s="12"/>
      <c r="AB707" s="12"/>
      <c r="AC707" s="12"/>
      <c r="AD707" s="12"/>
      <c r="AE707" s="12"/>
      <c r="AF707" s="72"/>
      <c r="AG707" s="72"/>
      <c r="AH707" s="72"/>
      <c r="AI707" s="72"/>
      <c r="AJ707" s="72"/>
      <c r="AK707" s="72"/>
      <c r="AL707" s="72"/>
      <c r="AM707" s="72"/>
    </row>
    <row r="708">
      <c r="A708" s="70">
        <v>707.0</v>
      </c>
      <c r="B708" s="69" t="s">
        <v>5825</v>
      </c>
      <c r="C708" s="70">
        <v>1652.0</v>
      </c>
      <c r="D708" s="70">
        <v>269.0</v>
      </c>
      <c r="E708" s="70">
        <v>53.0</v>
      </c>
      <c r="F708" s="70">
        <v>1.0</v>
      </c>
      <c r="G708" s="70">
        <v>0.0</v>
      </c>
      <c r="H708" s="70">
        <v>0.0</v>
      </c>
      <c r="I708" s="70">
        <v>0.0</v>
      </c>
      <c r="J708" s="70">
        <v>1.0</v>
      </c>
      <c r="K708" s="70">
        <v>0.0</v>
      </c>
      <c r="L708" s="70">
        <v>42.0</v>
      </c>
      <c r="M708" s="69" t="s">
        <v>7604</v>
      </c>
      <c r="N708" s="69" t="s">
        <v>7600</v>
      </c>
      <c r="O708" s="70">
        <v>2253.0</v>
      </c>
      <c r="P708" s="69" t="s">
        <v>7602</v>
      </c>
      <c r="Q708" s="16"/>
      <c r="R708" s="18"/>
      <c r="S708" s="18"/>
      <c r="T708" s="12"/>
      <c r="U708" s="16"/>
      <c r="V708" s="16"/>
      <c r="W708" s="22"/>
      <c r="X708" s="22"/>
      <c r="Y708" s="22"/>
      <c r="Z708" s="16"/>
      <c r="AA708" s="12"/>
      <c r="AB708" s="12"/>
      <c r="AC708" s="12"/>
      <c r="AD708" s="12"/>
      <c r="AE708" s="12"/>
      <c r="AF708" s="72"/>
      <c r="AG708" s="72"/>
      <c r="AH708" s="72"/>
      <c r="AI708" s="72"/>
      <c r="AJ708" s="72"/>
      <c r="AK708" s="72"/>
      <c r="AL708" s="72"/>
      <c r="AM708" s="72"/>
    </row>
    <row r="709">
      <c r="A709" s="70">
        <v>708.0</v>
      </c>
      <c r="B709" s="69" t="s">
        <v>299</v>
      </c>
      <c r="C709" s="70">
        <v>415.0</v>
      </c>
      <c r="D709" s="70">
        <v>76.0</v>
      </c>
      <c r="E709" s="70">
        <v>4.0</v>
      </c>
      <c r="F709" s="70">
        <v>0.0</v>
      </c>
      <c r="G709" s="70">
        <v>0.0</v>
      </c>
      <c r="H709" s="70">
        <v>0.0</v>
      </c>
      <c r="I709" s="70">
        <v>0.0</v>
      </c>
      <c r="J709" s="70">
        <v>0.0</v>
      </c>
      <c r="K709" s="70">
        <v>0.0</v>
      </c>
      <c r="L709" s="70">
        <v>6.0</v>
      </c>
      <c r="M709" s="69" t="s">
        <v>7604</v>
      </c>
      <c r="N709" s="69" t="s">
        <v>7600</v>
      </c>
      <c r="O709" s="70">
        <v>574.0</v>
      </c>
      <c r="P709" s="69" t="s">
        <v>7602</v>
      </c>
      <c r="Q709" s="16"/>
      <c r="R709" s="18"/>
      <c r="S709" s="18"/>
      <c r="T709" s="12"/>
      <c r="U709" s="16"/>
      <c r="V709" s="16"/>
      <c r="W709" s="51"/>
      <c r="X709" s="51"/>
      <c r="Y709" s="16"/>
      <c r="Z709" s="16"/>
      <c r="AA709" s="12"/>
      <c r="AB709" s="12"/>
      <c r="AC709" s="12"/>
      <c r="AD709" s="12"/>
      <c r="AE709" s="12"/>
      <c r="AF709" s="72"/>
      <c r="AG709" s="72"/>
      <c r="AH709" s="72"/>
      <c r="AI709" s="72"/>
      <c r="AJ709" s="72"/>
      <c r="AK709" s="72"/>
      <c r="AL709" s="72"/>
      <c r="AM709" s="72"/>
    </row>
    <row r="710">
      <c r="A710" s="70">
        <v>709.0</v>
      </c>
      <c r="B710" s="69" t="s">
        <v>5087</v>
      </c>
      <c r="C710" s="70">
        <v>1767.0</v>
      </c>
      <c r="D710" s="70">
        <v>310.0</v>
      </c>
      <c r="E710" s="70">
        <v>56.0</v>
      </c>
      <c r="F710" s="70">
        <v>1.0</v>
      </c>
      <c r="G710" s="70">
        <v>0.0</v>
      </c>
      <c r="H710" s="70">
        <v>0.0</v>
      </c>
      <c r="I710" s="70">
        <v>0.0</v>
      </c>
      <c r="J710" s="70">
        <v>0.0</v>
      </c>
      <c r="K710" s="70">
        <v>6.0</v>
      </c>
      <c r="L710" s="70">
        <v>42.0</v>
      </c>
      <c r="M710" s="69" t="s">
        <v>7609</v>
      </c>
      <c r="N710" s="69" t="s">
        <v>7600</v>
      </c>
      <c r="O710" s="70">
        <v>2348.0</v>
      </c>
      <c r="P710" s="69" t="s">
        <v>7602</v>
      </c>
      <c r="Q710" s="16"/>
      <c r="R710" s="18"/>
      <c r="S710" s="18"/>
      <c r="T710" s="12"/>
      <c r="U710" s="16"/>
      <c r="V710" s="16"/>
      <c r="W710" s="51"/>
      <c r="X710" s="51"/>
      <c r="Y710" s="16"/>
      <c r="Z710" s="16"/>
      <c r="AC710" s="16"/>
      <c r="AD710" s="16"/>
      <c r="AE710" s="16"/>
      <c r="AF710" s="72"/>
      <c r="AG710" s="72"/>
      <c r="AH710" s="72"/>
      <c r="AI710" s="72"/>
      <c r="AJ710" s="72"/>
      <c r="AK710" s="72"/>
      <c r="AL710" s="72"/>
      <c r="AM710" s="72"/>
    </row>
    <row r="711">
      <c r="A711" s="70">
        <v>710.0</v>
      </c>
      <c r="B711" s="69" t="s">
        <v>2541</v>
      </c>
      <c r="C711" s="70">
        <v>1520.0</v>
      </c>
      <c r="D711" s="70">
        <v>280.0</v>
      </c>
      <c r="E711" s="70">
        <v>41.0</v>
      </c>
      <c r="F711" s="70">
        <v>0.0</v>
      </c>
      <c r="G711" s="70">
        <v>0.0</v>
      </c>
      <c r="H711" s="70">
        <v>0.0</v>
      </c>
      <c r="I711" s="70">
        <v>0.0</v>
      </c>
      <c r="J711" s="70">
        <v>0.0</v>
      </c>
      <c r="K711" s="70">
        <v>0.0</v>
      </c>
      <c r="L711" s="70">
        <v>41.0</v>
      </c>
      <c r="M711" s="69" t="s">
        <v>7604</v>
      </c>
      <c r="N711" s="69" t="s">
        <v>7600</v>
      </c>
      <c r="O711" s="70">
        <v>2024.0</v>
      </c>
      <c r="P711" s="69" t="s">
        <v>7602</v>
      </c>
      <c r="Q711" s="16"/>
      <c r="R711" s="18"/>
      <c r="S711" s="18"/>
      <c r="T711" s="12"/>
      <c r="U711" s="16"/>
      <c r="V711" s="16"/>
      <c r="W711" s="22"/>
      <c r="X711" s="22"/>
      <c r="Y711" s="16"/>
      <c r="Z711" s="16"/>
      <c r="AC711" s="16"/>
      <c r="AD711" s="16"/>
      <c r="AE711" s="16"/>
      <c r="AF711" s="72"/>
      <c r="AG711" s="72"/>
      <c r="AH711" s="72"/>
      <c r="AI711" s="72"/>
      <c r="AJ711" s="72"/>
      <c r="AK711" s="72"/>
      <c r="AL711" s="72"/>
      <c r="AM711" s="72"/>
    </row>
    <row r="712">
      <c r="A712" s="70">
        <v>711.0</v>
      </c>
      <c r="B712" s="69" t="s">
        <v>6777</v>
      </c>
      <c r="C712" s="70">
        <v>3679.0</v>
      </c>
      <c r="D712" s="70">
        <v>590.0</v>
      </c>
      <c r="E712" s="70">
        <v>86.0</v>
      </c>
      <c r="F712" s="70">
        <v>0.0</v>
      </c>
      <c r="G712" s="70">
        <v>1.0</v>
      </c>
      <c r="H712" s="70">
        <v>0.0</v>
      </c>
      <c r="I712" s="70">
        <v>0.0</v>
      </c>
      <c r="J712" s="70">
        <v>2.0</v>
      </c>
      <c r="K712" s="70">
        <v>2.0</v>
      </c>
      <c r="L712" s="70">
        <v>111.0</v>
      </c>
      <c r="M712" s="69" t="s">
        <v>7604</v>
      </c>
      <c r="N712" s="69" t="s">
        <v>7600</v>
      </c>
      <c r="O712" s="70">
        <v>4885.0</v>
      </c>
      <c r="P712" s="69" t="s">
        <v>7602</v>
      </c>
      <c r="Q712" s="16"/>
      <c r="R712" s="18"/>
      <c r="S712" s="18"/>
      <c r="T712" s="12"/>
      <c r="U712" s="16"/>
      <c r="V712" s="16"/>
      <c r="W712" s="22"/>
      <c r="X712" s="22"/>
      <c r="Y712" s="16"/>
      <c r="Z712" s="16"/>
      <c r="AC712" s="16"/>
      <c r="AD712" s="16"/>
      <c r="AE712" s="16"/>
      <c r="AF712" s="72"/>
      <c r="AG712" s="72"/>
      <c r="AH712" s="72"/>
      <c r="AI712" s="72"/>
      <c r="AJ712" s="72"/>
      <c r="AK712" s="72"/>
      <c r="AL712" s="72"/>
      <c r="AM712" s="72"/>
    </row>
    <row r="713">
      <c r="A713" s="70">
        <v>712.0</v>
      </c>
      <c r="B713" s="69" t="s">
        <v>7061</v>
      </c>
      <c r="C713" s="70">
        <v>515.0</v>
      </c>
      <c r="D713" s="70">
        <v>93.0</v>
      </c>
      <c r="E713" s="70">
        <v>15.0</v>
      </c>
      <c r="F713" s="70">
        <v>0.0</v>
      </c>
      <c r="G713" s="70">
        <v>0.0</v>
      </c>
      <c r="H713" s="70">
        <v>0.0</v>
      </c>
      <c r="I713" s="70">
        <v>1.0</v>
      </c>
      <c r="J713" s="70">
        <v>0.0</v>
      </c>
      <c r="K713" s="70">
        <v>4.0</v>
      </c>
      <c r="L713" s="70">
        <v>17.0</v>
      </c>
      <c r="M713" s="69" t="s">
        <v>7753</v>
      </c>
      <c r="N713" s="69" t="s">
        <v>7616</v>
      </c>
      <c r="O713" s="70">
        <v>679.0</v>
      </c>
      <c r="P713" s="69" t="s">
        <v>7602</v>
      </c>
      <c r="Q713" s="16"/>
      <c r="R713" s="18"/>
      <c r="S713" s="18"/>
      <c r="T713" s="12"/>
      <c r="U713" s="16"/>
      <c r="V713" s="16"/>
      <c r="W713" s="51"/>
      <c r="X713" s="51"/>
      <c r="Y713" s="16"/>
      <c r="Z713" s="16"/>
      <c r="AC713" s="16"/>
      <c r="AD713" s="16"/>
      <c r="AE713" s="16"/>
      <c r="AF713" s="72"/>
      <c r="AG713" s="72"/>
      <c r="AH713" s="72"/>
      <c r="AI713" s="72"/>
      <c r="AJ713" s="72"/>
      <c r="AK713" s="72"/>
      <c r="AL713" s="72"/>
      <c r="AM713" s="72"/>
    </row>
    <row r="714">
      <c r="A714" s="70">
        <v>713.0</v>
      </c>
      <c r="B714" s="69" t="s">
        <v>3556</v>
      </c>
      <c r="C714" s="70">
        <v>934.0</v>
      </c>
      <c r="D714" s="70">
        <v>149.0</v>
      </c>
      <c r="E714" s="70">
        <v>23.0</v>
      </c>
      <c r="F714" s="70">
        <v>1.0</v>
      </c>
      <c r="G714" s="70">
        <v>0.0</v>
      </c>
      <c r="H714" s="70">
        <v>0.0</v>
      </c>
      <c r="I714" s="70">
        <v>0.0</v>
      </c>
      <c r="J714" s="70">
        <v>0.0</v>
      </c>
      <c r="K714" s="70">
        <v>3.0</v>
      </c>
      <c r="L714" s="70">
        <v>27.0</v>
      </c>
      <c r="M714" s="69" t="s">
        <v>7604</v>
      </c>
      <c r="N714" s="69" t="s">
        <v>7600</v>
      </c>
      <c r="O714" s="70">
        <v>1111.0</v>
      </c>
      <c r="P714" s="69" t="s">
        <v>7605</v>
      </c>
      <c r="Q714" s="16"/>
      <c r="R714" s="18"/>
      <c r="S714" s="18"/>
      <c r="T714" s="12"/>
      <c r="U714" s="16"/>
      <c r="V714" s="16"/>
      <c r="W714" s="51"/>
      <c r="X714" s="51"/>
      <c r="Y714" s="16"/>
      <c r="Z714" s="16"/>
      <c r="AC714" s="16"/>
      <c r="AD714" s="16"/>
      <c r="AE714" s="16"/>
      <c r="AF714" s="72"/>
      <c r="AG714" s="72"/>
      <c r="AH714" s="72"/>
      <c r="AI714" s="72"/>
      <c r="AJ714" s="72"/>
      <c r="AK714" s="72"/>
      <c r="AL714" s="72"/>
      <c r="AM714" s="72"/>
    </row>
    <row r="715">
      <c r="A715" s="70">
        <v>714.0</v>
      </c>
      <c r="B715" s="69" t="s">
        <v>3161</v>
      </c>
      <c r="C715" s="70">
        <v>2566.0</v>
      </c>
      <c r="D715" s="70">
        <v>403.0</v>
      </c>
      <c r="E715" s="70">
        <v>83.0</v>
      </c>
      <c r="F715" s="70">
        <v>1.0</v>
      </c>
      <c r="G715" s="70">
        <v>0.0</v>
      </c>
      <c r="H715" s="70">
        <v>0.0</v>
      </c>
      <c r="I715" s="70">
        <v>2.0</v>
      </c>
      <c r="J715" s="70">
        <v>0.0</v>
      </c>
      <c r="K715" s="70">
        <v>20.0</v>
      </c>
      <c r="L715" s="70">
        <v>50.0</v>
      </c>
      <c r="M715" s="69" t="s">
        <v>7662</v>
      </c>
      <c r="N715" s="69" t="s">
        <v>7600</v>
      </c>
      <c r="O715" s="70">
        <v>3329.0</v>
      </c>
      <c r="P715" s="69" t="s">
        <v>7602</v>
      </c>
      <c r="Q715" s="16"/>
      <c r="R715" s="18"/>
      <c r="S715" s="18"/>
      <c r="T715" s="12"/>
      <c r="U715" s="16"/>
      <c r="V715" s="16"/>
      <c r="W715" s="51"/>
      <c r="X715" s="51"/>
      <c r="Y715" s="16"/>
      <c r="Z715" s="16"/>
      <c r="AC715" s="16"/>
      <c r="AD715" s="16"/>
      <c r="AE715" s="16"/>
      <c r="AF715" s="72"/>
      <c r="AG715" s="72"/>
      <c r="AH715" s="72"/>
      <c r="AI715" s="72"/>
      <c r="AJ715" s="72"/>
      <c r="AK715" s="72"/>
      <c r="AL715" s="72"/>
      <c r="AM715" s="72"/>
    </row>
    <row r="716">
      <c r="A716" s="70">
        <v>715.0</v>
      </c>
      <c r="B716" s="69" t="s">
        <v>7075</v>
      </c>
      <c r="C716" s="70">
        <v>3394.0</v>
      </c>
      <c r="D716" s="70">
        <v>627.0</v>
      </c>
      <c r="E716" s="70">
        <v>151.0</v>
      </c>
      <c r="F716" s="70">
        <v>0.0</v>
      </c>
      <c r="G716" s="70">
        <v>0.0</v>
      </c>
      <c r="H716" s="70">
        <v>0.0</v>
      </c>
      <c r="I716" s="70">
        <v>4.0</v>
      </c>
      <c r="J716" s="70">
        <v>8.0</v>
      </c>
      <c r="K716" s="70">
        <v>39.0</v>
      </c>
      <c r="L716" s="70">
        <v>142.0</v>
      </c>
      <c r="M716" s="69" t="s">
        <v>7615</v>
      </c>
      <c r="N716" s="69" t="s">
        <v>7616</v>
      </c>
      <c r="O716" s="70">
        <v>4335.0</v>
      </c>
      <c r="P716" s="69" t="s">
        <v>7605</v>
      </c>
      <c r="Q716" s="16"/>
      <c r="R716" s="18"/>
      <c r="S716" s="18"/>
      <c r="T716" s="12"/>
      <c r="U716" s="16"/>
      <c r="V716" s="16"/>
      <c r="W716" s="51"/>
      <c r="X716" s="51"/>
      <c r="Y716" s="16"/>
      <c r="Z716" s="16"/>
      <c r="AC716" s="16"/>
      <c r="AD716" s="16"/>
      <c r="AE716" s="16"/>
      <c r="AF716" s="72"/>
      <c r="AG716" s="72"/>
      <c r="AH716" s="72"/>
      <c r="AI716" s="72"/>
      <c r="AJ716" s="72"/>
      <c r="AK716" s="72"/>
      <c r="AL716" s="72"/>
      <c r="AM716" s="72"/>
    </row>
    <row r="717">
      <c r="A717" s="70">
        <v>716.0</v>
      </c>
      <c r="B717" s="69" t="s">
        <v>5835</v>
      </c>
      <c r="C717" s="70">
        <v>1467.0</v>
      </c>
      <c r="D717" s="70">
        <v>271.0</v>
      </c>
      <c r="E717" s="70">
        <v>30.0</v>
      </c>
      <c r="F717" s="70">
        <v>0.0</v>
      </c>
      <c r="G717" s="70">
        <v>0.0</v>
      </c>
      <c r="H717" s="70">
        <v>0.0</v>
      </c>
      <c r="I717" s="70">
        <v>0.0</v>
      </c>
      <c r="J717" s="70">
        <v>0.0</v>
      </c>
      <c r="K717" s="70">
        <v>7.0</v>
      </c>
      <c r="L717" s="70">
        <v>49.0</v>
      </c>
      <c r="M717" s="69" t="s">
        <v>7607</v>
      </c>
      <c r="N717" s="69" t="s">
        <v>7600</v>
      </c>
      <c r="O717" s="70">
        <v>2027.0</v>
      </c>
      <c r="P717" s="69" t="s">
        <v>7602</v>
      </c>
      <c r="Q717" s="16"/>
      <c r="R717" s="18"/>
      <c r="S717" s="18"/>
      <c r="T717" s="12"/>
      <c r="U717" s="16"/>
      <c r="V717" s="16"/>
      <c r="W717" s="51"/>
      <c r="X717" s="51"/>
      <c r="Y717" s="16"/>
      <c r="Z717" s="16"/>
      <c r="AC717" s="16"/>
      <c r="AD717" s="16"/>
      <c r="AE717" s="16"/>
      <c r="AF717" s="72"/>
      <c r="AG717" s="72"/>
      <c r="AH717" s="72"/>
      <c r="AI717" s="72"/>
      <c r="AJ717" s="72"/>
      <c r="AK717" s="72"/>
      <c r="AL717" s="72"/>
      <c r="AM717" s="72"/>
    </row>
    <row r="718">
      <c r="A718" s="70">
        <v>717.0</v>
      </c>
      <c r="B718" s="69" t="s">
        <v>7087</v>
      </c>
      <c r="C718" s="70">
        <v>1478.0</v>
      </c>
      <c r="D718" s="70">
        <v>266.0</v>
      </c>
      <c r="E718" s="70">
        <v>38.0</v>
      </c>
      <c r="F718" s="70">
        <v>1.0</v>
      </c>
      <c r="G718" s="70">
        <v>0.0</v>
      </c>
      <c r="H718" s="70">
        <v>0.0</v>
      </c>
      <c r="I718" s="70">
        <v>0.0</v>
      </c>
      <c r="J718" s="70">
        <v>1.0</v>
      </c>
      <c r="K718" s="70">
        <v>0.0</v>
      </c>
      <c r="L718" s="70">
        <v>34.0</v>
      </c>
      <c r="M718" s="69" t="s">
        <v>7604</v>
      </c>
      <c r="N718" s="69" t="s">
        <v>7600</v>
      </c>
      <c r="O718" s="70">
        <v>1865.0</v>
      </c>
      <c r="P718" s="72"/>
      <c r="Q718" s="16"/>
      <c r="R718" s="18"/>
      <c r="S718" s="18"/>
      <c r="T718" s="12"/>
      <c r="U718" s="16"/>
      <c r="V718" s="16"/>
      <c r="W718" s="51"/>
      <c r="X718" s="51"/>
      <c r="Y718" s="16"/>
      <c r="Z718" s="16"/>
      <c r="AC718" s="16"/>
      <c r="AD718" s="16"/>
      <c r="AE718" s="16"/>
      <c r="AF718" s="72"/>
      <c r="AG718" s="72"/>
      <c r="AH718" s="72"/>
      <c r="AI718" s="72"/>
      <c r="AJ718" s="72"/>
      <c r="AK718" s="72"/>
      <c r="AL718" s="72"/>
      <c r="AM718" s="72"/>
    </row>
    <row r="719">
      <c r="A719" s="70">
        <v>718.0</v>
      </c>
      <c r="B719" s="69" t="s">
        <v>6786</v>
      </c>
      <c r="C719" s="70">
        <v>847.0</v>
      </c>
      <c r="D719" s="70">
        <v>166.0</v>
      </c>
      <c r="E719" s="70">
        <v>22.0</v>
      </c>
      <c r="F719" s="70">
        <v>0.0</v>
      </c>
      <c r="G719" s="70">
        <v>0.0</v>
      </c>
      <c r="H719" s="70">
        <v>0.0</v>
      </c>
      <c r="I719" s="70">
        <v>0.0</v>
      </c>
      <c r="J719" s="70">
        <v>0.0</v>
      </c>
      <c r="K719" s="70">
        <v>1.0</v>
      </c>
      <c r="L719" s="70">
        <v>22.0</v>
      </c>
      <c r="M719" s="69" t="s">
        <v>7604</v>
      </c>
      <c r="N719" s="69" t="s">
        <v>7600</v>
      </c>
      <c r="O719" s="70">
        <v>1164.0</v>
      </c>
      <c r="P719" s="69" t="s">
        <v>7602</v>
      </c>
      <c r="Q719" s="16"/>
      <c r="R719" s="18"/>
      <c r="S719" s="18"/>
      <c r="T719" s="12"/>
      <c r="U719" s="16"/>
      <c r="V719" s="16"/>
      <c r="W719" s="51"/>
      <c r="X719" s="51"/>
      <c r="Y719" s="16"/>
      <c r="Z719" s="16"/>
      <c r="AC719" s="16"/>
      <c r="AD719" s="16"/>
      <c r="AE719" s="16"/>
      <c r="AF719" s="72"/>
      <c r="AG719" s="72"/>
      <c r="AH719" s="72"/>
      <c r="AI719" s="72"/>
      <c r="AJ719" s="72"/>
      <c r="AK719" s="72"/>
      <c r="AL719" s="72"/>
      <c r="AM719" s="72"/>
    </row>
    <row r="720">
      <c r="A720" s="70">
        <v>719.0</v>
      </c>
      <c r="B720" s="69" t="s">
        <v>5208</v>
      </c>
      <c r="C720" s="70">
        <v>1612.0</v>
      </c>
      <c r="D720" s="70">
        <v>288.0</v>
      </c>
      <c r="E720" s="70">
        <v>66.0</v>
      </c>
      <c r="F720" s="70">
        <v>1.0</v>
      </c>
      <c r="G720" s="70">
        <v>0.0</v>
      </c>
      <c r="H720" s="70">
        <v>0.0</v>
      </c>
      <c r="I720" s="70">
        <v>0.0</v>
      </c>
      <c r="J720" s="70">
        <v>1.0</v>
      </c>
      <c r="K720" s="70">
        <v>2.0</v>
      </c>
      <c r="L720" s="70">
        <v>25.0</v>
      </c>
      <c r="M720" s="69" t="s">
        <v>7621</v>
      </c>
      <c r="N720" s="69" t="s">
        <v>7600</v>
      </c>
      <c r="O720" s="70">
        <v>1977.0</v>
      </c>
      <c r="P720" s="69" t="s">
        <v>7602</v>
      </c>
      <c r="Q720" s="16"/>
      <c r="R720" s="18"/>
      <c r="S720" s="18"/>
      <c r="T720" s="12"/>
      <c r="U720" s="16"/>
      <c r="V720" s="16"/>
      <c r="W720" s="51"/>
      <c r="X720" s="51"/>
      <c r="Y720" s="16"/>
      <c r="Z720" s="16"/>
      <c r="AC720" s="16"/>
      <c r="AD720" s="16"/>
      <c r="AE720" s="16"/>
      <c r="AF720" s="72"/>
      <c r="AG720" s="72"/>
      <c r="AH720" s="72"/>
      <c r="AI720" s="72"/>
      <c r="AJ720" s="72"/>
      <c r="AK720" s="72"/>
      <c r="AL720" s="72"/>
      <c r="AM720" s="72"/>
    </row>
    <row r="721">
      <c r="A721" s="70">
        <v>720.0</v>
      </c>
      <c r="B721" s="69" t="s">
        <v>3566</v>
      </c>
      <c r="C721" s="70">
        <v>2806.0</v>
      </c>
      <c r="D721" s="70">
        <v>491.0</v>
      </c>
      <c r="E721" s="70">
        <v>76.0</v>
      </c>
      <c r="F721" s="70">
        <v>0.0</v>
      </c>
      <c r="G721" s="70">
        <v>0.0</v>
      </c>
      <c r="H721" s="70">
        <v>0.0</v>
      </c>
      <c r="I721" s="70">
        <v>1.0</v>
      </c>
      <c r="J721" s="70">
        <v>1.0</v>
      </c>
      <c r="K721" s="70">
        <v>21.0</v>
      </c>
      <c r="L721" s="70">
        <v>71.0</v>
      </c>
      <c r="M721" s="69" t="s">
        <v>7604</v>
      </c>
      <c r="N721" s="69" t="s">
        <v>7600</v>
      </c>
      <c r="O721" s="70">
        <v>3662.0</v>
      </c>
      <c r="P721" s="69" t="s">
        <v>7602</v>
      </c>
      <c r="Q721" s="16"/>
      <c r="R721" s="18"/>
      <c r="S721" s="18"/>
      <c r="T721" s="12"/>
      <c r="U721" s="16"/>
      <c r="V721" s="16"/>
      <c r="W721" s="51"/>
      <c r="X721" s="51"/>
      <c r="Y721" s="16"/>
      <c r="Z721" s="16"/>
      <c r="AC721" s="16"/>
      <c r="AD721" s="16"/>
      <c r="AE721" s="16"/>
      <c r="AF721" s="72"/>
      <c r="AG721" s="72"/>
      <c r="AH721" s="72"/>
      <c r="AI721" s="72"/>
      <c r="AJ721" s="72"/>
      <c r="AK721" s="72"/>
      <c r="AL721" s="72"/>
      <c r="AM721" s="72"/>
    </row>
    <row r="722">
      <c r="A722" s="70">
        <v>721.0</v>
      </c>
      <c r="B722" s="69" t="s">
        <v>3582</v>
      </c>
      <c r="C722" s="70">
        <v>1217.0</v>
      </c>
      <c r="D722" s="70">
        <v>229.0</v>
      </c>
      <c r="E722" s="70">
        <v>26.0</v>
      </c>
      <c r="F722" s="70">
        <v>0.0</v>
      </c>
      <c r="G722" s="70">
        <v>0.0</v>
      </c>
      <c r="H722" s="70">
        <v>0.0</v>
      </c>
      <c r="I722" s="70">
        <v>0.0</v>
      </c>
      <c r="J722" s="70">
        <v>1.0</v>
      </c>
      <c r="K722" s="70">
        <v>4.0</v>
      </c>
      <c r="L722" s="70">
        <v>42.0</v>
      </c>
      <c r="M722" s="69" t="s">
        <v>7604</v>
      </c>
      <c r="N722" s="69" t="s">
        <v>7600</v>
      </c>
      <c r="O722" s="70">
        <v>1594.0</v>
      </c>
      <c r="P722" s="69" t="s">
        <v>7602</v>
      </c>
      <c r="Q722" s="16"/>
      <c r="R722" s="18"/>
      <c r="S722" s="18"/>
      <c r="T722" s="12"/>
      <c r="U722" s="16"/>
      <c r="V722" s="16"/>
      <c r="W722" s="51"/>
      <c r="X722" s="51"/>
      <c r="Y722" s="16"/>
      <c r="Z722" s="16"/>
      <c r="AC722" s="16"/>
      <c r="AD722" s="16"/>
      <c r="AE722" s="16"/>
      <c r="AF722" s="72"/>
      <c r="AG722" s="72"/>
      <c r="AH722" s="72"/>
      <c r="AI722" s="72"/>
      <c r="AJ722" s="72"/>
      <c r="AK722" s="72"/>
      <c r="AL722" s="72"/>
      <c r="AM722" s="72"/>
    </row>
    <row r="723">
      <c r="A723" s="70">
        <v>722.0</v>
      </c>
      <c r="B723" s="69" t="s">
        <v>3592</v>
      </c>
      <c r="C723" s="70">
        <v>1104.0</v>
      </c>
      <c r="D723" s="70">
        <v>196.0</v>
      </c>
      <c r="E723" s="70">
        <v>29.0</v>
      </c>
      <c r="F723" s="70">
        <v>0.0</v>
      </c>
      <c r="G723" s="70">
        <v>0.0</v>
      </c>
      <c r="H723" s="70">
        <v>0.0</v>
      </c>
      <c r="I723" s="70">
        <v>0.0</v>
      </c>
      <c r="J723" s="70">
        <v>3.0</v>
      </c>
      <c r="K723" s="70">
        <v>0.0</v>
      </c>
      <c r="L723" s="70">
        <v>19.0</v>
      </c>
      <c r="M723" s="69" t="s">
        <v>7897</v>
      </c>
      <c r="N723" s="69" t="s">
        <v>7613</v>
      </c>
      <c r="O723" s="70">
        <v>1452.0</v>
      </c>
      <c r="P723" s="69" t="s">
        <v>7602</v>
      </c>
      <c r="Q723" s="16"/>
      <c r="R723" s="18"/>
      <c r="S723" s="18"/>
      <c r="T723" s="12"/>
      <c r="U723" s="16"/>
      <c r="V723" s="16"/>
      <c r="W723" s="51"/>
      <c r="X723" s="51"/>
      <c r="Y723" s="16"/>
      <c r="Z723" s="16"/>
      <c r="AC723" s="16"/>
      <c r="AD723" s="16"/>
      <c r="AE723" s="16"/>
      <c r="AF723" s="72"/>
      <c r="AG723" s="72"/>
      <c r="AH723" s="72"/>
      <c r="AI723" s="72"/>
      <c r="AJ723" s="72"/>
      <c r="AK723" s="72"/>
      <c r="AL723" s="72"/>
      <c r="AM723" s="72"/>
    </row>
    <row r="724">
      <c r="A724" s="70">
        <v>723.0</v>
      </c>
      <c r="B724" s="69" t="s">
        <v>3826</v>
      </c>
      <c r="C724" s="70">
        <v>3003.0</v>
      </c>
      <c r="D724" s="70">
        <v>506.0</v>
      </c>
      <c r="E724" s="70">
        <v>149.0</v>
      </c>
      <c r="F724" s="70">
        <v>1.0</v>
      </c>
      <c r="G724" s="70">
        <v>0.0</v>
      </c>
      <c r="H724" s="70">
        <v>0.0</v>
      </c>
      <c r="I724" s="70">
        <v>0.0</v>
      </c>
      <c r="J724" s="70">
        <v>0.0</v>
      </c>
      <c r="K724" s="70">
        <v>5.0</v>
      </c>
      <c r="L724" s="70">
        <v>71.0</v>
      </c>
      <c r="M724" s="69" t="s">
        <v>7609</v>
      </c>
      <c r="N724" s="69" t="s">
        <v>7600</v>
      </c>
      <c r="O724" s="70">
        <v>3991.0</v>
      </c>
      <c r="P724" s="69" t="s">
        <v>7602</v>
      </c>
      <c r="Q724" s="16"/>
      <c r="R724" s="18"/>
      <c r="S724" s="18"/>
      <c r="T724" s="12"/>
      <c r="U724" s="16"/>
      <c r="V724" s="16"/>
      <c r="W724" s="22"/>
      <c r="X724" s="22"/>
      <c r="Y724" s="22"/>
      <c r="Z724" s="16"/>
      <c r="AC724" s="16"/>
      <c r="AD724" s="16"/>
      <c r="AE724" s="16"/>
      <c r="AF724" s="72"/>
      <c r="AG724" s="72"/>
      <c r="AH724" s="72"/>
      <c r="AI724" s="72"/>
      <c r="AJ724" s="72"/>
      <c r="AK724" s="72"/>
      <c r="AL724" s="72"/>
      <c r="AM724" s="72"/>
    </row>
    <row r="725">
      <c r="A725" s="70">
        <v>724.0</v>
      </c>
      <c r="B725" s="69" t="s">
        <v>3971</v>
      </c>
      <c r="C725" s="70">
        <v>551.0</v>
      </c>
      <c r="D725" s="70">
        <v>98.0</v>
      </c>
      <c r="E725" s="70">
        <v>18.0</v>
      </c>
      <c r="F725" s="70">
        <v>0.0</v>
      </c>
      <c r="G725" s="70">
        <v>0.0</v>
      </c>
      <c r="H725" s="70">
        <v>0.0</v>
      </c>
      <c r="I725" s="70">
        <v>0.0</v>
      </c>
      <c r="J725" s="70">
        <v>0.0</v>
      </c>
      <c r="K725" s="70">
        <v>2.0</v>
      </c>
      <c r="L725" s="70">
        <v>20.0</v>
      </c>
      <c r="M725" s="69" t="s">
        <v>7604</v>
      </c>
      <c r="N725" s="69" t="s">
        <v>7600</v>
      </c>
      <c r="O725" s="70">
        <v>722.0</v>
      </c>
      <c r="P725" s="69" t="s">
        <v>7602</v>
      </c>
      <c r="Q725" s="16"/>
      <c r="R725" s="18"/>
      <c r="S725" s="18"/>
      <c r="T725" s="12"/>
      <c r="U725" s="16"/>
      <c r="V725" s="16"/>
      <c r="W725" s="22"/>
      <c r="X725" s="22"/>
      <c r="Y725" s="22"/>
      <c r="Z725" s="16"/>
      <c r="AC725" s="16"/>
      <c r="AD725" s="16"/>
      <c r="AE725" s="16"/>
      <c r="AF725" s="72"/>
      <c r="AG725" s="72"/>
      <c r="AH725" s="72"/>
      <c r="AI725" s="72"/>
      <c r="AJ725" s="72"/>
      <c r="AK725" s="72"/>
      <c r="AL725" s="72"/>
      <c r="AM725" s="72"/>
    </row>
    <row r="726">
      <c r="A726" s="70">
        <v>725.0</v>
      </c>
      <c r="B726" s="69" t="s">
        <v>3983</v>
      </c>
      <c r="C726" s="70">
        <v>1216.0</v>
      </c>
      <c r="D726" s="70">
        <v>219.0</v>
      </c>
      <c r="E726" s="70">
        <v>39.0</v>
      </c>
      <c r="F726" s="70">
        <v>1.0</v>
      </c>
      <c r="G726" s="70">
        <v>0.0</v>
      </c>
      <c r="H726" s="70">
        <v>0.0</v>
      </c>
      <c r="I726" s="70">
        <v>0.0</v>
      </c>
      <c r="J726" s="70">
        <v>0.0</v>
      </c>
      <c r="K726" s="70">
        <v>0.0</v>
      </c>
      <c r="L726" s="70">
        <v>44.0</v>
      </c>
      <c r="M726" s="69" t="s">
        <v>7604</v>
      </c>
      <c r="N726" s="69" t="s">
        <v>7600</v>
      </c>
      <c r="O726" s="70">
        <v>1595.0</v>
      </c>
      <c r="P726" s="69" t="s">
        <v>7602</v>
      </c>
      <c r="Q726" s="16"/>
      <c r="R726" s="18"/>
      <c r="S726" s="18"/>
      <c r="T726" s="12"/>
      <c r="U726" s="16"/>
      <c r="V726" s="16"/>
      <c r="W726" s="22"/>
      <c r="X726" s="22"/>
      <c r="Y726" s="22"/>
      <c r="Z726" s="16"/>
      <c r="AA726" s="12"/>
      <c r="AB726" s="12"/>
      <c r="AC726" s="12"/>
      <c r="AD726" s="12"/>
      <c r="AE726" s="12"/>
      <c r="AF726" s="72"/>
      <c r="AG726" s="72"/>
      <c r="AH726" s="72"/>
      <c r="AI726" s="72"/>
      <c r="AJ726" s="72"/>
      <c r="AK726" s="72"/>
      <c r="AL726" s="72"/>
      <c r="AM726" s="72"/>
    </row>
    <row r="727">
      <c r="A727" s="70">
        <v>726.0</v>
      </c>
      <c r="B727" s="69" t="s">
        <v>4989</v>
      </c>
      <c r="C727" s="70">
        <v>1378.0</v>
      </c>
      <c r="D727" s="70">
        <v>237.0</v>
      </c>
      <c r="E727" s="70">
        <v>26.0</v>
      </c>
      <c r="F727" s="70">
        <v>0.0</v>
      </c>
      <c r="G727" s="70">
        <v>0.0</v>
      </c>
      <c r="H727" s="70">
        <v>0.0</v>
      </c>
      <c r="I727" s="70">
        <v>1.0</v>
      </c>
      <c r="J727" s="70">
        <v>0.0</v>
      </c>
      <c r="K727" s="70">
        <v>2.0</v>
      </c>
      <c r="L727" s="70">
        <v>40.0</v>
      </c>
      <c r="M727" s="69" t="s">
        <v>7604</v>
      </c>
      <c r="N727" s="69" t="s">
        <v>7600</v>
      </c>
      <c r="O727" s="70">
        <v>1890.0</v>
      </c>
      <c r="P727" s="69" t="s">
        <v>7602</v>
      </c>
      <c r="Q727" s="16"/>
      <c r="R727" s="18"/>
      <c r="S727" s="18"/>
      <c r="T727" s="12"/>
      <c r="U727" s="16"/>
      <c r="V727" s="16"/>
      <c r="W727" s="22"/>
      <c r="X727" s="22"/>
      <c r="Y727" s="22"/>
      <c r="Z727" s="16"/>
      <c r="AA727" s="12"/>
      <c r="AB727" s="12"/>
      <c r="AC727" s="12"/>
      <c r="AD727" s="12"/>
      <c r="AE727" s="12"/>
      <c r="AF727" s="72"/>
      <c r="AG727" s="72"/>
      <c r="AH727" s="72"/>
      <c r="AI727" s="72"/>
      <c r="AJ727" s="72"/>
      <c r="AK727" s="72"/>
      <c r="AL727" s="72"/>
      <c r="AM727" s="72"/>
    </row>
    <row r="728">
      <c r="A728" s="70">
        <v>727.0</v>
      </c>
      <c r="B728" s="69" t="s">
        <v>7120</v>
      </c>
      <c r="C728" s="70">
        <v>1176.0</v>
      </c>
      <c r="D728" s="70">
        <v>204.0</v>
      </c>
      <c r="E728" s="70">
        <v>35.0</v>
      </c>
      <c r="F728" s="70">
        <v>0.0</v>
      </c>
      <c r="G728" s="70">
        <v>0.0</v>
      </c>
      <c r="H728" s="70">
        <v>0.0</v>
      </c>
      <c r="I728" s="70">
        <v>0.0</v>
      </c>
      <c r="J728" s="70">
        <v>1.0</v>
      </c>
      <c r="K728" s="70">
        <v>6.0</v>
      </c>
      <c r="L728" s="70">
        <v>51.0</v>
      </c>
      <c r="M728" s="69" t="s">
        <v>7604</v>
      </c>
      <c r="N728" s="69" t="s">
        <v>7600</v>
      </c>
      <c r="O728" s="70">
        <v>1572.0</v>
      </c>
      <c r="P728" s="69" t="s">
        <v>7605</v>
      </c>
      <c r="Q728" s="16"/>
      <c r="R728" s="18"/>
      <c r="S728" s="18"/>
      <c r="T728" s="12"/>
      <c r="U728" s="16"/>
      <c r="V728" s="16"/>
      <c r="W728" s="22"/>
      <c r="X728" s="22"/>
      <c r="Y728" s="22"/>
      <c r="Z728" s="16"/>
      <c r="AA728" s="12"/>
      <c r="AB728" s="12"/>
      <c r="AC728" s="12"/>
      <c r="AD728" s="12"/>
      <c r="AE728" s="12"/>
      <c r="AF728" s="72"/>
      <c r="AG728" s="72"/>
      <c r="AH728" s="72"/>
      <c r="AI728" s="72"/>
      <c r="AJ728" s="72"/>
      <c r="AK728" s="72"/>
      <c r="AL728" s="72"/>
      <c r="AM728" s="72"/>
    </row>
    <row r="729">
      <c r="A729" s="70">
        <v>728.0</v>
      </c>
      <c r="B729" s="69" t="s">
        <v>5985</v>
      </c>
      <c r="C729" s="70">
        <v>883.0</v>
      </c>
      <c r="D729" s="70">
        <v>165.0</v>
      </c>
      <c r="E729" s="70">
        <v>16.0</v>
      </c>
      <c r="F729" s="70">
        <v>0.0</v>
      </c>
      <c r="G729" s="70">
        <v>0.0</v>
      </c>
      <c r="H729" s="70">
        <v>0.0</v>
      </c>
      <c r="I729" s="70">
        <v>0.0</v>
      </c>
      <c r="J729" s="70">
        <v>0.0</v>
      </c>
      <c r="K729" s="70">
        <v>3.0</v>
      </c>
      <c r="L729" s="70">
        <v>25.0</v>
      </c>
      <c r="M729" s="69" t="s">
        <v>7695</v>
      </c>
      <c r="N729" s="69" t="s">
        <v>7616</v>
      </c>
      <c r="O729" s="70">
        <v>1169.0</v>
      </c>
      <c r="P729" s="69" t="s">
        <v>7602</v>
      </c>
      <c r="Q729" s="16"/>
      <c r="R729" s="18"/>
      <c r="S729" s="18"/>
      <c r="T729" s="12"/>
      <c r="U729" s="16"/>
      <c r="V729" s="16"/>
      <c r="W729" s="51"/>
      <c r="X729" s="51"/>
      <c r="Y729" s="16"/>
      <c r="Z729" s="16"/>
      <c r="AA729" s="12"/>
      <c r="AB729" s="12"/>
      <c r="AC729" s="12"/>
      <c r="AD729" s="12"/>
      <c r="AE729" s="12"/>
      <c r="AF729" s="72"/>
      <c r="AG729" s="72"/>
      <c r="AH729" s="72"/>
      <c r="AI729" s="72"/>
      <c r="AJ729" s="72"/>
      <c r="AK729" s="72"/>
      <c r="AL729" s="72"/>
      <c r="AM729" s="72"/>
    </row>
    <row r="730">
      <c r="A730" s="70">
        <v>729.0</v>
      </c>
      <c r="B730" s="69" t="s">
        <v>4026</v>
      </c>
      <c r="C730" s="70">
        <v>993.0</v>
      </c>
      <c r="D730" s="70">
        <v>163.0</v>
      </c>
      <c r="E730" s="70">
        <v>33.0</v>
      </c>
      <c r="F730" s="70">
        <v>1.0</v>
      </c>
      <c r="G730" s="70">
        <v>0.0</v>
      </c>
      <c r="H730" s="70">
        <v>0.0</v>
      </c>
      <c r="I730" s="70">
        <v>0.0</v>
      </c>
      <c r="J730" s="70">
        <v>4.0</v>
      </c>
      <c r="K730" s="70">
        <v>0.0</v>
      </c>
      <c r="L730" s="70">
        <v>67.0</v>
      </c>
      <c r="M730" s="69" t="s">
        <v>7609</v>
      </c>
      <c r="N730" s="69" t="s">
        <v>7600</v>
      </c>
      <c r="O730" s="70">
        <v>1225.0</v>
      </c>
      <c r="P730" s="69" t="s">
        <v>7602</v>
      </c>
      <c r="Q730" s="16"/>
      <c r="R730" s="18"/>
      <c r="S730" s="18"/>
      <c r="T730" s="12"/>
      <c r="U730" s="16"/>
      <c r="V730" s="16"/>
      <c r="W730" s="22"/>
      <c r="X730" s="22"/>
      <c r="Y730" s="22"/>
      <c r="Z730" s="16"/>
      <c r="AA730" s="12"/>
      <c r="AB730" s="12"/>
      <c r="AC730" s="12"/>
      <c r="AD730" s="12"/>
      <c r="AE730" s="12"/>
      <c r="AF730" s="72"/>
      <c r="AG730" s="72"/>
      <c r="AH730" s="72"/>
      <c r="AI730" s="72"/>
      <c r="AJ730" s="72"/>
      <c r="AK730" s="72"/>
      <c r="AL730" s="72"/>
      <c r="AM730" s="72"/>
    </row>
    <row r="731">
      <c r="A731" s="70">
        <v>730.0</v>
      </c>
      <c r="B731" s="69" t="s">
        <v>7136</v>
      </c>
      <c r="C731" s="70">
        <v>1362.0</v>
      </c>
      <c r="D731" s="70">
        <v>257.0</v>
      </c>
      <c r="E731" s="70">
        <v>25.0</v>
      </c>
      <c r="F731" s="70">
        <v>0.0</v>
      </c>
      <c r="G731" s="70">
        <v>0.0</v>
      </c>
      <c r="H731" s="70">
        <v>0.0</v>
      </c>
      <c r="I731" s="70">
        <v>0.0</v>
      </c>
      <c r="J731" s="70">
        <v>0.0</v>
      </c>
      <c r="K731" s="70">
        <v>2.0</v>
      </c>
      <c r="L731" s="70">
        <v>29.0</v>
      </c>
      <c r="M731" s="69" t="s">
        <v>7621</v>
      </c>
      <c r="N731" s="69" t="s">
        <v>7600</v>
      </c>
      <c r="O731" s="70">
        <v>1818.0</v>
      </c>
      <c r="P731" s="69" t="s">
        <v>7605</v>
      </c>
      <c r="Q731" s="16"/>
      <c r="R731" s="18"/>
      <c r="S731" s="18"/>
      <c r="T731" s="12"/>
      <c r="U731" s="16"/>
      <c r="V731" s="16"/>
      <c r="W731" s="22"/>
      <c r="X731" s="22"/>
      <c r="Y731" s="16"/>
      <c r="Z731" s="16"/>
      <c r="AA731" s="12"/>
      <c r="AB731" s="12"/>
      <c r="AC731" s="12"/>
      <c r="AD731" s="12"/>
      <c r="AE731" s="12"/>
      <c r="AF731" s="72"/>
      <c r="AG731" s="72"/>
      <c r="AH731" s="72"/>
      <c r="AI731" s="72"/>
      <c r="AJ731" s="72"/>
      <c r="AK731" s="72"/>
      <c r="AL731" s="72"/>
      <c r="AM731" s="72"/>
    </row>
    <row r="732">
      <c r="A732" s="70">
        <v>731.0</v>
      </c>
      <c r="B732" s="69" t="s">
        <v>7145</v>
      </c>
      <c r="C732" s="70">
        <v>1957.0</v>
      </c>
      <c r="D732" s="70">
        <v>377.0</v>
      </c>
      <c r="E732" s="70">
        <v>42.0</v>
      </c>
      <c r="F732" s="70">
        <v>0.0</v>
      </c>
      <c r="G732" s="70">
        <v>0.0</v>
      </c>
      <c r="H732" s="70">
        <v>0.0</v>
      </c>
      <c r="I732" s="70">
        <v>0.0</v>
      </c>
      <c r="J732" s="70">
        <v>0.0</v>
      </c>
      <c r="K732" s="70">
        <v>0.0</v>
      </c>
      <c r="L732" s="70">
        <v>65.0</v>
      </c>
      <c r="M732" s="69" t="s">
        <v>8817</v>
      </c>
      <c r="N732" s="69" t="s">
        <v>7613</v>
      </c>
      <c r="O732" s="70">
        <v>2642.0</v>
      </c>
      <c r="P732" s="69" t="s">
        <v>7602</v>
      </c>
      <c r="Q732" s="16"/>
      <c r="R732" s="18"/>
      <c r="S732" s="18"/>
      <c r="T732" s="12"/>
      <c r="U732" s="16"/>
      <c r="V732" s="16"/>
      <c r="W732" s="51"/>
      <c r="X732" s="51"/>
      <c r="Y732" s="16"/>
      <c r="Z732" s="16"/>
      <c r="AA732" s="12"/>
      <c r="AB732" s="12"/>
      <c r="AC732" s="12"/>
      <c r="AD732" s="12"/>
      <c r="AE732" s="12"/>
      <c r="AF732" s="72"/>
      <c r="AG732" s="72"/>
      <c r="AH732" s="72"/>
      <c r="AI732" s="72"/>
      <c r="AJ732" s="72"/>
      <c r="AK732" s="72"/>
      <c r="AL732" s="72"/>
      <c r="AM732" s="72"/>
    </row>
    <row r="733">
      <c r="A733" s="70">
        <v>732.0</v>
      </c>
      <c r="B733" s="69" t="s">
        <v>4157</v>
      </c>
      <c r="C733" s="70">
        <v>1965.0</v>
      </c>
      <c r="D733" s="70">
        <v>334.0</v>
      </c>
      <c r="E733" s="70">
        <v>38.0</v>
      </c>
      <c r="F733" s="70">
        <v>1.0</v>
      </c>
      <c r="G733" s="70">
        <v>0.0</v>
      </c>
      <c r="H733" s="70">
        <v>0.0</v>
      </c>
      <c r="I733" s="70">
        <v>0.0</v>
      </c>
      <c r="J733" s="70">
        <v>0.0</v>
      </c>
      <c r="K733" s="70">
        <v>2.0</v>
      </c>
      <c r="L733" s="70">
        <v>32.0</v>
      </c>
      <c r="M733" s="69" t="s">
        <v>7604</v>
      </c>
      <c r="N733" s="69" t="s">
        <v>7600</v>
      </c>
      <c r="O733" s="70">
        <v>2581.0</v>
      </c>
      <c r="P733" s="69" t="s">
        <v>7605</v>
      </c>
      <c r="Q733" s="16"/>
      <c r="R733" s="18"/>
      <c r="S733" s="18"/>
      <c r="T733" s="12"/>
      <c r="U733" s="16"/>
      <c r="V733" s="16"/>
      <c r="W733" s="51"/>
      <c r="X733" s="51"/>
      <c r="Y733" s="16"/>
      <c r="Z733" s="16"/>
      <c r="AA733" s="12"/>
      <c r="AB733" s="22"/>
      <c r="AC733" s="22"/>
      <c r="AD733" s="22"/>
      <c r="AE733" s="22"/>
      <c r="AF733" s="74"/>
      <c r="AG733" s="74"/>
      <c r="AH733" s="74"/>
      <c r="AI733" s="74"/>
      <c r="AJ733" s="74"/>
      <c r="AK733" s="74"/>
      <c r="AL733" s="74"/>
      <c r="AM733" s="74"/>
    </row>
    <row r="734">
      <c r="A734" s="70">
        <v>733.0</v>
      </c>
      <c r="B734" s="69" t="s">
        <v>3998</v>
      </c>
      <c r="C734" s="70">
        <v>1268.0</v>
      </c>
      <c r="D734" s="70">
        <v>243.0</v>
      </c>
      <c r="E734" s="70">
        <v>20.0</v>
      </c>
      <c r="F734" s="70">
        <v>0.0</v>
      </c>
      <c r="G734" s="70">
        <v>0.0</v>
      </c>
      <c r="H734" s="70">
        <v>0.0</v>
      </c>
      <c r="I734" s="70">
        <v>0.0</v>
      </c>
      <c r="J734" s="70">
        <v>0.0</v>
      </c>
      <c r="K734" s="70">
        <v>0.0</v>
      </c>
      <c r="L734" s="70">
        <v>29.0</v>
      </c>
      <c r="M734" s="69" t="s">
        <v>8818</v>
      </c>
      <c r="N734" s="69" t="s">
        <v>7600</v>
      </c>
      <c r="O734" s="70">
        <v>1764.0</v>
      </c>
      <c r="P734" s="69" t="s">
        <v>7602</v>
      </c>
      <c r="Q734" s="16"/>
      <c r="R734" s="18"/>
      <c r="S734" s="18"/>
      <c r="T734" s="12"/>
      <c r="U734" s="16"/>
      <c r="V734" s="16"/>
      <c r="W734" s="51"/>
      <c r="X734" s="51"/>
      <c r="Y734" s="16"/>
      <c r="Z734" s="16"/>
      <c r="AA734" s="12"/>
      <c r="AB734" s="22"/>
      <c r="AC734" s="22"/>
      <c r="AD734" s="22"/>
      <c r="AE734" s="22"/>
      <c r="AF734" s="74"/>
      <c r="AG734" s="74"/>
      <c r="AH734" s="74"/>
      <c r="AI734" s="74"/>
      <c r="AJ734" s="74"/>
      <c r="AK734" s="74"/>
      <c r="AL734" s="74"/>
      <c r="AM734" s="74"/>
    </row>
    <row r="735">
      <c r="A735" s="70">
        <v>734.0</v>
      </c>
      <c r="B735" s="69" t="s">
        <v>7162</v>
      </c>
      <c r="C735" s="70">
        <v>958.0</v>
      </c>
      <c r="D735" s="70">
        <v>180.0</v>
      </c>
      <c r="E735" s="70">
        <v>16.0</v>
      </c>
      <c r="F735" s="70">
        <v>0.0</v>
      </c>
      <c r="G735" s="70">
        <v>0.0</v>
      </c>
      <c r="H735" s="70">
        <v>0.0</v>
      </c>
      <c r="I735" s="70">
        <v>0.0</v>
      </c>
      <c r="J735" s="70">
        <v>1.0</v>
      </c>
      <c r="K735" s="70">
        <v>0.0</v>
      </c>
      <c r="L735" s="70">
        <v>25.0</v>
      </c>
      <c r="M735" s="69" t="s">
        <v>7604</v>
      </c>
      <c r="N735" s="69" t="s">
        <v>7600</v>
      </c>
      <c r="O735" s="70">
        <v>1325.0</v>
      </c>
      <c r="P735" s="69" t="s">
        <v>7602</v>
      </c>
      <c r="Q735" s="16"/>
      <c r="R735" s="18"/>
      <c r="S735" s="18"/>
      <c r="T735" s="12"/>
      <c r="U735" s="16"/>
      <c r="V735" s="16"/>
      <c r="W735" s="51"/>
      <c r="X735" s="51"/>
      <c r="Y735" s="16"/>
      <c r="Z735" s="16"/>
      <c r="AA735" s="12"/>
      <c r="AB735" s="12"/>
      <c r="AC735" s="12"/>
      <c r="AD735" s="12"/>
      <c r="AE735" s="12"/>
      <c r="AF735" s="72"/>
      <c r="AG735" s="72"/>
      <c r="AH735" s="72"/>
      <c r="AI735" s="72"/>
      <c r="AJ735" s="72"/>
      <c r="AK735" s="72"/>
      <c r="AL735" s="72"/>
      <c r="AM735" s="72"/>
    </row>
    <row r="736">
      <c r="A736" s="70">
        <v>735.0</v>
      </c>
      <c r="B736" s="72"/>
      <c r="C736" s="70">
        <v>967.0</v>
      </c>
      <c r="D736" s="70">
        <v>172.0</v>
      </c>
      <c r="E736" s="70">
        <v>40.0</v>
      </c>
      <c r="F736" s="70">
        <v>1.0</v>
      </c>
      <c r="G736" s="70">
        <v>0.0</v>
      </c>
      <c r="H736" s="70">
        <v>0.0</v>
      </c>
      <c r="I736" s="70">
        <v>0.0</v>
      </c>
      <c r="J736" s="70">
        <v>0.0</v>
      </c>
      <c r="K736" s="70">
        <v>0.0</v>
      </c>
      <c r="L736" s="70">
        <v>41.0</v>
      </c>
      <c r="M736" s="69" t="s">
        <v>7609</v>
      </c>
      <c r="N736" s="69" t="s">
        <v>7600</v>
      </c>
      <c r="O736" s="70">
        <v>1296.0</v>
      </c>
      <c r="P736" s="69" t="s">
        <v>7663</v>
      </c>
      <c r="Q736" s="16"/>
      <c r="R736" s="18"/>
      <c r="S736" s="18"/>
      <c r="T736" s="12"/>
      <c r="U736" s="16"/>
      <c r="V736" s="16"/>
      <c r="W736" s="22"/>
      <c r="X736" s="22"/>
      <c r="Y736" s="22"/>
      <c r="Z736" s="16"/>
      <c r="AA736" s="12"/>
      <c r="AB736" s="12"/>
      <c r="AC736" s="12"/>
      <c r="AD736" s="12"/>
      <c r="AE736" s="12"/>
      <c r="AF736" s="72"/>
      <c r="AG736" s="72"/>
      <c r="AH736" s="72"/>
      <c r="AI736" s="72"/>
      <c r="AJ736" s="72"/>
      <c r="AK736" s="72"/>
      <c r="AL736" s="72"/>
      <c r="AM736" s="72"/>
    </row>
    <row r="737">
      <c r="A737" s="70">
        <v>736.0</v>
      </c>
      <c r="B737" s="69" t="s">
        <v>7174</v>
      </c>
      <c r="C737" s="70">
        <v>1248.0</v>
      </c>
      <c r="D737" s="70">
        <v>223.0</v>
      </c>
      <c r="E737" s="70">
        <v>32.0</v>
      </c>
      <c r="F737" s="70">
        <v>0.0</v>
      </c>
      <c r="G737" s="70">
        <v>0.0</v>
      </c>
      <c r="H737" s="70">
        <v>0.0</v>
      </c>
      <c r="I737" s="70">
        <v>1.0</v>
      </c>
      <c r="J737" s="70">
        <v>1.0</v>
      </c>
      <c r="K737" s="70">
        <v>11.0</v>
      </c>
      <c r="L737" s="70">
        <v>38.0</v>
      </c>
      <c r="M737" s="69" t="s">
        <v>7604</v>
      </c>
      <c r="N737" s="69" t="s">
        <v>7600</v>
      </c>
      <c r="O737" s="70">
        <v>1721.0</v>
      </c>
      <c r="P737" s="69" t="s">
        <v>7602</v>
      </c>
      <c r="Q737" s="16"/>
      <c r="R737" s="18"/>
      <c r="S737" s="18"/>
      <c r="T737" s="12"/>
      <c r="U737" s="16"/>
      <c r="V737" s="16"/>
      <c r="W737" s="22"/>
      <c r="X737" s="22"/>
      <c r="Y737" s="22"/>
      <c r="Z737" s="16"/>
      <c r="AA737" s="12"/>
      <c r="AB737" s="12"/>
      <c r="AC737" s="12"/>
      <c r="AD737" s="12"/>
      <c r="AE737" s="12"/>
      <c r="AF737" s="72"/>
      <c r="AG737" s="72"/>
      <c r="AH737" s="72"/>
      <c r="AI737" s="72"/>
      <c r="AJ737" s="72"/>
      <c r="AK737" s="72"/>
      <c r="AL737" s="72"/>
      <c r="AM737" s="72"/>
    </row>
    <row r="738">
      <c r="A738" s="70">
        <v>737.0</v>
      </c>
      <c r="B738" s="69" t="s">
        <v>5512</v>
      </c>
      <c r="C738" s="70">
        <v>5009.0</v>
      </c>
      <c r="D738" s="70">
        <v>855.0</v>
      </c>
      <c r="E738" s="70">
        <v>128.0</v>
      </c>
      <c r="F738" s="70">
        <v>2.0</v>
      </c>
      <c r="G738" s="70">
        <v>0.0</v>
      </c>
      <c r="H738" s="70">
        <v>0.0</v>
      </c>
      <c r="I738" s="70">
        <v>0.0</v>
      </c>
      <c r="J738" s="70">
        <v>3.0</v>
      </c>
      <c r="K738" s="70">
        <v>20.0</v>
      </c>
      <c r="L738" s="70">
        <v>102.0</v>
      </c>
      <c r="M738" s="69" t="s">
        <v>7604</v>
      </c>
      <c r="N738" s="69" t="s">
        <v>7600</v>
      </c>
      <c r="O738" s="70">
        <v>6639.0</v>
      </c>
      <c r="P738" s="69" t="s">
        <v>7602</v>
      </c>
      <c r="Q738" s="16"/>
      <c r="R738" s="18"/>
      <c r="S738" s="18"/>
      <c r="T738" s="12"/>
      <c r="U738" s="16"/>
      <c r="V738" s="16"/>
      <c r="W738" s="22"/>
      <c r="X738" s="22"/>
      <c r="Y738" s="22"/>
      <c r="Z738" s="16"/>
      <c r="AA738" s="12"/>
      <c r="AB738" s="12"/>
      <c r="AC738" s="12"/>
      <c r="AD738" s="12"/>
      <c r="AE738" s="12"/>
      <c r="AF738" s="72"/>
      <c r="AG738" s="72"/>
      <c r="AH738" s="72"/>
      <c r="AI738" s="72"/>
      <c r="AJ738" s="72"/>
      <c r="AK738" s="72"/>
      <c r="AL738" s="72"/>
      <c r="AM738" s="72"/>
    </row>
    <row r="739">
      <c r="A739" s="70">
        <v>738.0</v>
      </c>
      <c r="B739" s="69" t="s">
        <v>5845</v>
      </c>
      <c r="C739" s="70">
        <v>1011.0</v>
      </c>
      <c r="D739" s="70">
        <v>180.0</v>
      </c>
      <c r="E739" s="70">
        <v>25.0</v>
      </c>
      <c r="F739" s="70">
        <v>0.0</v>
      </c>
      <c r="G739" s="70">
        <v>0.0</v>
      </c>
      <c r="H739" s="70">
        <v>0.0</v>
      </c>
      <c r="I739" s="70">
        <v>0.0</v>
      </c>
      <c r="J739" s="70">
        <v>1.0</v>
      </c>
      <c r="K739" s="70">
        <v>3.0</v>
      </c>
      <c r="L739" s="70">
        <v>29.0</v>
      </c>
      <c r="M739" s="69" t="s">
        <v>8833</v>
      </c>
      <c r="N739" s="69" t="s">
        <v>7613</v>
      </c>
      <c r="O739" s="70">
        <v>1361.0</v>
      </c>
      <c r="P739" s="69" t="s">
        <v>7602</v>
      </c>
      <c r="Q739" s="16"/>
      <c r="R739" s="18"/>
      <c r="S739" s="18"/>
      <c r="T739" s="12"/>
      <c r="U739" s="16"/>
      <c r="V739" s="16"/>
      <c r="W739" s="22"/>
      <c r="X739" s="22"/>
      <c r="Y739" s="16"/>
      <c r="Z739" s="16"/>
      <c r="AA739" s="12"/>
      <c r="AB739" s="12"/>
      <c r="AC739" s="12"/>
      <c r="AD739" s="12"/>
      <c r="AE739" s="12"/>
      <c r="AF739" s="72"/>
      <c r="AG739" s="72"/>
      <c r="AH739" s="72"/>
      <c r="AI739" s="72"/>
      <c r="AJ739" s="72"/>
      <c r="AK739" s="72"/>
      <c r="AL739" s="72"/>
      <c r="AM739" s="72"/>
    </row>
    <row r="740">
      <c r="A740" s="70">
        <v>739.0</v>
      </c>
      <c r="B740" s="69" t="s">
        <v>5853</v>
      </c>
      <c r="C740" s="70">
        <v>908.0</v>
      </c>
      <c r="D740" s="70">
        <v>153.0</v>
      </c>
      <c r="E740" s="70">
        <v>31.0</v>
      </c>
      <c r="F740" s="70">
        <v>0.0</v>
      </c>
      <c r="G740" s="70">
        <v>0.0</v>
      </c>
      <c r="H740" s="70">
        <v>0.0</v>
      </c>
      <c r="I740" s="70">
        <v>0.0</v>
      </c>
      <c r="J740" s="70">
        <v>2.0</v>
      </c>
      <c r="K740" s="70">
        <v>0.0</v>
      </c>
      <c r="L740" s="70">
        <v>35.0</v>
      </c>
      <c r="M740" s="69" t="s">
        <v>7653</v>
      </c>
      <c r="N740" s="69" t="s">
        <v>7616</v>
      </c>
      <c r="O740" s="70">
        <v>1241.0</v>
      </c>
      <c r="P740" s="69" t="s">
        <v>7602</v>
      </c>
      <c r="Q740" s="16"/>
      <c r="R740" s="18"/>
      <c r="S740" s="18"/>
      <c r="T740" s="12"/>
      <c r="U740" s="16"/>
      <c r="V740" s="16"/>
      <c r="W740" s="22"/>
      <c r="X740" s="22"/>
      <c r="Y740" s="16"/>
      <c r="Z740" s="16"/>
      <c r="AC740" s="16"/>
      <c r="AD740" s="16"/>
      <c r="AE740" s="16"/>
      <c r="AF740" s="72"/>
      <c r="AG740" s="72"/>
      <c r="AH740" s="72"/>
      <c r="AI740" s="72"/>
      <c r="AJ740" s="72"/>
      <c r="AK740" s="72"/>
      <c r="AL740" s="72"/>
      <c r="AM740" s="72"/>
    </row>
    <row r="741">
      <c r="A741" s="70">
        <v>740.0</v>
      </c>
      <c r="B741" s="69" t="s">
        <v>5532</v>
      </c>
      <c r="C741" s="70">
        <v>677.0</v>
      </c>
      <c r="D741" s="70">
        <v>114.0</v>
      </c>
      <c r="E741" s="70">
        <v>10.0</v>
      </c>
      <c r="F741" s="70">
        <v>0.0</v>
      </c>
      <c r="G741" s="70">
        <v>0.0</v>
      </c>
      <c r="H741" s="70">
        <v>0.0</v>
      </c>
      <c r="I741" s="70">
        <v>0.0</v>
      </c>
      <c r="J741" s="70">
        <v>0.0</v>
      </c>
      <c r="K741" s="70">
        <v>0.0</v>
      </c>
      <c r="L741" s="70">
        <v>6.0</v>
      </c>
      <c r="M741" s="69" t="s">
        <v>7607</v>
      </c>
      <c r="N741" s="69" t="s">
        <v>7600</v>
      </c>
      <c r="O741" s="70">
        <v>848.0</v>
      </c>
      <c r="P741" s="69" t="s">
        <v>7602</v>
      </c>
      <c r="Q741" s="16"/>
      <c r="R741" s="18"/>
      <c r="S741" s="18"/>
      <c r="T741" s="12"/>
      <c r="U741" s="16"/>
      <c r="V741" s="16"/>
      <c r="W741" s="51"/>
      <c r="X741" s="51"/>
      <c r="Y741" s="16"/>
      <c r="Z741" s="16"/>
      <c r="AC741" s="16"/>
      <c r="AD741" s="16"/>
      <c r="AE741" s="16"/>
      <c r="AF741" s="72"/>
      <c r="AG741" s="72"/>
      <c r="AH741" s="72"/>
      <c r="AI741" s="72"/>
      <c r="AJ741" s="72"/>
      <c r="AK741" s="72"/>
      <c r="AL741" s="72"/>
      <c r="AM741" s="72"/>
    </row>
    <row r="742">
      <c r="A742" s="70">
        <v>741.0</v>
      </c>
      <c r="B742" s="69" t="s">
        <v>5540</v>
      </c>
      <c r="C742" s="70">
        <v>342.0</v>
      </c>
      <c r="D742" s="70">
        <v>57.0</v>
      </c>
      <c r="E742" s="70">
        <v>3.0</v>
      </c>
      <c r="F742" s="70">
        <v>0.0</v>
      </c>
      <c r="G742" s="70">
        <v>0.0</v>
      </c>
      <c r="H742" s="70">
        <v>0.0</v>
      </c>
      <c r="I742" s="70">
        <v>0.0</v>
      </c>
      <c r="J742" s="70">
        <v>0.0</v>
      </c>
      <c r="K742" s="70">
        <v>0.0</v>
      </c>
      <c r="L742" s="70">
        <v>3.0</v>
      </c>
      <c r="M742" s="69" t="s">
        <v>7609</v>
      </c>
      <c r="N742" s="69" t="s">
        <v>7600</v>
      </c>
      <c r="O742" s="70">
        <v>500.0</v>
      </c>
      <c r="P742" s="69" t="s">
        <v>7602</v>
      </c>
      <c r="Q742" s="16"/>
      <c r="R742" s="18"/>
      <c r="S742" s="18"/>
      <c r="T742" s="12"/>
      <c r="U742" s="16"/>
      <c r="V742" s="16"/>
      <c r="W742" s="51"/>
      <c r="X742" s="51"/>
      <c r="Y742" s="16"/>
      <c r="Z742" s="16"/>
      <c r="AC742" s="16"/>
      <c r="AD742" s="16"/>
      <c r="AE742" s="16"/>
      <c r="AF742" s="72"/>
      <c r="AG742" s="72"/>
      <c r="AH742" s="72"/>
      <c r="AI742" s="72"/>
      <c r="AJ742" s="72"/>
      <c r="AK742" s="72"/>
      <c r="AL742" s="72"/>
      <c r="AM742" s="72"/>
    </row>
    <row r="743">
      <c r="A743" s="70">
        <v>742.0</v>
      </c>
      <c r="B743" s="69" t="s">
        <v>5550</v>
      </c>
      <c r="C743" s="70">
        <v>1125.0</v>
      </c>
      <c r="D743" s="70">
        <v>192.0</v>
      </c>
      <c r="E743" s="70">
        <v>36.0</v>
      </c>
      <c r="F743" s="70">
        <v>1.0</v>
      </c>
      <c r="G743" s="70">
        <v>0.0</v>
      </c>
      <c r="H743" s="70">
        <v>1.0</v>
      </c>
      <c r="I743" s="70">
        <v>0.0</v>
      </c>
      <c r="J743" s="70">
        <v>1.0</v>
      </c>
      <c r="K743" s="70">
        <v>0.0</v>
      </c>
      <c r="L743" s="70">
        <v>21.0</v>
      </c>
      <c r="M743" s="69" t="s">
        <v>8843</v>
      </c>
      <c r="N743" s="69" t="s">
        <v>7613</v>
      </c>
      <c r="O743" s="70">
        <v>1457.0</v>
      </c>
      <c r="P743" s="69" t="s">
        <v>7602</v>
      </c>
      <c r="Q743" s="16"/>
      <c r="R743" s="18"/>
      <c r="S743" s="18"/>
      <c r="T743" s="12"/>
      <c r="U743" s="16"/>
      <c r="V743" s="16"/>
      <c r="W743" s="51"/>
      <c r="X743" s="51"/>
      <c r="Y743" s="16"/>
      <c r="Z743" s="16"/>
      <c r="AC743" s="16"/>
      <c r="AD743" s="16"/>
      <c r="AE743" s="16"/>
      <c r="AF743" s="72"/>
      <c r="AG743" s="72"/>
      <c r="AH743" s="72"/>
      <c r="AI743" s="72"/>
      <c r="AJ743" s="72"/>
      <c r="AK743" s="72"/>
      <c r="AL743" s="72"/>
      <c r="AM743" s="72"/>
    </row>
    <row r="744">
      <c r="A744" s="70">
        <v>743.0</v>
      </c>
      <c r="B744" s="69" t="s">
        <v>3602</v>
      </c>
      <c r="C744" s="70">
        <v>850.0</v>
      </c>
      <c r="D744" s="70">
        <v>174.0</v>
      </c>
      <c r="E744" s="70">
        <v>22.0</v>
      </c>
      <c r="F744" s="70">
        <v>0.0</v>
      </c>
      <c r="G744" s="70">
        <v>0.0</v>
      </c>
      <c r="H744" s="70">
        <v>0.0</v>
      </c>
      <c r="I744" s="70">
        <v>0.0</v>
      </c>
      <c r="J744" s="70">
        <v>0.0</v>
      </c>
      <c r="K744" s="70">
        <v>0.0</v>
      </c>
      <c r="L744" s="70">
        <v>24.0</v>
      </c>
      <c r="M744" s="69" t="s">
        <v>7621</v>
      </c>
      <c r="N744" s="69" t="s">
        <v>7600</v>
      </c>
      <c r="O744" s="70">
        <v>1122.0</v>
      </c>
      <c r="P744" s="69" t="s">
        <v>7602</v>
      </c>
      <c r="Q744" s="16"/>
      <c r="R744" s="18"/>
      <c r="S744" s="18"/>
      <c r="T744" s="12"/>
      <c r="U744" s="16"/>
      <c r="V744" s="16"/>
      <c r="W744" s="51"/>
      <c r="X744" s="51"/>
      <c r="Y744" s="16"/>
      <c r="Z744" s="16"/>
      <c r="AC744" s="16"/>
      <c r="AD744" s="16"/>
      <c r="AE744" s="16"/>
      <c r="AF744" s="72"/>
      <c r="AG744" s="72"/>
      <c r="AH744" s="72"/>
      <c r="AI744" s="72"/>
      <c r="AJ744" s="72"/>
      <c r="AK744" s="72"/>
      <c r="AL744" s="72"/>
      <c r="AM744" s="72"/>
    </row>
    <row r="745">
      <c r="A745" s="70">
        <v>744.0</v>
      </c>
      <c r="B745" s="69" t="s">
        <v>7216</v>
      </c>
      <c r="C745" s="70">
        <v>2711.0</v>
      </c>
      <c r="D745" s="70">
        <v>467.0</v>
      </c>
      <c r="E745" s="70">
        <v>66.0</v>
      </c>
      <c r="F745" s="70">
        <v>0.0</v>
      </c>
      <c r="G745" s="70">
        <v>0.0</v>
      </c>
      <c r="H745" s="70">
        <v>0.0</v>
      </c>
      <c r="I745" s="70">
        <v>0.0</v>
      </c>
      <c r="J745" s="70">
        <v>1.0</v>
      </c>
      <c r="K745" s="70">
        <v>4.0</v>
      </c>
      <c r="L745" s="70">
        <v>69.0</v>
      </c>
      <c r="M745" s="69" t="s">
        <v>7609</v>
      </c>
      <c r="N745" s="69" t="s">
        <v>7600</v>
      </c>
      <c r="O745" s="70">
        <v>3693.0</v>
      </c>
      <c r="P745" s="69" t="s">
        <v>7602</v>
      </c>
      <c r="Q745" s="16"/>
      <c r="R745" s="18"/>
      <c r="S745" s="18"/>
      <c r="T745" s="12"/>
      <c r="U745" s="16"/>
      <c r="V745" s="16"/>
      <c r="W745" s="51"/>
      <c r="X745" s="51"/>
      <c r="Y745" s="16"/>
      <c r="Z745" s="16"/>
      <c r="AC745" s="16"/>
      <c r="AD745" s="16"/>
      <c r="AE745" s="16"/>
      <c r="AF745" s="72"/>
      <c r="AG745" s="72"/>
      <c r="AH745" s="72"/>
      <c r="AI745" s="72"/>
      <c r="AJ745" s="72"/>
      <c r="AK745" s="72"/>
      <c r="AL745" s="72"/>
      <c r="AM745" s="72"/>
    </row>
    <row r="746">
      <c r="A746" s="70">
        <v>745.0</v>
      </c>
      <c r="B746" s="69" t="s">
        <v>7223</v>
      </c>
      <c r="C746" s="70">
        <v>1158.0</v>
      </c>
      <c r="D746" s="70">
        <v>200.0</v>
      </c>
      <c r="E746" s="70">
        <v>18.0</v>
      </c>
      <c r="F746" s="70">
        <v>0.0</v>
      </c>
      <c r="G746" s="70">
        <v>0.0</v>
      </c>
      <c r="H746" s="70">
        <v>0.0</v>
      </c>
      <c r="I746" s="70">
        <v>0.0</v>
      </c>
      <c r="J746" s="70">
        <v>0.0</v>
      </c>
      <c r="K746" s="70">
        <v>0.0</v>
      </c>
      <c r="L746" s="70">
        <v>19.0</v>
      </c>
      <c r="M746" s="69" t="s">
        <v>7604</v>
      </c>
      <c r="N746" s="69" t="s">
        <v>7600</v>
      </c>
      <c r="O746" s="70">
        <v>1591.0</v>
      </c>
      <c r="P746" s="69" t="s">
        <v>7602</v>
      </c>
      <c r="Q746" s="16"/>
      <c r="R746" s="18"/>
      <c r="S746" s="18"/>
      <c r="T746" s="12"/>
      <c r="U746" s="16"/>
      <c r="V746" s="16"/>
      <c r="W746" s="51"/>
      <c r="X746" s="51"/>
      <c r="Y746" s="16"/>
      <c r="Z746" s="16"/>
      <c r="AC746" s="16"/>
      <c r="AD746" s="16"/>
      <c r="AE746" s="16"/>
      <c r="AF746" s="72"/>
      <c r="AG746" s="72"/>
      <c r="AH746" s="72"/>
      <c r="AI746" s="72"/>
      <c r="AJ746" s="72"/>
      <c r="AK746" s="72"/>
      <c r="AL746" s="72"/>
      <c r="AM746" s="72"/>
    </row>
    <row r="747">
      <c r="A747" s="70">
        <v>746.0</v>
      </c>
      <c r="B747" s="69" t="s">
        <v>6938</v>
      </c>
      <c r="C747" s="70">
        <v>3821.0</v>
      </c>
      <c r="D747" s="70">
        <v>674.0</v>
      </c>
      <c r="E747" s="70">
        <v>131.0</v>
      </c>
      <c r="F747" s="70">
        <v>1.0</v>
      </c>
      <c r="G747" s="70">
        <v>0.0</v>
      </c>
      <c r="H747" s="70">
        <v>0.0</v>
      </c>
      <c r="I747" s="70">
        <v>0.0</v>
      </c>
      <c r="J747" s="70">
        <v>0.0</v>
      </c>
      <c r="K747" s="70">
        <v>1.0</v>
      </c>
      <c r="L747" s="70">
        <v>78.0</v>
      </c>
      <c r="M747" s="69" t="s">
        <v>8854</v>
      </c>
      <c r="N747" s="69" t="s">
        <v>7613</v>
      </c>
      <c r="O747" s="70">
        <v>5107.0</v>
      </c>
      <c r="P747" s="69" t="s">
        <v>7605</v>
      </c>
      <c r="Q747" s="16"/>
      <c r="R747" s="18"/>
      <c r="S747" s="18"/>
      <c r="T747" s="12"/>
      <c r="U747" s="16"/>
      <c r="V747" s="16"/>
      <c r="W747" s="22"/>
      <c r="X747" s="22"/>
      <c r="Y747" s="16"/>
      <c r="Z747" s="16"/>
      <c r="AC747" s="16"/>
      <c r="AD747" s="16"/>
      <c r="AE747" s="16"/>
      <c r="AF747" s="72"/>
      <c r="AG747" s="72"/>
      <c r="AH747" s="72"/>
      <c r="AI747" s="72"/>
      <c r="AJ747" s="72"/>
      <c r="AK747" s="72"/>
      <c r="AL747" s="72"/>
      <c r="AM747" s="72"/>
    </row>
    <row r="748">
      <c r="A748" s="70">
        <v>747.0</v>
      </c>
      <c r="B748" s="69" t="s">
        <v>6944</v>
      </c>
      <c r="C748" s="70">
        <v>1358.0</v>
      </c>
      <c r="D748" s="70">
        <v>236.0</v>
      </c>
      <c r="E748" s="70">
        <v>40.0</v>
      </c>
      <c r="F748" s="70">
        <v>0.0</v>
      </c>
      <c r="G748" s="70">
        <v>2.0</v>
      </c>
      <c r="H748" s="70">
        <v>0.0</v>
      </c>
      <c r="I748" s="70">
        <v>0.0</v>
      </c>
      <c r="J748" s="70">
        <v>0.0</v>
      </c>
      <c r="K748" s="70">
        <v>4.0</v>
      </c>
      <c r="L748" s="70">
        <v>67.0</v>
      </c>
      <c r="M748" s="69" t="s">
        <v>7604</v>
      </c>
      <c r="N748" s="69" t="s">
        <v>7600</v>
      </c>
      <c r="O748" s="70">
        <v>1784.0</v>
      </c>
      <c r="P748" s="69" t="s">
        <v>7602</v>
      </c>
      <c r="Q748" s="16"/>
      <c r="R748" s="18"/>
      <c r="S748" s="18"/>
      <c r="T748" s="12"/>
      <c r="U748" s="16"/>
      <c r="V748" s="16"/>
      <c r="W748" s="22"/>
      <c r="X748" s="22"/>
      <c r="Y748" s="22"/>
      <c r="Z748" s="16"/>
      <c r="AC748" s="16"/>
      <c r="AD748" s="16"/>
      <c r="AE748" s="16"/>
      <c r="AF748" s="72"/>
      <c r="AG748" s="72"/>
      <c r="AH748" s="72"/>
      <c r="AI748" s="72"/>
      <c r="AJ748" s="72"/>
      <c r="AK748" s="72"/>
      <c r="AL748" s="72"/>
      <c r="AM748" s="72"/>
    </row>
    <row r="749">
      <c r="A749" s="70">
        <v>748.0</v>
      </c>
      <c r="B749" s="69" t="s">
        <v>3611</v>
      </c>
      <c r="C749" s="70">
        <v>2514.0</v>
      </c>
      <c r="D749" s="70">
        <v>460.0</v>
      </c>
      <c r="E749" s="70">
        <v>49.0</v>
      </c>
      <c r="F749" s="70">
        <v>0.0</v>
      </c>
      <c r="G749" s="70">
        <v>0.0</v>
      </c>
      <c r="H749" s="70">
        <v>0.0</v>
      </c>
      <c r="I749" s="70">
        <v>4.0</v>
      </c>
      <c r="J749" s="70">
        <v>0.0</v>
      </c>
      <c r="K749" s="70">
        <v>12.0</v>
      </c>
      <c r="L749" s="70">
        <v>55.0</v>
      </c>
      <c r="M749" s="69" t="s">
        <v>7607</v>
      </c>
      <c r="N749" s="69" t="s">
        <v>7600</v>
      </c>
      <c r="O749" s="70">
        <v>3425.0</v>
      </c>
      <c r="P749" s="69" t="s">
        <v>7605</v>
      </c>
      <c r="Q749" s="16"/>
      <c r="R749" s="18"/>
      <c r="S749" s="18"/>
      <c r="T749" s="12"/>
      <c r="U749" s="16"/>
      <c r="V749" s="16"/>
      <c r="W749" s="22"/>
      <c r="X749" s="22"/>
      <c r="Y749" s="22"/>
      <c r="Z749" s="16"/>
      <c r="AC749" s="16"/>
      <c r="AD749" s="16"/>
      <c r="AE749" s="16"/>
      <c r="AF749" s="72"/>
      <c r="AG749" s="72"/>
      <c r="AH749" s="72"/>
      <c r="AI749" s="72"/>
      <c r="AJ749" s="72"/>
      <c r="AK749" s="72"/>
      <c r="AL749" s="72"/>
      <c r="AM749" s="72"/>
    </row>
    <row r="750">
      <c r="A750" s="70">
        <v>749.0</v>
      </c>
      <c r="B750" s="69" t="s">
        <v>6794</v>
      </c>
      <c r="C750" s="70">
        <v>1406.0</v>
      </c>
      <c r="D750" s="70">
        <v>231.0</v>
      </c>
      <c r="E750" s="70">
        <v>28.0</v>
      </c>
      <c r="F750" s="70">
        <v>1.0</v>
      </c>
      <c r="G750" s="70">
        <v>0.0</v>
      </c>
      <c r="H750" s="70">
        <v>0.0</v>
      </c>
      <c r="I750" s="70">
        <v>0.0</v>
      </c>
      <c r="J750" s="70">
        <v>0.0</v>
      </c>
      <c r="K750" s="70">
        <v>0.0</v>
      </c>
      <c r="L750" s="70">
        <v>52.0</v>
      </c>
      <c r="M750" s="69" t="s">
        <v>7604</v>
      </c>
      <c r="N750" s="69" t="s">
        <v>7600</v>
      </c>
      <c r="O750" s="70">
        <v>1883.0</v>
      </c>
      <c r="P750" s="69" t="s">
        <v>7602</v>
      </c>
      <c r="Q750" s="16"/>
      <c r="R750" s="18"/>
      <c r="S750" s="18"/>
      <c r="T750" s="12"/>
      <c r="U750" s="16"/>
      <c r="V750" s="16"/>
      <c r="W750" s="22"/>
      <c r="X750" s="22"/>
      <c r="Y750" s="22"/>
      <c r="Z750" s="16"/>
      <c r="AC750" s="16"/>
      <c r="AD750" s="16"/>
      <c r="AE750" s="16"/>
      <c r="AF750" s="72"/>
      <c r="AG750" s="72"/>
      <c r="AH750" s="72"/>
      <c r="AI750" s="72"/>
      <c r="AJ750" s="72"/>
      <c r="AK750" s="72"/>
      <c r="AL750" s="72"/>
      <c r="AM750" s="72"/>
    </row>
    <row r="751">
      <c r="A751" s="70">
        <v>750.0</v>
      </c>
      <c r="B751" s="69" t="s">
        <v>7204</v>
      </c>
      <c r="C751" s="70">
        <v>1107.0</v>
      </c>
      <c r="D751" s="70">
        <v>218.0</v>
      </c>
      <c r="E751" s="70">
        <v>30.0</v>
      </c>
      <c r="F751" s="70">
        <v>0.0</v>
      </c>
      <c r="G751" s="70">
        <v>0.0</v>
      </c>
      <c r="H751" s="70">
        <v>0.0</v>
      </c>
      <c r="I751" s="70">
        <v>0.0</v>
      </c>
      <c r="J751" s="70">
        <v>0.0</v>
      </c>
      <c r="K751" s="70">
        <v>2.0</v>
      </c>
      <c r="L751" s="70">
        <v>64.0</v>
      </c>
      <c r="M751" s="69" t="s">
        <v>7621</v>
      </c>
      <c r="N751" s="69" t="s">
        <v>7600</v>
      </c>
      <c r="O751" s="70">
        <v>1516.0</v>
      </c>
      <c r="P751" s="69" t="s">
        <v>7602</v>
      </c>
      <c r="Q751" s="16"/>
      <c r="R751" s="18"/>
      <c r="S751" s="18"/>
      <c r="T751" s="12"/>
      <c r="U751" s="16"/>
      <c r="V751" s="16"/>
      <c r="W751" s="51"/>
      <c r="X751" s="51"/>
      <c r="Y751" s="16"/>
      <c r="Z751" s="16"/>
      <c r="AC751" s="16"/>
      <c r="AD751" s="16"/>
      <c r="AE751" s="16"/>
      <c r="AF751" s="72"/>
      <c r="AG751" s="72"/>
      <c r="AH751" s="72"/>
      <c r="AI751" s="72"/>
      <c r="AJ751" s="72"/>
      <c r="AK751" s="72"/>
      <c r="AL751" s="72"/>
      <c r="AM751" s="72"/>
    </row>
    <row r="752">
      <c r="A752" s="70">
        <v>751.0</v>
      </c>
      <c r="B752" s="69" t="s">
        <v>4919</v>
      </c>
      <c r="C752" s="70">
        <v>3332.0</v>
      </c>
      <c r="D752" s="70">
        <v>568.0</v>
      </c>
      <c r="E752" s="70">
        <v>51.0</v>
      </c>
      <c r="F752" s="70">
        <v>1.0</v>
      </c>
      <c r="G752" s="70">
        <v>0.0</v>
      </c>
      <c r="H752" s="70">
        <v>0.0</v>
      </c>
      <c r="I752" s="70">
        <v>0.0</v>
      </c>
      <c r="J752" s="70">
        <v>0.0</v>
      </c>
      <c r="K752" s="70">
        <v>27.0</v>
      </c>
      <c r="L752" s="70">
        <v>105.0</v>
      </c>
      <c r="M752" s="69" t="s">
        <v>7604</v>
      </c>
      <c r="N752" s="69" t="s">
        <v>7600</v>
      </c>
      <c r="O752" s="70">
        <v>4532.0</v>
      </c>
      <c r="P752" s="69" t="s">
        <v>7602</v>
      </c>
      <c r="Q752" s="16"/>
      <c r="R752" s="18"/>
      <c r="S752" s="18"/>
      <c r="T752" s="12"/>
      <c r="U752" s="16"/>
      <c r="V752" s="16"/>
      <c r="W752" s="22"/>
      <c r="X752" s="22"/>
      <c r="Y752" s="16"/>
      <c r="Z752" s="16"/>
      <c r="AC752" s="16"/>
      <c r="AD752" s="16"/>
      <c r="AE752" s="16"/>
      <c r="AF752" s="72"/>
      <c r="AG752" s="72"/>
      <c r="AH752" s="72"/>
      <c r="AI752" s="72"/>
      <c r="AJ752" s="72"/>
      <c r="AK752" s="72"/>
      <c r="AL752" s="72"/>
      <c r="AM752" s="72"/>
    </row>
    <row r="753">
      <c r="A753" s="70">
        <v>752.0</v>
      </c>
      <c r="B753" s="69" t="s">
        <v>7246</v>
      </c>
      <c r="C753" s="70">
        <v>1886.0</v>
      </c>
      <c r="D753" s="70">
        <v>329.0</v>
      </c>
      <c r="E753" s="70">
        <v>86.0</v>
      </c>
      <c r="F753" s="70">
        <v>0.0</v>
      </c>
      <c r="G753" s="70">
        <v>0.0</v>
      </c>
      <c r="H753" s="70">
        <v>0.0</v>
      </c>
      <c r="I753" s="70">
        <v>0.0</v>
      </c>
      <c r="J753" s="70">
        <v>0.0</v>
      </c>
      <c r="K753" s="70">
        <v>3.0</v>
      </c>
      <c r="L753" s="70">
        <v>58.0</v>
      </c>
      <c r="M753" s="69" t="s">
        <v>7604</v>
      </c>
      <c r="N753" s="69" t="s">
        <v>7600</v>
      </c>
      <c r="O753" s="70">
        <v>2436.0</v>
      </c>
      <c r="P753" s="69" t="s">
        <v>7605</v>
      </c>
      <c r="Q753" s="16"/>
      <c r="R753" s="18"/>
      <c r="S753" s="18"/>
      <c r="T753" s="12"/>
      <c r="U753" s="16"/>
      <c r="V753" s="16"/>
      <c r="W753" s="22"/>
      <c r="X753" s="22"/>
      <c r="Y753" s="16"/>
      <c r="Z753" s="16"/>
      <c r="AC753" s="16"/>
      <c r="AD753" s="16"/>
      <c r="AE753" s="16"/>
      <c r="AF753" s="72"/>
      <c r="AG753" s="72"/>
      <c r="AH753" s="72"/>
      <c r="AI753" s="72"/>
      <c r="AJ753" s="72"/>
      <c r="AK753" s="72"/>
      <c r="AL753" s="72"/>
      <c r="AM753" s="72"/>
    </row>
    <row r="754">
      <c r="A754" s="70">
        <v>753.0</v>
      </c>
      <c r="B754" s="69" t="s">
        <v>7256</v>
      </c>
      <c r="C754" s="70">
        <v>1257.0</v>
      </c>
      <c r="D754" s="70">
        <v>218.0</v>
      </c>
      <c r="E754" s="70">
        <v>37.0</v>
      </c>
      <c r="F754" s="70">
        <v>1.0</v>
      </c>
      <c r="G754" s="70">
        <v>0.0</v>
      </c>
      <c r="H754" s="70">
        <v>0.0</v>
      </c>
      <c r="I754" s="70">
        <v>0.0</v>
      </c>
      <c r="J754" s="70">
        <v>0.0</v>
      </c>
      <c r="K754" s="70">
        <v>0.0</v>
      </c>
      <c r="L754" s="70">
        <v>30.0</v>
      </c>
      <c r="M754" s="69" t="s">
        <v>7604</v>
      </c>
      <c r="N754" s="69" t="s">
        <v>7600</v>
      </c>
      <c r="O754" s="70">
        <v>1653.0</v>
      </c>
      <c r="P754" s="69" t="s">
        <v>7602</v>
      </c>
      <c r="Q754" s="16"/>
      <c r="R754" s="18"/>
      <c r="S754" s="18"/>
      <c r="T754" s="12"/>
      <c r="U754" s="16"/>
      <c r="V754" s="16"/>
      <c r="W754" s="51"/>
      <c r="X754" s="51"/>
      <c r="Y754" s="16"/>
      <c r="Z754" s="16"/>
      <c r="AC754" s="16"/>
      <c r="AD754" s="16"/>
      <c r="AE754" s="16"/>
      <c r="AF754" s="72"/>
      <c r="AG754" s="72"/>
      <c r="AH754" s="72"/>
      <c r="AI754" s="72"/>
      <c r="AJ754" s="72"/>
      <c r="AK754" s="72"/>
      <c r="AL754" s="72"/>
      <c r="AM754" s="72"/>
    </row>
    <row r="755">
      <c r="A755" s="70">
        <v>754.0</v>
      </c>
      <c r="B755" s="69" t="s">
        <v>7262</v>
      </c>
      <c r="C755" s="70">
        <v>2238.0</v>
      </c>
      <c r="D755" s="70">
        <v>395.0</v>
      </c>
      <c r="E755" s="70">
        <v>63.0</v>
      </c>
      <c r="F755" s="70">
        <v>1.0</v>
      </c>
      <c r="G755" s="70">
        <v>0.0</v>
      </c>
      <c r="H755" s="70">
        <v>0.0</v>
      </c>
      <c r="I755" s="70">
        <v>0.0</v>
      </c>
      <c r="J755" s="70">
        <v>1.0</v>
      </c>
      <c r="K755" s="70">
        <v>8.0</v>
      </c>
      <c r="L755" s="70">
        <v>77.0</v>
      </c>
      <c r="M755" s="69" t="s">
        <v>7604</v>
      </c>
      <c r="N755" s="69" t="s">
        <v>7600</v>
      </c>
      <c r="O755" s="70">
        <v>2975.0</v>
      </c>
      <c r="P755" s="69" t="s">
        <v>7605</v>
      </c>
      <c r="Q755" s="16"/>
      <c r="R755" s="18"/>
      <c r="S755" s="18"/>
      <c r="T755" s="12"/>
      <c r="U755" s="16"/>
      <c r="V755" s="16"/>
      <c r="W755" s="51"/>
      <c r="X755" s="51"/>
      <c r="Y755" s="16"/>
      <c r="Z755" s="16"/>
      <c r="AC755" s="16"/>
      <c r="AD755" s="16"/>
      <c r="AE755" s="16"/>
      <c r="AF755" s="72"/>
      <c r="AG755" s="72"/>
      <c r="AH755" s="72"/>
      <c r="AI755" s="72"/>
      <c r="AJ755" s="72"/>
      <c r="AK755" s="72"/>
      <c r="AL755" s="72"/>
      <c r="AM755" s="72"/>
    </row>
    <row r="756">
      <c r="A756" s="70">
        <v>755.0</v>
      </c>
      <c r="B756" s="69" t="s">
        <v>6951</v>
      </c>
      <c r="C756" s="70">
        <v>101.0</v>
      </c>
      <c r="D756" s="70">
        <v>15.0</v>
      </c>
      <c r="E756" s="70">
        <v>1.0</v>
      </c>
      <c r="F756" s="70">
        <v>0.0</v>
      </c>
      <c r="G756" s="70">
        <v>0.0</v>
      </c>
      <c r="H756" s="70">
        <v>0.0</v>
      </c>
      <c r="I756" s="70">
        <v>0.0</v>
      </c>
      <c r="J756" s="70">
        <v>0.0</v>
      </c>
      <c r="K756" s="70">
        <v>0.0</v>
      </c>
      <c r="L756" s="70">
        <v>2.0</v>
      </c>
      <c r="M756" s="69" t="s">
        <v>7609</v>
      </c>
      <c r="N756" s="69" t="s">
        <v>7600</v>
      </c>
      <c r="O756" s="70">
        <v>126.0</v>
      </c>
      <c r="P756" s="69" t="s">
        <v>7605</v>
      </c>
      <c r="Q756" s="16"/>
      <c r="R756" s="18"/>
      <c r="S756" s="18"/>
      <c r="T756" s="16"/>
      <c r="U756" s="16"/>
      <c r="V756" s="16"/>
      <c r="W756" s="51"/>
      <c r="X756" s="51"/>
      <c r="Y756" s="16"/>
      <c r="Z756" s="16"/>
      <c r="AC756" s="16"/>
      <c r="AD756" s="16"/>
      <c r="AE756" s="16"/>
      <c r="AF756" s="72"/>
      <c r="AG756" s="72"/>
      <c r="AH756" s="72"/>
      <c r="AI756" s="72"/>
      <c r="AJ756" s="72"/>
      <c r="AK756" s="72"/>
      <c r="AL756" s="72"/>
      <c r="AM756" s="72"/>
    </row>
    <row r="757">
      <c r="A757" s="70">
        <v>756.0</v>
      </c>
      <c r="B757" s="69" t="s">
        <v>3627</v>
      </c>
      <c r="C757" s="70">
        <v>878.0</v>
      </c>
      <c r="D757" s="70">
        <v>155.0</v>
      </c>
      <c r="E757" s="70">
        <v>13.0</v>
      </c>
      <c r="F757" s="70">
        <v>0.0</v>
      </c>
      <c r="G757" s="70">
        <v>0.0</v>
      </c>
      <c r="H757" s="70">
        <v>0.0</v>
      </c>
      <c r="I757" s="70">
        <v>0.0</v>
      </c>
      <c r="J757" s="70">
        <v>0.0</v>
      </c>
      <c r="K757" s="70">
        <v>0.0</v>
      </c>
      <c r="L757" s="70">
        <v>14.0</v>
      </c>
      <c r="M757" s="69" t="s">
        <v>7667</v>
      </c>
      <c r="N757" s="69" t="s">
        <v>7616</v>
      </c>
      <c r="O757" s="70">
        <v>1215.0</v>
      </c>
      <c r="P757" s="69" t="s">
        <v>7605</v>
      </c>
      <c r="Q757" s="16"/>
      <c r="R757" s="18"/>
      <c r="S757" s="18"/>
      <c r="T757" s="12"/>
      <c r="U757" s="16"/>
      <c r="V757" s="16"/>
      <c r="W757" s="22"/>
      <c r="X757" s="22"/>
      <c r="Y757" s="16"/>
      <c r="Z757" s="16"/>
      <c r="AC757" s="16"/>
      <c r="AD757" s="16"/>
      <c r="AE757" s="16"/>
      <c r="AF757" s="72"/>
      <c r="AG757" s="72"/>
      <c r="AH757" s="72"/>
      <c r="AI757" s="72"/>
      <c r="AJ757" s="72"/>
      <c r="AK757" s="72"/>
      <c r="AL757" s="72"/>
      <c r="AM757" s="72"/>
    </row>
    <row r="758">
      <c r="A758" s="70">
        <v>757.0</v>
      </c>
      <c r="B758" s="69" t="s">
        <v>5239</v>
      </c>
      <c r="C758" s="70">
        <v>3773.0</v>
      </c>
      <c r="D758" s="70">
        <v>673.0</v>
      </c>
      <c r="E758" s="70">
        <v>95.0</v>
      </c>
      <c r="F758" s="70">
        <v>0.0</v>
      </c>
      <c r="G758" s="70">
        <v>0.0</v>
      </c>
      <c r="H758" s="70">
        <v>0.0</v>
      </c>
      <c r="I758" s="70">
        <v>0.0</v>
      </c>
      <c r="J758" s="70">
        <v>1.0</v>
      </c>
      <c r="K758" s="70">
        <v>13.0</v>
      </c>
      <c r="L758" s="70">
        <v>83.0</v>
      </c>
      <c r="M758" s="69" t="s">
        <v>8878</v>
      </c>
      <c r="N758" s="69" t="s">
        <v>7613</v>
      </c>
      <c r="O758" s="70">
        <v>5153.0</v>
      </c>
      <c r="P758" s="69" t="s">
        <v>7602</v>
      </c>
      <c r="Q758" s="16"/>
      <c r="R758" s="18"/>
      <c r="S758" s="18"/>
      <c r="T758" s="12"/>
      <c r="U758" s="16"/>
      <c r="V758" s="16"/>
      <c r="W758" s="51"/>
      <c r="X758" s="51"/>
      <c r="Y758" s="16"/>
      <c r="Z758" s="16"/>
      <c r="AC758" s="16"/>
      <c r="AD758" s="16"/>
      <c r="AE758" s="16"/>
      <c r="AF758" s="72"/>
      <c r="AG758" s="72"/>
      <c r="AH758" s="72"/>
      <c r="AI758" s="72"/>
      <c r="AJ758" s="72"/>
      <c r="AK758" s="72"/>
      <c r="AL758" s="72"/>
      <c r="AM758" s="72"/>
    </row>
    <row r="759">
      <c r="A759" s="70">
        <v>758.0</v>
      </c>
      <c r="B759" s="69" t="s">
        <v>7278</v>
      </c>
      <c r="C759" s="70">
        <v>708.0</v>
      </c>
      <c r="D759" s="70">
        <v>118.0</v>
      </c>
      <c r="E759" s="70">
        <v>17.0</v>
      </c>
      <c r="F759" s="70">
        <v>0.0</v>
      </c>
      <c r="G759" s="70">
        <v>0.0</v>
      </c>
      <c r="H759" s="70">
        <v>0.0</v>
      </c>
      <c r="I759" s="70">
        <v>1.0</v>
      </c>
      <c r="J759" s="70">
        <v>0.0</v>
      </c>
      <c r="K759" s="70">
        <v>10.0</v>
      </c>
      <c r="L759" s="70">
        <v>16.0</v>
      </c>
      <c r="M759" s="69" t="s">
        <v>7604</v>
      </c>
      <c r="N759" s="69" t="s">
        <v>7600</v>
      </c>
      <c r="O759" s="70">
        <v>903.0</v>
      </c>
      <c r="P759" s="69" t="s">
        <v>7602</v>
      </c>
      <c r="Q759" s="16"/>
      <c r="R759" s="18"/>
      <c r="S759" s="18"/>
      <c r="T759" s="12"/>
      <c r="U759" s="16"/>
      <c r="V759" s="16"/>
      <c r="W759" s="22"/>
      <c r="X759" s="22"/>
      <c r="Y759" s="16"/>
      <c r="Z759" s="16"/>
      <c r="AC759" s="16"/>
      <c r="AD759" s="16"/>
      <c r="AE759" s="16"/>
      <c r="AF759" s="72"/>
      <c r="AG759" s="72"/>
      <c r="AH759" s="72"/>
      <c r="AI759" s="72"/>
      <c r="AJ759" s="72"/>
      <c r="AK759" s="72"/>
      <c r="AL759" s="72"/>
      <c r="AM759" s="72"/>
    </row>
    <row r="760">
      <c r="A760" s="70">
        <v>759.0</v>
      </c>
      <c r="B760" s="69" t="s">
        <v>6804</v>
      </c>
      <c r="C760" s="70">
        <v>1346.0</v>
      </c>
      <c r="D760" s="70">
        <v>245.0</v>
      </c>
      <c r="E760" s="70">
        <v>27.0</v>
      </c>
      <c r="F760" s="70">
        <v>1.0</v>
      </c>
      <c r="G760" s="70">
        <v>0.0</v>
      </c>
      <c r="H760" s="70">
        <v>0.0</v>
      </c>
      <c r="I760" s="70">
        <v>0.0</v>
      </c>
      <c r="J760" s="70">
        <v>0.0</v>
      </c>
      <c r="K760" s="70">
        <v>1.0</v>
      </c>
      <c r="L760" s="70">
        <v>29.0</v>
      </c>
      <c r="M760" s="69" t="s">
        <v>8883</v>
      </c>
      <c r="N760" s="69" t="s">
        <v>7651</v>
      </c>
      <c r="O760" s="70">
        <v>1773.0</v>
      </c>
      <c r="P760" s="69" t="s">
        <v>7605</v>
      </c>
      <c r="Q760" s="16"/>
      <c r="R760" s="18"/>
      <c r="S760" s="18"/>
      <c r="T760" s="12"/>
      <c r="U760" s="16"/>
      <c r="V760" s="16"/>
      <c r="W760" s="51"/>
      <c r="X760" s="51"/>
      <c r="Y760" s="16"/>
      <c r="Z760" s="16"/>
      <c r="AC760" s="16"/>
      <c r="AD760" s="16"/>
      <c r="AE760" s="16"/>
      <c r="AF760" s="72"/>
      <c r="AG760" s="72"/>
      <c r="AH760" s="72"/>
      <c r="AI760" s="72"/>
      <c r="AJ760" s="72"/>
      <c r="AK760" s="72"/>
      <c r="AL760" s="72"/>
      <c r="AM760" s="72"/>
    </row>
    <row r="761">
      <c r="A761" s="70">
        <v>760.0</v>
      </c>
      <c r="B761" s="69" t="s">
        <v>7291</v>
      </c>
      <c r="C761" s="70">
        <v>1830.0</v>
      </c>
      <c r="D761" s="70">
        <v>312.0</v>
      </c>
      <c r="E761" s="70">
        <v>38.0</v>
      </c>
      <c r="F761" s="70">
        <v>0.0</v>
      </c>
      <c r="G761" s="70">
        <v>0.0</v>
      </c>
      <c r="H761" s="70">
        <v>0.0</v>
      </c>
      <c r="I761" s="70">
        <v>0.0</v>
      </c>
      <c r="J761" s="70">
        <v>0.0</v>
      </c>
      <c r="K761" s="70">
        <v>0.0</v>
      </c>
      <c r="L761" s="70">
        <v>33.0</v>
      </c>
      <c r="M761" s="69" t="s">
        <v>7615</v>
      </c>
      <c r="N761" s="69" t="s">
        <v>7616</v>
      </c>
      <c r="O761" s="70">
        <v>2518.0</v>
      </c>
      <c r="P761" s="69" t="s">
        <v>7602</v>
      </c>
      <c r="Q761" s="16"/>
      <c r="R761" s="18"/>
      <c r="S761" s="18"/>
      <c r="T761" s="12"/>
      <c r="U761" s="16"/>
      <c r="V761" s="16"/>
      <c r="W761" s="51"/>
      <c r="X761" s="51"/>
      <c r="Y761" s="16"/>
      <c r="Z761" s="16"/>
      <c r="AC761" s="16"/>
      <c r="AD761" s="16"/>
      <c r="AE761" s="16"/>
      <c r="AF761" s="72"/>
      <c r="AG761" s="72"/>
      <c r="AH761" s="72"/>
      <c r="AI761" s="72"/>
      <c r="AJ761" s="72"/>
      <c r="AK761" s="72"/>
      <c r="AL761" s="72"/>
      <c r="AM761" s="72"/>
    </row>
    <row r="762">
      <c r="A762" s="70">
        <v>761.0</v>
      </c>
      <c r="B762" s="69" t="s">
        <v>7296</v>
      </c>
      <c r="C762" s="70">
        <v>1512.0</v>
      </c>
      <c r="D762" s="70">
        <v>271.0</v>
      </c>
      <c r="E762" s="70">
        <v>28.0</v>
      </c>
      <c r="F762" s="70">
        <v>0.0</v>
      </c>
      <c r="G762" s="70">
        <v>0.0</v>
      </c>
      <c r="H762" s="70">
        <v>0.0</v>
      </c>
      <c r="I762" s="70">
        <v>0.0</v>
      </c>
      <c r="J762" s="70">
        <v>1.0</v>
      </c>
      <c r="K762" s="70">
        <v>8.0</v>
      </c>
      <c r="L762" s="70">
        <v>37.0</v>
      </c>
      <c r="M762" s="69" t="s">
        <v>7604</v>
      </c>
      <c r="N762" s="69" t="s">
        <v>7600</v>
      </c>
      <c r="O762" s="70">
        <v>1991.0</v>
      </c>
      <c r="P762" s="69" t="s">
        <v>7602</v>
      </c>
      <c r="Q762" s="16"/>
      <c r="R762" s="18"/>
      <c r="S762" s="18"/>
      <c r="T762" s="12"/>
      <c r="U762" s="16"/>
      <c r="V762" s="16"/>
      <c r="W762" s="22"/>
      <c r="X762" s="22"/>
      <c r="Y762" s="22"/>
      <c r="Z762" s="16"/>
      <c r="AC762" s="16"/>
      <c r="AD762" s="16"/>
      <c r="AE762" s="16"/>
      <c r="AF762" s="72"/>
      <c r="AG762" s="72"/>
      <c r="AH762" s="72"/>
      <c r="AI762" s="72"/>
      <c r="AJ762" s="72"/>
      <c r="AK762" s="72"/>
      <c r="AL762" s="72"/>
      <c r="AM762" s="72"/>
    </row>
    <row r="763">
      <c r="A763" s="70">
        <v>762.0</v>
      </c>
      <c r="B763" s="69" t="s">
        <v>4016</v>
      </c>
      <c r="C763" s="70">
        <v>752.0</v>
      </c>
      <c r="D763" s="70">
        <v>123.0</v>
      </c>
      <c r="E763" s="70">
        <v>31.0</v>
      </c>
      <c r="F763" s="70">
        <v>1.0</v>
      </c>
      <c r="G763" s="70">
        <v>0.0</v>
      </c>
      <c r="H763" s="70">
        <v>0.0</v>
      </c>
      <c r="I763" s="70">
        <v>0.0</v>
      </c>
      <c r="J763" s="70">
        <v>0.0</v>
      </c>
      <c r="K763" s="70">
        <v>0.0</v>
      </c>
      <c r="L763" s="70">
        <v>15.0</v>
      </c>
      <c r="M763" s="69" t="s">
        <v>7695</v>
      </c>
      <c r="N763" s="69" t="s">
        <v>7616</v>
      </c>
      <c r="O763" s="70">
        <v>996.0</v>
      </c>
      <c r="P763" s="69" t="s">
        <v>7602</v>
      </c>
      <c r="Q763" s="16"/>
      <c r="R763" s="18"/>
      <c r="S763" s="18"/>
      <c r="T763" s="12"/>
      <c r="U763" s="16"/>
      <c r="V763" s="16"/>
      <c r="W763" s="22"/>
      <c r="X763" s="22"/>
      <c r="Y763" s="22"/>
      <c r="Z763" s="16"/>
      <c r="AC763" s="16"/>
      <c r="AD763" s="16"/>
      <c r="AE763" s="16"/>
      <c r="AF763" s="72"/>
      <c r="AG763" s="72"/>
      <c r="AH763" s="72"/>
      <c r="AI763" s="72"/>
      <c r="AJ763" s="72"/>
      <c r="AK763" s="72"/>
      <c r="AL763" s="72"/>
      <c r="AM763" s="72"/>
    </row>
    <row r="764">
      <c r="A764" s="70">
        <v>763.0</v>
      </c>
      <c r="B764" s="69" t="s">
        <v>4554</v>
      </c>
      <c r="C764" s="70">
        <v>479.0</v>
      </c>
      <c r="D764" s="70">
        <v>91.0</v>
      </c>
      <c r="E764" s="70">
        <v>5.0</v>
      </c>
      <c r="F764" s="70">
        <v>0.0</v>
      </c>
      <c r="G764" s="70">
        <v>0.0</v>
      </c>
      <c r="H764" s="70">
        <v>0.0</v>
      </c>
      <c r="I764" s="70">
        <v>0.0</v>
      </c>
      <c r="J764" s="70">
        <v>0.0</v>
      </c>
      <c r="K764" s="70">
        <v>2.0</v>
      </c>
      <c r="L764" s="70">
        <v>3.0</v>
      </c>
      <c r="M764" s="69" t="s">
        <v>7609</v>
      </c>
      <c r="N764" s="69" t="s">
        <v>7600</v>
      </c>
      <c r="O764" s="70">
        <v>676.0</v>
      </c>
      <c r="P764" s="69" t="s">
        <v>7602</v>
      </c>
      <c r="Q764" s="16"/>
      <c r="R764" s="18"/>
      <c r="S764" s="18"/>
      <c r="T764" s="12"/>
      <c r="U764" s="16"/>
      <c r="V764" s="16"/>
      <c r="W764" s="51"/>
      <c r="X764" s="51"/>
      <c r="Y764" s="16"/>
      <c r="Z764" s="16"/>
      <c r="AA764" s="12"/>
      <c r="AB764" s="12"/>
      <c r="AC764" s="12"/>
      <c r="AD764" s="12"/>
      <c r="AE764" s="12"/>
      <c r="AF764" s="72"/>
      <c r="AG764" s="72"/>
      <c r="AH764" s="72"/>
      <c r="AI764" s="72"/>
      <c r="AJ764" s="72"/>
      <c r="AK764" s="72"/>
      <c r="AL764" s="72"/>
      <c r="AM764" s="72"/>
    </row>
    <row r="765">
      <c r="A765" s="70">
        <v>764.0</v>
      </c>
      <c r="B765" s="69" t="s">
        <v>4828</v>
      </c>
      <c r="C765" s="70">
        <v>1822.0</v>
      </c>
      <c r="D765" s="70">
        <v>325.0</v>
      </c>
      <c r="E765" s="70">
        <v>73.0</v>
      </c>
      <c r="F765" s="70">
        <v>1.0</v>
      </c>
      <c r="G765" s="70">
        <v>1.0</v>
      </c>
      <c r="H765" s="70">
        <v>0.0</v>
      </c>
      <c r="I765" s="70">
        <v>0.0</v>
      </c>
      <c r="J765" s="70">
        <v>0.0</v>
      </c>
      <c r="K765" s="70">
        <v>4.0</v>
      </c>
      <c r="L765" s="70">
        <v>60.0</v>
      </c>
      <c r="M765" s="69" t="s">
        <v>7609</v>
      </c>
      <c r="N765" s="69" t="s">
        <v>7600</v>
      </c>
      <c r="O765" s="70">
        <v>2372.0</v>
      </c>
      <c r="P765" s="69" t="s">
        <v>7605</v>
      </c>
      <c r="Q765" s="16"/>
      <c r="R765" s="18"/>
      <c r="S765" s="18"/>
      <c r="T765" s="12"/>
      <c r="U765" s="16"/>
      <c r="V765" s="16"/>
      <c r="W765" s="51"/>
      <c r="X765" s="51"/>
      <c r="Y765" s="16"/>
      <c r="Z765" s="16"/>
      <c r="AA765" s="12"/>
      <c r="AB765" s="22"/>
      <c r="AC765" s="22"/>
      <c r="AD765" s="22"/>
      <c r="AE765" s="22"/>
      <c r="AF765" s="74"/>
      <c r="AG765" s="74"/>
      <c r="AH765" s="74"/>
      <c r="AI765" s="74"/>
      <c r="AJ765" s="74"/>
      <c r="AK765" s="74"/>
      <c r="AL765" s="74"/>
      <c r="AM765" s="74"/>
    </row>
    <row r="766">
      <c r="A766" s="70">
        <v>765.0</v>
      </c>
      <c r="B766" s="69" t="s">
        <v>4998</v>
      </c>
      <c r="C766" s="70">
        <v>1687.0</v>
      </c>
      <c r="D766" s="70">
        <v>301.0</v>
      </c>
      <c r="E766" s="70">
        <v>39.0</v>
      </c>
      <c r="F766" s="70">
        <v>0.0</v>
      </c>
      <c r="G766" s="70">
        <v>0.0</v>
      </c>
      <c r="H766" s="70">
        <v>0.0</v>
      </c>
      <c r="I766" s="70">
        <v>0.0</v>
      </c>
      <c r="J766" s="70">
        <v>0.0</v>
      </c>
      <c r="K766" s="70">
        <v>0.0</v>
      </c>
      <c r="L766" s="70">
        <v>43.0</v>
      </c>
      <c r="M766" s="69" t="s">
        <v>7604</v>
      </c>
      <c r="N766" s="69" t="s">
        <v>7600</v>
      </c>
      <c r="O766" s="70">
        <v>2348.0</v>
      </c>
      <c r="P766" s="72"/>
      <c r="Q766" s="16"/>
      <c r="R766" s="18"/>
      <c r="S766" s="18"/>
      <c r="T766" s="12"/>
      <c r="U766" s="16"/>
      <c r="V766" s="16"/>
      <c r="W766" s="51"/>
      <c r="X766" s="51"/>
      <c r="Y766" s="16"/>
      <c r="Z766" s="16"/>
      <c r="AA766" s="12"/>
      <c r="AB766" s="22"/>
      <c r="AC766" s="22"/>
      <c r="AD766" s="22"/>
      <c r="AE766" s="22"/>
      <c r="AF766" s="74"/>
      <c r="AG766" s="74"/>
      <c r="AH766" s="74"/>
      <c r="AI766" s="74"/>
      <c r="AJ766" s="74"/>
      <c r="AK766" s="74"/>
      <c r="AL766" s="74"/>
      <c r="AM766" s="74"/>
    </row>
    <row r="767">
      <c r="A767" s="70">
        <v>766.0</v>
      </c>
      <c r="B767" s="69" t="s">
        <v>5422</v>
      </c>
      <c r="C767" s="70">
        <v>1044.0</v>
      </c>
      <c r="D767" s="70">
        <v>178.0</v>
      </c>
      <c r="E767" s="70">
        <v>32.0</v>
      </c>
      <c r="F767" s="70">
        <v>1.0</v>
      </c>
      <c r="G767" s="70">
        <v>0.0</v>
      </c>
      <c r="H767" s="70">
        <v>0.0</v>
      </c>
      <c r="I767" s="70">
        <v>0.0</v>
      </c>
      <c r="J767" s="70">
        <v>0.0</v>
      </c>
      <c r="K767" s="70">
        <v>3.0</v>
      </c>
      <c r="L767" s="70">
        <v>28.0</v>
      </c>
      <c r="M767" s="69" t="s">
        <v>7604</v>
      </c>
      <c r="N767" s="69" t="s">
        <v>7600</v>
      </c>
      <c r="O767" s="70">
        <v>1278.0</v>
      </c>
      <c r="P767" s="69" t="s">
        <v>7602</v>
      </c>
      <c r="Q767" s="16"/>
      <c r="R767" s="18"/>
      <c r="S767" s="18"/>
      <c r="T767" s="12"/>
      <c r="U767" s="16"/>
      <c r="V767" s="16"/>
      <c r="W767" s="51"/>
      <c r="X767" s="51"/>
      <c r="Y767" s="16"/>
      <c r="Z767" s="16"/>
      <c r="AA767" s="12"/>
      <c r="AB767" s="12"/>
      <c r="AC767" s="12"/>
      <c r="AD767" s="12"/>
      <c r="AE767" s="12"/>
      <c r="AF767" s="72"/>
      <c r="AG767" s="72"/>
      <c r="AH767" s="72"/>
      <c r="AI767" s="72"/>
      <c r="AJ767" s="72"/>
      <c r="AK767" s="72"/>
      <c r="AL767" s="72"/>
      <c r="AM767" s="72"/>
    </row>
    <row r="768">
      <c r="A768" s="70">
        <v>767.0</v>
      </c>
      <c r="B768" s="69" t="s">
        <v>5422</v>
      </c>
      <c r="C768" s="70">
        <v>1044.0</v>
      </c>
      <c r="D768" s="70">
        <v>178.0</v>
      </c>
      <c r="E768" s="70">
        <v>32.0</v>
      </c>
      <c r="F768" s="70">
        <v>1.0</v>
      </c>
      <c r="G768" s="70">
        <v>0.0</v>
      </c>
      <c r="H768" s="70">
        <v>0.0</v>
      </c>
      <c r="I768" s="70">
        <v>0.0</v>
      </c>
      <c r="J768" s="70">
        <v>0.0</v>
      </c>
      <c r="K768" s="70">
        <v>3.0</v>
      </c>
      <c r="L768" s="70">
        <v>28.0</v>
      </c>
      <c r="M768" s="69" t="s">
        <v>7604</v>
      </c>
      <c r="N768" s="69" t="s">
        <v>7600</v>
      </c>
      <c r="O768" s="70">
        <v>1278.0</v>
      </c>
      <c r="P768" s="69" t="s">
        <v>7602</v>
      </c>
      <c r="Q768" s="16"/>
      <c r="R768" s="18"/>
      <c r="S768" s="18"/>
      <c r="T768" s="12"/>
      <c r="U768" s="16"/>
      <c r="V768" s="16"/>
      <c r="W768" s="51"/>
      <c r="X768" s="51"/>
      <c r="Y768" s="16"/>
      <c r="Z768" s="16"/>
      <c r="AA768" s="12"/>
      <c r="AB768" s="22"/>
      <c r="AC768" s="22"/>
      <c r="AD768" s="22"/>
      <c r="AE768" s="22"/>
      <c r="AF768" s="74"/>
      <c r="AG768" s="74"/>
      <c r="AH768" s="74"/>
      <c r="AI768" s="74"/>
      <c r="AJ768" s="74"/>
      <c r="AK768" s="74"/>
      <c r="AL768" s="74"/>
      <c r="AM768" s="74"/>
    </row>
    <row r="769">
      <c r="A769" s="70">
        <v>768.0</v>
      </c>
      <c r="B769" s="69" t="s">
        <v>6003</v>
      </c>
      <c r="C769" s="70">
        <v>391.0</v>
      </c>
      <c r="D769" s="70">
        <v>72.0</v>
      </c>
      <c r="E769" s="70">
        <v>6.0</v>
      </c>
      <c r="F769" s="70">
        <v>0.0</v>
      </c>
      <c r="G769" s="70">
        <v>0.0</v>
      </c>
      <c r="H769" s="70">
        <v>0.0</v>
      </c>
      <c r="I769" s="70">
        <v>0.0</v>
      </c>
      <c r="J769" s="70">
        <v>2.0</v>
      </c>
      <c r="K769" s="70">
        <v>0.0</v>
      </c>
      <c r="L769" s="70">
        <v>7.0</v>
      </c>
      <c r="M769" s="69" t="s">
        <v>7604</v>
      </c>
      <c r="N769" s="69" t="s">
        <v>7600</v>
      </c>
      <c r="O769" s="70">
        <v>551.0</v>
      </c>
      <c r="P769" s="69" t="s">
        <v>7602</v>
      </c>
      <c r="Q769" s="16"/>
      <c r="R769" s="18"/>
      <c r="S769" s="18"/>
      <c r="T769" s="12"/>
      <c r="U769" s="16"/>
      <c r="V769" s="16"/>
      <c r="W769" s="51"/>
      <c r="X769" s="51"/>
      <c r="Y769" s="16"/>
      <c r="Z769" s="16"/>
      <c r="AA769" s="12"/>
      <c r="AB769" s="12"/>
      <c r="AC769" s="12"/>
      <c r="AD769" s="12"/>
      <c r="AE769" s="12"/>
      <c r="AF769" s="72"/>
      <c r="AG769" s="72"/>
      <c r="AH769" s="72"/>
      <c r="AI769" s="72"/>
      <c r="AJ769" s="72"/>
      <c r="AK769" s="72"/>
      <c r="AL769" s="72"/>
      <c r="AM769" s="72"/>
    </row>
    <row r="770">
      <c r="A770" s="70">
        <v>769.0</v>
      </c>
      <c r="B770" s="69" t="s">
        <v>7324</v>
      </c>
      <c r="C770" s="70">
        <v>2291.0</v>
      </c>
      <c r="D770" s="70">
        <v>398.0</v>
      </c>
      <c r="E770" s="70">
        <v>79.0</v>
      </c>
      <c r="F770" s="70">
        <v>0.0</v>
      </c>
      <c r="G770" s="70">
        <v>0.0</v>
      </c>
      <c r="H770" s="70">
        <v>0.0</v>
      </c>
      <c r="I770" s="70">
        <v>0.0</v>
      </c>
      <c r="J770" s="70">
        <v>0.0</v>
      </c>
      <c r="K770" s="70">
        <v>6.0</v>
      </c>
      <c r="L770" s="70">
        <v>58.0</v>
      </c>
      <c r="M770" s="69" t="s">
        <v>7604</v>
      </c>
      <c r="N770" s="69" t="s">
        <v>7600</v>
      </c>
      <c r="O770" s="70">
        <v>3105.0</v>
      </c>
      <c r="P770" s="69" t="s">
        <v>7602</v>
      </c>
      <c r="Q770" s="16"/>
      <c r="R770" s="18"/>
      <c r="S770" s="18"/>
      <c r="T770" s="12"/>
      <c r="U770" s="16"/>
      <c r="V770" s="16"/>
      <c r="W770" s="51"/>
      <c r="X770" s="51"/>
      <c r="Y770" s="16"/>
      <c r="Z770" s="16"/>
      <c r="AA770" s="12"/>
      <c r="AB770" s="12"/>
      <c r="AC770" s="12"/>
      <c r="AD770" s="12"/>
      <c r="AE770" s="12"/>
      <c r="AF770" s="72"/>
      <c r="AG770" s="72"/>
      <c r="AH770" s="72"/>
      <c r="AI770" s="72"/>
      <c r="AJ770" s="72"/>
      <c r="AK770" s="72"/>
      <c r="AL770" s="72"/>
      <c r="AM770" s="72"/>
    </row>
    <row r="771">
      <c r="A771" s="70">
        <v>770.0</v>
      </c>
      <c r="B771" s="69" t="s">
        <v>6011</v>
      </c>
      <c r="C771" s="70">
        <v>376.0</v>
      </c>
      <c r="D771" s="70">
        <v>62.0</v>
      </c>
      <c r="E771" s="70">
        <v>3.0</v>
      </c>
      <c r="F771" s="70">
        <v>0.0</v>
      </c>
      <c r="G771" s="70">
        <v>0.0</v>
      </c>
      <c r="H771" s="70">
        <v>0.0</v>
      </c>
      <c r="I771" s="70">
        <v>0.0</v>
      </c>
      <c r="J771" s="70">
        <v>1.0</v>
      </c>
      <c r="K771" s="70">
        <v>0.0</v>
      </c>
      <c r="L771" s="70">
        <v>16.0</v>
      </c>
      <c r="M771" s="69" t="s">
        <v>7604</v>
      </c>
      <c r="N771" s="69" t="s">
        <v>7600</v>
      </c>
      <c r="O771" s="70">
        <v>524.0</v>
      </c>
      <c r="P771" s="69" t="s">
        <v>7602</v>
      </c>
      <c r="Q771" s="16"/>
      <c r="R771" s="18"/>
      <c r="S771" s="18"/>
      <c r="T771" s="12"/>
      <c r="U771" s="16"/>
      <c r="V771" s="16"/>
      <c r="W771" s="22"/>
      <c r="X771" s="22"/>
      <c r="Y771" s="16"/>
      <c r="Z771" s="16"/>
      <c r="AA771" s="12"/>
      <c r="AB771" s="12"/>
      <c r="AC771" s="12"/>
      <c r="AD771" s="12"/>
      <c r="AE771" s="12"/>
      <c r="AF771" s="72"/>
      <c r="AG771" s="72"/>
      <c r="AH771" s="72"/>
      <c r="AI771" s="72"/>
      <c r="AJ771" s="72"/>
      <c r="AK771" s="72"/>
      <c r="AL771" s="72"/>
      <c r="AM771" s="72"/>
    </row>
    <row r="772">
      <c r="A772" s="70">
        <v>771.0</v>
      </c>
      <c r="B772" s="69" t="s">
        <v>6306</v>
      </c>
      <c r="C772" s="70">
        <v>2102.0</v>
      </c>
      <c r="D772" s="70">
        <v>335.0</v>
      </c>
      <c r="E772" s="70">
        <v>72.0</v>
      </c>
      <c r="F772" s="70">
        <v>1.0</v>
      </c>
      <c r="G772" s="70">
        <v>0.0</v>
      </c>
      <c r="H772" s="70">
        <v>0.0</v>
      </c>
      <c r="I772" s="70">
        <v>0.0</v>
      </c>
      <c r="J772" s="70">
        <v>1.0</v>
      </c>
      <c r="K772" s="70">
        <v>6.0</v>
      </c>
      <c r="L772" s="70">
        <v>83.0</v>
      </c>
      <c r="M772" s="69" t="s">
        <v>8902</v>
      </c>
      <c r="N772" s="69" t="s">
        <v>7613</v>
      </c>
      <c r="O772" s="70">
        <v>2771.0</v>
      </c>
      <c r="P772" s="69" t="s">
        <v>7605</v>
      </c>
      <c r="Q772" s="16"/>
      <c r="R772" s="18"/>
      <c r="S772" s="18"/>
      <c r="T772" s="12"/>
      <c r="U772" s="16"/>
      <c r="V772" s="16"/>
      <c r="W772" s="22"/>
      <c r="X772" s="22"/>
      <c r="Y772" s="16"/>
      <c r="Z772" s="16"/>
      <c r="AA772" s="12"/>
      <c r="AB772" s="12"/>
      <c r="AC772" s="12"/>
      <c r="AD772" s="12"/>
      <c r="AE772" s="12"/>
      <c r="AF772" s="72"/>
      <c r="AG772" s="72"/>
      <c r="AH772" s="72"/>
      <c r="AI772" s="72"/>
      <c r="AJ772" s="72"/>
      <c r="AK772" s="72"/>
      <c r="AL772" s="72"/>
      <c r="AM772" s="72"/>
    </row>
    <row r="773">
      <c r="A773" s="70">
        <v>772.0</v>
      </c>
      <c r="B773" s="69" t="s">
        <v>5005</v>
      </c>
      <c r="C773" s="70">
        <v>1739.0</v>
      </c>
      <c r="D773" s="70">
        <v>337.0</v>
      </c>
      <c r="E773" s="70">
        <v>134.0</v>
      </c>
      <c r="F773" s="70">
        <v>0.0</v>
      </c>
      <c r="G773" s="70">
        <v>0.0</v>
      </c>
      <c r="H773" s="70">
        <v>0.0</v>
      </c>
      <c r="I773" s="70">
        <v>0.0</v>
      </c>
      <c r="J773" s="70">
        <v>0.0</v>
      </c>
      <c r="K773" s="70">
        <v>5.0</v>
      </c>
      <c r="L773" s="70">
        <v>75.0</v>
      </c>
      <c r="M773" s="69" t="s">
        <v>7621</v>
      </c>
      <c r="N773" s="69" t="s">
        <v>7600</v>
      </c>
      <c r="O773" s="70">
        <v>2178.0</v>
      </c>
      <c r="P773" s="69" t="s">
        <v>7605</v>
      </c>
      <c r="Q773" s="16"/>
      <c r="R773" s="18"/>
      <c r="S773" s="18"/>
      <c r="T773" s="12"/>
      <c r="U773" s="16"/>
      <c r="V773" s="16"/>
      <c r="W773" s="51"/>
      <c r="X773" s="51"/>
      <c r="Y773" s="16"/>
      <c r="Z773" s="16"/>
      <c r="AA773" s="12"/>
      <c r="AB773" s="12"/>
      <c r="AC773" s="12"/>
      <c r="AD773" s="12"/>
      <c r="AE773" s="12"/>
      <c r="AF773" s="72"/>
      <c r="AG773" s="72"/>
      <c r="AH773" s="72"/>
      <c r="AI773" s="72"/>
      <c r="AJ773" s="72"/>
      <c r="AK773" s="72"/>
      <c r="AL773" s="72"/>
      <c r="AM773" s="72"/>
    </row>
    <row r="774">
      <c r="A774" s="70">
        <v>773.0</v>
      </c>
      <c r="B774" s="69" t="s">
        <v>6317</v>
      </c>
      <c r="C774" s="70">
        <v>1488.0</v>
      </c>
      <c r="D774" s="70">
        <v>255.0</v>
      </c>
      <c r="E774" s="70">
        <v>41.0</v>
      </c>
      <c r="F774" s="70">
        <v>1.0</v>
      </c>
      <c r="G774" s="70">
        <v>0.0</v>
      </c>
      <c r="H774" s="70">
        <v>0.0</v>
      </c>
      <c r="I774" s="70">
        <v>0.0</v>
      </c>
      <c r="J774" s="70">
        <v>0.0</v>
      </c>
      <c r="K774" s="70">
        <v>4.0</v>
      </c>
      <c r="L774" s="70">
        <v>27.0</v>
      </c>
      <c r="M774" s="69" t="s">
        <v>7604</v>
      </c>
      <c r="N774" s="69" t="s">
        <v>7600</v>
      </c>
      <c r="O774" s="70">
        <v>1991.0</v>
      </c>
      <c r="P774" s="72"/>
      <c r="Q774" s="16"/>
      <c r="R774" s="18"/>
      <c r="S774" s="18"/>
      <c r="T774" s="12"/>
      <c r="U774" s="16"/>
      <c r="V774" s="16"/>
      <c r="W774" s="51"/>
      <c r="X774" s="51"/>
      <c r="Y774" s="16"/>
      <c r="Z774" s="16"/>
      <c r="AA774" s="12"/>
      <c r="AB774" s="12"/>
      <c r="AC774" s="12"/>
      <c r="AD774" s="12"/>
      <c r="AE774" s="12"/>
      <c r="AF774" s="72"/>
      <c r="AG774" s="72"/>
      <c r="AH774" s="72"/>
      <c r="AI774" s="72"/>
      <c r="AJ774" s="72"/>
      <c r="AK774" s="72"/>
      <c r="AL774" s="72"/>
      <c r="AM774" s="72"/>
    </row>
    <row r="775">
      <c r="A775" s="70">
        <v>774.0</v>
      </c>
      <c r="B775" s="69" t="s">
        <v>7343</v>
      </c>
      <c r="C775" s="70">
        <v>1266.0</v>
      </c>
      <c r="D775" s="70">
        <v>220.0</v>
      </c>
      <c r="E775" s="70">
        <v>33.0</v>
      </c>
      <c r="F775" s="70">
        <v>0.0</v>
      </c>
      <c r="G775" s="70">
        <v>0.0</v>
      </c>
      <c r="H775" s="70">
        <v>0.0</v>
      </c>
      <c r="I775" s="70">
        <v>0.0</v>
      </c>
      <c r="J775" s="70">
        <v>0.0</v>
      </c>
      <c r="K775" s="70">
        <v>4.0</v>
      </c>
      <c r="L775" s="70">
        <v>28.0</v>
      </c>
      <c r="M775" s="69" t="s">
        <v>7621</v>
      </c>
      <c r="N775" s="69" t="s">
        <v>7600</v>
      </c>
      <c r="O775" s="70">
        <v>1721.0</v>
      </c>
      <c r="P775" s="69" t="s">
        <v>7602</v>
      </c>
      <c r="Q775" s="16"/>
      <c r="R775" s="18"/>
      <c r="S775" s="18"/>
      <c r="T775" s="12"/>
      <c r="U775" s="16"/>
      <c r="V775" s="16"/>
      <c r="W775" s="51"/>
      <c r="X775" s="51"/>
      <c r="Y775" s="16"/>
      <c r="Z775" s="16"/>
      <c r="AA775" s="12"/>
      <c r="AB775" s="12"/>
      <c r="AC775" s="12"/>
      <c r="AD775" s="12"/>
      <c r="AE775" s="12"/>
      <c r="AF775" s="72"/>
      <c r="AG775" s="72"/>
      <c r="AH775" s="72"/>
      <c r="AI775" s="72"/>
      <c r="AJ775" s="72"/>
      <c r="AK775" s="72"/>
      <c r="AL775" s="72"/>
      <c r="AM775" s="72"/>
    </row>
    <row r="776">
      <c r="A776" s="70">
        <v>775.0</v>
      </c>
      <c r="B776" s="69" t="s">
        <v>4566</v>
      </c>
      <c r="C776" s="70">
        <v>8866.0</v>
      </c>
      <c r="D776" s="70">
        <v>1602.0</v>
      </c>
      <c r="E776" s="70">
        <v>181.0</v>
      </c>
      <c r="F776" s="70">
        <v>2.0</v>
      </c>
      <c r="G776" s="70">
        <v>0.0</v>
      </c>
      <c r="H776" s="70">
        <v>0.0</v>
      </c>
      <c r="I776" s="70">
        <v>0.0</v>
      </c>
      <c r="J776" s="70">
        <v>6.0</v>
      </c>
      <c r="K776" s="70">
        <v>28.0</v>
      </c>
      <c r="L776" s="70">
        <v>210.0</v>
      </c>
      <c r="M776" s="69" t="s">
        <v>7607</v>
      </c>
      <c r="N776" s="69" t="s">
        <v>7600</v>
      </c>
      <c r="O776" s="70">
        <v>11945.0</v>
      </c>
      <c r="P776" s="69" t="s">
        <v>7605</v>
      </c>
      <c r="Q776" s="16"/>
      <c r="R776" s="18"/>
      <c r="S776" s="18"/>
      <c r="T776" s="12"/>
      <c r="U776" s="16"/>
      <c r="V776" s="16"/>
      <c r="W776" s="22"/>
      <c r="X776" s="22"/>
      <c r="Y776" s="22"/>
      <c r="Z776" s="16"/>
      <c r="AA776" s="12"/>
      <c r="AB776" s="12"/>
      <c r="AC776" s="12"/>
      <c r="AD776" s="12"/>
      <c r="AE776" s="12"/>
      <c r="AF776" s="72"/>
      <c r="AG776" s="72"/>
      <c r="AH776" s="72"/>
      <c r="AI776" s="72"/>
      <c r="AJ776" s="72"/>
      <c r="AK776" s="72"/>
      <c r="AL776" s="72"/>
      <c r="AM776" s="72"/>
    </row>
    <row r="777">
      <c r="A777" s="70">
        <v>776.0</v>
      </c>
      <c r="B777" s="69" t="s">
        <v>7061</v>
      </c>
      <c r="C777" s="70">
        <v>454.0</v>
      </c>
      <c r="D777" s="70">
        <v>86.0</v>
      </c>
      <c r="E777" s="70">
        <v>15.0</v>
      </c>
      <c r="F777" s="70">
        <v>0.0</v>
      </c>
      <c r="G777" s="70">
        <v>0.0</v>
      </c>
      <c r="H777" s="70">
        <v>0.0</v>
      </c>
      <c r="I777" s="70">
        <v>2.0</v>
      </c>
      <c r="J777" s="70">
        <v>0.0</v>
      </c>
      <c r="K777" s="70">
        <v>8.0</v>
      </c>
      <c r="L777" s="70">
        <v>13.0</v>
      </c>
      <c r="M777" s="69" t="s">
        <v>7753</v>
      </c>
      <c r="N777" s="69" t="s">
        <v>7616</v>
      </c>
      <c r="O777" s="70">
        <v>595.0</v>
      </c>
      <c r="P777" s="69" t="s">
        <v>7602</v>
      </c>
      <c r="Q777" s="16"/>
      <c r="R777" s="18"/>
      <c r="S777" s="18"/>
      <c r="T777" s="12"/>
      <c r="U777" s="16"/>
      <c r="V777" s="16"/>
      <c r="W777" s="22"/>
      <c r="X777" s="22"/>
      <c r="Y777" s="22"/>
      <c r="Z777" s="16"/>
      <c r="AA777" s="12"/>
      <c r="AB777" s="12"/>
      <c r="AC777" s="12"/>
      <c r="AD777" s="12"/>
      <c r="AE777" s="12"/>
      <c r="AF777" s="72"/>
      <c r="AG777" s="72"/>
      <c r="AH777" s="72"/>
      <c r="AI777" s="72"/>
      <c r="AJ777" s="72"/>
      <c r="AK777" s="72"/>
      <c r="AL777" s="72"/>
      <c r="AM777" s="72"/>
    </row>
    <row r="778">
      <c r="A778" s="70">
        <v>777.0</v>
      </c>
      <c r="B778" s="69" t="s">
        <v>6812</v>
      </c>
      <c r="C778" s="70">
        <v>1373.0</v>
      </c>
      <c r="D778" s="70">
        <v>242.0</v>
      </c>
      <c r="E778" s="70">
        <v>58.0</v>
      </c>
      <c r="F778" s="70">
        <v>0.0</v>
      </c>
      <c r="G778" s="70">
        <v>0.0</v>
      </c>
      <c r="H778" s="70">
        <v>0.0</v>
      </c>
      <c r="I778" s="70">
        <v>0.0</v>
      </c>
      <c r="J778" s="70">
        <v>0.0</v>
      </c>
      <c r="K778" s="70">
        <v>0.0</v>
      </c>
      <c r="L778" s="70">
        <v>57.0</v>
      </c>
      <c r="M778" s="69" t="s">
        <v>7604</v>
      </c>
      <c r="N778" s="69" t="s">
        <v>7600</v>
      </c>
      <c r="O778" s="70">
        <v>1878.0</v>
      </c>
      <c r="P778" s="69" t="s">
        <v>7602</v>
      </c>
      <c r="Q778" s="16"/>
      <c r="R778" s="18"/>
      <c r="S778" s="18"/>
      <c r="T778" s="12"/>
      <c r="U778" s="16"/>
      <c r="V778" s="16"/>
      <c r="W778" s="22"/>
      <c r="X778" s="22"/>
      <c r="Y778" s="22"/>
      <c r="Z778" s="16"/>
      <c r="AA778" s="12"/>
      <c r="AB778" s="12"/>
      <c r="AC778" s="12"/>
      <c r="AD778" s="12"/>
      <c r="AE778" s="12"/>
      <c r="AF778" s="72"/>
      <c r="AG778" s="72"/>
      <c r="AH778" s="72"/>
      <c r="AI778" s="72"/>
      <c r="AJ778" s="72"/>
      <c r="AK778" s="72"/>
      <c r="AL778" s="72"/>
      <c r="AM778" s="72"/>
    </row>
    <row r="779">
      <c r="A779" s="70">
        <v>778.0</v>
      </c>
      <c r="B779" s="69" t="s">
        <v>7358</v>
      </c>
      <c r="C779" s="70">
        <v>3275.0</v>
      </c>
      <c r="D779" s="70">
        <v>613.0</v>
      </c>
      <c r="E779" s="70">
        <v>68.0</v>
      </c>
      <c r="F779" s="70">
        <v>0.0</v>
      </c>
      <c r="G779" s="70">
        <v>0.0</v>
      </c>
      <c r="H779" s="70">
        <v>0.0</v>
      </c>
      <c r="I779" s="70">
        <v>0.0</v>
      </c>
      <c r="J779" s="70">
        <v>2.0</v>
      </c>
      <c r="K779" s="70">
        <v>4.0</v>
      </c>
      <c r="L779" s="70">
        <v>79.0</v>
      </c>
      <c r="M779" s="69" t="s">
        <v>7609</v>
      </c>
      <c r="N779" s="69" t="s">
        <v>7600</v>
      </c>
      <c r="O779" s="70">
        <v>4503.0</v>
      </c>
      <c r="P779" s="69" t="s">
        <v>7602</v>
      </c>
      <c r="Q779" s="16"/>
      <c r="R779" s="18"/>
      <c r="S779" s="18"/>
      <c r="T779" s="12"/>
      <c r="U779" s="16"/>
      <c r="V779" s="16"/>
      <c r="W779" s="51"/>
      <c r="X779" s="51"/>
      <c r="Y779" s="16"/>
      <c r="Z779" s="16"/>
      <c r="AA779" s="12"/>
      <c r="AB779" s="12"/>
      <c r="AC779" s="12"/>
      <c r="AD779" s="12"/>
      <c r="AE779" s="12"/>
      <c r="AF779" s="72"/>
      <c r="AG779" s="72"/>
      <c r="AH779" s="72"/>
      <c r="AI779" s="72"/>
      <c r="AJ779" s="72"/>
      <c r="AK779" s="72"/>
      <c r="AL779" s="72"/>
      <c r="AM779" s="72"/>
    </row>
    <row r="780">
      <c r="A780" s="70">
        <v>779.0</v>
      </c>
      <c r="B780" s="69" t="s">
        <v>5098</v>
      </c>
      <c r="C780" s="70">
        <v>5259.0</v>
      </c>
      <c r="D780" s="70">
        <v>970.0</v>
      </c>
      <c r="E780" s="70">
        <v>196.0</v>
      </c>
      <c r="F780" s="70">
        <v>1.0</v>
      </c>
      <c r="G780" s="70">
        <v>0.0</v>
      </c>
      <c r="H780" s="70">
        <v>0.0</v>
      </c>
      <c r="I780" s="70">
        <v>0.0</v>
      </c>
      <c r="J780" s="70">
        <v>0.0</v>
      </c>
      <c r="K780" s="70">
        <v>18.0</v>
      </c>
      <c r="L780" s="70">
        <v>147.0</v>
      </c>
      <c r="M780" s="69" t="s">
        <v>7604</v>
      </c>
      <c r="N780" s="69" t="s">
        <v>7600</v>
      </c>
      <c r="O780" s="70">
        <v>6971.0</v>
      </c>
      <c r="P780" s="69" t="s">
        <v>7605</v>
      </c>
      <c r="Q780" s="16"/>
      <c r="R780" s="18"/>
      <c r="S780" s="18"/>
      <c r="T780" s="12"/>
      <c r="U780" s="16"/>
      <c r="V780" s="16"/>
      <c r="W780" s="22"/>
      <c r="X780" s="22"/>
      <c r="Y780" s="16"/>
      <c r="Z780" s="16"/>
      <c r="AC780" s="16"/>
      <c r="AD780" s="16"/>
      <c r="AE780" s="16"/>
      <c r="AF780" s="72"/>
      <c r="AG780" s="72"/>
      <c r="AH780" s="72"/>
      <c r="AI780" s="72"/>
      <c r="AJ780" s="72"/>
      <c r="AK780" s="72"/>
      <c r="AL780" s="72"/>
      <c r="AM780" s="72"/>
    </row>
    <row r="781">
      <c r="A781" s="70">
        <v>780.0</v>
      </c>
      <c r="B781" s="69" t="s">
        <v>3641</v>
      </c>
      <c r="C781" s="70">
        <v>999.0</v>
      </c>
      <c r="D781" s="70">
        <v>168.0</v>
      </c>
      <c r="E781" s="70">
        <v>32.0</v>
      </c>
      <c r="F781" s="70">
        <v>1.0</v>
      </c>
      <c r="G781" s="70">
        <v>0.0</v>
      </c>
      <c r="H781" s="70">
        <v>0.0</v>
      </c>
      <c r="I781" s="70">
        <v>0.0</v>
      </c>
      <c r="J781" s="70">
        <v>0.0</v>
      </c>
      <c r="K781" s="70">
        <v>11.0</v>
      </c>
      <c r="L781" s="70">
        <v>39.0</v>
      </c>
      <c r="M781" s="69" t="s">
        <v>7609</v>
      </c>
      <c r="N781" s="69" t="s">
        <v>7600</v>
      </c>
      <c r="O781" s="70">
        <v>1287.0</v>
      </c>
      <c r="P781" s="69" t="s">
        <v>7602</v>
      </c>
      <c r="Q781" s="16"/>
      <c r="R781" s="18"/>
      <c r="S781" s="18"/>
      <c r="T781" s="12"/>
      <c r="U781" s="16"/>
      <c r="V781" s="16"/>
      <c r="W781" s="22"/>
      <c r="X781" s="22"/>
      <c r="Y781" s="16"/>
      <c r="Z781" s="16"/>
      <c r="AC781" s="16"/>
      <c r="AD781" s="16"/>
      <c r="AE781" s="16"/>
      <c r="AF781" s="72"/>
      <c r="AG781" s="72"/>
      <c r="AH781" s="72"/>
      <c r="AI781" s="72"/>
      <c r="AJ781" s="72"/>
      <c r="AK781" s="72"/>
      <c r="AL781" s="72"/>
      <c r="AM781" s="72"/>
    </row>
    <row r="782">
      <c r="A782" s="70">
        <v>781.0</v>
      </c>
      <c r="B782" s="69" t="s">
        <v>6820</v>
      </c>
      <c r="C782" s="70">
        <v>672.0</v>
      </c>
      <c r="D782" s="70">
        <v>131.0</v>
      </c>
      <c r="E782" s="70">
        <v>16.0</v>
      </c>
      <c r="F782" s="70">
        <v>0.0</v>
      </c>
      <c r="G782" s="70">
        <v>0.0</v>
      </c>
      <c r="H782" s="70">
        <v>0.0</v>
      </c>
      <c r="I782" s="70">
        <v>0.0</v>
      </c>
      <c r="J782" s="70">
        <v>0.0</v>
      </c>
      <c r="K782" s="70">
        <v>4.0</v>
      </c>
      <c r="L782" s="70">
        <v>20.0</v>
      </c>
      <c r="M782" s="69" t="s">
        <v>8918</v>
      </c>
      <c r="N782" s="69" t="s">
        <v>7616</v>
      </c>
      <c r="O782" s="70">
        <v>886.0</v>
      </c>
      <c r="P782" s="69" t="s">
        <v>7605</v>
      </c>
      <c r="Q782" s="16"/>
      <c r="R782" s="18"/>
      <c r="S782" s="18"/>
      <c r="T782" s="12"/>
      <c r="U782" s="16"/>
      <c r="V782" s="16"/>
      <c r="W782" s="22"/>
      <c r="X782" s="22"/>
      <c r="Y782" s="22"/>
      <c r="Z782" s="16"/>
      <c r="AA782" s="12"/>
      <c r="AB782" s="12"/>
      <c r="AC782" s="12"/>
      <c r="AD782" s="12"/>
      <c r="AE782" s="12"/>
      <c r="AF782" s="72"/>
      <c r="AG782" s="72"/>
      <c r="AH782" s="72"/>
      <c r="AI782" s="72"/>
      <c r="AJ782" s="72"/>
      <c r="AK782" s="72"/>
      <c r="AL782" s="72"/>
      <c r="AM782" s="72"/>
    </row>
    <row r="783">
      <c r="A783" s="70">
        <v>782.0</v>
      </c>
      <c r="B783" s="69" t="s">
        <v>6820</v>
      </c>
      <c r="C783" s="70">
        <v>672.0</v>
      </c>
      <c r="D783" s="70">
        <v>131.0</v>
      </c>
      <c r="E783" s="70">
        <v>16.0</v>
      </c>
      <c r="F783" s="70">
        <v>0.0</v>
      </c>
      <c r="G783" s="70">
        <v>0.0</v>
      </c>
      <c r="H783" s="70">
        <v>0.0</v>
      </c>
      <c r="I783" s="70">
        <v>0.0</v>
      </c>
      <c r="J783" s="70">
        <v>0.0</v>
      </c>
      <c r="K783" s="70">
        <v>4.0</v>
      </c>
      <c r="L783" s="70">
        <v>20.0</v>
      </c>
      <c r="M783" s="69" t="s">
        <v>8918</v>
      </c>
      <c r="N783" s="69" t="s">
        <v>7616</v>
      </c>
      <c r="O783" s="70">
        <v>886.0</v>
      </c>
      <c r="P783" s="69" t="s">
        <v>7605</v>
      </c>
      <c r="Q783" s="16"/>
      <c r="R783" s="18"/>
      <c r="S783" s="18"/>
      <c r="T783" s="12"/>
      <c r="U783" s="16"/>
      <c r="V783" s="16"/>
      <c r="W783" s="22"/>
      <c r="X783" s="22"/>
      <c r="Y783" s="16"/>
      <c r="Z783" s="16"/>
      <c r="AA783" s="12"/>
      <c r="AB783" s="12"/>
      <c r="AC783" s="12"/>
      <c r="AD783" s="12"/>
      <c r="AE783" s="12"/>
      <c r="AF783" s="72"/>
      <c r="AG783" s="72"/>
      <c r="AH783" s="72"/>
      <c r="AI783" s="72"/>
      <c r="AJ783" s="72"/>
      <c r="AK783" s="72"/>
      <c r="AL783" s="72"/>
      <c r="AM783" s="72"/>
    </row>
    <row r="784">
      <c r="A784" s="70">
        <v>783.0</v>
      </c>
      <c r="B784" s="69" t="s">
        <v>5561</v>
      </c>
      <c r="C784" s="70">
        <v>344.0</v>
      </c>
      <c r="D784" s="70">
        <v>56.0</v>
      </c>
      <c r="E784" s="70">
        <v>10.0</v>
      </c>
      <c r="F784" s="70">
        <v>0.0</v>
      </c>
      <c r="G784" s="70">
        <v>0.0</v>
      </c>
      <c r="H784" s="70">
        <v>0.0</v>
      </c>
      <c r="I784" s="70">
        <v>0.0</v>
      </c>
      <c r="J784" s="70">
        <v>0.0</v>
      </c>
      <c r="K784" s="70">
        <v>14.0</v>
      </c>
      <c r="L784" s="70">
        <v>10.0</v>
      </c>
      <c r="M784" s="69" t="s">
        <v>8920</v>
      </c>
      <c r="N784" s="69" t="s">
        <v>8921</v>
      </c>
      <c r="O784" s="70">
        <v>451.0</v>
      </c>
      <c r="P784" s="72"/>
      <c r="Q784" s="16"/>
      <c r="R784" s="18"/>
      <c r="S784" s="18"/>
      <c r="T784" s="12"/>
      <c r="U784" s="16"/>
      <c r="V784" s="16"/>
      <c r="W784" s="22"/>
      <c r="X784" s="22"/>
      <c r="Y784" s="16"/>
      <c r="Z784" s="16"/>
      <c r="AA784" s="12"/>
      <c r="AB784" s="12"/>
      <c r="AC784" s="12"/>
      <c r="AD784" s="12"/>
      <c r="AE784" s="12"/>
      <c r="AF784" s="72"/>
      <c r="AG784" s="72"/>
      <c r="AH784" s="72"/>
      <c r="AI784" s="72"/>
      <c r="AJ784" s="72"/>
      <c r="AK784" s="72"/>
      <c r="AL784" s="72"/>
      <c r="AM784" s="72"/>
    </row>
    <row r="785">
      <c r="A785" s="70">
        <v>784.0</v>
      </c>
      <c r="B785" s="69" t="s">
        <v>2751</v>
      </c>
      <c r="C785" s="70">
        <v>2044.0</v>
      </c>
      <c r="D785" s="70">
        <v>362.0</v>
      </c>
      <c r="E785" s="70">
        <v>89.0</v>
      </c>
      <c r="F785" s="70">
        <v>1.0</v>
      </c>
      <c r="G785" s="70">
        <v>0.0</v>
      </c>
      <c r="H785" s="70">
        <v>0.0</v>
      </c>
      <c r="I785" s="70">
        <v>0.0</v>
      </c>
      <c r="J785" s="70">
        <v>2.0</v>
      </c>
      <c r="K785" s="70">
        <v>6.0</v>
      </c>
      <c r="L785" s="70">
        <v>62.0</v>
      </c>
      <c r="M785" s="69" t="s">
        <v>8923</v>
      </c>
      <c r="N785" s="69" t="s">
        <v>7651</v>
      </c>
      <c r="O785" s="70">
        <v>2667.0</v>
      </c>
      <c r="P785" s="69" t="s">
        <v>7605</v>
      </c>
      <c r="Q785" s="16"/>
      <c r="R785" s="18"/>
      <c r="S785" s="18"/>
      <c r="T785" s="12"/>
      <c r="U785" s="16"/>
      <c r="V785" s="16"/>
      <c r="W785" s="51"/>
      <c r="X785" s="51"/>
      <c r="Y785" s="16"/>
      <c r="Z785" s="16"/>
      <c r="AA785" s="12"/>
      <c r="AB785" s="12"/>
      <c r="AC785" s="12"/>
      <c r="AD785" s="12"/>
      <c r="AE785" s="12"/>
      <c r="AF785" s="72"/>
      <c r="AG785" s="72"/>
      <c r="AH785" s="72"/>
      <c r="AI785" s="72"/>
      <c r="AJ785" s="72"/>
      <c r="AK785" s="72"/>
      <c r="AL785" s="72"/>
      <c r="AM785" s="72"/>
    </row>
    <row r="786">
      <c r="A786" s="70">
        <v>785.0</v>
      </c>
      <c r="B786" s="69" t="s">
        <v>5837</v>
      </c>
      <c r="C786" s="70">
        <v>699.0</v>
      </c>
      <c r="D786" s="70">
        <v>130.0</v>
      </c>
      <c r="E786" s="70">
        <v>14.0</v>
      </c>
      <c r="F786" s="70">
        <v>0.0</v>
      </c>
      <c r="G786" s="70">
        <v>0.0</v>
      </c>
      <c r="H786" s="70">
        <v>0.0</v>
      </c>
      <c r="I786" s="70">
        <v>0.0</v>
      </c>
      <c r="J786" s="70">
        <v>0.0</v>
      </c>
      <c r="K786" s="70">
        <v>0.0</v>
      </c>
      <c r="L786" s="70">
        <v>22.0</v>
      </c>
      <c r="M786" s="69" t="s">
        <v>7609</v>
      </c>
      <c r="N786" s="69" t="s">
        <v>7600</v>
      </c>
      <c r="O786" s="70">
        <v>949.0</v>
      </c>
      <c r="P786" s="69" t="s">
        <v>7605</v>
      </c>
      <c r="Q786" s="16"/>
      <c r="R786" s="18"/>
      <c r="S786" s="18"/>
      <c r="T786" s="12"/>
      <c r="U786" s="16"/>
      <c r="V786" s="16"/>
      <c r="W786" s="51"/>
      <c r="X786" s="51"/>
      <c r="Y786" s="16"/>
      <c r="Z786" s="16"/>
      <c r="AC786" s="16"/>
      <c r="AD786" s="16"/>
      <c r="AE786" s="16"/>
      <c r="AF786" s="72"/>
      <c r="AG786" s="72"/>
      <c r="AH786" s="72"/>
      <c r="AI786" s="72"/>
      <c r="AJ786" s="72"/>
      <c r="AK786" s="72"/>
      <c r="AL786" s="72"/>
      <c r="AM786" s="72"/>
    </row>
    <row r="787">
      <c r="A787" s="70">
        <v>786.0</v>
      </c>
      <c r="B787" s="69" t="s">
        <v>7381</v>
      </c>
      <c r="C787" s="70">
        <v>824.0</v>
      </c>
      <c r="D787" s="70">
        <v>133.0</v>
      </c>
      <c r="E787" s="70">
        <v>27.0</v>
      </c>
      <c r="F787" s="70">
        <v>0.0</v>
      </c>
      <c r="G787" s="70">
        <v>0.0</v>
      </c>
      <c r="H787" s="70">
        <v>0.0</v>
      </c>
      <c r="I787" s="70">
        <v>0.0</v>
      </c>
      <c r="J787" s="70">
        <v>0.0</v>
      </c>
      <c r="K787" s="70">
        <v>8.0</v>
      </c>
      <c r="L787" s="70">
        <v>19.0</v>
      </c>
      <c r="M787" s="69" t="s">
        <v>7604</v>
      </c>
      <c r="N787" s="69" t="s">
        <v>7600</v>
      </c>
      <c r="O787" s="70">
        <v>1052.0</v>
      </c>
      <c r="P787" s="69" t="s">
        <v>7602</v>
      </c>
      <c r="Q787" s="16"/>
      <c r="R787" s="18"/>
      <c r="S787" s="18"/>
      <c r="T787" s="12"/>
      <c r="U787" s="16"/>
      <c r="V787" s="16"/>
      <c r="W787" s="51"/>
      <c r="X787" s="51"/>
      <c r="Y787" s="16"/>
      <c r="Z787" s="16"/>
      <c r="AC787" s="16"/>
      <c r="AD787" s="16"/>
      <c r="AE787" s="16"/>
      <c r="AF787" s="72"/>
      <c r="AG787" s="72"/>
      <c r="AH787" s="72"/>
      <c r="AI787" s="72"/>
      <c r="AJ787" s="72"/>
      <c r="AK787" s="72"/>
      <c r="AL787" s="72"/>
      <c r="AM787" s="72"/>
    </row>
    <row r="788">
      <c r="A788" s="70">
        <v>787.0</v>
      </c>
      <c r="B788" s="69" t="s">
        <v>7386</v>
      </c>
      <c r="C788" s="70">
        <v>813.0</v>
      </c>
      <c r="D788" s="70">
        <v>137.0</v>
      </c>
      <c r="E788" s="70">
        <v>29.0</v>
      </c>
      <c r="F788" s="70">
        <v>0.0</v>
      </c>
      <c r="G788" s="70">
        <v>0.0</v>
      </c>
      <c r="H788" s="70">
        <v>0.0</v>
      </c>
      <c r="I788" s="70">
        <v>0.0</v>
      </c>
      <c r="J788" s="70">
        <v>0.0</v>
      </c>
      <c r="K788" s="70">
        <v>15.0</v>
      </c>
      <c r="L788" s="70">
        <v>618.0</v>
      </c>
      <c r="M788" s="69" t="s">
        <v>8927</v>
      </c>
      <c r="N788" s="69" t="s">
        <v>7600</v>
      </c>
      <c r="O788" s="70">
        <v>1120.0</v>
      </c>
      <c r="P788" s="69" t="s">
        <v>7605</v>
      </c>
      <c r="Q788" s="16"/>
      <c r="R788" s="18"/>
      <c r="S788" s="18"/>
      <c r="T788" s="12"/>
      <c r="U788" s="16"/>
      <c r="V788" s="16"/>
      <c r="W788" s="22"/>
      <c r="X788" s="22"/>
      <c r="Y788" s="16"/>
      <c r="Z788" s="16"/>
      <c r="AC788" s="16"/>
      <c r="AD788" s="16"/>
      <c r="AE788" s="16"/>
      <c r="AF788" s="72"/>
      <c r="AG788" s="72"/>
      <c r="AH788" s="72"/>
      <c r="AI788" s="72"/>
      <c r="AJ788" s="72"/>
      <c r="AK788" s="72"/>
      <c r="AL788" s="72"/>
      <c r="AM788" s="72"/>
    </row>
    <row r="789">
      <c r="A789" s="70">
        <v>788.0</v>
      </c>
      <c r="B789" s="69" t="s">
        <v>7392</v>
      </c>
      <c r="C789" s="70">
        <v>2376.0</v>
      </c>
      <c r="D789" s="70">
        <v>442.0</v>
      </c>
      <c r="E789" s="70">
        <v>59.0</v>
      </c>
      <c r="F789" s="70">
        <v>0.0</v>
      </c>
      <c r="G789" s="70">
        <v>0.0</v>
      </c>
      <c r="H789" s="70">
        <v>0.0</v>
      </c>
      <c r="I789" s="70">
        <v>0.0</v>
      </c>
      <c r="J789" s="70">
        <v>0.0</v>
      </c>
      <c r="K789" s="70">
        <v>14.0</v>
      </c>
      <c r="L789" s="70">
        <v>48.0</v>
      </c>
      <c r="M789" s="69" t="s">
        <v>7653</v>
      </c>
      <c r="N789" s="69" t="s">
        <v>7616</v>
      </c>
      <c r="O789" s="70">
        <v>3147.0</v>
      </c>
      <c r="P789" s="69" t="s">
        <v>7602</v>
      </c>
      <c r="Q789" s="16"/>
      <c r="R789" s="18"/>
      <c r="S789" s="18"/>
      <c r="T789" s="12"/>
      <c r="U789" s="16"/>
      <c r="V789" s="16"/>
      <c r="W789" s="22"/>
      <c r="X789" s="22"/>
      <c r="Y789" s="16"/>
      <c r="Z789" s="16"/>
      <c r="AC789" s="16"/>
      <c r="AD789" s="16"/>
      <c r="AE789" s="16"/>
      <c r="AF789" s="72"/>
      <c r="AG789" s="72"/>
      <c r="AH789" s="72"/>
      <c r="AI789" s="72"/>
      <c r="AJ789" s="72"/>
      <c r="AK789" s="72"/>
      <c r="AL789" s="72"/>
      <c r="AM789" s="72"/>
    </row>
    <row r="790">
      <c r="A790" s="70">
        <v>789.0</v>
      </c>
      <c r="B790" s="69" t="s">
        <v>7398</v>
      </c>
      <c r="C790" s="70">
        <v>546.0</v>
      </c>
      <c r="D790" s="70">
        <v>100.0</v>
      </c>
      <c r="E790" s="70">
        <v>13.0</v>
      </c>
      <c r="F790" s="70">
        <v>0.0</v>
      </c>
      <c r="G790" s="70">
        <v>0.0</v>
      </c>
      <c r="H790" s="70">
        <v>0.0</v>
      </c>
      <c r="I790" s="70">
        <v>0.0</v>
      </c>
      <c r="J790" s="70">
        <v>0.0</v>
      </c>
      <c r="K790" s="70">
        <v>0.0</v>
      </c>
      <c r="L790" s="70">
        <v>15.0</v>
      </c>
      <c r="M790" s="69" t="s">
        <v>7604</v>
      </c>
      <c r="N790" s="69" t="s">
        <v>7600</v>
      </c>
      <c r="O790" s="70">
        <v>705.0</v>
      </c>
      <c r="P790" s="69" t="s">
        <v>7602</v>
      </c>
      <c r="Q790" s="16"/>
      <c r="R790" s="18"/>
      <c r="S790" s="18"/>
      <c r="T790" s="12"/>
      <c r="U790" s="16"/>
      <c r="V790" s="16"/>
      <c r="W790" s="22"/>
      <c r="X790" s="22"/>
      <c r="Y790" s="16"/>
      <c r="Z790" s="16"/>
      <c r="AC790" s="16"/>
      <c r="AD790" s="16"/>
      <c r="AE790" s="16"/>
      <c r="AF790" s="72"/>
      <c r="AG790" s="72"/>
      <c r="AH790" s="72"/>
      <c r="AI790" s="72"/>
      <c r="AJ790" s="72"/>
      <c r="AK790" s="72"/>
      <c r="AL790" s="72"/>
      <c r="AM790" s="72"/>
    </row>
    <row r="791">
      <c r="A791" s="70">
        <v>790.0</v>
      </c>
      <c r="B791" s="69" t="s">
        <v>7404</v>
      </c>
      <c r="C791" s="70">
        <v>1518.0</v>
      </c>
      <c r="D791" s="70">
        <v>241.0</v>
      </c>
      <c r="E791" s="70">
        <v>35.0</v>
      </c>
      <c r="F791" s="70">
        <v>0.0</v>
      </c>
      <c r="G791" s="70">
        <v>0.0</v>
      </c>
      <c r="H791" s="70">
        <v>0.0</v>
      </c>
      <c r="I791" s="70">
        <v>0.0</v>
      </c>
      <c r="J791" s="70">
        <v>0.0</v>
      </c>
      <c r="K791" s="70">
        <v>8.0</v>
      </c>
      <c r="L791" s="70">
        <v>34.0</v>
      </c>
      <c r="M791" s="69" t="s">
        <v>7604</v>
      </c>
      <c r="N791" s="69" t="s">
        <v>7600</v>
      </c>
      <c r="O791" s="70">
        <v>2057.0</v>
      </c>
      <c r="P791" s="69" t="s">
        <v>7605</v>
      </c>
      <c r="Q791" s="16"/>
      <c r="R791" s="18"/>
      <c r="S791" s="18"/>
      <c r="T791" s="12"/>
      <c r="U791" s="16"/>
      <c r="V791" s="16"/>
      <c r="W791" s="22"/>
      <c r="X791" s="22"/>
      <c r="Y791" s="16"/>
      <c r="Z791" s="16"/>
      <c r="AC791" s="16"/>
      <c r="AD791" s="16"/>
      <c r="AE791" s="16"/>
      <c r="AF791" s="72"/>
      <c r="AG791" s="72"/>
      <c r="AH791" s="72"/>
      <c r="AI791" s="72"/>
      <c r="AJ791" s="72"/>
      <c r="AK791" s="72"/>
      <c r="AL791" s="72"/>
      <c r="AM791" s="72"/>
    </row>
    <row r="792">
      <c r="A792" s="70">
        <v>791.0</v>
      </c>
      <c r="B792" s="69" t="s">
        <v>7410</v>
      </c>
      <c r="C792" s="70">
        <v>300.0</v>
      </c>
      <c r="D792" s="70">
        <v>57.0</v>
      </c>
      <c r="E792" s="70">
        <v>6.0</v>
      </c>
      <c r="F792" s="70">
        <v>0.0</v>
      </c>
      <c r="G792" s="70">
        <v>0.0</v>
      </c>
      <c r="H792" s="70">
        <v>0.0</v>
      </c>
      <c r="I792" s="70">
        <v>0.0</v>
      </c>
      <c r="J792" s="70">
        <v>0.0</v>
      </c>
      <c r="K792" s="70">
        <v>0.0</v>
      </c>
      <c r="L792" s="70">
        <v>4.0</v>
      </c>
      <c r="M792" s="69" t="s">
        <v>8935</v>
      </c>
      <c r="N792" s="69" t="s">
        <v>7600</v>
      </c>
      <c r="O792" s="70">
        <v>408.0</v>
      </c>
      <c r="P792" s="69" t="s">
        <v>7605</v>
      </c>
      <c r="Q792" s="16"/>
      <c r="R792" s="18"/>
      <c r="S792" s="18"/>
      <c r="T792" s="12"/>
      <c r="U792" s="16"/>
      <c r="V792" s="16"/>
      <c r="W792" s="51"/>
      <c r="X792" s="51"/>
      <c r="Y792" s="16"/>
      <c r="Z792" s="16"/>
      <c r="AC792" s="16"/>
      <c r="AD792" s="16"/>
      <c r="AE792" s="16"/>
      <c r="AF792" s="72"/>
      <c r="AG792" s="72"/>
      <c r="AH792" s="72"/>
      <c r="AI792" s="72"/>
      <c r="AJ792" s="72"/>
      <c r="AK792" s="72"/>
      <c r="AL792" s="72"/>
      <c r="AM792" s="72"/>
    </row>
    <row r="793">
      <c r="A793" s="70">
        <v>792.0</v>
      </c>
      <c r="B793" s="69" t="s">
        <v>7417</v>
      </c>
      <c r="C793" s="70">
        <v>531.0</v>
      </c>
      <c r="D793" s="70">
        <v>75.0</v>
      </c>
      <c r="E793" s="70">
        <v>45.0</v>
      </c>
      <c r="F793" s="70">
        <v>2.0</v>
      </c>
      <c r="G793" s="70">
        <v>0.0</v>
      </c>
      <c r="H793" s="70">
        <v>1.0</v>
      </c>
      <c r="I793" s="70">
        <v>0.0</v>
      </c>
      <c r="J793" s="70">
        <v>0.0</v>
      </c>
      <c r="K793" s="70">
        <v>0.0</v>
      </c>
      <c r="L793" s="70">
        <v>18.0</v>
      </c>
      <c r="M793" s="69" t="s">
        <v>8938</v>
      </c>
      <c r="N793" s="69" t="s">
        <v>7616</v>
      </c>
      <c r="O793" s="70">
        <v>629.0</v>
      </c>
      <c r="P793" s="69" t="s">
        <v>7605</v>
      </c>
      <c r="Q793" s="16"/>
      <c r="R793" s="18"/>
      <c r="S793" s="18"/>
      <c r="T793" s="12"/>
      <c r="U793" s="16"/>
      <c r="V793" s="16"/>
      <c r="W793" s="22"/>
      <c r="X793" s="22"/>
      <c r="Y793" s="16"/>
      <c r="Z793" s="16"/>
      <c r="AC793" s="16"/>
      <c r="AD793" s="16"/>
      <c r="AE793" s="16"/>
      <c r="AF793" s="72"/>
      <c r="AG793" s="72"/>
      <c r="AH793" s="72"/>
      <c r="AI793" s="72"/>
      <c r="AJ793" s="72"/>
      <c r="AK793" s="72"/>
      <c r="AL793" s="72"/>
      <c r="AM793" s="72"/>
    </row>
    <row r="794">
      <c r="A794" s="70">
        <v>793.0</v>
      </c>
      <c r="B794" s="69" t="s">
        <v>7422</v>
      </c>
      <c r="C794" s="70">
        <v>1214.0</v>
      </c>
      <c r="D794" s="70">
        <v>195.0</v>
      </c>
      <c r="E794" s="70">
        <v>42.0</v>
      </c>
      <c r="F794" s="70">
        <v>0.0</v>
      </c>
      <c r="G794" s="70">
        <v>0.0</v>
      </c>
      <c r="H794" s="70">
        <v>0.0</v>
      </c>
      <c r="I794" s="70">
        <v>0.0</v>
      </c>
      <c r="J794" s="70">
        <v>1.0</v>
      </c>
      <c r="K794" s="70">
        <v>14.0</v>
      </c>
      <c r="L794" s="70">
        <v>59.0</v>
      </c>
      <c r="M794" s="69" t="s">
        <v>8941</v>
      </c>
      <c r="N794" s="69" t="s">
        <v>7600</v>
      </c>
      <c r="O794" s="70">
        <v>1593.0</v>
      </c>
      <c r="P794" s="69" t="s">
        <v>7602</v>
      </c>
      <c r="Q794" s="16"/>
      <c r="R794" s="18"/>
      <c r="S794" s="18"/>
      <c r="T794" s="12"/>
      <c r="U794" s="16"/>
      <c r="V794" s="16"/>
      <c r="W794" s="51"/>
      <c r="X794" s="51"/>
      <c r="Y794" s="16"/>
      <c r="Z794" s="16"/>
      <c r="AC794" s="16"/>
      <c r="AD794" s="16"/>
      <c r="AE794" s="16"/>
      <c r="AF794" s="72"/>
      <c r="AG794" s="72"/>
      <c r="AH794" s="72"/>
      <c r="AI794" s="72"/>
      <c r="AJ794" s="72"/>
      <c r="AK794" s="72"/>
      <c r="AL794" s="72"/>
      <c r="AM794" s="72"/>
    </row>
    <row r="795">
      <c r="A795" s="70">
        <v>794.0</v>
      </c>
      <c r="B795" s="69" t="s">
        <v>7429</v>
      </c>
      <c r="C795" s="70">
        <v>2441.0</v>
      </c>
      <c r="D795" s="70">
        <v>427.0</v>
      </c>
      <c r="E795" s="70">
        <v>90.0</v>
      </c>
      <c r="F795" s="70">
        <v>3.0</v>
      </c>
      <c r="G795" s="70">
        <v>0.0</v>
      </c>
      <c r="H795" s="70">
        <v>0.0</v>
      </c>
      <c r="I795" s="70">
        <v>2.0</v>
      </c>
      <c r="J795" s="70">
        <v>1.0</v>
      </c>
      <c r="K795" s="70">
        <v>43.0</v>
      </c>
      <c r="L795" s="70">
        <v>49.0</v>
      </c>
      <c r="M795" s="69" t="s">
        <v>7604</v>
      </c>
      <c r="N795" s="69" t="s">
        <v>7600</v>
      </c>
      <c r="O795" s="70">
        <v>2916.0</v>
      </c>
      <c r="P795" s="69" t="s">
        <v>7605</v>
      </c>
      <c r="Q795" s="16"/>
      <c r="R795" s="18"/>
      <c r="S795" s="18"/>
      <c r="T795" s="12"/>
      <c r="U795" s="16"/>
      <c r="V795" s="16"/>
      <c r="W795" s="51"/>
      <c r="X795" s="51"/>
      <c r="Y795" s="16"/>
      <c r="Z795" s="16"/>
      <c r="AC795" s="16"/>
      <c r="AD795" s="16"/>
      <c r="AE795" s="16"/>
      <c r="AF795" s="72"/>
      <c r="AG795" s="72"/>
      <c r="AH795" s="72"/>
      <c r="AI795" s="72"/>
      <c r="AJ795" s="72"/>
      <c r="AK795" s="72"/>
      <c r="AL795" s="72"/>
      <c r="AM795" s="72"/>
    </row>
    <row r="796">
      <c r="A796" s="70">
        <v>795.0</v>
      </c>
      <c r="B796" s="69" t="s">
        <v>7435</v>
      </c>
      <c r="C796" s="70">
        <v>1117.0</v>
      </c>
      <c r="D796" s="70">
        <v>200.0</v>
      </c>
      <c r="E796" s="70">
        <v>30.0</v>
      </c>
      <c r="F796" s="70">
        <v>0.0</v>
      </c>
      <c r="G796" s="70">
        <v>0.0</v>
      </c>
      <c r="H796" s="70">
        <v>0.0</v>
      </c>
      <c r="I796" s="70">
        <v>0.0</v>
      </c>
      <c r="J796" s="70">
        <v>0.0</v>
      </c>
      <c r="K796" s="70">
        <v>4.0</v>
      </c>
      <c r="L796" s="70">
        <v>29.0</v>
      </c>
      <c r="M796" s="69" t="s">
        <v>8945</v>
      </c>
      <c r="N796" s="69" t="s">
        <v>7651</v>
      </c>
      <c r="O796" s="70">
        <v>1549.0</v>
      </c>
      <c r="P796" s="69" t="s">
        <v>7602</v>
      </c>
      <c r="Q796" s="16"/>
      <c r="R796" s="18"/>
      <c r="S796" s="18"/>
      <c r="T796" s="12"/>
      <c r="U796" s="16"/>
      <c r="V796" s="16"/>
      <c r="W796" s="22"/>
      <c r="X796" s="22"/>
      <c r="Y796" s="22"/>
      <c r="Z796" s="16"/>
      <c r="AC796" s="16"/>
      <c r="AD796" s="16"/>
      <c r="AE796" s="16"/>
      <c r="AF796" s="72"/>
      <c r="AG796" s="72"/>
      <c r="AH796" s="72"/>
      <c r="AI796" s="72"/>
      <c r="AJ796" s="72"/>
      <c r="AK796" s="72"/>
      <c r="AL796" s="72"/>
      <c r="AM796" s="72"/>
    </row>
    <row r="797">
      <c r="A797" s="70">
        <v>796.0</v>
      </c>
      <c r="B797" s="69" t="s">
        <v>7441</v>
      </c>
      <c r="C797" s="70">
        <v>1471.0</v>
      </c>
      <c r="D797" s="70">
        <v>263.0</v>
      </c>
      <c r="E797" s="70">
        <v>26.0</v>
      </c>
      <c r="F797" s="70">
        <v>0.0</v>
      </c>
      <c r="G797" s="70">
        <v>0.0</v>
      </c>
      <c r="H797" s="70">
        <v>0.0</v>
      </c>
      <c r="I797" s="70">
        <v>0.0</v>
      </c>
      <c r="J797" s="70">
        <v>0.0</v>
      </c>
      <c r="K797" s="70">
        <v>5.0</v>
      </c>
      <c r="L797" s="70">
        <v>27.0</v>
      </c>
      <c r="M797" s="69" t="s">
        <v>7609</v>
      </c>
      <c r="N797" s="69" t="s">
        <v>7600</v>
      </c>
      <c r="O797" s="70">
        <v>1978.0</v>
      </c>
      <c r="P797" s="69" t="s">
        <v>7602</v>
      </c>
      <c r="Q797" s="16"/>
      <c r="R797" s="18"/>
      <c r="S797" s="18"/>
      <c r="T797" s="12"/>
      <c r="U797" s="16"/>
      <c r="V797" s="16"/>
      <c r="W797" s="22"/>
      <c r="X797" s="22"/>
      <c r="Y797" s="16"/>
      <c r="Z797" s="16"/>
      <c r="AA797" s="12"/>
      <c r="AB797" s="12"/>
      <c r="AC797" s="12"/>
      <c r="AD797" s="12"/>
      <c r="AE797" s="12"/>
      <c r="AF797" s="72"/>
      <c r="AG797" s="72"/>
      <c r="AH797" s="72"/>
      <c r="AI797" s="72"/>
      <c r="AJ797" s="72"/>
      <c r="AK797" s="72"/>
      <c r="AL797" s="72"/>
      <c r="AM797" s="72"/>
    </row>
    <row r="798">
      <c r="A798" s="70">
        <v>797.0</v>
      </c>
      <c r="B798" s="69" t="s">
        <v>7447</v>
      </c>
      <c r="C798" s="70">
        <v>1142.0</v>
      </c>
      <c r="D798" s="70">
        <v>193.0</v>
      </c>
      <c r="E798" s="70">
        <v>20.0</v>
      </c>
      <c r="F798" s="70">
        <v>0.0</v>
      </c>
      <c r="G798" s="70">
        <v>0.0</v>
      </c>
      <c r="H798" s="70">
        <v>0.0</v>
      </c>
      <c r="I798" s="70">
        <v>0.0</v>
      </c>
      <c r="J798" s="70">
        <v>0.0</v>
      </c>
      <c r="K798" s="70">
        <v>0.0</v>
      </c>
      <c r="L798" s="70">
        <v>32.0</v>
      </c>
      <c r="M798" s="69" t="s">
        <v>7609</v>
      </c>
      <c r="N798" s="69" t="s">
        <v>7600</v>
      </c>
      <c r="O798" s="70">
        <v>1583.0</v>
      </c>
      <c r="P798" s="69" t="s">
        <v>7605</v>
      </c>
      <c r="Q798" s="16"/>
      <c r="R798" s="18"/>
      <c r="S798" s="18"/>
      <c r="T798" s="12"/>
      <c r="U798" s="16"/>
      <c r="V798" s="16"/>
      <c r="W798" s="51"/>
      <c r="X798" s="51"/>
      <c r="Y798" s="16"/>
      <c r="Z798" s="16"/>
      <c r="AA798" s="12"/>
      <c r="AB798" s="12"/>
      <c r="AC798" s="12"/>
      <c r="AD798" s="12"/>
      <c r="AE798" s="12"/>
      <c r="AF798" s="72"/>
      <c r="AG798" s="72"/>
      <c r="AH798" s="72"/>
      <c r="AI798" s="72"/>
      <c r="AJ798" s="72"/>
      <c r="AK798" s="72"/>
      <c r="AL798" s="72"/>
      <c r="AM798" s="72"/>
    </row>
    <row r="799">
      <c r="A799" s="70">
        <v>798.0</v>
      </c>
      <c r="B799" s="69" t="s">
        <v>7452</v>
      </c>
      <c r="C799" s="70">
        <v>1922.0</v>
      </c>
      <c r="D799" s="70">
        <v>346.0</v>
      </c>
      <c r="E799" s="70">
        <v>41.0</v>
      </c>
      <c r="F799" s="70">
        <v>0.0</v>
      </c>
      <c r="G799" s="70">
        <v>0.0</v>
      </c>
      <c r="H799" s="70">
        <v>0.0</v>
      </c>
      <c r="I799" s="70">
        <v>0.0</v>
      </c>
      <c r="J799" s="70">
        <v>0.0</v>
      </c>
      <c r="K799" s="70">
        <v>12.0</v>
      </c>
      <c r="L799" s="70">
        <v>64.0</v>
      </c>
      <c r="M799" s="69" t="s">
        <v>7621</v>
      </c>
      <c r="N799" s="69" t="s">
        <v>7600</v>
      </c>
      <c r="O799" s="70">
        <v>2570.0</v>
      </c>
      <c r="P799" s="69" t="s">
        <v>7602</v>
      </c>
      <c r="Q799" s="16"/>
      <c r="R799" s="18"/>
      <c r="S799" s="18"/>
      <c r="T799" s="12"/>
      <c r="U799" s="16"/>
      <c r="V799" s="16"/>
      <c r="W799" s="51"/>
      <c r="X799" s="51"/>
      <c r="Y799" s="16"/>
      <c r="Z799" s="16"/>
      <c r="AA799" s="12"/>
      <c r="AB799" s="12"/>
      <c r="AC799" s="12"/>
      <c r="AD799" s="12"/>
      <c r="AE799" s="12"/>
      <c r="AF799" s="72"/>
      <c r="AG799" s="72"/>
      <c r="AH799" s="72"/>
      <c r="AI799" s="72"/>
      <c r="AJ799" s="72"/>
      <c r="AK799" s="72"/>
      <c r="AL799" s="72"/>
      <c r="AM799" s="72"/>
    </row>
    <row r="800">
      <c r="A800" s="70">
        <v>799.0</v>
      </c>
      <c r="B800" s="69" t="s">
        <v>7458</v>
      </c>
      <c r="C800" s="70">
        <v>2114.0</v>
      </c>
      <c r="D800" s="70">
        <v>311.0</v>
      </c>
      <c r="E800" s="70">
        <v>163.0</v>
      </c>
      <c r="F800" s="70">
        <v>0.0</v>
      </c>
      <c r="G800" s="70">
        <v>76.0</v>
      </c>
      <c r="H800" s="70">
        <v>0.0</v>
      </c>
      <c r="I800" s="70">
        <v>0.0</v>
      </c>
      <c r="J800" s="70">
        <v>1.0</v>
      </c>
      <c r="K800" s="70">
        <v>15.0</v>
      </c>
      <c r="L800" s="70">
        <v>79.0</v>
      </c>
      <c r="M800" s="69" t="s">
        <v>7604</v>
      </c>
      <c r="N800" s="69" t="s">
        <v>7600</v>
      </c>
      <c r="O800" s="70">
        <v>2702.0</v>
      </c>
      <c r="P800" s="72"/>
      <c r="Q800" s="16"/>
      <c r="R800" s="18"/>
      <c r="S800" s="18"/>
      <c r="T800" s="12"/>
      <c r="U800" s="16"/>
      <c r="V800" s="16"/>
      <c r="W800" s="22"/>
      <c r="X800" s="22"/>
      <c r="Y800" s="16"/>
      <c r="Z800" s="16"/>
      <c r="AA800" s="12"/>
      <c r="AB800" s="22"/>
      <c r="AC800" s="22"/>
      <c r="AD800" s="22"/>
      <c r="AE800" s="22"/>
      <c r="AF800" s="74"/>
      <c r="AG800" s="74"/>
      <c r="AH800" s="74"/>
      <c r="AI800" s="74"/>
      <c r="AJ800" s="74"/>
      <c r="AK800" s="74"/>
      <c r="AL800" s="74"/>
      <c r="AM800" s="74"/>
    </row>
    <row r="801">
      <c r="A801" s="70">
        <v>800.0</v>
      </c>
      <c r="B801" s="69" t="s">
        <v>7464</v>
      </c>
      <c r="C801" s="70">
        <v>1158.0</v>
      </c>
      <c r="D801" s="70">
        <v>194.0</v>
      </c>
      <c r="E801" s="70">
        <v>39.0</v>
      </c>
      <c r="F801" s="70">
        <v>0.0</v>
      </c>
      <c r="G801" s="70">
        <v>0.0</v>
      </c>
      <c r="H801" s="70">
        <v>0.0</v>
      </c>
      <c r="I801" s="70">
        <v>0.0</v>
      </c>
      <c r="J801" s="70">
        <v>0.0</v>
      </c>
      <c r="K801" s="70">
        <v>0.0</v>
      </c>
      <c r="L801" s="70">
        <v>26.0</v>
      </c>
      <c r="M801" s="69" t="s">
        <v>7604</v>
      </c>
      <c r="N801" s="69" t="s">
        <v>7600</v>
      </c>
      <c r="O801" s="70">
        <v>1513.0</v>
      </c>
      <c r="P801" s="69" t="s">
        <v>7605</v>
      </c>
      <c r="Q801" s="16"/>
      <c r="R801" s="18"/>
      <c r="S801" s="18"/>
      <c r="T801" s="12"/>
      <c r="U801" s="16"/>
      <c r="V801" s="16"/>
      <c r="W801" s="22"/>
      <c r="X801" s="22"/>
      <c r="Y801" s="22"/>
      <c r="Z801" s="16"/>
      <c r="AA801" s="12"/>
      <c r="AB801" s="12"/>
      <c r="AC801" s="12"/>
      <c r="AD801" s="12"/>
      <c r="AE801" s="12"/>
      <c r="AF801" s="72"/>
      <c r="AG801" s="72"/>
      <c r="AH801" s="72"/>
      <c r="AI801" s="72"/>
      <c r="AJ801" s="72"/>
      <c r="AK801" s="72"/>
      <c r="AL801" s="72"/>
      <c r="AM801" s="72"/>
    </row>
    <row r="802">
      <c r="A802" s="70">
        <v>801.0</v>
      </c>
      <c r="B802" s="69" t="s">
        <v>7469</v>
      </c>
      <c r="C802" s="70">
        <v>1388.0</v>
      </c>
      <c r="D802" s="70">
        <v>245.0</v>
      </c>
      <c r="E802" s="70">
        <v>35.0</v>
      </c>
      <c r="F802" s="70">
        <v>0.0</v>
      </c>
      <c r="G802" s="70">
        <v>0.0</v>
      </c>
      <c r="H802" s="70">
        <v>0.0</v>
      </c>
      <c r="I802" s="70">
        <v>1.0</v>
      </c>
      <c r="J802" s="70">
        <v>0.0</v>
      </c>
      <c r="K802" s="70">
        <v>5.0</v>
      </c>
      <c r="L802" s="70">
        <v>27.0</v>
      </c>
      <c r="M802" s="69" t="s">
        <v>7604</v>
      </c>
      <c r="N802" s="69" t="s">
        <v>7600</v>
      </c>
      <c r="O802" s="70">
        <v>1849.0</v>
      </c>
      <c r="P802" s="69" t="s">
        <v>7602</v>
      </c>
      <c r="Q802" s="16"/>
      <c r="R802" s="18"/>
      <c r="S802" s="18"/>
      <c r="T802" s="12"/>
      <c r="U802" s="16"/>
      <c r="V802" s="16"/>
      <c r="W802" s="22"/>
      <c r="X802" s="22"/>
      <c r="Y802" s="22"/>
      <c r="Z802" s="16"/>
      <c r="AA802" s="12"/>
      <c r="AB802" s="12"/>
      <c r="AC802" s="12"/>
      <c r="AD802" s="12"/>
      <c r="AE802" s="12"/>
      <c r="AF802" s="72"/>
      <c r="AG802" s="72"/>
      <c r="AH802" s="72"/>
      <c r="AI802" s="72"/>
      <c r="AJ802" s="72"/>
      <c r="AK802" s="72"/>
      <c r="AL802" s="72"/>
      <c r="AM802" s="72"/>
    </row>
    <row r="803">
      <c r="A803" s="70">
        <v>802.0</v>
      </c>
      <c r="B803" s="69" t="s">
        <v>7475</v>
      </c>
      <c r="C803" s="70">
        <v>235.0</v>
      </c>
      <c r="D803" s="70">
        <v>42.0</v>
      </c>
      <c r="E803" s="70">
        <v>2.0</v>
      </c>
      <c r="F803" s="70">
        <v>0.0</v>
      </c>
      <c r="G803" s="70">
        <v>0.0</v>
      </c>
      <c r="H803" s="70">
        <v>0.0</v>
      </c>
      <c r="I803" s="70">
        <v>0.0</v>
      </c>
      <c r="J803" s="70">
        <v>0.0</v>
      </c>
      <c r="K803" s="70">
        <v>0.0</v>
      </c>
      <c r="L803" s="70">
        <v>13.0</v>
      </c>
      <c r="M803" s="69" t="s">
        <v>7621</v>
      </c>
      <c r="N803" s="69" t="s">
        <v>7600</v>
      </c>
      <c r="O803" s="70">
        <v>337.0</v>
      </c>
      <c r="P803" s="69" t="s">
        <v>7602</v>
      </c>
      <c r="Q803" s="16"/>
      <c r="R803" s="18"/>
      <c r="S803" s="18"/>
      <c r="T803" s="12"/>
      <c r="U803" s="16"/>
      <c r="V803" s="16"/>
      <c r="W803" s="22"/>
      <c r="X803" s="22"/>
      <c r="Y803" s="16"/>
      <c r="Z803" s="16"/>
      <c r="AC803" s="16"/>
      <c r="AD803" s="16"/>
      <c r="AE803" s="16"/>
      <c r="AF803" s="72"/>
      <c r="AG803" s="72"/>
      <c r="AH803" s="72"/>
      <c r="AI803" s="72"/>
      <c r="AJ803" s="72"/>
      <c r="AK803" s="72"/>
      <c r="AL803" s="72"/>
      <c r="AM803" s="72"/>
    </row>
    <row r="804">
      <c r="A804" s="70">
        <v>803.0</v>
      </c>
      <c r="B804" s="69" t="s">
        <v>7481</v>
      </c>
      <c r="C804" s="70">
        <v>1118.0</v>
      </c>
      <c r="D804" s="70">
        <v>188.0</v>
      </c>
      <c r="E804" s="70">
        <v>23.0</v>
      </c>
      <c r="F804" s="70">
        <v>0.0</v>
      </c>
      <c r="G804" s="70">
        <v>0.0</v>
      </c>
      <c r="H804" s="70">
        <v>0.0</v>
      </c>
      <c r="I804" s="70">
        <v>0.0</v>
      </c>
      <c r="J804" s="70">
        <v>0.0</v>
      </c>
      <c r="K804" s="70">
        <v>0.0</v>
      </c>
      <c r="L804" s="70">
        <v>20.0</v>
      </c>
      <c r="M804" s="69" t="s">
        <v>7604</v>
      </c>
      <c r="N804" s="69" t="s">
        <v>7600</v>
      </c>
      <c r="O804" s="70">
        <v>1488.0</v>
      </c>
      <c r="P804" s="72"/>
      <c r="Q804" s="16"/>
      <c r="R804" s="18"/>
      <c r="S804" s="18"/>
      <c r="T804" s="12"/>
      <c r="U804" s="16"/>
      <c r="V804" s="16"/>
      <c r="W804" s="51"/>
      <c r="X804" s="51"/>
      <c r="Y804" s="16"/>
      <c r="Z804" s="16"/>
      <c r="AC804" s="16"/>
      <c r="AD804" s="16"/>
      <c r="AE804" s="16"/>
      <c r="AF804" s="72"/>
      <c r="AG804" s="72"/>
      <c r="AH804" s="72"/>
      <c r="AI804" s="72"/>
      <c r="AJ804" s="72"/>
      <c r="AK804" s="72"/>
      <c r="AL804" s="72"/>
      <c r="AM804" s="72"/>
    </row>
    <row r="805">
      <c r="A805" s="70">
        <v>804.0</v>
      </c>
      <c r="B805" s="69" t="s">
        <v>7486</v>
      </c>
      <c r="C805" s="70">
        <v>473.0</v>
      </c>
      <c r="D805" s="70">
        <v>76.0</v>
      </c>
      <c r="E805" s="70">
        <v>18.0</v>
      </c>
      <c r="F805" s="70">
        <v>0.0</v>
      </c>
      <c r="G805" s="70">
        <v>0.0</v>
      </c>
      <c r="H805" s="70">
        <v>0.0</v>
      </c>
      <c r="I805" s="70">
        <v>0.0</v>
      </c>
      <c r="J805" s="70">
        <v>0.0</v>
      </c>
      <c r="K805" s="70">
        <v>2.0</v>
      </c>
      <c r="L805" s="70">
        <v>56.0</v>
      </c>
      <c r="M805" s="69" t="s">
        <v>7607</v>
      </c>
      <c r="N805" s="69" t="s">
        <v>7600</v>
      </c>
      <c r="O805" s="70">
        <v>618.0</v>
      </c>
      <c r="P805" s="69" t="s">
        <v>7605</v>
      </c>
      <c r="Q805" s="16"/>
      <c r="R805" s="18"/>
      <c r="S805" s="18"/>
      <c r="T805" s="12"/>
      <c r="U805" s="16"/>
      <c r="V805" s="16"/>
      <c r="W805" s="51"/>
      <c r="X805" s="51"/>
      <c r="Y805" s="16"/>
      <c r="Z805" s="16"/>
      <c r="AC805" s="16"/>
      <c r="AD805" s="16"/>
      <c r="AE805" s="16"/>
      <c r="AF805" s="72"/>
      <c r="AG805" s="72"/>
      <c r="AH805" s="72"/>
      <c r="AI805" s="72"/>
      <c r="AJ805" s="72"/>
      <c r="AK805" s="72"/>
      <c r="AL805" s="72"/>
      <c r="AM805" s="72"/>
    </row>
    <row r="806">
      <c r="A806" s="70">
        <v>805.0</v>
      </c>
      <c r="B806" s="69" t="s">
        <v>7492</v>
      </c>
      <c r="C806" s="70">
        <v>1714.0</v>
      </c>
      <c r="D806" s="70">
        <v>325.0</v>
      </c>
      <c r="E806" s="70">
        <v>42.0</v>
      </c>
      <c r="F806" s="70">
        <v>1.0</v>
      </c>
      <c r="G806" s="70">
        <v>0.0</v>
      </c>
      <c r="H806" s="70">
        <v>0.0</v>
      </c>
      <c r="I806" s="70">
        <v>1.0</v>
      </c>
      <c r="J806" s="70">
        <v>0.0</v>
      </c>
      <c r="K806" s="70">
        <v>5.0</v>
      </c>
      <c r="L806" s="70">
        <v>53.0</v>
      </c>
      <c r="M806" s="69" t="s">
        <v>7604</v>
      </c>
      <c r="N806" s="69" t="s">
        <v>7600</v>
      </c>
      <c r="O806" s="70">
        <v>2316.0</v>
      </c>
      <c r="P806" s="69" t="s">
        <v>7602</v>
      </c>
      <c r="Q806" s="16"/>
      <c r="R806" s="18"/>
      <c r="S806" s="18"/>
      <c r="T806" s="12"/>
      <c r="U806" s="16"/>
      <c r="V806" s="16"/>
      <c r="W806" s="51"/>
      <c r="X806" s="51"/>
      <c r="Y806" s="16"/>
      <c r="Z806" s="16"/>
      <c r="AC806" s="16"/>
      <c r="AD806" s="16"/>
      <c r="AE806" s="16"/>
      <c r="AF806" s="72"/>
      <c r="AG806" s="72"/>
      <c r="AH806" s="72"/>
      <c r="AI806" s="72"/>
      <c r="AJ806" s="72"/>
      <c r="AK806" s="72"/>
      <c r="AL806" s="72"/>
      <c r="AM806" s="72"/>
    </row>
    <row r="807">
      <c r="A807" s="70">
        <v>806.0</v>
      </c>
      <c r="B807" s="69" t="s">
        <v>7498</v>
      </c>
      <c r="C807" s="70">
        <v>4041.0</v>
      </c>
      <c r="D807" s="70">
        <v>625.0</v>
      </c>
      <c r="E807" s="70">
        <v>221.0</v>
      </c>
      <c r="F807" s="70">
        <v>0.0</v>
      </c>
      <c r="G807" s="70">
        <v>0.0</v>
      </c>
      <c r="H807" s="70">
        <v>0.0</v>
      </c>
      <c r="I807" s="70">
        <v>0.0</v>
      </c>
      <c r="J807" s="70">
        <v>8.0</v>
      </c>
      <c r="K807" s="70">
        <v>18.0</v>
      </c>
      <c r="L807" s="70">
        <v>173.0</v>
      </c>
      <c r="M807" s="69" t="s">
        <v>7621</v>
      </c>
      <c r="N807" s="69" t="s">
        <v>7600</v>
      </c>
      <c r="O807" s="70">
        <v>5200.0</v>
      </c>
      <c r="P807" s="69" t="s">
        <v>7602</v>
      </c>
      <c r="Q807" s="16"/>
      <c r="R807" s="18"/>
      <c r="S807" s="18"/>
      <c r="T807" s="16"/>
      <c r="U807" s="16"/>
      <c r="V807" s="16"/>
      <c r="W807" s="22"/>
      <c r="X807" s="22"/>
      <c r="Y807" s="22"/>
      <c r="Z807" s="16"/>
      <c r="AC807" s="16"/>
      <c r="AD807" s="16"/>
      <c r="AE807" s="16"/>
      <c r="AF807" s="72"/>
      <c r="AG807" s="72"/>
      <c r="AH807" s="72"/>
      <c r="AI807" s="72"/>
      <c r="AJ807" s="72"/>
      <c r="AK807" s="72"/>
      <c r="AL807" s="72"/>
      <c r="AM807" s="72"/>
    </row>
    <row r="808">
      <c r="A808" s="70">
        <v>807.0</v>
      </c>
      <c r="B808" s="69" t="s">
        <v>5575</v>
      </c>
      <c r="C808" s="70">
        <v>3309.0</v>
      </c>
      <c r="D808" s="70">
        <v>521.0</v>
      </c>
      <c r="E808" s="70">
        <v>95.0</v>
      </c>
      <c r="F808" s="70">
        <v>0.0</v>
      </c>
      <c r="G808" s="70">
        <v>0.0</v>
      </c>
      <c r="H808" s="70">
        <v>0.0</v>
      </c>
      <c r="I808" s="70">
        <v>0.0</v>
      </c>
      <c r="J808" s="70">
        <v>2.0</v>
      </c>
      <c r="K808" s="70">
        <v>4.0</v>
      </c>
      <c r="L808" s="70">
        <v>69.0</v>
      </c>
      <c r="M808" s="69" t="s">
        <v>7794</v>
      </c>
      <c r="N808" s="69" t="s">
        <v>7616</v>
      </c>
      <c r="O808" s="70">
        <v>4365.0</v>
      </c>
      <c r="P808" s="69" t="s">
        <v>7605</v>
      </c>
      <c r="Q808" s="16"/>
      <c r="R808" s="18"/>
      <c r="S808" s="18"/>
      <c r="T808" s="12"/>
      <c r="U808" s="16"/>
      <c r="V808" s="16"/>
      <c r="W808" s="22"/>
      <c r="X808" s="22"/>
      <c r="Y808" s="22"/>
      <c r="Z808" s="16"/>
      <c r="AC808" s="16"/>
      <c r="AD808" s="16"/>
      <c r="AE808" s="16"/>
      <c r="AF808" s="72"/>
      <c r="AG808" s="72"/>
      <c r="AH808" s="72"/>
      <c r="AI808" s="72"/>
      <c r="AJ808" s="72"/>
      <c r="AK808" s="72"/>
      <c r="AL808" s="72"/>
      <c r="AM808" s="72"/>
    </row>
    <row r="809">
      <c r="A809" s="70">
        <v>808.0</v>
      </c>
      <c r="B809" s="69" t="s">
        <v>6436</v>
      </c>
      <c r="C809" s="70">
        <v>1849.0</v>
      </c>
      <c r="D809" s="70">
        <v>274.0</v>
      </c>
      <c r="E809" s="70">
        <v>43.0</v>
      </c>
      <c r="F809" s="70">
        <v>2.0</v>
      </c>
      <c r="G809" s="70">
        <v>0.0</v>
      </c>
      <c r="H809" s="70">
        <v>0.0</v>
      </c>
      <c r="I809" s="70">
        <v>0.0</v>
      </c>
      <c r="J809" s="70">
        <v>0.0</v>
      </c>
      <c r="K809" s="70">
        <v>0.0</v>
      </c>
      <c r="L809" s="70">
        <v>43.0</v>
      </c>
      <c r="M809" s="69" t="s">
        <v>7604</v>
      </c>
      <c r="N809" s="69" t="s">
        <v>7600</v>
      </c>
      <c r="O809" s="70">
        <v>2327.0</v>
      </c>
      <c r="P809" s="69" t="s">
        <v>7602</v>
      </c>
      <c r="Q809" s="16"/>
      <c r="R809" s="18"/>
      <c r="S809" s="18"/>
      <c r="T809" s="12"/>
      <c r="U809" s="16"/>
      <c r="V809" s="16"/>
      <c r="W809" s="22"/>
      <c r="X809" s="22"/>
      <c r="Y809" s="22"/>
      <c r="Z809" s="16"/>
      <c r="AA809" s="12"/>
      <c r="AB809" s="12"/>
      <c r="AC809" s="12"/>
      <c r="AD809" s="12"/>
      <c r="AE809" s="12"/>
      <c r="AF809" s="72"/>
      <c r="AG809" s="72"/>
      <c r="AH809" s="72"/>
      <c r="AI809" s="72"/>
      <c r="AJ809" s="72"/>
      <c r="AK809" s="72"/>
      <c r="AL809" s="72"/>
      <c r="AM809" s="72"/>
    </row>
    <row r="810">
      <c r="A810" s="70">
        <v>809.0</v>
      </c>
      <c r="B810" s="69" t="s">
        <v>5592</v>
      </c>
      <c r="C810" s="70">
        <v>1019.0</v>
      </c>
      <c r="D810" s="70">
        <v>161.0</v>
      </c>
      <c r="E810" s="70">
        <v>20.0</v>
      </c>
      <c r="F810" s="70">
        <v>0.0</v>
      </c>
      <c r="G810" s="70">
        <v>0.0</v>
      </c>
      <c r="H810" s="70">
        <v>0.0</v>
      </c>
      <c r="I810" s="70">
        <v>0.0</v>
      </c>
      <c r="J810" s="70">
        <v>0.0</v>
      </c>
      <c r="K810" s="70">
        <v>6.0</v>
      </c>
      <c r="L810" s="70">
        <v>20.0</v>
      </c>
      <c r="M810" s="69" t="s">
        <v>8964</v>
      </c>
      <c r="N810" s="69" t="s">
        <v>7613</v>
      </c>
      <c r="O810" s="70">
        <v>1389.0</v>
      </c>
      <c r="P810" s="69" t="s">
        <v>7602</v>
      </c>
      <c r="Q810" s="16"/>
      <c r="R810" s="18"/>
      <c r="S810" s="18"/>
      <c r="T810" s="12"/>
      <c r="U810" s="16"/>
      <c r="V810" s="16"/>
      <c r="W810" s="22"/>
      <c r="X810" s="22"/>
      <c r="Y810" s="16"/>
      <c r="Z810" s="16"/>
      <c r="AA810" s="12"/>
      <c r="AB810" s="12"/>
      <c r="AC810" s="12"/>
      <c r="AD810" s="12"/>
      <c r="AE810" s="12"/>
      <c r="AF810" s="72"/>
      <c r="AG810" s="72"/>
      <c r="AH810" s="72"/>
      <c r="AI810" s="72"/>
      <c r="AJ810" s="72"/>
      <c r="AK810" s="72"/>
      <c r="AL810" s="72"/>
      <c r="AM810" s="72"/>
    </row>
    <row r="811">
      <c r="A811" s="70">
        <v>810.0</v>
      </c>
      <c r="B811" s="69" t="s">
        <v>4590</v>
      </c>
      <c r="C811" s="70">
        <v>1103.0</v>
      </c>
      <c r="D811" s="70">
        <v>201.0</v>
      </c>
      <c r="E811" s="70">
        <v>30.0</v>
      </c>
      <c r="F811" s="70">
        <v>0.0</v>
      </c>
      <c r="G811" s="70">
        <v>0.0</v>
      </c>
      <c r="H811" s="70">
        <v>0.0</v>
      </c>
      <c r="I811" s="70">
        <v>0.0</v>
      </c>
      <c r="J811" s="70">
        <v>0.0</v>
      </c>
      <c r="K811" s="70">
        <v>0.0</v>
      </c>
      <c r="L811" s="70">
        <v>27.0</v>
      </c>
      <c r="M811" s="69" t="s">
        <v>7621</v>
      </c>
      <c r="N811" s="69" t="s">
        <v>7600</v>
      </c>
      <c r="O811" s="70">
        <v>1483.0</v>
      </c>
      <c r="P811" s="69" t="s">
        <v>7602</v>
      </c>
      <c r="Q811" s="16"/>
      <c r="R811" s="18"/>
      <c r="S811" s="18"/>
      <c r="T811" s="12"/>
      <c r="U811" s="16"/>
      <c r="V811" s="16"/>
      <c r="W811" s="22"/>
      <c r="X811" s="22"/>
      <c r="Y811" s="16"/>
      <c r="Z811" s="16"/>
      <c r="AA811" s="12"/>
      <c r="AB811" s="12"/>
      <c r="AC811" s="12"/>
      <c r="AD811" s="12"/>
      <c r="AE811" s="12"/>
      <c r="AF811" s="72"/>
      <c r="AG811" s="72"/>
      <c r="AH811" s="72"/>
      <c r="AI811" s="72"/>
      <c r="AJ811" s="72"/>
      <c r="AK811" s="72"/>
      <c r="AL811" s="72"/>
      <c r="AM811" s="72"/>
    </row>
    <row r="812">
      <c r="A812" s="70">
        <v>811.0</v>
      </c>
      <c r="B812" s="69" t="s">
        <v>3652</v>
      </c>
      <c r="C812" s="70">
        <v>1338.0</v>
      </c>
      <c r="D812" s="70">
        <v>216.0</v>
      </c>
      <c r="E812" s="70">
        <v>51.0</v>
      </c>
      <c r="F812" s="70">
        <v>1.0</v>
      </c>
      <c r="G812" s="70">
        <v>0.0</v>
      </c>
      <c r="H812" s="70">
        <v>0.0</v>
      </c>
      <c r="I812" s="70">
        <v>0.0</v>
      </c>
      <c r="J812" s="70">
        <v>1.0</v>
      </c>
      <c r="K812" s="70">
        <v>2.0</v>
      </c>
      <c r="L812" s="70">
        <v>33.0</v>
      </c>
      <c r="M812" s="69" t="s">
        <v>8967</v>
      </c>
      <c r="N812" s="69" t="s">
        <v>7600</v>
      </c>
      <c r="O812" s="70">
        <v>1711.0</v>
      </c>
      <c r="P812" s="69" t="s">
        <v>7602</v>
      </c>
      <c r="Q812" s="16"/>
      <c r="R812" s="18"/>
      <c r="S812" s="18"/>
      <c r="T812" s="12"/>
      <c r="U812" s="16"/>
      <c r="V812" s="16"/>
      <c r="W812" s="51"/>
      <c r="X812" s="51"/>
      <c r="Y812" s="16"/>
      <c r="Z812" s="16"/>
      <c r="AA812" s="12"/>
      <c r="AB812" s="12"/>
      <c r="AC812" s="12"/>
      <c r="AD812" s="12"/>
      <c r="AE812" s="12"/>
      <c r="AF812" s="72"/>
      <c r="AG812" s="72"/>
      <c r="AH812" s="72"/>
      <c r="AI812" s="72"/>
      <c r="AJ812" s="72"/>
      <c r="AK812" s="72"/>
      <c r="AL812" s="72"/>
      <c r="AM812" s="72"/>
    </row>
    <row r="813">
      <c r="A813" s="70">
        <v>812.0</v>
      </c>
      <c r="B813" s="69" t="s">
        <v>7215</v>
      </c>
      <c r="C813" s="70">
        <v>1855.0</v>
      </c>
      <c r="D813" s="70">
        <v>295.0</v>
      </c>
      <c r="E813" s="70">
        <v>106.0</v>
      </c>
      <c r="F813" s="70">
        <v>1.0</v>
      </c>
      <c r="G813" s="70">
        <v>0.0</v>
      </c>
      <c r="H813" s="70">
        <v>0.0</v>
      </c>
      <c r="I813" s="70">
        <v>0.0</v>
      </c>
      <c r="J813" s="70">
        <v>0.0</v>
      </c>
      <c r="K813" s="70">
        <v>0.0</v>
      </c>
      <c r="L813" s="70">
        <v>38.0</v>
      </c>
      <c r="M813" s="69" t="s">
        <v>7604</v>
      </c>
      <c r="N813" s="69" t="s">
        <v>7600</v>
      </c>
      <c r="O813" s="70">
        <v>2365.0</v>
      </c>
      <c r="P813" s="69" t="s">
        <v>7605</v>
      </c>
      <c r="Q813" s="16"/>
      <c r="R813" s="18"/>
      <c r="S813" s="18"/>
      <c r="T813" s="12"/>
      <c r="U813" s="16"/>
      <c r="V813" s="16"/>
      <c r="W813" s="22"/>
      <c r="X813" s="22"/>
      <c r="Y813" s="16"/>
      <c r="Z813" s="16"/>
      <c r="AC813" s="16"/>
      <c r="AD813" s="16"/>
      <c r="AE813" s="16"/>
      <c r="AF813" s="72"/>
      <c r="AG813" s="72"/>
      <c r="AH813" s="72"/>
      <c r="AI813" s="72"/>
      <c r="AJ813" s="72"/>
      <c r="AK813" s="72"/>
      <c r="AL813" s="72"/>
      <c r="AM813" s="72"/>
    </row>
    <row r="814">
      <c r="A814" s="70">
        <v>813.0</v>
      </c>
      <c r="B814" s="69" t="s">
        <v>6184</v>
      </c>
      <c r="C814" s="70">
        <v>1139.0</v>
      </c>
      <c r="D814" s="70">
        <v>189.0</v>
      </c>
      <c r="E814" s="70">
        <v>37.0</v>
      </c>
      <c r="F814" s="70">
        <v>0.0</v>
      </c>
      <c r="G814" s="70">
        <v>0.0</v>
      </c>
      <c r="H814" s="70">
        <v>0.0</v>
      </c>
      <c r="I814" s="70">
        <v>0.0</v>
      </c>
      <c r="J814" s="70">
        <v>0.0</v>
      </c>
      <c r="K814" s="70">
        <v>6.0</v>
      </c>
      <c r="L814" s="70">
        <v>39.0</v>
      </c>
      <c r="M814" s="69" t="s">
        <v>7617</v>
      </c>
      <c r="N814" s="69" t="s">
        <v>7600</v>
      </c>
      <c r="O814" s="70">
        <v>1476.0</v>
      </c>
      <c r="P814" s="69" t="s">
        <v>7602</v>
      </c>
      <c r="Q814" s="16"/>
      <c r="R814" s="18"/>
      <c r="S814" s="18"/>
      <c r="T814" s="12"/>
      <c r="U814" s="16"/>
      <c r="V814" s="16"/>
      <c r="W814" s="22"/>
      <c r="X814" s="22"/>
      <c r="Y814" s="16"/>
      <c r="Z814" s="16"/>
      <c r="AC814" s="16"/>
      <c r="AD814" s="16"/>
      <c r="AE814" s="16"/>
      <c r="AF814" s="72"/>
      <c r="AG814" s="72"/>
      <c r="AH814" s="72"/>
      <c r="AI814" s="72"/>
      <c r="AJ814" s="72"/>
      <c r="AK814" s="72"/>
      <c r="AL814" s="72"/>
      <c r="AM814" s="72"/>
    </row>
    <row r="815">
      <c r="A815" s="70">
        <v>814.0</v>
      </c>
      <c r="B815" s="69" t="s">
        <v>6829</v>
      </c>
      <c r="C815" s="70">
        <v>1282.0</v>
      </c>
      <c r="D815" s="70">
        <v>230.0</v>
      </c>
      <c r="E815" s="70">
        <v>22.0</v>
      </c>
      <c r="F815" s="70">
        <v>0.0</v>
      </c>
      <c r="G815" s="70">
        <v>0.0</v>
      </c>
      <c r="H815" s="70">
        <v>0.0</v>
      </c>
      <c r="I815" s="70">
        <v>0.0</v>
      </c>
      <c r="J815" s="70">
        <v>0.0</v>
      </c>
      <c r="K815" s="70">
        <v>2.0</v>
      </c>
      <c r="L815" s="70">
        <v>37.0</v>
      </c>
      <c r="M815" s="69" t="s">
        <v>8971</v>
      </c>
      <c r="N815" s="69" t="s">
        <v>7613</v>
      </c>
      <c r="O815" s="70">
        <v>1765.0</v>
      </c>
      <c r="P815" s="69" t="s">
        <v>7602</v>
      </c>
      <c r="Q815" s="16"/>
      <c r="R815" s="18"/>
      <c r="S815" s="18"/>
      <c r="T815" s="12"/>
      <c r="U815" s="16"/>
      <c r="V815" s="16"/>
      <c r="W815" s="22"/>
      <c r="X815" s="22"/>
      <c r="Y815" s="16"/>
      <c r="Z815" s="16"/>
      <c r="AC815" s="16"/>
      <c r="AD815" s="16"/>
      <c r="AE815" s="16"/>
      <c r="AF815" s="72"/>
      <c r="AG815" s="72"/>
      <c r="AH815" s="72"/>
      <c r="AI815" s="72"/>
      <c r="AJ815" s="72"/>
      <c r="AK815" s="72"/>
      <c r="AL815" s="72"/>
      <c r="AM815" s="72"/>
    </row>
    <row r="816">
      <c r="A816" s="70">
        <v>815.0</v>
      </c>
      <c r="B816" s="69" t="s">
        <v>7534</v>
      </c>
      <c r="C816" s="70">
        <v>1660.0</v>
      </c>
      <c r="D816" s="70">
        <v>278.0</v>
      </c>
      <c r="E816" s="70">
        <v>45.0</v>
      </c>
      <c r="F816" s="70">
        <v>2.0</v>
      </c>
      <c r="G816" s="70">
        <v>0.0</v>
      </c>
      <c r="H816" s="70">
        <v>0.0</v>
      </c>
      <c r="I816" s="70">
        <v>0.0</v>
      </c>
      <c r="J816" s="70">
        <v>0.0</v>
      </c>
      <c r="K816" s="70">
        <v>4.0</v>
      </c>
      <c r="L816" s="70">
        <v>36.0</v>
      </c>
      <c r="M816" s="69" t="s">
        <v>8975</v>
      </c>
      <c r="N816" s="69" t="s">
        <v>7616</v>
      </c>
      <c r="O816" s="70">
        <v>2090.0</v>
      </c>
      <c r="P816" s="69" t="s">
        <v>7602</v>
      </c>
      <c r="Q816" s="16"/>
      <c r="R816" s="18"/>
      <c r="S816" s="18"/>
      <c r="T816" s="12"/>
      <c r="U816" s="16"/>
      <c r="V816" s="16"/>
      <c r="W816" s="22"/>
      <c r="X816" s="22"/>
      <c r="Y816" s="16"/>
      <c r="Z816" s="16"/>
      <c r="AC816" s="16"/>
      <c r="AD816" s="16"/>
      <c r="AE816" s="16"/>
      <c r="AF816" s="72"/>
      <c r="AG816" s="72"/>
      <c r="AH816" s="72"/>
      <c r="AI816" s="72"/>
      <c r="AJ816" s="72"/>
      <c r="AK816" s="72"/>
      <c r="AL816" s="72"/>
      <c r="AM816" s="72"/>
    </row>
    <row r="817">
      <c r="A817" s="70">
        <v>816.0</v>
      </c>
      <c r="B817" s="69" t="s">
        <v>3665</v>
      </c>
      <c r="C817" s="70">
        <v>840.0</v>
      </c>
      <c r="D817" s="70">
        <v>131.0</v>
      </c>
      <c r="E817" s="70">
        <v>36.0</v>
      </c>
      <c r="F817" s="70">
        <v>1.0</v>
      </c>
      <c r="G817" s="70">
        <v>0.0</v>
      </c>
      <c r="H817" s="70">
        <v>0.0</v>
      </c>
      <c r="I817" s="70">
        <v>0.0</v>
      </c>
      <c r="J817" s="70">
        <v>0.0</v>
      </c>
      <c r="K817" s="70">
        <v>0.0</v>
      </c>
      <c r="L817" s="70">
        <v>21.0</v>
      </c>
      <c r="M817" s="69" t="s">
        <v>7609</v>
      </c>
      <c r="N817" s="69" t="s">
        <v>7600</v>
      </c>
      <c r="O817" s="70">
        <v>1085.0</v>
      </c>
      <c r="P817" s="69" t="s">
        <v>7602</v>
      </c>
      <c r="Q817" s="16"/>
      <c r="R817" s="18"/>
      <c r="S817" s="18"/>
      <c r="T817" s="12"/>
      <c r="U817" s="16"/>
      <c r="V817" s="16"/>
      <c r="W817" s="22"/>
      <c r="X817" s="22"/>
      <c r="Y817" s="22"/>
      <c r="Z817" s="16"/>
      <c r="AC817" s="16"/>
      <c r="AD817" s="16"/>
      <c r="AE817" s="16"/>
      <c r="AF817" s="72"/>
      <c r="AG817" s="72"/>
      <c r="AH817" s="72"/>
      <c r="AI817" s="72"/>
      <c r="AJ817" s="72"/>
      <c r="AK817" s="72"/>
      <c r="AL817" s="72"/>
      <c r="AM817" s="72"/>
    </row>
    <row r="818">
      <c r="A818" s="70">
        <v>817.0</v>
      </c>
      <c r="B818" s="69" t="s">
        <v>3665</v>
      </c>
      <c r="C818" s="70">
        <v>840.0</v>
      </c>
      <c r="D818" s="70">
        <v>131.0</v>
      </c>
      <c r="E818" s="70">
        <v>36.0</v>
      </c>
      <c r="F818" s="70">
        <v>1.0</v>
      </c>
      <c r="G818" s="70">
        <v>0.0</v>
      </c>
      <c r="H818" s="70">
        <v>0.0</v>
      </c>
      <c r="I818" s="70">
        <v>0.0</v>
      </c>
      <c r="J818" s="70">
        <v>0.0</v>
      </c>
      <c r="K818" s="70">
        <v>0.0</v>
      </c>
      <c r="L818" s="70">
        <v>21.0</v>
      </c>
      <c r="M818" s="69" t="s">
        <v>7609</v>
      </c>
      <c r="N818" s="69" t="s">
        <v>7600</v>
      </c>
      <c r="O818" s="70">
        <v>1085.0</v>
      </c>
      <c r="P818" s="69" t="s">
        <v>7602</v>
      </c>
      <c r="Q818" s="16"/>
      <c r="R818" s="18"/>
      <c r="S818" s="18"/>
      <c r="T818" s="12"/>
      <c r="U818" s="16"/>
      <c r="V818" s="16"/>
      <c r="W818" s="51"/>
      <c r="X818" s="51"/>
      <c r="Y818" s="16"/>
      <c r="Z818" s="16"/>
      <c r="AC818" s="16"/>
      <c r="AD818" s="16"/>
      <c r="AE818" s="16"/>
      <c r="AF818" s="72"/>
      <c r="AG818" s="72"/>
      <c r="AH818" s="72"/>
      <c r="AI818" s="72"/>
      <c r="AJ818" s="72"/>
      <c r="AK818" s="72"/>
      <c r="AL818" s="72"/>
      <c r="AM818" s="72"/>
    </row>
    <row r="819">
      <c r="A819" s="70">
        <v>818.0</v>
      </c>
      <c r="B819" s="69" t="s">
        <v>7548</v>
      </c>
      <c r="C819" s="70">
        <v>1115.0</v>
      </c>
      <c r="D819" s="70">
        <v>203.0</v>
      </c>
      <c r="E819" s="70">
        <v>23.0</v>
      </c>
      <c r="F819" s="70">
        <v>0.0</v>
      </c>
      <c r="G819" s="70">
        <v>0.0</v>
      </c>
      <c r="H819" s="70">
        <v>0.0</v>
      </c>
      <c r="I819" s="70">
        <v>0.0</v>
      </c>
      <c r="J819" s="70">
        <v>2.0</v>
      </c>
      <c r="K819" s="70">
        <v>0.0</v>
      </c>
      <c r="L819" s="70">
        <v>25.0</v>
      </c>
      <c r="M819" s="69" t="s">
        <v>7604</v>
      </c>
      <c r="N819" s="69" t="s">
        <v>7600</v>
      </c>
      <c r="O819" s="70">
        <v>1462.0</v>
      </c>
      <c r="P819" s="69" t="s">
        <v>7602</v>
      </c>
      <c r="Q819" s="16"/>
      <c r="R819" s="18"/>
      <c r="S819" s="18"/>
      <c r="T819" s="12"/>
      <c r="U819" s="16"/>
      <c r="V819" s="16"/>
      <c r="W819" s="22"/>
      <c r="X819" s="22"/>
      <c r="Y819" s="16"/>
      <c r="Z819" s="16"/>
      <c r="AC819" s="16"/>
      <c r="AD819" s="16"/>
      <c r="AE819" s="16"/>
      <c r="AF819" s="72"/>
      <c r="AG819" s="72"/>
      <c r="AH819" s="72"/>
      <c r="AI819" s="72"/>
      <c r="AJ819" s="72"/>
      <c r="AK819" s="72"/>
      <c r="AL819" s="72"/>
      <c r="AM819" s="72"/>
    </row>
    <row r="820">
      <c r="A820" s="70">
        <v>819.0</v>
      </c>
      <c r="B820" s="69" t="s">
        <v>5866</v>
      </c>
      <c r="C820" s="70">
        <v>1301.0</v>
      </c>
      <c r="D820" s="70">
        <v>251.0</v>
      </c>
      <c r="E820" s="70">
        <v>35.0</v>
      </c>
      <c r="F820" s="70">
        <v>1.0</v>
      </c>
      <c r="G820" s="70">
        <v>0.0</v>
      </c>
      <c r="H820" s="70">
        <v>0.0</v>
      </c>
      <c r="I820" s="70">
        <v>0.0</v>
      </c>
      <c r="J820" s="70">
        <v>0.0</v>
      </c>
      <c r="K820" s="70">
        <v>5.0</v>
      </c>
      <c r="L820" s="70">
        <v>38.0</v>
      </c>
      <c r="M820" s="69" t="s">
        <v>8982</v>
      </c>
      <c r="N820" s="69" t="s">
        <v>7613</v>
      </c>
      <c r="O820" s="70">
        <v>1740.0</v>
      </c>
      <c r="P820" s="69" t="s">
        <v>7602</v>
      </c>
      <c r="Q820" s="16"/>
      <c r="R820" s="18"/>
      <c r="S820" s="18"/>
      <c r="T820" s="12"/>
      <c r="U820" s="16"/>
      <c r="V820" s="16"/>
      <c r="W820" s="22"/>
      <c r="X820" s="22"/>
      <c r="Y820" s="16"/>
      <c r="Z820" s="16"/>
      <c r="AC820" s="16"/>
      <c r="AD820" s="16"/>
      <c r="AE820" s="16"/>
      <c r="AF820" s="72"/>
      <c r="AG820" s="72"/>
      <c r="AH820" s="72"/>
      <c r="AI820" s="72"/>
      <c r="AJ820" s="72"/>
      <c r="AK820" s="72"/>
      <c r="AL820" s="72"/>
      <c r="AM820" s="72"/>
    </row>
    <row r="821">
      <c r="A821" s="70">
        <v>820.0</v>
      </c>
      <c r="B821" s="69" t="s">
        <v>7561</v>
      </c>
      <c r="C821" s="70">
        <v>302.0</v>
      </c>
      <c r="D821" s="70">
        <v>51.0</v>
      </c>
      <c r="E821" s="70">
        <v>14.0</v>
      </c>
      <c r="F821" s="70">
        <v>1.0</v>
      </c>
      <c r="G821" s="70">
        <v>0.0</v>
      </c>
      <c r="H821" s="70">
        <v>0.0</v>
      </c>
      <c r="I821" s="70">
        <v>0.0</v>
      </c>
      <c r="J821" s="70">
        <v>0.0</v>
      </c>
      <c r="K821" s="70">
        <v>0.0</v>
      </c>
      <c r="L821" s="70">
        <v>11.0</v>
      </c>
      <c r="M821" s="69" t="s">
        <v>7604</v>
      </c>
      <c r="N821" s="69" t="s">
        <v>7600</v>
      </c>
      <c r="O821" s="70">
        <v>341.0</v>
      </c>
      <c r="P821" s="69" t="s">
        <v>7602</v>
      </c>
      <c r="Q821" s="16"/>
      <c r="R821" s="18"/>
      <c r="S821" s="18"/>
      <c r="T821" s="12"/>
      <c r="U821" s="16"/>
      <c r="V821" s="16"/>
      <c r="W821" s="51"/>
      <c r="X821" s="51"/>
      <c r="Y821" s="16"/>
      <c r="Z821" s="16"/>
      <c r="AC821" s="16"/>
      <c r="AD821" s="16"/>
      <c r="AE821" s="16"/>
      <c r="AF821" s="72"/>
      <c r="AG821" s="72"/>
      <c r="AH821" s="72"/>
      <c r="AI821" s="72"/>
      <c r="AJ821" s="72"/>
      <c r="AK821" s="72"/>
      <c r="AL821" s="72"/>
      <c r="AM821" s="72"/>
    </row>
    <row r="822">
      <c r="A822" s="70">
        <v>821.0</v>
      </c>
      <c r="B822" s="69" t="s">
        <v>6960</v>
      </c>
      <c r="C822" s="70">
        <v>1241.0</v>
      </c>
      <c r="D822" s="70">
        <v>213.0</v>
      </c>
      <c r="E822" s="70">
        <v>40.0</v>
      </c>
      <c r="F822" s="70">
        <v>1.0</v>
      </c>
      <c r="G822" s="70">
        <v>0.0</v>
      </c>
      <c r="H822" s="70">
        <v>0.0</v>
      </c>
      <c r="I822" s="70">
        <v>2.0</v>
      </c>
      <c r="J822" s="70">
        <v>0.0</v>
      </c>
      <c r="K822" s="70">
        <v>8.0</v>
      </c>
      <c r="L822" s="70">
        <v>40.0</v>
      </c>
      <c r="M822" s="69" t="s">
        <v>8987</v>
      </c>
      <c r="N822" s="69" t="s">
        <v>7651</v>
      </c>
      <c r="O822" s="70">
        <v>1579.0</v>
      </c>
      <c r="P822" s="69" t="s">
        <v>7605</v>
      </c>
      <c r="Q822" s="16"/>
      <c r="R822" s="18"/>
      <c r="S822" s="18"/>
      <c r="T822" s="12"/>
      <c r="U822" s="16"/>
      <c r="V822" s="16"/>
      <c r="W822" s="51"/>
      <c r="X822" s="51"/>
      <c r="Y822" s="16"/>
      <c r="Z822" s="16"/>
      <c r="AC822" s="16"/>
      <c r="AD822" s="16"/>
      <c r="AE822" s="16"/>
      <c r="AF822" s="72"/>
      <c r="AG822" s="72"/>
      <c r="AH822" s="72"/>
      <c r="AI822" s="72"/>
      <c r="AJ822" s="72"/>
      <c r="AK822" s="72"/>
      <c r="AL822" s="72"/>
      <c r="AM822" s="72"/>
    </row>
    <row r="823">
      <c r="A823" s="70">
        <v>822.0</v>
      </c>
      <c r="B823" s="69" t="s">
        <v>6442</v>
      </c>
      <c r="C823" s="70">
        <v>1421.0</v>
      </c>
      <c r="D823" s="70">
        <v>243.0</v>
      </c>
      <c r="E823" s="70">
        <v>41.0</v>
      </c>
      <c r="F823" s="70">
        <v>0.0</v>
      </c>
      <c r="G823" s="70">
        <v>1.0</v>
      </c>
      <c r="H823" s="70">
        <v>0.0</v>
      </c>
      <c r="I823" s="70">
        <v>0.0</v>
      </c>
      <c r="J823" s="70">
        <v>0.0</v>
      </c>
      <c r="K823" s="70">
        <v>0.0</v>
      </c>
      <c r="L823" s="70">
        <v>22.0</v>
      </c>
      <c r="M823" s="69" t="s">
        <v>7815</v>
      </c>
      <c r="N823" s="69" t="s">
        <v>7613</v>
      </c>
      <c r="O823" s="70">
        <v>1945.0</v>
      </c>
      <c r="P823" s="69" t="s">
        <v>7602</v>
      </c>
      <c r="Q823" s="16"/>
      <c r="R823" s="18"/>
      <c r="S823" s="18"/>
      <c r="T823" s="12"/>
      <c r="U823" s="16"/>
      <c r="V823" s="16"/>
      <c r="W823" s="51"/>
      <c r="X823" s="51"/>
      <c r="Y823" s="16"/>
      <c r="Z823" s="16"/>
      <c r="AC823" s="16"/>
      <c r="AD823" s="16"/>
      <c r="AE823" s="16"/>
      <c r="AF823" s="72"/>
      <c r="AG823" s="72"/>
      <c r="AH823" s="72"/>
      <c r="AI823" s="72"/>
      <c r="AJ823" s="72"/>
      <c r="AK823" s="72"/>
      <c r="AL823" s="72"/>
      <c r="AM823" s="72"/>
    </row>
    <row r="824">
      <c r="A824" s="70">
        <v>823.0</v>
      </c>
      <c r="B824" s="69" t="s">
        <v>7575</v>
      </c>
      <c r="C824" s="70">
        <v>428.0</v>
      </c>
      <c r="D824" s="70">
        <v>79.0</v>
      </c>
      <c r="E824" s="70">
        <v>11.0</v>
      </c>
      <c r="F824" s="70">
        <v>0.0</v>
      </c>
      <c r="G824" s="70">
        <v>0.0</v>
      </c>
      <c r="H824" s="70">
        <v>0.0</v>
      </c>
      <c r="I824" s="70">
        <v>0.0</v>
      </c>
      <c r="J824" s="70">
        <v>0.0</v>
      </c>
      <c r="K824" s="70">
        <v>0.0</v>
      </c>
      <c r="L824" s="70">
        <v>8.0</v>
      </c>
      <c r="M824" s="69" t="s">
        <v>7604</v>
      </c>
      <c r="N824" s="69" t="s">
        <v>7600</v>
      </c>
      <c r="O824" s="70">
        <v>557.0</v>
      </c>
      <c r="P824" s="72"/>
      <c r="Q824" s="16"/>
      <c r="R824" s="18"/>
      <c r="S824" s="18"/>
      <c r="T824" s="12"/>
      <c r="U824" s="16"/>
      <c r="V824" s="16"/>
      <c r="W824" s="51"/>
      <c r="X824" s="51"/>
      <c r="Y824" s="16"/>
      <c r="Z824" s="16"/>
      <c r="AC824" s="16"/>
      <c r="AD824" s="16"/>
      <c r="AE824" s="16"/>
      <c r="AF824" s="72"/>
      <c r="AG824" s="72"/>
      <c r="AH824" s="72"/>
      <c r="AI824" s="72"/>
      <c r="AJ824" s="72"/>
      <c r="AK824" s="72"/>
      <c r="AL824" s="72"/>
      <c r="AM824" s="72"/>
    </row>
    <row r="825">
      <c r="AF825" s="74"/>
      <c r="AG825" s="74"/>
      <c r="AH825" s="74"/>
      <c r="AI825" s="74"/>
      <c r="AJ825" s="74"/>
      <c r="AK825" s="74"/>
      <c r="AL825" s="74"/>
      <c r="AM825" s="74"/>
    </row>
    <row r="826">
      <c r="AF826" s="74"/>
      <c r="AG826" s="74"/>
      <c r="AH826" s="74"/>
      <c r="AI826" s="74"/>
      <c r="AJ826" s="74"/>
      <c r="AK826" s="74"/>
      <c r="AL826" s="74"/>
      <c r="AM826" s="74"/>
    </row>
    <row r="827">
      <c r="AF827" s="74"/>
      <c r="AG827" s="74"/>
      <c r="AH827" s="74"/>
      <c r="AI827" s="74"/>
      <c r="AJ827" s="74"/>
      <c r="AK827" s="74"/>
      <c r="AL827" s="74"/>
      <c r="AM827" s="74"/>
    </row>
    <row r="828">
      <c r="AF828" s="74"/>
      <c r="AG828" s="74"/>
      <c r="AH828" s="74"/>
      <c r="AI828" s="74"/>
      <c r="AJ828" s="74"/>
      <c r="AK828" s="74"/>
      <c r="AL828" s="74"/>
      <c r="AM828" s="74"/>
    </row>
    <row r="829">
      <c r="AF829" s="74"/>
      <c r="AG829" s="74"/>
      <c r="AH829" s="74"/>
      <c r="AI829" s="74"/>
      <c r="AJ829" s="74"/>
      <c r="AK829" s="74"/>
      <c r="AL829" s="74"/>
      <c r="AM829" s="74"/>
    </row>
    <row r="830">
      <c r="AF830" s="74"/>
      <c r="AG830" s="74"/>
      <c r="AH830" s="74"/>
      <c r="AI830" s="74"/>
      <c r="AJ830" s="74"/>
      <c r="AK830" s="74"/>
      <c r="AL830" s="74"/>
      <c r="AM830" s="74"/>
    </row>
    <row r="831">
      <c r="AF831" s="74"/>
      <c r="AG831" s="74"/>
      <c r="AH831" s="74"/>
      <c r="AI831" s="74"/>
      <c r="AJ831" s="74"/>
      <c r="AK831" s="74"/>
      <c r="AL831" s="74"/>
      <c r="AM831" s="74"/>
    </row>
    <row r="832">
      <c r="AF832" s="74"/>
      <c r="AG832" s="74"/>
      <c r="AH832" s="74"/>
      <c r="AI832" s="74"/>
      <c r="AJ832" s="74"/>
      <c r="AK832" s="74"/>
      <c r="AL832" s="74"/>
      <c r="AM832" s="74"/>
    </row>
    <row r="833">
      <c r="AF833" s="74"/>
      <c r="AG833" s="74"/>
      <c r="AH833" s="74"/>
      <c r="AI833" s="74"/>
      <c r="AJ833" s="74"/>
      <c r="AK833" s="74"/>
      <c r="AL833" s="74"/>
      <c r="AM833" s="74"/>
    </row>
    <row r="834">
      <c r="AF834" s="74"/>
      <c r="AG834" s="74"/>
      <c r="AH834" s="74"/>
      <c r="AI834" s="74"/>
      <c r="AJ834" s="74"/>
      <c r="AK834" s="74"/>
      <c r="AL834" s="74"/>
      <c r="AM834" s="74"/>
    </row>
    <row r="835">
      <c r="AF835" s="74"/>
      <c r="AG835" s="74"/>
      <c r="AH835" s="74"/>
      <c r="AI835" s="74"/>
      <c r="AJ835" s="74"/>
      <c r="AK835" s="74"/>
      <c r="AL835" s="74"/>
      <c r="AM835" s="74"/>
    </row>
    <row r="836">
      <c r="AF836" s="74"/>
      <c r="AG836" s="74"/>
      <c r="AH836" s="74"/>
      <c r="AI836" s="74"/>
      <c r="AJ836" s="74"/>
      <c r="AK836" s="74"/>
      <c r="AL836" s="74"/>
      <c r="AM836" s="74"/>
    </row>
    <row r="837">
      <c r="AF837" s="74"/>
      <c r="AG837" s="74"/>
      <c r="AH837" s="74"/>
      <c r="AI837" s="74"/>
      <c r="AJ837" s="74"/>
      <c r="AK837" s="74"/>
      <c r="AL837" s="74"/>
      <c r="AM837" s="74"/>
    </row>
    <row r="838">
      <c r="AF838" s="74"/>
      <c r="AG838" s="74"/>
      <c r="AH838" s="74"/>
      <c r="AI838" s="74"/>
      <c r="AJ838" s="74"/>
      <c r="AK838" s="74"/>
      <c r="AL838" s="74"/>
      <c r="AM838" s="74"/>
    </row>
    <row r="839">
      <c r="AF839" s="74"/>
      <c r="AG839" s="74"/>
      <c r="AH839" s="74"/>
      <c r="AI839" s="74"/>
      <c r="AJ839" s="74"/>
      <c r="AK839" s="74"/>
      <c r="AL839" s="74"/>
      <c r="AM839" s="74"/>
    </row>
    <row r="840">
      <c r="AF840" s="74"/>
      <c r="AG840" s="74"/>
      <c r="AH840" s="74"/>
      <c r="AI840" s="74"/>
      <c r="AJ840" s="74"/>
      <c r="AK840" s="74"/>
      <c r="AL840" s="74"/>
      <c r="AM840" s="74"/>
    </row>
    <row r="841">
      <c r="AF841" s="74"/>
      <c r="AG841" s="74"/>
      <c r="AH841" s="74"/>
      <c r="AI841" s="74"/>
      <c r="AJ841" s="74"/>
      <c r="AK841" s="74"/>
      <c r="AL841" s="74"/>
      <c r="AM841" s="74"/>
    </row>
    <row r="842">
      <c r="AF842" s="74"/>
      <c r="AG842" s="74"/>
      <c r="AH842" s="74"/>
      <c r="AI842" s="74"/>
      <c r="AJ842" s="74"/>
      <c r="AK842" s="74"/>
      <c r="AL842" s="74"/>
      <c r="AM842" s="74"/>
    </row>
    <row r="843">
      <c r="AF843" s="74"/>
      <c r="AG843" s="74"/>
      <c r="AH843" s="74"/>
      <c r="AI843" s="74"/>
      <c r="AJ843" s="74"/>
      <c r="AK843" s="74"/>
      <c r="AL843" s="74"/>
      <c r="AM843" s="74"/>
    </row>
    <row r="844">
      <c r="AF844" s="74"/>
      <c r="AG844" s="74"/>
      <c r="AH844" s="74"/>
      <c r="AI844" s="74"/>
      <c r="AJ844" s="74"/>
      <c r="AK844" s="74"/>
      <c r="AL844" s="74"/>
      <c r="AM844" s="74"/>
    </row>
    <row r="845">
      <c r="AF845" s="74"/>
      <c r="AG845" s="74"/>
      <c r="AH845" s="74"/>
      <c r="AI845" s="74"/>
      <c r="AJ845" s="74"/>
      <c r="AK845" s="74"/>
      <c r="AL845" s="74"/>
      <c r="AM845" s="74"/>
    </row>
    <row r="846">
      <c r="AF846" s="74"/>
      <c r="AG846" s="74"/>
      <c r="AH846" s="74"/>
      <c r="AI846" s="74"/>
      <c r="AJ846" s="74"/>
      <c r="AK846" s="74"/>
      <c r="AL846" s="74"/>
      <c r="AM846" s="74"/>
    </row>
    <row r="847">
      <c r="AF847" s="74"/>
      <c r="AG847" s="74"/>
      <c r="AH847" s="74"/>
      <c r="AI847" s="74"/>
      <c r="AJ847" s="74"/>
      <c r="AK847" s="74"/>
      <c r="AL847" s="74"/>
      <c r="AM847" s="74"/>
    </row>
    <row r="848">
      <c r="AF848" s="74"/>
      <c r="AG848" s="74"/>
      <c r="AH848" s="74"/>
      <c r="AI848" s="74"/>
      <c r="AJ848" s="74"/>
      <c r="AK848" s="74"/>
      <c r="AL848" s="74"/>
      <c r="AM848" s="74"/>
    </row>
    <row r="849">
      <c r="AF849" s="74"/>
      <c r="AG849" s="74"/>
      <c r="AH849" s="74"/>
      <c r="AI849" s="74"/>
      <c r="AJ849" s="74"/>
      <c r="AK849" s="74"/>
      <c r="AL849" s="74"/>
      <c r="AM849" s="74"/>
    </row>
    <row r="850">
      <c r="AF850" s="74"/>
      <c r="AG850" s="74"/>
      <c r="AH850" s="74"/>
      <c r="AI850" s="74"/>
      <c r="AJ850" s="74"/>
      <c r="AK850" s="74"/>
      <c r="AL850" s="74"/>
      <c r="AM850" s="74"/>
    </row>
    <row r="851">
      <c r="AF851" s="74"/>
      <c r="AG851" s="74"/>
      <c r="AH851" s="74"/>
      <c r="AI851" s="74"/>
      <c r="AJ851" s="74"/>
      <c r="AK851" s="74"/>
      <c r="AL851" s="74"/>
      <c r="AM851" s="74"/>
    </row>
    <row r="852">
      <c r="AF852" s="74"/>
      <c r="AG852" s="74"/>
      <c r="AH852" s="74"/>
      <c r="AI852" s="74"/>
      <c r="AJ852" s="74"/>
      <c r="AK852" s="74"/>
      <c r="AL852" s="74"/>
      <c r="AM852" s="74"/>
    </row>
    <row r="853">
      <c r="AF853" s="74"/>
      <c r="AG853" s="74"/>
      <c r="AH853" s="74"/>
      <c r="AI853" s="74"/>
      <c r="AJ853" s="74"/>
      <c r="AK853" s="74"/>
      <c r="AL853" s="74"/>
      <c r="AM853" s="74"/>
    </row>
    <row r="854">
      <c r="AF854" s="74"/>
      <c r="AG854" s="74"/>
      <c r="AH854" s="74"/>
      <c r="AI854" s="74"/>
      <c r="AJ854" s="74"/>
      <c r="AK854" s="74"/>
      <c r="AL854" s="74"/>
      <c r="AM854" s="74"/>
    </row>
    <row r="855">
      <c r="AF855" s="74"/>
      <c r="AG855" s="74"/>
      <c r="AH855" s="74"/>
      <c r="AI855" s="74"/>
      <c r="AJ855" s="74"/>
      <c r="AK855" s="74"/>
      <c r="AL855" s="74"/>
      <c r="AM855" s="74"/>
    </row>
    <row r="856">
      <c r="AF856" s="74"/>
      <c r="AG856" s="74"/>
      <c r="AH856" s="74"/>
      <c r="AI856" s="74"/>
      <c r="AJ856" s="74"/>
      <c r="AK856" s="74"/>
      <c r="AL856" s="74"/>
      <c r="AM856" s="74"/>
    </row>
    <row r="857">
      <c r="AF857" s="74"/>
      <c r="AG857" s="74"/>
      <c r="AH857" s="74"/>
      <c r="AI857" s="74"/>
      <c r="AJ857" s="74"/>
      <c r="AK857" s="74"/>
      <c r="AL857" s="74"/>
      <c r="AM857" s="74"/>
    </row>
    <row r="858">
      <c r="AF858" s="74"/>
      <c r="AG858" s="74"/>
      <c r="AH858" s="74"/>
      <c r="AI858" s="74"/>
      <c r="AJ858" s="74"/>
      <c r="AK858" s="74"/>
      <c r="AL858" s="74"/>
      <c r="AM858" s="74"/>
    </row>
    <row r="859">
      <c r="AF859" s="74"/>
      <c r="AG859" s="74"/>
      <c r="AH859" s="74"/>
      <c r="AI859" s="74"/>
      <c r="AJ859" s="74"/>
      <c r="AK859" s="74"/>
      <c r="AL859" s="74"/>
      <c r="AM859" s="74"/>
    </row>
    <row r="860">
      <c r="AF860" s="74"/>
      <c r="AG860" s="74"/>
      <c r="AH860" s="74"/>
      <c r="AI860" s="74"/>
      <c r="AJ860" s="74"/>
      <c r="AK860" s="74"/>
      <c r="AL860" s="74"/>
      <c r="AM860" s="74"/>
    </row>
    <row r="861">
      <c r="AF861" s="74"/>
      <c r="AG861" s="74"/>
      <c r="AH861" s="74"/>
      <c r="AI861" s="74"/>
      <c r="AJ861" s="74"/>
      <c r="AK861" s="74"/>
      <c r="AL861" s="74"/>
      <c r="AM861" s="74"/>
    </row>
    <row r="862">
      <c r="AF862" s="74"/>
      <c r="AG862" s="74"/>
      <c r="AH862" s="74"/>
      <c r="AI862" s="74"/>
      <c r="AJ862" s="74"/>
      <c r="AK862" s="74"/>
      <c r="AL862" s="74"/>
      <c r="AM862" s="74"/>
    </row>
    <row r="863">
      <c r="AF863" s="74"/>
      <c r="AG863" s="74"/>
      <c r="AH863" s="74"/>
      <c r="AI863" s="74"/>
      <c r="AJ863" s="74"/>
      <c r="AK863" s="74"/>
      <c r="AL863" s="74"/>
      <c r="AM863" s="74"/>
    </row>
    <row r="864">
      <c r="AF864" s="74"/>
      <c r="AG864" s="74"/>
      <c r="AH864" s="74"/>
      <c r="AI864" s="74"/>
      <c r="AJ864" s="74"/>
      <c r="AK864" s="74"/>
      <c r="AL864" s="74"/>
      <c r="AM864" s="74"/>
    </row>
    <row r="865">
      <c r="AF865" s="74"/>
      <c r="AG865" s="74"/>
      <c r="AH865" s="74"/>
      <c r="AI865" s="74"/>
      <c r="AJ865" s="74"/>
      <c r="AK865" s="74"/>
      <c r="AL865" s="74"/>
      <c r="AM865" s="74"/>
    </row>
    <row r="866">
      <c r="AF866" s="74"/>
      <c r="AG866" s="74"/>
      <c r="AH866" s="74"/>
      <c r="AI866" s="74"/>
      <c r="AJ866" s="74"/>
      <c r="AK866" s="74"/>
      <c r="AL866" s="74"/>
      <c r="AM866" s="74"/>
    </row>
    <row r="867">
      <c r="AF867" s="74"/>
      <c r="AG867" s="74"/>
      <c r="AH867" s="74"/>
      <c r="AI867" s="74"/>
      <c r="AJ867" s="74"/>
      <c r="AK867" s="74"/>
      <c r="AL867" s="74"/>
      <c r="AM867" s="74"/>
    </row>
    <row r="868">
      <c r="AF868" s="74"/>
      <c r="AG868" s="74"/>
      <c r="AH868" s="74"/>
      <c r="AI868" s="74"/>
      <c r="AJ868" s="74"/>
      <c r="AK868" s="74"/>
      <c r="AL868" s="74"/>
      <c r="AM868" s="74"/>
    </row>
    <row r="869">
      <c r="AF869" s="74"/>
      <c r="AG869" s="74"/>
      <c r="AH869" s="74"/>
      <c r="AI869" s="74"/>
      <c r="AJ869" s="74"/>
      <c r="AK869" s="74"/>
      <c r="AL869" s="74"/>
      <c r="AM869" s="74"/>
    </row>
    <row r="870">
      <c r="AF870" s="74"/>
      <c r="AG870" s="74"/>
      <c r="AH870" s="74"/>
      <c r="AI870" s="74"/>
      <c r="AJ870" s="74"/>
      <c r="AK870" s="74"/>
      <c r="AL870" s="74"/>
      <c r="AM870" s="74"/>
    </row>
    <row r="871">
      <c r="AF871" s="74"/>
      <c r="AG871" s="74"/>
      <c r="AH871" s="74"/>
      <c r="AI871" s="74"/>
      <c r="AJ871" s="74"/>
      <c r="AK871" s="74"/>
      <c r="AL871" s="74"/>
      <c r="AM871" s="74"/>
    </row>
    <row r="872">
      <c r="AF872" s="74"/>
      <c r="AG872" s="74"/>
      <c r="AH872" s="74"/>
      <c r="AI872" s="74"/>
      <c r="AJ872" s="74"/>
      <c r="AK872" s="74"/>
      <c r="AL872" s="74"/>
      <c r="AM872" s="74"/>
    </row>
    <row r="873">
      <c r="AF873" s="74"/>
      <c r="AG873" s="74"/>
      <c r="AH873" s="74"/>
      <c r="AI873" s="74"/>
      <c r="AJ873" s="74"/>
      <c r="AK873" s="74"/>
      <c r="AL873" s="74"/>
      <c r="AM873" s="74"/>
    </row>
    <row r="874">
      <c r="AF874" s="74"/>
      <c r="AG874" s="74"/>
      <c r="AH874" s="74"/>
      <c r="AI874" s="74"/>
      <c r="AJ874" s="74"/>
      <c r="AK874" s="74"/>
      <c r="AL874" s="74"/>
      <c r="AM874" s="74"/>
    </row>
    <row r="875">
      <c r="AF875" s="74"/>
      <c r="AG875" s="74"/>
      <c r="AH875" s="74"/>
      <c r="AI875" s="74"/>
      <c r="AJ875" s="74"/>
      <c r="AK875" s="74"/>
      <c r="AL875" s="74"/>
      <c r="AM875" s="74"/>
    </row>
    <row r="876">
      <c r="AF876" s="74"/>
      <c r="AG876" s="74"/>
      <c r="AH876" s="74"/>
      <c r="AI876" s="74"/>
      <c r="AJ876" s="74"/>
      <c r="AK876" s="74"/>
      <c r="AL876" s="74"/>
      <c r="AM876" s="74"/>
    </row>
    <row r="877">
      <c r="AF877" s="74"/>
      <c r="AG877" s="74"/>
      <c r="AH877" s="74"/>
      <c r="AI877" s="74"/>
      <c r="AJ877" s="74"/>
      <c r="AK877" s="74"/>
      <c r="AL877" s="74"/>
      <c r="AM877" s="74"/>
    </row>
    <row r="878">
      <c r="AF878" s="74"/>
      <c r="AG878" s="74"/>
      <c r="AH878" s="74"/>
      <c r="AI878" s="74"/>
      <c r="AJ878" s="74"/>
      <c r="AK878" s="74"/>
      <c r="AL878" s="74"/>
      <c r="AM878" s="74"/>
    </row>
    <row r="879">
      <c r="AF879" s="74"/>
      <c r="AG879" s="74"/>
      <c r="AH879" s="74"/>
      <c r="AI879" s="74"/>
      <c r="AJ879" s="74"/>
      <c r="AK879" s="74"/>
      <c r="AL879" s="74"/>
      <c r="AM879" s="74"/>
    </row>
    <row r="880">
      <c r="AF880" s="74"/>
      <c r="AG880" s="74"/>
      <c r="AH880" s="74"/>
      <c r="AI880" s="74"/>
      <c r="AJ880" s="74"/>
      <c r="AK880" s="74"/>
      <c r="AL880" s="74"/>
      <c r="AM880" s="74"/>
    </row>
    <row r="881">
      <c r="AF881" s="74"/>
      <c r="AG881" s="74"/>
      <c r="AH881" s="74"/>
      <c r="AI881" s="74"/>
      <c r="AJ881" s="74"/>
      <c r="AK881" s="74"/>
      <c r="AL881" s="74"/>
      <c r="AM881" s="74"/>
    </row>
    <row r="882">
      <c r="AF882" s="74"/>
      <c r="AG882" s="74"/>
      <c r="AH882" s="74"/>
      <c r="AI882" s="74"/>
      <c r="AJ882" s="74"/>
      <c r="AK882" s="74"/>
      <c r="AL882" s="74"/>
      <c r="AM882" s="74"/>
    </row>
    <row r="883">
      <c r="AF883" s="74"/>
      <c r="AG883" s="74"/>
      <c r="AH883" s="74"/>
      <c r="AI883" s="74"/>
      <c r="AJ883" s="74"/>
      <c r="AK883" s="74"/>
      <c r="AL883" s="74"/>
      <c r="AM883" s="74"/>
    </row>
    <row r="884">
      <c r="AF884" s="74"/>
      <c r="AG884" s="74"/>
      <c r="AH884" s="74"/>
      <c r="AI884" s="74"/>
      <c r="AJ884" s="74"/>
      <c r="AK884" s="74"/>
      <c r="AL884" s="74"/>
      <c r="AM884" s="74"/>
    </row>
    <row r="885">
      <c r="AF885" s="74"/>
      <c r="AG885" s="74"/>
      <c r="AH885" s="74"/>
      <c r="AI885" s="74"/>
      <c r="AJ885" s="74"/>
      <c r="AK885" s="74"/>
      <c r="AL885" s="74"/>
      <c r="AM885" s="74"/>
    </row>
    <row r="886">
      <c r="AF886" s="74"/>
      <c r="AG886" s="74"/>
      <c r="AH886" s="74"/>
      <c r="AI886" s="74"/>
      <c r="AJ886" s="74"/>
      <c r="AK886" s="74"/>
      <c r="AL886" s="74"/>
      <c r="AM886" s="74"/>
    </row>
    <row r="887">
      <c r="AF887" s="74"/>
      <c r="AG887" s="74"/>
      <c r="AH887" s="74"/>
      <c r="AI887" s="74"/>
      <c r="AJ887" s="74"/>
      <c r="AK887" s="74"/>
      <c r="AL887" s="74"/>
      <c r="AM887" s="74"/>
    </row>
    <row r="888">
      <c r="AF888" s="74"/>
      <c r="AG888" s="74"/>
      <c r="AH888" s="74"/>
      <c r="AI888" s="74"/>
      <c r="AJ888" s="74"/>
      <c r="AK888" s="74"/>
      <c r="AL888" s="74"/>
      <c r="AM888" s="74"/>
    </row>
    <row r="889">
      <c r="AF889" s="74"/>
      <c r="AG889" s="74"/>
      <c r="AH889" s="74"/>
      <c r="AI889" s="74"/>
      <c r="AJ889" s="74"/>
      <c r="AK889" s="74"/>
      <c r="AL889" s="74"/>
      <c r="AM889" s="74"/>
    </row>
    <row r="890">
      <c r="AF890" s="74"/>
      <c r="AG890" s="74"/>
      <c r="AH890" s="74"/>
      <c r="AI890" s="74"/>
      <c r="AJ890" s="74"/>
      <c r="AK890" s="74"/>
      <c r="AL890" s="74"/>
      <c r="AM890" s="74"/>
    </row>
    <row r="891">
      <c r="AF891" s="74"/>
      <c r="AG891" s="74"/>
      <c r="AH891" s="74"/>
      <c r="AI891" s="74"/>
      <c r="AJ891" s="74"/>
      <c r="AK891" s="74"/>
      <c r="AL891" s="74"/>
      <c r="AM891" s="74"/>
    </row>
    <row r="892">
      <c r="AF892" s="74"/>
      <c r="AG892" s="74"/>
      <c r="AH892" s="74"/>
      <c r="AI892" s="74"/>
      <c r="AJ892" s="74"/>
      <c r="AK892" s="74"/>
      <c r="AL892" s="74"/>
      <c r="AM892" s="74"/>
    </row>
    <row r="893">
      <c r="AF893" s="74"/>
      <c r="AG893" s="74"/>
      <c r="AH893" s="74"/>
      <c r="AI893" s="74"/>
      <c r="AJ893" s="74"/>
      <c r="AK893" s="74"/>
      <c r="AL893" s="74"/>
      <c r="AM893" s="74"/>
    </row>
    <row r="894">
      <c r="AF894" s="74"/>
      <c r="AG894" s="74"/>
      <c r="AH894" s="74"/>
      <c r="AI894" s="74"/>
      <c r="AJ894" s="74"/>
      <c r="AK894" s="74"/>
      <c r="AL894" s="74"/>
      <c r="AM894" s="74"/>
    </row>
    <row r="895">
      <c r="AF895" s="74"/>
      <c r="AG895" s="74"/>
      <c r="AH895" s="74"/>
      <c r="AI895" s="74"/>
      <c r="AJ895" s="74"/>
      <c r="AK895" s="74"/>
      <c r="AL895" s="74"/>
      <c r="AM895" s="74"/>
    </row>
    <row r="896">
      <c r="AF896" s="74"/>
      <c r="AG896" s="74"/>
      <c r="AH896" s="74"/>
      <c r="AI896" s="74"/>
      <c r="AJ896" s="74"/>
      <c r="AK896" s="74"/>
      <c r="AL896" s="74"/>
      <c r="AM896" s="74"/>
    </row>
    <row r="897">
      <c r="AF897" s="74"/>
      <c r="AG897" s="74"/>
      <c r="AH897" s="74"/>
      <c r="AI897" s="74"/>
      <c r="AJ897" s="74"/>
      <c r="AK897" s="74"/>
      <c r="AL897" s="74"/>
      <c r="AM897" s="74"/>
    </row>
    <row r="898">
      <c r="AF898" s="74"/>
      <c r="AG898" s="74"/>
      <c r="AH898" s="74"/>
      <c r="AI898" s="74"/>
      <c r="AJ898" s="74"/>
      <c r="AK898" s="74"/>
      <c r="AL898" s="74"/>
      <c r="AM898" s="74"/>
    </row>
    <row r="899">
      <c r="AF899" s="74"/>
      <c r="AG899" s="74"/>
      <c r="AH899" s="74"/>
      <c r="AI899" s="74"/>
      <c r="AJ899" s="74"/>
      <c r="AK899" s="74"/>
      <c r="AL899" s="74"/>
      <c r="AM899" s="74"/>
    </row>
    <row r="900">
      <c r="AF900" s="74"/>
      <c r="AG900" s="74"/>
      <c r="AH900" s="74"/>
      <c r="AI900" s="74"/>
      <c r="AJ900" s="74"/>
      <c r="AK900" s="74"/>
      <c r="AL900" s="74"/>
      <c r="AM900" s="74"/>
    </row>
    <row r="901">
      <c r="AF901" s="74"/>
      <c r="AG901" s="74"/>
      <c r="AH901" s="74"/>
      <c r="AI901" s="74"/>
      <c r="AJ901" s="74"/>
      <c r="AK901" s="74"/>
      <c r="AL901" s="74"/>
      <c r="AM901" s="74"/>
    </row>
    <row r="902">
      <c r="AF902" s="74"/>
      <c r="AG902" s="74"/>
      <c r="AH902" s="74"/>
      <c r="AI902" s="74"/>
      <c r="AJ902" s="74"/>
      <c r="AK902" s="74"/>
      <c r="AL902" s="74"/>
      <c r="AM902" s="74"/>
    </row>
    <row r="903">
      <c r="AF903" s="74"/>
      <c r="AG903" s="74"/>
      <c r="AH903" s="74"/>
      <c r="AI903" s="74"/>
      <c r="AJ903" s="74"/>
      <c r="AK903" s="74"/>
      <c r="AL903" s="74"/>
      <c r="AM903" s="74"/>
    </row>
    <row r="904">
      <c r="AF904" s="74"/>
      <c r="AG904" s="74"/>
      <c r="AH904" s="74"/>
      <c r="AI904" s="74"/>
      <c r="AJ904" s="74"/>
      <c r="AK904" s="74"/>
      <c r="AL904" s="74"/>
      <c r="AM904" s="74"/>
    </row>
    <row r="905">
      <c r="AF905" s="74"/>
      <c r="AG905" s="74"/>
      <c r="AH905" s="74"/>
      <c r="AI905" s="74"/>
      <c r="AJ905" s="74"/>
      <c r="AK905" s="74"/>
      <c r="AL905" s="74"/>
      <c r="AM905" s="74"/>
    </row>
    <row r="906">
      <c r="AF906" s="74"/>
      <c r="AG906" s="74"/>
      <c r="AH906" s="74"/>
      <c r="AI906" s="74"/>
      <c r="AJ906" s="74"/>
      <c r="AK906" s="74"/>
      <c r="AL906" s="74"/>
      <c r="AM906" s="74"/>
    </row>
    <row r="907">
      <c r="AF907" s="74"/>
      <c r="AG907" s="74"/>
      <c r="AH907" s="74"/>
      <c r="AI907" s="74"/>
      <c r="AJ907" s="74"/>
      <c r="AK907" s="74"/>
      <c r="AL907" s="74"/>
      <c r="AM907" s="74"/>
    </row>
    <row r="908">
      <c r="AF908" s="74"/>
      <c r="AG908" s="74"/>
      <c r="AH908" s="74"/>
      <c r="AI908" s="74"/>
      <c r="AJ908" s="74"/>
      <c r="AK908" s="74"/>
      <c r="AL908" s="74"/>
      <c r="AM908" s="74"/>
    </row>
    <row r="909">
      <c r="AF909" s="74"/>
      <c r="AG909" s="74"/>
      <c r="AH909" s="74"/>
      <c r="AI909" s="74"/>
      <c r="AJ909" s="74"/>
      <c r="AK909" s="74"/>
      <c r="AL909" s="74"/>
      <c r="AM909" s="74"/>
    </row>
    <row r="910">
      <c r="AF910" s="74"/>
      <c r="AG910" s="74"/>
      <c r="AH910" s="74"/>
      <c r="AI910" s="74"/>
      <c r="AJ910" s="74"/>
      <c r="AK910" s="74"/>
      <c r="AL910" s="74"/>
      <c r="AM910" s="74"/>
    </row>
    <row r="911">
      <c r="AF911" s="74"/>
      <c r="AG911" s="74"/>
      <c r="AH911" s="74"/>
      <c r="AI911" s="74"/>
      <c r="AJ911" s="74"/>
      <c r="AK911" s="74"/>
      <c r="AL911" s="74"/>
      <c r="AM911" s="74"/>
    </row>
    <row r="912">
      <c r="AF912" s="74"/>
      <c r="AG912" s="74"/>
      <c r="AH912" s="74"/>
      <c r="AI912" s="74"/>
      <c r="AJ912" s="74"/>
      <c r="AK912" s="74"/>
      <c r="AL912" s="74"/>
      <c r="AM912" s="74"/>
    </row>
    <row r="913">
      <c r="AF913" s="74"/>
      <c r="AG913" s="74"/>
      <c r="AH913" s="74"/>
      <c r="AI913" s="74"/>
      <c r="AJ913" s="74"/>
      <c r="AK913" s="74"/>
      <c r="AL913" s="74"/>
      <c r="AM913" s="74"/>
    </row>
    <row r="914">
      <c r="AF914" s="74"/>
      <c r="AG914" s="74"/>
      <c r="AH914" s="74"/>
      <c r="AI914" s="74"/>
      <c r="AJ914" s="74"/>
      <c r="AK914" s="74"/>
      <c r="AL914" s="74"/>
      <c r="AM914" s="74"/>
    </row>
    <row r="915">
      <c r="AF915" s="74"/>
      <c r="AG915" s="74"/>
      <c r="AH915" s="74"/>
      <c r="AI915" s="74"/>
      <c r="AJ915" s="74"/>
      <c r="AK915" s="74"/>
      <c r="AL915" s="74"/>
      <c r="AM915" s="74"/>
    </row>
    <row r="916">
      <c r="AF916" s="74"/>
      <c r="AG916" s="74"/>
      <c r="AH916" s="74"/>
      <c r="AI916" s="74"/>
      <c r="AJ916" s="74"/>
      <c r="AK916" s="74"/>
      <c r="AL916" s="74"/>
      <c r="AM916" s="74"/>
    </row>
    <row r="917">
      <c r="AF917" s="74"/>
      <c r="AG917" s="74"/>
      <c r="AH917" s="74"/>
      <c r="AI917" s="74"/>
      <c r="AJ917" s="74"/>
      <c r="AK917" s="74"/>
      <c r="AL917" s="74"/>
      <c r="AM917" s="74"/>
    </row>
    <row r="918">
      <c r="AF918" s="74"/>
      <c r="AG918" s="74"/>
      <c r="AH918" s="74"/>
      <c r="AI918" s="74"/>
      <c r="AJ918" s="74"/>
      <c r="AK918" s="74"/>
      <c r="AL918" s="74"/>
      <c r="AM918" s="74"/>
    </row>
    <row r="919">
      <c r="AF919" s="74"/>
      <c r="AG919" s="74"/>
      <c r="AH919" s="74"/>
      <c r="AI919" s="74"/>
      <c r="AJ919" s="74"/>
      <c r="AK919" s="74"/>
      <c r="AL919" s="74"/>
      <c r="AM919" s="74"/>
    </row>
    <row r="920">
      <c r="AF920" s="74"/>
      <c r="AG920" s="74"/>
      <c r="AH920" s="74"/>
      <c r="AI920" s="74"/>
      <c r="AJ920" s="74"/>
      <c r="AK920" s="74"/>
      <c r="AL920" s="74"/>
      <c r="AM920" s="74"/>
    </row>
    <row r="921">
      <c r="AF921" s="74"/>
      <c r="AG921" s="74"/>
      <c r="AH921" s="74"/>
      <c r="AI921" s="74"/>
      <c r="AJ921" s="74"/>
      <c r="AK921" s="74"/>
      <c r="AL921" s="74"/>
      <c r="AM921" s="74"/>
    </row>
    <row r="922">
      <c r="AF922" s="74"/>
      <c r="AG922" s="74"/>
      <c r="AH922" s="74"/>
      <c r="AI922" s="74"/>
      <c r="AJ922" s="74"/>
      <c r="AK922" s="74"/>
      <c r="AL922" s="74"/>
      <c r="AM922" s="74"/>
    </row>
    <row r="923">
      <c r="AF923" s="74"/>
      <c r="AG923" s="74"/>
      <c r="AH923" s="74"/>
      <c r="AI923" s="74"/>
      <c r="AJ923" s="74"/>
      <c r="AK923" s="74"/>
      <c r="AL923" s="74"/>
      <c r="AM923" s="74"/>
    </row>
    <row r="924">
      <c r="AF924" s="74"/>
      <c r="AG924" s="74"/>
      <c r="AH924" s="74"/>
      <c r="AI924" s="74"/>
      <c r="AJ924" s="74"/>
      <c r="AK924" s="74"/>
      <c r="AL924" s="74"/>
      <c r="AM924" s="74"/>
    </row>
    <row r="925">
      <c r="AF925" s="74"/>
      <c r="AG925" s="74"/>
      <c r="AH925" s="74"/>
      <c r="AI925" s="74"/>
      <c r="AJ925" s="74"/>
      <c r="AK925" s="74"/>
      <c r="AL925" s="74"/>
      <c r="AM925" s="74"/>
    </row>
    <row r="926">
      <c r="AF926" s="74"/>
      <c r="AG926" s="74"/>
      <c r="AH926" s="74"/>
      <c r="AI926" s="74"/>
      <c r="AJ926" s="74"/>
      <c r="AK926" s="74"/>
      <c r="AL926" s="74"/>
      <c r="AM926" s="74"/>
    </row>
    <row r="927">
      <c r="AF927" s="74"/>
      <c r="AG927" s="74"/>
      <c r="AH927" s="74"/>
      <c r="AI927" s="74"/>
      <c r="AJ927" s="74"/>
      <c r="AK927" s="74"/>
      <c r="AL927" s="74"/>
      <c r="AM927" s="74"/>
    </row>
    <row r="928">
      <c r="AF928" s="74"/>
      <c r="AG928" s="74"/>
      <c r="AH928" s="74"/>
      <c r="AI928" s="74"/>
      <c r="AJ928" s="74"/>
      <c r="AK928" s="74"/>
      <c r="AL928" s="74"/>
      <c r="AM928" s="74"/>
    </row>
    <row r="929">
      <c r="AF929" s="74"/>
      <c r="AG929" s="74"/>
      <c r="AH929" s="74"/>
      <c r="AI929" s="74"/>
      <c r="AJ929" s="74"/>
      <c r="AK929" s="74"/>
      <c r="AL929" s="74"/>
      <c r="AM929" s="74"/>
    </row>
    <row r="930">
      <c r="AF930" s="74"/>
      <c r="AG930" s="74"/>
      <c r="AH930" s="74"/>
      <c r="AI930" s="74"/>
      <c r="AJ930" s="74"/>
      <c r="AK930" s="74"/>
      <c r="AL930" s="74"/>
      <c r="AM930" s="74"/>
    </row>
    <row r="931">
      <c r="AF931" s="74"/>
      <c r="AG931" s="74"/>
      <c r="AH931" s="74"/>
      <c r="AI931" s="74"/>
      <c r="AJ931" s="74"/>
      <c r="AK931" s="74"/>
      <c r="AL931" s="74"/>
      <c r="AM931" s="74"/>
    </row>
    <row r="932">
      <c r="AF932" s="74"/>
      <c r="AG932" s="74"/>
      <c r="AH932" s="74"/>
      <c r="AI932" s="74"/>
      <c r="AJ932" s="74"/>
      <c r="AK932" s="74"/>
      <c r="AL932" s="74"/>
      <c r="AM932" s="74"/>
    </row>
    <row r="933">
      <c r="AF933" s="74"/>
      <c r="AG933" s="74"/>
      <c r="AH933" s="74"/>
      <c r="AI933" s="74"/>
      <c r="AJ933" s="74"/>
      <c r="AK933" s="74"/>
      <c r="AL933" s="74"/>
      <c r="AM933" s="74"/>
    </row>
    <row r="934">
      <c r="AF934" s="74"/>
      <c r="AG934" s="74"/>
      <c r="AH934" s="74"/>
      <c r="AI934" s="74"/>
      <c r="AJ934" s="74"/>
      <c r="AK934" s="74"/>
      <c r="AL934" s="74"/>
      <c r="AM934" s="74"/>
    </row>
    <row r="935">
      <c r="AF935" s="74"/>
      <c r="AG935" s="74"/>
      <c r="AH935" s="74"/>
      <c r="AI935" s="74"/>
      <c r="AJ935" s="74"/>
      <c r="AK935" s="74"/>
      <c r="AL935" s="74"/>
      <c r="AM935" s="74"/>
    </row>
    <row r="936">
      <c r="AF936" s="74"/>
      <c r="AG936" s="74"/>
      <c r="AH936" s="74"/>
      <c r="AI936" s="74"/>
      <c r="AJ936" s="74"/>
      <c r="AK936" s="74"/>
      <c r="AL936" s="74"/>
      <c r="AM936" s="74"/>
    </row>
    <row r="937">
      <c r="AF937" s="74"/>
      <c r="AG937" s="74"/>
      <c r="AH937" s="74"/>
      <c r="AI937" s="74"/>
      <c r="AJ937" s="74"/>
      <c r="AK937" s="74"/>
      <c r="AL937" s="74"/>
      <c r="AM937" s="74"/>
    </row>
    <row r="938">
      <c r="AF938" s="74"/>
      <c r="AG938" s="74"/>
      <c r="AH938" s="74"/>
      <c r="AI938" s="74"/>
      <c r="AJ938" s="74"/>
      <c r="AK938" s="74"/>
      <c r="AL938" s="74"/>
      <c r="AM938" s="74"/>
    </row>
    <row r="939">
      <c r="AF939" s="74"/>
      <c r="AG939" s="74"/>
      <c r="AH939" s="74"/>
      <c r="AI939" s="74"/>
      <c r="AJ939" s="74"/>
      <c r="AK939" s="74"/>
      <c r="AL939" s="74"/>
      <c r="AM939" s="74"/>
    </row>
    <row r="940">
      <c r="AF940" s="74"/>
      <c r="AG940" s="74"/>
      <c r="AH940" s="74"/>
      <c r="AI940" s="74"/>
      <c r="AJ940" s="74"/>
      <c r="AK940" s="74"/>
      <c r="AL940" s="74"/>
      <c r="AM940" s="74"/>
    </row>
    <row r="941">
      <c r="AF941" s="74"/>
      <c r="AG941" s="74"/>
      <c r="AH941" s="74"/>
      <c r="AI941" s="74"/>
      <c r="AJ941" s="74"/>
      <c r="AK941" s="74"/>
      <c r="AL941" s="74"/>
      <c r="AM941" s="74"/>
    </row>
    <row r="942">
      <c r="AF942" s="74"/>
      <c r="AG942" s="74"/>
      <c r="AH942" s="74"/>
      <c r="AI942" s="74"/>
      <c r="AJ942" s="74"/>
      <c r="AK942" s="74"/>
      <c r="AL942" s="74"/>
      <c r="AM942" s="74"/>
    </row>
    <row r="943">
      <c r="AF943" s="74"/>
      <c r="AG943" s="74"/>
      <c r="AH943" s="74"/>
      <c r="AI943" s="74"/>
      <c r="AJ943" s="74"/>
      <c r="AK943" s="74"/>
      <c r="AL943" s="74"/>
      <c r="AM943" s="74"/>
    </row>
    <row r="944">
      <c r="AF944" s="74"/>
      <c r="AG944" s="74"/>
      <c r="AH944" s="74"/>
      <c r="AI944" s="74"/>
      <c r="AJ944" s="74"/>
      <c r="AK944" s="74"/>
      <c r="AL944" s="74"/>
      <c r="AM944" s="74"/>
    </row>
    <row r="945">
      <c r="AF945" s="74"/>
      <c r="AG945" s="74"/>
      <c r="AH945" s="74"/>
      <c r="AI945" s="74"/>
      <c r="AJ945" s="74"/>
      <c r="AK945" s="74"/>
      <c r="AL945" s="74"/>
      <c r="AM945" s="74"/>
    </row>
    <row r="946">
      <c r="AF946" s="74"/>
      <c r="AG946" s="74"/>
      <c r="AH946" s="74"/>
      <c r="AI946" s="74"/>
      <c r="AJ946" s="74"/>
      <c r="AK946" s="74"/>
      <c r="AL946" s="74"/>
      <c r="AM946" s="74"/>
    </row>
    <row r="947">
      <c r="AF947" s="74"/>
      <c r="AG947" s="74"/>
      <c r="AH947" s="74"/>
      <c r="AI947" s="74"/>
      <c r="AJ947" s="74"/>
      <c r="AK947" s="74"/>
      <c r="AL947" s="74"/>
      <c r="AM947" s="74"/>
    </row>
    <row r="948">
      <c r="AF948" s="74"/>
      <c r="AG948" s="74"/>
      <c r="AH948" s="74"/>
      <c r="AI948" s="74"/>
      <c r="AJ948" s="74"/>
      <c r="AK948" s="74"/>
      <c r="AL948" s="74"/>
      <c r="AM948" s="74"/>
    </row>
    <row r="949">
      <c r="AF949" s="74"/>
      <c r="AG949" s="74"/>
      <c r="AH949" s="74"/>
      <c r="AI949" s="74"/>
      <c r="AJ949" s="74"/>
      <c r="AK949" s="74"/>
      <c r="AL949" s="74"/>
      <c r="AM949" s="74"/>
    </row>
    <row r="950">
      <c r="AF950" s="74"/>
      <c r="AG950" s="74"/>
      <c r="AH950" s="74"/>
      <c r="AI950" s="74"/>
      <c r="AJ950" s="74"/>
      <c r="AK950" s="74"/>
      <c r="AL950" s="74"/>
      <c r="AM950" s="74"/>
    </row>
    <row r="951">
      <c r="AF951" s="74"/>
      <c r="AG951" s="74"/>
      <c r="AH951" s="74"/>
      <c r="AI951" s="74"/>
      <c r="AJ951" s="74"/>
      <c r="AK951" s="74"/>
      <c r="AL951" s="74"/>
      <c r="AM951" s="74"/>
    </row>
    <row r="952">
      <c r="AF952" s="74"/>
      <c r="AG952" s="74"/>
      <c r="AH952" s="74"/>
      <c r="AI952" s="74"/>
      <c r="AJ952" s="74"/>
      <c r="AK952" s="74"/>
      <c r="AL952" s="74"/>
      <c r="AM952" s="74"/>
    </row>
    <row r="953">
      <c r="AF953" s="74"/>
      <c r="AG953" s="74"/>
      <c r="AH953" s="74"/>
      <c r="AI953" s="74"/>
      <c r="AJ953" s="74"/>
      <c r="AK953" s="74"/>
      <c r="AL953" s="74"/>
      <c r="AM953" s="74"/>
    </row>
    <row r="954">
      <c r="AF954" s="74"/>
      <c r="AG954" s="74"/>
      <c r="AH954" s="74"/>
      <c r="AI954" s="74"/>
      <c r="AJ954" s="74"/>
      <c r="AK954" s="74"/>
      <c r="AL954" s="74"/>
      <c r="AM954" s="74"/>
    </row>
    <row r="955">
      <c r="AF955" s="74"/>
      <c r="AG955" s="74"/>
      <c r="AH955" s="74"/>
      <c r="AI955" s="74"/>
      <c r="AJ955" s="74"/>
      <c r="AK955" s="74"/>
      <c r="AL955" s="74"/>
      <c r="AM955" s="74"/>
    </row>
    <row r="956">
      <c r="AF956" s="74"/>
      <c r="AG956" s="74"/>
      <c r="AH956" s="74"/>
      <c r="AI956" s="74"/>
      <c r="AJ956" s="74"/>
      <c r="AK956" s="74"/>
      <c r="AL956" s="74"/>
      <c r="AM956" s="74"/>
    </row>
    <row r="957">
      <c r="AF957" s="74"/>
      <c r="AG957" s="74"/>
      <c r="AH957" s="74"/>
      <c r="AI957" s="74"/>
      <c r="AJ957" s="74"/>
      <c r="AK957" s="74"/>
      <c r="AL957" s="74"/>
      <c r="AM957" s="74"/>
    </row>
    <row r="958">
      <c r="AF958" s="74"/>
      <c r="AG958" s="74"/>
      <c r="AH958" s="74"/>
      <c r="AI958" s="74"/>
      <c r="AJ958" s="74"/>
      <c r="AK958" s="74"/>
      <c r="AL958" s="74"/>
      <c r="AM958" s="74"/>
    </row>
    <row r="959">
      <c r="AF959" s="74"/>
      <c r="AG959" s="74"/>
      <c r="AH959" s="74"/>
      <c r="AI959" s="74"/>
      <c r="AJ959" s="74"/>
      <c r="AK959" s="74"/>
      <c r="AL959" s="74"/>
      <c r="AM959" s="74"/>
    </row>
    <row r="960">
      <c r="AF960" s="74"/>
      <c r="AG960" s="74"/>
      <c r="AH960" s="74"/>
      <c r="AI960" s="74"/>
      <c r="AJ960" s="74"/>
      <c r="AK960" s="74"/>
      <c r="AL960" s="74"/>
      <c r="AM960" s="74"/>
    </row>
    <row r="961">
      <c r="AF961" s="74"/>
      <c r="AG961" s="74"/>
      <c r="AH961" s="74"/>
      <c r="AI961" s="74"/>
      <c r="AJ961" s="74"/>
      <c r="AK961" s="74"/>
      <c r="AL961" s="74"/>
      <c r="AM961" s="74"/>
    </row>
    <row r="962">
      <c r="AF962" s="74"/>
      <c r="AG962" s="74"/>
      <c r="AH962" s="74"/>
      <c r="AI962" s="74"/>
      <c r="AJ962" s="74"/>
      <c r="AK962" s="74"/>
      <c r="AL962" s="74"/>
      <c r="AM962" s="74"/>
    </row>
    <row r="963">
      <c r="AF963" s="74"/>
      <c r="AG963" s="74"/>
      <c r="AH963" s="74"/>
      <c r="AI963" s="74"/>
      <c r="AJ963" s="74"/>
      <c r="AK963" s="74"/>
      <c r="AL963" s="74"/>
      <c r="AM963" s="74"/>
    </row>
    <row r="964">
      <c r="AF964" s="74"/>
      <c r="AG964" s="74"/>
      <c r="AH964" s="74"/>
      <c r="AI964" s="74"/>
      <c r="AJ964" s="74"/>
      <c r="AK964" s="74"/>
      <c r="AL964" s="74"/>
      <c r="AM964" s="74"/>
    </row>
    <row r="965">
      <c r="AF965" s="74"/>
      <c r="AG965" s="74"/>
      <c r="AH965" s="74"/>
      <c r="AI965" s="74"/>
      <c r="AJ965" s="74"/>
      <c r="AK965" s="74"/>
      <c r="AL965" s="74"/>
      <c r="AM965" s="74"/>
    </row>
    <row r="966">
      <c r="AF966" s="74"/>
      <c r="AG966" s="74"/>
      <c r="AH966" s="74"/>
      <c r="AI966" s="74"/>
      <c r="AJ966" s="74"/>
      <c r="AK966" s="74"/>
      <c r="AL966" s="74"/>
      <c r="AM966" s="74"/>
    </row>
    <row r="967">
      <c r="AF967" s="74"/>
      <c r="AG967" s="74"/>
      <c r="AH967" s="74"/>
      <c r="AI967" s="74"/>
      <c r="AJ967" s="74"/>
      <c r="AK967" s="74"/>
      <c r="AL967" s="74"/>
      <c r="AM967" s="74"/>
    </row>
    <row r="968">
      <c r="AF968" s="74"/>
      <c r="AG968" s="74"/>
      <c r="AH968" s="74"/>
      <c r="AI968" s="74"/>
      <c r="AJ968" s="74"/>
      <c r="AK968" s="74"/>
      <c r="AL968" s="74"/>
      <c r="AM968" s="74"/>
    </row>
    <row r="969">
      <c r="AF969" s="74"/>
      <c r="AG969" s="74"/>
      <c r="AH969" s="74"/>
      <c r="AI969" s="74"/>
      <c r="AJ969" s="74"/>
      <c r="AK969" s="74"/>
      <c r="AL969" s="74"/>
      <c r="AM969" s="74"/>
    </row>
    <row r="970">
      <c r="AF970" s="74"/>
      <c r="AG970" s="74"/>
      <c r="AH970" s="74"/>
      <c r="AI970" s="74"/>
      <c r="AJ970" s="74"/>
      <c r="AK970" s="74"/>
      <c r="AL970" s="74"/>
      <c r="AM970" s="74"/>
    </row>
    <row r="971">
      <c r="AF971" s="74"/>
      <c r="AG971" s="74"/>
      <c r="AH971" s="74"/>
      <c r="AI971" s="74"/>
      <c r="AJ971" s="74"/>
      <c r="AK971" s="74"/>
      <c r="AL971" s="74"/>
      <c r="AM971" s="74"/>
    </row>
    <row r="972">
      <c r="AF972" s="74"/>
      <c r="AG972" s="74"/>
      <c r="AH972" s="74"/>
      <c r="AI972" s="74"/>
      <c r="AJ972" s="74"/>
      <c r="AK972" s="74"/>
      <c r="AL972" s="74"/>
      <c r="AM972" s="74"/>
    </row>
    <row r="973">
      <c r="AF973" s="74"/>
      <c r="AG973" s="74"/>
      <c r="AH973" s="74"/>
      <c r="AI973" s="74"/>
      <c r="AJ973" s="74"/>
      <c r="AK973" s="74"/>
      <c r="AL973" s="74"/>
      <c r="AM973" s="74"/>
    </row>
    <row r="974">
      <c r="AF974" s="74"/>
      <c r="AG974" s="74"/>
      <c r="AH974" s="74"/>
      <c r="AI974" s="74"/>
      <c r="AJ974" s="74"/>
      <c r="AK974" s="74"/>
      <c r="AL974" s="74"/>
      <c r="AM974" s="74"/>
    </row>
    <row r="975">
      <c r="AF975" s="74"/>
      <c r="AG975" s="74"/>
      <c r="AH975" s="74"/>
      <c r="AI975" s="74"/>
      <c r="AJ975" s="74"/>
      <c r="AK975" s="74"/>
      <c r="AL975" s="74"/>
      <c r="AM975" s="74"/>
    </row>
    <row r="976">
      <c r="AF976" s="74"/>
      <c r="AG976" s="74"/>
      <c r="AH976" s="74"/>
      <c r="AI976" s="74"/>
      <c r="AJ976" s="74"/>
      <c r="AK976" s="74"/>
      <c r="AL976" s="74"/>
      <c r="AM976" s="74"/>
    </row>
    <row r="977">
      <c r="AF977" s="74"/>
      <c r="AG977" s="74"/>
      <c r="AH977" s="74"/>
      <c r="AI977" s="74"/>
      <c r="AJ977" s="74"/>
      <c r="AK977" s="74"/>
      <c r="AL977" s="74"/>
      <c r="AM977" s="74"/>
    </row>
    <row r="978">
      <c r="AF978" s="74"/>
      <c r="AG978" s="74"/>
      <c r="AH978" s="74"/>
      <c r="AI978" s="74"/>
      <c r="AJ978" s="74"/>
      <c r="AK978" s="74"/>
      <c r="AL978" s="74"/>
      <c r="AM978" s="74"/>
    </row>
    <row r="979">
      <c r="AF979" s="74"/>
      <c r="AG979" s="74"/>
      <c r="AH979" s="74"/>
      <c r="AI979" s="74"/>
      <c r="AJ979" s="74"/>
      <c r="AK979" s="74"/>
      <c r="AL979" s="74"/>
      <c r="AM979" s="74"/>
    </row>
    <row r="980">
      <c r="AF980" s="74"/>
      <c r="AG980" s="74"/>
      <c r="AH980" s="74"/>
      <c r="AI980" s="74"/>
      <c r="AJ980" s="74"/>
      <c r="AK980" s="74"/>
      <c r="AL980" s="74"/>
      <c r="AM980" s="74"/>
    </row>
    <row r="981">
      <c r="AF981" s="74"/>
      <c r="AG981" s="74"/>
      <c r="AH981" s="74"/>
      <c r="AI981" s="74"/>
      <c r="AJ981" s="74"/>
      <c r="AK981" s="74"/>
      <c r="AL981" s="74"/>
      <c r="AM981" s="74"/>
    </row>
    <row r="982">
      <c r="AF982" s="74"/>
      <c r="AG982" s="74"/>
      <c r="AH982" s="74"/>
      <c r="AI982" s="74"/>
      <c r="AJ982" s="74"/>
      <c r="AK982" s="74"/>
      <c r="AL982" s="74"/>
      <c r="AM982" s="74"/>
    </row>
    <row r="983">
      <c r="AF983" s="74"/>
      <c r="AG983" s="74"/>
      <c r="AH983" s="74"/>
      <c r="AI983" s="74"/>
      <c r="AJ983" s="74"/>
      <c r="AK983" s="74"/>
      <c r="AL983" s="74"/>
      <c r="AM983" s="74"/>
    </row>
    <row r="984">
      <c r="AF984" s="74"/>
      <c r="AG984" s="74"/>
      <c r="AH984" s="74"/>
      <c r="AI984" s="74"/>
      <c r="AJ984" s="74"/>
      <c r="AK984" s="74"/>
      <c r="AL984" s="74"/>
      <c r="AM984" s="74"/>
    </row>
    <row r="985">
      <c r="AF985" s="74"/>
      <c r="AG985" s="74"/>
      <c r="AH985" s="74"/>
      <c r="AI985" s="74"/>
      <c r="AJ985" s="74"/>
      <c r="AK985" s="74"/>
      <c r="AL985" s="74"/>
      <c r="AM985" s="74"/>
    </row>
    <row r="986">
      <c r="AF986" s="74"/>
      <c r="AG986" s="74"/>
      <c r="AH986" s="74"/>
      <c r="AI986" s="74"/>
      <c r="AJ986" s="74"/>
      <c r="AK986" s="74"/>
      <c r="AL986" s="74"/>
      <c r="AM986" s="74"/>
    </row>
    <row r="987">
      <c r="AF987" s="74"/>
      <c r="AG987" s="74"/>
      <c r="AH987" s="74"/>
      <c r="AI987" s="74"/>
      <c r="AJ987" s="74"/>
      <c r="AK987" s="74"/>
      <c r="AL987" s="74"/>
      <c r="AM987" s="74"/>
    </row>
    <row r="988">
      <c r="AF988" s="74"/>
      <c r="AG988" s="74"/>
      <c r="AH988" s="74"/>
      <c r="AI988" s="74"/>
      <c r="AJ988" s="74"/>
      <c r="AK988" s="74"/>
      <c r="AL988" s="74"/>
      <c r="AM988" s="74"/>
    </row>
    <row r="989">
      <c r="AF989" s="74"/>
      <c r="AG989" s="74"/>
      <c r="AH989" s="74"/>
      <c r="AI989" s="74"/>
      <c r="AJ989" s="74"/>
      <c r="AK989" s="74"/>
      <c r="AL989" s="74"/>
      <c r="AM989" s="74"/>
    </row>
    <row r="990">
      <c r="AF990" s="74"/>
      <c r="AG990" s="74"/>
      <c r="AH990" s="74"/>
      <c r="AI990" s="74"/>
      <c r="AJ990" s="74"/>
      <c r="AK990" s="74"/>
      <c r="AL990" s="74"/>
      <c r="AM990" s="74"/>
    </row>
    <row r="991">
      <c r="AF991" s="74"/>
      <c r="AG991" s="74"/>
      <c r="AH991" s="74"/>
      <c r="AI991" s="74"/>
      <c r="AJ991" s="74"/>
      <c r="AK991" s="74"/>
      <c r="AL991" s="74"/>
      <c r="AM991" s="74"/>
    </row>
    <row r="992">
      <c r="AF992" s="74"/>
      <c r="AG992" s="74"/>
      <c r="AH992" s="74"/>
      <c r="AI992" s="74"/>
      <c r="AJ992" s="74"/>
      <c r="AK992" s="74"/>
      <c r="AL992" s="74"/>
      <c r="AM992" s="74"/>
    </row>
    <row r="993">
      <c r="AF993" s="74"/>
      <c r="AG993" s="74"/>
      <c r="AH993" s="74"/>
      <c r="AI993" s="74"/>
      <c r="AJ993" s="74"/>
      <c r="AK993" s="74"/>
      <c r="AL993" s="74"/>
      <c r="AM993" s="74"/>
    </row>
    <row r="994">
      <c r="AF994" s="74"/>
      <c r="AG994" s="74"/>
      <c r="AH994" s="74"/>
      <c r="AI994" s="74"/>
      <c r="AJ994" s="74"/>
      <c r="AK994" s="74"/>
      <c r="AL994" s="74"/>
      <c r="AM994" s="74"/>
    </row>
    <row r="995">
      <c r="AF995" s="74"/>
      <c r="AG995" s="74"/>
      <c r="AH995" s="74"/>
      <c r="AI995" s="74"/>
      <c r="AJ995" s="74"/>
      <c r="AK995" s="74"/>
      <c r="AL995" s="74"/>
      <c r="AM995" s="74"/>
    </row>
    <row r="996">
      <c r="AF996" s="74"/>
      <c r="AG996" s="74"/>
      <c r="AH996" s="74"/>
      <c r="AI996" s="74"/>
      <c r="AJ996" s="74"/>
      <c r="AK996" s="74"/>
      <c r="AL996" s="74"/>
      <c r="AM996" s="74"/>
    </row>
    <row r="997">
      <c r="AF997" s="74"/>
      <c r="AG997" s="74"/>
      <c r="AH997" s="74"/>
      <c r="AI997" s="74"/>
      <c r="AJ997" s="74"/>
      <c r="AK997" s="74"/>
      <c r="AL997" s="74"/>
      <c r="AM997" s="74"/>
    </row>
    <row r="998">
      <c r="AF998" s="74"/>
      <c r="AG998" s="74"/>
      <c r="AH998" s="74"/>
      <c r="AI998" s="74"/>
      <c r="AJ998" s="74"/>
      <c r="AK998" s="74"/>
      <c r="AL998" s="74"/>
      <c r="AM998" s="74"/>
    </row>
    <row r="999">
      <c r="AF999" s="74"/>
      <c r="AG999" s="74"/>
      <c r="AH999" s="74"/>
      <c r="AI999" s="74"/>
      <c r="AJ999" s="74"/>
      <c r="AK999" s="74"/>
      <c r="AL999" s="74"/>
      <c r="AM999" s="74"/>
    </row>
    <row r="1000">
      <c r="AF1000" s="74"/>
      <c r="AG1000" s="74"/>
      <c r="AH1000" s="74"/>
      <c r="AI1000" s="74"/>
      <c r="AJ1000" s="74"/>
      <c r="AK1000" s="74"/>
      <c r="AL1000" s="74"/>
      <c r="AM1000" s="74"/>
    </row>
  </sheetData>
  <mergeCells count="470">
    <mergeCell ref="X181:Z181"/>
    <mergeCell ref="X182:Z182"/>
    <mergeCell ref="X173:Z173"/>
    <mergeCell ref="X174:Z174"/>
    <mergeCell ref="X175:Z175"/>
    <mergeCell ref="X177:Z177"/>
    <mergeCell ref="X178:Z178"/>
    <mergeCell ref="X179:Z179"/>
    <mergeCell ref="X180:Z180"/>
    <mergeCell ref="X241:Z241"/>
    <mergeCell ref="X242:Z242"/>
    <mergeCell ref="X234:Z234"/>
    <mergeCell ref="X235:Z235"/>
    <mergeCell ref="X236:Z236"/>
    <mergeCell ref="X237:Z237"/>
    <mergeCell ref="X238:Z238"/>
    <mergeCell ref="X239:Z239"/>
    <mergeCell ref="X240:Z240"/>
    <mergeCell ref="X251:Z251"/>
    <mergeCell ref="X252:Z252"/>
    <mergeCell ref="X243:Z243"/>
    <mergeCell ref="X244:Z244"/>
    <mergeCell ref="X245:Z245"/>
    <mergeCell ref="X246:Z246"/>
    <mergeCell ref="X247:Z247"/>
    <mergeCell ref="X248:Z248"/>
    <mergeCell ref="X249:Z249"/>
    <mergeCell ref="X260:Z260"/>
    <mergeCell ref="X261:Z261"/>
    <mergeCell ref="X253:Z253"/>
    <mergeCell ref="X254:Z254"/>
    <mergeCell ref="X255:Z255"/>
    <mergeCell ref="X256:Z256"/>
    <mergeCell ref="X257:Z257"/>
    <mergeCell ref="X258:Z258"/>
    <mergeCell ref="X259:Z259"/>
    <mergeCell ref="X269:Z269"/>
    <mergeCell ref="X270:Z270"/>
    <mergeCell ref="X262:Z262"/>
    <mergeCell ref="X263:Z263"/>
    <mergeCell ref="X264:Z264"/>
    <mergeCell ref="X265:Z265"/>
    <mergeCell ref="X266:Z266"/>
    <mergeCell ref="X267:Z267"/>
    <mergeCell ref="X268:Z268"/>
    <mergeCell ref="Z290:AB290"/>
    <mergeCell ref="Z291:AB291"/>
    <mergeCell ref="X120:Z120"/>
    <mergeCell ref="X121:Z121"/>
    <mergeCell ref="X122:Z122"/>
    <mergeCell ref="X123:Z123"/>
    <mergeCell ref="X124:Z124"/>
    <mergeCell ref="X125:Z125"/>
    <mergeCell ref="X126:Z126"/>
    <mergeCell ref="X127:Z127"/>
    <mergeCell ref="X128:Z128"/>
    <mergeCell ref="X129:Z129"/>
    <mergeCell ref="X130:Z130"/>
    <mergeCell ref="X131:Z131"/>
    <mergeCell ref="X132:Z132"/>
    <mergeCell ref="X133:Z133"/>
    <mergeCell ref="X134:Z134"/>
    <mergeCell ref="X135:Z135"/>
    <mergeCell ref="X136:Z136"/>
    <mergeCell ref="X137:Z137"/>
    <mergeCell ref="X138:Z138"/>
    <mergeCell ref="X139:Z139"/>
    <mergeCell ref="X140:Z140"/>
    <mergeCell ref="X141:Z141"/>
    <mergeCell ref="X142:Z142"/>
    <mergeCell ref="X143:Z143"/>
    <mergeCell ref="X144:Z144"/>
    <mergeCell ref="X145:Z145"/>
    <mergeCell ref="X146:Z146"/>
    <mergeCell ref="X147:Z147"/>
    <mergeCell ref="X148:Z148"/>
    <mergeCell ref="X149:Z149"/>
    <mergeCell ref="X150:Z150"/>
    <mergeCell ref="X151:Z151"/>
    <mergeCell ref="X152:Z152"/>
    <mergeCell ref="X153:Z153"/>
    <mergeCell ref="X154:Z154"/>
    <mergeCell ref="X271:Z271"/>
    <mergeCell ref="X272:Z272"/>
    <mergeCell ref="X273:Z273"/>
    <mergeCell ref="X274:Z274"/>
    <mergeCell ref="X275:Z275"/>
    <mergeCell ref="X276:Z276"/>
    <mergeCell ref="Z289:AB289"/>
    <mergeCell ref="Z288:AB288"/>
    <mergeCell ref="Z287:AB287"/>
    <mergeCell ref="Z286:AB286"/>
    <mergeCell ref="Z285:AB285"/>
    <mergeCell ref="Z283:AB283"/>
    <mergeCell ref="Z284:AB284"/>
    <mergeCell ref="Z437:AB437"/>
    <mergeCell ref="Z438:AB438"/>
    <mergeCell ref="Z428:AB428"/>
    <mergeCell ref="Z427:AB427"/>
    <mergeCell ref="Z444:AB444"/>
    <mergeCell ref="Z446:AB446"/>
    <mergeCell ref="Z457:AB457"/>
    <mergeCell ref="Z455:AB455"/>
    <mergeCell ref="Z459:AB459"/>
    <mergeCell ref="Z425:AB425"/>
    <mergeCell ref="Z436:AB436"/>
    <mergeCell ref="Z442:AB442"/>
    <mergeCell ref="Z443:AB443"/>
    <mergeCell ref="Z441:AB441"/>
    <mergeCell ref="Z426:AB426"/>
    <mergeCell ref="Z447:AB447"/>
    <mergeCell ref="Z476:AB476"/>
    <mergeCell ref="Z475:AB475"/>
    <mergeCell ref="Z481:AB481"/>
    <mergeCell ref="Z482:AB482"/>
    <mergeCell ref="Z473:AB473"/>
    <mergeCell ref="Z474:AB474"/>
    <mergeCell ref="Z479:AB479"/>
    <mergeCell ref="Z477:AB477"/>
    <mergeCell ref="Z478:AB478"/>
    <mergeCell ref="X162:Z162"/>
    <mergeCell ref="X163:Z163"/>
    <mergeCell ref="X155:Z155"/>
    <mergeCell ref="X156:Z156"/>
    <mergeCell ref="X157:Z157"/>
    <mergeCell ref="X158:Z158"/>
    <mergeCell ref="X159:Z159"/>
    <mergeCell ref="X160:Z160"/>
    <mergeCell ref="X161:Z161"/>
    <mergeCell ref="X171:Z171"/>
    <mergeCell ref="X172:Z172"/>
    <mergeCell ref="X164:Z164"/>
    <mergeCell ref="X165:Z165"/>
    <mergeCell ref="X166:Z166"/>
    <mergeCell ref="X167:Z167"/>
    <mergeCell ref="X168:Z168"/>
    <mergeCell ref="X169:Z169"/>
    <mergeCell ref="X170:Z170"/>
    <mergeCell ref="X190:Z190"/>
    <mergeCell ref="X191:Z191"/>
    <mergeCell ref="X183:Z183"/>
    <mergeCell ref="X184:Z184"/>
    <mergeCell ref="X185:Z185"/>
    <mergeCell ref="X186:Z186"/>
    <mergeCell ref="X187:Z187"/>
    <mergeCell ref="X188:Z188"/>
    <mergeCell ref="X189:Z189"/>
    <mergeCell ref="X199:Z199"/>
    <mergeCell ref="X200:Z200"/>
    <mergeCell ref="X192:Z192"/>
    <mergeCell ref="X193:Z193"/>
    <mergeCell ref="X194:Z194"/>
    <mergeCell ref="X195:Z195"/>
    <mergeCell ref="X196:Z196"/>
    <mergeCell ref="X197:Z197"/>
    <mergeCell ref="X198:Z198"/>
    <mergeCell ref="X210:Z210"/>
    <mergeCell ref="X211:Z211"/>
    <mergeCell ref="Z277:AB277"/>
    <mergeCell ref="Z278:AB278"/>
    <mergeCell ref="X205:Z205"/>
    <mergeCell ref="X206:Z206"/>
    <mergeCell ref="X207:Z207"/>
    <mergeCell ref="X208:Z208"/>
    <mergeCell ref="X209:Z209"/>
    <mergeCell ref="Z384:AB384"/>
    <mergeCell ref="Z383:AB383"/>
    <mergeCell ref="Z385:AB385"/>
    <mergeCell ref="Z381:AB381"/>
    <mergeCell ref="Z382:AB382"/>
    <mergeCell ref="Z369:AB369"/>
    <mergeCell ref="Z368:AB368"/>
    <mergeCell ref="Z366:AB366"/>
    <mergeCell ref="Z364:AB364"/>
    <mergeCell ref="Z365:AB365"/>
    <mergeCell ref="Z345:AB345"/>
    <mergeCell ref="Z346:AB346"/>
    <mergeCell ref="X49:Y49"/>
    <mergeCell ref="X50:Y50"/>
    <mergeCell ref="X231:Z231"/>
    <mergeCell ref="X232:Z232"/>
    <mergeCell ref="Z280:AB280"/>
    <mergeCell ref="Z279:AB279"/>
    <mergeCell ref="X221:Z221"/>
    <mergeCell ref="X222:Z222"/>
    <mergeCell ref="X223:Z223"/>
    <mergeCell ref="X224:Z224"/>
    <mergeCell ref="X227:Z227"/>
    <mergeCell ref="X228:Z228"/>
    <mergeCell ref="X229:Z229"/>
    <mergeCell ref="X230:Z230"/>
    <mergeCell ref="X225:Z225"/>
    <mergeCell ref="X226:Z226"/>
    <mergeCell ref="X233:Z233"/>
    <mergeCell ref="Z296:AB296"/>
    <mergeCell ref="Z295:AB295"/>
    <mergeCell ref="Z294:AB294"/>
    <mergeCell ref="Z292:AB292"/>
    <mergeCell ref="Z293:AB293"/>
    <mergeCell ref="Z328:AB328"/>
    <mergeCell ref="Z327:AB327"/>
    <mergeCell ref="Z339:AB339"/>
    <mergeCell ref="Z340:AB340"/>
    <mergeCell ref="Z335:AB335"/>
    <mergeCell ref="Z336:AB336"/>
    <mergeCell ref="Z315:AB315"/>
    <mergeCell ref="Z298:AB298"/>
    <mergeCell ref="Z297:AB297"/>
    <mergeCell ref="Z334:AB334"/>
    <mergeCell ref="Z344:AB344"/>
    <mergeCell ref="Z343:AB343"/>
    <mergeCell ref="Z338:AB338"/>
    <mergeCell ref="X214:Z214"/>
    <mergeCell ref="X215:Z215"/>
    <mergeCell ref="X217:Z217"/>
    <mergeCell ref="X218:Z218"/>
    <mergeCell ref="X219:Z219"/>
    <mergeCell ref="X220:Z220"/>
    <mergeCell ref="X212:Z212"/>
    <mergeCell ref="X213:Z213"/>
    <mergeCell ref="X216:Z216"/>
    <mergeCell ref="X203:Z203"/>
    <mergeCell ref="X204:Z204"/>
    <mergeCell ref="X201:Z201"/>
    <mergeCell ref="X202:Z202"/>
    <mergeCell ref="Z716:AB716"/>
    <mergeCell ref="Z717:AB717"/>
    <mergeCell ref="Z664:AB664"/>
    <mergeCell ref="Z665:AB665"/>
    <mergeCell ref="Z661:AB661"/>
    <mergeCell ref="Z662:AB662"/>
    <mergeCell ref="Z822:AB822"/>
    <mergeCell ref="Z821:AB821"/>
    <mergeCell ref="Z815:AB815"/>
    <mergeCell ref="Z813:AB813"/>
    <mergeCell ref="Z814:AB814"/>
    <mergeCell ref="Z816:AB816"/>
    <mergeCell ref="Z817:AB817"/>
    <mergeCell ref="Z819:AB819"/>
    <mergeCell ref="Z818:AB818"/>
    <mergeCell ref="Z820:AB820"/>
    <mergeCell ref="Z823:AB823"/>
    <mergeCell ref="Z824:AB824"/>
    <mergeCell ref="Z754:AB754"/>
    <mergeCell ref="Z755:AB755"/>
    <mergeCell ref="Z758:AB758"/>
    <mergeCell ref="Z757:AB757"/>
    <mergeCell ref="Z759:AB759"/>
    <mergeCell ref="Z756:AB756"/>
    <mergeCell ref="Z806:AB806"/>
    <mergeCell ref="Z807:AB807"/>
    <mergeCell ref="Z808:AB808"/>
    <mergeCell ref="Z804:AB804"/>
    <mergeCell ref="Z805:AB805"/>
    <mergeCell ref="Z803:AB803"/>
    <mergeCell ref="Z786:AB786"/>
    <mergeCell ref="Z680:AB680"/>
    <mergeCell ref="Z689:AB689"/>
    <mergeCell ref="Z682:AB682"/>
    <mergeCell ref="Z683:AA683"/>
    <mergeCell ref="Z795:AB795"/>
    <mergeCell ref="Z796:AB796"/>
    <mergeCell ref="Z719:AB719"/>
    <mergeCell ref="Z721:AB721"/>
    <mergeCell ref="Z715:AB715"/>
    <mergeCell ref="Z637:AB637"/>
    <mergeCell ref="Z761:AB761"/>
    <mergeCell ref="Z762:AB762"/>
    <mergeCell ref="Z763:AB763"/>
    <mergeCell ref="Z617:AB617"/>
    <mergeCell ref="Z623:AB623"/>
    <mergeCell ref="Z660:AB660"/>
    <mergeCell ref="Z659:AB659"/>
    <mergeCell ref="Z670:AB670"/>
    <mergeCell ref="Z679:AB679"/>
    <mergeCell ref="Z678:AB678"/>
    <mergeCell ref="Z693:AB693"/>
    <mergeCell ref="Z697:AB697"/>
    <mergeCell ref="Z794:AB794"/>
    <mergeCell ref="Z787:AB787"/>
    <mergeCell ref="Z781:AB781"/>
    <mergeCell ref="Z780:AB780"/>
    <mergeCell ref="Z791:AB791"/>
    <mergeCell ref="Z790:AB790"/>
    <mergeCell ref="Z722:AB722"/>
    <mergeCell ref="Z720:AB720"/>
    <mergeCell ref="Z748:AB748"/>
    <mergeCell ref="Z746:AB746"/>
    <mergeCell ref="Z744:AB744"/>
    <mergeCell ref="Z747:AB747"/>
    <mergeCell ref="Z595:AB595"/>
    <mergeCell ref="Z594:AB594"/>
    <mergeCell ref="Z597:AB597"/>
    <mergeCell ref="Z572:AB572"/>
    <mergeCell ref="Z577:AB577"/>
    <mergeCell ref="Z574:AB574"/>
    <mergeCell ref="Z575:AB575"/>
    <mergeCell ref="Z573:AB573"/>
    <mergeCell ref="Z576:AB576"/>
    <mergeCell ref="Z593:AB593"/>
    <mergeCell ref="Z281:AB281"/>
    <mergeCell ref="Z540:AB540"/>
    <mergeCell ref="Z488:AB488"/>
    <mergeCell ref="Z510:AB510"/>
    <mergeCell ref="Z520:AB520"/>
    <mergeCell ref="Z519:AB519"/>
    <mergeCell ref="Z517:AB517"/>
    <mergeCell ref="Z518:AB518"/>
    <mergeCell ref="Z282:AB282"/>
    <mergeCell ref="Z788:AB788"/>
    <mergeCell ref="Z792:AB792"/>
    <mergeCell ref="Z793:AB793"/>
    <mergeCell ref="Z760:AB760"/>
    <mergeCell ref="Z789:AB789"/>
    <mergeCell ref="Z753:AB753"/>
    <mergeCell ref="Z606:AB606"/>
    <mergeCell ref="Z604:AB604"/>
    <mergeCell ref="Z596:AB596"/>
    <mergeCell ref="Z613:AB613"/>
    <mergeCell ref="Z612:AB612"/>
    <mergeCell ref="Z610:AB610"/>
    <mergeCell ref="Z611:AB611"/>
    <mergeCell ref="Z609:AB609"/>
    <mergeCell ref="Z607:AB607"/>
    <mergeCell ref="Z589:AB589"/>
    <mergeCell ref="Z590:AB590"/>
    <mergeCell ref="Z586:AB586"/>
    <mergeCell ref="Z587:AB587"/>
    <mergeCell ref="Z591:AB591"/>
    <mergeCell ref="Z592:AB592"/>
    <mergeCell ref="Z514:AB514"/>
    <mergeCell ref="Z515:AB515"/>
    <mergeCell ref="Z568:AB568"/>
    <mergeCell ref="Z567:AB567"/>
    <mergeCell ref="Z698:AB698"/>
    <mergeCell ref="Z699:AB699"/>
    <mergeCell ref="Z712:AB712"/>
    <mergeCell ref="Z710:AB710"/>
    <mergeCell ref="Z711:AB711"/>
    <mergeCell ref="Z701:AB701"/>
    <mergeCell ref="Z702:AB702"/>
    <mergeCell ref="Z723:AB723"/>
    <mergeCell ref="Z718:AB718"/>
    <mergeCell ref="Z646:AB646"/>
    <mergeCell ref="Z640:AB640"/>
    <mergeCell ref="Z642:AB642"/>
    <mergeCell ref="Z690:AB690"/>
    <mergeCell ref="Z688:AB688"/>
    <mergeCell ref="Z749:AB749"/>
    <mergeCell ref="Z750:AB750"/>
    <mergeCell ref="Z752:AB752"/>
    <mergeCell ref="Z724:AB724"/>
    <mergeCell ref="Z725:AB725"/>
    <mergeCell ref="Z741:AB741"/>
    <mergeCell ref="Z740:AB740"/>
    <mergeCell ref="Z743:AB743"/>
    <mergeCell ref="Z742:AB742"/>
    <mergeCell ref="Z751:AB751"/>
    <mergeCell ref="Z745:AB745"/>
    <mergeCell ref="Z669:AB669"/>
    <mergeCell ref="Z663:AB663"/>
    <mergeCell ref="Z668:AB668"/>
    <mergeCell ref="Z666:AB666"/>
    <mergeCell ref="Z667:AB667"/>
    <mergeCell ref="Z692:AB692"/>
    <mergeCell ref="Z691:AB691"/>
    <mergeCell ref="Z627:AB627"/>
    <mergeCell ref="Z628:AB628"/>
    <mergeCell ref="Z622:AB622"/>
    <mergeCell ref="Z624:AB624"/>
    <mergeCell ref="Z641:AB641"/>
    <mergeCell ref="Z380:AB380"/>
    <mergeCell ref="Z401:AB401"/>
    <mergeCell ref="Z402:AB402"/>
    <mergeCell ref="Z403:AB403"/>
    <mergeCell ref="Z408:AB408"/>
    <mergeCell ref="Z400:AB400"/>
    <mergeCell ref="Z395:AB395"/>
    <mergeCell ref="Z411:AB411"/>
    <mergeCell ref="Z418:AB418"/>
    <mergeCell ref="Z419:AB419"/>
    <mergeCell ref="Z413:AB413"/>
    <mergeCell ref="Z412:AB412"/>
    <mergeCell ref="Z417:AB417"/>
    <mergeCell ref="Z414:AB414"/>
    <mergeCell ref="Z379:AB379"/>
    <mergeCell ref="Z378:AB378"/>
    <mergeCell ref="Z326:AB326"/>
    <mergeCell ref="Z316:AB316"/>
    <mergeCell ref="Z317:AB317"/>
    <mergeCell ref="Z367:AB367"/>
    <mergeCell ref="Z348:AA348"/>
    <mergeCell ref="Z337:AB337"/>
    <mergeCell ref="Z342:AB342"/>
    <mergeCell ref="Z396:AB396"/>
    <mergeCell ref="Z397:AB397"/>
    <mergeCell ref="Z394:AB394"/>
    <mergeCell ref="Z390:AB390"/>
    <mergeCell ref="Z391:AB391"/>
    <mergeCell ref="Z392:AB392"/>
    <mergeCell ref="Z393:AB393"/>
    <mergeCell ref="Z388:AB388"/>
    <mergeCell ref="Z389:AB389"/>
    <mergeCell ref="Z387:AB387"/>
    <mergeCell ref="Z386:AB386"/>
    <mergeCell ref="Z445:AB445"/>
    <mergeCell ref="Z456:AB456"/>
    <mergeCell ref="Z329:AB329"/>
    <mergeCell ref="Z341:AB341"/>
    <mergeCell ref="Z330:AB330"/>
    <mergeCell ref="Z333:AB333"/>
    <mergeCell ref="Z331:AB331"/>
    <mergeCell ref="Z332:AB332"/>
    <mergeCell ref="Z485:AB485"/>
    <mergeCell ref="Z486:AB486"/>
    <mergeCell ref="Z509:AB509"/>
    <mergeCell ref="Z487:AB487"/>
    <mergeCell ref="Z585:AB585"/>
    <mergeCell ref="Z588:AB588"/>
    <mergeCell ref="Z616:AB616"/>
    <mergeCell ref="Z480:AB480"/>
    <mergeCell ref="Z483:AB483"/>
    <mergeCell ref="Z614:AB614"/>
    <mergeCell ref="Z615:AB615"/>
    <mergeCell ref="Z484:AB484"/>
    <mergeCell ref="Z516:AB516"/>
    <mergeCell ref="Z490:AB490"/>
    <mergeCell ref="Z489:AB489"/>
    <mergeCell ref="Z491:AB491"/>
    <mergeCell ref="Z492:AB492"/>
    <mergeCell ref="Z512:AB512"/>
    <mergeCell ref="Z713:AB713"/>
    <mergeCell ref="Z714:AB714"/>
    <mergeCell ref="Z538:AB538"/>
    <mergeCell ref="Z525:AB525"/>
    <mergeCell ref="Z530:AB530"/>
    <mergeCell ref="Z522:AB522"/>
    <mergeCell ref="Z639:AB639"/>
    <mergeCell ref="Z681:AB681"/>
    <mergeCell ref="Z521:AB521"/>
    <mergeCell ref="Z539:AB539"/>
    <mergeCell ref="Z532:AB532"/>
    <mergeCell ref="Z524:AB524"/>
    <mergeCell ref="Z523:AB523"/>
    <mergeCell ref="Z511:AB511"/>
    <mergeCell ref="Z513:AB513"/>
    <mergeCell ref="Z543:AB543"/>
    <mergeCell ref="Z542:AB542"/>
    <mergeCell ref="Z549:AB549"/>
    <mergeCell ref="Z548:AB548"/>
    <mergeCell ref="Z544:AB544"/>
    <mergeCell ref="Z547:AB547"/>
    <mergeCell ref="Z546:AB546"/>
    <mergeCell ref="Z545:AB545"/>
    <mergeCell ref="Z541:AB541"/>
    <mergeCell ref="Z569:AB569"/>
    <mergeCell ref="Z605:AB605"/>
    <mergeCell ref="Z598:AB598"/>
    <mergeCell ref="Z601:AB601"/>
    <mergeCell ref="Z600:AB600"/>
    <mergeCell ref="Z602:AB602"/>
    <mergeCell ref="Z603:AB603"/>
    <mergeCell ref="Z599:AB599"/>
    <mergeCell ref="Z625:AB625"/>
    <mergeCell ref="Z626:AB626"/>
    <mergeCell ref="Z570:AB570"/>
    <mergeCell ref="Z571:AB571"/>
    <mergeCell ref="Z584:AB584"/>
    <mergeCell ref="Z578:AB578"/>
    <mergeCell ref="Z608:AB60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76" t="s">
        <v>7849</v>
      </c>
      <c r="B1" s="76" t="s">
        <v>7850</v>
      </c>
      <c r="C1" s="76" t="s">
        <v>7851</v>
      </c>
      <c r="D1" s="76" t="s">
        <v>36</v>
      </c>
      <c r="E1" s="76" t="s">
        <v>7852</v>
      </c>
      <c r="F1" s="76" t="s">
        <v>7853</v>
      </c>
      <c r="G1" s="76" t="s">
        <v>7854</v>
      </c>
      <c r="H1" s="76" t="s">
        <v>38</v>
      </c>
      <c r="I1" s="76" t="s">
        <v>7855</v>
      </c>
      <c r="J1" s="76" t="s">
        <v>39</v>
      </c>
      <c r="K1" s="76" t="s">
        <v>40</v>
      </c>
      <c r="L1" s="76" t="s">
        <v>7856</v>
      </c>
      <c r="M1" s="76" t="s">
        <v>7857</v>
      </c>
      <c r="N1" s="76" t="s">
        <v>7858</v>
      </c>
      <c r="O1" s="76" t="s">
        <v>7859</v>
      </c>
    </row>
    <row r="2">
      <c r="A2" s="76" t="s">
        <v>6747</v>
      </c>
      <c r="B2" s="77" t="s">
        <v>7860</v>
      </c>
      <c r="C2" s="76" t="s">
        <v>7861</v>
      </c>
      <c r="D2" s="76" t="s">
        <v>7862</v>
      </c>
      <c r="E2" s="76" t="s">
        <v>7863</v>
      </c>
      <c r="F2" s="76" t="s">
        <v>576</v>
      </c>
      <c r="G2" s="76" t="s">
        <v>575</v>
      </c>
      <c r="H2" s="76" t="s">
        <v>7864</v>
      </c>
      <c r="I2" s="78">
        <v>11743.0</v>
      </c>
      <c r="J2" s="78">
        <v>40.8680992126</v>
      </c>
      <c r="K2" s="78">
        <v>-73.4256973267</v>
      </c>
      <c r="L2" s="76" t="s">
        <v>7866</v>
      </c>
      <c r="M2" s="76" t="s">
        <v>7867</v>
      </c>
      <c r="N2" s="76" t="s">
        <v>7867</v>
      </c>
      <c r="O2" s="76" t="s">
        <v>7868</v>
      </c>
    </row>
    <row r="3">
      <c r="A3" s="76" t="s">
        <v>6757</v>
      </c>
      <c r="B3" s="77" t="s">
        <v>7869</v>
      </c>
      <c r="C3" s="76" t="s">
        <v>7861</v>
      </c>
      <c r="D3" s="76" t="s">
        <v>7862</v>
      </c>
      <c r="E3" s="76" t="s">
        <v>7863</v>
      </c>
      <c r="F3" s="76" t="s">
        <v>576</v>
      </c>
      <c r="G3" s="76" t="s">
        <v>575</v>
      </c>
      <c r="H3" s="76" t="s">
        <v>7870</v>
      </c>
      <c r="I3" s="78">
        <v>11790.0</v>
      </c>
      <c r="J3" s="78">
        <v>40.9063987732</v>
      </c>
      <c r="K3" s="78">
        <v>-73.1318969727</v>
      </c>
      <c r="L3" s="76" t="s">
        <v>7866</v>
      </c>
      <c r="M3" s="76" t="s">
        <v>7871</v>
      </c>
      <c r="N3" s="76" t="s">
        <v>7872</v>
      </c>
      <c r="O3" s="76" t="s">
        <v>7873</v>
      </c>
    </row>
    <row r="4">
      <c r="A4" s="76" t="s">
        <v>6765</v>
      </c>
      <c r="B4" s="76" t="s">
        <v>6765</v>
      </c>
      <c r="C4" s="76" t="s">
        <v>7861</v>
      </c>
      <c r="D4" s="76" t="s">
        <v>7862</v>
      </c>
      <c r="E4" s="76" t="s">
        <v>7863</v>
      </c>
      <c r="F4" s="76" t="s">
        <v>576</v>
      </c>
      <c r="G4" s="76" t="s">
        <v>575</v>
      </c>
      <c r="H4" s="76" t="s">
        <v>7874</v>
      </c>
      <c r="I4" s="78">
        <v>14063.0</v>
      </c>
      <c r="J4" s="78">
        <v>42.408000946</v>
      </c>
      <c r="K4" s="78">
        <v>-79.3240966797</v>
      </c>
      <c r="L4" s="76" t="s">
        <v>7866</v>
      </c>
      <c r="M4" s="76" t="s">
        <v>7875</v>
      </c>
      <c r="N4" s="76" t="s">
        <v>7875</v>
      </c>
      <c r="O4" s="76" t="s">
        <v>7876</v>
      </c>
    </row>
    <row r="5">
      <c r="A5" s="76" t="s">
        <v>6774</v>
      </c>
      <c r="B5" s="77" t="s">
        <v>7878</v>
      </c>
      <c r="C5" s="76" t="s">
        <v>7861</v>
      </c>
      <c r="D5" s="76" t="s">
        <v>7862</v>
      </c>
      <c r="E5" s="76" t="s">
        <v>7863</v>
      </c>
      <c r="F5" s="76" t="s">
        <v>576</v>
      </c>
      <c r="G5" s="76" t="s">
        <v>575</v>
      </c>
      <c r="H5" s="76" t="s">
        <v>7879</v>
      </c>
      <c r="I5" s="78">
        <v>11209.0</v>
      </c>
      <c r="J5" s="78">
        <v>40.6234016418</v>
      </c>
      <c r="K5" s="78">
        <v>-74.0288009644</v>
      </c>
      <c r="L5" s="76" t="s">
        <v>7866</v>
      </c>
      <c r="M5" s="76" t="s">
        <v>7880</v>
      </c>
      <c r="N5" s="76" t="s">
        <v>7880</v>
      </c>
      <c r="O5" s="76" t="s">
        <v>7881</v>
      </c>
    </row>
    <row r="6">
      <c r="A6" s="76" t="s">
        <v>6784</v>
      </c>
      <c r="B6" s="77" t="s">
        <v>7882</v>
      </c>
      <c r="C6" s="76" t="s">
        <v>7861</v>
      </c>
      <c r="D6" s="76" t="s">
        <v>7862</v>
      </c>
      <c r="E6" s="76" t="s">
        <v>7863</v>
      </c>
      <c r="F6" s="76" t="s">
        <v>667</v>
      </c>
      <c r="G6" s="76" t="s">
        <v>7883</v>
      </c>
      <c r="H6" s="76" t="s">
        <v>3884</v>
      </c>
      <c r="I6" s="78">
        <v>78253.0</v>
      </c>
      <c r="J6" s="78">
        <v>29.4754009247</v>
      </c>
      <c r="K6" s="78">
        <v>-98.797203064</v>
      </c>
      <c r="L6" s="76" t="s">
        <v>7884</v>
      </c>
      <c r="M6" s="76" t="s">
        <v>7885</v>
      </c>
      <c r="N6" s="76" t="s">
        <v>7885</v>
      </c>
      <c r="O6" s="76" t="s">
        <v>7886</v>
      </c>
    </row>
    <row r="7">
      <c r="A7" s="76" t="s">
        <v>6792</v>
      </c>
      <c r="B7" s="77" t="s">
        <v>7887</v>
      </c>
      <c r="C7" s="76" t="s">
        <v>7861</v>
      </c>
      <c r="D7" s="76" t="s">
        <v>7862</v>
      </c>
      <c r="E7" s="76" t="s">
        <v>7863</v>
      </c>
      <c r="F7" s="76" t="s">
        <v>369</v>
      </c>
      <c r="G7" s="76" t="s">
        <v>7889</v>
      </c>
      <c r="H7" s="76" t="s">
        <v>7890</v>
      </c>
      <c r="I7" s="78">
        <v>61455.0</v>
      </c>
      <c r="J7" s="78">
        <v>40.4119987488</v>
      </c>
      <c r="K7" s="78">
        <v>-90.6238021851</v>
      </c>
      <c r="L7" s="76" t="s">
        <v>7884</v>
      </c>
      <c r="M7" s="76" t="s">
        <v>7891</v>
      </c>
      <c r="N7" s="76" t="s">
        <v>7891</v>
      </c>
      <c r="O7" s="76" t="s">
        <v>7892</v>
      </c>
    </row>
    <row r="8">
      <c r="A8" s="76" t="s">
        <v>6801</v>
      </c>
      <c r="B8" s="76" t="s">
        <v>6801</v>
      </c>
      <c r="C8" s="76" t="s">
        <v>7861</v>
      </c>
      <c r="D8" s="76" t="s">
        <v>7862</v>
      </c>
      <c r="E8" s="76" t="s">
        <v>7863</v>
      </c>
      <c r="F8" s="76" t="s">
        <v>576</v>
      </c>
      <c r="G8" s="76" t="s">
        <v>575</v>
      </c>
      <c r="H8" s="76" t="s">
        <v>7893</v>
      </c>
      <c r="I8" s="78">
        <v>14478.0</v>
      </c>
      <c r="J8" s="78">
        <v>42.5668983459</v>
      </c>
      <c r="K8" s="78">
        <v>-77.1324996948</v>
      </c>
      <c r="L8" s="76" t="s">
        <v>7866</v>
      </c>
      <c r="M8" s="76" t="s">
        <v>7894</v>
      </c>
      <c r="N8" s="76" t="s">
        <v>7894</v>
      </c>
      <c r="O8" s="76" t="s">
        <v>7895</v>
      </c>
    </row>
    <row r="9">
      <c r="A9" s="76" t="s">
        <v>6810</v>
      </c>
      <c r="B9" s="77" t="s">
        <v>7896</v>
      </c>
      <c r="C9" s="76" t="s">
        <v>7861</v>
      </c>
      <c r="D9" s="76" t="s">
        <v>7862</v>
      </c>
      <c r="E9" s="76" t="s">
        <v>7863</v>
      </c>
      <c r="F9" s="76" t="s">
        <v>576</v>
      </c>
      <c r="G9" s="76" t="s">
        <v>575</v>
      </c>
      <c r="H9" s="76" t="s">
        <v>575</v>
      </c>
      <c r="I9" s="78">
        <v>10029.0</v>
      </c>
      <c r="J9" s="78">
        <v>40.792098999</v>
      </c>
      <c r="K9" s="78">
        <v>-73.943901062</v>
      </c>
      <c r="L9" s="76" t="s">
        <v>7866</v>
      </c>
      <c r="M9" s="76" t="s">
        <v>7880</v>
      </c>
      <c r="N9" s="76" t="s">
        <v>7880</v>
      </c>
      <c r="O9" s="76" t="s">
        <v>7881</v>
      </c>
    </row>
    <row r="10">
      <c r="A10" s="76" t="s">
        <v>6818</v>
      </c>
      <c r="B10" s="76" t="s">
        <v>6818</v>
      </c>
      <c r="C10" s="76" t="s">
        <v>7861</v>
      </c>
      <c r="D10" s="76" t="s">
        <v>7862</v>
      </c>
      <c r="E10" s="76" t="s">
        <v>7863</v>
      </c>
      <c r="F10" s="76" t="s">
        <v>774</v>
      </c>
      <c r="G10" s="76" t="s">
        <v>7898</v>
      </c>
      <c r="H10" s="76" t="s">
        <v>7899</v>
      </c>
      <c r="I10" s="78">
        <v>27053.0</v>
      </c>
      <c r="J10" s="78">
        <v>36.4634017944</v>
      </c>
      <c r="K10" s="78">
        <v>-80.3509979248</v>
      </c>
      <c r="L10" s="76" t="s">
        <v>7866</v>
      </c>
      <c r="M10" s="76" t="s">
        <v>7900</v>
      </c>
      <c r="N10" s="76" t="s">
        <v>7901</v>
      </c>
      <c r="O10" s="76" t="s">
        <v>7902</v>
      </c>
    </row>
    <row r="11">
      <c r="A11" s="76" t="s">
        <v>6827</v>
      </c>
      <c r="B11" s="77" t="s">
        <v>7903</v>
      </c>
      <c r="C11" s="76" t="s">
        <v>7861</v>
      </c>
      <c r="D11" s="76" t="s">
        <v>7862</v>
      </c>
      <c r="E11" s="76" t="s">
        <v>7863</v>
      </c>
      <c r="F11" s="76" t="s">
        <v>576</v>
      </c>
      <c r="G11" s="76" t="s">
        <v>575</v>
      </c>
      <c r="H11" s="76" t="s">
        <v>1041</v>
      </c>
      <c r="I11" s="78">
        <v>14622.0</v>
      </c>
      <c r="J11" s="78">
        <v>43.21900177</v>
      </c>
      <c r="K11" s="78">
        <v>-77.5565032959</v>
      </c>
      <c r="L11" s="76" t="s">
        <v>7866</v>
      </c>
      <c r="M11" s="76" t="s">
        <v>7880</v>
      </c>
      <c r="N11" s="76" t="s">
        <v>7880</v>
      </c>
      <c r="O11" s="76" t="s">
        <v>7904</v>
      </c>
    </row>
    <row r="12">
      <c r="A12" s="76" t="s">
        <v>1285</v>
      </c>
      <c r="B12" s="77" t="s">
        <v>7905</v>
      </c>
      <c r="C12" s="76" t="s">
        <v>7861</v>
      </c>
      <c r="D12" s="76" t="s">
        <v>7862</v>
      </c>
      <c r="E12" s="76" t="s">
        <v>7863</v>
      </c>
      <c r="F12" s="76" t="s">
        <v>1290</v>
      </c>
      <c r="G12" s="76" t="s">
        <v>7907</v>
      </c>
      <c r="H12" s="76" t="s">
        <v>7908</v>
      </c>
      <c r="I12" s="78">
        <v>44240.0</v>
      </c>
      <c r="J12" s="78">
        <v>41.1352005005</v>
      </c>
      <c r="K12" s="78">
        <v>-81.3259963989</v>
      </c>
      <c r="L12" s="76" t="s">
        <v>7866</v>
      </c>
      <c r="M12" s="76" t="s">
        <v>7880</v>
      </c>
      <c r="N12" s="76" t="s">
        <v>7880</v>
      </c>
      <c r="O12" s="76" t="s">
        <v>7909</v>
      </c>
    </row>
    <row r="13">
      <c r="A13" s="76" t="s">
        <v>1544</v>
      </c>
      <c r="B13" s="77" t="s">
        <v>7910</v>
      </c>
      <c r="C13" s="76" t="s">
        <v>7861</v>
      </c>
      <c r="D13" s="76" t="s">
        <v>7862</v>
      </c>
      <c r="E13" s="76" t="s">
        <v>7863</v>
      </c>
      <c r="F13" s="76" t="s">
        <v>1290</v>
      </c>
      <c r="G13" s="76" t="s">
        <v>7907</v>
      </c>
      <c r="H13" s="76" t="s">
        <v>7911</v>
      </c>
      <c r="I13" s="78">
        <v>44256.0</v>
      </c>
      <c r="J13" s="78">
        <v>41.1343002319</v>
      </c>
      <c r="K13" s="78">
        <v>-81.8559036255</v>
      </c>
      <c r="L13" s="76" t="s">
        <v>7866</v>
      </c>
      <c r="M13" s="76" t="s">
        <v>7880</v>
      </c>
      <c r="N13" s="76" t="s">
        <v>7880</v>
      </c>
      <c r="O13" s="76" t="s">
        <v>7909</v>
      </c>
    </row>
    <row r="14">
      <c r="A14" s="76" t="s">
        <v>1898</v>
      </c>
      <c r="B14" s="77" t="s">
        <v>7912</v>
      </c>
      <c r="C14" s="76" t="s">
        <v>7861</v>
      </c>
      <c r="D14" s="76" t="s">
        <v>7862</v>
      </c>
      <c r="E14" s="76" t="s">
        <v>7863</v>
      </c>
      <c r="F14" s="76" t="s">
        <v>1290</v>
      </c>
      <c r="G14" s="76" t="s">
        <v>7907</v>
      </c>
      <c r="H14" s="76" t="s">
        <v>7913</v>
      </c>
      <c r="I14" s="78">
        <v>45410.0</v>
      </c>
      <c r="J14" s="78">
        <v>39.7475013733</v>
      </c>
      <c r="K14" s="78">
        <v>-84.1560974121</v>
      </c>
      <c r="L14" s="76" t="s">
        <v>7866</v>
      </c>
      <c r="M14" s="76" t="s">
        <v>7880</v>
      </c>
      <c r="N14" s="76" t="s">
        <v>7880</v>
      </c>
      <c r="O14" s="76" t="s">
        <v>7909</v>
      </c>
    </row>
    <row r="15">
      <c r="A15" s="76" t="s">
        <v>2655</v>
      </c>
      <c r="B15" s="76" t="s">
        <v>2655</v>
      </c>
      <c r="C15" s="76" t="s">
        <v>7861</v>
      </c>
      <c r="D15" s="76" t="s">
        <v>7862</v>
      </c>
      <c r="E15" s="76" t="s">
        <v>7863</v>
      </c>
      <c r="F15" s="76" t="s">
        <v>1290</v>
      </c>
      <c r="G15" s="76" t="s">
        <v>7907</v>
      </c>
      <c r="H15" s="76" t="s">
        <v>7914</v>
      </c>
      <c r="I15" s="78">
        <v>43230.0</v>
      </c>
      <c r="J15" s="78">
        <v>40.0345001221</v>
      </c>
      <c r="K15" s="78">
        <v>-82.8694992065</v>
      </c>
      <c r="L15" s="76" t="s">
        <v>7866</v>
      </c>
      <c r="M15" s="76" t="s">
        <v>7915</v>
      </c>
      <c r="N15" s="76" t="s">
        <v>7915</v>
      </c>
      <c r="O15" s="76" t="s">
        <v>7916</v>
      </c>
    </row>
    <row r="16">
      <c r="A16" s="76" t="s">
        <v>3223</v>
      </c>
      <c r="B16" s="77" t="s">
        <v>7917</v>
      </c>
      <c r="C16" s="76" t="s">
        <v>7861</v>
      </c>
      <c r="D16" s="76" t="s">
        <v>7862</v>
      </c>
      <c r="E16" s="76" t="s">
        <v>7863</v>
      </c>
      <c r="F16" s="76" t="s">
        <v>470</v>
      </c>
      <c r="G16" s="76" t="s">
        <v>7918</v>
      </c>
      <c r="H16" s="76" t="s">
        <v>7919</v>
      </c>
      <c r="I16" s="78">
        <v>20109.0</v>
      </c>
      <c r="J16" s="78">
        <v>38.7700996399</v>
      </c>
      <c r="K16" s="78">
        <v>-77.6321029663</v>
      </c>
      <c r="L16" s="76" t="s">
        <v>7866</v>
      </c>
      <c r="M16" s="76" t="s">
        <v>7920</v>
      </c>
      <c r="N16" s="76" t="s">
        <v>7920</v>
      </c>
      <c r="O16" s="76" t="s">
        <v>7921</v>
      </c>
    </row>
    <row r="17">
      <c r="A17" s="76" t="s">
        <v>3533</v>
      </c>
      <c r="B17" s="77" t="s">
        <v>7922</v>
      </c>
      <c r="C17" s="76" t="s">
        <v>7861</v>
      </c>
      <c r="D17" s="76" t="s">
        <v>7862</v>
      </c>
      <c r="E17" s="76" t="s">
        <v>7863</v>
      </c>
      <c r="F17" s="76" t="s">
        <v>1290</v>
      </c>
      <c r="G17" s="76" t="s">
        <v>7907</v>
      </c>
      <c r="H17" s="76" t="s">
        <v>7923</v>
      </c>
      <c r="I17" s="78">
        <v>43551.0</v>
      </c>
      <c r="J17" s="78">
        <v>41.529499054</v>
      </c>
      <c r="K17" s="78">
        <v>-83.5655975342</v>
      </c>
      <c r="L17" s="76" t="s">
        <v>7866</v>
      </c>
      <c r="M17" s="76" t="s">
        <v>7885</v>
      </c>
      <c r="N17" s="76" t="s">
        <v>7885</v>
      </c>
      <c r="O17" s="76" t="s">
        <v>7886</v>
      </c>
    </row>
    <row r="18">
      <c r="A18" s="76" t="s">
        <v>4003</v>
      </c>
      <c r="B18" s="77" t="s">
        <v>7924</v>
      </c>
      <c r="C18" s="76" t="s">
        <v>7861</v>
      </c>
      <c r="D18" s="76" t="s">
        <v>7862</v>
      </c>
      <c r="E18" s="76" t="s">
        <v>7863</v>
      </c>
      <c r="F18" s="76" t="s">
        <v>667</v>
      </c>
      <c r="G18" s="76" t="s">
        <v>7883</v>
      </c>
      <c r="H18" s="76" t="s">
        <v>7037</v>
      </c>
      <c r="I18" s="78">
        <v>78703.0</v>
      </c>
      <c r="J18" s="78">
        <v>30.2966003418</v>
      </c>
      <c r="K18" s="78">
        <v>-97.7662963867</v>
      </c>
      <c r="L18" s="76" t="s">
        <v>7884</v>
      </c>
      <c r="M18" s="76" t="s">
        <v>7880</v>
      </c>
      <c r="N18" s="76" t="s">
        <v>7880</v>
      </c>
      <c r="O18" s="76" t="s">
        <v>7925</v>
      </c>
    </row>
    <row r="19">
      <c r="A19" s="76" t="s">
        <v>4243</v>
      </c>
      <c r="B19" s="77" t="s">
        <v>7926</v>
      </c>
      <c r="C19" s="76" t="s">
        <v>7861</v>
      </c>
      <c r="D19" s="76" t="s">
        <v>7862</v>
      </c>
      <c r="E19" s="76" t="s">
        <v>7863</v>
      </c>
      <c r="F19" s="76" t="s">
        <v>1290</v>
      </c>
      <c r="G19" s="76" t="s">
        <v>7907</v>
      </c>
      <c r="H19" s="76" t="s">
        <v>4553</v>
      </c>
      <c r="I19" s="78">
        <v>45277.0</v>
      </c>
      <c r="J19" s="78">
        <v>39.1668014526</v>
      </c>
      <c r="K19" s="78">
        <v>-84.5382003784</v>
      </c>
      <c r="L19" s="76" t="s">
        <v>7866</v>
      </c>
      <c r="M19" s="76" t="s">
        <v>7927</v>
      </c>
      <c r="N19" s="76" t="s">
        <v>7927</v>
      </c>
      <c r="O19" s="76" t="s">
        <v>7928</v>
      </c>
    </row>
    <row r="20">
      <c r="A20" s="76" t="s">
        <v>4546</v>
      </c>
      <c r="B20" s="77" t="s">
        <v>7929</v>
      </c>
      <c r="C20" s="76" t="s">
        <v>7861</v>
      </c>
      <c r="D20" s="76" t="s">
        <v>7862</v>
      </c>
      <c r="E20" s="76" t="s">
        <v>7863</v>
      </c>
      <c r="F20" s="76" t="s">
        <v>1290</v>
      </c>
      <c r="G20" s="76" t="s">
        <v>7907</v>
      </c>
      <c r="H20" s="76" t="s">
        <v>7930</v>
      </c>
      <c r="I20" s="78">
        <v>45039.0</v>
      </c>
      <c r="J20" s="78">
        <v>39.3280982971</v>
      </c>
      <c r="K20" s="78">
        <v>-84.221496582</v>
      </c>
      <c r="L20" s="76" t="s">
        <v>7866</v>
      </c>
      <c r="M20" s="76" t="s">
        <v>7927</v>
      </c>
      <c r="N20" s="76" t="s">
        <v>7927</v>
      </c>
      <c r="O20" s="76" t="s">
        <v>7928</v>
      </c>
    </row>
    <row r="21">
      <c r="A21" s="76" t="s">
        <v>4847</v>
      </c>
      <c r="B21" s="77" t="s">
        <v>7931</v>
      </c>
      <c r="C21" s="76" t="s">
        <v>7861</v>
      </c>
      <c r="D21" s="76" t="s">
        <v>7862</v>
      </c>
      <c r="E21" s="76" t="s">
        <v>7863</v>
      </c>
      <c r="F21" s="76" t="s">
        <v>1290</v>
      </c>
      <c r="G21" s="76" t="s">
        <v>7907</v>
      </c>
      <c r="H21" s="76" t="s">
        <v>7932</v>
      </c>
      <c r="I21" s="78">
        <v>43613.0</v>
      </c>
      <c r="J21" s="78">
        <v>41.7034988403</v>
      </c>
      <c r="K21" s="78">
        <v>-83.6052017212</v>
      </c>
      <c r="L21" s="76" t="s">
        <v>7866</v>
      </c>
      <c r="M21" s="76" t="s">
        <v>7885</v>
      </c>
      <c r="N21" s="76" t="s">
        <v>7885</v>
      </c>
      <c r="O21" s="76" t="s">
        <v>7886</v>
      </c>
    </row>
    <row r="22">
      <c r="A22" s="76" t="s">
        <v>4857</v>
      </c>
      <c r="B22" s="77" t="s">
        <v>7933</v>
      </c>
      <c r="C22" s="76" t="s">
        <v>7861</v>
      </c>
      <c r="D22" s="76" t="s">
        <v>7862</v>
      </c>
      <c r="E22" s="76" t="s">
        <v>7863</v>
      </c>
      <c r="F22" s="76" t="s">
        <v>1290</v>
      </c>
      <c r="G22" s="76" t="s">
        <v>7907</v>
      </c>
      <c r="H22" s="76" t="s">
        <v>7932</v>
      </c>
      <c r="I22" s="78">
        <v>43612.0</v>
      </c>
      <c r="J22" s="78">
        <v>41.7072982788</v>
      </c>
      <c r="K22" s="78">
        <v>-83.5429992676</v>
      </c>
      <c r="L22" s="76" t="s">
        <v>7866</v>
      </c>
      <c r="M22" s="76" t="s">
        <v>7934</v>
      </c>
      <c r="N22" s="76" t="s">
        <v>7934</v>
      </c>
      <c r="O22" s="76" t="s">
        <v>7935</v>
      </c>
    </row>
    <row r="23">
      <c r="A23" s="76" t="s">
        <v>4933</v>
      </c>
      <c r="B23" s="76" t="s">
        <v>4933</v>
      </c>
      <c r="C23" s="76" t="s">
        <v>7861</v>
      </c>
      <c r="D23" s="76" t="s">
        <v>7862</v>
      </c>
      <c r="E23" s="76" t="s">
        <v>7863</v>
      </c>
      <c r="F23" s="76" t="s">
        <v>1290</v>
      </c>
      <c r="G23" s="76" t="s">
        <v>7907</v>
      </c>
      <c r="H23" s="76" t="s">
        <v>4553</v>
      </c>
      <c r="I23" s="78">
        <v>45221.0</v>
      </c>
      <c r="J23" s="78">
        <v>39.1668014526</v>
      </c>
      <c r="K23" s="78">
        <v>-84.5382003784</v>
      </c>
      <c r="L23" s="76" t="s">
        <v>7866</v>
      </c>
      <c r="M23" s="76" t="s">
        <v>7936</v>
      </c>
      <c r="N23" s="76" t="s">
        <v>7936</v>
      </c>
      <c r="O23" s="76" t="s">
        <v>7937</v>
      </c>
    </row>
    <row r="24">
      <c r="A24" s="76" t="s">
        <v>5065</v>
      </c>
      <c r="B24" s="77" t="s">
        <v>7939</v>
      </c>
      <c r="C24" s="76" t="s">
        <v>7861</v>
      </c>
      <c r="D24" s="76" t="s">
        <v>7862</v>
      </c>
      <c r="E24" s="76" t="s">
        <v>7863</v>
      </c>
      <c r="F24" s="76" t="s">
        <v>470</v>
      </c>
      <c r="G24" s="76" t="s">
        <v>7918</v>
      </c>
      <c r="H24" s="76" t="s">
        <v>469</v>
      </c>
      <c r="I24" s="78">
        <v>22303.0</v>
      </c>
      <c r="J24" s="78">
        <v>38.792301178</v>
      </c>
      <c r="K24" s="78">
        <v>-77.0699005127</v>
      </c>
      <c r="L24" s="76" t="s">
        <v>7866</v>
      </c>
      <c r="M24" s="76" t="s">
        <v>7940</v>
      </c>
      <c r="N24" s="76" t="s">
        <v>7940</v>
      </c>
      <c r="O24" s="76" t="s">
        <v>7941</v>
      </c>
    </row>
    <row r="25">
      <c r="A25" s="76" t="s">
        <v>5090</v>
      </c>
      <c r="B25" s="77" t="s">
        <v>7942</v>
      </c>
      <c r="C25" s="76" t="s">
        <v>7861</v>
      </c>
      <c r="D25" s="76" t="s">
        <v>7862</v>
      </c>
      <c r="E25" s="76" t="s">
        <v>7863</v>
      </c>
      <c r="F25" s="76" t="s">
        <v>319</v>
      </c>
      <c r="G25" s="76" t="s">
        <v>7943</v>
      </c>
      <c r="H25" s="76" t="s">
        <v>7944</v>
      </c>
      <c r="I25" s="78">
        <v>91741.0</v>
      </c>
      <c r="J25" s="78">
        <v>34.145401001</v>
      </c>
      <c r="K25" s="78">
        <v>-117.851402283</v>
      </c>
      <c r="L25" s="76" t="s">
        <v>7945</v>
      </c>
      <c r="M25" s="76" t="s">
        <v>7880</v>
      </c>
      <c r="N25" s="76" t="s">
        <v>7880</v>
      </c>
      <c r="O25" s="76" t="s">
        <v>7946</v>
      </c>
    </row>
    <row r="26">
      <c r="A26" s="76" t="s">
        <v>5104</v>
      </c>
      <c r="B26" s="77" t="s">
        <v>7947</v>
      </c>
      <c r="C26" s="76" t="s">
        <v>7861</v>
      </c>
      <c r="D26" s="76" t="s">
        <v>7862</v>
      </c>
      <c r="E26" s="76" t="s">
        <v>7863</v>
      </c>
      <c r="F26" s="76" t="s">
        <v>576</v>
      </c>
      <c r="G26" s="76" t="s">
        <v>575</v>
      </c>
      <c r="H26" s="76" t="s">
        <v>575</v>
      </c>
      <c r="I26" s="78">
        <v>10011.0</v>
      </c>
      <c r="J26" s="78">
        <v>40.742099762</v>
      </c>
      <c r="K26" s="78">
        <v>-74.0018005371</v>
      </c>
      <c r="L26" s="76" t="s">
        <v>7866</v>
      </c>
      <c r="M26" s="76" t="s">
        <v>7948</v>
      </c>
      <c r="N26" s="76" t="s">
        <v>7948</v>
      </c>
      <c r="O26" s="76" t="s">
        <v>7949</v>
      </c>
    </row>
    <row r="27">
      <c r="A27" s="76" t="s">
        <v>5490</v>
      </c>
      <c r="B27" s="77" t="s">
        <v>7950</v>
      </c>
      <c r="C27" s="76" t="s">
        <v>7861</v>
      </c>
      <c r="D27" s="76" t="s">
        <v>7862</v>
      </c>
      <c r="E27" s="76" t="s">
        <v>7863</v>
      </c>
      <c r="F27" s="76" t="s">
        <v>785</v>
      </c>
      <c r="G27" s="76" t="s">
        <v>7951</v>
      </c>
      <c r="H27" s="76" t="s">
        <v>7952</v>
      </c>
      <c r="I27" s="78">
        <v>33404.0</v>
      </c>
      <c r="J27" s="78">
        <v>26.7817993164</v>
      </c>
      <c r="K27" s="78">
        <v>-80.0779037476</v>
      </c>
      <c r="L27" s="76" t="s">
        <v>7866</v>
      </c>
      <c r="M27" s="76" t="s">
        <v>7891</v>
      </c>
      <c r="N27" s="76" t="s">
        <v>7891</v>
      </c>
      <c r="O27" s="76" t="s">
        <v>7892</v>
      </c>
    </row>
    <row r="28">
      <c r="A28" s="76" t="s">
        <v>5737</v>
      </c>
      <c r="B28" s="77" t="s">
        <v>7953</v>
      </c>
      <c r="C28" s="76" t="s">
        <v>7954</v>
      </c>
      <c r="D28" s="76" t="s">
        <v>7956</v>
      </c>
      <c r="E28" s="76" t="s">
        <v>7957</v>
      </c>
      <c r="F28" s="76" t="s">
        <v>7958</v>
      </c>
      <c r="G28" s="76" t="s">
        <v>7959</v>
      </c>
      <c r="H28" s="76" t="s">
        <v>5742</v>
      </c>
      <c r="I28" s="76" t="s">
        <v>7960</v>
      </c>
      <c r="J28" s="78">
        <v>51.5141983032</v>
      </c>
      <c r="K28" s="78">
        <v>-0.0930999964476</v>
      </c>
      <c r="L28" s="76" t="s">
        <v>7961</v>
      </c>
      <c r="M28" s="76" t="s">
        <v>7962</v>
      </c>
      <c r="N28" s="76" t="s">
        <v>7962</v>
      </c>
      <c r="O28" s="76" t="s">
        <v>7963</v>
      </c>
    </row>
    <row r="29">
      <c r="A29" s="76" t="s">
        <v>5753</v>
      </c>
      <c r="B29" s="77" t="s">
        <v>7964</v>
      </c>
      <c r="C29" s="76" t="s">
        <v>7861</v>
      </c>
      <c r="D29" s="76" t="s">
        <v>7862</v>
      </c>
      <c r="E29" s="76" t="s">
        <v>7863</v>
      </c>
      <c r="F29" s="76" t="s">
        <v>1290</v>
      </c>
      <c r="G29" s="76" t="s">
        <v>7907</v>
      </c>
      <c r="H29" s="76" t="s">
        <v>7965</v>
      </c>
      <c r="I29" s="78">
        <v>43068.0</v>
      </c>
      <c r="J29" s="78">
        <v>39.9547996521</v>
      </c>
      <c r="K29" s="78">
        <v>-82.7693023682</v>
      </c>
      <c r="L29" s="76" t="s">
        <v>7866</v>
      </c>
      <c r="M29" s="76" t="s">
        <v>7880</v>
      </c>
      <c r="N29" s="76" t="s">
        <v>7880</v>
      </c>
      <c r="O29" s="76" t="s">
        <v>7909</v>
      </c>
    </row>
    <row r="30">
      <c r="A30" s="76" t="s">
        <v>6754</v>
      </c>
      <c r="B30" s="77" t="s">
        <v>7966</v>
      </c>
      <c r="C30" s="76" t="s">
        <v>7954</v>
      </c>
      <c r="D30" s="76" t="s">
        <v>7967</v>
      </c>
      <c r="E30" s="76" t="s">
        <v>2591</v>
      </c>
      <c r="F30" s="76" t="s">
        <v>7968</v>
      </c>
      <c r="G30" s="76" t="s">
        <v>7969</v>
      </c>
      <c r="H30" s="76" t="s">
        <v>7970</v>
      </c>
      <c r="I30" s="78">
        <v>75173.0</v>
      </c>
      <c r="J30" s="78">
        <v>48.8833007812</v>
      </c>
      <c r="K30" s="78">
        <v>8.69999980927</v>
      </c>
      <c r="L30" s="76" t="s">
        <v>7972</v>
      </c>
      <c r="M30" s="76" t="s">
        <v>7973</v>
      </c>
      <c r="N30" s="76" t="s">
        <v>7973</v>
      </c>
      <c r="O30" s="76" t="s">
        <v>7974</v>
      </c>
    </row>
    <row r="31">
      <c r="A31" s="76" t="s">
        <v>6915</v>
      </c>
      <c r="B31" s="77" t="s">
        <v>7975</v>
      </c>
      <c r="C31" s="76" t="s">
        <v>7861</v>
      </c>
      <c r="D31" s="76" t="s">
        <v>7862</v>
      </c>
      <c r="E31" s="76" t="s">
        <v>7863</v>
      </c>
      <c r="F31" s="76" t="s">
        <v>1290</v>
      </c>
      <c r="G31" s="76" t="s">
        <v>7907</v>
      </c>
      <c r="H31" s="76" t="s">
        <v>7976</v>
      </c>
      <c r="I31" s="78">
        <v>44452.0</v>
      </c>
      <c r="J31" s="78">
        <v>40.9511985779</v>
      </c>
      <c r="K31" s="78">
        <v>-80.6529006958</v>
      </c>
      <c r="L31" s="76" t="s">
        <v>7866</v>
      </c>
      <c r="M31" s="76" t="s">
        <v>7977</v>
      </c>
      <c r="N31" s="76" t="s">
        <v>7977</v>
      </c>
      <c r="O31" s="76" t="s">
        <v>7978</v>
      </c>
    </row>
    <row r="32">
      <c r="A32" s="76" t="s">
        <v>6936</v>
      </c>
      <c r="B32" s="76" t="s">
        <v>6936</v>
      </c>
      <c r="C32" s="76" t="s">
        <v>7861</v>
      </c>
      <c r="D32" s="76" t="s">
        <v>7862</v>
      </c>
      <c r="E32" s="76" t="s">
        <v>7863</v>
      </c>
      <c r="F32" s="76" t="s">
        <v>1290</v>
      </c>
      <c r="G32" s="76" t="s">
        <v>7907</v>
      </c>
      <c r="H32" s="76" t="s">
        <v>7932</v>
      </c>
      <c r="I32" s="78">
        <v>43604.0</v>
      </c>
      <c r="J32" s="78">
        <v>41.6575012207</v>
      </c>
      <c r="K32" s="78">
        <v>-83.526802063</v>
      </c>
      <c r="L32" s="76" t="s">
        <v>7866</v>
      </c>
      <c r="M32" s="76" t="s">
        <v>7979</v>
      </c>
      <c r="N32" s="76" t="s">
        <v>7980</v>
      </c>
      <c r="O32" s="76" t="s">
        <v>7981</v>
      </c>
    </row>
    <row r="33">
      <c r="A33" s="76" t="s">
        <v>6943</v>
      </c>
      <c r="B33" s="76" t="s">
        <v>6943</v>
      </c>
      <c r="C33" s="76" t="s">
        <v>7861</v>
      </c>
      <c r="D33" s="76" t="s">
        <v>7862</v>
      </c>
      <c r="E33" s="76" t="s">
        <v>7863</v>
      </c>
      <c r="F33" s="76" t="s">
        <v>1290</v>
      </c>
      <c r="G33" s="76" t="s">
        <v>7907</v>
      </c>
      <c r="H33" s="76" t="s">
        <v>7982</v>
      </c>
      <c r="I33" s="78">
        <v>44870.0</v>
      </c>
      <c r="J33" s="78">
        <v>41.401599884</v>
      </c>
      <c r="K33" s="78">
        <v>-82.7310028076</v>
      </c>
      <c r="L33" s="76" t="s">
        <v>7866</v>
      </c>
      <c r="M33" s="76" t="s">
        <v>7934</v>
      </c>
      <c r="N33" s="76" t="s">
        <v>7934</v>
      </c>
      <c r="O33" s="76" t="s">
        <v>7935</v>
      </c>
    </row>
    <row r="34">
      <c r="A34" s="76" t="s">
        <v>6950</v>
      </c>
      <c r="B34" s="76" t="s">
        <v>6950</v>
      </c>
      <c r="C34" s="76" t="s">
        <v>7861</v>
      </c>
      <c r="D34" s="76" t="s">
        <v>7862</v>
      </c>
      <c r="E34" s="76" t="s">
        <v>7863</v>
      </c>
      <c r="F34" s="76" t="s">
        <v>1290</v>
      </c>
      <c r="G34" s="76" t="s">
        <v>7907</v>
      </c>
      <c r="H34" s="76" t="s">
        <v>7914</v>
      </c>
      <c r="I34" s="78">
        <v>43212.0</v>
      </c>
      <c r="J34" s="78">
        <v>39.9880981445</v>
      </c>
      <c r="K34" s="78">
        <v>-83.0444030762</v>
      </c>
      <c r="L34" s="76" t="s">
        <v>7866</v>
      </c>
      <c r="M34" s="76" t="s">
        <v>7979</v>
      </c>
      <c r="N34" s="76" t="s">
        <v>7979</v>
      </c>
      <c r="O34" s="76" t="s">
        <v>7984</v>
      </c>
    </row>
    <row r="35">
      <c r="A35" s="76" t="s">
        <v>6957</v>
      </c>
      <c r="B35" s="76" t="s">
        <v>6957</v>
      </c>
      <c r="C35" s="76" t="s">
        <v>7861</v>
      </c>
      <c r="D35" s="76" t="s">
        <v>7862</v>
      </c>
      <c r="E35" s="76" t="s">
        <v>7863</v>
      </c>
      <c r="F35" s="76" t="s">
        <v>1290</v>
      </c>
      <c r="G35" s="76" t="s">
        <v>7907</v>
      </c>
      <c r="H35" s="76" t="s">
        <v>7985</v>
      </c>
      <c r="I35" s="78">
        <v>45177.0</v>
      </c>
      <c r="J35" s="78">
        <v>39.461101532</v>
      </c>
      <c r="K35" s="78">
        <v>-83.817199707</v>
      </c>
      <c r="L35" s="76" t="s">
        <v>7866</v>
      </c>
      <c r="M35" s="76" t="s">
        <v>7979</v>
      </c>
      <c r="N35" s="76" t="s">
        <v>7979</v>
      </c>
      <c r="O35" s="76" t="s">
        <v>7984</v>
      </c>
    </row>
    <row r="36">
      <c r="A36" s="76" t="s">
        <v>2705</v>
      </c>
      <c r="B36" s="77" t="s">
        <v>7986</v>
      </c>
      <c r="C36" s="76" t="s">
        <v>7861</v>
      </c>
      <c r="D36" s="76" t="s">
        <v>7862</v>
      </c>
      <c r="E36" s="76" t="s">
        <v>7863</v>
      </c>
      <c r="F36" s="76" t="s">
        <v>785</v>
      </c>
      <c r="G36" s="76" t="s">
        <v>7951</v>
      </c>
      <c r="H36" s="76" t="s">
        <v>4404</v>
      </c>
      <c r="I36" s="78">
        <v>33305.0</v>
      </c>
      <c r="J36" s="78">
        <v>26.1488990784</v>
      </c>
      <c r="K36" s="78">
        <v>-80.1257019043</v>
      </c>
      <c r="L36" s="76" t="s">
        <v>7866</v>
      </c>
      <c r="M36" s="76" t="s">
        <v>7885</v>
      </c>
      <c r="N36" s="76" t="s">
        <v>7885</v>
      </c>
      <c r="O36" s="76" t="s">
        <v>7886</v>
      </c>
    </row>
    <row r="37">
      <c r="A37" s="76" t="s">
        <v>6221</v>
      </c>
      <c r="B37" s="76" t="s">
        <v>6221</v>
      </c>
      <c r="C37" s="76" t="s">
        <v>7861</v>
      </c>
      <c r="D37" s="76" t="s">
        <v>7862</v>
      </c>
      <c r="E37" s="76" t="s">
        <v>7863</v>
      </c>
      <c r="F37" s="76" t="s">
        <v>667</v>
      </c>
      <c r="G37" s="76" t="s">
        <v>7883</v>
      </c>
      <c r="H37" s="76" t="s">
        <v>4728</v>
      </c>
      <c r="I37" s="78">
        <v>75228.0</v>
      </c>
      <c r="J37" s="78">
        <v>32.8254013062</v>
      </c>
      <c r="K37" s="78">
        <v>-96.6830978394</v>
      </c>
      <c r="L37" s="76" t="s">
        <v>7884</v>
      </c>
      <c r="M37" s="76" t="s">
        <v>7987</v>
      </c>
      <c r="N37" s="76" t="s">
        <v>7987</v>
      </c>
      <c r="O37" s="76" t="s">
        <v>7886</v>
      </c>
    </row>
    <row r="38">
      <c r="A38" s="76" t="s">
        <v>6693</v>
      </c>
      <c r="B38" s="77" t="s">
        <v>7988</v>
      </c>
      <c r="C38" s="76" t="s">
        <v>7861</v>
      </c>
      <c r="D38" s="76" t="s">
        <v>7862</v>
      </c>
      <c r="E38" s="76" t="s">
        <v>7863</v>
      </c>
      <c r="F38" s="76" t="s">
        <v>2712</v>
      </c>
      <c r="G38" s="76" t="s">
        <v>7989</v>
      </c>
      <c r="H38" s="76" t="s">
        <v>7990</v>
      </c>
      <c r="I38" s="78">
        <v>74137.0</v>
      </c>
      <c r="J38" s="78">
        <v>36.0172996521</v>
      </c>
      <c r="K38" s="78">
        <v>-95.9356994629</v>
      </c>
      <c r="L38" s="76" t="s">
        <v>7884</v>
      </c>
      <c r="M38" s="76" t="s">
        <v>7940</v>
      </c>
      <c r="N38" s="76" t="s">
        <v>7940</v>
      </c>
      <c r="O38" s="76" t="s">
        <v>7941</v>
      </c>
    </row>
    <row r="39">
      <c r="A39" s="76" t="s">
        <v>722</v>
      </c>
      <c r="B39" s="76" t="s">
        <v>722</v>
      </c>
      <c r="C39" s="76" t="s">
        <v>7861</v>
      </c>
      <c r="D39" s="76" t="s">
        <v>7862</v>
      </c>
      <c r="E39" s="76" t="s">
        <v>7863</v>
      </c>
      <c r="F39" s="76" t="s">
        <v>785</v>
      </c>
      <c r="G39" s="76" t="s">
        <v>7951</v>
      </c>
      <c r="H39" s="76" t="s">
        <v>7991</v>
      </c>
      <c r="I39" s="78">
        <v>33131.0</v>
      </c>
      <c r="J39" s="78">
        <v>25.7630996704</v>
      </c>
      <c r="K39" s="78">
        <v>-80.1911010742</v>
      </c>
      <c r="L39" s="76" t="s">
        <v>7866</v>
      </c>
      <c r="M39" s="76" t="s">
        <v>7992</v>
      </c>
      <c r="N39" s="76" t="s">
        <v>7992</v>
      </c>
      <c r="O39" s="76" t="s">
        <v>7994</v>
      </c>
    </row>
    <row r="40">
      <c r="A40" s="76" t="s">
        <v>757</v>
      </c>
      <c r="B40" s="77" t="s">
        <v>7995</v>
      </c>
      <c r="C40" s="76" t="s">
        <v>7861</v>
      </c>
      <c r="D40" s="76" t="s">
        <v>7862</v>
      </c>
      <c r="E40" s="76" t="s">
        <v>7863</v>
      </c>
      <c r="F40" s="76" t="s">
        <v>727</v>
      </c>
      <c r="G40" s="76" t="s">
        <v>7996</v>
      </c>
      <c r="H40" s="76" t="s">
        <v>7997</v>
      </c>
      <c r="I40" s="78">
        <v>97756.0</v>
      </c>
      <c r="J40" s="78">
        <v>44.2627983093</v>
      </c>
      <c r="K40" s="78">
        <v>-121.226799011</v>
      </c>
      <c r="L40" s="76" t="s">
        <v>7945</v>
      </c>
      <c r="M40" s="76" t="s">
        <v>7998</v>
      </c>
      <c r="N40" s="76" t="s">
        <v>7998</v>
      </c>
      <c r="O40" s="76" t="s">
        <v>7999</v>
      </c>
    </row>
    <row r="41">
      <c r="A41" s="76" t="s">
        <v>1296</v>
      </c>
      <c r="B41" s="77" t="s">
        <v>8000</v>
      </c>
      <c r="C41" s="76" t="s">
        <v>7861</v>
      </c>
      <c r="D41" s="76" t="s">
        <v>7862</v>
      </c>
      <c r="E41" s="76" t="s">
        <v>7863</v>
      </c>
      <c r="F41" s="76" t="s">
        <v>667</v>
      </c>
      <c r="G41" s="76" t="s">
        <v>7883</v>
      </c>
      <c r="H41" s="76" t="s">
        <v>8001</v>
      </c>
      <c r="I41" s="78">
        <v>78154.0</v>
      </c>
      <c r="J41" s="78">
        <v>29.5891990662</v>
      </c>
      <c r="K41" s="78">
        <v>-98.2938995361</v>
      </c>
      <c r="L41" s="76" t="s">
        <v>7884</v>
      </c>
      <c r="M41" s="76" t="s">
        <v>7885</v>
      </c>
      <c r="N41" s="76" t="s">
        <v>7885</v>
      </c>
      <c r="O41" s="76" t="s">
        <v>7886</v>
      </c>
    </row>
    <row r="42">
      <c r="A42" s="76" t="s">
        <v>1749</v>
      </c>
      <c r="B42" s="76" t="s">
        <v>1749</v>
      </c>
      <c r="C42" s="76" t="s">
        <v>7861</v>
      </c>
      <c r="D42" s="76" t="s">
        <v>7862</v>
      </c>
      <c r="E42" s="76" t="s">
        <v>7863</v>
      </c>
      <c r="F42" s="76" t="s">
        <v>1460</v>
      </c>
      <c r="G42" s="76" t="s">
        <v>8002</v>
      </c>
      <c r="H42" s="76" t="s">
        <v>8003</v>
      </c>
      <c r="I42" s="78">
        <v>3584.0</v>
      </c>
      <c r="J42" s="78">
        <v>44.4858016968</v>
      </c>
      <c r="K42" s="78">
        <v>-71.5447998047</v>
      </c>
      <c r="L42" s="76" t="s">
        <v>7866</v>
      </c>
      <c r="M42" s="76" t="s">
        <v>7880</v>
      </c>
      <c r="N42" s="76" t="s">
        <v>7880</v>
      </c>
      <c r="O42" s="76" t="s">
        <v>7904</v>
      </c>
    </row>
    <row r="43">
      <c r="A43" s="76" t="s">
        <v>2127</v>
      </c>
      <c r="B43" s="77" t="s">
        <v>8004</v>
      </c>
      <c r="C43" s="76" t="s">
        <v>7861</v>
      </c>
      <c r="D43" s="76" t="s">
        <v>7862</v>
      </c>
      <c r="E43" s="76" t="s">
        <v>7863</v>
      </c>
      <c r="F43" s="76" t="s">
        <v>727</v>
      </c>
      <c r="G43" s="76" t="s">
        <v>7996</v>
      </c>
      <c r="H43" s="76" t="s">
        <v>8006</v>
      </c>
      <c r="I43" s="78">
        <v>97008.0</v>
      </c>
      <c r="J43" s="78">
        <v>45.4572982788</v>
      </c>
      <c r="K43" s="78">
        <v>-122.799201965</v>
      </c>
      <c r="L43" s="76" t="s">
        <v>7945</v>
      </c>
      <c r="M43" s="76" t="s">
        <v>7891</v>
      </c>
      <c r="N43" s="76" t="s">
        <v>7891</v>
      </c>
      <c r="O43" s="76" t="s">
        <v>7892</v>
      </c>
    </row>
    <row r="44">
      <c r="A44" s="76" t="s">
        <v>2137</v>
      </c>
      <c r="B44" s="77" t="s">
        <v>8007</v>
      </c>
      <c r="C44" s="76" t="s">
        <v>7861</v>
      </c>
      <c r="D44" s="76" t="s">
        <v>7862</v>
      </c>
      <c r="E44" s="76" t="s">
        <v>7863</v>
      </c>
      <c r="F44" s="76" t="s">
        <v>319</v>
      </c>
      <c r="G44" s="76" t="s">
        <v>7943</v>
      </c>
      <c r="H44" s="76" t="s">
        <v>3342</v>
      </c>
      <c r="I44" s="78">
        <v>95128.0</v>
      </c>
      <c r="J44" s="78">
        <v>37.3162002563</v>
      </c>
      <c r="K44" s="78">
        <v>-121.933296204</v>
      </c>
      <c r="L44" s="76" t="s">
        <v>7945</v>
      </c>
      <c r="M44" s="76" t="s">
        <v>7891</v>
      </c>
      <c r="N44" s="76" t="s">
        <v>7891</v>
      </c>
      <c r="O44" s="76" t="s">
        <v>7892</v>
      </c>
    </row>
    <row r="45">
      <c r="A45" s="76" t="s">
        <v>2231</v>
      </c>
      <c r="B45" s="77" t="s">
        <v>8008</v>
      </c>
      <c r="C45" s="76" t="s">
        <v>7861</v>
      </c>
      <c r="D45" s="76" t="s">
        <v>7862</v>
      </c>
      <c r="E45" s="76" t="s">
        <v>7863</v>
      </c>
      <c r="F45" s="76" t="s">
        <v>727</v>
      </c>
      <c r="G45" s="76" t="s">
        <v>7996</v>
      </c>
      <c r="H45" s="76" t="s">
        <v>8009</v>
      </c>
      <c r="I45" s="78">
        <v>97487.0</v>
      </c>
      <c r="J45" s="78">
        <v>43.9749984741</v>
      </c>
      <c r="K45" s="78">
        <v>-123.42199707</v>
      </c>
      <c r="L45" s="76" t="s">
        <v>7945</v>
      </c>
      <c r="M45" s="76" t="s">
        <v>8010</v>
      </c>
      <c r="N45" s="76" t="s">
        <v>8010</v>
      </c>
      <c r="O45" s="76" t="s">
        <v>8011</v>
      </c>
    </row>
    <row r="46">
      <c r="A46" s="76" t="s">
        <v>2448</v>
      </c>
      <c r="B46" s="77" t="s">
        <v>8012</v>
      </c>
      <c r="C46" s="76" t="s">
        <v>7861</v>
      </c>
      <c r="D46" s="76" t="s">
        <v>7862</v>
      </c>
      <c r="E46" s="76" t="s">
        <v>7863</v>
      </c>
      <c r="F46" s="76" t="s">
        <v>727</v>
      </c>
      <c r="G46" s="76" t="s">
        <v>7996</v>
      </c>
      <c r="H46" s="76" t="s">
        <v>8013</v>
      </c>
      <c r="I46" s="78">
        <v>97702.0</v>
      </c>
      <c r="J46" s="78">
        <v>43.9817008972</v>
      </c>
      <c r="K46" s="78">
        <v>-121.272201538</v>
      </c>
      <c r="L46" s="76" t="s">
        <v>7945</v>
      </c>
      <c r="M46" s="76" t="s">
        <v>7998</v>
      </c>
      <c r="N46" s="76" t="s">
        <v>7998</v>
      </c>
      <c r="O46" s="76" t="s">
        <v>7999</v>
      </c>
    </row>
    <row r="47">
      <c r="A47" s="76" t="s">
        <v>2887</v>
      </c>
      <c r="B47" s="77" t="s">
        <v>8014</v>
      </c>
      <c r="C47" s="76" t="s">
        <v>7861</v>
      </c>
      <c r="D47" s="76" t="s">
        <v>7862</v>
      </c>
      <c r="E47" s="76" t="s">
        <v>7863</v>
      </c>
      <c r="F47" s="76" t="s">
        <v>727</v>
      </c>
      <c r="G47" s="76" t="s">
        <v>7996</v>
      </c>
      <c r="H47" s="76" t="s">
        <v>8009</v>
      </c>
      <c r="I47" s="78">
        <v>97487.0</v>
      </c>
      <c r="J47" s="78">
        <v>43.9749984741</v>
      </c>
      <c r="K47" s="78">
        <v>-123.42199707</v>
      </c>
      <c r="L47" s="76" t="s">
        <v>7945</v>
      </c>
      <c r="M47" s="76" t="s">
        <v>8010</v>
      </c>
      <c r="N47" s="76" t="s">
        <v>8010</v>
      </c>
      <c r="O47" s="76" t="s">
        <v>8011</v>
      </c>
    </row>
    <row r="48">
      <c r="A48" s="76" t="s">
        <v>4396</v>
      </c>
      <c r="B48" s="77" t="s">
        <v>8016</v>
      </c>
      <c r="C48" s="76" t="s">
        <v>7861</v>
      </c>
      <c r="D48" s="76" t="s">
        <v>7862</v>
      </c>
      <c r="E48" s="76" t="s">
        <v>7863</v>
      </c>
      <c r="F48" s="76" t="s">
        <v>727</v>
      </c>
      <c r="G48" s="76" t="s">
        <v>7996</v>
      </c>
      <c r="H48" s="76" t="s">
        <v>4614</v>
      </c>
      <c r="I48" s="78">
        <v>97210.0</v>
      </c>
      <c r="J48" s="78">
        <v>45.5508003235</v>
      </c>
      <c r="K48" s="78">
        <v>-122.737701416</v>
      </c>
      <c r="L48" s="76" t="s">
        <v>7945</v>
      </c>
      <c r="M48" s="76" t="s">
        <v>7891</v>
      </c>
      <c r="N48" s="76" t="s">
        <v>7891</v>
      </c>
      <c r="O48" s="76" t="s">
        <v>7892</v>
      </c>
    </row>
    <row r="49">
      <c r="A49" s="76" t="s">
        <v>4417</v>
      </c>
      <c r="B49" s="77" t="s">
        <v>8017</v>
      </c>
      <c r="C49" s="76" t="s">
        <v>7861</v>
      </c>
      <c r="D49" s="76" t="s">
        <v>7862</v>
      </c>
      <c r="E49" s="76" t="s">
        <v>7863</v>
      </c>
      <c r="F49" s="76" t="s">
        <v>727</v>
      </c>
      <c r="G49" s="76" t="s">
        <v>7996</v>
      </c>
      <c r="H49" s="76" t="s">
        <v>8013</v>
      </c>
      <c r="I49" s="78">
        <v>97701.0</v>
      </c>
      <c r="J49" s="78">
        <v>44.0744018555</v>
      </c>
      <c r="K49" s="78">
        <v>-121.257400513</v>
      </c>
      <c r="L49" s="76" t="s">
        <v>7945</v>
      </c>
      <c r="M49" s="76" t="s">
        <v>7998</v>
      </c>
      <c r="N49" s="76" t="s">
        <v>7998</v>
      </c>
      <c r="O49" s="76" t="s">
        <v>7999</v>
      </c>
    </row>
    <row r="50">
      <c r="A50" s="76" t="s">
        <v>4509</v>
      </c>
      <c r="B50" s="77" t="s">
        <v>8019</v>
      </c>
      <c r="C50" s="76" t="s">
        <v>7861</v>
      </c>
      <c r="D50" s="76" t="s">
        <v>7862</v>
      </c>
      <c r="E50" s="76" t="s">
        <v>7863</v>
      </c>
      <c r="F50" s="76" t="s">
        <v>727</v>
      </c>
      <c r="G50" s="76" t="s">
        <v>7996</v>
      </c>
      <c r="H50" s="76" t="s">
        <v>4614</v>
      </c>
      <c r="I50" s="78">
        <v>97205.0</v>
      </c>
      <c r="J50" s="78">
        <v>45.5171012878</v>
      </c>
      <c r="K50" s="78">
        <v>-122.680198669</v>
      </c>
      <c r="L50" s="76" t="s">
        <v>7945</v>
      </c>
      <c r="M50" s="76" t="s">
        <v>8020</v>
      </c>
      <c r="N50" s="76" t="s">
        <v>8021</v>
      </c>
      <c r="O50" s="76" t="s">
        <v>7892</v>
      </c>
    </row>
    <row r="51">
      <c r="A51" s="76" t="s">
        <v>4610</v>
      </c>
      <c r="B51" s="77" t="s">
        <v>8022</v>
      </c>
      <c r="C51" s="76" t="s">
        <v>7861</v>
      </c>
      <c r="D51" s="76" t="s">
        <v>7862</v>
      </c>
      <c r="E51" s="76" t="s">
        <v>7863</v>
      </c>
      <c r="F51" s="76" t="s">
        <v>727</v>
      </c>
      <c r="G51" s="76" t="s">
        <v>7996</v>
      </c>
      <c r="H51" s="76" t="s">
        <v>4614</v>
      </c>
      <c r="I51" s="78">
        <v>97214.0</v>
      </c>
      <c r="J51" s="78">
        <v>45.5144004822</v>
      </c>
      <c r="K51" s="78">
        <v>-122.643302917</v>
      </c>
      <c r="L51" s="76" t="s">
        <v>7945</v>
      </c>
      <c r="M51" s="76" t="s">
        <v>8020</v>
      </c>
      <c r="N51" s="76" t="s">
        <v>8020</v>
      </c>
      <c r="O51" s="76" t="s">
        <v>7892</v>
      </c>
    </row>
    <row r="52">
      <c r="A52" s="76" t="s">
        <v>4894</v>
      </c>
      <c r="B52" s="76" t="s">
        <v>4894</v>
      </c>
      <c r="C52" s="76" t="s">
        <v>7861</v>
      </c>
      <c r="D52" s="76" t="s">
        <v>7862</v>
      </c>
      <c r="E52" s="76" t="s">
        <v>7863</v>
      </c>
      <c r="F52" s="76" t="s">
        <v>727</v>
      </c>
      <c r="G52" s="76" t="s">
        <v>7996</v>
      </c>
      <c r="H52" s="76" t="s">
        <v>2235</v>
      </c>
      <c r="I52" s="78">
        <v>97403.0</v>
      </c>
      <c r="J52" s="78">
        <v>44.0363998413</v>
      </c>
      <c r="K52" s="78">
        <v>-123.054702759</v>
      </c>
      <c r="L52" s="76" t="s">
        <v>7945</v>
      </c>
      <c r="M52" s="76" t="s">
        <v>8010</v>
      </c>
      <c r="N52" s="76" t="s">
        <v>8023</v>
      </c>
      <c r="O52" s="76" t="s">
        <v>8024</v>
      </c>
    </row>
    <row r="53">
      <c r="A53" s="76" t="s">
        <v>5218</v>
      </c>
      <c r="B53" s="77" t="s">
        <v>8025</v>
      </c>
      <c r="C53" s="76" t="s">
        <v>7861</v>
      </c>
      <c r="D53" s="76" t="s">
        <v>7862</v>
      </c>
      <c r="E53" s="76" t="s">
        <v>7863</v>
      </c>
      <c r="F53" s="76" t="s">
        <v>727</v>
      </c>
      <c r="G53" s="76" t="s">
        <v>7996</v>
      </c>
      <c r="H53" s="76" t="s">
        <v>8026</v>
      </c>
      <c r="I53" s="78">
        <v>97317.0</v>
      </c>
      <c r="J53" s="78">
        <v>44.9429016113</v>
      </c>
      <c r="K53" s="78">
        <v>-123.035102844</v>
      </c>
      <c r="L53" s="76" t="s">
        <v>7945</v>
      </c>
      <c r="M53" s="76" t="s">
        <v>7891</v>
      </c>
      <c r="N53" s="76" t="s">
        <v>7891</v>
      </c>
      <c r="O53" s="76" t="s">
        <v>7892</v>
      </c>
    </row>
    <row r="54">
      <c r="A54" s="76" t="s">
        <v>6271</v>
      </c>
      <c r="B54" s="77" t="s">
        <v>8027</v>
      </c>
      <c r="C54" s="76" t="s">
        <v>7861</v>
      </c>
      <c r="D54" s="76" t="s">
        <v>7862</v>
      </c>
      <c r="E54" s="76" t="s">
        <v>7863</v>
      </c>
      <c r="F54" s="76" t="s">
        <v>1744</v>
      </c>
      <c r="G54" s="76" t="s">
        <v>8029</v>
      </c>
      <c r="H54" s="76" t="s">
        <v>8030</v>
      </c>
      <c r="I54" s="78">
        <v>96741.0</v>
      </c>
      <c r="J54" s="78">
        <v>21.967300415</v>
      </c>
      <c r="K54" s="78">
        <v>-159.522796631</v>
      </c>
      <c r="L54" s="76" t="s">
        <v>8031</v>
      </c>
      <c r="M54" s="76" t="s">
        <v>8032</v>
      </c>
      <c r="N54" s="76" t="s">
        <v>8032</v>
      </c>
      <c r="O54" s="76" t="s">
        <v>8033</v>
      </c>
    </row>
    <row r="55">
      <c r="A55" s="76" t="s">
        <v>6378</v>
      </c>
      <c r="B55" s="77" t="s">
        <v>8034</v>
      </c>
      <c r="C55" s="76" t="s">
        <v>7861</v>
      </c>
      <c r="D55" s="76" t="s">
        <v>7862</v>
      </c>
      <c r="E55" s="76" t="s">
        <v>7863</v>
      </c>
      <c r="F55" s="76" t="s">
        <v>576</v>
      </c>
      <c r="G55" s="76" t="s">
        <v>575</v>
      </c>
      <c r="H55" s="76" t="s">
        <v>8035</v>
      </c>
      <c r="I55" s="78">
        <v>14739.0</v>
      </c>
      <c r="J55" s="78">
        <v>42.1910018921</v>
      </c>
      <c r="K55" s="78">
        <v>-78.1644973755</v>
      </c>
      <c r="L55" s="76" t="s">
        <v>7866</v>
      </c>
      <c r="M55" s="76" t="s">
        <v>7880</v>
      </c>
      <c r="N55" s="76" t="s">
        <v>7880</v>
      </c>
      <c r="O55" s="76" t="s">
        <v>7904</v>
      </c>
    </row>
    <row r="56">
      <c r="A56" s="76" t="s">
        <v>4682</v>
      </c>
      <c r="B56" s="76" t="s">
        <v>4682</v>
      </c>
      <c r="C56" s="76" t="s">
        <v>7861</v>
      </c>
      <c r="D56" s="76" t="s">
        <v>7862</v>
      </c>
      <c r="E56" s="76" t="s">
        <v>7863</v>
      </c>
      <c r="F56" s="76" t="s">
        <v>597</v>
      </c>
      <c r="G56" s="76" t="s">
        <v>8036</v>
      </c>
      <c r="H56" s="76" t="s">
        <v>8037</v>
      </c>
      <c r="I56" s="78">
        <v>20002.0</v>
      </c>
      <c r="J56" s="78">
        <v>38.9057006836</v>
      </c>
      <c r="K56" s="78">
        <v>-76.978302002</v>
      </c>
      <c r="L56" s="76" t="s">
        <v>7866</v>
      </c>
      <c r="M56" s="76" t="s">
        <v>8038</v>
      </c>
      <c r="N56" s="76" t="s">
        <v>8038</v>
      </c>
      <c r="O56" s="76" t="s">
        <v>8039</v>
      </c>
    </row>
    <row r="57">
      <c r="A57" s="76" t="s">
        <v>6570</v>
      </c>
      <c r="B57" s="77" t="s">
        <v>8040</v>
      </c>
      <c r="C57" s="76" t="s">
        <v>7861</v>
      </c>
      <c r="D57" s="76" t="s">
        <v>7862</v>
      </c>
      <c r="E57" s="76" t="s">
        <v>7863</v>
      </c>
      <c r="F57" s="76" t="s">
        <v>727</v>
      </c>
      <c r="G57" s="76" t="s">
        <v>7996</v>
      </c>
      <c r="H57" s="76" t="s">
        <v>2235</v>
      </c>
      <c r="I57" s="78">
        <v>97404.0</v>
      </c>
      <c r="J57" s="78">
        <v>44.1026992798</v>
      </c>
      <c r="K57" s="78">
        <v>-123.134101868</v>
      </c>
      <c r="L57" s="76" t="s">
        <v>7945</v>
      </c>
      <c r="M57" s="76" t="s">
        <v>7891</v>
      </c>
      <c r="N57" s="76" t="s">
        <v>7891</v>
      </c>
      <c r="O57" s="76" t="s">
        <v>7892</v>
      </c>
    </row>
    <row r="58">
      <c r="A58" s="76" t="s">
        <v>6706</v>
      </c>
      <c r="B58" s="77" t="s">
        <v>8041</v>
      </c>
      <c r="C58" s="76" t="s">
        <v>7861</v>
      </c>
      <c r="D58" s="76" t="s">
        <v>7862</v>
      </c>
      <c r="E58" s="76" t="s">
        <v>7863</v>
      </c>
      <c r="F58" s="76" t="s">
        <v>667</v>
      </c>
      <c r="G58" s="76" t="s">
        <v>7883</v>
      </c>
      <c r="H58" s="76" t="s">
        <v>4728</v>
      </c>
      <c r="I58" s="78">
        <v>75270.0</v>
      </c>
      <c r="J58" s="78">
        <v>32.7831001282</v>
      </c>
      <c r="K58" s="78">
        <v>-96.8067016602</v>
      </c>
      <c r="L58" s="76" t="s">
        <v>7884</v>
      </c>
      <c r="M58" s="76" t="s">
        <v>8042</v>
      </c>
      <c r="N58" s="76" t="s">
        <v>8042</v>
      </c>
      <c r="O58" s="76" t="s">
        <v>8043</v>
      </c>
    </row>
    <row r="59">
      <c r="A59" s="76" t="s">
        <v>6727</v>
      </c>
      <c r="B59" s="77" t="s">
        <v>8044</v>
      </c>
      <c r="C59" s="76" t="s">
        <v>7861</v>
      </c>
      <c r="D59" s="76" t="s">
        <v>7862</v>
      </c>
      <c r="E59" s="76" t="s">
        <v>7863</v>
      </c>
      <c r="F59" s="76" t="s">
        <v>843</v>
      </c>
      <c r="G59" s="76" t="s">
        <v>8045</v>
      </c>
      <c r="H59" s="76" t="s">
        <v>8046</v>
      </c>
      <c r="I59" s="78">
        <v>80303.0</v>
      </c>
      <c r="J59" s="78">
        <v>39.9668006897</v>
      </c>
      <c r="K59" s="78">
        <v>-105.209197998</v>
      </c>
      <c r="L59" s="76" t="s">
        <v>8047</v>
      </c>
      <c r="M59" s="76" t="s">
        <v>7891</v>
      </c>
      <c r="N59" s="76" t="s">
        <v>7891</v>
      </c>
      <c r="O59" s="76" t="s">
        <v>7892</v>
      </c>
    </row>
    <row r="60">
      <c r="A60" s="76" t="s">
        <v>6735</v>
      </c>
      <c r="B60" s="77" t="s">
        <v>8048</v>
      </c>
      <c r="C60" s="76" t="s">
        <v>7861</v>
      </c>
      <c r="D60" s="76" t="s">
        <v>7862</v>
      </c>
      <c r="E60" s="76" t="s">
        <v>7863</v>
      </c>
      <c r="F60" s="76" t="s">
        <v>727</v>
      </c>
      <c r="G60" s="76" t="s">
        <v>7996</v>
      </c>
      <c r="H60" s="76" t="s">
        <v>4614</v>
      </c>
      <c r="I60" s="78">
        <v>97215.0</v>
      </c>
      <c r="J60" s="78">
        <v>45.5145988464</v>
      </c>
      <c r="K60" s="78">
        <v>-122.599197388</v>
      </c>
      <c r="L60" s="76" t="s">
        <v>7945</v>
      </c>
      <c r="M60" s="76" t="s">
        <v>7891</v>
      </c>
      <c r="N60" s="76" t="s">
        <v>7891</v>
      </c>
      <c r="O60" s="76" t="s">
        <v>7892</v>
      </c>
    </row>
    <row r="61">
      <c r="A61" s="76" t="s">
        <v>325</v>
      </c>
      <c r="B61" s="77" t="s">
        <v>8049</v>
      </c>
      <c r="C61" s="76" t="s">
        <v>7861</v>
      </c>
      <c r="D61" s="76" t="s">
        <v>7862</v>
      </c>
      <c r="E61" s="76" t="s">
        <v>7863</v>
      </c>
      <c r="F61" s="76" t="s">
        <v>330</v>
      </c>
      <c r="G61" s="76" t="s">
        <v>8050</v>
      </c>
      <c r="H61" s="76" t="s">
        <v>8051</v>
      </c>
      <c r="I61" s="78">
        <v>19118.0</v>
      </c>
      <c r="J61" s="78">
        <v>40.070098877</v>
      </c>
      <c r="K61" s="78">
        <v>-75.2145004272</v>
      </c>
      <c r="L61" s="76" t="s">
        <v>7866</v>
      </c>
      <c r="M61" s="76" t="s">
        <v>8038</v>
      </c>
      <c r="N61" s="76" t="s">
        <v>8038</v>
      </c>
      <c r="O61" s="76" t="s">
        <v>8039</v>
      </c>
    </row>
    <row r="62">
      <c r="A62" s="76" t="s">
        <v>335</v>
      </c>
      <c r="B62" s="77" t="s">
        <v>8052</v>
      </c>
      <c r="C62" s="76" t="s">
        <v>7861</v>
      </c>
      <c r="D62" s="76" t="s">
        <v>7862</v>
      </c>
      <c r="E62" s="76" t="s">
        <v>7863</v>
      </c>
      <c r="F62" s="76" t="s">
        <v>330</v>
      </c>
      <c r="G62" s="76" t="s">
        <v>8050</v>
      </c>
      <c r="H62" s="76" t="s">
        <v>5117</v>
      </c>
      <c r="I62" s="78">
        <v>18104.0</v>
      </c>
      <c r="J62" s="78">
        <v>40.6152000427</v>
      </c>
      <c r="K62" s="78">
        <v>-75.5437011719</v>
      </c>
      <c r="L62" s="76" t="s">
        <v>7866</v>
      </c>
      <c r="M62" s="76" t="s">
        <v>7948</v>
      </c>
      <c r="N62" s="76" t="s">
        <v>7948</v>
      </c>
      <c r="O62" s="76" t="s">
        <v>7949</v>
      </c>
    </row>
    <row r="63">
      <c r="A63" s="76" t="s">
        <v>342</v>
      </c>
      <c r="B63" s="77" t="s">
        <v>8053</v>
      </c>
      <c r="C63" s="76" t="s">
        <v>7861</v>
      </c>
      <c r="D63" s="76" t="s">
        <v>7862</v>
      </c>
      <c r="E63" s="76" t="s">
        <v>7863</v>
      </c>
      <c r="F63" s="76" t="s">
        <v>576</v>
      </c>
      <c r="G63" s="76" t="s">
        <v>575</v>
      </c>
      <c r="H63" s="76" t="s">
        <v>910</v>
      </c>
      <c r="I63" s="78">
        <v>12203.0</v>
      </c>
      <c r="J63" s="78">
        <v>42.6848983765</v>
      </c>
      <c r="K63" s="78">
        <v>-73.8318023682</v>
      </c>
      <c r="L63" s="76" t="s">
        <v>7866</v>
      </c>
      <c r="M63" s="76" t="s">
        <v>7880</v>
      </c>
      <c r="N63" s="76" t="s">
        <v>7880</v>
      </c>
      <c r="O63" s="76" t="s">
        <v>7904</v>
      </c>
    </row>
    <row r="64">
      <c r="A64" s="76" t="s">
        <v>519</v>
      </c>
      <c r="B64" s="77" t="s">
        <v>8054</v>
      </c>
      <c r="C64" s="76" t="s">
        <v>7861</v>
      </c>
      <c r="D64" s="76" t="s">
        <v>7862</v>
      </c>
      <c r="E64" s="76" t="s">
        <v>7863</v>
      </c>
      <c r="F64" s="76" t="s">
        <v>330</v>
      </c>
      <c r="G64" s="76" t="s">
        <v>8050</v>
      </c>
      <c r="H64" s="76" t="s">
        <v>8055</v>
      </c>
      <c r="I64" s="78">
        <v>17522.0</v>
      </c>
      <c r="J64" s="78">
        <v>40.1757011414</v>
      </c>
      <c r="K64" s="78">
        <v>-76.165802002</v>
      </c>
      <c r="L64" s="76" t="s">
        <v>7866</v>
      </c>
      <c r="M64" s="76" t="s">
        <v>8056</v>
      </c>
      <c r="N64" s="76" t="s">
        <v>8056</v>
      </c>
      <c r="O64" s="76" t="s">
        <v>8057</v>
      </c>
    </row>
    <row r="65">
      <c r="A65" s="76" t="s">
        <v>858</v>
      </c>
      <c r="B65" s="77" t="s">
        <v>8058</v>
      </c>
      <c r="C65" s="76" t="s">
        <v>7861</v>
      </c>
      <c r="D65" s="76" t="s">
        <v>7862</v>
      </c>
      <c r="E65" s="76" t="s">
        <v>7863</v>
      </c>
      <c r="F65" s="76" t="s">
        <v>330</v>
      </c>
      <c r="G65" s="76" t="s">
        <v>8050</v>
      </c>
      <c r="H65" s="76" t="s">
        <v>8059</v>
      </c>
      <c r="I65" s="78">
        <v>17013.0</v>
      </c>
      <c r="J65" s="78">
        <v>40.1808013916</v>
      </c>
      <c r="K65" s="78">
        <v>-77.2138977051</v>
      </c>
      <c r="L65" s="76" t="s">
        <v>7866</v>
      </c>
      <c r="M65" s="76" t="s">
        <v>8010</v>
      </c>
      <c r="N65" s="76" t="s">
        <v>8010</v>
      </c>
      <c r="O65" s="76" t="s">
        <v>8011</v>
      </c>
    </row>
    <row r="66">
      <c r="A66" s="76" t="s">
        <v>925</v>
      </c>
      <c r="B66" s="77" t="s">
        <v>8060</v>
      </c>
      <c r="C66" s="76" t="s">
        <v>7861</v>
      </c>
      <c r="D66" s="76" t="s">
        <v>7862</v>
      </c>
      <c r="E66" s="76" t="s">
        <v>7863</v>
      </c>
      <c r="F66" s="76" t="s">
        <v>330</v>
      </c>
      <c r="G66" s="76" t="s">
        <v>8050</v>
      </c>
      <c r="H66" s="76" t="s">
        <v>8061</v>
      </c>
      <c r="I66" s="78">
        <v>19335.0</v>
      </c>
      <c r="J66" s="78">
        <v>40.0326004028</v>
      </c>
      <c r="K66" s="78">
        <v>-75.71900177</v>
      </c>
      <c r="L66" s="76" t="s">
        <v>7866</v>
      </c>
      <c r="M66" s="76" t="s">
        <v>7867</v>
      </c>
      <c r="N66" s="76" t="s">
        <v>7867</v>
      </c>
      <c r="O66" s="76" t="s">
        <v>7868</v>
      </c>
    </row>
    <row r="67">
      <c r="A67" s="76" t="s">
        <v>1108</v>
      </c>
      <c r="B67" s="77" t="s">
        <v>8062</v>
      </c>
      <c r="C67" s="76" t="s">
        <v>7861</v>
      </c>
      <c r="D67" s="76" t="s">
        <v>7862</v>
      </c>
      <c r="E67" s="76" t="s">
        <v>7863</v>
      </c>
      <c r="F67" s="76" t="s">
        <v>319</v>
      </c>
      <c r="G67" s="76" t="s">
        <v>7943</v>
      </c>
      <c r="H67" s="76" t="s">
        <v>8063</v>
      </c>
      <c r="I67" s="78">
        <v>93619.0</v>
      </c>
      <c r="J67" s="78">
        <v>36.8251991272</v>
      </c>
      <c r="K67" s="78">
        <v>-119.702903748</v>
      </c>
      <c r="L67" s="76" t="s">
        <v>7945</v>
      </c>
      <c r="M67" s="76" t="s">
        <v>8064</v>
      </c>
      <c r="N67" s="76" t="s">
        <v>8064</v>
      </c>
      <c r="O67" s="76" t="s">
        <v>8065</v>
      </c>
    </row>
    <row r="68">
      <c r="A68" s="76" t="s">
        <v>1117</v>
      </c>
      <c r="B68" s="77" t="s">
        <v>8066</v>
      </c>
      <c r="C68" s="76" t="s">
        <v>7861</v>
      </c>
      <c r="D68" s="76" t="s">
        <v>7862</v>
      </c>
      <c r="E68" s="76" t="s">
        <v>7863</v>
      </c>
      <c r="F68" s="76" t="s">
        <v>695</v>
      </c>
      <c r="G68" s="76" t="s">
        <v>8067</v>
      </c>
      <c r="H68" s="76" t="s">
        <v>8068</v>
      </c>
      <c r="I68" s="78">
        <v>7094.0</v>
      </c>
      <c r="J68" s="78">
        <v>40.7801017761</v>
      </c>
      <c r="K68" s="78">
        <v>-74.0633010864</v>
      </c>
      <c r="L68" s="76" t="s">
        <v>7866</v>
      </c>
      <c r="M68" s="76" t="s">
        <v>8069</v>
      </c>
      <c r="N68" s="76" t="s">
        <v>8070</v>
      </c>
      <c r="O68" s="76" t="s">
        <v>8071</v>
      </c>
    </row>
    <row r="69">
      <c r="A69" s="76" t="s">
        <v>1123</v>
      </c>
      <c r="B69" s="77" t="s">
        <v>8072</v>
      </c>
      <c r="C69" s="76" t="s">
        <v>7861</v>
      </c>
      <c r="D69" s="76" t="s">
        <v>7862</v>
      </c>
      <c r="E69" s="76" t="s">
        <v>7863</v>
      </c>
      <c r="F69" s="76" t="s">
        <v>513</v>
      </c>
      <c r="G69" s="76" t="s">
        <v>8074</v>
      </c>
      <c r="H69" s="76" t="s">
        <v>8075</v>
      </c>
      <c r="I69" s="78">
        <v>30701.0</v>
      </c>
      <c r="J69" s="78">
        <v>34.4943008423</v>
      </c>
      <c r="K69" s="78">
        <v>-84.9112014771</v>
      </c>
      <c r="L69" s="76" t="s">
        <v>7866</v>
      </c>
      <c r="M69" s="76" t="s">
        <v>7885</v>
      </c>
      <c r="N69" s="76" t="s">
        <v>7885</v>
      </c>
      <c r="O69" s="76" t="s">
        <v>7886</v>
      </c>
    </row>
    <row r="70">
      <c r="A70" s="76" t="s">
        <v>1234</v>
      </c>
      <c r="B70" s="77" t="s">
        <v>8076</v>
      </c>
      <c r="C70" s="76" t="s">
        <v>7861</v>
      </c>
      <c r="D70" s="76" t="s">
        <v>7862</v>
      </c>
      <c r="E70" s="76" t="s">
        <v>7863</v>
      </c>
      <c r="F70" s="76" t="s">
        <v>843</v>
      </c>
      <c r="G70" s="76" t="s">
        <v>8045</v>
      </c>
      <c r="H70" s="76" t="s">
        <v>8077</v>
      </c>
      <c r="I70" s="78">
        <v>80012.0</v>
      </c>
      <c r="J70" s="78">
        <v>39.7002983093</v>
      </c>
      <c r="K70" s="78">
        <v>-104.841499329</v>
      </c>
      <c r="L70" s="76" t="s">
        <v>8047</v>
      </c>
      <c r="M70" s="76" t="s">
        <v>7891</v>
      </c>
      <c r="N70" s="76" t="s">
        <v>7891</v>
      </c>
      <c r="O70" s="76" t="s">
        <v>7892</v>
      </c>
    </row>
    <row r="71">
      <c r="A71" s="76" t="s">
        <v>1634</v>
      </c>
      <c r="B71" s="77" t="s">
        <v>8078</v>
      </c>
      <c r="C71" s="76" t="s">
        <v>7861</v>
      </c>
      <c r="D71" s="76" t="s">
        <v>7862</v>
      </c>
      <c r="E71" s="76" t="s">
        <v>7863</v>
      </c>
      <c r="F71" s="76" t="s">
        <v>330</v>
      </c>
      <c r="G71" s="76" t="s">
        <v>8050</v>
      </c>
      <c r="H71" s="76" t="s">
        <v>5117</v>
      </c>
      <c r="I71" s="78">
        <v>18102.0</v>
      </c>
      <c r="J71" s="78">
        <v>40.6062011719</v>
      </c>
      <c r="K71" s="78">
        <v>-75.4779968262</v>
      </c>
      <c r="L71" s="76" t="s">
        <v>7866</v>
      </c>
      <c r="M71" s="76" t="s">
        <v>7948</v>
      </c>
      <c r="N71" s="76" t="s">
        <v>7948</v>
      </c>
      <c r="O71" s="76" t="s">
        <v>7949</v>
      </c>
    </row>
    <row r="72">
      <c r="A72" s="76" t="s">
        <v>1815</v>
      </c>
      <c r="B72" s="77" t="s">
        <v>8079</v>
      </c>
      <c r="C72" s="76" t="s">
        <v>7861</v>
      </c>
      <c r="D72" s="76" t="s">
        <v>7862</v>
      </c>
      <c r="E72" s="76" t="s">
        <v>7863</v>
      </c>
      <c r="F72" s="76" t="s">
        <v>330</v>
      </c>
      <c r="G72" s="76" t="s">
        <v>8050</v>
      </c>
      <c r="H72" s="76" t="s">
        <v>4226</v>
      </c>
      <c r="I72" s="78">
        <v>17033.0</v>
      </c>
      <c r="J72" s="78">
        <v>40.2667007446</v>
      </c>
      <c r="K72" s="78">
        <v>-76.6380996704</v>
      </c>
      <c r="L72" s="76" t="s">
        <v>7866</v>
      </c>
      <c r="M72" s="76" t="s">
        <v>7891</v>
      </c>
      <c r="N72" s="76" t="s">
        <v>7891</v>
      </c>
      <c r="O72" s="76" t="s">
        <v>7892</v>
      </c>
    </row>
    <row r="73">
      <c r="A73" s="76" t="s">
        <v>1918</v>
      </c>
      <c r="B73" s="77" t="s">
        <v>8080</v>
      </c>
      <c r="C73" s="76" t="s">
        <v>7861</v>
      </c>
      <c r="D73" s="76" t="s">
        <v>7862</v>
      </c>
      <c r="E73" s="76" t="s">
        <v>7863</v>
      </c>
      <c r="F73" s="76" t="s">
        <v>330</v>
      </c>
      <c r="G73" s="76" t="s">
        <v>8050</v>
      </c>
      <c r="H73" s="76" t="s">
        <v>5117</v>
      </c>
      <c r="I73" s="78">
        <v>18102.0</v>
      </c>
      <c r="J73" s="78">
        <v>40.6062011719</v>
      </c>
      <c r="K73" s="78">
        <v>-75.4779968262</v>
      </c>
      <c r="L73" s="76" t="s">
        <v>7866</v>
      </c>
      <c r="M73" s="76" t="s">
        <v>7948</v>
      </c>
      <c r="N73" s="76" t="s">
        <v>7948</v>
      </c>
      <c r="O73" s="76" t="s">
        <v>7949</v>
      </c>
    </row>
    <row r="74">
      <c r="A74" s="76" t="s">
        <v>2614</v>
      </c>
      <c r="B74" s="76" t="s">
        <v>2614</v>
      </c>
      <c r="C74" s="76" t="s">
        <v>7861</v>
      </c>
      <c r="D74" s="76" t="s">
        <v>7862</v>
      </c>
      <c r="E74" s="76" t="s">
        <v>7863</v>
      </c>
      <c r="F74" s="76" t="s">
        <v>646</v>
      </c>
      <c r="G74" s="76" t="s">
        <v>8081</v>
      </c>
      <c r="H74" s="76" t="s">
        <v>8082</v>
      </c>
      <c r="I74" s="78">
        <v>20705.0</v>
      </c>
      <c r="J74" s="78">
        <v>39.0503997803</v>
      </c>
      <c r="K74" s="78">
        <v>-76.9055023193</v>
      </c>
      <c r="L74" s="76" t="s">
        <v>7866</v>
      </c>
      <c r="M74" s="76" t="s">
        <v>8083</v>
      </c>
      <c r="N74" s="76" t="s">
        <v>8083</v>
      </c>
      <c r="O74" s="76" t="s">
        <v>8084</v>
      </c>
    </row>
    <row r="75">
      <c r="A75" s="76" t="s">
        <v>3516</v>
      </c>
      <c r="B75" s="77" t="s">
        <v>8085</v>
      </c>
      <c r="C75" s="76" t="s">
        <v>7861</v>
      </c>
      <c r="D75" s="76" t="s">
        <v>7862</v>
      </c>
      <c r="E75" s="76" t="s">
        <v>7863</v>
      </c>
      <c r="F75" s="76" t="s">
        <v>330</v>
      </c>
      <c r="G75" s="76" t="s">
        <v>8050</v>
      </c>
      <c r="H75" s="76" t="s">
        <v>8086</v>
      </c>
      <c r="I75" s="78">
        <v>19023.0</v>
      </c>
      <c r="J75" s="78">
        <v>39.9179992676</v>
      </c>
      <c r="K75" s="78">
        <v>-75.269203186</v>
      </c>
      <c r="L75" s="76" t="s">
        <v>7866</v>
      </c>
      <c r="M75" s="76" t="s">
        <v>7867</v>
      </c>
      <c r="N75" s="76" t="s">
        <v>7867</v>
      </c>
      <c r="O75" s="76" t="s">
        <v>7868</v>
      </c>
    </row>
    <row r="76">
      <c r="A76" s="76" t="s">
        <v>3677</v>
      </c>
      <c r="B76" s="76" t="s">
        <v>3677</v>
      </c>
      <c r="C76" s="76" t="s">
        <v>7861</v>
      </c>
      <c r="D76" s="76" t="s">
        <v>7862</v>
      </c>
      <c r="E76" s="76" t="s">
        <v>7863</v>
      </c>
      <c r="F76" s="76" t="s">
        <v>330</v>
      </c>
      <c r="G76" s="76" t="s">
        <v>8050</v>
      </c>
      <c r="H76" s="76" t="s">
        <v>8087</v>
      </c>
      <c r="I76" s="78">
        <v>17257.0</v>
      </c>
      <c r="J76" s="78">
        <v>40.0457992554</v>
      </c>
      <c r="K76" s="78">
        <v>-77.4806976318</v>
      </c>
      <c r="L76" s="76" t="s">
        <v>7866</v>
      </c>
      <c r="M76" s="77" t="s">
        <v>8088</v>
      </c>
      <c r="N76" s="77" t="s">
        <v>8088</v>
      </c>
      <c r="O76" s="76" t="s">
        <v>8089</v>
      </c>
    </row>
    <row r="77">
      <c r="A77" s="76" t="s">
        <v>4222</v>
      </c>
      <c r="B77" s="77" t="s">
        <v>8090</v>
      </c>
      <c r="C77" s="76" t="s">
        <v>7861</v>
      </c>
      <c r="D77" s="76" t="s">
        <v>7862</v>
      </c>
      <c r="E77" s="76" t="s">
        <v>7863</v>
      </c>
      <c r="F77" s="76" t="s">
        <v>330</v>
      </c>
      <c r="G77" s="76" t="s">
        <v>8050</v>
      </c>
      <c r="H77" s="76" t="s">
        <v>8091</v>
      </c>
      <c r="I77" s="78">
        <v>17078.0</v>
      </c>
      <c r="J77" s="78">
        <v>40.292301178</v>
      </c>
      <c r="K77" s="78">
        <v>-76.5908966064</v>
      </c>
      <c r="L77" s="76" t="s">
        <v>7866</v>
      </c>
      <c r="M77" s="76" t="s">
        <v>7891</v>
      </c>
      <c r="N77" s="76" t="s">
        <v>7891</v>
      </c>
      <c r="O77" s="76" t="s">
        <v>7892</v>
      </c>
    </row>
    <row r="78">
      <c r="A78" s="76" t="s">
        <v>4255</v>
      </c>
      <c r="B78" s="77" t="s">
        <v>8092</v>
      </c>
      <c r="C78" s="76" t="s">
        <v>7861</v>
      </c>
      <c r="D78" s="76" t="s">
        <v>7862</v>
      </c>
      <c r="E78" s="76" t="s">
        <v>7863</v>
      </c>
      <c r="F78" s="76" t="s">
        <v>330</v>
      </c>
      <c r="G78" s="76" t="s">
        <v>8050</v>
      </c>
      <c r="H78" s="76" t="s">
        <v>8093</v>
      </c>
      <c r="I78" s="78">
        <v>19333.0</v>
      </c>
      <c r="J78" s="78">
        <v>40.0396003723</v>
      </c>
      <c r="K78" s="78">
        <v>-75.4225006104</v>
      </c>
      <c r="L78" s="76" t="s">
        <v>7866</v>
      </c>
      <c r="M78" s="76" t="s">
        <v>7891</v>
      </c>
      <c r="N78" s="76" t="s">
        <v>7891</v>
      </c>
      <c r="O78" s="76" t="s">
        <v>7892</v>
      </c>
    </row>
    <row r="79">
      <c r="A79" s="76" t="s">
        <v>4265</v>
      </c>
      <c r="B79" s="77" t="s">
        <v>8094</v>
      </c>
      <c r="C79" s="76" t="s">
        <v>7861</v>
      </c>
      <c r="D79" s="76" t="s">
        <v>7862</v>
      </c>
      <c r="E79" s="76" t="s">
        <v>7863</v>
      </c>
      <c r="F79" s="76" t="s">
        <v>330</v>
      </c>
      <c r="G79" s="76" t="s">
        <v>8050</v>
      </c>
      <c r="H79" s="76" t="s">
        <v>8095</v>
      </c>
      <c r="I79" s="78">
        <v>17202.0</v>
      </c>
      <c r="J79" s="78">
        <v>39.9375991821</v>
      </c>
      <c r="K79" s="78">
        <v>-77.6611022949</v>
      </c>
      <c r="L79" s="76" t="s">
        <v>7866</v>
      </c>
      <c r="M79" s="76" t="s">
        <v>7891</v>
      </c>
      <c r="N79" s="76" t="s">
        <v>7891</v>
      </c>
      <c r="O79" s="76" t="s">
        <v>7892</v>
      </c>
    </row>
    <row r="80">
      <c r="A80" s="76" t="s">
        <v>4274</v>
      </c>
      <c r="B80" s="77" t="s">
        <v>8097</v>
      </c>
      <c r="C80" s="76" t="s">
        <v>7861</v>
      </c>
      <c r="D80" s="76" t="s">
        <v>7862</v>
      </c>
      <c r="E80" s="76" t="s">
        <v>7863</v>
      </c>
      <c r="F80" s="76" t="s">
        <v>330</v>
      </c>
      <c r="G80" s="76" t="s">
        <v>8050</v>
      </c>
      <c r="H80" s="76" t="s">
        <v>8098</v>
      </c>
      <c r="I80" s="78">
        <v>17268.0</v>
      </c>
      <c r="J80" s="78">
        <v>39.793598175</v>
      </c>
      <c r="K80" s="78">
        <v>-77.5979995728</v>
      </c>
      <c r="L80" s="76" t="s">
        <v>7866</v>
      </c>
      <c r="M80" s="76" t="s">
        <v>7891</v>
      </c>
      <c r="N80" s="76" t="s">
        <v>7891</v>
      </c>
      <c r="O80" s="76" t="s">
        <v>7892</v>
      </c>
    </row>
    <row r="81">
      <c r="A81" s="76" t="s">
        <v>4280</v>
      </c>
      <c r="B81" s="77" t="s">
        <v>8099</v>
      </c>
      <c r="C81" s="76" t="s">
        <v>7861</v>
      </c>
      <c r="D81" s="76" t="s">
        <v>7862</v>
      </c>
      <c r="E81" s="76" t="s">
        <v>7863</v>
      </c>
      <c r="F81" s="76" t="s">
        <v>330</v>
      </c>
      <c r="G81" s="76" t="s">
        <v>8050</v>
      </c>
      <c r="H81" s="76" t="s">
        <v>8098</v>
      </c>
      <c r="I81" s="78">
        <v>17268.0</v>
      </c>
      <c r="J81" s="78">
        <v>39.793598175</v>
      </c>
      <c r="K81" s="78">
        <v>-77.5979995728</v>
      </c>
      <c r="L81" s="76" t="s">
        <v>7866</v>
      </c>
      <c r="M81" s="76" t="s">
        <v>8100</v>
      </c>
      <c r="N81" s="76" t="s">
        <v>8100</v>
      </c>
      <c r="O81" s="76" t="s">
        <v>8101</v>
      </c>
    </row>
    <row r="82">
      <c r="A82" s="76" t="s">
        <v>4568</v>
      </c>
      <c r="B82" s="77" t="s">
        <v>8102</v>
      </c>
      <c r="C82" s="76" t="s">
        <v>7861</v>
      </c>
      <c r="D82" s="76" t="s">
        <v>7862</v>
      </c>
      <c r="E82" s="76" t="s">
        <v>7863</v>
      </c>
      <c r="F82" s="76" t="s">
        <v>330</v>
      </c>
      <c r="G82" s="76" t="s">
        <v>8050</v>
      </c>
      <c r="H82" s="76" t="s">
        <v>8103</v>
      </c>
      <c r="I82" s="78">
        <v>15213.0</v>
      </c>
      <c r="J82" s="78">
        <v>40.443901062</v>
      </c>
      <c r="K82" s="78">
        <v>-79.9561004639</v>
      </c>
      <c r="L82" s="76" t="s">
        <v>7866</v>
      </c>
      <c r="M82" s="76" t="s">
        <v>7891</v>
      </c>
      <c r="N82" s="76" t="s">
        <v>7891</v>
      </c>
      <c r="O82" s="76" t="s">
        <v>7892</v>
      </c>
    </row>
    <row r="83">
      <c r="A83" s="76" t="s">
        <v>6520</v>
      </c>
      <c r="B83" s="77" t="s">
        <v>8105</v>
      </c>
      <c r="C83" s="76" t="s">
        <v>7861</v>
      </c>
      <c r="D83" s="76" t="s">
        <v>7862</v>
      </c>
      <c r="E83" s="76" t="s">
        <v>7863</v>
      </c>
      <c r="F83" s="76" t="s">
        <v>330</v>
      </c>
      <c r="G83" s="76" t="s">
        <v>8050</v>
      </c>
      <c r="H83" s="76" t="s">
        <v>8106</v>
      </c>
      <c r="I83" s="78">
        <v>15132.0</v>
      </c>
      <c r="J83" s="78">
        <v>40.3376998901</v>
      </c>
      <c r="K83" s="78">
        <v>-79.8427963257</v>
      </c>
      <c r="L83" s="76" t="s">
        <v>7866</v>
      </c>
      <c r="M83" s="76" t="s">
        <v>7891</v>
      </c>
      <c r="N83" s="76" t="s">
        <v>7891</v>
      </c>
      <c r="O83" s="76" t="s">
        <v>7892</v>
      </c>
    </row>
    <row r="84">
      <c r="A84" s="76" t="s">
        <v>6670</v>
      </c>
      <c r="B84" s="77" t="s">
        <v>8107</v>
      </c>
      <c r="C84" s="76" t="s">
        <v>7861</v>
      </c>
      <c r="D84" s="76" t="s">
        <v>7862</v>
      </c>
      <c r="E84" s="76" t="s">
        <v>7863</v>
      </c>
      <c r="F84" s="76" t="s">
        <v>695</v>
      </c>
      <c r="G84" s="76" t="s">
        <v>8067</v>
      </c>
      <c r="H84" s="76" t="s">
        <v>8108</v>
      </c>
      <c r="I84" s="78">
        <v>8360.0</v>
      </c>
      <c r="J84" s="78">
        <v>39.496799469</v>
      </c>
      <c r="K84" s="78">
        <v>-75.0157012939</v>
      </c>
      <c r="L84" s="76" t="s">
        <v>7866</v>
      </c>
      <c r="M84" s="76" t="s">
        <v>7891</v>
      </c>
      <c r="N84" s="76" t="s">
        <v>7891</v>
      </c>
      <c r="O84" s="76" t="s">
        <v>7892</v>
      </c>
    </row>
    <row r="85">
      <c r="A85" s="76" t="s">
        <v>6859</v>
      </c>
      <c r="B85" s="77" t="s">
        <v>8109</v>
      </c>
      <c r="C85" s="76" t="s">
        <v>7861</v>
      </c>
      <c r="D85" s="76" t="s">
        <v>7862</v>
      </c>
      <c r="E85" s="76" t="s">
        <v>7863</v>
      </c>
      <c r="F85" s="76" t="s">
        <v>330</v>
      </c>
      <c r="G85" s="76" t="s">
        <v>8050</v>
      </c>
      <c r="H85" s="76" t="s">
        <v>8110</v>
      </c>
      <c r="I85" s="78">
        <v>15090.0</v>
      </c>
      <c r="J85" s="78">
        <v>40.6290016174</v>
      </c>
      <c r="K85" s="78">
        <v>-80.0792999268</v>
      </c>
      <c r="L85" s="76" t="s">
        <v>7866</v>
      </c>
      <c r="M85" s="76" t="s">
        <v>8111</v>
      </c>
      <c r="N85" s="76" t="s">
        <v>8112</v>
      </c>
      <c r="O85" s="76" t="s">
        <v>8113</v>
      </c>
    </row>
    <row r="86">
      <c r="A86" s="76" t="s">
        <v>7202</v>
      </c>
      <c r="B86" s="77" t="s">
        <v>8114</v>
      </c>
      <c r="C86" s="76" t="s">
        <v>7861</v>
      </c>
      <c r="D86" s="76" t="s">
        <v>7862</v>
      </c>
      <c r="E86" s="76" t="s">
        <v>7863</v>
      </c>
      <c r="F86" s="76" t="s">
        <v>330</v>
      </c>
      <c r="G86" s="76" t="s">
        <v>8050</v>
      </c>
      <c r="H86" s="76" t="s">
        <v>8115</v>
      </c>
      <c r="I86" s="78">
        <v>16148.0</v>
      </c>
      <c r="J86" s="78">
        <v>41.2291984558</v>
      </c>
      <c r="K86" s="78">
        <v>-80.4244003296</v>
      </c>
      <c r="L86" s="76" t="s">
        <v>7866</v>
      </c>
      <c r="M86" s="76" t="s">
        <v>7880</v>
      </c>
      <c r="N86" s="76" t="s">
        <v>7880</v>
      </c>
      <c r="O86" s="76" t="s">
        <v>7909</v>
      </c>
    </row>
    <row r="87">
      <c r="A87" s="76" t="s">
        <v>7212</v>
      </c>
      <c r="B87" s="77" t="s">
        <v>8116</v>
      </c>
      <c r="C87" s="76" t="s">
        <v>7861</v>
      </c>
      <c r="D87" s="76" t="s">
        <v>7862</v>
      </c>
      <c r="E87" s="76" t="s">
        <v>7863</v>
      </c>
      <c r="F87" s="76" t="s">
        <v>576</v>
      </c>
      <c r="G87" s="76" t="s">
        <v>575</v>
      </c>
      <c r="H87" s="76" t="s">
        <v>6795</v>
      </c>
      <c r="I87" s="78">
        <v>13203.0</v>
      </c>
      <c r="J87" s="78">
        <v>43.0621986389</v>
      </c>
      <c r="K87" s="78">
        <v>-76.1379013062</v>
      </c>
      <c r="L87" s="76" t="s">
        <v>7866</v>
      </c>
      <c r="M87" s="76" t="s">
        <v>7880</v>
      </c>
      <c r="N87" s="76" t="s">
        <v>7880</v>
      </c>
      <c r="O87" s="76" t="s">
        <v>7904</v>
      </c>
    </row>
    <row r="88">
      <c r="A88" s="76" t="s">
        <v>2219</v>
      </c>
      <c r="B88" s="77" t="s">
        <v>8117</v>
      </c>
      <c r="C88" s="76" t="s">
        <v>7861</v>
      </c>
      <c r="D88" s="76" t="s">
        <v>7862</v>
      </c>
      <c r="E88" s="76" t="s">
        <v>7863</v>
      </c>
      <c r="F88" s="76" t="s">
        <v>2225</v>
      </c>
      <c r="G88" s="76" t="s">
        <v>8118</v>
      </c>
      <c r="H88" s="76" t="s">
        <v>8119</v>
      </c>
      <c r="I88" s="78">
        <v>2886.0</v>
      </c>
      <c r="J88" s="78">
        <v>41.7050018311</v>
      </c>
      <c r="K88" s="78">
        <v>-71.4604034424</v>
      </c>
      <c r="L88" s="76" t="s">
        <v>7866</v>
      </c>
      <c r="M88" s="76" t="s">
        <v>7867</v>
      </c>
      <c r="N88" s="76" t="s">
        <v>7867</v>
      </c>
      <c r="O88" s="76" t="s">
        <v>7868</v>
      </c>
    </row>
    <row r="89">
      <c r="A89" s="76" t="s">
        <v>3187</v>
      </c>
      <c r="B89" s="77" t="s">
        <v>8120</v>
      </c>
      <c r="C89" s="76" t="s">
        <v>7861</v>
      </c>
      <c r="D89" s="76" t="s">
        <v>7862</v>
      </c>
      <c r="E89" s="76" t="s">
        <v>7863</v>
      </c>
      <c r="F89" s="76" t="s">
        <v>492</v>
      </c>
      <c r="G89" s="76" t="s">
        <v>8121</v>
      </c>
      <c r="H89" s="76" t="s">
        <v>8122</v>
      </c>
      <c r="I89" s="78">
        <v>63017.0</v>
      </c>
      <c r="J89" s="78">
        <v>38.6500015259</v>
      </c>
      <c r="K89" s="78">
        <v>-90.5334014893</v>
      </c>
      <c r="L89" s="76" t="s">
        <v>7884</v>
      </c>
      <c r="M89" s="76" t="s">
        <v>8124</v>
      </c>
      <c r="N89" s="76" t="s">
        <v>8124</v>
      </c>
      <c r="O89" s="76" t="s">
        <v>8125</v>
      </c>
    </row>
    <row r="90">
      <c r="A90" s="76" t="s">
        <v>3846</v>
      </c>
      <c r="B90" s="77" t="s">
        <v>8126</v>
      </c>
      <c r="C90" s="76" t="s">
        <v>7861</v>
      </c>
      <c r="D90" s="76" t="s">
        <v>7862</v>
      </c>
      <c r="E90" s="76" t="s">
        <v>7863</v>
      </c>
      <c r="F90" s="76" t="s">
        <v>2225</v>
      </c>
      <c r="G90" s="76" t="s">
        <v>8118</v>
      </c>
      <c r="H90" s="76" t="s">
        <v>8127</v>
      </c>
      <c r="I90" s="78">
        <v>2852.0</v>
      </c>
      <c r="J90" s="78">
        <v>41.5876998901</v>
      </c>
      <c r="K90" s="78">
        <v>-71.4623031616</v>
      </c>
      <c r="L90" s="76" t="s">
        <v>7866</v>
      </c>
      <c r="M90" s="76" t="s">
        <v>7940</v>
      </c>
      <c r="N90" s="76" t="s">
        <v>7940</v>
      </c>
      <c r="O90" s="76" t="s">
        <v>7941</v>
      </c>
    </row>
    <row r="91">
      <c r="A91" s="76" t="s">
        <v>5635</v>
      </c>
      <c r="B91" s="77" t="s">
        <v>8128</v>
      </c>
      <c r="C91" s="76" t="s">
        <v>7861</v>
      </c>
      <c r="D91" s="76" t="s">
        <v>7862</v>
      </c>
      <c r="E91" s="76" t="s">
        <v>7863</v>
      </c>
      <c r="F91" s="76" t="s">
        <v>695</v>
      </c>
      <c r="G91" s="76" t="s">
        <v>8067</v>
      </c>
      <c r="H91" s="76" t="s">
        <v>8129</v>
      </c>
      <c r="I91" s="78">
        <v>7601.0</v>
      </c>
      <c r="J91" s="78">
        <v>40.8858985901</v>
      </c>
      <c r="K91" s="78">
        <v>-74.0467987061</v>
      </c>
      <c r="L91" s="76" t="s">
        <v>7866</v>
      </c>
      <c r="M91" s="76" t="s">
        <v>8130</v>
      </c>
      <c r="N91" s="76" t="s">
        <v>8130</v>
      </c>
      <c r="O91" s="76" t="s">
        <v>8131</v>
      </c>
    </row>
    <row r="92">
      <c r="A92" s="76" t="s">
        <v>2829</v>
      </c>
      <c r="B92" s="76" t="s">
        <v>2829</v>
      </c>
      <c r="C92" s="76" t="s">
        <v>7861</v>
      </c>
      <c r="D92" s="76" t="s">
        <v>7862</v>
      </c>
      <c r="E92" s="76" t="s">
        <v>7863</v>
      </c>
      <c r="F92" s="76" t="s">
        <v>2835</v>
      </c>
      <c r="G92" s="76" t="s">
        <v>8133</v>
      </c>
      <c r="H92" s="76" t="s">
        <v>2947</v>
      </c>
      <c r="I92" s="78">
        <v>29609.0</v>
      </c>
      <c r="J92" s="78">
        <v>34.9132003784</v>
      </c>
      <c r="K92" s="78">
        <v>-82.3850021362</v>
      </c>
      <c r="L92" s="76" t="s">
        <v>7866</v>
      </c>
      <c r="M92" s="76" t="s">
        <v>8134</v>
      </c>
      <c r="N92" s="76" t="s">
        <v>8135</v>
      </c>
      <c r="O92" s="76" t="s">
        <v>8136</v>
      </c>
    </row>
    <row r="93">
      <c r="A93" s="76" t="s">
        <v>2942</v>
      </c>
      <c r="B93" s="77" t="s">
        <v>8137</v>
      </c>
      <c r="C93" s="76" t="s">
        <v>7861</v>
      </c>
      <c r="D93" s="76" t="s">
        <v>7862</v>
      </c>
      <c r="E93" s="76" t="s">
        <v>7863</v>
      </c>
      <c r="F93" s="76" t="s">
        <v>576</v>
      </c>
      <c r="G93" s="76" t="s">
        <v>575</v>
      </c>
      <c r="H93" s="76" t="s">
        <v>8138</v>
      </c>
      <c r="I93" s="78">
        <v>11102.0</v>
      </c>
      <c r="J93" s="78">
        <v>40.7720985413</v>
      </c>
      <c r="K93" s="78">
        <v>-73.9300994873</v>
      </c>
      <c r="L93" s="76" t="s">
        <v>7866</v>
      </c>
      <c r="M93" s="76" t="s">
        <v>7880</v>
      </c>
      <c r="N93" s="76" t="s">
        <v>7880</v>
      </c>
      <c r="O93" s="76" t="s">
        <v>7881</v>
      </c>
    </row>
    <row r="94">
      <c r="A94" s="76" t="s">
        <v>4532</v>
      </c>
      <c r="B94" s="77" t="s">
        <v>8139</v>
      </c>
      <c r="C94" s="76" t="s">
        <v>7861</v>
      </c>
      <c r="D94" s="76" t="s">
        <v>7862</v>
      </c>
      <c r="E94" s="76" t="s">
        <v>7863</v>
      </c>
      <c r="F94" s="76" t="s">
        <v>2835</v>
      </c>
      <c r="G94" s="76" t="s">
        <v>8133</v>
      </c>
      <c r="H94" s="76" t="s">
        <v>8140</v>
      </c>
      <c r="I94" s="78">
        <v>29302.0</v>
      </c>
      <c r="J94" s="78">
        <v>34.8821983337</v>
      </c>
      <c r="K94" s="78">
        <v>-81.8510971069</v>
      </c>
      <c r="L94" s="76" t="s">
        <v>7866</v>
      </c>
      <c r="M94" s="76" t="s">
        <v>7885</v>
      </c>
      <c r="N94" s="76" t="s">
        <v>7885</v>
      </c>
      <c r="O94" s="76" t="s">
        <v>7886</v>
      </c>
    </row>
    <row r="95">
      <c r="A95" s="76" t="s">
        <v>4600</v>
      </c>
      <c r="B95" s="77" t="s">
        <v>8141</v>
      </c>
      <c r="C95" s="76" t="s">
        <v>7861</v>
      </c>
      <c r="D95" s="76" t="s">
        <v>7862</v>
      </c>
      <c r="E95" s="76" t="s">
        <v>7863</v>
      </c>
      <c r="F95" s="76" t="s">
        <v>2835</v>
      </c>
      <c r="G95" s="76" t="s">
        <v>8133</v>
      </c>
      <c r="H95" s="76" t="s">
        <v>8143</v>
      </c>
      <c r="I95" s="78">
        <v>29835.0</v>
      </c>
      <c r="J95" s="78">
        <v>33.9045982361</v>
      </c>
      <c r="K95" s="78">
        <v>-82.2253036499</v>
      </c>
      <c r="L95" s="76" t="s">
        <v>7866</v>
      </c>
      <c r="M95" s="76" t="s">
        <v>7900</v>
      </c>
      <c r="N95" s="76" t="s">
        <v>8144</v>
      </c>
      <c r="O95" s="76" t="s">
        <v>8145</v>
      </c>
    </row>
    <row r="96">
      <c r="A96" s="76" t="s">
        <v>5256</v>
      </c>
      <c r="B96" s="77" t="s">
        <v>8147</v>
      </c>
      <c r="C96" s="76" t="s">
        <v>7861</v>
      </c>
      <c r="D96" s="76" t="s">
        <v>7862</v>
      </c>
      <c r="E96" s="76" t="s">
        <v>7863</v>
      </c>
      <c r="F96" s="76" t="s">
        <v>2835</v>
      </c>
      <c r="G96" s="76" t="s">
        <v>8133</v>
      </c>
      <c r="H96" s="76" t="s">
        <v>8148</v>
      </c>
      <c r="I96" s="78">
        <v>29229.0</v>
      </c>
      <c r="J96" s="78">
        <v>34.1192016602</v>
      </c>
      <c r="K96" s="78">
        <v>-80.8629989624</v>
      </c>
      <c r="L96" s="76" t="s">
        <v>7866</v>
      </c>
      <c r="M96" s="76" t="s">
        <v>8149</v>
      </c>
      <c r="N96" s="76" t="s">
        <v>8149</v>
      </c>
      <c r="O96" s="76" t="s">
        <v>8150</v>
      </c>
    </row>
    <row r="97">
      <c r="A97" s="76" t="s">
        <v>5834</v>
      </c>
      <c r="B97" s="76" t="s">
        <v>5834</v>
      </c>
      <c r="C97" s="76" t="s">
        <v>7861</v>
      </c>
      <c r="D97" s="76" t="s">
        <v>7862</v>
      </c>
      <c r="E97" s="76" t="s">
        <v>7863</v>
      </c>
      <c r="F97" s="76" t="s">
        <v>785</v>
      </c>
      <c r="G97" s="76" t="s">
        <v>7951</v>
      </c>
      <c r="H97" s="76" t="s">
        <v>8151</v>
      </c>
      <c r="I97" s="78">
        <v>33081.0</v>
      </c>
      <c r="J97" s="78">
        <v>26.0111999512</v>
      </c>
      <c r="K97" s="78">
        <v>-80.1494979858</v>
      </c>
      <c r="L97" s="76" t="s">
        <v>7866</v>
      </c>
      <c r="M97" s="76" t="s">
        <v>8152</v>
      </c>
      <c r="N97" s="76" t="s">
        <v>8152</v>
      </c>
      <c r="O97" s="76" t="s">
        <v>8153</v>
      </c>
    </row>
    <row r="98">
      <c r="A98" s="76" t="s">
        <v>5855</v>
      </c>
      <c r="B98" s="76" t="s">
        <v>5855</v>
      </c>
      <c r="C98" s="76" t="s">
        <v>7861</v>
      </c>
      <c r="D98" s="76" t="s">
        <v>8154</v>
      </c>
      <c r="E98" s="76" t="s">
        <v>8155</v>
      </c>
      <c r="F98" s="76" t="s">
        <v>8156</v>
      </c>
      <c r="G98" s="76" t="s">
        <v>8157</v>
      </c>
      <c r="H98" s="76" t="s">
        <v>8158</v>
      </c>
      <c r="I98" s="78">
        <v>62028.0</v>
      </c>
      <c r="J98" s="78">
        <v>18.9167003632</v>
      </c>
      <c r="K98" s="78">
        <v>-99.25</v>
      </c>
      <c r="L98" s="76" t="s">
        <v>8159</v>
      </c>
      <c r="M98" s="76" t="s">
        <v>8160</v>
      </c>
      <c r="N98" s="76" t="s">
        <v>8160</v>
      </c>
      <c r="O98" s="76" t="s">
        <v>8161</v>
      </c>
    </row>
    <row r="99">
      <c r="A99" s="76" t="s">
        <v>1433</v>
      </c>
      <c r="B99" s="76" t="s">
        <v>1433</v>
      </c>
      <c r="C99" s="76" t="s">
        <v>8162</v>
      </c>
      <c r="D99" s="76" t="s">
        <v>8163</v>
      </c>
      <c r="E99" s="76" t="s">
        <v>8164</v>
      </c>
      <c r="F99" s="76" t="s">
        <v>8165</v>
      </c>
      <c r="G99" s="76" t="s">
        <v>8166</v>
      </c>
      <c r="H99" s="76" t="s">
        <v>8167</v>
      </c>
      <c r="I99" s="78">
        <v>25000.0</v>
      </c>
      <c r="J99" s="78">
        <v>33.8849983215</v>
      </c>
      <c r="K99" s="78">
        <v>71.875</v>
      </c>
      <c r="L99" s="76" t="s">
        <v>8168</v>
      </c>
      <c r="M99" s="76" t="s">
        <v>8169</v>
      </c>
      <c r="N99" s="76" t="s">
        <v>8170</v>
      </c>
      <c r="O99" s="76" t="s">
        <v>8171</v>
      </c>
    </row>
    <row r="100">
      <c r="A100" s="76" t="s">
        <v>5871</v>
      </c>
      <c r="B100" s="77" t="s">
        <v>8172</v>
      </c>
      <c r="C100" s="76" t="s">
        <v>7861</v>
      </c>
      <c r="D100" s="76" t="s">
        <v>8154</v>
      </c>
      <c r="E100" s="76" t="s">
        <v>8155</v>
      </c>
      <c r="F100" s="76" t="s">
        <v>8173</v>
      </c>
      <c r="G100" s="76" t="s">
        <v>8174</v>
      </c>
      <c r="H100" s="76" t="s">
        <v>8175</v>
      </c>
      <c r="I100" s="78">
        <v>39073.0</v>
      </c>
      <c r="J100" s="78">
        <v>17.5499992371</v>
      </c>
      <c r="K100" s="78">
        <v>-99.5</v>
      </c>
      <c r="L100" s="76" t="s">
        <v>8159</v>
      </c>
      <c r="M100" s="76" t="s">
        <v>8160</v>
      </c>
      <c r="N100" s="76" t="s">
        <v>8160</v>
      </c>
      <c r="O100" s="76" t="s">
        <v>8161</v>
      </c>
    </row>
    <row r="101">
      <c r="A101" s="76" t="s">
        <v>5876</v>
      </c>
      <c r="B101" s="77" t="s">
        <v>8176</v>
      </c>
      <c r="C101" s="76" t="s">
        <v>7861</v>
      </c>
      <c r="D101" s="76" t="s">
        <v>7862</v>
      </c>
      <c r="E101" s="76" t="s">
        <v>7863</v>
      </c>
      <c r="F101" s="76" t="s">
        <v>843</v>
      </c>
      <c r="G101" s="76" t="s">
        <v>8045</v>
      </c>
      <c r="H101" s="76" t="s">
        <v>8177</v>
      </c>
      <c r="I101" s="78">
        <v>80220.0</v>
      </c>
      <c r="J101" s="78">
        <v>39.7428016663</v>
      </c>
      <c r="K101" s="78">
        <v>-104.89969635</v>
      </c>
      <c r="L101" s="76" t="s">
        <v>8047</v>
      </c>
      <c r="M101" s="76" t="s">
        <v>8010</v>
      </c>
      <c r="N101" s="76" t="s">
        <v>8010</v>
      </c>
      <c r="O101" s="76" t="s">
        <v>8011</v>
      </c>
    </row>
    <row r="102">
      <c r="A102" s="76" t="s">
        <v>5890</v>
      </c>
      <c r="B102" s="77" t="s">
        <v>8179</v>
      </c>
      <c r="C102" s="76" t="s">
        <v>7861</v>
      </c>
      <c r="D102" s="76" t="s">
        <v>7862</v>
      </c>
      <c r="E102" s="76" t="s">
        <v>7863</v>
      </c>
      <c r="F102" s="76" t="s">
        <v>481</v>
      </c>
      <c r="G102" s="76" t="s">
        <v>8180</v>
      </c>
      <c r="H102" s="76" t="s">
        <v>2414</v>
      </c>
      <c r="I102" s="78">
        <v>67202.0</v>
      </c>
      <c r="J102" s="78">
        <v>37.6875</v>
      </c>
      <c r="K102" s="78">
        <v>-97.3379974365</v>
      </c>
      <c r="L102" s="76" t="s">
        <v>7884</v>
      </c>
      <c r="M102" s="76" t="s">
        <v>7940</v>
      </c>
      <c r="N102" s="76" t="s">
        <v>7940</v>
      </c>
      <c r="O102" s="76" t="s">
        <v>7941</v>
      </c>
    </row>
    <row r="103">
      <c r="A103" s="76" t="s">
        <v>5896</v>
      </c>
      <c r="B103" s="76" t="s">
        <v>5896</v>
      </c>
      <c r="C103" s="76" t="s">
        <v>8181</v>
      </c>
      <c r="D103" s="76" t="s">
        <v>8182</v>
      </c>
      <c r="E103" s="76" t="s">
        <v>8183</v>
      </c>
      <c r="F103" s="78">
        <v>2.0</v>
      </c>
      <c r="G103" s="76" t="s">
        <v>8184</v>
      </c>
      <c r="H103" s="76" t="s">
        <v>8185</v>
      </c>
      <c r="I103" s="79"/>
      <c r="J103" s="78">
        <v>-6.78706979752</v>
      </c>
      <c r="K103" s="78">
        <v>39.2713012695</v>
      </c>
      <c r="L103" s="76" t="s">
        <v>8186</v>
      </c>
      <c r="M103" s="76" t="s">
        <v>8187</v>
      </c>
      <c r="N103" s="76" t="s">
        <v>8188</v>
      </c>
      <c r="O103" s="76" t="s">
        <v>8189</v>
      </c>
    </row>
    <row r="104">
      <c r="A104" s="76" t="s">
        <v>5903</v>
      </c>
      <c r="B104" s="76" t="s">
        <v>5903</v>
      </c>
      <c r="C104" s="76" t="s">
        <v>8162</v>
      </c>
      <c r="D104" s="76" t="s">
        <v>8190</v>
      </c>
      <c r="E104" s="76" t="s">
        <v>8191</v>
      </c>
      <c r="F104" s="78">
        <v>3.0</v>
      </c>
      <c r="G104" s="76" t="s">
        <v>8192</v>
      </c>
      <c r="H104" s="76" t="s">
        <v>8193</v>
      </c>
      <c r="I104" s="79"/>
      <c r="J104" s="78">
        <v>27.7000007629</v>
      </c>
      <c r="K104" s="78">
        <v>83.4499969482</v>
      </c>
      <c r="L104" s="76" t="s">
        <v>8194</v>
      </c>
      <c r="M104" s="76" t="s">
        <v>8195</v>
      </c>
      <c r="N104" s="76" t="s">
        <v>8195</v>
      </c>
      <c r="O104" s="76" t="s">
        <v>8196</v>
      </c>
    </row>
    <row r="105">
      <c r="A105" s="76" t="s">
        <v>5911</v>
      </c>
      <c r="B105" s="77" t="s">
        <v>8197</v>
      </c>
      <c r="C105" s="76" t="s">
        <v>7954</v>
      </c>
      <c r="D105" s="76" t="s">
        <v>8199</v>
      </c>
      <c r="E105" s="76" t="s">
        <v>8200</v>
      </c>
      <c r="F105" s="76" t="s">
        <v>8201</v>
      </c>
      <c r="G105" s="76" t="s">
        <v>8202</v>
      </c>
      <c r="H105" s="76" t="s">
        <v>8203</v>
      </c>
      <c r="I105" s="78">
        <v>1227.0</v>
      </c>
      <c r="J105" s="78">
        <v>46.1795005798</v>
      </c>
      <c r="K105" s="78">
        <v>6.13910007477</v>
      </c>
      <c r="L105" s="76" t="s">
        <v>8204</v>
      </c>
      <c r="M105" s="76" t="s">
        <v>8205</v>
      </c>
      <c r="N105" s="76" t="s">
        <v>8205</v>
      </c>
      <c r="O105" s="76" t="s">
        <v>8206</v>
      </c>
    </row>
    <row r="106">
      <c r="A106" s="76" t="s">
        <v>5918</v>
      </c>
      <c r="B106" s="76" t="s">
        <v>5918</v>
      </c>
      <c r="C106" s="76" t="s">
        <v>7861</v>
      </c>
      <c r="D106" s="76" t="s">
        <v>8154</v>
      </c>
      <c r="E106" s="76" t="s">
        <v>8155</v>
      </c>
      <c r="F106" s="76" t="s">
        <v>8156</v>
      </c>
      <c r="G106" s="76" t="s">
        <v>8157</v>
      </c>
      <c r="H106" s="76" t="s">
        <v>8158</v>
      </c>
      <c r="I106" s="78">
        <v>62028.0</v>
      </c>
      <c r="J106" s="78">
        <v>18.9167003632</v>
      </c>
      <c r="K106" s="78">
        <v>-99.25</v>
      </c>
      <c r="L106" s="76" t="s">
        <v>8159</v>
      </c>
      <c r="M106" s="76" t="s">
        <v>8160</v>
      </c>
      <c r="N106" s="76" t="s">
        <v>8160</v>
      </c>
      <c r="O106" s="76" t="s">
        <v>8161</v>
      </c>
    </row>
    <row r="107">
      <c r="A107" s="76" t="s">
        <v>5922</v>
      </c>
      <c r="B107" s="76" t="s">
        <v>5922</v>
      </c>
      <c r="C107" s="76" t="s">
        <v>7861</v>
      </c>
      <c r="D107" s="76" t="s">
        <v>7862</v>
      </c>
      <c r="E107" s="76" t="s">
        <v>7863</v>
      </c>
      <c r="F107" s="76" t="s">
        <v>843</v>
      </c>
      <c r="G107" s="76" t="s">
        <v>8045</v>
      </c>
      <c r="H107" s="76" t="s">
        <v>821</v>
      </c>
      <c r="I107" s="78">
        <v>80027.0</v>
      </c>
      <c r="J107" s="78">
        <v>39.9557991028</v>
      </c>
      <c r="K107" s="78">
        <v>-105.168296814</v>
      </c>
      <c r="L107" s="76" t="s">
        <v>8047</v>
      </c>
      <c r="M107" s="76" t="s">
        <v>8208</v>
      </c>
      <c r="N107" s="76" t="s">
        <v>8209</v>
      </c>
      <c r="O107" s="76" t="s">
        <v>8210</v>
      </c>
    </row>
    <row r="108">
      <c r="A108" s="76" t="s">
        <v>5930</v>
      </c>
      <c r="B108" s="77" t="s">
        <v>8211</v>
      </c>
      <c r="C108" s="76" t="s">
        <v>7861</v>
      </c>
      <c r="D108" s="76" t="s">
        <v>7862</v>
      </c>
      <c r="E108" s="76" t="s">
        <v>7863</v>
      </c>
      <c r="F108" s="76" t="s">
        <v>309</v>
      </c>
      <c r="G108" s="76" t="s">
        <v>8212</v>
      </c>
      <c r="H108" s="76" t="s">
        <v>8213</v>
      </c>
      <c r="I108" s="78">
        <v>49204.0</v>
      </c>
      <c r="J108" s="78">
        <v>42.2458992004</v>
      </c>
      <c r="K108" s="78">
        <v>-84.4012985229</v>
      </c>
      <c r="L108" s="76" t="s">
        <v>8214</v>
      </c>
      <c r="M108" s="76" t="s">
        <v>8215</v>
      </c>
      <c r="N108" s="76" t="s">
        <v>8215</v>
      </c>
      <c r="O108" s="76" t="s">
        <v>8216</v>
      </c>
    </row>
    <row r="109">
      <c r="A109" s="76" t="s">
        <v>5937</v>
      </c>
      <c r="B109" s="77" t="s">
        <v>8217</v>
      </c>
      <c r="C109" s="76" t="s">
        <v>7861</v>
      </c>
      <c r="D109" s="76" t="s">
        <v>8154</v>
      </c>
      <c r="E109" s="76" t="s">
        <v>8155</v>
      </c>
      <c r="F109" s="76" t="s">
        <v>8156</v>
      </c>
      <c r="G109" s="76" t="s">
        <v>8157</v>
      </c>
      <c r="H109" s="76" t="s">
        <v>8158</v>
      </c>
      <c r="I109" s="78">
        <v>62028.0</v>
      </c>
      <c r="J109" s="78">
        <v>18.9167003632</v>
      </c>
      <c r="K109" s="78">
        <v>-99.25</v>
      </c>
      <c r="L109" s="76" t="s">
        <v>8159</v>
      </c>
      <c r="M109" s="76" t="s">
        <v>8160</v>
      </c>
      <c r="N109" s="76" t="s">
        <v>8160</v>
      </c>
      <c r="O109" s="76" t="s">
        <v>8161</v>
      </c>
    </row>
    <row r="110">
      <c r="A110" s="76" t="s">
        <v>5941</v>
      </c>
      <c r="B110" s="77" t="s">
        <v>8219</v>
      </c>
      <c r="C110" s="76" t="s">
        <v>7861</v>
      </c>
      <c r="D110" s="76" t="s">
        <v>7862</v>
      </c>
      <c r="E110" s="76" t="s">
        <v>7863</v>
      </c>
      <c r="F110" s="76" t="s">
        <v>695</v>
      </c>
      <c r="G110" s="76" t="s">
        <v>8067</v>
      </c>
      <c r="H110" s="76" t="s">
        <v>8220</v>
      </c>
      <c r="I110" s="78">
        <v>7649.0</v>
      </c>
      <c r="J110" s="78">
        <v>40.9557991028</v>
      </c>
      <c r="K110" s="78">
        <v>-74.026802063</v>
      </c>
      <c r="L110" s="76" t="s">
        <v>7866</v>
      </c>
      <c r="M110" s="76" t="s">
        <v>7867</v>
      </c>
      <c r="N110" s="76" t="s">
        <v>7867</v>
      </c>
      <c r="O110" s="76" t="s">
        <v>7868</v>
      </c>
    </row>
    <row r="111">
      <c r="A111" s="76" t="s">
        <v>5948</v>
      </c>
      <c r="B111" s="77" t="s">
        <v>8221</v>
      </c>
      <c r="C111" s="76" t="s">
        <v>7861</v>
      </c>
      <c r="D111" s="76" t="s">
        <v>8154</v>
      </c>
      <c r="E111" s="76" t="s">
        <v>8155</v>
      </c>
      <c r="F111" s="76" t="s">
        <v>8173</v>
      </c>
      <c r="G111" s="76" t="s">
        <v>8174</v>
      </c>
      <c r="H111" s="76" t="s">
        <v>8222</v>
      </c>
      <c r="I111" s="78">
        <v>39810.0</v>
      </c>
      <c r="J111" s="78">
        <v>16.8714008331</v>
      </c>
      <c r="K111" s="78">
        <v>-99.7498016357</v>
      </c>
      <c r="L111" s="76" t="s">
        <v>8159</v>
      </c>
      <c r="M111" s="76" t="s">
        <v>8160</v>
      </c>
      <c r="N111" s="76" t="s">
        <v>8160</v>
      </c>
      <c r="O111" s="76" t="s">
        <v>8161</v>
      </c>
    </row>
    <row r="112">
      <c r="A112" s="76" t="s">
        <v>5953</v>
      </c>
      <c r="B112" s="77" t="s">
        <v>8223</v>
      </c>
      <c r="C112" s="76" t="s">
        <v>7861</v>
      </c>
      <c r="D112" s="76" t="s">
        <v>7862</v>
      </c>
      <c r="E112" s="76" t="s">
        <v>7863</v>
      </c>
      <c r="F112" s="76" t="s">
        <v>309</v>
      </c>
      <c r="G112" s="76" t="s">
        <v>8212</v>
      </c>
      <c r="H112" s="76" t="s">
        <v>450</v>
      </c>
      <c r="I112" s="78">
        <v>48105.0</v>
      </c>
      <c r="J112" s="78">
        <v>42.3241004944</v>
      </c>
      <c r="K112" s="78">
        <v>-83.7113037109</v>
      </c>
      <c r="L112" s="76" t="s">
        <v>8214</v>
      </c>
      <c r="M112" s="76" t="s">
        <v>8224</v>
      </c>
      <c r="N112" s="76" t="s">
        <v>8224</v>
      </c>
      <c r="O112" s="76" t="s">
        <v>8225</v>
      </c>
    </row>
    <row r="113">
      <c r="A113" s="76" t="s">
        <v>5967</v>
      </c>
      <c r="B113" s="77" t="s">
        <v>8227</v>
      </c>
      <c r="C113" s="76" t="s">
        <v>8228</v>
      </c>
      <c r="D113" s="76" t="s">
        <v>8229</v>
      </c>
      <c r="E113" s="76" t="s">
        <v>8230</v>
      </c>
      <c r="F113" s="76" t="s">
        <v>8231</v>
      </c>
      <c r="G113" s="76" t="s">
        <v>8232</v>
      </c>
      <c r="H113" s="76" t="s">
        <v>8233</v>
      </c>
      <c r="I113" s="79"/>
      <c r="J113" s="78">
        <v>-23.4733009338</v>
      </c>
      <c r="K113" s="78">
        <v>-46.6657981873</v>
      </c>
      <c r="L113" s="76" t="s">
        <v>8234</v>
      </c>
      <c r="M113" s="76" t="s">
        <v>8235</v>
      </c>
      <c r="N113" s="76" t="s">
        <v>8235</v>
      </c>
      <c r="O113" s="76" t="s">
        <v>8236</v>
      </c>
    </row>
    <row r="114">
      <c r="A114" s="76" t="s">
        <v>5987</v>
      </c>
      <c r="B114" s="77" t="s">
        <v>8237</v>
      </c>
      <c r="C114" s="76" t="s">
        <v>7861</v>
      </c>
      <c r="D114" s="76" t="s">
        <v>7862</v>
      </c>
      <c r="E114" s="76" t="s">
        <v>7863</v>
      </c>
      <c r="F114" s="76" t="s">
        <v>369</v>
      </c>
      <c r="G114" s="76" t="s">
        <v>7889</v>
      </c>
      <c r="H114" s="76" t="s">
        <v>2773</v>
      </c>
      <c r="I114" s="78">
        <v>60642.0</v>
      </c>
      <c r="J114" s="78">
        <v>41.8499984741</v>
      </c>
      <c r="K114" s="78">
        <v>-87.6500015259</v>
      </c>
      <c r="L114" s="76" t="s">
        <v>7884</v>
      </c>
      <c r="M114" s="76" t="s">
        <v>8239</v>
      </c>
      <c r="N114" s="76" t="s">
        <v>8240</v>
      </c>
      <c r="O114" s="76" t="s">
        <v>8241</v>
      </c>
    </row>
    <row r="115">
      <c r="A115" s="76" t="s">
        <v>6008</v>
      </c>
      <c r="B115" s="76" t="s">
        <v>6008</v>
      </c>
      <c r="C115" s="76" t="s">
        <v>7861</v>
      </c>
      <c r="D115" s="76" t="s">
        <v>7862</v>
      </c>
      <c r="E115" s="76" t="s">
        <v>7863</v>
      </c>
      <c r="F115" s="76" t="s">
        <v>667</v>
      </c>
      <c r="G115" s="76" t="s">
        <v>7883</v>
      </c>
      <c r="H115" s="76" t="s">
        <v>8242</v>
      </c>
      <c r="I115" s="78">
        <v>76195.0</v>
      </c>
      <c r="J115" s="78">
        <v>32.7253990173</v>
      </c>
      <c r="K115" s="78">
        <v>-97.3208007812</v>
      </c>
      <c r="L115" s="76" t="s">
        <v>7884</v>
      </c>
      <c r="M115" s="76" t="s">
        <v>8083</v>
      </c>
      <c r="N115" s="76" t="s">
        <v>8083</v>
      </c>
      <c r="O115" s="76" t="s">
        <v>8084</v>
      </c>
    </row>
    <row r="116">
      <c r="A116" s="76" t="s">
        <v>6020</v>
      </c>
      <c r="B116" s="77" t="s">
        <v>8243</v>
      </c>
      <c r="C116" s="76" t="s">
        <v>7861</v>
      </c>
      <c r="D116" s="76" t="s">
        <v>7862</v>
      </c>
      <c r="E116" s="76" t="s">
        <v>7863</v>
      </c>
      <c r="F116" s="76" t="s">
        <v>667</v>
      </c>
      <c r="G116" s="76" t="s">
        <v>7883</v>
      </c>
      <c r="H116" s="76" t="s">
        <v>8244</v>
      </c>
      <c r="I116" s="78">
        <v>75080.0</v>
      </c>
      <c r="J116" s="78">
        <v>32.9721984863</v>
      </c>
      <c r="K116" s="78">
        <v>-96.7376022339</v>
      </c>
      <c r="L116" s="76" t="s">
        <v>7884</v>
      </c>
      <c r="M116" s="76" t="s">
        <v>7880</v>
      </c>
      <c r="N116" s="76" t="s">
        <v>7880</v>
      </c>
      <c r="O116" s="76" t="s">
        <v>7925</v>
      </c>
    </row>
    <row r="117">
      <c r="A117" s="76" t="s">
        <v>6028</v>
      </c>
      <c r="B117" s="76" t="s">
        <v>6028</v>
      </c>
      <c r="C117" s="76" t="s">
        <v>7861</v>
      </c>
      <c r="D117" s="76" t="s">
        <v>7862</v>
      </c>
      <c r="E117" s="76" t="s">
        <v>7863</v>
      </c>
      <c r="F117" s="76" t="s">
        <v>695</v>
      </c>
      <c r="G117" s="76" t="s">
        <v>8067</v>
      </c>
      <c r="H117" s="76" t="s">
        <v>8246</v>
      </c>
      <c r="I117" s="79"/>
      <c r="J117" s="78">
        <v>40.7356987</v>
      </c>
      <c r="K117" s="78">
        <v>-74.1724014282</v>
      </c>
      <c r="L117" s="76" t="s">
        <v>7866</v>
      </c>
      <c r="M117" s="76" t="s">
        <v>8083</v>
      </c>
      <c r="N117" s="76" t="s">
        <v>8083</v>
      </c>
      <c r="O117" s="76" t="s">
        <v>8084</v>
      </c>
    </row>
    <row r="118">
      <c r="A118" s="76" t="s">
        <v>6032</v>
      </c>
      <c r="B118" s="76" t="s">
        <v>6032</v>
      </c>
      <c r="C118" s="76" t="s">
        <v>8181</v>
      </c>
      <c r="D118" s="76" t="s">
        <v>8247</v>
      </c>
      <c r="E118" s="76" t="s">
        <v>8248</v>
      </c>
      <c r="F118" s="79"/>
      <c r="G118" s="76" t="s">
        <v>8249</v>
      </c>
      <c r="H118" s="76" t="s">
        <v>8250</v>
      </c>
      <c r="I118" s="79"/>
      <c r="J118" s="78">
        <v>13.4596004486</v>
      </c>
      <c r="K118" s="78">
        <v>-16.6856002808</v>
      </c>
      <c r="L118" s="76" t="s">
        <v>8251</v>
      </c>
      <c r="M118" s="76" t="s">
        <v>8252</v>
      </c>
      <c r="N118" s="76" t="s">
        <v>8252</v>
      </c>
      <c r="O118" s="76" t="s">
        <v>8253</v>
      </c>
    </row>
    <row r="119">
      <c r="A119" s="76" t="s">
        <v>6040</v>
      </c>
      <c r="B119" s="76" t="s">
        <v>6040</v>
      </c>
      <c r="C119" s="76" t="s">
        <v>7861</v>
      </c>
      <c r="D119" s="76" t="s">
        <v>7862</v>
      </c>
      <c r="E119" s="76" t="s">
        <v>7863</v>
      </c>
      <c r="F119" s="76" t="s">
        <v>6330</v>
      </c>
      <c r="G119" s="76" t="s">
        <v>8254</v>
      </c>
      <c r="H119" s="76" t="s">
        <v>8255</v>
      </c>
      <c r="I119" s="78">
        <v>58504.0</v>
      </c>
      <c r="J119" s="78">
        <v>46.6730995178</v>
      </c>
      <c r="K119" s="78">
        <v>-100.627098083</v>
      </c>
      <c r="L119" s="76" t="s">
        <v>7884</v>
      </c>
      <c r="M119" s="76" t="s">
        <v>8256</v>
      </c>
      <c r="N119" s="76" t="s">
        <v>8256</v>
      </c>
      <c r="O119" s="76" t="s">
        <v>8257</v>
      </c>
    </row>
    <row r="120">
      <c r="A120" s="76" t="s">
        <v>6054</v>
      </c>
      <c r="B120" s="77" t="s">
        <v>8258</v>
      </c>
      <c r="C120" s="76" t="s">
        <v>7861</v>
      </c>
      <c r="D120" s="76" t="s">
        <v>7862</v>
      </c>
      <c r="E120" s="76" t="s">
        <v>7863</v>
      </c>
      <c r="F120" s="76" t="s">
        <v>412</v>
      </c>
      <c r="G120" s="76" t="s">
        <v>8259</v>
      </c>
      <c r="H120" s="76" t="s">
        <v>8260</v>
      </c>
      <c r="I120" s="78">
        <v>2464.0</v>
      </c>
      <c r="J120" s="78">
        <v>42.3126983643</v>
      </c>
      <c r="K120" s="78">
        <v>-71.2186965942</v>
      </c>
      <c r="L120" s="76" t="s">
        <v>7866</v>
      </c>
      <c r="M120" s="76" t="s">
        <v>8020</v>
      </c>
      <c r="N120" s="76" t="s">
        <v>8020</v>
      </c>
      <c r="O120" s="76" t="s">
        <v>7892</v>
      </c>
    </row>
    <row r="121">
      <c r="A121" s="76" t="s">
        <v>6061</v>
      </c>
      <c r="B121" s="77" t="s">
        <v>8261</v>
      </c>
      <c r="C121" s="76" t="s">
        <v>7861</v>
      </c>
      <c r="D121" s="76" t="s">
        <v>7862</v>
      </c>
      <c r="E121" s="76" t="s">
        <v>7863</v>
      </c>
      <c r="F121" s="76" t="s">
        <v>1290</v>
      </c>
      <c r="G121" s="76" t="s">
        <v>7907</v>
      </c>
      <c r="H121" s="76" t="s">
        <v>8263</v>
      </c>
      <c r="I121" s="78">
        <v>44070.0</v>
      </c>
      <c r="J121" s="78">
        <v>41.4163017273</v>
      </c>
      <c r="K121" s="78">
        <v>-81.9225006104</v>
      </c>
      <c r="L121" s="76" t="s">
        <v>7866</v>
      </c>
      <c r="M121" s="76" t="s">
        <v>8264</v>
      </c>
      <c r="N121" s="76" t="s">
        <v>8264</v>
      </c>
      <c r="O121" s="76" t="s">
        <v>8265</v>
      </c>
    </row>
    <row r="122">
      <c r="A122" s="76" t="s">
        <v>6068</v>
      </c>
      <c r="B122" s="77" t="s">
        <v>8266</v>
      </c>
      <c r="C122" s="76" t="s">
        <v>7861</v>
      </c>
      <c r="D122" s="76" t="s">
        <v>8154</v>
      </c>
      <c r="E122" s="76" t="s">
        <v>8155</v>
      </c>
      <c r="F122" s="76" t="s">
        <v>8156</v>
      </c>
      <c r="G122" s="76" t="s">
        <v>8157</v>
      </c>
      <c r="H122" s="76" t="s">
        <v>8158</v>
      </c>
      <c r="I122" s="78">
        <v>62570.0</v>
      </c>
      <c r="J122" s="78">
        <v>18.9129009247</v>
      </c>
      <c r="K122" s="78">
        <v>-99.2014007568</v>
      </c>
      <c r="L122" s="76" t="s">
        <v>8159</v>
      </c>
      <c r="M122" s="76" t="s">
        <v>8160</v>
      </c>
      <c r="N122" s="76" t="s">
        <v>8160</v>
      </c>
      <c r="O122" s="76" t="s">
        <v>8161</v>
      </c>
    </row>
    <row r="123">
      <c r="A123" s="76" t="s">
        <v>6071</v>
      </c>
      <c r="B123" s="77" t="s">
        <v>8267</v>
      </c>
      <c r="C123" s="76" t="s">
        <v>7861</v>
      </c>
      <c r="D123" s="76" t="s">
        <v>7862</v>
      </c>
      <c r="E123" s="76" t="s">
        <v>7863</v>
      </c>
      <c r="F123" s="76" t="s">
        <v>291</v>
      </c>
      <c r="G123" s="76" t="s">
        <v>8037</v>
      </c>
      <c r="H123" s="76" t="s">
        <v>8268</v>
      </c>
      <c r="I123" s="78">
        <v>98512.0</v>
      </c>
      <c r="J123" s="78">
        <v>46.9444999695</v>
      </c>
      <c r="K123" s="78">
        <v>-123.049301147</v>
      </c>
      <c r="L123" s="76" t="s">
        <v>7945</v>
      </c>
      <c r="M123" s="76" t="s">
        <v>8010</v>
      </c>
      <c r="N123" s="76" t="s">
        <v>8010</v>
      </c>
      <c r="O123" s="76" t="s">
        <v>8011</v>
      </c>
    </row>
    <row r="124">
      <c r="A124" s="76" t="s">
        <v>6079</v>
      </c>
      <c r="B124" s="77" t="s">
        <v>8269</v>
      </c>
      <c r="C124" s="76" t="s">
        <v>7861</v>
      </c>
      <c r="D124" s="76" t="s">
        <v>7862</v>
      </c>
      <c r="E124" s="76" t="s">
        <v>7863</v>
      </c>
      <c r="F124" s="76" t="s">
        <v>576</v>
      </c>
      <c r="G124" s="76" t="s">
        <v>575</v>
      </c>
      <c r="H124" s="76" t="s">
        <v>575</v>
      </c>
      <c r="I124" s="78">
        <v>10025.0</v>
      </c>
      <c r="J124" s="78">
        <v>40.8005981445</v>
      </c>
      <c r="K124" s="78">
        <v>-73.9653015137</v>
      </c>
      <c r="L124" s="76" t="s">
        <v>7866</v>
      </c>
      <c r="M124" s="76" t="s">
        <v>7880</v>
      </c>
      <c r="N124" s="76" t="s">
        <v>7880</v>
      </c>
      <c r="O124" s="76" t="s">
        <v>7881</v>
      </c>
    </row>
    <row r="125">
      <c r="A125" s="76" t="s">
        <v>6086</v>
      </c>
      <c r="B125" s="76" t="s">
        <v>6086</v>
      </c>
      <c r="C125" s="76" t="s">
        <v>7861</v>
      </c>
      <c r="D125" s="76" t="s">
        <v>7862</v>
      </c>
      <c r="E125" s="76" t="s">
        <v>7863</v>
      </c>
      <c r="F125" s="76" t="s">
        <v>319</v>
      </c>
      <c r="G125" s="76" t="s">
        <v>7943</v>
      </c>
      <c r="H125" s="76" t="s">
        <v>8270</v>
      </c>
      <c r="I125" s="78">
        <v>90278.0</v>
      </c>
      <c r="J125" s="78">
        <v>33.8742980957</v>
      </c>
      <c r="K125" s="78">
        <v>-118.37210083</v>
      </c>
      <c r="L125" s="76" t="s">
        <v>7945</v>
      </c>
      <c r="M125" s="76" t="s">
        <v>7867</v>
      </c>
      <c r="N125" s="76" t="s">
        <v>7867</v>
      </c>
      <c r="O125" s="76" t="s">
        <v>8271</v>
      </c>
    </row>
    <row r="126">
      <c r="A126" s="76" t="s">
        <v>6093</v>
      </c>
      <c r="B126" s="76" t="s">
        <v>6093</v>
      </c>
      <c r="C126" s="76" t="s">
        <v>7861</v>
      </c>
      <c r="D126" s="76" t="s">
        <v>7862</v>
      </c>
      <c r="E126" s="76" t="s">
        <v>7863</v>
      </c>
      <c r="F126" s="76" t="s">
        <v>972</v>
      </c>
      <c r="G126" s="76" t="s">
        <v>8272</v>
      </c>
      <c r="H126" s="76" t="s">
        <v>4237</v>
      </c>
      <c r="I126" s="79"/>
      <c r="J126" s="78">
        <v>35.1497001648</v>
      </c>
      <c r="K126" s="78">
        <v>-90.0486984253</v>
      </c>
      <c r="L126" s="76" t="s">
        <v>7884</v>
      </c>
      <c r="M126" s="76" t="s">
        <v>8273</v>
      </c>
      <c r="N126" s="76" t="s">
        <v>8273</v>
      </c>
      <c r="O126" s="76" t="s">
        <v>8274</v>
      </c>
    </row>
    <row r="127">
      <c r="A127" s="76" t="s">
        <v>6100</v>
      </c>
      <c r="B127" s="77" t="s">
        <v>8275</v>
      </c>
      <c r="C127" s="76" t="s">
        <v>7861</v>
      </c>
      <c r="D127" s="76" t="s">
        <v>7862</v>
      </c>
      <c r="E127" s="76" t="s">
        <v>7863</v>
      </c>
      <c r="F127" s="76" t="s">
        <v>369</v>
      </c>
      <c r="G127" s="76" t="s">
        <v>7889</v>
      </c>
      <c r="H127" s="76" t="s">
        <v>8277</v>
      </c>
      <c r="I127" s="78">
        <v>60104.0</v>
      </c>
      <c r="J127" s="78">
        <v>41.8810997009</v>
      </c>
      <c r="K127" s="78">
        <v>-87.8786010742</v>
      </c>
      <c r="L127" s="76" t="s">
        <v>7884</v>
      </c>
      <c r="M127" s="76" t="s">
        <v>7987</v>
      </c>
      <c r="N127" s="76" t="s">
        <v>7987</v>
      </c>
      <c r="O127" s="76" t="s">
        <v>7886</v>
      </c>
    </row>
    <row r="128">
      <c r="A128" s="76" t="s">
        <v>6108</v>
      </c>
      <c r="B128" s="76" t="s">
        <v>6108</v>
      </c>
      <c r="C128" s="76" t="s">
        <v>7861</v>
      </c>
      <c r="D128" s="76" t="s">
        <v>7862</v>
      </c>
      <c r="E128" s="76" t="s">
        <v>7863</v>
      </c>
      <c r="F128" s="76" t="s">
        <v>3668</v>
      </c>
      <c r="G128" s="76" t="s">
        <v>8278</v>
      </c>
      <c r="H128" s="76" t="s">
        <v>8279</v>
      </c>
      <c r="I128" s="78">
        <v>84501.0</v>
      </c>
      <c r="J128" s="78">
        <v>39.5750999451</v>
      </c>
      <c r="K128" s="78">
        <v>-110.802398682</v>
      </c>
      <c r="L128" s="76" t="s">
        <v>8047</v>
      </c>
      <c r="M128" s="76" t="s">
        <v>8280</v>
      </c>
      <c r="N128" s="76" t="s">
        <v>8280</v>
      </c>
      <c r="O128" s="76" t="s">
        <v>8281</v>
      </c>
    </row>
    <row r="129">
      <c r="A129" s="76" t="s">
        <v>6116</v>
      </c>
      <c r="B129" s="77" t="s">
        <v>8282</v>
      </c>
      <c r="C129" s="76" t="s">
        <v>7861</v>
      </c>
      <c r="D129" s="76" t="s">
        <v>7862</v>
      </c>
      <c r="E129" s="76" t="s">
        <v>7863</v>
      </c>
      <c r="F129" s="76" t="s">
        <v>330</v>
      </c>
      <c r="G129" s="76" t="s">
        <v>8050</v>
      </c>
      <c r="H129" s="76" t="s">
        <v>8051</v>
      </c>
      <c r="I129" s="78">
        <v>19151.0</v>
      </c>
      <c r="J129" s="78">
        <v>39.9766998291</v>
      </c>
      <c r="K129" s="78">
        <v>-75.2585983276</v>
      </c>
      <c r="L129" s="76" t="s">
        <v>7866</v>
      </c>
      <c r="M129" s="76" t="s">
        <v>7867</v>
      </c>
      <c r="N129" s="76" t="s">
        <v>7867</v>
      </c>
      <c r="O129" s="76" t="s">
        <v>7868</v>
      </c>
    </row>
    <row r="130">
      <c r="A130" s="76" t="s">
        <v>6123</v>
      </c>
      <c r="B130" s="77" t="s">
        <v>8283</v>
      </c>
      <c r="C130" s="76" t="s">
        <v>7861</v>
      </c>
      <c r="D130" s="76" t="s">
        <v>7862</v>
      </c>
      <c r="E130" s="76" t="s">
        <v>7863</v>
      </c>
      <c r="F130" s="76" t="s">
        <v>576</v>
      </c>
      <c r="G130" s="76" t="s">
        <v>575</v>
      </c>
      <c r="H130" s="76" t="s">
        <v>8284</v>
      </c>
      <c r="I130" s="78">
        <v>12180.0</v>
      </c>
      <c r="J130" s="78">
        <v>42.7495002747</v>
      </c>
      <c r="K130" s="78">
        <v>-73.5951004028</v>
      </c>
      <c r="L130" s="76" t="s">
        <v>7866</v>
      </c>
      <c r="M130" s="76" t="s">
        <v>7880</v>
      </c>
      <c r="N130" s="76" t="s">
        <v>7880</v>
      </c>
      <c r="O130" s="76" t="s">
        <v>7904</v>
      </c>
    </row>
    <row r="131">
      <c r="A131" s="76" t="s">
        <v>6131</v>
      </c>
      <c r="B131" s="77" t="s">
        <v>8285</v>
      </c>
      <c r="C131" s="76" t="s">
        <v>7861</v>
      </c>
      <c r="D131" s="76" t="s">
        <v>7862</v>
      </c>
      <c r="E131" s="76" t="s">
        <v>7863</v>
      </c>
      <c r="F131" s="76" t="s">
        <v>646</v>
      </c>
      <c r="G131" s="76" t="s">
        <v>8081</v>
      </c>
      <c r="H131" s="76" t="s">
        <v>8286</v>
      </c>
      <c r="I131" s="78">
        <v>21842.0</v>
      </c>
      <c r="J131" s="78">
        <v>38.3384017944</v>
      </c>
      <c r="K131" s="78">
        <v>-75.1249008179</v>
      </c>
      <c r="L131" s="76" t="s">
        <v>7866</v>
      </c>
      <c r="M131" s="76" t="s">
        <v>7891</v>
      </c>
      <c r="N131" s="76" t="s">
        <v>7891</v>
      </c>
      <c r="O131" s="76" t="s">
        <v>7892</v>
      </c>
    </row>
    <row r="132">
      <c r="A132" s="76" t="s">
        <v>6139</v>
      </c>
      <c r="B132" s="77" t="s">
        <v>8287</v>
      </c>
      <c r="C132" s="76" t="s">
        <v>7861</v>
      </c>
      <c r="D132" s="76" t="s">
        <v>7862</v>
      </c>
      <c r="E132" s="76" t="s">
        <v>7863</v>
      </c>
      <c r="F132" s="76" t="s">
        <v>412</v>
      </c>
      <c r="G132" s="76" t="s">
        <v>8259</v>
      </c>
      <c r="H132" s="76" t="s">
        <v>8289</v>
      </c>
      <c r="I132" s="78">
        <v>1507.0</v>
      </c>
      <c r="J132" s="78">
        <v>42.1318016052</v>
      </c>
      <c r="K132" s="78">
        <v>-71.9730987549</v>
      </c>
      <c r="L132" s="76" t="s">
        <v>7866</v>
      </c>
      <c r="M132" s="76" t="s">
        <v>8124</v>
      </c>
      <c r="N132" s="76" t="s">
        <v>8124</v>
      </c>
      <c r="O132" s="76" t="s">
        <v>8125</v>
      </c>
    </row>
    <row r="133">
      <c r="A133" s="76" t="s">
        <v>6149</v>
      </c>
      <c r="B133" s="77" t="s">
        <v>8290</v>
      </c>
      <c r="C133" s="76" t="s">
        <v>7861</v>
      </c>
      <c r="D133" s="76" t="s">
        <v>7862</v>
      </c>
      <c r="E133" s="76" t="s">
        <v>7863</v>
      </c>
      <c r="F133" s="76" t="s">
        <v>2835</v>
      </c>
      <c r="G133" s="76" t="s">
        <v>8133</v>
      </c>
      <c r="H133" s="76" t="s">
        <v>8140</v>
      </c>
      <c r="I133" s="78">
        <v>29307.0</v>
      </c>
      <c r="J133" s="78">
        <v>34.9886016846</v>
      </c>
      <c r="K133" s="78">
        <v>-81.8249969482</v>
      </c>
      <c r="L133" s="76" t="s">
        <v>7866</v>
      </c>
      <c r="M133" s="76" t="s">
        <v>7885</v>
      </c>
      <c r="N133" s="76" t="s">
        <v>7885</v>
      </c>
      <c r="O133" s="76" t="s">
        <v>7886</v>
      </c>
    </row>
    <row r="134">
      <c r="A134" s="76" t="s">
        <v>6154</v>
      </c>
      <c r="B134" s="77" t="s">
        <v>8291</v>
      </c>
      <c r="C134" s="76" t="s">
        <v>7861</v>
      </c>
      <c r="D134" s="76" t="s">
        <v>7862</v>
      </c>
      <c r="E134" s="76" t="s">
        <v>7863</v>
      </c>
      <c r="F134" s="76" t="s">
        <v>5574</v>
      </c>
      <c r="G134" s="76" t="s">
        <v>8293</v>
      </c>
      <c r="H134" s="76" t="s">
        <v>8294</v>
      </c>
      <c r="I134" s="78">
        <v>89040.0</v>
      </c>
      <c r="J134" s="78">
        <v>36.3956985474</v>
      </c>
      <c r="K134" s="78">
        <v>-114.37840271</v>
      </c>
      <c r="L134" s="76" t="s">
        <v>7945</v>
      </c>
      <c r="M134" s="76" t="s">
        <v>8295</v>
      </c>
      <c r="N134" s="76" t="s">
        <v>8295</v>
      </c>
      <c r="O134" s="76" t="s">
        <v>8296</v>
      </c>
    </row>
    <row r="135">
      <c r="A135" s="76" t="s">
        <v>6166</v>
      </c>
      <c r="B135" s="77" t="s">
        <v>8297</v>
      </c>
      <c r="C135" s="76" t="s">
        <v>7861</v>
      </c>
      <c r="D135" s="76" t="s">
        <v>7862</v>
      </c>
      <c r="E135" s="76" t="s">
        <v>7863</v>
      </c>
      <c r="F135" s="76" t="s">
        <v>576</v>
      </c>
      <c r="G135" s="76" t="s">
        <v>575</v>
      </c>
      <c r="H135" s="76" t="s">
        <v>8299</v>
      </c>
      <c r="I135" s="78">
        <v>14094.0</v>
      </c>
      <c r="J135" s="78">
        <v>43.1750984192</v>
      </c>
      <c r="K135" s="78">
        <v>-78.7378005981</v>
      </c>
      <c r="L135" s="76" t="s">
        <v>7866</v>
      </c>
      <c r="M135" s="76" t="s">
        <v>8300</v>
      </c>
      <c r="N135" s="76" t="s">
        <v>8300</v>
      </c>
      <c r="O135" s="76" t="s">
        <v>7868</v>
      </c>
    </row>
    <row r="136">
      <c r="A136" s="76" t="s">
        <v>6883</v>
      </c>
      <c r="B136" s="77" t="s">
        <v>8301</v>
      </c>
      <c r="C136" s="76" t="s">
        <v>7861</v>
      </c>
      <c r="D136" s="76" t="s">
        <v>7862</v>
      </c>
      <c r="E136" s="76" t="s">
        <v>7863</v>
      </c>
      <c r="F136" s="76" t="s">
        <v>774</v>
      </c>
      <c r="G136" s="76" t="s">
        <v>7898</v>
      </c>
      <c r="H136" s="76" t="s">
        <v>8302</v>
      </c>
      <c r="I136" s="78">
        <v>28540.0</v>
      </c>
      <c r="J136" s="78">
        <v>34.7594985962</v>
      </c>
      <c r="K136" s="78">
        <v>-77.5018997192</v>
      </c>
      <c r="L136" s="76" t="s">
        <v>7866</v>
      </c>
      <c r="M136" s="76" t="s">
        <v>8303</v>
      </c>
      <c r="N136" s="76" t="s">
        <v>8303</v>
      </c>
      <c r="O136" s="76" t="s">
        <v>8306</v>
      </c>
    </row>
    <row r="137">
      <c r="A137" s="76" t="s">
        <v>6893</v>
      </c>
      <c r="B137" s="77" t="s">
        <v>8307</v>
      </c>
      <c r="C137" s="76" t="s">
        <v>7861</v>
      </c>
      <c r="D137" s="76" t="s">
        <v>7862</v>
      </c>
      <c r="E137" s="76" t="s">
        <v>7863</v>
      </c>
      <c r="F137" s="76" t="s">
        <v>2835</v>
      </c>
      <c r="G137" s="76" t="s">
        <v>8133</v>
      </c>
      <c r="H137" s="76" t="s">
        <v>8308</v>
      </c>
      <c r="I137" s="78">
        <v>29906.0</v>
      </c>
      <c r="J137" s="78">
        <v>32.4388999939</v>
      </c>
      <c r="K137" s="78">
        <v>-80.74659729</v>
      </c>
      <c r="L137" s="76" t="s">
        <v>7866</v>
      </c>
      <c r="M137" s="76" t="s">
        <v>8309</v>
      </c>
      <c r="N137" s="76" t="s">
        <v>8309</v>
      </c>
      <c r="O137" s="76" t="s">
        <v>8310</v>
      </c>
    </row>
    <row r="138">
      <c r="A138" s="76" t="s">
        <v>6899</v>
      </c>
      <c r="B138" s="77" t="s">
        <v>8311</v>
      </c>
      <c r="C138" s="76" t="s">
        <v>7861</v>
      </c>
      <c r="D138" s="76" t="s">
        <v>7862</v>
      </c>
      <c r="E138" s="76" t="s">
        <v>7863</v>
      </c>
      <c r="F138" s="76" t="s">
        <v>2835</v>
      </c>
      <c r="G138" s="76" t="s">
        <v>8133</v>
      </c>
      <c r="H138" s="76" t="s">
        <v>8308</v>
      </c>
      <c r="I138" s="78">
        <v>29906.0</v>
      </c>
      <c r="J138" s="78">
        <v>32.4388999939</v>
      </c>
      <c r="K138" s="78">
        <v>-80.74659729</v>
      </c>
      <c r="L138" s="76" t="s">
        <v>7866</v>
      </c>
      <c r="M138" s="76" t="s">
        <v>8309</v>
      </c>
      <c r="N138" s="76" t="s">
        <v>8309</v>
      </c>
      <c r="O138" s="76" t="s">
        <v>8310</v>
      </c>
    </row>
    <row r="139">
      <c r="A139" s="76" t="s">
        <v>7380</v>
      </c>
      <c r="B139" s="77" t="s">
        <v>8312</v>
      </c>
      <c r="C139" s="76" t="s">
        <v>7861</v>
      </c>
      <c r="D139" s="76" t="s">
        <v>7862</v>
      </c>
      <c r="E139" s="76" t="s">
        <v>7863</v>
      </c>
      <c r="F139" s="76" t="s">
        <v>972</v>
      </c>
      <c r="G139" s="76" t="s">
        <v>8272</v>
      </c>
      <c r="H139" s="76" t="s">
        <v>8313</v>
      </c>
      <c r="I139" s="78">
        <v>37830.0</v>
      </c>
      <c r="J139" s="78">
        <v>35.9724006653</v>
      </c>
      <c r="K139" s="78">
        <v>-84.290397644</v>
      </c>
      <c r="L139" s="76" t="s">
        <v>7866</v>
      </c>
      <c r="M139" s="76" t="s">
        <v>7891</v>
      </c>
      <c r="N139" s="76" t="s">
        <v>7891</v>
      </c>
      <c r="O139" s="76" t="s">
        <v>7892</v>
      </c>
    </row>
    <row r="140">
      <c r="A140" s="76" t="s">
        <v>7385</v>
      </c>
      <c r="B140" s="76" t="s">
        <v>7385</v>
      </c>
      <c r="C140" s="76" t="s">
        <v>8162</v>
      </c>
      <c r="D140" s="76" t="s">
        <v>8314</v>
      </c>
      <c r="E140" s="76" t="s">
        <v>1190</v>
      </c>
      <c r="F140" s="76" t="s">
        <v>8315</v>
      </c>
      <c r="G140" s="76" t="s">
        <v>8316</v>
      </c>
      <c r="H140" s="76" t="s">
        <v>8317</v>
      </c>
      <c r="I140" s="78">
        <v>382355.0</v>
      </c>
      <c r="J140" s="78">
        <v>22.2999992371</v>
      </c>
      <c r="K140" s="78">
        <v>73.1999969482</v>
      </c>
      <c r="L140" s="76" t="s">
        <v>8318</v>
      </c>
      <c r="M140" s="76" t="s">
        <v>8319</v>
      </c>
      <c r="N140" s="76" t="s">
        <v>8320</v>
      </c>
      <c r="O140" s="76" t="s">
        <v>8321</v>
      </c>
    </row>
    <row r="141">
      <c r="A141" s="76" t="s">
        <v>7391</v>
      </c>
      <c r="B141" s="77" t="s">
        <v>8322</v>
      </c>
      <c r="C141" s="76" t="s">
        <v>7861</v>
      </c>
      <c r="D141" s="76" t="s">
        <v>7862</v>
      </c>
      <c r="E141" s="76" t="s">
        <v>7863</v>
      </c>
      <c r="F141" s="76" t="s">
        <v>646</v>
      </c>
      <c r="G141" s="76" t="s">
        <v>8081</v>
      </c>
      <c r="H141" s="76" t="s">
        <v>8323</v>
      </c>
      <c r="I141" s="78">
        <v>20603.0</v>
      </c>
      <c r="J141" s="78">
        <v>38.6259002686</v>
      </c>
      <c r="K141" s="78">
        <v>-76.977897644</v>
      </c>
      <c r="L141" s="76" t="s">
        <v>7866</v>
      </c>
      <c r="M141" s="76" t="s">
        <v>7867</v>
      </c>
      <c r="N141" s="76" t="s">
        <v>7867</v>
      </c>
      <c r="O141" s="76" t="s">
        <v>7868</v>
      </c>
    </row>
    <row r="142">
      <c r="A142" s="76" t="s">
        <v>7397</v>
      </c>
      <c r="B142" s="76" t="s">
        <v>7397</v>
      </c>
      <c r="C142" s="76" t="s">
        <v>7861</v>
      </c>
      <c r="D142" s="76" t="s">
        <v>7862</v>
      </c>
      <c r="E142" s="76" t="s">
        <v>7863</v>
      </c>
      <c r="F142" s="76" t="s">
        <v>481</v>
      </c>
      <c r="G142" s="76" t="s">
        <v>8180</v>
      </c>
      <c r="H142" s="76" t="s">
        <v>8324</v>
      </c>
      <c r="I142" s="78">
        <v>66045.0</v>
      </c>
      <c r="J142" s="78">
        <v>38.971698761</v>
      </c>
      <c r="K142" s="78">
        <v>-95.2351989746</v>
      </c>
      <c r="L142" s="76" t="s">
        <v>7884</v>
      </c>
      <c r="M142" s="76" t="s">
        <v>8325</v>
      </c>
      <c r="N142" s="76" t="s">
        <v>8325</v>
      </c>
      <c r="O142" s="76" t="s">
        <v>8326</v>
      </c>
    </row>
    <row r="143">
      <c r="A143" s="76" t="s">
        <v>7402</v>
      </c>
      <c r="B143" s="77" t="s">
        <v>8327</v>
      </c>
      <c r="C143" s="76" t="s">
        <v>8162</v>
      </c>
      <c r="D143" s="76" t="s">
        <v>8314</v>
      </c>
      <c r="E143" s="76" t="s">
        <v>1190</v>
      </c>
      <c r="F143" s="76" t="s">
        <v>972</v>
      </c>
      <c r="G143" s="76" t="s">
        <v>8328</v>
      </c>
      <c r="H143" s="76" t="s">
        <v>8329</v>
      </c>
      <c r="I143" s="78">
        <v>600012.0</v>
      </c>
      <c r="J143" s="78">
        <v>13.0832996368</v>
      </c>
      <c r="K143" s="78">
        <v>80.2833023071</v>
      </c>
      <c r="L143" s="76" t="s">
        <v>8318</v>
      </c>
      <c r="M143" s="76" t="s">
        <v>8330</v>
      </c>
      <c r="N143" s="76" t="s">
        <v>8330</v>
      </c>
      <c r="O143" s="76" t="s">
        <v>8331</v>
      </c>
    </row>
    <row r="144">
      <c r="A144" s="76" t="s">
        <v>7409</v>
      </c>
      <c r="B144" s="77" t="s">
        <v>8332</v>
      </c>
      <c r="C144" s="76" t="s">
        <v>7861</v>
      </c>
      <c r="D144" s="76" t="s">
        <v>7862</v>
      </c>
      <c r="E144" s="76" t="s">
        <v>7863</v>
      </c>
      <c r="F144" s="76" t="s">
        <v>597</v>
      </c>
      <c r="G144" s="76" t="s">
        <v>8036</v>
      </c>
      <c r="H144" s="76" t="s">
        <v>8037</v>
      </c>
      <c r="I144" s="78">
        <v>20012.0</v>
      </c>
      <c r="J144" s="78">
        <v>38.9784011841</v>
      </c>
      <c r="K144" s="78">
        <v>-77.0287017822</v>
      </c>
      <c r="L144" s="76" t="s">
        <v>7866</v>
      </c>
      <c r="M144" s="76" t="s">
        <v>7891</v>
      </c>
      <c r="N144" s="76" t="s">
        <v>7891</v>
      </c>
      <c r="O144" s="76" t="s">
        <v>7892</v>
      </c>
    </row>
    <row r="145">
      <c r="A145" s="76" t="s">
        <v>7416</v>
      </c>
      <c r="B145" s="77" t="s">
        <v>8333</v>
      </c>
      <c r="C145" s="76" t="s">
        <v>7954</v>
      </c>
      <c r="D145" s="76" t="s">
        <v>8334</v>
      </c>
      <c r="E145" s="76" t="s">
        <v>8335</v>
      </c>
      <c r="F145" s="78">
        <v>11.0</v>
      </c>
      <c r="G145" s="76" t="s">
        <v>8336</v>
      </c>
      <c r="H145" s="76" t="s">
        <v>8336</v>
      </c>
      <c r="I145" s="78">
        <v>3502.0</v>
      </c>
      <c r="J145" s="78">
        <v>46.2360992432</v>
      </c>
      <c r="K145" s="78">
        <v>15.2674999237</v>
      </c>
      <c r="L145" s="76" t="s">
        <v>8337</v>
      </c>
      <c r="M145" s="76" t="s">
        <v>8338</v>
      </c>
      <c r="N145" s="76" t="s">
        <v>8338</v>
      </c>
      <c r="O145" s="76" t="s">
        <v>8339</v>
      </c>
    </row>
    <row r="146">
      <c r="A146" s="76" t="s">
        <v>7421</v>
      </c>
      <c r="B146" s="77" t="s">
        <v>8340</v>
      </c>
      <c r="C146" s="76" t="s">
        <v>7861</v>
      </c>
      <c r="D146" s="76" t="s">
        <v>7862</v>
      </c>
      <c r="E146" s="76" t="s">
        <v>7863</v>
      </c>
      <c r="F146" s="76" t="s">
        <v>291</v>
      </c>
      <c r="G146" s="76" t="s">
        <v>8037</v>
      </c>
      <c r="H146" s="76" t="s">
        <v>8341</v>
      </c>
      <c r="I146" s="78">
        <v>98026.0</v>
      </c>
      <c r="J146" s="78">
        <v>47.8353996277</v>
      </c>
      <c r="K146" s="78">
        <v>-122.327903748</v>
      </c>
      <c r="L146" s="76" t="s">
        <v>7945</v>
      </c>
      <c r="M146" s="76" t="s">
        <v>7891</v>
      </c>
      <c r="N146" s="76" t="s">
        <v>7891</v>
      </c>
      <c r="O146" s="76" t="s">
        <v>7892</v>
      </c>
    </row>
    <row r="147">
      <c r="A147" s="76" t="s">
        <v>7428</v>
      </c>
      <c r="B147" s="77" t="s">
        <v>8342</v>
      </c>
      <c r="C147" s="76" t="s">
        <v>8343</v>
      </c>
      <c r="D147" s="76" t="s">
        <v>8344</v>
      </c>
      <c r="E147" s="76" t="s">
        <v>8345</v>
      </c>
      <c r="F147" s="76" t="s">
        <v>8346</v>
      </c>
      <c r="G147" s="76" t="s">
        <v>8347</v>
      </c>
      <c r="H147" s="76" t="s">
        <v>8348</v>
      </c>
      <c r="I147" s="78">
        <v>3140.0</v>
      </c>
      <c r="J147" s="78">
        <v>-37.75</v>
      </c>
      <c r="K147" s="78">
        <v>145.350006104</v>
      </c>
      <c r="L147" s="76" t="s">
        <v>8349</v>
      </c>
      <c r="M147" s="76" t="s">
        <v>8350</v>
      </c>
      <c r="N147" s="76" t="s">
        <v>8350</v>
      </c>
      <c r="O147" s="76" t="s">
        <v>8351</v>
      </c>
    </row>
    <row r="148">
      <c r="A148" s="76" t="s">
        <v>7434</v>
      </c>
      <c r="B148" s="77" t="s">
        <v>8352</v>
      </c>
      <c r="C148" s="76" t="s">
        <v>7861</v>
      </c>
      <c r="D148" s="76" t="s">
        <v>7862</v>
      </c>
      <c r="E148" s="76" t="s">
        <v>7863</v>
      </c>
      <c r="F148" s="76" t="s">
        <v>695</v>
      </c>
      <c r="G148" s="76" t="s">
        <v>8067</v>
      </c>
      <c r="H148" s="76" t="s">
        <v>8353</v>
      </c>
      <c r="I148" s="78">
        <v>8840.0</v>
      </c>
      <c r="J148" s="78">
        <v>40.5410995483</v>
      </c>
      <c r="K148" s="78">
        <v>-74.3631973267</v>
      </c>
      <c r="L148" s="76" t="s">
        <v>7866</v>
      </c>
      <c r="M148" s="76" t="s">
        <v>8130</v>
      </c>
      <c r="N148" s="76" t="s">
        <v>8354</v>
      </c>
      <c r="O148" s="76" t="s">
        <v>8131</v>
      </c>
    </row>
    <row r="149">
      <c r="A149" s="76" t="s">
        <v>7440</v>
      </c>
      <c r="B149" s="77" t="s">
        <v>8355</v>
      </c>
      <c r="C149" s="76" t="s">
        <v>7861</v>
      </c>
      <c r="D149" s="76" t="s">
        <v>7862</v>
      </c>
      <c r="E149" s="76" t="s">
        <v>7863</v>
      </c>
      <c r="F149" s="76" t="s">
        <v>646</v>
      </c>
      <c r="G149" s="76" t="s">
        <v>8081</v>
      </c>
      <c r="H149" s="76" t="s">
        <v>8356</v>
      </c>
      <c r="I149" s="78">
        <v>21286.0</v>
      </c>
      <c r="J149" s="78">
        <v>39.4156990051</v>
      </c>
      <c r="K149" s="78">
        <v>-76.5718002319</v>
      </c>
      <c r="L149" s="76" t="s">
        <v>7866</v>
      </c>
      <c r="M149" s="76" t="s">
        <v>7867</v>
      </c>
      <c r="N149" s="76" t="s">
        <v>7867</v>
      </c>
      <c r="O149" s="76" t="s">
        <v>7868</v>
      </c>
    </row>
    <row r="150">
      <c r="A150" s="76" t="s">
        <v>7446</v>
      </c>
      <c r="B150" s="77" t="s">
        <v>8357</v>
      </c>
      <c r="C150" s="76" t="s">
        <v>8181</v>
      </c>
      <c r="D150" s="76" t="s">
        <v>8358</v>
      </c>
      <c r="E150" s="76" t="s">
        <v>8359</v>
      </c>
      <c r="F150" s="78">
        <v>110.0</v>
      </c>
      <c r="G150" s="76" t="s">
        <v>8360</v>
      </c>
      <c r="H150" s="76" t="s">
        <v>8361</v>
      </c>
      <c r="I150" s="79"/>
      <c r="J150" s="78">
        <v>-1.28330004215</v>
      </c>
      <c r="K150" s="78">
        <v>36.8166999817</v>
      </c>
      <c r="L150" s="76" t="s">
        <v>8362</v>
      </c>
      <c r="M150" s="76" t="s">
        <v>8363</v>
      </c>
      <c r="N150" s="76" t="s">
        <v>8363</v>
      </c>
      <c r="O150" s="76" t="s">
        <v>8364</v>
      </c>
    </row>
    <row r="151">
      <c r="A151" s="76" t="s">
        <v>7451</v>
      </c>
      <c r="B151" s="77" t="s">
        <v>8365</v>
      </c>
      <c r="C151" s="76" t="s">
        <v>7861</v>
      </c>
      <c r="D151" s="76" t="s">
        <v>7862</v>
      </c>
      <c r="E151" s="76" t="s">
        <v>7863</v>
      </c>
      <c r="F151" s="76" t="s">
        <v>470</v>
      </c>
      <c r="G151" s="76" t="s">
        <v>7918</v>
      </c>
      <c r="H151" s="76" t="s">
        <v>8367</v>
      </c>
      <c r="I151" s="78">
        <v>22903.0</v>
      </c>
      <c r="J151" s="78">
        <v>37.9875984192</v>
      </c>
      <c r="K151" s="78">
        <v>-78.6085968018</v>
      </c>
      <c r="L151" s="76" t="s">
        <v>7866</v>
      </c>
      <c r="M151" s="76" t="s">
        <v>8010</v>
      </c>
      <c r="N151" s="76" t="s">
        <v>8010</v>
      </c>
      <c r="O151" s="76" t="s">
        <v>8368</v>
      </c>
    </row>
    <row r="152">
      <c r="A152" s="76" t="s">
        <v>7457</v>
      </c>
      <c r="B152" s="77" t="s">
        <v>8369</v>
      </c>
      <c r="C152" s="76" t="s">
        <v>8162</v>
      </c>
      <c r="D152" s="76" t="s">
        <v>8314</v>
      </c>
      <c r="E152" s="76" t="s">
        <v>1190</v>
      </c>
      <c r="F152" s="76" t="s">
        <v>972</v>
      </c>
      <c r="G152" s="76" t="s">
        <v>8328</v>
      </c>
      <c r="H152" s="76" t="s">
        <v>8329</v>
      </c>
      <c r="I152" s="78">
        <v>600117.0</v>
      </c>
      <c r="J152" s="78">
        <v>13.0832996368</v>
      </c>
      <c r="K152" s="78">
        <v>80.2833023071</v>
      </c>
      <c r="L152" s="76" t="s">
        <v>8318</v>
      </c>
      <c r="M152" s="76" t="s">
        <v>8370</v>
      </c>
      <c r="N152" s="76" t="s">
        <v>8371</v>
      </c>
      <c r="O152" s="76" t="s">
        <v>8372</v>
      </c>
    </row>
    <row r="153">
      <c r="A153" s="76" t="s">
        <v>7463</v>
      </c>
      <c r="B153" s="76" t="s">
        <v>7463</v>
      </c>
      <c r="C153" s="76" t="s">
        <v>7861</v>
      </c>
      <c r="D153" s="76" t="s">
        <v>7862</v>
      </c>
      <c r="E153" s="76" t="s">
        <v>7863</v>
      </c>
      <c r="F153" s="76" t="s">
        <v>576</v>
      </c>
      <c r="G153" s="76" t="s">
        <v>575</v>
      </c>
      <c r="H153" s="76" t="s">
        <v>575</v>
      </c>
      <c r="I153" s="78">
        <v>10118.0</v>
      </c>
      <c r="J153" s="78">
        <v>40.7142982483</v>
      </c>
      <c r="K153" s="78">
        <v>-74.0059967041</v>
      </c>
      <c r="L153" s="76" t="s">
        <v>7866</v>
      </c>
      <c r="M153" s="76" t="s">
        <v>8373</v>
      </c>
      <c r="N153" s="76" t="s">
        <v>8373</v>
      </c>
      <c r="O153" s="76" t="s">
        <v>8374</v>
      </c>
    </row>
    <row r="154">
      <c r="A154" s="76" t="s">
        <v>7468</v>
      </c>
      <c r="B154" s="76" t="s">
        <v>7468</v>
      </c>
      <c r="C154" s="76" t="s">
        <v>7861</v>
      </c>
      <c r="D154" s="76" t="s">
        <v>7862</v>
      </c>
      <c r="E154" s="76" t="s">
        <v>7863</v>
      </c>
      <c r="F154" s="76" t="s">
        <v>369</v>
      </c>
      <c r="G154" s="76" t="s">
        <v>7889</v>
      </c>
      <c r="H154" s="76" t="s">
        <v>8375</v>
      </c>
      <c r="I154" s="78">
        <v>60201.0</v>
      </c>
      <c r="J154" s="78">
        <v>42.0561981201</v>
      </c>
      <c r="K154" s="78">
        <v>-87.7011032104</v>
      </c>
      <c r="L154" s="76" t="s">
        <v>7884</v>
      </c>
      <c r="M154" s="76" t="s">
        <v>8376</v>
      </c>
      <c r="N154" s="76" t="s">
        <v>8376</v>
      </c>
      <c r="O154" s="76" t="s">
        <v>8377</v>
      </c>
    </row>
    <row r="155">
      <c r="A155" s="76" t="s">
        <v>7474</v>
      </c>
      <c r="B155" s="77" t="s">
        <v>8378</v>
      </c>
      <c r="C155" s="76" t="s">
        <v>7861</v>
      </c>
      <c r="D155" s="76" t="s">
        <v>7862</v>
      </c>
      <c r="E155" s="76" t="s">
        <v>7863</v>
      </c>
      <c r="F155" s="76" t="s">
        <v>369</v>
      </c>
      <c r="G155" s="76" t="s">
        <v>7889</v>
      </c>
      <c r="H155" s="76" t="s">
        <v>8379</v>
      </c>
      <c r="I155" s="78">
        <v>60101.0</v>
      </c>
      <c r="J155" s="78">
        <v>41.9309997559</v>
      </c>
      <c r="K155" s="78">
        <v>-88.0090026855</v>
      </c>
      <c r="L155" s="76" t="s">
        <v>7884</v>
      </c>
      <c r="M155" s="76" t="s">
        <v>8083</v>
      </c>
      <c r="N155" s="76" t="s">
        <v>8083</v>
      </c>
      <c r="O155" s="76" t="s">
        <v>8084</v>
      </c>
    </row>
    <row r="156">
      <c r="A156" s="76" t="s">
        <v>7480</v>
      </c>
      <c r="B156" s="77" t="s">
        <v>8381</v>
      </c>
      <c r="C156" s="76" t="s">
        <v>7954</v>
      </c>
      <c r="D156" s="76" t="s">
        <v>8382</v>
      </c>
      <c r="E156" s="76" t="s">
        <v>8383</v>
      </c>
      <c r="F156" s="78">
        <v>1.0</v>
      </c>
      <c r="G156" s="76" t="s">
        <v>8384</v>
      </c>
      <c r="H156" s="76" t="s">
        <v>8385</v>
      </c>
      <c r="I156" s="79"/>
      <c r="J156" s="78">
        <v>64.1265029907</v>
      </c>
      <c r="K156" s="78">
        <v>-21.8173999786</v>
      </c>
      <c r="L156" s="76" t="s">
        <v>8386</v>
      </c>
      <c r="M156" s="76" t="s">
        <v>8387</v>
      </c>
      <c r="N156" s="76" t="s">
        <v>8388</v>
      </c>
      <c r="O156" s="76" t="s">
        <v>8389</v>
      </c>
    </row>
    <row r="157">
      <c r="A157" s="76" t="s">
        <v>7485</v>
      </c>
      <c r="B157" s="77" t="s">
        <v>8390</v>
      </c>
      <c r="C157" s="76" t="s">
        <v>7861</v>
      </c>
      <c r="D157" s="76" t="s">
        <v>7862</v>
      </c>
      <c r="E157" s="76" t="s">
        <v>7863</v>
      </c>
      <c r="F157" s="76" t="s">
        <v>576</v>
      </c>
      <c r="G157" s="76" t="s">
        <v>575</v>
      </c>
      <c r="H157" s="76" t="s">
        <v>8391</v>
      </c>
      <c r="I157" s="78">
        <v>12953.0</v>
      </c>
      <c r="J157" s="78">
        <v>44.7383995056</v>
      </c>
      <c r="K157" s="78">
        <v>-74.2488021851</v>
      </c>
      <c r="L157" s="76" t="s">
        <v>7866</v>
      </c>
      <c r="M157" s="76" t="s">
        <v>7880</v>
      </c>
      <c r="N157" s="76" t="s">
        <v>7880</v>
      </c>
      <c r="O157" s="76" t="s">
        <v>7904</v>
      </c>
    </row>
    <row r="158">
      <c r="A158" s="76" t="s">
        <v>7491</v>
      </c>
      <c r="B158" s="77" t="s">
        <v>8393</v>
      </c>
      <c r="C158" s="76" t="s">
        <v>7861</v>
      </c>
      <c r="D158" s="76" t="s">
        <v>7862</v>
      </c>
      <c r="E158" s="76" t="s">
        <v>7863</v>
      </c>
      <c r="F158" s="76" t="s">
        <v>843</v>
      </c>
      <c r="G158" s="76" t="s">
        <v>8045</v>
      </c>
      <c r="H158" s="76" t="s">
        <v>8394</v>
      </c>
      <c r="I158" s="78">
        <v>80129.0</v>
      </c>
      <c r="J158" s="78">
        <v>39.5457000732</v>
      </c>
      <c r="K158" s="78">
        <v>-105.002197266</v>
      </c>
      <c r="L158" s="76" t="s">
        <v>8047</v>
      </c>
      <c r="M158" s="76" t="s">
        <v>7891</v>
      </c>
      <c r="N158" s="76" t="s">
        <v>7891</v>
      </c>
      <c r="O158" s="76" t="s">
        <v>7892</v>
      </c>
    </row>
    <row r="159">
      <c r="A159" s="76" t="s">
        <v>7497</v>
      </c>
      <c r="B159" s="77" t="s">
        <v>8395</v>
      </c>
      <c r="C159" s="76" t="s">
        <v>7861</v>
      </c>
      <c r="D159" s="76" t="s">
        <v>7862</v>
      </c>
      <c r="E159" s="76" t="s">
        <v>7863</v>
      </c>
      <c r="F159" s="76" t="s">
        <v>492</v>
      </c>
      <c r="G159" s="76" t="s">
        <v>8121</v>
      </c>
      <c r="H159" s="76" t="s">
        <v>8396</v>
      </c>
      <c r="I159" s="78">
        <v>63122.0</v>
      </c>
      <c r="J159" s="78">
        <v>38.5775985718</v>
      </c>
      <c r="K159" s="78">
        <v>-90.4244995117</v>
      </c>
      <c r="L159" s="76" t="s">
        <v>7884</v>
      </c>
      <c r="M159" s="76" t="s">
        <v>7885</v>
      </c>
      <c r="N159" s="76" t="s">
        <v>7885</v>
      </c>
      <c r="O159" s="76" t="s">
        <v>7886</v>
      </c>
    </row>
    <row r="160">
      <c r="A160" s="76" t="s">
        <v>6205</v>
      </c>
      <c r="B160" s="77" t="s">
        <v>8397</v>
      </c>
      <c r="C160" s="76" t="s">
        <v>7861</v>
      </c>
      <c r="D160" s="76" t="s">
        <v>7862</v>
      </c>
      <c r="E160" s="76" t="s">
        <v>7863</v>
      </c>
      <c r="F160" s="76" t="s">
        <v>319</v>
      </c>
      <c r="G160" s="76" t="s">
        <v>7943</v>
      </c>
      <c r="H160" s="76" t="s">
        <v>8399</v>
      </c>
      <c r="I160" s="78">
        <v>94612.0</v>
      </c>
      <c r="J160" s="78">
        <v>37.8044013977</v>
      </c>
      <c r="K160" s="78">
        <v>-122.270797729</v>
      </c>
      <c r="L160" s="76" t="s">
        <v>7945</v>
      </c>
      <c r="M160" s="76" t="s">
        <v>7891</v>
      </c>
      <c r="N160" s="76" t="s">
        <v>7891</v>
      </c>
      <c r="O160" s="76" t="s">
        <v>7892</v>
      </c>
    </row>
    <row r="161">
      <c r="A161" s="76" t="s">
        <v>7143</v>
      </c>
      <c r="B161" s="77" t="s">
        <v>8400</v>
      </c>
      <c r="C161" s="76" t="s">
        <v>7861</v>
      </c>
      <c r="D161" s="76" t="s">
        <v>7862</v>
      </c>
      <c r="E161" s="76" t="s">
        <v>7863</v>
      </c>
      <c r="F161" s="76" t="s">
        <v>6211</v>
      </c>
      <c r="G161" s="76" t="s">
        <v>8401</v>
      </c>
      <c r="H161" s="76" t="s">
        <v>8402</v>
      </c>
      <c r="I161" s="78">
        <v>57105.0</v>
      </c>
      <c r="J161" s="78">
        <v>43.5190010071</v>
      </c>
      <c r="K161" s="78">
        <v>-96.7322006226</v>
      </c>
      <c r="L161" s="76" t="s">
        <v>7884</v>
      </c>
      <c r="M161" s="76" t="s">
        <v>8403</v>
      </c>
      <c r="N161" s="76" t="s">
        <v>8403</v>
      </c>
      <c r="O161" s="76" t="s">
        <v>8404</v>
      </c>
    </row>
    <row r="162">
      <c r="A162" s="76" t="s">
        <v>7341</v>
      </c>
      <c r="B162" s="77" t="s">
        <v>8405</v>
      </c>
      <c r="C162" s="76" t="s">
        <v>7861</v>
      </c>
      <c r="D162" s="76" t="s">
        <v>7862</v>
      </c>
      <c r="E162" s="76" t="s">
        <v>7863</v>
      </c>
      <c r="F162" s="76" t="s">
        <v>470</v>
      </c>
      <c r="G162" s="76" t="s">
        <v>7918</v>
      </c>
      <c r="H162" s="76" t="s">
        <v>8406</v>
      </c>
      <c r="I162" s="78">
        <v>22824.0</v>
      </c>
      <c r="J162" s="78">
        <v>38.8438987732</v>
      </c>
      <c r="K162" s="78">
        <v>-78.6353988647</v>
      </c>
      <c r="L162" s="76" t="s">
        <v>7866</v>
      </c>
      <c r="M162" s="76" t="s">
        <v>8407</v>
      </c>
      <c r="N162" s="76" t="s">
        <v>8407</v>
      </c>
      <c r="O162" s="76" t="s">
        <v>8408</v>
      </c>
    </row>
    <row r="163">
      <c r="A163" s="76" t="s">
        <v>7059</v>
      </c>
      <c r="B163" s="77" t="s">
        <v>8409</v>
      </c>
      <c r="C163" s="76" t="s">
        <v>7861</v>
      </c>
      <c r="D163" s="76" t="s">
        <v>7862</v>
      </c>
      <c r="E163" s="76" t="s">
        <v>7863</v>
      </c>
      <c r="F163" s="76" t="s">
        <v>470</v>
      </c>
      <c r="G163" s="76" t="s">
        <v>7918</v>
      </c>
      <c r="H163" s="76" t="s">
        <v>8410</v>
      </c>
      <c r="I163" s="78">
        <v>22103.0</v>
      </c>
      <c r="J163" s="78">
        <v>38.9320983887</v>
      </c>
      <c r="K163" s="78">
        <v>-77.1841964722</v>
      </c>
      <c r="L163" s="76" t="s">
        <v>7866</v>
      </c>
      <c r="M163" s="76" t="s">
        <v>7940</v>
      </c>
      <c r="N163" s="76" t="s">
        <v>7940</v>
      </c>
      <c r="O163" s="76" t="s">
        <v>7941</v>
      </c>
    </row>
    <row r="164">
      <c r="A164" s="76" t="s">
        <v>967</v>
      </c>
      <c r="B164" s="77" t="s">
        <v>8411</v>
      </c>
      <c r="C164" s="76" t="s">
        <v>7861</v>
      </c>
      <c r="D164" s="76" t="s">
        <v>7862</v>
      </c>
      <c r="E164" s="76" t="s">
        <v>7863</v>
      </c>
      <c r="F164" s="76" t="s">
        <v>412</v>
      </c>
      <c r="G164" s="76" t="s">
        <v>8259</v>
      </c>
      <c r="H164" s="76" t="s">
        <v>8412</v>
      </c>
      <c r="I164" s="78">
        <v>1746.0</v>
      </c>
      <c r="J164" s="78">
        <v>42.2000999451</v>
      </c>
      <c r="K164" s="78">
        <v>-71.4244995117</v>
      </c>
      <c r="L164" s="76" t="s">
        <v>7866</v>
      </c>
      <c r="M164" s="76" t="s">
        <v>7891</v>
      </c>
      <c r="N164" s="76" t="s">
        <v>7891</v>
      </c>
      <c r="O164" s="76" t="s">
        <v>7892</v>
      </c>
    </row>
    <row r="165">
      <c r="A165" s="76" t="s">
        <v>977</v>
      </c>
      <c r="B165" s="77" t="s">
        <v>8415</v>
      </c>
      <c r="C165" s="76" t="s">
        <v>7861</v>
      </c>
      <c r="D165" s="76" t="s">
        <v>7862</v>
      </c>
      <c r="E165" s="76" t="s">
        <v>7863</v>
      </c>
      <c r="F165" s="76" t="s">
        <v>5574</v>
      </c>
      <c r="G165" s="76" t="s">
        <v>8293</v>
      </c>
      <c r="H165" s="76" t="s">
        <v>8416</v>
      </c>
      <c r="I165" s="78">
        <v>89144.0</v>
      </c>
      <c r="J165" s="78">
        <v>36.1786994934</v>
      </c>
      <c r="K165" s="78">
        <v>-115.315200806</v>
      </c>
      <c r="L165" s="76" t="s">
        <v>7945</v>
      </c>
      <c r="M165" s="76" t="s">
        <v>7940</v>
      </c>
      <c r="N165" s="76" t="s">
        <v>7940</v>
      </c>
      <c r="O165" s="76" t="s">
        <v>7941</v>
      </c>
    </row>
    <row r="166">
      <c r="A166" s="76" t="s">
        <v>2718</v>
      </c>
      <c r="B166" s="76" t="s">
        <v>2718</v>
      </c>
      <c r="C166" s="76" t="s">
        <v>7861</v>
      </c>
      <c r="D166" s="76" t="s">
        <v>7862</v>
      </c>
      <c r="E166" s="76" t="s">
        <v>7863</v>
      </c>
      <c r="F166" s="76" t="s">
        <v>972</v>
      </c>
      <c r="G166" s="76" t="s">
        <v>8272</v>
      </c>
      <c r="H166" s="76" t="s">
        <v>8418</v>
      </c>
      <c r="I166" s="78">
        <v>37601.0</v>
      </c>
      <c r="J166" s="78">
        <v>36.3198013306</v>
      </c>
      <c r="K166" s="78">
        <v>-82.3201980591</v>
      </c>
      <c r="L166" s="76" t="s">
        <v>7866</v>
      </c>
      <c r="M166" s="76" t="s">
        <v>8010</v>
      </c>
      <c r="N166" s="76" t="s">
        <v>8010</v>
      </c>
      <c r="O166" s="76" t="s">
        <v>8419</v>
      </c>
    </row>
    <row r="167">
      <c r="A167" s="76" t="s">
        <v>2727</v>
      </c>
      <c r="B167" s="77" t="s">
        <v>8421</v>
      </c>
      <c r="C167" s="76" t="s">
        <v>7861</v>
      </c>
      <c r="D167" s="76" t="s">
        <v>7862</v>
      </c>
      <c r="E167" s="76" t="s">
        <v>7863</v>
      </c>
      <c r="F167" s="76" t="s">
        <v>972</v>
      </c>
      <c r="G167" s="76" t="s">
        <v>8272</v>
      </c>
      <c r="H167" s="76" t="s">
        <v>8422</v>
      </c>
      <c r="I167" s="78">
        <v>37694.0</v>
      </c>
      <c r="J167" s="78">
        <v>36.3791007996</v>
      </c>
      <c r="K167" s="78">
        <v>-82.2733001709</v>
      </c>
      <c r="L167" s="76" t="s">
        <v>7866</v>
      </c>
      <c r="M167" s="76" t="s">
        <v>8124</v>
      </c>
      <c r="N167" s="76" t="s">
        <v>8124</v>
      </c>
      <c r="O167" s="76" t="s">
        <v>8125</v>
      </c>
    </row>
    <row r="168">
      <c r="A168" s="76" t="s">
        <v>2787</v>
      </c>
      <c r="B168" s="77" t="s">
        <v>8423</v>
      </c>
      <c r="C168" s="76" t="s">
        <v>7861</v>
      </c>
      <c r="D168" s="76" t="s">
        <v>7862</v>
      </c>
      <c r="E168" s="76" t="s">
        <v>7863</v>
      </c>
      <c r="F168" s="76" t="s">
        <v>576</v>
      </c>
      <c r="G168" s="76" t="s">
        <v>575</v>
      </c>
      <c r="H168" s="76" t="s">
        <v>7879</v>
      </c>
      <c r="I168" s="78">
        <v>11249.0</v>
      </c>
      <c r="J168" s="78">
        <v>40.6450996399</v>
      </c>
      <c r="K168" s="78">
        <v>-73.9449996948</v>
      </c>
      <c r="L168" s="76" t="s">
        <v>7866</v>
      </c>
      <c r="M168" s="76" t="s">
        <v>7867</v>
      </c>
      <c r="N168" s="76" t="s">
        <v>7867</v>
      </c>
      <c r="O168" s="76" t="s">
        <v>7868</v>
      </c>
    </row>
    <row r="169">
      <c r="A169" s="76" t="s">
        <v>3008</v>
      </c>
      <c r="B169" s="76" t="s">
        <v>3008</v>
      </c>
      <c r="C169" s="76" t="s">
        <v>7861</v>
      </c>
      <c r="D169" s="76" t="s">
        <v>7862</v>
      </c>
      <c r="E169" s="76" t="s">
        <v>7863</v>
      </c>
      <c r="F169" s="76" t="s">
        <v>972</v>
      </c>
      <c r="G169" s="76" t="s">
        <v>8272</v>
      </c>
      <c r="H169" s="76" t="s">
        <v>8425</v>
      </c>
      <c r="I169" s="78">
        <v>37214.0</v>
      </c>
      <c r="J169" s="78">
        <v>36.1783981323</v>
      </c>
      <c r="K169" s="78">
        <v>-86.6445999146</v>
      </c>
      <c r="L169" s="76" t="s">
        <v>7884</v>
      </c>
      <c r="M169" s="76" t="s">
        <v>7891</v>
      </c>
      <c r="N169" s="76" t="s">
        <v>7891</v>
      </c>
      <c r="O169" s="76" t="s">
        <v>7892</v>
      </c>
    </row>
    <row r="170">
      <c r="A170" s="76" t="s">
        <v>4144</v>
      </c>
      <c r="B170" s="77" t="s">
        <v>8426</v>
      </c>
      <c r="C170" s="76" t="s">
        <v>7861</v>
      </c>
      <c r="D170" s="76" t="s">
        <v>7862</v>
      </c>
      <c r="E170" s="76" t="s">
        <v>7863</v>
      </c>
      <c r="F170" s="76" t="s">
        <v>972</v>
      </c>
      <c r="G170" s="76" t="s">
        <v>8272</v>
      </c>
      <c r="H170" s="76" t="s">
        <v>8427</v>
      </c>
      <c r="I170" s="78">
        <v>37167.0</v>
      </c>
      <c r="J170" s="78">
        <v>35.9593009949</v>
      </c>
      <c r="K170" s="78">
        <v>-86.5419998169</v>
      </c>
      <c r="L170" s="76" t="s">
        <v>7884</v>
      </c>
      <c r="M170" s="76" t="s">
        <v>7885</v>
      </c>
      <c r="N170" s="76" t="s">
        <v>7885</v>
      </c>
      <c r="O170" s="76" t="s">
        <v>7886</v>
      </c>
    </row>
    <row r="171">
      <c r="A171" s="76" t="s">
        <v>4232</v>
      </c>
      <c r="B171" s="77" t="s">
        <v>8428</v>
      </c>
      <c r="C171" s="76" t="s">
        <v>7861</v>
      </c>
      <c r="D171" s="76" t="s">
        <v>7862</v>
      </c>
      <c r="E171" s="76" t="s">
        <v>7863</v>
      </c>
      <c r="F171" s="76" t="s">
        <v>972</v>
      </c>
      <c r="G171" s="76" t="s">
        <v>8272</v>
      </c>
      <c r="H171" s="76" t="s">
        <v>8429</v>
      </c>
      <c r="I171" s="78">
        <v>38018.0</v>
      </c>
      <c r="J171" s="78">
        <v>35.1363983154</v>
      </c>
      <c r="K171" s="78">
        <v>-89.7725982666</v>
      </c>
      <c r="L171" s="76" t="s">
        <v>7884</v>
      </c>
      <c r="M171" s="76" t="s">
        <v>8430</v>
      </c>
      <c r="N171" s="76" t="s">
        <v>8430</v>
      </c>
      <c r="O171" s="76" t="s">
        <v>7895</v>
      </c>
    </row>
    <row r="172">
      <c r="A172" s="76" t="s">
        <v>4326</v>
      </c>
      <c r="B172" s="77" t="s">
        <v>8431</v>
      </c>
      <c r="C172" s="76" t="s">
        <v>7861</v>
      </c>
      <c r="D172" s="76" t="s">
        <v>7862</v>
      </c>
      <c r="E172" s="76" t="s">
        <v>7863</v>
      </c>
      <c r="F172" s="76" t="s">
        <v>972</v>
      </c>
      <c r="G172" s="76" t="s">
        <v>8272</v>
      </c>
      <c r="H172" s="76" t="s">
        <v>1711</v>
      </c>
      <c r="I172" s="78">
        <v>38002.0</v>
      </c>
      <c r="J172" s="78">
        <v>35.2859992981</v>
      </c>
      <c r="K172" s="78">
        <v>-89.7080993652</v>
      </c>
      <c r="L172" s="76" t="s">
        <v>7884</v>
      </c>
      <c r="M172" s="76" t="s">
        <v>8020</v>
      </c>
      <c r="N172" s="76" t="s">
        <v>8432</v>
      </c>
      <c r="O172" s="76" t="s">
        <v>7892</v>
      </c>
    </row>
    <row r="173">
      <c r="A173" s="76" t="s">
        <v>5145</v>
      </c>
      <c r="B173" s="76" t="s">
        <v>5145</v>
      </c>
      <c r="C173" s="76" t="s">
        <v>7861</v>
      </c>
      <c r="D173" s="76" t="s">
        <v>7862</v>
      </c>
      <c r="E173" s="76" t="s">
        <v>7863</v>
      </c>
      <c r="F173" s="76" t="s">
        <v>972</v>
      </c>
      <c r="G173" s="76" t="s">
        <v>8272</v>
      </c>
      <c r="H173" s="76" t="s">
        <v>4237</v>
      </c>
      <c r="I173" s="78">
        <v>38101.0</v>
      </c>
      <c r="J173" s="78">
        <v>35.1495018005</v>
      </c>
      <c r="K173" s="78">
        <v>-90.0490036011</v>
      </c>
      <c r="L173" s="76" t="s">
        <v>7884</v>
      </c>
      <c r="M173" s="76" t="s">
        <v>8433</v>
      </c>
      <c r="N173" s="76" t="s">
        <v>8433</v>
      </c>
      <c r="O173" s="76" t="s">
        <v>8434</v>
      </c>
    </row>
    <row r="174">
      <c r="A174" s="76" t="s">
        <v>5714</v>
      </c>
      <c r="B174" s="77" t="s">
        <v>8435</v>
      </c>
      <c r="C174" s="76" t="s">
        <v>7861</v>
      </c>
      <c r="D174" s="76" t="s">
        <v>7862</v>
      </c>
      <c r="E174" s="76" t="s">
        <v>7863</v>
      </c>
      <c r="F174" s="76" t="s">
        <v>513</v>
      </c>
      <c r="G174" s="76" t="s">
        <v>8074</v>
      </c>
      <c r="H174" s="76" t="s">
        <v>8436</v>
      </c>
      <c r="I174" s="78">
        <v>30601.0</v>
      </c>
      <c r="J174" s="78">
        <v>34.0029983521</v>
      </c>
      <c r="K174" s="78">
        <v>-83.3470993042</v>
      </c>
      <c r="L174" s="76" t="s">
        <v>7866</v>
      </c>
      <c r="M174" s="76" t="s">
        <v>7885</v>
      </c>
      <c r="N174" s="76" t="s">
        <v>7885</v>
      </c>
      <c r="O174" s="76" t="s">
        <v>7886</v>
      </c>
    </row>
    <row r="175">
      <c r="A175" s="76" t="s">
        <v>6616</v>
      </c>
      <c r="B175" s="77" t="s">
        <v>8437</v>
      </c>
      <c r="C175" s="76" t="s">
        <v>7861</v>
      </c>
      <c r="D175" s="76" t="s">
        <v>7862</v>
      </c>
      <c r="E175" s="76" t="s">
        <v>7863</v>
      </c>
      <c r="F175" s="76" t="s">
        <v>785</v>
      </c>
      <c r="G175" s="76" t="s">
        <v>7951</v>
      </c>
      <c r="H175" s="76" t="s">
        <v>2545</v>
      </c>
      <c r="I175" s="79"/>
      <c r="J175" s="78">
        <v>28.4249992371</v>
      </c>
      <c r="K175" s="78">
        <v>-81.4585037231</v>
      </c>
      <c r="L175" s="76" t="s">
        <v>7866</v>
      </c>
      <c r="M175" s="76" t="s">
        <v>8430</v>
      </c>
      <c r="N175" s="76" t="s">
        <v>8438</v>
      </c>
      <c r="O175" s="76" t="s">
        <v>8439</v>
      </c>
    </row>
    <row r="176">
      <c r="A176" s="76" t="s">
        <v>661</v>
      </c>
      <c r="B176" s="76" t="s">
        <v>661</v>
      </c>
      <c r="C176" s="76" t="s">
        <v>7861</v>
      </c>
      <c r="D176" s="76" t="s">
        <v>7862</v>
      </c>
      <c r="E176" s="76" t="s">
        <v>7863</v>
      </c>
      <c r="F176" s="76" t="s">
        <v>1290</v>
      </c>
      <c r="G176" s="76" t="s">
        <v>7907</v>
      </c>
      <c r="H176" s="76" t="s">
        <v>7932</v>
      </c>
      <c r="I176" s="78">
        <v>43606.0</v>
      </c>
      <c r="J176" s="78">
        <v>41.6733016968</v>
      </c>
      <c r="K176" s="78">
        <v>-83.6044006348</v>
      </c>
      <c r="L176" s="76" t="s">
        <v>7866</v>
      </c>
      <c r="M176" s="76" t="s">
        <v>7934</v>
      </c>
      <c r="N176" s="76" t="s">
        <v>7934</v>
      </c>
      <c r="O176" s="76" t="s">
        <v>7935</v>
      </c>
    </row>
    <row r="177">
      <c r="A177" s="76" t="s">
        <v>701</v>
      </c>
      <c r="B177" s="77" t="s">
        <v>8440</v>
      </c>
      <c r="C177" s="76" t="s">
        <v>7861</v>
      </c>
      <c r="D177" s="76" t="s">
        <v>7862</v>
      </c>
      <c r="E177" s="76" t="s">
        <v>7863</v>
      </c>
      <c r="F177" s="76" t="s">
        <v>667</v>
      </c>
      <c r="G177" s="76" t="s">
        <v>7883</v>
      </c>
      <c r="H177" s="76" t="s">
        <v>8441</v>
      </c>
      <c r="I177" s="78">
        <v>77590.0</v>
      </c>
      <c r="J177" s="78">
        <v>29.4081001282</v>
      </c>
      <c r="K177" s="78">
        <v>-94.9077987671</v>
      </c>
      <c r="L177" s="76" t="s">
        <v>7884</v>
      </c>
      <c r="M177" s="76" t="s">
        <v>7891</v>
      </c>
      <c r="N177" s="76" t="s">
        <v>7891</v>
      </c>
      <c r="O177" s="76" t="s">
        <v>7892</v>
      </c>
    </row>
    <row r="178">
      <c r="A178" s="76" t="s">
        <v>1046</v>
      </c>
      <c r="B178" s="77" t="s">
        <v>8442</v>
      </c>
      <c r="C178" s="76" t="s">
        <v>7861</v>
      </c>
      <c r="D178" s="76" t="s">
        <v>7862</v>
      </c>
      <c r="E178" s="76" t="s">
        <v>7863</v>
      </c>
      <c r="F178" s="76" t="s">
        <v>2692</v>
      </c>
      <c r="G178" s="76" t="s">
        <v>8443</v>
      </c>
      <c r="H178" s="76" t="s">
        <v>8444</v>
      </c>
      <c r="I178" s="78">
        <v>86301.0</v>
      </c>
      <c r="J178" s="78">
        <v>34.6248016357</v>
      </c>
      <c r="K178" s="78">
        <v>-112.42199707</v>
      </c>
      <c r="L178" s="76" t="s">
        <v>8445</v>
      </c>
      <c r="M178" s="76" t="s">
        <v>8446</v>
      </c>
      <c r="N178" s="76" t="s">
        <v>8446</v>
      </c>
      <c r="O178" s="76" t="s">
        <v>8447</v>
      </c>
    </row>
    <row r="179">
      <c r="A179" s="76" t="s">
        <v>1164</v>
      </c>
      <c r="B179" s="77" t="s">
        <v>8448</v>
      </c>
      <c r="C179" s="76" t="s">
        <v>7861</v>
      </c>
      <c r="D179" s="76" t="s">
        <v>8449</v>
      </c>
      <c r="E179" s="76" t="s">
        <v>8450</v>
      </c>
      <c r="F179" s="76" t="s">
        <v>8451</v>
      </c>
      <c r="G179" s="76" t="s">
        <v>8452</v>
      </c>
      <c r="H179" s="76" t="s">
        <v>8453</v>
      </c>
      <c r="I179" s="78">
        <v>1004.0</v>
      </c>
      <c r="J179" s="78">
        <v>14.6328001022</v>
      </c>
      <c r="K179" s="78">
        <v>-90.5198974609</v>
      </c>
      <c r="L179" s="76" t="s">
        <v>8454</v>
      </c>
      <c r="M179" s="76" t="s">
        <v>8455</v>
      </c>
      <c r="N179" s="76" t="s">
        <v>8455</v>
      </c>
      <c r="O179" s="76" t="s">
        <v>8456</v>
      </c>
    </row>
    <row r="180">
      <c r="A180" s="76" t="s">
        <v>1174</v>
      </c>
      <c r="B180" s="77" t="s">
        <v>8457</v>
      </c>
      <c r="C180" s="76" t="s">
        <v>7861</v>
      </c>
      <c r="D180" s="76" t="s">
        <v>7862</v>
      </c>
      <c r="E180" s="76" t="s">
        <v>7863</v>
      </c>
      <c r="F180" s="76" t="s">
        <v>557</v>
      </c>
      <c r="G180" s="76" t="s">
        <v>8458</v>
      </c>
      <c r="H180" s="76" t="s">
        <v>8459</v>
      </c>
      <c r="I180" s="78">
        <v>35773.0</v>
      </c>
      <c r="J180" s="78">
        <v>34.8975982666</v>
      </c>
      <c r="K180" s="78">
        <v>-86.7154006958</v>
      </c>
      <c r="L180" s="76" t="s">
        <v>7884</v>
      </c>
      <c r="M180" s="76" t="s">
        <v>8460</v>
      </c>
      <c r="N180" s="76" t="s">
        <v>8460</v>
      </c>
      <c r="O180" s="76" t="s">
        <v>8461</v>
      </c>
    </row>
    <row r="181">
      <c r="A181" s="76" t="s">
        <v>1330</v>
      </c>
      <c r="B181" s="76" t="s">
        <v>1330</v>
      </c>
      <c r="C181" s="76" t="s">
        <v>7861</v>
      </c>
      <c r="D181" s="76" t="s">
        <v>7862</v>
      </c>
      <c r="E181" s="76" t="s">
        <v>7863</v>
      </c>
      <c r="F181" s="76" t="s">
        <v>309</v>
      </c>
      <c r="G181" s="76" t="s">
        <v>8212</v>
      </c>
      <c r="H181" s="76" t="s">
        <v>8462</v>
      </c>
      <c r="I181" s="78">
        <v>48824.0</v>
      </c>
      <c r="J181" s="78">
        <v>42.7282981873</v>
      </c>
      <c r="K181" s="78">
        <v>-84.4881973267</v>
      </c>
      <c r="L181" s="76" t="s">
        <v>8214</v>
      </c>
      <c r="M181" s="76" t="s">
        <v>8463</v>
      </c>
      <c r="N181" s="76" t="s">
        <v>8464</v>
      </c>
      <c r="O181" s="76" t="s">
        <v>8225</v>
      </c>
    </row>
    <row r="182">
      <c r="A182" s="76" t="s">
        <v>1357</v>
      </c>
      <c r="B182" s="77" t="s">
        <v>8465</v>
      </c>
      <c r="C182" s="76" t="s">
        <v>7861</v>
      </c>
      <c r="D182" s="76" t="s">
        <v>7862</v>
      </c>
      <c r="E182" s="76" t="s">
        <v>7863</v>
      </c>
      <c r="F182" s="76" t="s">
        <v>843</v>
      </c>
      <c r="G182" s="76" t="s">
        <v>8045</v>
      </c>
      <c r="H182" s="76" t="s">
        <v>8177</v>
      </c>
      <c r="I182" s="79"/>
      <c r="J182" s="78">
        <v>39.7375984192</v>
      </c>
      <c r="K182" s="78">
        <v>-104.98500061</v>
      </c>
      <c r="L182" s="76" t="s">
        <v>8047</v>
      </c>
      <c r="M182" s="76" t="s">
        <v>8466</v>
      </c>
      <c r="N182" s="76" t="s">
        <v>8466</v>
      </c>
      <c r="O182" s="76" t="s">
        <v>8467</v>
      </c>
    </row>
    <row r="183">
      <c r="A183" s="76" t="s">
        <v>1367</v>
      </c>
      <c r="B183" s="77" t="s">
        <v>8469</v>
      </c>
      <c r="C183" s="76" t="s">
        <v>7861</v>
      </c>
      <c r="D183" s="76" t="s">
        <v>7862</v>
      </c>
      <c r="E183" s="76" t="s">
        <v>7863</v>
      </c>
      <c r="F183" s="76" t="s">
        <v>667</v>
      </c>
      <c r="G183" s="76" t="s">
        <v>7883</v>
      </c>
      <c r="H183" s="76" t="s">
        <v>8470</v>
      </c>
      <c r="I183" s="78">
        <v>76063.0</v>
      </c>
      <c r="J183" s="78">
        <v>32.5702018738</v>
      </c>
      <c r="K183" s="78">
        <v>-97.1313018799</v>
      </c>
      <c r="L183" s="76" t="s">
        <v>7884</v>
      </c>
      <c r="M183" s="76" t="s">
        <v>8124</v>
      </c>
      <c r="N183" s="76" t="s">
        <v>8124</v>
      </c>
      <c r="O183" s="76" t="s">
        <v>8125</v>
      </c>
    </row>
    <row r="184">
      <c r="A184" s="76" t="s">
        <v>1445</v>
      </c>
      <c r="B184" s="76" t="s">
        <v>1445</v>
      </c>
      <c r="C184" s="76" t="s">
        <v>8471</v>
      </c>
      <c r="D184" s="76" t="s">
        <v>8472</v>
      </c>
      <c r="E184" s="76" t="s">
        <v>8473</v>
      </c>
      <c r="F184" s="76" t="s">
        <v>8474</v>
      </c>
      <c r="G184" s="76" t="s">
        <v>8476</v>
      </c>
      <c r="H184" s="76" t="s">
        <v>8477</v>
      </c>
      <c r="I184" s="79"/>
      <c r="J184" s="78">
        <v>25.2803001404</v>
      </c>
      <c r="K184" s="78">
        <v>51.5224990845</v>
      </c>
      <c r="L184" s="76" t="s">
        <v>8478</v>
      </c>
      <c r="M184" s="76" t="s">
        <v>8479</v>
      </c>
      <c r="N184" s="76" t="s">
        <v>8479</v>
      </c>
      <c r="O184" s="76" t="s">
        <v>8480</v>
      </c>
    </row>
    <row r="185">
      <c r="A185" s="76" t="s">
        <v>1476</v>
      </c>
      <c r="B185" s="77" t="s">
        <v>8481</v>
      </c>
      <c r="C185" s="76" t="s">
        <v>7861</v>
      </c>
      <c r="D185" s="76" t="s">
        <v>7862</v>
      </c>
      <c r="E185" s="76" t="s">
        <v>7863</v>
      </c>
      <c r="F185" s="76" t="s">
        <v>667</v>
      </c>
      <c r="G185" s="76" t="s">
        <v>7883</v>
      </c>
      <c r="H185" s="76" t="s">
        <v>1481</v>
      </c>
      <c r="I185" s="78">
        <v>77373.0</v>
      </c>
      <c r="J185" s="78">
        <v>30.0683994293</v>
      </c>
      <c r="K185" s="78">
        <v>-95.3727035522</v>
      </c>
      <c r="L185" s="76" t="s">
        <v>7884</v>
      </c>
      <c r="M185" s="76" t="s">
        <v>7885</v>
      </c>
      <c r="N185" s="76" t="s">
        <v>7885</v>
      </c>
      <c r="O185" s="76" t="s">
        <v>7886</v>
      </c>
    </row>
    <row r="186">
      <c r="A186" s="76" t="s">
        <v>1968</v>
      </c>
      <c r="B186" s="77" t="s">
        <v>8482</v>
      </c>
      <c r="C186" s="76" t="s">
        <v>7861</v>
      </c>
      <c r="D186" s="76" t="s">
        <v>7862</v>
      </c>
      <c r="E186" s="76" t="s">
        <v>7863</v>
      </c>
      <c r="F186" s="76" t="s">
        <v>2375</v>
      </c>
      <c r="G186" s="76" t="s">
        <v>8483</v>
      </c>
      <c r="H186" s="76" t="s">
        <v>8484</v>
      </c>
      <c r="I186" s="78">
        <v>6854.0</v>
      </c>
      <c r="J186" s="78">
        <v>41.0917015076</v>
      </c>
      <c r="K186" s="78">
        <v>-73.431602478</v>
      </c>
      <c r="L186" s="76" t="s">
        <v>7866</v>
      </c>
      <c r="M186" s="76" t="s">
        <v>8130</v>
      </c>
      <c r="N186" s="76" t="s">
        <v>8130</v>
      </c>
      <c r="O186" s="76" t="s">
        <v>8131</v>
      </c>
    </row>
    <row r="187">
      <c r="A187" s="76" t="s">
        <v>2044</v>
      </c>
      <c r="B187" s="77" t="s">
        <v>8486</v>
      </c>
      <c r="C187" s="76" t="s">
        <v>7861</v>
      </c>
      <c r="D187" s="76" t="s">
        <v>7862</v>
      </c>
      <c r="E187" s="76" t="s">
        <v>7863</v>
      </c>
      <c r="F187" s="76" t="s">
        <v>291</v>
      </c>
      <c r="G187" s="76" t="s">
        <v>8037</v>
      </c>
      <c r="H187" s="76" t="s">
        <v>1228</v>
      </c>
      <c r="I187" s="78">
        <v>98198.0</v>
      </c>
      <c r="J187" s="78">
        <v>47.3824005127</v>
      </c>
      <c r="K187" s="78">
        <v>-122.313796997</v>
      </c>
      <c r="L187" s="76" t="s">
        <v>7945</v>
      </c>
      <c r="M187" s="76" t="s">
        <v>8010</v>
      </c>
      <c r="N187" s="76" t="s">
        <v>8010</v>
      </c>
      <c r="O187" s="76" t="s">
        <v>8011</v>
      </c>
    </row>
    <row r="188">
      <c r="A188" s="76" t="s">
        <v>2194</v>
      </c>
      <c r="B188" s="77" t="s">
        <v>8487</v>
      </c>
      <c r="C188" s="76" t="s">
        <v>7861</v>
      </c>
      <c r="D188" s="76" t="s">
        <v>7862</v>
      </c>
      <c r="E188" s="76" t="s">
        <v>7863</v>
      </c>
      <c r="F188" s="76" t="s">
        <v>667</v>
      </c>
      <c r="G188" s="76" t="s">
        <v>7883</v>
      </c>
      <c r="H188" s="76" t="s">
        <v>8488</v>
      </c>
      <c r="I188" s="78">
        <v>77546.0</v>
      </c>
      <c r="J188" s="78">
        <v>29.5142002106</v>
      </c>
      <c r="K188" s="78">
        <v>-95.1902999878</v>
      </c>
      <c r="L188" s="76" t="s">
        <v>7884</v>
      </c>
      <c r="M188" s="76" t="s">
        <v>7885</v>
      </c>
      <c r="N188" s="76" t="s">
        <v>7885</v>
      </c>
      <c r="O188" s="76" t="s">
        <v>7886</v>
      </c>
    </row>
    <row r="189">
      <c r="A189" s="76" t="s">
        <v>2381</v>
      </c>
      <c r="B189" s="76" t="s">
        <v>2381</v>
      </c>
      <c r="C189" s="76" t="s">
        <v>7861</v>
      </c>
      <c r="D189" s="76" t="s">
        <v>7862</v>
      </c>
      <c r="E189" s="76" t="s">
        <v>7863</v>
      </c>
      <c r="F189" s="76" t="s">
        <v>667</v>
      </c>
      <c r="G189" s="76" t="s">
        <v>7883</v>
      </c>
      <c r="H189" s="76" t="s">
        <v>8489</v>
      </c>
      <c r="I189" s="78">
        <v>77566.0</v>
      </c>
      <c r="J189" s="78">
        <v>29.0321998596</v>
      </c>
      <c r="K189" s="78">
        <v>-95.4699020386</v>
      </c>
      <c r="L189" s="76" t="s">
        <v>7884</v>
      </c>
      <c r="M189" s="76" t="s">
        <v>7891</v>
      </c>
      <c r="N189" s="76" t="s">
        <v>7891</v>
      </c>
      <c r="O189" s="76" t="s">
        <v>7892</v>
      </c>
    </row>
    <row r="190">
      <c r="A190" s="76" t="s">
        <v>2400</v>
      </c>
      <c r="B190" s="77" t="s">
        <v>8490</v>
      </c>
      <c r="C190" s="76" t="s">
        <v>7861</v>
      </c>
      <c r="D190" s="76" t="s">
        <v>7862</v>
      </c>
      <c r="E190" s="76" t="s">
        <v>7863</v>
      </c>
      <c r="F190" s="76" t="s">
        <v>667</v>
      </c>
      <c r="G190" s="76" t="s">
        <v>7883</v>
      </c>
      <c r="H190" s="76" t="s">
        <v>8491</v>
      </c>
      <c r="I190" s="78">
        <v>76247.0</v>
      </c>
      <c r="J190" s="78">
        <v>33.0945014954</v>
      </c>
      <c r="K190" s="78">
        <v>-97.3117980957</v>
      </c>
      <c r="L190" s="76" t="s">
        <v>7884</v>
      </c>
      <c r="M190" s="76" t="s">
        <v>8208</v>
      </c>
      <c r="N190" s="76" t="s">
        <v>8492</v>
      </c>
      <c r="O190" s="76" t="s">
        <v>8493</v>
      </c>
    </row>
    <row r="191">
      <c r="A191" s="76" t="s">
        <v>2757</v>
      </c>
      <c r="B191" s="77" t="s">
        <v>8494</v>
      </c>
      <c r="C191" s="76" t="s">
        <v>7954</v>
      </c>
      <c r="D191" s="76" t="s">
        <v>8495</v>
      </c>
      <c r="E191" s="76" t="s">
        <v>8496</v>
      </c>
      <c r="F191" s="76" t="s">
        <v>8497</v>
      </c>
      <c r="G191" s="76" t="s">
        <v>8498</v>
      </c>
      <c r="H191" s="76" t="s">
        <v>8499</v>
      </c>
      <c r="I191" s="79"/>
      <c r="J191" s="78">
        <v>52.5845985413</v>
      </c>
      <c r="K191" s="78">
        <v>6.28552007675</v>
      </c>
      <c r="L191" s="76" t="s">
        <v>8500</v>
      </c>
      <c r="M191" s="76" t="s">
        <v>8501</v>
      </c>
      <c r="N191" s="76" t="s">
        <v>8501</v>
      </c>
      <c r="O191" s="76" t="s">
        <v>8502</v>
      </c>
    </row>
    <row r="192">
      <c r="A192" s="76" t="s">
        <v>2819</v>
      </c>
      <c r="B192" s="77" t="s">
        <v>8503</v>
      </c>
      <c r="C192" s="76" t="s">
        <v>7861</v>
      </c>
      <c r="D192" s="76" t="s">
        <v>7862</v>
      </c>
      <c r="E192" s="76" t="s">
        <v>7863</v>
      </c>
      <c r="F192" s="76" t="s">
        <v>667</v>
      </c>
      <c r="G192" s="76" t="s">
        <v>7883</v>
      </c>
      <c r="H192" s="76" t="s">
        <v>2823</v>
      </c>
      <c r="I192" s="78">
        <v>75024.0</v>
      </c>
      <c r="J192" s="78">
        <v>33.081199646</v>
      </c>
      <c r="K192" s="78">
        <v>-96.8133010864</v>
      </c>
      <c r="L192" s="76" t="s">
        <v>7884</v>
      </c>
      <c r="M192" s="76" t="s">
        <v>7880</v>
      </c>
      <c r="N192" s="76" t="s">
        <v>7880</v>
      </c>
      <c r="O192" s="76" t="s">
        <v>7925</v>
      </c>
    </row>
    <row r="193">
      <c r="A193" s="76" t="s">
        <v>3142</v>
      </c>
      <c r="B193" s="77" t="s">
        <v>8505</v>
      </c>
      <c r="C193" s="76" t="s">
        <v>7861</v>
      </c>
      <c r="D193" s="76" t="s">
        <v>7862</v>
      </c>
      <c r="E193" s="76" t="s">
        <v>7863</v>
      </c>
      <c r="F193" s="76" t="s">
        <v>470</v>
      </c>
      <c r="G193" s="76" t="s">
        <v>7918</v>
      </c>
      <c r="H193" s="76" t="s">
        <v>8506</v>
      </c>
      <c r="I193" s="78">
        <v>22180.0</v>
      </c>
      <c r="J193" s="78">
        <v>38.9011993408</v>
      </c>
      <c r="K193" s="78">
        <v>-77.265296936</v>
      </c>
      <c r="L193" s="76" t="s">
        <v>7866</v>
      </c>
      <c r="M193" s="76" t="s">
        <v>7867</v>
      </c>
      <c r="N193" s="76" t="s">
        <v>7867</v>
      </c>
      <c r="O193" s="76" t="s">
        <v>7868</v>
      </c>
    </row>
    <row r="194">
      <c r="A194" s="76" t="s">
        <v>3152</v>
      </c>
      <c r="B194" s="76" t="s">
        <v>3152</v>
      </c>
      <c r="C194" s="76" t="s">
        <v>7861</v>
      </c>
      <c r="D194" s="76" t="s">
        <v>7862</v>
      </c>
      <c r="E194" s="76" t="s">
        <v>7863</v>
      </c>
      <c r="F194" s="76" t="s">
        <v>597</v>
      </c>
      <c r="G194" s="76" t="s">
        <v>8036</v>
      </c>
      <c r="H194" s="76" t="s">
        <v>8037</v>
      </c>
      <c r="I194" s="78">
        <v>20016.0</v>
      </c>
      <c r="J194" s="78">
        <v>38.9375991821</v>
      </c>
      <c r="K194" s="78">
        <v>-77.0927963257</v>
      </c>
      <c r="L194" s="76" t="s">
        <v>7866</v>
      </c>
      <c r="M194" s="76" t="s">
        <v>8507</v>
      </c>
      <c r="N194" s="76" t="s">
        <v>8507</v>
      </c>
      <c r="O194" s="76" t="s">
        <v>8509</v>
      </c>
    </row>
    <row r="195">
      <c r="A195" s="76" t="s">
        <v>3160</v>
      </c>
      <c r="B195" s="77" t="s">
        <v>8510</v>
      </c>
      <c r="C195" s="76" t="s">
        <v>7861</v>
      </c>
      <c r="D195" s="76" t="s">
        <v>7862</v>
      </c>
      <c r="E195" s="76" t="s">
        <v>7863</v>
      </c>
      <c r="F195" s="76" t="s">
        <v>695</v>
      </c>
      <c r="G195" s="76" t="s">
        <v>8067</v>
      </c>
      <c r="H195" s="76" t="s">
        <v>8511</v>
      </c>
      <c r="I195" s="78">
        <v>8863.0</v>
      </c>
      <c r="J195" s="78">
        <v>40.5377006531</v>
      </c>
      <c r="K195" s="78">
        <v>-74.3110961914</v>
      </c>
      <c r="L195" s="76" t="s">
        <v>7866</v>
      </c>
      <c r="M195" s="76" t="s">
        <v>8300</v>
      </c>
      <c r="N195" s="76" t="s">
        <v>8300</v>
      </c>
      <c r="O195" s="76" t="s">
        <v>7868</v>
      </c>
    </row>
    <row r="196">
      <c r="A196" s="76" t="s">
        <v>3167</v>
      </c>
      <c r="B196" s="77" t="s">
        <v>8512</v>
      </c>
      <c r="C196" s="76" t="s">
        <v>7861</v>
      </c>
      <c r="D196" s="76" t="s">
        <v>7862</v>
      </c>
      <c r="E196" s="76" t="s">
        <v>7863</v>
      </c>
      <c r="F196" s="76" t="s">
        <v>319</v>
      </c>
      <c r="G196" s="76" t="s">
        <v>7943</v>
      </c>
      <c r="H196" s="76" t="s">
        <v>8513</v>
      </c>
      <c r="I196" s="78">
        <v>90049.0</v>
      </c>
      <c r="J196" s="78">
        <v>34.0862998962</v>
      </c>
      <c r="K196" s="78">
        <v>-118.489601135</v>
      </c>
      <c r="L196" s="76" t="s">
        <v>7945</v>
      </c>
      <c r="M196" s="76" t="s">
        <v>8514</v>
      </c>
      <c r="N196" s="76" t="s">
        <v>8514</v>
      </c>
      <c r="O196" s="76" t="s">
        <v>8515</v>
      </c>
    </row>
    <row r="197">
      <c r="A197" s="76" t="s">
        <v>3878</v>
      </c>
      <c r="B197" s="76" t="s">
        <v>3878</v>
      </c>
      <c r="C197" s="76" t="s">
        <v>7861</v>
      </c>
      <c r="D197" s="76" t="s">
        <v>7862</v>
      </c>
      <c r="E197" s="76" t="s">
        <v>7863</v>
      </c>
      <c r="F197" s="79"/>
      <c r="G197" s="76" t="s">
        <v>7943</v>
      </c>
      <c r="H197" s="76" t="s">
        <v>8517</v>
      </c>
      <c r="I197" s="79"/>
      <c r="J197" s="78">
        <v>32.8897018433</v>
      </c>
      <c r="K197" s="78">
        <v>-117.17199707</v>
      </c>
      <c r="L197" s="76" t="s">
        <v>7945</v>
      </c>
      <c r="M197" s="76" t="s">
        <v>8518</v>
      </c>
      <c r="N197" s="76" t="s">
        <v>8519</v>
      </c>
      <c r="O197" s="76" t="s">
        <v>8520</v>
      </c>
    </row>
    <row r="198">
      <c r="A198" s="76" t="s">
        <v>3893</v>
      </c>
      <c r="B198" s="77" t="s">
        <v>8521</v>
      </c>
      <c r="C198" s="76" t="s">
        <v>7861</v>
      </c>
      <c r="D198" s="76" t="s">
        <v>7862</v>
      </c>
      <c r="E198" s="76" t="s">
        <v>7863</v>
      </c>
      <c r="F198" s="76" t="s">
        <v>667</v>
      </c>
      <c r="G198" s="76" t="s">
        <v>7883</v>
      </c>
      <c r="H198" s="76" t="s">
        <v>3884</v>
      </c>
      <c r="I198" s="78">
        <v>78209.0</v>
      </c>
      <c r="J198" s="78">
        <v>29.4820995331</v>
      </c>
      <c r="K198" s="78">
        <v>-98.4555969238</v>
      </c>
      <c r="L198" s="76" t="s">
        <v>7884</v>
      </c>
      <c r="M198" s="76" t="s">
        <v>7885</v>
      </c>
      <c r="N198" s="76" t="s">
        <v>7885</v>
      </c>
      <c r="O198" s="76" t="s">
        <v>7886</v>
      </c>
    </row>
    <row r="199">
      <c r="A199" s="76" t="s">
        <v>4185</v>
      </c>
      <c r="B199" s="77" t="s">
        <v>8522</v>
      </c>
      <c r="C199" s="76" t="s">
        <v>7861</v>
      </c>
      <c r="D199" s="76" t="s">
        <v>7862</v>
      </c>
      <c r="E199" s="76" t="s">
        <v>7863</v>
      </c>
      <c r="F199" s="76" t="s">
        <v>774</v>
      </c>
      <c r="G199" s="76" t="s">
        <v>7898</v>
      </c>
      <c r="H199" s="76" t="s">
        <v>2114</v>
      </c>
      <c r="I199" s="78">
        <v>27599.0</v>
      </c>
      <c r="J199" s="78">
        <v>36.0525016785</v>
      </c>
      <c r="K199" s="78">
        <v>-79.1076965332</v>
      </c>
      <c r="L199" s="76" t="s">
        <v>7866</v>
      </c>
      <c r="M199" s="76" t="s">
        <v>8523</v>
      </c>
      <c r="N199" s="76" t="s">
        <v>8524</v>
      </c>
      <c r="O199" s="76" t="s">
        <v>8526</v>
      </c>
    </row>
    <row r="200">
      <c r="A200" s="76" t="s">
        <v>4335</v>
      </c>
      <c r="B200" s="77" t="s">
        <v>8527</v>
      </c>
      <c r="C200" s="76" t="s">
        <v>7861</v>
      </c>
      <c r="D200" s="76" t="s">
        <v>7862</v>
      </c>
      <c r="E200" s="76" t="s">
        <v>7863</v>
      </c>
      <c r="F200" s="76" t="s">
        <v>646</v>
      </c>
      <c r="G200" s="76" t="s">
        <v>8081</v>
      </c>
      <c r="H200" s="76" t="s">
        <v>8528</v>
      </c>
      <c r="I200" s="79"/>
      <c r="J200" s="78">
        <v>39.0945014954</v>
      </c>
      <c r="K200" s="78">
        <v>-77.1785964966</v>
      </c>
      <c r="L200" s="76" t="s">
        <v>7866</v>
      </c>
      <c r="M200" s="76" t="s">
        <v>8529</v>
      </c>
      <c r="N200" s="76" t="s">
        <v>8530</v>
      </c>
      <c r="O200" s="76" t="s">
        <v>8531</v>
      </c>
    </row>
    <row r="201">
      <c r="A201" s="76" t="s">
        <v>4700</v>
      </c>
      <c r="B201" s="77" t="s">
        <v>8532</v>
      </c>
      <c r="C201" s="76" t="s">
        <v>7861</v>
      </c>
      <c r="D201" s="76" t="s">
        <v>7862</v>
      </c>
      <c r="E201" s="76" t="s">
        <v>7863</v>
      </c>
      <c r="F201" s="76" t="s">
        <v>1460</v>
      </c>
      <c r="G201" s="76" t="s">
        <v>8002</v>
      </c>
      <c r="H201" s="76" t="s">
        <v>8533</v>
      </c>
      <c r="I201" s="78">
        <v>3833.0</v>
      </c>
      <c r="J201" s="78">
        <v>42.9660987854</v>
      </c>
      <c r="K201" s="78">
        <v>-70.9880981445</v>
      </c>
      <c r="L201" s="76" t="s">
        <v>7866</v>
      </c>
      <c r="M201" s="76" t="s">
        <v>7891</v>
      </c>
      <c r="N201" s="76" t="s">
        <v>7891</v>
      </c>
      <c r="O201" s="76" t="s">
        <v>7892</v>
      </c>
    </row>
    <row r="202">
      <c r="A202" s="76" t="s">
        <v>5229</v>
      </c>
      <c r="B202" s="77" t="s">
        <v>8534</v>
      </c>
      <c r="C202" s="76" t="s">
        <v>7861</v>
      </c>
      <c r="D202" s="76" t="s">
        <v>7862</v>
      </c>
      <c r="E202" s="76" t="s">
        <v>7863</v>
      </c>
      <c r="F202" s="76" t="s">
        <v>667</v>
      </c>
      <c r="G202" s="76" t="s">
        <v>7883</v>
      </c>
      <c r="H202" s="76" t="s">
        <v>8535</v>
      </c>
      <c r="I202" s="78">
        <v>75154.0</v>
      </c>
      <c r="J202" s="78">
        <v>32.5227012634</v>
      </c>
      <c r="K202" s="78">
        <v>-96.8048019409</v>
      </c>
      <c r="L202" s="76" t="s">
        <v>7884</v>
      </c>
      <c r="M202" s="76" t="s">
        <v>7885</v>
      </c>
      <c r="N202" s="76" t="s">
        <v>7885</v>
      </c>
      <c r="O202" s="76" t="s">
        <v>7886</v>
      </c>
    </row>
    <row r="203">
      <c r="A203" s="76" t="s">
        <v>5247</v>
      </c>
      <c r="B203" s="77" t="s">
        <v>8537</v>
      </c>
      <c r="C203" s="76" t="s">
        <v>7861</v>
      </c>
      <c r="D203" s="76" t="s">
        <v>7862</v>
      </c>
      <c r="E203" s="76" t="s">
        <v>7863</v>
      </c>
      <c r="F203" s="76" t="s">
        <v>667</v>
      </c>
      <c r="G203" s="76" t="s">
        <v>7883</v>
      </c>
      <c r="H203" s="76" t="s">
        <v>8242</v>
      </c>
      <c r="I203" s="78">
        <v>76116.0</v>
      </c>
      <c r="J203" s="78">
        <v>32.7234992981</v>
      </c>
      <c r="K203" s="78">
        <v>-97.4625015259</v>
      </c>
      <c r="L203" s="76" t="s">
        <v>7884</v>
      </c>
      <c r="M203" s="76" t="s">
        <v>8124</v>
      </c>
      <c r="N203" s="76" t="s">
        <v>8124</v>
      </c>
      <c r="O203" s="76" t="s">
        <v>8125</v>
      </c>
    </row>
    <row r="204">
      <c r="A204" s="76" t="s">
        <v>5350</v>
      </c>
      <c r="B204" s="77" t="s">
        <v>8539</v>
      </c>
      <c r="C204" s="76" t="s">
        <v>7861</v>
      </c>
      <c r="D204" s="76" t="s">
        <v>7862</v>
      </c>
      <c r="E204" s="76" t="s">
        <v>7863</v>
      </c>
      <c r="F204" s="76" t="s">
        <v>972</v>
      </c>
      <c r="G204" s="76" t="s">
        <v>8272</v>
      </c>
      <c r="H204" s="76" t="s">
        <v>8425</v>
      </c>
      <c r="I204" s="78">
        <v>37211.0</v>
      </c>
      <c r="J204" s="78">
        <v>36.0679016113</v>
      </c>
      <c r="K204" s="78">
        <v>-86.7193984985</v>
      </c>
      <c r="L204" s="76" t="s">
        <v>7884</v>
      </c>
      <c r="M204" s="76" t="s">
        <v>7885</v>
      </c>
      <c r="N204" s="76" t="s">
        <v>7885</v>
      </c>
      <c r="O204" s="76" t="s">
        <v>7886</v>
      </c>
    </row>
    <row r="205">
      <c r="A205" s="76" t="s">
        <v>5368</v>
      </c>
      <c r="B205" s="77" t="s">
        <v>8541</v>
      </c>
      <c r="C205" s="76" t="s">
        <v>7861</v>
      </c>
      <c r="D205" s="76" t="s">
        <v>7862</v>
      </c>
      <c r="E205" s="76" t="s">
        <v>7863</v>
      </c>
      <c r="F205" s="76" t="s">
        <v>470</v>
      </c>
      <c r="G205" s="76" t="s">
        <v>7918</v>
      </c>
      <c r="H205" s="76" t="s">
        <v>8542</v>
      </c>
      <c r="I205" s="78">
        <v>23456.0</v>
      </c>
      <c r="J205" s="78">
        <v>36.6753005981</v>
      </c>
      <c r="K205" s="78">
        <v>-75.9160995483</v>
      </c>
      <c r="L205" s="76" t="s">
        <v>7866</v>
      </c>
      <c r="M205" s="76" t="s">
        <v>7940</v>
      </c>
      <c r="N205" s="76" t="s">
        <v>7940</v>
      </c>
      <c r="O205" s="76" t="s">
        <v>7941</v>
      </c>
    </row>
    <row r="206">
      <c r="A206" s="76" t="s">
        <v>5503</v>
      </c>
      <c r="B206" s="77" t="s">
        <v>8543</v>
      </c>
      <c r="C206" s="76" t="s">
        <v>7861</v>
      </c>
      <c r="D206" s="76" t="s">
        <v>7862</v>
      </c>
      <c r="E206" s="76" t="s">
        <v>7863</v>
      </c>
      <c r="F206" s="76" t="s">
        <v>727</v>
      </c>
      <c r="G206" s="76" t="s">
        <v>7996</v>
      </c>
      <c r="H206" s="76" t="s">
        <v>8544</v>
      </c>
      <c r="I206" s="78">
        <v>97501.0</v>
      </c>
      <c r="J206" s="78">
        <v>42.2876014709</v>
      </c>
      <c r="K206" s="78">
        <v>-122.900100708</v>
      </c>
      <c r="L206" s="76" t="s">
        <v>7945</v>
      </c>
      <c r="M206" s="76" t="s">
        <v>8124</v>
      </c>
      <c r="N206" s="76" t="s">
        <v>8124</v>
      </c>
      <c r="O206" s="76" t="s">
        <v>8125</v>
      </c>
    </row>
    <row r="207">
      <c r="A207" s="76" t="s">
        <v>5528</v>
      </c>
      <c r="B207" s="77" t="s">
        <v>8545</v>
      </c>
      <c r="C207" s="76" t="s">
        <v>7861</v>
      </c>
      <c r="D207" s="76" t="s">
        <v>7862</v>
      </c>
      <c r="E207" s="76" t="s">
        <v>7863</v>
      </c>
      <c r="F207" s="76" t="s">
        <v>667</v>
      </c>
      <c r="G207" s="76" t="s">
        <v>7883</v>
      </c>
      <c r="H207" s="76" t="s">
        <v>7037</v>
      </c>
      <c r="I207" s="78">
        <v>78758.0</v>
      </c>
      <c r="J207" s="78">
        <v>30.3840007782</v>
      </c>
      <c r="K207" s="78">
        <v>-97.7072982788</v>
      </c>
      <c r="L207" s="76" t="s">
        <v>7884</v>
      </c>
      <c r="M207" s="76" t="s">
        <v>7880</v>
      </c>
      <c r="N207" s="76" t="s">
        <v>7880</v>
      </c>
      <c r="O207" s="76" t="s">
        <v>7925</v>
      </c>
    </row>
    <row r="208">
      <c r="A208" s="76" t="s">
        <v>5625</v>
      </c>
      <c r="B208" s="77" t="s">
        <v>8547</v>
      </c>
      <c r="C208" s="76" t="s">
        <v>7861</v>
      </c>
      <c r="D208" s="76" t="s">
        <v>7862</v>
      </c>
      <c r="E208" s="76" t="s">
        <v>7863</v>
      </c>
      <c r="F208" s="76" t="s">
        <v>667</v>
      </c>
      <c r="G208" s="76" t="s">
        <v>7883</v>
      </c>
      <c r="H208" s="76" t="s">
        <v>3884</v>
      </c>
      <c r="I208" s="78">
        <v>78216.0</v>
      </c>
      <c r="J208" s="78">
        <v>29.5356006622</v>
      </c>
      <c r="K208" s="78">
        <v>-98.4813995361</v>
      </c>
      <c r="L208" s="76" t="s">
        <v>7884</v>
      </c>
      <c r="M208" s="76" t="s">
        <v>8548</v>
      </c>
      <c r="N208" s="76" t="s">
        <v>8548</v>
      </c>
      <c r="O208" s="76" t="s">
        <v>8549</v>
      </c>
    </row>
    <row r="209">
      <c r="A209" s="76" t="s">
        <v>5694</v>
      </c>
      <c r="B209" s="77" t="s">
        <v>8550</v>
      </c>
      <c r="C209" s="76" t="s">
        <v>7861</v>
      </c>
      <c r="D209" s="76" t="s">
        <v>7862</v>
      </c>
      <c r="E209" s="76" t="s">
        <v>7863</v>
      </c>
      <c r="F209" s="76" t="s">
        <v>667</v>
      </c>
      <c r="G209" s="76" t="s">
        <v>7883</v>
      </c>
      <c r="H209" s="76" t="s">
        <v>3884</v>
      </c>
      <c r="I209" s="78">
        <v>78209.0</v>
      </c>
      <c r="J209" s="78">
        <v>29.4820995331</v>
      </c>
      <c r="K209" s="78">
        <v>-98.4555969238</v>
      </c>
      <c r="L209" s="76" t="s">
        <v>7884</v>
      </c>
      <c r="M209" s="76" t="s">
        <v>8548</v>
      </c>
      <c r="N209" s="76" t="s">
        <v>8548</v>
      </c>
      <c r="O209" s="76" t="s">
        <v>8549</v>
      </c>
    </row>
    <row r="210">
      <c r="A210" s="76" t="s">
        <v>5704</v>
      </c>
      <c r="B210" s="77" t="s">
        <v>8551</v>
      </c>
      <c r="C210" s="76" t="s">
        <v>7861</v>
      </c>
      <c r="D210" s="76" t="s">
        <v>7862</v>
      </c>
      <c r="E210" s="76" t="s">
        <v>7863</v>
      </c>
      <c r="F210" s="76" t="s">
        <v>667</v>
      </c>
      <c r="G210" s="76" t="s">
        <v>7883</v>
      </c>
      <c r="H210" s="76" t="s">
        <v>3884</v>
      </c>
      <c r="I210" s="78">
        <v>78244.0</v>
      </c>
      <c r="J210" s="78">
        <v>29.4764003754</v>
      </c>
      <c r="K210" s="78">
        <v>-98.3490982056</v>
      </c>
      <c r="L210" s="76" t="s">
        <v>7884</v>
      </c>
      <c r="M210" s="76" t="s">
        <v>8430</v>
      </c>
      <c r="N210" s="76" t="s">
        <v>8430</v>
      </c>
      <c r="O210" s="76" t="s">
        <v>7895</v>
      </c>
    </row>
    <row r="211">
      <c r="A211" s="76" t="s">
        <v>6508</v>
      </c>
      <c r="B211" s="77" t="s">
        <v>8552</v>
      </c>
      <c r="C211" s="76" t="s">
        <v>7861</v>
      </c>
      <c r="D211" s="76" t="s">
        <v>7862</v>
      </c>
      <c r="E211" s="76" t="s">
        <v>7863</v>
      </c>
      <c r="F211" s="79"/>
      <c r="G211" s="76" t="s">
        <v>7898</v>
      </c>
      <c r="H211" s="76" t="s">
        <v>8553</v>
      </c>
      <c r="I211" s="79"/>
      <c r="J211" s="78">
        <v>35.8989982605</v>
      </c>
      <c r="K211" s="78">
        <v>-78.8800964355</v>
      </c>
      <c r="L211" s="76" t="s">
        <v>7866</v>
      </c>
      <c r="M211" s="76" t="s">
        <v>8554</v>
      </c>
      <c r="N211" s="76" t="s">
        <v>8554</v>
      </c>
      <c r="O211" s="76" t="s">
        <v>8555</v>
      </c>
    </row>
    <row r="212">
      <c r="A212" s="76" t="s">
        <v>6563</v>
      </c>
      <c r="B212" s="77" t="s">
        <v>8556</v>
      </c>
      <c r="C212" s="76" t="s">
        <v>7861</v>
      </c>
      <c r="D212" s="76" t="s">
        <v>7862</v>
      </c>
      <c r="E212" s="76" t="s">
        <v>7863</v>
      </c>
      <c r="F212" s="76" t="s">
        <v>667</v>
      </c>
      <c r="G212" s="76" t="s">
        <v>7883</v>
      </c>
      <c r="H212" s="76" t="s">
        <v>8557</v>
      </c>
      <c r="I212" s="78">
        <v>77511.0</v>
      </c>
      <c r="J212" s="78">
        <v>29.3656005859</v>
      </c>
      <c r="K212" s="78">
        <v>-95.2525024414</v>
      </c>
      <c r="L212" s="76" t="s">
        <v>7884</v>
      </c>
      <c r="M212" s="76" t="s">
        <v>7891</v>
      </c>
      <c r="N212" s="76" t="s">
        <v>7891</v>
      </c>
      <c r="O212" s="76" t="s">
        <v>7892</v>
      </c>
    </row>
    <row r="213">
      <c r="A213" s="76" t="s">
        <v>6636</v>
      </c>
      <c r="B213" s="77" t="s">
        <v>8559</v>
      </c>
      <c r="C213" s="76" t="s">
        <v>7861</v>
      </c>
      <c r="D213" s="76" t="s">
        <v>7862</v>
      </c>
      <c r="E213" s="76" t="s">
        <v>7863</v>
      </c>
      <c r="F213" s="76" t="s">
        <v>470</v>
      </c>
      <c r="G213" s="76" t="s">
        <v>7918</v>
      </c>
      <c r="H213" s="76" t="s">
        <v>469</v>
      </c>
      <c r="I213" s="78">
        <v>22314.0</v>
      </c>
      <c r="J213" s="78">
        <v>38.8156013489</v>
      </c>
      <c r="K213" s="78">
        <v>-77.0453033447</v>
      </c>
      <c r="L213" s="76" t="s">
        <v>7866</v>
      </c>
      <c r="M213" s="76" t="s">
        <v>7891</v>
      </c>
      <c r="N213" s="76" t="s">
        <v>7891</v>
      </c>
      <c r="O213" s="76" t="s">
        <v>7892</v>
      </c>
    </row>
    <row r="214">
      <c r="A214" s="76" t="s">
        <v>6652</v>
      </c>
      <c r="B214" s="77" t="s">
        <v>8560</v>
      </c>
      <c r="C214" s="76" t="s">
        <v>7861</v>
      </c>
      <c r="D214" s="76" t="s">
        <v>7862</v>
      </c>
      <c r="E214" s="76" t="s">
        <v>7863</v>
      </c>
      <c r="F214" s="76" t="s">
        <v>667</v>
      </c>
      <c r="G214" s="76" t="s">
        <v>7883</v>
      </c>
      <c r="H214" s="76" t="s">
        <v>8562</v>
      </c>
      <c r="I214" s="78">
        <v>75052.0</v>
      </c>
      <c r="J214" s="78">
        <v>32.6605987549</v>
      </c>
      <c r="K214" s="78">
        <v>-97.0249023438</v>
      </c>
      <c r="L214" s="76" t="s">
        <v>7884</v>
      </c>
      <c r="M214" s="76" t="s">
        <v>7885</v>
      </c>
      <c r="N214" s="76" t="s">
        <v>7885</v>
      </c>
      <c r="O214" s="76" t="s">
        <v>7886</v>
      </c>
    </row>
    <row r="215">
      <c r="A215" s="76" t="s">
        <v>6659</v>
      </c>
      <c r="B215" s="77" t="s">
        <v>8563</v>
      </c>
      <c r="C215" s="76" t="s">
        <v>7861</v>
      </c>
      <c r="D215" s="76" t="s">
        <v>7862</v>
      </c>
      <c r="E215" s="76" t="s">
        <v>7863</v>
      </c>
      <c r="F215" s="76" t="s">
        <v>667</v>
      </c>
      <c r="G215" s="76" t="s">
        <v>7883</v>
      </c>
      <c r="H215" s="76" t="s">
        <v>8564</v>
      </c>
      <c r="I215" s="78">
        <v>75089.0</v>
      </c>
      <c r="J215" s="78">
        <v>32.9366989136</v>
      </c>
      <c r="K215" s="78">
        <v>-96.5490036011</v>
      </c>
      <c r="L215" s="76" t="s">
        <v>7884</v>
      </c>
      <c r="M215" s="76" t="s">
        <v>7880</v>
      </c>
      <c r="N215" s="76" t="s">
        <v>7880</v>
      </c>
      <c r="O215" s="76" t="s">
        <v>7925</v>
      </c>
    </row>
    <row r="216">
      <c r="A216" s="76" t="s">
        <v>6715</v>
      </c>
      <c r="B216" s="77" t="s">
        <v>8565</v>
      </c>
      <c r="C216" s="76" t="s">
        <v>7861</v>
      </c>
      <c r="D216" s="76" t="s">
        <v>7862</v>
      </c>
      <c r="E216" s="76" t="s">
        <v>7863</v>
      </c>
      <c r="F216" s="76" t="s">
        <v>667</v>
      </c>
      <c r="G216" s="76" t="s">
        <v>7883</v>
      </c>
      <c r="H216" s="76" t="s">
        <v>6640</v>
      </c>
      <c r="I216" s="78">
        <v>79423.0</v>
      </c>
      <c r="J216" s="78">
        <v>33.4430007935</v>
      </c>
      <c r="K216" s="78">
        <v>-101.843696594</v>
      </c>
      <c r="L216" s="76" t="s">
        <v>7884</v>
      </c>
      <c r="M216" s="76" t="s">
        <v>7885</v>
      </c>
      <c r="N216" s="76" t="s">
        <v>7885</v>
      </c>
      <c r="O216" s="76" t="s">
        <v>7886</v>
      </c>
    </row>
    <row r="217">
      <c r="A217" s="76" t="s">
        <v>6923</v>
      </c>
      <c r="B217" s="77" t="s">
        <v>8567</v>
      </c>
      <c r="C217" s="76" t="s">
        <v>7861</v>
      </c>
      <c r="D217" s="76" t="s">
        <v>7862</v>
      </c>
      <c r="E217" s="76" t="s">
        <v>7863</v>
      </c>
      <c r="F217" s="76" t="s">
        <v>667</v>
      </c>
      <c r="G217" s="76" t="s">
        <v>7883</v>
      </c>
      <c r="H217" s="76" t="s">
        <v>8568</v>
      </c>
      <c r="I217" s="78">
        <v>75070.0</v>
      </c>
      <c r="J217" s="78">
        <v>33.1768989563</v>
      </c>
      <c r="K217" s="78">
        <v>-96.6985015869</v>
      </c>
      <c r="L217" s="76" t="s">
        <v>7884</v>
      </c>
      <c r="M217" s="76" t="s">
        <v>7885</v>
      </c>
      <c r="N217" s="76" t="s">
        <v>7885</v>
      </c>
      <c r="O217" s="76" t="s">
        <v>7886</v>
      </c>
    </row>
    <row r="218">
      <c r="A218" s="76" t="s">
        <v>6931</v>
      </c>
      <c r="B218" s="77" t="s">
        <v>8569</v>
      </c>
      <c r="C218" s="76" t="s">
        <v>7861</v>
      </c>
      <c r="D218" s="76" t="s">
        <v>7862</v>
      </c>
      <c r="E218" s="76" t="s">
        <v>7863</v>
      </c>
      <c r="F218" s="76" t="s">
        <v>380</v>
      </c>
      <c r="G218" s="76" t="s">
        <v>8570</v>
      </c>
      <c r="H218" s="76" t="s">
        <v>8571</v>
      </c>
      <c r="I218" s="79"/>
      <c r="J218" s="78">
        <v>61.1969985962</v>
      </c>
      <c r="K218" s="78">
        <v>-149.876998901</v>
      </c>
      <c r="L218" s="76" t="s">
        <v>8572</v>
      </c>
      <c r="M218" s="76" t="s">
        <v>8573</v>
      </c>
      <c r="N218" s="76" t="s">
        <v>8573</v>
      </c>
      <c r="O218" s="76" t="s">
        <v>8574</v>
      </c>
    </row>
    <row r="219">
      <c r="A219" s="76" t="s">
        <v>7013</v>
      </c>
      <c r="B219" s="76" t="s">
        <v>7013</v>
      </c>
      <c r="C219" s="76" t="s">
        <v>7861</v>
      </c>
      <c r="D219" s="76" t="s">
        <v>7862</v>
      </c>
      <c r="E219" s="76" t="s">
        <v>7863</v>
      </c>
      <c r="F219" s="76" t="s">
        <v>667</v>
      </c>
      <c r="G219" s="76" t="s">
        <v>7883</v>
      </c>
      <c r="H219" s="76" t="s">
        <v>8568</v>
      </c>
      <c r="I219" s="78">
        <v>75070.0</v>
      </c>
      <c r="J219" s="78">
        <v>33.1768989563</v>
      </c>
      <c r="K219" s="78">
        <v>-96.6985015869</v>
      </c>
      <c r="L219" s="76" t="s">
        <v>7884</v>
      </c>
      <c r="M219" s="76" t="s">
        <v>7987</v>
      </c>
      <c r="N219" s="76" t="s">
        <v>8575</v>
      </c>
      <c r="O219" s="76" t="s">
        <v>7886</v>
      </c>
    </row>
    <row r="220">
      <c r="A220" s="76" t="s">
        <v>7033</v>
      </c>
      <c r="B220" s="77" t="s">
        <v>8576</v>
      </c>
      <c r="C220" s="76" t="s">
        <v>7861</v>
      </c>
      <c r="D220" s="76" t="s">
        <v>7862</v>
      </c>
      <c r="E220" s="76" t="s">
        <v>7863</v>
      </c>
      <c r="F220" s="76" t="s">
        <v>667</v>
      </c>
      <c r="G220" s="76" t="s">
        <v>7883</v>
      </c>
      <c r="H220" s="76" t="s">
        <v>3884</v>
      </c>
      <c r="I220" s="78">
        <v>78238.0</v>
      </c>
      <c r="J220" s="78">
        <v>29.4738006592</v>
      </c>
      <c r="K220" s="78">
        <v>-98.6112976074</v>
      </c>
      <c r="L220" s="76" t="s">
        <v>7884</v>
      </c>
      <c r="M220" s="76" t="s">
        <v>7880</v>
      </c>
      <c r="N220" s="76" t="s">
        <v>7880</v>
      </c>
      <c r="O220" s="76" t="s">
        <v>7925</v>
      </c>
    </row>
    <row r="221">
      <c r="A221" s="76" t="s">
        <v>7085</v>
      </c>
      <c r="B221" s="77" t="s">
        <v>8578</v>
      </c>
      <c r="C221" s="76" t="s">
        <v>7861</v>
      </c>
      <c r="D221" s="76" t="s">
        <v>7862</v>
      </c>
      <c r="E221" s="76" t="s">
        <v>7863</v>
      </c>
      <c r="F221" s="76" t="s">
        <v>667</v>
      </c>
      <c r="G221" s="76" t="s">
        <v>7883</v>
      </c>
      <c r="H221" s="76" t="s">
        <v>8579</v>
      </c>
      <c r="I221" s="78">
        <v>78108.0</v>
      </c>
      <c r="J221" s="78">
        <v>29.5688991547</v>
      </c>
      <c r="K221" s="78">
        <v>-98.2229003906</v>
      </c>
      <c r="L221" s="76" t="s">
        <v>7884</v>
      </c>
      <c r="M221" s="76" t="s">
        <v>7880</v>
      </c>
      <c r="N221" s="76" t="s">
        <v>7880</v>
      </c>
      <c r="O221" s="76" t="s">
        <v>7925</v>
      </c>
    </row>
    <row r="222">
      <c r="A222" s="76" t="s">
        <v>7119</v>
      </c>
      <c r="B222" s="77" t="s">
        <v>8580</v>
      </c>
      <c r="C222" s="76" t="s">
        <v>7861</v>
      </c>
      <c r="D222" s="76" t="s">
        <v>7862</v>
      </c>
      <c r="E222" s="76" t="s">
        <v>7863</v>
      </c>
      <c r="F222" s="76" t="s">
        <v>667</v>
      </c>
      <c r="G222" s="76" t="s">
        <v>7883</v>
      </c>
      <c r="H222" s="76" t="s">
        <v>3884</v>
      </c>
      <c r="I222" s="78">
        <v>78240.0</v>
      </c>
      <c r="J222" s="78">
        <v>29.5196990967</v>
      </c>
      <c r="K222" s="78">
        <v>-98.6083984375</v>
      </c>
      <c r="L222" s="76" t="s">
        <v>7884</v>
      </c>
      <c r="M222" s="76" t="s">
        <v>7885</v>
      </c>
      <c r="N222" s="76" t="s">
        <v>7885</v>
      </c>
      <c r="O222" s="76" t="s">
        <v>7886</v>
      </c>
    </row>
    <row r="223">
      <c r="A223" s="76" t="s">
        <v>7321</v>
      </c>
      <c r="B223" s="77" t="s">
        <v>8581</v>
      </c>
      <c r="C223" s="76" t="s">
        <v>7861</v>
      </c>
      <c r="D223" s="76" t="s">
        <v>7862</v>
      </c>
      <c r="E223" s="76" t="s">
        <v>7863</v>
      </c>
      <c r="F223" s="76" t="s">
        <v>557</v>
      </c>
      <c r="G223" s="76" t="s">
        <v>8458</v>
      </c>
      <c r="H223" s="76" t="s">
        <v>8583</v>
      </c>
      <c r="I223" s="78">
        <v>36109.0</v>
      </c>
      <c r="J223" s="78">
        <v>32.391998291</v>
      </c>
      <c r="K223" s="78">
        <v>-86.2415008545</v>
      </c>
      <c r="L223" s="76" t="s">
        <v>7884</v>
      </c>
      <c r="M223" s="76" t="s">
        <v>8264</v>
      </c>
      <c r="N223" s="76" t="s">
        <v>8264</v>
      </c>
      <c r="O223" s="76" t="s">
        <v>8265</v>
      </c>
    </row>
    <row r="224">
      <c r="A224" s="76" t="s">
        <v>3660</v>
      </c>
      <c r="B224" s="77" t="s">
        <v>8584</v>
      </c>
      <c r="C224" s="76" t="s">
        <v>7861</v>
      </c>
      <c r="D224" s="76" t="s">
        <v>7862</v>
      </c>
      <c r="E224" s="76" t="s">
        <v>7863</v>
      </c>
      <c r="F224" s="76" t="s">
        <v>3668</v>
      </c>
      <c r="G224" s="76" t="s">
        <v>8278</v>
      </c>
      <c r="H224" s="76" t="s">
        <v>8585</v>
      </c>
      <c r="I224" s="78">
        <v>84041.0</v>
      </c>
      <c r="J224" s="78">
        <v>41.0713005066</v>
      </c>
      <c r="K224" s="78">
        <v>-111.98739624</v>
      </c>
      <c r="L224" s="76" t="s">
        <v>8047</v>
      </c>
      <c r="M224" s="76" t="s">
        <v>8020</v>
      </c>
      <c r="N224" s="76" t="s">
        <v>8020</v>
      </c>
      <c r="O224" s="76" t="s">
        <v>7892</v>
      </c>
    </row>
    <row r="225">
      <c r="A225" s="76" t="s">
        <v>3857</v>
      </c>
      <c r="B225" s="76" t="s">
        <v>3857</v>
      </c>
      <c r="C225" s="76" t="s">
        <v>7861</v>
      </c>
      <c r="D225" s="76" t="s">
        <v>7862</v>
      </c>
      <c r="E225" s="76" t="s">
        <v>7863</v>
      </c>
      <c r="F225" s="76" t="s">
        <v>3668</v>
      </c>
      <c r="G225" s="76" t="s">
        <v>8278</v>
      </c>
      <c r="H225" s="76" t="s">
        <v>3862</v>
      </c>
      <c r="I225" s="78">
        <v>84103.0</v>
      </c>
      <c r="J225" s="78">
        <v>40.7994995117</v>
      </c>
      <c r="K225" s="78">
        <v>-111.82849884</v>
      </c>
      <c r="L225" s="76" t="s">
        <v>8047</v>
      </c>
      <c r="M225" s="76" t="s">
        <v>8280</v>
      </c>
      <c r="N225" s="76" t="s">
        <v>8280</v>
      </c>
      <c r="O225" s="76" t="s">
        <v>8281</v>
      </c>
    </row>
    <row r="226">
      <c r="A226" s="76" t="s">
        <v>4345</v>
      </c>
      <c r="B226" s="77" t="s">
        <v>8587</v>
      </c>
      <c r="C226" s="76" t="s">
        <v>7861</v>
      </c>
      <c r="D226" s="76" t="s">
        <v>7862</v>
      </c>
      <c r="E226" s="76" t="s">
        <v>7863</v>
      </c>
      <c r="F226" s="76" t="s">
        <v>3668</v>
      </c>
      <c r="G226" s="76" t="s">
        <v>8278</v>
      </c>
      <c r="H226" s="76" t="s">
        <v>8588</v>
      </c>
      <c r="I226" s="78">
        <v>84020.0</v>
      </c>
      <c r="J226" s="78">
        <v>40.4981994629</v>
      </c>
      <c r="K226" s="78">
        <v>-111.843597412</v>
      </c>
      <c r="L226" s="76" t="s">
        <v>8047</v>
      </c>
      <c r="M226" s="76" t="s">
        <v>7891</v>
      </c>
      <c r="N226" s="76" t="s">
        <v>7891</v>
      </c>
      <c r="O226" s="76" t="s">
        <v>7892</v>
      </c>
    </row>
    <row r="227">
      <c r="A227" s="76" t="s">
        <v>6231</v>
      </c>
      <c r="B227" s="76" t="s">
        <v>6231</v>
      </c>
      <c r="C227" s="76" t="s">
        <v>7861</v>
      </c>
      <c r="D227" s="76" t="s">
        <v>7862</v>
      </c>
      <c r="E227" s="76" t="s">
        <v>7863</v>
      </c>
      <c r="F227" s="76" t="s">
        <v>576</v>
      </c>
      <c r="G227" s="76" t="s">
        <v>575</v>
      </c>
      <c r="H227" s="76" t="s">
        <v>575</v>
      </c>
      <c r="I227" s="78">
        <v>10128.0</v>
      </c>
      <c r="J227" s="78">
        <v>40.7804985046</v>
      </c>
      <c r="K227" s="78">
        <v>-73.9512023926</v>
      </c>
      <c r="L227" s="76" t="s">
        <v>7866</v>
      </c>
      <c r="M227" s="76" t="s">
        <v>8589</v>
      </c>
      <c r="N227" s="76" t="s">
        <v>8589</v>
      </c>
      <c r="O227" s="76" t="s">
        <v>8590</v>
      </c>
    </row>
    <row r="228">
      <c r="A228" s="76" t="s">
        <v>6399</v>
      </c>
      <c r="B228" s="77" t="s">
        <v>8591</v>
      </c>
      <c r="C228" s="76" t="s">
        <v>7861</v>
      </c>
      <c r="D228" s="76" t="s">
        <v>7862</v>
      </c>
      <c r="E228" s="76" t="s">
        <v>7863</v>
      </c>
      <c r="F228" s="76" t="s">
        <v>481</v>
      </c>
      <c r="G228" s="76" t="s">
        <v>8180</v>
      </c>
      <c r="H228" s="76" t="s">
        <v>8324</v>
      </c>
      <c r="I228" s="78">
        <v>66049.0</v>
      </c>
      <c r="J228" s="78">
        <v>38.9850006104</v>
      </c>
      <c r="K228" s="78">
        <v>-95.3435974121</v>
      </c>
      <c r="L228" s="76" t="s">
        <v>7884</v>
      </c>
      <c r="M228" s="76" t="s">
        <v>8264</v>
      </c>
      <c r="N228" s="76" t="s">
        <v>8264</v>
      </c>
      <c r="O228" s="76" t="s">
        <v>8593</v>
      </c>
    </row>
    <row r="229">
      <c r="A229" s="76" t="s">
        <v>465</v>
      </c>
      <c r="B229" s="77" t="s">
        <v>8594</v>
      </c>
      <c r="C229" s="76" t="s">
        <v>7861</v>
      </c>
      <c r="D229" s="76" t="s">
        <v>7862</v>
      </c>
      <c r="E229" s="76" t="s">
        <v>7863</v>
      </c>
      <c r="F229" s="76" t="s">
        <v>2514</v>
      </c>
      <c r="G229" s="76" t="s">
        <v>8595</v>
      </c>
      <c r="H229" s="76" t="s">
        <v>8596</v>
      </c>
      <c r="I229" s="78">
        <v>71111.0</v>
      </c>
      <c r="J229" s="78">
        <v>32.5694999695</v>
      </c>
      <c r="K229" s="78">
        <v>-93.6922988892</v>
      </c>
      <c r="L229" s="76" t="s">
        <v>7884</v>
      </c>
      <c r="M229" s="76" t="s">
        <v>8597</v>
      </c>
      <c r="N229" s="76" t="s">
        <v>8597</v>
      </c>
      <c r="O229" s="76" t="s">
        <v>8598</v>
      </c>
    </row>
    <row r="230">
      <c r="A230" s="76" t="s">
        <v>604</v>
      </c>
      <c r="B230" s="77" t="s">
        <v>8599</v>
      </c>
      <c r="C230" s="76" t="s">
        <v>7861</v>
      </c>
      <c r="D230" s="76" t="s">
        <v>7862</v>
      </c>
      <c r="E230" s="76" t="s">
        <v>7863</v>
      </c>
      <c r="F230" s="76" t="s">
        <v>470</v>
      </c>
      <c r="G230" s="76" t="s">
        <v>7918</v>
      </c>
      <c r="H230" s="76" t="s">
        <v>469</v>
      </c>
      <c r="I230" s="78">
        <v>22314.0</v>
      </c>
      <c r="J230" s="78">
        <v>38.8156013489</v>
      </c>
      <c r="K230" s="78">
        <v>-77.0453033447</v>
      </c>
      <c r="L230" s="76" t="s">
        <v>7866</v>
      </c>
      <c r="M230" s="76" t="s">
        <v>7891</v>
      </c>
      <c r="N230" s="76" t="s">
        <v>7891</v>
      </c>
      <c r="O230" s="76" t="s">
        <v>7892</v>
      </c>
    </row>
    <row r="231">
      <c r="A231" s="76" t="s">
        <v>613</v>
      </c>
      <c r="B231" s="77" t="s">
        <v>8601</v>
      </c>
      <c r="C231" s="76" t="s">
        <v>7861</v>
      </c>
      <c r="D231" s="76" t="s">
        <v>7862</v>
      </c>
      <c r="E231" s="76" t="s">
        <v>7863</v>
      </c>
      <c r="F231" s="76" t="s">
        <v>470</v>
      </c>
      <c r="G231" s="76" t="s">
        <v>7918</v>
      </c>
      <c r="H231" s="76" t="s">
        <v>1711</v>
      </c>
      <c r="I231" s="78">
        <v>22201.0</v>
      </c>
      <c r="J231" s="78">
        <v>38.8865013123</v>
      </c>
      <c r="K231" s="78">
        <v>-77.0969009399</v>
      </c>
      <c r="L231" s="76" t="s">
        <v>7866</v>
      </c>
      <c r="M231" s="76" t="s">
        <v>7867</v>
      </c>
      <c r="N231" s="76" t="s">
        <v>7867</v>
      </c>
      <c r="O231" s="76" t="s">
        <v>7868</v>
      </c>
    </row>
    <row r="232">
      <c r="A232" s="76" t="s">
        <v>935</v>
      </c>
      <c r="B232" s="77" t="s">
        <v>8602</v>
      </c>
      <c r="C232" s="76" t="s">
        <v>7861</v>
      </c>
      <c r="D232" s="76" t="s">
        <v>7862</v>
      </c>
      <c r="E232" s="76" t="s">
        <v>7863</v>
      </c>
      <c r="F232" s="76" t="s">
        <v>470</v>
      </c>
      <c r="G232" s="76" t="s">
        <v>7918</v>
      </c>
      <c r="H232" s="76" t="s">
        <v>8603</v>
      </c>
      <c r="I232" s="78">
        <v>22102.0</v>
      </c>
      <c r="J232" s="78">
        <v>38.9499015808</v>
      </c>
      <c r="K232" s="78">
        <v>-77.2222976685</v>
      </c>
      <c r="L232" s="76" t="s">
        <v>7866</v>
      </c>
      <c r="M232" s="76" t="s">
        <v>7940</v>
      </c>
      <c r="N232" s="76" t="s">
        <v>7940</v>
      </c>
      <c r="O232" s="76" t="s">
        <v>7941</v>
      </c>
    </row>
    <row r="233">
      <c r="A233" s="76" t="s">
        <v>1000</v>
      </c>
      <c r="B233" s="77" t="s">
        <v>8604</v>
      </c>
      <c r="C233" s="76" t="s">
        <v>7861</v>
      </c>
      <c r="D233" s="76" t="s">
        <v>7862</v>
      </c>
      <c r="E233" s="76" t="s">
        <v>7863</v>
      </c>
      <c r="F233" s="76" t="s">
        <v>470</v>
      </c>
      <c r="G233" s="76" t="s">
        <v>7918</v>
      </c>
      <c r="H233" s="76" t="s">
        <v>8367</v>
      </c>
      <c r="I233" s="78">
        <v>22902.0</v>
      </c>
      <c r="J233" s="78">
        <v>37.9538993835</v>
      </c>
      <c r="K233" s="78">
        <v>-78.3583984375</v>
      </c>
      <c r="L233" s="76" t="s">
        <v>7866</v>
      </c>
      <c r="M233" s="76" t="s">
        <v>8020</v>
      </c>
      <c r="N233" s="76" t="s">
        <v>8020</v>
      </c>
      <c r="O233" s="76" t="s">
        <v>7892</v>
      </c>
    </row>
    <row r="234">
      <c r="A234" s="76" t="s">
        <v>1155</v>
      </c>
      <c r="B234" s="77" t="s">
        <v>8605</v>
      </c>
      <c r="C234" s="76" t="s">
        <v>7861</v>
      </c>
      <c r="D234" s="76" t="s">
        <v>7862</v>
      </c>
      <c r="E234" s="76" t="s">
        <v>7863</v>
      </c>
      <c r="F234" s="76" t="s">
        <v>470</v>
      </c>
      <c r="G234" s="76" t="s">
        <v>7918</v>
      </c>
      <c r="H234" s="76" t="s">
        <v>8606</v>
      </c>
      <c r="I234" s="78">
        <v>22602.0</v>
      </c>
      <c r="J234" s="78">
        <v>39.1492004395</v>
      </c>
      <c r="K234" s="78">
        <v>-78.2779998779</v>
      </c>
      <c r="L234" s="76" t="s">
        <v>7866</v>
      </c>
      <c r="M234" s="76" t="s">
        <v>7891</v>
      </c>
      <c r="N234" s="76" t="s">
        <v>7891</v>
      </c>
      <c r="O234" s="76" t="s">
        <v>7892</v>
      </c>
    </row>
    <row r="235">
      <c r="A235" s="76" t="s">
        <v>1507</v>
      </c>
      <c r="B235" s="77" t="s">
        <v>8607</v>
      </c>
      <c r="C235" s="76" t="s">
        <v>7861</v>
      </c>
      <c r="D235" s="76" t="s">
        <v>7862</v>
      </c>
      <c r="E235" s="76" t="s">
        <v>7863</v>
      </c>
      <c r="F235" s="76" t="s">
        <v>470</v>
      </c>
      <c r="G235" s="76" t="s">
        <v>7918</v>
      </c>
      <c r="H235" s="76" t="s">
        <v>1711</v>
      </c>
      <c r="I235" s="78">
        <v>22201.0</v>
      </c>
      <c r="J235" s="78">
        <v>38.8865013123</v>
      </c>
      <c r="K235" s="78">
        <v>-77.0969009399</v>
      </c>
      <c r="L235" s="76" t="s">
        <v>7866</v>
      </c>
      <c r="M235" s="76" t="s">
        <v>7867</v>
      </c>
      <c r="N235" s="76" t="s">
        <v>7867</v>
      </c>
      <c r="O235" s="76" t="s">
        <v>7868</v>
      </c>
    </row>
    <row r="236">
      <c r="A236" s="76" t="s">
        <v>1707</v>
      </c>
      <c r="B236" s="77" t="s">
        <v>8608</v>
      </c>
      <c r="C236" s="76" t="s">
        <v>7861</v>
      </c>
      <c r="D236" s="76" t="s">
        <v>7862</v>
      </c>
      <c r="E236" s="76" t="s">
        <v>7863</v>
      </c>
      <c r="F236" s="76" t="s">
        <v>646</v>
      </c>
      <c r="G236" s="76" t="s">
        <v>8081</v>
      </c>
      <c r="H236" s="76" t="s">
        <v>5772</v>
      </c>
      <c r="I236" s="78">
        <v>20910.0</v>
      </c>
      <c r="J236" s="78">
        <v>39.0046005249</v>
      </c>
      <c r="K236" s="78">
        <v>-77.0369033813</v>
      </c>
      <c r="L236" s="76" t="s">
        <v>7866</v>
      </c>
      <c r="M236" s="76" t="s">
        <v>7867</v>
      </c>
      <c r="N236" s="76" t="s">
        <v>7867</v>
      </c>
      <c r="O236" s="76" t="s">
        <v>7868</v>
      </c>
    </row>
    <row r="237">
      <c r="A237" s="76" t="s">
        <v>1721</v>
      </c>
      <c r="B237" s="77" t="s">
        <v>8609</v>
      </c>
      <c r="C237" s="76" t="s">
        <v>7861</v>
      </c>
      <c r="D237" s="76" t="s">
        <v>7862</v>
      </c>
      <c r="E237" s="76" t="s">
        <v>7863</v>
      </c>
      <c r="F237" s="76" t="s">
        <v>470</v>
      </c>
      <c r="G237" s="76" t="s">
        <v>7918</v>
      </c>
      <c r="H237" s="76" t="s">
        <v>1711</v>
      </c>
      <c r="I237" s="78">
        <v>22206.0</v>
      </c>
      <c r="J237" s="78">
        <v>38.8442001343</v>
      </c>
      <c r="K237" s="78">
        <v>-77.0885009766</v>
      </c>
      <c r="L237" s="76" t="s">
        <v>7866</v>
      </c>
      <c r="M237" s="76" t="s">
        <v>8300</v>
      </c>
      <c r="N237" s="76" t="s">
        <v>8300</v>
      </c>
      <c r="O237" s="76" t="s">
        <v>7868</v>
      </c>
    </row>
    <row r="238">
      <c r="A238" s="76" t="s">
        <v>2081</v>
      </c>
      <c r="B238" s="77" t="s">
        <v>8610</v>
      </c>
      <c r="C238" s="76" t="s">
        <v>7861</v>
      </c>
      <c r="D238" s="76" t="s">
        <v>7862</v>
      </c>
      <c r="E238" s="76" t="s">
        <v>7863</v>
      </c>
      <c r="F238" s="76" t="s">
        <v>470</v>
      </c>
      <c r="G238" s="76" t="s">
        <v>7918</v>
      </c>
      <c r="H238" s="76" t="s">
        <v>8606</v>
      </c>
      <c r="I238" s="78">
        <v>22602.0</v>
      </c>
      <c r="J238" s="78">
        <v>39.1492004395</v>
      </c>
      <c r="K238" s="78">
        <v>-78.2779998779</v>
      </c>
      <c r="L238" s="76" t="s">
        <v>7866</v>
      </c>
      <c r="M238" s="76" t="s">
        <v>8611</v>
      </c>
      <c r="N238" s="76" t="s">
        <v>8611</v>
      </c>
      <c r="O238" s="76" t="s">
        <v>8408</v>
      </c>
    </row>
    <row r="239">
      <c r="A239" s="76" t="s">
        <v>3457</v>
      </c>
      <c r="B239" s="77" t="s">
        <v>8612</v>
      </c>
      <c r="C239" s="76" t="s">
        <v>7861</v>
      </c>
      <c r="D239" s="76" t="s">
        <v>7862</v>
      </c>
      <c r="E239" s="76" t="s">
        <v>7863</v>
      </c>
      <c r="F239" s="76" t="s">
        <v>470</v>
      </c>
      <c r="G239" s="76" t="s">
        <v>7918</v>
      </c>
      <c r="H239" s="76" t="s">
        <v>8542</v>
      </c>
      <c r="I239" s="78">
        <v>23456.0</v>
      </c>
      <c r="J239" s="78">
        <v>36.6753005981</v>
      </c>
      <c r="K239" s="78">
        <v>-75.9160995483</v>
      </c>
      <c r="L239" s="76" t="s">
        <v>7866</v>
      </c>
      <c r="M239" s="76" t="s">
        <v>7940</v>
      </c>
      <c r="N239" s="76" t="s">
        <v>7940</v>
      </c>
      <c r="O239" s="76" t="s">
        <v>7941</v>
      </c>
    </row>
    <row r="240">
      <c r="A240" s="76" t="s">
        <v>3762</v>
      </c>
      <c r="B240" s="77" t="s">
        <v>8613</v>
      </c>
      <c r="C240" s="76" t="s">
        <v>7861</v>
      </c>
      <c r="D240" s="76" t="s">
        <v>7862</v>
      </c>
      <c r="E240" s="76" t="s">
        <v>7863</v>
      </c>
      <c r="F240" s="76" t="s">
        <v>470</v>
      </c>
      <c r="G240" s="76" t="s">
        <v>7918</v>
      </c>
      <c r="H240" s="76" t="s">
        <v>8614</v>
      </c>
      <c r="I240" s="78">
        <v>24018.0</v>
      </c>
      <c r="J240" s="78">
        <v>37.214099884</v>
      </c>
      <c r="K240" s="78">
        <v>-80.0625</v>
      </c>
      <c r="L240" s="76" t="s">
        <v>7866</v>
      </c>
      <c r="M240" s="76" t="s">
        <v>7940</v>
      </c>
      <c r="N240" s="76" t="s">
        <v>7940</v>
      </c>
      <c r="O240" s="76" t="s">
        <v>7941</v>
      </c>
    </row>
    <row r="241">
      <c r="A241" s="76" t="s">
        <v>3778</v>
      </c>
      <c r="B241" s="77" t="s">
        <v>8615</v>
      </c>
      <c r="C241" s="76" t="s">
        <v>7861</v>
      </c>
      <c r="D241" s="76" t="s">
        <v>7862</v>
      </c>
      <c r="E241" s="76" t="s">
        <v>7863</v>
      </c>
      <c r="F241" s="76" t="s">
        <v>597</v>
      </c>
      <c r="G241" s="76" t="s">
        <v>8036</v>
      </c>
      <c r="H241" s="76" t="s">
        <v>8037</v>
      </c>
      <c r="I241" s="78">
        <v>20521.0</v>
      </c>
      <c r="J241" s="78">
        <v>38.8932991028</v>
      </c>
      <c r="K241" s="78">
        <v>-77.0146026611</v>
      </c>
      <c r="L241" s="76" t="s">
        <v>7866</v>
      </c>
      <c r="M241" s="76" t="s">
        <v>8616</v>
      </c>
      <c r="N241" s="76" t="s">
        <v>8616</v>
      </c>
      <c r="O241" s="76" t="s">
        <v>8617</v>
      </c>
    </row>
    <row r="242">
      <c r="A242" s="76" t="s">
        <v>3831</v>
      </c>
      <c r="B242" s="77" t="s">
        <v>8618</v>
      </c>
      <c r="C242" s="76" t="s">
        <v>7861</v>
      </c>
      <c r="D242" s="76" t="s">
        <v>7862</v>
      </c>
      <c r="E242" s="76" t="s">
        <v>7863</v>
      </c>
      <c r="F242" s="76" t="s">
        <v>470</v>
      </c>
      <c r="G242" s="76" t="s">
        <v>7918</v>
      </c>
      <c r="H242" s="76" t="s">
        <v>8619</v>
      </c>
      <c r="I242" s="78">
        <v>23502.0</v>
      </c>
      <c r="J242" s="78">
        <v>36.8568992615</v>
      </c>
      <c r="K242" s="78">
        <v>-76.2124023438</v>
      </c>
      <c r="L242" s="76" t="s">
        <v>7866</v>
      </c>
      <c r="M242" s="76" t="s">
        <v>8300</v>
      </c>
      <c r="N242" s="76" t="s">
        <v>8300</v>
      </c>
      <c r="O242" s="76" t="s">
        <v>7868</v>
      </c>
    </row>
    <row r="243">
      <c r="A243" s="76" t="s">
        <v>3841</v>
      </c>
      <c r="B243" s="77" t="s">
        <v>8620</v>
      </c>
      <c r="C243" s="76" t="s">
        <v>7861</v>
      </c>
      <c r="D243" s="76" t="s">
        <v>7862</v>
      </c>
      <c r="E243" s="76" t="s">
        <v>7863</v>
      </c>
      <c r="F243" s="76" t="s">
        <v>470</v>
      </c>
      <c r="G243" s="76" t="s">
        <v>7918</v>
      </c>
      <c r="H243" s="76" t="s">
        <v>8619</v>
      </c>
      <c r="I243" s="78">
        <v>23504.0</v>
      </c>
      <c r="J243" s="78">
        <v>36.8634986877</v>
      </c>
      <c r="K243" s="78">
        <v>-76.262298584</v>
      </c>
      <c r="L243" s="76" t="s">
        <v>7866</v>
      </c>
      <c r="M243" s="76" t="s">
        <v>8300</v>
      </c>
      <c r="N243" s="76" t="s">
        <v>8300</v>
      </c>
      <c r="O243" s="76" t="s">
        <v>7868</v>
      </c>
    </row>
    <row r="244">
      <c r="A244" s="76" t="s">
        <v>4059</v>
      </c>
      <c r="B244" s="77" t="s">
        <v>8621</v>
      </c>
      <c r="C244" s="76" t="s">
        <v>7861</v>
      </c>
      <c r="D244" s="76" t="s">
        <v>7862</v>
      </c>
      <c r="E244" s="76" t="s">
        <v>7863</v>
      </c>
      <c r="F244" s="76" t="s">
        <v>774</v>
      </c>
      <c r="G244" s="76" t="s">
        <v>7898</v>
      </c>
      <c r="H244" s="76" t="s">
        <v>8622</v>
      </c>
      <c r="I244" s="78">
        <v>28115.0</v>
      </c>
      <c r="J244" s="78">
        <v>35.5890007019</v>
      </c>
      <c r="K244" s="78">
        <v>-80.7679977417</v>
      </c>
      <c r="L244" s="76" t="s">
        <v>7866</v>
      </c>
      <c r="M244" s="76" t="s">
        <v>8589</v>
      </c>
      <c r="N244" s="76" t="s">
        <v>8589</v>
      </c>
      <c r="O244" s="76" t="s">
        <v>8590</v>
      </c>
    </row>
    <row r="245">
      <c r="A245" s="76" t="s">
        <v>4733</v>
      </c>
      <c r="B245" s="77" t="s">
        <v>8623</v>
      </c>
      <c r="C245" s="76" t="s">
        <v>7861</v>
      </c>
      <c r="D245" s="76" t="s">
        <v>7862</v>
      </c>
      <c r="E245" s="76" t="s">
        <v>7863</v>
      </c>
      <c r="F245" s="76" t="s">
        <v>470</v>
      </c>
      <c r="G245" s="76" t="s">
        <v>7918</v>
      </c>
      <c r="H245" s="76" t="s">
        <v>8619</v>
      </c>
      <c r="I245" s="78">
        <v>23513.0</v>
      </c>
      <c r="J245" s="78">
        <v>36.8894996643</v>
      </c>
      <c r="K245" s="78">
        <v>-76.2342987061</v>
      </c>
      <c r="L245" s="76" t="s">
        <v>7866</v>
      </c>
      <c r="M245" s="76" t="s">
        <v>7940</v>
      </c>
      <c r="N245" s="76" t="s">
        <v>7940</v>
      </c>
      <c r="O245" s="76" t="s">
        <v>7941</v>
      </c>
    </row>
    <row r="246">
      <c r="A246" s="76" t="s">
        <v>4769</v>
      </c>
      <c r="B246" s="76" t="s">
        <v>4769</v>
      </c>
      <c r="C246" s="76" t="s">
        <v>7861</v>
      </c>
      <c r="D246" s="76" t="s">
        <v>7862</v>
      </c>
      <c r="E246" s="76" t="s">
        <v>7863</v>
      </c>
      <c r="F246" s="76" t="s">
        <v>576</v>
      </c>
      <c r="G246" s="76" t="s">
        <v>575</v>
      </c>
      <c r="H246" s="76" t="s">
        <v>8624</v>
      </c>
      <c r="I246" s="78">
        <v>14810.0</v>
      </c>
      <c r="J246" s="78">
        <v>42.3628997803</v>
      </c>
      <c r="K246" s="78">
        <v>-77.3538970947</v>
      </c>
      <c r="L246" s="76" t="s">
        <v>7866</v>
      </c>
      <c r="M246" s="76" t="s">
        <v>8625</v>
      </c>
      <c r="N246" s="76" t="s">
        <v>8625</v>
      </c>
      <c r="O246" s="76" t="s">
        <v>8626</v>
      </c>
    </row>
    <row r="247">
      <c r="A247" s="76" t="s">
        <v>4780</v>
      </c>
      <c r="B247" s="77" t="s">
        <v>8627</v>
      </c>
      <c r="C247" s="76" t="s">
        <v>7861</v>
      </c>
      <c r="D247" s="76" t="s">
        <v>7862</v>
      </c>
      <c r="E247" s="76" t="s">
        <v>7863</v>
      </c>
      <c r="F247" s="76" t="s">
        <v>470</v>
      </c>
      <c r="G247" s="76" t="s">
        <v>7918</v>
      </c>
      <c r="H247" s="76" t="s">
        <v>8367</v>
      </c>
      <c r="I247" s="78">
        <v>22902.0</v>
      </c>
      <c r="J247" s="78">
        <v>37.9538993835</v>
      </c>
      <c r="K247" s="78">
        <v>-78.3583984375</v>
      </c>
      <c r="L247" s="76" t="s">
        <v>7866</v>
      </c>
      <c r="M247" s="76" t="s">
        <v>8010</v>
      </c>
      <c r="N247" s="76" t="s">
        <v>8010</v>
      </c>
      <c r="O247" s="76" t="s">
        <v>8368</v>
      </c>
    </row>
    <row r="248">
      <c r="A248" s="76" t="s">
        <v>4788</v>
      </c>
      <c r="B248" s="77" t="s">
        <v>8628</v>
      </c>
      <c r="C248" s="76" t="s">
        <v>7861</v>
      </c>
      <c r="D248" s="76" t="s">
        <v>7862</v>
      </c>
      <c r="E248" s="76" t="s">
        <v>7863</v>
      </c>
      <c r="F248" s="76" t="s">
        <v>330</v>
      </c>
      <c r="G248" s="76" t="s">
        <v>8050</v>
      </c>
      <c r="H248" s="76" t="s">
        <v>8095</v>
      </c>
      <c r="I248" s="78">
        <v>17201.0</v>
      </c>
      <c r="J248" s="78">
        <v>39.9319992065</v>
      </c>
      <c r="K248" s="78">
        <v>-77.7069015503</v>
      </c>
      <c r="L248" s="76" t="s">
        <v>7866</v>
      </c>
      <c r="M248" s="76" t="s">
        <v>8630</v>
      </c>
      <c r="N248" s="76" t="s">
        <v>8630</v>
      </c>
      <c r="O248" s="76" t="s">
        <v>8631</v>
      </c>
    </row>
    <row r="249">
      <c r="A249" s="76" t="s">
        <v>4885</v>
      </c>
      <c r="B249" s="76" t="s">
        <v>4885</v>
      </c>
      <c r="C249" s="76" t="s">
        <v>7861</v>
      </c>
      <c r="D249" s="76" t="s">
        <v>7862</v>
      </c>
      <c r="E249" s="76" t="s">
        <v>7863</v>
      </c>
      <c r="F249" s="76" t="s">
        <v>330</v>
      </c>
      <c r="G249" s="76" t="s">
        <v>8050</v>
      </c>
      <c r="H249" s="76" t="s">
        <v>8051</v>
      </c>
      <c r="I249" s="78">
        <v>19107.0</v>
      </c>
      <c r="J249" s="78">
        <v>39.9523010254</v>
      </c>
      <c r="K249" s="78">
        <v>-75.1638031006</v>
      </c>
      <c r="L249" s="76" t="s">
        <v>7866</v>
      </c>
      <c r="M249" s="76" t="s">
        <v>8152</v>
      </c>
      <c r="N249" s="76" t="s">
        <v>8152</v>
      </c>
      <c r="O249" s="76" t="s">
        <v>8153</v>
      </c>
    </row>
    <row r="250">
      <c r="A250" s="76" t="s">
        <v>5123</v>
      </c>
      <c r="B250" s="77" t="s">
        <v>8632</v>
      </c>
      <c r="C250" s="76" t="s">
        <v>7861</v>
      </c>
      <c r="D250" s="76" t="s">
        <v>7862</v>
      </c>
      <c r="E250" s="76" t="s">
        <v>7863</v>
      </c>
      <c r="F250" s="76" t="s">
        <v>470</v>
      </c>
      <c r="G250" s="76" t="s">
        <v>7918</v>
      </c>
      <c r="H250" s="76" t="s">
        <v>8634</v>
      </c>
      <c r="I250" s="78">
        <v>24073.0</v>
      </c>
      <c r="J250" s="78">
        <v>37.1035003662</v>
      </c>
      <c r="K250" s="78">
        <v>-80.4207000732</v>
      </c>
      <c r="L250" s="76" t="s">
        <v>7866</v>
      </c>
      <c r="M250" s="76" t="s">
        <v>8300</v>
      </c>
      <c r="N250" s="76" t="s">
        <v>8300</v>
      </c>
      <c r="O250" s="76" t="s">
        <v>7868</v>
      </c>
    </row>
    <row r="251">
      <c r="A251" s="76" t="s">
        <v>5197</v>
      </c>
      <c r="B251" s="77" t="s">
        <v>8635</v>
      </c>
      <c r="C251" s="76" t="s">
        <v>7861</v>
      </c>
      <c r="D251" s="76" t="s">
        <v>7862</v>
      </c>
      <c r="E251" s="76" t="s">
        <v>7863</v>
      </c>
      <c r="F251" s="76" t="s">
        <v>695</v>
      </c>
      <c r="G251" s="76" t="s">
        <v>8067</v>
      </c>
      <c r="H251" s="76" t="s">
        <v>8636</v>
      </c>
      <c r="I251" s="78">
        <v>7650.0</v>
      </c>
      <c r="J251" s="78">
        <v>40.8460998535</v>
      </c>
      <c r="K251" s="78">
        <v>-73.9952011108</v>
      </c>
      <c r="L251" s="76" t="s">
        <v>7866</v>
      </c>
      <c r="M251" s="76" t="s">
        <v>7880</v>
      </c>
      <c r="N251" s="76" t="s">
        <v>7880</v>
      </c>
      <c r="O251" s="76" t="s">
        <v>7881</v>
      </c>
    </row>
    <row r="252">
      <c r="A252" s="76" t="s">
        <v>5210</v>
      </c>
      <c r="B252" s="76" t="s">
        <v>5210</v>
      </c>
      <c r="C252" s="76" t="s">
        <v>7861</v>
      </c>
      <c r="D252" s="76" t="s">
        <v>7862</v>
      </c>
      <c r="E252" s="76" t="s">
        <v>7863</v>
      </c>
      <c r="F252" s="76" t="s">
        <v>2692</v>
      </c>
      <c r="G252" s="76" t="s">
        <v>8443</v>
      </c>
      <c r="H252" s="76" t="s">
        <v>8637</v>
      </c>
      <c r="I252" s="78">
        <v>86442.0</v>
      </c>
      <c r="J252" s="78">
        <v>35.0900001526</v>
      </c>
      <c r="K252" s="78">
        <v>-114.573600769</v>
      </c>
      <c r="L252" s="76" t="s">
        <v>8445</v>
      </c>
      <c r="M252" s="76" t="s">
        <v>8597</v>
      </c>
      <c r="N252" s="76" t="s">
        <v>8597</v>
      </c>
      <c r="O252" s="76" t="s">
        <v>8598</v>
      </c>
    </row>
    <row r="253">
      <c r="A253" s="76" t="s">
        <v>5385</v>
      </c>
      <c r="B253" s="77" t="s">
        <v>8639</v>
      </c>
      <c r="C253" s="76" t="s">
        <v>7861</v>
      </c>
      <c r="D253" s="76" t="s">
        <v>7862</v>
      </c>
      <c r="E253" s="76" t="s">
        <v>7863</v>
      </c>
      <c r="F253" s="76" t="s">
        <v>470</v>
      </c>
      <c r="G253" s="76" t="s">
        <v>7918</v>
      </c>
      <c r="H253" s="76" t="s">
        <v>8619</v>
      </c>
      <c r="I253" s="78">
        <v>23502.0</v>
      </c>
      <c r="J253" s="78">
        <v>36.8568992615</v>
      </c>
      <c r="K253" s="78">
        <v>-76.2124023438</v>
      </c>
      <c r="L253" s="76" t="s">
        <v>7866</v>
      </c>
      <c r="M253" s="76" t="s">
        <v>7940</v>
      </c>
      <c r="N253" s="76" t="s">
        <v>7940</v>
      </c>
      <c r="O253" s="76" t="s">
        <v>7941</v>
      </c>
    </row>
    <row r="254">
      <c r="A254" s="76" t="s">
        <v>5465</v>
      </c>
      <c r="B254" s="76" t="s">
        <v>5465</v>
      </c>
      <c r="C254" s="76" t="s">
        <v>7861</v>
      </c>
      <c r="D254" s="76" t="s">
        <v>7862</v>
      </c>
      <c r="E254" s="76" t="s">
        <v>7863</v>
      </c>
      <c r="F254" s="76" t="s">
        <v>470</v>
      </c>
      <c r="G254" s="76" t="s">
        <v>7918</v>
      </c>
      <c r="H254" s="76" t="s">
        <v>8640</v>
      </c>
      <c r="I254" s="78">
        <v>20180.0</v>
      </c>
      <c r="J254" s="78">
        <v>39.268699646</v>
      </c>
      <c r="K254" s="78">
        <v>-77.6305007935</v>
      </c>
      <c r="L254" s="76" t="s">
        <v>7866</v>
      </c>
      <c r="M254" s="76" t="s">
        <v>8641</v>
      </c>
      <c r="N254" s="76" t="s">
        <v>8641</v>
      </c>
      <c r="O254" s="76" t="s">
        <v>8642</v>
      </c>
    </row>
    <row r="255">
      <c r="A255" s="76" t="s">
        <v>6300</v>
      </c>
      <c r="B255" s="77" t="s">
        <v>8643</v>
      </c>
      <c r="C255" s="76" t="s">
        <v>7861</v>
      </c>
      <c r="D255" s="76" t="s">
        <v>7862</v>
      </c>
      <c r="E255" s="76" t="s">
        <v>7863</v>
      </c>
      <c r="F255" s="76" t="s">
        <v>470</v>
      </c>
      <c r="G255" s="76" t="s">
        <v>7918</v>
      </c>
      <c r="H255" s="76" t="s">
        <v>8644</v>
      </c>
      <c r="I255" s="78">
        <v>20165.0</v>
      </c>
      <c r="J255" s="78">
        <v>39.0456008911</v>
      </c>
      <c r="K255" s="78">
        <v>-77.3852996826</v>
      </c>
      <c r="L255" s="76" t="s">
        <v>7866</v>
      </c>
      <c r="M255" s="76" t="s">
        <v>7867</v>
      </c>
      <c r="N255" s="76" t="s">
        <v>7867</v>
      </c>
      <c r="O255" s="76" t="s">
        <v>7868</v>
      </c>
    </row>
    <row r="256">
      <c r="A256" s="76" t="s">
        <v>6529</v>
      </c>
      <c r="B256" s="77" t="s">
        <v>8645</v>
      </c>
      <c r="C256" s="76" t="s">
        <v>7861</v>
      </c>
      <c r="D256" s="76" t="s">
        <v>7862</v>
      </c>
      <c r="E256" s="76" t="s">
        <v>7863</v>
      </c>
      <c r="F256" s="76" t="s">
        <v>1313</v>
      </c>
      <c r="G256" s="76" t="s">
        <v>8646</v>
      </c>
      <c r="H256" s="76" t="s">
        <v>8647</v>
      </c>
      <c r="I256" s="78">
        <v>26241.0</v>
      </c>
      <c r="J256" s="78">
        <v>38.9142990112</v>
      </c>
      <c r="K256" s="78">
        <v>-79.8406982422</v>
      </c>
      <c r="L256" s="76" t="s">
        <v>7866</v>
      </c>
      <c r="M256" s="76" t="s">
        <v>8597</v>
      </c>
      <c r="N256" s="76" t="s">
        <v>8597</v>
      </c>
      <c r="O256" s="76" t="s">
        <v>8598</v>
      </c>
    </row>
    <row r="257">
      <c r="A257" s="76" t="s">
        <v>6606</v>
      </c>
      <c r="B257" s="77" t="s">
        <v>8648</v>
      </c>
      <c r="C257" s="76" t="s">
        <v>7861</v>
      </c>
      <c r="D257" s="76" t="s">
        <v>7862</v>
      </c>
      <c r="E257" s="76" t="s">
        <v>7863</v>
      </c>
      <c r="F257" s="76" t="s">
        <v>470</v>
      </c>
      <c r="G257" s="76" t="s">
        <v>7918</v>
      </c>
      <c r="H257" s="76" t="s">
        <v>8649</v>
      </c>
      <c r="I257" s="78">
        <v>20132.0</v>
      </c>
      <c r="J257" s="78">
        <v>39.179599762</v>
      </c>
      <c r="K257" s="78">
        <v>-77.7325973511</v>
      </c>
      <c r="L257" s="76" t="s">
        <v>7866</v>
      </c>
      <c r="M257" s="76" t="s">
        <v>8650</v>
      </c>
      <c r="N257" s="76" t="s">
        <v>8641</v>
      </c>
      <c r="O257" s="76" t="s">
        <v>8642</v>
      </c>
    </row>
    <row r="258">
      <c r="A258" s="76" t="s">
        <v>6622</v>
      </c>
      <c r="B258" s="77" t="s">
        <v>8651</v>
      </c>
      <c r="C258" s="76" t="s">
        <v>7861</v>
      </c>
      <c r="D258" s="76" t="s">
        <v>7862</v>
      </c>
      <c r="E258" s="76" t="s">
        <v>7863</v>
      </c>
      <c r="F258" s="76" t="s">
        <v>513</v>
      </c>
      <c r="G258" s="76" t="s">
        <v>8074</v>
      </c>
      <c r="H258" s="76" t="s">
        <v>8653</v>
      </c>
      <c r="I258" s="78">
        <v>30064.0</v>
      </c>
      <c r="J258" s="78">
        <v>33.92029953</v>
      </c>
      <c r="K258" s="78">
        <v>-84.6179962158</v>
      </c>
      <c r="L258" s="76" t="s">
        <v>7866</v>
      </c>
      <c r="M258" s="76" t="s">
        <v>7891</v>
      </c>
      <c r="N258" s="76" t="s">
        <v>7891</v>
      </c>
      <c r="O258" s="76" t="s">
        <v>7892</v>
      </c>
    </row>
    <row r="259">
      <c r="A259" s="76" t="s">
        <v>6875</v>
      </c>
      <c r="B259" s="76" t="s">
        <v>6875</v>
      </c>
      <c r="C259" s="76" t="s">
        <v>7861</v>
      </c>
      <c r="D259" s="76" t="s">
        <v>7862</v>
      </c>
      <c r="E259" s="76" t="s">
        <v>7863</v>
      </c>
      <c r="F259" s="76" t="s">
        <v>1313</v>
      </c>
      <c r="G259" s="76" t="s">
        <v>8646</v>
      </c>
      <c r="H259" s="76" t="s">
        <v>8654</v>
      </c>
      <c r="I259" s="78">
        <v>25411.0</v>
      </c>
      <c r="J259" s="78">
        <v>39.543598175</v>
      </c>
      <c r="K259" s="78">
        <v>-78.2139968872</v>
      </c>
      <c r="L259" s="76" t="s">
        <v>7866</v>
      </c>
      <c r="M259" s="76" t="s">
        <v>8655</v>
      </c>
      <c r="N259" s="76" t="s">
        <v>8655</v>
      </c>
      <c r="O259" s="76" t="s">
        <v>8271</v>
      </c>
    </row>
    <row r="260">
      <c r="A260" s="76" t="s">
        <v>7073</v>
      </c>
      <c r="B260" s="77" t="s">
        <v>8656</v>
      </c>
      <c r="C260" s="76" t="s">
        <v>7861</v>
      </c>
      <c r="D260" s="76" t="s">
        <v>7862</v>
      </c>
      <c r="E260" s="76" t="s">
        <v>7863</v>
      </c>
      <c r="F260" s="76" t="s">
        <v>330</v>
      </c>
      <c r="G260" s="76" t="s">
        <v>8050</v>
      </c>
      <c r="H260" s="76" t="s">
        <v>8657</v>
      </c>
      <c r="I260" s="78">
        <v>15370.0</v>
      </c>
      <c r="J260" s="78">
        <v>39.8916015625</v>
      </c>
      <c r="K260" s="78">
        <v>-80.1780014038</v>
      </c>
      <c r="L260" s="76" t="s">
        <v>7866</v>
      </c>
      <c r="M260" s="76" t="s">
        <v>7891</v>
      </c>
      <c r="N260" s="76" t="s">
        <v>7891</v>
      </c>
      <c r="O260" s="76" t="s">
        <v>7892</v>
      </c>
    </row>
    <row r="261">
      <c r="A261" s="76" t="s">
        <v>7134</v>
      </c>
      <c r="B261" s="77" t="s">
        <v>8659</v>
      </c>
      <c r="C261" s="76" t="s">
        <v>7861</v>
      </c>
      <c r="D261" s="76" t="s">
        <v>7862</v>
      </c>
      <c r="E261" s="76" t="s">
        <v>7863</v>
      </c>
      <c r="F261" s="76" t="s">
        <v>774</v>
      </c>
      <c r="G261" s="76" t="s">
        <v>7898</v>
      </c>
      <c r="H261" s="76" t="s">
        <v>8660</v>
      </c>
      <c r="I261" s="78">
        <v>28001.0</v>
      </c>
      <c r="J261" s="78">
        <v>35.3400001526</v>
      </c>
      <c r="K261" s="78">
        <v>-80.2108001709</v>
      </c>
      <c r="L261" s="76" t="s">
        <v>7866</v>
      </c>
      <c r="M261" s="76" t="s">
        <v>8589</v>
      </c>
      <c r="N261" s="76" t="s">
        <v>8589</v>
      </c>
      <c r="O261" s="76" t="s">
        <v>8590</v>
      </c>
    </row>
    <row r="262">
      <c r="A262" s="76" t="s">
        <v>7160</v>
      </c>
      <c r="B262" s="77" t="s">
        <v>8661</v>
      </c>
      <c r="C262" s="76" t="s">
        <v>7861</v>
      </c>
      <c r="D262" s="76" t="s">
        <v>7862</v>
      </c>
      <c r="E262" s="76" t="s">
        <v>7863</v>
      </c>
      <c r="F262" s="76" t="s">
        <v>470</v>
      </c>
      <c r="G262" s="76" t="s">
        <v>7918</v>
      </c>
      <c r="H262" s="76" t="s">
        <v>8662</v>
      </c>
      <c r="I262" s="78">
        <v>24486.0</v>
      </c>
      <c r="J262" s="78">
        <v>38.2927017212</v>
      </c>
      <c r="K262" s="78">
        <v>-78.9348983765</v>
      </c>
      <c r="L262" s="76" t="s">
        <v>7866</v>
      </c>
      <c r="M262" s="76" t="s">
        <v>7891</v>
      </c>
      <c r="N262" s="76" t="s">
        <v>7891</v>
      </c>
      <c r="O262" s="76" t="s">
        <v>7892</v>
      </c>
    </row>
    <row r="263">
      <c r="A263" s="76" t="s">
        <v>7172</v>
      </c>
      <c r="B263" s="77" t="s">
        <v>8663</v>
      </c>
      <c r="C263" s="76" t="s">
        <v>7861</v>
      </c>
      <c r="D263" s="76" t="s">
        <v>7862</v>
      </c>
      <c r="E263" s="76" t="s">
        <v>7863</v>
      </c>
      <c r="F263" s="76" t="s">
        <v>470</v>
      </c>
      <c r="G263" s="76" t="s">
        <v>7918</v>
      </c>
      <c r="H263" s="76" t="s">
        <v>8664</v>
      </c>
      <c r="I263" s="78">
        <v>22042.0</v>
      </c>
      <c r="J263" s="78">
        <v>38.8639984131</v>
      </c>
      <c r="K263" s="78">
        <v>-77.192199707</v>
      </c>
      <c r="L263" s="76" t="s">
        <v>7866</v>
      </c>
      <c r="M263" s="76" t="s">
        <v>7940</v>
      </c>
      <c r="N263" s="76" t="s">
        <v>7940</v>
      </c>
      <c r="O263" s="76" t="s">
        <v>7941</v>
      </c>
    </row>
    <row r="264">
      <c r="A264" s="76" t="s">
        <v>7213</v>
      </c>
      <c r="B264" s="77" t="s">
        <v>8665</v>
      </c>
      <c r="C264" s="76" t="s">
        <v>7861</v>
      </c>
      <c r="D264" s="76" t="s">
        <v>7862</v>
      </c>
      <c r="E264" s="76" t="s">
        <v>7863</v>
      </c>
      <c r="F264" s="76" t="s">
        <v>774</v>
      </c>
      <c r="G264" s="76" t="s">
        <v>7898</v>
      </c>
      <c r="H264" s="76" t="s">
        <v>8666</v>
      </c>
      <c r="I264" s="78">
        <v>27106.0</v>
      </c>
      <c r="J264" s="78">
        <v>36.1459999084</v>
      </c>
      <c r="K264" s="78">
        <v>-80.3243026733</v>
      </c>
      <c r="L264" s="76" t="s">
        <v>7866</v>
      </c>
      <c r="M264" s="76" t="s">
        <v>7880</v>
      </c>
      <c r="N264" s="76" t="s">
        <v>7880</v>
      </c>
      <c r="O264" s="76" t="s">
        <v>8667</v>
      </c>
    </row>
    <row r="265">
      <c r="A265" s="76" t="s">
        <v>7222</v>
      </c>
      <c r="B265" s="77" t="s">
        <v>8668</v>
      </c>
      <c r="C265" s="76" t="s">
        <v>7861</v>
      </c>
      <c r="D265" s="76" t="s">
        <v>7862</v>
      </c>
      <c r="E265" s="76" t="s">
        <v>7863</v>
      </c>
      <c r="F265" s="76" t="s">
        <v>470</v>
      </c>
      <c r="G265" s="76" t="s">
        <v>7918</v>
      </c>
      <c r="H265" s="76" t="s">
        <v>4386</v>
      </c>
      <c r="I265" s="78">
        <v>22150.0</v>
      </c>
      <c r="J265" s="78">
        <v>38.7608985901</v>
      </c>
      <c r="K265" s="78">
        <v>-77.1852035522</v>
      </c>
      <c r="L265" s="76" t="s">
        <v>7866</v>
      </c>
      <c r="M265" s="76" t="s">
        <v>7940</v>
      </c>
      <c r="N265" s="76" t="s">
        <v>7940</v>
      </c>
      <c r="O265" s="76" t="s">
        <v>7941</v>
      </c>
    </row>
    <row r="266">
      <c r="A266" s="76" t="s">
        <v>7290</v>
      </c>
      <c r="B266" s="77" t="s">
        <v>8669</v>
      </c>
      <c r="C266" s="76" t="s">
        <v>7861</v>
      </c>
      <c r="D266" s="76" t="s">
        <v>7862</v>
      </c>
      <c r="E266" s="76" t="s">
        <v>7863</v>
      </c>
      <c r="F266" s="76" t="s">
        <v>695</v>
      </c>
      <c r="G266" s="76" t="s">
        <v>8067</v>
      </c>
      <c r="H266" s="76" t="s">
        <v>8670</v>
      </c>
      <c r="I266" s="78">
        <v>8721.0</v>
      </c>
      <c r="J266" s="78">
        <v>39.9016990662</v>
      </c>
      <c r="K266" s="78">
        <v>-74.1821975708</v>
      </c>
      <c r="L266" s="76" t="s">
        <v>7866</v>
      </c>
      <c r="M266" s="76" t="s">
        <v>7891</v>
      </c>
      <c r="N266" s="76" t="s">
        <v>7891</v>
      </c>
      <c r="O266" s="76" t="s">
        <v>7892</v>
      </c>
    </row>
    <row r="267">
      <c r="A267" s="76" t="s">
        <v>7295</v>
      </c>
      <c r="B267" s="77" t="s">
        <v>8671</v>
      </c>
      <c r="C267" s="76" t="s">
        <v>7861</v>
      </c>
      <c r="D267" s="76" t="s">
        <v>7862</v>
      </c>
      <c r="E267" s="76" t="s">
        <v>7863</v>
      </c>
      <c r="F267" s="76" t="s">
        <v>2835</v>
      </c>
      <c r="G267" s="76" t="s">
        <v>8133</v>
      </c>
      <c r="H267" s="76" t="s">
        <v>8672</v>
      </c>
      <c r="I267" s="78">
        <v>29651.0</v>
      </c>
      <c r="J267" s="78">
        <v>34.9404983521</v>
      </c>
      <c r="K267" s="78">
        <v>-82.1671981812</v>
      </c>
      <c r="L267" s="76" t="s">
        <v>7866</v>
      </c>
      <c r="M267" s="76" t="s">
        <v>7885</v>
      </c>
      <c r="N267" s="76" t="s">
        <v>7885</v>
      </c>
      <c r="O267" s="76" t="s">
        <v>7886</v>
      </c>
    </row>
    <row r="268">
      <c r="A268" s="76" t="s">
        <v>7559</v>
      </c>
      <c r="B268" s="77" t="s">
        <v>8673</v>
      </c>
      <c r="C268" s="76" t="s">
        <v>7861</v>
      </c>
      <c r="D268" s="76" t="s">
        <v>7862</v>
      </c>
      <c r="E268" s="76" t="s">
        <v>7863</v>
      </c>
      <c r="F268" s="76" t="s">
        <v>470</v>
      </c>
      <c r="G268" s="76" t="s">
        <v>7918</v>
      </c>
      <c r="H268" s="76" t="s">
        <v>8674</v>
      </c>
      <c r="I268" s="78">
        <v>22405.0</v>
      </c>
      <c r="J268" s="78">
        <v>38.3204994202</v>
      </c>
      <c r="K268" s="78">
        <v>-77.4113006592</v>
      </c>
      <c r="L268" s="76" t="s">
        <v>7866</v>
      </c>
      <c r="M268" s="76" t="s">
        <v>7867</v>
      </c>
      <c r="N268" s="76" t="s">
        <v>7867</v>
      </c>
      <c r="O268" s="76" t="s">
        <v>7868</v>
      </c>
    </row>
    <row r="269">
      <c r="A269" s="76" t="s">
        <v>7573</v>
      </c>
      <c r="B269" s="77" t="s">
        <v>8675</v>
      </c>
      <c r="C269" s="76" t="s">
        <v>7861</v>
      </c>
      <c r="D269" s="76" t="s">
        <v>7862</v>
      </c>
      <c r="E269" s="76" t="s">
        <v>7863</v>
      </c>
      <c r="F269" s="76" t="s">
        <v>785</v>
      </c>
      <c r="G269" s="76" t="s">
        <v>7951</v>
      </c>
      <c r="H269" s="76" t="s">
        <v>4404</v>
      </c>
      <c r="I269" s="78">
        <v>33302.0</v>
      </c>
      <c r="J269" s="78">
        <v>26.1222991943</v>
      </c>
      <c r="K269" s="78">
        <v>-80.1434020996</v>
      </c>
      <c r="L269" s="76" t="s">
        <v>7866</v>
      </c>
      <c r="M269" s="76" t="s">
        <v>8215</v>
      </c>
      <c r="N269" s="76" t="s">
        <v>8215</v>
      </c>
      <c r="O269" s="76" t="s">
        <v>8216</v>
      </c>
    </row>
    <row r="270">
      <c r="A270" s="76" t="s">
        <v>541</v>
      </c>
      <c r="B270" s="77" t="s">
        <v>8676</v>
      </c>
      <c r="C270" s="76" t="s">
        <v>7954</v>
      </c>
      <c r="D270" s="76" t="s">
        <v>8677</v>
      </c>
      <c r="E270" s="76" t="s">
        <v>8678</v>
      </c>
      <c r="F270" s="78">
        <v>4.0</v>
      </c>
      <c r="G270" s="76" t="s">
        <v>8679</v>
      </c>
      <c r="H270" s="76" t="s">
        <v>8680</v>
      </c>
      <c r="I270" s="78">
        <v>4020.0</v>
      </c>
      <c r="J270" s="78">
        <v>48.2999992371</v>
      </c>
      <c r="K270" s="78">
        <v>14.3000001907</v>
      </c>
      <c r="L270" s="76" t="s">
        <v>8681</v>
      </c>
      <c r="M270" s="76" t="s">
        <v>8682</v>
      </c>
      <c r="N270" s="76" t="s">
        <v>8682</v>
      </c>
      <c r="O270" s="76" t="s">
        <v>8683</v>
      </c>
    </row>
    <row r="271">
      <c r="A271" s="76" t="s">
        <v>1525</v>
      </c>
      <c r="B271" s="77" t="s">
        <v>8684</v>
      </c>
      <c r="C271" s="76" t="s">
        <v>7861</v>
      </c>
      <c r="D271" s="76" t="s">
        <v>7862</v>
      </c>
      <c r="E271" s="76" t="s">
        <v>7863</v>
      </c>
      <c r="F271" s="76" t="s">
        <v>785</v>
      </c>
      <c r="G271" s="76" t="s">
        <v>7951</v>
      </c>
      <c r="H271" s="76" t="s">
        <v>8685</v>
      </c>
      <c r="I271" s="78">
        <v>34654.0</v>
      </c>
      <c r="J271" s="78">
        <v>28.2926998138</v>
      </c>
      <c r="K271" s="78">
        <v>-82.6278991699</v>
      </c>
      <c r="L271" s="76" t="s">
        <v>7866</v>
      </c>
      <c r="M271" s="76" t="s">
        <v>7880</v>
      </c>
      <c r="N271" s="76" t="s">
        <v>7880</v>
      </c>
      <c r="O271" s="76" t="s">
        <v>8686</v>
      </c>
    </row>
    <row r="272">
      <c r="A272" s="76" t="s">
        <v>4045</v>
      </c>
      <c r="B272" s="77" t="s">
        <v>8687</v>
      </c>
      <c r="C272" s="76" t="s">
        <v>7861</v>
      </c>
      <c r="D272" s="76" t="s">
        <v>7862</v>
      </c>
      <c r="E272" s="76" t="s">
        <v>7863</v>
      </c>
      <c r="F272" s="76" t="s">
        <v>412</v>
      </c>
      <c r="G272" s="76" t="s">
        <v>8259</v>
      </c>
      <c r="H272" s="76" t="s">
        <v>8689</v>
      </c>
      <c r="I272" s="78">
        <v>2145.0</v>
      </c>
      <c r="J272" s="78">
        <v>42.3908004761</v>
      </c>
      <c r="K272" s="78">
        <v>-71.0924987793</v>
      </c>
      <c r="L272" s="76" t="s">
        <v>7866</v>
      </c>
      <c r="M272" s="76" t="s">
        <v>7948</v>
      </c>
      <c r="N272" s="76" t="s">
        <v>7948</v>
      </c>
      <c r="O272" s="76" t="s">
        <v>7949</v>
      </c>
    </row>
    <row r="273">
      <c r="A273" s="76" t="s">
        <v>4054</v>
      </c>
      <c r="B273" s="77" t="s">
        <v>8690</v>
      </c>
      <c r="C273" s="76" t="s">
        <v>7861</v>
      </c>
      <c r="D273" s="76" t="s">
        <v>7862</v>
      </c>
      <c r="E273" s="76" t="s">
        <v>7863</v>
      </c>
      <c r="F273" s="76" t="s">
        <v>412</v>
      </c>
      <c r="G273" s="76" t="s">
        <v>8259</v>
      </c>
      <c r="H273" s="76" t="s">
        <v>8691</v>
      </c>
      <c r="I273" s="78">
        <v>1902.0</v>
      </c>
      <c r="J273" s="78">
        <v>42.4733009338</v>
      </c>
      <c r="K273" s="78">
        <v>-70.9419021606</v>
      </c>
      <c r="L273" s="76" t="s">
        <v>7866</v>
      </c>
      <c r="M273" s="76" t="s">
        <v>7867</v>
      </c>
      <c r="N273" s="76" t="s">
        <v>7867</v>
      </c>
      <c r="O273" s="76" t="s">
        <v>7868</v>
      </c>
    </row>
    <row r="274">
      <c r="A274" s="76" t="s">
        <v>5024</v>
      </c>
      <c r="B274" s="77" t="s">
        <v>8692</v>
      </c>
      <c r="C274" s="76" t="s">
        <v>7861</v>
      </c>
      <c r="D274" s="76" t="s">
        <v>7862</v>
      </c>
      <c r="E274" s="76" t="s">
        <v>7863</v>
      </c>
      <c r="F274" s="76" t="s">
        <v>546</v>
      </c>
      <c r="G274" s="76" t="s">
        <v>8693</v>
      </c>
      <c r="H274" s="76" t="s">
        <v>8694</v>
      </c>
      <c r="I274" s="78">
        <v>5733.0</v>
      </c>
      <c r="J274" s="78">
        <v>43.8194999695</v>
      </c>
      <c r="K274" s="78">
        <v>-73.0925979614</v>
      </c>
      <c r="L274" s="76" t="s">
        <v>7866</v>
      </c>
      <c r="M274" s="76" t="s">
        <v>7891</v>
      </c>
      <c r="N274" s="76" t="s">
        <v>7891</v>
      </c>
      <c r="O274" s="76" t="s">
        <v>7892</v>
      </c>
    </row>
    <row r="275">
      <c r="A275" s="76" t="s">
        <v>5034</v>
      </c>
      <c r="B275" s="76" t="s">
        <v>5034</v>
      </c>
      <c r="C275" s="76" t="s">
        <v>7861</v>
      </c>
      <c r="D275" s="76" t="s">
        <v>7862</v>
      </c>
      <c r="E275" s="76" t="s">
        <v>7863</v>
      </c>
      <c r="F275" s="76" t="s">
        <v>546</v>
      </c>
      <c r="G275" s="76" t="s">
        <v>8693</v>
      </c>
      <c r="H275" s="76" t="s">
        <v>8696</v>
      </c>
      <c r="I275" s="78">
        <v>5602.0</v>
      </c>
      <c r="J275" s="78">
        <v>44.2788009644</v>
      </c>
      <c r="K275" s="78">
        <v>-72.6171035767</v>
      </c>
      <c r="L275" s="76" t="s">
        <v>7866</v>
      </c>
      <c r="M275" s="76" t="s">
        <v>8697</v>
      </c>
      <c r="N275" s="76" t="s">
        <v>8697</v>
      </c>
      <c r="O275" s="76" t="s">
        <v>8698</v>
      </c>
    </row>
    <row r="276">
      <c r="A276" s="76" t="s">
        <v>5045</v>
      </c>
      <c r="B276" s="77" t="s">
        <v>8699</v>
      </c>
      <c r="C276" s="76" t="s">
        <v>7861</v>
      </c>
      <c r="D276" s="76" t="s">
        <v>7862</v>
      </c>
      <c r="E276" s="76" t="s">
        <v>7863</v>
      </c>
      <c r="F276" s="76" t="s">
        <v>546</v>
      </c>
      <c r="G276" s="76" t="s">
        <v>8693</v>
      </c>
      <c r="H276" s="76" t="s">
        <v>8700</v>
      </c>
      <c r="I276" s="78">
        <v>5091.0</v>
      </c>
      <c r="J276" s="78">
        <v>43.6469993591</v>
      </c>
      <c r="K276" s="78">
        <v>-72.5616989136</v>
      </c>
      <c r="L276" s="76" t="s">
        <v>7866</v>
      </c>
      <c r="M276" s="76" t="s">
        <v>7891</v>
      </c>
      <c r="N276" s="76" t="s">
        <v>7891</v>
      </c>
      <c r="O276" s="76" t="s">
        <v>7892</v>
      </c>
    </row>
    <row r="277">
      <c r="A277" s="76" t="s">
        <v>6466</v>
      </c>
      <c r="B277" s="77" t="s">
        <v>8701</v>
      </c>
      <c r="C277" s="76" t="s">
        <v>7861</v>
      </c>
      <c r="D277" s="76" t="s">
        <v>7862</v>
      </c>
      <c r="E277" s="76" t="s">
        <v>7863</v>
      </c>
      <c r="F277" s="76" t="s">
        <v>319</v>
      </c>
      <c r="G277" s="76" t="s">
        <v>7943</v>
      </c>
      <c r="H277" s="76" t="s">
        <v>8513</v>
      </c>
      <c r="I277" s="78">
        <v>90037.0</v>
      </c>
      <c r="J277" s="78">
        <v>34.0035018921</v>
      </c>
      <c r="K277" s="78">
        <v>-118.28730011</v>
      </c>
      <c r="L277" s="76" t="s">
        <v>7945</v>
      </c>
      <c r="M277" s="76" t="s">
        <v>7880</v>
      </c>
      <c r="N277" s="76" t="s">
        <v>7880</v>
      </c>
      <c r="O277" s="76" t="s">
        <v>7946</v>
      </c>
    </row>
    <row r="278">
      <c r="A278" s="76" t="s">
        <v>6982</v>
      </c>
      <c r="B278" s="77" t="s">
        <v>8702</v>
      </c>
      <c r="C278" s="76" t="s">
        <v>7861</v>
      </c>
      <c r="D278" s="76" t="s">
        <v>7862</v>
      </c>
      <c r="E278" s="76" t="s">
        <v>7863</v>
      </c>
      <c r="F278" s="76" t="s">
        <v>546</v>
      </c>
      <c r="G278" s="76" t="s">
        <v>8693</v>
      </c>
      <c r="H278" s="76" t="s">
        <v>4386</v>
      </c>
      <c r="I278" s="78">
        <v>5156.0</v>
      </c>
      <c r="J278" s="78">
        <v>43.3230018616</v>
      </c>
      <c r="K278" s="78">
        <v>-72.4700012207</v>
      </c>
      <c r="L278" s="76" t="s">
        <v>7866</v>
      </c>
      <c r="M278" s="76" t="s">
        <v>8703</v>
      </c>
      <c r="N278" s="76" t="s">
        <v>8703</v>
      </c>
      <c r="O278" s="76" t="s">
        <v>8704</v>
      </c>
    </row>
    <row r="279">
      <c r="A279" s="76" t="s">
        <v>7245</v>
      </c>
      <c r="B279" s="77" t="s">
        <v>8705</v>
      </c>
      <c r="C279" s="76" t="s">
        <v>7861</v>
      </c>
      <c r="D279" s="76" t="s">
        <v>7862</v>
      </c>
      <c r="E279" s="76" t="s">
        <v>7863</v>
      </c>
      <c r="F279" s="76" t="s">
        <v>546</v>
      </c>
      <c r="G279" s="76" t="s">
        <v>8693</v>
      </c>
      <c r="H279" s="76" t="s">
        <v>8706</v>
      </c>
      <c r="I279" s="78">
        <v>5468.0</v>
      </c>
      <c r="J279" s="78">
        <v>44.6516990662</v>
      </c>
      <c r="K279" s="78">
        <v>-73.147102356</v>
      </c>
      <c r="L279" s="76" t="s">
        <v>7866</v>
      </c>
      <c r="M279" s="76" t="s">
        <v>7891</v>
      </c>
      <c r="N279" s="76" t="s">
        <v>7891</v>
      </c>
      <c r="O279" s="76" t="s">
        <v>7892</v>
      </c>
    </row>
    <row r="280">
      <c r="A280" s="76" t="s">
        <v>7255</v>
      </c>
      <c r="B280" s="77" t="s">
        <v>8707</v>
      </c>
      <c r="C280" s="76" t="s">
        <v>7861</v>
      </c>
      <c r="D280" s="76" t="s">
        <v>7862</v>
      </c>
      <c r="E280" s="76" t="s">
        <v>7863</v>
      </c>
      <c r="F280" s="76" t="s">
        <v>546</v>
      </c>
      <c r="G280" s="76" t="s">
        <v>8693</v>
      </c>
      <c r="H280" s="76" t="s">
        <v>8708</v>
      </c>
      <c r="I280" s="78">
        <v>5676.0</v>
      </c>
      <c r="J280" s="78">
        <v>44.3106994629</v>
      </c>
      <c r="K280" s="78">
        <v>-72.8246994019</v>
      </c>
      <c r="L280" s="76" t="s">
        <v>7866</v>
      </c>
      <c r="M280" s="76" t="s">
        <v>7891</v>
      </c>
      <c r="N280" s="76" t="s">
        <v>7891</v>
      </c>
      <c r="O280" s="76" t="s">
        <v>7892</v>
      </c>
    </row>
    <row r="281">
      <c r="A281" s="76" t="s">
        <v>7261</v>
      </c>
      <c r="B281" s="77" t="s">
        <v>8709</v>
      </c>
      <c r="C281" s="76" t="s">
        <v>7861</v>
      </c>
      <c r="D281" s="76" t="s">
        <v>7862</v>
      </c>
      <c r="E281" s="76" t="s">
        <v>7863</v>
      </c>
      <c r="F281" s="76" t="s">
        <v>546</v>
      </c>
      <c r="G281" s="76" t="s">
        <v>8693</v>
      </c>
      <c r="H281" s="76" t="s">
        <v>8711</v>
      </c>
      <c r="I281" s="78">
        <v>5735.0</v>
      </c>
      <c r="J281" s="78">
        <v>43.6603012085</v>
      </c>
      <c r="K281" s="78">
        <v>-73.1663970947</v>
      </c>
      <c r="L281" s="76" t="s">
        <v>7866</v>
      </c>
      <c r="M281" s="76" t="s">
        <v>7891</v>
      </c>
      <c r="N281" s="76" t="s">
        <v>7891</v>
      </c>
      <c r="O281" s="76" t="s">
        <v>7892</v>
      </c>
    </row>
    <row r="282">
      <c r="A282" s="76" t="s">
        <v>286</v>
      </c>
      <c r="B282" s="77" t="s">
        <v>8712</v>
      </c>
      <c r="C282" s="76" t="s">
        <v>7861</v>
      </c>
      <c r="D282" s="76" t="s">
        <v>7862</v>
      </c>
      <c r="E282" s="76" t="s">
        <v>7863</v>
      </c>
      <c r="F282" s="76" t="s">
        <v>557</v>
      </c>
      <c r="G282" s="76" t="s">
        <v>8458</v>
      </c>
      <c r="H282" s="76" t="s">
        <v>8583</v>
      </c>
      <c r="I282" s="78">
        <v>36117.0</v>
      </c>
      <c r="J282" s="78">
        <v>32.3616981506</v>
      </c>
      <c r="K282" s="78">
        <v>-86.1335983276</v>
      </c>
      <c r="L282" s="76" t="s">
        <v>7884</v>
      </c>
      <c r="M282" s="76" t="s">
        <v>8124</v>
      </c>
      <c r="N282" s="76" t="s">
        <v>8124</v>
      </c>
      <c r="O282" s="76" t="s">
        <v>8125</v>
      </c>
    </row>
    <row r="283">
      <c r="A283" s="76" t="s">
        <v>828</v>
      </c>
      <c r="B283" s="77" t="s">
        <v>8714</v>
      </c>
      <c r="C283" s="76" t="s">
        <v>7861</v>
      </c>
      <c r="D283" s="76" t="s">
        <v>7862</v>
      </c>
      <c r="E283" s="76" t="s">
        <v>7863</v>
      </c>
      <c r="F283" s="76" t="s">
        <v>291</v>
      </c>
      <c r="G283" s="76" t="s">
        <v>8037</v>
      </c>
      <c r="H283" s="76" t="s">
        <v>8715</v>
      </c>
      <c r="I283" s="78">
        <v>99212.0</v>
      </c>
      <c r="J283" s="78">
        <v>47.6537017822</v>
      </c>
      <c r="K283" s="78">
        <v>-117.314300537</v>
      </c>
      <c r="L283" s="76" t="s">
        <v>7945</v>
      </c>
      <c r="M283" s="76" t="s">
        <v>7891</v>
      </c>
      <c r="N283" s="76" t="s">
        <v>7891</v>
      </c>
      <c r="O283" s="76" t="s">
        <v>7892</v>
      </c>
    </row>
    <row r="284">
      <c r="A284" s="76" t="s">
        <v>1224</v>
      </c>
      <c r="B284" s="76" t="s">
        <v>1224</v>
      </c>
      <c r="C284" s="76" t="s">
        <v>7861</v>
      </c>
      <c r="D284" s="76" t="s">
        <v>7862</v>
      </c>
      <c r="E284" s="76" t="s">
        <v>7863</v>
      </c>
      <c r="F284" s="76" t="s">
        <v>291</v>
      </c>
      <c r="G284" s="76" t="s">
        <v>8037</v>
      </c>
      <c r="H284" s="76" t="s">
        <v>1228</v>
      </c>
      <c r="I284" s="78">
        <v>98103.0</v>
      </c>
      <c r="J284" s="78">
        <v>47.6738014221</v>
      </c>
      <c r="K284" s="78">
        <v>-122.341903687</v>
      </c>
      <c r="L284" s="76" t="s">
        <v>7945</v>
      </c>
      <c r="M284" s="76" t="s">
        <v>8716</v>
      </c>
      <c r="N284" s="76" t="s">
        <v>8716</v>
      </c>
      <c r="O284" s="76" t="s">
        <v>8717</v>
      </c>
    </row>
    <row r="285">
      <c r="A285" s="76" t="s">
        <v>1728</v>
      </c>
      <c r="B285" s="77" t="s">
        <v>8718</v>
      </c>
      <c r="C285" s="76" t="s">
        <v>7861</v>
      </c>
      <c r="D285" s="76" t="s">
        <v>7862</v>
      </c>
      <c r="E285" s="76" t="s">
        <v>7863</v>
      </c>
      <c r="F285" s="76" t="s">
        <v>319</v>
      </c>
      <c r="G285" s="76" t="s">
        <v>7943</v>
      </c>
      <c r="H285" s="76" t="s">
        <v>8719</v>
      </c>
      <c r="I285" s="78">
        <v>91423.0</v>
      </c>
      <c r="J285" s="78">
        <v>34.1463012695</v>
      </c>
      <c r="K285" s="78">
        <v>-118.429298401</v>
      </c>
      <c r="L285" s="76" t="s">
        <v>7945</v>
      </c>
      <c r="M285" s="76" t="s">
        <v>7885</v>
      </c>
      <c r="N285" s="76" t="s">
        <v>7885</v>
      </c>
      <c r="O285" s="76" t="s">
        <v>7886</v>
      </c>
    </row>
    <row r="286">
      <c r="A286" s="76" t="s">
        <v>1761</v>
      </c>
      <c r="B286" s="76" t="s">
        <v>1761</v>
      </c>
      <c r="C286" s="76" t="s">
        <v>7861</v>
      </c>
      <c r="D286" s="76" t="s">
        <v>7862</v>
      </c>
      <c r="E286" s="76" t="s">
        <v>7863</v>
      </c>
      <c r="F286" s="76" t="s">
        <v>843</v>
      </c>
      <c r="G286" s="76" t="s">
        <v>8045</v>
      </c>
      <c r="H286" s="76" t="s">
        <v>8177</v>
      </c>
      <c r="I286" s="78">
        <v>80215.0</v>
      </c>
      <c r="J286" s="78">
        <v>39.7426986694</v>
      </c>
      <c r="K286" s="78">
        <v>-105.11869812</v>
      </c>
      <c r="L286" s="76" t="s">
        <v>8047</v>
      </c>
      <c r="M286" s="76" t="s">
        <v>8720</v>
      </c>
      <c r="N286" s="76" t="s">
        <v>8721</v>
      </c>
      <c r="O286" s="76" t="s">
        <v>8722</v>
      </c>
    </row>
    <row r="287">
      <c r="A287" s="76" t="s">
        <v>2024</v>
      </c>
      <c r="B287" s="77" t="s">
        <v>8723</v>
      </c>
      <c r="C287" s="76" t="s">
        <v>7861</v>
      </c>
      <c r="D287" s="76" t="s">
        <v>7862</v>
      </c>
      <c r="E287" s="76" t="s">
        <v>7863</v>
      </c>
      <c r="F287" s="76" t="s">
        <v>695</v>
      </c>
      <c r="G287" s="76" t="s">
        <v>8067</v>
      </c>
      <c r="H287" s="76" t="s">
        <v>8724</v>
      </c>
      <c r="I287" s="78">
        <v>7011.0</v>
      </c>
      <c r="J287" s="78">
        <v>40.8768997192</v>
      </c>
      <c r="K287" s="78">
        <v>-74.1433029175</v>
      </c>
      <c r="L287" s="76" t="s">
        <v>7866</v>
      </c>
      <c r="M287" s="76" t="s">
        <v>7867</v>
      </c>
      <c r="N287" s="76" t="s">
        <v>7867</v>
      </c>
      <c r="O287" s="76" t="s">
        <v>7868</v>
      </c>
    </row>
    <row r="288">
      <c r="A288" s="76" t="s">
        <v>2528</v>
      </c>
      <c r="B288" s="76" t="s">
        <v>2528</v>
      </c>
      <c r="C288" s="76" t="s">
        <v>7861</v>
      </c>
      <c r="D288" s="76" t="s">
        <v>7862</v>
      </c>
      <c r="E288" s="76" t="s">
        <v>7863</v>
      </c>
      <c r="F288" s="76" t="s">
        <v>412</v>
      </c>
      <c r="G288" s="76" t="s">
        <v>8259</v>
      </c>
      <c r="H288" s="76" t="s">
        <v>8725</v>
      </c>
      <c r="I288" s="78">
        <v>2135.0</v>
      </c>
      <c r="J288" s="78">
        <v>42.348400116</v>
      </c>
      <c r="K288" s="78">
        <v>-71.1550979614</v>
      </c>
      <c r="L288" s="76" t="s">
        <v>7866</v>
      </c>
      <c r="M288" s="76" t="s">
        <v>7987</v>
      </c>
      <c r="N288" s="76" t="s">
        <v>7987</v>
      </c>
      <c r="O288" s="76" t="s">
        <v>7886</v>
      </c>
    </row>
    <row r="289">
      <c r="A289" s="76" t="s">
        <v>2577</v>
      </c>
      <c r="B289" s="77" t="s">
        <v>8726</v>
      </c>
      <c r="C289" s="76" t="s">
        <v>7861</v>
      </c>
      <c r="D289" s="76" t="s">
        <v>7862</v>
      </c>
      <c r="E289" s="76" t="s">
        <v>7863</v>
      </c>
      <c r="F289" s="76" t="s">
        <v>291</v>
      </c>
      <c r="G289" s="76" t="s">
        <v>8037</v>
      </c>
      <c r="H289" s="76" t="s">
        <v>1228</v>
      </c>
      <c r="I289" s="78">
        <v>98103.0</v>
      </c>
      <c r="J289" s="78">
        <v>47.6738014221</v>
      </c>
      <c r="K289" s="78">
        <v>-122.341903687</v>
      </c>
      <c r="L289" s="76" t="s">
        <v>7945</v>
      </c>
      <c r="M289" s="76" t="s">
        <v>7891</v>
      </c>
      <c r="N289" s="76" t="s">
        <v>7891</v>
      </c>
      <c r="O289" s="76" t="s">
        <v>7892</v>
      </c>
    </row>
    <row r="290">
      <c r="A290" s="76" t="s">
        <v>2866</v>
      </c>
      <c r="B290" s="77" t="s">
        <v>8727</v>
      </c>
      <c r="C290" s="76" t="s">
        <v>7861</v>
      </c>
      <c r="D290" s="76" t="s">
        <v>7862</v>
      </c>
      <c r="E290" s="76" t="s">
        <v>7863</v>
      </c>
      <c r="F290" s="76" t="s">
        <v>291</v>
      </c>
      <c r="G290" s="76" t="s">
        <v>8037</v>
      </c>
      <c r="H290" s="76" t="s">
        <v>8728</v>
      </c>
      <c r="I290" s="78">
        <v>98801.0</v>
      </c>
      <c r="J290" s="78">
        <v>47.3707008362</v>
      </c>
      <c r="K290" s="78">
        <v>-120.359298706</v>
      </c>
      <c r="L290" s="76" t="s">
        <v>7945</v>
      </c>
      <c r="M290" s="76" t="s">
        <v>8729</v>
      </c>
      <c r="N290" s="76" t="s">
        <v>8729</v>
      </c>
      <c r="O290" s="76" t="s">
        <v>8730</v>
      </c>
    </row>
    <row r="291">
      <c r="A291" s="76" t="s">
        <v>2922</v>
      </c>
      <c r="B291" s="77" t="s">
        <v>8731</v>
      </c>
      <c r="C291" s="76" t="s">
        <v>7861</v>
      </c>
      <c r="D291" s="76" t="s">
        <v>7862</v>
      </c>
      <c r="E291" s="76" t="s">
        <v>7863</v>
      </c>
      <c r="F291" s="76" t="s">
        <v>291</v>
      </c>
      <c r="G291" s="76" t="s">
        <v>8037</v>
      </c>
      <c r="H291" s="76" t="s">
        <v>290</v>
      </c>
      <c r="I291" s="78">
        <v>98225.0</v>
      </c>
      <c r="J291" s="78">
        <v>48.7394981384</v>
      </c>
      <c r="K291" s="78">
        <v>-122.480903625</v>
      </c>
      <c r="L291" s="76" t="s">
        <v>7945</v>
      </c>
      <c r="M291" s="76" t="s">
        <v>8733</v>
      </c>
      <c r="N291" s="76" t="s">
        <v>8733</v>
      </c>
      <c r="O291" s="76" t="s">
        <v>8734</v>
      </c>
    </row>
    <row r="292">
      <c r="A292" s="76" t="s">
        <v>3019</v>
      </c>
      <c r="B292" s="77" t="s">
        <v>8735</v>
      </c>
      <c r="C292" s="76" t="s">
        <v>7861</v>
      </c>
      <c r="D292" s="76" t="s">
        <v>7862</v>
      </c>
      <c r="E292" s="76" t="s">
        <v>7863</v>
      </c>
      <c r="F292" s="76" t="s">
        <v>727</v>
      </c>
      <c r="G292" s="76" t="s">
        <v>7996</v>
      </c>
      <c r="H292" s="76" t="s">
        <v>4614</v>
      </c>
      <c r="I292" s="78">
        <v>97202.0</v>
      </c>
      <c r="J292" s="78">
        <v>45.4762992859</v>
      </c>
      <c r="K292" s="78">
        <v>-122.640800476</v>
      </c>
      <c r="L292" s="76" t="s">
        <v>7945</v>
      </c>
      <c r="M292" s="76" t="s">
        <v>8010</v>
      </c>
      <c r="N292" s="76" t="s">
        <v>8010</v>
      </c>
      <c r="O292" s="76" t="s">
        <v>8011</v>
      </c>
    </row>
    <row r="293">
      <c r="A293" s="76" t="s">
        <v>3815</v>
      </c>
      <c r="B293" s="77" t="s">
        <v>8736</v>
      </c>
      <c r="C293" s="76" t="s">
        <v>7861</v>
      </c>
      <c r="D293" s="76" t="s">
        <v>7862</v>
      </c>
      <c r="E293" s="76" t="s">
        <v>7863</v>
      </c>
      <c r="F293" s="76" t="s">
        <v>291</v>
      </c>
      <c r="G293" s="76" t="s">
        <v>8037</v>
      </c>
      <c r="H293" s="76" t="s">
        <v>3819</v>
      </c>
      <c r="I293" s="78">
        <v>98260.0</v>
      </c>
      <c r="J293" s="78">
        <v>48.0434989929</v>
      </c>
      <c r="K293" s="78">
        <v>-122.444702148</v>
      </c>
      <c r="L293" s="76" t="s">
        <v>7945</v>
      </c>
      <c r="M293" s="76" t="s">
        <v>8737</v>
      </c>
      <c r="N293" s="76" t="s">
        <v>8737</v>
      </c>
      <c r="O293" s="76" t="s">
        <v>8738</v>
      </c>
    </row>
    <row r="294">
      <c r="A294" s="76" t="s">
        <v>3951</v>
      </c>
      <c r="B294" s="77" t="s">
        <v>8739</v>
      </c>
      <c r="C294" s="76" t="s">
        <v>7861</v>
      </c>
      <c r="D294" s="76" t="s">
        <v>7862</v>
      </c>
      <c r="E294" s="76" t="s">
        <v>7863</v>
      </c>
      <c r="F294" s="76" t="s">
        <v>291</v>
      </c>
      <c r="G294" s="76" t="s">
        <v>8037</v>
      </c>
      <c r="H294" s="76" t="s">
        <v>1228</v>
      </c>
      <c r="I294" s="78">
        <v>98122.0</v>
      </c>
      <c r="J294" s="78">
        <v>47.6101989746</v>
      </c>
      <c r="K294" s="78">
        <v>-122.304298401</v>
      </c>
      <c r="L294" s="76" t="s">
        <v>7945</v>
      </c>
      <c r="M294" s="76" t="s">
        <v>8430</v>
      </c>
      <c r="N294" s="76" t="s">
        <v>8740</v>
      </c>
      <c r="O294" s="76" t="s">
        <v>7895</v>
      </c>
    </row>
    <row r="295">
      <c r="A295" s="76" t="s">
        <v>3964</v>
      </c>
      <c r="B295" s="77" t="s">
        <v>8741</v>
      </c>
      <c r="C295" s="76" t="s">
        <v>7861</v>
      </c>
      <c r="D295" s="76" t="s">
        <v>7862</v>
      </c>
      <c r="E295" s="76" t="s">
        <v>7863</v>
      </c>
      <c r="F295" s="76" t="s">
        <v>291</v>
      </c>
      <c r="G295" s="76" t="s">
        <v>8037</v>
      </c>
      <c r="H295" s="76" t="s">
        <v>8742</v>
      </c>
      <c r="I295" s="78">
        <v>98029.0</v>
      </c>
      <c r="J295" s="78">
        <v>47.5595016479</v>
      </c>
      <c r="K295" s="78">
        <v>-122.00920105</v>
      </c>
      <c r="L295" s="76" t="s">
        <v>7945</v>
      </c>
      <c r="M295" s="76" t="s">
        <v>7891</v>
      </c>
      <c r="N295" s="76" t="s">
        <v>7891</v>
      </c>
      <c r="O295" s="76" t="s">
        <v>7892</v>
      </c>
    </row>
    <row r="296">
      <c r="A296" s="76" t="s">
        <v>3984</v>
      </c>
      <c r="B296" s="77" t="s">
        <v>8743</v>
      </c>
      <c r="C296" s="76" t="s">
        <v>7861</v>
      </c>
      <c r="D296" s="76" t="s">
        <v>7862</v>
      </c>
      <c r="E296" s="76" t="s">
        <v>7863</v>
      </c>
      <c r="F296" s="76" t="s">
        <v>291</v>
      </c>
      <c r="G296" s="76" t="s">
        <v>8037</v>
      </c>
      <c r="H296" s="76" t="s">
        <v>1228</v>
      </c>
      <c r="I296" s="78">
        <v>98103.0</v>
      </c>
      <c r="J296" s="78">
        <v>47.6738014221</v>
      </c>
      <c r="K296" s="78">
        <v>-122.341903687</v>
      </c>
      <c r="L296" s="76" t="s">
        <v>7945</v>
      </c>
      <c r="M296" s="76" t="s">
        <v>7891</v>
      </c>
      <c r="N296" s="76" t="s">
        <v>7891</v>
      </c>
      <c r="O296" s="76" t="s">
        <v>7892</v>
      </c>
    </row>
    <row r="297">
      <c r="A297" s="76" t="s">
        <v>4097</v>
      </c>
      <c r="B297" s="77" t="s">
        <v>8744</v>
      </c>
      <c r="C297" s="76" t="s">
        <v>7861</v>
      </c>
      <c r="D297" s="76" t="s">
        <v>7862</v>
      </c>
      <c r="E297" s="76" t="s">
        <v>7863</v>
      </c>
      <c r="F297" s="76" t="s">
        <v>667</v>
      </c>
      <c r="G297" s="76" t="s">
        <v>7883</v>
      </c>
      <c r="H297" s="76" t="s">
        <v>8347</v>
      </c>
      <c r="I297" s="79"/>
      <c r="J297" s="78">
        <v>28.8052997589</v>
      </c>
      <c r="K297" s="78">
        <v>-97.0036010742</v>
      </c>
      <c r="L297" s="76" t="s">
        <v>7884</v>
      </c>
      <c r="M297" s="76" t="s">
        <v>8083</v>
      </c>
      <c r="N297" s="76" t="s">
        <v>8083</v>
      </c>
      <c r="O297" s="76" t="s">
        <v>8084</v>
      </c>
    </row>
    <row r="298">
      <c r="A298" s="76" t="s">
        <v>4112</v>
      </c>
      <c r="B298" s="77" t="s">
        <v>8745</v>
      </c>
      <c r="C298" s="76" t="s">
        <v>7861</v>
      </c>
      <c r="D298" s="76" t="s">
        <v>7862</v>
      </c>
      <c r="E298" s="76" t="s">
        <v>7863</v>
      </c>
      <c r="F298" s="76" t="s">
        <v>291</v>
      </c>
      <c r="G298" s="76" t="s">
        <v>8037</v>
      </c>
      <c r="H298" s="76" t="s">
        <v>290</v>
      </c>
      <c r="I298" s="78">
        <v>98226.0</v>
      </c>
      <c r="J298" s="78">
        <v>48.7981987</v>
      </c>
      <c r="K298" s="78">
        <v>-122.409797668</v>
      </c>
      <c r="L298" s="76" t="s">
        <v>7945</v>
      </c>
      <c r="M298" s="76" t="s">
        <v>8746</v>
      </c>
      <c r="N298" s="76" t="s">
        <v>8746</v>
      </c>
      <c r="O298" s="76" t="s">
        <v>8747</v>
      </c>
    </row>
    <row r="299">
      <c r="A299" s="76" t="s">
        <v>4432</v>
      </c>
      <c r="B299" s="77" t="s">
        <v>8748</v>
      </c>
      <c r="C299" s="76" t="s">
        <v>7861</v>
      </c>
      <c r="D299" s="76" t="s">
        <v>7862</v>
      </c>
      <c r="E299" s="76" t="s">
        <v>7863</v>
      </c>
      <c r="F299" s="76" t="s">
        <v>291</v>
      </c>
      <c r="G299" s="76" t="s">
        <v>8037</v>
      </c>
      <c r="H299" s="76" t="s">
        <v>8749</v>
      </c>
      <c r="I299" s="78">
        <v>98368.0</v>
      </c>
      <c r="J299" s="78">
        <v>48.0354003906</v>
      </c>
      <c r="K299" s="78">
        <v>-122.814498901</v>
      </c>
      <c r="L299" s="76" t="s">
        <v>7945</v>
      </c>
      <c r="M299" s="76" t="s">
        <v>8746</v>
      </c>
      <c r="N299" s="76" t="s">
        <v>8746</v>
      </c>
      <c r="O299" s="76" t="s">
        <v>8747</v>
      </c>
    </row>
    <row r="300">
      <c r="A300" s="76" t="s">
        <v>5277</v>
      </c>
      <c r="B300" s="76" t="s">
        <v>5277</v>
      </c>
      <c r="C300" s="76" t="s">
        <v>7861</v>
      </c>
      <c r="D300" s="76" t="s">
        <v>7862</v>
      </c>
      <c r="E300" s="76" t="s">
        <v>7863</v>
      </c>
      <c r="F300" s="76" t="s">
        <v>330</v>
      </c>
      <c r="G300" s="76" t="s">
        <v>8050</v>
      </c>
      <c r="H300" s="76" t="s">
        <v>8750</v>
      </c>
      <c r="I300" s="78">
        <v>18411.0</v>
      </c>
      <c r="J300" s="78">
        <v>41.448600769</v>
      </c>
      <c r="K300" s="78">
        <v>-75.7279968262</v>
      </c>
      <c r="L300" s="76" t="s">
        <v>7866</v>
      </c>
      <c r="M300" s="76" t="s">
        <v>8655</v>
      </c>
      <c r="N300" s="76" t="s">
        <v>8655</v>
      </c>
      <c r="O300" s="76" t="s">
        <v>8751</v>
      </c>
    </row>
    <row r="301">
      <c r="A301" s="76" t="s">
        <v>5287</v>
      </c>
      <c r="B301" s="77" t="s">
        <v>8752</v>
      </c>
      <c r="C301" s="76" t="s">
        <v>7861</v>
      </c>
      <c r="D301" s="76" t="s">
        <v>7862</v>
      </c>
      <c r="E301" s="76" t="s">
        <v>7863</v>
      </c>
      <c r="F301" s="76" t="s">
        <v>319</v>
      </c>
      <c r="G301" s="76" t="s">
        <v>7943</v>
      </c>
      <c r="H301" s="76" t="s">
        <v>8753</v>
      </c>
      <c r="I301" s="78">
        <v>91214.0</v>
      </c>
      <c r="J301" s="78">
        <v>34.2387008667</v>
      </c>
      <c r="K301" s="78">
        <v>-118.246803284</v>
      </c>
      <c r="L301" s="76" t="s">
        <v>7945</v>
      </c>
      <c r="M301" s="76" t="s">
        <v>7885</v>
      </c>
      <c r="N301" s="76" t="s">
        <v>7885</v>
      </c>
      <c r="O301" s="76" t="s">
        <v>7886</v>
      </c>
    </row>
    <row r="302">
      <c r="A302" s="76" t="s">
        <v>5319</v>
      </c>
      <c r="B302" s="77" t="s">
        <v>8754</v>
      </c>
      <c r="C302" s="76" t="s">
        <v>7861</v>
      </c>
      <c r="D302" s="76" t="s">
        <v>7862</v>
      </c>
      <c r="E302" s="76" t="s">
        <v>7863</v>
      </c>
      <c r="F302" s="76" t="s">
        <v>319</v>
      </c>
      <c r="G302" s="76" t="s">
        <v>7943</v>
      </c>
      <c r="H302" s="76" t="s">
        <v>8755</v>
      </c>
      <c r="I302" s="78">
        <v>92692.0</v>
      </c>
      <c r="J302" s="78">
        <v>33.6050987244</v>
      </c>
      <c r="K302" s="78">
        <v>-117.643997192</v>
      </c>
      <c r="L302" s="76" t="s">
        <v>7945</v>
      </c>
      <c r="M302" s="76" t="s">
        <v>7940</v>
      </c>
      <c r="N302" s="76" t="s">
        <v>7940</v>
      </c>
      <c r="O302" s="76" t="s">
        <v>7941</v>
      </c>
    </row>
    <row r="303">
      <c r="A303" s="76" t="s">
        <v>5681</v>
      </c>
      <c r="B303" s="77" t="s">
        <v>8757</v>
      </c>
      <c r="C303" s="76" t="s">
        <v>7861</v>
      </c>
      <c r="D303" s="76" t="s">
        <v>7862</v>
      </c>
      <c r="E303" s="76" t="s">
        <v>7863</v>
      </c>
      <c r="F303" s="76" t="s">
        <v>319</v>
      </c>
      <c r="G303" s="76" t="s">
        <v>7943</v>
      </c>
      <c r="H303" s="76" t="s">
        <v>8758</v>
      </c>
      <c r="I303" s="78">
        <v>92708.0</v>
      </c>
      <c r="J303" s="78">
        <v>33.7099990845</v>
      </c>
      <c r="K303" s="78">
        <v>-117.947799683</v>
      </c>
      <c r="L303" s="76" t="s">
        <v>7945</v>
      </c>
      <c r="M303" s="76" t="s">
        <v>7880</v>
      </c>
      <c r="N303" s="76" t="s">
        <v>7880</v>
      </c>
      <c r="O303" s="76" t="s">
        <v>7946</v>
      </c>
    </row>
    <row r="304">
      <c r="A304" s="76" t="s">
        <v>6555</v>
      </c>
      <c r="B304" s="77" t="s">
        <v>8759</v>
      </c>
      <c r="C304" s="76" t="s">
        <v>7861</v>
      </c>
      <c r="D304" s="76" t="s">
        <v>7862</v>
      </c>
      <c r="E304" s="76" t="s">
        <v>7863</v>
      </c>
      <c r="F304" s="76" t="s">
        <v>291</v>
      </c>
      <c r="G304" s="76" t="s">
        <v>8037</v>
      </c>
      <c r="H304" s="76" t="s">
        <v>8760</v>
      </c>
      <c r="I304" s="78">
        <v>98034.0</v>
      </c>
      <c r="J304" s="78">
        <v>47.720500946</v>
      </c>
      <c r="K304" s="78">
        <v>-122.206703186</v>
      </c>
      <c r="L304" s="76" t="s">
        <v>7945</v>
      </c>
      <c r="M304" s="76" t="s">
        <v>7891</v>
      </c>
      <c r="N304" s="76" t="s">
        <v>7891</v>
      </c>
      <c r="O304" s="76" t="s">
        <v>7892</v>
      </c>
    </row>
    <row r="305">
      <c r="A305" s="76" t="s">
        <v>6591</v>
      </c>
      <c r="B305" s="77" t="s">
        <v>8761</v>
      </c>
      <c r="C305" s="76" t="s">
        <v>7861</v>
      </c>
      <c r="D305" s="76" t="s">
        <v>7862</v>
      </c>
      <c r="E305" s="76" t="s">
        <v>7863</v>
      </c>
      <c r="F305" s="76" t="s">
        <v>291</v>
      </c>
      <c r="G305" s="76" t="s">
        <v>8037</v>
      </c>
      <c r="H305" s="76" t="s">
        <v>1228</v>
      </c>
      <c r="I305" s="78">
        <v>98168.0</v>
      </c>
      <c r="J305" s="78">
        <v>47.4891014099</v>
      </c>
      <c r="K305" s="78">
        <v>-122.290802002</v>
      </c>
      <c r="L305" s="76" t="s">
        <v>7945</v>
      </c>
      <c r="M305" s="76" t="s">
        <v>8010</v>
      </c>
      <c r="N305" s="76" t="s">
        <v>8010</v>
      </c>
      <c r="O305" s="76" t="s">
        <v>8011</v>
      </c>
    </row>
    <row r="306">
      <c r="A306" s="76" t="s">
        <v>6906</v>
      </c>
      <c r="B306" s="76" t="s">
        <v>6906</v>
      </c>
      <c r="C306" s="76" t="s">
        <v>7861</v>
      </c>
      <c r="D306" s="76" t="s">
        <v>7862</v>
      </c>
      <c r="E306" s="76" t="s">
        <v>7863</v>
      </c>
      <c r="F306" s="76" t="s">
        <v>291</v>
      </c>
      <c r="G306" s="76" t="s">
        <v>8037</v>
      </c>
      <c r="H306" s="76" t="s">
        <v>8763</v>
      </c>
      <c r="I306" s="78">
        <v>98223.0</v>
      </c>
      <c r="J306" s="78">
        <v>48.1852989197</v>
      </c>
      <c r="K306" s="78">
        <v>-121.67780304</v>
      </c>
      <c r="L306" s="76" t="s">
        <v>7945</v>
      </c>
      <c r="M306" s="76" t="s">
        <v>8655</v>
      </c>
      <c r="N306" s="76" t="s">
        <v>8655</v>
      </c>
      <c r="O306" s="76" t="s">
        <v>8271</v>
      </c>
    </row>
    <row r="307">
      <c r="A307" s="76" t="s">
        <v>2297</v>
      </c>
      <c r="B307" s="77" t="s">
        <v>8765</v>
      </c>
      <c r="C307" s="76" t="s">
        <v>7861</v>
      </c>
      <c r="D307" s="76" t="s">
        <v>7862</v>
      </c>
      <c r="E307" s="76" t="s">
        <v>7863</v>
      </c>
      <c r="F307" s="76" t="s">
        <v>330</v>
      </c>
      <c r="G307" s="76" t="s">
        <v>8050</v>
      </c>
      <c r="H307" s="76" t="s">
        <v>8766</v>
      </c>
      <c r="I307" s="78">
        <v>17032.0</v>
      </c>
      <c r="J307" s="78">
        <v>40.4799995422</v>
      </c>
      <c r="K307" s="78">
        <v>-76.7929000854</v>
      </c>
      <c r="L307" s="76" t="s">
        <v>7866</v>
      </c>
      <c r="M307" s="76" t="s">
        <v>7891</v>
      </c>
      <c r="N307" s="76" t="s">
        <v>7891</v>
      </c>
      <c r="O307" s="76" t="s">
        <v>7892</v>
      </c>
    </row>
    <row r="308">
      <c r="A308" s="76" t="s">
        <v>2318</v>
      </c>
      <c r="B308" s="77" t="s">
        <v>8767</v>
      </c>
      <c r="C308" s="76" t="s">
        <v>7861</v>
      </c>
      <c r="D308" s="76" t="s">
        <v>7862</v>
      </c>
      <c r="E308" s="76" t="s">
        <v>7863</v>
      </c>
      <c r="F308" s="76" t="s">
        <v>2302</v>
      </c>
      <c r="G308" s="76" t="s">
        <v>8768</v>
      </c>
      <c r="H308" s="76" t="s">
        <v>8769</v>
      </c>
      <c r="I308" s="78">
        <v>54494.0</v>
      </c>
      <c r="J308" s="78">
        <v>44.3359985352</v>
      </c>
      <c r="K308" s="78">
        <v>-89.7403030396</v>
      </c>
      <c r="L308" s="76" t="s">
        <v>7884</v>
      </c>
      <c r="M308" s="76" t="s">
        <v>8770</v>
      </c>
      <c r="N308" s="76" t="s">
        <v>8770</v>
      </c>
      <c r="O308" s="76" t="s">
        <v>8771</v>
      </c>
    </row>
    <row r="309">
      <c r="A309" s="76" t="s">
        <v>2933</v>
      </c>
      <c r="B309" s="77" t="s">
        <v>8772</v>
      </c>
      <c r="C309" s="76" t="s">
        <v>7861</v>
      </c>
      <c r="D309" s="76" t="s">
        <v>7862</v>
      </c>
      <c r="E309" s="76" t="s">
        <v>7863</v>
      </c>
      <c r="F309" s="76" t="s">
        <v>2302</v>
      </c>
      <c r="G309" s="76" t="s">
        <v>8768</v>
      </c>
      <c r="H309" s="76" t="s">
        <v>8773</v>
      </c>
      <c r="I309" s="78">
        <v>54313.0</v>
      </c>
      <c r="J309" s="78">
        <v>44.5708999634</v>
      </c>
      <c r="K309" s="78">
        <v>-88.1167984009</v>
      </c>
      <c r="L309" s="76" t="s">
        <v>7884</v>
      </c>
      <c r="M309" s="76" t="s">
        <v>7880</v>
      </c>
      <c r="N309" s="76" t="s">
        <v>7880</v>
      </c>
      <c r="O309" s="76" t="s">
        <v>7909</v>
      </c>
    </row>
    <row r="310">
      <c r="A310" s="76" t="s">
        <v>2997</v>
      </c>
      <c r="B310" s="77" t="s">
        <v>8774</v>
      </c>
      <c r="C310" s="76" t="s">
        <v>7861</v>
      </c>
      <c r="D310" s="76" t="s">
        <v>7862</v>
      </c>
      <c r="E310" s="76" t="s">
        <v>7863</v>
      </c>
      <c r="F310" s="76" t="s">
        <v>319</v>
      </c>
      <c r="G310" s="76" t="s">
        <v>7943</v>
      </c>
      <c r="H310" s="76" t="s">
        <v>8513</v>
      </c>
      <c r="I310" s="78">
        <v>90066.0</v>
      </c>
      <c r="J310" s="78">
        <v>34.0038986206</v>
      </c>
      <c r="K310" s="78">
        <v>-118.433799744</v>
      </c>
      <c r="L310" s="76" t="s">
        <v>7945</v>
      </c>
      <c r="M310" s="76" t="s">
        <v>8208</v>
      </c>
      <c r="N310" s="76" t="s">
        <v>8208</v>
      </c>
      <c r="O310" s="76" t="s">
        <v>8493</v>
      </c>
    </row>
    <row r="311">
      <c r="A311" s="76" t="s">
        <v>6966</v>
      </c>
      <c r="B311" s="77" t="s">
        <v>8775</v>
      </c>
      <c r="C311" s="76" t="s">
        <v>7861</v>
      </c>
      <c r="D311" s="76" t="s">
        <v>7862</v>
      </c>
      <c r="E311" s="76" t="s">
        <v>7863</v>
      </c>
      <c r="F311" s="76" t="s">
        <v>2302</v>
      </c>
      <c r="G311" s="76" t="s">
        <v>8768</v>
      </c>
      <c r="H311" s="76" t="s">
        <v>8776</v>
      </c>
      <c r="I311" s="78">
        <v>54410.0</v>
      </c>
      <c r="J311" s="78">
        <v>44.547000885</v>
      </c>
      <c r="K311" s="78">
        <v>-90.0326004028</v>
      </c>
      <c r="L311" s="76" t="s">
        <v>7884</v>
      </c>
      <c r="M311" s="76" t="s">
        <v>7998</v>
      </c>
      <c r="N311" s="76" t="s">
        <v>7998</v>
      </c>
      <c r="O311" s="76" t="s">
        <v>8777</v>
      </c>
    </row>
    <row r="312">
      <c r="A312" s="76" t="s">
        <v>7276</v>
      </c>
      <c r="B312" s="77" t="s">
        <v>8778</v>
      </c>
      <c r="C312" s="76" t="s">
        <v>7861</v>
      </c>
      <c r="D312" s="76" t="s">
        <v>7862</v>
      </c>
      <c r="E312" s="76" t="s">
        <v>7863</v>
      </c>
      <c r="F312" s="76" t="s">
        <v>369</v>
      </c>
      <c r="G312" s="76" t="s">
        <v>7889</v>
      </c>
      <c r="H312" s="76" t="s">
        <v>2773</v>
      </c>
      <c r="I312" s="78">
        <v>60602.0</v>
      </c>
      <c r="J312" s="78">
        <v>41.8499984741</v>
      </c>
      <c r="K312" s="78">
        <v>-87.6500015259</v>
      </c>
      <c r="L312" s="76" t="s">
        <v>7884</v>
      </c>
      <c r="M312" s="76" t="s">
        <v>8779</v>
      </c>
      <c r="N312" s="76" t="s">
        <v>8779</v>
      </c>
      <c r="O312" s="76" t="s">
        <v>8780</v>
      </c>
    </row>
    <row r="313">
      <c r="A313" s="76" t="s">
        <v>7546</v>
      </c>
      <c r="B313" s="77" t="s">
        <v>8781</v>
      </c>
      <c r="C313" s="76" t="s">
        <v>7861</v>
      </c>
      <c r="D313" s="76" t="s">
        <v>7862</v>
      </c>
      <c r="E313" s="76" t="s">
        <v>7863</v>
      </c>
      <c r="F313" s="76" t="s">
        <v>2302</v>
      </c>
      <c r="G313" s="76" t="s">
        <v>8768</v>
      </c>
      <c r="H313" s="76" t="s">
        <v>8782</v>
      </c>
      <c r="I313" s="78">
        <v>54220.0</v>
      </c>
      <c r="J313" s="78">
        <v>44.1099014282</v>
      </c>
      <c r="K313" s="78">
        <v>-87.7099990845</v>
      </c>
      <c r="L313" s="76" t="s">
        <v>7884</v>
      </c>
      <c r="M313" s="76" t="s">
        <v>7891</v>
      </c>
      <c r="N313" s="76" t="s">
        <v>7891</v>
      </c>
      <c r="O313" s="76" t="s">
        <v>7892</v>
      </c>
    </row>
    <row r="314">
      <c r="A314" s="76" t="s">
        <v>1306</v>
      </c>
      <c r="B314" s="76" t="s">
        <v>1306</v>
      </c>
      <c r="C314" s="76" t="s">
        <v>7861</v>
      </c>
      <c r="D314" s="76" t="s">
        <v>7862</v>
      </c>
      <c r="E314" s="76" t="s">
        <v>7863</v>
      </c>
      <c r="F314" s="76" t="s">
        <v>1313</v>
      </c>
      <c r="G314" s="76" t="s">
        <v>8646</v>
      </c>
      <c r="H314" s="76" t="s">
        <v>8783</v>
      </c>
      <c r="I314" s="78">
        <v>25401.0</v>
      </c>
      <c r="J314" s="78">
        <v>39.4631996155</v>
      </c>
      <c r="K314" s="78">
        <v>-77.9521026611</v>
      </c>
      <c r="L314" s="76" t="s">
        <v>7866</v>
      </c>
      <c r="M314" s="76" t="s">
        <v>8655</v>
      </c>
      <c r="N314" s="76" t="s">
        <v>8655</v>
      </c>
      <c r="O314" s="76" t="s">
        <v>8271</v>
      </c>
    </row>
    <row r="315">
      <c r="A315" s="76" t="s">
        <v>5615</v>
      </c>
      <c r="B315" s="77" t="s">
        <v>8784</v>
      </c>
      <c r="C315" s="76" t="s">
        <v>7861</v>
      </c>
      <c r="D315" s="76" t="s">
        <v>7862</v>
      </c>
      <c r="E315" s="76" t="s">
        <v>7863</v>
      </c>
      <c r="F315" s="76" t="s">
        <v>319</v>
      </c>
      <c r="G315" s="76" t="s">
        <v>7943</v>
      </c>
      <c r="H315" s="76" t="s">
        <v>8785</v>
      </c>
      <c r="I315" s="78">
        <v>94086.0</v>
      </c>
      <c r="J315" s="78">
        <v>37.3697013855</v>
      </c>
      <c r="K315" s="78">
        <v>-122.021400452</v>
      </c>
      <c r="L315" s="76" t="s">
        <v>7945</v>
      </c>
      <c r="M315" s="76" t="s">
        <v>7891</v>
      </c>
      <c r="N315" s="76" t="s">
        <v>7891</v>
      </c>
      <c r="O315" s="76" t="s">
        <v>7892</v>
      </c>
    </row>
    <row r="316">
      <c r="A316" s="76" t="s">
        <v>7532</v>
      </c>
      <c r="B316" s="77" t="s">
        <v>8786</v>
      </c>
      <c r="C316" s="76" t="s">
        <v>7861</v>
      </c>
      <c r="D316" s="76" t="s">
        <v>7862</v>
      </c>
      <c r="E316" s="76" t="s">
        <v>7863</v>
      </c>
      <c r="F316" s="76" t="s">
        <v>667</v>
      </c>
      <c r="G316" s="76" t="s">
        <v>7883</v>
      </c>
      <c r="H316" s="76" t="s">
        <v>8787</v>
      </c>
      <c r="I316" s="78">
        <v>77450.0</v>
      </c>
      <c r="J316" s="78">
        <v>29.7448997498</v>
      </c>
      <c r="K316" s="78">
        <v>-95.7311019897</v>
      </c>
      <c r="L316" s="76" t="s">
        <v>7884</v>
      </c>
      <c r="M316" s="76" t="s">
        <v>7885</v>
      </c>
      <c r="N316" s="76" t="s">
        <v>7885</v>
      </c>
      <c r="O316" s="76" t="s">
        <v>7886</v>
      </c>
    </row>
    <row r="317">
      <c r="A317" s="76" t="s">
        <v>6455</v>
      </c>
      <c r="B317" s="76" t="s">
        <v>6455</v>
      </c>
      <c r="C317" s="76" t="s">
        <v>7861</v>
      </c>
      <c r="D317" s="76" t="s">
        <v>7862</v>
      </c>
      <c r="E317" s="76" t="s">
        <v>7863</v>
      </c>
      <c r="F317" s="76" t="s">
        <v>843</v>
      </c>
      <c r="G317" s="76" t="s">
        <v>8045</v>
      </c>
      <c r="H317" s="76" t="s">
        <v>8788</v>
      </c>
      <c r="I317" s="78">
        <v>80112.0</v>
      </c>
      <c r="J317" s="78">
        <v>39.5690002441</v>
      </c>
      <c r="K317" s="78">
        <v>-104.858200073</v>
      </c>
      <c r="L317" s="76" t="s">
        <v>8047</v>
      </c>
      <c r="M317" s="76" t="s">
        <v>8430</v>
      </c>
      <c r="N317" s="76" t="s">
        <v>8789</v>
      </c>
      <c r="O317" s="76" t="s">
        <v>8790</v>
      </c>
    </row>
    <row r="318">
      <c r="A318" s="76" t="s">
        <v>90</v>
      </c>
      <c r="B318" s="77" t="s">
        <v>8791</v>
      </c>
      <c r="C318" s="76" t="s">
        <v>7861</v>
      </c>
      <c r="D318" s="76" t="s">
        <v>7862</v>
      </c>
      <c r="E318" s="76" t="s">
        <v>7863</v>
      </c>
      <c r="F318" s="76" t="s">
        <v>481</v>
      </c>
      <c r="G318" s="76" t="s">
        <v>8180</v>
      </c>
      <c r="H318" s="76" t="s">
        <v>2414</v>
      </c>
      <c r="I318" s="78">
        <v>67212.0</v>
      </c>
      <c r="J318" s="78">
        <v>37.7014007568</v>
      </c>
      <c r="K318" s="78">
        <v>-97.4404983521</v>
      </c>
      <c r="L318" s="76" t="s">
        <v>7884</v>
      </c>
      <c r="M318" s="76" t="s">
        <v>7940</v>
      </c>
      <c r="N318" s="76" t="s">
        <v>7940</v>
      </c>
      <c r="O318" s="76" t="s">
        <v>7941</v>
      </c>
    </row>
    <row r="319">
      <c r="A319" s="76" t="s">
        <v>261</v>
      </c>
      <c r="B319" s="77" t="s">
        <v>8792</v>
      </c>
      <c r="C319" s="76" t="s">
        <v>7861</v>
      </c>
      <c r="D319" s="76" t="s">
        <v>7862</v>
      </c>
      <c r="E319" s="76" t="s">
        <v>7863</v>
      </c>
      <c r="F319" s="76" t="s">
        <v>774</v>
      </c>
      <c r="G319" s="76" t="s">
        <v>7898</v>
      </c>
      <c r="H319" s="76" t="s">
        <v>8793</v>
      </c>
      <c r="I319" s="78">
        <v>27265.0</v>
      </c>
      <c r="J319" s="78">
        <v>36.0162010193</v>
      </c>
      <c r="K319" s="78">
        <v>-80.0434036255</v>
      </c>
      <c r="L319" s="76" t="s">
        <v>7866</v>
      </c>
      <c r="M319" s="76" t="s">
        <v>8794</v>
      </c>
      <c r="N319" s="76" t="s">
        <v>8795</v>
      </c>
      <c r="O319" s="76" t="s">
        <v>8796</v>
      </c>
    </row>
    <row r="320">
      <c r="A320" s="76" t="s">
        <v>268</v>
      </c>
      <c r="B320" s="76" t="s">
        <v>268</v>
      </c>
      <c r="C320" s="76" t="s">
        <v>7861</v>
      </c>
      <c r="D320" s="76" t="s">
        <v>7862</v>
      </c>
      <c r="E320" s="76" t="s">
        <v>7863</v>
      </c>
      <c r="F320" s="76" t="s">
        <v>319</v>
      </c>
      <c r="G320" s="76" t="s">
        <v>7943</v>
      </c>
      <c r="H320" s="76" t="s">
        <v>3342</v>
      </c>
      <c r="I320" s="78">
        <v>95113.0</v>
      </c>
      <c r="J320" s="78">
        <v>37.3386993408</v>
      </c>
      <c r="K320" s="78">
        <v>-121.891403198</v>
      </c>
      <c r="L320" s="76" t="s">
        <v>7945</v>
      </c>
      <c r="M320" s="76" t="s">
        <v>8797</v>
      </c>
      <c r="N320" s="76" t="s">
        <v>8798</v>
      </c>
      <c r="O320" s="76" t="s">
        <v>8799</v>
      </c>
    </row>
    <row r="321">
      <c r="A321" s="76" t="s">
        <v>297</v>
      </c>
      <c r="B321" s="76" t="s">
        <v>297</v>
      </c>
      <c r="C321" s="76" t="s">
        <v>7861</v>
      </c>
      <c r="D321" s="76" t="s">
        <v>301</v>
      </c>
      <c r="E321" s="76" t="s">
        <v>319</v>
      </c>
      <c r="F321" s="76" t="s">
        <v>8800</v>
      </c>
      <c r="G321" s="76" t="s">
        <v>8801</v>
      </c>
      <c r="H321" s="76" t="s">
        <v>8802</v>
      </c>
      <c r="I321" s="76" t="s">
        <v>8803</v>
      </c>
      <c r="J321" s="78">
        <v>43.6511993408</v>
      </c>
      <c r="K321" s="78">
        <v>-79.4828033447</v>
      </c>
      <c r="L321" s="76" t="s">
        <v>8804</v>
      </c>
      <c r="M321" s="76" t="s">
        <v>8805</v>
      </c>
      <c r="N321" s="76" t="s">
        <v>8805</v>
      </c>
      <c r="O321" s="76" t="s">
        <v>8806</v>
      </c>
    </row>
    <row r="322">
      <c r="A322" s="76" t="s">
        <v>375</v>
      </c>
      <c r="B322" s="76" t="s">
        <v>375</v>
      </c>
      <c r="C322" s="76" t="s">
        <v>7861</v>
      </c>
      <c r="D322" s="76" t="s">
        <v>7862</v>
      </c>
      <c r="E322" s="76" t="s">
        <v>7863</v>
      </c>
      <c r="F322" s="76" t="s">
        <v>695</v>
      </c>
      <c r="G322" s="76" t="s">
        <v>8067</v>
      </c>
      <c r="H322" s="76" t="s">
        <v>8246</v>
      </c>
      <c r="I322" s="79"/>
      <c r="J322" s="78">
        <v>40.7356987</v>
      </c>
      <c r="K322" s="78">
        <v>-74.1724014282</v>
      </c>
      <c r="L322" s="76" t="s">
        <v>7866</v>
      </c>
      <c r="M322" s="76" t="s">
        <v>8083</v>
      </c>
      <c r="N322" s="76" t="s">
        <v>8083</v>
      </c>
      <c r="O322" s="76" t="s">
        <v>8084</v>
      </c>
    </row>
    <row r="323">
      <c r="A323" s="76" t="s">
        <v>550</v>
      </c>
      <c r="B323" s="77" t="s">
        <v>8807</v>
      </c>
      <c r="C323" s="76" t="s">
        <v>7861</v>
      </c>
      <c r="D323" s="76" t="s">
        <v>7862</v>
      </c>
      <c r="E323" s="76" t="s">
        <v>7863</v>
      </c>
      <c r="F323" s="76" t="s">
        <v>695</v>
      </c>
      <c r="G323" s="76" t="s">
        <v>8067</v>
      </c>
      <c r="H323" s="76" t="s">
        <v>8246</v>
      </c>
      <c r="I323" s="79"/>
      <c r="J323" s="78">
        <v>40.7356987</v>
      </c>
      <c r="K323" s="78">
        <v>-74.1724014282</v>
      </c>
      <c r="L323" s="76" t="s">
        <v>7866</v>
      </c>
      <c r="M323" s="76" t="s">
        <v>8779</v>
      </c>
      <c r="N323" s="76" t="s">
        <v>8779</v>
      </c>
      <c r="O323" s="76" t="s">
        <v>8780</v>
      </c>
    </row>
    <row r="324">
      <c r="A324" s="76" t="s">
        <v>682</v>
      </c>
      <c r="B324" s="76" t="s">
        <v>682</v>
      </c>
      <c r="C324" s="76" t="s">
        <v>7861</v>
      </c>
      <c r="D324" s="76" t="s">
        <v>7862</v>
      </c>
      <c r="E324" s="76" t="s">
        <v>7863</v>
      </c>
      <c r="F324" s="76" t="s">
        <v>319</v>
      </c>
      <c r="G324" s="76" t="s">
        <v>7943</v>
      </c>
      <c r="H324" s="76" t="s">
        <v>8808</v>
      </c>
      <c r="I324" s="78">
        <v>91710.0</v>
      </c>
      <c r="J324" s="78">
        <v>33.9869003296</v>
      </c>
      <c r="K324" s="78">
        <v>-117.655502319</v>
      </c>
      <c r="L324" s="76" t="s">
        <v>7945</v>
      </c>
      <c r="M324" s="76" t="s">
        <v>7867</v>
      </c>
      <c r="N324" s="76" t="s">
        <v>7867</v>
      </c>
      <c r="O324" s="76" t="s">
        <v>8271</v>
      </c>
    </row>
    <row r="325">
      <c r="A325" s="76" t="s">
        <v>807</v>
      </c>
      <c r="B325" s="77" t="s">
        <v>8809</v>
      </c>
      <c r="C325" s="76" t="s">
        <v>7861</v>
      </c>
      <c r="D325" s="76" t="s">
        <v>7862</v>
      </c>
      <c r="E325" s="76" t="s">
        <v>7863</v>
      </c>
      <c r="F325" s="76" t="s">
        <v>741</v>
      </c>
      <c r="G325" s="76" t="s">
        <v>8810</v>
      </c>
      <c r="H325" s="76" t="s">
        <v>8811</v>
      </c>
      <c r="I325" s="78">
        <v>83687.0</v>
      </c>
      <c r="J325" s="78">
        <v>43.6055984497</v>
      </c>
      <c r="K325" s="78">
        <v>-116.541496277</v>
      </c>
      <c r="L325" s="76" t="s">
        <v>8812</v>
      </c>
      <c r="M325" s="76" t="s">
        <v>8446</v>
      </c>
      <c r="N325" s="76" t="s">
        <v>8446</v>
      </c>
      <c r="O325" s="76" t="s">
        <v>8447</v>
      </c>
    </row>
    <row r="326">
      <c r="A326" s="76" t="s">
        <v>939</v>
      </c>
      <c r="B326" s="77" t="s">
        <v>8813</v>
      </c>
      <c r="C326" s="76" t="s">
        <v>7861</v>
      </c>
      <c r="D326" s="76" t="s">
        <v>7862</v>
      </c>
      <c r="E326" s="76" t="s">
        <v>7863</v>
      </c>
      <c r="F326" s="76" t="s">
        <v>481</v>
      </c>
      <c r="G326" s="76" t="s">
        <v>8180</v>
      </c>
      <c r="H326" s="76" t="s">
        <v>2414</v>
      </c>
      <c r="I326" s="78">
        <v>67203.0</v>
      </c>
      <c r="J326" s="78">
        <v>37.7034988403</v>
      </c>
      <c r="K326" s="78">
        <v>-97.3797988892</v>
      </c>
      <c r="L326" s="76" t="s">
        <v>7884</v>
      </c>
      <c r="M326" s="76" t="s">
        <v>7940</v>
      </c>
      <c r="N326" s="76" t="s">
        <v>7940</v>
      </c>
      <c r="O326" s="76" t="s">
        <v>7941</v>
      </c>
    </row>
    <row r="327">
      <c r="A327" s="76" t="s">
        <v>1172</v>
      </c>
      <c r="B327" s="77" t="s">
        <v>8814</v>
      </c>
      <c r="C327" s="76" t="s">
        <v>7861</v>
      </c>
      <c r="D327" s="76" t="s">
        <v>7862</v>
      </c>
      <c r="E327" s="76" t="s">
        <v>7863</v>
      </c>
      <c r="F327" s="76" t="s">
        <v>319</v>
      </c>
      <c r="G327" s="76" t="s">
        <v>7943</v>
      </c>
      <c r="H327" s="76" t="s">
        <v>8815</v>
      </c>
      <c r="I327" s="78">
        <v>90706.0</v>
      </c>
      <c r="J327" s="78">
        <v>33.8880004883</v>
      </c>
      <c r="K327" s="78">
        <v>-118.130401611</v>
      </c>
      <c r="L327" s="76" t="s">
        <v>7945</v>
      </c>
      <c r="M327" s="76" t="s">
        <v>7880</v>
      </c>
      <c r="N327" s="76" t="s">
        <v>7880</v>
      </c>
      <c r="O327" s="76" t="s">
        <v>7946</v>
      </c>
    </row>
    <row r="328">
      <c r="A328" s="76" t="s">
        <v>1309</v>
      </c>
      <c r="B328" s="77" t="s">
        <v>8816</v>
      </c>
      <c r="C328" s="76" t="s">
        <v>7861</v>
      </c>
      <c r="D328" s="76" t="s">
        <v>7862</v>
      </c>
      <c r="E328" s="76" t="s">
        <v>7863</v>
      </c>
      <c r="F328" s="76" t="s">
        <v>5574</v>
      </c>
      <c r="G328" s="76" t="s">
        <v>8293</v>
      </c>
      <c r="H328" s="76" t="s">
        <v>8416</v>
      </c>
      <c r="I328" s="78">
        <v>89129.0</v>
      </c>
      <c r="J328" s="78">
        <v>36.2349014282</v>
      </c>
      <c r="K328" s="78">
        <v>-115.290496826</v>
      </c>
      <c r="L328" s="76" t="s">
        <v>7945</v>
      </c>
      <c r="M328" s="76" t="s">
        <v>7940</v>
      </c>
      <c r="N328" s="76" t="s">
        <v>7940</v>
      </c>
      <c r="O328" s="76" t="s">
        <v>7941</v>
      </c>
    </row>
    <row r="329">
      <c r="A329" s="76" t="s">
        <v>1433</v>
      </c>
      <c r="B329" s="76" t="s">
        <v>1433</v>
      </c>
      <c r="C329" s="76" t="s">
        <v>8162</v>
      </c>
      <c r="D329" s="76" t="s">
        <v>8163</v>
      </c>
      <c r="E329" s="76" t="s">
        <v>8164</v>
      </c>
      <c r="F329" s="76" t="s">
        <v>8165</v>
      </c>
      <c r="G329" s="76" t="s">
        <v>8166</v>
      </c>
      <c r="H329" s="76" t="s">
        <v>8167</v>
      </c>
      <c r="I329" s="78">
        <v>25000.0</v>
      </c>
      <c r="J329" s="78">
        <v>33.8849983215</v>
      </c>
      <c r="K329" s="78">
        <v>71.875</v>
      </c>
      <c r="L329" s="76" t="s">
        <v>8168</v>
      </c>
      <c r="M329" s="76" t="s">
        <v>8169</v>
      </c>
      <c r="N329" s="76" t="s">
        <v>8170</v>
      </c>
      <c r="O329" s="76" t="s">
        <v>8171</v>
      </c>
    </row>
    <row r="330">
      <c r="A330" s="76" t="s">
        <v>1549</v>
      </c>
      <c r="B330" s="76" t="s">
        <v>1549</v>
      </c>
      <c r="C330" s="76" t="s">
        <v>7861</v>
      </c>
      <c r="D330" s="76" t="s">
        <v>7862</v>
      </c>
      <c r="E330" s="76" t="s">
        <v>7863</v>
      </c>
      <c r="F330" s="76" t="s">
        <v>1190</v>
      </c>
      <c r="G330" s="76" t="s">
        <v>8819</v>
      </c>
      <c r="H330" s="76" t="s">
        <v>8820</v>
      </c>
      <c r="I330" s="78">
        <v>46368.0</v>
      </c>
      <c r="J330" s="78">
        <v>41.5932998657</v>
      </c>
      <c r="K330" s="78">
        <v>-87.1561965942</v>
      </c>
      <c r="L330" s="76" t="s">
        <v>7884</v>
      </c>
      <c r="M330" s="76" t="s">
        <v>8655</v>
      </c>
      <c r="N330" s="76" t="s">
        <v>8655</v>
      </c>
      <c r="O330" s="76" t="s">
        <v>8271</v>
      </c>
    </row>
    <row r="331">
      <c r="A331" s="76" t="s">
        <v>1675</v>
      </c>
      <c r="B331" s="77" t="s">
        <v>8821</v>
      </c>
      <c r="C331" s="76" t="s">
        <v>7861</v>
      </c>
      <c r="D331" s="76" t="s">
        <v>7862</v>
      </c>
      <c r="E331" s="76" t="s">
        <v>7863</v>
      </c>
      <c r="F331" s="76" t="s">
        <v>557</v>
      </c>
      <c r="G331" s="76" t="s">
        <v>8458</v>
      </c>
      <c r="H331" s="76" t="s">
        <v>8822</v>
      </c>
      <c r="I331" s="78">
        <v>36703.0</v>
      </c>
      <c r="J331" s="78">
        <v>32.4429016113</v>
      </c>
      <c r="K331" s="78">
        <v>-86.9000015259</v>
      </c>
      <c r="L331" s="76" t="s">
        <v>7884</v>
      </c>
      <c r="M331" s="76" t="s">
        <v>8124</v>
      </c>
      <c r="N331" s="76" t="s">
        <v>8124</v>
      </c>
      <c r="O331" s="76" t="s">
        <v>8125</v>
      </c>
    </row>
    <row r="332">
      <c r="A332" s="76" t="s">
        <v>1793</v>
      </c>
      <c r="B332" s="76" t="s">
        <v>1793</v>
      </c>
      <c r="C332" s="76" t="s">
        <v>8471</v>
      </c>
      <c r="D332" s="76" t="s">
        <v>8823</v>
      </c>
      <c r="E332" s="76" t="s">
        <v>8824</v>
      </c>
      <c r="F332" s="76" t="s">
        <v>8825</v>
      </c>
      <c r="G332" s="76" t="s">
        <v>8826</v>
      </c>
      <c r="H332" s="76" t="s">
        <v>8827</v>
      </c>
      <c r="I332" s="79"/>
      <c r="J332" s="78">
        <v>25.3572998047</v>
      </c>
      <c r="K332" s="78">
        <v>55.403301239</v>
      </c>
      <c r="L332" s="76" t="s">
        <v>8828</v>
      </c>
      <c r="M332" s="76" t="s">
        <v>8829</v>
      </c>
      <c r="N332" s="76" t="s">
        <v>8829</v>
      </c>
      <c r="O332" s="76" t="s">
        <v>8830</v>
      </c>
    </row>
    <row r="333">
      <c r="A333" s="76" t="s">
        <v>1941</v>
      </c>
      <c r="B333" s="77" t="s">
        <v>8831</v>
      </c>
      <c r="C333" s="76" t="s">
        <v>7861</v>
      </c>
      <c r="D333" s="76" t="s">
        <v>7862</v>
      </c>
      <c r="E333" s="76" t="s">
        <v>7863</v>
      </c>
      <c r="F333" s="76" t="s">
        <v>557</v>
      </c>
      <c r="G333" s="76" t="s">
        <v>8458</v>
      </c>
      <c r="H333" s="76" t="s">
        <v>8832</v>
      </c>
      <c r="I333" s="78">
        <v>36582.0</v>
      </c>
      <c r="J333" s="78">
        <v>30.5034999847</v>
      </c>
      <c r="K333" s="78">
        <v>-88.1432037354</v>
      </c>
      <c r="L333" s="76" t="s">
        <v>7884</v>
      </c>
      <c r="M333" s="76" t="s">
        <v>8460</v>
      </c>
      <c r="N333" s="76" t="s">
        <v>8460</v>
      </c>
      <c r="O333" s="76" t="s">
        <v>8461</v>
      </c>
    </row>
    <row r="334">
      <c r="A334" s="76" t="s">
        <v>2076</v>
      </c>
      <c r="B334" s="76" t="s">
        <v>2076</v>
      </c>
      <c r="C334" s="76" t="s">
        <v>7861</v>
      </c>
      <c r="D334" s="76" t="s">
        <v>7862</v>
      </c>
      <c r="E334" s="76" t="s">
        <v>7863</v>
      </c>
      <c r="F334" s="76" t="s">
        <v>1190</v>
      </c>
      <c r="G334" s="76" t="s">
        <v>8819</v>
      </c>
      <c r="H334" s="76" t="s">
        <v>8834</v>
      </c>
      <c r="I334" s="78">
        <v>46226.0</v>
      </c>
      <c r="J334" s="78">
        <v>39.8400993347</v>
      </c>
      <c r="K334" s="78">
        <v>-86.0548019409</v>
      </c>
      <c r="L334" s="76" t="s">
        <v>8835</v>
      </c>
      <c r="M334" s="76" t="s">
        <v>8836</v>
      </c>
      <c r="N334" s="76" t="s">
        <v>8836</v>
      </c>
      <c r="O334" s="76" t="s">
        <v>8837</v>
      </c>
    </row>
    <row r="335">
      <c r="A335" s="76" t="s">
        <v>2213</v>
      </c>
      <c r="B335" s="76" t="s">
        <v>2213</v>
      </c>
      <c r="C335" s="76" t="s">
        <v>7861</v>
      </c>
      <c r="D335" s="76" t="s">
        <v>7862</v>
      </c>
      <c r="E335" s="76" t="s">
        <v>7863</v>
      </c>
      <c r="F335" s="76" t="s">
        <v>1249</v>
      </c>
      <c r="G335" s="76" t="s">
        <v>8838</v>
      </c>
      <c r="H335" s="76" t="s">
        <v>8839</v>
      </c>
      <c r="I335" s="79"/>
      <c r="J335" s="78">
        <v>35.1106987</v>
      </c>
      <c r="K335" s="78">
        <v>-106.61000061</v>
      </c>
      <c r="L335" s="76" t="s">
        <v>8047</v>
      </c>
      <c r="M335" s="76" t="s">
        <v>7992</v>
      </c>
      <c r="N335" s="76" t="s">
        <v>8209</v>
      </c>
      <c r="O335" s="76" t="s">
        <v>8210</v>
      </c>
    </row>
    <row r="336">
      <c r="A336" s="76" t="s">
        <v>2336</v>
      </c>
      <c r="B336" s="77" t="s">
        <v>8840</v>
      </c>
      <c r="C336" s="76" t="s">
        <v>7861</v>
      </c>
      <c r="D336" s="76" t="s">
        <v>7862</v>
      </c>
      <c r="E336" s="76" t="s">
        <v>7863</v>
      </c>
      <c r="F336" s="76" t="s">
        <v>1249</v>
      </c>
      <c r="G336" s="76" t="s">
        <v>8838</v>
      </c>
      <c r="H336" s="76" t="s">
        <v>8841</v>
      </c>
      <c r="I336" s="78">
        <v>88240.0</v>
      </c>
      <c r="J336" s="78">
        <v>32.7103004456</v>
      </c>
      <c r="K336" s="78">
        <v>-103.276397705</v>
      </c>
      <c r="L336" s="76" t="s">
        <v>8047</v>
      </c>
      <c r="M336" s="76" t="s">
        <v>8589</v>
      </c>
      <c r="N336" s="76" t="s">
        <v>8589</v>
      </c>
      <c r="O336" s="76" t="s">
        <v>8590</v>
      </c>
    </row>
    <row r="337">
      <c r="A337" s="76" t="s">
        <v>2461</v>
      </c>
      <c r="B337" s="77" t="s">
        <v>8842</v>
      </c>
      <c r="C337" s="76" t="s">
        <v>7861</v>
      </c>
      <c r="D337" s="76" t="s">
        <v>7862</v>
      </c>
      <c r="E337" s="76" t="s">
        <v>7863</v>
      </c>
      <c r="F337" s="76" t="s">
        <v>492</v>
      </c>
      <c r="G337" s="76" t="s">
        <v>8121</v>
      </c>
      <c r="H337" s="76" t="s">
        <v>8844</v>
      </c>
      <c r="I337" s="78">
        <v>64024.0</v>
      </c>
      <c r="J337" s="78">
        <v>39.3180007935</v>
      </c>
      <c r="K337" s="78">
        <v>-94.2180023193</v>
      </c>
      <c r="L337" s="76" t="s">
        <v>7884</v>
      </c>
      <c r="M337" s="76" t="s">
        <v>8460</v>
      </c>
      <c r="N337" s="76" t="s">
        <v>8460</v>
      </c>
      <c r="O337" s="79"/>
    </row>
    <row r="338">
      <c r="A338" s="76" t="s">
        <v>2537</v>
      </c>
      <c r="B338" s="77" t="s">
        <v>8845</v>
      </c>
      <c r="C338" s="76" t="s">
        <v>7861</v>
      </c>
      <c r="D338" s="76" t="s">
        <v>7862</v>
      </c>
      <c r="E338" s="76" t="s">
        <v>7863</v>
      </c>
      <c r="F338" s="76" t="s">
        <v>557</v>
      </c>
      <c r="G338" s="76" t="s">
        <v>8458</v>
      </c>
      <c r="H338" s="76" t="s">
        <v>8846</v>
      </c>
      <c r="I338" s="78">
        <v>35242.0</v>
      </c>
      <c r="J338" s="78">
        <v>33.4168014526</v>
      </c>
      <c r="K338" s="78">
        <v>-86.6800994873</v>
      </c>
      <c r="L338" s="76" t="s">
        <v>7884</v>
      </c>
      <c r="M338" s="76" t="s">
        <v>8124</v>
      </c>
      <c r="N338" s="76" t="s">
        <v>8124</v>
      </c>
      <c r="O338" s="76" t="s">
        <v>8125</v>
      </c>
    </row>
    <row r="339">
      <c r="A339" s="76" t="s">
        <v>396</v>
      </c>
      <c r="B339" s="77" t="s">
        <v>8847</v>
      </c>
      <c r="C339" s="76" t="s">
        <v>7861</v>
      </c>
      <c r="D339" s="76" t="s">
        <v>7862</v>
      </c>
      <c r="E339" s="76" t="s">
        <v>7863</v>
      </c>
      <c r="F339" s="76" t="s">
        <v>401</v>
      </c>
      <c r="G339" s="76" t="s">
        <v>8848</v>
      </c>
      <c r="H339" s="76" t="s">
        <v>8849</v>
      </c>
      <c r="I339" s="78">
        <v>71913.0</v>
      </c>
      <c r="J339" s="78">
        <v>34.4179000854</v>
      </c>
      <c r="K339" s="78">
        <v>-93.0493011475</v>
      </c>
      <c r="L339" s="76" t="s">
        <v>7884</v>
      </c>
      <c r="M339" s="76" t="s">
        <v>8850</v>
      </c>
      <c r="N339" s="76" t="s">
        <v>8851</v>
      </c>
      <c r="O339" s="76" t="s">
        <v>8852</v>
      </c>
    </row>
    <row r="340">
      <c r="A340" s="76" t="s">
        <v>1075</v>
      </c>
      <c r="B340" s="77" t="s">
        <v>8853</v>
      </c>
      <c r="C340" s="76" t="s">
        <v>7861</v>
      </c>
      <c r="D340" s="76" t="s">
        <v>7862</v>
      </c>
      <c r="E340" s="76" t="s">
        <v>7863</v>
      </c>
      <c r="F340" s="76" t="s">
        <v>492</v>
      </c>
      <c r="G340" s="76" t="s">
        <v>8121</v>
      </c>
      <c r="H340" s="76" t="s">
        <v>4367</v>
      </c>
      <c r="I340" s="78">
        <v>64152.0</v>
      </c>
      <c r="J340" s="78">
        <v>39.2089996338</v>
      </c>
      <c r="K340" s="78">
        <v>-94.7304992676</v>
      </c>
      <c r="L340" s="76" t="s">
        <v>7884</v>
      </c>
      <c r="M340" s="76" t="s">
        <v>7880</v>
      </c>
      <c r="N340" s="76" t="s">
        <v>7880</v>
      </c>
      <c r="O340" s="76" t="s">
        <v>7925</v>
      </c>
    </row>
    <row r="341">
      <c r="A341" s="76" t="s">
        <v>1084</v>
      </c>
      <c r="B341" s="77" t="s">
        <v>8855</v>
      </c>
      <c r="C341" s="76" t="s">
        <v>7861</v>
      </c>
      <c r="D341" s="76" t="s">
        <v>7862</v>
      </c>
      <c r="E341" s="76" t="s">
        <v>7863</v>
      </c>
      <c r="F341" s="76" t="s">
        <v>401</v>
      </c>
      <c r="G341" s="76" t="s">
        <v>8848</v>
      </c>
      <c r="H341" s="76" t="s">
        <v>8856</v>
      </c>
      <c r="I341" s="78">
        <v>72019.0</v>
      </c>
      <c r="J341" s="78">
        <v>34.5644989014</v>
      </c>
      <c r="K341" s="78">
        <v>-92.5867996216</v>
      </c>
      <c r="L341" s="76" t="s">
        <v>7884</v>
      </c>
      <c r="M341" s="76" t="s">
        <v>8857</v>
      </c>
      <c r="N341" s="76" t="s">
        <v>8857</v>
      </c>
      <c r="O341" s="76" t="s">
        <v>7886</v>
      </c>
    </row>
    <row r="342">
      <c r="A342" s="76" t="s">
        <v>1339</v>
      </c>
      <c r="B342" s="77" t="s">
        <v>8858</v>
      </c>
      <c r="C342" s="76" t="s">
        <v>7861</v>
      </c>
      <c r="D342" s="76" t="s">
        <v>7862</v>
      </c>
      <c r="E342" s="76" t="s">
        <v>7863</v>
      </c>
      <c r="F342" s="76" t="s">
        <v>401</v>
      </c>
      <c r="G342" s="76" t="s">
        <v>8848</v>
      </c>
      <c r="H342" s="76" t="s">
        <v>8859</v>
      </c>
      <c r="I342" s="78">
        <v>72756.0</v>
      </c>
      <c r="J342" s="78">
        <v>36.2821006775</v>
      </c>
      <c r="K342" s="78">
        <v>-93.9161987305</v>
      </c>
      <c r="L342" s="76" t="s">
        <v>7884</v>
      </c>
      <c r="M342" s="76" t="s">
        <v>7885</v>
      </c>
      <c r="N342" s="76" t="s">
        <v>7885</v>
      </c>
      <c r="O342" s="76" t="s">
        <v>7886</v>
      </c>
    </row>
    <row r="343">
      <c r="A343" s="76" t="s">
        <v>1790</v>
      </c>
      <c r="B343" s="77" t="s">
        <v>8860</v>
      </c>
      <c r="C343" s="76" t="s">
        <v>7861</v>
      </c>
      <c r="D343" s="76" t="s">
        <v>7862</v>
      </c>
      <c r="E343" s="76" t="s">
        <v>7863</v>
      </c>
      <c r="F343" s="76" t="s">
        <v>401</v>
      </c>
      <c r="G343" s="76" t="s">
        <v>8848</v>
      </c>
      <c r="H343" s="76" t="s">
        <v>8861</v>
      </c>
      <c r="I343" s="78">
        <v>72802.0</v>
      </c>
      <c r="J343" s="78">
        <v>35.3035011292</v>
      </c>
      <c r="K343" s="78">
        <v>-93.0361022949</v>
      </c>
      <c r="L343" s="76" t="s">
        <v>7884</v>
      </c>
      <c r="M343" s="76" t="s">
        <v>8597</v>
      </c>
      <c r="N343" s="76" t="s">
        <v>8597</v>
      </c>
      <c r="O343" s="76" t="s">
        <v>8598</v>
      </c>
    </row>
    <row r="344">
      <c r="A344" s="76" t="s">
        <v>1782</v>
      </c>
      <c r="B344" s="77" t="s">
        <v>8862</v>
      </c>
      <c r="C344" s="76" t="s">
        <v>7861</v>
      </c>
      <c r="D344" s="76" t="s">
        <v>7862</v>
      </c>
      <c r="E344" s="76" t="s">
        <v>7863</v>
      </c>
      <c r="F344" s="76" t="s">
        <v>401</v>
      </c>
      <c r="G344" s="76" t="s">
        <v>8848</v>
      </c>
      <c r="H344" s="76" t="s">
        <v>8863</v>
      </c>
      <c r="I344" s="78">
        <v>72616.0</v>
      </c>
      <c r="J344" s="78">
        <v>36.3115005493</v>
      </c>
      <c r="K344" s="78">
        <v>-93.5572967529</v>
      </c>
      <c r="L344" s="76" t="s">
        <v>7884</v>
      </c>
      <c r="M344" s="76" t="s">
        <v>8589</v>
      </c>
      <c r="N344" s="76" t="s">
        <v>8589</v>
      </c>
      <c r="O344" s="76" t="s">
        <v>8590</v>
      </c>
    </row>
    <row r="345">
      <c r="A345" s="76" t="s">
        <v>2675</v>
      </c>
      <c r="B345" s="77" t="s">
        <v>8864</v>
      </c>
      <c r="C345" s="76" t="s">
        <v>7861</v>
      </c>
      <c r="D345" s="76" t="s">
        <v>7862</v>
      </c>
      <c r="E345" s="76" t="s">
        <v>7863</v>
      </c>
      <c r="F345" s="76" t="s">
        <v>401</v>
      </c>
      <c r="G345" s="76" t="s">
        <v>8848</v>
      </c>
      <c r="H345" s="76" t="s">
        <v>8861</v>
      </c>
      <c r="I345" s="78">
        <v>72801.0</v>
      </c>
      <c r="J345" s="78">
        <v>35.2779998779</v>
      </c>
      <c r="K345" s="78">
        <v>-93.137298584</v>
      </c>
      <c r="L345" s="76" t="s">
        <v>7884</v>
      </c>
      <c r="M345" s="76" t="s">
        <v>8597</v>
      </c>
      <c r="N345" s="76" t="s">
        <v>8597</v>
      </c>
      <c r="O345" s="76" t="s">
        <v>8598</v>
      </c>
    </row>
    <row r="346">
      <c r="A346" s="76" t="s">
        <v>2687</v>
      </c>
      <c r="B346" s="77" t="s">
        <v>8865</v>
      </c>
      <c r="C346" s="76" t="s">
        <v>7861</v>
      </c>
      <c r="D346" s="76" t="s">
        <v>7862</v>
      </c>
      <c r="E346" s="76" t="s">
        <v>7863</v>
      </c>
      <c r="F346" s="76" t="s">
        <v>2692</v>
      </c>
      <c r="G346" s="76" t="s">
        <v>8443</v>
      </c>
      <c r="H346" s="76" t="s">
        <v>8866</v>
      </c>
      <c r="I346" s="78">
        <v>85302.0</v>
      </c>
      <c r="J346" s="78">
        <v>33.5708007812</v>
      </c>
      <c r="K346" s="78">
        <v>-112.181098938</v>
      </c>
      <c r="L346" s="76" t="s">
        <v>8445</v>
      </c>
      <c r="M346" s="76" t="s">
        <v>8010</v>
      </c>
      <c r="N346" s="76" t="s">
        <v>8010</v>
      </c>
      <c r="O346" s="76" t="s">
        <v>8011</v>
      </c>
    </row>
    <row r="347">
      <c r="A347" s="76" t="s">
        <v>2703</v>
      </c>
      <c r="B347" s="77" t="s">
        <v>8867</v>
      </c>
      <c r="C347" s="76" t="s">
        <v>7861</v>
      </c>
      <c r="D347" s="76" t="s">
        <v>301</v>
      </c>
      <c r="E347" s="76" t="s">
        <v>319</v>
      </c>
      <c r="F347" s="76" t="s">
        <v>8800</v>
      </c>
      <c r="G347" s="76" t="s">
        <v>8801</v>
      </c>
      <c r="H347" s="76" t="s">
        <v>8868</v>
      </c>
      <c r="I347" s="76" t="s">
        <v>8869</v>
      </c>
      <c r="J347" s="78">
        <v>43.3805999756</v>
      </c>
      <c r="K347" s="78">
        <v>-79.8860015869</v>
      </c>
      <c r="L347" s="76" t="s">
        <v>8804</v>
      </c>
      <c r="M347" s="76" t="s">
        <v>8870</v>
      </c>
      <c r="N347" s="76" t="s">
        <v>8870</v>
      </c>
      <c r="O347" s="76" t="s">
        <v>8871</v>
      </c>
    </row>
    <row r="348">
      <c r="A348" s="76" t="s">
        <v>2734</v>
      </c>
      <c r="B348" s="77" t="s">
        <v>8872</v>
      </c>
      <c r="C348" s="76" t="s">
        <v>7861</v>
      </c>
      <c r="D348" s="76" t="s">
        <v>7862</v>
      </c>
      <c r="E348" s="76" t="s">
        <v>7863</v>
      </c>
      <c r="F348" s="76" t="s">
        <v>2692</v>
      </c>
      <c r="G348" s="76" t="s">
        <v>8443</v>
      </c>
      <c r="H348" s="76" t="s">
        <v>8873</v>
      </c>
      <c r="I348" s="78">
        <v>85044.0</v>
      </c>
      <c r="J348" s="78">
        <v>33.3413009644</v>
      </c>
      <c r="K348" s="78">
        <v>-112.059799194</v>
      </c>
      <c r="L348" s="76" t="s">
        <v>8445</v>
      </c>
      <c r="M348" s="76" t="s">
        <v>7940</v>
      </c>
      <c r="N348" s="76" t="s">
        <v>7940</v>
      </c>
      <c r="O348" s="76" t="s">
        <v>7941</v>
      </c>
    </row>
    <row r="349">
      <c r="A349" s="76" t="s">
        <v>2749</v>
      </c>
      <c r="B349" s="76" t="s">
        <v>2749</v>
      </c>
      <c r="C349" s="76" t="s">
        <v>7861</v>
      </c>
      <c r="D349" s="76" t="s">
        <v>7862</v>
      </c>
      <c r="E349" s="76" t="s">
        <v>7863</v>
      </c>
      <c r="F349" s="76" t="s">
        <v>319</v>
      </c>
      <c r="G349" s="76" t="s">
        <v>7943</v>
      </c>
      <c r="H349" s="76" t="s">
        <v>8874</v>
      </c>
      <c r="I349" s="78">
        <v>94305.0</v>
      </c>
      <c r="J349" s="78">
        <v>37.4178009033</v>
      </c>
      <c r="K349" s="78">
        <v>-122.17199707</v>
      </c>
      <c r="L349" s="76" t="s">
        <v>7945</v>
      </c>
      <c r="M349" s="76" t="s">
        <v>8875</v>
      </c>
      <c r="N349" s="76" t="s">
        <v>8875</v>
      </c>
      <c r="O349" s="76" t="s">
        <v>8876</v>
      </c>
    </row>
    <row r="350">
      <c r="A350" s="76" t="s">
        <v>314</v>
      </c>
      <c r="B350" s="77" t="s">
        <v>8877</v>
      </c>
      <c r="C350" s="76" t="s">
        <v>7861</v>
      </c>
      <c r="D350" s="76" t="s">
        <v>7862</v>
      </c>
      <c r="E350" s="76" t="s">
        <v>7863</v>
      </c>
      <c r="F350" s="76" t="s">
        <v>319</v>
      </c>
      <c r="G350" s="76" t="s">
        <v>7943</v>
      </c>
      <c r="H350" s="76" t="s">
        <v>8879</v>
      </c>
      <c r="I350" s="78">
        <v>90403.0</v>
      </c>
      <c r="J350" s="78">
        <v>34.0311012268</v>
      </c>
      <c r="K350" s="78">
        <v>-118.489997864</v>
      </c>
      <c r="L350" s="76" t="s">
        <v>7945</v>
      </c>
      <c r="M350" s="76" t="s">
        <v>7880</v>
      </c>
      <c r="N350" s="76" t="s">
        <v>7880</v>
      </c>
      <c r="O350" s="76" t="s">
        <v>7946</v>
      </c>
    </row>
    <row r="351">
      <c r="A351" s="76" t="s">
        <v>456</v>
      </c>
      <c r="B351" s="76" t="s">
        <v>456</v>
      </c>
      <c r="C351" s="76" t="s">
        <v>7861</v>
      </c>
      <c r="D351" s="76" t="s">
        <v>7862</v>
      </c>
      <c r="E351" s="76" t="s">
        <v>7863</v>
      </c>
      <c r="F351" s="76" t="s">
        <v>319</v>
      </c>
      <c r="G351" s="76" t="s">
        <v>7943</v>
      </c>
      <c r="H351" s="76" t="s">
        <v>8880</v>
      </c>
      <c r="I351" s="78">
        <v>92029.0</v>
      </c>
      <c r="J351" s="78">
        <v>33.0870018005</v>
      </c>
      <c r="K351" s="78">
        <v>-117.132896423</v>
      </c>
      <c r="L351" s="76" t="s">
        <v>7945</v>
      </c>
      <c r="M351" s="76" t="s">
        <v>8438</v>
      </c>
      <c r="N351" s="77" t="s">
        <v>8881</v>
      </c>
      <c r="O351" s="76" t="s">
        <v>8882</v>
      </c>
    </row>
    <row r="352">
      <c r="A352" s="76" t="s">
        <v>498</v>
      </c>
      <c r="B352" s="77" t="s">
        <v>8884</v>
      </c>
      <c r="C352" s="76" t="s">
        <v>7861</v>
      </c>
      <c r="D352" s="76" t="s">
        <v>7862</v>
      </c>
      <c r="E352" s="76" t="s">
        <v>7863</v>
      </c>
      <c r="F352" s="76" t="s">
        <v>576</v>
      </c>
      <c r="G352" s="76" t="s">
        <v>575</v>
      </c>
      <c r="H352" s="76" t="s">
        <v>8885</v>
      </c>
      <c r="I352" s="78">
        <v>14224.0</v>
      </c>
      <c r="J352" s="78">
        <v>42.8356018066</v>
      </c>
      <c r="K352" s="78">
        <v>-78.7483978271</v>
      </c>
      <c r="L352" s="76" t="s">
        <v>7866</v>
      </c>
      <c r="M352" s="76" t="s">
        <v>7867</v>
      </c>
      <c r="N352" s="76" t="s">
        <v>7867</v>
      </c>
      <c r="O352" s="76" t="s">
        <v>7868</v>
      </c>
    </row>
    <row r="353">
      <c r="A353" s="76" t="s">
        <v>529</v>
      </c>
      <c r="B353" s="77" t="s">
        <v>8886</v>
      </c>
      <c r="C353" s="76" t="s">
        <v>7861</v>
      </c>
      <c r="D353" s="76" t="s">
        <v>7862</v>
      </c>
      <c r="E353" s="76" t="s">
        <v>7863</v>
      </c>
      <c r="F353" s="76" t="s">
        <v>843</v>
      </c>
      <c r="G353" s="76" t="s">
        <v>8045</v>
      </c>
      <c r="H353" s="76" t="s">
        <v>8887</v>
      </c>
      <c r="I353" s="78">
        <v>80003.0</v>
      </c>
      <c r="J353" s="78">
        <v>39.8288002014</v>
      </c>
      <c r="K353" s="78">
        <v>-105.060699463</v>
      </c>
      <c r="L353" s="76" t="s">
        <v>8047</v>
      </c>
      <c r="M353" s="76" t="s">
        <v>8010</v>
      </c>
      <c r="N353" s="76" t="s">
        <v>8010</v>
      </c>
      <c r="O353" s="76" t="s">
        <v>8011</v>
      </c>
    </row>
    <row r="354">
      <c r="A354" s="76" t="s">
        <v>673</v>
      </c>
      <c r="B354" s="76" t="s">
        <v>673</v>
      </c>
      <c r="C354" s="76" t="s">
        <v>7861</v>
      </c>
      <c r="D354" s="76" t="s">
        <v>7862</v>
      </c>
      <c r="E354" s="76" t="s">
        <v>7863</v>
      </c>
      <c r="F354" s="76" t="s">
        <v>319</v>
      </c>
      <c r="G354" s="76" t="s">
        <v>7943</v>
      </c>
      <c r="H354" s="76" t="s">
        <v>8270</v>
      </c>
      <c r="I354" s="78">
        <v>90278.0</v>
      </c>
      <c r="J354" s="78">
        <v>33.8742980957</v>
      </c>
      <c r="K354" s="78">
        <v>-118.37210083</v>
      </c>
      <c r="L354" s="76" t="s">
        <v>7945</v>
      </c>
      <c r="M354" s="76" t="s">
        <v>7867</v>
      </c>
      <c r="N354" s="76" t="s">
        <v>7867</v>
      </c>
      <c r="O354" s="76" t="s">
        <v>8271</v>
      </c>
    </row>
    <row r="355">
      <c r="A355" s="76" t="s">
        <v>747</v>
      </c>
      <c r="B355" s="77" t="s">
        <v>8888</v>
      </c>
      <c r="C355" s="76" t="s">
        <v>7861</v>
      </c>
      <c r="D355" s="76" t="s">
        <v>7862</v>
      </c>
      <c r="E355" s="76" t="s">
        <v>7863</v>
      </c>
      <c r="F355" s="76" t="s">
        <v>1290</v>
      </c>
      <c r="G355" s="76" t="s">
        <v>7907</v>
      </c>
      <c r="H355" s="76" t="s">
        <v>8889</v>
      </c>
      <c r="I355" s="78">
        <v>44113.0</v>
      </c>
      <c r="J355" s="78">
        <v>41.4817008972</v>
      </c>
      <c r="K355" s="78">
        <v>-81.693397522</v>
      </c>
      <c r="L355" s="76" t="s">
        <v>7866</v>
      </c>
      <c r="M355" s="76" t="s">
        <v>7880</v>
      </c>
      <c r="N355" s="76" t="s">
        <v>7880</v>
      </c>
      <c r="O355" s="76" t="s">
        <v>7909</v>
      </c>
    </row>
    <row r="356">
      <c r="A356" s="76" t="s">
        <v>794</v>
      </c>
      <c r="B356" s="77" t="s">
        <v>8890</v>
      </c>
      <c r="C356" s="76" t="s">
        <v>7861</v>
      </c>
      <c r="D356" s="76" t="s">
        <v>7862</v>
      </c>
      <c r="E356" s="76" t="s">
        <v>7863</v>
      </c>
      <c r="F356" s="76" t="s">
        <v>319</v>
      </c>
      <c r="G356" s="76" t="s">
        <v>7943</v>
      </c>
      <c r="H356" s="76" t="s">
        <v>8891</v>
      </c>
      <c r="I356" s="78">
        <v>93705.0</v>
      </c>
      <c r="J356" s="78">
        <v>36.7864990234</v>
      </c>
      <c r="K356" s="78">
        <v>-119.826499939</v>
      </c>
      <c r="L356" s="76" t="s">
        <v>7945</v>
      </c>
      <c r="M356" s="76" t="s">
        <v>8020</v>
      </c>
      <c r="N356" s="76" t="s">
        <v>8020</v>
      </c>
      <c r="O356" s="76" t="s">
        <v>7892</v>
      </c>
    </row>
    <row r="357">
      <c r="A357" s="76" t="s">
        <v>868</v>
      </c>
      <c r="B357" s="77" t="s">
        <v>8892</v>
      </c>
      <c r="C357" s="76" t="s">
        <v>7861</v>
      </c>
      <c r="D357" s="76" t="s">
        <v>7862</v>
      </c>
      <c r="E357" s="76" t="s">
        <v>7863</v>
      </c>
      <c r="F357" s="76" t="s">
        <v>1190</v>
      </c>
      <c r="G357" s="76" t="s">
        <v>8819</v>
      </c>
      <c r="H357" s="76" t="s">
        <v>8893</v>
      </c>
      <c r="I357" s="78">
        <v>46142.0</v>
      </c>
      <c r="J357" s="78">
        <v>39.6175994873</v>
      </c>
      <c r="K357" s="78">
        <v>-86.1771011353</v>
      </c>
      <c r="L357" s="76" t="s">
        <v>8835</v>
      </c>
      <c r="M357" s="76" t="s">
        <v>7885</v>
      </c>
      <c r="N357" s="76" t="s">
        <v>7885</v>
      </c>
      <c r="O357" s="76" t="s">
        <v>7886</v>
      </c>
    </row>
    <row r="358">
      <c r="A358" s="76" t="s">
        <v>949</v>
      </c>
      <c r="B358" s="77" t="s">
        <v>8894</v>
      </c>
      <c r="C358" s="76" t="s">
        <v>7861</v>
      </c>
      <c r="D358" s="76" t="s">
        <v>7862</v>
      </c>
      <c r="E358" s="76" t="s">
        <v>7863</v>
      </c>
      <c r="F358" s="76" t="s">
        <v>319</v>
      </c>
      <c r="G358" s="76" t="s">
        <v>7943</v>
      </c>
      <c r="H358" s="76" t="s">
        <v>8895</v>
      </c>
      <c r="I358" s="78">
        <v>92805.0</v>
      </c>
      <c r="J358" s="78">
        <v>33.8263015747</v>
      </c>
      <c r="K358" s="78">
        <v>-117.910598755</v>
      </c>
      <c r="L358" s="76" t="s">
        <v>7945</v>
      </c>
      <c r="M358" s="76" t="s">
        <v>7885</v>
      </c>
      <c r="N358" s="76" t="s">
        <v>7885</v>
      </c>
      <c r="O358" s="76" t="s">
        <v>7886</v>
      </c>
    </row>
    <row r="359">
      <c r="A359" s="76" t="s">
        <v>1055</v>
      </c>
      <c r="B359" s="77" t="s">
        <v>8896</v>
      </c>
      <c r="C359" s="76" t="s">
        <v>7861</v>
      </c>
      <c r="D359" s="76" t="s">
        <v>7862</v>
      </c>
      <c r="E359" s="76" t="s">
        <v>7863</v>
      </c>
      <c r="F359" s="76" t="s">
        <v>319</v>
      </c>
      <c r="G359" s="76" t="s">
        <v>7943</v>
      </c>
      <c r="H359" s="76" t="s">
        <v>8897</v>
      </c>
      <c r="I359" s="78">
        <v>95053.0</v>
      </c>
      <c r="J359" s="78">
        <v>37.1893997192</v>
      </c>
      <c r="K359" s="78">
        <v>-121.705299377</v>
      </c>
      <c r="L359" s="76" t="s">
        <v>7945</v>
      </c>
      <c r="M359" s="76" t="s">
        <v>8898</v>
      </c>
      <c r="N359" s="76" t="s">
        <v>8898</v>
      </c>
      <c r="O359" s="76" t="s">
        <v>8899</v>
      </c>
    </row>
    <row r="360">
      <c r="A360" s="76" t="s">
        <v>1098</v>
      </c>
      <c r="B360" s="77" t="s">
        <v>8900</v>
      </c>
      <c r="C360" s="76" t="s">
        <v>7861</v>
      </c>
      <c r="D360" s="76" t="s">
        <v>7862</v>
      </c>
      <c r="E360" s="76" t="s">
        <v>7863</v>
      </c>
      <c r="F360" s="76" t="s">
        <v>319</v>
      </c>
      <c r="G360" s="76" t="s">
        <v>7943</v>
      </c>
      <c r="H360" s="76" t="s">
        <v>8901</v>
      </c>
      <c r="I360" s="78">
        <v>91301.0</v>
      </c>
      <c r="J360" s="78">
        <v>34.126701355</v>
      </c>
      <c r="K360" s="78">
        <v>-118.764801025</v>
      </c>
      <c r="L360" s="76" t="s">
        <v>7945</v>
      </c>
      <c r="M360" s="76" t="s">
        <v>7880</v>
      </c>
      <c r="N360" s="76" t="s">
        <v>7880</v>
      </c>
      <c r="O360" s="76" t="s">
        <v>7946</v>
      </c>
    </row>
    <row r="361">
      <c r="A361" s="76" t="s">
        <v>1146</v>
      </c>
      <c r="B361" s="76" t="s">
        <v>1146</v>
      </c>
      <c r="C361" s="76" t="s">
        <v>7861</v>
      </c>
      <c r="D361" s="76" t="s">
        <v>7862</v>
      </c>
      <c r="E361" s="76" t="s">
        <v>7863</v>
      </c>
      <c r="F361" s="76" t="s">
        <v>319</v>
      </c>
      <c r="G361" s="76" t="s">
        <v>7943</v>
      </c>
      <c r="H361" s="76" t="s">
        <v>8513</v>
      </c>
      <c r="I361" s="78">
        <v>90025.0</v>
      </c>
      <c r="J361" s="78">
        <v>34.0485992432</v>
      </c>
      <c r="K361" s="78">
        <v>-118.442398071</v>
      </c>
      <c r="L361" s="76" t="s">
        <v>7945</v>
      </c>
      <c r="M361" s="76" t="s">
        <v>7880</v>
      </c>
      <c r="N361" s="76" t="s">
        <v>7880</v>
      </c>
      <c r="O361" s="76" t="s">
        <v>8903</v>
      </c>
    </row>
    <row r="362">
      <c r="A362" s="76" t="s">
        <v>1214</v>
      </c>
      <c r="B362" s="77" t="s">
        <v>8904</v>
      </c>
      <c r="C362" s="76" t="s">
        <v>7861</v>
      </c>
      <c r="D362" s="76" t="s">
        <v>7862</v>
      </c>
      <c r="E362" s="76" t="s">
        <v>7863</v>
      </c>
      <c r="F362" s="76" t="s">
        <v>319</v>
      </c>
      <c r="G362" s="76" t="s">
        <v>7943</v>
      </c>
      <c r="H362" s="76" t="s">
        <v>8905</v>
      </c>
      <c r="I362" s="78">
        <v>95476.0</v>
      </c>
      <c r="J362" s="78">
        <v>38.2433013916</v>
      </c>
      <c r="K362" s="78">
        <v>-122.460197449</v>
      </c>
      <c r="L362" s="76" t="s">
        <v>7945</v>
      </c>
      <c r="M362" s="76" t="s">
        <v>8857</v>
      </c>
      <c r="N362" s="76" t="s">
        <v>8857</v>
      </c>
      <c r="O362" s="76" t="s">
        <v>7886</v>
      </c>
    </row>
    <row r="363">
      <c r="A363" s="76" t="s">
        <v>1255</v>
      </c>
      <c r="B363" s="77" t="s">
        <v>8906</v>
      </c>
      <c r="C363" s="76" t="s">
        <v>7861</v>
      </c>
      <c r="D363" s="76" t="s">
        <v>7862</v>
      </c>
      <c r="E363" s="76" t="s">
        <v>7863</v>
      </c>
      <c r="F363" s="76" t="s">
        <v>319</v>
      </c>
      <c r="G363" s="76" t="s">
        <v>7943</v>
      </c>
      <c r="H363" s="76" t="s">
        <v>8513</v>
      </c>
      <c r="I363" s="78">
        <v>90019.0</v>
      </c>
      <c r="J363" s="78">
        <v>34.0488014221</v>
      </c>
      <c r="K363" s="78">
        <v>-118.339996338</v>
      </c>
      <c r="L363" s="76" t="s">
        <v>7945</v>
      </c>
      <c r="M363" s="76" t="s">
        <v>7880</v>
      </c>
      <c r="N363" s="76" t="s">
        <v>7880</v>
      </c>
      <c r="O363" s="76" t="s">
        <v>7946</v>
      </c>
    </row>
    <row r="364">
      <c r="A364" s="76" t="s">
        <v>1497</v>
      </c>
      <c r="B364" s="76" t="s">
        <v>1497</v>
      </c>
      <c r="C364" s="76" t="s">
        <v>7861</v>
      </c>
      <c r="D364" s="76" t="s">
        <v>7862</v>
      </c>
      <c r="E364" s="76" t="s">
        <v>7863</v>
      </c>
      <c r="F364" s="76" t="s">
        <v>576</v>
      </c>
      <c r="G364" s="76" t="s">
        <v>575</v>
      </c>
      <c r="H364" s="76" t="s">
        <v>575</v>
      </c>
      <c r="I364" s="78">
        <v>10022.0</v>
      </c>
      <c r="J364" s="78">
        <v>40.7588005066</v>
      </c>
      <c r="K364" s="78">
        <v>-73.9680023193</v>
      </c>
      <c r="L364" s="76" t="s">
        <v>7866</v>
      </c>
      <c r="M364" s="76" t="s">
        <v>8907</v>
      </c>
      <c r="N364" s="76" t="s">
        <v>8907</v>
      </c>
      <c r="O364" s="76" t="s">
        <v>8908</v>
      </c>
    </row>
    <row r="365">
      <c r="A365" s="76" t="s">
        <v>1652</v>
      </c>
      <c r="B365" s="77" t="s">
        <v>8909</v>
      </c>
      <c r="C365" s="76" t="s">
        <v>7861</v>
      </c>
      <c r="D365" s="76" t="s">
        <v>7862</v>
      </c>
      <c r="E365" s="76" t="s">
        <v>7863</v>
      </c>
      <c r="F365" s="76" t="s">
        <v>319</v>
      </c>
      <c r="G365" s="76" t="s">
        <v>7943</v>
      </c>
      <c r="H365" s="76" t="s">
        <v>8910</v>
      </c>
      <c r="I365" s="78">
        <v>92075.0</v>
      </c>
      <c r="J365" s="78">
        <v>32.9958992004</v>
      </c>
      <c r="K365" s="78">
        <v>-117.257102966</v>
      </c>
      <c r="L365" s="76" t="s">
        <v>7945</v>
      </c>
      <c r="M365" s="76" t="s">
        <v>7880</v>
      </c>
      <c r="N365" s="76" t="s">
        <v>7880</v>
      </c>
      <c r="O365" s="76" t="s">
        <v>7946</v>
      </c>
    </row>
    <row r="366">
      <c r="A366" s="76" t="s">
        <v>1835</v>
      </c>
      <c r="B366" s="77" t="s">
        <v>8911</v>
      </c>
      <c r="C366" s="76" t="s">
        <v>7861</v>
      </c>
      <c r="D366" s="76" t="s">
        <v>7862</v>
      </c>
      <c r="E366" s="76" t="s">
        <v>7863</v>
      </c>
      <c r="F366" s="76" t="s">
        <v>319</v>
      </c>
      <c r="G366" s="76" t="s">
        <v>7943</v>
      </c>
      <c r="H366" s="76" t="s">
        <v>3077</v>
      </c>
      <c r="I366" s="78">
        <v>94117.0</v>
      </c>
      <c r="J366" s="78">
        <v>37.7691001892</v>
      </c>
      <c r="K366" s="78">
        <v>-122.444900513</v>
      </c>
      <c r="L366" s="76" t="s">
        <v>7945</v>
      </c>
      <c r="M366" s="76" t="s">
        <v>7891</v>
      </c>
      <c r="N366" s="76" t="s">
        <v>7891</v>
      </c>
      <c r="O366" s="76" t="s">
        <v>7892</v>
      </c>
    </row>
    <row r="367">
      <c r="A367" s="76" t="s">
        <v>1843</v>
      </c>
      <c r="B367" s="77" t="s">
        <v>8912</v>
      </c>
      <c r="C367" s="76" t="s">
        <v>7861</v>
      </c>
      <c r="D367" s="76" t="s">
        <v>7862</v>
      </c>
      <c r="E367" s="76" t="s">
        <v>7863</v>
      </c>
      <c r="F367" s="76" t="s">
        <v>319</v>
      </c>
      <c r="G367" s="76" t="s">
        <v>7943</v>
      </c>
      <c r="H367" s="76" t="s">
        <v>8913</v>
      </c>
      <c r="I367" s="78">
        <v>95864.0</v>
      </c>
      <c r="J367" s="78">
        <v>38.5856018066</v>
      </c>
      <c r="K367" s="78">
        <v>-121.377700806</v>
      </c>
      <c r="L367" s="76" t="s">
        <v>7945</v>
      </c>
      <c r="M367" s="76" t="s">
        <v>8914</v>
      </c>
      <c r="N367" s="76" t="s">
        <v>8914</v>
      </c>
      <c r="O367" s="76" t="s">
        <v>8915</v>
      </c>
    </row>
    <row r="368">
      <c r="A368" s="76" t="s">
        <v>1908</v>
      </c>
      <c r="B368" s="76" t="s">
        <v>1908</v>
      </c>
      <c r="C368" s="76" t="s">
        <v>8181</v>
      </c>
      <c r="D368" s="76" t="s">
        <v>8358</v>
      </c>
      <c r="E368" s="76" t="s">
        <v>8359</v>
      </c>
      <c r="F368" s="78">
        <v>110.0</v>
      </c>
      <c r="G368" s="76" t="s">
        <v>8360</v>
      </c>
      <c r="H368" s="76" t="s">
        <v>8361</v>
      </c>
      <c r="I368" s="79"/>
      <c r="J368" s="78">
        <v>-1.28330004215</v>
      </c>
      <c r="K368" s="78">
        <v>36.8166999817</v>
      </c>
      <c r="L368" s="76" t="s">
        <v>8362</v>
      </c>
      <c r="M368" s="76" t="s">
        <v>8916</v>
      </c>
      <c r="N368" s="76" t="s">
        <v>8916</v>
      </c>
      <c r="O368" s="76" t="s">
        <v>8917</v>
      </c>
    </row>
    <row r="369">
      <c r="A369" s="76" t="s">
        <v>2100</v>
      </c>
      <c r="B369" s="77" t="s">
        <v>8919</v>
      </c>
      <c r="C369" s="76" t="s">
        <v>7861</v>
      </c>
      <c r="D369" s="76" t="s">
        <v>7862</v>
      </c>
      <c r="E369" s="76" t="s">
        <v>7863</v>
      </c>
      <c r="F369" s="76" t="s">
        <v>319</v>
      </c>
      <c r="G369" s="76" t="s">
        <v>7943</v>
      </c>
      <c r="H369" s="76" t="s">
        <v>8513</v>
      </c>
      <c r="I369" s="78">
        <v>90039.0</v>
      </c>
      <c r="J369" s="78">
        <v>34.1172981262</v>
      </c>
      <c r="K369" s="78">
        <v>-118.260002136</v>
      </c>
      <c r="L369" s="76" t="s">
        <v>7945</v>
      </c>
      <c r="M369" s="76" t="s">
        <v>8857</v>
      </c>
      <c r="N369" s="76" t="s">
        <v>8857</v>
      </c>
      <c r="O369" s="76" t="s">
        <v>7886</v>
      </c>
    </row>
    <row r="370">
      <c r="A370" s="76" t="s">
        <v>2166</v>
      </c>
      <c r="B370" s="76" t="s">
        <v>2166</v>
      </c>
      <c r="C370" s="76" t="s">
        <v>7861</v>
      </c>
      <c r="D370" s="76" t="s">
        <v>7862</v>
      </c>
      <c r="E370" s="76" t="s">
        <v>7863</v>
      </c>
      <c r="F370" s="76" t="s">
        <v>785</v>
      </c>
      <c r="G370" s="76" t="s">
        <v>7951</v>
      </c>
      <c r="H370" s="76" t="s">
        <v>8685</v>
      </c>
      <c r="I370" s="78">
        <v>34655.0</v>
      </c>
      <c r="J370" s="78">
        <v>28.2157993317</v>
      </c>
      <c r="K370" s="78">
        <v>-82.6595993042</v>
      </c>
      <c r="L370" s="76" t="s">
        <v>7866</v>
      </c>
      <c r="M370" s="76" t="s">
        <v>7867</v>
      </c>
      <c r="N370" s="76" t="s">
        <v>7867</v>
      </c>
      <c r="O370" s="76" t="s">
        <v>8271</v>
      </c>
    </row>
    <row r="371">
      <c r="A371" s="76" t="s">
        <v>2258</v>
      </c>
      <c r="B371" s="77" t="s">
        <v>8922</v>
      </c>
      <c r="C371" s="76" t="s">
        <v>7861</v>
      </c>
      <c r="D371" s="76" t="s">
        <v>7862</v>
      </c>
      <c r="E371" s="76" t="s">
        <v>7863</v>
      </c>
      <c r="F371" s="76" t="s">
        <v>319</v>
      </c>
      <c r="G371" s="76" t="s">
        <v>7943</v>
      </c>
      <c r="H371" s="76" t="s">
        <v>8866</v>
      </c>
      <c r="I371" s="78">
        <v>91204.0</v>
      </c>
      <c r="J371" s="78">
        <v>34.1358985901</v>
      </c>
      <c r="K371" s="78">
        <v>-118.263198853</v>
      </c>
      <c r="L371" s="76" t="s">
        <v>7945</v>
      </c>
      <c r="M371" s="76" t="s">
        <v>7885</v>
      </c>
      <c r="N371" s="76" t="s">
        <v>7885</v>
      </c>
      <c r="O371" s="76" t="s">
        <v>7886</v>
      </c>
    </row>
    <row r="372">
      <c r="A372" s="76" t="s">
        <v>2439</v>
      </c>
      <c r="B372" s="77" t="s">
        <v>8924</v>
      </c>
      <c r="C372" s="76" t="s">
        <v>7861</v>
      </c>
      <c r="D372" s="76" t="s">
        <v>7862</v>
      </c>
      <c r="E372" s="76" t="s">
        <v>7863</v>
      </c>
      <c r="F372" s="76" t="s">
        <v>576</v>
      </c>
      <c r="G372" s="76" t="s">
        <v>575</v>
      </c>
      <c r="H372" s="76" t="s">
        <v>7879</v>
      </c>
      <c r="I372" s="78">
        <v>11249.0</v>
      </c>
      <c r="J372" s="78">
        <v>40.6450996399</v>
      </c>
      <c r="K372" s="78">
        <v>-73.9449996948</v>
      </c>
      <c r="L372" s="76" t="s">
        <v>7866</v>
      </c>
      <c r="M372" s="76" t="s">
        <v>7880</v>
      </c>
      <c r="N372" s="76" t="s">
        <v>7880</v>
      </c>
      <c r="O372" s="76" t="s">
        <v>7881</v>
      </c>
    </row>
    <row r="373">
      <c r="A373" s="76" t="s">
        <v>2519</v>
      </c>
      <c r="B373" s="77" t="s">
        <v>8925</v>
      </c>
      <c r="C373" s="76" t="s">
        <v>7861</v>
      </c>
      <c r="D373" s="76" t="s">
        <v>7862</v>
      </c>
      <c r="E373" s="76" t="s">
        <v>7863</v>
      </c>
      <c r="F373" s="76" t="s">
        <v>1190</v>
      </c>
      <c r="G373" s="76" t="s">
        <v>8819</v>
      </c>
      <c r="H373" s="76" t="s">
        <v>8926</v>
      </c>
      <c r="I373" s="78">
        <v>46410.0</v>
      </c>
      <c r="J373" s="78">
        <v>41.4793014526</v>
      </c>
      <c r="K373" s="78">
        <v>-87.3163986206</v>
      </c>
      <c r="L373" s="76" t="s">
        <v>7884</v>
      </c>
      <c r="M373" s="76" t="s">
        <v>7891</v>
      </c>
      <c r="N373" s="76" t="s">
        <v>7891</v>
      </c>
      <c r="O373" s="76" t="s">
        <v>7892</v>
      </c>
    </row>
    <row r="374">
      <c r="A374" s="76" t="s">
        <v>2558</v>
      </c>
      <c r="B374" s="77" t="s">
        <v>8928</v>
      </c>
      <c r="C374" s="76" t="s">
        <v>7861</v>
      </c>
      <c r="D374" s="76" t="s">
        <v>7862</v>
      </c>
      <c r="E374" s="76" t="s">
        <v>7863</v>
      </c>
      <c r="F374" s="76" t="s">
        <v>319</v>
      </c>
      <c r="G374" s="76" t="s">
        <v>7943</v>
      </c>
      <c r="H374" s="76" t="s">
        <v>8929</v>
      </c>
      <c r="I374" s="78">
        <v>94952.0</v>
      </c>
      <c r="J374" s="78">
        <v>38.2183990479</v>
      </c>
      <c r="K374" s="78">
        <v>-122.767601013</v>
      </c>
      <c r="L374" s="76" t="s">
        <v>7945</v>
      </c>
      <c r="M374" s="76" t="s">
        <v>7891</v>
      </c>
      <c r="N374" s="76" t="s">
        <v>7891</v>
      </c>
      <c r="O374" s="76" t="s">
        <v>7892</v>
      </c>
    </row>
    <row r="375">
      <c r="A375" s="76" t="s">
        <v>2670</v>
      </c>
      <c r="B375" s="77" t="s">
        <v>8930</v>
      </c>
      <c r="C375" s="76" t="s">
        <v>7861</v>
      </c>
      <c r="D375" s="76" t="s">
        <v>7862</v>
      </c>
      <c r="E375" s="76" t="s">
        <v>7863</v>
      </c>
      <c r="F375" s="76" t="s">
        <v>319</v>
      </c>
      <c r="G375" s="76" t="s">
        <v>7943</v>
      </c>
      <c r="H375" s="76" t="s">
        <v>8931</v>
      </c>
      <c r="I375" s="78">
        <v>92606.0</v>
      </c>
      <c r="J375" s="78">
        <v>33.7010993958</v>
      </c>
      <c r="K375" s="78">
        <v>-117.79699707</v>
      </c>
      <c r="L375" s="76" t="s">
        <v>7945</v>
      </c>
      <c r="M375" s="76" t="s">
        <v>7940</v>
      </c>
      <c r="N375" s="76" t="s">
        <v>7940</v>
      </c>
      <c r="O375" s="76" t="s">
        <v>7941</v>
      </c>
    </row>
    <row r="376">
      <c r="A376" s="76" t="s">
        <v>2741</v>
      </c>
      <c r="B376" s="77" t="s">
        <v>8932</v>
      </c>
      <c r="C376" s="76" t="s">
        <v>7861</v>
      </c>
      <c r="D376" s="76" t="s">
        <v>7862</v>
      </c>
      <c r="E376" s="76" t="s">
        <v>7863</v>
      </c>
      <c r="F376" s="76" t="s">
        <v>319</v>
      </c>
      <c r="G376" s="76" t="s">
        <v>7943</v>
      </c>
      <c r="H376" s="76" t="s">
        <v>8880</v>
      </c>
      <c r="I376" s="78">
        <v>92026.0</v>
      </c>
      <c r="J376" s="78">
        <v>33.2229995728</v>
      </c>
      <c r="K376" s="78">
        <v>-117.106903076</v>
      </c>
      <c r="L376" s="76" t="s">
        <v>7945</v>
      </c>
      <c r="M376" s="76" t="s">
        <v>7940</v>
      </c>
      <c r="N376" s="76" t="s">
        <v>7940</v>
      </c>
      <c r="O376" s="76" t="s">
        <v>7941</v>
      </c>
    </row>
    <row r="377">
      <c r="A377" s="76" t="s">
        <v>2809</v>
      </c>
      <c r="B377" s="77" t="s">
        <v>8933</v>
      </c>
      <c r="C377" s="76" t="s">
        <v>7861</v>
      </c>
      <c r="D377" s="76" t="s">
        <v>7862</v>
      </c>
      <c r="E377" s="76" t="s">
        <v>7863</v>
      </c>
      <c r="F377" s="76" t="s">
        <v>319</v>
      </c>
      <c r="G377" s="76" t="s">
        <v>7943</v>
      </c>
      <c r="H377" s="76" t="s">
        <v>8934</v>
      </c>
      <c r="I377" s="78">
        <v>95368.0</v>
      </c>
      <c r="J377" s="78">
        <v>37.7187004089</v>
      </c>
      <c r="K377" s="78">
        <v>-121.089897156</v>
      </c>
      <c r="L377" s="76" t="s">
        <v>7945</v>
      </c>
      <c r="M377" s="76" t="s">
        <v>7885</v>
      </c>
      <c r="N377" s="76" t="s">
        <v>7885</v>
      </c>
      <c r="O377" s="76" t="s">
        <v>7886</v>
      </c>
    </row>
    <row r="378">
      <c r="A378" s="76" t="s">
        <v>3023</v>
      </c>
      <c r="B378" s="77" t="s">
        <v>8936</v>
      </c>
      <c r="C378" s="76" t="s">
        <v>7861</v>
      </c>
      <c r="D378" s="76" t="s">
        <v>7862</v>
      </c>
      <c r="E378" s="76" t="s">
        <v>7863</v>
      </c>
      <c r="F378" s="76" t="s">
        <v>319</v>
      </c>
      <c r="G378" s="76" t="s">
        <v>7943</v>
      </c>
      <c r="H378" s="76" t="s">
        <v>8937</v>
      </c>
      <c r="I378" s="78">
        <v>91702.0</v>
      </c>
      <c r="J378" s="78">
        <v>34.1748008728</v>
      </c>
      <c r="K378" s="78">
        <v>-117.875099182</v>
      </c>
      <c r="L378" s="76" t="s">
        <v>7945</v>
      </c>
      <c r="M378" s="76" t="s">
        <v>8124</v>
      </c>
      <c r="N378" s="76" t="s">
        <v>8124</v>
      </c>
      <c r="O378" s="76" t="s">
        <v>8125</v>
      </c>
    </row>
    <row r="379">
      <c r="A379" s="76" t="s">
        <v>3039</v>
      </c>
      <c r="B379" s="77" t="s">
        <v>8939</v>
      </c>
      <c r="C379" s="76" t="s">
        <v>7861</v>
      </c>
      <c r="D379" s="76" t="s">
        <v>7862</v>
      </c>
      <c r="E379" s="76" t="s">
        <v>7863</v>
      </c>
      <c r="F379" s="76" t="s">
        <v>319</v>
      </c>
      <c r="G379" s="76" t="s">
        <v>7943</v>
      </c>
      <c r="H379" s="76" t="s">
        <v>8940</v>
      </c>
      <c r="I379" s="78">
        <v>90222.0</v>
      </c>
      <c r="J379" s="78">
        <v>33.9136009216</v>
      </c>
      <c r="K379" s="78">
        <v>-118.238899231</v>
      </c>
      <c r="L379" s="76" t="s">
        <v>7945</v>
      </c>
      <c r="M379" s="76" t="s">
        <v>8215</v>
      </c>
      <c r="N379" s="76" t="s">
        <v>8215</v>
      </c>
      <c r="O379" s="76" t="s">
        <v>8216</v>
      </c>
    </row>
    <row r="380">
      <c r="A380" s="76" t="s">
        <v>3047</v>
      </c>
      <c r="B380" s="77" t="s">
        <v>8942</v>
      </c>
      <c r="C380" s="76" t="s">
        <v>7861</v>
      </c>
      <c r="D380" s="76" t="s">
        <v>7862</v>
      </c>
      <c r="E380" s="76" t="s">
        <v>7863</v>
      </c>
      <c r="F380" s="76" t="s">
        <v>319</v>
      </c>
      <c r="G380" s="76" t="s">
        <v>7943</v>
      </c>
      <c r="H380" s="76" t="s">
        <v>8943</v>
      </c>
      <c r="I380" s="78">
        <v>94404.0</v>
      </c>
      <c r="J380" s="78">
        <v>37.5550003052</v>
      </c>
      <c r="K380" s="78">
        <v>-122.268699646</v>
      </c>
      <c r="L380" s="76" t="s">
        <v>7945</v>
      </c>
      <c r="M380" s="76" t="s">
        <v>8857</v>
      </c>
      <c r="N380" s="76" t="s">
        <v>8857</v>
      </c>
      <c r="O380" s="76" t="s">
        <v>7886</v>
      </c>
    </row>
    <row r="381">
      <c r="A381" s="76" t="s">
        <v>3057</v>
      </c>
      <c r="B381" s="77" t="s">
        <v>8944</v>
      </c>
      <c r="C381" s="76" t="s">
        <v>7861</v>
      </c>
      <c r="D381" s="76" t="s">
        <v>7862</v>
      </c>
      <c r="E381" s="76" t="s">
        <v>7863</v>
      </c>
      <c r="F381" s="76" t="s">
        <v>319</v>
      </c>
      <c r="G381" s="76" t="s">
        <v>7943</v>
      </c>
      <c r="H381" s="76" t="s">
        <v>8946</v>
      </c>
      <c r="I381" s="78">
        <v>95759.0</v>
      </c>
      <c r="J381" s="78">
        <v>38.4087982178</v>
      </c>
      <c r="K381" s="78">
        <v>-121.37159729</v>
      </c>
      <c r="L381" s="76" t="s">
        <v>7945</v>
      </c>
      <c r="M381" s="76" t="s">
        <v>8655</v>
      </c>
      <c r="N381" s="76" t="s">
        <v>8655</v>
      </c>
      <c r="O381" s="76" t="s">
        <v>8271</v>
      </c>
    </row>
    <row r="382">
      <c r="A382" s="76" t="s">
        <v>3073</v>
      </c>
      <c r="B382" s="76" t="s">
        <v>3073</v>
      </c>
      <c r="C382" s="76" t="s">
        <v>7861</v>
      </c>
      <c r="D382" s="76" t="s">
        <v>7862</v>
      </c>
      <c r="E382" s="76" t="s">
        <v>7863</v>
      </c>
      <c r="F382" s="76" t="s">
        <v>319</v>
      </c>
      <c r="G382" s="76" t="s">
        <v>7943</v>
      </c>
      <c r="H382" s="76" t="s">
        <v>8947</v>
      </c>
      <c r="I382" s="78">
        <v>94806.0</v>
      </c>
      <c r="J382" s="78">
        <v>37.9808998108</v>
      </c>
      <c r="K382" s="78">
        <v>-122.333198547</v>
      </c>
      <c r="L382" s="76" t="s">
        <v>7945</v>
      </c>
      <c r="M382" s="76" t="s">
        <v>7891</v>
      </c>
      <c r="N382" s="76" t="s">
        <v>7891</v>
      </c>
      <c r="O382" s="76" t="s">
        <v>7892</v>
      </c>
    </row>
    <row r="383">
      <c r="A383" s="76" t="s">
        <v>3087</v>
      </c>
      <c r="B383" s="76" t="s">
        <v>3087</v>
      </c>
      <c r="C383" s="76" t="s">
        <v>7861</v>
      </c>
      <c r="D383" s="76" t="s">
        <v>7862</v>
      </c>
      <c r="E383" s="76" t="s">
        <v>7863</v>
      </c>
      <c r="F383" s="76" t="s">
        <v>319</v>
      </c>
      <c r="G383" s="76" t="s">
        <v>7943</v>
      </c>
      <c r="H383" s="76" t="s">
        <v>8801</v>
      </c>
      <c r="I383" s="78">
        <v>91762.0</v>
      </c>
      <c r="J383" s="78">
        <v>34.0461997986</v>
      </c>
      <c r="K383" s="78">
        <v>-117.674201965</v>
      </c>
      <c r="L383" s="76" t="s">
        <v>7945</v>
      </c>
      <c r="M383" s="76" t="s">
        <v>7867</v>
      </c>
      <c r="N383" s="76" t="s">
        <v>7867</v>
      </c>
      <c r="O383" s="76" t="s">
        <v>8271</v>
      </c>
    </row>
    <row r="384">
      <c r="A384" s="76" t="s">
        <v>3100</v>
      </c>
      <c r="B384" s="77" t="s">
        <v>8948</v>
      </c>
      <c r="C384" s="76" t="s">
        <v>7861</v>
      </c>
      <c r="D384" s="76" t="s">
        <v>7862</v>
      </c>
      <c r="E384" s="76" t="s">
        <v>7863</v>
      </c>
      <c r="F384" s="76" t="s">
        <v>319</v>
      </c>
      <c r="G384" s="76" t="s">
        <v>7943</v>
      </c>
      <c r="H384" s="76" t="s">
        <v>8949</v>
      </c>
      <c r="I384" s="78">
        <v>92057.0</v>
      </c>
      <c r="J384" s="78">
        <v>33.2700996399</v>
      </c>
      <c r="K384" s="78">
        <v>-117.28440094</v>
      </c>
      <c r="L384" s="76" t="s">
        <v>7945</v>
      </c>
      <c r="M384" s="76" t="s">
        <v>7885</v>
      </c>
      <c r="N384" s="76" t="s">
        <v>7885</v>
      </c>
      <c r="O384" s="76" t="s">
        <v>7886</v>
      </c>
    </row>
    <row r="385">
      <c r="A385" s="76" t="s">
        <v>3111</v>
      </c>
      <c r="B385" s="77" t="s">
        <v>8950</v>
      </c>
      <c r="C385" s="76" t="s">
        <v>7861</v>
      </c>
      <c r="D385" s="76" t="s">
        <v>7862</v>
      </c>
      <c r="E385" s="76" t="s">
        <v>7863</v>
      </c>
      <c r="F385" s="76" t="s">
        <v>727</v>
      </c>
      <c r="G385" s="76" t="s">
        <v>7996</v>
      </c>
      <c r="H385" s="76" t="s">
        <v>2235</v>
      </c>
      <c r="I385" s="78">
        <v>97405.0</v>
      </c>
      <c r="J385" s="78">
        <v>43.9291992188</v>
      </c>
      <c r="K385" s="78">
        <v>-123.086700439</v>
      </c>
      <c r="L385" s="76" t="s">
        <v>7945</v>
      </c>
      <c r="M385" s="76" t="s">
        <v>7891</v>
      </c>
      <c r="N385" s="76" t="s">
        <v>7891</v>
      </c>
      <c r="O385" s="76" t="s">
        <v>7892</v>
      </c>
    </row>
    <row r="386">
      <c r="A386" s="76" t="s">
        <v>3170</v>
      </c>
      <c r="B386" s="76" t="s">
        <v>3170</v>
      </c>
      <c r="C386" s="76" t="s">
        <v>7861</v>
      </c>
      <c r="D386" s="76" t="s">
        <v>7862</v>
      </c>
      <c r="E386" s="76" t="s">
        <v>7863</v>
      </c>
      <c r="F386" s="76" t="s">
        <v>319</v>
      </c>
      <c r="G386" s="76" t="s">
        <v>7943</v>
      </c>
      <c r="H386" s="76" t="s">
        <v>8513</v>
      </c>
      <c r="I386" s="78">
        <v>90009.0</v>
      </c>
      <c r="J386" s="78">
        <v>34.0522003174</v>
      </c>
      <c r="K386" s="78">
        <v>-118.24369812</v>
      </c>
      <c r="L386" s="76" t="s">
        <v>7945</v>
      </c>
      <c r="M386" s="76" t="s">
        <v>8083</v>
      </c>
      <c r="N386" s="76" t="s">
        <v>8083</v>
      </c>
      <c r="O386" s="76" t="s">
        <v>8084</v>
      </c>
    </row>
    <row r="387">
      <c r="A387" s="76" t="s">
        <v>3198</v>
      </c>
      <c r="B387" s="77" t="s">
        <v>8951</v>
      </c>
      <c r="C387" s="76" t="s">
        <v>7861</v>
      </c>
      <c r="D387" s="76" t="s">
        <v>7862</v>
      </c>
      <c r="E387" s="76" t="s">
        <v>7863</v>
      </c>
      <c r="F387" s="76" t="s">
        <v>319</v>
      </c>
      <c r="G387" s="76" t="s">
        <v>7943</v>
      </c>
      <c r="H387" s="76" t="s">
        <v>8952</v>
      </c>
      <c r="I387" s="78">
        <v>92392.0</v>
      </c>
      <c r="J387" s="78">
        <v>34.4953994751</v>
      </c>
      <c r="K387" s="78">
        <v>-117.368598938</v>
      </c>
      <c r="L387" s="76" t="s">
        <v>7945</v>
      </c>
      <c r="M387" s="76" t="s">
        <v>8124</v>
      </c>
      <c r="N387" s="76" t="s">
        <v>8124</v>
      </c>
      <c r="O387" s="76" t="s">
        <v>8125</v>
      </c>
    </row>
    <row r="388">
      <c r="A388" s="76" t="s">
        <v>3212</v>
      </c>
      <c r="B388" s="77" t="s">
        <v>8953</v>
      </c>
      <c r="C388" s="76" t="s">
        <v>7861</v>
      </c>
      <c r="D388" s="76" t="s">
        <v>7862</v>
      </c>
      <c r="E388" s="76" t="s">
        <v>7863</v>
      </c>
      <c r="F388" s="76" t="s">
        <v>330</v>
      </c>
      <c r="G388" s="76" t="s">
        <v>8050</v>
      </c>
      <c r="H388" s="76" t="s">
        <v>8059</v>
      </c>
      <c r="I388" s="78">
        <v>17015.0</v>
      </c>
      <c r="J388" s="78">
        <v>40.201499939</v>
      </c>
      <c r="K388" s="78">
        <v>-77.1889038086</v>
      </c>
      <c r="L388" s="76" t="s">
        <v>7866</v>
      </c>
      <c r="M388" s="76" t="s">
        <v>7891</v>
      </c>
      <c r="N388" s="76" t="s">
        <v>7891</v>
      </c>
      <c r="O388" s="76" t="s">
        <v>7892</v>
      </c>
    </row>
    <row r="389">
      <c r="A389" s="76" t="s">
        <v>3225</v>
      </c>
      <c r="B389" s="77" t="s">
        <v>8954</v>
      </c>
      <c r="C389" s="76" t="s">
        <v>7861</v>
      </c>
      <c r="D389" s="76" t="s">
        <v>7862</v>
      </c>
      <c r="E389" s="76" t="s">
        <v>7863</v>
      </c>
      <c r="F389" s="76" t="s">
        <v>319</v>
      </c>
      <c r="G389" s="76" t="s">
        <v>7943</v>
      </c>
      <c r="H389" s="76" t="s">
        <v>8955</v>
      </c>
      <c r="I389" s="78">
        <v>91709.0</v>
      </c>
      <c r="J389" s="78">
        <v>33.9938011169</v>
      </c>
      <c r="K389" s="78">
        <v>-117.758903503</v>
      </c>
      <c r="L389" s="76" t="s">
        <v>7945</v>
      </c>
      <c r="M389" s="76" t="s">
        <v>7880</v>
      </c>
      <c r="N389" s="76" t="s">
        <v>7880</v>
      </c>
      <c r="O389" s="76" t="s">
        <v>7946</v>
      </c>
    </row>
    <row r="390">
      <c r="A390" s="76" t="s">
        <v>3246</v>
      </c>
      <c r="B390" s="77" t="s">
        <v>8956</v>
      </c>
      <c r="C390" s="76" t="s">
        <v>7861</v>
      </c>
      <c r="D390" s="76" t="s">
        <v>7862</v>
      </c>
      <c r="E390" s="76" t="s">
        <v>7863</v>
      </c>
      <c r="F390" s="76" t="s">
        <v>576</v>
      </c>
      <c r="G390" s="76" t="s">
        <v>575</v>
      </c>
      <c r="H390" s="76" t="s">
        <v>575</v>
      </c>
      <c r="I390" s="78">
        <v>10118.0</v>
      </c>
      <c r="J390" s="78">
        <v>40.7142982483</v>
      </c>
      <c r="K390" s="78">
        <v>-74.0059967041</v>
      </c>
      <c r="L390" s="76" t="s">
        <v>7866</v>
      </c>
      <c r="M390" s="76" t="s">
        <v>7948</v>
      </c>
      <c r="N390" s="76" t="s">
        <v>7948</v>
      </c>
      <c r="O390" s="76" t="s">
        <v>7949</v>
      </c>
    </row>
    <row r="391">
      <c r="A391" s="76" t="s">
        <v>3256</v>
      </c>
      <c r="B391" s="77" t="s">
        <v>8957</v>
      </c>
      <c r="C391" s="76" t="s">
        <v>7861</v>
      </c>
      <c r="D391" s="76" t="s">
        <v>7862</v>
      </c>
      <c r="E391" s="76" t="s">
        <v>7863</v>
      </c>
      <c r="F391" s="76" t="s">
        <v>319</v>
      </c>
      <c r="G391" s="76" t="s">
        <v>7943</v>
      </c>
      <c r="H391" s="76" t="s">
        <v>8958</v>
      </c>
      <c r="I391" s="78">
        <v>94523.0</v>
      </c>
      <c r="J391" s="78">
        <v>37.9536018372</v>
      </c>
      <c r="K391" s="78">
        <v>-122.07800293</v>
      </c>
      <c r="L391" s="76" t="s">
        <v>7945</v>
      </c>
      <c r="M391" s="76" t="s">
        <v>8959</v>
      </c>
      <c r="N391" s="76" t="s">
        <v>8960</v>
      </c>
      <c r="O391" s="76" t="s">
        <v>8961</v>
      </c>
    </row>
    <row r="392">
      <c r="A392" s="76" t="s">
        <v>3268</v>
      </c>
      <c r="B392" s="77" t="s">
        <v>8962</v>
      </c>
      <c r="C392" s="76" t="s">
        <v>7861</v>
      </c>
      <c r="D392" s="76" t="s">
        <v>7862</v>
      </c>
      <c r="E392" s="76" t="s">
        <v>7863</v>
      </c>
      <c r="F392" s="76" t="s">
        <v>470</v>
      </c>
      <c r="G392" s="76" t="s">
        <v>7918</v>
      </c>
      <c r="H392" s="76" t="s">
        <v>8963</v>
      </c>
      <c r="I392" s="78">
        <v>20105.0</v>
      </c>
      <c r="J392" s="78">
        <v>38.9636001587</v>
      </c>
      <c r="K392" s="78">
        <v>-77.6130981445</v>
      </c>
      <c r="L392" s="76" t="s">
        <v>7866</v>
      </c>
      <c r="M392" s="76" t="s">
        <v>7867</v>
      </c>
      <c r="N392" s="76" t="s">
        <v>7867</v>
      </c>
      <c r="O392" s="76" t="s">
        <v>7868</v>
      </c>
    </row>
    <row r="393">
      <c r="A393" s="76" t="s">
        <v>3282</v>
      </c>
      <c r="B393" s="77" t="s">
        <v>8965</v>
      </c>
      <c r="C393" s="76" t="s">
        <v>7861</v>
      </c>
      <c r="D393" s="76" t="s">
        <v>7862</v>
      </c>
      <c r="E393" s="76" t="s">
        <v>7863</v>
      </c>
      <c r="F393" s="76" t="s">
        <v>319</v>
      </c>
      <c r="G393" s="76" t="s">
        <v>7943</v>
      </c>
      <c r="H393" s="76" t="s">
        <v>8966</v>
      </c>
      <c r="I393" s="78">
        <v>94804.0</v>
      </c>
      <c r="J393" s="78">
        <v>37.9254989624</v>
      </c>
      <c r="K393" s="78">
        <v>-122.343696594</v>
      </c>
      <c r="L393" s="76" t="s">
        <v>7945</v>
      </c>
      <c r="M393" s="76" t="s">
        <v>7891</v>
      </c>
      <c r="N393" s="76" t="s">
        <v>7891</v>
      </c>
      <c r="O393" s="76" t="s">
        <v>7892</v>
      </c>
    </row>
    <row r="394">
      <c r="A394" s="76" t="s">
        <v>3291</v>
      </c>
      <c r="B394" s="77" t="s">
        <v>8968</v>
      </c>
      <c r="C394" s="76" t="s">
        <v>7861</v>
      </c>
      <c r="D394" s="76" t="s">
        <v>7862</v>
      </c>
      <c r="E394" s="76" t="s">
        <v>7863</v>
      </c>
      <c r="F394" s="76" t="s">
        <v>843</v>
      </c>
      <c r="G394" s="76" t="s">
        <v>8045</v>
      </c>
      <c r="H394" s="76" t="s">
        <v>8177</v>
      </c>
      <c r="I394" s="78">
        <v>80205.0</v>
      </c>
      <c r="J394" s="78">
        <v>39.7593994141</v>
      </c>
      <c r="K394" s="78">
        <v>-104.968803406</v>
      </c>
      <c r="L394" s="76" t="s">
        <v>8047</v>
      </c>
      <c r="M394" s="76" t="s">
        <v>8010</v>
      </c>
      <c r="N394" s="76" t="s">
        <v>8010</v>
      </c>
      <c r="O394" s="76" t="s">
        <v>8011</v>
      </c>
    </row>
    <row r="395">
      <c r="A395" s="76" t="s">
        <v>3299</v>
      </c>
      <c r="B395" s="77" t="s">
        <v>8969</v>
      </c>
      <c r="C395" s="76" t="s">
        <v>7861</v>
      </c>
      <c r="D395" s="76" t="s">
        <v>7862</v>
      </c>
      <c r="E395" s="76" t="s">
        <v>7863</v>
      </c>
      <c r="F395" s="76" t="s">
        <v>695</v>
      </c>
      <c r="G395" s="76" t="s">
        <v>8067</v>
      </c>
      <c r="H395" s="76" t="s">
        <v>8970</v>
      </c>
      <c r="I395" s="78">
        <v>8807.0</v>
      </c>
      <c r="J395" s="78">
        <v>40.5952987671</v>
      </c>
      <c r="K395" s="78">
        <v>-74.6173019409</v>
      </c>
      <c r="L395" s="76" t="s">
        <v>7866</v>
      </c>
      <c r="M395" s="76" t="s">
        <v>8130</v>
      </c>
      <c r="N395" s="76" t="s">
        <v>8130</v>
      </c>
      <c r="O395" s="76" t="s">
        <v>8131</v>
      </c>
    </row>
    <row r="396">
      <c r="A396" s="76" t="s">
        <v>3312</v>
      </c>
      <c r="B396" s="76" t="s">
        <v>3312</v>
      </c>
      <c r="C396" s="76" t="s">
        <v>7861</v>
      </c>
      <c r="D396" s="76" t="s">
        <v>7862</v>
      </c>
      <c r="E396" s="76" t="s">
        <v>7863</v>
      </c>
      <c r="F396" s="76" t="s">
        <v>319</v>
      </c>
      <c r="G396" s="76" t="s">
        <v>7943</v>
      </c>
      <c r="H396" s="76" t="s">
        <v>8972</v>
      </c>
      <c r="I396" s="78">
        <v>92626.0</v>
      </c>
      <c r="J396" s="78">
        <v>33.6792984009</v>
      </c>
      <c r="K396" s="78">
        <v>-117.905502319</v>
      </c>
      <c r="L396" s="76" t="s">
        <v>7945</v>
      </c>
      <c r="M396" s="76" t="s">
        <v>7987</v>
      </c>
      <c r="N396" s="76" t="s">
        <v>8973</v>
      </c>
      <c r="O396" s="76" t="s">
        <v>7886</v>
      </c>
    </row>
    <row r="397">
      <c r="A397" s="76" t="s">
        <v>3329</v>
      </c>
      <c r="B397" s="77" t="s">
        <v>8974</v>
      </c>
      <c r="C397" s="76" t="s">
        <v>7861</v>
      </c>
      <c r="D397" s="76" t="s">
        <v>7862</v>
      </c>
      <c r="E397" s="76" t="s">
        <v>7863</v>
      </c>
      <c r="F397" s="76" t="s">
        <v>1190</v>
      </c>
      <c r="G397" s="76" t="s">
        <v>8819</v>
      </c>
      <c r="H397" s="76" t="s">
        <v>8976</v>
      </c>
      <c r="I397" s="78">
        <v>46032.0</v>
      </c>
      <c r="J397" s="78">
        <v>39.9738006592</v>
      </c>
      <c r="K397" s="78">
        <v>-86.1764984131</v>
      </c>
      <c r="L397" s="76" t="s">
        <v>8835</v>
      </c>
      <c r="M397" s="76" t="s">
        <v>8977</v>
      </c>
      <c r="N397" s="76" t="s">
        <v>8978</v>
      </c>
      <c r="O397" s="76" t="s">
        <v>8686</v>
      </c>
    </row>
    <row r="398">
      <c r="A398" s="76" t="s">
        <v>3339</v>
      </c>
      <c r="B398" s="76" t="s">
        <v>3339</v>
      </c>
      <c r="C398" s="76" t="s">
        <v>7861</v>
      </c>
      <c r="D398" s="76" t="s">
        <v>7862</v>
      </c>
      <c r="E398" s="76" t="s">
        <v>7863</v>
      </c>
      <c r="F398" s="76" t="s">
        <v>319</v>
      </c>
      <c r="G398" s="76" t="s">
        <v>7943</v>
      </c>
      <c r="H398" s="76" t="s">
        <v>3077</v>
      </c>
      <c r="I398" s="78">
        <v>94119.0</v>
      </c>
      <c r="J398" s="78">
        <v>37.7748985291</v>
      </c>
      <c r="K398" s="78">
        <v>-122.419403076</v>
      </c>
      <c r="L398" s="76" t="s">
        <v>7945</v>
      </c>
      <c r="M398" s="76" t="s">
        <v>8083</v>
      </c>
      <c r="N398" s="76" t="s">
        <v>8083</v>
      </c>
      <c r="O398" s="76" t="s">
        <v>8084</v>
      </c>
    </row>
    <row r="399">
      <c r="A399" s="76" t="s">
        <v>3347</v>
      </c>
      <c r="B399" s="77" t="s">
        <v>8979</v>
      </c>
      <c r="C399" s="76" t="s">
        <v>7861</v>
      </c>
      <c r="D399" s="76" t="s">
        <v>7862</v>
      </c>
      <c r="E399" s="76" t="s">
        <v>7863</v>
      </c>
      <c r="F399" s="76" t="s">
        <v>412</v>
      </c>
      <c r="G399" s="76" t="s">
        <v>8259</v>
      </c>
      <c r="H399" s="76" t="s">
        <v>8980</v>
      </c>
      <c r="I399" s="78">
        <v>2066.0</v>
      </c>
      <c r="J399" s="78">
        <v>42.2080993652</v>
      </c>
      <c r="K399" s="78">
        <v>-70.7750015259</v>
      </c>
      <c r="L399" s="76" t="s">
        <v>7866</v>
      </c>
      <c r="M399" s="76" t="s">
        <v>7891</v>
      </c>
      <c r="N399" s="76" t="s">
        <v>7891</v>
      </c>
      <c r="O399" s="76" t="s">
        <v>7892</v>
      </c>
    </row>
    <row r="400">
      <c r="A400" s="76" t="s">
        <v>3363</v>
      </c>
      <c r="B400" s="77" t="s">
        <v>8981</v>
      </c>
      <c r="C400" s="76" t="s">
        <v>7861</v>
      </c>
      <c r="D400" s="76" t="s">
        <v>7862</v>
      </c>
      <c r="E400" s="76" t="s">
        <v>7863</v>
      </c>
      <c r="F400" s="76" t="s">
        <v>369</v>
      </c>
      <c r="G400" s="76" t="s">
        <v>7889</v>
      </c>
      <c r="H400" s="76" t="s">
        <v>2773</v>
      </c>
      <c r="I400" s="78">
        <v>60611.0</v>
      </c>
      <c r="J400" s="78">
        <v>41.9287986755</v>
      </c>
      <c r="K400" s="78">
        <v>-87.6315002441</v>
      </c>
      <c r="L400" s="76" t="s">
        <v>7884</v>
      </c>
      <c r="M400" s="76" t="s">
        <v>7891</v>
      </c>
      <c r="N400" s="76" t="s">
        <v>7891</v>
      </c>
      <c r="O400" s="76" t="s">
        <v>7892</v>
      </c>
    </row>
    <row r="401">
      <c r="A401" s="76" t="s">
        <v>3374</v>
      </c>
      <c r="B401" s="77" t="s">
        <v>8983</v>
      </c>
      <c r="C401" s="76" t="s">
        <v>7861</v>
      </c>
      <c r="D401" s="76" t="s">
        <v>7862</v>
      </c>
      <c r="E401" s="76" t="s">
        <v>7863</v>
      </c>
      <c r="F401" s="76" t="s">
        <v>319</v>
      </c>
      <c r="G401" s="76" t="s">
        <v>7943</v>
      </c>
      <c r="H401" s="76" t="s">
        <v>8984</v>
      </c>
      <c r="I401" s="78">
        <v>90731.0</v>
      </c>
      <c r="J401" s="78">
        <v>33.7358016968</v>
      </c>
      <c r="K401" s="78">
        <v>-118.292297363</v>
      </c>
      <c r="L401" s="76" t="s">
        <v>7945</v>
      </c>
      <c r="M401" s="76" t="s">
        <v>7880</v>
      </c>
      <c r="N401" s="76" t="s">
        <v>7880</v>
      </c>
      <c r="O401" s="76" t="s">
        <v>7946</v>
      </c>
    </row>
    <row r="402">
      <c r="A402" s="76" t="s">
        <v>3385</v>
      </c>
      <c r="B402" s="77" t="s">
        <v>8985</v>
      </c>
      <c r="C402" s="76" t="s">
        <v>7861</v>
      </c>
      <c r="D402" s="76" t="s">
        <v>7862</v>
      </c>
      <c r="E402" s="76" t="s">
        <v>7863</v>
      </c>
      <c r="F402" s="76" t="s">
        <v>319</v>
      </c>
      <c r="G402" s="76" t="s">
        <v>7943</v>
      </c>
      <c r="H402" s="76" t="s">
        <v>8986</v>
      </c>
      <c r="I402" s="78">
        <v>94586.0</v>
      </c>
      <c r="J402" s="78">
        <v>37.5943984985</v>
      </c>
      <c r="K402" s="78">
        <v>-121.88860321</v>
      </c>
      <c r="L402" s="76" t="s">
        <v>7945</v>
      </c>
      <c r="M402" s="76" t="s">
        <v>8988</v>
      </c>
      <c r="N402" s="76" t="s">
        <v>8988</v>
      </c>
      <c r="O402" s="76" t="s">
        <v>8989</v>
      </c>
    </row>
    <row r="403">
      <c r="A403" s="76" t="s">
        <v>3395</v>
      </c>
      <c r="B403" s="77" t="s">
        <v>8990</v>
      </c>
      <c r="C403" s="76" t="s">
        <v>7861</v>
      </c>
      <c r="D403" s="76" t="s">
        <v>7862</v>
      </c>
      <c r="E403" s="76" t="s">
        <v>7863</v>
      </c>
      <c r="F403" s="76" t="s">
        <v>319</v>
      </c>
      <c r="G403" s="76" t="s">
        <v>7943</v>
      </c>
      <c r="H403" s="76" t="s">
        <v>8513</v>
      </c>
      <c r="I403" s="78">
        <v>90025.0</v>
      </c>
      <c r="J403" s="78">
        <v>34.0485992432</v>
      </c>
      <c r="K403" s="78">
        <v>-118.442398071</v>
      </c>
      <c r="L403" s="76" t="s">
        <v>7945</v>
      </c>
      <c r="M403" s="76" t="s">
        <v>7880</v>
      </c>
      <c r="N403" s="76" t="s">
        <v>7880</v>
      </c>
      <c r="O403" s="76" t="s">
        <v>7946</v>
      </c>
    </row>
    <row r="404">
      <c r="A404" s="76" t="s">
        <v>3404</v>
      </c>
      <c r="B404" s="77" t="s">
        <v>8991</v>
      </c>
      <c r="C404" s="76" t="s">
        <v>7954</v>
      </c>
      <c r="D404" s="76" t="s">
        <v>7956</v>
      </c>
      <c r="E404" s="76" t="s">
        <v>7957</v>
      </c>
      <c r="F404" s="76" t="s">
        <v>7958</v>
      </c>
      <c r="G404" s="76" t="s">
        <v>7959</v>
      </c>
      <c r="H404" s="76" t="s">
        <v>8992</v>
      </c>
      <c r="I404" s="76" t="s">
        <v>8993</v>
      </c>
      <c r="J404" s="78">
        <v>52.5679016113</v>
      </c>
      <c r="K404" s="78">
        <v>1.65980005264</v>
      </c>
      <c r="L404" s="76" t="s">
        <v>7961</v>
      </c>
      <c r="M404" s="76" t="s">
        <v>8994</v>
      </c>
      <c r="N404" s="76" t="s">
        <v>8994</v>
      </c>
      <c r="O404" s="76" t="s">
        <v>8995</v>
      </c>
    </row>
    <row r="405">
      <c r="A405" s="76" t="s">
        <v>3412</v>
      </c>
      <c r="B405" s="77" t="s">
        <v>8996</v>
      </c>
      <c r="C405" s="76" t="s">
        <v>7861</v>
      </c>
      <c r="D405" s="76" t="s">
        <v>7862</v>
      </c>
      <c r="E405" s="76" t="s">
        <v>7863</v>
      </c>
      <c r="F405" s="76" t="s">
        <v>576</v>
      </c>
      <c r="G405" s="76" t="s">
        <v>575</v>
      </c>
      <c r="H405" s="76" t="s">
        <v>910</v>
      </c>
      <c r="I405" s="78">
        <v>12208.0</v>
      </c>
      <c r="J405" s="78">
        <v>42.6534004211</v>
      </c>
      <c r="K405" s="78">
        <v>-73.8075027466</v>
      </c>
      <c r="L405" s="76" t="s">
        <v>7866</v>
      </c>
      <c r="M405" s="76" t="s">
        <v>7880</v>
      </c>
      <c r="N405" s="76" t="s">
        <v>7880</v>
      </c>
      <c r="O405" s="76" t="s">
        <v>7904</v>
      </c>
    </row>
    <row r="406">
      <c r="A406" s="76" t="s">
        <v>3419</v>
      </c>
      <c r="B406" s="77" t="s">
        <v>8997</v>
      </c>
      <c r="C406" s="76" t="s">
        <v>7861</v>
      </c>
      <c r="D406" s="76" t="s">
        <v>7862</v>
      </c>
      <c r="E406" s="76" t="s">
        <v>7863</v>
      </c>
      <c r="F406" s="76" t="s">
        <v>576</v>
      </c>
      <c r="G406" s="76" t="s">
        <v>575</v>
      </c>
      <c r="H406" s="76" t="s">
        <v>8998</v>
      </c>
      <c r="I406" s="78">
        <v>10940.0</v>
      </c>
      <c r="J406" s="78">
        <v>41.4486999512</v>
      </c>
      <c r="K406" s="78">
        <v>-74.46900177</v>
      </c>
      <c r="L406" s="76" t="s">
        <v>7866</v>
      </c>
      <c r="M406" s="76" t="s">
        <v>7880</v>
      </c>
      <c r="N406" s="76" t="s">
        <v>7880</v>
      </c>
      <c r="O406" s="76" t="s">
        <v>7881</v>
      </c>
    </row>
    <row r="407">
      <c r="A407" s="76" t="s">
        <v>3428</v>
      </c>
      <c r="B407" s="77" t="s">
        <v>8999</v>
      </c>
      <c r="C407" s="76" t="s">
        <v>7861</v>
      </c>
      <c r="D407" s="76" t="s">
        <v>7862</v>
      </c>
      <c r="E407" s="76" t="s">
        <v>7863</v>
      </c>
      <c r="F407" s="76" t="s">
        <v>319</v>
      </c>
      <c r="G407" s="76" t="s">
        <v>7943</v>
      </c>
      <c r="H407" s="76" t="s">
        <v>9000</v>
      </c>
      <c r="I407" s="78">
        <v>91505.0</v>
      </c>
      <c r="J407" s="78">
        <v>34.1753005981</v>
      </c>
      <c r="K407" s="78">
        <v>-118.347198486</v>
      </c>
      <c r="L407" s="76" t="s">
        <v>7945</v>
      </c>
      <c r="M407" s="76" t="s">
        <v>7885</v>
      </c>
      <c r="N407" s="76" t="s">
        <v>7885</v>
      </c>
      <c r="O407" s="76" t="s">
        <v>7886</v>
      </c>
    </row>
    <row r="408">
      <c r="A408" s="76" t="s">
        <v>3437</v>
      </c>
      <c r="B408" s="77" t="s">
        <v>9001</v>
      </c>
      <c r="C408" s="76" t="s">
        <v>7861</v>
      </c>
      <c r="D408" s="76" t="s">
        <v>7862</v>
      </c>
      <c r="E408" s="76" t="s">
        <v>7863</v>
      </c>
      <c r="F408" s="76" t="s">
        <v>319</v>
      </c>
      <c r="G408" s="76" t="s">
        <v>7943</v>
      </c>
      <c r="H408" s="76" t="s">
        <v>9002</v>
      </c>
      <c r="I408" s="78">
        <v>94040.0</v>
      </c>
      <c r="J408" s="78">
        <v>37.3844985962</v>
      </c>
      <c r="K408" s="78">
        <v>-122.088096619</v>
      </c>
      <c r="L408" s="76" t="s">
        <v>7945</v>
      </c>
      <c r="M408" s="76" t="s">
        <v>7885</v>
      </c>
      <c r="N408" s="76" t="s">
        <v>7885</v>
      </c>
      <c r="O408" s="76" t="s">
        <v>7886</v>
      </c>
    </row>
    <row r="409">
      <c r="A409" s="76" t="s">
        <v>3452</v>
      </c>
      <c r="B409" s="76" t="s">
        <v>3452</v>
      </c>
      <c r="C409" s="76" t="s">
        <v>7861</v>
      </c>
      <c r="D409" s="76" t="s">
        <v>7862</v>
      </c>
      <c r="E409" s="76" t="s">
        <v>7863</v>
      </c>
      <c r="F409" s="76" t="s">
        <v>1290</v>
      </c>
      <c r="G409" s="76" t="s">
        <v>7907</v>
      </c>
      <c r="H409" s="76" t="s">
        <v>7914</v>
      </c>
      <c r="I409" s="78">
        <v>43202.0</v>
      </c>
      <c r="J409" s="78">
        <v>40.0205001831</v>
      </c>
      <c r="K409" s="78">
        <v>-83.0171966553</v>
      </c>
      <c r="L409" s="76" t="s">
        <v>7866</v>
      </c>
      <c r="M409" s="76" t="s">
        <v>7979</v>
      </c>
      <c r="N409" s="76" t="s">
        <v>7979</v>
      </c>
      <c r="O409" s="76" t="s">
        <v>7984</v>
      </c>
    </row>
    <row r="410">
      <c r="A410" s="76" t="s">
        <v>3466</v>
      </c>
      <c r="B410" s="76" t="s">
        <v>3466</v>
      </c>
      <c r="C410" s="76" t="s">
        <v>7861</v>
      </c>
      <c r="D410" s="76" t="s">
        <v>7862</v>
      </c>
      <c r="E410" s="76" t="s">
        <v>7863</v>
      </c>
      <c r="F410" s="76" t="s">
        <v>401</v>
      </c>
      <c r="G410" s="76" t="s">
        <v>8848</v>
      </c>
      <c r="H410" s="76" t="s">
        <v>9003</v>
      </c>
      <c r="I410" s="78">
        <v>72201.0</v>
      </c>
      <c r="J410" s="78">
        <v>34.7464981079</v>
      </c>
      <c r="K410" s="78">
        <v>-92.2895965576</v>
      </c>
      <c r="L410" s="76" t="s">
        <v>7884</v>
      </c>
      <c r="M410" s="76" t="s">
        <v>7894</v>
      </c>
      <c r="N410" s="76" t="s">
        <v>9004</v>
      </c>
      <c r="O410" s="76" t="s">
        <v>7895</v>
      </c>
    </row>
    <row r="411">
      <c r="A411" s="76" t="s">
        <v>3480</v>
      </c>
      <c r="B411" s="76" t="s">
        <v>3480</v>
      </c>
      <c r="C411" s="76" t="s">
        <v>8162</v>
      </c>
      <c r="D411" s="76" t="s">
        <v>8190</v>
      </c>
      <c r="E411" s="76" t="s">
        <v>8191</v>
      </c>
      <c r="F411" s="78">
        <v>1.0</v>
      </c>
      <c r="G411" s="76" t="s">
        <v>9005</v>
      </c>
      <c r="H411" s="76" t="s">
        <v>9006</v>
      </c>
      <c r="I411" s="79"/>
      <c r="J411" s="78">
        <v>27.7166996002</v>
      </c>
      <c r="K411" s="78">
        <v>85.3167037964</v>
      </c>
      <c r="L411" s="76" t="s">
        <v>8194</v>
      </c>
      <c r="M411" s="76" t="s">
        <v>9007</v>
      </c>
      <c r="N411" s="76" t="s">
        <v>9007</v>
      </c>
      <c r="O411" s="76" t="s">
        <v>9008</v>
      </c>
    </row>
    <row r="412">
      <c r="A412" s="76" t="s">
        <v>3489</v>
      </c>
      <c r="B412" s="77" t="s">
        <v>9009</v>
      </c>
      <c r="C412" s="76" t="s">
        <v>7861</v>
      </c>
      <c r="D412" s="76" t="s">
        <v>7862</v>
      </c>
      <c r="E412" s="76" t="s">
        <v>7863</v>
      </c>
      <c r="F412" s="76" t="s">
        <v>576</v>
      </c>
      <c r="G412" s="76" t="s">
        <v>575</v>
      </c>
      <c r="H412" s="76" t="s">
        <v>9010</v>
      </c>
      <c r="I412" s="78">
        <v>13501.0</v>
      </c>
      <c r="J412" s="78">
        <v>43.0744018555</v>
      </c>
      <c r="K412" s="78">
        <v>-75.2117004395</v>
      </c>
      <c r="L412" s="76" t="s">
        <v>7866</v>
      </c>
      <c r="M412" s="76" t="s">
        <v>9011</v>
      </c>
      <c r="N412" s="76" t="s">
        <v>9011</v>
      </c>
      <c r="O412" s="76" t="s">
        <v>9012</v>
      </c>
    </row>
    <row r="413">
      <c r="A413" s="76" t="s">
        <v>3502</v>
      </c>
      <c r="B413" s="76" t="s">
        <v>3502</v>
      </c>
      <c r="C413" s="76" t="s">
        <v>7861</v>
      </c>
      <c r="D413" s="76" t="s">
        <v>7862</v>
      </c>
      <c r="E413" s="76" t="s">
        <v>7863</v>
      </c>
      <c r="F413" s="76" t="s">
        <v>1290</v>
      </c>
      <c r="G413" s="76" t="s">
        <v>7907</v>
      </c>
      <c r="H413" s="76" t="s">
        <v>9013</v>
      </c>
      <c r="I413" s="78">
        <v>43082.0</v>
      </c>
      <c r="J413" s="78">
        <v>40.1697006226</v>
      </c>
      <c r="K413" s="78">
        <v>-82.922996521</v>
      </c>
      <c r="L413" s="76" t="s">
        <v>7866</v>
      </c>
      <c r="M413" s="76" t="s">
        <v>8430</v>
      </c>
      <c r="N413" s="76" t="s">
        <v>9014</v>
      </c>
      <c r="O413" s="76" t="s">
        <v>9015</v>
      </c>
    </row>
    <row r="414">
      <c r="A414" s="76" t="s">
        <v>3513</v>
      </c>
      <c r="B414" s="76" t="s">
        <v>3513</v>
      </c>
      <c r="C414" s="76" t="s">
        <v>7861</v>
      </c>
      <c r="D414" s="76" t="s">
        <v>7862</v>
      </c>
      <c r="E414" s="76" t="s">
        <v>7863</v>
      </c>
      <c r="F414" s="76" t="s">
        <v>319</v>
      </c>
      <c r="G414" s="76" t="s">
        <v>7943</v>
      </c>
      <c r="H414" s="76" t="s">
        <v>3519</v>
      </c>
      <c r="I414" s="78">
        <v>92591.0</v>
      </c>
      <c r="J414" s="78">
        <v>33.5299987793</v>
      </c>
      <c r="K414" s="78">
        <v>-117.103500366</v>
      </c>
      <c r="L414" s="76" t="s">
        <v>7945</v>
      </c>
      <c r="M414" s="76" t="s">
        <v>7867</v>
      </c>
      <c r="N414" s="76" t="s">
        <v>7867</v>
      </c>
      <c r="O414" s="76" t="s">
        <v>8271</v>
      </c>
    </row>
    <row r="415">
      <c r="A415" s="76" t="s">
        <v>3529</v>
      </c>
      <c r="B415" s="76" t="s">
        <v>3529</v>
      </c>
      <c r="C415" s="76" t="s">
        <v>7861</v>
      </c>
      <c r="D415" s="76" t="s">
        <v>7862</v>
      </c>
      <c r="E415" s="76" t="s">
        <v>7863</v>
      </c>
      <c r="F415" s="76" t="s">
        <v>319</v>
      </c>
      <c r="G415" s="76" t="s">
        <v>7943</v>
      </c>
      <c r="H415" s="76" t="s">
        <v>9016</v>
      </c>
      <c r="I415" s="78">
        <v>92253.0</v>
      </c>
      <c r="J415" s="78">
        <v>33.6579017639</v>
      </c>
      <c r="K415" s="78">
        <v>-116.269996643</v>
      </c>
      <c r="L415" s="76" t="s">
        <v>7945</v>
      </c>
      <c r="M415" s="76" t="s">
        <v>7867</v>
      </c>
      <c r="N415" s="76" t="s">
        <v>7867</v>
      </c>
      <c r="O415" s="76" t="s">
        <v>8271</v>
      </c>
    </row>
    <row r="416">
      <c r="A416" s="76" t="s">
        <v>3541</v>
      </c>
      <c r="B416" s="76" t="s">
        <v>3541</v>
      </c>
      <c r="C416" s="76" t="s">
        <v>7861</v>
      </c>
      <c r="D416" s="76" t="s">
        <v>7862</v>
      </c>
      <c r="E416" s="76" t="s">
        <v>7863</v>
      </c>
      <c r="F416" s="76" t="s">
        <v>319</v>
      </c>
      <c r="G416" s="76" t="s">
        <v>7943</v>
      </c>
      <c r="H416" s="76" t="s">
        <v>9017</v>
      </c>
      <c r="I416" s="78">
        <v>95608.0</v>
      </c>
      <c r="J416" s="78">
        <v>38.6262016296</v>
      </c>
      <c r="K416" s="78">
        <v>-121.324798584</v>
      </c>
      <c r="L416" s="76" t="s">
        <v>7945</v>
      </c>
      <c r="M416" s="76" t="s">
        <v>9018</v>
      </c>
      <c r="N416" s="76" t="s">
        <v>9018</v>
      </c>
      <c r="O416" s="76" t="s">
        <v>9019</v>
      </c>
    </row>
    <row r="417">
      <c r="A417" s="76" t="s">
        <v>3564</v>
      </c>
      <c r="B417" s="77" t="s">
        <v>9020</v>
      </c>
      <c r="C417" s="76" t="s">
        <v>7861</v>
      </c>
      <c r="D417" s="76" t="s">
        <v>7862</v>
      </c>
      <c r="E417" s="76" t="s">
        <v>7863</v>
      </c>
      <c r="F417" s="76" t="s">
        <v>319</v>
      </c>
      <c r="G417" s="76" t="s">
        <v>7943</v>
      </c>
      <c r="H417" s="76" t="s">
        <v>9021</v>
      </c>
      <c r="I417" s="78">
        <v>92887.0</v>
      </c>
      <c r="J417" s="78">
        <v>33.8879013062</v>
      </c>
      <c r="K417" s="78">
        <v>-117.728599548</v>
      </c>
      <c r="L417" s="76" t="s">
        <v>7945</v>
      </c>
      <c r="M417" s="76" t="s">
        <v>7885</v>
      </c>
      <c r="N417" s="76" t="s">
        <v>7885</v>
      </c>
      <c r="O417" s="76" t="s">
        <v>7886</v>
      </c>
    </row>
    <row r="418">
      <c r="A418" s="76" t="s">
        <v>3580</v>
      </c>
      <c r="B418" s="77" t="s">
        <v>9022</v>
      </c>
      <c r="C418" s="76" t="s">
        <v>7861</v>
      </c>
      <c r="D418" s="76" t="s">
        <v>7862</v>
      </c>
      <c r="E418" s="76" t="s">
        <v>7863</v>
      </c>
      <c r="F418" s="76" t="s">
        <v>319</v>
      </c>
      <c r="G418" s="76" t="s">
        <v>7943</v>
      </c>
      <c r="H418" s="76" t="s">
        <v>9023</v>
      </c>
      <c r="I418" s="78">
        <v>94533.0</v>
      </c>
      <c r="J418" s="78">
        <v>38.2494010925</v>
      </c>
      <c r="K418" s="78">
        <v>-122.040000916</v>
      </c>
      <c r="L418" s="76" t="s">
        <v>7945</v>
      </c>
      <c r="M418" s="76" t="s">
        <v>7891</v>
      </c>
      <c r="N418" s="76" t="s">
        <v>7891</v>
      </c>
      <c r="O418" s="76" t="s">
        <v>7892</v>
      </c>
    </row>
    <row r="419">
      <c r="A419" s="76" t="s">
        <v>3601</v>
      </c>
      <c r="B419" s="77" t="s">
        <v>9024</v>
      </c>
      <c r="C419" s="76" t="s">
        <v>7861</v>
      </c>
      <c r="D419" s="76" t="s">
        <v>7862</v>
      </c>
      <c r="E419" s="76" t="s">
        <v>7863</v>
      </c>
      <c r="F419" s="76" t="s">
        <v>741</v>
      </c>
      <c r="G419" s="76" t="s">
        <v>8810</v>
      </c>
      <c r="H419" s="76" t="s">
        <v>9025</v>
      </c>
      <c r="I419" s="78">
        <v>83704.0</v>
      </c>
      <c r="J419" s="78">
        <v>43.6319999695</v>
      </c>
      <c r="K419" s="78">
        <v>-116.283798218</v>
      </c>
      <c r="L419" s="76" t="s">
        <v>8812</v>
      </c>
      <c r="M419" s="76" t="s">
        <v>8010</v>
      </c>
      <c r="N419" s="76" t="s">
        <v>8010</v>
      </c>
      <c r="O419" s="76" t="s">
        <v>8011</v>
      </c>
    </row>
    <row r="420">
      <c r="A420" s="76" t="s">
        <v>3609</v>
      </c>
      <c r="B420" s="77" t="s">
        <v>9026</v>
      </c>
      <c r="C420" s="76" t="s">
        <v>7861</v>
      </c>
      <c r="D420" s="76" t="s">
        <v>7862</v>
      </c>
      <c r="E420" s="76" t="s">
        <v>7863</v>
      </c>
      <c r="F420" s="76" t="s">
        <v>319</v>
      </c>
      <c r="G420" s="76" t="s">
        <v>7943</v>
      </c>
      <c r="H420" s="76" t="s">
        <v>9027</v>
      </c>
      <c r="I420" s="78">
        <v>94526.0</v>
      </c>
      <c r="J420" s="78">
        <v>37.8216018677</v>
      </c>
      <c r="K420" s="78">
        <v>-122.0</v>
      </c>
      <c r="L420" s="76" t="s">
        <v>7945</v>
      </c>
      <c r="M420" s="76" t="s">
        <v>7885</v>
      </c>
      <c r="N420" s="76" t="s">
        <v>7885</v>
      </c>
      <c r="O420" s="76" t="s">
        <v>7886</v>
      </c>
    </row>
    <row r="421">
      <c r="A421" s="76" t="s">
        <v>3625</v>
      </c>
      <c r="B421" s="77" t="s">
        <v>9028</v>
      </c>
      <c r="C421" s="76" t="s">
        <v>7861</v>
      </c>
      <c r="D421" s="76" t="s">
        <v>7862</v>
      </c>
      <c r="E421" s="76" t="s">
        <v>7863</v>
      </c>
      <c r="F421" s="76" t="s">
        <v>319</v>
      </c>
      <c r="G421" s="76" t="s">
        <v>7943</v>
      </c>
      <c r="H421" s="76" t="s">
        <v>8949</v>
      </c>
      <c r="I421" s="78">
        <v>92057.0</v>
      </c>
      <c r="J421" s="78">
        <v>33.2700996399</v>
      </c>
      <c r="K421" s="78">
        <v>-117.28440094</v>
      </c>
      <c r="L421" s="76" t="s">
        <v>7945</v>
      </c>
      <c r="M421" s="76" t="s">
        <v>7940</v>
      </c>
      <c r="N421" s="76" t="s">
        <v>7940</v>
      </c>
      <c r="O421" s="76" t="s">
        <v>7941</v>
      </c>
    </row>
    <row r="422">
      <c r="A422" s="76" t="s">
        <v>3638</v>
      </c>
      <c r="B422" s="77" t="s">
        <v>9029</v>
      </c>
      <c r="C422" s="76" t="s">
        <v>7861</v>
      </c>
      <c r="D422" s="76" t="s">
        <v>7862</v>
      </c>
      <c r="E422" s="76" t="s">
        <v>7863</v>
      </c>
      <c r="F422" s="76" t="s">
        <v>319</v>
      </c>
      <c r="G422" s="76" t="s">
        <v>7943</v>
      </c>
      <c r="H422" s="76" t="s">
        <v>9030</v>
      </c>
      <c r="I422" s="78">
        <v>92630.0</v>
      </c>
      <c r="J422" s="78">
        <v>33.6450996399</v>
      </c>
      <c r="K422" s="78">
        <v>-117.678596497</v>
      </c>
      <c r="L422" s="76" t="s">
        <v>7945</v>
      </c>
      <c r="M422" s="76" t="s">
        <v>7940</v>
      </c>
      <c r="N422" s="76" t="s">
        <v>7940</v>
      </c>
      <c r="O422" s="76" t="s">
        <v>7941</v>
      </c>
    </row>
    <row r="423">
      <c r="A423" s="76" t="s">
        <v>3651</v>
      </c>
      <c r="B423" s="76" t="s">
        <v>3651</v>
      </c>
      <c r="C423" s="76" t="s">
        <v>7861</v>
      </c>
      <c r="D423" s="76" t="s">
        <v>7862</v>
      </c>
      <c r="E423" s="76" t="s">
        <v>7863</v>
      </c>
      <c r="F423" s="76" t="s">
        <v>319</v>
      </c>
      <c r="G423" s="76" t="s">
        <v>7943</v>
      </c>
      <c r="H423" s="76" t="s">
        <v>9031</v>
      </c>
      <c r="I423" s="78">
        <v>94720.0</v>
      </c>
      <c r="J423" s="78">
        <v>37.8667984009</v>
      </c>
      <c r="K423" s="78">
        <v>-122.253601074</v>
      </c>
      <c r="L423" s="76" t="s">
        <v>7945</v>
      </c>
      <c r="M423" s="76" t="s">
        <v>9032</v>
      </c>
      <c r="N423" s="76" t="s">
        <v>9033</v>
      </c>
      <c r="O423" s="76" t="s">
        <v>9034</v>
      </c>
    </row>
    <row r="424">
      <c r="A424" s="76" t="s">
        <v>3662</v>
      </c>
      <c r="B424" s="76" t="s">
        <v>3662</v>
      </c>
      <c r="C424" s="76" t="s">
        <v>8181</v>
      </c>
      <c r="D424" s="76" t="s">
        <v>9035</v>
      </c>
      <c r="E424" s="76" t="s">
        <v>9036</v>
      </c>
      <c r="F424" s="76" t="s">
        <v>9037</v>
      </c>
      <c r="G424" s="76" t="s">
        <v>9038</v>
      </c>
      <c r="H424" s="76" t="s">
        <v>9038</v>
      </c>
      <c r="I424" s="79"/>
      <c r="J424" s="78">
        <v>30.0081005096</v>
      </c>
      <c r="K424" s="78">
        <v>31.210899353</v>
      </c>
      <c r="L424" s="76" t="s">
        <v>9039</v>
      </c>
      <c r="M424" s="76" t="s">
        <v>9040</v>
      </c>
      <c r="N424" s="76" t="s">
        <v>9041</v>
      </c>
      <c r="O424" s="76" t="s">
        <v>9042</v>
      </c>
    </row>
    <row r="425">
      <c r="A425" s="76" t="s">
        <v>838</v>
      </c>
      <c r="B425" s="77" t="s">
        <v>9043</v>
      </c>
      <c r="C425" s="76" t="s">
        <v>7861</v>
      </c>
      <c r="D425" s="76" t="s">
        <v>7862</v>
      </c>
      <c r="E425" s="76" t="s">
        <v>7863</v>
      </c>
      <c r="F425" s="76" t="s">
        <v>319</v>
      </c>
      <c r="G425" s="76" t="s">
        <v>7943</v>
      </c>
      <c r="H425" s="76" t="s">
        <v>8513</v>
      </c>
      <c r="I425" s="78">
        <v>90014.0</v>
      </c>
      <c r="J425" s="78">
        <v>34.043800354</v>
      </c>
      <c r="K425" s="78">
        <v>-118.251197815</v>
      </c>
      <c r="L425" s="76" t="s">
        <v>7945</v>
      </c>
      <c r="M425" s="76" t="s">
        <v>8215</v>
      </c>
      <c r="N425" s="76" t="s">
        <v>8215</v>
      </c>
      <c r="O425" s="76" t="s">
        <v>8216</v>
      </c>
    </row>
    <row r="426">
      <c r="A426" s="76" t="s">
        <v>1417</v>
      </c>
      <c r="B426" s="77" t="s">
        <v>9044</v>
      </c>
      <c r="C426" s="76" t="s">
        <v>7861</v>
      </c>
      <c r="D426" s="76" t="s">
        <v>7862</v>
      </c>
      <c r="E426" s="76" t="s">
        <v>7863</v>
      </c>
      <c r="F426" s="76" t="s">
        <v>843</v>
      </c>
      <c r="G426" s="76" t="s">
        <v>8045</v>
      </c>
      <c r="H426" s="76" t="s">
        <v>8177</v>
      </c>
      <c r="I426" s="78">
        <v>80202.0</v>
      </c>
      <c r="J426" s="78">
        <v>39.7524986267</v>
      </c>
      <c r="K426" s="78">
        <v>-104.99949646</v>
      </c>
      <c r="L426" s="76" t="s">
        <v>8047</v>
      </c>
      <c r="M426" s="76" t="s">
        <v>7891</v>
      </c>
      <c r="N426" s="76" t="s">
        <v>7891</v>
      </c>
      <c r="O426" s="76" t="s">
        <v>7892</v>
      </c>
    </row>
    <row r="427">
      <c r="A427" s="76" t="s">
        <v>1427</v>
      </c>
      <c r="B427" s="76" t="s">
        <v>1427</v>
      </c>
      <c r="C427" s="76" t="s">
        <v>7861</v>
      </c>
      <c r="D427" s="76" t="s">
        <v>7862</v>
      </c>
      <c r="E427" s="76" t="s">
        <v>7863</v>
      </c>
      <c r="F427" s="76" t="s">
        <v>972</v>
      </c>
      <c r="G427" s="76" t="s">
        <v>8272</v>
      </c>
      <c r="H427" s="76" t="s">
        <v>8425</v>
      </c>
      <c r="I427" s="78">
        <v>37212.0</v>
      </c>
      <c r="J427" s="78">
        <v>36.1333007812</v>
      </c>
      <c r="K427" s="78">
        <v>-86.8037033081</v>
      </c>
      <c r="L427" s="76" t="s">
        <v>7884</v>
      </c>
      <c r="M427" s="76" t="s">
        <v>7894</v>
      </c>
      <c r="N427" s="76" t="s">
        <v>9045</v>
      </c>
      <c r="O427" s="76" t="s">
        <v>7895</v>
      </c>
    </row>
    <row r="428">
      <c r="A428" s="76" t="s">
        <v>1535</v>
      </c>
      <c r="B428" s="77" t="s">
        <v>9046</v>
      </c>
      <c r="C428" s="76" t="s">
        <v>7861</v>
      </c>
      <c r="D428" s="76" t="s">
        <v>7862</v>
      </c>
      <c r="E428" s="76" t="s">
        <v>7863</v>
      </c>
      <c r="F428" s="76" t="s">
        <v>843</v>
      </c>
      <c r="G428" s="76" t="s">
        <v>8045</v>
      </c>
      <c r="H428" s="76" t="s">
        <v>8177</v>
      </c>
      <c r="I428" s="78">
        <v>80208.0</v>
      </c>
      <c r="J428" s="78">
        <v>39.739200592</v>
      </c>
      <c r="K428" s="78">
        <v>-104.984703064</v>
      </c>
      <c r="L428" s="76" t="s">
        <v>8047</v>
      </c>
      <c r="M428" s="76" t="s">
        <v>8779</v>
      </c>
      <c r="N428" s="76" t="s">
        <v>8779</v>
      </c>
      <c r="O428" s="76" t="s">
        <v>9047</v>
      </c>
    </row>
    <row r="429">
      <c r="A429" s="76" t="s">
        <v>1851</v>
      </c>
      <c r="B429" s="77" t="s">
        <v>9048</v>
      </c>
      <c r="C429" s="76" t="s">
        <v>7861</v>
      </c>
      <c r="D429" s="76" t="s">
        <v>7862</v>
      </c>
      <c r="E429" s="76" t="s">
        <v>7863</v>
      </c>
      <c r="F429" s="76" t="s">
        <v>319</v>
      </c>
      <c r="G429" s="76" t="s">
        <v>7943</v>
      </c>
      <c r="H429" s="76" t="s">
        <v>9031</v>
      </c>
      <c r="I429" s="78">
        <v>94702.0</v>
      </c>
      <c r="J429" s="78">
        <v>37.8646011353</v>
      </c>
      <c r="K429" s="78">
        <v>-122.287696838</v>
      </c>
      <c r="L429" s="76" t="s">
        <v>7945</v>
      </c>
      <c r="M429" s="76" t="s">
        <v>7891</v>
      </c>
      <c r="N429" s="76" t="s">
        <v>7891</v>
      </c>
      <c r="O429" s="76" t="s">
        <v>7892</v>
      </c>
    </row>
    <row r="430">
      <c r="A430" s="76" t="s">
        <v>2035</v>
      </c>
      <c r="B430" s="77" t="s">
        <v>9049</v>
      </c>
      <c r="C430" s="76" t="s">
        <v>7861</v>
      </c>
      <c r="D430" s="76" t="s">
        <v>7862</v>
      </c>
      <c r="E430" s="76" t="s">
        <v>7863</v>
      </c>
      <c r="F430" s="76" t="s">
        <v>843</v>
      </c>
      <c r="G430" s="76" t="s">
        <v>8045</v>
      </c>
      <c r="H430" s="76" t="s">
        <v>8177</v>
      </c>
      <c r="I430" s="78">
        <v>80218.0</v>
      </c>
      <c r="J430" s="78">
        <v>39.731300354</v>
      </c>
      <c r="K430" s="78">
        <v>-104.969200134</v>
      </c>
      <c r="L430" s="76" t="s">
        <v>8047</v>
      </c>
      <c r="M430" s="76" t="s">
        <v>7891</v>
      </c>
      <c r="N430" s="76" t="s">
        <v>7891</v>
      </c>
      <c r="O430" s="76" t="s">
        <v>7892</v>
      </c>
    </row>
    <row r="431">
      <c r="A431" s="76" t="s">
        <v>2176</v>
      </c>
      <c r="B431" s="77" t="s">
        <v>9050</v>
      </c>
      <c r="C431" s="76" t="s">
        <v>7861</v>
      </c>
      <c r="D431" s="76" t="s">
        <v>7862</v>
      </c>
      <c r="E431" s="76" t="s">
        <v>7863</v>
      </c>
      <c r="F431" s="76" t="s">
        <v>843</v>
      </c>
      <c r="G431" s="76" t="s">
        <v>8045</v>
      </c>
      <c r="H431" s="76" t="s">
        <v>9051</v>
      </c>
      <c r="I431" s="78">
        <v>80631.0</v>
      </c>
      <c r="J431" s="78">
        <v>40.4508018494</v>
      </c>
      <c r="K431" s="78">
        <v>-104.689399719</v>
      </c>
      <c r="L431" s="76" t="s">
        <v>8047</v>
      </c>
      <c r="M431" s="76" t="s">
        <v>9052</v>
      </c>
      <c r="N431" s="76" t="s">
        <v>9052</v>
      </c>
      <c r="O431" s="76" t="s">
        <v>9053</v>
      </c>
    </row>
    <row r="432">
      <c r="A432" s="76" t="s">
        <v>2985</v>
      </c>
      <c r="B432" s="77" t="s">
        <v>9054</v>
      </c>
      <c r="C432" s="76" t="s">
        <v>7861</v>
      </c>
      <c r="D432" s="76" t="s">
        <v>7862</v>
      </c>
      <c r="E432" s="76" t="s">
        <v>7863</v>
      </c>
      <c r="F432" s="76" t="s">
        <v>843</v>
      </c>
      <c r="G432" s="76" t="s">
        <v>8045</v>
      </c>
      <c r="H432" s="76" t="s">
        <v>9055</v>
      </c>
      <c r="I432" s="78">
        <v>80918.0</v>
      </c>
      <c r="J432" s="78">
        <v>38.9141998291</v>
      </c>
      <c r="K432" s="78">
        <v>-104.774902344</v>
      </c>
      <c r="L432" s="76" t="s">
        <v>8047</v>
      </c>
      <c r="M432" s="76" t="s">
        <v>8010</v>
      </c>
      <c r="N432" s="76" t="s">
        <v>8010</v>
      </c>
      <c r="O432" s="76" t="s">
        <v>8011</v>
      </c>
    </row>
    <row r="433">
      <c r="A433" s="76" t="s">
        <v>3279</v>
      </c>
      <c r="B433" s="77" t="s">
        <v>9056</v>
      </c>
      <c r="C433" s="76" t="s">
        <v>7861</v>
      </c>
      <c r="D433" s="76" t="s">
        <v>7862</v>
      </c>
      <c r="E433" s="76" t="s">
        <v>7863</v>
      </c>
      <c r="F433" s="76" t="s">
        <v>843</v>
      </c>
      <c r="G433" s="76" t="s">
        <v>8045</v>
      </c>
      <c r="H433" s="76" t="s">
        <v>8177</v>
      </c>
      <c r="I433" s="78">
        <v>80209.0</v>
      </c>
      <c r="J433" s="78">
        <v>39.7055015564</v>
      </c>
      <c r="K433" s="78">
        <v>-104.966400146</v>
      </c>
      <c r="L433" s="76" t="s">
        <v>8047</v>
      </c>
      <c r="M433" s="76" t="s">
        <v>7891</v>
      </c>
      <c r="N433" s="76" t="s">
        <v>7891</v>
      </c>
      <c r="O433" s="76" t="s">
        <v>7892</v>
      </c>
    </row>
    <row r="434">
      <c r="A434" s="76" t="s">
        <v>3581</v>
      </c>
      <c r="B434" s="77" t="s">
        <v>9057</v>
      </c>
      <c r="C434" s="76" t="s">
        <v>7861</v>
      </c>
      <c r="D434" s="76" t="s">
        <v>7862</v>
      </c>
      <c r="E434" s="76" t="s">
        <v>7863</v>
      </c>
      <c r="F434" s="76" t="s">
        <v>843</v>
      </c>
      <c r="G434" s="76" t="s">
        <v>8045</v>
      </c>
      <c r="H434" s="76" t="s">
        <v>8177</v>
      </c>
      <c r="I434" s="78">
        <v>80203.0</v>
      </c>
      <c r="J434" s="78">
        <v>39.7319984436</v>
      </c>
      <c r="K434" s="78">
        <v>-104.983901978</v>
      </c>
      <c r="L434" s="76" t="s">
        <v>8047</v>
      </c>
      <c r="M434" s="76" t="s">
        <v>7891</v>
      </c>
      <c r="N434" s="76" t="s">
        <v>7891</v>
      </c>
      <c r="O434" s="76" t="s">
        <v>7892</v>
      </c>
    </row>
    <row r="435">
      <c r="A435" s="76" t="s">
        <v>3732</v>
      </c>
      <c r="B435" s="77" t="s">
        <v>9058</v>
      </c>
      <c r="C435" s="76" t="s">
        <v>7861</v>
      </c>
      <c r="D435" s="76" t="s">
        <v>7862</v>
      </c>
      <c r="E435" s="76" t="s">
        <v>7863</v>
      </c>
      <c r="F435" s="76" t="s">
        <v>369</v>
      </c>
      <c r="G435" s="76" t="s">
        <v>7889</v>
      </c>
      <c r="H435" s="76" t="s">
        <v>8375</v>
      </c>
      <c r="I435" s="78">
        <v>60201.0</v>
      </c>
      <c r="J435" s="78">
        <v>42.0561981201</v>
      </c>
      <c r="K435" s="78">
        <v>-87.7011032104</v>
      </c>
      <c r="L435" s="76" t="s">
        <v>7884</v>
      </c>
      <c r="M435" s="76" t="s">
        <v>7891</v>
      </c>
      <c r="N435" s="76" t="s">
        <v>7891</v>
      </c>
      <c r="O435" s="76" t="s">
        <v>7892</v>
      </c>
    </row>
    <row r="436">
      <c r="A436" s="76" t="s">
        <v>3739</v>
      </c>
      <c r="B436" s="77" t="s">
        <v>9059</v>
      </c>
      <c r="C436" s="76" t="s">
        <v>7861</v>
      </c>
      <c r="D436" s="76" t="s">
        <v>7862</v>
      </c>
      <c r="E436" s="76" t="s">
        <v>7863</v>
      </c>
      <c r="F436" s="76" t="s">
        <v>785</v>
      </c>
      <c r="G436" s="76" t="s">
        <v>7951</v>
      </c>
      <c r="H436" s="76" t="s">
        <v>9060</v>
      </c>
      <c r="I436" s="78">
        <v>32311.0</v>
      </c>
      <c r="J436" s="78">
        <v>30.3994007111</v>
      </c>
      <c r="K436" s="78">
        <v>-84.1725006104</v>
      </c>
      <c r="L436" s="76" t="s">
        <v>7866</v>
      </c>
      <c r="M436" s="76" t="s">
        <v>7891</v>
      </c>
      <c r="N436" s="76" t="s">
        <v>7891</v>
      </c>
      <c r="O436" s="76" t="s">
        <v>7892</v>
      </c>
    </row>
    <row r="437">
      <c r="A437" s="76" t="s">
        <v>3748</v>
      </c>
      <c r="B437" s="77" t="s">
        <v>9061</v>
      </c>
      <c r="C437" s="76" t="s">
        <v>7861</v>
      </c>
      <c r="D437" s="76" t="s">
        <v>7862</v>
      </c>
      <c r="E437" s="76" t="s">
        <v>7863</v>
      </c>
      <c r="F437" s="76" t="s">
        <v>843</v>
      </c>
      <c r="G437" s="76" t="s">
        <v>8045</v>
      </c>
      <c r="H437" s="76" t="s">
        <v>8177</v>
      </c>
      <c r="I437" s="78">
        <v>80218.0</v>
      </c>
      <c r="J437" s="78">
        <v>39.731300354</v>
      </c>
      <c r="K437" s="78">
        <v>-104.969200134</v>
      </c>
      <c r="L437" s="76" t="s">
        <v>8047</v>
      </c>
      <c r="M437" s="76" t="s">
        <v>7891</v>
      </c>
      <c r="N437" s="76" t="s">
        <v>7891</v>
      </c>
      <c r="O437" s="76" t="s">
        <v>7892</v>
      </c>
    </row>
    <row r="438">
      <c r="A438" s="76" t="s">
        <v>3758</v>
      </c>
      <c r="B438" s="77" t="s">
        <v>9062</v>
      </c>
      <c r="C438" s="76" t="s">
        <v>7861</v>
      </c>
      <c r="D438" s="76" t="s">
        <v>7862</v>
      </c>
      <c r="E438" s="76" t="s">
        <v>7863</v>
      </c>
      <c r="F438" s="76" t="s">
        <v>319</v>
      </c>
      <c r="G438" s="76" t="s">
        <v>7943</v>
      </c>
      <c r="H438" s="76" t="s">
        <v>9063</v>
      </c>
      <c r="I438" s="78">
        <v>91364.0</v>
      </c>
      <c r="J438" s="78">
        <v>34.1519012451</v>
      </c>
      <c r="K438" s="78">
        <v>-118.600196838</v>
      </c>
      <c r="L438" s="76" t="s">
        <v>7945</v>
      </c>
      <c r="M438" s="76" t="s">
        <v>7885</v>
      </c>
      <c r="N438" s="76" t="s">
        <v>7885</v>
      </c>
      <c r="O438" s="76" t="s">
        <v>7886</v>
      </c>
    </row>
    <row r="439">
      <c r="A439" s="76" t="s">
        <v>3773</v>
      </c>
      <c r="B439" s="77" t="s">
        <v>9064</v>
      </c>
      <c r="C439" s="76" t="s">
        <v>7861</v>
      </c>
      <c r="D439" s="76" t="s">
        <v>7862</v>
      </c>
      <c r="E439" s="76" t="s">
        <v>7863</v>
      </c>
      <c r="F439" s="76" t="s">
        <v>695</v>
      </c>
      <c r="G439" s="76" t="s">
        <v>8067</v>
      </c>
      <c r="H439" s="76" t="s">
        <v>9065</v>
      </c>
      <c r="I439" s="78">
        <v>8057.0</v>
      </c>
      <c r="J439" s="78">
        <v>39.9757003784</v>
      </c>
      <c r="K439" s="78">
        <v>-74.943901062</v>
      </c>
      <c r="L439" s="76" t="s">
        <v>7866</v>
      </c>
      <c r="M439" s="76" t="s">
        <v>8300</v>
      </c>
      <c r="N439" s="76" t="s">
        <v>8300</v>
      </c>
      <c r="O439" s="76" t="s">
        <v>7868</v>
      </c>
    </row>
    <row r="440">
      <c r="A440" s="76" t="s">
        <v>3789</v>
      </c>
      <c r="B440" s="77" t="s">
        <v>9066</v>
      </c>
      <c r="C440" s="76" t="s">
        <v>7861</v>
      </c>
      <c r="D440" s="76" t="s">
        <v>7862</v>
      </c>
      <c r="E440" s="76" t="s">
        <v>7863</v>
      </c>
      <c r="F440" s="76" t="s">
        <v>646</v>
      </c>
      <c r="G440" s="76" t="s">
        <v>8081</v>
      </c>
      <c r="H440" s="76" t="s">
        <v>9067</v>
      </c>
      <c r="I440" s="78">
        <v>21093.0</v>
      </c>
      <c r="J440" s="78">
        <v>39.4362983704</v>
      </c>
      <c r="K440" s="78">
        <v>-76.6389007568</v>
      </c>
      <c r="L440" s="76" t="s">
        <v>7866</v>
      </c>
      <c r="M440" s="76" t="s">
        <v>7891</v>
      </c>
      <c r="N440" s="76" t="s">
        <v>7891</v>
      </c>
      <c r="O440" s="76" t="s">
        <v>7892</v>
      </c>
    </row>
    <row r="441">
      <c r="A441" s="76" t="s">
        <v>3799</v>
      </c>
      <c r="B441" s="77" t="s">
        <v>9068</v>
      </c>
      <c r="C441" s="76" t="s">
        <v>7861</v>
      </c>
      <c r="D441" s="76" t="s">
        <v>7862</v>
      </c>
      <c r="E441" s="76" t="s">
        <v>7863</v>
      </c>
      <c r="F441" s="76" t="s">
        <v>2246</v>
      </c>
      <c r="G441" s="76" t="s">
        <v>9069</v>
      </c>
      <c r="H441" s="76" t="s">
        <v>9070</v>
      </c>
      <c r="I441" s="78">
        <v>59105.0</v>
      </c>
      <c r="J441" s="78">
        <v>45.8704986572</v>
      </c>
      <c r="K441" s="78">
        <v>-108.47429657</v>
      </c>
      <c r="L441" s="76" t="s">
        <v>8047</v>
      </c>
      <c r="M441" s="76" t="s">
        <v>8124</v>
      </c>
      <c r="N441" s="76" t="s">
        <v>8124</v>
      </c>
      <c r="O441" s="76" t="s">
        <v>9071</v>
      </c>
    </row>
    <row r="442">
      <c r="A442" s="76" t="s">
        <v>3823</v>
      </c>
      <c r="B442" s="77" t="s">
        <v>9072</v>
      </c>
      <c r="C442" s="76" t="s">
        <v>7861</v>
      </c>
      <c r="D442" s="76" t="s">
        <v>7862</v>
      </c>
      <c r="E442" s="76" t="s">
        <v>7863</v>
      </c>
      <c r="F442" s="76" t="s">
        <v>843</v>
      </c>
      <c r="G442" s="76" t="s">
        <v>8045</v>
      </c>
      <c r="H442" s="76" t="s">
        <v>8788</v>
      </c>
      <c r="I442" s="78">
        <v>80111.0</v>
      </c>
      <c r="J442" s="78">
        <v>39.6236991882</v>
      </c>
      <c r="K442" s="78">
        <v>-104.873802185</v>
      </c>
      <c r="L442" s="76" t="s">
        <v>8047</v>
      </c>
      <c r="M442" s="76" t="s">
        <v>7891</v>
      </c>
      <c r="N442" s="76" t="s">
        <v>7891</v>
      </c>
      <c r="O442" s="76" t="s">
        <v>7892</v>
      </c>
    </row>
    <row r="443">
      <c r="A443" s="76" t="s">
        <v>2370</v>
      </c>
      <c r="B443" s="76" t="s">
        <v>2370</v>
      </c>
      <c r="C443" s="76" t="s">
        <v>7861</v>
      </c>
      <c r="D443" s="76" t="s">
        <v>7862</v>
      </c>
      <c r="E443" s="76" t="s">
        <v>7863</v>
      </c>
      <c r="F443" s="76" t="s">
        <v>2375</v>
      </c>
      <c r="G443" s="76" t="s">
        <v>8483</v>
      </c>
      <c r="H443" s="76" t="s">
        <v>9073</v>
      </c>
      <c r="I443" s="78">
        <v>6108.0</v>
      </c>
      <c r="J443" s="78">
        <v>41.7775993347</v>
      </c>
      <c r="K443" s="78">
        <v>-72.6213989258</v>
      </c>
      <c r="L443" s="76" t="s">
        <v>7866</v>
      </c>
      <c r="M443" s="76" t="s">
        <v>7891</v>
      </c>
      <c r="N443" s="76" t="s">
        <v>7891</v>
      </c>
      <c r="O443" s="76" t="s">
        <v>7892</v>
      </c>
    </row>
    <row r="444">
      <c r="A444" s="76" t="s">
        <v>3129</v>
      </c>
      <c r="B444" s="77" t="s">
        <v>9074</v>
      </c>
      <c r="C444" s="76" t="s">
        <v>7861</v>
      </c>
      <c r="D444" s="76" t="s">
        <v>7862</v>
      </c>
      <c r="E444" s="76" t="s">
        <v>7863</v>
      </c>
      <c r="F444" s="76" t="s">
        <v>2375</v>
      </c>
      <c r="G444" s="76" t="s">
        <v>8483</v>
      </c>
      <c r="H444" s="76" t="s">
        <v>9075</v>
      </c>
      <c r="I444" s="78">
        <v>6840.0</v>
      </c>
      <c r="J444" s="78">
        <v>41.1624984741</v>
      </c>
      <c r="K444" s="78">
        <v>-73.5020980835</v>
      </c>
      <c r="L444" s="76" t="s">
        <v>7866</v>
      </c>
      <c r="M444" s="76" t="s">
        <v>8130</v>
      </c>
      <c r="N444" s="76" t="s">
        <v>8130</v>
      </c>
      <c r="O444" s="76" t="s">
        <v>8131</v>
      </c>
    </row>
    <row r="445">
      <c r="A445" s="76" t="s">
        <v>3320</v>
      </c>
      <c r="B445" s="76" t="s">
        <v>3320</v>
      </c>
      <c r="C445" s="76" t="s">
        <v>7861</v>
      </c>
      <c r="D445" s="76" t="s">
        <v>7862</v>
      </c>
      <c r="E445" s="76" t="s">
        <v>7863</v>
      </c>
      <c r="F445" s="76" t="s">
        <v>2375</v>
      </c>
      <c r="G445" s="76" t="s">
        <v>8483</v>
      </c>
      <c r="H445" s="76" t="s">
        <v>9076</v>
      </c>
      <c r="I445" s="78">
        <v>6029.0</v>
      </c>
      <c r="J445" s="78">
        <v>41.9071998596</v>
      </c>
      <c r="K445" s="78">
        <v>-72.4728012085</v>
      </c>
      <c r="L445" s="76" t="s">
        <v>7866</v>
      </c>
      <c r="M445" s="76" t="s">
        <v>8438</v>
      </c>
      <c r="N445" s="76" t="s">
        <v>8438</v>
      </c>
      <c r="O445" s="76" t="s">
        <v>9077</v>
      </c>
    </row>
    <row r="446">
      <c r="A446" s="76" t="s">
        <v>3474</v>
      </c>
      <c r="B446" s="77" t="s">
        <v>9078</v>
      </c>
      <c r="C446" s="76" t="s">
        <v>7861</v>
      </c>
      <c r="D446" s="76" t="s">
        <v>7862</v>
      </c>
      <c r="E446" s="76" t="s">
        <v>7863</v>
      </c>
      <c r="F446" s="76" t="s">
        <v>291</v>
      </c>
      <c r="G446" s="76" t="s">
        <v>8037</v>
      </c>
      <c r="H446" s="76" t="s">
        <v>1228</v>
      </c>
      <c r="I446" s="78">
        <v>98102.0</v>
      </c>
      <c r="J446" s="78">
        <v>47.6355018616</v>
      </c>
      <c r="K446" s="78">
        <v>-122.323501587</v>
      </c>
      <c r="L446" s="76" t="s">
        <v>7945</v>
      </c>
      <c r="M446" s="76" t="s">
        <v>7891</v>
      </c>
      <c r="N446" s="76" t="s">
        <v>7891</v>
      </c>
      <c r="O446" s="76" t="s">
        <v>7892</v>
      </c>
    </row>
    <row r="447">
      <c r="A447" s="76" t="s">
        <v>3885</v>
      </c>
      <c r="B447" s="76" t="s">
        <v>3885</v>
      </c>
      <c r="C447" s="76" t="s">
        <v>7861</v>
      </c>
      <c r="D447" s="76" t="s">
        <v>7862</v>
      </c>
      <c r="E447" s="76" t="s">
        <v>7863</v>
      </c>
      <c r="F447" s="76" t="s">
        <v>319</v>
      </c>
      <c r="G447" s="76" t="s">
        <v>7943</v>
      </c>
      <c r="H447" s="76" t="s">
        <v>3342</v>
      </c>
      <c r="I447" s="78">
        <v>95134.0</v>
      </c>
      <c r="J447" s="78">
        <v>37.4249992371</v>
      </c>
      <c r="K447" s="78">
        <v>-121.945999146</v>
      </c>
      <c r="L447" s="76" t="s">
        <v>7945</v>
      </c>
      <c r="M447" s="76" t="s">
        <v>8069</v>
      </c>
      <c r="N447" s="76" t="s">
        <v>8070</v>
      </c>
      <c r="O447" s="76" t="s">
        <v>8071</v>
      </c>
    </row>
    <row r="448">
      <c r="A448" s="76" t="s">
        <v>3902</v>
      </c>
      <c r="B448" s="77" t="s">
        <v>9079</v>
      </c>
      <c r="C448" s="76" t="s">
        <v>7861</v>
      </c>
      <c r="D448" s="76" t="s">
        <v>7862</v>
      </c>
      <c r="E448" s="76" t="s">
        <v>7863</v>
      </c>
      <c r="F448" s="76" t="s">
        <v>2375</v>
      </c>
      <c r="G448" s="76" t="s">
        <v>8483</v>
      </c>
      <c r="H448" s="76" t="s">
        <v>9080</v>
      </c>
      <c r="I448" s="78">
        <v>6107.0</v>
      </c>
      <c r="J448" s="78">
        <v>41.7527008057</v>
      </c>
      <c r="K448" s="78">
        <v>-72.7584991455</v>
      </c>
      <c r="L448" s="76" t="s">
        <v>7866</v>
      </c>
      <c r="M448" s="76" t="s">
        <v>7891</v>
      </c>
      <c r="N448" s="76" t="s">
        <v>7891</v>
      </c>
      <c r="O448" s="76" t="s">
        <v>7892</v>
      </c>
    </row>
    <row r="449">
      <c r="A449" s="76" t="s">
        <v>3917</v>
      </c>
      <c r="B449" s="77" t="s">
        <v>9081</v>
      </c>
      <c r="C449" s="76" t="s">
        <v>7861</v>
      </c>
      <c r="D449" s="76" t="s">
        <v>7862</v>
      </c>
      <c r="E449" s="76" t="s">
        <v>7863</v>
      </c>
      <c r="F449" s="76" t="s">
        <v>2375</v>
      </c>
      <c r="G449" s="76" t="s">
        <v>8483</v>
      </c>
      <c r="H449" s="76" t="s">
        <v>9080</v>
      </c>
      <c r="I449" s="78">
        <v>6107.0</v>
      </c>
      <c r="J449" s="78">
        <v>41.7527008057</v>
      </c>
      <c r="K449" s="78">
        <v>-72.7584991455</v>
      </c>
      <c r="L449" s="76" t="s">
        <v>7866</v>
      </c>
      <c r="M449" s="76" t="s">
        <v>7891</v>
      </c>
      <c r="N449" s="76" t="s">
        <v>7891</v>
      </c>
      <c r="O449" s="76" t="s">
        <v>7892</v>
      </c>
    </row>
    <row r="450">
      <c r="A450" s="76" t="s">
        <v>3930</v>
      </c>
      <c r="B450" s="76" t="s">
        <v>3930</v>
      </c>
      <c r="C450" s="76" t="s">
        <v>7861</v>
      </c>
      <c r="D450" s="76" t="s">
        <v>7862</v>
      </c>
      <c r="E450" s="76" t="s">
        <v>7863</v>
      </c>
      <c r="F450" s="76" t="s">
        <v>2375</v>
      </c>
      <c r="G450" s="76" t="s">
        <v>8483</v>
      </c>
      <c r="H450" s="76" t="s">
        <v>9082</v>
      </c>
      <c r="I450" s="78">
        <v>6878.0</v>
      </c>
      <c r="J450" s="78">
        <v>41.0346984863</v>
      </c>
      <c r="K450" s="78">
        <v>-73.5814971924</v>
      </c>
      <c r="L450" s="76" t="s">
        <v>7866</v>
      </c>
      <c r="M450" s="76" t="s">
        <v>8655</v>
      </c>
      <c r="N450" s="76" t="s">
        <v>8655</v>
      </c>
      <c r="O450" s="76" t="s">
        <v>9083</v>
      </c>
    </row>
    <row r="451">
      <c r="A451" s="76" t="s">
        <v>3946</v>
      </c>
      <c r="B451" s="76" t="s">
        <v>3946</v>
      </c>
      <c r="C451" s="76" t="s">
        <v>7861</v>
      </c>
      <c r="D451" s="76" t="s">
        <v>7862</v>
      </c>
      <c r="E451" s="76" t="s">
        <v>7863</v>
      </c>
      <c r="F451" s="76" t="s">
        <v>576</v>
      </c>
      <c r="G451" s="76" t="s">
        <v>575</v>
      </c>
      <c r="H451" s="76" t="s">
        <v>575</v>
      </c>
      <c r="I451" s="78">
        <v>10038.0</v>
      </c>
      <c r="J451" s="78">
        <v>40.7089004517</v>
      </c>
      <c r="K451" s="78">
        <v>-74.0011978149</v>
      </c>
      <c r="L451" s="76" t="s">
        <v>7866</v>
      </c>
      <c r="M451" s="76" t="s">
        <v>8519</v>
      </c>
      <c r="N451" s="76" t="s">
        <v>8519</v>
      </c>
      <c r="O451" s="76" t="s">
        <v>7868</v>
      </c>
    </row>
    <row r="452">
      <c r="A452" s="76" t="s">
        <v>3958</v>
      </c>
      <c r="B452" s="76" t="s">
        <v>3958</v>
      </c>
      <c r="C452" s="76" t="s">
        <v>7861</v>
      </c>
      <c r="D452" s="76" t="s">
        <v>7862</v>
      </c>
      <c r="E452" s="76" t="s">
        <v>7863</v>
      </c>
      <c r="F452" s="76" t="s">
        <v>2375</v>
      </c>
      <c r="G452" s="76" t="s">
        <v>8483</v>
      </c>
      <c r="H452" s="76" t="s">
        <v>9084</v>
      </c>
      <c r="I452" s="78">
        <v>6067.0</v>
      </c>
      <c r="J452" s="78">
        <v>41.657699585</v>
      </c>
      <c r="K452" s="78">
        <v>-72.6626968384</v>
      </c>
      <c r="L452" s="76" t="s">
        <v>7866</v>
      </c>
      <c r="M452" s="76" t="s">
        <v>8655</v>
      </c>
      <c r="N452" s="76" t="s">
        <v>8655</v>
      </c>
      <c r="O452" s="76" t="s">
        <v>9083</v>
      </c>
    </row>
    <row r="453">
      <c r="A453" s="76" t="s">
        <v>3969</v>
      </c>
      <c r="B453" s="77" t="s">
        <v>9085</v>
      </c>
      <c r="C453" s="76" t="s">
        <v>7861</v>
      </c>
      <c r="D453" s="76" t="s">
        <v>7862</v>
      </c>
      <c r="E453" s="76" t="s">
        <v>7863</v>
      </c>
      <c r="F453" s="76" t="s">
        <v>2514</v>
      </c>
      <c r="G453" s="76" t="s">
        <v>8595</v>
      </c>
      <c r="H453" s="76" t="s">
        <v>8596</v>
      </c>
      <c r="I453" s="78">
        <v>71111.0</v>
      </c>
      <c r="J453" s="78">
        <v>32.5694999695</v>
      </c>
      <c r="K453" s="78">
        <v>-93.6922988892</v>
      </c>
      <c r="L453" s="76" t="s">
        <v>7884</v>
      </c>
      <c r="M453" s="76" t="s">
        <v>8597</v>
      </c>
      <c r="N453" s="76" t="s">
        <v>8597</v>
      </c>
      <c r="O453" s="76" t="s">
        <v>8598</v>
      </c>
    </row>
    <row r="454">
      <c r="A454" s="76" t="s">
        <v>3981</v>
      </c>
      <c r="B454" s="76" t="s">
        <v>3981</v>
      </c>
      <c r="C454" s="76" t="s">
        <v>7861</v>
      </c>
      <c r="D454" s="76" t="s">
        <v>7862</v>
      </c>
      <c r="E454" s="76" t="s">
        <v>7863</v>
      </c>
      <c r="F454" s="76" t="s">
        <v>2375</v>
      </c>
      <c r="G454" s="76" t="s">
        <v>8483</v>
      </c>
      <c r="H454" s="76" t="s">
        <v>9086</v>
      </c>
      <c r="I454" s="78">
        <v>6470.0</v>
      </c>
      <c r="J454" s="78">
        <v>41.3946990967</v>
      </c>
      <c r="K454" s="78">
        <v>-73.314201355</v>
      </c>
      <c r="L454" s="76" t="s">
        <v>7866</v>
      </c>
      <c r="M454" s="76" t="s">
        <v>8655</v>
      </c>
      <c r="N454" s="76" t="s">
        <v>8655</v>
      </c>
      <c r="O454" s="76" t="s">
        <v>9083</v>
      </c>
    </row>
    <row r="455">
      <c r="A455" s="76" t="s">
        <v>3995</v>
      </c>
      <c r="B455" s="77" t="s">
        <v>9087</v>
      </c>
      <c r="C455" s="76" t="s">
        <v>7861</v>
      </c>
      <c r="D455" s="76" t="s">
        <v>7862</v>
      </c>
      <c r="E455" s="76" t="s">
        <v>7863</v>
      </c>
      <c r="F455" s="76" t="s">
        <v>2375</v>
      </c>
      <c r="G455" s="76" t="s">
        <v>8483</v>
      </c>
      <c r="H455" s="76" t="s">
        <v>9088</v>
      </c>
      <c r="I455" s="78">
        <v>6484.0</v>
      </c>
      <c r="J455" s="78">
        <v>41.3157997131</v>
      </c>
      <c r="K455" s="78">
        <v>-73.1353988647</v>
      </c>
      <c r="L455" s="76" t="s">
        <v>7866</v>
      </c>
      <c r="M455" s="76" t="s">
        <v>8130</v>
      </c>
      <c r="N455" s="76" t="s">
        <v>8130</v>
      </c>
      <c r="O455" s="76" t="s">
        <v>8131</v>
      </c>
    </row>
    <row r="456">
      <c r="A456" s="76" t="s">
        <v>4014</v>
      </c>
      <c r="B456" s="77" t="s">
        <v>9089</v>
      </c>
      <c r="C456" s="76" t="s">
        <v>7861</v>
      </c>
      <c r="D456" s="76" t="s">
        <v>7862</v>
      </c>
      <c r="E456" s="76" t="s">
        <v>7863</v>
      </c>
      <c r="F456" s="76" t="s">
        <v>2375</v>
      </c>
      <c r="G456" s="76" t="s">
        <v>8483</v>
      </c>
      <c r="H456" s="76" t="s">
        <v>9090</v>
      </c>
      <c r="I456" s="78">
        <v>6611.0</v>
      </c>
      <c r="J456" s="78">
        <v>41.2429008484</v>
      </c>
      <c r="K456" s="78">
        <v>-73.2006988525</v>
      </c>
      <c r="L456" s="76" t="s">
        <v>7866</v>
      </c>
      <c r="M456" s="76" t="s">
        <v>7885</v>
      </c>
      <c r="N456" s="76" t="s">
        <v>7885</v>
      </c>
      <c r="O456" s="76" t="s">
        <v>7886</v>
      </c>
    </row>
    <row r="457">
      <c r="A457" s="76" t="s">
        <v>593</v>
      </c>
      <c r="B457" s="77" t="s">
        <v>9091</v>
      </c>
      <c r="C457" s="76" t="s">
        <v>7954</v>
      </c>
      <c r="D457" s="76" t="s">
        <v>8199</v>
      </c>
      <c r="E457" s="76" t="s">
        <v>8200</v>
      </c>
      <c r="F457" s="76" t="s">
        <v>8201</v>
      </c>
      <c r="G457" s="76" t="s">
        <v>8202</v>
      </c>
      <c r="H457" s="76" t="s">
        <v>8202</v>
      </c>
      <c r="I457" s="78">
        <v>1205.0</v>
      </c>
      <c r="J457" s="78">
        <v>46.1952018738</v>
      </c>
      <c r="K457" s="78">
        <v>6.14359998703</v>
      </c>
      <c r="L457" s="76" t="s">
        <v>8204</v>
      </c>
      <c r="M457" s="76" t="s">
        <v>8205</v>
      </c>
      <c r="N457" s="76" t="s">
        <v>8205</v>
      </c>
      <c r="O457" s="76" t="s">
        <v>8206</v>
      </c>
    </row>
    <row r="458">
      <c r="A458" s="76" t="s">
        <v>1091</v>
      </c>
      <c r="B458" s="77" t="s">
        <v>9092</v>
      </c>
      <c r="C458" s="76" t="s">
        <v>7861</v>
      </c>
      <c r="D458" s="76" t="s">
        <v>7862</v>
      </c>
      <c r="E458" s="76" t="s">
        <v>7863</v>
      </c>
      <c r="F458" s="76" t="s">
        <v>319</v>
      </c>
      <c r="G458" s="76" t="s">
        <v>7943</v>
      </c>
      <c r="H458" s="76" t="s">
        <v>8901</v>
      </c>
      <c r="I458" s="78">
        <v>91301.0</v>
      </c>
      <c r="J458" s="78">
        <v>34.126701355</v>
      </c>
      <c r="K458" s="78">
        <v>-118.764801025</v>
      </c>
      <c r="L458" s="76" t="s">
        <v>7945</v>
      </c>
      <c r="M458" s="76" t="s">
        <v>7885</v>
      </c>
      <c r="N458" s="76" t="s">
        <v>7885</v>
      </c>
      <c r="O458" s="76" t="s">
        <v>7886</v>
      </c>
    </row>
    <row r="459">
      <c r="A459" s="76" t="s">
        <v>1599</v>
      </c>
      <c r="B459" s="77" t="s">
        <v>9093</v>
      </c>
      <c r="C459" s="76" t="s">
        <v>7861</v>
      </c>
      <c r="D459" s="76" t="s">
        <v>7862</v>
      </c>
      <c r="E459" s="76" t="s">
        <v>7863</v>
      </c>
      <c r="F459" s="76" t="s">
        <v>576</v>
      </c>
      <c r="G459" s="76" t="s">
        <v>575</v>
      </c>
      <c r="H459" s="76" t="s">
        <v>9094</v>
      </c>
      <c r="I459" s="78">
        <v>14845.0</v>
      </c>
      <c r="J459" s="78">
        <v>42.2125015259</v>
      </c>
      <c r="K459" s="78">
        <v>-76.7867965698</v>
      </c>
      <c r="L459" s="76" t="s">
        <v>7866</v>
      </c>
      <c r="M459" s="76" t="s">
        <v>7880</v>
      </c>
      <c r="N459" s="76" t="s">
        <v>7880</v>
      </c>
      <c r="O459" s="76" t="s">
        <v>7904</v>
      </c>
    </row>
    <row r="460">
      <c r="A460" s="76" t="s">
        <v>1881</v>
      </c>
      <c r="B460" s="76" t="s">
        <v>1881</v>
      </c>
      <c r="C460" s="76" t="s">
        <v>7861</v>
      </c>
      <c r="D460" s="76" t="s">
        <v>7862</v>
      </c>
      <c r="E460" s="76" t="s">
        <v>7863</v>
      </c>
      <c r="F460" s="76" t="s">
        <v>597</v>
      </c>
      <c r="G460" s="76" t="s">
        <v>8036</v>
      </c>
      <c r="H460" s="76" t="s">
        <v>8037</v>
      </c>
      <c r="I460" s="78">
        <v>20001.0</v>
      </c>
      <c r="J460" s="78">
        <v>38.9085006714</v>
      </c>
      <c r="K460" s="78">
        <v>-77.0177001953</v>
      </c>
      <c r="L460" s="76" t="s">
        <v>7866</v>
      </c>
      <c r="M460" s="76" t="s">
        <v>9095</v>
      </c>
      <c r="N460" s="76" t="s">
        <v>9096</v>
      </c>
      <c r="O460" s="76" t="s">
        <v>9097</v>
      </c>
    </row>
    <row r="461">
      <c r="A461" s="76" t="s">
        <v>2185</v>
      </c>
      <c r="B461" s="77" t="s">
        <v>9098</v>
      </c>
      <c r="C461" s="76" t="s">
        <v>7861</v>
      </c>
      <c r="D461" s="76" t="s">
        <v>7862</v>
      </c>
      <c r="E461" s="76" t="s">
        <v>7863</v>
      </c>
      <c r="F461" s="76" t="s">
        <v>2225</v>
      </c>
      <c r="G461" s="76" t="s">
        <v>8118</v>
      </c>
      <c r="H461" s="76" t="s">
        <v>8119</v>
      </c>
      <c r="I461" s="78">
        <v>2886.0</v>
      </c>
      <c r="J461" s="78">
        <v>41.7050018311</v>
      </c>
      <c r="K461" s="78">
        <v>-71.4604034424</v>
      </c>
      <c r="L461" s="76" t="s">
        <v>7866</v>
      </c>
      <c r="M461" s="76" t="s">
        <v>7940</v>
      </c>
      <c r="N461" s="76" t="s">
        <v>7940</v>
      </c>
      <c r="O461" s="76" t="s">
        <v>7941</v>
      </c>
    </row>
    <row r="462">
      <c r="A462" s="76" t="s">
        <v>2391</v>
      </c>
      <c r="B462" s="77" t="s">
        <v>9099</v>
      </c>
      <c r="C462" s="76" t="s">
        <v>7861</v>
      </c>
      <c r="D462" s="76" t="s">
        <v>7862</v>
      </c>
      <c r="E462" s="76" t="s">
        <v>7863</v>
      </c>
      <c r="F462" s="76" t="s">
        <v>597</v>
      </c>
      <c r="G462" s="76" t="s">
        <v>8036</v>
      </c>
      <c r="H462" s="76" t="s">
        <v>8037</v>
      </c>
      <c r="I462" s="78">
        <v>20016.0</v>
      </c>
      <c r="J462" s="78">
        <v>38.9375991821</v>
      </c>
      <c r="K462" s="78">
        <v>-77.0927963257</v>
      </c>
      <c r="L462" s="76" t="s">
        <v>7866</v>
      </c>
      <c r="M462" s="76" t="s">
        <v>7891</v>
      </c>
      <c r="N462" s="76" t="s">
        <v>7891</v>
      </c>
      <c r="O462" s="76" t="s">
        <v>7892</v>
      </c>
    </row>
    <row r="463">
      <c r="A463" s="76" t="s">
        <v>3914</v>
      </c>
      <c r="B463" s="77" t="s">
        <v>9100</v>
      </c>
      <c r="C463" s="76" t="s">
        <v>7861</v>
      </c>
      <c r="D463" s="76" t="s">
        <v>7862</v>
      </c>
      <c r="E463" s="76" t="s">
        <v>7863</v>
      </c>
      <c r="F463" s="76" t="s">
        <v>513</v>
      </c>
      <c r="G463" s="76" t="s">
        <v>8074</v>
      </c>
      <c r="H463" s="76" t="s">
        <v>8653</v>
      </c>
      <c r="I463" s="78">
        <v>30068.0</v>
      </c>
      <c r="J463" s="78">
        <v>33.9720993042</v>
      </c>
      <c r="K463" s="78">
        <v>-84.4417037964</v>
      </c>
      <c r="L463" s="76" t="s">
        <v>7866</v>
      </c>
      <c r="M463" s="76" t="s">
        <v>7891</v>
      </c>
      <c r="N463" s="76" t="s">
        <v>7891</v>
      </c>
      <c r="O463" s="76" t="s">
        <v>7892</v>
      </c>
    </row>
    <row r="464">
      <c r="A464" s="76" t="s">
        <v>4074</v>
      </c>
      <c r="B464" s="77" t="s">
        <v>9101</v>
      </c>
      <c r="C464" s="76" t="s">
        <v>7861</v>
      </c>
      <c r="D464" s="76" t="s">
        <v>7862</v>
      </c>
      <c r="E464" s="76" t="s">
        <v>7863</v>
      </c>
      <c r="F464" s="76" t="s">
        <v>597</v>
      </c>
      <c r="G464" s="76" t="s">
        <v>8036</v>
      </c>
      <c r="H464" s="76" t="s">
        <v>8037</v>
      </c>
      <c r="I464" s="78">
        <v>20007.0</v>
      </c>
      <c r="J464" s="78">
        <v>38.9143981934</v>
      </c>
      <c r="K464" s="78">
        <v>-77.0763015747</v>
      </c>
      <c r="L464" s="76" t="s">
        <v>7866</v>
      </c>
      <c r="M464" s="76" t="s">
        <v>7891</v>
      </c>
      <c r="N464" s="76" t="s">
        <v>7891</v>
      </c>
      <c r="O464" s="76" t="s">
        <v>7892</v>
      </c>
    </row>
    <row r="465">
      <c r="A465" s="76" t="s">
        <v>4092</v>
      </c>
      <c r="B465" s="76" t="s">
        <v>4092</v>
      </c>
      <c r="C465" s="76" t="s">
        <v>7861</v>
      </c>
      <c r="D465" s="76" t="s">
        <v>7862</v>
      </c>
      <c r="E465" s="76" t="s">
        <v>7863</v>
      </c>
      <c r="F465" s="76" t="s">
        <v>330</v>
      </c>
      <c r="G465" s="76" t="s">
        <v>8050</v>
      </c>
      <c r="H465" s="76" t="s">
        <v>9102</v>
      </c>
      <c r="I465" s="78">
        <v>19348.0</v>
      </c>
      <c r="J465" s="78">
        <v>39.867099762</v>
      </c>
      <c r="K465" s="78">
        <v>-75.7118988037</v>
      </c>
      <c r="L465" s="76" t="s">
        <v>7866</v>
      </c>
      <c r="M465" s="76" t="s">
        <v>8438</v>
      </c>
      <c r="N465" s="76" t="s">
        <v>8438</v>
      </c>
      <c r="O465" s="76" t="s">
        <v>9077</v>
      </c>
    </row>
    <row r="466">
      <c r="A466" s="76" t="s">
        <v>4105</v>
      </c>
      <c r="B466" s="77" t="s">
        <v>9103</v>
      </c>
      <c r="C466" s="76" t="s">
        <v>7861</v>
      </c>
      <c r="D466" s="76" t="s">
        <v>7862</v>
      </c>
      <c r="E466" s="76" t="s">
        <v>7863</v>
      </c>
      <c r="F466" s="76" t="s">
        <v>319</v>
      </c>
      <c r="G466" s="76" t="s">
        <v>7943</v>
      </c>
      <c r="H466" s="76" t="s">
        <v>9104</v>
      </c>
      <c r="I466" s="78">
        <v>95037.0</v>
      </c>
      <c r="J466" s="78">
        <v>37.1747016907</v>
      </c>
      <c r="K466" s="78">
        <v>-121.651802063</v>
      </c>
      <c r="L466" s="76" t="s">
        <v>7945</v>
      </c>
      <c r="M466" s="76" t="s">
        <v>8124</v>
      </c>
      <c r="N466" s="76" t="s">
        <v>8124</v>
      </c>
      <c r="O466" s="76" t="s">
        <v>8125</v>
      </c>
    </row>
    <row r="467">
      <c r="A467" s="76" t="s">
        <v>4118</v>
      </c>
      <c r="B467" s="77" t="s">
        <v>9105</v>
      </c>
      <c r="C467" s="76" t="s">
        <v>7861</v>
      </c>
      <c r="D467" s="76" t="s">
        <v>7862</v>
      </c>
      <c r="E467" s="76" t="s">
        <v>7863</v>
      </c>
      <c r="F467" s="76" t="s">
        <v>319</v>
      </c>
      <c r="G467" s="76" t="s">
        <v>7943</v>
      </c>
      <c r="H467" s="76" t="s">
        <v>3342</v>
      </c>
      <c r="I467" s="78">
        <v>95125.0</v>
      </c>
      <c r="J467" s="78">
        <v>37.2971992493</v>
      </c>
      <c r="K467" s="78">
        <v>-121.886802673</v>
      </c>
      <c r="L467" s="76" t="s">
        <v>7945</v>
      </c>
      <c r="M467" s="76" t="s">
        <v>7891</v>
      </c>
      <c r="N467" s="76" t="s">
        <v>7891</v>
      </c>
      <c r="O467" s="76" t="s">
        <v>7892</v>
      </c>
    </row>
    <row r="468">
      <c r="A468" s="76" t="s">
        <v>4128</v>
      </c>
      <c r="B468" s="77" t="s">
        <v>9106</v>
      </c>
      <c r="C468" s="76" t="s">
        <v>7861</v>
      </c>
      <c r="D468" s="76" t="s">
        <v>7862</v>
      </c>
      <c r="E468" s="76" t="s">
        <v>7863</v>
      </c>
      <c r="F468" s="76" t="s">
        <v>695</v>
      </c>
      <c r="G468" s="76" t="s">
        <v>8067</v>
      </c>
      <c r="H468" s="76" t="s">
        <v>8246</v>
      </c>
      <c r="I468" s="79"/>
      <c r="J468" s="78">
        <v>40.7356987</v>
      </c>
      <c r="K468" s="78">
        <v>-74.1724014282</v>
      </c>
      <c r="L468" s="76" t="s">
        <v>7866</v>
      </c>
      <c r="M468" s="76" t="s">
        <v>8387</v>
      </c>
      <c r="N468" s="76" t="s">
        <v>8388</v>
      </c>
      <c r="O468" s="76" t="s">
        <v>8389</v>
      </c>
    </row>
    <row r="469">
      <c r="A469" s="76" t="s">
        <v>4139</v>
      </c>
      <c r="B469" s="77" t="s">
        <v>9107</v>
      </c>
      <c r="C469" s="76" t="s">
        <v>7861</v>
      </c>
      <c r="D469" s="76" t="s">
        <v>7862</v>
      </c>
      <c r="E469" s="76" t="s">
        <v>7863</v>
      </c>
      <c r="F469" s="76" t="s">
        <v>646</v>
      </c>
      <c r="G469" s="76" t="s">
        <v>8081</v>
      </c>
      <c r="H469" s="76" t="s">
        <v>9108</v>
      </c>
      <c r="I469" s="78">
        <v>20814.0</v>
      </c>
      <c r="J469" s="78">
        <v>39.0060005188</v>
      </c>
      <c r="K469" s="78">
        <v>-77.1025009155</v>
      </c>
      <c r="L469" s="76" t="s">
        <v>7866</v>
      </c>
      <c r="M469" s="76" t="s">
        <v>7867</v>
      </c>
      <c r="N469" s="76" t="s">
        <v>7867</v>
      </c>
      <c r="O469" s="76" t="s">
        <v>7868</v>
      </c>
    </row>
    <row r="470">
      <c r="A470" s="76" t="s">
        <v>2586</v>
      </c>
      <c r="B470" s="77" t="s">
        <v>9109</v>
      </c>
      <c r="C470" s="76" t="s">
        <v>7861</v>
      </c>
      <c r="D470" s="76" t="s">
        <v>7862</v>
      </c>
      <c r="E470" s="76" t="s">
        <v>7863</v>
      </c>
      <c r="F470" s="76" t="s">
        <v>2591</v>
      </c>
      <c r="G470" s="76" t="s">
        <v>9110</v>
      </c>
      <c r="H470" s="76" t="s">
        <v>7985</v>
      </c>
      <c r="I470" s="78">
        <v>19803.0</v>
      </c>
      <c r="J470" s="78">
        <v>39.7975997925</v>
      </c>
      <c r="K470" s="78">
        <v>-75.5391998291</v>
      </c>
      <c r="L470" s="76" t="s">
        <v>7866</v>
      </c>
      <c r="M470" s="76" t="s">
        <v>7891</v>
      </c>
      <c r="N470" s="76" t="s">
        <v>7891</v>
      </c>
      <c r="O470" s="76" t="s">
        <v>7892</v>
      </c>
    </row>
    <row r="471">
      <c r="A471" s="76" t="s">
        <v>4155</v>
      </c>
      <c r="B471" s="77" t="s">
        <v>9111</v>
      </c>
      <c r="C471" s="76" t="s">
        <v>7861</v>
      </c>
      <c r="D471" s="76" t="s">
        <v>7862</v>
      </c>
      <c r="E471" s="76" t="s">
        <v>7863</v>
      </c>
      <c r="F471" s="76" t="s">
        <v>2591</v>
      </c>
      <c r="G471" s="76" t="s">
        <v>9110</v>
      </c>
      <c r="H471" s="76" t="s">
        <v>9112</v>
      </c>
      <c r="I471" s="78">
        <v>19970.0</v>
      </c>
      <c r="J471" s="78">
        <v>38.5556983948</v>
      </c>
      <c r="K471" s="78">
        <v>-75.1081008911</v>
      </c>
      <c r="L471" s="76" t="s">
        <v>7866</v>
      </c>
      <c r="M471" s="76" t="s">
        <v>8460</v>
      </c>
      <c r="N471" s="76" t="s">
        <v>8460</v>
      </c>
      <c r="O471" s="79"/>
    </row>
    <row r="472">
      <c r="A472" s="76" t="s">
        <v>780</v>
      </c>
      <c r="B472" s="77" t="s">
        <v>9113</v>
      </c>
      <c r="C472" s="76" t="s">
        <v>7861</v>
      </c>
      <c r="D472" s="76" t="s">
        <v>7862</v>
      </c>
      <c r="E472" s="76" t="s">
        <v>7863</v>
      </c>
      <c r="F472" s="76" t="s">
        <v>646</v>
      </c>
      <c r="G472" s="76" t="s">
        <v>8081</v>
      </c>
      <c r="H472" s="76" t="s">
        <v>9114</v>
      </c>
      <c r="I472" s="78">
        <v>21030.0</v>
      </c>
      <c r="J472" s="78">
        <v>39.4917984009</v>
      </c>
      <c r="K472" s="78">
        <v>-76.6327972412</v>
      </c>
      <c r="L472" s="76" t="s">
        <v>7866</v>
      </c>
      <c r="M472" s="76" t="s">
        <v>7891</v>
      </c>
      <c r="N472" s="76" t="s">
        <v>7891</v>
      </c>
      <c r="O472" s="76" t="s">
        <v>7892</v>
      </c>
    </row>
    <row r="473">
      <c r="A473" s="76" t="s">
        <v>848</v>
      </c>
      <c r="B473" s="77" t="s">
        <v>9115</v>
      </c>
      <c r="C473" s="76" t="s">
        <v>7861</v>
      </c>
      <c r="D473" s="76" t="s">
        <v>7862</v>
      </c>
      <c r="E473" s="76" t="s">
        <v>7863</v>
      </c>
      <c r="F473" s="76" t="s">
        <v>785</v>
      </c>
      <c r="G473" s="76" t="s">
        <v>7951</v>
      </c>
      <c r="H473" s="76" t="s">
        <v>3208</v>
      </c>
      <c r="I473" s="78">
        <v>33602.0</v>
      </c>
      <c r="J473" s="78">
        <v>27.9577999115</v>
      </c>
      <c r="K473" s="78">
        <v>-82.4621963501</v>
      </c>
      <c r="L473" s="76" t="s">
        <v>7866</v>
      </c>
      <c r="M473" s="76" t="s">
        <v>7880</v>
      </c>
      <c r="N473" s="76" t="s">
        <v>7880</v>
      </c>
      <c r="O473" s="79"/>
    </row>
    <row r="474">
      <c r="A474" s="76" t="s">
        <v>959</v>
      </c>
      <c r="B474" s="77" t="s">
        <v>9116</v>
      </c>
      <c r="C474" s="76" t="s">
        <v>7861</v>
      </c>
      <c r="D474" s="76" t="s">
        <v>7862</v>
      </c>
      <c r="E474" s="76" t="s">
        <v>7863</v>
      </c>
      <c r="F474" s="76" t="s">
        <v>785</v>
      </c>
      <c r="G474" s="76" t="s">
        <v>7951</v>
      </c>
      <c r="H474" s="76" t="s">
        <v>7991</v>
      </c>
      <c r="I474" s="78">
        <v>33133.0</v>
      </c>
      <c r="J474" s="78">
        <v>25.7266998291</v>
      </c>
      <c r="K474" s="78">
        <v>-80.2358016968</v>
      </c>
      <c r="L474" s="76" t="s">
        <v>7866</v>
      </c>
      <c r="M474" s="76" t="s">
        <v>7891</v>
      </c>
      <c r="N474" s="76" t="s">
        <v>7891</v>
      </c>
      <c r="O474" s="76" t="s">
        <v>7892</v>
      </c>
    </row>
    <row r="475">
      <c r="A475" s="76" t="s">
        <v>1130</v>
      </c>
      <c r="B475" s="76" t="s">
        <v>1130</v>
      </c>
      <c r="C475" s="76" t="s">
        <v>7861</v>
      </c>
      <c r="D475" s="76" t="s">
        <v>7862</v>
      </c>
      <c r="E475" s="76" t="s">
        <v>7863</v>
      </c>
      <c r="F475" s="76" t="s">
        <v>3668</v>
      </c>
      <c r="G475" s="76" t="s">
        <v>8278</v>
      </c>
      <c r="H475" s="76" t="s">
        <v>9117</v>
      </c>
      <c r="I475" s="78">
        <v>84322.0</v>
      </c>
      <c r="J475" s="78">
        <v>41.6412010193</v>
      </c>
      <c r="K475" s="78">
        <v>-111.896598816</v>
      </c>
      <c r="L475" s="76" t="s">
        <v>8047</v>
      </c>
      <c r="M475" s="76" t="s">
        <v>9118</v>
      </c>
      <c r="N475" s="76" t="s">
        <v>9118</v>
      </c>
      <c r="O475" s="76" t="s">
        <v>9119</v>
      </c>
    </row>
    <row r="476">
      <c r="A476" s="76" t="s">
        <v>1139</v>
      </c>
      <c r="B476" s="77" t="s">
        <v>9120</v>
      </c>
      <c r="C476" s="76" t="s">
        <v>7861</v>
      </c>
      <c r="D476" s="76" t="s">
        <v>7862</v>
      </c>
      <c r="E476" s="76" t="s">
        <v>7863</v>
      </c>
      <c r="F476" s="76" t="s">
        <v>3668</v>
      </c>
      <c r="G476" s="76" t="s">
        <v>8278</v>
      </c>
      <c r="H476" s="76" t="s">
        <v>9117</v>
      </c>
      <c r="I476" s="78">
        <v>84321.0</v>
      </c>
      <c r="J476" s="78">
        <v>41.7047996521</v>
      </c>
      <c r="K476" s="78">
        <v>-111.870903015</v>
      </c>
      <c r="L476" s="76" t="s">
        <v>8047</v>
      </c>
      <c r="M476" s="76" t="s">
        <v>7891</v>
      </c>
      <c r="N476" s="76" t="s">
        <v>7891</v>
      </c>
      <c r="O476" s="76" t="s">
        <v>7892</v>
      </c>
    </row>
    <row r="477">
      <c r="A477" s="76" t="s">
        <v>1321</v>
      </c>
      <c r="B477" s="77" t="s">
        <v>9121</v>
      </c>
      <c r="C477" s="76" t="s">
        <v>7861</v>
      </c>
      <c r="D477" s="76" t="s">
        <v>7862</v>
      </c>
      <c r="E477" s="76" t="s">
        <v>7863</v>
      </c>
      <c r="F477" s="76" t="s">
        <v>785</v>
      </c>
      <c r="G477" s="76" t="s">
        <v>7951</v>
      </c>
      <c r="H477" s="76" t="s">
        <v>9122</v>
      </c>
      <c r="I477" s="78">
        <v>32250.0</v>
      </c>
      <c r="J477" s="78">
        <v>30.2800998688</v>
      </c>
      <c r="K477" s="78">
        <v>-81.4049987793</v>
      </c>
      <c r="L477" s="76" t="s">
        <v>7866</v>
      </c>
      <c r="M477" s="76" t="s">
        <v>7885</v>
      </c>
      <c r="N477" s="76" t="s">
        <v>7885</v>
      </c>
      <c r="O477" s="76" t="s">
        <v>7886</v>
      </c>
    </row>
    <row r="478">
      <c r="A478" s="76" t="s">
        <v>1389</v>
      </c>
      <c r="B478" s="77" t="s">
        <v>9123</v>
      </c>
      <c r="C478" s="76" t="s">
        <v>7861</v>
      </c>
      <c r="D478" s="76" t="s">
        <v>7862</v>
      </c>
      <c r="E478" s="76" t="s">
        <v>7863</v>
      </c>
      <c r="F478" s="76" t="s">
        <v>785</v>
      </c>
      <c r="G478" s="76" t="s">
        <v>7951</v>
      </c>
      <c r="H478" s="76" t="s">
        <v>9124</v>
      </c>
      <c r="I478" s="78">
        <v>32904.0</v>
      </c>
      <c r="J478" s="78">
        <v>28.0781993866</v>
      </c>
      <c r="K478" s="78">
        <v>-80.75340271</v>
      </c>
      <c r="L478" s="76" t="s">
        <v>7866</v>
      </c>
      <c r="M478" s="76" t="s">
        <v>7880</v>
      </c>
      <c r="N478" s="76" t="s">
        <v>7880</v>
      </c>
      <c r="O478" s="76" t="s">
        <v>8686</v>
      </c>
    </row>
    <row r="479">
      <c r="A479" s="76" t="s">
        <v>1466</v>
      </c>
      <c r="B479" s="77" t="s">
        <v>9125</v>
      </c>
      <c r="C479" s="76" t="s">
        <v>7861</v>
      </c>
      <c r="D479" s="76" t="s">
        <v>7862</v>
      </c>
      <c r="E479" s="76" t="s">
        <v>7863</v>
      </c>
      <c r="F479" s="76" t="s">
        <v>785</v>
      </c>
      <c r="G479" s="76" t="s">
        <v>7951</v>
      </c>
      <c r="H479" s="76" t="s">
        <v>9126</v>
      </c>
      <c r="I479" s="78">
        <v>34711.0</v>
      </c>
      <c r="J479" s="78">
        <v>28.5049991608</v>
      </c>
      <c r="K479" s="78">
        <v>-81.7897033691</v>
      </c>
      <c r="L479" s="76" t="s">
        <v>7866</v>
      </c>
      <c r="M479" s="76" t="s">
        <v>7880</v>
      </c>
      <c r="N479" s="76" t="s">
        <v>7880</v>
      </c>
      <c r="O479" s="76" t="s">
        <v>8686</v>
      </c>
    </row>
    <row r="480">
      <c r="A480" s="76" t="s">
        <v>1516</v>
      </c>
      <c r="B480" s="77" t="s">
        <v>9127</v>
      </c>
      <c r="C480" s="76" t="s">
        <v>7861</v>
      </c>
      <c r="D480" s="76" t="s">
        <v>7862</v>
      </c>
      <c r="E480" s="76" t="s">
        <v>7863</v>
      </c>
      <c r="F480" s="76" t="s">
        <v>785</v>
      </c>
      <c r="G480" s="76" t="s">
        <v>7951</v>
      </c>
      <c r="H480" s="76" t="s">
        <v>9128</v>
      </c>
      <c r="I480" s="78">
        <v>33458.0</v>
      </c>
      <c r="J480" s="78">
        <v>26.9370002747</v>
      </c>
      <c r="K480" s="78">
        <v>-80.1350021362</v>
      </c>
      <c r="L480" s="76" t="s">
        <v>7866</v>
      </c>
      <c r="M480" s="76" t="s">
        <v>7891</v>
      </c>
      <c r="N480" s="76" t="s">
        <v>7891</v>
      </c>
      <c r="O480" s="76" t="s">
        <v>7892</v>
      </c>
    </row>
    <row r="481">
      <c r="A481" s="76" t="s">
        <v>1607</v>
      </c>
      <c r="B481" s="77" t="s">
        <v>9129</v>
      </c>
      <c r="C481" s="76" t="s">
        <v>7861</v>
      </c>
      <c r="D481" s="76" t="s">
        <v>7862</v>
      </c>
      <c r="E481" s="76" t="s">
        <v>7863</v>
      </c>
      <c r="F481" s="76" t="s">
        <v>785</v>
      </c>
      <c r="G481" s="76" t="s">
        <v>7951</v>
      </c>
      <c r="H481" s="76" t="s">
        <v>9130</v>
      </c>
      <c r="I481" s="78">
        <v>33074.0</v>
      </c>
      <c r="J481" s="78">
        <v>26.2378997803</v>
      </c>
      <c r="K481" s="78">
        <v>-80.1248016357</v>
      </c>
      <c r="L481" s="76" t="s">
        <v>7866</v>
      </c>
      <c r="M481" s="76" t="s">
        <v>8152</v>
      </c>
      <c r="N481" s="76" t="s">
        <v>8152</v>
      </c>
      <c r="O481" s="76" t="s">
        <v>8153</v>
      </c>
    </row>
    <row r="482">
      <c r="A482" s="76" t="s">
        <v>1616</v>
      </c>
      <c r="B482" s="77" t="s">
        <v>9131</v>
      </c>
      <c r="C482" s="76" t="s">
        <v>7861</v>
      </c>
      <c r="D482" s="76" t="s">
        <v>7862</v>
      </c>
      <c r="E482" s="76" t="s">
        <v>7863</v>
      </c>
      <c r="F482" s="76" t="s">
        <v>576</v>
      </c>
      <c r="G482" s="76" t="s">
        <v>575</v>
      </c>
      <c r="H482" s="76" t="s">
        <v>9132</v>
      </c>
      <c r="I482" s="78">
        <v>11717.0</v>
      </c>
      <c r="J482" s="78">
        <v>40.78099823</v>
      </c>
      <c r="K482" s="78">
        <v>-73.2521972656</v>
      </c>
      <c r="L482" s="76" t="s">
        <v>7866</v>
      </c>
      <c r="M482" s="76" t="s">
        <v>8130</v>
      </c>
      <c r="N482" s="76" t="s">
        <v>8130</v>
      </c>
      <c r="O482" s="76" t="s">
        <v>8131</v>
      </c>
    </row>
    <row r="483">
      <c r="A483" s="76" t="s">
        <v>1643</v>
      </c>
      <c r="B483" s="77" t="s">
        <v>9133</v>
      </c>
      <c r="C483" s="76" t="s">
        <v>7861</v>
      </c>
      <c r="D483" s="76" t="s">
        <v>7862</v>
      </c>
      <c r="E483" s="76" t="s">
        <v>7863</v>
      </c>
      <c r="F483" s="76" t="s">
        <v>785</v>
      </c>
      <c r="G483" s="76" t="s">
        <v>7951</v>
      </c>
      <c r="H483" s="76" t="s">
        <v>9126</v>
      </c>
      <c r="I483" s="78">
        <v>34711.0</v>
      </c>
      <c r="J483" s="78">
        <v>28.5049991608</v>
      </c>
      <c r="K483" s="78">
        <v>-81.7897033691</v>
      </c>
      <c r="L483" s="76" t="s">
        <v>7866</v>
      </c>
      <c r="M483" s="76" t="s">
        <v>8010</v>
      </c>
      <c r="N483" s="76" t="s">
        <v>8010</v>
      </c>
      <c r="O483" s="76" t="s">
        <v>8011</v>
      </c>
    </row>
    <row r="484">
      <c r="A484" s="76" t="s">
        <v>1861</v>
      </c>
      <c r="B484" s="77" t="s">
        <v>9134</v>
      </c>
      <c r="C484" s="76" t="s">
        <v>7861</v>
      </c>
      <c r="D484" s="76" t="s">
        <v>7862</v>
      </c>
      <c r="E484" s="76" t="s">
        <v>7863</v>
      </c>
      <c r="F484" s="76" t="s">
        <v>309</v>
      </c>
      <c r="G484" s="76" t="s">
        <v>8212</v>
      </c>
      <c r="H484" s="76" t="s">
        <v>9135</v>
      </c>
      <c r="I484" s="78">
        <v>48168.0</v>
      </c>
      <c r="J484" s="78">
        <v>42.4311981201</v>
      </c>
      <c r="K484" s="78">
        <v>-83.4832992554</v>
      </c>
      <c r="L484" s="76" t="s">
        <v>8214</v>
      </c>
      <c r="M484" s="76" t="s">
        <v>7891</v>
      </c>
      <c r="N484" s="76" t="s">
        <v>7891</v>
      </c>
      <c r="O484" s="76" t="s">
        <v>7892</v>
      </c>
    </row>
    <row r="485">
      <c r="A485" s="76" t="s">
        <v>1958</v>
      </c>
      <c r="B485" s="77" t="s">
        <v>9136</v>
      </c>
      <c r="C485" s="76" t="s">
        <v>7861</v>
      </c>
      <c r="D485" s="76" t="s">
        <v>7862</v>
      </c>
      <c r="E485" s="76" t="s">
        <v>7863</v>
      </c>
      <c r="F485" s="76" t="s">
        <v>785</v>
      </c>
      <c r="G485" s="76" t="s">
        <v>7951</v>
      </c>
      <c r="H485" s="76" t="s">
        <v>9124</v>
      </c>
      <c r="I485" s="78">
        <v>32935.0</v>
      </c>
      <c r="J485" s="78">
        <v>28.1490001678</v>
      </c>
      <c r="K485" s="78">
        <v>-80.6528015137</v>
      </c>
      <c r="L485" s="76" t="s">
        <v>7866</v>
      </c>
      <c r="M485" s="76" t="s">
        <v>7885</v>
      </c>
      <c r="N485" s="76" t="s">
        <v>7885</v>
      </c>
      <c r="O485" s="76" t="s">
        <v>7886</v>
      </c>
    </row>
    <row r="486">
      <c r="A486" s="76" t="s">
        <v>1978</v>
      </c>
      <c r="B486" s="77" t="s">
        <v>9137</v>
      </c>
      <c r="C486" s="76" t="s">
        <v>7861</v>
      </c>
      <c r="D486" s="76" t="s">
        <v>7862</v>
      </c>
      <c r="E486" s="76" t="s">
        <v>7863</v>
      </c>
      <c r="F486" s="76" t="s">
        <v>785</v>
      </c>
      <c r="G486" s="76" t="s">
        <v>7951</v>
      </c>
      <c r="H486" s="76" t="s">
        <v>2545</v>
      </c>
      <c r="I486" s="78">
        <v>32801.0</v>
      </c>
      <c r="J486" s="78">
        <v>28.5382995605</v>
      </c>
      <c r="K486" s="78">
        <v>-81.3792037964</v>
      </c>
      <c r="L486" s="76" t="s">
        <v>7866</v>
      </c>
      <c r="M486" s="76" t="s">
        <v>8977</v>
      </c>
      <c r="N486" s="76" t="s">
        <v>8977</v>
      </c>
      <c r="O486" s="76" t="s">
        <v>8686</v>
      </c>
    </row>
    <row r="487">
      <c r="A487" s="76" t="s">
        <v>2006</v>
      </c>
      <c r="B487" s="77" t="s">
        <v>9138</v>
      </c>
      <c r="C487" s="76" t="s">
        <v>7861</v>
      </c>
      <c r="D487" s="76" t="s">
        <v>7862</v>
      </c>
      <c r="E487" s="76" t="s">
        <v>7863</v>
      </c>
      <c r="F487" s="76" t="s">
        <v>625</v>
      </c>
      <c r="G487" s="76" t="s">
        <v>9139</v>
      </c>
      <c r="H487" s="76" t="s">
        <v>9140</v>
      </c>
      <c r="I487" s="78">
        <v>50701.0</v>
      </c>
      <c r="J487" s="78">
        <v>42.4266014099</v>
      </c>
      <c r="K487" s="78">
        <v>-92.358001709</v>
      </c>
      <c r="L487" s="76" t="s">
        <v>7884</v>
      </c>
      <c r="M487" s="76" t="s">
        <v>8460</v>
      </c>
      <c r="N487" s="76" t="s">
        <v>8460</v>
      </c>
      <c r="O487" s="76" t="s">
        <v>8461</v>
      </c>
    </row>
    <row r="488">
      <c r="A488" s="76" t="s">
        <v>2538</v>
      </c>
      <c r="B488" s="76" t="s">
        <v>2538</v>
      </c>
      <c r="C488" s="76" t="s">
        <v>7861</v>
      </c>
      <c r="D488" s="76" t="s">
        <v>7862</v>
      </c>
      <c r="E488" s="76" t="s">
        <v>7863</v>
      </c>
      <c r="F488" s="76" t="s">
        <v>785</v>
      </c>
      <c r="G488" s="76" t="s">
        <v>7951</v>
      </c>
      <c r="H488" s="76" t="s">
        <v>2545</v>
      </c>
      <c r="I488" s="78">
        <v>32818.0</v>
      </c>
      <c r="J488" s="78">
        <v>28.589799881</v>
      </c>
      <c r="K488" s="78">
        <v>-81.4927978516</v>
      </c>
      <c r="L488" s="76" t="s">
        <v>7866</v>
      </c>
      <c r="M488" s="76" t="s">
        <v>9141</v>
      </c>
      <c r="N488" s="76" t="s">
        <v>9141</v>
      </c>
      <c r="O488" s="76" t="s">
        <v>9142</v>
      </c>
    </row>
    <row r="489">
      <c r="A489" s="76" t="s">
        <v>2551</v>
      </c>
      <c r="B489" s="77" t="s">
        <v>9143</v>
      </c>
      <c r="C489" s="76" t="s">
        <v>7861</v>
      </c>
      <c r="D489" s="76" t="s">
        <v>7862</v>
      </c>
      <c r="E489" s="76" t="s">
        <v>7863</v>
      </c>
      <c r="F489" s="76" t="s">
        <v>785</v>
      </c>
      <c r="G489" s="76" t="s">
        <v>7951</v>
      </c>
      <c r="H489" s="76" t="s">
        <v>9144</v>
      </c>
      <c r="I489" s="78">
        <v>32713.0</v>
      </c>
      <c r="J489" s="78">
        <v>28.8938999176</v>
      </c>
      <c r="K489" s="78">
        <v>-81.3193969727</v>
      </c>
      <c r="L489" s="76" t="s">
        <v>7866</v>
      </c>
      <c r="M489" s="76" t="s">
        <v>7885</v>
      </c>
      <c r="N489" s="76" t="s">
        <v>7885</v>
      </c>
      <c r="O489" s="76" t="s">
        <v>7886</v>
      </c>
    </row>
    <row r="490">
      <c r="A490" s="76" t="s">
        <v>2635</v>
      </c>
      <c r="B490" s="77" t="s">
        <v>9145</v>
      </c>
      <c r="C490" s="76" t="s">
        <v>7861</v>
      </c>
      <c r="D490" s="76" t="s">
        <v>7862</v>
      </c>
      <c r="E490" s="76" t="s">
        <v>7863</v>
      </c>
      <c r="F490" s="76" t="s">
        <v>785</v>
      </c>
      <c r="G490" s="76" t="s">
        <v>7951</v>
      </c>
      <c r="H490" s="76" t="s">
        <v>8151</v>
      </c>
      <c r="I490" s="78">
        <v>33027.0</v>
      </c>
      <c r="J490" s="78">
        <v>25.9825000763</v>
      </c>
      <c r="K490" s="78">
        <v>-80.3433990479</v>
      </c>
      <c r="L490" s="76" t="s">
        <v>7866</v>
      </c>
      <c r="M490" s="76" t="s">
        <v>7891</v>
      </c>
      <c r="N490" s="76" t="s">
        <v>7891</v>
      </c>
      <c r="O490" s="76" t="s">
        <v>7892</v>
      </c>
    </row>
    <row r="491">
      <c r="A491" s="76" t="s">
        <v>3202</v>
      </c>
      <c r="B491" s="77" t="s">
        <v>9146</v>
      </c>
      <c r="C491" s="76" t="s">
        <v>7861</v>
      </c>
      <c r="D491" s="76" t="s">
        <v>7862</v>
      </c>
      <c r="E491" s="76" t="s">
        <v>7863</v>
      </c>
      <c r="F491" s="76" t="s">
        <v>319</v>
      </c>
      <c r="G491" s="76" t="s">
        <v>7943</v>
      </c>
      <c r="H491" s="76" t="s">
        <v>3519</v>
      </c>
      <c r="I491" s="78">
        <v>92591.0</v>
      </c>
      <c r="J491" s="78">
        <v>33.5299987793</v>
      </c>
      <c r="K491" s="78">
        <v>-117.103500366</v>
      </c>
      <c r="L491" s="76" t="s">
        <v>7945</v>
      </c>
      <c r="M491" s="76" t="s">
        <v>7880</v>
      </c>
      <c r="N491" s="76" t="s">
        <v>7880</v>
      </c>
      <c r="O491" s="76" t="s">
        <v>7946</v>
      </c>
    </row>
    <row r="492">
      <c r="A492" s="76" t="s">
        <v>4035</v>
      </c>
      <c r="B492" s="76" t="s">
        <v>4035</v>
      </c>
      <c r="C492" s="76" t="s">
        <v>7861</v>
      </c>
      <c r="D492" s="76" t="s">
        <v>7862</v>
      </c>
      <c r="E492" s="76" t="s">
        <v>7863</v>
      </c>
      <c r="F492" s="76" t="s">
        <v>785</v>
      </c>
      <c r="G492" s="76" t="s">
        <v>7951</v>
      </c>
      <c r="H492" s="76" t="s">
        <v>9147</v>
      </c>
      <c r="I492" s="78">
        <v>34236.0</v>
      </c>
      <c r="J492" s="78">
        <v>27.3388004303</v>
      </c>
      <c r="K492" s="78">
        <v>-82.5401992798</v>
      </c>
      <c r="L492" s="76" t="s">
        <v>7866</v>
      </c>
      <c r="M492" s="76" t="s">
        <v>9148</v>
      </c>
      <c r="N492" s="76" t="s">
        <v>9149</v>
      </c>
      <c r="O492" s="76" t="s">
        <v>9150</v>
      </c>
    </row>
    <row r="493">
      <c r="A493" s="76" t="s">
        <v>4165</v>
      </c>
      <c r="B493" s="76" t="s">
        <v>4165</v>
      </c>
      <c r="C493" s="76" t="s">
        <v>7861</v>
      </c>
      <c r="D493" s="76" t="s">
        <v>7862</v>
      </c>
      <c r="E493" s="76" t="s">
        <v>7863</v>
      </c>
      <c r="F493" s="76" t="s">
        <v>492</v>
      </c>
      <c r="G493" s="76" t="s">
        <v>8121</v>
      </c>
      <c r="H493" s="76" t="s">
        <v>4367</v>
      </c>
      <c r="I493" s="78">
        <v>64114.0</v>
      </c>
      <c r="J493" s="78">
        <v>38.9562988281</v>
      </c>
      <c r="K493" s="78">
        <v>-94.5838012695</v>
      </c>
      <c r="L493" s="76" t="s">
        <v>7884</v>
      </c>
      <c r="M493" s="76" t="s">
        <v>9151</v>
      </c>
      <c r="N493" s="76" t="s">
        <v>9151</v>
      </c>
      <c r="O493" s="76" t="s">
        <v>9152</v>
      </c>
    </row>
    <row r="494">
      <c r="A494" s="76" t="s">
        <v>4366</v>
      </c>
      <c r="B494" s="77" t="s">
        <v>9153</v>
      </c>
      <c r="C494" s="76" t="s">
        <v>7861</v>
      </c>
      <c r="D494" s="76" t="s">
        <v>7862</v>
      </c>
      <c r="E494" s="76" t="s">
        <v>7863</v>
      </c>
      <c r="F494" s="76" t="s">
        <v>785</v>
      </c>
      <c r="G494" s="76" t="s">
        <v>7951</v>
      </c>
      <c r="H494" s="76" t="s">
        <v>4371</v>
      </c>
      <c r="I494" s="78">
        <v>33418.0</v>
      </c>
      <c r="J494" s="78">
        <v>26.8539009094</v>
      </c>
      <c r="K494" s="78">
        <v>-80.1897964478</v>
      </c>
      <c r="L494" s="76" t="s">
        <v>7866</v>
      </c>
      <c r="M494" s="76" t="s">
        <v>7891</v>
      </c>
      <c r="N494" s="76" t="s">
        <v>7891</v>
      </c>
      <c r="O494" s="76" t="s">
        <v>7892</v>
      </c>
    </row>
    <row r="495">
      <c r="A495" s="76" t="s">
        <v>4383</v>
      </c>
      <c r="B495" s="77" t="s">
        <v>9154</v>
      </c>
      <c r="C495" s="76" t="s">
        <v>7861</v>
      </c>
      <c r="D495" s="76" t="s">
        <v>7862</v>
      </c>
      <c r="E495" s="76" t="s">
        <v>7863</v>
      </c>
      <c r="F495" s="76" t="s">
        <v>470</v>
      </c>
      <c r="G495" s="76" t="s">
        <v>7918</v>
      </c>
      <c r="H495" s="76" t="s">
        <v>8664</v>
      </c>
      <c r="I495" s="78">
        <v>22041.0</v>
      </c>
      <c r="J495" s="78">
        <v>38.8471984863</v>
      </c>
      <c r="K495" s="78">
        <v>-77.1425018311</v>
      </c>
      <c r="L495" s="76" t="s">
        <v>7866</v>
      </c>
      <c r="M495" s="76" t="s">
        <v>7940</v>
      </c>
      <c r="N495" s="76" t="s">
        <v>7940</v>
      </c>
      <c r="O495" s="76" t="s">
        <v>7941</v>
      </c>
    </row>
    <row r="496">
      <c r="A496" s="76" t="s">
        <v>4399</v>
      </c>
      <c r="B496" s="77" t="s">
        <v>9155</v>
      </c>
      <c r="C496" s="76" t="s">
        <v>7861</v>
      </c>
      <c r="D496" s="76" t="s">
        <v>7862</v>
      </c>
      <c r="E496" s="76" t="s">
        <v>7863</v>
      </c>
      <c r="F496" s="76" t="s">
        <v>774</v>
      </c>
      <c r="G496" s="76" t="s">
        <v>7898</v>
      </c>
      <c r="H496" s="76" t="s">
        <v>9156</v>
      </c>
      <c r="I496" s="78">
        <v>27501.0</v>
      </c>
      <c r="J496" s="78">
        <v>35.4832000732</v>
      </c>
      <c r="K496" s="78">
        <v>-78.6798019409</v>
      </c>
      <c r="L496" s="76" t="s">
        <v>7866</v>
      </c>
      <c r="M496" s="76" t="s">
        <v>8010</v>
      </c>
      <c r="N496" s="76" t="s">
        <v>8010</v>
      </c>
      <c r="O496" s="76" t="s">
        <v>8011</v>
      </c>
    </row>
    <row r="497">
      <c r="A497" s="76" t="s">
        <v>4413</v>
      </c>
      <c r="B497" s="77" t="s">
        <v>9157</v>
      </c>
      <c r="C497" s="76" t="s">
        <v>7861</v>
      </c>
      <c r="D497" s="76" t="s">
        <v>7862</v>
      </c>
      <c r="E497" s="76" t="s">
        <v>7863</v>
      </c>
      <c r="F497" s="76" t="s">
        <v>785</v>
      </c>
      <c r="G497" s="76" t="s">
        <v>7951</v>
      </c>
      <c r="H497" s="76" t="s">
        <v>9158</v>
      </c>
      <c r="I497" s="78">
        <v>33432.0</v>
      </c>
      <c r="J497" s="78">
        <v>26.3453006744</v>
      </c>
      <c r="K497" s="78">
        <v>-80.0855026245</v>
      </c>
      <c r="L497" s="76" t="s">
        <v>7866</v>
      </c>
      <c r="M497" s="76" t="s">
        <v>7891</v>
      </c>
      <c r="N497" s="76" t="s">
        <v>7891</v>
      </c>
      <c r="O497" s="76" t="s">
        <v>7892</v>
      </c>
    </row>
    <row r="498">
      <c r="A498" s="76" t="s">
        <v>4427</v>
      </c>
      <c r="B498" s="77" t="s">
        <v>9159</v>
      </c>
      <c r="C498" s="76" t="s">
        <v>7861</v>
      </c>
      <c r="D498" s="76" t="s">
        <v>7862</v>
      </c>
      <c r="E498" s="76" t="s">
        <v>7863</v>
      </c>
      <c r="F498" s="76" t="s">
        <v>576</v>
      </c>
      <c r="G498" s="76" t="s">
        <v>575</v>
      </c>
      <c r="H498" s="76" t="s">
        <v>9160</v>
      </c>
      <c r="I498" s="78">
        <v>11373.0</v>
      </c>
      <c r="J498" s="78">
        <v>40.7354011536</v>
      </c>
      <c r="K498" s="78">
        <v>-73.8783035278</v>
      </c>
      <c r="L498" s="76" t="s">
        <v>7866</v>
      </c>
      <c r="M498" s="76" t="s">
        <v>7948</v>
      </c>
      <c r="N498" s="76" t="s">
        <v>7948</v>
      </c>
      <c r="O498" s="76" t="s">
        <v>7949</v>
      </c>
    </row>
    <row r="499">
      <c r="A499" s="76" t="s">
        <v>4442</v>
      </c>
      <c r="B499" s="76" t="s">
        <v>4442</v>
      </c>
      <c r="C499" s="76" t="s">
        <v>7861</v>
      </c>
      <c r="D499" s="76" t="s">
        <v>7862</v>
      </c>
      <c r="E499" s="76" t="s">
        <v>7863</v>
      </c>
      <c r="F499" s="76" t="s">
        <v>785</v>
      </c>
      <c r="G499" s="76" t="s">
        <v>7951</v>
      </c>
      <c r="H499" s="76" t="s">
        <v>9161</v>
      </c>
      <c r="I499" s="78">
        <v>33549.0</v>
      </c>
      <c r="J499" s="78">
        <v>28.1511001587</v>
      </c>
      <c r="K499" s="78">
        <v>-82.4615020752</v>
      </c>
      <c r="L499" s="76" t="s">
        <v>7866</v>
      </c>
      <c r="M499" s="76" t="s">
        <v>7867</v>
      </c>
      <c r="N499" s="76" t="s">
        <v>7867</v>
      </c>
      <c r="O499" s="76" t="s">
        <v>8271</v>
      </c>
    </row>
    <row r="500">
      <c r="A500" s="76" t="s">
        <v>4458</v>
      </c>
      <c r="B500" s="77" t="s">
        <v>9162</v>
      </c>
      <c r="C500" s="76" t="s">
        <v>7861</v>
      </c>
      <c r="D500" s="76" t="s">
        <v>7862</v>
      </c>
      <c r="E500" s="76" t="s">
        <v>7863</v>
      </c>
      <c r="F500" s="76" t="s">
        <v>481</v>
      </c>
      <c r="G500" s="76" t="s">
        <v>8180</v>
      </c>
      <c r="H500" s="76" t="s">
        <v>9163</v>
      </c>
      <c r="I500" s="78">
        <v>66205.0</v>
      </c>
      <c r="J500" s="78">
        <v>39.029499054</v>
      </c>
      <c r="K500" s="78">
        <v>-94.6283035278</v>
      </c>
      <c r="L500" s="76" t="s">
        <v>7884</v>
      </c>
      <c r="M500" s="76" t="s">
        <v>7885</v>
      </c>
      <c r="N500" s="76" t="s">
        <v>7885</v>
      </c>
      <c r="O500" s="76" t="s">
        <v>7886</v>
      </c>
    </row>
    <row r="501">
      <c r="A501" s="76" t="s">
        <v>4468</v>
      </c>
      <c r="B501" s="76" t="s">
        <v>4468</v>
      </c>
      <c r="C501" s="76" t="s">
        <v>7861</v>
      </c>
      <c r="D501" s="76" t="s">
        <v>301</v>
      </c>
      <c r="E501" s="76" t="s">
        <v>319</v>
      </c>
      <c r="F501" s="76" t="s">
        <v>8800</v>
      </c>
      <c r="G501" s="76" t="s">
        <v>8801</v>
      </c>
      <c r="H501" s="76" t="s">
        <v>9140</v>
      </c>
      <c r="I501" s="76" t="s">
        <v>9164</v>
      </c>
      <c r="J501" s="78">
        <v>43.4715003967</v>
      </c>
      <c r="K501" s="78">
        <v>-80.5454025269</v>
      </c>
      <c r="L501" s="76" t="s">
        <v>8804</v>
      </c>
      <c r="M501" s="76" t="s">
        <v>9165</v>
      </c>
      <c r="N501" s="76" t="s">
        <v>9165</v>
      </c>
      <c r="O501" s="76" t="s">
        <v>9166</v>
      </c>
    </row>
    <row r="502">
      <c r="A502" s="76" t="s">
        <v>4482</v>
      </c>
      <c r="B502" s="76" t="s">
        <v>4482</v>
      </c>
      <c r="C502" s="76" t="s">
        <v>7861</v>
      </c>
      <c r="D502" s="76" t="s">
        <v>301</v>
      </c>
      <c r="E502" s="76" t="s">
        <v>319</v>
      </c>
      <c r="F502" s="76" t="s">
        <v>8800</v>
      </c>
      <c r="G502" s="76" t="s">
        <v>8801</v>
      </c>
      <c r="H502" s="76" t="s">
        <v>9140</v>
      </c>
      <c r="I502" s="76" t="s">
        <v>9164</v>
      </c>
      <c r="J502" s="78">
        <v>43.4715003967</v>
      </c>
      <c r="K502" s="78">
        <v>-80.5454025269</v>
      </c>
      <c r="L502" s="76" t="s">
        <v>8804</v>
      </c>
      <c r="M502" s="76" t="s">
        <v>9165</v>
      </c>
      <c r="N502" s="76" t="s">
        <v>9165</v>
      </c>
      <c r="O502" s="76" t="s">
        <v>9166</v>
      </c>
    </row>
    <row r="503">
      <c r="A503" s="76" t="s">
        <v>4490</v>
      </c>
      <c r="B503" s="76" t="s">
        <v>4490</v>
      </c>
      <c r="C503" s="76" t="s">
        <v>7861</v>
      </c>
      <c r="D503" s="76" t="s">
        <v>7862</v>
      </c>
      <c r="E503" s="76" t="s">
        <v>7863</v>
      </c>
      <c r="F503" s="76" t="s">
        <v>576</v>
      </c>
      <c r="G503" s="76" t="s">
        <v>575</v>
      </c>
      <c r="H503" s="76" t="s">
        <v>9167</v>
      </c>
      <c r="I503" s="78">
        <v>10577.0</v>
      </c>
      <c r="J503" s="78">
        <v>41.0387001038</v>
      </c>
      <c r="K503" s="78">
        <v>-73.717300415</v>
      </c>
      <c r="L503" s="76" t="s">
        <v>7866</v>
      </c>
      <c r="M503" s="76" t="s">
        <v>8130</v>
      </c>
      <c r="N503" s="76" t="s">
        <v>9168</v>
      </c>
      <c r="O503" s="76" t="s">
        <v>8131</v>
      </c>
    </row>
    <row r="504">
      <c r="A504" s="76" t="s">
        <v>4521</v>
      </c>
      <c r="B504" s="77" t="s">
        <v>9169</v>
      </c>
      <c r="C504" s="76" t="s">
        <v>7861</v>
      </c>
      <c r="D504" s="76" t="s">
        <v>7862</v>
      </c>
      <c r="E504" s="76" t="s">
        <v>7863</v>
      </c>
      <c r="F504" s="76" t="s">
        <v>330</v>
      </c>
      <c r="G504" s="76" t="s">
        <v>8050</v>
      </c>
      <c r="H504" s="76" t="s">
        <v>9170</v>
      </c>
      <c r="I504" s="78">
        <v>15627.0</v>
      </c>
      <c r="J504" s="78">
        <v>40.351398468</v>
      </c>
      <c r="K504" s="78">
        <v>-79.2574996948</v>
      </c>
      <c r="L504" s="76" t="s">
        <v>7866</v>
      </c>
      <c r="M504" s="76" t="s">
        <v>8300</v>
      </c>
      <c r="N504" s="76" t="s">
        <v>8300</v>
      </c>
      <c r="O504" s="76" t="s">
        <v>7868</v>
      </c>
    </row>
    <row r="505">
      <c r="A505" s="76" t="s">
        <v>4529</v>
      </c>
      <c r="B505" s="77" t="s">
        <v>9171</v>
      </c>
      <c r="C505" s="76" t="s">
        <v>7861</v>
      </c>
      <c r="D505" s="76" t="s">
        <v>7862</v>
      </c>
      <c r="E505" s="76" t="s">
        <v>7863</v>
      </c>
      <c r="F505" s="76" t="s">
        <v>785</v>
      </c>
      <c r="G505" s="76" t="s">
        <v>7951</v>
      </c>
      <c r="H505" s="76" t="s">
        <v>2545</v>
      </c>
      <c r="I505" s="78">
        <v>32801.0</v>
      </c>
      <c r="J505" s="78">
        <v>28.5382995605</v>
      </c>
      <c r="K505" s="78">
        <v>-81.3792037964</v>
      </c>
      <c r="L505" s="76" t="s">
        <v>7866</v>
      </c>
      <c r="M505" s="76" t="s">
        <v>8977</v>
      </c>
      <c r="N505" s="76" t="s">
        <v>8977</v>
      </c>
      <c r="O505" s="76" t="s">
        <v>8686</v>
      </c>
    </row>
    <row r="506">
      <c r="A506" s="76" t="s">
        <v>4540</v>
      </c>
      <c r="B506" s="77" t="s">
        <v>9172</v>
      </c>
      <c r="C506" s="76" t="s">
        <v>7861</v>
      </c>
      <c r="D506" s="76" t="s">
        <v>7862</v>
      </c>
      <c r="E506" s="76" t="s">
        <v>7863</v>
      </c>
      <c r="F506" s="76" t="s">
        <v>785</v>
      </c>
      <c r="G506" s="76" t="s">
        <v>7951</v>
      </c>
      <c r="H506" s="76" t="s">
        <v>2545</v>
      </c>
      <c r="I506" s="78">
        <v>32822.0</v>
      </c>
      <c r="J506" s="78">
        <v>28.4958992004</v>
      </c>
      <c r="K506" s="78">
        <v>-81.2388000488</v>
      </c>
      <c r="L506" s="76" t="s">
        <v>7866</v>
      </c>
      <c r="M506" s="76" t="s">
        <v>7885</v>
      </c>
      <c r="N506" s="76" t="s">
        <v>7885</v>
      </c>
      <c r="O506" s="76" t="s">
        <v>7886</v>
      </c>
    </row>
    <row r="507">
      <c r="A507" s="76" t="s">
        <v>4552</v>
      </c>
      <c r="B507" s="77" t="s">
        <v>9173</v>
      </c>
      <c r="C507" s="76" t="s">
        <v>7861</v>
      </c>
      <c r="D507" s="76" t="s">
        <v>7862</v>
      </c>
      <c r="E507" s="76" t="s">
        <v>7863</v>
      </c>
      <c r="F507" s="76" t="s">
        <v>412</v>
      </c>
      <c r="G507" s="76" t="s">
        <v>8259</v>
      </c>
      <c r="H507" s="76" t="s">
        <v>900</v>
      </c>
      <c r="I507" s="78">
        <v>2124.0</v>
      </c>
      <c r="J507" s="78">
        <v>42.2848014832</v>
      </c>
      <c r="K507" s="78">
        <v>-71.0740966797</v>
      </c>
      <c r="L507" s="76" t="s">
        <v>7866</v>
      </c>
      <c r="M507" s="76" t="s">
        <v>8215</v>
      </c>
      <c r="N507" s="76" t="s">
        <v>8215</v>
      </c>
      <c r="O507" s="76" t="s">
        <v>8216</v>
      </c>
    </row>
    <row r="508">
      <c r="A508" s="76" t="s">
        <v>4563</v>
      </c>
      <c r="B508" s="77" t="s">
        <v>9174</v>
      </c>
      <c r="C508" s="76" t="s">
        <v>7861</v>
      </c>
      <c r="D508" s="76" t="s">
        <v>7862</v>
      </c>
      <c r="E508" s="76" t="s">
        <v>7863</v>
      </c>
      <c r="F508" s="76" t="s">
        <v>785</v>
      </c>
      <c r="G508" s="76" t="s">
        <v>7951</v>
      </c>
      <c r="H508" s="76" t="s">
        <v>4404</v>
      </c>
      <c r="I508" s="78">
        <v>33305.0</v>
      </c>
      <c r="J508" s="78">
        <v>26.1488990784</v>
      </c>
      <c r="K508" s="78">
        <v>-80.1257019043</v>
      </c>
      <c r="L508" s="76" t="s">
        <v>7866</v>
      </c>
      <c r="M508" s="76" t="s">
        <v>7885</v>
      </c>
      <c r="N508" s="76" t="s">
        <v>7885</v>
      </c>
      <c r="O508" s="76" t="s">
        <v>7886</v>
      </c>
    </row>
    <row r="509">
      <c r="A509" s="76" t="s">
        <v>4588</v>
      </c>
      <c r="B509" s="76" t="s">
        <v>4588</v>
      </c>
      <c r="C509" s="76" t="s">
        <v>7861</v>
      </c>
      <c r="D509" s="76" t="s">
        <v>7862</v>
      </c>
      <c r="E509" s="76" t="s">
        <v>7863</v>
      </c>
      <c r="F509" s="76" t="s">
        <v>785</v>
      </c>
      <c r="G509" s="76" t="s">
        <v>7951</v>
      </c>
      <c r="H509" s="76" t="s">
        <v>3208</v>
      </c>
      <c r="I509" s="78">
        <v>33620.0</v>
      </c>
      <c r="J509" s="78">
        <v>28.0631008148</v>
      </c>
      <c r="K509" s="78">
        <v>-82.4128036499</v>
      </c>
      <c r="L509" s="76" t="s">
        <v>7866</v>
      </c>
      <c r="M509" s="76" t="s">
        <v>9175</v>
      </c>
      <c r="N509" s="76" t="s">
        <v>9175</v>
      </c>
      <c r="O509" s="76" t="s">
        <v>9176</v>
      </c>
    </row>
    <row r="510">
      <c r="A510" s="76" t="s">
        <v>508</v>
      </c>
      <c r="B510" s="77" t="s">
        <v>9177</v>
      </c>
      <c r="C510" s="76" t="s">
        <v>7861</v>
      </c>
      <c r="D510" s="76" t="s">
        <v>7862</v>
      </c>
      <c r="E510" s="76" t="s">
        <v>7863</v>
      </c>
      <c r="F510" s="76" t="s">
        <v>513</v>
      </c>
      <c r="G510" s="76" t="s">
        <v>8074</v>
      </c>
      <c r="H510" s="76" t="s">
        <v>9178</v>
      </c>
      <c r="I510" s="78">
        <v>30030.0</v>
      </c>
      <c r="J510" s="78">
        <v>33.7708015442</v>
      </c>
      <c r="K510" s="78">
        <v>-84.2929992676</v>
      </c>
      <c r="L510" s="76" t="s">
        <v>7866</v>
      </c>
      <c r="M510" s="76" t="s">
        <v>7891</v>
      </c>
      <c r="N510" s="76" t="s">
        <v>7891</v>
      </c>
      <c r="O510" s="76" t="s">
        <v>7892</v>
      </c>
    </row>
    <row r="511">
      <c r="A511" s="76" t="s">
        <v>886</v>
      </c>
      <c r="B511" s="77" t="s">
        <v>9179</v>
      </c>
      <c r="C511" s="76" t="s">
        <v>7861</v>
      </c>
      <c r="D511" s="76" t="s">
        <v>7862</v>
      </c>
      <c r="E511" s="76" t="s">
        <v>7863</v>
      </c>
      <c r="F511" s="76" t="s">
        <v>513</v>
      </c>
      <c r="G511" s="76" t="s">
        <v>8074</v>
      </c>
      <c r="H511" s="76" t="s">
        <v>7914</v>
      </c>
      <c r="I511" s="78">
        <v>31901.0</v>
      </c>
      <c r="J511" s="78">
        <v>32.4646987915</v>
      </c>
      <c r="K511" s="78">
        <v>-84.9884033203</v>
      </c>
      <c r="L511" s="76" t="s">
        <v>7866</v>
      </c>
      <c r="M511" s="76" t="s">
        <v>8264</v>
      </c>
      <c r="N511" s="76" t="s">
        <v>8264</v>
      </c>
      <c r="O511" s="76" t="s">
        <v>8265</v>
      </c>
    </row>
    <row r="512">
      <c r="A512" s="76" t="s">
        <v>1825</v>
      </c>
      <c r="B512" s="77" t="s">
        <v>9180</v>
      </c>
      <c r="C512" s="76" t="s">
        <v>7861</v>
      </c>
      <c r="D512" s="76" t="s">
        <v>7862</v>
      </c>
      <c r="E512" s="76" t="s">
        <v>7863</v>
      </c>
      <c r="F512" s="76" t="s">
        <v>513</v>
      </c>
      <c r="G512" s="76" t="s">
        <v>8074</v>
      </c>
      <c r="H512" s="76" t="s">
        <v>9181</v>
      </c>
      <c r="I512" s="78">
        <v>30542.0</v>
      </c>
      <c r="J512" s="78">
        <v>34.1674995422</v>
      </c>
      <c r="K512" s="78">
        <v>-83.9120025635</v>
      </c>
      <c r="L512" s="76" t="s">
        <v>7866</v>
      </c>
      <c r="M512" s="76" t="s">
        <v>8124</v>
      </c>
      <c r="N512" s="76" t="s">
        <v>8124</v>
      </c>
      <c r="O512" s="76" t="s">
        <v>8125</v>
      </c>
    </row>
    <row r="513">
      <c r="A513" s="76" t="s">
        <v>2351</v>
      </c>
      <c r="B513" s="77" t="s">
        <v>9182</v>
      </c>
      <c r="C513" s="76" t="s">
        <v>7861</v>
      </c>
      <c r="D513" s="76" t="s">
        <v>7862</v>
      </c>
      <c r="E513" s="76" t="s">
        <v>7863</v>
      </c>
      <c r="F513" s="76" t="s">
        <v>557</v>
      </c>
      <c r="G513" s="76" t="s">
        <v>8458</v>
      </c>
      <c r="H513" s="76" t="s">
        <v>9178</v>
      </c>
      <c r="I513" s="78">
        <v>35603.0</v>
      </c>
      <c r="J513" s="78">
        <v>34.538898468</v>
      </c>
      <c r="K513" s="78">
        <v>-86.873298645</v>
      </c>
      <c r="L513" s="76" t="s">
        <v>7884</v>
      </c>
      <c r="M513" s="76" t="s">
        <v>8124</v>
      </c>
      <c r="N513" s="76" t="s">
        <v>8124</v>
      </c>
      <c r="O513" s="76" t="s">
        <v>8125</v>
      </c>
    </row>
    <row r="514">
      <c r="A514" s="76" t="s">
        <v>2597</v>
      </c>
      <c r="B514" s="77" t="s">
        <v>9183</v>
      </c>
      <c r="C514" s="76" t="s">
        <v>7861</v>
      </c>
      <c r="D514" s="76" t="s">
        <v>7862</v>
      </c>
      <c r="E514" s="76" t="s">
        <v>7863</v>
      </c>
      <c r="F514" s="76" t="s">
        <v>597</v>
      </c>
      <c r="G514" s="76" t="s">
        <v>8036</v>
      </c>
      <c r="H514" s="76" t="s">
        <v>8037</v>
      </c>
      <c r="I514" s="78">
        <v>20009.0</v>
      </c>
      <c r="J514" s="78">
        <v>38.9212989807</v>
      </c>
      <c r="K514" s="78">
        <v>-77.0385971069</v>
      </c>
      <c r="L514" s="76" t="s">
        <v>7866</v>
      </c>
      <c r="M514" s="76" t="s">
        <v>7948</v>
      </c>
      <c r="N514" s="76" t="s">
        <v>7948</v>
      </c>
      <c r="O514" s="76" t="s">
        <v>7949</v>
      </c>
    </row>
    <row r="515">
      <c r="A515" s="76" t="s">
        <v>3304</v>
      </c>
      <c r="B515" s="77" t="s">
        <v>9184</v>
      </c>
      <c r="C515" s="76" t="s">
        <v>7861</v>
      </c>
      <c r="D515" s="76" t="s">
        <v>7862</v>
      </c>
      <c r="E515" s="76" t="s">
        <v>7863</v>
      </c>
      <c r="F515" s="76" t="s">
        <v>695</v>
      </c>
      <c r="G515" s="76" t="s">
        <v>8067</v>
      </c>
      <c r="H515" s="76" t="s">
        <v>9185</v>
      </c>
      <c r="I515" s="78">
        <v>7945.0</v>
      </c>
      <c r="J515" s="78">
        <v>40.7759017944</v>
      </c>
      <c r="K515" s="78">
        <v>-74.6007003784</v>
      </c>
      <c r="L515" s="76" t="s">
        <v>7866</v>
      </c>
      <c r="M515" s="76" t="s">
        <v>7891</v>
      </c>
      <c r="N515" s="76" t="s">
        <v>7891</v>
      </c>
      <c r="O515" s="76" t="s">
        <v>7892</v>
      </c>
    </row>
    <row r="516">
      <c r="A516" s="76" t="s">
        <v>3612</v>
      </c>
      <c r="B516" s="77" t="s">
        <v>9186</v>
      </c>
      <c r="C516" s="76" t="s">
        <v>7861</v>
      </c>
      <c r="D516" s="76" t="s">
        <v>7862</v>
      </c>
      <c r="E516" s="76" t="s">
        <v>7863</v>
      </c>
      <c r="F516" s="76" t="s">
        <v>309</v>
      </c>
      <c r="G516" s="76" t="s">
        <v>8212</v>
      </c>
      <c r="H516" s="76" t="s">
        <v>9187</v>
      </c>
      <c r="I516" s="78">
        <v>49302.0</v>
      </c>
      <c r="J516" s="78">
        <v>42.8236999512</v>
      </c>
      <c r="K516" s="78">
        <v>-85.3988037109</v>
      </c>
      <c r="L516" s="76" t="s">
        <v>8214</v>
      </c>
      <c r="M516" s="76" t="s">
        <v>8779</v>
      </c>
      <c r="N516" s="76" t="s">
        <v>8779</v>
      </c>
      <c r="O516" s="76" t="s">
        <v>9047</v>
      </c>
    </row>
    <row r="517">
      <c r="A517" s="76" t="s">
        <v>3703</v>
      </c>
      <c r="B517" s="76" t="s">
        <v>3703</v>
      </c>
      <c r="C517" s="76" t="s">
        <v>7861</v>
      </c>
      <c r="D517" s="76" t="s">
        <v>7862</v>
      </c>
      <c r="E517" s="76" t="s">
        <v>7863</v>
      </c>
      <c r="F517" s="76" t="s">
        <v>513</v>
      </c>
      <c r="G517" s="76" t="s">
        <v>8074</v>
      </c>
      <c r="H517" s="76" t="s">
        <v>9188</v>
      </c>
      <c r="I517" s="78">
        <v>31533.0</v>
      </c>
      <c r="J517" s="78">
        <v>31.5501003265</v>
      </c>
      <c r="K517" s="78">
        <v>-82.8442001343</v>
      </c>
      <c r="L517" s="76" t="s">
        <v>7866</v>
      </c>
      <c r="M517" s="76" t="s">
        <v>9189</v>
      </c>
      <c r="N517" s="76" t="s">
        <v>9190</v>
      </c>
      <c r="O517" s="76" t="s">
        <v>9191</v>
      </c>
    </row>
    <row r="518">
      <c r="A518" s="76" t="s">
        <v>4668</v>
      </c>
      <c r="B518" s="77" t="s">
        <v>9192</v>
      </c>
      <c r="C518" s="76" t="s">
        <v>7861</v>
      </c>
      <c r="D518" s="76" t="s">
        <v>7862</v>
      </c>
      <c r="E518" s="76" t="s">
        <v>7863</v>
      </c>
      <c r="F518" s="76" t="s">
        <v>576</v>
      </c>
      <c r="G518" s="76" t="s">
        <v>575</v>
      </c>
      <c r="H518" s="76" t="s">
        <v>8885</v>
      </c>
      <c r="I518" s="78">
        <v>14227.0</v>
      </c>
      <c r="J518" s="78">
        <v>42.8853988647</v>
      </c>
      <c r="K518" s="78">
        <v>-78.7502975464</v>
      </c>
      <c r="L518" s="76" t="s">
        <v>7866</v>
      </c>
      <c r="M518" s="76" t="s">
        <v>7880</v>
      </c>
      <c r="N518" s="76" t="s">
        <v>7880</v>
      </c>
      <c r="O518" s="76" t="s">
        <v>7904</v>
      </c>
    </row>
    <row r="519">
      <c r="A519" s="76" t="s">
        <v>4682</v>
      </c>
      <c r="B519" s="76" t="s">
        <v>4682</v>
      </c>
      <c r="C519" s="76" t="s">
        <v>7861</v>
      </c>
      <c r="D519" s="76" t="s">
        <v>7862</v>
      </c>
      <c r="E519" s="76" t="s">
        <v>7863</v>
      </c>
      <c r="F519" s="76" t="s">
        <v>597</v>
      </c>
      <c r="G519" s="76" t="s">
        <v>8036</v>
      </c>
      <c r="H519" s="76" t="s">
        <v>8037</v>
      </c>
      <c r="I519" s="78">
        <v>20002.0</v>
      </c>
      <c r="J519" s="78">
        <v>38.9057006836</v>
      </c>
      <c r="K519" s="78">
        <v>-76.978302002</v>
      </c>
      <c r="L519" s="76" t="s">
        <v>7866</v>
      </c>
      <c r="M519" s="76" t="s">
        <v>8038</v>
      </c>
      <c r="N519" s="76" t="s">
        <v>8038</v>
      </c>
      <c r="O519" s="76" t="s">
        <v>8039</v>
      </c>
    </row>
    <row r="520">
      <c r="A520" s="76" t="s">
        <v>4695</v>
      </c>
      <c r="B520" s="77" t="s">
        <v>9193</v>
      </c>
      <c r="C520" s="76" t="s">
        <v>7861</v>
      </c>
      <c r="D520" s="76" t="s">
        <v>7862</v>
      </c>
      <c r="E520" s="76" t="s">
        <v>7863</v>
      </c>
      <c r="F520" s="76" t="s">
        <v>291</v>
      </c>
      <c r="G520" s="76" t="s">
        <v>8037</v>
      </c>
      <c r="H520" s="76" t="s">
        <v>9194</v>
      </c>
      <c r="I520" s="78">
        <v>98208.0</v>
      </c>
      <c r="J520" s="78">
        <v>47.9015007019</v>
      </c>
      <c r="K520" s="78">
        <v>-122.184402466</v>
      </c>
      <c r="L520" s="76" t="s">
        <v>7945</v>
      </c>
      <c r="M520" s="76" t="s">
        <v>7891</v>
      </c>
      <c r="N520" s="76" t="s">
        <v>7891</v>
      </c>
      <c r="O520" s="76" t="s">
        <v>7892</v>
      </c>
    </row>
    <row r="521">
      <c r="A521" s="76" t="s">
        <v>4721</v>
      </c>
      <c r="B521" s="76" t="s">
        <v>4721</v>
      </c>
      <c r="C521" s="76" t="s">
        <v>7861</v>
      </c>
      <c r="D521" s="76" t="s">
        <v>7862</v>
      </c>
      <c r="E521" s="76" t="s">
        <v>7863</v>
      </c>
      <c r="F521" s="76" t="s">
        <v>319</v>
      </c>
      <c r="G521" s="76" t="s">
        <v>7943</v>
      </c>
      <c r="H521" s="76" t="s">
        <v>3342</v>
      </c>
      <c r="I521" s="78">
        <v>95126.0</v>
      </c>
      <c r="J521" s="78">
        <v>37.3238983154</v>
      </c>
      <c r="K521" s="78">
        <v>-121.914398193</v>
      </c>
      <c r="L521" s="76" t="s">
        <v>7945</v>
      </c>
      <c r="M521" s="76" t="s">
        <v>9195</v>
      </c>
      <c r="N521" s="76" t="s">
        <v>9195</v>
      </c>
      <c r="O521" s="76" t="s">
        <v>9196</v>
      </c>
    </row>
    <row r="522">
      <c r="A522" s="76" t="s">
        <v>4751</v>
      </c>
      <c r="B522" s="77" t="s">
        <v>9197</v>
      </c>
      <c r="C522" s="76" t="s">
        <v>7861</v>
      </c>
      <c r="D522" s="76" t="s">
        <v>7862</v>
      </c>
      <c r="E522" s="76" t="s">
        <v>7863</v>
      </c>
      <c r="F522" s="76" t="s">
        <v>513</v>
      </c>
      <c r="G522" s="76" t="s">
        <v>8074</v>
      </c>
      <c r="H522" s="76" t="s">
        <v>4758</v>
      </c>
      <c r="I522" s="78">
        <v>30345.0</v>
      </c>
      <c r="J522" s="78">
        <v>33.8476982117</v>
      </c>
      <c r="K522" s="78">
        <v>-84.2814025879</v>
      </c>
      <c r="L522" s="76" t="s">
        <v>7866</v>
      </c>
      <c r="M522" s="76" t="s">
        <v>7891</v>
      </c>
      <c r="N522" s="76" t="s">
        <v>7891</v>
      </c>
      <c r="O522" s="76" t="s">
        <v>7892</v>
      </c>
    </row>
    <row r="523">
      <c r="A523" s="76" t="s">
        <v>4766</v>
      </c>
      <c r="B523" s="77" t="s">
        <v>9198</v>
      </c>
      <c r="C523" s="76" t="s">
        <v>7861</v>
      </c>
      <c r="D523" s="76" t="s">
        <v>7862</v>
      </c>
      <c r="E523" s="76" t="s">
        <v>7863</v>
      </c>
      <c r="F523" s="76" t="s">
        <v>513</v>
      </c>
      <c r="G523" s="76" t="s">
        <v>8074</v>
      </c>
      <c r="H523" s="76" t="s">
        <v>4758</v>
      </c>
      <c r="I523" s="78">
        <v>30309.0</v>
      </c>
      <c r="J523" s="78">
        <v>33.7980995178</v>
      </c>
      <c r="K523" s="78">
        <v>-84.3877029419</v>
      </c>
      <c r="L523" s="76" t="s">
        <v>7866</v>
      </c>
      <c r="M523" s="76" t="s">
        <v>8779</v>
      </c>
      <c r="N523" s="76" t="s">
        <v>8779</v>
      </c>
      <c r="O523" s="76" t="s">
        <v>9047</v>
      </c>
    </row>
    <row r="524">
      <c r="A524" s="76" t="s">
        <v>1739</v>
      </c>
      <c r="B524" s="76" t="s">
        <v>1739</v>
      </c>
      <c r="C524" s="76" t="s">
        <v>7861</v>
      </c>
      <c r="D524" s="76" t="s">
        <v>7862</v>
      </c>
      <c r="E524" s="76" t="s">
        <v>7863</v>
      </c>
      <c r="F524" s="76" t="s">
        <v>309</v>
      </c>
      <c r="G524" s="76" t="s">
        <v>8212</v>
      </c>
      <c r="H524" s="76" t="s">
        <v>9199</v>
      </c>
      <c r="I524" s="78">
        <v>48134.0</v>
      </c>
      <c r="J524" s="78">
        <v>42.1124992371</v>
      </c>
      <c r="K524" s="78">
        <v>-83.3016967773</v>
      </c>
      <c r="L524" s="76" t="s">
        <v>8214</v>
      </c>
      <c r="M524" s="76" t="s">
        <v>7987</v>
      </c>
      <c r="N524" s="76" t="s">
        <v>7987</v>
      </c>
      <c r="O524" s="76" t="s">
        <v>7886</v>
      </c>
    </row>
    <row r="525">
      <c r="A525" s="76" t="s">
        <v>620</v>
      </c>
      <c r="B525" s="77" t="s">
        <v>9200</v>
      </c>
      <c r="C525" s="76" t="s">
        <v>7954</v>
      </c>
      <c r="D525" s="76" t="s">
        <v>9201</v>
      </c>
      <c r="E525" s="76" t="s">
        <v>9202</v>
      </c>
      <c r="F525" s="78">
        <v>34.0</v>
      </c>
      <c r="G525" s="76" t="s">
        <v>9203</v>
      </c>
      <c r="H525" s="76" t="s">
        <v>9204</v>
      </c>
      <c r="I525" s="78">
        <v>34290.0</v>
      </c>
      <c r="J525" s="78">
        <v>43.4272003174</v>
      </c>
      <c r="K525" s="78">
        <v>3.30029988289</v>
      </c>
      <c r="L525" s="76" t="s">
        <v>9205</v>
      </c>
      <c r="M525" s="76" t="s">
        <v>9206</v>
      </c>
      <c r="N525" s="76" t="s">
        <v>9206</v>
      </c>
      <c r="O525" s="76" t="s">
        <v>9207</v>
      </c>
    </row>
    <row r="526">
      <c r="A526" s="76" t="s">
        <v>2147</v>
      </c>
      <c r="B526" s="77" t="s">
        <v>9208</v>
      </c>
      <c r="C526" s="76" t="s">
        <v>7861</v>
      </c>
      <c r="D526" s="76" t="s">
        <v>7862</v>
      </c>
      <c r="E526" s="76" t="s">
        <v>7863</v>
      </c>
      <c r="F526" s="76" t="s">
        <v>625</v>
      </c>
      <c r="G526" s="76" t="s">
        <v>9139</v>
      </c>
      <c r="H526" s="76" t="s">
        <v>9209</v>
      </c>
      <c r="I526" s="78">
        <v>50325.0</v>
      </c>
      <c r="J526" s="78">
        <v>41.613899231</v>
      </c>
      <c r="K526" s="78">
        <v>-93.7854995728</v>
      </c>
      <c r="L526" s="76" t="s">
        <v>7884</v>
      </c>
      <c r="M526" s="76" t="s">
        <v>8460</v>
      </c>
      <c r="N526" s="76" t="s">
        <v>8460</v>
      </c>
      <c r="O526" s="76" t="s">
        <v>8461</v>
      </c>
    </row>
    <row r="527">
      <c r="A527" s="76" t="s">
        <v>2158</v>
      </c>
      <c r="B527" s="76" t="s">
        <v>2158</v>
      </c>
      <c r="C527" s="76" t="s">
        <v>7861</v>
      </c>
      <c r="D527" s="76" t="s">
        <v>7862</v>
      </c>
      <c r="E527" s="76" t="s">
        <v>7863</v>
      </c>
      <c r="F527" s="76" t="s">
        <v>625</v>
      </c>
      <c r="G527" s="76" t="s">
        <v>9139</v>
      </c>
      <c r="H527" s="76" t="s">
        <v>9210</v>
      </c>
      <c r="I527" s="78">
        <v>50312.0</v>
      </c>
      <c r="J527" s="78">
        <v>41.5788002014</v>
      </c>
      <c r="K527" s="78">
        <v>-93.6800994873</v>
      </c>
      <c r="L527" s="76" t="s">
        <v>7884</v>
      </c>
      <c r="M527" s="76" t="s">
        <v>9211</v>
      </c>
      <c r="N527" s="76" t="s">
        <v>9212</v>
      </c>
      <c r="O527" s="76" t="s">
        <v>9213</v>
      </c>
    </row>
    <row r="528">
      <c r="A528" s="76" t="s">
        <v>4800</v>
      </c>
      <c r="B528" s="77" t="s">
        <v>9214</v>
      </c>
      <c r="C528" s="76" t="s">
        <v>7861</v>
      </c>
      <c r="D528" s="76" t="s">
        <v>7862</v>
      </c>
      <c r="E528" s="76" t="s">
        <v>7863</v>
      </c>
      <c r="F528" s="76" t="s">
        <v>319</v>
      </c>
      <c r="G528" s="76" t="s">
        <v>7943</v>
      </c>
      <c r="H528" s="76" t="s">
        <v>9215</v>
      </c>
      <c r="I528" s="78">
        <v>92701.0</v>
      </c>
      <c r="J528" s="78">
        <v>33.7505989075</v>
      </c>
      <c r="K528" s="78">
        <v>-117.85559845</v>
      </c>
      <c r="L528" s="76" t="s">
        <v>7945</v>
      </c>
      <c r="M528" s="76" t="s">
        <v>7880</v>
      </c>
      <c r="N528" s="76" t="s">
        <v>7880</v>
      </c>
      <c r="O528" s="76" t="s">
        <v>7946</v>
      </c>
    </row>
    <row r="529">
      <c r="A529" s="76" t="s">
        <v>4811</v>
      </c>
      <c r="B529" s="77" t="s">
        <v>9216</v>
      </c>
      <c r="C529" s="76" t="s">
        <v>7861</v>
      </c>
      <c r="D529" s="76" t="s">
        <v>7862</v>
      </c>
      <c r="E529" s="76" t="s">
        <v>7863</v>
      </c>
      <c r="F529" s="76" t="s">
        <v>319</v>
      </c>
      <c r="G529" s="76" t="s">
        <v>7943</v>
      </c>
      <c r="H529" s="76" t="s">
        <v>9217</v>
      </c>
      <c r="I529" s="78">
        <v>92868.0</v>
      </c>
      <c r="J529" s="78">
        <v>33.7885017395</v>
      </c>
      <c r="K529" s="78">
        <v>-117.869499207</v>
      </c>
      <c r="L529" s="76" t="s">
        <v>7945</v>
      </c>
      <c r="M529" s="76" t="s">
        <v>7880</v>
      </c>
      <c r="N529" s="76" t="s">
        <v>7880</v>
      </c>
      <c r="O529" s="76" t="s">
        <v>7946</v>
      </c>
    </row>
    <row r="530">
      <c r="A530" s="76" t="s">
        <v>4819</v>
      </c>
      <c r="B530" s="77" t="s">
        <v>9218</v>
      </c>
      <c r="C530" s="76" t="s">
        <v>7861</v>
      </c>
      <c r="D530" s="76" t="s">
        <v>7862</v>
      </c>
      <c r="E530" s="76" t="s">
        <v>7863</v>
      </c>
      <c r="F530" s="76" t="s">
        <v>369</v>
      </c>
      <c r="G530" s="76" t="s">
        <v>7889</v>
      </c>
      <c r="H530" s="76" t="s">
        <v>9219</v>
      </c>
      <c r="I530" s="78">
        <v>60077.0</v>
      </c>
      <c r="J530" s="78">
        <v>42.0346984863</v>
      </c>
      <c r="K530" s="78">
        <v>-87.7613983154</v>
      </c>
      <c r="L530" s="76" t="s">
        <v>7884</v>
      </c>
      <c r="M530" s="76" t="s">
        <v>7891</v>
      </c>
      <c r="N530" s="76" t="s">
        <v>7891</v>
      </c>
      <c r="O530" s="76" t="s">
        <v>7892</v>
      </c>
    </row>
    <row r="531">
      <c r="A531" s="76" t="s">
        <v>4826</v>
      </c>
      <c r="B531" s="77" t="s">
        <v>9220</v>
      </c>
      <c r="C531" s="76" t="s">
        <v>7861</v>
      </c>
      <c r="D531" s="76" t="s">
        <v>7862</v>
      </c>
      <c r="E531" s="76" t="s">
        <v>7863</v>
      </c>
      <c r="F531" s="76" t="s">
        <v>625</v>
      </c>
      <c r="G531" s="76" t="s">
        <v>9139</v>
      </c>
      <c r="H531" s="76" t="s">
        <v>9209</v>
      </c>
      <c r="I531" s="78">
        <v>50325.0</v>
      </c>
      <c r="J531" s="78">
        <v>41.613899231</v>
      </c>
      <c r="K531" s="78">
        <v>-93.7854995728</v>
      </c>
      <c r="L531" s="76" t="s">
        <v>7884</v>
      </c>
      <c r="M531" s="76" t="s">
        <v>8460</v>
      </c>
      <c r="N531" s="76" t="s">
        <v>8460</v>
      </c>
      <c r="O531" s="76" t="s">
        <v>8461</v>
      </c>
    </row>
    <row r="532">
      <c r="A532" s="76" t="s">
        <v>733</v>
      </c>
      <c r="B532" s="77" t="s">
        <v>9221</v>
      </c>
      <c r="C532" s="76" t="s">
        <v>7861</v>
      </c>
      <c r="D532" s="76" t="s">
        <v>7862</v>
      </c>
      <c r="E532" s="76" t="s">
        <v>7863</v>
      </c>
      <c r="F532" s="76" t="s">
        <v>785</v>
      </c>
      <c r="G532" s="76" t="s">
        <v>7951</v>
      </c>
      <c r="H532" s="76" t="s">
        <v>9060</v>
      </c>
      <c r="I532" s="78">
        <v>32317.0</v>
      </c>
      <c r="J532" s="78">
        <v>30.4676990509</v>
      </c>
      <c r="K532" s="78">
        <v>-84.1316986084</v>
      </c>
      <c r="L532" s="76" t="s">
        <v>7866</v>
      </c>
      <c r="M532" s="76" t="s">
        <v>8010</v>
      </c>
      <c r="N532" s="76" t="s">
        <v>8010</v>
      </c>
      <c r="O532" s="76" t="s">
        <v>9222</v>
      </c>
    </row>
    <row r="533">
      <c r="A533" s="76" t="s">
        <v>2308</v>
      </c>
      <c r="B533" s="77" t="s">
        <v>9223</v>
      </c>
      <c r="C533" s="76" t="s">
        <v>7861</v>
      </c>
      <c r="D533" s="76" t="s">
        <v>7862</v>
      </c>
      <c r="E533" s="76" t="s">
        <v>7863</v>
      </c>
      <c r="F533" s="76" t="s">
        <v>741</v>
      </c>
      <c r="G533" s="76" t="s">
        <v>8810</v>
      </c>
      <c r="H533" s="76" t="s">
        <v>9224</v>
      </c>
      <c r="I533" s="78">
        <v>83646.0</v>
      </c>
      <c r="J533" s="78">
        <v>43.6120986938</v>
      </c>
      <c r="K533" s="78">
        <v>-116.39150238</v>
      </c>
      <c r="L533" s="76" t="s">
        <v>8812</v>
      </c>
      <c r="M533" s="76" t="s">
        <v>8010</v>
      </c>
      <c r="N533" s="76" t="s">
        <v>8010</v>
      </c>
      <c r="O533" s="76" t="s">
        <v>8011</v>
      </c>
    </row>
    <row r="534">
      <c r="A534" s="76" t="s">
        <v>364</v>
      </c>
      <c r="B534" s="76" t="s">
        <v>364</v>
      </c>
      <c r="C534" s="76" t="s">
        <v>7861</v>
      </c>
      <c r="D534" s="76" t="s">
        <v>7862</v>
      </c>
      <c r="E534" s="76" t="s">
        <v>7863</v>
      </c>
      <c r="F534" s="76" t="s">
        <v>369</v>
      </c>
      <c r="G534" s="76" t="s">
        <v>7889</v>
      </c>
      <c r="H534" s="76" t="s">
        <v>2773</v>
      </c>
      <c r="I534" s="78">
        <v>60613.0</v>
      </c>
      <c r="J534" s="78">
        <v>41.9560012817</v>
      </c>
      <c r="K534" s="78">
        <v>-87.660697937</v>
      </c>
      <c r="L534" s="76" t="s">
        <v>7884</v>
      </c>
      <c r="M534" s="76" t="s">
        <v>9225</v>
      </c>
      <c r="N534" s="76" t="s">
        <v>9225</v>
      </c>
      <c r="O534" s="76" t="s">
        <v>9226</v>
      </c>
    </row>
    <row r="535">
      <c r="A535" s="76" t="s">
        <v>386</v>
      </c>
      <c r="B535" s="77" t="s">
        <v>9227</v>
      </c>
      <c r="C535" s="76" t="s">
        <v>7861</v>
      </c>
      <c r="D535" s="76" t="s">
        <v>7862</v>
      </c>
      <c r="E535" s="76" t="s">
        <v>7863</v>
      </c>
      <c r="F535" s="76" t="s">
        <v>369</v>
      </c>
      <c r="G535" s="76" t="s">
        <v>7889</v>
      </c>
      <c r="H535" s="76" t="s">
        <v>9228</v>
      </c>
      <c r="I535" s="78">
        <v>60051.0</v>
      </c>
      <c r="J535" s="78">
        <v>42.3334007263</v>
      </c>
      <c r="K535" s="78">
        <v>-88.2667999268</v>
      </c>
      <c r="L535" s="76" t="s">
        <v>7884</v>
      </c>
      <c r="M535" s="76" t="s">
        <v>7891</v>
      </c>
      <c r="N535" s="76" t="s">
        <v>7891</v>
      </c>
      <c r="O535" s="76" t="s">
        <v>7892</v>
      </c>
    </row>
    <row r="536">
      <c r="A536" s="76" t="s">
        <v>418</v>
      </c>
      <c r="B536" s="76" t="s">
        <v>418</v>
      </c>
      <c r="C536" s="76" t="s">
        <v>7861</v>
      </c>
      <c r="D536" s="76" t="s">
        <v>7862</v>
      </c>
      <c r="E536" s="76" t="s">
        <v>7863</v>
      </c>
      <c r="F536" s="76" t="s">
        <v>576</v>
      </c>
      <c r="G536" s="76" t="s">
        <v>575</v>
      </c>
      <c r="H536" s="76" t="s">
        <v>575</v>
      </c>
      <c r="I536" s="79"/>
      <c r="J536" s="78">
        <v>40.7127990723</v>
      </c>
      <c r="K536" s="78">
        <v>-74.005897522</v>
      </c>
      <c r="L536" s="76" t="s">
        <v>7884</v>
      </c>
      <c r="M536" s="76" t="s">
        <v>8083</v>
      </c>
      <c r="N536" s="76" t="s">
        <v>8083</v>
      </c>
      <c r="O536" s="76" t="s">
        <v>8084</v>
      </c>
    </row>
    <row r="537">
      <c r="A537" s="76" t="s">
        <v>427</v>
      </c>
      <c r="B537" s="77" t="s">
        <v>9229</v>
      </c>
      <c r="C537" s="76" t="s">
        <v>7861</v>
      </c>
      <c r="D537" s="76" t="s">
        <v>7862</v>
      </c>
      <c r="E537" s="76" t="s">
        <v>7863</v>
      </c>
      <c r="F537" s="76" t="s">
        <v>369</v>
      </c>
      <c r="G537" s="76" t="s">
        <v>7889</v>
      </c>
      <c r="H537" s="76" t="s">
        <v>8375</v>
      </c>
      <c r="I537" s="78">
        <v>60201.0</v>
      </c>
      <c r="J537" s="78">
        <v>42.0561981201</v>
      </c>
      <c r="K537" s="78">
        <v>-87.7011032104</v>
      </c>
      <c r="L537" s="76" t="s">
        <v>7884</v>
      </c>
      <c r="M537" s="76" t="s">
        <v>7891</v>
      </c>
      <c r="N537" s="76" t="s">
        <v>7891</v>
      </c>
      <c r="O537" s="76" t="s">
        <v>7892</v>
      </c>
    </row>
    <row r="538">
      <c r="A538" s="76" t="s">
        <v>433</v>
      </c>
      <c r="B538" s="77" t="s">
        <v>9230</v>
      </c>
      <c r="C538" s="76" t="s">
        <v>7861</v>
      </c>
      <c r="D538" s="76" t="s">
        <v>7862</v>
      </c>
      <c r="E538" s="76" t="s">
        <v>7863</v>
      </c>
      <c r="F538" s="76" t="s">
        <v>369</v>
      </c>
      <c r="G538" s="76" t="s">
        <v>7889</v>
      </c>
      <c r="H538" s="76" t="s">
        <v>8375</v>
      </c>
      <c r="I538" s="78">
        <v>60202.0</v>
      </c>
      <c r="J538" s="78">
        <v>42.0302009583</v>
      </c>
      <c r="K538" s="78">
        <v>-87.6877975464</v>
      </c>
      <c r="L538" s="76" t="s">
        <v>7884</v>
      </c>
      <c r="M538" s="76" t="s">
        <v>7885</v>
      </c>
      <c r="N538" s="76" t="s">
        <v>7885</v>
      </c>
      <c r="O538" s="76" t="s">
        <v>7886</v>
      </c>
    </row>
    <row r="539">
      <c r="A539" s="76" t="s">
        <v>439</v>
      </c>
      <c r="B539" s="77" t="s">
        <v>9231</v>
      </c>
      <c r="C539" s="76" t="s">
        <v>7861</v>
      </c>
      <c r="D539" s="76" t="s">
        <v>7862</v>
      </c>
      <c r="E539" s="76" t="s">
        <v>7863</v>
      </c>
      <c r="F539" s="76" t="s">
        <v>369</v>
      </c>
      <c r="G539" s="76" t="s">
        <v>7889</v>
      </c>
      <c r="H539" s="76" t="s">
        <v>2773</v>
      </c>
      <c r="I539" s="78">
        <v>60625.0</v>
      </c>
      <c r="J539" s="78">
        <v>41.9758987427</v>
      </c>
      <c r="K539" s="78">
        <v>-87.7015991211</v>
      </c>
      <c r="L539" s="76" t="s">
        <v>7884</v>
      </c>
      <c r="M539" s="76" t="s">
        <v>7891</v>
      </c>
      <c r="N539" s="76" t="s">
        <v>7891</v>
      </c>
      <c r="O539" s="76" t="s">
        <v>7892</v>
      </c>
    </row>
    <row r="540">
      <c r="A540" s="76" t="s">
        <v>652</v>
      </c>
      <c r="B540" s="77" t="s">
        <v>9232</v>
      </c>
      <c r="C540" s="76" t="s">
        <v>7861</v>
      </c>
      <c r="D540" s="76" t="s">
        <v>7862</v>
      </c>
      <c r="E540" s="76" t="s">
        <v>7863</v>
      </c>
      <c r="F540" s="76" t="s">
        <v>309</v>
      </c>
      <c r="G540" s="76" t="s">
        <v>8212</v>
      </c>
      <c r="H540" s="76" t="s">
        <v>9233</v>
      </c>
      <c r="I540" s="78">
        <v>49022.0</v>
      </c>
      <c r="J540" s="78">
        <v>42.1273002625</v>
      </c>
      <c r="K540" s="78">
        <v>-86.3072967529</v>
      </c>
      <c r="L540" s="76" t="s">
        <v>8214</v>
      </c>
      <c r="M540" s="76" t="s">
        <v>7891</v>
      </c>
      <c r="N540" s="76" t="s">
        <v>7891</v>
      </c>
      <c r="O540" s="76" t="s">
        <v>7892</v>
      </c>
    </row>
    <row r="541">
      <c r="A541" s="76" t="s">
        <v>990</v>
      </c>
      <c r="B541" s="76" t="s">
        <v>990</v>
      </c>
      <c r="C541" s="76" t="s">
        <v>7861</v>
      </c>
      <c r="D541" s="76" t="s">
        <v>7862</v>
      </c>
      <c r="E541" s="76" t="s">
        <v>7863</v>
      </c>
      <c r="F541" s="76" t="s">
        <v>330</v>
      </c>
      <c r="G541" s="76" t="s">
        <v>8050</v>
      </c>
      <c r="H541" s="76" t="s">
        <v>9234</v>
      </c>
      <c r="I541" s="78">
        <v>19010.0</v>
      </c>
      <c r="J541" s="78">
        <v>40.0197982788</v>
      </c>
      <c r="K541" s="78">
        <v>-75.3046035767</v>
      </c>
      <c r="L541" s="76" t="s">
        <v>7866</v>
      </c>
      <c r="M541" s="76" t="s">
        <v>9235</v>
      </c>
      <c r="N541" s="76" t="s">
        <v>9235</v>
      </c>
      <c r="O541" s="76" t="s">
        <v>9236</v>
      </c>
    </row>
    <row r="542">
      <c r="A542" s="76" t="s">
        <v>1028</v>
      </c>
      <c r="B542" s="77" t="s">
        <v>9237</v>
      </c>
      <c r="C542" s="76" t="s">
        <v>7861</v>
      </c>
      <c r="D542" s="76" t="s">
        <v>7862</v>
      </c>
      <c r="E542" s="76" t="s">
        <v>7863</v>
      </c>
      <c r="F542" s="76" t="s">
        <v>369</v>
      </c>
      <c r="G542" s="76" t="s">
        <v>7889</v>
      </c>
      <c r="H542" s="76" t="s">
        <v>9238</v>
      </c>
      <c r="I542" s="78">
        <v>60558.0</v>
      </c>
      <c r="J542" s="78">
        <v>41.8039016724</v>
      </c>
      <c r="K542" s="78">
        <v>-87.9027023315</v>
      </c>
      <c r="L542" s="76" t="s">
        <v>7884</v>
      </c>
      <c r="M542" s="76" t="s">
        <v>7891</v>
      </c>
      <c r="N542" s="76" t="s">
        <v>7891</v>
      </c>
      <c r="O542" s="76" t="s">
        <v>7892</v>
      </c>
    </row>
    <row r="543">
      <c r="A543" s="76" t="s">
        <v>1196</v>
      </c>
      <c r="B543" s="77" t="s">
        <v>9239</v>
      </c>
      <c r="C543" s="76" t="s">
        <v>7861</v>
      </c>
      <c r="D543" s="76" t="s">
        <v>7862</v>
      </c>
      <c r="E543" s="76" t="s">
        <v>7863</v>
      </c>
      <c r="F543" s="76" t="s">
        <v>369</v>
      </c>
      <c r="G543" s="76" t="s">
        <v>7889</v>
      </c>
      <c r="H543" s="76" t="s">
        <v>2773</v>
      </c>
      <c r="I543" s="78">
        <v>60625.0</v>
      </c>
      <c r="J543" s="78">
        <v>41.9758987427</v>
      </c>
      <c r="K543" s="78">
        <v>-87.7015991211</v>
      </c>
      <c r="L543" s="76" t="s">
        <v>7884</v>
      </c>
      <c r="M543" s="76" t="s">
        <v>7885</v>
      </c>
      <c r="N543" s="76" t="s">
        <v>7885</v>
      </c>
      <c r="O543" s="76" t="s">
        <v>7886</v>
      </c>
    </row>
    <row r="544">
      <c r="A544" s="76" t="s">
        <v>1205</v>
      </c>
      <c r="B544" s="77" t="s">
        <v>9240</v>
      </c>
      <c r="C544" s="76" t="s">
        <v>7861</v>
      </c>
      <c r="D544" s="76" t="s">
        <v>7862</v>
      </c>
      <c r="E544" s="76" t="s">
        <v>7863</v>
      </c>
      <c r="F544" s="76" t="s">
        <v>369</v>
      </c>
      <c r="G544" s="76" t="s">
        <v>7889</v>
      </c>
      <c r="H544" s="76" t="s">
        <v>2773</v>
      </c>
      <c r="I544" s="78">
        <v>60602.0</v>
      </c>
      <c r="J544" s="78">
        <v>41.8499984741</v>
      </c>
      <c r="K544" s="78">
        <v>-87.6500015259</v>
      </c>
      <c r="L544" s="76" t="s">
        <v>7884</v>
      </c>
      <c r="M544" s="76" t="s">
        <v>9241</v>
      </c>
      <c r="N544" s="76" t="s">
        <v>9241</v>
      </c>
      <c r="O544" s="76" t="s">
        <v>9242</v>
      </c>
    </row>
    <row r="545">
      <c r="A545" s="76" t="s">
        <v>1275</v>
      </c>
      <c r="B545" s="76" t="s">
        <v>1275</v>
      </c>
      <c r="C545" s="76" t="s">
        <v>7861</v>
      </c>
      <c r="D545" s="76" t="s">
        <v>7862</v>
      </c>
      <c r="E545" s="76" t="s">
        <v>7863</v>
      </c>
      <c r="F545" s="76" t="s">
        <v>291</v>
      </c>
      <c r="G545" s="76" t="s">
        <v>8037</v>
      </c>
      <c r="H545" s="76" t="s">
        <v>1228</v>
      </c>
      <c r="I545" s="78">
        <v>98119.0</v>
      </c>
      <c r="J545" s="78">
        <v>47.6380996704</v>
      </c>
      <c r="K545" s="78">
        <v>-122.371498108</v>
      </c>
      <c r="L545" s="76" t="s">
        <v>7945</v>
      </c>
      <c r="M545" s="76" t="s">
        <v>8038</v>
      </c>
      <c r="N545" s="76" t="s">
        <v>9243</v>
      </c>
      <c r="O545" s="76" t="s">
        <v>9244</v>
      </c>
    </row>
    <row r="546">
      <c r="A546" s="76" t="s">
        <v>2419</v>
      </c>
      <c r="B546" s="77" t="s">
        <v>9245</v>
      </c>
      <c r="C546" s="76" t="s">
        <v>7954</v>
      </c>
      <c r="D546" s="76" t="s">
        <v>9246</v>
      </c>
      <c r="E546" s="76" t="s">
        <v>9247</v>
      </c>
      <c r="F546" s="78">
        <v>34.0</v>
      </c>
      <c r="G546" s="76" t="s">
        <v>9248</v>
      </c>
      <c r="H546" s="76" t="s">
        <v>9248</v>
      </c>
      <c r="I546" s="79"/>
      <c r="J546" s="78">
        <v>41.0186004639</v>
      </c>
      <c r="K546" s="78">
        <v>28.9647006989</v>
      </c>
      <c r="L546" s="76" t="s">
        <v>9249</v>
      </c>
      <c r="M546" s="76" t="s">
        <v>9250</v>
      </c>
      <c r="N546" s="76" t="s">
        <v>9250</v>
      </c>
      <c r="O546" s="76" t="s">
        <v>9251</v>
      </c>
    </row>
    <row r="547">
      <c r="A547" s="76" t="s">
        <v>2606</v>
      </c>
      <c r="B547" s="77" t="s">
        <v>9252</v>
      </c>
      <c r="C547" s="76" t="s">
        <v>7861</v>
      </c>
      <c r="D547" s="76" t="s">
        <v>7862</v>
      </c>
      <c r="E547" s="76" t="s">
        <v>7863</v>
      </c>
      <c r="F547" s="76" t="s">
        <v>369</v>
      </c>
      <c r="G547" s="76" t="s">
        <v>7889</v>
      </c>
      <c r="H547" s="76" t="s">
        <v>2773</v>
      </c>
      <c r="I547" s="78">
        <v>60645.0</v>
      </c>
      <c r="J547" s="78">
        <v>42.007598877</v>
      </c>
      <c r="K547" s="78">
        <v>-87.695602417</v>
      </c>
      <c r="L547" s="76" t="s">
        <v>7884</v>
      </c>
      <c r="M547" s="76" t="s">
        <v>8857</v>
      </c>
      <c r="N547" s="76" t="s">
        <v>8857</v>
      </c>
      <c r="O547" s="76" t="s">
        <v>7886</v>
      </c>
    </row>
    <row r="548">
      <c r="A548" s="76" t="s">
        <v>2623</v>
      </c>
      <c r="B548" s="77" t="s">
        <v>9253</v>
      </c>
      <c r="C548" s="76" t="s">
        <v>7861</v>
      </c>
      <c r="D548" s="76" t="s">
        <v>7862</v>
      </c>
      <c r="E548" s="76" t="s">
        <v>7863</v>
      </c>
      <c r="F548" s="76" t="s">
        <v>1744</v>
      </c>
      <c r="G548" s="76" t="s">
        <v>8029</v>
      </c>
      <c r="H548" s="76" t="s">
        <v>9254</v>
      </c>
      <c r="I548" s="78">
        <v>96706.0</v>
      </c>
      <c r="J548" s="78">
        <v>21.3469009399</v>
      </c>
      <c r="K548" s="78">
        <v>-158.018295288</v>
      </c>
      <c r="L548" s="76" t="s">
        <v>8031</v>
      </c>
      <c r="M548" s="76" t="s">
        <v>7880</v>
      </c>
      <c r="N548" s="76" t="s">
        <v>7880</v>
      </c>
      <c r="O548" s="76" t="s">
        <v>7946</v>
      </c>
    </row>
    <row r="549">
      <c r="A549" s="76" t="s">
        <v>2769</v>
      </c>
      <c r="B549" s="77" t="s">
        <v>9255</v>
      </c>
      <c r="C549" s="76" t="s">
        <v>7861</v>
      </c>
      <c r="D549" s="76" t="s">
        <v>7862</v>
      </c>
      <c r="E549" s="76" t="s">
        <v>7863</v>
      </c>
      <c r="F549" s="76" t="s">
        <v>369</v>
      </c>
      <c r="G549" s="76" t="s">
        <v>7889</v>
      </c>
      <c r="H549" s="76" t="s">
        <v>9256</v>
      </c>
      <c r="I549" s="78">
        <v>60517.0</v>
      </c>
      <c r="J549" s="78">
        <v>41.7350997925</v>
      </c>
      <c r="K549" s="78">
        <v>-88.0447006226</v>
      </c>
      <c r="L549" s="76" t="s">
        <v>7884</v>
      </c>
      <c r="M549" s="76" t="s">
        <v>7891</v>
      </c>
      <c r="N549" s="76" t="s">
        <v>7891</v>
      </c>
      <c r="O549" s="76" t="s">
        <v>7892</v>
      </c>
    </row>
    <row r="550">
      <c r="A550" s="76" t="s">
        <v>2779</v>
      </c>
      <c r="B550" s="77" t="s">
        <v>9257</v>
      </c>
      <c r="C550" s="76" t="s">
        <v>7861</v>
      </c>
      <c r="D550" s="76" t="s">
        <v>7862</v>
      </c>
      <c r="E550" s="76" t="s">
        <v>7863</v>
      </c>
      <c r="F550" s="76" t="s">
        <v>369</v>
      </c>
      <c r="G550" s="76" t="s">
        <v>7889</v>
      </c>
      <c r="H550" s="76" t="s">
        <v>2773</v>
      </c>
      <c r="I550" s="78">
        <v>60622.0</v>
      </c>
      <c r="J550" s="78">
        <v>41.9038009644</v>
      </c>
      <c r="K550" s="78">
        <v>-87.6756973267</v>
      </c>
      <c r="L550" s="76" t="s">
        <v>7884</v>
      </c>
      <c r="M550" s="76" t="s">
        <v>7891</v>
      </c>
      <c r="N550" s="76" t="s">
        <v>7891</v>
      </c>
      <c r="O550" s="76" t="s">
        <v>7892</v>
      </c>
    </row>
    <row r="551">
      <c r="A551" s="76" t="s">
        <v>2910</v>
      </c>
      <c r="B551" s="77" t="s">
        <v>9258</v>
      </c>
      <c r="C551" s="76" t="s">
        <v>7861</v>
      </c>
      <c r="D551" s="76" t="s">
        <v>7862</v>
      </c>
      <c r="E551" s="76" t="s">
        <v>7863</v>
      </c>
      <c r="F551" s="76" t="s">
        <v>1585</v>
      </c>
      <c r="G551" s="76" t="s">
        <v>9259</v>
      </c>
      <c r="H551" s="76" t="s">
        <v>9260</v>
      </c>
      <c r="I551" s="78">
        <v>39272.0</v>
      </c>
      <c r="J551" s="78">
        <v>32.1861000061</v>
      </c>
      <c r="K551" s="78">
        <v>-90.2539978027</v>
      </c>
      <c r="L551" s="76" t="s">
        <v>7884</v>
      </c>
      <c r="M551" s="76" t="s">
        <v>7891</v>
      </c>
      <c r="N551" s="76" t="s">
        <v>7891</v>
      </c>
      <c r="O551" s="76" t="s">
        <v>7892</v>
      </c>
    </row>
    <row r="552">
      <c r="A552" s="76" t="s">
        <v>3118</v>
      </c>
      <c r="B552" s="77" t="s">
        <v>9261</v>
      </c>
      <c r="C552" s="76" t="s">
        <v>7861</v>
      </c>
      <c r="D552" s="76" t="s">
        <v>7862</v>
      </c>
      <c r="E552" s="76" t="s">
        <v>7863</v>
      </c>
      <c r="F552" s="76" t="s">
        <v>369</v>
      </c>
      <c r="G552" s="76" t="s">
        <v>7889</v>
      </c>
      <c r="H552" s="76" t="s">
        <v>9178</v>
      </c>
      <c r="I552" s="78">
        <v>62526.0</v>
      </c>
      <c r="J552" s="78">
        <v>39.9155006409</v>
      </c>
      <c r="K552" s="78">
        <v>-88.8917999268</v>
      </c>
      <c r="L552" s="76" t="s">
        <v>7884</v>
      </c>
      <c r="M552" s="76" t="s">
        <v>7885</v>
      </c>
      <c r="N552" s="76" t="s">
        <v>7885</v>
      </c>
      <c r="O552" s="76" t="s">
        <v>7886</v>
      </c>
    </row>
    <row r="553">
      <c r="A553" s="76" t="s">
        <v>3177</v>
      </c>
      <c r="B553" s="77" t="s">
        <v>9262</v>
      </c>
      <c r="C553" s="76" t="s">
        <v>7861</v>
      </c>
      <c r="D553" s="76" t="s">
        <v>7862</v>
      </c>
      <c r="E553" s="76" t="s">
        <v>7863</v>
      </c>
      <c r="F553" s="76" t="s">
        <v>597</v>
      </c>
      <c r="G553" s="76" t="s">
        <v>8036</v>
      </c>
      <c r="H553" s="76" t="s">
        <v>8037</v>
      </c>
      <c r="I553" s="78">
        <v>20002.0</v>
      </c>
      <c r="J553" s="78">
        <v>38.9057006836</v>
      </c>
      <c r="K553" s="78">
        <v>-76.978302002</v>
      </c>
      <c r="L553" s="76" t="s">
        <v>7866</v>
      </c>
      <c r="M553" s="76" t="s">
        <v>7891</v>
      </c>
      <c r="N553" s="76" t="s">
        <v>7891</v>
      </c>
      <c r="O553" s="76" t="s">
        <v>7892</v>
      </c>
    </row>
    <row r="554">
      <c r="A554" s="76" t="s">
        <v>3644</v>
      </c>
      <c r="B554" s="77" t="s">
        <v>9263</v>
      </c>
      <c r="C554" s="76" t="s">
        <v>7861</v>
      </c>
      <c r="D554" s="76" t="s">
        <v>7862</v>
      </c>
      <c r="E554" s="76" t="s">
        <v>7863</v>
      </c>
      <c r="F554" s="76" t="s">
        <v>369</v>
      </c>
      <c r="G554" s="76" t="s">
        <v>7889</v>
      </c>
      <c r="H554" s="76" t="s">
        <v>9264</v>
      </c>
      <c r="I554" s="78">
        <v>60426.0</v>
      </c>
      <c r="J554" s="78">
        <v>41.6087989807</v>
      </c>
      <c r="K554" s="78">
        <v>-87.6738967896</v>
      </c>
      <c r="L554" s="76" t="s">
        <v>7884</v>
      </c>
      <c r="M554" s="76" t="s">
        <v>7885</v>
      </c>
      <c r="N554" s="76" t="s">
        <v>7885</v>
      </c>
      <c r="O554" s="76" t="s">
        <v>7886</v>
      </c>
    </row>
    <row r="555">
      <c r="A555" s="76" t="s">
        <v>3691</v>
      </c>
      <c r="B555" s="76" t="s">
        <v>3691</v>
      </c>
      <c r="C555" s="76" t="s">
        <v>7861</v>
      </c>
      <c r="D555" s="76" t="s">
        <v>7862</v>
      </c>
      <c r="E555" s="76" t="s">
        <v>7863</v>
      </c>
      <c r="F555" s="76" t="s">
        <v>291</v>
      </c>
      <c r="G555" s="76" t="s">
        <v>8037</v>
      </c>
      <c r="H555" s="76" t="s">
        <v>9194</v>
      </c>
      <c r="I555" s="78">
        <v>98208.0</v>
      </c>
      <c r="J555" s="78">
        <v>47.9015007019</v>
      </c>
      <c r="K555" s="78">
        <v>-122.184402466</v>
      </c>
      <c r="L555" s="76" t="s">
        <v>7945</v>
      </c>
      <c r="M555" s="76" t="s">
        <v>8655</v>
      </c>
      <c r="N555" s="76" t="s">
        <v>8655</v>
      </c>
      <c r="O555" s="76" t="s">
        <v>8271</v>
      </c>
    </row>
    <row r="556">
      <c r="A556" s="76" t="s">
        <v>4942</v>
      </c>
      <c r="B556" s="77" t="s">
        <v>9265</v>
      </c>
      <c r="C556" s="76" t="s">
        <v>7861</v>
      </c>
      <c r="D556" s="76" t="s">
        <v>7862</v>
      </c>
      <c r="E556" s="76" t="s">
        <v>7863</v>
      </c>
      <c r="F556" s="76" t="s">
        <v>576</v>
      </c>
      <c r="G556" s="76" t="s">
        <v>575</v>
      </c>
      <c r="H556" s="76" t="s">
        <v>575</v>
      </c>
      <c r="I556" s="78">
        <v>10044.0</v>
      </c>
      <c r="J556" s="78">
        <v>40.7625007629</v>
      </c>
      <c r="K556" s="78">
        <v>-73.950302124</v>
      </c>
      <c r="L556" s="76" t="s">
        <v>7866</v>
      </c>
      <c r="M556" s="76" t="s">
        <v>7867</v>
      </c>
      <c r="N556" s="76" t="s">
        <v>7867</v>
      </c>
      <c r="O556" s="76" t="s">
        <v>7868</v>
      </c>
    </row>
    <row r="557">
      <c r="A557" s="76" t="s">
        <v>4955</v>
      </c>
      <c r="B557" s="77" t="s">
        <v>9266</v>
      </c>
      <c r="C557" s="76" t="s">
        <v>7861</v>
      </c>
      <c r="D557" s="76" t="s">
        <v>7862</v>
      </c>
      <c r="E557" s="76" t="s">
        <v>7863</v>
      </c>
      <c r="F557" s="76" t="s">
        <v>1190</v>
      </c>
      <c r="G557" s="76" t="s">
        <v>8819</v>
      </c>
      <c r="H557" s="76" t="s">
        <v>9267</v>
      </c>
      <c r="I557" s="78">
        <v>46392.0</v>
      </c>
      <c r="J557" s="78">
        <v>41.175201416</v>
      </c>
      <c r="K557" s="78">
        <v>-87.0456008911</v>
      </c>
      <c r="L557" s="76" t="s">
        <v>7884</v>
      </c>
      <c r="M557" s="76" t="s">
        <v>7891</v>
      </c>
      <c r="N557" s="76" t="s">
        <v>7891</v>
      </c>
      <c r="O557" s="76" t="s">
        <v>7892</v>
      </c>
    </row>
    <row r="558">
      <c r="A558" s="76" t="s">
        <v>4964</v>
      </c>
      <c r="B558" s="77" t="s">
        <v>9268</v>
      </c>
      <c r="C558" s="76" t="s">
        <v>7861</v>
      </c>
      <c r="D558" s="76" t="s">
        <v>7862</v>
      </c>
      <c r="E558" s="76" t="s">
        <v>7863</v>
      </c>
      <c r="F558" s="76" t="s">
        <v>369</v>
      </c>
      <c r="G558" s="76" t="s">
        <v>7889</v>
      </c>
      <c r="H558" s="76" t="s">
        <v>9269</v>
      </c>
      <c r="I558" s="78">
        <v>60008.0</v>
      </c>
      <c r="J558" s="78">
        <v>42.0677986145</v>
      </c>
      <c r="K558" s="78">
        <v>-88.0185012817</v>
      </c>
      <c r="L558" s="76" t="s">
        <v>7884</v>
      </c>
      <c r="M558" s="76" t="s">
        <v>7891</v>
      </c>
      <c r="N558" s="76" t="s">
        <v>7891</v>
      </c>
      <c r="O558" s="76" t="s">
        <v>7892</v>
      </c>
    </row>
    <row r="559">
      <c r="A559" s="76" t="s">
        <v>4969</v>
      </c>
      <c r="B559" s="77" t="s">
        <v>9270</v>
      </c>
      <c r="C559" s="76" t="s">
        <v>7861</v>
      </c>
      <c r="D559" s="76" t="s">
        <v>7862</v>
      </c>
      <c r="E559" s="76" t="s">
        <v>7863</v>
      </c>
      <c r="F559" s="76" t="s">
        <v>369</v>
      </c>
      <c r="G559" s="76" t="s">
        <v>7889</v>
      </c>
      <c r="H559" s="76" t="s">
        <v>9271</v>
      </c>
      <c r="I559" s="78">
        <v>60169.0</v>
      </c>
      <c r="J559" s="78">
        <v>42.0428009033</v>
      </c>
      <c r="K559" s="78">
        <v>-88.0798034668</v>
      </c>
      <c r="L559" s="76" t="s">
        <v>7884</v>
      </c>
      <c r="M559" s="76" t="s">
        <v>7891</v>
      </c>
      <c r="N559" s="76" t="s">
        <v>7891</v>
      </c>
      <c r="O559" s="76" t="s">
        <v>7892</v>
      </c>
    </row>
    <row r="560">
      <c r="A560" s="76" t="s">
        <v>4976</v>
      </c>
      <c r="B560" s="77" t="s">
        <v>9272</v>
      </c>
      <c r="C560" s="76" t="s">
        <v>7861</v>
      </c>
      <c r="D560" s="76" t="s">
        <v>7862</v>
      </c>
      <c r="E560" s="76" t="s">
        <v>7863</v>
      </c>
      <c r="F560" s="76" t="s">
        <v>843</v>
      </c>
      <c r="G560" s="76" t="s">
        <v>8045</v>
      </c>
      <c r="H560" s="76" t="s">
        <v>8177</v>
      </c>
      <c r="I560" s="78">
        <v>80203.0</v>
      </c>
      <c r="J560" s="78">
        <v>39.7319984436</v>
      </c>
      <c r="K560" s="78">
        <v>-104.983901978</v>
      </c>
      <c r="L560" s="76" t="s">
        <v>8047</v>
      </c>
      <c r="M560" s="76" t="s">
        <v>8010</v>
      </c>
      <c r="N560" s="76" t="s">
        <v>8010</v>
      </c>
      <c r="O560" s="76" t="s">
        <v>8011</v>
      </c>
    </row>
    <row r="561">
      <c r="A561" s="76" t="s">
        <v>4987</v>
      </c>
      <c r="B561" s="76" t="s">
        <v>4987</v>
      </c>
      <c r="C561" s="76" t="s">
        <v>7861</v>
      </c>
      <c r="D561" s="76" t="s">
        <v>7862</v>
      </c>
      <c r="E561" s="76" t="s">
        <v>7863</v>
      </c>
      <c r="F561" s="76" t="s">
        <v>330</v>
      </c>
      <c r="G561" s="76" t="s">
        <v>8050</v>
      </c>
      <c r="H561" s="76" t="s">
        <v>9273</v>
      </c>
      <c r="I561" s="78">
        <v>15650.0</v>
      </c>
      <c r="J561" s="78">
        <v>40.2836990356</v>
      </c>
      <c r="K561" s="78">
        <v>-79.3821029663</v>
      </c>
      <c r="L561" s="76" t="s">
        <v>7866</v>
      </c>
      <c r="M561" s="76" t="s">
        <v>9274</v>
      </c>
      <c r="N561" s="76" t="s">
        <v>9274</v>
      </c>
      <c r="O561" s="76" t="s">
        <v>9275</v>
      </c>
    </row>
    <row r="562">
      <c r="A562" s="76" t="s">
        <v>4995</v>
      </c>
      <c r="B562" s="77" t="s">
        <v>9276</v>
      </c>
      <c r="C562" s="76" t="s">
        <v>7861</v>
      </c>
      <c r="D562" s="76" t="s">
        <v>7862</v>
      </c>
      <c r="E562" s="76" t="s">
        <v>7863</v>
      </c>
      <c r="F562" s="76" t="s">
        <v>369</v>
      </c>
      <c r="G562" s="76" t="s">
        <v>7889</v>
      </c>
      <c r="H562" s="76" t="s">
        <v>9277</v>
      </c>
      <c r="I562" s="78">
        <v>60189.0</v>
      </c>
      <c r="J562" s="78">
        <v>41.8661003113</v>
      </c>
      <c r="K562" s="78">
        <v>-88.1070022583</v>
      </c>
      <c r="L562" s="76" t="s">
        <v>7884</v>
      </c>
      <c r="M562" s="76" t="s">
        <v>7891</v>
      </c>
      <c r="N562" s="76" t="s">
        <v>7891</v>
      </c>
      <c r="O562" s="76" t="s">
        <v>7892</v>
      </c>
    </row>
    <row r="563">
      <c r="A563" s="76" t="s">
        <v>5003</v>
      </c>
      <c r="B563" s="77" t="s">
        <v>9278</v>
      </c>
      <c r="C563" s="76" t="s">
        <v>7954</v>
      </c>
      <c r="D563" s="76" t="s">
        <v>9201</v>
      </c>
      <c r="E563" s="76" t="s">
        <v>9202</v>
      </c>
      <c r="F563" s="76" t="s">
        <v>9279</v>
      </c>
      <c r="G563" s="76" t="s">
        <v>9280</v>
      </c>
      <c r="H563" s="76" t="s">
        <v>9281</v>
      </c>
      <c r="I563" s="78">
        <v>91600.0</v>
      </c>
      <c r="J563" s="78">
        <v>48.6767997742</v>
      </c>
      <c r="K563" s="78">
        <v>2.34840011597</v>
      </c>
      <c r="L563" s="76" t="s">
        <v>9205</v>
      </c>
      <c r="M563" s="76" t="s">
        <v>9217</v>
      </c>
      <c r="N563" s="76" t="s">
        <v>9217</v>
      </c>
      <c r="O563" s="79"/>
    </row>
    <row r="564">
      <c r="A564" s="76" t="s">
        <v>1185</v>
      </c>
      <c r="B564" s="77" t="s">
        <v>9282</v>
      </c>
      <c r="C564" s="76" t="s">
        <v>7861</v>
      </c>
      <c r="D564" s="76" t="s">
        <v>7862</v>
      </c>
      <c r="E564" s="76" t="s">
        <v>7863</v>
      </c>
      <c r="F564" s="76" t="s">
        <v>1190</v>
      </c>
      <c r="G564" s="76" t="s">
        <v>8819</v>
      </c>
      <c r="H564" s="76" t="s">
        <v>9283</v>
      </c>
      <c r="I564" s="78">
        <v>47711.0</v>
      </c>
      <c r="J564" s="78">
        <v>38.0280990601</v>
      </c>
      <c r="K564" s="78">
        <v>-87.5119018555</v>
      </c>
      <c r="L564" s="76" t="s">
        <v>7884</v>
      </c>
      <c r="M564" s="76" t="s">
        <v>8264</v>
      </c>
      <c r="N564" s="76" t="s">
        <v>8264</v>
      </c>
      <c r="O564" s="76" t="s">
        <v>8265</v>
      </c>
    </row>
    <row r="565">
      <c r="A565" s="76" t="s">
        <v>1871</v>
      </c>
      <c r="B565" s="77" t="s">
        <v>9284</v>
      </c>
      <c r="C565" s="76" t="s">
        <v>7861</v>
      </c>
      <c r="D565" s="76" t="s">
        <v>7862</v>
      </c>
      <c r="E565" s="76" t="s">
        <v>7863</v>
      </c>
      <c r="F565" s="76" t="s">
        <v>1190</v>
      </c>
      <c r="G565" s="76" t="s">
        <v>8819</v>
      </c>
      <c r="H565" s="76" t="s">
        <v>8834</v>
      </c>
      <c r="I565" s="78">
        <v>46220.0</v>
      </c>
      <c r="J565" s="78">
        <v>39.868598938</v>
      </c>
      <c r="K565" s="78">
        <v>-86.1003036499</v>
      </c>
      <c r="L565" s="76" t="s">
        <v>8835</v>
      </c>
      <c r="M565" s="76" t="s">
        <v>7880</v>
      </c>
      <c r="N565" s="76" t="s">
        <v>7880</v>
      </c>
      <c r="O565" s="76" t="s">
        <v>8686</v>
      </c>
    </row>
    <row r="566">
      <c r="A566" s="76" t="s">
        <v>1889</v>
      </c>
      <c r="B566" s="77" t="s">
        <v>9285</v>
      </c>
      <c r="C566" s="76" t="s">
        <v>7861</v>
      </c>
      <c r="D566" s="76" t="s">
        <v>7862</v>
      </c>
      <c r="E566" s="76" t="s">
        <v>7863</v>
      </c>
      <c r="F566" s="76" t="s">
        <v>319</v>
      </c>
      <c r="G566" s="76" t="s">
        <v>7943</v>
      </c>
      <c r="H566" s="76" t="s">
        <v>3077</v>
      </c>
      <c r="I566" s="78">
        <v>94107.0</v>
      </c>
      <c r="J566" s="78">
        <v>37.7696990967</v>
      </c>
      <c r="K566" s="78">
        <v>-122.393302917</v>
      </c>
      <c r="L566" s="76" t="s">
        <v>7945</v>
      </c>
      <c r="M566" s="76" t="s">
        <v>8430</v>
      </c>
      <c r="N566" s="76" t="s">
        <v>8430</v>
      </c>
      <c r="O566" s="76" t="s">
        <v>7895</v>
      </c>
    </row>
    <row r="567">
      <c r="A567" s="76" t="s">
        <v>1988</v>
      </c>
      <c r="B567" s="77" t="s">
        <v>9286</v>
      </c>
      <c r="C567" s="76" t="s">
        <v>7861</v>
      </c>
      <c r="D567" s="76" t="s">
        <v>7862</v>
      </c>
      <c r="E567" s="76" t="s">
        <v>7863</v>
      </c>
      <c r="F567" s="76" t="s">
        <v>576</v>
      </c>
      <c r="G567" s="76" t="s">
        <v>575</v>
      </c>
      <c r="H567" s="76" t="s">
        <v>9287</v>
      </c>
      <c r="I567" s="78">
        <v>12054.0</v>
      </c>
      <c r="J567" s="78">
        <v>42.6096992493</v>
      </c>
      <c r="K567" s="78">
        <v>-73.8678970337</v>
      </c>
      <c r="L567" s="76" t="s">
        <v>7866</v>
      </c>
      <c r="M567" s="76" t="s">
        <v>7880</v>
      </c>
      <c r="N567" s="76" t="s">
        <v>7880</v>
      </c>
      <c r="O567" s="76" t="s">
        <v>7904</v>
      </c>
    </row>
    <row r="568">
      <c r="A568" s="76" t="s">
        <v>3567</v>
      </c>
      <c r="B568" s="77" t="s">
        <v>9288</v>
      </c>
      <c r="C568" s="76" t="s">
        <v>7861</v>
      </c>
      <c r="D568" s="76" t="s">
        <v>7862</v>
      </c>
      <c r="E568" s="76" t="s">
        <v>7863</v>
      </c>
      <c r="F568" s="76" t="s">
        <v>319</v>
      </c>
      <c r="G568" s="76" t="s">
        <v>7943</v>
      </c>
      <c r="H568" s="76" t="s">
        <v>9289</v>
      </c>
      <c r="I568" s="78">
        <v>92028.0</v>
      </c>
      <c r="J568" s="78">
        <v>33.3988990784</v>
      </c>
      <c r="K568" s="78">
        <v>-117.295700073</v>
      </c>
      <c r="L568" s="76" t="s">
        <v>7945</v>
      </c>
      <c r="M568" s="76" t="s">
        <v>7880</v>
      </c>
      <c r="N568" s="76" t="s">
        <v>7880</v>
      </c>
      <c r="O568" s="76" t="s">
        <v>7946</v>
      </c>
    </row>
    <row r="569">
      <c r="A569" s="76" t="s">
        <v>5049</v>
      </c>
      <c r="B569" s="77" t="s">
        <v>9290</v>
      </c>
      <c r="C569" s="76" t="s">
        <v>7861</v>
      </c>
      <c r="D569" s="76" t="s">
        <v>7862</v>
      </c>
      <c r="E569" s="76" t="s">
        <v>7863</v>
      </c>
      <c r="F569" s="76" t="s">
        <v>3668</v>
      </c>
      <c r="G569" s="76" t="s">
        <v>8278</v>
      </c>
      <c r="H569" s="76" t="s">
        <v>9291</v>
      </c>
      <c r="I569" s="78">
        <v>84081.0</v>
      </c>
      <c r="J569" s="78">
        <v>40.6096992493</v>
      </c>
      <c r="K569" s="78">
        <v>-111.939102173</v>
      </c>
      <c r="L569" s="76" t="s">
        <v>8047</v>
      </c>
      <c r="M569" s="76" t="s">
        <v>7891</v>
      </c>
      <c r="N569" s="76" t="s">
        <v>7891</v>
      </c>
      <c r="O569" s="76" t="s">
        <v>7892</v>
      </c>
    </row>
    <row r="570">
      <c r="A570" s="76" t="s">
        <v>5058</v>
      </c>
      <c r="B570" s="76" t="s">
        <v>5058</v>
      </c>
      <c r="C570" s="76" t="s">
        <v>7861</v>
      </c>
      <c r="D570" s="76" t="s">
        <v>7862</v>
      </c>
      <c r="E570" s="76" t="s">
        <v>7863</v>
      </c>
      <c r="F570" s="76" t="s">
        <v>667</v>
      </c>
      <c r="G570" s="76" t="s">
        <v>7883</v>
      </c>
      <c r="H570" s="76" t="s">
        <v>4728</v>
      </c>
      <c r="I570" s="78">
        <v>75207.0</v>
      </c>
      <c r="J570" s="78">
        <v>32.7825012207</v>
      </c>
      <c r="K570" s="78">
        <v>-96.8207015991</v>
      </c>
      <c r="L570" s="76" t="s">
        <v>7884</v>
      </c>
      <c r="M570" s="76" t="s">
        <v>9292</v>
      </c>
      <c r="N570" s="76" t="s">
        <v>9292</v>
      </c>
      <c r="O570" s="76" t="s">
        <v>9293</v>
      </c>
    </row>
    <row r="571">
      <c r="A571" s="76" t="s">
        <v>5072</v>
      </c>
      <c r="B571" s="77" t="s">
        <v>9294</v>
      </c>
      <c r="C571" s="76" t="s">
        <v>7861</v>
      </c>
      <c r="D571" s="76" t="s">
        <v>7862</v>
      </c>
      <c r="E571" s="76" t="s">
        <v>7863</v>
      </c>
      <c r="F571" s="76" t="s">
        <v>1190</v>
      </c>
      <c r="G571" s="76" t="s">
        <v>8819</v>
      </c>
      <c r="H571" s="76" t="s">
        <v>9295</v>
      </c>
      <c r="I571" s="78">
        <v>46375.0</v>
      </c>
      <c r="J571" s="78">
        <v>41.4880981445</v>
      </c>
      <c r="K571" s="78">
        <v>-87.4423980713</v>
      </c>
      <c r="L571" s="76" t="s">
        <v>7884</v>
      </c>
      <c r="M571" s="76" t="s">
        <v>7891</v>
      </c>
      <c r="N571" s="76" t="s">
        <v>7891</v>
      </c>
      <c r="O571" s="76" t="s">
        <v>7892</v>
      </c>
    </row>
    <row r="572">
      <c r="A572" s="76" t="s">
        <v>5085</v>
      </c>
      <c r="B572" s="77" t="s">
        <v>9296</v>
      </c>
      <c r="C572" s="76" t="s">
        <v>7861</v>
      </c>
      <c r="D572" s="76" t="s">
        <v>7862</v>
      </c>
      <c r="E572" s="76" t="s">
        <v>7863</v>
      </c>
      <c r="F572" s="76" t="s">
        <v>1190</v>
      </c>
      <c r="G572" s="76" t="s">
        <v>8819</v>
      </c>
      <c r="H572" s="76" t="s">
        <v>9297</v>
      </c>
      <c r="I572" s="78">
        <v>46350.0</v>
      </c>
      <c r="J572" s="78">
        <v>41.6206016541</v>
      </c>
      <c r="K572" s="78">
        <v>-86.7341003418</v>
      </c>
      <c r="L572" s="76" t="s">
        <v>7884</v>
      </c>
      <c r="M572" s="76" t="s">
        <v>7891</v>
      </c>
      <c r="N572" s="76" t="s">
        <v>7891</v>
      </c>
      <c r="O572" s="76" t="s">
        <v>7892</v>
      </c>
    </row>
    <row r="573">
      <c r="A573" s="76" t="s">
        <v>5096</v>
      </c>
      <c r="B573" s="77" t="s">
        <v>9298</v>
      </c>
      <c r="C573" s="76" t="s">
        <v>7861</v>
      </c>
      <c r="D573" s="76" t="s">
        <v>7862</v>
      </c>
      <c r="E573" s="76" t="s">
        <v>7863</v>
      </c>
      <c r="F573" s="76" t="s">
        <v>695</v>
      </c>
      <c r="G573" s="76" t="s">
        <v>8067</v>
      </c>
      <c r="H573" s="76" t="s">
        <v>9299</v>
      </c>
      <c r="I573" s="78">
        <v>7039.0</v>
      </c>
      <c r="J573" s="78">
        <v>40.7871017456</v>
      </c>
      <c r="K573" s="78">
        <v>-74.3291015625</v>
      </c>
      <c r="L573" s="76" t="s">
        <v>7866</v>
      </c>
      <c r="M573" s="76" t="s">
        <v>7867</v>
      </c>
      <c r="N573" s="76" t="s">
        <v>7867</v>
      </c>
      <c r="O573" s="76" t="s">
        <v>7868</v>
      </c>
    </row>
    <row r="574">
      <c r="A574" s="76" t="s">
        <v>476</v>
      </c>
      <c r="B574" s="77" t="s">
        <v>9300</v>
      </c>
      <c r="C574" s="76" t="s">
        <v>7861</v>
      </c>
      <c r="D574" s="76" t="s">
        <v>7862</v>
      </c>
      <c r="E574" s="76" t="s">
        <v>7863</v>
      </c>
      <c r="F574" s="76" t="s">
        <v>330</v>
      </c>
      <c r="G574" s="76" t="s">
        <v>8050</v>
      </c>
      <c r="H574" s="76" t="s">
        <v>9301</v>
      </c>
      <c r="I574" s="78">
        <v>17112.0</v>
      </c>
      <c r="J574" s="78">
        <v>40.3776016235</v>
      </c>
      <c r="K574" s="78">
        <v>-76.7957000732</v>
      </c>
      <c r="L574" s="76" t="s">
        <v>7866</v>
      </c>
      <c r="M574" s="76" t="s">
        <v>7891</v>
      </c>
      <c r="N574" s="76" t="s">
        <v>7891</v>
      </c>
      <c r="O574" s="76" t="s">
        <v>7892</v>
      </c>
    </row>
    <row r="575">
      <c r="A575" s="76" t="s">
        <v>2206</v>
      </c>
      <c r="B575" s="76" t="s">
        <v>2206</v>
      </c>
      <c r="C575" s="76" t="s">
        <v>7861</v>
      </c>
      <c r="D575" s="76" t="s">
        <v>7862</v>
      </c>
      <c r="E575" s="76" t="s">
        <v>7863</v>
      </c>
      <c r="F575" s="76" t="s">
        <v>481</v>
      </c>
      <c r="G575" s="76" t="s">
        <v>8180</v>
      </c>
      <c r="H575" s="76" t="s">
        <v>8324</v>
      </c>
      <c r="I575" s="78">
        <v>66044.0</v>
      </c>
      <c r="J575" s="78">
        <v>39.0392990112</v>
      </c>
      <c r="K575" s="78">
        <v>-95.2087020874</v>
      </c>
      <c r="L575" s="76" t="s">
        <v>7884</v>
      </c>
      <c r="M575" s="76" t="s">
        <v>8857</v>
      </c>
      <c r="N575" s="76" t="s">
        <v>8857</v>
      </c>
      <c r="O575" s="76" t="s">
        <v>7886</v>
      </c>
    </row>
    <row r="576">
      <c r="A576" s="76" t="s">
        <v>2409</v>
      </c>
      <c r="B576" s="77" t="s">
        <v>9302</v>
      </c>
      <c r="C576" s="76" t="s">
        <v>7861</v>
      </c>
      <c r="D576" s="76" t="s">
        <v>7862</v>
      </c>
      <c r="E576" s="76" t="s">
        <v>7863</v>
      </c>
      <c r="F576" s="76" t="s">
        <v>481</v>
      </c>
      <c r="G576" s="76" t="s">
        <v>8180</v>
      </c>
      <c r="H576" s="76" t="s">
        <v>2414</v>
      </c>
      <c r="I576" s="78">
        <v>67235.0</v>
      </c>
      <c r="J576" s="78">
        <v>37.6870994568</v>
      </c>
      <c r="K576" s="78">
        <v>-97.4969024658</v>
      </c>
      <c r="L576" s="76" t="s">
        <v>7884</v>
      </c>
      <c r="M576" s="76" t="s">
        <v>7885</v>
      </c>
      <c r="N576" s="76" t="s">
        <v>7885</v>
      </c>
      <c r="O576" s="76" t="s">
        <v>7886</v>
      </c>
    </row>
    <row r="577">
      <c r="A577" s="76" t="s">
        <v>3238</v>
      </c>
      <c r="B577" s="77" t="s">
        <v>9303</v>
      </c>
      <c r="C577" s="76" t="s">
        <v>7861</v>
      </c>
      <c r="D577" s="76" t="s">
        <v>7862</v>
      </c>
      <c r="E577" s="76" t="s">
        <v>7863</v>
      </c>
      <c r="F577" s="76" t="s">
        <v>481</v>
      </c>
      <c r="G577" s="76" t="s">
        <v>8180</v>
      </c>
      <c r="H577" s="76" t="s">
        <v>9304</v>
      </c>
      <c r="I577" s="78">
        <v>67401.0</v>
      </c>
      <c r="J577" s="78">
        <v>38.8521995544</v>
      </c>
      <c r="K577" s="78">
        <v>-97.6141967773</v>
      </c>
      <c r="L577" s="76" t="s">
        <v>7884</v>
      </c>
      <c r="M577" s="76" t="s">
        <v>7940</v>
      </c>
      <c r="N577" s="76" t="s">
        <v>7940</v>
      </c>
      <c r="O577" s="76" t="s">
        <v>7941</v>
      </c>
    </row>
    <row r="578">
      <c r="A578" s="76" t="s">
        <v>5128</v>
      </c>
      <c r="B578" s="77" t="s">
        <v>9305</v>
      </c>
      <c r="C578" s="76" t="s">
        <v>7861</v>
      </c>
      <c r="D578" s="76" t="s">
        <v>7862</v>
      </c>
      <c r="E578" s="76" t="s">
        <v>7863</v>
      </c>
      <c r="F578" s="76" t="s">
        <v>481</v>
      </c>
      <c r="G578" s="76" t="s">
        <v>8180</v>
      </c>
      <c r="H578" s="76" t="s">
        <v>2414</v>
      </c>
      <c r="I578" s="78">
        <v>67208.0</v>
      </c>
      <c r="J578" s="78">
        <v>37.7067985535</v>
      </c>
      <c r="K578" s="78">
        <v>-97.2787017822</v>
      </c>
      <c r="L578" s="76" t="s">
        <v>7884</v>
      </c>
      <c r="M578" s="76" t="s">
        <v>9306</v>
      </c>
      <c r="N578" s="76" t="s">
        <v>9306</v>
      </c>
      <c r="O578" s="76" t="s">
        <v>9307</v>
      </c>
    </row>
    <row r="579">
      <c r="A579" s="76" t="s">
        <v>5142</v>
      </c>
      <c r="B579" s="77" t="s">
        <v>9308</v>
      </c>
      <c r="C579" s="76" t="s">
        <v>7861</v>
      </c>
      <c r="D579" s="76" t="s">
        <v>7862</v>
      </c>
      <c r="E579" s="76" t="s">
        <v>7863</v>
      </c>
      <c r="F579" s="76" t="s">
        <v>369</v>
      </c>
      <c r="G579" s="76" t="s">
        <v>7889</v>
      </c>
      <c r="H579" s="76" t="s">
        <v>9309</v>
      </c>
      <c r="I579" s="78">
        <v>62002.0</v>
      </c>
      <c r="J579" s="78">
        <v>38.9454994202</v>
      </c>
      <c r="K579" s="78">
        <v>-90.1281967163</v>
      </c>
      <c r="L579" s="76" t="s">
        <v>7884</v>
      </c>
      <c r="M579" s="76" t="s">
        <v>8124</v>
      </c>
      <c r="N579" s="76" t="s">
        <v>8124</v>
      </c>
      <c r="O579" s="76" t="s">
        <v>8125</v>
      </c>
    </row>
    <row r="580">
      <c r="A580" s="76" t="s">
        <v>5154</v>
      </c>
      <c r="B580" s="76" t="s">
        <v>5154</v>
      </c>
      <c r="C580" s="76" t="s">
        <v>8181</v>
      </c>
      <c r="D580" s="76" t="s">
        <v>8358</v>
      </c>
      <c r="E580" s="76" t="s">
        <v>8359</v>
      </c>
      <c r="F580" s="78">
        <v>110.0</v>
      </c>
      <c r="G580" s="76" t="s">
        <v>8360</v>
      </c>
      <c r="H580" s="76" t="s">
        <v>8361</v>
      </c>
      <c r="I580" s="79"/>
      <c r="J580" s="78">
        <v>-1.28330004215</v>
      </c>
      <c r="K580" s="78">
        <v>36.8166999817</v>
      </c>
      <c r="L580" s="76" t="s">
        <v>8362</v>
      </c>
      <c r="M580" s="76" t="s">
        <v>9310</v>
      </c>
      <c r="N580" s="76" t="s">
        <v>9310</v>
      </c>
      <c r="O580" s="76" t="s">
        <v>9311</v>
      </c>
    </row>
    <row r="581">
      <c r="A581" s="76" t="s">
        <v>5163</v>
      </c>
      <c r="B581" s="77" t="s">
        <v>9312</v>
      </c>
      <c r="C581" s="76" t="s">
        <v>7861</v>
      </c>
      <c r="D581" s="76" t="s">
        <v>7862</v>
      </c>
      <c r="E581" s="76" t="s">
        <v>7863</v>
      </c>
      <c r="F581" s="76" t="s">
        <v>481</v>
      </c>
      <c r="G581" s="76" t="s">
        <v>8180</v>
      </c>
      <c r="H581" s="76" t="s">
        <v>9313</v>
      </c>
      <c r="I581" s="78">
        <v>66223.0</v>
      </c>
      <c r="J581" s="78">
        <v>38.856098175</v>
      </c>
      <c r="K581" s="78">
        <v>-94.6679000854</v>
      </c>
      <c r="L581" s="76" t="s">
        <v>7884</v>
      </c>
      <c r="M581" s="76" t="s">
        <v>7885</v>
      </c>
      <c r="N581" s="76" t="s">
        <v>7885</v>
      </c>
      <c r="O581" s="76" t="s">
        <v>7886</v>
      </c>
    </row>
    <row r="582">
      <c r="A582" s="76" t="s">
        <v>5173</v>
      </c>
      <c r="B582" s="77" t="s">
        <v>9314</v>
      </c>
      <c r="C582" s="76" t="s">
        <v>7861</v>
      </c>
      <c r="D582" s="76" t="s">
        <v>7862</v>
      </c>
      <c r="E582" s="76" t="s">
        <v>7863</v>
      </c>
      <c r="F582" s="76" t="s">
        <v>481</v>
      </c>
      <c r="G582" s="76" t="s">
        <v>8180</v>
      </c>
      <c r="H582" s="76" t="s">
        <v>9315</v>
      </c>
      <c r="I582" s="78">
        <v>67060.0</v>
      </c>
      <c r="J582" s="78">
        <v>37.5433006287</v>
      </c>
      <c r="K582" s="78">
        <v>-97.3656997681</v>
      </c>
      <c r="L582" s="76" t="s">
        <v>7884</v>
      </c>
      <c r="M582" s="76" t="s">
        <v>7885</v>
      </c>
      <c r="N582" s="76" t="s">
        <v>7885</v>
      </c>
      <c r="O582" s="76" t="s">
        <v>7886</v>
      </c>
    </row>
    <row r="583">
      <c r="A583" s="76" t="s">
        <v>817</v>
      </c>
      <c r="B583" s="77" t="s">
        <v>9316</v>
      </c>
      <c r="C583" s="76" t="s">
        <v>7861</v>
      </c>
      <c r="D583" s="76" t="s">
        <v>7862</v>
      </c>
      <c r="E583" s="76" t="s">
        <v>7863</v>
      </c>
      <c r="F583" s="76" t="s">
        <v>319</v>
      </c>
      <c r="G583" s="76" t="s">
        <v>7943</v>
      </c>
      <c r="H583" s="76" t="s">
        <v>9317</v>
      </c>
      <c r="I583" s="78">
        <v>95670.0</v>
      </c>
      <c r="J583" s="78">
        <v>38.6026992798</v>
      </c>
      <c r="K583" s="78">
        <v>-121.268699646</v>
      </c>
      <c r="L583" s="76" t="s">
        <v>7945</v>
      </c>
      <c r="M583" s="76" t="s">
        <v>7885</v>
      </c>
      <c r="N583" s="76" t="s">
        <v>7885</v>
      </c>
      <c r="O583" s="76" t="s">
        <v>7886</v>
      </c>
    </row>
    <row r="584">
      <c r="A584" s="76" t="s">
        <v>1996</v>
      </c>
      <c r="B584" s="77" t="s">
        <v>9318</v>
      </c>
      <c r="C584" s="76" t="s">
        <v>7861</v>
      </c>
      <c r="D584" s="76" t="s">
        <v>7862</v>
      </c>
      <c r="E584" s="76" t="s">
        <v>7863</v>
      </c>
      <c r="F584" s="76" t="s">
        <v>1190</v>
      </c>
      <c r="G584" s="76" t="s">
        <v>8819</v>
      </c>
      <c r="H584" s="76" t="s">
        <v>9319</v>
      </c>
      <c r="I584" s="78">
        <v>47130.0</v>
      </c>
      <c r="J584" s="78">
        <v>38.3283004761</v>
      </c>
      <c r="K584" s="78">
        <v>-85.6957015991</v>
      </c>
      <c r="L584" s="76" t="s">
        <v>9320</v>
      </c>
      <c r="M584" s="76" t="s">
        <v>7880</v>
      </c>
      <c r="N584" s="76" t="s">
        <v>7880</v>
      </c>
      <c r="O584" s="76" t="s">
        <v>7909</v>
      </c>
    </row>
    <row r="585">
      <c r="A585" s="76" t="s">
        <v>2091</v>
      </c>
      <c r="B585" s="77" t="s">
        <v>9321</v>
      </c>
      <c r="C585" s="76" t="s">
        <v>7861</v>
      </c>
      <c r="D585" s="76" t="s">
        <v>7862</v>
      </c>
      <c r="E585" s="76" t="s">
        <v>7863</v>
      </c>
      <c r="F585" s="76" t="s">
        <v>822</v>
      </c>
      <c r="G585" s="76" t="s">
        <v>9322</v>
      </c>
      <c r="H585" s="76" t="s">
        <v>821</v>
      </c>
      <c r="I585" s="78">
        <v>40241.0</v>
      </c>
      <c r="J585" s="78">
        <v>38.3036003113</v>
      </c>
      <c r="K585" s="78">
        <v>-85.5786972046</v>
      </c>
      <c r="L585" s="76" t="s">
        <v>9320</v>
      </c>
      <c r="M585" s="76" t="s">
        <v>7885</v>
      </c>
      <c r="N585" s="76" t="s">
        <v>7885</v>
      </c>
      <c r="O585" s="76" t="s">
        <v>7886</v>
      </c>
    </row>
    <row r="586">
      <c r="A586" s="76" t="s">
        <v>2430</v>
      </c>
      <c r="B586" s="77" t="s">
        <v>9323</v>
      </c>
      <c r="C586" s="76" t="s">
        <v>7861</v>
      </c>
      <c r="D586" s="76" t="s">
        <v>7862</v>
      </c>
      <c r="E586" s="76" t="s">
        <v>7863</v>
      </c>
      <c r="F586" s="76" t="s">
        <v>822</v>
      </c>
      <c r="G586" s="76" t="s">
        <v>9322</v>
      </c>
      <c r="H586" s="76" t="s">
        <v>9324</v>
      </c>
      <c r="I586" s="78">
        <v>42701.0</v>
      </c>
      <c r="J586" s="78">
        <v>37.7153015137</v>
      </c>
      <c r="K586" s="78">
        <v>-85.8564987183</v>
      </c>
      <c r="L586" s="76" t="s">
        <v>7866</v>
      </c>
      <c r="M586" s="76" t="s">
        <v>8589</v>
      </c>
      <c r="N586" s="76" t="s">
        <v>8589</v>
      </c>
      <c r="O586" s="76" t="s">
        <v>8590</v>
      </c>
    </row>
    <row r="587">
      <c r="A587" s="76" t="s">
        <v>5206</v>
      </c>
      <c r="B587" s="77" t="s">
        <v>9325</v>
      </c>
      <c r="C587" s="76" t="s">
        <v>7861</v>
      </c>
      <c r="D587" s="76" t="s">
        <v>7862</v>
      </c>
      <c r="E587" s="76" t="s">
        <v>7863</v>
      </c>
      <c r="F587" s="76" t="s">
        <v>822</v>
      </c>
      <c r="G587" s="76" t="s">
        <v>9322</v>
      </c>
      <c r="H587" s="76" t="s">
        <v>9326</v>
      </c>
      <c r="I587" s="78">
        <v>41560.0</v>
      </c>
      <c r="J587" s="78">
        <v>37.3996009827</v>
      </c>
      <c r="K587" s="78">
        <v>-82.5787963867</v>
      </c>
      <c r="L587" s="76" t="s">
        <v>7866</v>
      </c>
      <c r="M587" s="76" t="s">
        <v>9327</v>
      </c>
      <c r="N587" s="76" t="s">
        <v>9328</v>
      </c>
      <c r="O587" s="76" t="s">
        <v>9329</v>
      </c>
    </row>
    <row r="588">
      <c r="A588" s="76" t="s">
        <v>2509</v>
      </c>
      <c r="B588" s="77" t="s">
        <v>9330</v>
      </c>
      <c r="C588" s="76" t="s">
        <v>8343</v>
      </c>
      <c r="D588" s="76" t="s">
        <v>8344</v>
      </c>
      <c r="E588" s="76" t="s">
        <v>8345</v>
      </c>
      <c r="F588" s="76" t="s">
        <v>8346</v>
      </c>
      <c r="G588" s="76" t="s">
        <v>8347</v>
      </c>
      <c r="H588" s="76" t="s">
        <v>9331</v>
      </c>
      <c r="I588" s="78">
        <v>3056.0</v>
      </c>
      <c r="J588" s="78">
        <v>-37.7667007446</v>
      </c>
      <c r="K588" s="78">
        <v>144.966705322</v>
      </c>
      <c r="L588" s="76" t="s">
        <v>8349</v>
      </c>
      <c r="M588" s="76" t="s">
        <v>9332</v>
      </c>
      <c r="N588" s="76" t="s">
        <v>9332</v>
      </c>
      <c r="O588" s="76" t="s">
        <v>9333</v>
      </c>
    </row>
    <row r="589">
      <c r="A589" s="76" t="s">
        <v>3085</v>
      </c>
      <c r="B589" s="77" t="s">
        <v>9334</v>
      </c>
      <c r="C589" s="76" t="s">
        <v>7861</v>
      </c>
      <c r="D589" s="76" t="s">
        <v>7862</v>
      </c>
      <c r="E589" s="76" t="s">
        <v>7863</v>
      </c>
      <c r="F589" s="76" t="s">
        <v>2514</v>
      </c>
      <c r="G589" s="76" t="s">
        <v>8595</v>
      </c>
      <c r="H589" s="76" t="s">
        <v>9335</v>
      </c>
      <c r="I589" s="78">
        <v>70123.0</v>
      </c>
      <c r="J589" s="78">
        <v>29.9505004883</v>
      </c>
      <c r="K589" s="78">
        <v>-90.2057037354</v>
      </c>
      <c r="L589" s="76" t="s">
        <v>7884</v>
      </c>
      <c r="M589" s="76" t="s">
        <v>7940</v>
      </c>
      <c r="N589" s="76" t="s">
        <v>7940</v>
      </c>
      <c r="O589" s="76" t="s">
        <v>7941</v>
      </c>
    </row>
    <row r="590">
      <c r="A590" s="76" t="s">
        <v>5236</v>
      </c>
      <c r="B590" s="77" t="s">
        <v>9336</v>
      </c>
      <c r="C590" s="76" t="s">
        <v>7861</v>
      </c>
      <c r="D590" s="76" t="s">
        <v>7862</v>
      </c>
      <c r="E590" s="76" t="s">
        <v>7863</v>
      </c>
      <c r="F590" s="76" t="s">
        <v>727</v>
      </c>
      <c r="G590" s="76" t="s">
        <v>7996</v>
      </c>
      <c r="H590" s="76" t="s">
        <v>4614</v>
      </c>
      <c r="I590" s="78">
        <v>97212.0</v>
      </c>
      <c r="J590" s="78">
        <v>45.5442008972</v>
      </c>
      <c r="K590" s="78">
        <v>-122.643096924</v>
      </c>
      <c r="L590" s="76" t="s">
        <v>7945</v>
      </c>
      <c r="M590" s="76" t="s">
        <v>7891</v>
      </c>
      <c r="N590" s="76" t="s">
        <v>7891</v>
      </c>
      <c r="O590" s="76" t="s">
        <v>7892</v>
      </c>
    </row>
    <row r="591">
      <c r="A591" s="76" t="s">
        <v>407</v>
      </c>
      <c r="B591" s="77" t="s">
        <v>9337</v>
      </c>
      <c r="C591" s="76" t="s">
        <v>7861</v>
      </c>
      <c r="D591" s="76" t="s">
        <v>7862</v>
      </c>
      <c r="E591" s="76" t="s">
        <v>7863</v>
      </c>
      <c r="F591" s="76" t="s">
        <v>2692</v>
      </c>
      <c r="G591" s="76" t="s">
        <v>8443</v>
      </c>
      <c r="H591" s="76" t="s">
        <v>9338</v>
      </c>
      <c r="I591" s="78">
        <v>85381.0</v>
      </c>
      <c r="J591" s="78">
        <v>33.6134986877</v>
      </c>
      <c r="K591" s="78">
        <v>-112.233398438</v>
      </c>
      <c r="L591" s="76" t="s">
        <v>8445</v>
      </c>
      <c r="M591" s="76" t="s">
        <v>7940</v>
      </c>
      <c r="N591" s="76" t="s">
        <v>7940</v>
      </c>
      <c r="O591" s="76" t="s">
        <v>7941</v>
      </c>
    </row>
    <row r="592">
      <c r="A592" s="76" t="s">
        <v>560</v>
      </c>
      <c r="B592" s="77" t="s">
        <v>9339</v>
      </c>
      <c r="C592" s="76" t="s">
        <v>7861</v>
      </c>
      <c r="D592" s="76" t="s">
        <v>7862</v>
      </c>
      <c r="E592" s="76" t="s">
        <v>7863</v>
      </c>
      <c r="F592" s="76" t="s">
        <v>412</v>
      </c>
      <c r="G592" s="76" t="s">
        <v>8259</v>
      </c>
      <c r="H592" s="76" t="s">
        <v>9340</v>
      </c>
      <c r="I592" s="78">
        <v>1520.0</v>
      </c>
      <c r="J592" s="78">
        <v>42.3386001587</v>
      </c>
      <c r="K592" s="78">
        <v>-71.8531036377</v>
      </c>
      <c r="L592" s="76" t="s">
        <v>7866</v>
      </c>
      <c r="M592" s="76" t="s">
        <v>8124</v>
      </c>
      <c r="N592" s="76" t="s">
        <v>8124</v>
      </c>
      <c r="O592" s="76" t="s">
        <v>8125</v>
      </c>
    </row>
    <row r="593">
      <c r="A593" s="76" t="s">
        <v>876</v>
      </c>
      <c r="B593" s="77" t="s">
        <v>9341</v>
      </c>
      <c r="C593" s="76" t="s">
        <v>7861</v>
      </c>
      <c r="D593" s="76" t="s">
        <v>7862</v>
      </c>
      <c r="E593" s="76" t="s">
        <v>7863</v>
      </c>
      <c r="F593" s="76" t="s">
        <v>412</v>
      </c>
      <c r="G593" s="76" t="s">
        <v>8259</v>
      </c>
      <c r="H593" s="76" t="s">
        <v>9342</v>
      </c>
      <c r="I593" s="78">
        <v>2467.0</v>
      </c>
      <c r="J593" s="78">
        <v>42.318901062</v>
      </c>
      <c r="K593" s="78">
        <v>-71.1503982544</v>
      </c>
      <c r="L593" s="76" t="s">
        <v>7866</v>
      </c>
      <c r="M593" s="76" t="s">
        <v>7891</v>
      </c>
      <c r="N593" s="76" t="s">
        <v>7891</v>
      </c>
      <c r="O593" s="76" t="s">
        <v>7892</v>
      </c>
    </row>
    <row r="594">
      <c r="A594" s="76" t="s">
        <v>896</v>
      </c>
      <c r="B594" s="77" t="s">
        <v>9343</v>
      </c>
      <c r="C594" s="76" t="s">
        <v>7861</v>
      </c>
      <c r="D594" s="76" t="s">
        <v>7862</v>
      </c>
      <c r="E594" s="76" t="s">
        <v>7863</v>
      </c>
      <c r="F594" s="76" t="s">
        <v>1630</v>
      </c>
      <c r="G594" s="76" t="s">
        <v>9344</v>
      </c>
      <c r="H594" s="76" t="s">
        <v>9345</v>
      </c>
      <c r="I594" s="78">
        <v>55304.0</v>
      </c>
      <c r="J594" s="78">
        <v>45.2573013306</v>
      </c>
      <c r="K594" s="78">
        <v>-93.2741012573</v>
      </c>
      <c r="L594" s="76" t="s">
        <v>7884</v>
      </c>
      <c r="M594" s="76" t="s">
        <v>7891</v>
      </c>
      <c r="N594" s="76" t="s">
        <v>7891</v>
      </c>
      <c r="O594" s="76" t="s">
        <v>7892</v>
      </c>
    </row>
    <row r="595">
      <c r="A595" s="76" t="s">
        <v>1019</v>
      </c>
      <c r="B595" s="77" t="s">
        <v>9346</v>
      </c>
      <c r="C595" s="76" t="s">
        <v>7861</v>
      </c>
      <c r="D595" s="76" t="s">
        <v>7862</v>
      </c>
      <c r="E595" s="76" t="s">
        <v>7863</v>
      </c>
      <c r="F595" s="76" t="s">
        <v>695</v>
      </c>
      <c r="G595" s="76" t="s">
        <v>8067</v>
      </c>
      <c r="H595" s="76" t="s">
        <v>9347</v>
      </c>
      <c r="I595" s="78">
        <v>7054.0</v>
      </c>
      <c r="J595" s="78">
        <v>40.8596992493</v>
      </c>
      <c r="K595" s="78">
        <v>-74.4026031494</v>
      </c>
      <c r="L595" s="76" t="s">
        <v>7866</v>
      </c>
      <c r="M595" s="76" t="s">
        <v>8130</v>
      </c>
      <c r="N595" s="76" t="s">
        <v>8130</v>
      </c>
      <c r="O595" s="76" t="s">
        <v>8131</v>
      </c>
    </row>
    <row r="596">
      <c r="A596" s="76" t="s">
        <v>1398</v>
      </c>
      <c r="B596" s="77" t="s">
        <v>9348</v>
      </c>
      <c r="C596" s="76" t="s">
        <v>7861</v>
      </c>
      <c r="D596" s="76" t="s">
        <v>7862</v>
      </c>
      <c r="E596" s="76" t="s">
        <v>7863</v>
      </c>
      <c r="F596" s="76" t="s">
        <v>576</v>
      </c>
      <c r="G596" s="76" t="s">
        <v>575</v>
      </c>
      <c r="H596" s="76" t="s">
        <v>575</v>
      </c>
      <c r="I596" s="78">
        <v>10033.0</v>
      </c>
      <c r="J596" s="78">
        <v>40.8503990173</v>
      </c>
      <c r="K596" s="78">
        <v>-73.9368972778</v>
      </c>
      <c r="L596" s="76" t="s">
        <v>7866</v>
      </c>
      <c r="M596" s="76" t="s">
        <v>7880</v>
      </c>
      <c r="N596" s="76" t="s">
        <v>7880</v>
      </c>
      <c r="O596" s="76" t="s">
        <v>7881</v>
      </c>
    </row>
    <row r="597">
      <c r="A597" s="76" t="s">
        <v>2952</v>
      </c>
      <c r="B597" s="77" t="s">
        <v>9349</v>
      </c>
      <c r="C597" s="76" t="s">
        <v>7861</v>
      </c>
      <c r="D597" s="76" t="s">
        <v>7862</v>
      </c>
      <c r="E597" s="76" t="s">
        <v>7863</v>
      </c>
      <c r="F597" s="76" t="s">
        <v>412</v>
      </c>
      <c r="G597" s="76" t="s">
        <v>8259</v>
      </c>
      <c r="H597" s="76" t="s">
        <v>9350</v>
      </c>
      <c r="I597" s="78">
        <v>1702.0</v>
      </c>
      <c r="J597" s="78">
        <v>42.2793006897</v>
      </c>
      <c r="K597" s="78">
        <v>-71.4161987305</v>
      </c>
      <c r="L597" s="76" t="s">
        <v>7866</v>
      </c>
      <c r="M597" s="76" t="s">
        <v>8300</v>
      </c>
      <c r="N597" s="76" t="s">
        <v>8300</v>
      </c>
      <c r="O597" s="76" t="s">
        <v>7868</v>
      </c>
    </row>
    <row r="598">
      <c r="A598" s="76" t="s">
        <v>4310</v>
      </c>
      <c r="B598" s="77" t="s">
        <v>9351</v>
      </c>
      <c r="C598" s="76" t="s">
        <v>7861</v>
      </c>
      <c r="D598" s="76" t="s">
        <v>8154</v>
      </c>
      <c r="E598" s="76" t="s">
        <v>8155</v>
      </c>
      <c r="F598" s="76" t="s">
        <v>9352</v>
      </c>
      <c r="G598" s="76" t="s">
        <v>9353</v>
      </c>
      <c r="H598" s="76" t="s">
        <v>9353</v>
      </c>
      <c r="I598" s="78">
        <v>54020.0</v>
      </c>
      <c r="J598" s="78">
        <v>19.5601005554</v>
      </c>
      <c r="K598" s="78">
        <v>-99.133102417</v>
      </c>
      <c r="L598" s="76" t="s">
        <v>8159</v>
      </c>
      <c r="M598" s="76" t="s">
        <v>9354</v>
      </c>
      <c r="N598" s="76" t="s">
        <v>9354</v>
      </c>
      <c r="O598" s="76" t="s">
        <v>9355</v>
      </c>
    </row>
    <row r="599">
      <c r="A599" s="76" t="s">
        <v>4453</v>
      </c>
      <c r="B599" s="77" t="s">
        <v>9356</v>
      </c>
      <c r="C599" s="76" t="s">
        <v>7861</v>
      </c>
      <c r="D599" s="76" t="s">
        <v>7862</v>
      </c>
      <c r="E599" s="76" t="s">
        <v>7863</v>
      </c>
      <c r="F599" s="76" t="s">
        <v>369</v>
      </c>
      <c r="G599" s="76" t="s">
        <v>7889</v>
      </c>
      <c r="H599" s="76" t="s">
        <v>9160</v>
      </c>
      <c r="I599" s="78">
        <v>60126.0</v>
      </c>
      <c r="J599" s="78">
        <v>41.8917007446</v>
      </c>
      <c r="K599" s="78">
        <v>-87.9358978271</v>
      </c>
      <c r="L599" s="76" t="s">
        <v>7884</v>
      </c>
      <c r="M599" s="76" t="s">
        <v>7885</v>
      </c>
      <c r="N599" s="76" t="s">
        <v>7885</v>
      </c>
      <c r="O599" s="76" t="s">
        <v>7886</v>
      </c>
    </row>
    <row r="600">
      <c r="A600" s="76" t="s">
        <v>4471</v>
      </c>
      <c r="B600" s="76" t="s">
        <v>4471</v>
      </c>
      <c r="C600" s="76" t="s">
        <v>7861</v>
      </c>
      <c r="D600" s="76" t="s">
        <v>7862</v>
      </c>
      <c r="E600" s="76" t="s">
        <v>7863</v>
      </c>
      <c r="F600" s="76" t="s">
        <v>774</v>
      </c>
      <c r="G600" s="76" t="s">
        <v>7898</v>
      </c>
      <c r="H600" s="76" t="s">
        <v>9357</v>
      </c>
      <c r="I600" s="78">
        <v>27707.0</v>
      </c>
      <c r="J600" s="78">
        <v>35.9500007629</v>
      </c>
      <c r="K600" s="78">
        <v>-78.9616012573</v>
      </c>
      <c r="L600" s="76" t="s">
        <v>7866</v>
      </c>
      <c r="M600" s="76" t="s">
        <v>8438</v>
      </c>
      <c r="N600" s="76" t="s">
        <v>8438</v>
      </c>
      <c r="O600" s="76" t="s">
        <v>9077</v>
      </c>
    </row>
    <row r="601">
      <c r="A601" s="76" t="s">
        <v>4480</v>
      </c>
      <c r="B601" s="77" t="s">
        <v>9358</v>
      </c>
      <c r="C601" s="76" t="s">
        <v>7861</v>
      </c>
      <c r="D601" s="76" t="s">
        <v>7862</v>
      </c>
      <c r="E601" s="76" t="s">
        <v>7863</v>
      </c>
      <c r="F601" s="76" t="s">
        <v>1190</v>
      </c>
      <c r="G601" s="76" t="s">
        <v>8819</v>
      </c>
      <c r="H601" s="76" t="s">
        <v>8622</v>
      </c>
      <c r="I601" s="78">
        <v>46158.0</v>
      </c>
      <c r="J601" s="78">
        <v>39.5825004578</v>
      </c>
      <c r="K601" s="78">
        <v>-86.3678970337</v>
      </c>
      <c r="L601" s="76" t="s">
        <v>8835</v>
      </c>
      <c r="M601" s="76" t="s">
        <v>7885</v>
      </c>
      <c r="N601" s="76" t="s">
        <v>7885</v>
      </c>
      <c r="O601" s="76" t="s">
        <v>7886</v>
      </c>
    </row>
    <row r="602">
      <c r="A602" s="76" t="s">
        <v>4492</v>
      </c>
      <c r="B602" s="77" t="s">
        <v>9359</v>
      </c>
      <c r="C602" s="76" t="s">
        <v>7861</v>
      </c>
      <c r="D602" s="76" t="s">
        <v>7862</v>
      </c>
      <c r="E602" s="76" t="s">
        <v>7863</v>
      </c>
      <c r="F602" s="76" t="s">
        <v>695</v>
      </c>
      <c r="G602" s="76" t="s">
        <v>8067</v>
      </c>
      <c r="H602" s="76" t="s">
        <v>8246</v>
      </c>
      <c r="I602" s="78">
        <v>7104.0</v>
      </c>
      <c r="J602" s="78">
        <v>40.7681007385</v>
      </c>
      <c r="K602" s="78">
        <v>-74.1677017212</v>
      </c>
      <c r="L602" s="76" t="s">
        <v>7866</v>
      </c>
      <c r="M602" s="76" t="s">
        <v>8152</v>
      </c>
      <c r="N602" s="76" t="s">
        <v>8152</v>
      </c>
      <c r="O602" s="76" t="s">
        <v>8153</v>
      </c>
    </row>
    <row r="603">
      <c r="A603" s="76" t="s">
        <v>4502</v>
      </c>
      <c r="B603" s="77" t="s">
        <v>9360</v>
      </c>
      <c r="C603" s="76" t="s">
        <v>7861</v>
      </c>
      <c r="D603" s="76" t="s">
        <v>7862</v>
      </c>
      <c r="E603" s="76" t="s">
        <v>7863</v>
      </c>
      <c r="F603" s="76" t="s">
        <v>785</v>
      </c>
      <c r="G603" s="76" t="s">
        <v>7951</v>
      </c>
      <c r="H603" s="76" t="s">
        <v>9361</v>
      </c>
      <c r="I603" s="78">
        <v>32003.0</v>
      </c>
      <c r="J603" s="78">
        <v>30.0965995789</v>
      </c>
      <c r="K603" s="78">
        <v>-81.71900177</v>
      </c>
      <c r="L603" s="76" t="s">
        <v>7866</v>
      </c>
      <c r="M603" s="76" t="s">
        <v>7891</v>
      </c>
      <c r="N603" s="76" t="s">
        <v>7891</v>
      </c>
      <c r="O603" s="76" t="s">
        <v>7892</v>
      </c>
    </row>
    <row r="604">
      <c r="A604" s="76" t="s">
        <v>4639</v>
      </c>
      <c r="B604" s="77" t="s">
        <v>9362</v>
      </c>
      <c r="C604" s="76" t="s">
        <v>7861</v>
      </c>
      <c r="D604" s="76" t="s">
        <v>7862</v>
      </c>
      <c r="E604" s="76" t="s">
        <v>7863</v>
      </c>
      <c r="F604" s="76" t="s">
        <v>319</v>
      </c>
      <c r="G604" s="76" t="s">
        <v>7943</v>
      </c>
      <c r="H604" s="76" t="s">
        <v>9363</v>
      </c>
      <c r="I604" s="78">
        <v>92821.0</v>
      </c>
      <c r="J604" s="78">
        <v>33.9268989563</v>
      </c>
      <c r="K604" s="78">
        <v>-117.861198425</v>
      </c>
      <c r="L604" s="76" t="s">
        <v>7945</v>
      </c>
      <c r="M604" s="76" t="s">
        <v>7880</v>
      </c>
      <c r="N604" s="76" t="s">
        <v>7880</v>
      </c>
      <c r="O604" s="76" t="s">
        <v>7946</v>
      </c>
    </row>
    <row r="605">
      <c r="A605" s="76" t="s">
        <v>4651</v>
      </c>
      <c r="B605" s="77" t="s">
        <v>9364</v>
      </c>
      <c r="C605" s="76" t="s">
        <v>7861</v>
      </c>
      <c r="D605" s="76" t="s">
        <v>7862</v>
      </c>
      <c r="E605" s="76" t="s">
        <v>7863</v>
      </c>
      <c r="F605" s="76" t="s">
        <v>319</v>
      </c>
      <c r="G605" s="76" t="s">
        <v>7943</v>
      </c>
      <c r="H605" s="76" t="s">
        <v>9365</v>
      </c>
      <c r="I605" s="78">
        <v>92663.0</v>
      </c>
      <c r="J605" s="78">
        <v>33.6189002991</v>
      </c>
      <c r="K605" s="78">
        <v>-117.929000854</v>
      </c>
      <c r="L605" s="76" t="s">
        <v>7945</v>
      </c>
      <c r="M605" s="76" t="s">
        <v>7880</v>
      </c>
      <c r="N605" s="76" t="s">
        <v>7880</v>
      </c>
      <c r="O605" s="76" t="s">
        <v>7946</v>
      </c>
    </row>
    <row r="606">
      <c r="A606" s="76" t="s">
        <v>4658</v>
      </c>
      <c r="B606" s="76" t="s">
        <v>4658</v>
      </c>
      <c r="C606" s="76" t="s">
        <v>7861</v>
      </c>
      <c r="D606" s="76" t="s">
        <v>7862</v>
      </c>
      <c r="E606" s="76" t="s">
        <v>7863</v>
      </c>
      <c r="F606" s="76" t="s">
        <v>319</v>
      </c>
      <c r="G606" s="76" t="s">
        <v>7943</v>
      </c>
      <c r="H606" s="76" t="s">
        <v>8955</v>
      </c>
      <c r="I606" s="78">
        <v>91709.0</v>
      </c>
      <c r="J606" s="78">
        <v>33.9938011169</v>
      </c>
      <c r="K606" s="78">
        <v>-117.758903503</v>
      </c>
      <c r="L606" s="76" t="s">
        <v>7945</v>
      </c>
      <c r="M606" s="76" t="s">
        <v>7867</v>
      </c>
      <c r="N606" s="76" t="s">
        <v>7867</v>
      </c>
      <c r="O606" s="76" t="s">
        <v>8271</v>
      </c>
    </row>
    <row r="607">
      <c r="A607" s="76" t="s">
        <v>4670</v>
      </c>
      <c r="B607" s="76" t="s">
        <v>4670</v>
      </c>
      <c r="C607" s="76" t="s">
        <v>7861</v>
      </c>
      <c r="D607" s="76" t="s">
        <v>7862</v>
      </c>
      <c r="E607" s="76" t="s">
        <v>7863</v>
      </c>
      <c r="F607" s="76" t="s">
        <v>319</v>
      </c>
      <c r="G607" s="76" t="s">
        <v>7943</v>
      </c>
      <c r="H607" s="76" t="s">
        <v>9366</v>
      </c>
      <c r="I607" s="78">
        <v>92832.0</v>
      </c>
      <c r="J607" s="78">
        <v>33.870300293</v>
      </c>
      <c r="K607" s="78">
        <v>-117.925300598</v>
      </c>
      <c r="L607" s="76" t="s">
        <v>7945</v>
      </c>
      <c r="M607" s="76" t="s">
        <v>9367</v>
      </c>
      <c r="N607" s="76" t="s">
        <v>9368</v>
      </c>
      <c r="O607" s="76" t="s">
        <v>9369</v>
      </c>
    </row>
    <row r="608">
      <c r="A608" s="76" t="s">
        <v>4681</v>
      </c>
      <c r="B608" s="77" t="s">
        <v>9370</v>
      </c>
      <c r="C608" s="76" t="s">
        <v>7861</v>
      </c>
      <c r="D608" s="76" t="s">
        <v>7862</v>
      </c>
      <c r="E608" s="76" t="s">
        <v>7863</v>
      </c>
      <c r="F608" s="76" t="s">
        <v>319</v>
      </c>
      <c r="G608" s="76" t="s">
        <v>7943</v>
      </c>
      <c r="H608" s="76" t="s">
        <v>9371</v>
      </c>
      <c r="I608" s="78">
        <v>92882.0</v>
      </c>
      <c r="J608" s="78">
        <v>33.831199646</v>
      </c>
      <c r="K608" s="78">
        <v>-117.605300903</v>
      </c>
      <c r="L608" s="76" t="s">
        <v>7945</v>
      </c>
      <c r="M608" s="76" t="s">
        <v>7885</v>
      </c>
      <c r="N608" s="76" t="s">
        <v>7885</v>
      </c>
      <c r="O608" s="76" t="s">
        <v>9372</v>
      </c>
    </row>
    <row r="609">
      <c r="A609" s="76" t="s">
        <v>5267</v>
      </c>
      <c r="B609" s="77" t="s">
        <v>9373</v>
      </c>
      <c r="C609" s="76" t="s">
        <v>7861</v>
      </c>
      <c r="D609" s="76" t="s">
        <v>7862</v>
      </c>
      <c r="E609" s="76" t="s">
        <v>7863</v>
      </c>
      <c r="F609" s="76" t="s">
        <v>358</v>
      </c>
      <c r="G609" s="76" t="s">
        <v>9374</v>
      </c>
      <c r="H609" s="76" t="s">
        <v>9375</v>
      </c>
      <c r="I609" s="78">
        <v>4364.0</v>
      </c>
      <c r="J609" s="78">
        <v>44.3130989075</v>
      </c>
      <c r="K609" s="78">
        <v>-69.9645004272</v>
      </c>
      <c r="L609" s="76" t="s">
        <v>7866</v>
      </c>
      <c r="M609" s="76" t="s">
        <v>7880</v>
      </c>
      <c r="N609" s="76" t="s">
        <v>7880</v>
      </c>
      <c r="O609" s="76" t="s">
        <v>7904</v>
      </c>
    </row>
    <row r="610">
      <c r="A610" s="76" t="s">
        <v>5394</v>
      </c>
      <c r="B610" s="77" t="s">
        <v>9376</v>
      </c>
      <c r="C610" s="76" t="s">
        <v>7861</v>
      </c>
      <c r="D610" s="76" t="s">
        <v>7862</v>
      </c>
      <c r="E610" s="76" t="s">
        <v>7863</v>
      </c>
      <c r="F610" s="76" t="s">
        <v>597</v>
      </c>
      <c r="G610" s="76" t="s">
        <v>8036</v>
      </c>
      <c r="H610" s="76" t="s">
        <v>8037</v>
      </c>
      <c r="I610" s="78">
        <v>20024.0</v>
      </c>
      <c r="J610" s="78">
        <v>38.8749008179</v>
      </c>
      <c r="K610" s="78">
        <v>-77.0325012207</v>
      </c>
      <c r="L610" s="76" t="s">
        <v>7866</v>
      </c>
      <c r="M610" s="76" t="s">
        <v>8020</v>
      </c>
      <c r="N610" s="76" t="s">
        <v>8020</v>
      </c>
      <c r="O610" s="76" t="s">
        <v>7892</v>
      </c>
    </row>
    <row r="611">
      <c r="A611" s="76" t="s">
        <v>5406</v>
      </c>
      <c r="B611" s="77" t="s">
        <v>9377</v>
      </c>
      <c r="C611" s="76" t="s">
        <v>7861</v>
      </c>
      <c r="D611" s="76" t="s">
        <v>7862</v>
      </c>
      <c r="E611" s="76" t="s">
        <v>7863</v>
      </c>
      <c r="F611" s="76" t="s">
        <v>412</v>
      </c>
      <c r="G611" s="76" t="s">
        <v>8259</v>
      </c>
      <c r="H611" s="76" t="s">
        <v>9378</v>
      </c>
      <c r="I611" s="78">
        <v>2459.0</v>
      </c>
      <c r="J611" s="78">
        <v>42.3137016296</v>
      </c>
      <c r="K611" s="78">
        <v>-71.1947021484</v>
      </c>
      <c r="L611" s="76" t="s">
        <v>7866</v>
      </c>
      <c r="M611" s="76" t="s">
        <v>7948</v>
      </c>
      <c r="N611" s="76" t="s">
        <v>7948</v>
      </c>
      <c r="O611" s="76" t="s">
        <v>7949</v>
      </c>
    </row>
    <row r="612">
      <c r="A612" s="76" t="s">
        <v>5431</v>
      </c>
      <c r="B612" s="77" t="s">
        <v>9379</v>
      </c>
      <c r="C612" s="76" t="s">
        <v>7861</v>
      </c>
      <c r="D612" s="76" t="s">
        <v>7862</v>
      </c>
      <c r="E612" s="76" t="s">
        <v>7863</v>
      </c>
      <c r="F612" s="76" t="s">
        <v>2692</v>
      </c>
      <c r="G612" s="76" t="s">
        <v>8443</v>
      </c>
      <c r="H612" s="76" t="s">
        <v>9380</v>
      </c>
      <c r="I612" s="78">
        <v>85259.0</v>
      </c>
      <c r="J612" s="78">
        <v>33.6836013794</v>
      </c>
      <c r="K612" s="78">
        <v>-111.73500061</v>
      </c>
      <c r="L612" s="76" t="s">
        <v>8445</v>
      </c>
      <c r="M612" s="76" t="s">
        <v>7940</v>
      </c>
      <c r="N612" s="76" t="s">
        <v>7940</v>
      </c>
      <c r="O612" s="76" t="s">
        <v>7941</v>
      </c>
    </row>
    <row r="613">
      <c r="A613" s="76" t="s">
        <v>5447</v>
      </c>
      <c r="B613" s="77" t="s">
        <v>9381</v>
      </c>
      <c r="C613" s="76" t="s">
        <v>7861</v>
      </c>
      <c r="D613" s="76" t="s">
        <v>7862</v>
      </c>
      <c r="E613" s="76" t="s">
        <v>7863</v>
      </c>
      <c r="F613" s="76" t="s">
        <v>576</v>
      </c>
      <c r="G613" s="76" t="s">
        <v>575</v>
      </c>
      <c r="H613" s="76" t="s">
        <v>9010</v>
      </c>
      <c r="I613" s="78">
        <v>13501.0</v>
      </c>
      <c r="J613" s="78">
        <v>43.0744018555</v>
      </c>
      <c r="K613" s="78">
        <v>-75.2117004395</v>
      </c>
      <c r="L613" s="76" t="s">
        <v>7866</v>
      </c>
      <c r="M613" s="76" t="s">
        <v>8779</v>
      </c>
      <c r="N613" s="76" t="s">
        <v>8779</v>
      </c>
      <c r="O613" s="76" t="s">
        <v>9047</v>
      </c>
    </row>
    <row r="614">
      <c r="A614" s="76" t="s">
        <v>5459</v>
      </c>
      <c r="B614" s="77" t="s">
        <v>9382</v>
      </c>
      <c r="C614" s="76" t="s">
        <v>7861</v>
      </c>
      <c r="D614" s="76" t="s">
        <v>7862</v>
      </c>
      <c r="E614" s="76" t="s">
        <v>7863</v>
      </c>
      <c r="F614" s="76" t="s">
        <v>330</v>
      </c>
      <c r="G614" s="76" t="s">
        <v>8050</v>
      </c>
      <c r="H614" s="76" t="s">
        <v>9383</v>
      </c>
      <c r="I614" s="78">
        <v>18078.0</v>
      </c>
      <c r="J614" s="78">
        <v>40.6712989807</v>
      </c>
      <c r="K614" s="78">
        <v>-75.6207962036</v>
      </c>
      <c r="L614" s="76" t="s">
        <v>7866</v>
      </c>
      <c r="M614" s="76" t="s">
        <v>8056</v>
      </c>
      <c r="N614" s="76" t="s">
        <v>8056</v>
      </c>
      <c r="O614" s="76" t="s">
        <v>8057</v>
      </c>
    </row>
    <row r="615">
      <c r="A615" s="76" t="s">
        <v>5475</v>
      </c>
      <c r="B615" s="77" t="s">
        <v>9384</v>
      </c>
      <c r="C615" s="76" t="s">
        <v>7861</v>
      </c>
      <c r="D615" s="76" t="s">
        <v>7862</v>
      </c>
      <c r="E615" s="76" t="s">
        <v>7863</v>
      </c>
      <c r="F615" s="76" t="s">
        <v>1460</v>
      </c>
      <c r="G615" s="76" t="s">
        <v>8002</v>
      </c>
      <c r="H615" s="76" t="s">
        <v>9385</v>
      </c>
      <c r="I615" s="78">
        <v>3109.0</v>
      </c>
      <c r="J615" s="78">
        <v>42.9701004028</v>
      </c>
      <c r="K615" s="78">
        <v>-71.404800415</v>
      </c>
      <c r="L615" s="76" t="s">
        <v>7866</v>
      </c>
      <c r="M615" s="76" t="s">
        <v>7891</v>
      </c>
      <c r="N615" s="76" t="s">
        <v>7891</v>
      </c>
      <c r="O615" s="76" t="s">
        <v>7892</v>
      </c>
    </row>
    <row r="616">
      <c r="A616" s="76" t="s">
        <v>5484</v>
      </c>
      <c r="B616" s="77" t="s">
        <v>9386</v>
      </c>
      <c r="C616" s="76" t="s">
        <v>7861</v>
      </c>
      <c r="D616" s="76" t="s">
        <v>7862</v>
      </c>
      <c r="E616" s="76" t="s">
        <v>7863</v>
      </c>
      <c r="F616" s="76" t="s">
        <v>695</v>
      </c>
      <c r="G616" s="76" t="s">
        <v>8067</v>
      </c>
      <c r="H616" s="76" t="s">
        <v>9387</v>
      </c>
      <c r="I616" s="78">
        <v>7034.0</v>
      </c>
      <c r="J616" s="78">
        <v>40.8806991577</v>
      </c>
      <c r="K616" s="78">
        <v>-74.3797988892</v>
      </c>
      <c r="L616" s="76" t="s">
        <v>7866</v>
      </c>
      <c r="M616" s="76" t="s">
        <v>8130</v>
      </c>
      <c r="N616" s="76" t="s">
        <v>8130</v>
      </c>
      <c r="O616" s="76" t="s">
        <v>8131</v>
      </c>
    </row>
    <row r="617">
      <c r="A617" s="76" t="s">
        <v>5496</v>
      </c>
      <c r="B617" s="77" t="s">
        <v>9388</v>
      </c>
      <c r="C617" s="76" t="s">
        <v>7861</v>
      </c>
      <c r="D617" s="76" t="s">
        <v>7862</v>
      </c>
      <c r="E617" s="76" t="s">
        <v>7863</v>
      </c>
      <c r="F617" s="76" t="s">
        <v>319</v>
      </c>
      <c r="G617" s="76" t="s">
        <v>7943</v>
      </c>
      <c r="H617" s="76" t="s">
        <v>8972</v>
      </c>
      <c r="I617" s="78">
        <v>92626.0</v>
      </c>
      <c r="J617" s="78">
        <v>33.6792984009</v>
      </c>
      <c r="K617" s="78">
        <v>-117.905502319</v>
      </c>
      <c r="L617" s="76" t="s">
        <v>7945</v>
      </c>
      <c r="M617" s="76" t="s">
        <v>9389</v>
      </c>
      <c r="N617" s="76" t="s">
        <v>9389</v>
      </c>
      <c r="O617" s="76" t="s">
        <v>9390</v>
      </c>
    </row>
    <row r="618">
      <c r="A618" s="76" t="s">
        <v>5511</v>
      </c>
      <c r="B618" s="77" t="s">
        <v>9391</v>
      </c>
      <c r="C618" s="76" t="s">
        <v>7861</v>
      </c>
      <c r="D618" s="76" t="s">
        <v>7862</v>
      </c>
      <c r="E618" s="76" t="s">
        <v>7863</v>
      </c>
      <c r="F618" s="76" t="s">
        <v>470</v>
      </c>
      <c r="G618" s="76" t="s">
        <v>7918</v>
      </c>
      <c r="H618" s="76" t="s">
        <v>8614</v>
      </c>
      <c r="I618" s="78">
        <v>24018.0</v>
      </c>
      <c r="J618" s="78">
        <v>37.214099884</v>
      </c>
      <c r="K618" s="78">
        <v>-80.0625</v>
      </c>
      <c r="L618" s="76" t="s">
        <v>7866</v>
      </c>
      <c r="M618" s="76" t="s">
        <v>8300</v>
      </c>
      <c r="N618" s="76" t="s">
        <v>8300</v>
      </c>
      <c r="O618" s="76" t="s">
        <v>7868</v>
      </c>
    </row>
    <row r="619">
      <c r="A619" s="76" t="s">
        <v>5530</v>
      </c>
      <c r="B619" s="76" t="s">
        <v>5530</v>
      </c>
      <c r="C619" s="76" t="s">
        <v>7861</v>
      </c>
      <c r="D619" s="76" t="s">
        <v>7862</v>
      </c>
      <c r="E619" s="76" t="s">
        <v>7863</v>
      </c>
      <c r="F619" s="76" t="s">
        <v>319</v>
      </c>
      <c r="G619" s="76" t="s">
        <v>7943</v>
      </c>
      <c r="H619" s="76" t="s">
        <v>9366</v>
      </c>
      <c r="I619" s="78">
        <v>92831.0</v>
      </c>
      <c r="J619" s="78">
        <v>33.8768005371</v>
      </c>
      <c r="K619" s="78">
        <v>-117.893096924</v>
      </c>
      <c r="L619" s="76" t="s">
        <v>7945</v>
      </c>
      <c r="M619" s="76" t="s">
        <v>9367</v>
      </c>
      <c r="N619" s="76" t="s">
        <v>9367</v>
      </c>
      <c r="O619" s="76" t="s">
        <v>9369</v>
      </c>
    </row>
    <row r="620">
      <c r="A620" s="76" t="s">
        <v>5539</v>
      </c>
      <c r="B620" s="76" t="s">
        <v>5539</v>
      </c>
      <c r="C620" s="76" t="s">
        <v>7861</v>
      </c>
      <c r="D620" s="76" t="s">
        <v>7862</v>
      </c>
      <c r="E620" s="76" t="s">
        <v>7863</v>
      </c>
      <c r="F620" s="76" t="s">
        <v>319</v>
      </c>
      <c r="G620" s="76" t="s">
        <v>7943</v>
      </c>
      <c r="H620" s="76" t="s">
        <v>8955</v>
      </c>
      <c r="I620" s="78">
        <v>91709.0</v>
      </c>
      <c r="J620" s="78">
        <v>33.9938011169</v>
      </c>
      <c r="K620" s="78">
        <v>-117.758903503</v>
      </c>
      <c r="L620" s="76" t="s">
        <v>7945</v>
      </c>
      <c r="M620" s="76" t="s">
        <v>7867</v>
      </c>
      <c r="N620" s="76" t="s">
        <v>7867</v>
      </c>
      <c r="O620" s="76" t="s">
        <v>8271</v>
      </c>
    </row>
    <row r="621">
      <c r="A621" s="76" t="s">
        <v>5548</v>
      </c>
      <c r="B621" s="76" t="s">
        <v>5548</v>
      </c>
      <c r="C621" s="76" t="s">
        <v>7861</v>
      </c>
      <c r="D621" s="76" t="s">
        <v>7862</v>
      </c>
      <c r="E621" s="76" t="s">
        <v>7863</v>
      </c>
      <c r="F621" s="76" t="s">
        <v>412</v>
      </c>
      <c r="G621" s="76" t="s">
        <v>8259</v>
      </c>
      <c r="H621" s="76" t="s">
        <v>900</v>
      </c>
      <c r="I621" s="78">
        <v>2115.0</v>
      </c>
      <c r="J621" s="78">
        <v>42.3423995972</v>
      </c>
      <c r="K621" s="78">
        <v>-71.0877990723</v>
      </c>
      <c r="L621" s="76" t="s">
        <v>7866</v>
      </c>
      <c r="M621" s="76" t="s">
        <v>9392</v>
      </c>
      <c r="N621" s="76" t="s">
        <v>9392</v>
      </c>
      <c r="O621" s="76" t="s">
        <v>9393</v>
      </c>
    </row>
    <row r="622">
      <c r="A622" s="76" t="s">
        <v>5559</v>
      </c>
      <c r="B622" s="77" t="s">
        <v>9394</v>
      </c>
      <c r="C622" s="76" t="s">
        <v>8181</v>
      </c>
      <c r="D622" s="76" t="s">
        <v>8358</v>
      </c>
      <c r="E622" s="76" t="s">
        <v>8359</v>
      </c>
      <c r="F622" s="78">
        <v>110.0</v>
      </c>
      <c r="G622" s="76" t="s">
        <v>8360</v>
      </c>
      <c r="H622" s="76" t="s">
        <v>8361</v>
      </c>
      <c r="I622" s="79"/>
      <c r="J622" s="78">
        <v>-1.28330004215</v>
      </c>
      <c r="K622" s="78">
        <v>36.8166999817</v>
      </c>
      <c r="L622" s="76" t="s">
        <v>8362</v>
      </c>
      <c r="M622" s="76" t="s">
        <v>9395</v>
      </c>
      <c r="N622" s="76" t="s">
        <v>9396</v>
      </c>
      <c r="O622" s="76" t="s">
        <v>9397</v>
      </c>
    </row>
    <row r="623">
      <c r="A623" s="76" t="s">
        <v>5571</v>
      </c>
      <c r="B623" s="77" t="s">
        <v>9398</v>
      </c>
      <c r="C623" s="76" t="s">
        <v>7861</v>
      </c>
      <c r="D623" s="76" t="s">
        <v>7862</v>
      </c>
      <c r="E623" s="76" t="s">
        <v>7863</v>
      </c>
      <c r="F623" s="76" t="s">
        <v>972</v>
      </c>
      <c r="G623" s="76" t="s">
        <v>8272</v>
      </c>
      <c r="H623" s="76" t="s">
        <v>4237</v>
      </c>
      <c r="I623" s="78">
        <v>38117.0</v>
      </c>
      <c r="J623" s="78">
        <v>35.1133003235</v>
      </c>
      <c r="K623" s="78">
        <v>-89.9020996094</v>
      </c>
      <c r="L623" s="76" t="s">
        <v>7884</v>
      </c>
      <c r="M623" s="76" t="s">
        <v>7885</v>
      </c>
      <c r="N623" s="76" t="s">
        <v>7885</v>
      </c>
      <c r="O623" s="76" t="s">
        <v>7886</v>
      </c>
    </row>
    <row r="624">
      <c r="A624" s="76" t="s">
        <v>5590</v>
      </c>
      <c r="B624" s="77" t="s">
        <v>9399</v>
      </c>
      <c r="C624" s="76" t="s">
        <v>7861</v>
      </c>
      <c r="D624" s="76" t="s">
        <v>7862</v>
      </c>
      <c r="E624" s="76" t="s">
        <v>7863</v>
      </c>
      <c r="F624" s="76" t="s">
        <v>412</v>
      </c>
      <c r="G624" s="76" t="s">
        <v>8259</v>
      </c>
      <c r="H624" s="76" t="s">
        <v>9400</v>
      </c>
      <c r="I624" s="78">
        <v>1370.0</v>
      </c>
      <c r="J624" s="78">
        <v>42.6011009216</v>
      </c>
      <c r="K624" s="78">
        <v>-72.7326965332</v>
      </c>
      <c r="L624" s="76" t="s">
        <v>7866</v>
      </c>
      <c r="M624" s="76" t="s">
        <v>7891</v>
      </c>
      <c r="N624" s="76" t="s">
        <v>7891</v>
      </c>
      <c r="O624" s="76" t="s">
        <v>7892</v>
      </c>
    </row>
    <row r="625">
      <c r="A625" s="76" t="s">
        <v>641</v>
      </c>
      <c r="B625" s="77" t="s">
        <v>9401</v>
      </c>
      <c r="C625" s="76" t="s">
        <v>7861</v>
      </c>
      <c r="D625" s="76" t="s">
        <v>7862</v>
      </c>
      <c r="E625" s="76" t="s">
        <v>7863</v>
      </c>
      <c r="F625" s="76" t="s">
        <v>470</v>
      </c>
      <c r="G625" s="76" t="s">
        <v>7918</v>
      </c>
      <c r="H625" s="76" t="s">
        <v>8966</v>
      </c>
      <c r="I625" s="78">
        <v>23294.0</v>
      </c>
      <c r="J625" s="78">
        <v>37.6273002625</v>
      </c>
      <c r="K625" s="78">
        <v>-77.5437011719</v>
      </c>
      <c r="L625" s="76" t="s">
        <v>7866</v>
      </c>
      <c r="M625" s="76" t="s">
        <v>7891</v>
      </c>
      <c r="N625" s="76" t="s">
        <v>7891</v>
      </c>
      <c r="O625" s="76" t="s">
        <v>7892</v>
      </c>
    </row>
    <row r="626">
      <c r="A626" s="76" t="s">
        <v>1591</v>
      </c>
      <c r="B626" s="77" t="s">
        <v>9402</v>
      </c>
      <c r="C626" s="76" t="s">
        <v>7861</v>
      </c>
      <c r="D626" s="76" t="s">
        <v>7862</v>
      </c>
      <c r="E626" s="76" t="s">
        <v>7863</v>
      </c>
      <c r="F626" s="76" t="s">
        <v>667</v>
      </c>
      <c r="G626" s="76" t="s">
        <v>7883</v>
      </c>
      <c r="H626" s="76" t="s">
        <v>9403</v>
      </c>
      <c r="I626" s="78">
        <v>77429.0</v>
      </c>
      <c r="J626" s="78">
        <v>29.9878005981</v>
      </c>
      <c r="K626" s="78">
        <v>-95.6549987793</v>
      </c>
      <c r="L626" s="76" t="s">
        <v>7884</v>
      </c>
      <c r="M626" s="76" t="s">
        <v>7885</v>
      </c>
      <c r="N626" s="76" t="s">
        <v>7885</v>
      </c>
      <c r="O626" s="76" t="s">
        <v>7886</v>
      </c>
    </row>
    <row r="627">
      <c r="A627" s="76" t="s">
        <v>1662</v>
      </c>
      <c r="B627" s="77" t="s">
        <v>9404</v>
      </c>
      <c r="C627" s="76" t="s">
        <v>7861</v>
      </c>
      <c r="D627" s="76" t="s">
        <v>7862</v>
      </c>
      <c r="E627" s="76" t="s">
        <v>7863</v>
      </c>
      <c r="F627" s="76" t="s">
        <v>576</v>
      </c>
      <c r="G627" s="76" t="s">
        <v>575</v>
      </c>
      <c r="H627" s="76" t="s">
        <v>9405</v>
      </c>
      <c r="I627" s="78">
        <v>11375.0</v>
      </c>
      <c r="J627" s="78">
        <v>40.7229003906</v>
      </c>
      <c r="K627" s="78">
        <v>-73.8423995972</v>
      </c>
      <c r="L627" s="76" t="s">
        <v>7866</v>
      </c>
      <c r="M627" s="76" t="s">
        <v>7867</v>
      </c>
      <c r="N627" s="76" t="s">
        <v>7867</v>
      </c>
      <c r="O627" s="76" t="s">
        <v>7868</v>
      </c>
    </row>
    <row r="628">
      <c r="A628" s="76" t="s">
        <v>1671</v>
      </c>
      <c r="B628" s="77" t="s">
        <v>9406</v>
      </c>
      <c r="C628" s="76" t="s">
        <v>7861</v>
      </c>
      <c r="D628" s="76" t="s">
        <v>7862</v>
      </c>
      <c r="E628" s="76" t="s">
        <v>7863</v>
      </c>
      <c r="F628" s="76" t="s">
        <v>2835</v>
      </c>
      <c r="G628" s="76" t="s">
        <v>8133</v>
      </c>
      <c r="H628" s="76" t="s">
        <v>9407</v>
      </c>
      <c r="I628" s="78">
        <v>29501.0</v>
      </c>
      <c r="J628" s="78">
        <v>34.2125015259</v>
      </c>
      <c r="K628" s="78">
        <v>-79.820602417</v>
      </c>
      <c r="L628" s="76" t="s">
        <v>7866</v>
      </c>
      <c r="M628" s="76" t="s">
        <v>7880</v>
      </c>
      <c r="N628" s="76" t="s">
        <v>7880</v>
      </c>
      <c r="O628" s="76" t="s">
        <v>8667</v>
      </c>
    </row>
    <row r="629">
      <c r="A629" s="76" t="s">
        <v>1682</v>
      </c>
      <c r="B629" s="77" t="s">
        <v>9408</v>
      </c>
      <c r="C629" s="76" t="s">
        <v>7861</v>
      </c>
      <c r="D629" s="76" t="s">
        <v>7862</v>
      </c>
      <c r="E629" s="76" t="s">
        <v>7863</v>
      </c>
      <c r="F629" s="76" t="s">
        <v>481</v>
      </c>
      <c r="G629" s="76" t="s">
        <v>8180</v>
      </c>
      <c r="H629" s="76" t="s">
        <v>9409</v>
      </c>
      <c r="I629" s="78">
        <v>67530.0</v>
      </c>
      <c r="J629" s="78">
        <v>38.3401985168</v>
      </c>
      <c r="K629" s="78">
        <v>-98.8117980957</v>
      </c>
      <c r="L629" s="76" t="s">
        <v>7884</v>
      </c>
      <c r="M629" s="76" t="s">
        <v>9410</v>
      </c>
      <c r="N629" s="76" t="s">
        <v>9410</v>
      </c>
      <c r="O629" s="76" t="s">
        <v>9411</v>
      </c>
    </row>
    <row r="630">
      <c r="A630" s="76" t="s">
        <v>1689</v>
      </c>
      <c r="B630" s="77" t="s">
        <v>9412</v>
      </c>
      <c r="C630" s="76" t="s">
        <v>7861</v>
      </c>
      <c r="D630" s="76" t="s">
        <v>7862</v>
      </c>
      <c r="E630" s="76" t="s">
        <v>7863</v>
      </c>
      <c r="F630" s="76" t="s">
        <v>330</v>
      </c>
      <c r="G630" s="76" t="s">
        <v>8050</v>
      </c>
      <c r="H630" s="76" t="s">
        <v>9413</v>
      </c>
      <c r="I630" s="78">
        <v>19002.0</v>
      </c>
      <c r="J630" s="78">
        <v>40.184299469</v>
      </c>
      <c r="K630" s="78">
        <v>-75.216796875</v>
      </c>
      <c r="L630" s="76" t="s">
        <v>7866</v>
      </c>
      <c r="M630" s="76" t="s">
        <v>7867</v>
      </c>
      <c r="N630" s="76" t="s">
        <v>7867</v>
      </c>
      <c r="O630" s="76" t="s">
        <v>7868</v>
      </c>
    </row>
    <row r="631">
      <c r="A631" s="76" t="s">
        <v>1694</v>
      </c>
      <c r="B631" s="77" t="s">
        <v>9414</v>
      </c>
      <c r="C631" s="76" t="s">
        <v>7861</v>
      </c>
      <c r="D631" s="76" t="s">
        <v>7862</v>
      </c>
      <c r="E631" s="76" t="s">
        <v>7863</v>
      </c>
      <c r="F631" s="76" t="s">
        <v>319</v>
      </c>
      <c r="G631" s="76" t="s">
        <v>7943</v>
      </c>
      <c r="H631" s="76" t="s">
        <v>9415</v>
      </c>
      <c r="I631" s="78">
        <v>94536.0</v>
      </c>
      <c r="J631" s="78">
        <v>37.5483016968</v>
      </c>
      <c r="K631" s="78">
        <v>-121.988601685</v>
      </c>
      <c r="L631" s="76" t="s">
        <v>7945</v>
      </c>
      <c r="M631" s="76" t="s">
        <v>7891</v>
      </c>
      <c r="N631" s="76" t="s">
        <v>7891</v>
      </c>
      <c r="O631" s="76" t="s">
        <v>7892</v>
      </c>
    </row>
    <row r="632">
      <c r="A632" s="76" t="s">
        <v>1700</v>
      </c>
      <c r="B632" s="77" t="s">
        <v>9416</v>
      </c>
      <c r="C632" s="76" t="s">
        <v>7861</v>
      </c>
      <c r="D632" s="76" t="s">
        <v>7862</v>
      </c>
      <c r="E632" s="76" t="s">
        <v>7863</v>
      </c>
      <c r="F632" s="76" t="s">
        <v>330</v>
      </c>
      <c r="G632" s="76" t="s">
        <v>8050</v>
      </c>
      <c r="H632" s="76" t="s">
        <v>8051</v>
      </c>
      <c r="I632" s="78">
        <v>19128.0</v>
      </c>
      <c r="J632" s="78">
        <v>40.0490989685</v>
      </c>
      <c r="K632" s="78">
        <v>-75.2281036377</v>
      </c>
      <c r="L632" s="76" t="s">
        <v>7866</v>
      </c>
      <c r="M632" s="76" t="s">
        <v>7891</v>
      </c>
      <c r="N632" s="76" t="s">
        <v>7891</v>
      </c>
      <c r="O632" s="76" t="s">
        <v>7892</v>
      </c>
    </row>
    <row r="633">
      <c r="A633" s="76" t="s">
        <v>2015</v>
      </c>
      <c r="B633" s="77" t="s">
        <v>9417</v>
      </c>
      <c r="C633" s="76" t="s">
        <v>7861</v>
      </c>
      <c r="D633" s="76" t="s">
        <v>7862</v>
      </c>
      <c r="E633" s="76" t="s">
        <v>7863</v>
      </c>
      <c r="F633" s="76" t="s">
        <v>576</v>
      </c>
      <c r="G633" s="76" t="s">
        <v>575</v>
      </c>
      <c r="H633" s="76" t="s">
        <v>575</v>
      </c>
      <c r="I633" s="78">
        <v>10001.0</v>
      </c>
      <c r="J633" s="78">
        <v>40.751701355</v>
      </c>
      <c r="K633" s="78">
        <v>-73.9972000122</v>
      </c>
      <c r="L633" s="76" t="s">
        <v>7866</v>
      </c>
      <c r="M633" s="76" t="s">
        <v>7867</v>
      </c>
      <c r="N633" s="76" t="s">
        <v>7867</v>
      </c>
      <c r="O633" s="76" t="s">
        <v>7868</v>
      </c>
    </row>
    <row r="634">
      <c r="A634" s="76" t="s">
        <v>2481</v>
      </c>
      <c r="B634" s="77" t="s">
        <v>9418</v>
      </c>
      <c r="C634" s="76" t="s">
        <v>7861</v>
      </c>
      <c r="D634" s="76" t="s">
        <v>7862</v>
      </c>
      <c r="E634" s="76" t="s">
        <v>7863</v>
      </c>
      <c r="F634" s="76" t="s">
        <v>646</v>
      </c>
      <c r="G634" s="76" t="s">
        <v>8081</v>
      </c>
      <c r="H634" s="76" t="s">
        <v>9419</v>
      </c>
      <c r="I634" s="78">
        <v>20874.0</v>
      </c>
      <c r="J634" s="78">
        <v>39.1316986084</v>
      </c>
      <c r="K634" s="78">
        <v>-77.2880020142</v>
      </c>
      <c r="L634" s="76" t="s">
        <v>7866</v>
      </c>
      <c r="M634" s="76" t="s">
        <v>7891</v>
      </c>
      <c r="N634" s="76" t="s">
        <v>7891</v>
      </c>
      <c r="O634" s="76" t="s">
        <v>7892</v>
      </c>
    </row>
    <row r="635">
      <c r="A635" s="76" t="s">
        <v>2490</v>
      </c>
      <c r="B635" s="77" t="s">
        <v>9420</v>
      </c>
      <c r="C635" s="76" t="s">
        <v>7861</v>
      </c>
      <c r="D635" s="76" t="s">
        <v>7862</v>
      </c>
      <c r="E635" s="76" t="s">
        <v>7863</v>
      </c>
      <c r="F635" s="76" t="s">
        <v>646</v>
      </c>
      <c r="G635" s="76" t="s">
        <v>8081</v>
      </c>
      <c r="H635" s="76" t="s">
        <v>9421</v>
      </c>
      <c r="I635" s="78">
        <v>21755.0</v>
      </c>
      <c r="J635" s="78">
        <v>39.3432998657</v>
      </c>
      <c r="K635" s="78">
        <v>-77.5738983154</v>
      </c>
      <c r="L635" s="76" t="s">
        <v>7866</v>
      </c>
      <c r="M635" s="76" t="s">
        <v>7891</v>
      </c>
      <c r="N635" s="76" t="s">
        <v>7891</v>
      </c>
      <c r="O635" s="76" t="s">
        <v>7892</v>
      </c>
    </row>
    <row r="636">
      <c r="A636" s="76" t="s">
        <v>2684</v>
      </c>
      <c r="B636" s="77" t="s">
        <v>9422</v>
      </c>
      <c r="C636" s="76" t="s">
        <v>7861</v>
      </c>
      <c r="D636" s="76" t="s">
        <v>7862</v>
      </c>
      <c r="E636" s="76" t="s">
        <v>7863</v>
      </c>
      <c r="F636" s="76" t="s">
        <v>646</v>
      </c>
      <c r="G636" s="76" t="s">
        <v>8081</v>
      </c>
      <c r="H636" s="76" t="s">
        <v>5424</v>
      </c>
      <c r="I636" s="78">
        <v>21212.0</v>
      </c>
      <c r="J636" s="78">
        <v>39.3656005859</v>
      </c>
      <c r="K636" s="78">
        <v>-76.6199035645</v>
      </c>
      <c r="L636" s="76" t="s">
        <v>7866</v>
      </c>
      <c r="M636" s="76" t="s">
        <v>8020</v>
      </c>
      <c r="N636" s="76" t="s">
        <v>8020</v>
      </c>
      <c r="O636" s="76" t="s">
        <v>7892</v>
      </c>
    </row>
    <row r="637">
      <c r="A637" s="76" t="s">
        <v>2798</v>
      </c>
      <c r="B637" s="77" t="s">
        <v>9423</v>
      </c>
      <c r="C637" s="76" t="s">
        <v>7861</v>
      </c>
      <c r="D637" s="76" t="s">
        <v>7862</v>
      </c>
      <c r="E637" s="76" t="s">
        <v>7863</v>
      </c>
      <c r="F637" s="76" t="s">
        <v>646</v>
      </c>
      <c r="G637" s="76" t="s">
        <v>8081</v>
      </c>
      <c r="H637" s="76" t="s">
        <v>9424</v>
      </c>
      <c r="I637" s="78">
        <v>20854.0</v>
      </c>
      <c r="J637" s="78">
        <v>39.0274009705</v>
      </c>
      <c r="K637" s="78">
        <v>-77.2365036011</v>
      </c>
      <c r="L637" s="76" t="s">
        <v>7866</v>
      </c>
      <c r="M637" s="76" t="s">
        <v>7867</v>
      </c>
      <c r="N637" s="76" t="s">
        <v>7867</v>
      </c>
      <c r="O637" s="76" t="s">
        <v>7868</v>
      </c>
    </row>
    <row r="638">
      <c r="A638" s="76" t="s">
        <v>2845</v>
      </c>
      <c r="B638" s="77" t="s">
        <v>9425</v>
      </c>
      <c r="C638" s="76" t="s">
        <v>7861</v>
      </c>
      <c r="D638" s="76" t="s">
        <v>7862</v>
      </c>
      <c r="E638" s="76" t="s">
        <v>7863</v>
      </c>
      <c r="F638" s="76" t="s">
        <v>646</v>
      </c>
      <c r="G638" s="76" t="s">
        <v>8081</v>
      </c>
      <c r="H638" s="76" t="s">
        <v>9426</v>
      </c>
      <c r="I638" s="78">
        <v>21208.0</v>
      </c>
      <c r="J638" s="78">
        <v>39.3816986084</v>
      </c>
      <c r="K638" s="78">
        <v>-76.7265014648</v>
      </c>
      <c r="L638" s="76" t="s">
        <v>7866</v>
      </c>
      <c r="M638" s="76" t="s">
        <v>7867</v>
      </c>
      <c r="N638" s="76" t="s">
        <v>7867</v>
      </c>
      <c r="O638" s="76" t="s">
        <v>7868</v>
      </c>
    </row>
    <row r="639">
      <c r="A639" s="76" t="s">
        <v>2877</v>
      </c>
      <c r="B639" s="77" t="s">
        <v>9427</v>
      </c>
      <c r="C639" s="76" t="s">
        <v>7861</v>
      </c>
      <c r="D639" s="76" t="s">
        <v>7862</v>
      </c>
      <c r="E639" s="76" t="s">
        <v>7863</v>
      </c>
      <c r="F639" s="76" t="s">
        <v>646</v>
      </c>
      <c r="G639" s="76" t="s">
        <v>8081</v>
      </c>
      <c r="H639" s="76" t="s">
        <v>5424</v>
      </c>
      <c r="I639" s="78">
        <v>21251.0</v>
      </c>
      <c r="J639" s="78">
        <v>39.438999176</v>
      </c>
      <c r="K639" s="78">
        <v>-76.5921020508</v>
      </c>
      <c r="L639" s="76" t="s">
        <v>7866</v>
      </c>
      <c r="M639" s="76" t="s">
        <v>9428</v>
      </c>
      <c r="N639" s="76" t="s">
        <v>9428</v>
      </c>
      <c r="O639" s="76" t="s">
        <v>9429</v>
      </c>
    </row>
    <row r="640">
      <c r="A640" s="76" t="s">
        <v>2963</v>
      </c>
      <c r="B640" s="77" t="s">
        <v>9430</v>
      </c>
      <c r="C640" s="76" t="s">
        <v>7861</v>
      </c>
      <c r="D640" s="76" t="s">
        <v>7862</v>
      </c>
      <c r="E640" s="76" t="s">
        <v>7863</v>
      </c>
      <c r="F640" s="76" t="s">
        <v>576</v>
      </c>
      <c r="G640" s="76" t="s">
        <v>575</v>
      </c>
      <c r="H640" s="76" t="s">
        <v>9431</v>
      </c>
      <c r="I640" s="78">
        <v>10533.0</v>
      </c>
      <c r="J640" s="78">
        <v>41.0413017273</v>
      </c>
      <c r="K640" s="78">
        <v>-73.8566970825</v>
      </c>
      <c r="L640" s="76" t="s">
        <v>7866</v>
      </c>
      <c r="M640" s="76" t="s">
        <v>7867</v>
      </c>
      <c r="N640" s="76" t="s">
        <v>7867</v>
      </c>
      <c r="O640" s="76" t="s">
        <v>7868</v>
      </c>
    </row>
    <row r="641">
      <c r="A641" s="76" t="s">
        <v>2975</v>
      </c>
      <c r="B641" s="77" t="s">
        <v>9432</v>
      </c>
      <c r="C641" s="76" t="s">
        <v>7861</v>
      </c>
      <c r="D641" s="76" t="s">
        <v>7862</v>
      </c>
      <c r="E641" s="76" t="s">
        <v>7863</v>
      </c>
      <c r="F641" s="76" t="s">
        <v>330</v>
      </c>
      <c r="G641" s="76" t="s">
        <v>8050</v>
      </c>
      <c r="H641" s="76" t="s">
        <v>9433</v>
      </c>
      <c r="I641" s="78">
        <v>17331.0</v>
      </c>
      <c r="J641" s="78">
        <v>39.7967987061</v>
      </c>
      <c r="K641" s="78">
        <v>-76.9929962158</v>
      </c>
      <c r="L641" s="76" t="s">
        <v>7866</v>
      </c>
      <c r="M641" s="76" t="s">
        <v>7891</v>
      </c>
      <c r="N641" s="76" t="s">
        <v>7891</v>
      </c>
      <c r="O641" s="76" t="s">
        <v>7892</v>
      </c>
    </row>
    <row r="642">
      <c r="A642" s="76" t="s">
        <v>4208</v>
      </c>
      <c r="B642" s="77" t="s">
        <v>9434</v>
      </c>
      <c r="C642" s="76" t="s">
        <v>7861</v>
      </c>
      <c r="D642" s="76" t="s">
        <v>7862</v>
      </c>
      <c r="E642" s="76" t="s">
        <v>7863</v>
      </c>
      <c r="F642" s="76" t="s">
        <v>646</v>
      </c>
      <c r="G642" s="76" t="s">
        <v>8081</v>
      </c>
      <c r="H642" s="76" t="s">
        <v>5854</v>
      </c>
      <c r="I642" s="78">
        <v>20706.0</v>
      </c>
      <c r="J642" s="78">
        <v>38.96900177</v>
      </c>
      <c r="K642" s="78">
        <v>-76.8536987305</v>
      </c>
      <c r="L642" s="76" t="s">
        <v>7866</v>
      </c>
      <c r="M642" s="76" t="s">
        <v>7867</v>
      </c>
      <c r="N642" s="76" t="s">
        <v>7867</v>
      </c>
      <c r="O642" s="76" t="s">
        <v>7868</v>
      </c>
    </row>
    <row r="643">
      <c r="A643" s="76" t="s">
        <v>4297</v>
      </c>
      <c r="B643" s="77" t="s">
        <v>9435</v>
      </c>
      <c r="C643" s="76" t="s">
        <v>7861</v>
      </c>
      <c r="D643" s="76" t="s">
        <v>7862</v>
      </c>
      <c r="E643" s="76" t="s">
        <v>7863</v>
      </c>
      <c r="F643" s="76" t="s">
        <v>576</v>
      </c>
      <c r="G643" s="76" t="s">
        <v>575</v>
      </c>
      <c r="H643" s="76" t="s">
        <v>9436</v>
      </c>
      <c r="I643" s="78">
        <v>11042.0</v>
      </c>
      <c r="J643" s="78">
        <v>40.7601013184</v>
      </c>
      <c r="K643" s="78">
        <v>-73.6957015991</v>
      </c>
      <c r="L643" s="76" t="s">
        <v>7866</v>
      </c>
      <c r="M643" s="76" t="s">
        <v>8130</v>
      </c>
      <c r="N643" s="76" t="s">
        <v>8130</v>
      </c>
      <c r="O643" s="76" t="s">
        <v>8131</v>
      </c>
    </row>
    <row r="644">
      <c r="A644" s="76" t="s">
        <v>3778</v>
      </c>
      <c r="B644" s="77" t="s">
        <v>8615</v>
      </c>
      <c r="C644" s="76" t="s">
        <v>7861</v>
      </c>
      <c r="D644" s="76" t="s">
        <v>7862</v>
      </c>
      <c r="E644" s="76" t="s">
        <v>7863</v>
      </c>
      <c r="F644" s="76" t="s">
        <v>597</v>
      </c>
      <c r="G644" s="76" t="s">
        <v>8036</v>
      </c>
      <c r="H644" s="76" t="s">
        <v>8037</v>
      </c>
      <c r="I644" s="78">
        <v>20521.0</v>
      </c>
      <c r="J644" s="78">
        <v>38.8932991028</v>
      </c>
      <c r="K644" s="78">
        <v>-77.0146026611</v>
      </c>
      <c r="L644" s="76" t="s">
        <v>7866</v>
      </c>
      <c r="M644" s="76" t="s">
        <v>8616</v>
      </c>
      <c r="N644" s="76" t="s">
        <v>8616</v>
      </c>
      <c r="O644" s="76" t="s">
        <v>8617</v>
      </c>
    </row>
    <row r="645">
      <c r="A645" s="76" t="s">
        <v>4950</v>
      </c>
      <c r="B645" s="77" t="s">
        <v>9437</v>
      </c>
      <c r="C645" s="76" t="s">
        <v>7861</v>
      </c>
      <c r="D645" s="76" t="s">
        <v>7862</v>
      </c>
      <c r="E645" s="76" t="s">
        <v>7863</v>
      </c>
      <c r="F645" s="76" t="s">
        <v>597</v>
      </c>
      <c r="G645" s="76" t="s">
        <v>8036</v>
      </c>
      <c r="H645" s="76" t="s">
        <v>8037</v>
      </c>
      <c r="I645" s="78">
        <v>20002.0</v>
      </c>
      <c r="J645" s="78">
        <v>38.9057006836</v>
      </c>
      <c r="K645" s="78">
        <v>-76.978302002</v>
      </c>
      <c r="L645" s="76" t="s">
        <v>7866</v>
      </c>
      <c r="M645" s="76" t="s">
        <v>8300</v>
      </c>
      <c r="N645" s="76" t="s">
        <v>8300</v>
      </c>
      <c r="O645" s="76" t="s">
        <v>7868</v>
      </c>
    </row>
    <row r="646">
      <c r="A646" s="76" t="s">
        <v>5420</v>
      </c>
      <c r="B646" s="77" t="s">
        <v>9438</v>
      </c>
      <c r="C646" s="76" t="s">
        <v>7861</v>
      </c>
      <c r="D646" s="76" t="s">
        <v>7862</v>
      </c>
      <c r="E646" s="76" t="s">
        <v>7863</v>
      </c>
      <c r="F646" s="76" t="s">
        <v>646</v>
      </c>
      <c r="G646" s="76" t="s">
        <v>8081</v>
      </c>
      <c r="H646" s="76" t="s">
        <v>8323</v>
      </c>
      <c r="I646" s="78">
        <v>20603.0</v>
      </c>
      <c r="J646" s="78">
        <v>38.6259002686</v>
      </c>
      <c r="K646" s="78">
        <v>-76.977897644</v>
      </c>
      <c r="L646" s="76" t="s">
        <v>7866</v>
      </c>
      <c r="M646" s="76" t="s">
        <v>7867</v>
      </c>
      <c r="N646" s="76" t="s">
        <v>7867</v>
      </c>
      <c r="O646" s="76" t="s">
        <v>7868</v>
      </c>
    </row>
    <row r="647">
      <c r="A647" s="76" t="s">
        <v>325</v>
      </c>
      <c r="B647" s="77" t="s">
        <v>8049</v>
      </c>
      <c r="C647" s="76" t="s">
        <v>7861</v>
      </c>
      <c r="D647" s="76" t="s">
        <v>7862</v>
      </c>
      <c r="E647" s="76" t="s">
        <v>7863</v>
      </c>
      <c r="F647" s="76" t="s">
        <v>330</v>
      </c>
      <c r="G647" s="76" t="s">
        <v>8050</v>
      </c>
      <c r="H647" s="76" t="s">
        <v>8051</v>
      </c>
      <c r="I647" s="78">
        <v>19118.0</v>
      </c>
      <c r="J647" s="78">
        <v>40.070098877</v>
      </c>
      <c r="K647" s="78">
        <v>-75.2145004272</v>
      </c>
      <c r="L647" s="76" t="s">
        <v>7866</v>
      </c>
      <c r="M647" s="76" t="s">
        <v>8038</v>
      </c>
      <c r="N647" s="76" t="s">
        <v>8038</v>
      </c>
      <c r="O647" s="76" t="s">
        <v>8039</v>
      </c>
    </row>
    <row r="648">
      <c r="A648" s="76" t="s">
        <v>5769</v>
      </c>
      <c r="B648" s="77" t="s">
        <v>9439</v>
      </c>
      <c r="C648" s="76" t="s">
        <v>7861</v>
      </c>
      <c r="D648" s="76" t="s">
        <v>7862</v>
      </c>
      <c r="E648" s="76" t="s">
        <v>7863</v>
      </c>
      <c r="F648" s="76" t="s">
        <v>646</v>
      </c>
      <c r="G648" s="76" t="s">
        <v>8081</v>
      </c>
      <c r="H648" s="76" t="s">
        <v>9067</v>
      </c>
      <c r="I648" s="78">
        <v>21093.0</v>
      </c>
      <c r="J648" s="78">
        <v>39.4362983704</v>
      </c>
      <c r="K648" s="78">
        <v>-76.6389007568</v>
      </c>
      <c r="L648" s="76" t="s">
        <v>7866</v>
      </c>
      <c r="M648" s="76" t="s">
        <v>7867</v>
      </c>
      <c r="N648" s="76" t="s">
        <v>7867</v>
      </c>
      <c r="O648" s="76" t="s">
        <v>7868</v>
      </c>
    </row>
    <row r="649">
      <c r="A649" s="76" t="s">
        <v>5778</v>
      </c>
      <c r="B649" s="77" t="s">
        <v>9440</v>
      </c>
      <c r="C649" s="76" t="s">
        <v>7861</v>
      </c>
      <c r="D649" s="76" t="s">
        <v>7862</v>
      </c>
      <c r="E649" s="76" t="s">
        <v>7863</v>
      </c>
      <c r="F649" s="76" t="s">
        <v>481</v>
      </c>
      <c r="G649" s="76" t="s">
        <v>8180</v>
      </c>
      <c r="H649" s="76" t="s">
        <v>9441</v>
      </c>
      <c r="I649" s="78">
        <v>66067.0</v>
      </c>
      <c r="J649" s="78">
        <v>38.6226997375</v>
      </c>
      <c r="K649" s="78">
        <v>-95.2688980103</v>
      </c>
      <c r="L649" s="76" t="s">
        <v>7884</v>
      </c>
      <c r="M649" s="76" t="s">
        <v>7885</v>
      </c>
      <c r="N649" s="76" t="s">
        <v>7885</v>
      </c>
      <c r="O649" s="76" t="s">
        <v>7886</v>
      </c>
    </row>
    <row r="650">
      <c r="A650" s="76" t="s">
        <v>5784</v>
      </c>
      <c r="B650" s="77" t="s">
        <v>9442</v>
      </c>
      <c r="C650" s="76" t="s">
        <v>7861</v>
      </c>
      <c r="D650" s="76" t="s">
        <v>7862</v>
      </c>
      <c r="E650" s="76" t="s">
        <v>7863</v>
      </c>
      <c r="F650" s="76" t="s">
        <v>785</v>
      </c>
      <c r="G650" s="76" t="s">
        <v>7951</v>
      </c>
      <c r="H650" s="76" t="s">
        <v>9443</v>
      </c>
      <c r="I650" s="78">
        <v>34482.0</v>
      </c>
      <c r="J650" s="78">
        <v>29.2535991669</v>
      </c>
      <c r="K650" s="78">
        <v>-82.2878036499</v>
      </c>
      <c r="L650" s="76" t="s">
        <v>7866</v>
      </c>
      <c r="M650" s="76" t="s">
        <v>8010</v>
      </c>
      <c r="N650" s="76" t="s">
        <v>8010</v>
      </c>
      <c r="O650" s="76" t="s">
        <v>9444</v>
      </c>
    </row>
    <row r="651">
      <c r="A651" s="76" t="s">
        <v>5788</v>
      </c>
      <c r="B651" s="77" t="s">
        <v>9445</v>
      </c>
      <c r="C651" s="76" t="s">
        <v>7861</v>
      </c>
      <c r="D651" s="76" t="s">
        <v>7862</v>
      </c>
      <c r="E651" s="76" t="s">
        <v>7863</v>
      </c>
      <c r="F651" s="76" t="s">
        <v>1190</v>
      </c>
      <c r="G651" s="76" t="s">
        <v>8819</v>
      </c>
      <c r="H651" s="76" t="s">
        <v>9027</v>
      </c>
      <c r="I651" s="78">
        <v>46122.0</v>
      </c>
      <c r="J651" s="78">
        <v>39.7611999512</v>
      </c>
      <c r="K651" s="78">
        <v>-86.5522003174</v>
      </c>
      <c r="L651" s="76" t="s">
        <v>8835</v>
      </c>
      <c r="M651" s="76" t="s">
        <v>7885</v>
      </c>
      <c r="N651" s="76" t="s">
        <v>7885</v>
      </c>
      <c r="O651" s="76" t="s">
        <v>7886</v>
      </c>
    </row>
    <row r="652">
      <c r="A652" s="76" t="s">
        <v>5795</v>
      </c>
      <c r="B652" s="77" t="s">
        <v>9446</v>
      </c>
      <c r="C652" s="76" t="s">
        <v>7861</v>
      </c>
      <c r="D652" s="76" t="s">
        <v>7862</v>
      </c>
      <c r="E652" s="76" t="s">
        <v>7863</v>
      </c>
      <c r="F652" s="76" t="s">
        <v>576</v>
      </c>
      <c r="G652" s="76" t="s">
        <v>575</v>
      </c>
      <c r="H652" s="76" t="s">
        <v>9447</v>
      </c>
      <c r="I652" s="78">
        <v>11021.0</v>
      </c>
      <c r="J652" s="78">
        <v>40.7851982117</v>
      </c>
      <c r="K652" s="78">
        <v>-73.727897644</v>
      </c>
      <c r="L652" s="76" t="s">
        <v>7866</v>
      </c>
      <c r="M652" s="76" t="s">
        <v>7867</v>
      </c>
      <c r="N652" s="76" t="s">
        <v>7867</v>
      </c>
      <c r="O652" s="76" t="s">
        <v>7868</v>
      </c>
    </row>
    <row r="653">
      <c r="A653" s="76" t="s">
        <v>5801</v>
      </c>
      <c r="B653" s="77" t="s">
        <v>9448</v>
      </c>
      <c r="C653" s="76" t="s">
        <v>7861</v>
      </c>
      <c r="D653" s="76" t="s">
        <v>7862</v>
      </c>
      <c r="E653" s="76" t="s">
        <v>7863</v>
      </c>
      <c r="F653" s="76" t="s">
        <v>646</v>
      </c>
      <c r="G653" s="76" t="s">
        <v>8081</v>
      </c>
      <c r="H653" s="76" t="s">
        <v>9449</v>
      </c>
      <c r="I653" s="78">
        <v>21001.0</v>
      </c>
      <c r="J653" s="78">
        <v>39.4984016418</v>
      </c>
      <c r="K653" s="78">
        <v>-76.1966018677</v>
      </c>
      <c r="L653" s="76" t="s">
        <v>7866</v>
      </c>
      <c r="M653" s="76" t="s">
        <v>7891</v>
      </c>
      <c r="N653" s="76" t="s">
        <v>7891</v>
      </c>
      <c r="O653" s="76" t="s">
        <v>7892</v>
      </c>
    </row>
    <row r="654">
      <c r="A654" s="76" t="s">
        <v>5811</v>
      </c>
      <c r="B654" s="77" t="s">
        <v>9450</v>
      </c>
      <c r="C654" s="76" t="s">
        <v>7861</v>
      </c>
      <c r="D654" s="76" t="s">
        <v>7862</v>
      </c>
      <c r="E654" s="76" t="s">
        <v>7863</v>
      </c>
      <c r="F654" s="76" t="s">
        <v>646</v>
      </c>
      <c r="G654" s="76" t="s">
        <v>8081</v>
      </c>
      <c r="H654" s="76" t="s">
        <v>9451</v>
      </c>
      <c r="I654" s="78">
        <v>21617.0</v>
      </c>
      <c r="J654" s="78">
        <v>39.0542984009</v>
      </c>
      <c r="K654" s="78">
        <v>-76.0185012817</v>
      </c>
      <c r="L654" s="76" t="s">
        <v>7866</v>
      </c>
      <c r="M654" s="76" t="s">
        <v>9452</v>
      </c>
      <c r="N654" s="76" t="s">
        <v>9452</v>
      </c>
      <c r="O654" s="76" t="s">
        <v>9453</v>
      </c>
    </row>
    <row r="655">
      <c r="A655" s="76" t="s">
        <v>5823</v>
      </c>
      <c r="B655" s="77" t="s">
        <v>9454</v>
      </c>
      <c r="C655" s="76" t="s">
        <v>7861</v>
      </c>
      <c r="D655" s="76" t="s">
        <v>7862</v>
      </c>
      <c r="E655" s="76" t="s">
        <v>7863</v>
      </c>
      <c r="F655" s="76" t="s">
        <v>646</v>
      </c>
      <c r="G655" s="76" t="s">
        <v>8081</v>
      </c>
      <c r="H655" s="76" t="s">
        <v>5424</v>
      </c>
      <c r="I655" s="78">
        <v>21201.0</v>
      </c>
      <c r="J655" s="78">
        <v>39.2952003479</v>
      </c>
      <c r="K655" s="78">
        <v>-76.6231002808</v>
      </c>
      <c r="L655" s="76" t="s">
        <v>7866</v>
      </c>
      <c r="M655" s="76" t="s">
        <v>7891</v>
      </c>
      <c r="N655" s="76" t="s">
        <v>7891</v>
      </c>
      <c r="O655" s="76" t="s">
        <v>7892</v>
      </c>
    </row>
    <row r="656">
      <c r="A656" s="76" t="s">
        <v>5832</v>
      </c>
      <c r="B656" s="77" t="s">
        <v>9455</v>
      </c>
      <c r="C656" s="76" t="s">
        <v>7861</v>
      </c>
      <c r="D656" s="76" t="s">
        <v>7862</v>
      </c>
      <c r="E656" s="76" t="s">
        <v>7863</v>
      </c>
      <c r="F656" s="76" t="s">
        <v>576</v>
      </c>
      <c r="G656" s="76" t="s">
        <v>575</v>
      </c>
      <c r="H656" s="76" t="s">
        <v>9456</v>
      </c>
      <c r="I656" s="78">
        <v>14830.0</v>
      </c>
      <c r="J656" s="78">
        <v>42.0843009949</v>
      </c>
      <c r="K656" s="78">
        <v>-77.0278015137</v>
      </c>
      <c r="L656" s="76" t="s">
        <v>7866</v>
      </c>
      <c r="M656" s="76" t="s">
        <v>7880</v>
      </c>
      <c r="N656" s="76" t="s">
        <v>7880</v>
      </c>
      <c r="O656" s="76" t="s">
        <v>7904</v>
      </c>
    </row>
    <row r="657">
      <c r="A657" s="76" t="s">
        <v>5843</v>
      </c>
      <c r="B657" s="77" t="s">
        <v>9457</v>
      </c>
      <c r="C657" s="76" t="s">
        <v>7861</v>
      </c>
      <c r="D657" s="76" t="s">
        <v>7862</v>
      </c>
      <c r="E657" s="76" t="s">
        <v>7863</v>
      </c>
      <c r="F657" s="76" t="s">
        <v>646</v>
      </c>
      <c r="G657" s="76" t="s">
        <v>8081</v>
      </c>
      <c r="H657" s="76" t="s">
        <v>5424</v>
      </c>
      <c r="I657" s="78">
        <v>21210.0</v>
      </c>
      <c r="J657" s="78">
        <v>39.3554992676</v>
      </c>
      <c r="K657" s="78">
        <v>-76.6354980469</v>
      </c>
      <c r="L657" s="76" t="s">
        <v>7866</v>
      </c>
      <c r="M657" s="76" t="s">
        <v>8020</v>
      </c>
      <c r="N657" s="76" t="s">
        <v>9458</v>
      </c>
      <c r="O657" s="76" t="s">
        <v>7892</v>
      </c>
    </row>
    <row r="658">
      <c r="A658" s="76" t="s">
        <v>5851</v>
      </c>
      <c r="B658" s="77" t="s">
        <v>9459</v>
      </c>
      <c r="C658" s="76" t="s">
        <v>7861</v>
      </c>
      <c r="D658" s="76" t="s">
        <v>7862</v>
      </c>
      <c r="E658" s="76" t="s">
        <v>7863</v>
      </c>
      <c r="F658" s="76" t="s">
        <v>646</v>
      </c>
      <c r="G658" s="76" t="s">
        <v>8081</v>
      </c>
      <c r="H658" s="76" t="s">
        <v>9460</v>
      </c>
      <c r="I658" s="78">
        <v>20720.0</v>
      </c>
      <c r="J658" s="78">
        <v>38.992401123</v>
      </c>
      <c r="K658" s="78">
        <v>-76.7901000977</v>
      </c>
      <c r="L658" s="76" t="s">
        <v>7866</v>
      </c>
      <c r="M658" s="76" t="s">
        <v>7867</v>
      </c>
      <c r="N658" s="76" t="s">
        <v>7867</v>
      </c>
      <c r="O658" s="76" t="s">
        <v>7868</v>
      </c>
    </row>
    <row r="659">
      <c r="A659" s="76" t="s">
        <v>5864</v>
      </c>
      <c r="B659" s="77" t="s">
        <v>9461</v>
      </c>
      <c r="C659" s="76" t="s">
        <v>7861</v>
      </c>
      <c r="D659" s="76" t="s">
        <v>7862</v>
      </c>
      <c r="E659" s="76" t="s">
        <v>7863</v>
      </c>
      <c r="F659" s="76" t="s">
        <v>2246</v>
      </c>
      <c r="G659" s="76" t="s">
        <v>9069</v>
      </c>
      <c r="H659" s="76" t="s">
        <v>9462</v>
      </c>
      <c r="I659" s="78">
        <v>59601.0</v>
      </c>
      <c r="J659" s="78">
        <v>46.51720047</v>
      </c>
      <c r="K659" s="78">
        <v>-112.121101379</v>
      </c>
      <c r="L659" s="76" t="s">
        <v>8047</v>
      </c>
      <c r="M659" s="76" t="s">
        <v>8124</v>
      </c>
      <c r="N659" s="76" t="s">
        <v>8124</v>
      </c>
      <c r="O659" s="76" t="s">
        <v>9071</v>
      </c>
    </row>
    <row r="660">
      <c r="A660" s="76" t="s">
        <v>352</v>
      </c>
      <c r="B660" s="76" t="s">
        <v>352</v>
      </c>
      <c r="C660" s="76" t="s">
        <v>7861</v>
      </c>
      <c r="D660" s="76" t="s">
        <v>7862</v>
      </c>
      <c r="E660" s="76" t="s">
        <v>7863</v>
      </c>
      <c r="F660" s="76" t="s">
        <v>513</v>
      </c>
      <c r="G660" s="76" t="s">
        <v>8074</v>
      </c>
      <c r="H660" s="76" t="s">
        <v>9463</v>
      </c>
      <c r="I660" s="78">
        <v>30120.0</v>
      </c>
      <c r="J660" s="78">
        <v>34.2187004089</v>
      </c>
      <c r="K660" s="78">
        <v>-84.8539962769</v>
      </c>
      <c r="L660" s="76" t="s">
        <v>7866</v>
      </c>
      <c r="M660" s="76" t="s">
        <v>9464</v>
      </c>
      <c r="N660" s="76" t="s">
        <v>9465</v>
      </c>
      <c r="O660" s="76" t="s">
        <v>9466</v>
      </c>
    </row>
    <row r="661">
      <c r="A661" s="76" t="s">
        <v>3496</v>
      </c>
      <c r="B661" s="77" t="s">
        <v>9467</v>
      </c>
      <c r="C661" s="76" t="s">
        <v>7861</v>
      </c>
      <c r="D661" s="76" t="s">
        <v>7862</v>
      </c>
      <c r="E661" s="76" t="s">
        <v>7863</v>
      </c>
      <c r="F661" s="76" t="s">
        <v>319</v>
      </c>
      <c r="G661" s="76" t="s">
        <v>7943</v>
      </c>
      <c r="H661" s="76" t="s">
        <v>9468</v>
      </c>
      <c r="I661" s="78">
        <v>95070.0</v>
      </c>
      <c r="J661" s="78">
        <v>37.2538986206</v>
      </c>
      <c r="K661" s="78">
        <v>-122.063796997</v>
      </c>
      <c r="L661" s="76" t="s">
        <v>7945</v>
      </c>
      <c r="M661" s="76" t="s">
        <v>9469</v>
      </c>
      <c r="N661" s="76" t="s">
        <v>9470</v>
      </c>
      <c r="O661" s="76" t="s">
        <v>9471</v>
      </c>
    </row>
    <row r="662">
      <c r="A662" s="76" t="s">
        <v>4916</v>
      </c>
      <c r="B662" s="76" t="s">
        <v>4916</v>
      </c>
      <c r="C662" s="76" t="s">
        <v>7861</v>
      </c>
      <c r="D662" s="76" t="s">
        <v>7862</v>
      </c>
      <c r="E662" s="76" t="s">
        <v>7863</v>
      </c>
      <c r="F662" s="76" t="s">
        <v>358</v>
      </c>
      <c r="G662" s="76" t="s">
        <v>9374</v>
      </c>
      <c r="H662" s="76" t="s">
        <v>9472</v>
      </c>
      <c r="I662" s="78">
        <v>4281.0</v>
      </c>
      <c r="J662" s="78">
        <v>44.2438011169</v>
      </c>
      <c r="K662" s="78">
        <v>-70.4905014038</v>
      </c>
      <c r="L662" s="76" t="s">
        <v>7866</v>
      </c>
      <c r="M662" s="76" t="s">
        <v>9473</v>
      </c>
      <c r="N662" s="76" t="s">
        <v>9473</v>
      </c>
      <c r="O662" s="76" t="s">
        <v>9474</v>
      </c>
    </row>
    <row r="663">
      <c r="A663" s="76" t="s">
        <v>5884</v>
      </c>
      <c r="B663" s="76" t="s">
        <v>5884</v>
      </c>
      <c r="C663" s="76" t="s">
        <v>7861</v>
      </c>
      <c r="D663" s="76" t="s">
        <v>7862</v>
      </c>
      <c r="E663" s="76" t="s">
        <v>7863</v>
      </c>
      <c r="F663" s="76" t="s">
        <v>291</v>
      </c>
      <c r="G663" s="76" t="s">
        <v>8037</v>
      </c>
      <c r="H663" s="76" t="s">
        <v>9194</v>
      </c>
      <c r="I663" s="78">
        <v>98201.0</v>
      </c>
      <c r="J663" s="78">
        <v>47.9891014099</v>
      </c>
      <c r="K663" s="78">
        <v>-122.200698853</v>
      </c>
      <c r="L663" s="76" t="s">
        <v>7945</v>
      </c>
      <c r="M663" s="76" t="s">
        <v>8655</v>
      </c>
      <c r="N663" s="76" t="s">
        <v>8655</v>
      </c>
      <c r="O663" s="76" t="s">
        <v>8271</v>
      </c>
    </row>
    <row r="664">
      <c r="A664" s="76" t="s">
        <v>304</v>
      </c>
      <c r="B664" s="77" t="s">
        <v>9475</v>
      </c>
      <c r="C664" s="76" t="s">
        <v>7861</v>
      </c>
      <c r="D664" s="76" t="s">
        <v>7862</v>
      </c>
      <c r="E664" s="76" t="s">
        <v>7863</v>
      </c>
      <c r="F664" s="76" t="s">
        <v>309</v>
      </c>
      <c r="G664" s="76" t="s">
        <v>8212</v>
      </c>
      <c r="H664" s="76" t="s">
        <v>9476</v>
      </c>
      <c r="I664" s="78">
        <v>48335.0</v>
      </c>
      <c r="J664" s="78">
        <v>42.4648017883</v>
      </c>
      <c r="K664" s="78">
        <v>-83.4033966064</v>
      </c>
      <c r="L664" s="76" t="s">
        <v>8214</v>
      </c>
      <c r="M664" s="76" t="s">
        <v>8977</v>
      </c>
      <c r="N664" s="76" t="s">
        <v>8977</v>
      </c>
      <c r="O664" s="76" t="s">
        <v>8686</v>
      </c>
    </row>
    <row r="665">
      <c r="A665" s="76" t="s">
        <v>446</v>
      </c>
      <c r="B665" s="76" t="s">
        <v>446</v>
      </c>
      <c r="C665" s="76" t="s">
        <v>7861</v>
      </c>
      <c r="D665" s="76" t="s">
        <v>7862</v>
      </c>
      <c r="E665" s="76" t="s">
        <v>7863</v>
      </c>
      <c r="F665" s="76" t="s">
        <v>309</v>
      </c>
      <c r="G665" s="76" t="s">
        <v>8212</v>
      </c>
      <c r="H665" s="76" t="s">
        <v>9477</v>
      </c>
      <c r="I665" s="78">
        <v>48909.0</v>
      </c>
      <c r="J665" s="78">
        <v>42.7324981689</v>
      </c>
      <c r="K665" s="78">
        <v>-84.5554962158</v>
      </c>
      <c r="L665" s="76" t="s">
        <v>8214</v>
      </c>
      <c r="M665" s="76" t="s">
        <v>9478</v>
      </c>
      <c r="N665" s="76" t="s">
        <v>9478</v>
      </c>
      <c r="O665" s="76" t="s">
        <v>9479</v>
      </c>
    </row>
    <row r="666">
      <c r="A666" s="76" t="s">
        <v>1940</v>
      </c>
      <c r="B666" s="77" t="s">
        <v>9480</v>
      </c>
      <c r="C666" s="76" t="s">
        <v>7861</v>
      </c>
      <c r="D666" s="76" t="s">
        <v>7862</v>
      </c>
      <c r="E666" s="76" t="s">
        <v>7863</v>
      </c>
      <c r="F666" s="76" t="s">
        <v>309</v>
      </c>
      <c r="G666" s="76" t="s">
        <v>8212</v>
      </c>
      <c r="H666" s="76" t="s">
        <v>5986</v>
      </c>
      <c r="I666" s="78">
        <v>49503.0</v>
      </c>
      <c r="J666" s="78">
        <v>42.9536018372</v>
      </c>
      <c r="K666" s="78">
        <v>-85.6576004028</v>
      </c>
      <c r="L666" s="76" t="s">
        <v>8214</v>
      </c>
      <c r="M666" s="76" t="s">
        <v>8589</v>
      </c>
      <c r="N666" s="76" t="s">
        <v>8589</v>
      </c>
      <c r="O666" s="76" t="s">
        <v>8590</v>
      </c>
    </row>
    <row r="667">
      <c r="A667" s="76" t="s">
        <v>2497</v>
      </c>
      <c r="B667" s="76" t="s">
        <v>2497</v>
      </c>
      <c r="C667" s="76" t="s">
        <v>7861</v>
      </c>
      <c r="D667" s="76" t="s">
        <v>7862</v>
      </c>
      <c r="E667" s="76" t="s">
        <v>7863</v>
      </c>
      <c r="F667" s="76" t="s">
        <v>309</v>
      </c>
      <c r="G667" s="76" t="s">
        <v>8212</v>
      </c>
      <c r="H667" s="76" t="s">
        <v>9481</v>
      </c>
      <c r="I667" s="78">
        <v>49783.0</v>
      </c>
      <c r="J667" s="78">
        <v>46.4090995789</v>
      </c>
      <c r="K667" s="78">
        <v>-84.3536987305</v>
      </c>
      <c r="L667" s="76" t="s">
        <v>8214</v>
      </c>
      <c r="M667" s="76" t="s">
        <v>8463</v>
      </c>
      <c r="N667" s="76" t="s">
        <v>9482</v>
      </c>
      <c r="O667" s="76" t="s">
        <v>8225</v>
      </c>
    </row>
    <row r="668">
      <c r="A668" s="76" t="s">
        <v>2567</v>
      </c>
      <c r="B668" s="77" t="s">
        <v>9483</v>
      </c>
      <c r="C668" s="76" t="s">
        <v>7861</v>
      </c>
      <c r="D668" s="76" t="s">
        <v>7862</v>
      </c>
      <c r="E668" s="76" t="s">
        <v>7863</v>
      </c>
      <c r="F668" s="76" t="s">
        <v>291</v>
      </c>
      <c r="G668" s="76" t="s">
        <v>8037</v>
      </c>
      <c r="H668" s="76" t="s">
        <v>1228</v>
      </c>
      <c r="I668" s="78">
        <v>98112.0</v>
      </c>
      <c r="J668" s="78">
        <v>47.6319007874</v>
      </c>
      <c r="K668" s="78">
        <v>-122.296798706</v>
      </c>
      <c r="L668" s="76" t="s">
        <v>7945</v>
      </c>
      <c r="M668" s="76" t="s">
        <v>8010</v>
      </c>
      <c r="N668" s="76" t="s">
        <v>8010</v>
      </c>
      <c r="O668" s="76" t="s">
        <v>8011</v>
      </c>
    </row>
    <row r="669">
      <c r="A669" s="76" t="s">
        <v>2855</v>
      </c>
      <c r="B669" s="76" t="s">
        <v>2855</v>
      </c>
      <c r="C669" s="76" t="s">
        <v>7861</v>
      </c>
      <c r="D669" s="76" t="s">
        <v>7862</v>
      </c>
      <c r="E669" s="76" t="s">
        <v>7863</v>
      </c>
      <c r="F669" s="76" t="s">
        <v>309</v>
      </c>
      <c r="G669" s="76" t="s">
        <v>8212</v>
      </c>
      <c r="H669" s="76" t="s">
        <v>9484</v>
      </c>
      <c r="I669" s="78">
        <v>49401.0</v>
      </c>
      <c r="J669" s="78">
        <v>42.9742012024</v>
      </c>
      <c r="K669" s="78">
        <v>-85.931098938</v>
      </c>
      <c r="L669" s="76" t="s">
        <v>8214</v>
      </c>
      <c r="M669" s="76" t="s">
        <v>8463</v>
      </c>
      <c r="N669" s="76" t="s">
        <v>8463</v>
      </c>
      <c r="O669" s="76" t="s">
        <v>8225</v>
      </c>
    </row>
    <row r="670">
      <c r="A670" s="76" t="s">
        <v>2897</v>
      </c>
      <c r="B670" s="77" t="s">
        <v>9485</v>
      </c>
      <c r="C670" s="76" t="s">
        <v>7861</v>
      </c>
      <c r="D670" s="76" t="s">
        <v>7862</v>
      </c>
      <c r="E670" s="76" t="s">
        <v>7863</v>
      </c>
      <c r="F670" s="76" t="s">
        <v>309</v>
      </c>
      <c r="G670" s="76" t="s">
        <v>8212</v>
      </c>
      <c r="H670" s="76" t="s">
        <v>9486</v>
      </c>
      <c r="I670" s="78">
        <v>48855.0</v>
      </c>
      <c r="J670" s="78">
        <v>42.6990013123</v>
      </c>
      <c r="K670" s="78">
        <v>-83.8860015869</v>
      </c>
      <c r="L670" s="76" t="s">
        <v>8214</v>
      </c>
      <c r="M670" s="76" t="s">
        <v>7891</v>
      </c>
      <c r="N670" s="76" t="s">
        <v>7891</v>
      </c>
      <c r="O670" s="76" t="s">
        <v>7892</v>
      </c>
    </row>
    <row r="671">
      <c r="A671" s="76" t="s">
        <v>3552</v>
      </c>
      <c r="B671" s="77" t="s">
        <v>9487</v>
      </c>
      <c r="C671" s="76" t="s">
        <v>7861</v>
      </c>
      <c r="D671" s="76" t="s">
        <v>7862</v>
      </c>
      <c r="E671" s="76" t="s">
        <v>7863</v>
      </c>
      <c r="F671" s="76" t="s">
        <v>309</v>
      </c>
      <c r="G671" s="76" t="s">
        <v>8212</v>
      </c>
      <c r="H671" s="76" t="s">
        <v>9488</v>
      </c>
      <c r="I671" s="78">
        <v>48722.0</v>
      </c>
      <c r="J671" s="78">
        <v>43.349899292</v>
      </c>
      <c r="K671" s="78">
        <v>-83.8516998291</v>
      </c>
      <c r="L671" s="76" t="s">
        <v>8214</v>
      </c>
      <c r="M671" s="76" t="s">
        <v>8124</v>
      </c>
      <c r="N671" s="76" t="s">
        <v>8124</v>
      </c>
      <c r="O671" s="76" t="s">
        <v>8125</v>
      </c>
    </row>
    <row r="672">
      <c r="A672" s="76" t="s">
        <v>3630</v>
      </c>
      <c r="B672" s="77" t="s">
        <v>9489</v>
      </c>
      <c r="C672" s="76" t="s">
        <v>7861</v>
      </c>
      <c r="D672" s="76" t="s">
        <v>7862</v>
      </c>
      <c r="E672" s="76" t="s">
        <v>7863</v>
      </c>
      <c r="F672" s="76" t="s">
        <v>309</v>
      </c>
      <c r="G672" s="76" t="s">
        <v>8212</v>
      </c>
      <c r="H672" s="76" t="s">
        <v>8284</v>
      </c>
      <c r="I672" s="78">
        <v>48084.0</v>
      </c>
      <c r="J672" s="78">
        <v>42.5563011169</v>
      </c>
      <c r="K672" s="78">
        <v>-83.176902771</v>
      </c>
      <c r="L672" s="76" t="s">
        <v>8214</v>
      </c>
      <c r="M672" s="76" t="s">
        <v>7891</v>
      </c>
      <c r="N672" s="76" t="s">
        <v>7891</v>
      </c>
      <c r="O672" s="76" t="s">
        <v>7892</v>
      </c>
    </row>
    <row r="673">
      <c r="A673" s="76" t="s">
        <v>4196</v>
      </c>
      <c r="B673" s="77" t="s">
        <v>9490</v>
      </c>
      <c r="C673" s="76" t="s">
        <v>7861</v>
      </c>
      <c r="D673" s="76" t="s">
        <v>7862</v>
      </c>
      <c r="E673" s="76" t="s">
        <v>7863</v>
      </c>
      <c r="F673" s="76" t="s">
        <v>369</v>
      </c>
      <c r="G673" s="76" t="s">
        <v>7889</v>
      </c>
      <c r="H673" s="76" t="s">
        <v>9491</v>
      </c>
      <c r="I673" s="78">
        <v>60006.0</v>
      </c>
      <c r="J673" s="78">
        <v>42.0884017944</v>
      </c>
      <c r="K673" s="78">
        <v>-87.9805984497</v>
      </c>
      <c r="L673" s="76" t="s">
        <v>7884</v>
      </c>
      <c r="M673" s="76" t="s">
        <v>8779</v>
      </c>
      <c r="N673" s="76" t="s">
        <v>8779</v>
      </c>
      <c r="O673" s="76" t="s">
        <v>8780</v>
      </c>
    </row>
    <row r="674">
      <c r="A674" s="76" t="s">
        <v>4577</v>
      </c>
      <c r="B674" s="77" t="s">
        <v>9492</v>
      </c>
      <c r="C674" s="76" t="s">
        <v>7861</v>
      </c>
      <c r="D674" s="76" t="s">
        <v>7862</v>
      </c>
      <c r="E674" s="76" t="s">
        <v>7863</v>
      </c>
      <c r="F674" s="76" t="s">
        <v>309</v>
      </c>
      <c r="G674" s="76" t="s">
        <v>8212</v>
      </c>
      <c r="H674" s="76" t="s">
        <v>4581</v>
      </c>
      <c r="I674" s="78">
        <v>48234.0</v>
      </c>
      <c r="J674" s="78">
        <v>42.4257011414</v>
      </c>
      <c r="K674" s="78">
        <v>-83.0437011719</v>
      </c>
      <c r="L674" s="76" t="s">
        <v>8214</v>
      </c>
      <c r="M674" s="76" t="s">
        <v>7891</v>
      </c>
      <c r="N674" s="76" t="s">
        <v>7891</v>
      </c>
      <c r="O674" s="76" t="s">
        <v>7892</v>
      </c>
    </row>
    <row r="675">
      <c r="A675" s="76" t="s">
        <v>4804</v>
      </c>
      <c r="B675" s="77" t="s">
        <v>9493</v>
      </c>
      <c r="C675" s="76" t="s">
        <v>7861</v>
      </c>
      <c r="D675" s="76" t="s">
        <v>7862</v>
      </c>
      <c r="E675" s="76" t="s">
        <v>7863</v>
      </c>
      <c r="F675" s="76" t="s">
        <v>309</v>
      </c>
      <c r="G675" s="76" t="s">
        <v>8212</v>
      </c>
      <c r="H675" s="76" t="s">
        <v>4581</v>
      </c>
      <c r="I675" s="78">
        <v>48234.0</v>
      </c>
      <c r="J675" s="78">
        <v>42.4257011414</v>
      </c>
      <c r="K675" s="78">
        <v>-83.0437011719</v>
      </c>
      <c r="L675" s="76" t="s">
        <v>8214</v>
      </c>
      <c r="M675" s="76" t="s">
        <v>7891</v>
      </c>
      <c r="N675" s="76" t="s">
        <v>7891</v>
      </c>
      <c r="O675" s="76" t="s">
        <v>7892</v>
      </c>
    </row>
    <row r="676">
      <c r="A676" s="76" t="s">
        <v>5436</v>
      </c>
      <c r="B676" s="76" t="s">
        <v>5436</v>
      </c>
      <c r="C676" s="76" t="s">
        <v>8162</v>
      </c>
      <c r="D676" s="76" t="s">
        <v>9494</v>
      </c>
      <c r="E676" s="76" t="s">
        <v>9495</v>
      </c>
      <c r="F676" s="78">
        <v>0.0</v>
      </c>
      <c r="G676" s="76" t="s">
        <v>9496</v>
      </c>
      <c r="H676" s="76" t="s">
        <v>9497</v>
      </c>
      <c r="I676" s="78">
        <v>1214.0</v>
      </c>
      <c r="J676" s="78">
        <v>14.5501003265</v>
      </c>
      <c r="K676" s="78">
        <v>121.036003113</v>
      </c>
      <c r="L676" s="76" t="s">
        <v>9498</v>
      </c>
      <c r="M676" s="76" t="s">
        <v>9499</v>
      </c>
      <c r="N676" s="76" t="s">
        <v>9500</v>
      </c>
      <c r="O676" s="76" t="s">
        <v>9501</v>
      </c>
    </row>
    <row r="677">
      <c r="A677" s="76" t="s">
        <v>5963</v>
      </c>
      <c r="B677" s="77" t="s">
        <v>9502</v>
      </c>
      <c r="C677" s="76" t="s">
        <v>7861</v>
      </c>
      <c r="D677" s="76" t="s">
        <v>7862</v>
      </c>
      <c r="E677" s="76" t="s">
        <v>7863</v>
      </c>
      <c r="F677" s="76" t="s">
        <v>309</v>
      </c>
      <c r="G677" s="76" t="s">
        <v>8212</v>
      </c>
      <c r="H677" s="76" t="s">
        <v>5986</v>
      </c>
      <c r="I677" s="78">
        <v>49508.0</v>
      </c>
      <c r="J677" s="78">
        <v>42.8636016846</v>
      </c>
      <c r="K677" s="78">
        <v>-85.6271972656</v>
      </c>
      <c r="L677" s="76" t="s">
        <v>8214</v>
      </c>
      <c r="M677" s="76" t="s">
        <v>7891</v>
      </c>
      <c r="N677" s="76" t="s">
        <v>7891</v>
      </c>
      <c r="O677" s="76" t="s">
        <v>7892</v>
      </c>
    </row>
    <row r="678">
      <c r="A678" s="76" t="s">
        <v>5973</v>
      </c>
      <c r="B678" s="77" t="s">
        <v>9503</v>
      </c>
      <c r="C678" s="76" t="s">
        <v>7861</v>
      </c>
      <c r="D678" s="76" t="s">
        <v>7862</v>
      </c>
      <c r="E678" s="76" t="s">
        <v>7863</v>
      </c>
      <c r="F678" s="76" t="s">
        <v>695</v>
      </c>
      <c r="G678" s="76" t="s">
        <v>8067</v>
      </c>
      <c r="H678" s="76" t="s">
        <v>9504</v>
      </c>
      <c r="I678" s="78">
        <v>7936.0</v>
      </c>
      <c r="J678" s="78">
        <v>40.8240013123</v>
      </c>
      <c r="K678" s="78">
        <v>-74.3686981201</v>
      </c>
      <c r="L678" s="76" t="s">
        <v>7866</v>
      </c>
      <c r="M678" s="76" t="s">
        <v>7867</v>
      </c>
      <c r="N678" s="76" t="s">
        <v>7867</v>
      </c>
      <c r="O678" s="76" t="s">
        <v>7868</v>
      </c>
    </row>
    <row r="679">
      <c r="A679" s="76" t="s">
        <v>5983</v>
      </c>
      <c r="B679" s="77" t="s">
        <v>9505</v>
      </c>
      <c r="C679" s="76" t="s">
        <v>7861</v>
      </c>
      <c r="D679" s="76" t="s">
        <v>7862</v>
      </c>
      <c r="E679" s="76" t="s">
        <v>7863</v>
      </c>
      <c r="F679" s="76" t="s">
        <v>309</v>
      </c>
      <c r="G679" s="76" t="s">
        <v>8212</v>
      </c>
      <c r="H679" s="76" t="s">
        <v>5986</v>
      </c>
      <c r="I679" s="78">
        <v>49508.0</v>
      </c>
      <c r="J679" s="78">
        <v>42.8636016846</v>
      </c>
      <c r="K679" s="78">
        <v>-85.6271972656</v>
      </c>
      <c r="L679" s="76" t="s">
        <v>8214</v>
      </c>
      <c r="M679" s="76" t="s">
        <v>7885</v>
      </c>
      <c r="N679" s="76" t="s">
        <v>7885</v>
      </c>
      <c r="O679" s="76" t="s">
        <v>7886</v>
      </c>
    </row>
    <row r="680">
      <c r="A680" s="76" t="s">
        <v>5992</v>
      </c>
      <c r="B680" s="77" t="s">
        <v>9506</v>
      </c>
      <c r="C680" s="76" t="s">
        <v>7861</v>
      </c>
      <c r="D680" s="76" t="s">
        <v>7862</v>
      </c>
      <c r="E680" s="76" t="s">
        <v>7863</v>
      </c>
      <c r="F680" s="76" t="s">
        <v>369</v>
      </c>
      <c r="G680" s="76" t="s">
        <v>7889</v>
      </c>
      <c r="H680" s="76" t="s">
        <v>2773</v>
      </c>
      <c r="I680" s="78">
        <v>60632.0</v>
      </c>
      <c r="J680" s="78">
        <v>41.8129997253</v>
      </c>
      <c r="K680" s="78">
        <v>-87.7134017944</v>
      </c>
      <c r="L680" s="76" t="s">
        <v>7884</v>
      </c>
      <c r="M680" s="76" t="s">
        <v>7891</v>
      </c>
      <c r="N680" s="76" t="s">
        <v>7891</v>
      </c>
      <c r="O680" s="76" t="s">
        <v>7892</v>
      </c>
    </row>
    <row r="681">
      <c r="A681" s="76" t="s">
        <v>6000</v>
      </c>
      <c r="B681" s="77" t="s">
        <v>9507</v>
      </c>
      <c r="C681" s="76" t="s">
        <v>7861</v>
      </c>
      <c r="D681" s="76" t="s">
        <v>7862</v>
      </c>
      <c r="E681" s="76" t="s">
        <v>7863</v>
      </c>
      <c r="F681" s="76" t="s">
        <v>369</v>
      </c>
      <c r="G681" s="76" t="s">
        <v>7889</v>
      </c>
      <c r="H681" s="76" t="s">
        <v>9508</v>
      </c>
      <c r="I681" s="78">
        <v>62221.0</v>
      </c>
      <c r="J681" s="78">
        <v>38.5121002197</v>
      </c>
      <c r="K681" s="78">
        <v>-89.8998031616</v>
      </c>
      <c r="L681" s="76" t="s">
        <v>7884</v>
      </c>
      <c r="M681" s="76" t="s">
        <v>7885</v>
      </c>
      <c r="N681" s="76" t="s">
        <v>7885</v>
      </c>
      <c r="O681" s="76" t="s">
        <v>7886</v>
      </c>
    </row>
    <row r="682">
      <c r="A682" s="76" t="s">
        <v>6009</v>
      </c>
      <c r="B682" s="77" t="s">
        <v>9509</v>
      </c>
      <c r="C682" s="76" t="s">
        <v>7861</v>
      </c>
      <c r="D682" s="76" t="s">
        <v>7862</v>
      </c>
      <c r="E682" s="76" t="s">
        <v>7863</v>
      </c>
      <c r="F682" s="76" t="s">
        <v>843</v>
      </c>
      <c r="G682" s="76" t="s">
        <v>8045</v>
      </c>
      <c r="H682" s="76" t="s">
        <v>9510</v>
      </c>
      <c r="I682" s="78">
        <v>80501.0</v>
      </c>
      <c r="J682" s="78">
        <v>40.1688995361</v>
      </c>
      <c r="K682" s="78">
        <v>-105.094497681</v>
      </c>
      <c r="L682" s="76" t="s">
        <v>8047</v>
      </c>
      <c r="M682" s="76" t="s">
        <v>7891</v>
      </c>
      <c r="N682" s="76" t="s">
        <v>7891</v>
      </c>
      <c r="O682" s="76" t="s">
        <v>7892</v>
      </c>
    </row>
    <row r="683">
      <c r="A683" s="76" t="s">
        <v>1625</v>
      </c>
      <c r="B683" s="76" t="s">
        <v>1625</v>
      </c>
      <c r="C683" s="76" t="s">
        <v>7861</v>
      </c>
      <c r="D683" s="76" t="s">
        <v>7862</v>
      </c>
      <c r="E683" s="76" t="s">
        <v>7863</v>
      </c>
      <c r="F683" s="76" t="s">
        <v>330</v>
      </c>
      <c r="G683" s="76" t="s">
        <v>8050</v>
      </c>
      <c r="H683" s="76" t="s">
        <v>8003</v>
      </c>
      <c r="I683" s="78">
        <v>17603.0</v>
      </c>
      <c r="J683" s="78">
        <v>40.0051994324</v>
      </c>
      <c r="K683" s="78">
        <v>-76.3246002197</v>
      </c>
      <c r="L683" s="76" t="s">
        <v>7866</v>
      </c>
      <c r="M683" s="76" t="s">
        <v>7891</v>
      </c>
      <c r="N683" s="76" t="s">
        <v>7891</v>
      </c>
      <c r="O683" s="76" t="s">
        <v>7892</v>
      </c>
    </row>
    <row r="684">
      <c r="A684" s="76" t="s">
        <v>4743</v>
      </c>
      <c r="B684" s="77" t="s">
        <v>9511</v>
      </c>
      <c r="C684" s="76" t="s">
        <v>7861</v>
      </c>
      <c r="D684" s="76" t="s">
        <v>7862</v>
      </c>
      <c r="E684" s="76" t="s">
        <v>7863</v>
      </c>
      <c r="F684" s="76" t="s">
        <v>1630</v>
      </c>
      <c r="G684" s="76" t="s">
        <v>9344</v>
      </c>
      <c r="H684" s="76" t="s">
        <v>9512</v>
      </c>
      <c r="I684" s="78">
        <v>55113.0</v>
      </c>
      <c r="J684" s="78">
        <v>45.0101013184</v>
      </c>
      <c r="K684" s="78">
        <v>-93.1519012451</v>
      </c>
      <c r="L684" s="76" t="s">
        <v>7884</v>
      </c>
      <c r="M684" s="76" t="s">
        <v>8010</v>
      </c>
      <c r="N684" s="76" t="s">
        <v>8010</v>
      </c>
      <c r="O684" s="76" t="s">
        <v>8011</v>
      </c>
    </row>
    <row r="685">
      <c r="A685" s="76" t="s">
        <v>5299</v>
      </c>
      <c r="B685" s="77" t="s">
        <v>9513</v>
      </c>
      <c r="C685" s="76" t="s">
        <v>7861</v>
      </c>
      <c r="D685" s="76" t="s">
        <v>7862</v>
      </c>
      <c r="E685" s="76" t="s">
        <v>7863</v>
      </c>
      <c r="F685" s="76" t="s">
        <v>1630</v>
      </c>
      <c r="G685" s="76" t="s">
        <v>9344</v>
      </c>
      <c r="H685" s="76" t="s">
        <v>6050</v>
      </c>
      <c r="I685" s="78">
        <v>55414.0</v>
      </c>
      <c r="J685" s="78">
        <v>44.9758987427</v>
      </c>
      <c r="K685" s="78">
        <v>-93.2165985107</v>
      </c>
      <c r="L685" s="76" t="s">
        <v>7884</v>
      </c>
      <c r="M685" s="76" t="s">
        <v>8010</v>
      </c>
      <c r="N685" s="76" t="s">
        <v>8010</v>
      </c>
      <c r="O685" s="76" t="s">
        <v>8011</v>
      </c>
    </row>
    <row r="686">
      <c r="A686" s="76" t="s">
        <v>5309</v>
      </c>
      <c r="B686" s="77" t="s">
        <v>9514</v>
      </c>
      <c r="C686" s="76" t="s">
        <v>7861</v>
      </c>
      <c r="D686" s="76" t="s">
        <v>7862</v>
      </c>
      <c r="E686" s="76" t="s">
        <v>7863</v>
      </c>
      <c r="F686" s="76" t="s">
        <v>2302</v>
      </c>
      <c r="G686" s="76" t="s">
        <v>8768</v>
      </c>
      <c r="H686" s="76" t="s">
        <v>9515</v>
      </c>
      <c r="I686" s="78">
        <v>53532.0</v>
      </c>
      <c r="J686" s="78">
        <v>43.2382011414</v>
      </c>
      <c r="K686" s="78">
        <v>-89.3365020752</v>
      </c>
      <c r="L686" s="76" t="s">
        <v>7884</v>
      </c>
      <c r="M686" s="76" t="s">
        <v>8124</v>
      </c>
      <c r="N686" s="76" t="s">
        <v>8124</v>
      </c>
      <c r="O686" s="76" t="s">
        <v>8125</v>
      </c>
    </row>
    <row r="687">
      <c r="A687" s="76" t="s">
        <v>5516</v>
      </c>
      <c r="B687" s="77" t="s">
        <v>9516</v>
      </c>
      <c r="C687" s="76" t="s">
        <v>7861</v>
      </c>
      <c r="D687" s="76" t="s">
        <v>7862</v>
      </c>
      <c r="E687" s="76" t="s">
        <v>7863</v>
      </c>
      <c r="F687" s="76" t="s">
        <v>369</v>
      </c>
      <c r="G687" s="76" t="s">
        <v>7889</v>
      </c>
      <c r="H687" s="76" t="s">
        <v>2773</v>
      </c>
      <c r="I687" s="78">
        <v>60642.0</v>
      </c>
      <c r="J687" s="78">
        <v>41.8499984741</v>
      </c>
      <c r="K687" s="78">
        <v>-87.6500015259</v>
      </c>
      <c r="L687" s="76" t="s">
        <v>7884</v>
      </c>
      <c r="M687" s="76" t="s">
        <v>7891</v>
      </c>
      <c r="N687" s="76" t="s">
        <v>7891</v>
      </c>
      <c r="O687" s="76" t="s">
        <v>7892</v>
      </c>
    </row>
    <row r="688">
      <c r="A688" s="76" t="s">
        <v>5545</v>
      </c>
      <c r="B688" s="77" t="s">
        <v>9517</v>
      </c>
      <c r="C688" s="76" t="s">
        <v>7861</v>
      </c>
      <c r="D688" s="76" t="s">
        <v>301</v>
      </c>
      <c r="E688" s="76" t="s">
        <v>319</v>
      </c>
      <c r="F688" s="76" t="s">
        <v>8800</v>
      </c>
      <c r="G688" s="76" t="s">
        <v>8801</v>
      </c>
      <c r="H688" s="76" t="s">
        <v>9518</v>
      </c>
      <c r="I688" s="76" t="s">
        <v>9519</v>
      </c>
      <c r="J688" s="78">
        <v>43.4105987549</v>
      </c>
      <c r="K688" s="78">
        <v>-80.5010986328</v>
      </c>
      <c r="L688" s="76" t="s">
        <v>8804</v>
      </c>
      <c r="M688" s="76" t="s">
        <v>9520</v>
      </c>
      <c r="N688" s="76" t="s">
        <v>9520</v>
      </c>
      <c r="O688" s="76" t="s">
        <v>9521</v>
      </c>
    </row>
    <row r="689">
      <c r="A689" s="76" t="s">
        <v>6047</v>
      </c>
      <c r="B689" s="77" t="s">
        <v>9522</v>
      </c>
      <c r="C689" s="76" t="s">
        <v>7861</v>
      </c>
      <c r="D689" s="76" t="s">
        <v>7862</v>
      </c>
      <c r="E689" s="76" t="s">
        <v>7863</v>
      </c>
      <c r="F689" s="76" t="s">
        <v>309</v>
      </c>
      <c r="G689" s="76" t="s">
        <v>8212</v>
      </c>
      <c r="H689" s="76" t="s">
        <v>9476</v>
      </c>
      <c r="I689" s="78">
        <v>48336.0</v>
      </c>
      <c r="J689" s="78">
        <v>42.4628982544</v>
      </c>
      <c r="K689" s="78">
        <v>-83.349899292</v>
      </c>
      <c r="L689" s="76" t="s">
        <v>8214</v>
      </c>
      <c r="M689" s="76" t="s">
        <v>7885</v>
      </c>
      <c r="N689" s="76" t="s">
        <v>7885</v>
      </c>
      <c r="O689" s="76" t="s">
        <v>7886</v>
      </c>
    </row>
    <row r="690">
      <c r="A690" s="76" t="s">
        <v>487</v>
      </c>
      <c r="B690" s="76" t="s">
        <v>487</v>
      </c>
      <c r="C690" s="76" t="s">
        <v>7861</v>
      </c>
      <c r="D690" s="76" t="s">
        <v>7862</v>
      </c>
      <c r="E690" s="76" t="s">
        <v>7863</v>
      </c>
      <c r="F690" s="76" t="s">
        <v>492</v>
      </c>
      <c r="G690" s="76" t="s">
        <v>8121</v>
      </c>
      <c r="H690" s="76" t="s">
        <v>4386</v>
      </c>
      <c r="I690" s="78">
        <v>65802.0</v>
      </c>
      <c r="J690" s="78">
        <v>37.21900177</v>
      </c>
      <c r="K690" s="78">
        <v>-93.3175964355</v>
      </c>
      <c r="L690" s="76" t="s">
        <v>7884</v>
      </c>
      <c r="M690" s="76" t="s">
        <v>9523</v>
      </c>
      <c r="N690" s="76" t="s">
        <v>9523</v>
      </c>
      <c r="O690" s="76" t="s">
        <v>9524</v>
      </c>
    </row>
    <row r="691">
      <c r="A691" s="76" t="s">
        <v>1010</v>
      </c>
      <c r="B691" s="77" t="s">
        <v>9525</v>
      </c>
      <c r="C691" s="76" t="s">
        <v>7861</v>
      </c>
      <c r="D691" s="76" t="s">
        <v>7862</v>
      </c>
      <c r="E691" s="76" t="s">
        <v>7863</v>
      </c>
      <c r="F691" s="76" t="s">
        <v>492</v>
      </c>
      <c r="G691" s="76" t="s">
        <v>8121</v>
      </c>
      <c r="H691" s="76" t="s">
        <v>8396</v>
      </c>
      <c r="I691" s="78">
        <v>63114.0</v>
      </c>
      <c r="J691" s="78">
        <v>38.7011985779</v>
      </c>
      <c r="K691" s="78">
        <v>-90.3669967651</v>
      </c>
      <c r="L691" s="76" t="s">
        <v>7884</v>
      </c>
      <c r="M691" s="76" t="s">
        <v>7885</v>
      </c>
      <c r="N691" s="76" t="s">
        <v>7885</v>
      </c>
      <c r="O691" s="76" t="s">
        <v>7886</v>
      </c>
    </row>
    <row r="692">
      <c r="A692" s="76" t="s">
        <v>1265</v>
      </c>
      <c r="B692" s="77" t="s">
        <v>9526</v>
      </c>
      <c r="C692" s="76" t="s">
        <v>7861</v>
      </c>
      <c r="D692" s="76" t="s">
        <v>7862</v>
      </c>
      <c r="E692" s="76" t="s">
        <v>7863</v>
      </c>
      <c r="F692" s="76" t="s">
        <v>785</v>
      </c>
      <c r="G692" s="76" t="s">
        <v>7951</v>
      </c>
      <c r="H692" s="76" t="s">
        <v>2545</v>
      </c>
      <c r="I692" s="78">
        <v>32816.0</v>
      </c>
      <c r="J692" s="78">
        <v>28.5662994385</v>
      </c>
      <c r="K692" s="78">
        <v>-81.2608032227</v>
      </c>
      <c r="L692" s="76" t="s">
        <v>7866</v>
      </c>
      <c r="M692" s="76" t="s">
        <v>9527</v>
      </c>
      <c r="N692" s="76" t="s">
        <v>9527</v>
      </c>
      <c r="O692" s="76" t="s">
        <v>9528</v>
      </c>
    </row>
    <row r="693">
      <c r="A693" s="76" t="s">
        <v>1771</v>
      </c>
      <c r="B693" s="77" t="s">
        <v>9529</v>
      </c>
      <c r="C693" s="76" t="s">
        <v>7861</v>
      </c>
      <c r="D693" s="76" t="s">
        <v>7862</v>
      </c>
      <c r="E693" s="76" t="s">
        <v>7863</v>
      </c>
      <c r="F693" s="76" t="s">
        <v>492</v>
      </c>
      <c r="G693" s="76" t="s">
        <v>8121</v>
      </c>
      <c r="H693" s="76" t="s">
        <v>8396</v>
      </c>
      <c r="I693" s="78">
        <v>63104.0</v>
      </c>
      <c r="J693" s="78">
        <v>38.6088981628</v>
      </c>
      <c r="K693" s="78">
        <v>-90.2147979736</v>
      </c>
      <c r="L693" s="76" t="s">
        <v>7884</v>
      </c>
      <c r="M693" s="76" t="s">
        <v>9530</v>
      </c>
      <c r="N693" s="76" t="s">
        <v>9530</v>
      </c>
      <c r="O693" s="76" t="s">
        <v>9531</v>
      </c>
    </row>
    <row r="694">
      <c r="A694" s="76" t="s">
        <v>1805</v>
      </c>
      <c r="B694" s="76" t="s">
        <v>1805</v>
      </c>
      <c r="C694" s="76" t="s">
        <v>7861</v>
      </c>
      <c r="D694" s="76" t="s">
        <v>7862</v>
      </c>
      <c r="E694" s="76" t="s">
        <v>7863</v>
      </c>
      <c r="F694" s="76" t="s">
        <v>492</v>
      </c>
      <c r="G694" s="76" t="s">
        <v>8121</v>
      </c>
      <c r="H694" s="76" t="s">
        <v>4367</v>
      </c>
      <c r="I694" s="78">
        <v>64111.0</v>
      </c>
      <c r="J694" s="78">
        <v>39.0572013855</v>
      </c>
      <c r="K694" s="78">
        <v>-94.5932998657</v>
      </c>
      <c r="L694" s="76" t="s">
        <v>7884</v>
      </c>
      <c r="M694" s="76" t="s">
        <v>8857</v>
      </c>
      <c r="N694" s="76" t="s">
        <v>8857</v>
      </c>
      <c r="O694" s="76" t="s">
        <v>7886</v>
      </c>
    </row>
    <row r="695">
      <c r="A695" s="76" t="s">
        <v>2286</v>
      </c>
      <c r="B695" s="76" t="s">
        <v>2286</v>
      </c>
      <c r="C695" s="76" t="s">
        <v>7861</v>
      </c>
      <c r="D695" s="76" t="s">
        <v>7862</v>
      </c>
      <c r="E695" s="76" t="s">
        <v>7863</v>
      </c>
      <c r="F695" s="76" t="s">
        <v>319</v>
      </c>
      <c r="G695" s="76" t="s">
        <v>7943</v>
      </c>
      <c r="H695" s="76" t="s">
        <v>8931</v>
      </c>
      <c r="I695" s="78">
        <v>92612.0</v>
      </c>
      <c r="J695" s="78">
        <v>33.6694984436</v>
      </c>
      <c r="K695" s="78">
        <v>-117.823097229</v>
      </c>
      <c r="L695" s="76" t="s">
        <v>7945</v>
      </c>
      <c r="M695" s="76" t="s">
        <v>9532</v>
      </c>
      <c r="N695" s="76" t="s">
        <v>9532</v>
      </c>
      <c r="O695" s="76" t="s">
        <v>9372</v>
      </c>
    </row>
    <row r="696">
      <c r="A696" s="76" t="s">
        <v>3354</v>
      </c>
      <c r="B696" s="77" t="s">
        <v>9533</v>
      </c>
      <c r="C696" s="76" t="s">
        <v>7861</v>
      </c>
      <c r="D696" s="76" t="s">
        <v>7862</v>
      </c>
      <c r="E696" s="76" t="s">
        <v>7863</v>
      </c>
      <c r="F696" s="76" t="s">
        <v>492</v>
      </c>
      <c r="G696" s="76" t="s">
        <v>8121</v>
      </c>
      <c r="H696" s="76" t="s">
        <v>4386</v>
      </c>
      <c r="I696" s="78">
        <v>65806.0</v>
      </c>
      <c r="J696" s="78">
        <v>37.2061004639</v>
      </c>
      <c r="K696" s="78">
        <v>-93.3031997681</v>
      </c>
      <c r="L696" s="76" t="s">
        <v>7884</v>
      </c>
      <c r="M696" s="76" t="s">
        <v>8589</v>
      </c>
      <c r="N696" s="76" t="s">
        <v>8589</v>
      </c>
      <c r="O696" s="76" t="s">
        <v>8590</v>
      </c>
    </row>
    <row r="697">
      <c r="A697" s="76" t="s">
        <v>3440</v>
      </c>
      <c r="B697" s="77" t="s">
        <v>9534</v>
      </c>
      <c r="C697" s="76" t="s">
        <v>7861</v>
      </c>
      <c r="D697" s="76" t="s">
        <v>7862</v>
      </c>
      <c r="E697" s="76" t="s">
        <v>7863</v>
      </c>
      <c r="F697" s="76" t="s">
        <v>481</v>
      </c>
      <c r="G697" s="76" t="s">
        <v>8180</v>
      </c>
      <c r="H697" s="76" t="s">
        <v>9535</v>
      </c>
      <c r="I697" s="78">
        <v>66502.0</v>
      </c>
      <c r="J697" s="78">
        <v>39.1022987366</v>
      </c>
      <c r="K697" s="78">
        <v>-96.524597168</v>
      </c>
      <c r="L697" s="76" t="s">
        <v>7884</v>
      </c>
      <c r="M697" s="76" t="s">
        <v>9536</v>
      </c>
      <c r="N697" s="76" t="s">
        <v>9536</v>
      </c>
      <c r="O697" s="76" t="s">
        <v>9537</v>
      </c>
    </row>
    <row r="698">
      <c r="A698" s="76" t="s">
        <v>3594</v>
      </c>
      <c r="B698" s="77" t="s">
        <v>9538</v>
      </c>
      <c r="C698" s="76" t="s">
        <v>7861</v>
      </c>
      <c r="D698" s="76" t="s">
        <v>7862</v>
      </c>
      <c r="E698" s="76" t="s">
        <v>7863</v>
      </c>
      <c r="F698" s="76" t="s">
        <v>380</v>
      </c>
      <c r="G698" s="76" t="s">
        <v>8570</v>
      </c>
      <c r="H698" s="76" t="s">
        <v>8571</v>
      </c>
      <c r="I698" s="79"/>
      <c r="J698" s="78">
        <v>61.2181015015</v>
      </c>
      <c r="K698" s="78">
        <v>-149.899993896</v>
      </c>
      <c r="L698" s="76" t="s">
        <v>8572</v>
      </c>
      <c r="M698" s="76" t="s">
        <v>8152</v>
      </c>
      <c r="N698" s="76" t="s">
        <v>8152</v>
      </c>
      <c r="O698" s="76" t="s">
        <v>8153</v>
      </c>
    </row>
    <row r="699">
      <c r="A699" s="76" t="s">
        <v>4175</v>
      </c>
      <c r="B699" s="77" t="s">
        <v>9539</v>
      </c>
      <c r="C699" s="76" t="s">
        <v>7861</v>
      </c>
      <c r="D699" s="76" t="s">
        <v>7862</v>
      </c>
      <c r="E699" s="76" t="s">
        <v>7863</v>
      </c>
      <c r="F699" s="76" t="s">
        <v>492</v>
      </c>
      <c r="G699" s="76" t="s">
        <v>8121</v>
      </c>
      <c r="H699" s="76" t="s">
        <v>9540</v>
      </c>
      <c r="I699" s="78">
        <v>65248.0</v>
      </c>
      <c r="J699" s="78">
        <v>39.1516990662</v>
      </c>
      <c r="K699" s="78">
        <v>-92.6679000854</v>
      </c>
      <c r="L699" s="76" t="s">
        <v>7884</v>
      </c>
      <c r="M699" s="76" t="s">
        <v>7885</v>
      </c>
      <c r="N699" s="76" t="s">
        <v>7885</v>
      </c>
      <c r="O699" s="76" t="s">
        <v>7886</v>
      </c>
    </row>
    <row r="700">
      <c r="A700" s="76" t="s">
        <v>4359</v>
      </c>
      <c r="B700" s="77" t="s">
        <v>9541</v>
      </c>
      <c r="C700" s="76" t="s">
        <v>7861</v>
      </c>
      <c r="D700" s="76" t="s">
        <v>7862</v>
      </c>
      <c r="E700" s="76" t="s">
        <v>7863</v>
      </c>
      <c r="F700" s="76" t="s">
        <v>291</v>
      </c>
      <c r="G700" s="76" t="s">
        <v>8037</v>
      </c>
      <c r="H700" s="76" t="s">
        <v>1228</v>
      </c>
      <c r="I700" s="78">
        <v>98195.0</v>
      </c>
      <c r="J700" s="78">
        <v>47.4323005676</v>
      </c>
      <c r="K700" s="78">
        <v>-121.803398132</v>
      </c>
      <c r="L700" s="76" t="s">
        <v>7945</v>
      </c>
      <c r="M700" s="76" t="s">
        <v>9542</v>
      </c>
      <c r="N700" s="76" t="s">
        <v>9542</v>
      </c>
      <c r="O700" s="76" t="s">
        <v>9543</v>
      </c>
    </row>
    <row r="701">
      <c r="A701" s="76" t="s">
        <v>4377</v>
      </c>
      <c r="B701" s="77" t="s">
        <v>9544</v>
      </c>
      <c r="C701" s="76" t="s">
        <v>7861</v>
      </c>
      <c r="D701" s="76" t="s">
        <v>7862</v>
      </c>
      <c r="E701" s="76" t="s">
        <v>7863</v>
      </c>
      <c r="F701" s="76" t="s">
        <v>492</v>
      </c>
      <c r="G701" s="76" t="s">
        <v>8121</v>
      </c>
      <c r="H701" s="76" t="s">
        <v>4386</v>
      </c>
      <c r="I701" s="78">
        <v>65802.0</v>
      </c>
      <c r="J701" s="78">
        <v>37.21900177</v>
      </c>
      <c r="K701" s="78">
        <v>-93.3175964355</v>
      </c>
      <c r="L701" s="76" t="s">
        <v>7884</v>
      </c>
      <c r="M701" s="76" t="s">
        <v>9523</v>
      </c>
      <c r="N701" s="76" t="s">
        <v>9523</v>
      </c>
      <c r="O701" s="76" t="s">
        <v>9524</v>
      </c>
    </row>
    <row r="702">
      <c r="A702" s="76" t="s">
        <v>5181</v>
      </c>
      <c r="B702" s="77" t="s">
        <v>9545</v>
      </c>
      <c r="C702" s="76" t="s">
        <v>7861</v>
      </c>
      <c r="D702" s="76" t="s">
        <v>7862</v>
      </c>
      <c r="E702" s="76" t="s">
        <v>7863</v>
      </c>
      <c r="F702" s="76" t="s">
        <v>785</v>
      </c>
      <c r="G702" s="76" t="s">
        <v>7951</v>
      </c>
      <c r="H702" s="76" t="s">
        <v>9546</v>
      </c>
      <c r="I702" s="78">
        <v>33566.0</v>
      </c>
      <c r="J702" s="78">
        <v>27.9948997498</v>
      </c>
      <c r="K702" s="78">
        <v>-82.0803985596</v>
      </c>
      <c r="L702" s="76" t="s">
        <v>7866</v>
      </c>
      <c r="M702" s="76" t="s">
        <v>7880</v>
      </c>
      <c r="N702" s="76" t="s">
        <v>7880</v>
      </c>
      <c r="O702" s="76" t="s">
        <v>8686</v>
      </c>
    </row>
    <row r="703">
      <c r="A703" s="76" t="s">
        <v>5333</v>
      </c>
      <c r="B703" s="76" t="s">
        <v>5333</v>
      </c>
      <c r="C703" s="76" t="s">
        <v>7861</v>
      </c>
      <c r="D703" s="76" t="s">
        <v>7862</v>
      </c>
      <c r="E703" s="76" t="s">
        <v>7863</v>
      </c>
      <c r="F703" s="76" t="s">
        <v>492</v>
      </c>
      <c r="G703" s="76" t="s">
        <v>8121</v>
      </c>
      <c r="H703" s="76" t="s">
        <v>9547</v>
      </c>
      <c r="I703" s="78">
        <v>65251.0</v>
      </c>
      <c r="J703" s="78">
        <v>38.8288993835</v>
      </c>
      <c r="K703" s="78">
        <v>-91.9744033813</v>
      </c>
      <c r="L703" s="76" t="s">
        <v>7884</v>
      </c>
      <c r="M703" s="76" t="s">
        <v>8373</v>
      </c>
      <c r="N703" s="76" t="s">
        <v>8373</v>
      </c>
      <c r="O703" s="76" t="s">
        <v>8374</v>
      </c>
    </row>
    <row r="704">
      <c r="A704" s="76" t="s">
        <v>5645</v>
      </c>
      <c r="B704" s="77" t="s">
        <v>9548</v>
      </c>
      <c r="C704" s="76" t="s">
        <v>7861</v>
      </c>
      <c r="D704" s="76" t="s">
        <v>7862</v>
      </c>
      <c r="E704" s="76" t="s">
        <v>7863</v>
      </c>
      <c r="F704" s="76" t="s">
        <v>492</v>
      </c>
      <c r="G704" s="76" t="s">
        <v>8121</v>
      </c>
      <c r="H704" s="76" t="s">
        <v>4367</v>
      </c>
      <c r="I704" s="78">
        <v>64114.0</v>
      </c>
      <c r="J704" s="78">
        <v>38.9562988281</v>
      </c>
      <c r="K704" s="78">
        <v>-94.5838012695</v>
      </c>
      <c r="L704" s="76" t="s">
        <v>7884</v>
      </c>
      <c r="M704" s="76" t="s">
        <v>7880</v>
      </c>
      <c r="N704" s="76" t="s">
        <v>7880</v>
      </c>
      <c r="O704" s="76" t="s">
        <v>7925</v>
      </c>
    </row>
    <row r="705">
      <c r="A705" s="76" t="s">
        <v>5725</v>
      </c>
      <c r="B705" s="77" t="s">
        <v>9549</v>
      </c>
      <c r="C705" s="76" t="s">
        <v>7861</v>
      </c>
      <c r="D705" s="76" t="s">
        <v>7862</v>
      </c>
      <c r="E705" s="76" t="s">
        <v>7863</v>
      </c>
      <c r="F705" s="76" t="s">
        <v>492</v>
      </c>
      <c r="G705" s="76" t="s">
        <v>8121</v>
      </c>
      <c r="H705" s="76" t="s">
        <v>9550</v>
      </c>
      <c r="I705" s="78">
        <v>64801.0</v>
      </c>
      <c r="J705" s="78">
        <v>37.1204986572</v>
      </c>
      <c r="K705" s="78">
        <v>-94.4977035522</v>
      </c>
      <c r="L705" s="76" t="s">
        <v>7884</v>
      </c>
      <c r="M705" s="76" t="s">
        <v>7885</v>
      </c>
      <c r="N705" s="76" t="s">
        <v>7885</v>
      </c>
      <c r="O705" s="76" t="s">
        <v>7886</v>
      </c>
    </row>
    <row r="706">
      <c r="A706" s="76" t="s">
        <v>6163</v>
      </c>
      <c r="B706" s="77" t="s">
        <v>9551</v>
      </c>
      <c r="C706" s="76" t="s">
        <v>7861</v>
      </c>
      <c r="D706" s="76" t="s">
        <v>7862</v>
      </c>
      <c r="E706" s="76" t="s">
        <v>7863</v>
      </c>
      <c r="F706" s="76" t="s">
        <v>492</v>
      </c>
      <c r="G706" s="76" t="s">
        <v>8121</v>
      </c>
      <c r="H706" s="76" t="s">
        <v>4386</v>
      </c>
      <c r="I706" s="78">
        <v>65803.0</v>
      </c>
      <c r="J706" s="78">
        <v>37.2999000549</v>
      </c>
      <c r="K706" s="78">
        <v>-93.3084030151</v>
      </c>
      <c r="L706" s="76" t="s">
        <v>7884</v>
      </c>
      <c r="M706" s="76" t="s">
        <v>9523</v>
      </c>
      <c r="N706" s="76" t="s">
        <v>9523</v>
      </c>
      <c r="O706" s="76" t="s">
        <v>9524</v>
      </c>
    </row>
    <row r="707">
      <c r="A707" s="76" t="s">
        <v>6174</v>
      </c>
      <c r="B707" s="77" t="s">
        <v>9552</v>
      </c>
      <c r="C707" s="76" t="s">
        <v>7861</v>
      </c>
      <c r="D707" s="76" t="s">
        <v>7862</v>
      </c>
      <c r="E707" s="76" t="s">
        <v>7863</v>
      </c>
      <c r="F707" s="76" t="s">
        <v>492</v>
      </c>
      <c r="G707" s="76" t="s">
        <v>8121</v>
      </c>
      <c r="H707" s="76" t="s">
        <v>4367</v>
      </c>
      <c r="I707" s="78">
        <v>64117.0</v>
      </c>
      <c r="J707" s="78">
        <v>39.1637001038</v>
      </c>
      <c r="K707" s="78">
        <v>-94.5214996338</v>
      </c>
      <c r="L707" s="76" t="s">
        <v>7884</v>
      </c>
      <c r="M707" s="76" t="s">
        <v>7880</v>
      </c>
      <c r="N707" s="76" t="s">
        <v>7880</v>
      </c>
      <c r="O707" s="76" t="s">
        <v>7925</v>
      </c>
    </row>
    <row r="708">
      <c r="A708" s="76" t="s">
        <v>6182</v>
      </c>
      <c r="B708" s="77" t="s">
        <v>9553</v>
      </c>
      <c r="C708" s="76" t="s">
        <v>7861</v>
      </c>
      <c r="D708" s="76" t="s">
        <v>7862</v>
      </c>
      <c r="E708" s="76" t="s">
        <v>7863</v>
      </c>
      <c r="F708" s="76" t="s">
        <v>1290</v>
      </c>
      <c r="G708" s="76" t="s">
        <v>7907</v>
      </c>
      <c r="H708" s="76" t="s">
        <v>9554</v>
      </c>
      <c r="I708" s="78">
        <v>44138.0</v>
      </c>
      <c r="J708" s="78">
        <v>41.3783988953</v>
      </c>
      <c r="K708" s="78">
        <v>-81.9235992432</v>
      </c>
      <c r="L708" s="76" t="s">
        <v>7866</v>
      </c>
      <c r="M708" s="76" t="s">
        <v>7940</v>
      </c>
      <c r="N708" s="76" t="s">
        <v>7940</v>
      </c>
      <c r="O708" s="76" t="s">
        <v>7941</v>
      </c>
    </row>
    <row r="709">
      <c r="A709" s="76" t="s">
        <v>1580</v>
      </c>
      <c r="B709" s="77" t="s">
        <v>9555</v>
      </c>
      <c r="C709" s="76" t="s">
        <v>7861</v>
      </c>
      <c r="D709" s="76" t="s">
        <v>7862</v>
      </c>
      <c r="E709" s="76" t="s">
        <v>7863</v>
      </c>
      <c r="F709" s="76" t="s">
        <v>1585</v>
      </c>
      <c r="G709" s="76" t="s">
        <v>9259</v>
      </c>
      <c r="H709" s="76" t="s">
        <v>9556</v>
      </c>
      <c r="I709" s="78">
        <v>39401.0</v>
      </c>
      <c r="J709" s="78">
        <v>31.2621994019</v>
      </c>
      <c r="K709" s="78">
        <v>-89.2723007202</v>
      </c>
      <c r="L709" s="76" t="s">
        <v>7884</v>
      </c>
      <c r="M709" s="76" t="s">
        <v>8020</v>
      </c>
      <c r="N709" s="76" t="s">
        <v>8020</v>
      </c>
      <c r="O709" s="76" t="s">
        <v>7892</v>
      </c>
    </row>
    <row r="710">
      <c r="A710" s="76" t="s">
        <v>2241</v>
      </c>
      <c r="B710" s="77" t="s">
        <v>9557</v>
      </c>
      <c r="C710" s="76" t="s">
        <v>7861</v>
      </c>
      <c r="D710" s="76" t="s">
        <v>7862</v>
      </c>
      <c r="E710" s="76" t="s">
        <v>7863</v>
      </c>
      <c r="F710" s="76" t="s">
        <v>513</v>
      </c>
      <c r="G710" s="76" t="s">
        <v>8074</v>
      </c>
      <c r="H710" s="76" t="s">
        <v>9558</v>
      </c>
      <c r="I710" s="78">
        <v>30506.0</v>
      </c>
      <c r="J710" s="78">
        <v>34.3776016235</v>
      </c>
      <c r="K710" s="78">
        <v>-83.7604980469</v>
      </c>
      <c r="L710" s="76" t="s">
        <v>7866</v>
      </c>
      <c r="M710" s="76" t="s">
        <v>7977</v>
      </c>
      <c r="N710" s="76" t="s">
        <v>7977</v>
      </c>
      <c r="O710" s="76" t="s">
        <v>7978</v>
      </c>
    </row>
    <row r="711">
      <c r="A711" s="76" t="s">
        <v>2251</v>
      </c>
      <c r="B711" s="76" t="s">
        <v>2251</v>
      </c>
      <c r="C711" s="76" t="s">
        <v>7861</v>
      </c>
      <c r="D711" s="76" t="s">
        <v>7862</v>
      </c>
      <c r="E711" s="76" t="s">
        <v>7863</v>
      </c>
      <c r="F711" s="76" t="s">
        <v>597</v>
      </c>
      <c r="G711" s="76" t="s">
        <v>8036</v>
      </c>
      <c r="H711" s="76" t="s">
        <v>8037</v>
      </c>
      <c r="I711" s="78">
        <v>20040.0</v>
      </c>
      <c r="J711" s="78">
        <v>38.8950996399</v>
      </c>
      <c r="K711" s="78">
        <v>-77.0363998413</v>
      </c>
      <c r="L711" s="76" t="s">
        <v>7866</v>
      </c>
      <c r="M711" s="76" t="s">
        <v>7891</v>
      </c>
      <c r="N711" s="76" t="s">
        <v>7891</v>
      </c>
      <c r="O711" s="76" t="s">
        <v>7892</v>
      </c>
    </row>
    <row r="712">
      <c r="A712" s="76" t="s">
        <v>769</v>
      </c>
      <c r="B712" s="77" t="s">
        <v>9559</v>
      </c>
      <c r="C712" s="76" t="s">
        <v>7861</v>
      </c>
      <c r="D712" s="76" t="s">
        <v>7862</v>
      </c>
      <c r="E712" s="76" t="s">
        <v>7863</v>
      </c>
      <c r="F712" s="76" t="s">
        <v>972</v>
      </c>
      <c r="G712" s="76" t="s">
        <v>8272</v>
      </c>
      <c r="H712" s="76" t="s">
        <v>8425</v>
      </c>
      <c r="I712" s="79"/>
      <c r="J712" s="78">
        <v>36.1666984558</v>
      </c>
      <c r="K712" s="78">
        <v>-86.7833023071</v>
      </c>
      <c r="L712" s="76" t="s">
        <v>7884</v>
      </c>
      <c r="M712" s="76" t="s">
        <v>9560</v>
      </c>
      <c r="N712" s="76" t="s">
        <v>9560</v>
      </c>
      <c r="O712" s="76" t="s">
        <v>9561</v>
      </c>
    </row>
    <row r="713">
      <c r="A713" s="76" t="s">
        <v>1065</v>
      </c>
      <c r="B713" s="77" t="s">
        <v>9562</v>
      </c>
      <c r="C713" s="76" t="s">
        <v>7861</v>
      </c>
      <c r="D713" s="76" t="s">
        <v>7862</v>
      </c>
      <c r="E713" s="76" t="s">
        <v>7863</v>
      </c>
      <c r="F713" s="76" t="s">
        <v>625</v>
      </c>
      <c r="G713" s="76" t="s">
        <v>9139</v>
      </c>
      <c r="H713" s="76" t="s">
        <v>9210</v>
      </c>
      <c r="I713" s="78">
        <v>50360.0</v>
      </c>
      <c r="J713" s="78">
        <v>41.6726989746</v>
      </c>
      <c r="K713" s="78">
        <v>-93.5721969604</v>
      </c>
      <c r="L713" s="76" t="s">
        <v>7884</v>
      </c>
      <c r="M713" s="76" t="s">
        <v>8010</v>
      </c>
      <c r="N713" s="76" t="s">
        <v>8010</v>
      </c>
      <c r="O713" s="76" t="s">
        <v>8011</v>
      </c>
    </row>
    <row r="714">
      <c r="A714" s="76" t="s">
        <v>1347</v>
      </c>
      <c r="B714" s="77" t="s">
        <v>9563</v>
      </c>
      <c r="C714" s="76" t="s">
        <v>7861</v>
      </c>
      <c r="D714" s="76" t="s">
        <v>7862</v>
      </c>
      <c r="E714" s="76" t="s">
        <v>7863</v>
      </c>
      <c r="F714" s="76" t="s">
        <v>774</v>
      </c>
      <c r="G714" s="76" t="s">
        <v>7898</v>
      </c>
      <c r="H714" s="76" t="s">
        <v>8868</v>
      </c>
      <c r="I714" s="78">
        <v>27217.0</v>
      </c>
      <c r="J714" s="78">
        <v>36.1943016052</v>
      </c>
      <c r="K714" s="78">
        <v>-79.3960037231</v>
      </c>
      <c r="L714" s="76" t="s">
        <v>7866</v>
      </c>
      <c r="M714" s="76" t="s">
        <v>7880</v>
      </c>
      <c r="N714" s="76" t="s">
        <v>7880</v>
      </c>
      <c r="O714" s="76" t="s">
        <v>8667</v>
      </c>
    </row>
    <row r="715">
      <c r="A715" s="76" t="s">
        <v>1406</v>
      </c>
      <c r="B715" s="77" t="s">
        <v>9564</v>
      </c>
      <c r="C715" s="76" t="s">
        <v>7861</v>
      </c>
      <c r="D715" s="76" t="s">
        <v>7862</v>
      </c>
      <c r="E715" s="76" t="s">
        <v>7863</v>
      </c>
      <c r="F715" s="76" t="s">
        <v>774</v>
      </c>
      <c r="G715" s="76" t="s">
        <v>7898</v>
      </c>
      <c r="H715" s="76" t="s">
        <v>9565</v>
      </c>
      <c r="I715" s="78">
        <v>27529.0</v>
      </c>
      <c r="J715" s="78">
        <v>35.6460990906</v>
      </c>
      <c r="K715" s="78">
        <v>-78.5791015625</v>
      </c>
      <c r="L715" s="76" t="s">
        <v>7866</v>
      </c>
      <c r="M715" s="76" t="s">
        <v>7885</v>
      </c>
      <c r="N715" s="76" t="s">
        <v>7885</v>
      </c>
      <c r="O715" s="76" t="s">
        <v>7886</v>
      </c>
    </row>
    <row r="716">
      <c r="A716" s="76" t="s">
        <v>2110</v>
      </c>
      <c r="B716" s="77" t="s">
        <v>9566</v>
      </c>
      <c r="C716" s="76" t="s">
        <v>7861</v>
      </c>
      <c r="D716" s="76" t="s">
        <v>7862</v>
      </c>
      <c r="E716" s="76" t="s">
        <v>7863</v>
      </c>
      <c r="F716" s="76" t="s">
        <v>646</v>
      </c>
      <c r="G716" s="76" t="s">
        <v>8081</v>
      </c>
      <c r="H716" s="76" t="s">
        <v>5424</v>
      </c>
      <c r="I716" s="78">
        <v>21206.0</v>
      </c>
      <c r="J716" s="78">
        <v>39.3373985291</v>
      </c>
      <c r="K716" s="78">
        <v>-76.5367965698</v>
      </c>
      <c r="L716" s="76" t="s">
        <v>7866</v>
      </c>
      <c r="M716" s="76" t="s">
        <v>8300</v>
      </c>
      <c r="N716" s="76" t="s">
        <v>8300</v>
      </c>
      <c r="O716" s="76" t="s">
        <v>7868</v>
      </c>
    </row>
    <row r="717">
      <c r="A717" s="76" t="s">
        <v>2119</v>
      </c>
      <c r="B717" s="77" t="s">
        <v>9567</v>
      </c>
      <c r="C717" s="76" t="s">
        <v>7861</v>
      </c>
      <c r="D717" s="76" t="s">
        <v>7862</v>
      </c>
      <c r="E717" s="76" t="s">
        <v>7863</v>
      </c>
      <c r="F717" s="76" t="s">
        <v>330</v>
      </c>
      <c r="G717" s="76" t="s">
        <v>8050</v>
      </c>
      <c r="H717" s="76" t="s">
        <v>8051</v>
      </c>
      <c r="I717" s="79"/>
      <c r="J717" s="78">
        <v>39.9525985718</v>
      </c>
      <c r="K717" s="78">
        <v>-75.1651992798</v>
      </c>
      <c r="L717" s="76" t="s">
        <v>7866</v>
      </c>
      <c r="M717" s="76" t="s">
        <v>8438</v>
      </c>
      <c r="N717" s="76" t="s">
        <v>9568</v>
      </c>
      <c r="O717" s="76" t="s">
        <v>9569</v>
      </c>
    </row>
    <row r="718">
      <c r="A718" s="76" t="s">
        <v>2276</v>
      </c>
      <c r="B718" s="77" t="s">
        <v>9570</v>
      </c>
      <c r="C718" s="76" t="s">
        <v>7861</v>
      </c>
      <c r="D718" s="76" t="s">
        <v>7862</v>
      </c>
      <c r="E718" s="76" t="s">
        <v>7863</v>
      </c>
      <c r="F718" s="76" t="s">
        <v>785</v>
      </c>
      <c r="G718" s="76" t="s">
        <v>7951</v>
      </c>
      <c r="H718" s="76" t="s">
        <v>9571</v>
      </c>
      <c r="I718" s="78">
        <v>32092.0</v>
      </c>
      <c r="J718" s="78">
        <v>29.9302997589</v>
      </c>
      <c r="K718" s="78">
        <v>-81.5048980713</v>
      </c>
      <c r="L718" s="76" t="s">
        <v>7866</v>
      </c>
      <c r="M718" s="76" t="s">
        <v>7891</v>
      </c>
      <c r="N718" s="76" t="s">
        <v>7891</v>
      </c>
      <c r="O718" s="76" t="s">
        <v>7892</v>
      </c>
    </row>
    <row r="719">
      <c r="A719" s="76" t="s">
        <v>3867</v>
      </c>
      <c r="B719" s="77" t="s">
        <v>9572</v>
      </c>
      <c r="C719" s="76" t="s">
        <v>7861</v>
      </c>
      <c r="D719" s="76" t="s">
        <v>7862</v>
      </c>
      <c r="E719" s="76" t="s">
        <v>7863</v>
      </c>
      <c r="F719" s="76" t="s">
        <v>1313</v>
      </c>
      <c r="G719" s="76" t="s">
        <v>8646</v>
      </c>
      <c r="H719" s="76" t="s">
        <v>9573</v>
      </c>
      <c r="I719" s="78">
        <v>26554.0</v>
      </c>
      <c r="J719" s="78">
        <v>39.4841003418</v>
      </c>
      <c r="K719" s="78">
        <v>-80.0600967407</v>
      </c>
      <c r="L719" s="76" t="s">
        <v>7866</v>
      </c>
      <c r="M719" s="76" t="s">
        <v>8655</v>
      </c>
      <c r="N719" s="76" t="s">
        <v>8655</v>
      </c>
      <c r="O719" s="76" t="s">
        <v>8271</v>
      </c>
    </row>
    <row r="720">
      <c r="A720" s="76" t="s">
        <v>6258</v>
      </c>
      <c r="B720" s="77" t="s">
        <v>9574</v>
      </c>
      <c r="C720" s="76" t="s">
        <v>7861</v>
      </c>
      <c r="D720" s="76" t="s">
        <v>7862</v>
      </c>
      <c r="E720" s="76" t="s">
        <v>7863</v>
      </c>
      <c r="F720" s="76" t="s">
        <v>492</v>
      </c>
      <c r="G720" s="76" t="s">
        <v>8121</v>
      </c>
      <c r="H720" s="76" t="s">
        <v>9575</v>
      </c>
      <c r="I720" s="78">
        <v>63385.0</v>
      </c>
      <c r="J720" s="78">
        <v>38.7900009155</v>
      </c>
      <c r="K720" s="78">
        <v>-90.8548965454</v>
      </c>
      <c r="L720" s="76" t="s">
        <v>7884</v>
      </c>
      <c r="M720" s="76" t="s">
        <v>8010</v>
      </c>
      <c r="N720" s="76" t="s">
        <v>8010</v>
      </c>
      <c r="O720" s="76" t="s">
        <v>9222</v>
      </c>
    </row>
    <row r="721">
      <c r="A721" s="76" t="s">
        <v>6266</v>
      </c>
      <c r="B721" s="76" t="s">
        <v>9576</v>
      </c>
      <c r="C721" s="76" t="s">
        <v>7861</v>
      </c>
      <c r="D721" s="76" t="s">
        <v>7862</v>
      </c>
      <c r="E721" s="76" t="s">
        <v>7863</v>
      </c>
      <c r="F721" s="76" t="s">
        <v>785</v>
      </c>
      <c r="G721" s="76" t="s">
        <v>7951</v>
      </c>
      <c r="H721" s="76" t="s">
        <v>9060</v>
      </c>
      <c r="I721" s="78">
        <v>32306.0</v>
      </c>
      <c r="J721" s="78">
        <v>30.4424991608</v>
      </c>
      <c r="K721" s="78">
        <v>-84.2985992432</v>
      </c>
      <c r="L721" s="76" t="s">
        <v>7866</v>
      </c>
      <c r="M721" s="76" t="s">
        <v>9577</v>
      </c>
      <c r="N721" s="76" t="s">
        <v>9577</v>
      </c>
      <c r="O721" s="76" t="s">
        <v>9578</v>
      </c>
    </row>
    <row r="722">
      <c r="A722" s="76" t="s">
        <v>6281</v>
      </c>
      <c r="B722" s="76" t="s">
        <v>6281</v>
      </c>
      <c r="C722" s="76" t="s">
        <v>7861</v>
      </c>
      <c r="D722" s="76" t="s">
        <v>7862</v>
      </c>
      <c r="E722" s="76" t="s">
        <v>7863</v>
      </c>
      <c r="F722" s="76" t="s">
        <v>309</v>
      </c>
      <c r="G722" s="76" t="s">
        <v>8212</v>
      </c>
      <c r="H722" s="76" t="s">
        <v>9579</v>
      </c>
      <c r="I722" s="78">
        <v>48189.0</v>
      </c>
      <c r="J722" s="78">
        <v>42.4053993225</v>
      </c>
      <c r="K722" s="78">
        <v>-83.7942962646</v>
      </c>
      <c r="L722" s="76" t="s">
        <v>8214</v>
      </c>
      <c r="M722" s="76" t="s">
        <v>8463</v>
      </c>
      <c r="N722" s="76" t="s">
        <v>9580</v>
      </c>
      <c r="O722" s="76" t="s">
        <v>8225</v>
      </c>
    </row>
    <row r="723">
      <c r="A723" s="76" t="s">
        <v>6290</v>
      </c>
      <c r="B723" s="77" t="s">
        <v>9581</v>
      </c>
      <c r="C723" s="76" t="s">
        <v>7861</v>
      </c>
      <c r="D723" s="76" t="s">
        <v>7862</v>
      </c>
      <c r="E723" s="76" t="s">
        <v>7863</v>
      </c>
      <c r="F723" s="76" t="s">
        <v>741</v>
      </c>
      <c r="G723" s="76" t="s">
        <v>8810</v>
      </c>
      <c r="H723" s="76" t="s">
        <v>357</v>
      </c>
      <c r="I723" s="78">
        <v>83501.0</v>
      </c>
      <c r="J723" s="78">
        <v>46.1683006287</v>
      </c>
      <c r="K723" s="78">
        <v>-116.920402527</v>
      </c>
      <c r="L723" s="76" t="s">
        <v>7945</v>
      </c>
      <c r="M723" s="76" t="s">
        <v>8446</v>
      </c>
      <c r="N723" s="76" t="s">
        <v>8446</v>
      </c>
      <c r="O723" s="76" t="s">
        <v>8447</v>
      </c>
    </row>
    <row r="724">
      <c r="A724" s="76" t="s">
        <v>6304</v>
      </c>
      <c r="B724" s="76" t="s">
        <v>6304</v>
      </c>
      <c r="C724" s="76" t="s">
        <v>7861</v>
      </c>
      <c r="D724" s="76" t="s">
        <v>7862</v>
      </c>
      <c r="E724" s="76" t="s">
        <v>7863</v>
      </c>
      <c r="F724" s="76" t="s">
        <v>597</v>
      </c>
      <c r="G724" s="76" t="s">
        <v>8036</v>
      </c>
      <c r="H724" s="76" t="s">
        <v>8037</v>
      </c>
      <c r="I724" s="78">
        <v>20006.0</v>
      </c>
      <c r="J724" s="78">
        <v>38.8978996277</v>
      </c>
      <c r="K724" s="78">
        <v>-77.0417022705</v>
      </c>
      <c r="L724" s="76" t="s">
        <v>7866</v>
      </c>
      <c r="M724" s="76" t="s">
        <v>8373</v>
      </c>
      <c r="N724" s="76" t="s">
        <v>8373</v>
      </c>
      <c r="O724" s="76" t="s">
        <v>8374</v>
      </c>
    </row>
    <row r="725">
      <c r="A725" s="76" t="s">
        <v>6315</v>
      </c>
      <c r="B725" s="77" t="s">
        <v>9582</v>
      </c>
      <c r="C725" s="76" t="s">
        <v>7861</v>
      </c>
      <c r="D725" s="76" t="s">
        <v>7862</v>
      </c>
      <c r="E725" s="76" t="s">
        <v>7863</v>
      </c>
      <c r="F725" s="76" t="s">
        <v>576</v>
      </c>
      <c r="G725" s="76" t="s">
        <v>575</v>
      </c>
      <c r="H725" s="76" t="s">
        <v>575</v>
      </c>
      <c r="I725" s="78">
        <v>10010.0</v>
      </c>
      <c r="J725" s="78">
        <v>40.7391014099</v>
      </c>
      <c r="K725" s="78">
        <v>-73.9825973511</v>
      </c>
      <c r="L725" s="76" t="s">
        <v>7866</v>
      </c>
      <c r="M725" s="76" t="s">
        <v>9583</v>
      </c>
      <c r="N725" s="76" t="s">
        <v>9583</v>
      </c>
      <c r="O725" s="76" t="s">
        <v>9584</v>
      </c>
    </row>
    <row r="726">
      <c r="A726" s="76" t="s">
        <v>6324</v>
      </c>
      <c r="B726" s="77" t="s">
        <v>9585</v>
      </c>
      <c r="C726" s="76" t="s">
        <v>7861</v>
      </c>
      <c r="D726" s="76" t="s">
        <v>7862</v>
      </c>
      <c r="E726" s="76" t="s">
        <v>7863</v>
      </c>
      <c r="F726" s="76" t="s">
        <v>1630</v>
      </c>
      <c r="G726" s="76" t="s">
        <v>9344</v>
      </c>
      <c r="H726" s="76" t="s">
        <v>6050</v>
      </c>
      <c r="I726" s="78">
        <v>55404.0</v>
      </c>
      <c r="J726" s="78">
        <v>44.9645004272</v>
      </c>
      <c r="K726" s="78">
        <v>-93.2617034912</v>
      </c>
      <c r="L726" s="76" t="s">
        <v>7884</v>
      </c>
      <c r="M726" s="76" t="s">
        <v>8010</v>
      </c>
      <c r="N726" s="76" t="s">
        <v>8010</v>
      </c>
      <c r="O726" s="76" t="s">
        <v>8011</v>
      </c>
    </row>
    <row r="727">
      <c r="A727" s="76" t="s">
        <v>1928</v>
      </c>
      <c r="B727" s="77" t="s">
        <v>9586</v>
      </c>
      <c r="C727" s="76" t="s">
        <v>7861</v>
      </c>
      <c r="D727" s="76" t="s">
        <v>7862</v>
      </c>
      <c r="E727" s="76" t="s">
        <v>7863</v>
      </c>
      <c r="F727" s="76" t="s">
        <v>492</v>
      </c>
      <c r="G727" s="76" t="s">
        <v>8121</v>
      </c>
      <c r="H727" s="76" t="s">
        <v>4367</v>
      </c>
      <c r="I727" s="78">
        <v>64113.0</v>
      </c>
      <c r="J727" s="78">
        <v>39.0141983032</v>
      </c>
      <c r="K727" s="78">
        <v>-94.5951004028</v>
      </c>
      <c r="L727" s="76" t="s">
        <v>7884</v>
      </c>
      <c r="M727" s="76" t="s">
        <v>9587</v>
      </c>
      <c r="N727" s="76" t="s">
        <v>9587</v>
      </c>
      <c r="O727" s="76" t="s">
        <v>9588</v>
      </c>
    </row>
    <row r="728">
      <c r="A728" s="76" t="s">
        <v>1455</v>
      </c>
      <c r="B728" s="77" t="s">
        <v>9589</v>
      </c>
      <c r="C728" s="76" t="s">
        <v>7861</v>
      </c>
      <c r="D728" s="76" t="s">
        <v>7862</v>
      </c>
      <c r="E728" s="76" t="s">
        <v>7863</v>
      </c>
      <c r="F728" s="76" t="s">
        <v>546</v>
      </c>
      <c r="G728" s="76" t="s">
        <v>8693</v>
      </c>
      <c r="H728" s="76" t="s">
        <v>9590</v>
      </c>
      <c r="I728" s="78">
        <v>5301.0</v>
      </c>
      <c r="J728" s="78">
        <v>42.8496017456</v>
      </c>
      <c r="K728" s="78">
        <v>-72.6643981934</v>
      </c>
      <c r="L728" s="76" t="s">
        <v>7866</v>
      </c>
      <c r="M728" s="76" t="s">
        <v>7891</v>
      </c>
      <c r="N728" s="76" t="s">
        <v>7891</v>
      </c>
      <c r="O728" s="76" t="s">
        <v>7892</v>
      </c>
    </row>
    <row r="729">
      <c r="A729" s="76" t="s">
        <v>3932</v>
      </c>
      <c r="B729" s="77" t="s">
        <v>9591</v>
      </c>
      <c r="C729" s="76" t="s">
        <v>7861</v>
      </c>
      <c r="D729" s="76" t="s">
        <v>7862</v>
      </c>
      <c r="E729" s="76" t="s">
        <v>7863</v>
      </c>
      <c r="F729" s="76" t="s">
        <v>1460</v>
      </c>
      <c r="G729" s="76" t="s">
        <v>8002</v>
      </c>
      <c r="H729" s="76" t="s">
        <v>9592</v>
      </c>
      <c r="I729" s="78">
        <v>3820.0</v>
      </c>
      <c r="J729" s="78">
        <v>43.1870994568</v>
      </c>
      <c r="K729" s="78">
        <v>-70.9100036621</v>
      </c>
      <c r="L729" s="76" t="s">
        <v>7866</v>
      </c>
      <c r="M729" s="76" t="s">
        <v>7891</v>
      </c>
      <c r="N729" s="76" t="s">
        <v>7891</v>
      </c>
      <c r="O729" s="76" t="s">
        <v>7892</v>
      </c>
    </row>
    <row r="730">
      <c r="A730" s="76" t="s">
        <v>6359</v>
      </c>
      <c r="B730" s="77" t="s">
        <v>9593</v>
      </c>
      <c r="C730" s="76" t="s">
        <v>7861</v>
      </c>
      <c r="D730" s="76" t="s">
        <v>7862</v>
      </c>
      <c r="E730" s="76" t="s">
        <v>7863</v>
      </c>
      <c r="F730" s="76" t="s">
        <v>1460</v>
      </c>
      <c r="G730" s="76" t="s">
        <v>8002</v>
      </c>
      <c r="H730" s="76" t="s">
        <v>9385</v>
      </c>
      <c r="I730" s="78">
        <v>3104.0</v>
      </c>
      <c r="J730" s="78">
        <v>43.0139007568</v>
      </c>
      <c r="K730" s="78">
        <v>-71.4352035522</v>
      </c>
      <c r="L730" s="76" t="s">
        <v>7866</v>
      </c>
      <c r="M730" s="76" t="s">
        <v>7891</v>
      </c>
      <c r="N730" s="76" t="s">
        <v>7891</v>
      </c>
      <c r="O730" s="76" t="s">
        <v>7892</v>
      </c>
    </row>
    <row r="731">
      <c r="A731" s="76" t="s">
        <v>690</v>
      </c>
      <c r="B731" s="77" t="s">
        <v>9594</v>
      </c>
      <c r="C731" s="76" t="s">
        <v>7861</v>
      </c>
      <c r="D731" s="76" t="s">
        <v>7862</v>
      </c>
      <c r="E731" s="76" t="s">
        <v>7863</v>
      </c>
      <c r="F731" s="76" t="s">
        <v>1290</v>
      </c>
      <c r="G731" s="76" t="s">
        <v>7907</v>
      </c>
      <c r="H731" s="76" t="s">
        <v>9595</v>
      </c>
      <c r="I731" s="78">
        <v>44004.0</v>
      </c>
      <c r="J731" s="78">
        <v>41.8527984619</v>
      </c>
      <c r="K731" s="78">
        <v>-80.7904968262</v>
      </c>
      <c r="L731" s="76" t="s">
        <v>7866</v>
      </c>
      <c r="M731" s="76" t="s">
        <v>8589</v>
      </c>
      <c r="N731" s="76" t="s">
        <v>8589</v>
      </c>
      <c r="O731" s="76" t="s">
        <v>8590</v>
      </c>
    </row>
    <row r="732">
      <c r="A732" s="76" t="s">
        <v>1570</v>
      </c>
      <c r="B732" s="77" t="s">
        <v>9596</v>
      </c>
      <c r="C732" s="76" t="s">
        <v>7861</v>
      </c>
      <c r="D732" s="76" t="s">
        <v>7862</v>
      </c>
      <c r="E732" s="76" t="s">
        <v>7863</v>
      </c>
      <c r="F732" s="76" t="s">
        <v>576</v>
      </c>
      <c r="G732" s="76" t="s">
        <v>575</v>
      </c>
      <c r="H732" s="76" t="s">
        <v>575</v>
      </c>
      <c r="I732" s="78">
        <v>10118.0</v>
      </c>
      <c r="J732" s="78">
        <v>40.7142982483</v>
      </c>
      <c r="K732" s="78">
        <v>-74.0059967041</v>
      </c>
      <c r="L732" s="76" t="s">
        <v>7866</v>
      </c>
      <c r="M732" s="76" t="s">
        <v>9560</v>
      </c>
      <c r="N732" s="76" t="s">
        <v>9560</v>
      </c>
      <c r="O732" s="76" t="s">
        <v>9561</v>
      </c>
    </row>
    <row r="733">
      <c r="A733" s="76" t="s">
        <v>2327</v>
      </c>
      <c r="B733" s="77" t="s">
        <v>9597</v>
      </c>
      <c r="C733" s="76" t="s">
        <v>7861</v>
      </c>
      <c r="D733" s="76" t="s">
        <v>7862</v>
      </c>
      <c r="E733" s="76" t="s">
        <v>7863</v>
      </c>
      <c r="F733" s="76" t="s">
        <v>576</v>
      </c>
      <c r="G733" s="76" t="s">
        <v>575</v>
      </c>
      <c r="H733" s="76" t="s">
        <v>575</v>
      </c>
      <c r="I733" s="78">
        <v>10021.0</v>
      </c>
      <c r="J733" s="78">
        <v>40.7694015503</v>
      </c>
      <c r="K733" s="78">
        <v>-73.960899353</v>
      </c>
      <c r="L733" s="76" t="s">
        <v>7866</v>
      </c>
      <c r="M733" s="76" t="s">
        <v>8130</v>
      </c>
      <c r="N733" s="76" t="s">
        <v>8130</v>
      </c>
      <c r="O733" s="76" t="s">
        <v>8131</v>
      </c>
    </row>
    <row r="734">
      <c r="A734" s="76" t="s">
        <v>4024</v>
      </c>
      <c r="B734" s="77" t="s">
        <v>9598</v>
      </c>
      <c r="C734" s="76" t="s">
        <v>7861</v>
      </c>
      <c r="D734" s="76" t="s">
        <v>7862</v>
      </c>
      <c r="E734" s="76" t="s">
        <v>7863</v>
      </c>
      <c r="F734" s="76" t="s">
        <v>470</v>
      </c>
      <c r="G734" s="76" t="s">
        <v>7918</v>
      </c>
      <c r="H734" s="76" t="s">
        <v>9599</v>
      </c>
      <c r="I734" s="78">
        <v>23970.0</v>
      </c>
      <c r="J734" s="78">
        <v>36.7531013489</v>
      </c>
      <c r="K734" s="78">
        <v>-78.1967010498</v>
      </c>
      <c r="L734" s="76" t="s">
        <v>7866</v>
      </c>
      <c r="M734" s="76" t="s">
        <v>7891</v>
      </c>
      <c r="N734" s="76" t="s">
        <v>7891</v>
      </c>
      <c r="O734" s="76" t="s">
        <v>7892</v>
      </c>
    </row>
    <row r="735">
      <c r="A735" s="76" t="s">
        <v>4080</v>
      </c>
      <c r="B735" s="77" t="s">
        <v>9600</v>
      </c>
      <c r="C735" s="76" t="s">
        <v>7861</v>
      </c>
      <c r="D735" s="76" t="s">
        <v>7862</v>
      </c>
      <c r="E735" s="76" t="s">
        <v>7863</v>
      </c>
      <c r="F735" s="76" t="s">
        <v>1290</v>
      </c>
      <c r="G735" s="76" t="s">
        <v>7907</v>
      </c>
      <c r="H735" s="76" t="s">
        <v>9601</v>
      </c>
      <c r="I735" s="78">
        <v>44883.0</v>
      </c>
      <c r="J735" s="78">
        <v>41.1245002747</v>
      </c>
      <c r="K735" s="78">
        <v>-83.1212005615</v>
      </c>
      <c r="L735" s="76" t="s">
        <v>7866</v>
      </c>
      <c r="M735" s="76" t="s">
        <v>7880</v>
      </c>
      <c r="N735" s="76" t="s">
        <v>7880</v>
      </c>
      <c r="O735" s="76" t="s">
        <v>7909</v>
      </c>
    </row>
    <row r="736">
      <c r="A736" s="76" t="s">
        <v>5113</v>
      </c>
      <c r="B736" s="76" t="s">
        <v>5113</v>
      </c>
      <c r="C736" s="76" t="s">
        <v>7861</v>
      </c>
      <c r="D736" s="76" t="s">
        <v>7862</v>
      </c>
      <c r="E736" s="76" t="s">
        <v>7863</v>
      </c>
      <c r="F736" s="76" t="s">
        <v>695</v>
      </c>
      <c r="G736" s="76" t="s">
        <v>8067</v>
      </c>
      <c r="H736" s="76" t="s">
        <v>9602</v>
      </c>
      <c r="I736" s="78">
        <v>8515.0</v>
      </c>
      <c r="J736" s="78">
        <v>40.1433982849</v>
      </c>
      <c r="K736" s="78">
        <v>-74.6602020264</v>
      </c>
      <c r="L736" s="76" t="s">
        <v>7866</v>
      </c>
      <c r="M736" s="76" t="s">
        <v>9603</v>
      </c>
      <c r="N736" s="76" t="s">
        <v>9604</v>
      </c>
      <c r="O736" s="76" t="s">
        <v>9605</v>
      </c>
    </row>
    <row r="737">
      <c r="A737" s="76" t="s">
        <v>5409</v>
      </c>
      <c r="B737" s="77" t="s">
        <v>9606</v>
      </c>
      <c r="C737" s="76" t="s">
        <v>7861</v>
      </c>
      <c r="D737" s="76" t="s">
        <v>7862</v>
      </c>
      <c r="E737" s="76" t="s">
        <v>7863</v>
      </c>
      <c r="F737" s="76" t="s">
        <v>597</v>
      </c>
      <c r="G737" s="76" t="s">
        <v>8036</v>
      </c>
      <c r="H737" s="76" t="s">
        <v>8037</v>
      </c>
      <c r="I737" s="78">
        <v>20006.0</v>
      </c>
      <c r="J737" s="78">
        <v>38.8978996277</v>
      </c>
      <c r="K737" s="78">
        <v>-77.0417022705</v>
      </c>
      <c r="L737" s="76" t="s">
        <v>7866</v>
      </c>
      <c r="M737" s="76" t="s">
        <v>8779</v>
      </c>
      <c r="N737" s="76" t="s">
        <v>8779</v>
      </c>
      <c r="O737" s="76" t="s">
        <v>9047</v>
      </c>
    </row>
    <row r="738">
      <c r="A738" s="76" t="s">
        <v>5605</v>
      </c>
      <c r="B738" s="77" t="s">
        <v>9607</v>
      </c>
      <c r="C738" s="76" t="s">
        <v>7861</v>
      </c>
      <c r="D738" s="76" t="s">
        <v>301</v>
      </c>
      <c r="E738" s="76" t="s">
        <v>319</v>
      </c>
      <c r="F738" s="76" t="s">
        <v>9608</v>
      </c>
      <c r="G738" s="76" t="s">
        <v>9609</v>
      </c>
      <c r="H738" s="76" t="s">
        <v>9610</v>
      </c>
      <c r="I738" s="76" t="s">
        <v>9611</v>
      </c>
      <c r="J738" s="78">
        <v>49.2551002502</v>
      </c>
      <c r="K738" s="78">
        <v>-123.066703796</v>
      </c>
      <c r="L738" s="76" t="s">
        <v>9612</v>
      </c>
      <c r="M738" s="76" t="s">
        <v>9613</v>
      </c>
      <c r="N738" s="76" t="s">
        <v>9613</v>
      </c>
      <c r="O738" s="76" t="s">
        <v>9614</v>
      </c>
    </row>
    <row r="739">
      <c r="A739" s="76" t="s">
        <v>6195</v>
      </c>
      <c r="B739" s="77" t="s">
        <v>9615</v>
      </c>
      <c r="C739" s="76" t="s">
        <v>7861</v>
      </c>
      <c r="D739" s="76" t="s">
        <v>7862</v>
      </c>
      <c r="E739" s="76" t="s">
        <v>7863</v>
      </c>
      <c r="F739" s="76" t="s">
        <v>309</v>
      </c>
      <c r="G739" s="76" t="s">
        <v>8212</v>
      </c>
      <c r="H739" s="76" t="s">
        <v>9616</v>
      </c>
      <c r="I739" s="78">
        <v>48622.0</v>
      </c>
      <c r="J739" s="78">
        <v>43.8213005066</v>
      </c>
      <c r="K739" s="78">
        <v>-84.8840026855</v>
      </c>
      <c r="L739" s="76" t="s">
        <v>8214</v>
      </c>
      <c r="M739" s="76" t="s">
        <v>8124</v>
      </c>
      <c r="N739" s="76" t="s">
        <v>8124</v>
      </c>
      <c r="O739" s="76" t="s">
        <v>8125</v>
      </c>
    </row>
    <row r="740">
      <c r="A740" s="76" t="s">
        <v>4132</v>
      </c>
      <c r="B740" s="77" t="s">
        <v>9617</v>
      </c>
      <c r="C740" s="76" t="s">
        <v>7861</v>
      </c>
      <c r="D740" s="76" t="s">
        <v>7862</v>
      </c>
      <c r="E740" s="76" t="s">
        <v>7863</v>
      </c>
      <c r="F740" s="76" t="s">
        <v>576</v>
      </c>
      <c r="G740" s="76" t="s">
        <v>575</v>
      </c>
      <c r="H740" s="76" t="s">
        <v>575</v>
      </c>
      <c r="I740" s="78">
        <v>10118.0</v>
      </c>
      <c r="J740" s="78">
        <v>40.7142982483</v>
      </c>
      <c r="K740" s="78">
        <v>-74.0059967041</v>
      </c>
      <c r="L740" s="76" t="s">
        <v>7866</v>
      </c>
      <c r="M740" s="76" t="s">
        <v>9583</v>
      </c>
      <c r="N740" s="76" t="s">
        <v>9618</v>
      </c>
      <c r="O740" s="76" t="s">
        <v>9584</v>
      </c>
    </row>
    <row r="741">
      <c r="A741" s="76" t="s">
        <v>6422</v>
      </c>
      <c r="B741" s="77" t="s">
        <v>9619</v>
      </c>
      <c r="C741" s="76" t="s">
        <v>7861</v>
      </c>
      <c r="D741" s="76" t="s">
        <v>7862</v>
      </c>
      <c r="E741" s="76" t="s">
        <v>7863</v>
      </c>
      <c r="F741" s="76" t="s">
        <v>695</v>
      </c>
      <c r="G741" s="76" t="s">
        <v>8067</v>
      </c>
      <c r="H741" s="76" t="s">
        <v>9347</v>
      </c>
      <c r="I741" s="78">
        <v>7054.0</v>
      </c>
      <c r="J741" s="78">
        <v>40.8596992493</v>
      </c>
      <c r="K741" s="78">
        <v>-74.4026031494</v>
      </c>
      <c r="L741" s="76" t="s">
        <v>7866</v>
      </c>
      <c r="M741" s="76" t="s">
        <v>8779</v>
      </c>
      <c r="N741" s="76" t="s">
        <v>8779</v>
      </c>
      <c r="O741" s="76" t="s">
        <v>9047</v>
      </c>
    </row>
    <row r="742">
      <c r="A742" s="76" t="s">
        <v>6433</v>
      </c>
      <c r="B742" s="77" t="s">
        <v>9620</v>
      </c>
      <c r="C742" s="76" t="s">
        <v>7861</v>
      </c>
      <c r="D742" s="76" t="s">
        <v>7862</v>
      </c>
      <c r="E742" s="76" t="s">
        <v>7863</v>
      </c>
      <c r="F742" s="76" t="s">
        <v>2246</v>
      </c>
      <c r="G742" s="76" t="s">
        <v>9069</v>
      </c>
      <c r="H742" s="76" t="s">
        <v>9462</v>
      </c>
      <c r="I742" s="78">
        <v>59601.0</v>
      </c>
      <c r="J742" s="78">
        <v>46.51720047</v>
      </c>
      <c r="K742" s="78">
        <v>-112.121101379</v>
      </c>
      <c r="L742" s="76" t="s">
        <v>8047</v>
      </c>
      <c r="M742" s="76" t="s">
        <v>9621</v>
      </c>
      <c r="N742" s="76" t="s">
        <v>9621</v>
      </c>
      <c r="O742" s="76" t="s">
        <v>9622</v>
      </c>
    </row>
    <row r="743">
      <c r="A743" s="76" t="s">
        <v>6441</v>
      </c>
      <c r="B743" s="77" t="s">
        <v>9623</v>
      </c>
      <c r="C743" s="76" t="s">
        <v>7861</v>
      </c>
      <c r="D743" s="76" t="s">
        <v>7862</v>
      </c>
      <c r="E743" s="76" t="s">
        <v>7863</v>
      </c>
      <c r="F743" s="76" t="s">
        <v>576</v>
      </c>
      <c r="G743" s="76" t="s">
        <v>575</v>
      </c>
      <c r="H743" s="76" t="s">
        <v>575</v>
      </c>
      <c r="I743" s="78">
        <v>10128.0</v>
      </c>
      <c r="J743" s="78">
        <v>40.7804985046</v>
      </c>
      <c r="K743" s="78">
        <v>-73.9512023926</v>
      </c>
      <c r="L743" s="76" t="s">
        <v>7866</v>
      </c>
      <c r="M743" s="76" t="s">
        <v>9583</v>
      </c>
      <c r="N743" s="76" t="s">
        <v>9618</v>
      </c>
      <c r="O743" s="76" t="s">
        <v>9584</v>
      </c>
    </row>
    <row r="744">
      <c r="A744" s="76" t="s">
        <v>1244</v>
      </c>
      <c r="B744" s="77" t="s">
        <v>9624</v>
      </c>
      <c r="C744" s="76" t="s">
        <v>7861</v>
      </c>
      <c r="D744" s="76" t="s">
        <v>7862</v>
      </c>
      <c r="E744" s="76" t="s">
        <v>7863</v>
      </c>
      <c r="F744" s="76" t="s">
        <v>1249</v>
      </c>
      <c r="G744" s="76" t="s">
        <v>8838</v>
      </c>
      <c r="H744" s="76" t="s">
        <v>9625</v>
      </c>
      <c r="I744" s="78">
        <v>88310.0</v>
      </c>
      <c r="J744" s="78">
        <v>32.8426017761</v>
      </c>
      <c r="K744" s="78">
        <v>-105.989097595</v>
      </c>
      <c r="L744" s="76" t="s">
        <v>8047</v>
      </c>
      <c r="M744" s="76" t="s">
        <v>7998</v>
      </c>
      <c r="N744" s="76" t="s">
        <v>7998</v>
      </c>
      <c r="O744" s="76" t="s">
        <v>8777</v>
      </c>
    </row>
    <row r="745">
      <c r="A745" s="76" t="s">
        <v>1560</v>
      </c>
      <c r="B745" s="77" t="s">
        <v>9626</v>
      </c>
      <c r="C745" s="76" t="s">
        <v>7861</v>
      </c>
      <c r="D745" s="76" t="s">
        <v>7862</v>
      </c>
      <c r="E745" s="76" t="s">
        <v>7863</v>
      </c>
      <c r="F745" s="76" t="s">
        <v>695</v>
      </c>
      <c r="G745" s="76" t="s">
        <v>8067</v>
      </c>
      <c r="H745" s="76" t="s">
        <v>8246</v>
      </c>
      <c r="I745" s="79"/>
      <c r="J745" s="78">
        <v>40.7356987</v>
      </c>
      <c r="K745" s="78">
        <v>-74.1724014282</v>
      </c>
      <c r="L745" s="76" t="s">
        <v>7866</v>
      </c>
      <c r="M745" s="76" t="s">
        <v>8779</v>
      </c>
      <c r="N745" s="76" t="s">
        <v>8779</v>
      </c>
      <c r="O745" s="76" t="s">
        <v>9047</v>
      </c>
    </row>
    <row r="746">
      <c r="A746" s="76" t="s">
        <v>2361</v>
      </c>
      <c r="B746" s="77" t="s">
        <v>9627</v>
      </c>
      <c r="C746" s="76" t="s">
        <v>7861</v>
      </c>
      <c r="D746" s="76" t="s">
        <v>7862</v>
      </c>
      <c r="E746" s="76" t="s">
        <v>7863</v>
      </c>
      <c r="F746" s="76" t="s">
        <v>1249</v>
      </c>
      <c r="G746" s="76" t="s">
        <v>8838</v>
      </c>
      <c r="H746" s="76" t="s">
        <v>8839</v>
      </c>
      <c r="I746" s="79"/>
      <c r="J746" s="78">
        <v>35.1106987</v>
      </c>
      <c r="K746" s="78">
        <v>-106.61000061</v>
      </c>
      <c r="L746" s="76" t="s">
        <v>8047</v>
      </c>
      <c r="M746" s="76" t="s">
        <v>8779</v>
      </c>
      <c r="N746" s="76" t="s">
        <v>8779</v>
      </c>
      <c r="O746" s="76" t="s">
        <v>9047</v>
      </c>
    </row>
    <row r="747">
      <c r="A747" s="76" t="s">
        <v>4904</v>
      </c>
      <c r="B747" s="77" t="s">
        <v>9628</v>
      </c>
      <c r="C747" s="76" t="s">
        <v>7861</v>
      </c>
      <c r="D747" s="76" t="s">
        <v>7862</v>
      </c>
      <c r="E747" s="76" t="s">
        <v>7863</v>
      </c>
      <c r="F747" s="76" t="s">
        <v>1249</v>
      </c>
      <c r="G747" s="76" t="s">
        <v>8838</v>
      </c>
      <c r="H747" s="76" t="s">
        <v>9625</v>
      </c>
      <c r="I747" s="78">
        <v>88310.0</v>
      </c>
      <c r="J747" s="78">
        <v>32.8426017761</v>
      </c>
      <c r="K747" s="78">
        <v>-105.989097595</v>
      </c>
      <c r="L747" s="76" t="s">
        <v>8047</v>
      </c>
      <c r="M747" s="76" t="s">
        <v>9629</v>
      </c>
      <c r="N747" s="76" t="s">
        <v>9629</v>
      </c>
      <c r="O747" s="76" t="s">
        <v>9630</v>
      </c>
    </row>
    <row r="748">
      <c r="A748" s="76" t="s">
        <v>6474</v>
      </c>
      <c r="B748" s="76" t="s">
        <v>6474</v>
      </c>
      <c r="C748" s="76" t="s">
        <v>7861</v>
      </c>
      <c r="D748" s="76" t="s">
        <v>7862</v>
      </c>
      <c r="E748" s="76" t="s">
        <v>7863</v>
      </c>
      <c r="F748" s="76" t="s">
        <v>319</v>
      </c>
      <c r="G748" s="76" t="s">
        <v>7943</v>
      </c>
      <c r="H748" s="76" t="s">
        <v>9631</v>
      </c>
      <c r="I748" s="78">
        <v>90801.0</v>
      </c>
      <c r="J748" s="78">
        <v>33.766998291</v>
      </c>
      <c r="K748" s="78">
        <v>-118.189201355</v>
      </c>
      <c r="L748" s="76" t="s">
        <v>7945</v>
      </c>
      <c r="M748" s="76" t="s">
        <v>8083</v>
      </c>
      <c r="N748" s="76" t="s">
        <v>8083</v>
      </c>
      <c r="O748" s="76" t="s">
        <v>8084</v>
      </c>
    </row>
    <row r="749">
      <c r="A749" s="76" t="s">
        <v>5565</v>
      </c>
      <c r="B749" s="77" t="s">
        <v>9632</v>
      </c>
      <c r="C749" s="76" t="s">
        <v>7861</v>
      </c>
      <c r="D749" s="76" t="s">
        <v>7862</v>
      </c>
      <c r="E749" s="76" t="s">
        <v>7863</v>
      </c>
      <c r="F749" s="76" t="s">
        <v>843</v>
      </c>
      <c r="G749" s="76" t="s">
        <v>8045</v>
      </c>
      <c r="H749" s="76" t="s">
        <v>9633</v>
      </c>
      <c r="I749" s="79"/>
      <c r="J749" s="78">
        <v>39.3722000122</v>
      </c>
      <c r="K749" s="78">
        <v>-104.856002808</v>
      </c>
      <c r="L749" s="76" t="s">
        <v>8047</v>
      </c>
      <c r="M749" s="76" t="s">
        <v>8466</v>
      </c>
      <c r="N749" s="76" t="s">
        <v>8466</v>
      </c>
      <c r="O749" s="76" t="s">
        <v>8467</v>
      </c>
    </row>
    <row r="750">
      <c r="A750" s="76" t="s">
        <v>6484</v>
      </c>
      <c r="B750" s="77" t="s">
        <v>9634</v>
      </c>
      <c r="C750" s="76" t="s">
        <v>7861</v>
      </c>
      <c r="D750" s="76" t="s">
        <v>7862</v>
      </c>
      <c r="E750" s="76" t="s">
        <v>7863</v>
      </c>
      <c r="F750" s="76" t="s">
        <v>5574</v>
      </c>
      <c r="G750" s="76" t="s">
        <v>8293</v>
      </c>
      <c r="H750" s="76" t="s">
        <v>8416</v>
      </c>
      <c r="I750" s="78">
        <v>89103.0</v>
      </c>
      <c r="J750" s="78">
        <v>36.1100006104</v>
      </c>
      <c r="K750" s="78">
        <v>-115.211799622</v>
      </c>
      <c r="L750" s="76" t="s">
        <v>7945</v>
      </c>
      <c r="M750" s="76" t="s">
        <v>7940</v>
      </c>
      <c r="N750" s="76" t="s">
        <v>7940</v>
      </c>
      <c r="O750" s="76" t="s">
        <v>7941</v>
      </c>
    </row>
    <row r="751">
      <c r="A751" s="76" t="s">
        <v>6502</v>
      </c>
      <c r="B751" s="77" t="s">
        <v>9635</v>
      </c>
      <c r="C751" s="76" t="s">
        <v>7861</v>
      </c>
      <c r="D751" s="76" t="s">
        <v>7862</v>
      </c>
      <c r="E751" s="76" t="s">
        <v>7863</v>
      </c>
      <c r="F751" s="76" t="s">
        <v>5574</v>
      </c>
      <c r="G751" s="76" t="s">
        <v>8293</v>
      </c>
      <c r="H751" s="76" t="s">
        <v>8416</v>
      </c>
      <c r="I751" s="78">
        <v>89103.0</v>
      </c>
      <c r="J751" s="78">
        <v>36.1100006104</v>
      </c>
      <c r="K751" s="78">
        <v>-115.211799622</v>
      </c>
      <c r="L751" s="76" t="s">
        <v>7945</v>
      </c>
      <c r="M751" s="76" t="s">
        <v>7940</v>
      </c>
      <c r="N751" s="76" t="s">
        <v>7940</v>
      </c>
      <c r="O751" s="76" t="s">
        <v>7941</v>
      </c>
    </row>
    <row r="752">
      <c r="A752" s="76" t="s">
        <v>571</v>
      </c>
      <c r="B752" s="77" t="s">
        <v>9636</v>
      </c>
      <c r="C752" s="76" t="s">
        <v>7861</v>
      </c>
      <c r="D752" s="76" t="s">
        <v>7862</v>
      </c>
      <c r="E752" s="76" t="s">
        <v>7863</v>
      </c>
      <c r="F752" s="76" t="s">
        <v>576</v>
      </c>
      <c r="G752" s="76" t="s">
        <v>575</v>
      </c>
      <c r="H752" s="76" t="s">
        <v>9637</v>
      </c>
      <c r="I752" s="78">
        <v>10520.0</v>
      </c>
      <c r="J752" s="78">
        <v>41.2153015137</v>
      </c>
      <c r="K752" s="78">
        <v>-73.87159729</v>
      </c>
      <c r="L752" s="76" t="s">
        <v>7866</v>
      </c>
      <c r="M752" s="76" t="s">
        <v>8130</v>
      </c>
      <c r="N752" s="76" t="s">
        <v>8130</v>
      </c>
      <c r="O752" s="76" t="s">
        <v>8131</v>
      </c>
    </row>
    <row r="753">
      <c r="A753" s="76" t="s">
        <v>582</v>
      </c>
      <c r="B753" s="76" t="s">
        <v>582</v>
      </c>
      <c r="C753" s="76" t="s">
        <v>7861</v>
      </c>
      <c r="D753" s="76" t="s">
        <v>7862</v>
      </c>
      <c r="E753" s="76" t="s">
        <v>7863</v>
      </c>
      <c r="F753" s="76" t="s">
        <v>576</v>
      </c>
      <c r="G753" s="76" t="s">
        <v>575</v>
      </c>
      <c r="H753" s="76" t="s">
        <v>575</v>
      </c>
      <c r="I753" s="78">
        <v>10118.0</v>
      </c>
      <c r="J753" s="78">
        <v>40.7142982483</v>
      </c>
      <c r="K753" s="78">
        <v>-74.0059967041</v>
      </c>
      <c r="L753" s="76" t="s">
        <v>7866</v>
      </c>
      <c r="M753" s="76" t="s">
        <v>8010</v>
      </c>
      <c r="N753" s="76" t="s">
        <v>8010</v>
      </c>
      <c r="O753" s="76" t="s">
        <v>8011</v>
      </c>
    </row>
    <row r="754">
      <c r="A754" s="76" t="s">
        <v>631</v>
      </c>
      <c r="B754" s="77" t="s">
        <v>9638</v>
      </c>
      <c r="C754" s="76" t="s">
        <v>7861</v>
      </c>
      <c r="D754" s="76" t="s">
        <v>7862</v>
      </c>
      <c r="E754" s="76" t="s">
        <v>7863</v>
      </c>
      <c r="F754" s="76" t="s">
        <v>576</v>
      </c>
      <c r="G754" s="76" t="s">
        <v>575</v>
      </c>
      <c r="H754" s="76" t="s">
        <v>9639</v>
      </c>
      <c r="I754" s="78">
        <v>10710.0</v>
      </c>
      <c r="J754" s="78">
        <v>40.9664993286</v>
      </c>
      <c r="K754" s="78">
        <v>-73.8469009399</v>
      </c>
      <c r="L754" s="76" t="s">
        <v>7866</v>
      </c>
      <c r="M754" s="76" t="s">
        <v>7867</v>
      </c>
      <c r="N754" s="76" t="s">
        <v>7867</v>
      </c>
      <c r="O754" s="76" t="s">
        <v>7868</v>
      </c>
    </row>
    <row r="755">
      <c r="A755" s="76" t="s">
        <v>711</v>
      </c>
      <c r="B755" s="77" t="s">
        <v>9640</v>
      </c>
      <c r="C755" s="76" t="s">
        <v>7861</v>
      </c>
      <c r="D755" s="76" t="s">
        <v>7862</v>
      </c>
      <c r="E755" s="76" t="s">
        <v>7863</v>
      </c>
      <c r="F755" s="76" t="s">
        <v>1585</v>
      </c>
      <c r="G755" s="76" t="s">
        <v>9259</v>
      </c>
      <c r="H755" s="76" t="s">
        <v>9641</v>
      </c>
      <c r="I755" s="78">
        <v>39218.0</v>
      </c>
      <c r="J755" s="78">
        <v>32.2365989685</v>
      </c>
      <c r="K755" s="78">
        <v>-90.168800354</v>
      </c>
      <c r="L755" s="76" t="s">
        <v>7884</v>
      </c>
      <c r="M755" s="76" t="s">
        <v>7885</v>
      </c>
      <c r="N755" s="76" t="s">
        <v>7885</v>
      </c>
      <c r="O755" s="76" t="s">
        <v>7886</v>
      </c>
    </row>
    <row r="756">
      <c r="A756" s="76" t="s">
        <v>804</v>
      </c>
      <c r="B756" s="77" t="s">
        <v>9642</v>
      </c>
      <c r="C756" s="76" t="s">
        <v>7861</v>
      </c>
      <c r="D756" s="76" t="s">
        <v>7862</v>
      </c>
      <c r="E756" s="76" t="s">
        <v>7863</v>
      </c>
      <c r="F756" s="76" t="s">
        <v>576</v>
      </c>
      <c r="G756" s="76" t="s">
        <v>575</v>
      </c>
      <c r="H756" s="76" t="s">
        <v>575</v>
      </c>
      <c r="I756" s="78">
        <v>10018.0</v>
      </c>
      <c r="J756" s="78">
        <v>40.7552986145</v>
      </c>
      <c r="K756" s="78">
        <v>-73.992401123</v>
      </c>
      <c r="L756" s="76" t="s">
        <v>7866</v>
      </c>
      <c r="M756" s="76" t="s">
        <v>7992</v>
      </c>
      <c r="N756" s="76" t="s">
        <v>7992</v>
      </c>
      <c r="O756" s="76" t="s">
        <v>7994</v>
      </c>
    </row>
    <row r="757">
      <c r="A757" s="76" t="s">
        <v>906</v>
      </c>
      <c r="B757" s="77" t="s">
        <v>9643</v>
      </c>
      <c r="C757" s="76" t="s">
        <v>7861</v>
      </c>
      <c r="D757" s="76" t="s">
        <v>7862</v>
      </c>
      <c r="E757" s="76" t="s">
        <v>7863</v>
      </c>
      <c r="F757" s="76" t="s">
        <v>576</v>
      </c>
      <c r="G757" s="76" t="s">
        <v>575</v>
      </c>
      <c r="H757" s="76" t="s">
        <v>9644</v>
      </c>
      <c r="I757" s="78">
        <v>10708.0</v>
      </c>
      <c r="J757" s="78">
        <v>40.9374008179</v>
      </c>
      <c r="K757" s="78">
        <v>-73.8292999268</v>
      </c>
      <c r="L757" s="76" t="s">
        <v>7866</v>
      </c>
      <c r="M757" s="76" t="s">
        <v>8130</v>
      </c>
      <c r="N757" s="76" t="s">
        <v>8130</v>
      </c>
      <c r="O757" s="76" t="s">
        <v>8131</v>
      </c>
    </row>
    <row r="758">
      <c r="A758" s="76" t="s">
        <v>915</v>
      </c>
      <c r="B758" s="77" t="s">
        <v>9645</v>
      </c>
      <c r="C758" s="76" t="s">
        <v>7861</v>
      </c>
      <c r="D758" s="76" t="s">
        <v>7862</v>
      </c>
      <c r="E758" s="76" t="s">
        <v>7863</v>
      </c>
      <c r="F758" s="76" t="s">
        <v>576</v>
      </c>
      <c r="G758" s="76" t="s">
        <v>575</v>
      </c>
      <c r="H758" s="76" t="s">
        <v>9646</v>
      </c>
      <c r="I758" s="78">
        <v>12020.0</v>
      </c>
      <c r="J758" s="78">
        <v>43.0055999756</v>
      </c>
      <c r="K758" s="78">
        <v>-73.8628005981</v>
      </c>
      <c r="L758" s="76" t="s">
        <v>7866</v>
      </c>
      <c r="M758" s="76" t="s">
        <v>7880</v>
      </c>
      <c r="N758" s="76" t="s">
        <v>7880</v>
      </c>
      <c r="O758" s="76" t="s">
        <v>7904</v>
      </c>
    </row>
    <row r="759">
      <c r="A759" s="76" t="s">
        <v>1037</v>
      </c>
      <c r="B759" s="77" t="s">
        <v>9647</v>
      </c>
      <c r="C759" s="76" t="s">
        <v>7861</v>
      </c>
      <c r="D759" s="76" t="s">
        <v>7862</v>
      </c>
      <c r="E759" s="76" t="s">
        <v>7863</v>
      </c>
      <c r="F759" s="76" t="s">
        <v>576</v>
      </c>
      <c r="G759" s="76" t="s">
        <v>575</v>
      </c>
      <c r="H759" s="76" t="s">
        <v>7879</v>
      </c>
      <c r="I759" s="78">
        <v>11217.0</v>
      </c>
      <c r="J759" s="78">
        <v>40.6809005737</v>
      </c>
      <c r="K759" s="78">
        <v>-73.9804992676</v>
      </c>
      <c r="L759" s="76" t="s">
        <v>7866</v>
      </c>
      <c r="M759" s="76" t="s">
        <v>8300</v>
      </c>
      <c r="N759" s="76" t="s">
        <v>8300</v>
      </c>
      <c r="O759" s="76" t="s">
        <v>7868</v>
      </c>
    </row>
    <row r="760">
      <c r="A760" s="76" t="s">
        <v>1379</v>
      </c>
      <c r="B760" s="77" t="s">
        <v>9648</v>
      </c>
      <c r="C760" s="76" t="s">
        <v>7861</v>
      </c>
      <c r="D760" s="76" t="s">
        <v>7862</v>
      </c>
      <c r="E760" s="76" t="s">
        <v>7863</v>
      </c>
      <c r="F760" s="76" t="s">
        <v>576</v>
      </c>
      <c r="G760" s="76" t="s">
        <v>575</v>
      </c>
      <c r="H760" s="76" t="s">
        <v>8885</v>
      </c>
      <c r="I760" s="78">
        <v>14213.0</v>
      </c>
      <c r="J760" s="78">
        <v>42.9174995422</v>
      </c>
      <c r="K760" s="78">
        <v>-78.8891983032</v>
      </c>
      <c r="L760" s="76" t="s">
        <v>7866</v>
      </c>
      <c r="M760" s="76" t="s">
        <v>7880</v>
      </c>
      <c r="N760" s="76" t="s">
        <v>7880</v>
      </c>
      <c r="O760" s="76" t="s">
        <v>7904</v>
      </c>
    </row>
    <row r="761">
      <c r="A761" s="76" t="s">
        <v>1487</v>
      </c>
      <c r="B761" s="77" t="s">
        <v>9649</v>
      </c>
      <c r="C761" s="76" t="s">
        <v>7861</v>
      </c>
      <c r="D761" s="76" t="s">
        <v>7862</v>
      </c>
      <c r="E761" s="76" t="s">
        <v>7863</v>
      </c>
      <c r="F761" s="76" t="s">
        <v>470</v>
      </c>
      <c r="G761" s="76" t="s">
        <v>7918</v>
      </c>
      <c r="H761" s="76" t="s">
        <v>8674</v>
      </c>
      <c r="I761" s="78">
        <v>22405.0</v>
      </c>
      <c r="J761" s="78">
        <v>38.3204994202</v>
      </c>
      <c r="K761" s="78">
        <v>-77.4113006592</v>
      </c>
      <c r="L761" s="76" t="s">
        <v>7866</v>
      </c>
      <c r="M761" s="76" t="s">
        <v>7867</v>
      </c>
      <c r="N761" s="76" t="s">
        <v>7867</v>
      </c>
      <c r="O761" s="76" t="s">
        <v>7868</v>
      </c>
    </row>
    <row r="762">
      <c r="A762" s="76" t="s">
        <v>2053</v>
      </c>
      <c r="B762" s="77" t="s">
        <v>9650</v>
      </c>
      <c r="C762" s="76" t="s">
        <v>7861</v>
      </c>
      <c r="D762" s="76" t="s">
        <v>7862</v>
      </c>
      <c r="E762" s="76" t="s">
        <v>7863</v>
      </c>
      <c r="F762" s="76" t="s">
        <v>470</v>
      </c>
      <c r="G762" s="76" t="s">
        <v>7918</v>
      </c>
      <c r="H762" s="76" t="s">
        <v>9651</v>
      </c>
      <c r="I762" s="78">
        <v>23112.0</v>
      </c>
      <c r="J762" s="78">
        <v>37.4426002502</v>
      </c>
      <c r="K762" s="78">
        <v>-77.6719970703</v>
      </c>
      <c r="L762" s="76" t="s">
        <v>7866</v>
      </c>
      <c r="M762" s="76" t="s">
        <v>7867</v>
      </c>
      <c r="N762" s="76" t="s">
        <v>7867</v>
      </c>
      <c r="O762" s="76" t="s">
        <v>7868</v>
      </c>
    </row>
    <row r="763">
      <c r="A763" s="76" t="s">
        <v>2061</v>
      </c>
      <c r="B763" s="76" t="s">
        <v>2061</v>
      </c>
      <c r="C763" s="76" t="s">
        <v>7861</v>
      </c>
      <c r="D763" s="76" t="s">
        <v>7862</v>
      </c>
      <c r="E763" s="76" t="s">
        <v>7863</v>
      </c>
      <c r="F763" s="76" t="s">
        <v>2302</v>
      </c>
      <c r="G763" s="76" t="s">
        <v>8768</v>
      </c>
      <c r="H763" s="76" t="s">
        <v>9652</v>
      </c>
      <c r="I763" s="78">
        <v>53212.0</v>
      </c>
      <c r="J763" s="78">
        <v>43.0745010376</v>
      </c>
      <c r="K763" s="78">
        <v>-87.9077987671</v>
      </c>
      <c r="L763" s="76" t="s">
        <v>7884</v>
      </c>
      <c r="M763" s="76" t="s">
        <v>8430</v>
      </c>
      <c r="N763" s="76" t="s">
        <v>8438</v>
      </c>
      <c r="O763" s="76" t="s">
        <v>8439</v>
      </c>
    </row>
    <row r="764">
      <c r="A764" s="76" t="s">
        <v>2067</v>
      </c>
      <c r="B764" s="77" t="s">
        <v>9653</v>
      </c>
      <c r="C764" s="76" t="s">
        <v>7861</v>
      </c>
      <c r="D764" s="76" t="s">
        <v>7862</v>
      </c>
      <c r="E764" s="76" t="s">
        <v>7863</v>
      </c>
      <c r="F764" s="76" t="s">
        <v>2302</v>
      </c>
      <c r="G764" s="76" t="s">
        <v>8768</v>
      </c>
      <c r="H764" s="76" t="s">
        <v>9652</v>
      </c>
      <c r="I764" s="78">
        <v>53207.0</v>
      </c>
      <c r="J764" s="78">
        <v>42.9772987366</v>
      </c>
      <c r="K764" s="78">
        <v>-87.8940963745</v>
      </c>
      <c r="L764" s="76" t="s">
        <v>7884</v>
      </c>
      <c r="M764" s="76" t="s">
        <v>7885</v>
      </c>
      <c r="N764" s="76" t="s">
        <v>7885</v>
      </c>
      <c r="O764" s="76" t="s">
        <v>7886</v>
      </c>
    </row>
    <row r="765">
      <c r="A765" s="76" t="s">
        <v>2072</v>
      </c>
      <c r="B765" s="77" t="s">
        <v>9654</v>
      </c>
      <c r="C765" s="76" t="s">
        <v>7861</v>
      </c>
      <c r="D765" s="76" t="s">
        <v>7862</v>
      </c>
      <c r="E765" s="76" t="s">
        <v>7863</v>
      </c>
      <c r="F765" s="76" t="s">
        <v>330</v>
      </c>
      <c r="G765" s="76" t="s">
        <v>8050</v>
      </c>
      <c r="H765" s="76" t="s">
        <v>9655</v>
      </c>
      <c r="I765" s="78">
        <v>19083.0</v>
      </c>
      <c r="J765" s="78">
        <v>39.9752006531</v>
      </c>
      <c r="K765" s="78">
        <v>-75.3122024536</v>
      </c>
      <c r="L765" s="76" t="s">
        <v>7866</v>
      </c>
      <c r="M765" s="76" t="s">
        <v>7867</v>
      </c>
      <c r="N765" s="76" t="s">
        <v>7867</v>
      </c>
      <c r="O765" s="76" t="s">
        <v>7868</v>
      </c>
    </row>
    <row r="766">
      <c r="A766" s="76" t="s">
        <v>2267</v>
      </c>
      <c r="B766" s="77" t="s">
        <v>9656</v>
      </c>
      <c r="C766" s="76" t="s">
        <v>7861</v>
      </c>
      <c r="D766" s="76" t="s">
        <v>7862</v>
      </c>
      <c r="E766" s="76" t="s">
        <v>7863</v>
      </c>
      <c r="F766" s="76" t="s">
        <v>1744</v>
      </c>
      <c r="G766" s="76" t="s">
        <v>8029</v>
      </c>
      <c r="H766" s="76" t="s">
        <v>9657</v>
      </c>
      <c r="I766" s="78">
        <v>96789.0</v>
      </c>
      <c r="J766" s="78">
        <v>21.4701004028</v>
      </c>
      <c r="K766" s="78">
        <v>-157.963699341</v>
      </c>
      <c r="L766" s="76" t="s">
        <v>8031</v>
      </c>
      <c r="M766" s="76" t="s">
        <v>7880</v>
      </c>
      <c r="N766" s="76" t="s">
        <v>7880</v>
      </c>
      <c r="O766" s="76" t="s">
        <v>7946</v>
      </c>
    </row>
    <row r="767">
      <c r="A767" s="76" t="s">
        <v>2339</v>
      </c>
      <c r="B767" s="77" t="s">
        <v>9658</v>
      </c>
      <c r="C767" s="76" t="s">
        <v>7861</v>
      </c>
      <c r="D767" s="76" t="s">
        <v>7862</v>
      </c>
      <c r="E767" s="76" t="s">
        <v>7863</v>
      </c>
      <c r="F767" s="76" t="s">
        <v>774</v>
      </c>
      <c r="G767" s="76" t="s">
        <v>7898</v>
      </c>
      <c r="H767" s="76" t="s">
        <v>9659</v>
      </c>
      <c r="I767" s="78">
        <v>27526.0</v>
      </c>
      <c r="J767" s="78">
        <v>35.5446014404</v>
      </c>
      <c r="K767" s="78">
        <v>-78.8309020996</v>
      </c>
      <c r="L767" s="76" t="s">
        <v>7866</v>
      </c>
      <c r="M767" s="76" t="s">
        <v>7880</v>
      </c>
      <c r="N767" s="76" t="s">
        <v>7880</v>
      </c>
      <c r="O767" s="76" t="s">
        <v>8667</v>
      </c>
    </row>
    <row r="768">
      <c r="A768" s="76" t="s">
        <v>2645</v>
      </c>
      <c r="B768" s="76" t="s">
        <v>2645</v>
      </c>
      <c r="C768" s="76" t="s">
        <v>8162</v>
      </c>
      <c r="D768" s="76" t="s">
        <v>8314</v>
      </c>
      <c r="E768" s="76" t="s">
        <v>1190</v>
      </c>
      <c r="F768" s="76" t="s">
        <v>9660</v>
      </c>
      <c r="G768" s="76" t="s">
        <v>9661</v>
      </c>
      <c r="H768" s="76" t="s">
        <v>9662</v>
      </c>
      <c r="I768" s="79"/>
      <c r="J768" s="78">
        <v>28.6322002411</v>
      </c>
      <c r="K768" s="78">
        <v>77.220703125</v>
      </c>
      <c r="L768" s="76" t="s">
        <v>8318</v>
      </c>
      <c r="M768" s="76" t="s">
        <v>9663</v>
      </c>
      <c r="N768" s="76" t="s">
        <v>9663</v>
      </c>
      <c r="O768" s="76" t="s">
        <v>9664</v>
      </c>
    </row>
    <row r="769">
      <c r="A769" s="76" t="s">
        <v>3065</v>
      </c>
      <c r="B769" s="77" t="s">
        <v>9665</v>
      </c>
      <c r="C769" s="76" t="s">
        <v>7861</v>
      </c>
      <c r="D769" s="76" t="s">
        <v>7862</v>
      </c>
      <c r="E769" s="76" t="s">
        <v>7863</v>
      </c>
      <c r="F769" s="76" t="s">
        <v>576</v>
      </c>
      <c r="G769" s="76" t="s">
        <v>575</v>
      </c>
      <c r="H769" s="76" t="s">
        <v>575</v>
      </c>
      <c r="I769" s="78">
        <v>10009.0</v>
      </c>
      <c r="J769" s="78">
        <v>40.7252006531</v>
      </c>
      <c r="K769" s="78">
        <v>-73.9802017212</v>
      </c>
      <c r="L769" s="76" t="s">
        <v>7866</v>
      </c>
      <c r="M769" s="76" t="s">
        <v>7977</v>
      </c>
      <c r="N769" s="76" t="s">
        <v>7977</v>
      </c>
      <c r="O769" s="76" t="s">
        <v>7978</v>
      </c>
    </row>
    <row r="770">
      <c r="A770" s="76" t="s">
        <v>3805</v>
      </c>
      <c r="B770" s="77" t="s">
        <v>9666</v>
      </c>
      <c r="C770" s="76" t="s">
        <v>7861</v>
      </c>
      <c r="D770" s="76" t="s">
        <v>7862</v>
      </c>
      <c r="E770" s="76" t="s">
        <v>7863</v>
      </c>
      <c r="F770" s="76" t="s">
        <v>576</v>
      </c>
      <c r="G770" s="76" t="s">
        <v>575</v>
      </c>
      <c r="H770" s="76" t="s">
        <v>7879</v>
      </c>
      <c r="I770" s="78">
        <v>11221.0</v>
      </c>
      <c r="J770" s="78">
        <v>40.6920013428</v>
      </c>
      <c r="K770" s="78">
        <v>-73.9268035889</v>
      </c>
      <c r="L770" s="76" t="s">
        <v>7866</v>
      </c>
      <c r="M770" s="76" t="s">
        <v>8300</v>
      </c>
      <c r="N770" s="76" t="s">
        <v>8300</v>
      </c>
      <c r="O770" s="76" t="s">
        <v>7868</v>
      </c>
    </row>
    <row r="771">
      <c r="A771" s="76" t="s">
        <v>4288</v>
      </c>
      <c r="B771" s="77" t="s">
        <v>9667</v>
      </c>
      <c r="C771" s="76" t="s">
        <v>7861</v>
      </c>
      <c r="D771" s="76" t="s">
        <v>7862</v>
      </c>
      <c r="E771" s="76" t="s">
        <v>7863</v>
      </c>
      <c r="F771" s="76" t="s">
        <v>576</v>
      </c>
      <c r="G771" s="76" t="s">
        <v>575</v>
      </c>
      <c r="H771" s="76" t="s">
        <v>9668</v>
      </c>
      <c r="I771" s="78">
        <v>11563.0</v>
      </c>
      <c r="J771" s="78">
        <v>40.6577987671</v>
      </c>
      <c r="K771" s="78">
        <v>-73.6719970703</v>
      </c>
      <c r="L771" s="76" t="s">
        <v>7866</v>
      </c>
      <c r="M771" s="76" t="s">
        <v>7867</v>
      </c>
      <c r="N771" s="76" t="s">
        <v>7867</v>
      </c>
      <c r="O771" s="76" t="s">
        <v>7868</v>
      </c>
    </row>
    <row r="772">
      <c r="A772" s="76" t="s">
        <v>4589</v>
      </c>
      <c r="B772" s="77" t="s">
        <v>9669</v>
      </c>
      <c r="C772" s="76" t="s">
        <v>7861</v>
      </c>
      <c r="D772" s="76" t="s">
        <v>7862</v>
      </c>
      <c r="E772" s="76" t="s">
        <v>7863</v>
      </c>
      <c r="F772" s="76" t="s">
        <v>369</v>
      </c>
      <c r="G772" s="76" t="s">
        <v>7889</v>
      </c>
      <c r="H772" s="76" t="s">
        <v>2773</v>
      </c>
      <c r="I772" s="78">
        <v>60602.0</v>
      </c>
      <c r="J772" s="78">
        <v>41.8499984741</v>
      </c>
      <c r="K772" s="78">
        <v>-87.6500015259</v>
      </c>
      <c r="L772" s="76" t="s">
        <v>7884</v>
      </c>
      <c r="M772" s="76" t="s">
        <v>7891</v>
      </c>
      <c r="N772" s="76" t="s">
        <v>7891</v>
      </c>
      <c r="O772" s="76" t="s">
        <v>7892</v>
      </c>
    </row>
    <row r="773">
      <c r="A773" s="76" t="s">
        <v>4621</v>
      </c>
      <c r="B773" s="77" t="s">
        <v>9670</v>
      </c>
      <c r="C773" s="76" t="s">
        <v>7861</v>
      </c>
      <c r="D773" s="76" t="s">
        <v>7862</v>
      </c>
      <c r="E773" s="76" t="s">
        <v>7863</v>
      </c>
      <c r="F773" s="76" t="s">
        <v>291</v>
      </c>
      <c r="G773" s="76" t="s">
        <v>8037</v>
      </c>
      <c r="H773" s="76" t="s">
        <v>1228</v>
      </c>
      <c r="I773" s="78">
        <v>98102.0</v>
      </c>
      <c r="J773" s="78">
        <v>47.6355018616</v>
      </c>
      <c r="K773" s="78">
        <v>-122.323501587</v>
      </c>
      <c r="L773" s="76" t="s">
        <v>7945</v>
      </c>
      <c r="M773" s="76" t="s">
        <v>8779</v>
      </c>
      <c r="N773" s="76" t="s">
        <v>8779</v>
      </c>
      <c r="O773" s="76" t="s">
        <v>9047</v>
      </c>
    </row>
    <row r="774">
      <c r="A774" s="76" t="s">
        <v>4631</v>
      </c>
      <c r="B774" s="77" t="s">
        <v>9671</v>
      </c>
      <c r="C774" s="76" t="s">
        <v>7861</v>
      </c>
      <c r="D774" s="76" t="s">
        <v>7862</v>
      </c>
      <c r="E774" s="76" t="s">
        <v>7863</v>
      </c>
      <c r="F774" s="76" t="s">
        <v>1460</v>
      </c>
      <c r="G774" s="76" t="s">
        <v>8002</v>
      </c>
      <c r="H774" s="76" t="s">
        <v>9672</v>
      </c>
      <c r="I774" s="78">
        <v>3766.0</v>
      </c>
      <c r="J774" s="78">
        <v>43.636100769</v>
      </c>
      <c r="K774" s="78">
        <v>-72.2413024902</v>
      </c>
      <c r="L774" s="76" t="s">
        <v>7866</v>
      </c>
      <c r="M774" s="76" t="s">
        <v>8703</v>
      </c>
      <c r="N774" s="76" t="s">
        <v>8703</v>
      </c>
      <c r="O774" s="76" t="s">
        <v>8704</v>
      </c>
    </row>
    <row r="775">
      <c r="A775" s="76" t="s">
        <v>4980</v>
      </c>
      <c r="B775" s="76" t="s">
        <v>4980</v>
      </c>
      <c r="C775" s="76" t="s">
        <v>7861</v>
      </c>
      <c r="D775" s="76" t="s">
        <v>7862</v>
      </c>
      <c r="E775" s="76" t="s">
        <v>7863</v>
      </c>
      <c r="F775" s="76" t="s">
        <v>576</v>
      </c>
      <c r="G775" s="76" t="s">
        <v>575</v>
      </c>
      <c r="H775" s="76" t="s">
        <v>7864</v>
      </c>
      <c r="I775" s="78">
        <v>11743.0</v>
      </c>
      <c r="J775" s="78">
        <v>40.8680992126</v>
      </c>
      <c r="K775" s="78">
        <v>-73.4256973267</v>
      </c>
      <c r="L775" s="76" t="s">
        <v>7866</v>
      </c>
      <c r="M775" s="76" t="s">
        <v>8519</v>
      </c>
      <c r="N775" s="76" t="s">
        <v>8519</v>
      </c>
      <c r="O775" s="76" t="s">
        <v>7868</v>
      </c>
    </row>
    <row r="776">
      <c r="A776" s="76" t="s">
        <v>5013</v>
      </c>
      <c r="B776" s="77" t="s">
        <v>9673</v>
      </c>
      <c r="C776" s="76" t="s">
        <v>7861</v>
      </c>
      <c r="D776" s="76" t="s">
        <v>7862</v>
      </c>
      <c r="E776" s="76" t="s">
        <v>7863</v>
      </c>
      <c r="F776" s="76" t="s">
        <v>330</v>
      </c>
      <c r="G776" s="76" t="s">
        <v>8050</v>
      </c>
      <c r="H776" s="76" t="s">
        <v>9674</v>
      </c>
      <c r="I776" s="78">
        <v>19609.0</v>
      </c>
      <c r="J776" s="78">
        <v>40.3284988403</v>
      </c>
      <c r="K776" s="78">
        <v>-75.9962997437</v>
      </c>
      <c r="L776" s="76" t="s">
        <v>7866</v>
      </c>
      <c r="M776" s="76" t="s">
        <v>7891</v>
      </c>
      <c r="N776" s="76" t="s">
        <v>7891</v>
      </c>
      <c r="O776" s="76" t="s">
        <v>7892</v>
      </c>
    </row>
    <row r="777">
      <c r="A777" s="76" t="s">
        <v>5581</v>
      </c>
      <c r="B777" s="77" t="s">
        <v>9675</v>
      </c>
      <c r="C777" s="76" t="s">
        <v>7861</v>
      </c>
      <c r="D777" s="76" t="s">
        <v>7862</v>
      </c>
      <c r="E777" s="76" t="s">
        <v>7863</v>
      </c>
      <c r="F777" s="76" t="s">
        <v>319</v>
      </c>
      <c r="G777" s="76" t="s">
        <v>7943</v>
      </c>
      <c r="H777" s="76" t="s">
        <v>9063</v>
      </c>
      <c r="I777" s="78">
        <v>91367.0</v>
      </c>
      <c r="J777" s="78">
        <v>34.1749000549</v>
      </c>
      <c r="K777" s="78">
        <v>-118.615196228</v>
      </c>
      <c r="L777" s="76" t="s">
        <v>7945</v>
      </c>
      <c r="M777" s="76" t="s">
        <v>7885</v>
      </c>
      <c r="N777" s="76" t="s">
        <v>7885</v>
      </c>
      <c r="O777" s="76" t="s">
        <v>7886</v>
      </c>
    </row>
    <row r="778">
      <c r="A778" s="76" t="s">
        <v>5661</v>
      </c>
      <c r="B778" s="77" t="s">
        <v>9676</v>
      </c>
      <c r="C778" s="76" t="s">
        <v>7861</v>
      </c>
      <c r="D778" s="76" t="s">
        <v>7862</v>
      </c>
      <c r="E778" s="76" t="s">
        <v>7863</v>
      </c>
      <c r="F778" s="76" t="s">
        <v>319</v>
      </c>
      <c r="G778" s="76" t="s">
        <v>7943</v>
      </c>
      <c r="H778" s="76" t="s">
        <v>8513</v>
      </c>
      <c r="I778" s="78">
        <v>90089.0</v>
      </c>
      <c r="J778" s="78">
        <v>33.7865982056</v>
      </c>
      <c r="K778" s="78">
        <v>-118.298698425</v>
      </c>
      <c r="L778" s="76" t="s">
        <v>7945</v>
      </c>
      <c r="M778" s="76" t="s">
        <v>9677</v>
      </c>
      <c r="N778" s="76" t="s">
        <v>9677</v>
      </c>
      <c r="O778" s="76" t="s">
        <v>9678</v>
      </c>
    </row>
    <row r="779">
      <c r="A779" s="76" t="s">
        <v>6332</v>
      </c>
      <c r="B779" s="77" t="s">
        <v>9679</v>
      </c>
      <c r="C779" s="76" t="s">
        <v>7861</v>
      </c>
      <c r="D779" s="76" t="s">
        <v>7862</v>
      </c>
      <c r="E779" s="76" t="s">
        <v>7863</v>
      </c>
      <c r="F779" s="76" t="s">
        <v>291</v>
      </c>
      <c r="G779" s="76" t="s">
        <v>8037</v>
      </c>
      <c r="H779" s="76" t="s">
        <v>9680</v>
      </c>
      <c r="I779" s="78">
        <v>98007.0</v>
      </c>
      <c r="J779" s="78">
        <v>47.620098114</v>
      </c>
      <c r="K779" s="78">
        <v>-122.140800476</v>
      </c>
      <c r="L779" s="76" t="s">
        <v>7945</v>
      </c>
      <c r="M779" s="76" t="s">
        <v>7891</v>
      </c>
      <c r="N779" s="76" t="s">
        <v>7891</v>
      </c>
      <c r="O779" s="76" t="s">
        <v>7892</v>
      </c>
    </row>
    <row r="780">
      <c r="A780" s="76" t="s">
        <v>6341</v>
      </c>
      <c r="B780" s="77" t="s">
        <v>9681</v>
      </c>
      <c r="C780" s="76" t="s">
        <v>7861</v>
      </c>
      <c r="D780" s="76" t="s">
        <v>7862</v>
      </c>
      <c r="E780" s="76" t="s">
        <v>7863</v>
      </c>
      <c r="F780" s="76" t="s">
        <v>576</v>
      </c>
      <c r="G780" s="76" t="s">
        <v>575</v>
      </c>
      <c r="H780" s="76" t="s">
        <v>9682</v>
      </c>
      <c r="I780" s="78">
        <v>10601.0</v>
      </c>
      <c r="J780" s="78">
        <v>41.0290985107</v>
      </c>
      <c r="K780" s="78">
        <v>-73.7580032349</v>
      </c>
      <c r="L780" s="76" t="s">
        <v>7866</v>
      </c>
      <c r="M780" s="76" t="s">
        <v>8130</v>
      </c>
      <c r="N780" s="76" t="s">
        <v>8130</v>
      </c>
      <c r="O780" s="76" t="s">
        <v>8131</v>
      </c>
    </row>
    <row r="781">
      <c r="A781" s="76" t="s">
        <v>6544</v>
      </c>
      <c r="B781" s="77" t="s">
        <v>9683</v>
      </c>
      <c r="C781" s="76" t="s">
        <v>7861</v>
      </c>
      <c r="D781" s="76" t="s">
        <v>7862</v>
      </c>
      <c r="E781" s="76" t="s">
        <v>7863</v>
      </c>
      <c r="F781" s="76" t="s">
        <v>646</v>
      </c>
      <c r="G781" s="76" t="s">
        <v>8081</v>
      </c>
      <c r="H781" s="76" t="s">
        <v>5772</v>
      </c>
      <c r="I781" s="78">
        <v>20906.0</v>
      </c>
      <c r="J781" s="78">
        <v>39.0898017883</v>
      </c>
      <c r="K781" s="78">
        <v>-77.0610961914</v>
      </c>
      <c r="L781" s="76" t="s">
        <v>7866</v>
      </c>
      <c r="M781" s="76" t="s">
        <v>7867</v>
      </c>
      <c r="N781" s="76" t="s">
        <v>7867</v>
      </c>
      <c r="O781" s="76" t="s">
        <v>7868</v>
      </c>
    </row>
    <row r="782">
      <c r="A782" s="76" t="s">
        <v>6580</v>
      </c>
      <c r="B782" s="77" t="s">
        <v>9684</v>
      </c>
      <c r="C782" s="76" t="s">
        <v>7861</v>
      </c>
      <c r="D782" s="76" t="s">
        <v>7862</v>
      </c>
      <c r="E782" s="76" t="s">
        <v>7863</v>
      </c>
      <c r="F782" s="76" t="s">
        <v>576</v>
      </c>
      <c r="G782" s="76" t="s">
        <v>575</v>
      </c>
      <c r="H782" s="76" t="s">
        <v>7879</v>
      </c>
      <c r="I782" s="78">
        <v>11205.0</v>
      </c>
      <c r="J782" s="78">
        <v>40.6981010437</v>
      </c>
      <c r="K782" s="78">
        <v>-73.9570999146</v>
      </c>
      <c r="L782" s="76" t="s">
        <v>7866</v>
      </c>
      <c r="M782" s="76" t="s">
        <v>7880</v>
      </c>
      <c r="N782" s="76" t="s">
        <v>7880</v>
      </c>
      <c r="O782" s="76" t="s">
        <v>7881</v>
      </c>
    </row>
    <row r="783">
      <c r="A783" s="76" t="s">
        <v>6747</v>
      </c>
      <c r="B783" s="77" t="s">
        <v>7860</v>
      </c>
      <c r="C783" s="76" t="s">
        <v>7861</v>
      </c>
      <c r="D783" s="76" t="s">
        <v>7862</v>
      </c>
      <c r="E783" s="76" t="s">
        <v>7863</v>
      </c>
      <c r="F783" s="76" t="s">
        <v>576</v>
      </c>
      <c r="G783" s="76" t="s">
        <v>575</v>
      </c>
      <c r="H783" s="76" t="s">
        <v>7864</v>
      </c>
      <c r="I783" s="78">
        <v>11743.0</v>
      </c>
      <c r="J783" s="78">
        <v>40.8680992126</v>
      </c>
      <c r="K783" s="78">
        <v>-73.4256973267</v>
      </c>
      <c r="L783" s="76" t="s">
        <v>7866</v>
      </c>
      <c r="M783" s="76" t="s">
        <v>7867</v>
      </c>
      <c r="N783" s="76" t="s">
        <v>7867</v>
      </c>
      <c r="O783" s="76" t="s">
        <v>7868</v>
      </c>
    </row>
  </sheetData>
  <hyperlinks>
    <hyperlink r:id="rId1" ref="B2"/>
    <hyperlink r:id="rId2" ref="B3"/>
    <hyperlink r:id="rId3" ref="B5"/>
    <hyperlink r:id="rId4" ref="B6"/>
    <hyperlink r:id="rId5" ref="B7"/>
    <hyperlink r:id="rId6" ref="B9"/>
    <hyperlink r:id="rId7" ref="B11"/>
    <hyperlink r:id="rId8" ref="B12"/>
    <hyperlink r:id="rId9" ref="B13"/>
    <hyperlink r:id="rId10" ref="B14"/>
    <hyperlink r:id="rId11" ref="B16"/>
    <hyperlink r:id="rId12" ref="B17"/>
    <hyperlink r:id="rId13" ref="B18"/>
    <hyperlink r:id="rId14" ref="B19"/>
    <hyperlink r:id="rId15" ref="B20"/>
    <hyperlink r:id="rId16" ref="B21"/>
    <hyperlink r:id="rId17" ref="B22"/>
    <hyperlink r:id="rId18" ref="B24"/>
    <hyperlink r:id="rId19" ref="B25"/>
    <hyperlink r:id="rId20" ref="B26"/>
    <hyperlink r:id="rId21" ref="B27"/>
    <hyperlink r:id="rId22" ref="B28"/>
    <hyperlink r:id="rId23" ref="B29"/>
    <hyperlink r:id="rId24" ref="B30"/>
    <hyperlink r:id="rId25" ref="B31"/>
    <hyperlink r:id="rId26" ref="B36"/>
    <hyperlink r:id="rId27" ref="B38"/>
    <hyperlink r:id="rId28" ref="B40"/>
    <hyperlink r:id="rId29" ref="B41"/>
    <hyperlink r:id="rId30" ref="B43"/>
    <hyperlink r:id="rId31" ref="B44"/>
    <hyperlink r:id="rId32" ref="B45"/>
    <hyperlink r:id="rId33" ref="B46"/>
    <hyperlink r:id="rId34" ref="B47"/>
    <hyperlink r:id="rId35" ref="B48"/>
    <hyperlink r:id="rId36" ref="B49"/>
    <hyperlink r:id="rId37" ref="B50"/>
    <hyperlink r:id="rId38" ref="B51"/>
    <hyperlink r:id="rId39" ref="B53"/>
    <hyperlink r:id="rId40" ref="B54"/>
    <hyperlink r:id="rId41" ref="B55"/>
    <hyperlink r:id="rId42" ref="B57"/>
    <hyperlink r:id="rId43" ref="B58"/>
    <hyperlink r:id="rId44" ref="B59"/>
    <hyperlink r:id="rId45" ref="B60"/>
    <hyperlink r:id="rId46" ref="B61"/>
    <hyperlink r:id="rId47" ref="B62"/>
    <hyperlink r:id="rId48" ref="B63"/>
    <hyperlink r:id="rId49" ref="B64"/>
    <hyperlink r:id="rId50" ref="B65"/>
    <hyperlink r:id="rId51" ref="B66"/>
    <hyperlink r:id="rId52" ref="B67"/>
    <hyperlink r:id="rId53" ref="B68"/>
    <hyperlink r:id="rId54" ref="B69"/>
    <hyperlink r:id="rId55" ref="B70"/>
    <hyperlink r:id="rId56" ref="B71"/>
    <hyperlink r:id="rId57" ref="B72"/>
    <hyperlink r:id="rId58" ref="B73"/>
    <hyperlink r:id="rId59" ref="B75"/>
    <hyperlink r:id="rId60" ref="M76"/>
    <hyperlink r:id="rId61" ref="N76"/>
    <hyperlink r:id="rId62" ref="B77"/>
    <hyperlink r:id="rId63" ref="B78"/>
    <hyperlink r:id="rId64" ref="B79"/>
    <hyperlink r:id="rId65" ref="B80"/>
    <hyperlink r:id="rId66" ref="B81"/>
    <hyperlink r:id="rId67" ref="B82"/>
    <hyperlink r:id="rId68" ref="B83"/>
    <hyperlink r:id="rId69" ref="B84"/>
    <hyperlink r:id="rId70" ref="B85"/>
    <hyperlink r:id="rId71" ref="B86"/>
    <hyperlink r:id="rId72" ref="B87"/>
    <hyperlink r:id="rId73" ref="B88"/>
    <hyperlink r:id="rId74" ref="B89"/>
    <hyperlink r:id="rId75" ref="B90"/>
    <hyperlink r:id="rId76" ref="B91"/>
    <hyperlink r:id="rId77" ref="B93"/>
    <hyperlink r:id="rId78" ref="B94"/>
    <hyperlink r:id="rId79" ref="B95"/>
    <hyperlink r:id="rId80" ref="B96"/>
    <hyperlink r:id="rId81" ref="B100"/>
    <hyperlink r:id="rId82" ref="B101"/>
    <hyperlink r:id="rId83" ref="B102"/>
    <hyperlink r:id="rId84" ref="B105"/>
    <hyperlink r:id="rId85" ref="B108"/>
    <hyperlink r:id="rId86" ref="B109"/>
    <hyperlink r:id="rId87" ref="B110"/>
    <hyperlink r:id="rId88" ref="B111"/>
    <hyperlink r:id="rId89" ref="B112"/>
    <hyperlink r:id="rId90" ref="B113"/>
    <hyperlink r:id="rId91" ref="B114"/>
    <hyperlink r:id="rId92" ref="B116"/>
    <hyperlink r:id="rId93" ref="B120"/>
    <hyperlink r:id="rId94" ref="B121"/>
    <hyperlink r:id="rId95" ref="B122"/>
    <hyperlink r:id="rId96" ref="B123"/>
    <hyperlink r:id="rId97" ref="B124"/>
    <hyperlink r:id="rId98" ref="B127"/>
    <hyperlink r:id="rId99" ref="B129"/>
    <hyperlink r:id="rId100" ref="B130"/>
    <hyperlink r:id="rId101" ref="B131"/>
    <hyperlink r:id="rId102" ref="B132"/>
    <hyperlink r:id="rId103" ref="B133"/>
    <hyperlink r:id="rId104" ref="B134"/>
    <hyperlink r:id="rId105" ref="B135"/>
    <hyperlink r:id="rId106" ref="B136"/>
    <hyperlink r:id="rId107" ref="B137"/>
    <hyperlink r:id="rId108" ref="B138"/>
    <hyperlink r:id="rId109" ref="B139"/>
    <hyperlink r:id="rId110" ref="B141"/>
    <hyperlink r:id="rId111" ref="B143"/>
    <hyperlink r:id="rId112" ref="B144"/>
    <hyperlink r:id="rId113" ref="B145"/>
    <hyperlink r:id="rId114" ref="B146"/>
    <hyperlink r:id="rId115" ref="B147"/>
    <hyperlink r:id="rId116" ref="B148"/>
    <hyperlink r:id="rId117" ref="B149"/>
    <hyperlink r:id="rId118" ref="B150"/>
    <hyperlink r:id="rId119" ref="B151"/>
    <hyperlink r:id="rId120" ref="B152"/>
    <hyperlink r:id="rId121" ref="B155"/>
    <hyperlink r:id="rId122" ref="B156"/>
    <hyperlink r:id="rId123" ref="B157"/>
    <hyperlink r:id="rId124" ref="B158"/>
    <hyperlink r:id="rId125" ref="B159"/>
    <hyperlink r:id="rId126" ref="B160"/>
    <hyperlink r:id="rId127" ref="B161"/>
    <hyperlink r:id="rId128" ref="B162"/>
    <hyperlink r:id="rId129" ref="B163"/>
    <hyperlink r:id="rId130" ref="B164"/>
    <hyperlink r:id="rId131" ref="B165"/>
    <hyperlink r:id="rId132" ref="B167"/>
    <hyperlink r:id="rId133" ref="B168"/>
    <hyperlink r:id="rId134" ref="B170"/>
    <hyperlink r:id="rId135" ref="B171"/>
    <hyperlink r:id="rId136" ref="B172"/>
    <hyperlink r:id="rId137" ref="B174"/>
    <hyperlink r:id="rId138" ref="B175"/>
    <hyperlink r:id="rId139" ref="B177"/>
    <hyperlink r:id="rId140" ref="B178"/>
    <hyperlink r:id="rId141" ref="B179"/>
    <hyperlink r:id="rId142" ref="B180"/>
    <hyperlink r:id="rId143" ref="B182"/>
    <hyperlink r:id="rId144" ref="B183"/>
    <hyperlink r:id="rId145" ref="B185"/>
    <hyperlink r:id="rId146" ref="B186"/>
    <hyperlink r:id="rId147" ref="B187"/>
    <hyperlink r:id="rId148" ref="B188"/>
    <hyperlink r:id="rId149" ref="B190"/>
    <hyperlink r:id="rId150" ref="B191"/>
    <hyperlink r:id="rId151" ref="B192"/>
    <hyperlink r:id="rId152" ref="B193"/>
    <hyperlink r:id="rId153" ref="B195"/>
    <hyperlink r:id="rId154" ref="B196"/>
    <hyperlink r:id="rId155" ref="B198"/>
    <hyperlink r:id="rId156" ref="B199"/>
    <hyperlink r:id="rId157" ref="B200"/>
    <hyperlink r:id="rId158" ref="B201"/>
    <hyperlink r:id="rId159" ref="B202"/>
    <hyperlink r:id="rId160" ref="B203"/>
    <hyperlink r:id="rId161" ref="B204"/>
    <hyperlink r:id="rId162" ref="B205"/>
    <hyperlink r:id="rId163" ref="B206"/>
    <hyperlink r:id="rId164" ref="B207"/>
    <hyperlink r:id="rId165" ref="B208"/>
    <hyperlink r:id="rId166" ref="B209"/>
    <hyperlink r:id="rId167" ref="B210"/>
    <hyperlink r:id="rId168" ref="B211"/>
    <hyperlink r:id="rId169" ref="B212"/>
    <hyperlink r:id="rId170" ref="B213"/>
    <hyperlink r:id="rId171" ref="B214"/>
    <hyperlink r:id="rId172" ref="B215"/>
    <hyperlink r:id="rId173" ref="B216"/>
    <hyperlink r:id="rId174" ref="B217"/>
    <hyperlink r:id="rId175" ref="B218"/>
    <hyperlink r:id="rId176" ref="B220"/>
    <hyperlink r:id="rId177" ref="B221"/>
    <hyperlink r:id="rId178" ref="B222"/>
    <hyperlink r:id="rId179" ref="B223"/>
    <hyperlink r:id="rId180" ref="B224"/>
    <hyperlink r:id="rId181" ref="B226"/>
    <hyperlink r:id="rId182" ref="B228"/>
    <hyperlink r:id="rId183" ref="B229"/>
    <hyperlink r:id="rId184" ref="B230"/>
    <hyperlink r:id="rId185" ref="B231"/>
    <hyperlink r:id="rId186" ref="B232"/>
    <hyperlink r:id="rId187" ref="B233"/>
    <hyperlink r:id="rId188" ref="B234"/>
    <hyperlink r:id="rId189" ref="B235"/>
    <hyperlink r:id="rId190" ref="B236"/>
    <hyperlink r:id="rId191" ref="B237"/>
    <hyperlink r:id="rId192" ref="B238"/>
    <hyperlink r:id="rId193" ref="B239"/>
    <hyperlink r:id="rId194" ref="B240"/>
    <hyperlink r:id="rId195" ref="B241"/>
    <hyperlink r:id="rId196" ref="B242"/>
    <hyperlink r:id="rId197" ref="B243"/>
    <hyperlink r:id="rId198" ref="B244"/>
    <hyperlink r:id="rId199" ref="B245"/>
    <hyperlink r:id="rId200" ref="B247"/>
    <hyperlink r:id="rId201" ref="B248"/>
    <hyperlink r:id="rId202" ref="B250"/>
    <hyperlink r:id="rId203" ref="B251"/>
    <hyperlink r:id="rId204" ref="B253"/>
    <hyperlink r:id="rId205" ref="B255"/>
    <hyperlink r:id="rId206" ref="B256"/>
    <hyperlink r:id="rId207" ref="B257"/>
    <hyperlink r:id="rId208" ref="B258"/>
    <hyperlink r:id="rId209" ref="B260"/>
    <hyperlink r:id="rId210" ref="B261"/>
    <hyperlink r:id="rId211" ref="B262"/>
    <hyperlink r:id="rId212" ref="B263"/>
    <hyperlink r:id="rId213" ref="B264"/>
    <hyperlink r:id="rId214" ref="B265"/>
    <hyperlink r:id="rId215" ref="B266"/>
    <hyperlink r:id="rId216" ref="B267"/>
    <hyperlink r:id="rId217" ref="B268"/>
    <hyperlink r:id="rId218" ref="B269"/>
    <hyperlink r:id="rId219" ref="B270"/>
    <hyperlink r:id="rId220" ref="B271"/>
    <hyperlink r:id="rId221" ref="B272"/>
    <hyperlink r:id="rId222" ref="B273"/>
    <hyperlink r:id="rId223" ref="B274"/>
    <hyperlink r:id="rId224" ref="B276"/>
    <hyperlink r:id="rId225" ref="B277"/>
    <hyperlink r:id="rId226" ref="B278"/>
    <hyperlink r:id="rId227" ref="B279"/>
    <hyperlink r:id="rId228" ref="B280"/>
    <hyperlink r:id="rId229" ref="B281"/>
    <hyperlink r:id="rId230" ref="B282"/>
    <hyperlink r:id="rId231" ref="B283"/>
    <hyperlink r:id="rId232" ref="B285"/>
    <hyperlink r:id="rId233" ref="B287"/>
    <hyperlink r:id="rId234" ref="B289"/>
    <hyperlink r:id="rId235" ref="B290"/>
    <hyperlink r:id="rId236" ref="B291"/>
    <hyperlink r:id="rId237" ref="B292"/>
    <hyperlink r:id="rId238" ref="B293"/>
    <hyperlink r:id="rId239" ref="B294"/>
    <hyperlink r:id="rId240" ref="B295"/>
    <hyperlink r:id="rId241" ref="B296"/>
    <hyperlink r:id="rId242" ref="B297"/>
    <hyperlink r:id="rId243" ref="B298"/>
    <hyperlink r:id="rId244" ref="B299"/>
    <hyperlink r:id="rId245" ref="B301"/>
    <hyperlink r:id="rId246" ref="B302"/>
    <hyperlink r:id="rId247" ref="B303"/>
    <hyperlink r:id="rId248" ref="B304"/>
    <hyperlink r:id="rId249" ref="B305"/>
    <hyperlink r:id="rId250" ref="B307"/>
    <hyperlink r:id="rId251" ref="B308"/>
    <hyperlink r:id="rId252" ref="B309"/>
    <hyperlink r:id="rId253" ref="B310"/>
    <hyperlink r:id="rId254" ref="B311"/>
    <hyperlink r:id="rId255" ref="B312"/>
    <hyperlink r:id="rId256" ref="B313"/>
    <hyperlink r:id="rId257" ref="B315"/>
    <hyperlink r:id="rId258" ref="B316"/>
    <hyperlink r:id="rId259" ref="B318"/>
    <hyperlink r:id="rId260" ref="B319"/>
    <hyperlink r:id="rId261" ref="B323"/>
    <hyperlink r:id="rId262" ref="B325"/>
    <hyperlink r:id="rId263" ref="B326"/>
    <hyperlink r:id="rId264" ref="B327"/>
    <hyperlink r:id="rId265" ref="B328"/>
    <hyperlink r:id="rId266" ref="B331"/>
    <hyperlink r:id="rId267" ref="B333"/>
    <hyperlink r:id="rId268" ref="B336"/>
    <hyperlink r:id="rId269" ref="B337"/>
    <hyperlink r:id="rId270" ref="B338"/>
    <hyperlink r:id="rId271" ref="B339"/>
    <hyperlink r:id="rId272" ref="B340"/>
    <hyperlink r:id="rId273" ref="B341"/>
    <hyperlink r:id="rId274" ref="B342"/>
    <hyperlink r:id="rId275" ref="B343"/>
    <hyperlink r:id="rId276" ref="B344"/>
    <hyperlink r:id="rId277" ref="B345"/>
    <hyperlink r:id="rId278" ref="B346"/>
    <hyperlink r:id="rId279" ref="B347"/>
    <hyperlink r:id="rId280" ref="B348"/>
    <hyperlink r:id="rId281" ref="B350"/>
    <hyperlink r:id="rId282" ref="N351"/>
    <hyperlink r:id="rId283" ref="B352"/>
    <hyperlink r:id="rId284" ref="B353"/>
    <hyperlink r:id="rId285" ref="B355"/>
    <hyperlink r:id="rId286" ref="B356"/>
    <hyperlink r:id="rId287" ref="B357"/>
    <hyperlink r:id="rId288" ref="B358"/>
    <hyperlink r:id="rId289" ref="B359"/>
    <hyperlink r:id="rId290" ref="B360"/>
    <hyperlink r:id="rId291" ref="B362"/>
    <hyperlink r:id="rId292" ref="B363"/>
    <hyperlink r:id="rId293" ref="B365"/>
    <hyperlink r:id="rId294" ref="B366"/>
    <hyperlink r:id="rId295" ref="B367"/>
    <hyperlink r:id="rId296" ref="B369"/>
    <hyperlink r:id="rId297" ref="B371"/>
    <hyperlink r:id="rId298" ref="B372"/>
    <hyperlink r:id="rId299" ref="B373"/>
    <hyperlink r:id="rId300" ref="B374"/>
    <hyperlink r:id="rId301" ref="B375"/>
    <hyperlink r:id="rId302" ref="B376"/>
    <hyperlink r:id="rId303" ref="B377"/>
    <hyperlink r:id="rId304" ref="B378"/>
    <hyperlink r:id="rId305" ref="B379"/>
    <hyperlink r:id="rId306" ref="B380"/>
    <hyperlink r:id="rId307" ref="B381"/>
    <hyperlink r:id="rId308" ref="B384"/>
    <hyperlink r:id="rId309" ref="B385"/>
    <hyperlink r:id="rId310" ref="B387"/>
    <hyperlink r:id="rId311" ref="B388"/>
    <hyperlink r:id="rId312" ref="B389"/>
    <hyperlink r:id="rId313" ref="B390"/>
    <hyperlink r:id="rId314" ref="B391"/>
    <hyperlink r:id="rId315" ref="B392"/>
    <hyperlink r:id="rId316" ref="B393"/>
    <hyperlink r:id="rId317" ref="B394"/>
    <hyperlink r:id="rId318" ref="B395"/>
    <hyperlink r:id="rId319" ref="B397"/>
    <hyperlink r:id="rId320" ref="B399"/>
    <hyperlink r:id="rId321" ref="B400"/>
    <hyperlink r:id="rId322" ref="B401"/>
    <hyperlink r:id="rId323" ref="B402"/>
    <hyperlink r:id="rId324" ref="B403"/>
    <hyperlink r:id="rId325" ref="B404"/>
    <hyperlink r:id="rId326" ref="B405"/>
    <hyperlink r:id="rId327" ref="B406"/>
    <hyperlink r:id="rId328" ref="B407"/>
    <hyperlink r:id="rId329" ref="B408"/>
    <hyperlink r:id="rId330" ref="B412"/>
    <hyperlink r:id="rId331" ref="B417"/>
    <hyperlink r:id="rId332" ref="B418"/>
    <hyperlink r:id="rId333" ref="B419"/>
    <hyperlink r:id="rId334" ref="B420"/>
    <hyperlink r:id="rId335" ref="B421"/>
    <hyperlink r:id="rId336" ref="B422"/>
    <hyperlink r:id="rId337" ref="B425"/>
    <hyperlink r:id="rId338" ref="B426"/>
    <hyperlink r:id="rId339" ref="B428"/>
    <hyperlink r:id="rId340" ref="B429"/>
    <hyperlink r:id="rId341" ref="B430"/>
    <hyperlink r:id="rId342" ref="B431"/>
    <hyperlink r:id="rId343" ref="B432"/>
    <hyperlink r:id="rId344" ref="B433"/>
    <hyperlink r:id="rId345" ref="B434"/>
    <hyperlink r:id="rId346" ref="B435"/>
    <hyperlink r:id="rId347" ref="B436"/>
    <hyperlink r:id="rId348" ref="B437"/>
    <hyperlink r:id="rId349" ref="B438"/>
    <hyperlink r:id="rId350" ref="B439"/>
    <hyperlink r:id="rId351" ref="B440"/>
    <hyperlink r:id="rId352" ref="B441"/>
    <hyperlink r:id="rId353" ref="B442"/>
    <hyperlink r:id="rId354" ref="B444"/>
    <hyperlink r:id="rId355" ref="B446"/>
    <hyperlink r:id="rId356" ref="B448"/>
    <hyperlink r:id="rId357" ref="B449"/>
    <hyperlink r:id="rId358" ref="B453"/>
    <hyperlink r:id="rId359" ref="B455"/>
    <hyperlink r:id="rId360" ref="B456"/>
    <hyperlink r:id="rId361" ref="B457"/>
    <hyperlink r:id="rId362" ref="B458"/>
    <hyperlink r:id="rId363" ref="B459"/>
    <hyperlink r:id="rId364" ref="B461"/>
    <hyperlink r:id="rId365" ref="B462"/>
    <hyperlink r:id="rId366" ref="B463"/>
    <hyperlink r:id="rId367" ref="B464"/>
    <hyperlink r:id="rId368" ref="B466"/>
    <hyperlink r:id="rId369" ref="B467"/>
    <hyperlink r:id="rId370" ref="B468"/>
    <hyperlink r:id="rId371" ref="B469"/>
    <hyperlink r:id="rId372" ref="B470"/>
    <hyperlink r:id="rId373" ref="B471"/>
    <hyperlink r:id="rId374" ref="B472"/>
    <hyperlink r:id="rId375" ref="B473"/>
    <hyperlink r:id="rId376" ref="B474"/>
    <hyperlink r:id="rId377" ref="B476"/>
    <hyperlink r:id="rId378" ref="B477"/>
    <hyperlink r:id="rId379" ref="B478"/>
    <hyperlink r:id="rId380" ref="B479"/>
    <hyperlink r:id="rId381" ref="B480"/>
    <hyperlink r:id="rId382" ref="B481"/>
    <hyperlink r:id="rId383" ref="B482"/>
    <hyperlink r:id="rId384" ref="B483"/>
    <hyperlink r:id="rId385" ref="B484"/>
    <hyperlink r:id="rId386" ref="B485"/>
    <hyperlink r:id="rId387" ref="B486"/>
    <hyperlink r:id="rId388" ref="B487"/>
    <hyperlink r:id="rId389" ref="B489"/>
    <hyperlink r:id="rId390" ref="B490"/>
    <hyperlink r:id="rId391" ref="B491"/>
    <hyperlink r:id="rId392" ref="B494"/>
    <hyperlink r:id="rId393" ref="B495"/>
    <hyperlink r:id="rId394" ref="B496"/>
    <hyperlink r:id="rId395" ref="B497"/>
    <hyperlink r:id="rId396" ref="B498"/>
    <hyperlink r:id="rId397" ref="B500"/>
    <hyperlink r:id="rId398" ref="B504"/>
    <hyperlink r:id="rId399" ref="B505"/>
    <hyperlink r:id="rId400" ref="B506"/>
    <hyperlink r:id="rId401" ref="B507"/>
    <hyperlink r:id="rId402" ref="B508"/>
    <hyperlink r:id="rId403" ref="B510"/>
    <hyperlink r:id="rId404" ref="B511"/>
    <hyperlink r:id="rId405" ref="B512"/>
    <hyperlink r:id="rId406" ref="B513"/>
    <hyperlink r:id="rId407" ref="B514"/>
    <hyperlink r:id="rId408" ref="B515"/>
    <hyperlink r:id="rId409" ref="B516"/>
    <hyperlink r:id="rId410" ref="B518"/>
    <hyperlink r:id="rId411" ref="B520"/>
    <hyperlink r:id="rId412" ref="B522"/>
    <hyperlink r:id="rId413" ref="B523"/>
    <hyperlink r:id="rId414" ref="B525"/>
    <hyperlink r:id="rId415" ref="B526"/>
    <hyperlink r:id="rId416" ref="B528"/>
    <hyperlink r:id="rId417" ref="B529"/>
    <hyperlink r:id="rId418" ref="B530"/>
    <hyperlink r:id="rId419" ref="B531"/>
    <hyperlink r:id="rId420" ref="B532"/>
    <hyperlink r:id="rId421" ref="B533"/>
    <hyperlink r:id="rId422" ref="B535"/>
    <hyperlink r:id="rId423" ref="B537"/>
    <hyperlink r:id="rId424" ref="B538"/>
    <hyperlink r:id="rId425" ref="B539"/>
    <hyperlink r:id="rId426" ref="B540"/>
    <hyperlink r:id="rId427" ref="B542"/>
    <hyperlink r:id="rId428" ref="B543"/>
    <hyperlink r:id="rId429" ref="B544"/>
    <hyperlink r:id="rId430" ref="B546"/>
    <hyperlink r:id="rId431" ref="B547"/>
    <hyperlink r:id="rId432" ref="B548"/>
    <hyperlink r:id="rId433" ref="B549"/>
    <hyperlink r:id="rId434" ref="B550"/>
    <hyperlink r:id="rId435" ref="B551"/>
    <hyperlink r:id="rId436" ref="B552"/>
    <hyperlink r:id="rId437" ref="B553"/>
    <hyperlink r:id="rId438" ref="B554"/>
    <hyperlink r:id="rId439" ref="B556"/>
    <hyperlink r:id="rId440" ref="B557"/>
    <hyperlink r:id="rId441" ref="B558"/>
    <hyperlink r:id="rId442" ref="B559"/>
    <hyperlink r:id="rId443" ref="B560"/>
    <hyperlink r:id="rId444" ref="B562"/>
    <hyperlink r:id="rId445" ref="B563"/>
    <hyperlink r:id="rId446" ref="B564"/>
    <hyperlink r:id="rId447" ref="B565"/>
    <hyperlink r:id="rId448" ref="B566"/>
    <hyperlink r:id="rId449" ref="B567"/>
    <hyperlink r:id="rId450" ref="B568"/>
    <hyperlink r:id="rId451" ref="B569"/>
    <hyperlink r:id="rId452" ref="B571"/>
    <hyperlink r:id="rId453" ref="B572"/>
    <hyperlink r:id="rId454" ref="B573"/>
    <hyperlink r:id="rId455" ref="B574"/>
    <hyperlink r:id="rId456" ref="B576"/>
    <hyperlink r:id="rId457" ref="B577"/>
    <hyperlink r:id="rId458" ref="B578"/>
    <hyperlink r:id="rId459" ref="B579"/>
    <hyperlink r:id="rId460" ref="B581"/>
    <hyperlink r:id="rId461" ref="B582"/>
    <hyperlink r:id="rId462" ref="B583"/>
    <hyperlink r:id="rId463" ref="B584"/>
    <hyperlink r:id="rId464" ref="B585"/>
    <hyperlink r:id="rId465" ref="B586"/>
    <hyperlink r:id="rId466" ref="B587"/>
    <hyperlink r:id="rId467" ref="B588"/>
    <hyperlink r:id="rId468" ref="B589"/>
    <hyperlink r:id="rId469" ref="B590"/>
    <hyperlink r:id="rId470" ref="B591"/>
    <hyperlink r:id="rId471" ref="B592"/>
    <hyperlink r:id="rId472" ref="B593"/>
    <hyperlink r:id="rId473" ref="B594"/>
    <hyperlink r:id="rId474" ref="B595"/>
    <hyperlink r:id="rId475" ref="B596"/>
    <hyperlink r:id="rId476" ref="B597"/>
    <hyperlink r:id="rId477" ref="B598"/>
    <hyperlink r:id="rId478" ref="B599"/>
    <hyperlink r:id="rId479" ref="B601"/>
    <hyperlink r:id="rId480" ref="B602"/>
    <hyperlink r:id="rId481" ref="B603"/>
    <hyperlink r:id="rId482" ref="B604"/>
    <hyperlink r:id="rId483" ref="B605"/>
    <hyperlink r:id="rId484" ref="B608"/>
    <hyperlink r:id="rId485" ref="B609"/>
    <hyperlink r:id="rId486" ref="B610"/>
    <hyperlink r:id="rId487" ref="B611"/>
    <hyperlink r:id="rId488" ref="B612"/>
    <hyperlink r:id="rId489" ref="B613"/>
    <hyperlink r:id="rId490" ref="B614"/>
    <hyperlink r:id="rId491" ref="B615"/>
    <hyperlink r:id="rId492" ref="B616"/>
    <hyperlink r:id="rId493" ref="B617"/>
    <hyperlink r:id="rId494" ref="B618"/>
    <hyperlink r:id="rId495" ref="B622"/>
    <hyperlink r:id="rId496" ref="B623"/>
    <hyperlink r:id="rId497" ref="B624"/>
    <hyperlink r:id="rId498" ref="B625"/>
    <hyperlink r:id="rId499" ref="B626"/>
    <hyperlink r:id="rId500" ref="B627"/>
    <hyperlink r:id="rId501" ref="B628"/>
    <hyperlink r:id="rId502" ref="B629"/>
    <hyperlink r:id="rId503" ref="B630"/>
    <hyperlink r:id="rId504" ref="B631"/>
    <hyperlink r:id="rId505" ref="B632"/>
    <hyperlink r:id="rId506" ref="B633"/>
    <hyperlink r:id="rId507" ref="B634"/>
    <hyperlink r:id="rId508" ref="B635"/>
    <hyperlink r:id="rId509" ref="B636"/>
    <hyperlink r:id="rId510" ref="B637"/>
    <hyperlink r:id="rId511" ref="B638"/>
    <hyperlink r:id="rId512" ref="B639"/>
    <hyperlink r:id="rId513" ref="B640"/>
    <hyperlink r:id="rId514" ref="B641"/>
    <hyperlink r:id="rId515" ref="B642"/>
    <hyperlink r:id="rId516" ref="B643"/>
    <hyperlink r:id="rId517" ref="B644"/>
    <hyperlink r:id="rId518" ref="B645"/>
    <hyperlink r:id="rId519" ref="B646"/>
    <hyperlink r:id="rId520" ref="B647"/>
    <hyperlink r:id="rId521" ref="B648"/>
    <hyperlink r:id="rId522" ref="B649"/>
    <hyperlink r:id="rId523" ref="B650"/>
    <hyperlink r:id="rId524" ref="B651"/>
    <hyperlink r:id="rId525" ref="B652"/>
    <hyperlink r:id="rId526" ref="B653"/>
    <hyperlink r:id="rId527" ref="B654"/>
    <hyperlink r:id="rId528" ref="B655"/>
    <hyperlink r:id="rId529" ref="B656"/>
    <hyperlink r:id="rId530" ref="B657"/>
    <hyperlink r:id="rId531" ref="B658"/>
    <hyperlink r:id="rId532" ref="B659"/>
    <hyperlink r:id="rId533" ref="B661"/>
    <hyperlink r:id="rId534" ref="B664"/>
    <hyperlink r:id="rId535" ref="B666"/>
    <hyperlink r:id="rId536" ref="B668"/>
    <hyperlink r:id="rId537" ref="B670"/>
    <hyperlink r:id="rId538" ref="B671"/>
    <hyperlink r:id="rId539" ref="B672"/>
    <hyperlink r:id="rId540" ref="B673"/>
    <hyperlink r:id="rId541" ref="B674"/>
    <hyperlink r:id="rId542" ref="B675"/>
    <hyperlink r:id="rId543" ref="B677"/>
    <hyperlink r:id="rId544" ref="B678"/>
    <hyperlink r:id="rId545" ref="B679"/>
    <hyperlink r:id="rId546" ref="B680"/>
    <hyperlink r:id="rId547" ref="B681"/>
    <hyperlink r:id="rId548" ref="B682"/>
    <hyperlink r:id="rId549" ref="B684"/>
    <hyperlink r:id="rId550" ref="B685"/>
    <hyperlink r:id="rId551" ref="B686"/>
    <hyperlink r:id="rId552" ref="B687"/>
    <hyperlink r:id="rId553" ref="B688"/>
    <hyperlink r:id="rId554" ref="B689"/>
    <hyperlink r:id="rId555" ref="B691"/>
    <hyperlink r:id="rId556" ref="B692"/>
    <hyperlink r:id="rId557" ref="B693"/>
    <hyperlink r:id="rId558" ref="B696"/>
    <hyperlink r:id="rId559" ref="B697"/>
    <hyperlink r:id="rId560" ref="B698"/>
    <hyperlink r:id="rId561" ref="B699"/>
    <hyperlink r:id="rId562" ref="B700"/>
    <hyperlink r:id="rId563" ref="B701"/>
    <hyperlink r:id="rId564" ref="B702"/>
    <hyperlink r:id="rId565" ref="B704"/>
    <hyperlink r:id="rId566" ref="B705"/>
    <hyperlink r:id="rId567" ref="B706"/>
    <hyperlink r:id="rId568" ref="B707"/>
    <hyperlink r:id="rId569" ref="B708"/>
    <hyperlink r:id="rId570" ref="B709"/>
    <hyperlink r:id="rId571" ref="B710"/>
    <hyperlink r:id="rId572" ref="B712"/>
    <hyperlink r:id="rId573" ref="B713"/>
    <hyperlink r:id="rId574" ref="B714"/>
    <hyperlink r:id="rId575" ref="B715"/>
    <hyperlink r:id="rId576" ref="B716"/>
    <hyperlink r:id="rId577" ref="B717"/>
    <hyperlink r:id="rId578" ref="B718"/>
    <hyperlink r:id="rId579" ref="B719"/>
    <hyperlink r:id="rId580" ref="B720"/>
    <hyperlink r:id="rId581" ref="B723"/>
    <hyperlink r:id="rId582" ref="B725"/>
    <hyperlink r:id="rId583" ref="B726"/>
    <hyperlink r:id="rId584" ref="B727"/>
    <hyperlink r:id="rId585" ref="B728"/>
    <hyperlink r:id="rId586" ref="B729"/>
    <hyperlink r:id="rId587" ref="B730"/>
    <hyperlink r:id="rId588" ref="B731"/>
    <hyperlink r:id="rId589" ref="B732"/>
    <hyperlink r:id="rId590" ref="B733"/>
    <hyperlink r:id="rId591" ref="B734"/>
    <hyperlink r:id="rId592" ref="B735"/>
    <hyperlink r:id="rId593" ref="B737"/>
    <hyperlink r:id="rId594" ref="B738"/>
    <hyperlink r:id="rId595" ref="B739"/>
    <hyperlink r:id="rId596" ref="B740"/>
    <hyperlink r:id="rId597" ref="B741"/>
    <hyperlink r:id="rId598" ref="B742"/>
    <hyperlink r:id="rId599" ref="B743"/>
    <hyperlink r:id="rId600" ref="B744"/>
    <hyperlink r:id="rId601" ref="B745"/>
    <hyperlink r:id="rId602" ref="B746"/>
    <hyperlink r:id="rId603" ref="B747"/>
    <hyperlink r:id="rId604" ref="B749"/>
    <hyperlink r:id="rId605" ref="B750"/>
    <hyperlink r:id="rId606" ref="B751"/>
    <hyperlink r:id="rId607" ref="B752"/>
    <hyperlink r:id="rId608" ref="B754"/>
    <hyperlink r:id="rId609" ref="B755"/>
    <hyperlink r:id="rId610" ref="B756"/>
    <hyperlink r:id="rId611" ref="B757"/>
    <hyperlink r:id="rId612" ref="B758"/>
    <hyperlink r:id="rId613" ref="B759"/>
    <hyperlink r:id="rId614" ref="B760"/>
    <hyperlink r:id="rId615" ref="B761"/>
    <hyperlink r:id="rId616" ref="B762"/>
    <hyperlink r:id="rId617" ref="B764"/>
    <hyperlink r:id="rId618" ref="B765"/>
    <hyperlink r:id="rId619" ref="B766"/>
    <hyperlink r:id="rId620" ref="B767"/>
    <hyperlink r:id="rId621" ref="B769"/>
    <hyperlink r:id="rId622" ref="B770"/>
    <hyperlink r:id="rId623" ref="B771"/>
    <hyperlink r:id="rId624" ref="B772"/>
    <hyperlink r:id="rId625" ref="B773"/>
    <hyperlink r:id="rId626" ref="B774"/>
    <hyperlink r:id="rId627" ref="B776"/>
    <hyperlink r:id="rId628" ref="B777"/>
    <hyperlink r:id="rId629" ref="B778"/>
    <hyperlink r:id="rId630" ref="B779"/>
    <hyperlink r:id="rId631" ref="B780"/>
    <hyperlink r:id="rId632" ref="B781"/>
    <hyperlink r:id="rId633" ref="B782"/>
    <hyperlink r:id="rId634" ref="B783"/>
  </hyperlinks>
  <drawing r:id="rId63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16" t="s">
        <v>0</v>
      </c>
      <c r="B1" s="16" t="s">
        <v>1</v>
      </c>
      <c r="C1" s="16" t="s">
        <v>2</v>
      </c>
      <c r="D1" s="16" t="s">
        <v>3</v>
      </c>
      <c r="E1" s="16" t="s">
        <v>4</v>
      </c>
      <c r="F1" s="16" t="s">
        <v>5</v>
      </c>
      <c r="G1" s="16" t="s">
        <v>8</v>
      </c>
      <c r="H1" s="16" t="s">
        <v>9</v>
      </c>
      <c r="I1" s="16" t="s">
        <v>10</v>
      </c>
      <c r="J1" s="16" t="s">
        <v>11</v>
      </c>
      <c r="K1" s="16" t="s">
        <v>12</v>
      </c>
      <c r="L1" s="16" t="s">
        <v>13</v>
      </c>
      <c r="M1" s="16" t="s">
        <v>14</v>
      </c>
      <c r="N1" s="16" t="s">
        <v>15</v>
      </c>
      <c r="O1" s="16" t="s">
        <v>16</v>
      </c>
      <c r="P1" s="16" t="s">
        <v>17</v>
      </c>
      <c r="Q1" s="16" t="s">
        <v>18</v>
      </c>
      <c r="R1" s="16" t="s">
        <v>19</v>
      </c>
      <c r="S1" s="16" t="s">
        <v>21</v>
      </c>
      <c r="T1" s="16" t="s">
        <v>22</v>
      </c>
      <c r="U1" s="16" t="s">
        <v>23</v>
      </c>
      <c r="V1" s="16" t="s">
        <v>24</v>
      </c>
      <c r="W1" s="16" t="s">
        <v>25</v>
      </c>
      <c r="X1" s="16" t="s">
        <v>27</v>
      </c>
      <c r="Y1" s="16" t="s">
        <v>28</v>
      </c>
      <c r="Z1" s="16" t="s">
        <v>30</v>
      </c>
      <c r="AA1" s="16" t="s">
        <v>31</v>
      </c>
      <c r="AB1" s="16" t="s">
        <v>32</v>
      </c>
      <c r="AC1" s="16" t="s">
        <v>2458</v>
      </c>
    </row>
    <row r="2">
      <c r="A2" s="12">
        <v>208.0</v>
      </c>
      <c r="B2" s="16" t="s">
        <v>69</v>
      </c>
      <c r="C2" s="16" t="s">
        <v>88</v>
      </c>
      <c r="D2" s="18" t="b">
        <v>1</v>
      </c>
      <c r="E2" s="12">
        <v>0.0</v>
      </c>
      <c r="F2" s="12">
        <v>0.0</v>
      </c>
      <c r="G2" s="12">
        <v>0.0</v>
      </c>
      <c r="H2" s="20">
        <v>42320.290972222225</v>
      </c>
      <c r="I2" s="16" t="s">
        <v>90</v>
      </c>
      <c r="J2" s="16" t="s">
        <v>91</v>
      </c>
      <c r="K2" s="16" t="s">
        <v>92</v>
      </c>
      <c r="L2" s="18" t="e">
        <v>#N/A</v>
      </c>
      <c r="M2" s="18" t="e">
        <v>#N/A</v>
      </c>
      <c r="N2" s="18" t="e">
        <v>#N/A</v>
      </c>
      <c r="O2" s="18" t="e">
        <v>#N/A</v>
      </c>
      <c r="P2" s="18" t="e">
        <v>#N/A</v>
      </c>
      <c r="Q2" s="16" t="s">
        <v>93</v>
      </c>
      <c r="R2" s="18" t="b">
        <v>1</v>
      </c>
      <c r="S2" s="18" t="b">
        <v>0</v>
      </c>
      <c r="T2" s="22"/>
      <c r="U2" s="16" t="s">
        <v>94</v>
      </c>
      <c r="V2" s="16" t="s">
        <v>94</v>
      </c>
      <c r="W2" s="22"/>
      <c r="X2" s="22"/>
      <c r="Y2" s="22"/>
      <c r="Z2" s="16" t="s">
        <v>95</v>
      </c>
      <c r="AA2" s="16"/>
      <c r="AB2" s="16"/>
      <c r="AC2" s="16"/>
    </row>
    <row r="3">
      <c r="A3" s="12">
        <v>303.0</v>
      </c>
      <c r="B3" s="16" t="s">
        <v>69</v>
      </c>
      <c r="C3" s="16" t="s">
        <v>260</v>
      </c>
      <c r="D3" s="18" t="b">
        <v>1</v>
      </c>
      <c r="E3" s="12">
        <v>13.0</v>
      </c>
      <c r="F3" s="12">
        <v>4.0</v>
      </c>
      <c r="G3" s="12">
        <v>9.0</v>
      </c>
      <c r="H3" s="20">
        <v>42310.379166666666</v>
      </c>
      <c r="I3" s="16" t="s">
        <v>261</v>
      </c>
      <c r="J3" s="16" t="s">
        <v>262</v>
      </c>
      <c r="K3" s="16" t="s">
        <v>263</v>
      </c>
      <c r="L3" s="16" t="s">
        <v>264</v>
      </c>
      <c r="M3" s="12">
        <v>0.0</v>
      </c>
      <c r="N3" s="12">
        <v>0.0</v>
      </c>
      <c r="O3" s="12">
        <v>0.0</v>
      </c>
      <c r="P3" s="12">
        <v>0.0</v>
      </c>
      <c r="Q3" s="16" t="s">
        <v>265</v>
      </c>
      <c r="R3" s="18" t="b">
        <v>1</v>
      </c>
      <c r="S3" s="18" t="b">
        <v>1</v>
      </c>
      <c r="T3" s="22"/>
      <c r="U3" s="16" t="s">
        <v>94</v>
      </c>
      <c r="V3" s="16" t="s">
        <v>94</v>
      </c>
      <c r="W3" s="22"/>
      <c r="X3" s="22"/>
      <c r="Y3" s="22"/>
      <c r="Z3" s="16" t="s">
        <v>266</v>
      </c>
      <c r="AA3" s="16"/>
      <c r="AB3" s="16"/>
      <c r="AC3" s="16"/>
    </row>
    <row r="4">
      <c r="A4" s="12">
        <v>688.0</v>
      </c>
      <c r="B4" s="16" t="s">
        <v>69</v>
      </c>
      <c r="C4" s="16" t="s">
        <v>267</v>
      </c>
      <c r="D4" s="18" t="b">
        <v>1</v>
      </c>
      <c r="E4" s="12">
        <v>0.0</v>
      </c>
      <c r="F4" s="12">
        <v>0.0</v>
      </c>
      <c r="G4" s="12">
        <v>0.0</v>
      </c>
      <c r="H4" s="20">
        <v>42325.71319444444</v>
      </c>
      <c r="I4" s="16" t="s">
        <v>268</v>
      </c>
      <c r="J4" s="16" t="s">
        <v>269</v>
      </c>
      <c r="K4" s="16" t="s">
        <v>270</v>
      </c>
      <c r="L4" s="18" t="e">
        <v>#N/A</v>
      </c>
      <c r="M4" s="18" t="e">
        <v>#N/A</v>
      </c>
      <c r="N4" s="18" t="e">
        <v>#N/A</v>
      </c>
      <c r="O4" s="18" t="e">
        <v>#N/A</v>
      </c>
      <c r="P4" s="18" t="e">
        <v>#N/A</v>
      </c>
      <c r="Q4" s="16" t="s">
        <v>271</v>
      </c>
      <c r="R4" s="18" t="b">
        <v>0</v>
      </c>
      <c r="S4" s="18" t="b">
        <v>1</v>
      </c>
      <c r="T4" s="12">
        <v>0.0</v>
      </c>
      <c r="U4" s="16" t="s">
        <v>272</v>
      </c>
      <c r="V4" s="16" t="s">
        <v>94</v>
      </c>
      <c r="W4" s="51">
        <v>1.404471704E9</v>
      </c>
      <c r="X4" s="51">
        <v>1.299951911E9</v>
      </c>
      <c r="Y4" s="16" t="s">
        <v>273</v>
      </c>
      <c r="Z4" s="16" t="s">
        <v>274</v>
      </c>
      <c r="AA4" s="12">
        <v>3.0</v>
      </c>
      <c r="AB4" s="12">
        <v>1.0</v>
      </c>
      <c r="AC4" s="12"/>
    </row>
    <row r="5">
      <c r="A5" s="12">
        <v>708.0</v>
      </c>
      <c r="B5" s="16" t="s">
        <v>69</v>
      </c>
      <c r="C5" s="16" t="s">
        <v>295</v>
      </c>
      <c r="D5" s="18" t="b">
        <v>1</v>
      </c>
      <c r="E5" s="12">
        <v>1.0</v>
      </c>
      <c r="F5" s="12">
        <v>1.0</v>
      </c>
      <c r="G5" s="22"/>
      <c r="H5" s="20">
        <v>42312.21388888889</v>
      </c>
      <c r="I5" s="16" t="s">
        <v>297</v>
      </c>
      <c r="J5" s="16" t="s">
        <v>298</v>
      </c>
      <c r="K5" s="16" t="s">
        <v>299</v>
      </c>
      <c r="L5" s="18" t="e">
        <v>#N/A</v>
      </c>
      <c r="M5" s="18" t="e">
        <v>#N/A</v>
      </c>
      <c r="N5" s="18" t="e">
        <v>#N/A</v>
      </c>
      <c r="O5" s="18" t="e">
        <v>#N/A</v>
      </c>
      <c r="P5" s="18" t="e">
        <v>#N/A</v>
      </c>
      <c r="Q5" s="16" t="s">
        <v>300</v>
      </c>
      <c r="R5" s="18" t="b">
        <v>0</v>
      </c>
      <c r="S5" s="18" t="b">
        <v>0</v>
      </c>
      <c r="T5" s="22"/>
      <c r="U5" s="16" t="s">
        <v>301</v>
      </c>
      <c r="V5" s="16" t="s">
        <v>94</v>
      </c>
      <c r="W5" s="51">
        <v>9.17658932E8</v>
      </c>
      <c r="X5" s="51">
        <v>8.73884171E8</v>
      </c>
      <c r="Y5" s="22"/>
      <c r="Z5" s="16" t="s">
        <v>302</v>
      </c>
      <c r="AA5" s="12">
        <v>3.0</v>
      </c>
      <c r="AB5" s="12">
        <v>1.0</v>
      </c>
      <c r="AC5" s="12"/>
    </row>
    <row r="6">
      <c r="A6" s="12">
        <v>9.0</v>
      </c>
      <c r="B6" s="16" t="s">
        <v>69</v>
      </c>
      <c r="C6" s="16" t="s">
        <v>374</v>
      </c>
      <c r="D6" s="18" t="b">
        <v>1</v>
      </c>
      <c r="E6" s="12">
        <v>66.0</v>
      </c>
      <c r="F6" s="12">
        <v>22.0</v>
      </c>
      <c r="G6" s="12">
        <v>44.0</v>
      </c>
      <c r="H6" s="20">
        <v>42311.64791666667</v>
      </c>
      <c r="I6" s="16" t="s">
        <v>375</v>
      </c>
      <c r="J6" s="16" t="s">
        <v>376</v>
      </c>
      <c r="K6" s="16" t="s">
        <v>377</v>
      </c>
      <c r="L6" s="18" t="e">
        <v>#N/A</v>
      </c>
      <c r="M6" s="18" t="e">
        <v>#N/A</v>
      </c>
      <c r="N6" s="18" t="e">
        <v>#N/A</v>
      </c>
      <c r="O6" s="18" t="e">
        <v>#N/A</v>
      </c>
      <c r="P6" s="18" t="e">
        <v>#N/A</v>
      </c>
      <c r="Q6" s="16" t="s">
        <v>378</v>
      </c>
      <c r="R6" s="18" t="b">
        <v>1</v>
      </c>
      <c r="S6" s="18" t="b">
        <v>0</v>
      </c>
      <c r="T6" s="12">
        <v>99501.0</v>
      </c>
      <c r="U6" s="16" t="s">
        <v>379</v>
      </c>
      <c r="V6" s="16" t="s">
        <v>380</v>
      </c>
      <c r="W6" s="51">
        <v>3767608.0</v>
      </c>
      <c r="X6" s="51">
        <v>3535353.0</v>
      </c>
      <c r="Y6" s="16" t="s">
        <v>381</v>
      </c>
      <c r="Z6" s="16" t="s">
        <v>426</v>
      </c>
      <c r="AA6" s="12">
        <v>2.0</v>
      </c>
      <c r="AB6" s="12">
        <v>2.0</v>
      </c>
      <c r="AC6" s="12"/>
    </row>
    <row r="7">
      <c r="A7" s="12">
        <v>225.0</v>
      </c>
      <c r="B7" s="16" t="s">
        <v>69</v>
      </c>
      <c r="C7" s="16" t="s">
        <v>548</v>
      </c>
      <c r="D7" s="18" t="b">
        <v>1</v>
      </c>
      <c r="E7" s="12">
        <v>22.0</v>
      </c>
      <c r="F7" s="12">
        <v>4.0</v>
      </c>
      <c r="G7" s="12">
        <v>18.0</v>
      </c>
      <c r="H7" s="20">
        <v>42311.8125</v>
      </c>
      <c r="I7" s="16" t="s">
        <v>550</v>
      </c>
      <c r="J7" s="16" t="s">
        <v>551</v>
      </c>
      <c r="K7" s="16" t="s">
        <v>553</v>
      </c>
      <c r="L7" s="18" t="e">
        <v>#N/A</v>
      </c>
      <c r="M7" s="18" t="e">
        <v>#N/A</v>
      </c>
      <c r="N7" s="18" t="e">
        <v>#N/A</v>
      </c>
      <c r="O7" s="18" t="e">
        <v>#N/A</v>
      </c>
      <c r="P7" s="18" t="e">
        <v>#N/A</v>
      </c>
      <c r="Q7" s="16" t="s">
        <v>555</v>
      </c>
      <c r="R7" s="18" t="b">
        <v>1</v>
      </c>
      <c r="S7" s="18" t="b">
        <v>1</v>
      </c>
      <c r="T7" s="12">
        <v>35216.0</v>
      </c>
      <c r="U7" s="16" t="s">
        <v>556</v>
      </c>
      <c r="V7" s="16" t="s">
        <v>557</v>
      </c>
      <c r="W7" s="51">
        <v>173472.0</v>
      </c>
      <c r="X7" s="51">
        <v>152073.0</v>
      </c>
      <c r="Y7" s="16" t="s">
        <v>559</v>
      </c>
      <c r="Z7" s="16" t="s">
        <v>563</v>
      </c>
      <c r="AC7" s="16"/>
    </row>
    <row r="8">
      <c r="A8" s="12">
        <v>226.0</v>
      </c>
      <c r="B8" s="16" t="s">
        <v>69</v>
      </c>
      <c r="C8" s="16" t="s">
        <v>548</v>
      </c>
      <c r="D8" s="18" t="b">
        <v>1</v>
      </c>
      <c r="E8" s="12">
        <v>5.0</v>
      </c>
      <c r="F8" s="12">
        <v>1.0</v>
      </c>
      <c r="G8" s="12">
        <v>4.0</v>
      </c>
      <c r="H8" s="20">
        <v>42311.83472222222</v>
      </c>
      <c r="I8" s="16" t="s">
        <v>682</v>
      </c>
      <c r="J8" s="16" t="s">
        <v>551</v>
      </c>
      <c r="K8" s="16" t="s">
        <v>683</v>
      </c>
      <c r="L8" s="16" t="s">
        <v>264</v>
      </c>
      <c r="M8" s="12">
        <v>0.0</v>
      </c>
      <c r="N8" s="12">
        <v>0.0</v>
      </c>
      <c r="O8" s="16" t="s">
        <v>684</v>
      </c>
      <c r="P8" s="16" t="s">
        <v>685</v>
      </c>
      <c r="Q8" s="16" t="s">
        <v>686</v>
      </c>
      <c r="R8" s="18" t="b">
        <v>1</v>
      </c>
      <c r="S8" s="18" t="b">
        <v>1</v>
      </c>
      <c r="T8" s="12">
        <v>35216.0</v>
      </c>
      <c r="U8" s="16" t="s">
        <v>556</v>
      </c>
      <c r="V8" s="16" t="s">
        <v>557</v>
      </c>
      <c r="W8" s="51">
        <v>173472.0</v>
      </c>
      <c r="X8" s="51">
        <v>152073.0</v>
      </c>
      <c r="Y8" s="16" t="s">
        <v>559</v>
      </c>
      <c r="Z8" s="16" t="s">
        <v>688</v>
      </c>
      <c r="AC8" s="16"/>
    </row>
    <row r="9">
      <c r="A9" s="12">
        <v>227.0</v>
      </c>
      <c r="B9" s="16" t="s">
        <v>69</v>
      </c>
      <c r="C9" s="16" t="s">
        <v>548</v>
      </c>
      <c r="D9" s="18" t="b">
        <v>1</v>
      </c>
      <c r="E9" s="12">
        <v>2657.0</v>
      </c>
      <c r="F9" s="12">
        <v>131.0</v>
      </c>
      <c r="G9" s="12">
        <v>2526.0</v>
      </c>
      <c r="H9" s="20">
        <v>42311.847916666666</v>
      </c>
      <c r="I9" s="16" t="s">
        <v>807</v>
      </c>
      <c r="J9" s="16" t="s">
        <v>551</v>
      </c>
      <c r="K9" s="16" t="s">
        <v>808</v>
      </c>
      <c r="L9" s="18" t="e">
        <v>#N/A</v>
      </c>
      <c r="M9" s="18" t="e">
        <v>#N/A</v>
      </c>
      <c r="N9" s="18" t="e">
        <v>#N/A</v>
      </c>
      <c r="O9" s="18" t="e">
        <v>#N/A</v>
      </c>
      <c r="P9" s="18" t="e">
        <v>#N/A</v>
      </c>
      <c r="Q9" s="16" t="s">
        <v>810</v>
      </c>
      <c r="R9" s="18" t="b">
        <v>1</v>
      </c>
      <c r="S9" s="18" t="b">
        <v>1</v>
      </c>
      <c r="T9" s="12">
        <v>35216.0</v>
      </c>
      <c r="U9" s="16" t="s">
        <v>556</v>
      </c>
      <c r="V9" s="16" t="s">
        <v>557</v>
      </c>
      <c r="W9" s="51">
        <v>173472.0</v>
      </c>
      <c r="X9" s="51">
        <v>152073.0</v>
      </c>
      <c r="Y9" s="16" t="s">
        <v>559</v>
      </c>
      <c r="Z9" s="16" t="s">
        <v>815</v>
      </c>
      <c r="AC9" s="16"/>
    </row>
    <row r="10">
      <c r="A10" s="12">
        <v>228.0</v>
      </c>
      <c r="B10" s="16" t="s">
        <v>69</v>
      </c>
      <c r="C10" s="16" t="s">
        <v>548</v>
      </c>
      <c r="D10" s="18" t="b">
        <v>1</v>
      </c>
      <c r="E10" s="12">
        <v>16.0</v>
      </c>
      <c r="F10" s="12">
        <v>2.0</v>
      </c>
      <c r="G10" s="12">
        <v>14.0</v>
      </c>
      <c r="H10" s="20">
        <v>42311.85902777778</v>
      </c>
      <c r="I10" s="16" t="s">
        <v>939</v>
      </c>
      <c r="J10" s="16" t="s">
        <v>551</v>
      </c>
      <c r="K10" s="16" t="s">
        <v>941</v>
      </c>
      <c r="L10" s="18" t="e">
        <v>#N/A</v>
      </c>
      <c r="M10" s="18" t="e">
        <v>#N/A</v>
      </c>
      <c r="N10" s="18" t="e">
        <v>#N/A</v>
      </c>
      <c r="O10" s="18" t="e">
        <v>#N/A</v>
      </c>
      <c r="P10" s="18" t="e">
        <v>#N/A</v>
      </c>
      <c r="Q10" s="16" t="s">
        <v>944</v>
      </c>
      <c r="R10" s="18" t="b">
        <v>1</v>
      </c>
      <c r="S10" s="18" t="b">
        <v>1</v>
      </c>
      <c r="T10" s="12">
        <v>35216.0</v>
      </c>
      <c r="U10" s="16" t="s">
        <v>556</v>
      </c>
      <c r="V10" s="16" t="s">
        <v>557</v>
      </c>
      <c r="W10" s="51">
        <v>173472.0</v>
      </c>
      <c r="X10" s="51">
        <v>152073.0</v>
      </c>
      <c r="Y10" s="16" t="s">
        <v>559</v>
      </c>
      <c r="Z10" s="16" t="s">
        <v>947</v>
      </c>
      <c r="AC10" s="16"/>
    </row>
    <row r="11">
      <c r="A11" s="12">
        <v>229.0</v>
      </c>
      <c r="B11" s="16" t="s">
        <v>69</v>
      </c>
      <c r="C11" s="16" t="s">
        <v>548</v>
      </c>
      <c r="D11" s="18" t="b">
        <v>1</v>
      </c>
      <c r="E11" s="12">
        <v>16.0</v>
      </c>
      <c r="F11" s="12">
        <v>0.0</v>
      </c>
      <c r="G11" s="12">
        <v>16.0</v>
      </c>
      <c r="H11" s="20">
        <v>42311.86111111111</v>
      </c>
      <c r="I11" s="16" t="s">
        <v>939</v>
      </c>
      <c r="J11" s="16" t="s">
        <v>551</v>
      </c>
      <c r="K11" s="16" t="s">
        <v>941</v>
      </c>
      <c r="L11" s="18" t="e">
        <v>#N/A</v>
      </c>
      <c r="M11" s="18" t="e">
        <v>#N/A</v>
      </c>
      <c r="N11" s="18" t="e">
        <v>#N/A</v>
      </c>
      <c r="O11" s="18" t="e">
        <v>#N/A</v>
      </c>
      <c r="P11" s="18" t="e">
        <v>#N/A</v>
      </c>
      <c r="Q11" s="16" t="s">
        <v>944</v>
      </c>
      <c r="R11" s="18" t="b">
        <v>1</v>
      </c>
      <c r="S11" s="18" t="b">
        <v>1</v>
      </c>
      <c r="T11" s="12">
        <v>35216.0</v>
      </c>
      <c r="U11" s="16" t="s">
        <v>556</v>
      </c>
      <c r="V11" s="16" t="s">
        <v>557</v>
      </c>
      <c r="W11" s="51">
        <v>173472.0</v>
      </c>
      <c r="X11" s="51">
        <v>152073.0</v>
      </c>
      <c r="Y11" s="16" t="s">
        <v>559</v>
      </c>
      <c r="Z11" s="16" t="s">
        <v>947</v>
      </c>
      <c r="AC11" s="16"/>
    </row>
    <row r="12">
      <c r="A12" s="12">
        <v>230.0</v>
      </c>
      <c r="B12" s="16" t="s">
        <v>69</v>
      </c>
      <c r="C12" s="16" t="s">
        <v>548</v>
      </c>
      <c r="D12" s="18" t="b">
        <v>1</v>
      </c>
      <c r="E12" s="12">
        <v>1.0</v>
      </c>
      <c r="F12" s="12">
        <v>0.0</v>
      </c>
      <c r="G12" s="12">
        <v>1.0</v>
      </c>
      <c r="H12" s="20">
        <v>42311.87291666667</v>
      </c>
      <c r="I12" s="16" t="s">
        <v>1172</v>
      </c>
      <c r="J12" s="16" t="s">
        <v>551</v>
      </c>
      <c r="L12" s="18" t="e">
        <v>#N/A</v>
      </c>
      <c r="M12" s="18" t="e">
        <v>#N/A</v>
      </c>
      <c r="N12" s="18" t="e">
        <v>#N/A</v>
      </c>
      <c r="O12" s="18" t="e">
        <v>#N/A</v>
      </c>
      <c r="P12" s="18" t="e">
        <v>#N/A</v>
      </c>
      <c r="Q12" s="16" t="s">
        <v>1178</v>
      </c>
      <c r="R12" s="18" t="b">
        <v>1</v>
      </c>
      <c r="S12" s="18" t="b">
        <v>0</v>
      </c>
      <c r="T12" s="12">
        <v>35216.0</v>
      </c>
      <c r="U12" s="16" t="s">
        <v>556</v>
      </c>
      <c r="V12" s="16" t="s">
        <v>557</v>
      </c>
      <c r="W12" s="51">
        <v>173472.0</v>
      </c>
      <c r="X12" s="51">
        <v>152073.0</v>
      </c>
      <c r="Y12" s="16" t="s">
        <v>559</v>
      </c>
      <c r="Z12" s="16" t="s">
        <v>1184</v>
      </c>
      <c r="AC12" s="16"/>
    </row>
    <row r="13">
      <c r="A13" s="12">
        <v>231.0</v>
      </c>
      <c r="B13" s="16" t="s">
        <v>69</v>
      </c>
      <c r="C13" s="16" t="s">
        <v>548</v>
      </c>
      <c r="D13" s="18" t="b">
        <v>1</v>
      </c>
      <c r="E13" s="12">
        <v>7.0</v>
      </c>
      <c r="F13" s="12">
        <v>1.0</v>
      </c>
      <c r="G13" s="12">
        <v>6.0</v>
      </c>
      <c r="H13" s="20">
        <v>42311.933333333334</v>
      </c>
      <c r="I13" s="16" t="s">
        <v>1309</v>
      </c>
      <c r="J13" s="16" t="s">
        <v>551</v>
      </c>
      <c r="K13" s="16" t="s">
        <v>1311</v>
      </c>
      <c r="L13" s="18" t="e">
        <v>#N/A</v>
      </c>
      <c r="M13" s="18" t="e">
        <v>#N/A</v>
      </c>
      <c r="N13" s="18" t="e">
        <v>#N/A</v>
      </c>
      <c r="O13" s="18" t="e">
        <v>#N/A</v>
      </c>
      <c r="P13" s="18" t="e">
        <v>#N/A</v>
      </c>
      <c r="Q13" s="16" t="s">
        <v>1314</v>
      </c>
      <c r="R13" s="18" t="b">
        <v>1</v>
      </c>
      <c r="S13" s="18" t="b">
        <v>1</v>
      </c>
      <c r="T13" s="12">
        <v>35216.0</v>
      </c>
      <c r="U13" s="16" t="s">
        <v>556</v>
      </c>
      <c r="V13" s="16" t="s">
        <v>557</v>
      </c>
      <c r="W13" s="51">
        <v>173472.0</v>
      </c>
      <c r="X13" s="51">
        <v>152073.0</v>
      </c>
      <c r="Y13" s="16" t="s">
        <v>559</v>
      </c>
      <c r="Z13" s="16" t="s">
        <v>1319</v>
      </c>
      <c r="AC13" s="16"/>
    </row>
    <row r="14">
      <c r="A14" s="12">
        <v>339.0</v>
      </c>
      <c r="B14" s="16" t="s">
        <v>69</v>
      </c>
      <c r="C14" s="16" t="s">
        <v>1431</v>
      </c>
      <c r="D14" s="18" t="b">
        <v>1</v>
      </c>
      <c r="E14" s="12">
        <v>11.0</v>
      </c>
      <c r="F14" s="12">
        <v>1.0</v>
      </c>
      <c r="G14" s="12">
        <v>10.0</v>
      </c>
      <c r="H14" s="20">
        <v>42310.46666666667</v>
      </c>
      <c r="I14" s="16" t="s">
        <v>1433</v>
      </c>
      <c r="J14" s="16" t="s">
        <v>1435</v>
      </c>
      <c r="K14" s="16" t="s">
        <v>1436</v>
      </c>
      <c r="L14" s="18" t="e">
        <v>#N/A</v>
      </c>
      <c r="M14" s="18" t="e">
        <v>#N/A</v>
      </c>
      <c r="N14" s="18" t="e">
        <v>#N/A</v>
      </c>
      <c r="O14" s="18" t="e">
        <v>#N/A</v>
      </c>
      <c r="P14" s="18" t="e">
        <v>#N/A</v>
      </c>
      <c r="Q14" s="16" t="s">
        <v>1438</v>
      </c>
      <c r="R14" s="18" t="b">
        <v>1</v>
      </c>
      <c r="S14" s="18" t="b">
        <v>1</v>
      </c>
      <c r="T14" s="12">
        <v>36616.0</v>
      </c>
      <c r="U14" s="16" t="s">
        <v>1439</v>
      </c>
      <c r="V14" s="16" t="s">
        <v>557</v>
      </c>
      <c r="W14" s="51">
        <v>207907.0</v>
      </c>
      <c r="X14" s="51">
        <v>140774.0</v>
      </c>
      <c r="Y14" s="16" t="s">
        <v>1441</v>
      </c>
      <c r="Z14" s="16" t="s">
        <v>1443</v>
      </c>
      <c r="AC14" s="16"/>
    </row>
    <row r="15">
      <c r="A15" s="12">
        <v>344.0</v>
      </c>
      <c r="B15" s="16" t="s">
        <v>69</v>
      </c>
      <c r="C15" s="16" t="s">
        <v>1547</v>
      </c>
      <c r="D15" s="18" t="b">
        <v>1</v>
      </c>
      <c r="E15" s="12">
        <v>33.0</v>
      </c>
      <c r="F15" s="12">
        <v>8.0</v>
      </c>
      <c r="G15" s="12">
        <v>25.0</v>
      </c>
      <c r="H15" s="20">
        <v>42318.4375</v>
      </c>
      <c r="I15" s="16" t="s">
        <v>1549</v>
      </c>
      <c r="J15" s="16" t="s">
        <v>1550</v>
      </c>
      <c r="K15" s="16" t="s">
        <v>1552</v>
      </c>
      <c r="L15" s="18" t="e">
        <v>#N/A</v>
      </c>
      <c r="M15" s="18" t="e">
        <v>#N/A</v>
      </c>
      <c r="N15" s="18" t="e">
        <v>#N/A</v>
      </c>
      <c r="O15" s="18" t="e">
        <v>#N/A</v>
      </c>
      <c r="P15" s="18" t="e">
        <v>#N/A</v>
      </c>
      <c r="Q15" s="16" t="s">
        <v>1554</v>
      </c>
      <c r="R15" s="18" t="b">
        <v>1</v>
      </c>
      <c r="S15" s="18" t="b">
        <v>0</v>
      </c>
      <c r="T15" s="12">
        <v>36017.0</v>
      </c>
      <c r="U15" s="16" t="s">
        <v>1555</v>
      </c>
      <c r="V15" s="16" t="s">
        <v>557</v>
      </c>
      <c r="W15" s="22"/>
      <c r="X15" s="22"/>
      <c r="Y15" s="22"/>
      <c r="Z15" s="16" t="s">
        <v>1558</v>
      </c>
      <c r="AC15" s="16"/>
    </row>
    <row r="16">
      <c r="A16" s="12">
        <v>435.0</v>
      </c>
      <c r="B16" s="16" t="s">
        <v>69</v>
      </c>
      <c r="C16" s="16" t="s">
        <v>1673</v>
      </c>
      <c r="D16" s="18" t="b">
        <v>1</v>
      </c>
      <c r="E16" s="12">
        <v>4.0</v>
      </c>
      <c r="F16" s="12">
        <v>1.0</v>
      </c>
      <c r="G16" s="12">
        <v>3.0</v>
      </c>
      <c r="H16" s="20">
        <v>42326.75763888889</v>
      </c>
      <c r="I16" s="16" t="s">
        <v>1675</v>
      </c>
      <c r="J16" s="16" t="s">
        <v>1676</v>
      </c>
      <c r="K16" s="16" t="s">
        <v>1677</v>
      </c>
      <c r="L16" s="18" t="e">
        <v>#N/A</v>
      </c>
      <c r="M16" s="18" t="e">
        <v>#N/A</v>
      </c>
      <c r="N16" s="18" t="e">
        <v>#N/A</v>
      </c>
      <c r="O16" s="18" t="e">
        <v>#N/A</v>
      </c>
      <c r="P16" s="18" t="e">
        <v>#N/A</v>
      </c>
      <c r="Q16" s="16" t="s">
        <v>1679</v>
      </c>
      <c r="R16" s="18" t="b">
        <v>1</v>
      </c>
      <c r="S16" s="18" t="b">
        <v>1</v>
      </c>
      <c r="T16" s="12">
        <v>36124.0</v>
      </c>
      <c r="U16" s="16" t="s">
        <v>1680</v>
      </c>
      <c r="V16" s="16" t="s">
        <v>557</v>
      </c>
      <c r="W16" s="22"/>
      <c r="X16" s="22"/>
      <c r="Y16" s="16" t="s">
        <v>1301</v>
      </c>
      <c r="Z16" s="16" t="s">
        <v>1687</v>
      </c>
      <c r="AC16" s="16"/>
    </row>
    <row r="17">
      <c r="A17" s="12">
        <v>643.0</v>
      </c>
      <c r="B17" s="16" t="s">
        <v>69</v>
      </c>
      <c r="C17" s="16" t="s">
        <v>1789</v>
      </c>
      <c r="D17" s="18" t="b">
        <v>1</v>
      </c>
      <c r="E17" s="12">
        <v>3.0</v>
      </c>
      <c r="F17" s="12">
        <v>1.0</v>
      </c>
      <c r="G17" s="12">
        <v>2.0</v>
      </c>
      <c r="H17" s="20">
        <v>42319.53402777778</v>
      </c>
      <c r="I17" s="16" t="s">
        <v>1793</v>
      </c>
      <c r="J17" s="16" t="s">
        <v>1794</v>
      </c>
      <c r="K17" s="16" t="s">
        <v>1796</v>
      </c>
      <c r="L17" s="18" t="e">
        <v>#N/A</v>
      </c>
      <c r="M17" s="18" t="e">
        <v>#N/A</v>
      </c>
      <c r="N17" s="18" t="e">
        <v>#N/A</v>
      </c>
      <c r="O17" s="18" t="e">
        <v>#N/A</v>
      </c>
      <c r="P17" s="18" t="e">
        <v>#N/A</v>
      </c>
      <c r="Q17" s="16" t="s">
        <v>1798</v>
      </c>
      <c r="R17" s="18" t="b">
        <v>0</v>
      </c>
      <c r="S17" s="18" t="b">
        <v>0</v>
      </c>
      <c r="T17" s="12">
        <v>35222.0</v>
      </c>
      <c r="U17" s="16" t="s">
        <v>1800</v>
      </c>
      <c r="V17" s="16" t="s">
        <v>557</v>
      </c>
      <c r="W17" s="51">
        <v>1029781.0</v>
      </c>
      <c r="X17" s="51">
        <v>1029005.0</v>
      </c>
      <c r="Y17" s="16" t="s">
        <v>598</v>
      </c>
      <c r="Z17" s="16" t="s">
        <v>1811</v>
      </c>
      <c r="AA17" s="12">
        <v>1.0</v>
      </c>
      <c r="AB17" s="12">
        <v>1.0</v>
      </c>
      <c r="AC17" s="12"/>
    </row>
    <row r="18">
      <c r="A18" s="12">
        <v>687.0</v>
      </c>
      <c r="B18" s="16" t="s">
        <v>69</v>
      </c>
      <c r="C18" s="16" t="s">
        <v>1939</v>
      </c>
      <c r="D18" s="18" t="b">
        <v>1</v>
      </c>
      <c r="E18" s="12">
        <v>0.0</v>
      </c>
      <c r="F18" s="12">
        <v>0.0</v>
      </c>
      <c r="G18" s="12">
        <v>0.0</v>
      </c>
      <c r="H18" s="20">
        <v>42324.54513888889</v>
      </c>
      <c r="I18" s="16" t="s">
        <v>1941</v>
      </c>
      <c r="J18" s="16" t="s">
        <v>1943</v>
      </c>
      <c r="K18" s="16" t="s">
        <v>1945</v>
      </c>
      <c r="L18" s="18" t="e">
        <v>#N/A</v>
      </c>
      <c r="M18" s="18" t="e">
        <v>#N/A</v>
      </c>
      <c r="N18" s="18" t="e">
        <v>#N/A</v>
      </c>
      <c r="O18" s="18" t="e">
        <v>#N/A</v>
      </c>
      <c r="P18" s="18" t="e">
        <v>#N/A</v>
      </c>
      <c r="Q18" s="16" t="s">
        <v>1949</v>
      </c>
      <c r="R18" s="18" t="b">
        <v>0</v>
      </c>
      <c r="S18" s="18" t="b">
        <v>0</v>
      </c>
      <c r="T18" s="12">
        <v>36604.0</v>
      </c>
      <c r="U18" s="16" t="s">
        <v>1439</v>
      </c>
      <c r="V18" s="16" t="s">
        <v>557</v>
      </c>
      <c r="W18" s="51">
        <v>424141.0</v>
      </c>
      <c r="X18" s="51">
        <v>422013.0</v>
      </c>
      <c r="Y18" s="16" t="s">
        <v>1952</v>
      </c>
      <c r="Z18" s="16" t="s">
        <v>1955</v>
      </c>
      <c r="AA18" s="12">
        <v>1.0</v>
      </c>
      <c r="AB18" s="12">
        <v>2.0</v>
      </c>
      <c r="AC18" s="12"/>
    </row>
    <row r="19">
      <c r="A19" s="12">
        <v>695.0</v>
      </c>
      <c r="B19" s="16" t="s">
        <v>69</v>
      </c>
      <c r="C19" s="16" t="s">
        <v>548</v>
      </c>
      <c r="D19" s="18" t="b">
        <v>1</v>
      </c>
      <c r="E19" s="12">
        <v>8.0</v>
      </c>
      <c r="F19" s="12">
        <v>0.0</v>
      </c>
      <c r="G19" s="12">
        <v>8.0</v>
      </c>
      <c r="H19" s="20">
        <v>42311.802083333336</v>
      </c>
      <c r="I19" s="16" t="s">
        <v>2076</v>
      </c>
      <c r="J19" s="16" t="s">
        <v>551</v>
      </c>
      <c r="K19" s="16" t="s">
        <v>2078</v>
      </c>
      <c r="L19" s="18" t="e">
        <v>#N/A</v>
      </c>
      <c r="M19" s="18" t="e">
        <v>#N/A</v>
      </c>
      <c r="N19" s="18" t="e">
        <v>#N/A</v>
      </c>
      <c r="O19" s="18" t="e">
        <v>#N/A</v>
      </c>
      <c r="P19" s="18" t="e">
        <v>#N/A</v>
      </c>
      <c r="Q19" s="16" t="s">
        <v>2080</v>
      </c>
      <c r="R19" s="18" t="b">
        <v>0</v>
      </c>
      <c r="S19" s="18" t="b">
        <v>1</v>
      </c>
      <c r="T19" s="12">
        <v>35216.0</v>
      </c>
      <c r="U19" s="16" t="s">
        <v>556</v>
      </c>
      <c r="V19" s="16" t="s">
        <v>557</v>
      </c>
      <c r="W19" s="51">
        <v>173472.0</v>
      </c>
      <c r="X19" s="51">
        <v>152073.0</v>
      </c>
      <c r="Y19" s="16" t="s">
        <v>559</v>
      </c>
      <c r="Z19" s="16" t="s">
        <v>2085</v>
      </c>
      <c r="AA19" s="12">
        <v>1.0</v>
      </c>
      <c r="AB19" s="12">
        <v>1.0</v>
      </c>
      <c r="AC19" s="12"/>
    </row>
    <row r="20">
      <c r="A20" s="12">
        <v>696.0</v>
      </c>
      <c r="B20" s="16" t="s">
        <v>69</v>
      </c>
      <c r="C20" s="16" t="s">
        <v>548</v>
      </c>
      <c r="D20" s="18" t="b">
        <v>1</v>
      </c>
      <c r="E20" s="12">
        <v>80.0</v>
      </c>
      <c r="F20" s="12">
        <v>0.0</v>
      </c>
      <c r="G20" s="12">
        <v>80.0</v>
      </c>
      <c r="H20" s="20">
        <v>42311.84027777778</v>
      </c>
      <c r="I20" s="16" t="s">
        <v>2213</v>
      </c>
      <c r="J20" s="16" t="s">
        <v>551</v>
      </c>
      <c r="K20" s="16" t="s">
        <v>2214</v>
      </c>
      <c r="L20" s="18" t="e">
        <v>#N/A</v>
      </c>
      <c r="M20" s="18" t="e">
        <v>#N/A</v>
      </c>
      <c r="N20" s="18" t="e">
        <v>#N/A</v>
      </c>
      <c r="O20" s="18" t="e">
        <v>#N/A</v>
      </c>
      <c r="P20" s="18" t="e">
        <v>#N/A</v>
      </c>
      <c r="Q20" s="16" t="s">
        <v>2217</v>
      </c>
      <c r="R20" s="18" t="b">
        <v>0</v>
      </c>
      <c r="S20" s="18" t="b">
        <v>0</v>
      </c>
      <c r="T20" s="12">
        <v>35216.0</v>
      </c>
      <c r="U20" s="16" t="s">
        <v>556</v>
      </c>
      <c r="V20" s="16" t="s">
        <v>557</v>
      </c>
      <c r="W20" s="51">
        <v>173472.0</v>
      </c>
      <c r="X20" s="51">
        <v>152073.0</v>
      </c>
      <c r="Y20" s="16" t="s">
        <v>559</v>
      </c>
      <c r="Z20" s="16" t="s">
        <v>2220</v>
      </c>
      <c r="AA20" s="12">
        <v>3.0</v>
      </c>
      <c r="AB20" s="12">
        <v>1.0</v>
      </c>
      <c r="AC20" s="12"/>
    </row>
    <row r="21">
      <c r="A21" s="12">
        <v>697.0</v>
      </c>
      <c r="B21" s="16" t="s">
        <v>69</v>
      </c>
      <c r="C21" s="16" t="s">
        <v>548</v>
      </c>
      <c r="D21" s="18" t="b">
        <v>1</v>
      </c>
      <c r="E21" s="12">
        <v>12.0</v>
      </c>
      <c r="F21" s="12">
        <v>0.0</v>
      </c>
      <c r="G21" s="12">
        <v>12.0</v>
      </c>
      <c r="H21" s="20">
        <v>42311.84097222222</v>
      </c>
      <c r="I21" s="16" t="s">
        <v>2336</v>
      </c>
      <c r="J21" s="16" t="s">
        <v>551</v>
      </c>
      <c r="K21" s="16" t="s">
        <v>2338</v>
      </c>
      <c r="L21" s="18" t="e">
        <v>#N/A</v>
      </c>
      <c r="M21" s="18" t="e">
        <v>#N/A</v>
      </c>
      <c r="N21" s="18" t="e">
        <v>#N/A</v>
      </c>
      <c r="O21" s="18" t="e">
        <v>#N/A</v>
      </c>
      <c r="P21" s="18" t="e">
        <v>#N/A</v>
      </c>
      <c r="Q21" s="16" t="s">
        <v>2340</v>
      </c>
      <c r="R21" s="18" t="b">
        <v>0</v>
      </c>
      <c r="S21" s="18" t="b">
        <v>0</v>
      </c>
      <c r="T21" s="12">
        <v>35216.0</v>
      </c>
      <c r="U21" s="16" t="s">
        <v>556</v>
      </c>
      <c r="V21" s="16" t="s">
        <v>557</v>
      </c>
      <c r="W21" s="51">
        <v>173472.0</v>
      </c>
      <c r="X21" s="51">
        <v>152073.0</v>
      </c>
      <c r="Y21" s="16" t="s">
        <v>559</v>
      </c>
      <c r="Z21" s="16" t="s">
        <v>2345</v>
      </c>
      <c r="AA21" s="12">
        <v>3.0</v>
      </c>
      <c r="AB21" s="12">
        <v>1.0</v>
      </c>
      <c r="AC21" s="12"/>
    </row>
    <row r="22">
      <c r="A22" s="12">
        <v>698.0</v>
      </c>
      <c r="B22" s="16" t="s">
        <v>69</v>
      </c>
      <c r="C22" s="16" t="s">
        <v>548</v>
      </c>
      <c r="D22" s="18" t="b">
        <v>1</v>
      </c>
      <c r="E22" s="12">
        <v>534.0</v>
      </c>
      <c r="F22" s="12">
        <v>5.0</v>
      </c>
      <c r="G22" s="12">
        <v>529.0</v>
      </c>
      <c r="H22" s="20">
        <v>42311.842361111114</v>
      </c>
      <c r="I22" s="16" t="s">
        <v>2461</v>
      </c>
      <c r="J22" s="16" t="s">
        <v>551</v>
      </c>
      <c r="K22" s="16" t="s">
        <v>2462</v>
      </c>
      <c r="L22" s="18" t="e">
        <v>#N/A</v>
      </c>
      <c r="M22" s="18" t="e">
        <v>#N/A</v>
      </c>
      <c r="N22" s="18" t="e">
        <v>#N/A</v>
      </c>
      <c r="O22" s="18" t="e">
        <v>#N/A</v>
      </c>
      <c r="P22" s="18" t="e">
        <v>#N/A</v>
      </c>
      <c r="Q22" s="16" t="s">
        <v>2463</v>
      </c>
      <c r="R22" s="18" t="b">
        <v>0</v>
      </c>
      <c r="S22" s="18" t="b">
        <v>0</v>
      </c>
      <c r="T22" s="12">
        <v>35216.0</v>
      </c>
      <c r="U22" s="16" t="s">
        <v>556</v>
      </c>
      <c r="V22" s="16" t="s">
        <v>557</v>
      </c>
      <c r="W22" s="51">
        <v>173472.0</v>
      </c>
      <c r="X22" s="51">
        <v>152073.0</v>
      </c>
      <c r="Y22" s="16" t="s">
        <v>559</v>
      </c>
      <c r="Z22" s="16" t="s">
        <v>2465</v>
      </c>
      <c r="AA22" s="12">
        <v>1.0</v>
      </c>
      <c r="AB22" s="12">
        <v>4.0</v>
      </c>
      <c r="AC22" s="12"/>
    </row>
    <row r="23">
      <c r="A23" s="12">
        <v>710.0</v>
      </c>
      <c r="B23" s="16" t="s">
        <v>69</v>
      </c>
      <c r="C23" s="16" t="s">
        <v>2535</v>
      </c>
      <c r="D23" s="18" t="b">
        <v>1</v>
      </c>
      <c r="E23" s="12">
        <v>10.0</v>
      </c>
      <c r="F23" s="12">
        <v>3.0</v>
      </c>
      <c r="G23" s="12">
        <v>7.0</v>
      </c>
      <c r="H23" s="20">
        <v>42331.319444444445</v>
      </c>
      <c r="I23" s="16" t="s">
        <v>2537</v>
      </c>
      <c r="J23" s="16" t="s">
        <v>2539</v>
      </c>
      <c r="K23" s="16" t="s">
        <v>2541</v>
      </c>
      <c r="L23" s="18" t="e">
        <v>#N/A</v>
      </c>
      <c r="M23" s="18" t="e">
        <v>#N/A</v>
      </c>
      <c r="N23" s="18" t="e">
        <v>#N/A</v>
      </c>
      <c r="O23" s="18" t="e">
        <v>#N/A</v>
      </c>
      <c r="P23" s="18" t="e">
        <v>#N/A</v>
      </c>
      <c r="Q23" s="16" t="s">
        <v>2543</v>
      </c>
      <c r="R23" s="18" t="b">
        <v>0</v>
      </c>
      <c r="S23" s="18" t="b">
        <v>0</v>
      </c>
      <c r="T23" s="12">
        <v>35202.0</v>
      </c>
      <c r="U23" s="16" t="s">
        <v>1800</v>
      </c>
      <c r="V23" s="16" t="s">
        <v>557</v>
      </c>
      <c r="W23" s="51">
        <v>321903.0</v>
      </c>
      <c r="X23" s="51">
        <v>340433.0</v>
      </c>
      <c r="Y23" s="16" t="s">
        <v>2546</v>
      </c>
      <c r="Z23" s="16" t="s">
        <v>2550</v>
      </c>
      <c r="AA23" s="12">
        <v>1.0</v>
      </c>
      <c r="AB23" s="12">
        <v>1.0</v>
      </c>
      <c r="AC23" s="12"/>
    </row>
    <row r="24">
      <c r="A24" s="12">
        <v>11.0</v>
      </c>
      <c r="B24" s="16" t="s">
        <v>69</v>
      </c>
      <c r="C24" s="16" t="s">
        <v>395</v>
      </c>
      <c r="D24" s="18" t="b">
        <v>1</v>
      </c>
      <c r="E24" s="12">
        <v>9.0</v>
      </c>
      <c r="F24" s="12">
        <v>1.0</v>
      </c>
      <c r="G24" s="12">
        <v>8.0</v>
      </c>
      <c r="H24" s="20">
        <v>42312.95277777778</v>
      </c>
      <c r="I24" s="16" t="s">
        <v>396</v>
      </c>
      <c r="J24" s="16" t="s">
        <v>397</v>
      </c>
      <c r="K24" s="16" t="s">
        <v>398</v>
      </c>
      <c r="L24" s="18" t="e">
        <v>#N/A</v>
      </c>
      <c r="M24" s="18" t="e">
        <v>#N/A</v>
      </c>
      <c r="N24" s="18" t="e">
        <v>#N/A</v>
      </c>
      <c r="O24" s="18" t="e">
        <v>#N/A</v>
      </c>
      <c r="P24" s="18" t="e">
        <v>#N/A</v>
      </c>
      <c r="Q24" s="16" t="s">
        <v>399</v>
      </c>
      <c r="R24" s="18" t="b">
        <v>1</v>
      </c>
      <c r="S24" s="18" t="b">
        <v>1</v>
      </c>
      <c r="T24" s="12">
        <v>71964.0</v>
      </c>
      <c r="U24" s="16" t="s">
        <v>400</v>
      </c>
      <c r="V24" s="16" t="s">
        <v>401</v>
      </c>
      <c r="W24" s="22"/>
      <c r="X24" s="22"/>
      <c r="Y24" s="16" t="s">
        <v>402</v>
      </c>
      <c r="Z24" s="16" t="s">
        <v>2626</v>
      </c>
      <c r="AA24" s="12">
        <v>1.0</v>
      </c>
      <c r="AB24" s="12">
        <v>6.0</v>
      </c>
      <c r="AC24" s="12"/>
    </row>
    <row r="25">
      <c r="A25" s="12">
        <v>79.0</v>
      </c>
      <c r="B25" s="16" t="s">
        <v>69</v>
      </c>
      <c r="C25" s="16" t="s">
        <v>1074</v>
      </c>
      <c r="D25" s="18" t="b">
        <v>1</v>
      </c>
      <c r="E25" s="12">
        <v>67.0</v>
      </c>
      <c r="F25" s="12">
        <v>28.0</v>
      </c>
      <c r="G25" s="12">
        <v>39.0</v>
      </c>
      <c r="H25" s="20">
        <v>42327.25625</v>
      </c>
      <c r="I25" s="16" t="s">
        <v>1075</v>
      </c>
      <c r="J25" s="16" t="s">
        <v>1076</v>
      </c>
      <c r="K25" s="16" t="s">
        <v>1077</v>
      </c>
      <c r="L25" s="18" t="e">
        <v>#N/A</v>
      </c>
      <c r="M25" s="18" t="e">
        <v>#N/A</v>
      </c>
      <c r="N25" s="18" t="e">
        <v>#N/A</v>
      </c>
      <c r="O25" s="18" t="e">
        <v>#N/A</v>
      </c>
      <c r="P25" s="18" t="e">
        <v>#N/A</v>
      </c>
      <c r="Q25" s="16" t="s">
        <v>1078</v>
      </c>
      <c r="R25" s="18" t="b">
        <v>1</v>
      </c>
      <c r="S25" s="18" t="b">
        <v>0</v>
      </c>
      <c r="T25" s="12">
        <v>72712.0</v>
      </c>
      <c r="U25" s="16" t="s">
        <v>1079</v>
      </c>
      <c r="V25" s="16" t="s">
        <v>401</v>
      </c>
      <c r="W25" s="22"/>
      <c r="X25" s="22"/>
      <c r="Y25" s="16" t="s">
        <v>1080</v>
      </c>
      <c r="Z25" s="16" t="s">
        <v>2634</v>
      </c>
      <c r="AA25" s="12">
        <v>2.0</v>
      </c>
      <c r="AB25" s="12">
        <v>1.0</v>
      </c>
      <c r="AC25" s="12"/>
    </row>
    <row r="26">
      <c r="A26" s="12">
        <v>80.0</v>
      </c>
      <c r="B26" s="16" t="s">
        <v>69</v>
      </c>
      <c r="C26" s="16" t="s">
        <v>1074</v>
      </c>
      <c r="D26" s="18" t="b">
        <v>1</v>
      </c>
      <c r="E26" s="12">
        <v>123.0</v>
      </c>
      <c r="F26" s="12">
        <v>21.0</v>
      </c>
      <c r="G26" s="12">
        <v>102.0</v>
      </c>
      <c r="H26" s="20">
        <v>42331.782638888886</v>
      </c>
      <c r="I26" s="16" t="s">
        <v>1084</v>
      </c>
      <c r="J26" s="16" t="s">
        <v>1076</v>
      </c>
      <c r="K26" s="16" t="s">
        <v>1085</v>
      </c>
      <c r="L26" s="18" t="e">
        <v>#N/A</v>
      </c>
      <c r="M26" s="18" t="e">
        <v>#N/A</v>
      </c>
      <c r="N26" s="18" t="e">
        <v>#N/A</v>
      </c>
      <c r="O26" s="18" t="e">
        <v>#N/A</v>
      </c>
      <c r="P26" s="18" t="e">
        <v>#N/A</v>
      </c>
      <c r="Q26" s="16" t="s">
        <v>1086</v>
      </c>
      <c r="R26" s="18" t="b">
        <v>1</v>
      </c>
      <c r="S26" s="18" t="b">
        <v>0</v>
      </c>
      <c r="T26" s="12">
        <v>72712.0</v>
      </c>
      <c r="U26" s="16" t="s">
        <v>1079</v>
      </c>
      <c r="V26" s="16" t="s">
        <v>401</v>
      </c>
      <c r="W26" s="22"/>
      <c r="X26" s="22"/>
      <c r="Y26" s="16" t="s">
        <v>1080</v>
      </c>
      <c r="Z26" s="16" t="s">
        <v>2641</v>
      </c>
      <c r="AA26" s="12">
        <v>1.0</v>
      </c>
      <c r="AB26" s="12">
        <v>1.0</v>
      </c>
      <c r="AC26" s="12"/>
    </row>
    <row r="27">
      <c r="A27" s="12">
        <v>107.0</v>
      </c>
      <c r="B27" s="16" t="s">
        <v>69</v>
      </c>
      <c r="C27" s="16" t="s">
        <v>1338</v>
      </c>
      <c r="D27" s="18" t="b">
        <v>1</v>
      </c>
      <c r="E27" s="12">
        <v>394.0</v>
      </c>
      <c r="F27" s="12">
        <v>75.0</v>
      </c>
      <c r="G27" s="12">
        <v>319.0</v>
      </c>
      <c r="H27" s="20">
        <v>42325.42986111111</v>
      </c>
      <c r="I27" s="16" t="s">
        <v>1339</v>
      </c>
      <c r="J27" s="16" t="s">
        <v>1340</v>
      </c>
      <c r="K27" s="16" t="s">
        <v>1341</v>
      </c>
      <c r="L27" s="18" t="e">
        <v>#N/A</v>
      </c>
      <c r="M27" s="18" t="e">
        <v>#N/A</v>
      </c>
      <c r="N27" s="18" t="e">
        <v>#N/A</v>
      </c>
      <c r="O27" s="18" t="e">
        <v>#N/A</v>
      </c>
      <c r="P27" s="18" t="e">
        <v>#N/A</v>
      </c>
      <c r="Q27" s="16" t="s">
        <v>1342</v>
      </c>
      <c r="R27" s="18" t="b">
        <v>1</v>
      </c>
      <c r="S27" s="18" t="b">
        <v>1</v>
      </c>
      <c r="T27" s="12">
        <v>72712.0</v>
      </c>
      <c r="U27" s="16" t="s">
        <v>1079</v>
      </c>
      <c r="V27" s="16" t="s">
        <v>401</v>
      </c>
      <c r="W27" s="22"/>
      <c r="X27" s="22"/>
      <c r="Y27" s="16" t="s">
        <v>1343</v>
      </c>
      <c r="Z27" s="16" t="s">
        <v>2648</v>
      </c>
      <c r="AA27" s="12">
        <v>2.0</v>
      </c>
      <c r="AB27" s="12">
        <v>4.0</v>
      </c>
      <c r="AC27" s="12"/>
    </row>
    <row r="28">
      <c r="A28" s="12">
        <v>156.0</v>
      </c>
      <c r="B28" s="16" t="s">
        <v>69</v>
      </c>
      <c r="C28" s="16" t="s">
        <v>1788</v>
      </c>
      <c r="D28" s="18" t="b">
        <v>1</v>
      </c>
      <c r="E28" s="12">
        <v>1.0</v>
      </c>
      <c r="F28" s="12">
        <v>0.0</v>
      </c>
      <c r="G28" s="12">
        <v>1.0</v>
      </c>
      <c r="H28" s="20">
        <v>42318.322222222225</v>
      </c>
      <c r="I28" s="16" t="s">
        <v>1790</v>
      </c>
      <c r="J28" s="16" t="s">
        <v>1791</v>
      </c>
      <c r="K28" s="16" t="s">
        <v>1792</v>
      </c>
      <c r="L28" s="18" t="e">
        <v>#N/A</v>
      </c>
      <c r="M28" s="18" t="e">
        <v>#N/A</v>
      </c>
      <c r="N28" s="18" t="e">
        <v>#N/A</v>
      </c>
      <c r="O28" s="18" t="e">
        <v>#N/A</v>
      </c>
      <c r="P28" s="18" t="e">
        <v>#N/A</v>
      </c>
      <c r="Q28" s="16" t="s">
        <v>1795</v>
      </c>
      <c r="R28" s="18" t="b">
        <v>1</v>
      </c>
      <c r="S28" s="18" t="b">
        <v>0</v>
      </c>
      <c r="T28" s="12">
        <v>72811.0</v>
      </c>
      <c r="U28" s="16" t="s">
        <v>1797</v>
      </c>
      <c r="V28" s="16" t="s">
        <v>401</v>
      </c>
      <c r="W28" s="51">
        <v>3.3760303E7</v>
      </c>
      <c r="X28" s="51">
        <v>3.3786029E7</v>
      </c>
      <c r="Y28" s="16" t="s">
        <v>1799</v>
      </c>
      <c r="Z28" s="16" t="s">
        <v>2656</v>
      </c>
      <c r="AC28" s="16"/>
    </row>
    <row r="29">
      <c r="A29" s="12">
        <v>440.0</v>
      </c>
      <c r="B29" s="16" t="s">
        <v>69</v>
      </c>
      <c r="C29" s="16" t="s">
        <v>2660</v>
      </c>
      <c r="D29" s="18" t="b">
        <v>1</v>
      </c>
      <c r="E29" s="12">
        <v>27.0</v>
      </c>
      <c r="F29" s="12">
        <v>15.0</v>
      </c>
      <c r="G29" s="12">
        <v>12.0</v>
      </c>
      <c r="H29" s="20">
        <v>42312.57847222222</v>
      </c>
      <c r="I29" s="16" t="s">
        <v>1782</v>
      </c>
      <c r="J29" s="16" t="s">
        <v>2662</v>
      </c>
      <c r="K29" s="16" t="s">
        <v>1783</v>
      </c>
      <c r="L29" s="18" t="e">
        <v>#N/A</v>
      </c>
      <c r="M29" s="18" t="e">
        <v>#N/A</v>
      </c>
      <c r="N29" s="18" t="e">
        <v>#N/A</v>
      </c>
      <c r="O29" s="18" t="e">
        <v>#N/A</v>
      </c>
      <c r="P29" s="18" t="e">
        <v>#N/A</v>
      </c>
      <c r="Q29" s="16" t="s">
        <v>2659</v>
      </c>
      <c r="R29" s="18" t="b">
        <v>1</v>
      </c>
      <c r="S29" s="18" t="b">
        <v>0</v>
      </c>
      <c r="T29" s="12">
        <v>72632.0</v>
      </c>
      <c r="U29" s="16" t="s">
        <v>2664</v>
      </c>
      <c r="V29" s="16" t="s">
        <v>401</v>
      </c>
      <c r="W29" s="51">
        <v>1805747.0</v>
      </c>
      <c r="X29" s="51">
        <v>1418436.0</v>
      </c>
      <c r="Y29" s="16" t="s">
        <v>2666</v>
      </c>
      <c r="Z29" s="16" t="s">
        <v>2672</v>
      </c>
      <c r="AC29" s="16"/>
    </row>
    <row r="30">
      <c r="A30" s="12">
        <v>665.0</v>
      </c>
      <c r="B30" s="16" t="s">
        <v>69</v>
      </c>
      <c r="C30" s="16" t="s">
        <v>1788</v>
      </c>
      <c r="D30" s="18" t="b">
        <v>1</v>
      </c>
      <c r="E30" s="12">
        <v>1.0</v>
      </c>
      <c r="F30" s="12">
        <v>0.0</v>
      </c>
      <c r="G30" s="12">
        <v>1.0</v>
      </c>
      <c r="H30" s="20">
        <v>42314.45277777778</v>
      </c>
      <c r="I30" s="16" t="s">
        <v>2675</v>
      </c>
      <c r="J30" s="16" t="s">
        <v>1791</v>
      </c>
      <c r="L30" s="18" t="e">
        <v>#N/A</v>
      </c>
      <c r="M30" s="18" t="e">
        <v>#N/A</v>
      </c>
      <c r="N30" s="18" t="e">
        <v>#N/A</v>
      </c>
      <c r="O30" s="18" t="e">
        <v>#N/A</v>
      </c>
      <c r="P30" s="18" t="e">
        <v>#N/A</v>
      </c>
      <c r="Q30" s="16" t="s">
        <v>2674</v>
      </c>
      <c r="R30" s="18" t="b">
        <v>0</v>
      </c>
      <c r="S30" s="18" t="b">
        <v>0</v>
      </c>
      <c r="T30" s="12">
        <v>72811.0</v>
      </c>
      <c r="U30" s="16" t="s">
        <v>1797</v>
      </c>
      <c r="V30" s="16" t="s">
        <v>401</v>
      </c>
      <c r="W30" s="51">
        <v>3.3760303E7</v>
      </c>
      <c r="X30" s="51">
        <v>3.3786029E7</v>
      </c>
      <c r="Y30" s="16" t="s">
        <v>1799</v>
      </c>
      <c r="Z30" s="16" t="s">
        <v>2680</v>
      </c>
      <c r="AA30" s="12">
        <v>2.0</v>
      </c>
      <c r="AB30" s="12">
        <v>3.0</v>
      </c>
      <c r="AC30" s="12"/>
    </row>
    <row r="31">
      <c r="A31" s="12">
        <v>370.0</v>
      </c>
      <c r="B31" s="16" t="s">
        <v>69</v>
      </c>
      <c r="C31" s="16" t="s">
        <v>2683</v>
      </c>
      <c r="D31" s="18" t="b">
        <v>1</v>
      </c>
      <c r="E31" s="12">
        <v>143.0</v>
      </c>
      <c r="F31" s="12">
        <v>31.0</v>
      </c>
      <c r="G31" s="12">
        <v>112.0</v>
      </c>
      <c r="H31" s="20">
        <v>42325.472916666666</v>
      </c>
      <c r="I31" s="16" t="s">
        <v>2687</v>
      </c>
      <c r="J31" s="16" t="s">
        <v>2688</v>
      </c>
      <c r="K31" s="16" t="s">
        <v>2689</v>
      </c>
      <c r="L31" s="18" t="e">
        <v>#N/A</v>
      </c>
      <c r="M31" s="18" t="e">
        <v>#N/A</v>
      </c>
      <c r="N31" s="18" t="e">
        <v>#N/A</v>
      </c>
      <c r="O31" s="18" t="e">
        <v>#N/A</v>
      </c>
      <c r="P31" s="18" t="e">
        <v>#N/A</v>
      </c>
      <c r="Q31" s="16" t="s">
        <v>2682</v>
      </c>
      <c r="R31" s="18" t="b">
        <v>1</v>
      </c>
      <c r="S31" s="18" t="b">
        <v>0</v>
      </c>
      <c r="T31" s="12">
        <v>85308.0</v>
      </c>
      <c r="U31" s="16" t="s">
        <v>2691</v>
      </c>
      <c r="V31" s="16" t="s">
        <v>2692</v>
      </c>
      <c r="W31" s="22"/>
      <c r="X31" s="22"/>
      <c r="Y31" s="16" t="s">
        <v>2694</v>
      </c>
      <c r="Z31" s="16" t="s">
        <v>2699</v>
      </c>
      <c r="AC31" s="16"/>
    </row>
    <row r="32">
      <c r="A32" s="12">
        <v>518.0</v>
      </c>
      <c r="B32" s="16" t="s">
        <v>69</v>
      </c>
      <c r="C32" s="16" t="s">
        <v>2702</v>
      </c>
      <c r="D32" s="18" t="b">
        <v>0</v>
      </c>
      <c r="E32" s="12">
        <v>5.0</v>
      </c>
      <c r="F32" s="12">
        <v>1.0</v>
      </c>
      <c r="G32" s="12">
        <v>4.0</v>
      </c>
      <c r="H32" s="20">
        <v>42332.70208333333</v>
      </c>
      <c r="I32" s="16" t="s">
        <v>2703</v>
      </c>
      <c r="J32" s="16" t="s">
        <v>2704</v>
      </c>
      <c r="K32" s="16" t="s">
        <v>2706</v>
      </c>
      <c r="L32" s="18" t="e">
        <v>#N/A</v>
      </c>
      <c r="M32" s="18" t="e">
        <v>#N/A</v>
      </c>
      <c r="N32" s="18" t="e">
        <v>#N/A</v>
      </c>
      <c r="O32" s="18" t="e">
        <v>#N/A</v>
      </c>
      <c r="P32" s="18" t="e">
        <v>#N/A</v>
      </c>
      <c r="Q32" s="16" t="s">
        <v>2701</v>
      </c>
      <c r="R32" s="18" t="b">
        <v>1</v>
      </c>
      <c r="S32" s="18" t="b">
        <v>1</v>
      </c>
      <c r="T32" s="12">
        <v>85532.0</v>
      </c>
      <c r="U32" s="16" t="s">
        <v>2709</v>
      </c>
      <c r="V32" s="16" t="s">
        <v>2692</v>
      </c>
      <c r="W32" s="22"/>
      <c r="X32" s="22"/>
      <c r="Y32" s="22"/>
      <c r="Z32" s="16" t="s">
        <v>2730</v>
      </c>
      <c r="AC32" s="16"/>
    </row>
    <row r="33">
      <c r="A33" s="12">
        <v>526.0</v>
      </c>
      <c r="B33" s="16" t="s">
        <v>69</v>
      </c>
      <c r="C33" s="16" t="s">
        <v>2733</v>
      </c>
      <c r="D33" s="18" t="b">
        <v>0</v>
      </c>
      <c r="E33" s="12">
        <v>2.0</v>
      </c>
      <c r="F33" s="12">
        <v>0.0</v>
      </c>
      <c r="G33" s="12">
        <v>2.0</v>
      </c>
      <c r="H33" s="20">
        <v>42320.37708333333</v>
      </c>
      <c r="I33" s="16" t="s">
        <v>2734</v>
      </c>
      <c r="J33" s="16" t="s">
        <v>2736</v>
      </c>
      <c r="K33" s="16" t="s">
        <v>2737</v>
      </c>
      <c r="L33" s="18" t="e">
        <v>#N/A</v>
      </c>
      <c r="M33" s="18" t="e">
        <v>#N/A</v>
      </c>
      <c r="N33" s="18" t="e">
        <v>#N/A</v>
      </c>
      <c r="O33" s="18" t="e">
        <v>#N/A</v>
      </c>
      <c r="P33" s="18" t="e">
        <v>#N/A</v>
      </c>
      <c r="Q33" s="16" t="s">
        <v>2731</v>
      </c>
      <c r="R33" s="18" t="b">
        <v>1</v>
      </c>
      <c r="S33" s="18" t="b">
        <v>1</v>
      </c>
      <c r="T33" s="12">
        <v>85335.0</v>
      </c>
      <c r="U33" s="16" t="s">
        <v>2739</v>
      </c>
      <c r="V33" s="16" t="s">
        <v>2692</v>
      </c>
      <c r="W33" s="22"/>
      <c r="X33" s="22"/>
      <c r="Y33" s="22"/>
      <c r="Z33" s="16" t="s">
        <v>2744</v>
      </c>
      <c r="AC33" s="16"/>
    </row>
    <row r="34">
      <c r="A34" s="12">
        <v>784.0</v>
      </c>
      <c r="B34" s="16" t="s">
        <v>69</v>
      </c>
      <c r="C34" s="16" t="s">
        <v>2747</v>
      </c>
      <c r="D34" s="18" t="b">
        <v>0</v>
      </c>
      <c r="E34" s="12">
        <v>2.0</v>
      </c>
      <c r="F34" s="12">
        <v>0.0</v>
      </c>
      <c r="G34" s="12">
        <v>2.0</v>
      </c>
      <c r="H34" s="20">
        <v>42310.86388888889</v>
      </c>
      <c r="I34" s="16" t="s">
        <v>2749</v>
      </c>
      <c r="J34" s="16" t="s">
        <v>2750</v>
      </c>
      <c r="K34" s="16" t="s">
        <v>2751</v>
      </c>
      <c r="L34" s="18" t="e">
        <v>#N/A</v>
      </c>
      <c r="M34" s="18" t="e">
        <v>#N/A</v>
      </c>
      <c r="N34" s="18" t="e">
        <v>#N/A</v>
      </c>
      <c r="O34" s="18" t="e">
        <v>#N/A</v>
      </c>
      <c r="P34" s="18" t="e">
        <v>#N/A</v>
      </c>
      <c r="Q34" s="16" t="s">
        <v>2746</v>
      </c>
      <c r="R34" s="18" t="b">
        <v>0</v>
      </c>
      <c r="S34" s="18" t="b">
        <v>1</v>
      </c>
      <c r="T34" s="12">
        <v>85233.0</v>
      </c>
      <c r="U34" s="16" t="s">
        <v>2753</v>
      </c>
      <c r="V34" s="16" t="s">
        <v>2692</v>
      </c>
      <c r="W34" s="22"/>
      <c r="X34" s="22"/>
      <c r="Y34" s="22"/>
      <c r="Z34" s="16" t="s">
        <v>2758</v>
      </c>
      <c r="AA34" s="12">
        <v>1.0</v>
      </c>
      <c r="AB34" s="12">
        <v>2.0</v>
      </c>
      <c r="AC34" s="12"/>
    </row>
    <row r="35">
      <c r="A35" s="12">
        <v>3.0</v>
      </c>
      <c r="B35" s="16" t="s">
        <v>69</v>
      </c>
      <c r="C35" s="16" t="s">
        <v>313</v>
      </c>
      <c r="D35" s="18" t="b">
        <v>1</v>
      </c>
      <c r="E35" s="12">
        <v>20.0</v>
      </c>
      <c r="F35" s="12">
        <v>2.0</v>
      </c>
      <c r="G35" s="12">
        <v>18.0</v>
      </c>
      <c r="H35" s="20">
        <v>42313.87430555555</v>
      </c>
      <c r="I35" s="16" t="s">
        <v>314</v>
      </c>
      <c r="J35" s="16" t="s">
        <v>315</v>
      </c>
      <c r="K35" s="16" t="s">
        <v>316</v>
      </c>
      <c r="L35" s="18" t="e">
        <v>#N/A</v>
      </c>
      <c r="M35" s="18" t="e">
        <v>#N/A</v>
      </c>
      <c r="N35" s="18" t="e">
        <v>#N/A</v>
      </c>
      <c r="O35" s="18" t="e">
        <v>#N/A</v>
      </c>
      <c r="P35" s="18" t="e">
        <v>#N/A</v>
      </c>
      <c r="Q35" s="16" t="s">
        <v>317</v>
      </c>
      <c r="R35" s="18" t="b">
        <v>1</v>
      </c>
      <c r="S35" s="18" t="b">
        <v>1</v>
      </c>
      <c r="T35" s="12">
        <v>90291.0</v>
      </c>
      <c r="U35" s="16" t="s">
        <v>318</v>
      </c>
      <c r="V35" s="16" t="s">
        <v>319</v>
      </c>
      <c r="W35" s="51">
        <v>1854087.0</v>
      </c>
      <c r="X35" s="51">
        <v>1075644.0</v>
      </c>
      <c r="Y35" s="16" t="s">
        <v>320</v>
      </c>
      <c r="Z35" s="16" t="s">
        <v>2768</v>
      </c>
      <c r="AA35" s="12">
        <v>2.0</v>
      </c>
      <c r="AB35" s="12">
        <v>2.0</v>
      </c>
      <c r="AC35" s="12"/>
    </row>
    <row r="36">
      <c r="A36" s="12">
        <v>18.0</v>
      </c>
      <c r="B36" s="16" t="s">
        <v>69</v>
      </c>
      <c r="C36" s="16" t="s">
        <v>455</v>
      </c>
      <c r="D36" s="18" t="b">
        <v>1</v>
      </c>
      <c r="E36" s="12">
        <v>3.0</v>
      </c>
      <c r="F36" s="12">
        <v>0.0</v>
      </c>
      <c r="G36" s="12">
        <v>3.0</v>
      </c>
      <c r="H36" s="20">
        <v>42321.686111111114</v>
      </c>
      <c r="I36" s="16" t="s">
        <v>456</v>
      </c>
      <c r="J36" s="16" t="s">
        <v>457</v>
      </c>
      <c r="K36" s="16" t="s">
        <v>458</v>
      </c>
      <c r="L36" s="18" t="e">
        <v>#N/A</v>
      </c>
      <c r="M36" s="18" t="e">
        <v>#N/A</v>
      </c>
      <c r="N36" s="18" t="e">
        <v>#N/A</v>
      </c>
      <c r="O36" s="18" t="e">
        <v>#N/A</v>
      </c>
      <c r="P36" s="18" t="e">
        <v>#N/A</v>
      </c>
      <c r="Q36" s="16" t="s">
        <v>459</v>
      </c>
      <c r="R36" s="18" t="b">
        <v>1</v>
      </c>
      <c r="S36" s="18" t="b">
        <v>0</v>
      </c>
      <c r="T36" s="12">
        <v>92138.0</v>
      </c>
      <c r="U36" s="16" t="s">
        <v>460</v>
      </c>
      <c r="V36" s="16" t="s">
        <v>319</v>
      </c>
      <c r="W36" s="51">
        <v>17225.0</v>
      </c>
      <c r="X36" s="51">
        <v>12202.0</v>
      </c>
      <c r="Y36" s="16" t="s">
        <v>461</v>
      </c>
      <c r="Z36" s="16" t="s">
        <v>2778</v>
      </c>
      <c r="AA36" s="12">
        <v>2.0</v>
      </c>
      <c r="AB36" s="12">
        <v>1.0</v>
      </c>
      <c r="AC36" s="12"/>
    </row>
    <row r="37">
      <c r="A37" s="12">
        <v>22.0</v>
      </c>
      <c r="B37" s="16" t="s">
        <v>69</v>
      </c>
      <c r="C37" s="16" t="s">
        <v>497</v>
      </c>
      <c r="D37" s="18" t="b">
        <v>1</v>
      </c>
      <c r="E37" s="12">
        <v>4.0</v>
      </c>
      <c r="F37" s="12">
        <v>1.0</v>
      </c>
      <c r="G37" s="12">
        <v>3.0</v>
      </c>
      <c r="H37" s="20">
        <v>42331.41388888889</v>
      </c>
      <c r="I37" s="16" t="s">
        <v>498</v>
      </c>
      <c r="J37" s="16" t="s">
        <v>499</v>
      </c>
      <c r="K37" s="16" t="s">
        <v>500</v>
      </c>
      <c r="L37" s="18" t="e">
        <v>#N/A</v>
      </c>
      <c r="M37" s="18" t="e">
        <v>#N/A</v>
      </c>
      <c r="N37" s="18" t="e">
        <v>#N/A</v>
      </c>
      <c r="O37" s="18" t="e">
        <v>#N/A</v>
      </c>
      <c r="P37" s="18" t="e">
        <v>#N/A</v>
      </c>
      <c r="Q37" s="16" t="s">
        <v>501</v>
      </c>
      <c r="R37" s="18" t="b">
        <v>1</v>
      </c>
      <c r="S37" s="18" t="b">
        <v>1</v>
      </c>
      <c r="T37" s="12">
        <v>93160.0</v>
      </c>
      <c r="U37" s="16" t="s">
        <v>502</v>
      </c>
      <c r="V37" s="16" t="s">
        <v>319</v>
      </c>
      <c r="W37" s="51">
        <v>152771.0</v>
      </c>
      <c r="X37" s="51">
        <v>177820.0</v>
      </c>
      <c r="Y37" s="16" t="s">
        <v>503</v>
      </c>
      <c r="Z37" s="16" t="s">
        <v>2785</v>
      </c>
      <c r="AA37" s="12">
        <v>2.0</v>
      </c>
      <c r="AB37" s="12">
        <v>2.0</v>
      </c>
      <c r="AC37" s="12"/>
    </row>
    <row r="38">
      <c r="A38" s="12">
        <v>25.0</v>
      </c>
      <c r="B38" s="16" t="s">
        <v>69</v>
      </c>
      <c r="C38" s="16" t="s">
        <v>528</v>
      </c>
      <c r="D38" s="18" t="b">
        <v>1</v>
      </c>
      <c r="E38" s="12">
        <v>1.0</v>
      </c>
      <c r="F38" s="12">
        <v>0.0</v>
      </c>
      <c r="G38" s="12">
        <v>1.0</v>
      </c>
      <c r="H38" s="20">
        <v>42327.62222222222</v>
      </c>
      <c r="I38" s="16" t="s">
        <v>529</v>
      </c>
      <c r="J38" s="16" t="s">
        <v>530</v>
      </c>
      <c r="K38" s="16" t="s">
        <v>531</v>
      </c>
      <c r="L38" s="16" t="s">
        <v>532</v>
      </c>
      <c r="M38" s="16" t="s">
        <v>533</v>
      </c>
      <c r="N38" s="12">
        <v>0.0</v>
      </c>
      <c r="O38" s="12">
        <v>0.0</v>
      </c>
      <c r="P38" s="12">
        <v>0.0</v>
      </c>
      <c r="Q38" s="16" t="s">
        <v>534</v>
      </c>
      <c r="R38" s="18" t="b">
        <v>1</v>
      </c>
      <c r="S38" s="18" t="b">
        <v>1</v>
      </c>
      <c r="T38" s="12">
        <v>90405.0</v>
      </c>
      <c r="U38" s="16" t="s">
        <v>535</v>
      </c>
      <c r="V38" s="16" t="s">
        <v>319</v>
      </c>
      <c r="W38" s="51">
        <v>3837508.0</v>
      </c>
      <c r="X38" s="51">
        <v>4081752.0</v>
      </c>
      <c r="Y38" s="16" t="s">
        <v>536</v>
      </c>
      <c r="Z38" s="16" t="s">
        <v>2797</v>
      </c>
      <c r="AA38" s="12">
        <v>2.0</v>
      </c>
      <c r="AB38" s="12">
        <v>2.0</v>
      </c>
      <c r="AC38" s="12"/>
    </row>
    <row r="39">
      <c r="A39" s="12">
        <v>38.0</v>
      </c>
      <c r="B39" s="16" t="s">
        <v>69</v>
      </c>
      <c r="C39" s="16" t="s">
        <v>672</v>
      </c>
      <c r="D39" s="18" t="b">
        <v>1</v>
      </c>
      <c r="E39" s="12">
        <v>1.0</v>
      </c>
      <c r="F39" s="12">
        <v>0.0</v>
      </c>
      <c r="G39" s="12">
        <v>1.0</v>
      </c>
      <c r="H39" s="20">
        <v>42331.90625</v>
      </c>
      <c r="I39" s="16" t="s">
        <v>673</v>
      </c>
      <c r="J39" s="16" t="s">
        <v>674</v>
      </c>
      <c r="K39" s="16" t="s">
        <v>675</v>
      </c>
      <c r="L39" s="18" t="e">
        <v>#N/A</v>
      </c>
      <c r="M39" s="18" t="e">
        <v>#N/A</v>
      </c>
      <c r="N39" s="18" t="e">
        <v>#N/A</v>
      </c>
      <c r="O39" s="18" t="e">
        <v>#N/A</v>
      </c>
      <c r="P39" s="18" t="e">
        <v>#N/A</v>
      </c>
      <c r="Q39" s="16" t="s">
        <v>676</v>
      </c>
      <c r="R39" s="18" t="b">
        <v>1</v>
      </c>
      <c r="S39" s="18" t="b">
        <v>0</v>
      </c>
      <c r="T39" s="12">
        <v>91506.0</v>
      </c>
      <c r="U39" s="16" t="s">
        <v>677</v>
      </c>
      <c r="V39" s="16" t="s">
        <v>319</v>
      </c>
      <c r="W39" s="22"/>
      <c r="X39" s="22"/>
      <c r="Y39" s="16" t="s">
        <v>678</v>
      </c>
      <c r="Z39" s="16" t="s">
        <v>2807</v>
      </c>
      <c r="AA39" s="12">
        <v>2.0</v>
      </c>
      <c r="AB39" s="12">
        <v>6.0</v>
      </c>
      <c r="AC39" s="12"/>
    </row>
    <row r="40">
      <c r="A40" s="12">
        <v>39.0</v>
      </c>
      <c r="B40" s="16" t="s">
        <v>69</v>
      </c>
      <c r="C40" s="16" t="s">
        <v>672</v>
      </c>
      <c r="D40" s="18" t="b">
        <v>1</v>
      </c>
      <c r="E40" s="12">
        <v>44.0</v>
      </c>
      <c r="F40" s="12">
        <v>10.0</v>
      </c>
      <c r="G40" s="12">
        <v>34.0</v>
      </c>
      <c r="H40" s="20">
        <v>42331.924305555556</v>
      </c>
      <c r="I40" s="16" t="s">
        <v>673</v>
      </c>
      <c r="J40" s="16" t="s">
        <v>674</v>
      </c>
      <c r="K40" s="16" t="s">
        <v>675</v>
      </c>
      <c r="L40" s="18" t="e">
        <v>#N/A</v>
      </c>
      <c r="M40" s="18" t="e">
        <v>#N/A</v>
      </c>
      <c r="N40" s="18" t="e">
        <v>#N/A</v>
      </c>
      <c r="O40" s="18" t="e">
        <v>#N/A</v>
      </c>
      <c r="P40" s="18" t="e">
        <v>#N/A</v>
      </c>
      <c r="Q40" s="16" t="s">
        <v>676</v>
      </c>
      <c r="R40" s="18" t="b">
        <v>1</v>
      </c>
      <c r="S40" s="18" t="b">
        <v>0</v>
      </c>
      <c r="T40" s="12">
        <v>91506.0</v>
      </c>
      <c r="U40" s="16" t="s">
        <v>677</v>
      </c>
      <c r="V40" s="16" t="s">
        <v>319</v>
      </c>
      <c r="W40" s="22"/>
      <c r="X40" s="22"/>
      <c r="Y40" s="16" t="s">
        <v>678</v>
      </c>
      <c r="Z40" s="16" t="s">
        <v>2807</v>
      </c>
      <c r="AA40" s="12">
        <v>2.0</v>
      </c>
      <c r="AB40" s="12">
        <v>6.0</v>
      </c>
      <c r="AC40" s="12"/>
    </row>
    <row r="41">
      <c r="A41" s="12">
        <v>45.0</v>
      </c>
      <c r="B41" s="16" t="s">
        <v>69</v>
      </c>
      <c r="C41" s="16" t="s">
        <v>746</v>
      </c>
      <c r="D41" s="18" t="b">
        <v>1</v>
      </c>
      <c r="E41" s="12">
        <v>2.0</v>
      </c>
      <c r="F41" s="12">
        <v>0.0</v>
      </c>
      <c r="G41" s="12">
        <v>2.0</v>
      </c>
      <c r="H41" s="20">
        <v>42331.48402777778</v>
      </c>
      <c r="I41" s="16" t="s">
        <v>747</v>
      </c>
      <c r="J41" s="16" t="s">
        <v>748</v>
      </c>
      <c r="K41" s="16" t="s">
        <v>749</v>
      </c>
      <c r="L41" s="18" t="e">
        <v>#N/A</v>
      </c>
      <c r="M41" s="18" t="e">
        <v>#N/A</v>
      </c>
      <c r="N41" s="18" t="e">
        <v>#N/A</v>
      </c>
      <c r="O41" s="18" t="e">
        <v>#N/A</v>
      </c>
      <c r="P41" s="18" t="e">
        <v>#N/A</v>
      </c>
      <c r="Q41" s="16" t="s">
        <v>750</v>
      </c>
      <c r="R41" s="18" t="b">
        <v>1</v>
      </c>
      <c r="S41" s="18" t="b">
        <v>1</v>
      </c>
      <c r="T41" s="12">
        <v>90017.0</v>
      </c>
      <c r="U41" s="16" t="s">
        <v>751</v>
      </c>
      <c r="V41" s="16" t="s">
        <v>319</v>
      </c>
      <c r="W41" s="51">
        <v>236014.0</v>
      </c>
      <c r="X41" s="51">
        <v>239933.0</v>
      </c>
      <c r="Y41" s="16" t="s">
        <v>752</v>
      </c>
      <c r="Z41" s="16" t="s">
        <v>2821</v>
      </c>
      <c r="AA41" s="12">
        <v>1.0</v>
      </c>
      <c r="AB41" s="12">
        <v>4.0</v>
      </c>
      <c r="AC41" s="12"/>
    </row>
    <row r="42">
      <c r="A42" s="12">
        <v>50.0</v>
      </c>
      <c r="B42" s="16" t="s">
        <v>69</v>
      </c>
      <c r="C42" s="16" t="s">
        <v>793</v>
      </c>
      <c r="D42" s="18" t="b">
        <v>1</v>
      </c>
      <c r="E42" s="12">
        <v>2.0</v>
      </c>
      <c r="F42" s="12">
        <v>1.0</v>
      </c>
      <c r="G42" s="12">
        <v>1.0</v>
      </c>
      <c r="H42" s="20">
        <v>42311.438888888886</v>
      </c>
      <c r="I42" s="16" t="s">
        <v>794</v>
      </c>
      <c r="J42" s="16" t="s">
        <v>795</v>
      </c>
      <c r="K42" s="16" t="s">
        <v>796</v>
      </c>
      <c r="L42" s="18" t="e">
        <v>#N/A</v>
      </c>
      <c r="M42" s="18" t="e">
        <v>#N/A</v>
      </c>
      <c r="N42" s="18" t="e">
        <v>#N/A</v>
      </c>
      <c r="O42" s="18" t="e">
        <v>#N/A</v>
      </c>
      <c r="P42" s="18" t="e">
        <v>#N/A</v>
      </c>
      <c r="Q42" s="16" t="s">
        <v>797</v>
      </c>
      <c r="R42" s="18" t="b">
        <v>1</v>
      </c>
      <c r="S42" s="18" t="b">
        <v>1</v>
      </c>
      <c r="T42" s="12">
        <v>93728.0</v>
      </c>
      <c r="U42" s="16" t="s">
        <v>798</v>
      </c>
      <c r="V42" s="16" t="s">
        <v>319</v>
      </c>
      <c r="W42" s="51">
        <v>695457.0</v>
      </c>
      <c r="X42" s="51">
        <v>738848.0</v>
      </c>
      <c r="Y42" s="16" t="s">
        <v>799</v>
      </c>
      <c r="Z42" s="16" t="s">
        <v>2832</v>
      </c>
      <c r="AA42" s="12">
        <v>1.0</v>
      </c>
      <c r="AB42" s="12">
        <v>3.0</v>
      </c>
      <c r="AC42" s="12"/>
    </row>
    <row r="43">
      <c r="A43" s="12">
        <v>57.0</v>
      </c>
      <c r="B43" s="16" t="s">
        <v>69</v>
      </c>
      <c r="C43" s="16" t="s">
        <v>867</v>
      </c>
      <c r="D43" s="18" t="b">
        <v>1</v>
      </c>
      <c r="E43" s="12">
        <v>10.0</v>
      </c>
      <c r="F43" s="12">
        <v>0.0</v>
      </c>
      <c r="G43" s="12">
        <v>10.0</v>
      </c>
      <c r="H43" s="20">
        <v>42328.700694444444</v>
      </c>
      <c r="I43" s="16" t="s">
        <v>868</v>
      </c>
      <c r="J43" s="16" t="s">
        <v>869</v>
      </c>
      <c r="K43" s="16" t="s">
        <v>870</v>
      </c>
      <c r="L43" s="18" t="e">
        <v>#N/A</v>
      </c>
      <c r="M43" s="18" t="e">
        <v>#N/A</v>
      </c>
      <c r="N43" s="18" t="e">
        <v>#N/A</v>
      </c>
      <c r="O43" s="18" t="e">
        <v>#N/A</v>
      </c>
      <c r="P43" s="18" t="e">
        <v>#N/A</v>
      </c>
      <c r="Q43" s="16" t="s">
        <v>871</v>
      </c>
      <c r="R43" s="18" t="b">
        <v>1</v>
      </c>
      <c r="S43" s="18" t="b">
        <v>1</v>
      </c>
      <c r="T43" s="12">
        <v>90067.0</v>
      </c>
      <c r="U43" s="16" t="s">
        <v>751</v>
      </c>
      <c r="V43" s="16" t="s">
        <v>319</v>
      </c>
      <c r="W43" s="51">
        <v>1838756.0</v>
      </c>
      <c r="X43" s="51">
        <v>4048687.0</v>
      </c>
      <c r="Y43" s="16" t="s">
        <v>872</v>
      </c>
      <c r="Z43" s="16" t="s">
        <v>2840</v>
      </c>
      <c r="AA43" s="12">
        <v>2.0</v>
      </c>
      <c r="AB43" s="12">
        <v>2.0</v>
      </c>
      <c r="AC43" s="12"/>
    </row>
    <row r="44">
      <c r="A44" s="12">
        <v>65.0</v>
      </c>
      <c r="B44" s="16" t="s">
        <v>69</v>
      </c>
      <c r="C44" s="16" t="s">
        <v>948</v>
      </c>
      <c r="D44" s="18" t="b">
        <v>1</v>
      </c>
      <c r="E44" s="12">
        <v>2.0</v>
      </c>
      <c r="F44" s="12">
        <v>0.0</v>
      </c>
      <c r="G44" s="12">
        <v>2.0</v>
      </c>
      <c r="H44" s="20">
        <v>42325.663194444445</v>
      </c>
      <c r="I44" s="16" t="s">
        <v>949</v>
      </c>
      <c r="J44" s="16" t="s">
        <v>950</v>
      </c>
      <c r="K44" s="16" t="s">
        <v>951</v>
      </c>
      <c r="L44" s="18" t="e">
        <v>#N/A</v>
      </c>
      <c r="M44" s="18" t="e">
        <v>#N/A</v>
      </c>
      <c r="N44" s="18" t="e">
        <v>#N/A</v>
      </c>
      <c r="O44" s="18" t="e">
        <v>#N/A</v>
      </c>
      <c r="P44" s="18" t="e">
        <v>#N/A</v>
      </c>
      <c r="Q44" s="16" t="s">
        <v>952</v>
      </c>
      <c r="R44" s="18" t="b">
        <v>1</v>
      </c>
      <c r="S44" s="18" t="b">
        <v>1</v>
      </c>
      <c r="T44" s="12">
        <v>92612.0</v>
      </c>
      <c r="U44" s="16" t="s">
        <v>953</v>
      </c>
      <c r="V44" s="16" t="s">
        <v>319</v>
      </c>
      <c r="W44" s="22"/>
      <c r="X44" s="22"/>
      <c r="Y44" s="16" t="s">
        <v>954</v>
      </c>
      <c r="Z44" s="16" t="s">
        <v>2842</v>
      </c>
      <c r="AA44" s="12">
        <v>2.0</v>
      </c>
      <c r="AB44" s="12">
        <v>1.0</v>
      </c>
      <c r="AC44" s="12"/>
    </row>
    <row r="45">
      <c r="A45" s="12">
        <v>77.0</v>
      </c>
      <c r="B45" s="16" t="s">
        <v>69</v>
      </c>
      <c r="C45" s="16" t="s">
        <v>1054</v>
      </c>
      <c r="D45" s="18" t="b">
        <v>1</v>
      </c>
      <c r="E45" s="12">
        <v>2.0</v>
      </c>
      <c r="F45" s="12">
        <v>0.0</v>
      </c>
      <c r="G45" s="12">
        <v>2.0</v>
      </c>
      <c r="H45" s="20">
        <v>42323.697222222225</v>
      </c>
      <c r="I45" s="16" t="s">
        <v>1055</v>
      </c>
      <c r="J45" s="16" t="s">
        <v>1056</v>
      </c>
      <c r="K45" s="16" t="s">
        <v>1057</v>
      </c>
      <c r="L45" s="18" t="e">
        <v>#N/A</v>
      </c>
      <c r="M45" s="18" t="e">
        <v>#N/A</v>
      </c>
      <c r="N45" s="18" t="e">
        <v>#N/A</v>
      </c>
      <c r="O45" s="18" t="e">
        <v>#N/A</v>
      </c>
      <c r="P45" s="18" t="e">
        <v>#N/A</v>
      </c>
      <c r="Q45" s="16" t="s">
        <v>1058</v>
      </c>
      <c r="R45" s="18" t="b">
        <v>1</v>
      </c>
      <c r="S45" s="18" t="b">
        <v>0</v>
      </c>
      <c r="T45" s="12">
        <v>94549.0</v>
      </c>
      <c r="U45" s="16" t="s">
        <v>1059</v>
      </c>
      <c r="V45" s="16" t="s">
        <v>319</v>
      </c>
      <c r="W45" s="51">
        <v>4430420.0</v>
      </c>
      <c r="X45" s="51">
        <v>3733185.0</v>
      </c>
      <c r="Y45" s="16" t="s">
        <v>1060</v>
      </c>
      <c r="Z45" s="16" t="s">
        <v>2850</v>
      </c>
      <c r="AA45" s="12">
        <v>1.0</v>
      </c>
      <c r="AB45" s="12">
        <v>4.0</v>
      </c>
      <c r="AC45" s="12"/>
    </row>
    <row r="46">
      <c r="A46" s="12">
        <v>82.0</v>
      </c>
      <c r="B46" s="16" t="s">
        <v>69</v>
      </c>
      <c r="C46" s="16" t="s">
        <v>1097</v>
      </c>
      <c r="D46" s="18" t="b">
        <v>1</v>
      </c>
      <c r="E46" s="12">
        <v>136.0</v>
      </c>
      <c r="F46" s="12">
        <v>18.0</v>
      </c>
      <c r="G46" s="12">
        <v>118.0</v>
      </c>
      <c r="H46" s="20">
        <v>42326.89513888889</v>
      </c>
      <c r="I46" s="16" t="s">
        <v>1098</v>
      </c>
      <c r="J46" s="16" t="s">
        <v>1099</v>
      </c>
      <c r="K46" s="16" t="s">
        <v>1100</v>
      </c>
      <c r="L46" s="18" t="e">
        <v>#N/A</v>
      </c>
      <c r="M46" s="18" t="e">
        <v>#N/A</v>
      </c>
      <c r="N46" s="18" t="e">
        <v>#N/A</v>
      </c>
      <c r="O46" s="18" t="e">
        <v>#N/A</v>
      </c>
      <c r="P46" s="18" t="e">
        <v>#N/A</v>
      </c>
      <c r="Q46" s="16" t="s">
        <v>1101</v>
      </c>
      <c r="R46" s="18" t="b">
        <v>1</v>
      </c>
      <c r="S46" s="18" t="b">
        <v>0</v>
      </c>
      <c r="T46" s="12">
        <v>91361.0</v>
      </c>
      <c r="U46" s="16" t="s">
        <v>1102</v>
      </c>
      <c r="V46" s="16" t="s">
        <v>319</v>
      </c>
      <c r="W46" s="51">
        <v>1136898.0</v>
      </c>
      <c r="X46" s="51">
        <v>1098754.0</v>
      </c>
      <c r="Y46" s="16" t="s">
        <v>1103</v>
      </c>
      <c r="Z46" s="16" t="s">
        <v>2858</v>
      </c>
      <c r="AA46" s="12">
        <v>1.0</v>
      </c>
      <c r="AB46" s="12">
        <v>6.0</v>
      </c>
      <c r="AC46" s="12"/>
    </row>
    <row r="47">
      <c r="A47" s="12">
        <v>88.0</v>
      </c>
      <c r="B47" s="16" t="s">
        <v>69</v>
      </c>
      <c r="C47" s="16" t="s">
        <v>1145</v>
      </c>
      <c r="D47" s="18" t="b">
        <v>1</v>
      </c>
      <c r="E47" s="12">
        <v>8.0</v>
      </c>
      <c r="F47" s="12">
        <v>2.0</v>
      </c>
      <c r="G47" s="12">
        <v>6.0</v>
      </c>
      <c r="H47" s="20">
        <v>42331.79583333333</v>
      </c>
      <c r="I47" s="16" t="s">
        <v>1146</v>
      </c>
      <c r="J47" s="16" t="s">
        <v>1147</v>
      </c>
      <c r="K47" s="16" t="s">
        <v>1148</v>
      </c>
      <c r="L47" s="18" t="e">
        <v>#N/A</v>
      </c>
      <c r="M47" s="18" t="e">
        <v>#N/A</v>
      </c>
      <c r="N47" s="18" t="e">
        <v>#N/A</v>
      </c>
      <c r="O47" s="18" t="e">
        <v>#N/A</v>
      </c>
      <c r="P47" s="18" t="e">
        <v>#N/A</v>
      </c>
      <c r="Q47" s="16" t="s">
        <v>1149</v>
      </c>
      <c r="R47" s="18" t="b">
        <v>1</v>
      </c>
      <c r="S47" s="18" t="b">
        <v>0</v>
      </c>
      <c r="T47" s="12">
        <v>90293.0</v>
      </c>
      <c r="U47" s="16" t="s">
        <v>1150</v>
      </c>
      <c r="V47" s="16" t="s">
        <v>319</v>
      </c>
      <c r="W47" s="22"/>
      <c r="X47" s="22"/>
      <c r="Y47" s="16" t="s">
        <v>598</v>
      </c>
      <c r="Z47" s="16" t="s">
        <v>2865</v>
      </c>
      <c r="AA47" s="12">
        <v>1.0</v>
      </c>
      <c r="AB47" s="12">
        <v>2.0</v>
      </c>
      <c r="AC47" s="12"/>
    </row>
    <row r="48">
      <c r="A48" s="12">
        <v>95.0</v>
      </c>
      <c r="B48" s="16" t="s">
        <v>69</v>
      </c>
      <c r="C48" s="16" t="s">
        <v>1213</v>
      </c>
      <c r="D48" s="18" t="b">
        <v>1</v>
      </c>
      <c r="E48" s="12">
        <v>2.0</v>
      </c>
      <c r="F48" s="12">
        <v>0.0</v>
      </c>
      <c r="G48" s="12">
        <v>2.0</v>
      </c>
      <c r="H48" s="20">
        <v>42310.57777777778</v>
      </c>
      <c r="I48" s="16" t="s">
        <v>1214</v>
      </c>
      <c r="J48" s="16" t="s">
        <v>1215</v>
      </c>
      <c r="K48" s="16" t="s">
        <v>1216</v>
      </c>
      <c r="L48" s="18" t="e">
        <v>#N/A</v>
      </c>
      <c r="M48" s="18" t="e">
        <v>#N/A</v>
      </c>
      <c r="N48" s="18" t="e">
        <v>#N/A</v>
      </c>
      <c r="O48" s="18" t="e">
        <v>#N/A</v>
      </c>
      <c r="P48" s="18" t="e">
        <v>#N/A</v>
      </c>
      <c r="Q48" s="16" t="s">
        <v>1217</v>
      </c>
      <c r="R48" s="18" t="b">
        <v>1</v>
      </c>
      <c r="S48" s="18" t="b">
        <v>0</v>
      </c>
      <c r="T48" s="12">
        <v>95436.0</v>
      </c>
      <c r="U48" s="16" t="s">
        <v>1218</v>
      </c>
      <c r="V48" s="16" t="s">
        <v>319</v>
      </c>
      <c r="W48" s="22"/>
      <c r="X48" s="22"/>
      <c r="Y48" s="16" t="s">
        <v>1219</v>
      </c>
      <c r="Z48" s="16" t="s">
        <v>2875</v>
      </c>
      <c r="AA48" s="12">
        <v>3.0</v>
      </c>
      <c r="AB48" s="12">
        <v>3.0</v>
      </c>
      <c r="AC48" s="12"/>
    </row>
    <row r="49">
      <c r="A49" s="12">
        <v>99.0</v>
      </c>
      <c r="B49" s="16" t="s">
        <v>69</v>
      </c>
      <c r="C49" s="16" t="s">
        <v>1254</v>
      </c>
      <c r="D49" s="18" t="b">
        <v>1</v>
      </c>
      <c r="E49" s="12">
        <v>46.0</v>
      </c>
      <c r="F49" s="12">
        <v>10.0</v>
      </c>
      <c r="G49" s="12">
        <v>36.0</v>
      </c>
      <c r="H49" s="20">
        <v>42326.37708333333</v>
      </c>
      <c r="I49" s="16" t="s">
        <v>1255</v>
      </c>
      <c r="J49" s="16" t="s">
        <v>1256</v>
      </c>
      <c r="K49" s="16" t="s">
        <v>1257</v>
      </c>
      <c r="L49" s="18" t="e">
        <v>#N/A</v>
      </c>
      <c r="M49" s="18" t="e">
        <v>#N/A</v>
      </c>
      <c r="N49" s="18" t="e">
        <v>#N/A</v>
      </c>
      <c r="O49" s="18" t="e">
        <v>#N/A</v>
      </c>
      <c r="P49" s="18" t="e">
        <v>#N/A</v>
      </c>
      <c r="Q49" s="16" t="s">
        <v>1258</v>
      </c>
      <c r="R49" s="18" t="b">
        <v>1</v>
      </c>
      <c r="S49" s="18" t="b">
        <v>0</v>
      </c>
      <c r="T49" s="12">
        <v>91411.0</v>
      </c>
      <c r="U49" s="16" t="s">
        <v>1259</v>
      </c>
      <c r="V49" s="16" t="s">
        <v>319</v>
      </c>
      <c r="W49" s="51">
        <v>2226706.0</v>
      </c>
      <c r="X49" s="51">
        <v>2442996.0</v>
      </c>
      <c r="Y49" s="16" t="s">
        <v>1260</v>
      </c>
      <c r="Z49" s="16" t="s">
        <v>2885</v>
      </c>
      <c r="AA49" s="12">
        <v>3.0</v>
      </c>
      <c r="AB49" s="12">
        <v>4.0</v>
      </c>
      <c r="AC49" s="12"/>
    </row>
    <row r="50">
      <c r="A50" s="12">
        <v>123.0</v>
      </c>
      <c r="B50" s="16" t="s">
        <v>69</v>
      </c>
      <c r="C50" s="16" t="s">
        <v>1496</v>
      </c>
      <c r="D50" s="18" t="b">
        <v>1</v>
      </c>
      <c r="E50" s="12">
        <v>1.0</v>
      </c>
      <c r="F50" s="12">
        <v>0.0</v>
      </c>
      <c r="G50" s="12">
        <v>1.0</v>
      </c>
      <c r="H50" s="20">
        <v>42329.69652777778</v>
      </c>
      <c r="I50" s="16" t="s">
        <v>1497</v>
      </c>
      <c r="J50" s="16" t="s">
        <v>1498</v>
      </c>
      <c r="K50" s="16" t="s">
        <v>1499</v>
      </c>
      <c r="L50" s="18" t="e">
        <v>#N/A</v>
      </c>
      <c r="M50" s="18" t="e">
        <v>#N/A</v>
      </c>
      <c r="N50" s="18" t="e">
        <v>#N/A</v>
      </c>
      <c r="O50" s="18" t="e">
        <v>#N/A</v>
      </c>
      <c r="P50" s="18" t="e">
        <v>#N/A</v>
      </c>
      <c r="Q50" s="16" t="s">
        <v>1500</v>
      </c>
      <c r="R50" s="18" t="b">
        <v>1</v>
      </c>
      <c r="S50" s="18" t="b">
        <v>0</v>
      </c>
      <c r="T50" s="12">
        <v>94111.0</v>
      </c>
      <c r="U50" s="16" t="s">
        <v>1501</v>
      </c>
      <c r="V50" s="16" t="s">
        <v>319</v>
      </c>
      <c r="W50" s="51">
        <v>4.6083715E7</v>
      </c>
      <c r="X50" s="51">
        <v>3.8423512E7</v>
      </c>
      <c r="Y50" s="16" t="s">
        <v>1502</v>
      </c>
      <c r="Z50" s="16" t="s">
        <v>2891</v>
      </c>
      <c r="AC50" s="16"/>
    </row>
    <row r="51">
      <c r="A51" s="12">
        <v>139.0</v>
      </c>
      <c r="B51" s="16" t="s">
        <v>69</v>
      </c>
      <c r="C51" s="16" t="s">
        <v>1651</v>
      </c>
      <c r="D51" s="18" t="b">
        <v>1</v>
      </c>
      <c r="E51" s="12">
        <v>4.0</v>
      </c>
      <c r="F51" s="12">
        <v>1.0</v>
      </c>
      <c r="G51" s="12">
        <v>3.0</v>
      </c>
      <c r="H51" s="20">
        <v>42312.447916666664</v>
      </c>
      <c r="I51" s="16" t="s">
        <v>1652</v>
      </c>
      <c r="J51" s="16" t="s">
        <v>1653</v>
      </c>
      <c r="K51" s="16" t="s">
        <v>1654</v>
      </c>
      <c r="L51" s="18" t="e">
        <v>#N/A</v>
      </c>
      <c r="M51" s="18" t="e">
        <v>#N/A</v>
      </c>
      <c r="N51" s="18" t="e">
        <v>#N/A</v>
      </c>
      <c r="O51" s="18" t="e">
        <v>#N/A</v>
      </c>
      <c r="P51" s="18" t="e">
        <v>#N/A</v>
      </c>
      <c r="Q51" s="16" t="s">
        <v>1655</v>
      </c>
      <c r="R51" s="18" t="b">
        <v>1</v>
      </c>
      <c r="S51" s="18" t="b">
        <v>1</v>
      </c>
      <c r="T51" s="12">
        <v>92093.0</v>
      </c>
      <c r="U51" s="16" t="s">
        <v>1656</v>
      </c>
      <c r="V51" s="16" t="s">
        <v>319</v>
      </c>
      <c r="W51" s="22"/>
      <c r="X51" s="22"/>
      <c r="Y51" s="16" t="s">
        <v>1657</v>
      </c>
      <c r="Z51" s="16" t="s">
        <v>2905</v>
      </c>
      <c r="AC51" s="16"/>
    </row>
    <row r="52">
      <c r="A52" s="12">
        <v>160.0</v>
      </c>
      <c r="B52" s="16" t="s">
        <v>69</v>
      </c>
      <c r="C52" s="16" t="s">
        <v>1834</v>
      </c>
      <c r="D52" s="18" t="b">
        <v>1</v>
      </c>
      <c r="E52" s="12">
        <v>58.0</v>
      </c>
      <c r="F52" s="12">
        <v>7.0</v>
      </c>
      <c r="G52" s="12">
        <v>51.0</v>
      </c>
      <c r="H52" s="20">
        <v>42327.907638888886</v>
      </c>
      <c r="I52" s="16" t="s">
        <v>1835</v>
      </c>
      <c r="J52" s="16" t="s">
        <v>1836</v>
      </c>
      <c r="K52" s="16" t="s">
        <v>1837</v>
      </c>
      <c r="L52" s="18" t="e">
        <v>#N/A</v>
      </c>
      <c r="M52" s="18" t="e">
        <v>#N/A</v>
      </c>
      <c r="N52" s="18" t="e">
        <v>#N/A</v>
      </c>
      <c r="O52" s="18" t="e">
        <v>#N/A</v>
      </c>
      <c r="P52" s="18" t="e">
        <v>#N/A</v>
      </c>
      <c r="Q52" s="16" t="s">
        <v>1838</v>
      </c>
      <c r="R52" s="18" t="b">
        <v>1</v>
      </c>
      <c r="S52" s="18" t="b">
        <v>0</v>
      </c>
      <c r="T52" s="12">
        <v>95015.0</v>
      </c>
      <c r="U52" s="16" t="s">
        <v>1839</v>
      </c>
      <c r="V52" s="16" t="s">
        <v>319</v>
      </c>
      <c r="W52" s="51">
        <v>347918.0</v>
      </c>
      <c r="X52" s="51">
        <v>199698.0</v>
      </c>
      <c r="Y52" s="16" t="s">
        <v>1461</v>
      </c>
      <c r="Z52" s="16" t="s">
        <v>2914</v>
      </c>
      <c r="AC52" s="16"/>
    </row>
    <row r="53">
      <c r="A53" s="12">
        <v>161.0</v>
      </c>
      <c r="B53" s="16" t="s">
        <v>69</v>
      </c>
      <c r="C53" s="16" t="s">
        <v>1834</v>
      </c>
      <c r="D53" s="18" t="b">
        <v>1</v>
      </c>
      <c r="E53" s="12">
        <v>68.0</v>
      </c>
      <c r="F53" s="12">
        <v>8.0</v>
      </c>
      <c r="G53" s="12">
        <v>60.0</v>
      </c>
      <c r="H53" s="20">
        <v>42331.938888888886</v>
      </c>
      <c r="I53" s="16" t="s">
        <v>1843</v>
      </c>
      <c r="J53" s="16" t="s">
        <v>1836</v>
      </c>
      <c r="K53" s="16" t="s">
        <v>1844</v>
      </c>
      <c r="L53" s="16" t="s">
        <v>264</v>
      </c>
      <c r="M53" s="12">
        <v>0.0</v>
      </c>
      <c r="N53" s="16" t="s">
        <v>2917</v>
      </c>
      <c r="O53" s="12">
        <v>0.0</v>
      </c>
      <c r="P53" s="12">
        <v>0.0</v>
      </c>
      <c r="Q53" s="16" t="s">
        <v>1846</v>
      </c>
      <c r="R53" s="18" t="b">
        <v>1</v>
      </c>
      <c r="S53" s="18" t="b">
        <v>1</v>
      </c>
      <c r="T53" s="12">
        <v>95015.0</v>
      </c>
      <c r="U53" s="16" t="s">
        <v>1839</v>
      </c>
      <c r="V53" s="16" t="s">
        <v>319</v>
      </c>
      <c r="W53" s="51">
        <v>347918.0</v>
      </c>
      <c r="X53" s="51">
        <v>199698.0</v>
      </c>
      <c r="Y53" s="16" t="s">
        <v>1461</v>
      </c>
      <c r="Z53" s="16" t="s">
        <v>2920</v>
      </c>
      <c r="AC53" s="16"/>
    </row>
    <row r="54">
      <c r="A54" s="12">
        <v>168.0</v>
      </c>
      <c r="B54" s="16" t="s">
        <v>69</v>
      </c>
      <c r="C54" s="16" t="s">
        <v>1907</v>
      </c>
      <c r="D54" s="18" t="b">
        <v>1</v>
      </c>
      <c r="E54" s="12">
        <v>1.0</v>
      </c>
      <c r="F54" s="12">
        <v>0.0</v>
      </c>
      <c r="G54" s="12">
        <v>1.0</v>
      </c>
      <c r="H54" s="20">
        <v>42327.99097222222</v>
      </c>
      <c r="I54" s="16" t="s">
        <v>1908</v>
      </c>
      <c r="J54" s="16" t="s">
        <v>1909</v>
      </c>
      <c r="K54" s="16" t="s">
        <v>1910</v>
      </c>
      <c r="L54" s="18" t="e">
        <v>#N/A</v>
      </c>
      <c r="M54" s="18" t="e">
        <v>#N/A</v>
      </c>
      <c r="N54" s="18" t="e">
        <v>#N/A</v>
      </c>
      <c r="O54" s="18" t="e">
        <v>#N/A</v>
      </c>
      <c r="P54" s="18" t="e">
        <v>#N/A</v>
      </c>
      <c r="Q54" s="16" t="s">
        <v>1911</v>
      </c>
      <c r="R54" s="18" t="b">
        <v>1</v>
      </c>
      <c r="S54" s="18" t="b">
        <v>0</v>
      </c>
      <c r="T54" s="12">
        <v>92176.0</v>
      </c>
      <c r="U54" s="16" t="s">
        <v>1912</v>
      </c>
      <c r="V54" s="16" t="s">
        <v>319</v>
      </c>
      <c r="W54" s="22"/>
      <c r="X54" s="22"/>
      <c r="Y54" s="16" t="s">
        <v>1913</v>
      </c>
      <c r="Z54" s="16" t="s">
        <v>2928</v>
      </c>
      <c r="AC54" s="16"/>
    </row>
    <row r="55">
      <c r="A55" s="12">
        <v>188.0</v>
      </c>
      <c r="B55" s="16" t="s">
        <v>69</v>
      </c>
      <c r="C55" s="16" t="s">
        <v>2099</v>
      </c>
      <c r="D55" s="18" t="b">
        <v>1</v>
      </c>
      <c r="E55" s="12">
        <v>39.0</v>
      </c>
      <c r="F55" s="12">
        <v>7.0</v>
      </c>
      <c r="G55" s="12">
        <v>32.0</v>
      </c>
      <c r="H55" s="20">
        <v>42310.46319444444</v>
      </c>
      <c r="I55" s="16" t="s">
        <v>2100</v>
      </c>
      <c r="J55" s="16" t="s">
        <v>2101</v>
      </c>
      <c r="K55" s="16" t="s">
        <v>2102</v>
      </c>
      <c r="L55" s="18" t="e">
        <v>#N/A</v>
      </c>
      <c r="M55" s="18" t="e">
        <v>#N/A</v>
      </c>
      <c r="N55" s="18" t="e">
        <v>#N/A</v>
      </c>
      <c r="O55" s="18" t="e">
        <v>#N/A</v>
      </c>
      <c r="P55" s="18" t="e">
        <v>#N/A</v>
      </c>
      <c r="Q55" s="16" t="s">
        <v>2103</v>
      </c>
      <c r="R55" s="18" t="b">
        <v>1</v>
      </c>
      <c r="S55" s="18" t="b">
        <v>1</v>
      </c>
      <c r="T55" s="12">
        <v>91105.0</v>
      </c>
      <c r="U55" s="16" t="s">
        <v>2104</v>
      </c>
      <c r="V55" s="16" t="s">
        <v>319</v>
      </c>
      <c r="W55" s="51">
        <v>2.4473561E7</v>
      </c>
      <c r="X55" s="51">
        <v>2.2103375E7</v>
      </c>
      <c r="Y55" s="16" t="s">
        <v>2105</v>
      </c>
      <c r="Z55" s="16" t="s">
        <v>2936</v>
      </c>
      <c r="AC55" s="16"/>
    </row>
    <row r="56">
      <c r="A56" s="12">
        <v>195.0</v>
      </c>
      <c r="B56" s="16" t="s">
        <v>69</v>
      </c>
      <c r="C56" s="16" t="s">
        <v>2165</v>
      </c>
      <c r="D56" s="18" t="b">
        <v>1</v>
      </c>
      <c r="E56" s="12">
        <v>2.0</v>
      </c>
      <c r="F56" s="12">
        <v>0.0</v>
      </c>
      <c r="G56" s="12">
        <v>2.0</v>
      </c>
      <c r="H56" s="20">
        <v>42328.85486111111</v>
      </c>
      <c r="I56" s="16" t="s">
        <v>2166</v>
      </c>
      <c r="J56" s="16" t="s">
        <v>2167</v>
      </c>
      <c r="K56" s="16" t="s">
        <v>2168</v>
      </c>
      <c r="L56" s="18" t="e">
        <v>#N/A</v>
      </c>
      <c r="M56" s="18" t="e">
        <v>#N/A</v>
      </c>
      <c r="N56" s="18" t="e">
        <v>#N/A</v>
      </c>
      <c r="O56" s="18" t="e">
        <v>#N/A</v>
      </c>
      <c r="P56" s="18" t="e">
        <v>#N/A</v>
      </c>
      <c r="Q56" s="16" t="s">
        <v>2169</v>
      </c>
      <c r="R56" s="18" t="b">
        <v>1</v>
      </c>
      <c r="S56" s="18" t="b">
        <v>0</v>
      </c>
      <c r="T56" s="12">
        <v>95758.0</v>
      </c>
      <c r="U56" s="16" t="s">
        <v>2170</v>
      </c>
      <c r="V56" s="16" t="s">
        <v>319</v>
      </c>
      <c r="W56" s="22"/>
      <c r="X56" s="22"/>
      <c r="Y56" s="16" t="s">
        <v>2171</v>
      </c>
      <c r="Z56" s="16" t="s">
        <v>2943</v>
      </c>
      <c r="AC56" s="16"/>
    </row>
    <row r="57">
      <c r="A57" s="12">
        <v>204.0</v>
      </c>
      <c r="B57" s="16" t="s">
        <v>69</v>
      </c>
      <c r="C57" s="16" t="s">
        <v>2257</v>
      </c>
      <c r="D57" s="18" t="b">
        <v>1</v>
      </c>
      <c r="E57" s="12">
        <v>102.0</v>
      </c>
      <c r="F57" s="12">
        <v>13.0</v>
      </c>
      <c r="G57" s="12">
        <v>89.0</v>
      </c>
      <c r="H57" s="20">
        <v>42330.82013888889</v>
      </c>
      <c r="I57" s="16" t="s">
        <v>2258</v>
      </c>
      <c r="J57" s="16" t="s">
        <v>2259</v>
      </c>
      <c r="K57" s="16" t="s">
        <v>2260</v>
      </c>
      <c r="L57" s="18" t="e">
        <v>#N/A</v>
      </c>
      <c r="M57" s="18" t="e">
        <v>#N/A</v>
      </c>
      <c r="N57" s="18" t="e">
        <v>#N/A</v>
      </c>
      <c r="O57" s="18" t="e">
        <v>#N/A</v>
      </c>
      <c r="P57" s="18" t="e">
        <v>#N/A</v>
      </c>
      <c r="Q57" s="16" t="s">
        <v>2261</v>
      </c>
      <c r="R57" s="18" t="b">
        <v>1</v>
      </c>
      <c r="S57" s="18" t="b">
        <v>1</v>
      </c>
      <c r="T57" s="12">
        <v>91403.0</v>
      </c>
      <c r="U57" s="16" t="s">
        <v>2262</v>
      </c>
      <c r="V57" s="16" t="s">
        <v>319</v>
      </c>
      <c r="W57" s="22"/>
      <c r="X57" s="22"/>
      <c r="Y57" s="16" t="s">
        <v>598</v>
      </c>
      <c r="Z57" s="16" t="s">
        <v>2953</v>
      </c>
      <c r="AC57" s="16"/>
    </row>
    <row r="58">
      <c r="A58" s="12">
        <v>223.0</v>
      </c>
      <c r="B58" s="16" t="s">
        <v>69</v>
      </c>
      <c r="C58" s="16" t="s">
        <v>2438</v>
      </c>
      <c r="D58" s="18" t="b">
        <v>1</v>
      </c>
      <c r="E58" s="12">
        <v>140.0</v>
      </c>
      <c r="F58" s="12">
        <v>65.0</v>
      </c>
      <c r="G58" s="12">
        <v>75.0</v>
      </c>
      <c r="H58" s="20">
        <v>42319.89722222222</v>
      </c>
      <c r="I58" s="16" t="s">
        <v>2439</v>
      </c>
      <c r="J58" s="16" t="s">
        <v>2440</v>
      </c>
      <c r="K58" s="16" t="s">
        <v>2441</v>
      </c>
      <c r="L58" s="18" t="e">
        <v>#N/A</v>
      </c>
      <c r="M58" s="18" t="e">
        <v>#N/A</v>
      </c>
      <c r="N58" s="18" t="e">
        <v>#N/A</v>
      </c>
      <c r="O58" s="18" t="e">
        <v>#N/A</v>
      </c>
      <c r="P58" s="18" t="e">
        <v>#N/A</v>
      </c>
      <c r="Q58" s="16" t="s">
        <v>2442</v>
      </c>
      <c r="R58" s="18" t="b">
        <v>1</v>
      </c>
      <c r="S58" s="18" t="b">
        <v>1</v>
      </c>
      <c r="T58" s="12">
        <v>94042.0</v>
      </c>
      <c r="U58" s="16" t="s">
        <v>2443</v>
      </c>
      <c r="V58" s="16" t="s">
        <v>319</v>
      </c>
      <c r="W58" s="51">
        <v>3.4006532E7</v>
      </c>
      <c r="X58" s="51">
        <v>1.1300906E7</v>
      </c>
      <c r="Y58" s="16" t="s">
        <v>1657</v>
      </c>
      <c r="Z58" s="16" t="s">
        <v>2967</v>
      </c>
      <c r="AC58" s="16"/>
    </row>
    <row r="59">
      <c r="A59" s="12">
        <v>237.0</v>
      </c>
      <c r="B59" s="16" t="s">
        <v>69</v>
      </c>
      <c r="C59" s="16" t="s">
        <v>2518</v>
      </c>
      <c r="D59" s="18" t="b">
        <v>1</v>
      </c>
      <c r="E59" s="12">
        <v>15.0</v>
      </c>
      <c r="F59" s="12">
        <v>0.0</v>
      </c>
      <c r="G59" s="12">
        <v>15.0</v>
      </c>
      <c r="H59" s="20">
        <v>42327.40416666667</v>
      </c>
      <c r="I59" s="16" t="s">
        <v>2519</v>
      </c>
      <c r="J59" s="16" t="s">
        <v>2520</v>
      </c>
      <c r="K59" s="16" t="s">
        <v>2521</v>
      </c>
      <c r="L59" s="18" t="e">
        <v>#N/A</v>
      </c>
      <c r="M59" s="18" t="e">
        <v>#N/A</v>
      </c>
      <c r="N59" s="18" t="e">
        <v>#N/A</v>
      </c>
      <c r="O59" s="18" t="e">
        <v>#N/A</v>
      </c>
      <c r="P59" s="18" t="e">
        <v>#N/A</v>
      </c>
      <c r="Q59" s="16" t="s">
        <v>2522</v>
      </c>
      <c r="R59" s="18" t="b">
        <v>1</v>
      </c>
      <c r="S59" s="18" t="b">
        <v>0</v>
      </c>
      <c r="T59" s="12">
        <v>94063.0</v>
      </c>
      <c r="U59" s="16" t="s">
        <v>2523</v>
      </c>
      <c r="V59" s="16" t="s">
        <v>319</v>
      </c>
      <c r="W59" s="22"/>
      <c r="X59" s="22"/>
      <c r="Y59" s="16" t="s">
        <v>1250</v>
      </c>
      <c r="Z59" s="16" t="s">
        <v>2974</v>
      </c>
      <c r="AC59" s="16"/>
    </row>
    <row r="60">
      <c r="A60" s="12">
        <v>241.0</v>
      </c>
      <c r="B60" s="16" t="s">
        <v>69</v>
      </c>
      <c r="C60" s="16" t="s">
        <v>2557</v>
      </c>
      <c r="D60" s="18" t="b">
        <v>1</v>
      </c>
      <c r="E60" s="12">
        <v>26.0</v>
      </c>
      <c r="F60" s="12">
        <v>1.0</v>
      </c>
      <c r="G60" s="12">
        <v>25.0</v>
      </c>
      <c r="H60" s="20">
        <v>42328.861805555556</v>
      </c>
      <c r="I60" s="16" t="s">
        <v>2558</v>
      </c>
      <c r="J60" s="16" t="s">
        <v>2559</v>
      </c>
      <c r="K60" s="16" t="s">
        <v>2560</v>
      </c>
      <c r="L60" s="18" t="e">
        <v>#N/A</v>
      </c>
      <c r="M60" s="18" t="e">
        <v>#N/A</v>
      </c>
      <c r="N60" s="18" t="e">
        <v>#N/A</v>
      </c>
      <c r="O60" s="18" t="e">
        <v>#N/A</v>
      </c>
      <c r="P60" s="18" t="e">
        <v>#N/A</v>
      </c>
      <c r="Q60" s="16" t="s">
        <v>2561</v>
      </c>
      <c r="R60" s="18" t="b">
        <v>1</v>
      </c>
      <c r="S60" s="18" t="b">
        <v>0</v>
      </c>
      <c r="T60" s="12">
        <v>94975.0</v>
      </c>
      <c r="U60" s="16" t="s">
        <v>2562</v>
      </c>
      <c r="V60" s="16" t="s">
        <v>319</v>
      </c>
      <c r="W60" s="51">
        <v>188496.0</v>
      </c>
      <c r="X60" s="51">
        <v>87943.0</v>
      </c>
      <c r="Y60" s="16" t="s">
        <v>1461</v>
      </c>
      <c r="Z60" s="16" t="s">
        <v>2990</v>
      </c>
      <c r="AC60" s="16"/>
    </row>
    <row r="61">
      <c r="A61" s="12">
        <v>252.0</v>
      </c>
      <c r="B61" s="16" t="s">
        <v>69</v>
      </c>
      <c r="C61" s="16" t="s">
        <v>2669</v>
      </c>
      <c r="D61" s="18" t="b">
        <v>1</v>
      </c>
      <c r="E61" s="12">
        <v>1.0</v>
      </c>
      <c r="F61" s="12">
        <v>0.0</v>
      </c>
      <c r="G61" s="12">
        <v>1.0</v>
      </c>
      <c r="H61" s="20">
        <v>42320.52638888889</v>
      </c>
      <c r="I61" s="16" t="s">
        <v>2670</v>
      </c>
      <c r="J61" s="16" t="s">
        <v>2671</v>
      </c>
      <c r="K61" s="16" t="s">
        <v>2673</v>
      </c>
      <c r="L61" s="18" t="e">
        <v>#N/A</v>
      </c>
      <c r="M61" s="18" t="e">
        <v>#N/A</v>
      </c>
      <c r="N61" s="18" t="e">
        <v>#N/A</v>
      </c>
      <c r="O61" s="18" t="e">
        <v>#N/A</v>
      </c>
      <c r="P61" s="18" t="e">
        <v>#N/A</v>
      </c>
      <c r="Q61" s="16" t="s">
        <v>2676</v>
      </c>
      <c r="R61" s="18" t="b">
        <v>1</v>
      </c>
      <c r="S61" s="18" t="b">
        <v>0</v>
      </c>
      <c r="T61" s="12">
        <v>94104.0</v>
      </c>
      <c r="U61" s="16" t="s">
        <v>1501</v>
      </c>
      <c r="V61" s="16" t="s">
        <v>319</v>
      </c>
      <c r="W61" s="22"/>
      <c r="X61" s="22"/>
      <c r="Y61" s="22"/>
      <c r="Z61" s="16" t="s">
        <v>2996</v>
      </c>
      <c r="AC61" s="16"/>
    </row>
    <row r="62">
      <c r="A62" s="12">
        <v>257.0</v>
      </c>
      <c r="B62" s="16" t="s">
        <v>69</v>
      </c>
      <c r="C62" s="16" t="s">
        <v>2740</v>
      </c>
      <c r="D62" s="18" t="b">
        <v>1</v>
      </c>
      <c r="E62" s="12">
        <v>0.0</v>
      </c>
      <c r="F62" s="12">
        <v>0.0</v>
      </c>
      <c r="G62" s="12">
        <v>0.0</v>
      </c>
      <c r="H62" s="20">
        <v>42317.65</v>
      </c>
      <c r="I62" s="16" t="s">
        <v>2741</v>
      </c>
      <c r="J62" s="16" t="s">
        <v>2742</v>
      </c>
      <c r="K62" s="16" t="s">
        <v>2743</v>
      </c>
      <c r="L62" s="18" t="e">
        <v>#N/A</v>
      </c>
      <c r="M62" s="18" t="e">
        <v>#N/A</v>
      </c>
      <c r="N62" s="18" t="e">
        <v>#N/A</v>
      </c>
      <c r="O62" s="18" t="e">
        <v>#N/A</v>
      </c>
      <c r="P62" s="18" t="e">
        <v>#N/A</v>
      </c>
      <c r="Q62" s="16" t="s">
        <v>2745</v>
      </c>
      <c r="R62" s="18" t="b">
        <v>1</v>
      </c>
      <c r="S62" s="18" t="b">
        <v>1</v>
      </c>
      <c r="T62" s="12">
        <v>92123.0</v>
      </c>
      <c r="U62" s="16" t="s">
        <v>1912</v>
      </c>
      <c r="V62" s="16" t="s">
        <v>319</v>
      </c>
      <c r="W62" s="22"/>
      <c r="X62" s="22"/>
      <c r="Y62" s="16" t="s">
        <v>2748</v>
      </c>
      <c r="Z62" s="16" t="s">
        <v>3006</v>
      </c>
      <c r="AC62" s="16"/>
    </row>
    <row r="63">
      <c r="A63" s="12">
        <v>263.0</v>
      </c>
      <c r="B63" s="16" t="s">
        <v>69</v>
      </c>
      <c r="C63" s="16" t="s">
        <v>2808</v>
      </c>
      <c r="D63" s="18" t="b">
        <v>1</v>
      </c>
      <c r="E63" s="12">
        <v>162.0</v>
      </c>
      <c r="F63" s="12">
        <v>39.0</v>
      </c>
      <c r="G63" s="12">
        <v>123.0</v>
      </c>
      <c r="H63" s="20">
        <v>42327.97222222222</v>
      </c>
      <c r="I63" s="16" t="s">
        <v>2809</v>
      </c>
      <c r="J63" s="16" t="s">
        <v>2810</v>
      </c>
      <c r="K63" s="16" t="s">
        <v>2811</v>
      </c>
      <c r="L63" s="18" t="e">
        <v>#N/A</v>
      </c>
      <c r="M63" s="18" t="e">
        <v>#N/A</v>
      </c>
      <c r="N63" s="18" t="e">
        <v>#N/A</v>
      </c>
      <c r="O63" s="18" t="e">
        <v>#N/A</v>
      </c>
      <c r="P63" s="18" t="e">
        <v>#N/A</v>
      </c>
      <c r="Q63" s="16" t="s">
        <v>2812</v>
      </c>
      <c r="R63" s="18" t="b">
        <v>1</v>
      </c>
      <c r="S63" s="18" t="b">
        <v>1</v>
      </c>
      <c r="T63" s="12">
        <v>95106.0</v>
      </c>
      <c r="U63" s="16" t="s">
        <v>2813</v>
      </c>
      <c r="V63" s="16" t="s">
        <v>319</v>
      </c>
      <c r="W63" s="51">
        <v>300683.0</v>
      </c>
      <c r="X63" s="51">
        <v>297877.0</v>
      </c>
      <c r="Y63" s="16" t="s">
        <v>2814</v>
      </c>
      <c r="Z63" s="16" t="s">
        <v>3017</v>
      </c>
      <c r="AC63" s="16"/>
    </row>
    <row r="64">
      <c r="A64" s="12">
        <v>284.0</v>
      </c>
      <c r="B64" s="16" t="s">
        <v>69</v>
      </c>
      <c r="C64" s="16" t="s">
        <v>3020</v>
      </c>
      <c r="D64" s="18" t="b">
        <v>1</v>
      </c>
      <c r="E64" s="12">
        <v>200.0</v>
      </c>
      <c r="F64" s="12">
        <v>38.0</v>
      </c>
      <c r="G64" s="12">
        <v>162.0</v>
      </c>
      <c r="H64" s="20">
        <v>42325.614583333336</v>
      </c>
      <c r="I64" s="16" t="s">
        <v>3023</v>
      </c>
      <c r="J64" s="16" t="s">
        <v>3024</v>
      </c>
      <c r="K64" s="16" t="s">
        <v>3025</v>
      </c>
      <c r="L64" s="18" t="e">
        <v>#N/A</v>
      </c>
      <c r="M64" s="18" t="e">
        <v>#N/A</v>
      </c>
      <c r="N64" s="18" t="e">
        <v>#N/A</v>
      </c>
      <c r="O64" s="18" t="e">
        <v>#N/A</v>
      </c>
      <c r="P64" s="18" t="e">
        <v>#N/A</v>
      </c>
      <c r="Q64" s="16" t="s">
        <v>3018</v>
      </c>
      <c r="R64" s="18" t="b">
        <v>1</v>
      </c>
      <c r="S64" s="18" t="b">
        <v>1</v>
      </c>
      <c r="T64" s="12">
        <v>91702.0</v>
      </c>
      <c r="U64" s="16" t="s">
        <v>3027</v>
      </c>
      <c r="V64" s="16" t="s">
        <v>319</v>
      </c>
      <c r="W64" s="51">
        <v>469846.0</v>
      </c>
      <c r="X64" s="51">
        <v>342973.0</v>
      </c>
      <c r="Y64" s="16" t="s">
        <v>3029</v>
      </c>
      <c r="Z64" s="16" t="s">
        <v>3034</v>
      </c>
      <c r="AC64" s="16"/>
    </row>
    <row r="65">
      <c r="A65" s="12">
        <v>285.0</v>
      </c>
      <c r="B65" s="16" t="s">
        <v>69</v>
      </c>
      <c r="C65" s="16" t="s">
        <v>3020</v>
      </c>
      <c r="D65" s="18" t="b">
        <v>1</v>
      </c>
      <c r="E65" s="12">
        <v>3.0</v>
      </c>
      <c r="F65" s="12">
        <v>0.0</v>
      </c>
      <c r="G65" s="12">
        <v>3.0</v>
      </c>
      <c r="H65" s="20">
        <v>42325.78888888889</v>
      </c>
      <c r="I65" s="16" t="s">
        <v>3023</v>
      </c>
      <c r="J65" s="16" t="s">
        <v>3024</v>
      </c>
      <c r="K65" s="16" t="s">
        <v>3036</v>
      </c>
      <c r="L65" s="18" t="e">
        <v>#N/A</v>
      </c>
      <c r="M65" s="18" t="e">
        <v>#N/A</v>
      </c>
      <c r="N65" s="18" t="e">
        <v>#N/A</v>
      </c>
      <c r="O65" s="18" t="e">
        <v>#N/A</v>
      </c>
      <c r="P65" s="18" t="e">
        <v>#N/A</v>
      </c>
      <c r="Q65" s="16" t="s">
        <v>3035</v>
      </c>
      <c r="R65" s="18" t="b">
        <v>1</v>
      </c>
      <c r="S65" s="18" t="b">
        <v>0</v>
      </c>
      <c r="T65" s="12">
        <v>91702.0</v>
      </c>
      <c r="U65" s="16" t="s">
        <v>3027</v>
      </c>
      <c r="V65" s="16" t="s">
        <v>319</v>
      </c>
      <c r="W65" s="51">
        <v>469846.0</v>
      </c>
      <c r="X65" s="51">
        <v>342973.0</v>
      </c>
      <c r="Y65" s="16" t="s">
        <v>3029</v>
      </c>
      <c r="Z65" s="16" t="s">
        <v>3037</v>
      </c>
      <c r="AC65" s="16"/>
    </row>
    <row r="66">
      <c r="A66" s="12">
        <v>286.0</v>
      </c>
      <c r="B66" s="16" t="s">
        <v>69</v>
      </c>
      <c r="C66" s="16" t="s">
        <v>3020</v>
      </c>
      <c r="D66" s="18" t="b">
        <v>1</v>
      </c>
      <c r="E66" s="12">
        <v>14.0</v>
      </c>
      <c r="F66" s="12">
        <v>3.0</v>
      </c>
      <c r="G66" s="12">
        <v>11.0</v>
      </c>
      <c r="H66" s="20">
        <v>42326.009722222225</v>
      </c>
      <c r="I66" s="16" t="s">
        <v>3039</v>
      </c>
      <c r="J66" s="16" t="s">
        <v>3024</v>
      </c>
      <c r="K66" s="16" t="s">
        <v>3040</v>
      </c>
      <c r="L66" s="18" t="e">
        <v>#N/A</v>
      </c>
      <c r="M66" s="18" t="e">
        <v>#N/A</v>
      </c>
      <c r="N66" s="18" t="e">
        <v>#N/A</v>
      </c>
      <c r="O66" s="18" t="e">
        <v>#N/A</v>
      </c>
      <c r="P66" s="18" t="e">
        <v>#N/A</v>
      </c>
      <c r="Q66" s="16" t="s">
        <v>3038</v>
      </c>
      <c r="R66" s="18" t="b">
        <v>1</v>
      </c>
      <c r="S66" s="18" t="b">
        <v>1</v>
      </c>
      <c r="T66" s="12">
        <v>91702.0</v>
      </c>
      <c r="U66" s="16" t="s">
        <v>3027</v>
      </c>
      <c r="V66" s="16" t="s">
        <v>319</v>
      </c>
      <c r="W66" s="51">
        <v>469846.0</v>
      </c>
      <c r="X66" s="51">
        <v>342973.0</v>
      </c>
      <c r="Y66" s="16" t="s">
        <v>3029</v>
      </c>
      <c r="Z66" s="16" t="s">
        <v>3044</v>
      </c>
      <c r="AC66" s="16"/>
    </row>
    <row r="67">
      <c r="A67" s="12">
        <v>289.0</v>
      </c>
      <c r="B67" s="16" t="s">
        <v>69</v>
      </c>
      <c r="C67" s="16" t="s">
        <v>3046</v>
      </c>
      <c r="D67" s="18" t="b">
        <v>1</v>
      </c>
      <c r="E67" s="12">
        <v>208.0</v>
      </c>
      <c r="F67" s="12">
        <v>40.0</v>
      </c>
      <c r="G67" s="12">
        <v>168.0</v>
      </c>
      <c r="H67" s="20">
        <v>42325.26666666667</v>
      </c>
      <c r="I67" s="16" t="s">
        <v>3047</v>
      </c>
      <c r="J67" s="16" t="s">
        <v>3048</v>
      </c>
      <c r="K67" s="16" t="s">
        <v>3049</v>
      </c>
      <c r="L67" s="18" t="e">
        <v>#N/A</v>
      </c>
      <c r="M67" s="18" t="e">
        <v>#N/A</v>
      </c>
      <c r="N67" s="18" t="e">
        <v>#N/A</v>
      </c>
      <c r="O67" s="18" t="e">
        <v>#N/A</v>
      </c>
      <c r="P67" s="18" t="e">
        <v>#N/A</v>
      </c>
      <c r="Q67" s="16" t="s">
        <v>3045</v>
      </c>
      <c r="R67" s="18" t="b">
        <v>1</v>
      </c>
      <c r="S67" s="18" t="b">
        <v>1</v>
      </c>
      <c r="T67" s="12">
        <v>94063.0</v>
      </c>
      <c r="U67" s="16" t="s">
        <v>2523</v>
      </c>
      <c r="V67" s="16" t="s">
        <v>319</v>
      </c>
      <c r="W67" s="51">
        <v>716230.0</v>
      </c>
      <c r="X67" s="51">
        <v>749648.0</v>
      </c>
      <c r="Y67" s="16" t="s">
        <v>3050</v>
      </c>
      <c r="Z67" s="16" t="s">
        <v>3054</v>
      </c>
      <c r="AC67" s="16"/>
    </row>
    <row r="68">
      <c r="A68" s="12">
        <v>290.0</v>
      </c>
      <c r="B68" s="16" t="s">
        <v>69</v>
      </c>
      <c r="C68" s="16" t="s">
        <v>3056</v>
      </c>
      <c r="D68" s="18" t="b">
        <v>1</v>
      </c>
      <c r="E68" s="12">
        <v>1146.0</v>
      </c>
      <c r="F68" s="12">
        <v>120.0</v>
      </c>
      <c r="G68" s="12">
        <v>1026.0</v>
      </c>
      <c r="H68" s="20">
        <v>42326.915972222225</v>
      </c>
      <c r="I68" s="16" t="s">
        <v>3057</v>
      </c>
      <c r="J68" s="16" t="s">
        <v>3058</v>
      </c>
      <c r="K68" s="16" t="s">
        <v>3059</v>
      </c>
      <c r="L68" s="18" t="e">
        <v>#N/A</v>
      </c>
      <c r="M68" s="18" t="e">
        <v>#N/A</v>
      </c>
      <c r="N68" s="18" t="e">
        <v>#N/A</v>
      </c>
      <c r="O68" s="18" t="e">
        <v>#N/A</v>
      </c>
      <c r="P68" s="18" t="e">
        <v>#N/A</v>
      </c>
      <c r="Q68" s="16" t="s">
        <v>3055</v>
      </c>
      <c r="R68" s="18" t="b">
        <v>1</v>
      </c>
      <c r="S68" s="18" t="b">
        <v>1</v>
      </c>
      <c r="T68" s="12">
        <v>95648.0</v>
      </c>
      <c r="U68" s="16" t="s">
        <v>3061</v>
      </c>
      <c r="V68" s="16" t="s">
        <v>319</v>
      </c>
      <c r="W68" s="22"/>
      <c r="X68" s="22"/>
      <c r="Y68" s="16" t="s">
        <v>3063</v>
      </c>
      <c r="Z68" s="16" t="s">
        <v>3068</v>
      </c>
      <c r="AC68" s="16"/>
    </row>
    <row r="69">
      <c r="A69" s="12">
        <v>302.0</v>
      </c>
      <c r="B69" s="16" t="s">
        <v>69</v>
      </c>
      <c r="C69" s="16" t="s">
        <v>3071</v>
      </c>
      <c r="D69" s="18" t="b">
        <v>1</v>
      </c>
      <c r="E69" s="12">
        <v>0.0</v>
      </c>
      <c r="F69" s="12">
        <v>0.0</v>
      </c>
      <c r="G69" s="12">
        <v>0.0</v>
      </c>
      <c r="H69" s="20">
        <v>42330.62291666667</v>
      </c>
      <c r="I69" s="16" t="s">
        <v>3073</v>
      </c>
      <c r="J69" s="16" t="s">
        <v>3075</v>
      </c>
      <c r="K69" s="16" t="s">
        <v>3076</v>
      </c>
      <c r="L69" s="18" t="e">
        <v>#N/A</v>
      </c>
      <c r="M69" s="18" t="e">
        <v>#N/A</v>
      </c>
      <c r="N69" s="18" t="e">
        <v>#N/A</v>
      </c>
      <c r="O69" s="18" t="e">
        <v>#N/A</v>
      </c>
      <c r="P69" s="18" t="e">
        <v>#N/A</v>
      </c>
      <c r="Q69" s="16" t="s">
        <v>3070</v>
      </c>
      <c r="R69" s="18" t="b">
        <v>1</v>
      </c>
      <c r="S69" s="18" t="b">
        <v>1</v>
      </c>
      <c r="T69" s="12">
        <v>94129.0</v>
      </c>
      <c r="U69" s="16" t="s">
        <v>3077</v>
      </c>
      <c r="V69" s="16" t="s">
        <v>319</v>
      </c>
      <c r="W69" s="51">
        <v>1245878.0</v>
      </c>
      <c r="X69" s="51">
        <v>949518.0</v>
      </c>
      <c r="Y69" s="16" t="s">
        <v>3079</v>
      </c>
      <c r="Z69" s="16" t="s">
        <v>3081</v>
      </c>
      <c r="AC69" s="16"/>
    </row>
    <row r="70">
      <c r="A70" s="12">
        <v>305.0</v>
      </c>
      <c r="B70" s="16" t="s">
        <v>69</v>
      </c>
      <c r="C70" s="16" t="s">
        <v>3084</v>
      </c>
      <c r="D70" s="18" t="b">
        <v>1</v>
      </c>
      <c r="E70" s="12">
        <v>105.0</v>
      </c>
      <c r="F70" s="12">
        <v>44.0</v>
      </c>
      <c r="G70" s="12">
        <v>61.0</v>
      </c>
      <c r="H70" s="20">
        <v>42310.39375</v>
      </c>
      <c r="I70" s="16" t="s">
        <v>3087</v>
      </c>
      <c r="J70" s="16" t="s">
        <v>3089</v>
      </c>
      <c r="K70" s="16" t="s">
        <v>3090</v>
      </c>
      <c r="L70" s="18" t="e">
        <v>#N/A</v>
      </c>
      <c r="M70" s="18" t="e">
        <v>#N/A</v>
      </c>
      <c r="N70" s="18" t="e">
        <v>#N/A</v>
      </c>
      <c r="O70" s="18" t="e">
        <v>#N/A</v>
      </c>
      <c r="P70" s="18" t="e">
        <v>#N/A</v>
      </c>
      <c r="Q70" s="16" t="s">
        <v>3083</v>
      </c>
      <c r="R70" s="18" t="b">
        <v>1</v>
      </c>
      <c r="S70" s="18" t="b">
        <v>0</v>
      </c>
      <c r="T70" s="12">
        <v>92392.0</v>
      </c>
      <c r="U70" s="16" t="s">
        <v>3092</v>
      </c>
      <c r="V70" s="16" t="s">
        <v>319</v>
      </c>
      <c r="W70" s="22"/>
      <c r="X70" s="22"/>
      <c r="Y70" s="16" t="s">
        <v>995</v>
      </c>
      <c r="Z70" s="16" t="s">
        <v>3095</v>
      </c>
      <c r="AC70" s="16"/>
    </row>
    <row r="71">
      <c r="A71" s="12">
        <v>308.0</v>
      </c>
      <c r="B71" s="16" t="s">
        <v>69</v>
      </c>
      <c r="C71" s="16" t="s">
        <v>3099</v>
      </c>
      <c r="D71" s="18" t="b">
        <v>1</v>
      </c>
      <c r="E71" s="12">
        <v>22.0</v>
      </c>
      <c r="F71" s="12">
        <v>7.0</v>
      </c>
      <c r="G71" s="12">
        <v>15.0</v>
      </c>
      <c r="H71" s="20">
        <v>42328.68680555555</v>
      </c>
      <c r="I71" s="16" t="s">
        <v>3100</v>
      </c>
      <c r="J71" s="16" t="s">
        <v>3101</v>
      </c>
      <c r="K71" s="16" t="s">
        <v>3102</v>
      </c>
      <c r="L71" s="18" t="e">
        <v>#N/A</v>
      </c>
      <c r="M71" s="18" t="e">
        <v>#N/A</v>
      </c>
      <c r="N71" s="18" t="e">
        <v>#N/A</v>
      </c>
      <c r="O71" s="18" t="e">
        <v>#N/A</v>
      </c>
      <c r="P71" s="18" t="e">
        <v>#N/A</v>
      </c>
      <c r="Q71" s="16" t="s">
        <v>3098</v>
      </c>
      <c r="R71" s="18" t="b">
        <v>1</v>
      </c>
      <c r="S71" s="18" t="b">
        <v>1</v>
      </c>
      <c r="T71" s="12">
        <v>92056.0</v>
      </c>
      <c r="U71" s="16" t="s">
        <v>3103</v>
      </c>
      <c r="V71" s="16" t="s">
        <v>319</v>
      </c>
      <c r="W71" s="51">
        <v>702017.0</v>
      </c>
      <c r="X71" s="51">
        <v>733584.0</v>
      </c>
      <c r="Y71" s="16" t="s">
        <v>3104</v>
      </c>
      <c r="Z71" s="16" t="s">
        <v>3108</v>
      </c>
      <c r="AC71" s="16"/>
    </row>
    <row r="72">
      <c r="A72" s="12">
        <v>310.0</v>
      </c>
      <c r="B72" s="16" t="s">
        <v>69</v>
      </c>
      <c r="C72" s="16" t="s">
        <v>3110</v>
      </c>
      <c r="D72" s="18" t="b">
        <v>1</v>
      </c>
      <c r="E72" s="12">
        <v>39.0</v>
      </c>
      <c r="F72" s="12">
        <v>5.0</v>
      </c>
      <c r="G72" s="12">
        <v>34.0</v>
      </c>
      <c r="H72" s="20">
        <v>42326.0</v>
      </c>
      <c r="I72" s="16" t="s">
        <v>3111</v>
      </c>
      <c r="J72" s="16" t="s">
        <v>3112</v>
      </c>
      <c r="K72" s="16" t="s">
        <v>3113</v>
      </c>
      <c r="L72" s="18" t="e">
        <v>#N/A</v>
      </c>
      <c r="M72" s="18" t="e">
        <v>#N/A</v>
      </c>
      <c r="N72" s="18" t="e">
        <v>#N/A</v>
      </c>
      <c r="O72" s="18" t="e">
        <v>#N/A</v>
      </c>
      <c r="P72" s="18" t="e">
        <v>#N/A</v>
      </c>
      <c r="Q72" s="16" t="s">
        <v>3109</v>
      </c>
      <c r="R72" s="18" t="b">
        <v>1</v>
      </c>
      <c r="S72" s="18" t="b">
        <v>1</v>
      </c>
      <c r="T72" s="12">
        <v>91101.0</v>
      </c>
      <c r="U72" s="16" t="s">
        <v>2104</v>
      </c>
      <c r="V72" s="16" t="s">
        <v>319</v>
      </c>
      <c r="W72" s="22"/>
      <c r="X72" s="22"/>
      <c r="Y72" s="16" t="s">
        <v>598</v>
      </c>
      <c r="Z72" s="16" t="s">
        <v>3119</v>
      </c>
      <c r="AC72" s="16"/>
    </row>
    <row r="73">
      <c r="A73" s="12">
        <v>311.0</v>
      </c>
      <c r="B73" s="16" t="s">
        <v>69</v>
      </c>
      <c r="C73" s="16" t="s">
        <v>3110</v>
      </c>
      <c r="D73" s="18" t="b">
        <v>1</v>
      </c>
      <c r="E73" s="12">
        <v>196.0</v>
      </c>
      <c r="F73" s="12">
        <v>54.0</v>
      </c>
      <c r="G73" s="12">
        <v>142.0</v>
      </c>
      <c r="H73" s="20">
        <v>42326.03402777778</v>
      </c>
      <c r="I73" s="16" t="s">
        <v>3111</v>
      </c>
      <c r="J73" s="16" t="s">
        <v>3112</v>
      </c>
      <c r="K73" s="16" t="s">
        <v>3113</v>
      </c>
      <c r="L73" s="18" t="e">
        <v>#N/A</v>
      </c>
      <c r="M73" s="18" t="e">
        <v>#N/A</v>
      </c>
      <c r="N73" s="18" t="e">
        <v>#N/A</v>
      </c>
      <c r="O73" s="18" t="e">
        <v>#N/A</v>
      </c>
      <c r="P73" s="18" t="e">
        <v>#N/A</v>
      </c>
      <c r="Q73" s="16" t="s">
        <v>3122</v>
      </c>
      <c r="R73" s="18" t="b">
        <v>1</v>
      </c>
      <c r="S73" s="18" t="b">
        <v>1</v>
      </c>
      <c r="T73" s="12">
        <v>91101.0</v>
      </c>
      <c r="U73" s="16" t="s">
        <v>2104</v>
      </c>
      <c r="V73" s="16" t="s">
        <v>319</v>
      </c>
      <c r="W73" s="22"/>
      <c r="X73" s="22"/>
      <c r="Y73" s="16" t="s">
        <v>598</v>
      </c>
      <c r="Z73" s="16" t="s">
        <v>3137</v>
      </c>
      <c r="AC73" s="16"/>
    </row>
    <row r="74">
      <c r="A74" s="12">
        <v>312.0</v>
      </c>
      <c r="B74" s="16" t="s">
        <v>69</v>
      </c>
      <c r="C74" s="16" t="s">
        <v>3110</v>
      </c>
      <c r="D74" s="18" t="b">
        <v>1</v>
      </c>
      <c r="E74" s="12">
        <v>34.0</v>
      </c>
      <c r="F74" s="12">
        <v>4.0</v>
      </c>
      <c r="G74" s="12">
        <v>30.0</v>
      </c>
      <c r="H74" s="20">
        <v>42326.03680555556</v>
      </c>
      <c r="I74" s="16" t="s">
        <v>3111</v>
      </c>
      <c r="J74" s="16" t="s">
        <v>3112</v>
      </c>
      <c r="K74" s="16" t="s">
        <v>3113</v>
      </c>
      <c r="L74" s="18" t="e">
        <v>#N/A</v>
      </c>
      <c r="M74" s="18" t="e">
        <v>#N/A</v>
      </c>
      <c r="N74" s="18" t="e">
        <v>#N/A</v>
      </c>
      <c r="O74" s="18" t="e">
        <v>#N/A</v>
      </c>
      <c r="P74" s="18" t="e">
        <v>#N/A</v>
      </c>
      <c r="Q74" s="16" t="s">
        <v>3138</v>
      </c>
      <c r="R74" s="18" t="b">
        <v>1</v>
      </c>
      <c r="S74" s="18" t="b">
        <v>0</v>
      </c>
      <c r="T74" s="12">
        <v>91101.0</v>
      </c>
      <c r="U74" s="16" t="s">
        <v>2104</v>
      </c>
      <c r="V74" s="16" t="s">
        <v>319</v>
      </c>
      <c r="W74" s="22"/>
      <c r="X74" s="22"/>
      <c r="Y74" s="16" t="s">
        <v>598</v>
      </c>
      <c r="Z74" s="16" t="s">
        <v>3146</v>
      </c>
      <c r="AC74" s="16"/>
    </row>
    <row r="75">
      <c r="A75" s="12">
        <v>313.0</v>
      </c>
      <c r="B75" s="16" t="s">
        <v>69</v>
      </c>
      <c r="C75" s="16" t="s">
        <v>3110</v>
      </c>
      <c r="D75" s="18" t="b">
        <v>1</v>
      </c>
      <c r="E75" s="12">
        <v>5.0</v>
      </c>
      <c r="F75" s="12">
        <v>0.0</v>
      </c>
      <c r="G75" s="12">
        <v>5.0</v>
      </c>
      <c r="H75" s="20">
        <v>42326.04027777778</v>
      </c>
      <c r="I75" s="16" t="s">
        <v>3111</v>
      </c>
      <c r="J75" s="16" t="s">
        <v>3112</v>
      </c>
      <c r="K75" s="16" t="s">
        <v>3113</v>
      </c>
      <c r="L75" s="18" t="e">
        <v>#N/A</v>
      </c>
      <c r="M75" s="18" t="e">
        <v>#N/A</v>
      </c>
      <c r="N75" s="18" t="e">
        <v>#N/A</v>
      </c>
      <c r="O75" s="18" t="e">
        <v>#N/A</v>
      </c>
      <c r="P75" s="18" t="e">
        <v>#N/A</v>
      </c>
      <c r="Q75" s="16" t="s">
        <v>3149</v>
      </c>
      <c r="R75" s="18" t="b">
        <v>1</v>
      </c>
      <c r="S75" s="18" t="b">
        <v>1</v>
      </c>
      <c r="T75" s="12">
        <v>91101.0</v>
      </c>
      <c r="U75" s="16" t="s">
        <v>2104</v>
      </c>
      <c r="V75" s="16" t="s">
        <v>319</v>
      </c>
      <c r="W75" s="22"/>
      <c r="X75" s="22"/>
      <c r="Y75" s="16" t="s">
        <v>598</v>
      </c>
      <c r="Z75" s="16" t="s">
        <v>3158</v>
      </c>
      <c r="AC75" s="16"/>
    </row>
    <row r="76">
      <c r="A76" s="12">
        <v>314.0</v>
      </c>
      <c r="B76" s="16" t="s">
        <v>69</v>
      </c>
      <c r="C76" s="16" t="s">
        <v>3110</v>
      </c>
      <c r="D76" s="18" t="b">
        <v>1</v>
      </c>
      <c r="E76" s="12">
        <v>170.0</v>
      </c>
      <c r="F76" s="12">
        <v>32.0</v>
      </c>
      <c r="G76" s="12">
        <v>138.0</v>
      </c>
      <c r="H76" s="20">
        <v>42326.654861111114</v>
      </c>
      <c r="I76" s="16" t="s">
        <v>3111</v>
      </c>
      <c r="J76" s="16" t="s">
        <v>3112</v>
      </c>
      <c r="K76" s="16" t="s">
        <v>3113</v>
      </c>
      <c r="L76" s="18" t="e">
        <v>#N/A</v>
      </c>
      <c r="M76" s="18" t="e">
        <v>#N/A</v>
      </c>
      <c r="N76" s="18" t="e">
        <v>#N/A</v>
      </c>
      <c r="O76" s="18" t="e">
        <v>#N/A</v>
      </c>
      <c r="P76" s="18" t="e">
        <v>#N/A</v>
      </c>
      <c r="Q76" s="16" t="s">
        <v>3159</v>
      </c>
      <c r="R76" s="18" t="b">
        <v>1</v>
      </c>
      <c r="S76" s="18" t="b">
        <v>1</v>
      </c>
      <c r="T76" s="12">
        <v>91101.0</v>
      </c>
      <c r="U76" s="16" t="s">
        <v>2104</v>
      </c>
      <c r="V76" s="16" t="s">
        <v>319</v>
      </c>
      <c r="W76" s="22"/>
      <c r="X76" s="22"/>
      <c r="Y76" s="16" t="s">
        <v>598</v>
      </c>
      <c r="Z76" s="16" t="s">
        <v>3166</v>
      </c>
      <c r="AC76" s="16"/>
    </row>
    <row r="77">
      <c r="A77" s="12">
        <v>315.0</v>
      </c>
      <c r="B77" s="16" t="s">
        <v>69</v>
      </c>
      <c r="C77" s="16" t="s">
        <v>3110</v>
      </c>
      <c r="D77" s="18" t="b">
        <v>1</v>
      </c>
      <c r="E77" s="12">
        <v>56.0</v>
      </c>
      <c r="F77" s="12">
        <v>8.0</v>
      </c>
      <c r="G77" s="12">
        <v>48.0</v>
      </c>
      <c r="H77" s="20">
        <v>42326.88333333333</v>
      </c>
      <c r="I77" s="16" t="s">
        <v>3170</v>
      </c>
      <c r="J77" s="16" t="s">
        <v>3112</v>
      </c>
      <c r="K77" s="16" t="s">
        <v>3171</v>
      </c>
      <c r="L77" s="18" t="e">
        <v>#N/A</v>
      </c>
      <c r="M77" s="18" t="e">
        <v>#N/A</v>
      </c>
      <c r="N77" s="18" t="e">
        <v>#N/A</v>
      </c>
      <c r="O77" s="18" t="e">
        <v>#N/A</v>
      </c>
      <c r="P77" s="18" t="e">
        <v>#N/A</v>
      </c>
      <c r="Q77" s="16" t="s">
        <v>3149</v>
      </c>
      <c r="R77" s="18" t="b">
        <v>1</v>
      </c>
      <c r="S77" s="18" t="b">
        <v>0</v>
      </c>
      <c r="T77" s="12">
        <v>91101.0</v>
      </c>
      <c r="U77" s="16" t="s">
        <v>2104</v>
      </c>
      <c r="V77" s="16" t="s">
        <v>319</v>
      </c>
      <c r="W77" s="22"/>
      <c r="X77" s="22"/>
      <c r="Y77" s="16" t="s">
        <v>598</v>
      </c>
      <c r="Z77" s="16" t="s">
        <v>3176</v>
      </c>
      <c r="AC77" s="16"/>
    </row>
    <row r="78">
      <c r="A78" s="12">
        <v>316.0</v>
      </c>
      <c r="B78" s="16" t="s">
        <v>69</v>
      </c>
      <c r="C78" s="16" t="s">
        <v>3110</v>
      </c>
      <c r="D78" s="18" t="b">
        <v>1</v>
      </c>
      <c r="E78" s="12">
        <v>190.0</v>
      </c>
      <c r="F78" s="12">
        <v>62.0</v>
      </c>
      <c r="G78" s="12">
        <v>128.0</v>
      </c>
      <c r="H78" s="20">
        <v>42330.7875</v>
      </c>
      <c r="I78" s="16" t="s">
        <v>3111</v>
      </c>
      <c r="J78" s="16" t="s">
        <v>3112</v>
      </c>
      <c r="K78" s="16" t="s">
        <v>3113</v>
      </c>
      <c r="L78" s="18" t="e">
        <v>#N/A</v>
      </c>
      <c r="M78" s="18" t="e">
        <v>#N/A</v>
      </c>
      <c r="N78" s="18" t="e">
        <v>#N/A</v>
      </c>
      <c r="O78" s="18" t="e">
        <v>#N/A</v>
      </c>
      <c r="P78" s="18" t="e">
        <v>#N/A</v>
      </c>
      <c r="Q78" s="16" t="s">
        <v>3180</v>
      </c>
      <c r="R78" s="18" t="b">
        <v>1</v>
      </c>
      <c r="S78" s="18" t="b">
        <v>1</v>
      </c>
      <c r="T78" s="12">
        <v>91101.0</v>
      </c>
      <c r="U78" s="16" t="s">
        <v>2104</v>
      </c>
      <c r="V78" s="16" t="s">
        <v>319</v>
      </c>
      <c r="W78" s="22"/>
      <c r="X78" s="22"/>
      <c r="Y78" s="16" t="s">
        <v>598</v>
      </c>
      <c r="Z78" s="16" t="s">
        <v>3192</v>
      </c>
      <c r="AC78" s="16"/>
    </row>
    <row r="79">
      <c r="A79" s="12">
        <v>317.0</v>
      </c>
      <c r="B79" s="16" t="s">
        <v>69</v>
      </c>
      <c r="C79" s="16" t="s">
        <v>3196</v>
      </c>
      <c r="D79" s="18" t="b">
        <v>1</v>
      </c>
      <c r="E79" s="12">
        <v>26.0</v>
      </c>
      <c r="F79" s="12">
        <v>3.0</v>
      </c>
      <c r="G79" s="12">
        <v>23.0</v>
      </c>
      <c r="H79" s="20">
        <v>42310.97708333333</v>
      </c>
      <c r="I79" s="16" t="s">
        <v>3198</v>
      </c>
      <c r="J79" s="16" t="s">
        <v>3199</v>
      </c>
      <c r="K79" s="16" t="s">
        <v>3200</v>
      </c>
      <c r="L79" s="18" t="e">
        <v>#N/A</v>
      </c>
      <c r="M79" s="18" t="e">
        <v>#N/A</v>
      </c>
      <c r="N79" s="18" t="e">
        <v>#N/A</v>
      </c>
      <c r="O79" s="18" t="e">
        <v>#N/A</v>
      </c>
      <c r="P79" s="18" t="e">
        <v>#N/A</v>
      </c>
      <c r="Q79" s="16" t="s">
        <v>3194</v>
      </c>
      <c r="R79" s="18" t="b">
        <v>1</v>
      </c>
      <c r="S79" s="18" t="b">
        <v>1</v>
      </c>
      <c r="T79" s="12">
        <v>92614.0</v>
      </c>
      <c r="U79" s="16" t="s">
        <v>953</v>
      </c>
      <c r="V79" s="16" t="s">
        <v>319</v>
      </c>
      <c r="W79" s="51">
        <v>421448.0</v>
      </c>
      <c r="X79" s="51">
        <v>499225.0</v>
      </c>
      <c r="Y79" s="16" t="s">
        <v>1856</v>
      </c>
      <c r="Z79" s="16" t="s">
        <v>3207</v>
      </c>
      <c r="AC79" s="16"/>
    </row>
    <row r="80">
      <c r="A80" s="12">
        <v>333.0</v>
      </c>
      <c r="B80" s="16" t="s">
        <v>69</v>
      </c>
      <c r="C80" s="16" t="s">
        <v>3210</v>
      </c>
      <c r="D80" s="18" t="b">
        <v>1</v>
      </c>
      <c r="E80" s="12">
        <v>1.0</v>
      </c>
      <c r="F80" s="12">
        <v>0.0</v>
      </c>
      <c r="G80" s="12">
        <v>1.0</v>
      </c>
      <c r="H80" s="20">
        <v>42321.76666666667</v>
      </c>
      <c r="I80" s="16" t="s">
        <v>3212</v>
      </c>
      <c r="J80" s="16" t="s">
        <v>3214</v>
      </c>
      <c r="K80" s="16" t="s">
        <v>3215</v>
      </c>
      <c r="L80" s="18" t="e">
        <v>#N/A</v>
      </c>
      <c r="M80" s="18" t="e">
        <v>#N/A</v>
      </c>
      <c r="N80" s="18" t="e">
        <v>#N/A</v>
      </c>
      <c r="O80" s="18" t="e">
        <v>#N/A</v>
      </c>
      <c r="P80" s="18" t="e">
        <v>#N/A</v>
      </c>
      <c r="Q80" s="16" t="s">
        <v>3209</v>
      </c>
      <c r="R80" s="18" t="b">
        <v>1</v>
      </c>
      <c r="S80" s="18" t="b">
        <v>0</v>
      </c>
      <c r="T80" s="12">
        <v>91802.0</v>
      </c>
      <c r="U80" s="16" t="s">
        <v>3216</v>
      </c>
      <c r="V80" s="16" t="s">
        <v>319</v>
      </c>
      <c r="W80" s="22"/>
      <c r="X80" s="22"/>
      <c r="Y80" s="16" t="s">
        <v>647</v>
      </c>
      <c r="Z80" s="16" t="s">
        <v>3219</v>
      </c>
      <c r="AC80" s="16"/>
    </row>
    <row r="81">
      <c r="A81" s="12">
        <v>335.0</v>
      </c>
      <c r="B81" s="16" t="s">
        <v>69</v>
      </c>
      <c r="C81" s="16" t="s">
        <v>3222</v>
      </c>
      <c r="D81" s="18" t="b">
        <v>1</v>
      </c>
      <c r="E81" s="12">
        <v>53.0</v>
      </c>
      <c r="F81" s="12">
        <v>16.0</v>
      </c>
      <c r="G81" s="12">
        <v>37.0</v>
      </c>
      <c r="H81" s="20">
        <v>42331.70208333333</v>
      </c>
      <c r="I81" s="16" t="s">
        <v>3225</v>
      </c>
      <c r="J81" s="16" t="s">
        <v>3227</v>
      </c>
      <c r="K81" s="16" t="s">
        <v>3228</v>
      </c>
      <c r="L81" s="18" t="e">
        <v>#N/A</v>
      </c>
      <c r="M81" s="18" t="e">
        <v>#N/A</v>
      </c>
      <c r="N81" s="18" t="e">
        <v>#N/A</v>
      </c>
      <c r="O81" s="18" t="e">
        <v>#N/A</v>
      </c>
      <c r="P81" s="18" t="e">
        <v>#N/A</v>
      </c>
      <c r="Q81" s="16" t="s">
        <v>3221</v>
      </c>
      <c r="R81" s="18" t="b">
        <v>1</v>
      </c>
      <c r="S81" s="18" t="b">
        <v>1</v>
      </c>
      <c r="T81" s="12">
        <v>91711.0</v>
      </c>
      <c r="U81" s="16" t="s">
        <v>3233</v>
      </c>
      <c r="V81" s="16" t="s">
        <v>319</v>
      </c>
      <c r="W81" s="51">
        <v>688670.0</v>
      </c>
      <c r="X81" s="51">
        <v>671262.0</v>
      </c>
      <c r="Y81" s="16" t="s">
        <v>3234</v>
      </c>
      <c r="Z81" s="16" t="s">
        <v>3241</v>
      </c>
      <c r="AC81" s="16"/>
    </row>
    <row r="82">
      <c r="A82" s="12">
        <v>338.0</v>
      </c>
      <c r="B82" s="16" t="s">
        <v>69</v>
      </c>
      <c r="C82" s="16" t="s">
        <v>3245</v>
      </c>
      <c r="D82" s="18" t="b">
        <v>1</v>
      </c>
      <c r="E82" s="12">
        <v>4.0</v>
      </c>
      <c r="F82" s="12">
        <v>0.0</v>
      </c>
      <c r="G82" s="12">
        <v>4.0</v>
      </c>
      <c r="H82" s="20">
        <v>42311.700694444444</v>
      </c>
      <c r="I82" s="16" t="s">
        <v>3246</v>
      </c>
      <c r="J82" s="16" t="s">
        <v>3248</v>
      </c>
      <c r="K82" s="16" t="s">
        <v>3249</v>
      </c>
      <c r="L82" s="18" t="e">
        <v>#N/A</v>
      </c>
      <c r="M82" s="18" t="e">
        <v>#N/A</v>
      </c>
      <c r="N82" s="18" t="e">
        <v>#N/A</v>
      </c>
      <c r="O82" s="18" t="e">
        <v>#N/A</v>
      </c>
      <c r="P82" s="18" t="e">
        <v>#N/A</v>
      </c>
      <c r="Q82" s="16" t="s">
        <v>3244</v>
      </c>
      <c r="R82" s="18" t="b">
        <v>1</v>
      </c>
      <c r="S82" s="18" t="b">
        <v>0</v>
      </c>
      <c r="T82" s="12">
        <v>94104.0</v>
      </c>
      <c r="U82" s="16" t="s">
        <v>3077</v>
      </c>
      <c r="V82" s="16" t="s">
        <v>319</v>
      </c>
      <c r="W82" s="51">
        <v>7997815.0</v>
      </c>
      <c r="X82" s="51">
        <v>4590214.0</v>
      </c>
      <c r="Y82" s="16" t="s">
        <v>3252</v>
      </c>
      <c r="Z82" s="16" t="s">
        <v>3253</v>
      </c>
      <c r="AC82" s="16"/>
    </row>
    <row r="83">
      <c r="A83" s="12">
        <v>340.0</v>
      </c>
      <c r="B83" s="16" t="s">
        <v>69</v>
      </c>
      <c r="C83" s="16" t="s">
        <v>3255</v>
      </c>
      <c r="D83" s="18" t="b">
        <v>1</v>
      </c>
      <c r="E83" s="12">
        <v>2.0</v>
      </c>
      <c r="F83" s="12">
        <v>0.0</v>
      </c>
      <c r="G83" s="12">
        <v>2.0</v>
      </c>
      <c r="H83" s="20">
        <v>42321.40069444444</v>
      </c>
      <c r="I83" s="16" t="s">
        <v>3256</v>
      </c>
      <c r="J83" s="16" t="s">
        <v>3257</v>
      </c>
      <c r="K83" s="16" t="s">
        <v>3258</v>
      </c>
      <c r="L83" s="18" t="e">
        <v>#N/A</v>
      </c>
      <c r="M83" s="18" t="e">
        <v>#N/A</v>
      </c>
      <c r="N83" s="18" t="e">
        <v>#N/A</v>
      </c>
      <c r="O83" s="18" t="e">
        <v>#N/A</v>
      </c>
      <c r="P83" s="18" t="e">
        <v>#N/A</v>
      </c>
      <c r="Q83" s="16" t="s">
        <v>3254</v>
      </c>
      <c r="R83" s="18" t="b">
        <v>1</v>
      </c>
      <c r="S83" s="18" t="b">
        <v>0</v>
      </c>
      <c r="T83" s="16" t="s">
        <v>3259</v>
      </c>
      <c r="U83" s="16" t="s">
        <v>3260</v>
      </c>
      <c r="V83" s="16" t="s">
        <v>319</v>
      </c>
      <c r="W83" s="51">
        <v>3310582.0</v>
      </c>
      <c r="X83" s="51">
        <v>3281276.0</v>
      </c>
      <c r="Y83" s="16" t="s">
        <v>3261</v>
      </c>
      <c r="Z83" s="16" t="s">
        <v>3265</v>
      </c>
      <c r="AC83" s="16"/>
    </row>
    <row r="84">
      <c r="A84" s="12">
        <v>341.0</v>
      </c>
      <c r="B84" s="16" t="s">
        <v>69</v>
      </c>
      <c r="C84" s="16" t="s">
        <v>3267</v>
      </c>
      <c r="D84" s="18" t="b">
        <v>1</v>
      </c>
      <c r="E84" s="12">
        <v>40.0</v>
      </c>
      <c r="F84" s="12">
        <v>2.0</v>
      </c>
      <c r="G84" s="12">
        <v>38.0</v>
      </c>
      <c r="H84" s="20">
        <v>42329.30486111111</v>
      </c>
      <c r="I84" s="16" t="s">
        <v>3268</v>
      </c>
      <c r="J84" s="16" t="s">
        <v>3269</v>
      </c>
      <c r="K84" s="16" t="s">
        <v>3270</v>
      </c>
      <c r="L84" s="18" t="e">
        <v>#N/A</v>
      </c>
      <c r="M84" s="18" t="e">
        <v>#N/A</v>
      </c>
      <c r="N84" s="18" t="e">
        <v>#N/A</v>
      </c>
      <c r="O84" s="18" t="e">
        <v>#N/A</v>
      </c>
      <c r="P84" s="18" t="e">
        <v>#N/A</v>
      </c>
      <c r="Q84" s="16" t="s">
        <v>3266</v>
      </c>
      <c r="R84" s="18" t="b">
        <v>1</v>
      </c>
      <c r="S84" s="18" t="b">
        <v>1</v>
      </c>
      <c r="T84" s="12">
        <v>94706.0</v>
      </c>
      <c r="U84" s="16" t="s">
        <v>3271</v>
      </c>
      <c r="V84" s="16" t="s">
        <v>319</v>
      </c>
      <c r="W84" s="22"/>
      <c r="X84" s="22"/>
      <c r="Y84" s="16" t="s">
        <v>3272</v>
      </c>
      <c r="Z84" s="16" t="s">
        <v>3276</v>
      </c>
      <c r="AC84" s="16"/>
    </row>
    <row r="85">
      <c r="A85" s="12">
        <v>342.0</v>
      </c>
      <c r="B85" s="16" t="s">
        <v>69</v>
      </c>
      <c r="C85" s="16" t="s">
        <v>3267</v>
      </c>
      <c r="D85" s="18" t="b">
        <v>1</v>
      </c>
      <c r="E85" s="12">
        <v>29.0</v>
      </c>
      <c r="F85" s="12">
        <v>10.0</v>
      </c>
      <c r="G85" s="12">
        <v>19.0</v>
      </c>
      <c r="H85" s="20">
        <v>42331.91736111111</v>
      </c>
      <c r="I85" s="16" t="s">
        <v>3282</v>
      </c>
      <c r="J85" s="16" t="s">
        <v>3269</v>
      </c>
      <c r="K85" s="16" t="s">
        <v>3283</v>
      </c>
      <c r="L85" s="18" t="e">
        <v>#N/A</v>
      </c>
      <c r="M85" s="18" t="e">
        <v>#N/A</v>
      </c>
      <c r="N85" s="18" t="e">
        <v>#N/A</v>
      </c>
      <c r="O85" s="18" t="e">
        <v>#N/A</v>
      </c>
      <c r="P85" s="18" t="e">
        <v>#N/A</v>
      </c>
      <c r="Q85" s="16" t="s">
        <v>3278</v>
      </c>
      <c r="R85" s="18" t="b">
        <v>1</v>
      </c>
      <c r="S85" s="18" t="b">
        <v>1</v>
      </c>
      <c r="T85" s="12">
        <v>94706.0</v>
      </c>
      <c r="U85" s="16" t="s">
        <v>3271</v>
      </c>
      <c r="V85" s="16" t="s">
        <v>319</v>
      </c>
      <c r="W85" s="22"/>
      <c r="X85" s="22"/>
      <c r="Y85" s="16" t="s">
        <v>3272</v>
      </c>
      <c r="Z85" s="16" t="s">
        <v>3289</v>
      </c>
      <c r="AC85" s="16"/>
    </row>
    <row r="86">
      <c r="A86" s="12">
        <v>343.0</v>
      </c>
      <c r="B86" s="16" t="s">
        <v>69</v>
      </c>
      <c r="C86" s="16" t="s">
        <v>3267</v>
      </c>
      <c r="D86" s="18" t="b">
        <v>1</v>
      </c>
      <c r="E86" s="12">
        <v>3.0</v>
      </c>
      <c r="F86" s="12">
        <v>1.0</v>
      </c>
      <c r="G86" s="12">
        <v>2.0</v>
      </c>
      <c r="H86" s="20">
        <v>42333.325</v>
      </c>
      <c r="I86" s="16" t="s">
        <v>3291</v>
      </c>
      <c r="J86" s="16" t="s">
        <v>3269</v>
      </c>
      <c r="K86" s="16" t="s">
        <v>3292</v>
      </c>
      <c r="L86" s="18" t="e">
        <v>#N/A</v>
      </c>
      <c r="M86" s="18" t="e">
        <v>#N/A</v>
      </c>
      <c r="N86" s="18" t="e">
        <v>#N/A</v>
      </c>
      <c r="O86" s="18" t="e">
        <v>#N/A</v>
      </c>
      <c r="P86" s="18" t="e">
        <v>#N/A</v>
      </c>
      <c r="Q86" s="16" t="s">
        <v>3290</v>
      </c>
      <c r="R86" s="18" t="b">
        <v>1</v>
      </c>
      <c r="S86" s="18" t="b">
        <v>0</v>
      </c>
      <c r="T86" s="12">
        <v>94706.0</v>
      </c>
      <c r="U86" s="16" t="s">
        <v>3271</v>
      </c>
      <c r="V86" s="16" t="s">
        <v>319</v>
      </c>
      <c r="W86" s="22"/>
      <c r="X86" s="22"/>
      <c r="Y86" s="16" t="s">
        <v>3272</v>
      </c>
      <c r="Z86" s="16" t="s">
        <v>3294</v>
      </c>
      <c r="AC86" s="16"/>
    </row>
    <row r="87">
      <c r="A87" s="12">
        <v>347.0</v>
      </c>
      <c r="B87" s="16" t="s">
        <v>69</v>
      </c>
      <c r="C87" s="16" t="s">
        <v>3297</v>
      </c>
      <c r="D87" s="18" t="b">
        <v>1</v>
      </c>
      <c r="E87" s="12">
        <v>7.0</v>
      </c>
      <c r="F87" s="12">
        <v>2.0</v>
      </c>
      <c r="G87" s="12">
        <v>5.0</v>
      </c>
      <c r="H87" s="20">
        <v>42327.17916666667</v>
      </c>
      <c r="I87" s="16" t="s">
        <v>3299</v>
      </c>
      <c r="J87" s="16" t="s">
        <v>3300</v>
      </c>
      <c r="K87" s="16" t="s">
        <v>3301</v>
      </c>
      <c r="L87" s="18" t="e">
        <v>#N/A</v>
      </c>
      <c r="M87" s="18" t="e">
        <v>#N/A</v>
      </c>
      <c r="N87" s="18" t="e">
        <v>#N/A</v>
      </c>
      <c r="O87" s="18" t="e">
        <v>#N/A</v>
      </c>
      <c r="P87" s="18" t="e">
        <v>#N/A</v>
      </c>
      <c r="Q87" s="16" t="s">
        <v>3296</v>
      </c>
      <c r="R87" s="18" t="b">
        <v>1</v>
      </c>
      <c r="S87" s="18" t="b">
        <v>1</v>
      </c>
      <c r="T87" s="12">
        <v>94104.0</v>
      </c>
      <c r="U87" s="16" t="s">
        <v>3077</v>
      </c>
      <c r="V87" s="16" t="s">
        <v>319</v>
      </c>
      <c r="W87" s="51">
        <v>4.2818802E7</v>
      </c>
      <c r="X87" s="51">
        <v>4.0743452E7</v>
      </c>
      <c r="Y87" s="16" t="s">
        <v>3303</v>
      </c>
      <c r="Z87" s="16" t="s">
        <v>3308</v>
      </c>
      <c r="AC87" s="16"/>
    </row>
    <row r="88">
      <c r="A88" s="12">
        <v>364.0</v>
      </c>
      <c r="B88" s="16" t="s">
        <v>69</v>
      </c>
      <c r="C88" s="16" t="s">
        <v>3310</v>
      </c>
      <c r="D88" s="18" t="b">
        <v>1</v>
      </c>
      <c r="E88" s="12">
        <v>3.0</v>
      </c>
      <c r="F88" s="12">
        <v>0.0</v>
      </c>
      <c r="G88" s="12">
        <v>3.0</v>
      </c>
      <c r="H88" s="20">
        <v>42319.57916666667</v>
      </c>
      <c r="I88" s="16" t="s">
        <v>3312</v>
      </c>
      <c r="J88" s="16" t="s">
        <v>3313</v>
      </c>
      <c r="K88" s="16" t="s">
        <v>3315</v>
      </c>
      <c r="L88" s="18" t="e">
        <v>#N/A</v>
      </c>
      <c r="M88" s="18" t="e">
        <v>#N/A</v>
      </c>
      <c r="N88" s="18" t="e">
        <v>#N/A</v>
      </c>
      <c r="O88" s="18" t="e">
        <v>#N/A</v>
      </c>
      <c r="P88" s="18" t="e">
        <v>#N/A</v>
      </c>
      <c r="Q88" s="16" t="s">
        <v>3309</v>
      </c>
      <c r="R88" s="18" t="b">
        <v>1</v>
      </c>
      <c r="S88" s="18" t="b">
        <v>1</v>
      </c>
      <c r="T88" s="12">
        <v>92626.0</v>
      </c>
      <c r="U88" s="16" t="s">
        <v>3316</v>
      </c>
      <c r="V88" s="16" t="s">
        <v>319</v>
      </c>
      <c r="W88" s="51">
        <v>5.4303209E7</v>
      </c>
      <c r="X88" s="51">
        <v>5.4153562E7</v>
      </c>
      <c r="Y88" s="16" t="s">
        <v>3318</v>
      </c>
      <c r="Z88" s="16" t="s">
        <v>3323</v>
      </c>
      <c r="AC88" s="16"/>
    </row>
    <row r="89">
      <c r="A89" s="12">
        <v>382.0</v>
      </c>
      <c r="B89" s="16" t="s">
        <v>69</v>
      </c>
      <c r="C89" s="16" t="s">
        <v>3327</v>
      </c>
      <c r="D89" s="18" t="b">
        <v>1</v>
      </c>
      <c r="E89" s="12">
        <v>82.0</v>
      </c>
      <c r="F89" s="12">
        <v>30.0</v>
      </c>
      <c r="G89" s="12">
        <v>52.0</v>
      </c>
      <c r="H89" s="20">
        <v>42319.68541666667</v>
      </c>
      <c r="I89" s="16" t="s">
        <v>3329</v>
      </c>
      <c r="J89" s="16" t="s">
        <v>3331</v>
      </c>
      <c r="K89" s="16" t="s">
        <v>3332</v>
      </c>
      <c r="L89" s="18" t="e">
        <v>#N/A</v>
      </c>
      <c r="M89" s="18" t="e">
        <v>#N/A</v>
      </c>
      <c r="N89" s="18" t="e">
        <v>#N/A</v>
      </c>
      <c r="O89" s="18" t="e">
        <v>#N/A</v>
      </c>
      <c r="P89" s="18" t="e">
        <v>#N/A</v>
      </c>
      <c r="Q89" s="16" t="s">
        <v>3326</v>
      </c>
      <c r="R89" s="18" t="b">
        <v>1</v>
      </c>
      <c r="S89" s="18" t="b">
        <v>1</v>
      </c>
      <c r="T89" s="12">
        <v>90057.0</v>
      </c>
      <c r="U89" s="16" t="s">
        <v>751</v>
      </c>
      <c r="V89" s="16" t="s">
        <v>319</v>
      </c>
      <c r="W89" s="51">
        <v>2151958.0</v>
      </c>
      <c r="X89" s="51">
        <v>4636766.0</v>
      </c>
      <c r="Y89" s="16" t="s">
        <v>3334</v>
      </c>
      <c r="Z89" s="16" t="s">
        <v>3336</v>
      </c>
      <c r="AC89" s="16"/>
    </row>
    <row r="90">
      <c r="A90" s="12">
        <v>397.0</v>
      </c>
      <c r="B90" s="16" t="s">
        <v>69</v>
      </c>
      <c r="C90" s="16" t="s">
        <v>3338</v>
      </c>
      <c r="D90" s="18" t="b">
        <v>1</v>
      </c>
      <c r="E90" s="12">
        <v>11.0</v>
      </c>
      <c r="F90" s="12">
        <v>1.0</v>
      </c>
      <c r="G90" s="12">
        <v>10.0</v>
      </c>
      <c r="H90" s="20">
        <v>42329.29513888889</v>
      </c>
      <c r="I90" s="16" t="s">
        <v>3339</v>
      </c>
      <c r="J90" s="16" t="s">
        <v>3340</v>
      </c>
      <c r="K90" s="16" t="s">
        <v>3341</v>
      </c>
      <c r="L90" s="18" t="e">
        <v>#N/A</v>
      </c>
      <c r="M90" s="18" t="e">
        <v>#N/A</v>
      </c>
      <c r="N90" s="18" t="e">
        <v>#N/A</v>
      </c>
      <c r="O90" s="18" t="e">
        <v>#N/A</v>
      </c>
      <c r="P90" s="18" t="e">
        <v>#N/A</v>
      </c>
      <c r="Q90" s="16" t="s">
        <v>3337</v>
      </c>
      <c r="R90" s="18" t="b">
        <v>1</v>
      </c>
      <c r="S90" s="18" t="b">
        <v>1</v>
      </c>
      <c r="T90" s="12">
        <v>95126.0</v>
      </c>
      <c r="U90" s="16" t="s">
        <v>3342</v>
      </c>
      <c r="V90" s="16" t="s">
        <v>319</v>
      </c>
      <c r="W90" s="22"/>
      <c r="X90" s="22"/>
      <c r="Y90" s="16" t="s">
        <v>598</v>
      </c>
      <c r="Z90" s="16" t="s">
        <v>3343</v>
      </c>
      <c r="AC90" s="16"/>
    </row>
    <row r="91">
      <c r="A91" s="12">
        <v>409.0</v>
      </c>
      <c r="B91" s="16" t="s">
        <v>69</v>
      </c>
      <c r="C91" s="16" t="s">
        <v>3346</v>
      </c>
      <c r="D91" s="18" t="b">
        <v>1</v>
      </c>
      <c r="E91" s="12">
        <v>53.0</v>
      </c>
      <c r="F91" s="12">
        <v>6.0</v>
      </c>
      <c r="G91" s="12">
        <v>47.0</v>
      </c>
      <c r="H91" s="20">
        <v>42312.595138888886</v>
      </c>
      <c r="I91" s="16" t="s">
        <v>3347</v>
      </c>
      <c r="J91" s="16" t="s">
        <v>3348</v>
      </c>
      <c r="K91" s="16" t="s">
        <v>3350</v>
      </c>
      <c r="L91" s="18" t="e">
        <v>#N/A</v>
      </c>
      <c r="M91" s="18" t="e">
        <v>#N/A</v>
      </c>
      <c r="N91" s="18" t="e">
        <v>#N/A</v>
      </c>
      <c r="O91" s="18" t="e">
        <v>#N/A</v>
      </c>
      <c r="P91" s="18" t="e">
        <v>#N/A</v>
      </c>
      <c r="Q91" s="16" t="s">
        <v>3345</v>
      </c>
      <c r="R91" s="18" t="b">
        <v>1</v>
      </c>
      <c r="S91" s="18" t="b">
        <v>1</v>
      </c>
      <c r="T91" s="12">
        <v>94065.0</v>
      </c>
      <c r="U91" s="16" t="s">
        <v>2523</v>
      </c>
      <c r="V91" s="16" t="s">
        <v>319</v>
      </c>
      <c r="W91" s="22"/>
      <c r="X91" s="22"/>
      <c r="Y91" s="16" t="s">
        <v>3352</v>
      </c>
      <c r="Z91" s="16" t="s">
        <v>3356</v>
      </c>
      <c r="AC91" s="16"/>
    </row>
    <row r="92">
      <c r="A92" s="12">
        <v>425.0</v>
      </c>
      <c r="B92" s="16" t="s">
        <v>69</v>
      </c>
      <c r="C92" s="16" t="s">
        <v>3361</v>
      </c>
      <c r="D92" s="18" t="b">
        <v>1</v>
      </c>
      <c r="E92" s="12">
        <v>0.0</v>
      </c>
      <c r="F92" s="12">
        <v>0.0</v>
      </c>
      <c r="G92" s="12">
        <v>0.0</v>
      </c>
      <c r="H92" s="20">
        <v>42321.379166666666</v>
      </c>
      <c r="I92" s="16" t="s">
        <v>3363</v>
      </c>
      <c r="J92" s="16" t="s">
        <v>3364</v>
      </c>
      <c r="K92" s="16" t="s">
        <v>3365</v>
      </c>
      <c r="L92" s="18" t="e">
        <v>#N/A</v>
      </c>
      <c r="M92" s="18" t="e">
        <v>#N/A</v>
      </c>
      <c r="N92" s="18" t="e">
        <v>#N/A</v>
      </c>
      <c r="O92" s="18" t="e">
        <v>#N/A</v>
      </c>
      <c r="P92" s="18" t="e">
        <v>#N/A</v>
      </c>
      <c r="Q92" s="16" t="s">
        <v>3360</v>
      </c>
      <c r="R92" s="18" t="b">
        <v>1</v>
      </c>
      <c r="S92" s="18" t="b">
        <v>0</v>
      </c>
      <c r="T92" s="12">
        <v>90802.0</v>
      </c>
      <c r="U92" s="16" t="s">
        <v>3367</v>
      </c>
      <c r="V92" s="16" t="s">
        <v>319</v>
      </c>
      <c r="W92" s="22"/>
      <c r="X92" s="22"/>
      <c r="Y92" s="16" t="s">
        <v>3368</v>
      </c>
      <c r="Z92" s="16" t="s">
        <v>3371</v>
      </c>
      <c r="AC92" s="16"/>
    </row>
    <row r="93">
      <c r="A93" s="12">
        <v>436.0</v>
      </c>
      <c r="B93" s="16" t="s">
        <v>69</v>
      </c>
      <c r="C93" s="16" t="s">
        <v>3373</v>
      </c>
      <c r="D93" s="18" t="b">
        <v>1</v>
      </c>
      <c r="E93" s="12">
        <v>36.0</v>
      </c>
      <c r="F93" s="12">
        <v>19.0</v>
      </c>
      <c r="G93" s="12">
        <v>17.0</v>
      </c>
      <c r="H93" s="20">
        <v>42327.436111111114</v>
      </c>
      <c r="I93" s="16" t="s">
        <v>3374</v>
      </c>
      <c r="J93" s="16" t="s">
        <v>3375</v>
      </c>
      <c r="K93" s="16" t="s">
        <v>3376</v>
      </c>
      <c r="L93" s="18" t="e">
        <v>#N/A</v>
      </c>
      <c r="M93" s="18" t="e">
        <v>#N/A</v>
      </c>
      <c r="N93" s="18" t="e">
        <v>#N/A</v>
      </c>
      <c r="O93" s="18" t="e">
        <v>#N/A</v>
      </c>
      <c r="P93" s="18" t="e">
        <v>#N/A</v>
      </c>
      <c r="Q93" s="16" t="s">
        <v>3372</v>
      </c>
      <c r="R93" s="18" t="b">
        <v>1</v>
      </c>
      <c r="S93" s="18" t="b">
        <v>0</v>
      </c>
      <c r="T93" s="12">
        <v>90731.0</v>
      </c>
      <c r="U93" s="16" t="s">
        <v>3377</v>
      </c>
      <c r="V93" s="16" t="s">
        <v>319</v>
      </c>
      <c r="W93" s="51">
        <v>2655745.0</v>
      </c>
      <c r="X93" s="51">
        <v>2778830.0</v>
      </c>
      <c r="Y93" s="16" t="s">
        <v>3378</v>
      </c>
      <c r="Z93" s="16" t="s">
        <v>3382</v>
      </c>
      <c r="AC93" s="16"/>
    </row>
    <row r="94">
      <c r="A94" s="12">
        <v>451.0</v>
      </c>
      <c r="B94" s="16" t="s">
        <v>69</v>
      </c>
      <c r="C94" s="16" t="s">
        <v>3384</v>
      </c>
      <c r="D94" s="18" t="b">
        <v>1</v>
      </c>
      <c r="E94" s="12">
        <v>2.0</v>
      </c>
      <c r="F94" s="12">
        <v>0.0</v>
      </c>
      <c r="G94" s="12">
        <v>2.0</v>
      </c>
      <c r="H94" s="20">
        <v>42331.50277777778</v>
      </c>
      <c r="I94" s="16" t="s">
        <v>3385</v>
      </c>
      <c r="J94" s="16" t="s">
        <v>3386</v>
      </c>
      <c r="K94" s="16" t="s">
        <v>3387</v>
      </c>
      <c r="L94" s="18" t="e">
        <v>#N/A</v>
      </c>
      <c r="M94" s="18" t="e">
        <v>#N/A</v>
      </c>
      <c r="N94" s="18" t="e">
        <v>#N/A</v>
      </c>
      <c r="O94" s="18" t="e">
        <v>#N/A</v>
      </c>
      <c r="P94" s="18" t="e">
        <v>#N/A</v>
      </c>
      <c r="Q94" s="16" t="s">
        <v>3383</v>
      </c>
      <c r="R94" s="18" t="b">
        <v>1</v>
      </c>
      <c r="S94" s="18" t="b">
        <v>1</v>
      </c>
      <c r="T94" s="12">
        <v>94550.0</v>
      </c>
      <c r="U94" s="16" t="s">
        <v>3389</v>
      </c>
      <c r="V94" s="16" t="s">
        <v>319</v>
      </c>
      <c r="W94" s="51">
        <v>5129279.0</v>
      </c>
      <c r="X94" s="51">
        <v>5202020.0</v>
      </c>
      <c r="Y94" s="16" t="s">
        <v>3390</v>
      </c>
      <c r="Z94" s="16" t="s">
        <v>3392</v>
      </c>
      <c r="AC94" s="16"/>
    </row>
    <row r="95">
      <c r="A95" s="12">
        <v>462.0</v>
      </c>
      <c r="B95" s="16" t="s">
        <v>69</v>
      </c>
      <c r="C95" s="16" t="s">
        <v>3394</v>
      </c>
      <c r="D95" s="18" t="b">
        <v>1</v>
      </c>
      <c r="E95" s="12">
        <v>40.0</v>
      </c>
      <c r="F95" s="12">
        <v>12.0</v>
      </c>
      <c r="G95" s="12">
        <v>28.0</v>
      </c>
      <c r="H95" s="20">
        <v>42320.575694444444</v>
      </c>
      <c r="I95" s="16" t="s">
        <v>3395</v>
      </c>
      <c r="J95" s="16" t="s">
        <v>3396</v>
      </c>
      <c r="K95" s="16" t="s">
        <v>3397</v>
      </c>
      <c r="L95" s="18" t="e">
        <v>#N/A</v>
      </c>
      <c r="M95" s="18" t="e">
        <v>#N/A</v>
      </c>
      <c r="N95" s="18" t="e">
        <v>#N/A</v>
      </c>
      <c r="O95" s="18" t="e">
        <v>#N/A</v>
      </c>
      <c r="P95" s="18" t="e">
        <v>#N/A</v>
      </c>
      <c r="Q95" s="16" t="s">
        <v>3393</v>
      </c>
      <c r="R95" s="18" t="b">
        <v>1</v>
      </c>
      <c r="S95" s="18" t="b">
        <v>1</v>
      </c>
      <c r="T95" s="12">
        <v>95618.0</v>
      </c>
      <c r="U95" s="16" t="s">
        <v>3398</v>
      </c>
      <c r="V95" s="16" t="s">
        <v>319</v>
      </c>
      <c r="W95" s="51">
        <v>85288.0</v>
      </c>
      <c r="X95" s="51">
        <v>102538.0</v>
      </c>
      <c r="Y95" s="16" t="s">
        <v>1923</v>
      </c>
      <c r="Z95" s="16" t="s">
        <v>3401</v>
      </c>
      <c r="AC95" s="16"/>
    </row>
    <row r="96">
      <c r="A96" s="12">
        <v>484.0</v>
      </c>
      <c r="B96" s="16" t="s">
        <v>69</v>
      </c>
      <c r="C96" s="16" t="s">
        <v>3403</v>
      </c>
      <c r="D96" s="18" t="b">
        <v>0</v>
      </c>
      <c r="E96" s="12">
        <v>1.0</v>
      </c>
      <c r="F96" s="12">
        <v>1.0</v>
      </c>
      <c r="G96" s="22"/>
      <c r="H96" s="20">
        <v>42330.34166666667</v>
      </c>
      <c r="I96" s="16" t="s">
        <v>3404</v>
      </c>
      <c r="J96" s="16" t="s">
        <v>3405</v>
      </c>
      <c r="K96" s="16" t="s">
        <v>3406</v>
      </c>
      <c r="L96" s="18" t="e">
        <v>#N/A</v>
      </c>
      <c r="M96" s="18" t="e">
        <v>#N/A</v>
      </c>
      <c r="N96" s="18" t="e">
        <v>#N/A</v>
      </c>
      <c r="O96" s="18" t="e">
        <v>#N/A</v>
      </c>
      <c r="P96" s="18" t="e">
        <v>#N/A</v>
      </c>
      <c r="Q96" s="16" t="s">
        <v>3402</v>
      </c>
      <c r="R96" s="18" t="b">
        <v>1</v>
      </c>
      <c r="S96" s="18" t="b">
        <v>1</v>
      </c>
      <c r="T96" s="12">
        <v>91206.0</v>
      </c>
      <c r="U96" s="16" t="s">
        <v>2691</v>
      </c>
      <c r="V96" s="16" t="s">
        <v>319</v>
      </c>
      <c r="W96" s="22"/>
      <c r="X96" s="22"/>
      <c r="Y96" s="22"/>
      <c r="Z96" s="16" t="s">
        <v>3408</v>
      </c>
      <c r="AC96" s="16"/>
    </row>
    <row r="97">
      <c r="A97" s="12">
        <v>493.0</v>
      </c>
      <c r="B97" s="16" t="s">
        <v>69</v>
      </c>
      <c r="C97" s="16" t="s">
        <v>3411</v>
      </c>
      <c r="D97" s="18" t="b">
        <v>0</v>
      </c>
      <c r="E97" s="12">
        <v>87.0</v>
      </c>
      <c r="F97" s="12">
        <v>31.0</v>
      </c>
      <c r="G97" s="12">
        <v>56.0</v>
      </c>
      <c r="H97" s="20">
        <v>42318.524305555555</v>
      </c>
      <c r="I97" s="16" t="s">
        <v>3412</v>
      </c>
      <c r="J97" s="16" t="s">
        <v>3413</v>
      </c>
      <c r="K97" s="16" t="s">
        <v>3414</v>
      </c>
      <c r="L97" s="18" t="e">
        <v>#N/A</v>
      </c>
      <c r="M97" s="18" t="e">
        <v>#N/A</v>
      </c>
      <c r="N97" s="18" t="e">
        <v>#N/A</v>
      </c>
      <c r="O97" s="18" t="e">
        <v>#N/A</v>
      </c>
      <c r="P97" s="18" t="e">
        <v>#N/A</v>
      </c>
      <c r="Q97" s="16" t="s">
        <v>3410</v>
      </c>
      <c r="R97" s="18" t="b">
        <v>1</v>
      </c>
      <c r="S97" s="18" t="b">
        <v>0</v>
      </c>
      <c r="T97" s="12">
        <v>90024.0</v>
      </c>
      <c r="U97" s="16" t="s">
        <v>751</v>
      </c>
      <c r="V97" s="16" t="s">
        <v>319</v>
      </c>
      <c r="W97" s="22"/>
      <c r="X97" s="22"/>
      <c r="Y97" s="22"/>
      <c r="Z97" s="16" t="s">
        <v>3417</v>
      </c>
      <c r="AC97" s="16"/>
    </row>
    <row r="98">
      <c r="A98" s="12">
        <v>494.0</v>
      </c>
      <c r="B98" s="16" t="s">
        <v>69</v>
      </c>
      <c r="C98" s="16" t="s">
        <v>3411</v>
      </c>
      <c r="D98" s="18" t="b">
        <v>0</v>
      </c>
      <c r="E98" s="12">
        <v>368.0</v>
      </c>
      <c r="F98" s="12">
        <v>140.0</v>
      </c>
      <c r="G98" s="12">
        <v>228.0</v>
      </c>
      <c r="H98" s="20">
        <v>42324.61111111111</v>
      </c>
      <c r="I98" s="16" t="s">
        <v>3419</v>
      </c>
      <c r="J98" s="16" t="s">
        <v>3413</v>
      </c>
      <c r="K98" s="16" t="s">
        <v>3420</v>
      </c>
      <c r="L98" s="18" t="e">
        <v>#N/A</v>
      </c>
      <c r="M98" s="18" t="e">
        <v>#N/A</v>
      </c>
      <c r="N98" s="18" t="e">
        <v>#N/A</v>
      </c>
      <c r="O98" s="18" t="e">
        <v>#N/A</v>
      </c>
      <c r="P98" s="18" t="e">
        <v>#N/A</v>
      </c>
      <c r="Q98" s="16" t="s">
        <v>3418</v>
      </c>
      <c r="R98" s="18" t="b">
        <v>1</v>
      </c>
      <c r="S98" s="18" t="b">
        <v>0</v>
      </c>
      <c r="T98" s="12">
        <v>90024.0</v>
      </c>
      <c r="U98" s="16" t="s">
        <v>751</v>
      </c>
      <c r="V98" s="16" t="s">
        <v>319</v>
      </c>
      <c r="W98" s="22"/>
      <c r="X98" s="22"/>
      <c r="Y98" s="22"/>
      <c r="Z98" s="16" t="s">
        <v>3423</v>
      </c>
      <c r="AC98" s="16"/>
    </row>
    <row r="99">
      <c r="A99" s="12">
        <v>496.0</v>
      </c>
      <c r="B99" s="16" t="s">
        <v>69</v>
      </c>
      <c r="C99" s="16" t="s">
        <v>3426</v>
      </c>
      <c r="D99" s="18" t="b">
        <v>0</v>
      </c>
      <c r="E99" s="12">
        <v>92.0</v>
      </c>
      <c r="F99" s="12">
        <v>20.0</v>
      </c>
      <c r="G99" s="12">
        <v>72.0</v>
      </c>
      <c r="H99" s="20">
        <v>42318.58263888889</v>
      </c>
      <c r="I99" s="16" t="s">
        <v>3428</v>
      </c>
      <c r="J99" s="16" t="s">
        <v>3429</v>
      </c>
      <c r="K99" s="16" t="s">
        <v>3430</v>
      </c>
      <c r="L99" s="18" t="e">
        <v>#N/A</v>
      </c>
      <c r="M99" s="18" t="e">
        <v>#N/A</v>
      </c>
      <c r="N99" s="18" t="e">
        <v>#N/A</v>
      </c>
      <c r="O99" s="18" t="e">
        <v>#N/A</v>
      </c>
      <c r="P99" s="18" t="e">
        <v>#N/A</v>
      </c>
      <c r="Q99" s="16" t="s">
        <v>3425</v>
      </c>
      <c r="R99" s="18" t="b">
        <v>1</v>
      </c>
      <c r="S99" s="18" t="b">
        <v>1</v>
      </c>
      <c r="T99" s="12">
        <v>91507.0</v>
      </c>
      <c r="U99" s="16" t="s">
        <v>677</v>
      </c>
      <c r="V99" s="16" t="s">
        <v>319</v>
      </c>
      <c r="W99" s="22"/>
      <c r="X99" s="22"/>
      <c r="Y99" s="22"/>
      <c r="Z99" s="16" t="s">
        <v>3432</v>
      </c>
      <c r="AC99" s="16"/>
    </row>
    <row r="100">
      <c r="A100" s="12">
        <v>516.0</v>
      </c>
      <c r="B100" s="16" t="s">
        <v>69</v>
      </c>
      <c r="C100" s="16" t="s">
        <v>3436</v>
      </c>
      <c r="D100" s="18" t="b">
        <v>0</v>
      </c>
      <c r="E100" s="12">
        <v>268.0</v>
      </c>
      <c r="F100" s="12">
        <v>57.0</v>
      </c>
      <c r="G100" s="12">
        <v>211.0</v>
      </c>
      <c r="H100" s="20">
        <v>42332.38888888889</v>
      </c>
      <c r="I100" s="16" t="s">
        <v>3437</v>
      </c>
      <c r="J100" s="16" t="s">
        <v>1836</v>
      </c>
      <c r="K100" s="16" t="s">
        <v>3439</v>
      </c>
      <c r="L100" s="18" t="e">
        <v>#N/A</v>
      </c>
      <c r="M100" s="18" t="e">
        <v>#N/A</v>
      </c>
      <c r="N100" s="18" t="e">
        <v>#N/A</v>
      </c>
      <c r="O100" s="18" t="e">
        <v>#N/A</v>
      </c>
      <c r="P100" s="18" t="e">
        <v>#N/A</v>
      </c>
      <c r="Q100" s="16" t="s">
        <v>3435</v>
      </c>
      <c r="R100" s="18" t="b">
        <v>1</v>
      </c>
      <c r="S100" s="18" t="b">
        <v>1</v>
      </c>
      <c r="T100" s="12">
        <v>95015.0</v>
      </c>
      <c r="U100" s="16" t="s">
        <v>1839</v>
      </c>
      <c r="V100" s="16" t="s">
        <v>319</v>
      </c>
      <c r="W100" s="22"/>
      <c r="X100" s="22"/>
      <c r="Y100" s="22"/>
      <c r="Z100" s="16" t="s">
        <v>3446</v>
      </c>
      <c r="AC100" s="16"/>
    </row>
    <row r="101">
      <c r="A101" s="12">
        <v>579.0</v>
      </c>
      <c r="B101" s="16" t="s">
        <v>69</v>
      </c>
      <c r="C101" s="16" t="s">
        <v>3451</v>
      </c>
      <c r="D101" s="18" t="b">
        <v>0</v>
      </c>
      <c r="E101" s="12">
        <v>45.0</v>
      </c>
      <c r="F101" s="12">
        <v>8.0</v>
      </c>
      <c r="G101" s="12">
        <v>37.0</v>
      </c>
      <c r="H101" s="20">
        <v>42320.56736111111</v>
      </c>
      <c r="I101" s="16" t="s">
        <v>3452</v>
      </c>
      <c r="J101" s="16" t="s">
        <v>3453</v>
      </c>
      <c r="K101" s="16" t="s">
        <v>3454</v>
      </c>
      <c r="L101" s="18" t="e">
        <v>#N/A</v>
      </c>
      <c r="M101" s="18" t="e">
        <v>#N/A</v>
      </c>
      <c r="N101" s="18" t="e">
        <v>#N/A</v>
      </c>
      <c r="O101" s="18" t="e">
        <v>#N/A</v>
      </c>
      <c r="P101" s="18" t="e">
        <v>#N/A</v>
      </c>
      <c r="Q101" s="16" t="s">
        <v>3449</v>
      </c>
      <c r="R101" s="18" t="b">
        <v>1</v>
      </c>
      <c r="S101" s="18" t="b">
        <v>0</v>
      </c>
      <c r="T101" s="12">
        <v>93631.0</v>
      </c>
      <c r="U101" s="16" t="s">
        <v>3456</v>
      </c>
      <c r="V101" s="16" t="s">
        <v>319</v>
      </c>
      <c r="W101" s="22"/>
      <c r="X101" s="22"/>
      <c r="Y101" s="22"/>
      <c r="Z101" s="16" t="s">
        <v>3461</v>
      </c>
      <c r="AA101" s="12">
        <v>1.0</v>
      </c>
      <c r="AB101" s="12">
        <v>2.0</v>
      </c>
      <c r="AC101" s="12"/>
    </row>
    <row r="102">
      <c r="A102" s="12">
        <v>587.0</v>
      </c>
      <c r="B102" s="16" t="s">
        <v>69</v>
      </c>
      <c r="C102" s="16" t="s">
        <v>3464</v>
      </c>
      <c r="D102" s="18" t="b">
        <v>0</v>
      </c>
      <c r="E102" s="12">
        <v>7.0</v>
      </c>
      <c r="F102" s="12">
        <v>3.0</v>
      </c>
      <c r="G102" s="12">
        <v>4.0</v>
      </c>
      <c r="H102" s="20">
        <v>42318.41458333333</v>
      </c>
      <c r="I102" s="16" t="s">
        <v>3466</v>
      </c>
      <c r="J102" s="16" t="s">
        <v>3467</v>
      </c>
      <c r="K102" s="16" t="s">
        <v>3468</v>
      </c>
      <c r="L102" s="16" t="s">
        <v>264</v>
      </c>
      <c r="M102" s="12">
        <v>0.0</v>
      </c>
      <c r="N102" s="12">
        <v>0.0</v>
      </c>
      <c r="O102" s="12">
        <v>0.0</v>
      </c>
      <c r="P102" s="16" t="s">
        <v>3469</v>
      </c>
      <c r="Q102" s="16" t="s">
        <v>3463</v>
      </c>
      <c r="R102" s="18" t="b">
        <v>1</v>
      </c>
      <c r="S102" s="18" t="b">
        <v>0</v>
      </c>
      <c r="T102" s="12">
        <v>90805.0</v>
      </c>
      <c r="U102" s="16" t="s">
        <v>3367</v>
      </c>
      <c r="V102" s="16" t="s">
        <v>319</v>
      </c>
      <c r="W102" s="22"/>
      <c r="X102" s="22"/>
      <c r="Y102" s="22"/>
      <c r="Z102" s="16" t="s">
        <v>3473</v>
      </c>
      <c r="AA102" s="12">
        <v>3.0</v>
      </c>
      <c r="AB102" s="12">
        <v>2.0</v>
      </c>
      <c r="AC102" s="12"/>
    </row>
    <row r="103">
      <c r="A103" s="12">
        <v>591.0</v>
      </c>
      <c r="B103" s="16" t="s">
        <v>69</v>
      </c>
      <c r="C103" s="16" t="s">
        <v>3478</v>
      </c>
      <c r="D103" s="18" t="b">
        <v>0</v>
      </c>
      <c r="E103" s="12">
        <v>0.0</v>
      </c>
      <c r="F103" s="12">
        <v>0.0</v>
      </c>
      <c r="G103" s="12">
        <v>0.0</v>
      </c>
      <c r="H103" s="20">
        <v>42310.958333333336</v>
      </c>
      <c r="I103" s="16" t="s">
        <v>3480</v>
      </c>
      <c r="J103" s="16" t="s">
        <v>3481</v>
      </c>
      <c r="K103" s="16" t="s">
        <v>3483</v>
      </c>
      <c r="L103" s="18" t="e">
        <v>#N/A</v>
      </c>
      <c r="M103" s="18" t="e">
        <v>#N/A</v>
      </c>
      <c r="N103" s="18" t="e">
        <v>#N/A</v>
      </c>
      <c r="O103" s="18" t="e">
        <v>#N/A</v>
      </c>
      <c r="P103" s="18" t="e">
        <v>#N/A</v>
      </c>
      <c r="Q103" s="16" t="s">
        <v>3477</v>
      </c>
      <c r="R103" s="18" t="b">
        <v>1</v>
      </c>
      <c r="S103" s="18" t="b">
        <v>0</v>
      </c>
      <c r="T103" s="12">
        <v>90035.0</v>
      </c>
      <c r="U103" s="16" t="s">
        <v>751</v>
      </c>
      <c r="V103" s="16" t="s">
        <v>319</v>
      </c>
      <c r="W103" s="22"/>
      <c r="X103" s="22"/>
      <c r="Y103" s="22"/>
      <c r="Z103" s="16" t="s">
        <v>3485</v>
      </c>
      <c r="AA103" s="12">
        <v>3.0</v>
      </c>
      <c r="AB103" s="12">
        <v>1.0</v>
      </c>
      <c r="AC103" s="12"/>
    </row>
    <row r="104">
      <c r="A104" s="12">
        <v>592.0</v>
      </c>
      <c r="B104" s="16" t="s">
        <v>69</v>
      </c>
      <c r="C104" s="16" t="s">
        <v>3488</v>
      </c>
      <c r="D104" s="18" t="b">
        <v>0</v>
      </c>
      <c r="E104" s="12">
        <v>6.0</v>
      </c>
      <c r="F104" s="12">
        <v>1.0</v>
      </c>
      <c r="G104" s="12">
        <v>5.0</v>
      </c>
      <c r="H104" s="20">
        <v>42327.49791666667</v>
      </c>
      <c r="I104" s="16" t="s">
        <v>3489</v>
      </c>
      <c r="J104" s="16" t="s">
        <v>3490</v>
      </c>
      <c r="K104" s="16" t="s">
        <v>3491</v>
      </c>
      <c r="L104" s="16" t="s">
        <v>264</v>
      </c>
      <c r="M104" s="16" t="s">
        <v>3492</v>
      </c>
      <c r="N104" s="12">
        <v>0.0</v>
      </c>
      <c r="O104" s="12">
        <v>0.0</v>
      </c>
      <c r="P104" s="16" t="s">
        <v>3493</v>
      </c>
      <c r="Q104" s="16" t="s">
        <v>3487</v>
      </c>
      <c r="R104" s="18" t="b">
        <v>1</v>
      </c>
      <c r="S104" s="18" t="b">
        <v>0</v>
      </c>
      <c r="T104" s="12">
        <v>90017.0</v>
      </c>
      <c r="U104" s="16" t="s">
        <v>751</v>
      </c>
      <c r="V104" s="16" t="s">
        <v>319</v>
      </c>
      <c r="W104" s="22"/>
      <c r="X104" s="22"/>
      <c r="Y104" s="22"/>
      <c r="Z104" s="16" t="s">
        <v>3495</v>
      </c>
      <c r="AA104" s="12">
        <v>3.0</v>
      </c>
      <c r="AB104" s="12">
        <v>1.0</v>
      </c>
      <c r="AC104" s="12"/>
    </row>
    <row r="105">
      <c r="A105" s="12">
        <v>594.0</v>
      </c>
      <c r="B105" s="16" t="s">
        <v>69</v>
      </c>
      <c r="C105" s="16" t="s">
        <v>3500</v>
      </c>
      <c r="D105" s="18" t="b">
        <v>0</v>
      </c>
      <c r="E105" s="12">
        <v>0.0</v>
      </c>
      <c r="F105" s="12">
        <v>0.0</v>
      </c>
      <c r="G105" s="12">
        <v>0.0</v>
      </c>
      <c r="H105" s="20">
        <v>42319.393055555556</v>
      </c>
      <c r="I105" s="16" t="s">
        <v>3502</v>
      </c>
      <c r="J105" s="16" t="s">
        <v>3503</v>
      </c>
      <c r="K105" s="16" t="s">
        <v>3504</v>
      </c>
      <c r="L105" s="18" t="e">
        <v>#N/A</v>
      </c>
      <c r="M105" s="18" t="e">
        <v>#N/A</v>
      </c>
      <c r="N105" s="18" t="e">
        <v>#N/A</v>
      </c>
      <c r="O105" s="18" t="e">
        <v>#N/A</v>
      </c>
      <c r="P105" s="18" t="e">
        <v>#N/A</v>
      </c>
      <c r="Q105" s="16" t="s">
        <v>3499</v>
      </c>
      <c r="R105" s="18" t="b">
        <v>1</v>
      </c>
      <c r="S105" s="18" t="b">
        <v>1</v>
      </c>
      <c r="T105" s="12">
        <v>90813.0</v>
      </c>
      <c r="U105" s="16" t="s">
        <v>3367</v>
      </c>
      <c r="V105" s="16" t="s">
        <v>319</v>
      </c>
      <c r="W105" s="22"/>
      <c r="X105" s="22"/>
      <c r="Y105" s="22"/>
      <c r="Z105" s="16" t="s">
        <v>3509</v>
      </c>
      <c r="AA105" s="12">
        <v>3.0</v>
      </c>
      <c r="AB105" s="12">
        <v>1.0</v>
      </c>
      <c r="AC105" s="12"/>
    </row>
    <row r="106">
      <c r="A106" s="12">
        <v>605.0</v>
      </c>
      <c r="B106" s="16" t="s">
        <v>69</v>
      </c>
      <c r="C106" s="16" t="s">
        <v>3512</v>
      </c>
      <c r="D106" s="18" t="b">
        <v>0</v>
      </c>
      <c r="E106" s="12">
        <v>244.0</v>
      </c>
      <c r="F106" s="12">
        <v>77.0</v>
      </c>
      <c r="G106" s="12">
        <v>167.0</v>
      </c>
      <c r="H106" s="20">
        <v>42313.84583333333</v>
      </c>
      <c r="I106" s="16" t="s">
        <v>3513</v>
      </c>
      <c r="J106" s="16" t="s">
        <v>3514</v>
      </c>
      <c r="K106" s="16" t="s">
        <v>3515</v>
      </c>
      <c r="L106" s="18" t="e">
        <v>#N/A</v>
      </c>
      <c r="M106" s="18" t="e">
        <v>#N/A</v>
      </c>
      <c r="N106" s="18" t="e">
        <v>#N/A</v>
      </c>
      <c r="O106" s="18" t="e">
        <v>#N/A</v>
      </c>
      <c r="P106" s="18" t="e">
        <v>#N/A</v>
      </c>
      <c r="Q106" s="16" t="s">
        <v>3511</v>
      </c>
      <c r="R106" s="18" t="b">
        <v>1</v>
      </c>
      <c r="S106" s="18" t="b">
        <v>0</v>
      </c>
      <c r="T106" s="12">
        <v>92592.0</v>
      </c>
      <c r="U106" s="16" t="s">
        <v>3519</v>
      </c>
      <c r="V106" s="16" t="s">
        <v>319</v>
      </c>
      <c r="W106" s="22"/>
      <c r="X106" s="22"/>
      <c r="Y106" s="22"/>
      <c r="Z106" s="16" t="s">
        <v>3524</v>
      </c>
      <c r="AA106" s="12">
        <v>3.0</v>
      </c>
      <c r="AB106" s="12">
        <v>2.0</v>
      </c>
      <c r="AC106" s="12"/>
    </row>
    <row r="107">
      <c r="A107" s="12">
        <v>610.0</v>
      </c>
      <c r="B107" s="16" t="s">
        <v>69</v>
      </c>
      <c r="C107" s="16" t="s">
        <v>3528</v>
      </c>
      <c r="D107" s="18" t="b">
        <v>0</v>
      </c>
      <c r="E107" s="12">
        <v>3.0</v>
      </c>
      <c r="F107" s="12">
        <v>0.0</v>
      </c>
      <c r="G107" s="12">
        <v>3.0</v>
      </c>
      <c r="H107" s="20">
        <v>42318.873611111114</v>
      </c>
      <c r="I107" s="16" t="s">
        <v>3529</v>
      </c>
      <c r="J107" s="16" t="s">
        <v>3530</v>
      </c>
      <c r="K107" s="16" t="s">
        <v>3531</v>
      </c>
      <c r="L107" s="18" t="e">
        <v>#N/A</v>
      </c>
      <c r="M107" s="18" t="e">
        <v>#N/A</v>
      </c>
      <c r="N107" s="18" t="e">
        <v>#N/A</v>
      </c>
      <c r="O107" s="18" t="e">
        <v>#N/A</v>
      </c>
      <c r="P107" s="18" t="e">
        <v>#N/A</v>
      </c>
      <c r="Q107" s="16" t="s">
        <v>3526</v>
      </c>
      <c r="R107" s="18" t="b">
        <v>1</v>
      </c>
      <c r="S107" s="18" t="b">
        <v>1</v>
      </c>
      <c r="T107" s="12">
        <v>92154.0</v>
      </c>
      <c r="U107" s="16" t="s">
        <v>1912</v>
      </c>
      <c r="V107" s="16" t="s">
        <v>319</v>
      </c>
      <c r="W107" s="22"/>
      <c r="X107" s="22"/>
      <c r="Y107" s="22"/>
      <c r="Z107" s="16" t="s">
        <v>3537</v>
      </c>
      <c r="AA107" s="12">
        <v>3.0</v>
      </c>
      <c r="AB107" s="12">
        <v>2.0</v>
      </c>
      <c r="AC107" s="12"/>
    </row>
    <row r="108">
      <c r="A108" s="12">
        <v>656.0</v>
      </c>
      <c r="B108" s="16" t="s">
        <v>69</v>
      </c>
      <c r="C108" s="16" t="s">
        <v>3540</v>
      </c>
      <c r="D108" s="18" t="b">
        <v>1</v>
      </c>
      <c r="E108" s="12">
        <v>0.0</v>
      </c>
      <c r="F108" s="12">
        <v>0.0</v>
      </c>
      <c r="G108" s="12">
        <v>0.0</v>
      </c>
      <c r="H108" s="20">
        <v>42310.575694444444</v>
      </c>
      <c r="I108" s="16" t="s">
        <v>3541</v>
      </c>
      <c r="J108" s="16" t="s">
        <v>3543</v>
      </c>
      <c r="K108" s="16" t="s">
        <v>3544</v>
      </c>
      <c r="L108" s="18" t="e">
        <v>#N/A</v>
      </c>
      <c r="M108" s="18" t="e">
        <v>#N/A</v>
      </c>
      <c r="N108" s="18" t="e">
        <v>#N/A</v>
      </c>
      <c r="O108" s="18" t="e">
        <v>#N/A</v>
      </c>
      <c r="P108" s="18" t="e">
        <v>#N/A</v>
      </c>
      <c r="Q108" s="16" t="s">
        <v>3539</v>
      </c>
      <c r="R108" s="18" t="b">
        <v>0</v>
      </c>
      <c r="S108" s="18" t="b">
        <v>0</v>
      </c>
      <c r="T108" s="12">
        <v>95608.0</v>
      </c>
      <c r="U108" s="16" t="s">
        <v>3545</v>
      </c>
      <c r="V108" s="16" t="s">
        <v>319</v>
      </c>
      <c r="W108" s="51">
        <v>1465140.0</v>
      </c>
      <c r="X108" s="51">
        <v>1462794.0</v>
      </c>
      <c r="Y108" s="16" t="s">
        <v>3547</v>
      </c>
      <c r="Z108" s="16" t="s">
        <v>3550</v>
      </c>
      <c r="AA108" s="12">
        <v>3.0</v>
      </c>
      <c r="AB108" s="12">
        <v>2.0</v>
      </c>
      <c r="AC108" s="12"/>
    </row>
    <row r="109">
      <c r="A109" s="12">
        <v>713.0</v>
      </c>
      <c r="B109" s="16" t="s">
        <v>69</v>
      </c>
      <c r="C109" s="16" t="s">
        <v>3020</v>
      </c>
      <c r="D109" s="18" t="b">
        <v>1</v>
      </c>
      <c r="E109" s="12">
        <v>4.0</v>
      </c>
      <c r="F109" s="12">
        <v>2.0</v>
      </c>
      <c r="G109" s="12">
        <v>2.0</v>
      </c>
      <c r="H109" s="20">
        <v>42320.50625</v>
      </c>
      <c r="I109" s="16" t="s">
        <v>3023</v>
      </c>
      <c r="J109" s="16" t="s">
        <v>3024</v>
      </c>
      <c r="K109" s="16" t="s">
        <v>3556</v>
      </c>
      <c r="L109" s="18" t="e">
        <v>#N/A</v>
      </c>
      <c r="M109" s="18" t="e">
        <v>#N/A</v>
      </c>
      <c r="N109" s="18" t="e">
        <v>#N/A</v>
      </c>
      <c r="O109" s="18" t="e">
        <v>#N/A</v>
      </c>
      <c r="P109" s="18" t="e">
        <v>#N/A</v>
      </c>
      <c r="Q109" s="16" t="s">
        <v>3551</v>
      </c>
      <c r="R109" s="18" t="b">
        <v>0</v>
      </c>
      <c r="S109" s="18" t="b">
        <v>1</v>
      </c>
      <c r="T109" s="12">
        <v>91702.0</v>
      </c>
      <c r="U109" s="16" t="s">
        <v>3027</v>
      </c>
      <c r="V109" s="16" t="s">
        <v>319</v>
      </c>
      <c r="W109" s="51">
        <v>469846.0</v>
      </c>
      <c r="X109" s="51">
        <v>342973.0</v>
      </c>
      <c r="Y109" s="16" t="s">
        <v>3029</v>
      </c>
      <c r="Z109" s="16" t="s">
        <v>3559</v>
      </c>
      <c r="AA109" s="12">
        <v>3.0</v>
      </c>
      <c r="AB109" s="12">
        <v>2.0</v>
      </c>
      <c r="AC109" s="12"/>
    </row>
    <row r="110">
      <c r="A110" s="12">
        <v>720.0</v>
      </c>
      <c r="B110" s="16" t="s">
        <v>69</v>
      </c>
      <c r="C110" s="16" t="s">
        <v>3562</v>
      </c>
      <c r="D110" s="18" t="b">
        <v>1</v>
      </c>
      <c r="E110" s="12">
        <v>0.0</v>
      </c>
      <c r="F110" s="12">
        <v>0.0</v>
      </c>
      <c r="G110" s="12">
        <v>0.0</v>
      </c>
      <c r="H110" s="20">
        <v>42320.49930555555</v>
      </c>
      <c r="I110" s="16" t="s">
        <v>3564</v>
      </c>
      <c r="J110" s="16" t="s">
        <v>3565</v>
      </c>
      <c r="K110" s="16" t="s">
        <v>3566</v>
      </c>
      <c r="L110" s="18" t="e">
        <v>#N/A</v>
      </c>
      <c r="M110" s="18" t="e">
        <v>#N/A</v>
      </c>
      <c r="N110" s="18" t="e">
        <v>#N/A</v>
      </c>
      <c r="O110" s="18" t="e">
        <v>#N/A</v>
      </c>
      <c r="P110" s="18" t="e">
        <v>#N/A</v>
      </c>
      <c r="Q110" s="16" t="s">
        <v>3561</v>
      </c>
      <c r="R110" s="18" t="b">
        <v>0</v>
      </c>
      <c r="S110" s="18" t="b">
        <v>0</v>
      </c>
      <c r="T110" s="12">
        <v>92626.0</v>
      </c>
      <c r="U110" s="16" t="s">
        <v>3316</v>
      </c>
      <c r="V110" s="16" t="s">
        <v>319</v>
      </c>
      <c r="W110" s="51">
        <v>258326.0</v>
      </c>
      <c r="X110" s="51">
        <v>240757.0</v>
      </c>
      <c r="Y110" s="16" t="s">
        <v>3570</v>
      </c>
      <c r="Z110" s="16" t="s">
        <v>3577</v>
      </c>
      <c r="AA110" s="12">
        <v>1.0</v>
      </c>
      <c r="AB110" s="12">
        <v>3.0</v>
      </c>
      <c r="AC110" s="12"/>
    </row>
    <row r="111">
      <c r="A111" s="12">
        <v>721.0</v>
      </c>
      <c r="B111" s="16" t="s">
        <v>69</v>
      </c>
      <c r="C111" s="16" t="s">
        <v>3255</v>
      </c>
      <c r="D111" s="18" t="b">
        <v>1</v>
      </c>
      <c r="E111" s="12">
        <v>25.0</v>
      </c>
      <c r="F111" s="12">
        <v>7.0</v>
      </c>
      <c r="G111" s="12">
        <v>18.0</v>
      </c>
      <c r="H111" s="20">
        <v>42321.92569444444</v>
      </c>
      <c r="I111" s="16" t="s">
        <v>3580</v>
      </c>
      <c r="J111" s="16" t="s">
        <v>3257</v>
      </c>
      <c r="K111" s="16" t="s">
        <v>3582</v>
      </c>
      <c r="L111" s="18" t="e">
        <v>#N/A</v>
      </c>
      <c r="M111" s="18" t="e">
        <v>#N/A</v>
      </c>
      <c r="N111" s="18" t="e">
        <v>#N/A</v>
      </c>
      <c r="O111" s="18" t="e">
        <v>#N/A</v>
      </c>
      <c r="P111" s="18" t="e">
        <v>#N/A</v>
      </c>
      <c r="Q111" s="16" t="s">
        <v>3578</v>
      </c>
      <c r="R111" s="18" t="b">
        <v>0</v>
      </c>
      <c r="S111" s="18" t="b">
        <v>0</v>
      </c>
      <c r="T111" s="16" t="s">
        <v>3259</v>
      </c>
      <c r="U111" s="16" t="s">
        <v>3260</v>
      </c>
      <c r="V111" s="16" t="s">
        <v>319</v>
      </c>
      <c r="W111" s="51">
        <v>3310582.0</v>
      </c>
      <c r="X111" s="51">
        <v>3281276.0</v>
      </c>
      <c r="Y111" s="16" t="s">
        <v>3261</v>
      </c>
      <c r="Z111" s="16" t="s">
        <v>3588</v>
      </c>
      <c r="AA111" s="12">
        <v>1.0</v>
      </c>
      <c r="AB111" s="12">
        <v>2.0</v>
      </c>
      <c r="AC111" s="12"/>
    </row>
    <row r="112">
      <c r="A112" s="12">
        <v>722.0</v>
      </c>
      <c r="B112" s="16" t="s">
        <v>69</v>
      </c>
      <c r="C112" s="16" t="s">
        <v>3255</v>
      </c>
      <c r="D112" s="18" t="b">
        <v>1</v>
      </c>
      <c r="E112" s="12">
        <v>0.0</v>
      </c>
      <c r="F112" s="12">
        <v>0.0</v>
      </c>
      <c r="G112" s="12">
        <v>0.0</v>
      </c>
      <c r="H112" s="20">
        <v>42321.93958333333</v>
      </c>
      <c r="I112" s="16" t="s">
        <v>3580</v>
      </c>
      <c r="J112" s="16" t="s">
        <v>3257</v>
      </c>
      <c r="K112" s="16" t="s">
        <v>3592</v>
      </c>
      <c r="L112" s="18" t="e">
        <v>#N/A</v>
      </c>
      <c r="M112" s="18" t="e">
        <v>#N/A</v>
      </c>
      <c r="N112" s="18" t="e">
        <v>#N/A</v>
      </c>
      <c r="O112" s="18" t="e">
        <v>#N/A</v>
      </c>
      <c r="P112" s="18" t="e">
        <v>#N/A</v>
      </c>
      <c r="Q112" s="16" t="s">
        <v>3590</v>
      </c>
      <c r="R112" s="18" t="b">
        <v>0</v>
      </c>
      <c r="S112" s="18" t="b">
        <v>0</v>
      </c>
      <c r="T112" s="16" t="s">
        <v>3259</v>
      </c>
      <c r="U112" s="16" t="s">
        <v>3260</v>
      </c>
      <c r="V112" s="16" t="s">
        <v>319</v>
      </c>
      <c r="W112" s="51">
        <v>3310582.0</v>
      </c>
      <c r="X112" s="51">
        <v>3281276.0</v>
      </c>
      <c r="Y112" s="16" t="s">
        <v>3261</v>
      </c>
      <c r="Z112" s="16" t="s">
        <v>3598</v>
      </c>
      <c r="AA112" s="12">
        <v>2.0</v>
      </c>
      <c r="AB112" s="12">
        <v>2.0</v>
      </c>
      <c r="AC112" s="12"/>
    </row>
    <row r="113">
      <c r="A113" s="12">
        <v>743.0</v>
      </c>
      <c r="B113" s="16" t="s">
        <v>69</v>
      </c>
      <c r="C113" s="16" t="s">
        <v>3361</v>
      </c>
      <c r="D113" s="18" t="b">
        <v>1</v>
      </c>
      <c r="E113" s="12">
        <v>1.0</v>
      </c>
      <c r="F113" s="12">
        <v>0.0</v>
      </c>
      <c r="G113" s="12">
        <v>1.0</v>
      </c>
      <c r="H113" s="20">
        <v>42332.33472222222</v>
      </c>
      <c r="I113" s="16" t="s">
        <v>3601</v>
      </c>
      <c r="J113" s="16" t="s">
        <v>3364</v>
      </c>
      <c r="K113" s="16" t="s">
        <v>3602</v>
      </c>
      <c r="L113" s="16" t="s">
        <v>264</v>
      </c>
      <c r="M113" s="12">
        <v>0.0</v>
      </c>
      <c r="N113" s="12">
        <v>0.0</v>
      </c>
      <c r="O113" s="12">
        <v>0.0</v>
      </c>
      <c r="P113" s="12">
        <v>0.0</v>
      </c>
      <c r="Q113" s="16" t="s">
        <v>3599</v>
      </c>
      <c r="R113" s="18" t="b">
        <v>0</v>
      </c>
      <c r="S113" s="18" t="b">
        <v>0</v>
      </c>
      <c r="T113" s="12">
        <v>90802.0</v>
      </c>
      <c r="U113" s="16" t="s">
        <v>3367</v>
      </c>
      <c r="V113" s="16" t="s">
        <v>319</v>
      </c>
      <c r="W113" s="22"/>
      <c r="X113" s="22"/>
      <c r="Y113" s="16" t="s">
        <v>3368</v>
      </c>
      <c r="Z113" s="16" t="s">
        <v>3605</v>
      </c>
      <c r="AA113" s="12">
        <v>1.0</v>
      </c>
      <c r="AB113" s="12">
        <v>1.0</v>
      </c>
      <c r="AC113" s="12"/>
    </row>
    <row r="114">
      <c r="A114" s="12">
        <v>748.0</v>
      </c>
      <c r="B114" s="16" t="s">
        <v>69</v>
      </c>
      <c r="C114" s="16" t="s">
        <v>3608</v>
      </c>
      <c r="D114" s="18" t="b">
        <v>1</v>
      </c>
      <c r="E114" s="12">
        <v>1.0</v>
      </c>
      <c r="F114" s="12">
        <v>0.0</v>
      </c>
      <c r="G114" s="12">
        <v>1.0</v>
      </c>
      <c r="H114" s="20">
        <v>42325.725</v>
      </c>
      <c r="I114" s="16" t="s">
        <v>3609</v>
      </c>
      <c r="J114" s="16" t="s">
        <v>3610</v>
      </c>
      <c r="K114" s="16" t="s">
        <v>3611</v>
      </c>
      <c r="L114" s="18" t="e">
        <v>#N/A</v>
      </c>
      <c r="M114" s="18" t="e">
        <v>#N/A</v>
      </c>
      <c r="N114" s="18" t="e">
        <v>#N/A</v>
      </c>
      <c r="O114" s="18" t="e">
        <v>#N/A</v>
      </c>
      <c r="P114" s="18" t="e">
        <v>#N/A</v>
      </c>
      <c r="Q114" s="16" t="s">
        <v>3607</v>
      </c>
      <c r="R114" s="18" t="b">
        <v>0</v>
      </c>
      <c r="S114" s="18" t="b">
        <v>0</v>
      </c>
      <c r="T114" s="12">
        <v>94550.0</v>
      </c>
      <c r="U114" s="16" t="s">
        <v>3615</v>
      </c>
      <c r="V114" s="16" t="s">
        <v>319</v>
      </c>
      <c r="W114" s="51">
        <v>2130541.0</v>
      </c>
      <c r="X114" s="51">
        <v>2281035.0</v>
      </c>
      <c r="Y114" s="16" t="s">
        <v>3617</v>
      </c>
      <c r="Z114" s="16" t="s">
        <v>3620</v>
      </c>
      <c r="AA114" s="12">
        <v>3.0</v>
      </c>
      <c r="AB114" s="12">
        <v>1.0</v>
      </c>
      <c r="AC114" s="12"/>
    </row>
    <row r="115">
      <c r="A115" s="12">
        <v>756.0</v>
      </c>
      <c r="B115" s="16" t="s">
        <v>69</v>
      </c>
      <c r="C115" s="16" t="s">
        <v>3624</v>
      </c>
      <c r="D115" s="18" t="b">
        <v>1</v>
      </c>
      <c r="E115" s="12">
        <v>0.0</v>
      </c>
      <c r="F115" s="12">
        <v>0.0</v>
      </c>
      <c r="G115" s="12">
        <v>0.0</v>
      </c>
      <c r="H115" s="20">
        <v>42331.38680555556</v>
      </c>
      <c r="I115" s="16" t="s">
        <v>3625</v>
      </c>
      <c r="J115" s="16" t="s">
        <v>3626</v>
      </c>
      <c r="K115" s="16" t="s">
        <v>3627</v>
      </c>
      <c r="L115" s="18" t="e">
        <v>#N/A</v>
      </c>
      <c r="M115" s="18" t="e">
        <v>#N/A</v>
      </c>
      <c r="N115" s="18" t="e">
        <v>#N/A</v>
      </c>
      <c r="O115" s="18" t="e">
        <v>#N/A</v>
      </c>
      <c r="P115" s="18" t="e">
        <v>#N/A</v>
      </c>
      <c r="Q115" s="16" t="s">
        <v>3623</v>
      </c>
      <c r="R115" s="18" t="b">
        <v>0</v>
      </c>
      <c r="S115" s="18" t="b">
        <v>1</v>
      </c>
      <c r="T115" s="12">
        <v>92081.0</v>
      </c>
      <c r="U115" s="16" t="s">
        <v>3629</v>
      </c>
      <c r="V115" s="16" t="s">
        <v>319</v>
      </c>
      <c r="W115" s="22"/>
      <c r="X115" s="22"/>
      <c r="Y115" s="16" t="s">
        <v>696</v>
      </c>
      <c r="Z115" s="16" t="s">
        <v>3634</v>
      </c>
      <c r="AA115" s="12">
        <v>3.0</v>
      </c>
      <c r="AB115" s="12">
        <v>2.0</v>
      </c>
      <c r="AC115" s="12"/>
    </row>
    <row r="116">
      <c r="A116" s="12">
        <v>780.0</v>
      </c>
      <c r="B116" s="16" t="s">
        <v>69</v>
      </c>
      <c r="C116" s="16" t="s">
        <v>3637</v>
      </c>
      <c r="D116" s="18" t="b">
        <v>0</v>
      </c>
      <c r="E116" s="12">
        <v>18.0</v>
      </c>
      <c r="F116" s="12">
        <v>9.0</v>
      </c>
      <c r="G116" s="12">
        <v>9.0</v>
      </c>
      <c r="H116" s="20">
        <v>42327.77361111111</v>
      </c>
      <c r="I116" s="16" t="s">
        <v>3638</v>
      </c>
      <c r="J116" s="16" t="s">
        <v>3639</v>
      </c>
      <c r="K116" s="16" t="s">
        <v>3641</v>
      </c>
      <c r="L116" s="18" t="e">
        <v>#N/A</v>
      </c>
      <c r="M116" s="18" t="e">
        <v>#N/A</v>
      </c>
      <c r="N116" s="18" t="e">
        <v>#N/A</v>
      </c>
      <c r="O116" s="18" t="e">
        <v>#N/A</v>
      </c>
      <c r="P116" s="18" t="e">
        <v>#N/A</v>
      </c>
      <c r="Q116" s="16" t="s">
        <v>3636</v>
      </c>
      <c r="R116" s="18" t="b">
        <v>0</v>
      </c>
      <c r="S116" s="18" t="b">
        <v>1</v>
      </c>
      <c r="T116" s="12">
        <v>92630.0</v>
      </c>
      <c r="U116" s="16" t="s">
        <v>2423</v>
      </c>
      <c r="V116" s="16" t="s">
        <v>319</v>
      </c>
      <c r="W116" s="22"/>
      <c r="X116" s="22"/>
      <c r="Y116" s="22"/>
      <c r="Z116" s="16" t="s">
        <v>3647</v>
      </c>
      <c r="AA116" s="12">
        <v>1.0</v>
      </c>
      <c r="AB116" s="12">
        <v>4.0</v>
      </c>
      <c r="AC116" s="12"/>
    </row>
    <row r="117">
      <c r="A117" s="12">
        <v>811.0</v>
      </c>
      <c r="B117" s="16" t="s">
        <v>69</v>
      </c>
      <c r="C117" s="16" t="s">
        <v>3255</v>
      </c>
      <c r="D117" s="18" t="b">
        <v>0</v>
      </c>
      <c r="E117" s="12">
        <v>1.0</v>
      </c>
      <c r="F117" s="12">
        <v>0.0</v>
      </c>
      <c r="G117" s="12">
        <v>1.0</v>
      </c>
      <c r="H117" s="20">
        <v>42321.35763888889</v>
      </c>
      <c r="I117" s="16" t="s">
        <v>3651</v>
      </c>
      <c r="J117" s="16" t="s">
        <v>3257</v>
      </c>
      <c r="K117" s="16" t="s">
        <v>3652</v>
      </c>
      <c r="L117" s="18" t="e">
        <v>#N/A</v>
      </c>
      <c r="M117" s="18" t="e">
        <v>#N/A</v>
      </c>
      <c r="N117" s="18" t="e">
        <v>#N/A</v>
      </c>
      <c r="O117" s="18" t="e">
        <v>#N/A</v>
      </c>
      <c r="P117" s="18" t="e">
        <v>#N/A</v>
      </c>
      <c r="Q117" s="16" t="s">
        <v>3649</v>
      </c>
      <c r="R117" s="18" t="b">
        <v>0</v>
      </c>
      <c r="S117" s="18" t="b">
        <v>1</v>
      </c>
      <c r="T117" s="16" t="s">
        <v>3259</v>
      </c>
      <c r="U117" s="16" t="s">
        <v>3260</v>
      </c>
      <c r="V117" s="16" t="s">
        <v>319</v>
      </c>
      <c r="W117" s="22"/>
      <c r="X117" s="22"/>
      <c r="Y117" s="22"/>
      <c r="Z117" s="16" t="s">
        <v>3656</v>
      </c>
      <c r="AA117" s="12">
        <v>2.0</v>
      </c>
      <c r="AB117" s="12">
        <v>4.0</v>
      </c>
      <c r="AC117" s="12"/>
    </row>
    <row r="118">
      <c r="A118" s="12">
        <v>816.0</v>
      </c>
      <c r="B118" s="16" t="s">
        <v>69</v>
      </c>
      <c r="C118" s="16" t="s">
        <v>3659</v>
      </c>
      <c r="D118" s="18" t="b">
        <v>0</v>
      </c>
      <c r="E118" s="12">
        <v>1.0</v>
      </c>
      <c r="F118" s="12">
        <v>0.0</v>
      </c>
      <c r="G118" s="12">
        <v>1.0</v>
      </c>
      <c r="H118" s="20">
        <v>42312.575</v>
      </c>
      <c r="I118" s="16" t="s">
        <v>3662</v>
      </c>
      <c r="J118" s="16" t="s">
        <v>3664</v>
      </c>
      <c r="K118" s="16" t="s">
        <v>3665</v>
      </c>
      <c r="L118" s="18" t="e">
        <v>#N/A</v>
      </c>
      <c r="M118" s="18" t="e">
        <v>#N/A</v>
      </c>
      <c r="N118" s="18" t="e">
        <v>#N/A</v>
      </c>
      <c r="O118" s="18" t="e">
        <v>#N/A</v>
      </c>
      <c r="P118" s="18" t="e">
        <v>#N/A</v>
      </c>
      <c r="Q118" s="16" t="s">
        <v>3658</v>
      </c>
      <c r="R118" s="18" t="b">
        <v>0</v>
      </c>
      <c r="S118" s="18" t="b">
        <v>1</v>
      </c>
      <c r="T118" s="12">
        <v>94111.0</v>
      </c>
      <c r="U118" s="16" t="s">
        <v>1501</v>
      </c>
      <c r="V118" s="16" t="s">
        <v>319</v>
      </c>
      <c r="W118" s="22"/>
      <c r="X118" s="22"/>
      <c r="Y118" s="22"/>
      <c r="Z118" s="16" t="s">
        <v>3670</v>
      </c>
      <c r="AA118" s="12">
        <v>2.0</v>
      </c>
      <c r="AB118" s="12">
        <v>3.0</v>
      </c>
      <c r="AC118" s="12"/>
    </row>
    <row r="119">
      <c r="A119" s="12">
        <v>817.0</v>
      </c>
      <c r="B119" s="16" t="s">
        <v>69</v>
      </c>
      <c r="C119" s="16" t="s">
        <v>3659</v>
      </c>
      <c r="D119" s="18" t="b">
        <v>0</v>
      </c>
      <c r="E119" s="12">
        <v>1.0</v>
      </c>
      <c r="F119" s="12">
        <v>0.0</v>
      </c>
      <c r="G119" s="12">
        <v>1.0</v>
      </c>
      <c r="H119" s="20">
        <v>42312.66180555556</v>
      </c>
      <c r="I119" s="16" t="s">
        <v>3662</v>
      </c>
      <c r="J119" s="16" t="s">
        <v>3664</v>
      </c>
      <c r="K119" s="16" t="s">
        <v>3665</v>
      </c>
      <c r="L119" s="18" t="e">
        <v>#N/A</v>
      </c>
      <c r="M119" s="18" t="e">
        <v>#N/A</v>
      </c>
      <c r="N119" s="18" t="e">
        <v>#N/A</v>
      </c>
      <c r="O119" s="18" t="e">
        <v>#N/A</v>
      </c>
      <c r="P119" s="18" t="e">
        <v>#N/A</v>
      </c>
      <c r="Q119" s="16" t="s">
        <v>3658</v>
      </c>
      <c r="R119" s="18" t="b">
        <v>0</v>
      </c>
      <c r="S119" s="18" t="b">
        <v>1</v>
      </c>
      <c r="T119" s="12">
        <v>94111.0</v>
      </c>
      <c r="U119" s="16" t="s">
        <v>1501</v>
      </c>
      <c r="V119" s="16" t="s">
        <v>319</v>
      </c>
      <c r="W119" s="22"/>
      <c r="X119" s="22"/>
      <c r="Y119" s="22"/>
      <c r="Z119" s="16" t="s">
        <v>3670</v>
      </c>
      <c r="AA119" s="12">
        <v>2.0</v>
      </c>
      <c r="AB119" s="12">
        <v>3.0</v>
      </c>
      <c r="AC119" s="12"/>
    </row>
    <row r="120">
      <c r="A120" s="12">
        <v>54.0</v>
      </c>
      <c r="B120" s="16" t="s">
        <v>69</v>
      </c>
      <c r="C120" s="16" t="s">
        <v>837</v>
      </c>
      <c r="D120" s="18" t="b">
        <v>1</v>
      </c>
      <c r="E120" s="12">
        <v>116.0</v>
      </c>
      <c r="F120" s="12">
        <v>7.0</v>
      </c>
      <c r="G120" s="12">
        <v>109.0</v>
      </c>
      <c r="H120" s="20">
        <v>42331.84583333333</v>
      </c>
      <c r="I120" s="16" t="s">
        <v>838</v>
      </c>
      <c r="J120" s="16" t="s">
        <v>839</v>
      </c>
      <c r="K120" s="16" t="s">
        <v>840</v>
      </c>
      <c r="L120" s="18" t="e">
        <v>#N/A</v>
      </c>
      <c r="M120" s="18" t="e">
        <v>#N/A</v>
      </c>
      <c r="N120" s="18" t="e">
        <v>#N/A</v>
      </c>
      <c r="O120" s="18" t="e">
        <v>#N/A</v>
      </c>
      <c r="P120" s="18" t="e">
        <v>#N/A</v>
      </c>
      <c r="Q120" s="16" t="s">
        <v>841</v>
      </c>
      <c r="R120" s="18" t="b">
        <v>1</v>
      </c>
      <c r="S120" s="18" t="b">
        <v>1</v>
      </c>
      <c r="T120" s="12">
        <v>80439.0</v>
      </c>
      <c r="U120" s="16" t="s">
        <v>842</v>
      </c>
      <c r="V120" s="16" t="s">
        <v>843</v>
      </c>
      <c r="W120" s="22"/>
      <c r="X120" s="22"/>
      <c r="Y120" s="16" t="s">
        <v>844</v>
      </c>
      <c r="Z120" s="16" t="s">
        <v>3681</v>
      </c>
      <c r="AA120" s="12">
        <v>1.0</v>
      </c>
      <c r="AB120" s="12">
        <v>1.0</v>
      </c>
      <c r="AC120" s="12"/>
    </row>
    <row r="121">
      <c r="A121" s="12">
        <v>116.0</v>
      </c>
      <c r="B121" s="16" t="s">
        <v>69</v>
      </c>
      <c r="C121" s="16" t="s">
        <v>1416</v>
      </c>
      <c r="D121" s="18" t="b">
        <v>1</v>
      </c>
      <c r="E121" s="12">
        <v>28.0</v>
      </c>
      <c r="F121" s="12">
        <v>5.0</v>
      </c>
      <c r="G121" s="12">
        <v>23.0</v>
      </c>
      <c r="H121" s="20">
        <v>42332.45</v>
      </c>
      <c r="I121" s="16" t="s">
        <v>1417</v>
      </c>
      <c r="J121" s="16" t="s">
        <v>1418</v>
      </c>
      <c r="K121" s="16" t="s">
        <v>1419</v>
      </c>
      <c r="L121" s="18" t="e">
        <v>#N/A</v>
      </c>
      <c r="M121" s="18" t="e">
        <v>#N/A</v>
      </c>
      <c r="N121" s="18" t="e">
        <v>#N/A</v>
      </c>
      <c r="O121" s="18" t="e">
        <v>#N/A</v>
      </c>
      <c r="P121" s="18" t="e">
        <v>#N/A</v>
      </c>
      <c r="Q121" s="16" t="s">
        <v>1420</v>
      </c>
      <c r="R121" s="18" t="b">
        <v>1</v>
      </c>
      <c r="S121" s="18" t="b">
        <v>1</v>
      </c>
      <c r="T121" s="12">
        <v>80206.0</v>
      </c>
      <c r="U121" s="16" t="s">
        <v>1421</v>
      </c>
      <c r="V121" s="16" t="s">
        <v>843</v>
      </c>
      <c r="W121" s="22"/>
      <c r="X121" s="22"/>
      <c r="Y121" s="16" t="s">
        <v>1422</v>
      </c>
      <c r="Z121" s="16" t="s">
        <v>3686</v>
      </c>
      <c r="AA121" s="12">
        <v>1.0</v>
      </c>
      <c r="AB121" s="12">
        <v>2.0</v>
      </c>
      <c r="AC121" s="12"/>
    </row>
    <row r="122">
      <c r="A122" s="12">
        <v>117.0</v>
      </c>
      <c r="B122" s="16" t="s">
        <v>69</v>
      </c>
      <c r="C122" s="16" t="s">
        <v>1426</v>
      </c>
      <c r="D122" s="18" t="b">
        <v>1</v>
      </c>
      <c r="E122" s="12">
        <v>3.0</v>
      </c>
      <c r="F122" s="12">
        <v>1.0</v>
      </c>
      <c r="G122" s="12">
        <v>2.0</v>
      </c>
      <c r="H122" s="20">
        <v>42318.529861111114</v>
      </c>
      <c r="I122" s="16" t="s">
        <v>1427</v>
      </c>
      <c r="J122" s="16" t="s">
        <v>1428</v>
      </c>
      <c r="K122" s="16" t="s">
        <v>1429</v>
      </c>
      <c r="L122" s="18" t="e">
        <v>#N/A</v>
      </c>
      <c r="M122" s="18" t="e">
        <v>#N/A</v>
      </c>
      <c r="N122" s="18" t="e">
        <v>#N/A</v>
      </c>
      <c r="O122" s="18" t="e">
        <v>#N/A</v>
      </c>
      <c r="P122" s="18" t="e">
        <v>#N/A</v>
      </c>
      <c r="Q122" s="16" t="s">
        <v>1430</v>
      </c>
      <c r="R122" s="18" t="b">
        <v>1</v>
      </c>
      <c r="S122" s="18" t="b">
        <v>0</v>
      </c>
      <c r="T122" s="12">
        <v>80935.0</v>
      </c>
      <c r="U122" s="16" t="s">
        <v>1432</v>
      </c>
      <c r="V122" s="16" t="s">
        <v>843</v>
      </c>
      <c r="W122" s="22"/>
      <c r="X122" s="22"/>
      <c r="Y122" s="16" t="s">
        <v>1434</v>
      </c>
      <c r="Z122" s="16" t="s">
        <v>3692</v>
      </c>
      <c r="AA122" s="12">
        <v>2.0</v>
      </c>
      <c r="AB122" s="12">
        <v>3.0</v>
      </c>
      <c r="AC122" s="12"/>
    </row>
    <row r="123">
      <c r="A123" s="12">
        <v>127.0</v>
      </c>
      <c r="B123" s="16" t="s">
        <v>69</v>
      </c>
      <c r="C123" s="16" t="s">
        <v>1534</v>
      </c>
      <c r="D123" s="18" t="b">
        <v>1</v>
      </c>
      <c r="E123" s="12">
        <v>19.0</v>
      </c>
      <c r="F123" s="12">
        <v>12.0</v>
      </c>
      <c r="G123" s="12">
        <v>7.0</v>
      </c>
      <c r="H123" s="20">
        <v>42331.856944444444</v>
      </c>
      <c r="I123" s="16" t="s">
        <v>1535</v>
      </c>
      <c r="J123" s="16" t="s">
        <v>1536</v>
      </c>
      <c r="K123" s="16" t="s">
        <v>1537</v>
      </c>
      <c r="L123" s="18" t="e">
        <v>#N/A</v>
      </c>
      <c r="M123" s="18" t="e">
        <v>#N/A</v>
      </c>
      <c r="N123" s="18" t="e">
        <v>#N/A</v>
      </c>
      <c r="O123" s="18" t="e">
        <v>#N/A</v>
      </c>
      <c r="P123" s="18" t="e">
        <v>#N/A</v>
      </c>
      <c r="Q123" s="16" t="s">
        <v>1538</v>
      </c>
      <c r="R123" s="18" t="b">
        <v>1</v>
      </c>
      <c r="S123" s="18" t="b">
        <v>0</v>
      </c>
      <c r="T123" s="12">
        <v>80018.0</v>
      </c>
      <c r="U123" s="16" t="s">
        <v>1539</v>
      </c>
      <c r="V123" s="16" t="s">
        <v>843</v>
      </c>
      <c r="W123" s="22"/>
      <c r="X123" s="22"/>
      <c r="Y123" s="16" t="s">
        <v>696</v>
      </c>
      <c r="Z123" s="16" t="s">
        <v>3701</v>
      </c>
      <c r="AC123" s="16"/>
    </row>
    <row r="124">
      <c r="A124" s="12">
        <v>162.0</v>
      </c>
      <c r="B124" s="16" t="s">
        <v>69</v>
      </c>
      <c r="C124" s="16" t="s">
        <v>1850</v>
      </c>
      <c r="D124" s="18" t="b">
        <v>1</v>
      </c>
      <c r="E124" s="12">
        <v>308.0</v>
      </c>
      <c r="F124" s="12">
        <v>71.0</v>
      </c>
      <c r="G124" s="12">
        <v>237.0</v>
      </c>
      <c r="H124" s="20">
        <v>42310.83819444444</v>
      </c>
      <c r="I124" s="16" t="s">
        <v>1851</v>
      </c>
      <c r="J124" s="16" t="s">
        <v>1852</v>
      </c>
      <c r="K124" s="16" t="s">
        <v>1853</v>
      </c>
      <c r="L124" s="18" t="e">
        <v>#N/A</v>
      </c>
      <c r="M124" s="18" t="e">
        <v>#N/A</v>
      </c>
      <c r="N124" s="18" t="e">
        <v>#N/A</v>
      </c>
      <c r="O124" s="18" t="e">
        <v>#N/A</v>
      </c>
      <c r="P124" s="18" t="e">
        <v>#N/A</v>
      </c>
      <c r="Q124" s="16" t="s">
        <v>1854</v>
      </c>
      <c r="R124" s="18" t="b">
        <v>1</v>
      </c>
      <c r="S124" s="18" t="b">
        <v>1</v>
      </c>
      <c r="T124" s="12">
        <v>80134.0</v>
      </c>
      <c r="U124" s="16" t="s">
        <v>1855</v>
      </c>
      <c r="V124" s="16" t="s">
        <v>843</v>
      </c>
      <c r="W124" s="22"/>
      <c r="X124" s="22"/>
      <c r="Y124" s="16" t="s">
        <v>1856</v>
      </c>
      <c r="Z124" s="16" t="s">
        <v>3710</v>
      </c>
      <c r="AC124" s="16"/>
    </row>
    <row r="125">
      <c r="A125" s="12">
        <v>180.0</v>
      </c>
      <c r="B125" s="16" t="s">
        <v>69</v>
      </c>
      <c r="C125" s="16" t="s">
        <v>2034</v>
      </c>
      <c r="D125" s="18" t="b">
        <v>1</v>
      </c>
      <c r="E125" s="12">
        <v>29.0</v>
      </c>
      <c r="F125" s="12">
        <v>10.0</v>
      </c>
      <c r="G125" s="12">
        <v>19.0</v>
      </c>
      <c r="H125" s="20">
        <v>42313.39236111111</v>
      </c>
      <c r="I125" s="16" t="s">
        <v>2035</v>
      </c>
      <c r="J125" s="16" t="s">
        <v>2036</v>
      </c>
      <c r="K125" s="16" t="s">
        <v>2037</v>
      </c>
      <c r="L125" s="18" t="e">
        <v>#N/A</v>
      </c>
      <c r="M125" s="18" t="e">
        <v>#N/A</v>
      </c>
      <c r="N125" s="18" t="e">
        <v>#N/A</v>
      </c>
      <c r="O125" s="18" t="e">
        <v>#N/A</v>
      </c>
      <c r="P125" s="18" t="e">
        <v>#N/A</v>
      </c>
      <c r="Q125" s="16" t="s">
        <v>2038</v>
      </c>
      <c r="R125" s="18" t="b">
        <v>1</v>
      </c>
      <c r="S125" s="18" t="b">
        <v>1</v>
      </c>
      <c r="T125" s="12">
        <v>80222.0</v>
      </c>
      <c r="U125" s="16" t="s">
        <v>1421</v>
      </c>
      <c r="V125" s="16" t="s">
        <v>843</v>
      </c>
      <c r="W125" s="22"/>
      <c r="X125" s="22"/>
      <c r="Y125" s="16" t="s">
        <v>2039</v>
      </c>
      <c r="Z125" s="16" t="s">
        <v>3713</v>
      </c>
      <c r="AC125" s="16"/>
    </row>
    <row r="126">
      <c r="A126" s="12">
        <v>196.0</v>
      </c>
      <c r="B126" s="16" t="s">
        <v>69</v>
      </c>
      <c r="C126" s="16" t="s">
        <v>2175</v>
      </c>
      <c r="D126" s="18" t="b">
        <v>1</v>
      </c>
      <c r="E126" s="12">
        <v>207.0</v>
      </c>
      <c r="F126" s="12">
        <v>74.0</v>
      </c>
      <c r="G126" s="12">
        <v>133.0</v>
      </c>
      <c r="H126" s="20">
        <v>42328.271527777775</v>
      </c>
      <c r="I126" s="16" t="s">
        <v>2176</v>
      </c>
      <c r="J126" s="16" t="s">
        <v>2177</v>
      </c>
      <c r="K126" s="16" t="s">
        <v>2178</v>
      </c>
      <c r="L126" s="18" t="e">
        <v>#N/A</v>
      </c>
      <c r="M126" s="18" t="e">
        <v>#N/A</v>
      </c>
      <c r="N126" s="18" t="e">
        <v>#N/A</v>
      </c>
      <c r="O126" s="18" t="e">
        <v>#N/A</v>
      </c>
      <c r="P126" s="18" t="e">
        <v>#N/A</v>
      </c>
      <c r="Q126" s="16" t="s">
        <v>2179</v>
      </c>
      <c r="R126" s="18" t="b">
        <v>1</v>
      </c>
      <c r="S126" s="18" t="b">
        <v>1</v>
      </c>
      <c r="T126" s="12">
        <v>80631.0</v>
      </c>
      <c r="U126" s="16" t="s">
        <v>2180</v>
      </c>
      <c r="V126" s="16" t="s">
        <v>843</v>
      </c>
      <c r="W126" s="22"/>
      <c r="X126" s="22"/>
      <c r="Y126" s="16" t="s">
        <v>598</v>
      </c>
      <c r="Z126" s="16" t="s">
        <v>3717</v>
      </c>
      <c r="AC126" s="16"/>
    </row>
    <row r="127">
      <c r="A127" s="12">
        <v>280.0</v>
      </c>
      <c r="B127" s="16" t="s">
        <v>69</v>
      </c>
      <c r="C127" s="16" t="s">
        <v>2984</v>
      </c>
      <c r="D127" s="18" t="b">
        <v>1</v>
      </c>
      <c r="E127" s="12">
        <v>3250.0</v>
      </c>
      <c r="F127" s="12">
        <v>545.0</v>
      </c>
      <c r="G127" s="12">
        <v>2705.0</v>
      </c>
      <c r="H127" s="20">
        <v>42320.49375</v>
      </c>
      <c r="I127" s="16" t="s">
        <v>2985</v>
      </c>
      <c r="J127" s="16" t="s">
        <v>2986</v>
      </c>
      <c r="K127" s="16" t="s">
        <v>2987</v>
      </c>
      <c r="L127" s="16" t="s">
        <v>264</v>
      </c>
      <c r="M127" s="16" t="s">
        <v>2988</v>
      </c>
      <c r="N127" s="12">
        <v>0.0</v>
      </c>
      <c r="O127" s="12">
        <v>0.0</v>
      </c>
      <c r="P127" s="12">
        <v>0.0</v>
      </c>
      <c r="Q127" s="16" t="s">
        <v>2989</v>
      </c>
      <c r="R127" s="18" t="b">
        <v>1</v>
      </c>
      <c r="S127" s="18" t="b">
        <v>0</v>
      </c>
      <c r="T127" s="12">
        <v>80908.0</v>
      </c>
      <c r="U127" s="16" t="s">
        <v>1432</v>
      </c>
      <c r="V127" s="16" t="s">
        <v>843</v>
      </c>
      <c r="W127" s="51">
        <v>1063778.0</v>
      </c>
      <c r="X127" s="51">
        <v>913504.0</v>
      </c>
      <c r="Y127" s="16" t="s">
        <v>2991</v>
      </c>
      <c r="Z127" s="16" t="s">
        <v>3719</v>
      </c>
      <c r="AC127" s="16"/>
    </row>
    <row r="128">
      <c r="A128" s="12">
        <v>304.0</v>
      </c>
      <c r="B128" s="16" t="s">
        <v>69</v>
      </c>
      <c r="C128" s="16" t="s">
        <v>3277</v>
      </c>
      <c r="D128" s="18" t="b">
        <v>1</v>
      </c>
      <c r="E128" s="12">
        <v>14.0</v>
      </c>
      <c r="F128" s="12">
        <v>6.0</v>
      </c>
      <c r="G128" s="12">
        <v>8.0</v>
      </c>
      <c r="H128" s="20">
        <v>42328.450694444444</v>
      </c>
      <c r="I128" s="16" t="s">
        <v>3279</v>
      </c>
      <c r="J128" s="16" t="s">
        <v>3280</v>
      </c>
      <c r="K128" s="16" t="s">
        <v>3281</v>
      </c>
      <c r="L128" s="18" t="e">
        <v>#N/A</v>
      </c>
      <c r="M128" s="18" t="e">
        <v>#N/A</v>
      </c>
      <c r="N128" s="18" t="e">
        <v>#N/A</v>
      </c>
      <c r="O128" s="18" t="e">
        <v>#N/A</v>
      </c>
      <c r="P128" s="18" t="e">
        <v>#N/A</v>
      </c>
      <c r="Q128" s="16" t="s">
        <v>3284</v>
      </c>
      <c r="R128" s="18" t="b">
        <v>1</v>
      </c>
      <c r="S128" s="18" t="b">
        <v>0</v>
      </c>
      <c r="T128" s="12">
        <v>80205.0</v>
      </c>
      <c r="U128" s="16" t="s">
        <v>1421</v>
      </c>
      <c r="V128" s="16" t="s">
        <v>843</v>
      </c>
      <c r="W128" s="51">
        <v>876088.0</v>
      </c>
      <c r="X128" s="51">
        <v>940840.0</v>
      </c>
      <c r="Y128" s="16" t="s">
        <v>3285</v>
      </c>
      <c r="Z128" s="16" t="s">
        <v>3725</v>
      </c>
      <c r="AC128" s="16"/>
    </row>
    <row r="129">
      <c r="A129" s="12">
        <v>327.0</v>
      </c>
      <c r="B129" s="16" t="s">
        <v>69</v>
      </c>
      <c r="C129" s="16" t="s">
        <v>3579</v>
      </c>
      <c r="D129" s="18" t="b">
        <v>1</v>
      </c>
      <c r="E129" s="12">
        <v>69.0</v>
      </c>
      <c r="F129" s="12">
        <v>16.0</v>
      </c>
      <c r="G129" s="12">
        <v>53.0</v>
      </c>
      <c r="H129" s="20">
        <v>42324.38402777778</v>
      </c>
      <c r="I129" s="16" t="s">
        <v>3581</v>
      </c>
      <c r="J129" s="16" t="s">
        <v>3583</v>
      </c>
      <c r="K129" s="16" t="s">
        <v>3584</v>
      </c>
      <c r="L129" s="18" t="e">
        <v>#N/A</v>
      </c>
      <c r="M129" s="18" t="e">
        <v>#N/A</v>
      </c>
      <c r="N129" s="18" t="e">
        <v>#N/A</v>
      </c>
      <c r="O129" s="18" t="e">
        <v>#N/A</v>
      </c>
      <c r="P129" s="18" t="e">
        <v>#N/A</v>
      </c>
      <c r="Q129" s="16" t="s">
        <v>3585</v>
      </c>
      <c r="R129" s="18" t="b">
        <v>1</v>
      </c>
      <c r="S129" s="18" t="b">
        <v>1</v>
      </c>
      <c r="T129" s="12">
        <v>80002.0</v>
      </c>
      <c r="U129" s="16" t="s">
        <v>3586</v>
      </c>
      <c r="V129" s="16" t="s">
        <v>843</v>
      </c>
      <c r="W129" s="22"/>
      <c r="X129" s="22"/>
      <c r="Y129" s="16" t="s">
        <v>1923</v>
      </c>
      <c r="Z129" s="16" t="s">
        <v>3727</v>
      </c>
      <c r="AC129" s="16"/>
    </row>
    <row r="130">
      <c r="A130" s="12">
        <v>576.0</v>
      </c>
      <c r="B130" s="16" t="s">
        <v>69</v>
      </c>
      <c r="C130" s="16" t="s">
        <v>3731</v>
      </c>
      <c r="D130" s="18" t="b">
        <v>0</v>
      </c>
      <c r="E130" s="12">
        <v>3.0</v>
      </c>
      <c r="F130" s="12">
        <v>0.0</v>
      </c>
      <c r="G130" s="12">
        <v>3.0</v>
      </c>
      <c r="H130" s="20">
        <v>42328.60972222222</v>
      </c>
      <c r="I130" s="16" t="s">
        <v>3732</v>
      </c>
      <c r="J130" s="16" t="s">
        <v>3733</v>
      </c>
      <c r="K130" s="16" t="s">
        <v>3734</v>
      </c>
      <c r="L130" s="18" t="e">
        <v>#N/A</v>
      </c>
      <c r="M130" s="18" t="e">
        <v>#N/A</v>
      </c>
      <c r="N130" s="18" t="e">
        <v>#N/A</v>
      </c>
      <c r="O130" s="18" t="e">
        <v>#N/A</v>
      </c>
      <c r="P130" s="18" t="e">
        <v>#N/A</v>
      </c>
      <c r="Q130" s="16" t="s">
        <v>3729</v>
      </c>
      <c r="R130" s="18" t="b">
        <v>1</v>
      </c>
      <c r="S130" s="18" t="b">
        <v>0</v>
      </c>
      <c r="T130" s="12">
        <v>80477.0</v>
      </c>
      <c r="U130" s="16" t="s">
        <v>3735</v>
      </c>
      <c r="V130" s="16" t="s">
        <v>843</v>
      </c>
      <c r="W130" s="22"/>
      <c r="X130" s="22"/>
      <c r="Y130" s="22"/>
      <c r="Z130" s="16" t="s">
        <v>3736</v>
      </c>
      <c r="AC130" s="16"/>
    </row>
    <row r="131">
      <c r="A131" s="12">
        <v>611.0</v>
      </c>
      <c r="B131" s="16" t="s">
        <v>69</v>
      </c>
      <c r="C131" s="16" t="s">
        <v>3738</v>
      </c>
      <c r="D131" s="18" t="b">
        <v>0</v>
      </c>
      <c r="E131" s="12">
        <v>3.0</v>
      </c>
      <c r="F131" s="12">
        <v>0.0</v>
      </c>
      <c r="G131" s="12">
        <v>3.0</v>
      </c>
      <c r="H131" s="20">
        <v>42312.58819444444</v>
      </c>
      <c r="I131" s="16" t="s">
        <v>3739</v>
      </c>
      <c r="J131" s="16" t="s">
        <v>3740</v>
      </c>
      <c r="K131" s="16" t="s">
        <v>3741</v>
      </c>
      <c r="L131" s="18" t="e">
        <v>#N/A</v>
      </c>
      <c r="M131" s="18" t="e">
        <v>#N/A</v>
      </c>
      <c r="N131" s="18" t="e">
        <v>#N/A</v>
      </c>
      <c r="O131" s="18" t="e">
        <v>#N/A</v>
      </c>
      <c r="P131" s="18" t="e">
        <v>#N/A</v>
      </c>
      <c r="Q131" s="16" t="s">
        <v>3737</v>
      </c>
      <c r="R131" s="18" t="b">
        <v>1</v>
      </c>
      <c r="S131" s="18" t="b">
        <v>0</v>
      </c>
      <c r="T131" s="12">
        <v>80246.0</v>
      </c>
      <c r="U131" s="16" t="s">
        <v>1421</v>
      </c>
      <c r="V131" s="16" t="s">
        <v>843</v>
      </c>
      <c r="W131" s="22"/>
      <c r="X131" s="22"/>
      <c r="Y131" s="22"/>
      <c r="Z131" s="16" t="s">
        <v>3745</v>
      </c>
      <c r="AA131" s="12">
        <v>3.0</v>
      </c>
      <c r="AB131" s="12">
        <v>2.0</v>
      </c>
      <c r="AC131" s="12"/>
    </row>
    <row r="132">
      <c r="A132" s="12">
        <v>616.0</v>
      </c>
      <c r="B132" s="16" t="s">
        <v>69</v>
      </c>
      <c r="C132" s="16" t="s">
        <v>3747</v>
      </c>
      <c r="D132" s="18" t="b">
        <v>1</v>
      </c>
      <c r="E132" s="12">
        <v>14.0</v>
      </c>
      <c r="F132" s="12">
        <v>4.0</v>
      </c>
      <c r="G132" s="12">
        <v>10.0</v>
      </c>
      <c r="H132" s="20">
        <v>42312.62430555555</v>
      </c>
      <c r="I132" s="16" t="s">
        <v>3748</v>
      </c>
      <c r="J132" s="16" t="s">
        <v>3749</v>
      </c>
      <c r="K132" s="16" t="s">
        <v>3750</v>
      </c>
      <c r="L132" s="18" t="e">
        <v>#N/A</v>
      </c>
      <c r="M132" s="18" t="e">
        <v>#N/A</v>
      </c>
      <c r="N132" s="18" t="e">
        <v>#N/A</v>
      </c>
      <c r="O132" s="18" t="e">
        <v>#N/A</v>
      </c>
      <c r="P132" s="18" t="e">
        <v>#N/A</v>
      </c>
      <c r="Q132" s="16" t="s">
        <v>3746</v>
      </c>
      <c r="R132" s="18" t="b">
        <v>0</v>
      </c>
      <c r="S132" s="18" t="b">
        <v>0</v>
      </c>
      <c r="T132" s="12">
        <v>80301.0</v>
      </c>
      <c r="U132" s="16" t="s">
        <v>3751</v>
      </c>
      <c r="V132" s="16" t="s">
        <v>843</v>
      </c>
      <c r="W132" s="51">
        <v>954525.0</v>
      </c>
      <c r="X132" s="51">
        <v>1135359.0</v>
      </c>
      <c r="Y132" s="16" t="s">
        <v>3752</v>
      </c>
      <c r="Z132" s="16" t="s">
        <v>3756</v>
      </c>
      <c r="AA132" s="12">
        <v>3.0</v>
      </c>
      <c r="AB132" s="12">
        <v>3.0</v>
      </c>
      <c r="AC132" s="12"/>
    </row>
    <row r="133">
      <c r="A133" s="12">
        <v>628.0</v>
      </c>
      <c r="B133" s="16" t="s">
        <v>69</v>
      </c>
      <c r="C133" s="16" t="s">
        <v>837</v>
      </c>
      <c r="D133" s="18" t="b">
        <v>1</v>
      </c>
      <c r="E133" s="12">
        <v>3.0</v>
      </c>
      <c r="F133" s="12">
        <v>0.0</v>
      </c>
      <c r="G133" s="12">
        <v>3.0</v>
      </c>
      <c r="H133" s="20">
        <v>42331.975694444445</v>
      </c>
      <c r="I133" s="16" t="s">
        <v>3758</v>
      </c>
      <c r="J133" s="16" t="s">
        <v>839</v>
      </c>
      <c r="K133" s="16" t="s">
        <v>840</v>
      </c>
      <c r="L133" s="18" t="e">
        <v>#N/A</v>
      </c>
      <c r="M133" s="18" t="e">
        <v>#N/A</v>
      </c>
      <c r="N133" s="18" t="e">
        <v>#N/A</v>
      </c>
      <c r="O133" s="18" t="e">
        <v>#N/A</v>
      </c>
      <c r="P133" s="18" t="e">
        <v>#N/A</v>
      </c>
      <c r="Q133" s="16" t="s">
        <v>841</v>
      </c>
      <c r="R133" s="18" t="b">
        <v>0</v>
      </c>
      <c r="S133" s="18" t="b">
        <v>1</v>
      </c>
      <c r="T133" s="12">
        <v>80439.0</v>
      </c>
      <c r="U133" s="16" t="s">
        <v>842</v>
      </c>
      <c r="V133" s="16" t="s">
        <v>843</v>
      </c>
      <c r="W133" s="22"/>
      <c r="X133" s="22"/>
      <c r="Y133" s="16" t="s">
        <v>844</v>
      </c>
      <c r="Z133" s="16" t="s">
        <v>3681</v>
      </c>
      <c r="AA133" s="12">
        <v>1.0</v>
      </c>
      <c r="AB133" s="12">
        <v>1.0</v>
      </c>
      <c r="AC133" s="12"/>
    </row>
    <row r="134">
      <c r="A134" s="12">
        <v>637.0</v>
      </c>
      <c r="B134" s="16" t="s">
        <v>69</v>
      </c>
      <c r="C134" s="16" t="s">
        <v>3770</v>
      </c>
      <c r="D134" s="18" t="b">
        <v>1</v>
      </c>
      <c r="E134" s="12">
        <v>4.0</v>
      </c>
      <c r="F134" s="12">
        <v>0.0</v>
      </c>
      <c r="G134" s="12">
        <v>4.0</v>
      </c>
      <c r="H134" s="20">
        <v>42332.29513888889</v>
      </c>
      <c r="I134" s="16" t="s">
        <v>3773</v>
      </c>
      <c r="J134" s="16" t="s">
        <v>3774</v>
      </c>
      <c r="K134" s="16" t="s">
        <v>3775</v>
      </c>
      <c r="L134" s="18" t="e">
        <v>#N/A</v>
      </c>
      <c r="M134" s="18" t="e">
        <v>#N/A</v>
      </c>
      <c r="N134" s="18" t="e">
        <v>#N/A</v>
      </c>
      <c r="O134" s="18" t="e">
        <v>#N/A</v>
      </c>
      <c r="P134" s="18" t="e">
        <v>#N/A</v>
      </c>
      <c r="Q134" s="16" t="s">
        <v>3769</v>
      </c>
      <c r="R134" s="18" t="b">
        <v>0</v>
      </c>
      <c r="S134" s="18" t="b">
        <v>1</v>
      </c>
      <c r="T134" s="12">
        <v>81089.0</v>
      </c>
      <c r="U134" s="16" t="s">
        <v>3776</v>
      </c>
      <c r="V134" s="16" t="s">
        <v>843</v>
      </c>
      <c r="W134" s="22"/>
      <c r="X134" s="22"/>
      <c r="Y134" s="16" t="s">
        <v>668</v>
      </c>
      <c r="Z134" s="16" t="s">
        <v>3786</v>
      </c>
      <c r="AA134" s="12">
        <v>1.0</v>
      </c>
      <c r="AB134" s="12">
        <v>2.0</v>
      </c>
      <c r="AC134" s="12"/>
    </row>
    <row r="135">
      <c r="A135" s="12">
        <v>642.0</v>
      </c>
      <c r="B135" s="16" t="s">
        <v>69</v>
      </c>
      <c r="C135" s="16" t="s">
        <v>3788</v>
      </c>
      <c r="D135" s="18" t="b">
        <v>1</v>
      </c>
      <c r="E135" s="12">
        <v>1.0</v>
      </c>
      <c r="F135" s="12">
        <v>0.0</v>
      </c>
      <c r="G135" s="12">
        <v>1.0</v>
      </c>
      <c r="H135" s="20">
        <v>42332.62222222222</v>
      </c>
      <c r="I135" s="16" t="s">
        <v>3789</v>
      </c>
      <c r="J135" s="16" t="s">
        <v>3790</v>
      </c>
      <c r="K135" s="16" t="s">
        <v>3791</v>
      </c>
      <c r="L135" s="18" t="e">
        <v>#N/A</v>
      </c>
      <c r="M135" s="18" t="e">
        <v>#N/A</v>
      </c>
      <c r="N135" s="18" t="e">
        <v>#N/A</v>
      </c>
      <c r="O135" s="18" t="e">
        <v>#N/A</v>
      </c>
      <c r="P135" s="18" t="e">
        <v>#N/A</v>
      </c>
      <c r="Q135" s="16" t="s">
        <v>3787</v>
      </c>
      <c r="R135" s="18" t="b">
        <v>0</v>
      </c>
      <c r="S135" s="18" t="b">
        <v>0</v>
      </c>
      <c r="T135" s="12">
        <v>81321.0</v>
      </c>
      <c r="U135" s="16" t="s">
        <v>3792</v>
      </c>
      <c r="V135" s="16" t="s">
        <v>843</v>
      </c>
      <c r="W135" s="51">
        <v>188663.0</v>
      </c>
      <c r="X135" s="51">
        <v>222615.0</v>
      </c>
      <c r="Y135" s="16" t="s">
        <v>3793</v>
      </c>
      <c r="Z135" s="16" t="s">
        <v>3794</v>
      </c>
      <c r="AA135" s="12">
        <v>2.0</v>
      </c>
      <c r="AB135" s="12">
        <v>3.0</v>
      </c>
      <c r="AC135" s="12"/>
    </row>
    <row r="136">
      <c r="A136" s="12">
        <v>645.0</v>
      </c>
      <c r="B136" s="16" t="s">
        <v>69</v>
      </c>
      <c r="C136" s="16" t="s">
        <v>3797</v>
      </c>
      <c r="D136" s="18" t="b">
        <v>1</v>
      </c>
      <c r="E136" s="12">
        <v>8.0</v>
      </c>
      <c r="F136" s="12">
        <v>6.0</v>
      </c>
      <c r="G136" s="12">
        <v>2.0</v>
      </c>
      <c r="H136" s="20">
        <v>42327.83541666667</v>
      </c>
      <c r="I136" s="16" t="s">
        <v>3799</v>
      </c>
      <c r="J136" s="16" t="s">
        <v>3800</v>
      </c>
      <c r="K136" s="16" t="s">
        <v>3802</v>
      </c>
      <c r="L136" s="16" t="s">
        <v>264</v>
      </c>
      <c r="M136" s="12">
        <v>0.0</v>
      </c>
      <c r="N136" s="12">
        <v>0.0</v>
      </c>
      <c r="O136" s="12">
        <v>0.0</v>
      </c>
      <c r="P136" s="12">
        <v>0.0</v>
      </c>
      <c r="Q136" s="16" t="s">
        <v>3796</v>
      </c>
      <c r="R136" s="18" t="b">
        <v>0</v>
      </c>
      <c r="S136" s="18" t="b">
        <v>1</v>
      </c>
      <c r="T136" s="12">
        <v>80634.0</v>
      </c>
      <c r="U136" s="16" t="s">
        <v>2180</v>
      </c>
      <c r="V136" s="16" t="s">
        <v>843</v>
      </c>
      <c r="W136" s="22"/>
      <c r="X136" s="22"/>
      <c r="Y136" s="16" t="s">
        <v>3803</v>
      </c>
      <c r="Z136" s="16" t="s">
        <v>3810</v>
      </c>
      <c r="AA136" s="12">
        <v>1.0</v>
      </c>
      <c r="AB136" s="22"/>
      <c r="AC136" s="22"/>
    </row>
    <row r="137">
      <c r="A137" s="12">
        <v>668.0</v>
      </c>
      <c r="B137" s="16" t="s">
        <v>69</v>
      </c>
      <c r="C137" s="16" t="s">
        <v>1850</v>
      </c>
      <c r="D137" s="18" t="b">
        <v>1</v>
      </c>
      <c r="E137" s="12">
        <v>1.0</v>
      </c>
      <c r="F137" s="12">
        <v>0.0</v>
      </c>
      <c r="G137" s="12">
        <v>1.0</v>
      </c>
      <c r="H137" s="20">
        <v>42310.811111111114</v>
      </c>
      <c r="I137" s="16" t="s">
        <v>1851</v>
      </c>
      <c r="J137" s="16" t="s">
        <v>1852</v>
      </c>
      <c r="K137" s="16" t="s">
        <v>1853</v>
      </c>
      <c r="L137" s="18" t="e">
        <v>#N/A</v>
      </c>
      <c r="M137" s="18" t="e">
        <v>#N/A</v>
      </c>
      <c r="N137" s="18" t="e">
        <v>#N/A</v>
      </c>
      <c r="O137" s="18" t="e">
        <v>#N/A</v>
      </c>
      <c r="P137" s="18" t="e">
        <v>#N/A</v>
      </c>
      <c r="Q137" s="16" t="s">
        <v>1854</v>
      </c>
      <c r="R137" s="18" t="b">
        <v>0</v>
      </c>
      <c r="S137" s="18" t="b">
        <v>1</v>
      </c>
      <c r="T137" s="12">
        <v>80134.0</v>
      </c>
      <c r="U137" s="16" t="s">
        <v>1855</v>
      </c>
      <c r="V137" s="16" t="s">
        <v>843</v>
      </c>
      <c r="W137" s="22"/>
      <c r="X137" s="22"/>
      <c r="Y137" s="16" t="s">
        <v>1856</v>
      </c>
      <c r="Z137" s="16" t="s">
        <v>3710</v>
      </c>
      <c r="AA137" s="12">
        <v>3.0</v>
      </c>
      <c r="AB137" s="12">
        <v>4.0</v>
      </c>
      <c r="AC137" s="12"/>
    </row>
    <row r="138">
      <c r="A138" s="12">
        <v>723.0</v>
      </c>
      <c r="B138" s="16" t="s">
        <v>69</v>
      </c>
      <c r="C138" s="16" t="s">
        <v>3821</v>
      </c>
      <c r="D138" s="18" t="b">
        <v>1</v>
      </c>
      <c r="E138" s="12">
        <v>284.0</v>
      </c>
      <c r="F138" s="12">
        <v>103.0</v>
      </c>
      <c r="G138" s="12">
        <v>181.0</v>
      </c>
      <c r="H138" s="20">
        <v>42311.575694444444</v>
      </c>
      <c r="I138" s="16" t="s">
        <v>3823</v>
      </c>
      <c r="J138" s="16" t="s">
        <v>3825</v>
      </c>
      <c r="K138" s="16" t="s">
        <v>3826</v>
      </c>
      <c r="L138" s="18" t="e">
        <v>#N/A</v>
      </c>
      <c r="M138" s="18" t="e">
        <v>#N/A</v>
      </c>
      <c r="N138" s="18" t="e">
        <v>#N/A</v>
      </c>
      <c r="O138" s="18" t="e">
        <v>#N/A</v>
      </c>
      <c r="P138" s="18" t="e">
        <v>#N/A</v>
      </c>
      <c r="Q138" s="16" t="s">
        <v>3820</v>
      </c>
      <c r="R138" s="18" t="b">
        <v>0</v>
      </c>
      <c r="S138" s="18" t="b">
        <v>1</v>
      </c>
      <c r="T138" s="12">
        <v>80201.0</v>
      </c>
      <c r="U138" s="16" t="s">
        <v>1421</v>
      </c>
      <c r="V138" s="16" t="s">
        <v>843</v>
      </c>
      <c r="W138" s="22"/>
      <c r="X138" s="22"/>
      <c r="Y138" s="16" t="s">
        <v>3829</v>
      </c>
      <c r="Z138" s="16" t="s">
        <v>3835</v>
      </c>
      <c r="AA138" s="12">
        <v>2.0</v>
      </c>
      <c r="AB138" s="12">
        <v>3.0</v>
      </c>
      <c r="AC138" s="12"/>
    </row>
    <row r="139">
      <c r="A139" s="12">
        <v>216.0</v>
      </c>
      <c r="B139" s="16" t="s">
        <v>69</v>
      </c>
      <c r="C139" s="16" t="s">
        <v>2369</v>
      </c>
      <c r="D139" s="18" t="b">
        <v>1</v>
      </c>
      <c r="E139" s="12">
        <v>1067.0</v>
      </c>
      <c r="F139" s="12">
        <v>561.0</v>
      </c>
      <c r="G139" s="12">
        <v>506.0</v>
      </c>
      <c r="H139" s="20">
        <v>42328.160416666666</v>
      </c>
      <c r="I139" s="16" t="s">
        <v>2370</v>
      </c>
      <c r="J139" s="16" t="s">
        <v>2371</v>
      </c>
      <c r="K139" s="16" t="s">
        <v>2372</v>
      </c>
      <c r="L139" s="18" t="e">
        <v>#N/A</v>
      </c>
      <c r="M139" s="18" t="e">
        <v>#N/A</v>
      </c>
      <c r="N139" s="18" t="e">
        <v>#N/A</v>
      </c>
      <c r="O139" s="18" t="e">
        <v>#N/A</v>
      </c>
      <c r="P139" s="18" t="e">
        <v>#N/A</v>
      </c>
      <c r="Q139" s="16" t="s">
        <v>2373</v>
      </c>
      <c r="R139" s="18" t="b">
        <v>1</v>
      </c>
      <c r="S139" s="18" t="b">
        <v>0</v>
      </c>
      <c r="T139" s="12">
        <v>6103.0</v>
      </c>
      <c r="U139" s="16" t="s">
        <v>2374</v>
      </c>
      <c r="V139" s="16" t="s">
        <v>2375</v>
      </c>
      <c r="W139" s="51">
        <v>326984.0</v>
      </c>
      <c r="X139" s="51">
        <v>317337.0</v>
      </c>
      <c r="Y139" s="16" t="s">
        <v>2376</v>
      </c>
      <c r="Z139" s="16" t="s">
        <v>3842</v>
      </c>
      <c r="AC139" s="16"/>
    </row>
    <row r="140">
      <c r="A140" s="12">
        <v>292.0</v>
      </c>
      <c r="B140" s="16" t="s">
        <v>69</v>
      </c>
      <c r="C140" s="16" t="s">
        <v>3128</v>
      </c>
      <c r="D140" s="18" t="b">
        <v>1</v>
      </c>
      <c r="E140" s="12">
        <v>3.0</v>
      </c>
      <c r="F140" s="12">
        <v>0.0</v>
      </c>
      <c r="G140" s="12">
        <v>3.0</v>
      </c>
      <c r="H140" s="20">
        <v>42311.59861111111</v>
      </c>
      <c r="I140" s="16" t="s">
        <v>3129</v>
      </c>
      <c r="J140" s="16" t="s">
        <v>3130</v>
      </c>
      <c r="K140" s="16" t="s">
        <v>3131</v>
      </c>
      <c r="L140" s="18" t="e">
        <v>#N/A</v>
      </c>
      <c r="M140" s="18" t="e">
        <v>#N/A</v>
      </c>
      <c r="N140" s="18" t="e">
        <v>#N/A</v>
      </c>
      <c r="O140" s="18" t="e">
        <v>#N/A</v>
      </c>
      <c r="P140" s="18" t="e">
        <v>#N/A</v>
      </c>
      <c r="Q140" s="16" t="s">
        <v>3132</v>
      </c>
      <c r="R140" s="18" t="b">
        <v>1</v>
      </c>
      <c r="S140" s="18" t="b">
        <v>1</v>
      </c>
      <c r="T140" s="16" t="s">
        <v>3133</v>
      </c>
      <c r="U140" s="16" t="s">
        <v>3134</v>
      </c>
      <c r="V140" s="16" t="s">
        <v>2375</v>
      </c>
      <c r="W140" s="22"/>
      <c r="X140" s="22"/>
      <c r="Y140" s="16" t="s">
        <v>3135</v>
      </c>
      <c r="Z140" s="16" t="s">
        <v>3849</v>
      </c>
      <c r="AC140" s="16"/>
    </row>
    <row r="141">
      <c r="A141" s="12">
        <v>307.0</v>
      </c>
      <c r="B141" s="16" t="s">
        <v>69</v>
      </c>
      <c r="C141" s="16" t="s">
        <v>3319</v>
      </c>
      <c r="D141" s="18" t="b">
        <v>1</v>
      </c>
      <c r="E141" s="12">
        <v>156.0</v>
      </c>
      <c r="F141" s="12">
        <v>59.0</v>
      </c>
      <c r="G141" s="12">
        <v>97.0</v>
      </c>
      <c r="H141" s="20">
        <v>42318.69027777778</v>
      </c>
      <c r="I141" s="16" t="s">
        <v>3320</v>
      </c>
      <c r="J141" s="16" t="s">
        <v>3321</v>
      </c>
      <c r="K141" s="16" t="s">
        <v>3322</v>
      </c>
      <c r="L141" s="18" t="e">
        <v>#N/A</v>
      </c>
      <c r="M141" s="18" t="e">
        <v>#N/A</v>
      </c>
      <c r="N141" s="18" t="e">
        <v>#N/A</v>
      </c>
      <c r="O141" s="18" t="e">
        <v>#N/A</v>
      </c>
      <c r="P141" s="18" t="e">
        <v>#N/A</v>
      </c>
      <c r="Q141" s="16" t="s">
        <v>3324</v>
      </c>
      <c r="R141" s="18" t="b">
        <v>1</v>
      </c>
      <c r="S141" s="18" t="b">
        <v>1</v>
      </c>
      <c r="T141" s="12">
        <v>6405.0</v>
      </c>
      <c r="U141" s="16" t="s">
        <v>3325</v>
      </c>
      <c r="V141" s="16" t="s">
        <v>2375</v>
      </c>
      <c r="W141" s="22"/>
      <c r="X141" s="22"/>
      <c r="Y141" s="16" t="s">
        <v>3328</v>
      </c>
      <c r="Z141" s="16" t="s">
        <v>3860</v>
      </c>
      <c r="AC141" s="16"/>
    </row>
    <row r="142">
      <c r="A142" s="12">
        <v>320.0</v>
      </c>
      <c r="B142" s="16" t="s">
        <v>69</v>
      </c>
      <c r="C142" s="16" t="s">
        <v>3472</v>
      </c>
      <c r="D142" s="18" t="b">
        <v>1</v>
      </c>
      <c r="E142" s="12">
        <v>2.0</v>
      </c>
      <c r="F142" s="12">
        <v>0.0</v>
      </c>
      <c r="G142" s="12">
        <v>2.0</v>
      </c>
      <c r="H142" s="20">
        <v>42330.875</v>
      </c>
      <c r="I142" s="16" t="s">
        <v>3474</v>
      </c>
      <c r="J142" s="16" t="s">
        <v>3475</v>
      </c>
      <c r="K142" s="16" t="s">
        <v>3476</v>
      </c>
      <c r="L142" s="18" t="e">
        <v>#N/A</v>
      </c>
      <c r="M142" s="18" t="e">
        <v>#N/A</v>
      </c>
      <c r="N142" s="18" t="e">
        <v>#N/A</v>
      </c>
      <c r="O142" s="18" t="e">
        <v>#N/A</v>
      </c>
      <c r="P142" s="18" t="e">
        <v>#N/A</v>
      </c>
      <c r="Q142" s="16" t="s">
        <v>3479</v>
      </c>
      <c r="R142" s="18" t="b">
        <v>1</v>
      </c>
      <c r="S142" s="18" t="b">
        <v>1</v>
      </c>
      <c r="T142" s="12">
        <v>6032.0</v>
      </c>
      <c r="U142" s="16" t="s">
        <v>3482</v>
      </c>
      <c r="V142" s="16" t="s">
        <v>2375</v>
      </c>
      <c r="W142" s="51">
        <v>55356.0</v>
      </c>
      <c r="X142" s="51">
        <v>31847.0</v>
      </c>
      <c r="Y142" s="16" t="s">
        <v>1301</v>
      </c>
      <c r="Z142" s="16" t="s">
        <v>3871</v>
      </c>
      <c r="AC142" s="16"/>
    </row>
    <row r="143">
      <c r="A143" s="12">
        <v>321.0</v>
      </c>
      <c r="B143" s="16" t="s">
        <v>69</v>
      </c>
      <c r="C143" s="16" t="s">
        <v>3472</v>
      </c>
      <c r="D143" s="18" t="b">
        <v>1</v>
      </c>
      <c r="E143" s="12">
        <v>182.0</v>
      </c>
      <c r="F143" s="12">
        <v>25.0</v>
      </c>
      <c r="G143" s="12">
        <v>157.0</v>
      </c>
      <c r="H143" s="20">
        <v>42330.879166666666</v>
      </c>
      <c r="I143" s="16" t="s">
        <v>3474</v>
      </c>
      <c r="J143" s="16" t="s">
        <v>3475</v>
      </c>
      <c r="K143" s="16" t="s">
        <v>3476</v>
      </c>
      <c r="L143" s="18" t="e">
        <v>#N/A</v>
      </c>
      <c r="M143" s="18" t="e">
        <v>#N/A</v>
      </c>
      <c r="N143" s="18" t="e">
        <v>#N/A</v>
      </c>
      <c r="O143" s="18" t="e">
        <v>#N/A</v>
      </c>
      <c r="P143" s="18" t="e">
        <v>#N/A</v>
      </c>
      <c r="Q143" s="16" t="s">
        <v>3479</v>
      </c>
      <c r="R143" s="18" t="b">
        <v>1</v>
      </c>
      <c r="S143" s="18" t="b">
        <v>1</v>
      </c>
      <c r="T143" s="12">
        <v>6032.0</v>
      </c>
      <c r="U143" s="16" t="s">
        <v>3482</v>
      </c>
      <c r="V143" s="16" t="s">
        <v>2375</v>
      </c>
      <c r="W143" s="51">
        <v>55356.0</v>
      </c>
      <c r="X143" s="51">
        <v>31847.0</v>
      </c>
      <c r="Y143" s="16" t="s">
        <v>1301</v>
      </c>
      <c r="Z143" s="16" t="s">
        <v>3871</v>
      </c>
      <c r="AC143" s="16"/>
    </row>
    <row r="144">
      <c r="A144" s="12">
        <v>357.0</v>
      </c>
      <c r="B144" s="16" t="s">
        <v>69</v>
      </c>
      <c r="C144" s="16" t="s">
        <v>3883</v>
      </c>
      <c r="D144" s="18" t="b">
        <v>1</v>
      </c>
      <c r="E144" s="12">
        <v>141.0</v>
      </c>
      <c r="F144" s="12">
        <v>19.0</v>
      </c>
      <c r="G144" s="12">
        <v>122.0</v>
      </c>
      <c r="H144" s="20">
        <v>42326.76111111111</v>
      </c>
      <c r="I144" s="16" t="s">
        <v>3885</v>
      </c>
      <c r="J144" s="16" t="s">
        <v>3886</v>
      </c>
      <c r="K144" s="16" t="s">
        <v>3887</v>
      </c>
      <c r="L144" s="18" t="e">
        <v>#N/A</v>
      </c>
      <c r="M144" s="18" t="e">
        <v>#N/A</v>
      </c>
      <c r="N144" s="18" t="e">
        <v>#N/A</v>
      </c>
      <c r="O144" s="18" t="e">
        <v>#N/A</v>
      </c>
      <c r="P144" s="18" t="e">
        <v>#N/A</v>
      </c>
      <c r="Q144" s="16" t="s">
        <v>3882</v>
      </c>
      <c r="R144" s="18" t="b">
        <v>1</v>
      </c>
      <c r="S144" s="18" t="b">
        <v>1</v>
      </c>
      <c r="T144" s="12">
        <v>6470.0</v>
      </c>
      <c r="U144" s="16" t="s">
        <v>3888</v>
      </c>
      <c r="V144" s="16" t="s">
        <v>2375</v>
      </c>
      <c r="W144" s="51">
        <v>2146192.0</v>
      </c>
      <c r="X144" s="51">
        <v>2394133.0</v>
      </c>
      <c r="Y144" s="16" t="s">
        <v>3890</v>
      </c>
      <c r="Z144" s="16" t="s">
        <v>3899</v>
      </c>
      <c r="AC144" s="16"/>
    </row>
    <row r="145">
      <c r="A145" s="12">
        <v>376.0</v>
      </c>
      <c r="B145" s="16" t="s">
        <v>69</v>
      </c>
      <c r="C145" s="16" t="s">
        <v>3901</v>
      </c>
      <c r="D145" s="18" t="b">
        <v>1</v>
      </c>
      <c r="E145" s="12">
        <v>3.0</v>
      </c>
      <c r="F145" s="12">
        <v>0.0</v>
      </c>
      <c r="G145" s="12">
        <v>3.0</v>
      </c>
      <c r="H145" s="20">
        <v>42330.748611111114</v>
      </c>
      <c r="I145" s="16" t="s">
        <v>3902</v>
      </c>
      <c r="J145" s="16" t="s">
        <v>3903</v>
      </c>
      <c r="K145" s="16" t="s">
        <v>3904</v>
      </c>
      <c r="L145" s="18" t="e">
        <v>#N/A</v>
      </c>
      <c r="M145" s="18" t="e">
        <v>#N/A</v>
      </c>
      <c r="N145" s="18" t="e">
        <v>#N/A</v>
      </c>
      <c r="O145" s="18" t="e">
        <v>#N/A</v>
      </c>
      <c r="P145" s="18" t="e">
        <v>#N/A</v>
      </c>
      <c r="Q145" s="16" t="s">
        <v>3900</v>
      </c>
      <c r="R145" s="18" t="b">
        <v>1</v>
      </c>
      <c r="S145" s="18" t="b">
        <v>1</v>
      </c>
      <c r="T145" s="12">
        <v>6107.0</v>
      </c>
      <c r="U145" s="16" t="s">
        <v>3905</v>
      </c>
      <c r="V145" s="16" t="s">
        <v>2375</v>
      </c>
      <c r="W145" s="22"/>
      <c r="X145" s="22"/>
      <c r="Y145" s="16" t="s">
        <v>3906</v>
      </c>
      <c r="Z145" s="16" t="s">
        <v>3910</v>
      </c>
      <c r="AC145" s="16"/>
    </row>
    <row r="146">
      <c r="A146" s="12">
        <v>463.0</v>
      </c>
      <c r="B146" s="16" t="s">
        <v>69</v>
      </c>
      <c r="C146" s="16" t="s">
        <v>3913</v>
      </c>
      <c r="D146" s="18" t="b">
        <v>1</v>
      </c>
      <c r="E146" s="12">
        <v>3.0</v>
      </c>
      <c r="F146" s="12">
        <v>0.0</v>
      </c>
      <c r="G146" s="12">
        <v>3.0</v>
      </c>
      <c r="H146" s="20">
        <v>42319.73125</v>
      </c>
      <c r="I146" s="16" t="s">
        <v>3917</v>
      </c>
      <c r="J146" s="16" t="s">
        <v>3918</v>
      </c>
      <c r="K146" s="16" t="s">
        <v>3919</v>
      </c>
      <c r="L146" s="18" t="e">
        <v>#N/A</v>
      </c>
      <c r="M146" s="18" t="e">
        <v>#N/A</v>
      </c>
      <c r="N146" s="18" t="e">
        <v>#N/A</v>
      </c>
      <c r="O146" s="18" t="e">
        <v>#N/A</v>
      </c>
      <c r="P146" s="18" t="e">
        <v>#N/A</v>
      </c>
      <c r="Q146" s="16" t="s">
        <v>3912</v>
      </c>
      <c r="R146" s="18" t="b">
        <v>1</v>
      </c>
      <c r="S146" s="18" t="b">
        <v>1</v>
      </c>
      <c r="T146" s="12">
        <v>6107.0</v>
      </c>
      <c r="U146" s="16" t="s">
        <v>3905</v>
      </c>
      <c r="V146" s="16" t="s">
        <v>2375</v>
      </c>
      <c r="W146" s="51">
        <v>346469.0</v>
      </c>
      <c r="X146" s="51">
        <v>290058.0</v>
      </c>
      <c r="Y146" s="16" t="s">
        <v>3921</v>
      </c>
      <c r="Z146" s="16" t="s">
        <v>3925</v>
      </c>
      <c r="AC146" s="16"/>
    </row>
    <row r="147">
      <c r="A147" s="12">
        <v>480.0</v>
      </c>
      <c r="B147" s="16" t="s">
        <v>69</v>
      </c>
      <c r="C147" s="16" t="s">
        <v>3928</v>
      </c>
      <c r="D147" s="18" t="b">
        <v>1</v>
      </c>
      <c r="E147" s="12">
        <v>2.0</v>
      </c>
      <c r="F147" s="12">
        <v>0.0</v>
      </c>
      <c r="G147" s="12">
        <v>2.0</v>
      </c>
      <c r="H147" s="20">
        <v>42314.24444444444</v>
      </c>
      <c r="I147" s="16" t="s">
        <v>3930</v>
      </c>
      <c r="J147" s="16" t="s">
        <v>3931</v>
      </c>
      <c r="K147" s="16" t="s">
        <v>3933</v>
      </c>
      <c r="L147" s="18" t="e">
        <v>#N/A</v>
      </c>
      <c r="M147" s="18" t="e">
        <v>#N/A</v>
      </c>
      <c r="N147" s="18" t="e">
        <v>#N/A</v>
      </c>
      <c r="O147" s="18" t="e">
        <v>#N/A</v>
      </c>
      <c r="P147" s="18" t="e">
        <v>#N/A</v>
      </c>
      <c r="Q147" s="16" t="s">
        <v>3927</v>
      </c>
      <c r="R147" s="18" t="b">
        <v>1</v>
      </c>
      <c r="S147" s="18" t="b">
        <v>1</v>
      </c>
      <c r="T147" s="12">
        <v>6902.0</v>
      </c>
      <c r="U147" s="16" t="s">
        <v>3935</v>
      </c>
      <c r="V147" s="16" t="s">
        <v>2375</v>
      </c>
      <c r="W147" s="51">
        <v>388299.0</v>
      </c>
      <c r="X147" s="51">
        <v>390594.0</v>
      </c>
      <c r="Y147" s="16" t="s">
        <v>696</v>
      </c>
      <c r="Z147" s="16" t="s">
        <v>3941</v>
      </c>
      <c r="AC147" s="16"/>
    </row>
    <row r="148">
      <c r="A148" s="12">
        <v>593.0</v>
      </c>
      <c r="B148" s="16" t="s">
        <v>69</v>
      </c>
      <c r="C148" s="16" t="s">
        <v>3943</v>
      </c>
      <c r="D148" s="18" t="b">
        <v>0</v>
      </c>
      <c r="E148" s="12">
        <v>3.0</v>
      </c>
      <c r="F148" s="12">
        <v>0.0</v>
      </c>
      <c r="G148" s="12">
        <v>3.0</v>
      </c>
      <c r="H148" s="20">
        <v>42324.40972222222</v>
      </c>
      <c r="I148" s="16" t="s">
        <v>3946</v>
      </c>
      <c r="J148" s="16" t="s">
        <v>3947</v>
      </c>
      <c r="K148" s="16" t="s">
        <v>3948</v>
      </c>
      <c r="L148" s="18" t="e">
        <v>#N/A</v>
      </c>
      <c r="M148" s="18" t="e">
        <v>#N/A</v>
      </c>
      <c r="N148" s="18" t="e">
        <v>#N/A</v>
      </c>
      <c r="O148" s="18" t="e">
        <v>#N/A</v>
      </c>
      <c r="P148" s="18" t="e">
        <v>#N/A</v>
      </c>
      <c r="Q148" s="16" t="s">
        <v>3942</v>
      </c>
      <c r="R148" s="18" t="b">
        <v>1</v>
      </c>
      <c r="S148" s="18" t="b">
        <v>1</v>
      </c>
      <c r="T148" s="12">
        <v>6475.0</v>
      </c>
      <c r="U148" s="16" t="s">
        <v>3949</v>
      </c>
      <c r="V148" s="16" t="s">
        <v>2375</v>
      </c>
      <c r="W148" s="22"/>
      <c r="X148" s="22"/>
      <c r="Y148" s="22"/>
      <c r="Z148" s="16" t="s">
        <v>3955</v>
      </c>
      <c r="AA148" s="12">
        <v>3.0</v>
      </c>
      <c r="AB148" s="12">
        <v>1.0</v>
      </c>
      <c r="AC148" s="12"/>
    </row>
    <row r="149">
      <c r="A149" s="12">
        <v>692.0</v>
      </c>
      <c r="B149" s="16" t="s">
        <v>69</v>
      </c>
      <c r="C149" s="16" t="s">
        <v>2369</v>
      </c>
      <c r="D149" s="18" t="b">
        <v>1</v>
      </c>
      <c r="E149" s="12">
        <v>26.0</v>
      </c>
      <c r="F149" s="12">
        <v>8.0</v>
      </c>
      <c r="G149" s="12">
        <v>18.0</v>
      </c>
      <c r="H149" s="20">
        <v>42326.51527777778</v>
      </c>
      <c r="I149" s="16" t="s">
        <v>3958</v>
      </c>
      <c r="J149" s="16" t="s">
        <v>2371</v>
      </c>
      <c r="K149" s="16" t="s">
        <v>3960</v>
      </c>
      <c r="L149" s="18" t="e">
        <v>#N/A</v>
      </c>
      <c r="M149" s="18" t="e">
        <v>#N/A</v>
      </c>
      <c r="N149" s="18" t="e">
        <v>#N/A</v>
      </c>
      <c r="O149" s="18" t="e">
        <v>#N/A</v>
      </c>
      <c r="P149" s="18" t="e">
        <v>#N/A</v>
      </c>
      <c r="Q149" s="16" t="s">
        <v>3956</v>
      </c>
      <c r="R149" s="18" t="b">
        <v>0</v>
      </c>
      <c r="S149" s="18" t="b">
        <v>0</v>
      </c>
      <c r="T149" s="12">
        <v>6103.0</v>
      </c>
      <c r="U149" s="16" t="s">
        <v>2374</v>
      </c>
      <c r="V149" s="16" t="s">
        <v>2375</v>
      </c>
      <c r="W149" s="51">
        <v>326984.0</v>
      </c>
      <c r="X149" s="51">
        <v>317337.0</v>
      </c>
      <c r="Y149" s="16" t="s">
        <v>2376</v>
      </c>
      <c r="Z149" s="16" t="s">
        <v>3963</v>
      </c>
      <c r="AA149" s="12">
        <v>3.0</v>
      </c>
      <c r="AB149" s="12">
        <v>1.0</v>
      </c>
      <c r="AC149" s="12"/>
    </row>
    <row r="150">
      <c r="A150" s="12">
        <v>724.0</v>
      </c>
      <c r="B150" s="16" t="s">
        <v>69</v>
      </c>
      <c r="C150" s="16" t="s">
        <v>3967</v>
      </c>
      <c r="D150" s="18" t="b">
        <v>1</v>
      </c>
      <c r="E150" s="12">
        <v>2.0</v>
      </c>
      <c r="F150" s="12">
        <v>0.0</v>
      </c>
      <c r="G150" s="12">
        <v>2.0</v>
      </c>
      <c r="H150" s="20">
        <v>42311.73333333333</v>
      </c>
      <c r="I150" s="16" t="s">
        <v>3969</v>
      </c>
      <c r="J150" s="16" t="s">
        <v>3970</v>
      </c>
      <c r="K150" s="16" t="s">
        <v>3971</v>
      </c>
      <c r="L150" s="18" t="e">
        <v>#N/A</v>
      </c>
      <c r="M150" s="18" t="e">
        <v>#N/A</v>
      </c>
      <c r="N150" s="18" t="e">
        <v>#N/A</v>
      </c>
      <c r="O150" s="18" t="e">
        <v>#N/A</v>
      </c>
      <c r="P150" s="18" t="e">
        <v>#N/A</v>
      </c>
      <c r="Q150" s="16" t="s">
        <v>3966</v>
      </c>
      <c r="R150" s="18" t="b">
        <v>0</v>
      </c>
      <c r="S150" s="18" t="b">
        <v>0</v>
      </c>
      <c r="T150" s="12">
        <v>6611.0</v>
      </c>
      <c r="U150" s="16" t="s">
        <v>3972</v>
      </c>
      <c r="V150" s="16" t="s">
        <v>2375</v>
      </c>
      <c r="W150" s="51">
        <v>5784614.0</v>
      </c>
      <c r="X150" s="51">
        <v>6564742.0</v>
      </c>
      <c r="Y150" s="16" t="s">
        <v>3974</v>
      </c>
      <c r="Z150" s="16" t="s">
        <v>3977</v>
      </c>
      <c r="AA150" s="12">
        <v>1.0</v>
      </c>
      <c r="AB150" s="12">
        <v>1.0</v>
      </c>
      <c r="AC150" s="12"/>
    </row>
    <row r="151">
      <c r="A151" s="12">
        <v>725.0</v>
      </c>
      <c r="B151" s="16" t="s">
        <v>69</v>
      </c>
      <c r="C151" s="16" t="s">
        <v>3979</v>
      </c>
      <c r="D151" s="18" t="b">
        <v>1</v>
      </c>
      <c r="E151" s="12">
        <v>6.0</v>
      </c>
      <c r="F151" s="12">
        <v>0.0</v>
      </c>
      <c r="G151" s="12">
        <v>6.0</v>
      </c>
      <c r="H151" s="20">
        <v>42332.53888888889</v>
      </c>
      <c r="I151" s="16" t="s">
        <v>3981</v>
      </c>
      <c r="J151" s="16" t="s">
        <v>3982</v>
      </c>
      <c r="K151" s="16" t="s">
        <v>3983</v>
      </c>
      <c r="L151" s="18" t="e">
        <v>#N/A</v>
      </c>
      <c r="M151" s="18" t="e">
        <v>#N/A</v>
      </c>
      <c r="N151" s="18" t="e">
        <v>#N/A</v>
      </c>
      <c r="O151" s="18" t="e">
        <v>#N/A</v>
      </c>
      <c r="P151" s="18" t="e">
        <v>#N/A</v>
      </c>
      <c r="Q151" s="16" t="s">
        <v>3978</v>
      </c>
      <c r="R151" s="18" t="b">
        <v>0</v>
      </c>
      <c r="S151" s="18" t="b">
        <v>1</v>
      </c>
      <c r="T151" s="12">
        <v>6776.0</v>
      </c>
      <c r="U151" s="16" t="s">
        <v>3985</v>
      </c>
      <c r="V151" s="16" t="s">
        <v>2375</v>
      </c>
      <c r="W151" s="22"/>
      <c r="X151" s="22"/>
      <c r="Y151" s="16" t="s">
        <v>3988</v>
      </c>
      <c r="Z151" s="16" t="s">
        <v>3990</v>
      </c>
      <c r="AA151" s="12">
        <v>1.0</v>
      </c>
      <c r="AB151" s="12">
        <v>2.0</v>
      </c>
      <c r="AC151" s="12"/>
    </row>
    <row r="152">
      <c r="A152" s="12">
        <v>733.0</v>
      </c>
      <c r="B152" s="16" t="s">
        <v>69</v>
      </c>
      <c r="C152" s="16" t="s">
        <v>3994</v>
      </c>
      <c r="D152" s="18" t="b">
        <v>1</v>
      </c>
      <c r="E152" s="12">
        <v>6.0</v>
      </c>
      <c r="F152" s="12">
        <v>1.0</v>
      </c>
      <c r="G152" s="12">
        <v>5.0</v>
      </c>
      <c r="H152" s="20">
        <v>42312.33263888889</v>
      </c>
      <c r="I152" s="16" t="s">
        <v>3995</v>
      </c>
      <c r="J152" s="16" t="s">
        <v>3996</v>
      </c>
      <c r="K152" s="16" t="s">
        <v>3998</v>
      </c>
      <c r="L152" s="18" t="e">
        <v>#N/A</v>
      </c>
      <c r="M152" s="18" t="e">
        <v>#N/A</v>
      </c>
      <c r="N152" s="18" t="e">
        <v>#N/A</v>
      </c>
      <c r="O152" s="18" t="e">
        <v>#N/A</v>
      </c>
      <c r="P152" s="18" t="e">
        <v>#N/A</v>
      </c>
      <c r="Q152" s="16" t="s">
        <v>3993</v>
      </c>
      <c r="R152" s="18" t="b">
        <v>0</v>
      </c>
      <c r="S152" s="18" t="b">
        <v>0</v>
      </c>
      <c r="T152" s="12">
        <v>6770.0</v>
      </c>
      <c r="U152" s="16" t="s">
        <v>4000</v>
      </c>
      <c r="V152" s="16" t="s">
        <v>2375</v>
      </c>
      <c r="W152" s="22"/>
      <c r="X152" s="22"/>
      <c r="Y152" s="16" t="s">
        <v>4001</v>
      </c>
      <c r="Z152" s="16" t="s">
        <v>4009</v>
      </c>
      <c r="AA152" s="12">
        <v>3.0</v>
      </c>
      <c r="AB152" s="12">
        <v>1.0</v>
      </c>
      <c r="AC152" s="12"/>
    </row>
    <row r="153">
      <c r="A153" s="12">
        <v>762.0</v>
      </c>
      <c r="B153" s="16" t="s">
        <v>69</v>
      </c>
      <c r="C153" s="16" t="s">
        <v>4013</v>
      </c>
      <c r="D153" s="18" t="b">
        <v>1</v>
      </c>
      <c r="E153" s="12">
        <v>1.0</v>
      </c>
      <c r="F153" s="12">
        <v>0.0</v>
      </c>
      <c r="G153" s="12">
        <v>1.0</v>
      </c>
      <c r="H153" s="20">
        <v>42312.45763888889</v>
      </c>
      <c r="I153" s="16" t="s">
        <v>4014</v>
      </c>
      <c r="J153" s="16" t="s">
        <v>4015</v>
      </c>
      <c r="K153" s="16" t="s">
        <v>4016</v>
      </c>
      <c r="L153" s="18" t="e">
        <v>#N/A</v>
      </c>
      <c r="M153" s="18" t="e">
        <v>#N/A</v>
      </c>
      <c r="N153" s="18" t="e">
        <v>#N/A</v>
      </c>
      <c r="O153" s="18" t="e">
        <v>#N/A</v>
      </c>
      <c r="P153" s="18" t="e">
        <v>#N/A</v>
      </c>
      <c r="Q153" s="16" t="s">
        <v>4012</v>
      </c>
      <c r="R153" s="18" t="b">
        <v>0</v>
      </c>
      <c r="S153" s="18" t="b">
        <v>1</v>
      </c>
      <c r="T153" s="12">
        <v>6045.0</v>
      </c>
      <c r="U153" s="16" t="s">
        <v>4017</v>
      </c>
      <c r="V153" s="16" t="s">
        <v>2375</v>
      </c>
      <c r="W153" s="51">
        <v>541888.0</v>
      </c>
      <c r="X153" s="51">
        <v>675763.0</v>
      </c>
      <c r="Y153" s="16" t="s">
        <v>1856</v>
      </c>
      <c r="Z153" s="16" t="s">
        <v>4018</v>
      </c>
      <c r="AA153" s="12">
        <v>3.0</v>
      </c>
      <c r="AB153" s="12">
        <v>1.0</v>
      </c>
      <c r="AC153" s="12"/>
    </row>
    <row r="154">
      <c r="A154" s="12">
        <v>30.0</v>
      </c>
      <c r="B154" s="16" t="s">
        <v>69</v>
      </c>
      <c r="C154" s="16" t="s">
        <v>592</v>
      </c>
      <c r="D154" s="18" t="b">
        <v>1</v>
      </c>
      <c r="E154" s="12">
        <v>4.0</v>
      </c>
      <c r="F154" s="12">
        <v>0.0</v>
      </c>
      <c r="G154" s="12">
        <v>4.0</v>
      </c>
      <c r="H154" s="20">
        <v>42311.384722222225</v>
      </c>
      <c r="I154" s="16" t="s">
        <v>593</v>
      </c>
      <c r="J154" s="16" t="s">
        <v>594</v>
      </c>
      <c r="K154" s="16" t="s">
        <v>4022</v>
      </c>
      <c r="L154" s="18" t="e">
        <v>#N/A</v>
      </c>
      <c r="M154" s="18" t="e">
        <v>#N/A</v>
      </c>
      <c r="N154" s="18" t="e">
        <v>#N/A</v>
      </c>
      <c r="O154" s="18" t="e">
        <v>#N/A</v>
      </c>
      <c r="P154" s="18" t="e">
        <v>#N/A</v>
      </c>
      <c r="Q154" s="16" t="s">
        <v>596</v>
      </c>
      <c r="R154" s="18" t="b">
        <v>1</v>
      </c>
      <c r="S154" s="18" t="b">
        <v>0</v>
      </c>
      <c r="T154" s="12">
        <v>20005.0</v>
      </c>
      <c r="U154" s="16" t="s">
        <v>491</v>
      </c>
      <c r="V154" s="16" t="s">
        <v>597</v>
      </c>
      <c r="W154" s="22"/>
      <c r="X154" s="22"/>
      <c r="Y154" s="16" t="s">
        <v>598</v>
      </c>
      <c r="Z154" s="16" t="s">
        <v>4027</v>
      </c>
      <c r="AA154" s="12">
        <v>3.0</v>
      </c>
      <c r="AB154" s="12">
        <v>6.0</v>
      </c>
      <c r="AC154" s="12"/>
    </row>
    <row r="155">
      <c r="A155" s="12">
        <v>81.0</v>
      </c>
      <c r="B155" s="16" t="s">
        <v>69</v>
      </c>
      <c r="C155" s="16" t="s">
        <v>1090</v>
      </c>
      <c r="D155" s="18" t="b">
        <v>1</v>
      </c>
      <c r="E155" s="12">
        <v>4.0</v>
      </c>
      <c r="F155" s="12">
        <v>0.0</v>
      </c>
      <c r="G155" s="12">
        <v>4.0</v>
      </c>
      <c r="H155" s="20">
        <v>42329.299305555556</v>
      </c>
      <c r="I155" s="16" t="s">
        <v>1091</v>
      </c>
      <c r="J155" s="16" t="s">
        <v>1092</v>
      </c>
      <c r="K155" s="16" t="s">
        <v>1093</v>
      </c>
      <c r="L155" s="18" t="e">
        <v>#N/A</v>
      </c>
      <c r="M155" s="18" t="e">
        <v>#N/A</v>
      </c>
      <c r="N155" s="18" t="e">
        <v>#N/A</v>
      </c>
      <c r="O155" s="18" t="e">
        <v>#N/A</v>
      </c>
      <c r="P155" s="18" t="e">
        <v>#N/A</v>
      </c>
      <c r="Q155" s="16" t="s">
        <v>1094</v>
      </c>
      <c r="R155" s="18" t="b">
        <v>1</v>
      </c>
      <c r="S155" s="18" t="b">
        <v>1</v>
      </c>
      <c r="T155" s="12">
        <v>20036.0</v>
      </c>
      <c r="U155" s="16" t="s">
        <v>491</v>
      </c>
      <c r="V155" s="16" t="s">
        <v>597</v>
      </c>
      <c r="W155" s="51">
        <v>5824052.0</v>
      </c>
      <c r="X155" s="51">
        <v>5681024.0</v>
      </c>
      <c r="Y155" s="22"/>
      <c r="Z155" s="16" t="s">
        <v>4033</v>
      </c>
      <c r="AA155" s="12">
        <v>1.0</v>
      </c>
      <c r="AB155" s="12">
        <v>6.0</v>
      </c>
      <c r="AC155" s="12"/>
    </row>
    <row r="156">
      <c r="A156" s="12">
        <v>133.0</v>
      </c>
      <c r="B156" s="16" t="s">
        <v>69</v>
      </c>
      <c r="C156" s="16" t="s">
        <v>1598</v>
      </c>
      <c r="D156" s="18" t="b">
        <v>1</v>
      </c>
      <c r="E156" s="12">
        <v>85.0</v>
      </c>
      <c r="F156" s="12">
        <v>25.0</v>
      </c>
      <c r="G156" s="12">
        <v>60.0</v>
      </c>
      <c r="H156" s="20">
        <v>42320.39097222222</v>
      </c>
      <c r="I156" s="16" t="s">
        <v>1599</v>
      </c>
      <c r="J156" s="16" t="s">
        <v>1600</v>
      </c>
      <c r="K156" s="16" t="s">
        <v>1601</v>
      </c>
      <c r="L156" s="18" t="e">
        <v>#N/A</v>
      </c>
      <c r="M156" s="18" t="e">
        <v>#N/A</v>
      </c>
      <c r="N156" s="18" t="e">
        <v>#N/A</v>
      </c>
      <c r="O156" s="18" t="e">
        <v>#N/A</v>
      </c>
      <c r="P156" s="18" t="e">
        <v>#N/A</v>
      </c>
      <c r="Q156" s="16" t="s">
        <v>1602</v>
      </c>
      <c r="R156" s="18" t="b">
        <v>1</v>
      </c>
      <c r="S156" s="18" t="b">
        <v>1</v>
      </c>
      <c r="T156" s="12">
        <v>20036.0</v>
      </c>
      <c r="U156" s="16" t="s">
        <v>491</v>
      </c>
      <c r="V156" s="16" t="s">
        <v>597</v>
      </c>
      <c r="W156" s="51">
        <v>3.9094759E7</v>
      </c>
      <c r="X156" s="51">
        <v>1.2539026E7</v>
      </c>
      <c r="Y156" s="16" t="s">
        <v>1250</v>
      </c>
      <c r="Z156" s="16" t="s">
        <v>4043</v>
      </c>
      <c r="AC156" s="16"/>
    </row>
    <row r="157">
      <c r="A157" s="12">
        <v>165.0</v>
      </c>
      <c r="B157" s="16" t="s">
        <v>69</v>
      </c>
      <c r="C157" s="16" t="s">
        <v>1880</v>
      </c>
      <c r="D157" s="18" t="b">
        <v>1</v>
      </c>
      <c r="E157" s="12">
        <v>8.0</v>
      </c>
      <c r="F157" s="12">
        <v>2.0</v>
      </c>
      <c r="G157" s="12">
        <v>6.0</v>
      </c>
      <c r="H157" s="20">
        <v>42331.51597222222</v>
      </c>
      <c r="I157" s="16" t="s">
        <v>1881</v>
      </c>
      <c r="J157" s="16" t="s">
        <v>1882</v>
      </c>
      <c r="K157" s="16" t="s">
        <v>1883</v>
      </c>
      <c r="L157" s="18" t="e">
        <v>#N/A</v>
      </c>
      <c r="M157" s="18" t="e">
        <v>#N/A</v>
      </c>
      <c r="N157" s="18" t="e">
        <v>#N/A</v>
      </c>
      <c r="O157" s="18" t="e">
        <v>#N/A</v>
      </c>
      <c r="P157" s="18" t="e">
        <v>#N/A</v>
      </c>
      <c r="Q157" s="16" t="s">
        <v>1884</v>
      </c>
      <c r="R157" s="18" t="b">
        <v>1</v>
      </c>
      <c r="S157" s="18" t="b">
        <v>1</v>
      </c>
      <c r="T157" s="12">
        <v>20009.0</v>
      </c>
      <c r="U157" s="16" t="s">
        <v>491</v>
      </c>
      <c r="V157" s="16" t="s">
        <v>597</v>
      </c>
      <c r="W157" s="51">
        <v>437266.0</v>
      </c>
      <c r="X157" s="51">
        <v>393293.0</v>
      </c>
      <c r="Y157" s="16" t="s">
        <v>696</v>
      </c>
      <c r="Z157" s="16" t="s">
        <v>4053</v>
      </c>
      <c r="AC157" s="16"/>
    </row>
    <row r="158">
      <c r="A158" s="12">
        <v>197.0</v>
      </c>
      <c r="B158" s="16" t="s">
        <v>69</v>
      </c>
      <c r="C158" s="16" t="s">
        <v>2184</v>
      </c>
      <c r="D158" s="18" t="b">
        <v>1</v>
      </c>
      <c r="E158" s="12">
        <v>315.0</v>
      </c>
      <c r="F158" s="12">
        <v>78.0</v>
      </c>
      <c r="G158" s="12">
        <v>237.0</v>
      </c>
      <c r="H158" s="20">
        <v>42330.370833333334</v>
      </c>
      <c r="I158" s="16" t="s">
        <v>2185</v>
      </c>
      <c r="J158" s="16" t="s">
        <v>2186</v>
      </c>
      <c r="K158" s="16" t="s">
        <v>2187</v>
      </c>
      <c r="L158" s="18" t="e">
        <v>#N/A</v>
      </c>
      <c r="M158" s="18" t="e">
        <v>#N/A</v>
      </c>
      <c r="N158" s="18" t="e">
        <v>#N/A</v>
      </c>
      <c r="O158" s="18" t="e">
        <v>#N/A</v>
      </c>
      <c r="P158" s="18" t="e">
        <v>#N/A</v>
      </c>
      <c r="Q158" s="16" t="s">
        <v>2188</v>
      </c>
      <c r="R158" s="18" t="b">
        <v>1</v>
      </c>
      <c r="S158" s="18" t="b">
        <v>1</v>
      </c>
      <c r="T158" s="12">
        <v>20005.0</v>
      </c>
      <c r="U158" s="16" t="s">
        <v>491</v>
      </c>
      <c r="V158" s="16" t="s">
        <v>597</v>
      </c>
      <c r="W158" s="51">
        <v>770258.0</v>
      </c>
      <c r="X158" s="51">
        <v>564015.0</v>
      </c>
      <c r="Y158" s="16" t="s">
        <v>2189</v>
      </c>
      <c r="Z158" s="16" t="s">
        <v>4057</v>
      </c>
      <c r="AC158" s="16"/>
    </row>
    <row r="159">
      <c r="A159" s="12">
        <v>218.0</v>
      </c>
      <c r="B159" s="16" t="s">
        <v>69</v>
      </c>
      <c r="C159" s="16" t="s">
        <v>2390</v>
      </c>
      <c r="D159" s="18" t="b">
        <v>1</v>
      </c>
      <c r="E159" s="12">
        <v>35.0</v>
      </c>
      <c r="F159" s="12">
        <v>2.0</v>
      </c>
      <c r="G159" s="12">
        <v>33.0</v>
      </c>
      <c r="H159" s="20">
        <v>42316.69305555556</v>
      </c>
      <c r="I159" s="16" t="s">
        <v>2391</v>
      </c>
      <c r="J159" s="16" t="s">
        <v>2392</v>
      </c>
      <c r="K159" s="16" t="s">
        <v>2393</v>
      </c>
      <c r="L159" s="18" t="e">
        <v>#N/A</v>
      </c>
      <c r="M159" s="18" t="e">
        <v>#N/A</v>
      </c>
      <c r="N159" s="18" t="e">
        <v>#N/A</v>
      </c>
      <c r="O159" s="18" t="e">
        <v>#N/A</v>
      </c>
      <c r="P159" s="18" t="e">
        <v>#N/A</v>
      </c>
      <c r="Q159" s="16" t="s">
        <v>2394</v>
      </c>
      <c r="R159" s="18" t="b">
        <v>1</v>
      </c>
      <c r="S159" s="18" t="b">
        <v>1</v>
      </c>
      <c r="T159" s="12">
        <v>20007.0</v>
      </c>
      <c r="U159" s="16" t="s">
        <v>491</v>
      </c>
      <c r="V159" s="16" t="s">
        <v>597</v>
      </c>
      <c r="W159" s="51">
        <v>975450.0</v>
      </c>
      <c r="X159" s="51">
        <v>715394.0</v>
      </c>
      <c r="Y159" s="16" t="s">
        <v>2395</v>
      </c>
      <c r="Z159" s="16" t="s">
        <v>4067</v>
      </c>
      <c r="AC159" s="16"/>
    </row>
    <row r="160">
      <c r="A160" s="12">
        <v>358.0</v>
      </c>
      <c r="B160" s="16" t="s">
        <v>69</v>
      </c>
      <c r="C160" s="16" t="s">
        <v>3911</v>
      </c>
      <c r="D160" s="18" t="b">
        <v>1</v>
      </c>
      <c r="E160" s="12">
        <v>108.0</v>
      </c>
      <c r="F160" s="12">
        <v>30.0</v>
      </c>
      <c r="G160" s="12">
        <v>78.0</v>
      </c>
      <c r="H160" s="20">
        <v>42330.54722222222</v>
      </c>
      <c r="I160" s="16" t="s">
        <v>3914</v>
      </c>
      <c r="J160" s="16" t="s">
        <v>3915</v>
      </c>
      <c r="K160" s="16" t="s">
        <v>3916</v>
      </c>
      <c r="L160" s="18" t="e">
        <v>#N/A</v>
      </c>
      <c r="M160" s="18" t="e">
        <v>#N/A</v>
      </c>
      <c r="N160" s="18" t="e">
        <v>#N/A</v>
      </c>
      <c r="O160" s="18" t="e">
        <v>#N/A</v>
      </c>
      <c r="P160" s="18" t="e">
        <v>#N/A</v>
      </c>
      <c r="Q160" s="16" t="s">
        <v>3920</v>
      </c>
      <c r="R160" s="18" t="b">
        <v>1</v>
      </c>
      <c r="S160" s="18" t="b">
        <v>1</v>
      </c>
      <c r="T160" s="12">
        <v>20011.0</v>
      </c>
      <c r="U160" s="16" t="s">
        <v>491</v>
      </c>
      <c r="V160" s="16" t="s">
        <v>597</v>
      </c>
      <c r="W160" s="22"/>
      <c r="X160" s="22"/>
      <c r="Y160" s="16" t="s">
        <v>3922</v>
      </c>
      <c r="Z160" s="16" t="s">
        <v>4070</v>
      </c>
      <c r="AC160" s="16"/>
    </row>
    <row r="161">
      <c r="A161" s="12">
        <v>434.0</v>
      </c>
      <c r="B161" s="16" t="s">
        <v>69</v>
      </c>
      <c r="C161" s="16" t="s">
        <v>4073</v>
      </c>
      <c r="D161" s="18" t="b">
        <v>1</v>
      </c>
      <c r="E161" s="12">
        <v>3.0</v>
      </c>
      <c r="F161" s="12">
        <v>0.0</v>
      </c>
      <c r="G161" s="12">
        <v>3.0</v>
      </c>
      <c r="H161" s="20">
        <v>42327.41805555556</v>
      </c>
      <c r="I161" s="16" t="s">
        <v>4074</v>
      </c>
      <c r="J161" s="16" t="s">
        <v>4075</v>
      </c>
      <c r="K161" s="16" t="s">
        <v>4077</v>
      </c>
      <c r="L161" s="18" t="e">
        <v>#N/A</v>
      </c>
      <c r="M161" s="18" t="e">
        <v>#N/A</v>
      </c>
      <c r="N161" s="18" t="e">
        <v>#N/A</v>
      </c>
      <c r="O161" s="18" t="e">
        <v>#N/A</v>
      </c>
      <c r="P161" s="18" t="e">
        <v>#N/A</v>
      </c>
      <c r="Q161" s="16" t="s">
        <v>4072</v>
      </c>
      <c r="R161" s="18" t="b">
        <v>1</v>
      </c>
      <c r="S161" s="18" t="b">
        <v>1</v>
      </c>
      <c r="T161" s="12">
        <v>20016.0</v>
      </c>
      <c r="U161" s="16" t="s">
        <v>491</v>
      </c>
      <c r="V161" s="16" t="s">
        <v>597</v>
      </c>
      <c r="W161" s="22"/>
      <c r="X161" s="22"/>
      <c r="Y161" s="16" t="s">
        <v>4081</v>
      </c>
      <c r="Z161" s="16" t="s">
        <v>4087</v>
      </c>
      <c r="AC161" s="16"/>
    </row>
    <row r="162">
      <c r="A162" s="12">
        <v>486.0</v>
      </c>
      <c r="B162" s="16" t="s">
        <v>69</v>
      </c>
      <c r="C162" s="16" t="s">
        <v>4090</v>
      </c>
      <c r="D162" s="18" t="b">
        <v>0</v>
      </c>
      <c r="E162" s="12">
        <v>6.0</v>
      </c>
      <c r="F162" s="12">
        <v>1.0</v>
      </c>
      <c r="G162" s="12">
        <v>5.0</v>
      </c>
      <c r="H162" s="20">
        <v>42310.52361111111</v>
      </c>
      <c r="I162" s="16" t="s">
        <v>4092</v>
      </c>
      <c r="J162" s="16" t="s">
        <v>4093</v>
      </c>
      <c r="K162" s="16" t="s">
        <v>4095</v>
      </c>
      <c r="L162" s="18" t="e">
        <v>#N/A</v>
      </c>
      <c r="M162" s="18" t="e">
        <v>#N/A</v>
      </c>
      <c r="N162" s="18" t="e">
        <v>#N/A</v>
      </c>
      <c r="O162" s="18" t="e">
        <v>#N/A</v>
      </c>
      <c r="P162" s="18" t="e">
        <v>#N/A</v>
      </c>
      <c r="Q162" s="16" t="s">
        <v>4089</v>
      </c>
      <c r="R162" s="18" t="b">
        <v>1</v>
      </c>
      <c r="S162" s="18" t="b">
        <v>1</v>
      </c>
      <c r="T162" s="12">
        <v>20447.0</v>
      </c>
      <c r="U162" s="16" t="s">
        <v>491</v>
      </c>
      <c r="V162" s="16" t="s">
        <v>597</v>
      </c>
      <c r="W162" s="22"/>
      <c r="X162" s="22"/>
      <c r="Y162" s="22"/>
      <c r="Z162" s="16" t="s">
        <v>4100</v>
      </c>
      <c r="AC162" s="16"/>
    </row>
    <row r="163">
      <c r="A163" s="12">
        <v>512.0</v>
      </c>
      <c r="B163" s="16" t="s">
        <v>69</v>
      </c>
      <c r="C163" s="16" t="s">
        <v>4103</v>
      </c>
      <c r="D163" s="18" t="b">
        <v>0</v>
      </c>
      <c r="E163" s="12">
        <v>2.0</v>
      </c>
      <c r="F163" s="12">
        <v>0.0</v>
      </c>
      <c r="G163" s="12">
        <v>2.0</v>
      </c>
      <c r="H163" s="20">
        <v>42327.518055555556</v>
      </c>
      <c r="I163" s="16" t="s">
        <v>4105</v>
      </c>
      <c r="J163" s="16" t="s">
        <v>4106</v>
      </c>
      <c r="K163" s="16" t="s">
        <v>4107</v>
      </c>
      <c r="L163" s="18" t="e">
        <v>#N/A</v>
      </c>
      <c r="M163" s="18" t="e">
        <v>#N/A</v>
      </c>
      <c r="N163" s="18" t="e">
        <v>#N/A</v>
      </c>
      <c r="O163" s="18" t="e">
        <v>#N/A</v>
      </c>
      <c r="P163" s="18" t="e">
        <v>#N/A</v>
      </c>
      <c r="Q163" s="16" t="s">
        <v>4102</v>
      </c>
      <c r="R163" s="18" t="b">
        <v>1</v>
      </c>
      <c r="S163" s="18" t="b">
        <v>1</v>
      </c>
      <c r="T163" s="12">
        <v>20005.0</v>
      </c>
      <c r="U163" s="16" t="s">
        <v>491</v>
      </c>
      <c r="V163" s="16" t="s">
        <v>597</v>
      </c>
      <c r="W163" s="22"/>
      <c r="X163" s="22"/>
      <c r="Y163" s="22"/>
      <c r="Z163" s="16" t="s">
        <v>4111</v>
      </c>
      <c r="AC163" s="16"/>
    </row>
    <row r="164">
      <c r="A164" s="12">
        <v>571.0</v>
      </c>
      <c r="B164" s="16" t="s">
        <v>69</v>
      </c>
      <c r="C164" s="16" t="s">
        <v>4116</v>
      </c>
      <c r="D164" s="18" t="b">
        <v>0</v>
      </c>
      <c r="E164" s="12">
        <v>1.0</v>
      </c>
      <c r="F164" s="12">
        <v>0.0</v>
      </c>
      <c r="G164" s="12">
        <v>1.0</v>
      </c>
      <c r="H164" s="20">
        <v>42311.51597222222</v>
      </c>
      <c r="I164" s="16" t="s">
        <v>4118</v>
      </c>
      <c r="J164" s="16" t="s">
        <v>4119</v>
      </c>
      <c r="K164" s="16" t="s">
        <v>4120</v>
      </c>
      <c r="L164" s="18" t="e">
        <v>#N/A</v>
      </c>
      <c r="M164" s="18" t="e">
        <v>#N/A</v>
      </c>
      <c r="N164" s="18" t="e">
        <v>#N/A</v>
      </c>
      <c r="O164" s="18" t="e">
        <v>#N/A</v>
      </c>
      <c r="P164" s="18" t="e">
        <v>#N/A</v>
      </c>
      <c r="Q164" s="16" t="s">
        <v>4115</v>
      </c>
      <c r="R164" s="18" t="b">
        <v>1</v>
      </c>
      <c r="S164" s="18" t="b">
        <v>0</v>
      </c>
      <c r="T164" s="12">
        <v>20036.0</v>
      </c>
      <c r="U164" s="16" t="s">
        <v>491</v>
      </c>
      <c r="V164" s="16" t="s">
        <v>597</v>
      </c>
      <c r="W164" s="22"/>
      <c r="X164" s="22"/>
      <c r="Y164" s="22"/>
      <c r="Z164" s="16" t="s">
        <v>4124</v>
      </c>
      <c r="AA164" s="12">
        <v>3.0</v>
      </c>
      <c r="AB164" s="12">
        <v>1.0</v>
      </c>
      <c r="AC164" s="12"/>
    </row>
    <row r="165">
      <c r="A165" s="12">
        <v>612.0</v>
      </c>
      <c r="B165" s="16" t="s">
        <v>69</v>
      </c>
      <c r="C165" s="16" t="s">
        <v>4127</v>
      </c>
      <c r="D165" s="18" t="b">
        <v>1</v>
      </c>
      <c r="E165" s="12">
        <v>0.0</v>
      </c>
      <c r="F165" s="12">
        <v>0.0</v>
      </c>
      <c r="G165" s="12">
        <v>0.0</v>
      </c>
      <c r="H165" s="20">
        <v>42328.30416666667</v>
      </c>
      <c r="I165" s="16" t="s">
        <v>4128</v>
      </c>
      <c r="J165" s="16" t="s">
        <v>4130</v>
      </c>
      <c r="K165" s="16" t="s">
        <v>4131</v>
      </c>
      <c r="L165" s="18" t="e">
        <v>#N/A</v>
      </c>
      <c r="M165" s="18" t="e">
        <v>#N/A</v>
      </c>
      <c r="N165" s="18" t="e">
        <v>#N/A</v>
      </c>
      <c r="O165" s="18" t="e">
        <v>#N/A</v>
      </c>
      <c r="P165" s="18" t="e">
        <v>#N/A</v>
      </c>
      <c r="Q165" s="16" t="s">
        <v>4126</v>
      </c>
      <c r="R165" s="18" t="b">
        <v>0</v>
      </c>
      <c r="S165" s="18" t="b">
        <v>0</v>
      </c>
      <c r="T165" s="12">
        <v>20037.0</v>
      </c>
      <c r="U165" s="16" t="s">
        <v>491</v>
      </c>
      <c r="V165" s="16" t="s">
        <v>597</v>
      </c>
      <c r="W165" s="51">
        <v>4759295.0</v>
      </c>
      <c r="X165" s="51">
        <v>4580914.0</v>
      </c>
      <c r="Y165" s="16" t="s">
        <v>4134</v>
      </c>
      <c r="Z165" s="16" t="s">
        <v>4137</v>
      </c>
      <c r="AA165" s="12">
        <v>2.0</v>
      </c>
      <c r="AB165" s="12">
        <v>4.0</v>
      </c>
      <c r="AC165" s="12"/>
    </row>
    <row r="166">
      <c r="A166" s="12">
        <v>669.0</v>
      </c>
      <c r="B166" s="16" t="s">
        <v>69</v>
      </c>
      <c r="C166" s="16" t="s">
        <v>1880</v>
      </c>
      <c r="D166" s="18" t="b">
        <v>1</v>
      </c>
      <c r="E166" s="12">
        <v>26.0</v>
      </c>
      <c r="F166" s="12">
        <v>7.0</v>
      </c>
      <c r="G166" s="12">
        <v>19.0</v>
      </c>
      <c r="H166" s="20">
        <v>42330.64097222222</v>
      </c>
      <c r="I166" s="16" t="s">
        <v>4139</v>
      </c>
      <c r="J166" s="16" t="s">
        <v>1882</v>
      </c>
      <c r="K166" s="16" t="s">
        <v>1883</v>
      </c>
      <c r="L166" s="18" t="e">
        <v>#N/A</v>
      </c>
      <c r="M166" s="18" t="e">
        <v>#N/A</v>
      </c>
      <c r="N166" s="18" t="e">
        <v>#N/A</v>
      </c>
      <c r="O166" s="18" t="e">
        <v>#N/A</v>
      </c>
      <c r="P166" s="18" t="e">
        <v>#N/A</v>
      </c>
      <c r="Q166" s="16" t="s">
        <v>4138</v>
      </c>
      <c r="R166" s="18" t="b">
        <v>0</v>
      </c>
      <c r="S166" s="18" t="b">
        <v>1</v>
      </c>
      <c r="T166" s="12">
        <v>20009.0</v>
      </c>
      <c r="U166" s="16" t="s">
        <v>491</v>
      </c>
      <c r="V166" s="16" t="s">
        <v>597</v>
      </c>
      <c r="W166" s="51">
        <v>437266.0</v>
      </c>
      <c r="X166" s="51">
        <v>393293.0</v>
      </c>
      <c r="Y166" s="16" t="s">
        <v>696</v>
      </c>
      <c r="Z166" s="16" t="s">
        <v>4053</v>
      </c>
      <c r="AA166" s="12">
        <v>3.0</v>
      </c>
      <c r="AB166" s="12">
        <v>2.0</v>
      </c>
      <c r="AC166" s="12"/>
    </row>
    <row r="167">
      <c r="A167" s="12">
        <v>244.0</v>
      </c>
      <c r="B167" s="16" t="s">
        <v>69</v>
      </c>
      <c r="C167" s="16" t="s">
        <v>2585</v>
      </c>
      <c r="D167" s="18" t="b">
        <v>1</v>
      </c>
      <c r="E167" s="12">
        <v>2.0</v>
      </c>
      <c r="F167" s="12">
        <v>0.0</v>
      </c>
      <c r="G167" s="12">
        <v>2.0</v>
      </c>
      <c r="H167" s="20">
        <v>42323.63125</v>
      </c>
      <c r="I167" s="16" t="s">
        <v>2586</v>
      </c>
      <c r="J167" s="16" t="s">
        <v>2587</v>
      </c>
      <c r="K167" s="16" t="s">
        <v>2588</v>
      </c>
      <c r="L167" s="18" t="e">
        <v>#N/A</v>
      </c>
      <c r="M167" s="18" t="e">
        <v>#N/A</v>
      </c>
      <c r="N167" s="18" t="e">
        <v>#N/A</v>
      </c>
      <c r="O167" s="18" t="e">
        <v>#N/A</v>
      </c>
      <c r="P167" s="18" t="e">
        <v>#N/A</v>
      </c>
      <c r="Q167" s="16" t="s">
        <v>2589</v>
      </c>
      <c r="R167" s="18" t="b">
        <v>1</v>
      </c>
      <c r="S167" s="18" t="b">
        <v>0</v>
      </c>
      <c r="T167" s="12">
        <v>19899.0</v>
      </c>
      <c r="U167" s="16" t="s">
        <v>2590</v>
      </c>
      <c r="V167" s="16" t="s">
        <v>2591</v>
      </c>
      <c r="W167" s="51">
        <v>227598.0</v>
      </c>
      <c r="X167" s="51">
        <v>225963.0</v>
      </c>
      <c r="Y167" s="16" t="s">
        <v>2592</v>
      </c>
      <c r="Z167" s="16" t="s">
        <v>4152</v>
      </c>
      <c r="AC167" s="16"/>
    </row>
    <row r="168">
      <c r="A168" s="12">
        <v>732.0</v>
      </c>
      <c r="B168" s="16" t="s">
        <v>69</v>
      </c>
      <c r="C168" s="16" t="s">
        <v>4154</v>
      </c>
      <c r="D168" s="18" t="b">
        <v>1</v>
      </c>
      <c r="E168" s="12">
        <v>1.0</v>
      </c>
      <c r="F168" s="12">
        <v>0.0</v>
      </c>
      <c r="G168" s="12">
        <v>1.0</v>
      </c>
      <c r="H168" s="20">
        <v>42320.16111111111</v>
      </c>
      <c r="I168" s="16" t="s">
        <v>4155</v>
      </c>
      <c r="J168" s="16" t="s">
        <v>4156</v>
      </c>
      <c r="K168" s="16" t="s">
        <v>4157</v>
      </c>
      <c r="L168" s="18" t="e">
        <v>#N/A</v>
      </c>
      <c r="M168" s="18" t="e">
        <v>#N/A</v>
      </c>
      <c r="N168" s="18" t="e">
        <v>#N/A</v>
      </c>
      <c r="O168" s="18" t="e">
        <v>#N/A</v>
      </c>
      <c r="P168" s="18" t="e">
        <v>#N/A</v>
      </c>
      <c r="Q168" s="16" t="s">
        <v>4153</v>
      </c>
      <c r="R168" s="18" t="b">
        <v>0</v>
      </c>
      <c r="S168" s="18" t="b">
        <v>1</v>
      </c>
      <c r="T168" s="12">
        <v>19969.0</v>
      </c>
      <c r="U168" s="16" t="s">
        <v>4158</v>
      </c>
      <c r="V168" s="16" t="s">
        <v>2591</v>
      </c>
      <c r="W168" s="22"/>
      <c r="X168" s="22"/>
      <c r="Y168" s="16" t="s">
        <v>4160</v>
      </c>
      <c r="Z168" s="16" t="s">
        <v>4164</v>
      </c>
      <c r="AA168" s="12">
        <v>3.0</v>
      </c>
      <c r="AB168" s="12">
        <v>4.0</v>
      </c>
      <c r="AC168" s="12"/>
    </row>
    <row r="169">
      <c r="A169" s="12">
        <v>48.0</v>
      </c>
      <c r="B169" s="16" t="s">
        <v>69</v>
      </c>
      <c r="C169" s="16" t="s">
        <v>779</v>
      </c>
      <c r="D169" s="18" t="b">
        <v>1</v>
      </c>
      <c r="E169" s="12">
        <v>5.0</v>
      </c>
      <c r="F169" s="12">
        <v>3.0</v>
      </c>
      <c r="G169" s="12">
        <v>2.0</v>
      </c>
      <c r="H169" s="20">
        <v>42328.30902777778</v>
      </c>
      <c r="I169" s="16" t="s">
        <v>780</v>
      </c>
      <c r="J169" s="16" t="s">
        <v>781</v>
      </c>
      <c r="K169" s="16" t="s">
        <v>782</v>
      </c>
      <c r="L169" s="18" t="e">
        <v>#N/A</v>
      </c>
      <c r="M169" s="18" t="e">
        <v>#N/A</v>
      </c>
      <c r="N169" s="18" t="e">
        <v>#N/A</v>
      </c>
      <c r="O169" s="18" t="e">
        <v>#N/A</v>
      </c>
      <c r="P169" s="18" t="e">
        <v>#N/A</v>
      </c>
      <c r="Q169" s="16" t="s">
        <v>783</v>
      </c>
      <c r="R169" s="18" t="b">
        <v>1</v>
      </c>
      <c r="S169" s="18" t="b">
        <v>0</v>
      </c>
      <c r="T169" s="12">
        <v>33131.0</v>
      </c>
      <c r="U169" s="16" t="s">
        <v>784</v>
      </c>
      <c r="V169" s="16" t="s">
        <v>785</v>
      </c>
      <c r="W169" s="51">
        <v>1.9971306E7</v>
      </c>
      <c r="X169" s="51">
        <v>1.9714118E7</v>
      </c>
      <c r="Y169" s="16" t="s">
        <v>786</v>
      </c>
      <c r="Z169" s="16" t="s">
        <v>4171</v>
      </c>
      <c r="AB169" s="12">
        <v>6.0</v>
      </c>
      <c r="AC169" s="12"/>
    </row>
    <row r="170">
      <c r="A170" s="12">
        <v>49.0</v>
      </c>
      <c r="B170" s="16" t="s">
        <v>69</v>
      </c>
      <c r="C170" s="16" t="s">
        <v>779</v>
      </c>
      <c r="D170" s="18" t="b">
        <v>1</v>
      </c>
      <c r="E170" s="12">
        <v>2.0</v>
      </c>
      <c r="F170" s="12">
        <v>0.0</v>
      </c>
      <c r="G170" s="12">
        <v>2.0</v>
      </c>
      <c r="H170" s="20">
        <v>42328.490277777775</v>
      </c>
      <c r="I170" s="16" t="s">
        <v>780</v>
      </c>
      <c r="J170" s="16" t="s">
        <v>781</v>
      </c>
      <c r="K170" s="16" t="s">
        <v>782</v>
      </c>
      <c r="L170" s="18" t="e">
        <v>#N/A</v>
      </c>
      <c r="M170" s="18" t="e">
        <v>#N/A</v>
      </c>
      <c r="N170" s="18" t="e">
        <v>#N/A</v>
      </c>
      <c r="O170" s="18" t="e">
        <v>#N/A</v>
      </c>
      <c r="P170" s="18" t="e">
        <v>#N/A</v>
      </c>
      <c r="Q170" s="16" t="s">
        <v>790</v>
      </c>
      <c r="R170" s="18" t="b">
        <v>1</v>
      </c>
      <c r="S170" s="18" t="b">
        <v>0</v>
      </c>
      <c r="T170" s="12">
        <v>33131.0</v>
      </c>
      <c r="U170" s="16" t="s">
        <v>784</v>
      </c>
      <c r="V170" s="16" t="s">
        <v>785</v>
      </c>
      <c r="W170" s="51">
        <v>1.9971306E7</v>
      </c>
      <c r="X170" s="51">
        <v>1.9714118E7</v>
      </c>
      <c r="Y170" s="16" t="s">
        <v>786</v>
      </c>
      <c r="Z170" s="16" t="s">
        <v>4179</v>
      </c>
      <c r="AB170" s="12">
        <v>6.0</v>
      </c>
      <c r="AC170" s="12"/>
    </row>
    <row r="171">
      <c r="A171" s="12">
        <v>55.0</v>
      </c>
      <c r="B171" s="16" t="s">
        <v>69</v>
      </c>
      <c r="C171" s="16" t="s">
        <v>847</v>
      </c>
      <c r="D171" s="18" t="b">
        <v>1</v>
      </c>
      <c r="E171" s="12">
        <v>9.0</v>
      </c>
      <c r="F171" s="12">
        <v>2.0</v>
      </c>
      <c r="G171" s="12">
        <v>7.0</v>
      </c>
      <c r="H171" s="20">
        <v>42317.71041666667</v>
      </c>
      <c r="I171" s="16" t="s">
        <v>848</v>
      </c>
      <c r="J171" s="16" t="s">
        <v>849</v>
      </c>
      <c r="K171" s="16" t="s">
        <v>850</v>
      </c>
      <c r="L171" s="18" t="e">
        <v>#N/A</v>
      </c>
      <c r="M171" s="18" t="e">
        <v>#N/A</v>
      </c>
      <c r="N171" s="18" t="e">
        <v>#N/A</v>
      </c>
      <c r="O171" s="18" t="e">
        <v>#N/A</v>
      </c>
      <c r="P171" s="18" t="e">
        <v>#N/A</v>
      </c>
      <c r="Q171" s="16" t="s">
        <v>851</v>
      </c>
      <c r="R171" s="18" t="b">
        <v>1</v>
      </c>
      <c r="S171" s="18" t="b">
        <v>1</v>
      </c>
      <c r="T171" s="12">
        <v>33605.0</v>
      </c>
      <c r="U171" s="16" t="s">
        <v>852</v>
      </c>
      <c r="V171" s="16" t="s">
        <v>785</v>
      </c>
      <c r="W171" s="22"/>
      <c r="X171" s="22"/>
      <c r="Y171" s="16" t="s">
        <v>853</v>
      </c>
      <c r="Z171" s="16" t="s">
        <v>4191</v>
      </c>
      <c r="AA171" s="12">
        <v>1.0</v>
      </c>
      <c r="AB171" s="12">
        <v>2.0</v>
      </c>
      <c r="AC171" s="12"/>
    </row>
    <row r="172">
      <c r="A172" s="12">
        <v>66.0</v>
      </c>
      <c r="B172" s="16" t="s">
        <v>69</v>
      </c>
      <c r="C172" s="16" t="s">
        <v>958</v>
      </c>
      <c r="D172" s="18" t="b">
        <v>1</v>
      </c>
      <c r="E172" s="12">
        <v>2.0</v>
      </c>
      <c r="F172" s="12">
        <v>0.0</v>
      </c>
      <c r="G172" s="12">
        <v>2.0</v>
      </c>
      <c r="H172" s="20">
        <v>42311.74097222222</v>
      </c>
      <c r="I172" s="16" t="s">
        <v>959</v>
      </c>
      <c r="J172" s="16" t="s">
        <v>960</v>
      </c>
      <c r="K172" s="16" t="s">
        <v>961</v>
      </c>
      <c r="L172" s="18" t="e">
        <v>#N/A</v>
      </c>
      <c r="M172" s="18" t="e">
        <v>#N/A</v>
      </c>
      <c r="N172" s="18" t="e">
        <v>#N/A</v>
      </c>
      <c r="O172" s="18" t="e">
        <v>#N/A</v>
      </c>
      <c r="P172" s="18" t="e">
        <v>#N/A</v>
      </c>
      <c r="Q172" s="16" t="s">
        <v>962</v>
      </c>
      <c r="R172" s="18" t="b">
        <v>1</v>
      </c>
      <c r="S172" s="18" t="b">
        <v>1</v>
      </c>
      <c r="T172" s="12">
        <v>33133.0</v>
      </c>
      <c r="U172" s="16" t="s">
        <v>784</v>
      </c>
      <c r="V172" s="16" t="s">
        <v>785</v>
      </c>
      <c r="W172" s="22"/>
      <c r="X172" s="22"/>
      <c r="Y172" s="16" t="s">
        <v>598</v>
      </c>
      <c r="Z172" s="16" t="s">
        <v>4199</v>
      </c>
      <c r="AA172" s="12">
        <v>2.0</v>
      </c>
      <c r="AB172" s="12">
        <v>2.0</v>
      </c>
      <c r="AC172" s="12"/>
    </row>
    <row r="173">
      <c r="A173" s="12">
        <v>86.0</v>
      </c>
      <c r="B173" s="16" t="s">
        <v>69</v>
      </c>
      <c r="C173" s="16" t="s">
        <v>1129</v>
      </c>
      <c r="D173" s="18" t="b">
        <v>1</v>
      </c>
      <c r="E173" s="12">
        <v>8.0</v>
      </c>
      <c r="F173" s="12">
        <v>2.0</v>
      </c>
      <c r="G173" s="12">
        <v>6.0</v>
      </c>
      <c r="H173" s="20">
        <v>42333.30763888889</v>
      </c>
      <c r="I173" s="16" t="s">
        <v>1130</v>
      </c>
      <c r="J173" s="16" t="s">
        <v>1131</v>
      </c>
      <c r="K173" s="16" t="s">
        <v>1132</v>
      </c>
      <c r="L173" s="18" t="e">
        <v>#N/A</v>
      </c>
      <c r="M173" s="18" t="e">
        <v>#N/A</v>
      </c>
      <c r="N173" s="18" t="e">
        <v>#N/A</v>
      </c>
      <c r="O173" s="18" t="e">
        <v>#N/A</v>
      </c>
      <c r="P173" s="18" t="e">
        <v>#N/A</v>
      </c>
      <c r="Q173" s="16" t="s">
        <v>1133</v>
      </c>
      <c r="R173" s="18" t="b">
        <v>1</v>
      </c>
      <c r="S173" s="18" t="b">
        <v>0</v>
      </c>
      <c r="T173" s="12">
        <v>34112.0</v>
      </c>
      <c r="U173" s="16" t="s">
        <v>1134</v>
      </c>
      <c r="V173" s="16" t="s">
        <v>785</v>
      </c>
      <c r="W173" s="22"/>
      <c r="X173" s="22"/>
      <c r="Y173" s="16" t="s">
        <v>1135</v>
      </c>
      <c r="Z173" s="16" t="s">
        <v>4206</v>
      </c>
      <c r="AA173" s="12">
        <v>3.0</v>
      </c>
      <c r="AB173" s="12">
        <v>6.0</v>
      </c>
      <c r="AC173" s="12"/>
    </row>
    <row r="174">
      <c r="A174" s="12">
        <v>87.0</v>
      </c>
      <c r="B174" s="16" t="s">
        <v>69</v>
      </c>
      <c r="C174" s="16" t="s">
        <v>1129</v>
      </c>
      <c r="D174" s="18" t="b">
        <v>1</v>
      </c>
      <c r="E174" s="12">
        <v>14.0</v>
      </c>
      <c r="F174" s="12">
        <v>4.0</v>
      </c>
      <c r="G174" s="12">
        <v>10.0</v>
      </c>
      <c r="H174" s="20">
        <v>42337.72152777778</v>
      </c>
      <c r="I174" s="16" t="s">
        <v>1139</v>
      </c>
      <c r="J174" s="16" t="s">
        <v>1131</v>
      </c>
      <c r="K174" s="16" t="s">
        <v>1140</v>
      </c>
      <c r="L174" s="18" t="e">
        <v>#N/A</v>
      </c>
      <c r="M174" s="18" t="e">
        <v>#N/A</v>
      </c>
      <c r="N174" s="18" t="e">
        <v>#N/A</v>
      </c>
      <c r="O174" s="18" t="e">
        <v>#N/A</v>
      </c>
      <c r="P174" s="18" t="e">
        <v>#N/A</v>
      </c>
      <c r="Q174" s="16" t="s">
        <v>1141</v>
      </c>
      <c r="R174" s="18" t="b">
        <v>1</v>
      </c>
      <c r="S174" s="18" t="b">
        <v>1</v>
      </c>
      <c r="T174" s="12">
        <v>34112.0</v>
      </c>
      <c r="U174" s="16" t="s">
        <v>1134</v>
      </c>
      <c r="V174" s="16" t="s">
        <v>785</v>
      </c>
      <c r="W174" s="22"/>
      <c r="X174" s="22"/>
      <c r="Y174" s="16" t="s">
        <v>1135</v>
      </c>
      <c r="Z174" s="16" t="s">
        <v>4214</v>
      </c>
      <c r="AA174" s="12">
        <v>2.0</v>
      </c>
      <c r="AB174" s="12">
        <v>6.0</v>
      </c>
      <c r="AC174" s="12"/>
    </row>
    <row r="175">
      <c r="A175" s="12">
        <v>105.0</v>
      </c>
      <c r="B175" s="16" t="s">
        <v>69</v>
      </c>
      <c r="C175" s="16" t="s">
        <v>1320</v>
      </c>
      <c r="D175" s="18" t="b">
        <v>1</v>
      </c>
      <c r="E175" s="12">
        <v>46.0</v>
      </c>
      <c r="F175" s="12">
        <v>6.0</v>
      </c>
      <c r="G175" s="12">
        <v>40.0</v>
      </c>
      <c r="H175" s="20">
        <v>42326.36666666667</v>
      </c>
      <c r="I175" s="16" t="s">
        <v>1321</v>
      </c>
      <c r="J175" s="16" t="s">
        <v>1322</v>
      </c>
      <c r="K175" s="16" t="s">
        <v>1323</v>
      </c>
      <c r="L175" s="18" t="e">
        <v>#N/A</v>
      </c>
      <c r="M175" s="18" t="e">
        <v>#N/A</v>
      </c>
      <c r="N175" s="18" t="e">
        <v>#N/A</v>
      </c>
      <c r="O175" s="18" t="e">
        <v>#N/A</v>
      </c>
      <c r="P175" s="18" t="e">
        <v>#N/A</v>
      </c>
      <c r="Q175" s="16" t="s">
        <v>1324</v>
      </c>
      <c r="R175" s="18" t="b">
        <v>1</v>
      </c>
      <c r="S175" s="18" t="b">
        <v>1</v>
      </c>
      <c r="T175" s="12">
        <v>32257.0</v>
      </c>
      <c r="U175" s="16" t="s">
        <v>1325</v>
      </c>
      <c r="V175" s="16" t="s">
        <v>785</v>
      </c>
      <c r="W175" s="51">
        <v>9.504359E7</v>
      </c>
      <c r="X175" s="51">
        <v>9.1470031E7</v>
      </c>
      <c r="Y175" s="16" t="s">
        <v>668</v>
      </c>
      <c r="Z175" s="16" t="s">
        <v>4217</v>
      </c>
      <c r="AA175" s="12">
        <v>1.0</v>
      </c>
      <c r="AB175" s="12">
        <v>2.0</v>
      </c>
      <c r="AC175" s="12"/>
    </row>
    <row r="176">
      <c r="A176" s="12">
        <v>112.0</v>
      </c>
      <c r="B176" s="16" t="s">
        <v>69</v>
      </c>
      <c r="C176" s="16" t="s">
        <v>1388</v>
      </c>
      <c r="D176" s="18" t="b">
        <v>1</v>
      </c>
      <c r="E176" s="12">
        <v>44.0</v>
      </c>
      <c r="F176" s="12">
        <v>10.0</v>
      </c>
      <c r="G176" s="12">
        <v>34.0</v>
      </c>
      <c r="H176" s="20">
        <v>42328.42569444444</v>
      </c>
      <c r="I176" s="16" t="s">
        <v>1389</v>
      </c>
      <c r="J176" s="16" t="s">
        <v>1390</v>
      </c>
      <c r="K176" s="16" t="s">
        <v>1391</v>
      </c>
      <c r="L176" s="18" t="e">
        <v>#N/A</v>
      </c>
      <c r="M176" s="18" t="e">
        <v>#N/A</v>
      </c>
      <c r="N176" s="18" t="e">
        <v>#N/A</v>
      </c>
      <c r="O176" s="18" t="e">
        <v>#N/A</v>
      </c>
      <c r="P176" s="18" t="e">
        <v>#N/A</v>
      </c>
      <c r="Q176" s="16" t="s">
        <v>1392</v>
      </c>
      <c r="R176" s="18" t="b">
        <v>1</v>
      </c>
      <c r="S176" s="18" t="b">
        <v>1</v>
      </c>
      <c r="T176" s="12">
        <v>32904.0</v>
      </c>
      <c r="U176" s="16" t="s">
        <v>1393</v>
      </c>
      <c r="V176" s="16" t="s">
        <v>785</v>
      </c>
      <c r="W176" s="22"/>
      <c r="X176" s="22"/>
      <c r="Y176" s="16" t="s">
        <v>1301</v>
      </c>
      <c r="Z176" s="16" t="s">
        <v>4227</v>
      </c>
      <c r="AA176" s="12">
        <v>2.0</v>
      </c>
      <c r="AB176" s="12">
        <v>4.0</v>
      </c>
      <c r="AC176" s="12"/>
    </row>
    <row r="177">
      <c r="A177" s="12">
        <v>120.0</v>
      </c>
      <c r="B177" s="16" t="s">
        <v>69</v>
      </c>
      <c r="C177" s="16" t="s">
        <v>1465</v>
      </c>
      <c r="D177" s="18" t="b">
        <v>1</v>
      </c>
      <c r="E177" s="12">
        <v>414.0</v>
      </c>
      <c r="F177" s="12">
        <v>195.0</v>
      </c>
      <c r="G177" s="12">
        <v>219.0</v>
      </c>
      <c r="H177" s="20">
        <v>42327.46388888889</v>
      </c>
      <c r="I177" s="16" t="s">
        <v>1466</v>
      </c>
      <c r="J177" s="16" t="s">
        <v>1467</v>
      </c>
      <c r="K177" s="16" t="s">
        <v>1468</v>
      </c>
      <c r="L177" s="18" t="e">
        <v>#N/A</v>
      </c>
      <c r="M177" s="18" t="e">
        <v>#N/A</v>
      </c>
      <c r="N177" s="18" t="e">
        <v>#N/A</v>
      </c>
      <c r="O177" s="18" t="e">
        <v>#N/A</v>
      </c>
      <c r="P177" s="18" t="e">
        <v>#N/A</v>
      </c>
      <c r="Q177" s="16" t="s">
        <v>1469</v>
      </c>
      <c r="R177" s="18" t="b">
        <v>1</v>
      </c>
      <c r="S177" s="18" t="b">
        <v>0</v>
      </c>
      <c r="T177" s="12">
        <v>32776.0</v>
      </c>
      <c r="U177" s="16" t="s">
        <v>1470</v>
      </c>
      <c r="V177" s="16" t="s">
        <v>785</v>
      </c>
      <c r="W177" s="22"/>
      <c r="X177" s="22"/>
      <c r="Y177" s="16" t="s">
        <v>1471</v>
      </c>
      <c r="Z177" s="16" t="s">
        <v>4233</v>
      </c>
      <c r="AC177" s="16"/>
    </row>
    <row r="178">
      <c r="A178" s="12">
        <v>125.0</v>
      </c>
      <c r="B178" s="16" t="s">
        <v>69</v>
      </c>
      <c r="C178" s="16" t="s">
        <v>1515</v>
      </c>
      <c r="D178" s="18" t="b">
        <v>1</v>
      </c>
      <c r="E178" s="12">
        <v>87.0</v>
      </c>
      <c r="F178" s="12">
        <v>10.0</v>
      </c>
      <c r="G178" s="12">
        <v>77.0</v>
      </c>
      <c r="H178" s="20">
        <v>42317.65625</v>
      </c>
      <c r="I178" s="16" t="s">
        <v>1516</v>
      </c>
      <c r="J178" s="16" t="s">
        <v>1517</v>
      </c>
      <c r="K178" s="16" t="s">
        <v>1518</v>
      </c>
      <c r="L178" s="18" t="e">
        <v>#N/A</v>
      </c>
      <c r="M178" s="18" t="e">
        <v>#N/A</v>
      </c>
      <c r="N178" s="18" t="e">
        <v>#N/A</v>
      </c>
      <c r="O178" s="18" t="e">
        <v>#N/A</v>
      </c>
      <c r="P178" s="18" t="e">
        <v>#N/A</v>
      </c>
      <c r="Q178" s="16" t="s">
        <v>1519</v>
      </c>
      <c r="R178" s="18" t="b">
        <v>1</v>
      </c>
      <c r="S178" s="18" t="b">
        <v>1</v>
      </c>
      <c r="T178" s="12">
        <v>33458.0</v>
      </c>
      <c r="U178" s="16" t="s">
        <v>1520</v>
      </c>
      <c r="V178" s="16" t="s">
        <v>785</v>
      </c>
      <c r="W178" s="51">
        <v>6512791.0</v>
      </c>
      <c r="X178" s="51">
        <v>1877029.0</v>
      </c>
      <c r="Y178" s="16" t="s">
        <v>1471</v>
      </c>
      <c r="Z178" s="16" t="s">
        <v>4246</v>
      </c>
      <c r="AC178" s="16"/>
    </row>
    <row r="179">
      <c r="A179" s="12">
        <v>134.0</v>
      </c>
      <c r="B179" s="16" t="s">
        <v>69</v>
      </c>
      <c r="C179" s="16" t="s">
        <v>1606</v>
      </c>
      <c r="D179" s="18" t="b">
        <v>1</v>
      </c>
      <c r="E179" s="12">
        <v>4.0</v>
      </c>
      <c r="F179" s="12">
        <v>2.0</v>
      </c>
      <c r="G179" s="12">
        <v>2.0</v>
      </c>
      <c r="H179" s="20">
        <v>42324.51736111111</v>
      </c>
      <c r="I179" s="16" t="s">
        <v>1607</v>
      </c>
      <c r="J179" s="16" t="s">
        <v>1608</v>
      </c>
      <c r="K179" s="16" t="s">
        <v>1609</v>
      </c>
      <c r="L179" s="18" t="e">
        <v>#N/A</v>
      </c>
      <c r="M179" s="18" t="e">
        <v>#N/A</v>
      </c>
      <c r="N179" s="18" t="e">
        <v>#N/A</v>
      </c>
      <c r="O179" s="18" t="e">
        <v>#N/A</v>
      </c>
      <c r="P179" s="18" t="e">
        <v>#N/A</v>
      </c>
      <c r="Q179" s="16" t="s">
        <v>1610</v>
      </c>
      <c r="R179" s="18" t="b">
        <v>1</v>
      </c>
      <c r="S179" s="18" t="b">
        <v>1</v>
      </c>
      <c r="T179" s="12">
        <v>32730.0</v>
      </c>
      <c r="U179" s="16" t="s">
        <v>1611</v>
      </c>
      <c r="V179" s="16" t="s">
        <v>785</v>
      </c>
      <c r="W179" s="51">
        <v>258640.0</v>
      </c>
      <c r="X179" s="51">
        <v>277044.0</v>
      </c>
      <c r="Y179" s="16" t="s">
        <v>598</v>
      </c>
      <c r="Z179" s="16" t="s">
        <v>4253</v>
      </c>
      <c r="AC179" s="16"/>
    </row>
    <row r="180">
      <c r="A180" s="12">
        <v>135.0</v>
      </c>
      <c r="B180" s="16" t="s">
        <v>69</v>
      </c>
      <c r="C180" s="16" t="s">
        <v>1615</v>
      </c>
      <c r="D180" s="18" t="b">
        <v>1</v>
      </c>
      <c r="E180" s="12">
        <v>2325.0</v>
      </c>
      <c r="F180" s="12">
        <v>335.0</v>
      </c>
      <c r="G180" s="12">
        <v>1990.0</v>
      </c>
      <c r="H180" s="20">
        <v>42312.501388888886</v>
      </c>
      <c r="I180" s="16" t="s">
        <v>1616</v>
      </c>
      <c r="J180" s="16" t="s">
        <v>1617</v>
      </c>
      <c r="K180" s="16" t="s">
        <v>1618</v>
      </c>
      <c r="L180" s="18" t="e">
        <v>#N/A</v>
      </c>
      <c r="M180" s="18" t="e">
        <v>#N/A</v>
      </c>
      <c r="N180" s="18" t="e">
        <v>#N/A</v>
      </c>
      <c r="O180" s="18" t="e">
        <v>#N/A</v>
      </c>
      <c r="P180" s="18" t="e">
        <v>#N/A</v>
      </c>
      <c r="Q180" s="16" t="s">
        <v>1619</v>
      </c>
      <c r="R180" s="18" t="b">
        <v>1</v>
      </c>
      <c r="S180" s="18" t="b">
        <v>1</v>
      </c>
      <c r="T180" s="12">
        <v>33309.0</v>
      </c>
      <c r="U180" s="16" t="s">
        <v>1620</v>
      </c>
      <c r="V180" s="16" t="s">
        <v>785</v>
      </c>
      <c r="W180" s="22"/>
      <c r="X180" s="22"/>
      <c r="Y180" s="16" t="s">
        <v>1250</v>
      </c>
      <c r="Z180" s="16" t="s">
        <v>4261</v>
      </c>
      <c r="AC180" s="16"/>
    </row>
    <row r="181">
      <c r="A181" s="12">
        <v>138.0</v>
      </c>
      <c r="B181" s="16" t="s">
        <v>69</v>
      </c>
      <c r="C181" s="16" t="s">
        <v>1642</v>
      </c>
      <c r="D181" s="18" t="b">
        <v>1</v>
      </c>
      <c r="E181" s="12">
        <v>43.0</v>
      </c>
      <c r="F181" s="12">
        <v>14.0</v>
      </c>
      <c r="G181" s="12">
        <v>29.0</v>
      </c>
      <c r="H181" s="20">
        <v>42323.645833333336</v>
      </c>
      <c r="I181" s="16" t="s">
        <v>1643</v>
      </c>
      <c r="J181" s="16" t="s">
        <v>1644</v>
      </c>
      <c r="K181" s="16" t="s">
        <v>1645</v>
      </c>
      <c r="L181" s="18" t="e">
        <v>#N/A</v>
      </c>
      <c r="M181" s="18" t="e">
        <v>#N/A</v>
      </c>
      <c r="N181" s="18" t="e">
        <v>#N/A</v>
      </c>
      <c r="O181" s="18" t="e">
        <v>#N/A</v>
      </c>
      <c r="P181" s="18" t="e">
        <v>#N/A</v>
      </c>
      <c r="Q181" s="16" t="s">
        <v>1646</v>
      </c>
      <c r="R181" s="18" t="b">
        <v>1</v>
      </c>
      <c r="S181" s="18" t="b">
        <v>0</v>
      </c>
      <c r="T181" s="12">
        <v>34749.0</v>
      </c>
      <c r="U181" s="16" t="s">
        <v>1647</v>
      </c>
      <c r="V181" s="16" t="s">
        <v>785</v>
      </c>
      <c r="W181" s="22"/>
      <c r="X181" s="22"/>
      <c r="Y181" s="16" t="s">
        <v>696</v>
      </c>
      <c r="Z181" s="16" t="s">
        <v>4269</v>
      </c>
      <c r="AC181" s="16"/>
    </row>
    <row r="182">
      <c r="A182" s="12">
        <v>163.0</v>
      </c>
      <c r="B182" s="16" t="s">
        <v>69</v>
      </c>
      <c r="C182" s="16" t="s">
        <v>1860</v>
      </c>
      <c r="D182" s="18" t="b">
        <v>1</v>
      </c>
      <c r="E182" s="12">
        <v>16.0</v>
      </c>
      <c r="F182" s="12">
        <v>2.0</v>
      </c>
      <c r="G182" s="12">
        <v>14.0</v>
      </c>
      <c r="H182" s="20">
        <v>42324.350694444445</v>
      </c>
      <c r="I182" s="16" t="s">
        <v>1861</v>
      </c>
      <c r="J182" s="16" t="s">
        <v>1862</v>
      </c>
      <c r="K182" s="16" t="s">
        <v>1863</v>
      </c>
      <c r="L182" s="18" t="e">
        <v>#N/A</v>
      </c>
      <c r="M182" s="18" t="e">
        <v>#N/A</v>
      </c>
      <c r="N182" s="18" t="e">
        <v>#N/A</v>
      </c>
      <c r="O182" s="18" t="e">
        <v>#N/A</v>
      </c>
      <c r="P182" s="18" t="e">
        <v>#N/A</v>
      </c>
      <c r="Q182" s="16" t="s">
        <v>1864</v>
      </c>
      <c r="R182" s="18" t="b">
        <v>1</v>
      </c>
      <c r="S182" s="18" t="b">
        <v>1</v>
      </c>
      <c r="T182" s="12">
        <v>32333.0</v>
      </c>
      <c r="U182" s="16" t="s">
        <v>1865</v>
      </c>
      <c r="V182" s="16" t="s">
        <v>785</v>
      </c>
      <c r="W182" s="22"/>
      <c r="X182" s="22"/>
      <c r="Y182" s="16" t="s">
        <v>1866</v>
      </c>
      <c r="Z182" s="16" t="s">
        <v>4277</v>
      </c>
      <c r="AC182" s="16"/>
    </row>
    <row r="183">
      <c r="A183" s="12">
        <v>172.0</v>
      </c>
      <c r="B183" s="16" t="s">
        <v>69</v>
      </c>
      <c r="C183" s="16" t="s">
        <v>1957</v>
      </c>
      <c r="D183" s="18" t="b">
        <v>1</v>
      </c>
      <c r="E183" s="12">
        <v>175.0</v>
      </c>
      <c r="F183" s="12">
        <v>57.0</v>
      </c>
      <c r="G183" s="12">
        <v>118.0</v>
      </c>
      <c r="H183" s="20">
        <v>42326.63611111111</v>
      </c>
      <c r="I183" s="16" t="s">
        <v>1958</v>
      </c>
      <c r="J183" s="16" t="s">
        <v>1959</v>
      </c>
      <c r="K183" s="16" t="s">
        <v>1960</v>
      </c>
      <c r="L183" s="18" t="e">
        <v>#N/A</v>
      </c>
      <c r="M183" s="18" t="e">
        <v>#N/A</v>
      </c>
      <c r="N183" s="18" t="e">
        <v>#N/A</v>
      </c>
      <c r="O183" s="18" t="e">
        <v>#N/A</v>
      </c>
      <c r="P183" s="18" t="e">
        <v>#N/A</v>
      </c>
      <c r="Q183" s="16" t="s">
        <v>1961</v>
      </c>
      <c r="R183" s="18" t="b">
        <v>1</v>
      </c>
      <c r="S183" s="18" t="b">
        <v>0</v>
      </c>
      <c r="T183" s="12">
        <v>32955.0</v>
      </c>
      <c r="U183" s="16" t="s">
        <v>1962</v>
      </c>
      <c r="V183" s="16" t="s">
        <v>785</v>
      </c>
      <c r="W183" s="22"/>
      <c r="X183" s="22"/>
      <c r="Y183" s="16" t="s">
        <v>1963</v>
      </c>
      <c r="Z183" s="16" t="s">
        <v>4283</v>
      </c>
      <c r="AC183" s="16"/>
    </row>
    <row r="184">
      <c r="A184" s="12">
        <v>174.0</v>
      </c>
      <c r="B184" s="16" t="s">
        <v>69</v>
      </c>
      <c r="C184" s="16" t="s">
        <v>1977</v>
      </c>
      <c r="D184" s="18" t="b">
        <v>1</v>
      </c>
      <c r="E184" s="12">
        <v>148.0</v>
      </c>
      <c r="F184" s="12">
        <v>30.0</v>
      </c>
      <c r="G184" s="12">
        <v>118.0</v>
      </c>
      <c r="H184" s="20">
        <v>42332.28958333333</v>
      </c>
      <c r="I184" s="16" t="s">
        <v>1978</v>
      </c>
      <c r="J184" s="16" t="s">
        <v>1979</v>
      </c>
      <c r="K184" s="16" t="s">
        <v>1980</v>
      </c>
      <c r="L184" s="18" t="e">
        <v>#N/A</v>
      </c>
      <c r="M184" s="18" t="e">
        <v>#N/A</v>
      </c>
      <c r="N184" s="18" t="e">
        <v>#N/A</v>
      </c>
      <c r="O184" s="18" t="e">
        <v>#N/A</v>
      </c>
      <c r="P184" s="18" t="e">
        <v>#N/A</v>
      </c>
      <c r="Q184" s="16" t="s">
        <v>1981</v>
      </c>
      <c r="R184" s="18" t="b">
        <v>1</v>
      </c>
      <c r="S184" s="18" t="b">
        <v>1</v>
      </c>
      <c r="T184" s="12">
        <v>32807.0</v>
      </c>
      <c r="U184" s="16" t="s">
        <v>1982</v>
      </c>
      <c r="V184" s="16" t="s">
        <v>785</v>
      </c>
      <c r="W184" s="51">
        <v>2622095.0</v>
      </c>
      <c r="X184" s="51">
        <v>2422095.0</v>
      </c>
      <c r="Y184" s="16" t="s">
        <v>1983</v>
      </c>
      <c r="Z184" s="16" t="s">
        <v>4292</v>
      </c>
      <c r="AC184" s="16"/>
    </row>
    <row r="185">
      <c r="A185" s="12">
        <v>177.0</v>
      </c>
      <c r="B185" s="16" t="s">
        <v>69</v>
      </c>
      <c r="C185" s="16" t="s">
        <v>2005</v>
      </c>
      <c r="D185" s="18" t="b">
        <v>1</v>
      </c>
      <c r="E185" s="12">
        <v>18.0</v>
      </c>
      <c r="F185" s="12">
        <v>3.0</v>
      </c>
      <c r="G185" s="12">
        <v>15.0</v>
      </c>
      <c r="H185" s="20">
        <v>42316.62222222222</v>
      </c>
      <c r="I185" s="16" t="s">
        <v>2006</v>
      </c>
      <c r="J185" s="16" t="s">
        <v>2007</v>
      </c>
      <c r="K185" s="16" t="s">
        <v>2008</v>
      </c>
      <c r="L185" s="18" t="e">
        <v>#N/A</v>
      </c>
      <c r="M185" s="18" t="e">
        <v>#N/A</v>
      </c>
      <c r="N185" s="18" t="e">
        <v>#N/A</v>
      </c>
      <c r="O185" s="18" t="e">
        <v>#N/A</v>
      </c>
      <c r="P185" s="18" t="e">
        <v>#N/A</v>
      </c>
      <c r="Q185" s="16" t="s">
        <v>2009</v>
      </c>
      <c r="R185" s="18" t="b">
        <v>1</v>
      </c>
      <c r="S185" s="18" t="b">
        <v>1</v>
      </c>
      <c r="T185" s="12">
        <v>34474.0</v>
      </c>
      <c r="U185" s="16" t="s">
        <v>2010</v>
      </c>
      <c r="V185" s="16" t="s">
        <v>785</v>
      </c>
      <c r="W185" s="22"/>
      <c r="X185" s="22"/>
      <c r="Y185" s="16" t="s">
        <v>598</v>
      </c>
      <c r="Z185" s="16" t="s">
        <v>4301</v>
      </c>
      <c r="AC185" s="16"/>
    </row>
    <row r="186">
      <c r="A186" s="12">
        <v>239.0</v>
      </c>
      <c r="B186" s="16" t="s">
        <v>69</v>
      </c>
      <c r="C186" s="16" t="s">
        <v>2536</v>
      </c>
      <c r="D186" s="18" t="b">
        <v>1</v>
      </c>
      <c r="E186" s="12">
        <v>276.0</v>
      </c>
      <c r="F186" s="12">
        <v>96.0</v>
      </c>
      <c r="G186" s="12">
        <v>180.0</v>
      </c>
      <c r="H186" s="20">
        <v>42328.49166666667</v>
      </c>
      <c r="I186" s="16" t="s">
        <v>2538</v>
      </c>
      <c r="J186" s="16" t="s">
        <v>2540</v>
      </c>
      <c r="K186" s="16" t="s">
        <v>2542</v>
      </c>
      <c r="L186" s="18" t="e">
        <v>#N/A</v>
      </c>
      <c r="M186" s="18" t="e">
        <v>#N/A</v>
      </c>
      <c r="N186" s="18" t="e">
        <v>#N/A</v>
      </c>
      <c r="O186" s="18" t="e">
        <v>#N/A</v>
      </c>
      <c r="P186" s="18" t="e">
        <v>#N/A</v>
      </c>
      <c r="Q186" s="16" t="s">
        <v>2544</v>
      </c>
      <c r="R186" s="18" t="b">
        <v>1</v>
      </c>
      <c r="S186" s="18" t="b">
        <v>1</v>
      </c>
      <c r="T186" s="12">
        <v>32804.0</v>
      </c>
      <c r="U186" s="16" t="s">
        <v>2545</v>
      </c>
      <c r="V186" s="16" t="s">
        <v>785</v>
      </c>
      <c r="W186" s="51">
        <v>3149205.0</v>
      </c>
      <c r="X186" s="51">
        <v>2997491.0</v>
      </c>
      <c r="Y186" s="16" t="s">
        <v>2547</v>
      </c>
      <c r="Z186" s="16" t="s">
        <v>4314</v>
      </c>
      <c r="AC186" s="16"/>
    </row>
    <row r="187">
      <c r="A187" s="12">
        <v>240.0</v>
      </c>
      <c r="B187" s="16" t="s">
        <v>69</v>
      </c>
      <c r="C187" s="16" t="s">
        <v>2536</v>
      </c>
      <c r="D187" s="18" t="b">
        <v>1</v>
      </c>
      <c r="E187" s="12">
        <v>1.0</v>
      </c>
      <c r="F187" s="12">
        <v>0.0</v>
      </c>
      <c r="G187" s="12">
        <v>1.0</v>
      </c>
      <c r="H187" s="20">
        <v>42332.33263888889</v>
      </c>
      <c r="I187" s="16" t="s">
        <v>2551</v>
      </c>
      <c r="J187" s="16" t="s">
        <v>2540</v>
      </c>
      <c r="K187" s="16" t="s">
        <v>2552</v>
      </c>
      <c r="L187" s="18" t="e">
        <v>#N/A</v>
      </c>
      <c r="M187" s="18" t="e">
        <v>#N/A</v>
      </c>
      <c r="N187" s="18" t="e">
        <v>#N/A</v>
      </c>
      <c r="O187" s="18" t="e">
        <v>#N/A</v>
      </c>
      <c r="P187" s="18" t="e">
        <v>#N/A</v>
      </c>
      <c r="Q187" s="16" t="s">
        <v>2553</v>
      </c>
      <c r="R187" s="18" t="b">
        <v>1</v>
      </c>
      <c r="S187" s="18" t="b">
        <v>0</v>
      </c>
      <c r="T187" s="12">
        <v>32804.0</v>
      </c>
      <c r="U187" s="16" t="s">
        <v>2545</v>
      </c>
      <c r="V187" s="16" t="s">
        <v>785</v>
      </c>
      <c r="W187" s="51">
        <v>3149205.0</v>
      </c>
      <c r="X187" s="51">
        <v>2997491.0</v>
      </c>
      <c r="Y187" s="16" t="s">
        <v>2547</v>
      </c>
      <c r="Z187" s="16" t="s">
        <v>4321</v>
      </c>
      <c r="AC187" s="16"/>
    </row>
    <row r="188">
      <c r="A188" s="12">
        <v>249.0</v>
      </c>
      <c r="B188" s="16" t="s">
        <v>69</v>
      </c>
      <c r="C188" s="16" t="s">
        <v>2633</v>
      </c>
      <c r="D188" s="18" t="b">
        <v>1</v>
      </c>
      <c r="E188" s="12">
        <v>142.0</v>
      </c>
      <c r="F188" s="12">
        <v>46.0</v>
      </c>
      <c r="G188" s="12">
        <v>96.0</v>
      </c>
      <c r="H188" s="20">
        <v>42320.927083333336</v>
      </c>
      <c r="I188" s="16" t="s">
        <v>2635</v>
      </c>
      <c r="J188" s="16" t="s">
        <v>2636</v>
      </c>
      <c r="K188" s="16" t="s">
        <v>2637</v>
      </c>
      <c r="L188" s="18" t="e">
        <v>#N/A</v>
      </c>
      <c r="M188" s="18" t="e">
        <v>#N/A</v>
      </c>
      <c r="N188" s="18" t="e">
        <v>#N/A</v>
      </c>
      <c r="O188" s="18" t="e">
        <v>#N/A</v>
      </c>
      <c r="P188" s="18" t="e">
        <v>#N/A</v>
      </c>
      <c r="Q188" s="16" t="s">
        <v>2638</v>
      </c>
      <c r="R188" s="18" t="b">
        <v>1</v>
      </c>
      <c r="S188" s="18" t="b">
        <v>0</v>
      </c>
      <c r="T188" s="12">
        <v>33029.0</v>
      </c>
      <c r="U188" s="16" t="s">
        <v>2639</v>
      </c>
      <c r="V188" s="16" t="s">
        <v>785</v>
      </c>
      <c r="W188" s="22"/>
      <c r="X188" s="22"/>
      <c r="Y188" s="16" t="s">
        <v>1756</v>
      </c>
      <c r="Z188" s="16" t="s">
        <v>4338</v>
      </c>
      <c r="AC188" s="16"/>
    </row>
    <row r="189">
      <c r="A189" s="12">
        <v>299.0</v>
      </c>
      <c r="B189" s="16" t="s">
        <v>69</v>
      </c>
      <c r="C189" s="16" t="s">
        <v>3201</v>
      </c>
      <c r="D189" s="18" t="b">
        <v>1</v>
      </c>
      <c r="E189" s="12">
        <v>11.0</v>
      </c>
      <c r="F189" s="12">
        <v>2.0</v>
      </c>
      <c r="G189" s="12">
        <v>9.0</v>
      </c>
      <c r="H189" s="20">
        <v>42320.72222222222</v>
      </c>
      <c r="I189" s="16" t="s">
        <v>3202</v>
      </c>
      <c r="J189" s="16" t="s">
        <v>3203</v>
      </c>
      <c r="K189" s="16" t="s">
        <v>3204</v>
      </c>
      <c r="L189" s="16" t="s">
        <v>264</v>
      </c>
      <c r="M189" s="12">
        <v>0.0</v>
      </c>
      <c r="N189" s="12">
        <v>0.0</v>
      </c>
      <c r="O189" s="12">
        <v>0.0</v>
      </c>
      <c r="P189" s="12">
        <v>0.0</v>
      </c>
      <c r="Q189" s="16" t="s">
        <v>3205</v>
      </c>
      <c r="R189" s="18" t="b">
        <v>1</v>
      </c>
      <c r="S189" s="18" t="b">
        <v>1</v>
      </c>
      <c r="T189" s="16" t="s">
        <v>3206</v>
      </c>
      <c r="U189" s="16" t="s">
        <v>3208</v>
      </c>
      <c r="V189" s="16" t="s">
        <v>785</v>
      </c>
      <c r="W189" s="51">
        <v>1297512.0</v>
      </c>
      <c r="X189" s="51">
        <v>1353488.0</v>
      </c>
      <c r="Y189" s="16" t="s">
        <v>3211</v>
      </c>
      <c r="Z189" s="16" t="s">
        <v>4350</v>
      </c>
      <c r="AC189" s="16"/>
    </row>
    <row r="190">
      <c r="A190" s="12">
        <v>366.0</v>
      </c>
      <c r="B190" s="16" t="s">
        <v>69</v>
      </c>
      <c r="C190" s="16" t="s">
        <v>4034</v>
      </c>
      <c r="D190" s="18" t="b">
        <v>1</v>
      </c>
      <c r="E190" s="12">
        <v>56.0</v>
      </c>
      <c r="F190" s="12">
        <v>19.0</v>
      </c>
      <c r="G190" s="12">
        <v>37.0</v>
      </c>
      <c r="H190" s="20">
        <v>42328.39791666667</v>
      </c>
      <c r="I190" s="16" t="s">
        <v>4035</v>
      </c>
      <c r="J190" s="16" t="s">
        <v>4036</v>
      </c>
      <c r="K190" s="16" t="s">
        <v>4037</v>
      </c>
      <c r="L190" s="18" t="e">
        <v>#N/A</v>
      </c>
      <c r="M190" s="18" t="e">
        <v>#N/A</v>
      </c>
      <c r="N190" s="18" t="e">
        <v>#N/A</v>
      </c>
      <c r="O190" s="18" t="e">
        <v>#N/A</v>
      </c>
      <c r="P190" s="18" t="e">
        <v>#N/A</v>
      </c>
      <c r="Q190" s="16" t="s">
        <v>4038</v>
      </c>
      <c r="R190" s="18" t="b">
        <v>1</v>
      </c>
      <c r="S190" s="18" t="b">
        <v>1</v>
      </c>
      <c r="T190" s="12">
        <v>34276.0</v>
      </c>
      <c r="U190" s="16" t="s">
        <v>4039</v>
      </c>
      <c r="V190" s="16" t="s">
        <v>785</v>
      </c>
      <c r="W190" s="51">
        <v>538141.0</v>
      </c>
      <c r="X190" s="51">
        <v>260188.0</v>
      </c>
      <c r="Y190" s="22"/>
      <c r="Z190" s="16" t="s">
        <v>4355</v>
      </c>
      <c r="AC190" s="16"/>
    </row>
    <row r="191">
      <c r="A191" s="12">
        <v>377.0</v>
      </c>
      <c r="B191" s="16" t="s">
        <v>69</v>
      </c>
      <c r="C191" s="16" t="s">
        <v>4163</v>
      </c>
      <c r="D191" s="18" t="b">
        <v>1</v>
      </c>
      <c r="E191" s="12">
        <v>11.0</v>
      </c>
      <c r="F191" s="12">
        <v>0.0</v>
      </c>
      <c r="G191" s="12">
        <v>11.0</v>
      </c>
      <c r="H191" s="20">
        <v>42325.48472222222</v>
      </c>
      <c r="I191" s="16" t="s">
        <v>4165</v>
      </c>
      <c r="J191" s="16" t="s">
        <v>4166</v>
      </c>
      <c r="K191" s="16" t="s">
        <v>4167</v>
      </c>
      <c r="L191" s="18" t="e">
        <v>#N/A</v>
      </c>
      <c r="M191" s="18" t="e">
        <v>#N/A</v>
      </c>
      <c r="N191" s="18" t="e">
        <v>#N/A</v>
      </c>
      <c r="O191" s="18" t="e">
        <v>#N/A</v>
      </c>
      <c r="P191" s="18" t="e">
        <v>#N/A</v>
      </c>
      <c r="Q191" s="16" t="s">
        <v>4168</v>
      </c>
      <c r="R191" s="18" t="b">
        <v>1</v>
      </c>
      <c r="S191" s="18" t="b">
        <v>0</v>
      </c>
      <c r="T191" s="12">
        <v>32065.0</v>
      </c>
      <c r="U191" s="16" t="s">
        <v>4169</v>
      </c>
      <c r="V191" s="16" t="s">
        <v>785</v>
      </c>
      <c r="W191" s="22"/>
      <c r="X191" s="22"/>
      <c r="Y191" s="16" t="s">
        <v>3793</v>
      </c>
      <c r="Z191" s="16" t="s">
        <v>4361</v>
      </c>
      <c r="AC191" s="16"/>
    </row>
    <row r="192">
      <c r="A192" s="12">
        <v>426.0</v>
      </c>
      <c r="B192" s="16" t="s">
        <v>69</v>
      </c>
      <c r="C192" s="16" t="s">
        <v>4364</v>
      </c>
      <c r="D192" s="18" t="b">
        <v>1</v>
      </c>
      <c r="E192" s="12">
        <v>12.0</v>
      </c>
      <c r="F192" s="12">
        <v>4.0</v>
      </c>
      <c r="G192" s="12">
        <v>8.0</v>
      </c>
      <c r="H192" s="20">
        <v>42328.75</v>
      </c>
      <c r="I192" s="16" t="s">
        <v>4366</v>
      </c>
      <c r="J192" s="16" t="s">
        <v>4368</v>
      </c>
      <c r="K192" s="16" t="s">
        <v>4369</v>
      </c>
      <c r="L192" s="18" t="e">
        <v>#N/A</v>
      </c>
      <c r="M192" s="18" t="e">
        <v>#N/A</v>
      </c>
      <c r="N192" s="18" t="e">
        <v>#N/A</v>
      </c>
      <c r="O192" s="18" t="e">
        <v>#N/A</v>
      </c>
      <c r="P192" s="18" t="e">
        <v>#N/A</v>
      </c>
      <c r="Q192" s="16" t="s">
        <v>4363</v>
      </c>
      <c r="R192" s="18" t="b">
        <v>1</v>
      </c>
      <c r="S192" s="18" t="b">
        <v>1</v>
      </c>
      <c r="T192" s="12">
        <v>33410.0</v>
      </c>
      <c r="U192" s="16" t="s">
        <v>4371</v>
      </c>
      <c r="V192" s="16" t="s">
        <v>785</v>
      </c>
      <c r="W192" s="22"/>
      <c r="X192" s="22"/>
      <c r="Y192" s="22"/>
      <c r="Z192" s="16" t="s">
        <v>4376</v>
      </c>
      <c r="AC192" s="16"/>
    </row>
    <row r="193">
      <c r="A193" s="12">
        <v>441.0</v>
      </c>
      <c r="B193" s="16" t="s">
        <v>69</v>
      </c>
      <c r="C193" s="16" t="s">
        <v>4381</v>
      </c>
      <c r="D193" s="18" t="b">
        <v>1</v>
      </c>
      <c r="E193" s="12">
        <v>61.0</v>
      </c>
      <c r="F193" s="12">
        <v>11.0</v>
      </c>
      <c r="G193" s="12">
        <v>50.0</v>
      </c>
      <c r="H193" s="20">
        <v>42313.81875</v>
      </c>
      <c r="I193" s="16" t="s">
        <v>4383</v>
      </c>
      <c r="J193" s="16" t="s">
        <v>4384</v>
      </c>
      <c r="K193" s="16" t="s">
        <v>4385</v>
      </c>
      <c r="L193" s="18" t="e">
        <v>#N/A</v>
      </c>
      <c r="M193" s="18" t="e">
        <v>#N/A</v>
      </c>
      <c r="N193" s="18" t="e">
        <v>#N/A</v>
      </c>
      <c r="O193" s="18" t="e">
        <v>#N/A</v>
      </c>
      <c r="P193" s="18" t="e">
        <v>#N/A</v>
      </c>
      <c r="Q193" s="16" t="s">
        <v>4380</v>
      </c>
      <c r="R193" s="18" t="b">
        <v>1</v>
      </c>
      <c r="S193" s="18" t="b">
        <v>1</v>
      </c>
      <c r="T193" s="12">
        <v>32217.0</v>
      </c>
      <c r="U193" s="16" t="s">
        <v>1325</v>
      </c>
      <c r="V193" s="16" t="s">
        <v>785</v>
      </c>
      <c r="W193" s="22"/>
      <c r="X193" s="22"/>
      <c r="Y193" s="16" t="s">
        <v>4388</v>
      </c>
      <c r="Z193" s="16" t="s">
        <v>4392</v>
      </c>
      <c r="AC193" s="16"/>
    </row>
    <row r="194">
      <c r="A194" s="12">
        <v>446.0</v>
      </c>
      <c r="B194" s="16" t="s">
        <v>69</v>
      </c>
      <c r="C194" s="16" t="s">
        <v>4395</v>
      </c>
      <c r="D194" s="18" t="b">
        <v>1</v>
      </c>
      <c r="E194" s="12">
        <v>2.0</v>
      </c>
      <c r="F194" s="12">
        <v>1.0</v>
      </c>
      <c r="G194" s="12">
        <v>1.0</v>
      </c>
      <c r="H194" s="20">
        <v>42325.87291666667</v>
      </c>
      <c r="I194" s="16" t="s">
        <v>4399</v>
      </c>
      <c r="J194" s="16" t="s">
        <v>4400</v>
      </c>
      <c r="K194" s="16" t="s">
        <v>4401</v>
      </c>
      <c r="L194" s="18" t="e">
        <v>#N/A</v>
      </c>
      <c r="M194" s="18" t="e">
        <v>#N/A</v>
      </c>
      <c r="N194" s="18" t="e">
        <v>#N/A</v>
      </c>
      <c r="O194" s="18" t="e">
        <v>#N/A</v>
      </c>
      <c r="P194" s="18" t="e">
        <v>#N/A</v>
      </c>
      <c r="Q194" s="16" t="s">
        <v>4394</v>
      </c>
      <c r="R194" s="18" t="b">
        <v>1</v>
      </c>
      <c r="S194" s="18" t="b">
        <v>1</v>
      </c>
      <c r="T194" s="16" t="s">
        <v>4403</v>
      </c>
      <c r="U194" s="16" t="s">
        <v>4404</v>
      </c>
      <c r="V194" s="16" t="s">
        <v>785</v>
      </c>
      <c r="W194" s="51">
        <v>400140.0</v>
      </c>
      <c r="X194" s="51">
        <v>461631.0</v>
      </c>
      <c r="Y194" s="16" t="s">
        <v>4405</v>
      </c>
      <c r="Z194" s="16" t="s">
        <v>4408</v>
      </c>
      <c r="AC194" s="16"/>
    </row>
    <row r="195">
      <c r="A195" s="12">
        <v>465.0</v>
      </c>
      <c r="B195" s="16" t="s">
        <v>69</v>
      </c>
      <c r="C195" s="16" t="s">
        <v>4412</v>
      </c>
      <c r="D195" s="18" t="b">
        <v>1</v>
      </c>
      <c r="E195" s="12">
        <v>41.0</v>
      </c>
      <c r="F195" s="12">
        <v>13.0</v>
      </c>
      <c r="G195" s="12">
        <v>28.0</v>
      </c>
      <c r="H195" s="20">
        <v>42315.52777777778</v>
      </c>
      <c r="I195" s="16" t="s">
        <v>4413</v>
      </c>
      <c r="J195" s="16" t="s">
        <v>4414</v>
      </c>
      <c r="K195" s="16" t="s">
        <v>4415</v>
      </c>
      <c r="L195" s="18" t="e">
        <v>#N/A</v>
      </c>
      <c r="M195" s="18" t="e">
        <v>#N/A</v>
      </c>
      <c r="N195" s="18" t="e">
        <v>#N/A</v>
      </c>
      <c r="O195" s="18" t="e">
        <v>#N/A</v>
      </c>
      <c r="P195" s="18" t="e">
        <v>#N/A</v>
      </c>
      <c r="Q195" s="16" t="s">
        <v>4411</v>
      </c>
      <c r="R195" s="18" t="b">
        <v>1</v>
      </c>
      <c r="S195" s="18" t="b">
        <v>1</v>
      </c>
      <c r="T195" s="12">
        <v>33488.0</v>
      </c>
      <c r="U195" s="16" t="s">
        <v>4416</v>
      </c>
      <c r="V195" s="16" t="s">
        <v>785</v>
      </c>
      <c r="W195" s="22"/>
      <c r="X195" s="22"/>
      <c r="Y195" s="16" t="s">
        <v>4418</v>
      </c>
      <c r="Z195" s="16" t="s">
        <v>4421</v>
      </c>
      <c r="AC195" s="16"/>
    </row>
    <row r="196">
      <c r="A196" s="12">
        <v>478.0</v>
      </c>
      <c r="B196" s="16" t="s">
        <v>69</v>
      </c>
      <c r="C196" s="16" t="s">
        <v>4424</v>
      </c>
      <c r="D196" s="18" t="b">
        <v>1</v>
      </c>
      <c r="E196" s="12">
        <v>9.0</v>
      </c>
      <c r="F196" s="12">
        <v>1.0</v>
      </c>
      <c r="G196" s="12">
        <v>8.0</v>
      </c>
      <c r="H196" s="20">
        <v>42317.67291666667</v>
      </c>
      <c r="I196" s="16" t="s">
        <v>4427</v>
      </c>
      <c r="J196" s="16" t="s">
        <v>4428</v>
      </c>
      <c r="K196" s="16" t="s">
        <v>4429</v>
      </c>
      <c r="L196" s="18" t="e">
        <v>#N/A</v>
      </c>
      <c r="M196" s="18" t="e">
        <v>#N/A</v>
      </c>
      <c r="N196" s="18" t="e">
        <v>#N/A</v>
      </c>
      <c r="O196" s="18" t="e">
        <v>#N/A</v>
      </c>
      <c r="P196" s="18" t="e">
        <v>#N/A</v>
      </c>
      <c r="Q196" s="16" t="s">
        <v>4423</v>
      </c>
      <c r="R196" s="18" t="b">
        <v>1</v>
      </c>
      <c r="S196" s="18" t="b">
        <v>1</v>
      </c>
      <c r="T196" s="12">
        <v>32256.0</v>
      </c>
      <c r="U196" s="16" t="s">
        <v>1325</v>
      </c>
      <c r="V196" s="16" t="s">
        <v>785</v>
      </c>
      <c r="W196" s="51">
        <v>3.42066114E8</v>
      </c>
      <c r="X196" s="51">
        <v>2.48005439E8</v>
      </c>
      <c r="Y196" s="16" t="s">
        <v>4431</v>
      </c>
      <c r="Z196" s="16" t="s">
        <v>4436</v>
      </c>
      <c r="AC196" s="16"/>
    </row>
    <row r="197">
      <c r="A197" s="12">
        <v>483.0</v>
      </c>
      <c r="B197" s="16" t="s">
        <v>69</v>
      </c>
      <c r="C197" s="16" t="s">
        <v>4440</v>
      </c>
      <c r="D197" s="18" t="b">
        <v>0</v>
      </c>
      <c r="E197" s="12">
        <v>6.0</v>
      </c>
      <c r="F197" s="12">
        <v>3.0</v>
      </c>
      <c r="G197" s="12">
        <v>3.0</v>
      </c>
      <c r="H197" s="20">
        <v>42321.13125</v>
      </c>
      <c r="I197" s="16" t="s">
        <v>4442</v>
      </c>
      <c r="J197" s="16" t="s">
        <v>4443</v>
      </c>
      <c r="K197" s="16" t="s">
        <v>4444</v>
      </c>
      <c r="L197" s="16" t="s">
        <v>264</v>
      </c>
      <c r="M197" s="12">
        <v>0.0</v>
      </c>
      <c r="N197" s="12">
        <v>0.0</v>
      </c>
      <c r="O197" s="16" t="s">
        <v>4445</v>
      </c>
      <c r="P197" s="16" t="s">
        <v>4447</v>
      </c>
      <c r="Q197" s="16" t="s">
        <v>4438</v>
      </c>
      <c r="R197" s="18" t="b">
        <v>1</v>
      </c>
      <c r="S197" s="18" t="b">
        <v>1</v>
      </c>
      <c r="T197" s="16" t="s">
        <v>4448</v>
      </c>
      <c r="U197" s="16" t="s">
        <v>4450</v>
      </c>
      <c r="V197" s="16" t="s">
        <v>785</v>
      </c>
      <c r="W197" s="22"/>
      <c r="X197" s="22"/>
      <c r="Y197" s="22"/>
      <c r="Z197" s="16" t="s">
        <v>4452</v>
      </c>
      <c r="AC197" s="16"/>
    </row>
    <row r="198">
      <c r="A198" s="12">
        <v>515.0</v>
      </c>
      <c r="B198" s="16" t="s">
        <v>69</v>
      </c>
      <c r="C198" s="16" t="s">
        <v>4456</v>
      </c>
      <c r="D198" s="18" t="b">
        <v>0</v>
      </c>
      <c r="E198" s="12">
        <v>42.0</v>
      </c>
      <c r="F198" s="12">
        <v>11.0</v>
      </c>
      <c r="G198" s="12">
        <v>31.0</v>
      </c>
      <c r="H198" s="20">
        <v>42314.660416666666</v>
      </c>
      <c r="I198" s="16" t="s">
        <v>4458</v>
      </c>
      <c r="J198" s="16" t="s">
        <v>4459</v>
      </c>
      <c r="K198" s="16" t="s">
        <v>4460</v>
      </c>
      <c r="L198" s="18" t="e">
        <v>#N/A</v>
      </c>
      <c r="M198" s="18" t="e">
        <v>#N/A</v>
      </c>
      <c r="N198" s="18" t="e">
        <v>#N/A</v>
      </c>
      <c r="O198" s="18" t="e">
        <v>#N/A</v>
      </c>
      <c r="P198" s="18" t="e">
        <v>#N/A</v>
      </c>
      <c r="Q198" s="16" t="s">
        <v>4455</v>
      </c>
      <c r="R198" s="18" t="b">
        <v>1</v>
      </c>
      <c r="S198" s="18" t="b">
        <v>1</v>
      </c>
      <c r="T198" s="12">
        <v>33140.0</v>
      </c>
      <c r="U198" s="16" t="s">
        <v>4461</v>
      </c>
      <c r="V198" s="16" t="s">
        <v>785</v>
      </c>
      <c r="W198" s="22"/>
      <c r="X198" s="22"/>
      <c r="Y198" s="22"/>
      <c r="Z198" s="16" t="s">
        <v>4465</v>
      </c>
      <c r="AC198" s="16"/>
    </row>
    <row r="199">
      <c r="A199" s="12">
        <v>580.0</v>
      </c>
      <c r="B199" s="16" t="s">
        <v>69</v>
      </c>
      <c r="C199" s="16" t="s">
        <v>4467</v>
      </c>
      <c r="D199" s="18" t="b">
        <v>0</v>
      </c>
      <c r="E199" s="12">
        <v>10.0</v>
      </c>
      <c r="F199" s="12">
        <v>3.0</v>
      </c>
      <c r="G199" s="12">
        <v>7.0</v>
      </c>
      <c r="H199" s="20">
        <v>42325.85763888889</v>
      </c>
      <c r="I199" s="16" t="s">
        <v>4468</v>
      </c>
      <c r="J199" s="16" t="s">
        <v>4469</v>
      </c>
      <c r="K199" s="16" t="s">
        <v>4470</v>
      </c>
      <c r="L199" s="18" t="e">
        <v>#N/A</v>
      </c>
      <c r="M199" s="18" t="e">
        <v>#N/A</v>
      </c>
      <c r="N199" s="18" t="e">
        <v>#N/A</v>
      </c>
      <c r="O199" s="18" t="e">
        <v>#N/A</v>
      </c>
      <c r="P199" s="18" t="e">
        <v>#N/A</v>
      </c>
      <c r="Q199" s="16" t="s">
        <v>4466</v>
      </c>
      <c r="R199" s="18" t="b">
        <v>1</v>
      </c>
      <c r="S199" s="18" t="b">
        <v>1</v>
      </c>
      <c r="T199" s="12">
        <v>33710.0</v>
      </c>
      <c r="U199" s="16" t="s">
        <v>4472</v>
      </c>
      <c r="V199" s="16" t="s">
        <v>785</v>
      </c>
      <c r="W199" s="22"/>
      <c r="X199" s="22"/>
      <c r="Y199" s="22"/>
      <c r="Z199" s="16" t="s">
        <v>4478</v>
      </c>
      <c r="AA199" s="12">
        <v>1.0</v>
      </c>
      <c r="AB199" s="22"/>
      <c r="AC199" s="22"/>
    </row>
    <row r="200">
      <c r="A200" s="12">
        <v>581.0</v>
      </c>
      <c r="B200" s="16" t="s">
        <v>69</v>
      </c>
      <c r="C200" s="16" t="s">
        <v>4467</v>
      </c>
      <c r="D200" s="18" t="b">
        <v>0</v>
      </c>
      <c r="E200" s="12">
        <v>29.0</v>
      </c>
      <c r="F200" s="12">
        <v>13.0</v>
      </c>
      <c r="G200" s="12">
        <v>16.0</v>
      </c>
      <c r="H200" s="20">
        <v>42327.584027777775</v>
      </c>
      <c r="I200" s="16" t="s">
        <v>4482</v>
      </c>
      <c r="J200" s="16" t="s">
        <v>4469</v>
      </c>
      <c r="K200" s="16" t="s">
        <v>4483</v>
      </c>
      <c r="L200" s="18" t="e">
        <v>#N/A</v>
      </c>
      <c r="M200" s="18" t="e">
        <v>#N/A</v>
      </c>
      <c r="N200" s="18" t="e">
        <v>#N/A</v>
      </c>
      <c r="O200" s="18" t="e">
        <v>#N/A</v>
      </c>
      <c r="P200" s="18" t="e">
        <v>#N/A</v>
      </c>
      <c r="Q200" s="16" t="s">
        <v>4479</v>
      </c>
      <c r="R200" s="18" t="b">
        <v>1</v>
      </c>
      <c r="S200" s="18" t="b">
        <v>1</v>
      </c>
      <c r="T200" s="12">
        <v>33710.0</v>
      </c>
      <c r="U200" s="16" t="s">
        <v>4472</v>
      </c>
      <c r="V200" s="16" t="s">
        <v>785</v>
      </c>
      <c r="W200" s="22"/>
      <c r="X200" s="22"/>
      <c r="Y200" s="22"/>
      <c r="Z200" s="16" t="s">
        <v>4486</v>
      </c>
      <c r="AA200" s="12">
        <v>1.0</v>
      </c>
      <c r="AB200" s="12">
        <v>1.0</v>
      </c>
      <c r="AC200" s="12"/>
    </row>
    <row r="201">
      <c r="A201" s="12">
        <v>582.0</v>
      </c>
      <c r="B201" s="16" t="s">
        <v>69</v>
      </c>
      <c r="C201" s="16" t="s">
        <v>4467</v>
      </c>
      <c r="D201" s="18" t="b">
        <v>0</v>
      </c>
      <c r="E201" s="12">
        <v>44.0</v>
      </c>
      <c r="F201" s="12">
        <v>5.0</v>
      </c>
      <c r="G201" s="12">
        <v>39.0</v>
      </c>
      <c r="H201" s="20">
        <v>42329.927777777775</v>
      </c>
      <c r="I201" s="16" t="s">
        <v>4490</v>
      </c>
      <c r="J201" s="16" t="s">
        <v>4469</v>
      </c>
      <c r="K201" s="16" t="s">
        <v>4491</v>
      </c>
      <c r="L201" s="18" t="e">
        <v>#N/A</v>
      </c>
      <c r="M201" s="18" t="e">
        <v>#N/A</v>
      </c>
      <c r="N201" s="18" t="e">
        <v>#N/A</v>
      </c>
      <c r="O201" s="18" t="e">
        <v>#N/A</v>
      </c>
      <c r="P201" s="18" t="e">
        <v>#N/A</v>
      </c>
      <c r="Q201" s="16" t="s">
        <v>4489</v>
      </c>
      <c r="R201" s="18" t="b">
        <v>1</v>
      </c>
      <c r="S201" s="18" t="b">
        <v>0</v>
      </c>
      <c r="T201" s="12">
        <v>33710.0</v>
      </c>
      <c r="U201" s="16" t="s">
        <v>4472</v>
      </c>
      <c r="V201" s="16" t="s">
        <v>785</v>
      </c>
      <c r="W201" s="22"/>
      <c r="X201" s="22"/>
      <c r="Y201" s="22"/>
      <c r="Z201" s="16" t="s">
        <v>4496</v>
      </c>
      <c r="AA201" s="12">
        <v>1.0</v>
      </c>
      <c r="AB201" s="22"/>
      <c r="AC201" s="22"/>
    </row>
    <row r="202">
      <c r="A202" s="12">
        <v>583.0</v>
      </c>
      <c r="B202" s="16" t="s">
        <v>69</v>
      </c>
      <c r="C202" s="16" t="s">
        <v>4467</v>
      </c>
      <c r="D202" s="18" t="b">
        <v>0</v>
      </c>
      <c r="E202" s="12">
        <v>35.0</v>
      </c>
      <c r="F202" s="12">
        <v>3.0</v>
      </c>
      <c r="G202" s="12">
        <v>32.0</v>
      </c>
      <c r="H202" s="20">
        <v>42331.59166666667</v>
      </c>
      <c r="I202" s="16" t="s">
        <v>4490</v>
      </c>
      <c r="J202" s="16" t="s">
        <v>4469</v>
      </c>
      <c r="K202" s="16" t="s">
        <v>4500</v>
      </c>
      <c r="L202" s="16" t="s">
        <v>264</v>
      </c>
      <c r="M202" s="12">
        <v>0.0</v>
      </c>
      <c r="N202" s="12">
        <v>0.0</v>
      </c>
      <c r="O202" s="12">
        <v>0.0</v>
      </c>
      <c r="P202" s="80" t="s">
        <v>4501</v>
      </c>
      <c r="Q202" s="16" t="s">
        <v>4497</v>
      </c>
      <c r="R202" s="18" t="b">
        <v>1</v>
      </c>
      <c r="S202" s="18" t="b">
        <v>1</v>
      </c>
      <c r="T202" s="12">
        <v>33710.0</v>
      </c>
      <c r="U202" s="16" t="s">
        <v>4472</v>
      </c>
      <c r="V202" s="16" t="s">
        <v>785</v>
      </c>
      <c r="W202" s="22"/>
      <c r="X202" s="22"/>
      <c r="Y202" s="22"/>
      <c r="Z202" s="16" t="s">
        <v>4518</v>
      </c>
      <c r="AA202" s="12">
        <v>1.0</v>
      </c>
      <c r="AB202" s="12">
        <v>1.0</v>
      </c>
      <c r="AC202" s="12"/>
    </row>
    <row r="203">
      <c r="A203" s="12">
        <v>596.0</v>
      </c>
      <c r="B203" s="16" t="s">
        <v>69</v>
      </c>
      <c r="C203" s="16" t="s">
        <v>4520</v>
      </c>
      <c r="D203" s="18" t="b">
        <v>0</v>
      </c>
      <c r="E203" s="12">
        <v>2.0</v>
      </c>
      <c r="F203" s="12">
        <v>0.0</v>
      </c>
      <c r="G203" s="12">
        <v>2.0</v>
      </c>
      <c r="H203" s="20">
        <v>42328.84375</v>
      </c>
      <c r="I203" s="16" t="s">
        <v>4521</v>
      </c>
      <c r="J203" s="16" t="s">
        <v>4522</v>
      </c>
      <c r="K203" s="16" t="s">
        <v>4523</v>
      </c>
      <c r="L203" s="18" t="e">
        <v>#N/A</v>
      </c>
      <c r="M203" s="18" t="e">
        <v>#N/A</v>
      </c>
      <c r="N203" s="18" t="e">
        <v>#N/A</v>
      </c>
      <c r="O203" s="18" t="e">
        <v>#N/A</v>
      </c>
      <c r="P203" s="18" t="e">
        <v>#N/A</v>
      </c>
      <c r="Q203" s="16" t="s">
        <v>4519</v>
      </c>
      <c r="R203" s="18" t="b">
        <v>1</v>
      </c>
      <c r="S203" s="18" t="b">
        <v>0</v>
      </c>
      <c r="T203" s="12">
        <v>32869.0</v>
      </c>
      <c r="U203" s="16" t="s">
        <v>2545</v>
      </c>
      <c r="V203" s="16" t="s">
        <v>785</v>
      </c>
      <c r="W203" s="22"/>
      <c r="X203" s="22"/>
      <c r="Y203" s="22"/>
      <c r="Z203" s="16" t="s">
        <v>4525</v>
      </c>
      <c r="AA203" s="12">
        <v>3.0</v>
      </c>
      <c r="AB203" s="12">
        <v>2.0</v>
      </c>
      <c r="AC203" s="12"/>
    </row>
    <row r="204">
      <c r="A204" s="12">
        <v>703.0</v>
      </c>
      <c r="B204" s="16" t="s">
        <v>69</v>
      </c>
      <c r="C204" s="16" t="s">
        <v>2536</v>
      </c>
      <c r="D204" s="18" t="b">
        <v>1</v>
      </c>
      <c r="E204" s="12">
        <v>13.0</v>
      </c>
      <c r="F204" s="12">
        <v>2.0</v>
      </c>
      <c r="G204" s="12">
        <v>11.0</v>
      </c>
      <c r="H204" s="20">
        <v>42332.28680555556</v>
      </c>
      <c r="I204" s="16" t="s">
        <v>4529</v>
      </c>
      <c r="J204" s="16" t="s">
        <v>2540</v>
      </c>
      <c r="K204" s="16" t="s">
        <v>4530</v>
      </c>
      <c r="L204" s="18" t="e">
        <v>#N/A</v>
      </c>
      <c r="M204" s="18" t="e">
        <v>#N/A</v>
      </c>
      <c r="N204" s="18" t="e">
        <v>#N/A</v>
      </c>
      <c r="O204" s="18" t="e">
        <v>#N/A</v>
      </c>
      <c r="P204" s="18" t="e">
        <v>#N/A</v>
      </c>
      <c r="Q204" s="16" t="s">
        <v>4527</v>
      </c>
      <c r="R204" s="18" t="b">
        <v>0</v>
      </c>
      <c r="S204" s="18" t="b">
        <v>0</v>
      </c>
      <c r="T204" s="12">
        <v>32804.0</v>
      </c>
      <c r="U204" s="16" t="s">
        <v>2545</v>
      </c>
      <c r="V204" s="16" t="s">
        <v>785</v>
      </c>
      <c r="W204" s="51">
        <v>3149205.0</v>
      </c>
      <c r="X204" s="51">
        <v>2997491.0</v>
      </c>
      <c r="Y204" s="16" t="s">
        <v>2547</v>
      </c>
      <c r="Z204" s="16" t="s">
        <v>4536</v>
      </c>
      <c r="AA204" s="12">
        <v>1.0</v>
      </c>
      <c r="AB204" s="12">
        <v>2.0</v>
      </c>
      <c r="AC204" s="12"/>
    </row>
    <row r="205">
      <c r="A205" s="12">
        <v>704.0</v>
      </c>
      <c r="B205" s="16" t="s">
        <v>69</v>
      </c>
      <c r="C205" s="16" t="s">
        <v>2536</v>
      </c>
      <c r="D205" s="18" t="b">
        <v>1</v>
      </c>
      <c r="E205" s="12">
        <v>1.0</v>
      </c>
      <c r="F205" s="12">
        <v>0.0</v>
      </c>
      <c r="G205" s="12">
        <v>1.0</v>
      </c>
      <c r="H205" s="20">
        <v>42332.697916666664</v>
      </c>
      <c r="I205" s="16" t="s">
        <v>4540</v>
      </c>
      <c r="J205" s="16" t="s">
        <v>2540</v>
      </c>
      <c r="K205" s="16" t="s">
        <v>4542</v>
      </c>
      <c r="L205" s="18" t="e">
        <v>#N/A</v>
      </c>
      <c r="M205" s="18" t="e">
        <v>#N/A</v>
      </c>
      <c r="N205" s="18" t="e">
        <v>#N/A</v>
      </c>
      <c r="O205" s="18" t="e">
        <v>#N/A</v>
      </c>
      <c r="P205" s="18" t="e">
        <v>#N/A</v>
      </c>
      <c r="Q205" s="16" t="s">
        <v>4538</v>
      </c>
      <c r="R205" s="18" t="b">
        <v>0</v>
      </c>
      <c r="S205" s="18" t="b">
        <v>0</v>
      </c>
      <c r="T205" s="12">
        <v>32804.0</v>
      </c>
      <c r="U205" s="16" t="s">
        <v>2545</v>
      </c>
      <c r="V205" s="16" t="s">
        <v>785</v>
      </c>
      <c r="W205" s="51">
        <v>3149205.0</v>
      </c>
      <c r="X205" s="51">
        <v>2997491.0</v>
      </c>
      <c r="Y205" s="16" t="s">
        <v>2547</v>
      </c>
      <c r="Z205" s="16" t="s">
        <v>4547</v>
      </c>
      <c r="AA205" s="12">
        <v>1.0</v>
      </c>
      <c r="AB205" s="12">
        <v>2.0</v>
      </c>
      <c r="AC205" s="12"/>
    </row>
    <row r="206">
      <c r="A206" s="12">
        <v>763.0</v>
      </c>
      <c r="B206" s="16" t="s">
        <v>69</v>
      </c>
      <c r="C206" s="16" t="s">
        <v>4424</v>
      </c>
      <c r="D206" s="18" t="b">
        <v>1</v>
      </c>
      <c r="E206" s="12">
        <v>3.0</v>
      </c>
      <c r="F206" s="12">
        <v>0.0</v>
      </c>
      <c r="G206" s="12">
        <v>3.0</v>
      </c>
      <c r="H206" s="20">
        <v>42322.572222222225</v>
      </c>
      <c r="I206" s="16" t="s">
        <v>4552</v>
      </c>
      <c r="J206" s="16" t="s">
        <v>4428</v>
      </c>
      <c r="K206" s="16" t="s">
        <v>4554</v>
      </c>
      <c r="L206" s="18" t="e">
        <v>#N/A</v>
      </c>
      <c r="M206" s="18" t="e">
        <v>#N/A</v>
      </c>
      <c r="N206" s="18" t="e">
        <v>#N/A</v>
      </c>
      <c r="O206" s="18" t="e">
        <v>#N/A</v>
      </c>
      <c r="P206" s="18" t="e">
        <v>#N/A</v>
      </c>
      <c r="Q206" s="16" t="s">
        <v>4550</v>
      </c>
      <c r="R206" s="18" t="b">
        <v>0</v>
      </c>
      <c r="S206" s="18" t="b">
        <v>0</v>
      </c>
      <c r="T206" s="12">
        <v>32256.0</v>
      </c>
      <c r="U206" s="16" t="s">
        <v>1325</v>
      </c>
      <c r="V206" s="16" t="s">
        <v>785</v>
      </c>
      <c r="W206" s="51">
        <v>3.42066114E8</v>
      </c>
      <c r="X206" s="51">
        <v>2.48005439E8</v>
      </c>
      <c r="Y206" s="16" t="s">
        <v>4431</v>
      </c>
      <c r="Z206" s="16" t="s">
        <v>4557</v>
      </c>
      <c r="AA206" s="12">
        <v>1.0</v>
      </c>
      <c r="AB206" s="12">
        <v>1.0</v>
      </c>
      <c r="AC206" s="12"/>
    </row>
    <row r="207">
      <c r="A207" s="12">
        <v>775.0</v>
      </c>
      <c r="B207" s="16" t="s">
        <v>4560</v>
      </c>
      <c r="C207" s="16" t="s">
        <v>4562</v>
      </c>
      <c r="D207" s="18" t="b">
        <v>0</v>
      </c>
      <c r="E207" s="12">
        <v>2.0</v>
      </c>
      <c r="F207" s="12">
        <v>0.0</v>
      </c>
      <c r="G207" s="12">
        <v>2.0</v>
      </c>
      <c r="H207" s="20">
        <v>42316.674305555556</v>
      </c>
      <c r="I207" s="16" t="s">
        <v>4563</v>
      </c>
      <c r="J207" s="16" t="s">
        <v>4565</v>
      </c>
      <c r="K207" s="16" t="s">
        <v>4566</v>
      </c>
      <c r="L207" s="18" t="e">
        <v>#N/A</v>
      </c>
      <c r="M207" s="18" t="e">
        <v>#N/A</v>
      </c>
      <c r="N207" s="18" t="e">
        <v>#N/A</v>
      </c>
      <c r="O207" s="18" t="e">
        <v>#N/A</v>
      </c>
      <c r="P207" s="18" t="e">
        <v>#N/A</v>
      </c>
      <c r="Q207" s="16" t="s">
        <v>4561</v>
      </c>
      <c r="R207" s="18" t="b">
        <v>0</v>
      </c>
      <c r="S207" s="18" t="b">
        <v>1</v>
      </c>
      <c r="T207" s="12">
        <v>33445.0</v>
      </c>
      <c r="U207" s="16" t="s">
        <v>4567</v>
      </c>
      <c r="V207" s="16" t="s">
        <v>785</v>
      </c>
      <c r="W207" s="22"/>
      <c r="X207" s="22"/>
      <c r="Y207" s="22"/>
      <c r="Z207" s="16" t="s">
        <v>4584</v>
      </c>
      <c r="AA207" s="12">
        <v>3.0</v>
      </c>
      <c r="AB207" s="12">
        <v>2.0</v>
      </c>
      <c r="AC207" s="12"/>
    </row>
    <row r="208">
      <c r="A208" s="12">
        <v>810.0</v>
      </c>
      <c r="B208" s="16" t="s">
        <v>4560</v>
      </c>
      <c r="C208" s="16" t="s">
        <v>4467</v>
      </c>
      <c r="D208" s="18" t="b">
        <v>0</v>
      </c>
      <c r="E208" s="12">
        <v>3.0</v>
      </c>
      <c r="F208" s="12">
        <v>0.0</v>
      </c>
      <c r="G208" s="12">
        <v>3.0</v>
      </c>
      <c r="H208" s="20">
        <v>42332.87152777778</v>
      </c>
      <c r="I208" s="16" t="s">
        <v>4588</v>
      </c>
      <c r="J208" s="16" t="s">
        <v>4469</v>
      </c>
      <c r="K208" s="16" t="s">
        <v>4590</v>
      </c>
      <c r="L208" s="18" t="e">
        <v>#N/A</v>
      </c>
      <c r="M208" s="18" t="e">
        <v>#N/A</v>
      </c>
      <c r="N208" s="18" t="e">
        <v>#N/A</v>
      </c>
      <c r="O208" s="18" t="e">
        <v>#N/A</v>
      </c>
      <c r="P208" s="18" t="e">
        <v>#N/A</v>
      </c>
      <c r="Q208" s="16" t="s">
        <v>4586</v>
      </c>
      <c r="R208" s="18" t="b">
        <v>0</v>
      </c>
      <c r="S208" s="18" t="b">
        <v>0</v>
      </c>
      <c r="T208" s="12">
        <v>33710.0</v>
      </c>
      <c r="U208" s="16" t="s">
        <v>4472</v>
      </c>
      <c r="V208" s="16" t="s">
        <v>785</v>
      </c>
      <c r="W208" s="22"/>
      <c r="X208" s="22"/>
      <c r="Y208" s="22"/>
      <c r="Z208" s="16" t="s">
        <v>4595</v>
      </c>
      <c r="AA208" s="12">
        <v>1.0</v>
      </c>
      <c r="AB208" s="12">
        <v>2.0</v>
      </c>
      <c r="AC208" s="12"/>
    </row>
    <row r="209">
      <c r="A209" s="12">
        <v>23.0</v>
      </c>
      <c r="B209" s="16" t="s">
        <v>4560</v>
      </c>
      <c r="C209" s="16" t="s">
        <v>507</v>
      </c>
      <c r="D209" s="18" t="b">
        <v>1</v>
      </c>
      <c r="E209" s="12">
        <v>61.0</v>
      </c>
      <c r="F209" s="12">
        <v>13.0</v>
      </c>
      <c r="G209" s="12">
        <v>48.0</v>
      </c>
      <c r="H209" s="20">
        <v>42332.22361111111</v>
      </c>
      <c r="I209" s="16" t="s">
        <v>508</v>
      </c>
      <c r="J209" s="16" t="s">
        <v>509</v>
      </c>
      <c r="K209" s="16" t="s">
        <v>510</v>
      </c>
      <c r="L209" s="18" t="e">
        <v>#N/A</v>
      </c>
      <c r="M209" s="18" t="e">
        <v>#N/A</v>
      </c>
      <c r="N209" s="18" t="e">
        <v>#N/A</v>
      </c>
      <c r="O209" s="18" t="e">
        <v>#N/A</v>
      </c>
      <c r="P209" s="18" t="e">
        <v>#N/A</v>
      </c>
      <c r="Q209" s="16" t="s">
        <v>511</v>
      </c>
      <c r="R209" s="18" t="b">
        <v>1</v>
      </c>
      <c r="S209" s="18" t="b">
        <v>0</v>
      </c>
      <c r="T209" s="12">
        <v>30316.0</v>
      </c>
      <c r="U209" s="16" t="s">
        <v>512</v>
      </c>
      <c r="V209" s="16" t="s">
        <v>513</v>
      </c>
      <c r="W209" s="51">
        <v>347901.0</v>
      </c>
      <c r="X209" s="51">
        <v>246667.0</v>
      </c>
      <c r="Y209" s="16" t="s">
        <v>514</v>
      </c>
      <c r="Z209" s="16" t="s">
        <v>4604</v>
      </c>
      <c r="AA209" s="12">
        <v>3.0</v>
      </c>
      <c r="AB209" s="12">
        <v>2.0</v>
      </c>
      <c r="AC209" s="12"/>
    </row>
    <row r="210">
      <c r="A210" s="12">
        <v>59.0</v>
      </c>
      <c r="B210" s="16" t="s">
        <v>4560</v>
      </c>
      <c r="C210" s="16" t="s">
        <v>885</v>
      </c>
      <c r="D210" s="18" t="b">
        <v>1</v>
      </c>
      <c r="E210" s="12">
        <v>63.0</v>
      </c>
      <c r="F210" s="12">
        <v>12.0</v>
      </c>
      <c r="G210" s="12">
        <v>51.0</v>
      </c>
      <c r="H210" s="20">
        <v>42320.30486111111</v>
      </c>
      <c r="I210" s="16" t="s">
        <v>886</v>
      </c>
      <c r="J210" s="16" t="s">
        <v>887</v>
      </c>
      <c r="K210" s="16" t="s">
        <v>888</v>
      </c>
      <c r="L210" s="18" t="e">
        <v>#N/A</v>
      </c>
      <c r="M210" s="18" t="e">
        <v>#N/A</v>
      </c>
      <c r="N210" s="18" t="e">
        <v>#N/A</v>
      </c>
      <c r="O210" s="18" t="e">
        <v>#N/A</v>
      </c>
      <c r="P210" s="18" t="e">
        <v>#N/A</v>
      </c>
      <c r="Q210" s="16" t="s">
        <v>889</v>
      </c>
      <c r="R210" s="18" t="b">
        <v>1</v>
      </c>
      <c r="S210" s="18" t="b">
        <v>0</v>
      </c>
      <c r="T210" s="12">
        <v>31906.0</v>
      </c>
      <c r="U210" s="16" t="s">
        <v>890</v>
      </c>
      <c r="V210" s="16" t="s">
        <v>513</v>
      </c>
      <c r="W210" s="51">
        <v>2287220.0</v>
      </c>
      <c r="X210" s="51">
        <v>2060690.0</v>
      </c>
      <c r="Y210" s="16" t="s">
        <v>891</v>
      </c>
      <c r="Z210" s="16" t="s">
        <v>4619</v>
      </c>
      <c r="AA210" s="12">
        <v>3.0</v>
      </c>
      <c r="AB210" s="12">
        <v>2.0</v>
      </c>
      <c r="AC210" s="12"/>
    </row>
    <row r="211">
      <c r="A211" s="12">
        <v>159.0</v>
      </c>
      <c r="B211" s="16" t="s">
        <v>4560</v>
      </c>
      <c r="C211" s="16" t="s">
        <v>1824</v>
      </c>
      <c r="D211" s="18" t="b">
        <v>1</v>
      </c>
      <c r="E211" s="12">
        <v>23.0</v>
      </c>
      <c r="F211" s="12">
        <v>6.0</v>
      </c>
      <c r="G211" s="12">
        <v>17.0</v>
      </c>
      <c r="H211" s="20">
        <v>42311.37222222222</v>
      </c>
      <c r="I211" s="16" t="s">
        <v>1825</v>
      </c>
      <c r="J211" s="16" t="s">
        <v>1826</v>
      </c>
      <c r="K211" s="16" t="s">
        <v>1827</v>
      </c>
      <c r="L211" s="18" t="e">
        <v>#N/A</v>
      </c>
      <c r="M211" s="18" t="e">
        <v>#N/A</v>
      </c>
      <c r="N211" s="18" t="e">
        <v>#N/A</v>
      </c>
      <c r="O211" s="18" t="e">
        <v>#N/A</v>
      </c>
      <c r="P211" s="18" t="e">
        <v>#N/A</v>
      </c>
      <c r="Q211" s="16" t="s">
        <v>1828</v>
      </c>
      <c r="R211" s="18" t="b">
        <v>1</v>
      </c>
      <c r="S211" s="18" t="b">
        <v>1</v>
      </c>
      <c r="T211" s="12">
        <v>30540.0</v>
      </c>
      <c r="U211" s="16" t="s">
        <v>1829</v>
      </c>
      <c r="V211" s="16" t="s">
        <v>513</v>
      </c>
      <c r="W211" s="51">
        <v>178896.0</v>
      </c>
      <c r="X211" s="51">
        <v>162596.0</v>
      </c>
      <c r="Y211" s="16" t="s">
        <v>1830</v>
      </c>
      <c r="Z211" s="16" t="s">
        <v>4628</v>
      </c>
      <c r="AC211" s="16"/>
    </row>
    <row r="212">
      <c r="A212" s="12">
        <v>214.0</v>
      </c>
      <c r="B212" s="16" t="s">
        <v>4560</v>
      </c>
      <c r="C212" s="16" t="s">
        <v>2350</v>
      </c>
      <c r="D212" s="18" t="b">
        <v>1</v>
      </c>
      <c r="E212" s="12">
        <v>75.0</v>
      </c>
      <c r="F212" s="12">
        <v>21.0</v>
      </c>
      <c r="G212" s="12">
        <v>54.0</v>
      </c>
      <c r="H212" s="20">
        <v>42325.870833333334</v>
      </c>
      <c r="I212" s="16" t="s">
        <v>2351</v>
      </c>
      <c r="J212" s="16" t="s">
        <v>2352</v>
      </c>
      <c r="K212" s="16" t="s">
        <v>2353</v>
      </c>
      <c r="L212" s="18" t="e">
        <v>#N/A</v>
      </c>
      <c r="M212" s="18" t="e">
        <v>#N/A</v>
      </c>
      <c r="N212" s="18" t="e">
        <v>#N/A</v>
      </c>
      <c r="O212" s="18" t="e">
        <v>#N/A</v>
      </c>
      <c r="P212" s="18" t="e">
        <v>#N/A</v>
      </c>
      <c r="Q212" s="16" t="s">
        <v>2354</v>
      </c>
      <c r="R212" s="18" t="b">
        <v>1</v>
      </c>
      <c r="S212" s="18" t="b">
        <v>1</v>
      </c>
      <c r="T212" s="12">
        <v>30143.0</v>
      </c>
      <c r="U212" s="16" t="s">
        <v>2355</v>
      </c>
      <c r="V212" s="16" t="s">
        <v>513</v>
      </c>
      <c r="W212" s="51">
        <v>469808.0</v>
      </c>
      <c r="X212" s="51">
        <v>561703.0</v>
      </c>
      <c r="Y212" s="16" t="s">
        <v>2356</v>
      </c>
      <c r="Z212" s="16" t="s">
        <v>4634</v>
      </c>
      <c r="AC212" s="16"/>
    </row>
    <row r="213">
      <c r="A213" s="12">
        <v>245.0</v>
      </c>
      <c r="B213" s="16" t="s">
        <v>4560</v>
      </c>
      <c r="C213" s="16" t="s">
        <v>2596</v>
      </c>
      <c r="D213" s="18" t="b">
        <v>1</v>
      </c>
      <c r="E213" s="12">
        <v>1.0</v>
      </c>
      <c r="F213" s="12">
        <v>0.0</v>
      </c>
      <c r="G213" s="12">
        <v>1.0</v>
      </c>
      <c r="H213" s="20">
        <v>42323.22708333333</v>
      </c>
      <c r="I213" s="16" t="s">
        <v>2597</v>
      </c>
      <c r="J213" s="16" t="s">
        <v>2598</v>
      </c>
      <c r="K213" s="16" t="s">
        <v>2599</v>
      </c>
      <c r="L213" s="18" t="e">
        <v>#N/A</v>
      </c>
      <c r="M213" s="18" t="e">
        <v>#N/A</v>
      </c>
      <c r="N213" s="18" t="e">
        <v>#N/A</v>
      </c>
      <c r="O213" s="18" t="e">
        <v>#N/A</v>
      </c>
      <c r="P213" s="18" t="e">
        <v>#N/A</v>
      </c>
      <c r="Q213" s="16" t="s">
        <v>2600</v>
      </c>
      <c r="R213" s="18" t="b">
        <v>1</v>
      </c>
      <c r="S213" s="18" t="b">
        <v>1</v>
      </c>
      <c r="T213" s="12">
        <v>30204.0</v>
      </c>
      <c r="U213" s="16" t="s">
        <v>2601</v>
      </c>
      <c r="V213" s="16" t="s">
        <v>513</v>
      </c>
      <c r="W213" s="51">
        <v>984520.0</v>
      </c>
      <c r="X213" s="51">
        <v>983018.0</v>
      </c>
      <c r="Y213" s="16" t="s">
        <v>1856</v>
      </c>
      <c r="Z213" s="16" t="s">
        <v>4645</v>
      </c>
      <c r="AC213" s="16"/>
    </row>
    <row r="214">
      <c r="A214" s="12">
        <v>306.0</v>
      </c>
      <c r="B214" s="16" t="s">
        <v>4560</v>
      </c>
      <c r="C214" s="16" t="s">
        <v>3302</v>
      </c>
      <c r="D214" s="18" t="b">
        <v>1</v>
      </c>
      <c r="E214" s="12">
        <v>1.0</v>
      </c>
      <c r="F214" s="12">
        <v>0.0</v>
      </c>
      <c r="G214" s="12">
        <v>1.0</v>
      </c>
      <c r="H214" s="20">
        <v>42324.743055555555</v>
      </c>
      <c r="I214" s="16" t="s">
        <v>3304</v>
      </c>
      <c r="J214" s="16" t="s">
        <v>3305</v>
      </c>
      <c r="K214" s="16" t="s">
        <v>3306</v>
      </c>
      <c r="L214" s="18" t="e">
        <v>#N/A</v>
      </c>
      <c r="M214" s="18" t="e">
        <v>#N/A</v>
      </c>
      <c r="N214" s="18" t="e">
        <v>#N/A</v>
      </c>
      <c r="O214" s="18" t="e">
        <v>#N/A</v>
      </c>
      <c r="P214" s="18" t="e">
        <v>#N/A</v>
      </c>
      <c r="Q214" s="16" t="s">
        <v>3307</v>
      </c>
      <c r="R214" s="18" t="b">
        <v>1</v>
      </c>
      <c r="S214" s="18" t="b">
        <v>0</v>
      </c>
      <c r="T214" s="12">
        <v>30031.0</v>
      </c>
      <c r="U214" s="16" t="s">
        <v>3124</v>
      </c>
      <c r="V214" s="16" t="s">
        <v>513</v>
      </c>
      <c r="W214" s="51">
        <v>3125240.0</v>
      </c>
      <c r="X214" s="51">
        <v>1419689.0</v>
      </c>
      <c r="Y214" s="16" t="s">
        <v>3311</v>
      </c>
      <c r="Z214" s="16" t="s">
        <v>4650</v>
      </c>
      <c r="AC214" s="16"/>
    </row>
    <row r="215">
      <c r="A215" s="12">
        <v>329.0</v>
      </c>
      <c r="B215" s="16" t="s">
        <v>4560</v>
      </c>
      <c r="C215" s="16" t="s">
        <v>3606</v>
      </c>
      <c r="D215" s="18" t="b">
        <v>1</v>
      </c>
      <c r="E215" s="12">
        <v>1396.0</v>
      </c>
      <c r="F215" s="12">
        <v>356.0</v>
      </c>
      <c r="G215" s="12">
        <v>1040.0</v>
      </c>
      <c r="H215" s="20">
        <v>42320.186111111114</v>
      </c>
      <c r="I215" s="16" t="s">
        <v>3612</v>
      </c>
      <c r="J215" s="16" t="s">
        <v>3613</v>
      </c>
      <c r="K215" s="16" t="s">
        <v>3614</v>
      </c>
      <c r="L215" s="18" t="e">
        <v>#N/A</v>
      </c>
      <c r="M215" s="18" t="e">
        <v>#N/A</v>
      </c>
      <c r="N215" s="18" t="e">
        <v>#N/A</v>
      </c>
      <c r="O215" s="18" t="e">
        <v>#N/A</v>
      </c>
      <c r="P215" s="18" t="e">
        <v>#N/A</v>
      </c>
      <c r="Q215" s="16" t="s">
        <v>3616</v>
      </c>
      <c r="R215" s="18" t="b">
        <v>1</v>
      </c>
      <c r="S215" s="18" t="b">
        <v>1</v>
      </c>
      <c r="T215" s="12">
        <v>30506.0</v>
      </c>
      <c r="U215" s="16" t="s">
        <v>3618</v>
      </c>
      <c r="V215" s="16" t="s">
        <v>513</v>
      </c>
      <c r="W215" s="51">
        <v>92030.0</v>
      </c>
      <c r="X215" s="51">
        <v>93456.0</v>
      </c>
      <c r="Y215" s="16" t="s">
        <v>1856</v>
      </c>
      <c r="Z215" s="16" t="s">
        <v>4659</v>
      </c>
      <c r="AC215" s="16"/>
    </row>
    <row r="216">
      <c r="A216" s="12">
        <v>337.0</v>
      </c>
      <c r="B216" s="16" t="s">
        <v>4560</v>
      </c>
      <c r="C216" s="16" t="s">
        <v>3702</v>
      </c>
      <c r="D216" s="18" t="b">
        <v>1</v>
      </c>
      <c r="E216" s="12">
        <v>532.0</v>
      </c>
      <c r="F216" s="12">
        <v>320.0</v>
      </c>
      <c r="G216" s="12">
        <v>212.0</v>
      </c>
      <c r="H216" s="20">
        <v>42312.80694444444</v>
      </c>
      <c r="I216" s="16" t="s">
        <v>3703</v>
      </c>
      <c r="J216" s="16" t="s">
        <v>3704</v>
      </c>
      <c r="K216" s="16" t="s">
        <v>3705</v>
      </c>
      <c r="L216" s="12">
        <v>-1.0</v>
      </c>
      <c r="M216" s="12">
        <v>0.0</v>
      </c>
      <c r="N216" s="12">
        <v>0.0</v>
      </c>
      <c r="O216" s="12">
        <v>0.0</v>
      </c>
      <c r="P216" s="12">
        <v>0.0</v>
      </c>
      <c r="Q216" s="16" t="s">
        <v>3706</v>
      </c>
      <c r="R216" s="18" t="b">
        <v>1</v>
      </c>
      <c r="S216" s="18" t="b">
        <v>0</v>
      </c>
      <c r="T216" s="12">
        <v>31534.0</v>
      </c>
      <c r="U216" s="16" t="s">
        <v>3707</v>
      </c>
      <c r="V216" s="16" t="s">
        <v>513</v>
      </c>
      <c r="W216" s="22"/>
      <c r="X216" s="22"/>
      <c r="Y216" s="16" t="s">
        <v>3708</v>
      </c>
      <c r="Z216" s="16" t="s">
        <v>4665</v>
      </c>
      <c r="AC216" s="16"/>
    </row>
    <row r="217">
      <c r="A217" s="12">
        <v>524.0</v>
      </c>
      <c r="B217" s="16" t="s">
        <v>4560</v>
      </c>
      <c r="C217" s="16" t="s">
        <v>4667</v>
      </c>
      <c r="D217" s="18" t="b">
        <v>0</v>
      </c>
      <c r="E217" s="12">
        <v>0.0</v>
      </c>
      <c r="F217" s="12">
        <v>0.0</v>
      </c>
      <c r="G217" s="12">
        <v>0.0</v>
      </c>
      <c r="H217" s="20">
        <v>42313.48611111111</v>
      </c>
      <c r="I217" s="16" t="s">
        <v>4668</v>
      </c>
      <c r="J217" s="16" t="s">
        <v>4669</v>
      </c>
      <c r="K217" s="16" t="s">
        <v>4671</v>
      </c>
      <c r="L217" s="18" t="e">
        <v>#N/A</v>
      </c>
      <c r="M217" s="18" t="e">
        <v>#N/A</v>
      </c>
      <c r="N217" s="18" t="e">
        <v>#N/A</v>
      </c>
      <c r="O217" s="18" t="e">
        <v>#N/A</v>
      </c>
      <c r="P217" s="18" t="e">
        <v>#N/A</v>
      </c>
      <c r="Q217" s="16" t="s">
        <v>4666</v>
      </c>
      <c r="R217" s="18" t="b">
        <v>1</v>
      </c>
      <c r="S217" s="18" t="b">
        <v>1</v>
      </c>
      <c r="T217" s="12">
        <v>31405.0</v>
      </c>
      <c r="U217" s="16" t="s">
        <v>4673</v>
      </c>
      <c r="V217" s="16" t="s">
        <v>513</v>
      </c>
      <c r="W217" s="22"/>
      <c r="X217" s="22"/>
      <c r="Y217" s="22"/>
      <c r="Z217" s="16" t="s">
        <v>4676</v>
      </c>
      <c r="AC217" s="16"/>
    </row>
    <row r="218">
      <c r="A218" s="12">
        <v>590.0</v>
      </c>
      <c r="B218" s="16" t="s">
        <v>4560</v>
      </c>
      <c r="C218" s="16" t="s">
        <v>4680</v>
      </c>
      <c r="D218" s="18" t="b">
        <v>0</v>
      </c>
      <c r="E218" s="12">
        <v>5.0</v>
      </c>
      <c r="F218" s="12">
        <v>1.0</v>
      </c>
      <c r="G218" s="12">
        <v>4.0</v>
      </c>
      <c r="H218" s="20">
        <v>42317.493055555555</v>
      </c>
      <c r="I218" s="16" t="s">
        <v>4682</v>
      </c>
      <c r="J218" s="16" t="s">
        <v>4684</v>
      </c>
      <c r="K218" s="16" t="s">
        <v>4685</v>
      </c>
      <c r="L218" s="18" t="e">
        <v>#N/A</v>
      </c>
      <c r="M218" s="18" t="e">
        <v>#N/A</v>
      </c>
      <c r="N218" s="18" t="e">
        <v>#N/A</v>
      </c>
      <c r="O218" s="18" t="e">
        <v>#N/A</v>
      </c>
      <c r="P218" s="18" t="e">
        <v>#N/A</v>
      </c>
      <c r="Q218" s="16" t="s">
        <v>4679</v>
      </c>
      <c r="R218" s="18" t="b">
        <v>1</v>
      </c>
      <c r="S218" s="18" t="b">
        <v>0</v>
      </c>
      <c r="T218" s="12">
        <v>30132.0</v>
      </c>
      <c r="U218" s="16" t="s">
        <v>4687</v>
      </c>
      <c r="V218" s="16" t="s">
        <v>513</v>
      </c>
      <c r="W218" s="22"/>
      <c r="X218" s="22"/>
      <c r="Y218" s="22"/>
      <c r="Z218" s="16" t="s">
        <v>4690</v>
      </c>
      <c r="AA218" s="12">
        <v>3.0</v>
      </c>
      <c r="AB218" s="12">
        <v>2.0</v>
      </c>
      <c r="AC218" s="12"/>
    </row>
    <row r="219">
      <c r="A219" s="12">
        <v>600.0</v>
      </c>
      <c r="B219" s="16" t="s">
        <v>4560</v>
      </c>
      <c r="C219" s="16" t="s">
        <v>4693</v>
      </c>
      <c r="D219" s="18" t="b">
        <v>0</v>
      </c>
      <c r="E219" s="12">
        <v>3.0</v>
      </c>
      <c r="F219" s="12">
        <v>1.0</v>
      </c>
      <c r="G219" s="12">
        <v>2.0</v>
      </c>
      <c r="H219" s="20">
        <v>42311.42847222222</v>
      </c>
      <c r="I219" s="16" t="s">
        <v>4695</v>
      </c>
      <c r="J219" s="16" t="s">
        <v>4696</v>
      </c>
      <c r="K219" s="16" t="s">
        <v>4697</v>
      </c>
      <c r="L219" s="16" t="s">
        <v>264</v>
      </c>
      <c r="M219" s="16" t="s">
        <v>4698</v>
      </c>
      <c r="N219" s="16" t="s">
        <v>4699</v>
      </c>
      <c r="O219" s="16" t="s">
        <v>4701</v>
      </c>
      <c r="P219" s="16" t="s">
        <v>4703</v>
      </c>
      <c r="Q219" s="16" t="s">
        <v>4692</v>
      </c>
      <c r="R219" s="18" t="b">
        <v>1</v>
      </c>
      <c r="S219" s="18" t="b">
        <v>1</v>
      </c>
      <c r="T219" s="12">
        <v>30135.0</v>
      </c>
      <c r="U219" s="16" t="s">
        <v>4705</v>
      </c>
      <c r="V219" s="16" t="s">
        <v>513</v>
      </c>
      <c r="W219" s="22"/>
      <c r="X219" s="22"/>
      <c r="Y219" s="22"/>
      <c r="Z219" s="16" t="s">
        <v>4715</v>
      </c>
      <c r="AA219" s="12">
        <v>1.0</v>
      </c>
      <c r="AB219" s="12">
        <v>2.0</v>
      </c>
      <c r="AC219" s="12"/>
    </row>
    <row r="220">
      <c r="A220" s="12">
        <v>601.0</v>
      </c>
      <c r="B220" s="16" t="s">
        <v>4560</v>
      </c>
      <c r="C220" s="16" t="s">
        <v>4693</v>
      </c>
      <c r="D220" s="18" t="b">
        <v>0</v>
      </c>
      <c r="E220" s="12">
        <v>6.0</v>
      </c>
      <c r="F220" s="12">
        <v>3.0</v>
      </c>
      <c r="G220" s="12">
        <v>3.0</v>
      </c>
      <c r="H220" s="20">
        <v>42313.62986111111</v>
      </c>
      <c r="I220" s="16" t="s">
        <v>4695</v>
      </c>
      <c r="J220" s="16" t="s">
        <v>4696</v>
      </c>
      <c r="K220" s="16" t="s">
        <v>4697</v>
      </c>
      <c r="L220" s="16" t="s">
        <v>264</v>
      </c>
      <c r="M220" s="16" t="s">
        <v>4698</v>
      </c>
      <c r="N220" s="16" t="s">
        <v>4699</v>
      </c>
      <c r="O220" s="16" t="s">
        <v>4701</v>
      </c>
      <c r="P220" s="16" t="s">
        <v>4703</v>
      </c>
      <c r="Q220" s="16" t="s">
        <v>4692</v>
      </c>
      <c r="R220" s="18" t="b">
        <v>1</v>
      </c>
      <c r="S220" s="18" t="b">
        <v>1</v>
      </c>
      <c r="T220" s="12">
        <v>30135.0</v>
      </c>
      <c r="U220" s="16" t="s">
        <v>4705</v>
      </c>
      <c r="V220" s="16" t="s">
        <v>513</v>
      </c>
      <c r="W220" s="22"/>
      <c r="X220" s="22"/>
      <c r="Y220" s="22"/>
      <c r="Z220" s="16" t="s">
        <v>4719</v>
      </c>
      <c r="AA220" s="12">
        <v>2.0</v>
      </c>
      <c r="AB220" s="12">
        <v>2.0</v>
      </c>
      <c r="AC220" s="12"/>
    </row>
    <row r="221">
      <c r="A221" s="12">
        <v>602.0</v>
      </c>
      <c r="B221" s="16" t="s">
        <v>4560</v>
      </c>
      <c r="C221" s="16" t="s">
        <v>4693</v>
      </c>
      <c r="D221" s="18" t="b">
        <v>0</v>
      </c>
      <c r="E221" s="12">
        <v>26.0</v>
      </c>
      <c r="F221" s="12">
        <v>2.0</v>
      </c>
      <c r="G221" s="12">
        <v>24.0</v>
      </c>
      <c r="H221" s="20">
        <v>42313.631944444445</v>
      </c>
      <c r="I221" s="16" t="s">
        <v>4721</v>
      </c>
      <c r="J221" s="16" t="s">
        <v>4696</v>
      </c>
      <c r="K221" s="16" t="s">
        <v>4722</v>
      </c>
      <c r="L221" s="18" t="e">
        <v>#N/A</v>
      </c>
      <c r="M221" s="18" t="e">
        <v>#N/A</v>
      </c>
      <c r="N221" s="18" t="e">
        <v>#N/A</v>
      </c>
      <c r="O221" s="18" t="e">
        <v>#N/A</v>
      </c>
      <c r="P221" s="18" t="e">
        <v>#N/A</v>
      </c>
      <c r="Q221" s="16" t="s">
        <v>4720</v>
      </c>
      <c r="R221" s="18" t="b">
        <v>1</v>
      </c>
      <c r="S221" s="18" t="b">
        <v>1</v>
      </c>
      <c r="T221" s="12">
        <v>30135.0</v>
      </c>
      <c r="U221" s="16" t="s">
        <v>4705</v>
      </c>
      <c r="V221" s="16" t="s">
        <v>513</v>
      </c>
      <c r="W221" s="22"/>
      <c r="X221" s="22"/>
      <c r="Y221" s="22"/>
      <c r="Z221" s="16" t="s">
        <v>4727</v>
      </c>
      <c r="AA221" s="12">
        <v>3.0</v>
      </c>
      <c r="AB221" s="12">
        <v>2.0</v>
      </c>
      <c r="AC221" s="12"/>
    </row>
    <row r="222">
      <c r="A222" s="12">
        <v>603.0</v>
      </c>
      <c r="B222" s="16" t="s">
        <v>4560</v>
      </c>
      <c r="C222" s="16" t="s">
        <v>4693</v>
      </c>
      <c r="D222" s="18" t="b">
        <v>0</v>
      </c>
      <c r="E222" s="12">
        <v>19.0</v>
      </c>
      <c r="F222" s="12">
        <v>3.0</v>
      </c>
      <c r="G222" s="12">
        <v>16.0</v>
      </c>
      <c r="H222" s="20">
        <v>42313.63402777778</v>
      </c>
      <c r="I222" s="16" t="s">
        <v>4695</v>
      </c>
      <c r="J222" s="16" t="s">
        <v>4696</v>
      </c>
      <c r="K222" s="16" t="s">
        <v>4697</v>
      </c>
      <c r="L222" s="16" t="s">
        <v>264</v>
      </c>
      <c r="M222" s="16" t="s">
        <v>4698</v>
      </c>
      <c r="N222" s="16" t="s">
        <v>4699</v>
      </c>
      <c r="O222" s="16" t="s">
        <v>4701</v>
      </c>
      <c r="P222" s="16" t="s">
        <v>4703</v>
      </c>
      <c r="Q222" s="16" t="s">
        <v>4692</v>
      </c>
      <c r="R222" s="18" t="b">
        <v>1</v>
      </c>
      <c r="S222" s="18" t="b">
        <v>1</v>
      </c>
      <c r="T222" s="12">
        <v>30135.0</v>
      </c>
      <c r="U222" s="16" t="s">
        <v>4705</v>
      </c>
      <c r="V222" s="16" t="s">
        <v>513</v>
      </c>
      <c r="W222" s="22"/>
      <c r="X222" s="22"/>
      <c r="Y222" s="22"/>
      <c r="Z222" s="16" t="s">
        <v>4736</v>
      </c>
      <c r="AA222" s="12">
        <v>1.0</v>
      </c>
      <c r="AB222" s="12">
        <v>2.0</v>
      </c>
      <c r="AC222" s="12"/>
    </row>
    <row r="223">
      <c r="A223" s="12">
        <v>604.0</v>
      </c>
      <c r="B223" s="16" t="s">
        <v>4560</v>
      </c>
      <c r="C223" s="16" t="s">
        <v>4693</v>
      </c>
      <c r="D223" s="18" t="b">
        <v>0</v>
      </c>
      <c r="E223" s="12">
        <v>22.0</v>
      </c>
      <c r="F223" s="12">
        <v>10.0</v>
      </c>
      <c r="G223" s="12">
        <v>12.0</v>
      </c>
      <c r="H223" s="20">
        <v>42315.00208333333</v>
      </c>
      <c r="I223" s="16" t="s">
        <v>4695</v>
      </c>
      <c r="J223" s="16" t="s">
        <v>4696</v>
      </c>
      <c r="K223" s="16" t="s">
        <v>4697</v>
      </c>
      <c r="L223" s="16" t="s">
        <v>264</v>
      </c>
      <c r="M223" s="16" t="s">
        <v>4698</v>
      </c>
      <c r="N223" s="16" t="s">
        <v>4699</v>
      </c>
      <c r="O223" s="16" t="s">
        <v>4701</v>
      </c>
      <c r="P223" s="16" t="s">
        <v>4703</v>
      </c>
      <c r="Q223" s="16" t="s">
        <v>4692</v>
      </c>
      <c r="R223" s="18" t="b">
        <v>1</v>
      </c>
      <c r="S223" s="18" t="b">
        <v>1</v>
      </c>
      <c r="T223" s="12">
        <v>30135.0</v>
      </c>
      <c r="U223" s="16" t="s">
        <v>4705</v>
      </c>
      <c r="V223" s="16" t="s">
        <v>513</v>
      </c>
      <c r="W223" s="22"/>
      <c r="X223" s="22"/>
      <c r="Y223" s="22"/>
      <c r="Z223" s="16" t="s">
        <v>4744</v>
      </c>
      <c r="AA223" s="12">
        <v>1.0</v>
      </c>
      <c r="AB223" s="12">
        <v>2.0</v>
      </c>
      <c r="AC223" s="12"/>
    </row>
    <row r="224">
      <c r="A224" s="12">
        <v>621.0</v>
      </c>
      <c r="B224" s="16" t="s">
        <v>4560</v>
      </c>
      <c r="C224" s="16" t="s">
        <v>4748</v>
      </c>
      <c r="D224" s="18" t="b">
        <v>1</v>
      </c>
      <c r="E224" s="12">
        <v>4.0</v>
      </c>
      <c r="F224" s="12">
        <v>1.0</v>
      </c>
      <c r="G224" s="12">
        <v>3.0</v>
      </c>
      <c r="H224" s="20">
        <v>42325.32708333333</v>
      </c>
      <c r="I224" s="16" t="s">
        <v>4751</v>
      </c>
      <c r="J224" s="16" t="s">
        <v>4752</v>
      </c>
      <c r="K224" s="16" t="s">
        <v>4754</v>
      </c>
      <c r="L224" s="16" t="s">
        <v>264</v>
      </c>
      <c r="M224" s="12">
        <v>0.0</v>
      </c>
      <c r="N224" s="12">
        <v>0.0</v>
      </c>
      <c r="O224" s="16" t="s">
        <v>4755</v>
      </c>
      <c r="P224" s="16" t="s">
        <v>4756</v>
      </c>
      <c r="Q224" s="16" t="s">
        <v>4747</v>
      </c>
      <c r="R224" s="18" t="b">
        <v>0</v>
      </c>
      <c r="S224" s="18" t="b">
        <v>0</v>
      </c>
      <c r="T224" s="12">
        <v>30308.0</v>
      </c>
      <c r="U224" s="16" t="s">
        <v>4758</v>
      </c>
      <c r="V224" s="16" t="s">
        <v>513</v>
      </c>
      <c r="W224" s="51">
        <v>1024341.0</v>
      </c>
      <c r="X224" s="51">
        <v>933100.0</v>
      </c>
      <c r="Y224" s="16" t="s">
        <v>4759</v>
      </c>
      <c r="Z224" s="16" t="s">
        <v>4762</v>
      </c>
      <c r="AA224" s="12">
        <v>1.0</v>
      </c>
      <c r="AB224" s="12">
        <v>1.0</v>
      </c>
      <c r="AC224" s="12"/>
    </row>
    <row r="225">
      <c r="A225" s="12">
        <v>667.0</v>
      </c>
      <c r="B225" s="16" t="s">
        <v>4560</v>
      </c>
      <c r="C225" s="16" t="s">
        <v>1824</v>
      </c>
      <c r="D225" s="18" t="b">
        <v>1</v>
      </c>
      <c r="E225" s="12">
        <v>2.0</v>
      </c>
      <c r="F225" s="12">
        <v>2.0</v>
      </c>
      <c r="G225" s="22"/>
      <c r="H225" s="20">
        <v>42331.77013888889</v>
      </c>
      <c r="I225" s="16" t="s">
        <v>4766</v>
      </c>
      <c r="J225" s="16" t="s">
        <v>1826</v>
      </c>
      <c r="K225" s="16" t="s">
        <v>4767</v>
      </c>
      <c r="L225" s="18" t="e">
        <v>#N/A</v>
      </c>
      <c r="M225" s="18" t="e">
        <v>#N/A</v>
      </c>
      <c r="N225" s="18" t="e">
        <v>#N/A</v>
      </c>
      <c r="O225" s="18" t="e">
        <v>#N/A</v>
      </c>
      <c r="P225" s="18" t="e">
        <v>#N/A</v>
      </c>
      <c r="Q225" s="16" t="s">
        <v>4764</v>
      </c>
      <c r="R225" s="18" t="b">
        <v>0</v>
      </c>
      <c r="S225" s="18" t="b">
        <v>1</v>
      </c>
      <c r="T225" s="12">
        <v>30540.0</v>
      </c>
      <c r="U225" s="16" t="s">
        <v>1829</v>
      </c>
      <c r="V225" s="16" t="s">
        <v>513</v>
      </c>
      <c r="W225" s="51">
        <v>178896.0</v>
      </c>
      <c r="X225" s="51">
        <v>162596.0</v>
      </c>
      <c r="Y225" s="16" t="s">
        <v>1830</v>
      </c>
      <c r="Z225" s="16" t="s">
        <v>4773</v>
      </c>
      <c r="AA225" s="12">
        <v>1.0</v>
      </c>
      <c r="AB225" s="12">
        <v>2.0</v>
      </c>
      <c r="AC225" s="12"/>
    </row>
    <row r="226">
      <c r="A226" s="12">
        <v>150.0</v>
      </c>
      <c r="B226" s="16" t="s">
        <v>4560</v>
      </c>
      <c r="C226" s="16" t="s">
        <v>1738</v>
      </c>
      <c r="D226" s="18" t="b">
        <v>1</v>
      </c>
      <c r="E226" s="12">
        <v>27.0</v>
      </c>
      <c r="F226" s="12">
        <v>4.0</v>
      </c>
      <c r="G226" s="12">
        <v>23.0</v>
      </c>
      <c r="H226" s="20">
        <v>42326.43819444445</v>
      </c>
      <c r="I226" s="16" t="s">
        <v>1739</v>
      </c>
      <c r="J226" s="16" t="s">
        <v>1740</v>
      </c>
      <c r="K226" s="16" t="s">
        <v>1741</v>
      </c>
      <c r="L226" s="18" t="e">
        <v>#N/A</v>
      </c>
      <c r="M226" s="18" t="e">
        <v>#N/A</v>
      </c>
      <c r="N226" s="18" t="e">
        <v>#N/A</v>
      </c>
      <c r="O226" s="18" t="e">
        <v>#N/A</v>
      </c>
      <c r="P226" s="18" t="e">
        <v>#N/A</v>
      </c>
      <c r="Q226" s="16" t="s">
        <v>1742</v>
      </c>
      <c r="R226" s="18" t="b">
        <v>1</v>
      </c>
      <c r="S226" s="18" t="b">
        <v>0</v>
      </c>
      <c r="T226" s="12">
        <v>96817.0</v>
      </c>
      <c r="U226" s="16" t="s">
        <v>1743</v>
      </c>
      <c r="V226" s="16" t="s">
        <v>1744</v>
      </c>
      <c r="W226" s="51">
        <v>3340507.0</v>
      </c>
      <c r="X226" s="51">
        <v>3530991.0</v>
      </c>
      <c r="Y226" s="16" t="s">
        <v>1745</v>
      </c>
      <c r="Z226" s="16" t="s">
        <v>4779</v>
      </c>
      <c r="AC226" s="16"/>
    </row>
    <row r="227">
      <c r="A227" s="12">
        <v>33.0</v>
      </c>
      <c r="B227" s="16" t="s">
        <v>4560</v>
      </c>
      <c r="C227" s="16" t="s">
        <v>619</v>
      </c>
      <c r="D227" s="18" t="b">
        <v>1</v>
      </c>
      <c r="E227" s="12">
        <v>1.0</v>
      </c>
      <c r="F227" s="12">
        <v>0.0</v>
      </c>
      <c r="G227" s="12">
        <v>1.0</v>
      </c>
      <c r="H227" s="20">
        <v>42319.46597222222</v>
      </c>
      <c r="I227" s="16" t="s">
        <v>620</v>
      </c>
      <c r="J227" s="16" t="s">
        <v>621</v>
      </c>
      <c r="K227" s="16" t="s">
        <v>622</v>
      </c>
      <c r="L227" s="18" t="e">
        <v>#N/A</v>
      </c>
      <c r="M227" s="18" t="e">
        <v>#N/A</v>
      </c>
      <c r="N227" s="18" t="e">
        <v>#N/A</v>
      </c>
      <c r="O227" s="18" t="e">
        <v>#N/A</v>
      </c>
      <c r="P227" s="18" t="e">
        <v>#N/A</v>
      </c>
      <c r="Q227" s="16" t="s">
        <v>623</v>
      </c>
      <c r="R227" s="18" t="b">
        <v>1</v>
      </c>
      <c r="S227" s="18" t="b">
        <v>0</v>
      </c>
      <c r="T227" s="12">
        <v>52556.0</v>
      </c>
      <c r="U227" s="16" t="s">
        <v>624</v>
      </c>
      <c r="V227" s="16" t="s">
        <v>625</v>
      </c>
      <c r="W227" s="22"/>
      <c r="X227" s="22"/>
      <c r="Y227" s="16" t="s">
        <v>626</v>
      </c>
      <c r="Z227" s="16" t="s">
        <v>4785</v>
      </c>
      <c r="AA227" s="12">
        <v>3.0</v>
      </c>
      <c r="AB227" s="12">
        <v>2.0</v>
      </c>
      <c r="AC227" s="12"/>
    </row>
    <row r="228">
      <c r="A228" s="12">
        <v>193.0</v>
      </c>
      <c r="B228" s="16" t="s">
        <v>4560</v>
      </c>
      <c r="C228" s="16" t="s">
        <v>2146</v>
      </c>
      <c r="D228" s="18" t="b">
        <v>1</v>
      </c>
      <c r="E228" s="12">
        <v>6.0</v>
      </c>
      <c r="F228" s="12">
        <v>0.0</v>
      </c>
      <c r="G228" s="12">
        <v>6.0</v>
      </c>
      <c r="H228" s="20">
        <v>42310.580555555556</v>
      </c>
      <c r="I228" s="16" t="s">
        <v>2147</v>
      </c>
      <c r="J228" s="16" t="s">
        <v>2148</v>
      </c>
      <c r="K228" s="16" t="s">
        <v>2149</v>
      </c>
      <c r="L228" s="16" t="s">
        <v>264</v>
      </c>
      <c r="M228" s="16" t="s">
        <v>2150</v>
      </c>
      <c r="N228" s="12">
        <v>0.0</v>
      </c>
      <c r="O228" s="16" t="s">
        <v>2151</v>
      </c>
      <c r="P228" s="16" t="s">
        <v>2152</v>
      </c>
      <c r="Q228" s="16" t="s">
        <v>2153</v>
      </c>
      <c r="R228" s="18" t="b">
        <v>1</v>
      </c>
      <c r="S228" s="18" t="b">
        <v>0</v>
      </c>
      <c r="T228" s="12">
        <v>50323.0</v>
      </c>
      <c r="U228" s="16" t="s">
        <v>2154</v>
      </c>
      <c r="V228" s="16" t="s">
        <v>625</v>
      </c>
      <c r="W228" s="22"/>
      <c r="X228" s="22"/>
      <c r="Y228" s="16" t="s">
        <v>1856</v>
      </c>
      <c r="Z228" s="16" t="s">
        <v>4791</v>
      </c>
      <c r="AC228" s="16"/>
    </row>
    <row r="229">
      <c r="A229" s="12">
        <v>194.0</v>
      </c>
      <c r="B229" s="16" t="s">
        <v>4560</v>
      </c>
      <c r="C229" s="16" t="s">
        <v>2146</v>
      </c>
      <c r="D229" s="18" t="b">
        <v>1</v>
      </c>
      <c r="E229" s="12">
        <v>903.0</v>
      </c>
      <c r="F229" s="12">
        <v>143.0</v>
      </c>
      <c r="G229" s="12">
        <v>760.0</v>
      </c>
      <c r="H229" s="20">
        <v>42314.654861111114</v>
      </c>
      <c r="I229" s="16" t="s">
        <v>2158</v>
      </c>
      <c r="J229" s="16" t="s">
        <v>2148</v>
      </c>
      <c r="K229" s="16" t="s">
        <v>2159</v>
      </c>
      <c r="L229" s="16" t="s">
        <v>532</v>
      </c>
      <c r="M229" s="16" t="s">
        <v>2150</v>
      </c>
      <c r="N229" s="16" t="s">
        <v>4793</v>
      </c>
      <c r="O229" s="12">
        <v>0.0</v>
      </c>
      <c r="P229" s="12">
        <v>0.0</v>
      </c>
      <c r="Q229" s="16" t="s">
        <v>2161</v>
      </c>
      <c r="R229" s="18" t="b">
        <v>1</v>
      </c>
      <c r="S229" s="18" t="b">
        <v>0</v>
      </c>
      <c r="T229" s="12">
        <v>50323.0</v>
      </c>
      <c r="U229" s="16" t="s">
        <v>2154</v>
      </c>
      <c r="V229" s="16" t="s">
        <v>625</v>
      </c>
      <c r="W229" s="22"/>
      <c r="X229" s="22"/>
      <c r="Y229" s="16" t="s">
        <v>1856</v>
      </c>
      <c r="Z229" s="16" t="s">
        <v>4796</v>
      </c>
      <c r="AC229" s="16"/>
    </row>
    <row r="230">
      <c r="A230" s="12">
        <v>529.0</v>
      </c>
      <c r="B230" s="16" t="s">
        <v>4560</v>
      </c>
      <c r="C230" s="16" t="s">
        <v>4798</v>
      </c>
      <c r="D230" s="18" t="b">
        <v>0</v>
      </c>
      <c r="E230" s="12">
        <v>4.0</v>
      </c>
      <c r="F230" s="12">
        <v>0.0</v>
      </c>
      <c r="G230" s="12">
        <v>4.0</v>
      </c>
      <c r="H230" s="20">
        <v>42328.50625</v>
      </c>
      <c r="I230" s="16" t="s">
        <v>4800</v>
      </c>
      <c r="J230" s="16" t="s">
        <v>4801</v>
      </c>
      <c r="K230" s="16" t="s">
        <v>4802</v>
      </c>
      <c r="L230" s="18" t="e">
        <v>#N/A</v>
      </c>
      <c r="M230" s="18" t="e">
        <v>#N/A</v>
      </c>
      <c r="N230" s="18" t="e">
        <v>#N/A</v>
      </c>
      <c r="O230" s="18" t="e">
        <v>#N/A</v>
      </c>
      <c r="P230" s="18" t="e">
        <v>#N/A</v>
      </c>
      <c r="Q230" s="16" t="s">
        <v>4797</v>
      </c>
      <c r="R230" s="18" t="b">
        <v>1</v>
      </c>
      <c r="S230" s="18" t="b">
        <v>1</v>
      </c>
      <c r="T230" s="12">
        <v>50125.0</v>
      </c>
      <c r="U230" s="16" t="s">
        <v>4803</v>
      </c>
      <c r="V230" s="16" t="s">
        <v>625</v>
      </c>
      <c r="W230" s="22"/>
      <c r="X230" s="22"/>
      <c r="Y230" s="22"/>
      <c r="Z230" s="16" t="s">
        <v>4808</v>
      </c>
      <c r="AC230" s="16"/>
    </row>
    <row r="231">
      <c r="A231" s="12">
        <v>530.0</v>
      </c>
      <c r="B231" s="16" t="s">
        <v>4560</v>
      </c>
      <c r="C231" s="16" t="s">
        <v>4798</v>
      </c>
      <c r="D231" s="18" t="b">
        <v>0</v>
      </c>
      <c r="E231" s="12">
        <v>2.0</v>
      </c>
      <c r="F231" s="12">
        <v>0.0</v>
      </c>
      <c r="G231" s="12">
        <v>2.0</v>
      </c>
      <c r="H231" s="20">
        <v>42328.87013888889</v>
      </c>
      <c r="I231" s="16" t="s">
        <v>4811</v>
      </c>
      <c r="J231" s="16" t="s">
        <v>4801</v>
      </c>
      <c r="K231" s="16" t="s">
        <v>4812</v>
      </c>
      <c r="L231" s="18" t="e">
        <v>#N/A</v>
      </c>
      <c r="M231" s="18" t="e">
        <v>#N/A</v>
      </c>
      <c r="N231" s="18" t="e">
        <v>#N/A</v>
      </c>
      <c r="O231" s="18" t="e">
        <v>#N/A</v>
      </c>
      <c r="P231" s="18" t="e">
        <v>#N/A</v>
      </c>
      <c r="Q231" s="16" t="s">
        <v>4809</v>
      </c>
      <c r="R231" s="18" t="b">
        <v>1</v>
      </c>
      <c r="S231" s="18" t="b">
        <v>1</v>
      </c>
      <c r="T231" s="12">
        <v>50125.0</v>
      </c>
      <c r="U231" s="16" t="s">
        <v>4803</v>
      </c>
      <c r="V231" s="16" t="s">
        <v>625</v>
      </c>
      <c r="W231" s="22"/>
      <c r="X231" s="22"/>
      <c r="Y231" s="22"/>
      <c r="Z231" s="16" t="s">
        <v>4816</v>
      </c>
      <c r="AC231" s="16"/>
    </row>
    <row r="232">
      <c r="A232" s="12">
        <v>572.0</v>
      </c>
      <c r="B232" s="16" t="s">
        <v>4560</v>
      </c>
      <c r="C232" s="16" t="s">
        <v>4818</v>
      </c>
      <c r="D232" s="18" t="b">
        <v>0</v>
      </c>
      <c r="E232" s="12">
        <v>5.0</v>
      </c>
      <c r="F232" s="12">
        <v>3.0</v>
      </c>
      <c r="G232" s="12">
        <v>2.0</v>
      </c>
      <c r="H232" s="20">
        <v>42325.495833333334</v>
      </c>
      <c r="I232" s="16" t="s">
        <v>4819</v>
      </c>
      <c r="J232" s="16" t="s">
        <v>4820</v>
      </c>
      <c r="K232" s="16" t="s">
        <v>4821</v>
      </c>
      <c r="L232" s="18" t="e">
        <v>#N/A</v>
      </c>
      <c r="M232" s="18" t="e">
        <v>#N/A</v>
      </c>
      <c r="N232" s="18" t="e">
        <v>#N/A</v>
      </c>
      <c r="O232" s="18" t="e">
        <v>#N/A</v>
      </c>
      <c r="P232" s="18" t="e">
        <v>#N/A</v>
      </c>
      <c r="Q232" s="16" t="s">
        <v>4817</v>
      </c>
      <c r="R232" s="18" t="b">
        <v>1</v>
      </c>
      <c r="S232" s="18" t="b">
        <v>0</v>
      </c>
      <c r="T232" s="12">
        <v>50401.0</v>
      </c>
      <c r="U232" s="16" t="s">
        <v>4822</v>
      </c>
      <c r="V232" s="16" t="s">
        <v>625</v>
      </c>
      <c r="W232" s="22"/>
      <c r="X232" s="22"/>
      <c r="Y232" s="22"/>
      <c r="Z232" s="16" t="s">
        <v>4823</v>
      </c>
      <c r="AA232" s="12">
        <v>1.0</v>
      </c>
      <c r="AB232" s="12">
        <v>1.0</v>
      </c>
      <c r="AC232" s="12"/>
    </row>
    <row r="233">
      <c r="A233" s="12">
        <v>764.0</v>
      </c>
      <c r="B233" s="16" t="s">
        <v>4560</v>
      </c>
      <c r="C233" s="16" t="s">
        <v>4825</v>
      </c>
      <c r="D233" s="18" t="b">
        <v>1</v>
      </c>
      <c r="E233" s="12">
        <v>4.0</v>
      </c>
      <c r="F233" s="12">
        <v>0.0</v>
      </c>
      <c r="G233" s="12">
        <v>4.0</v>
      </c>
      <c r="H233" s="20">
        <v>42331.70694444444</v>
      </c>
      <c r="I233" s="16" t="s">
        <v>4826</v>
      </c>
      <c r="J233" s="16" t="s">
        <v>4827</v>
      </c>
      <c r="K233" s="16" t="s">
        <v>4828</v>
      </c>
      <c r="L233" s="18" t="e">
        <v>#N/A</v>
      </c>
      <c r="M233" s="18" t="e">
        <v>#N/A</v>
      </c>
      <c r="N233" s="18" t="e">
        <v>#N/A</v>
      </c>
      <c r="O233" s="18" t="e">
        <v>#N/A</v>
      </c>
      <c r="P233" s="18" t="e">
        <v>#N/A</v>
      </c>
      <c r="Q233" s="16" t="s">
        <v>4824</v>
      </c>
      <c r="R233" s="18" t="b">
        <v>0</v>
      </c>
      <c r="S233" s="18" t="b">
        <v>1</v>
      </c>
      <c r="T233" s="16" t="s">
        <v>4829</v>
      </c>
      <c r="U233" s="16" t="s">
        <v>4830</v>
      </c>
      <c r="V233" s="16" t="s">
        <v>625</v>
      </c>
      <c r="W233" s="51">
        <v>6983288.0</v>
      </c>
      <c r="X233" s="51">
        <v>4815896.0</v>
      </c>
      <c r="Y233" s="16" t="s">
        <v>1250</v>
      </c>
      <c r="Z233" s="16" t="s">
        <v>4831</v>
      </c>
      <c r="AA233" s="12">
        <v>3.0</v>
      </c>
      <c r="AB233" s="12">
        <v>4.0</v>
      </c>
      <c r="AC233" s="12"/>
    </row>
    <row r="234">
      <c r="A234" s="12">
        <v>44.0</v>
      </c>
      <c r="B234" s="16" t="s">
        <v>4560</v>
      </c>
      <c r="C234" s="16" t="s">
        <v>732</v>
      </c>
      <c r="D234" s="18" t="b">
        <v>1</v>
      </c>
      <c r="E234" s="12">
        <v>155.0</v>
      </c>
      <c r="F234" s="12">
        <v>76.0</v>
      </c>
      <c r="G234" s="12">
        <v>79.0</v>
      </c>
      <c r="H234" s="20">
        <v>42331.24236111111</v>
      </c>
      <c r="I234" s="16" t="s">
        <v>733</v>
      </c>
      <c r="J234" s="16" t="s">
        <v>734</v>
      </c>
      <c r="K234" s="16" t="s">
        <v>735</v>
      </c>
      <c r="L234" s="16" t="s">
        <v>264</v>
      </c>
      <c r="M234" s="16" t="s">
        <v>736</v>
      </c>
      <c r="N234" s="12">
        <v>0.0</v>
      </c>
      <c r="O234" s="16" t="s">
        <v>737</v>
      </c>
      <c r="P234" s="16" t="s">
        <v>738</v>
      </c>
      <c r="Q234" s="16" t="s">
        <v>739</v>
      </c>
      <c r="R234" s="18" t="b">
        <v>1</v>
      </c>
      <c r="S234" s="18" t="b">
        <v>1</v>
      </c>
      <c r="T234" s="12">
        <v>83687.0</v>
      </c>
      <c r="U234" s="16" t="s">
        <v>740</v>
      </c>
      <c r="V234" s="16" t="s">
        <v>741</v>
      </c>
      <c r="W234" s="22"/>
      <c r="X234" s="22"/>
      <c r="Y234" s="16" t="s">
        <v>742</v>
      </c>
      <c r="Z234" s="16" t="s">
        <v>4835</v>
      </c>
      <c r="AA234" s="12">
        <v>2.0</v>
      </c>
      <c r="AB234" s="12">
        <v>1.0</v>
      </c>
      <c r="AC234" s="12"/>
    </row>
    <row r="235">
      <c r="A235" s="12">
        <v>210.0</v>
      </c>
      <c r="B235" s="16" t="s">
        <v>4560</v>
      </c>
      <c r="C235" s="16" t="s">
        <v>2307</v>
      </c>
      <c r="D235" s="18" t="b">
        <v>1</v>
      </c>
      <c r="E235" s="12">
        <v>28.0</v>
      </c>
      <c r="F235" s="12">
        <v>3.0</v>
      </c>
      <c r="G235" s="12">
        <v>25.0</v>
      </c>
      <c r="H235" s="20">
        <v>42324.563888888886</v>
      </c>
      <c r="I235" s="16" t="s">
        <v>2308</v>
      </c>
      <c r="J235" s="16" t="s">
        <v>2309</v>
      </c>
      <c r="K235" s="16" t="s">
        <v>2310</v>
      </c>
      <c r="L235" s="18" t="e">
        <v>#N/A</v>
      </c>
      <c r="M235" s="18" t="e">
        <v>#N/A</v>
      </c>
      <c r="N235" s="18" t="e">
        <v>#N/A</v>
      </c>
      <c r="O235" s="18" t="e">
        <v>#N/A</v>
      </c>
      <c r="P235" s="18" t="e">
        <v>#N/A</v>
      </c>
      <c r="Q235" s="16" t="s">
        <v>2311</v>
      </c>
      <c r="R235" s="18" t="b">
        <v>1</v>
      </c>
      <c r="S235" s="18" t="b">
        <v>0</v>
      </c>
      <c r="T235" s="12">
        <v>83616.0</v>
      </c>
      <c r="U235" s="16" t="s">
        <v>2312</v>
      </c>
      <c r="V235" s="16" t="s">
        <v>741</v>
      </c>
      <c r="W235" s="51">
        <v>89910.0</v>
      </c>
      <c r="X235" s="51">
        <v>130966.0</v>
      </c>
      <c r="Y235" s="16" t="s">
        <v>2313</v>
      </c>
      <c r="Z235" s="16" t="s">
        <v>4836</v>
      </c>
      <c r="AC235" s="16"/>
    </row>
    <row r="236">
      <c r="A236" s="12">
        <v>8.0</v>
      </c>
      <c r="B236" s="16" t="s">
        <v>4560</v>
      </c>
      <c r="C236" s="16" t="s">
        <v>363</v>
      </c>
      <c r="D236" s="18" t="b">
        <v>1</v>
      </c>
      <c r="E236" s="12">
        <v>54.0</v>
      </c>
      <c r="F236" s="12">
        <v>27.0</v>
      </c>
      <c r="G236" s="12">
        <v>27.0</v>
      </c>
      <c r="H236" s="20">
        <v>42332.55347222222</v>
      </c>
      <c r="I236" s="16" t="s">
        <v>364</v>
      </c>
      <c r="J236" s="16" t="s">
        <v>365</v>
      </c>
      <c r="K236" s="16" t="s">
        <v>366</v>
      </c>
      <c r="L236" s="18" t="e">
        <v>#N/A</v>
      </c>
      <c r="M236" s="18" t="e">
        <v>#N/A</v>
      </c>
      <c r="N236" s="18" t="e">
        <v>#N/A</v>
      </c>
      <c r="O236" s="18" t="e">
        <v>#N/A</v>
      </c>
      <c r="P236" s="18" t="e">
        <v>#N/A</v>
      </c>
      <c r="Q236" s="16" t="s">
        <v>367</v>
      </c>
      <c r="R236" s="18" t="b">
        <v>1</v>
      </c>
      <c r="S236" s="18" t="b">
        <v>0</v>
      </c>
      <c r="T236" s="12">
        <v>60606.0</v>
      </c>
      <c r="U236" s="16" t="s">
        <v>368</v>
      </c>
      <c r="V236" s="16" t="s">
        <v>369</v>
      </c>
      <c r="W236" s="51">
        <v>2.4938822E7</v>
      </c>
      <c r="X236" s="51">
        <v>2.4123863E7</v>
      </c>
      <c r="Y236" s="16" t="s">
        <v>370</v>
      </c>
      <c r="Z236" s="16" t="s">
        <v>4840</v>
      </c>
      <c r="AA236" s="12">
        <v>2.0</v>
      </c>
      <c r="AB236" s="12">
        <v>4.0</v>
      </c>
      <c r="AC236" s="12"/>
    </row>
    <row r="237">
      <c r="A237" s="12">
        <v>10.0</v>
      </c>
      <c r="B237" s="16" t="s">
        <v>4560</v>
      </c>
      <c r="C237" s="16" t="s">
        <v>385</v>
      </c>
      <c r="D237" s="18" t="b">
        <v>1</v>
      </c>
      <c r="E237" s="12">
        <v>6.0</v>
      </c>
      <c r="F237" s="12">
        <v>1.0</v>
      </c>
      <c r="G237" s="12">
        <v>5.0</v>
      </c>
      <c r="H237" s="20">
        <v>42330.62430555555</v>
      </c>
      <c r="I237" s="16" t="s">
        <v>386</v>
      </c>
      <c r="J237" s="16" t="s">
        <v>387</v>
      </c>
      <c r="K237" s="16" t="s">
        <v>388</v>
      </c>
      <c r="L237" s="18" t="e">
        <v>#N/A</v>
      </c>
      <c r="M237" s="18" t="e">
        <v>#N/A</v>
      </c>
      <c r="N237" s="18" t="e">
        <v>#N/A</v>
      </c>
      <c r="O237" s="18" t="e">
        <v>#N/A</v>
      </c>
      <c r="P237" s="18" t="e">
        <v>#N/A</v>
      </c>
      <c r="Q237" s="16" t="s">
        <v>389</v>
      </c>
      <c r="R237" s="18" t="b">
        <v>1</v>
      </c>
      <c r="S237" s="18" t="b">
        <v>1</v>
      </c>
      <c r="T237" s="12">
        <v>60051.0</v>
      </c>
      <c r="U237" s="16" t="s">
        <v>390</v>
      </c>
      <c r="V237" s="16" t="s">
        <v>369</v>
      </c>
      <c r="W237" s="22"/>
      <c r="X237" s="22"/>
      <c r="Y237" s="16" t="s">
        <v>391</v>
      </c>
      <c r="Z237" s="16" t="s">
        <v>4841</v>
      </c>
      <c r="AA237" s="12">
        <v>1.0</v>
      </c>
      <c r="AB237" s="12">
        <v>2.0</v>
      </c>
      <c r="AC237" s="12"/>
    </row>
    <row r="238">
      <c r="A238" s="12">
        <v>13.0</v>
      </c>
      <c r="B238" s="16" t="s">
        <v>4560</v>
      </c>
      <c r="C238" s="16" t="s">
        <v>417</v>
      </c>
      <c r="D238" s="18" t="b">
        <v>1</v>
      </c>
      <c r="E238" s="12">
        <v>4.0</v>
      </c>
      <c r="F238" s="12">
        <v>0.0</v>
      </c>
      <c r="G238" s="12">
        <v>4.0</v>
      </c>
      <c r="H238" s="20">
        <v>42313.55347222222</v>
      </c>
      <c r="I238" s="16" t="s">
        <v>418</v>
      </c>
      <c r="J238" s="16" t="s">
        <v>419</v>
      </c>
      <c r="K238" s="16" t="s">
        <v>420</v>
      </c>
      <c r="L238" s="18" t="e">
        <v>#N/A</v>
      </c>
      <c r="M238" s="18" t="e">
        <v>#N/A</v>
      </c>
      <c r="N238" s="18" t="e">
        <v>#N/A</v>
      </c>
      <c r="O238" s="18" t="e">
        <v>#N/A</v>
      </c>
      <c r="P238" s="18" t="e">
        <v>#N/A</v>
      </c>
      <c r="Q238" s="16" t="s">
        <v>421</v>
      </c>
      <c r="R238" s="18" t="b">
        <v>1</v>
      </c>
      <c r="S238" s="18" t="b">
        <v>0</v>
      </c>
      <c r="T238" s="12">
        <v>60204.0</v>
      </c>
      <c r="U238" s="16" t="s">
        <v>422</v>
      </c>
      <c r="V238" s="16" t="s">
        <v>369</v>
      </c>
      <c r="W238" s="22"/>
      <c r="X238" s="22"/>
      <c r="Y238" s="16" t="s">
        <v>423</v>
      </c>
      <c r="Z238" s="16" t="s">
        <v>4845</v>
      </c>
      <c r="AA238" s="12">
        <v>2.0</v>
      </c>
      <c r="AB238" s="12">
        <v>2.0</v>
      </c>
      <c r="AC238" s="12"/>
    </row>
    <row r="239">
      <c r="A239" s="12">
        <v>14.0</v>
      </c>
      <c r="B239" s="16" t="s">
        <v>4560</v>
      </c>
      <c r="C239" s="16" t="s">
        <v>417</v>
      </c>
      <c r="D239" s="18" t="b">
        <v>1</v>
      </c>
      <c r="E239" s="12">
        <v>28.0</v>
      </c>
      <c r="F239" s="12">
        <v>3.0</v>
      </c>
      <c r="G239" s="12">
        <v>25.0</v>
      </c>
      <c r="H239" s="20">
        <v>42314.34027777778</v>
      </c>
      <c r="I239" s="16" t="s">
        <v>427</v>
      </c>
      <c r="J239" s="16" t="s">
        <v>419</v>
      </c>
      <c r="K239" s="16" t="s">
        <v>428</v>
      </c>
      <c r="L239" s="18" t="e">
        <v>#N/A</v>
      </c>
      <c r="M239" s="18" t="e">
        <v>#N/A</v>
      </c>
      <c r="N239" s="18" t="e">
        <v>#N/A</v>
      </c>
      <c r="O239" s="18" t="e">
        <v>#N/A</v>
      </c>
      <c r="P239" s="18" t="e">
        <v>#N/A</v>
      </c>
      <c r="Q239" s="16" t="s">
        <v>429</v>
      </c>
      <c r="R239" s="18" t="b">
        <v>1</v>
      </c>
      <c r="S239" s="18" t="b">
        <v>0</v>
      </c>
      <c r="T239" s="12">
        <v>60204.0</v>
      </c>
      <c r="U239" s="16" t="s">
        <v>422</v>
      </c>
      <c r="V239" s="16" t="s">
        <v>369</v>
      </c>
      <c r="W239" s="22"/>
      <c r="X239" s="22"/>
      <c r="Y239" s="16" t="s">
        <v>423</v>
      </c>
      <c r="Z239" s="16" t="s">
        <v>4852</v>
      </c>
      <c r="AA239" s="12">
        <v>3.0</v>
      </c>
      <c r="AB239" s="12">
        <v>2.0</v>
      </c>
      <c r="AC239" s="12"/>
    </row>
    <row r="240">
      <c r="A240" s="12">
        <v>15.0</v>
      </c>
      <c r="B240" s="16" t="s">
        <v>4560</v>
      </c>
      <c r="C240" s="16" t="s">
        <v>417</v>
      </c>
      <c r="D240" s="18" t="b">
        <v>1</v>
      </c>
      <c r="E240" s="12">
        <v>3.0</v>
      </c>
      <c r="F240" s="12">
        <v>0.0</v>
      </c>
      <c r="G240" s="12">
        <v>3.0</v>
      </c>
      <c r="H240" s="20">
        <v>42314.39097222222</v>
      </c>
      <c r="I240" s="16" t="s">
        <v>433</v>
      </c>
      <c r="J240" s="16" t="s">
        <v>419</v>
      </c>
      <c r="K240" s="16" t="s">
        <v>434</v>
      </c>
      <c r="L240" s="18" t="e">
        <v>#N/A</v>
      </c>
      <c r="M240" s="18" t="e">
        <v>#N/A</v>
      </c>
      <c r="N240" s="18" t="e">
        <v>#N/A</v>
      </c>
      <c r="O240" s="18" t="e">
        <v>#N/A</v>
      </c>
      <c r="P240" s="18" t="e">
        <v>#N/A</v>
      </c>
      <c r="Q240" s="16" t="s">
        <v>435</v>
      </c>
      <c r="R240" s="18" t="b">
        <v>1</v>
      </c>
      <c r="S240" s="18" t="b">
        <v>1</v>
      </c>
      <c r="T240" s="12">
        <v>60204.0</v>
      </c>
      <c r="U240" s="16" t="s">
        <v>422</v>
      </c>
      <c r="V240" s="16" t="s">
        <v>369</v>
      </c>
      <c r="W240" s="22"/>
      <c r="X240" s="22"/>
      <c r="Y240" s="16" t="s">
        <v>423</v>
      </c>
      <c r="Z240" s="16" t="s">
        <v>4856</v>
      </c>
      <c r="AA240" s="12">
        <v>2.0</v>
      </c>
      <c r="AB240" s="12">
        <v>6.0</v>
      </c>
      <c r="AC240" s="12"/>
    </row>
    <row r="241">
      <c r="A241" s="12">
        <v>16.0</v>
      </c>
      <c r="B241" s="16" t="s">
        <v>4560</v>
      </c>
      <c r="C241" s="16" t="s">
        <v>417</v>
      </c>
      <c r="D241" s="18" t="b">
        <v>1</v>
      </c>
      <c r="E241" s="12">
        <v>2.0</v>
      </c>
      <c r="F241" s="12">
        <v>0.0</v>
      </c>
      <c r="G241" s="12">
        <v>2.0</v>
      </c>
      <c r="H241" s="20">
        <v>42317.32986111111</v>
      </c>
      <c r="I241" s="16" t="s">
        <v>439</v>
      </c>
      <c r="J241" s="16" t="s">
        <v>419</v>
      </c>
      <c r="K241" s="16" t="s">
        <v>440</v>
      </c>
      <c r="L241" s="18" t="e">
        <v>#N/A</v>
      </c>
      <c r="M241" s="18" t="e">
        <v>#N/A</v>
      </c>
      <c r="N241" s="18" t="e">
        <v>#N/A</v>
      </c>
      <c r="O241" s="18" t="e">
        <v>#N/A</v>
      </c>
      <c r="P241" s="18" t="e">
        <v>#N/A</v>
      </c>
      <c r="Q241" s="16" t="s">
        <v>441</v>
      </c>
      <c r="R241" s="18" t="b">
        <v>1</v>
      </c>
      <c r="S241" s="18" t="b">
        <v>1</v>
      </c>
      <c r="T241" s="12">
        <v>60204.0</v>
      </c>
      <c r="U241" s="16" t="s">
        <v>422</v>
      </c>
      <c r="V241" s="16" t="s">
        <v>369</v>
      </c>
      <c r="W241" s="22"/>
      <c r="X241" s="22"/>
      <c r="Y241" s="16" t="s">
        <v>423</v>
      </c>
      <c r="Z241" s="16" t="s">
        <v>4862</v>
      </c>
      <c r="AA241" s="12">
        <v>3.0</v>
      </c>
      <c r="AB241" s="12">
        <v>3.0</v>
      </c>
      <c r="AC241" s="12"/>
    </row>
    <row r="242">
      <c r="A242" s="12">
        <v>36.0</v>
      </c>
      <c r="B242" s="16" t="s">
        <v>4560</v>
      </c>
      <c r="C242" s="16" t="s">
        <v>651</v>
      </c>
      <c r="D242" s="18" t="b">
        <v>1</v>
      </c>
      <c r="E242" s="12">
        <v>181.0</v>
      </c>
      <c r="F242" s="12">
        <v>19.0</v>
      </c>
      <c r="G242" s="12">
        <v>162.0</v>
      </c>
      <c r="H242" s="20">
        <v>42323.481944444444</v>
      </c>
      <c r="I242" s="16" t="s">
        <v>652</v>
      </c>
      <c r="J242" s="16" t="s">
        <v>653</v>
      </c>
      <c r="K242" s="16" t="s">
        <v>654</v>
      </c>
      <c r="L242" s="18" t="e">
        <v>#N/A</v>
      </c>
      <c r="M242" s="18" t="e">
        <v>#N/A</v>
      </c>
      <c r="N242" s="18" t="e">
        <v>#N/A</v>
      </c>
      <c r="O242" s="18" t="e">
        <v>#N/A</v>
      </c>
      <c r="P242" s="18" t="e">
        <v>#N/A</v>
      </c>
      <c r="Q242" s="16" t="s">
        <v>655</v>
      </c>
      <c r="R242" s="18" t="b">
        <v>1</v>
      </c>
      <c r="S242" s="18" t="b">
        <v>0</v>
      </c>
      <c r="T242" s="12">
        <v>60651.0</v>
      </c>
      <c r="U242" s="16" t="s">
        <v>368</v>
      </c>
      <c r="V242" s="16" t="s">
        <v>369</v>
      </c>
      <c r="W242" s="51">
        <v>1.2736698E7</v>
      </c>
      <c r="X242" s="51">
        <v>1.3059978E7</v>
      </c>
      <c r="Y242" s="16" t="s">
        <v>656</v>
      </c>
      <c r="Z242" s="16" t="s">
        <v>4870</v>
      </c>
      <c r="AA242" s="12">
        <v>1.0</v>
      </c>
      <c r="AB242" s="12">
        <v>2.0</v>
      </c>
      <c r="AC242" s="12"/>
    </row>
    <row r="243">
      <c r="A243" s="12">
        <v>70.0</v>
      </c>
      <c r="B243" s="16" t="s">
        <v>4560</v>
      </c>
      <c r="C243" s="16" t="s">
        <v>989</v>
      </c>
      <c r="D243" s="18" t="b">
        <v>1</v>
      </c>
      <c r="E243" s="12">
        <v>56.0</v>
      </c>
      <c r="F243" s="12">
        <v>3.0</v>
      </c>
      <c r="G243" s="12">
        <v>53.0</v>
      </c>
      <c r="H243" s="20">
        <v>42324.44305555556</v>
      </c>
      <c r="I243" s="16" t="s">
        <v>990</v>
      </c>
      <c r="J243" s="16" t="s">
        <v>991</v>
      </c>
      <c r="K243" s="16" t="s">
        <v>992</v>
      </c>
      <c r="L243" s="12">
        <v>-1.0</v>
      </c>
      <c r="M243" s="12">
        <v>0.0</v>
      </c>
      <c r="N243" s="12">
        <v>0.0</v>
      </c>
      <c r="O243" s="12">
        <v>0.0</v>
      </c>
      <c r="P243" s="12">
        <v>0.0</v>
      </c>
      <c r="Q243" s="16" t="s">
        <v>993</v>
      </c>
      <c r="R243" s="18" t="b">
        <v>1</v>
      </c>
      <c r="S243" s="18" t="b">
        <v>1</v>
      </c>
      <c r="T243" s="12">
        <v>60402.0</v>
      </c>
      <c r="U243" s="16" t="s">
        <v>994</v>
      </c>
      <c r="V243" s="16" t="s">
        <v>369</v>
      </c>
      <c r="W243" s="22"/>
      <c r="X243" s="22"/>
      <c r="Y243" s="16" t="s">
        <v>995</v>
      </c>
      <c r="Z243" s="16" t="s">
        <v>4875</v>
      </c>
      <c r="AA243" s="12">
        <v>3.0</v>
      </c>
      <c r="AB243" s="12">
        <v>2.0</v>
      </c>
      <c r="AC243" s="12"/>
    </row>
    <row r="244">
      <c r="A244" s="12">
        <v>74.0</v>
      </c>
      <c r="B244" s="16" t="s">
        <v>4560</v>
      </c>
      <c r="C244" s="16" t="s">
        <v>1027</v>
      </c>
      <c r="D244" s="18" t="b">
        <v>1</v>
      </c>
      <c r="E244" s="12">
        <v>431.0</v>
      </c>
      <c r="F244" s="12">
        <v>81.0</v>
      </c>
      <c r="G244" s="12">
        <v>350.0</v>
      </c>
      <c r="H244" s="20">
        <v>42320.71388888889</v>
      </c>
      <c r="I244" s="16" t="s">
        <v>1028</v>
      </c>
      <c r="J244" s="16" t="s">
        <v>1029</v>
      </c>
      <c r="K244" s="16" t="s">
        <v>1030</v>
      </c>
      <c r="L244" s="18" t="e">
        <v>#N/A</v>
      </c>
      <c r="M244" s="18" t="e">
        <v>#N/A</v>
      </c>
      <c r="N244" s="18" t="e">
        <v>#N/A</v>
      </c>
      <c r="O244" s="18" t="e">
        <v>#N/A</v>
      </c>
      <c r="P244" s="18" t="e">
        <v>#N/A</v>
      </c>
      <c r="Q244" s="16" t="s">
        <v>1031</v>
      </c>
      <c r="R244" s="18" t="b">
        <v>1</v>
      </c>
      <c r="S244" s="18" t="b">
        <v>1</v>
      </c>
      <c r="T244" s="12">
        <v>60546.0</v>
      </c>
      <c r="U244" s="16" t="s">
        <v>1032</v>
      </c>
      <c r="V244" s="16" t="s">
        <v>369</v>
      </c>
      <c r="W244" s="22"/>
      <c r="X244" s="22"/>
      <c r="Y244" s="16" t="s">
        <v>911</v>
      </c>
      <c r="Z244" s="16" t="s">
        <v>4876</v>
      </c>
      <c r="AA244" s="12">
        <v>1.0</v>
      </c>
      <c r="AB244" s="12">
        <v>2.0</v>
      </c>
      <c r="AC244" s="12"/>
    </row>
    <row r="245">
      <c r="A245" s="12">
        <v>93.0</v>
      </c>
      <c r="B245" s="16" t="s">
        <v>4560</v>
      </c>
      <c r="C245" s="16" t="s">
        <v>1195</v>
      </c>
      <c r="D245" s="18" t="b">
        <v>1</v>
      </c>
      <c r="E245" s="12">
        <v>0.0</v>
      </c>
      <c r="F245" s="12">
        <v>0.0</v>
      </c>
      <c r="G245" s="12">
        <v>0.0</v>
      </c>
      <c r="H245" s="20">
        <v>42326.83541666667</v>
      </c>
      <c r="I245" s="16" t="s">
        <v>1196</v>
      </c>
      <c r="J245" s="16" t="s">
        <v>1197</v>
      </c>
      <c r="K245" s="16" t="s">
        <v>1198</v>
      </c>
      <c r="L245" s="18" t="e">
        <v>#N/A</v>
      </c>
      <c r="M245" s="18" t="e">
        <v>#N/A</v>
      </c>
      <c r="N245" s="18" t="e">
        <v>#N/A</v>
      </c>
      <c r="O245" s="18" t="e">
        <v>#N/A</v>
      </c>
      <c r="P245" s="18" t="e">
        <v>#N/A</v>
      </c>
      <c r="Q245" s="16" t="s">
        <v>1199</v>
      </c>
      <c r="R245" s="18" t="b">
        <v>1</v>
      </c>
      <c r="S245" s="18" t="b">
        <v>0</v>
      </c>
      <c r="T245" s="12">
        <v>60690.0</v>
      </c>
      <c r="U245" s="16" t="s">
        <v>368</v>
      </c>
      <c r="V245" s="16" t="s">
        <v>369</v>
      </c>
      <c r="W245" s="51">
        <v>80003.0</v>
      </c>
      <c r="X245" s="51">
        <v>68829.0</v>
      </c>
      <c r="Y245" s="16" t="s">
        <v>1200</v>
      </c>
      <c r="Z245" s="16" t="s">
        <v>4879</v>
      </c>
      <c r="AA245" s="12">
        <v>2.0</v>
      </c>
      <c r="AB245" s="12">
        <v>2.0</v>
      </c>
      <c r="AC245" s="12"/>
    </row>
    <row r="246">
      <c r="A246" s="12">
        <v>94.0</v>
      </c>
      <c r="B246" s="16" t="s">
        <v>4560</v>
      </c>
      <c r="C246" s="16" t="s">
        <v>1204</v>
      </c>
      <c r="D246" s="18" t="b">
        <v>1</v>
      </c>
      <c r="E246" s="12">
        <v>67.0</v>
      </c>
      <c r="F246" s="12">
        <v>22.0</v>
      </c>
      <c r="G246" s="12">
        <v>45.0</v>
      </c>
      <c r="H246" s="20">
        <v>42314.41111111111</v>
      </c>
      <c r="I246" s="16" t="s">
        <v>1205</v>
      </c>
      <c r="J246" s="16" t="s">
        <v>1206</v>
      </c>
      <c r="K246" s="16" t="s">
        <v>1207</v>
      </c>
      <c r="L246" s="18" t="e">
        <v>#N/A</v>
      </c>
      <c r="M246" s="18" t="e">
        <v>#N/A</v>
      </c>
      <c r="N246" s="18" t="e">
        <v>#N/A</v>
      </c>
      <c r="O246" s="18" t="e">
        <v>#N/A</v>
      </c>
      <c r="P246" s="18" t="e">
        <v>#N/A</v>
      </c>
      <c r="Q246" s="16" t="s">
        <v>1208</v>
      </c>
      <c r="R246" s="18" t="b">
        <v>1</v>
      </c>
      <c r="S246" s="18" t="b">
        <v>1</v>
      </c>
      <c r="T246" s="12">
        <v>60613.0</v>
      </c>
      <c r="U246" s="16" t="s">
        <v>368</v>
      </c>
      <c r="V246" s="16" t="s">
        <v>369</v>
      </c>
      <c r="W246" s="22"/>
      <c r="X246" s="22"/>
      <c r="Y246" s="16" t="s">
        <v>1209</v>
      </c>
      <c r="Z246" s="16" t="s">
        <v>4881</v>
      </c>
      <c r="AA246" s="12">
        <v>3.0</v>
      </c>
      <c r="AB246" s="12">
        <v>2.0</v>
      </c>
      <c r="AC246" s="12"/>
    </row>
    <row r="247">
      <c r="A247" s="12">
        <v>101.0</v>
      </c>
      <c r="B247" s="16" t="s">
        <v>4560</v>
      </c>
      <c r="C247" s="16" t="s">
        <v>1274</v>
      </c>
      <c r="D247" s="18" t="b">
        <v>1</v>
      </c>
      <c r="E247" s="12">
        <v>7.0</v>
      </c>
      <c r="F247" s="12">
        <v>0.0</v>
      </c>
      <c r="G247" s="12">
        <v>7.0</v>
      </c>
      <c r="H247" s="20">
        <v>42310.79791666667</v>
      </c>
      <c r="I247" s="16" t="s">
        <v>1275</v>
      </c>
      <c r="J247" s="16" t="s">
        <v>1276</v>
      </c>
      <c r="K247" s="16" t="s">
        <v>1277</v>
      </c>
      <c r="L247" s="18" t="e">
        <v>#N/A</v>
      </c>
      <c r="M247" s="18" t="e">
        <v>#N/A</v>
      </c>
      <c r="N247" s="18" t="e">
        <v>#N/A</v>
      </c>
      <c r="O247" s="18" t="e">
        <v>#N/A</v>
      </c>
      <c r="P247" s="18" t="e">
        <v>#N/A</v>
      </c>
      <c r="Q247" s="16" t="s">
        <v>1278</v>
      </c>
      <c r="R247" s="18" t="b">
        <v>1</v>
      </c>
      <c r="S247" s="18" t="b">
        <v>1</v>
      </c>
      <c r="T247" s="12">
        <v>60108.0</v>
      </c>
      <c r="U247" s="16" t="s">
        <v>1279</v>
      </c>
      <c r="V247" s="16" t="s">
        <v>369</v>
      </c>
      <c r="W247" s="51">
        <v>320517.0</v>
      </c>
      <c r="X247" s="51">
        <v>527046.0</v>
      </c>
      <c r="Y247" s="16" t="s">
        <v>1280</v>
      </c>
      <c r="Z247" s="16" t="s">
        <v>4887</v>
      </c>
      <c r="AA247" s="12">
        <v>1.0</v>
      </c>
      <c r="AB247" s="12">
        <v>6.0</v>
      </c>
      <c r="AC247" s="12"/>
    </row>
    <row r="248">
      <c r="A248" s="12">
        <v>221.0</v>
      </c>
      <c r="B248" s="16" t="s">
        <v>4560</v>
      </c>
      <c r="C248" s="16" t="s">
        <v>2418</v>
      </c>
      <c r="D248" s="18" t="b">
        <v>1</v>
      </c>
      <c r="E248" s="12">
        <v>1897.0</v>
      </c>
      <c r="F248" s="12">
        <v>383.0</v>
      </c>
      <c r="G248" s="12">
        <v>1514.0</v>
      </c>
      <c r="H248" s="20">
        <v>42332.42291666667</v>
      </c>
      <c r="I248" s="16" t="s">
        <v>2419</v>
      </c>
      <c r="J248" s="16" t="s">
        <v>2420</v>
      </c>
      <c r="K248" s="16" t="s">
        <v>2421</v>
      </c>
      <c r="L248" s="18" t="e">
        <v>#N/A</v>
      </c>
      <c r="M248" s="18" t="e">
        <v>#N/A</v>
      </c>
      <c r="N248" s="18" t="e">
        <v>#N/A</v>
      </c>
      <c r="O248" s="18" t="e">
        <v>#N/A</v>
      </c>
      <c r="P248" s="18" t="e">
        <v>#N/A</v>
      </c>
      <c r="Q248" s="16" t="s">
        <v>2422</v>
      </c>
      <c r="R248" s="18" t="b">
        <v>1</v>
      </c>
      <c r="S248" s="18" t="b">
        <v>0</v>
      </c>
      <c r="T248" s="12">
        <v>60045.0</v>
      </c>
      <c r="U248" s="16" t="s">
        <v>2423</v>
      </c>
      <c r="V248" s="16" t="s">
        <v>369</v>
      </c>
      <c r="W248" s="51">
        <v>656094.0</v>
      </c>
      <c r="X248" s="51">
        <v>477357.0</v>
      </c>
      <c r="Y248" s="16" t="s">
        <v>2424</v>
      </c>
      <c r="Z248" s="16" t="s">
        <v>4893</v>
      </c>
      <c r="AC248" s="16"/>
    </row>
    <row r="249">
      <c r="A249" s="12">
        <v>246.0</v>
      </c>
      <c r="B249" s="16" t="s">
        <v>4560</v>
      </c>
      <c r="C249" s="16" t="s">
        <v>2605</v>
      </c>
      <c r="D249" s="18" t="b">
        <v>1</v>
      </c>
      <c r="E249" s="12">
        <v>16.0</v>
      </c>
      <c r="F249" s="12">
        <v>3.0</v>
      </c>
      <c r="G249" s="12">
        <v>13.0</v>
      </c>
      <c r="H249" s="20">
        <v>42328.825694444444</v>
      </c>
      <c r="I249" s="16" t="s">
        <v>2606</v>
      </c>
      <c r="J249" s="16" t="s">
        <v>2607</v>
      </c>
      <c r="K249" s="16" t="s">
        <v>2608</v>
      </c>
      <c r="L249" s="18" t="e">
        <v>#N/A</v>
      </c>
      <c r="M249" s="18" t="e">
        <v>#N/A</v>
      </c>
      <c r="N249" s="18" t="e">
        <v>#N/A</v>
      </c>
      <c r="O249" s="18" t="e">
        <v>#N/A</v>
      </c>
      <c r="P249" s="18" t="e">
        <v>#N/A</v>
      </c>
      <c r="Q249" s="16" t="s">
        <v>2609</v>
      </c>
      <c r="R249" s="18" t="b">
        <v>1</v>
      </c>
      <c r="S249" s="18" t="b">
        <v>1</v>
      </c>
      <c r="T249" s="12">
        <v>60603.0</v>
      </c>
      <c r="U249" s="16" t="s">
        <v>368</v>
      </c>
      <c r="V249" s="16" t="s">
        <v>369</v>
      </c>
      <c r="W249" s="22"/>
      <c r="X249" s="22"/>
      <c r="Y249" s="16" t="s">
        <v>1250</v>
      </c>
      <c r="Z249" s="16" t="s">
        <v>4898</v>
      </c>
      <c r="AC249" s="16"/>
    </row>
    <row r="250">
      <c r="A250" s="12">
        <v>248.0</v>
      </c>
      <c r="B250" s="16" t="s">
        <v>4560</v>
      </c>
      <c r="C250" s="16" t="s">
        <v>2622</v>
      </c>
      <c r="D250" s="18" t="b">
        <v>1</v>
      </c>
      <c r="E250" s="12">
        <v>2.0</v>
      </c>
      <c r="F250" s="12">
        <v>0.0</v>
      </c>
      <c r="G250" s="12">
        <v>2.0</v>
      </c>
      <c r="H250" s="20">
        <v>42330.5375</v>
      </c>
      <c r="I250" s="16" t="s">
        <v>2623</v>
      </c>
      <c r="J250" s="16" t="s">
        <v>2624</v>
      </c>
      <c r="K250" s="16" t="s">
        <v>2625</v>
      </c>
      <c r="L250" s="18" t="e">
        <v>#N/A</v>
      </c>
      <c r="M250" s="18" t="e">
        <v>#N/A</v>
      </c>
      <c r="N250" s="18" t="e">
        <v>#N/A</v>
      </c>
      <c r="O250" s="18" t="e">
        <v>#N/A</v>
      </c>
      <c r="P250" s="18" t="e">
        <v>#N/A</v>
      </c>
      <c r="Q250" s="16" t="s">
        <v>2627</v>
      </c>
      <c r="R250" s="18" t="b">
        <v>1</v>
      </c>
      <c r="S250" s="18" t="b">
        <v>0</v>
      </c>
      <c r="T250" s="12">
        <v>62269.0</v>
      </c>
      <c r="U250" s="16" t="s">
        <v>2628</v>
      </c>
      <c r="V250" s="16" t="s">
        <v>369</v>
      </c>
      <c r="W250" s="22"/>
      <c r="X250" s="22"/>
      <c r="Y250" s="16" t="s">
        <v>2629</v>
      </c>
      <c r="Z250" s="16" t="s">
        <v>4903</v>
      </c>
      <c r="AC250" s="16"/>
    </row>
    <row r="251">
      <c r="A251" s="12">
        <v>259.0</v>
      </c>
      <c r="B251" s="16" t="s">
        <v>4560</v>
      </c>
      <c r="C251" s="16" t="s">
        <v>2767</v>
      </c>
      <c r="D251" s="18" t="b">
        <v>1</v>
      </c>
      <c r="E251" s="12">
        <v>17.0</v>
      </c>
      <c r="F251" s="12">
        <v>5.0</v>
      </c>
      <c r="G251" s="12">
        <v>12.0</v>
      </c>
      <c r="H251" s="20">
        <v>42320.916666666664</v>
      </c>
      <c r="I251" s="16" t="s">
        <v>2769</v>
      </c>
      <c r="J251" s="16" t="s">
        <v>2770</v>
      </c>
      <c r="K251" s="16" t="s">
        <v>2771</v>
      </c>
      <c r="L251" s="18" t="e">
        <v>#N/A</v>
      </c>
      <c r="M251" s="18" t="e">
        <v>#N/A</v>
      </c>
      <c r="N251" s="18" t="e">
        <v>#N/A</v>
      </c>
      <c r="O251" s="18" t="e">
        <v>#N/A</v>
      </c>
      <c r="P251" s="18" t="e">
        <v>#N/A</v>
      </c>
      <c r="Q251" s="16" t="s">
        <v>2772</v>
      </c>
      <c r="R251" s="18" t="b">
        <v>1</v>
      </c>
      <c r="S251" s="18" t="b">
        <v>1</v>
      </c>
      <c r="T251" s="12">
        <v>60607.0</v>
      </c>
      <c r="U251" s="16" t="s">
        <v>2773</v>
      </c>
      <c r="V251" s="16" t="s">
        <v>369</v>
      </c>
      <c r="W251" s="51">
        <v>6948146.0</v>
      </c>
      <c r="X251" s="51">
        <v>6766863.0</v>
      </c>
      <c r="Y251" s="16" t="s">
        <v>2774</v>
      </c>
      <c r="Z251" s="16" t="s">
        <v>4912</v>
      </c>
      <c r="AC251" s="16"/>
    </row>
    <row r="252">
      <c r="A252" s="12">
        <v>260.0</v>
      </c>
      <c r="B252" s="16" t="s">
        <v>4560</v>
      </c>
      <c r="C252" s="16" t="s">
        <v>2767</v>
      </c>
      <c r="D252" s="18" t="b">
        <v>1</v>
      </c>
      <c r="E252" s="12">
        <v>2.0</v>
      </c>
      <c r="F252" s="12">
        <v>0.0</v>
      </c>
      <c r="G252" s="12">
        <v>2.0</v>
      </c>
      <c r="H252" s="20">
        <v>42321.38680555556</v>
      </c>
      <c r="I252" s="16" t="s">
        <v>2779</v>
      </c>
      <c r="J252" s="16" t="s">
        <v>2770</v>
      </c>
      <c r="K252" s="16" t="s">
        <v>2780</v>
      </c>
      <c r="L252" s="18" t="e">
        <v>#N/A</v>
      </c>
      <c r="M252" s="18" t="e">
        <v>#N/A</v>
      </c>
      <c r="N252" s="18" t="e">
        <v>#N/A</v>
      </c>
      <c r="O252" s="18" t="e">
        <v>#N/A</v>
      </c>
      <c r="P252" s="18" t="e">
        <v>#N/A</v>
      </c>
      <c r="Q252" s="16" t="s">
        <v>2781</v>
      </c>
      <c r="R252" s="18" t="b">
        <v>1</v>
      </c>
      <c r="S252" s="18" t="b">
        <v>1</v>
      </c>
      <c r="T252" s="12">
        <v>60607.0</v>
      </c>
      <c r="U252" s="16" t="s">
        <v>2773</v>
      </c>
      <c r="V252" s="16" t="s">
        <v>369</v>
      </c>
      <c r="W252" s="51">
        <v>6948146.0</v>
      </c>
      <c r="X252" s="51">
        <v>6766863.0</v>
      </c>
      <c r="Y252" s="16" t="s">
        <v>2774</v>
      </c>
      <c r="Z252" s="16" t="s">
        <v>4917</v>
      </c>
      <c r="AC252" s="16"/>
    </row>
    <row r="253">
      <c r="A253" s="12">
        <v>273.0</v>
      </c>
      <c r="B253" s="16" t="s">
        <v>4560</v>
      </c>
      <c r="C253" s="16" t="s">
        <v>2909</v>
      </c>
      <c r="D253" s="18" t="b">
        <v>1</v>
      </c>
      <c r="E253" s="12">
        <v>1.0</v>
      </c>
      <c r="F253" s="12">
        <v>0.0</v>
      </c>
      <c r="G253" s="12">
        <v>1.0</v>
      </c>
      <c r="H253" s="20">
        <v>42311.29722222222</v>
      </c>
      <c r="I253" s="16" t="s">
        <v>2910</v>
      </c>
      <c r="J253" s="16" t="s">
        <v>2911</v>
      </c>
      <c r="K253" s="16" t="s">
        <v>2912</v>
      </c>
      <c r="L253" s="18" t="e">
        <v>#N/A</v>
      </c>
      <c r="M253" s="18" t="e">
        <v>#N/A</v>
      </c>
      <c r="N253" s="18" t="e">
        <v>#N/A</v>
      </c>
      <c r="O253" s="18" t="e">
        <v>#N/A</v>
      </c>
      <c r="P253" s="18" t="e">
        <v>#N/A</v>
      </c>
      <c r="Q253" s="16" t="s">
        <v>2913</v>
      </c>
      <c r="R253" s="18" t="b">
        <v>1</v>
      </c>
      <c r="S253" s="18" t="b">
        <v>0</v>
      </c>
      <c r="T253" s="12">
        <v>60606.0</v>
      </c>
      <c r="U253" s="16" t="s">
        <v>368</v>
      </c>
      <c r="V253" s="16" t="s">
        <v>369</v>
      </c>
      <c r="W253" s="51">
        <v>1.5032572E8</v>
      </c>
      <c r="X253" s="51">
        <v>1.48005192E8</v>
      </c>
      <c r="Y253" s="16" t="s">
        <v>2915</v>
      </c>
      <c r="Z253" s="16" t="s">
        <v>4922</v>
      </c>
      <c r="AC253" s="16"/>
    </row>
    <row r="254">
      <c r="A254" s="12">
        <v>291.0</v>
      </c>
      <c r="B254" s="16" t="s">
        <v>4560</v>
      </c>
      <c r="C254" s="16" t="s">
        <v>3117</v>
      </c>
      <c r="D254" s="18" t="b">
        <v>1</v>
      </c>
      <c r="E254" s="12">
        <v>0.0</v>
      </c>
      <c r="F254" s="12">
        <v>0.0</v>
      </c>
      <c r="G254" s="12">
        <v>0.0</v>
      </c>
      <c r="H254" s="20">
        <v>42327.49375</v>
      </c>
      <c r="I254" s="16" t="s">
        <v>3118</v>
      </c>
      <c r="J254" s="16" t="s">
        <v>3120</v>
      </c>
      <c r="K254" s="16" t="s">
        <v>3121</v>
      </c>
      <c r="L254" s="18" t="e">
        <v>#N/A</v>
      </c>
      <c r="M254" s="18" t="e">
        <v>#N/A</v>
      </c>
      <c r="N254" s="18" t="e">
        <v>#N/A</v>
      </c>
      <c r="O254" s="18" t="e">
        <v>#N/A</v>
      </c>
      <c r="P254" s="18" t="e">
        <v>#N/A</v>
      </c>
      <c r="Q254" s="16" t="s">
        <v>3123</v>
      </c>
      <c r="R254" s="18" t="b">
        <v>1</v>
      </c>
      <c r="S254" s="18" t="b">
        <v>1</v>
      </c>
      <c r="T254" s="12">
        <v>62526.0</v>
      </c>
      <c r="U254" s="16" t="s">
        <v>3124</v>
      </c>
      <c r="V254" s="16" t="s">
        <v>369</v>
      </c>
      <c r="W254" s="51">
        <v>435305.0</v>
      </c>
      <c r="X254" s="51">
        <v>574585.0</v>
      </c>
      <c r="Y254" s="16" t="s">
        <v>1168</v>
      </c>
      <c r="Z254" s="16" t="s">
        <v>4926</v>
      </c>
      <c r="AC254" s="16"/>
    </row>
    <row r="255">
      <c r="A255" s="12">
        <v>297.0</v>
      </c>
      <c r="B255" s="16" t="s">
        <v>4560</v>
      </c>
      <c r="C255" s="16" t="s">
        <v>3175</v>
      </c>
      <c r="D255" s="18" t="b">
        <v>1</v>
      </c>
      <c r="E255" s="12">
        <v>3.0</v>
      </c>
      <c r="F255" s="12">
        <v>0.0</v>
      </c>
      <c r="G255" s="12">
        <v>3.0</v>
      </c>
      <c r="H255" s="20">
        <v>42329.45277777778</v>
      </c>
      <c r="I255" s="16" t="s">
        <v>3177</v>
      </c>
      <c r="J255" s="16" t="s">
        <v>3178</v>
      </c>
      <c r="K255" s="16" t="s">
        <v>3179</v>
      </c>
      <c r="L255" s="18" t="e">
        <v>#N/A</v>
      </c>
      <c r="M255" s="18" t="e">
        <v>#N/A</v>
      </c>
      <c r="N255" s="18" t="e">
        <v>#N/A</v>
      </c>
      <c r="O255" s="18" t="e">
        <v>#N/A</v>
      </c>
      <c r="P255" s="18" t="e">
        <v>#N/A</v>
      </c>
      <c r="Q255" s="16" t="s">
        <v>3181</v>
      </c>
      <c r="R255" s="18" t="b">
        <v>1</v>
      </c>
      <c r="S255" s="18" t="b">
        <v>0</v>
      </c>
      <c r="T255" s="12">
        <v>60602.0</v>
      </c>
      <c r="U255" s="16" t="s">
        <v>368</v>
      </c>
      <c r="V255" s="16" t="s">
        <v>369</v>
      </c>
      <c r="W255" s="51">
        <v>1.6130038E7</v>
      </c>
      <c r="X255" s="51">
        <v>1.6444527E7</v>
      </c>
      <c r="Y255" s="16" t="s">
        <v>3182</v>
      </c>
      <c r="Z255" s="16" t="s">
        <v>4927</v>
      </c>
      <c r="AC255" s="16"/>
    </row>
    <row r="256">
      <c r="A256" s="12">
        <v>331.0</v>
      </c>
      <c r="B256" s="16" t="s">
        <v>4560</v>
      </c>
      <c r="C256" s="16" t="s">
        <v>3643</v>
      </c>
      <c r="D256" s="18" t="b">
        <v>1</v>
      </c>
      <c r="E256" s="12">
        <v>0.0</v>
      </c>
      <c r="F256" s="12">
        <v>0.0</v>
      </c>
      <c r="G256" s="12">
        <v>0.0</v>
      </c>
      <c r="H256" s="20">
        <v>42311.381944444445</v>
      </c>
      <c r="I256" s="16" t="s">
        <v>3644</v>
      </c>
      <c r="J256" s="16" t="s">
        <v>3645</v>
      </c>
      <c r="K256" s="16" t="s">
        <v>3646</v>
      </c>
      <c r="L256" s="18" t="e">
        <v>#N/A</v>
      </c>
      <c r="M256" s="18" t="e">
        <v>#N/A</v>
      </c>
      <c r="N256" s="18" t="e">
        <v>#N/A</v>
      </c>
      <c r="O256" s="18" t="e">
        <v>#N/A</v>
      </c>
      <c r="P256" s="18" t="e">
        <v>#N/A</v>
      </c>
      <c r="Q256" s="16" t="s">
        <v>3648</v>
      </c>
      <c r="R256" s="18" t="b">
        <v>1</v>
      </c>
      <c r="S256" s="18" t="b">
        <v>0</v>
      </c>
      <c r="T256" s="12">
        <v>60477.0</v>
      </c>
      <c r="U256" s="16" t="s">
        <v>3650</v>
      </c>
      <c r="V256" s="16" t="s">
        <v>369</v>
      </c>
      <c r="W256" s="51">
        <v>447998.0</v>
      </c>
      <c r="X256" s="51">
        <v>441207.0</v>
      </c>
      <c r="Y256" s="16" t="s">
        <v>2142</v>
      </c>
      <c r="Z256" s="16" t="s">
        <v>4931</v>
      </c>
      <c r="AC256" s="16"/>
    </row>
    <row r="257">
      <c r="A257" s="12">
        <v>336.0</v>
      </c>
      <c r="B257" s="16" t="s">
        <v>4560</v>
      </c>
      <c r="C257" s="16" t="s">
        <v>3690</v>
      </c>
      <c r="D257" s="18" t="b">
        <v>1</v>
      </c>
      <c r="E257" s="12">
        <v>2.0</v>
      </c>
      <c r="F257" s="12">
        <v>0.0</v>
      </c>
      <c r="G257" s="12">
        <v>2.0</v>
      </c>
      <c r="H257" s="20">
        <v>42316.72638888889</v>
      </c>
      <c r="I257" s="16" t="s">
        <v>3691</v>
      </c>
      <c r="J257" s="16" t="s">
        <v>3693</v>
      </c>
      <c r="K257" s="16" t="s">
        <v>3694</v>
      </c>
      <c r="L257" s="18" t="e">
        <v>#N/A</v>
      </c>
      <c r="M257" s="18" t="e">
        <v>#N/A</v>
      </c>
      <c r="N257" s="18" t="e">
        <v>#N/A</v>
      </c>
      <c r="O257" s="18" t="e">
        <v>#N/A</v>
      </c>
      <c r="P257" s="18" t="e">
        <v>#N/A</v>
      </c>
      <c r="Q257" s="16" t="s">
        <v>3695</v>
      </c>
      <c r="R257" s="18" t="b">
        <v>1</v>
      </c>
      <c r="S257" s="18" t="b">
        <v>1</v>
      </c>
      <c r="T257" s="16" t="s">
        <v>3696</v>
      </c>
      <c r="U257" s="16" t="s">
        <v>368</v>
      </c>
      <c r="V257" s="16" t="s">
        <v>369</v>
      </c>
      <c r="W257" s="51">
        <v>3451802.0</v>
      </c>
      <c r="X257" s="51">
        <v>3511771.0</v>
      </c>
      <c r="Y257" s="16" t="s">
        <v>3697</v>
      </c>
      <c r="Z257" s="16" t="s">
        <v>4937</v>
      </c>
      <c r="AC257" s="16"/>
    </row>
    <row r="258">
      <c r="A258" s="12">
        <v>504.0</v>
      </c>
      <c r="B258" s="16" t="s">
        <v>4560</v>
      </c>
      <c r="C258" s="16" t="s">
        <v>4941</v>
      </c>
      <c r="D258" s="18" t="b">
        <v>0</v>
      </c>
      <c r="E258" s="12">
        <v>42.0</v>
      </c>
      <c r="F258" s="12">
        <v>21.0</v>
      </c>
      <c r="G258" s="12">
        <v>21.0</v>
      </c>
      <c r="H258" s="20">
        <v>42327.9375</v>
      </c>
      <c r="I258" s="16" t="s">
        <v>4942</v>
      </c>
      <c r="J258" s="16" t="s">
        <v>4943</v>
      </c>
      <c r="K258" s="16" t="s">
        <v>4944</v>
      </c>
      <c r="L258" s="18" t="e">
        <v>#N/A</v>
      </c>
      <c r="M258" s="18" t="e">
        <v>#N/A</v>
      </c>
      <c r="N258" s="18" t="e">
        <v>#N/A</v>
      </c>
      <c r="O258" s="18" t="e">
        <v>#N/A</v>
      </c>
      <c r="P258" s="18" t="e">
        <v>#N/A</v>
      </c>
      <c r="Q258" s="16" t="s">
        <v>4939</v>
      </c>
      <c r="R258" s="18" t="b">
        <v>1</v>
      </c>
      <c r="S258" s="18" t="b">
        <v>0</v>
      </c>
      <c r="T258" s="12">
        <v>60654.0</v>
      </c>
      <c r="U258" s="16" t="s">
        <v>368</v>
      </c>
      <c r="V258" s="16" t="s">
        <v>369</v>
      </c>
      <c r="W258" s="22"/>
      <c r="X258" s="22"/>
      <c r="Y258" s="22"/>
      <c r="Z258" s="16" t="s">
        <v>4949</v>
      </c>
      <c r="AC258" s="16"/>
    </row>
    <row r="259">
      <c r="A259" s="12">
        <v>531.0</v>
      </c>
      <c r="B259" s="16" t="s">
        <v>4560</v>
      </c>
      <c r="C259" s="16" t="s">
        <v>4953</v>
      </c>
      <c r="D259" s="18" t="b">
        <v>0</v>
      </c>
      <c r="E259" s="12">
        <v>68.0</v>
      </c>
      <c r="F259" s="12">
        <v>23.0</v>
      </c>
      <c r="G259" s="12">
        <v>45.0</v>
      </c>
      <c r="H259" s="20">
        <v>42331.60555555556</v>
      </c>
      <c r="I259" s="16" t="s">
        <v>4955</v>
      </c>
      <c r="J259" s="16" t="s">
        <v>4956</v>
      </c>
      <c r="K259" s="16" t="s">
        <v>4957</v>
      </c>
      <c r="L259" s="18" t="e">
        <v>#N/A</v>
      </c>
      <c r="M259" s="18" t="e">
        <v>#N/A</v>
      </c>
      <c r="N259" s="18" t="e">
        <v>#N/A</v>
      </c>
      <c r="O259" s="18" t="e">
        <v>#N/A</v>
      </c>
      <c r="P259" s="18" t="e">
        <v>#N/A</v>
      </c>
      <c r="Q259" s="16" t="s">
        <v>4952</v>
      </c>
      <c r="R259" s="18" t="b">
        <v>1</v>
      </c>
      <c r="S259" s="18" t="b">
        <v>1</v>
      </c>
      <c r="T259" s="12">
        <v>62791.0</v>
      </c>
      <c r="U259" s="16" t="s">
        <v>3359</v>
      </c>
      <c r="V259" s="16" t="s">
        <v>369</v>
      </c>
      <c r="W259" s="22"/>
      <c r="X259" s="22"/>
      <c r="Y259" s="22"/>
      <c r="Z259" s="16" t="s">
        <v>4962</v>
      </c>
      <c r="AC259" s="16"/>
    </row>
    <row r="260">
      <c r="A260" s="12">
        <v>613.0</v>
      </c>
      <c r="B260" s="16" t="s">
        <v>4560</v>
      </c>
      <c r="C260" s="16" t="s">
        <v>385</v>
      </c>
      <c r="D260" s="18" t="b">
        <v>1</v>
      </c>
      <c r="E260" s="12">
        <v>0.0</v>
      </c>
      <c r="F260" s="12">
        <v>0.0</v>
      </c>
      <c r="G260" s="12">
        <v>0.0</v>
      </c>
      <c r="H260" s="20">
        <v>42325.79236111111</v>
      </c>
      <c r="I260" s="16" t="s">
        <v>4964</v>
      </c>
      <c r="J260" s="16" t="s">
        <v>387</v>
      </c>
      <c r="K260" s="16" t="s">
        <v>4965</v>
      </c>
      <c r="L260" s="18" t="e">
        <v>#N/A</v>
      </c>
      <c r="M260" s="18" t="e">
        <v>#N/A</v>
      </c>
      <c r="N260" s="18" t="e">
        <v>#N/A</v>
      </c>
      <c r="O260" s="18" t="e">
        <v>#N/A</v>
      </c>
      <c r="P260" s="18" t="e">
        <v>#N/A</v>
      </c>
      <c r="Q260" s="16" t="s">
        <v>4963</v>
      </c>
      <c r="R260" s="18" t="b">
        <v>0</v>
      </c>
      <c r="S260" s="18" t="b">
        <v>0</v>
      </c>
      <c r="T260" s="12">
        <v>60051.0</v>
      </c>
      <c r="U260" s="16" t="s">
        <v>390</v>
      </c>
      <c r="V260" s="16" t="s">
        <v>369</v>
      </c>
      <c r="W260" s="22"/>
      <c r="X260" s="22"/>
      <c r="Y260" s="16" t="s">
        <v>391</v>
      </c>
      <c r="Z260" s="16" t="s">
        <v>4967</v>
      </c>
      <c r="AA260" s="12">
        <v>1.0</v>
      </c>
      <c r="AB260" s="12">
        <v>2.0</v>
      </c>
      <c r="AC260" s="12"/>
    </row>
    <row r="261">
      <c r="A261" s="12">
        <v>614.0</v>
      </c>
      <c r="B261" s="16" t="s">
        <v>4560</v>
      </c>
      <c r="C261" s="16" t="s">
        <v>385</v>
      </c>
      <c r="D261" s="18" t="b">
        <v>1</v>
      </c>
      <c r="E261" s="12">
        <v>3.0</v>
      </c>
      <c r="F261" s="12">
        <v>0.0</v>
      </c>
      <c r="G261" s="12">
        <v>3.0</v>
      </c>
      <c r="H261" s="20">
        <v>42326.339583333334</v>
      </c>
      <c r="I261" s="16" t="s">
        <v>4969</v>
      </c>
      <c r="J261" s="16" t="s">
        <v>387</v>
      </c>
      <c r="K261" s="16" t="s">
        <v>4970</v>
      </c>
      <c r="L261" s="18" t="e">
        <v>#N/A</v>
      </c>
      <c r="M261" s="18" t="e">
        <v>#N/A</v>
      </c>
      <c r="N261" s="18" t="e">
        <v>#N/A</v>
      </c>
      <c r="O261" s="18" t="e">
        <v>#N/A</v>
      </c>
      <c r="P261" s="18" t="e">
        <v>#N/A</v>
      </c>
      <c r="Q261" s="16" t="s">
        <v>4968</v>
      </c>
      <c r="R261" s="18" t="b">
        <v>0</v>
      </c>
      <c r="S261" s="18" t="b">
        <v>0</v>
      </c>
      <c r="T261" s="12">
        <v>60051.0</v>
      </c>
      <c r="U261" s="16" t="s">
        <v>390</v>
      </c>
      <c r="V261" s="16" t="s">
        <v>369</v>
      </c>
      <c r="W261" s="22"/>
      <c r="X261" s="22"/>
      <c r="Y261" s="16" t="s">
        <v>391</v>
      </c>
      <c r="Z261" s="16" t="s">
        <v>4972</v>
      </c>
      <c r="AA261" s="12">
        <v>1.0</v>
      </c>
      <c r="AB261" s="12">
        <v>4.0</v>
      </c>
      <c r="AC261" s="12"/>
    </row>
    <row r="262">
      <c r="A262" s="12">
        <v>640.0</v>
      </c>
      <c r="B262" s="16" t="s">
        <v>4560</v>
      </c>
      <c r="C262" s="16" t="s">
        <v>4975</v>
      </c>
      <c r="D262" s="18" t="b">
        <v>1</v>
      </c>
      <c r="E262" s="12">
        <v>1.0</v>
      </c>
      <c r="F262" s="12">
        <v>0.0</v>
      </c>
      <c r="G262" s="12">
        <v>1.0</v>
      </c>
      <c r="H262" s="20">
        <v>42328.74375</v>
      </c>
      <c r="I262" s="16" t="s">
        <v>4976</v>
      </c>
      <c r="J262" s="16" t="s">
        <v>4977</v>
      </c>
      <c r="K262" s="16" t="s">
        <v>4978</v>
      </c>
      <c r="L262" s="18" t="e">
        <v>#N/A</v>
      </c>
      <c r="M262" s="18" t="e">
        <v>#N/A</v>
      </c>
      <c r="N262" s="18" t="e">
        <v>#N/A</v>
      </c>
      <c r="O262" s="18" t="e">
        <v>#N/A</v>
      </c>
      <c r="P262" s="18" t="e">
        <v>#N/A</v>
      </c>
      <c r="Q262" s="16" t="s">
        <v>4974</v>
      </c>
      <c r="R262" s="18" t="b">
        <v>0</v>
      </c>
      <c r="S262" s="18" t="b">
        <v>0</v>
      </c>
      <c r="T262" s="12">
        <v>61704.0</v>
      </c>
      <c r="U262" s="16" t="s">
        <v>1629</v>
      </c>
      <c r="V262" s="16" t="s">
        <v>369</v>
      </c>
      <c r="W262" s="22"/>
      <c r="X262" s="22"/>
      <c r="Y262" s="22"/>
      <c r="Z262" s="16" t="s">
        <v>4982</v>
      </c>
      <c r="AA262" s="12">
        <v>1.0</v>
      </c>
      <c r="AB262" s="12">
        <v>1.0</v>
      </c>
      <c r="AC262" s="12"/>
    </row>
    <row r="263">
      <c r="A263" s="12">
        <v>726.0</v>
      </c>
      <c r="B263" s="16" t="s">
        <v>4560</v>
      </c>
      <c r="C263" s="16" t="s">
        <v>4985</v>
      </c>
      <c r="D263" s="18" t="b">
        <v>1</v>
      </c>
      <c r="E263" s="12">
        <v>0.0</v>
      </c>
      <c r="F263" s="12">
        <v>0.0</v>
      </c>
      <c r="G263" s="12">
        <v>0.0</v>
      </c>
      <c r="H263" s="20">
        <v>42324.26458333333</v>
      </c>
      <c r="I263" s="16" t="s">
        <v>4987</v>
      </c>
      <c r="J263" s="16" t="s">
        <v>4988</v>
      </c>
      <c r="K263" s="16" t="s">
        <v>4989</v>
      </c>
      <c r="L263" s="18" t="e">
        <v>#N/A</v>
      </c>
      <c r="M263" s="18" t="e">
        <v>#N/A</v>
      </c>
      <c r="N263" s="18" t="e">
        <v>#N/A</v>
      </c>
      <c r="O263" s="18" t="e">
        <v>#N/A</v>
      </c>
      <c r="P263" s="18" t="e">
        <v>#N/A</v>
      </c>
      <c r="Q263" s="16" t="s">
        <v>4984</v>
      </c>
      <c r="R263" s="18" t="b">
        <v>0</v>
      </c>
      <c r="S263" s="18" t="b">
        <v>0</v>
      </c>
      <c r="T263" s="12">
        <v>60604.0</v>
      </c>
      <c r="U263" s="16" t="s">
        <v>368</v>
      </c>
      <c r="V263" s="16" t="s">
        <v>369</v>
      </c>
      <c r="W263" s="22"/>
      <c r="X263" s="22"/>
      <c r="Y263" s="16" t="s">
        <v>844</v>
      </c>
      <c r="Z263" s="16" t="s">
        <v>4991</v>
      </c>
      <c r="AA263" s="12">
        <v>3.0</v>
      </c>
      <c r="AB263" s="12">
        <v>1.0</v>
      </c>
      <c r="AC263" s="12"/>
    </row>
    <row r="264">
      <c r="A264" s="12">
        <v>765.0</v>
      </c>
      <c r="B264" s="16" t="s">
        <v>4560</v>
      </c>
      <c r="C264" s="16" t="s">
        <v>4993</v>
      </c>
      <c r="D264" s="18" t="b">
        <v>1</v>
      </c>
      <c r="E264" s="12">
        <v>1.0</v>
      </c>
      <c r="F264" s="12">
        <v>0.0</v>
      </c>
      <c r="G264" s="12">
        <v>1.0</v>
      </c>
      <c r="H264" s="20">
        <v>42328.549305555556</v>
      </c>
      <c r="I264" s="16" t="s">
        <v>4995</v>
      </c>
      <c r="J264" s="16" t="s">
        <v>4997</v>
      </c>
      <c r="K264" s="16" t="s">
        <v>4998</v>
      </c>
      <c r="L264" s="18" t="e">
        <v>#N/A</v>
      </c>
      <c r="M264" s="18" t="e">
        <v>#N/A</v>
      </c>
      <c r="N264" s="18" t="e">
        <v>#N/A</v>
      </c>
      <c r="O264" s="18" t="e">
        <v>#N/A</v>
      </c>
      <c r="P264" s="18" t="e">
        <v>#N/A</v>
      </c>
      <c r="Q264" s="16" t="s">
        <v>4992</v>
      </c>
      <c r="R264" s="18" t="b">
        <v>0</v>
      </c>
      <c r="S264" s="18" t="b">
        <v>0</v>
      </c>
      <c r="T264" s="12">
        <v>60602.0</v>
      </c>
      <c r="U264" s="16" t="s">
        <v>368</v>
      </c>
      <c r="V264" s="16" t="s">
        <v>369</v>
      </c>
      <c r="W264" s="51">
        <v>1.0786088E7</v>
      </c>
      <c r="X264" s="51">
        <v>1.1454696E7</v>
      </c>
      <c r="Y264" s="16" t="s">
        <v>4999</v>
      </c>
      <c r="Z264" s="16" t="s">
        <v>5000</v>
      </c>
      <c r="AA264" s="12">
        <v>2.0</v>
      </c>
      <c r="AB264" s="12">
        <v>3.0</v>
      </c>
      <c r="AC264" s="12"/>
    </row>
    <row r="265">
      <c r="A265" s="12">
        <v>772.0</v>
      </c>
      <c r="B265" s="16" t="s">
        <v>4560</v>
      </c>
      <c r="C265" s="16" t="s">
        <v>5002</v>
      </c>
      <c r="D265" s="18" t="b">
        <v>0</v>
      </c>
      <c r="E265" s="12">
        <v>0.0</v>
      </c>
      <c r="F265" s="12">
        <v>0.0</v>
      </c>
      <c r="G265" s="12">
        <v>0.0</v>
      </c>
      <c r="H265" s="20">
        <v>42311.37986111111</v>
      </c>
      <c r="I265" s="16" t="s">
        <v>5003</v>
      </c>
      <c r="J265" s="16" t="s">
        <v>5004</v>
      </c>
      <c r="K265" s="16" t="s">
        <v>5005</v>
      </c>
      <c r="L265" s="18" t="e">
        <v>#N/A</v>
      </c>
      <c r="M265" s="18" t="e">
        <v>#N/A</v>
      </c>
      <c r="N265" s="18" t="e">
        <v>#N/A</v>
      </c>
      <c r="O265" s="18" t="e">
        <v>#N/A</v>
      </c>
      <c r="P265" s="18" t="e">
        <v>#N/A</v>
      </c>
      <c r="Q265" s="16" t="s">
        <v>5001</v>
      </c>
      <c r="R265" s="18" t="b">
        <v>0</v>
      </c>
      <c r="S265" s="18" t="b">
        <v>0</v>
      </c>
      <c r="T265" s="12">
        <v>60030.0</v>
      </c>
      <c r="U265" s="16" t="s">
        <v>5006</v>
      </c>
      <c r="V265" s="16" t="s">
        <v>369</v>
      </c>
      <c r="W265" s="22"/>
      <c r="X265" s="22"/>
      <c r="Y265" s="22"/>
      <c r="Z265" s="16" t="s">
        <v>5007</v>
      </c>
      <c r="AA265" s="12">
        <v>1.0</v>
      </c>
      <c r="AB265" s="12">
        <v>2.0</v>
      </c>
      <c r="AC265" s="12"/>
    </row>
    <row r="266">
      <c r="A266" s="12">
        <v>92.0</v>
      </c>
      <c r="B266" s="16" t="s">
        <v>4560</v>
      </c>
      <c r="C266" s="16" t="s">
        <v>1183</v>
      </c>
      <c r="D266" s="18" t="b">
        <v>1</v>
      </c>
      <c r="E266" s="12">
        <v>134.0</v>
      </c>
      <c r="F266" s="12">
        <v>38.0</v>
      </c>
      <c r="G266" s="12">
        <v>96.0</v>
      </c>
      <c r="H266" s="20">
        <v>42327.75555555556</v>
      </c>
      <c r="I266" s="16" t="s">
        <v>1185</v>
      </c>
      <c r="J266" s="16" t="s">
        <v>1186</v>
      </c>
      <c r="K266" s="16" t="s">
        <v>1187</v>
      </c>
      <c r="L266" s="18" t="e">
        <v>#N/A</v>
      </c>
      <c r="M266" s="18" t="e">
        <v>#N/A</v>
      </c>
      <c r="N266" s="18" t="e">
        <v>#N/A</v>
      </c>
      <c r="O266" s="18" t="e">
        <v>#N/A</v>
      </c>
      <c r="P266" s="18" t="e">
        <v>#N/A</v>
      </c>
      <c r="Q266" s="16" t="s">
        <v>1188</v>
      </c>
      <c r="R266" s="18" t="b">
        <v>1</v>
      </c>
      <c r="S266" s="18" t="b">
        <v>0</v>
      </c>
      <c r="T266" s="12">
        <v>47715.0</v>
      </c>
      <c r="U266" s="16" t="s">
        <v>1189</v>
      </c>
      <c r="V266" s="16" t="s">
        <v>1190</v>
      </c>
      <c r="W266" s="22"/>
      <c r="X266" s="22"/>
      <c r="Y266" s="16" t="s">
        <v>1191</v>
      </c>
      <c r="Z266" s="16" t="s">
        <v>5012</v>
      </c>
      <c r="AA266" s="12">
        <v>1.0</v>
      </c>
      <c r="AB266" s="12">
        <v>2.0</v>
      </c>
      <c r="AC266" s="12"/>
    </row>
    <row r="267">
      <c r="A267" s="12">
        <v>164.0</v>
      </c>
      <c r="B267" s="16" t="s">
        <v>4560</v>
      </c>
      <c r="C267" s="16" t="s">
        <v>1870</v>
      </c>
      <c r="D267" s="18" t="b">
        <v>1</v>
      </c>
      <c r="E267" s="12">
        <v>6.0</v>
      </c>
      <c r="F267" s="12">
        <v>3.0</v>
      </c>
      <c r="G267" s="12">
        <v>3.0</v>
      </c>
      <c r="H267" s="20">
        <v>42321.42222222222</v>
      </c>
      <c r="I267" s="16" t="s">
        <v>1871</v>
      </c>
      <c r="J267" s="16" t="s">
        <v>1872</v>
      </c>
      <c r="K267" s="16" t="s">
        <v>1873</v>
      </c>
      <c r="L267" s="18" t="e">
        <v>#N/A</v>
      </c>
      <c r="M267" s="18" t="e">
        <v>#N/A</v>
      </c>
      <c r="N267" s="18" t="e">
        <v>#N/A</v>
      </c>
      <c r="O267" s="18" t="e">
        <v>#N/A</v>
      </c>
      <c r="P267" s="18" t="e">
        <v>#N/A</v>
      </c>
      <c r="Q267" s="16" t="s">
        <v>1874</v>
      </c>
      <c r="R267" s="18" t="b">
        <v>1</v>
      </c>
      <c r="S267" s="18" t="b">
        <v>1</v>
      </c>
      <c r="T267" s="12">
        <v>46208.0</v>
      </c>
      <c r="U267" s="16" t="s">
        <v>1875</v>
      </c>
      <c r="V267" s="16" t="s">
        <v>1190</v>
      </c>
      <c r="W267" s="51">
        <v>1254495.0</v>
      </c>
      <c r="X267" s="51">
        <v>1228277.0</v>
      </c>
      <c r="Y267" s="16" t="s">
        <v>1876</v>
      </c>
      <c r="Z267" s="16" t="s">
        <v>5019</v>
      </c>
      <c r="AC267" s="16"/>
    </row>
    <row r="268">
      <c r="A268" s="12">
        <v>166.0</v>
      </c>
      <c r="B268" s="16" t="s">
        <v>4560</v>
      </c>
      <c r="C268" s="16" t="s">
        <v>1888</v>
      </c>
      <c r="D268" s="18" t="b">
        <v>1</v>
      </c>
      <c r="E268" s="12">
        <v>32.0</v>
      </c>
      <c r="F268" s="12">
        <v>7.0</v>
      </c>
      <c r="G268" s="12">
        <v>25.0</v>
      </c>
      <c r="H268" s="20">
        <v>42310.34166666667</v>
      </c>
      <c r="I268" s="16" t="s">
        <v>1889</v>
      </c>
      <c r="J268" s="16" t="s">
        <v>1890</v>
      </c>
      <c r="K268" s="16" t="s">
        <v>1891</v>
      </c>
      <c r="L268" s="18" t="e">
        <v>#N/A</v>
      </c>
      <c r="M268" s="18" t="e">
        <v>#N/A</v>
      </c>
      <c r="N268" s="18" t="e">
        <v>#N/A</v>
      </c>
      <c r="O268" s="18" t="e">
        <v>#N/A</v>
      </c>
      <c r="P268" s="18" t="e">
        <v>#N/A</v>
      </c>
      <c r="Q268" s="16" t="s">
        <v>1892</v>
      </c>
      <c r="R268" s="18" t="b">
        <v>1</v>
      </c>
      <c r="S268" s="18" t="b">
        <v>1</v>
      </c>
      <c r="T268" s="12">
        <v>47547.0</v>
      </c>
      <c r="U268" s="16" t="s">
        <v>1893</v>
      </c>
      <c r="V268" s="16" t="s">
        <v>1190</v>
      </c>
      <c r="W268" s="22"/>
      <c r="X268" s="22"/>
      <c r="Y268" s="16" t="s">
        <v>696</v>
      </c>
      <c r="Z268" s="16" t="s">
        <v>5027</v>
      </c>
      <c r="AC268" s="16"/>
    </row>
    <row r="269">
      <c r="A269" s="12">
        <v>175.0</v>
      </c>
      <c r="B269" s="16" t="s">
        <v>4560</v>
      </c>
      <c r="C269" s="16" t="s">
        <v>1987</v>
      </c>
      <c r="D269" s="18" t="b">
        <v>1</v>
      </c>
      <c r="E269" s="12">
        <v>6.0</v>
      </c>
      <c r="F269" s="12">
        <v>0.0</v>
      </c>
      <c r="G269" s="12">
        <v>6.0</v>
      </c>
      <c r="H269" s="20">
        <v>42330.229166666664</v>
      </c>
      <c r="I269" s="16" t="s">
        <v>1988</v>
      </c>
      <c r="J269" s="16" t="s">
        <v>1989</v>
      </c>
      <c r="K269" s="16" t="s">
        <v>1990</v>
      </c>
      <c r="L269" s="18" t="e">
        <v>#N/A</v>
      </c>
      <c r="M269" s="18" t="e">
        <v>#N/A</v>
      </c>
      <c r="N269" s="18" t="e">
        <v>#N/A</v>
      </c>
      <c r="O269" s="18" t="e">
        <v>#N/A</v>
      </c>
      <c r="P269" s="18" t="e">
        <v>#N/A</v>
      </c>
      <c r="Q269" s="16" t="s">
        <v>1991</v>
      </c>
      <c r="R269" s="18" t="b">
        <v>1</v>
      </c>
      <c r="S269" s="18" t="b">
        <v>0</v>
      </c>
      <c r="T269" s="12">
        <v>46256.0</v>
      </c>
      <c r="U269" s="16" t="s">
        <v>1875</v>
      </c>
      <c r="V269" s="16" t="s">
        <v>1190</v>
      </c>
      <c r="W269" s="51">
        <v>1560462.0</v>
      </c>
      <c r="X269" s="51">
        <v>1624214.0</v>
      </c>
      <c r="Y269" s="16" t="s">
        <v>310</v>
      </c>
      <c r="Z269" s="16" t="s">
        <v>5040</v>
      </c>
      <c r="AC269" s="16"/>
    </row>
    <row r="270">
      <c r="A270" s="12">
        <v>326.0</v>
      </c>
      <c r="B270" s="16" t="s">
        <v>4560</v>
      </c>
      <c r="C270" s="16" t="s">
        <v>3563</v>
      </c>
      <c r="D270" s="18" t="b">
        <v>1</v>
      </c>
      <c r="E270" s="12">
        <v>1.0</v>
      </c>
      <c r="F270" s="12">
        <v>0.0</v>
      </c>
      <c r="G270" s="12">
        <v>1.0</v>
      </c>
      <c r="H270" s="20">
        <v>42313.36388888889</v>
      </c>
      <c r="I270" s="16" t="s">
        <v>3567</v>
      </c>
      <c r="J270" s="16" t="s">
        <v>3568</v>
      </c>
      <c r="K270" s="16" t="s">
        <v>3569</v>
      </c>
      <c r="L270" s="18" t="e">
        <v>#N/A</v>
      </c>
      <c r="M270" s="18" t="e">
        <v>#N/A</v>
      </c>
      <c r="N270" s="18" t="e">
        <v>#N/A</v>
      </c>
      <c r="O270" s="18" t="e">
        <v>#N/A</v>
      </c>
      <c r="P270" s="18" t="e">
        <v>#N/A</v>
      </c>
      <c r="Q270" s="16" t="s">
        <v>3571</v>
      </c>
      <c r="R270" s="18" t="b">
        <v>1</v>
      </c>
      <c r="S270" s="18" t="b">
        <v>1</v>
      </c>
      <c r="T270" s="12">
        <v>46037.0</v>
      </c>
      <c r="U270" s="16" t="s">
        <v>3572</v>
      </c>
      <c r="V270" s="16" t="s">
        <v>1190</v>
      </c>
      <c r="W270" s="22"/>
      <c r="X270" s="22"/>
      <c r="Y270" s="16" t="s">
        <v>3573</v>
      </c>
      <c r="Z270" s="16" t="s">
        <v>5044</v>
      </c>
      <c r="AC270" s="16"/>
    </row>
    <row r="271">
      <c r="A271" s="12">
        <v>505.0</v>
      </c>
      <c r="B271" s="16" t="s">
        <v>4560</v>
      </c>
      <c r="C271" s="16" t="s">
        <v>5048</v>
      </c>
      <c r="D271" s="18" t="b">
        <v>0</v>
      </c>
      <c r="E271" s="12">
        <v>32.0</v>
      </c>
      <c r="F271" s="12">
        <v>2.0</v>
      </c>
      <c r="G271" s="12">
        <v>30.0</v>
      </c>
      <c r="H271" s="20">
        <v>42325.85625</v>
      </c>
      <c r="I271" s="16" t="s">
        <v>5049</v>
      </c>
      <c r="J271" s="16" t="s">
        <v>5050</v>
      </c>
      <c r="K271" s="16" t="s">
        <v>5051</v>
      </c>
      <c r="L271" s="18" t="e">
        <v>#N/A</v>
      </c>
      <c r="M271" s="18" t="e">
        <v>#N/A</v>
      </c>
      <c r="N271" s="18" t="e">
        <v>#N/A</v>
      </c>
      <c r="O271" s="18" t="e">
        <v>#N/A</v>
      </c>
      <c r="P271" s="18" t="e">
        <v>#N/A</v>
      </c>
      <c r="Q271" s="16" t="s">
        <v>5047</v>
      </c>
      <c r="R271" s="18" t="b">
        <v>1</v>
      </c>
      <c r="S271" s="18" t="b">
        <v>1</v>
      </c>
      <c r="T271" s="12">
        <v>46384.0</v>
      </c>
      <c r="U271" s="16" t="s">
        <v>5053</v>
      </c>
      <c r="V271" s="16" t="s">
        <v>1190</v>
      </c>
      <c r="W271" s="22"/>
      <c r="X271" s="22"/>
      <c r="Y271" s="22"/>
      <c r="Z271" s="16" t="s">
        <v>5054</v>
      </c>
      <c r="AC271" s="16"/>
    </row>
    <row r="272">
      <c r="A272" s="12">
        <v>644.0</v>
      </c>
      <c r="B272" s="16" t="s">
        <v>4560</v>
      </c>
      <c r="C272" s="16" t="s">
        <v>5057</v>
      </c>
      <c r="D272" s="18" t="b">
        <v>1</v>
      </c>
      <c r="E272" s="12">
        <v>3.0</v>
      </c>
      <c r="F272" s="12">
        <v>0.0</v>
      </c>
      <c r="G272" s="12">
        <v>3.0</v>
      </c>
      <c r="H272" s="20">
        <v>42333.010416666664</v>
      </c>
      <c r="I272" s="16" t="s">
        <v>5058</v>
      </c>
      <c r="J272" s="16" t="s">
        <v>5059</v>
      </c>
      <c r="K272" s="16" t="s">
        <v>5060</v>
      </c>
      <c r="L272" s="18" t="e">
        <v>#N/A</v>
      </c>
      <c r="M272" s="18" t="e">
        <v>#N/A</v>
      </c>
      <c r="N272" s="18" t="e">
        <v>#N/A</v>
      </c>
      <c r="O272" s="18" t="e">
        <v>#N/A</v>
      </c>
      <c r="P272" s="18" t="e">
        <v>#N/A</v>
      </c>
      <c r="Q272" s="16" t="s">
        <v>5056</v>
      </c>
      <c r="R272" s="18" t="b">
        <v>0</v>
      </c>
      <c r="S272" s="18" t="b">
        <v>1</v>
      </c>
      <c r="T272" s="12">
        <v>46202.0</v>
      </c>
      <c r="U272" s="16" t="s">
        <v>1875</v>
      </c>
      <c r="V272" s="16" t="s">
        <v>1190</v>
      </c>
      <c r="W272" s="51">
        <v>1221691.0</v>
      </c>
      <c r="X272" s="51">
        <v>942389.0</v>
      </c>
      <c r="Y272" s="16" t="s">
        <v>5063</v>
      </c>
      <c r="Z272" s="16" t="s">
        <v>5068</v>
      </c>
      <c r="AB272" s="12">
        <v>1.0</v>
      </c>
      <c r="AC272" s="12"/>
    </row>
    <row r="273">
      <c r="A273" s="12">
        <v>651.0</v>
      </c>
      <c r="B273" s="16" t="s">
        <v>4560</v>
      </c>
      <c r="C273" s="16" t="s">
        <v>5071</v>
      </c>
      <c r="D273" s="18" t="b">
        <v>1</v>
      </c>
      <c r="E273" s="12">
        <v>8.0</v>
      </c>
      <c r="F273" s="12">
        <v>4.0</v>
      </c>
      <c r="G273" s="12">
        <v>4.0</v>
      </c>
      <c r="H273" s="20">
        <v>42331.572222222225</v>
      </c>
      <c r="I273" s="16" t="s">
        <v>5072</v>
      </c>
      <c r="J273" s="16" t="s">
        <v>5074</v>
      </c>
      <c r="K273" s="16" t="s">
        <v>5075</v>
      </c>
      <c r="L273" s="18" t="e">
        <v>#N/A</v>
      </c>
      <c r="M273" s="18" t="e">
        <v>#N/A</v>
      </c>
      <c r="N273" s="18" t="e">
        <v>#N/A</v>
      </c>
      <c r="O273" s="18" t="e">
        <v>#N/A</v>
      </c>
      <c r="P273" s="18" t="e">
        <v>#N/A</v>
      </c>
      <c r="Q273" s="16" t="s">
        <v>5070</v>
      </c>
      <c r="R273" s="18" t="b">
        <v>0</v>
      </c>
      <c r="S273" s="18" t="b">
        <v>0</v>
      </c>
      <c r="T273" s="12">
        <v>46322.0</v>
      </c>
      <c r="U273" s="16" t="s">
        <v>5077</v>
      </c>
      <c r="V273" s="16" t="s">
        <v>1190</v>
      </c>
      <c r="W273" s="22"/>
      <c r="X273" s="22"/>
      <c r="Y273" s="16" t="s">
        <v>5078</v>
      </c>
      <c r="Z273" s="16" t="s">
        <v>5080</v>
      </c>
      <c r="AA273" s="12">
        <v>1.0</v>
      </c>
      <c r="AB273" s="12">
        <v>1.0</v>
      </c>
      <c r="AC273" s="12"/>
    </row>
    <row r="274">
      <c r="A274" s="12">
        <v>709.0</v>
      </c>
      <c r="B274" s="16" t="s">
        <v>4560</v>
      </c>
      <c r="C274" s="16" t="s">
        <v>5084</v>
      </c>
      <c r="D274" s="18" t="b">
        <v>1</v>
      </c>
      <c r="E274" s="12">
        <v>1.0</v>
      </c>
      <c r="F274" s="12">
        <v>0.0</v>
      </c>
      <c r="G274" s="12">
        <v>1.0</v>
      </c>
      <c r="H274" s="20">
        <v>42327.53958333333</v>
      </c>
      <c r="I274" s="16" t="s">
        <v>5085</v>
      </c>
      <c r="J274" s="16" t="s">
        <v>5086</v>
      </c>
      <c r="K274" s="16" t="s">
        <v>5087</v>
      </c>
      <c r="L274" s="18" t="e">
        <v>#N/A</v>
      </c>
      <c r="M274" s="18" t="e">
        <v>#N/A</v>
      </c>
      <c r="N274" s="18" t="e">
        <v>#N/A</v>
      </c>
      <c r="O274" s="18" t="e">
        <v>#N/A</v>
      </c>
      <c r="P274" s="18" t="e">
        <v>#N/A</v>
      </c>
      <c r="Q274" s="16" t="s">
        <v>5082</v>
      </c>
      <c r="R274" s="18" t="b">
        <v>0</v>
      </c>
      <c r="S274" s="18" t="b">
        <v>0</v>
      </c>
      <c r="T274" s="12">
        <v>46360.0</v>
      </c>
      <c r="U274" s="16" t="s">
        <v>5088</v>
      </c>
      <c r="V274" s="16" t="s">
        <v>1190</v>
      </c>
      <c r="W274" s="22"/>
      <c r="X274" s="22"/>
      <c r="Y274" s="16" t="s">
        <v>5089</v>
      </c>
      <c r="Z274" s="16" t="s">
        <v>5091</v>
      </c>
      <c r="AA274" s="12">
        <v>2.0</v>
      </c>
      <c r="AB274" s="12">
        <v>2.0</v>
      </c>
      <c r="AC274" s="12"/>
    </row>
    <row r="275">
      <c r="A275" s="12">
        <v>779.0</v>
      </c>
      <c r="B275" s="16" t="s">
        <v>4560</v>
      </c>
      <c r="C275" s="16" t="s">
        <v>5094</v>
      </c>
      <c r="D275" s="18" t="b">
        <v>0</v>
      </c>
      <c r="E275" s="12">
        <v>1.0</v>
      </c>
      <c r="F275" s="12">
        <v>0.0</v>
      </c>
      <c r="G275" s="12">
        <v>1.0</v>
      </c>
      <c r="H275" s="20">
        <v>42313.64444444444</v>
      </c>
      <c r="I275" s="16" t="s">
        <v>5096</v>
      </c>
      <c r="J275" s="16" t="s">
        <v>5097</v>
      </c>
      <c r="K275" s="16" t="s">
        <v>5098</v>
      </c>
      <c r="L275" s="18" t="e">
        <v>#N/A</v>
      </c>
      <c r="M275" s="18" t="e">
        <v>#N/A</v>
      </c>
      <c r="N275" s="18" t="e">
        <v>#N/A</v>
      </c>
      <c r="O275" s="18" t="e">
        <v>#N/A</v>
      </c>
      <c r="P275" s="18" t="e">
        <v>#N/A</v>
      </c>
      <c r="Q275" s="16" t="s">
        <v>5093</v>
      </c>
      <c r="R275" s="18" t="b">
        <v>0</v>
      </c>
      <c r="S275" s="18" t="b">
        <v>1</v>
      </c>
      <c r="T275" s="12">
        <v>46748.0</v>
      </c>
      <c r="U275" s="16" t="s">
        <v>5099</v>
      </c>
      <c r="V275" s="16" t="s">
        <v>1190</v>
      </c>
      <c r="W275" s="22"/>
      <c r="X275" s="22"/>
      <c r="Y275" s="22"/>
      <c r="Z275" s="16" t="s">
        <v>5103</v>
      </c>
      <c r="AA275" s="12">
        <v>3.0</v>
      </c>
      <c r="AB275" s="12">
        <v>2.0</v>
      </c>
      <c r="AC275" s="12"/>
    </row>
    <row r="276">
      <c r="A276" s="12">
        <v>20.0</v>
      </c>
      <c r="B276" s="16" t="s">
        <v>4560</v>
      </c>
      <c r="C276" s="16" t="s">
        <v>475</v>
      </c>
      <c r="D276" s="18" t="b">
        <v>1</v>
      </c>
      <c r="E276" s="12">
        <v>101.0</v>
      </c>
      <c r="F276" s="12">
        <v>28.0</v>
      </c>
      <c r="G276" s="12">
        <v>73.0</v>
      </c>
      <c r="H276" s="20">
        <v>42318.54861111111</v>
      </c>
      <c r="I276" s="16" t="s">
        <v>476</v>
      </c>
      <c r="J276" s="16" t="s">
        <v>477</v>
      </c>
      <c r="K276" s="16" t="s">
        <v>478</v>
      </c>
      <c r="L276" s="18" t="e">
        <v>#N/A</v>
      </c>
      <c r="M276" s="18" t="e">
        <v>#N/A</v>
      </c>
      <c r="N276" s="18" t="e">
        <v>#N/A</v>
      </c>
      <c r="O276" s="18" t="e">
        <v>#N/A</v>
      </c>
      <c r="P276" s="18" t="e">
        <v>#N/A</v>
      </c>
      <c r="Q276" s="16" t="s">
        <v>479</v>
      </c>
      <c r="R276" s="18" t="b">
        <v>1</v>
      </c>
      <c r="S276" s="18" t="b">
        <v>1</v>
      </c>
      <c r="T276" s="12">
        <v>66044.0</v>
      </c>
      <c r="U276" s="16" t="s">
        <v>480</v>
      </c>
      <c r="V276" s="16" t="s">
        <v>481</v>
      </c>
      <c r="W276" s="51">
        <v>1847171.0</v>
      </c>
      <c r="X276" s="51">
        <v>1705555.0</v>
      </c>
      <c r="Y276" s="16" t="s">
        <v>482</v>
      </c>
      <c r="Z276" s="16" t="s">
        <v>5108</v>
      </c>
      <c r="AA276" s="12">
        <v>3.0</v>
      </c>
      <c r="AB276" s="12">
        <v>2.0</v>
      </c>
      <c r="AC276" s="12"/>
    </row>
    <row r="277">
      <c r="A277" s="12">
        <v>199.0</v>
      </c>
      <c r="B277" s="16" t="s">
        <v>4560</v>
      </c>
      <c r="C277" s="16" t="s">
        <v>2205</v>
      </c>
      <c r="D277" s="18" t="b">
        <v>1</v>
      </c>
      <c r="E277" s="12">
        <v>32.0</v>
      </c>
      <c r="F277" s="12">
        <v>9.0</v>
      </c>
      <c r="G277" s="12">
        <v>23.0</v>
      </c>
      <c r="H277" s="20">
        <v>42318.25763888889</v>
      </c>
      <c r="I277" s="16" t="s">
        <v>2206</v>
      </c>
      <c r="J277" s="16" t="s">
        <v>2207</v>
      </c>
      <c r="K277" s="16" t="s">
        <v>2208</v>
      </c>
      <c r="L277" s="18" t="e">
        <v>#N/A</v>
      </c>
      <c r="M277" s="18" t="e">
        <v>#N/A</v>
      </c>
      <c r="N277" s="18" t="e">
        <v>#N/A</v>
      </c>
      <c r="O277" s="18" t="e">
        <v>#N/A</v>
      </c>
      <c r="P277" s="18" t="e">
        <v>#N/A</v>
      </c>
      <c r="Q277" s="16" t="s">
        <v>2209</v>
      </c>
      <c r="R277" s="18" t="b">
        <v>1</v>
      </c>
      <c r="S277" s="18" t="b">
        <v>1</v>
      </c>
      <c r="T277" s="12">
        <v>66603.0</v>
      </c>
      <c r="U277" s="16" t="s">
        <v>2210</v>
      </c>
      <c r="V277" s="16" t="s">
        <v>481</v>
      </c>
      <c r="W277" s="22"/>
      <c r="X277" s="22"/>
      <c r="Y277" s="16" t="s">
        <v>2211</v>
      </c>
      <c r="Z277" s="16" t="s">
        <v>5112</v>
      </c>
      <c r="AC277" s="16"/>
    </row>
    <row r="278">
      <c r="A278" s="12">
        <v>220.0</v>
      </c>
      <c r="B278" s="16" t="s">
        <v>4560</v>
      </c>
      <c r="C278" s="16" t="s">
        <v>2408</v>
      </c>
      <c r="D278" s="18" t="b">
        <v>1</v>
      </c>
      <c r="E278" s="12">
        <v>0.0</v>
      </c>
      <c r="F278" s="12">
        <v>0.0</v>
      </c>
      <c r="G278" s="12">
        <v>0.0</v>
      </c>
      <c r="H278" s="20">
        <v>42324.52569444444</v>
      </c>
      <c r="I278" s="16" t="s">
        <v>2409</v>
      </c>
      <c r="J278" s="16" t="s">
        <v>2410</v>
      </c>
      <c r="K278" s="16" t="s">
        <v>2411</v>
      </c>
      <c r="L278" s="16" t="s">
        <v>264</v>
      </c>
      <c r="M278" s="16" t="s">
        <v>2412</v>
      </c>
      <c r="N278" s="12">
        <v>0.0</v>
      </c>
      <c r="O278" s="12">
        <v>0.0</v>
      </c>
      <c r="P278" s="12">
        <v>0.0</v>
      </c>
      <c r="Q278" s="16" t="s">
        <v>2413</v>
      </c>
      <c r="R278" s="18" t="b">
        <v>1</v>
      </c>
      <c r="S278" s="18" t="b">
        <v>0</v>
      </c>
      <c r="T278" s="12">
        <v>67219.0</v>
      </c>
      <c r="U278" s="16" t="s">
        <v>2414</v>
      </c>
      <c r="V278" s="16" t="s">
        <v>481</v>
      </c>
      <c r="W278" s="51">
        <v>4951289.0</v>
      </c>
      <c r="X278" s="51">
        <v>3990899.0</v>
      </c>
      <c r="Y278" s="16" t="s">
        <v>461</v>
      </c>
      <c r="Z278" s="16" t="s">
        <v>5118</v>
      </c>
      <c r="AC278" s="16"/>
    </row>
    <row r="279">
      <c r="A279" s="12">
        <v>301.0</v>
      </c>
      <c r="B279" s="16" t="s">
        <v>4560</v>
      </c>
      <c r="C279" s="16" t="s">
        <v>3237</v>
      </c>
      <c r="D279" s="18" t="b">
        <v>1</v>
      </c>
      <c r="E279" s="12">
        <v>1.0</v>
      </c>
      <c r="F279" s="12">
        <v>1.0</v>
      </c>
      <c r="G279" s="22"/>
      <c r="H279" s="20">
        <v>42321.9</v>
      </c>
      <c r="I279" s="16" t="s">
        <v>3238</v>
      </c>
      <c r="J279" s="16" t="s">
        <v>3239</v>
      </c>
      <c r="K279" s="16" t="s">
        <v>3240</v>
      </c>
      <c r="L279" s="18" t="e">
        <v>#N/A</v>
      </c>
      <c r="M279" s="18" t="e">
        <v>#N/A</v>
      </c>
      <c r="N279" s="18" t="e">
        <v>#N/A</v>
      </c>
      <c r="O279" s="18" t="e">
        <v>#N/A</v>
      </c>
      <c r="P279" s="18" t="e">
        <v>#N/A</v>
      </c>
      <c r="Q279" s="16" t="s">
        <v>3242</v>
      </c>
      <c r="R279" s="18" t="b">
        <v>1</v>
      </c>
      <c r="S279" s="18" t="b">
        <v>0</v>
      </c>
      <c r="T279" s="12">
        <v>67214.0</v>
      </c>
      <c r="U279" s="16" t="s">
        <v>3243</v>
      </c>
      <c r="V279" s="16" t="s">
        <v>481</v>
      </c>
      <c r="W279" s="22"/>
      <c r="X279" s="22"/>
      <c r="Y279" s="16" t="s">
        <v>598</v>
      </c>
      <c r="Z279" s="16" t="s">
        <v>5122</v>
      </c>
      <c r="AC279" s="16"/>
    </row>
    <row r="280">
      <c r="A280" s="12">
        <v>481.0</v>
      </c>
      <c r="B280" s="16" t="s">
        <v>4560</v>
      </c>
      <c r="C280" s="16" t="s">
        <v>5127</v>
      </c>
      <c r="D280" s="18" t="b">
        <v>1</v>
      </c>
      <c r="E280" s="12">
        <v>299.0</v>
      </c>
      <c r="F280" s="12">
        <v>97.0</v>
      </c>
      <c r="G280" s="12">
        <v>202.0</v>
      </c>
      <c r="H280" s="20">
        <v>42321.51944444444</v>
      </c>
      <c r="I280" s="16" t="s">
        <v>5128</v>
      </c>
      <c r="J280" s="16" t="s">
        <v>5129</v>
      </c>
      <c r="K280" s="16" t="s">
        <v>5130</v>
      </c>
      <c r="L280" s="18" t="e">
        <v>#N/A</v>
      </c>
      <c r="M280" s="18" t="e">
        <v>#N/A</v>
      </c>
      <c r="N280" s="18" t="e">
        <v>#N/A</v>
      </c>
      <c r="O280" s="18" t="e">
        <v>#N/A</v>
      </c>
      <c r="P280" s="18" t="e">
        <v>#N/A</v>
      </c>
      <c r="Q280" s="16" t="s">
        <v>5125</v>
      </c>
      <c r="R280" s="18" t="b">
        <v>1</v>
      </c>
      <c r="S280" s="18" t="b">
        <v>1</v>
      </c>
      <c r="T280" s="12">
        <v>67201.0</v>
      </c>
      <c r="U280" s="16" t="s">
        <v>3243</v>
      </c>
      <c r="V280" s="16" t="s">
        <v>481</v>
      </c>
      <c r="W280" s="51">
        <v>517750.0</v>
      </c>
      <c r="X280" s="51">
        <v>586586.0</v>
      </c>
      <c r="Y280" s="16" t="s">
        <v>5133</v>
      </c>
      <c r="Z280" s="16" t="s">
        <v>5138</v>
      </c>
      <c r="AC280" s="16"/>
    </row>
    <row r="281">
      <c r="A281" s="12">
        <v>492.0</v>
      </c>
      <c r="B281" s="16" t="s">
        <v>4560</v>
      </c>
      <c r="C281" s="16" t="s">
        <v>5140</v>
      </c>
      <c r="D281" s="18" t="b">
        <v>0</v>
      </c>
      <c r="E281" s="12">
        <v>243.0</v>
      </c>
      <c r="F281" s="12">
        <v>46.0</v>
      </c>
      <c r="G281" s="12">
        <v>197.0</v>
      </c>
      <c r="H281" s="20">
        <v>42314.70138888889</v>
      </c>
      <c r="I281" s="16" t="s">
        <v>5142</v>
      </c>
      <c r="J281" s="16" t="s">
        <v>5143</v>
      </c>
      <c r="K281" s="16" t="s">
        <v>5144</v>
      </c>
      <c r="L281" s="18" t="e">
        <v>#N/A</v>
      </c>
      <c r="M281" s="18" t="e">
        <v>#N/A</v>
      </c>
      <c r="N281" s="18" t="e">
        <v>#N/A</v>
      </c>
      <c r="O281" s="18" t="e">
        <v>#N/A</v>
      </c>
      <c r="P281" s="18" t="e">
        <v>#N/A</v>
      </c>
      <c r="Q281" s="16" t="s">
        <v>5139</v>
      </c>
      <c r="R281" s="18" t="b">
        <v>1</v>
      </c>
      <c r="S281" s="18" t="b">
        <v>1</v>
      </c>
      <c r="T281" s="12">
        <v>67211.0</v>
      </c>
      <c r="U281" s="16" t="s">
        <v>2414</v>
      </c>
      <c r="V281" s="16" t="s">
        <v>481</v>
      </c>
      <c r="W281" s="22"/>
      <c r="X281" s="22"/>
      <c r="Y281" s="22"/>
      <c r="Z281" s="16" t="s">
        <v>5150</v>
      </c>
      <c r="AC281" s="16"/>
    </row>
    <row r="282">
      <c r="A282" s="12">
        <v>521.0</v>
      </c>
      <c r="B282" s="16" t="s">
        <v>4560</v>
      </c>
      <c r="C282" s="16" t="s">
        <v>5152</v>
      </c>
      <c r="D282" s="18" t="b">
        <v>0</v>
      </c>
      <c r="E282" s="12">
        <v>4.0</v>
      </c>
      <c r="F282" s="12">
        <v>0.0</v>
      </c>
      <c r="G282" s="12">
        <v>4.0</v>
      </c>
      <c r="H282" s="20">
        <v>42320.049305555556</v>
      </c>
      <c r="I282" s="16" t="s">
        <v>5154</v>
      </c>
      <c r="J282" s="16" t="s">
        <v>5155</v>
      </c>
      <c r="K282" s="16" t="s">
        <v>5156</v>
      </c>
      <c r="L282" s="18" t="e">
        <v>#N/A</v>
      </c>
      <c r="M282" s="18" t="e">
        <v>#N/A</v>
      </c>
      <c r="N282" s="18" t="e">
        <v>#N/A</v>
      </c>
      <c r="O282" s="18" t="e">
        <v>#N/A</v>
      </c>
      <c r="P282" s="18" t="e">
        <v>#N/A</v>
      </c>
      <c r="Q282" s="16" t="s">
        <v>5151</v>
      </c>
      <c r="R282" s="18" t="b">
        <v>1</v>
      </c>
      <c r="S282" s="18" t="b">
        <v>1</v>
      </c>
      <c r="T282" s="12">
        <v>66221.0</v>
      </c>
      <c r="U282" s="16" t="s">
        <v>5157</v>
      </c>
      <c r="V282" s="16" t="s">
        <v>481</v>
      </c>
      <c r="W282" s="22"/>
      <c r="X282" s="22"/>
      <c r="Y282" s="22"/>
      <c r="Z282" s="16" t="s">
        <v>5160</v>
      </c>
      <c r="AC282" s="16"/>
    </row>
    <row r="283">
      <c r="A283" s="12">
        <v>658.0</v>
      </c>
      <c r="B283" s="16" t="s">
        <v>4560</v>
      </c>
      <c r="C283" s="16" t="s">
        <v>5162</v>
      </c>
      <c r="D283" s="18" t="b">
        <v>1</v>
      </c>
      <c r="E283" s="12">
        <v>6.0</v>
      </c>
      <c r="F283" s="12">
        <v>1.0</v>
      </c>
      <c r="G283" s="12">
        <v>5.0</v>
      </c>
      <c r="H283" s="20">
        <v>42328.490277777775</v>
      </c>
      <c r="I283" s="16" t="s">
        <v>5163</v>
      </c>
      <c r="J283" s="16" t="s">
        <v>5164</v>
      </c>
      <c r="K283" s="16" t="s">
        <v>5165</v>
      </c>
      <c r="L283" s="18" t="e">
        <v>#N/A</v>
      </c>
      <c r="M283" s="18" t="e">
        <v>#N/A</v>
      </c>
      <c r="N283" s="18" t="e">
        <v>#N/A</v>
      </c>
      <c r="O283" s="18" t="e">
        <v>#N/A</v>
      </c>
      <c r="P283" s="18" t="e">
        <v>#N/A</v>
      </c>
      <c r="Q283" s="16" t="s">
        <v>5161</v>
      </c>
      <c r="R283" s="18" t="b">
        <v>0</v>
      </c>
      <c r="S283" s="18" t="b">
        <v>0</v>
      </c>
      <c r="T283" s="12">
        <v>66213.0</v>
      </c>
      <c r="U283" s="16" t="s">
        <v>5157</v>
      </c>
      <c r="V283" s="16" t="s">
        <v>481</v>
      </c>
      <c r="W283" s="22"/>
      <c r="X283" s="22"/>
      <c r="Y283" s="16" t="s">
        <v>5166</v>
      </c>
      <c r="Z283" s="16" t="s">
        <v>5170</v>
      </c>
      <c r="AA283" s="12">
        <v>1.0</v>
      </c>
      <c r="AB283" s="12">
        <v>2.0</v>
      </c>
      <c r="AC283" s="12"/>
    </row>
    <row r="284">
      <c r="A284" s="12">
        <v>701.0</v>
      </c>
      <c r="B284" s="16" t="s">
        <v>4560</v>
      </c>
      <c r="C284" s="16" t="s">
        <v>5172</v>
      </c>
      <c r="D284" s="18" t="b">
        <v>1</v>
      </c>
      <c r="E284" s="12">
        <v>6.0</v>
      </c>
      <c r="F284" s="12">
        <v>1.0</v>
      </c>
      <c r="G284" s="12">
        <v>5.0</v>
      </c>
      <c r="H284" s="20">
        <v>42324.70138888889</v>
      </c>
      <c r="I284" s="16" t="s">
        <v>5173</v>
      </c>
      <c r="J284" s="16" t="s">
        <v>5174</v>
      </c>
      <c r="K284" s="16" t="s">
        <v>5175</v>
      </c>
      <c r="L284" s="18" t="e">
        <v>#N/A</v>
      </c>
      <c r="M284" s="18" t="e">
        <v>#N/A</v>
      </c>
      <c r="N284" s="18" t="e">
        <v>#N/A</v>
      </c>
      <c r="O284" s="18" t="e">
        <v>#N/A</v>
      </c>
      <c r="P284" s="18" t="e">
        <v>#N/A</v>
      </c>
      <c r="Q284" s="16" t="s">
        <v>5171</v>
      </c>
      <c r="R284" s="18" t="b">
        <v>0</v>
      </c>
      <c r="S284" s="18" t="b">
        <v>1</v>
      </c>
      <c r="T284" s="12">
        <v>67204.0</v>
      </c>
      <c r="U284" s="16" t="s">
        <v>2414</v>
      </c>
      <c r="V284" s="16" t="s">
        <v>481</v>
      </c>
      <c r="W284" s="22"/>
      <c r="X284" s="22"/>
      <c r="Y284" s="16" t="s">
        <v>1461</v>
      </c>
      <c r="Z284" s="16" t="s">
        <v>5177</v>
      </c>
      <c r="AA284" s="12">
        <v>3.0</v>
      </c>
      <c r="AB284" s="12">
        <v>2.0</v>
      </c>
      <c r="AC284" s="12"/>
    </row>
    <row r="285">
      <c r="A285" s="12">
        <v>52.0</v>
      </c>
      <c r="B285" s="16" t="s">
        <v>4560</v>
      </c>
      <c r="C285" s="16" t="s">
        <v>816</v>
      </c>
      <c r="D285" s="18" t="b">
        <v>1</v>
      </c>
      <c r="E285" s="12">
        <v>19.0</v>
      </c>
      <c r="F285" s="12">
        <v>4.0</v>
      </c>
      <c r="G285" s="12">
        <v>15.0</v>
      </c>
      <c r="H285" s="20">
        <v>42332.49652777778</v>
      </c>
      <c r="I285" s="16" t="s">
        <v>817</v>
      </c>
      <c r="J285" s="16" t="s">
        <v>818</v>
      </c>
      <c r="K285" s="16" t="s">
        <v>819</v>
      </c>
      <c r="L285" s="18" t="e">
        <v>#N/A</v>
      </c>
      <c r="M285" s="18" t="e">
        <v>#N/A</v>
      </c>
      <c r="N285" s="18" t="e">
        <v>#N/A</v>
      </c>
      <c r="O285" s="18" t="e">
        <v>#N/A</v>
      </c>
      <c r="P285" s="18" t="e">
        <v>#N/A</v>
      </c>
      <c r="Q285" s="16" t="s">
        <v>820</v>
      </c>
      <c r="R285" s="18" t="b">
        <v>1</v>
      </c>
      <c r="S285" s="18" t="b">
        <v>0</v>
      </c>
      <c r="T285" s="12">
        <v>40207.0</v>
      </c>
      <c r="U285" s="16" t="s">
        <v>821</v>
      </c>
      <c r="V285" s="16" t="s">
        <v>822</v>
      </c>
      <c r="W285" s="51">
        <v>6585873.0</v>
      </c>
      <c r="X285" s="51">
        <v>5051490.0</v>
      </c>
      <c r="Y285" s="16" t="s">
        <v>823</v>
      </c>
      <c r="Z285" s="16" t="s">
        <v>5187</v>
      </c>
      <c r="AA285" s="12">
        <v>3.0</v>
      </c>
      <c r="AB285" s="12">
        <v>3.0</v>
      </c>
      <c r="AC285" s="12"/>
    </row>
    <row r="286">
      <c r="A286" s="12">
        <v>176.0</v>
      </c>
      <c r="B286" s="16" t="s">
        <v>4560</v>
      </c>
      <c r="C286" s="16" t="s">
        <v>1995</v>
      </c>
      <c r="D286" s="18" t="b">
        <v>1</v>
      </c>
      <c r="E286" s="12">
        <v>141.0</v>
      </c>
      <c r="F286" s="12">
        <v>48.0</v>
      </c>
      <c r="G286" s="12">
        <v>93.0</v>
      </c>
      <c r="H286" s="20">
        <v>42316.35277777778</v>
      </c>
      <c r="I286" s="16" t="s">
        <v>1996</v>
      </c>
      <c r="J286" s="16" t="s">
        <v>1997</v>
      </c>
      <c r="K286" s="16" t="s">
        <v>1998</v>
      </c>
      <c r="L286" s="18" t="e">
        <v>#N/A</v>
      </c>
      <c r="M286" s="18" t="e">
        <v>#N/A</v>
      </c>
      <c r="N286" s="18" t="e">
        <v>#N/A</v>
      </c>
      <c r="O286" s="18" t="e">
        <v>#N/A</v>
      </c>
      <c r="P286" s="18" t="e">
        <v>#N/A</v>
      </c>
      <c r="Q286" s="16" t="s">
        <v>1999</v>
      </c>
      <c r="R286" s="18" t="b">
        <v>1</v>
      </c>
      <c r="S286" s="18" t="b">
        <v>1</v>
      </c>
      <c r="T286" s="12">
        <v>40206.0</v>
      </c>
      <c r="U286" s="16" t="s">
        <v>2000</v>
      </c>
      <c r="V286" s="16" t="s">
        <v>822</v>
      </c>
      <c r="W286" s="22"/>
      <c r="X286" s="22"/>
      <c r="Y286" s="16" t="s">
        <v>2001</v>
      </c>
      <c r="Z286" s="16" t="s">
        <v>5191</v>
      </c>
      <c r="AC286" s="16"/>
    </row>
    <row r="287">
      <c r="A287" s="12">
        <v>187.0</v>
      </c>
      <c r="B287" s="16" t="s">
        <v>4560</v>
      </c>
      <c r="C287" s="16" t="s">
        <v>2090</v>
      </c>
      <c r="D287" s="18" t="b">
        <v>1</v>
      </c>
      <c r="E287" s="12">
        <v>1.0</v>
      </c>
      <c r="F287" s="12">
        <v>0.0</v>
      </c>
      <c r="G287" s="12">
        <v>1.0</v>
      </c>
      <c r="H287" s="20">
        <v>42317.65555555555</v>
      </c>
      <c r="I287" s="16" t="s">
        <v>2091</v>
      </c>
      <c r="J287" s="16" t="s">
        <v>2092</v>
      </c>
      <c r="K287" s="16" t="s">
        <v>2093</v>
      </c>
      <c r="L287" s="18" t="e">
        <v>#N/A</v>
      </c>
      <c r="M287" s="18" t="e">
        <v>#N/A</v>
      </c>
      <c r="N287" s="18" t="e">
        <v>#N/A</v>
      </c>
      <c r="O287" s="18" t="e">
        <v>#N/A</v>
      </c>
      <c r="P287" s="18" t="e">
        <v>#N/A</v>
      </c>
      <c r="Q287" s="16" t="s">
        <v>2094</v>
      </c>
      <c r="R287" s="18" t="b">
        <v>1</v>
      </c>
      <c r="S287" s="18" t="b">
        <v>0</v>
      </c>
      <c r="T287" s="12">
        <v>40205.0</v>
      </c>
      <c r="U287" s="16" t="s">
        <v>2000</v>
      </c>
      <c r="V287" s="16" t="s">
        <v>822</v>
      </c>
      <c r="W287" s="22"/>
      <c r="X287" s="22"/>
      <c r="Y287" s="16" t="s">
        <v>2095</v>
      </c>
      <c r="Z287" s="16" t="s">
        <v>5196</v>
      </c>
      <c r="AC287" s="16"/>
    </row>
    <row r="288">
      <c r="A288" s="12">
        <v>222.0</v>
      </c>
      <c r="B288" s="16" t="s">
        <v>4560</v>
      </c>
      <c r="C288" s="16" t="s">
        <v>2429</v>
      </c>
      <c r="D288" s="18" t="b">
        <v>1</v>
      </c>
      <c r="E288" s="12">
        <v>71.0</v>
      </c>
      <c r="F288" s="12">
        <v>34.0</v>
      </c>
      <c r="G288" s="12">
        <v>37.0</v>
      </c>
      <c r="H288" s="20">
        <v>42310.70972222222</v>
      </c>
      <c r="I288" s="16" t="s">
        <v>2430</v>
      </c>
      <c r="J288" s="16" t="s">
        <v>2431</v>
      </c>
      <c r="K288" s="16" t="s">
        <v>2432</v>
      </c>
      <c r="L288" s="16" t="s">
        <v>264</v>
      </c>
      <c r="M288" s="12">
        <v>0.0</v>
      </c>
      <c r="N288" s="12">
        <v>0.0</v>
      </c>
      <c r="O288" s="12">
        <v>0.0</v>
      </c>
      <c r="P288" s="12">
        <v>0.0</v>
      </c>
      <c r="Q288" s="16" t="s">
        <v>2433</v>
      </c>
      <c r="R288" s="18" t="b">
        <v>1</v>
      </c>
      <c r="S288" s="18" t="b">
        <v>0</v>
      </c>
      <c r="T288" s="12">
        <v>42724.0</v>
      </c>
      <c r="U288" s="16" t="s">
        <v>2434</v>
      </c>
      <c r="V288" s="16" t="s">
        <v>822</v>
      </c>
      <c r="W288" s="22"/>
      <c r="X288" s="22"/>
      <c r="Y288" s="16" t="s">
        <v>853</v>
      </c>
      <c r="Z288" s="16" t="s">
        <v>5201</v>
      </c>
      <c r="AC288" s="16"/>
    </row>
    <row r="289">
      <c r="A289" s="12">
        <v>719.0</v>
      </c>
      <c r="B289" s="16" t="s">
        <v>4560</v>
      </c>
      <c r="C289" s="16" t="s">
        <v>5205</v>
      </c>
      <c r="D289" s="18" t="b">
        <v>1</v>
      </c>
      <c r="E289" s="12">
        <v>67.0</v>
      </c>
      <c r="F289" s="12">
        <v>30.0</v>
      </c>
      <c r="G289" s="12">
        <v>37.0</v>
      </c>
      <c r="H289" s="20">
        <v>42311.91875</v>
      </c>
      <c r="I289" s="16" t="s">
        <v>5206</v>
      </c>
      <c r="J289" s="16" t="s">
        <v>5207</v>
      </c>
      <c r="K289" s="16" t="s">
        <v>5208</v>
      </c>
      <c r="L289" s="18" t="e">
        <v>#N/A</v>
      </c>
      <c r="M289" s="18" t="e">
        <v>#N/A</v>
      </c>
      <c r="N289" s="18" t="e">
        <v>#N/A</v>
      </c>
      <c r="O289" s="18" t="e">
        <v>#N/A</v>
      </c>
      <c r="P289" s="18" t="e">
        <v>#N/A</v>
      </c>
      <c r="Q289" s="16" t="s">
        <v>5203</v>
      </c>
      <c r="R289" s="18" t="b">
        <v>0</v>
      </c>
      <c r="S289" s="18" t="b">
        <v>1</v>
      </c>
      <c r="T289" s="12">
        <v>41659.0</v>
      </c>
      <c r="U289" s="16" t="s">
        <v>5209</v>
      </c>
      <c r="V289" s="16" t="s">
        <v>822</v>
      </c>
      <c r="W289" s="22"/>
      <c r="X289" s="22"/>
      <c r="Y289" s="16" t="s">
        <v>863</v>
      </c>
      <c r="Z289" s="16" t="s">
        <v>5213</v>
      </c>
      <c r="AA289" s="12">
        <v>3.0</v>
      </c>
      <c r="AB289" s="12">
        <v>3.0</v>
      </c>
      <c r="AC289" s="12"/>
    </row>
    <row r="290">
      <c r="A290" s="12">
        <v>236.0</v>
      </c>
      <c r="B290" s="16" t="s">
        <v>4560</v>
      </c>
      <c r="C290" s="16" t="s">
        <v>2508</v>
      </c>
      <c r="D290" s="18" t="b">
        <v>1</v>
      </c>
      <c r="E290" s="12">
        <v>214.0</v>
      </c>
      <c r="F290" s="12">
        <v>45.0</v>
      </c>
      <c r="G290" s="12">
        <v>169.0</v>
      </c>
      <c r="H290" s="20">
        <v>42326.09097222222</v>
      </c>
      <c r="I290" s="16" t="s">
        <v>2509</v>
      </c>
      <c r="J290" s="16" t="s">
        <v>2510</v>
      </c>
      <c r="K290" s="16" t="s">
        <v>2511</v>
      </c>
      <c r="L290" s="18" t="e">
        <v>#N/A</v>
      </c>
      <c r="M290" s="18" t="e">
        <v>#N/A</v>
      </c>
      <c r="N290" s="18" t="e">
        <v>#N/A</v>
      </c>
      <c r="O290" s="18" t="e">
        <v>#N/A</v>
      </c>
      <c r="P290" s="18" t="e">
        <v>#N/A</v>
      </c>
      <c r="Q290" s="16" t="s">
        <v>2512</v>
      </c>
      <c r="R290" s="18" t="b">
        <v>1</v>
      </c>
      <c r="S290" s="18" t="b">
        <v>1</v>
      </c>
      <c r="T290" s="12">
        <v>70113.0</v>
      </c>
      <c r="U290" s="16" t="s">
        <v>2513</v>
      </c>
      <c r="V290" s="16" t="s">
        <v>2514</v>
      </c>
      <c r="W290" s="22"/>
      <c r="X290" s="22"/>
      <c r="Y290" s="16" t="s">
        <v>752</v>
      </c>
      <c r="Z290" s="16" t="s">
        <v>5222</v>
      </c>
      <c r="AC290" s="16"/>
    </row>
    <row r="291">
      <c r="A291" s="12">
        <v>288.0</v>
      </c>
      <c r="B291" s="16" t="s">
        <v>4560</v>
      </c>
      <c r="C291" s="16" t="s">
        <v>3082</v>
      </c>
      <c r="D291" s="18" t="b">
        <v>1</v>
      </c>
      <c r="E291" s="12">
        <v>3.0</v>
      </c>
      <c r="F291" s="12">
        <v>0.0</v>
      </c>
      <c r="G291" s="12">
        <v>3.0</v>
      </c>
      <c r="H291" s="20">
        <v>42332.45</v>
      </c>
      <c r="I291" s="16" t="s">
        <v>3085</v>
      </c>
      <c r="J291" s="16" t="s">
        <v>3086</v>
      </c>
      <c r="K291" s="16" t="s">
        <v>3088</v>
      </c>
      <c r="L291" s="18" t="e">
        <v>#N/A</v>
      </c>
      <c r="M291" s="18" t="e">
        <v>#N/A</v>
      </c>
      <c r="N291" s="18" t="e">
        <v>#N/A</v>
      </c>
      <c r="O291" s="18" t="e">
        <v>#N/A</v>
      </c>
      <c r="P291" s="18" t="e">
        <v>#N/A</v>
      </c>
      <c r="Q291" s="16" t="s">
        <v>3091</v>
      </c>
      <c r="R291" s="18" t="b">
        <v>1</v>
      </c>
      <c r="S291" s="18" t="b">
        <v>1</v>
      </c>
      <c r="T291" s="12">
        <v>70177.0</v>
      </c>
      <c r="U291" s="16" t="s">
        <v>2513</v>
      </c>
      <c r="V291" s="16" t="s">
        <v>2514</v>
      </c>
      <c r="W291" s="51">
        <v>700538.0</v>
      </c>
      <c r="X291" s="51">
        <v>709386.0</v>
      </c>
      <c r="Y291" s="16" t="s">
        <v>3093</v>
      </c>
      <c r="Z291" s="16" t="s">
        <v>5231</v>
      </c>
      <c r="AC291" s="16"/>
    </row>
    <row r="292">
      <c r="A292" s="12">
        <v>757.0</v>
      </c>
      <c r="B292" s="16" t="s">
        <v>4560</v>
      </c>
      <c r="C292" s="16" t="s">
        <v>5235</v>
      </c>
      <c r="D292" s="18" t="b">
        <v>1</v>
      </c>
      <c r="E292" s="12">
        <v>2.0</v>
      </c>
      <c r="F292" s="12">
        <v>0.0</v>
      </c>
      <c r="G292" s="12">
        <v>2.0</v>
      </c>
      <c r="H292" s="20">
        <v>42333.603472222225</v>
      </c>
      <c r="I292" s="16" t="s">
        <v>5236</v>
      </c>
      <c r="J292" s="16" t="s">
        <v>5237</v>
      </c>
      <c r="K292" s="16" t="s">
        <v>5239</v>
      </c>
      <c r="L292" s="16" t="s">
        <v>264</v>
      </c>
      <c r="M292" s="12">
        <v>0.0</v>
      </c>
      <c r="N292" s="12">
        <v>0.0</v>
      </c>
      <c r="O292" s="12">
        <v>0.0</v>
      </c>
      <c r="P292" s="16" t="s">
        <v>5241</v>
      </c>
      <c r="Q292" s="16" t="s">
        <v>5233</v>
      </c>
      <c r="R292" s="18" t="b">
        <v>0</v>
      </c>
      <c r="S292" s="18" t="b">
        <v>0</v>
      </c>
      <c r="T292" s="12">
        <v>70816.0</v>
      </c>
      <c r="U292" s="16" t="s">
        <v>5242</v>
      </c>
      <c r="V292" s="16" t="s">
        <v>2514</v>
      </c>
      <c r="W292" s="22"/>
      <c r="X292" s="22"/>
      <c r="Y292" s="16" t="s">
        <v>5244</v>
      </c>
      <c r="Z292" s="16" t="s">
        <v>5250</v>
      </c>
      <c r="AA292" s="12">
        <v>1.0</v>
      </c>
      <c r="AB292" s="12">
        <v>3.0</v>
      </c>
      <c r="AC292" s="12"/>
    </row>
    <row r="293">
      <c r="A293" s="12">
        <v>12.0</v>
      </c>
      <c r="B293" s="16" t="s">
        <v>4560</v>
      </c>
      <c r="C293" s="16" t="s">
        <v>406</v>
      </c>
      <c r="D293" s="18" t="b">
        <v>1</v>
      </c>
      <c r="E293" s="12">
        <v>43.0</v>
      </c>
      <c r="F293" s="12">
        <v>2.0</v>
      </c>
      <c r="G293" s="12">
        <v>41.0</v>
      </c>
      <c r="H293" s="20">
        <v>42332.37152777778</v>
      </c>
      <c r="I293" s="16" t="s">
        <v>407</v>
      </c>
      <c r="J293" s="16" t="s">
        <v>408</v>
      </c>
      <c r="K293" s="16" t="s">
        <v>409</v>
      </c>
      <c r="L293" s="18" t="e">
        <v>#N/A</v>
      </c>
      <c r="M293" s="18" t="e">
        <v>#N/A</v>
      </c>
      <c r="N293" s="18" t="e">
        <v>#N/A</v>
      </c>
      <c r="O293" s="18" t="e">
        <v>#N/A</v>
      </c>
      <c r="P293" s="18" t="e">
        <v>#N/A</v>
      </c>
      <c r="Q293" s="16" t="s">
        <v>410</v>
      </c>
      <c r="R293" s="18" t="b">
        <v>1</v>
      </c>
      <c r="S293" s="18" t="b">
        <v>0</v>
      </c>
      <c r="T293" s="12">
        <v>1741.0</v>
      </c>
      <c r="U293" s="16" t="s">
        <v>411</v>
      </c>
      <c r="V293" s="16" t="s">
        <v>412</v>
      </c>
      <c r="W293" s="51">
        <v>3719139.0</v>
      </c>
      <c r="X293" s="51">
        <v>3664662.0</v>
      </c>
      <c r="Y293" s="16" t="s">
        <v>413</v>
      </c>
      <c r="Z293" s="16" t="s">
        <v>5255</v>
      </c>
      <c r="AA293" s="12">
        <v>1.0</v>
      </c>
      <c r="AB293" s="12">
        <v>2.0</v>
      </c>
      <c r="AC293" s="12"/>
    </row>
    <row r="294">
      <c r="A294" s="12">
        <v>27.0</v>
      </c>
      <c r="B294" s="16" t="s">
        <v>4560</v>
      </c>
      <c r="C294" s="16" t="s">
        <v>558</v>
      </c>
      <c r="D294" s="18" t="b">
        <v>1</v>
      </c>
      <c r="E294" s="12">
        <v>17.0</v>
      </c>
      <c r="F294" s="12">
        <v>4.0</v>
      </c>
      <c r="G294" s="12">
        <v>13.0</v>
      </c>
      <c r="H294" s="20">
        <v>42330.9625</v>
      </c>
      <c r="I294" s="16" t="s">
        <v>560</v>
      </c>
      <c r="J294" s="16" t="s">
        <v>561</v>
      </c>
      <c r="K294" s="16" t="s">
        <v>562</v>
      </c>
      <c r="L294" s="18" t="e">
        <v>#N/A</v>
      </c>
      <c r="M294" s="18" t="e">
        <v>#N/A</v>
      </c>
      <c r="N294" s="18" t="e">
        <v>#N/A</v>
      </c>
      <c r="O294" s="18" t="e">
        <v>#N/A</v>
      </c>
      <c r="P294" s="18" t="e">
        <v>#N/A</v>
      </c>
      <c r="Q294" s="16" t="s">
        <v>564</v>
      </c>
      <c r="R294" s="18" t="b">
        <v>1</v>
      </c>
      <c r="S294" s="18" t="b">
        <v>1</v>
      </c>
      <c r="T294" s="12">
        <v>1583.0</v>
      </c>
      <c r="U294" s="16" t="s">
        <v>565</v>
      </c>
      <c r="V294" s="16" t="s">
        <v>412</v>
      </c>
      <c r="W294" s="22"/>
      <c r="X294" s="22"/>
      <c r="Y294" s="16" t="s">
        <v>566</v>
      </c>
      <c r="Z294" s="16" t="s">
        <v>5266</v>
      </c>
      <c r="AA294" s="12">
        <v>2.0</v>
      </c>
      <c r="AB294" s="12">
        <v>3.0</v>
      </c>
      <c r="AC294" s="12"/>
    </row>
    <row r="295">
      <c r="A295" s="12">
        <v>58.0</v>
      </c>
      <c r="B295" s="16" t="s">
        <v>4560</v>
      </c>
      <c r="C295" s="16" t="s">
        <v>875</v>
      </c>
      <c r="D295" s="18" t="b">
        <v>1</v>
      </c>
      <c r="E295" s="12">
        <v>1.0</v>
      </c>
      <c r="F295" s="12">
        <v>0.0</v>
      </c>
      <c r="G295" s="12">
        <v>1.0</v>
      </c>
      <c r="H295" s="20">
        <v>42320.561111111114</v>
      </c>
      <c r="I295" s="16" t="s">
        <v>876</v>
      </c>
      <c r="J295" s="16" t="s">
        <v>877</v>
      </c>
      <c r="K295" s="16" t="s">
        <v>878</v>
      </c>
      <c r="L295" s="18" t="e">
        <v>#N/A</v>
      </c>
      <c r="M295" s="18" t="e">
        <v>#N/A</v>
      </c>
      <c r="N295" s="18" t="e">
        <v>#N/A</v>
      </c>
      <c r="O295" s="18" t="e">
        <v>#N/A</v>
      </c>
      <c r="P295" s="18" t="e">
        <v>#N/A</v>
      </c>
      <c r="Q295" s="16" t="s">
        <v>879</v>
      </c>
      <c r="R295" s="18" t="b">
        <v>1</v>
      </c>
      <c r="S295" s="18" t="b">
        <v>1</v>
      </c>
      <c r="T295" s="12">
        <v>2114.0</v>
      </c>
      <c r="U295" s="16" t="s">
        <v>880</v>
      </c>
      <c r="V295" s="16" t="s">
        <v>412</v>
      </c>
      <c r="W295" s="22"/>
      <c r="X295" s="22"/>
      <c r="Y295" s="16" t="s">
        <v>881</v>
      </c>
      <c r="Z295" s="16" t="s">
        <v>5275</v>
      </c>
      <c r="AA295" s="12">
        <v>2.0</v>
      </c>
      <c r="AB295" s="12">
        <v>4.0</v>
      </c>
      <c r="AC295" s="12"/>
    </row>
    <row r="296">
      <c r="A296" s="12">
        <v>60.0</v>
      </c>
      <c r="B296" s="16" t="s">
        <v>4560</v>
      </c>
      <c r="C296" s="16" t="s">
        <v>895</v>
      </c>
      <c r="D296" s="18" t="b">
        <v>1</v>
      </c>
      <c r="E296" s="12">
        <v>108.0</v>
      </c>
      <c r="F296" s="12">
        <v>29.0</v>
      </c>
      <c r="G296" s="12">
        <v>79.0</v>
      </c>
      <c r="H296" s="20">
        <v>42325.34652777778</v>
      </c>
      <c r="I296" s="16" t="s">
        <v>896</v>
      </c>
      <c r="J296" s="16" t="s">
        <v>897</v>
      </c>
      <c r="K296" s="16" t="s">
        <v>898</v>
      </c>
      <c r="L296" s="18" t="e">
        <v>#N/A</v>
      </c>
      <c r="M296" s="18" t="e">
        <v>#N/A</v>
      </c>
      <c r="N296" s="18" t="e">
        <v>#N/A</v>
      </c>
      <c r="O296" s="18" t="e">
        <v>#N/A</v>
      </c>
      <c r="P296" s="18" t="e">
        <v>#N/A</v>
      </c>
      <c r="Q296" s="16" t="s">
        <v>899</v>
      </c>
      <c r="R296" s="18" t="b">
        <v>1</v>
      </c>
      <c r="S296" s="18" t="b">
        <v>0</v>
      </c>
      <c r="T296" s="12">
        <v>2116.0</v>
      </c>
      <c r="U296" s="16" t="s">
        <v>900</v>
      </c>
      <c r="V296" s="16" t="s">
        <v>412</v>
      </c>
      <c r="W296" s="51">
        <v>801055.0</v>
      </c>
      <c r="X296" s="51">
        <v>771672.0</v>
      </c>
      <c r="Y296" s="16" t="s">
        <v>901</v>
      </c>
      <c r="Z296" s="16" t="s">
        <v>5283</v>
      </c>
      <c r="AA296" s="12">
        <v>1.0</v>
      </c>
      <c r="AB296" s="12">
        <v>2.0</v>
      </c>
      <c r="AC296" s="12"/>
    </row>
    <row r="297">
      <c r="A297" s="12">
        <v>73.0</v>
      </c>
      <c r="B297" s="16" t="s">
        <v>4560</v>
      </c>
      <c r="C297" s="16" t="s">
        <v>1018</v>
      </c>
      <c r="D297" s="18" t="b">
        <v>1</v>
      </c>
      <c r="E297" s="12">
        <v>90.0</v>
      </c>
      <c r="F297" s="12">
        <v>36.0</v>
      </c>
      <c r="G297" s="12">
        <v>54.0</v>
      </c>
      <c r="H297" s="20">
        <v>42313.76388888889</v>
      </c>
      <c r="I297" s="16" t="s">
        <v>1019</v>
      </c>
      <c r="J297" s="16" t="s">
        <v>1020</v>
      </c>
      <c r="K297" s="16" t="s">
        <v>1021</v>
      </c>
      <c r="L297" s="18" t="e">
        <v>#N/A</v>
      </c>
      <c r="M297" s="18" t="e">
        <v>#N/A</v>
      </c>
      <c r="N297" s="18" t="e">
        <v>#N/A</v>
      </c>
      <c r="O297" s="18" t="e">
        <v>#N/A</v>
      </c>
      <c r="P297" s="18" t="e">
        <v>#N/A</v>
      </c>
      <c r="Q297" s="16" t="s">
        <v>1022</v>
      </c>
      <c r="R297" s="18" t="b">
        <v>1</v>
      </c>
      <c r="S297" s="18" t="b">
        <v>0</v>
      </c>
      <c r="T297" s="12">
        <v>1545.0</v>
      </c>
      <c r="U297" s="16" t="s">
        <v>1023</v>
      </c>
      <c r="V297" s="16" t="s">
        <v>412</v>
      </c>
      <c r="W297" s="22"/>
      <c r="X297" s="22"/>
      <c r="Y297" s="22"/>
      <c r="Z297" s="16" t="s">
        <v>5295</v>
      </c>
      <c r="AA297" s="12">
        <v>3.0</v>
      </c>
      <c r="AB297" s="12">
        <v>2.0</v>
      </c>
      <c r="AC297" s="12"/>
    </row>
    <row r="298">
      <c r="A298" s="12">
        <v>113.0</v>
      </c>
      <c r="B298" s="16" t="s">
        <v>4560</v>
      </c>
      <c r="C298" s="16" t="s">
        <v>1397</v>
      </c>
      <c r="D298" s="18" t="b">
        <v>1</v>
      </c>
      <c r="E298" s="12">
        <v>2.0</v>
      </c>
      <c r="F298" s="12">
        <v>0.0</v>
      </c>
      <c r="G298" s="12">
        <v>2.0</v>
      </c>
      <c r="H298" s="20">
        <v>42329.27916666667</v>
      </c>
      <c r="I298" s="16" t="s">
        <v>1398</v>
      </c>
      <c r="J298" s="16" t="s">
        <v>1399</v>
      </c>
      <c r="K298" s="16" t="s">
        <v>1400</v>
      </c>
      <c r="L298" s="18" t="e">
        <v>#N/A</v>
      </c>
      <c r="M298" s="18" t="e">
        <v>#N/A</v>
      </c>
      <c r="N298" s="18" t="e">
        <v>#N/A</v>
      </c>
      <c r="O298" s="18" t="e">
        <v>#N/A</v>
      </c>
      <c r="P298" s="18" t="e">
        <v>#N/A</v>
      </c>
      <c r="Q298" s="16" t="s">
        <v>1401</v>
      </c>
      <c r="R298" s="18" t="b">
        <v>1</v>
      </c>
      <c r="S298" s="18" t="b">
        <v>1</v>
      </c>
      <c r="T298" s="12">
        <v>2215.0</v>
      </c>
      <c r="U298" s="16" t="s">
        <v>880</v>
      </c>
      <c r="V298" s="16" t="s">
        <v>412</v>
      </c>
      <c r="W298" s="51">
        <v>1.119142679E9</v>
      </c>
      <c r="X298" s="51">
        <v>1.063213455E9</v>
      </c>
      <c r="Y298" s="16" t="s">
        <v>1402</v>
      </c>
      <c r="Z298" s="16" t="s">
        <v>5306</v>
      </c>
      <c r="AA298" s="12">
        <v>1.0</v>
      </c>
      <c r="AB298" s="12">
        <v>4.0</v>
      </c>
      <c r="AC298" s="12"/>
    </row>
    <row r="299">
      <c r="A299" s="12">
        <v>277.0</v>
      </c>
      <c r="B299" s="16" t="s">
        <v>4560</v>
      </c>
      <c r="C299" s="16" t="s">
        <v>2951</v>
      </c>
      <c r="D299" s="18" t="b">
        <v>1</v>
      </c>
      <c r="E299" s="12">
        <v>204.0</v>
      </c>
      <c r="F299" s="12">
        <v>29.0</v>
      </c>
      <c r="G299" s="12">
        <v>175.0</v>
      </c>
      <c r="H299" s="20">
        <v>42327.69583333333</v>
      </c>
      <c r="I299" s="16" t="s">
        <v>2952</v>
      </c>
      <c r="J299" s="16" t="s">
        <v>2954</v>
      </c>
      <c r="K299" s="16" t="s">
        <v>2955</v>
      </c>
      <c r="L299" s="18" t="e">
        <v>#N/A</v>
      </c>
      <c r="M299" s="18" t="e">
        <v>#N/A</v>
      </c>
      <c r="N299" s="18" t="e">
        <v>#N/A</v>
      </c>
      <c r="O299" s="18" t="e">
        <v>#N/A</v>
      </c>
      <c r="P299" s="18" t="e">
        <v>#N/A</v>
      </c>
      <c r="Q299" s="16" t="s">
        <v>2956</v>
      </c>
      <c r="R299" s="18" t="b">
        <v>1</v>
      </c>
      <c r="S299" s="18" t="b">
        <v>1</v>
      </c>
      <c r="T299" s="12">
        <v>2472.0</v>
      </c>
      <c r="U299" s="16" t="s">
        <v>2957</v>
      </c>
      <c r="V299" s="16" t="s">
        <v>412</v>
      </c>
      <c r="W299" s="51">
        <v>8343730.0</v>
      </c>
      <c r="X299" s="51">
        <v>9530666.0</v>
      </c>
      <c r="Y299" s="16" t="s">
        <v>2958</v>
      </c>
      <c r="Z299" s="16" t="s">
        <v>5312</v>
      </c>
      <c r="AC299" s="16"/>
    </row>
    <row r="300">
      <c r="A300" s="12">
        <v>392.0</v>
      </c>
      <c r="B300" s="16" t="s">
        <v>4560</v>
      </c>
      <c r="C300" s="16" t="s">
        <v>4309</v>
      </c>
      <c r="D300" s="18" t="b">
        <v>1</v>
      </c>
      <c r="E300" s="12">
        <v>1.0</v>
      </c>
      <c r="F300" s="12">
        <v>0.0</v>
      </c>
      <c r="G300" s="12">
        <v>1.0</v>
      </c>
      <c r="H300" s="20">
        <v>42329.83819444444</v>
      </c>
      <c r="I300" s="16" t="s">
        <v>4310</v>
      </c>
      <c r="J300" s="16" t="s">
        <v>4311</v>
      </c>
      <c r="K300" s="16" t="s">
        <v>5315</v>
      </c>
      <c r="L300" s="18" t="e">
        <v>#N/A</v>
      </c>
      <c r="M300" s="18" t="e">
        <v>#N/A</v>
      </c>
      <c r="N300" s="18" t="e">
        <v>#N/A</v>
      </c>
      <c r="O300" s="18" t="e">
        <v>#N/A</v>
      </c>
      <c r="P300" s="18" t="e">
        <v>#N/A</v>
      </c>
      <c r="Q300" s="16" t="s">
        <v>4313</v>
      </c>
      <c r="R300" s="18" t="b">
        <v>1</v>
      </c>
      <c r="S300" s="18" t="b">
        <v>0</v>
      </c>
      <c r="T300" s="12">
        <v>2131.0</v>
      </c>
      <c r="U300" s="16" t="s">
        <v>4315</v>
      </c>
      <c r="V300" s="16" t="s">
        <v>412</v>
      </c>
      <c r="W300" s="22"/>
      <c r="X300" s="22"/>
      <c r="Y300" s="16" t="s">
        <v>4316</v>
      </c>
      <c r="Z300" s="16" t="s">
        <v>5318</v>
      </c>
      <c r="AC300" s="16"/>
    </row>
    <row r="301">
      <c r="A301" s="12">
        <v>393.0</v>
      </c>
      <c r="B301" s="16" t="s">
        <v>4560</v>
      </c>
      <c r="C301" s="16" t="s">
        <v>4309</v>
      </c>
      <c r="D301" s="18" t="b">
        <v>1</v>
      </c>
      <c r="E301" s="12">
        <v>2.0</v>
      </c>
      <c r="F301" s="12">
        <v>0.0</v>
      </c>
      <c r="G301" s="12">
        <v>2.0</v>
      </c>
      <c r="H301" s="20">
        <v>42329.876388888886</v>
      </c>
      <c r="I301" s="16" t="s">
        <v>4310</v>
      </c>
      <c r="J301" s="16" t="s">
        <v>4311</v>
      </c>
      <c r="K301" s="16" t="s">
        <v>5315</v>
      </c>
      <c r="L301" s="18" t="e">
        <v>#N/A</v>
      </c>
      <c r="M301" s="18" t="e">
        <v>#N/A</v>
      </c>
      <c r="N301" s="18" t="e">
        <v>#N/A</v>
      </c>
      <c r="O301" s="18" t="e">
        <v>#N/A</v>
      </c>
      <c r="P301" s="18" t="e">
        <v>#N/A</v>
      </c>
      <c r="Q301" s="16" t="s">
        <v>4322</v>
      </c>
      <c r="R301" s="18" t="b">
        <v>1</v>
      </c>
      <c r="S301" s="18" t="b">
        <v>0</v>
      </c>
      <c r="T301" s="12">
        <v>2131.0</v>
      </c>
      <c r="U301" s="16" t="s">
        <v>4315</v>
      </c>
      <c r="V301" s="16" t="s">
        <v>412</v>
      </c>
      <c r="W301" s="22"/>
      <c r="X301" s="22"/>
      <c r="Y301" s="16" t="s">
        <v>4316</v>
      </c>
      <c r="Z301" s="16" t="s">
        <v>5326</v>
      </c>
      <c r="AC301" s="16"/>
    </row>
    <row r="302">
      <c r="A302" s="12">
        <v>403.0</v>
      </c>
      <c r="B302" s="16" t="s">
        <v>4560</v>
      </c>
      <c r="C302" s="16" t="s">
        <v>4451</v>
      </c>
      <c r="D302" s="18" t="b">
        <v>1</v>
      </c>
      <c r="E302" s="12">
        <v>356.0</v>
      </c>
      <c r="F302" s="12">
        <v>90.0</v>
      </c>
      <c r="G302" s="12">
        <v>266.0</v>
      </c>
      <c r="H302" s="20">
        <v>42310.66180555556</v>
      </c>
      <c r="I302" s="16" t="s">
        <v>4453</v>
      </c>
      <c r="J302" s="16" t="s">
        <v>897</v>
      </c>
      <c r="K302" s="16" t="s">
        <v>4454</v>
      </c>
      <c r="L302" s="16" t="s">
        <v>264</v>
      </c>
      <c r="M302" s="12">
        <v>0.0</v>
      </c>
      <c r="N302" s="12">
        <v>0.0</v>
      </c>
      <c r="O302" s="12">
        <v>0.0</v>
      </c>
      <c r="P302" s="16" t="s">
        <v>4451</v>
      </c>
      <c r="Q302" s="16" t="s">
        <v>4457</v>
      </c>
      <c r="R302" s="18" t="b">
        <v>1</v>
      </c>
      <c r="S302" s="18" t="b">
        <v>0</v>
      </c>
      <c r="T302" s="12">
        <v>2339.0</v>
      </c>
      <c r="U302" s="16" t="s">
        <v>900</v>
      </c>
      <c r="V302" s="16" t="s">
        <v>412</v>
      </c>
      <c r="W302" s="51">
        <v>801055.0</v>
      </c>
      <c r="X302" s="51">
        <v>771672.0</v>
      </c>
      <c r="Y302" s="16" t="s">
        <v>901</v>
      </c>
      <c r="Z302" s="16" t="s">
        <v>5330</v>
      </c>
      <c r="AC302" s="16"/>
    </row>
    <row r="303">
      <c r="A303" s="12">
        <v>404.0</v>
      </c>
      <c r="B303" s="16" t="s">
        <v>4560</v>
      </c>
      <c r="C303" s="16" t="s">
        <v>4451</v>
      </c>
      <c r="D303" s="18" t="b">
        <v>1</v>
      </c>
      <c r="E303" s="12">
        <v>63.0</v>
      </c>
      <c r="F303" s="12">
        <v>16.0</v>
      </c>
      <c r="G303" s="12">
        <v>47.0</v>
      </c>
      <c r="H303" s="20">
        <v>42311.572916666664</v>
      </c>
      <c r="I303" s="16" t="s">
        <v>4471</v>
      </c>
      <c r="J303" s="16" t="s">
        <v>897</v>
      </c>
      <c r="K303" s="16" t="s">
        <v>4473</v>
      </c>
      <c r="L303" s="18" t="e">
        <v>#N/A</v>
      </c>
      <c r="M303" s="18" t="e">
        <v>#N/A</v>
      </c>
      <c r="N303" s="18" t="e">
        <v>#N/A</v>
      </c>
      <c r="O303" s="18" t="e">
        <v>#N/A</v>
      </c>
      <c r="P303" s="18" t="e">
        <v>#N/A</v>
      </c>
      <c r="Q303" s="16" t="s">
        <v>4474</v>
      </c>
      <c r="R303" s="18" t="b">
        <v>1</v>
      </c>
      <c r="S303" s="18" t="b">
        <v>1</v>
      </c>
      <c r="T303" s="12">
        <v>2339.0</v>
      </c>
      <c r="U303" s="16" t="s">
        <v>900</v>
      </c>
      <c r="V303" s="16" t="s">
        <v>412</v>
      </c>
      <c r="W303" s="51">
        <v>801055.0</v>
      </c>
      <c r="X303" s="51">
        <v>771672.0</v>
      </c>
      <c r="Y303" s="16" t="s">
        <v>901</v>
      </c>
      <c r="Z303" s="16" t="s">
        <v>5340</v>
      </c>
      <c r="AC303" s="16"/>
    </row>
    <row r="304">
      <c r="A304" s="12">
        <v>405.0</v>
      </c>
      <c r="B304" s="16" t="s">
        <v>4560</v>
      </c>
      <c r="C304" s="16" t="s">
        <v>4451</v>
      </c>
      <c r="D304" s="18" t="b">
        <v>1</v>
      </c>
      <c r="E304" s="12">
        <v>64.0</v>
      </c>
      <c r="F304" s="12">
        <v>19.0</v>
      </c>
      <c r="G304" s="12">
        <v>45.0</v>
      </c>
      <c r="H304" s="20">
        <v>42312.22083333333</v>
      </c>
      <c r="I304" s="16" t="s">
        <v>4480</v>
      </c>
      <c r="J304" s="16" t="s">
        <v>897</v>
      </c>
      <c r="K304" s="16" t="s">
        <v>4481</v>
      </c>
      <c r="L304" s="18" t="e">
        <v>#N/A</v>
      </c>
      <c r="M304" s="18" t="e">
        <v>#N/A</v>
      </c>
      <c r="N304" s="18" t="e">
        <v>#N/A</v>
      </c>
      <c r="O304" s="18" t="e">
        <v>#N/A</v>
      </c>
      <c r="P304" s="18" t="e">
        <v>#N/A</v>
      </c>
      <c r="Q304" s="16" t="s">
        <v>4484</v>
      </c>
      <c r="R304" s="18" t="b">
        <v>1</v>
      </c>
      <c r="S304" s="18" t="b">
        <v>0</v>
      </c>
      <c r="T304" s="12">
        <v>2339.0</v>
      </c>
      <c r="U304" s="16" t="s">
        <v>900</v>
      </c>
      <c r="V304" s="16" t="s">
        <v>412</v>
      </c>
      <c r="W304" s="51">
        <v>801055.0</v>
      </c>
      <c r="X304" s="51">
        <v>771672.0</v>
      </c>
      <c r="Y304" s="16" t="s">
        <v>901</v>
      </c>
      <c r="Z304" s="16" t="s">
        <v>5344</v>
      </c>
      <c r="AC304" s="16"/>
    </row>
    <row r="305">
      <c r="A305" s="12">
        <v>406.0</v>
      </c>
      <c r="B305" s="16" t="s">
        <v>4560</v>
      </c>
      <c r="C305" s="16" t="s">
        <v>4451</v>
      </c>
      <c r="D305" s="18" t="b">
        <v>1</v>
      </c>
      <c r="E305" s="12">
        <v>68.0</v>
      </c>
      <c r="F305" s="12">
        <v>23.0</v>
      </c>
      <c r="G305" s="12">
        <v>45.0</v>
      </c>
      <c r="H305" s="20">
        <v>42312.72222222222</v>
      </c>
      <c r="I305" s="16" t="s">
        <v>4492</v>
      </c>
      <c r="J305" s="16" t="s">
        <v>897</v>
      </c>
      <c r="K305" s="16" t="s">
        <v>4493</v>
      </c>
      <c r="L305" s="18" t="e">
        <v>#N/A</v>
      </c>
      <c r="M305" s="18" t="e">
        <v>#N/A</v>
      </c>
      <c r="N305" s="18" t="e">
        <v>#N/A</v>
      </c>
      <c r="O305" s="18" t="e">
        <v>#N/A</v>
      </c>
      <c r="P305" s="18" t="e">
        <v>#N/A</v>
      </c>
      <c r="Q305" s="16" t="s">
        <v>4494</v>
      </c>
      <c r="R305" s="18" t="b">
        <v>1</v>
      </c>
      <c r="S305" s="18" t="b">
        <v>0</v>
      </c>
      <c r="T305" s="12">
        <v>2339.0</v>
      </c>
      <c r="U305" s="16" t="s">
        <v>900</v>
      </c>
      <c r="V305" s="16" t="s">
        <v>412</v>
      </c>
      <c r="W305" s="51">
        <v>801055.0</v>
      </c>
      <c r="X305" s="51">
        <v>771672.0</v>
      </c>
      <c r="Y305" s="16" t="s">
        <v>901</v>
      </c>
      <c r="Z305" s="16" t="s">
        <v>5349</v>
      </c>
      <c r="AC305" s="16"/>
    </row>
    <row r="306">
      <c r="A306" s="12">
        <v>407.0</v>
      </c>
      <c r="B306" s="16" t="s">
        <v>4560</v>
      </c>
      <c r="C306" s="16" t="s">
        <v>4451</v>
      </c>
      <c r="D306" s="18" t="b">
        <v>1</v>
      </c>
      <c r="E306" s="12">
        <v>1753.0</v>
      </c>
      <c r="F306" s="12">
        <v>354.0</v>
      </c>
      <c r="G306" s="12">
        <v>1399.0</v>
      </c>
      <c r="H306" s="20">
        <v>42313.72361111111</v>
      </c>
      <c r="I306" s="16" t="s">
        <v>4502</v>
      </c>
      <c r="J306" s="16" t="s">
        <v>897</v>
      </c>
      <c r="K306" s="16" t="s">
        <v>4503</v>
      </c>
      <c r="L306" s="18" t="e">
        <v>#N/A</v>
      </c>
      <c r="M306" s="18" t="e">
        <v>#N/A</v>
      </c>
      <c r="N306" s="18" t="e">
        <v>#N/A</v>
      </c>
      <c r="O306" s="18" t="e">
        <v>#N/A</v>
      </c>
      <c r="P306" s="18" t="e">
        <v>#N/A</v>
      </c>
      <c r="Q306" s="16" t="s">
        <v>4504</v>
      </c>
      <c r="R306" s="18" t="b">
        <v>1</v>
      </c>
      <c r="S306" s="18" t="b">
        <v>0</v>
      </c>
      <c r="T306" s="12">
        <v>2339.0</v>
      </c>
      <c r="U306" s="16" t="s">
        <v>900</v>
      </c>
      <c r="V306" s="16" t="s">
        <v>412</v>
      </c>
      <c r="W306" s="51">
        <v>801055.0</v>
      </c>
      <c r="X306" s="51">
        <v>771672.0</v>
      </c>
      <c r="Y306" s="16" t="s">
        <v>901</v>
      </c>
      <c r="Z306" s="16" t="s">
        <v>5358</v>
      </c>
      <c r="AC306" s="16"/>
    </row>
    <row r="307">
      <c r="A307" s="12">
        <v>419.0</v>
      </c>
      <c r="B307" s="16" t="s">
        <v>4560</v>
      </c>
      <c r="C307" s="16" t="s">
        <v>4638</v>
      </c>
      <c r="D307" s="18" t="b">
        <v>1</v>
      </c>
      <c r="E307" s="12">
        <v>4.0</v>
      </c>
      <c r="F307" s="12">
        <v>0.0</v>
      </c>
      <c r="G307" s="12">
        <v>4.0</v>
      </c>
      <c r="H307" s="20">
        <v>42326.46319444444</v>
      </c>
      <c r="I307" s="16" t="s">
        <v>4639</v>
      </c>
      <c r="J307" s="16" t="s">
        <v>4640</v>
      </c>
      <c r="K307" s="16" t="s">
        <v>4641</v>
      </c>
      <c r="L307" s="16" t="s">
        <v>264</v>
      </c>
      <c r="M307" s="16" t="s">
        <v>4642</v>
      </c>
      <c r="N307" s="12">
        <v>0.0</v>
      </c>
      <c r="O307" s="12">
        <v>0.0</v>
      </c>
      <c r="P307" s="16" t="s">
        <v>4643</v>
      </c>
      <c r="Q307" s="16" t="s">
        <v>4644</v>
      </c>
      <c r="R307" s="18" t="b">
        <v>1</v>
      </c>
      <c r="S307" s="18" t="b">
        <v>0</v>
      </c>
      <c r="T307" s="12">
        <v>1301.0</v>
      </c>
      <c r="U307" s="16" t="s">
        <v>4646</v>
      </c>
      <c r="V307" s="16" t="s">
        <v>412</v>
      </c>
      <c r="W307" s="51">
        <v>872801.0</v>
      </c>
      <c r="X307" s="51">
        <v>803369.0</v>
      </c>
      <c r="Y307" s="16" t="s">
        <v>844</v>
      </c>
      <c r="Z307" s="16" t="s">
        <v>5360</v>
      </c>
      <c r="AC307" s="16"/>
    </row>
    <row r="308">
      <c r="A308" s="12">
        <v>420.0</v>
      </c>
      <c r="B308" s="16" t="s">
        <v>4560</v>
      </c>
      <c r="C308" s="16" t="s">
        <v>4638</v>
      </c>
      <c r="D308" s="18" t="b">
        <v>1</v>
      </c>
      <c r="E308" s="12">
        <v>16.0</v>
      </c>
      <c r="F308" s="12">
        <v>4.0</v>
      </c>
      <c r="G308" s="12">
        <v>12.0</v>
      </c>
      <c r="H308" s="20">
        <v>42326.464583333334</v>
      </c>
      <c r="I308" s="16" t="s">
        <v>4651</v>
      </c>
      <c r="J308" s="16" t="s">
        <v>4640</v>
      </c>
      <c r="K308" s="16" t="s">
        <v>4652</v>
      </c>
      <c r="L308" s="16" t="s">
        <v>4653</v>
      </c>
      <c r="M308" s="16" t="s">
        <v>4642</v>
      </c>
      <c r="N308" s="12">
        <v>0.0</v>
      </c>
      <c r="O308" s="12">
        <v>0.0</v>
      </c>
      <c r="P308" s="12">
        <v>0.0</v>
      </c>
      <c r="Q308" s="16" t="s">
        <v>4654</v>
      </c>
      <c r="R308" s="18" t="b">
        <v>1</v>
      </c>
      <c r="S308" s="18" t="b">
        <v>1</v>
      </c>
      <c r="T308" s="12">
        <v>1301.0</v>
      </c>
      <c r="U308" s="16" t="s">
        <v>4646</v>
      </c>
      <c r="V308" s="16" t="s">
        <v>412</v>
      </c>
      <c r="W308" s="51">
        <v>872801.0</v>
      </c>
      <c r="X308" s="51">
        <v>803369.0</v>
      </c>
      <c r="Y308" s="16" t="s">
        <v>844</v>
      </c>
      <c r="Z308" s="16" t="s">
        <v>5363</v>
      </c>
      <c r="AC308" s="16"/>
    </row>
    <row r="309">
      <c r="A309" s="12">
        <v>421.0</v>
      </c>
      <c r="B309" s="16" t="s">
        <v>4560</v>
      </c>
      <c r="C309" s="16" t="s">
        <v>4638</v>
      </c>
      <c r="D309" s="18" t="b">
        <v>1</v>
      </c>
      <c r="E309" s="12">
        <v>2.0</v>
      </c>
      <c r="F309" s="12">
        <v>0.0</v>
      </c>
      <c r="G309" s="12">
        <v>2.0</v>
      </c>
      <c r="H309" s="20">
        <v>42331.50277777778</v>
      </c>
      <c r="I309" s="16" t="s">
        <v>4658</v>
      </c>
      <c r="J309" s="16" t="s">
        <v>4640</v>
      </c>
      <c r="K309" s="16" t="s">
        <v>4660</v>
      </c>
      <c r="L309" s="18" t="e">
        <v>#N/A</v>
      </c>
      <c r="M309" s="18" t="e">
        <v>#N/A</v>
      </c>
      <c r="N309" s="18" t="e">
        <v>#N/A</v>
      </c>
      <c r="O309" s="18" t="e">
        <v>#N/A</v>
      </c>
      <c r="P309" s="18" t="e">
        <v>#N/A</v>
      </c>
      <c r="Q309" s="16" t="s">
        <v>4661</v>
      </c>
      <c r="R309" s="18" t="b">
        <v>1</v>
      </c>
      <c r="S309" s="18" t="b">
        <v>0</v>
      </c>
      <c r="T309" s="12">
        <v>1301.0</v>
      </c>
      <c r="U309" s="16" t="s">
        <v>4646</v>
      </c>
      <c r="V309" s="16" t="s">
        <v>412</v>
      </c>
      <c r="W309" s="51">
        <v>872801.0</v>
      </c>
      <c r="X309" s="51">
        <v>803369.0</v>
      </c>
      <c r="Y309" s="16" t="s">
        <v>844</v>
      </c>
      <c r="Z309" s="16" t="s">
        <v>5371</v>
      </c>
      <c r="AC309" s="16"/>
    </row>
    <row r="310">
      <c r="A310" s="12">
        <v>422.0</v>
      </c>
      <c r="B310" s="16" t="s">
        <v>4560</v>
      </c>
      <c r="C310" s="16" t="s">
        <v>4638</v>
      </c>
      <c r="D310" s="18" t="b">
        <v>1</v>
      </c>
      <c r="E310" s="12">
        <v>1.0</v>
      </c>
      <c r="F310" s="12">
        <v>0.0</v>
      </c>
      <c r="G310" s="12">
        <v>1.0</v>
      </c>
      <c r="H310" s="20">
        <v>42331.509722222225</v>
      </c>
      <c r="I310" s="16" t="s">
        <v>4670</v>
      </c>
      <c r="J310" s="16" t="s">
        <v>4640</v>
      </c>
      <c r="K310" s="16" t="s">
        <v>4672</v>
      </c>
      <c r="L310" s="18" t="e">
        <v>#N/A</v>
      </c>
      <c r="M310" s="18" t="e">
        <v>#N/A</v>
      </c>
      <c r="N310" s="18" t="e">
        <v>#N/A</v>
      </c>
      <c r="O310" s="18" t="e">
        <v>#N/A</v>
      </c>
      <c r="P310" s="18" t="e">
        <v>#N/A</v>
      </c>
      <c r="Q310" s="16" t="s">
        <v>4674</v>
      </c>
      <c r="R310" s="18" t="b">
        <v>1</v>
      </c>
      <c r="S310" s="18" t="b">
        <v>0</v>
      </c>
      <c r="T310" s="12">
        <v>1301.0</v>
      </c>
      <c r="U310" s="16" t="s">
        <v>4646</v>
      </c>
      <c r="V310" s="16" t="s">
        <v>412</v>
      </c>
      <c r="W310" s="51">
        <v>872801.0</v>
      </c>
      <c r="X310" s="51">
        <v>803369.0</v>
      </c>
      <c r="Y310" s="16" t="s">
        <v>844</v>
      </c>
      <c r="Z310" s="16" t="s">
        <v>5379</v>
      </c>
      <c r="AC310" s="16"/>
    </row>
    <row r="311">
      <c r="A311" s="12">
        <v>423.0</v>
      </c>
      <c r="B311" s="16" t="s">
        <v>4560</v>
      </c>
      <c r="C311" s="16" t="s">
        <v>4638</v>
      </c>
      <c r="D311" s="18" t="b">
        <v>1</v>
      </c>
      <c r="E311" s="12">
        <v>3.0</v>
      </c>
      <c r="F311" s="12">
        <v>1.0</v>
      </c>
      <c r="G311" s="12">
        <v>2.0</v>
      </c>
      <c r="H311" s="20">
        <v>42331.510416666664</v>
      </c>
      <c r="I311" s="16" t="s">
        <v>4681</v>
      </c>
      <c r="J311" s="16" t="s">
        <v>4640</v>
      </c>
      <c r="K311" s="16" t="s">
        <v>4683</v>
      </c>
      <c r="L311" s="18" t="e">
        <v>#N/A</v>
      </c>
      <c r="M311" s="18" t="e">
        <v>#N/A</v>
      </c>
      <c r="N311" s="18" t="e">
        <v>#N/A</v>
      </c>
      <c r="O311" s="18" t="e">
        <v>#N/A</v>
      </c>
      <c r="P311" s="18" t="e">
        <v>#N/A</v>
      </c>
      <c r="Q311" s="16" t="s">
        <v>4686</v>
      </c>
      <c r="R311" s="18" t="b">
        <v>1</v>
      </c>
      <c r="S311" s="18" t="b">
        <v>0</v>
      </c>
      <c r="T311" s="12">
        <v>1301.0</v>
      </c>
      <c r="U311" s="16" t="s">
        <v>4646</v>
      </c>
      <c r="V311" s="16" t="s">
        <v>412</v>
      </c>
      <c r="W311" s="51">
        <v>872801.0</v>
      </c>
      <c r="X311" s="51">
        <v>803369.0</v>
      </c>
      <c r="Y311" s="16" t="s">
        <v>844</v>
      </c>
      <c r="Z311" s="16" t="s">
        <v>5381</v>
      </c>
      <c r="AC311" s="16"/>
    </row>
    <row r="312">
      <c r="A312" s="12">
        <v>472.0</v>
      </c>
      <c r="B312" s="16" t="s">
        <v>4560</v>
      </c>
      <c r="C312" s="16" t="s">
        <v>5265</v>
      </c>
      <c r="D312" s="18" t="b">
        <v>1</v>
      </c>
      <c r="E312" s="12">
        <v>1.0</v>
      </c>
      <c r="F312" s="12">
        <v>0.0</v>
      </c>
      <c r="G312" s="12">
        <v>1.0</v>
      </c>
      <c r="H312" s="20">
        <v>42326.160416666666</v>
      </c>
      <c r="I312" s="16" t="s">
        <v>5267</v>
      </c>
      <c r="J312" s="16" t="s">
        <v>5268</v>
      </c>
      <c r="K312" s="16" t="s">
        <v>5269</v>
      </c>
      <c r="L312" s="18" t="e">
        <v>#N/A</v>
      </c>
      <c r="M312" s="18" t="e">
        <v>#N/A</v>
      </c>
      <c r="N312" s="18" t="e">
        <v>#N/A</v>
      </c>
      <c r="O312" s="18" t="e">
        <v>#N/A</v>
      </c>
      <c r="P312" s="18" t="e">
        <v>#N/A</v>
      </c>
      <c r="Q312" s="16" t="s">
        <v>5270</v>
      </c>
      <c r="R312" s="18" t="b">
        <v>1</v>
      </c>
      <c r="S312" s="18" t="b">
        <v>1</v>
      </c>
      <c r="T312" s="12">
        <v>2116.0</v>
      </c>
      <c r="U312" s="16" t="s">
        <v>880</v>
      </c>
      <c r="V312" s="16" t="s">
        <v>412</v>
      </c>
      <c r="W312" s="51">
        <v>2376309.0</v>
      </c>
      <c r="X312" s="51">
        <v>2310776.0</v>
      </c>
      <c r="Y312" s="16" t="s">
        <v>5271</v>
      </c>
      <c r="Z312" s="16" t="s">
        <v>5389</v>
      </c>
      <c r="AC312" s="16"/>
    </row>
    <row r="313">
      <c r="A313" s="12">
        <v>488.0</v>
      </c>
      <c r="B313" s="16" t="s">
        <v>4560</v>
      </c>
      <c r="C313" s="16" t="s">
        <v>5392</v>
      </c>
      <c r="D313" s="18" t="b">
        <v>0</v>
      </c>
      <c r="E313" s="12">
        <v>177.0</v>
      </c>
      <c r="F313" s="12">
        <v>29.0</v>
      </c>
      <c r="G313" s="12">
        <v>148.0</v>
      </c>
      <c r="H313" s="20">
        <v>42314.410416666666</v>
      </c>
      <c r="I313" s="16" t="s">
        <v>5394</v>
      </c>
      <c r="J313" s="16" t="s">
        <v>5396</v>
      </c>
      <c r="K313" s="16" t="s">
        <v>5397</v>
      </c>
      <c r="L313" s="18" t="e">
        <v>#N/A</v>
      </c>
      <c r="M313" s="18" t="e">
        <v>#N/A</v>
      </c>
      <c r="N313" s="18" t="e">
        <v>#N/A</v>
      </c>
      <c r="O313" s="18" t="e">
        <v>#N/A</v>
      </c>
      <c r="P313" s="18" t="e">
        <v>#N/A</v>
      </c>
      <c r="Q313" s="16" t="s">
        <v>5391</v>
      </c>
      <c r="R313" s="18" t="b">
        <v>1</v>
      </c>
      <c r="S313" s="18" t="b">
        <v>1</v>
      </c>
      <c r="T313" s="12">
        <v>1302.0</v>
      </c>
      <c r="U313" s="16" t="s">
        <v>5398</v>
      </c>
      <c r="V313" s="16" t="s">
        <v>412</v>
      </c>
      <c r="W313" s="22"/>
      <c r="X313" s="22"/>
      <c r="Y313" s="22"/>
      <c r="Z313" s="16" t="s">
        <v>5401</v>
      </c>
      <c r="AC313" s="16"/>
    </row>
    <row r="314">
      <c r="A314" s="12">
        <v>511.0</v>
      </c>
      <c r="B314" s="16" t="s">
        <v>4560</v>
      </c>
      <c r="C314" s="16" t="s">
        <v>5404</v>
      </c>
      <c r="D314" s="18" t="b">
        <v>0</v>
      </c>
      <c r="E314" s="12">
        <v>54.0</v>
      </c>
      <c r="F314" s="12">
        <v>18.0</v>
      </c>
      <c r="G314" s="12">
        <v>36.0</v>
      </c>
      <c r="H314" s="20">
        <v>42326.22222222222</v>
      </c>
      <c r="I314" s="16" t="s">
        <v>5406</v>
      </c>
      <c r="J314" s="16" t="s">
        <v>5407</v>
      </c>
      <c r="K314" s="16" t="s">
        <v>5408</v>
      </c>
      <c r="L314" s="18" t="e">
        <v>#N/A</v>
      </c>
      <c r="M314" s="18" t="e">
        <v>#N/A</v>
      </c>
      <c r="N314" s="18" t="e">
        <v>#N/A</v>
      </c>
      <c r="O314" s="18" t="e">
        <v>#N/A</v>
      </c>
      <c r="P314" s="18" t="e">
        <v>#N/A</v>
      </c>
      <c r="Q314" s="16" t="s">
        <v>5403</v>
      </c>
      <c r="R314" s="18" t="b">
        <v>1</v>
      </c>
      <c r="S314" s="18" t="b">
        <v>1</v>
      </c>
      <c r="T314" s="12">
        <v>2460.0</v>
      </c>
      <c r="U314" s="16" t="s">
        <v>5411</v>
      </c>
      <c r="V314" s="16" t="s">
        <v>412</v>
      </c>
      <c r="W314" s="22"/>
      <c r="X314" s="22"/>
      <c r="Y314" s="22"/>
      <c r="Z314" s="16" t="s">
        <v>5425</v>
      </c>
      <c r="AC314" s="16"/>
    </row>
    <row r="315">
      <c r="A315" s="12">
        <v>573.0</v>
      </c>
      <c r="B315" s="16" t="s">
        <v>4560</v>
      </c>
      <c r="C315" s="16" t="s">
        <v>5430</v>
      </c>
      <c r="D315" s="18" t="b">
        <v>0</v>
      </c>
      <c r="E315" s="12">
        <v>119.0</v>
      </c>
      <c r="F315" s="12">
        <v>43.0</v>
      </c>
      <c r="G315" s="12">
        <v>76.0</v>
      </c>
      <c r="H315" s="20">
        <v>42311.83888888889</v>
      </c>
      <c r="I315" s="16" t="s">
        <v>5431</v>
      </c>
      <c r="J315" s="16" t="s">
        <v>5432</v>
      </c>
      <c r="K315" s="16" t="s">
        <v>5433</v>
      </c>
      <c r="L315" s="18" t="e">
        <v>#N/A</v>
      </c>
      <c r="M315" s="18" t="e">
        <v>#N/A</v>
      </c>
      <c r="N315" s="18" t="e">
        <v>#N/A</v>
      </c>
      <c r="O315" s="18" t="e">
        <v>#N/A</v>
      </c>
      <c r="P315" s="18" t="e">
        <v>#N/A</v>
      </c>
      <c r="Q315" s="16" t="s">
        <v>5428</v>
      </c>
      <c r="R315" s="18" t="b">
        <v>1</v>
      </c>
      <c r="S315" s="18" t="b">
        <v>1</v>
      </c>
      <c r="T315" s="12">
        <v>1331.0</v>
      </c>
      <c r="U315" s="16" t="s">
        <v>5435</v>
      </c>
      <c r="V315" s="16" t="s">
        <v>412</v>
      </c>
      <c r="W315" s="22"/>
      <c r="X315" s="22"/>
      <c r="Y315" s="22"/>
      <c r="Z315" s="16" t="s">
        <v>5443</v>
      </c>
      <c r="AA315" s="12">
        <v>1.0</v>
      </c>
      <c r="AB315" s="12">
        <v>1.0</v>
      </c>
      <c r="AC315" s="12"/>
    </row>
    <row r="316">
      <c r="A316" s="12">
        <v>598.0</v>
      </c>
      <c r="B316" s="16" t="s">
        <v>4560</v>
      </c>
      <c r="C316" s="16" t="s">
        <v>5445</v>
      </c>
      <c r="D316" s="18" t="b">
        <v>0</v>
      </c>
      <c r="E316" s="12">
        <v>5.0</v>
      </c>
      <c r="F316" s="12">
        <v>4.0</v>
      </c>
      <c r="G316" s="12">
        <v>1.0</v>
      </c>
      <c r="H316" s="20">
        <v>42313.316666666666</v>
      </c>
      <c r="I316" s="16" t="s">
        <v>5447</v>
      </c>
      <c r="J316" s="16" t="s">
        <v>5448</v>
      </c>
      <c r="K316" s="16" t="s">
        <v>5449</v>
      </c>
      <c r="L316" s="18" t="e">
        <v>#N/A</v>
      </c>
      <c r="M316" s="18" t="e">
        <v>#N/A</v>
      </c>
      <c r="N316" s="18" t="e">
        <v>#N/A</v>
      </c>
      <c r="O316" s="18" t="e">
        <v>#N/A</v>
      </c>
      <c r="P316" s="18" t="e">
        <v>#N/A</v>
      </c>
      <c r="Q316" s="16" t="s">
        <v>5444</v>
      </c>
      <c r="R316" s="18" t="b">
        <v>1</v>
      </c>
      <c r="S316" s="18" t="b">
        <v>1</v>
      </c>
      <c r="T316" s="12">
        <v>1550.0</v>
      </c>
      <c r="U316" s="16" t="s">
        <v>5452</v>
      </c>
      <c r="V316" s="16" t="s">
        <v>412</v>
      </c>
      <c r="W316" s="22"/>
      <c r="X316" s="22"/>
      <c r="Y316" s="22"/>
      <c r="Z316" s="16" t="s">
        <v>5453</v>
      </c>
      <c r="AA316" s="12">
        <v>3.0</v>
      </c>
      <c r="AB316" s="12">
        <v>3.0</v>
      </c>
      <c r="AC316" s="12"/>
    </row>
    <row r="317">
      <c r="A317" s="12">
        <v>606.0</v>
      </c>
      <c r="B317" s="16" t="s">
        <v>4560</v>
      </c>
      <c r="C317" s="16" t="s">
        <v>5458</v>
      </c>
      <c r="D317" s="18" t="b">
        <v>0</v>
      </c>
      <c r="E317" s="12">
        <v>2.0</v>
      </c>
      <c r="F317" s="12">
        <v>0.0</v>
      </c>
      <c r="G317" s="12">
        <v>2.0</v>
      </c>
      <c r="H317" s="20">
        <v>42321.98402777778</v>
      </c>
      <c r="I317" s="16" t="s">
        <v>5459</v>
      </c>
      <c r="J317" s="16" t="s">
        <v>5460</v>
      </c>
      <c r="L317" s="18" t="e">
        <v>#N/A</v>
      </c>
      <c r="M317" s="18" t="e">
        <v>#N/A</v>
      </c>
      <c r="N317" s="18" t="e">
        <v>#N/A</v>
      </c>
      <c r="O317" s="18" t="e">
        <v>#N/A</v>
      </c>
      <c r="P317" s="18" t="e">
        <v>#N/A</v>
      </c>
      <c r="Q317" s="16" t="s">
        <v>5456</v>
      </c>
      <c r="R317" s="18" t="b">
        <v>1</v>
      </c>
      <c r="S317" s="18" t="b">
        <v>0</v>
      </c>
      <c r="T317" s="12">
        <v>1843.0</v>
      </c>
      <c r="U317" s="16" t="s">
        <v>480</v>
      </c>
      <c r="V317" s="16" t="s">
        <v>412</v>
      </c>
      <c r="W317" s="22"/>
      <c r="X317" s="22"/>
      <c r="Y317" s="22"/>
      <c r="Z317" s="16" t="s">
        <v>5469</v>
      </c>
      <c r="AA317" s="12">
        <v>1.0</v>
      </c>
      <c r="AB317" s="12">
        <v>1.0</v>
      </c>
      <c r="AC317" s="12"/>
    </row>
    <row r="318">
      <c r="A318" s="12">
        <v>629.0</v>
      </c>
      <c r="B318" s="16" t="s">
        <v>4560</v>
      </c>
      <c r="C318" s="16" t="s">
        <v>5473</v>
      </c>
      <c r="D318" s="18" t="b">
        <v>1</v>
      </c>
      <c r="E318" s="12">
        <v>0.0</v>
      </c>
      <c r="F318" s="12">
        <v>0.0</v>
      </c>
      <c r="G318" s="12">
        <v>0.0</v>
      </c>
      <c r="H318" s="20">
        <v>42310.63958333333</v>
      </c>
      <c r="I318" s="16" t="s">
        <v>5475</v>
      </c>
      <c r="J318" s="16" t="s">
        <v>5476</v>
      </c>
      <c r="K318" s="16" t="s">
        <v>5477</v>
      </c>
      <c r="L318" s="18" t="e">
        <v>#N/A</v>
      </c>
      <c r="M318" s="18" t="e">
        <v>#N/A</v>
      </c>
      <c r="N318" s="18" t="e">
        <v>#N/A</v>
      </c>
      <c r="O318" s="18" t="e">
        <v>#N/A</v>
      </c>
      <c r="P318" s="18" t="e">
        <v>#N/A</v>
      </c>
      <c r="Q318" s="16" t="s">
        <v>5472</v>
      </c>
      <c r="R318" s="18" t="b">
        <v>0</v>
      </c>
      <c r="S318" s="18" t="b">
        <v>0</v>
      </c>
      <c r="T318" s="12">
        <v>2205.0</v>
      </c>
      <c r="U318" s="16" t="s">
        <v>880</v>
      </c>
      <c r="V318" s="16" t="s">
        <v>412</v>
      </c>
      <c r="W318" s="51">
        <v>2263512.0</v>
      </c>
      <c r="X318" s="51">
        <v>2129170.0</v>
      </c>
      <c r="Y318" s="16" t="s">
        <v>5480</v>
      </c>
      <c r="Z318" s="16" t="s">
        <v>5481</v>
      </c>
      <c r="AA318" s="12">
        <v>3.0</v>
      </c>
      <c r="AB318" s="12">
        <v>1.0</v>
      </c>
      <c r="AC318" s="12"/>
    </row>
    <row r="319">
      <c r="A319" s="12">
        <v>634.0</v>
      </c>
      <c r="B319" s="16" t="s">
        <v>4560</v>
      </c>
      <c r="C319" s="16" t="s">
        <v>1018</v>
      </c>
      <c r="D319" s="18" t="b">
        <v>1</v>
      </c>
      <c r="E319" s="12">
        <v>2.0</v>
      </c>
      <c r="F319" s="12">
        <v>1.0</v>
      </c>
      <c r="G319" s="12">
        <v>1.0</v>
      </c>
      <c r="H319" s="20">
        <v>42314.58888888889</v>
      </c>
      <c r="I319" s="16" t="s">
        <v>5484</v>
      </c>
      <c r="J319" s="16" t="s">
        <v>1020</v>
      </c>
      <c r="K319" s="16" t="s">
        <v>5485</v>
      </c>
      <c r="L319" s="18" t="e">
        <v>#N/A</v>
      </c>
      <c r="M319" s="18" t="e">
        <v>#N/A</v>
      </c>
      <c r="N319" s="18" t="e">
        <v>#N/A</v>
      </c>
      <c r="O319" s="18" t="e">
        <v>#N/A</v>
      </c>
      <c r="P319" s="18" t="e">
        <v>#N/A</v>
      </c>
      <c r="Q319" s="16" t="s">
        <v>5483</v>
      </c>
      <c r="R319" s="18" t="b">
        <v>0</v>
      </c>
      <c r="S319" s="18" t="b">
        <v>0</v>
      </c>
      <c r="T319" s="12">
        <v>1545.0</v>
      </c>
      <c r="U319" s="16" t="s">
        <v>1023</v>
      </c>
      <c r="V319" s="16" t="s">
        <v>412</v>
      </c>
      <c r="W319" s="22"/>
      <c r="X319" s="22"/>
      <c r="Y319" s="22"/>
      <c r="Z319" s="16" t="s">
        <v>5489</v>
      </c>
      <c r="AA319" s="12">
        <v>1.0</v>
      </c>
      <c r="AB319" s="12">
        <v>3.0</v>
      </c>
      <c r="AC319" s="12"/>
    </row>
    <row r="320">
      <c r="A320" s="12">
        <v>699.0</v>
      </c>
      <c r="B320" s="16" t="s">
        <v>4560</v>
      </c>
      <c r="C320" s="16" t="s">
        <v>5494</v>
      </c>
      <c r="D320" s="18" t="b">
        <v>1</v>
      </c>
      <c r="E320" s="12">
        <v>6.0</v>
      </c>
      <c r="F320" s="12">
        <v>1.0</v>
      </c>
      <c r="G320" s="12">
        <v>5.0</v>
      </c>
      <c r="H320" s="20">
        <v>42313.709027777775</v>
      </c>
      <c r="I320" s="16" t="s">
        <v>5496</v>
      </c>
      <c r="J320" s="16" t="s">
        <v>5497</v>
      </c>
      <c r="K320" s="16" t="s">
        <v>5498</v>
      </c>
      <c r="L320" s="18" t="e">
        <v>#N/A</v>
      </c>
      <c r="M320" s="18" t="e">
        <v>#N/A</v>
      </c>
      <c r="N320" s="18" t="e">
        <v>#N/A</v>
      </c>
      <c r="O320" s="18" t="e">
        <v>#N/A</v>
      </c>
      <c r="P320" s="18" t="e">
        <v>#N/A</v>
      </c>
      <c r="Q320" s="16" t="s">
        <v>5493</v>
      </c>
      <c r="R320" s="18" t="b">
        <v>0</v>
      </c>
      <c r="S320" s="18" t="b">
        <v>1</v>
      </c>
      <c r="T320" s="12">
        <v>2132.0</v>
      </c>
      <c r="U320" s="16" t="s">
        <v>880</v>
      </c>
      <c r="V320" s="16" t="s">
        <v>412</v>
      </c>
      <c r="W320" s="22"/>
      <c r="X320" s="22"/>
      <c r="Y320" s="16" t="s">
        <v>728</v>
      </c>
      <c r="Z320" s="16" t="s">
        <v>5506</v>
      </c>
      <c r="AA320" s="12">
        <v>3.0</v>
      </c>
      <c r="AB320" s="12">
        <v>2.0</v>
      </c>
      <c r="AC320" s="12"/>
    </row>
    <row r="321">
      <c r="A321" s="12">
        <v>737.0</v>
      </c>
      <c r="B321" s="16" t="s">
        <v>4560</v>
      </c>
      <c r="C321" s="16" t="s">
        <v>4451</v>
      </c>
      <c r="D321" s="18" t="b">
        <v>1</v>
      </c>
      <c r="E321" s="12">
        <v>14.0</v>
      </c>
      <c r="F321" s="12">
        <v>1.0</v>
      </c>
      <c r="G321" s="12">
        <v>13.0</v>
      </c>
      <c r="H321" s="20">
        <v>42312.33541666667</v>
      </c>
      <c r="I321" s="16" t="s">
        <v>5511</v>
      </c>
      <c r="J321" s="16" t="s">
        <v>897</v>
      </c>
      <c r="K321" s="16" t="s">
        <v>5512</v>
      </c>
      <c r="L321" s="18" t="e">
        <v>#N/A</v>
      </c>
      <c r="M321" s="18" t="e">
        <v>#N/A</v>
      </c>
      <c r="N321" s="18" t="e">
        <v>#N/A</v>
      </c>
      <c r="O321" s="18" t="e">
        <v>#N/A</v>
      </c>
      <c r="P321" s="18" t="e">
        <v>#N/A</v>
      </c>
      <c r="Q321" s="16" t="s">
        <v>5509</v>
      </c>
      <c r="R321" s="18" t="b">
        <v>0</v>
      </c>
      <c r="S321" s="18" t="b">
        <v>1</v>
      </c>
      <c r="T321" s="12">
        <v>2339.0</v>
      </c>
      <c r="U321" s="16" t="s">
        <v>900</v>
      </c>
      <c r="V321" s="16" t="s">
        <v>412</v>
      </c>
      <c r="W321" s="51">
        <v>801055.0</v>
      </c>
      <c r="X321" s="51">
        <v>771672.0</v>
      </c>
      <c r="Y321" s="16" t="s">
        <v>901</v>
      </c>
      <c r="Z321" s="16" t="s">
        <v>5525</v>
      </c>
      <c r="AA321" s="12">
        <v>1.0</v>
      </c>
      <c r="AB321" s="12">
        <v>2.0</v>
      </c>
      <c r="AC321" s="12"/>
    </row>
    <row r="322">
      <c r="A322" s="12">
        <v>740.0</v>
      </c>
      <c r="B322" s="16" t="s">
        <v>4560</v>
      </c>
      <c r="C322" s="16" t="s">
        <v>4638</v>
      </c>
      <c r="D322" s="18" t="b">
        <v>1</v>
      </c>
      <c r="E322" s="12">
        <v>0.0</v>
      </c>
      <c r="F322" s="12">
        <v>0.0</v>
      </c>
      <c r="G322" s="12">
        <v>0.0</v>
      </c>
      <c r="H322" s="20">
        <v>42331.53611111111</v>
      </c>
      <c r="I322" s="16" t="s">
        <v>5530</v>
      </c>
      <c r="J322" s="16" t="s">
        <v>4640</v>
      </c>
      <c r="K322" s="16" t="s">
        <v>5532</v>
      </c>
      <c r="L322" s="18" t="e">
        <v>#N/A</v>
      </c>
      <c r="M322" s="18" t="e">
        <v>#N/A</v>
      </c>
      <c r="N322" s="18" t="e">
        <v>#N/A</v>
      </c>
      <c r="O322" s="18" t="e">
        <v>#N/A</v>
      </c>
      <c r="P322" s="18" t="e">
        <v>#N/A</v>
      </c>
      <c r="Q322" s="16" t="s">
        <v>5527</v>
      </c>
      <c r="R322" s="18" t="b">
        <v>0</v>
      </c>
      <c r="S322" s="18" t="b">
        <v>0</v>
      </c>
      <c r="T322" s="12">
        <v>1301.0</v>
      </c>
      <c r="U322" s="16" t="s">
        <v>4646</v>
      </c>
      <c r="V322" s="16" t="s">
        <v>412</v>
      </c>
      <c r="W322" s="51">
        <v>872801.0</v>
      </c>
      <c r="X322" s="51">
        <v>803369.0</v>
      </c>
      <c r="Y322" s="16" t="s">
        <v>844</v>
      </c>
      <c r="Z322" s="16" t="s">
        <v>5535</v>
      </c>
      <c r="AA322" s="12">
        <v>3.0</v>
      </c>
      <c r="AB322" s="22"/>
      <c r="AC322" s="22"/>
    </row>
    <row r="323">
      <c r="A323" s="12">
        <v>741.0</v>
      </c>
      <c r="B323" s="16" t="s">
        <v>4560</v>
      </c>
      <c r="C323" s="16" t="s">
        <v>4638</v>
      </c>
      <c r="D323" s="18" t="b">
        <v>1</v>
      </c>
      <c r="E323" s="12">
        <v>1.0</v>
      </c>
      <c r="F323" s="12">
        <v>0.0</v>
      </c>
      <c r="G323" s="12">
        <v>1.0</v>
      </c>
      <c r="H323" s="20">
        <v>42331.84722222222</v>
      </c>
      <c r="I323" s="16" t="s">
        <v>5539</v>
      </c>
      <c r="J323" s="16" t="s">
        <v>4640</v>
      </c>
      <c r="K323" s="16" t="s">
        <v>5540</v>
      </c>
      <c r="L323" s="18" t="e">
        <v>#N/A</v>
      </c>
      <c r="M323" s="18" t="e">
        <v>#N/A</v>
      </c>
      <c r="N323" s="18" t="e">
        <v>#N/A</v>
      </c>
      <c r="O323" s="18" t="e">
        <v>#N/A</v>
      </c>
      <c r="P323" s="18" t="e">
        <v>#N/A</v>
      </c>
      <c r="Q323" s="16" t="s">
        <v>5537</v>
      </c>
      <c r="R323" s="18" t="b">
        <v>0</v>
      </c>
      <c r="S323" s="18" t="b">
        <v>0</v>
      </c>
      <c r="T323" s="12">
        <v>1301.0</v>
      </c>
      <c r="U323" s="16" t="s">
        <v>4646</v>
      </c>
      <c r="V323" s="16" t="s">
        <v>412</v>
      </c>
      <c r="W323" s="51">
        <v>872801.0</v>
      </c>
      <c r="X323" s="51">
        <v>803369.0</v>
      </c>
      <c r="Y323" s="16" t="s">
        <v>844</v>
      </c>
      <c r="Z323" s="16" t="s">
        <v>5542</v>
      </c>
      <c r="AA323" s="12">
        <v>1.0</v>
      </c>
      <c r="AB323" s="22"/>
      <c r="AC323" s="22"/>
    </row>
    <row r="324">
      <c r="A324" s="12">
        <v>742.0</v>
      </c>
      <c r="B324" s="16" t="s">
        <v>4560</v>
      </c>
      <c r="C324" s="16" t="s">
        <v>5544</v>
      </c>
      <c r="D324" s="18" t="b">
        <v>1</v>
      </c>
      <c r="E324" s="12">
        <v>0.0</v>
      </c>
      <c r="F324" s="12">
        <v>0.0</v>
      </c>
      <c r="G324" s="12">
        <v>0.0</v>
      </c>
      <c r="H324" s="20">
        <v>42326.57708333333</v>
      </c>
      <c r="I324" s="16" t="s">
        <v>5548</v>
      </c>
      <c r="J324" s="16" t="s">
        <v>5549</v>
      </c>
      <c r="K324" s="16" t="s">
        <v>5550</v>
      </c>
      <c r="L324" s="18" t="e">
        <v>#N/A</v>
      </c>
      <c r="M324" s="18" t="e">
        <v>#N/A</v>
      </c>
      <c r="N324" s="18" t="e">
        <v>#N/A</v>
      </c>
      <c r="O324" s="18" t="e">
        <v>#N/A</v>
      </c>
      <c r="P324" s="18" t="e">
        <v>#N/A</v>
      </c>
      <c r="Q324" s="16" t="s">
        <v>5543</v>
      </c>
      <c r="R324" s="18" t="b">
        <v>0</v>
      </c>
      <c r="S324" s="18" t="b">
        <v>1</v>
      </c>
      <c r="T324" s="12">
        <v>2115.0</v>
      </c>
      <c r="U324" s="16" t="s">
        <v>880</v>
      </c>
      <c r="V324" s="16" t="s">
        <v>412</v>
      </c>
      <c r="W324" s="51">
        <v>428041.0</v>
      </c>
      <c r="X324" s="51">
        <v>323007.0</v>
      </c>
      <c r="Y324" s="16" t="s">
        <v>5552</v>
      </c>
      <c r="Z324" s="16" t="s">
        <v>5555</v>
      </c>
      <c r="AA324" s="12">
        <v>3.0</v>
      </c>
      <c r="AB324" s="12">
        <v>1.0</v>
      </c>
      <c r="AC324" s="12"/>
    </row>
    <row r="325">
      <c r="A325" s="12">
        <v>783.0</v>
      </c>
      <c r="B325" s="16" t="s">
        <v>4560</v>
      </c>
      <c r="C325" s="16" t="s">
        <v>5558</v>
      </c>
      <c r="D325" s="18" t="b">
        <v>0</v>
      </c>
      <c r="E325" s="12">
        <v>2.0</v>
      </c>
      <c r="F325" s="12">
        <v>0.0</v>
      </c>
      <c r="G325" s="12">
        <v>2.0</v>
      </c>
      <c r="H325" s="20">
        <v>42319.26666666667</v>
      </c>
      <c r="I325" s="16" t="s">
        <v>5559</v>
      </c>
      <c r="J325" s="16" t="s">
        <v>5560</v>
      </c>
      <c r="K325" s="16" t="s">
        <v>5561</v>
      </c>
      <c r="L325" s="18" t="e">
        <v>#N/A</v>
      </c>
      <c r="M325" s="18" t="e">
        <v>#N/A</v>
      </c>
      <c r="N325" s="18" t="e">
        <v>#N/A</v>
      </c>
      <c r="O325" s="18" t="e">
        <v>#N/A</v>
      </c>
      <c r="P325" s="18" t="e">
        <v>#N/A</v>
      </c>
      <c r="Q325" s="16" t="s">
        <v>5557</v>
      </c>
      <c r="R325" s="18" t="b">
        <v>0</v>
      </c>
      <c r="S325" s="18" t="b">
        <v>0</v>
      </c>
      <c r="T325" s="12">
        <v>2238.0</v>
      </c>
      <c r="U325" s="16" t="s">
        <v>5562</v>
      </c>
      <c r="V325" s="16" t="s">
        <v>412</v>
      </c>
      <c r="W325" s="22"/>
      <c r="X325" s="22"/>
      <c r="Y325" s="22"/>
      <c r="Z325" s="16" t="s">
        <v>5564</v>
      </c>
      <c r="AA325" s="12">
        <v>3.0</v>
      </c>
      <c r="AB325" s="12">
        <v>1.0</v>
      </c>
      <c r="AC325" s="12"/>
    </row>
    <row r="326">
      <c r="A326" s="12">
        <v>807.0</v>
      </c>
      <c r="B326" s="16" t="s">
        <v>4560</v>
      </c>
      <c r="C326" s="16" t="s">
        <v>5569</v>
      </c>
      <c r="D326" s="18" t="b">
        <v>0</v>
      </c>
      <c r="E326" s="12">
        <v>1.0</v>
      </c>
      <c r="F326" s="12">
        <v>0.0</v>
      </c>
      <c r="G326" s="12">
        <v>1.0</v>
      </c>
      <c r="H326" s="20">
        <v>42331.60277777778</v>
      </c>
      <c r="I326" s="16" t="s">
        <v>5571</v>
      </c>
      <c r="J326" s="16" t="s">
        <v>5573</v>
      </c>
      <c r="K326" s="16" t="s">
        <v>5575</v>
      </c>
      <c r="L326" s="18" t="e">
        <v>#N/A</v>
      </c>
      <c r="M326" s="18" t="e">
        <v>#N/A</v>
      </c>
      <c r="N326" s="18" t="e">
        <v>#N/A</v>
      </c>
      <c r="O326" s="18" t="e">
        <v>#N/A</v>
      </c>
      <c r="P326" s="18" t="e">
        <v>#N/A</v>
      </c>
      <c r="Q326" s="16" t="s">
        <v>5568</v>
      </c>
      <c r="R326" s="18" t="b">
        <v>0</v>
      </c>
      <c r="S326" s="18" t="b">
        <v>0</v>
      </c>
      <c r="T326" s="12">
        <v>1801.0</v>
      </c>
      <c r="U326" s="16" t="s">
        <v>5577</v>
      </c>
      <c r="V326" s="16" t="s">
        <v>412</v>
      </c>
      <c r="W326" s="22"/>
      <c r="X326" s="22"/>
      <c r="Y326" s="22"/>
      <c r="Z326" s="16" t="s">
        <v>5584</v>
      </c>
      <c r="AA326" s="12">
        <v>1.0</v>
      </c>
      <c r="AB326" s="12">
        <v>4.0</v>
      </c>
      <c r="AC326" s="12"/>
    </row>
    <row r="327">
      <c r="A327" s="12">
        <v>809.0</v>
      </c>
      <c r="B327" s="16" t="s">
        <v>4560</v>
      </c>
      <c r="C327" s="16" t="s">
        <v>5588</v>
      </c>
      <c r="D327" s="18" t="b">
        <v>0</v>
      </c>
      <c r="E327" s="12">
        <v>0.0</v>
      </c>
      <c r="F327" s="12">
        <v>0.0</v>
      </c>
      <c r="G327" s="12">
        <v>0.0</v>
      </c>
      <c r="H327" s="20">
        <v>42330.549305555556</v>
      </c>
      <c r="I327" s="16" t="s">
        <v>5590</v>
      </c>
      <c r="J327" s="16" t="s">
        <v>5591</v>
      </c>
      <c r="K327" s="16" t="s">
        <v>5592</v>
      </c>
      <c r="L327" s="18" t="e">
        <v>#N/A</v>
      </c>
      <c r="M327" s="18" t="e">
        <v>#N/A</v>
      </c>
      <c r="N327" s="18" t="e">
        <v>#N/A</v>
      </c>
      <c r="O327" s="18" t="e">
        <v>#N/A</v>
      </c>
      <c r="P327" s="18" t="e">
        <v>#N/A</v>
      </c>
      <c r="Q327" s="16" t="s">
        <v>5587</v>
      </c>
      <c r="R327" s="18" t="b">
        <v>0</v>
      </c>
      <c r="S327" s="18" t="b">
        <v>0</v>
      </c>
      <c r="T327" s="12">
        <v>2111.0</v>
      </c>
      <c r="U327" s="16" t="s">
        <v>880</v>
      </c>
      <c r="V327" s="16" t="s">
        <v>412</v>
      </c>
      <c r="W327" s="22"/>
      <c r="X327" s="22"/>
      <c r="Y327" s="22"/>
      <c r="Z327" s="16" t="s">
        <v>5595</v>
      </c>
      <c r="AA327" s="12">
        <v>3.0</v>
      </c>
      <c r="AB327" s="12">
        <v>1.0</v>
      </c>
      <c r="AC327" s="12"/>
    </row>
    <row r="328">
      <c r="A328" s="12">
        <v>35.0</v>
      </c>
      <c r="B328" s="16" t="s">
        <v>4560</v>
      </c>
      <c r="C328" s="16" t="s">
        <v>640</v>
      </c>
      <c r="D328" s="18" t="b">
        <v>1</v>
      </c>
      <c r="E328" s="12">
        <v>0.0</v>
      </c>
      <c r="F328" s="12">
        <v>0.0</v>
      </c>
      <c r="G328" s="12">
        <v>0.0</v>
      </c>
      <c r="H328" s="20">
        <v>42313.33819444444</v>
      </c>
      <c r="I328" s="16" t="s">
        <v>641</v>
      </c>
      <c r="J328" s="16" t="s">
        <v>642</v>
      </c>
      <c r="K328" s="16" t="s">
        <v>643</v>
      </c>
      <c r="L328" s="18" t="e">
        <v>#N/A</v>
      </c>
      <c r="M328" s="18" t="e">
        <v>#N/A</v>
      </c>
      <c r="N328" s="18" t="e">
        <v>#N/A</v>
      </c>
      <c r="O328" s="18" t="e">
        <v>#N/A</v>
      </c>
      <c r="P328" s="18" t="e">
        <v>#N/A</v>
      </c>
      <c r="Q328" s="16" t="s">
        <v>644</v>
      </c>
      <c r="R328" s="18" t="b">
        <v>1</v>
      </c>
      <c r="S328" s="18" t="b">
        <v>0</v>
      </c>
      <c r="T328" s="12">
        <v>20741.0</v>
      </c>
      <c r="U328" s="16" t="s">
        <v>645</v>
      </c>
      <c r="V328" s="16" t="s">
        <v>646</v>
      </c>
      <c r="W328" s="22"/>
      <c r="X328" s="22"/>
      <c r="Y328" s="16" t="s">
        <v>647</v>
      </c>
      <c r="Z328" s="16" t="s">
        <v>5599</v>
      </c>
      <c r="AA328" s="12">
        <v>1.0</v>
      </c>
      <c r="AB328" s="12">
        <v>2.0</v>
      </c>
      <c r="AC328" s="12"/>
    </row>
    <row r="329">
      <c r="A329" s="12">
        <v>132.0</v>
      </c>
      <c r="B329" s="16" t="s">
        <v>4560</v>
      </c>
      <c r="C329" s="16" t="s">
        <v>1590</v>
      </c>
      <c r="D329" s="18" t="b">
        <v>1</v>
      </c>
      <c r="E329" s="12">
        <v>1.0</v>
      </c>
      <c r="F329" s="12">
        <v>0.0</v>
      </c>
      <c r="G329" s="12">
        <v>1.0</v>
      </c>
      <c r="H329" s="20">
        <v>42332.288194444445</v>
      </c>
      <c r="I329" s="16" t="s">
        <v>1591</v>
      </c>
      <c r="J329" s="16" t="s">
        <v>1592</v>
      </c>
      <c r="K329" s="16" t="s">
        <v>1593</v>
      </c>
      <c r="L329" s="18" t="e">
        <v>#N/A</v>
      </c>
      <c r="M329" s="18" t="e">
        <v>#N/A</v>
      </c>
      <c r="N329" s="18" t="e">
        <v>#N/A</v>
      </c>
      <c r="O329" s="18" t="e">
        <v>#N/A</v>
      </c>
      <c r="P329" s="18" t="e">
        <v>#N/A</v>
      </c>
      <c r="Q329" s="16" t="s">
        <v>1594</v>
      </c>
      <c r="R329" s="18" t="b">
        <v>1</v>
      </c>
      <c r="S329" s="18" t="b">
        <v>1</v>
      </c>
      <c r="T329" s="12">
        <v>20740.0</v>
      </c>
      <c r="U329" s="16" t="s">
        <v>1595</v>
      </c>
      <c r="V329" s="16" t="s">
        <v>646</v>
      </c>
      <c r="W329" s="22"/>
      <c r="X329" s="22"/>
      <c r="Y329" s="16" t="s">
        <v>706</v>
      </c>
      <c r="Z329" s="16" t="s">
        <v>5603</v>
      </c>
      <c r="AC329" s="16"/>
    </row>
    <row r="330">
      <c r="A330" s="12">
        <v>140.0</v>
      </c>
      <c r="B330" s="16" t="s">
        <v>4560</v>
      </c>
      <c r="C330" s="16" t="s">
        <v>1661</v>
      </c>
      <c r="D330" s="18" t="b">
        <v>1</v>
      </c>
      <c r="E330" s="12">
        <v>0.0</v>
      </c>
      <c r="F330" s="12">
        <v>0.0</v>
      </c>
      <c r="G330" s="12">
        <v>0.0</v>
      </c>
      <c r="H330" s="20">
        <v>42318.48333333333</v>
      </c>
      <c r="I330" s="16" t="s">
        <v>1662</v>
      </c>
      <c r="J330" s="16" t="s">
        <v>1663</v>
      </c>
      <c r="K330" s="16" t="s">
        <v>1664</v>
      </c>
      <c r="L330" s="18" t="e">
        <v>#N/A</v>
      </c>
      <c r="M330" s="18" t="e">
        <v>#N/A</v>
      </c>
      <c r="N330" s="18" t="e">
        <v>#N/A</v>
      </c>
      <c r="O330" s="18" t="e">
        <v>#N/A</v>
      </c>
      <c r="P330" s="18" t="e">
        <v>#N/A</v>
      </c>
      <c r="Q330" s="16" t="s">
        <v>1665</v>
      </c>
      <c r="R330" s="18" t="b">
        <v>1</v>
      </c>
      <c r="S330" s="18" t="b">
        <v>0</v>
      </c>
      <c r="T330" s="12">
        <v>21093.0</v>
      </c>
      <c r="U330" s="16" t="s">
        <v>1666</v>
      </c>
      <c r="V330" s="16" t="s">
        <v>646</v>
      </c>
      <c r="W330" s="51">
        <v>3302536.0</v>
      </c>
      <c r="X330" s="51">
        <v>3165278.0</v>
      </c>
      <c r="Y330" s="16" t="s">
        <v>1667</v>
      </c>
      <c r="Z330" s="16" t="s">
        <v>5613</v>
      </c>
      <c r="AC330" s="16"/>
    </row>
    <row r="331">
      <c r="A331" s="12">
        <v>141.0</v>
      </c>
      <c r="B331" s="16" t="s">
        <v>4560</v>
      </c>
      <c r="C331" s="16" t="s">
        <v>1661</v>
      </c>
      <c r="D331" s="18" t="b">
        <v>1</v>
      </c>
      <c r="E331" s="12">
        <v>1.0</v>
      </c>
      <c r="F331" s="12">
        <v>0.0</v>
      </c>
      <c r="G331" s="12">
        <v>1.0</v>
      </c>
      <c r="H331" s="20">
        <v>42318.50347222222</v>
      </c>
      <c r="I331" s="16" t="s">
        <v>1671</v>
      </c>
      <c r="J331" s="16" t="s">
        <v>1663</v>
      </c>
      <c r="K331" s="16" t="s">
        <v>1672</v>
      </c>
      <c r="L331" s="18" t="e">
        <v>#N/A</v>
      </c>
      <c r="M331" s="18" t="e">
        <v>#N/A</v>
      </c>
      <c r="N331" s="18" t="e">
        <v>#N/A</v>
      </c>
      <c r="O331" s="18" t="e">
        <v>#N/A</v>
      </c>
      <c r="P331" s="18" t="e">
        <v>#N/A</v>
      </c>
      <c r="Q331" s="16" t="s">
        <v>1674</v>
      </c>
      <c r="R331" s="18" t="b">
        <v>1</v>
      </c>
      <c r="S331" s="18" t="b">
        <v>0</v>
      </c>
      <c r="T331" s="12">
        <v>21093.0</v>
      </c>
      <c r="U331" s="16" t="s">
        <v>1666</v>
      </c>
      <c r="V331" s="16" t="s">
        <v>646</v>
      </c>
      <c r="W331" s="51">
        <v>3302536.0</v>
      </c>
      <c r="X331" s="51">
        <v>3165278.0</v>
      </c>
      <c r="Y331" s="16" t="s">
        <v>1667</v>
      </c>
      <c r="Z331" s="16" t="s">
        <v>5621</v>
      </c>
      <c r="AC331" s="16"/>
    </row>
    <row r="332">
      <c r="A332" s="12">
        <v>142.0</v>
      </c>
      <c r="B332" s="16" t="s">
        <v>4560</v>
      </c>
      <c r="C332" s="16" t="s">
        <v>1661</v>
      </c>
      <c r="D332" s="18" t="b">
        <v>1</v>
      </c>
      <c r="E332" s="12">
        <v>41.0</v>
      </c>
      <c r="F332" s="12">
        <v>6.0</v>
      </c>
      <c r="G332" s="12">
        <v>35.0</v>
      </c>
      <c r="H332" s="20">
        <v>42318.563888888886</v>
      </c>
      <c r="I332" s="16" t="s">
        <v>1682</v>
      </c>
      <c r="J332" s="16" t="s">
        <v>1663</v>
      </c>
      <c r="K332" s="16" t="s">
        <v>1683</v>
      </c>
      <c r="L332" s="18" t="e">
        <v>#N/A</v>
      </c>
      <c r="M332" s="18" t="e">
        <v>#N/A</v>
      </c>
      <c r="N332" s="18" t="e">
        <v>#N/A</v>
      </c>
      <c r="O332" s="18" t="e">
        <v>#N/A</v>
      </c>
      <c r="P332" s="18" t="e">
        <v>#N/A</v>
      </c>
      <c r="Q332" s="16" t="s">
        <v>1684</v>
      </c>
      <c r="R332" s="18" t="b">
        <v>1</v>
      </c>
      <c r="S332" s="18" t="b">
        <v>0</v>
      </c>
      <c r="T332" s="12">
        <v>21093.0</v>
      </c>
      <c r="U332" s="16" t="s">
        <v>1666</v>
      </c>
      <c r="V332" s="16" t="s">
        <v>646</v>
      </c>
      <c r="W332" s="51">
        <v>3302536.0</v>
      </c>
      <c r="X332" s="51">
        <v>3165278.0</v>
      </c>
      <c r="Y332" s="16" t="s">
        <v>1667</v>
      </c>
      <c r="Z332" s="16" t="s">
        <v>5633</v>
      </c>
      <c r="AC332" s="16"/>
    </row>
    <row r="333">
      <c r="A333" s="12">
        <v>143.0</v>
      </c>
      <c r="B333" s="16" t="s">
        <v>4560</v>
      </c>
      <c r="C333" s="16" t="s">
        <v>1661</v>
      </c>
      <c r="D333" s="18" t="b">
        <v>1</v>
      </c>
      <c r="E333" s="12">
        <v>68.0</v>
      </c>
      <c r="F333" s="12">
        <v>20.0</v>
      </c>
      <c r="G333" s="12">
        <v>48.0</v>
      </c>
      <c r="H333" s="20">
        <v>42319.42222222222</v>
      </c>
      <c r="I333" s="16" t="s">
        <v>1689</v>
      </c>
      <c r="J333" s="16" t="s">
        <v>1663</v>
      </c>
      <c r="K333" s="16" t="s">
        <v>1690</v>
      </c>
      <c r="L333" s="18" t="e">
        <v>#N/A</v>
      </c>
      <c r="M333" s="18" t="e">
        <v>#N/A</v>
      </c>
      <c r="N333" s="18" t="e">
        <v>#N/A</v>
      </c>
      <c r="O333" s="18" t="e">
        <v>#N/A</v>
      </c>
      <c r="P333" s="18" t="e">
        <v>#N/A</v>
      </c>
      <c r="Q333" s="16" t="s">
        <v>1691</v>
      </c>
      <c r="R333" s="18" t="b">
        <v>1</v>
      </c>
      <c r="S333" s="18" t="b">
        <v>1</v>
      </c>
      <c r="T333" s="12">
        <v>21093.0</v>
      </c>
      <c r="U333" s="16" t="s">
        <v>1666</v>
      </c>
      <c r="V333" s="16" t="s">
        <v>646</v>
      </c>
      <c r="W333" s="51">
        <v>3302536.0</v>
      </c>
      <c r="X333" s="51">
        <v>3165278.0</v>
      </c>
      <c r="Y333" s="16" t="s">
        <v>1667</v>
      </c>
      <c r="Z333" s="16" t="s">
        <v>5643</v>
      </c>
      <c r="AC333" s="16"/>
    </row>
    <row r="334">
      <c r="A334" s="12">
        <v>144.0</v>
      </c>
      <c r="B334" s="16" t="s">
        <v>4560</v>
      </c>
      <c r="C334" s="16" t="s">
        <v>1661</v>
      </c>
      <c r="D334" s="18" t="b">
        <v>1</v>
      </c>
      <c r="E334" s="12">
        <v>2.0</v>
      </c>
      <c r="F334" s="12">
        <v>0.0</v>
      </c>
      <c r="G334" s="12">
        <v>2.0</v>
      </c>
      <c r="H334" s="20">
        <v>42328.41180555556</v>
      </c>
      <c r="I334" s="16" t="s">
        <v>1694</v>
      </c>
      <c r="J334" s="16" t="s">
        <v>1663</v>
      </c>
      <c r="K334" s="16" t="s">
        <v>1695</v>
      </c>
      <c r="L334" s="18" t="e">
        <v>#N/A</v>
      </c>
      <c r="M334" s="18" t="e">
        <v>#N/A</v>
      </c>
      <c r="N334" s="18" t="e">
        <v>#N/A</v>
      </c>
      <c r="O334" s="18" t="e">
        <v>#N/A</v>
      </c>
      <c r="P334" s="18" t="e">
        <v>#N/A</v>
      </c>
      <c r="Q334" s="16" t="s">
        <v>1696</v>
      </c>
      <c r="R334" s="18" t="b">
        <v>1</v>
      </c>
      <c r="S334" s="18" t="b">
        <v>0</v>
      </c>
      <c r="T334" s="12">
        <v>21093.0</v>
      </c>
      <c r="U334" s="16" t="s">
        <v>1666</v>
      </c>
      <c r="V334" s="16" t="s">
        <v>646</v>
      </c>
      <c r="W334" s="51">
        <v>3302536.0</v>
      </c>
      <c r="X334" s="51">
        <v>3165278.0</v>
      </c>
      <c r="Y334" s="16" t="s">
        <v>1667</v>
      </c>
      <c r="Z334" s="16" t="s">
        <v>5652</v>
      </c>
      <c r="AC334" s="16"/>
    </row>
    <row r="335">
      <c r="A335" s="12">
        <v>145.0</v>
      </c>
      <c r="B335" s="16" t="s">
        <v>4560</v>
      </c>
      <c r="C335" s="16" t="s">
        <v>1661</v>
      </c>
      <c r="D335" s="18" t="b">
        <v>1</v>
      </c>
      <c r="E335" s="12">
        <v>5.0</v>
      </c>
      <c r="F335" s="12">
        <v>0.0</v>
      </c>
      <c r="G335" s="12">
        <v>5.0</v>
      </c>
      <c r="H335" s="20">
        <v>42331.57013888889</v>
      </c>
      <c r="I335" s="16" t="s">
        <v>1700</v>
      </c>
      <c r="J335" s="16" t="s">
        <v>1663</v>
      </c>
      <c r="K335" s="16" t="s">
        <v>1701</v>
      </c>
      <c r="L335" s="18" t="e">
        <v>#N/A</v>
      </c>
      <c r="M335" s="18" t="e">
        <v>#N/A</v>
      </c>
      <c r="N335" s="18" t="e">
        <v>#N/A</v>
      </c>
      <c r="O335" s="18" t="e">
        <v>#N/A</v>
      </c>
      <c r="P335" s="18" t="e">
        <v>#N/A</v>
      </c>
      <c r="Q335" s="16" t="s">
        <v>1702</v>
      </c>
      <c r="R335" s="18" t="b">
        <v>1</v>
      </c>
      <c r="S335" s="18" t="b">
        <v>0</v>
      </c>
      <c r="T335" s="12">
        <v>21093.0</v>
      </c>
      <c r="U335" s="16" t="s">
        <v>1666</v>
      </c>
      <c r="V335" s="16" t="s">
        <v>646</v>
      </c>
      <c r="W335" s="51">
        <v>3302536.0</v>
      </c>
      <c r="X335" s="51">
        <v>3165278.0</v>
      </c>
      <c r="Y335" s="16" t="s">
        <v>1667</v>
      </c>
      <c r="Z335" s="16" t="s">
        <v>5656</v>
      </c>
      <c r="AC335" s="16"/>
    </row>
    <row r="336">
      <c r="A336" s="12">
        <v>178.0</v>
      </c>
      <c r="B336" s="16" t="s">
        <v>4560</v>
      </c>
      <c r="C336" s="16" t="s">
        <v>2014</v>
      </c>
      <c r="D336" s="18" t="b">
        <v>1</v>
      </c>
      <c r="E336" s="12">
        <v>10.0</v>
      </c>
      <c r="F336" s="12">
        <v>1.0</v>
      </c>
      <c r="G336" s="12">
        <v>9.0</v>
      </c>
      <c r="H336" s="20">
        <v>42332.57430555556</v>
      </c>
      <c r="I336" s="16" t="s">
        <v>2015</v>
      </c>
      <c r="J336" s="16" t="s">
        <v>2016</v>
      </c>
      <c r="K336" s="16" t="s">
        <v>2017</v>
      </c>
      <c r="L336" s="18" t="e">
        <v>#N/A</v>
      </c>
      <c r="M336" s="18" t="e">
        <v>#N/A</v>
      </c>
      <c r="N336" s="18" t="e">
        <v>#N/A</v>
      </c>
      <c r="O336" s="18" t="e">
        <v>#N/A</v>
      </c>
      <c r="P336" s="18" t="e">
        <v>#N/A</v>
      </c>
      <c r="Q336" s="16" t="s">
        <v>2018</v>
      </c>
      <c r="R336" s="18" t="b">
        <v>1</v>
      </c>
      <c r="S336" s="18" t="b">
        <v>0</v>
      </c>
      <c r="T336" s="12">
        <v>20914.0</v>
      </c>
      <c r="U336" s="16" t="s">
        <v>2019</v>
      </c>
      <c r="V336" s="16" t="s">
        <v>646</v>
      </c>
      <c r="W336" s="22"/>
      <c r="X336" s="22"/>
      <c r="Y336" s="16" t="s">
        <v>2020</v>
      </c>
      <c r="Z336" s="16" t="s">
        <v>5663</v>
      </c>
      <c r="AC336" s="16"/>
    </row>
    <row r="337">
      <c r="A337" s="12">
        <v>232.0</v>
      </c>
      <c r="B337" s="16" t="s">
        <v>4560</v>
      </c>
      <c r="C337" s="16" t="s">
        <v>2480</v>
      </c>
      <c r="D337" s="18" t="b">
        <v>1</v>
      </c>
      <c r="E337" s="12">
        <v>4.0</v>
      </c>
      <c r="F337" s="12">
        <v>0.0</v>
      </c>
      <c r="G337" s="12">
        <v>4.0</v>
      </c>
      <c r="H337" s="20">
        <v>42331.584027777775</v>
      </c>
      <c r="I337" s="16" t="s">
        <v>2481</v>
      </c>
      <c r="J337" s="16" t="s">
        <v>2482</v>
      </c>
      <c r="K337" s="16" t="s">
        <v>2483</v>
      </c>
      <c r="L337" s="18" t="e">
        <v>#N/A</v>
      </c>
      <c r="M337" s="18" t="e">
        <v>#N/A</v>
      </c>
      <c r="N337" s="18" t="e">
        <v>#N/A</v>
      </c>
      <c r="O337" s="18" t="e">
        <v>#N/A</v>
      </c>
      <c r="P337" s="18" t="e">
        <v>#N/A</v>
      </c>
      <c r="Q337" s="16" t="s">
        <v>2484</v>
      </c>
      <c r="R337" s="18" t="b">
        <v>1</v>
      </c>
      <c r="S337" s="18" t="b">
        <v>1</v>
      </c>
      <c r="T337" s="12">
        <v>20837.0</v>
      </c>
      <c r="U337" s="16" t="s">
        <v>2485</v>
      </c>
      <c r="V337" s="16" t="s">
        <v>646</v>
      </c>
      <c r="W337" s="22"/>
      <c r="X337" s="22"/>
      <c r="Y337" s="22"/>
      <c r="Z337" s="16" t="s">
        <v>5670</v>
      </c>
      <c r="AC337" s="16"/>
    </row>
    <row r="338">
      <c r="A338" s="12">
        <v>233.0</v>
      </c>
      <c r="B338" s="16" t="s">
        <v>4560</v>
      </c>
      <c r="C338" s="16" t="s">
        <v>2480</v>
      </c>
      <c r="D338" s="18" t="b">
        <v>1</v>
      </c>
      <c r="E338" s="12">
        <v>27.0</v>
      </c>
      <c r="F338" s="12">
        <v>1.0</v>
      </c>
      <c r="G338" s="12">
        <v>26.0</v>
      </c>
      <c r="H338" s="20">
        <v>42331.58472222222</v>
      </c>
      <c r="I338" s="16" t="s">
        <v>2481</v>
      </c>
      <c r="J338" s="16" t="s">
        <v>2482</v>
      </c>
      <c r="K338" s="16" t="s">
        <v>2483</v>
      </c>
      <c r="L338" s="18" t="e">
        <v>#N/A</v>
      </c>
      <c r="M338" s="18" t="e">
        <v>#N/A</v>
      </c>
      <c r="N338" s="18" t="e">
        <v>#N/A</v>
      </c>
      <c r="O338" s="18" t="e">
        <v>#N/A</v>
      </c>
      <c r="P338" s="18" t="e">
        <v>#N/A</v>
      </c>
      <c r="Q338" s="16" t="s">
        <v>2484</v>
      </c>
      <c r="R338" s="18" t="b">
        <v>1</v>
      </c>
      <c r="S338" s="18" t="b">
        <v>1</v>
      </c>
      <c r="T338" s="12">
        <v>20837.0</v>
      </c>
      <c r="U338" s="16" t="s">
        <v>2485</v>
      </c>
      <c r="V338" s="16" t="s">
        <v>646</v>
      </c>
      <c r="W338" s="22"/>
      <c r="X338" s="22"/>
      <c r="Y338" s="22"/>
      <c r="Z338" s="16" t="s">
        <v>5672</v>
      </c>
      <c r="AC338" s="16"/>
    </row>
    <row r="339">
      <c r="A339" s="12">
        <v>234.0</v>
      </c>
      <c r="B339" s="16" t="s">
        <v>4560</v>
      </c>
      <c r="C339" s="16" t="s">
        <v>2480</v>
      </c>
      <c r="D339" s="18" t="b">
        <v>1</v>
      </c>
      <c r="E339" s="12">
        <v>75.0</v>
      </c>
      <c r="F339" s="12">
        <v>15.0</v>
      </c>
      <c r="G339" s="12">
        <v>60.0</v>
      </c>
      <c r="H339" s="20">
        <v>42331.603472222225</v>
      </c>
      <c r="I339" s="16" t="s">
        <v>2490</v>
      </c>
      <c r="J339" s="16" t="s">
        <v>2482</v>
      </c>
      <c r="K339" s="16" t="s">
        <v>2491</v>
      </c>
      <c r="L339" s="18" t="e">
        <v>#N/A</v>
      </c>
      <c r="M339" s="18" t="e">
        <v>#N/A</v>
      </c>
      <c r="N339" s="18" t="e">
        <v>#N/A</v>
      </c>
      <c r="O339" s="18" t="e">
        <v>#N/A</v>
      </c>
      <c r="P339" s="18" t="e">
        <v>#N/A</v>
      </c>
      <c r="Q339" s="16" t="s">
        <v>2492</v>
      </c>
      <c r="R339" s="18" t="b">
        <v>1</v>
      </c>
      <c r="S339" s="18" t="b">
        <v>0</v>
      </c>
      <c r="T339" s="12">
        <v>20837.0</v>
      </c>
      <c r="U339" s="16" t="s">
        <v>2485</v>
      </c>
      <c r="V339" s="16" t="s">
        <v>646</v>
      </c>
      <c r="W339" s="22"/>
      <c r="X339" s="22"/>
      <c r="Y339" s="22"/>
      <c r="Z339" s="16" t="s">
        <v>5678</v>
      </c>
      <c r="AC339" s="16"/>
    </row>
    <row r="340">
      <c r="A340" s="12">
        <v>253.0</v>
      </c>
      <c r="B340" s="16" t="s">
        <v>4560</v>
      </c>
      <c r="C340" s="16" t="s">
        <v>2681</v>
      </c>
      <c r="D340" s="18" t="b">
        <v>1</v>
      </c>
      <c r="E340" s="12">
        <v>196.0</v>
      </c>
      <c r="F340" s="12">
        <v>27.0</v>
      </c>
      <c r="G340" s="12">
        <v>169.0</v>
      </c>
      <c r="H340" s="20">
        <v>42321.541666666664</v>
      </c>
      <c r="I340" s="16" t="s">
        <v>2684</v>
      </c>
      <c r="J340" s="16" t="s">
        <v>2685</v>
      </c>
      <c r="K340" s="16" t="s">
        <v>2686</v>
      </c>
      <c r="L340" s="18" t="e">
        <v>#N/A</v>
      </c>
      <c r="M340" s="18" t="e">
        <v>#N/A</v>
      </c>
      <c r="N340" s="18" t="e">
        <v>#N/A</v>
      </c>
      <c r="O340" s="18" t="e">
        <v>#N/A</v>
      </c>
      <c r="P340" s="18" t="e">
        <v>#N/A</v>
      </c>
      <c r="Q340" s="16" t="s">
        <v>2690</v>
      </c>
      <c r="R340" s="18" t="b">
        <v>1</v>
      </c>
      <c r="S340" s="18" t="b">
        <v>1</v>
      </c>
      <c r="T340" s="12">
        <v>21201.0</v>
      </c>
      <c r="U340" s="16" t="s">
        <v>2693</v>
      </c>
      <c r="V340" s="16" t="s">
        <v>646</v>
      </c>
      <c r="W340" s="51">
        <v>446814.0</v>
      </c>
      <c r="X340" s="51">
        <v>479941.0</v>
      </c>
      <c r="Y340" s="16" t="s">
        <v>2695</v>
      </c>
      <c r="Z340" s="16" t="s">
        <v>5689</v>
      </c>
      <c r="AC340" s="16"/>
    </row>
    <row r="341">
      <c r="A341" s="12">
        <v>262.0</v>
      </c>
      <c r="B341" s="16" t="s">
        <v>4560</v>
      </c>
      <c r="C341" s="16" t="s">
        <v>2796</v>
      </c>
      <c r="D341" s="18" t="b">
        <v>1</v>
      </c>
      <c r="E341" s="12">
        <v>5635.0</v>
      </c>
      <c r="F341" s="12">
        <v>1205.0</v>
      </c>
      <c r="G341" s="12">
        <v>4430.0</v>
      </c>
      <c r="H341" s="20">
        <v>42313.66527777778</v>
      </c>
      <c r="I341" s="16" t="s">
        <v>2798</v>
      </c>
      <c r="J341" s="16" t="s">
        <v>2799</v>
      </c>
      <c r="K341" s="16" t="s">
        <v>2800</v>
      </c>
      <c r="L341" s="18" t="e">
        <v>#N/A</v>
      </c>
      <c r="M341" s="18" t="e">
        <v>#N/A</v>
      </c>
      <c r="N341" s="18" t="e">
        <v>#N/A</v>
      </c>
      <c r="O341" s="18" t="e">
        <v>#N/A</v>
      </c>
      <c r="P341" s="18" t="e">
        <v>#N/A</v>
      </c>
      <c r="Q341" s="16" t="s">
        <v>2801</v>
      </c>
      <c r="R341" s="18" t="b">
        <v>1</v>
      </c>
      <c r="S341" s="18" t="b">
        <v>1</v>
      </c>
      <c r="T341" s="12">
        <v>20817.0</v>
      </c>
      <c r="U341" s="16" t="s">
        <v>2802</v>
      </c>
      <c r="V341" s="16" t="s">
        <v>646</v>
      </c>
      <c r="W341" s="22"/>
      <c r="X341" s="22"/>
      <c r="Y341" s="16" t="s">
        <v>2803</v>
      </c>
      <c r="Z341" s="16" t="s">
        <v>5695</v>
      </c>
      <c r="AC341" s="16"/>
    </row>
    <row r="342">
      <c r="A342" s="12">
        <v>267.0</v>
      </c>
      <c r="B342" s="16" t="s">
        <v>4560</v>
      </c>
      <c r="C342" s="16" t="s">
        <v>2844</v>
      </c>
      <c r="D342" s="18" t="b">
        <v>1</v>
      </c>
      <c r="E342" s="12">
        <v>24.0</v>
      </c>
      <c r="F342" s="12">
        <v>5.0</v>
      </c>
      <c r="G342" s="12">
        <v>19.0</v>
      </c>
      <c r="H342" s="20">
        <v>42312.25277777778</v>
      </c>
      <c r="I342" s="16" t="s">
        <v>2845</v>
      </c>
      <c r="J342" s="16" t="s">
        <v>2846</v>
      </c>
      <c r="K342" s="16" t="s">
        <v>2847</v>
      </c>
      <c r="L342" s="18" t="e">
        <v>#N/A</v>
      </c>
      <c r="M342" s="18" t="e">
        <v>#N/A</v>
      </c>
      <c r="N342" s="18" t="e">
        <v>#N/A</v>
      </c>
      <c r="O342" s="18" t="e">
        <v>#N/A</v>
      </c>
      <c r="P342" s="18" t="e">
        <v>#N/A</v>
      </c>
      <c r="Q342" s="16" t="s">
        <v>2848</v>
      </c>
      <c r="R342" s="18" t="b">
        <v>1</v>
      </c>
      <c r="S342" s="18" t="b">
        <v>0</v>
      </c>
      <c r="T342" s="12">
        <v>21208.0</v>
      </c>
      <c r="U342" s="16" t="s">
        <v>2693</v>
      </c>
      <c r="V342" s="16" t="s">
        <v>646</v>
      </c>
      <c r="W342" s="22"/>
      <c r="X342" s="22"/>
      <c r="Y342" s="16" t="s">
        <v>2849</v>
      </c>
      <c r="Z342" s="16" t="s">
        <v>5703</v>
      </c>
      <c r="AC342" s="16"/>
    </row>
    <row r="343">
      <c r="A343" s="12">
        <v>270.0</v>
      </c>
      <c r="B343" s="16" t="s">
        <v>4560</v>
      </c>
      <c r="C343" s="16" t="s">
        <v>2876</v>
      </c>
      <c r="D343" s="18" t="b">
        <v>1</v>
      </c>
      <c r="E343" s="12">
        <v>16.0</v>
      </c>
      <c r="F343" s="12">
        <v>7.0</v>
      </c>
      <c r="G343" s="12">
        <v>9.0</v>
      </c>
      <c r="H343" s="20">
        <v>42331.49236111111</v>
      </c>
      <c r="I343" s="16" t="s">
        <v>2877</v>
      </c>
      <c r="J343" s="16" t="s">
        <v>2878</v>
      </c>
      <c r="K343" s="16" t="s">
        <v>2879</v>
      </c>
      <c r="L343" s="18" t="e">
        <v>#N/A</v>
      </c>
      <c r="M343" s="18" t="e">
        <v>#N/A</v>
      </c>
      <c r="N343" s="18" t="e">
        <v>#N/A</v>
      </c>
      <c r="O343" s="18" t="e">
        <v>#N/A</v>
      </c>
      <c r="P343" s="18" t="e">
        <v>#N/A</v>
      </c>
      <c r="Q343" s="16" t="s">
        <v>2880</v>
      </c>
      <c r="R343" s="18" t="b">
        <v>1</v>
      </c>
      <c r="S343" s="18" t="b">
        <v>0</v>
      </c>
      <c r="T343" s="12">
        <v>21251.0</v>
      </c>
      <c r="U343" s="16" t="s">
        <v>2693</v>
      </c>
      <c r="V343" s="16" t="s">
        <v>646</v>
      </c>
      <c r="W343" s="51">
        <v>8007229.0</v>
      </c>
      <c r="X343" s="51">
        <v>4455770.0</v>
      </c>
      <c r="Y343" s="16" t="s">
        <v>2881</v>
      </c>
      <c r="Z343" s="16" t="s">
        <v>5709</v>
      </c>
      <c r="AC343" s="16"/>
    </row>
    <row r="344">
      <c r="A344" s="12">
        <v>278.0</v>
      </c>
      <c r="B344" s="16" t="s">
        <v>4560</v>
      </c>
      <c r="C344" s="16" t="s">
        <v>2962</v>
      </c>
      <c r="D344" s="18" t="b">
        <v>1</v>
      </c>
      <c r="E344" s="12">
        <v>2.0</v>
      </c>
      <c r="F344" s="12">
        <v>0.0</v>
      </c>
      <c r="G344" s="12">
        <v>2.0</v>
      </c>
      <c r="H344" s="20">
        <v>42312.33472222222</v>
      </c>
      <c r="I344" s="16" t="s">
        <v>2963</v>
      </c>
      <c r="J344" s="16" t="s">
        <v>2964</v>
      </c>
      <c r="K344" s="16" t="s">
        <v>2965</v>
      </c>
      <c r="L344" s="18" t="e">
        <v>#N/A</v>
      </c>
      <c r="M344" s="18" t="e">
        <v>#N/A</v>
      </c>
      <c r="N344" s="18" t="e">
        <v>#N/A</v>
      </c>
      <c r="O344" s="18" t="e">
        <v>#N/A</v>
      </c>
      <c r="P344" s="18" t="e">
        <v>#N/A</v>
      </c>
      <c r="Q344" s="16" t="s">
        <v>2966</v>
      </c>
      <c r="R344" s="18" t="b">
        <v>1</v>
      </c>
      <c r="S344" s="18" t="b">
        <v>1</v>
      </c>
      <c r="T344" s="12">
        <v>21727.0</v>
      </c>
      <c r="U344" s="16" t="s">
        <v>2968</v>
      </c>
      <c r="V344" s="16" t="s">
        <v>646</v>
      </c>
      <c r="W344" s="51">
        <v>5390008.0</v>
      </c>
      <c r="X344" s="51">
        <v>5417055.0</v>
      </c>
      <c r="Y344" s="16" t="s">
        <v>2969</v>
      </c>
      <c r="Z344" s="16" t="s">
        <v>5717</v>
      </c>
      <c r="AC344" s="16"/>
    </row>
    <row r="345">
      <c r="A345" s="12">
        <v>279.0</v>
      </c>
      <c r="B345" s="16" t="s">
        <v>4560</v>
      </c>
      <c r="C345" s="16" t="s">
        <v>2973</v>
      </c>
      <c r="D345" s="18" t="b">
        <v>1</v>
      </c>
      <c r="E345" s="12">
        <v>8.0</v>
      </c>
      <c r="F345" s="12">
        <v>3.0</v>
      </c>
      <c r="G345" s="12">
        <v>5.0</v>
      </c>
      <c r="H345" s="20">
        <v>42312.88611111111</v>
      </c>
      <c r="I345" s="16" t="s">
        <v>2975</v>
      </c>
      <c r="J345" s="16" t="s">
        <v>2976</v>
      </c>
      <c r="K345" s="16" t="s">
        <v>2977</v>
      </c>
      <c r="L345" s="18" t="e">
        <v>#N/A</v>
      </c>
      <c r="M345" s="18" t="e">
        <v>#N/A</v>
      </c>
      <c r="N345" s="18" t="e">
        <v>#N/A</v>
      </c>
      <c r="O345" s="18" t="e">
        <v>#N/A</v>
      </c>
      <c r="P345" s="18" t="e">
        <v>#N/A</v>
      </c>
      <c r="Q345" s="16" t="s">
        <v>2978</v>
      </c>
      <c r="R345" s="18" t="b">
        <v>1</v>
      </c>
      <c r="S345" s="18" t="b">
        <v>0</v>
      </c>
      <c r="T345" s="16" t="s">
        <v>2979</v>
      </c>
      <c r="U345" s="16" t="s">
        <v>1666</v>
      </c>
      <c r="V345" s="16" t="s">
        <v>646</v>
      </c>
      <c r="W345" s="51">
        <v>2134076.0</v>
      </c>
      <c r="X345" s="51">
        <v>2021594.0</v>
      </c>
      <c r="Y345" s="16" t="s">
        <v>2980</v>
      </c>
      <c r="Z345" s="16" t="s">
        <v>5724</v>
      </c>
      <c r="AC345" s="16"/>
    </row>
    <row r="346">
      <c r="A346" s="12">
        <v>381.0</v>
      </c>
      <c r="B346" s="16" t="s">
        <v>4560</v>
      </c>
      <c r="C346" s="16" t="s">
        <v>4207</v>
      </c>
      <c r="D346" s="18" t="b">
        <v>1</v>
      </c>
      <c r="E346" s="12">
        <v>26.0</v>
      </c>
      <c r="F346" s="12">
        <v>11.0</v>
      </c>
      <c r="G346" s="12">
        <v>15.0</v>
      </c>
      <c r="H346" s="20">
        <v>42326.58125</v>
      </c>
      <c r="I346" s="16" t="s">
        <v>4208</v>
      </c>
      <c r="J346" s="16" t="s">
        <v>4209</v>
      </c>
      <c r="K346" s="16" t="s">
        <v>4210</v>
      </c>
      <c r="L346" s="18" t="e">
        <v>#N/A</v>
      </c>
      <c r="M346" s="18" t="e">
        <v>#N/A</v>
      </c>
      <c r="N346" s="18" t="e">
        <v>#N/A</v>
      </c>
      <c r="O346" s="18" t="e">
        <v>#N/A</v>
      </c>
      <c r="P346" s="18" t="e">
        <v>#N/A</v>
      </c>
      <c r="Q346" s="16" t="s">
        <v>4211</v>
      </c>
      <c r="R346" s="18" t="b">
        <v>1</v>
      </c>
      <c r="S346" s="18" t="b">
        <v>1</v>
      </c>
      <c r="T346" s="12">
        <v>20906.0</v>
      </c>
      <c r="U346" s="16" t="s">
        <v>2019</v>
      </c>
      <c r="V346" s="16" t="s">
        <v>646</v>
      </c>
      <c r="W346" s="22"/>
      <c r="X346" s="22"/>
      <c r="Y346" s="16" t="s">
        <v>4212</v>
      </c>
      <c r="Z346" s="16" t="s">
        <v>5733</v>
      </c>
      <c r="AC346" s="16"/>
    </row>
    <row r="347">
      <c r="A347" s="12">
        <v>391.0</v>
      </c>
      <c r="B347" s="16" t="s">
        <v>4560</v>
      </c>
      <c r="C347" s="16" t="s">
        <v>4296</v>
      </c>
      <c r="D347" s="18" t="b">
        <v>1</v>
      </c>
      <c r="E347" s="12">
        <v>65.0</v>
      </c>
      <c r="F347" s="12">
        <v>14.0</v>
      </c>
      <c r="G347" s="12">
        <v>51.0</v>
      </c>
      <c r="H347" s="20">
        <v>42311.271527777775</v>
      </c>
      <c r="I347" s="16" t="s">
        <v>4297</v>
      </c>
      <c r="J347" s="16" t="s">
        <v>4298</v>
      </c>
      <c r="K347" s="16" t="s">
        <v>4299</v>
      </c>
      <c r="L347" s="16" t="s">
        <v>532</v>
      </c>
      <c r="M347" s="16" t="s">
        <v>4300</v>
      </c>
      <c r="N347" s="12">
        <v>0.0</v>
      </c>
      <c r="O347" s="16" t="s">
        <v>4302</v>
      </c>
      <c r="P347" s="16" t="s">
        <v>4303</v>
      </c>
      <c r="Q347" s="16" t="s">
        <v>4304</v>
      </c>
      <c r="R347" s="18" t="b">
        <v>1</v>
      </c>
      <c r="S347" s="18" t="b">
        <v>0</v>
      </c>
      <c r="T347" s="12">
        <v>20853.0</v>
      </c>
      <c r="U347" s="16" t="s">
        <v>4305</v>
      </c>
      <c r="V347" s="16" t="s">
        <v>646</v>
      </c>
      <c r="W347" s="51">
        <v>642041.0</v>
      </c>
      <c r="X347" s="51">
        <v>682880.0</v>
      </c>
      <c r="Y347" s="16" t="s">
        <v>3272</v>
      </c>
      <c r="Z347" s="16" t="s">
        <v>5738</v>
      </c>
      <c r="AC347" s="16"/>
    </row>
    <row r="348">
      <c r="A348" s="12">
        <v>439.0</v>
      </c>
      <c r="B348" s="16" t="s">
        <v>4560</v>
      </c>
      <c r="C348" s="16" t="s">
        <v>4865</v>
      </c>
      <c r="D348" s="18" t="b">
        <v>1</v>
      </c>
      <c r="E348" s="12">
        <v>92.0</v>
      </c>
      <c r="F348" s="12">
        <v>21.0</v>
      </c>
      <c r="G348" s="12">
        <v>71.0</v>
      </c>
      <c r="H348" s="20">
        <v>42325.53333333333</v>
      </c>
      <c r="I348" s="16" t="s">
        <v>3778</v>
      </c>
      <c r="J348" s="16" t="s">
        <v>4866</v>
      </c>
      <c r="K348" s="16" t="s">
        <v>4867</v>
      </c>
      <c r="L348" s="18" t="e">
        <v>#N/A</v>
      </c>
      <c r="M348" s="18" t="e">
        <v>#N/A</v>
      </c>
      <c r="N348" s="18" t="e">
        <v>#N/A</v>
      </c>
      <c r="O348" s="18" t="e">
        <v>#N/A</v>
      </c>
      <c r="P348" s="18" t="e">
        <v>#N/A</v>
      </c>
      <c r="Q348" s="16" t="s">
        <v>4868</v>
      </c>
      <c r="R348" s="18" t="b">
        <v>1</v>
      </c>
      <c r="S348" s="18" t="b">
        <v>1</v>
      </c>
      <c r="T348" s="12">
        <v>21770.0</v>
      </c>
      <c r="U348" s="16" t="s">
        <v>4869</v>
      </c>
      <c r="V348" s="16" t="s">
        <v>646</v>
      </c>
      <c r="W348" s="22"/>
      <c r="X348" s="22"/>
      <c r="Y348" s="16" t="s">
        <v>4871</v>
      </c>
      <c r="Z348" s="16" t="s">
        <v>5744</v>
      </c>
      <c r="AC348" s="16"/>
    </row>
    <row r="349">
      <c r="A349" s="12">
        <v>448.0</v>
      </c>
      <c r="B349" s="16" t="s">
        <v>4560</v>
      </c>
      <c r="C349" s="16" t="s">
        <v>4948</v>
      </c>
      <c r="D349" s="18" t="b">
        <v>1</v>
      </c>
      <c r="E349" s="12">
        <v>0.0</v>
      </c>
      <c r="F349" s="12">
        <v>0.0</v>
      </c>
      <c r="G349" s="12">
        <v>0.0</v>
      </c>
      <c r="H349" s="20">
        <v>42327.87222222222</v>
      </c>
      <c r="I349" s="16" t="s">
        <v>4950</v>
      </c>
      <c r="J349" s="16" t="s">
        <v>4951</v>
      </c>
      <c r="K349" s="16" t="s">
        <v>4954</v>
      </c>
      <c r="L349" s="18" t="e">
        <v>#N/A</v>
      </c>
      <c r="M349" s="18" t="e">
        <v>#N/A</v>
      </c>
      <c r="N349" s="18" t="e">
        <v>#N/A</v>
      </c>
      <c r="O349" s="18" t="e">
        <v>#N/A</v>
      </c>
      <c r="P349" s="18" t="e">
        <v>#N/A</v>
      </c>
      <c r="Q349" s="16" t="s">
        <v>4958</v>
      </c>
      <c r="R349" s="18" t="b">
        <v>1</v>
      </c>
      <c r="S349" s="18" t="b">
        <v>1</v>
      </c>
      <c r="T349" s="12">
        <v>20740.0</v>
      </c>
      <c r="U349" s="16" t="s">
        <v>1595</v>
      </c>
      <c r="V349" s="16" t="s">
        <v>646</v>
      </c>
      <c r="W349" s="51">
        <v>6.7338571E7</v>
      </c>
      <c r="X349" s="51">
        <v>4.1642318E7</v>
      </c>
      <c r="Y349" s="16" t="s">
        <v>1756</v>
      </c>
      <c r="Z349" s="16" t="s">
        <v>5747</v>
      </c>
      <c r="AC349" s="16"/>
    </row>
    <row r="350">
      <c r="A350" s="12">
        <v>449.0</v>
      </c>
      <c r="B350" s="16" t="s">
        <v>4560</v>
      </c>
      <c r="C350" s="16" t="s">
        <v>4948</v>
      </c>
      <c r="D350" s="18" t="b">
        <v>1</v>
      </c>
      <c r="E350" s="12">
        <v>12.0</v>
      </c>
      <c r="F350" s="12">
        <v>3.0</v>
      </c>
      <c r="G350" s="12">
        <v>9.0</v>
      </c>
      <c r="H350" s="20">
        <v>42327.88055555556</v>
      </c>
      <c r="I350" s="16" t="s">
        <v>4950</v>
      </c>
      <c r="J350" s="16" t="s">
        <v>4951</v>
      </c>
      <c r="K350" s="16" t="s">
        <v>4954</v>
      </c>
      <c r="L350" s="18" t="e">
        <v>#N/A</v>
      </c>
      <c r="M350" s="18" t="e">
        <v>#N/A</v>
      </c>
      <c r="N350" s="18" t="e">
        <v>#N/A</v>
      </c>
      <c r="O350" s="18" t="e">
        <v>#N/A</v>
      </c>
      <c r="P350" s="18" t="e">
        <v>#N/A</v>
      </c>
      <c r="Q350" s="16" t="s">
        <v>4966</v>
      </c>
      <c r="R350" s="18" t="b">
        <v>1</v>
      </c>
      <c r="S350" s="18" t="b">
        <v>1</v>
      </c>
      <c r="T350" s="12">
        <v>20740.0</v>
      </c>
      <c r="U350" s="16" t="s">
        <v>1595</v>
      </c>
      <c r="V350" s="16" t="s">
        <v>646</v>
      </c>
      <c r="W350" s="51">
        <v>6.7338571E7</v>
      </c>
      <c r="X350" s="51">
        <v>4.1642318E7</v>
      </c>
      <c r="Y350" s="16" t="s">
        <v>1756</v>
      </c>
      <c r="Z350" s="16" t="s">
        <v>5752</v>
      </c>
      <c r="AC350" s="16"/>
    </row>
    <row r="351">
      <c r="A351" s="12">
        <v>490.0</v>
      </c>
      <c r="B351" s="16" t="s">
        <v>4560</v>
      </c>
      <c r="C351" s="16" t="s">
        <v>5419</v>
      </c>
      <c r="D351" s="18" t="b">
        <v>0</v>
      </c>
      <c r="E351" s="12">
        <v>8.0</v>
      </c>
      <c r="F351" s="12">
        <v>0.0</v>
      </c>
      <c r="G351" s="12">
        <v>8.0</v>
      </c>
      <c r="H351" s="20">
        <v>42312.1875</v>
      </c>
      <c r="I351" s="16" t="s">
        <v>5420</v>
      </c>
      <c r="J351" s="16" t="s">
        <v>5421</v>
      </c>
      <c r="K351" s="16" t="s">
        <v>5422</v>
      </c>
      <c r="L351" s="18" t="e">
        <v>#N/A</v>
      </c>
      <c r="M351" s="18" t="e">
        <v>#N/A</v>
      </c>
      <c r="N351" s="18" t="e">
        <v>#N/A</v>
      </c>
      <c r="O351" s="18" t="e">
        <v>#N/A</v>
      </c>
      <c r="P351" s="18" t="e">
        <v>#N/A</v>
      </c>
      <c r="Q351" s="16" t="s">
        <v>5423</v>
      </c>
      <c r="R351" s="18" t="b">
        <v>1</v>
      </c>
      <c r="S351" s="18" t="b">
        <v>1</v>
      </c>
      <c r="T351" s="12">
        <v>21236.0</v>
      </c>
      <c r="U351" s="16" t="s">
        <v>5424</v>
      </c>
      <c r="V351" s="16" t="s">
        <v>646</v>
      </c>
      <c r="W351" s="22"/>
      <c r="X351" s="22"/>
      <c r="Y351" s="22"/>
      <c r="Z351" s="16" t="s">
        <v>5756</v>
      </c>
      <c r="AC351" s="16"/>
    </row>
    <row r="352">
      <c r="A352" s="12">
        <v>528.0</v>
      </c>
      <c r="B352" s="16" t="s">
        <v>4560</v>
      </c>
      <c r="C352" s="16" t="s">
        <v>5759</v>
      </c>
      <c r="D352" s="18" t="b">
        <v>0</v>
      </c>
      <c r="E352" s="12">
        <v>159.0</v>
      </c>
      <c r="F352" s="12">
        <v>30.0</v>
      </c>
      <c r="G352" s="12">
        <v>129.0</v>
      </c>
      <c r="H352" s="20">
        <v>42331.49513888889</v>
      </c>
      <c r="I352" s="16" t="s">
        <v>325</v>
      </c>
      <c r="J352" s="16" t="s">
        <v>5760</v>
      </c>
      <c r="K352" s="16" t="s">
        <v>5761</v>
      </c>
      <c r="L352" s="18" t="e">
        <v>#N/A</v>
      </c>
      <c r="M352" s="18" t="e">
        <v>#N/A</v>
      </c>
      <c r="N352" s="18" t="e">
        <v>#N/A</v>
      </c>
      <c r="O352" s="18" t="e">
        <v>#N/A</v>
      </c>
      <c r="P352" s="18" t="e">
        <v>#N/A</v>
      </c>
      <c r="Q352" s="16" t="s">
        <v>5758</v>
      </c>
      <c r="R352" s="18" t="b">
        <v>1</v>
      </c>
      <c r="S352" s="18" t="b">
        <v>0</v>
      </c>
      <c r="T352" s="12">
        <v>21742.0</v>
      </c>
      <c r="U352" s="16" t="s">
        <v>5763</v>
      </c>
      <c r="V352" s="16" t="s">
        <v>646</v>
      </c>
      <c r="W352" s="22"/>
      <c r="X352" s="22"/>
      <c r="Y352" s="22"/>
      <c r="Z352" s="16" t="s">
        <v>5766</v>
      </c>
      <c r="AC352" s="16"/>
    </row>
    <row r="353">
      <c r="A353" s="12">
        <v>631.0</v>
      </c>
      <c r="B353" s="16" t="s">
        <v>4560</v>
      </c>
      <c r="C353" s="16" t="s">
        <v>5768</v>
      </c>
      <c r="D353" s="18" t="b">
        <v>1</v>
      </c>
      <c r="E353" s="12">
        <v>0.0</v>
      </c>
      <c r="F353" s="12">
        <v>0.0</v>
      </c>
      <c r="G353" s="12">
        <v>0.0</v>
      </c>
      <c r="H353" s="20">
        <v>42310.38125</v>
      </c>
      <c r="I353" s="16" t="s">
        <v>5769</v>
      </c>
      <c r="J353" s="16" t="s">
        <v>5770</v>
      </c>
      <c r="K353" s="16" t="s">
        <v>5771</v>
      </c>
      <c r="L353" s="18" t="e">
        <v>#N/A</v>
      </c>
      <c r="M353" s="18" t="e">
        <v>#N/A</v>
      </c>
      <c r="N353" s="18" t="e">
        <v>#N/A</v>
      </c>
      <c r="O353" s="18" t="e">
        <v>#N/A</v>
      </c>
      <c r="P353" s="18" t="e">
        <v>#N/A</v>
      </c>
      <c r="Q353" s="16" t="s">
        <v>5767</v>
      </c>
      <c r="R353" s="18" t="b">
        <v>0</v>
      </c>
      <c r="S353" s="18" t="b">
        <v>1</v>
      </c>
      <c r="T353" s="12">
        <v>20910.0</v>
      </c>
      <c r="U353" s="16" t="s">
        <v>5772</v>
      </c>
      <c r="V353" s="16" t="s">
        <v>646</v>
      </c>
      <c r="W353" s="51">
        <v>2156680.0</v>
      </c>
      <c r="X353" s="51">
        <v>1862645.0</v>
      </c>
      <c r="Y353" s="16" t="s">
        <v>5773</v>
      </c>
      <c r="Z353" s="16" t="s">
        <v>5774</v>
      </c>
      <c r="AA353" s="12">
        <v>3.0</v>
      </c>
      <c r="AB353" s="12">
        <v>1.0</v>
      </c>
      <c r="AC353" s="12"/>
    </row>
    <row r="354">
      <c r="A354" s="12">
        <v>648.0</v>
      </c>
      <c r="B354" s="16" t="s">
        <v>4560</v>
      </c>
      <c r="C354" s="16" t="s">
        <v>5776</v>
      </c>
      <c r="D354" s="18" t="b">
        <v>1</v>
      </c>
      <c r="E354" s="12">
        <v>17.0</v>
      </c>
      <c r="F354" s="12">
        <v>5.0</v>
      </c>
      <c r="G354" s="12">
        <v>12.0</v>
      </c>
      <c r="H354" s="20">
        <v>42318.85138888889</v>
      </c>
      <c r="I354" s="16" t="s">
        <v>5778</v>
      </c>
      <c r="J354" s="16" t="s">
        <v>1663</v>
      </c>
      <c r="K354" s="16" t="s">
        <v>5779</v>
      </c>
      <c r="L354" s="18" t="e">
        <v>#N/A</v>
      </c>
      <c r="M354" s="18" t="e">
        <v>#N/A</v>
      </c>
      <c r="N354" s="18" t="e">
        <v>#N/A</v>
      </c>
      <c r="O354" s="18" t="e">
        <v>#N/A</v>
      </c>
      <c r="P354" s="18" t="e">
        <v>#N/A</v>
      </c>
      <c r="Q354" s="16" t="s">
        <v>5775</v>
      </c>
      <c r="R354" s="18" t="b">
        <v>0</v>
      </c>
      <c r="S354" s="18" t="b">
        <v>0</v>
      </c>
      <c r="T354" s="12">
        <v>21093.0</v>
      </c>
      <c r="U354" s="16" t="s">
        <v>1666</v>
      </c>
      <c r="V354" s="16" t="s">
        <v>646</v>
      </c>
      <c r="W354" s="51">
        <v>3302536.0</v>
      </c>
      <c r="X354" s="51">
        <v>3165278.0</v>
      </c>
      <c r="Y354" s="16" t="s">
        <v>1667</v>
      </c>
      <c r="Z354" s="16" t="s">
        <v>5782</v>
      </c>
      <c r="AA354" s="12">
        <v>1.0</v>
      </c>
      <c r="AB354" s="22"/>
      <c r="AC354" s="22"/>
    </row>
    <row r="355">
      <c r="A355" s="12">
        <v>659.0</v>
      </c>
      <c r="B355" s="16" t="s">
        <v>4560</v>
      </c>
      <c r="C355" s="16" t="s">
        <v>1661</v>
      </c>
      <c r="D355" s="18" t="b">
        <v>1</v>
      </c>
      <c r="E355" s="12">
        <v>11.0</v>
      </c>
      <c r="F355" s="12">
        <v>5.0</v>
      </c>
      <c r="G355" s="12">
        <v>6.0</v>
      </c>
      <c r="H355" s="20">
        <v>42318.618055555555</v>
      </c>
      <c r="I355" s="16" t="s">
        <v>5784</v>
      </c>
      <c r="J355" s="16" t="s">
        <v>1663</v>
      </c>
      <c r="K355" s="16" t="s">
        <v>5785</v>
      </c>
      <c r="L355" s="18" t="e">
        <v>#N/A</v>
      </c>
      <c r="M355" s="18" t="e">
        <v>#N/A</v>
      </c>
      <c r="N355" s="18" t="e">
        <v>#N/A</v>
      </c>
      <c r="O355" s="18" t="e">
        <v>#N/A</v>
      </c>
      <c r="P355" s="18" t="e">
        <v>#N/A</v>
      </c>
      <c r="Q355" s="16" t="s">
        <v>5783</v>
      </c>
      <c r="R355" s="18" t="b">
        <v>0</v>
      </c>
      <c r="S355" s="18" t="b">
        <v>1</v>
      </c>
      <c r="T355" s="12">
        <v>21093.0</v>
      </c>
      <c r="U355" s="16" t="s">
        <v>1666</v>
      </c>
      <c r="V355" s="16" t="s">
        <v>646</v>
      </c>
      <c r="W355" s="51">
        <v>3302536.0</v>
      </c>
      <c r="X355" s="51">
        <v>3165278.0</v>
      </c>
      <c r="Y355" s="16" t="s">
        <v>1667</v>
      </c>
      <c r="Z355" s="16" t="s">
        <v>5786</v>
      </c>
      <c r="AA355" s="12">
        <v>1.0</v>
      </c>
      <c r="AB355" s="22"/>
      <c r="AC355" s="22"/>
    </row>
    <row r="356">
      <c r="A356" s="12">
        <v>660.0</v>
      </c>
      <c r="B356" s="16" t="s">
        <v>4560</v>
      </c>
      <c r="C356" s="16" t="s">
        <v>1661</v>
      </c>
      <c r="D356" s="18" t="b">
        <v>1</v>
      </c>
      <c r="E356" s="12">
        <v>0.0</v>
      </c>
      <c r="F356" s="12">
        <v>0.0</v>
      </c>
      <c r="G356" s="12">
        <v>0.0</v>
      </c>
      <c r="H356" s="20">
        <v>42318.68958333333</v>
      </c>
      <c r="I356" s="16" t="s">
        <v>5788</v>
      </c>
      <c r="J356" s="16" t="s">
        <v>1663</v>
      </c>
      <c r="K356" s="16" t="s">
        <v>5789</v>
      </c>
      <c r="L356" s="18" t="e">
        <v>#N/A</v>
      </c>
      <c r="M356" s="18" t="e">
        <v>#N/A</v>
      </c>
      <c r="N356" s="18" t="e">
        <v>#N/A</v>
      </c>
      <c r="O356" s="18" t="e">
        <v>#N/A</v>
      </c>
      <c r="P356" s="18" t="e">
        <v>#N/A</v>
      </c>
      <c r="Q356" s="16" t="s">
        <v>5787</v>
      </c>
      <c r="R356" s="18" t="b">
        <v>0</v>
      </c>
      <c r="S356" s="18" t="b">
        <v>0</v>
      </c>
      <c r="T356" s="12">
        <v>21093.0</v>
      </c>
      <c r="U356" s="16" t="s">
        <v>1666</v>
      </c>
      <c r="V356" s="16" t="s">
        <v>646</v>
      </c>
      <c r="W356" s="51">
        <v>3302536.0</v>
      </c>
      <c r="X356" s="51">
        <v>3165278.0</v>
      </c>
      <c r="Y356" s="16" t="s">
        <v>1667</v>
      </c>
      <c r="Z356" s="16" t="s">
        <v>5791</v>
      </c>
      <c r="AA356" s="12">
        <v>1.0</v>
      </c>
      <c r="AB356" s="12">
        <v>1.0</v>
      </c>
      <c r="AC356" s="12"/>
    </row>
    <row r="357">
      <c r="A357" s="12">
        <v>661.0</v>
      </c>
      <c r="B357" s="16" t="s">
        <v>4560</v>
      </c>
      <c r="C357" s="16" t="s">
        <v>1661</v>
      </c>
      <c r="D357" s="18" t="b">
        <v>1</v>
      </c>
      <c r="E357" s="12">
        <v>2.0</v>
      </c>
      <c r="F357" s="12">
        <v>0.0</v>
      </c>
      <c r="G357" s="12">
        <v>2.0</v>
      </c>
      <c r="H357" s="20">
        <v>42328.40416666667</v>
      </c>
      <c r="I357" s="16" t="s">
        <v>1694</v>
      </c>
      <c r="J357" s="16" t="s">
        <v>1663</v>
      </c>
      <c r="K357" s="16" t="s">
        <v>1695</v>
      </c>
      <c r="L357" s="18" t="e">
        <v>#N/A</v>
      </c>
      <c r="M357" s="18" t="e">
        <v>#N/A</v>
      </c>
      <c r="N357" s="18" t="e">
        <v>#N/A</v>
      </c>
      <c r="O357" s="18" t="e">
        <v>#N/A</v>
      </c>
      <c r="P357" s="18" t="e">
        <v>#N/A</v>
      </c>
      <c r="Q357" s="16" t="s">
        <v>1696</v>
      </c>
      <c r="R357" s="18" t="b">
        <v>0</v>
      </c>
      <c r="S357" s="18" t="b">
        <v>0</v>
      </c>
      <c r="T357" s="12">
        <v>21093.0</v>
      </c>
      <c r="U357" s="16" t="s">
        <v>1666</v>
      </c>
      <c r="V357" s="16" t="s">
        <v>646</v>
      </c>
      <c r="W357" s="51">
        <v>3302536.0</v>
      </c>
      <c r="X357" s="51">
        <v>3165278.0</v>
      </c>
      <c r="Y357" s="16" t="s">
        <v>1667</v>
      </c>
      <c r="Z357" s="16" t="s">
        <v>5652</v>
      </c>
      <c r="AA357" s="12">
        <v>1.0</v>
      </c>
      <c r="AB357" s="22"/>
      <c r="AC357" s="22"/>
    </row>
    <row r="358">
      <c r="A358" s="12">
        <v>662.0</v>
      </c>
      <c r="B358" s="16" t="s">
        <v>4560</v>
      </c>
      <c r="C358" s="16" t="s">
        <v>1661</v>
      </c>
      <c r="D358" s="18" t="b">
        <v>1</v>
      </c>
      <c r="E358" s="12">
        <v>0.0</v>
      </c>
      <c r="F358" s="12">
        <v>0.0</v>
      </c>
      <c r="G358" s="12">
        <v>0.0</v>
      </c>
      <c r="H358" s="20">
        <v>42330.55694444444</v>
      </c>
      <c r="I358" s="16" t="s">
        <v>5795</v>
      </c>
      <c r="J358" s="16" t="s">
        <v>1663</v>
      </c>
      <c r="K358" s="16" t="s">
        <v>5796</v>
      </c>
      <c r="L358" s="18" t="e">
        <v>#N/A</v>
      </c>
      <c r="M358" s="18" t="e">
        <v>#N/A</v>
      </c>
      <c r="N358" s="18" t="e">
        <v>#N/A</v>
      </c>
      <c r="O358" s="18" t="e">
        <v>#N/A</v>
      </c>
      <c r="P358" s="18" t="e">
        <v>#N/A</v>
      </c>
      <c r="Q358" s="16" t="s">
        <v>5794</v>
      </c>
      <c r="R358" s="18" t="b">
        <v>0</v>
      </c>
      <c r="S358" s="18" t="b">
        <v>1</v>
      </c>
      <c r="T358" s="12">
        <v>21093.0</v>
      </c>
      <c r="U358" s="16" t="s">
        <v>1666</v>
      </c>
      <c r="V358" s="16" t="s">
        <v>646</v>
      </c>
      <c r="W358" s="51">
        <v>3302536.0</v>
      </c>
      <c r="X358" s="51">
        <v>3165278.0</v>
      </c>
      <c r="Y358" s="16" t="s">
        <v>1667</v>
      </c>
      <c r="Z358" s="16" t="s">
        <v>5798</v>
      </c>
      <c r="AA358" s="12">
        <v>1.0</v>
      </c>
      <c r="AB358" s="12">
        <v>2.0</v>
      </c>
      <c r="AC358" s="12"/>
    </row>
    <row r="359">
      <c r="A359" s="12">
        <v>674.0</v>
      </c>
      <c r="B359" s="16" t="s">
        <v>4560</v>
      </c>
      <c r="C359" s="16" t="s">
        <v>5800</v>
      </c>
      <c r="D359" s="18" t="b">
        <v>1</v>
      </c>
      <c r="E359" s="12">
        <v>0.0</v>
      </c>
      <c r="F359" s="12">
        <v>0.0</v>
      </c>
      <c r="G359" s="12">
        <v>0.0</v>
      </c>
      <c r="H359" s="20">
        <v>42321.36319444444</v>
      </c>
      <c r="I359" s="16" t="s">
        <v>5801</v>
      </c>
      <c r="J359" s="16" t="s">
        <v>5802</v>
      </c>
      <c r="K359" s="16" t="s">
        <v>5804</v>
      </c>
      <c r="L359" s="18" t="e">
        <v>#N/A</v>
      </c>
      <c r="M359" s="18" t="e">
        <v>#N/A</v>
      </c>
      <c r="N359" s="18" t="e">
        <v>#N/A</v>
      </c>
      <c r="O359" s="18" t="e">
        <v>#N/A</v>
      </c>
      <c r="P359" s="18" t="e">
        <v>#N/A</v>
      </c>
      <c r="Q359" s="16" t="s">
        <v>5799</v>
      </c>
      <c r="R359" s="18" t="b">
        <v>0</v>
      </c>
      <c r="S359" s="18" t="b">
        <v>1</v>
      </c>
      <c r="T359" s="12">
        <v>21001.0</v>
      </c>
      <c r="U359" s="16" t="s">
        <v>5806</v>
      </c>
      <c r="V359" s="16" t="s">
        <v>646</v>
      </c>
      <c r="W359" s="51">
        <v>1152787.0</v>
      </c>
      <c r="X359" s="51">
        <v>968949.0</v>
      </c>
      <c r="Y359" s="16" t="s">
        <v>5807</v>
      </c>
      <c r="Z359" s="16" t="s">
        <v>5808</v>
      </c>
      <c r="AA359" s="12">
        <v>1.0</v>
      </c>
      <c r="AB359" s="12">
        <v>1.0</v>
      </c>
      <c r="AC359" s="12"/>
    </row>
    <row r="360">
      <c r="A360" s="12">
        <v>693.0</v>
      </c>
      <c r="B360" s="16" t="s">
        <v>4560</v>
      </c>
      <c r="C360" s="16" t="s">
        <v>5810</v>
      </c>
      <c r="D360" s="18" t="b">
        <v>1</v>
      </c>
      <c r="E360" s="12">
        <v>1.0</v>
      </c>
      <c r="F360" s="12">
        <v>0.0</v>
      </c>
      <c r="G360" s="12">
        <v>1.0</v>
      </c>
      <c r="H360" s="20">
        <v>42326.299305555556</v>
      </c>
      <c r="I360" s="16" t="s">
        <v>5811</v>
      </c>
      <c r="J360" s="16" t="s">
        <v>5812</v>
      </c>
      <c r="K360" s="16" t="s">
        <v>5813</v>
      </c>
      <c r="L360" s="16" t="s">
        <v>264</v>
      </c>
      <c r="M360" s="16" t="s">
        <v>5814</v>
      </c>
      <c r="N360" s="12">
        <v>0.0</v>
      </c>
      <c r="O360" s="16" t="s">
        <v>5815</v>
      </c>
      <c r="P360" s="16" t="s">
        <v>5816</v>
      </c>
      <c r="Q360" s="16" t="s">
        <v>5809</v>
      </c>
      <c r="R360" s="18" t="b">
        <v>0</v>
      </c>
      <c r="S360" s="18" t="b">
        <v>0</v>
      </c>
      <c r="T360" s="12">
        <v>21666.0</v>
      </c>
      <c r="U360" s="16" t="s">
        <v>5817</v>
      </c>
      <c r="V360" s="16" t="s">
        <v>646</v>
      </c>
      <c r="W360" s="22"/>
      <c r="X360" s="22"/>
      <c r="Y360" s="16" t="s">
        <v>5818</v>
      </c>
      <c r="Z360" s="16" t="s">
        <v>5819</v>
      </c>
      <c r="AA360" s="12">
        <v>3.0</v>
      </c>
      <c r="AB360" s="12">
        <v>2.0</v>
      </c>
      <c r="AC360" s="12"/>
    </row>
    <row r="361">
      <c r="A361" s="12">
        <v>707.0</v>
      </c>
      <c r="B361" s="16" t="s">
        <v>4560</v>
      </c>
      <c r="C361" s="16" t="s">
        <v>5821</v>
      </c>
      <c r="D361" s="18" t="b">
        <v>1</v>
      </c>
      <c r="E361" s="12">
        <v>1.0</v>
      </c>
      <c r="F361" s="12">
        <v>0.0</v>
      </c>
      <c r="G361" s="12">
        <v>1.0</v>
      </c>
      <c r="H361" s="20">
        <v>42317.55763888889</v>
      </c>
      <c r="I361" s="16" t="s">
        <v>5823</v>
      </c>
      <c r="J361" s="16" t="s">
        <v>5824</v>
      </c>
      <c r="K361" s="16" t="s">
        <v>5825</v>
      </c>
      <c r="L361" s="18" t="e">
        <v>#N/A</v>
      </c>
      <c r="M361" s="18" t="e">
        <v>#N/A</v>
      </c>
      <c r="N361" s="18" t="e">
        <v>#N/A</v>
      </c>
      <c r="O361" s="18" t="e">
        <v>#N/A</v>
      </c>
      <c r="P361" s="18" t="e">
        <v>#N/A</v>
      </c>
      <c r="Q361" s="16" t="s">
        <v>5820</v>
      </c>
      <c r="R361" s="18" t="b">
        <v>0</v>
      </c>
      <c r="S361" s="18" t="b">
        <v>1</v>
      </c>
      <c r="T361" s="12">
        <v>21740.0</v>
      </c>
      <c r="U361" s="16" t="s">
        <v>5763</v>
      </c>
      <c r="V361" s="16" t="s">
        <v>646</v>
      </c>
      <c r="W361" s="22"/>
      <c r="X361" s="22"/>
      <c r="Y361" s="16" t="s">
        <v>5826</v>
      </c>
      <c r="Z361" s="16" t="s">
        <v>5829</v>
      </c>
      <c r="AA361" s="12">
        <v>3.0</v>
      </c>
      <c r="AB361" s="12">
        <v>1.0</v>
      </c>
      <c r="AC361" s="12"/>
    </row>
    <row r="362">
      <c r="A362" s="12">
        <v>716.0</v>
      </c>
      <c r="B362" s="16" t="s">
        <v>4560</v>
      </c>
      <c r="C362" s="16" t="s">
        <v>5831</v>
      </c>
      <c r="D362" s="18" t="b">
        <v>1</v>
      </c>
      <c r="E362" s="12">
        <v>0.0</v>
      </c>
      <c r="F362" s="12">
        <v>0.0</v>
      </c>
      <c r="G362" s="12">
        <v>0.0</v>
      </c>
      <c r="H362" s="20">
        <v>42320.330555555556</v>
      </c>
      <c r="I362" s="16" t="s">
        <v>5832</v>
      </c>
      <c r="J362" s="16" t="s">
        <v>5833</v>
      </c>
      <c r="K362" s="16" t="s">
        <v>5835</v>
      </c>
      <c r="L362" s="18" t="e">
        <v>#N/A</v>
      </c>
      <c r="M362" s="18" t="e">
        <v>#N/A</v>
      </c>
      <c r="N362" s="18" t="e">
        <v>#N/A</v>
      </c>
      <c r="O362" s="18" t="e">
        <v>#N/A</v>
      </c>
      <c r="P362" s="18" t="e">
        <v>#N/A</v>
      </c>
      <c r="Q362" s="16" t="s">
        <v>5830</v>
      </c>
      <c r="R362" s="18" t="b">
        <v>0</v>
      </c>
      <c r="S362" s="18" t="b">
        <v>0</v>
      </c>
      <c r="T362" s="12">
        <v>20636.0</v>
      </c>
      <c r="U362" s="16" t="s">
        <v>5836</v>
      </c>
      <c r="V362" s="16" t="s">
        <v>646</v>
      </c>
      <c r="W362" s="51">
        <v>4406733.0</v>
      </c>
      <c r="X362" s="51">
        <v>3933608.0</v>
      </c>
      <c r="Y362" s="16" t="s">
        <v>2723</v>
      </c>
      <c r="Z362" s="16" t="s">
        <v>5839</v>
      </c>
      <c r="AA362" s="12">
        <v>2.0</v>
      </c>
      <c r="AB362" s="12">
        <v>3.0</v>
      </c>
      <c r="AC362" s="12"/>
    </row>
    <row r="363">
      <c r="A363" s="12">
        <v>738.0</v>
      </c>
      <c r="B363" s="16" t="s">
        <v>4560</v>
      </c>
      <c r="C363" s="16" t="s">
        <v>5841</v>
      </c>
      <c r="D363" s="18" t="b">
        <v>1</v>
      </c>
      <c r="E363" s="12">
        <v>1.0</v>
      </c>
      <c r="F363" s="12">
        <v>0.0</v>
      </c>
      <c r="G363" s="12">
        <v>1.0</v>
      </c>
      <c r="H363" s="20">
        <v>42318.478472222225</v>
      </c>
      <c r="I363" s="16" t="s">
        <v>5843</v>
      </c>
      <c r="J363" s="16" t="s">
        <v>5844</v>
      </c>
      <c r="K363" s="16" t="s">
        <v>5845</v>
      </c>
      <c r="L363" s="18" t="e">
        <v>#N/A</v>
      </c>
      <c r="M363" s="18" t="e">
        <v>#N/A</v>
      </c>
      <c r="N363" s="18" t="e">
        <v>#N/A</v>
      </c>
      <c r="O363" s="18" t="e">
        <v>#N/A</v>
      </c>
      <c r="P363" s="18" t="e">
        <v>#N/A</v>
      </c>
      <c r="Q363" s="16" t="s">
        <v>5840</v>
      </c>
      <c r="R363" s="18" t="b">
        <v>0</v>
      </c>
      <c r="S363" s="18" t="b">
        <v>0</v>
      </c>
      <c r="T363" s="12">
        <v>21210.0</v>
      </c>
      <c r="U363" s="16" t="s">
        <v>2693</v>
      </c>
      <c r="V363" s="16" t="s">
        <v>646</v>
      </c>
      <c r="W363" s="51">
        <v>2.5233648E7</v>
      </c>
      <c r="X363" s="51">
        <v>2.5040991E7</v>
      </c>
      <c r="Y363" s="16" t="s">
        <v>3793</v>
      </c>
      <c r="Z363" s="16" t="s">
        <v>5848</v>
      </c>
      <c r="AA363" s="12">
        <v>2.0</v>
      </c>
      <c r="AB363" s="12">
        <v>3.0</v>
      </c>
      <c r="AC363" s="12"/>
    </row>
    <row r="364">
      <c r="A364" s="12">
        <v>739.0</v>
      </c>
      <c r="B364" s="16" t="s">
        <v>4560</v>
      </c>
      <c r="C364" s="16" t="s">
        <v>5850</v>
      </c>
      <c r="D364" s="18" t="b">
        <v>1</v>
      </c>
      <c r="E364" s="12">
        <v>1.0</v>
      </c>
      <c r="F364" s="12">
        <v>0.0</v>
      </c>
      <c r="G364" s="12">
        <v>1.0</v>
      </c>
      <c r="H364" s="20">
        <v>42321.80625</v>
      </c>
      <c r="I364" s="16" t="s">
        <v>5851</v>
      </c>
      <c r="J364" s="16" t="s">
        <v>5852</v>
      </c>
      <c r="K364" s="16" t="s">
        <v>5853</v>
      </c>
      <c r="L364" s="18" t="e">
        <v>#N/A</v>
      </c>
      <c r="M364" s="18" t="e">
        <v>#N/A</v>
      </c>
      <c r="N364" s="18" t="e">
        <v>#N/A</v>
      </c>
      <c r="O364" s="18" t="e">
        <v>#N/A</v>
      </c>
      <c r="P364" s="18" t="e">
        <v>#N/A</v>
      </c>
      <c r="Q364" s="16" t="s">
        <v>5849</v>
      </c>
      <c r="R364" s="18" t="b">
        <v>0</v>
      </c>
      <c r="S364" s="18" t="b">
        <v>0</v>
      </c>
      <c r="T364" s="12">
        <v>20706.0</v>
      </c>
      <c r="U364" s="16" t="s">
        <v>5854</v>
      </c>
      <c r="V364" s="16" t="s">
        <v>646</v>
      </c>
      <c r="W364" s="51">
        <v>345597.0</v>
      </c>
      <c r="X364" s="51">
        <v>216810.0</v>
      </c>
      <c r="Y364" s="16" t="s">
        <v>911</v>
      </c>
      <c r="Z364" s="16" t="s">
        <v>5857</v>
      </c>
      <c r="AA364" s="12">
        <v>2.0</v>
      </c>
      <c r="AB364" s="12">
        <v>4.0</v>
      </c>
      <c r="AC364" s="12"/>
    </row>
    <row r="365">
      <c r="A365" s="12">
        <v>766.0</v>
      </c>
      <c r="B365" s="16" t="s">
        <v>4560</v>
      </c>
      <c r="C365" s="16" t="s">
        <v>5419</v>
      </c>
      <c r="D365" s="18" t="b">
        <v>0</v>
      </c>
      <c r="E365" s="12">
        <v>2.0</v>
      </c>
      <c r="F365" s="12">
        <v>0.0</v>
      </c>
      <c r="G365" s="12">
        <v>2.0</v>
      </c>
      <c r="H365" s="20">
        <v>42313.36944444444</v>
      </c>
      <c r="I365" s="16" t="s">
        <v>5420</v>
      </c>
      <c r="J365" s="16" t="s">
        <v>5421</v>
      </c>
      <c r="K365" s="16" t="s">
        <v>5422</v>
      </c>
      <c r="L365" s="18" t="e">
        <v>#N/A</v>
      </c>
      <c r="M365" s="18" t="e">
        <v>#N/A</v>
      </c>
      <c r="N365" s="18" t="e">
        <v>#N/A</v>
      </c>
      <c r="O365" s="18" t="e">
        <v>#N/A</v>
      </c>
      <c r="P365" s="18" t="e">
        <v>#N/A</v>
      </c>
      <c r="Q365" s="16" t="s">
        <v>5423</v>
      </c>
      <c r="R365" s="18" t="b">
        <v>0</v>
      </c>
      <c r="S365" s="18" t="b">
        <v>1</v>
      </c>
      <c r="T365" s="12">
        <v>21236.0</v>
      </c>
      <c r="U365" s="16" t="s">
        <v>5424</v>
      </c>
      <c r="V365" s="16" t="s">
        <v>646</v>
      </c>
      <c r="W365" s="22"/>
      <c r="X365" s="22"/>
      <c r="Y365" s="22"/>
      <c r="Z365" s="16" t="s">
        <v>5756</v>
      </c>
      <c r="AA365" s="12">
        <v>1.0</v>
      </c>
      <c r="AB365" s="12">
        <v>2.0</v>
      </c>
      <c r="AC365" s="12"/>
    </row>
    <row r="366">
      <c r="A366" s="12">
        <v>767.0</v>
      </c>
      <c r="B366" s="16" t="s">
        <v>4560</v>
      </c>
      <c r="C366" s="16" t="s">
        <v>5419</v>
      </c>
      <c r="D366" s="18" t="b">
        <v>0</v>
      </c>
      <c r="E366" s="12">
        <v>5.0</v>
      </c>
      <c r="F366" s="12">
        <v>0.0</v>
      </c>
      <c r="G366" s="12">
        <v>5.0</v>
      </c>
      <c r="H366" s="20">
        <v>42316.410416666666</v>
      </c>
      <c r="I366" s="16" t="s">
        <v>5420</v>
      </c>
      <c r="J366" s="16" t="s">
        <v>5421</v>
      </c>
      <c r="K366" s="16" t="s">
        <v>5422</v>
      </c>
      <c r="L366" s="18" t="e">
        <v>#N/A</v>
      </c>
      <c r="M366" s="18" t="e">
        <v>#N/A</v>
      </c>
      <c r="N366" s="18" t="e">
        <v>#N/A</v>
      </c>
      <c r="O366" s="18" t="e">
        <v>#N/A</v>
      </c>
      <c r="P366" s="18" t="e">
        <v>#N/A</v>
      </c>
      <c r="Q366" s="16" t="s">
        <v>5423</v>
      </c>
      <c r="R366" s="18" t="b">
        <v>0</v>
      </c>
      <c r="S366" s="18" t="b">
        <v>1</v>
      </c>
      <c r="T366" s="12">
        <v>21236.0</v>
      </c>
      <c r="U366" s="16" t="s">
        <v>5424</v>
      </c>
      <c r="V366" s="16" t="s">
        <v>646</v>
      </c>
      <c r="W366" s="22"/>
      <c r="X366" s="22"/>
      <c r="Y366" s="22"/>
      <c r="Z366" s="16" t="s">
        <v>5756</v>
      </c>
      <c r="AA366" s="12">
        <v>1.0</v>
      </c>
      <c r="AB366" s="12">
        <v>2.0</v>
      </c>
      <c r="AC366" s="12"/>
    </row>
    <row r="367">
      <c r="A367" s="12">
        <v>819.0</v>
      </c>
      <c r="B367" s="16" t="s">
        <v>4560</v>
      </c>
      <c r="C367" s="16" t="s">
        <v>5863</v>
      </c>
      <c r="D367" s="18" t="b">
        <v>0</v>
      </c>
      <c r="E367" s="12">
        <v>3.0</v>
      </c>
      <c r="F367" s="12">
        <v>0.0</v>
      </c>
      <c r="G367" s="12">
        <v>3.0</v>
      </c>
      <c r="H367" s="20">
        <v>42317.7375</v>
      </c>
      <c r="I367" s="16" t="s">
        <v>5864</v>
      </c>
      <c r="J367" s="16" t="s">
        <v>5865</v>
      </c>
      <c r="K367" s="16" t="s">
        <v>5866</v>
      </c>
      <c r="L367" s="18" t="e">
        <v>#N/A</v>
      </c>
      <c r="M367" s="18" t="e">
        <v>#N/A</v>
      </c>
      <c r="N367" s="18" t="e">
        <v>#N/A</v>
      </c>
      <c r="O367" s="18" t="e">
        <v>#N/A</v>
      </c>
      <c r="P367" s="18" t="e">
        <v>#N/A</v>
      </c>
      <c r="Q367" s="16" t="s">
        <v>5862</v>
      </c>
      <c r="R367" s="18" t="b">
        <v>0</v>
      </c>
      <c r="S367" s="18" t="b">
        <v>1</v>
      </c>
      <c r="T367" s="12">
        <v>21032.0</v>
      </c>
      <c r="U367" s="16" t="s">
        <v>5867</v>
      </c>
      <c r="V367" s="16" t="s">
        <v>646</v>
      </c>
      <c r="W367" s="22"/>
      <c r="X367" s="22"/>
      <c r="Y367" s="22"/>
      <c r="Z367" s="16" t="s">
        <v>5869</v>
      </c>
      <c r="AA367" s="12">
        <v>2.0</v>
      </c>
      <c r="AB367" s="12">
        <v>3.0</v>
      </c>
      <c r="AC367" s="12"/>
    </row>
    <row r="368">
      <c r="A368" s="12">
        <v>7.0</v>
      </c>
      <c r="B368" s="16" t="s">
        <v>4560</v>
      </c>
      <c r="C368" s="16" t="s">
        <v>351</v>
      </c>
      <c r="D368" s="18" t="b">
        <v>1</v>
      </c>
      <c r="E368" s="12">
        <v>2.0</v>
      </c>
      <c r="F368" s="12">
        <v>0.0</v>
      </c>
      <c r="G368" s="12">
        <v>2.0</v>
      </c>
      <c r="H368" s="20">
        <v>42318.62569444445</v>
      </c>
      <c r="I368" s="16" t="s">
        <v>352</v>
      </c>
      <c r="J368" s="16" t="s">
        <v>353</v>
      </c>
      <c r="K368" s="16" t="s">
        <v>354</v>
      </c>
      <c r="L368" s="18" t="e">
        <v>#N/A</v>
      </c>
      <c r="M368" s="18" t="e">
        <v>#N/A</v>
      </c>
      <c r="N368" s="18" t="e">
        <v>#N/A</v>
      </c>
      <c r="O368" s="18" t="e">
        <v>#N/A</v>
      </c>
      <c r="P368" s="18" t="e">
        <v>#N/A</v>
      </c>
      <c r="Q368" s="16" t="s">
        <v>355</v>
      </c>
      <c r="R368" s="18" t="b">
        <v>1</v>
      </c>
      <c r="S368" s="18" t="b">
        <v>0</v>
      </c>
      <c r="T368" s="12">
        <v>4212.0</v>
      </c>
      <c r="U368" s="16" t="s">
        <v>357</v>
      </c>
      <c r="V368" s="16" t="s">
        <v>358</v>
      </c>
      <c r="W368" s="51">
        <v>1065784.0</v>
      </c>
      <c r="X368" s="51">
        <v>1116183.0</v>
      </c>
      <c r="Y368" s="16" t="s">
        <v>359</v>
      </c>
      <c r="Z368" s="16" t="s">
        <v>5872</v>
      </c>
      <c r="AA368" s="12">
        <v>2.0</v>
      </c>
      <c r="AB368" s="12">
        <v>2.0</v>
      </c>
      <c r="AC368" s="12"/>
    </row>
    <row r="369">
      <c r="A369" s="12">
        <v>322.0</v>
      </c>
      <c r="B369" s="16" t="s">
        <v>4560</v>
      </c>
      <c r="C369" s="16" t="s">
        <v>3494</v>
      </c>
      <c r="D369" s="18" t="b">
        <v>1</v>
      </c>
      <c r="E369" s="12">
        <v>10.0</v>
      </c>
      <c r="F369" s="12">
        <v>4.0</v>
      </c>
      <c r="G369" s="12">
        <v>6.0</v>
      </c>
      <c r="H369" s="20">
        <v>42318.48333333333</v>
      </c>
      <c r="I369" s="16" t="s">
        <v>3496</v>
      </c>
      <c r="J369" s="16" t="s">
        <v>3497</v>
      </c>
      <c r="K369" s="16" t="s">
        <v>3498</v>
      </c>
      <c r="L369" s="18" t="e">
        <v>#N/A</v>
      </c>
      <c r="M369" s="18" t="e">
        <v>#N/A</v>
      </c>
      <c r="N369" s="18" t="e">
        <v>#N/A</v>
      </c>
      <c r="O369" s="18" t="e">
        <v>#N/A</v>
      </c>
      <c r="P369" s="18" t="e">
        <v>#N/A</v>
      </c>
      <c r="Q369" s="16" t="s">
        <v>3501</v>
      </c>
      <c r="R369" s="18" t="b">
        <v>1</v>
      </c>
      <c r="S369" s="18" t="b">
        <v>1</v>
      </c>
      <c r="T369" s="12">
        <v>4073.0</v>
      </c>
      <c r="U369" s="16" t="s">
        <v>3505</v>
      </c>
      <c r="V369" s="16" t="s">
        <v>358</v>
      </c>
      <c r="W369" s="22"/>
      <c r="X369" s="22"/>
      <c r="Y369" s="16" t="s">
        <v>995</v>
      </c>
      <c r="Z369" s="16" t="s">
        <v>5875</v>
      </c>
      <c r="AC369" s="16"/>
    </row>
    <row r="370">
      <c r="A370" s="12">
        <v>445.0</v>
      </c>
      <c r="B370" s="16" t="s">
        <v>4560</v>
      </c>
      <c r="C370" s="16" t="s">
        <v>4915</v>
      </c>
      <c r="D370" s="18" t="b">
        <v>1</v>
      </c>
      <c r="E370" s="12">
        <v>1.0</v>
      </c>
      <c r="F370" s="12">
        <v>0.0</v>
      </c>
      <c r="G370" s="12">
        <v>1.0</v>
      </c>
      <c r="H370" s="20">
        <v>42328.291666666664</v>
      </c>
      <c r="I370" s="16" t="s">
        <v>4916</v>
      </c>
      <c r="J370" s="16" t="s">
        <v>4918</v>
      </c>
      <c r="K370" s="16" t="s">
        <v>4919</v>
      </c>
      <c r="L370" s="18" t="e">
        <v>#N/A</v>
      </c>
      <c r="M370" s="18" t="e">
        <v>#N/A</v>
      </c>
      <c r="N370" s="18" t="e">
        <v>#N/A</v>
      </c>
      <c r="O370" s="18" t="e">
        <v>#N/A</v>
      </c>
      <c r="P370" s="18" t="e">
        <v>#N/A</v>
      </c>
      <c r="Q370" s="16" t="s">
        <v>4920</v>
      </c>
      <c r="R370" s="18" t="b">
        <v>1</v>
      </c>
      <c r="S370" s="18" t="b">
        <v>1</v>
      </c>
      <c r="T370" s="12">
        <v>4281.0</v>
      </c>
      <c r="U370" s="16" t="s">
        <v>4921</v>
      </c>
      <c r="V370" s="16" t="s">
        <v>358</v>
      </c>
      <c r="W370" s="22"/>
      <c r="X370" s="22"/>
      <c r="Y370" s="16" t="s">
        <v>577</v>
      </c>
      <c r="Z370" s="16" t="s">
        <v>5880</v>
      </c>
      <c r="AC370" s="16"/>
    </row>
    <row r="371">
      <c r="A371" s="12">
        <v>585.0</v>
      </c>
      <c r="B371" s="16" t="s">
        <v>4560</v>
      </c>
      <c r="C371" s="16" t="s">
        <v>5882</v>
      </c>
      <c r="D371" s="18" t="b">
        <v>0</v>
      </c>
      <c r="E371" s="12">
        <v>10.0</v>
      </c>
      <c r="F371" s="12">
        <v>5.0</v>
      </c>
      <c r="G371" s="12">
        <v>5.0</v>
      </c>
      <c r="H371" s="20">
        <v>42315.72083333333</v>
      </c>
      <c r="I371" s="16" t="s">
        <v>5884</v>
      </c>
      <c r="J371" s="16" t="s">
        <v>5886</v>
      </c>
      <c r="K371" s="16" t="s">
        <v>5887</v>
      </c>
      <c r="L371" s="18" t="e">
        <v>#N/A</v>
      </c>
      <c r="M371" s="18" t="e">
        <v>#N/A</v>
      </c>
      <c r="N371" s="18" t="e">
        <v>#N/A</v>
      </c>
      <c r="O371" s="18" t="e">
        <v>#N/A</v>
      </c>
      <c r="P371" s="18" t="e">
        <v>#N/A</v>
      </c>
      <c r="Q371" s="16" t="s">
        <v>5881</v>
      </c>
      <c r="R371" s="18" t="b">
        <v>1</v>
      </c>
      <c r="S371" s="18" t="b">
        <v>1</v>
      </c>
      <c r="T371" s="12">
        <v>4921.0</v>
      </c>
      <c r="U371" s="16" t="s">
        <v>5888</v>
      </c>
      <c r="V371" s="16" t="s">
        <v>358</v>
      </c>
      <c r="W371" s="22"/>
      <c r="X371" s="22"/>
      <c r="Y371" s="22"/>
      <c r="Z371" s="16" t="s">
        <v>5889</v>
      </c>
      <c r="AA371" s="12">
        <v>3.0</v>
      </c>
      <c r="AB371" s="12">
        <v>1.0</v>
      </c>
      <c r="AC371" s="12"/>
    </row>
    <row r="372">
      <c r="A372" s="12">
        <v>751.0</v>
      </c>
      <c r="B372" s="16" t="s">
        <v>4560</v>
      </c>
      <c r="C372" s="16" t="s">
        <v>4915</v>
      </c>
      <c r="D372" s="18" t="b">
        <v>1</v>
      </c>
      <c r="E372" s="12">
        <v>0.0</v>
      </c>
      <c r="F372" s="12">
        <v>0.0</v>
      </c>
      <c r="G372" s="12">
        <v>0.0</v>
      </c>
      <c r="H372" s="20">
        <v>42328.29236111111</v>
      </c>
      <c r="I372" s="16" t="s">
        <v>4916</v>
      </c>
      <c r="J372" s="16" t="s">
        <v>4918</v>
      </c>
      <c r="K372" s="16" t="s">
        <v>4919</v>
      </c>
      <c r="L372" s="18" t="e">
        <v>#N/A</v>
      </c>
      <c r="M372" s="18" t="e">
        <v>#N/A</v>
      </c>
      <c r="N372" s="18" t="e">
        <v>#N/A</v>
      </c>
      <c r="O372" s="18" t="e">
        <v>#N/A</v>
      </c>
      <c r="P372" s="18" t="e">
        <v>#N/A</v>
      </c>
      <c r="Q372" s="16" t="s">
        <v>4920</v>
      </c>
      <c r="R372" s="18" t="b">
        <v>0</v>
      </c>
      <c r="S372" s="18" t="b">
        <v>1</v>
      </c>
      <c r="T372" s="12">
        <v>4281.0</v>
      </c>
      <c r="U372" s="16" t="s">
        <v>4921</v>
      </c>
      <c r="V372" s="16" t="s">
        <v>358</v>
      </c>
      <c r="W372" s="22"/>
      <c r="X372" s="22"/>
      <c r="Y372" s="16" t="s">
        <v>577</v>
      </c>
      <c r="Z372" s="16" t="s">
        <v>5880</v>
      </c>
      <c r="AA372" s="12">
        <v>4.0</v>
      </c>
      <c r="AB372" s="12">
        <v>2.0</v>
      </c>
      <c r="AC372" s="12"/>
    </row>
    <row r="373">
      <c r="A373" s="12">
        <v>2.0</v>
      </c>
      <c r="B373" s="16" t="s">
        <v>4560</v>
      </c>
      <c r="C373" s="16" t="s">
        <v>303</v>
      </c>
      <c r="D373" s="18" t="b">
        <v>1</v>
      </c>
      <c r="E373" s="12">
        <v>1029.0</v>
      </c>
      <c r="F373" s="12">
        <v>72.0</v>
      </c>
      <c r="G373" s="12">
        <v>957.0</v>
      </c>
      <c r="H373" s="20">
        <v>42314.319444444445</v>
      </c>
      <c r="I373" s="16" t="s">
        <v>304</v>
      </c>
      <c r="J373" s="16" t="s">
        <v>305</v>
      </c>
      <c r="K373" s="16" t="s">
        <v>306</v>
      </c>
      <c r="L373" s="18" t="e">
        <v>#N/A</v>
      </c>
      <c r="M373" s="18" t="e">
        <v>#N/A</v>
      </c>
      <c r="N373" s="18" t="e">
        <v>#N/A</v>
      </c>
      <c r="O373" s="18" t="e">
        <v>#N/A</v>
      </c>
      <c r="P373" s="18" t="e">
        <v>#N/A</v>
      </c>
      <c r="Q373" s="16" t="s">
        <v>307</v>
      </c>
      <c r="R373" s="18" t="b">
        <v>1</v>
      </c>
      <c r="S373" s="18" t="b">
        <v>1</v>
      </c>
      <c r="T373" s="12">
        <v>48306.0</v>
      </c>
      <c r="U373" s="16" t="s">
        <v>308</v>
      </c>
      <c r="V373" s="16" t="s">
        <v>309</v>
      </c>
      <c r="W373" s="22"/>
      <c r="X373" s="22"/>
      <c r="Y373" s="16" t="s">
        <v>310</v>
      </c>
      <c r="Z373" s="16" t="s">
        <v>5900</v>
      </c>
      <c r="AA373" s="12">
        <v>1.0</v>
      </c>
      <c r="AB373" s="12">
        <v>2.0</v>
      </c>
      <c r="AC373" s="12"/>
    </row>
    <row r="374">
      <c r="A374" s="12">
        <v>17.0</v>
      </c>
      <c r="B374" s="16" t="s">
        <v>4560</v>
      </c>
      <c r="C374" s="16" t="s">
        <v>445</v>
      </c>
      <c r="D374" s="18" t="b">
        <v>1</v>
      </c>
      <c r="E374" s="12">
        <v>173.0</v>
      </c>
      <c r="F374" s="12">
        <v>57.0</v>
      </c>
      <c r="G374" s="12">
        <v>116.0</v>
      </c>
      <c r="H374" s="20">
        <v>42319.50555555556</v>
      </c>
      <c r="I374" s="16" t="s">
        <v>446</v>
      </c>
      <c r="J374" s="16" t="s">
        <v>447</v>
      </c>
      <c r="K374" s="16" t="s">
        <v>448</v>
      </c>
      <c r="L374" s="18" t="e">
        <v>#N/A</v>
      </c>
      <c r="M374" s="18" t="e">
        <v>#N/A</v>
      </c>
      <c r="N374" s="18" t="e">
        <v>#N/A</v>
      </c>
      <c r="O374" s="18" t="e">
        <v>#N/A</v>
      </c>
      <c r="P374" s="18" t="e">
        <v>#N/A</v>
      </c>
      <c r="Q374" s="16" t="s">
        <v>449</v>
      </c>
      <c r="R374" s="18" t="b">
        <v>1</v>
      </c>
      <c r="S374" s="18" t="b">
        <v>1</v>
      </c>
      <c r="T374" s="12">
        <v>48103.0</v>
      </c>
      <c r="U374" s="16" t="s">
        <v>450</v>
      </c>
      <c r="V374" s="16" t="s">
        <v>309</v>
      </c>
      <c r="W374" s="51">
        <v>776640.0</v>
      </c>
      <c r="X374" s="51">
        <v>884614.0</v>
      </c>
      <c r="Y374" s="16" t="s">
        <v>451</v>
      </c>
      <c r="Z374" s="16" t="s">
        <v>5906</v>
      </c>
      <c r="AA374" s="12">
        <v>1.0</v>
      </c>
      <c r="AB374" s="12">
        <v>2.0</v>
      </c>
      <c r="AC374" s="12"/>
    </row>
    <row r="375">
      <c r="A375" s="12">
        <v>171.0</v>
      </c>
      <c r="B375" s="16" t="s">
        <v>4560</v>
      </c>
      <c r="C375" s="16" t="s">
        <v>1938</v>
      </c>
      <c r="D375" s="18" t="b">
        <v>1</v>
      </c>
      <c r="E375" s="12">
        <v>26.0</v>
      </c>
      <c r="F375" s="12">
        <v>3.0</v>
      </c>
      <c r="G375" s="12">
        <v>23.0</v>
      </c>
      <c r="H375" s="20">
        <v>42326.48402777778</v>
      </c>
      <c r="I375" s="16" t="s">
        <v>1940</v>
      </c>
      <c r="J375" s="16" t="s">
        <v>1942</v>
      </c>
      <c r="K375" s="16" t="s">
        <v>1944</v>
      </c>
      <c r="L375" s="16" t="s">
        <v>532</v>
      </c>
      <c r="M375" s="16" t="s">
        <v>1946</v>
      </c>
      <c r="N375" s="16" t="s">
        <v>5910</v>
      </c>
      <c r="O375" s="12">
        <v>0.0</v>
      </c>
      <c r="P375" s="12">
        <v>0.0</v>
      </c>
      <c r="Q375" s="16" t="s">
        <v>1948</v>
      </c>
      <c r="R375" s="18" t="b">
        <v>1</v>
      </c>
      <c r="S375" s="18" t="b">
        <v>0</v>
      </c>
      <c r="T375" s="12">
        <v>49503.0</v>
      </c>
      <c r="U375" s="16" t="s">
        <v>1950</v>
      </c>
      <c r="V375" s="16" t="s">
        <v>309</v>
      </c>
      <c r="W375" s="51">
        <v>1.0152039E7</v>
      </c>
      <c r="X375" s="51">
        <v>8907628.0</v>
      </c>
      <c r="Y375" s="16" t="s">
        <v>1951</v>
      </c>
      <c r="Z375" s="16" t="s">
        <v>5913</v>
      </c>
      <c r="AC375" s="16"/>
    </row>
    <row r="376">
      <c r="A376" s="12">
        <v>235.0</v>
      </c>
      <c r="B376" s="16" t="s">
        <v>4560</v>
      </c>
      <c r="C376" s="16" t="s">
        <v>2496</v>
      </c>
      <c r="D376" s="18" t="b">
        <v>1</v>
      </c>
      <c r="E376" s="12">
        <v>18.0</v>
      </c>
      <c r="F376" s="12">
        <v>0.0</v>
      </c>
      <c r="G376" s="12">
        <v>18.0</v>
      </c>
      <c r="H376" s="20">
        <v>42326.53958333333</v>
      </c>
      <c r="I376" s="16" t="s">
        <v>2497</v>
      </c>
      <c r="J376" s="16" t="s">
        <v>2498</v>
      </c>
      <c r="K376" s="16" t="s">
        <v>2499</v>
      </c>
      <c r="L376" s="16" t="s">
        <v>264</v>
      </c>
      <c r="M376" s="12">
        <v>0.0</v>
      </c>
      <c r="N376" s="12">
        <v>0.0</v>
      </c>
      <c r="O376" s="16" t="s">
        <v>2500</v>
      </c>
      <c r="P376" s="16" t="s">
        <v>2501</v>
      </c>
      <c r="Q376" s="16" t="s">
        <v>2502</v>
      </c>
      <c r="R376" s="18" t="b">
        <v>1</v>
      </c>
      <c r="S376" s="18" t="b">
        <v>1</v>
      </c>
      <c r="T376" s="12">
        <v>49783.0</v>
      </c>
      <c r="U376" s="16" t="s">
        <v>2503</v>
      </c>
      <c r="V376" s="16" t="s">
        <v>309</v>
      </c>
      <c r="W376" s="51">
        <v>3283261.0</v>
      </c>
      <c r="X376" s="51">
        <v>1675442.0</v>
      </c>
      <c r="Y376" s="16" t="s">
        <v>2504</v>
      </c>
      <c r="Z376" s="16" t="s">
        <v>5919</v>
      </c>
      <c r="AC376" s="16"/>
    </row>
    <row r="377">
      <c r="A377" s="12">
        <v>242.0</v>
      </c>
      <c r="B377" s="16" t="s">
        <v>4560</v>
      </c>
      <c r="C377" s="16" t="s">
        <v>2566</v>
      </c>
      <c r="D377" s="18" t="b">
        <v>1</v>
      </c>
      <c r="E377" s="12">
        <v>11.0</v>
      </c>
      <c r="F377" s="12">
        <v>1.0</v>
      </c>
      <c r="G377" s="12">
        <v>10.0</v>
      </c>
      <c r="H377" s="20">
        <v>42310.76388888889</v>
      </c>
      <c r="I377" s="16" t="s">
        <v>2567</v>
      </c>
      <c r="J377" s="16" t="s">
        <v>2568</v>
      </c>
      <c r="K377" s="16" t="s">
        <v>2569</v>
      </c>
      <c r="L377" s="18" t="e">
        <v>#N/A</v>
      </c>
      <c r="M377" s="18" t="e">
        <v>#N/A</v>
      </c>
      <c r="N377" s="18" t="e">
        <v>#N/A</v>
      </c>
      <c r="O377" s="18" t="e">
        <v>#N/A</v>
      </c>
      <c r="P377" s="18" t="e">
        <v>#N/A</v>
      </c>
      <c r="Q377" s="16" t="s">
        <v>2570</v>
      </c>
      <c r="R377" s="18" t="b">
        <v>1</v>
      </c>
      <c r="S377" s="18" t="b">
        <v>0</v>
      </c>
      <c r="T377" s="12">
        <v>48734.0</v>
      </c>
      <c r="U377" s="16" t="s">
        <v>2571</v>
      </c>
      <c r="V377" s="16" t="s">
        <v>309</v>
      </c>
      <c r="W377" s="22"/>
      <c r="X377" s="22"/>
      <c r="Y377" s="16" t="s">
        <v>2572</v>
      </c>
      <c r="Z377" s="16" t="s">
        <v>5923</v>
      </c>
      <c r="AC377" s="16"/>
    </row>
    <row r="378">
      <c r="A378" s="12">
        <v>268.0</v>
      </c>
      <c r="B378" s="16" t="s">
        <v>4560</v>
      </c>
      <c r="C378" s="16" t="s">
        <v>2854</v>
      </c>
      <c r="D378" s="18" t="b">
        <v>1</v>
      </c>
      <c r="E378" s="12">
        <v>40.0</v>
      </c>
      <c r="F378" s="12">
        <v>3.0</v>
      </c>
      <c r="G378" s="12">
        <v>37.0</v>
      </c>
      <c r="H378" s="20">
        <v>42313.42847222222</v>
      </c>
      <c r="I378" s="16" t="s">
        <v>2855</v>
      </c>
      <c r="J378" s="16" t="s">
        <v>2856</v>
      </c>
      <c r="K378" s="16" t="s">
        <v>2857</v>
      </c>
      <c r="L378" s="18" t="e">
        <v>#N/A</v>
      </c>
      <c r="M378" s="18" t="e">
        <v>#N/A</v>
      </c>
      <c r="N378" s="18" t="e">
        <v>#N/A</v>
      </c>
      <c r="O378" s="18" t="e">
        <v>#N/A</v>
      </c>
      <c r="P378" s="18" t="e">
        <v>#N/A</v>
      </c>
      <c r="Q378" s="16" t="s">
        <v>2859</v>
      </c>
      <c r="R378" s="18" t="b">
        <v>1</v>
      </c>
      <c r="S378" s="18" t="b">
        <v>1</v>
      </c>
      <c r="T378" s="12">
        <v>49525.0</v>
      </c>
      <c r="U378" s="16" t="s">
        <v>1950</v>
      </c>
      <c r="V378" s="16" t="s">
        <v>309</v>
      </c>
      <c r="W378" s="22"/>
      <c r="X378" s="22"/>
      <c r="Y378" s="16" t="s">
        <v>2860</v>
      </c>
      <c r="Z378" s="16" t="s">
        <v>5928</v>
      </c>
      <c r="AC378" s="16"/>
    </row>
    <row r="379">
      <c r="A379" s="12">
        <v>272.0</v>
      </c>
      <c r="B379" s="16" t="s">
        <v>4560</v>
      </c>
      <c r="C379" s="16" t="s">
        <v>2896</v>
      </c>
      <c r="D379" s="18" t="b">
        <v>1</v>
      </c>
      <c r="E379" s="12">
        <v>8.0</v>
      </c>
      <c r="F379" s="12">
        <v>1.0</v>
      </c>
      <c r="G379" s="12">
        <v>7.0</v>
      </c>
      <c r="H379" s="20">
        <v>42311.20763888889</v>
      </c>
      <c r="I379" s="16" t="s">
        <v>2897</v>
      </c>
      <c r="J379" s="16" t="s">
        <v>2898</v>
      </c>
      <c r="K379" s="16" t="s">
        <v>2899</v>
      </c>
      <c r="L379" s="16" t="s">
        <v>532</v>
      </c>
      <c r="M379" s="12">
        <v>0.0</v>
      </c>
      <c r="N379" s="12">
        <v>0.0</v>
      </c>
      <c r="O379" s="16" t="s">
        <v>2900</v>
      </c>
      <c r="P379" s="16" t="s">
        <v>2901</v>
      </c>
      <c r="Q379" s="16" t="s">
        <v>2902</v>
      </c>
      <c r="R379" s="18" t="b">
        <v>1</v>
      </c>
      <c r="S379" s="18" t="b">
        <v>1</v>
      </c>
      <c r="T379" s="12">
        <v>48381.0</v>
      </c>
      <c r="U379" s="16" t="s">
        <v>2903</v>
      </c>
      <c r="V379" s="16" t="s">
        <v>309</v>
      </c>
      <c r="W379" s="22"/>
      <c r="X379" s="22"/>
      <c r="Y379" s="16" t="s">
        <v>2904</v>
      </c>
      <c r="Z379" s="16" t="s">
        <v>5934</v>
      </c>
      <c r="AC379" s="16"/>
    </row>
    <row r="380">
      <c r="A380" s="12">
        <v>325.0</v>
      </c>
      <c r="B380" s="16" t="s">
        <v>4560</v>
      </c>
      <c r="C380" s="16" t="s">
        <v>3549</v>
      </c>
      <c r="D380" s="18" t="b">
        <v>1</v>
      </c>
      <c r="E380" s="12">
        <v>868.0</v>
      </c>
      <c r="F380" s="12">
        <v>214.0</v>
      </c>
      <c r="G380" s="12">
        <v>654.0</v>
      </c>
      <c r="H380" s="20">
        <v>42319.563888888886</v>
      </c>
      <c r="I380" s="16" t="s">
        <v>3552</v>
      </c>
      <c r="J380" s="16" t="s">
        <v>3553</v>
      </c>
      <c r="K380" s="16" t="s">
        <v>3554</v>
      </c>
      <c r="L380" s="18" t="e">
        <v>#N/A</v>
      </c>
      <c r="M380" s="18" t="e">
        <v>#N/A</v>
      </c>
      <c r="N380" s="18" t="e">
        <v>#N/A</v>
      </c>
      <c r="O380" s="18" t="e">
        <v>#N/A</v>
      </c>
      <c r="P380" s="18" t="e">
        <v>#N/A</v>
      </c>
      <c r="Q380" s="16" t="s">
        <v>3555</v>
      </c>
      <c r="R380" s="18" t="b">
        <v>1</v>
      </c>
      <c r="S380" s="18" t="b">
        <v>1</v>
      </c>
      <c r="T380" s="12">
        <v>48734.0</v>
      </c>
      <c r="U380" s="16" t="s">
        <v>2571</v>
      </c>
      <c r="V380" s="16" t="s">
        <v>309</v>
      </c>
      <c r="W380" s="22"/>
      <c r="X380" s="22"/>
      <c r="Y380" s="16" t="s">
        <v>461</v>
      </c>
      <c r="Z380" s="16" t="s">
        <v>5939</v>
      </c>
      <c r="AC380" s="16"/>
    </row>
    <row r="381">
      <c r="A381" s="12">
        <v>330.0</v>
      </c>
      <c r="B381" s="16" t="s">
        <v>4560</v>
      </c>
      <c r="C381" s="16" t="s">
        <v>3628</v>
      </c>
      <c r="D381" s="18" t="b">
        <v>1</v>
      </c>
      <c r="E381" s="12">
        <v>67.0</v>
      </c>
      <c r="F381" s="12">
        <v>8.0</v>
      </c>
      <c r="G381" s="12">
        <v>59.0</v>
      </c>
      <c r="H381" s="20">
        <v>42312.88888888889</v>
      </c>
      <c r="I381" s="16" t="s">
        <v>3630</v>
      </c>
      <c r="J381" s="16" t="s">
        <v>3631</v>
      </c>
      <c r="K381" s="16" t="s">
        <v>3632</v>
      </c>
      <c r="L381" s="18" t="e">
        <v>#N/A</v>
      </c>
      <c r="M381" s="18" t="e">
        <v>#N/A</v>
      </c>
      <c r="N381" s="18" t="e">
        <v>#N/A</v>
      </c>
      <c r="O381" s="18" t="e">
        <v>#N/A</v>
      </c>
      <c r="P381" s="18" t="e">
        <v>#N/A</v>
      </c>
      <c r="Q381" s="16" t="s">
        <v>3633</v>
      </c>
      <c r="R381" s="18" t="b">
        <v>1</v>
      </c>
      <c r="S381" s="18" t="b">
        <v>1</v>
      </c>
      <c r="T381" s="12">
        <v>48343.0</v>
      </c>
      <c r="U381" s="16" t="s">
        <v>3635</v>
      </c>
      <c r="V381" s="16" t="s">
        <v>309</v>
      </c>
      <c r="W381" s="51">
        <v>674109.0</v>
      </c>
      <c r="X381" s="51">
        <v>692951.0</v>
      </c>
      <c r="Y381" s="16" t="s">
        <v>2849</v>
      </c>
      <c r="Z381" s="16" t="s">
        <v>5943</v>
      </c>
      <c r="AC381" s="16"/>
    </row>
    <row r="382">
      <c r="A382" s="12">
        <v>380.0</v>
      </c>
      <c r="B382" s="16" t="s">
        <v>4560</v>
      </c>
      <c r="C382" s="16" t="s">
        <v>4195</v>
      </c>
      <c r="D382" s="18" t="b">
        <v>1</v>
      </c>
      <c r="E382" s="12">
        <v>2.0</v>
      </c>
      <c r="F382" s="12">
        <v>0.0</v>
      </c>
      <c r="G382" s="12">
        <v>2.0</v>
      </c>
      <c r="H382" s="20">
        <v>42324.68819444445</v>
      </c>
      <c r="I382" s="16" t="s">
        <v>4196</v>
      </c>
      <c r="J382" s="16" t="s">
        <v>4197</v>
      </c>
      <c r="K382" s="16" t="s">
        <v>4198</v>
      </c>
      <c r="L382" s="18" t="e">
        <v>#N/A</v>
      </c>
      <c r="M382" s="18" t="e">
        <v>#N/A</v>
      </c>
      <c r="N382" s="18" t="e">
        <v>#N/A</v>
      </c>
      <c r="O382" s="18" t="e">
        <v>#N/A</v>
      </c>
      <c r="P382" s="18" t="e">
        <v>#N/A</v>
      </c>
      <c r="Q382" s="16" t="s">
        <v>4200</v>
      </c>
      <c r="R382" s="18" t="b">
        <v>1</v>
      </c>
      <c r="S382" s="18" t="b">
        <v>1</v>
      </c>
      <c r="T382" s="12">
        <v>49808.0</v>
      </c>
      <c r="U382" s="16" t="s">
        <v>4201</v>
      </c>
      <c r="V382" s="16" t="s">
        <v>309</v>
      </c>
      <c r="W382" s="22"/>
      <c r="X382" s="22"/>
      <c r="Y382" s="16" t="s">
        <v>4202</v>
      </c>
      <c r="Z382" s="16" t="s">
        <v>5949</v>
      </c>
      <c r="AC382" s="16"/>
    </row>
    <row r="383">
      <c r="A383" s="12">
        <v>413.0</v>
      </c>
      <c r="B383" s="16" t="s">
        <v>4560</v>
      </c>
      <c r="C383" s="16" t="s">
        <v>4576</v>
      </c>
      <c r="D383" s="18" t="b">
        <v>1</v>
      </c>
      <c r="E383" s="12">
        <v>0.0</v>
      </c>
      <c r="F383" s="12">
        <v>0.0</v>
      </c>
      <c r="G383" s="12">
        <v>0.0</v>
      </c>
      <c r="H383" s="20">
        <v>42310.35555555556</v>
      </c>
      <c r="I383" s="16" t="s">
        <v>4577</v>
      </c>
      <c r="J383" s="16" t="s">
        <v>4578</v>
      </c>
      <c r="K383" s="16" t="s">
        <v>4579</v>
      </c>
      <c r="L383" s="18" t="e">
        <v>#N/A</v>
      </c>
      <c r="M383" s="18" t="e">
        <v>#N/A</v>
      </c>
      <c r="N383" s="18" t="e">
        <v>#N/A</v>
      </c>
      <c r="O383" s="18" t="e">
        <v>#N/A</v>
      </c>
      <c r="P383" s="18" t="e">
        <v>#N/A</v>
      </c>
      <c r="Q383" s="16" t="s">
        <v>4580</v>
      </c>
      <c r="R383" s="18" t="b">
        <v>1</v>
      </c>
      <c r="S383" s="18" t="b">
        <v>1</v>
      </c>
      <c r="T383" s="12">
        <v>48213.0</v>
      </c>
      <c r="U383" s="16" t="s">
        <v>4581</v>
      </c>
      <c r="V383" s="16" t="s">
        <v>309</v>
      </c>
      <c r="W383" s="51">
        <v>111771.0</v>
      </c>
      <c r="X383" s="51">
        <v>105690.0</v>
      </c>
      <c r="Y383" s="16" t="s">
        <v>4582</v>
      </c>
      <c r="Z383" s="16" t="s">
        <v>5951</v>
      </c>
      <c r="AC383" s="16"/>
    </row>
    <row r="384">
      <c r="A384" s="12">
        <v>433.0</v>
      </c>
      <c r="B384" s="16" t="s">
        <v>4560</v>
      </c>
      <c r="C384" s="16" t="s">
        <v>4799</v>
      </c>
      <c r="D384" s="18" t="b">
        <v>1</v>
      </c>
      <c r="E384" s="12">
        <v>274.0</v>
      </c>
      <c r="F384" s="12">
        <v>107.0</v>
      </c>
      <c r="G384" s="12">
        <v>167.0</v>
      </c>
      <c r="H384" s="20">
        <v>42317.5375</v>
      </c>
      <c r="I384" s="16" t="s">
        <v>4804</v>
      </c>
      <c r="J384" s="16" t="s">
        <v>4805</v>
      </c>
      <c r="K384" s="16" t="s">
        <v>4806</v>
      </c>
      <c r="L384" s="18" t="e">
        <v>#N/A</v>
      </c>
      <c r="M384" s="18" t="e">
        <v>#N/A</v>
      </c>
      <c r="N384" s="18" t="e">
        <v>#N/A</v>
      </c>
      <c r="O384" s="18" t="e">
        <v>#N/A</v>
      </c>
      <c r="P384" s="18" t="e">
        <v>#N/A</v>
      </c>
      <c r="Q384" s="16" t="s">
        <v>4807</v>
      </c>
      <c r="R384" s="18" t="b">
        <v>1</v>
      </c>
      <c r="S384" s="18" t="b">
        <v>1</v>
      </c>
      <c r="T384" s="12">
        <v>48203.0</v>
      </c>
      <c r="U384" s="16" t="s">
        <v>4581</v>
      </c>
      <c r="V384" s="16" t="s">
        <v>309</v>
      </c>
      <c r="W384" s="51">
        <v>1149502.0</v>
      </c>
      <c r="X384" s="51">
        <v>1126027.0</v>
      </c>
      <c r="Y384" s="16" t="s">
        <v>4810</v>
      </c>
      <c r="Z384" s="16" t="s">
        <v>5955</v>
      </c>
      <c r="AC384" s="16"/>
    </row>
    <row r="385">
      <c r="A385" s="12">
        <v>491.0</v>
      </c>
      <c r="B385" s="16" t="s">
        <v>4560</v>
      </c>
      <c r="C385" s="16" t="s">
        <v>5434</v>
      </c>
      <c r="D385" s="18" t="b">
        <v>0</v>
      </c>
      <c r="E385" s="12">
        <v>8.0</v>
      </c>
      <c r="F385" s="12">
        <v>2.0</v>
      </c>
      <c r="G385" s="12">
        <v>6.0</v>
      </c>
      <c r="H385" s="20">
        <v>42314.92013888889</v>
      </c>
      <c r="I385" s="16" t="s">
        <v>5436</v>
      </c>
      <c r="J385" s="16" t="s">
        <v>5437</v>
      </c>
      <c r="K385" s="16" t="s">
        <v>5438</v>
      </c>
      <c r="L385" s="18" t="e">
        <v>#N/A</v>
      </c>
      <c r="M385" s="18" t="e">
        <v>#N/A</v>
      </c>
      <c r="N385" s="18" t="e">
        <v>#N/A</v>
      </c>
      <c r="O385" s="18" t="e">
        <v>#N/A</v>
      </c>
      <c r="P385" s="18" t="e">
        <v>#N/A</v>
      </c>
      <c r="Q385" s="16" t="s">
        <v>5439</v>
      </c>
      <c r="R385" s="18" t="b">
        <v>1</v>
      </c>
      <c r="S385" s="18" t="b">
        <v>0</v>
      </c>
      <c r="T385" s="12">
        <v>49506.0</v>
      </c>
      <c r="U385" s="16" t="s">
        <v>1950</v>
      </c>
      <c r="V385" s="16" t="s">
        <v>309</v>
      </c>
      <c r="W385" s="22"/>
      <c r="X385" s="22"/>
      <c r="Y385" s="22"/>
      <c r="Z385" s="16" t="s">
        <v>5958</v>
      </c>
      <c r="AC385" s="16"/>
    </row>
    <row r="386">
      <c r="A386" s="12">
        <v>673.0</v>
      </c>
      <c r="B386" s="16" t="s">
        <v>4560</v>
      </c>
      <c r="C386" s="16" t="s">
        <v>5962</v>
      </c>
      <c r="D386" s="18" t="b">
        <v>1</v>
      </c>
      <c r="E386" s="12">
        <v>1.0</v>
      </c>
      <c r="F386" s="12">
        <v>0.0</v>
      </c>
      <c r="G386" s="12">
        <v>1.0</v>
      </c>
      <c r="H386" s="20">
        <v>42324.63263888889</v>
      </c>
      <c r="I386" s="16" t="s">
        <v>5963</v>
      </c>
      <c r="J386" s="16" t="s">
        <v>5964</v>
      </c>
      <c r="K386" s="16" t="s">
        <v>5965</v>
      </c>
      <c r="L386" s="12">
        <v>-1.0</v>
      </c>
      <c r="M386" s="16" t="s">
        <v>1946</v>
      </c>
      <c r="N386" s="12">
        <v>0.0</v>
      </c>
      <c r="O386" s="12">
        <v>0.0</v>
      </c>
      <c r="P386" s="12">
        <v>0.0</v>
      </c>
      <c r="Q386" s="16" t="s">
        <v>5961</v>
      </c>
      <c r="R386" s="18" t="b">
        <v>0</v>
      </c>
      <c r="S386" s="18" t="b">
        <v>0</v>
      </c>
      <c r="T386" s="12">
        <v>49504.0</v>
      </c>
      <c r="U386" s="16" t="s">
        <v>1950</v>
      </c>
      <c r="V386" s="16" t="s">
        <v>309</v>
      </c>
      <c r="W386" s="22"/>
      <c r="X386" s="22"/>
      <c r="Y386" s="16" t="s">
        <v>5966</v>
      </c>
      <c r="Z386" s="16" t="s">
        <v>5968</v>
      </c>
      <c r="AA386" s="12">
        <v>3.0</v>
      </c>
      <c r="AB386" s="12">
        <v>1.0</v>
      </c>
      <c r="AC386" s="12"/>
    </row>
    <row r="387">
      <c r="A387" s="12">
        <v>700.0</v>
      </c>
      <c r="B387" s="16" t="s">
        <v>4560</v>
      </c>
      <c r="C387" s="16" t="s">
        <v>5971</v>
      </c>
      <c r="D387" s="18" t="b">
        <v>1</v>
      </c>
      <c r="E387" s="12">
        <v>0.0</v>
      </c>
      <c r="F387" s="12">
        <v>0.0</v>
      </c>
      <c r="G387" s="12">
        <v>0.0</v>
      </c>
      <c r="H387" s="20">
        <v>42312.52569444444</v>
      </c>
      <c r="I387" s="16" t="s">
        <v>5973</v>
      </c>
      <c r="J387" s="16" t="s">
        <v>5974</v>
      </c>
      <c r="K387" s="16" t="s">
        <v>5975</v>
      </c>
      <c r="L387" s="18" t="e">
        <v>#N/A</v>
      </c>
      <c r="M387" s="18" t="e">
        <v>#N/A</v>
      </c>
      <c r="N387" s="18" t="e">
        <v>#N/A</v>
      </c>
      <c r="O387" s="18" t="e">
        <v>#N/A</v>
      </c>
      <c r="P387" s="18" t="e">
        <v>#N/A</v>
      </c>
      <c r="Q387" s="16" t="s">
        <v>5970</v>
      </c>
      <c r="R387" s="18" t="b">
        <v>0</v>
      </c>
      <c r="S387" s="18" t="b">
        <v>1</v>
      </c>
      <c r="T387" s="12">
        <v>48075.0</v>
      </c>
      <c r="U387" s="16" t="s">
        <v>5976</v>
      </c>
      <c r="V387" s="16" t="s">
        <v>309</v>
      </c>
      <c r="W387" s="51">
        <v>3.4061682E7</v>
      </c>
      <c r="X387" s="51">
        <v>3.6017978E7</v>
      </c>
      <c r="Y387" s="16" t="s">
        <v>1856</v>
      </c>
      <c r="Z387" s="16" t="s">
        <v>5979</v>
      </c>
      <c r="AA387" s="12">
        <v>3.0</v>
      </c>
      <c r="AB387" s="12">
        <v>4.0</v>
      </c>
      <c r="AC387" s="12"/>
    </row>
    <row r="388">
      <c r="A388" s="12">
        <v>728.0</v>
      </c>
      <c r="B388" s="16" t="s">
        <v>4560</v>
      </c>
      <c r="C388" s="16" t="s">
        <v>5982</v>
      </c>
      <c r="D388" s="18" t="b">
        <v>1</v>
      </c>
      <c r="E388" s="12">
        <v>2.0</v>
      </c>
      <c r="F388" s="12">
        <v>1.0</v>
      </c>
      <c r="G388" s="12">
        <v>1.0</v>
      </c>
      <c r="H388" s="20">
        <v>42315.55902777778</v>
      </c>
      <c r="I388" s="16" t="s">
        <v>5983</v>
      </c>
      <c r="J388" s="16" t="s">
        <v>5984</v>
      </c>
      <c r="K388" s="16" t="s">
        <v>5985</v>
      </c>
      <c r="L388" s="18" t="e">
        <v>#N/A</v>
      </c>
      <c r="M388" s="18" t="e">
        <v>#N/A</v>
      </c>
      <c r="N388" s="18" t="e">
        <v>#N/A</v>
      </c>
      <c r="O388" s="18" t="e">
        <v>#N/A</v>
      </c>
      <c r="P388" s="18" t="e">
        <v>#N/A</v>
      </c>
      <c r="Q388" s="16" t="s">
        <v>5981</v>
      </c>
      <c r="R388" s="18" t="b">
        <v>0</v>
      </c>
      <c r="S388" s="18" t="b">
        <v>0</v>
      </c>
      <c r="T388" s="12">
        <v>49503.0</v>
      </c>
      <c r="U388" s="16" t="s">
        <v>5986</v>
      </c>
      <c r="V388" s="16" t="s">
        <v>309</v>
      </c>
      <c r="W388" s="51">
        <v>218143.0</v>
      </c>
      <c r="X388" s="51">
        <v>171413.0</v>
      </c>
      <c r="Y388" s="16" t="s">
        <v>706</v>
      </c>
      <c r="Z388" s="16" t="s">
        <v>5988</v>
      </c>
      <c r="AA388" s="12">
        <v>1.0</v>
      </c>
      <c r="AB388" s="12">
        <v>1.0</v>
      </c>
      <c r="AC388" s="12"/>
    </row>
    <row r="389">
      <c r="A389" s="12">
        <v>735.0</v>
      </c>
      <c r="B389" s="16" t="s">
        <v>4560</v>
      </c>
      <c r="C389" s="16" t="s">
        <v>5991</v>
      </c>
      <c r="D389" s="18" t="b">
        <v>1</v>
      </c>
      <c r="E389" s="12">
        <v>4.0</v>
      </c>
      <c r="F389" s="12">
        <v>0.0</v>
      </c>
      <c r="G389" s="12">
        <v>4.0</v>
      </c>
      <c r="H389" s="20">
        <v>42326.60972222222</v>
      </c>
      <c r="I389" s="16" t="s">
        <v>5992</v>
      </c>
      <c r="J389" s="16" t="s">
        <v>5994</v>
      </c>
      <c r="L389" s="18" t="e">
        <v>#N/A</v>
      </c>
      <c r="M389" s="18" t="e">
        <v>#N/A</v>
      </c>
      <c r="N389" s="18" t="e">
        <v>#N/A</v>
      </c>
      <c r="O389" s="18" t="e">
        <v>#N/A</v>
      </c>
      <c r="P389" s="18" t="e">
        <v>#N/A</v>
      </c>
      <c r="Q389" s="16" t="s">
        <v>5990</v>
      </c>
      <c r="R389" s="18" t="b">
        <v>0</v>
      </c>
      <c r="S389" s="18" t="b">
        <v>1</v>
      </c>
      <c r="T389" s="12">
        <v>48213.0</v>
      </c>
      <c r="U389" s="16" t="s">
        <v>4581</v>
      </c>
      <c r="V389" s="16" t="s">
        <v>309</v>
      </c>
      <c r="W389" s="22"/>
      <c r="X389" s="22"/>
      <c r="Y389" s="16" t="s">
        <v>1250</v>
      </c>
      <c r="Z389" s="16" t="s">
        <v>5996</v>
      </c>
      <c r="AA389" s="12">
        <v>3.0</v>
      </c>
      <c r="AB389" s="22"/>
      <c r="AC389" s="22"/>
    </row>
    <row r="390">
      <c r="A390" s="12">
        <v>768.0</v>
      </c>
      <c r="B390" s="16" t="s">
        <v>4560</v>
      </c>
      <c r="C390" s="16" t="s">
        <v>5999</v>
      </c>
      <c r="D390" s="18" t="b">
        <v>0</v>
      </c>
      <c r="E390" s="12">
        <v>3.0</v>
      </c>
      <c r="F390" s="12">
        <v>0.0</v>
      </c>
      <c r="G390" s="12">
        <v>3.0</v>
      </c>
      <c r="H390" s="20">
        <v>42322.31597222222</v>
      </c>
      <c r="I390" s="16" t="s">
        <v>6000</v>
      </c>
      <c r="J390" s="16" t="s">
        <v>6002</v>
      </c>
      <c r="K390" s="16" t="s">
        <v>6003</v>
      </c>
      <c r="L390" s="18" t="e">
        <v>#N/A</v>
      </c>
      <c r="M390" s="18" t="e">
        <v>#N/A</v>
      </c>
      <c r="N390" s="18" t="e">
        <v>#N/A</v>
      </c>
      <c r="O390" s="18" t="e">
        <v>#N/A</v>
      </c>
      <c r="P390" s="18" t="e">
        <v>#N/A</v>
      </c>
      <c r="Q390" s="16" t="s">
        <v>5998</v>
      </c>
      <c r="R390" s="18" t="b">
        <v>0</v>
      </c>
      <c r="S390" s="18" t="b">
        <v>0</v>
      </c>
      <c r="T390" s="12">
        <v>49614.0</v>
      </c>
      <c r="U390" s="16" t="s">
        <v>6004</v>
      </c>
      <c r="V390" s="16" t="s">
        <v>309</v>
      </c>
      <c r="W390" s="22"/>
      <c r="X390" s="22"/>
      <c r="Y390" s="22"/>
      <c r="Z390" s="16" t="s">
        <v>6005</v>
      </c>
      <c r="AA390" s="12">
        <v>3.0</v>
      </c>
      <c r="AB390" s="12">
        <v>2.0</v>
      </c>
      <c r="AC390" s="12"/>
    </row>
    <row r="391">
      <c r="A391" s="12">
        <v>770.0</v>
      </c>
      <c r="B391" s="16" t="s">
        <v>4560</v>
      </c>
      <c r="C391" s="16" t="s">
        <v>6007</v>
      </c>
      <c r="D391" s="18" t="b">
        <v>0</v>
      </c>
      <c r="E391" s="12">
        <v>1.0</v>
      </c>
      <c r="F391" s="12">
        <v>0.0</v>
      </c>
      <c r="G391" s="12">
        <v>1.0</v>
      </c>
      <c r="H391" s="20">
        <v>42331.87430555555</v>
      </c>
      <c r="I391" s="16" t="s">
        <v>6009</v>
      </c>
      <c r="J391" s="16" t="s">
        <v>6010</v>
      </c>
      <c r="K391" s="16" t="s">
        <v>6011</v>
      </c>
      <c r="L391" s="18" t="e">
        <v>#N/A</v>
      </c>
      <c r="M391" s="18" t="e">
        <v>#N/A</v>
      </c>
      <c r="N391" s="18" t="e">
        <v>#N/A</v>
      </c>
      <c r="O391" s="18" t="e">
        <v>#N/A</v>
      </c>
      <c r="P391" s="18" t="e">
        <v>#N/A</v>
      </c>
      <c r="Q391" s="16" t="s">
        <v>6006</v>
      </c>
      <c r="R391" s="18" t="b">
        <v>0</v>
      </c>
      <c r="S391" s="18" t="b">
        <v>0</v>
      </c>
      <c r="T391" s="12">
        <v>48235.0</v>
      </c>
      <c r="U391" s="16" t="s">
        <v>6013</v>
      </c>
      <c r="V391" s="16" t="s">
        <v>309</v>
      </c>
      <c r="W391" s="22"/>
      <c r="X391" s="22"/>
      <c r="Y391" s="22"/>
      <c r="Z391" s="16" t="s">
        <v>6014</v>
      </c>
      <c r="AA391" s="12">
        <v>3.0</v>
      </c>
      <c r="AB391" s="12">
        <v>2.0</v>
      </c>
      <c r="AC391" s="12"/>
    </row>
    <row r="392">
      <c r="A392" s="12">
        <v>136.0</v>
      </c>
      <c r="B392" s="16" t="s">
        <v>4560</v>
      </c>
      <c r="C392" s="16" t="s">
        <v>1624</v>
      </c>
      <c r="D392" s="18" t="b">
        <v>1</v>
      </c>
      <c r="E392" s="12">
        <v>1.0</v>
      </c>
      <c r="F392" s="12">
        <v>0.0</v>
      </c>
      <c r="G392" s="12">
        <v>1.0</v>
      </c>
      <c r="H392" s="20">
        <v>42313.63958333333</v>
      </c>
      <c r="I392" s="16" t="s">
        <v>1625</v>
      </c>
      <c r="J392" s="16" t="s">
        <v>1626</v>
      </c>
      <c r="K392" s="16" t="s">
        <v>1627</v>
      </c>
      <c r="L392" s="18" t="e">
        <v>#N/A</v>
      </c>
      <c r="M392" s="18" t="e">
        <v>#N/A</v>
      </c>
      <c r="N392" s="18" t="e">
        <v>#N/A</v>
      </c>
      <c r="O392" s="18" t="e">
        <v>#N/A</v>
      </c>
      <c r="P392" s="18" t="e">
        <v>#N/A</v>
      </c>
      <c r="Q392" s="16" t="s">
        <v>1628</v>
      </c>
      <c r="R392" s="18" t="b">
        <v>1</v>
      </c>
      <c r="S392" s="18" t="b">
        <v>0</v>
      </c>
      <c r="T392" s="12">
        <v>55438.0</v>
      </c>
      <c r="U392" s="16" t="s">
        <v>1629</v>
      </c>
      <c r="V392" s="16" t="s">
        <v>1630</v>
      </c>
      <c r="W392" s="22"/>
      <c r="X392" s="22"/>
      <c r="Y392" s="16" t="s">
        <v>598</v>
      </c>
      <c r="Z392" s="16" t="s">
        <v>6018</v>
      </c>
      <c r="AC392" s="16"/>
    </row>
    <row r="393">
      <c r="A393" s="12">
        <v>429.0</v>
      </c>
      <c r="B393" s="16" t="s">
        <v>4560</v>
      </c>
      <c r="C393" s="16" t="s">
        <v>4742</v>
      </c>
      <c r="D393" s="18" t="b">
        <v>1</v>
      </c>
      <c r="E393" s="12">
        <v>8.0</v>
      </c>
      <c r="F393" s="12">
        <v>0.0</v>
      </c>
      <c r="G393" s="12">
        <v>8.0</v>
      </c>
      <c r="H393" s="20">
        <v>42330.76458333333</v>
      </c>
      <c r="I393" s="16" t="s">
        <v>4743</v>
      </c>
      <c r="J393" s="16" t="s">
        <v>4745</v>
      </c>
      <c r="K393" s="16" t="s">
        <v>4746</v>
      </c>
      <c r="L393" s="16" t="s">
        <v>264</v>
      </c>
      <c r="M393" s="12">
        <v>0.0</v>
      </c>
      <c r="N393" s="12">
        <v>0.0</v>
      </c>
      <c r="O393" s="16" t="s">
        <v>4749</v>
      </c>
      <c r="P393" s="16" t="s">
        <v>4750</v>
      </c>
      <c r="Q393" s="16" t="s">
        <v>4753</v>
      </c>
      <c r="R393" s="18" t="b">
        <v>1</v>
      </c>
      <c r="S393" s="18" t="b">
        <v>1</v>
      </c>
      <c r="T393" s="12">
        <v>55040.0</v>
      </c>
      <c r="U393" s="16" t="s">
        <v>4757</v>
      </c>
      <c r="V393" s="16" t="s">
        <v>1630</v>
      </c>
      <c r="W393" s="51">
        <v>710758.0</v>
      </c>
      <c r="X393" s="51">
        <v>724671.0</v>
      </c>
      <c r="Y393" s="16" t="s">
        <v>4760</v>
      </c>
      <c r="Z393" s="16" t="s">
        <v>6023</v>
      </c>
      <c r="AC393" s="16"/>
    </row>
    <row r="394">
      <c r="A394" s="12">
        <v>475.0</v>
      </c>
      <c r="B394" s="16" t="s">
        <v>4560</v>
      </c>
      <c r="C394" s="16" t="s">
        <v>5298</v>
      </c>
      <c r="D394" s="18" t="b">
        <v>1</v>
      </c>
      <c r="E394" s="12">
        <v>25.0</v>
      </c>
      <c r="F394" s="12">
        <v>5.0</v>
      </c>
      <c r="G394" s="12">
        <v>20.0</v>
      </c>
      <c r="H394" s="20">
        <v>42326.24722222222</v>
      </c>
      <c r="I394" s="16" t="s">
        <v>5299</v>
      </c>
      <c r="J394" s="16" t="s">
        <v>5300</v>
      </c>
      <c r="K394" s="16" t="s">
        <v>5301</v>
      </c>
      <c r="L394" s="18" t="e">
        <v>#N/A</v>
      </c>
      <c r="M394" s="18" t="e">
        <v>#N/A</v>
      </c>
      <c r="N394" s="18" t="e">
        <v>#N/A</v>
      </c>
      <c r="O394" s="18" t="e">
        <v>#N/A</v>
      </c>
      <c r="P394" s="18" t="e">
        <v>#N/A</v>
      </c>
      <c r="Q394" s="16" t="s">
        <v>5302</v>
      </c>
      <c r="R394" s="18" t="b">
        <v>1</v>
      </c>
      <c r="S394" s="18" t="b">
        <v>1</v>
      </c>
      <c r="T394" s="12">
        <v>55130.0</v>
      </c>
      <c r="U394" s="16" t="s">
        <v>5303</v>
      </c>
      <c r="V394" s="16" t="s">
        <v>1630</v>
      </c>
      <c r="W394" s="51">
        <v>521206.0</v>
      </c>
      <c r="X394" s="51">
        <v>490032.0</v>
      </c>
      <c r="Y394" s="16" t="s">
        <v>5304</v>
      </c>
      <c r="Z394" s="16" t="s">
        <v>6027</v>
      </c>
      <c r="AC394" s="16"/>
    </row>
    <row r="395">
      <c r="A395" s="12">
        <v>476.0</v>
      </c>
      <c r="B395" s="16" t="s">
        <v>4560</v>
      </c>
      <c r="C395" s="16" t="s">
        <v>5298</v>
      </c>
      <c r="D395" s="18" t="b">
        <v>1</v>
      </c>
      <c r="E395" s="12">
        <v>66.0</v>
      </c>
      <c r="F395" s="12">
        <v>11.0</v>
      </c>
      <c r="G395" s="12">
        <v>55.0</v>
      </c>
      <c r="H395" s="20">
        <v>42327.80416666667</v>
      </c>
      <c r="I395" s="16" t="s">
        <v>5309</v>
      </c>
      <c r="J395" s="16" t="s">
        <v>5300</v>
      </c>
      <c r="K395" s="16" t="s">
        <v>5310</v>
      </c>
      <c r="L395" s="18" t="e">
        <v>#N/A</v>
      </c>
      <c r="M395" s="18" t="e">
        <v>#N/A</v>
      </c>
      <c r="N395" s="18" t="e">
        <v>#N/A</v>
      </c>
      <c r="O395" s="18" t="e">
        <v>#N/A</v>
      </c>
      <c r="P395" s="18" t="e">
        <v>#N/A</v>
      </c>
      <c r="Q395" s="16" t="s">
        <v>5311</v>
      </c>
      <c r="R395" s="18" t="b">
        <v>1</v>
      </c>
      <c r="S395" s="18" t="b">
        <v>1</v>
      </c>
      <c r="T395" s="12">
        <v>55130.0</v>
      </c>
      <c r="U395" s="16" t="s">
        <v>5303</v>
      </c>
      <c r="V395" s="16" t="s">
        <v>1630</v>
      </c>
      <c r="W395" s="51">
        <v>521206.0</v>
      </c>
      <c r="X395" s="51">
        <v>490032.0</v>
      </c>
      <c r="Y395" s="16" t="s">
        <v>5304</v>
      </c>
      <c r="Z395" s="16" t="s">
        <v>6033</v>
      </c>
      <c r="AC395" s="16"/>
    </row>
    <row r="396">
      <c r="A396" s="12">
        <v>499.0</v>
      </c>
      <c r="B396" s="16" t="s">
        <v>4560</v>
      </c>
      <c r="C396" s="16" t="s">
        <v>5515</v>
      </c>
      <c r="D396" s="18" t="b">
        <v>0</v>
      </c>
      <c r="E396" s="12">
        <v>517.0</v>
      </c>
      <c r="F396" s="12">
        <v>92.0</v>
      </c>
      <c r="G396" s="12">
        <v>425.0</v>
      </c>
      <c r="H396" s="20">
        <v>42328.135416666664</v>
      </c>
      <c r="I396" s="16" t="s">
        <v>5516</v>
      </c>
      <c r="J396" s="16" t="s">
        <v>5517</v>
      </c>
      <c r="K396" s="16" t="s">
        <v>5518</v>
      </c>
      <c r="L396" s="18" t="e">
        <v>#N/A</v>
      </c>
      <c r="M396" s="18" t="e">
        <v>#N/A</v>
      </c>
      <c r="N396" s="18" t="e">
        <v>#N/A</v>
      </c>
      <c r="O396" s="18" t="e">
        <v>#N/A</v>
      </c>
      <c r="P396" s="18" t="e">
        <v>#N/A</v>
      </c>
      <c r="Q396" s="16" t="s">
        <v>5519</v>
      </c>
      <c r="R396" s="18" t="b">
        <v>1</v>
      </c>
      <c r="S396" s="18" t="b">
        <v>1</v>
      </c>
      <c r="T396" s="16" t="s">
        <v>5520</v>
      </c>
      <c r="U396" s="16" t="s">
        <v>5521</v>
      </c>
      <c r="V396" s="16" t="s">
        <v>1630</v>
      </c>
      <c r="W396" s="22"/>
      <c r="X396" s="22"/>
      <c r="Y396" s="22"/>
      <c r="Z396" s="16" t="s">
        <v>6039</v>
      </c>
      <c r="AC396" s="16"/>
    </row>
    <row r="397">
      <c r="A397" s="12">
        <v>501.0</v>
      </c>
      <c r="B397" s="16" t="s">
        <v>4560</v>
      </c>
      <c r="C397" s="16" t="s">
        <v>5541</v>
      </c>
      <c r="D397" s="18" t="b">
        <v>0</v>
      </c>
      <c r="E397" s="12">
        <v>0.0</v>
      </c>
      <c r="F397" s="12">
        <v>0.0</v>
      </c>
      <c r="G397" s="12">
        <v>0.0</v>
      </c>
      <c r="H397" s="20">
        <v>42310.59305555555</v>
      </c>
      <c r="I397" s="16" t="s">
        <v>5545</v>
      </c>
      <c r="J397" s="16" t="s">
        <v>5546</v>
      </c>
      <c r="K397" s="16" t="s">
        <v>5547</v>
      </c>
      <c r="L397" s="18" t="e">
        <v>#N/A</v>
      </c>
      <c r="M397" s="18" t="e">
        <v>#N/A</v>
      </c>
      <c r="N397" s="18" t="e">
        <v>#N/A</v>
      </c>
      <c r="O397" s="18" t="e">
        <v>#N/A</v>
      </c>
      <c r="P397" s="18" t="e">
        <v>#N/A</v>
      </c>
      <c r="Q397" s="16" t="s">
        <v>5551</v>
      </c>
      <c r="R397" s="18" t="b">
        <v>1</v>
      </c>
      <c r="S397" s="18" t="b">
        <v>0</v>
      </c>
      <c r="T397" s="12">
        <v>55114.0</v>
      </c>
      <c r="U397" s="16" t="s">
        <v>5303</v>
      </c>
      <c r="V397" s="16" t="s">
        <v>1630</v>
      </c>
      <c r="W397" s="22"/>
      <c r="X397" s="22"/>
      <c r="Y397" s="22"/>
      <c r="Z397" s="16" t="s">
        <v>6043</v>
      </c>
      <c r="AC397" s="16"/>
    </row>
    <row r="398">
      <c r="A398" s="12">
        <v>597.0</v>
      </c>
      <c r="B398" s="16" t="s">
        <v>4560</v>
      </c>
      <c r="C398" s="16" t="s">
        <v>6045</v>
      </c>
      <c r="D398" s="18" t="b">
        <v>0</v>
      </c>
      <c r="E398" s="12">
        <v>4.0</v>
      </c>
      <c r="F398" s="12">
        <v>0.0</v>
      </c>
      <c r="G398" s="12">
        <v>4.0</v>
      </c>
      <c r="H398" s="20">
        <v>42313.74375</v>
      </c>
      <c r="I398" s="16" t="s">
        <v>6047</v>
      </c>
      <c r="J398" s="16" t="s">
        <v>6048</v>
      </c>
      <c r="K398" s="16" t="s">
        <v>6049</v>
      </c>
      <c r="L398" s="18" t="e">
        <v>#N/A</v>
      </c>
      <c r="M398" s="18" t="e">
        <v>#N/A</v>
      </c>
      <c r="N398" s="18" t="e">
        <v>#N/A</v>
      </c>
      <c r="O398" s="18" t="e">
        <v>#N/A</v>
      </c>
      <c r="P398" s="18" t="e">
        <v>#N/A</v>
      </c>
      <c r="Q398" s="16" t="s">
        <v>6044</v>
      </c>
      <c r="R398" s="18" t="b">
        <v>1</v>
      </c>
      <c r="S398" s="18" t="b">
        <v>0</v>
      </c>
      <c r="T398" s="12">
        <v>55423.0</v>
      </c>
      <c r="U398" s="16" t="s">
        <v>6050</v>
      </c>
      <c r="V398" s="16" t="s">
        <v>1630</v>
      </c>
      <c r="W398" s="22"/>
      <c r="X398" s="22"/>
      <c r="Y398" s="22"/>
      <c r="Z398" s="16" t="s">
        <v>6053</v>
      </c>
      <c r="AA398" s="12">
        <v>3.0</v>
      </c>
      <c r="AB398" s="12">
        <v>4.0</v>
      </c>
      <c r="AC398" s="12"/>
    </row>
    <row r="399">
      <c r="A399" s="12">
        <v>21.0</v>
      </c>
      <c r="B399" s="16" t="s">
        <v>4560</v>
      </c>
      <c r="C399" s="16" t="s">
        <v>486</v>
      </c>
      <c r="D399" s="18" t="b">
        <v>1</v>
      </c>
      <c r="E399" s="12">
        <v>43.0</v>
      </c>
      <c r="F399" s="12">
        <v>10.0</v>
      </c>
      <c r="G399" s="12">
        <v>33.0</v>
      </c>
      <c r="H399" s="20">
        <v>42311.38888888889</v>
      </c>
      <c r="I399" s="16" t="s">
        <v>487</v>
      </c>
      <c r="J399" s="16" t="s">
        <v>488</v>
      </c>
      <c r="K399" s="16" t="s">
        <v>489</v>
      </c>
      <c r="L399" s="18" t="e">
        <v>#N/A</v>
      </c>
      <c r="M399" s="18" t="e">
        <v>#N/A</v>
      </c>
      <c r="N399" s="18" t="e">
        <v>#N/A</v>
      </c>
      <c r="O399" s="18" t="e">
        <v>#N/A</v>
      </c>
      <c r="P399" s="18" t="e">
        <v>#N/A</v>
      </c>
      <c r="Q399" s="16" t="s">
        <v>490</v>
      </c>
      <c r="R399" s="18" t="b">
        <v>1</v>
      </c>
      <c r="S399" s="18" t="b">
        <v>0</v>
      </c>
      <c r="T399" s="12">
        <v>63090.0</v>
      </c>
      <c r="U399" s="16" t="s">
        <v>491</v>
      </c>
      <c r="V399" s="16" t="s">
        <v>492</v>
      </c>
      <c r="W399" s="22"/>
      <c r="X399" s="22"/>
      <c r="Y399" s="16" t="s">
        <v>493</v>
      </c>
      <c r="Z399" s="16" t="s">
        <v>6060</v>
      </c>
      <c r="AA399" s="12">
        <v>1.0</v>
      </c>
      <c r="AB399" s="12">
        <v>4.0</v>
      </c>
      <c r="AC399" s="12"/>
    </row>
    <row r="400">
      <c r="A400" s="12">
        <v>72.0</v>
      </c>
      <c r="B400" s="16" t="s">
        <v>4560</v>
      </c>
      <c r="C400" s="16" t="s">
        <v>1009</v>
      </c>
      <c r="D400" s="18" t="b">
        <v>1</v>
      </c>
      <c r="E400" s="12">
        <v>1.0</v>
      </c>
      <c r="F400" s="12">
        <v>0.0</v>
      </c>
      <c r="G400" s="12">
        <v>1.0</v>
      </c>
      <c r="H400" s="20">
        <v>42325.714583333334</v>
      </c>
      <c r="I400" s="16" t="s">
        <v>1010</v>
      </c>
      <c r="J400" s="16" t="s">
        <v>1011</v>
      </c>
      <c r="K400" s="16" t="s">
        <v>1012</v>
      </c>
      <c r="L400" s="18" t="e">
        <v>#N/A</v>
      </c>
      <c r="M400" s="18" t="e">
        <v>#N/A</v>
      </c>
      <c r="N400" s="18" t="e">
        <v>#N/A</v>
      </c>
      <c r="O400" s="18" t="e">
        <v>#N/A</v>
      </c>
      <c r="P400" s="18" t="e">
        <v>#N/A</v>
      </c>
      <c r="Q400" s="16" t="s">
        <v>1013</v>
      </c>
      <c r="R400" s="18" t="b">
        <v>1</v>
      </c>
      <c r="S400" s="18" t="b">
        <v>1</v>
      </c>
      <c r="T400" s="12">
        <v>63114.0</v>
      </c>
      <c r="U400" s="16" t="s">
        <v>1014</v>
      </c>
      <c r="V400" s="16" t="s">
        <v>492</v>
      </c>
      <c r="W400" s="22"/>
      <c r="X400" s="22"/>
      <c r="Y400" s="16" t="s">
        <v>598</v>
      </c>
      <c r="Z400" s="16" t="s">
        <v>6067</v>
      </c>
      <c r="AA400" s="12">
        <v>2.0</v>
      </c>
      <c r="AB400" s="12">
        <v>2.0</v>
      </c>
      <c r="AC400" s="12"/>
    </row>
    <row r="401">
      <c r="A401" s="12">
        <v>100.0</v>
      </c>
      <c r="B401" s="16" t="s">
        <v>4560</v>
      </c>
      <c r="C401" s="16" t="s">
        <v>1264</v>
      </c>
      <c r="D401" s="18" t="b">
        <v>1</v>
      </c>
      <c r="E401" s="12">
        <v>59.0</v>
      </c>
      <c r="F401" s="12">
        <v>6.0</v>
      </c>
      <c r="G401" s="12">
        <v>53.0</v>
      </c>
      <c r="H401" s="20">
        <v>42332.28958333333</v>
      </c>
      <c r="I401" s="16" t="s">
        <v>1265</v>
      </c>
      <c r="J401" s="16" t="s">
        <v>1266</v>
      </c>
      <c r="K401" s="16" t="s">
        <v>1267</v>
      </c>
      <c r="L401" s="18" t="e">
        <v>#N/A</v>
      </c>
      <c r="M401" s="18" t="e">
        <v>#N/A</v>
      </c>
      <c r="N401" s="18" t="e">
        <v>#N/A</v>
      </c>
      <c r="O401" s="18" t="e">
        <v>#N/A</v>
      </c>
      <c r="P401" s="18" t="e">
        <v>#N/A</v>
      </c>
      <c r="Q401" s="16" t="s">
        <v>1268</v>
      </c>
      <c r="R401" s="18" t="b">
        <v>1</v>
      </c>
      <c r="S401" s="18" t="b">
        <v>1</v>
      </c>
      <c r="T401" s="12">
        <v>63017.0</v>
      </c>
      <c r="U401" s="16" t="s">
        <v>1269</v>
      </c>
      <c r="V401" s="16" t="s">
        <v>492</v>
      </c>
      <c r="W401" s="51">
        <v>2267292.0</v>
      </c>
      <c r="X401" s="51">
        <v>2138274.0</v>
      </c>
      <c r="Y401" s="16" t="s">
        <v>1270</v>
      </c>
      <c r="Z401" s="16" t="s">
        <v>6073</v>
      </c>
      <c r="AA401" s="12">
        <v>3.0</v>
      </c>
      <c r="AB401" s="12">
        <v>2.0</v>
      </c>
      <c r="AC401" s="12"/>
    </row>
    <row r="402">
      <c r="A402" s="12">
        <v>153.0</v>
      </c>
      <c r="B402" s="16" t="s">
        <v>4560</v>
      </c>
      <c r="C402" s="16" t="s">
        <v>1770</v>
      </c>
      <c r="D402" s="18" t="b">
        <v>1</v>
      </c>
      <c r="E402" s="12">
        <v>73.0</v>
      </c>
      <c r="F402" s="12">
        <v>7.0</v>
      </c>
      <c r="G402" s="12">
        <v>66.0</v>
      </c>
      <c r="H402" s="20">
        <v>42312.39513888889</v>
      </c>
      <c r="I402" s="16" t="s">
        <v>1771</v>
      </c>
      <c r="J402" s="16" t="s">
        <v>1772</v>
      </c>
      <c r="K402" s="16" t="s">
        <v>1773</v>
      </c>
      <c r="L402" s="18" t="e">
        <v>#N/A</v>
      </c>
      <c r="M402" s="18" t="e">
        <v>#N/A</v>
      </c>
      <c r="N402" s="18" t="e">
        <v>#N/A</v>
      </c>
      <c r="O402" s="18" t="e">
        <v>#N/A</v>
      </c>
      <c r="P402" s="18" t="e">
        <v>#N/A</v>
      </c>
      <c r="Q402" s="16" t="s">
        <v>1774</v>
      </c>
      <c r="R402" s="18" t="b">
        <v>1</v>
      </c>
      <c r="S402" s="18" t="b">
        <v>0</v>
      </c>
      <c r="T402" s="12">
        <v>64024.0</v>
      </c>
      <c r="U402" s="16" t="s">
        <v>1775</v>
      </c>
      <c r="V402" s="16" t="s">
        <v>492</v>
      </c>
      <c r="W402" s="22"/>
      <c r="X402" s="22"/>
      <c r="Y402" s="16" t="s">
        <v>1776</v>
      </c>
      <c r="Z402" s="16" t="s">
        <v>6078</v>
      </c>
      <c r="AC402" s="16"/>
    </row>
    <row r="403">
      <c r="A403" s="12">
        <v>154.0</v>
      </c>
      <c r="B403" s="16" t="s">
        <v>4560</v>
      </c>
      <c r="C403" s="16" t="s">
        <v>1770</v>
      </c>
      <c r="D403" s="18" t="b">
        <v>1</v>
      </c>
      <c r="E403" s="12">
        <v>213.0</v>
      </c>
      <c r="F403" s="12">
        <v>27.0</v>
      </c>
      <c r="G403" s="12">
        <v>186.0</v>
      </c>
      <c r="H403" s="20">
        <v>42312.513194444444</v>
      </c>
      <c r="I403" s="16" t="s">
        <v>1771</v>
      </c>
      <c r="J403" s="16" t="s">
        <v>1772</v>
      </c>
      <c r="K403" s="16" t="s">
        <v>1773</v>
      </c>
      <c r="L403" s="18" t="e">
        <v>#N/A</v>
      </c>
      <c r="M403" s="18" t="e">
        <v>#N/A</v>
      </c>
      <c r="N403" s="18" t="e">
        <v>#N/A</v>
      </c>
      <c r="O403" s="18" t="e">
        <v>#N/A</v>
      </c>
      <c r="P403" s="18" t="e">
        <v>#N/A</v>
      </c>
      <c r="Q403" s="16" t="s">
        <v>1774</v>
      </c>
      <c r="R403" s="18" t="b">
        <v>1</v>
      </c>
      <c r="S403" s="18" t="b">
        <v>1</v>
      </c>
      <c r="T403" s="12">
        <v>64024.0</v>
      </c>
      <c r="U403" s="16" t="s">
        <v>1775</v>
      </c>
      <c r="V403" s="16" t="s">
        <v>492</v>
      </c>
      <c r="W403" s="22"/>
      <c r="X403" s="22"/>
      <c r="Y403" s="16" t="s">
        <v>1776</v>
      </c>
      <c r="Z403" s="16" t="s">
        <v>6085</v>
      </c>
      <c r="AC403" s="16"/>
    </row>
    <row r="404">
      <c r="A404" s="12">
        <v>155.0</v>
      </c>
      <c r="B404" s="16" t="s">
        <v>4560</v>
      </c>
      <c r="C404" s="16" t="s">
        <v>1770</v>
      </c>
      <c r="D404" s="18" t="b">
        <v>1</v>
      </c>
      <c r="E404" s="12">
        <v>66.0</v>
      </c>
      <c r="F404" s="12">
        <v>12.0</v>
      </c>
      <c r="G404" s="12">
        <v>54.0</v>
      </c>
      <c r="H404" s="20">
        <v>42312.60208333333</v>
      </c>
      <c r="I404" s="16" t="s">
        <v>1782</v>
      </c>
      <c r="J404" s="16" t="s">
        <v>1772</v>
      </c>
      <c r="K404" s="16" t="s">
        <v>1783</v>
      </c>
      <c r="L404" s="18" t="e">
        <v>#N/A</v>
      </c>
      <c r="M404" s="18" t="e">
        <v>#N/A</v>
      </c>
      <c r="N404" s="18" t="e">
        <v>#N/A</v>
      </c>
      <c r="O404" s="18" t="e">
        <v>#N/A</v>
      </c>
      <c r="P404" s="18" t="e">
        <v>#N/A</v>
      </c>
      <c r="Q404" s="16" t="s">
        <v>1784</v>
      </c>
      <c r="R404" s="18" t="b">
        <v>1</v>
      </c>
      <c r="S404" s="18" t="b">
        <v>1</v>
      </c>
      <c r="T404" s="12">
        <v>64024.0</v>
      </c>
      <c r="U404" s="16" t="s">
        <v>1775</v>
      </c>
      <c r="V404" s="16" t="s">
        <v>492</v>
      </c>
      <c r="W404" s="22"/>
      <c r="X404" s="22"/>
      <c r="Y404" s="16" t="s">
        <v>1776</v>
      </c>
      <c r="Z404" s="16" t="s">
        <v>6092</v>
      </c>
      <c r="AC404" s="16"/>
    </row>
    <row r="405">
      <c r="A405" s="12">
        <v>157.0</v>
      </c>
      <c r="B405" s="16" t="s">
        <v>4560</v>
      </c>
      <c r="C405" s="16" t="s">
        <v>1804</v>
      </c>
      <c r="D405" s="18" t="b">
        <v>1</v>
      </c>
      <c r="E405" s="12">
        <v>40.0</v>
      </c>
      <c r="F405" s="12">
        <v>1.0</v>
      </c>
      <c r="G405" s="12">
        <v>39.0</v>
      </c>
      <c r="H405" s="20">
        <v>42317.80625</v>
      </c>
      <c r="I405" s="16" t="s">
        <v>1805</v>
      </c>
      <c r="J405" s="16" t="s">
        <v>1806</v>
      </c>
      <c r="K405" s="16" t="s">
        <v>1807</v>
      </c>
      <c r="L405" s="18" t="e">
        <v>#N/A</v>
      </c>
      <c r="M405" s="18" t="e">
        <v>#N/A</v>
      </c>
      <c r="N405" s="18" t="e">
        <v>#N/A</v>
      </c>
      <c r="O405" s="18" t="e">
        <v>#N/A</v>
      </c>
      <c r="P405" s="18" t="e">
        <v>#N/A</v>
      </c>
      <c r="Q405" s="16" t="s">
        <v>1808</v>
      </c>
      <c r="R405" s="18" t="b">
        <v>1</v>
      </c>
      <c r="S405" s="18" t="b">
        <v>0</v>
      </c>
      <c r="T405" s="12">
        <v>64063.0</v>
      </c>
      <c r="U405" s="16" t="s">
        <v>1809</v>
      </c>
      <c r="V405" s="16" t="s">
        <v>492</v>
      </c>
      <c r="W405" s="22"/>
      <c r="X405" s="22"/>
      <c r="Y405" s="16" t="s">
        <v>1461</v>
      </c>
      <c r="Z405" s="16" t="s">
        <v>6097</v>
      </c>
      <c r="AC405" s="16"/>
    </row>
    <row r="406">
      <c r="A406" s="12">
        <v>207.0</v>
      </c>
      <c r="B406" s="16" t="s">
        <v>4560</v>
      </c>
      <c r="C406" s="16" t="s">
        <v>2285</v>
      </c>
      <c r="D406" s="18" t="b">
        <v>1</v>
      </c>
      <c r="E406" s="12">
        <v>3.0</v>
      </c>
      <c r="F406" s="12">
        <v>0.0</v>
      </c>
      <c r="G406" s="12">
        <v>3.0</v>
      </c>
      <c r="H406" s="20">
        <v>42332.688888888886</v>
      </c>
      <c r="I406" s="16" t="s">
        <v>2286</v>
      </c>
      <c r="J406" s="16" t="s">
        <v>2287</v>
      </c>
      <c r="K406" s="16" t="s">
        <v>2288</v>
      </c>
      <c r="L406" s="18" t="e">
        <v>#N/A</v>
      </c>
      <c r="M406" s="18" t="e">
        <v>#N/A</v>
      </c>
      <c r="N406" s="18" t="e">
        <v>#N/A</v>
      </c>
      <c r="O406" s="18" t="e">
        <v>#N/A</v>
      </c>
      <c r="P406" s="18" t="e">
        <v>#N/A</v>
      </c>
      <c r="Q406" s="16" t="s">
        <v>2289</v>
      </c>
      <c r="R406" s="18" t="b">
        <v>1</v>
      </c>
      <c r="S406" s="18" t="b">
        <v>0</v>
      </c>
      <c r="T406" s="12">
        <v>63101.0</v>
      </c>
      <c r="U406" s="16" t="s">
        <v>2290</v>
      </c>
      <c r="V406" s="16" t="s">
        <v>492</v>
      </c>
      <c r="W406" s="22"/>
      <c r="X406" s="22"/>
      <c r="Y406" s="22"/>
      <c r="Z406" s="16" t="s">
        <v>6102</v>
      </c>
      <c r="AC406" s="16"/>
    </row>
    <row r="407">
      <c r="A407" s="12">
        <v>309.0</v>
      </c>
      <c r="B407" s="16" t="s">
        <v>4560</v>
      </c>
      <c r="C407" s="16" t="s">
        <v>3353</v>
      </c>
      <c r="D407" s="18" t="b">
        <v>1</v>
      </c>
      <c r="E407" s="12">
        <v>1.0</v>
      </c>
      <c r="F407" s="12">
        <v>0.0</v>
      </c>
      <c r="G407" s="12">
        <v>1.0</v>
      </c>
      <c r="H407" s="20">
        <v>42314.5625</v>
      </c>
      <c r="I407" s="16" t="s">
        <v>3354</v>
      </c>
      <c r="J407" s="16" t="s">
        <v>3355</v>
      </c>
      <c r="K407" s="16" t="s">
        <v>3357</v>
      </c>
      <c r="L407" s="18" t="e">
        <v>#N/A</v>
      </c>
      <c r="M407" s="18" t="e">
        <v>#N/A</v>
      </c>
      <c r="N407" s="18" t="e">
        <v>#N/A</v>
      </c>
      <c r="O407" s="18" t="e">
        <v>#N/A</v>
      </c>
      <c r="P407" s="18" t="e">
        <v>#N/A</v>
      </c>
      <c r="Q407" s="16" t="s">
        <v>3358</v>
      </c>
      <c r="R407" s="18" t="b">
        <v>1</v>
      </c>
      <c r="S407" s="18" t="b">
        <v>1</v>
      </c>
      <c r="T407" s="12">
        <v>65806.0</v>
      </c>
      <c r="U407" s="16" t="s">
        <v>3359</v>
      </c>
      <c r="V407" s="16" t="s">
        <v>492</v>
      </c>
      <c r="W407" s="51">
        <v>1.1067588E7</v>
      </c>
      <c r="X407" s="51">
        <v>1.1526336E7</v>
      </c>
      <c r="Y407" s="16" t="s">
        <v>3362</v>
      </c>
      <c r="Z407" s="16" t="s">
        <v>6107</v>
      </c>
      <c r="AC407" s="16"/>
    </row>
    <row r="408">
      <c r="A408" s="12">
        <v>318.0</v>
      </c>
      <c r="B408" s="16" t="s">
        <v>4560</v>
      </c>
      <c r="C408" s="16" t="s">
        <v>3438</v>
      </c>
      <c r="D408" s="18" t="b">
        <v>1</v>
      </c>
      <c r="E408" s="12">
        <v>6.0</v>
      </c>
      <c r="F408" s="12">
        <v>1.0</v>
      </c>
      <c r="G408" s="12">
        <v>5.0</v>
      </c>
      <c r="H408" s="20">
        <v>42331.58888888889</v>
      </c>
      <c r="I408" s="16" t="s">
        <v>3440</v>
      </c>
      <c r="J408" s="16" t="s">
        <v>3441</v>
      </c>
      <c r="K408" s="16" t="s">
        <v>3442</v>
      </c>
      <c r="L408" s="18" t="e">
        <v>#N/A</v>
      </c>
      <c r="M408" s="18" t="e">
        <v>#N/A</v>
      </c>
      <c r="N408" s="18" t="e">
        <v>#N/A</v>
      </c>
      <c r="O408" s="18" t="e">
        <v>#N/A</v>
      </c>
      <c r="P408" s="18" t="e">
        <v>#N/A</v>
      </c>
      <c r="Q408" s="16" t="s">
        <v>3443</v>
      </c>
      <c r="R408" s="18" t="b">
        <v>1</v>
      </c>
      <c r="S408" s="18" t="b">
        <v>1</v>
      </c>
      <c r="T408" s="12">
        <v>64171.0</v>
      </c>
      <c r="U408" s="16" t="s">
        <v>3444</v>
      </c>
      <c r="V408" s="16" t="s">
        <v>492</v>
      </c>
      <c r="W408" s="22"/>
      <c r="X408" s="22"/>
      <c r="Y408" s="16" t="s">
        <v>3445</v>
      </c>
      <c r="Z408" s="16" t="s">
        <v>6111</v>
      </c>
      <c r="AC408" s="16"/>
    </row>
    <row r="409">
      <c r="A409" s="12">
        <v>328.0</v>
      </c>
      <c r="B409" s="16" t="s">
        <v>4560</v>
      </c>
      <c r="C409" s="16" t="s">
        <v>3593</v>
      </c>
      <c r="D409" s="18" t="b">
        <v>1</v>
      </c>
      <c r="E409" s="12">
        <v>37.0</v>
      </c>
      <c r="F409" s="12">
        <v>15.0</v>
      </c>
      <c r="G409" s="12">
        <v>22.0</v>
      </c>
      <c r="H409" s="20">
        <v>42331.43125</v>
      </c>
      <c r="I409" s="16" t="s">
        <v>3594</v>
      </c>
      <c r="J409" s="16" t="s">
        <v>3595</v>
      </c>
      <c r="K409" s="16" t="s">
        <v>3596</v>
      </c>
      <c r="L409" s="18" t="e">
        <v>#N/A</v>
      </c>
      <c r="M409" s="18" t="e">
        <v>#N/A</v>
      </c>
      <c r="N409" s="18" t="e">
        <v>#N/A</v>
      </c>
      <c r="O409" s="18" t="e">
        <v>#N/A</v>
      </c>
      <c r="P409" s="18" t="e">
        <v>#N/A</v>
      </c>
      <c r="Q409" s="16" t="s">
        <v>3597</v>
      </c>
      <c r="R409" s="18" t="b">
        <v>1</v>
      </c>
      <c r="S409" s="18" t="b">
        <v>1</v>
      </c>
      <c r="T409" s="12">
        <v>63128.0</v>
      </c>
      <c r="U409" s="16" t="s">
        <v>1014</v>
      </c>
      <c r="V409" s="16" t="s">
        <v>492</v>
      </c>
      <c r="W409" s="22"/>
      <c r="X409" s="22"/>
      <c r="Y409" s="16" t="s">
        <v>1080</v>
      </c>
      <c r="Z409" s="16" t="s">
        <v>6115</v>
      </c>
      <c r="AC409" s="16"/>
    </row>
    <row r="410">
      <c r="A410" s="12">
        <v>378.0</v>
      </c>
      <c r="B410" s="16" t="s">
        <v>4560</v>
      </c>
      <c r="C410" s="16" t="s">
        <v>4174</v>
      </c>
      <c r="D410" s="18" t="b">
        <v>1</v>
      </c>
      <c r="E410" s="12">
        <v>0.0</v>
      </c>
      <c r="F410" s="12">
        <v>0.0</v>
      </c>
      <c r="G410" s="12">
        <v>0.0</v>
      </c>
      <c r="H410" s="20">
        <v>42317.291666666664</v>
      </c>
      <c r="I410" s="16" t="s">
        <v>4175</v>
      </c>
      <c r="J410" s="16" t="s">
        <v>4176</v>
      </c>
      <c r="K410" s="16" t="s">
        <v>4177</v>
      </c>
      <c r="L410" s="18" t="e">
        <v>#N/A</v>
      </c>
      <c r="M410" s="18" t="e">
        <v>#N/A</v>
      </c>
      <c r="N410" s="18" t="e">
        <v>#N/A</v>
      </c>
      <c r="O410" s="18" t="e">
        <v>#N/A</v>
      </c>
      <c r="P410" s="18" t="e">
        <v>#N/A</v>
      </c>
      <c r="Q410" s="16" t="s">
        <v>4178</v>
      </c>
      <c r="R410" s="18" t="b">
        <v>1</v>
      </c>
      <c r="S410" s="18" t="b">
        <v>0</v>
      </c>
      <c r="T410" s="12">
        <v>65588.0</v>
      </c>
      <c r="U410" s="16" t="s">
        <v>4180</v>
      </c>
      <c r="V410" s="16" t="s">
        <v>492</v>
      </c>
      <c r="W410" s="51">
        <v>8680915.0</v>
      </c>
      <c r="X410" s="51">
        <v>8685715.0</v>
      </c>
      <c r="Y410" s="16" t="s">
        <v>1168</v>
      </c>
      <c r="Z410" s="16" t="s">
        <v>6122</v>
      </c>
      <c r="AC410" s="16"/>
    </row>
    <row r="411">
      <c r="A411" s="12">
        <v>398.0</v>
      </c>
      <c r="B411" s="16" t="s">
        <v>4560</v>
      </c>
      <c r="C411" s="16" t="s">
        <v>4358</v>
      </c>
      <c r="D411" s="18" t="b">
        <v>1</v>
      </c>
      <c r="E411" s="12">
        <v>2.0</v>
      </c>
      <c r="F411" s="12">
        <v>0.0</v>
      </c>
      <c r="G411" s="12">
        <v>2.0</v>
      </c>
      <c r="H411" s="20">
        <v>42313.70763888889</v>
      </c>
      <c r="I411" s="16" t="s">
        <v>4359</v>
      </c>
      <c r="J411" s="16" t="s">
        <v>4360</v>
      </c>
      <c r="K411" s="16" t="s">
        <v>4362</v>
      </c>
      <c r="L411" s="18" t="e">
        <v>#N/A</v>
      </c>
      <c r="M411" s="18" t="e">
        <v>#N/A</v>
      </c>
      <c r="N411" s="18" t="e">
        <v>#N/A</v>
      </c>
      <c r="O411" s="18" t="e">
        <v>#N/A</v>
      </c>
      <c r="P411" s="18" t="e">
        <v>#N/A</v>
      </c>
      <c r="Q411" s="16" t="s">
        <v>4365</v>
      </c>
      <c r="R411" s="18" t="b">
        <v>1</v>
      </c>
      <c r="S411" s="18" t="b">
        <v>1</v>
      </c>
      <c r="T411" s="12">
        <v>64108.0</v>
      </c>
      <c r="U411" s="16" t="s">
        <v>4367</v>
      </c>
      <c r="V411" s="16" t="s">
        <v>492</v>
      </c>
      <c r="W411" s="51">
        <v>2826966.0</v>
      </c>
      <c r="X411" s="51">
        <v>2826293.0</v>
      </c>
      <c r="Y411" s="16" t="s">
        <v>4370</v>
      </c>
      <c r="Z411" s="16" t="s">
        <v>6127</v>
      </c>
      <c r="AC411" s="16"/>
    </row>
    <row r="412">
      <c r="A412" s="12">
        <v>399.0</v>
      </c>
      <c r="B412" s="16" t="s">
        <v>4560</v>
      </c>
      <c r="C412" s="16" t="s">
        <v>4375</v>
      </c>
      <c r="D412" s="18" t="b">
        <v>1</v>
      </c>
      <c r="E412" s="12">
        <v>1.0</v>
      </c>
      <c r="F412" s="12">
        <v>0.0</v>
      </c>
      <c r="G412" s="12">
        <v>1.0</v>
      </c>
      <c r="H412" s="20">
        <v>42312.48055555556</v>
      </c>
      <c r="I412" s="16" t="s">
        <v>4377</v>
      </c>
      <c r="J412" s="16" t="s">
        <v>4378</v>
      </c>
      <c r="K412" s="16" t="s">
        <v>4379</v>
      </c>
      <c r="L412" s="18" t="e">
        <v>#N/A</v>
      </c>
      <c r="M412" s="18" t="e">
        <v>#N/A</v>
      </c>
      <c r="N412" s="18" t="e">
        <v>#N/A</v>
      </c>
      <c r="O412" s="18" t="e">
        <v>#N/A</v>
      </c>
      <c r="P412" s="18" t="e">
        <v>#N/A</v>
      </c>
      <c r="Q412" s="16" t="s">
        <v>4382</v>
      </c>
      <c r="R412" s="18" t="b">
        <v>1</v>
      </c>
      <c r="S412" s="18" t="b">
        <v>1</v>
      </c>
      <c r="T412" s="12">
        <v>65802.0</v>
      </c>
      <c r="U412" s="16" t="s">
        <v>4386</v>
      </c>
      <c r="V412" s="16" t="s">
        <v>492</v>
      </c>
      <c r="W412" s="51">
        <v>3.017612E7</v>
      </c>
      <c r="X412" s="51">
        <v>2.8368422E7</v>
      </c>
      <c r="Y412" s="16" t="s">
        <v>4387</v>
      </c>
      <c r="Z412" s="16" t="s">
        <v>6130</v>
      </c>
      <c r="AC412" s="16"/>
    </row>
    <row r="413">
      <c r="A413" s="12">
        <v>464.0</v>
      </c>
      <c r="B413" s="16" t="s">
        <v>4560</v>
      </c>
      <c r="C413" s="16" t="s">
        <v>5180</v>
      </c>
      <c r="D413" s="18" t="b">
        <v>1</v>
      </c>
      <c r="E413" s="12">
        <v>123.0</v>
      </c>
      <c r="F413" s="12">
        <v>83.0</v>
      </c>
      <c r="G413" s="12">
        <v>40.0</v>
      </c>
      <c r="H413" s="20">
        <v>42320.799305555556</v>
      </c>
      <c r="I413" s="16" t="s">
        <v>5181</v>
      </c>
      <c r="J413" s="16" t="s">
        <v>5182</v>
      </c>
      <c r="K413" s="16" t="s">
        <v>5183</v>
      </c>
      <c r="L413" s="18" t="e">
        <v>#N/A</v>
      </c>
      <c r="M413" s="18" t="e">
        <v>#N/A</v>
      </c>
      <c r="N413" s="18" t="e">
        <v>#N/A</v>
      </c>
      <c r="O413" s="18" t="e">
        <v>#N/A</v>
      </c>
      <c r="P413" s="18" t="e">
        <v>#N/A</v>
      </c>
      <c r="Q413" s="16" t="s">
        <v>5184</v>
      </c>
      <c r="R413" s="18" t="b">
        <v>1</v>
      </c>
      <c r="S413" s="18" t="b">
        <v>0</v>
      </c>
      <c r="T413" s="12">
        <v>63301.0</v>
      </c>
      <c r="U413" s="16" t="s">
        <v>5185</v>
      </c>
      <c r="V413" s="16" t="s">
        <v>492</v>
      </c>
      <c r="W413" s="51">
        <v>2333341.0</v>
      </c>
      <c r="X413" s="51">
        <v>2330141.0</v>
      </c>
      <c r="Y413" s="16" t="s">
        <v>5186</v>
      </c>
      <c r="Z413" s="16" t="s">
        <v>6134</v>
      </c>
      <c r="AC413" s="16"/>
    </row>
    <row r="414">
      <c r="A414" s="12">
        <v>479.0</v>
      </c>
      <c r="B414" s="16" t="s">
        <v>6135</v>
      </c>
      <c r="C414" s="16" t="s">
        <v>5332</v>
      </c>
      <c r="D414" s="18" t="b">
        <v>1</v>
      </c>
      <c r="E414" s="12">
        <v>237.0</v>
      </c>
      <c r="F414" s="12">
        <v>20.0</v>
      </c>
      <c r="G414" s="12">
        <v>217.0</v>
      </c>
      <c r="H414" s="20">
        <v>42330.51597222222</v>
      </c>
      <c r="I414" s="16" t="s">
        <v>5333</v>
      </c>
      <c r="J414" s="16" t="s">
        <v>5334</v>
      </c>
      <c r="K414" s="16" t="s">
        <v>5335</v>
      </c>
      <c r="L414" s="18" t="e">
        <v>#N/A</v>
      </c>
      <c r="M414" s="18" t="e">
        <v>#N/A</v>
      </c>
      <c r="N414" s="18" t="e">
        <v>#N/A</v>
      </c>
      <c r="O414" s="18" t="e">
        <v>#N/A</v>
      </c>
      <c r="P414" s="18" t="e">
        <v>#N/A</v>
      </c>
      <c r="Q414" s="16" t="s">
        <v>5336</v>
      </c>
      <c r="R414" s="18" t="b">
        <v>1</v>
      </c>
      <c r="S414" s="18" t="b">
        <v>0</v>
      </c>
      <c r="T414" s="12">
        <v>65203.0</v>
      </c>
      <c r="U414" s="16" t="s">
        <v>5260</v>
      </c>
      <c r="V414" s="16" t="s">
        <v>492</v>
      </c>
      <c r="W414" s="22"/>
      <c r="X414" s="22"/>
      <c r="Y414" s="16" t="s">
        <v>647</v>
      </c>
      <c r="Z414" s="16" t="s">
        <v>6140</v>
      </c>
      <c r="AC414" s="16"/>
    </row>
    <row r="415">
      <c r="A415" s="12">
        <v>510.0</v>
      </c>
      <c r="B415" s="16" t="s">
        <v>6135</v>
      </c>
      <c r="C415" s="16" t="s">
        <v>5644</v>
      </c>
      <c r="D415" s="18" t="b">
        <v>0</v>
      </c>
      <c r="E415" s="12">
        <v>47.0</v>
      </c>
      <c r="F415" s="12">
        <v>11.0</v>
      </c>
      <c r="G415" s="12">
        <v>36.0</v>
      </c>
      <c r="H415" s="20">
        <v>42310.50763888889</v>
      </c>
      <c r="I415" s="16" t="s">
        <v>5645</v>
      </c>
      <c r="J415" s="16" t="s">
        <v>5646</v>
      </c>
      <c r="K415" s="16" t="s">
        <v>5647</v>
      </c>
      <c r="L415" s="18" t="e">
        <v>#N/A</v>
      </c>
      <c r="M415" s="18" t="e">
        <v>#N/A</v>
      </c>
      <c r="N415" s="18" t="e">
        <v>#N/A</v>
      </c>
      <c r="O415" s="18" t="e">
        <v>#N/A</v>
      </c>
      <c r="P415" s="18" t="e">
        <v>#N/A</v>
      </c>
      <c r="Q415" s="16" t="s">
        <v>5648</v>
      </c>
      <c r="R415" s="18" t="b">
        <v>1</v>
      </c>
      <c r="S415" s="18" t="b">
        <v>1</v>
      </c>
      <c r="T415" s="12">
        <v>64114.0</v>
      </c>
      <c r="U415" s="16" t="s">
        <v>3444</v>
      </c>
      <c r="V415" s="16" t="s">
        <v>492</v>
      </c>
      <c r="W415" s="22"/>
      <c r="X415" s="22"/>
      <c r="Y415" s="22"/>
      <c r="Z415" s="16" t="s">
        <v>6148</v>
      </c>
      <c r="AC415" s="16"/>
    </row>
    <row r="416">
      <c r="A416" s="12">
        <v>523.0</v>
      </c>
      <c r="B416" s="16" t="s">
        <v>6135</v>
      </c>
      <c r="C416" s="16" t="s">
        <v>5723</v>
      </c>
      <c r="D416" s="18" t="b">
        <v>0</v>
      </c>
      <c r="E416" s="12">
        <v>25.0</v>
      </c>
      <c r="F416" s="12">
        <v>8.0</v>
      </c>
      <c r="G416" s="12">
        <v>17.0</v>
      </c>
      <c r="H416" s="20">
        <v>42316.67361111111</v>
      </c>
      <c r="I416" s="16" t="s">
        <v>5725</v>
      </c>
      <c r="J416" s="16" t="s">
        <v>5726</v>
      </c>
      <c r="K416" s="16" t="s">
        <v>5727</v>
      </c>
      <c r="L416" s="18" t="e">
        <v>#N/A</v>
      </c>
      <c r="M416" s="18" t="e">
        <v>#N/A</v>
      </c>
      <c r="N416" s="18" t="e">
        <v>#N/A</v>
      </c>
      <c r="O416" s="18" t="e">
        <v>#N/A</v>
      </c>
      <c r="P416" s="18" t="e">
        <v>#N/A</v>
      </c>
      <c r="Q416" s="16" t="s">
        <v>5728</v>
      </c>
      <c r="R416" s="18" t="b">
        <v>1</v>
      </c>
      <c r="S416" s="18" t="b">
        <v>1</v>
      </c>
      <c r="T416" s="12">
        <v>65804.0</v>
      </c>
      <c r="U416" s="16" t="s">
        <v>3359</v>
      </c>
      <c r="V416" s="16" t="s">
        <v>492</v>
      </c>
      <c r="W416" s="22"/>
      <c r="X416" s="22"/>
      <c r="Y416" s="22"/>
      <c r="Z416" s="16" t="s">
        <v>6157</v>
      </c>
      <c r="AC416" s="16"/>
    </row>
    <row r="417">
      <c r="A417" s="12">
        <v>663.0</v>
      </c>
      <c r="B417" s="16" t="s">
        <v>6135</v>
      </c>
      <c r="C417" s="16" t="s">
        <v>6161</v>
      </c>
      <c r="D417" s="18" t="b">
        <v>1</v>
      </c>
      <c r="E417" s="12">
        <v>2.0</v>
      </c>
      <c r="F417" s="12">
        <v>0.0</v>
      </c>
      <c r="G417" s="12">
        <v>2.0</v>
      </c>
      <c r="H417" s="20">
        <v>42327.555555555555</v>
      </c>
      <c r="I417" s="16" t="s">
        <v>6163</v>
      </c>
      <c r="J417" s="16" t="s">
        <v>6164</v>
      </c>
      <c r="K417" s="16" t="s">
        <v>6165</v>
      </c>
      <c r="L417" s="18" t="e">
        <v>#N/A</v>
      </c>
      <c r="M417" s="18" t="e">
        <v>#N/A</v>
      </c>
      <c r="N417" s="18" t="e">
        <v>#N/A</v>
      </c>
      <c r="O417" s="18" t="e">
        <v>#N/A</v>
      </c>
      <c r="P417" s="18" t="e">
        <v>#N/A</v>
      </c>
      <c r="Q417" s="16" t="s">
        <v>6159</v>
      </c>
      <c r="R417" s="18" t="b">
        <v>0</v>
      </c>
      <c r="S417" s="18" t="b">
        <v>0</v>
      </c>
      <c r="T417" s="12">
        <v>65804.0</v>
      </c>
      <c r="U417" s="16" t="s">
        <v>3359</v>
      </c>
      <c r="V417" s="16" t="s">
        <v>492</v>
      </c>
      <c r="W417" s="51">
        <v>311875.0</v>
      </c>
      <c r="X417" s="51">
        <v>355441.0</v>
      </c>
      <c r="Y417" s="16" t="s">
        <v>598</v>
      </c>
      <c r="Z417" s="16" t="s">
        <v>6170</v>
      </c>
      <c r="AC417" s="16"/>
    </row>
    <row r="418">
      <c r="A418" s="12">
        <v>664.0</v>
      </c>
      <c r="B418" s="16" t="s">
        <v>6135</v>
      </c>
      <c r="C418" s="16" t="s">
        <v>1770</v>
      </c>
      <c r="D418" s="18" t="b">
        <v>1</v>
      </c>
      <c r="E418" s="12">
        <v>3.0</v>
      </c>
      <c r="F418" s="12">
        <v>0.0</v>
      </c>
      <c r="G418" s="12">
        <v>3.0</v>
      </c>
      <c r="H418" s="20">
        <v>42313.59861111111</v>
      </c>
      <c r="I418" s="16" t="s">
        <v>6174</v>
      </c>
      <c r="J418" s="16" t="s">
        <v>1772</v>
      </c>
      <c r="K418" s="16" t="s">
        <v>6175</v>
      </c>
      <c r="L418" s="18" t="e">
        <v>#N/A</v>
      </c>
      <c r="M418" s="18" t="e">
        <v>#N/A</v>
      </c>
      <c r="N418" s="18" t="e">
        <v>#N/A</v>
      </c>
      <c r="O418" s="18" t="e">
        <v>#N/A</v>
      </c>
      <c r="P418" s="18" t="e">
        <v>#N/A</v>
      </c>
      <c r="Q418" s="16" t="s">
        <v>6173</v>
      </c>
      <c r="R418" s="18" t="b">
        <v>0</v>
      </c>
      <c r="S418" s="18" t="b">
        <v>0</v>
      </c>
      <c r="T418" s="12">
        <v>64024.0</v>
      </c>
      <c r="U418" s="16" t="s">
        <v>1775</v>
      </c>
      <c r="V418" s="16" t="s">
        <v>492</v>
      </c>
      <c r="W418" s="22"/>
      <c r="X418" s="22"/>
      <c r="Y418" s="16" t="s">
        <v>1776</v>
      </c>
      <c r="Z418" s="16" t="s">
        <v>6177</v>
      </c>
      <c r="AA418" s="12">
        <v>3.0</v>
      </c>
      <c r="AB418" s="12">
        <v>2.0</v>
      </c>
      <c r="AC418" s="12"/>
    </row>
    <row r="419">
      <c r="A419" s="12">
        <v>813.0</v>
      </c>
      <c r="B419" s="16" t="s">
        <v>6135</v>
      </c>
      <c r="C419" s="16" t="s">
        <v>6181</v>
      </c>
      <c r="D419" s="18" t="b">
        <v>0</v>
      </c>
      <c r="E419" s="12">
        <v>3.0</v>
      </c>
      <c r="F419" s="12">
        <v>0.0</v>
      </c>
      <c r="G419" s="12">
        <v>3.0</v>
      </c>
      <c r="H419" s="20">
        <v>42318.802777777775</v>
      </c>
      <c r="I419" s="16" t="s">
        <v>6182</v>
      </c>
      <c r="J419" s="16" t="s">
        <v>6183</v>
      </c>
      <c r="K419" s="16" t="s">
        <v>6184</v>
      </c>
      <c r="L419" s="18" t="e">
        <v>#N/A</v>
      </c>
      <c r="M419" s="18" t="e">
        <v>#N/A</v>
      </c>
      <c r="N419" s="18" t="e">
        <v>#N/A</v>
      </c>
      <c r="O419" s="18" t="e">
        <v>#N/A</v>
      </c>
      <c r="P419" s="18" t="e">
        <v>#N/A</v>
      </c>
      <c r="Q419" s="16" t="s">
        <v>6180</v>
      </c>
      <c r="R419" s="18" t="b">
        <v>0</v>
      </c>
      <c r="S419" s="18" t="b">
        <v>1</v>
      </c>
      <c r="T419" s="12">
        <v>63113.0</v>
      </c>
      <c r="U419" s="16" t="s">
        <v>6185</v>
      </c>
      <c r="V419" s="16" t="s">
        <v>492</v>
      </c>
      <c r="W419" s="22"/>
      <c r="X419" s="22"/>
      <c r="Y419" s="22"/>
      <c r="Z419" s="16" t="s">
        <v>6186</v>
      </c>
      <c r="AA419" s="12">
        <v>1.0</v>
      </c>
      <c r="AB419" s="12">
        <v>1.0</v>
      </c>
      <c r="AC419" s="12"/>
    </row>
    <row r="420">
      <c r="A420" s="12">
        <v>131.0</v>
      </c>
      <c r="B420" s="16" t="s">
        <v>6135</v>
      </c>
      <c r="C420" s="16" t="s">
        <v>1579</v>
      </c>
      <c r="D420" s="18" t="b">
        <v>1</v>
      </c>
      <c r="E420" s="12">
        <v>1.0</v>
      </c>
      <c r="F420" s="12">
        <v>0.0</v>
      </c>
      <c r="G420" s="12">
        <v>1.0</v>
      </c>
      <c r="H420" s="20">
        <v>42327.62291666667</v>
      </c>
      <c r="I420" s="16" t="s">
        <v>1580</v>
      </c>
      <c r="J420" s="16" t="s">
        <v>1581</v>
      </c>
      <c r="K420" s="16" t="s">
        <v>1582</v>
      </c>
      <c r="L420" s="18" t="e">
        <v>#N/A</v>
      </c>
      <c r="M420" s="18" t="e">
        <v>#N/A</v>
      </c>
      <c r="N420" s="18" t="e">
        <v>#N/A</v>
      </c>
      <c r="O420" s="18" t="e">
        <v>#N/A</v>
      </c>
      <c r="P420" s="18" t="e">
        <v>#N/A</v>
      </c>
      <c r="Q420" s="16" t="s">
        <v>1583</v>
      </c>
      <c r="R420" s="18" t="b">
        <v>1</v>
      </c>
      <c r="S420" s="18" t="b">
        <v>0</v>
      </c>
      <c r="T420" s="12">
        <v>39404.0</v>
      </c>
      <c r="U420" s="16" t="s">
        <v>1584</v>
      </c>
      <c r="V420" s="16" t="s">
        <v>1585</v>
      </c>
      <c r="W420" s="22"/>
      <c r="X420" s="22"/>
      <c r="Y420" s="16" t="s">
        <v>1586</v>
      </c>
      <c r="Z420" s="16" t="s">
        <v>6191</v>
      </c>
      <c r="AC420" s="16"/>
    </row>
    <row r="421">
      <c r="A421" s="12">
        <v>202.0</v>
      </c>
      <c r="B421" s="16" t="s">
        <v>6135</v>
      </c>
      <c r="C421" s="16" t="s">
        <v>2240</v>
      </c>
      <c r="D421" s="18" t="b">
        <v>1</v>
      </c>
      <c r="E421" s="12">
        <v>806.0</v>
      </c>
      <c r="F421" s="12">
        <v>207.0</v>
      </c>
      <c r="G421" s="12">
        <v>599.0</v>
      </c>
      <c r="H421" s="20">
        <v>42310.478472222225</v>
      </c>
      <c r="I421" s="16" t="s">
        <v>2241</v>
      </c>
      <c r="J421" s="16" t="s">
        <v>2242</v>
      </c>
      <c r="K421" s="16" t="s">
        <v>2243</v>
      </c>
      <c r="L421" s="18" t="e">
        <v>#N/A</v>
      </c>
      <c r="M421" s="18" t="e">
        <v>#N/A</v>
      </c>
      <c r="N421" s="18" t="e">
        <v>#N/A</v>
      </c>
      <c r="O421" s="18" t="e">
        <v>#N/A</v>
      </c>
      <c r="P421" s="18" t="e">
        <v>#N/A</v>
      </c>
      <c r="Q421" s="16" t="s">
        <v>2244</v>
      </c>
      <c r="R421" s="18" t="b">
        <v>1</v>
      </c>
      <c r="S421" s="18" t="b">
        <v>0</v>
      </c>
      <c r="T421" s="12">
        <v>59523.0</v>
      </c>
      <c r="U421" s="16" t="s">
        <v>2245</v>
      </c>
      <c r="V421" s="16" t="s">
        <v>2246</v>
      </c>
      <c r="W421" s="51">
        <v>295078.0</v>
      </c>
      <c r="X421" s="51">
        <v>282969.0</v>
      </c>
      <c r="Y421" s="16" t="s">
        <v>2247</v>
      </c>
      <c r="Z421" s="16" t="s">
        <v>6200</v>
      </c>
      <c r="AC421" s="16"/>
    </row>
    <row r="422">
      <c r="A422" s="12">
        <v>203.0</v>
      </c>
      <c r="B422" s="16" t="s">
        <v>6135</v>
      </c>
      <c r="C422" s="16" t="s">
        <v>2240</v>
      </c>
      <c r="D422" s="18" t="b">
        <v>1</v>
      </c>
      <c r="E422" s="12">
        <v>25.0</v>
      </c>
      <c r="F422" s="12">
        <v>3.0</v>
      </c>
      <c r="G422" s="12">
        <v>22.0</v>
      </c>
      <c r="H422" s="20">
        <v>42310.486805555556</v>
      </c>
      <c r="I422" s="16" t="s">
        <v>2251</v>
      </c>
      <c r="J422" s="16" t="s">
        <v>2242</v>
      </c>
      <c r="K422" s="16" t="s">
        <v>2252</v>
      </c>
      <c r="L422" s="18" t="e">
        <v>#N/A</v>
      </c>
      <c r="M422" s="18" t="e">
        <v>#N/A</v>
      </c>
      <c r="N422" s="18" t="e">
        <v>#N/A</v>
      </c>
      <c r="O422" s="18" t="e">
        <v>#N/A</v>
      </c>
      <c r="P422" s="18" t="e">
        <v>#N/A</v>
      </c>
      <c r="Q422" s="16" t="s">
        <v>2253</v>
      </c>
      <c r="R422" s="18" t="b">
        <v>1</v>
      </c>
      <c r="S422" s="18" t="b">
        <v>1</v>
      </c>
      <c r="T422" s="12">
        <v>59523.0</v>
      </c>
      <c r="U422" s="16" t="s">
        <v>2245</v>
      </c>
      <c r="V422" s="16" t="s">
        <v>2246</v>
      </c>
      <c r="W422" s="51">
        <v>295078.0</v>
      </c>
      <c r="X422" s="51">
        <v>282969.0</v>
      </c>
      <c r="Y422" s="16" t="s">
        <v>2247</v>
      </c>
      <c r="Z422" s="16" t="s">
        <v>6210</v>
      </c>
      <c r="AC422" s="16"/>
    </row>
    <row r="423">
      <c r="A423" s="12">
        <v>47.0</v>
      </c>
      <c r="B423" s="16" t="s">
        <v>6135</v>
      </c>
      <c r="C423" s="16" t="s">
        <v>768</v>
      </c>
      <c r="D423" s="18" t="b">
        <v>1</v>
      </c>
      <c r="E423" s="12">
        <v>1.0</v>
      </c>
      <c r="F423" s="12">
        <v>0.0</v>
      </c>
      <c r="G423" s="12">
        <v>1.0</v>
      </c>
      <c r="H423" s="20">
        <v>42320.2875</v>
      </c>
      <c r="I423" s="16" t="s">
        <v>769</v>
      </c>
      <c r="J423" s="16" t="s">
        <v>770</v>
      </c>
      <c r="K423" s="16" t="s">
        <v>771</v>
      </c>
      <c r="L423" s="18" t="e">
        <v>#N/A</v>
      </c>
      <c r="M423" s="18" t="e">
        <v>#N/A</v>
      </c>
      <c r="N423" s="18" t="e">
        <v>#N/A</v>
      </c>
      <c r="O423" s="18" t="e">
        <v>#N/A</v>
      </c>
      <c r="P423" s="18" t="e">
        <v>#N/A</v>
      </c>
      <c r="Q423" s="16" t="s">
        <v>772</v>
      </c>
      <c r="R423" s="18" t="b">
        <v>1</v>
      </c>
      <c r="S423" s="18" t="b">
        <v>0</v>
      </c>
      <c r="T423" s="12">
        <v>27253.0</v>
      </c>
      <c r="U423" s="16" t="s">
        <v>773</v>
      </c>
      <c r="V423" s="16" t="s">
        <v>774</v>
      </c>
      <c r="W423" s="51">
        <v>368928.0</v>
      </c>
      <c r="X423" s="51">
        <v>90023.0</v>
      </c>
      <c r="Y423" s="16" t="s">
        <v>775</v>
      </c>
      <c r="Z423" s="16" t="s">
        <v>6215</v>
      </c>
      <c r="AA423" s="12">
        <v>3.0</v>
      </c>
      <c r="AB423" s="12">
        <v>2.0</v>
      </c>
      <c r="AC423" s="12"/>
    </row>
    <row r="424">
      <c r="A424" s="12">
        <v>78.0</v>
      </c>
      <c r="B424" s="16" t="s">
        <v>6135</v>
      </c>
      <c r="C424" s="16" t="s">
        <v>1064</v>
      </c>
      <c r="D424" s="18" t="b">
        <v>1</v>
      </c>
      <c r="E424" s="12">
        <v>15.0</v>
      </c>
      <c r="F424" s="12">
        <v>7.0</v>
      </c>
      <c r="G424" s="12">
        <v>8.0</v>
      </c>
      <c r="H424" s="20">
        <v>42328.299305555556</v>
      </c>
      <c r="I424" s="16" t="s">
        <v>1065</v>
      </c>
      <c r="J424" s="16" t="s">
        <v>1066</v>
      </c>
      <c r="K424" s="16" t="s">
        <v>1067</v>
      </c>
      <c r="L424" s="18" t="e">
        <v>#N/A</v>
      </c>
      <c r="M424" s="18" t="e">
        <v>#N/A</v>
      </c>
      <c r="N424" s="18" t="e">
        <v>#N/A</v>
      </c>
      <c r="O424" s="18" t="e">
        <v>#N/A</v>
      </c>
      <c r="P424" s="18" t="e">
        <v>#N/A</v>
      </c>
      <c r="Q424" s="16" t="s">
        <v>1068</v>
      </c>
      <c r="R424" s="18" t="b">
        <v>1</v>
      </c>
      <c r="S424" s="18" t="b">
        <v>0</v>
      </c>
      <c r="T424" s="12">
        <v>28224.0</v>
      </c>
      <c r="U424" s="16" t="s">
        <v>1069</v>
      </c>
      <c r="V424" s="16" t="s">
        <v>774</v>
      </c>
      <c r="W424" s="51">
        <v>402889.0</v>
      </c>
      <c r="X424" s="51">
        <v>350170.0</v>
      </c>
      <c r="Y424" s="16" t="s">
        <v>1070</v>
      </c>
      <c r="Z424" s="16" t="s">
        <v>6220</v>
      </c>
      <c r="AA424" s="12">
        <v>2.0</v>
      </c>
      <c r="AB424" s="12">
        <v>4.0</v>
      </c>
      <c r="AC424" s="12"/>
    </row>
    <row r="425">
      <c r="A425" s="12">
        <v>108.0</v>
      </c>
      <c r="B425" s="16" t="s">
        <v>6135</v>
      </c>
      <c r="C425" s="16" t="s">
        <v>1346</v>
      </c>
      <c r="D425" s="18" t="b">
        <v>1</v>
      </c>
      <c r="E425" s="12">
        <v>5.0</v>
      </c>
      <c r="F425" s="12">
        <v>0.0</v>
      </c>
      <c r="G425" s="12">
        <v>5.0</v>
      </c>
      <c r="H425" s="20">
        <v>42320.72638888889</v>
      </c>
      <c r="I425" s="16" t="s">
        <v>1347</v>
      </c>
      <c r="J425" s="16" t="s">
        <v>1348</v>
      </c>
      <c r="K425" s="16" t="s">
        <v>1349</v>
      </c>
      <c r="L425" s="16" t="s">
        <v>264</v>
      </c>
      <c r="M425" s="12">
        <v>0.0</v>
      </c>
      <c r="N425" s="12">
        <v>0.0</v>
      </c>
      <c r="O425" s="12">
        <v>0.0</v>
      </c>
      <c r="P425" s="12">
        <v>0.0</v>
      </c>
      <c r="Q425" s="16" t="s">
        <v>1350</v>
      </c>
      <c r="R425" s="18" t="b">
        <v>1</v>
      </c>
      <c r="S425" s="18" t="b">
        <v>1</v>
      </c>
      <c r="T425" s="12">
        <v>27302.0</v>
      </c>
      <c r="U425" s="16" t="s">
        <v>1351</v>
      </c>
      <c r="V425" s="16" t="s">
        <v>774</v>
      </c>
      <c r="W425" s="51">
        <v>534210.0</v>
      </c>
      <c r="X425" s="51">
        <v>596716.0</v>
      </c>
      <c r="Y425" s="16" t="s">
        <v>1352</v>
      </c>
      <c r="Z425" s="16" t="s">
        <v>6230</v>
      </c>
      <c r="AA425" s="12">
        <v>2.0</v>
      </c>
      <c r="AB425" s="12">
        <v>2.0</v>
      </c>
      <c r="AC425" s="12"/>
    </row>
    <row r="426">
      <c r="A426" s="12">
        <v>114.0</v>
      </c>
      <c r="B426" s="16" t="s">
        <v>6135</v>
      </c>
      <c r="C426" s="16" t="s">
        <v>1405</v>
      </c>
      <c r="D426" s="18" t="b">
        <v>1</v>
      </c>
      <c r="E426" s="12">
        <v>4.0</v>
      </c>
      <c r="F426" s="12">
        <v>1.0</v>
      </c>
      <c r="G426" s="12">
        <v>3.0</v>
      </c>
      <c r="H426" s="20">
        <v>42326.57083333333</v>
      </c>
      <c r="I426" s="16" t="s">
        <v>1406</v>
      </c>
      <c r="J426" s="16" t="s">
        <v>1407</v>
      </c>
      <c r="K426" s="16" t="s">
        <v>1408</v>
      </c>
      <c r="L426" s="18" t="e">
        <v>#N/A</v>
      </c>
      <c r="M426" s="18" t="e">
        <v>#N/A</v>
      </c>
      <c r="N426" s="18" t="e">
        <v>#N/A</v>
      </c>
      <c r="O426" s="18" t="e">
        <v>#N/A</v>
      </c>
      <c r="P426" s="18" t="e">
        <v>#N/A</v>
      </c>
      <c r="Q426" s="16" t="s">
        <v>1409</v>
      </c>
      <c r="R426" s="18" t="b">
        <v>1</v>
      </c>
      <c r="S426" s="18" t="b">
        <v>0</v>
      </c>
      <c r="T426" s="12">
        <v>27610.0</v>
      </c>
      <c r="U426" s="16" t="s">
        <v>1410</v>
      </c>
      <c r="V426" s="16" t="s">
        <v>774</v>
      </c>
      <c r="W426" s="51">
        <v>324075.0</v>
      </c>
      <c r="X426" s="51">
        <v>274827.0</v>
      </c>
      <c r="Y426" s="16" t="s">
        <v>696</v>
      </c>
      <c r="Z426" s="16" t="s">
        <v>6237</v>
      </c>
      <c r="AA426" s="12">
        <v>2.0</v>
      </c>
      <c r="AB426" s="12">
        <v>2.0</v>
      </c>
      <c r="AC426" s="12"/>
    </row>
    <row r="427">
      <c r="A427" s="12">
        <v>115.0</v>
      </c>
      <c r="B427" s="16" t="s">
        <v>6135</v>
      </c>
      <c r="C427" s="16" t="s">
        <v>1405</v>
      </c>
      <c r="D427" s="18" t="b">
        <v>1</v>
      </c>
      <c r="E427" s="12">
        <v>37.0</v>
      </c>
      <c r="F427" s="12">
        <v>14.0</v>
      </c>
      <c r="G427" s="12">
        <v>23.0</v>
      </c>
      <c r="H427" s="20">
        <v>42327.74513888889</v>
      </c>
      <c r="I427" s="16" t="s">
        <v>1406</v>
      </c>
      <c r="J427" s="16" t="s">
        <v>1407</v>
      </c>
      <c r="K427" s="16" t="s">
        <v>1408</v>
      </c>
      <c r="L427" s="18" t="e">
        <v>#N/A</v>
      </c>
      <c r="M427" s="18" t="e">
        <v>#N/A</v>
      </c>
      <c r="N427" s="18" t="e">
        <v>#N/A</v>
      </c>
      <c r="O427" s="18" t="e">
        <v>#N/A</v>
      </c>
      <c r="P427" s="18" t="e">
        <v>#N/A</v>
      </c>
      <c r="Q427" s="16" t="s">
        <v>1409</v>
      </c>
      <c r="R427" s="18" t="b">
        <v>1</v>
      </c>
      <c r="S427" s="18" t="b">
        <v>0</v>
      </c>
      <c r="T427" s="12">
        <v>27610.0</v>
      </c>
      <c r="U427" s="16" t="s">
        <v>1410</v>
      </c>
      <c r="V427" s="16" t="s">
        <v>774</v>
      </c>
      <c r="W427" s="51">
        <v>324075.0</v>
      </c>
      <c r="X427" s="51">
        <v>274827.0</v>
      </c>
      <c r="Y427" s="16" t="s">
        <v>696</v>
      </c>
      <c r="Z427" s="16" t="s">
        <v>6239</v>
      </c>
      <c r="AA427" s="12">
        <v>2.0</v>
      </c>
      <c r="AB427" s="12">
        <v>2.0</v>
      </c>
      <c r="AC427" s="12"/>
    </row>
    <row r="428">
      <c r="A428" s="12">
        <v>189.0</v>
      </c>
      <c r="B428" s="16" t="s">
        <v>6135</v>
      </c>
      <c r="C428" s="16" t="s">
        <v>2109</v>
      </c>
      <c r="D428" s="18" t="b">
        <v>1</v>
      </c>
      <c r="E428" s="12">
        <v>1.0</v>
      </c>
      <c r="F428" s="12">
        <v>0.0</v>
      </c>
      <c r="G428" s="12">
        <v>1.0</v>
      </c>
      <c r="H428" s="20">
        <v>42318.447222222225</v>
      </c>
      <c r="I428" s="16" t="s">
        <v>2110</v>
      </c>
      <c r="J428" s="16" t="s">
        <v>2111</v>
      </c>
      <c r="K428" s="16" t="s">
        <v>2112</v>
      </c>
      <c r="L428" s="18" t="e">
        <v>#N/A</v>
      </c>
      <c r="M428" s="18" t="e">
        <v>#N/A</v>
      </c>
      <c r="N428" s="18" t="e">
        <v>#N/A</v>
      </c>
      <c r="O428" s="18" t="e">
        <v>#N/A</v>
      </c>
      <c r="P428" s="18" t="e">
        <v>#N/A</v>
      </c>
      <c r="Q428" s="16" t="s">
        <v>2113</v>
      </c>
      <c r="R428" s="18" t="b">
        <v>1</v>
      </c>
      <c r="S428" s="18" t="b">
        <v>0</v>
      </c>
      <c r="T428" s="12">
        <v>27516.0</v>
      </c>
      <c r="U428" s="16" t="s">
        <v>2114</v>
      </c>
      <c r="V428" s="16" t="s">
        <v>774</v>
      </c>
      <c r="W428" s="22"/>
      <c r="X428" s="22"/>
      <c r="Y428" s="22"/>
      <c r="Z428" s="16" t="s">
        <v>6244</v>
      </c>
      <c r="AC428" s="16"/>
    </row>
    <row r="429">
      <c r="A429" s="12">
        <v>190.0</v>
      </c>
      <c r="B429" s="16" t="s">
        <v>6135</v>
      </c>
      <c r="C429" s="16" t="s">
        <v>2118</v>
      </c>
      <c r="D429" s="18" t="b">
        <v>1</v>
      </c>
      <c r="E429" s="12">
        <v>66.0</v>
      </c>
      <c r="F429" s="12">
        <v>5.0</v>
      </c>
      <c r="G429" s="12">
        <v>61.0</v>
      </c>
      <c r="H429" s="20">
        <v>42318.56041666667</v>
      </c>
      <c r="I429" s="16" t="s">
        <v>2119</v>
      </c>
      <c r="J429" s="16" t="s">
        <v>2120</v>
      </c>
      <c r="K429" s="16" t="s">
        <v>2121</v>
      </c>
      <c r="L429" s="18" t="e">
        <v>#N/A</v>
      </c>
      <c r="M429" s="18" t="e">
        <v>#N/A</v>
      </c>
      <c r="N429" s="18" t="e">
        <v>#N/A</v>
      </c>
      <c r="O429" s="18" t="e">
        <v>#N/A</v>
      </c>
      <c r="P429" s="18" t="e">
        <v>#N/A</v>
      </c>
      <c r="Q429" s="16" t="s">
        <v>2122</v>
      </c>
      <c r="R429" s="18" t="b">
        <v>1</v>
      </c>
      <c r="S429" s="18" t="b">
        <v>1</v>
      </c>
      <c r="T429" s="12">
        <v>27617.0</v>
      </c>
      <c r="U429" s="16" t="s">
        <v>1410</v>
      </c>
      <c r="V429" s="16" t="s">
        <v>774</v>
      </c>
      <c r="W429" s="51">
        <v>193477.0</v>
      </c>
      <c r="X429" s="51">
        <v>260526.0</v>
      </c>
      <c r="Y429" s="16" t="s">
        <v>292</v>
      </c>
      <c r="Z429" s="16" t="s">
        <v>6246</v>
      </c>
      <c r="AC429" s="16"/>
    </row>
    <row r="430">
      <c r="A430" s="12">
        <v>206.0</v>
      </c>
      <c r="B430" s="16" t="s">
        <v>6135</v>
      </c>
      <c r="C430" s="16" t="s">
        <v>2275</v>
      </c>
      <c r="D430" s="18" t="b">
        <v>1</v>
      </c>
      <c r="E430" s="12">
        <v>659.0</v>
      </c>
      <c r="F430" s="12">
        <v>109.0</v>
      </c>
      <c r="G430" s="12">
        <v>550.0</v>
      </c>
      <c r="H430" s="20">
        <v>42310.754166666666</v>
      </c>
      <c r="I430" s="16" t="s">
        <v>2276</v>
      </c>
      <c r="J430" s="16" t="s">
        <v>2277</v>
      </c>
      <c r="K430" s="16" t="s">
        <v>2278</v>
      </c>
      <c r="L430" s="18" t="e">
        <v>#N/A</v>
      </c>
      <c r="M430" s="18" t="e">
        <v>#N/A</v>
      </c>
      <c r="N430" s="18" t="e">
        <v>#N/A</v>
      </c>
      <c r="O430" s="18" t="e">
        <v>#N/A</v>
      </c>
      <c r="P430" s="18" t="e">
        <v>#N/A</v>
      </c>
      <c r="Q430" s="16" t="s">
        <v>2279</v>
      </c>
      <c r="R430" s="18" t="b">
        <v>1</v>
      </c>
      <c r="S430" s="18" t="b">
        <v>1</v>
      </c>
      <c r="T430" s="12">
        <v>28768.0</v>
      </c>
      <c r="U430" s="16" t="s">
        <v>2280</v>
      </c>
      <c r="V430" s="16" t="s">
        <v>774</v>
      </c>
      <c r="W430" s="51">
        <v>1405577.0</v>
      </c>
      <c r="X430" s="51">
        <v>742721.0</v>
      </c>
      <c r="Y430" s="16" t="s">
        <v>2281</v>
      </c>
      <c r="Z430" s="16" t="s">
        <v>6250</v>
      </c>
      <c r="AC430" s="16"/>
    </row>
    <row r="431">
      <c r="A431" s="12">
        <v>354.0</v>
      </c>
      <c r="B431" s="16" t="s">
        <v>6135</v>
      </c>
      <c r="C431" s="16" t="s">
        <v>3866</v>
      </c>
      <c r="D431" s="18" t="b">
        <v>1</v>
      </c>
      <c r="E431" s="12">
        <v>21.0</v>
      </c>
      <c r="F431" s="12">
        <v>2.0</v>
      </c>
      <c r="G431" s="12">
        <v>19.0</v>
      </c>
      <c r="H431" s="20">
        <v>42331.330555555556</v>
      </c>
      <c r="I431" s="16" t="s">
        <v>3867</v>
      </c>
      <c r="J431" s="16" t="s">
        <v>3868</v>
      </c>
      <c r="K431" s="16" t="s">
        <v>3869</v>
      </c>
      <c r="L431" s="18" t="e">
        <v>#N/A</v>
      </c>
      <c r="M431" s="18" t="e">
        <v>#N/A</v>
      </c>
      <c r="N431" s="18" t="e">
        <v>#N/A</v>
      </c>
      <c r="O431" s="18" t="e">
        <v>#N/A</v>
      </c>
      <c r="P431" s="18" t="e">
        <v>#N/A</v>
      </c>
      <c r="Q431" s="16" t="s">
        <v>3870</v>
      </c>
      <c r="R431" s="18" t="b">
        <v>1</v>
      </c>
      <c r="S431" s="18" t="b">
        <v>1</v>
      </c>
      <c r="T431" s="12">
        <v>28607.0</v>
      </c>
      <c r="U431" s="16" t="s">
        <v>3872</v>
      </c>
      <c r="V431" s="16" t="s">
        <v>774</v>
      </c>
      <c r="W431" s="51">
        <v>4.60090492E8</v>
      </c>
      <c r="X431" s="51">
        <v>4.02039746E8</v>
      </c>
      <c r="Y431" s="16" t="s">
        <v>3873</v>
      </c>
      <c r="Z431" s="16" t="s">
        <v>6254</v>
      </c>
      <c r="AC431" s="16"/>
    </row>
    <row r="432">
      <c r="A432" s="12">
        <v>627.0</v>
      </c>
      <c r="B432" s="16" t="s">
        <v>6135</v>
      </c>
      <c r="C432" s="16" t="s">
        <v>6257</v>
      </c>
      <c r="D432" s="18" t="b">
        <v>1</v>
      </c>
      <c r="E432" s="12">
        <v>11.0</v>
      </c>
      <c r="F432" s="12">
        <v>3.0</v>
      </c>
      <c r="G432" s="12">
        <v>8.0</v>
      </c>
      <c r="H432" s="20">
        <v>42329.64722222222</v>
      </c>
      <c r="I432" s="16" t="s">
        <v>6258</v>
      </c>
      <c r="J432" s="16" t="s">
        <v>6259</v>
      </c>
      <c r="K432" s="16" t="s">
        <v>6260</v>
      </c>
      <c r="L432" s="18" t="e">
        <v>#N/A</v>
      </c>
      <c r="M432" s="18" t="e">
        <v>#N/A</v>
      </c>
      <c r="N432" s="18" t="e">
        <v>#N/A</v>
      </c>
      <c r="O432" s="18" t="e">
        <v>#N/A</v>
      </c>
      <c r="P432" s="18" t="e">
        <v>#N/A</v>
      </c>
      <c r="Q432" s="16" t="s">
        <v>6255</v>
      </c>
      <c r="R432" s="18" t="b">
        <v>0</v>
      </c>
      <c r="S432" s="18" t="b">
        <v>0</v>
      </c>
      <c r="T432" s="12">
        <v>28384.0</v>
      </c>
      <c r="U432" s="16" t="s">
        <v>6263</v>
      </c>
      <c r="V432" s="16" t="s">
        <v>774</v>
      </c>
      <c r="W432" s="51">
        <v>925969.0</v>
      </c>
      <c r="X432" s="51">
        <v>530495.0</v>
      </c>
      <c r="Y432" s="16" t="s">
        <v>461</v>
      </c>
      <c r="Z432" s="16" t="s">
        <v>6264</v>
      </c>
      <c r="AA432" s="12">
        <v>3.0</v>
      </c>
      <c r="AB432" s="12">
        <v>1.0</v>
      </c>
      <c r="AC432" s="12"/>
    </row>
    <row r="433">
      <c r="A433" s="12">
        <v>636.0</v>
      </c>
      <c r="B433" s="16" t="s">
        <v>6135</v>
      </c>
      <c r="C433" s="16" t="s">
        <v>1064</v>
      </c>
      <c r="D433" s="18" t="b">
        <v>1</v>
      </c>
      <c r="E433" s="12">
        <v>0.0</v>
      </c>
      <c r="F433" s="12">
        <v>0.0</v>
      </c>
      <c r="G433" s="12">
        <v>0.0</v>
      </c>
      <c r="H433" s="20">
        <v>42330.69027777778</v>
      </c>
      <c r="I433" s="16" t="s">
        <v>6266</v>
      </c>
      <c r="J433" s="16" t="s">
        <v>1066</v>
      </c>
      <c r="K433" s="16" t="s">
        <v>6267</v>
      </c>
      <c r="L433" s="18" t="e">
        <v>#N/A</v>
      </c>
      <c r="M433" s="18" t="e">
        <v>#N/A</v>
      </c>
      <c r="N433" s="18" t="e">
        <v>#N/A</v>
      </c>
      <c r="O433" s="18" t="e">
        <v>#N/A</v>
      </c>
      <c r="P433" s="18" t="e">
        <v>#N/A</v>
      </c>
      <c r="Q433" s="16" t="s">
        <v>6265</v>
      </c>
      <c r="R433" s="18" t="b">
        <v>0</v>
      </c>
      <c r="S433" s="18" t="b">
        <v>1</v>
      </c>
      <c r="T433" s="12">
        <v>28224.0</v>
      </c>
      <c r="U433" s="16" t="s">
        <v>1069</v>
      </c>
      <c r="V433" s="16" t="s">
        <v>774</v>
      </c>
      <c r="W433" s="51">
        <v>402889.0</v>
      </c>
      <c r="X433" s="51">
        <v>350170.0</v>
      </c>
      <c r="Y433" s="16" t="s">
        <v>1070</v>
      </c>
      <c r="Z433" s="16" t="s">
        <v>6275</v>
      </c>
      <c r="AA433" s="12">
        <v>1.0</v>
      </c>
      <c r="AB433" s="12">
        <v>1.0</v>
      </c>
      <c r="AC433" s="12"/>
    </row>
    <row r="434">
      <c r="A434" s="12">
        <v>646.0</v>
      </c>
      <c r="B434" s="16" t="s">
        <v>6135</v>
      </c>
      <c r="C434" s="16" t="s">
        <v>6279</v>
      </c>
      <c r="D434" s="18" t="b">
        <v>1</v>
      </c>
      <c r="E434" s="12">
        <v>79.0</v>
      </c>
      <c r="F434" s="12">
        <v>19.0</v>
      </c>
      <c r="G434" s="12">
        <v>60.0</v>
      </c>
      <c r="H434" s="20">
        <v>42325.31875</v>
      </c>
      <c r="I434" s="16" t="s">
        <v>6281</v>
      </c>
      <c r="J434" s="16" t="s">
        <v>6282</v>
      </c>
      <c r="K434" s="16" t="s">
        <v>6283</v>
      </c>
      <c r="L434" s="18" t="e">
        <v>#N/A</v>
      </c>
      <c r="M434" s="18" t="e">
        <v>#N/A</v>
      </c>
      <c r="N434" s="18" t="e">
        <v>#N/A</v>
      </c>
      <c r="O434" s="18" t="e">
        <v>#N/A</v>
      </c>
      <c r="P434" s="18" t="e">
        <v>#N/A</v>
      </c>
      <c r="Q434" s="16" t="s">
        <v>6278</v>
      </c>
      <c r="R434" s="18" t="b">
        <v>0</v>
      </c>
      <c r="S434" s="18" t="b">
        <v>0</v>
      </c>
      <c r="T434" s="12">
        <v>27150.0</v>
      </c>
      <c r="U434" s="16" t="s">
        <v>6284</v>
      </c>
      <c r="V434" s="16" t="s">
        <v>774</v>
      </c>
      <c r="W434" s="22"/>
      <c r="X434" s="22"/>
      <c r="Y434" s="22"/>
      <c r="Z434" s="16" t="s">
        <v>6287</v>
      </c>
      <c r="AA434" s="12">
        <v>3.0</v>
      </c>
      <c r="AB434" s="12">
        <v>1.0</v>
      </c>
      <c r="AC434" s="12"/>
    </row>
    <row r="435">
      <c r="A435" s="12">
        <v>666.0</v>
      </c>
      <c r="B435" s="16" t="s">
        <v>6135</v>
      </c>
      <c r="C435" s="16" t="s">
        <v>6289</v>
      </c>
      <c r="D435" s="18" t="b">
        <v>1</v>
      </c>
      <c r="E435" s="12">
        <v>0.0</v>
      </c>
      <c r="F435" s="12">
        <v>0.0</v>
      </c>
      <c r="G435" s="12">
        <v>0.0</v>
      </c>
      <c r="H435" s="20">
        <v>42324.27222222222</v>
      </c>
      <c r="I435" s="16" t="s">
        <v>6290</v>
      </c>
      <c r="J435" s="16" t="s">
        <v>6291</v>
      </c>
      <c r="K435" s="16" t="s">
        <v>6292</v>
      </c>
      <c r="L435" s="18" t="e">
        <v>#N/A</v>
      </c>
      <c r="M435" s="18" t="e">
        <v>#N/A</v>
      </c>
      <c r="N435" s="18" t="e">
        <v>#N/A</v>
      </c>
      <c r="O435" s="18" t="e">
        <v>#N/A</v>
      </c>
      <c r="P435" s="18" t="e">
        <v>#N/A</v>
      </c>
      <c r="Q435" s="16" t="s">
        <v>6288</v>
      </c>
      <c r="R435" s="18" t="b">
        <v>0</v>
      </c>
      <c r="S435" s="18" t="b">
        <v>0</v>
      </c>
      <c r="T435" s="12">
        <v>27709.0</v>
      </c>
      <c r="U435" s="16" t="s">
        <v>6293</v>
      </c>
      <c r="V435" s="16" t="s">
        <v>774</v>
      </c>
      <c r="W435" s="22"/>
      <c r="X435" s="22"/>
      <c r="Y435" s="22"/>
      <c r="Z435" s="16" t="s">
        <v>6297</v>
      </c>
      <c r="AA435" s="12">
        <v>3.0</v>
      </c>
      <c r="AB435" s="12">
        <v>2.0</v>
      </c>
      <c r="AC435" s="12"/>
    </row>
    <row r="436">
      <c r="A436" s="12">
        <v>771.0</v>
      </c>
      <c r="B436" s="16" t="s">
        <v>6135</v>
      </c>
      <c r="C436" s="16" t="s">
        <v>6301</v>
      </c>
      <c r="D436" s="18" t="b">
        <v>0</v>
      </c>
      <c r="E436" s="12">
        <v>2.0</v>
      </c>
      <c r="F436" s="12">
        <v>0.0</v>
      </c>
      <c r="G436" s="12">
        <v>2.0</v>
      </c>
      <c r="H436" s="20">
        <v>42312.47708333333</v>
      </c>
      <c r="I436" s="16" t="s">
        <v>6304</v>
      </c>
      <c r="J436" s="16" t="s">
        <v>6305</v>
      </c>
      <c r="K436" s="16" t="s">
        <v>6306</v>
      </c>
      <c r="L436" s="18" t="e">
        <v>#N/A</v>
      </c>
      <c r="M436" s="18" t="e">
        <v>#N/A</v>
      </c>
      <c r="N436" s="18" t="e">
        <v>#N/A</v>
      </c>
      <c r="O436" s="18" t="e">
        <v>#N/A</v>
      </c>
      <c r="P436" s="18" t="e">
        <v>#N/A</v>
      </c>
      <c r="Q436" s="16" t="s">
        <v>6299</v>
      </c>
      <c r="R436" s="18" t="b">
        <v>0</v>
      </c>
      <c r="S436" s="18" t="b">
        <v>1</v>
      </c>
      <c r="T436" s="12">
        <v>28402.0</v>
      </c>
      <c r="U436" s="16" t="s">
        <v>2590</v>
      </c>
      <c r="V436" s="16" t="s">
        <v>774</v>
      </c>
      <c r="W436" s="22"/>
      <c r="X436" s="22"/>
      <c r="Y436" s="22"/>
      <c r="Z436" s="16" t="s">
        <v>6312</v>
      </c>
      <c r="AA436" s="12">
        <v>3.0</v>
      </c>
      <c r="AB436" s="12">
        <v>2.0</v>
      </c>
      <c r="AC436" s="12"/>
    </row>
    <row r="437">
      <c r="A437" s="12">
        <v>773.0</v>
      </c>
      <c r="B437" s="16" t="s">
        <v>6135</v>
      </c>
      <c r="C437" s="16" t="s">
        <v>6314</v>
      </c>
      <c r="D437" s="18" t="b">
        <v>0</v>
      </c>
      <c r="E437" s="12">
        <v>1.0</v>
      </c>
      <c r="F437" s="12">
        <v>0.0</v>
      </c>
      <c r="G437" s="12">
        <v>1.0</v>
      </c>
      <c r="H437" s="20">
        <v>42310.47708333333</v>
      </c>
      <c r="I437" s="16" t="s">
        <v>6315</v>
      </c>
      <c r="J437" s="16" t="s">
        <v>6316</v>
      </c>
      <c r="K437" s="16" t="s">
        <v>6317</v>
      </c>
      <c r="L437" s="18" t="e">
        <v>#N/A</v>
      </c>
      <c r="M437" s="18" t="e">
        <v>#N/A</v>
      </c>
      <c r="N437" s="18" t="e">
        <v>#N/A</v>
      </c>
      <c r="O437" s="18" t="e">
        <v>#N/A</v>
      </c>
      <c r="P437" s="18" t="e">
        <v>#N/A</v>
      </c>
      <c r="Q437" s="16" t="s">
        <v>6313</v>
      </c>
      <c r="R437" s="18" t="b">
        <v>0</v>
      </c>
      <c r="S437" s="18" t="b">
        <v>1</v>
      </c>
      <c r="T437" s="12">
        <v>27101.0</v>
      </c>
      <c r="U437" s="16" t="s">
        <v>6284</v>
      </c>
      <c r="V437" s="16" t="s">
        <v>774</v>
      </c>
      <c r="W437" s="22"/>
      <c r="X437" s="22"/>
      <c r="Y437" s="22"/>
      <c r="Z437" s="16" t="s">
        <v>6319</v>
      </c>
      <c r="AA437" s="12">
        <v>3.0</v>
      </c>
      <c r="AB437" s="12">
        <v>2.0</v>
      </c>
      <c r="AC437" s="12"/>
    </row>
    <row r="438">
      <c r="A438" s="12">
        <v>670.0</v>
      </c>
      <c r="B438" s="16" t="s">
        <v>6135</v>
      </c>
      <c r="C438" s="16" t="s">
        <v>6323</v>
      </c>
      <c r="D438" s="18" t="b">
        <v>1</v>
      </c>
      <c r="E438" s="12">
        <v>7.0</v>
      </c>
      <c r="F438" s="12">
        <v>1.0</v>
      </c>
      <c r="G438" s="12">
        <v>6.0</v>
      </c>
      <c r="H438" s="20">
        <v>42311.39791666667</v>
      </c>
      <c r="I438" s="16" t="s">
        <v>6324</v>
      </c>
      <c r="J438" s="16" t="s">
        <v>6325</v>
      </c>
      <c r="K438" s="16" t="s">
        <v>6326</v>
      </c>
      <c r="L438" s="18" t="e">
        <v>#N/A</v>
      </c>
      <c r="M438" s="18" t="e">
        <v>#N/A</v>
      </c>
      <c r="N438" s="18" t="e">
        <v>#N/A</v>
      </c>
      <c r="O438" s="18" t="e">
        <v>#N/A</v>
      </c>
      <c r="P438" s="18" t="e">
        <v>#N/A</v>
      </c>
      <c r="Q438" s="16" t="s">
        <v>6321</v>
      </c>
      <c r="R438" s="18" t="b">
        <v>0</v>
      </c>
      <c r="S438" s="18" t="b">
        <v>0</v>
      </c>
      <c r="T438" s="16" t="s">
        <v>6328</v>
      </c>
      <c r="U438" s="16" t="s">
        <v>6329</v>
      </c>
      <c r="V438" s="16" t="s">
        <v>6330</v>
      </c>
      <c r="W438" s="51">
        <v>2599586.0</v>
      </c>
      <c r="X438" s="51">
        <v>2724907.0</v>
      </c>
      <c r="Y438" s="16" t="s">
        <v>6331</v>
      </c>
      <c r="Z438" s="16" t="s">
        <v>6337</v>
      </c>
      <c r="AA438" s="12">
        <v>3.0</v>
      </c>
      <c r="AB438" s="12">
        <v>2.0</v>
      </c>
      <c r="AC438" s="12"/>
    </row>
    <row r="439">
      <c r="A439" s="12">
        <v>170.0</v>
      </c>
      <c r="B439" s="16" t="s">
        <v>6135</v>
      </c>
      <c r="C439" s="16" t="s">
        <v>1927</v>
      </c>
      <c r="D439" s="18" t="b">
        <v>1</v>
      </c>
      <c r="E439" s="12">
        <v>12.0</v>
      </c>
      <c r="F439" s="12">
        <v>0.0</v>
      </c>
      <c r="G439" s="12">
        <v>12.0</v>
      </c>
      <c r="H439" s="20">
        <v>42320.79375</v>
      </c>
      <c r="I439" s="16" t="s">
        <v>1928</v>
      </c>
      <c r="J439" s="16" t="s">
        <v>1929</v>
      </c>
      <c r="K439" s="16" t="s">
        <v>1930</v>
      </c>
      <c r="L439" s="16" t="s">
        <v>264</v>
      </c>
      <c r="M439" s="12">
        <v>0.0</v>
      </c>
      <c r="N439" s="12">
        <v>0.0</v>
      </c>
      <c r="O439" s="12">
        <v>0.0</v>
      </c>
      <c r="P439" s="12">
        <v>0.0</v>
      </c>
      <c r="Q439" s="16" t="s">
        <v>1931</v>
      </c>
      <c r="R439" s="18" t="b">
        <v>1</v>
      </c>
      <c r="S439" s="18" t="b">
        <v>1</v>
      </c>
      <c r="T439" s="12">
        <v>68371.0</v>
      </c>
      <c r="U439" s="16" t="s">
        <v>1932</v>
      </c>
      <c r="V439" s="16" t="s">
        <v>1933</v>
      </c>
      <c r="W439" s="51">
        <v>455029.0</v>
      </c>
      <c r="X439" s="51">
        <v>459947.0</v>
      </c>
      <c r="Y439" s="16" t="s">
        <v>1934</v>
      </c>
      <c r="Z439" s="16" t="s">
        <v>6347</v>
      </c>
      <c r="AC439" s="16"/>
    </row>
    <row r="440">
      <c r="A440" s="12">
        <v>119.0</v>
      </c>
      <c r="B440" s="16" t="s">
        <v>6135</v>
      </c>
      <c r="C440" s="16" t="s">
        <v>1454</v>
      </c>
      <c r="D440" s="18" t="b">
        <v>1</v>
      </c>
      <c r="E440" s="12">
        <v>6.0</v>
      </c>
      <c r="F440" s="12">
        <v>4.0</v>
      </c>
      <c r="G440" s="12">
        <v>2.0</v>
      </c>
      <c r="H440" s="20">
        <v>42319.49930555555</v>
      </c>
      <c r="I440" s="16" t="s">
        <v>1455</v>
      </c>
      <c r="J440" s="16" t="s">
        <v>1456</v>
      </c>
      <c r="K440" s="16" t="s">
        <v>1457</v>
      </c>
      <c r="L440" s="18" t="e">
        <v>#N/A</v>
      </c>
      <c r="M440" s="18" t="e">
        <v>#N/A</v>
      </c>
      <c r="N440" s="18" t="e">
        <v>#N/A</v>
      </c>
      <c r="O440" s="18" t="e">
        <v>#N/A</v>
      </c>
      <c r="P440" s="18" t="e">
        <v>#N/A</v>
      </c>
      <c r="Q440" s="16" t="s">
        <v>1458</v>
      </c>
      <c r="R440" s="18" t="b">
        <v>1</v>
      </c>
      <c r="S440" s="18" t="b">
        <v>0</v>
      </c>
      <c r="T440" s="12">
        <v>3470.0</v>
      </c>
      <c r="U440" s="16" t="s">
        <v>1459</v>
      </c>
      <c r="V440" s="16" t="s">
        <v>1460</v>
      </c>
      <c r="W440" s="22"/>
      <c r="X440" s="22"/>
      <c r="Y440" s="16" t="s">
        <v>1461</v>
      </c>
      <c r="Z440" s="16" t="s">
        <v>6350</v>
      </c>
      <c r="AC440" s="16"/>
    </row>
    <row r="441">
      <c r="A441" s="12">
        <v>359.0</v>
      </c>
      <c r="B441" s="16" t="s">
        <v>6135</v>
      </c>
      <c r="C441" s="16" t="s">
        <v>3929</v>
      </c>
      <c r="D441" s="18" t="b">
        <v>1</v>
      </c>
      <c r="E441" s="12">
        <v>7.0</v>
      </c>
      <c r="F441" s="12">
        <v>1.0</v>
      </c>
      <c r="G441" s="12">
        <v>6.0</v>
      </c>
      <c r="H441" s="20">
        <v>42331.145833333336</v>
      </c>
      <c r="I441" s="16" t="s">
        <v>3932</v>
      </c>
      <c r="J441" s="16" t="s">
        <v>3934</v>
      </c>
      <c r="K441" s="16" t="s">
        <v>3936</v>
      </c>
      <c r="L441" s="18" t="e">
        <v>#N/A</v>
      </c>
      <c r="M441" s="18" t="e">
        <v>#N/A</v>
      </c>
      <c r="N441" s="18" t="e">
        <v>#N/A</v>
      </c>
      <c r="O441" s="18" t="e">
        <v>#N/A</v>
      </c>
      <c r="P441" s="18" t="e">
        <v>#N/A</v>
      </c>
      <c r="Q441" s="16" t="s">
        <v>3937</v>
      </c>
      <c r="R441" s="18" t="b">
        <v>1</v>
      </c>
      <c r="S441" s="18" t="b">
        <v>1</v>
      </c>
      <c r="T441" s="12">
        <v>3833.0</v>
      </c>
      <c r="U441" s="16" t="s">
        <v>3938</v>
      </c>
      <c r="V441" s="16" t="s">
        <v>1460</v>
      </c>
      <c r="W441" s="51">
        <v>409458.0</v>
      </c>
      <c r="X441" s="51">
        <v>484431.0</v>
      </c>
      <c r="Y441" s="16" t="s">
        <v>3939</v>
      </c>
      <c r="Z441" s="16" t="s">
        <v>6353</v>
      </c>
      <c r="AC441" s="16"/>
    </row>
    <row r="442">
      <c r="A442" s="12">
        <v>655.0</v>
      </c>
      <c r="B442" s="16" t="s">
        <v>6135</v>
      </c>
      <c r="C442" s="16" t="s">
        <v>6356</v>
      </c>
      <c r="D442" s="18" t="b">
        <v>1</v>
      </c>
      <c r="E442" s="12">
        <v>38.0</v>
      </c>
      <c r="F442" s="12">
        <v>14.0</v>
      </c>
      <c r="G442" s="12">
        <v>24.0</v>
      </c>
      <c r="H442" s="20">
        <v>42317.63680555556</v>
      </c>
      <c r="I442" s="16" t="s">
        <v>6359</v>
      </c>
      <c r="J442" s="16" t="s">
        <v>6360</v>
      </c>
      <c r="K442" s="16" t="s">
        <v>6361</v>
      </c>
      <c r="L442" s="18" t="e">
        <v>#N/A</v>
      </c>
      <c r="M442" s="18" t="e">
        <v>#N/A</v>
      </c>
      <c r="N442" s="18" t="e">
        <v>#N/A</v>
      </c>
      <c r="O442" s="18" t="e">
        <v>#N/A</v>
      </c>
      <c r="P442" s="18" t="e">
        <v>#N/A</v>
      </c>
      <c r="Q442" s="16" t="s">
        <v>6355</v>
      </c>
      <c r="R442" s="18" t="b">
        <v>0</v>
      </c>
      <c r="S442" s="18" t="b">
        <v>1</v>
      </c>
      <c r="T442" s="12">
        <v>3878.0</v>
      </c>
      <c r="U442" s="16" t="s">
        <v>6362</v>
      </c>
      <c r="V442" s="16" t="s">
        <v>1460</v>
      </c>
      <c r="W442" s="51">
        <v>475916.0</v>
      </c>
      <c r="X442" s="51">
        <v>277098.0</v>
      </c>
      <c r="Y442" s="16" t="s">
        <v>6363</v>
      </c>
      <c r="Z442" s="16" t="s">
        <v>6364</v>
      </c>
      <c r="AA442" s="12">
        <v>3.0</v>
      </c>
      <c r="AB442" s="12">
        <v>2.0</v>
      </c>
      <c r="AC442" s="12"/>
    </row>
    <row r="443">
      <c r="A443" s="12">
        <v>40.0</v>
      </c>
      <c r="B443" s="16" t="s">
        <v>6135</v>
      </c>
      <c r="C443" s="16" t="s">
        <v>689</v>
      </c>
      <c r="D443" s="18" t="b">
        <v>1</v>
      </c>
      <c r="E443" s="12">
        <v>0.0</v>
      </c>
      <c r="F443" s="12">
        <v>0.0</v>
      </c>
      <c r="G443" s="12">
        <v>0.0</v>
      </c>
      <c r="H443" s="20">
        <v>42324.62291666667</v>
      </c>
      <c r="I443" s="16" t="s">
        <v>690</v>
      </c>
      <c r="J443" s="16" t="s">
        <v>691</v>
      </c>
      <c r="K443" s="16" t="s">
        <v>692</v>
      </c>
      <c r="L443" s="18" t="e">
        <v>#N/A</v>
      </c>
      <c r="M443" s="18" t="e">
        <v>#N/A</v>
      </c>
      <c r="N443" s="18" t="e">
        <v>#N/A</v>
      </c>
      <c r="O443" s="18" t="e">
        <v>#N/A</v>
      </c>
      <c r="P443" s="18" t="e">
        <v>#N/A</v>
      </c>
      <c r="Q443" s="16" t="s">
        <v>693</v>
      </c>
      <c r="R443" s="18" t="b">
        <v>1</v>
      </c>
      <c r="S443" s="18" t="b">
        <v>1</v>
      </c>
      <c r="T443" s="12">
        <v>8807.0</v>
      </c>
      <c r="U443" s="16" t="s">
        <v>694</v>
      </c>
      <c r="V443" s="16" t="s">
        <v>695</v>
      </c>
      <c r="W443" s="22"/>
      <c r="X443" s="22"/>
      <c r="Y443" s="16" t="s">
        <v>696</v>
      </c>
      <c r="Z443" s="16" t="s">
        <v>6368</v>
      </c>
      <c r="AA443" s="12">
        <v>2.0</v>
      </c>
      <c r="AB443" s="12">
        <v>1.0</v>
      </c>
      <c r="AC443" s="12"/>
    </row>
    <row r="444">
      <c r="A444" s="12">
        <v>130.0</v>
      </c>
      <c r="B444" s="16" t="s">
        <v>6135</v>
      </c>
      <c r="C444" s="16" t="s">
        <v>1569</v>
      </c>
      <c r="D444" s="18" t="b">
        <v>1</v>
      </c>
      <c r="E444" s="12">
        <v>55.0</v>
      </c>
      <c r="F444" s="12">
        <v>18.0</v>
      </c>
      <c r="G444" s="12">
        <v>37.0</v>
      </c>
      <c r="H444" s="20">
        <v>42312.55</v>
      </c>
      <c r="I444" s="16" t="s">
        <v>1570</v>
      </c>
      <c r="J444" s="16" t="s">
        <v>1571</v>
      </c>
      <c r="K444" s="16" t="s">
        <v>1572</v>
      </c>
      <c r="L444" s="18" t="e">
        <v>#N/A</v>
      </c>
      <c r="M444" s="18" t="e">
        <v>#N/A</v>
      </c>
      <c r="N444" s="18" t="e">
        <v>#N/A</v>
      </c>
      <c r="O444" s="18" t="e">
        <v>#N/A</v>
      </c>
      <c r="P444" s="18" t="e">
        <v>#N/A</v>
      </c>
      <c r="Q444" s="16" t="s">
        <v>1573</v>
      </c>
      <c r="R444" s="18" t="b">
        <v>1</v>
      </c>
      <c r="S444" s="18" t="b">
        <v>1</v>
      </c>
      <c r="T444" s="12">
        <v>8873.0</v>
      </c>
      <c r="U444" s="16" t="s">
        <v>1574</v>
      </c>
      <c r="V444" s="16" t="s">
        <v>695</v>
      </c>
      <c r="W444" s="51">
        <v>7512775.0</v>
      </c>
      <c r="X444" s="51">
        <v>6948854.0</v>
      </c>
      <c r="Y444" s="16" t="s">
        <v>1575</v>
      </c>
      <c r="Z444" s="16" t="s">
        <v>6372</v>
      </c>
      <c r="AC444" s="16"/>
    </row>
    <row r="445">
      <c r="A445" s="12">
        <v>212.0</v>
      </c>
      <c r="B445" s="16" t="s">
        <v>6135</v>
      </c>
      <c r="C445" s="16" t="s">
        <v>2326</v>
      </c>
      <c r="D445" s="18" t="b">
        <v>1</v>
      </c>
      <c r="E445" s="12">
        <v>0.0</v>
      </c>
      <c r="F445" s="12">
        <v>0.0</v>
      </c>
      <c r="G445" s="12">
        <v>0.0</v>
      </c>
      <c r="H445" s="20">
        <v>42327.677777777775</v>
      </c>
      <c r="I445" s="16" t="s">
        <v>2327</v>
      </c>
      <c r="J445" s="16" t="s">
        <v>2328</v>
      </c>
      <c r="K445" s="16" t="s">
        <v>2329</v>
      </c>
      <c r="L445" s="18" t="e">
        <v>#N/A</v>
      </c>
      <c r="M445" s="18" t="e">
        <v>#N/A</v>
      </c>
      <c r="N445" s="18" t="e">
        <v>#N/A</v>
      </c>
      <c r="O445" s="18" t="e">
        <v>#N/A</v>
      </c>
      <c r="P445" s="18" t="e">
        <v>#N/A</v>
      </c>
      <c r="Q445" s="16" t="s">
        <v>2330</v>
      </c>
      <c r="R445" s="18" t="b">
        <v>1</v>
      </c>
      <c r="S445" s="18" t="b">
        <v>0</v>
      </c>
      <c r="T445" s="12">
        <v>7307.0</v>
      </c>
      <c r="U445" s="16" t="s">
        <v>2331</v>
      </c>
      <c r="V445" s="16" t="s">
        <v>695</v>
      </c>
      <c r="W445" s="22"/>
      <c r="X445" s="22"/>
      <c r="Y445" s="16" t="s">
        <v>2332</v>
      </c>
      <c r="Z445" s="16" t="s">
        <v>6377</v>
      </c>
      <c r="AC445" s="16"/>
    </row>
    <row r="446">
      <c r="A446" s="12">
        <v>365.0</v>
      </c>
      <c r="B446" s="16" t="s">
        <v>6135</v>
      </c>
      <c r="C446" s="16" t="s">
        <v>4023</v>
      </c>
      <c r="D446" s="18" t="b">
        <v>1</v>
      </c>
      <c r="E446" s="12">
        <v>1.0</v>
      </c>
      <c r="F446" s="12">
        <v>0.0</v>
      </c>
      <c r="G446" s="12">
        <v>1.0</v>
      </c>
      <c r="H446" s="20">
        <v>42320.55902777778</v>
      </c>
      <c r="I446" s="16" t="s">
        <v>4024</v>
      </c>
      <c r="J446" s="16" t="s">
        <v>4025</v>
      </c>
      <c r="K446" s="16" t="s">
        <v>4026</v>
      </c>
      <c r="L446" s="18" t="e">
        <v>#N/A</v>
      </c>
      <c r="M446" s="18" t="e">
        <v>#N/A</v>
      </c>
      <c r="N446" s="18" t="e">
        <v>#N/A</v>
      </c>
      <c r="O446" s="18" t="e">
        <v>#N/A</v>
      </c>
      <c r="P446" s="18" t="e">
        <v>#N/A</v>
      </c>
      <c r="Q446" s="16" t="s">
        <v>4028</v>
      </c>
      <c r="R446" s="18" t="b">
        <v>1</v>
      </c>
      <c r="S446" s="18" t="b">
        <v>1</v>
      </c>
      <c r="T446" s="12">
        <v>7840.0</v>
      </c>
      <c r="U446" s="16" t="s">
        <v>4029</v>
      </c>
      <c r="V446" s="16" t="s">
        <v>695</v>
      </c>
      <c r="W446" s="51">
        <v>320543.0</v>
      </c>
      <c r="X446" s="51">
        <v>319739.0</v>
      </c>
      <c r="Y446" s="16" t="s">
        <v>331</v>
      </c>
      <c r="Z446" s="16" t="s">
        <v>6385</v>
      </c>
      <c r="AC446" s="16"/>
    </row>
    <row r="447">
      <c r="A447" s="12">
        <v>371.0</v>
      </c>
      <c r="B447" s="16" t="s">
        <v>6135</v>
      </c>
      <c r="C447" s="16" t="s">
        <v>4079</v>
      </c>
      <c r="D447" s="18" t="b">
        <v>1</v>
      </c>
      <c r="E447" s="12">
        <v>1.0</v>
      </c>
      <c r="F447" s="12">
        <v>0.0</v>
      </c>
      <c r="G447" s="12">
        <v>1.0</v>
      </c>
      <c r="H447" s="20">
        <v>42328.60763888889</v>
      </c>
      <c r="I447" s="16" t="s">
        <v>4080</v>
      </c>
      <c r="J447" s="16" t="s">
        <v>4082</v>
      </c>
      <c r="K447" s="16" t="s">
        <v>4083</v>
      </c>
      <c r="L447" s="18" t="e">
        <v>#N/A</v>
      </c>
      <c r="M447" s="18" t="e">
        <v>#N/A</v>
      </c>
      <c r="N447" s="18" t="e">
        <v>#N/A</v>
      </c>
      <c r="O447" s="18" t="e">
        <v>#N/A</v>
      </c>
      <c r="P447" s="18" t="e">
        <v>#N/A</v>
      </c>
      <c r="Q447" s="16" t="s">
        <v>4084</v>
      </c>
      <c r="R447" s="18" t="b">
        <v>1</v>
      </c>
      <c r="S447" s="18" t="b">
        <v>1</v>
      </c>
      <c r="T447" s="12">
        <v>8534.0</v>
      </c>
      <c r="U447" s="16" t="s">
        <v>4085</v>
      </c>
      <c r="V447" s="16" t="s">
        <v>695</v>
      </c>
      <c r="W447" s="51">
        <v>1012784.0</v>
      </c>
      <c r="X447" s="51">
        <v>1423046.0</v>
      </c>
      <c r="Y447" s="16" t="s">
        <v>4086</v>
      </c>
      <c r="Z447" s="16" t="s">
        <v>6387</v>
      </c>
      <c r="AC447" s="16"/>
    </row>
    <row r="448">
      <c r="A448" s="12">
        <v>459.0</v>
      </c>
      <c r="B448" s="16" t="s">
        <v>6135</v>
      </c>
      <c r="C448" s="16" t="s">
        <v>5111</v>
      </c>
      <c r="D448" s="18" t="b">
        <v>1</v>
      </c>
      <c r="E448" s="12">
        <v>16.0</v>
      </c>
      <c r="F448" s="12">
        <v>1.0</v>
      </c>
      <c r="G448" s="12">
        <v>15.0</v>
      </c>
      <c r="H448" s="20">
        <v>42324.73125</v>
      </c>
      <c r="I448" s="16" t="s">
        <v>5113</v>
      </c>
      <c r="J448" s="16" t="s">
        <v>5114</v>
      </c>
      <c r="K448" s="16" t="s">
        <v>5115</v>
      </c>
      <c r="L448" s="18" t="e">
        <v>#N/A</v>
      </c>
      <c r="M448" s="18" t="e">
        <v>#N/A</v>
      </c>
      <c r="N448" s="18" t="e">
        <v>#N/A</v>
      </c>
      <c r="O448" s="18" t="e">
        <v>#N/A</v>
      </c>
      <c r="P448" s="18" t="e">
        <v>#N/A</v>
      </c>
      <c r="Q448" s="16" t="s">
        <v>5116</v>
      </c>
      <c r="R448" s="18" t="b">
        <v>1</v>
      </c>
      <c r="S448" s="18" t="b">
        <v>1</v>
      </c>
      <c r="T448" s="12">
        <v>8501.0</v>
      </c>
      <c r="U448" s="16" t="s">
        <v>5117</v>
      </c>
      <c r="V448" s="16" t="s">
        <v>695</v>
      </c>
      <c r="W448" s="51">
        <v>424904.0</v>
      </c>
      <c r="X448" s="51">
        <v>321440.0</v>
      </c>
      <c r="Y448" s="16" t="s">
        <v>1856</v>
      </c>
      <c r="Z448" s="16" t="s">
        <v>6391</v>
      </c>
      <c r="AC448" s="16"/>
    </row>
    <row r="449">
      <c r="A449" s="12">
        <v>489.0</v>
      </c>
      <c r="B449" s="16" t="s">
        <v>6135</v>
      </c>
      <c r="C449" s="16" t="s">
        <v>5405</v>
      </c>
      <c r="D449" s="18" t="b">
        <v>0</v>
      </c>
      <c r="E449" s="12">
        <v>420.0</v>
      </c>
      <c r="F449" s="12">
        <v>92.0</v>
      </c>
      <c r="G449" s="12">
        <v>328.0</v>
      </c>
      <c r="H449" s="20">
        <v>42317.77638888889</v>
      </c>
      <c r="I449" s="16" t="s">
        <v>5409</v>
      </c>
      <c r="J449" s="16" t="s">
        <v>5410</v>
      </c>
      <c r="K449" s="16" t="s">
        <v>6394</v>
      </c>
      <c r="L449" s="18" t="e">
        <v>#N/A</v>
      </c>
      <c r="M449" s="18" t="e">
        <v>#N/A</v>
      </c>
      <c r="N449" s="18" t="e">
        <v>#N/A</v>
      </c>
      <c r="O449" s="18" t="e">
        <v>#N/A</v>
      </c>
      <c r="P449" s="18" t="e">
        <v>#N/A</v>
      </c>
      <c r="Q449" s="16" t="s">
        <v>5413</v>
      </c>
      <c r="R449" s="18" t="b">
        <v>1</v>
      </c>
      <c r="S449" s="18" t="b">
        <v>1</v>
      </c>
      <c r="T449" s="12">
        <v>7731.0</v>
      </c>
      <c r="U449" s="16" t="s">
        <v>5414</v>
      </c>
      <c r="V449" s="16" t="s">
        <v>695</v>
      </c>
      <c r="W449" s="22"/>
      <c r="X449" s="22"/>
      <c r="Y449" s="22"/>
      <c r="Z449" s="16" t="s">
        <v>6398</v>
      </c>
      <c r="AC449" s="16"/>
    </row>
    <row r="450">
      <c r="A450" s="12">
        <v>506.0</v>
      </c>
      <c r="B450" s="16" t="s">
        <v>6135</v>
      </c>
      <c r="C450" s="16" t="s">
        <v>5604</v>
      </c>
      <c r="D450" s="18" t="b">
        <v>0</v>
      </c>
      <c r="E450" s="12">
        <v>1.0</v>
      </c>
      <c r="F450" s="12">
        <v>0.0</v>
      </c>
      <c r="G450" s="12">
        <v>1.0</v>
      </c>
      <c r="H450" s="20">
        <v>42334.42013888889</v>
      </c>
      <c r="I450" s="16" t="s">
        <v>5605</v>
      </c>
      <c r="J450" s="16" t="s">
        <v>5606</v>
      </c>
      <c r="K450" s="16" t="s">
        <v>5607</v>
      </c>
      <c r="L450" s="18" t="e">
        <v>#N/A</v>
      </c>
      <c r="M450" s="18" t="e">
        <v>#N/A</v>
      </c>
      <c r="N450" s="18" t="e">
        <v>#N/A</v>
      </c>
      <c r="O450" s="18" t="e">
        <v>#N/A</v>
      </c>
      <c r="P450" s="18" t="e">
        <v>#N/A</v>
      </c>
      <c r="Q450" s="16" t="s">
        <v>5608</v>
      </c>
      <c r="R450" s="18" t="b">
        <v>1</v>
      </c>
      <c r="S450" s="18" t="b">
        <v>0</v>
      </c>
      <c r="T450" s="12">
        <v>8619.0</v>
      </c>
      <c r="U450" s="16" t="s">
        <v>5609</v>
      </c>
      <c r="V450" s="16" t="s">
        <v>695</v>
      </c>
      <c r="W450" s="22"/>
      <c r="X450" s="22"/>
      <c r="Y450" s="22"/>
      <c r="Z450" s="16" t="s">
        <v>6408</v>
      </c>
      <c r="AC450" s="16"/>
    </row>
    <row r="451">
      <c r="A451" s="12">
        <v>574.0</v>
      </c>
      <c r="B451" s="16" t="s">
        <v>6135</v>
      </c>
      <c r="C451" s="16" t="s">
        <v>6194</v>
      </c>
      <c r="D451" s="18" t="b">
        <v>0</v>
      </c>
      <c r="E451" s="12">
        <v>2.0</v>
      </c>
      <c r="F451" s="12">
        <v>0.0</v>
      </c>
      <c r="G451" s="12">
        <v>2.0</v>
      </c>
      <c r="H451" s="20">
        <v>42330.830555555556</v>
      </c>
      <c r="I451" s="16" t="s">
        <v>6195</v>
      </c>
      <c r="J451" s="16" t="s">
        <v>6196</v>
      </c>
      <c r="K451" s="16" t="s">
        <v>6197</v>
      </c>
      <c r="L451" s="18" t="e">
        <v>#N/A</v>
      </c>
      <c r="M451" s="18" t="e">
        <v>#N/A</v>
      </c>
      <c r="N451" s="18" t="e">
        <v>#N/A</v>
      </c>
      <c r="O451" s="18" t="e">
        <v>#N/A</v>
      </c>
      <c r="P451" s="18" t="e">
        <v>#N/A</v>
      </c>
      <c r="Q451" s="16" t="s">
        <v>6198</v>
      </c>
      <c r="R451" s="18" t="b">
        <v>1</v>
      </c>
      <c r="S451" s="18" t="b">
        <v>1</v>
      </c>
      <c r="T451" s="12">
        <v>8034.0</v>
      </c>
      <c r="U451" s="16" t="s">
        <v>6199</v>
      </c>
      <c r="V451" s="16" t="s">
        <v>695</v>
      </c>
      <c r="W451" s="22"/>
      <c r="X451" s="22"/>
      <c r="Y451" s="22"/>
      <c r="Z451" s="16" t="s">
        <v>6412</v>
      </c>
      <c r="AA451" s="12">
        <v>1.0</v>
      </c>
      <c r="AB451" s="12">
        <v>3.0</v>
      </c>
      <c r="AC451" s="12"/>
    </row>
    <row r="452">
      <c r="A452" s="12">
        <v>609.0</v>
      </c>
      <c r="B452" s="16" t="s">
        <v>6135</v>
      </c>
      <c r="C452" s="16" t="s">
        <v>6414</v>
      </c>
      <c r="D452" s="18" t="b">
        <v>0</v>
      </c>
      <c r="E452" s="12">
        <v>3.0</v>
      </c>
      <c r="F452" s="12">
        <v>1.0</v>
      </c>
      <c r="G452" s="12">
        <v>2.0</v>
      </c>
      <c r="H452" s="20">
        <v>42326.46944444445</v>
      </c>
      <c r="I452" s="16" t="s">
        <v>4132</v>
      </c>
      <c r="J452" s="16" t="s">
        <v>6415</v>
      </c>
      <c r="K452" s="16" t="s">
        <v>4135</v>
      </c>
      <c r="L452" s="18" t="e">
        <v>#N/A</v>
      </c>
      <c r="M452" s="18" t="e">
        <v>#N/A</v>
      </c>
      <c r="N452" s="18" t="e">
        <v>#N/A</v>
      </c>
      <c r="O452" s="18" t="e">
        <v>#N/A</v>
      </c>
      <c r="P452" s="18" t="e">
        <v>#N/A</v>
      </c>
      <c r="Q452" s="16" t="s">
        <v>6413</v>
      </c>
      <c r="R452" s="18" t="b">
        <v>1</v>
      </c>
      <c r="S452" s="18" t="b">
        <v>0</v>
      </c>
      <c r="T452" s="12">
        <v>7675.0</v>
      </c>
      <c r="U452" s="16" t="s">
        <v>6416</v>
      </c>
      <c r="V452" s="16" t="s">
        <v>695</v>
      </c>
      <c r="W452" s="22"/>
      <c r="X452" s="22"/>
      <c r="Y452" s="22"/>
      <c r="Z452" s="16" t="s">
        <v>6419</v>
      </c>
      <c r="AA452" s="12">
        <v>3.0</v>
      </c>
      <c r="AB452" s="12">
        <v>1.0</v>
      </c>
      <c r="AC452" s="12"/>
    </row>
    <row r="453">
      <c r="A453" s="12">
        <v>689.0</v>
      </c>
      <c r="B453" s="16" t="s">
        <v>6135</v>
      </c>
      <c r="C453" s="16" t="s">
        <v>6421</v>
      </c>
      <c r="D453" s="18" t="b">
        <v>1</v>
      </c>
      <c r="E453" s="12">
        <v>15.0</v>
      </c>
      <c r="F453" s="12">
        <v>4.0</v>
      </c>
      <c r="G453" s="12">
        <v>11.0</v>
      </c>
      <c r="H453" s="20">
        <v>42332.30972222222</v>
      </c>
      <c r="I453" s="16" t="s">
        <v>6422</v>
      </c>
      <c r="J453" s="16" t="s">
        <v>6423</v>
      </c>
      <c r="K453" s="16" t="s">
        <v>6424</v>
      </c>
      <c r="L453" s="18" t="e">
        <v>#N/A</v>
      </c>
      <c r="M453" s="18" t="e">
        <v>#N/A</v>
      </c>
      <c r="N453" s="18" t="e">
        <v>#N/A</v>
      </c>
      <c r="O453" s="18" t="e">
        <v>#N/A</v>
      </c>
      <c r="P453" s="18" t="e">
        <v>#N/A</v>
      </c>
      <c r="Q453" s="16" t="s">
        <v>6420</v>
      </c>
      <c r="R453" s="18" t="b">
        <v>0</v>
      </c>
      <c r="S453" s="18" t="b">
        <v>1</v>
      </c>
      <c r="T453" s="12">
        <v>8559.0</v>
      </c>
      <c r="U453" s="16" t="s">
        <v>6425</v>
      </c>
      <c r="V453" s="16" t="s">
        <v>695</v>
      </c>
      <c r="W453" s="22"/>
      <c r="X453" s="22"/>
      <c r="Y453" s="16" t="s">
        <v>872</v>
      </c>
      <c r="Z453" s="16" t="s">
        <v>6427</v>
      </c>
      <c r="AA453" s="12">
        <v>3.0</v>
      </c>
      <c r="AB453" s="12">
        <v>1.0</v>
      </c>
      <c r="AC453" s="12"/>
    </row>
    <row r="454">
      <c r="A454" s="12">
        <v>729.0</v>
      </c>
      <c r="B454" s="16" t="s">
        <v>6135</v>
      </c>
      <c r="C454" s="16" t="s">
        <v>4023</v>
      </c>
      <c r="D454" s="18" t="b">
        <v>1</v>
      </c>
      <c r="E454" s="12">
        <v>1.0</v>
      </c>
      <c r="F454" s="12">
        <v>0.0</v>
      </c>
      <c r="G454" s="12">
        <v>1.0</v>
      </c>
      <c r="H454" s="20">
        <v>42320.55069444444</v>
      </c>
      <c r="I454" s="16" t="s">
        <v>4024</v>
      </c>
      <c r="J454" s="16" t="s">
        <v>4025</v>
      </c>
      <c r="K454" s="16" t="s">
        <v>4026</v>
      </c>
      <c r="L454" s="18" t="e">
        <v>#N/A</v>
      </c>
      <c r="M454" s="18" t="e">
        <v>#N/A</v>
      </c>
      <c r="N454" s="18" t="e">
        <v>#N/A</v>
      </c>
      <c r="O454" s="18" t="e">
        <v>#N/A</v>
      </c>
      <c r="P454" s="18" t="e">
        <v>#N/A</v>
      </c>
      <c r="Q454" s="16" t="s">
        <v>4028</v>
      </c>
      <c r="R454" s="18" t="b">
        <v>0</v>
      </c>
      <c r="S454" s="18" t="b">
        <v>1</v>
      </c>
      <c r="T454" s="12">
        <v>7840.0</v>
      </c>
      <c r="U454" s="16" t="s">
        <v>4029</v>
      </c>
      <c r="V454" s="16" t="s">
        <v>695</v>
      </c>
      <c r="W454" s="51">
        <v>320543.0</v>
      </c>
      <c r="X454" s="51">
        <v>319739.0</v>
      </c>
      <c r="Y454" s="16" t="s">
        <v>331</v>
      </c>
      <c r="Z454" s="16" t="s">
        <v>6430</v>
      </c>
      <c r="AA454" s="12">
        <v>3.0</v>
      </c>
      <c r="AB454" s="12">
        <v>1.0</v>
      </c>
      <c r="AC454" s="12"/>
    </row>
    <row r="455">
      <c r="A455" s="12">
        <v>808.0</v>
      </c>
      <c r="B455" s="16" t="s">
        <v>6135</v>
      </c>
      <c r="C455" s="16" t="s">
        <v>6432</v>
      </c>
      <c r="D455" s="18" t="b">
        <v>0</v>
      </c>
      <c r="E455" s="12">
        <v>2.0</v>
      </c>
      <c r="F455" s="12">
        <v>0.0</v>
      </c>
      <c r="G455" s="12">
        <v>2.0</v>
      </c>
      <c r="H455" s="20">
        <v>42331.56597222222</v>
      </c>
      <c r="I455" s="16" t="s">
        <v>6433</v>
      </c>
      <c r="J455" s="16" t="s">
        <v>6435</v>
      </c>
      <c r="K455" s="16" t="s">
        <v>6436</v>
      </c>
      <c r="L455" s="18" t="e">
        <v>#N/A</v>
      </c>
      <c r="M455" s="18" t="e">
        <v>#N/A</v>
      </c>
      <c r="N455" s="18" t="e">
        <v>#N/A</v>
      </c>
      <c r="O455" s="18" t="e">
        <v>#N/A</v>
      </c>
      <c r="P455" s="18" t="e">
        <v>#N/A</v>
      </c>
      <c r="Q455" s="16" t="s">
        <v>6431</v>
      </c>
      <c r="R455" s="18" t="b">
        <v>0</v>
      </c>
      <c r="S455" s="18" t="b">
        <v>1</v>
      </c>
      <c r="T455" s="12">
        <v>7604.0</v>
      </c>
      <c r="U455" s="16" t="s">
        <v>6437</v>
      </c>
      <c r="V455" s="16" t="s">
        <v>695</v>
      </c>
      <c r="W455" s="22"/>
      <c r="X455" s="22"/>
      <c r="Y455" s="22"/>
      <c r="Z455" s="16" t="s">
        <v>6439</v>
      </c>
      <c r="AA455" s="12">
        <v>3.0</v>
      </c>
      <c r="AB455" s="12">
        <v>2.0</v>
      </c>
      <c r="AC455" s="12"/>
    </row>
    <row r="456">
      <c r="A456" s="12">
        <v>822.0</v>
      </c>
      <c r="B456" s="16" t="s">
        <v>6135</v>
      </c>
      <c r="C456" s="16" t="s">
        <v>6414</v>
      </c>
      <c r="D456" s="18" t="b">
        <v>0</v>
      </c>
      <c r="E456" s="12">
        <v>0.0</v>
      </c>
      <c r="F456" s="12">
        <v>0.0</v>
      </c>
      <c r="G456" s="12">
        <v>0.0</v>
      </c>
      <c r="H456" s="20">
        <v>42326.35902777778</v>
      </c>
      <c r="I456" s="16" t="s">
        <v>6441</v>
      </c>
      <c r="J456" s="16" t="s">
        <v>6415</v>
      </c>
      <c r="K456" s="16" t="s">
        <v>6442</v>
      </c>
      <c r="L456" s="18" t="e">
        <v>#N/A</v>
      </c>
      <c r="M456" s="18" t="e">
        <v>#N/A</v>
      </c>
      <c r="N456" s="18" t="e">
        <v>#N/A</v>
      </c>
      <c r="O456" s="18" t="e">
        <v>#N/A</v>
      </c>
      <c r="P456" s="18" t="e">
        <v>#N/A</v>
      </c>
      <c r="Q456" s="16" t="s">
        <v>6440</v>
      </c>
      <c r="R456" s="18" t="b">
        <v>0</v>
      </c>
      <c r="S456" s="18" t="b">
        <v>0</v>
      </c>
      <c r="T456" s="12">
        <v>7675.0</v>
      </c>
      <c r="U456" s="16" t="s">
        <v>6416</v>
      </c>
      <c r="V456" s="16" t="s">
        <v>695</v>
      </c>
      <c r="W456" s="22"/>
      <c r="X456" s="22"/>
      <c r="Y456" s="22"/>
      <c r="Z456" s="16" t="s">
        <v>6445</v>
      </c>
      <c r="AA456" s="12">
        <v>2.0</v>
      </c>
      <c r="AB456" s="22"/>
      <c r="AC456" s="22"/>
    </row>
    <row r="457">
      <c r="A457" s="12">
        <v>98.0</v>
      </c>
      <c r="B457" s="16" t="s">
        <v>6135</v>
      </c>
      <c r="C457" s="16" t="s">
        <v>1243</v>
      </c>
      <c r="D457" s="18" t="b">
        <v>1</v>
      </c>
      <c r="E457" s="12">
        <v>13.0</v>
      </c>
      <c r="F457" s="12">
        <v>7.0</v>
      </c>
      <c r="G457" s="12">
        <v>6.0</v>
      </c>
      <c r="H457" s="20">
        <v>42324.7875</v>
      </c>
      <c r="I457" s="16" t="s">
        <v>1244</v>
      </c>
      <c r="J457" s="16" t="s">
        <v>1245</v>
      </c>
      <c r="K457" s="16" t="s">
        <v>1246</v>
      </c>
      <c r="L457" s="18" t="e">
        <v>#N/A</v>
      </c>
      <c r="M457" s="18" t="e">
        <v>#N/A</v>
      </c>
      <c r="N457" s="18" t="e">
        <v>#N/A</v>
      </c>
      <c r="O457" s="18" t="e">
        <v>#N/A</v>
      </c>
      <c r="P457" s="18" t="e">
        <v>#N/A</v>
      </c>
      <c r="Q457" s="16" t="s">
        <v>1247</v>
      </c>
      <c r="R457" s="18" t="b">
        <v>1</v>
      </c>
      <c r="S457" s="18" t="b">
        <v>1</v>
      </c>
      <c r="T457" s="12">
        <v>88310.0</v>
      </c>
      <c r="U457" s="16" t="s">
        <v>1248</v>
      </c>
      <c r="V457" s="16" t="s">
        <v>1249</v>
      </c>
      <c r="W457" s="51">
        <v>2723140.0</v>
      </c>
      <c r="X457" s="51">
        <v>2903901.0</v>
      </c>
      <c r="Y457" s="16" t="s">
        <v>1250</v>
      </c>
      <c r="Z457" s="16" t="s">
        <v>6447</v>
      </c>
      <c r="AA457" s="12">
        <v>2.0</v>
      </c>
      <c r="AB457" s="12">
        <v>2.0</v>
      </c>
      <c r="AC457" s="12"/>
    </row>
    <row r="458">
      <c r="A458" s="12">
        <v>129.0</v>
      </c>
      <c r="B458" s="16" t="s">
        <v>6135</v>
      </c>
      <c r="C458" s="16" t="s">
        <v>1559</v>
      </c>
      <c r="D458" s="18" t="b">
        <v>1</v>
      </c>
      <c r="E458" s="12">
        <v>16.0</v>
      </c>
      <c r="F458" s="12">
        <v>4.0</v>
      </c>
      <c r="G458" s="12">
        <v>12.0</v>
      </c>
      <c r="H458" s="20">
        <v>42330.82638888889</v>
      </c>
      <c r="I458" s="16" t="s">
        <v>1560</v>
      </c>
      <c r="J458" s="16" t="s">
        <v>1561</v>
      </c>
      <c r="K458" s="16" t="s">
        <v>1562</v>
      </c>
      <c r="L458" s="18" t="e">
        <v>#N/A</v>
      </c>
      <c r="M458" s="18" t="e">
        <v>#N/A</v>
      </c>
      <c r="N458" s="18" t="e">
        <v>#N/A</v>
      </c>
      <c r="O458" s="18" t="e">
        <v>#N/A</v>
      </c>
      <c r="P458" s="18" t="e">
        <v>#N/A</v>
      </c>
      <c r="Q458" s="16" t="s">
        <v>1563</v>
      </c>
      <c r="R458" s="18" t="b">
        <v>1</v>
      </c>
      <c r="S458" s="18" t="b">
        <v>1</v>
      </c>
      <c r="T458" s="12">
        <v>87109.0</v>
      </c>
      <c r="U458" s="16" t="s">
        <v>1564</v>
      </c>
      <c r="V458" s="16" t="s">
        <v>1249</v>
      </c>
      <c r="W458" s="22"/>
      <c r="X458" s="22"/>
      <c r="Y458" s="16" t="s">
        <v>1565</v>
      </c>
      <c r="Z458" s="16" t="s">
        <v>6450</v>
      </c>
      <c r="AC458" s="16"/>
    </row>
    <row r="459">
      <c r="A459" s="12">
        <v>215.0</v>
      </c>
      <c r="B459" s="16" t="s">
        <v>6135</v>
      </c>
      <c r="C459" s="16" t="s">
        <v>2360</v>
      </c>
      <c r="D459" s="18" t="b">
        <v>1</v>
      </c>
      <c r="E459" s="12">
        <v>52.0</v>
      </c>
      <c r="F459" s="12">
        <v>13.0</v>
      </c>
      <c r="G459" s="12">
        <v>39.0</v>
      </c>
      <c r="H459" s="20">
        <v>42320.88402777778</v>
      </c>
      <c r="I459" s="16" t="s">
        <v>2361</v>
      </c>
      <c r="J459" s="16" t="s">
        <v>2362</v>
      </c>
      <c r="K459" s="16" t="s">
        <v>2363</v>
      </c>
      <c r="L459" s="18" t="e">
        <v>#N/A</v>
      </c>
      <c r="M459" s="18" t="e">
        <v>#N/A</v>
      </c>
      <c r="N459" s="18" t="e">
        <v>#N/A</v>
      </c>
      <c r="O459" s="18" t="e">
        <v>#N/A</v>
      </c>
      <c r="P459" s="18" t="e">
        <v>#N/A</v>
      </c>
      <c r="Q459" s="16" t="s">
        <v>2364</v>
      </c>
      <c r="R459" s="18" t="b">
        <v>1</v>
      </c>
      <c r="S459" s="18" t="b">
        <v>0</v>
      </c>
      <c r="T459" s="12">
        <v>87125.0</v>
      </c>
      <c r="U459" s="16" t="s">
        <v>1564</v>
      </c>
      <c r="V459" s="16" t="s">
        <v>1249</v>
      </c>
      <c r="W459" s="22"/>
      <c r="X459" s="22"/>
      <c r="Y459" s="16" t="s">
        <v>2365</v>
      </c>
      <c r="Z459" s="16" t="s">
        <v>6458</v>
      </c>
      <c r="AC459" s="16"/>
    </row>
    <row r="460">
      <c r="A460" s="12">
        <v>444.0</v>
      </c>
      <c r="B460" s="16" t="s">
        <v>6135</v>
      </c>
      <c r="C460" s="16" t="s">
        <v>4902</v>
      </c>
      <c r="D460" s="18" t="b">
        <v>1</v>
      </c>
      <c r="E460" s="12">
        <v>3035.0</v>
      </c>
      <c r="F460" s="12">
        <v>27.0</v>
      </c>
      <c r="G460" s="12">
        <v>3008.0</v>
      </c>
      <c r="H460" s="20">
        <v>42326.60208333333</v>
      </c>
      <c r="I460" s="16" t="s">
        <v>4904</v>
      </c>
      <c r="J460" s="16" t="s">
        <v>4905</v>
      </c>
      <c r="K460" s="16" t="s">
        <v>4906</v>
      </c>
      <c r="L460" s="16" t="s">
        <v>264</v>
      </c>
      <c r="M460" s="16" t="s">
        <v>4907</v>
      </c>
      <c r="N460" s="12">
        <v>0.0</v>
      </c>
      <c r="O460" s="16" t="s">
        <v>4908</v>
      </c>
      <c r="P460" s="16" t="s">
        <v>4909</v>
      </c>
      <c r="Q460" s="16" t="s">
        <v>4910</v>
      </c>
      <c r="R460" s="18" t="b">
        <v>1</v>
      </c>
      <c r="S460" s="18" t="b">
        <v>1</v>
      </c>
      <c r="T460" s="12">
        <v>88310.0</v>
      </c>
      <c r="U460" s="16" t="s">
        <v>1248</v>
      </c>
      <c r="V460" s="16" t="s">
        <v>1249</v>
      </c>
      <c r="W460" s="51">
        <v>332320.0</v>
      </c>
      <c r="X460" s="51">
        <v>268037.0</v>
      </c>
      <c r="Y460" s="16" t="s">
        <v>577</v>
      </c>
      <c r="Z460" s="16" t="s">
        <v>6470</v>
      </c>
      <c r="AC460" s="16"/>
    </row>
    <row r="461">
      <c r="A461" s="12">
        <v>691.0</v>
      </c>
      <c r="B461" s="16" t="s">
        <v>6135</v>
      </c>
      <c r="C461" s="16" t="s">
        <v>2360</v>
      </c>
      <c r="D461" s="18" t="b">
        <v>1</v>
      </c>
      <c r="E461" s="12">
        <v>0.0</v>
      </c>
      <c r="F461" s="12">
        <v>0.0</v>
      </c>
      <c r="G461" s="12">
        <v>0.0</v>
      </c>
      <c r="H461" s="20">
        <v>42317.54791666667</v>
      </c>
      <c r="I461" s="16" t="s">
        <v>6474</v>
      </c>
      <c r="J461" s="16" t="s">
        <v>2362</v>
      </c>
      <c r="K461" s="16" t="s">
        <v>6476</v>
      </c>
      <c r="L461" s="18" t="e">
        <v>#N/A</v>
      </c>
      <c r="M461" s="18" t="e">
        <v>#N/A</v>
      </c>
      <c r="N461" s="18" t="e">
        <v>#N/A</v>
      </c>
      <c r="O461" s="18" t="e">
        <v>#N/A</v>
      </c>
      <c r="P461" s="18" t="e">
        <v>#N/A</v>
      </c>
      <c r="Q461" s="16" t="s">
        <v>6473</v>
      </c>
      <c r="R461" s="18" t="b">
        <v>0</v>
      </c>
      <c r="S461" s="18" t="b">
        <v>0</v>
      </c>
      <c r="T461" s="12">
        <v>87125.0</v>
      </c>
      <c r="U461" s="16" t="s">
        <v>1564</v>
      </c>
      <c r="V461" s="16" t="s">
        <v>1249</v>
      </c>
      <c r="W461" s="22"/>
      <c r="X461" s="22"/>
      <c r="Y461" s="16" t="s">
        <v>2365</v>
      </c>
      <c r="Z461" s="16" t="s">
        <v>6478</v>
      </c>
      <c r="AA461" s="12">
        <v>3.0</v>
      </c>
      <c r="AB461" s="12">
        <v>1.0</v>
      </c>
      <c r="AC461" s="12"/>
    </row>
    <row r="462">
      <c r="A462" s="12">
        <v>502.0</v>
      </c>
      <c r="B462" s="16" t="s">
        <v>6135</v>
      </c>
      <c r="C462" s="16" t="s">
        <v>5563</v>
      </c>
      <c r="D462" s="18" t="b">
        <v>0</v>
      </c>
      <c r="E462" s="12">
        <v>104.0</v>
      </c>
      <c r="F462" s="12">
        <v>40.0</v>
      </c>
      <c r="G462" s="12">
        <v>64.0</v>
      </c>
      <c r="H462" s="20">
        <v>42331.65138888889</v>
      </c>
      <c r="I462" s="16" t="s">
        <v>5565</v>
      </c>
      <c r="J462" s="16" t="s">
        <v>5566</v>
      </c>
      <c r="K462" s="16" t="s">
        <v>5567</v>
      </c>
      <c r="L462" s="18" t="e">
        <v>#N/A</v>
      </c>
      <c r="M462" s="18" t="e">
        <v>#N/A</v>
      </c>
      <c r="N462" s="18" t="e">
        <v>#N/A</v>
      </c>
      <c r="O462" s="18" t="e">
        <v>#N/A</v>
      </c>
      <c r="P462" s="18" t="e">
        <v>#N/A</v>
      </c>
      <c r="Q462" s="16" t="s">
        <v>5570</v>
      </c>
      <c r="R462" s="18" t="b">
        <v>1</v>
      </c>
      <c r="S462" s="18" t="b">
        <v>0</v>
      </c>
      <c r="T462" s="12">
        <v>89029.0</v>
      </c>
      <c r="U462" s="16" t="s">
        <v>5572</v>
      </c>
      <c r="V462" s="16" t="s">
        <v>5574</v>
      </c>
      <c r="W462" s="22"/>
      <c r="X462" s="22"/>
      <c r="Y462" s="22"/>
      <c r="Z462" s="16" t="s">
        <v>6481</v>
      </c>
      <c r="AC462" s="16"/>
    </row>
    <row r="463">
      <c r="A463" s="12">
        <v>676.0</v>
      </c>
      <c r="B463" s="16" t="s">
        <v>6135</v>
      </c>
      <c r="C463" s="16" t="s">
        <v>6483</v>
      </c>
      <c r="D463" s="18" t="b">
        <v>1</v>
      </c>
      <c r="E463" s="12">
        <v>2.0</v>
      </c>
      <c r="F463" s="12">
        <v>0.0</v>
      </c>
      <c r="G463" s="12">
        <v>2.0</v>
      </c>
      <c r="H463" s="20">
        <v>42329.31736111111</v>
      </c>
      <c r="I463" s="16" t="s">
        <v>6484</v>
      </c>
      <c r="J463" s="16" t="s">
        <v>6485</v>
      </c>
      <c r="K463" s="16" t="s">
        <v>6486</v>
      </c>
      <c r="L463" s="18" t="e">
        <v>#N/A</v>
      </c>
      <c r="M463" s="18" t="e">
        <v>#N/A</v>
      </c>
      <c r="N463" s="18" t="e">
        <v>#N/A</v>
      </c>
      <c r="O463" s="18" t="e">
        <v>#N/A</v>
      </c>
      <c r="P463" s="18" t="e">
        <v>#N/A</v>
      </c>
      <c r="Q463" s="16" t="s">
        <v>6482</v>
      </c>
      <c r="R463" s="18" t="b">
        <v>0</v>
      </c>
      <c r="S463" s="18" t="b">
        <v>0</v>
      </c>
      <c r="T463" s="12">
        <v>89015.0</v>
      </c>
      <c r="U463" s="16" t="s">
        <v>6487</v>
      </c>
      <c r="V463" s="16" t="s">
        <v>5574</v>
      </c>
      <c r="W463" s="51">
        <v>1002552.0</v>
      </c>
      <c r="X463" s="51">
        <v>1052062.0</v>
      </c>
      <c r="Y463" s="16" t="s">
        <v>6488</v>
      </c>
      <c r="Z463" s="16" t="s">
        <v>6492</v>
      </c>
      <c r="AA463" s="12">
        <v>3.0</v>
      </c>
      <c r="AB463" s="12">
        <v>3.0</v>
      </c>
      <c r="AC463" s="12"/>
    </row>
    <row r="464">
      <c r="A464" s="12">
        <v>677.0</v>
      </c>
      <c r="B464" s="16" t="s">
        <v>6135</v>
      </c>
      <c r="C464" s="16" t="s">
        <v>6483</v>
      </c>
      <c r="D464" s="18" t="b">
        <v>1</v>
      </c>
      <c r="E464" s="12">
        <v>3.0</v>
      </c>
      <c r="F464" s="12">
        <v>0.0</v>
      </c>
      <c r="G464" s="12">
        <v>3.0</v>
      </c>
      <c r="H464" s="20">
        <v>42329.31875</v>
      </c>
      <c r="I464" s="16" t="s">
        <v>6484</v>
      </c>
      <c r="J464" s="16" t="s">
        <v>6485</v>
      </c>
      <c r="K464" s="16" t="s">
        <v>6486</v>
      </c>
      <c r="L464" s="18" t="e">
        <v>#N/A</v>
      </c>
      <c r="M464" s="18" t="e">
        <v>#N/A</v>
      </c>
      <c r="N464" s="18" t="e">
        <v>#N/A</v>
      </c>
      <c r="O464" s="18" t="e">
        <v>#N/A</v>
      </c>
      <c r="P464" s="18" t="e">
        <v>#N/A</v>
      </c>
      <c r="Q464" s="16" t="s">
        <v>6493</v>
      </c>
      <c r="R464" s="18" t="b">
        <v>0</v>
      </c>
      <c r="S464" s="18" t="b">
        <v>0</v>
      </c>
      <c r="T464" s="12">
        <v>89015.0</v>
      </c>
      <c r="U464" s="16" t="s">
        <v>6487</v>
      </c>
      <c r="V464" s="16" t="s">
        <v>5574</v>
      </c>
      <c r="W464" s="51">
        <v>1002552.0</v>
      </c>
      <c r="X464" s="51">
        <v>1052062.0</v>
      </c>
      <c r="Y464" s="16" t="s">
        <v>6488</v>
      </c>
      <c r="Z464" s="16" t="s">
        <v>6500</v>
      </c>
      <c r="AA464" s="12">
        <v>3.0</v>
      </c>
      <c r="AB464" s="12">
        <v>2.0</v>
      </c>
      <c r="AC464" s="12"/>
    </row>
    <row r="465">
      <c r="A465" s="12">
        <v>678.0</v>
      </c>
      <c r="B465" s="16" t="s">
        <v>6135</v>
      </c>
      <c r="C465" s="16" t="s">
        <v>6483</v>
      </c>
      <c r="D465" s="18" t="b">
        <v>1</v>
      </c>
      <c r="E465" s="12">
        <v>0.0</v>
      </c>
      <c r="F465" s="12">
        <v>0.0</v>
      </c>
      <c r="G465" s="12">
        <v>0.0</v>
      </c>
      <c r="H465" s="20">
        <v>42331.62847222222</v>
      </c>
      <c r="I465" s="16" t="s">
        <v>6502</v>
      </c>
      <c r="J465" s="16" t="s">
        <v>6485</v>
      </c>
      <c r="K465" s="16" t="s">
        <v>6486</v>
      </c>
      <c r="L465" s="18" t="e">
        <v>#N/A</v>
      </c>
      <c r="M465" s="18" t="e">
        <v>#N/A</v>
      </c>
      <c r="N465" s="18" t="e">
        <v>#N/A</v>
      </c>
      <c r="O465" s="18" t="e">
        <v>#N/A</v>
      </c>
      <c r="P465" s="18" t="e">
        <v>#N/A</v>
      </c>
      <c r="Q465" s="16" t="s">
        <v>6501</v>
      </c>
      <c r="R465" s="18" t="b">
        <v>0</v>
      </c>
      <c r="S465" s="18" t="b">
        <v>0</v>
      </c>
      <c r="T465" s="12">
        <v>89015.0</v>
      </c>
      <c r="U465" s="16" t="s">
        <v>6487</v>
      </c>
      <c r="V465" s="16" t="s">
        <v>5574</v>
      </c>
      <c r="W465" s="51">
        <v>1002552.0</v>
      </c>
      <c r="X465" s="51">
        <v>1052062.0</v>
      </c>
      <c r="Y465" s="16" t="s">
        <v>6488</v>
      </c>
      <c r="Z465" s="16" t="s">
        <v>6512</v>
      </c>
      <c r="AA465" s="12">
        <v>3.0</v>
      </c>
      <c r="AB465" s="12">
        <v>2.0</v>
      </c>
      <c r="AC465" s="12"/>
    </row>
    <row r="466">
      <c r="A466" s="12">
        <v>28.0</v>
      </c>
      <c r="B466" s="16" t="s">
        <v>6135</v>
      </c>
      <c r="C466" s="16" t="s">
        <v>570</v>
      </c>
      <c r="D466" s="18" t="b">
        <v>1</v>
      </c>
      <c r="E466" s="12">
        <v>0.0</v>
      </c>
      <c r="F466" s="12">
        <v>0.0</v>
      </c>
      <c r="G466" s="12">
        <v>0.0</v>
      </c>
      <c r="H466" s="20">
        <v>42331.384722222225</v>
      </c>
      <c r="I466" s="16" t="s">
        <v>571</v>
      </c>
      <c r="J466" s="16" t="s">
        <v>572</v>
      </c>
      <c r="K466" s="16" t="s">
        <v>573</v>
      </c>
      <c r="L466" s="18" t="e">
        <v>#N/A</v>
      </c>
      <c r="M466" s="18" t="e">
        <v>#N/A</v>
      </c>
      <c r="N466" s="18" t="e">
        <v>#N/A</v>
      </c>
      <c r="O466" s="18" t="e">
        <v>#N/A</v>
      </c>
      <c r="P466" s="18" t="e">
        <v>#N/A</v>
      </c>
      <c r="Q466" s="16" t="s">
        <v>574</v>
      </c>
      <c r="R466" s="18" t="b">
        <v>1</v>
      </c>
      <c r="S466" s="18" t="b">
        <v>1</v>
      </c>
      <c r="T466" s="12">
        <v>10022.0</v>
      </c>
      <c r="U466" s="16" t="s">
        <v>575</v>
      </c>
      <c r="V466" s="16" t="s">
        <v>576</v>
      </c>
      <c r="W466" s="22"/>
      <c r="X466" s="22"/>
      <c r="Y466" s="16" t="s">
        <v>577</v>
      </c>
      <c r="Z466" s="16" t="s">
        <v>6516</v>
      </c>
      <c r="AA466" s="12">
        <v>2.0</v>
      </c>
      <c r="AB466" s="12">
        <v>4.0</v>
      </c>
      <c r="AC466" s="12"/>
    </row>
    <row r="467">
      <c r="A467" s="12">
        <v>29.0</v>
      </c>
      <c r="B467" s="16" t="s">
        <v>6135</v>
      </c>
      <c r="C467" s="16" t="s">
        <v>581</v>
      </c>
      <c r="D467" s="18" t="b">
        <v>1</v>
      </c>
      <c r="E467" s="12">
        <v>58.0</v>
      </c>
      <c r="F467" s="12">
        <v>15.0</v>
      </c>
      <c r="G467" s="12">
        <v>43.0</v>
      </c>
      <c r="H467" s="20">
        <v>42312.277083333334</v>
      </c>
      <c r="I467" s="16" t="s">
        <v>582</v>
      </c>
      <c r="J467" s="16" t="s">
        <v>583</v>
      </c>
      <c r="K467" s="16" t="s">
        <v>584</v>
      </c>
      <c r="L467" s="18" t="e">
        <v>#N/A</v>
      </c>
      <c r="M467" s="18" t="e">
        <v>#N/A</v>
      </c>
      <c r="N467" s="18" t="e">
        <v>#N/A</v>
      </c>
      <c r="O467" s="18" t="e">
        <v>#N/A</v>
      </c>
      <c r="P467" s="18" t="e">
        <v>#N/A</v>
      </c>
      <c r="Q467" s="16" t="s">
        <v>585</v>
      </c>
      <c r="R467" s="18" t="b">
        <v>1</v>
      </c>
      <c r="S467" s="18" t="b">
        <v>0</v>
      </c>
      <c r="T467" s="16" t="s">
        <v>586</v>
      </c>
      <c r="U467" s="16" t="s">
        <v>587</v>
      </c>
      <c r="V467" s="16" t="s">
        <v>576</v>
      </c>
      <c r="W467" s="51">
        <v>6.136636E7</v>
      </c>
      <c r="X467" s="51">
        <v>5.8137559E7</v>
      </c>
      <c r="Y467" s="16" t="s">
        <v>588</v>
      </c>
      <c r="Z467" s="16" t="s">
        <v>6527</v>
      </c>
      <c r="AA467" s="12">
        <v>2.0</v>
      </c>
      <c r="AB467" s="12">
        <v>3.0</v>
      </c>
      <c r="AC467" s="12"/>
    </row>
    <row r="468">
      <c r="A468" s="12">
        <v>34.0</v>
      </c>
      <c r="B468" s="16" t="s">
        <v>6135</v>
      </c>
      <c r="C468" s="16" t="s">
        <v>630</v>
      </c>
      <c r="D468" s="18" t="b">
        <v>1</v>
      </c>
      <c r="E468" s="12">
        <v>2211.0</v>
      </c>
      <c r="F468" s="12">
        <v>691.0</v>
      </c>
      <c r="G468" s="12">
        <v>1520.0</v>
      </c>
      <c r="H468" s="20">
        <v>42312.83611111111</v>
      </c>
      <c r="I468" s="16" t="s">
        <v>631</v>
      </c>
      <c r="J468" s="16" t="s">
        <v>632</v>
      </c>
      <c r="K468" s="16" t="s">
        <v>633</v>
      </c>
      <c r="L468" s="18" t="e">
        <v>#N/A</v>
      </c>
      <c r="M468" s="18" t="e">
        <v>#N/A</v>
      </c>
      <c r="N468" s="18" t="e">
        <v>#N/A</v>
      </c>
      <c r="O468" s="18" t="e">
        <v>#N/A</v>
      </c>
      <c r="P468" s="18" t="e">
        <v>#N/A</v>
      </c>
      <c r="Q468" s="16" t="s">
        <v>634</v>
      </c>
      <c r="R468" s="18" t="b">
        <v>1</v>
      </c>
      <c r="S468" s="18" t="b">
        <v>0</v>
      </c>
      <c r="T468" s="12">
        <v>11762.0</v>
      </c>
      <c r="U468" s="16" t="s">
        <v>635</v>
      </c>
      <c r="V468" s="16" t="s">
        <v>576</v>
      </c>
      <c r="W468" s="22"/>
      <c r="X468" s="22"/>
      <c r="Y468" s="16" t="s">
        <v>636</v>
      </c>
      <c r="Z468" s="16" t="s">
        <v>6534</v>
      </c>
      <c r="AA468" s="12">
        <v>1.0</v>
      </c>
      <c r="AB468" s="12">
        <v>2.0</v>
      </c>
      <c r="AC468" s="12"/>
    </row>
    <row r="469">
      <c r="A469" s="12">
        <v>42.0</v>
      </c>
      <c r="B469" s="16" t="s">
        <v>6135</v>
      </c>
      <c r="C469" s="16" t="s">
        <v>710</v>
      </c>
      <c r="D469" s="18" t="b">
        <v>1</v>
      </c>
      <c r="E469" s="12">
        <v>242.0</v>
      </c>
      <c r="F469" s="12">
        <v>59.0</v>
      </c>
      <c r="G469" s="12">
        <v>183.0</v>
      </c>
      <c r="H469" s="20">
        <v>42313.86041666667</v>
      </c>
      <c r="I469" s="16" t="s">
        <v>711</v>
      </c>
      <c r="J469" s="16" t="s">
        <v>712</v>
      </c>
      <c r="K469" s="16" t="s">
        <v>6538</v>
      </c>
      <c r="L469" s="18" t="e">
        <v>#N/A</v>
      </c>
      <c r="M469" s="18" t="e">
        <v>#N/A</v>
      </c>
      <c r="N469" s="18" t="e">
        <v>#N/A</v>
      </c>
      <c r="O469" s="18" t="e">
        <v>#N/A</v>
      </c>
      <c r="P469" s="18" t="e">
        <v>#N/A</v>
      </c>
      <c r="Q469" s="16" t="s">
        <v>714</v>
      </c>
      <c r="R469" s="18" t="b">
        <v>1</v>
      </c>
      <c r="S469" s="18" t="b">
        <v>1</v>
      </c>
      <c r="T469" s="12">
        <v>10538.0</v>
      </c>
      <c r="U469" s="16" t="s">
        <v>715</v>
      </c>
      <c r="V469" s="16" t="s">
        <v>576</v>
      </c>
      <c r="W469" s="51">
        <v>1107097.0</v>
      </c>
      <c r="X469" s="51">
        <v>1195629.0</v>
      </c>
      <c r="Y469" s="16" t="s">
        <v>716</v>
      </c>
      <c r="Z469" s="16" t="s">
        <v>6543</v>
      </c>
      <c r="AA469" s="12">
        <v>1.0</v>
      </c>
      <c r="AB469" s="12">
        <v>1.0</v>
      </c>
      <c r="AC469" s="12"/>
    </row>
    <row r="470">
      <c r="A470" s="12">
        <v>51.0</v>
      </c>
      <c r="B470" s="16" t="s">
        <v>6135</v>
      </c>
      <c r="C470" s="16" t="s">
        <v>803</v>
      </c>
      <c r="D470" s="18" t="b">
        <v>1</v>
      </c>
      <c r="E470" s="12">
        <v>1.0</v>
      </c>
      <c r="F470" s="12">
        <v>0.0</v>
      </c>
      <c r="G470" s="12">
        <v>1.0</v>
      </c>
      <c r="H470" s="20">
        <v>42327.33194444444</v>
      </c>
      <c r="I470" s="16" t="s">
        <v>804</v>
      </c>
      <c r="J470" s="16" t="s">
        <v>805</v>
      </c>
      <c r="K470" s="16" t="s">
        <v>806</v>
      </c>
      <c r="L470" s="18" t="e">
        <v>#N/A</v>
      </c>
      <c r="M470" s="18" t="e">
        <v>#N/A</v>
      </c>
      <c r="N470" s="18" t="e">
        <v>#N/A</v>
      </c>
      <c r="O470" s="18" t="e">
        <v>#N/A</v>
      </c>
      <c r="P470" s="18" t="e">
        <v>#N/A</v>
      </c>
      <c r="Q470" s="16" t="s">
        <v>809</v>
      </c>
      <c r="R470" s="18" t="b">
        <v>1</v>
      </c>
      <c r="S470" s="18" t="b">
        <v>1</v>
      </c>
      <c r="T470" s="12">
        <v>10175.0</v>
      </c>
      <c r="U470" s="16" t="s">
        <v>587</v>
      </c>
      <c r="V470" s="16" t="s">
        <v>576</v>
      </c>
      <c r="W470" s="51">
        <v>7.4257356E7</v>
      </c>
      <c r="X470" s="51">
        <v>8.8026793E7</v>
      </c>
      <c r="Y470" s="16" t="s">
        <v>811</v>
      </c>
      <c r="Z470" s="16" t="s">
        <v>6553</v>
      </c>
      <c r="AA470" s="12">
        <v>3.0</v>
      </c>
      <c r="AB470" s="12">
        <v>3.0</v>
      </c>
      <c r="AC470" s="12"/>
    </row>
    <row r="471">
      <c r="A471" s="12">
        <v>61.0</v>
      </c>
      <c r="B471" s="16" t="s">
        <v>6135</v>
      </c>
      <c r="C471" s="16" t="s">
        <v>905</v>
      </c>
      <c r="D471" s="18" t="b">
        <v>1</v>
      </c>
      <c r="E471" s="12">
        <v>82.0</v>
      </c>
      <c r="F471" s="12">
        <v>21.0</v>
      </c>
      <c r="G471" s="12">
        <v>61.0</v>
      </c>
      <c r="H471" s="20">
        <v>42317.527083333334</v>
      </c>
      <c r="I471" s="16" t="s">
        <v>906</v>
      </c>
      <c r="J471" s="16" t="s">
        <v>907</v>
      </c>
      <c r="K471" s="16" t="s">
        <v>908</v>
      </c>
      <c r="L471" s="18" t="e">
        <v>#N/A</v>
      </c>
      <c r="M471" s="18" t="e">
        <v>#N/A</v>
      </c>
      <c r="N471" s="18" t="e">
        <v>#N/A</v>
      </c>
      <c r="O471" s="18" t="e">
        <v>#N/A</v>
      </c>
      <c r="P471" s="18" t="e">
        <v>#N/A</v>
      </c>
      <c r="Q471" s="16" t="s">
        <v>909</v>
      </c>
      <c r="R471" s="18" t="b">
        <v>1</v>
      </c>
      <c r="S471" s="18" t="b">
        <v>1</v>
      </c>
      <c r="T471" s="12">
        <v>12206.0</v>
      </c>
      <c r="U471" s="16" t="s">
        <v>910</v>
      </c>
      <c r="V471" s="16" t="s">
        <v>576</v>
      </c>
      <c r="W471" s="51">
        <v>964949.0</v>
      </c>
      <c r="X471" s="51">
        <v>1004821.0</v>
      </c>
      <c r="Y471" s="16" t="s">
        <v>911</v>
      </c>
      <c r="Z471" s="16" t="s">
        <v>6562</v>
      </c>
      <c r="AA471" s="12">
        <v>1.0</v>
      </c>
      <c r="AB471" s="12">
        <v>2.0</v>
      </c>
      <c r="AC471" s="12"/>
    </row>
    <row r="472">
      <c r="A472" s="12">
        <v>62.0</v>
      </c>
      <c r="B472" s="16" t="s">
        <v>6135</v>
      </c>
      <c r="C472" s="16" t="s">
        <v>905</v>
      </c>
      <c r="D472" s="18" t="b">
        <v>1</v>
      </c>
      <c r="E472" s="12">
        <v>19.0</v>
      </c>
      <c r="F472" s="12">
        <v>3.0</v>
      </c>
      <c r="G472" s="12">
        <v>16.0</v>
      </c>
      <c r="H472" s="20">
        <v>42328.47986111111</v>
      </c>
      <c r="I472" s="16" t="s">
        <v>915</v>
      </c>
      <c r="J472" s="16" t="s">
        <v>907</v>
      </c>
      <c r="K472" s="16" t="s">
        <v>916</v>
      </c>
      <c r="L472" s="12">
        <v>-1.0</v>
      </c>
      <c r="M472" s="16" t="s">
        <v>917</v>
      </c>
      <c r="N472" s="12">
        <v>0.0</v>
      </c>
      <c r="O472" s="16" t="s">
        <v>918</v>
      </c>
      <c r="P472" s="16" t="s">
        <v>919</v>
      </c>
      <c r="Q472" s="16" t="s">
        <v>920</v>
      </c>
      <c r="R472" s="18" t="b">
        <v>1</v>
      </c>
      <c r="S472" s="18" t="b">
        <v>1</v>
      </c>
      <c r="T472" s="12">
        <v>12206.0</v>
      </c>
      <c r="U472" s="16" t="s">
        <v>910</v>
      </c>
      <c r="V472" s="16" t="s">
        <v>576</v>
      </c>
      <c r="W472" s="51">
        <v>964949.0</v>
      </c>
      <c r="X472" s="51">
        <v>1004821.0</v>
      </c>
      <c r="Y472" s="16" t="s">
        <v>911</v>
      </c>
      <c r="Z472" s="16" t="s">
        <v>6569</v>
      </c>
      <c r="AA472" s="12">
        <v>1.0</v>
      </c>
      <c r="AB472" s="12">
        <v>3.0</v>
      </c>
      <c r="AC472" s="12"/>
    </row>
    <row r="473">
      <c r="A473" s="12">
        <v>69.0</v>
      </c>
      <c r="B473" s="16" t="s">
        <v>6135</v>
      </c>
      <c r="C473" s="16" t="s">
        <v>983</v>
      </c>
      <c r="D473" s="18" t="b">
        <v>1</v>
      </c>
      <c r="E473" s="12">
        <v>27.0</v>
      </c>
      <c r="F473" s="12">
        <v>9.0</v>
      </c>
      <c r="G473" s="12">
        <v>18.0</v>
      </c>
      <c r="H473" s="20">
        <v>42331.4625</v>
      </c>
      <c r="I473" s="16" t="s">
        <v>498</v>
      </c>
      <c r="J473" s="16" t="s">
        <v>984</v>
      </c>
      <c r="K473" s="16" t="s">
        <v>500</v>
      </c>
      <c r="L473" s="18" t="e">
        <v>#N/A</v>
      </c>
      <c r="M473" s="18" t="e">
        <v>#N/A</v>
      </c>
      <c r="N473" s="18" t="e">
        <v>#N/A</v>
      </c>
      <c r="O473" s="18" t="e">
        <v>#N/A</v>
      </c>
      <c r="P473" s="18" t="e">
        <v>#N/A</v>
      </c>
      <c r="Q473" s="16" t="s">
        <v>501</v>
      </c>
      <c r="R473" s="18" t="b">
        <v>1</v>
      </c>
      <c r="S473" s="18" t="b">
        <v>1</v>
      </c>
      <c r="T473" s="12">
        <v>14202.0</v>
      </c>
      <c r="U473" s="16" t="s">
        <v>985</v>
      </c>
      <c r="V473" s="16" t="s">
        <v>576</v>
      </c>
      <c r="W473" s="51">
        <v>5191231.0</v>
      </c>
      <c r="X473" s="51">
        <v>5270368.0</v>
      </c>
      <c r="Y473" s="16" t="s">
        <v>986</v>
      </c>
      <c r="Z473" s="16" t="s">
        <v>6584</v>
      </c>
      <c r="AA473" s="12">
        <v>2.0</v>
      </c>
      <c r="AB473" s="12">
        <v>2.0</v>
      </c>
      <c r="AC473" s="12"/>
    </row>
    <row r="474">
      <c r="A474" s="12">
        <v>75.0</v>
      </c>
      <c r="B474" s="16" t="s">
        <v>6135</v>
      </c>
      <c r="C474" s="16" t="s">
        <v>1036</v>
      </c>
      <c r="D474" s="18" t="b">
        <v>1</v>
      </c>
      <c r="E474" s="12">
        <v>2.0</v>
      </c>
      <c r="F474" s="12">
        <v>0.0</v>
      </c>
      <c r="G474" s="12">
        <v>2.0</v>
      </c>
      <c r="H474" s="20">
        <v>42310.42986111111</v>
      </c>
      <c r="I474" s="16" t="s">
        <v>1037</v>
      </c>
      <c r="J474" s="16" t="s">
        <v>1038</v>
      </c>
      <c r="K474" s="16" t="s">
        <v>1039</v>
      </c>
      <c r="L474" s="18" t="e">
        <v>#N/A</v>
      </c>
      <c r="M474" s="18" t="e">
        <v>#N/A</v>
      </c>
      <c r="N474" s="18" t="e">
        <v>#N/A</v>
      </c>
      <c r="O474" s="18" t="e">
        <v>#N/A</v>
      </c>
      <c r="P474" s="18" t="e">
        <v>#N/A</v>
      </c>
      <c r="Q474" s="16" t="s">
        <v>1040</v>
      </c>
      <c r="R474" s="18" t="b">
        <v>1</v>
      </c>
      <c r="S474" s="18" t="b">
        <v>1</v>
      </c>
      <c r="T474" s="12">
        <v>14606.0</v>
      </c>
      <c r="U474" s="16" t="s">
        <v>1041</v>
      </c>
      <c r="V474" s="16" t="s">
        <v>576</v>
      </c>
      <c r="W474" s="51">
        <v>763312.0</v>
      </c>
      <c r="X474" s="51">
        <v>737040.0</v>
      </c>
      <c r="Y474" s="22"/>
      <c r="Z474" s="16" t="s">
        <v>6590</v>
      </c>
      <c r="AA474" s="12">
        <v>3.0</v>
      </c>
      <c r="AB474" s="12">
        <v>4.0</v>
      </c>
      <c r="AC474" s="12"/>
    </row>
    <row r="475">
      <c r="A475" s="12">
        <v>111.0</v>
      </c>
      <c r="B475" s="16" t="s">
        <v>6135</v>
      </c>
      <c r="C475" s="16" t="s">
        <v>1378</v>
      </c>
      <c r="D475" s="18" t="b">
        <v>1</v>
      </c>
      <c r="E475" s="12">
        <v>1.0</v>
      </c>
      <c r="F475" s="12">
        <v>0.0</v>
      </c>
      <c r="G475" s="12">
        <v>1.0</v>
      </c>
      <c r="H475" s="20">
        <v>42326.82777777778</v>
      </c>
      <c r="I475" s="16" t="s">
        <v>1379</v>
      </c>
      <c r="J475" s="16" t="s">
        <v>1380</v>
      </c>
      <c r="K475" s="16" t="s">
        <v>1381</v>
      </c>
      <c r="L475" s="18" t="e">
        <v>#N/A</v>
      </c>
      <c r="M475" s="18" t="e">
        <v>#N/A</v>
      </c>
      <c r="N475" s="18" t="e">
        <v>#N/A</v>
      </c>
      <c r="O475" s="18" t="e">
        <v>#N/A</v>
      </c>
      <c r="P475" s="18" t="e">
        <v>#N/A</v>
      </c>
      <c r="Q475" s="16" t="s">
        <v>1382</v>
      </c>
      <c r="R475" s="18" t="b">
        <v>1</v>
      </c>
      <c r="S475" s="18" t="b">
        <v>0</v>
      </c>
      <c r="T475" s="12">
        <v>14006.0</v>
      </c>
      <c r="U475" s="16" t="s">
        <v>1383</v>
      </c>
      <c r="V475" s="16" t="s">
        <v>576</v>
      </c>
      <c r="W475" s="51">
        <v>2252529.0</v>
      </c>
      <c r="X475" s="51">
        <v>2180351.0</v>
      </c>
      <c r="Y475" s="16" t="s">
        <v>1384</v>
      </c>
      <c r="Z475" s="16" t="s">
        <v>6598</v>
      </c>
      <c r="AA475" s="12">
        <v>3.0</v>
      </c>
      <c r="AB475" s="12">
        <v>3.0</v>
      </c>
      <c r="AC475" s="12"/>
    </row>
    <row r="476">
      <c r="A476" s="12">
        <v>122.0</v>
      </c>
      <c r="B476" s="16" t="s">
        <v>6135</v>
      </c>
      <c r="C476" s="16" t="s">
        <v>1486</v>
      </c>
      <c r="D476" s="18" t="b">
        <v>1</v>
      </c>
      <c r="E476" s="12">
        <v>597.0</v>
      </c>
      <c r="F476" s="12">
        <v>106.0</v>
      </c>
      <c r="G476" s="12">
        <v>491.0</v>
      </c>
      <c r="H476" s="20">
        <v>42315.479166666664</v>
      </c>
      <c r="I476" s="16" t="s">
        <v>1487</v>
      </c>
      <c r="J476" s="16" t="s">
        <v>1488</v>
      </c>
      <c r="K476" s="16" t="s">
        <v>1489</v>
      </c>
      <c r="L476" s="18" t="e">
        <v>#N/A</v>
      </c>
      <c r="M476" s="18" t="e">
        <v>#N/A</v>
      </c>
      <c r="N476" s="18" t="e">
        <v>#N/A</v>
      </c>
      <c r="O476" s="18" t="e">
        <v>#N/A</v>
      </c>
      <c r="P476" s="18" t="e">
        <v>#N/A</v>
      </c>
      <c r="Q476" s="16" t="s">
        <v>1490</v>
      </c>
      <c r="R476" s="18" t="b">
        <v>1</v>
      </c>
      <c r="S476" s="18" t="b">
        <v>0</v>
      </c>
      <c r="T476" s="12">
        <v>11940.0</v>
      </c>
      <c r="U476" s="16" t="s">
        <v>1491</v>
      </c>
      <c r="V476" s="16" t="s">
        <v>576</v>
      </c>
      <c r="W476" s="22"/>
      <c r="X476" s="22"/>
      <c r="Y476" s="16" t="s">
        <v>1492</v>
      </c>
      <c r="Z476" s="16" t="s">
        <v>6601</v>
      </c>
      <c r="AC476" s="16"/>
    </row>
    <row r="477">
      <c r="A477" s="12">
        <v>182.0</v>
      </c>
      <c r="B477" s="16" t="s">
        <v>6135</v>
      </c>
      <c r="C477" s="16" t="s">
        <v>2052</v>
      </c>
      <c r="D477" s="18" t="b">
        <v>1</v>
      </c>
      <c r="E477" s="12">
        <v>444.0</v>
      </c>
      <c r="F477" s="12">
        <v>84.0</v>
      </c>
      <c r="G477" s="12">
        <v>360.0</v>
      </c>
      <c r="H477" s="20">
        <v>42311.50486111111</v>
      </c>
      <c r="I477" s="16" t="s">
        <v>2053</v>
      </c>
      <c r="J477" s="16" t="s">
        <v>2054</v>
      </c>
      <c r="K477" s="16" t="s">
        <v>2055</v>
      </c>
      <c r="L477" s="18" t="e">
        <v>#N/A</v>
      </c>
      <c r="M477" s="18" t="e">
        <v>#N/A</v>
      </c>
      <c r="N477" s="18" t="e">
        <v>#N/A</v>
      </c>
      <c r="O477" s="18" t="e">
        <v>#N/A</v>
      </c>
      <c r="P477" s="18" t="e">
        <v>#N/A</v>
      </c>
      <c r="Q477" s="16" t="s">
        <v>2056</v>
      </c>
      <c r="R477" s="18" t="b">
        <v>1</v>
      </c>
      <c r="S477" s="18" t="b">
        <v>1</v>
      </c>
      <c r="T477" s="12">
        <v>10128.0</v>
      </c>
      <c r="U477" s="16" t="s">
        <v>587</v>
      </c>
      <c r="V477" s="16" t="s">
        <v>576</v>
      </c>
      <c r="W477" s="51">
        <v>428244.0</v>
      </c>
      <c r="X477" s="51">
        <v>451503.0</v>
      </c>
      <c r="Y477" s="16" t="s">
        <v>2057</v>
      </c>
      <c r="Z477" s="16" t="s">
        <v>6602</v>
      </c>
      <c r="AC477" s="16"/>
    </row>
    <row r="478">
      <c r="A478" s="12">
        <v>183.0</v>
      </c>
      <c r="B478" s="16" t="s">
        <v>6135</v>
      </c>
      <c r="C478" s="16" t="s">
        <v>2052</v>
      </c>
      <c r="D478" s="18" t="b">
        <v>1</v>
      </c>
      <c r="E478" s="12">
        <v>89.0</v>
      </c>
      <c r="F478" s="12">
        <v>13.0</v>
      </c>
      <c r="G478" s="12">
        <v>76.0</v>
      </c>
      <c r="H478" s="20">
        <v>42312.36875</v>
      </c>
      <c r="I478" s="16" t="s">
        <v>2061</v>
      </c>
      <c r="J478" s="16" t="s">
        <v>2054</v>
      </c>
      <c r="K478" s="16" t="s">
        <v>2062</v>
      </c>
      <c r="L478" s="18" t="e">
        <v>#N/A</v>
      </c>
      <c r="M478" s="18" t="e">
        <v>#N/A</v>
      </c>
      <c r="N478" s="18" t="e">
        <v>#N/A</v>
      </c>
      <c r="O478" s="18" t="e">
        <v>#N/A</v>
      </c>
      <c r="P478" s="18" t="e">
        <v>#N/A</v>
      </c>
      <c r="Q478" s="16" t="s">
        <v>2063</v>
      </c>
      <c r="R478" s="18" t="b">
        <v>1</v>
      </c>
      <c r="S478" s="18" t="b">
        <v>1</v>
      </c>
      <c r="T478" s="12">
        <v>10128.0</v>
      </c>
      <c r="U478" s="16" t="s">
        <v>587</v>
      </c>
      <c r="V478" s="16" t="s">
        <v>576</v>
      </c>
      <c r="W478" s="51">
        <v>428244.0</v>
      </c>
      <c r="X478" s="51">
        <v>451503.0</v>
      </c>
      <c r="Y478" s="16" t="s">
        <v>2057</v>
      </c>
      <c r="Z478" s="16" t="s">
        <v>6608</v>
      </c>
      <c r="AC478" s="16"/>
    </row>
    <row r="479">
      <c r="A479" s="12">
        <v>184.0</v>
      </c>
      <c r="B479" s="16" t="s">
        <v>6135</v>
      </c>
      <c r="C479" s="16" t="s">
        <v>2052</v>
      </c>
      <c r="D479" s="18" t="b">
        <v>1</v>
      </c>
      <c r="E479" s="12">
        <v>28.0</v>
      </c>
      <c r="F479" s="12">
        <v>2.0</v>
      </c>
      <c r="G479" s="12">
        <v>26.0</v>
      </c>
      <c r="H479" s="20">
        <v>42315.275</v>
      </c>
      <c r="I479" s="16" t="s">
        <v>2067</v>
      </c>
      <c r="J479" s="16" t="s">
        <v>2054</v>
      </c>
      <c r="K479" s="16" t="s">
        <v>2068</v>
      </c>
      <c r="L479" s="18" t="e">
        <v>#N/A</v>
      </c>
      <c r="M479" s="18" t="e">
        <v>#N/A</v>
      </c>
      <c r="N479" s="18" t="e">
        <v>#N/A</v>
      </c>
      <c r="O479" s="18" t="e">
        <v>#N/A</v>
      </c>
      <c r="P479" s="18" t="e">
        <v>#N/A</v>
      </c>
      <c r="Q479" s="16" t="s">
        <v>2069</v>
      </c>
      <c r="R479" s="18" t="b">
        <v>1</v>
      </c>
      <c r="S479" s="18" t="b">
        <v>1</v>
      </c>
      <c r="T479" s="12">
        <v>10128.0</v>
      </c>
      <c r="U479" s="16" t="s">
        <v>587</v>
      </c>
      <c r="V479" s="16" t="s">
        <v>576</v>
      </c>
      <c r="W479" s="51">
        <v>428244.0</v>
      </c>
      <c r="X479" s="51">
        <v>451503.0</v>
      </c>
      <c r="Y479" s="16" t="s">
        <v>2057</v>
      </c>
      <c r="Z479" s="16" t="s">
        <v>6612</v>
      </c>
      <c r="AC479" s="16"/>
    </row>
    <row r="480">
      <c r="A480" s="12">
        <v>185.0</v>
      </c>
      <c r="B480" s="16" t="s">
        <v>6135</v>
      </c>
      <c r="C480" s="16" t="s">
        <v>2052</v>
      </c>
      <c r="D480" s="18" t="b">
        <v>1</v>
      </c>
      <c r="E480" s="12">
        <v>771.0</v>
      </c>
      <c r="F480" s="12">
        <v>198.0</v>
      </c>
      <c r="G480" s="12">
        <v>573.0</v>
      </c>
      <c r="H480" s="20">
        <v>42324.67986111111</v>
      </c>
      <c r="I480" s="16" t="s">
        <v>2072</v>
      </c>
      <c r="J480" s="16" t="s">
        <v>2054</v>
      </c>
      <c r="K480" s="16" t="s">
        <v>2073</v>
      </c>
      <c r="L480" s="18" t="e">
        <v>#N/A</v>
      </c>
      <c r="M480" s="18" t="e">
        <v>#N/A</v>
      </c>
      <c r="N480" s="18" t="e">
        <v>#N/A</v>
      </c>
      <c r="O480" s="18" t="e">
        <v>#N/A</v>
      </c>
      <c r="P480" s="18" t="e">
        <v>#N/A</v>
      </c>
      <c r="Q480" s="16" t="s">
        <v>2074</v>
      </c>
      <c r="R480" s="18" t="b">
        <v>1</v>
      </c>
      <c r="S480" s="18" t="b">
        <v>1</v>
      </c>
      <c r="T480" s="12">
        <v>10128.0</v>
      </c>
      <c r="U480" s="16" t="s">
        <v>587</v>
      </c>
      <c r="V480" s="16" t="s">
        <v>576</v>
      </c>
      <c r="W480" s="51">
        <v>428244.0</v>
      </c>
      <c r="X480" s="51">
        <v>451503.0</v>
      </c>
      <c r="Y480" s="16" t="s">
        <v>2057</v>
      </c>
      <c r="Z480" s="16" t="s">
        <v>6615</v>
      </c>
      <c r="AC480" s="16"/>
    </row>
    <row r="481">
      <c r="A481" s="12">
        <v>205.0</v>
      </c>
      <c r="B481" s="16" t="s">
        <v>6135</v>
      </c>
      <c r="C481" s="16" t="s">
        <v>2266</v>
      </c>
      <c r="D481" s="18" t="b">
        <v>1</v>
      </c>
      <c r="E481" s="12">
        <v>122.0</v>
      </c>
      <c r="F481" s="12">
        <v>37.0</v>
      </c>
      <c r="G481" s="12">
        <v>85.0</v>
      </c>
      <c r="H481" s="20">
        <v>42319.72222222222</v>
      </c>
      <c r="I481" s="16" t="s">
        <v>2267</v>
      </c>
      <c r="J481" s="16" t="s">
        <v>2268</v>
      </c>
      <c r="K481" s="16" t="s">
        <v>2269</v>
      </c>
      <c r="L481" s="18" t="e">
        <v>#N/A</v>
      </c>
      <c r="M481" s="18" t="e">
        <v>#N/A</v>
      </c>
      <c r="N481" s="18" t="e">
        <v>#N/A</v>
      </c>
      <c r="O481" s="18" t="e">
        <v>#N/A</v>
      </c>
      <c r="P481" s="18" t="e">
        <v>#N/A</v>
      </c>
      <c r="Q481" s="16" t="s">
        <v>2270</v>
      </c>
      <c r="R481" s="18" t="b">
        <v>1</v>
      </c>
      <c r="S481" s="18" t="b">
        <v>0</v>
      </c>
      <c r="T481" s="12">
        <v>14701.0</v>
      </c>
      <c r="U481" s="16" t="s">
        <v>2271</v>
      </c>
      <c r="V481" s="16" t="s">
        <v>576</v>
      </c>
      <c r="W481" s="51">
        <v>608236.0</v>
      </c>
      <c r="X481" s="51">
        <v>462438.0</v>
      </c>
      <c r="Y481" s="22"/>
      <c r="Z481" s="16" t="s">
        <v>6628</v>
      </c>
      <c r="AC481" s="16"/>
    </row>
    <row r="482">
      <c r="A482" s="12">
        <v>213.0</v>
      </c>
      <c r="B482" s="16" t="s">
        <v>6135</v>
      </c>
      <c r="C482" s="16" t="s">
        <v>2337</v>
      </c>
      <c r="D482" s="18" t="b">
        <v>1</v>
      </c>
      <c r="E482" s="12">
        <v>16.0</v>
      </c>
      <c r="F482" s="12">
        <v>2.0</v>
      </c>
      <c r="G482" s="12">
        <v>14.0</v>
      </c>
      <c r="H482" s="20">
        <v>42317.354166666664</v>
      </c>
      <c r="I482" s="16" t="s">
        <v>2339</v>
      </c>
      <c r="J482" s="16" t="s">
        <v>2341</v>
      </c>
      <c r="K482" s="16" t="s">
        <v>2342</v>
      </c>
      <c r="L482" s="18" t="e">
        <v>#N/A</v>
      </c>
      <c r="M482" s="18" t="e">
        <v>#N/A</v>
      </c>
      <c r="N482" s="18" t="e">
        <v>#N/A</v>
      </c>
      <c r="O482" s="18" t="e">
        <v>#N/A</v>
      </c>
      <c r="P482" s="18" t="e">
        <v>#N/A</v>
      </c>
      <c r="Q482" s="16" t="s">
        <v>2343</v>
      </c>
      <c r="R482" s="18" t="b">
        <v>1</v>
      </c>
      <c r="S482" s="18" t="b">
        <v>0</v>
      </c>
      <c r="T482" s="12">
        <v>11215.0</v>
      </c>
      <c r="U482" s="16" t="s">
        <v>2344</v>
      </c>
      <c r="V482" s="16" t="s">
        <v>576</v>
      </c>
      <c r="W482" s="51">
        <v>303660.0</v>
      </c>
      <c r="X482" s="51">
        <v>210828.0</v>
      </c>
      <c r="Y482" s="16" t="s">
        <v>2346</v>
      </c>
      <c r="Z482" s="16" t="s">
        <v>6633</v>
      </c>
      <c r="AC482" s="16"/>
    </row>
    <row r="483">
      <c r="A483" s="12">
        <v>250.0</v>
      </c>
      <c r="B483" s="16" t="s">
        <v>6135</v>
      </c>
      <c r="C483" s="16" t="s">
        <v>2644</v>
      </c>
      <c r="D483" s="18" t="b">
        <v>1</v>
      </c>
      <c r="E483" s="12">
        <v>73.0</v>
      </c>
      <c r="F483" s="12">
        <v>5.0</v>
      </c>
      <c r="G483" s="12">
        <v>68.0</v>
      </c>
      <c r="H483" s="20">
        <v>42328.09166666667</v>
      </c>
      <c r="I483" s="16" t="s">
        <v>2645</v>
      </c>
      <c r="J483" s="16" t="s">
        <v>2646</v>
      </c>
      <c r="K483" s="16" t="s">
        <v>2647</v>
      </c>
      <c r="L483" s="18" t="e">
        <v>#N/A</v>
      </c>
      <c r="M483" s="18" t="e">
        <v>#N/A</v>
      </c>
      <c r="N483" s="18" t="e">
        <v>#N/A</v>
      </c>
      <c r="O483" s="18" t="e">
        <v>#N/A</v>
      </c>
      <c r="P483" s="18" t="e">
        <v>#N/A</v>
      </c>
      <c r="Q483" s="16" t="s">
        <v>2649</v>
      </c>
      <c r="R483" s="18" t="b">
        <v>1</v>
      </c>
      <c r="S483" s="18" t="b">
        <v>0</v>
      </c>
      <c r="T483" s="12">
        <v>10025.0</v>
      </c>
      <c r="U483" s="16" t="s">
        <v>587</v>
      </c>
      <c r="V483" s="16" t="s">
        <v>576</v>
      </c>
      <c r="W483" s="22"/>
      <c r="X483" s="22"/>
      <c r="Y483" s="16" t="s">
        <v>2650</v>
      </c>
      <c r="Z483" s="16" t="s">
        <v>6644</v>
      </c>
      <c r="AC483" s="16"/>
    </row>
    <row r="484">
      <c r="A484" s="12">
        <v>287.0</v>
      </c>
      <c r="B484" s="16" t="s">
        <v>6135</v>
      </c>
      <c r="C484" s="16" t="s">
        <v>3064</v>
      </c>
      <c r="D484" s="18" t="b">
        <v>1</v>
      </c>
      <c r="E484" s="12">
        <v>1.0</v>
      </c>
      <c r="F484" s="12">
        <v>0.0</v>
      </c>
      <c r="G484" s="12">
        <v>1.0</v>
      </c>
      <c r="H484" s="20">
        <v>42338.529861111114</v>
      </c>
      <c r="I484" s="16" t="s">
        <v>3065</v>
      </c>
      <c r="J484" s="16" t="s">
        <v>3066</v>
      </c>
      <c r="K484" s="16" t="s">
        <v>3067</v>
      </c>
      <c r="L484" s="18" t="e">
        <v>#N/A</v>
      </c>
      <c r="M484" s="18" t="e">
        <v>#N/A</v>
      </c>
      <c r="N484" s="18" t="e">
        <v>#N/A</v>
      </c>
      <c r="O484" s="18" t="e">
        <v>#N/A</v>
      </c>
      <c r="P484" s="18" t="e">
        <v>#N/A</v>
      </c>
      <c r="Q484" s="16" t="s">
        <v>3069</v>
      </c>
      <c r="R484" s="18" t="b">
        <v>1</v>
      </c>
      <c r="S484" s="18" t="b">
        <v>0</v>
      </c>
      <c r="T484" s="12">
        <v>10009.0</v>
      </c>
      <c r="U484" s="16" t="s">
        <v>587</v>
      </c>
      <c r="V484" s="16" t="s">
        <v>576</v>
      </c>
      <c r="W484" s="51">
        <v>1139807.0</v>
      </c>
      <c r="X484" s="51">
        <v>1218112.0</v>
      </c>
      <c r="Y484" s="16" t="s">
        <v>3072</v>
      </c>
      <c r="Z484" s="16" t="s">
        <v>6647</v>
      </c>
      <c r="AC484" s="16"/>
    </row>
    <row r="485">
      <c r="A485" s="12">
        <v>348.0</v>
      </c>
      <c r="B485" s="16" t="s">
        <v>6135</v>
      </c>
      <c r="C485" s="16" t="s">
        <v>3804</v>
      </c>
      <c r="D485" s="18" t="b">
        <v>1</v>
      </c>
      <c r="E485" s="12">
        <v>28.0</v>
      </c>
      <c r="F485" s="12">
        <v>20.0</v>
      </c>
      <c r="G485" s="12">
        <v>8.0</v>
      </c>
      <c r="H485" s="20">
        <v>42325.9125</v>
      </c>
      <c r="I485" s="16" t="s">
        <v>3805</v>
      </c>
      <c r="J485" s="16" t="s">
        <v>3806</v>
      </c>
      <c r="K485" s="16" t="s">
        <v>3807</v>
      </c>
      <c r="L485" s="18" t="e">
        <v>#N/A</v>
      </c>
      <c r="M485" s="18" t="e">
        <v>#N/A</v>
      </c>
      <c r="N485" s="18" t="e">
        <v>#N/A</v>
      </c>
      <c r="O485" s="18" t="e">
        <v>#N/A</v>
      </c>
      <c r="P485" s="18" t="e">
        <v>#N/A</v>
      </c>
      <c r="Q485" s="16" t="s">
        <v>3808</v>
      </c>
      <c r="R485" s="18" t="b">
        <v>1</v>
      </c>
      <c r="S485" s="18" t="b">
        <v>1</v>
      </c>
      <c r="T485" s="12">
        <v>11221.0</v>
      </c>
      <c r="U485" s="16" t="s">
        <v>2344</v>
      </c>
      <c r="V485" s="16" t="s">
        <v>576</v>
      </c>
      <c r="W485" s="22"/>
      <c r="X485" s="22"/>
      <c r="Y485" s="16" t="s">
        <v>3809</v>
      </c>
      <c r="Z485" s="16" t="s">
        <v>6651</v>
      </c>
      <c r="AC485" s="16"/>
    </row>
    <row r="486">
      <c r="A486" s="12">
        <v>374.0</v>
      </c>
      <c r="B486" s="16" t="s">
        <v>6135</v>
      </c>
      <c r="C486" s="16" t="s">
        <v>4129</v>
      </c>
      <c r="D486" s="18" t="b">
        <v>1</v>
      </c>
      <c r="E486" s="12">
        <v>7.0</v>
      </c>
      <c r="F486" s="12">
        <v>0.0</v>
      </c>
      <c r="G486" s="12">
        <v>7.0</v>
      </c>
      <c r="H486" s="20">
        <v>42331.42361111111</v>
      </c>
      <c r="I486" s="16" t="s">
        <v>4132</v>
      </c>
      <c r="J486" s="16" t="s">
        <v>4133</v>
      </c>
      <c r="K486" s="16" t="s">
        <v>4135</v>
      </c>
      <c r="L486" s="18" t="e">
        <v>#N/A</v>
      </c>
      <c r="M486" s="18" t="e">
        <v>#N/A</v>
      </c>
      <c r="N486" s="18" t="e">
        <v>#N/A</v>
      </c>
      <c r="O486" s="18" t="e">
        <v>#N/A</v>
      </c>
      <c r="P486" s="18" t="e">
        <v>#N/A</v>
      </c>
      <c r="Q486" s="16" t="s">
        <v>4136</v>
      </c>
      <c r="R486" s="18" t="b">
        <v>1</v>
      </c>
      <c r="S486" s="18" t="b">
        <v>1</v>
      </c>
      <c r="T486" s="12">
        <v>10016.0</v>
      </c>
      <c r="U486" s="16" t="s">
        <v>575</v>
      </c>
      <c r="V486" s="16" t="s">
        <v>576</v>
      </c>
      <c r="W486" s="51">
        <v>1.06977619E8</v>
      </c>
      <c r="X486" s="51">
        <v>9.5355518E7</v>
      </c>
      <c r="Y486" s="22"/>
      <c r="Z486" s="16" t="s">
        <v>6662</v>
      </c>
      <c r="AC486" s="16"/>
    </row>
    <row r="487">
      <c r="A487" s="12">
        <v>390.0</v>
      </c>
      <c r="B487" s="16" t="s">
        <v>6135</v>
      </c>
      <c r="C487" s="16" t="s">
        <v>4287</v>
      </c>
      <c r="D487" s="18" t="b">
        <v>1</v>
      </c>
      <c r="E487" s="12">
        <v>3.0</v>
      </c>
      <c r="F487" s="12">
        <v>1.0</v>
      </c>
      <c r="G487" s="12">
        <v>2.0</v>
      </c>
      <c r="H487" s="20">
        <v>42333.41527777778</v>
      </c>
      <c r="I487" s="16" t="s">
        <v>4288</v>
      </c>
      <c r="J487" s="16" t="s">
        <v>4289</v>
      </c>
      <c r="K487" s="16" t="s">
        <v>4290</v>
      </c>
      <c r="L487" s="18" t="e">
        <v>#N/A</v>
      </c>
      <c r="M487" s="18" t="e">
        <v>#N/A</v>
      </c>
      <c r="N487" s="18" t="e">
        <v>#N/A</v>
      </c>
      <c r="O487" s="18" t="e">
        <v>#N/A</v>
      </c>
      <c r="P487" s="18" t="e">
        <v>#N/A</v>
      </c>
      <c r="Q487" s="16" t="s">
        <v>4291</v>
      </c>
      <c r="R487" s="18" t="b">
        <v>1</v>
      </c>
      <c r="S487" s="18" t="b">
        <v>0</v>
      </c>
      <c r="T487" s="12">
        <v>11209.0</v>
      </c>
      <c r="U487" s="16" t="s">
        <v>2344</v>
      </c>
      <c r="V487" s="16" t="s">
        <v>576</v>
      </c>
      <c r="W487" s="22"/>
      <c r="X487" s="22"/>
      <c r="Y487" s="16" t="s">
        <v>461</v>
      </c>
      <c r="Z487" s="16" t="s">
        <v>6665</v>
      </c>
      <c r="AC487" s="16"/>
    </row>
    <row r="488">
      <c r="A488" s="12">
        <v>414.0</v>
      </c>
      <c r="B488" s="16" t="s">
        <v>6135</v>
      </c>
      <c r="C488" s="16" t="s">
        <v>4587</v>
      </c>
      <c r="D488" s="18" t="b">
        <v>1</v>
      </c>
      <c r="E488" s="12">
        <v>1.0</v>
      </c>
      <c r="F488" s="12">
        <v>0.0</v>
      </c>
      <c r="G488" s="12">
        <v>1.0</v>
      </c>
      <c r="H488" s="20">
        <v>42332.40625</v>
      </c>
      <c r="I488" s="16" t="s">
        <v>4589</v>
      </c>
      <c r="J488" s="16" t="s">
        <v>4591</v>
      </c>
      <c r="K488" s="16" t="s">
        <v>4592</v>
      </c>
      <c r="L488" s="18" t="e">
        <v>#N/A</v>
      </c>
      <c r="M488" s="18" t="e">
        <v>#N/A</v>
      </c>
      <c r="N488" s="18" t="e">
        <v>#N/A</v>
      </c>
      <c r="O488" s="18" t="e">
        <v>#N/A</v>
      </c>
      <c r="P488" s="18" t="e">
        <v>#N/A</v>
      </c>
      <c r="Q488" s="16" t="s">
        <v>4593</v>
      </c>
      <c r="R488" s="18" t="b">
        <v>1</v>
      </c>
      <c r="S488" s="18" t="b">
        <v>1</v>
      </c>
      <c r="T488" s="12">
        <v>10003.0</v>
      </c>
      <c r="U488" s="16" t="s">
        <v>587</v>
      </c>
      <c r="V488" s="16" t="s">
        <v>576</v>
      </c>
      <c r="W488" s="51">
        <v>1.704644E7</v>
      </c>
      <c r="X488" s="51">
        <v>1.7169482E7</v>
      </c>
      <c r="Y488" s="16" t="s">
        <v>4594</v>
      </c>
      <c r="Z488" s="16" t="s">
        <v>6668</v>
      </c>
      <c r="AC488" s="16"/>
    </row>
    <row r="489">
      <c r="A489" s="12">
        <v>417.0</v>
      </c>
      <c r="B489" s="16" t="s">
        <v>6135</v>
      </c>
      <c r="C489" s="16" t="s">
        <v>4620</v>
      </c>
      <c r="D489" s="18" t="b">
        <v>1</v>
      </c>
      <c r="E489" s="12">
        <v>30.0</v>
      </c>
      <c r="F489" s="12">
        <v>8.0</v>
      </c>
      <c r="G489" s="12">
        <v>22.0</v>
      </c>
      <c r="H489" s="20">
        <v>42319.88958333333</v>
      </c>
      <c r="I489" s="16" t="s">
        <v>4621</v>
      </c>
      <c r="J489" s="16" t="s">
        <v>4622</v>
      </c>
      <c r="K489" s="16" t="s">
        <v>4623</v>
      </c>
      <c r="L489" s="18" t="e">
        <v>#N/A</v>
      </c>
      <c r="M489" s="18" t="e">
        <v>#N/A</v>
      </c>
      <c r="N489" s="18" t="e">
        <v>#N/A</v>
      </c>
      <c r="O489" s="18" t="e">
        <v>#N/A</v>
      </c>
      <c r="P489" s="18" t="e">
        <v>#N/A</v>
      </c>
      <c r="Q489" s="16" t="s">
        <v>4624</v>
      </c>
      <c r="R489" s="18" t="b">
        <v>1</v>
      </c>
      <c r="S489" s="18" t="b">
        <v>1</v>
      </c>
      <c r="T489" s="12">
        <v>10605.0</v>
      </c>
      <c r="U489" s="16" t="s">
        <v>4625</v>
      </c>
      <c r="V489" s="16" t="s">
        <v>576</v>
      </c>
      <c r="W489" s="51">
        <v>3.10095987E8</v>
      </c>
      <c r="X489" s="51">
        <v>3.17198282E8</v>
      </c>
      <c r="Y489" s="16" t="s">
        <v>4626</v>
      </c>
      <c r="Z489" s="16" t="s">
        <v>6689</v>
      </c>
      <c r="AC489" s="16"/>
    </row>
    <row r="490">
      <c r="A490" s="12">
        <v>418.0</v>
      </c>
      <c r="B490" s="16" t="s">
        <v>6135</v>
      </c>
      <c r="C490" s="16" t="s">
        <v>4620</v>
      </c>
      <c r="D490" s="18" t="b">
        <v>1</v>
      </c>
      <c r="E490" s="12">
        <v>17.0</v>
      </c>
      <c r="F490" s="12">
        <v>2.0</v>
      </c>
      <c r="G490" s="12">
        <v>15.0</v>
      </c>
      <c r="H490" s="20">
        <v>42321.31180555555</v>
      </c>
      <c r="I490" s="16" t="s">
        <v>4631</v>
      </c>
      <c r="J490" s="16" t="s">
        <v>4622</v>
      </c>
      <c r="K490" s="16" t="s">
        <v>4632</v>
      </c>
      <c r="L490" s="18" t="e">
        <v>#N/A</v>
      </c>
      <c r="M490" s="18" t="e">
        <v>#N/A</v>
      </c>
      <c r="N490" s="18" t="e">
        <v>#N/A</v>
      </c>
      <c r="O490" s="18" t="e">
        <v>#N/A</v>
      </c>
      <c r="P490" s="18" t="e">
        <v>#N/A</v>
      </c>
      <c r="Q490" s="16" t="s">
        <v>4633</v>
      </c>
      <c r="R490" s="18" t="b">
        <v>1</v>
      </c>
      <c r="S490" s="18" t="b">
        <v>1</v>
      </c>
      <c r="T490" s="12">
        <v>10605.0</v>
      </c>
      <c r="U490" s="16" t="s">
        <v>4625</v>
      </c>
      <c r="V490" s="16" t="s">
        <v>576</v>
      </c>
      <c r="W490" s="51">
        <v>3.10095987E8</v>
      </c>
      <c r="X490" s="51">
        <v>3.17198282E8</v>
      </c>
      <c r="Y490" s="16" t="s">
        <v>4626</v>
      </c>
      <c r="Z490" s="16" t="s">
        <v>6699</v>
      </c>
      <c r="AC490" s="16"/>
    </row>
    <row r="491">
      <c r="A491" s="12">
        <v>450.0</v>
      </c>
      <c r="B491" s="16" t="s">
        <v>6135</v>
      </c>
      <c r="C491" s="16" t="s">
        <v>4979</v>
      </c>
      <c r="D491" s="18" t="b">
        <v>1</v>
      </c>
      <c r="E491" s="12">
        <v>30.0</v>
      </c>
      <c r="F491" s="12">
        <v>7.0</v>
      </c>
      <c r="G491" s="12">
        <v>23.0</v>
      </c>
      <c r="H491" s="20">
        <v>42330.27847222222</v>
      </c>
      <c r="I491" s="16" t="s">
        <v>4980</v>
      </c>
      <c r="J491" s="16" t="s">
        <v>4981</v>
      </c>
      <c r="K491" s="16" t="s">
        <v>4983</v>
      </c>
      <c r="L491" s="18" t="e">
        <v>#N/A</v>
      </c>
      <c r="M491" s="18" t="e">
        <v>#N/A</v>
      </c>
      <c r="N491" s="18" t="e">
        <v>#N/A</v>
      </c>
      <c r="O491" s="18" t="e">
        <v>#N/A</v>
      </c>
      <c r="P491" s="18" t="e">
        <v>#N/A</v>
      </c>
      <c r="Q491" s="16" t="s">
        <v>4986</v>
      </c>
      <c r="R491" s="18" t="b">
        <v>1</v>
      </c>
      <c r="S491" s="18" t="b">
        <v>1</v>
      </c>
      <c r="T491" s="12">
        <v>10035.0</v>
      </c>
      <c r="U491" s="16" t="s">
        <v>587</v>
      </c>
      <c r="V491" s="16" t="s">
        <v>576</v>
      </c>
      <c r="W491" s="22"/>
      <c r="X491" s="22"/>
      <c r="Y491" s="16" t="s">
        <v>647</v>
      </c>
      <c r="Z491" s="16" t="s">
        <v>6702</v>
      </c>
      <c r="AC491" s="16"/>
    </row>
    <row r="492">
      <c r="A492" s="12">
        <v>452.0</v>
      </c>
      <c r="B492" s="16" t="s">
        <v>6135</v>
      </c>
      <c r="C492" s="16" t="s">
        <v>5011</v>
      </c>
      <c r="D492" s="18" t="b">
        <v>1</v>
      </c>
      <c r="E492" s="12">
        <v>61.0</v>
      </c>
      <c r="F492" s="12">
        <v>21.0</v>
      </c>
      <c r="G492" s="12">
        <v>40.0</v>
      </c>
      <c r="H492" s="20">
        <v>42326.91458333333</v>
      </c>
      <c r="I492" s="16" t="s">
        <v>5013</v>
      </c>
      <c r="J492" s="16" t="s">
        <v>5014</v>
      </c>
      <c r="K492" s="16" t="s">
        <v>5015</v>
      </c>
      <c r="L492" s="18" t="e">
        <v>#N/A</v>
      </c>
      <c r="M492" s="18" t="e">
        <v>#N/A</v>
      </c>
      <c r="N492" s="18" t="e">
        <v>#N/A</v>
      </c>
      <c r="O492" s="18" t="e">
        <v>#N/A</v>
      </c>
      <c r="P492" s="18" t="e">
        <v>#N/A</v>
      </c>
      <c r="Q492" s="16" t="s">
        <v>5016</v>
      </c>
      <c r="R492" s="18" t="b">
        <v>1</v>
      </c>
      <c r="S492" s="18" t="b">
        <v>1</v>
      </c>
      <c r="T492" s="16" t="s">
        <v>5017</v>
      </c>
      <c r="U492" s="16" t="s">
        <v>5018</v>
      </c>
      <c r="V492" s="16" t="s">
        <v>576</v>
      </c>
      <c r="W492" s="51">
        <v>174138.0</v>
      </c>
      <c r="X492" s="51">
        <v>204252.0</v>
      </c>
      <c r="Y492" s="16" t="s">
        <v>2629</v>
      </c>
      <c r="Z492" s="16" t="s">
        <v>6712</v>
      </c>
      <c r="AC492" s="16"/>
    </row>
    <row r="493">
      <c r="A493" s="12">
        <v>503.0</v>
      </c>
      <c r="B493" s="16" t="s">
        <v>6135</v>
      </c>
      <c r="C493" s="16" t="s">
        <v>5580</v>
      </c>
      <c r="D493" s="18" t="b">
        <v>0</v>
      </c>
      <c r="E493" s="12">
        <v>3.0</v>
      </c>
      <c r="F493" s="12">
        <v>0.0</v>
      </c>
      <c r="G493" s="12">
        <v>3.0</v>
      </c>
      <c r="H493" s="20">
        <v>42326.677083333336</v>
      </c>
      <c r="I493" s="16" t="s">
        <v>5581</v>
      </c>
      <c r="J493" s="16" t="s">
        <v>5582</v>
      </c>
      <c r="K493" s="16" t="s">
        <v>5583</v>
      </c>
      <c r="L493" s="18" t="e">
        <v>#N/A</v>
      </c>
      <c r="M493" s="18" t="e">
        <v>#N/A</v>
      </c>
      <c r="N493" s="18" t="e">
        <v>#N/A</v>
      </c>
      <c r="O493" s="18" t="e">
        <v>#N/A</v>
      </c>
      <c r="P493" s="18" t="e">
        <v>#N/A</v>
      </c>
      <c r="Q493" s="16" t="s">
        <v>5585</v>
      </c>
      <c r="R493" s="18" t="b">
        <v>1</v>
      </c>
      <c r="S493" s="18" t="b">
        <v>1</v>
      </c>
      <c r="T493" s="12">
        <v>12521.0</v>
      </c>
      <c r="U493" s="16" t="s">
        <v>5586</v>
      </c>
      <c r="V493" s="16" t="s">
        <v>576</v>
      </c>
      <c r="W493" s="22"/>
      <c r="X493" s="22"/>
      <c r="Y493" s="22"/>
      <c r="Z493" s="16" t="s">
        <v>6720</v>
      </c>
      <c r="AC493" s="16"/>
    </row>
    <row r="494">
      <c r="A494" s="12">
        <v>513.0</v>
      </c>
      <c r="B494" s="16" t="s">
        <v>6135</v>
      </c>
      <c r="C494" s="16" t="s">
        <v>5660</v>
      </c>
      <c r="D494" s="18" t="b">
        <v>0</v>
      </c>
      <c r="E494" s="12">
        <v>4.0</v>
      </c>
      <c r="F494" s="12">
        <v>0.0</v>
      </c>
      <c r="G494" s="12">
        <v>4.0</v>
      </c>
      <c r="H494" s="20">
        <v>42327.69652777778</v>
      </c>
      <c r="I494" s="16" t="s">
        <v>5661</v>
      </c>
      <c r="J494" s="16" t="s">
        <v>5662</v>
      </c>
      <c r="K494" s="16" t="s">
        <v>5664</v>
      </c>
      <c r="L494" s="18" t="e">
        <v>#N/A</v>
      </c>
      <c r="M494" s="18" t="e">
        <v>#N/A</v>
      </c>
      <c r="N494" s="18" t="e">
        <v>#N/A</v>
      </c>
      <c r="O494" s="18" t="e">
        <v>#N/A</v>
      </c>
      <c r="P494" s="18" t="e">
        <v>#N/A</v>
      </c>
      <c r="Q494" s="16" t="s">
        <v>5665</v>
      </c>
      <c r="R494" s="18" t="b">
        <v>1</v>
      </c>
      <c r="S494" s="18" t="b">
        <v>1</v>
      </c>
      <c r="T494" s="12">
        <v>10022.0</v>
      </c>
      <c r="U494" s="16" t="s">
        <v>587</v>
      </c>
      <c r="V494" s="16" t="s">
        <v>576</v>
      </c>
      <c r="W494" s="22"/>
      <c r="X494" s="22"/>
      <c r="Y494" s="22"/>
      <c r="Z494" s="16" t="s">
        <v>6724</v>
      </c>
      <c r="AC494" s="16"/>
    </row>
    <row r="495">
      <c r="A495" s="12">
        <v>514.0</v>
      </c>
      <c r="B495" s="16" t="s">
        <v>6135</v>
      </c>
      <c r="C495" s="16" t="s">
        <v>5660</v>
      </c>
      <c r="D495" s="18" t="b">
        <v>0</v>
      </c>
      <c r="E495" s="12">
        <v>13.0</v>
      </c>
      <c r="F495" s="12">
        <v>1.0</v>
      </c>
      <c r="G495" s="12">
        <v>12.0</v>
      </c>
      <c r="H495" s="20">
        <v>42332.47083333333</v>
      </c>
      <c r="I495" s="16" t="s">
        <v>5661</v>
      </c>
      <c r="J495" s="16" t="s">
        <v>5662</v>
      </c>
      <c r="K495" s="16" t="s">
        <v>5664</v>
      </c>
      <c r="L495" s="18" t="e">
        <v>#N/A</v>
      </c>
      <c r="M495" s="18" t="e">
        <v>#N/A</v>
      </c>
      <c r="N495" s="18" t="e">
        <v>#N/A</v>
      </c>
      <c r="O495" s="18" t="e">
        <v>#N/A</v>
      </c>
      <c r="P495" s="18" t="e">
        <v>#N/A</v>
      </c>
      <c r="Q495" s="16" t="s">
        <v>5669</v>
      </c>
      <c r="R495" s="18" t="b">
        <v>1</v>
      </c>
      <c r="S495" s="18" t="b">
        <v>1</v>
      </c>
      <c r="T495" s="12">
        <v>10022.0</v>
      </c>
      <c r="U495" s="16" t="s">
        <v>587</v>
      </c>
      <c r="V495" s="16" t="s">
        <v>576</v>
      </c>
      <c r="W495" s="22"/>
      <c r="X495" s="22"/>
      <c r="Y495" s="22"/>
      <c r="Z495" s="16" t="s">
        <v>6725</v>
      </c>
      <c r="AC495" s="16"/>
    </row>
    <row r="496">
      <c r="A496" s="12">
        <v>588.0</v>
      </c>
      <c r="B496" s="16" t="s">
        <v>6135</v>
      </c>
      <c r="C496" s="16" t="s">
        <v>6327</v>
      </c>
      <c r="D496" s="18" t="b">
        <v>0</v>
      </c>
      <c r="E496" s="12">
        <v>0.0</v>
      </c>
      <c r="F496" s="12">
        <v>0.0</v>
      </c>
      <c r="G496" s="12">
        <v>0.0</v>
      </c>
      <c r="H496" s="20">
        <v>42324.03194444445</v>
      </c>
      <c r="I496" s="16" t="s">
        <v>6332</v>
      </c>
      <c r="J496" s="16" t="s">
        <v>6333</v>
      </c>
      <c r="K496" s="16" t="s">
        <v>6334</v>
      </c>
      <c r="L496" s="18" t="e">
        <v>#N/A</v>
      </c>
      <c r="M496" s="18" t="e">
        <v>#N/A</v>
      </c>
      <c r="N496" s="18" t="e">
        <v>#N/A</v>
      </c>
      <c r="O496" s="18" t="e">
        <v>#N/A</v>
      </c>
      <c r="P496" s="18" t="e">
        <v>#N/A</v>
      </c>
      <c r="Q496" s="16" t="s">
        <v>6335</v>
      </c>
      <c r="R496" s="18" t="b">
        <v>1</v>
      </c>
      <c r="S496" s="18" t="b">
        <v>1</v>
      </c>
      <c r="T496" s="12">
        <v>10025.0</v>
      </c>
      <c r="U496" s="16" t="s">
        <v>587</v>
      </c>
      <c r="V496" s="16" t="s">
        <v>576</v>
      </c>
      <c r="W496" s="22"/>
      <c r="X496" s="22"/>
      <c r="Y496" s="22"/>
      <c r="Z496" s="16" t="s">
        <v>6733</v>
      </c>
      <c r="AA496" s="12">
        <v>3.0</v>
      </c>
      <c r="AB496" s="12">
        <v>4.0</v>
      </c>
      <c r="AC496" s="12"/>
    </row>
    <row r="497">
      <c r="A497" s="12">
        <v>589.0</v>
      </c>
      <c r="B497" s="16" t="s">
        <v>6135</v>
      </c>
      <c r="C497" s="16" t="s">
        <v>6340</v>
      </c>
      <c r="D497" s="18" t="b">
        <v>0</v>
      </c>
      <c r="E497" s="12">
        <v>1.0</v>
      </c>
      <c r="F497" s="12">
        <v>0.0</v>
      </c>
      <c r="G497" s="12">
        <v>1.0</v>
      </c>
      <c r="H497" s="20">
        <v>42328.28472222222</v>
      </c>
      <c r="I497" s="16" t="s">
        <v>6341</v>
      </c>
      <c r="J497" s="16" t="s">
        <v>6342</v>
      </c>
      <c r="K497" s="16" t="s">
        <v>6343</v>
      </c>
      <c r="L497" s="18" t="e">
        <v>#N/A</v>
      </c>
      <c r="M497" s="18" t="e">
        <v>#N/A</v>
      </c>
      <c r="N497" s="18" t="e">
        <v>#N/A</v>
      </c>
      <c r="O497" s="18" t="e">
        <v>#N/A</v>
      </c>
      <c r="P497" s="18" t="e">
        <v>#N/A</v>
      </c>
      <c r="Q497" s="16" t="s">
        <v>6344</v>
      </c>
      <c r="R497" s="18" t="b">
        <v>1</v>
      </c>
      <c r="S497" s="18" t="b">
        <v>1</v>
      </c>
      <c r="T497" s="12">
        <v>10029.0</v>
      </c>
      <c r="U497" s="16" t="s">
        <v>587</v>
      </c>
      <c r="V497" s="16" t="s">
        <v>576</v>
      </c>
      <c r="W497" s="22"/>
      <c r="X497" s="22"/>
      <c r="Y497" s="22"/>
      <c r="Z497" s="16" t="s">
        <v>6738</v>
      </c>
      <c r="AA497" s="12">
        <v>3.0</v>
      </c>
      <c r="AB497" s="12">
        <v>2.0</v>
      </c>
      <c r="AC497" s="12"/>
    </row>
    <row r="498">
      <c r="A498" s="12">
        <v>620.0</v>
      </c>
      <c r="B498" s="16" t="s">
        <v>6135</v>
      </c>
      <c r="C498" s="16" t="s">
        <v>6542</v>
      </c>
      <c r="D498" s="18" t="b">
        <v>1</v>
      </c>
      <c r="E498" s="12">
        <v>15.0</v>
      </c>
      <c r="F498" s="12">
        <v>11.0</v>
      </c>
      <c r="G498" s="12">
        <v>4.0</v>
      </c>
      <c r="H498" s="20">
        <v>42330.34027777778</v>
      </c>
      <c r="I498" s="16" t="s">
        <v>6544</v>
      </c>
      <c r="J498" s="16" t="s">
        <v>6545</v>
      </c>
      <c r="K498" s="16" t="s">
        <v>6546</v>
      </c>
      <c r="L498" s="18" t="e">
        <v>#N/A</v>
      </c>
      <c r="M498" s="18" t="e">
        <v>#N/A</v>
      </c>
      <c r="N498" s="18" t="e">
        <v>#N/A</v>
      </c>
      <c r="O498" s="18" t="e">
        <v>#N/A</v>
      </c>
      <c r="P498" s="18" t="e">
        <v>#N/A</v>
      </c>
      <c r="Q498" s="16" t="s">
        <v>6547</v>
      </c>
      <c r="R498" s="18" t="b">
        <v>0</v>
      </c>
      <c r="S498" s="18" t="b">
        <v>1</v>
      </c>
      <c r="T498" s="12">
        <v>10025.0</v>
      </c>
      <c r="U498" s="16" t="s">
        <v>587</v>
      </c>
      <c r="V498" s="16" t="s">
        <v>576</v>
      </c>
      <c r="W498" s="22"/>
      <c r="X498" s="22"/>
      <c r="Y498" s="16" t="s">
        <v>6548</v>
      </c>
      <c r="Z498" s="16" t="s">
        <v>6741</v>
      </c>
      <c r="AA498" s="12">
        <v>3.0</v>
      </c>
      <c r="AB498" s="12">
        <v>1.0</v>
      </c>
      <c r="AC498" s="12"/>
    </row>
    <row r="499">
      <c r="A499" s="12">
        <v>625.0</v>
      </c>
      <c r="B499" s="16" t="s">
        <v>6135</v>
      </c>
      <c r="C499" s="16" t="s">
        <v>6579</v>
      </c>
      <c r="D499" s="18" t="b">
        <v>1</v>
      </c>
      <c r="E499" s="12">
        <v>5.0</v>
      </c>
      <c r="F499" s="12">
        <v>0.0</v>
      </c>
      <c r="G499" s="12">
        <v>5.0</v>
      </c>
      <c r="H499" s="20">
        <v>42317.76388888889</v>
      </c>
      <c r="I499" s="16" t="s">
        <v>6580</v>
      </c>
      <c r="J499" s="16" t="s">
        <v>6581</v>
      </c>
      <c r="K499" s="16" t="s">
        <v>6582</v>
      </c>
      <c r="L499" s="18" t="e">
        <v>#N/A</v>
      </c>
      <c r="M499" s="18" t="e">
        <v>#N/A</v>
      </c>
      <c r="N499" s="18" t="e">
        <v>#N/A</v>
      </c>
      <c r="O499" s="18" t="e">
        <v>#N/A</v>
      </c>
      <c r="P499" s="18" t="e">
        <v>#N/A</v>
      </c>
      <c r="Q499" s="16" t="s">
        <v>6583</v>
      </c>
      <c r="R499" s="18" t="b">
        <v>0</v>
      </c>
      <c r="S499" s="18" t="b">
        <v>0</v>
      </c>
      <c r="T499" s="12">
        <v>10003.0</v>
      </c>
      <c r="U499" s="16" t="s">
        <v>587</v>
      </c>
      <c r="V499" s="16" t="s">
        <v>576</v>
      </c>
      <c r="W499" s="51">
        <v>2629662.0</v>
      </c>
      <c r="X499" s="51">
        <v>3050869.0</v>
      </c>
      <c r="Y499" s="16" t="s">
        <v>6585</v>
      </c>
      <c r="Z499" s="16" t="s">
        <v>6744</v>
      </c>
      <c r="AA499" s="12">
        <v>1.0</v>
      </c>
      <c r="AB499" s="12">
        <v>1.0</v>
      </c>
      <c r="AC499" s="12"/>
    </row>
    <row r="500">
      <c r="A500" s="12">
        <v>671.0</v>
      </c>
      <c r="B500" s="16" t="s">
        <v>6135</v>
      </c>
      <c r="C500" s="16" t="s">
        <v>6746</v>
      </c>
      <c r="D500" s="18" t="b">
        <v>1</v>
      </c>
      <c r="E500" s="12">
        <v>3.0</v>
      </c>
      <c r="F500" s="12">
        <v>0.0</v>
      </c>
      <c r="G500" s="12">
        <v>3.0</v>
      </c>
      <c r="H500" s="20">
        <v>42321.45347222222</v>
      </c>
      <c r="I500" s="16" t="s">
        <v>6747</v>
      </c>
      <c r="J500" s="16" t="s">
        <v>6748</v>
      </c>
      <c r="K500" s="16" t="s">
        <v>6749</v>
      </c>
      <c r="L500" s="18" t="e">
        <v>#N/A</v>
      </c>
      <c r="M500" s="18" t="e">
        <v>#N/A</v>
      </c>
      <c r="N500" s="18" t="e">
        <v>#N/A</v>
      </c>
      <c r="O500" s="18" t="e">
        <v>#N/A</v>
      </c>
      <c r="P500" s="18" t="e">
        <v>#N/A</v>
      </c>
      <c r="Q500" s="16" t="s">
        <v>6745</v>
      </c>
      <c r="R500" s="18" t="b">
        <v>0</v>
      </c>
      <c r="S500" s="18" t="b">
        <v>0</v>
      </c>
      <c r="T500" s="12">
        <v>11743.0</v>
      </c>
      <c r="U500" s="16" t="s">
        <v>6751</v>
      </c>
      <c r="V500" s="16" t="s">
        <v>576</v>
      </c>
      <c r="W500" s="22"/>
      <c r="X500" s="22"/>
      <c r="Y500" s="16" t="s">
        <v>1461</v>
      </c>
      <c r="Z500" s="16" t="s">
        <v>6753</v>
      </c>
      <c r="AA500" s="12">
        <v>3.0</v>
      </c>
      <c r="AB500" s="12">
        <v>2.0</v>
      </c>
      <c r="AC500" s="12"/>
    </row>
    <row r="501">
      <c r="A501" s="12">
        <v>672.0</v>
      </c>
      <c r="B501" s="16" t="s">
        <v>6135</v>
      </c>
      <c r="C501" s="16" t="s">
        <v>6746</v>
      </c>
      <c r="D501" s="18" t="b">
        <v>1</v>
      </c>
      <c r="E501" s="12">
        <v>6.0</v>
      </c>
      <c r="F501" s="12">
        <v>0.0</v>
      </c>
      <c r="G501" s="12">
        <v>6.0</v>
      </c>
      <c r="H501" s="20">
        <v>42331.58125</v>
      </c>
      <c r="I501" s="16" t="s">
        <v>6757</v>
      </c>
      <c r="J501" s="16" t="s">
        <v>6748</v>
      </c>
      <c r="K501" s="16" t="s">
        <v>6759</v>
      </c>
      <c r="L501" s="18" t="e">
        <v>#N/A</v>
      </c>
      <c r="M501" s="18" t="e">
        <v>#N/A</v>
      </c>
      <c r="N501" s="18" t="e">
        <v>#N/A</v>
      </c>
      <c r="O501" s="18" t="e">
        <v>#N/A</v>
      </c>
      <c r="P501" s="18" t="e">
        <v>#N/A</v>
      </c>
      <c r="Q501" s="16" t="s">
        <v>6755</v>
      </c>
      <c r="R501" s="18" t="b">
        <v>0</v>
      </c>
      <c r="S501" s="18" t="b">
        <v>0</v>
      </c>
      <c r="T501" s="12">
        <v>11743.0</v>
      </c>
      <c r="U501" s="16" t="s">
        <v>6751</v>
      </c>
      <c r="V501" s="16" t="s">
        <v>576</v>
      </c>
      <c r="W501" s="22"/>
      <c r="X501" s="22"/>
      <c r="Y501" s="16" t="s">
        <v>1461</v>
      </c>
      <c r="Z501" s="16" t="s">
        <v>6762</v>
      </c>
      <c r="AA501" s="12">
        <v>3.0</v>
      </c>
      <c r="AB501" s="12">
        <v>1.0</v>
      </c>
      <c r="AC501" s="12"/>
    </row>
    <row r="502">
      <c r="A502" s="12">
        <v>705.0</v>
      </c>
      <c r="B502" s="16" t="s">
        <v>6135</v>
      </c>
      <c r="C502" s="16" t="s">
        <v>6764</v>
      </c>
      <c r="D502" s="18" t="b">
        <v>1</v>
      </c>
      <c r="E502" s="12">
        <v>17.0</v>
      </c>
      <c r="F502" s="12">
        <v>11.0</v>
      </c>
      <c r="G502" s="12">
        <v>6.0</v>
      </c>
      <c r="H502" s="20">
        <v>42328.43472222222</v>
      </c>
      <c r="I502" s="16" t="s">
        <v>6765</v>
      </c>
      <c r="J502" s="16" t="s">
        <v>6766</v>
      </c>
      <c r="K502" s="16" t="s">
        <v>6767</v>
      </c>
      <c r="L502" s="18" t="e">
        <v>#N/A</v>
      </c>
      <c r="M502" s="18" t="e">
        <v>#N/A</v>
      </c>
      <c r="N502" s="18" t="e">
        <v>#N/A</v>
      </c>
      <c r="O502" s="18" t="e">
        <v>#N/A</v>
      </c>
      <c r="P502" s="18" t="e">
        <v>#N/A</v>
      </c>
      <c r="Q502" s="16" t="s">
        <v>6763</v>
      </c>
      <c r="R502" s="18" t="b">
        <v>0</v>
      </c>
      <c r="S502" s="18" t="b">
        <v>0</v>
      </c>
      <c r="T502" s="12">
        <v>14738.0</v>
      </c>
      <c r="U502" s="16" t="s">
        <v>6768</v>
      </c>
      <c r="V502" s="16" t="s">
        <v>576</v>
      </c>
      <c r="W502" s="22"/>
      <c r="X502" s="22"/>
      <c r="Y502" s="16" t="s">
        <v>872</v>
      </c>
      <c r="Z502" s="16" t="s">
        <v>6771</v>
      </c>
      <c r="AA502" s="12">
        <v>3.0</v>
      </c>
      <c r="AB502" s="12">
        <v>2.0</v>
      </c>
      <c r="AC502" s="12"/>
    </row>
    <row r="503">
      <c r="A503" s="12">
        <v>711.0</v>
      </c>
      <c r="B503" s="16" t="s">
        <v>6135</v>
      </c>
      <c r="C503" s="16" t="s">
        <v>6773</v>
      </c>
      <c r="D503" s="18" t="b">
        <v>1</v>
      </c>
      <c r="E503" s="12">
        <v>1.0</v>
      </c>
      <c r="F503" s="12">
        <v>0.0</v>
      </c>
      <c r="G503" s="12">
        <v>1.0</v>
      </c>
      <c r="H503" s="20">
        <v>42338.69513888889</v>
      </c>
      <c r="I503" s="16" t="s">
        <v>6774</v>
      </c>
      <c r="J503" s="16" t="s">
        <v>6775</v>
      </c>
      <c r="K503" s="16" t="s">
        <v>6777</v>
      </c>
      <c r="L503" s="18" t="e">
        <v>#N/A</v>
      </c>
      <c r="M503" s="18" t="e">
        <v>#N/A</v>
      </c>
      <c r="N503" s="18" t="e">
        <v>#N/A</v>
      </c>
      <c r="O503" s="18" t="e">
        <v>#N/A</v>
      </c>
      <c r="P503" s="18" t="e">
        <v>#N/A</v>
      </c>
      <c r="Q503" s="16" t="s">
        <v>6772</v>
      </c>
      <c r="R503" s="18" t="b">
        <v>0</v>
      </c>
      <c r="S503" s="18" t="b">
        <v>1</v>
      </c>
      <c r="T503" s="12">
        <v>10023.0</v>
      </c>
      <c r="U503" s="16" t="s">
        <v>587</v>
      </c>
      <c r="V503" s="16" t="s">
        <v>576</v>
      </c>
      <c r="W503" s="22"/>
      <c r="X503" s="22"/>
      <c r="Y503" s="16" t="s">
        <v>598</v>
      </c>
      <c r="Z503" s="16" t="s">
        <v>6780</v>
      </c>
      <c r="AA503" s="12">
        <v>3.0</v>
      </c>
      <c r="AB503" s="12">
        <v>2.0</v>
      </c>
      <c r="AC503" s="12"/>
    </row>
    <row r="504">
      <c r="A504" s="12">
        <v>718.0</v>
      </c>
      <c r="B504" s="16" t="s">
        <v>6135</v>
      </c>
      <c r="C504" s="16" t="s">
        <v>6783</v>
      </c>
      <c r="D504" s="18" t="b">
        <v>1</v>
      </c>
      <c r="E504" s="12">
        <v>1.0</v>
      </c>
      <c r="F504" s="12">
        <v>0.0</v>
      </c>
      <c r="G504" s="12">
        <v>1.0</v>
      </c>
      <c r="H504" s="20">
        <v>42328.05069444444</v>
      </c>
      <c r="I504" s="16" t="s">
        <v>6784</v>
      </c>
      <c r="J504" s="16" t="s">
        <v>6785</v>
      </c>
      <c r="K504" s="16" t="s">
        <v>6786</v>
      </c>
      <c r="L504" s="18" t="e">
        <v>#N/A</v>
      </c>
      <c r="M504" s="18" t="e">
        <v>#N/A</v>
      </c>
      <c r="N504" s="18" t="e">
        <v>#N/A</v>
      </c>
      <c r="O504" s="18" t="e">
        <v>#N/A</v>
      </c>
      <c r="P504" s="18" t="e">
        <v>#N/A</v>
      </c>
      <c r="Q504" s="16" t="s">
        <v>6782</v>
      </c>
      <c r="R504" s="18" t="b">
        <v>0</v>
      </c>
      <c r="S504" s="18" t="b">
        <v>0</v>
      </c>
      <c r="T504" s="12">
        <v>10940.0</v>
      </c>
      <c r="U504" s="16" t="s">
        <v>6787</v>
      </c>
      <c r="V504" s="16" t="s">
        <v>576</v>
      </c>
      <c r="W504" s="51">
        <v>1009112.0</v>
      </c>
      <c r="X504" s="51">
        <v>866326.0</v>
      </c>
      <c r="Y504" s="16" t="s">
        <v>6788</v>
      </c>
      <c r="Z504" s="16" t="s">
        <v>6789</v>
      </c>
      <c r="AA504" s="12">
        <v>3.0</v>
      </c>
      <c r="AB504" s="12">
        <v>2.0</v>
      </c>
      <c r="AC504" s="12"/>
    </row>
    <row r="505">
      <c r="A505" s="12">
        <v>749.0</v>
      </c>
      <c r="B505" s="16" t="s">
        <v>6135</v>
      </c>
      <c r="C505" s="16" t="s">
        <v>6791</v>
      </c>
      <c r="D505" s="18" t="b">
        <v>1</v>
      </c>
      <c r="E505" s="12">
        <v>5.0</v>
      </c>
      <c r="F505" s="12">
        <v>1.0</v>
      </c>
      <c r="G505" s="12">
        <v>4.0</v>
      </c>
      <c r="H505" s="20">
        <v>42337.47152777778</v>
      </c>
      <c r="I505" s="16" t="s">
        <v>6792</v>
      </c>
      <c r="J505" s="16" t="s">
        <v>6793</v>
      </c>
      <c r="K505" s="16" t="s">
        <v>6794</v>
      </c>
      <c r="L505" s="18" t="e">
        <v>#N/A</v>
      </c>
      <c r="M505" s="18" t="e">
        <v>#N/A</v>
      </c>
      <c r="N505" s="18" t="e">
        <v>#N/A</v>
      </c>
      <c r="O505" s="18" t="e">
        <v>#N/A</v>
      </c>
      <c r="P505" s="18" t="e">
        <v>#N/A</v>
      </c>
      <c r="Q505" s="16" t="s">
        <v>6790</v>
      </c>
      <c r="R505" s="18" t="b">
        <v>0</v>
      </c>
      <c r="S505" s="18" t="b">
        <v>1</v>
      </c>
      <c r="T505" s="12">
        <v>13210.0</v>
      </c>
      <c r="U505" s="16" t="s">
        <v>6795</v>
      </c>
      <c r="V505" s="16" t="s">
        <v>576</v>
      </c>
      <c r="W505" s="51">
        <v>2314567.0</v>
      </c>
      <c r="X505" s="51">
        <v>2245244.0</v>
      </c>
      <c r="Y505" s="16" t="s">
        <v>6796</v>
      </c>
      <c r="Z505" s="16" t="s">
        <v>6797</v>
      </c>
      <c r="AA505" s="12">
        <v>1.0</v>
      </c>
      <c r="AB505" s="12">
        <v>4.0</v>
      </c>
      <c r="AC505" s="12"/>
    </row>
    <row r="506">
      <c r="A506" s="12">
        <v>759.0</v>
      </c>
      <c r="B506" s="16" t="s">
        <v>6135</v>
      </c>
      <c r="C506" s="16" t="s">
        <v>6800</v>
      </c>
      <c r="D506" s="18" t="b">
        <v>1</v>
      </c>
      <c r="E506" s="12">
        <v>0.0</v>
      </c>
      <c r="F506" s="12">
        <v>0.0</v>
      </c>
      <c r="G506" s="12">
        <v>0.0</v>
      </c>
      <c r="H506" s="20">
        <v>42325.49444444444</v>
      </c>
      <c r="I506" s="16" t="s">
        <v>6801</v>
      </c>
      <c r="J506" s="16" t="s">
        <v>6802</v>
      </c>
      <c r="K506" s="16" t="s">
        <v>6804</v>
      </c>
      <c r="L506" s="18" t="e">
        <v>#N/A</v>
      </c>
      <c r="M506" s="18" t="e">
        <v>#N/A</v>
      </c>
      <c r="N506" s="18" t="e">
        <v>#N/A</v>
      </c>
      <c r="O506" s="18" t="e">
        <v>#N/A</v>
      </c>
      <c r="P506" s="18" t="e">
        <v>#N/A</v>
      </c>
      <c r="Q506" s="16" t="s">
        <v>6799</v>
      </c>
      <c r="R506" s="18" t="b">
        <v>0</v>
      </c>
      <c r="S506" s="18" t="b">
        <v>1</v>
      </c>
      <c r="T506" s="12">
        <v>14810.0</v>
      </c>
      <c r="U506" s="16" t="s">
        <v>6806</v>
      </c>
      <c r="V506" s="16" t="s">
        <v>576</v>
      </c>
      <c r="W506" s="22"/>
      <c r="X506" s="22"/>
      <c r="Y506" s="16" t="s">
        <v>1575</v>
      </c>
      <c r="Z506" s="16" t="s">
        <v>6807</v>
      </c>
      <c r="AA506" s="12">
        <v>3.0</v>
      </c>
      <c r="AB506" s="12">
        <v>2.0</v>
      </c>
      <c r="AC506" s="12"/>
    </row>
    <row r="507">
      <c r="A507" s="12">
        <v>777.0</v>
      </c>
      <c r="B507" s="16" t="s">
        <v>6135</v>
      </c>
      <c r="C507" s="16" t="s">
        <v>6809</v>
      </c>
      <c r="D507" s="18" t="b">
        <v>0</v>
      </c>
      <c r="E507" s="12">
        <v>1.0</v>
      </c>
      <c r="F507" s="12">
        <v>0.0</v>
      </c>
      <c r="G507" s="12">
        <v>1.0</v>
      </c>
      <c r="H507" s="20">
        <v>42324.26111111111</v>
      </c>
      <c r="I507" s="16" t="s">
        <v>6810</v>
      </c>
      <c r="J507" s="16" t="s">
        <v>6811</v>
      </c>
      <c r="K507" s="16" t="s">
        <v>6812</v>
      </c>
      <c r="L507" s="18" t="e">
        <v>#N/A</v>
      </c>
      <c r="M507" s="18" t="e">
        <v>#N/A</v>
      </c>
      <c r="N507" s="18" t="e">
        <v>#N/A</v>
      </c>
      <c r="O507" s="18" t="e">
        <v>#N/A</v>
      </c>
      <c r="P507" s="18" t="e">
        <v>#N/A</v>
      </c>
      <c r="Q507" s="16" t="s">
        <v>6808</v>
      </c>
      <c r="R507" s="18" t="b">
        <v>0</v>
      </c>
      <c r="S507" s="18" t="b">
        <v>1</v>
      </c>
      <c r="T507" s="12">
        <v>10035.0</v>
      </c>
      <c r="U507" s="16" t="s">
        <v>587</v>
      </c>
      <c r="V507" s="16" t="s">
        <v>576</v>
      </c>
      <c r="W507" s="22"/>
      <c r="X507" s="22"/>
      <c r="Y507" s="22"/>
      <c r="Z507" s="16" t="s">
        <v>6814</v>
      </c>
      <c r="AA507" s="12">
        <v>3.0</v>
      </c>
      <c r="AB507" s="12">
        <v>1.0</v>
      </c>
      <c r="AC507" s="12"/>
    </row>
    <row r="508">
      <c r="A508" s="12">
        <v>781.0</v>
      </c>
      <c r="B508" s="16" t="s">
        <v>6135</v>
      </c>
      <c r="C508" s="16" t="s">
        <v>6817</v>
      </c>
      <c r="D508" s="18" t="b">
        <v>0</v>
      </c>
      <c r="E508" s="12">
        <v>9.0</v>
      </c>
      <c r="F508" s="12">
        <v>5.0</v>
      </c>
      <c r="G508" s="12">
        <v>4.0</v>
      </c>
      <c r="H508" s="20">
        <v>42327.47361111111</v>
      </c>
      <c r="I508" s="16" t="s">
        <v>6818</v>
      </c>
      <c r="J508" s="16" t="s">
        <v>6819</v>
      </c>
      <c r="K508" s="16" t="s">
        <v>6820</v>
      </c>
      <c r="L508" s="18" t="e">
        <v>#N/A</v>
      </c>
      <c r="M508" s="18" t="e">
        <v>#N/A</v>
      </c>
      <c r="N508" s="18" t="e">
        <v>#N/A</v>
      </c>
      <c r="O508" s="18" t="e">
        <v>#N/A</v>
      </c>
      <c r="P508" s="18" t="e">
        <v>#N/A</v>
      </c>
      <c r="Q508" s="16" t="s">
        <v>6816</v>
      </c>
      <c r="R508" s="18" t="b">
        <v>0</v>
      </c>
      <c r="S508" s="18" t="b">
        <v>0</v>
      </c>
      <c r="T508" s="12">
        <v>10029.0</v>
      </c>
      <c r="U508" s="16" t="s">
        <v>587</v>
      </c>
      <c r="V508" s="16" t="s">
        <v>576</v>
      </c>
      <c r="W508" s="22"/>
      <c r="X508" s="22"/>
      <c r="Y508" s="22"/>
      <c r="Z508" s="16" t="s">
        <v>6821</v>
      </c>
      <c r="AA508" s="12">
        <v>1.0</v>
      </c>
      <c r="AB508" s="12">
        <v>2.0</v>
      </c>
      <c r="AC508" s="12"/>
    </row>
    <row r="509">
      <c r="A509" s="12">
        <v>782.0</v>
      </c>
      <c r="B509" s="16" t="s">
        <v>6135</v>
      </c>
      <c r="C509" s="16" t="s">
        <v>6817</v>
      </c>
      <c r="D509" s="18" t="b">
        <v>0</v>
      </c>
      <c r="E509" s="12">
        <v>0.0</v>
      </c>
      <c r="F509" s="12">
        <v>0.0</v>
      </c>
      <c r="G509" s="12">
        <v>0.0</v>
      </c>
      <c r="H509" s="20">
        <v>42327.47430555556</v>
      </c>
      <c r="I509" s="16" t="s">
        <v>6818</v>
      </c>
      <c r="J509" s="16" t="s">
        <v>6819</v>
      </c>
      <c r="K509" s="16" t="s">
        <v>6820</v>
      </c>
      <c r="L509" s="18" t="e">
        <v>#N/A</v>
      </c>
      <c r="M509" s="18" t="e">
        <v>#N/A</v>
      </c>
      <c r="N509" s="18" t="e">
        <v>#N/A</v>
      </c>
      <c r="O509" s="18" t="e">
        <v>#N/A</v>
      </c>
      <c r="P509" s="18" t="e">
        <v>#N/A</v>
      </c>
      <c r="Q509" s="16" t="s">
        <v>6816</v>
      </c>
      <c r="R509" s="18" t="b">
        <v>0</v>
      </c>
      <c r="S509" s="18" t="b">
        <v>0</v>
      </c>
      <c r="T509" s="12">
        <v>10029.0</v>
      </c>
      <c r="U509" s="16" t="s">
        <v>587</v>
      </c>
      <c r="V509" s="16" t="s">
        <v>576</v>
      </c>
      <c r="W509" s="22"/>
      <c r="X509" s="22"/>
      <c r="Y509" s="22"/>
      <c r="Z509" s="16" t="s">
        <v>6821</v>
      </c>
      <c r="AA509" s="12">
        <v>1.0</v>
      </c>
      <c r="AB509" s="12">
        <v>2.0</v>
      </c>
      <c r="AC509" s="12"/>
    </row>
    <row r="510">
      <c r="A510" s="12">
        <v>814.0</v>
      </c>
      <c r="B510" s="16" t="s">
        <v>6135</v>
      </c>
      <c r="C510" s="16" t="s">
        <v>6826</v>
      </c>
      <c r="D510" s="18" t="b">
        <v>0</v>
      </c>
      <c r="E510" s="12">
        <v>146.0</v>
      </c>
      <c r="F510" s="12">
        <v>76.0</v>
      </c>
      <c r="G510" s="12">
        <v>70.0</v>
      </c>
      <c r="H510" s="20">
        <v>42317.71111111111</v>
      </c>
      <c r="I510" s="16" t="s">
        <v>6827</v>
      </c>
      <c r="J510" s="16" t="s">
        <v>6828</v>
      </c>
      <c r="K510" s="16" t="s">
        <v>6829</v>
      </c>
      <c r="L510" s="18" t="e">
        <v>#N/A</v>
      </c>
      <c r="M510" s="18" t="e">
        <v>#N/A</v>
      </c>
      <c r="N510" s="18" t="e">
        <v>#N/A</v>
      </c>
      <c r="O510" s="18" t="e">
        <v>#N/A</v>
      </c>
      <c r="P510" s="18" t="e">
        <v>#N/A</v>
      </c>
      <c r="Q510" s="16" t="s">
        <v>6825</v>
      </c>
      <c r="R510" s="18" t="b">
        <v>0</v>
      </c>
      <c r="S510" s="18" t="b">
        <v>0</v>
      </c>
      <c r="T510" s="12">
        <v>14810.0</v>
      </c>
      <c r="U510" s="16" t="s">
        <v>6806</v>
      </c>
      <c r="V510" s="16" t="s">
        <v>576</v>
      </c>
      <c r="W510" s="22"/>
      <c r="X510" s="22"/>
      <c r="Y510" s="22"/>
      <c r="Z510" s="16" t="s">
        <v>6831</v>
      </c>
      <c r="AA510" s="12">
        <v>2.0</v>
      </c>
      <c r="AB510" s="12">
        <v>3.0</v>
      </c>
      <c r="AC510" s="12"/>
    </row>
    <row r="511">
      <c r="A511" s="12">
        <v>102.0</v>
      </c>
      <c r="B511" s="16" t="s">
        <v>6135</v>
      </c>
      <c r="C511" s="16" t="s">
        <v>1284</v>
      </c>
      <c r="D511" s="18" t="b">
        <v>1</v>
      </c>
      <c r="E511" s="12">
        <v>436.0</v>
      </c>
      <c r="F511" s="12">
        <v>128.0</v>
      </c>
      <c r="G511" s="12">
        <v>308.0</v>
      </c>
      <c r="H511" s="20">
        <v>42320.316666666666</v>
      </c>
      <c r="I511" s="16" t="s">
        <v>1285</v>
      </c>
      <c r="J511" s="16" t="s">
        <v>1286</v>
      </c>
      <c r="K511" s="16" t="s">
        <v>1287</v>
      </c>
      <c r="L511" s="18" t="e">
        <v>#N/A</v>
      </c>
      <c r="M511" s="18" t="e">
        <v>#N/A</v>
      </c>
      <c r="N511" s="18" t="e">
        <v>#N/A</v>
      </c>
      <c r="O511" s="18" t="e">
        <v>#N/A</v>
      </c>
      <c r="P511" s="18" t="e">
        <v>#N/A</v>
      </c>
      <c r="Q511" s="16" t="s">
        <v>1288</v>
      </c>
      <c r="R511" s="18" t="b">
        <v>1</v>
      </c>
      <c r="S511" s="18" t="b">
        <v>0</v>
      </c>
      <c r="T511" s="12">
        <v>44703.0</v>
      </c>
      <c r="U511" s="16" t="s">
        <v>1289</v>
      </c>
      <c r="V511" s="16" t="s">
        <v>1290</v>
      </c>
      <c r="W511" s="22"/>
      <c r="X511" s="22"/>
      <c r="Y511" s="16" t="s">
        <v>1291</v>
      </c>
      <c r="Z511" s="16" t="s">
        <v>6834</v>
      </c>
      <c r="AA511" s="12">
        <v>1.0</v>
      </c>
      <c r="AB511" s="12">
        <v>2.0</v>
      </c>
      <c r="AC511" s="12"/>
    </row>
    <row r="512">
      <c r="A512" s="12">
        <v>128.0</v>
      </c>
      <c r="B512" s="16" t="s">
        <v>6135</v>
      </c>
      <c r="C512" s="16" t="s">
        <v>1543</v>
      </c>
      <c r="D512" s="18" t="b">
        <v>1</v>
      </c>
      <c r="E512" s="12">
        <v>213.0</v>
      </c>
      <c r="F512" s="12">
        <v>53.0</v>
      </c>
      <c r="G512" s="12">
        <v>160.0</v>
      </c>
      <c r="H512" s="20">
        <v>42319.368055555555</v>
      </c>
      <c r="I512" s="16" t="s">
        <v>1544</v>
      </c>
      <c r="J512" s="16" t="s">
        <v>1545</v>
      </c>
      <c r="K512" s="16" t="s">
        <v>1546</v>
      </c>
      <c r="L512" s="18" t="e">
        <v>#N/A</v>
      </c>
      <c r="M512" s="18" t="e">
        <v>#N/A</v>
      </c>
      <c r="N512" s="18" t="e">
        <v>#N/A</v>
      </c>
      <c r="O512" s="18" t="e">
        <v>#N/A</v>
      </c>
      <c r="P512" s="18" t="e">
        <v>#N/A</v>
      </c>
      <c r="Q512" s="16" t="s">
        <v>1548</v>
      </c>
      <c r="R512" s="18" t="b">
        <v>1</v>
      </c>
      <c r="S512" s="18" t="b">
        <v>1</v>
      </c>
      <c r="T512" s="12">
        <v>43203.0</v>
      </c>
      <c r="U512" s="16" t="s">
        <v>890</v>
      </c>
      <c r="V512" s="16" t="s">
        <v>1290</v>
      </c>
      <c r="W512" s="51">
        <v>1647704.0</v>
      </c>
      <c r="X512" s="51">
        <v>1594155.0</v>
      </c>
      <c r="Y512" s="16" t="s">
        <v>1551</v>
      </c>
      <c r="Z512" s="16" t="s">
        <v>6836</v>
      </c>
      <c r="AC512" s="16"/>
    </row>
    <row r="513">
      <c r="A513" s="12">
        <v>167.0</v>
      </c>
      <c r="B513" s="16" t="s">
        <v>6135</v>
      </c>
      <c r="C513" s="16" t="s">
        <v>1897</v>
      </c>
      <c r="D513" s="18" t="b">
        <v>1</v>
      </c>
      <c r="E513" s="12">
        <v>83.0</v>
      </c>
      <c r="F513" s="12">
        <v>15.0</v>
      </c>
      <c r="G513" s="12">
        <v>68.0</v>
      </c>
      <c r="H513" s="20">
        <v>42329.2875</v>
      </c>
      <c r="I513" s="16" t="s">
        <v>1898</v>
      </c>
      <c r="J513" s="16" t="s">
        <v>1899</v>
      </c>
      <c r="K513" s="16" t="s">
        <v>1900</v>
      </c>
      <c r="L513" s="18" t="e">
        <v>#N/A</v>
      </c>
      <c r="M513" s="18" t="e">
        <v>#N/A</v>
      </c>
      <c r="N513" s="18" t="e">
        <v>#N/A</v>
      </c>
      <c r="O513" s="18" t="e">
        <v>#N/A</v>
      </c>
      <c r="P513" s="18" t="e">
        <v>#N/A</v>
      </c>
      <c r="Q513" s="16" t="s">
        <v>1901</v>
      </c>
      <c r="R513" s="18" t="b">
        <v>1</v>
      </c>
      <c r="S513" s="18" t="b">
        <v>1</v>
      </c>
      <c r="T513" s="12">
        <v>44720.0</v>
      </c>
      <c r="U513" s="16" t="s">
        <v>1902</v>
      </c>
      <c r="V513" s="16" t="s">
        <v>1290</v>
      </c>
      <c r="W513" s="22"/>
      <c r="X513" s="22"/>
      <c r="Y513" s="16" t="s">
        <v>1903</v>
      </c>
      <c r="Z513" s="16" t="s">
        <v>6840</v>
      </c>
      <c r="AC513" s="16"/>
    </row>
    <row r="514">
      <c r="A514" s="12">
        <v>251.0</v>
      </c>
      <c r="B514" s="16" t="s">
        <v>6135</v>
      </c>
      <c r="C514" s="16" t="s">
        <v>2654</v>
      </c>
      <c r="D514" s="18" t="b">
        <v>1</v>
      </c>
      <c r="E514" s="12">
        <v>0.0</v>
      </c>
      <c r="F514" s="12">
        <v>0.0</v>
      </c>
      <c r="G514" s="12">
        <v>0.0</v>
      </c>
      <c r="H514" s="20">
        <v>42328.27361111111</v>
      </c>
      <c r="I514" s="16" t="s">
        <v>2655</v>
      </c>
      <c r="J514" s="16" t="s">
        <v>2657</v>
      </c>
      <c r="K514" s="16" t="s">
        <v>2658</v>
      </c>
      <c r="L514" s="18" t="e">
        <v>#N/A</v>
      </c>
      <c r="M514" s="18" t="e">
        <v>#N/A</v>
      </c>
      <c r="N514" s="18" t="e">
        <v>#N/A</v>
      </c>
      <c r="O514" s="18" t="e">
        <v>#N/A</v>
      </c>
      <c r="P514" s="18" t="e">
        <v>#N/A</v>
      </c>
      <c r="Q514" s="16" t="s">
        <v>2661</v>
      </c>
      <c r="R514" s="18" t="b">
        <v>1</v>
      </c>
      <c r="S514" s="18" t="b">
        <v>0</v>
      </c>
      <c r="T514" s="12">
        <v>43229.0</v>
      </c>
      <c r="U514" s="16" t="s">
        <v>890</v>
      </c>
      <c r="V514" s="16" t="s">
        <v>1290</v>
      </c>
      <c r="W514" s="51">
        <v>5530283.0</v>
      </c>
      <c r="X514" s="51">
        <v>5077870.0</v>
      </c>
      <c r="Y514" s="16" t="s">
        <v>2663</v>
      </c>
      <c r="Z514" s="16" t="s">
        <v>6841</v>
      </c>
      <c r="AC514" s="16"/>
    </row>
    <row r="515">
      <c r="A515" s="12">
        <v>300.0</v>
      </c>
      <c r="B515" s="16" t="s">
        <v>6135</v>
      </c>
      <c r="C515" s="16" t="s">
        <v>3220</v>
      </c>
      <c r="D515" s="18" t="b">
        <v>1</v>
      </c>
      <c r="E515" s="12">
        <v>93.0</v>
      </c>
      <c r="F515" s="12">
        <v>19.0</v>
      </c>
      <c r="G515" s="12">
        <v>74.0</v>
      </c>
      <c r="H515" s="20">
        <v>42324.260416666664</v>
      </c>
      <c r="I515" s="16" t="s">
        <v>3223</v>
      </c>
      <c r="J515" s="16" t="s">
        <v>3224</v>
      </c>
      <c r="K515" s="16" t="s">
        <v>3226</v>
      </c>
      <c r="L515" s="18" t="e">
        <v>#N/A</v>
      </c>
      <c r="M515" s="18" t="e">
        <v>#N/A</v>
      </c>
      <c r="N515" s="18" t="e">
        <v>#N/A</v>
      </c>
      <c r="O515" s="18" t="e">
        <v>#N/A</v>
      </c>
      <c r="P515" s="18" t="e">
        <v>#N/A</v>
      </c>
      <c r="Q515" s="16" t="s">
        <v>3229</v>
      </c>
      <c r="R515" s="18" t="b">
        <v>1</v>
      </c>
      <c r="S515" s="18" t="b">
        <v>0</v>
      </c>
      <c r="T515" s="12">
        <v>44017.0</v>
      </c>
      <c r="U515" s="16" t="s">
        <v>3230</v>
      </c>
      <c r="V515" s="16" t="s">
        <v>1290</v>
      </c>
      <c r="W515" s="51">
        <v>4.9261053E7</v>
      </c>
      <c r="X515" s="51">
        <v>4.7940757E7</v>
      </c>
      <c r="Y515" s="16" t="s">
        <v>3231</v>
      </c>
      <c r="Z515" s="16" t="s">
        <v>6843</v>
      </c>
      <c r="AC515" s="16"/>
    </row>
    <row r="516">
      <c r="A516" s="12">
        <v>324.0</v>
      </c>
      <c r="B516" s="16" t="s">
        <v>6135</v>
      </c>
      <c r="C516" s="16" t="s">
        <v>3532</v>
      </c>
      <c r="D516" s="18" t="b">
        <v>1</v>
      </c>
      <c r="E516" s="12">
        <v>18.0</v>
      </c>
      <c r="F516" s="12">
        <v>5.0</v>
      </c>
      <c r="G516" s="12">
        <v>13.0</v>
      </c>
      <c r="H516" s="20">
        <v>42311.37708333333</v>
      </c>
      <c r="I516" s="16" t="s">
        <v>3533</v>
      </c>
      <c r="J516" s="16" t="s">
        <v>3534</v>
      </c>
      <c r="K516" s="16" t="s">
        <v>3535</v>
      </c>
      <c r="L516" s="18" t="e">
        <v>#N/A</v>
      </c>
      <c r="M516" s="18" t="e">
        <v>#N/A</v>
      </c>
      <c r="N516" s="18" t="e">
        <v>#N/A</v>
      </c>
      <c r="O516" s="18" t="e">
        <v>#N/A</v>
      </c>
      <c r="P516" s="18" t="e">
        <v>#N/A</v>
      </c>
      <c r="Q516" s="16" t="s">
        <v>3536</v>
      </c>
      <c r="R516" s="18" t="b">
        <v>1</v>
      </c>
      <c r="S516" s="18" t="b">
        <v>1</v>
      </c>
      <c r="T516" s="12">
        <v>43551.0</v>
      </c>
      <c r="U516" s="16" t="s">
        <v>3538</v>
      </c>
      <c r="V516" s="16" t="s">
        <v>1290</v>
      </c>
      <c r="W516" s="22"/>
      <c r="X516" s="22"/>
      <c r="Y516" s="16" t="s">
        <v>1511</v>
      </c>
      <c r="Z516" s="16" t="s">
        <v>6846</v>
      </c>
      <c r="AC516" s="16"/>
    </row>
    <row r="517">
      <c r="A517" s="12">
        <v>363.0</v>
      </c>
      <c r="B517" s="16" t="s">
        <v>6135</v>
      </c>
      <c r="C517" s="16" t="s">
        <v>4002</v>
      </c>
      <c r="D517" s="18" t="b">
        <v>1</v>
      </c>
      <c r="E517" s="12">
        <v>8.0</v>
      </c>
      <c r="F517" s="12">
        <v>2.0</v>
      </c>
      <c r="G517" s="12">
        <v>6.0</v>
      </c>
      <c r="H517" s="20">
        <v>42311.29583333333</v>
      </c>
      <c r="I517" s="16" t="s">
        <v>4003</v>
      </c>
      <c r="J517" s="16" t="s">
        <v>4004</v>
      </c>
      <c r="K517" s="16" t="s">
        <v>4005</v>
      </c>
      <c r="L517" s="18" t="e">
        <v>#N/A</v>
      </c>
      <c r="M517" s="18" t="e">
        <v>#N/A</v>
      </c>
      <c r="N517" s="18" t="e">
        <v>#N/A</v>
      </c>
      <c r="O517" s="18" t="e">
        <v>#N/A</v>
      </c>
      <c r="P517" s="18" t="e">
        <v>#N/A</v>
      </c>
      <c r="Q517" s="16" t="s">
        <v>4006</v>
      </c>
      <c r="R517" s="18" t="b">
        <v>1</v>
      </c>
      <c r="S517" s="18" t="b">
        <v>0</v>
      </c>
      <c r="T517" s="12">
        <v>45401.0</v>
      </c>
      <c r="U517" s="16" t="s">
        <v>4007</v>
      </c>
      <c r="V517" s="16" t="s">
        <v>1290</v>
      </c>
      <c r="W517" s="51">
        <v>533300.0</v>
      </c>
      <c r="X517" s="51">
        <v>393701.0</v>
      </c>
      <c r="Y517" s="16" t="s">
        <v>1756</v>
      </c>
      <c r="Z517" s="16" t="s">
        <v>6851</v>
      </c>
      <c r="AC517" s="16"/>
    </row>
    <row r="518">
      <c r="A518" s="12">
        <v>385.0</v>
      </c>
      <c r="B518" s="16" t="s">
        <v>6135</v>
      </c>
      <c r="C518" s="16" t="s">
        <v>4242</v>
      </c>
      <c r="D518" s="18" t="b">
        <v>1</v>
      </c>
      <c r="E518" s="12">
        <v>1.0</v>
      </c>
      <c r="F518" s="12">
        <v>0.0</v>
      </c>
      <c r="G518" s="12">
        <v>1.0</v>
      </c>
      <c r="H518" s="20">
        <v>42318.30416666667</v>
      </c>
      <c r="I518" s="16" t="s">
        <v>4243</v>
      </c>
      <c r="J518" s="16" t="s">
        <v>4244</v>
      </c>
      <c r="K518" s="16" t="s">
        <v>4245</v>
      </c>
      <c r="L518" s="18" t="e">
        <v>#N/A</v>
      </c>
      <c r="M518" s="18" t="e">
        <v>#N/A</v>
      </c>
      <c r="N518" s="18" t="e">
        <v>#N/A</v>
      </c>
      <c r="O518" s="18" t="e">
        <v>#N/A</v>
      </c>
      <c r="P518" s="18" t="e">
        <v>#N/A</v>
      </c>
      <c r="Q518" s="16" t="s">
        <v>4247</v>
      </c>
      <c r="R518" s="18" t="b">
        <v>1</v>
      </c>
      <c r="S518" s="18" t="b">
        <v>1</v>
      </c>
      <c r="T518" s="12">
        <v>45012.0</v>
      </c>
      <c r="U518" s="16" t="s">
        <v>4248</v>
      </c>
      <c r="V518" s="16" t="s">
        <v>1290</v>
      </c>
      <c r="W518" s="51">
        <v>2226469.0</v>
      </c>
      <c r="X518" s="51">
        <v>2308893.0</v>
      </c>
      <c r="Y518" s="16" t="s">
        <v>4249</v>
      </c>
      <c r="Z518" s="16" t="s">
        <v>6855</v>
      </c>
      <c r="AC518" s="16"/>
    </row>
    <row r="519">
      <c r="A519" s="12">
        <v>411.0</v>
      </c>
      <c r="B519" s="16" t="s">
        <v>6135</v>
      </c>
      <c r="C519" s="16" t="s">
        <v>4545</v>
      </c>
      <c r="D519" s="18" t="b">
        <v>1</v>
      </c>
      <c r="E519" s="12">
        <v>258.0</v>
      </c>
      <c r="F519" s="12">
        <v>38.0</v>
      </c>
      <c r="G519" s="12">
        <v>220.0</v>
      </c>
      <c r="H519" s="20">
        <v>42318.2625</v>
      </c>
      <c r="I519" s="16" t="s">
        <v>4546</v>
      </c>
      <c r="J519" s="16" t="s">
        <v>4548</v>
      </c>
      <c r="K519" s="16" t="s">
        <v>4549</v>
      </c>
      <c r="L519" s="18" t="e">
        <v>#N/A</v>
      </c>
      <c r="M519" s="18" t="e">
        <v>#N/A</v>
      </c>
      <c r="N519" s="18" t="e">
        <v>#N/A</v>
      </c>
      <c r="O519" s="18" t="e">
        <v>#N/A</v>
      </c>
      <c r="P519" s="18" t="e">
        <v>#N/A</v>
      </c>
      <c r="Q519" s="16" t="s">
        <v>4551</v>
      </c>
      <c r="R519" s="18" t="b">
        <v>1</v>
      </c>
      <c r="S519" s="18" t="b">
        <v>1</v>
      </c>
      <c r="T519" s="12">
        <v>45215.0</v>
      </c>
      <c r="U519" s="16" t="s">
        <v>4553</v>
      </c>
      <c r="V519" s="16" t="s">
        <v>1290</v>
      </c>
      <c r="W519" s="51">
        <v>1288002.0</v>
      </c>
      <c r="X519" s="51">
        <v>1092015.0</v>
      </c>
      <c r="Y519" s="16" t="s">
        <v>4555</v>
      </c>
      <c r="Z519" s="16" t="s">
        <v>6861</v>
      </c>
      <c r="AC519" s="16"/>
    </row>
    <row r="520">
      <c r="A520" s="12">
        <v>437.0</v>
      </c>
      <c r="B520" s="16" t="s">
        <v>6135</v>
      </c>
      <c r="C520" s="16" t="s">
        <v>4846</v>
      </c>
      <c r="D520" s="18" t="b">
        <v>1</v>
      </c>
      <c r="E520" s="12">
        <v>21.0</v>
      </c>
      <c r="F520" s="12">
        <v>4.0</v>
      </c>
      <c r="G520" s="12">
        <v>17.0</v>
      </c>
      <c r="H520" s="20">
        <v>42326.82013888889</v>
      </c>
      <c r="I520" s="16" t="s">
        <v>4847</v>
      </c>
      <c r="J520" s="16" t="s">
        <v>4848</v>
      </c>
      <c r="K520" s="16" t="s">
        <v>4849</v>
      </c>
      <c r="L520" s="18" t="e">
        <v>#N/A</v>
      </c>
      <c r="M520" s="18" t="e">
        <v>#N/A</v>
      </c>
      <c r="N520" s="18" t="e">
        <v>#N/A</v>
      </c>
      <c r="O520" s="18" t="e">
        <v>#N/A</v>
      </c>
      <c r="P520" s="18" t="e">
        <v>#N/A</v>
      </c>
      <c r="Q520" s="16" t="s">
        <v>4850</v>
      </c>
      <c r="R520" s="18" t="b">
        <v>1</v>
      </c>
      <c r="S520" s="18" t="b">
        <v>1</v>
      </c>
      <c r="T520" s="12">
        <v>43604.0</v>
      </c>
      <c r="U520" s="16" t="s">
        <v>4851</v>
      </c>
      <c r="V520" s="16" t="s">
        <v>1290</v>
      </c>
      <c r="W520" s="22"/>
      <c r="X520" s="22"/>
      <c r="Y520" s="16" t="s">
        <v>4853</v>
      </c>
      <c r="Z520" s="16" t="s">
        <v>6867</v>
      </c>
      <c r="AC520" s="16"/>
    </row>
    <row r="521">
      <c r="A521" s="12">
        <v>438.0</v>
      </c>
      <c r="B521" s="16" t="s">
        <v>6135</v>
      </c>
      <c r="C521" s="16" t="s">
        <v>4846</v>
      </c>
      <c r="D521" s="18" t="b">
        <v>1</v>
      </c>
      <c r="E521" s="12">
        <v>2.0</v>
      </c>
      <c r="F521" s="12">
        <v>0.0</v>
      </c>
      <c r="G521" s="12">
        <v>2.0</v>
      </c>
      <c r="H521" s="20">
        <v>42339.29305555556</v>
      </c>
      <c r="I521" s="16" t="s">
        <v>4857</v>
      </c>
      <c r="J521" s="16" t="s">
        <v>4848</v>
      </c>
      <c r="K521" s="16" t="s">
        <v>4858</v>
      </c>
      <c r="L521" s="16" t="s">
        <v>4859</v>
      </c>
      <c r="M521" s="16" t="s">
        <v>4860</v>
      </c>
      <c r="N521" s="12">
        <v>0.0</v>
      </c>
      <c r="O521" s="12">
        <v>0.0</v>
      </c>
      <c r="P521" s="12">
        <v>0.0</v>
      </c>
      <c r="Q521" s="16" t="s">
        <v>4861</v>
      </c>
      <c r="R521" s="18" t="b">
        <v>1</v>
      </c>
      <c r="S521" s="18" t="b">
        <v>0</v>
      </c>
      <c r="T521" s="12">
        <v>43604.0</v>
      </c>
      <c r="U521" s="16" t="s">
        <v>4851</v>
      </c>
      <c r="V521" s="16" t="s">
        <v>1290</v>
      </c>
      <c r="W521" s="22"/>
      <c r="X521" s="22"/>
      <c r="Y521" s="16" t="s">
        <v>4853</v>
      </c>
      <c r="Z521" s="16" t="s">
        <v>6870</v>
      </c>
      <c r="AC521" s="16"/>
    </row>
    <row r="522">
      <c r="A522" s="12">
        <v>447.0</v>
      </c>
      <c r="B522" s="16" t="s">
        <v>6135</v>
      </c>
      <c r="C522" s="16" t="s">
        <v>4932</v>
      </c>
      <c r="D522" s="18" t="b">
        <v>1</v>
      </c>
      <c r="E522" s="12">
        <v>1.0</v>
      </c>
      <c r="F522" s="12">
        <v>0.0</v>
      </c>
      <c r="G522" s="12">
        <v>1.0</v>
      </c>
      <c r="H522" s="20">
        <v>42332.447222222225</v>
      </c>
      <c r="I522" s="16" t="s">
        <v>4933</v>
      </c>
      <c r="J522" s="16" t="s">
        <v>4934</v>
      </c>
      <c r="K522" s="16" t="s">
        <v>4935</v>
      </c>
      <c r="L522" s="18" t="e">
        <v>#N/A</v>
      </c>
      <c r="M522" s="18" t="e">
        <v>#N/A</v>
      </c>
      <c r="N522" s="18" t="e">
        <v>#N/A</v>
      </c>
      <c r="O522" s="18" t="e">
        <v>#N/A</v>
      </c>
      <c r="P522" s="18" t="e">
        <v>#N/A</v>
      </c>
      <c r="Q522" s="16" t="s">
        <v>4936</v>
      </c>
      <c r="R522" s="18" t="b">
        <v>1</v>
      </c>
      <c r="S522" s="18" t="b">
        <v>0</v>
      </c>
      <c r="T522" s="16" t="s">
        <v>4938</v>
      </c>
      <c r="U522" s="16" t="s">
        <v>4940</v>
      </c>
      <c r="V522" s="16" t="s">
        <v>1290</v>
      </c>
      <c r="W522" s="51">
        <v>1.69054018E8</v>
      </c>
      <c r="X522" s="51">
        <v>1.29027273E8</v>
      </c>
      <c r="Y522" s="16" t="s">
        <v>872</v>
      </c>
      <c r="Z522" s="16" t="s">
        <v>6872</v>
      </c>
      <c r="AC522" s="16"/>
    </row>
    <row r="523">
      <c r="A523" s="12">
        <v>456.0</v>
      </c>
      <c r="B523" s="16" t="s">
        <v>6135</v>
      </c>
      <c r="C523" s="16" t="s">
        <v>5064</v>
      </c>
      <c r="D523" s="18" t="b">
        <v>1</v>
      </c>
      <c r="E523" s="12">
        <v>20.0</v>
      </c>
      <c r="F523" s="12">
        <v>5.0</v>
      </c>
      <c r="G523" s="12">
        <v>15.0</v>
      </c>
      <c r="H523" s="20">
        <v>42326.51180555556</v>
      </c>
      <c r="I523" s="16" t="s">
        <v>5065</v>
      </c>
      <c r="J523" s="16" t="s">
        <v>5066</v>
      </c>
      <c r="K523" s="16" t="s">
        <v>5067</v>
      </c>
      <c r="L523" s="18" t="e">
        <v>#N/A</v>
      </c>
      <c r="M523" s="18" t="e">
        <v>#N/A</v>
      </c>
      <c r="N523" s="18" t="e">
        <v>#N/A</v>
      </c>
      <c r="O523" s="18" t="e">
        <v>#N/A</v>
      </c>
      <c r="P523" s="18" t="e">
        <v>#N/A</v>
      </c>
      <c r="Q523" s="16" t="s">
        <v>5069</v>
      </c>
      <c r="R523" s="18" t="b">
        <v>1</v>
      </c>
      <c r="S523" s="18" t="b">
        <v>1</v>
      </c>
      <c r="T523" s="12">
        <v>43230.0</v>
      </c>
      <c r="U523" s="16" t="s">
        <v>5073</v>
      </c>
      <c r="V523" s="16" t="s">
        <v>1290</v>
      </c>
      <c r="W523" s="22"/>
      <c r="X523" s="22"/>
      <c r="Y523" s="16" t="s">
        <v>5076</v>
      </c>
      <c r="Z523" s="16" t="s">
        <v>6874</v>
      </c>
      <c r="AC523" s="16"/>
    </row>
    <row r="524">
      <c r="A524" s="12">
        <v>457.0</v>
      </c>
      <c r="B524" s="16" t="s">
        <v>6135</v>
      </c>
      <c r="C524" s="16" t="s">
        <v>5064</v>
      </c>
      <c r="D524" s="18" t="b">
        <v>1</v>
      </c>
      <c r="E524" s="12">
        <v>37.0</v>
      </c>
      <c r="F524" s="12">
        <v>4.0</v>
      </c>
      <c r="G524" s="12">
        <v>33.0</v>
      </c>
      <c r="H524" s="20">
        <v>42326.59444444445</v>
      </c>
      <c r="I524" s="16" t="s">
        <v>5090</v>
      </c>
      <c r="J524" s="16" t="s">
        <v>5066</v>
      </c>
      <c r="K524" s="16" t="s">
        <v>5092</v>
      </c>
      <c r="L524" s="18" t="e">
        <v>#N/A</v>
      </c>
      <c r="M524" s="18" t="e">
        <v>#N/A</v>
      </c>
      <c r="N524" s="18" t="e">
        <v>#N/A</v>
      </c>
      <c r="O524" s="18" t="e">
        <v>#N/A</v>
      </c>
      <c r="P524" s="18" t="e">
        <v>#N/A</v>
      </c>
      <c r="Q524" s="16" t="s">
        <v>5095</v>
      </c>
      <c r="R524" s="18" t="b">
        <v>1</v>
      </c>
      <c r="S524" s="18" t="b">
        <v>1</v>
      </c>
      <c r="T524" s="12">
        <v>43230.0</v>
      </c>
      <c r="U524" s="16" t="s">
        <v>5073</v>
      </c>
      <c r="V524" s="16" t="s">
        <v>1290</v>
      </c>
      <c r="W524" s="22"/>
      <c r="X524" s="22"/>
      <c r="Y524" s="16" t="s">
        <v>5076</v>
      </c>
      <c r="Z524" s="16" t="s">
        <v>6881</v>
      </c>
      <c r="AC524" s="16"/>
    </row>
    <row r="525">
      <c r="A525" s="12">
        <v>458.0</v>
      </c>
      <c r="B525" s="16" t="s">
        <v>6135</v>
      </c>
      <c r="C525" s="16" t="s">
        <v>5064</v>
      </c>
      <c r="D525" s="18" t="b">
        <v>1</v>
      </c>
      <c r="E525" s="12">
        <v>10.0</v>
      </c>
      <c r="F525" s="12">
        <v>2.0</v>
      </c>
      <c r="G525" s="12">
        <v>8.0</v>
      </c>
      <c r="H525" s="20">
        <v>42330.6</v>
      </c>
      <c r="I525" s="16" t="s">
        <v>5104</v>
      </c>
      <c r="J525" s="16" t="s">
        <v>5066</v>
      </c>
      <c r="K525" s="16" t="s">
        <v>5105</v>
      </c>
      <c r="L525" s="18" t="e">
        <v>#N/A</v>
      </c>
      <c r="M525" s="18" t="e">
        <v>#N/A</v>
      </c>
      <c r="N525" s="18" t="e">
        <v>#N/A</v>
      </c>
      <c r="O525" s="18" t="e">
        <v>#N/A</v>
      </c>
      <c r="P525" s="18" t="e">
        <v>#N/A</v>
      </c>
      <c r="Q525" s="16" t="s">
        <v>5106</v>
      </c>
      <c r="R525" s="18" t="b">
        <v>1</v>
      </c>
      <c r="S525" s="18" t="b">
        <v>0</v>
      </c>
      <c r="T525" s="12">
        <v>43230.0</v>
      </c>
      <c r="U525" s="16" t="s">
        <v>5073</v>
      </c>
      <c r="V525" s="16" t="s">
        <v>1290</v>
      </c>
      <c r="W525" s="22"/>
      <c r="X525" s="22"/>
      <c r="Y525" s="16" t="s">
        <v>5076</v>
      </c>
      <c r="Z525" s="16" t="s">
        <v>6891</v>
      </c>
      <c r="AC525" s="16"/>
    </row>
    <row r="526">
      <c r="A526" s="12">
        <v>497.0</v>
      </c>
      <c r="B526" s="16" t="s">
        <v>6135</v>
      </c>
      <c r="C526" s="16" t="s">
        <v>5488</v>
      </c>
      <c r="D526" s="18" t="b">
        <v>0</v>
      </c>
      <c r="E526" s="12">
        <v>67.0</v>
      </c>
      <c r="F526" s="12">
        <v>14.0</v>
      </c>
      <c r="G526" s="12">
        <v>53.0</v>
      </c>
      <c r="H526" s="20">
        <v>42314.47708333333</v>
      </c>
      <c r="I526" s="16" t="s">
        <v>5490</v>
      </c>
      <c r="J526" s="16" t="s">
        <v>5491</v>
      </c>
      <c r="K526" s="16" t="s">
        <v>5492</v>
      </c>
      <c r="L526" s="18" t="e">
        <v>#N/A</v>
      </c>
      <c r="M526" s="18" t="e">
        <v>#N/A</v>
      </c>
      <c r="N526" s="18" t="e">
        <v>#N/A</v>
      </c>
      <c r="O526" s="18" t="e">
        <v>#N/A</v>
      </c>
      <c r="P526" s="18" t="e">
        <v>#N/A</v>
      </c>
      <c r="Q526" s="16" t="s">
        <v>5495</v>
      </c>
      <c r="R526" s="18" t="b">
        <v>1</v>
      </c>
      <c r="S526" s="18" t="b">
        <v>0</v>
      </c>
      <c r="T526" s="12">
        <v>45202.0</v>
      </c>
      <c r="U526" s="16" t="s">
        <v>4940</v>
      </c>
      <c r="V526" s="16" t="s">
        <v>1290</v>
      </c>
      <c r="W526" s="22"/>
      <c r="X526" s="22"/>
      <c r="Y526" s="22"/>
      <c r="Z526" s="16" t="s">
        <v>6897</v>
      </c>
      <c r="AC526" s="16"/>
    </row>
    <row r="527">
      <c r="A527" s="12">
        <v>525.0</v>
      </c>
      <c r="B527" s="16" t="s">
        <v>6135</v>
      </c>
      <c r="C527" s="16" t="s">
        <v>5736</v>
      </c>
      <c r="D527" s="18" t="b">
        <v>0</v>
      </c>
      <c r="E527" s="12">
        <v>22.0</v>
      </c>
      <c r="F527" s="12">
        <v>2.0</v>
      </c>
      <c r="G527" s="12">
        <v>20.0</v>
      </c>
      <c r="H527" s="20">
        <v>42313.23333333333</v>
      </c>
      <c r="I527" s="16" t="s">
        <v>5737</v>
      </c>
      <c r="J527" s="16" t="s">
        <v>5739</v>
      </c>
      <c r="K527" s="16" t="s">
        <v>5740</v>
      </c>
      <c r="L527" s="18" t="e">
        <v>#N/A</v>
      </c>
      <c r="M527" s="18" t="e">
        <v>#N/A</v>
      </c>
      <c r="N527" s="18" t="e">
        <v>#N/A</v>
      </c>
      <c r="O527" s="18" t="e">
        <v>#N/A</v>
      </c>
      <c r="P527" s="18" t="e">
        <v>#N/A</v>
      </c>
      <c r="Q527" s="16" t="s">
        <v>5741</v>
      </c>
      <c r="R527" s="18" t="b">
        <v>1</v>
      </c>
      <c r="S527" s="18" t="b">
        <v>1</v>
      </c>
      <c r="T527" s="12">
        <v>43140.0</v>
      </c>
      <c r="U527" s="16" t="s">
        <v>5742</v>
      </c>
      <c r="V527" s="16" t="s">
        <v>1290</v>
      </c>
      <c r="W527" s="22"/>
      <c r="X527" s="22"/>
      <c r="Y527" s="22"/>
      <c r="Z527" s="16" t="s">
        <v>6905</v>
      </c>
      <c r="AC527" s="16"/>
    </row>
    <row r="528">
      <c r="A528" s="12">
        <v>527.0</v>
      </c>
      <c r="B528" s="16" t="s">
        <v>6135</v>
      </c>
      <c r="C528" s="16" t="s">
        <v>5751</v>
      </c>
      <c r="D528" s="18" t="b">
        <v>0</v>
      </c>
      <c r="E528" s="12">
        <v>2.0</v>
      </c>
      <c r="F528" s="12">
        <v>1.0</v>
      </c>
      <c r="G528" s="12">
        <v>1.0</v>
      </c>
      <c r="H528" s="20">
        <v>42327.49236111111</v>
      </c>
      <c r="I528" s="16" t="s">
        <v>5753</v>
      </c>
      <c r="J528" s="16" t="s">
        <v>5754</v>
      </c>
      <c r="K528" s="16" t="s">
        <v>5755</v>
      </c>
      <c r="L528" s="18" t="e">
        <v>#N/A</v>
      </c>
      <c r="M528" s="18" t="e">
        <v>#N/A</v>
      </c>
      <c r="N528" s="18" t="e">
        <v>#N/A</v>
      </c>
      <c r="O528" s="18" t="e">
        <v>#N/A</v>
      </c>
      <c r="P528" s="18" t="e">
        <v>#N/A</v>
      </c>
      <c r="Q528" s="16" t="s">
        <v>5757</v>
      </c>
      <c r="R528" s="18" t="b">
        <v>1</v>
      </c>
      <c r="S528" s="18" t="b">
        <v>0</v>
      </c>
      <c r="T528" s="12">
        <v>43214.0</v>
      </c>
      <c r="U528" s="16" t="s">
        <v>890</v>
      </c>
      <c r="V528" s="16" t="s">
        <v>1290</v>
      </c>
      <c r="W528" s="22"/>
      <c r="X528" s="22"/>
      <c r="Y528" s="22"/>
      <c r="Z528" s="16" t="s">
        <v>6919</v>
      </c>
      <c r="AC528" s="16"/>
    </row>
    <row r="529">
      <c r="A529" s="12">
        <v>657.0</v>
      </c>
      <c r="B529" s="16" t="s">
        <v>6135</v>
      </c>
      <c r="C529" s="16" t="s">
        <v>1543</v>
      </c>
      <c r="D529" s="18" t="b">
        <v>1</v>
      </c>
      <c r="E529" s="12">
        <v>1.0</v>
      </c>
      <c r="F529" s="12">
        <v>0.0</v>
      </c>
      <c r="G529" s="12">
        <v>1.0</v>
      </c>
      <c r="H529" s="20">
        <v>42333.35972222222</v>
      </c>
      <c r="I529" s="16" t="s">
        <v>6754</v>
      </c>
      <c r="J529" s="16" t="s">
        <v>1545</v>
      </c>
      <c r="K529" s="16" t="s">
        <v>6756</v>
      </c>
      <c r="L529" s="18" t="e">
        <v>#N/A</v>
      </c>
      <c r="M529" s="18" t="e">
        <v>#N/A</v>
      </c>
      <c r="N529" s="18" t="e">
        <v>#N/A</v>
      </c>
      <c r="O529" s="18" t="e">
        <v>#N/A</v>
      </c>
      <c r="P529" s="18" t="e">
        <v>#N/A</v>
      </c>
      <c r="Q529" s="16" t="s">
        <v>6758</v>
      </c>
      <c r="R529" s="18" t="b">
        <v>0</v>
      </c>
      <c r="S529" s="18" t="b">
        <v>0</v>
      </c>
      <c r="T529" s="12">
        <v>43203.0</v>
      </c>
      <c r="U529" s="16" t="s">
        <v>890</v>
      </c>
      <c r="V529" s="16" t="s">
        <v>1290</v>
      </c>
      <c r="W529" s="51">
        <v>1647704.0</v>
      </c>
      <c r="X529" s="51">
        <v>1594155.0</v>
      </c>
      <c r="Y529" s="16" t="s">
        <v>1551</v>
      </c>
      <c r="Z529" s="16" t="s">
        <v>6927</v>
      </c>
      <c r="AA529" s="12">
        <v>3.0</v>
      </c>
      <c r="AB529" s="12">
        <v>2.0</v>
      </c>
      <c r="AC529" s="12"/>
    </row>
    <row r="530">
      <c r="A530" s="12">
        <v>684.0</v>
      </c>
      <c r="B530" s="16" t="s">
        <v>6135</v>
      </c>
      <c r="C530" s="16" t="s">
        <v>6914</v>
      </c>
      <c r="D530" s="18" t="b">
        <v>1</v>
      </c>
      <c r="E530" s="12">
        <v>3.0</v>
      </c>
      <c r="F530" s="12">
        <v>1.0</v>
      </c>
      <c r="G530" s="12">
        <v>2.0</v>
      </c>
      <c r="H530" s="20">
        <v>42313.450694444444</v>
      </c>
      <c r="I530" s="16" t="s">
        <v>6915</v>
      </c>
      <c r="J530" s="16" t="s">
        <v>6916</v>
      </c>
      <c r="K530" s="16" t="s">
        <v>6917</v>
      </c>
      <c r="L530" s="16" t="s">
        <v>264</v>
      </c>
      <c r="M530" s="12">
        <v>0.0</v>
      </c>
      <c r="N530" s="12">
        <v>0.0</v>
      </c>
      <c r="O530" s="12">
        <v>0.0</v>
      </c>
      <c r="P530" s="12">
        <v>0.0</v>
      </c>
      <c r="Q530" s="16" t="s">
        <v>6918</v>
      </c>
      <c r="R530" s="18" t="b">
        <v>0</v>
      </c>
      <c r="S530" s="18" t="b">
        <v>0</v>
      </c>
      <c r="T530" s="12">
        <v>45418.0</v>
      </c>
      <c r="U530" s="16" t="s">
        <v>4007</v>
      </c>
      <c r="V530" s="16" t="s">
        <v>1290</v>
      </c>
      <c r="W530" s="51">
        <v>1679788.0</v>
      </c>
      <c r="X530" s="51">
        <v>1403816.0</v>
      </c>
      <c r="Y530" s="16" t="s">
        <v>1461</v>
      </c>
      <c r="Z530" s="16" t="s">
        <v>6933</v>
      </c>
      <c r="AA530" s="12">
        <v>3.0</v>
      </c>
      <c r="AB530" s="12">
        <v>2.0</v>
      </c>
      <c r="AC530" s="12"/>
    </row>
    <row r="531">
      <c r="A531" s="12">
        <v>746.0</v>
      </c>
      <c r="B531" s="16" t="s">
        <v>6135</v>
      </c>
      <c r="C531" s="16" t="s">
        <v>4846</v>
      </c>
      <c r="D531" s="18" t="b">
        <v>1</v>
      </c>
      <c r="E531" s="12">
        <v>1.0</v>
      </c>
      <c r="F531" s="12">
        <v>0.0</v>
      </c>
      <c r="G531" s="12">
        <v>1.0</v>
      </c>
      <c r="H531" s="20">
        <v>42328.30763888889</v>
      </c>
      <c r="I531" s="16" t="s">
        <v>6936</v>
      </c>
      <c r="J531" s="16" t="s">
        <v>4848</v>
      </c>
      <c r="K531" s="16" t="s">
        <v>6938</v>
      </c>
      <c r="L531" s="18" t="e">
        <v>#N/A</v>
      </c>
      <c r="M531" s="18" t="e">
        <v>#N/A</v>
      </c>
      <c r="N531" s="18" t="e">
        <v>#N/A</v>
      </c>
      <c r="O531" s="18" t="e">
        <v>#N/A</v>
      </c>
      <c r="P531" s="18" t="e">
        <v>#N/A</v>
      </c>
      <c r="Q531" s="16" t="s">
        <v>6935</v>
      </c>
      <c r="R531" s="18" t="b">
        <v>0</v>
      </c>
      <c r="S531" s="18" t="b">
        <v>1</v>
      </c>
      <c r="T531" s="12">
        <v>43604.0</v>
      </c>
      <c r="U531" s="16" t="s">
        <v>4851</v>
      </c>
      <c r="V531" s="16" t="s">
        <v>1290</v>
      </c>
      <c r="W531" s="22"/>
      <c r="X531" s="22"/>
      <c r="Y531" s="16" t="s">
        <v>4853</v>
      </c>
      <c r="Z531" s="16" t="s">
        <v>6941</v>
      </c>
      <c r="AA531" s="12">
        <v>1.0</v>
      </c>
      <c r="AB531" s="12">
        <v>1.0</v>
      </c>
      <c r="AC531" s="12"/>
    </row>
    <row r="532">
      <c r="A532" s="12">
        <v>747.0</v>
      </c>
      <c r="B532" s="16" t="s">
        <v>6135</v>
      </c>
      <c r="C532" s="16" t="s">
        <v>4846</v>
      </c>
      <c r="D532" s="18" t="b">
        <v>1</v>
      </c>
      <c r="E532" s="12">
        <v>9.0</v>
      </c>
      <c r="F532" s="12">
        <v>6.0</v>
      </c>
      <c r="G532" s="12">
        <v>3.0</v>
      </c>
      <c r="H532" s="20">
        <v>42339.25347222222</v>
      </c>
      <c r="I532" s="16" t="s">
        <v>6943</v>
      </c>
      <c r="J532" s="16" t="s">
        <v>4848</v>
      </c>
      <c r="K532" s="16" t="s">
        <v>6944</v>
      </c>
      <c r="L532" s="18" t="e">
        <v>#N/A</v>
      </c>
      <c r="M532" s="18" t="e">
        <v>#N/A</v>
      </c>
      <c r="N532" s="18" t="e">
        <v>#N/A</v>
      </c>
      <c r="O532" s="18" t="e">
        <v>#N/A</v>
      </c>
      <c r="P532" s="18" t="e">
        <v>#N/A</v>
      </c>
      <c r="Q532" s="16" t="s">
        <v>6942</v>
      </c>
      <c r="R532" s="18" t="b">
        <v>0</v>
      </c>
      <c r="S532" s="18" t="b">
        <v>0</v>
      </c>
      <c r="T532" s="12">
        <v>43604.0</v>
      </c>
      <c r="U532" s="16" t="s">
        <v>4851</v>
      </c>
      <c r="V532" s="16" t="s">
        <v>1290</v>
      </c>
      <c r="W532" s="22"/>
      <c r="X532" s="22"/>
      <c r="Y532" s="16" t="s">
        <v>4853</v>
      </c>
      <c r="Z532" s="16" t="s">
        <v>6948</v>
      </c>
      <c r="AA532" s="12">
        <v>1.0</v>
      </c>
      <c r="AB532" s="12">
        <v>1.0</v>
      </c>
      <c r="AC532" s="12"/>
    </row>
    <row r="533">
      <c r="A533" s="12">
        <v>755.0</v>
      </c>
      <c r="B533" s="16" t="s">
        <v>6135</v>
      </c>
      <c r="C533" s="16" t="s">
        <v>5064</v>
      </c>
      <c r="D533" s="18" t="b">
        <v>1</v>
      </c>
      <c r="E533" s="12">
        <v>3.0</v>
      </c>
      <c r="F533" s="12">
        <v>0.0</v>
      </c>
      <c r="G533" s="12">
        <v>3.0</v>
      </c>
      <c r="H533" s="20">
        <v>42332.72430555556</v>
      </c>
      <c r="I533" s="16" t="s">
        <v>6950</v>
      </c>
      <c r="J533" s="16" t="s">
        <v>5066</v>
      </c>
      <c r="K533" s="16" t="s">
        <v>6951</v>
      </c>
      <c r="L533" s="18" t="e">
        <v>#N/A</v>
      </c>
      <c r="M533" s="18" t="e">
        <v>#N/A</v>
      </c>
      <c r="N533" s="18" t="e">
        <v>#N/A</v>
      </c>
      <c r="O533" s="18" t="e">
        <v>#N/A</v>
      </c>
      <c r="P533" s="18" t="e">
        <v>#N/A</v>
      </c>
      <c r="Q533" s="16" t="s">
        <v>6949</v>
      </c>
      <c r="R533" s="18" t="b">
        <v>0</v>
      </c>
      <c r="S533" s="18" t="b">
        <v>0</v>
      </c>
      <c r="T533" s="12">
        <v>43230.0</v>
      </c>
      <c r="U533" s="16" t="s">
        <v>5073</v>
      </c>
      <c r="V533" s="16" t="s">
        <v>1290</v>
      </c>
      <c r="W533" s="22"/>
      <c r="X533" s="22"/>
      <c r="Y533" s="16" t="s">
        <v>5076</v>
      </c>
      <c r="Z533" s="16" t="s">
        <v>6952</v>
      </c>
      <c r="AC533" s="16"/>
    </row>
    <row r="534">
      <c r="A534" s="12">
        <v>821.0</v>
      </c>
      <c r="B534" s="16" t="s">
        <v>6135</v>
      </c>
      <c r="C534" s="16" t="s">
        <v>6955</v>
      </c>
      <c r="D534" s="18" t="b">
        <v>0</v>
      </c>
      <c r="E534" s="12">
        <v>0.0</v>
      </c>
      <c r="F534" s="12">
        <v>0.0</v>
      </c>
      <c r="G534" s="12">
        <v>0.0</v>
      </c>
      <c r="H534" s="20">
        <v>42310.36944444444</v>
      </c>
      <c r="I534" s="16" t="s">
        <v>6957</v>
      </c>
      <c r="J534" s="16" t="s">
        <v>6959</v>
      </c>
      <c r="K534" s="16" t="s">
        <v>6960</v>
      </c>
      <c r="L534" s="18" t="e">
        <v>#N/A</v>
      </c>
      <c r="M534" s="18" t="e">
        <v>#N/A</v>
      </c>
      <c r="N534" s="18" t="e">
        <v>#N/A</v>
      </c>
      <c r="O534" s="18" t="e">
        <v>#N/A</v>
      </c>
      <c r="P534" s="18" t="e">
        <v>#N/A</v>
      </c>
      <c r="Q534" s="16" t="s">
        <v>6954</v>
      </c>
      <c r="R534" s="18" t="b">
        <v>0</v>
      </c>
      <c r="S534" s="18" t="b">
        <v>1</v>
      </c>
      <c r="T534" s="12">
        <v>45177.0</v>
      </c>
      <c r="U534" s="16" t="s">
        <v>2590</v>
      </c>
      <c r="V534" s="16" t="s">
        <v>1290</v>
      </c>
      <c r="W534" s="22"/>
      <c r="X534" s="22"/>
      <c r="Y534" s="22"/>
      <c r="Z534" s="16" t="s">
        <v>6961</v>
      </c>
      <c r="AA534" s="12">
        <v>2.0</v>
      </c>
      <c r="AB534" s="12">
        <v>3.0</v>
      </c>
      <c r="AC534" s="12"/>
    </row>
    <row r="535">
      <c r="A535" s="12">
        <v>254.0</v>
      </c>
      <c r="B535" s="16" t="s">
        <v>6135</v>
      </c>
      <c r="C535" s="16" t="s">
        <v>2700</v>
      </c>
      <c r="D535" s="18" t="b">
        <v>1</v>
      </c>
      <c r="E535" s="12">
        <v>1.0</v>
      </c>
      <c r="F535" s="12">
        <v>0.0</v>
      </c>
      <c r="G535" s="12">
        <v>1.0</v>
      </c>
      <c r="H535" s="20">
        <v>42310.82708333333</v>
      </c>
      <c r="I535" s="16" t="s">
        <v>2705</v>
      </c>
      <c r="J535" s="16" t="s">
        <v>2707</v>
      </c>
      <c r="K535" s="16" t="s">
        <v>2708</v>
      </c>
      <c r="L535" s="18" t="e">
        <v>#N/A</v>
      </c>
      <c r="M535" s="18" t="e">
        <v>#N/A</v>
      </c>
      <c r="N535" s="18" t="e">
        <v>#N/A</v>
      </c>
      <c r="O535" s="18" t="e">
        <v>#N/A</v>
      </c>
      <c r="P535" s="18" t="e">
        <v>#N/A</v>
      </c>
      <c r="Q535" s="16" t="s">
        <v>2710</v>
      </c>
      <c r="R535" s="18" t="b">
        <v>1</v>
      </c>
      <c r="S535" s="18" t="b">
        <v>0</v>
      </c>
      <c r="T535" s="12">
        <v>73070.0</v>
      </c>
      <c r="U535" s="16" t="s">
        <v>2711</v>
      </c>
      <c r="V535" s="16" t="s">
        <v>2712</v>
      </c>
      <c r="W535" s="51">
        <v>531608.0</v>
      </c>
      <c r="X535" s="51">
        <v>525229.0</v>
      </c>
      <c r="Y535" s="16" t="s">
        <v>2713</v>
      </c>
      <c r="Z535" s="16" t="s">
        <v>6965</v>
      </c>
      <c r="AC535" s="16"/>
    </row>
    <row r="536">
      <c r="A536" s="12">
        <v>577.0</v>
      </c>
      <c r="B536" s="16" t="s">
        <v>6135</v>
      </c>
      <c r="C536" s="16" t="s">
        <v>6219</v>
      </c>
      <c r="D536" s="18" t="b">
        <v>0</v>
      </c>
      <c r="E536" s="12">
        <v>1.0</v>
      </c>
      <c r="F536" s="12">
        <v>0.0</v>
      </c>
      <c r="G536" s="12">
        <v>1.0</v>
      </c>
      <c r="H536" s="20">
        <v>42318.447916666664</v>
      </c>
      <c r="I536" s="16" t="s">
        <v>6221</v>
      </c>
      <c r="J536" s="16" t="s">
        <v>6222</v>
      </c>
      <c r="K536" s="16" t="s">
        <v>6223</v>
      </c>
      <c r="L536" s="18" t="e">
        <v>#N/A</v>
      </c>
      <c r="M536" s="18" t="e">
        <v>#N/A</v>
      </c>
      <c r="N536" s="18" t="e">
        <v>#N/A</v>
      </c>
      <c r="O536" s="18" t="e">
        <v>#N/A</v>
      </c>
      <c r="P536" s="18" t="e">
        <v>#N/A</v>
      </c>
      <c r="Q536" s="16" t="s">
        <v>6224</v>
      </c>
      <c r="R536" s="18" t="b">
        <v>1</v>
      </c>
      <c r="S536" s="18" t="b">
        <v>1</v>
      </c>
      <c r="T536" s="12">
        <v>74702.0</v>
      </c>
      <c r="U536" s="16" t="s">
        <v>6225</v>
      </c>
      <c r="V536" s="16" t="s">
        <v>2712</v>
      </c>
      <c r="W536" s="22"/>
      <c r="X536" s="22"/>
      <c r="Y536" s="22"/>
      <c r="Z536" s="16" t="s">
        <v>6971</v>
      </c>
      <c r="AA536" s="12">
        <v>1.0</v>
      </c>
      <c r="AB536" s="12">
        <v>2.0</v>
      </c>
      <c r="AC536" s="12"/>
    </row>
    <row r="537">
      <c r="A537" s="12">
        <v>647.0</v>
      </c>
      <c r="B537" s="16" t="s">
        <v>6135</v>
      </c>
      <c r="C537" s="16" t="s">
        <v>6692</v>
      </c>
      <c r="D537" s="18" t="b">
        <v>1</v>
      </c>
      <c r="E537" s="12">
        <v>94.0</v>
      </c>
      <c r="F537" s="12">
        <v>27.0</v>
      </c>
      <c r="G537" s="12">
        <v>67.0</v>
      </c>
      <c r="H537" s="20">
        <v>42312.384722222225</v>
      </c>
      <c r="I537" s="16" t="s">
        <v>6693</v>
      </c>
      <c r="J537" s="16" t="s">
        <v>6694</v>
      </c>
      <c r="K537" s="16" t="s">
        <v>6695</v>
      </c>
      <c r="L537" s="18" t="e">
        <v>#N/A</v>
      </c>
      <c r="M537" s="18" t="e">
        <v>#N/A</v>
      </c>
      <c r="N537" s="18" t="e">
        <v>#N/A</v>
      </c>
      <c r="O537" s="18" t="e">
        <v>#N/A</v>
      </c>
      <c r="P537" s="18" t="e">
        <v>#N/A</v>
      </c>
      <c r="Q537" s="16" t="s">
        <v>6696</v>
      </c>
      <c r="R537" s="18" t="b">
        <v>0</v>
      </c>
      <c r="S537" s="18" t="b">
        <v>1</v>
      </c>
      <c r="T537" s="12">
        <v>74037.0</v>
      </c>
      <c r="U537" s="16" t="s">
        <v>6697</v>
      </c>
      <c r="V537" s="16" t="s">
        <v>2712</v>
      </c>
      <c r="W537" s="51">
        <v>327715.0</v>
      </c>
      <c r="X537" s="51">
        <v>285782.0</v>
      </c>
      <c r="Y537" s="16" t="s">
        <v>2142</v>
      </c>
      <c r="Z537" s="16" t="s">
        <v>6977</v>
      </c>
      <c r="AA537" s="12">
        <v>3.0</v>
      </c>
      <c r="AB537" s="12">
        <v>2.0</v>
      </c>
      <c r="AC537" s="12"/>
    </row>
    <row r="538">
      <c r="A538" s="12">
        <v>43.0</v>
      </c>
      <c r="B538" s="16" t="s">
        <v>6135</v>
      </c>
      <c r="C538" s="16" t="s">
        <v>721</v>
      </c>
      <c r="D538" s="18" t="b">
        <v>1</v>
      </c>
      <c r="E538" s="12">
        <v>3.0</v>
      </c>
      <c r="F538" s="12">
        <v>0.0</v>
      </c>
      <c r="G538" s="12">
        <v>3.0</v>
      </c>
      <c r="H538" s="20">
        <v>42329.967361111114</v>
      </c>
      <c r="I538" s="16" t="s">
        <v>722</v>
      </c>
      <c r="J538" s="16" t="s">
        <v>723</v>
      </c>
      <c r="K538" s="16" t="s">
        <v>724</v>
      </c>
      <c r="L538" s="18" t="e">
        <v>#N/A</v>
      </c>
      <c r="M538" s="18" t="e">
        <v>#N/A</v>
      </c>
      <c r="N538" s="18" t="e">
        <v>#N/A</v>
      </c>
      <c r="O538" s="18" t="e">
        <v>#N/A</v>
      </c>
      <c r="P538" s="18" t="e">
        <v>#N/A</v>
      </c>
      <c r="Q538" s="16" t="s">
        <v>725</v>
      </c>
      <c r="R538" s="18" t="b">
        <v>1</v>
      </c>
      <c r="S538" s="18" t="b">
        <v>1</v>
      </c>
      <c r="T538" s="12">
        <v>97030.0</v>
      </c>
      <c r="U538" s="16" t="s">
        <v>726</v>
      </c>
      <c r="V538" s="16" t="s">
        <v>727</v>
      </c>
      <c r="W538" s="22"/>
      <c r="X538" s="22"/>
      <c r="Y538" s="16" t="s">
        <v>728</v>
      </c>
      <c r="Z538" s="16" t="s">
        <v>6981</v>
      </c>
      <c r="AA538" s="12">
        <v>2.0</v>
      </c>
      <c r="AB538" s="12">
        <v>3.0</v>
      </c>
      <c r="AC538" s="12"/>
    </row>
    <row r="539">
      <c r="A539" s="12">
        <v>46.0</v>
      </c>
      <c r="B539" s="16" t="s">
        <v>6135</v>
      </c>
      <c r="C539" s="16" t="s">
        <v>756</v>
      </c>
      <c r="D539" s="18" t="b">
        <v>1</v>
      </c>
      <c r="E539" s="12">
        <v>77.0</v>
      </c>
      <c r="F539" s="12">
        <v>34.0</v>
      </c>
      <c r="G539" s="12">
        <v>43.0</v>
      </c>
      <c r="H539" s="20">
        <v>42318.7875</v>
      </c>
      <c r="I539" s="16" t="s">
        <v>757</v>
      </c>
      <c r="J539" s="16" t="s">
        <v>758</v>
      </c>
      <c r="K539" s="16" t="s">
        <v>759</v>
      </c>
      <c r="L539" s="16" t="s">
        <v>264</v>
      </c>
      <c r="M539" s="16" t="s">
        <v>760</v>
      </c>
      <c r="N539" s="12">
        <v>0.0</v>
      </c>
      <c r="O539" s="12">
        <v>0.0</v>
      </c>
      <c r="P539" s="16" t="s">
        <v>761</v>
      </c>
      <c r="Q539" s="16" t="s">
        <v>762</v>
      </c>
      <c r="R539" s="18" t="b">
        <v>1</v>
      </c>
      <c r="S539" s="18" t="b">
        <v>1</v>
      </c>
      <c r="T539" s="12">
        <v>97708.0</v>
      </c>
      <c r="U539" s="16" t="s">
        <v>763</v>
      </c>
      <c r="V539" s="16" t="s">
        <v>727</v>
      </c>
      <c r="W539" s="51">
        <v>341232.0</v>
      </c>
      <c r="X539" s="51">
        <v>318660.0</v>
      </c>
      <c r="Y539" s="16" t="s">
        <v>764</v>
      </c>
      <c r="Z539" s="16" t="s">
        <v>6988</v>
      </c>
      <c r="AA539" s="12">
        <v>1.0</v>
      </c>
      <c r="AB539" s="12">
        <v>1.0</v>
      </c>
      <c r="AC539" s="12"/>
    </row>
    <row r="540">
      <c r="A540" s="12">
        <v>103.0</v>
      </c>
      <c r="B540" s="16" t="s">
        <v>6135</v>
      </c>
      <c r="C540" s="16" t="s">
        <v>1295</v>
      </c>
      <c r="D540" s="18" t="b">
        <v>1</v>
      </c>
      <c r="E540" s="12">
        <v>110.0</v>
      </c>
      <c r="F540" s="12">
        <v>33.0</v>
      </c>
      <c r="G540" s="12">
        <v>77.0</v>
      </c>
      <c r="H540" s="20">
        <v>42325.904861111114</v>
      </c>
      <c r="I540" s="16" t="s">
        <v>1296</v>
      </c>
      <c r="J540" s="16" t="s">
        <v>1297</v>
      </c>
      <c r="K540" s="16" t="s">
        <v>1298</v>
      </c>
      <c r="L540" s="18" t="e">
        <v>#N/A</v>
      </c>
      <c r="M540" s="18" t="e">
        <v>#N/A</v>
      </c>
      <c r="N540" s="18" t="e">
        <v>#N/A</v>
      </c>
      <c r="O540" s="18" t="e">
        <v>#N/A</v>
      </c>
      <c r="P540" s="18" t="e">
        <v>#N/A</v>
      </c>
      <c r="Q540" s="16" t="s">
        <v>1299</v>
      </c>
      <c r="R540" s="18" t="b">
        <v>1</v>
      </c>
      <c r="S540" s="18" t="b">
        <v>1</v>
      </c>
      <c r="T540" s="12">
        <v>97526.0</v>
      </c>
      <c r="U540" s="16" t="s">
        <v>1300</v>
      </c>
      <c r="V540" s="16" t="s">
        <v>727</v>
      </c>
      <c r="W540" s="51">
        <v>251023.0</v>
      </c>
      <c r="X540" s="51">
        <v>86199.0</v>
      </c>
      <c r="Y540" s="16" t="s">
        <v>1301</v>
      </c>
      <c r="Z540" s="16" t="s">
        <v>6991</v>
      </c>
      <c r="AA540" s="12">
        <v>1.0</v>
      </c>
      <c r="AB540" s="12">
        <v>1.0</v>
      </c>
      <c r="AC540" s="12"/>
    </row>
    <row r="541">
      <c r="A541" s="12">
        <v>151.0</v>
      </c>
      <c r="B541" s="16" t="s">
        <v>6135</v>
      </c>
      <c r="C541" s="16" t="s">
        <v>1748</v>
      </c>
      <c r="D541" s="18" t="b">
        <v>1</v>
      </c>
      <c r="E541" s="12">
        <v>107.0</v>
      </c>
      <c r="F541" s="12">
        <v>37.0</v>
      </c>
      <c r="G541" s="12">
        <v>70.0</v>
      </c>
      <c r="H541" s="20">
        <v>42324.45486111111</v>
      </c>
      <c r="I541" s="16" t="s">
        <v>1749</v>
      </c>
      <c r="J541" s="16" t="s">
        <v>1750</v>
      </c>
      <c r="K541" s="16" t="s">
        <v>1751</v>
      </c>
      <c r="L541" s="12">
        <v>-1.0</v>
      </c>
      <c r="M541" s="12">
        <v>0.0</v>
      </c>
      <c r="N541" s="12">
        <v>0.0</v>
      </c>
      <c r="O541" s="16" t="s">
        <v>1752</v>
      </c>
      <c r="P541" s="16" t="s">
        <v>1753</v>
      </c>
      <c r="Q541" s="16" t="s">
        <v>1754</v>
      </c>
      <c r="R541" s="18" t="b">
        <v>1</v>
      </c>
      <c r="S541" s="18" t="b">
        <v>0</v>
      </c>
      <c r="T541" s="12">
        <v>97352.0</v>
      </c>
      <c r="U541" s="16" t="s">
        <v>1755</v>
      </c>
      <c r="V541" s="16" t="s">
        <v>727</v>
      </c>
      <c r="W541" s="22"/>
      <c r="X541" s="22"/>
      <c r="Y541" s="16" t="s">
        <v>1756</v>
      </c>
      <c r="Z541" s="16" t="s">
        <v>6995</v>
      </c>
      <c r="AC541" s="16"/>
    </row>
    <row r="542">
      <c r="A542" s="12">
        <v>191.0</v>
      </c>
      <c r="B542" s="16" t="s">
        <v>6135</v>
      </c>
      <c r="C542" s="16" t="s">
        <v>2126</v>
      </c>
      <c r="D542" s="18" t="b">
        <v>1</v>
      </c>
      <c r="E542" s="12">
        <v>199.0</v>
      </c>
      <c r="F542" s="12">
        <v>52.0</v>
      </c>
      <c r="G542" s="12">
        <v>147.0</v>
      </c>
      <c r="H542" s="20">
        <v>42321.62430555555</v>
      </c>
      <c r="I542" s="16" t="s">
        <v>2127</v>
      </c>
      <c r="J542" s="16" t="s">
        <v>2128</v>
      </c>
      <c r="K542" s="16" t="s">
        <v>2129</v>
      </c>
      <c r="L542" s="18" t="e">
        <v>#N/A</v>
      </c>
      <c r="M542" s="18" t="e">
        <v>#N/A</v>
      </c>
      <c r="N542" s="18" t="e">
        <v>#N/A</v>
      </c>
      <c r="O542" s="18" t="e">
        <v>#N/A</v>
      </c>
      <c r="P542" s="18" t="e">
        <v>#N/A</v>
      </c>
      <c r="Q542" s="16" t="s">
        <v>2130</v>
      </c>
      <c r="R542" s="18" t="b">
        <v>1</v>
      </c>
      <c r="S542" s="18" t="b">
        <v>1</v>
      </c>
      <c r="T542" s="12">
        <v>97123.0</v>
      </c>
      <c r="U542" s="16" t="s">
        <v>2131</v>
      </c>
      <c r="V542" s="16" t="s">
        <v>727</v>
      </c>
      <c r="W542" s="51">
        <v>353291.0</v>
      </c>
      <c r="X542" s="51">
        <v>290733.0</v>
      </c>
      <c r="Y542" s="16" t="s">
        <v>2132</v>
      </c>
      <c r="Z542" s="16" t="s">
        <v>6999</v>
      </c>
      <c r="AC542" s="16"/>
    </row>
    <row r="543">
      <c r="A543" s="12">
        <v>192.0</v>
      </c>
      <c r="B543" s="16" t="s">
        <v>6135</v>
      </c>
      <c r="C543" s="16" t="s">
        <v>2136</v>
      </c>
      <c r="D543" s="18" t="b">
        <v>1</v>
      </c>
      <c r="E543" s="12">
        <v>73.0</v>
      </c>
      <c r="F543" s="12">
        <v>4.0</v>
      </c>
      <c r="G543" s="12">
        <v>69.0</v>
      </c>
      <c r="H543" s="20">
        <v>42321.407638888886</v>
      </c>
      <c r="I543" s="16" t="s">
        <v>2137</v>
      </c>
      <c r="J543" s="16" t="s">
        <v>2138</v>
      </c>
      <c r="K543" s="16" t="s">
        <v>2139</v>
      </c>
      <c r="L543" s="18" t="e">
        <v>#N/A</v>
      </c>
      <c r="M543" s="18" t="e">
        <v>#N/A</v>
      </c>
      <c r="N543" s="18" t="e">
        <v>#N/A</v>
      </c>
      <c r="O543" s="18" t="e">
        <v>#N/A</v>
      </c>
      <c r="P543" s="18" t="e">
        <v>#N/A</v>
      </c>
      <c r="Q543" s="16" t="s">
        <v>2140</v>
      </c>
      <c r="R543" s="18" t="b">
        <v>1</v>
      </c>
      <c r="S543" s="18" t="b">
        <v>1</v>
      </c>
      <c r="T543" s="12">
        <v>97470.0</v>
      </c>
      <c r="U543" s="16" t="s">
        <v>2141</v>
      </c>
      <c r="V543" s="16" t="s">
        <v>727</v>
      </c>
      <c r="W543" s="22"/>
      <c r="X543" s="22"/>
      <c r="Y543" s="16" t="s">
        <v>2142</v>
      </c>
      <c r="Z543" s="16" t="s">
        <v>7004</v>
      </c>
      <c r="AC543" s="16"/>
    </row>
    <row r="544">
      <c r="A544" s="12">
        <v>201.0</v>
      </c>
      <c r="B544" s="16" t="s">
        <v>6135</v>
      </c>
      <c r="C544" s="16" t="s">
        <v>2230</v>
      </c>
      <c r="D544" s="18" t="b">
        <v>1</v>
      </c>
      <c r="E544" s="12">
        <v>9.0</v>
      </c>
      <c r="F544" s="12">
        <v>3.0</v>
      </c>
      <c r="G544" s="12">
        <v>6.0</v>
      </c>
      <c r="H544" s="20">
        <v>42315.38333333333</v>
      </c>
      <c r="I544" s="16" t="s">
        <v>2231</v>
      </c>
      <c r="J544" s="16" t="s">
        <v>2232</v>
      </c>
      <c r="K544" s="16" t="s">
        <v>2233</v>
      </c>
      <c r="L544" s="18" t="e">
        <v>#N/A</v>
      </c>
      <c r="M544" s="18" t="e">
        <v>#N/A</v>
      </c>
      <c r="N544" s="18" t="e">
        <v>#N/A</v>
      </c>
      <c r="O544" s="18" t="e">
        <v>#N/A</v>
      </c>
      <c r="P544" s="18" t="e">
        <v>#N/A</v>
      </c>
      <c r="Q544" s="16" t="s">
        <v>2234</v>
      </c>
      <c r="R544" s="18" t="b">
        <v>1</v>
      </c>
      <c r="S544" s="18" t="b">
        <v>1</v>
      </c>
      <c r="T544" s="12">
        <v>97405.0</v>
      </c>
      <c r="U544" s="16" t="s">
        <v>2235</v>
      </c>
      <c r="V544" s="16" t="s">
        <v>727</v>
      </c>
      <c r="W544" s="51">
        <v>906449.0</v>
      </c>
      <c r="X544" s="51">
        <v>932993.0</v>
      </c>
      <c r="Y544" s="16" t="s">
        <v>2236</v>
      </c>
      <c r="Z544" s="16" t="s">
        <v>7008</v>
      </c>
      <c r="AC544" s="16"/>
    </row>
    <row r="545">
      <c r="A545" s="12">
        <v>224.0</v>
      </c>
      <c r="B545" s="16" t="s">
        <v>6135</v>
      </c>
      <c r="C545" s="16" t="s">
        <v>2447</v>
      </c>
      <c r="D545" s="18" t="b">
        <v>1</v>
      </c>
      <c r="E545" s="12">
        <v>11.0</v>
      </c>
      <c r="F545" s="12">
        <v>4.0</v>
      </c>
      <c r="G545" s="12">
        <v>7.0</v>
      </c>
      <c r="H545" s="20">
        <v>42331.854166666664</v>
      </c>
      <c r="I545" s="16" t="s">
        <v>2448</v>
      </c>
      <c r="J545" s="16" t="s">
        <v>2449</v>
      </c>
      <c r="K545" s="16" t="s">
        <v>2450</v>
      </c>
      <c r="L545" s="18" t="e">
        <v>#N/A</v>
      </c>
      <c r="M545" s="18" t="e">
        <v>#N/A</v>
      </c>
      <c r="N545" s="18" t="e">
        <v>#N/A</v>
      </c>
      <c r="O545" s="18" t="e">
        <v>#N/A</v>
      </c>
      <c r="P545" s="18" t="e">
        <v>#N/A</v>
      </c>
      <c r="Q545" s="16" t="s">
        <v>2451</v>
      </c>
      <c r="R545" s="18" t="b">
        <v>1</v>
      </c>
      <c r="S545" s="18" t="b">
        <v>1</v>
      </c>
      <c r="T545" s="12">
        <v>97128.0</v>
      </c>
      <c r="U545" s="16" t="s">
        <v>2453</v>
      </c>
      <c r="V545" s="16" t="s">
        <v>727</v>
      </c>
      <c r="W545" s="22"/>
      <c r="X545" s="22"/>
      <c r="Y545" s="16" t="s">
        <v>1856</v>
      </c>
      <c r="Z545" s="16" t="s">
        <v>7010</v>
      </c>
      <c r="AC545" s="16"/>
    </row>
    <row r="546">
      <c r="A546" s="12">
        <v>271.0</v>
      </c>
      <c r="B546" s="16" t="s">
        <v>6135</v>
      </c>
      <c r="C546" s="16" t="s">
        <v>2886</v>
      </c>
      <c r="D546" s="18" t="b">
        <v>1</v>
      </c>
      <c r="E546" s="12">
        <v>8.0</v>
      </c>
      <c r="F546" s="12">
        <v>2.0</v>
      </c>
      <c r="G546" s="12">
        <v>6.0</v>
      </c>
      <c r="H546" s="20">
        <v>42331.59444444445</v>
      </c>
      <c r="I546" s="16" t="s">
        <v>2887</v>
      </c>
      <c r="J546" s="16" t="s">
        <v>2888</v>
      </c>
      <c r="K546" s="16" t="s">
        <v>2889</v>
      </c>
      <c r="L546" s="18" t="e">
        <v>#N/A</v>
      </c>
      <c r="M546" s="18" t="e">
        <v>#N/A</v>
      </c>
      <c r="N546" s="18" t="e">
        <v>#N/A</v>
      </c>
      <c r="O546" s="18" t="e">
        <v>#N/A</v>
      </c>
      <c r="P546" s="18" t="e">
        <v>#N/A</v>
      </c>
      <c r="Q546" s="16" t="s">
        <v>2890</v>
      </c>
      <c r="R546" s="18" t="b">
        <v>1</v>
      </c>
      <c r="S546" s="18" t="b">
        <v>0</v>
      </c>
      <c r="T546" s="12">
        <v>97701.0</v>
      </c>
      <c r="U546" s="16" t="s">
        <v>763</v>
      </c>
      <c r="V546" s="16" t="s">
        <v>727</v>
      </c>
      <c r="W546" s="51">
        <v>1109133.0</v>
      </c>
      <c r="X546" s="51">
        <v>1022568.0</v>
      </c>
      <c r="Y546" s="16" t="s">
        <v>2892</v>
      </c>
      <c r="Z546" s="16" t="s">
        <v>7020</v>
      </c>
      <c r="AC546" s="16"/>
    </row>
    <row r="547">
      <c r="A547" s="12">
        <v>400.0</v>
      </c>
      <c r="B547" s="16" t="s">
        <v>6135</v>
      </c>
      <c r="C547" s="16" t="s">
        <v>4393</v>
      </c>
      <c r="D547" s="18" t="b">
        <v>1</v>
      </c>
      <c r="E547" s="12">
        <v>45.0</v>
      </c>
      <c r="F547" s="12">
        <v>22.0</v>
      </c>
      <c r="G547" s="12">
        <v>23.0</v>
      </c>
      <c r="H547" s="20">
        <v>42317.59652777778</v>
      </c>
      <c r="I547" s="16" t="s">
        <v>4396</v>
      </c>
      <c r="J547" s="16" t="s">
        <v>4397</v>
      </c>
      <c r="K547" s="16" t="s">
        <v>4398</v>
      </c>
      <c r="L547" s="18" t="e">
        <v>#N/A</v>
      </c>
      <c r="M547" s="18" t="e">
        <v>#N/A</v>
      </c>
      <c r="N547" s="18" t="e">
        <v>#N/A</v>
      </c>
      <c r="O547" s="18" t="e">
        <v>#N/A</v>
      </c>
      <c r="P547" s="18" t="e">
        <v>#N/A</v>
      </c>
      <c r="Q547" s="16" t="s">
        <v>4402</v>
      </c>
      <c r="R547" s="18" t="b">
        <v>1</v>
      </c>
      <c r="S547" s="18" t="b">
        <v>0</v>
      </c>
      <c r="T547" s="12">
        <v>97702.0</v>
      </c>
      <c r="U547" s="16" t="s">
        <v>763</v>
      </c>
      <c r="V547" s="16" t="s">
        <v>727</v>
      </c>
      <c r="W547" s="22"/>
      <c r="X547" s="22"/>
      <c r="Y547" s="16" t="s">
        <v>4406</v>
      </c>
      <c r="Z547" s="16" t="s">
        <v>7024</v>
      </c>
      <c r="AC547" s="16"/>
    </row>
    <row r="548">
      <c r="A548" s="12">
        <v>401.0</v>
      </c>
      <c r="B548" s="16" t="s">
        <v>6135</v>
      </c>
      <c r="C548" s="16" t="s">
        <v>4393</v>
      </c>
      <c r="D548" s="18" t="b">
        <v>1</v>
      </c>
      <c r="E548" s="12">
        <v>90.0</v>
      </c>
      <c r="F548" s="12">
        <v>15.0</v>
      </c>
      <c r="G548" s="12">
        <v>75.0</v>
      </c>
      <c r="H548" s="20">
        <v>42331.77361111111</v>
      </c>
      <c r="I548" s="16" t="s">
        <v>4417</v>
      </c>
      <c r="J548" s="16" t="s">
        <v>4397</v>
      </c>
      <c r="K548" s="16" t="s">
        <v>4419</v>
      </c>
      <c r="L548" s="18" t="e">
        <v>#N/A</v>
      </c>
      <c r="M548" s="18" t="e">
        <v>#N/A</v>
      </c>
      <c r="N548" s="18" t="e">
        <v>#N/A</v>
      </c>
      <c r="O548" s="18" t="e">
        <v>#N/A</v>
      </c>
      <c r="P548" s="18" t="e">
        <v>#N/A</v>
      </c>
      <c r="Q548" s="16" t="s">
        <v>4420</v>
      </c>
      <c r="R548" s="18" t="b">
        <v>1</v>
      </c>
      <c r="S548" s="18" t="b">
        <v>1</v>
      </c>
      <c r="T548" s="12">
        <v>97702.0</v>
      </c>
      <c r="U548" s="16" t="s">
        <v>763</v>
      </c>
      <c r="V548" s="16" t="s">
        <v>727</v>
      </c>
      <c r="W548" s="22"/>
      <c r="X548" s="22"/>
      <c r="Y548" s="16" t="s">
        <v>4406</v>
      </c>
      <c r="Z548" s="16" t="s">
        <v>7027</v>
      </c>
      <c r="AC548" s="16"/>
    </row>
    <row r="549">
      <c r="A549" s="12">
        <v>408.0</v>
      </c>
      <c r="B549" s="16" t="s">
        <v>6135</v>
      </c>
      <c r="C549" s="16" t="s">
        <v>4508</v>
      </c>
      <c r="D549" s="18" t="b">
        <v>1</v>
      </c>
      <c r="E549" s="12">
        <v>32.0</v>
      </c>
      <c r="F549" s="12">
        <v>13.0</v>
      </c>
      <c r="G549" s="12">
        <v>19.0</v>
      </c>
      <c r="H549" s="20">
        <v>42320.558333333334</v>
      </c>
      <c r="I549" s="16" t="s">
        <v>4509</v>
      </c>
      <c r="J549" s="16" t="s">
        <v>4510</v>
      </c>
      <c r="K549" s="16" t="s">
        <v>4511</v>
      </c>
      <c r="L549" s="16" t="s">
        <v>532</v>
      </c>
      <c r="M549" s="12">
        <v>0.0</v>
      </c>
      <c r="N549" s="12">
        <v>0.0</v>
      </c>
      <c r="O549" s="12">
        <v>0.0</v>
      </c>
      <c r="P549" s="12">
        <v>0.0</v>
      </c>
      <c r="Q549" s="16" t="s">
        <v>4512</v>
      </c>
      <c r="R549" s="18" t="b">
        <v>1</v>
      </c>
      <c r="S549" s="18" t="b">
        <v>1</v>
      </c>
      <c r="T549" s="12">
        <v>97201.0</v>
      </c>
      <c r="U549" s="16" t="s">
        <v>4513</v>
      </c>
      <c r="V549" s="16" t="s">
        <v>727</v>
      </c>
      <c r="W549" s="51">
        <v>589213.0</v>
      </c>
      <c r="X549" s="51">
        <v>424562.0</v>
      </c>
      <c r="Y549" s="16" t="s">
        <v>4514</v>
      </c>
      <c r="Z549" s="16" t="s">
        <v>7030</v>
      </c>
      <c r="AC549" s="16"/>
    </row>
    <row r="550">
      <c r="A550" s="12">
        <v>416.0</v>
      </c>
      <c r="B550" s="16" t="s">
        <v>6135</v>
      </c>
      <c r="C550" s="16" t="s">
        <v>4609</v>
      </c>
      <c r="D550" s="18" t="b">
        <v>1</v>
      </c>
      <c r="E550" s="12">
        <v>20.0</v>
      </c>
      <c r="F550" s="12">
        <v>2.0</v>
      </c>
      <c r="G550" s="12">
        <v>18.0</v>
      </c>
      <c r="H550" s="20">
        <v>42331.854166666664</v>
      </c>
      <c r="I550" s="16" t="s">
        <v>4610</v>
      </c>
      <c r="J550" s="16" t="s">
        <v>4611</v>
      </c>
      <c r="K550" s="16" t="s">
        <v>4612</v>
      </c>
      <c r="L550" s="18" t="e">
        <v>#N/A</v>
      </c>
      <c r="M550" s="18" t="e">
        <v>#N/A</v>
      </c>
      <c r="N550" s="18" t="e">
        <v>#N/A</v>
      </c>
      <c r="O550" s="18" t="e">
        <v>#N/A</v>
      </c>
      <c r="P550" s="18" t="e">
        <v>#N/A</v>
      </c>
      <c r="Q550" s="16" t="s">
        <v>4613</v>
      </c>
      <c r="R550" s="18" t="b">
        <v>1</v>
      </c>
      <c r="S550" s="18" t="b">
        <v>0</v>
      </c>
      <c r="T550" s="12">
        <v>97214.0</v>
      </c>
      <c r="U550" s="16" t="s">
        <v>4614</v>
      </c>
      <c r="V550" s="16" t="s">
        <v>727</v>
      </c>
      <c r="W550" s="51">
        <v>773302.0</v>
      </c>
      <c r="X550" s="51">
        <v>713806.0</v>
      </c>
      <c r="Y550" s="16" t="s">
        <v>4615</v>
      </c>
      <c r="Z550" s="16" t="s">
        <v>7040</v>
      </c>
      <c r="AC550" s="16"/>
    </row>
    <row r="551">
      <c r="A551" s="12">
        <v>443.0</v>
      </c>
      <c r="B551" s="16" t="s">
        <v>6135</v>
      </c>
      <c r="C551" s="16" t="s">
        <v>4892</v>
      </c>
      <c r="D551" s="18" t="b">
        <v>1</v>
      </c>
      <c r="E551" s="12">
        <v>82.0</v>
      </c>
      <c r="F551" s="12">
        <v>14.0</v>
      </c>
      <c r="G551" s="12">
        <v>68.0</v>
      </c>
      <c r="H551" s="20">
        <v>42317.67152777778</v>
      </c>
      <c r="I551" s="16" t="s">
        <v>4894</v>
      </c>
      <c r="J551" s="16" t="s">
        <v>4895</v>
      </c>
      <c r="K551" s="16" t="s">
        <v>4896</v>
      </c>
      <c r="L551" s="18" t="e">
        <v>#N/A</v>
      </c>
      <c r="M551" s="18" t="e">
        <v>#N/A</v>
      </c>
      <c r="N551" s="18" t="e">
        <v>#N/A</v>
      </c>
      <c r="O551" s="18" t="e">
        <v>#N/A</v>
      </c>
      <c r="P551" s="18" t="e">
        <v>#N/A</v>
      </c>
      <c r="Q551" s="16" t="s">
        <v>4897</v>
      </c>
      <c r="R551" s="18" t="b">
        <v>1</v>
      </c>
      <c r="S551" s="18" t="b">
        <v>1</v>
      </c>
      <c r="T551" s="12">
        <v>97477.0</v>
      </c>
      <c r="U551" s="16" t="s">
        <v>3359</v>
      </c>
      <c r="V551" s="16" t="s">
        <v>727</v>
      </c>
      <c r="W551" s="51">
        <v>3889072.0</v>
      </c>
      <c r="X551" s="51">
        <v>3902821.0</v>
      </c>
      <c r="Y551" s="16" t="s">
        <v>577</v>
      </c>
      <c r="Z551" s="16" t="s">
        <v>7045</v>
      </c>
      <c r="AC551" s="16"/>
    </row>
    <row r="552">
      <c r="A552" s="12">
        <v>468.0</v>
      </c>
      <c r="B552" s="16" t="s">
        <v>6135</v>
      </c>
      <c r="C552" s="16" t="s">
        <v>5217</v>
      </c>
      <c r="D552" s="18" t="b">
        <v>1</v>
      </c>
      <c r="E552" s="12">
        <v>2.0</v>
      </c>
      <c r="F552" s="12">
        <v>0.0</v>
      </c>
      <c r="G552" s="12">
        <v>2.0</v>
      </c>
      <c r="H552" s="20">
        <v>42326.69097222222</v>
      </c>
      <c r="I552" s="16" t="s">
        <v>5218</v>
      </c>
      <c r="J552" s="16" t="s">
        <v>5219</v>
      </c>
      <c r="K552" s="16" t="s">
        <v>5220</v>
      </c>
      <c r="L552" s="18" t="e">
        <v>#N/A</v>
      </c>
      <c r="M552" s="18" t="e">
        <v>#N/A</v>
      </c>
      <c r="N552" s="18" t="e">
        <v>#N/A</v>
      </c>
      <c r="O552" s="18" t="e">
        <v>#N/A</v>
      </c>
      <c r="P552" s="18" t="e">
        <v>#N/A</v>
      </c>
      <c r="Q552" s="16" t="s">
        <v>5221</v>
      </c>
      <c r="R552" s="18" t="b">
        <v>1</v>
      </c>
      <c r="S552" s="18" t="b">
        <v>0</v>
      </c>
      <c r="T552" s="12">
        <v>97309.0</v>
      </c>
      <c r="U552" s="16" t="s">
        <v>5223</v>
      </c>
      <c r="V552" s="16" t="s">
        <v>727</v>
      </c>
      <c r="W552" s="51">
        <v>1904031.0</v>
      </c>
      <c r="X552" s="51">
        <v>2176684.0</v>
      </c>
      <c r="Y552" s="16" t="s">
        <v>5224</v>
      </c>
      <c r="Z552" s="16" t="s">
        <v>7047</v>
      </c>
      <c r="AC552" s="16"/>
    </row>
    <row r="553">
      <c r="A553" s="12">
        <v>584.0</v>
      </c>
      <c r="B553" s="16" t="s">
        <v>6135</v>
      </c>
      <c r="C553" s="16" t="s">
        <v>6270</v>
      </c>
      <c r="D553" s="18" t="b">
        <v>0</v>
      </c>
      <c r="E553" s="12">
        <v>0.0</v>
      </c>
      <c r="F553" s="12">
        <v>0.0</v>
      </c>
      <c r="G553" s="12">
        <v>0.0</v>
      </c>
      <c r="H553" s="20">
        <v>42310.990277777775</v>
      </c>
      <c r="I553" s="16" t="s">
        <v>6271</v>
      </c>
      <c r="J553" s="16" t="s">
        <v>6272</v>
      </c>
      <c r="K553" s="16" t="s">
        <v>6273</v>
      </c>
      <c r="L553" s="12">
        <v>-1.0</v>
      </c>
      <c r="M553" s="16" t="s">
        <v>6274</v>
      </c>
      <c r="N553" s="12">
        <v>0.0</v>
      </c>
      <c r="O553" s="12">
        <v>0.0</v>
      </c>
      <c r="P553" s="12">
        <v>0.0</v>
      </c>
      <c r="Q553" s="16" t="s">
        <v>6276</v>
      </c>
      <c r="R553" s="18" t="b">
        <v>1</v>
      </c>
      <c r="S553" s="18" t="b">
        <v>1</v>
      </c>
      <c r="T553" s="12">
        <v>97140.0</v>
      </c>
      <c r="U553" s="16" t="s">
        <v>6277</v>
      </c>
      <c r="V553" s="16" t="s">
        <v>727</v>
      </c>
      <c r="W553" s="22"/>
      <c r="X553" s="22"/>
      <c r="Y553" s="22"/>
      <c r="Z553" s="16" t="s">
        <v>7049</v>
      </c>
      <c r="AA553" s="12">
        <v>3.0</v>
      </c>
      <c r="AB553" s="12">
        <v>4.0</v>
      </c>
      <c r="AC553" s="12"/>
    </row>
    <row r="554">
      <c r="A554" s="12">
        <v>595.0</v>
      </c>
      <c r="B554" s="16" t="s">
        <v>6135</v>
      </c>
      <c r="C554" s="16" t="s">
        <v>6376</v>
      </c>
      <c r="D554" s="18" t="b">
        <v>0</v>
      </c>
      <c r="E554" s="12">
        <v>148.0</v>
      </c>
      <c r="F554" s="12">
        <v>36.0</v>
      </c>
      <c r="G554" s="12">
        <v>112.0</v>
      </c>
      <c r="H554" s="20">
        <v>42320.77361111111</v>
      </c>
      <c r="I554" s="16" t="s">
        <v>6378</v>
      </c>
      <c r="J554" s="16" t="s">
        <v>6379</v>
      </c>
      <c r="K554" s="16" t="s">
        <v>6380</v>
      </c>
      <c r="L554" s="18" t="e">
        <v>#N/A</v>
      </c>
      <c r="M554" s="18" t="e">
        <v>#N/A</v>
      </c>
      <c r="N554" s="18" t="e">
        <v>#N/A</v>
      </c>
      <c r="O554" s="18" t="e">
        <v>#N/A</v>
      </c>
      <c r="P554" s="18" t="e">
        <v>#N/A</v>
      </c>
      <c r="Q554" s="16" t="s">
        <v>6381</v>
      </c>
      <c r="R554" s="18" t="b">
        <v>1</v>
      </c>
      <c r="S554" s="18" t="b">
        <v>0</v>
      </c>
      <c r="T554" s="12">
        <v>97239.0</v>
      </c>
      <c r="U554" s="16" t="s">
        <v>4614</v>
      </c>
      <c r="V554" s="16" t="s">
        <v>727</v>
      </c>
      <c r="W554" s="22"/>
      <c r="X554" s="22"/>
      <c r="Y554" s="22"/>
      <c r="Z554" s="16" t="s">
        <v>7054</v>
      </c>
      <c r="AA554" s="12">
        <v>1.0</v>
      </c>
      <c r="AB554" s="12">
        <v>1.0</v>
      </c>
      <c r="AC554" s="12"/>
    </row>
    <row r="555">
      <c r="A555" s="12">
        <v>619.0</v>
      </c>
      <c r="B555" s="16" t="s">
        <v>6135</v>
      </c>
      <c r="C555" s="16" t="s">
        <v>6535</v>
      </c>
      <c r="D555" s="18" t="b">
        <v>1</v>
      </c>
      <c r="E555" s="12">
        <v>9.0</v>
      </c>
      <c r="F555" s="12">
        <v>1.0</v>
      </c>
      <c r="G555" s="12">
        <v>8.0</v>
      </c>
      <c r="H555" s="20">
        <v>42313.27847222222</v>
      </c>
      <c r="I555" s="16" t="s">
        <v>4682</v>
      </c>
      <c r="J555" s="16" t="s">
        <v>6536</v>
      </c>
      <c r="K555" s="16" t="s">
        <v>6537</v>
      </c>
      <c r="L555" s="18" t="e">
        <v>#N/A</v>
      </c>
      <c r="M555" s="18" t="e">
        <v>#N/A</v>
      </c>
      <c r="N555" s="18" t="e">
        <v>#N/A</v>
      </c>
      <c r="O555" s="18" t="e">
        <v>#N/A</v>
      </c>
      <c r="P555" s="18" t="e">
        <v>#N/A</v>
      </c>
      <c r="Q555" s="16" t="s">
        <v>6539</v>
      </c>
      <c r="R555" s="18" t="b">
        <v>0</v>
      </c>
      <c r="S555" s="18" t="b">
        <v>1</v>
      </c>
      <c r="T555" s="12">
        <v>97208.0</v>
      </c>
      <c r="U555" s="16" t="s">
        <v>4614</v>
      </c>
      <c r="V555" s="16" t="s">
        <v>727</v>
      </c>
      <c r="W555" s="22"/>
      <c r="X555" s="22"/>
      <c r="Y555" s="22"/>
      <c r="Z555" s="16" t="s">
        <v>7057</v>
      </c>
      <c r="AA555" s="12">
        <v>3.0</v>
      </c>
      <c r="AB555" s="12">
        <v>2.0</v>
      </c>
      <c r="AC555" s="12"/>
    </row>
    <row r="556">
      <c r="A556" s="12">
        <v>624.0</v>
      </c>
      <c r="B556" s="16" t="s">
        <v>6135</v>
      </c>
      <c r="C556" s="16" t="s">
        <v>6568</v>
      </c>
      <c r="D556" s="18" t="b">
        <v>1</v>
      </c>
      <c r="E556" s="12">
        <v>2.0</v>
      </c>
      <c r="F556" s="12">
        <v>0.0</v>
      </c>
      <c r="G556" s="12">
        <v>2.0</v>
      </c>
      <c r="H556" s="20">
        <v>42331.70138888889</v>
      </c>
      <c r="I556" s="16" t="s">
        <v>6570</v>
      </c>
      <c r="J556" s="16" t="s">
        <v>6571</v>
      </c>
      <c r="K556" s="16" t="s">
        <v>6572</v>
      </c>
      <c r="L556" s="18" t="e">
        <v>#N/A</v>
      </c>
      <c r="M556" s="18" t="e">
        <v>#N/A</v>
      </c>
      <c r="N556" s="18" t="e">
        <v>#N/A</v>
      </c>
      <c r="O556" s="18" t="e">
        <v>#N/A</v>
      </c>
      <c r="P556" s="18" t="e">
        <v>#N/A</v>
      </c>
      <c r="Q556" s="16" t="s">
        <v>6573</v>
      </c>
      <c r="R556" s="18" t="b">
        <v>0</v>
      </c>
      <c r="S556" s="18" t="b">
        <v>1</v>
      </c>
      <c r="T556" s="16" t="s">
        <v>6574</v>
      </c>
      <c r="U556" s="16" t="s">
        <v>6575</v>
      </c>
      <c r="V556" s="16" t="s">
        <v>727</v>
      </c>
      <c r="W556" s="51">
        <v>408131.0</v>
      </c>
      <c r="X556" s="51">
        <v>320658.0</v>
      </c>
      <c r="Y556" s="16" t="s">
        <v>6576</v>
      </c>
      <c r="Z556" s="16" t="s">
        <v>7066</v>
      </c>
      <c r="AA556" s="12">
        <v>3.0</v>
      </c>
      <c r="AB556" s="12">
        <v>2.0</v>
      </c>
      <c r="AC556" s="12"/>
    </row>
    <row r="557">
      <c r="A557" s="12">
        <v>649.0</v>
      </c>
      <c r="B557" s="16" t="s">
        <v>6135</v>
      </c>
      <c r="C557" s="16" t="s">
        <v>6705</v>
      </c>
      <c r="D557" s="18" t="b">
        <v>1</v>
      </c>
      <c r="E557" s="12">
        <v>0.0</v>
      </c>
      <c r="F557" s="12">
        <v>0.0</v>
      </c>
      <c r="G557" s="12">
        <v>0.0</v>
      </c>
      <c r="H557" s="20">
        <v>42327.59652777778</v>
      </c>
      <c r="I557" s="16" t="s">
        <v>6706</v>
      </c>
      <c r="J557" s="16" t="s">
        <v>6707</v>
      </c>
      <c r="K557" s="16" t="s">
        <v>6708</v>
      </c>
      <c r="L557" s="18" t="e">
        <v>#N/A</v>
      </c>
      <c r="M557" s="18" t="e">
        <v>#N/A</v>
      </c>
      <c r="N557" s="18" t="e">
        <v>#N/A</v>
      </c>
      <c r="O557" s="18" t="e">
        <v>#N/A</v>
      </c>
      <c r="P557" s="18" t="e">
        <v>#N/A</v>
      </c>
      <c r="Q557" s="16" t="s">
        <v>6709</v>
      </c>
      <c r="R557" s="18" t="b">
        <v>0</v>
      </c>
      <c r="S557" s="18" t="b">
        <v>1</v>
      </c>
      <c r="T557" s="12">
        <v>97204.0</v>
      </c>
      <c r="U557" s="16" t="s">
        <v>4513</v>
      </c>
      <c r="V557" s="16" t="s">
        <v>727</v>
      </c>
      <c r="W557" s="51">
        <v>549515.0</v>
      </c>
      <c r="X557" s="51">
        <v>471733.0</v>
      </c>
      <c r="Y557" s="16" t="s">
        <v>6710</v>
      </c>
      <c r="Z557" s="16" t="s">
        <v>7068</v>
      </c>
      <c r="AA557" s="12">
        <v>1.0</v>
      </c>
      <c r="AB557" s="22"/>
      <c r="AC557" s="22"/>
    </row>
    <row r="558">
      <c r="A558" s="12">
        <v>653.0</v>
      </c>
      <c r="B558" s="16" t="s">
        <v>6135</v>
      </c>
      <c r="C558" s="16" t="s">
        <v>6726</v>
      </c>
      <c r="D558" s="18" t="b">
        <v>1</v>
      </c>
      <c r="E558" s="12">
        <v>3.0</v>
      </c>
      <c r="F558" s="12">
        <v>0.0</v>
      </c>
      <c r="G558" s="12">
        <v>3.0</v>
      </c>
      <c r="H558" s="20">
        <v>42324.68819444445</v>
      </c>
      <c r="I558" s="16" t="s">
        <v>6727</v>
      </c>
      <c r="J558" s="16" t="s">
        <v>6728</v>
      </c>
      <c r="K558" s="16" t="s">
        <v>6729</v>
      </c>
      <c r="L558" s="18" t="e">
        <v>#N/A</v>
      </c>
      <c r="M558" s="18" t="e">
        <v>#N/A</v>
      </c>
      <c r="N558" s="18" t="e">
        <v>#N/A</v>
      </c>
      <c r="O558" s="18" t="e">
        <v>#N/A</v>
      </c>
      <c r="P558" s="18" t="e">
        <v>#N/A</v>
      </c>
      <c r="Q558" s="16" t="s">
        <v>6730</v>
      </c>
      <c r="R558" s="18" t="b">
        <v>0</v>
      </c>
      <c r="S558" s="18" t="b">
        <v>1</v>
      </c>
      <c r="T558" s="12">
        <v>97214.0</v>
      </c>
      <c r="U558" s="16" t="s">
        <v>4614</v>
      </c>
      <c r="V558" s="16" t="s">
        <v>727</v>
      </c>
      <c r="W558" s="51">
        <v>466635.0</v>
      </c>
      <c r="X558" s="51">
        <v>467472.0</v>
      </c>
      <c r="Y558" s="16" t="s">
        <v>6731</v>
      </c>
      <c r="Z558" s="16" t="s">
        <v>7070</v>
      </c>
      <c r="AA558" s="12">
        <v>3.0</v>
      </c>
      <c r="AB558" s="12">
        <v>3.0</v>
      </c>
      <c r="AC558" s="12"/>
    </row>
    <row r="559">
      <c r="A559" s="12">
        <v>654.0</v>
      </c>
      <c r="B559" s="16" t="s">
        <v>6135</v>
      </c>
      <c r="C559" s="16" t="s">
        <v>6726</v>
      </c>
      <c r="D559" s="18" t="b">
        <v>1</v>
      </c>
      <c r="E559" s="12">
        <v>8.0</v>
      </c>
      <c r="F559" s="12">
        <v>0.0</v>
      </c>
      <c r="G559" s="12">
        <v>8.0</v>
      </c>
      <c r="H559" s="20">
        <v>42327.99236111111</v>
      </c>
      <c r="I559" s="16" t="s">
        <v>6735</v>
      </c>
      <c r="J559" s="16" t="s">
        <v>6728</v>
      </c>
      <c r="K559" s="16" t="s">
        <v>6736</v>
      </c>
      <c r="L559" s="18" t="e">
        <v>#N/A</v>
      </c>
      <c r="M559" s="18" t="e">
        <v>#N/A</v>
      </c>
      <c r="N559" s="18" t="e">
        <v>#N/A</v>
      </c>
      <c r="O559" s="18" t="e">
        <v>#N/A</v>
      </c>
      <c r="P559" s="18" t="e">
        <v>#N/A</v>
      </c>
      <c r="Q559" s="16" t="s">
        <v>6737</v>
      </c>
      <c r="R559" s="18" t="b">
        <v>0</v>
      </c>
      <c r="S559" s="18" t="b">
        <v>1</v>
      </c>
      <c r="T559" s="12">
        <v>97214.0</v>
      </c>
      <c r="U559" s="16" t="s">
        <v>4614</v>
      </c>
      <c r="V559" s="16" t="s">
        <v>727</v>
      </c>
      <c r="W559" s="51">
        <v>466635.0</v>
      </c>
      <c r="X559" s="51">
        <v>467472.0</v>
      </c>
      <c r="Y559" s="16" t="s">
        <v>6731</v>
      </c>
      <c r="Z559" s="16" t="s">
        <v>7078</v>
      </c>
      <c r="AA559" s="12">
        <v>1.0</v>
      </c>
      <c r="AB559" s="12">
        <v>3.0</v>
      </c>
      <c r="AC559" s="12"/>
    </row>
    <row r="560">
      <c r="A560" s="12">
        <v>4.0</v>
      </c>
      <c r="B560" s="16" t="s">
        <v>6135</v>
      </c>
      <c r="C560" s="16" t="s">
        <v>324</v>
      </c>
      <c r="D560" s="18" t="b">
        <v>1</v>
      </c>
      <c r="E560" s="12">
        <v>7.0</v>
      </c>
      <c r="F560" s="12">
        <v>2.0</v>
      </c>
      <c r="G560" s="12">
        <v>5.0</v>
      </c>
      <c r="H560" s="20">
        <v>42328.45416666667</v>
      </c>
      <c r="I560" s="16" t="s">
        <v>325</v>
      </c>
      <c r="J560" s="16" t="s">
        <v>326</v>
      </c>
      <c r="K560" s="16" t="s">
        <v>327</v>
      </c>
      <c r="L560" s="18" t="e">
        <v>#N/A</v>
      </c>
      <c r="M560" s="18" t="e">
        <v>#N/A</v>
      </c>
      <c r="N560" s="18" t="e">
        <v>#N/A</v>
      </c>
      <c r="O560" s="18" t="e">
        <v>#N/A</v>
      </c>
      <c r="P560" s="18" t="e">
        <v>#N/A</v>
      </c>
      <c r="Q560" s="16" t="s">
        <v>328</v>
      </c>
      <c r="R560" s="18" t="b">
        <v>1</v>
      </c>
      <c r="S560" s="18" t="b">
        <v>1</v>
      </c>
      <c r="T560" s="12">
        <v>19034.0</v>
      </c>
      <c r="U560" s="16" t="s">
        <v>329</v>
      </c>
      <c r="V560" s="16" t="s">
        <v>330</v>
      </c>
      <c r="W560" s="51">
        <v>3.1370883E7</v>
      </c>
      <c r="X560" s="51">
        <v>3.0770221E7</v>
      </c>
      <c r="Y560" s="16" t="s">
        <v>331</v>
      </c>
      <c r="Z560" s="16" t="s">
        <v>7082</v>
      </c>
      <c r="AA560" s="12">
        <v>2.0</v>
      </c>
      <c r="AB560" s="12">
        <v>6.0</v>
      </c>
      <c r="AC560" s="12"/>
    </row>
    <row r="561">
      <c r="A561" s="12">
        <v>5.0</v>
      </c>
      <c r="B561" s="16" t="s">
        <v>6135</v>
      </c>
      <c r="C561" s="16" t="s">
        <v>324</v>
      </c>
      <c r="D561" s="18" t="b">
        <v>1</v>
      </c>
      <c r="E561" s="12">
        <v>15.0</v>
      </c>
      <c r="F561" s="12">
        <v>1.0</v>
      </c>
      <c r="G561" s="12">
        <v>14.0</v>
      </c>
      <c r="H561" s="20">
        <v>42329.379166666666</v>
      </c>
      <c r="I561" s="16" t="s">
        <v>335</v>
      </c>
      <c r="J561" s="16" t="s">
        <v>326</v>
      </c>
      <c r="K561" s="16" t="s">
        <v>336</v>
      </c>
      <c r="L561" s="18" t="e">
        <v>#N/A</v>
      </c>
      <c r="M561" s="18" t="e">
        <v>#N/A</v>
      </c>
      <c r="N561" s="18" t="e">
        <v>#N/A</v>
      </c>
      <c r="O561" s="18" t="e">
        <v>#N/A</v>
      </c>
      <c r="P561" s="18" t="e">
        <v>#N/A</v>
      </c>
      <c r="Q561" s="16" t="s">
        <v>337</v>
      </c>
      <c r="R561" s="18" t="b">
        <v>1</v>
      </c>
      <c r="S561" s="18" t="b">
        <v>1</v>
      </c>
      <c r="T561" s="12">
        <v>19034.0</v>
      </c>
      <c r="U561" s="16" t="s">
        <v>329</v>
      </c>
      <c r="V561" s="16" t="s">
        <v>330</v>
      </c>
      <c r="W561" s="51">
        <v>3.1370883E7</v>
      </c>
      <c r="X561" s="51">
        <v>3.0770221E7</v>
      </c>
      <c r="Y561" s="16" t="s">
        <v>331</v>
      </c>
      <c r="Z561" s="16" t="s">
        <v>7089</v>
      </c>
      <c r="AA561" s="12">
        <v>2.0</v>
      </c>
      <c r="AB561" s="12">
        <v>4.0</v>
      </c>
      <c r="AC561" s="12"/>
    </row>
    <row r="562">
      <c r="A562" s="12">
        <v>6.0</v>
      </c>
      <c r="B562" s="16" t="s">
        <v>6135</v>
      </c>
      <c r="C562" s="16" t="s">
        <v>341</v>
      </c>
      <c r="D562" s="18" t="b">
        <v>1</v>
      </c>
      <c r="E562" s="12">
        <v>29.0</v>
      </c>
      <c r="F562" s="12">
        <v>3.0</v>
      </c>
      <c r="G562" s="12">
        <v>26.0</v>
      </c>
      <c r="H562" s="20">
        <v>42322.302777777775</v>
      </c>
      <c r="I562" s="16" t="s">
        <v>342</v>
      </c>
      <c r="J562" s="16" t="s">
        <v>343</v>
      </c>
      <c r="K562" s="16" t="s">
        <v>344</v>
      </c>
      <c r="L562" s="18" t="e">
        <v>#N/A</v>
      </c>
      <c r="M562" s="18" t="e">
        <v>#N/A</v>
      </c>
      <c r="N562" s="18" t="e">
        <v>#N/A</v>
      </c>
      <c r="O562" s="18" t="e">
        <v>#N/A</v>
      </c>
      <c r="P562" s="18" t="e">
        <v>#N/A</v>
      </c>
      <c r="Q562" s="16" t="s">
        <v>345</v>
      </c>
      <c r="R562" s="18" t="b">
        <v>1</v>
      </c>
      <c r="S562" s="18" t="b">
        <v>1</v>
      </c>
      <c r="T562" s="12">
        <v>19119.0</v>
      </c>
      <c r="U562" s="16" t="s">
        <v>346</v>
      </c>
      <c r="V562" s="16" t="s">
        <v>330</v>
      </c>
      <c r="W562" s="51">
        <v>2057850.0</v>
      </c>
      <c r="X562" s="51">
        <v>1853938.0</v>
      </c>
      <c r="Y562" s="16" t="s">
        <v>347</v>
      </c>
      <c r="Z562" s="16" t="s">
        <v>7094</v>
      </c>
      <c r="AA562" s="12">
        <v>1.0</v>
      </c>
      <c r="AB562" s="12">
        <v>2.0</v>
      </c>
      <c r="AC562" s="12"/>
    </row>
    <row r="563">
      <c r="A563" s="12">
        <v>24.0</v>
      </c>
      <c r="B563" s="16" t="s">
        <v>6135</v>
      </c>
      <c r="C563" s="16" t="s">
        <v>518</v>
      </c>
      <c r="D563" s="18" t="b">
        <v>1</v>
      </c>
      <c r="E563" s="12">
        <v>7.0</v>
      </c>
      <c r="F563" s="12">
        <v>0.0</v>
      </c>
      <c r="G563" s="12">
        <v>7.0</v>
      </c>
      <c r="H563" s="20">
        <v>42315.40902777778</v>
      </c>
      <c r="I563" s="16" t="s">
        <v>519</v>
      </c>
      <c r="J563" s="16" t="s">
        <v>520</v>
      </c>
      <c r="K563" s="16" t="s">
        <v>521</v>
      </c>
      <c r="L563" s="18" t="e">
        <v>#N/A</v>
      </c>
      <c r="M563" s="18" t="e">
        <v>#N/A</v>
      </c>
      <c r="N563" s="18" t="e">
        <v>#N/A</v>
      </c>
      <c r="O563" s="18" t="e">
        <v>#N/A</v>
      </c>
      <c r="P563" s="18" t="e">
        <v>#N/A</v>
      </c>
      <c r="Q563" s="16" t="s">
        <v>522</v>
      </c>
      <c r="R563" s="18" t="b">
        <v>1</v>
      </c>
      <c r="S563" s="18" t="b">
        <v>1</v>
      </c>
      <c r="T563" s="12">
        <v>19422.0</v>
      </c>
      <c r="U563" s="16" t="s">
        <v>523</v>
      </c>
      <c r="V563" s="16" t="s">
        <v>330</v>
      </c>
      <c r="W563" s="51">
        <v>424406.0</v>
      </c>
      <c r="X563" s="51">
        <v>402913.0</v>
      </c>
      <c r="Y563" s="16" t="s">
        <v>524</v>
      </c>
      <c r="Z563" s="16" t="s">
        <v>7097</v>
      </c>
      <c r="AA563" s="12">
        <v>3.0</v>
      </c>
      <c r="AB563" s="12">
        <v>2.0</v>
      </c>
      <c r="AC563" s="12"/>
    </row>
    <row r="564">
      <c r="A564" s="12">
        <v>56.0</v>
      </c>
      <c r="B564" s="16" t="s">
        <v>6135</v>
      </c>
      <c r="C564" s="16" t="s">
        <v>857</v>
      </c>
      <c r="D564" s="18" t="b">
        <v>1</v>
      </c>
      <c r="E564" s="12">
        <v>1.0</v>
      </c>
      <c r="F564" s="12">
        <v>1.0</v>
      </c>
      <c r="G564" s="22"/>
      <c r="H564" s="20">
        <v>42327.525</v>
      </c>
      <c r="I564" s="16" t="s">
        <v>858</v>
      </c>
      <c r="J564" s="16" t="s">
        <v>859</v>
      </c>
      <c r="K564" s="16" t="s">
        <v>860</v>
      </c>
      <c r="L564" s="18" t="e">
        <v>#N/A</v>
      </c>
      <c r="M564" s="18" t="e">
        <v>#N/A</v>
      </c>
      <c r="N564" s="18" t="e">
        <v>#N/A</v>
      </c>
      <c r="O564" s="18" t="e">
        <v>#N/A</v>
      </c>
      <c r="P564" s="18" t="e">
        <v>#N/A</v>
      </c>
      <c r="Q564" s="16" t="s">
        <v>861</v>
      </c>
      <c r="R564" s="18" t="b">
        <v>1</v>
      </c>
      <c r="S564" s="18" t="b">
        <v>0</v>
      </c>
      <c r="T564" s="12">
        <v>17201.0</v>
      </c>
      <c r="U564" s="16" t="s">
        <v>862</v>
      </c>
      <c r="V564" s="16" t="s">
        <v>330</v>
      </c>
      <c r="W564" s="51">
        <v>232930.0</v>
      </c>
      <c r="X564" s="51">
        <v>252426.0</v>
      </c>
      <c r="Y564" s="16" t="s">
        <v>863</v>
      </c>
      <c r="Z564" s="16" t="s">
        <v>7100</v>
      </c>
      <c r="AA564" s="12">
        <v>2.0</v>
      </c>
      <c r="AB564" s="12">
        <v>6.0</v>
      </c>
      <c r="AC564" s="12"/>
    </row>
    <row r="565">
      <c r="A565" s="12">
        <v>63.0</v>
      </c>
      <c r="B565" s="16" t="s">
        <v>6135</v>
      </c>
      <c r="C565" s="16" t="s">
        <v>924</v>
      </c>
      <c r="D565" s="18" t="b">
        <v>1</v>
      </c>
      <c r="E565" s="12">
        <v>54.0</v>
      </c>
      <c r="F565" s="12">
        <v>13.0</v>
      </c>
      <c r="G565" s="12">
        <v>41.0</v>
      </c>
      <c r="H565" s="20">
        <v>42331.57361111111</v>
      </c>
      <c r="I565" s="16" t="s">
        <v>925</v>
      </c>
      <c r="J565" s="16" t="s">
        <v>926</v>
      </c>
      <c r="K565" s="16" t="s">
        <v>927</v>
      </c>
      <c r="L565" s="18" t="e">
        <v>#N/A</v>
      </c>
      <c r="M565" s="18" t="e">
        <v>#N/A</v>
      </c>
      <c r="N565" s="18" t="e">
        <v>#N/A</v>
      </c>
      <c r="O565" s="18" t="e">
        <v>#N/A</v>
      </c>
      <c r="P565" s="18" t="e">
        <v>#N/A</v>
      </c>
      <c r="Q565" s="16" t="s">
        <v>928</v>
      </c>
      <c r="R565" s="18" t="b">
        <v>1</v>
      </c>
      <c r="S565" s="18" t="b">
        <v>0</v>
      </c>
      <c r="T565" s="12">
        <v>19382.0</v>
      </c>
      <c r="U565" s="16" t="s">
        <v>929</v>
      </c>
      <c r="V565" s="16" t="s">
        <v>330</v>
      </c>
      <c r="W565" s="51">
        <v>342363.0</v>
      </c>
      <c r="X565" s="51">
        <v>320436.0</v>
      </c>
      <c r="Y565" s="16" t="s">
        <v>930</v>
      </c>
      <c r="Z565" s="16" t="s">
        <v>7104</v>
      </c>
      <c r="AA565" s="12">
        <v>1.0</v>
      </c>
      <c r="AB565" s="12">
        <v>1.0</v>
      </c>
      <c r="AC565" s="12"/>
    </row>
    <row r="566">
      <c r="A566" s="12">
        <v>83.0</v>
      </c>
      <c r="B566" s="16" t="s">
        <v>6135</v>
      </c>
      <c r="C566" s="16" t="s">
        <v>1107</v>
      </c>
      <c r="D566" s="18" t="b">
        <v>1</v>
      </c>
      <c r="E566" s="12">
        <v>5.0</v>
      </c>
      <c r="F566" s="12">
        <v>0.0</v>
      </c>
      <c r="G566" s="12">
        <v>5.0</v>
      </c>
      <c r="H566" s="20">
        <v>42318.447222222225</v>
      </c>
      <c r="I566" s="16" t="s">
        <v>1108</v>
      </c>
      <c r="J566" s="16" t="s">
        <v>1109</v>
      </c>
      <c r="K566" s="16" t="s">
        <v>1110</v>
      </c>
      <c r="L566" s="18" t="e">
        <v>#N/A</v>
      </c>
      <c r="M566" s="18" t="e">
        <v>#N/A</v>
      </c>
      <c r="N566" s="18" t="e">
        <v>#N/A</v>
      </c>
      <c r="O566" s="18" t="e">
        <v>#N/A</v>
      </c>
      <c r="P566" s="18" t="e">
        <v>#N/A</v>
      </c>
      <c r="Q566" s="16" t="s">
        <v>1111</v>
      </c>
      <c r="R566" s="18" t="b">
        <v>1</v>
      </c>
      <c r="S566" s="18" t="b">
        <v>0</v>
      </c>
      <c r="T566" s="12">
        <v>19330.0</v>
      </c>
      <c r="U566" s="16" t="s">
        <v>1112</v>
      </c>
      <c r="V566" s="16" t="s">
        <v>330</v>
      </c>
      <c r="W566" s="51">
        <v>2487845.0</v>
      </c>
      <c r="X566" s="51">
        <v>1487161.0</v>
      </c>
      <c r="Y566" s="16" t="s">
        <v>1113</v>
      </c>
      <c r="Z566" s="16" t="s">
        <v>7107</v>
      </c>
      <c r="AA566" s="12">
        <v>1.0</v>
      </c>
      <c r="AB566" s="12">
        <v>6.0</v>
      </c>
      <c r="AC566" s="12"/>
    </row>
    <row r="567">
      <c r="A567" s="12">
        <v>84.0</v>
      </c>
      <c r="B567" s="16" t="s">
        <v>6135</v>
      </c>
      <c r="C567" s="16" t="s">
        <v>1107</v>
      </c>
      <c r="D567" s="18" t="b">
        <v>1</v>
      </c>
      <c r="E567" s="12">
        <v>7.0</v>
      </c>
      <c r="F567" s="12">
        <v>0.0</v>
      </c>
      <c r="G567" s="12">
        <v>7.0</v>
      </c>
      <c r="H567" s="20">
        <v>42330.2125</v>
      </c>
      <c r="I567" s="16" t="s">
        <v>1117</v>
      </c>
      <c r="J567" s="16" t="s">
        <v>1109</v>
      </c>
      <c r="K567" s="16" t="s">
        <v>1118</v>
      </c>
      <c r="L567" s="18" t="e">
        <v>#N/A</v>
      </c>
      <c r="M567" s="18" t="e">
        <v>#N/A</v>
      </c>
      <c r="N567" s="18" t="e">
        <v>#N/A</v>
      </c>
      <c r="O567" s="18" t="e">
        <v>#N/A</v>
      </c>
      <c r="P567" s="18" t="e">
        <v>#N/A</v>
      </c>
      <c r="Q567" s="16" t="s">
        <v>1119</v>
      </c>
      <c r="R567" s="18" t="b">
        <v>1</v>
      </c>
      <c r="S567" s="18" t="b">
        <v>0</v>
      </c>
      <c r="T567" s="12">
        <v>19330.0</v>
      </c>
      <c r="U567" s="16" t="s">
        <v>1112</v>
      </c>
      <c r="V567" s="16" t="s">
        <v>330</v>
      </c>
      <c r="W567" s="51">
        <v>2487845.0</v>
      </c>
      <c r="X567" s="51">
        <v>1487161.0</v>
      </c>
      <c r="Y567" s="16" t="s">
        <v>1113</v>
      </c>
      <c r="Z567" s="16" t="s">
        <v>7110</v>
      </c>
      <c r="AA567" s="12">
        <v>3.0</v>
      </c>
      <c r="AB567" s="12">
        <v>4.0</v>
      </c>
      <c r="AC567" s="12"/>
    </row>
    <row r="568">
      <c r="A568" s="12">
        <v>85.0</v>
      </c>
      <c r="B568" s="16" t="s">
        <v>6135</v>
      </c>
      <c r="C568" s="16" t="s">
        <v>1107</v>
      </c>
      <c r="D568" s="18" t="b">
        <v>1</v>
      </c>
      <c r="E568" s="12">
        <v>6.0</v>
      </c>
      <c r="F568" s="12">
        <v>0.0</v>
      </c>
      <c r="G568" s="12">
        <v>6.0</v>
      </c>
      <c r="H568" s="20">
        <v>42331.79791666667</v>
      </c>
      <c r="I568" s="16" t="s">
        <v>1123</v>
      </c>
      <c r="J568" s="16" t="s">
        <v>1109</v>
      </c>
      <c r="K568" s="16" t="s">
        <v>1124</v>
      </c>
      <c r="L568" s="18" t="e">
        <v>#N/A</v>
      </c>
      <c r="M568" s="18" t="e">
        <v>#N/A</v>
      </c>
      <c r="N568" s="18" t="e">
        <v>#N/A</v>
      </c>
      <c r="O568" s="18" t="e">
        <v>#N/A</v>
      </c>
      <c r="P568" s="18" t="e">
        <v>#N/A</v>
      </c>
      <c r="Q568" s="16" t="s">
        <v>1125</v>
      </c>
      <c r="R568" s="18" t="b">
        <v>1</v>
      </c>
      <c r="S568" s="18" t="b">
        <v>1</v>
      </c>
      <c r="T568" s="12">
        <v>19330.0</v>
      </c>
      <c r="U568" s="16" t="s">
        <v>1112</v>
      </c>
      <c r="V568" s="16" t="s">
        <v>330</v>
      </c>
      <c r="W568" s="51">
        <v>2487845.0</v>
      </c>
      <c r="X568" s="51">
        <v>1487161.0</v>
      </c>
      <c r="Y568" s="16" t="s">
        <v>1113</v>
      </c>
      <c r="Z568" s="16" t="s">
        <v>7113</v>
      </c>
      <c r="AA568" s="12">
        <v>1.0</v>
      </c>
      <c r="AB568" s="12">
        <v>6.0</v>
      </c>
      <c r="AC568" s="12"/>
    </row>
    <row r="569">
      <c r="A569" s="12">
        <v>97.0</v>
      </c>
      <c r="B569" s="16" t="s">
        <v>6135</v>
      </c>
      <c r="C569" s="16" t="s">
        <v>1233</v>
      </c>
      <c r="D569" s="18" t="b">
        <v>1</v>
      </c>
      <c r="E569" s="12">
        <v>549.0</v>
      </c>
      <c r="F569" s="12">
        <v>213.0</v>
      </c>
      <c r="G569" s="12">
        <v>336.0</v>
      </c>
      <c r="H569" s="20">
        <v>42330.81875</v>
      </c>
      <c r="I569" s="16" t="s">
        <v>1234</v>
      </c>
      <c r="J569" s="16" t="s">
        <v>1235</v>
      </c>
      <c r="K569" s="16" t="s">
        <v>1236</v>
      </c>
      <c r="L569" s="18" t="e">
        <v>#N/A</v>
      </c>
      <c r="M569" s="18" t="e">
        <v>#N/A</v>
      </c>
      <c r="N569" s="18" t="e">
        <v>#N/A</v>
      </c>
      <c r="O569" s="18" t="e">
        <v>#N/A</v>
      </c>
      <c r="P569" s="18" t="e">
        <v>#N/A</v>
      </c>
      <c r="Q569" s="16" t="s">
        <v>1237</v>
      </c>
      <c r="R569" s="18" t="b">
        <v>1</v>
      </c>
      <c r="S569" s="18" t="b">
        <v>1</v>
      </c>
      <c r="T569" s="12">
        <v>15209.0</v>
      </c>
      <c r="U569" s="16" t="s">
        <v>1238</v>
      </c>
      <c r="V569" s="16" t="s">
        <v>330</v>
      </c>
      <c r="W569" s="51">
        <v>1181468.0</v>
      </c>
      <c r="X569" s="51">
        <v>1071953.0</v>
      </c>
      <c r="Y569" s="16" t="s">
        <v>1239</v>
      </c>
      <c r="Z569" s="16" t="s">
        <v>7117</v>
      </c>
      <c r="AA569" s="12">
        <v>3.0</v>
      </c>
      <c r="AB569" s="12">
        <v>1.0</v>
      </c>
      <c r="AC569" s="12"/>
    </row>
    <row r="570">
      <c r="A570" s="12">
        <v>137.0</v>
      </c>
      <c r="B570" s="16" t="s">
        <v>6135</v>
      </c>
      <c r="C570" s="16" t="s">
        <v>1633</v>
      </c>
      <c r="D570" s="18" t="b">
        <v>1</v>
      </c>
      <c r="E570" s="12">
        <v>2.0</v>
      </c>
      <c r="F570" s="12">
        <v>0.0</v>
      </c>
      <c r="G570" s="12">
        <v>2.0</v>
      </c>
      <c r="H570" s="20">
        <v>42328.27569444444</v>
      </c>
      <c r="I570" s="16" t="s">
        <v>1634</v>
      </c>
      <c r="J570" s="16" t="s">
        <v>1635</v>
      </c>
      <c r="K570" s="16" t="s">
        <v>1636</v>
      </c>
      <c r="L570" s="18" t="e">
        <v>#N/A</v>
      </c>
      <c r="M570" s="18" t="e">
        <v>#N/A</v>
      </c>
      <c r="N570" s="18" t="e">
        <v>#N/A</v>
      </c>
      <c r="O570" s="18" t="e">
        <v>#N/A</v>
      </c>
      <c r="P570" s="18" t="e">
        <v>#N/A</v>
      </c>
      <c r="Q570" s="16" t="s">
        <v>1637</v>
      </c>
      <c r="R570" s="18" t="b">
        <v>1</v>
      </c>
      <c r="S570" s="18" t="b">
        <v>1</v>
      </c>
      <c r="T570" s="12">
        <v>18062.0</v>
      </c>
      <c r="U570" s="16" t="s">
        <v>1638</v>
      </c>
      <c r="V570" s="16" t="s">
        <v>330</v>
      </c>
      <c r="W570" s="51">
        <v>292877.0</v>
      </c>
      <c r="X570" s="51">
        <v>281028.0</v>
      </c>
      <c r="Y570" s="16" t="s">
        <v>1461</v>
      </c>
      <c r="Z570" s="16" t="s">
        <v>7128</v>
      </c>
      <c r="AC570" s="16"/>
    </row>
    <row r="571">
      <c r="A571" s="12">
        <v>158.0</v>
      </c>
      <c r="B571" s="16" t="s">
        <v>6135</v>
      </c>
      <c r="C571" s="16" t="s">
        <v>1814</v>
      </c>
      <c r="D571" s="18" t="b">
        <v>1</v>
      </c>
      <c r="E571" s="12">
        <v>1.0</v>
      </c>
      <c r="F571" s="12">
        <v>0.0</v>
      </c>
      <c r="G571" s="12">
        <v>1.0</v>
      </c>
      <c r="H571" s="20">
        <v>42311.41736111111</v>
      </c>
      <c r="I571" s="16" t="s">
        <v>1815</v>
      </c>
      <c r="J571" s="16" t="s">
        <v>1816</v>
      </c>
      <c r="K571" s="16" t="s">
        <v>1817</v>
      </c>
      <c r="L571" s="18" t="e">
        <v>#N/A</v>
      </c>
      <c r="M571" s="18" t="e">
        <v>#N/A</v>
      </c>
      <c r="N571" s="18" t="e">
        <v>#N/A</v>
      </c>
      <c r="O571" s="18" t="e">
        <v>#N/A</v>
      </c>
      <c r="P571" s="18" t="e">
        <v>#N/A</v>
      </c>
      <c r="Q571" s="16" t="s">
        <v>1818</v>
      </c>
      <c r="R571" s="18" t="b">
        <v>1</v>
      </c>
      <c r="S571" s="18" t="b">
        <v>0</v>
      </c>
      <c r="T571" s="12">
        <v>17033.0</v>
      </c>
      <c r="U571" s="16" t="s">
        <v>1819</v>
      </c>
      <c r="V571" s="16" t="s">
        <v>330</v>
      </c>
      <c r="W571" s="22"/>
      <c r="X571" s="22"/>
      <c r="Y571" s="16" t="s">
        <v>1820</v>
      </c>
      <c r="Z571" s="16" t="s">
        <v>7131</v>
      </c>
      <c r="AC571" s="16"/>
    </row>
    <row r="572">
      <c r="A572" s="12">
        <v>169.0</v>
      </c>
      <c r="B572" s="16" t="s">
        <v>6135</v>
      </c>
      <c r="C572" s="16" t="s">
        <v>1917</v>
      </c>
      <c r="D572" s="18" t="b">
        <v>1</v>
      </c>
      <c r="E572" s="12">
        <v>33.0</v>
      </c>
      <c r="F572" s="12">
        <v>1.0</v>
      </c>
      <c r="G572" s="12">
        <v>32.0</v>
      </c>
      <c r="H572" s="20">
        <v>42328.46388888889</v>
      </c>
      <c r="I572" s="16" t="s">
        <v>1918</v>
      </c>
      <c r="J572" s="16" t="s">
        <v>1919</v>
      </c>
      <c r="K572" s="16" t="s">
        <v>1920</v>
      </c>
      <c r="L572" s="18" t="e">
        <v>#N/A</v>
      </c>
      <c r="M572" s="18" t="e">
        <v>#N/A</v>
      </c>
      <c r="N572" s="18" t="e">
        <v>#N/A</v>
      </c>
      <c r="O572" s="18" t="e">
        <v>#N/A</v>
      </c>
      <c r="P572" s="18" t="e">
        <v>#N/A</v>
      </c>
      <c r="Q572" s="16" t="s">
        <v>1921</v>
      </c>
      <c r="R572" s="18" t="b">
        <v>1</v>
      </c>
      <c r="S572" s="18" t="b">
        <v>0</v>
      </c>
      <c r="T572" s="12">
        <v>18103.0</v>
      </c>
      <c r="U572" s="16" t="s">
        <v>1922</v>
      </c>
      <c r="V572" s="16" t="s">
        <v>330</v>
      </c>
      <c r="W572" s="51">
        <v>6.3823159E7</v>
      </c>
      <c r="X572" s="51">
        <v>5.3689263E7</v>
      </c>
      <c r="Y572" s="16" t="s">
        <v>1923</v>
      </c>
      <c r="Z572" s="16" t="s">
        <v>7137</v>
      </c>
      <c r="AC572" s="16"/>
    </row>
    <row r="573">
      <c r="A573" s="12">
        <v>247.0</v>
      </c>
      <c r="B573" s="16" t="s">
        <v>6135</v>
      </c>
      <c r="C573" s="16" t="s">
        <v>2613</v>
      </c>
      <c r="D573" s="18" t="b">
        <v>1</v>
      </c>
      <c r="E573" s="12">
        <v>88.0</v>
      </c>
      <c r="F573" s="12">
        <v>16.0</v>
      </c>
      <c r="G573" s="12">
        <v>72.0</v>
      </c>
      <c r="H573" s="20">
        <v>42313.58541666667</v>
      </c>
      <c r="I573" s="16" t="s">
        <v>2614</v>
      </c>
      <c r="J573" s="16" t="s">
        <v>2615</v>
      </c>
      <c r="K573" s="16" t="s">
        <v>2616</v>
      </c>
      <c r="L573" s="18" t="e">
        <v>#N/A</v>
      </c>
      <c r="M573" s="18" t="e">
        <v>#N/A</v>
      </c>
      <c r="N573" s="18" t="e">
        <v>#N/A</v>
      </c>
      <c r="O573" s="18" t="e">
        <v>#N/A</v>
      </c>
      <c r="P573" s="18" t="e">
        <v>#N/A</v>
      </c>
      <c r="Q573" s="16" t="s">
        <v>2617</v>
      </c>
      <c r="R573" s="18" t="b">
        <v>1</v>
      </c>
      <c r="S573" s="18" t="b">
        <v>1</v>
      </c>
      <c r="T573" s="12">
        <v>18049.0</v>
      </c>
      <c r="U573" s="16" t="s">
        <v>2618</v>
      </c>
      <c r="V573" s="16" t="s">
        <v>330</v>
      </c>
      <c r="W573" s="22"/>
      <c r="X573" s="22"/>
      <c r="Y573" s="16" t="s">
        <v>678</v>
      </c>
      <c r="Z573" s="16" t="s">
        <v>7149</v>
      </c>
      <c r="AC573" s="16"/>
    </row>
    <row r="574">
      <c r="A574" s="12">
        <v>323.0</v>
      </c>
      <c r="B574" s="16" t="s">
        <v>6135</v>
      </c>
      <c r="C574" s="16" t="s">
        <v>3510</v>
      </c>
      <c r="D574" s="18" t="b">
        <v>1</v>
      </c>
      <c r="E574" s="12">
        <v>2.0</v>
      </c>
      <c r="F574" s="12">
        <v>0.0</v>
      </c>
      <c r="G574" s="12">
        <v>2.0</v>
      </c>
      <c r="H574" s="20">
        <v>42330.37222222222</v>
      </c>
      <c r="I574" s="16" t="s">
        <v>3516</v>
      </c>
      <c r="J574" s="16" t="s">
        <v>3517</v>
      </c>
      <c r="K574" s="16" t="s">
        <v>3518</v>
      </c>
      <c r="L574" s="18" t="e">
        <v>#N/A</v>
      </c>
      <c r="M574" s="18" t="e">
        <v>#N/A</v>
      </c>
      <c r="N574" s="18" t="e">
        <v>#N/A</v>
      </c>
      <c r="O574" s="18" t="e">
        <v>#N/A</v>
      </c>
      <c r="P574" s="18" t="e">
        <v>#N/A</v>
      </c>
      <c r="Q574" s="16" t="s">
        <v>3520</v>
      </c>
      <c r="R574" s="18" t="b">
        <v>1</v>
      </c>
      <c r="S574" s="18" t="b">
        <v>1</v>
      </c>
      <c r="T574" s="12">
        <v>19333.0</v>
      </c>
      <c r="U574" s="16" t="s">
        <v>3521</v>
      </c>
      <c r="V574" s="16" t="s">
        <v>330</v>
      </c>
      <c r="W574" s="22"/>
      <c r="X574" s="22"/>
      <c r="Y574" s="16" t="s">
        <v>3522</v>
      </c>
      <c r="Z574" s="16" t="s">
        <v>7154</v>
      </c>
      <c r="AC574" s="16"/>
    </row>
    <row r="575">
      <c r="A575" s="12">
        <v>334.0</v>
      </c>
      <c r="B575" s="16" t="s">
        <v>6135</v>
      </c>
      <c r="C575" s="16" t="s">
        <v>3676</v>
      </c>
      <c r="D575" s="18" t="b">
        <v>1</v>
      </c>
      <c r="E575" s="12">
        <v>3.0</v>
      </c>
      <c r="F575" s="12">
        <v>1.0</v>
      </c>
      <c r="G575" s="12">
        <v>2.0</v>
      </c>
      <c r="H575" s="20">
        <v>42321.47083333333</v>
      </c>
      <c r="I575" s="16" t="s">
        <v>3677</v>
      </c>
      <c r="J575" s="16" t="s">
        <v>3678</v>
      </c>
      <c r="K575" s="16" t="s">
        <v>3679</v>
      </c>
      <c r="L575" s="18" t="e">
        <v>#N/A</v>
      </c>
      <c r="M575" s="18" t="e">
        <v>#N/A</v>
      </c>
      <c r="N575" s="18" t="e">
        <v>#N/A</v>
      </c>
      <c r="O575" s="18" t="e">
        <v>#N/A</v>
      </c>
      <c r="P575" s="18" t="e">
        <v>#N/A</v>
      </c>
      <c r="Q575" s="16" t="s">
        <v>3680</v>
      </c>
      <c r="R575" s="18" t="b">
        <v>1</v>
      </c>
      <c r="S575" s="18" t="b">
        <v>1</v>
      </c>
      <c r="T575" s="12">
        <v>17013.0</v>
      </c>
      <c r="U575" s="16" t="s">
        <v>411</v>
      </c>
      <c r="V575" s="16" t="s">
        <v>330</v>
      </c>
      <c r="W575" s="51">
        <v>3640594.0</v>
      </c>
      <c r="X575" s="51">
        <v>3687280.0</v>
      </c>
      <c r="Y575" s="16" t="s">
        <v>3682</v>
      </c>
      <c r="Z575" s="16" t="s">
        <v>7158</v>
      </c>
      <c r="AC575" s="16"/>
    </row>
    <row r="576">
      <c r="A576" s="12">
        <v>383.0</v>
      </c>
      <c r="B576" s="16" t="s">
        <v>6135</v>
      </c>
      <c r="C576" s="16" t="s">
        <v>4221</v>
      </c>
      <c r="D576" s="18" t="b">
        <v>1</v>
      </c>
      <c r="E576" s="12">
        <v>2.0</v>
      </c>
      <c r="F576" s="12">
        <v>0.0</v>
      </c>
      <c r="G576" s="12">
        <v>2.0</v>
      </c>
      <c r="H576" s="20">
        <v>42330.57083333333</v>
      </c>
      <c r="I576" s="16" t="s">
        <v>4222</v>
      </c>
      <c r="J576" s="16" t="s">
        <v>4223</v>
      </c>
      <c r="K576" s="16" t="s">
        <v>4224</v>
      </c>
      <c r="L576" s="18" t="e">
        <v>#N/A</v>
      </c>
      <c r="M576" s="18" t="e">
        <v>#N/A</v>
      </c>
      <c r="N576" s="18" t="e">
        <v>#N/A</v>
      </c>
      <c r="O576" s="18" t="e">
        <v>#N/A</v>
      </c>
      <c r="P576" s="18" t="e">
        <v>#N/A</v>
      </c>
      <c r="Q576" s="16" t="s">
        <v>4225</v>
      </c>
      <c r="R576" s="18" t="b">
        <v>1</v>
      </c>
      <c r="S576" s="18" t="b">
        <v>0</v>
      </c>
      <c r="T576" s="12">
        <v>17033.0</v>
      </c>
      <c r="U576" s="16" t="s">
        <v>4226</v>
      </c>
      <c r="V576" s="16" t="s">
        <v>330</v>
      </c>
      <c r="W576" s="22"/>
      <c r="X576" s="22"/>
      <c r="Y576" s="22"/>
      <c r="Z576" s="16" t="s">
        <v>7168</v>
      </c>
      <c r="AC576" s="16"/>
    </row>
    <row r="577">
      <c r="A577" s="12">
        <v>386.0</v>
      </c>
      <c r="B577" s="16" t="s">
        <v>6135</v>
      </c>
      <c r="C577" s="16" t="s">
        <v>4254</v>
      </c>
      <c r="D577" s="18" t="b">
        <v>1</v>
      </c>
      <c r="E577" s="12">
        <v>1.0</v>
      </c>
      <c r="F577" s="12">
        <v>0.0</v>
      </c>
      <c r="G577" s="12">
        <v>1.0</v>
      </c>
      <c r="H577" s="20">
        <v>42326.285416666666</v>
      </c>
      <c r="I577" s="16" t="s">
        <v>4255</v>
      </c>
      <c r="J577" s="16" t="s">
        <v>4256</v>
      </c>
      <c r="K577" s="16" t="s">
        <v>4257</v>
      </c>
      <c r="L577" s="18" t="e">
        <v>#N/A</v>
      </c>
      <c r="M577" s="18" t="e">
        <v>#N/A</v>
      </c>
      <c r="N577" s="18" t="e">
        <v>#N/A</v>
      </c>
      <c r="O577" s="18" t="e">
        <v>#N/A</v>
      </c>
      <c r="P577" s="18" t="e">
        <v>#N/A</v>
      </c>
      <c r="Q577" s="16" t="s">
        <v>4258</v>
      </c>
      <c r="R577" s="18" t="b">
        <v>1</v>
      </c>
      <c r="S577" s="18" t="b">
        <v>1</v>
      </c>
      <c r="T577" s="12">
        <v>19312.0</v>
      </c>
      <c r="U577" s="16" t="s">
        <v>4259</v>
      </c>
      <c r="V577" s="16" t="s">
        <v>330</v>
      </c>
      <c r="W577" s="51">
        <v>6108003.0</v>
      </c>
      <c r="X577" s="51">
        <v>4224357.0</v>
      </c>
      <c r="Y577" s="16" t="s">
        <v>3547</v>
      </c>
      <c r="Z577" s="16" t="s">
        <v>7176</v>
      </c>
      <c r="AC577" s="16"/>
    </row>
    <row r="578">
      <c r="A578" s="12">
        <v>387.0</v>
      </c>
      <c r="B578" s="16" t="s">
        <v>6135</v>
      </c>
      <c r="C578" s="16" t="s">
        <v>4264</v>
      </c>
      <c r="D578" s="18" t="b">
        <v>1</v>
      </c>
      <c r="E578" s="12">
        <v>150.0</v>
      </c>
      <c r="F578" s="12">
        <v>44.0</v>
      </c>
      <c r="G578" s="12">
        <v>106.0</v>
      </c>
      <c r="H578" s="20">
        <v>42324.73888888889</v>
      </c>
      <c r="I578" s="16" t="s">
        <v>4265</v>
      </c>
      <c r="J578" s="16" t="s">
        <v>4266</v>
      </c>
      <c r="K578" s="16" t="s">
        <v>4267</v>
      </c>
      <c r="L578" s="16" t="s">
        <v>264</v>
      </c>
      <c r="M578" s="16" t="s">
        <v>4268</v>
      </c>
      <c r="N578" s="12">
        <v>0.0</v>
      </c>
      <c r="O578" s="12">
        <v>0.0</v>
      </c>
      <c r="P578" s="12">
        <v>0.0</v>
      </c>
      <c r="Q578" s="16" t="s">
        <v>4270</v>
      </c>
      <c r="R578" s="18" t="b">
        <v>1</v>
      </c>
      <c r="S578" s="18" t="b">
        <v>1</v>
      </c>
      <c r="T578" s="12">
        <v>17201.0</v>
      </c>
      <c r="U578" s="16" t="s">
        <v>862</v>
      </c>
      <c r="V578" s="16" t="s">
        <v>330</v>
      </c>
      <c r="W578" s="22"/>
      <c r="X578" s="22"/>
      <c r="Y578" s="16" t="s">
        <v>598</v>
      </c>
      <c r="Z578" s="16" t="s">
        <v>7181</v>
      </c>
      <c r="AC578" s="16"/>
    </row>
    <row r="579">
      <c r="A579" s="12">
        <v>388.0</v>
      </c>
      <c r="B579" s="16" t="s">
        <v>6135</v>
      </c>
      <c r="C579" s="16" t="s">
        <v>4264</v>
      </c>
      <c r="D579" s="18" t="b">
        <v>1</v>
      </c>
      <c r="E579" s="12">
        <v>2.0</v>
      </c>
      <c r="F579" s="12">
        <v>0.0</v>
      </c>
      <c r="G579" s="12">
        <v>2.0</v>
      </c>
      <c r="H579" s="20">
        <v>42324.78333333333</v>
      </c>
      <c r="I579" s="16" t="s">
        <v>4274</v>
      </c>
      <c r="J579" s="16" t="s">
        <v>4266</v>
      </c>
      <c r="K579" s="16" t="s">
        <v>4275</v>
      </c>
      <c r="L579" s="18" t="e">
        <v>#N/A</v>
      </c>
      <c r="M579" s="18" t="e">
        <v>#N/A</v>
      </c>
      <c r="N579" s="18" t="e">
        <v>#N/A</v>
      </c>
      <c r="O579" s="18" t="e">
        <v>#N/A</v>
      </c>
      <c r="P579" s="18" t="e">
        <v>#N/A</v>
      </c>
      <c r="Q579" s="16" t="s">
        <v>4276</v>
      </c>
      <c r="R579" s="18" t="b">
        <v>1</v>
      </c>
      <c r="S579" s="18" t="b">
        <v>0</v>
      </c>
      <c r="T579" s="12">
        <v>17201.0</v>
      </c>
      <c r="U579" s="16" t="s">
        <v>862</v>
      </c>
      <c r="V579" s="16" t="s">
        <v>330</v>
      </c>
      <c r="W579" s="22"/>
      <c r="X579" s="22"/>
      <c r="Y579" s="16" t="s">
        <v>598</v>
      </c>
      <c r="Z579" s="16" t="s">
        <v>7183</v>
      </c>
      <c r="AC579" s="16"/>
    </row>
    <row r="580">
      <c r="A580" s="12">
        <v>389.0</v>
      </c>
      <c r="B580" s="16" t="s">
        <v>6135</v>
      </c>
      <c r="C580" s="16" t="s">
        <v>4264</v>
      </c>
      <c r="D580" s="18" t="b">
        <v>1</v>
      </c>
      <c r="E580" s="12">
        <v>15.0</v>
      </c>
      <c r="F580" s="12">
        <v>6.0</v>
      </c>
      <c r="G580" s="12">
        <v>9.0</v>
      </c>
      <c r="H580" s="20">
        <v>42324.864583333336</v>
      </c>
      <c r="I580" s="16" t="s">
        <v>4280</v>
      </c>
      <c r="J580" s="16" t="s">
        <v>4266</v>
      </c>
      <c r="K580" s="16" t="s">
        <v>4281</v>
      </c>
      <c r="L580" s="18" t="e">
        <v>#N/A</v>
      </c>
      <c r="M580" s="18" t="e">
        <v>#N/A</v>
      </c>
      <c r="N580" s="18" t="e">
        <v>#N/A</v>
      </c>
      <c r="O580" s="18" t="e">
        <v>#N/A</v>
      </c>
      <c r="P580" s="18" t="e">
        <v>#N/A</v>
      </c>
      <c r="Q580" s="16" t="s">
        <v>4282</v>
      </c>
      <c r="R580" s="18" t="b">
        <v>1</v>
      </c>
      <c r="S580" s="18" t="b">
        <v>0</v>
      </c>
      <c r="T580" s="12">
        <v>17201.0</v>
      </c>
      <c r="U580" s="16" t="s">
        <v>862</v>
      </c>
      <c r="V580" s="16" t="s">
        <v>330</v>
      </c>
      <c r="W580" s="22"/>
      <c r="X580" s="22"/>
      <c r="Y580" s="16" t="s">
        <v>598</v>
      </c>
      <c r="Z580" s="16" t="s">
        <v>7186</v>
      </c>
      <c r="AC580" s="16"/>
    </row>
    <row r="581">
      <c r="A581" s="12">
        <v>412.0</v>
      </c>
      <c r="B581" s="16" t="s">
        <v>6135</v>
      </c>
      <c r="C581" s="16" t="s">
        <v>4564</v>
      </c>
      <c r="D581" s="18" t="b">
        <v>1</v>
      </c>
      <c r="E581" s="12">
        <v>107.0</v>
      </c>
      <c r="F581" s="12">
        <v>14.0</v>
      </c>
      <c r="G581" s="12">
        <v>93.0</v>
      </c>
      <c r="H581" s="20">
        <v>42321.52847222222</v>
      </c>
      <c r="I581" s="16" t="s">
        <v>4568</v>
      </c>
      <c r="J581" s="16" t="s">
        <v>4569</v>
      </c>
      <c r="K581" s="16" t="s">
        <v>4570</v>
      </c>
      <c r="L581" s="18" t="e">
        <v>#N/A</v>
      </c>
      <c r="M581" s="18" t="e">
        <v>#N/A</v>
      </c>
      <c r="N581" s="18" t="e">
        <v>#N/A</v>
      </c>
      <c r="O581" s="18" t="e">
        <v>#N/A</v>
      </c>
      <c r="P581" s="18" t="e">
        <v>#N/A</v>
      </c>
      <c r="Q581" s="16" t="s">
        <v>4571</v>
      </c>
      <c r="R581" s="18" t="b">
        <v>1</v>
      </c>
      <c r="S581" s="18" t="b">
        <v>1</v>
      </c>
      <c r="T581" s="12">
        <v>15217.0</v>
      </c>
      <c r="U581" s="16" t="s">
        <v>1238</v>
      </c>
      <c r="V581" s="16" t="s">
        <v>330</v>
      </c>
      <c r="W581" s="51">
        <v>3417414.0</v>
      </c>
      <c r="X581" s="51">
        <v>477421.0</v>
      </c>
      <c r="Y581" s="16" t="s">
        <v>4572</v>
      </c>
      <c r="Z581" s="16" t="s">
        <v>7190</v>
      </c>
      <c r="AC581" s="16"/>
    </row>
    <row r="582">
      <c r="A582" s="12">
        <v>617.0</v>
      </c>
      <c r="B582" s="16" t="s">
        <v>6135</v>
      </c>
      <c r="C582" s="16" t="s">
        <v>6519</v>
      </c>
      <c r="D582" s="18" t="b">
        <v>1</v>
      </c>
      <c r="E582" s="12">
        <v>0.0</v>
      </c>
      <c r="F582" s="12">
        <v>0.0</v>
      </c>
      <c r="G582" s="12">
        <v>0.0</v>
      </c>
      <c r="H582" s="20">
        <v>42310.37291666667</v>
      </c>
      <c r="I582" s="16" t="s">
        <v>6520</v>
      </c>
      <c r="J582" s="16" t="s">
        <v>6521</v>
      </c>
      <c r="K582" s="16" t="s">
        <v>6522</v>
      </c>
      <c r="L582" s="18" t="e">
        <v>#N/A</v>
      </c>
      <c r="M582" s="18" t="e">
        <v>#N/A</v>
      </c>
      <c r="N582" s="18" t="e">
        <v>#N/A</v>
      </c>
      <c r="O582" s="18" t="e">
        <v>#N/A</v>
      </c>
      <c r="P582" s="18" t="e">
        <v>#N/A</v>
      </c>
      <c r="Q582" s="16" t="s">
        <v>6523</v>
      </c>
      <c r="R582" s="18" t="b">
        <v>0</v>
      </c>
      <c r="S582" s="18" t="b">
        <v>0</v>
      </c>
      <c r="T582" s="12">
        <v>15431.0</v>
      </c>
      <c r="U582" s="16" t="s">
        <v>6524</v>
      </c>
      <c r="V582" s="16" t="s">
        <v>330</v>
      </c>
      <c r="W582" s="22"/>
      <c r="X582" s="22"/>
      <c r="Y582" s="16" t="s">
        <v>1461</v>
      </c>
      <c r="Z582" s="16" t="s">
        <v>7193</v>
      </c>
      <c r="AA582" s="12">
        <v>2.0</v>
      </c>
      <c r="AB582" s="12">
        <v>3.0</v>
      </c>
      <c r="AC582" s="12"/>
    </row>
    <row r="583">
      <c r="A583" s="12">
        <v>641.0</v>
      </c>
      <c r="B583" s="16" t="s">
        <v>6135</v>
      </c>
      <c r="C583" s="16" t="s">
        <v>6669</v>
      </c>
      <c r="D583" s="18" t="b">
        <v>1</v>
      </c>
      <c r="E583" s="12">
        <v>1.0</v>
      </c>
      <c r="F583" s="12">
        <v>0.0</v>
      </c>
      <c r="G583" s="12">
        <v>1.0</v>
      </c>
      <c r="H583" s="20">
        <v>42324.430555555555</v>
      </c>
      <c r="I583" s="16" t="s">
        <v>6670</v>
      </c>
      <c r="J583" s="16" t="s">
        <v>6671</v>
      </c>
      <c r="K583" s="16" t="s">
        <v>6672</v>
      </c>
      <c r="L583" s="18" t="e">
        <v>#N/A</v>
      </c>
      <c r="M583" s="18" t="e">
        <v>#N/A</v>
      </c>
      <c r="N583" s="18" t="e">
        <v>#N/A</v>
      </c>
      <c r="O583" s="18" t="e">
        <v>#N/A</v>
      </c>
      <c r="P583" s="18" t="e">
        <v>#N/A</v>
      </c>
      <c r="Q583" s="16" t="s">
        <v>6673</v>
      </c>
      <c r="R583" s="18" t="b">
        <v>0</v>
      </c>
      <c r="S583" s="18" t="b">
        <v>0</v>
      </c>
      <c r="T583" s="12">
        <v>19013.0</v>
      </c>
      <c r="U583" s="16" t="s">
        <v>6674</v>
      </c>
      <c r="V583" s="16" t="s">
        <v>330</v>
      </c>
      <c r="W583" s="51">
        <v>3153002.0</v>
      </c>
      <c r="X583" s="51">
        <v>2798093.0</v>
      </c>
      <c r="Y583" s="16" t="s">
        <v>6675</v>
      </c>
      <c r="Z583" s="16" t="s">
        <v>7196</v>
      </c>
      <c r="AA583" s="12">
        <v>3.0</v>
      </c>
      <c r="AB583" s="12">
        <v>1.0</v>
      </c>
      <c r="AC583" s="12"/>
    </row>
    <row r="584">
      <c r="A584" s="12">
        <v>675.0</v>
      </c>
      <c r="B584" s="16" t="s">
        <v>6135</v>
      </c>
      <c r="C584" s="16" t="s">
        <v>6858</v>
      </c>
      <c r="D584" s="18" t="b">
        <v>1</v>
      </c>
      <c r="E584" s="12">
        <v>1.0</v>
      </c>
      <c r="F584" s="12">
        <v>0.0</v>
      </c>
      <c r="G584" s="12">
        <v>1.0</v>
      </c>
      <c r="H584" s="20">
        <v>42318.8</v>
      </c>
      <c r="I584" s="16" t="s">
        <v>6859</v>
      </c>
      <c r="J584" s="16" t="s">
        <v>6860</v>
      </c>
      <c r="K584" s="16" t="s">
        <v>6862</v>
      </c>
      <c r="L584" s="16" t="s">
        <v>264</v>
      </c>
      <c r="M584" s="12">
        <v>0.0</v>
      </c>
      <c r="N584" s="12">
        <v>0.0</v>
      </c>
      <c r="O584" s="12">
        <v>0.0</v>
      </c>
      <c r="P584" s="12">
        <v>0.0</v>
      </c>
      <c r="Q584" s="16" t="s">
        <v>6863</v>
      </c>
      <c r="R584" s="18" t="b">
        <v>0</v>
      </c>
      <c r="S584" s="18" t="b">
        <v>1</v>
      </c>
      <c r="T584" s="12">
        <v>16066.0</v>
      </c>
      <c r="U584" s="16" t="s">
        <v>6864</v>
      </c>
      <c r="V584" s="16" t="s">
        <v>330</v>
      </c>
      <c r="W584" s="51">
        <v>334443.0</v>
      </c>
      <c r="X584" s="51">
        <v>335689.0</v>
      </c>
      <c r="Y584" s="16" t="s">
        <v>3390</v>
      </c>
      <c r="Z584" s="16" t="s">
        <v>7199</v>
      </c>
      <c r="AA584" s="12">
        <v>1.0</v>
      </c>
      <c r="AB584" s="12">
        <v>1.0</v>
      </c>
      <c r="AC584" s="12"/>
    </row>
    <row r="585">
      <c r="A585" s="12">
        <v>750.0</v>
      </c>
      <c r="B585" s="16" t="s">
        <v>6135</v>
      </c>
      <c r="C585" s="16" t="s">
        <v>7201</v>
      </c>
      <c r="D585" s="18" t="b">
        <v>1</v>
      </c>
      <c r="E585" s="12">
        <v>5.0</v>
      </c>
      <c r="F585" s="12">
        <v>2.0</v>
      </c>
      <c r="G585" s="12">
        <v>3.0</v>
      </c>
      <c r="H585" s="20">
        <v>42320.79583333333</v>
      </c>
      <c r="I585" s="16" t="s">
        <v>7202</v>
      </c>
      <c r="J585" s="16" t="s">
        <v>7203</v>
      </c>
      <c r="K585" s="16" t="s">
        <v>7204</v>
      </c>
      <c r="L585" s="18" t="e">
        <v>#N/A</v>
      </c>
      <c r="M585" s="18" t="e">
        <v>#N/A</v>
      </c>
      <c r="N585" s="18" t="e">
        <v>#N/A</v>
      </c>
      <c r="O585" s="18" t="e">
        <v>#N/A</v>
      </c>
      <c r="P585" s="18" t="e">
        <v>#N/A</v>
      </c>
      <c r="Q585" s="16" t="s">
        <v>7200</v>
      </c>
      <c r="R585" s="18" t="b">
        <v>0</v>
      </c>
      <c r="S585" s="18" t="b">
        <v>0</v>
      </c>
      <c r="T585" s="12">
        <v>16146.0</v>
      </c>
      <c r="U585" s="16" t="s">
        <v>7205</v>
      </c>
      <c r="V585" s="16" t="s">
        <v>330</v>
      </c>
      <c r="W585" s="51">
        <v>1326793.0</v>
      </c>
      <c r="X585" s="51">
        <v>970957.0</v>
      </c>
      <c r="Y585" s="16" t="s">
        <v>7206</v>
      </c>
      <c r="Z585" s="16" t="s">
        <v>7208</v>
      </c>
      <c r="AA585" s="12">
        <v>1.0</v>
      </c>
      <c r="AB585" s="12">
        <v>1.0</v>
      </c>
      <c r="AC585" s="12"/>
    </row>
    <row r="586">
      <c r="A586" s="12">
        <v>812.0</v>
      </c>
      <c r="B586" s="16" t="s">
        <v>6135</v>
      </c>
      <c r="C586" s="16" t="s">
        <v>7211</v>
      </c>
      <c r="D586" s="18" t="b">
        <v>0</v>
      </c>
      <c r="E586" s="12">
        <v>2.0</v>
      </c>
      <c r="F586" s="12">
        <v>0.0</v>
      </c>
      <c r="G586" s="12">
        <v>2.0</v>
      </c>
      <c r="H586" s="20">
        <v>42329.36041666667</v>
      </c>
      <c r="I586" s="16" t="s">
        <v>7212</v>
      </c>
      <c r="J586" s="16" t="s">
        <v>7214</v>
      </c>
      <c r="K586" s="16" t="s">
        <v>7215</v>
      </c>
      <c r="L586" s="18" t="e">
        <v>#N/A</v>
      </c>
      <c r="M586" s="18" t="e">
        <v>#N/A</v>
      </c>
      <c r="N586" s="18" t="e">
        <v>#N/A</v>
      </c>
      <c r="O586" s="18" t="e">
        <v>#N/A</v>
      </c>
      <c r="P586" s="18" t="e">
        <v>#N/A</v>
      </c>
      <c r="Q586" s="16" t="s">
        <v>7210</v>
      </c>
      <c r="R586" s="18" t="b">
        <v>0</v>
      </c>
      <c r="S586" s="18" t="b">
        <v>1</v>
      </c>
      <c r="T586" s="12">
        <v>18938.0</v>
      </c>
      <c r="U586" s="16" t="s">
        <v>7217</v>
      </c>
      <c r="V586" s="16" t="s">
        <v>330</v>
      </c>
      <c r="W586" s="22"/>
      <c r="X586" s="22"/>
      <c r="Y586" s="22"/>
      <c r="Z586" s="16" t="s">
        <v>7220</v>
      </c>
      <c r="AA586" s="12">
        <v>1.0</v>
      </c>
      <c r="AB586" s="12">
        <v>2.0</v>
      </c>
      <c r="AC586" s="12"/>
    </row>
    <row r="587">
      <c r="A587" s="12">
        <v>200.0</v>
      </c>
      <c r="B587" s="16" t="s">
        <v>6135</v>
      </c>
      <c r="C587" s="16" t="s">
        <v>2218</v>
      </c>
      <c r="D587" s="18" t="b">
        <v>1</v>
      </c>
      <c r="E587" s="12">
        <v>2.0</v>
      </c>
      <c r="F587" s="12">
        <v>0.0</v>
      </c>
      <c r="G587" s="12">
        <v>2.0</v>
      </c>
      <c r="H587" s="20">
        <v>42328.813888888886</v>
      </c>
      <c r="I587" s="16" t="s">
        <v>2219</v>
      </c>
      <c r="J587" s="16" t="s">
        <v>2221</v>
      </c>
      <c r="K587" s="16" t="s">
        <v>2222</v>
      </c>
      <c r="L587" s="18" t="e">
        <v>#N/A</v>
      </c>
      <c r="M587" s="18" t="e">
        <v>#N/A</v>
      </c>
      <c r="N587" s="18" t="e">
        <v>#N/A</v>
      </c>
      <c r="O587" s="18" t="e">
        <v>#N/A</v>
      </c>
      <c r="P587" s="18" t="e">
        <v>#N/A</v>
      </c>
      <c r="Q587" s="16" t="s">
        <v>2223</v>
      </c>
      <c r="R587" s="18" t="b">
        <v>1</v>
      </c>
      <c r="S587" s="18" t="b">
        <v>1</v>
      </c>
      <c r="T587" s="12">
        <v>2889.0</v>
      </c>
      <c r="U587" s="16" t="s">
        <v>2224</v>
      </c>
      <c r="V587" s="16" t="s">
        <v>2225</v>
      </c>
      <c r="W587" s="22"/>
      <c r="X587" s="22"/>
      <c r="Y587" s="16" t="s">
        <v>2226</v>
      </c>
      <c r="Z587" s="16" t="s">
        <v>7232</v>
      </c>
      <c r="AC587" s="16"/>
    </row>
    <row r="588">
      <c r="A588" s="12">
        <v>298.0</v>
      </c>
      <c r="B588" s="16" t="s">
        <v>6135</v>
      </c>
      <c r="C588" s="16" t="s">
        <v>3186</v>
      </c>
      <c r="D588" s="18" t="b">
        <v>1</v>
      </c>
      <c r="E588" s="12">
        <v>24.0</v>
      </c>
      <c r="F588" s="12">
        <v>2.0</v>
      </c>
      <c r="G588" s="12">
        <v>22.0</v>
      </c>
      <c r="H588" s="20">
        <v>42325.39375</v>
      </c>
      <c r="I588" s="16" t="s">
        <v>3187</v>
      </c>
      <c r="J588" s="16" t="s">
        <v>3188</v>
      </c>
      <c r="K588" s="16" t="s">
        <v>3189</v>
      </c>
      <c r="L588" s="18" t="e">
        <v>#N/A</v>
      </c>
      <c r="M588" s="18" t="e">
        <v>#N/A</v>
      </c>
      <c r="N588" s="18" t="e">
        <v>#N/A</v>
      </c>
      <c r="O588" s="18" t="e">
        <v>#N/A</v>
      </c>
      <c r="P588" s="18" t="e">
        <v>#N/A</v>
      </c>
      <c r="Q588" s="16" t="s">
        <v>3190</v>
      </c>
      <c r="R588" s="18" t="b">
        <v>1</v>
      </c>
      <c r="S588" s="18" t="b">
        <v>1</v>
      </c>
      <c r="T588" s="12">
        <v>2903.0</v>
      </c>
      <c r="U588" s="16" t="s">
        <v>3191</v>
      </c>
      <c r="V588" s="16" t="s">
        <v>2225</v>
      </c>
      <c r="W588" s="51">
        <v>41244.0</v>
      </c>
      <c r="X588" s="51">
        <v>39372.0</v>
      </c>
      <c r="Y588" s="16" t="s">
        <v>911</v>
      </c>
      <c r="Z588" s="16" t="s">
        <v>7235</v>
      </c>
      <c r="AC588" s="16"/>
    </row>
    <row r="589">
      <c r="A589" s="12">
        <v>352.0</v>
      </c>
      <c r="B589" s="16" t="s">
        <v>6135</v>
      </c>
      <c r="C589" s="16" t="s">
        <v>3845</v>
      </c>
      <c r="D589" s="18" t="b">
        <v>1</v>
      </c>
      <c r="E589" s="12">
        <v>118.0</v>
      </c>
      <c r="F589" s="12">
        <v>39.0</v>
      </c>
      <c r="G589" s="12">
        <v>79.0</v>
      </c>
      <c r="H589" s="20">
        <v>42311.459027777775</v>
      </c>
      <c r="I589" s="16" t="s">
        <v>3846</v>
      </c>
      <c r="J589" s="16" t="s">
        <v>3847</v>
      </c>
      <c r="K589" s="16" t="s">
        <v>3848</v>
      </c>
      <c r="L589" s="18" t="e">
        <v>#N/A</v>
      </c>
      <c r="M589" s="18" t="e">
        <v>#N/A</v>
      </c>
      <c r="N589" s="18" t="e">
        <v>#N/A</v>
      </c>
      <c r="O589" s="18" t="e">
        <v>#N/A</v>
      </c>
      <c r="P589" s="18" t="e">
        <v>#N/A</v>
      </c>
      <c r="Q589" s="16" t="s">
        <v>3850</v>
      </c>
      <c r="R589" s="18" t="b">
        <v>1</v>
      </c>
      <c r="S589" s="18" t="b">
        <v>1</v>
      </c>
      <c r="T589" s="12">
        <v>2893.0</v>
      </c>
      <c r="U589" s="16" t="s">
        <v>3851</v>
      </c>
      <c r="V589" s="16" t="s">
        <v>2225</v>
      </c>
      <c r="W589" s="22"/>
      <c r="X589" s="22"/>
      <c r="Y589" s="16" t="s">
        <v>3852</v>
      </c>
      <c r="Z589" s="16" t="s">
        <v>7240</v>
      </c>
      <c r="AC589" s="16"/>
    </row>
    <row r="590">
      <c r="A590" s="12">
        <v>509.0</v>
      </c>
      <c r="B590" s="16" t="s">
        <v>6135</v>
      </c>
      <c r="C590" s="16" t="s">
        <v>5634</v>
      </c>
      <c r="D590" s="18" t="b">
        <v>0</v>
      </c>
      <c r="E590" s="12">
        <v>0.0</v>
      </c>
      <c r="F590" s="12">
        <v>0.0</v>
      </c>
      <c r="G590" s="12">
        <v>0.0</v>
      </c>
      <c r="H590" s="20">
        <v>42326.43194444444</v>
      </c>
      <c r="I590" s="16" t="s">
        <v>5635</v>
      </c>
      <c r="J590" s="16" t="s">
        <v>5636</v>
      </c>
      <c r="K590" s="16" t="s">
        <v>5637</v>
      </c>
      <c r="L590" s="18" t="e">
        <v>#N/A</v>
      </c>
      <c r="M590" s="18" t="e">
        <v>#N/A</v>
      </c>
      <c r="N590" s="18" t="e">
        <v>#N/A</v>
      </c>
      <c r="O590" s="18" t="e">
        <v>#N/A</v>
      </c>
      <c r="P590" s="18" t="e">
        <v>#N/A</v>
      </c>
      <c r="Q590" s="16" t="s">
        <v>5638</v>
      </c>
      <c r="R590" s="18" t="b">
        <v>1</v>
      </c>
      <c r="S590" s="18" t="b">
        <v>0</v>
      </c>
      <c r="T590" s="12">
        <v>2891.0</v>
      </c>
      <c r="U590" s="16" t="s">
        <v>5639</v>
      </c>
      <c r="V590" s="16" t="s">
        <v>2225</v>
      </c>
      <c r="W590" s="22"/>
      <c r="X590" s="22"/>
      <c r="Y590" s="22"/>
      <c r="Z590" s="16" t="s">
        <v>7243</v>
      </c>
      <c r="AC590" s="16"/>
    </row>
    <row r="591">
      <c r="A591" s="12">
        <v>265.0</v>
      </c>
      <c r="B591" s="16" t="s">
        <v>6135</v>
      </c>
      <c r="C591" s="16" t="s">
        <v>2828</v>
      </c>
      <c r="D591" s="18" t="b">
        <v>1</v>
      </c>
      <c r="E591" s="12">
        <v>0.0</v>
      </c>
      <c r="F591" s="12">
        <v>0.0</v>
      </c>
      <c r="G591" s="12">
        <v>0.0</v>
      </c>
      <c r="H591" s="20">
        <v>42319.57361111111</v>
      </c>
      <c r="I591" s="16" t="s">
        <v>2829</v>
      </c>
      <c r="J591" s="16" t="s">
        <v>2830</v>
      </c>
      <c r="K591" s="16" t="s">
        <v>2831</v>
      </c>
      <c r="L591" s="18" t="e">
        <v>#N/A</v>
      </c>
      <c r="M591" s="18" t="e">
        <v>#N/A</v>
      </c>
      <c r="N591" s="18" t="e">
        <v>#N/A</v>
      </c>
      <c r="O591" s="18" t="e">
        <v>#N/A</v>
      </c>
      <c r="P591" s="18" t="e">
        <v>#N/A</v>
      </c>
      <c r="Q591" s="16" t="s">
        <v>2833</v>
      </c>
      <c r="R591" s="18" t="b">
        <v>1</v>
      </c>
      <c r="S591" s="18" t="b">
        <v>0</v>
      </c>
      <c r="T591" s="12">
        <v>29602.0</v>
      </c>
      <c r="U591" s="16" t="s">
        <v>2834</v>
      </c>
      <c r="V591" s="16" t="s">
        <v>2835</v>
      </c>
      <c r="W591" s="51">
        <v>1.4300657E7</v>
      </c>
      <c r="X591" s="51">
        <v>1.3760519E7</v>
      </c>
      <c r="Y591" s="16" t="s">
        <v>2836</v>
      </c>
      <c r="Z591" s="16" t="s">
        <v>7244</v>
      </c>
      <c r="AC591" s="16"/>
    </row>
    <row r="592">
      <c r="A592" s="12">
        <v>266.0</v>
      </c>
      <c r="B592" s="16" t="s">
        <v>6135</v>
      </c>
      <c r="C592" s="16" t="s">
        <v>2828</v>
      </c>
      <c r="D592" s="18" t="b">
        <v>1</v>
      </c>
      <c r="E592" s="12">
        <v>8.0</v>
      </c>
      <c r="F592" s="12">
        <v>1.0</v>
      </c>
      <c r="G592" s="12">
        <v>7.0</v>
      </c>
      <c r="H592" s="20">
        <v>42320.25347222222</v>
      </c>
      <c r="I592" s="16" t="s">
        <v>2829</v>
      </c>
      <c r="J592" s="16" t="s">
        <v>2830</v>
      </c>
      <c r="K592" s="16" t="s">
        <v>2831</v>
      </c>
      <c r="L592" s="18" t="e">
        <v>#N/A</v>
      </c>
      <c r="M592" s="18" t="e">
        <v>#N/A</v>
      </c>
      <c r="N592" s="18" t="e">
        <v>#N/A</v>
      </c>
      <c r="O592" s="18" t="e">
        <v>#N/A</v>
      </c>
      <c r="P592" s="18" t="e">
        <v>#N/A</v>
      </c>
      <c r="Q592" s="16" t="s">
        <v>2833</v>
      </c>
      <c r="R592" s="18" t="b">
        <v>1</v>
      </c>
      <c r="S592" s="18" t="b">
        <v>0</v>
      </c>
      <c r="T592" s="12">
        <v>29602.0</v>
      </c>
      <c r="U592" s="16" t="s">
        <v>2834</v>
      </c>
      <c r="V592" s="16" t="s">
        <v>2835</v>
      </c>
      <c r="W592" s="51">
        <v>1.4300657E7</v>
      </c>
      <c r="X592" s="51">
        <v>1.3760519E7</v>
      </c>
      <c r="Y592" s="16" t="s">
        <v>2836</v>
      </c>
      <c r="Z592" s="16" t="s">
        <v>7251</v>
      </c>
      <c r="AC592" s="16"/>
    </row>
    <row r="593">
      <c r="A593" s="12">
        <v>276.0</v>
      </c>
      <c r="B593" s="16" t="s">
        <v>6135</v>
      </c>
      <c r="C593" s="16" t="s">
        <v>7252</v>
      </c>
      <c r="D593" s="18" t="b">
        <v>1</v>
      </c>
      <c r="E593" s="12">
        <v>14812.0</v>
      </c>
      <c r="F593" s="12">
        <v>1716.0</v>
      </c>
      <c r="G593" s="12">
        <v>13096.0</v>
      </c>
      <c r="H593" s="20">
        <v>42309.60555555556</v>
      </c>
      <c r="I593" s="16" t="s">
        <v>2942</v>
      </c>
      <c r="J593" s="16" t="s">
        <v>2944</v>
      </c>
      <c r="K593" s="16" t="s">
        <v>2945</v>
      </c>
      <c r="L593" s="18" t="e">
        <v>#N/A</v>
      </c>
      <c r="M593" s="18" t="e">
        <v>#N/A</v>
      </c>
      <c r="N593" s="18" t="e">
        <v>#N/A</v>
      </c>
      <c r="O593" s="18" t="e">
        <v>#N/A</v>
      </c>
      <c r="P593" s="18" t="e">
        <v>#N/A</v>
      </c>
      <c r="Q593" s="16" t="s">
        <v>2946</v>
      </c>
      <c r="R593" s="18" t="b">
        <v>1</v>
      </c>
      <c r="S593" s="18" t="b">
        <v>0</v>
      </c>
      <c r="T593" s="12">
        <v>29602.0</v>
      </c>
      <c r="U593" s="16" t="s">
        <v>2947</v>
      </c>
      <c r="V593" s="16" t="s">
        <v>2835</v>
      </c>
      <c r="W593" s="22"/>
      <c r="X593" s="22"/>
      <c r="Y593" s="22"/>
      <c r="Z593" s="16" t="s">
        <v>7257</v>
      </c>
      <c r="AC593" s="16"/>
    </row>
    <row r="594">
      <c r="A594" s="12">
        <v>410.0</v>
      </c>
      <c r="B594" s="16" t="s">
        <v>6135</v>
      </c>
      <c r="C594" s="16" t="s">
        <v>4531</v>
      </c>
      <c r="D594" s="18" t="b">
        <v>1</v>
      </c>
      <c r="E594" s="12">
        <v>7.0</v>
      </c>
      <c r="F594" s="12">
        <v>1.0</v>
      </c>
      <c r="G594" s="12">
        <v>6.0</v>
      </c>
      <c r="H594" s="20">
        <v>42310.770833333336</v>
      </c>
      <c r="I594" s="16" t="s">
        <v>4532</v>
      </c>
      <c r="J594" s="16" t="s">
        <v>4533</v>
      </c>
      <c r="K594" s="16" t="s">
        <v>4534</v>
      </c>
      <c r="L594" s="18" t="e">
        <v>#N/A</v>
      </c>
      <c r="M594" s="18" t="e">
        <v>#N/A</v>
      </c>
      <c r="N594" s="18" t="e">
        <v>#N/A</v>
      </c>
      <c r="O594" s="18" t="e">
        <v>#N/A</v>
      </c>
      <c r="P594" s="18" t="e">
        <v>#N/A</v>
      </c>
      <c r="Q594" s="16" t="s">
        <v>4535</v>
      </c>
      <c r="R594" s="18" t="b">
        <v>1</v>
      </c>
      <c r="S594" s="18" t="b">
        <v>1</v>
      </c>
      <c r="T594" s="12">
        <v>29302.0</v>
      </c>
      <c r="U594" s="16" t="s">
        <v>4537</v>
      </c>
      <c r="V594" s="16" t="s">
        <v>2835</v>
      </c>
      <c r="W594" s="51">
        <v>79513.0</v>
      </c>
      <c r="X594" s="51">
        <v>73488.0</v>
      </c>
      <c r="Y594" s="16" t="s">
        <v>4539</v>
      </c>
      <c r="Z594" s="16" t="s">
        <v>7264</v>
      </c>
      <c r="AC594" s="16"/>
    </row>
    <row r="595">
      <c r="A595" s="12">
        <v>415.0</v>
      </c>
      <c r="B595" s="16" t="s">
        <v>6135</v>
      </c>
      <c r="C595" s="16" t="s">
        <v>4599</v>
      </c>
      <c r="D595" s="18" t="b">
        <v>1</v>
      </c>
      <c r="E595" s="12">
        <v>6.0</v>
      </c>
      <c r="F595" s="12">
        <v>0.0</v>
      </c>
      <c r="G595" s="12">
        <v>6.0</v>
      </c>
      <c r="H595" s="20">
        <v>42332.20347222222</v>
      </c>
      <c r="I595" s="16" t="s">
        <v>4600</v>
      </c>
      <c r="J595" s="16" t="s">
        <v>4601</v>
      </c>
      <c r="K595" s="16" t="s">
        <v>4602</v>
      </c>
      <c r="L595" s="18" t="e">
        <v>#N/A</v>
      </c>
      <c r="M595" s="18" t="e">
        <v>#N/A</v>
      </c>
      <c r="N595" s="18" t="e">
        <v>#N/A</v>
      </c>
      <c r="O595" s="18" t="e">
        <v>#N/A</v>
      </c>
      <c r="P595" s="18" t="e">
        <v>#N/A</v>
      </c>
      <c r="Q595" s="16" t="s">
        <v>4603</v>
      </c>
      <c r="R595" s="18" t="b">
        <v>1</v>
      </c>
      <c r="S595" s="18" t="b">
        <v>1</v>
      </c>
      <c r="T595" s="12">
        <v>29835.0</v>
      </c>
      <c r="U595" s="16" t="s">
        <v>4605</v>
      </c>
      <c r="V595" s="16" t="s">
        <v>2835</v>
      </c>
      <c r="W595" s="22"/>
      <c r="X595" s="22"/>
      <c r="Y595" s="16" t="s">
        <v>461</v>
      </c>
      <c r="Z595" s="16" t="s">
        <v>7267</v>
      </c>
      <c r="AC595" s="16"/>
    </row>
    <row r="596">
      <c r="A596" s="12">
        <v>471.0</v>
      </c>
      <c r="B596" s="16" t="s">
        <v>6135</v>
      </c>
      <c r="C596" s="16" t="s">
        <v>5254</v>
      </c>
      <c r="D596" s="18" t="b">
        <v>1</v>
      </c>
      <c r="E596" s="12">
        <v>54.0</v>
      </c>
      <c r="F596" s="12">
        <v>8.0</v>
      </c>
      <c r="G596" s="12">
        <v>46.0</v>
      </c>
      <c r="H596" s="20">
        <v>42320.50347222222</v>
      </c>
      <c r="I596" s="16" t="s">
        <v>5256</v>
      </c>
      <c r="J596" s="16" t="s">
        <v>5257</v>
      </c>
      <c r="K596" s="16" t="s">
        <v>5258</v>
      </c>
      <c r="L596" s="18" t="e">
        <v>#N/A</v>
      </c>
      <c r="M596" s="18" t="e">
        <v>#N/A</v>
      </c>
      <c r="N596" s="18" t="e">
        <v>#N/A</v>
      </c>
      <c r="O596" s="18" t="e">
        <v>#N/A</v>
      </c>
      <c r="P596" s="18" t="e">
        <v>#N/A</v>
      </c>
      <c r="Q596" s="16" t="s">
        <v>5259</v>
      </c>
      <c r="R596" s="18" t="b">
        <v>1</v>
      </c>
      <c r="S596" s="18" t="b">
        <v>0</v>
      </c>
      <c r="T596" s="12">
        <v>29229.0</v>
      </c>
      <c r="U596" s="16" t="s">
        <v>5260</v>
      </c>
      <c r="V596" s="16" t="s">
        <v>2835</v>
      </c>
      <c r="W596" s="22"/>
      <c r="X596" s="22"/>
      <c r="Y596" s="16" t="s">
        <v>5261</v>
      </c>
      <c r="Z596" s="16" t="s">
        <v>7270</v>
      </c>
      <c r="AC596" s="16"/>
    </row>
    <row r="597">
      <c r="A597" s="12">
        <v>532.0</v>
      </c>
      <c r="B597" s="16" t="s">
        <v>6135</v>
      </c>
      <c r="C597" s="16" t="s">
        <v>7252</v>
      </c>
      <c r="D597" s="18" t="b">
        <v>0</v>
      </c>
      <c r="E597" s="12">
        <v>0.0</v>
      </c>
      <c r="F597" s="12">
        <v>0.0</v>
      </c>
      <c r="G597" s="12">
        <v>0.0</v>
      </c>
      <c r="H597" s="20">
        <v>42310.361805555556</v>
      </c>
      <c r="I597" s="16" t="s">
        <v>5834</v>
      </c>
      <c r="J597" s="16" t="s">
        <v>2944</v>
      </c>
      <c r="K597" s="16" t="s">
        <v>5837</v>
      </c>
      <c r="L597" s="18" t="e">
        <v>#N/A</v>
      </c>
      <c r="M597" s="18" t="e">
        <v>#N/A</v>
      </c>
      <c r="N597" s="18" t="e">
        <v>#N/A</v>
      </c>
      <c r="O597" s="18" t="e">
        <v>#N/A</v>
      </c>
      <c r="P597" s="18" t="e">
        <v>#N/A</v>
      </c>
      <c r="Q597" s="16" t="s">
        <v>5838</v>
      </c>
      <c r="R597" s="18" t="b">
        <v>1</v>
      </c>
      <c r="S597" s="18" t="b">
        <v>0</v>
      </c>
      <c r="T597" s="12">
        <v>29602.0</v>
      </c>
      <c r="U597" s="16" t="s">
        <v>2947</v>
      </c>
      <c r="V597" s="16" t="s">
        <v>2835</v>
      </c>
      <c r="W597" s="22"/>
      <c r="X597" s="22"/>
      <c r="Y597" s="22"/>
      <c r="Z597" s="16" t="s">
        <v>7272</v>
      </c>
      <c r="AC597" s="16"/>
    </row>
    <row r="598">
      <c r="A598" s="12">
        <v>533.0</v>
      </c>
      <c r="B598" s="16" t="s">
        <v>6135</v>
      </c>
      <c r="C598" s="16" t="s">
        <v>7252</v>
      </c>
      <c r="D598" s="18" t="b">
        <v>0</v>
      </c>
      <c r="E598" s="12">
        <v>3.0</v>
      </c>
      <c r="F598" s="12">
        <v>2.0</v>
      </c>
      <c r="G598" s="12">
        <v>1.0</v>
      </c>
      <c r="H598" s="20">
        <v>42310.438888888886</v>
      </c>
      <c r="I598" s="16" t="s">
        <v>5855</v>
      </c>
      <c r="J598" s="16" t="s">
        <v>2944</v>
      </c>
      <c r="K598" s="16" t="s">
        <v>5856</v>
      </c>
      <c r="L598" s="18" t="e">
        <v>#N/A</v>
      </c>
      <c r="M598" s="18" t="e">
        <v>#N/A</v>
      </c>
      <c r="N598" s="18" t="e">
        <v>#N/A</v>
      </c>
      <c r="O598" s="18" t="e">
        <v>#N/A</v>
      </c>
      <c r="P598" s="18" t="e">
        <v>#N/A</v>
      </c>
      <c r="Q598" s="16" t="s">
        <v>5858</v>
      </c>
      <c r="R598" s="18" t="b">
        <v>1</v>
      </c>
      <c r="S598" s="18" t="b">
        <v>1</v>
      </c>
      <c r="T598" s="12">
        <v>29602.0</v>
      </c>
      <c r="U598" s="16" t="s">
        <v>2947</v>
      </c>
      <c r="V598" s="16" t="s">
        <v>2835</v>
      </c>
      <c r="W598" s="22"/>
      <c r="X598" s="22"/>
      <c r="Y598" s="22"/>
      <c r="Z598" s="16" t="s">
        <v>7281</v>
      </c>
      <c r="AC598" s="16"/>
    </row>
    <row r="599">
      <c r="A599" s="12">
        <v>534.0</v>
      </c>
      <c r="B599" s="16" t="s">
        <v>6135</v>
      </c>
      <c r="C599" s="16" t="s">
        <v>7252</v>
      </c>
      <c r="D599" s="18" t="b">
        <v>0</v>
      </c>
      <c r="E599" s="12">
        <v>21.0</v>
      </c>
      <c r="F599" s="12">
        <v>1.0</v>
      </c>
      <c r="G599" s="12">
        <v>20.0</v>
      </c>
      <c r="H599" s="20">
        <v>42310.459027777775</v>
      </c>
      <c r="I599" s="16" t="s">
        <v>1433</v>
      </c>
      <c r="J599" s="16" t="s">
        <v>2944</v>
      </c>
      <c r="K599" s="16" t="s">
        <v>1436</v>
      </c>
      <c r="L599" s="18" t="e">
        <v>#N/A</v>
      </c>
      <c r="M599" s="18" t="e">
        <v>#N/A</v>
      </c>
      <c r="N599" s="18" t="e">
        <v>#N/A</v>
      </c>
      <c r="O599" s="18" t="e">
        <v>#N/A</v>
      </c>
      <c r="P599" s="18" t="e">
        <v>#N/A</v>
      </c>
      <c r="Q599" s="16" t="s">
        <v>1438</v>
      </c>
      <c r="R599" s="18" t="b">
        <v>1</v>
      </c>
      <c r="S599" s="18" t="b">
        <v>0</v>
      </c>
      <c r="T599" s="12">
        <v>29602.0</v>
      </c>
      <c r="U599" s="16" t="s">
        <v>2947</v>
      </c>
      <c r="V599" s="16" t="s">
        <v>2835</v>
      </c>
      <c r="W599" s="22"/>
      <c r="X599" s="22"/>
      <c r="Y599" s="22"/>
      <c r="Z599" s="16" t="s">
        <v>7286</v>
      </c>
      <c r="AC599" s="16"/>
    </row>
    <row r="600">
      <c r="A600" s="12">
        <v>535.0</v>
      </c>
      <c r="B600" s="16" t="s">
        <v>6135</v>
      </c>
      <c r="C600" s="16" t="s">
        <v>7252</v>
      </c>
      <c r="D600" s="18" t="b">
        <v>0</v>
      </c>
      <c r="E600" s="12">
        <v>6.0</v>
      </c>
      <c r="F600" s="12">
        <v>4.0</v>
      </c>
      <c r="G600" s="12">
        <v>2.0</v>
      </c>
      <c r="H600" s="20">
        <v>42310.61875</v>
      </c>
      <c r="I600" s="16" t="s">
        <v>5871</v>
      </c>
      <c r="J600" s="16" t="s">
        <v>2944</v>
      </c>
      <c r="K600" s="16" t="s">
        <v>5856</v>
      </c>
      <c r="L600" s="18" t="e">
        <v>#N/A</v>
      </c>
      <c r="M600" s="18" t="e">
        <v>#N/A</v>
      </c>
      <c r="N600" s="18" t="e">
        <v>#N/A</v>
      </c>
      <c r="O600" s="18" t="e">
        <v>#N/A</v>
      </c>
      <c r="P600" s="18" t="e">
        <v>#N/A</v>
      </c>
      <c r="Q600" s="16" t="s">
        <v>5858</v>
      </c>
      <c r="R600" s="18" t="b">
        <v>1</v>
      </c>
      <c r="S600" s="18" t="b">
        <v>1</v>
      </c>
      <c r="T600" s="12">
        <v>29602.0</v>
      </c>
      <c r="U600" s="16" t="s">
        <v>2947</v>
      </c>
      <c r="V600" s="16" t="s">
        <v>2835</v>
      </c>
      <c r="W600" s="22"/>
      <c r="X600" s="22"/>
      <c r="Y600" s="22"/>
      <c r="Z600" s="16" t="s">
        <v>7289</v>
      </c>
      <c r="AC600" s="16"/>
    </row>
    <row r="601">
      <c r="A601" s="12">
        <v>536.0</v>
      </c>
      <c r="B601" s="16" t="s">
        <v>6135</v>
      </c>
      <c r="C601" s="16" t="s">
        <v>7252</v>
      </c>
      <c r="D601" s="18" t="b">
        <v>0</v>
      </c>
      <c r="E601" s="12">
        <v>17.0</v>
      </c>
      <c r="F601" s="12">
        <v>2.0</v>
      </c>
      <c r="G601" s="12">
        <v>15.0</v>
      </c>
      <c r="H601" s="20">
        <v>42311.30902777778</v>
      </c>
      <c r="I601" s="16" t="s">
        <v>5876</v>
      </c>
      <c r="J601" s="16" t="s">
        <v>2944</v>
      </c>
      <c r="K601" s="16" t="s">
        <v>5877</v>
      </c>
      <c r="L601" s="18" t="e">
        <v>#N/A</v>
      </c>
      <c r="M601" s="18" t="e">
        <v>#N/A</v>
      </c>
      <c r="N601" s="18" t="e">
        <v>#N/A</v>
      </c>
      <c r="O601" s="18" t="e">
        <v>#N/A</v>
      </c>
      <c r="P601" s="18" t="e">
        <v>#N/A</v>
      </c>
      <c r="Q601" s="16" t="s">
        <v>5878</v>
      </c>
      <c r="R601" s="18" t="b">
        <v>1</v>
      </c>
      <c r="S601" s="18" t="b">
        <v>0</v>
      </c>
      <c r="T601" s="12">
        <v>29602.0</v>
      </c>
      <c r="U601" s="16" t="s">
        <v>2947</v>
      </c>
      <c r="V601" s="16" t="s">
        <v>2835</v>
      </c>
      <c r="W601" s="22"/>
      <c r="X601" s="22"/>
      <c r="Y601" s="22"/>
      <c r="Z601" s="16" t="s">
        <v>7298</v>
      </c>
      <c r="AC601" s="16"/>
    </row>
    <row r="602">
      <c r="A602" s="12">
        <v>537.0</v>
      </c>
      <c r="B602" s="16" t="s">
        <v>6135</v>
      </c>
      <c r="C602" s="16" t="s">
        <v>7252</v>
      </c>
      <c r="D602" s="18" t="b">
        <v>0</v>
      </c>
      <c r="E602" s="12">
        <v>18.0</v>
      </c>
      <c r="F602" s="12">
        <v>1.0</v>
      </c>
      <c r="G602" s="12">
        <v>17.0</v>
      </c>
      <c r="H602" s="20">
        <v>42311.43680555555</v>
      </c>
      <c r="I602" s="16" t="s">
        <v>5890</v>
      </c>
      <c r="J602" s="16" t="s">
        <v>2944</v>
      </c>
      <c r="K602" s="16" t="s">
        <v>5891</v>
      </c>
      <c r="L602" s="18" t="e">
        <v>#N/A</v>
      </c>
      <c r="M602" s="18" t="e">
        <v>#N/A</v>
      </c>
      <c r="N602" s="18" t="e">
        <v>#N/A</v>
      </c>
      <c r="O602" s="18" t="e">
        <v>#N/A</v>
      </c>
      <c r="P602" s="18" t="e">
        <v>#N/A</v>
      </c>
      <c r="Q602" s="16" t="s">
        <v>5892</v>
      </c>
      <c r="R602" s="18" t="b">
        <v>1</v>
      </c>
      <c r="S602" s="18" t="b">
        <v>0</v>
      </c>
      <c r="T602" s="12">
        <v>29602.0</v>
      </c>
      <c r="U602" s="16" t="s">
        <v>2947</v>
      </c>
      <c r="V602" s="16" t="s">
        <v>2835</v>
      </c>
      <c r="W602" s="22"/>
      <c r="X602" s="22"/>
      <c r="Y602" s="22"/>
      <c r="Z602" s="16" t="s">
        <v>7301</v>
      </c>
      <c r="AC602" s="16"/>
    </row>
    <row r="603">
      <c r="A603" s="12">
        <v>538.0</v>
      </c>
      <c r="B603" s="16" t="s">
        <v>6135</v>
      </c>
      <c r="C603" s="16" t="s">
        <v>7252</v>
      </c>
      <c r="D603" s="18" t="b">
        <v>0</v>
      </c>
      <c r="E603" s="12">
        <v>0.0</v>
      </c>
      <c r="F603" s="12">
        <v>0.0</v>
      </c>
      <c r="G603" s="12">
        <v>0.0</v>
      </c>
      <c r="H603" s="20">
        <v>42311.65416666667</v>
      </c>
      <c r="I603" s="16" t="s">
        <v>5896</v>
      </c>
      <c r="J603" s="16" t="s">
        <v>2944</v>
      </c>
      <c r="K603" s="16" t="s">
        <v>5897</v>
      </c>
      <c r="L603" s="18" t="e">
        <v>#N/A</v>
      </c>
      <c r="M603" s="18" t="e">
        <v>#N/A</v>
      </c>
      <c r="N603" s="18" t="e">
        <v>#N/A</v>
      </c>
      <c r="O603" s="18" t="e">
        <v>#N/A</v>
      </c>
      <c r="P603" s="18" t="e">
        <v>#N/A</v>
      </c>
      <c r="Q603" s="16" t="s">
        <v>5898</v>
      </c>
      <c r="R603" s="18" t="b">
        <v>1</v>
      </c>
      <c r="S603" s="18" t="b">
        <v>0</v>
      </c>
      <c r="T603" s="12">
        <v>29602.0</v>
      </c>
      <c r="U603" s="16" t="s">
        <v>2947</v>
      </c>
      <c r="V603" s="16" t="s">
        <v>2835</v>
      </c>
      <c r="W603" s="22"/>
      <c r="X603" s="22"/>
      <c r="Y603" s="22"/>
      <c r="Z603" s="16" t="s">
        <v>7304</v>
      </c>
      <c r="AC603" s="16"/>
    </row>
    <row r="604">
      <c r="A604" s="12">
        <v>539.0</v>
      </c>
      <c r="B604" s="16" t="s">
        <v>6135</v>
      </c>
      <c r="C604" s="16" t="s">
        <v>7252</v>
      </c>
      <c r="D604" s="18" t="b">
        <v>0</v>
      </c>
      <c r="E604" s="12">
        <v>2.0</v>
      </c>
      <c r="F604" s="12">
        <v>0.0</v>
      </c>
      <c r="G604" s="12">
        <v>2.0</v>
      </c>
      <c r="H604" s="20">
        <v>42312.027083333334</v>
      </c>
      <c r="I604" s="16" t="s">
        <v>5903</v>
      </c>
      <c r="J604" s="16" t="s">
        <v>2944</v>
      </c>
      <c r="K604" s="16" t="s">
        <v>5904</v>
      </c>
      <c r="L604" s="18" t="e">
        <v>#N/A</v>
      </c>
      <c r="M604" s="18" t="e">
        <v>#N/A</v>
      </c>
      <c r="N604" s="18" t="e">
        <v>#N/A</v>
      </c>
      <c r="O604" s="18" t="e">
        <v>#N/A</v>
      </c>
      <c r="P604" s="18" t="e">
        <v>#N/A</v>
      </c>
      <c r="Q604" s="16" t="s">
        <v>5905</v>
      </c>
      <c r="R604" s="18" t="b">
        <v>1</v>
      </c>
      <c r="S604" s="18" t="b">
        <v>0</v>
      </c>
      <c r="T604" s="12">
        <v>29602.0</v>
      </c>
      <c r="U604" s="16" t="s">
        <v>2947</v>
      </c>
      <c r="V604" s="16" t="s">
        <v>2835</v>
      </c>
      <c r="W604" s="22"/>
      <c r="X604" s="22"/>
      <c r="Y604" s="22"/>
      <c r="Z604" s="16" t="s">
        <v>7307</v>
      </c>
      <c r="AC604" s="16"/>
    </row>
    <row r="605">
      <c r="A605" s="12">
        <v>540.0</v>
      </c>
      <c r="B605" s="16" t="s">
        <v>6135</v>
      </c>
      <c r="C605" s="16" t="s">
        <v>7252</v>
      </c>
      <c r="D605" s="18" t="b">
        <v>0</v>
      </c>
      <c r="E605" s="12">
        <v>0.0</v>
      </c>
      <c r="F605" s="12">
        <v>0.0</v>
      </c>
      <c r="G605" s="12">
        <v>0.0</v>
      </c>
      <c r="H605" s="20">
        <v>42312.231944444444</v>
      </c>
      <c r="I605" s="16" t="s">
        <v>5911</v>
      </c>
      <c r="J605" s="16" t="s">
        <v>2944</v>
      </c>
      <c r="K605" s="16" t="s">
        <v>5912</v>
      </c>
      <c r="L605" s="18" t="e">
        <v>#N/A</v>
      </c>
      <c r="M605" s="18" t="e">
        <v>#N/A</v>
      </c>
      <c r="N605" s="18" t="e">
        <v>#N/A</v>
      </c>
      <c r="O605" s="18" t="e">
        <v>#N/A</v>
      </c>
      <c r="P605" s="18" t="e">
        <v>#N/A</v>
      </c>
      <c r="Q605" s="16" t="s">
        <v>5914</v>
      </c>
      <c r="R605" s="18" t="b">
        <v>1</v>
      </c>
      <c r="S605" s="18" t="b">
        <v>0</v>
      </c>
      <c r="T605" s="12">
        <v>29602.0</v>
      </c>
      <c r="U605" s="16" t="s">
        <v>2947</v>
      </c>
      <c r="V605" s="16" t="s">
        <v>2835</v>
      </c>
      <c r="W605" s="22"/>
      <c r="X605" s="22"/>
      <c r="Y605" s="22"/>
      <c r="Z605" s="16" t="s">
        <v>7308</v>
      </c>
      <c r="AC605" s="16"/>
    </row>
    <row r="606">
      <c r="A606" s="12">
        <v>541.0</v>
      </c>
      <c r="B606" s="16" t="s">
        <v>6135</v>
      </c>
      <c r="C606" s="16" t="s">
        <v>7252</v>
      </c>
      <c r="D606" s="18" t="b">
        <v>0</v>
      </c>
      <c r="E606" s="12">
        <v>4.0</v>
      </c>
      <c r="F606" s="12">
        <v>3.0</v>
      </c>
      <c r="G606" s="12">
        <v>1.0</v>
      </c>
      <c r="H606" s="20">
        <v>42313.444444444445</v>
      </c>
      <c r="I606" s="16" t="s">
        <v>5918</v>
      </c>
      <c r="J606" s="16" t="s">
        <v>2944</v>
      </c>
      <c r="K606" s="16" t="s">
        <v>5856</v>
      </c>
      <c r="L606" s="18" t="e">
        <v>#N/A</v>
      </c>
      <c r="M606" s="18" t="e">
        <v>#N/A</v>
      </c>
      <c r="N606" s="18" t="e">
        <v>#N/A</v>
      </c>
      <c r="O606" s="18" t="e">
        <v>#N/A</v>
      </c>
      <c r="P606" s="18" t="e">
        <v>#N/A</v>
      </c>
      <c r="Q606" s="16" t="s">
        <v>5858</v>
      </c>
      <c r="R606" s="18" t="b">
        <v>1</v>
      </c>
      <c r="S606" s="18" t="b">
        <v>0</v>
      </c>
      <c r="T606" s="12">
        <v>29602.0</v>
      </c>
      <c r="U606" s="16" t="s">
        <v>2947</v>
      </c>
      <c r="V606" s="16" t="s">
        <v>2835</v>
      </c>
      <c r="W606" s="22"/>
      <c r="X606" s="22"/>
      <c r="Y606" s="22"/>
      <c r="Z606" s="16" t="s">
        <v>7311</v>
      </c>
      <c r="AC606" s="16"/>
    </row>
    <row r="607">
      <c r="A607" s="12">
        <v>542.0</v>
      </c>
      <c r="B607" s="16" t="s">
        <v>6135</v>
      </c>
      <c r="C607" s="16" t="s">
        <v>7252</v>
      </c>
      <c r="D607" s="18" t="b">
        <v>0</v>
      </c>
      <c r="E607" s="12">
        <v>3.0</v>
      </c>
      <c r="F607" s="12">
        <v>1.0</v>
      </c>
      <c r="G607" s="12">
        <v>2.0</v>
      </c>
      <c r="H607" s="20">
        <v>42313.95277777778</v>
      </c>
      <c r="I607" s="16" t="s">
        <v>5922</v>
      </c>
      <c r="J607" s="16" t="s">
        <v>2944</v>
      </c>
      <c r="K607" s="16" t="s">
        <v>5924</v>
      </c>
      <c r="L607" s="18" t="e">
        <v>#N/A</v>
      </c>
      <c r="M607" s="18" t="e">
        <v>#N/A</v>
      </c>
      <c r="N607" s="18" t="e">
        <v>#N/A</v>
      </c>
      <c r="O607" s="18" t="e">
        <v>#N/A</v>
      </c>
      <c r="P607" s="18" t="e">
        <v>#N/A</v>
      </c>
      <c r="Q607" s="16" t="s">
        <v>5925</v>
      </c>
      <c r="R607" s="18" t="b">
        <v>1</v>
      </c>
      <c r="S607" s="18" t="b">
        <v>0</v>
      </c>
      <c r="T607" s="12">
        <v>29602.0</v>
      </c>
      <c r="U607" s="16" t="s">
        <v>2947</v>
      </c>
      <c r="V607" s="16" t="s">
        <v>2835</v>
      </c>
      <c r="W607" s="22"/>
      <c r="X607" s="22"/>
      <c r="Y607" s="22"/>
      <c r="Z607" s="16" t="s">
        <v>7313</v>
      </c>
      <c r="AC607" s="16"/>
    </row>
    <row r="608">
      <c r="A608" s="12">
        <v>543.0</v>
      </c>
      <c r="B608" s="16" t="s">
        <v>6135</v>
      </c>
      <c r="C608" s="16" t="s">
        <v>7252</v>
      </c>
      <c r="D608" s="18" t="b">
        <v>0</v>
      </c>
      <c r="E608" s="12">
        <v>25.0</v>
      </c>
      <c r="F608" s="12">
        <v>7.0</v>
      </c>
      <c r="G608" s="12">
        <v>18.0</v>
      </c>
      <c r="H608" s="20">
        <v>42314.87777777778</v>
      </c>
      <c r="I608" s="16" t="s">
        <v>5930</v>
      </c>
      <c r="J608" s="16" t="s">
        <v>2944</v>
      </c>
      <c r="K608" s="16" t="s">
        <v>5931</v>
      </c>
      <c r="L608" s="18" t="e">
        <v>#N/A</v>
      </c>
      <c r="M608" s="18" t="e">
        <v>#N/A</v>
      </c>
      <c r="N608" s="18" t="e">
        <v>#N/A</v>
      </c>
      <c r="O608" s="18" t="e">
        <v>#N/A</v>
      </c>
      <c r="P608" s="18" t="e">
        <v>#N/A</v>
      </c>
      <c r="Q608" s="16" t="s">
        <v>5932</v>
      </c>
      <c r="R608" s="18" t="b">
        <v>1</v>
      </c>
      <c r="S608" s="18" t="b">
        <v>0</v>
      </c>
      <c r="T608" s="12">
        <v>29602.0</v>
      </c>
      <c r="U608" s="16" t="s">
        <v>2947</v>
      </c>
      <c r="V608" s="16" t="s">
        <v>2835</v>
      </c>
      <c r="W608" s="22"/>
      <c r="X608" s="22"/>
      <c r="Y608" s="22"/>
      <c r="Z608" s="16" t="s">
        <v>7315</v>
      </c>
      <c r="AC608" s="16"/>
    </row>
    <row r="609">
      <c r="A609" s="12">
        <v>544.0</v>
      </c>
      <c r="B609" s="16" t="s">
        <v>6135</v>
      </c>
      <c r="C609" s="16" t="s">
        <v>7252</v>
      </c>
      <c r="D609" s="18" t="b">
        <v>0</v>
      </c>
      <c r="E609" s="12">
        <v>5.0</v>
      </c>
      <c r="F609" s="12">
        <v>2.0</v>
      </c>
      <c r="G609" s="12">
        <v>3.0</v>
      </c>
      <c r="H609" s="20">
        <v>42315.76597222222</v>
      </c>
      <c r="I609" s="16" t="s">
        <v>5937</v>
      </c>
      <c r="J609" s="16" t="s">
        <v>2944</v>
      </c>
      <c r="K609" s="16" t="s">
        <v>5856</v>
      </c>
      <c r="L609" s="18" t="e">
        <v>#N/A</v>
      </c>
      <c r="M609" s="18" t="e">
        <v>#N/A</v>
      </c>
      <c r="N609" s="18" t="e">
        <v>#N/A</v>
      </c>
      <c r="O609" s="18" t="e">
        <v>#N/A</v>
      </c>
      <c r="P609" s="18" t="e">
        <v>#N/A</v>
      </c>
      <c r="Q609" s="16" t="s">
        <v>5858</v>
      </c>
      <c r="R609" s="18" t="b">
        <v>1</v>
      </c>
      <c r="S609" s="18" t="b">
        <v>1</v>
      </c>
      <c r="T609" s="12">
        <v>29602.0</v>
      </c>
      <c r="U609" s="16" t="s">
        <v>2947</v>
      </c>
      <c r="V609" s="16" t="s">
        <v>2835</v>
      </c>
      <c r="W609" s="22"/>
      <c r="X609" s="22"/>
      <c r="Y609" s="22"/>
      <c r="Z609" s="16" t="s">
        <v>7316</v>
      </c>
      <c r="AC609" s="16"/>
    </row>
    <row r="610">
      <c r="A610" s="12">
        <v>545.0</v>
      </c>
      <c r="B610" s="16" t="s">
        <v>6135</v>
      </c>
      <c r="C610" s="16" t="s">
        <v>7252</v>
      </c>
      <c r="D610" s="18" t="b">
        <v>0</v>
      </c>
      <c r="E610" s="12">
        <v>1.0</v>
      </c>
      <c r="F610" s="12">
        <v>0.0</v>
      </c>
      <c r="G610" s="12">
        <v>1.0</v>
      </c>
      <c r="H610" s="20">
        <v>42318.36111111111</v>
      </c>
      <c r="I610" s="16" t="s">
        <v>5941</v>
      </c>
      <c r="J610" s="16" t="s">
        <v>2944</v>
      </c>
      <c r="K610" s="16" t="s">
        <v>5942</v>
      </c>
      <c r="L610" s="18" t="e">
        <v>#N/A</v>
      </c>
      <c r="M610" s="18" t="e">
        <v>#N/A</v>
      </c>
      <c r="N610" s="18" t="e">
        <v>#N/A</v>
      </c>
      <c r="O610" s="18" t="e">
        <v>#N/A</v>
      </c>
      <c r="P610" s="18" t="e">
        <v>#N/A</v>
      </c>
      <c r="Q610" s="16" t="s">
        <v>5944</v>
      </c>
      <c r="R610" s="18" t="b">
        <v>1</v>
      </c>
      <c r="S610" s="18" t="b">
        <v>0</v>
      </c>
      <c r="T610" s="12">
        <v>29602.0</v>
      </c>
      <c r="U610" s="16" t="s">
        <v>2947</v>
      </c>
      <c r="V610" s="16" t="s">
        <v>2835</v>
      </c>
      <c r="W610" s="22"/>
      <c r="X610" s="22"/>
      <c r="Y610" s="22"/>
      <c r="Z610" s="16" t="s">
        <v>7322</v>
      </c>
      <c r="AC610" s="16"/>
    </row>
    <row r="611">
      <c r="A611" s="12">
        <v>546.0</v>
      </c>
      <c r="B611" s="16" t="s">
        <v>6135</v>
      </c>
      <c r="C611" s="16" t="s">
        <v>7252</v>
      </c>
      <c r="D611" s="18" t="b">
        <v>0</v>
      </c>
      <c r="E611" s="12">
        <v>4.0</v>
      </c>
      <c r="F611" s="12">
        <v>2.0</v>
      </c>
      <c r="G611" s="12">
        <v>2.0</v>
      </c>
      <c r="H611" s="20">
        <v>42318.4125</v>
      </c>
      <c r="I611" s="16" t="s">
        <v>5948</v>
      </c>
      <c r="J611" s="16" t="s">
        <v>2944</v>
      </c>
      <c r="K611" s="16" t="s">
        <v>5856</v>
      </c>
      <c r="L611" s="18" t="e">
        <v>#N/A</v>
      </c>
      <c r="M611" s="18" t="e">
        <v>#N/A</v>
      </c>
      <c r="N611" s="18" t="e">
        <v>#N/A</v>
      </c>
      <c r="O611" s="18" t="e">
        <v>#N/A</v>
      </c>
      <c r="P611" s="18" t="e">
        <v>#N/A</v>
      </c>
      <c r="Q611" s="16" t="s">
        <v>5858</v>
      </c>
      <c r="R611" s="18" t="b">
        <v>1</v>
      </c>
      <c r="S611" s="18" t="b">
        <v>1</v>
      </c>
      <c r="T611" s="12">
        <v>29602.0</v>
      </c>
      <c r="U611" s="16" t="s">
        <v>2947</v>
      </c>
      <c r="V611" s="16" t="s">
        <v>2835</v>
      </c>
      <c r="W611" s="22"/>
      <c r="X611" s="22"/>
      <c r="Y611" s="22"/>
      <c r="Z611" s="16" t="s">
        <v>7328</v>
      </c>
      <c r="AC611" s="16"/>
    </row>
    <row r="612">
      <c r="A612" s="12">
        <v>547.0</v>
      </c>
      <c r="B612" s="16" t="s">
        <v>6135</v>
      </c>
      <c r="C612" s="16" t="s">
        <v>7252</v>
      </c>
      <c r="D612" s="18" t="b">
        <v>0</v>
      </c>
      <c r="E612" s="12">
        <v>32.0</v>
      </c>
      <c r="F612" s="12">
        <v>8.0</v>
      </c>
      <c r="G612" s="12">
        <v>24.0</v>
      </c>
      <c r="H612" s="20">
        <v>42318.425</v>
      </c>
      <c r="I612" s="16" t="s">
        <v>5953</v>
      </c>
      <c r="J612" s="16" t="s">
        <v>2944</v>
      </c>
      <c r="K612" s="16" t="s">
        <v>5954</v>
      </c>
      <c r="L612" s="18" t="e">
        <v>#N/A</v>
      </c>
      <c r="M612" s="18" t="e">
        <v>#N/A</v>
      </c>
      <c r="N612" s="18" t="e">
        <v>#N/A</v>
      </c>
      <c r="O612" s="18" t="e">
        <v>#N/A</v>
      </c>
      <c r="P612" s="18" t="e">
        <v>#N/A</v>
      </c>
      <c r="Q612" s="16" t="s">
        <v>5956</v>
      </c>
      <c r="R612" s="18" t="b">
        <v>1</v>
      </c>
      <c r="S612" s="18" t="b">
        <v>0</v>
      </c>
      <c r="T612" s="12">
        <v>29602.0</v>
      </c>
      <c r="U612" s="16" t="s">
        <v>2947</v>
      </c>
      <c r="V612" s="16" t="s">
        <v>2835</v>
      </c>
      <c r="W612" s="22"/>
      <c r="X612" s="22"/>
      <c r="Y612" s="22"/>
      <c r="Z612" s="16" t="s">
        <v>7331</v>
      </c>
      <c r="AC612" s="16"/>
    </row>
    <row r="613">
      <c r="A613" s="12">
        <v>548.0</v>
      </c>
      <c r="B613" s="16" t="s">
        <v>6135</v>
      </c>
      <c r="C613" s="16" t="s">
        <v>7252</v>
      </c>
      <c r="D613" s="18" t="b">
        <v>0</v>
      </c>
      <c r="E613" s="12">
        <v>786.0</v>
      </c>
      <c r="F613" s="12">
        <v>181.0</v>
      </c>
      <c r="G613" s="12">
        <v>605.0</v>
      </c>
      <c r="H613" s="20">
        <v>42318.520833333336</v>
      </c>
      <c r="I613" s="16" t="s">
        <v>5967</v>
      </c>
      <c r="J613" s="16" t="s">
        <v>2944</v>
      </c>
      <c r="K613" s="16" t="s">
        <v>5969</v>
      </c>
      <c r="L613" s="18" t="e">
        <v>#N/A</v>
      </c>
      <c r="M613" s="18" t="e">
        <v>#N/A</v>
      </c>
      <c r="N613" s="18" t="e">
        <v>#N/A</v>
      </c>
      <c r="O613" s="18" t="e">
        <v>#N/A</v>
      </c>
      <c r="P613" s="18" t="e">
        <v>#N/A</v>
      </c>
      <c r="Q613" s="16" t="s">
        <v>5972</v>
      </c>
      <c r="R613" s="18" t="b">
        <v>1</v>
      </c>
      <c r="S613" s="18" t="b">
        <v>0</v>
      </c>
      <c r="T613" s="12">
        <v>29602.0</v>
      </c>
      <c r="U613" s="16" t="s">
        <v>2947</v>
      </c>
      <c r="V613" s="16" t="s">
        <v>2835</v>
      </c>
      <c r="W613" s="22"/>
      <c r="X613" s="22"/>
      <c r="Y613" s="22"/>
      <c r="Z613" s="16" t="s">
        <v>7334</v>
      </c>
      <c r="AC613" s="16"/>
    </row>
    <row r="614">
      <c r="A614" s="12">
        <v>549.0</v>
      </c>
      <c r="B614" s="16" t="s">
        <v>6135</v>
      </c>
      <c r="C614" s="16" t="s">
        <v>7252</v>
      </c>
      <c r="D614" s="18" t="b">
        <v>0</v>
      </c>
      <c r="E614" s="12">
        <v>3.0</v>
      </c>
      <c r="F614" s="12">
        <v>0.0</v>
      </c>
      <c r="G614" s="12">
        <v>3.0</v>
      </c>
      <c r="H614" s="20">
        <v>42318.61111111111</v>
      </c>
      <c r="I614" s="16" t="s">
        <v>5987</v>
      </c>
      <c r="J614" s="16" t="s">
        <v>2944</v>
      </c>
      <c r="K614" s="16" t="s">
        <v>5989</v>
      </c>
      <c r="L614" s="18" t="e">
        <v>#N/A</v>
      </c>
      <c r="M614" s="18" t="e">
        <v>#N/A</v>
      </c>
      <c r="N614" s="18" t="e">
        <v>#N/A</v>
      </c>
      <c r="O614" s="18" t="e">
        <v>#N/A</v>
      </c>
      <c r="P614" s="18" t="e">
        <v>#N/A</v>
      </c>
      <c r="Q614" s="16" t="s">
        <v>5993</v>
      </c>
      <c r="R614" s="18" t="b">
        <v>1</v>
      </c>
      <c r="S614" s="18" t="b">
        <v>1</v>
      </c>
      <c r="T614" s="12">
        <v>29602.0</v>
      </c>
      <c r="U614" s="16" t="s">
        <v>2947</v>
      </c>
      <c r="V614" s="16" t="s">
        <v>2835</v>
      </c>
      <c r="W614" s="22"/>
      <c r="X614" s="22"/>
      <c r="Y614" s="22"/>
      <c r="Z614" s="16" t="s">
        <v>7338</v>
      </c>
      <c r="AC614" s="16"/>
    </row>
    <row r="615">
      <c r="A615" s="12">
        <v>550.0</v>
      </c>
      <c r="B615" s="16" t="s">
        <v>6135</v>
      </c>
      <c r="C615" s="16" t="s">
        <v>7252</v>
      </c>
      <c r="D615" s="18" t="b">
        <v>0</v>
      </c>
      <c r="E615" s="12">
        <v>6.0</v>
      </c>
      <c r="F615" s="12">
        <v>1.0</v>
      </c>
      <c r="G615" s="12">
        <v>5.0</v>
      </c>
      <c r="H615" s="20">
        <v>42320.729166666664</v>
      </c>
      <c r="I615" s="16" t="s">
        <v>6008</v>
      </c>
      <c r="J615" s="16" t="s">
        <v>2944</v>
      </c>
      <c r="K615" s="16" t="s">
        <v>6012</v>
      </c>
      <c r="L615" s="18" t="e">
        <v>#N/A</v>
      </c>
      <c r="M615" s="18" t="e">
        <v>#N/A</v>
      </c>
      <c r="N615" s="18" t="e">
        <v>#N/A</v>
      </c>
      <c r="O615" s="18" t="e">
        <v>#N/A</v>
      </c>
      <c r="P615" s="18" t="e">
        <v>#N/A</v>
      </c>
      <c r="Q615" s="16" t="s">
        <v>6015</v>
      </c>
      <c r="R615" s="18" t="b">
        <v>1</v>
      </c>
      <c r="S615" s="18" t="b">
        <v>0</v>
      </c>
      <c r="T615" s="12">
        <v>29602.0</v>
      </c>
      <c r="U615" s="16" t="s">
        <v>2947</v>
      </c>
      <c r="V615" s="16" t="s">
        <v>2835</v>
      </c>
      <c r="W615" s="22"/>
      <c r="X615" s="22"/>
      <c r="Y615" s="22"/>
      <c r="Z615" s="16" t="s">
        <v>7346</v>
      </c>
      <c r="AC615" s="16"/>
    </row>
    <row r="616">
      <c r="A616" s="12">
        <v>551.0</v>
      </c>
      <c r="B616" s="16" t="s">
        <v>6135</v>
      </c>
      <c r="C616" s="16" t="s">
        <v>7252</v>
      </c>
      <c r="D616" s="18" t="b">
        <v>0</v>
      </c>
      <c r="E616" s="12">
        <v>68.0</v>
      </c>
      <c r="F616" s="12">
        <v>14.0</v>
      </c>
      <c r="G616" s="12">
        <v>54.0</v>
      </c>
      <c r="H616" s="20">
        <v>42321.13958333333</v>
      </c>
      <c r="I616" s="16" t="s">
        <v>6020</v>
      </c>
      <c r="J616" s="16" t="s">
        <v>2944</v>
      </c>
      <c r="K616" s="16" t="s">
        <v>6021</v>
      </c>
      <c r="L616" s="18" t="e">
        <v>#N/A</v>
      </c>
      <c r="M616" s="18" t="e">
        <v>#N/A</v>
      </c>
      <c r="N616" s="18" t="e">
        <v>#N/A</v>
      </c>
      <c r="O616" s="18" t="e">
        <v>#N/A</v>
      </c>
      <c r="P616" s="18" t="e">
        <v>#N/A</v>
      </c>
      <c r="Q616" s="16" t="s">
        <v>6022</v>
      </c>
      <c r="R616" s="18" t="b">
        <v>1</v>
      </c>
      <c r="S616" s="18" t="b">
        <v>1</v>
      </c>
      <c r="T616" s="12">
        <v>29602.0</v>
      </c>
      <c r="U616" s="16" t="s">
        <v>2947</v>
      </c>
      <c r="V616" s="16" t="s">
        <v>2835</v>
      </c>
      <c r="W616" s="22"/>
      <c r="X616" s="22"/>
      <c r="Y616" s="22"/>
      <c r="Z616" s="16" t="s">
        <v>7351</v>
      </c>
      <c r="AC616" s="16"/>
    </row>
    <row r="617">
      <c r="A617" s="12">
        <v>552.0</v>
      </c>
      <c r="B617" s="16" t="s">
        <v>6135</v>
      </c>
      <c r="C617" s="16" t="s">
        <v>7252</v>
      </c>
      <c r="D617" s="18" t="b">
        <v>0</v>
      </c>
      <c r="E617" s="12">
        <v>439.0</v>
      </c>
      <c r="F617" s="12">
        <v>158.0</v>
      </c>
      <c r="G617" s="12">
        <v>281.0</v>
      </c>
      <c r="H617" s="20">
        <v>42321.55347222222</v>
      </c>
      <c r="I617" s="16" t="s">
        <v>6028</v>
      </c>
      <c r="J617" s="16" t="s">
        <v>2944</v>
      </c>
      <c r="L617" s="18" t="e">
        <v>#N/A</v>
      </c>
      <c r="M617" s="18" t="e">
        <v>#N/A</v>
      </c>
      <c r="N617" s="18" t="e">
        <v>#N/A</v>
      </c>
      <c r="O617" s="18" t="e">
        <v>#N/A</v>
      </c>
      <c r="P617" s="18" t="e">
        <v>#N/A</v>
      </c>
      <c r="Q617" s="16" t="s">
        <v>6029</v>
      </c>
      <c r="R617" s="18" t="b">
        <v>1</v>
      </c>
      <c r="S617" s="18" t="b">
        <v>0</v>
      </c>
      <c r="T617" s="12">
        <v>29602.0</v>
      </c>
      <c r="U617" s="16" t="s">
        <v>2947</v>
      </c>
      <c r="V617" s="16" t="s">
        <v>2835</v>
      </c>
      <c r="W617" s="22"/>
      <c r="X617" s="22"/>
      <c r="Y617" s="22"/>
      <c r="Z617" s="16" t="s">
        <v>7355</v>
      </c>
      <c r="AC617" s="16"/>
    </row>
    <row r="618">
      <c r="A618" s="12">
        <v>553.0</v>
      </c>
      <c r="B618" s="16" t="s">
        <v>6135</v>
      </c>
      <c r="C618" s="16" t="s">
        <v>7252</v>
      </c>
      <c r="D618" s="18" t="b">
        <v>0</v>
      </c>
      <c r="E618" s="12">
        <v>0.0</v>
      </c>
      <c r="F618" s="12">
        <v>0.0</v>
      </c>
      <c r="G618" s="12">
        <v>0.0</v>
      </c>
      <c r="H618" s="20">
        <v>42321.84444444445</v>
      </c>
      <c r="I618" s="16" t="s">
        <v>6032</v>
      </c>
      <c r="J618" s="16" t="s">
        <v>2944</v>
      </c>
      <c r="K618" s="16" t="s">
        <v>6034</v>
      </c>
      <c r="L618" s="18" t="e">
        <v>#N/A</v>
      </c>
      <c r="M618" s="18" t="e">
        <v>#N/A</v>
      </c>
      <c r="N618" s="18" t="e">
        <v>#N/A</v>
      </c>
      <c r="O618" s="18" t="e">
        <v>#N/A</v>
      </c>
      <c r="P618" s="18" t="e">
        <v>#N/A</v>
      </c>
      <c r="Q618" s="16" t="s">
        <v>6035</v>
      </c>
      <c r="R618" s="18" t="b">
        <v>1</v>
      </c>
      <c r="S618" s="18" t="b">
        <v>0</v>
      </c>
      <c r="T618" s="12">
        <v>29602.0</v>
      </c>
      <c r="U618" s="16" t="s">
        <v>2947</v>
      </c>
      <c r="V618" s="16" t="s">
        <v>2835</v>
      </c>
      <c r="W618" s="22"/>
      <c r="X618" s="22"/>
      <c r="Y618" s="22"/>
      <c r="Z618" s="16" t="s">
        <v>7360</v>
      </c>
      <c r="AC618" s="16"/>
    </row>
    <row r="619">
      <c r="A619" s="12">
        <v>554.0</v>
      </c>
      <c r="B619" s="16" t="s">
        <v>6135</v>
      </c>
      <c r="C619" s="16" t="s">
        <v>7252</v>
      </c>
      <c r="D619" s="18" t="b">
        <v>0</v>
      </c>
      <c r="E619" s="12">
        <v>4.0</v>
      </c>
      <c r="F619" s="12">
        <v>0.0</v>
      </c>
      <c r="G619" s="12">
        <v>4.0</v>
      </c>
      <c r="H619" s="20">
        <v>42324.36388888889</v>
      </c>
      <c r="I619" s="16" t="s">
        <v>6040</v>
      </c>
      <c r="J619" s="16" t="s">
        <v>2944</v>
      </c>
      <c r="K619" s="16" t="s">
        <v>6041</v>
      </c>
      <c r="L619" s="18" t="e">
        <v>#N/A</v>
      </c>
      <c r="M619" s="18" t="e">
        <v>#N/A</v>
      </c>
      <c r="N619" s="18" t="e">
        <v>#N/A</v>
      </c>
      <c r="O619" s="18" t="e">
        <v>#N/A</v>
      </c>
      <c r="P619" s="18" t="e">
        <v>#N/A</v>
      </c>
      <c r="Q619" s="16" t="s">
        <v>6042</v>
      </c>
      <c r="R619" s="18" t="b">
        <v>1</v>
      </c>
      <c r="S619" s="18" t="b">
        <v>1</v>
      </c>
      <c r="T619" s="12">
        <v>29602.0</v>
      </c>
      <c r="U619" s="16" t="s">
        <v>2947</v>
      </c>
      <c r="V619" s="16" t="s">
        <v>2835</v>
      </c>
      <c r="W619" s="22"/>
      <c r="X619" s="22"/>
      <c r="Y619" s="22"/>
      <c r="Z619" s="16" t="s">
        <v>7364</v>
      </c>
      <c r="AA619" s="16"/>
      <c r="AB619" s="16"/>
      <c r="AC619" s="16"/>
    </row>
    <row r="620">
      <c r="A620" s="12">
        <v>555.0</v>
      </c>
      <c r="B620" s="16" t="s">
        <v>6135</v>
      </c>
      <c r="C620" s="16" t="s">
        <v>7252</v>
      </c>
      <c r="D620" s="18" t="b">
        <v>0</v>
      </c>
      <c r="E620" s="12">
        <v>3.0</v>
      </c>
      <c r="F620" s="12">
        <v>2.0</v>
      </c>
      <c r="G620" s="12">
        <v>1.0</v>
      </c>
      <c r="H620" s="20">
        <v>42325.38125</v>
      </c>
      <c r="I620" s="16" t="s">
        <v>6054</v>
      </c>
      <c r="J620" s="16" t="s">
        <v>2944</v>
      </c>
      <c r="K620" s="16" t="s">
        <v>6055</v>
      </c>
      <c r="L620" s="18" t="e">
        <v>#N/A</v>
      </c>
      <c r="M620" s="18" t="e">
        <v>#N/A</v>
      </c>
      <c r="N620" s="18" t="e">
        <v>#N/A</v>
      </c>
      <c r="O620" s="18" t="e">
        <v>#N/A</v>
      </c>
      <c r="P620" s="18" t="e">
        <v>#N/A</v>
      </c>
      <c r="Q620" s="16" t="s">
        <v>6056</v>
      </c>
      <c r="R620" s="18" t="b">
        <v>1</v>
      </c>
      <c r="S620" s="18" t="b">
        <v>1</v>
      </c>
      <c r="T620" s="12">
        <v>29602.0</v>
      </c>
      <c r="U620" s="16" t="s">
        <v>2947</v>
      </c>
      <c r="V620" s="16" t="s">
        <v>2835</v>
      </c>
      <c r="W620" s="22"/>
      <c r="X620" s="22"/>
      <c r="Y620" s="22"/>
      <c r="Z620" s="16" t="s">
        <v>7367</v>
      </c>
      <c r="AC620" s="16"/>
    </row>
    <row r="621">
      <c r="A621" s="12">
        <v>556.0</v>
      </c>
      <c r="B621" s="16" t="s">
        <v>7369</v>
      </c>
      <c r="C621" s="16" t="s">
        <v>7252</v>
      </c>
      <c r="D621" s="18" t="b">
        <v>0</v>
      </c>
      <c r="E621" s="12">
        <v>40.0</v>
      </c>
      <c r="F621" s="12">
        <v>6.0</v>
      </c>
      <c r="G621" s="12">
        <v>34.0</v>
      </c>
      <c r="H621" s="20">
        <v>42325.606944444444</v>
      </c>
      <c r="I621" s="16" t="s">
        <v>6061</v>
      </c>
      <c r="J621" s="16" t="s">
        <v>2944</v>
      </c>
      <c r="K621" s="16" t="s">
        <v>6062</v>
      </c>
      <c r="L621" s="18" t="e">
        <v>#N/A</v>
      </c>
      <c r="M621" s="18" t="e">
        <v>#N/A</v>
      </c>
      <c r="N621" s="18" t="e">
        <v>#N/A</v>
      </c>
      <c r="O621" s="18" t="e">
        <v>#N/A</v>
      </c>
      <c r="P621" s="18" t="e">
        <v>#N/A</v>
      </c>
      <c r="Q621" s="16" t="s">
        <v>6063</v>
      </c>
      <c r="R621" s="18" t="b">
        <v>1</v>
      </c>
      <c r="S621" s="18" t="b">
        <v>0</v>
      </c>
      <c r="T621" s="12">
        <v>29602.0</v>
      </c>
      <c r="U621" s="16" t="s">
        <v>2947</v>
      </c>
      <c r="V621" s="16" t="s">
        <v>2835</v>
      </c>
      <c r="W621" s="22"/>
      <c r="X621" s="22"/>
      <c r="Y621" s="22"/>
      <c r="Z621" s="16" t="s">
        <v>7372</v>
      </c>
      <c r="AA621" s="16">
        <v>1.0</v>
      </c>
      <c r="AB621" s="16">
        <v>2.0</v>
      </c>
      <c r="AC621" s="16" t="s">
        <v>9685</v>
      </c>
    </row>
    <row r="622">
      <c r="A622" s="12">
        <v>557.0</v>
      </c>
      <c r="B622" s="16" t="s">
        <v>7369</v>
      </c>
      <c r="C622" s="16" t="s">
        <v>7252</v>
      </c>
      <c r="D622" s="18" t="b">
        <v>0</v>
      </c>
      <c r="E622" s="12">
        <v>15.0</v>
      </c>
      <c r="F622" s="12">
        <v>10.0</v>
      </c>
      <c r="G622" s="12">
        <v>5.0</v>
      </c>
      <c r="H622" s="20">
        <v>42325.62430555555</v>
      </c>
      <c r="I622" s="16" t="s">
        <v>6068</v>
      </c>
      <c r="J622" s="16" t="s">
        <v>2944</v>
      </c>
      <c r="K622" s="16" t="s">
        <v>5856</v>
      </c>
      <c r="L622" s="18" t="e">
        <v>#N/A</v>
      </c>
      <c r="M622" s="18" t="e">
        <v>#N/A</v>
      </c>
      <c r="N622" s="18" t="e">
        <v>#N/A</v>
      </c>
      <c r="O622" s="18" t="e">
        <v>#N/A</v>
      </c>
      <c r="P622" s="18" t="e">
        <v>#N/A</v>
      </c>
      <c r="Q622" s="16" t="s">
        <v>5858</v>
      </c>
      <c r="R622" s="18" t="b">
        <v>1</v>
      </c>
      <c r="S622" s="18" t="b">
        <v>1</v>
      </c>
      <c r="T622" s="12">
        <v>29602.0</v>
      </c>
      <c r="U622" s="16" t="s">
        <v>2947</v>
      </c>
      <c r="V622" s="16" t="s">
        <v>2835</v>
      </c>
      <c r="W622" s="22"/>
      <c r="X622" s="22"/>
      <c r="Y622" s="22"/>
      <c r="Z622" s="16" t="s">
        <v>7373</v>
      </c>
      <c r="AC622" s="16" t="s">
        <v>98</v>
      </c>
    </row>
    <row r="623">
      <c r="A623" s="12">
        <v>558.0</v>
      </c>
      <c r="B623" s="16" t="s">
        <v>7369</v>
      </c>
      <c r="C623" s="16" t="s">
        <v>7252</v>
      </c>
      <c r="D623" s="18" t="b">
        <v>0</v>
      </c>
      <c r="E623" s="12">
        <v>43.0</v>
      </c>
      <c r="F623" s="12">
        <v>14.0</v>
      </c>
      <c r="G623" s="12">
        <v>29.0</v>
      </c>
      <c r="H623" s="20">
        <v>42325.94375</v>
      </c>
      <c r="I623" s="16" t="s">
        <v>6071</v>
      </c>
      <c r="J623" s="16" t="s">
        <v>2944</v>
      </c>
      <c r="K623" s="16" t="s">
        <v>6072</v>
      </c>
      <c r="L623" s="18" t="e">
        <v>#N/A</v>
      </c>
      <c r="M623" s="18" t="e">
        <v>#N/A</v>
      </c>
      <c r="N623" s="18" t="e">
        <v>#N/A</v>
      </c>
      <c r="O623" s="18" t="e">
        <v>#N/A</v>
      </c>
      <c r="P623" s="18" t="e">
        <v>#N/A</v>
      </c>
      <c r="Q623" s="16" t="s">
        <v>6074</v>
      </c>
      <c r="R623" s="18" t="b">
        <v>1</v>
      </c>
      <c r="S623" s="18" t="b">
        <v>0</v>
      </c>
      <c r="T623" s="12">
        <v>29602.0</v>
      </c>
      <c r="U623" s="16" t="s">
        <v>2947</v>
      </c>
      <c r="V623" s="16" t="s">
        <v>2835</v>
      </c>
      <c r="W623" s="22"/>
      <c r="X623" s="22"/>
      <c r="Y623" s="22"/>
      <c r="Z623" s="16" t="s">
        <v>7376</v>
      </c>
      <c r="AA623" s="16">
        <v>2.0</v>
      </c>
      <c r="AB623" s="16">
        <v>1.0</v>
      </c>
      <c r="AC623" s="16" t="s">
        <v>9686</v>
      </c>
    </row>
    <row r="624">
      <c r="A624" s="12">
        <v>559.0</v>
      </c>
      <c r="B624" s="16" t="s">
        <v>7369</v>
      </c>
      <c r="C624" s="16" t="s">
        <v>7252</v>
      </c>
      <c r="D624" s="18" t="b">
        <v>0</v>
      </c>
      <c r="E624" s="12">
        <v>27.0</v>
      </c>
      <c r="F624" s="12">
        <v>7.0</v>
      </c>
      <c r="G624" s="12">
        <v>20.0</v>
      </c>
      <c r="H624" s="20">
        <v>42326.99930555555</v>
      </c>
      <c r="I624" s="16" t="s">
        <v>6079</v>
      </c>
      <c r="J624" s="16" t="s">
        <v>2944</v>
      </c>
      <c r="K624" s="16" t="s">
        <v>6080</v>
      </c>
      <c r="L624" s="18" t="e">
        <v>#N/A</v>
      </c>
      <c r="M624" s="18" t="e">
        <v>#N/A</v>
      </c>
      <c r="N624" s="18" t="e">
        <v>#N/A</v>
      </c>
      <c r="O624" s="18" t="e">
        <v>#N/A</v>
      </c>
      <c r="P624" s="18" t="e">
        <v>#N/A</v>
      </c>
      <c r="Q624" s="16" t="s">
        <v>6081</v>
      </c>
      <c r="R624" s="18" t="b">
        <v>1</v>
      </c>
      <c r="S624" s="18" t="b">
        <v>1</v>
      </c>
      <c r="T624" s="12">
        <v>29602.0</v>
      </c>
      <c r="U624" s="16" t="s">
        <v>2947</v>
      </c>
      <c r="V624" s="16" t="s">
        <v>2835</v>
      </c>
      <c r="W624" s="22"/>
      <c r="X624" s="22"/>
      <c r="Y624" s="22"/>
      <c r="Z624" s="16" t="s">
        <v>7379</v>
      </c>
      <c r="AA624" s="12">
        <v>2.0</v>
      </c>
      <c r="AB624" s="12">
        <v>3.0</v>
      </c>
      <c r="AC624" s="12" t="s">
        <v>132</v>
      </c>
    </row>
    <row r="625">
      <c r="A625" s="12">
        <v>560.0</v>
      </c>
      <c r="B625" s="16" t="s">
        <v>7369</v>
      </c>
      <c r="C625" s="16" t="s">
        <v>7252</v>
      </c>
      <c r="D625" s="18" t="b">
        <v>0</v>
      </c>
      <c r="E625" s="12">
        <v>49.0</v>
      </c>
      <c r="F625" s="12">
        <v>9.0</v>
      </c>
      <c r="G625" s="12">
        <v>40.0</v>
      </c>
      <c r="H625" s="20">
        <v>42327.59375</v>
      </c>
      <c r="I625" s="16" t="s">
        <v>6086</v>
      </c>
      <c r="J625" s="16" t="s">
        <v>2944</v>
      </c>
      <c r="K625" s="16" t="s">
        <v>6087</v>
      </c>
      <c r="L625" s="18" t="e">
        <v>#N/A</v>
      </c>
      <c r="M625" s="18" t="e">
        <v>#N/A</v>
      </c>
      <c r="N625" s="18" t="e">
        <v>#N/A</v>
      </c>
      <c r="O625" s="18" t="e">
        <v>#N/A</v>
      </c>
      <c r="P625" s="18" t="e">
        <v>#N/A</v>
      </c>
      <c r="Q625" s="16" t="s">
        <v>6088</v>
      </c>
      <c r="R625" s="18" t="b">
        <v>1</v>
      </c>
      <c r="S625" s="18" t="b">
        <v>1</v>
      </c>
      <c r="T625" s="12">
        <v>29602.0</v>
      </c>
      <c r="U625" s="16" t="s">
        <v>2947</v>
      </c>
      <c r="V625" s="16" t="s">
        <v>2835</v>
      </c>
      <c r="W625" s="22"/>
      <c r="X625" s="22"/>
      <c r="Y625" s="22"/>
      <c r="Z625" s="16" t="s">
        <v>7387</v>
      </c>
      <c r="AA625" s="12">
        <v>1.0</v>
      </c>
      <c r="AB625" s="12">
        <v>1.0</v>
      </c>
      <c r="AC625" s="12" t="s">
        <v>9687</v>
      </c>
    </row>
    <row r="626">
      <c r="A626" s="12">
        <v>561.0</v>
      </c>
      <c r="B626" s="16" t="s">
        <v>7369</v>
      </c>
      <c r="C626" s="16" t="s">
        <v>7252</v>
      </c>
      <c r="D626" s="18" t="b">
        <v>0</v>
      </c>
      <c r="E626" s="12">
        <v>2.0</v>
      </c>
      <c r="F626" s="12">
        <v>0.0</v>
      </c>
      <c r="G626" s="12">
        <v>2.0</v>
      </c>
      <c r="H626" s="20">
        <v>42327.85208333333</v>
      </c>
      <c r="I626" s="16" t="s">
        <v>6093</v>
      </c>
      <c r="J626" s="16" t="s">
        <v>2944</v>
      </c>
      <c r="K626" s="16" t="s">
        <v>6094</v>
      </c>
      <c r="L626" s="18" t="e">
        <v>#N/A</v>
      </c>
      <c r="M626" s="18" t="e">
        <v>#N/A</v>
      </c>
      <c r="N626" s="18" t="e">
        <v>#N/A</v>
      </c>
      <c r="O626" s="18" t="e">
        <v>#N/A</v>
      </c>
      <c r="P626" s="18" t="e">
        <v>#N/A</v>
      </c>
      <c r="Q626" s="16" t="s">
        <v>6095</v>
      </c>
      <c r="R626" s="18" t="b">
        <v>1</v>
      </c>
      <c r="S626" s="18" t="b">
        <v>1</v>
      </c>
      <c r="T626" s="12">
        <v>29602.0</v>
      </c>
      <c r="U626" s="16" t="s">
        <v>2947</v>
      </c>
      <c r="V626" s="16" t="s">
        <v>2835</v>
      </c>
      <c r="W626" s="22"/>
      <c r="X626" s="22"/>
      <c r="Y626" s="22"/>
      <c r="Z626" s="16" t="s">
        <v>7394</v>
      </c>
      <c r="AA626" s="12">
        <v>3.0</v>
      </c>
      <c r="AB626" s="12">
        <v>3.0</v>
      </c>
      <c r="AC626" s="12" t="s">
        <v>9688</v>
      </c>
    </row>
    <row r="627">
      <c r="A627" s="12">
        <v>562.0</v>
      </c>
      <c r="B627" s="16" t="s">
        <v>7369</v>
      </c>
      <c r="C627" s="16" t="s">
        <v>7252</v>
      </c>
      <c r="D627" s="18" t="b">
        <v>0</v>
      </c>
      <c r="E627" s="12">
        <v>90.0</v>
      </c>
      <c r="F627" s="12">
        <v>8.0</v>
      </c>
      <c r="G627" s="12">
        <v>82.0</v>
      </c>
      <c r="H627" s="20">
        <v>42328.2375</v>
      </c>
      <c r="I627" s="16" t="s">
        <v>6100</v>
      </c>
      <c r="J627" s="16" t="s">
        <v>2944</v>
      </c>
      <c r="K627" s="16" t="s">
        <v>6101</v>
      </c>
      <c r="L627" s="18" t="e">
        <v>#N/A</v>
      </c>
      <c r="M627" s="18" t="e">
        <v>#N/A</v>
      </c>
      <c r="N627" s="18" t="e">
        <v>#N/A</v>
      </c>
      <c r="O627" s="18" t="e">
        <v>#N/A</v>
      </c>
      <c r="P627" s="18" t="e">
        <v>#N/A</v>
      </c>
      <c r="Q627" s="16" t="s">
        <v>6103</v>
      </c>
      <c r="R627" s="18" t="b">
        <v>1</v>
      </c>
      <c r="S627" s="18" t="b">
        <v>1</v>
      </c>
      <c r="T627" s="12">
        <v>29602.0</v>
      </c>
      <c r="U627" s="16" t="s">
        <v>2947</v>
      </c>
      <c r="V627" s="16" t="s">
        <v>2835</v>
      </c>
      <c r="W627" s="22"/>
      <c r="X627" s="22"/>
      <c r="Y627" s="22"/>
      <c r="Z627" s="16" t="s">
        <v>7403</v>
      </c>
      <c r="AA627" s="12">
        <v>1.0</v>
      </c>
      <c r="AB627" s="12">
        <v>2.0</v>
      </c>
      <c r="AC627" s="12" t="s">
        <v>9689</v>
      </c>
    </row>
    <row r="628">
      <c r="A628" s="12">
        <v>563.0</v>
      </c>
      <c r="B628" s="16" t="s">
        <v>7369</v>
      </c>
      <c r="C628" s="16" t="s">
        <v>7252</v>
      </c>
      <c r="D628" s="18" t="b">
        <v>0</v>
      </c>
      <c r="E628" s="12">
        <v>3.0</v>
      </c>
      <c r="F628" s="12">
        <v>0.0</v>
      </c>
      <c r="G628" s="12">
        <v>3.0</v>
      </c>
      <c r="H628" s="20">
        <v>42328.55138888889</v>
      </c>
      <c r="I628" s="16" t="s">
        <v>6108</v>
      </c>
      <c r="J628" s="16" t="s">
        <v>2944</v>
      </c>
      <c r="K628" s="16" t="s">
        <v>6109</v>
      </c>
      <c r="L628" s="18" t="e">
        <v>#N/A</v>
      </c>
      <c r="M628" s="18" t="e">
        <v>#N/A</v>
      </c>
      <c r="N628" s="18" t="e">
        <v>#N/A</v>
      </c>
      <c r="O628" s="18" t="e">
        <v>#N/A</v>
      </c>
      <c r="P628" s="18" t="e">
        <v>#N/A</v>
      </c>
      <c r="Q628" s="16" t="s">
        <v>6110</v>
      </c>
      <c r="R628" s="18" t="b">
        <v>1</v>
      </c>
      <c r="S628" s="18" t="b">
        <v>0</v>
      </c>
      <c r="T628" s="12">
        <v>29602.0</v>
      </c>
      <c r="U628" s="16" t="s">
        <v>2947</v>
      </c>
      <c r="V628" s="16" t="s">
        <v>2835</v>
      </c>
      <c r="W628" s="22"/>
      <c r="X628" s="22"/>
      <c r="Y628" s="22"/>
      <c r="Z628" s="16" t="s">
        <v>7408</v>
      </c>
      <c r="AA628" s="12">
        <v>2.0</v>
      </c>
      <c r="AB628" s="12">
        <v>3.0</v>
      </c>
      <c r="AC628" s="12" t="s">
        <v>9690</v>
      </c>
    </row>
    <row r="629">
      <c r="A629" s="12">
        <v>564.0</v>
      </c>
      <c r="B629" s="16" t="s">
        <v>7369</v>
      </c>
      <c r="C629" s="16" t="s">
        <v>7252</v>
      </c>
      <c r="D629" s="18" t="b">
        <v>0</v>
      </c>
      <c r="E629" s="12">
        <v>59.0</v>
      </c>
      <c r="F629" s="12">
        <v>15.0</v>
      </c>
      <c r="G629" s="12">
        <v>44.0</v>
      </c>
      <c r="H629" s="20">
        <v>42329.634722222225</v>
      </c>
      <c r="I629" s="16" t="s">
        <v>6116</v>
      </c>
      <c r="J629" s="16" t="s">
        <v>2944</v>
      </c>
      <c r="K629" s="16" t="s">
        <v>6117</v>
      </c>
      <c r="L629" s="18" t="e">
        <v>#N/A</v>
      </c>
      <c r="M629" s="18" t="e">
        <v>#N/A</v>
      </c>
      <c r="N629" s="18" t="e">
        <v>#N/A</v>
      </c>
      <c r="O629" s="18" t="e">
        <v>#N/A</v>
      </c>
      <c r="P629" s="18" t="e">
        <v>#N/A</v>
      </c>
      <c r="Q629" s="16" t="s">
        <v>6118</v>
      </c>
      <c r="R629" s="18" t="b">
        <v>1</v>
      </c>
      <c r="S629" s="18" t="b">
        <v>1</v>
      </c>
      <c r="T629" s="12">
        <v>29602.0</v>
      </c>
      <c r="U629" s="16" t="s">
        <v>2947</v>
      </c>
      <c r="V629" s="16" t="s">
        <v>2835</v>
      </c>
      <c r="W629" s="22"/>
      <c r="X629" s="22"/>
      <c r="Y629" s="22"/>
      <c r="Z629" s="16" t="s">
        <v>7415</v>
      </c>
      <c r="AA629" s="12">
        <v>3.0</v>
      </c>
      <c r="AB629" s="12">
        <v>4.0</v>
      </c>
      <c r="AC629" s="12" t="s">
        <v>9691</v>
      </c>
    </row>
    <row r="630">
      <c r="A630" s="12">
        <v>565.0</v>
      </c>
      <c r="B630" s="16" t="s">
        <v>7369</v>
      </c>
      <c r="C630" s="16" t="s">
        <v>7252</v>
      </c>
      <c r="D630" s="18" t="b">
        <v>0</v>
      </c>
      <c r="E630" s="12">
        <v>43.0</v>
      </c>
      <c r="F630" s="12">
        <v>1.0</v>
      </c>
      <c r="G630" s="12">
        <v>42.0</v>
      </c>
      <c r="H630" s="20">
        <v>42332.18194444444</v>
      </c>
      <c r="I630" s="16" t="s">
        <v>6123</v>
      </c>
      <c r="J630" s="16" t="s">
        <v>2944</v>
      </c>
      <c r="K630" s="16" t="s">
        <v>6124</v>
      </c>
      <c r="L630" s="18" t="e">
        <v>#N/A</v>
      </c>
      <c r="M630" s="18" t="e">
        <v>#N/A</v>
      </c>
      <c r="N630" s="18" t="e">
        <v>#N/A</v>
      </c>
      <c r="O630" s="18" t="e">
        <v>#N/A</v>
      </c>
      <c r="P630" s="18" t="e">
        <v>#N/A</v>
      </c>
      <c r="Q630" s="16" t="s">
        <v>6125</v>
      </c>
      <c r="R630" s="18" t="b">
        <v>1</v>
      </c>
      <c r="S630" s="18" t="b">
        <v>1</v>
      </c>
      <c r="T630" s="12">
        <v>29602.0</v>
      </c>
      <c r="U630" s="16" t="s">
        <v>2947</v>
      </c>
      <c r="V630" s="16" t="s">
        <v>2835</v>
      </c>
      <c r="W630" s="22"/>
      <c r="X630" s="22"/>
      <c r="Y630" s="22"/>
      <c r="Z630" s="16" t="s">
        <v>7424</v>
      </c>
      <c r="AA630" s="12">
        <v>3.0</v>
      </c>
      <c r="AB630" s="12">
        <v>2.0</v>
      </c>
      <c r="AC630" s="12" t="s">
        <v>9692</v>
      </c>
    </row>
    <row r="631">
      <c r="A631" s="12">
        <v>566.0</v>
      </c>
      <c r="B631" s="16" t="s">
        <v>7369</v>
      </c>
      <c r="C631" s="16" t="s">
        <v>7252</v>
      </c>
      <c r="D631" s="18" t="b">
        <v>0</v>
      </c>
      <c r="E631" s="12">
        <v>1.0</v>
      </c>
      <c r="F631" s="12">
        <v>0.0</v>
      </c>
      <c r="G631" s="12">
        <v>1.0</v>
      </c>
      <c r="H631" s="20">
        <v>42332.27222222222</v>
      </c>
      <c r="I631" s="16" t="s">
        <v>6131</v>
      </c>
      <c r="J631" s="16" t="s">
        <v>2944</v>
      </c>
      <c r="K631" s="16" t="s">
        <v>6132</v>
      </c>
      <c r="L631" s="18" t="e">
        <v>#N/A</v>
      </c>
      <c r="M631" s="18" t="e">
        <v>#N/A</v>
      </c>
      <c r="N631" s="18" t="e">
        <v>#N/A</v>
      </c>
      <c r="O631" s="18" t="e">
        <v>#N/A</v>
      </c>
      <c r="P631" s="18" t="e">
        <v>#N/A</v>
      </c>
      <c r="Q631" s="16" t="s">
        <v>6133</v>
      </c>
      <c r="R631" s="18" t="b">
        <v>1</v>
      </c>
      <c r="S631" s="18" t="b">
        <v>0</v>
      </c>
      <c r="T631" s="12">
        <v>29602.0</v>
      </c>
      <c r="U631" s="16" t="s">
        <v>2947</v>
      </c>
      <c r="V631" s="16" t="s">
        <v>2835</v>
      </c>
      <c r="W631" s="22"/>
      <c r="X631" s="22"/>
      <c r="Y631" s="22"/>
      <c r="Z631" s="16" t="s">
        <v>7431</v>
      </c>
      <c r="AA631" s="12">
        <v>3.0</v>
      </c>
      <c r="AB631" s="12">
        <v>1.0</v>
      </c>
      <c r="AC631" s="12" t="s">
        <v>9693</v>
      </c>
    </row>
    <row r="632">
      <c r="A632" s="12">
        <v>567.0</v>
      </c>
      <c r="B632" s="16" t="s">
        <v>7369</v>
      </c>
      <c r="C632" s="16" t="s">
        <v>7252</v>
      </c>
      <c r="D632" s="18" t="b">
        <v>0</v>
      </c>
      <c r="E632" s="12">
        <v>1.0</v>
      </c>
      <c r="F632" s="12">
        <v>1.0</v>
      </c>
      <c r="G632" s="22"/>
      <c r="H632" s="20">
        <v>42332.339583333334</v>
      </c>
      <c r="I632" s="16" t="s">
        <v>6139</v>
      </c>
      <c r="J632" s="16" t="s">
        <v>2944</v>
      </c>
      <c r="K632" s="16" t="s">
        <v>6141</v>
      </c>
      <c r="L632" s="16" t="s">
        <v>264</v>
      </c>
      <c r="M632" s="12">
        <v>0.0</v>
      </c>
      <c r="N632" s="12">
        <v>0.0</v>
      </c>
      <c r="O632" s="16" t="s">
        <v>6142</v>
      </c>
      <c r="P632" s="16" t="s">
        <v>6143</v>
      </c>
      <c r="Q632" s="16" t="s">
        <v>6144</v>
      </c>
      <c r="R632" s="18" t="b">
        <v>1</v>
      </c>
      <c r="S632" s="18" t="b">
        <v>1</v>
      </c>
      <c r="T632" s="12">
        <v>29602.0</v>
      </c>
      <c r="U632" s="16" t="s">
        <v>2947</v>
      </c>
      <c r="V632" s="16" t="s">
        <v>2835</v>
      </c>
      <c r="W632" s="22"/>
      <c r="X632" s="22"/>
      <c r="Y632" s="22"/>
      <c r="Z632" s="16" t="s">
        <v>7437</v>
      </c>
      <c r="AA632" s="12">
        <v>3.0</v>
      </c>
      <c r="AB632" s="12">
        <v>3.0</v>
      </c>
      <c r="AC632" s="12" t="s">
        <v>141</v>
      </c>
    </row>
    <row r="633">
      <c r="A633" s="12">
        <v>568.0</v>
      </c>
      <c r="B633" s="16" t="s">
        <v>7369</v>
      </c>
      <c r="C633" s="16" t="s">
        <v>7252</v>
      </c>
      <c r="D633" s="18" t="b">
        <v>0</v>
      </c>
      <c r="E633" s="12">
        <v>35.0</v>
      </c>
      <c r="F633" s="12">
        <v>12.0</v>
      </c>
      <c r="G633" s="12">
        <v>23.0</v>
      </c>
      <c r="H633" s="20">
        <v>42332.415972222225</v>
      </c>
      <c r="I633" s="16" t="s">
        <v>6149</v>
      </c>
      <c r="J633" s="16" t="s">
        <v>2944</v>
      </c>
      <c r="K633" s="16" t="s">
        <v>6150</v>
      </c>
      <c r="L633" s="18" t="e">
        <v>#N/A</v>
      </c>
      <c r="M633" s="18" t="e">
        <v>#N/A</v>
      </c>
      <c r="N633" s="18" t="e">
        <v>#N/A</v>
      </c>
      <c r="O633" s="18" t="e">
        <v>#N/A</v>
      </c>
      <c r="P633" s="18" t="e">
        <v>#N/A</v>
      </c>
      <c r="Q633" s="16" t="s">
        <v>6151</v>
      </c>
      <c r="R633" s="18" t="b">
        <v>1</v>
      </c>
      <c r="S633" s="18" t="b">
        <v>1</v>
      </c>
      <c r="T633" s="12">
        <v>29602.0</v>
      </c>
      <c r="U633" s="16" t="s">
        <v>2947</v>
      </c>
      <c r="V633" s="16" t="s">
        <v>2835</v>
      </c>
      <c r="W633" s="22"/>
      <c r="X633" s="22"/>
      <c r="Y633" s="22"/>
      <c r="Z633" s="16" t="s">
        <v>7445</v>
      </c>
      <c r="AA633" s="12">
        <v>3.0</v>
      </c>
      <c r="AB633" s="22"/>
      <c r="AC633" s="81" t="s">
        <v>9694</v>
      </c>
    </row>
    <row r="634">
      <c r="A634" s="12">
        <v>569.0</v>
      </c>
      <c r="B634" s="16" t="s">
        <v>7369</v>
      </c>
      <c r="C634" s="16" t="s">
        <v>7252</v>
      </c>
      <c r="D634" s="18" t="b">
        <v>0</v>
      </c>
      <c r="E634" s="12">
        <v>4.0</v>
      </c>
      <c r="F634" s="12">
        <v>2.0</v>
      </c>
      <c r="G634" s="12">
        <v>2.0</v>
      </c>
      <c r="H634" s="20">
        <v>42339.34097222222</v>
      </c>
      <c r="I634" s="16" t="s">
        <v>6154</v>
      </c>
      <c r="J634" s="16" t="s">
        <v>2944</v>
      </c>
      <c r="K634" s="16" t="s">
        <v>6155</v>
      </c>
      <c r="L634" s="18" t="e">
        <v>#N/A</v>
      </c>
      <c r="M634" s="18" t="e">
        <v>#N/A</v>
      </c>
      <c r="N634" s="18" t="e">
        <v>#N/A</v>
      </c>
      <c r="O634" s="18" t="e">
        <v>#N/A</v>
      </c>
      <c r="P634" s="18" t="e">
        <v>#N/A</v>
      </c>
      <c r="Q634" s="16" t="s">
        <v>6156</v>
      </c>
      <c r="R634" s="18" t="b">
        <v>1</v>
      </c>
      <c r="S634" s="18" t="b">
        <v>0</v>
      </c>
      <c r="T634" s="12">
        <v>29602.0</v>
      </c>
      <c r="U634" s="16" t="s">
        <v>2947</v>
      </c>
      <c r="V634" s="16" t="s">
        <v>2835</v>
      </c>
      <c r="W634" s="22"/>
      <c r="X634" s="22"/>
      <c r="Y634" s="22"/>
      <c r="Z634" s="16" t="s">
        <v>6158</v>
      </c>
      <c r="AC634" s="16" t="s">
        <v>98</v>
      </c>
    </row>
    <row r="635">
      <c r="A635" s="12">
        <v>570.0</v>
      </c>
      <c r="B635" s="16" t="s">
        <v>7369</v>
      </c>
      <c r="C635" s="16" t="s">
        <v>7252</v>
      </c>
      <c r="D635" s="18" t="b">
        <v>0</v>
      </c>
      <c r="E635" s="12">
        <v>2.0</v>
      </c>
      <c r="F635" s="12">
        <v>0.0</v>
      </c>
      <c r="G635" s="12">
        <v>2.0</v>
      </c>
      <c r="H635" s="20">
        <v>42339.59722222222</v>
      </c>
      <c r="I635" s="16" t="s">
        <v>6166</v>
      </c>
      <c r="J635" s="16" t="s">
        <v>2944</v>
      </c>
      <c r="K635" s="16" t="s">
        <v>6167</v>
      </c>
      <c r="L635" s="18" t="e">
        <v>#N/A</v>
      </c>
      <c r="M635" s="18" t="e">
        <v>#N/A</v>
      </c>
      <c r="N635" s="18" t="e">
        <v>#N/A</v>
      </c>
      <c r="O635" s="18" t="e">
        <v>#N/A</v>
      </c>
      <c r="P635" s="18" t="e">
        <v>#N/A</v>
      </c>
      <c r="Q635" s="16" t="s">
        <v>6168</v>
      </c>
      <c r="R635" s="18" t="b">
        <v>1</v>
      </c>
      <c r="S635" s="18" t="b">
        <v>0</v>
      </c>
      <c r="T635" s="12">
        <v>29602.0</v>
      </c>
      <c r="U635" s="16" t="s">
        <v>2947</v>
      </c>
      <c r="V635" s="16" t="s">
        <v>2835</v>
      </c>
      <c r="W635" s="22"/>
      <c r="X635" s="22"/>
      <c r="Y635" s="22"/>
      <c r="Z635" s="16" t="s">
        <v>7454</v>
      </c>
      <c r="AC635" s="16" t="s">
        <v>132</v>
      </c>
    </row>
    <row r="636">
      <c r="A636" s="12">
        <v>680.0</v>
      </c>
      <c r="B636" s="16" t="s">
        <v>7369</v>
      </c>
      <c r="C636" s="16" t="s">
        <v>6882</v>
      </c>
      <c r="D636" s="18" t="b">
        <v>1</v>
      </c>
      <c r="E636" s="12">
        <v>10.0</v>
      </c>
      <c r="F636" s="12">
        <v>1.0</v>
      </c>
      <c r="G636" s="12">
        <v>9.0</v>
      </c>
      <c r="H636" s="20">
        <v>42329.36388888889</v>
      </c>
      <c r="I636" s="16" t="s">
        <v>6883</v>
      </c>
      <c r="J636" s="16" t="s">
        <v>6884</v>
      </c>
      <c r="K636" s="16" t="s">
        <v>6885</v>
      </c>
      <c r="L636" s="18" t="e">
        <v>#N/A</v>
      </c>
      <c r="M636" s="18" t="e">
        <v>#N/A</v>
      </c>
      <c r="N636" s="18" t="e">
        <v>#N/A</v>
      </c>
      <c r="O636" s="18" t="e">
        <v>#N/A</v>
      </c>
      <c r="P636" s="18" t="e">
        <v>#N/A</v>
      </c>
      <c r="Q636" s="16" t="s">
        <v>6886</v>
      </c>
      <c r="R636" s="18" t="b">
        <v>0</v>
      </c>
      <c r="S636" s="18" t="b">
        <v>0</v>
      </c>
      <c r="T636" s="16" t="s">
        <v>6887</v>
      </c>
      <c r="U636" s="16" t="s">
        <v>6888</v>
      </c>
      <c r="V636" s="16" t="s">
        <v>2835</v>
      </c>
      <c r="W636" s="51">
        <v>962885.0</v>
      </c>
      <c r="X636" s="51">
        <v>983666.0</v>
      </c>
      <c r="Y636" s="16" t="s">
        <v>6889</v>
      </c>
      <c r="Z636" s="16" t="s">
        <v>7462</v>
      </c>
      <c r="AA636" s="12">
        <v>3.0</v>
      </c>
      <c r="AB636" s="12">
        <v>2.0</v>
      </c>
      <c r="AC636" s="12" t="s">
        <v>9695</v>
      </c>
    </row>
    <row r="637">
      <c r="A637" s="12">
        <v>681.0</v>
      </c>
      <c r="B637" s="16" t="s">
        <v>7369</v>
      </c>
      <c r="C637" s="16" t="s">
        <v>6882</v>
      </c>
      <c r="D637" s="18" t="b">
        <v>1</v>
      </c>
      <c r="E637" s="12">
        <v>72.0</v>
      </c>
      <c r="F637" s="12">
        <v>9.0</v>
      </c>
      <c r="G637" s="12">
        <v>63.0</v>
      </c>
      <c r="H637" s="20">
        <v>42331.45277777778</v>
      </c>
      <c r="I637" s="16" t="s">
        <v>6893</v>
      </c>
      <c r="J637" s="16" t="s">
        <v>6884</v>
      </c>
      <c r="K637" s="16" t="s">
        <v>6894</v>
      </c>
      <c r="L637" s="18" t="e">
        <v>#N/A</v>
      </c>
      <c r="M637" s="18" t="e">
        <v>#N/A</v>
      </c>
      <c r="N637" s="18" t="e">
        <v>#N/A</v>
      </c>
      <c r="O637" s="18" t="e">
        <v>#N/A</v>
      </c>
      <c r="P637" s="18" t="e">
        <v>#N/A</v>
      </c>
      <c r="Q637" s="16" t="s">
        <v>6895</v>
      </c>
      <c r="R637" s="18" t="b">
        <v>0</v>
      </c>
      <c r="S637" s="18" t="b">
        <v>1</v>
      </c>
      <c r="T637" s="16" t="s">
        <v>6887</v>
      </c>
      <c r="U637" s="16" t="s">
        <v>6888</v>
      </c>
      <c r="V637" s="16" t="s">
        <v>2835</v>
      </c>
      <c r="W637" s="51">
        <v>962885.0</v>
      </c>
      <c r="X637" s="51">
        <v>983666.0</v>
      </c>
      <c r="Y637" s="16" t="s">
        <v>6889</v>
      </c>
      <c r="Z637" s="16" t="s">
        <v>7471</v>
      </c>
      <c r="AA637" s="12">
        <v>3.0</v>
      </c>
      <c r="AB637" s="12">
        <v>3.0</v>
      </c>
      <c r="AC637" s="12" t="s">
        <v>9696</v>
      </c>
    </row>
    <row r="638">
      <c r="A638" s="12">
        <v>682.0</v>
      </c>
      <c r="B638" s="16" t="s">
        <v>7369</v>
      </c>
      <c r="C638" s="16" t="s">
        <v>6882</v>
      </c>
      <c r="D638" s="18" t="b">
        <v>1</v>
      </c>
      <c r="E638" s="12">
        <v>3.0</v>
      </c>
      <c r="F638" s="12">
        <v>0.0</v>
      </c>
      <c r="G638" s="12">
        <v>3.0</v>
      </c>
      <c r="H638" s="20">
        <v>42332.40347222222</v>
      </c>
      <c r="I638" s="16" t="s">
        <v>6899</v>
      </c>
      <c r="J638" s="16" t="s">
        <v>6884</v>
      </c>
      <c r="K638" s="16" t="s">
        <v>6900</v>
      </c>
      <c r="L638" s="18" t="e">
        <v>#N/A</v>
      </c>
      <c r="M638" s="18" t="e">
        <v>#N/A</v>
      </c>
      <c r="N638" s="18" t="e">
        <v>#N/A</v>
      </c>
      <c r="O638" s="18" t="e">
        <v>#N/A</v>
      </c>
      <c r="P638" s="18" t="e">
        <v>#N/A</v>
      </c>
      <c r="Q638" s="16" t="s">
        <v>6901</v>
      </c>
      <c r="R638" s="18" t="b">
        <v>0</v>
      </c>
      <c r="S638" s="18" t="b">
        <v>0</v>
      </c>
      <c r="T638" s="16" t="s">
        <v>6887</v>
      </c>
      <c r="U638" s="16" t="s">
        <v>6888</v>
      </c>
      <c r="V638" s="16" t="s">
        <v>2835</v>
      </c>
      <c r="W638" s="51">
        <v>962885.0</v>
      </c>
      <c r="X638" s="51">
        <v>983666.0</v>
      </c>
      <c r="Y638" s="16" t="s">
        <v>6889</v>
      </c>
      <c r="Z638" s="16" t="s">
        <v>7478</v>
      </c>
      <c r="AA638" s="12">
        <v>3.0</v>
      </c>
      <c r="AB638" s="12">
        <v>1.0</v>
      </c>
      <c r="AC638" s="12" t="s">
        <v>9697</v>
      </c>
    </row>
    <row r="639">
      <c r="A639" s="12">
        <v>785.0</v>
      </c>
      <c r="B639" s="16" t="s">
        <v>7369</v>
      </c>
      <c r="C639" s="16" t="s">
        <v>7252</v>
      </c>
      <c r="D639" s="18" t="b">
        <v>0</v>
      </c>
      <c r="E639" s="12">
        <v>1.0</v>
      </c>
      <c r="F639" s="12">
        <v>0.0</v>
      </c>
      <c r="G639" s="12">
        <v>1.0</v>
      </c>
      <c r="H639" s="20">
        <v>42310.36319444444</v>
      </c>
      <c r="I639" s="16" t="s">
        <v>5834</v>
      </c>
      <c r="J639" s="16" t="s">
        <v>2944</v>
      </c>
      <c r="K639" s="16" t="s">
        <v>5837</v>
      </c>
      <c r="L639" s="18" t="e">
        <v>#N/A</v>
      </c>
      <c r="M639" s="18" t="e">
        <v>#N/A</v>
      </c>
      <c r="N639" s="18" t="e">
        <v>#N/A</v>
      </c>
      <c r="O639" s="18" t="e">
        <v>#N/A</v>
      </c>
      <c r="P639" s="18" t="e">
        <v>#N/A</v>
      </c>
      <c r="Q639" s="16" t="s">
        <v>5838</v>
      </c>
      <c r="R639" s="18" t="b">
        <v>0</v>
      </c>
      <c r="S639" s="18" t="b">
        <v>0</v>
      </c>
      <c r="T639" s="12">
        <v>29602.0</v>
      </c>
      <c r="U639" s="16" t="s">
        <v>2947</v>
      </c>
      <c r="V639" s="16" t="s">
        <v>2835</v>
      </c>
      <c r="W639" s="22"/>
      <c r="X639" s="22"/>
      <c r="Y639" s="22"/>
      <c r="Z639" s="16" t="s">
        <v>7272</v>
      </c>
      <c r="AA639" s="12">
        <v>2.0</v>
      </c>
      <c r="AB639" s="12">
        <v>2.0</v>
      </c>
      <c r="AC639" s="12" t="s">
        <v>9698</v>
      </c>
    </row>
    <row r="640">
      <c r="A640" s="12">
        <v>786.0</v>
      </c>
      <c r="B640" s="16" t="s">
        <v>7369</v>
      </c>
      <c r="C640" s="16" t="s">
        <v>7252</v>
      </c>
      <c r="D640" s="18" t="b">
        <v>0</v>
      </c>
      <c r="E640" s="12">
        <v>4.0</v>
      </c>
      <c r="F640" s="12">
        <v>4.0</v>
      </c>
      <c r="G640" s="22"/>
      <c r="H640" s="20">
        <v>42310.566666666666</v>
      </c>
      <c r="I640" s="16" t="s">
        <v>7380</v>
      </c>
      <c r="J640" s="16" t="s">
        <v>2944</v>
      </c>
      <c r="K640" s="16" t="s">
        <v>7381</v>
      </c>
      <c r="L640" s="18" t="e">
        <v>#N/A</v>
      </c>
      <c r="M640" s="18" t="e">
        <v>#N/A</v>
      </c>
      <c r="N640" s="18" t="e">
        <v>#N/A</v>
      </c>
      <c r="O640" s="18" t="e">
        <v>#N/A</v>
      </c>
      <c r="P640" s="18" t="e">
        <v>#N/A</v>
      </c>
      <c r="Q640" s="16" t="s">
        <v>7382</v>
      </c>
      <c r="R640" s="18" t="b">
        <v>0</v>
      </c>
      <c r="S640" s="18" t="b">
        <v>0</v>
      </c>
      <c r="T640" s="12">
        <v>29602.0</v>
      </c>
      <c r="U640" s="16" t="s">
        <v>2947</v>
      </c>
      <c r="V640" s="16" t="s">
        <v>2835</v>
      </c>
      <c r="W640" s="22"/>
      <c r="X640" s="22"/>
      <c r="Y640" s="22"/>
      <c r="Z640" s="16" t="s">
        <v>7489</v>
      </c>
      <c r="AA640" s="12">
        <v>3.0</v>
      </c>
      <c r="AB640" s="12">
        <v>2.0</v>
      </c>
      <c r="AC640" s="12" t="s">
        <v>9699</v>
      </c>
    </row>
    <row r="641">
      <c r="A641" s="12">
        <v>787.0</v>
      </c>
      <c r="B641" s="16" t="s">
        <v>7369</v>
      </c>
      <c r="C641" s="16" t="s">
        <v>7252</v>
      </c>
      <c r="D641" s="18" t="b">
        <v>0</v>
      </c>
      <c r="E641" s="12">
        <v>4.0</v>
      </c>
      <c r="F641" s="12">
        <v>2.0</v>
      </c>
      <c r="G641" s="12">
        <v>2.0</v>
      </c>
      <c r="H641" s="20">
        <v>42312.06319444445</v>
      </c>
      <c r="I641" s="16" t="s">
        <v>7385</v>
      </c>
      <c r="J641" s="16" t="s">
        <v>2944</v>
      </c>
      <c r="K641" s="16" t="s">
        <v>7386</v>
      </c>
      <c r="L641" s="18" t="e">
        <v>#N/A</v>
      </c>
      <c r="M641" s="18" t="e">
        <v>#N/A</v>
      </c>
      <c r="N641" s="18" t="e">
        <v>#N/A</v>
      </c>
      <c r="O641" s="18" t="e">
        <v>#N/A</v>
      </c>
      <c r="P641" s="18" t="e">
        <v>#N/A</v>
      </c>
      <c r="Q641" s="16" t="s">
        <v>7388</v>
      </c>
      <c r="R641" s="18" t="b">
        <v>0</v>
      </c>
      <c r="S641" s="18" t="b">
        <v>0</v>
      </c>
      <c r="T641" s="12">
        <v>29602.0</v>
      </c>
      <c r="U641" s="16" t="s">
        <v>2947</v>
      </c>
      <c r="V641" s="16" t="s">
        <v>2835</v>
      </c>
      <c r="W641" s="22"/>
      <c r="X641" s="22"/>
      <c r="Y641" s="22"/>
      <c r="Z641" s="16" t="s">
        <v>7494</v>
      </c>
      <c r="AA641" s="12">
        <v>1.0</v>
      </c>
      <c r="AB641" s="12">
        <v>1.0</v>
      </c>
      <c r="AC641" s="12" t="s">
        <v>127</v>
      </c>
    </row>
    <row r="642">
      <c r="A642" s="12">
        <v>788.0</v>
      </c>
      <c r="B642" s="16" t="s">
        <v>7369</v>
      </c>
      <c r="C642" s="16" t="s">
        <v>7252</v>
      </c>
      <c r="D642" s="18" t="b">
        <v>0</v>
      </c>
      <c r="E642" s="12">
        <v>0.0</v>
      </c>
      <c r="F642" s="12">
        <v>0.0</v>
      </c>
      <c r="G642" s="12">
        <v>0.0</v>
      </c>
      <c r="H642" s="20">
        <v>42317.81875</v>
      </c>
      <c r="I642" s="16" t="s">
        <v>7391</v>
      </c>
      <c r="J642" s="16" t="s">
        <v>2944</v>
      </c>
      <c r="K642" s="16" t="s">
        <v>7392</v>
      </c>
      <c r="L642" s="18" t="e">
        <v>#N/A</v>
      </c>
      <c r="M642" s="18" t="e">
        <v>#N/A</v>
      </c>
      <c r="N642" s="18" t="e">
        <v>#N/A</v>
      </c>
      <c r="O642" s="18" t="e">
        <v>#N/A</v>
      </c>
      <c r="P642" s="18" t="e">
        <v>#N/A</v>
      </c>
      <c r="Q642" s="16" t="s">
        <v>7393</v>
      </c>
      <c r="R642" s="18" t="b">
        <v>0</v>
      </c>
      <c r="S642" s="18" t="b">
        <v>0</v>
      </c>
      <c r="T642" s="12">
        <v>29602.0</v>
      </c>
      <c r="U642" s="16" t="s">
        <v>2947</v>
      </c>
      <c r="V642" s="16" t="s">
        <v>2835</v>
      </c>
      <c r="W642" s="22"/>
      <c r="X642" s="22"/>
      <c r="Y642" s="22"/>
      <c r="Z642" s="16" t="s">
        <v>7502</v>
      </c>
      <c r="AA642" s="12">
        <v>3.0</v>
      </c>
      <c r="AB642" s="12">
        <v>2.0</v>
      </c>
      <c r="AC642" s="12" t="s">
        <v>9691</v>
      </c>
    </row>
    <row r="643">
      <c r="A643" s="12">
        <v>789.0</v>
      </c>
      <c r="B643" s="16" t="s">
        <v>7369</v>
      </c>
      <c r="C643" s="16" t="s">
        <v>7252</v>
      </c>
      <c r="D643" s="18" t="b">
        <v>0</v>
      </c>
      <c r="E643" s="12">
        <v>0.0</v>
      </c>
      <c r="F643" s="12">
        <v>0.0</v>
      </c>
      <c r="G643" s="12">
        <v>0.0</v>
      </c>
      <c r="H643" s="20">
        <v>42318.26458333333</v>
      </c>
      <c r="I643" s="16" t="s">
        <v>7397</v>
      </c>
      <c r="J643" s="16" t="s">
        <v>2944</v>
      </c>
      <c r="K643" s="16" t="s">
        <v>7398</v>
      </c>
      <c r="L643" s="18" t="e">
        <v>#N/A</v>
      </c>
      <c r="M643" s="18" t="e">
        <v>#N/A</v>
      </c>
      <c r="N643" s="18" t="e">
        <v>#N/A</v>
      </c>
      <c r="O643" s="18" t="e">
        <v>#N/A</v>
      </c>
      <c r="P643" s="18" t="e">
        <v>#N/A</v>
      </c>
      <c r="Q643" s="16" t="s">
        <v>7399</v>
      </c>
      <c r="R643" s="18" t="b">
        <v>0</v>
      </c>
      <c r="S643" s="18" t="b">
        <v>0</v>
      </c>
      <c r="T643" s="12">
        <v>29602.0</v>
      </c>
      <c r="U643" s="16" t="s">
        <v>2947</v>
      </c>
      <c r="V643" s="16" t="s">
        <v>2835</v>
      </c>
      <c r="W643" s="22"/>
      <c r="X643" s="22"/>
      <c r="Y643" s="22"/>
      <c r="Z643" s="16" t="s">
        <v>7505</v>
      </c>
      <c r="AA643" s="12">
        <v>3.0</v>
      </c>
      <c r="AB643" s="12">
        <v>1.0</v>
      </c>
      <c r="AC643" s="12" t="s">
        <v>133</v>
      </c>
    </row>
    <row r="644">
      <c r="A644" s="12">
        <v>790.0</v>
      </c>
      <c r="B644" s="16" t="s">
        <v>7369</v>
      </c>
      <c r="C644" s="16" t="s">
        <v>7252</v>
      </c>
      <c r="D644" s="18" t="b">
        <v>0</v>
      </c>
      <c r="E644" s="12">
        <v>0.0</v>
      </c>
      <c r="F644" s="12">
        <v>0.0</v>
      </c>
      <c r="G644" s="12">
        <v>0.0</v>
      </c>
      <c r="H644" s="20">
        <v>42318.40694444445</v>
      </c>
      <c r="I644" s="16" t="s">
        <v>7402</v>
      </c>
      <c r="J644" s="16" t="s">
        <v>2944</v>
      </c>
      <c r="K644" s="16" t="s">
        <v>7404</v>
      </c>
      <c r="L644" s="18" t="e">
        <v>#N/A</v>
      </c>
      <c r="M644" s="18" t="e">
        <v>#N/A</v>
      </c>
      <c r="N644" s="18" t="e">
        <v>#N/A</v>
      </c>
      <c r="O644" s="18" t="e">
        <v>#N/A</v>
      </c>
      <c r="P644" s="18" t="e">
        <v>#N/A</v>
      </c>
      <c r="Q644" s="16" t="s">
        <v>7405</v>
      </c>
      <c r="R644" s="18" t="b">
        <v>0</v>
      </c>
      <c r="S644" s="18" t="b">
        <v>0</v>
      </c>
      <c r="T644" s="12">
        <v>29602.0</v>
      </c>
      <c r="U644" s="16" t="s">
        <v>2947</v>
      </c>
      <c r="V644" s="16" t="s">
        <v>2835</v>
      </c>
      <c r="W644" s="22"/>
      <c r="X644" s="22"/>
      <c r="Y644" s="22"/>
      <c r="Z644" s="16" t="s">
        <v>7509</v>
      </c>
      <c r="AA644" s="12">
        <v>1.0</v>
      </c>
      <c r="AB644" s="12">
        <v>2.0</v>
      </c>
      <c r="AC644" s="12" t="s">
        <v>9700</v>
      </c>
    </row>
    <row r="645">
      <c r="A645" s="12">
        <v>791.0</v>
      </c>
      <c r="B645" s="16" t="s">
        <v>7369</v>
      </c>
      <c r="C645" s="16" t="s">
        <v>7252</v>
      </c>
      <c r="D645" s="18" t="b">
        <v>0</v>
      </c>
      <c r="E645" s="12">
        <v>1.0</v>
      </c>
      <c r="F645" s="12">
        <v>0.0</v>
      </c>
      <c r="G645" s="12">
        <v>1.0</v>
      </c>
      <c r="H645" s="20">
        <v>42318.41180555556</v>
      </c>
      <c r="I645" s="16" t="s">
        <v>7409</v>
      </c>
      <c r="J645" s="16" t="s">
        <v>2944</v>
      </c>
      <c r="K645" s="16" t="s">
        <v>7410</v>
      </c>
      <c r="L645" s="18" t="e">
        <v>#N/A</v>
      </c>
      <c r="M645" s="18" t="e">
        <v>#N/A</v>
      </c>
      <c r="N645" s="18" t="e">
        <v>#N/A</v>
      </c>
      <c r="O645" s="18" t="e">
        <v>#N/A</v>
      </c>
      <c r="P645" s="18" t="e">
        <v>#N/A</v>
      </c>
      <c r="Q645" s="16" t="s">
        <v>7411</v>
      </c>
      <c r="R645" s="18" t="b">
        <v>0</v>
      </c>
      <c r="S645" s="18" t="b">
        <v>0</v>
      </c>
      <c r="T645" s="12">
        <v>29602.0</v>
      </c>
      <c r="U645" s="16" t="s">
        <v>2947</v>
      </c>
      <c r="V645" s="16" t="s">
        <v>2835</v>
      </c>
      <c r="W645" s="22"/>
      <c r="X645" s="22"/>
      <c r="Y645" s="22"/>
      <c r="Z645" s="16" t="s">
        <v>7510</v>
      </c>
      <c r="AA645" s="12">
        <v>1.0</v>
      </c>
      <c r="AB645" s="12">
        <v>1.0</v>
      </c>
      <c r="AC645" s="12" t="s">
        <v>9701</v>
      </c>
    </row>
    <row r="646">
      <c r="A646" s="12">
        <v>792.0</v>
      </c>
      <c r="B646" s="16" t="s">
        <v>7369</v>
      </c>
      <c r="C646" s="16" t="s">
        <v>7252</v>
      </c>
      <c r="D646" s="18" t="b">
        <v>0</v>
      </c>
      <c r="E646" s="12">
        <v>1.0</v>
      </c>
      <c r="F646" s="12">
        <v>0.0</v>
      </c>
      <c r="G646" s="12">
        <v>1.0</v>
      </c>
      <c r="H646" s="20">
        <v>42320.20138888889</v>
      </c>
      <c r="I646" s="16" t="s">
        <v>7416</v>
      </c>
      <c r="J646" s="16" t="s">
        <v>2944</v>
      </c>
      <c r="K646" s="16" t="s">
        <v>7417</v>
      </c>
      <c r="L646" s="18" t="e">
        <v>#N/A</v>
      </c>
      <c r="M646" s="18" t="e">
        <v>#N/A</v>
      </c>
      <c r="N646" s="18" t="e">
        <v>#N/A</v>
      </c>
      <c r="O646" s="18" t="e">
        <v>#N/A</v>
      </c>
      <c r="P646" s="18" t="e">
        <v>#N/A</v>
      </c>
      <c r="Q646" s="16" t="s">
        <v>7418</v>
      </c>
      <c r="R646" s="18" t="b">
        <v>0</v>
      </c>
      <c r="S646" s="18" t="b">
        <v>1</v>
      </c>
      <c r="T646" s="12">
        <v>29602.0</v>
      </c>
      <c r="U646" s="16" t="s">
        <v>2947</v>
      </c>
      <c r="V646" s="16" t="s">
        <v>2835</v>
      </c>
      <c r="W646" s="22"/>
      <c r="X646" s="22"/>
      <c r="Y646" s="22"/>
      <c r="Z646" s="16" t="s">
        <v>7514</v>
      </c>
      <c r="AA646" s="12">
        <v>1.0</v>
      </c>
      <c r="AB646" s="12">
        <v>2.0</v>
      </c>
      <c r="AC646" s="12" t="s">
        <v>9694</v>
      </c>
    </row>
    <row r="647">
      <c r="A647" s="12">
        <v>793.0</v>
      </c>
      <c r="B647" s="16" t="s">
        <v>7369</v>
      </c>
      <c r="C647" s="16" t="s">
        <v>7252</v>
      </c>
      <c r="D647" s="18" t="b">
        <v>0</v>
      </c>
      <c r="E647" s="12">
        <v>30.0</v>
      </c>
      <c r="F647" s="12">
        <v>13.0</v>
      </c>
      <c r="G647" s="12">
        <v>17.0</v>
      </c>
      <c r="H647" s="20">
        <v>42320.48263888889</v>
      </c>
      <c r="I647" s="16" t="s">
        <v>7421</v>
      </c>
      <c r="J647" s="16" t="s">
        <v>2944</v>
      </c>
      <c r="K647" s="16" t="s">
        <v>7422</v>
      </c>
      <c r="L647" s="18" t="e">
        <v>#N/A</v>
      </c>
      <c r="M647" s="18" t="e">
        <v>#N/A</v>
      </c>
      <c r="N647" s="18" t="e">
        <v>#N/A</v>
      </c>
      <c r="O647" s="18" t="e">
        <v>#N/A</v>
      </c>
      <c r="P647" s="18" t="e">
        <v>#N/A</v>
      </c>
      <c r="Q647" s="16" t="s">
        <v>7423</v>
      </c>
      <c r="R647" s="18" t="b">
        <v>0</v>
      </c>
      <c r="S647" s="18" t="b">
        <v>0</v>
      </c>
      <c r="T647" s="12">
        <v>29602.0</v>
      </c>
      <c r="U647" s="16" t="s">
        <v>2947</v>
      </c>
      <c r="V647" s="16" t="s">
        <v>2835</v>
      </c>
      <c r="W647" s="22"/>
      <c r="X647" s="22"/>
      <c r="Y647" s="22"/>
      <c r="Z647" s="16" t="s">
        <v>7517</v>
      </c>
      <c r="AA647" s="12">
        <v>1.0</v>
      </c>
      <c r="AB647" s="12">
        <v>2.0</v>
      </c>
      <c r="AC647" s="12" t="s">
        <v>9702</v>
      </c>
    </row>
    <row r="648">
      <c r="A648" s="12">
        <v>794.0</v>
      </c>
      <c r="B648" s="16" t="s">
        <v>7369</v>
      </c>
      <c r="C648" s="16" t="s">
        <v>7252</v>
      </c>
      <c r="D648" s="18" t="b">
        <v>0</v>
      </c>
      <c r="E648" s="12">
        <v>3.0</v>
      </c>
      <c r="F648" s="12">
        <v>0.0</v>
      </c>
      <c r="G648" s="12">
        <v>3.0</v>
      </c>
      <c r="H648" s="20">
        <v>42321.98333333333</v>
      </c>
      <c r="I648" s="16" t="s">
        <v>7428</v>
      </c>
      <c r="J648" s="16" t="s">
        <v>2944</v>
      </c>
      <c r="K648" s="16" t="s">
        <v>7429</v>
      </c>
      <c r="L648" s="18" t="e">
        <v>#N/A</v>
      </c>
      <c r="M648" s="18" t="e">
        <v>#N/A</v>
      </c>
      <c r="N648" s="18" t="e">
        <v>#N/A</v>
      </c>
      <c r="O648" s="18" t="e">
        <v>#N/A</v>
      </c>
      <c r="P648" s="18" t="e">
        <v>#N/A</v>
      </c>
      <c r="Q648" s="16" t="s">
        <v>7430</v>
      </c>
      <c r="R648" s="18" t="b">
        <v>0</v>
      </c>
      <c r="S648" s="18" t="b">
        <v>1</v>
      </c>
      <c r="T648" s="12">
        <v>29602.0</v>
      </c>
      <c r="U648" s="16" t="s">
        <v>2947</v>
      </c>
      <c r="V648" s="16" t="s">
        <v>2835</v>
      </c>
      <c r="W648" s="22"/>
      <c r="X648" s="22"/>
      <c r="Y648" s="22"/>
      <c r="Z648" s="16" t="s">
        <v>7521</v>
      </c>
      <c r="AA648" s="12">
        <v>2.0</v>
      </c>
      <c r="AB648" s="12">
        <v>3.0</v>
      </c>
      <c r="AC648" s="12" t="s">
        <v>9703</v>
      </c>
    </row>
    <row r="649">
      <c r="A649" s="12">
        <v>795.0</v>
      </c>
      <c r="B649" s="16" t="s">
        <v>7369</v>
      </c>
      <c r="C649" s="16" t="s">
        <v>7252</v>
      </c>
      <c r="D649" s="18" t="b">
        <v>0</v>
      </c>
      <c r="E649" s="12">
        <v>0.0</v>
      </c>
      <c r="F649" s="12">
        <v>0.0</v>
      </c>
      <c r="G649" s="12">
        <v>0.0</v>
      </c>
      <c r="H649" s="20">
        <v>42324.481944444444</v>
      </c>
      <c r="I649" s="16" t="s">
        <v>7434</v>
      </c>
      <c r="J649" s="16" t="s">
        <v>2944</v>
      </c>
      <c r="K649" s="16" t="s">
        <v>7435</v>
      </c>
      <c r="L649" s="18" t="e">
        <v>#N/A</v>
      </c>
      <c r="M649" s="18" t="e">
        <v>#N/A</v>
      </c>
      <c r="N649" s="18" t="e">
        <v>#N/A</v>
      </c>
      <c r="O649" s="18" t="e">
        <v>#N/A</v>
      </c>
      <c r="P649" s="18" t="e">
        <v>#N/A</v>
      </c>
      <c r="Q649" s="16" t="s">
        <v>7436</v>
      </c>
      <c r="R649" s="18" t="b">
        <v>0</v>
      </c>
      <c r="S649" s="18" t="b">
        <v>0</v>
      </c>
      <c r="T649" s="12">
        <v>29602.0</v>
      </c>
      <c r="U649" s="16" t="s">
        <v>2947</v>
      </c>
      <c r="V649" s="16" t="s">
        <v>2835</v>
      </c>
      <c r="W649" s="22"/>
      <c r="X649" s="22"/>
      <c r="Y649" s="22"/>
      <c r="Z649" s="16" t="s">
        <v>7523</v>
      </c>
      <c r="AA649" s="12">
        <v>1.0</v>
      </c>
      <c r="AB649" s="12">
        <v>5.0</v>
      </c>
      <c r="AC649" s="12" t="s">
        <v>9694</v>
      </c>
    </row>
    <row r="650">
      <c r="A650" s="12">
        <v>796.0</v>
      </c>
      <c r="B650" s="16" t="s">
        <v>7369</v>
      </c>
      <c r="C650" s="16" t="s">
        <v>7252</v>
      </c>
      <c r="D650" s="18" t="b">
        <v>0</v>
      </c>
      <c r="E650" s="12">
        <v>40.0</v>
      </c>
      <c r="F650" s="12">
        <v>11.0</v>
      </c>
      <c r="G650" s="12">
        <v>29.0</v>
      </c>
      <c r="H650" s="20">
        <v>42325.8125</v>
      </c>
      <c r="I650" s="16" t="s">
        <v>7440</v>
      </c>
      <c r="J650" s="16" t="s">
        <v>2944</v>
      </c>
      <c r="K650" s="16" t="s">
        <v>7441</v>
      </c>
      <c r="L650" s="18" t="e">
        <v>#N/A</v>
      </c>
      <c r="M650" s="18" t="e">
        <v>#N/A</v>
      </c>
      <c r="N650" s="18" t="e">
        <v>#N/A</v>
      </c>
      <c r="O650" s="18" t="e">
        <v>#N/A</v>
      </c>
      <c r="P650" s="18" t="e">
        <v>#N/A</v>
      </c>
      <c r="Q650" s="16" t="s">
        <v>7442</v>
      </c>
      <c r="R650" s="18" t="b">
        <v>0</v>
      </c>
      <c r="S650" s="18" t="b">
        <v>0</v>
      </c>
      <c r="T650" s="12">
        <v>29602.0</v>
      </c>
      <c r="U650" s="16" t="s">
        <v>2947</v>
      </c>
      <c r="V650" s="16" t="s">
        <v>2835</v>
      </c>
      <c r="W650" s="22"/>
      <c r="X650" s="22"/>
      <c r="Y650" s="22"/>
      <c r="Z650" s="16" t="s">
        <v>7525</v>
      </c>
      <c r="AA650" s="12">
        <v>1.0</v>
      </c>
      <c r="AB650" s="12">
        <v>2.0</v>
      </c>
      <c r="AC650" s="12" t="s">
        <v>9694</v>
      </c>
    </row>
    <row r="651">
      <c r="A651" s="12">
        <v>797.0</v>
      </c>
      <c r="B651" s="16" t="s">
        <v>7369</v>
      </c>
      <c r="C651" s="16" t="s">
        <v>7252</v>
      </c>
      <c r="D651" s="18" t="b">
        <v>0</v>
      </c>
      <c r="E651" s="12">
        <v>3.0</v>
      </c>
      <c r="F651" s="12">
        <v>3.0</v>
      </c>
      <c r="G651" s="22"/>
      <c r="H651" s="20">
        <v>42325.97430555556</v>
      </c>
      <c r="I651" s="16" t="s">
        <v>7446</v>
      </c>
      <c r="J651" s="16" t="s">
        <v>2944</v>
      </c>
      <c r="K651" s="16" t="s">
        <v>7447</v>
      </c>
      <c r="L651" s="18" t="e">
        <v>#N/A</v>
      </c>
      <c r="M651" s="18" t="e">
        <v>#N/A</v>
      </c>
      <c r="N651" s="18" t="e">
        <v>#N/A</v>
      </c>
      <c r="O651" s="18" t="e">
        <v>#N/A</v>
      </c>
      <c r="P651" s="18" t="e">
        <v>#N/A</v>
      </c>
      <c r="Q651" s="16" t="s">
        <v>7448</v>
      </c>
      <c r="R651" s="18" t="b">
        <v>0</v>
      </c>
      <c r="S651" s="18" t="b">
        <v>0</v>
      </c>
      <c r="T651" s="12">
        <v>29602.0</v>
      </c>
      <c r="U651" s="16" t="s">
        <v>2947</v>
      </c>
      <c r="V651" s="16" t="s">
        <v>2835</v>
      </c>
      <c r="W651" s="22"/>
      <c r="X651" s="22"/>
      <c r="Y651" s="22"/>
      <c r="Z651" s="16" t="s">
        <v>7528</v>
      </c>
      <c r="AA651" s="12">
        <v>2.0</v>
      </c>
      <c r="AB651" s="12">
        <v>3.0</v>
      </c>
      <c r="AC651" s="12" t="s">
        <v>9704</v>
      </c>
    </row>
    <row r="652">
      <c r="A652" s="12">
        <v>798.0</v>
      </c>
      <c r="B652" s="16" t="s">
        <v>7369</v>
      </c>
      <c r="C652" s="16" t="s">
        <v>7252</v>
      </c>
      <c r="D652" s="18" t="b">
        <v>0</v>
      </c>
      <c r="E652" s="12">
        <v>18.0</v>
      </c>
      <c r="F652" s="12">
        <v>3.0</v>
      </c>
      <c r="G652" s="12">
        <v>15.0</v>
      </c>
      <c r="H652" s="20">
        <v>42327.393055555556</v>
      </c>
      <c r="I652" s="16" t="s">
        <v>7451</v>
      </c>
      <c r="J652" s="16" t="s">
        <v>2944</v>
      </c>
      <c r="K652" s="16" t="s">
        <v>7452</v>
      </c>
      <c r="L652" s="18" t="e">
        <v>#N/A</v>
      </c>
      <c r="M652" s="18" t="e">
        <v>#N/A</v>
      </c>
      <c r="N652" s="18" t="e">
        <v>#N/A</v>
      </c>
      <c r="O652" s="18" t="e">
        <v>#N/A</v>
      </c>
      <c r="P652" s="18" t="e">
        <v>#N/A</v>
      </c>
      <c r="Q652" s="16" t="s">
        <v>7453</v>
      </c>
      <c r="R652" s="18" t="b">
        <v>0</v>
      </c>
      <c r="S652" s="18" t="b">
        <v>0</v>
      </c>
      <c r="T652" s="12">
        <v>29602.0</v>
      </c>
      <c r="U652" s="16" t="s">
        <v>2947</v>
      </c>
      <c r="V652" s="16" t="s">
        <v>2835</v>
      </c>
      <c r="W652" s="22"/>
      <c r="X652" s="22"/>
      <c r="Y652" s="22"/>
      <c r="Z652" s="16" t="s">
        <v>7537</v>
      </c>
      <c r="AA652" s="12">
        <v>2.0</v>
      </c>
      <c r="AB652" s="12">
        <v>3.0</v>
      </c>
      <c r="AC652" s="12" t="s">
        <v>9705</v>
      </c>
    </row>
    <row r="653">
      <c r="A653" s="12">
        <v>799.0</v>
      </c>
      <c r="B653" s="16" t="s">
        <v>7369</v>
      </c>
      <c r="C653" s="16" t="s">
        <v>7252</v>
      </c>
      <c r="D653" s="18" t="b">
        <v>0</v>
      </c>
      <c r="E653" s="12">
        <v>7.0</v>
      </c>
      <c r="F653" s="12">
        <v>4.0</v>
      </c>
      <c r="G653" s="12">
        <v>3.0</v>
      </c>
      <c r="H653" s="20">
        <v>42328.708333333336</v>
      </c>
      <c r="I653" s="16" t="s">
        <v>7457</v>
      </c>
      <c r="J653" s="16" t="s">
        <v>2944</v>
      </c>
      <c r="K653" s="16" t="s">
        <v>7458</v>
      </c>
      <c r="L653" s="18" t="e">
        <v>#N/A</v>
      </c>
      <c r="M653" s="18" t="e">
        <v>#N/A</v>
      </c>
      <c r="N653" s="18" t="e">
        <v>#N/A</v>
      </c>
      <c r="O653" s="18" t="e">
        <v>#N/A</v>
      </c>
      <c r="P653" s="18" t="e">
        <v>#N/A</v>
      </c>
      <c r="Q653" s="16" t="s">
        <v>7459</v>
      </c>
      <c r="R653" s="18" t="b">
        <v>0</v>
      </c>
      <c r="S653" s="18" t="b">
        <v>0</v>
      </c>
      <c r="T653" s="12">
        <v>29602.0</v>
      </c>
      <c r="U653" s="16" t="s">
        <v>2947</v>
      </c>
      <c r="V653" s="16" t="s">
        <v>2835</v>
      </c>
      <c r="W653" s="22"/>
      <c r="X653" s="22"/>
      <c r="Y653" s="22"/>
      <c r="Z653" s="16" t="s">
        <v>7542</v>
      </c>
      <c r="AA653" s="12">
        <v>3.0</v>
      </c>
      <c r="AB653" s="12">
        <v>2.0</v>
      </c>
      <c r="AC653" s="12" t="s">
        <v>199</v>
      </c>
    </row>
    <row r="654">
      <c r="A654" s="12">
        <v>800.0</v>
      </c>
      <c r="B654" s="16" t="s">
        <v>7369</v>
      </c>
      <c r="C654" s="16" t="s">
        <v>7252</v>
      </c>
      <c r="D654" s="18" t="b">
        <v>0</v>
      </c>
      <c r="E654" s="12">
        <v>1.0</v>
      </c>
      <c r="F654" s="12">
        <v>0.0</v>
      </c>
      <c r="G654" s="12">
        <v>1.0</v>
      </c>
      <c r="H654" s="20">
        <v>42328.839583333334</v>
      </c>
      <c r="I654" s="16" t="s">
        <v>7463</v>
      </c>
      <c r="J654" s="16" t="s">
        <v>2944</v>
      </c>
      <c r="K654" s="16" t="s">
        <v>7464</v>
      </c>
      <c r="L654" s="18" t="e">
        <v>#N/A</v>
      </c>
      <c r="M654" s="18" t="e">
        <v>#N/A</v>
      </c>
      <c r="N654" s="18" t="e">
        <v>#N/A</v>
      </c>
      <c r="O654" s="18" t="e">
        <v>#N/A</v>
      </c>
      <c r="P654" s="18" t="e">
        <v>#N/A</v>
      </c>
      <c r="Q654" s="16" t="s">
        <v>7465</v>
      </c>
      <c r="R654" s="18" t="b">
        <v>0</v>
      </c>
      <c r="S654" s="18" t="b">
        <v>0</v>
      </c>
      <c r="T654" s="12">
        <v>29602.0</v>
      </c>
      <c r="U654" s="16" t="s">
        <v>2947</v>
      </c>
      <c r="V654" s="16" t="s">
        <v>2835</v>
      </c>
      <c r="W654" s="22"/>
      <c r="X654" s="22"/>
      <c r="Y654" s="22"/>
      <c r="Z654" s="16" t="s">
        <v>7544</v>
      </c>
      <c r="AA654" s="12">
        <v>1.0</v>
      </c>
      <c r="AB654" s="12">
        <v>1.0</v>
      </c>
      <c r="AC654" s="12" t="s">
        <v>9704</v>
      </c>
    </row>
    <row r="655">
      <c r="A655" s="12">
        <v>801.0</v>
      </c>
      <c r="B655" s="16" t="s">
        <v>7369</v>
      </c>
      <c r="C655" s="16" t="s">
        <v>7252</v>
      </c>
      <c r="D655" s="18" t="b">
        <v>0</v>
      </c>
      <c r="E655" s="12">
        <v>1.0</v>
      </c>
      <c r="F655" s="12">
        <v>0.0</v>
      </c>
      <c r="G655" s="12">
        <v>1.0</v>
      </c>
      <c r="H655" s="20">
        <v>42331.626388888886</v>
      </c>
      <c r="I655" s="16" t="s">
        <v>7468</v>
      </c>
      <c r="J655" s="16" t="s">
        <v>2944</v>
      </c>
      <c r="K655" s="16" t="s">
        <v>7469</v>
      </c>
      <c r="L655" s="18" t="e">
        <v>#N/A</v>
      </c>
      <c r="M655" s="18" t="e">
        <v>#N/A</v>
      </c>
      <c r="N655" s="18" t="e">
        <v>#N/A</v>
      </c>
      <c r="O655" s="18" t="e">
        <v>#N/A</v>
      </c>
      <c r="P655" s="18" t="e">
        <v>#N/A</v>
      </c>
      <c r="Q655" s="16" t="s">
        <v>7470</v>
      </c>
      <c r="R655" s="18" t="b">
        <v>0</v>
      </c>
      <c r="S655" s="18" t="b">
        <v>0</v>
      </c>
      <c r="T655" s="12">
        <v>29602.0</v>
      </c>
      <c r="U655" s="16" t="s">
        <v>2947</v>
      </c>
      <c r="V655" s="16" t="s">
        <v>2835</v>
      </c>
      <c r="W655" s="22"/>
      <c r="X655" s="22"/>
      <c r="Y655" s="22"/>
      <c r="Z655" s="16" t="s">
        <v>7551</v>
      </c>
      <c r="AA655" s="12">
        <v>1.0</v>
      </c>
      <c r="AB655" s="12">
        <v>2.0</v>
      </c>
      <c r="AC655" s="12" t="s">
        <v>9706</v>
      </c>
    </row>
    <row r="656">
      <c r="A656" s="12">
        <v>802.0</v>
      </c>
      <c r="B656" s="16" t="s">
        <v>7369</v>
      </c>
      <c r="C656" s="16" t="s">
        <v>7252</v>
      </c>
      <c r="D656" s="18" t="b">
        <v>0</v>
      </c>
      <c r="E656" s="12">
        <v>1.0</v>
      </c>
      <c r="F656" s="12">
        <v>0.0</v>
      </c>
      <c r="G656" s="12">
        <v>1.0</v>
      </c>
      <c r="H656" s="20">
        <v>42331.79027777778</v>
      </c>
      <c r="I656" s="16" t="s">
        <v>7474</v>
      </c>
      <c r="J656" s="16" t="s">
        <v>2944</v>
      </c>
      <c r="K656" s="16" t="s">
        <v>7475</v>
      </c>
      <c r="L656" s="18" t="e">
        <v>#N/A</v>
      </c>
      <c r="M656" s="18" t="e">
        <v>#N/A</v>
      </c>
      <c r="N656" s="18" t="e">
        <v>#N/A</v>
      </c>
      <c r="O656" s="18" t="e">
        <v>#N/A</v>
      </c>
      <c r="P656" s="18" t="e">
        <v>#N/A</v>
      </c>
      <c r="Q656" s="16" t="s">
        <v>7476</v>
      </c>
      <c r="R656" s="18" t="b">
        <v>0</v>
      </c>
      <c r="S656" s="18" t="b">
        <v>0</v>
      </c>
      <c r="T656" s="12">
        <v>29602.0</v>
      </c>
      <c r="U656" s="16" t="s">
        <v>2947</v>
      </c>
      <c r="V656" s="16" t="s">
        <v>2835</v>
      </c>
      <c r="W656" s="22"/>
      <c r="X656" s="22"/>
      <c r="Y656" s="22"/>
      <c r="Z656" s="16" t="s">
        <v>7477</v>
      </c>
      <c r="AA656" s="12">
        <v>3.0</v>
      </c>
      <c r="AB656" s="12">
        <v>1.0</v>
      </c>
      <c r="AC656" s="12" t="s">
        <v>9707</v>
      </c>
    </row>
    <row r="657">
      <c r="A657" s="12">
        <v>803.0</v>
      </c>
      <c r="B657" s="16" t="s">
        <v>7369</v>
      </c>
      <c r="C657" s="16" t="s">
        <v>7252</v>
      </c>
      <c r="D657" s="18" t="b">
        <v>0</v>
      </c>
      <c r="E657" s="12">
        <v>1.0</v>
      </c>
      <c r="F657" s="12">
        <v>0.0</v>
      </c>
      <c r="G657" s="12">
        <v>1.0</v>
      </c>
      <c r="H657" s="20">
        <v>42332.44861111111</v>
      </c>
      <c r="I657" s="16" t="s">
        <v>7480</v>
      </c>
      <c r="J657" s="16" t="s">
        <v>2944</v>
      </c>
      <c r="K657" s="16" t="s">
        <v>7481</v>
      </c>
      <c r="L657" s="18" t="e">
        <v>#N/A</v>
      </c>
      <c r="M657" s="18" t="e">
        <v>#N/A</v>
      </c>
      <c r="N657" s="18" t="e">
        <v>#N/A</v>
      </c>
      <c r="O657" s="18" t="e">
        <v>#N/A</v>
      </c>
      <c r="P657" s="18" t="e">
        <v>#N/A</v>
      </c>
      <c r="Q657" s="16" t="s">
        <v>7482</v>
      </c>
      <c r="R657" s="18" t="b">
        <v>0</v>
      </c>
      <c r="S657" s="18" t="b">
        <v>0</v>
      </c>
      <c r="T657" s="12">
        <v>29602.0</v>
      </c>
      <c r="U657" s="16" t="s">
        <v>2947</v>
      </c>
      <c r="V657" s="16" t="s">
        <v>2835</v>
      </c>
      <c r="W657" s="22"/>
      <c r="X657" s="22"/>
      <c r="Y657" s="22"/>
      <c r="Z657" s="16" t="s">
        <v>7555</v>
      </c>
      <c r="AA657" s="12">
        <v>3.0</v>
      </c>
      <c r="AB657" s="12">
        <v>4.0</v>
      </c>
      <c r="AC657" s="12" t="s">
        <v>209</v>
      </c>
    </row>
    <row r="658">
      <c r="A658" s="12">
        <v>804.0</v>
      </c>
      <c r="B658" s="16" t="s">
        <v>7369</v>
      </c>
      <c r="C658" s="16" t="s">
        <v>7252</v>
      </c>
      <c r="D658" s="18" t="b">
        <v>0</v>
      </c>
      <c r="E658" s="12">
        <v>2.0</v>
      </c>
      <c r="F658" s="12">
        <v>0.0</v>
      </c>
      <c r="G658" s="12">
        <v>2.0</v>
      </c>
      <c r="H658" s="20">
        <v>42333.81805555556</v>
      </c>
      <c r="I658" s="16" t="s">
        <v>7485</v>
      </c>
      <c r="J658" s="16" t="s">
        <v>2944</v>
      </c>
      <c r="K658" s="16" t="s">
        <v>7486</v>
      </c>
      <c r="L658" s="18" t="e">
        <v>#N/A</v>
      </c>
      <c r="M658" s="18" t="e">
        <v>#N/A</v>
      </c>
      <c r="N658" s="18" t="e">
        <v>#N/A</v>
      </c>
      <c r="O658" s="18" t="e">
        <v>#N/A</v>
      </c>
      <c r="P658" s="18" t="e">
        <v>#N/A</v>
      </c>
      <c r="Q658" s="16" t="s">
        <v>7487</v>
      </c>
      <c r="R658" s="18" t="b">
        <v>0</v>
      </c>
      <c r="S658" s="18" t="b">
        <v>0</v>
      </c>
      <c r="T658" s="12">
        <v>29602.0</v>
      </c>
      <c r="U658" s="16" t="s">
        <v>2947</v>
      </c>
      <c r="V658" s="16" t="s">
        <v>2835</v>
      </c>
      <c r="W658" s="22"/>
      <c r="X658" s="22"/>
      <c r="Y658" s="22"/>
      <c r="Z658" s="16" t="s">
        <v>7562</v>
      </c>
      <c r="AA658" s="12">
        <v>1.0</v>
      </c>
      <c r="AB658" s="12">
        <v>2.0</v>
      </c>
      <c r="AC658" s="12" t="s">
        <v>211</v>
      </c>
    </row>
    <row r="659">
      <c r="A659" s="12">
        <v>805.0</v>
      </c>
      <c r="B659" s="16" t="s">
        <v>7369</v>
      </c>
      <c r="C659" s="16" t="s">
        <v>7252</v>
      </c>
      <c r="D659" s="18" t="b">
        <v>0</v>
      </c>
      <c r="E659" s="12">
        <v>1.0</v>
      </c>
      <c r="F659" s="12">
        <v>0.0</v>
      </c>
      <c r="G659" s="12">
        <v>1.0</v>
      </c>
      <c r="H659" s="20">
        <v>42334.413194444445</v>
      </c>
      <c r="I659" s="16" t="s">
        <v>7491</v>
      </c>
      <c r="J659" s="16" t="s">
        <v>2944</v>
      </c>
      <c r="K659" s="16" t="s">
        <v>7492</v>
      </c>
      <c r="L659" s="18" t="e">
        <v>#N/A</v>
      </c>
      <c r="M659" s="18" t="e">
        <v>#N/A</v>
      </c>
      <c r="N659" s="18" t="e">
        <v>#N/A</v>
      </c>
      <c r="O659" s="18" t="e">
        <v>#N/A</v>
      </c>
      <c r="P659" s="18" t="e">
        <v>#N/A</v>
      </c>
      <c r="Q659" s="16" t="s">
        <v>7493</v>
      </c>
      <c r="R659" s="18" t="b">
        <v>0</v>
      </c>
      <c r="S659" s="18" t="b">
        <v>1</v>
      </c>
      <c r="T659" s="12">
        <v>29602.0</v>
      </c>
      <c r="U659" s="16" t="s">
        <v>2947</v>
      </c>
      <c r="V659" s="16" t="s">
        <v>2835</v>
      </c>
      <c r="W659" s="22"/>
      <c r="X659" s="22"/>
      <c r="Y659" s="22"/>
      <c r="Z659" s="16" t="s">
        <v>7567</v>
      </c>
      <c r="AA659" s="12">
        <v>3.0</v>
      </c>
      <c r="AB659" s="12">
        <v>3.0</v>
      </c>
      <c r="AC659" s="12" t="s">
        <v>9708</v>
      </c>
    </row>
    <row r="660">
      <c r="A660" s="12">
        <v>806.0</v>
      </c>
      <c r="B660" s="16" t="s">
        <v>7369</v>
      </c>
      <c r="C660" s="16" t="s">
        <v>7252</v>
      </c>
      <c r="D660" s="18" t="b">
        <v>0</v>
      </c>
      <c r="E660" s="12">
        <v>1.0</v>
      </c>
      <c r="F660" s="12">
        <v>0.0</v>
      </c>
      <c r="G660" s="12">
        <v>1.0</v>
      </c>
      <c r="H660" s="20">
        <v>42336.370833333334</v>
      </c>
      <c r="I660" s="16" t="s">
        <v>7497</v>
      </c>
      <c r="J660" s="16" t="s">
        <v>2944</v>
      </c>
      <c r="K660" s="16" t="s">
        <v>7498</v>
      </c>
      <c r="L660" s="18" t="e">
        <v>#N/A</v>
      </c>
      <c r="M660" s="18" t="e">
        <v>#N/A</v>
      </c>
      <c r="N660" s="18" t="e">
        <v>#N/A</v>
      </c>
      <c r="O660" s="18" t="e">
        <v>#N/A</v>
      </c>
      <c r="P660" s="18" t="e">
        <v>#N/A</v>
      </c>
      <c r="Q660" s="16" t="s">
        <v>7499</v>
      </c>
      <c r="R660" s="18" t="b">
        <v>0</v>
      </c>
      <c r="S660" s="18" t="b">
        <v>0</v>
      </c>
      <c r="T660" s="12">
        <v>29602.0</v>
      </c>
      <c r="U660" s="16" t="s">
        <v>2947</v>
      </c>
      <c r="V660" s="16" t="s">
        <v>2835</v>
      </c>
      <c r="W660" s="22"/>
      <c r="X660" s="22"/>
      <c r="Y660" s="22"/>
      <c r="Z660" s="16" t="s">
        <v>7570</v>
      </c>
      <c r="AA660" s="12">
        <v>3.0</v>
      </c>
      <c r="AB660" s="12">
        <v>1.0</v>
      </c>
      <c r="AC660" s="12" t="s">
        <v>117</v>
      </c>
    </row>
    <row r="661">
      <c r="A661" s="12">
        <v>575.0</v>
      </c>
      <c r="B661" s="16" t="s">
        <v>7369</v>
      </c>
      <c r="C661" s="16" t="s">
        <v>6204</v>
      </c>
      <c r="D661" s="18" t="b">
        <v>0</v>
      </c>
      <c r="E661" s="12">
        <v>4.0</v>
      </c>
      <c r="F661" s="12">
        <v>1.0</v>
      </c>
      <c r="G661" s="12">
        <v>3.0</v>
      </c>
      <c r="H661" s="20">
        <v>42332.42916666667</v>
      </c>
      <c r="I661" s="16" t="s">
        <v>6205</v>
      </c>
      <c r="J661" s="16" t="s">
        <v>6206</v>
      </c>
      <c r="K661" s="16" t="s">
        <v>6207</v>
      </c>
      <c r="L661" s="18" t="e">
        <v>#N/A</v>
      </c>
      <c r="M661" s="18" t="e">
        <v>#N/A</v>
      </c>
      <c r="N661" s="18" t="e">
        <v>#N/A</v>
      </c>
      <c r="O661" s="18" t="e">
        <v>#N/A</v>
      </c>
      <c r="P661" s="18" t="e">
        <v>#N/A</v>
      </c>
      <c r="Q661" s="16" t="s">
        <v>6208</v>
      </c>
      <c r="R661" s="18" t="b">
        <v>1</v>
      </c>
      <c r="S661" s="18" t="b">
        <v>0</v>
      </c>
      <c r="T661" s="12">
        <v>57754.0</v>
      </c>
      <c r="U661" s="16" t="s">
        <v>6209</v>
      </c>
      <c r="V661" s="16" t="s">
        <v>6211</v>
      </c>
      <c r="W661" s="22"/>
      <c r="X661" s="22"/>
      <c r="Y661" s="22"/>
      <c r="Z661" s="16" t="s">
        <v>7577</v>
      </c>
      <c r="AA661" s="12">
        <v>3.0</v>
      </c>
      <c r="AB661" s="12">
        <v>2.0</v>
      </c>
      <c r="AC661" s="12" t="s">
        <v>9704</v>
      </c>
    </row>
    <row r="662">
      <c r="A662" s="12">
        <v>731.0</v>
      </c>
      <c r="B662" s="16" t="s">
        <v>7369</v>
      </c>
      <c r="C662" s="16" t="s">
        <v>7142</v>
      </c>
      <c r="D662" s="18" t="b">
        <v>1</v>
      </c>
      <c r="E662" s="12">
        <v>1.0</v>
      </c>
      <c r="F662" s="12">
        <v>0.0</v>
      </c>
      <c r="G662" s="12">
        <v>1.0</v>
      </c>
      <c r="H662" s="20">
        <v>42319.38680555556</v>
      </c>
      <c r="I662" s="16" t="s">
        <v>7143</v>
      </c>
      <c r="J662" s="16" t="s">
        <v>7144</v>
      </c>
      <c r="K662" s="16" t="s">
        <v>7145</v>
      </c>
      <c r="L662" s="18" t="e">
        <v>#N/A</v>
      </c>
      <c r="M662" s="18" t="e">
        <v>#N/A</v>
      </c>
      <c r="N662" s="18" t="e">
        <v>#N/A</v>
      </c>
      <c r="O662" s="18" t="e">
        <v>#N/A</v>
      </c>
      <c r="P662" s="18" t="e">
        <v>#N/A</v>
      </c>
      <c r="Q662" s="16" t="s">
        <v>7146</v>
      </c>
      <c r="R662" s="18" t="b">
        <v>0</v>
      </c>
      <c r="S662" s="18" t="b">
        <v>0</v>
      </c>
      <c r="T662" s="16" t="s">
        <v>7147</v>
      </c>
      <c r="U662" s="16" t="s">
        <v>7148</v>
      </c>
      <c r="V662" s="16" t="s">
        <v>6211</v>
      </c>
      <c r="W662" s="51">
        <v>9405135.0</v>
      </c>
      <c r="X662" s="51">
        <v>8891798.0</v>
      </c>
      <c r="Y662" s="16" t="s">
        <v>577</v>
      </c>
      <c r="Z662" s="16" t="s">
        <v>7581</v>
      </c>
      <c r="AA662" s="12">
        <v>3.0</v>
      </c>
      <c r="AB662" s="12">
        <v>3.0</v>
      </c>
      <c r="AC662" s="12" t="s">
        <v>9709</v>
      </c>
    </row>
    <row r="663">
      <c r="A663" s="12">
        <v>774.0</v>
      </c>
      <c r="B663" s="16" t="s">
        <v>7369</v>
      </c>
      <c r="C663" s="16" t="s">
        <v>7340</v>
      </c>
      <c r="D663" s="18" t="b">
        <v>0</v>
      </c>
      <c r="E663" s="12">
        <v>1.0</v>
      </c>
      <c r="F663" s="12">
        <v>0.0</v>
      </c>
      <c r="G663" s="12">
        <v>1.0</v>
      </c>
      <c r="H663" s="20">
        <v>42325.535416666666</v>
      </c>
      <c r="I663" s="16" t="s">
        <v>7341</v>
      </c>
      <c r="J663" s="16" t="s">
        <v>7342</v>
      </c>
      <c r="K663" s="16" t="s">
        <v>7343</v>
      </c>
      <c r="L663" s="18" t="e">
        <v>#N/A</v>
      </c>
      <c r="M663" s="18" t="e">
        <v>#N/A</v>
      </c>
      <c r="N663" s="18" t="e">
        <v>#N/A</v>
      </c>
      <c r="O663" s="18" t="e">
        <v>#N/A</v>
      </c>
      <c r="P663" s="18" t="e">
        <v>#N/A</v>
      </c>
      <c r="Q663" s="16" t="s">
        <v>7344</v>
      </c>
      <c r="R663" s="18" t="b">
        <v>0</v>
      </c>
      <c r="S663" s="18" t="b">
        <v>0</v>
      </c>
      <c r="T663" s="12">
        <v>57104.0</v>
      </c>
      <c r="U663" s="16" t="s">
        <v>7148</v>
      </c>
      <c r="V663" s="16" t="s">
        <v>6211</v>
      </c>
      <c r="W663" s="22"/>
      <c r="X663" s="22"/>
      <c r="Y663" s="22"/>
      <c r="Z663" s="16" t="s">
        <v>7582</v>
      </c>
      <c r="AA663" s="12">
        <v>3.0</v>
      </c>
      <c r="AB663" s="12">
        <v>2.0</v>
      </c>
      <c r="AC663" s="12" t="s">
        <v>9710</v>
      </c>
    </row>
    <row r="664">
      <c r="A664" s="12">
        <v>776.0</v>
      </c>
      <c r="B664" s="16" t="s">
        <v>7369</v>
      </c>
      <c r="C664" s="16" t="s">
        <v>7350</v>
      </c>
      <c r="D664" s="18" t="b">
        <v>0</v>
      </c>
      <c r="E664" s="12">
        <v>0.0</v>
      </c>
      <c r="F664" s="12">
        <v>0.0</v>
      </c>
      <c r="G664" s="12">
        <v>0.0</v>
      </c>
      <c r="H664" s="20">
        <v>42312.31805555556</v>
      </c>
      <c r="I664" s="16" t="s">
        <v>7059</v>
      </c>
      <c r="J664" s="16" t="s">
        <v>7352</v>
      </c>
      <c r="K664" s="16" t="s">
        <v>7061</v>
      </c>
      <c r="L664" s="18" t="e">
        <v>#N/A</v>
      </c>
      <c r="M664" s="18" t="e">
        <v>#N/A</v>
      </c>
      <c r="N664" s="18" t="e">
        <v>#N/A</v>
      </c>
      <c r="O664" s="18" t="e">
        <v>#N/A</v>
      </c>
      <c r="P664" s="18" t="e">
        <v>#N/A</v>
      </c>
      <c r="Q664" s="16" t="s">
        <v>7062</v>
      </c>
      <c r="R664" s="18" t="b">
        <v>0</v>
      </c>
      <c r="S664" s="18" t="b">
        <v>0</v>
      </c>
      <c r="T664" s="12">
        <v>57015.0</v>
      </c>
      <c r="U664" s="16" t="s">
        <v>7353</v>
      </c>
      <c r="V664" s="16" t="s">
        <v>6211</v>
      </c>
      <c r="W664" s="22"/>
      <c r="X664" s="22"/>
      <c r="Y664" s="22"/>
      <c r="Z664" s="16" t="s">
        <v>7583</v>
      </c>
      <c r="AA664" s="12">
        <v>3.0</v>
      </c>
      <c r="AB664" s="12">
        <v>1.0</v>
      </c>
      <c r="AC664" s="12" t="s">
        <v>98</v>
      </c>
    </row>
    <row r="665">
      <c r="A665" s="12">
        <v>67.0</v>
      </c>
      <c r="B665" s="16" t="s">
        <v>7369</v>
      </c>
      <c r="C665" s="16" t="s">
        <v>966</v>
      </c>
      <c r="D665" s="18" t="b">
        <v>1</v>
      </c>
      <c r="E665" s="12">
        <v>22.0</v>
      </c>
      <c r="F665" s="12">
        <v>1.0</v>
      </c>
      <c r="G665" s="12">
        <v>21.0</v>
      </c>
      <c r="H665" s="20">
        <v>42331.822222222225</v>
      </c>
      <c r="I665" s="16" t="s">
        <v>967</v>
      </c>
      <c r="J665" s="16" t="s">
        <v>968</v>
      </c>
      <c r="K665" s="16" t="s">
        <v>969</v>
      </c>
      <c r="L665" s="18" t="e">
        <v>#N/A</v>
      </c>
      <c r="M665" s="18" t="e">
        <v>#N/A</v>
      </c>
      <c r="N665" s="18" t="e">
        <v>#N/A</v>
      </c>
      <c r="O665" s="18" t="e">
        <v>#N/A</v>
      </c>
      <c r="P665" s="18" t="e">
        <v>#N/A</v>
      </c>
      <c r="Q665" s="16" t="s">
        <v>970</v>
      </c>
      <c r="R665" s="18" t="b">
        <v>1</v>
      </c>
      <c r="S665" s="18" t="b">
        <v>1</v>
      </c>
      <c r="T665" s="12">
        <v>37027.0</v>
      </c>
      <c r="U665" s="16" t="s">
        <v>971</v>
      </c>
      <c r="V665" s="16" t="s">
        <v>972</v>
      </c>
      <c r="W665" s="51">
        <v>1198702.0</v>
      </c>
      <c r="X665" s="51">
        <v>943628.0</v>
      </c>
      <c r="Y665" s="16" t="s">
        <v>973</v>
      </c>
      <c r="Z665" s="16" t="s">
        <v>7584</v>
      </c>
      <c r="AA665" s="12">
        <v>3.0</v>
      </c>
      <c r="AB665" s="12">
        <v>2.0</v>
      </c>
      <c r="AC665" s="12" t="s">
        <v>9711</v>
      </c>
    </row>
    <row r="666">
      <c r="A666" s="12">
        <v>68.0</v>
      </c>
      <c r="B666" s="16" t="s">
        <v>7369</v>
      </c>
      <c r="C666" s="16" t="s">
        <v>966</v>
      </c>
      <c r="D666" s="18" t="b">
        <v>1</v>
      </c>
      <c r="E666" s="12">
        <v>94.0</v>
      </c>
      <c r="F666" s="12">
        <v>15.0</v>
      </c>
      <c r="G666" s="12">
        <v>79.0</v>
      </c>
      <c r="H666" s="20">
        <v>42331.90416666667</v>
      </c>
      <c r="I666" s="16" t="s">
        <v>977</v>
      </c>
      <c r="J666" s="16" t="s">
        <v>968</v>
      </c>
      <c r="K666" s="16" t="s">
        <v>978</v>
      </c>
      <c r="L666" s="18" t="e">
        <v>#N/A</v>
      </c>
      <c r="M666" s="18" t="e">
        <v>#N/A</v>
      </c>
      <c r="N666" s="18" t="e">
        <v>#N/A</v>
      </c>
      <c r="O666" s="18" t="e">
        <v>#N/A</v>
      </c>
      <c r="P666" s="18" t="e">
        <v>#N/A</v>
      </c>
      <c r="Q666" s="16" t="s">
        <v>979</v>
      </c>
      <c r="R666" s="18" t="b">
        <v>1</v>
      </c>
      <c r="S666" s="18" t="b">
        <v>1</v>
      </c>
      <c r="T666" s="12">
        <v>37027.0</v>
      </c>
      <c r="U666" s="16" t="s">
        <v>971</v>
      </c>
      <c r="V666" s="16" t="s">
        <v>972</v>
      </c>
      <c r="W666" s="51">
        <v>1198702.0</v>
      </c>
      <c r="X666" s="51">
        <v>943628.0</v>
      </c>
      <c r="Y666" s="16" t="s">
        <v>973</v>
      </c>
      <c r="Z666" s="16" t="s">
        <v>7585</v>
      </c>
      <c r="AA666" s="12">
        <v>3.0</v>
      </c>
      <c r="AB666" s="12">
        <v>2.0</v>
      </c>
      <c r="AC666" s="12" t="s">
        <v>9712</v>
      </c>
    </row>
    <row r="667">
      <c r="A667" s="12">
        <v>255.0</v>
      </c>
      <c r="B667" s="16" t="s">
        <v>7369</v>
      </c>
      <c r="C667" s="16" t="s">
        <v>2717</v>
      </c>
      <c r="D667" s="18" t="b">
        <v>1</v>
      </c>
      <c r="E667" s="12">
        <v>7.0</v>
      </c>
      <c r="F667" s="12">
        <v>4.0</v>
      </c>
      <c r="G667" s="12">
        <v>3.0</v>
      </c>
      <c r="H667" s="20">
        <v>42312.25277777778</v>
      </c>
      <c r="I667" s="16" t="s">
        <v>2718</v>
      </c>
      <c r="J667" s="16" t="s">
        <v>2719</v>
      </c>
      <c r="K667" s="16" t="s">
        <v>2720</v>
      </c>
      <c r="L667" s="18" t="e">
        <v>#N/A</v>
      </c>
      <c r="M667" s="18" t="e">
        <v>#N/A</v>
      </c>
      <c r="N667" s="18" t="e">
        <v>#N/A</v>
      </c>
      <c r="O667" s="18" t="e">
        <v>#N/A</v>
      </c>
      <c r="P667" s="18" t="e">
        <v>#N/A</v>
      </c>
      <c r="Q667" s="16" t="s">
        <v>2721</v>
      </c>
      <c r="R667" s="18" t="b">
        <v>1</v>
      </c>
      <c r="S667" s="18" t="b">
        <v>0</v>
      </c>
      <c r="T667" s="12">
        <v>37405.0</v>
      </c>
      <c r="U667" s="16" t="s">
        <v>2722</v>
      </c>
      <c r="V667" s="16" t="s">
        <v>972</v>
      </c>
      <c r="W667" s="22"/>
      <c r="X667" s="22"/>
      <c r="Y667" s="16" t="s">
        <v>2723</v>
      </c>
      <c r="Z667" s="16" t="s">
        <v>7586</v>
      </c>
      <c r="AA667" s="16">
        <v>2.0</v>
      </c>
      <c r="AB667" s="16">
        <v>3.0</v>
      </c>
      <c r="AC667" s="16" t="s">
        <v>9713</v>
      </c>
    </row>
    <row r="668">
      <c r="A668" s="12">
        <v>256.0</v>
      </c>
      <c r="B668" s="16" t="s">
        <v>7369</v>
      </c>
      <c r="C668" s="16" t="s">
        <v>2717</v>
      </c>
      <c r="D668" s="18" t="b">
        <v>1</v>
      </c>
      <c r="E668" s="12">
        <v>59.0</v>
      </c>
      <c r="F668" s="12">
        <v>28.0</v>
      </c>
      <c r="G668" s="12">
        <v>31.0</v>
      </c>
      <c r="H668" s="20">
        <v>42313.55</v>
      </c>
      <c r="I668" s="16" t="s">
        <v>2727</v>
      </c>
      <c r="J668" s="16" t="s">
        <v>2719</v>
      </c>
      <c r="K668" s="16" t="s">
        <v>2728</v>
      </c>
      <c r="L668" s="18" t="e">
        <v>#N/A</v>
      </c>
      <c r="M668" s="18" t="e">
        <v>#N/A</v>
      </c>
      <c r="N668" s="18" t="e">
        <v>#N/A</v>
      </c>
      <c r="O668" s="18" t="e">
        <v>#N/A</v>
      </c>
      <c r="P668" s="18" t="e">
        <v>#N/A</v>
      </c>
      <c r="Q668" s="16" t="s">
        <v>2729</v>
      </c>
      <c r="R668" s="18" t="b">
        <v>1</v>
      </c>
      <c r="S668" s="18" t="b">
        <v>1</v>
      </c>
      <c r="T668" s="12">
        <v>37405.0</v>
      </c>
      <c r="U668" s="16" t="s">
        <v>2722</v>
      </c>
      <c r="V668" s="16" t="s">
        <v>972</v>
      </c>
      <c r="W668" s="22"/>
      <c r="X668" s="22"/>
      <c r="Y668" s="16" t="s">
        <v>2723</v>
      </c>
      <c r="Z668" s="16" t="s">
        <v>7587</v>
      </c>
      <c r="AA668" s="16">
        <v>1.0</v>
      </c>
      <c r="AB668" s="16">
        <v>3.0</v>
      </c>
      <c r="AC668" s="16" t="s">
        <v>9714</v>
      </c>
    </row>
    <row r="669">
      <c r="A669" s="12">
        <v>261.0</v>
      </c>
      <c r="B669" s="16" t="s">
        <v>7369</v>
      </c>
      <c r="C669" s="16" t="s">
        <v>2786</v>
      </c>
      <c r="D669" s="18" t="b">
        <v>1</v>
      </c>
      <c r="E669" s="12">
        <v>51.0</v>
      </c>
      <c r="F669" s="12">
        <v>0.0</v>
      </c>
      <c r="G669" s="12">
        <v>51.0</v>
      </c>
      <c r="H669" s="20">
        <v>42312.45694444444</v>
      </c>
      <c r="I669" s="16" t="s">
        <v>2787</v>
      </c>
      <c r="J669" s="16" t="s">
        <v>2788</v>
      </c>
      <c r="K669" s="16" t="s">
        <v>2789</v>
      </c>
      <c r="L669" s="18" t="e">
        <v>#N/A</v>
      </c>
      <c r="M669" s="18" t="e">
        <v>#N/A</v>
      </c>
      <c r="N669" s="18" t="e">
        <v>#N/A</v>
      </c>
      <c r="O669" s="18" t="e">
        <v>#N/A</v>
      </c>
      <c r="P669" s="18" t="e">
        <v>#N/A</v>
      </c>
      <c r="Q669" s="16" t="s">
        <v>2790</v>
      </c>
      <c r="R669" s="18" t="b">
        <v>1</v>
      </c>
      <c r="S669" s="18" t="b">
        <v>0</v>
      </c>
      <c r="T669" s="12">
        <v>38017.0</v>
      </c>
      <c r="U669" s="16" t="s">
        <v>2791</v>
      </c>
      <c r="V669" s="16" t="s">
        <v>972</v>
      </c>
      <c r="W669" s="22"/>
      <c r="X669" s="22"/>
      <c r="Y669" s="16" t="s">
        <v>2792</v>
      </c>
      <c r="Z669" s="16" t="s">
        <v>7588</v>
      </c>
      <c r="AA669" s="16">
        <v>1.0</v>
      </c>
      <c r="AB669" s="16">
        <v>2.0</v>
      </c>
      <c r="AC669" s="16" t="s">
        <v>199</v>
      </c>
    </row>
    <row r="670">
      <c r="A670" s="12">
        <v>282.0</v>
      </c>
      <c r="B670" s="16" t="s">
        <v>7369</v>
      </c>
      <c r="C670" s="16" t="s">
        <v>3007</v>
      </c>
      <c r="D670" s="18" t="b">
        <v>1</v>
      </c>
      <c r="E670" s="12">
        <v>1.0</v>
      </c>
      <c r="F670" s="12">
        <v>0.0</v>
      </c>
      <c r="G670" s="12">
        <v>1.0</v>
      </c>
      <c r="H670" s="20">
        <v>42311.705555555556</v>
      </c>
      <c r="I670" s="16" t="s">
        <v>3008</v>
      </c>
      <c r="J670" s="16" t="s">
        <v>3009</v>
      </c>
      <c r="K670" s="16" t="s">
        <v>3010</v>
      </c>
      <c r="L670" s="18" t="e">
        <v>#N/A</v>
      </c>
      <c r="M670" s="18" t="e">
        <v>#N/A</v>
      </c>
      <c r="N670" s="18" t="e">
        <v>#N/A</v>
      </c>
      <c r="O670" s="18" t="e">
        <v>#N/A</v>
      </c>
      <c r="P670" s="18" t="e">
        <v>#N/A</v>
      </c>
      <c r="Q670" s="16" t="s">
        <v>3011</v>
      </c>
      <c r="R670" s="18" t="b">
        <v>1</v>
      </c>
      <c r="S670" s="18" t="b">
        <v>1</v>
      </c>
      <c r="T670" s="12">
        <v>37029.0</v>
      </c>
      <c r="U670" s="16" t="s">
        <v>3012</v>
      </c>
      <c r="V670" s="16" t="s">
        <v>972</v>
      </c>
      <c r="W670" s="22"/>
      <c r="X670" s="22"/>
      <c r="Y670" s="16" t="s">
        <v>1191</v>
      </c>
      <c r="Z670" s="16" t="s">
        <v>7589</v>
      </c>
      <c r="AA670" s="16">
        <v>1.0</v>
      </c>
      <c r="AB670" s="16">
        <v>4.0</v>
      </c>
      <c r="AC670" s="16" t="s">
        <v>112</v>
      </c>
    </row>
    <row r="671">
      <c r="A671" s="12">
        <v>375.0</v>
      </c>
      <c r="B671" s="16" t="s">
        <v>7369</v>
      </c>
      <c r="C671" s="16" t="s">
        <v>4143</v>
      </c>
      <c r="D671" s="18" t="b">
        <v>1</v>
      </c>
      <c r="E671" s="12">
        <v>2.0</v>
      </c>
      <c r="F671" s="12">
        <v>0.0</v>
      </c>
      <c r="G671" s="12">
        <v>2.0</v>
      </c>
      <c r="H671" s="20">
        <v>42323.7625</v>
      </c>
      <c r="I671" s="16" t="s">
        <v>4144</v>
      </c>
      <c r="J671" s="16" t="s">
        <v>4145</v>
      </c>
      <c r="K671" s="16" t="s">
        <v>4146</v>
      </c>
      <c r="L671" s="18" t="e">
        <v>#N/A</v>
      </c>
      <c r="M671" s="18" t="e">
        <v>#N/A</v>
      </c>
      <c r="N671" s="18" t="e">
        <v>#N/A</v>
      </c>
      <c r="O671" s="18" t="e">
        <v>#N/A</v>
      </c>
      <c r="P671" s="18" t="e">
        <v>#N/A</v>
      </c>
      <c r="Q671" s="16" t="s">
        <v>4147</v>
      </c>
      <c r="R671" s="18" t="b">
        <v>1</v>
      </c>
      <c r="S671" s="18" t="b">
        <v>0</v>
      </c>
      <c r="T671" s="12">
        <v>37167.0</v>
      </c>
      <c r="U671" s="16" t="s">
        <v>4148</v>
      </c>
      <c r="V671" s="16" t="s">
        <v>972</v>
      </c>
      <c r="W671" s="22"/>
      <c r="X671" s="22"/>
      <c r="Y671" s="16" t="s">
        <v>598</v>
      </c>
      <c r="Z671" s="16" t="s">
        <v>7590</v>
      </c>
      <c r="AA671" s="16">
        <v>2.0</v>
      </c>
      <c r="AB671" s="16">
        <v>3.0</v>
      </c>
      <c r="AC671" s="16" t="s">
        <v>9715</v>
      </c>
    </row>
    <row r="672">
      <c r="A672" s="12">
        <v>384.0</v>
      </c>
      <c r="B672" s="16" t="s">
        <v>7369</v>
      </c>
      <c r="C672" s="16" t="s">
        <v>4231</v>
      </c>
      <c r="D672" s="18" t="b">
        <v>1</v>
      </c>
      <c r="E672" s="12">
        <v>5.0</v>
      </c>
      <c r="F672" s="12">
        <v>1.0</v>
      </c>
      <c r="G672" s="12">
        <v>4.0</v>
      </c>
      <c r="H672" s="20">
        <v>42317.504166666666</v>
      </c>
      <c r="I672" s="16" t="s">
        <v>4232</v>
      </c>
      <c r="J672" s="16" t="s">
        <v>4234</v>
      </c>
      <c r="K672" s="16" t="s">
        <v>4235</v>
      </c>
      <c r="L672" s="18" t="e">
        <v>#N/A</v>
      </c>
      <c r="M672" s="18" t="e">
        <v>#N/A</v>
      </c>
      <c r="N672" s="18" t="e">
        <v>#N/A</v>
      </c>
      <c r="O672" s="18" t="e">
        <v>#N/A</v>
      </c>
      <c r="P672" s="18" t="e">
        <v>#N/A</v>
      </c>
      <c r="Q672" s="16" t="s">
        <v>4236</v>
      </c>
      <c r="R672" s="18" t="b">
        <v>1</v>
      </c>
      <c r="S672" s="18" t="b">
        <v>0</v>
      </c>
      <c r="T672" s="12">
        <v>38105.0</v>
      </c>
      <c r="U672" s="16" t="s">
        <v>4237</v>
      </c>
      <c r="V672" s="16" t="s">
        <v>972</v>
      </c>
      <c r="W672" s="51">
        <v>7.40730972E8</v>
      </c>
      <c r="X672" s="51">
        <v>6.83276029E8</v>
      </c>
      <c r="Y672" s="16" t="s">
        <v>4238</v>
      </c>
      <c r="Z672" s="16" t="s">
        <v>7591</v>
      </c>
      <c r="AA672" s="16">
        <v>1.0</v>
      </c>
      <c r="AB672" s="16">
        <v>5.0</v>
      </c>
      <c r="AC672" s="16" t="s">
        <v>9716</v>
      </c>
    </row>
    <row r="673">
      <c r="A673" s="12">
        <v>394.0</v>
      </c>
      <c r="B673" s="16" t="s">
        <v>7369</v>
      </c>
      <c r="C673" s="16" t="s">
        <v>4325</v>
      </c>
      <c r="D673" s="18" t="b">
        <v>1</v>
      </c>
      <c r="E673" s="12">
        <v>1.0</v>
      </c>
      <c r="F673" s="12">
        <v>0.0</v>
      </c>
      <c r="G673" s="12">
        <v>1.0</v>
      </c>
      <c r="H673" s="20">
        <v>42339.27291666667</v>
      </c>
      <c r="I673" s="16" t="s">
        <v>4326</v>
      </c>
      <c r="J673" s="16" t="s">
        <v>4327</v>
      </c>
      <c r="K673" s="16" t="s">
        <v>4328</v>
      </c>
      <c r="L673" s="18" t="e">
        <v>#N/A</v>
      </c>
      <c r="M673" s="18" t="e">
        <v>#N/A</v>
      </c>
      <c r="N673" s="18" t="e">
        <v>#N/A</v>
      </c>
      <c r="O673" s="18" t="e">
        <v>#N/A</v>
      </c>
      <c r="P673" s="18" t="e">
        <v>#N/A</v>
      </c>
      <c r="Q673" s="16" t="s">
        <v>4329</v>
      </c>
      <c r="R673" s="18" t="b">
        <v>1</v>
      </c>
      <c r="S673" s="18" t="b">
        <v>0</v>
      </c>
      <c r="T673" s="12">
        <v>37167.0</v>
      </c>
      <c r="U673" s="16" t="s">
        <v>4148</v>
      </c>
      <c r="V673" s="16" t="s">
        <v>972</v>
      </c>
      <c r="W673" s="51">
        <v>337658.0</v>
      </c>
      <c r="X673" s="51">
        <v>387347.0</v>
      </c>
      <c r="Y673" s="16" t="s">
        <v>4330</v>
      </c>
      <c r="Z673" s="16" t="s">
        <v>7592</v>
      </c>
      <c r="AA673" s="16">
        <v>1.0</v>
      </c>
      <c r="AB673" s="16">
        <v>5.0</v>
      </c>
      <c r="AC673" s="16" t="s">
        <v>9717</v>
      </c>
    </row>
    <row r="674">
      <c r="A674" s="12">
        <v>461.0</v>
      </c>
      <c r="B674" s="16" t="s">
        <v>7369</v>
      </c>
      <c r="C674" s="16" t="s">
        <v>5141</v>
      </c>
      <c r="D674" s="18" t="b">
        <v>1</v>
      </c>
      <c r="E674" s="12">
        <v>137.0</v>
      </c>
      <c r="F674" s="12">
        <v>41.0</v>
      </c>
      <c r="G674" s="12">
        <v>96.0</v>
      </c>
      <c r="H674" s="20">
        <v>42321.2625</v>
      </c>
      <c r="I674" s="16" t="s">
        <v>5145</v>
      </c>
      <c r="J674" s="16" t="s">
        <v>5146</v>
      </c>
      <c r="K674" s="16" t="s">
        <v>5147</v>
      </c>
      <c r="L674" s="18" t="e">
        <v>#N/A</v>
      </c>
      <c r="M674" s="18" t="e">
        <v>#N/A</v>
      </c>
      <c r="N674" s="18" t="e">
        <v>#N/A</v>
      </c>
      <c r="O674" s="18" t="e">
        <v>#N/A</v>
      </c>
      <c r="P674" s="18" t="e">
        <v>#N/A</v>
      </c>
      <c r="Q674" s="16" t="s">
        <v>5148</v>
      </c>
      <c r="R674" s="18" t="b">
        <v>1</v>
      </c>
      <c r="S674" s="18" t="b">
        <v>1</v>
      </c>
      <c r="T674" s="12">
        <v>38111.0</v>
      </c>
      <c r="U674" s="16" t="s">
        <v>5149</v>
      </c>
      <c r="V674" s="16" t="s">
        <v>972</v>
      </c>
      <c r="W674" s="51">
        <v>278804.0</v>
      </c>
      <c r="X674" s="51">
        <v>255057.0</v>
      </c>
      <c r="Y674" s="16" t="s">
        <v>1511</v>
      </c>
      <c r="Z674" s="16" t="s">
        <v>7593</v>
      </c>
      <c r="AA674" s="16">
        <v>1.0</v>
      </c>
      <c r="AB674" s="16">
        <v>2.0</v>
      </c>
      <c r="AC674" s="16" t="s">
        <v>127</v>
      </c>
    </row>
    <row r="675">
      <c r="A675" s="12">
        <v>522.0</v>
      </c>
      <c r="B675" s="16" t="s">
        <v>7369</v>
      </c>
      <c r="C675" s="16" t="s">
        <v>5713</v>
      </c>
      <c r="D675" s="18" t="b">
        <v>0</v>
      </c>
      <c r="E675" s="12">
        <v>1.0</v>
      </c>
      <c r="F675" s="12">
        <v>0.0</v>
      </c>
      <c r="G675" s="12">
        <v>1.0</v>
      </c>
      <c r="H675" s="20">
        <v>42318.57083333333</v>
      </c>
      <c r="I675" s="16" t="s">
        <v>5714</v>
      </c>
      <c r="J675" s="16" t="s">
        <v>5715</v>
      </c>
      <c r="K675" s="16" t="s">
        <v>5716</v>
      </c>
      <c r="L675" s="18" t="e">
        <v>#N/A</v>
      </c>
      <c r="M675" s="18" t="e">
        <v>#N/A</v>
      </c>
      <c r="N675" s="18" t="e">
        <v>#N/A</v>
      </c>
      <c r="O675" s="18" t="e">
        <v>#N/A</v>
      </c>
      <c r="P675" s="18" t="e">
        <v>#N/A</v>
      </c>
      <c r="Q675" s="16" t="s">
        <v>5718</v>
      </c>
      <c r="R675" s="18" t="b">
        <v>1</v>
      </c>
      <c r="S675" s="18" t="b">
        <v>1</v>
      </c>
      <c r="T675" s="12">
        <v>37351.0</v>
      </c>
      <c r="U675" s="16" t="s">
        <v>5719</v>
      </c>
      <c r="V675" s="16" t="s">
        <v>972</v>
      </c>
      <c r="W675" s="22"/>
      <c r="X675" s="22"/>
      <c r="Y675" s="22"/>
      <c r="Z675" s="16" t="s">
        <v>7594</v>
      </c>
      <c r="AA675" s="16">
        <v>2.0</v>
      </c>
      <c r="AB675" s="16">
        <v>3.0</v>
      </c>
      <c r="AC675" s="16" t="s">
        <v>9718</v>
      </c>
    </row>
    <row r="676">
      <c r="A676" s="12">
        <v>632.0</v>
      </c>
      <c r="B676" s="16" t="s">
        <v>7369</v>
      </c>
      <c r="C676" s="16" t="s">
        <v>966</v>
      </c>
      <c r="D676" s="18" t="b">
        <v>1</v>
      </c>
      <c r="E676" s="12">
        <v>24.0</v>
      </c>
      <c r="F676" s="12">
        <v>4.0</v>
      </c>
      <c r="G676" s="12">
        <v>20.0</v>
      </c>
      <c r="H676" s="20">
        <v>42326.83541666667</v>
      </c>
      <c r="I676" s="16" t="s">
        <v>6616</v>
      </c>
      <c r="J676" s="16" t="s">
        <v>968</v>
      </c>
      <c r="K676" s="16" t="s">
        <v>6617</v>
      </c>
      <c r="L676" s="18" t="e">
        <v>#N/A</v>
      </c>
      <c r="M676" s="18" t="e">
        <v>#N/A</v>
      </c>
      <c r="N676" s="18" t="e">
        <v>#N/A</v>
      </c>
      <c r="O676" s="18" t="e">
        <v>#N/A</v>
      </c>
      <c r="P676" s="18" t="e">
        <v>#N/A</v>
      </c>
      <c r="Q676" s="16" t="s">
        <v>6618</v>
      </c>
      <c r="R676" s="18" t="b">
        <v>0</v>
      </c>
      <c r="S676" s="18" t="b">
        <v>0</v>
      </c>
      <c r="T676" s="12">
        <v>37027.0</v>
      </c>
      <c r="U676" s="16" t="s">
        <v>971</v>
      </c>
      <c r="V676" s="16" t="s">
        <v>972</v>
      </c>
      <c r="W676" s="51">
        <v>1198702.0</v>
      </c>
      <c r="X676" s="51">
        <v>943628.0</v>
      </c>
      <c r="Y676" s="16" t="s">
        <v>973</v>
      </c>
      <c r="Z676" s="16" t="s">
        <v>7595</v>
      </c>
      <c r="AA676" s="12">
        <v>3.0</v>
      </c>
      <c r="AB676" s="12">
        <v>4.0</v>
      </c>
      <c r="AC676" s="12" t="s">
        <v>9719</v>
      </c>
    </row>
    <row r="677">
      <c r="A677" s="12">
        <v>37.0</v>
      </c>
      <c r="B677" s="16" t="s">
        <v>7369</v>
      </c>
      <c r="C677" s="16" t="s">
        <v>660</v>
      </c>
      <c r="D677" s="18" t="b">
        <v>1</v>
      </c>
      <c r="E677" s="12">
        <v>3.0</v>
      </c>
      <c r="F677" s="12">
        <v>0.0</v>
      </c>
      <c r="G677" s="12">
        <v>3.0</v>
      </c>
      <c r="H677" s="20">
        <v>42332.57083333333</v>
      </c>
      <c r="I677" s="16" t="s">
        <v>661</v>
      </c>
      <c r="J677" s="16" t="s">
        <v>662</v>
      </c>
      <c r="K677" s="16" t="s">
        <v>663</v>
      </c>
      <c r="L677" s="18" t="e">
        <v>#N/A</v>
      </c>
      <c r="M677" s="18" t="e">
        <v>#N/A</v>
      </c>
      <c r="N677" s="18" t="e">
        <v>#N/A</v>
      </c>
      <c r="O677" s="18" t="e">
        <v>#N/A</v>
      </c>
      <c r="P677" s="18" t="e">
        <v>#N/A</v>
      </c>
      <c r="Q677" s="16" t="s">
        <v>664</v>
      </c>
      <c r="R677" s="18" t="b">
        <v>1</v>
      </c>
      <c r="S677" s="18" t="b">
        <v>0</v>
      </c>
      <c r="T677" s="16" t="s">
        <v>665</v>
      </c>
      <c r="U677" s="16" t="s">
        <v>666</v>
      </c>
      <c r="V677" s="16" t="s">
        <v>667</v>
      </c>
      <c r="W677" s="51">
        <v>449608.0</v>
      </c>
      <c r="X677" s="51">
        <v>230022.0</v>
      </c>
      <c r="Y677" s="16" t="s">
        <v>668</v>
      </c>
      <c r="Z677" s="16" t="s">
        <v>7596</v>
      </c>
      <c r="AA677" s="12">
        <v>2.0</v>
      </c>
      <c r="AB677" s="12">
        <v>2.0</v>
      </c>
      <c r="AC677" s="12" t="s">
        <v>9720</v>
      </c>
    </row>
    <row r="678">
      <c r="A678" s="12">
        <v>41.0</v>
      </c>
      <c r="B678" s="16" t="s">
        <v>7369</v>
      </c>
      <c r="C678" s="16" t="s">
        <v>700</v>
      </c>
      <c r="D678" s="18" t="b">
        <v>1</v>
      </c>
      <c r="E678" s="12">
        <v>2.0</v>
      </c>
      <c r="F678" s="12">
        <v>0.0</v>
      </c>
      <c r="G678" s="12">
        <v>2.0</v>
      </c>
      <c r="H678" s="20">
        <v>42311.87430555555</v>
      </c>
      <c r="I678" s="16" t="s">
        <v>701</v>
      </c>
      <c r="J678" s="16" t="s">
        <v>702</v>
      </c>
      <c r="K678" s="16" t="s">
        <v>703</v>
      </c>
      <c r="L678" s="18" t="e">
        <v>#N/A</v>
      </c>
      <c r="M678" s="18" t="e">
        <v>#N/A</v>
      </c>
      <c r="N678" s="18" t="e">
        <v>#N/A</v>
      </c>
      <c r="O678" s="18" t="e">
        <v>#N/A</v>
      </c>
      <c r="P678" s="18" t="e">
        <v>#N/A</v>
      </c>
      <c r="Q678" s="16" t="s">
        <v>704</v>
      </c>
      <c r="R678" s="18" t="b">
        <v>1</v>
      </c>
      <c r="S678" s="18" t="b">
        <v>0</v>
      </c>
      <c r="T678" s="12">
        <v>78736.0</v>
      </c>
      <c r="U678" s="16" t="s">
        <v>705</v>
      </c>
      <c r="V678" s="16" t="s">
        <v>667</v>
      </c>
      <c r="W678" s="51">
        <v>287285.0</v>
      </c>
      <c r="X678" s="51">
        <v>280289.0</v>
      </c>
      <c r="Y678" s="16" t="s">
        <v>706</v>
      </c>
      <c r="Z678" s="16" t="s">
        <v>7597</v>
      </c>
      <c r="AA678" s="12">
        <v>2.0</v>
      </c>
      <c r="AB678" s="12">
        <v>2.0</v>
      </c>
      <c r="AC678" s="12" t="s">
        <v>9687</v>
      </c>
    </row>
    <row r="679">
      <c r="A679" s="12">
        <v>76.0</v>
      </c>
      <c r="B679" s="16" t="s">
        <v>7369</v>
      </c>
      <c r="C679" s="16" t="s">
        <v>1045</v>
      </c>
      <c r="D679" s="18" t="b">
        <v>1</v>
      </c>
      <c r="E679" s="12">
        <v>221.0</v>
      </c>
      <c r="F679" s="12">
        <v>43.0</v>
      </c>
      <c r="G679" s="12">
        <v>178.0</v>
      </c>
      <c r="H679" s="20">
        <v>42325.74513888889</v>
      </c>
      <c r="I679" s="16" t="s">
        <v>1046</v>
      </c>
      <c r="J679" s="16" t="s">
        <v>1047</v>
      </c>
      <c r="L679" s="18" t="e">
        <v>#N/A</v>
      </c>
      <c r="M679" s="18" t="e">
        <v>#N/A</v>
      </c>
      <c r="N679" s="18" t="e">
        <v>#N/A</v>
      </c>
      <c r="O679" s="18" t="e">
        <v>#N/A</v>
      </c>
      <c r="P679" s="18" t="e">
        <v>#N/A</v>
      </c>
      <c r="Q679" s="16" t="s">
        <v>1048</v>
      </c>
      <c r="R679" s="18" t="b">
        <v>1</v>
      </c>
      <c r="S679" s="18" t="b">
        <v>1</v>
      </c>
      <c r="T679" s="12">
        <v>77064.0</v>
      </c>
      <c r="U679" s="16" t="s">
        <v>1049</v>
      </c>
      <c r="V679" s="16" t="s">
        <v>667</v>
      </c>
      <c r="W679" s="51">
        <v>1043687.0</v>
      </c>
      <c r="X679" s="51">
        <v>509885.0</v>
      </c>
      <c r="Y679" s="16" t="s">
        <v>1050</v>
      </c>
      <c r="Z679" s="16" t="s">
        <v>7598</v>
      </c>
      <c r="AA679" s="12">
        <v>2.0</v>
      </c>
      <c r="AB679" s="12">
        <v>2.0</v>
      </c>
      <c r="AC679" s="12" t="s">
        <v>9721</v>
      </c>
    </row>
    <row r="680">
      <c r="A680" s="12">
        <v>90.0</v>
      </c>
      <c r="B680" s="16" t="s">
        <v>7369</v>
      </c>
      <c r="C680" s="16" t="s">
        <v>1163</v>
      </c>
      <c r="D680" s="18" t="b">
        <v>1</v>
      </c>
      <c r="E680" s="12">
        <v>0.0</v>
      </c>
      <c r="F680" s="12">
        <v>0.0</v>
      </c>
      <c r="G680" s="12">
        <v>0.0</v>
      </c>
      <c r="H680" s="20">
        <v>42331.76944444444</v>
      </c>
      <c r="I680" s="16" t="s">
        <v>1164</v>
      </c>
      <c r="J680" s="16" t="s">
        <v>1165</v>
      </c>
      <c r="K680" s="16" t="s">
        <v>1166</v>
      </c>
      <c r="L680" s="18" t="e">
        <v>#N/A</v>
      </c>
      <c r="M680" s="18" t="e">
        <v>#N/A</v>
      </c>
      <c r="N680" s="18" t="e">
        <v>#N/A</v>
      </c>
      <c r="O680" s="18" t="e">
        <v>#N/A</v>
      </c>
      <c r="P680" s="18" t="e">
        <v>#N/A</v>
      </c>
      <c r="Q680" s="16" t="s">
        <v>1167</v>
      </c>
      <c r="R680" s="18" t="b">
        <v>1</v>
      </c>
      <c r="S680" s="18" t="b">
        <v>1</v>
      </c>
      <c r="T680" s="12">
        <v>78717.0</v>
      </c>
      <c r="U680" s="16" t="s">
        <v>705</v>
      </c>
      <c r="V680" s="16" t="s">
        <v>667</v>
      </c>
      <c r="W680" s="22"/>
      <c r="X680" s="22"/>
      <c r="Y680" s="16" t="s">
        <v>1168</v>
      </c>
      <c r="Z680" s="16" t="s">
        <v>7601</v>
      </c>
      <c r="AA680" s="12">
        <v>2.0</v>
      </c>
      <c r="AB680" s="12">
        <v>2.0</v>
      </c>
      <c r="AC680" s="12" t="s">
        <v>194</v>
      </c>
    </row>
    <row r="681">
      <c r="A681" s="12">
        <v>91.0</v>
      </c>
      <c r="B681" s="16" t="s">
        <v>7369</v>
      </c>
      <c r="C681" s="16" t="s">
        <v>1173</v>
      </c>
      <c r="D681" s="18" t="b">
        <v>1</v>
      </c>
      <c r="E681" s="12">
        <v>3.0</v>
      </c>
      <c r="F681" s="12">
        <v>0.0</v>
      </c>
      <c r="G681" s="12">
        <v>3.0</v>
      </c>
      <c r="H681" s="20">
        <v>42310.71527777778</v>
      </c>
      <c r="I681" s="16" t="s">
        <v>1174</v>
      </c>
      <c r="J681" s="16" t="s">
        <v>1175</v>
      </c>
      <c r="K681" s="16" t="s">
        <v>1176</v>
      </c>
      <c r="L681" s="18" t="e">
        <v>#N/A</v>
      </c>
      <c r="M681" s="18" t="e">
        <v>#N/A</v>
      </c>
      <c r="N681" s="18" t="e">
        <v>#N/A</v>
      </c>
      <c r="O681" s="18" t="e">
        <v>#N/A</v>
      </c>
      <c r="P681" s="18" t="e">
        <v>#N/A</v>
      </c>
      <c r="Q681" s="16" t="s">
        <v>1177</v>
      </c>
      <c r="R681" s="18" t="b">
        <v>1</v>
      </c>
      <c r="S681" s="18" t="b">
        <v>0</v>
      </c>
      <c r="T681" s="12">
        <v>79923.0</v>
      </c>
      <c r="U681" s="16" t="s">
        <v>1179</v>
      </c>
      <c r="V681" s="16" t="s">
        <v>667</v>
      </c>
      <c r="W681" s="51">
        <v>1997358.0</v>
      </c>
      <c r="X681" s="51">
        <v>1968454.0</v>
      </c>
      <c r="Y681" s="16" t="s">
        <v>1180</v>
      </c>
      <c r="Z681" s="16" t="s">
        <v>7603</v>
      </c>
      <c r="AA681" s="12">
        <v>2.0</v>
      </c>
      <c r="AB681" s="12">
        <v>2.0</v>
      </c>
      <c r="AC681" s="12" t="s">
        <v>9722</v>
      </c>
    </row>
    <row r="682">
      <c r="A682" s="12">
        <v>106.0</v>
      </c>
      <c r="B682" s="16" t="s">
        <v>7369</v>
      </c>
      <c r="C682" s="16" t="s">
        <v>1329</v>
      </c>
      <c r="D682" s="18" t="b">
        <v>1</v>
      </c>
      <c r="E682" s="12">
        <v>35.0</v>
      </c>
      <c r="F682" s="12">
        <v>9.0</v>
      </c>
      <c r="G682" s="12">
        <v>26.0</v>
      </c>
      <c r="H682" s="20">
        <v>42320.34652777778</v>
      </c>
      <c r="I682" s="16" t="s">
        <v>1330</v>
      </c>
      <c r="J682" s="16" t="s">
        <v>1331</v>
      </c>
      <c r="K682" s="16" t="s">
        <v>1332</v>
      </c>
      <c r="L682" s="18" t="e">
        <v>#N/A</v>
      </c>
      <c r="M682" s="18" t="e">
        <v>#N/A</v>
      </c>
      <c r="N682" s="18" t="e">
        <v>#N/A</v>
      </c>
      <c r="O682" s="18" t="e">
        <v>#N/A</v>
      </c>
      <c r="P682" s="18" t="e">
        <v>#N/A</v>
      </c>
      <c r="Q682" s="16" t="s">
        <v>1333</v>
      </c>
      <c r="R682" s="18" t="b">
        <v>1</v>
      </c>
      <c r="S682" s="18" t="b">
        <v>1</v>
      </c>
      <c r="T682" s="12">
        <v>77477.0</v>
      </c>
      <c r="U682" s="16" t="s">
        <v>1334</v>
      </c>
      <c r="V682" s="16" t="s">
        <v>667</v>
      </c>
      <c r="W682" s="22"/>
      <c r="X682" s="22"/>
      <c r="Y682" s="16" t="s">
        <v>1291</v>
      </c>
      <c r="Z682" s="16" t="s">
        <v>7606</v>
      </c>
      <c r="AA682" s="12">
        <v>3.0</v>
      </c>
      <c r="AB682" s="12">
        <v>1.0</v>
      </c>
      <c r="AC682" s="12" t="s">
        <v>9723</v>
      </c>
    </row>
    <row r="683">
      <c r="A683" s="12">
        <v>109.0</v>
      </c>
      <c r="B683" s="16" t="s">
        <v>7369</v>
      </c>
      <c r="C683" s="16" t="s">
        <v>1356</v>
      </c>
      <c r="D683" s="18" t="b">
        <v>1</v>
      </c>
      <c r="E683" s="12">
        <v>1.0</v>
      </c>
      <c r="F683" s="12">
        <v>0.0</v>
      </c>
      <c r="G683" s="12">
        <v>1.0</v>
      </c>
      <c r="H683" s="20">
        <v>42331.677777777775</v>
      </c>
      <c r="I683" s="16" t="s">
        <v>1357</v>
      </c>
      <c r="J683" s="16" t="s">
        <v>1358</v>
      </c>
      <c r="K683" s="16" t="s">
        <v>1359</v>
      </c>
      <c r="L683" s="18" t="e">
        <v>#N/A</v>
      </c>
      <c r="M683" s="18" t="e">
        <v>#N/A</v>
      </c>
      <c r="N683" s="18" t="e">
        <v>#N/A</v>
      </c>
      <c r="O683" s="18" t="e">
        <v>#N/A</v>
      </c>
      <c r="P683" s="18" t="e">
        <v>#N/A</v>
      </c>
      <c r="Q683" s="16" t="s">
        <v>1360</v>
      </c>
      <c r="R683" s="18" t="b">
        <v>1</v>
      </c>
      <c r="S683" s="18" t="b">
        <v>1</v>
      </c>
      <c r="T683" s="12">
        <v>77584.0</v>
      </c>
      <c r="U683" s="16" t="s">
        <v>1361</v>
      </c>
      <c r="V683" s="16" t="s">
        <v>667</v>
      </c>
      <c r="W683" s="51">
        <v>567812.0</v>
      </c>
      <c r="X683" s="51">
        <v>577277.0</v>
      </c>
      <c r="Y683" s="16" t="s">
        <v>1362</v>
      </c>
      <c r="Z683" s="16" t="s">
        <v>7608</v>
      </c>
      <c r="AA683" s="12">
        <v>1.0</v>
      </c>
      <c r="AB683" s="12">
        <v>4.0</v>
      </c>
      <c r="AC683" s="12" t="s">
        <v>9724</v>
      </c>
    </row>
    <row r="684">
      <c r="A684" s="12">
        <v>110.0</v>
      </c>
      <c r="B684" s="16" t="s">
        <v>7369</v>
      </c>
      <c r="C684" s="16" t="s">
        <v>1366</v>
      </c>
      <c r="D684" s="18" t="b">
        <v>1</v>
      </c>
      <c r="E684" s="12">
        <v>1.0</v>
      </c>
      <c r="F684" s="12">
        <v>0.0</v>
      </c>
      <c r="G684" s="12">
        <v>1.0</v>
      </c>
      <c r="H684" s="20">
        <v>42315.45347222222</v>
      </c>
      <c r="I684" s="16" t="s">
        <v>1367</v>
      </c>
      <c r="J684" s="16" t="s">
        <v>1368</v>
      </c>
      <c r="K684" s="16" t="s">
        <v>1369</v>
      </c>
      <c r="L684" s="16" t="s">
        <v>264</v>
      </c>
      <c r="M684" s="12">
        <v>0.0</v>
      </c>
      <c r="N684" s="12">
        <v>0.0</v>
      </c>
      <c r="O684" s="16" t="s">
        <v>1370</v>
      </c>
      <c r="P684" s="16" t="s">
        <v>1371</v>
      </c>
      <c r="Q684" s="16" t="s">
        <v>1372</v>
      </c>
      <c r="R684" s="18" t="b">
        <v>1</v>
      </c>
      <c r="S684" s="18" t="b">
        <v>0</v>
      </c>
      <c r="T684" s="12">
        <v>76102.0</v>
      </c>
      <c r="U684" s="16" t="s">
        <v>1373</v>
      </c>
      <c r="V684" s="16" t="s">
        <v>667</v>
      </c>
      <c r="W684" s="22"/>
      <c r="X684" s="22"/>
      <c r="Y684" s="16" t="s">
        <v>1374</v>
      </c>
      <c r="Z684" s="16" t="s">
        <v>7611</v>
      </c>
      <c r="AA684" s="12">
        <v>3.0</v>
      </c>
      <c r="AB684" s="12">
        <v>2.0</v>
      </c>
      <c r="AC684" s="12" t="s">
        <v>9725</v>
      </c>
    </row>
    <row r="685">
      <c r="A685" s="12">
        <v>118.0</v>
      </c>
      <c r="B685" s="16" t="s">
        <v>7369</v>
      </c>
      <c r="C685" s="16" t="s">
        <v>1444</v>
      </c>
      <c r="D685" s="18" t="b">
        <v>1</v>
      </c>
      <c r="E685" s="12">
        <v>8.0</v>
      </c>
      <c r="F685" s="12">
        <v>0.0</v>
      </c>
      <c r="G685" s="12">
        <v>8.0</v>
      </c>
      <c r="H685" s="20">
        <v>42328.42083333333</v>
      </c>
      <c r="I685" s="16" t="s">
        <v>1445</v>
      </c>
      <c r="J685" s="16" t="s">
        <v>1446</v>
      </c>
      <c r="K685" s="16" t="s">
        <v>1447</v>
      </c>
      <c r="L685" s="18" t="e">
        <v>#N/A</v>
      </c>
      <c r="M685" s="18" t="e">
        <v>#N/A</v>
      </c>
      <c r="N685" s="18" t="e">
        <v>#N/A</v>
      </c>
      <c r="O685" s="18" t="e">
        <v>#N/A</v>
      </c>
      <c r="P685" s="18" t="e">
        <v>#N/A</v>
      </c>
      <c r="Q685" s="16" t="s">
        <v>1448</v>
      </c>
      <c r="R685" s="18" t="b">
        <v>1</v>
      </c>
      <c r="S685" s="18" t="b">
        <v>1</v>
      </c>
      <c r="T685" s="12">
        <v>77407.0</v>
      </c>
      <c r="U685" s="16" t="s">
        <v>1449</v>
      </c>
      <c r="V685" s="16" t="s">
        <v>667</v>
      </c>
      <c r="W685" s="22"/>
      <c r="X685" s="22"/>
      <c r="Y685" s="16" t="s">
        <v>1450</v>
      </c>
      <c r="Z685" s="16" t="s">
        <v>7614</v>
      </c>
      <c r="AA685" s="12">
        <v>2.0</v>
      </c>
      <c r="AB685" s="12">
        <v>1.0</v>
      </c>
      <c r="AC685" s="12" t="s">
        <v>9726</v>
      </c>
    </row>
    <row r="686">
      <c r="A686" s="12">
        <v>121.0</v>
      </c>
      <c r="B686" s="16" t="s">
        <v>7369</v>
      </c>
      <c r="C686" s="16" t="s">
        <v>1475</v>
      </c>
      <c r="D686" s="18" t="b">
        <v>1</v>
      </c>
      <c r="E686" s="12">
        <v>5.0</v>
      </c>
      <c r="F686" s="12">
        <v>0.0</v>
      </c>
      <c r="G686" s="12">
        <v>5.0</v>
      </c>
      <c r="H686" s="20">
        <v>42317.589583333334</v>
      </c>
      <c r="I686" s="16" t="s">
        <v>1476</v>
      </c>
      <c r="J686" s="16" t="s">
        <v>1477</v>
      </c>
      <c r="K686" s="16" t="s">
        <v>1478</v>
      </c>
      <c r="L686" s="18" t="e">
        <v>#N/A</v>
      </c>
      <c r="M686" s="18" t="e">
        <v>#N/A</v>
      </c>
      <c r="N686" s="18" t="e">
        <v>#N/A</v>
      </c>
      <c r="O686" s="18" t="e">
        <v>#N/A</v>
      </c>
      <c r="P686" s="18" t="e">
        <v>#N/A</v>
      </c>
      <c r="Q686" s="16" t="s">
        <v>1479</v>
      </c>
      <c r="R686" s="18" t="b">
        <v>1</v>
      </c>
      <c r="S686" s="18" t="b">
        <v>1</v>
      </c>
      <c r="T686" s="16" t="s">
        <v>1480</v>
      </c>
      <c r="U686" s="16" t="s">
        <v>1481</v>
      </c>
      <c r="V686" s="16" t="s">
        <v>667</v>
      </c>
      <c r="W686" s="51">
        <v>38142.0</v>
      </c>
      <c r="X686" s="51">
        <v>25558.0</v>
      </c>
      <c r="Y686" s="16" t="s">
        <v>1482</v>
      </c>
      <c r="Z686" s="16" t="s">
        <v>7618</v>
      </c>
      <c r="AA686" s="16">
        <v>1.0</v>
      </c>
      <c r="AB686" s="16">
        <v>3.0</v>
      </c>
      <c r="AC686" s="16" t="s">
        <v>9727</v>
      </c>
    </row>
    <row r="687">
      <c r="A687" s="12">
        <v>173.0</v>
      </c>
      <c r="B687" s="16" t="s">
        <v>7369</v>
      </c>
      <c r="C687" s="16" t="s">
        <v>1967</v>
      </c>
      <c r="D687" s="18" t="b">
        <v>1</v>
      </c>
      <c r="E687" s="12">
        <v>19.0</v>
      </c>
      <c r="F687" s="12">
        <v>8.0</v>
      </c>
      <c r="G687" s="12">
        <v>11.0</v>
      </c>
      <c r="H687" s="20">
        <v>42313.834027777775</v>
      </c>
      <c r="I687" s="16" t="s">
        <v>1968</v>
      </c>
      <c r="J687" s="16" t="s">
        <v>1969</v>
      </c>
      <c r="K687" s="16" t="s">
        <v>1970</v>
      </c>
      <c r="L687" s="18" t="e">
        <v>#N/A</v>
      </c>
      <c r="M687" s="18" t="e">
        <v>#N/A</v>
      </c>
      <c r="N687" s="18" t="e">
        <v>#N/A</v>
      </c>
      <c r="O687" s="18" t="e">
        <v>#N/A</v>
      </c>
      <c r="P687" s="18" t="e">
        <v>#N/A</v>
      </c>
      <c r="Q687" s="16" t="s">
        <v>1971</v>
      </c>
      <c r="R687" s="18" t="b">
        <v>1</v>
      </c>
      <c r="S687" s="18" t="b">
        <v>0</v>
      </c>
      <c r="T687" s="12">
        <v>77354.0</v>
      </c>
      <c r="U687" s="16" t="s">
        <v>1972</v>
      </c>
      <c r="V687" s="16" t="s">
        <v>667</v>
      </c>
      <c r="W687" s="22"/>
      <c r="X687" s="22"/>
      <c r="Y687" s="16" t="s">
        <v>1973</v>
      </c>
      <c r="Z687" s="16" t="s">
        <v>7620</v>
      </c>
      <c r="AA687" s="16">
        <v>1.0</v>
      </c>
      <c r="AB687" s="16">
        <v>2.0</v>
      </c>
      <c r="AC687" s="16" t="s">
        <v>223</v>
      </c>
    </row>
    <row r="688">
      <c r="A688" s="12">
        <v>181.0</v>
      </c>
      <c r="B688" s="16" t="s">
        <v>7369</v>
      </c>
      <c r="C688" s="16" t="s">
        <v>2043</v>
      </c>
      <c r="D688" s="18" t="b">
        <v>1</v>
      </c>
      <c r="E688" s="12">
        <v>3.0</v>
      </c>
      <c r="F688" s="12">
        <v>1.0</v>
      </c>
      <c r="G688" s="12">
        <v>2.0</v>
      </c>
      <c r="H688" s="20">
        <v>42310.486805555556</v>
      </c>
      <c r="I688" s="16" t="s">
        <v>2044</v>
      </c>
      <c r="J688" s="16" t="s">
        <v>2045</v>
      </c>
      <c r="K688" s="16" t="s">
        <v>2046</v>
      </c>
      <c r="L688" s="18" t="e">
        <v>#N/A</v>
      </c>
      <c r="M688" s="18" t="e">
        <v>#N/A</v>
      </c>
      <c r="N688" s="18" t="e">
        <v>#N/A</v>
      </c>
      <c r="O688" s="18" t="e">
        <v>#N/A</v>
      </c>
      <c r="P688" s="18" t="e">
        <v>#N/A</v>
      </c>
      <c r="Q688" s="16" t="s">
        <v>2047</v>
      </c>
      <c r="R688" s="18" t="b">
        <v>1</v>
      </c>
      <c r="S688" s="18" t="b">
        <v>0</v>
      </c>
      <c r="T688" s="12">
        <v>76034.0</v>
      </c>
      <c r="U688" s="16" t="s">
        <v>2048</v>
      </c>
      <c r="V688" s="16" t="s">
        <v>667</v>
      </c>
      <c r="W688" s="22"/>
      <c r="X688" s="22"/>
      <c r="Y688" s="22"/>
      <c r="Z688" s="16" t="s">
        <v>7623</v>
      </c>
      <c r="AA688" s="16">
        <v>1.0</v>
      </c>
      <c r="AB688" s="16">
        <v>2.0</v>
      </c>
      <c r="AC688" s="16" t="s">
        <v>9728</v>
      </c>
    </row>
    <row r="689">
      <c r="A689" s="12">
        <v>198.0</v>
      </c>
      <c r="B689" s="16" t="s">
        <v>7369</v>
      </c>
      <c r="C689" s="16" t="s">
        <v>2193</v>
      </c>
      <c r="D689" s="18" t="b">
        <v>1</v>
      </c>
      <c r="E689" s="12">
        <v>6.0</v>
      </c>
      <c r="F689" s="12">
        <v>2.0</v>
      </c>
      <c r="G689" s="12">
        <v>4.0</v>
      </c>
      <c r="H689" s="20">
        <v>42332.020833333336</v>
      </c>
      <c r="I689" s="16" t="s">
        <v>2194</v>
      </c>
      <c r="J689" s="16" t="s">
        <v>2195</v>
      </c>
      <c r="K689" s="16" t="s">
        <v>2196</v>
      </c>
      <c r="L689" s="16" t="s">
        <v>264</v>
      </c>
      <c r="M689" s="16" t="s">
        <v>2197</v>
      </c>
      <c r="N689" s="12">
        <v>0.0</v>
      </c>
      <c r="O689" s="16" t="s">
        <v>2198</v>
      </c>
      <c r="P689" s="16" t="s">
        <v>2199</v>
      </c>
      <c r="Q689" s="16" t="s">
        <v>2200</v>
      </c>
      <c r="R689" s="18" t="b">
        <v>1</v>
      </c>
      <c r="S689" s="18" t="b">
        <v>1</v>
      </c>
      <c r="T689" s="12">
        <v>77546.0</v>
      </c>
      <c r="U689" s="16" t="s">
        <v>2201</v>
      </c>
      <c r="V689" s="16" t="s">
        <v>667</v>
      </c>
      <c r="W689" s="22"/>
      <c r="X689" s="22"/>
      <c r="Y689" s="16" t="s">
        <v>872</v>
      </c>
      <c r="Z689" s="16" t="s">
        <v>7626</v>
      </c>
      <c r="AA689" s="16">
        <v>1.0</v>
      </c>
      <c r="AB689" s="16">
        <v>2.0</v>
      </c>
      <c r="AC689" s="16" t="s">
        <v>9729</v>
      </c>
    </row>
    <row r="690">
      <c r="A690" s="12">
        <v>217.0</v>
      </c>
      <c r="B690" s="16" t="s">
        <v>7369</v>
      </c>
      <c r="C690" s="16" t="s">
        <v>2380</v>
      </c>
      <c r="D690" s="18" t="b">
        <v>1</v>
      </c>
      <c r="E690" s="12">
        <v>1.0</v>
      </c>
      <c r="F690" s="12">
        <v>0.0</v>
      </c>
      <c r="G690" s="12">
        <v>1.0</v>
      </c>
      <c r="H690" s="20">
        <v>42324.48541666667</v>
      </c>
      <c r="I690" s="16" t="s">
        <v>2381</v>
      </c>
      <c r="J690" s="16" t="s">
        <v>2382</v>
      </c>
      <c r="K690" s="16" t="s">
        <v>2383</v>
      </c>
      <c r="L690" s="18" t="e">
        <v>#N/A</v>
      </c>
      <c r="M690" s="18" t="e">
        <v>#N/A</v>
      </c>
      <c r="N690" s="18" t="e">
        <v>#N/A</v>
      </c>
      <c r="O690" s="18" t="e">
        <v>#N/A</v>
      </c>
      <c r="P690" s="18" t="e">
        <v>#N/A</v>
      </c>
      <c r="Q690" s="16" t="s">
        <v>2384</v>
      </c>
      <c r="R690" s="18" t="b">
        <v>1</v>
      </c>
      <c r="S690" s="18" t="b">
        <v>1</v>
      </c>
      <c r="T690" s="12">
        <v>77566.0</v>
      </c>
      <c r="U690" s="16" t="s">
        <v>2385</v>
      </c>
      <c r="V690" s="16" t="s">
        <v>667</v>
      </c>
      <c r="W690" s="51">
        <v>229934.0</v>
      </c>
      <c r="X690" s="51">
        <v>182031.0</v>
      </c>
      <c r="Y690" s="16" t="s">
        <v>2386</v>
      </c>
      <c r="Z690" s="16" t="s">
        <v>7627</v>
      </c>
      <c r="AA690" s="16">
        <v>2.0</v>
      </c>
      <c r="AB690" s="16">
        <v>5.0</v>
      </c>
      <c r="AC690" s="16" t="s">
        <v>9730</v>
      </c>
    </row>
    <row r="691">
      <c r="A691" s="12">
        <v>219.0</v>
      </c>
      <c r="B691" s="16" t="s">
        <v>7369</v>
      </c>
      <c r="C691" s="16" t="s">
        <v>2399</v>
      </c>
      <c r="D691" s="18" t="b">
        <v>1</v>
      </c>
      <c r="E691" s="12">
        <v>215.0</v>
      </c>
      <c r="F691" s="12">
        <v>65.0</v>
      </c>
      <c r="G691" s="12">
        <v>150.0</v>
      </c>
      <c r="H691" s="20">
        <v>42326.56041666667</v>
      </c>
      <c r="I691" s="16" t="s">
        <v>2400</v>
      </c>
      <c r="J691" s="16" t="s">
        <v>2401</v>
      </c>
      <c r="K691" s="16" t="s">
        <v>2402</v>
      </c>
      <c r="L691" s="18" t="e">
        <v>#N/A</v>
      </c>
      <c r="M691" s="18" t="e">
        <v>#N/A</v>
      </c>
      <c r="N691" s="18" t="e">
        <v>#N/A</v>
      </c>
      <c r="O691" s="18" t="e">
        <v>#N/A</v>
      </c>
      <c r="P691" s="18" t="e">
        <v>#N/A</v>
      </c>
      <c r="Q691" s="16" t="s">
        <v>2403</v>
      </c>
      <c r="R691" s="18" t="b">
        <v>1</v>
      </c>
      <c r="S691" s="18" t="b">
        <v>1</v>
      </c>
      <c r="T691" s="12">
        <v>76137.0</v>
      </c>
      <c r="U691" s="16" t="s">
        <v>1373</v>
      </c>
      <c r="V691" s="16" t="s">
        <v>667</v>
      </c>
      <c r="W691" s="22"/>
      <c r="X691" s="22"/>
      <c r="Y691" s="16" t="s">
        <v>2404</v>
      </c>
      <c r="Z691" s="16" t="s">
        <v>7630</v>
      </c>
      <c r="AA691" s="16">
        <v>1.0</v>
      </c>
      <c r="AB691" s="16">
        <v>5.0</v>
      </c>
      <c r="AC691" s="16" t="s">
        <v>132</v>
      </c>
    </row>
    <row r="692">
      <c r="A692" s="12">
        <v>258.0</v>
      </c>
      <c r="B692" s="16" t="s">
        <v>7369</v>
      </c>
      <c r="C692" s="16" t="s">
        <v>2756</v>
      </c>
      <c r="D692" s="18" t="b">
        <v>1</v>
      </c>
      <c r="E692" s="12">
        <v>4.0</v>
      </c>
      <c r="F692" s="12">
        <v>1.0</v>
      </c>
      <c r="G692" s="12">
        <v>3.0</v>
      </c>
      <c r="H692" s="20">
        <v>42312.924305555556</v>
      </c>
      <c r="I692" s="16" t="s">
        <v>2757</v>
      </c>
      <c r="J692" s="16" t="s">
        <v>2759</v>
      </c>
      <c r="K692" s="16" t="s">
        <v>2760</v>
      </c>
      <c r="L692" s="18" t="e">
        <v>#N/A</v>
      </c>
      <c r="M692" s="18" t="e">
        <v>#N/A</v>
      </c>
      <c r="N692" s="18" t="e">
        <v>#N/A</v>
      </c>
      <c r="O692" s="18" t="e">
        <v>#N/A</v>
      </c>
      <c r="P692" s="18" t="e">
        <v>#N/A</v>
      </c>
      <c r="Q692" s="16" t="s">
        <v>2761</v>
      </c>
      <c r="R692" s="18" t="b">
        <v>1</v>
      </c>
      <c r="S692" s="18" t="b">
        <v>1</v>
      </c>
      <c r="T692" s="12">
        <v>75771.0</v>
      </c>
      <c r="U692" s="16" t="s">
        <v>2762</v>
      </c>
      <c r="V692" s="16" t="s">
        <v>667</v>
      </c>
      <c r="W692" s="51">
        <v>2.3584963E7</v>
      </c>
      <c r="X692" s="51">
        <v>2.9587411E7</v>
      </c>
      <c r="Y692" s="16" t="s">
        <v>2763</v>
      </c>
      <c r="Z692" s="16" t="s">
        <v>7632</v>
      </c>
      <c r="AA692" s="16">
        <v>1.0</v>
      </c>
      <c r="AB692" s="16">
        <v>1.0</v>
      </c>
      <c r="AC692" s="16"/>
    </row>
    <row r="693">
      <c r="A693" s="12">
        <v>264.0</v>
      </c>
      <c r="B693" s="16" t="s">
        <v>7369</v>
      </c>
      <c r="C693" s="16" t="s">
        <v>2818</v>
      </c>
      <c r="D693" s="18" t="b">
        <v>1</v>
      </c>
      <c r="E693" s="12">
        <v>23.0</v>
      </c>
      <c r="F693" s="12">
        <v>0.0</v>
      </c>
      <c r="G693" s="12">
        <v>23.0</v>
      </c>
      <c r="H693" s="20">
        <v>42330.59305555555</v>
      </c>
      <c r="I693" s="16" t="s">
        <v>2819</v>
      </c>
      <c r="J693" s="16" t="s">
        <v>2820</v>
      </c>
      <c r="K693" s="16" t="s">
        <v>489</v>
      </c>
      <c r="L693" s="18" t="e">
        <v>#N/A</v>
      </c>
      <c r="M693" s="18" t="e">
        <v>#N/A</v>
      </c>
      <c r="N693" s="18" t="e">
        <v>#N/A</v>
      </c>
      <c r="O693" s="18" t="e">
        <v>#N/A</v>
      </c>
      <c r="P693" s="18" t="e">
        <v>#N/A</v>
      </c>
      <c r="Q693" s="16" t="s">
        <v>2822</v>
      </c>
      <c r="R693" s="18" t="b">
        <v>1</v>
      </c>
      <c r="S693" s="18" t="b">
        <v>1</v>
      </c>
      <c r="T693" s="12">
        <v>75075.0</v>
      </c>
      <c r="U693" s="16" t="s">
        <v>2823</v>
      </c>
      <c r="V693" s="16" t="s">
        <v>667</v>
      </c>
      <c r="W693" s="51">
        <v>1428609.0</v>
      </c>
      <c r="X693" s="51">
        <v>968524.0</v>
      </c>
      <c r="Y693" s="16" t="s">
        <v>2824</v>
      </c>
      <c r="Z693" s="16" t="s">
        <v>7635</v>
      </c>
      <c r="AA693" s="16">
        <v>1.0</v>
      </c>
      <c r="AB693" s="16">
        <v>1.0</v>
      </c>
      <c r="AC693" s="16" t="s">
        <v>9731</v>
      </c>
    </row>
    <row r="694">
      <c r="A694" s="12">
        <v>293.0</v>
      </c>
      <c r="B694" s="16" t="s">
        <v>7369</v>
      </c>
      <c r="C694" s="16" t="s">
        <v>3141</v>
      </c>
      <c r="D694" s="18" t="b">
        <v>1</v>
      </c>
      <c r="E694" s="12">
        <v>504.0</v>
      </c>
      <c r="F694" s="12">
        <v>122.0</v>
      </c>
      <c r="G694" s="12">
        <v>382.0</v>
      </c>
      <c r="H694" s="20">
        <v>42329.32847222222</v>
      </c>
      <c r="I694" s="16" t="s">
        <v>3142</v>
      </c>
      <c r="J694" s="16" t="s">
        <v>3143</v>
      </c>
      <c r="K694" s="16" t="s">
        <v>3144</v>
      </c>
      <c r="L694" s="18" t="e">
        <v>#N/A</v>
      </c>
      <c r="M694" s="18" t="e">
        <v>#N/A</v>
      </c>
      <c r="N694" s="18" t="e">
        <v>#N/A</v>
      </c>
      <c r="O694" s="18" t="e">
        <v>#N/A</v>
      </c>
      <c r="P694" s="18" t="e">
        <v>#N/A</v>
      </c>
      <c r="Q694" s="16" t="s">
        <v>3145</v>
      </c>
      <c r="R694" s="18" t="b">
        <v>1</v>
      </c>
      <c r="S694" s="18" t="b">
        <v>0</v>
      </c>
      <c r="T694" s="12">
        <v>76132.0</v>
      </c>
      <c r="U694" s="16" t="s">
        <v>1373</v>
      </c>
      <c r="V694" s="16" t="s">
        <v>667</v>
      </c>
      <c r="W694" s="22"/>
      <c r="X694" s="22"/>
      <c r="Y694" s="16" t="s">
        <v>3147</v>
      </c>
      <c r="Z694" s="16" t="s">
        <v>7637</v>
      </c>
      <c r="AA694" s="16">
        <v>1.0</v>
      </c>
      <c r="AB694" s="16">
        <v>4.0</v>
      </c>
      <c r="AC694" s="16" t="s">
        <v>9732</v>
      </c>
    </row>
    <row r="695">
      <c r="A695" s="12">
        <v>294.0</v>
      </c>
      <c r="B695" s="16" t="s">
        <v>7369</v>
      </c>
      <c r="C695" s="16" t="s">
        <v>3141</v>
      </c>
      <c r="D695" s="18" t="b">
        <v>1</v>
      </c>
      <c r="E695" s="12">
        <v>31.0</v>
      </c>
      <c r="F695" s="12">
        <v>5.0</v>
      </c>
      <c r="G695" s="12">
        <v>26.0</v>
      </c>
      <c r="H695" s="20">
        <v>42331.36388888889</v>
      </c>
      <c r="I695" s="16" t="s">
        <v>3152</v>
      </c>
      <c r="J695" s="16" t="s">
        <v>3143</v>
      </c>
      <c r="K695" s="16" t="s">
        <v>3153</v>
      </c>
      <c r="L695" s="18" t="e">
        <v>#N/A</v>
      </c>
      <c r="M695" s="18" t="e">
        <v>#N/A</v>
      </c>
      <c r="N695" s="18" t="e">
        <v>#N/A</v>
      </c>
      <c r="O695" s="18" t="e">
        <v>#N/A</v>
      </c>
      <c r="P695" s="18" t="e">
        <v>#N/A</v>
      </c>
      <c r="Q695" s="16" t="s">
        <v>3154</v>
      </c>
      <c r="R695" s="18" t="b">
        <v>1</v>
      </c>
      <c r="S695" s="18" t="b">
        <v>0</v>
      </c>
      <c r="T695" s="12">
        <v>76132.0</v>
      </c>
      <c r="U695" s="16" t="s">
        <v>1373</v>
      </c>
      <c r="V695" s="16" t="s">
        <v>667</v>
      </c>
      <c r="W695" s="22"/>
      <c r="X695" s="22"/>
      <c r="Y695" s="16" t="s">
        <v>3147</v>
      </c>
      <c r="Z695" s="16" t="s">
        <v>7639</v>
      </c>
      <c r="AA695" s="16">
        <v>1.0</v>
      </c>
      <c r="AB695" s="16">
        <v>4.0</v>
      </c>
      <c r="AC695" s="16" t="s">
        <v>9733</v>
      </c>
    </row>
    <row r="696">
      <c r="A696" s="12">
        <v>295.0</v>
      </c>
      <c r="B696" s="16" t="s">
        <v>7369</v>
      </c>
      <c r="C696" s="16" t="s">
        <v>3141</v>
      </c>
      <c r="D696" s="18" t="b">
        <v>1</v>
      </c>
      <c r="E696" s="12">
        <v>101.0</v>
      </c>
      <c r="F696" s="12">
        <v>22.0</v>
      </c>
      <c r="G696" s="12">
        <v>79.0</v>
      </c>
      <c r="H696" s="20">
        <v>42331.751388888886</v>
      </c>
      <c r="I696" s="16" t="s">
        <v>3160</v>
      </c>
      <c r="J696" s="16" t="s">
        <v>3143</v>
      </c>
      <c r="K696" s="16" t="s">
        <v>3161</v>
      </c>
      <c r="L696" s="18" t="e">
        <v>#N/A</v>
      </c>
      <c r="M696" s="18" t="e">
        <v>#N/A</v>
      </c>
      <c r="N696" s="18" t="e">
        <v>#N/A</v>
      </c>
      <c r="O696" s="18" t="e">
        <v>#N/A</v>
      </c>
      <c r="P696" s="18" t="e">
        <v>#N/A</v>
      </c>
      <c r="Q696" s="16" t="s">
        <v>3162</v>
      </c>
      <c r="R696" s="18" t="b">
        <v>1</v>
      </c>
      <c r="S696" s="18" t="b">
        <v>0</v>
      </c>
      <c r="T696" s="12">
        <v>76132.0</v>
      </c>
      <c r="U696" s="16" t="s">
        <v>1373</v>
      </c>
      <c r="V696" s="16" t="s">
        <v>667</v>
      </c>
      <c r="W696" s="22"/>
      <c r="X696" s="22"/>
      <c r="Y696" s="16" t="s">
        <v>3147</v>
      </c>
      <c r="Z696" s="16" t="s">
        <v>7641</v>
      </c>
      <c r="AA696" s="16">
        <v>1.0</v>
      </c>
      <c r="AB696" s="16">
        <v>4.0</v>
      </c>
      <c r="AC696" s="16" t="s">
        <v>9734</v>
      </c>
    </row>
    <row r="697">
      <c r="A697" s="12">
        <v>296.0</v>
      </c>
      <c r="B697" s="16" t="s">
        <v>7369</v>
      </c>
      <c r="C697" s="16" t="s">
        <v>3141</v>
      </c>
      <c r="D697" s="18" t="b">
        <v>1</v>
      </c>
      <c r="E697" s="12">
        <v>2.0</v>
      </c>
      <c r="F697" s="12">
        <v>0.0</v>
      </c>
      <c r="G697" s="12">
        <v>2.0</v>
      </c>
      <c r="H697" s="20">
        <v>42332.407638888886</v>
      </c>
      <c r="I697" s="16" t="s">
        <v>3167</v>
      </c>
      <c r="J697" s="16" t="s">
        <v>3143</v>
      </c>
      <c r="K697" s="16" t="s">
        <v>3168</v>
      </c>
      <c r="L697" s="18" t="e">
        <v>#N/A</v>
      </c>
      <c r="M697" s="18" t="e">
        <v>#N/A</v>
      </c>
      <c r="N697" s="18" t="e">
        <v>#N/A</v>
      </c>
      <c r="O697" s="18" t="e">
        <v>#N/A</v>
      </c>
      <c r="P697" s="18" t="e">
        <v>#N/A</v>
      </c>
      <c r="Q697" s="16" t="s">
        <v>3169</v>
      </c>
      <c r="R697" s="18" t="b">
        <v>1</v>
      </c>
      <c r="S697" s="18" t="b">
        <v>0</v>
      </c>
      <c r="T697" s="12">
        <v>76132.0</v>
      </c>
      <c r="U697" s="16" t="s">
        <v>1373</v>
      </c>
      <c r="V697" s="16" t="s">
        <v>667</v>
      </c>
      <c r="W697" s="22"/>
      <c r="X697" s="22"/>
      <c r="Y697" s="16" t="s">
        <v>3147</v>
      </c>
      <c r="Z697" s="16" t="s">
        <v>7642</v>
      </c>
      <c r="AA697" s="16">
        <v>2.0</v>
      </c>
      <c r="AB697" s="16">
        <v>4.0</v>
      </c>
      <c r="AC697" s="16" t="s">
        <v>9734</v>
      </c>
    </row>
    <row r="698">
      <c r="A698" s="12">
        <v>355.0</v>
      </c>
      <c r="B698" s="16" t="s">
        <v>7369</v>
      </c>
      <c r="C698" s="16" t="s">
        <v>3877</v>
      </c>
      <c r="D698" s="18" t="b">
        <v>1</v>
      </c>
      <c r="E698" s="12">
        <v>4.0</v>
      </c>
      <c r="F698" s="12">
        <v>1.0</v>
      </c>
      <c r="G698" s="12">
        <v>3.0</v>
      </c>
      <c r="H698" s="20">
        <v>42327.37222222222</v>
      </c>
      <c r="I698" s="16" t="s">
        <v>3878</v>
      </c>
      <c r="J698" s="16" t="s">
        <v>3879</v>
      </c>
      <c r="K698" s="16" t="s">
        <v>3880</v>
      </c>
      <c r="L698" s="18" t="e">
        <v>#N/A</v>
      </c>
      <c r="M698" s="18" t="e">
        <v>#N/A</v>
      </c>
      <c r="N698" s="18" t="e">
        <v>#N/A</v>
      </c>
      <c r="O698" s="18" t="e">
        <v>#N/A</v>
      </c>
      <c r="P698" s="18" t="e">
        <v>#N/A</v>
      </c>
      <c r="Q698" s="16" t="s">
        <v>3881</v>
      </c>
      <c r="R698" s="18" t="b">
        <v>1</v>
      </c>
      <c r="S698" s="18" t="b">
        <v>1</v>
      </c>
      <c r="T698" s="12">
        <v>78283.0</v>
      </c>
      <c r="U698" s="16" t="s">
        <v>3884</v>
      </c>
      <c r="V698" s="16" t="s">
        <v>667</v>
      </c>
      <c r="W698" s="51">
        <v>1829780.0</v>
      </c>
      <c r="X698" s="51">
        <v>1877644.0</v>
      </c>
      <c r="Y698" s="16" t="s">
        <v>1461</v>
      </c>
      <c r="Z698" s="16" t="s">
        <v>7644</v>
      </c>
      <c r="AA698" s="16">
        <v>2.0</v>
      </c>
      <c r="AB698" s="16">
        <v>2.0</v>
      </c>
      <c r="AC698" s="16" t="s">
        <v>133</v>
      </c>
    </row>
    <row r="699">
      <c r="A699" s="12">
        <v>356.0</v>
      </c>
      <c r="B699" s="16" t="s">
        <v>7369</v>
      </c>
      <c r="C699" s="16" t="s">
        <v>3877</v>
      </c>
      <c r="D699" s="18" t="b">
        <v>1</v>
      </c>
      <c r="E699" s="12">
        <v>11.0</v>
      </c>
      <c r="F699" s="12">
        <v>1.0</v>
      </c>
      <c r="G699" s="12">
        <v>10.0</v>
      </c>
      <c r="H699" s="20">
        <v>42331.404861111114</v>
      </c>
      <c r="I699" s="16" t="s">
        <v>3893</v>
      </c>
      <c r="J699" s="16" t="s">
        <v>3879</v>
      </c>
      <c r="K699" s="16" t="s">
        <v>3894</v>
      </c>
      <c r="L699" s="18" t="e">
        <v>#N/A</v>
      </c>
      <c r="M699" s="18" t="e">
        <v>#N/A</v>
      </c>
      <c r="N699" s="18" t="e">
        <v>#N/A</v>
      </c>
      <c r="O699" s="18" t="e">
        <v>#N/A</v>
      </c>
      <c r="P699" s="18" t="e">
        <v>#N/A</v>
      </c>
      <c r="Q699" s="16" t="s">
        <v>3895</v>
      </c>
      <c r="R699" s="18" t="b">
        <v>1</v>
      </c>
      <c r="S699" s="18" t="b">
        <v>0</v>
      </c>
      <c r="T699" s="12">
        <v>78283.0</v>
      </c>
      <c r="U699" s="16" t="s">
        <v>3884</v>
      </c>
      <c r="V699" s="16" t="s">
        <v>667</v>
      </c>
      <c r="W699" s="51">
        <v>1829780.0</v>
      </c>
      <c r="X699" s="51">
        <v>1877644.0</v>
      </c>
      <c r="Y699" s="16" t="s">
        <v>1461</v>
      </c>
      <c r="Z699" s="16" t="s">
        <v>7647</v>
      </c>
      <c r="AA699" s="16">
        <v>1.0</v>
      </c>
      <c r="AB699" s="16">
        <v>4.0</v>
      </c>
      <c r="AC699" s="16" t="s">
        <v>133</v>
      </c>
    </row>
    <row r="700">
      <c r="A700" s="12">
        <v>379.0</v>
      </c>
      <c r="B700" s="16" t="s">
        <v>7369</v>
      </c>
      <c r="C700" s="16" t="s">
        <v>4184</v>
      </c>
      <c r="D700" s="18" t="b">
        <v>1</v>
      </c>
      <c r="E700" s="12">
        <v>385.0</v>
      </c>
      <c r="F700" s="12">
        <v>69.0</v>
      </c>
      <c r="G700" s="12">
        <v>316.0</v>
      </c>
      <c r="H700" s="20">
        <v>42323.614583333336</v>
      </c>
      <c r="I700" s="16" t="s">
        <v>4185</v>
      </c>
      <c r="J700" s="16" t="s">
        <v>4186</v>
      </c>
      <c r="K700" s="16" t="s">
        <v>4187</v>
      </c>
      <c r="L700" s="18" t="e">
        <v>#N/A</v>
      </c>
      <c r="M700" s="18" t="e">
        <v>#N/A</v>
      </c>
      <c r="N700" s="18" t="e">
        <v>#N/A</v>
      </c>
      <c r="O700" s="18" t="e">
        <v>#N/A</v>
      </c>
      <c r="P700" s="18" t="e">
        <v>#N/A</v>
      </c>
      <c r="Q700" s="16" t="s">
        <v>4188</v>
      </c>
      <c r="R700" s="18" t="b">
        <v>1</v>
      </c>
      <c r="S700" s="18" t="b">
        <v>1</v>
      </c>
      <c r="T700" s="12">
        <v>78355.0</v>
      </c>
      <c r="U700" s="16" t="s">
        <v>4189</v>
      </c>
      <c r="V700" s="16" t="s">
        <v>667</v>
      </c>
      <c r="W700" s="22"/>
      <c r="X700" s="22"/>
      <c r="Y700" s="16" t="s">
        <v>4190</v>
      </c>
      <c r="Z700" s="16" t="s">
        <v>7649</v>
      </c>
      <c r="AA700" s="16">
        <v>2.0</v>
      </c>
      <c r="AB700" s="16">
        <v>2.0</v>
      </c>
      <c r="AC700" s="16" t="s">
        <v>9735</v>
      </c>
    </row>
    <row r="701">
      <c r="A701" s="12">
        <v>395.0</v>
      </c>
      <c r="B701" s="16" t="s">
        <v>7369</v>
      </c>
      <c r="C701" s="16" t="s">
        <v>4334</v>
      </c>
      <c r="D701" s="18" t="b">
        <v>1</v>
      </c>
      <c r="E701" s="12">
        <v>40.0</v>
      </c>
      <c r="F701" s="12">
        <v>10.0</v>
      </c>
      <c r="G701" s="12">
        <v>30.0</v>
      </c>
      <c r="H701" s="20">
        <v>42329.58263888889</v>
      </c>
      <c r="I701" s="16" t="s">
        <v>4335</v>
      </c>
      <c r="J701" s="16" t="s">
        <v>4336</v>
      </c>
      <c r="K701" s="16" t="s">
        <v>4337</v>
      </c>
      <c r="L701" s="18" t="e">
        <v>#N/A</v>
      </c>
      <c r="M701" s="18" t="e">
        <v>#N/A</v>
      </c>
      <c r="N701" s="18" t="e">
        <v>#N/A</v>
      </c>
      <c r="O701" s="18" t="e">
        <v>#N/A</v>
      </c>
      <c r="P701" s="18" t="e">
        <v>#N/A</v>
      </c>
      <c r="Q701" s="16" t="s">
        <v>4339</v>
      </c>
      <c r="R701" s="18" t="b">
        <v>1</v>
      </c>
      <c r="S701" s="18" t="b">
        <v>0</v>
      </c>
      <c r="T701" s="12">
        <v>75474.0</v>
      </c>
      <c r="U701" s="16" t="s">
        <v>4340</v>
      </c>
      <c r="V701" s="16" t="s">
        <v>667</v>
      </c>
      <c r="W701" s="22"/>
      <c r="X701" s="22"/>
      <c r="Y701" s="16" t="s">
        <v>1461</v>
      </c>
      <c r="Z701" s="16" t="s">
        <v>7652</v>
      </c>
      <c r="AA701" s="16">
        <v>2.0</v>
      </c>
      <c r="AB701" s="16">
        <v>2.0</v>
      </c>
      <c r="AC701" s="16" t="s">
        <v>133</v>
      </c>
    </row>
    <row r="702">
      <c r="A702" s="12">
        <v>424.0</v>
      </c>
      <c r="B702" s="16" t="s">
        <v>7369</v>
      </c>
      <c r="C702" s="16" t="s">
        <v>4694</v>
      </c>
      <c r="D702" s="18" t="b">
        <v>1</v>
      </c>
      <c r="E702" s="12">
        <v>20.0</v>
      </c>
      <c r="F702" s="12">
        <v>0.0</v>
      </c>
      <c r="G702" s="12">
        <v>20.0</v>
      </c>
      <c r="H702" s="20">
        <v>42315.42638888889</v>
      </c>
      <c r="I702" s="16" t="s">
        <v>4700</v>
      </c>
      <c r="J702" s="16" t="s">
        <v>4702</v>
      </c>
      <c r="K702" s="16" t="s">
        <v>4704</v>
      </c>
      <c r="L702" s="16" t="s">
        <v>532</v>
      </c>
      <c r="M702" s="16" t="s">
        <v>4706</v>
      </c>
      <c r="N702" s="16" t="s">
        <v>4707</v>
      </c>
      <c r="O702" s="16" t="s">
        <v>4708</v>
      </c>
      <c r="P702" s="16" t="s">
        <v>4709</v>
      </c>
      <c r="Q702" s="16" t="s">
        <v>4710</v>
      </c>
      <c r="R702" s="18" t="b">
        <v>1</v>
      </c>
      <c r="S702" s="18" t="b">
        <v>0</v>
      </c>
      <c r="T702" s="12">
        <v>78702.0</v>
      </c>
      <c r="U702" s="16" t="s">
        <v>705</v>
      </c>
      <c r="V702" s="16" t="s">
        <v>667</v>
      </c>
      <c r="W702" s="51">
        <v>2.3333007E7</v>
      </c>
      <c r="X702" s="51">
        <v>3.1355029E7</v>
      </c>
      <c r="Y702" s="16" t="s">
        <v>4711</v>
      </c>
      <c r="Z702" s="16" t="s">
        <v>7654</v>
      </c>
      <c r="AA702" s="16">
        <v>1.0</v>
      </c>
      <c r="AB702" s="16">
        <v>2.0</v>
      </c>
      <c r="AC702" s="16" t="s">
        <v>9736</v>
      </c>
    </row>
    <row r="703">
      <c r="A703" s="12">
        <v>427.0</v>
      </c>
      <c r="B703" s="16" t="s">
        <v>7369</v>
      </c>
      <c r="C703" s="16" t="s">
        <v>4725</v>
      </c>
      <c r="D703" s="18" t="b">
        <v>1</v>
      </c>
      <c r="E703" s="12">
        <v>3.0</v>
      </c>
      <c r="F703" s="12">
        <v>1.0</v>
      </c>
      <c r="G703" s="12">
        <v>2.0</v>
      </c>
      <c r="H703" s="20">
        <v>42318.424305555556</v>
      </c>
      <c r="I703" s="16" t="s">
        <v>1108</v>
      </c>
      <c r="J703" s="16" t="s">
        <v>4726</v>
      </c>
      <c r="K703" s="16" t="s">
        <v>1110</v>
      </c>
      <c r="L703" s="18" t="e">
        <v>#N/A</v>
      </c>
      <c r="M703" s="18" t="e">
        <v>#N/A</v>
      </c>
      <c r="N703" s="18" t="e">
        <v>#N/A</v>
      </c>
      <c r="O703" s="18" t="e">
        <v>#N/A</v>
      </c>
      <c r="P703" s="18" t="e">
        <v>#N/A</v>
      </c>
      <c r="Q703" s="16" t="s">
        <v>1111</v>
      </c>
      <c r="R703" s="18" t="b">
        <v>1</v>
      </c>
      <c r="S703" s="18" t="b">
        <v>0</v>
      </c>
      <c r="T703" s="12">
        <v>75231.0</v>
      </c>
      <c r="U703" s="16" t="s">
        <v>4728</v>
      </c>
      <c r="V703" s="16" t="s">
        <v>667</v>
      </c>
      <c r="W703" s="51">
        <v>108819.0</v>
      </c>
      <c r="X703" s="51">
        <v>149553.0</v>
      </c>
      <c r="Y703" s="16" t="s">
        <v>4729</v>
      </c>
      <c r="Z703" s="16" t="s">
        <v>7657</v>
      </c>
      <c r="AA703" s="16">
        <v>1.0</v>
      </c>
      <c r="AB703" s="16">
        <v>4.0</v>
      </c>
      <c r="AC703" s="16" t="s">
        <v>9737</v>
      </c>
    </row>
    <row r="704">
      <c r="A704" s="12">
        <v>469.0</v>
      </c>
      <c r="B704" s="16" t="s">
        <v>7369</v>
      </c>
      <c r="C704" s="16" t="s">
        <v>5228</v>
      </c>
      <c r="D704" s="18" t="b">
        <v>1</v>
      </c>
      <c r="E704" s="12">
        <v>88.0</v>
      </c>
      <c r="F704" s="12">
        <v>33.0</v>
      </c>
      <c r="G704" s="12">
        <v>55.0</v>
      </c>
      <c r="H704" s="20">
        <v>42326.65277777778</v>
      </c>
      <c r="I704" s="16" t="s">
        <v>5229</v>
      </c>
      <c r="J704" s="16" t="s">
        <v>5230</v>
      </c>
      <c r="K704" s="16" t="s">
        <v>5232</v>
      </c>
      <c r="L704" s="18" t="e">
        <v>#N/A</v>
      </c>
      <c r="M704" s="18" t="e">
        <v>#N/A</v>
      </c>
      <c r="N704" s="18" t="e">
        <v>#N/A</v>
      </c>
      <c r="O704" s="18" t="e">
        <v>#N/A</v>
      </c>
      <c r="P704" s="18" t="e">
        <v>#N/A</v>
      </c>
      <c r="Q704" s="16" t="s">
        <v>5234</v>
      </c>
      <c r="R704" s="18" t="b">
        <v>1</v>
      </c>
      <c r="S704" s="18" t="b">
        <v>1</v>
      </c>
      <c r="T704" s="12">
        <v>75154.0</v>
      </c>
      <c r="U704" s="16" t="s">
        <v>5238</v>
      </c>
      <c r="V704" s="16" t="s">
        <v>667</v>
      </c>
      <c r="W704" s="22"/>
      <c r="X704" s="22"/>
      <c r="Y704" s="16" t="s">
        <v>5240</v>
      </c>
      <c r="Z704" s="16" t="s">
        <v>7659</v>
      </c>
      <c r="AA704" s="16">
        <v>2.0</v>
      </c>
      <c r="AB704" s="16">
        <v>1.0</v>
      </c>
      <c r="AC704" s="16" t="s">
        <v>133</v>
      </c>
    </row>
    <row r="705">
      <c r="A705" s="12">
        <v>470.0</v>
      </c>
      <c r="B705" s="16" t="s">
        <v>7369</v>
      </c>
      <c r="C705" s="16" t="s">
        <v>5228</v>
      </c>
      <c r="D705" s="18" t="b">
        <v>1</v>
      </c>
      <c r="E705" s="12">
        <v>8.0</v>
      </c>
      <c r="F705" s="12">
        <v>0.0</v>
      </c>
      <c r="G705" s="12">
        <v>8.0</v>
      </c>
      <c r="H705" s="20">
        <v>42328.35625</v>
      </c>
      <c r="I705" s="16" t="s">
        <v>5247</v>
      </c>
      <c r="J705" s="16" t="s">
        <v>5230</v>
      </c>
      <c r="K705" s="16" t="s">
        <v>5248</v>
      </c>
      <c r="L705" s="18" t="e">
        <v>#N/A</v>
      </c>
      <c r="M705" s="18" t="e">
        <v>#N/A</v>
      </c>
      <c r="N705" s="18" t="e">
        <v>#N/A</v>
      </c>
      <c r="O705" s="18" t="e">
        <v>#N/A</v>
      </c>
      <c r="P705" s="18" t="e">
        <v>#N/A</v>
      </c>
      <c r="Q705" s="16" t="s">
        <v>5249</v>
      </c>
      <c r="R705" s="18" t="b">
        <v>1</v>
      </c>
      <c r="S705" s="18" t="b">
        <v>0</v>
      </c>
      <c r="T705" s="12">
        <v>75154.0</v>
      </c>
      <c r="U705" s="16" t="s">
        <v>5238</v>
      </c>
      <c r="V705" s="16" t="s">
        <v>667</v>
      </c>
      <c r="W705" s="22"/>
      <c r="X705" s="22"/>
      <c r="Y705" s="16" t="s">
        <v>5240</v>
      </c>
      <c r="Z705" s="16" t="s">
        <v>7660</v>
      </c>
      <c r="AA705" s="16">
        <v>2.0</v>
      </c>
      <c r="AB705" s="16">
        <v>6.0</v>
      </c>
      <c r="AC705" s="16" t="s">
        <v>133</v>
      </c>
    </row>
    <row r="706">
      <c r="A706" s="12">
        <v>482.0</v>
      </c>
      <c r="B706" s="16" t="s">
        <v>7369</v>
      </c>
      <c r="C706" s="16" t="s">
        <v>5348</v>
      </c>
      <c r="D706" s="18" t="b">
        <v>1</v>
      </c>
      <c r="E706" s="12">
        <v>77.0</v>
      </c>
      <c r="F706" s="12">
        <v>12.0</v>
      </c>
      <c r="G706" s="12">
        <v>65.0</v>
      </c>
      <c r="H706" s="20">
        <v>42311.78333333333</v>
      </c>
      <c r="I706" s="16" t="s">
        <v>5350</v>
      </c>
      <c r="J706" s="16" t="s">
        <v>5351</v>
      </c>
      <c r="K706" s="16" t="s">
        <v>5352</v>
      </c>
      <c r="L706" s="18" t="e">
        <v>#N/A</v>
      </c>
      <c r="M706" s="18" t="e">
        <v>#N/A</v>
      </c>
      <c r="N706" s="18" t="e">
        <v>#N/A</v>
      </c>
      <c r="O706" s="18" t="e">
        <v>#N/A</v>
      </c>
      <c r="P706" s="18" t="e">
        <v>#N/A</v>
      </c>
      <c r="Q706" s="16" t="s">
        <v>5353</v>
      </c>
      <c r="R706" s="18" t="b">
        <v>1</v>
      </c>
      <c r="S706" s="18" t="b">
        <v>1</v>
      </c>
      <c r="T706" s="12">
        <v>77065.0</v>
      </c>
      <c r="U706" s="16" t="s">
        <v>5354</v>
      </c>
      <c r="V706" s="16" t="s">
        <v>667</v>
      </c>
      <c r="W706" s="22"/>
      <c r="X706" s="22"/>
      <c r="Y706" s="16" t="s">
        <v>1291</v>
      </c>
      <c r="Z706" s="16" t="s">
        <v>7661</v>
      </c>
      <c r="AA706" s="16">
        <v>1.0</v>
      </c>
      <c r="AB706" s="16">
        <v>6.0</v>
      </c>
      <c r="AC706" s="16" t="s">
        <v>9738</v>
      </c>
    </row>
    <row r="707">
      <c r="A707" s="12">
        <v>485.0</v>
      </c>
      <c r="B707" s="16" t="s">
        <v>7369</v>
      </c>
      <c r="C707" s="16" t="s">
        <v>5367</v>
      </c>
      <c r="D707" s="18" t="b">
        <v>0</v>
      </c>
      <c r="E707" s="12">
        <v>99.0</v>
      </c>
      <c r="F707" s="12">
        <v>42.0</v>
      </c>
      <c r="G707" s="12">
        <v>57.0</v>
      </c>
      <c r="H707" s="20">
        <v>42327.2</v>
      </c>
      <c r="I707" s="16" t="s">
        <v>5368</v>
      </c>
      <c r="J707" s="16" t="s">
        <v>5369</v>
      </c>
      <c r="K707" s="16" t="s">
        <v>5370</v>
      </c>
      <c r="L707" s="16" t="s">
        <v>264</v>
      </c>
      <c r="M707" s="16" t="s">
        <v>5372</v>
      </c>
      <c r="N707" s="12">
        <v>0.0</v>
      </c>
      <c r="O707" s="12">
        <v>0.0</v>
      </c>
      <c r="P707" s="12">
        <v>0.0</v>
      </c>
      <c r="Q707" s="16" t="s">
        <v>5373</v>
      </c>
      <c r="R707" s="18" t="b">
        <v>1</v>
      </c>
      <c r="S707" s="18" t="b">
        <v>1</v>
      </c>
      <c r="T707" s="16" t="s">
        <v>5374</v>
      </c>
      <c r="U707" s="16" t="s">
        <v>5375</v>
      </c>
      <c r="V707" s="16" t="s">
        <v>667</v>
      </c>
      <c r="W707" s="22"/>
      <c r="X707" s="22"/>
      <c r="Y707" s="22"/>
      <c r="Z707" s="16" t="s">
        <v>7664</v>
      </c>
      <c r="AA707" s="16">
        <v>2.0</v>
      </c>
      <c r="AB707" s="16">
        <v>6.0</v>
      </c>
      <c r="AC707" s="16" t="s">
        <v>133</v>
      </c>
    </row>
    <row r="708">
      <c r="A708" s="12">
        <v>498.0</v>
      </c>
      <c r="B708" s="16" t="s">
        <v>7369</v>
      </c>
      <c r="C708" s="16" t="s">
        <v>5502</v>
      </c>
      <c r="D708" s="18" t="b">
        <v>0</v>
      </c>
      <c r="E708" s="12">
        <v>37.0</v>
      </c>
      <c r="F708" s="12">
        <v>6.0</v>
      </c>
      <c r="G708" s="12">
        <v>31.0</v>
      </c>
      <c r="H708" s="20">
        <v>42331.5375</v>
      </c>
      <c r="I708" s="16" t="s">
        <v>5503</v>
      </c>
      <c r="J708" s="16" t="s">
        <v>5504</v>
      </c>
      <c r="K708" s="16" t="s">
        <v>5505</v>
      </c>
      <c r="L708" s="18" t="e">
        <v>#N/A</v>
      </c>
      <c r="M708" s="18" t="e">
        <v>#N/A</v>
      </c>
      <c r="N708" s="18" t="e">
        <v>#N/A</v>
      </c>
      <c r="O708" s="18" t="e">
        <v>#N/A</v>
      </c>
      <c r="P708" s="18" t="e">
        <v>#N/A</v>
      </c>
      <c r="Q708" s="16" t="s">
        <v>5507</v>
      </c>
      <c r="R708" s="18" t="b">
        <v>1</v>
      </c>
      <c r="S708" s="18" t="b">
        <v>1</v>
      </c>
      <c r="T708" s="12">
        <v>78602.0</v>
      </c>
      <c r="U708" s="16" t="s">
        <v>5508</v>
      </c>
      <c r="V708" s="16" t="s">
        <v>667</v>
      </c>
      <c r="W708" s="22"/>
      <c r="X708" s="22"/>
      <c r="Y708" s="22"/>
      <c r="Z708" s="16" t="s">
        <v>7666</v>
      </c>
      <c r="AA708" s="16">
        <v>1.0</v>
      </c>
      <c r="AB708" s="16">
        <v>2.0</v>
      </c>
      <c r="AC708" s="16" t="s">
        <v>9739</v>
      </c>
    </row>
    <row r="709">
      <c r="A709" s="12">
        <v>500.0</v>
      </c>
      <c r="B709" s="16" t="s">
        <v>7369</v>
      </c>
      <c r="C709" s="16" t="s">
        <v>5526</v>
      </c>
      <c r="D709" s="18" t="b">
        <v>0</v>
      </c>
      <c r="E709" s="12">
        <v>155.0</v>
      </c>
      <c r="F709" s="12">
        <v>27.0</v>
      </c>
      <c r="G709" s="12">
        <v>128.0</v>
      </c>
      <c r="H709" s="20">
        <v>42328.45277777778</v>
      </c>
      <c r="I709" s="16" t="s">
        <v>5528</v>
      </c>
      <c r="J709" s="16" t="s">
        <v>5529</v>
      </c>
      <c r="K709" s="16" t="s">
        <v>5531</v>
      </c>
      <c r="L709" s="18" t="e">
        <v>#N/A</v>
      </c>
      <c r="M709" s="18" t="e">
        <v>#N/A</v>
      </c>
      <c r="N709" s="18" t="e">
        <v>#N/A</v>
      </c>
      <c r="O709" s="18" t="e">
        <v>#N/A</v>
      </c>
      <c r="P709" s="18" t="e">
        <v>#N/A</v>
      </c>
      <c r="Q709" s="16" t="s">
        <v>5533</v>
      </c>
      <c r="R709" s="18" t="b">
        <v>1</v>
      </c>
      <c r="S709" s="18" t="b">
        <v>1</v>
      </c>
      <c r="T709" s="12">
        <v>78755.0</v>
      </c>
      <c r="U709" s="16" t="s">
        <v>705</v>
      </c>
      <c r="V709" s="16" t="s">
        <v>667</v>
      </c>
      <c r="W709" s="22"/>
      <c r="X709" s="22"/>
      <c r="Y709" s="22"/>
      <c r="Z709" s="16" t="s">
        <v>7668</v>
      </c>
      <c r="AA709" s="16">
        <v>2.0</v>
      </c>
      <c r="AB709" s="16">
        <v>2.0</v>
      </c>
      <c r="AC709" s="16" t="s">
        <v>133</v>
      </c>
    </row>
    <row r="710">
      <c r="A710" s="12">
        <v>508.0</v>
      </c>
      <c r="B710" s="16" t="s">
        <v>7369</v>
      </c>
      <c r="C710" s="16" t="s">
        <v>5624</v>
      </c>
      <c r="D710" s="18" t="b">
        <v>0</v>
      </c>
      <c r="E710" s="12">
        <v>17.0</v>
      </c>
      <c r="F710" s="12">
        <v>5.0</v>
      </c>
      <c r="G710" s="12">
        <v>12.0</v>
      </c>
      <c r="H710" s="20">
        <v>42318.745833333334</v>
      </c>
      <c r="I710" s="16" t="s">
        <v>5625</v>
      </c>
      <c r="J710" s="16" t="s">
        <v>5626</v>
      </c>
      <c r="K710" s="16" t="s">
        <v>5627</v>
      </c>
      <c r="L710" s="18" t="e">
        <v>#N/A</v>
      </c>
      <c r="M710" s="18" t="e">
        <v>#N/A</v>
      </c>
      <c r="N710" s="18" t="e">
        <v>#N/A</v>
      </c>
      <c r="O710" s="18" t="e">
        <v>#N/A</v>
      </c>
      <c r="P710" s="18" t="e">
        <v>#N/A</v>
      </c>
      <c r="Q710" s="16" t="s">
        <v>5628</v>
      </c>
      <c r="R710" s="18" t="b">
        <v>1</v>
      </c>
      <c r="S710" s="18" t="b">
        <v>1</v>
      </c>
      <c r="T710" s="12">
        <v>78218.0</v>
      </c>
      <c r="U710" s="16" t="s">
        <v>5629</v>
      </c>
      <c r="V710" s="16" t="s">
        <v>667</v>
      </c>
      <c r="W710" s="22"/>
      <c r="X710" s="22"/>
      <c r="Y710" s="22"/>
      <c r="Z710" s="16" t="s">
        <v>7670</v>
      </c>
      <c r="AA710" s="16">
        <v>2.0</v>
      </c>
      <c r="AB710" s="16">
        <v>2.0</v>
      </c>
      <c r="AC710" s="16" t="s">
        <v>132</v>
      </c>
    </row>
    <row r="711">
      <c r="A711" s="12">
        <v>519.0</v>
      </c>
      <c r="B711" s="16" t="s">
        <v>7369</v>
      </c>
      <c r="C711" s="16" t="s">
        <v>5693</v>
      </c>
      <c r="D711" s="18" t="b">
        <v>0</v>
      </c>
      <c r="E711" s="12">
        <v>2.0</v>
      </c>
      <c r="F711" s="12">
        <v>0.0</v>
      </c>
      <c r="G711" s="12">
        <v>2.0</v>
      </c>
      <c r="H711" s="20">
        <v>42313.825694444444</v>
      </c>
      <c r="I711" s="16" t="s">
        <v>5694</v>
      </c>
      <c r="J711" s="16" t="s">
        <v>5696</v>
      </c>
      <c r="K711" s="16" t="s">
        <v>5697</v>
      </c>
      <c r="L711" s="16" t="s">
        <v>264</v>
      </c>
      <c r="M711" s="12">
        <v>0.0</v>
      </c>
      <c r="N711" s="12">
        <v>0.0</v>
      </c>
      <c r="O711" s="12">
        <v>0.0</v>
      </c>
      <c r="P711" s="12">
        <v>0.0</v>
      </c>
      <c r="Q711" s="16" t="s">
        <v>5698</v>
      </c>
      <c r="R711" s="18" t="b">
        <v>1</v>
      </c>
      <c r="S711" s="18" t="b">
        <v>0</v>
      </c>
      <c r="T711" s="12">
        <v>78028.0</v>
      </c>
      <c r="U711" s="16" t="s">
        <v>5699</v>
      </c>
      <c r="V711" s="16" t="s">
        <v>667</v>
      </c>
      <c r="W711" s="22"/>
      <c r="X711" s="22"/>
      <c r="Y711" s="22"/>
      <c r="Z711" s="16" t="s">
        <v>7671</v>
      </c>
      <c r="AA711" s="16">
        <v>2.0</v>
      </c>
      <c r="AB711" s="16">
        <v>2.0</v>
      </c>
      <c r="AC711" s="16" t="s">
        <v>9740</v>
      </c>
    </row>
    <row r="712">
      <c r="A712" s="12">
        <v>520.0</v>
      </c>
      <c r="B712" s="16" t="s">
        <v>7369</v>
      </c>
      <c r="C712" s="16" t="s">
        <v>5693</v>
      </c>
      <c r="D712" s="18" t="b">
        <v>0</v>
      </c>
      <c r="E712" s="12">
        <v>1.0</v>
      </c>
      <c r="F712" s="12">
        <v>0.0</v>
      </c>
      <c r="G712" s="12">
        <v>1.0</v>
      </c>
      <c r="H712" s="20">
        <v>42325.58888888889</v>
      </c>
      <c r="I712" s="16" t="s">
        <v>5704</v>
      </c>
      <c r="J712" s="16" t="s">
        <v>5696</v>
      </c>
      <c r="K712" s="16" t="s">
        <v>5705</v>
      </c>
      <c r="L712" s="18" t="e">
        <v>#N/A</v>
      </c>
      <c r="M712" s="18" t="e">
        <v>#N/A</v>
      </c>
      <c r="N712" s="18" t="e">
        <v>#N/A</v>
      </c>
      <c r="O712" s="18" t="e">
        <v>#N/A</v>
      </c>
      <c r="P712" s="18" t="e">
        <v>#N/A</v>
      </c>
      <c r="Q712" s="16" t="s">
        <v>5706</v>
      </c>
      <c r="R712" s="18" t="b">
        <v>1</v>
      </c>
      <c r="S712" s="18" t="b">
        <v>0</v>
      </c>
      <c r="T712" s="12">
        <v>78028.0</v>
      </c>
      <c r="U712" s="16" t="s">
        <v>5699</v>
      </c>
      <c r="V712" s="16" t="s">
        <v>667</v>
      </c>
      <c r="W712" s="22"/>
      <c r="X712" s="22"/>
      <c r="Y712" s="22"/>
      <c r="Z712" s="16" t="s">
        <v>7672</v>
      </c>
      <c r="AA712" s="16">
        <v>1.0</v>
      </c>
      <c r="AB712" s="16">
        <v>3.0</v>
      </c>
      <c r="AC712" s="16" t="s">
        <v>9741</v>
      </c>
    </row>
    <row r="713">
      <c r="A713" s="12">
        <v>615.0</v>
      </c>
      <c r="B713" s="16" t="s">
        <v>7369</v>
      </c>
      <c r="C713" s="16" t="s">
        <v>6507</v>
      </c>
      <c r="D713" s="18" t="b">
        <v>1</v>
      </c>
      <c r="E713" s="12">
        <v>68.0</v>
      </c>
      <c r="F713" s="12">
        <v>25.0</v>
      </c>
      <c r="G713" s="12">
        <v>43.0</v>
      </c>
      <c r="H713" s="20">
        <v>42328.41111111111</v>
      </c>
      <c r="I713" s="16" t="s">
        <v>6508</v>
      </c>
      <c r="J713" s="16" t="s">
        <v>6509</v>
      </c>
      <c r="K713" s="16" t="s">
        <v>6510</v>
      </c>
      <c r="L713" s="18" t="e">
        <v>#N/A</v>
      </c>
      <c r="M713" s="18" t="e">
        <v>#N/A</v>
      </c>
      <c r="N713" s="18" t="e">
        <v>#N/A</v>
      </c>
      <c r="O713" s="18" t="e">
        <v>#N/A</v>
      </c>
      <c r="P713" s="18" t="e">
        <v>#N/A</v>
      </c>
      <c r="Q713" s="16" t="s">
        <v>6511</v>
      </c>
      <c r="R713" s="18" t="b">
        <v>0</v>
      </c>
      <c r="S713" s="18" t="b">
        <v>1</v>
      </c>
      <c r="T713" s="12">
        <v>76140.0</v>
      </c>
      <c r="U713" s="16" t="s">
        <v>1373</v>
      </c>
      <c r="V713" s="16" t="s">
        <v>667</v>
      </c>
      <c r="W713" s="22"/>
      <c r="X713" s="22"/>
      <c r="Y713" s="16" t="s">
        <v>6513</v>
      </c>
      <c r="Z713" s="16" t="s">
        <v>7673</v>
      </c>
      <c r="AA713" s="12">
        <v>3.0</v>
      </c>
      <c r="AB713" s="12">
        <v>1.0</v>
      </c>
      <c r="AC713" s="12" t="s">
        <v>9742</v>
      </c>
    </row>
    <row r="714">
      <c r="A714" s="12">
        <v>623.0</v>
      </c>
      <c r="B714" s="16" t="s">
        <v>7369</v>
      </c>
      <c r="C714" s="16" t="s">
        <v>700</v>
      </c>
      <c r="D714" s="18" t="b">
        <v>1</v>
      </c>
      <c r="E714" s="12">
        <v>0.0</v>
      </c>
      <c r="F714" s="12">
        <v>0.0</v>
      </c>
      <c r="G714" s="12">
        <v>0.0</v>
      </c>
      <c r="H714" s="20">
        <v>42312.54513888889</v>
      </c>
      <c r="I714" s="16" t="s">
        <v>6563</v>
      </c>
      <c r="J714" s="16" t="s">
        <v>702</v>
      </c>
      <c r="K714" s="16" t="s">
        <v>6564</v>
      </c>
      <c r="L714" s="18" t="e">
        <v>#N/A</v>
      </c>
      <c r="M714" s="18" t="e">
        <v>#N/A</v>
      </c>
      <c r="N714" s="18" t="e">
        <v>#N/A</v>
      </c>
      <c r="O714" s="18" t="e">
        <v>#N/A</v>
      </c>
      <c r="P714" s="18" t="e">
        <v>#N/A</v>
      </c>
      <c r="Q714" s="16" t="s">
        <v>6565</v>
      </c>
      <c r="R714" s="18" t="b">
        <v>0</v>
      </c>
      <c r="S714" s="18" t="b">
        <v>1</v>
      </c>
      <c r="T714" s="12">
        <v>78736.0</v>
      </c>
      <c r="U714" s="16" t="s">
        <v>705</v>
      </c>
      <c r="V714" s="16" t="s">
        <v>667</v>
      </c>
      <c r="W714" s="51">
        <v>287285.0</v>
      </c>
      <c r="X714" s="51">
        <v>280289.0</v>
      </c>
      <c r="Y714" s="16" t="s">
        <v>706</v>
      </c>
      <c r="Z714" s="16" t="s">
        <v>7675</v>
      </c>
      <c r="AA714" s="12">
        <v>3.0</v>
      </c>
      <c r="AB714" s="12">
        <v>2.0</v>
      </c>
      <c r="AC714" s="12" t="s">
        <v>9687</v>
      </c>
    </row>
    <row r="715">
      <c r="A715" s="12">
        <v>635.0</v>
      </c>
      <c r="B715" s="16" t="s">
        <v>7369</v>
      </c>
      <c r="C715" s="16" t="s">
        <v>6635</v>
      </c>
      <c r="D715" s="18" t="b">
        <v>1</v>
      </c>
      <c r="E715" s="12">
        <v>0.0</v>
      </c>
      <c r="F715" s="12">
        <v>0.0</v>
      </c>
      <c r="G715" s="12">
        <v>0.0</v>
      </c>
      <c r="H715" s="20">
        <v>42318.67847222222</v>
      </c>
      <c r="I715" s="16" t="s">
        <v>6636</v>
      </c>
      <c r="J715" s="16" t="s">
        <v>6637</v>
      </c>
      <c r="K715" s="16" t="s">
        <v>6638</v>
      </c>
      <c r="L715" s="18" t="e">
        <v>#N/A</v>
      </c>
      <c r="M715" s="18" t="e">
        <v>#N/A</v>
      </c>
      <c r="N715" s="18" t="e">
        <v>#N/A</v>
      </c>
      <c r="O715" s="18" t="e">
        <v>#N/A</v>
      </c>
      <c r="P715" s="18" t="e">
        <v>#N/A</v>
      </c>
      <c r="Q715" s="16" t="s">
        <v>6639</v>
      </c>
      <c r="R715" s="18" t="b">
        <v>0</v>
      </c>
      <c r="S715" s="18" t="b">
        <v>0</v>
      </c>
      <c r="T715" s="12">
        <v>79408.0</v>
      </c>
      <c r="U715" s="16" t="s">
        <v>6640</v>
      </c>
      <c r="V715" s="16" t="s">
        <v>667</v>
      </c>
      <c r="W715" s="22"/>
      <c r="X715" s="22"/>
      <c r="Y715" s="16" t="s">
        <v>6641</v>
      </c>
      <c r="Z715" s="16" t="s">
        <v>7676</v>
      </c>
      <c r="AA715" s="12">
        <v>2.0</v>
      </c>
      <c r="AB715" s="12">
        <v>2.0</v>
      </c>
      <c r="AC715" s="12" t="s">
        <v>9691</v>
      </c>
    </row>
    <row r="716">
      <c r="A716" s="12">
        <v>638.0</v>
      </c>
      <c r="B716" s="16" t="s">
        <v>7369</v>
      </c>
      <c r="C716" s="16" t="s">
        <v>6650</v>
      </c>
      <c r="D716" s="18" t="b">
        <v>1</v>
      </c>
      <c r="E716" s="12">
        <v>11.0</v>
      </c>
      <c r="F716" s="12">
        <v>3.0</v>
      </c>
      <c r="G716" s="12">
        <v>8.0</v>
      </c>
      <c r="H716" s="20">
        <v>42310.79861111111</v>
      </c>
      <c r="I716" s="16" t="s">
        <v>6652</v>
      </c>
      <c r="J716" s="16" t="s">
        <v>6653</v>
      </c>
      <c r="K716" s="16" t="s">
        <v>6654</v>
      </c>
      <c r="L716" s="18" t="e">
        <v>#N/A</v>
      </c>
      <c r="M716" s="18" t="e">
        <v>#N/A</v>
      </c>
      <c r="N716" s="18" t="e">
        <v>#N/A</v>
      </c>
      <c r="O716" s="18" t="e">
        <v>#N/A</v>
      </c>
      <c r="P716" s="18" t="e">
        <v>#N/A</v>
      </c>
      <c r="Q716" s="16" t="s">
        <v>6655</v>
      </c>
      <c r="R716" s="18" t="b">
        <v>0</v>
      </c>
      <c r="S716" s="18" t="b">
        <v>0</v>
      </c>
      <c r="T716" s="12">
        <v>75061.0</v>
      </c>
      <c r="U716" s="16" t="s">
        <v>6656</v>
      </c>
      <c r="V716" s="16" t="s">
        <v>667</v>
      </c>
      <c r="W716" s="22"/>
      <c r="X716" s="22"/>
      <c r="Y716" s="16" t="s">
        <v>742</v>
      </c>
      <c r="Z716" s="16" t="s">
        <v>7678</v>
      </c>
      <c r="AA716" s="12">
        <v>3.0</v>
      </c>
      <c r="AB716" s="12">
        <v>1.0</v>
      </c>
      <c r="AC716" s="12" t="s">
        <v>9743</v>
      </c>
    </row>
    <row r="717">
      <c r="A717" s="12">
        <v>639.0</v>
      </c>
      <c r="B717" s="16" t="s">
        <v>7369</v>
      </c>
      <c r="C717" s="16" t="s">
        <v>1173</v>
      </c>
      <c r="D717" s="18" t="b">
        <v>1</v>
      </c>
      <c r="E717" s="12">
        <v>1.0</v>
      </c>
      <c r="F717" s="12">
        <v>1.0</v>
      </c>
      <c r="G717" s="22"/>
      <c r="H717" s="20">
        <v>42312.475694444445</v>
      </c>
      <c r="I717" s="16" t="s">
        <v>6659</v>
      </c>
      <c r="J717" s="16" t="s">
        <v>1175</v>
      </c>
      <c r="K717" s="16" t="s">
        <v>6660</v>
      </c>
      <c r="L717" s="18" t="e">
        <v>#N/A</v>
      </c>
      <c r="M717" s="18" t="e">
        <v>#N/A</v>
      </c>
      <c r="N717" s="18" t="e">
        <v>#N/A</v>
      </c>
      <c r="O717" s="18" t="e">
        <v>#N/A</v>
      </c>
      <c r="P717" s="18" t="e">
        <v>#N/A</v>
      </c>
      <c r="Q717" s="16" t="s">
        <v>6661</v>
      </c>
      <c r="R717" s="18" t="b">
        <v>0</v>
      </c>
      <c r="S717" s="18" t="b">
        <v>1</v>
      </c>
      <c r="T717" s="12">
        <v>79923.0</v>
      </c>
      <c r="U717" s="16" t="s">
        <v>1179</v>
      </c>
      <c r="V717" s="16" t="s">
        <v>667</v>
      </c>
      <c r="W717" s="51">
        <v>1997358.0</v>
      </c>
      <c r="X717" s="51">
        <v>1968454.0</v>
      </c>
      <c r="Y717" s="16" t="s">
        <v>1180</v>
      </c>
      <c r="Z717" s="16" t="s">
        <v>7679</v>
      </c>
      <c r="AA717" s="12">
        <v>3.0</v>
      </c>
      <c r="AB717" s="12">
        <v>4.0</v>
      </c>
      <c r="AC717" s="12" t="s">
        <v>9744</v>
      </c>
    </row>
    <row r="718">
      <c r="A718" s="12">
        <v>650.0</v>
      </c>
      <c r="B718" s="16" t="s">
        <v>7369</v>
      </c>
      <c r="C718" s="16" t="s">
        <v>6714</v>
      </c>
      <c r="D718" s="18" t="b">
        <v>1</v>
      </c>
      <c r="E718" s="12">
        <v>25.0</v>
      </c>
      <c r="F718" s="12">
        <v>13.0</v>
      </c>
      <c r="G718" s="12">
        <v>12.0</v>
      </c>
      <c r="H718" s="20">
        <v>42330.8125</v>
      </c>
      <c r="I718" s="16" t="s">
        <v>6715</v>
      </c>
      <c r="J718" s="16" t="s">
        <v>6716</v>
      </c>
      <c r="K718" s="16" t="s">
        <v>6717</v>
      </c>
      <c r="L718" s="18" t="e">
        <v>#N/A</v>
      </c>
      <c r="M718" s="18" t="e">
        <v>#N/A</v>
      </c>
      <c r="N718" s="18" t="e">
        <v>#N/A</v>
      </c>
      <c r="O718" s="18" t="e">
        <v>#N/A</v>
      </c>
      <c r="P718" s="18" t="e">
        <v>#N/A</v>
      </c>
      <c r="Q718" s="16" t="s">
        <v>6718</v>
      </c>
      <c r="R718" s="18" t="b">
        <v>0</v>
      </c>
      <c r="S718" s="18" t="b">
        <v>0</v>
      </c>
      <c r="T718" s="12">
        <v>77054.0</v>
      </c>
      <c r="U718" s="16" t="s">
        <v>1049</v>
      </c>
      <c r="V718" s="16" t="s">
        <v>667</v>
      </c>
      <c r="W718" s="51">
        <v>619368.0</v>
      </c>
      <c r="X718" s="51">
        <v>374385.0</v>
      </c>
      <c r="Y718" s="16" t="s">
        <v>752</v>
      </c>
      <c r="Z718" s="16" t="s">
        <v>7682</v>
      </c>
      <c r="AA718" s="12">
        <v>1.0</v>
      </c>
      <c r="AB718" s="12">
        <v>4.0</v>
      </c>
      <c r="AC718" s="12" t="s">
        <v>9745</v>
      </c>
    </row>
    <row r="719">
      <c r="A719" s="12">
        <v>652.0</v>
      </c>
      <c r="B719" s="16" t="s">
        <v>7369</v>
      </c>
      <c r="C719" s="16" t="s">
        <v>1475</v>
      </c>
      <c r="D719" s="18" t="b">
        <v>1</v>
      </c>
      <c r="E719" s="12">
        <v>3.0</v>
      </c>
      <c r="F719" s="12">
        <v>0.0</v>
      </c>
      <c r="G719" s="12">
        <v>3.0</v>
      </c>
      <c r="H719" s="20">
        <v>42317.48055555556</v>
      </c>
      <c r="I719" s="16" t="s">
        <v>1476</v>
      </c>
      <c r="J719" s="16" t="s">
        <v>1477</v>
      </c>
      <c r="K719" s="16" t="s">
        <v>1478</v>
      </c>
      <c r="L719" s="18" t="e">
        <v>#N/A</v>
      </c>
      <c r="M719" s="18" t="e">
        <v>#N/A</v>
      </c>
      <c r="N719" s="18" t="e">
        <v>#N/A</v>
      </c>
      <c r="O719" s="18" t="e">
        <v>#N/A</v>
      </c>
      <c r="P719" s="18" t="e">
        <v>#N/A</v>
      </c>
      <c r="Q719" s="16" t="s">
        <v>1479</v>
      </c>
      <c r="R719" s="18" t="b">
        <v>0</v>
      </c>
      <c r="S719" s="18" t="b">
        <v>1</v>
      </c>
      <c r="T719" s="16" t="s">
        <v>1480</v>
      </c>
      <c r="U719" s="16" t="s">
        <v>1481</v>
      </c>
      <c r="V719" s="16" t="s">
        <v>667</v>
      </c>
      <c r="W719" s="51">
        <v>38142.0</v>
      </c>
      <c r="X719" s="51">
        <v>25558.0</v>
      </c>
      <c r="Y719" s="16" t="s">
        <v>1482</v>
      </c>
      <c r="Z719" s="16" t="s">
        <v>7618</v>
      </c>
      <c r="AA719" s="12">
        <v>1.0</v>
      </c>
      <c r="AB719" s="12">
        <v>1.0</v>
      </c>
      <c r="AC719" s="12" t="s">
        <v>9746</v>
      </c>
    </row>
    <row r="720">
      <c r="A720" s="12">
        <v>685.0</v>
      </c>
      <c r="B720" s="16" t="s">
        <v>7369</v>
      </c>
      <c r="C720" s="16" t="s">
        <v>6922</v>
      </c>
      <c r="D720" s="18" t="b">
        <v>1</v>
      </c>
      <c r="E720" s="12">
        <v>0.0</v>
      </c>
      <c r="F720" s="12">
        <v>0.0</v>
      </c>
      <c r="G720" s="12">
        <v>0.0</v>
      </c>
      <c r="H720" s="20">
        <v>42310.6625</v>
      </c>
      <c r="I720" s="16" t="s">
        <v>6923</v>
      </c>
      <c r="J720" s="16" t="s">
        <v>6924</v>
      </c>
      <c r="K720" s="16" t="s">
        <v>6925</v>
      </c>
      <c r="L720" s="18" t="e">
        <v>#N/A</v>
      </c>
      <c r="M720" s="18" t="e">
        <v>#N/A</v>
      </c>
      <c r="N720" s="18" t="e">
        <v>#N/A</v>
      </c>
      <c r="O720" s="18" t="e">
        <v>#N/A</v>
      </c>
      <c r="P720" s="18" t="e">
        <v>#N/A</v>
      </c>
      <c r="Q720" s="16" t="s">
        <v>6926</v>
      </c>
      <c r="R720" s="18" t="b">
        <v>0</v>
      </c>
      <c r="S720" s="18" t="b">
        <v>0</v>
      </c>
      <c r="T720" s="12">
        <v>76054.0</v>
      </c>
      <c r="U720" s="16" t="s">
        <v>6928</v>
      </c>
      <c r="V720" s="16" t="s">
        <v>667</v>
      </c>
      <c r="W720" s="22"/>
      <c r="X720" s="22"/>
      <c r="Y720" s="16" t="s">
        <v>1856</v>
      </c>
      <c r="Z720" s="16" t="s">
        <v>7684</v>
      </c>
      <c r="AA720" s="12">
        <v>3.0</v>
      </c>
      <c r="AB720" s="12">
        <v>2.0</v>
      </c>
      <c r="AC720" s="12" t="s">
        <v>9747</v>
      </c>
    </row>
    <row r="721">
      <c r="A721" s="12">
        <v>686.0</v>
      </c>
      <c r="B721" s="16" t="s">
        <v>7369</v>
      </c>
      <c r="C721" s="16" t="s">
        <v>2193</v>
      </c>
      <c r="D721" s="18" t="b">
        <v>1</v>
      </c>
      <c r="E721" s="12">
        <v>0.0</v>
      </c>
      <c r="F721" s="12">
        <v>0.0</v>
      </c>
      <c r="G721" s="12">
        <v>0.0</v>
      </c>
      <c r="H721" s="20">
        <v>42331.76875</v>
      </c>
      <c r="I721" s="16" t="s">
        <v>6931</v>
      </c>
      <c r="J721" s="16" t="s">
        <v>2195</v>
      </c>
      <c r="K721" s="16" t="s">
        <v>6932</v>
      </c>
      <c r="L721" s="18" t="e">
        <v>#N/A</v>
      </c>
      <c r="M721" s="18" t="e">
        <v>#N/A</v>
      </c>
      <c r="N721" s="18" t="e">
        <v>#N/A</v>
      </c>
      <c r="O721" s="18" t="e">
        <v>#N/A</v>
      </c>
      <c r="P721" s="18" t="e">
        <v>#N/A</v>
      </c>
      <c r="Q721" s="16" t="s">
        <v>6934</v>
      </c>
      <c r="R721" s="18" t="b">
        <v>0</v>
      </c>
      <c r="S721" s="18" t="b">
        <v>0</v>
      </c>
      <c r="T721" s="12">
        <v>77546.0</v>
      </c>
      <c r="U721" s="16" t="s">
        <v>2201</v>
      </c>
      <c r="V721" s="16" t="s">
        <v>667</v>
      </c>
      <c r="W721" s="22"/>
      <c r="X721" s="22"/>
      <c r="Y721" s="16" t="s">
        <v>872</v>
      </c>
      <c r="Z721" s="16" t="s">
        <v>7686</v>
      </c>
      <c r="AA721" s="12">
        <v>2.0</v>
      </c>
      <c r="AB721" s="12">
        <v>3.0</v>
      </c>
      <c r="AC721" s="12" t="s">
        <v>9748</v>
      </c>
    </row>
    <row r="722">
      <c r="A722" s="12">
        <v>702.0</v>
      </c>
      <c r="B722" s="16" t="s">
        <v>7369</v>
      </c>
      <c r="C722" s="16" t="s">
        <v>7012</v>
      </c>
      <c r="D722" s="18" t="b">
        <v>1</v>
      </c>
      <c r="E722" s="12">
        <v>1.0</v>
      </c>
      <c r="F722" s="12">
        <v>1.0</v>
      </c>
      <c r="G722" s="22"/>
      <c r="H722" s="20">
        <v>42310.379166666666</v>
      </c>
      <c r="I722" s="16" t="s">
        <v>7013</v>
      </c>
      <c r="J722" s="16" t="s">
        <v>7014</v>
      </c>
      <c r="K722" s="16" t="s">
        <v>7015</v>
      </c>
      <c r="L722" s="18" t="e">
        <v>#N/A</v>
      </c>
      <c r="M722" s="18" t="e">
        <v>#N/A</v>
      </c>
      <c r="N722" s="18" t="e">
        <v>#N/A</v>
      </c>
      <c r="O722" s="18" t="e">
        <v>#N/A</v>
      </c>
      <c r="P722" s="18" t="e">
        <v>#N/A</v>
      </c>
      <c r="Q722" s="16" t="s">
        <v>7016</v>
      </c>
      <c r="R722" s="18" t="b">
        <v>0</v>
      </c>
      <c r="S722" s="18" t="b">
        <v>0</v>
      </c>
      <c r="T722" s="12">
        <v>75069.0</v>
      </c>
      <c r="U722" s="16" t="s">
        <v>7017</v>
      </c>
      <c r="V722" s="16" t="s">
        <v>667</v>
      </c>
      <c r="W722" s="22"/>
      <c r="X722" s="22"/>
      <c r="Y722" s="16" t="s">
        <v>7018</v>
      </c>
      <c r="Z722" s="16" t="s">
        <v>7688</v>
      </c>
      <c r="AA722" s="12">
        <v>1.0</v>
      </c>
      <c r="AB722" s="12">
        <v>2.0</v>
      </c>
      <c r="AC722" s="12" t="s">
        <v>9749</v>
      </c>
    </row>
    <row r="723">
      <c r="A723" s="12">
        <v>706.0</v>
      </c>
      <c r="B723" s="16" t="s">
        <v>7369</v>
      </c>
      <c r="C723" s="16" t="s">
        <v>7032</v>
      </c>
      <c r="D723" s="18" t="b">
        <v>1</v>
      </c>
      <c r="E723" s="12">
        <v>1.0</v>
      </c>
      <c r="F723" s="12">
        <v>0.0</v>
      </c>
      <c r="G723" s="12">
        <v>1.0</v>
      </c>
      <c r="H723" s="20">
        <v>42326.717361111114</v>
      </c>
      <c r="I723" s="16" t="s">
        <v>7033</v>
      </c>
      <c r="J723" s="16" t="s">
        <v>7034</v>
      </c>
      <c r="K723" s="16" t="s">
        <v>7035</v>
      </c>
      <c r="L723" s="18" t="e">
        <v>#N/A</v>
      </c>
      <c r="M723" s="18" t="e">
        <v>#N/A</v>
      </c>
      <c r="N723" s="18" t="e">
        <v>#N/A</v>
      </c>
      <c r="O723" s="18" t="e">
        <v>#N/A</v>
      </c>
      <c r="P723" s="18" t="e">
        <v>#N/A</v>
      </c>
      <c r="Q723" s="16" t="s">
        <v>7036</v>
      </c>
      <c r="R723" s="18" t="b">
        <v>0</v>
      </c>
      <c r="S723" s="18" t="b">
        <v>0</v>
      </c>
      <c r="T723" s="12">
        <v>78746.0</v>
      </c>
      <c r="U723" s="16" t="s">
        <v>7037</v>
      </c>
      <c r="V723" s="16" t="s">
        <v>667</v>
      </c>
      <c r="W723" s="51">
        <v>3608068.0</v>
      </c>
      <c r="X723" s="51">
        <v>3135448.0</v>
      </c>
      <c r="Y723" s="16" t="s">
        <v>7038</v>
      </c>
      <c r="Z723" s="16" t="s">
        <v>7690</v>
      </c>
      <c r="AA723" s="12">
        <v>1.0</v>
      </c>
      <c r="AB723" s="12">
        <v>1.0</v>
      </c>
      <c r="AC723" s="12" t="s">
        <v>9750</v>
      </c>
    </row>
    <row r="724">
      <c r="A724" s="12">
        <v>714.0</v>
      </c>
      <c r="B724" s="16" t="s">
        <v>7369</v>
      </c>
      <c r="C724" s="16" t="s">
        <v>3141</v>
      </c>
      <c r="D724" s="18" t="b">
        <v>1</v>
      </c>
      <c r="E724" s="12">
        <v>21.0</v>
      </c>
      <c r="F724" s="12">
        <v>2.0</v>
      </c>
      <c r="G724" s="12">
        <v>19.0</v>
      </c>
      <c r="H724" s="20">
        <v>42331.71388888889</v>
      </c>
      <c r="I724" s="16" t="s">
        <v>3160</v>
      </c>
      <c r="J724" s="16" t="s">
        <v>3143</v>
      </c>
      <c r="K724" s="16" t="s">
        <v>3161</v>
      </c>
      <c r="L724" s="18" t="e">
        <v>#N/A</v>
      </c>
      <c r="M724" s="18" t="e">
        <v>#N/A</v>
      </c>
      <c r="N724" s="18" t="e">
        <v>#N/A</v>
      </c>
      <c r="O724" s="18" t="e">
        <v>#N/A</v>
      </c>
      <c r="P724" s="18" t="e">
        <v>#N/A</v>
      </c>
      <c r="Q724" s="16" t="s">
        <v>3162</v>
      </c>
      <c r="R724" s="18" t="b">
        <v>0</v>
      </c>
      <c r="S724" s="18" t="b">
        <v>0</v>
      </c>
      <c r="T724" s="12">
        <v>76132.0</v>
      </c>
      <c r="U724" s="16" t="s">
        <v>1373</v>
      </c>
      <c r="V724" s="16" t="s">
        <v>667</v>
      </c>
      <c r="W724" s="22"/>
      <c r="X724" s="22"/>
      <c r="Y724" s="16" t="s">
        <v>3147</v>
      </c>
      <c r="Z724" s="16" t="s">
        <v>7693</v>
      </c>
      <c r="AA724" s="12">
        <v>3.0</v>
      </c>
      <c r="AB724" s="12">
        <v>1.0</v>
      </c>
      <c r="AC724" s="12" t="s">
        <v>9751</v>
      </c>
    </row>
    <row r="725">
      <c r="A725" s="12">
        <v>717.0</v>
      </c>
      <c r="B725" s="16" t="s">
        <v>7369</v>
      </c>
      <c r="C725" s="16" t="s">
        <v>7084</v>
      </c>
      <c r="D725" s="18" t="b">
        <v>1</v>
      </c>
      <c r="E725" s="12">
        <v>1.0</v>
      </c>
      <c r="F725" s="12">
        <v>0.0</v>
      </c>
      <c r="G725" s="12">
        <v>1.0</v>
      </c>
      <c r="H725" s="20">
        <v>42327.256944444445</v>
      </c>
      <c r="I725" s="16" t="s">
        <v>7085</v>
      </c>
      <c r="J725" s="16" t="s">
        <v>7086</v>
      </c>
      <c r="K725" s="16" t="s">
        <v>7087</v>
      </c>
      <c r="L725" s="18" t="e">
        <v>#N/A</v>
      </c>
      <c r="M725" s="18" t="e">
        <v>#N/A</v>
      </c>
      <c r="N725" s="18" t="e">
        <v>#N/A</v>
      </c>
      <c r="O725" s="18" t="e">
        <v>#N/A</v>
      </c>
      <c r="P725" s="18" t="e">
        <v>#N/A</v>
      </c>
      <c r="Q725" s="16" t="s">
        <v>7088</v>
      </c>
      <c r="R725" s="18" t="b">
        <v>0</v>
      </c>
      <c r="S725" s="18" t="b">
        <v>1</v>
      </c>
      <c r="T725" s="12">
        <v>78729.0</v>
      </c>
      <c r="U725" s="16" t="s">
        <v>705</v>
      </c>
      <c r="V725" s="16" t="s">
        <v>667</v>
      </c>
      <c r="W725" s="22"/>
      <c r="X725" s="22"/>
      <c r="Y725" s="16" t="s">
        <v>1461</v>
      </c>
      <c r="Z725" s="16" t="s">
        <v>7694</v>
      </c>
      <c r="AA725" s="12">
        <v>3.0</v>
      </c>
      <c r="AB725" s="12">
        <v>2.0</v>
      </c>
      <c r="AC725" s="12" t="s">
        <v>133</v>
      </c>
    </row>
    <row r="726">
      <c r="A726" s="12">
        <v>727.0</v>
      </c>
      <c r="B726" s="16" t="s">
        <v>7369</v>
      </c>
      <c r="C726" s="16" t="s">
        <v>3877</v>
      </c>
      <c r="D726" s="18" t="b">
        <v>1</v>
      </c>
      <c r="E726" s="12">
        <v>3.0</v>
      </c>
      <c r="F726" s="12">
        <v>0.0</v>
      </c>
      <c r="G726" s="12">
        <v>3.0</v>
      </c>
      <c r="H726" s="20">
        <v>42326.84930555556</v>
      </c>
      <c r="I726" s="16" t="s">
        <v>7119</v>
      </c>
      <c r="J726" s="16" t="s">
        <v>3879</v>
      </c>
      <c r="K726" s="16" t="s">
        <v>7120</v>
      </c>
      <c r="L726" s="12">
        <v>-1.0</v>
      </c>
      <c r="M726" s="16" t="s">
        <v>7121</v>
      </c>
      <c r="N726" s="12">
        <v>0.0</v>
      </c>
      <c r="O726" s="16" t="s">
        <v>7122</v>
      </c>
      <c r="P726" s="16" t="s">
        <v>7123</v>
      </c>
      <c r="Q726" s="16" t="s">
        <v>7124</v>
      </c>
      <c r="R726" s="18" t="b">
        <v>0</v>
      </c>
      <c r="S726" s="18" t="b">
        <v>0</v>
      </c>
      <c r="T726" s="12">
        <v>78283.0</v>
      </c>
      <c r="U726" s="16" t="s">
        <v>3884</v>
      </c>
      <c r="V726" s="16" t="s">
        <v>667</v>
      </c>
      <c r="W726" s="51">
        <v>1829780.0</v>
      </c>
      <c r="X726" s="51">
        <v>1877644.0</v>
      </c>
      <c r="Y726" s="16" t="s">
        <v>1461</v>
      </c>
      <c r="Z726" s="16" t="s">
        <v>7696</v>
      </c>
      <c r="AA726" s="12">
        <v>3.0</v>
      </c>
      <c r="AB726" s="12">
        <v>2.0</v>
      </c>
      <c r="AC726" s="12" t="s">
        <v>133</v>
      </c>
    </row>
    <row r="727">
      <c r="A727" s="12">
        <v>769.0</v>
      </c>
      <c r="B727" s="16" t="s">
        <v>7369</v>
      </c>
      <c r="C727" s="16" t="s">
        <v>7320</v>
      </c>
      <c r="D727" s="18" t="b">
        <v>0</v>
      </c>
      <c r="E727" s="12">
        <v>0.0</v>
      </c>
      <c r="F727" s="12">
        <v>0.0</v>
      </c>
      <c r="G727" s="12">
        <v>0.0</v>
      </c>
      <c r="H727" s="20">
        <v>42332.313888888886</v>
      </c>
      <c r="I727" s="16" t="s">
        <v>7321</v>
      </c>
      <c r="J727" s="16" t="s">
        <v>7323</v>
      </c>
      <c r="K727" s="16" t="s">
        <v>7324</v>
      </c>
      <c r="L727" s="18" t="e">
        <v>#N/A</v>
      </c>
      <c r="M727" s="18" t="e">
        <v>#N/A</v>
      </c>
      <c r="N727" s="18" t="e">
        <v>#N/A</v>
      </c>
      <c r="O727" s="18" t="e">
        <v>#N/A</v>
      </c>
      <c r="P727" s="18" t="e">
        <v>#N/A</v>
      </c>
      <c r="Q727" s="16" t="s">
        <v>7325</v>
      </c>
      <c r="R727" s="18" t="b">
        <v>0</v>
      </c>
      <c r="S727" s="18" t="b">
        <v>1</v>
      </c>
      <c r="T727" s="12">
        <v>78722.0</v>
      </c>
      <c r="U727" s="16" t="s">
        <v>7037</v>
      </c>
      <c r="V727" s="16" t="s">
        <v>667</v>
      </c>
      <c r="W727" s="22"/>
      <c r="X727" s="22"/>
      <c r="Y727" s="22"/>
      <c r="Z727" s="16" t="s">
        <v>7697</v>
      </c>
      <c r="AA727" s="12">
        <v>3.0</v>
      </c>
      <c r="AB727" s="12">
        <v>2.0</v>
      </c>
      <c r="AC727" s="12" t="s">
        <v>9752</v>
      </c>
    </row>
    <row r="728">
      <c r="A728" s="12">
        <v>778.0</v>
      </c>
      <c r="B728" s="16" t="s">
        <v>7369</v>
      </c>
      <c r="C728" s="16" t="s">
        <v>5693</v>
      </c>
      <c r="D728" s="18" t="b">
        <v>0</v>
      </c>
      <c r="E728" s="12">
        <v>9.0</v>
      </c>
      <c r="F728" s="12">
        <v>3.0</v>
      </c>
      <c r="G728" s="12">
        <v>6.0</v>
      </c>
      <c r="H728" s="20">
        <v>42326.68263888889</v>
      </c>
      <c r="I728" s="16" t="s">
        <v>5704</v>
      </c>
      <c r="J728" s="16" t="s">
        <v>5696</v>
      </c>
      <c r="K728" s="16" t="s">
        <v>7358</v>
      </c>
      <c r="L728" s="18" t="e">
        <v>#N/A</v>
      </c>
      <c r="M728" s="18" t="e">
        <v>#N/A</v>
      </c>
      <c r="N728" s="18" t="e">
        <v>#N/A</v>
      </c>
      <c r="O728" s="18" t="e">
        <v>#N/A</v>
      </c>
      <c r="P728" s="18" t="e">
        <v>#N/A</v>
      </c>
      <c r="Q728" s="16" t="s">
        <v>7359</v>
      </c>
      <c r="R728" s="18" t="b">
        <v>0</v>
      </c>
      <c r="S728" s="18" t="b">
        <v>0</v>
      </c>
      <c r="T728" s="12">
        <v>78028.0</v>
      </c>
      <c r="U728" s="16" t="s">
        <v>5699</v>
      </c>
      <c r="V728" s="16" t="s">
        <v>667</v>
      </c>
      <c r="W728" s="22"/>
      <c r="X728" s="22"/>
      <c r="Y728" s="22"/>
      <c r="Z728" s="16" t="s">
        <v>7698</v>
      </c>
      <c r="AA728" s="12">
        <v>3.0</v>
      </c>
      <c r="AB728" s="12">
        <v>1.0</v>
      </c>
      <c r="AC728" s="12" t="s">
        <v>9753</v>
      </c>
    </row>
    <row r="729">
      <c r="A729" s="12">
        <v>332.0</v>
      </c>
      <c r="B729" s="16" t="s">
        <v>7369</v>
      </c>
      <c r="C729" s="16" t="s">
        <v>3657</v>
      </c>
      <c r="D729" s="18" t="b">
        <v>1</v>
      </c>
      <c r="E729" s="12">
        <v>133.0</v>
      </c>
      <c r="F729" s="12">
        <v>42.0</v>
      </c>
      <c r="G729" s="12">
        <v>91.0</v>
      </c>
      <c r="H729" s="20">
        <v>42317.319444444445</v>
      </c>
      <c r="I729" s="16" t="s">
        <v>3660</v>
      </c>
      <c r="J729" s="16" t="s">
        <v>3661</v>
      </c>
      <c r="K729" s="16" t="s">
        <v>3663</v>
      </c>
      <c r="L729" s="18" t="e">
        <v>#N/A</v>
      </c>
      <c r="M729" s="18" t="e">
        <v>#N/A</v>
      </c>
      <c r="N729" s="18" t="e">
        <v>#N/A</v>
      </c>
      <c r="O729" s="18" t="e">
        <v>#N/A</v>
      </c>
      <c r="P729" s="18" t="e">
        <v>#N/A</v>
      </c>
      <c r="Q729" s="16" t="s">
        <v>3666</v>
      </c>
      <c r="R729" s="18" t="b">
        <v>1</v>
      </c>
      <c r="S729" s="18" t="b">
        <v>1</v>
      </c>
      <c r="T729" s="12">
        <v>84403.0</v>
      </c>
      <c r="U729" s="16" t="s">
        <v>3667</v>
      </c>
      <c r="V729" s="16" t="s">
        <v>3668</v>
      </c>
      <c r="W729" s="51">
        <v>257049.0</v>
      </c>
      <c r="X729" s="51">
        <v>253135.0</v>
      </c>
      <c r="Y729" s="16" t="s">
        <v>3669</v>
      </c>
      <c r="Z729" s="16" t="s">
        <v>7700</v>
      </c>
      <c r="AA729" s="16">
        <v>1.0</v>
      </c>
      <c r="AB729" s="16">
        <v>4.0</v>
      </c>
      <c r="AC729" s="16" t="s">
        <v>9721</v>
      </c>
    </row>
    <row r="730">
      <c r="A730" s="12">
        <v>353.0</v>
      </c>
      <c r="B730" s="16" t="s">
        <v>7369</v>
      </c>
      <c r="C730" s="16" t="s">
        <v>3856</v>
      </c>
      <c r="D730" s="18" t="b">
        <v>1</v>
      </c>
      <c r="E730" s="12">
        <v>15.0</v>
      </c>
      <c r="F730" s="12">
        <v>2.0</v>
      </c>
      <c r="G730" s="12">
        <v>13.0</v>
      </c>
      <c r="H730" s="20">
        <v>42317.59652777778</v>
      </c>
      <c r="I730" s="16" t="s">
        <v>3857</v>
      </c>
      <c r="J730" s="16" t="s">
        <v>3858</v>
      </c>
      <c r="K730" s="16" t="s">
        <v>3859</v>
      </c>
      <c r="L730" s="18" t="e">
        <v>#N/A</v>
      </c>
      <c r="M730" s="18" t="e">
        <v>#N/A</v>
      </c>
      <c r="N730" s="18" t="e">
        <v>#N/A</v>
      </c>
      <c r="O730" s="18" t="e">
        <v>#N/A</v>
      </c>
      <c r="P730" s="18" t="e">
        <v>#N/A</v>
      </c>
      <c r="Q730" s="16" t="s">
        <v>3861</v>
      </c>
      <c r="R730" s="18" t="b">
        <v>1</v>
      </c>
      <c r="S730" s="18" t="b">
        <v>1</v>
      </c>
      <c r="T730" s="12">
        <v>84111.0</v>
      </c>
      <c r="U730" s="16" t="s">
        <v>3862</v>
      </c>
      <c r="V730" s="16" t="s">
        <v>3668</v>
      </c>
      <c r="W730" s="51">
        <v>2707670.0</v>
      </c>
      <c r="X730" s="51">
        <v>2663307.0</v>
      </c>
      <c r="Y730" s="16" t="s">
        <v>986</v>
      </c>
      <c r="Z730" s="16" t="s">
        <v>7703</v>
      </c>
      <c r="AA730" s="16">
        <v>1.0</v>
      </c>
      <c r="AB730" s="16">
        <v>2.0</v>
      </c>
      <c r="AC730" s="16" t="s">
        <v>9754</v>
      </c>
    </row>
    <row r="731">
      <c r="A731" s="12">
        <v>396.0</v>
      </c>
      <c r="B731" s="16" t="s">
        <v>7369</v>
      </c>
      <c r="C731" s="16" t="s">
        <v>4344</v>
      </c>
      <c r="D731" s="18" t="b">
        <v>1</v>
      </c>
      <c r="E731" s="12">
        <v>14.0</v>
      </c>
      <c r="F731" s="12">
        <v>5.0</v>
      </c>
      <c r="G731" s="12">
        <v>9.0</v>
      </c>
      <c r="H731" s="20">
        <v>42317.64097222222</v>
      </c>
      <c r="I731" s="16" t="s">
        <v>4345</v>
      </c>
      <c r="J731" s="16" t="s">
        <v>4346</v>
      </c>
      <c r="K731" s="16" t="s">
        <v>4347</v>
      </c>
      <c r="L731" s="18" t="e">
        <v>#N/A</v>
      </c>
      <c r="M731" s="18" t="e">
        <v>#N/A</v>
      </c>
      <c r="N731" s="18" t="e">
        <v>#N/A</v>
      </c>
      <c r="O731" s="18" t="e">
        <v>#N/A</v>
      </c>
      <c r="P731" s="18" t="e">
        <v>#N/A</v>
      </c>
      <c r="Q731" s="16" t="s">
        <v>4348</v>
      </c>
      <c r="R731" s="18" t="b">
        <v>1</v>
      </c>
      <c r="S731" s="18" t="b">
        <v>0</v>
      </c>
      <c r="T731" s="12">
        <v>84074.0</v>
      </c>
      <c r="U731" s="16" t="s">
        <v>4349</v>
      </c>
      <c r="V731" s="16" t="s">
        <v>3668</v>
      </c>
      <c r="W731" s="22"/>
      <c r="X731" s="22"/>
      <c r="Y731" s="16" t="s">
        <v>4351</v>
      </c>
      <c r="Z731" s="16" t="s">
        <v>7704</v>
      </c>
      <c r="AA731" s="16">
        <v>1.0</v>
      </c>
      <c r="AB731" s="16">
        <v>6.0</v>
      </c>
      <c r="AC731" s="16" t="s">
        <v>9755</v>
      </c>
    </row>
    <row r="732">
      <c r="A732" s="12">
        <v>578.0</v>
      </c>
      <c r="B732" s="16" t="s">
        <v>7369</v>
      </c>
      <c r="C732" s="16" t="s">
        <v>6229</v>
      </c>
      <c r="D732" s="18" t="b">
        <v>0</v>
      </c>
      <c r="E732" s="12">
        <v>35.0</v>
      </c>
      <c r="F732" s="12">
        <v>0.0</v>
      </c>
      <c r="G732" s="12">
        <v>35.0</v>
      </c>
      <c r="H732" s="20">
        <v>42331.395833333336</v>
      </c>
      <c r="I732" s="16" t="s">
        <v>6231</v>
      </c>
      <c r="J732" s="16" t="s">
        <v>6232</v>
      </c>
      <c r="K732" s="16" t="s">
        <v>6233</v>
      </c>
      <c r="L732" s="18" t="e">
        <v>#N/A</v>
      </c>
      <c r="M732" s="18" t="e">
        <v>#N/A</v>
      </c>
      <c r="N732" s="18" t="e">
        <v>#N/A</v>
      </c>
      <c r="O732" s="18" t="e">
        <v>#N/A</v>
      </c>
      <c r="P732" s="18" t="e">
        <v>#N/A</v>
      </c>
      <c r="Q732" s="16" t="s">
        <v>6234</v>
      </c>
      <c r="R732" s="18" t="b">
        <v>1</v>
      </c>
      <c r="S732" s="18" t="b">
        <v>0</v>
      </c>
      <c r="T732" s="12">
        <v>84111.0</v>
      </c>
      <c r="U732" s="16" t="s">
        <v>3862</v>
      </c>
      <c r="V732" s="16" t="s">
        <v>3668</v>
      </c>
      <c r="W732" s="22"/>
      <c r="X732" s="22"/>
      <c r="Y732" s="22"/>
      <c r="Z732" s="16" t="s">
        <v>7706</v>
      </c>
      <c r="AA732" s="12">
        <v>3.0</v>
      </c>
      <c r="AB732" s="12">
        <v>2.0</v>
      </c>
      <c r="AC732" s="12" t="s">
        <v>9691</v>
      </c>
    </row>
    <row r="733">
      <c r="A733" s="12">
        <v>599.0</v>
      </c>
      <c r="B733" s="16" t="s">
        <v>7369</v>
      </c>
      <c r="C733" s="16" t="s">
        <v>6397</v>
      </c>
      <c r="D733" s="18" t="b">
        <v>0</v>
      </c>
      <c r="E733" s="12">
        <v>4.0</v>
      </c>
      <c r="F733" s="12">
        <v>0.0</v>
      </c>
      <c r="G733" s="12">
        <v>4.0</v>
      </c>
      <c r="H733" s="20">
        <v>42327.407638888886</v>
      </c>
      <c r="I733" s="16" t="s">
        <v>6399</v>
      </c>
      <c r="J733" s="16" t="s">
        <v>6400</v>
      </c>
      <c r="K733" s="16" t="s">
        <v>6401</v>
      </c>
      <c r="L733" s="18" t="e">
        <v>#N/A</v>
      </c>
      <c r="M733" s="18" t="e">
        <v>#N/A</v>
      </c>
      <c r="N733" s="18" t="e">
        <v>#N/A</v>
      </c>
      <c r="O733" s="18" t="e">
        <v>#N/A</v>
      </c>
      <c r="P733" s="18" t="e">
        <v>#N/A</v>
      </c>
      <c r="Q733" s="16" t="s">
        <v>6402</v>
      </c>
      <c r="R733" s="18" t="b">
        <v>1</v>
      </c>
      <c r="S733" s="18" t="b">
        <v>1</v>
      </c>
      <c r="T733" s="12">
        <v>84120.0</v>
      </c>
      <c r="U733" s="16" t="s">
        <v>6403</v>
      </c>
      <c r="V733" s="16" t="s">
        <v>3668</v>
      </c>
      <c r="W733" s="22"/>
      <c r="X733" s="22"/>
      <c r="Y733" s="22"/>
      <c r="Z733" s="16" t="s">
        <v>7708</v>
      </c>
      <c r="AA733" s="12">
        <v>3.0</v>
      </c>
      <c r="AB733" s="12">
        <v>2.0</v>
      </c>
      <c r="AC733" s="12" t="s">
        <v>9756</v>
      </c>
    </row>
    <row r="734">
      <c r="A734" s="12">
        <v>19.0</v>
      </c>
      <c r="B734" s="16" t="s">
        <v>7369</v>
      </c>
      <c r="C734" s="16" t="s">
        <v>464</v>
      </c>
      <c r="D734" s="18" t="b">
        <v>1</v>
      </c>
      <c r="E734" s="12">
        <v>2.0</v>
      </c>
      <c r="F734" s="12">
        <v>0.0</v>
      </c>
      <c r="G734" s="12">
        <v>2.0</v>
      </c>
      <c r="H734" s="20">
        <v>42325.740277777775</v>
      </c>
      <c r="I734" s="16" t="s">
        <v>465</v>
      </c>
      <c r="J734" s="16" t="s">
        <v>466</v>
      </c>
      <c r="K734" s="16" t="s">
        <v>467</v>
      </c>
      <c r="L734" s="18" t="e">
        <v>#N/A</v>
      </c>
      <c r="M734" s="18" t="e">
        <v>#N/A</v>
      </c>
      <c r="N734" s="18" t="e">
        <v>#N/A</v>
      </c>
      <c r="O734" s="18" t="e">
        <v>#N/A</v>
      </c>
      <c r="P734" s="18" t="e">
        <v>#N/A</v>
      </c>
      <c r="Q734" s="16" t="s">
        <v>468</v>
      </c>
      <c r="R734" s="18" t="b">
        <v>1</v>
      </c>
      <c r="S734" s="18" t="b">
        <v>0</v>
      </c>
      <c r="T734" s="12">
        <v>22311.0</v>
      </c>
      <c r="U734" s="16" t="s">
        <v>469</v>
      </c>
      <c r="V734" s="16" t="s">
        <v>470</v>
      </c>
      <c r="W734" s="51">
        <v>2.16343636E8</v>
      </c>
      <c r="X734" s="51">
        <v>2.20648012E8</v>
      </c>
      <c r="Y734" s="16" t="s">
        <v>471</v>
      </c>
      <c r="Z734" s="16" t="s">
        <v>7711</v>
      </c>
      <c r="AA734" s="12">
        <v>1.0</v>
      </c>
      <c r="AB734" s="12">
        <v>6.0</v>
      </c>
      <c r="AC734" s="12" t="s">
        <v>9757</v>
      </c>
    </row>
    <row r="735">
      <c r="A735" s="12">
        <v>31.0</v>
      </c>
      <c r="B735" s="16" t="s">
        <v>7369</v>
      </c>
      <c r="C735" s="16" t="s">
        <v>603</v>
      </c>
      <c r="D735" s="18" t="b">
        <v>1</v>
      </c>
      <c r="E735" s="12">
        <v>2.0</v>
      </c>
      <c r="F735" s="12">
        <v>0.0</v>
      </c>
      <c r="G735" s="12">
        <v>2.0</v>
      </c>
      <c r="H735" s="20">
        <v>42328.50625</v>
      </c>
      <c r="I735" s="16" t="s">
        <v>604</v>
      </c>
      <c r="J735" s="16" t="s">
        <v>605</v>
      </c>
      <c r="K735" s="16" t="s">
        <v>606</v>
      </c>
      <c r="L735" s="18" t="e">
        <v>#N/A</v>
      </c>
      <c r="M735" s="18" t="e">
        <v>#N/A</v>
      </c>
      <c r="N735" s="18" t="e">
        <v>#N/A</v>
      </c>
      <c r="O735" s="18" t="e">
        <v>#N/A</v>
      </c>
      <c r="P735" s="18" t="e">
        <v>#N/A</v>
      </c>
      <c r="Q735" s="16" t="s">
        <v>607</v>
      </c>
      <c r="R735" s="18" t="b">
        <v>1</v>
      </c>
      <c r="S735" s="18" t="b">
        <v>0</v>
      </c>
      <c r="T735" s="12">
        <v>22207.0</v>
      </c>
      <c r="U735" s="16" t="s">
        <v>608</v>
      </c>
      <c r="V735" s="16" t="s">
        <v>470</v>
      </c>
      <c r="W735" s="51">
        <v>622108.0</v>
      </c>
      <c r="X735" s="51">
        <v>500004.0</v>
      </c>
      <c r="Y735" s="16" t="s">
        <v>609</v>
      </c>
      <c r="Z735" s="16" t="s">
        <v>7712</v>
      </c>
      <c r="AA735" s="12">
        <v>2.0</v>
      </c>
      <c r="AB735" s="12">
        <v>1.0</v>
      </c>
      <c r="AC735" s="12" t="s">
        <v>9758</v>
      </c>
    </row>
    <row r="736">
      <c r="A736" s="12">
        <v>32.0</v>
      </c>
      <c r="B736" s="16" t="s">
        <v>7369</v>
      </c>
      <c r="C736" s="16" t="s">
        <v>603</v>
      </c>
      <c r="D736" s="18" t="b">
        <v>1</v>
      </c>
      <c r="E736" s="12">
        <v>2.0</v>
      </c>
      <c r="F736" s="12">
        <v>0.0</v>
      </c>
      <c r="G736" s="12">
        <v>2.0</v>
      </c>
      <c r="H736" s="20">
        <v>42328.65625</v>
      </c>
      <c r="I736" s="16" t="s">
        <v>613</v>
      </c>
      <c r="J736" s="16" t="s">
        <v>605</v>
      </c>
      <c r="K736" s="16" t="s">
        <v>614</v>
      </c>
      <c r="L736" s="18" t="e">
        <v>#N/A</v>
      </c>
      <c r="M736" s="18" t="e">
        <v>#N/A</v>
      </c>
      <c r="N736" s="18" t="e">
        <v>#N/A</v>
      </c>
      <c r="O736" s="18" t="e">
        <v>#N/A</v>
      </c>
      <c r="P736" s="18" t="e">
        <v>#N/A</v>
      </c>
      <c r="Q736" s="16" t="s">
        <v>615</v>
      </c>
      <c r="R736" s="18" t="b">
        <v>1</v>
      </c>
      <c r="S736" s="18" t="b">
        <v>0</v>
      </c>
      <c r="T736" s="12">
        <v>22207.0</v>
      </c>
      <c r="U736" s="16" t="s">
        <v>608</v>
      </c>
      <c r="V736" s="16" t="s">
        <v>470</v>
      </c>
      <c r="W736" s="51">
        <v>622108.0</v>
      </c>
      <c r="X736" s="51">
        <v>500004.0</v>
      </c>
      <c r="Y736" s="16" t="s">
        <v>609</v>
      </c>
      <c r="Z736" s="16" t="s">
        <v>7713</v>
      </c>
      <c r="AA736" s="12">
        <v>2.0</v>
      </c>
      <c r="AB736" s="12">
        <v>1.0</v>
      </c>
      <c r="AC736" s="12" t="s">
        <v>9759</v>
      </c>
    </row>
    <row r="737">
      <c r="A737" s="12">
        <v>64.0</v>
      </c>
      <c r="B737" s="16" t="s">
        <v>7369</v>
      </c>
      <c r="C737" s="16" t="s">
        <v>934</v>
      </c>
      <c r="D737" s="18" t="b">
        <v>1</v>
      </c>
      <c r="E737" s="12">
        <v>4.0</v>
      </c>
      <c r="F737" s="12">
        <v>0.0</v>
      </c>
      <c r="G737" s="12">
        <v>4.0</v>
      </c>
      <c r="H737" s="20">
        <v>42323.6625</v>
      </c>
      <c r="I737" s="16" t="s">
        <v>935</v>
      </c>
      <c r="J737" s="16" t="s">
        <v>936</v>
      </c>
      <c r="K737" s="16" t="s">
        <v>937</v>
      </c>
      <c r="L737" s="18" t="e">
        <v>#N/A</v>
      </c>
      <c r="M737" s="18" t="e">
        <v>#N/A</v>
      </c>
      <c r="N737" s="18" t="e">
        <v>#N/A</v>
      </c>
      <c r="O737" s="18" t="e">
        <v>#N/A</v>
      </c>
      <c r="P737" s="18" t="e">
        <v>#N/A</v>
      </c>
      <c r="Q737" s="16" t="s">
        <v>938</v>
      </c>
      <c r="R737" s="18" t="b">
        <v>1</v>
      </c>
      <c r="S737" s="18" t="b">
        <v>1</v>
      </c>
      <c r="T737" s="12">
        <v>22180.0</v>
      </c>
      <c r="U737" s="16" t="s">
        <v>940</v>
      </c>
      <c r="V737" s="16" t="s">
        <v>470</v>
      </c>
      <c r="W737" s="22"/>
      <c r="X737" s="22"/>
      <c r="Y737" s="16" t="s">
        <v>942</v>
      </c>
      <c r="Z737" s="16" t="s">
        <v>7714</v>
      </c>
      <c r="AA737" s="12">
        <v>2.0</v>
      </c>
      <c r="AB737" s="12">
        <v>1.0</v>
      </c>
      <c r="AC737" s="12" t="s">
        <v>9760</v>
      </c>
    </row>
    <row r="738">
      <c r="A738" s="12">
        <v>71.0</v>
      </c>
      <c r="B738" s="16" t="s">
        <v>7369</v>
      </c>
      <c r="C738" s="16" t="s">
        <v>999</v>
      </c>
      <c r="D738" s="18" t="b">
        <v>1</v>
      </c>
      <c r="E738" s="12">
        <v>1.0</v>
      </c>
      <c r="F738" s="12">
        <v>0.0</v>
      </c>
      <c r="G738" s="12">
        <v>1.0</v>
      </c>
      <c r="H738" s="20">
        <v>42331.52916666667</v>
      </c>
      <c r="I738" s="16" t="s">
        <v>1000</v>
      </c>
      <c r="J738" s="16" t="s">
        <v>1001</v>
      </c>
      <c r="K738" s="16" t="s">
        <v>1002</v>
      </c>
      <c r="L738" s="18" t="e">
        <v>#N/A</v>
      </c>
      <c r="M738" s="18" t="e">
        <v>#N/A</v>
      </c>
      <c r="N738" s="18" t="e">
        <v>#N/A</v>
      </c>
      <c r="O738" s="18" t="e">
        <v>#N/A</v>
      </c>
      <c r="P738" s="18" t="e">
        <v>#N/A</v>
      </c>
      <c r="Q738" s="16" t="s">
        <v>1003</v>
      </c>
      <c r="R738" s="18" t="b">
        <v>1</v>
      </c>
      <c r="S738" s="18" t="b">
        <v>0</v>
      </c>
      <c r="T738" s="12">
        <v>22905.0</v>
      </c>
      <c r="U738" s="16" t="s">
        <v>1004</v>
      </c>
      <c r="V738" s="16" t="s">
        <v>470</v>
      </c>
      <c r="W738" s="51">
        <v>2347865.0</v>
      </c>
      <c r="X738" s="51">
        <v>1798259.0</v>
      </c>
      <c r="Y738" s="16" t="s">
        <v>1005</v>
      </c>
      <c r="Z738" s="16" t="s">
        <v>7715</v>
      </c>
      <c r="AA738" s="12">
        <v>1.0</v>
      </c>
      <c r="AB738" s="12">
        <v>2.0</v>
      </c>
      <c r="AC738" s="12" t="s">
        <v>9761</v>
      </c>
    </row>
    <row r="739">
      <c r="A739" s="12">
        <v>89.0</v>
      </c>
      <c r="B739" s="16" t="s">
        <v>7369</v>
      </c>
      <c r="C739" s="16" t="s">
        <v>1154</v>
      </c>
      <c r="D739" s="18" t="b">
        <v>1</v>
      </c>
      <c r="E739" s="12">
        <v>40.0</v>
      </c>
      <c r="F739" s="12">
        <v>7.0</v>
      </c>
      <c r="G739" s="12">
        <v>33.0</v>
      </c>
      <c r="H739" s="20">
        <v>42320.73333333333</v>
      </c>
      <c r="I739" s="16" t="s">
        <v>1155</v>
      </c>
      <c r="J739" s="16" t="s">
        <v>1156</v>
      </c>
      <c r="K739" s="16" t="s">
        <v>1157</v>
      </c>
      <c r="L739" s="18" t="e">
        <v>#N/A</v>
      </c>
      <c r="M739" s="18" t="e">
        <v>#N/A</v>
      </c>
      <c r="N739" s="18" t="e">
        <v>#N/A</v>
      </c>
      <c r="O739" s="18" t="e">
        <v>#N/A</v>
      </c>
      <c r="P739" s="18" t="e">
        <v>#N/A</v>
      </c>
      <c r="Q739" s="16" t="s">
        <v>1158</v>
      </c>
      <c r="R739" s="18" t="b">
        <v>1</v>
      </c>
      <c r="S739" s="18" t="b">
        <v>1</v>
      </c>
      <c r="T739" s="12">
        <v>22652.0</v>
      </c>
      <c r="U739" s="16" t="s">
        <v>1159</v>
      </c>
      <c r="V739" s="16" t="s">
        <v>470</v>
      </c>
      <c r="W739" s="22"/>
      <c r="X739" s="22"/>
      <c r="Y739" s="22"/>
      <c r="Z739" s="16" t="s">
        <v>7717</v>
      </c>
      <c r="AA739" s="12">
        <v>2.0</v>
      </c>
      <c r="AB739" s="12">
        <v>6.0</v>
      </c>
      <c r="AC739" s="12" t="s">
        <v>9762</v>
      </c>
    </row>
    <row r="740">
      <c r="A740" s="12">
        <v>124.0</v>
      </c>
      <c r="B740" s="16" t="s">
        <v>7369</v>
      </c>
      <c r="C740" s="16" t="s">
        <v>1506</v>
      </c>
      <c r="D740" s="18" t="b">
        <v>1</v>
      </c>
      <c r="E740" s="12">
        <v>4.0</v>
      </c>
      <c r="F740" s="12">
        <v>0.0</v>
      </c>
      <c r="G740" s="12">
        <v>4.0</v>
      </c>
      <c r="H740" s="20">
        <v>42331.6375</v>
      </c>
      <c r="I740" s="16" t="s">
        <v>1507</v>
      </c>
      <c r="J740" s="16" t="s">
        <v>1508</v>
      </c>
      <c r="K740" s="16" t="s">
        <v>1509</v>
      </c>
      <c r="L740" s="18" t="e">
        <v>#N/A</v>
      </c>
      <c r="M740" s="18" t="e">
        <v>#N/A</v>
      </c>
      <c r="N740" s="18" t="e">
        <v>#N/A</v>
      </c>
      <c r="O740" s="18" t="e">
        <v>#N/A</v>
      </c>
      <c r="P740" s="18" t="e">
        <v>#N/A</v>
      </c>
      <c r="Q740" s="16" t="s">
        <v>1510</v>
      </c>
      <c r="R740" s="18" t="b">
        <v>1</v>
      </c>
      <c r="S740" s="18" t="b">
        <v>1</v>
      </c>
      <c r="T740" s="12">
        <v>22204.0</v>
      </c>
      <c r="U740" s="16" t="s">
        <v>608</v>
      </c>
      <c r="V740" s="16" t="s">
        <v>470</v>
      </c>
      <c r="W740" s="51">
        <v>278706.0</v>
      </c>
      <c r="X740" s="51">
        <v>285794.0</v>
      </c>
      <c r="Y740" s="16" t="s">
        <v>1511</v>
      </c>
      <c r="Z740" s="16" t="s">
        <v>7718</v>
      </c>
      <c r="AA740" s="16">
        <v>2.0</v>
      </c>
      <c r="AB740" s="16">
        <v>2.0</v>
      </c>
      <c r="AC740" s="16" t="s">
        <v>9743</v>
      </c>
    </row>
    <row r="741">
      <c r="A741" s="12">
        <v>146.0</v>
      </c>
      <c r="B741" s="16" t="s">
        <v>7369</v>
      </c>
      <c r="C741" s="16" t="s">
        <v>1706</v>
      </c>
      <c r="D741" s="18" t="b">
        <v>1</v>
      </c>
      <c r="E741" s="12">
        <v>21.0</v>
      </c>
      <c r="F741" s="12">
        <v>3.0</v>
      </c>
      <c r="G741" s="12">
        <v>18.0</v>
      </c>
      <c r="H741" s="20">
        <v>42329.552083333336</v>
      </c>
      <c r="I741" s="16" t="s">
        <v>1707</v>
      </c>
      <c r="J741" s="16" t="s">
        <v>1708</v>
      </c>
      <c r="K741" s="16" t="s">
        <v>1709</v>
      </c>
      <c r="L741" s="18" t="e">
        <v>#N/A</v>
      </c>
      <c r="M741" s="18" t="e">
        <v>#N/A</v>
      </c>
      <c r="N741" s="18" t="e">
        <v>#N/A</v>
      </c>
      <c r="O741" s="18" t="e">
        <v>#N/A</v>
      </c>
      <c r="P741" s="18" t="e">
        <v>#N/A</v>
      </c>
      <c r="Q741" s="16" t="s">
        <v>1710</v>
      </c>
      <c r="R741" s="18" t="b">
        <v>1</v>
      </c>
      <c r="S741" s="18" t="b">
        <v>1</v>
      </c>
      <c r="T741" s="12">
        <v>22205.0</v>
      </c>
      <c r="U741" s="16" t="s">
        <v>1711</v>
      </c>
      <c r="V741" s="16" t="s">
        <v>470</v>
      </c>
      <c r="W741" s="51">
        <v>560780.0</v>
      </c>
      <c r="X741" s="51">
        <v>357061.0</v>
      </c>
      <c r="Y741" s="16" t="s">
        <v>1712</v>
      </c>
      <c r="Z741" s="16" t="s">
        <v>7720</v>
      </c>
      <c r="AA741" s="16">
        <v>2.0</v>
      </c>
      <c r="AB741" s="16">
        <v>2.0</v>
      </c>
      <c r="AC741" s="16" t="s">
        <v>9763</v>
      </c>
    </row>
    <row r="742">
      <c r="A742" s="12">
        <v>147.0</v>
      </c>
      <c r="B742" s="16" t="s">
        <v>7369</v>
      </c>
      <c r="C742" s="16" t="s">
        <v>1706</v>
      </c>
      <c r="D742" s="18" t="b">
        <v>1</v>
      </c>
      <c r="E742" s="12">
        <v>25.0</v>
      </c>
      <c r="F742" s="12">
        <v>2.0</v>
      </c>
      <c r="G742" s="12">
        <v>23.0</v>
      </c>
      <c r="H742" s="20">
        <v>42329.597916666666</v>
      </c>
      <c r="I742" s="16" t="s">
        <v>1707</v>
      </c>
      <c r="J742" s="16" t="s">
        <v>1708</v>
      </c>
      <c r="K742" s="16" t="s">
        <v>1716</v>
      </c>
      <c r="L742" s="18" t="e">
        <v>#N/A</v>
      </c>
      <c r="M742" s="18" t="e">
        <v>#N/A</v>
      </c>
      <c r="N742" s="18" t="e">
        <v>#N/A</v>
      </c>
      <c r="O742" s="18" t="e">
        <v>#N/A</v>
      </c>
      <c r="P742" s="18" t="e">
        <v>#N/A</v>
      </c>
      <c r="Q742" s="16" t="s">
        <v>1717</v>
      </c>
      <c r="R742" s="18" t="b">
        <v>1</v>
      </c>
      <c r="S742" s="18" t="b">
        <v>1</v>
      </c>
      <c r="T742" s="12">
        <v>22205.0</v>
      </c>
      <c r="U742" s="16" t="s">
        <v>1711</v>
      </c>
      <c r="V742" s="16" t="s">
        <v>470</v>
      </c>
      <c r="W742" s="51">
        <v>560780.0</v>
      </c>
      <c r="X742" s="51">
        <v>357061.0</v>
      </c>
      <c r="Y742" s="16" t="s">
        <v>1712</v>
      </c>
      <c r="Z742" s="16" t="s">
        <v>7721</v>
      </c>
      <c r="AA742" s="16">
        <v>2.0</v>
      </c>
      <c r="AB742" s="16">
        <v>2.0</v>
      </c>
      <c r="AC742" s="16" t="s">
        <v>9763</v>
      </c>
    </row>
    <row r="743">
      <c r="A743" s="12">
        <v>148.0</v>
      </c>
      <c r="B743" s="16" t="s">
        <v>7369</v>
      </c>
      <c r="C743" s="16" t="s">
        <v>1706</v>
      </c>
      <c r="D743" s="18" t="b">
        <v>1</v>
      </c>
      <c r="E743" s="12">
        <v>27.0</v>
      </c>
      <c r="F743" s="12">
        <v>6.0</v>
      </c>
      <c r="G743" s="12">
        <v>21.0</v>
      </c>
      <c r="H743" s="20">
        <v>42330.72708333333</v>
      </c>
      <c r="I743" s="16" t="s">
        <v>1721</v>
      </c>
      <c r="J743" s="16" t="s">
        <v>1708</v>
      </c>
      <c r="K743" s="16" t="s">
        <v>1722</v>
      </c>
      <c r="L743" s="18" t="e">
        <v>#N/A</v>
      </c>
      <c r="M743" s="18" t="e">
        <v>#N/A</v>
      </c>
      <c r="N743" s="18" t="e">
        <v>#N/A</v>
      </c>
      <c r="O743" s="18" t="e">
        <v>#N/A</v>
      </c>
      <c r="P743" s="18" t="e">
        <v>#N/A</v>
      </c>
      <c r="Q743" s="16" t="s">
        <v>1723</v>
      </c>
      <c r="R743" s="18" t="b">
        <v>1</v>
      </c>
      <c r="S743" s="18" t="b">
        <v>1</v>
      </c>
      <c r="T743" s="12">
        <v>22205.0</v>
      </c>
      <c r="U743" s="16" t="s">
        <v>1711</v>
      </c>
      <c r="V743" s="16" t="s">
        <v>470</v>
      </c>
      <c r="W743" s="51">
        <v>560780.0</v>
      </c>
      <c r="X743" s="51">
        <v>357061.0</v>
      </c>
      <c r="Y743" s="16" t="s">
        <v>1712</v>
      </c>
      <c r="Z743" s="16" t="s">
        <v>7723</v>
      </c>
      <c r="AA743" s="16">
        <v>2.0</v>
      </c>
      <c r="AB743" s="16">
        <v>2.0</v>
      </c>
      <c r="AC743" s="16" t="s">
        <v>9763</v>
      </c>
    </row>
    <row r="744">
      <c r="A744" s="12">
        <v>186.0</v>
      </c>
      <c r="B744" s="16" t="s">
        <v>7369</v>
      </c>
      <c r="C744" s="16" t="s">
        <v>2079</v>
      </c>
      <c r="D744" s="18" t="b">
        <v>1</v>
      </c>
      <c r="E744" s="12">
        <v>2.0</v>
      </c>
      <c r="F744" s="12">
        <v>0.0</v>
      </c>
      <c r="G744" s="12">
        <v>2.0</v>
      </c>
      <c r="H744" s="20">
        <v>42332.51944444444</v>
      </c>
      <c r="I744" s="16" t="s">
        <v>2081</v>
      </c>
      <c r="J744" s="16" t="s">
        <v>2082</v>
      </c>
      <c r="K744" s="16" t="s">
        <v>2083</v>
      </c>
      <c r="L744" s="18" t="e">
        <v>#N/A</v>
      </c>
      <c r="M744" s="18" t="e">
        <v>#N/A</v>
      </c>
      <c r="N744" s="18" t="e">
        <v>#N/A</v>
      </c>
      <c r="O744" s="18" t="e">
        <v>#N/A</v>
      </c>
      <c r="P744" s="18" t="e">
        <v>#N/A</v>
      </c>
      <c r="Q744" s="16" t="s">
        <v>2084</v>
      </c>
      <c r="R744" s="18" t="b">
        <v>1</v>
      </c>
      <c r="S744" s="18" t="b">
        <v>1</v>
      </c>
      <c r="T744" s="12">
        <v>22604.0</v>
      </c>
      <c r="U744" s="16" t="s">
        <v>1459</v>
      </c>
      <c r="V744" s="16" t="s">
        <v>470</v>
      </c>
      <c r="W744" s="22"/>
      <c r="X744" s="22"/>
      <c r="Y744" s="16" t="s">
        <v>2086</v>
      </c>
      <c r="Z744" s="16" t="s">
        <v>7726</v>
      </c>
      <c r="AA744" s="16">
        <v>2.0</v>
      </c>
      <c r="AB744" s="16">
        <v>2.0</v>
      </c>
      <c r="AC744" s="16" t="s">
        <v>9764</v>
      </c>
    </row>
    <row r="745">
      <c r="A745" s="12">
        <v>319.0</v>
      </c>
      <c r="B745" s="16" t="s">
        <v>7369</v>
      </c>
      <c r="C745" s="16" t="s">
        <v>3455</v>
      </c>
      <c r="D745" s="18" t="b">
        <v>1</v>
      </c>
      <c r="E745" s="12">
        <v>58.0</v>
      </c>
      <c r="F745" s="12">
        <v>12.0</v>
      </c>
      <c r="G745" s="12">
        <v>46.0</v>
      </c>
      <c r="H745" s="20">
        <v>42331.20138888889</v>
      </c>
      <c r="I745" s="16" t="s">
        <v>3457</v>
      </c>
      <c r="J745" s="16" t="s">
        <v>3458</v>
      </c>
      <c r="K745" s="16" t="s">
        <v>3459</v>
      </c>
      <c r="L745" s="18" t="e">
        <v>#N/A</v>
      </c>
      <c r="M745" s="18" t="e">
        <v>#N/A</v>
      </c>
      <c r="N745" s="18" t="e">
        <v>#N/A</v>
      </c>
      <c r="O745" s="18" t="e">
        <v>#N/A</v>
      </c>
      <c r="P745" s="18" t="e">
        <v>#N/A</v>
      </c>
      <c r="Q745" s="16" t="s">
        <v>3460</v>
      </c>
      <c r="R745" s="18" t="b">
        <v>1</v>
      </c>
      <c r="S745" s="18" t="b">
        <v>1</v>
      </c>
      <c r="T745" s="12">
        <v>23452.0</v>
      </c>
      <c r="U745" s="16" t="s">
        <v>3462</v>
      </c>
      <c r="V745" s="16" t="s">
        <v>470</v>
      </c>
      <c r="W745" s="22"/>
      <c r="X745" s="22"/>
      <c r="Y745" s="16" t="s">
        <v>636</v>
      </c>
      <c r="Z745" s="16" t="s">
        <v>7727</v>
      </c>
      <c r="AA745" s="16">
        <v>1.0</v>
      </c>
      <c r="AB745" s="16">
        <v>2.0</v>
      </c>
      <c r="AC745" s="16" t="s">
        <v>9765</v>
      </c>
    </row>
    <row r="746">
      <c r="A746" s="12">
        <v>345.0</v>
      </c>
      <c r="B746" s="16" t="s">
        <v>7369</v>
      </c>
      <c r="C746" s="16" t="s">
        <v>3761</v>
      </c>
      <c r="D746" s="18" t="b">
        <v>1</v>
      </c>
      <c r="E746" s="12">
        <v>7.0</v>
      </c>
      <c r="F746" s="12">
        <v>1.0</v>
      </c>
      <c r="G746" s="12">
        <v>6.0</v>
      </c>
      <c r="H746" s="20">
        <v>42319.71388888889</v>
      </c>
      <c r="I746" s="16" t="s">
        <v>3762</v>
      </c>
      <c r="J746" s="16" t="s">
        <v>3763</v>
      </c>
      <c r="K746" s="16" t="s">
        <v>3764</v>
      </c>
      <c r="L746" s="18" t="e">
        <v>#N/A</v>
      </c>
      <c r="M746" s="18" t="e">
        <v>#N/A</v>
      </c>
      <c r="N746" s="18" t="e">
        <v>#N/A</v>
      </c>
      <c r="O746" s="18" t="e">
        <v>#N/A</v>
      </c>
      <c r="P746" s="18" t="e">
        <v>#N/A</v>
      </c>
      <c r="Q746" s="16" t="s">
        <v>3765</v>
      </c>
      <c r="R746" s="18" t="b">
        <v>1</v>
      </c>
      <c r="S746" s="18" t="b">
        <v>0</v>
      </c>
      <c r="T746" s="12">
        <v>24101.0</v>
      </c>
      <c r="U746" s="16" t="s">
        <v>3766</v>
      </c>
      <c r="V746" s="16" t="s">
        <v>470</v>
      </c>
      <c r="W746" s="51">
        <v>445910.0</v>
      </c>
      <c r="X746" s="51">
        <v>391925.0</v>
      </c>
      <c r="Y746" s="16" t="s">
        <v>3767</v>
      </c>
      <c r="Z746" s="16" t="s">
        <v>7730</v>
      </c>
      <c r="AA746" s="16">
        <v>1.0</v>
      </c>
      <c r="AB746" s="16">
        <v>2.0</v>
      </c>
      <c r="AC746" s="16" t="s">
        <v>133</v>
      </c>
    </row>
    <row r="747">
      <c r="A747" s="12">
        <v>346.0</v>
      </c>
      <c r="B747" s="16" t="s">
        <v>7369</v>
      </c>
      <c r="C747" s="16" t="s">
        <v>3777</v>
      </c>
      <c r="D747" s="18" t="b">
        <v>1</v>
      </c>
      <c r="E747" s="12">
        <v>1.0</v>
      </c>
      <c r="F747" s="12">
        <v>0.0</v>
      </c>
      <c r="G747" s="12">
        <v>1.0</v>
      </c>
      <c r="H747" s="20">
        <v>42318.50347222222</v>
      </c>
      <c r="I747" s="16" t="s">
        <v>3778</v>
      </c>
      <c r="J747" s="16" t="s">
        <v>3779</v>
      </c>
      <c r="K747" s="16" t="s">
        <v>3780</v>
      </c>
      <c r="L747" s="18" t="e">
        <v>#N/A</v>
      </c>
      <c r="M747" s="18" t="e">
        <v>#N/A</v>
      </c>
      <c r="N747" s="18" t="e">
        <v>#N/A</v>
      </c>
      <c r="O747" s="18" t="e">
        <v>#N/A</v>
      </c>
      <c r="P747" s="18" t="e">
        <v>#N/A</v>
      </c>
      <c r="Q747" s="16" t="s">
        <v>3781</v>
      </c>
      <c r="R747" s="18" t="b">
        <v>1</v>
      </c>
      <c r="S747" s="18" t="b">
        <v>0</v>
      </c>
      <c r="T747" s="16" t="s">
        <v>3782</v>
      </c>
      <c r="U747" s="16" t="s">
        <v>608</v>
      </c>
      <c r="V747" s="16" t="s">
        <v>470</v>
      </c>
      <c r="W747" s="51">
        <v>86149.0</v>
      </c>
      <c r="X747" s="51">
        <v>82647.0</v>
      </c>
      <c r="Y747" s="16" t="s">
        <v>752</v>
      </c>
      <c r="Z747" s="16" t="s">
        <v>7732</v>
      </c>
      <c r="AA747" s="16">
        <v>1.0</v>
      </c>
      <c r="AB747" s="16">
        <v>2.0</v>
      </c>
      <c r="AC747" s="16" t="s">
        <v>9766</v>
      </c>
    </row>
    <row r="748">
      <c r="A748" s="12">
        <v>350.0</v>
      </c>
      <c r="B748" s="16" t="s">
        <v>7369</v>
      </c>
      <c r="C748" s="16" t="s">
        <v>3830</v>
      </c>
      <c r="D748" s="18" t="b">
        <v>1</v>
      </c>
      <c r="E748" s="12">
        <v>20.0</v>
      </c>
      <c r="F748" s="12">
        <v>2.0</v>
      </c>
      <c r="G748" s="12">
        <v>18.0</v>
      </c>
      <c r="H748" s="20">
        <v>42326.080555555556</v>
      </c>
      <c r="I748" s="16" t="s">
        <v>3831</v>
      </c>
      <c r="J748" s="16" t="s">
        <v>3832</v>
      </c>
      <c r="K748" s="16" t="s">
        <v>3833</v>
      </c>
      <c r="L748" s="18" t="e">
        <v>#N/A</v>
      </c>
      <c r="M748" s="18" t="e">
        <v>#N/A</v>
      </c>
      <c r="N748" s="18" t="e">
        <v>#N/A</v>
      </c>
      <c r="O748" s="18" t="e">
        <v>#N/A</v>
      </c>
      <c r="P748" s="18" t="e">
        <v>#N/A</v>
      </c>
      <c r="Q748" s="16" t="s">
        <v>3834</v>
      </c>
      <c r="R748" s="18" t="b">
        <v>1</v>
      </c>
      <c r="S748" s="18" t="b">
        <v>0</v>
      </c>
      <c r="T748" s="12">
        <v>23509.0</v>
      </c>
      <c r="U748" s="16" t="s">
        <v>3836</v>
      </c>
      <c r="V748" s="16" t="s">
        <v>470</v>
      </c>
      <c r="W748" s="22"/>
      <c r="X748" s="22"/>
      <c r="Y748" s="16" t="s">
        <v>3837</v>
      </c>
      <c r="Z748" s="16" t="s">
        <v>7733</v>
      </c>
      <c r="AA748" s="16">
        <v>2.0</v>
      </c>
      <c r="AB748" s="16">
        <v>3.0</v>
      </c>
      <c r="AC748" s="16" t="s">
        <v>133</v>
      </c>
    </row>
    <row r="749">
      <c r="A749" s="12">
        <v>351.0</v>
      </c>
      <c r="B749" s="16" t="s">
        <v>7369</v>
      </c>
      <c r="C749" s="16" t="s">
        <v>3830</v>
      </c>
      <c r="D749" s="18" t="b">
        <v>1</v>
      </c>
      <c r="E749" s="12">
        <v>13.0</v>
      </c>
      <c r="F749" s="12">
        <v>3.0</v>
      </c>
      <c r="G749" s="12">
        <v>10.0</v>
      </c>
      <c r="H749" s="20">
        <v>42332.05625</v>
      </c>
      <c r="I749" s="16" t="s">
        <v>3841</v>
      </c>
      <c r="J749" s="16" t="s">
        <v>3832</v>
      </c>
      <c r="K749" s="16" t="s">
        <v>3833</v>
      </c>
      <c r="L749" s="18" t="e">
        <v>#N/A</v>
      </c>
      <c r="M749" s="18" t="e">
        <v>#N/A</v>
      </c>
      <c r="N749" s="18" t="e">
        <v>#N/A</v>
      </c>
      <c r="O749" s="18" t="e">
        <v>#N/A</v>
      </c>
      <c r="P749" s="18" t="e">
        <v>#N/A</v>
      </c>
      <c r="Q749" s="16" t="s">
        <v>3834</v>
      </c>
      <c r="R749" s="18" t="b">
        <v>1</v>
      </c>
      <c r="S749" s="18" t="b">
        <v>1</v>
      </c>
      <c r="T749" s="12">
        <v>23509.0</v>
      </c>
      <c r="U749" s="16" t="s">
        <v>3836</v>
      </c>
      <c r="V749" s="16" t="s">
        <v>470</v>
      </c>
      <c r="W749" s="22"/>
      <c r="X749" s="22"/>
      <c r="Y749" s="16" t="s">
        <v>3837</v>
      </c>
      <c r="Z749" s="16" t="s">
        <v>7734</v>
      </c>
      <c r="AA749" s="16">
        <v>2.0</v>
      </c>
      <c r="AB749" s="16">
        <v>3.0</v>
      </c>
      <c r="AC749" s="16" t="s">
        <v>133</v>
      </c>
    </row>
    <row r="750">
      <c r="A750" s="12">
        <v>369.0</v>
      </c>
      <c r="B750" s="16" t="s">
        <v>7369</v>
      </c>
      <c r="C750" s="16" t="s">
        <v>4058</v>
      </c>
      <c r="D750" s="18" t="b">
        <v>1</v>
      </c>
      <c r="E750" s="12">
        <v>16.0</v>
      </c>
      <c r="F750" s="12">
        <v>3.0</v>
      </c>
      <c r="G750" s="12">
        <v>13.0</v>
      </c>
      <c r="H750" s="20">
        <v>42321.34305555555</v>
      </c>
      <c r="I750" s="16" t="s">
        <v>4059</v>
      </c>
      <c r="J750" s="16" t="s">
        <v>4060</v>
      </c>
      <c r="K750" s="16" t="s">
        <v>4061</v>
      </c>
      <c r="L750" s="16" t="s">
        <v>264</v>
      </c>
      <c r="M750" s="12">
        <v>0.0</v>
      </c>
      <c r="N750" s="12">
        <v>0.0</v>
      </c>
      <c r="O750" s="12">
        <v>0.0</v>
      </c>
      <c r="P750" s="12">
        <v>0.0</v>
      </c>
      <c r="Q750" s="16" t="s">
        <v>4062</v>
      </c>
      <c r="R750" s="18" t="b">
        <v>1</v>
      </c>
      <c r="S750" s="18" t="b">
        <v>1</v>
      </c>
      <c r="T750" s="16" t="s">
        <v>4063</v>
      </c>
      <c r="U750" s="16" t="s">
        <v>4064</v>
      </c>
      <c r="V750" s="16" t="s">
        <v>470</v>
      </c>
      <c r="W750" s="51">
        <v>624971.0</v>
      </c>
      <c r="X750" s="51">
        <v>376726.0</v>
      </c>
      <c r="Y750" s="16" t="s">
        <v>4065</v>
      </c>
      <c r="Z750" s="16" t="s">
        <v>7736</v>
      </c>
      <c r="AA750" s="16">
        <v>2.0</v>
      </c>
      <c r="AB750" s="16">
        <v>2.0</v>
      </c>
      <c r="AC750" s="16" t="s">
        <v>133</v>
      </c>
    </row>
    <row r="751">
      <c r="A751" s="12">
        <v>428.0</v>
      </c>
      <c r="B751" s="16" t="s">
        <v>7369</v>
      </c>
      <c r="C751" s="16" t="s">
        <v>4732</v>
      </c>
      <c r="D751" s="18" t="b">
        <v>1</v>
      </c>
      <c r="E751" s="12">
        <v>138.0</v>
      </c>
      <c r="F751" s="12">
        <v>27.0</v>
      </c>
      <c r="G751" s="12">
        <v>111.0</v>
      </c>
      <c r="H751" s="20">
        <v>42318.558333333334</v>
      </c>
      <c r="I751" s="16" t="s">
        <v>4733</v>
      </c>
      <c r="J751" s="16" t="s">
        <v>4734</v>
      </c>
      <c r="K751" s="16" t="s">
        <v>4735</v>
      </c>
      <c r="L751" s="18" t="e">
        <v>#N/A</v>
      </c>
      <c r="M751" s="18" t="e">
        <v>#N/A</v>
      </c>
      <c r="N751" s="18" t="e">
        <v>#N/A</v>
      </c>
      <c r="O751" s="18" t="e">
        <v>#N/A</v>
      </c>
      <c r="P751" s="18" t="e">
        <v>#N/A</v>
      </c>
      <c r="Q751" s="16" t="s">
        <v>4737</v>
      </c>
      <c r="R751" s="18" t="b">
        <v>1</v>
      </c>
      <c r="S751" s="18" t="b">
        <v>0</v>
      </c>
      <c r="T751" s="12">
        <v>23510.0</v>
      </c>
      <c r="U751" s="16" t="s">
        <v>3836</v>
      </c>
      <c r="V751" s="16" t="s">
        <v>470</v>
      </c>
      <c r="W751" s="51">
        <v>540342.0</v>
      </c>
      <c r="X751" s="51">
        <v>256478.0</v>
      </c>
      <c r="Y751" s="16" t="s">
        <v>4738</v>
      </c>
      <c r="Z751" s="16" t="s">
        <v>7737</v>
      </c>
      <c r="AA751" s="16">
        <v>2.0</v>
      </c>
      <c r="AB751" s="16">
        <v>1.0</v>
      </c>
      <c r="AC751" s="16" t="s">
        <v>122</v>
      </c>
    </row>
    <row r="752">
      <c r="A752" s="12">
        <v>430.0</v>
      </c>
      <c r="B752" s="16" t="s">
        <v>7369</v>
      </c>
      <c r="C752" s="16" t="s">
        <v>4768</v>
      </c>
      <c r="D752" s="18" t="b">
        <v>1</v>
      </c>
      <c r="E752" s="12">
        <v>91.0</v>
      </c>
      <c r="F752" s="12">
        <v>4.0</v>
      </c>
      <c r="G752" s="12">
        <v>87.0</v>
      </c>
      <c r="H752" s="20">
        <v>42325.55</v>
      </c>
      <c r="I752" s="16" t="s">
        <v>4769</v>
      </c>
      <c r="J752" s="16" t="s">
        <v>4770</v>
      </c>
      <c r="K752" s="16" t="s">
        <v>4771</v>
      </c>
      <c r="L752" s="18" t="e">
        <v>#N/A</v>
      </c>
      <c r="M752" s="18" t="e">
        <v>#N/A</v>
      </c>
      <c r="N752" s="18" t="e">
        <v>#N/A</v>
      </c>
      <c r="O752" s="18" t="e">
        <v>#N/A</v>
      </c>
      <c r="P752" s="18" t="e">
        <v>#N/A</v>
      </c>
      <c r="Q752" s="16" t="s">
        <v>4772</v>
      </c>
      <c r="R752" s="18" t="b">
        <v>1</v>
      </c>
      <c r="S752" s="18" t="b">
        <v>1</v>
      </c>
      <c r="T752" s="12">
        <v>22980.0</v>
      </c>
      <c r="U752" s="16" t="s">
        <v>4774</v>
      </c>
      <c r="V752" s="16" t="s">
        <v>470</v>
      </c>
      <c r="W752" s="51">
        <v>1723503.0</v>
      </c>
      <c r="X752" s="51">
        <v>1516608.0</v>
      </c>
      <c r="Y752" s="16" t="s">
        <v>4775</v>
      </c>
      <c r="Z752" s="16" t="s">
        <v>7740</v>
      </c>
      <c r="AA752" s="16">
        <v>2.0</v>
      </c>
      <c r="AB752" s="16">
        <v>6.0</v>
      </c>
      <c r="AC752" s="16" t="s">
        <v>133</v>
      </c>
    </row>
    <row r="753">
      <c r="A753" s="12">
        <v>431.0</v>
      </c>
      <c r="B753" s="16" t="s">
        <v>7369</v>
      </c>
      <c r="C753" s="16" t="s">
        <v>4768</v>
      </c>
      <c r="D753" s="18" t="b">
        <v>1</v>
      </c>
      <c r="E753" s="12">
        <v>78.0</v>
      </c>
      <c r="F753" s="12">
        <v>6.0</v>
      </c>
      <c r="G753" s="12">
        <v>72.0</v>
      </c>
      <c r="H753" s="20">
        <v>42326.54583333333</v>
      </c>
      <c r="I753" s="16" t="s">
        <v>4780</v>
      </c>
      <c r="J753" s="16" t="s">
        <v>4770</v>
      </c>
      <c r="K753" s="16" t="s">
        <v>4781</v>
      </c>
      <c r="L753" s="16" t="s">
        <v>264</v>
      </c>
      <c r="M753" s="16" t="s">
        <v>4782</v>
      </c>
      <c r="N753" s="12">
        <v>0.0</v>
      </c>
      <c r="O753" s="12">
        <v>0.0</v>
      </c>
      <c r="P753" s="12">
        <v>0.0</v>
      </c>
      <c r="Q753" s="16" t="s">
        <v>4783</v>
      </c>
      <c r="R753" s="18" t="b">
        <v>1</v>
      </c>
      <c r="S753" s="18" t="b">
        <v>0</v>
      </c>
      <c r="T753" s="12">
        <v>22980.0</v>
      </c>
      <c r="U753" s="16" t="s">
        <v>4774</v>
      </c>
      <c r="V753" s="16" t="s">
        <v>470</v>
      </c>
      <c r="W753" s="51">
        <v>1723503.0</v>
      </c>
      <c r="X753" s="51">
        <v>1516608.0</v>
      </c>
      <c r="Y753" s="16" t="s">
        <v>4775</v>
      </c>
      <c r="Z753" s="16" t="s">
        <v>7741</v>
      </c>
      <c r="AA753" s="16">
        <v>2.0</v>
      </c>
      <c r="AB753" s="16">
        <v>6.0</v>
      </c>
      <c r="AC753" s="16" t="s">
        <v>133</v>
      </c>
    </row>
    <row r="754">
      <c r="A754" s="12">
        <v>432.0</v>
      </c>
      <c r="B754" s="16" t="s">
        <v>7369</v>
      </c>
      <c r="C754" s="16" t="s">
        <v>4768</v>
      </c>
      <c r="D754" s="18" t="b">
        <v>1</v>
      </c>
      <c r="E754" s="12">
        <v>1289.0</v>
      </c>
      <c r="F754" s="12">
        <v>381.0</v>
      </c>
      <c r="G754" s="12">
        <v>908.0</v>
      </c>
      <c r="H754" s="20">
        <v>42326.69027777778</v>
      </c>
      <c r="I754" s="16" t="s">
        <v>4788</v>
      </c>
      <c r="J754" s="16" t="s">
        <v>4770</v>
      </c>
      <c r="K754" s="16" t="s">
        <v>4789</v>
      </c>
      <c r="L754" s="18" t="e">
        <v>#N/A</v>
      </c>
      <c r="M754" s="18" t="e">
        <v>#N/A</v>
      </c>
      <c r="N754" s="18" t="e">
        <v>#N/A</v>
      </c>
      <c r="O754" s="18" t="e">
        <v>#N/A</v>
      </c>
      <c r="P754" s="18" t="e">
        <v>#N/A</v>
      </c>
      <c r="Q754" s="16" t="s">
        <v>4790</v>
      </c>
      <c r="R754" s="18" t="b">
        <v>1</v>
      </c>
      <c r="S754" s="18" t="b">
        <v>0</v>
      </c>
      <c r="T754" s="12">
        <v>22980.0</v>
      </c>
      <c r="U754" s="16" t="s">
        <v>4774</v>
      </c>
      <c r="V754" s="16" t="s">
        <v>470</v>
      </c>
      <c r="W754" s="51">
        <v>1723503.0</v>
      </c>
      <c r="X754" s="51">
        <v>1516608.0</v>
      </c>
      <c r="Y754" s="16" t="s">
        <v>4775</v>
      </c>
      <c r="Z754" s="16" t="s">
        <v>7742</v>
      </c>
      <c r="AA754" s="16">
        <v>2.0</v>
      </c>
      <c r="AB754" s="16">
        <v>1.0</v>
      </c>
      <c r="AC754" s="16" t="s">
        <v>9767</v>
      </c>
    </row>
    <row r="755">
      <c r="A755" s="12">
        <v>442.0</v>
      </c>
      <c r="B755" s="16" t="s">
        <v>7369</v>
      </c>
      <c r="C755" s="16" t="s">
        <v>4884</v>
      </c>
      <c r="D755" s="18" t="b">
        <v>1</v>
      </c>
      <c r="E755" s="12">
        <v>2.0</v>
      </c>
      <c r="F755" s="12">
        <v>1.0</v>
      </c>
      <c r="G755" s="12">
        <v>1.0</v>
      </c>
      <c r="H755" s="20">
        <v>42317.85208333333</v>
      </c>
      <c r="I755" s="16" t="s">
        <v>4885</v>
      </c>
      <c r="J755" s="16" t="s">
        <v>4886</v>
      </c>
      <c r="L755" s="18" t="e">
        <v>#N/A</v>
      </c>
      <c r="M755" s="18" t="e">
        <v>#N/A</v>
      </c>
      <c r="N755" s="18" t="e">
        <v>#N/A</v>
      </c>
      <c r="O755" s="18" t="e">
        <v>#N/A</v>
      </c>
      <c r="P755" s="18" t="e">
        <v>#N/A</v>
      </c>
      <c r="Q755" s="16" t="s">
        <v>4888</v>
      </c>
      <c r="R755" s="18" t="b">
        <v>1</v>
      </c>
      <c r="S755" s="18" t="b">
        <v>0</v>
      </c>
      <c r="T755" s="12">
        <v>23514.0</v>
      </c>
      <c r="U755" s="16" t="s">
        <v>3836</v>
      </c>
      <c r="V755" s="16" t="s">
        <v>470</v>
      </c>
      <c r="W755" s="51">
        <v>1.2190718E7</v>
      </c>
      <c r="X755" s="51">
        <v>7572776.0</v>
      </c>
      <c r="Y755" s="16" t="s">
        <v>598</v>
      </c>
      <c r="Z755" s="16" t="s">
        <v>7743</v>
      </c>
      <c r="AA755" s="16">
        <v>1.0</v>
      </c>
      <c r="AB755" s="16">
        <v>2.0</v>
      </c>
      <c r="AC755" s="16" t="s">
        <v>9768</v>
      </c>
    </row>
    <row r="756">
      <c r="A756" s="12">
        <v>460.0</v>
      </c>
      <c r="B756" s="16" t="s">
        <v>7369</v>
      </c>
      <c r="C756" s="16" t="s">
        <v>5121</v>
      </c>
      <c r="D756" s="18" t="b">
        <v>1</v>
      </c>
      <c r="E756" s="12">
        <v>172.0</v>
      </c>
      <c r="F756" s="12">
        <v>39.0</v>
      </c>
      <c r="G756" s="12">
        <v>133.0</v>
      </c>
      <c r="H756" s="20">
        <v>42322.47708333333</v>
      </c>
      <c r="I756" s="16" t="s">
        <v>5123</v>
      </c>
      <c r="J756" s="16" t="s">
        <v>5124</v>
      </c>
      <c r="K756" s="16" t="s">
        <v>5126</v>
      </c>
      <c r="L756" s="18" t="e">
        <v>#N/A</v>
      </c>
      <c r="M756" s="18" t="e">
        <v>#N/A</v>
      </c>
      <c r="N756" s="18" t="e">
        <v>#N/A</v>
      </c>
      <c r="O756" s="18" t="e">
        <v>#N/A</v>
      </c>
      <c r="P756" s="18" t="e">
        <v>#N/A</v>
      </c>
      <c r="Q756" s="16" t="s">
        <v>5131</v>
      </c>
      <c r="R756" s="18" t="b">
        <v>1</v>
      </c>
      <c r="S756" s="18" t="b">
        <v>1</v>
      </c>
      <c r="T756" s="12">
        <v>22801.0</v>
      </c>
      <c r="U756" s="16" t="s">
        <v>5132</v>
      </c>
      <c r="V756" s="16" t="s">
        <v>470</v>
      </c>
      <c r="W756" s="51">
        <v>136107.0</v>
      </c>
      <c r="X756" s="51">
        <v>141364.0</v>
      </c>
      <c r="Y756" s="16" t="s">
        <v>5134</v>
      </c>
      <c r="Z756" s="16" t="s">
        <v>7745</v>
      </c>
      <c r="AA756" s="16">
        <v>2.0</v>
      </c>
      <c r="AB756" s="16">
        <v>4.0</v>
      </c>
      <c r="AC756" s="16" t="s">
        <v>9769</v>
      </c>
    </row>
    <row r="757">
      <c r="A757" s="12">
        <v>466.0</v>
      </c>
      <c r="B757" s="16" t="s">
        <v>7369</v>
      </c>
      <c r="C757" s="16" t="s">
        <v>5195</v>
      </c>
      <c r="D757" s="18" t="b">
        <v>1</v>
      </c>
      <c r="E757" s="12">
        <v>116.0</v>
      </c>
      <c r="F757" s="12">
        <v>29.0</v>
      </c>
      <c r="G757" s="12">
        <v>87.0</v>
      </c>
      <c r="H757" s="20">
        <v>42328.70347222222</v>
      </c>
      <c r="I757" s="16" t="s">
        <v>5197</v>
      </c>
      <c r="J757" s="16" t="s">
        <v>4770</v>
      </c>
      <c r="K757" s="16" t="s">
        <v>5198</v>
      </c>
      <c r="L757" s="18" t="e">
        <v>#N/A</v>
      </c>
      <c r="M757" s="18" t="e">
        <v>#N/A</v>
      </c>
      <c r="N757" s="18" t="e">
        <v>#N/A</v>
      </c>
      <c r="O757" s="18" t="e">
        <v>#N/A</v>
      </c>
      <c r="P757" s="18" t="e">
        <v>#N/A</v>
      </c>
      <c r="Q757" s="16" t="s">
        <v>5199</v>
      </c>
      <c r="R757" s="18" t="b">
        <v>1</v>
      </c>
      <c r="S757" s="18" t="b">
        <v>1</v>
      </c>
      <c r="T757" s="12">
        <v>22980.0</v>
      </c>
      <c r="U757" s="16" t="s">
        <v>4774</v>
      </c>
      <c r="V757" s="16" t="s">
        <v>470</v>
      </c>
      <c r="W757" s="51">
        <v>1723503.0</v>
      </c>
      <c r="X757" s="51">
        <v>1516608.0</v>
      </c>
      <c r="Y757" s="16" t="s">
        <v>4775</v>
      </c>
      <c r="Z757" s="16" t="s">
        <v>7746</v>
      </c>
      <c r="AA757" s="16">
        <v>2.0</v>
      </c>
      <c r="AB757" s="16">
        <v>3.0</v>
      </c>
      <c r="AC757" s="16" t="s">
        <v>133</v>
      </c>
    </row>
    <row r="758">
      <c r="A758" s="12">
        <v>467.0</v>
      </c>
      <c r="B758" s="16" t="s">
        <v>7369</v>
      </c>
      <c r="C758" s="16" t="s">
        <v>5195</v>
      </c>
      <c r="D758" s="18" t="b">
        <v>1</v>
      </c>
      <c r="E758" s="12">
        <v>33.0</v>
      </c>
      <c r="F758" s="12">
        <v>0.0</v>
      </c>
      <c r="G758" s="12">
        <v>33.0</v>
      </c>
      <c r="H758" s="20">
        <v>42329.34722222222</v>
      </c>
      <c r="I758" s="16" t="s">
        <v>5210</v>
      </c>
      <c r="J758" s="16" t="s">
        <v>4770</v>
      </c>
      <c r="K758" s="16" t="s">
        <v>5211</v>
      </c>
      <c r="L758" s="18" t="e">
        <v>#N/A</v>
      </c>
      <c r="M758" s="18" t="e">
        <v>#N/A</v>
      </c>
      <c r="N758" s="18" t="e">
        <v>#N/A</v>
      </c>
      <c r="O758" s="18" t="e">
        <v>#N/A</v>
      </c>
      <c r="P758" s="18" t="e">
        <v>#N/A</v>
      </c>
      <c r="Q758" s="16" t="s">
        <v>5212</v>
      </c>
      <c r="R758" s="18" t="b">
        <v>1</v>
      </c>
      <c r="S758" s="18" t="b">
        <v>0</v>
      </c>
      <c r="T758" s="12">
        <v>22980.0</v>
      </c>
      <c r="U758" s="16" t="s">
        <v>4774</v>
      </c>
      <c r="V758" s="16" t="s">
        <v>470</v>
      </c>
      <c r="W758" s="51">
        <v>1723503.0</v>
      </c>
      <c r="X758" s="51">
        <v>1516608.0</v>
      </c>
      <c r="Y758" s="16" t="s">
        <v>4775</v>
      </c>
      <c r="Z758" s="16" t="s">
        <v>7748</v>
      </c>
      <c r="AA758" s="16">
        <v>1.0</v>
      </c>
      <c r="AB758" s="16">
        <v>6.0</v>
      </c>
      <c r="AC758" s="16" t="s">
        <v>9770</v>
      </c>
    </row>
    <row r="759">
      <c r="A759" s="12">
        <v>487.0</v>
      </c>
      <c r="B759" s="16" t="s">
        <v>7369</v>
      </c>
      <c r="C759" s="16" t="s">
        <v>5384</v>
      </c>
      <c r="D759" s="18" t="b">
        <v>0</v>
      </c>
      <c r="E759" s="12">
        <v>3.0</v>
      </c>
      <c r="F759" s="12">
        <v>1.0</v>
      </c>
      <c r="G759" s="12">
        <v>2.0</v>
      </c>
      <c r="H759" s="20">
        <v>42326.532638888886</v>
      </c>
      <c r="I759" s="16" t="s">
        <v>5385</v>
      </c>
      <c r="J759" s="16" t="s">
        <v>5386</v>
      </c>
      <c r="K759" s="16" t="s">
        <v>5387</v>
      </c>
      <c r="L759" s="18" t="e">
        <v>#N/A</v>
      </c>
      <c r="M759" s="18" t="e">
        <v>#N/A</v>
      </c>
      <c r="N759" s="18" t="e">
        <v>#N/A</v>
      </c>
      <c r="O759" s="18" t="e">
        <v>#N/A</v>
      </c>
      <c r="P759" s="18" t="e">
        <v>#N/A</v>
      </c>
      <c r="Q759" s="16" t="s">
        <v>5388</v>
      </c>
      <c r="R759" s="18" t="b">
        <v>1</v>
      </c>
      <c r="S759" s="18" t="b">
        <v>1</v>
      </c>
      <c r="T759" s="12">
        <v>23502.0</v>
      </c>
      <c r="U759" s="16" t="s">
        <v>3836</v>
      </c>
      <c r="V759" s="16" t="s">
        <v>470</v>
      </c>
      <c r="W759" s="22"/>
      <c r="X759" s="22"/>
      <c r="Y759" s="22"/>
      <c r="Z759" s="16" t="s">
        <v>7750</v>
      </c>
      <c r="AA759" s="16">
        <v>2.0</v>
      </c>
      <c r="AB759" s="16">
        <v>3.0</v>
      </c>
      <c r="AC759" s="16" t="s">
        <v>9743</v>
      </c>
    </row>
    <row r="760">
      <c r="A760" s="12">
        <v>495.0</v>
      </c>
      <c r="B760" s="16" t="s">
        <v>7369</v>
      </c>
      <c r="C760" s="16" t="s">
        <v>5464</v>
      </c>
      <c r="D760" s="18" t="b">
        <v>0</v>
      </c>
      <c r="E760" s="12">
        <v>0.0</v>
      </c>
      <c r="F760" s="12">
        <v>0.0</v>
      </c>
      <c r="G760" s="12">
        <v>0.0</v>
      </c>
      <c r="H760" s="20">
        <v>42332.313888888886</v>
      </c>
      <c r="I760" s="16" t="s">
        <v>5465</v>
      </c>
      <c r="J760" s="16" t="s">
        <v>5466</v>
      </c>
      <c r="K760" s="16" t="s">
        <v>5467</v>
      </c>
      <c r="L760" s="18" t="e">
        <v>#N/A</v>
      </c>
      <c r="M760" s="18" t="e">
        <v>#N/A</v>
      </c>
      <c r="N760" s="18" t="e">
        <v>#N/A</v>
      </c>
      <c r="O760" s="18" t="e">
        <v>#N/A</v>
      </c>
      <c r="P760" s="18" t="e">
        <v>#N/A</v>
      </c>
      <c r="Q760" s="16" t="s">
        <v>5468</v>
      </c>
      <c r="R760" s="18" t="b">
        <v>1</v>
      </c>
      <c r="S760" s="18" t="b">
        <v>0</v>
      </c>
      <c r="T760" s="12">
        <v>20135.0</v>
      </c>
      <c r="U760" s="16" t="s">
        <v>5470</v>
      </c>
      <c r="V760" s="16" t="s">
        <v>470</v>
      </c>
      <c r="W760" s="51">
        <v>3699197.0</v>
      </c>
      <c r="X760" s="51">
        <v>1444904.0</v>
      </c>
      <c r="Y760" s="16" t="s">
        <v>5471</v>
      </c>
      <c r="Z760" s="16" t="s">
        <v>7752</v>
      </c>
      <c r="AA760" s="16">
        <v>2.0</v>
      </c>
      <c r="AB760" s="16">
        <v>6.0</v>
      </c>
      <c r="AC760" s="16" t="s">
        <v>9771</v>
      </c>
    </row>
    <row r="761">
      <c r="A761" s="12">
        <v>586.0</v>
      </c>
      <c r="B761" s="16" t="s">
        <v>7369</v>
      </c>
      <c r="C761" s="16" t="s">
        <v>6298</v>
      </c>
      <c r="D761" s="18" t="b">
        <v>0</v>
      </c>
      <c r="E761" s="12">
        <v>0.0</v>
      </c>
      <c r="F761" s="12">
        <v>0.0</v>
      </c>
      <c r="G761" s="12">
        <v>0.0</v>
      </c>
      <c r="H761" s="20">
        <v>42328.302777777775</v>
      </c>
      <c r="I761" s="16" t="s">
        <v>6300</v>
      </c>
      <c r="J761" s="16" t="s">
        <v>6302</v>
      </c>
      <c r="K761" s="16" t="s">
        <v>6303</v>
      </c>
      <c r="L761" s="18" t="e">
        <v>#N/A</v>
      </c>
      <c r="M761" s="18" t="e">
        <v>#N/A</v>
      </c>
      <c r="N761" s="18" t="e">
        <v>#N/A</v>
      </c>
      <c r="O761" s="18" t="e">
        <v>#N/A</v>
      </c>
      <c r="P761" s="18" t="e">
        <v>#N/A</v>
      </c>
      <c r="Q761" s="16" t="s">
        <v>6307</v>
      </c>
      <c r="R761" s="18" t="b">
        <v>1</v>
      </c>
      <c r="S761" s="18" t="b">
        <v>0</v>
      </c>
      <c r="T761" s="12">
        <v>23112.0</v>
      </c>
      <c r="U761" s="16" t="s">
        <v>6308</v>
      </c>
      <c r="V761" s="16" t="s">
        <v>470</v>
      </c>
      <c r="W761" s="22"/>
      <c r="X761" s="22"/>
      <c r="Y761" s="22"/>
      <c r="Z761" s="16" t="s">
        <v>7754</v>
      </c>
      <c r="AA761" s="12">
        <v>3.0</v>
      </c>
      <c r="AB761" s="12">
        <v>4.0</v>
      </c>
      <c r="AC761" s="12" t="s">
        <v>9772</v>
      </c>
    </row>
    <row r="762">
      <c r="A762" s="12">
        <v>618.0</v>
      </c>
      <c r="B762" s="16" t="s">
        <v>7369</v>
      </c>
      <c r="C762" s="16" t="s">
        <v>603</v>
      </c>
      <c r="D762" s="18" t="b">
        <v>1</v>
      </c>
      <c r="E762" s="12">
        <v>3.0</v>
      </c>
      <c r="F762" s="12">
        <v>0.0</v>
      </c>
      <c r="G762" s="12">
        <v>3.0</v>
      </c>
      <c r="H762" s="20">
        <v>42328.59444444445</v>
      </c>
      <c r="I762" s="16" t="s">
        <v>6529</v>
      </c>
      <c r="J762" s="16" t="s">
        <v>605</v>
      </c>
      <c r="K762" s="16" t="s">
        <v>6530</v>
      </c>
      <c r="L762" s="18" t="e">
        <v>#N/A</v>
      </c>
      <c r="M762" s="18" t="e">
        <v>#N/A</v>
      </c>
      <c r="N762" s="18" t="e">
        <v>#N/A</v>
      </c>
      <c r="O762" s="18" t="e">
        <v>#N/A</v>
      </c>
      <c r="P762" s="18" t="e">
        <v>#N/A</v>
      </c>
      <c r="Q762" s="16" t="s">
        <v>6531</v>
      </c>
      <c r="R762" s="18" t="b">
        <v>0</v>
      </c>
      <c r="S762" s="18" t="b">
        <v>0</v>
      </c>
      <c r="T762" s="12">
        <v>22207.0</v>
      </c>
      <c r="U762" s="16" t="s">
        <v>608</v>
      </c>
      <c r="V762" s="16" t="s">
        <v>470</v>
      </c>
      <c r="W762" s="51">
        <v>622108.0</v>
      </c>
      <c r="X762" s="51">
        <v>500004.0</v>
      </c>
      <c r="Y762" s="16" t="s">
        <v>609</v>
      </c>
      <c r="Z762" s="16" t="s">
        <v>7755</v>
      </c>
      <c r="AA762" s="16">
        <v>2.0</v>
      </c>
      <c r="AB762" s="12">
        <v>1.0</v>
      </c>
      <c r="AC762" s="12" t="s">
        <v>9773</v>
      </c>
    </row>
    <row r="763">
      <c r="A763" s="12">
        <v>630.0</v>
      </c>
      <c r="B763" s="16" t="s">
        <v>7369</v>
      </c>
      <c r="C763" s="16" t="s">
        <v>5464</v>
      </c>
      <c r="D763" s="18" t="b">
        <v>1</v>
      </c>
      <c r="E763" s="12">
        <v>1.0</v>
      </c>
      <c r="F763" s="12">
        <v>0.0</v>
      </c>
      <c r="G763" s="12">
        <v>1.0</v>
      </c>
      <c r="H763" s="20">
        <v>42332.336805555555</v>
      </c>
      <c r="I763" s="16" t="s">
        <v>6606</v>
      </c>
      <c r="J763" s="16" t="s">
        <v>5466</v>
      </c>
      <c r="K763" s="16" t="s">
        <v>6607</v>
      </c>
      <c r="L763" s="18" t="e">
        <v>#N/A</v>
      </c>
      <c r="M763" s="18" t="e">
        <v>#N/A</v>
      </c>
      <c r="N763" s="18" t="e">
        <v>#N/A</v>
      </c>
      <c r="O763" s="18" t="e">
        <v>#N/A</v>
      </c>
      <c r="P763" s="18" t="e">
        <v>#N/A</v>
      </c>
      <c r="Q763" s="16" t="s">
        <v>6609</v>
      </c>
      <c r="R763" s="18" t="b">
        <v>0</v>
      </c>
      <c r="S763" s="18" t="b">
        <v>0</v>
      </c>
      <c r="T763" s="12">
        <v>20135.0</v>
      </c>
      <c r="U763" s="16" t="s">
        <v>5470</v>
      </c>
      <c r="V763" s="16" t="s">
        <v>470</v>
      </c>
      <c r="W763" s="22"/>
      <c r="X763" s="22"/>
      <c r="Y763" s="22"/>
      <c r="Z763" s="16" t="s">
        <v>7756</v>
      </c>
      <c r="AA763" s="12">
        <v>3.0</v>
      </c>
      <c r="AB763" s="12">
        <v>1.0</v>
      </c>
      <c r="AC763" s="12" t="s">
        <v>9755</v>
      </c>
    </row>
    <row r="764">
      <c r="A764" s="12">
        <v>633.0</v>
      </c>
      <c r="B764" s="16" t="s">
        <v>7369</v>
      </c>
      <c r="C764" s="16" t="s">
        <v>6621</v>
      </c>
      <c r="D764" s="18" t="b">
        <v>1</v>
      </c>
      <c r="E764" s="12">
        <v>1.0</v>
      </c>
      <c r="F764" s="12">
        <v>0.0</v>
      </c>
      <c r="G764" s="12">
        <v>1.0</v>
      </c>
      <c r="H764" s="20">
        <v>42330.529861111114</v>
      </c>
      <c r="I764" s="16" t="s">
        <v>6622</v>
      </c>
      <c r="J764" s="16" t="s">
        <v>6623</v>
      </c>
      <c r="K764" s="16" t="s">
        <v>6624</v>
      </c>
      <c r="L764" s="18" t="e">
        <v>#N/A</v>
      </c>
      <c r="M764" s="18" t="e">
        <v>#N/A</v>
      </c>
      <c r="N764" s="18" t="e">
        <v>#N/A</v>
      </c>
      <c r="O764" s="18" t="e">
        <v>#N/A</v>
      </c>
      <c r="P764" s="18" t="e">
        <v>#N/A</v>
      </c>
      <c r="Q764" s="16" t="s">
        <v>6625</v>
      </c>
      <c r="R764" s="18" t="b">
        <v>0</v>
      </c>
      <c r="S764" s="18" t="b">
        <v>0</v>
      </c>
      <c r="T764" s="12">
        <v>23325.0</v>
      </c>
      <c r="U764" s="16" t="s">
        <v>6626</v>
      </c>
      <c r="V764" s="16" t="s">
        <v>470</v>
      </c>
      <c r="W764" s="22"/>
      <c r="X764" s="22"/>
      <c r="Y764" s="16" t="s">
        <v>6627</v>
      </c>
      <c r="Z764" s="16" t="s">
        <v>7757</v>
      </c>
      <c r="AA764" s="12">
        <v>3.0</v>
      </c>
      <c r="AB764" s="12">
        <v>1.0</v>
      </c>
      <c r="AC764" s="12" t="s">
        <v>9774</v>
      </c>
    </row>
    <row r="765">
      <c r="A765" s="12">
        <v>679.0</v>
      </c>
      <c r="B765" s="16" t="s">
        <v>7369</v>
      </c>
      <c r="C765" s="16" t="s">
        <v>2079</v>
      </c>
      <c r="D765" s="18" t="b">
        <v>1</v>
      </c>
      <c r="E765" s="12">
        <v>1.0</v>
      </c>
      <c r="F765" s="12">
        <v>0.0</v>
      </c>
      <c r="G765" s="12">
        <v>1.0</v>
      </c>
      <c r="H765" s="20">
        <v>42326.22222222222</v>
      </c>
      <c r="I765" s="16" t="s">
        <v>6875</v>
      </c>
      <c r="J765" s="16" t="s">
        <v>2082</v>
      </c>
      <c r="K765" s="16" t="s">
        <v>6876</v>
      </c>
      <c r="L765" s="18" t="e">
        <v>#N/A</v>
      </c>
      <c r="M765" s="18" t="e">
        <v>#N/A</v>
      </c>
      <c r="N765" s="18" t="e">
        <v>#N/A</v>
      </c>
      <c r="O765" s="18" t="e">
        <v>#N/A</v>
      </c>
      <c r="P765" s="18" t="e">
        <v>#N/A</v>
      </c>
      <c r="Q765" s="16" t="s">
        <v>6877</v>
      </c>
      <c r="R765" s="18" t="b">
        <v>0</v>
      </c>
      <c r="S765" s="18" t="b">
        <v>0</v>
      </c>
      <c r="T765" s="12">
        <v>22604.0</v>
      </c>
      <c r="U765" s="16" t="s">
        <v>1459</v>
      </c>
      <c r="V765" s="16" t="s">
        <v>470</v>
      </c>
      <c r="W765" s="22"/>
      <c r="X765" s="22"/>
      <c r="Y765" s="16" t="s">
        <v>2086</v>
      </c>
      <c r="Z765" s="16" t="s">
        <v>7758</v>
      </c>
      <c r="AA765" s="12">
        <v>3.0</v>
      </c>
      <c r="AB765" s="12">
        <v>1.0</v>
      </c>
      <c r="AC765" s="12" t="s">
        <v>9775</v>
      </c>
    </row>
    <row r="766">
      <c r="A766" s="12">
        <v>712.0</v>
      </c>
      <c r="B766" s="16" t="s">
        <v>7369</v>
      </c>
      <c r="C766" s="16" t="s">
        <v>7058</v>
      </c>
      <c r="D766" s="18" t="b">
        <v>1</v>
      </c>
      <c r="E766" s="12">
        <v>0.0</v>
      </c>
      <c r="F766" s="12">
        <v>0.0</v>
      </c>
      <c r="G766" s="12">
        <v>0.0</v>
      </c>
      <c r="H766" s="20">
        <v>42312.32152777778</v>
      </c>
      <c r="I766" s="16" t="s">
        <v>7059</v>
      </c>
      <c r="J766" s="16" t="s">
        <v>7060</v>
      </c>
      <c r="K766" s="16" t="s">
        <v>7061</v>
      </c>
      <c r="L766" s="18" t="e">
        <v>#N/A</v>
      </c>
      <c r="M766" s="18" t="e">
        <v>#N/A</v>
      </c>
      <c r="N766" s="18" t="e">
        <v>#N/A</v>
      </c>
      <c r="O766" s="18" t="e">
        <v>#N/A</v>
      </c>
      <c r="P766" s="18" t="e">
        <v>#N/A</v>
      </c>
      <c r="Q766" s="16" t="s">
        <v>7062</v>
      </c>
      <c r="R766" s="18" t="b">
        <v>0</v>
      </c>
      <c r="S766" s="18" t="b">
        <v>0</v>
      </c>
      <c r="T766" s="12">
        <v>22206.0</v>
      </c>
      <c r="U766" s="16" t="s">
        <v>608</v>
      </c>
      <c r="V766" s="16" t="s">
        <v>470</v>
      </c>
      <c r="W766" s="22"/>
      <c r="X766" s="22"/>
      <c r="Y766" s="16" t="s">
        <v>7063</v>
      </c>
      <c r="Z766" s="16" t="s">
        <v>7759</v>
      </c>
      <c r="AA766" s="12">
        <v>3.0</v>
      </c>
      <c r="AB766" s="12">
        <v>1.0</v>
      </c>
      <c r="AC766" s="12" t="s">
        <v>9776</v>
      </c>
    </row>
    <row r="767">
      <c r="A767" s="12">
        <v>715.0</v>
      </c>
      <c r="B767" s="16" t="s">
        <v>7369</v>
      </c>
      <c r="C767" s="16" t="s">
        <v>7072</v>
      </c>
      <c r="D767" s="18" t="b">
        <v>1</v>
      </c>
      <c r="E767" s="12">
        <v>0.0</v>
      </c>
      <c r="F767" s="12">
        <v>0.0</v>
      </c>
      <c r="G767" s="12">
        <v>0.0</v>
      </c>
      <c r="H767" s="20">
        <v>42310.57152777778</v>
      </c>
      <c r="I767" s="16" t="s">
        <v>7073</v>
      </c>
      <c r="J767" s="16" t="s">
        <v>7074</v>
      </c>
      <c r="K767" s="16" t="s">
        <v>7075</v>
      </c>
      <c r="L767" s="18" t="e">
        <v>#N/A</v>
      </c>
      <c r="M767" s="18" t="e">
        <v>#N/A</v>
      </c>
      <c r="N767" s="18" t="e">
        <v>#N/A</v>
      </c>
      <c r="O767" s="18" t="e">
        <v>#N/A</v>
      </c>
      <c r="P767" s="18" t="e">
        <v>#N/A</v>
      </c>
      <c r="Q767" s="16" t="s">
        <v>7076</v>
      </c>
      <c r="R767" s="18" t="b">
        <v>0</v>
      </c>
      <c r="S767" s="18" t="b">
        <v>0</v>
      </c>
      <c r="T767" s="12">
        <v>24273.0</v>
      </c>
      <c r="U767" s="16" t="s">
        <v>7077</v>
      </c>
      <c r="V767" s="16" t="s">
        <v>470</v>
      </c>
      <c r="W767" s="22"/>
      <c r="X767" s="22"/>
      <c r="Y767" s="22"/>
      <c r="Z767" s="16" t="s">
        <v>7760</v>
      </c>
      <c r="AA767" s="12">
        <v>3.0</v>
      </c>
      <c r="AB767" s="12">
        <v>2.0</v>
      </c>
      <c r="AC767" s="12" t="s">
        <v>9777</v>
      </c>
    </row>
    <row r="768">
      <c r="A768" s="12">
        <v>730.0</v>
      </c>
      <c r="B768" s="16" t="s">
        <v>7369</v>
      </c>
      <c r="C768" s="16" t="s">
        <v>7133</v>
      </c>
      <c r="D768" s="18" t="b">
        <v>1</v>
      </c>
      <c r="E768" s="12">
        <v>3.0</v>
      </c>
      <c r="F768" s="12">
        <v>0.0</v>
      </c>
      <c r="G768" s="12">
        <v>3.0</v>
      </c>
      <c r="H768" s="20">
        <v>42314.71875</v>
      </c>
      <c r="I768" s="16" t="s">
        <v>7134</v>
      </c>
      <c r="J768" s="16" t="s">
        <v>7135</v>
      </c>
      <c r="K768" s="16" t="s">
        <v>7136</v>
      </c>
      <c r="L768" s="18" t="e">
        <v>#N/A</v>
      </c>
      <c r="M768" s="18" t="e">
        <v>#N/A</v>
      </c>
      <c r="N768" s="18" t="e">
        <v>#N/A</v>
      </c>
      <c r="O768" s="18" t="e">
        <v>#N/A</v>
      </c>
      <c r="P768" s="18" t="e">
        <v>#N/A</v>
      </c>
      <c r="Q768" s="16" t="s">
        <v>7138</v>
      </c>
      <c r="R768" s="18" t="b">
        <v>0</v>
      </c>
      <c r="S768" s="18" t="b">
        <v>0</v>
      </c>
      <c r="T768" s="12">
        <v>23221.0</v>
      </c>
      <c r="U768" s="16" t="s">
        <v>1449</v>
      </c>
      <c r="V768" s="16" t="s">
        <v>470</v>
      </c>
      <c r="W768" s="22"/>
      <c r="X768" s="22"/>
      <c r="Y768" s="16" t="s">
        <v>7139</v>
      </c>
      <c r="Z768" s="16" t="s">
        <v>7762</v>
      </c>
      <c r="AA768" s="12">
        <v>1.0</v>
      </c>
      <c r="AB768" s="12">
        <v>1.0</v>
      </c>
      <c r="AC768" s="12" t="s">
        <v>9778</v>
      </c>
    </row>
    <row r="769">
      <c r="A769" s="12">
        <v>734.0</v>
      </c>
      <c r="B769" s="16" t="s">
        <v>7369</v>
      </c>
      <c r="C769" s="16" t="s">
        <v>7159</v>
      </c>
      <c r="D769" s="18" t="b">
        <v>1</v>
      </c>
      <c r="E769" s="12">
        <v>2.0</v>
      </c>
      <c r="F769" s="12">
        <v>1.0</v>
      </c>
      <c r="G769" s="12">
        <v>1.0</v>
      </c>
      <c r="H769" s="20">
        <v>42331.71319444444</v>
      </c>
      <c r="I769" s="16" t="s">
        <v>7160</v>
      </c>
      <c r="J769" s="16" t="s">
        <v>7161</v>
      </c>
      <c r="K769" s="16" t="s">
        <v>7162</v>
      </c>
      <c r="L769" s="18" t="e">
        <v>#N/A</v>
      </c>
      <c r="M769" s="18" t="e">
        <v>#N/A</v>
      </c>
      <c r="N769" s="18" t="e">
        <v>#N/A</v>
      </c>
      <c r="O769" s="18" t="e">
        <v>#N/A</v>
      </c>
      <c r="P769" s="18" t="e">
        <v>#N/A</v>
      </c>
      <c r="Q769" s="16" t="s">
        <v>7163</v>
      </c>
      <c r="R769" s="18" t="b">
        <v>0</v>
      </c>
      <c r="S769" s="18" t="b">
        <v>0</v>
      </c>
      <c r="T769" s="12">
        <v>24402.0</v>
      </c>
      <c r="U769" s="16" t="s">
        <v>7164</v>
      </c>
      <c r="V769" s="16" t="s">
        <v>470</v>
      </c>
      <c r="W769" s="51">
        <v>815006.0</v>
      </c>
      <c r="X769" s="51">
        <v>819128.0</v>
      </c>
      <c r="Y769" s="16" t="s">
        <v>7165</v>
      </c>
      <c r="Z769" s="16" t="s">
        <v>7765</v>
      </c>
      <c r="AA769" s="12">
        <v>1.0</v>
      </c>
      <c r="AB769" s="12">
        <v>2.0</v>
      </c>
      <c r="AC769" s="12" t="s">
        <v>9779</v>
      </c>
    </row>
    <row r="770">
      <c r="A770" s="12">
        <v>736.0</v>
      </c>
      <c r="B770" s="16" t="s">
        <v>7369</v>
      </c>
      <c r="C770" s="16" t="s">
        <v>7171</v>
      </c>
      <c r="D770" s="18" t="b">
        <v>1</v>
      </c>
      <c r="E770" s="12">
        <v>6.0</v>
      </c>
      <c r="F770" s="12">
        <v>0.0</v>
      </c>
      <c r="G770" s="12">
        <v>6.0</v>
      </c>
      <c r="H770" s="20">
        <v>42332.57430555556</v>
      </c>
      <c r="I770" s="16" t="s">
        <v>7172</v>
      </c>
      <c r="J770" s="16" t="s">
        <v>7173</v>
      </c>
      <c r="K770" s="16" t="s">
        <v>7174</v>
      </c>
      <c r="L770" s="18" t="e">
        <v>#N/A</v>
      </c>
      <c r="M770" s="18" t="e">
        <v>#N/A</v>
      </c>
      <c r="N770" s="18" t="e">
        <v>#N/A</v>
      </c>
      <c r="O770" s="18" t="e">
        <v>#N/A</v>
      </c>
      <c r="P770" s="18" t="e">
        <v>#N/A</v>
      </c>
      <c r="Q770" s="16" t="s">
        <v>7175</v>
      </c>
      <c r="R770" s="18" t="b">
        <v>0</v>
      </c>
      <c r="S770" s="18" t="b">
        <v>0</v>
      </c>
      <c r="T770" s="12">
        <v>22180.0</v>
      </c>
      <c r="U770" s="16" t="s">
        <v>940</v>
      </c>
      <c r="V770" s="16" t="s">
        <v>470</v>
      </c>
      <c r="W770" s="51">
        <v>322472.0</v>
      </c>
      <c r="X770" s="51">
        <v>332134.0</v>
      </c>
      <c r="Y770" s="16" t="s">
        <v>7177</v>
      </c>
      <c r="Z770" s="16" t="s">
        <v>7766</v>
      </c>
      <c r="AA770" s="12">
        <v>1.0</v>
      </c>
      <c r="AB770" s="12">
        <v>3.0</v>
      </c>
      <c r="AC770" s="12" t="s">
        <v>112</v>
      </c>
    </row>
    <row r="771">
      <c r="A771" s="12">
        <v>744.0</v>
      </c>
      <c r="B771" s="16" t="s">
        <v>7369</v>
      </c>
      <c r="C771" s="16" t="s">
        <v>4768</v>
      </c>
      <c r="D771" s="18" t="b">
        <v>1</v>
      </c>
      <c r="E771" s="12">
        <v>63.0</v>
      </c>
      <c r="F771" s="12">
        <v>0.0</v>
      </c>
      <c r="G771" s="12">
        <v>63.0</v>
      </c>
      <c r="H771" s="20">
        <v>42325.56805555556</v>
      </c>
      <c r="I771" s="16" t="s">
        <v>7213</v>
      </c>
      <c r="J771" s="16" t="s">
        <v>4770</v>
      </c>
      <c r="K771" s="16" t="s">
        <v>7216</v>
      </c>
      <c r="L771" s="18" t="e">
        <v>#N/A</v>
      </c>
      <c r="M771" s="18" t="e">
        <v>#N/A</v>
      </c>
      <c r="N771" s="18" t="e">
        <v>#N/A</v>
      </c>
      <c r="O771" s="18" t="e">
        <v>#N/A</v>
      </c>
      <c r="P771" s="18" t="e">
        <v>#N/A</v>
      </c>
      <c r="Q771" s="16" t="s">
        <v>7218</v>
      </c>
      <c r="R771" s="18" t="b">
        <v>0</v>
      </c>
      <c r="S771" s="18" t="b">
        <v>1</v>
      </c>
      <c r="T771" s="12">
        <v>22980.0</v>
      </c>
      <c r="U771" s="16" t="s">
        <v>4774</v>
      </c>
      <c r="V771" s="16" t="s">
        <v>470</v>
      </c>
      <c r="W771" s="51">
        <v>1723503.0</v>
      </c>
      <c r="X771" s="51">
        <v>1516608.0</v>
      </c>
      <c r="Y771" s="16" t="s">
        <v>4775</v>
      </c>
      <c r="Z771" s="16" t="s">
        <v>7767</v>
      </c>
      <c r="AA771" s="12">
        <v>3.0</v>
      </c>
      <c r="AB771" s="22"/>
      <c r="AC771" s="81" t="s">
        <v>133</v>
      </c>
    </row>
    <row r="772">
      <c r="A772" s="12">
        <v>745.0</v>
      </c>
      <c r="B772" s="16" t="s">
        <v>7369</v>
      </c>
      <c r="C772" s="16" t="s">
        <v>4768</v>
      </c>
      <c r="D772" s="18" t="b">
        <v>1</v>
      </c>
      <c r="E772" s="12">
        <v>66.0</v>
      </c>
      <c r="F772" s="12">
        <v>0.0</v>
      </c>
      <c r="G772" s="12">
        <v>66.0</v>
      </c>
      <c r="H772" s="20">
        <v>42326.21527777778</v>
      </c>
      <c r="I772" s="16" t="s">
        <v>7222</v>
      </c>
      <c r="J772" s="16" t="s">
        <v>4770</v>
      </c>
      <c r="K772" s="16" t="s">
        <v>7223</v>
      </c>
      <c r="L772" s="18" t="e">
        <v>#N/A</v>
      </c>
      <c r="M772" s="18" t="e">
        <v>#N/A</v>
      </c>
      <c r="N772" s="18" t="e">
        <v>#N/A</v>
      </c>
      <c r="O772" s="18" t="e">
        <v>#N/A</v>
      </c>
      <c r="P772" s="18" t="e">
        <v>#N/A</v>
      </c>
      <c r="Q772" s="16" t="s">
        <v>7224</v>
      </c>
      <c r="R772" s="18" t="b">
        <v>0</v>
      </c>
      <c r="S772" s="18" t="b">
        <v>0</v>
      </c>
      <c r="T772" s="12">
        <v>22980.0</v>
      </c>
      <c r="U772" s="16" t="s">
        <v>4774</v>
      </c>
      <c r="V772" s="16" t="s">
        <v>470</v>
      </c>
      <c r="W772" s="51">
        <v>1723503.0</v>
      </c>
      <c r="X772" s="51">
        <v>1516608.0</v>
      </c>
      <c r="Y772" s="16" t="s">
        <v>4775</v>
      </c>
      <c r="Z772" s="16" t="s">
        <v>7768</v>
      </c>
      <c r="AA772" s="12">
        <v>1.0</v>
      </c>
      <c r="AB772" s="12">
        <v>4.0</v>
      </c>
      <c r="AC772" s="12" t="s">
        <v>133</v>
      </c>
    </row>
    <row r="773">
      <c r="A773" s="12">
        <v>760.0</v>
      </c>
      <c r="B773" s="16" t="s">
        <v>7369</v>
      </c>
      <c r="C773" s="16" t="s">
        <v>5195</v>
      </c>
      <c r="D773" s="18" t="b">
        <v>1</v>
      </c>
      <c r="E773" s="12">
        <v>18.0</v>
      </c>
      <c r="F773" s="12">
        <v>0.0</v>
      </c>
      <c r="G773" s="12">
        <v>18.0</v>
      </c>
      <c r="H773" s="20">
        <v>42325.62291666667</v>
      </c>
      <c r="I773" s="16" t="s">
        <v>7290</v>
      </c>
      <c r="J773" s="16" t="s">
        <v>4770</v>
      </c>
      <c r="K773" s="16" t="s">
        <v>7291</v>
      </c>
      <c r="L773" s="18" t="e">
        <v>#N/A</v>
      </c>
      <c r="M773" s="18" t="e">
        <v>#N/A</v>
      </c>
      <c r="N773" s="18" t="e">
        <v>#N/A</v>
      </c>
      <c r="O773" s="18" t="e">
        <v>#N/A</v>
      </c>
      <c r="P773" s="18" t="e">
        <v>#N/A</v>
      </c>
      <c r="Q773" s="16" t="s">
        <v>7292</v>
      </c>
      <c r="R773" s="18" t="b">
        <v>0</v>
      </c>
      <c r="S773" s="18" t="b">
        <v>1</v>
      </c>
      <c r="T773" s="12">
        <v>22980.0</v>
      </c>
      <c r="U773" s="16" t="s">
        <v>4774</v>
      </c>
      <c r="V773" s="16" t="s">
        <v>470</v>
      </c>
      <c r="W773" s="51">
        <v>1723503.0</v>
      </c>
      <c r="X773" s="51">
        <v>1516608.0</v>
      </c>
      <c r="Y773" s="16" t="s">
        <v>4775</v>
      </c>
      <c r="Z773" s="16" t="s">
        <v>7769</v>
      </c>
      <c r="AA773" s="12">
        <v>3.0</v>
      </c>
      <c r="AB773" s="12">
        <v>1.0</v>
      </c>
      <c r="AC773" s="12" t="s">
        <v>133</v>
      </c>
    </row>
    <row r="774">
      <c r="A774" s="12">
        <v>761.0</v>
      </c>
      <c r="B774" s="16" t="s">
        <v>7369</v>
      </c>
      <c r="C774" s="16" t="s">
        <v>5195</v>
      </c>
      <c r="D774" s="18" t="b">
        <v>1</v>
      </c>
      <c r="E774" s="12">
        <v>24.0</v>
      </c>
      <c r="F774" s="12">
        <v>0.0</v>
      </c>
      <c r="G774" s="12">
        <v>24.0</v>
      </c>
      <c r="H774" s="20">
        <v>42326.59166666667</v>
      </c>
      <c r="I774" s="16" t="s">
        <v>7295</v>
      </c>
      <c r="J774" s="16" t="s">
        <v>4770</v>
      </c>
      <c r="K774" s="16" t="s">
        <v>7296</v>
      </c>
      <c r="L774" s="18" t="e">
        <v>#N/A</v>
      </c>
      <c r="M774" s="18" t="e">
        <v>#N/A</v>
      </c>
      <c r="N774" s="18" t="e">
        <v>#N/A</v>
      </c>
      <c r="O774" s="18" t="e">
        <v>#N/A</v>
      </c>
      <c r="P774" s="18" t="e">
        <v>#N/A</v>
      </c>
      <c r="Q774" s="16" t="s">
        <v>7297</v>
      </c>
      <c r="R774" s="18" t="b">
        <v>0</v>
      </c>
      <c r="S774" s="18" t="b">
        <v>0</v>
      </c>
      <c r="T774" s="12">
        <v>22980.0</v>
      </c>
      <c r="U774" s="16" t="s">
        <v>4774</v>
      </c>
      <c r="V774" s="16" t="s">
        <v>470</v>
      </c>
      <c r="W774" s="51">
        <v>1723503.0</v>
      </c>
      <c r="X774" s="51">
        <v>1516608.0</v>
      </c>
      <c r="Y774" s="16" t="s">
        <v>4775</v>
      </c>
      <c r="Z774" s="16" t="s">
        <v>7770</v>
      </c>
      <c r="AA774" s="12">
        <v>3.0</v>
      </c>
      <c r="AB774" s="12">
        <v>2.0</v>
      </c>
      <c r="AC774" s="12" t="s">
        <v>133</v>
      </c>
    </row>
    <row r="775">
      <c r="A775" s="12">
        <v>820.0</v>
      </c>
      <c r="B775" s="16" t="s">
        <v>7369</v>
      </c>
      <c r="C775" s="16" t="s">
        <v>7558</v>
      </c>
      <c r="D775" s="18" t="b">
        <v>0</v>
      </c>
      <c r="E775" s="12">
        <v>0.0</v>
      </c>
      <c r="F775" s="12">
        <v>0.0</v>
      </c>
      <c r="G775" s="12">
        <v>0.0</v>
      </c>
      <c r="H775" s="20">
        <v>42325.71666666667</v>
      </c>
      <c r="I775" s="16" t="s">
        <v>7559</v>
      </c>
      <c r="J775" s="16" t="s">
        <v>7560</v>
      </c>
      <c r="K775" s="16" t="s">
        <v>7561</v>
      </c>
      <c r="L775" s="18" t="e">
        <v>#N/A</v>
      </c>
      <c r="M775" s="18" t="e">
        <v>#N/A</v>
      </c>
      <c r="N775" s="18" t="e">
        <v>#N/A</v>
      </c>
      <c r="O775" s="18" t="e">
        <v>#N/A</v>
      </c>
      <c r="P775" s="18" t="e">
        <v>#N/A</v>
      </c>
      <c r="Q775" s="16" t="s">
        <v>7563</v>
      </c>
      <c r="R775" s="18" t="b">
        <v>0</v>
      </c>
      <c r="S775" s="18" t="b">
        <v>1</v>
      </c>
      <c r="T775" s="12">
        <v>23187.0</v>
      </c>
      <c r="U775" s="16" t="s">
        <v>7564</v>
      </c>
      <c r="V775" s="16" t="s">
        <v>470</v>
      </c>
      <c r="W775" s="22"/>
      <c r="X775" s="22"/>
      <c r="Y775" s="22"/>
      <c r="Z775" s="16" t="s">
        <v>7772</v>
      </c>
      <c r="AA775" s="12">
        <v>3.0</v>
      </c>
      <c r="AB775" s="22"/>
      <c r="AC775" s="81" t="s">
        <v>9780</v>
      </c>
    </row>
    <row r="776">
      <c r="A776" s="12">
        <v>823.0</v>
      </c>
      <c r="B776" s="16" t="s">
        <v>7369</v>
      </c>
      <c r="C776" s="16" t="s">
        <v>7572</v>
      </c>
      <c r="D776" s="18" t="b">
        <v>0</v>
      </c>
      <c r="E776" s="12">
        <v>0.0</v>
      </c>
      <c r="F776" s="12">
        <v>0.0</v>
      </c>
      <c r="G776" s="12">
        <v>0.0</v>
      </c>
      <c r="H776" s="20">
        <v>42311.478472222225</v>
      </c>
      <c r="I776" s="16" t="s">
        <v>7573</v>
      </c>
      <c r="J776" s="16" t="s">
        <v>7574</v>
      </c>
      <c r="K776" s="16" t="s">
        <v>7575</v>
      </c>
      <c r="L776" s="18" t="e">
        <v>#N/A</v>
      </c>
      <c r="M776" s="18" t="e">
        <v>#N/A</v>
      </c>
      <c r="N776" s="18" t="e">
        <v>#N/A</v>
      </c>
      <c r="O776" s="18" t="e">
        <v>#N/A</v>
      </c>
      <c r="P776" s="18" t="e">
        <v>#N/A</v>
      </c>
      <c r="Q776" s="16" t="s">
        <v>7576</v>
      </c>
      <c r="R776" s="18" t="b">
        <v>0</v>
      </c>
      <c r="S776" s="18" t="b">
        <v>0</v>
      </c>
      <c r="T776" s="12">
        <v>22030.0</v>
      </c>
      <c r="U776" s="16" t="s">
        <v>7578</v>
      </c>
      <c r="V776" s="16" t="s">
        <v>470</v>
      </c>
      <c r="W776" s="22"/>
      <c r="X776" s="22"/>
      <c r="Y776" s="22"/>
      <c r="Z776" s="16" t="s">
        <v>7773</v>
      </c>
      <c r="AA776" s="12">
        <v>3.0</v>
      </c>
      <c r="AB776" s="22"/>
      <c r="AC776" s="81" t="s">
        <v>9781</v>
      </c>
    </row>
    <row r="777">
      <c r="A777" s="12">
        <v>26.0</v>
      </c>
      <c r="B777" s="16" t="s">
        <v>7369</v>
      </c>
      <c r="C777" s="16" t="s">
        <v>540</v>
      </c>
      <c r="D777" s="18" t="b">
        <v>1</v>
      </c>
      <c r="E777" s="12">
        <v>290.0</v>
      </c>
      <c r="F777" s="12">
        <v>40.0</v>
      </c>
      <c r="G777" s="12">
        <v>250.0</v>
      </c>
      <c r="H777" s="20">
        <v>42310.46805555555</v>
      </c>
      <c r="I777" s="16" t="s">
        <v>541</v>
      </c>
      <c r="J777" s="16" t="s">
        <v>542</v>
      </c>
      <c r="K777" s="16" t="s">
        <v>543</v>
      </c>
      <c r="L777" s="18" t="e">
        <v>#N/A</v>
      </c>
      <c r="M777" s="18" t="e">
        <v>#N/A</v>
      </c>
      <c r="N777" s="18" t="e">
        <v>#N/A</v>
      </c>
      <c r="O777" s="18" t="e">
        <v>#N/A</v>
      </c>
      <c r="P777" s="18" t="e">
        <v>#N/A</v>
      </c>
      <c r="Q777" s="16" t="s">
        <v>544</v>
      </c>
      <c r="R777" s="18" t="b">
        <v>1</v>
      </c>
      <c r="S777" s="18" t="b">
        <v>0</v>
      </c>
      <c r="T777" s="12">
        <v>5346.0</v>
      </c>
      <c r="U777" s="16" t="s">
        <v>545</v>
      </c>
      <c r="V777" s="16" t="s">
        <v>546</v>
      </c>
      <c r="W777" s="22"/>
      <c r="X777" s="22"/>
      <c r="Y777" s="16" t="s">
        <v>547</v>
      </c>
      <c r="Z777" s="16" t="s">
        <v>7775</v>
      </c>
      <c r="AA777" s="12">
        <v>3.0</v>
      </c>
      <c r="AB777" s="12">
        <v>3.0</v>
      </c>
      <c r="AC777" s="12" t="s">
        <v>9765</v>
      </c>
    </row>
    <row r="778">
      <c r="A778" s="12">
        <v>126.0</v>
      </c>
      <c r="B778" s="16" t="s">
        <v>7369</v>
      </c>
      <c r="C778" s="16" t="s">
        <v>1524</v>
      </c>
      <c r="D778" s="18" t="b">
        <v>1</v>
      </c>
      <c r="E778" s="12">
        <v>1.0</v>
      </c>
      <c r="F778" s="12">
        <v>0.0</v>
      </c>
      <c r="G778" s="12">
        <v>1.0</v>
      </c>
      <c r="H778" s="20">
        <v>42337.52361111111</v>
      </c>
      <c r="I778" s="16" t="s">
        <v>1525</v>
      </c>
      <c r="J778" s="16" t="s">
        <v>1526</v>
      </c>
      <c r="K778" s="16" t="s">
        <v>1527</v>
      </c>
      <c r="L778" s="16" t="s">
        <v>264</v>
      </c>
      <c r="M778" s="16" t="s">
        <v>1528</v>
      </c>
      <c r="N778" s="12">
        <v>0.0</v>
      </c>
      <c r="O778" s="12">
        <v>0.0</v>
      </c>
      <c r="P778" s="12">
        <v>0.0</v>
      </c>
      <c r="Q778" s="16" t="s">
        <v>1529</v>
      </c>
      <c r="R778" s="18" t="b">
        <v>1</v>
      </c>
      <c r="S778" s="18" t="b">
        <v>0</v>
      </c>
      <c r="T778" s="12">
        <v>5468.0</v>
      </c>
      <c r="U778" s="16" t="s">
        <v>1530</v>
      </c>
      <c r="V778" s="16" t="s">
        <v>546</v>
      </c>
      <c r="W778" s="22"/>
      <c r="X778" s="22"/>
      <c r="Y778" s="16" t="s">
        <v>461</v>
      </c>
      <c r="Z778" s="16" t="s">
        <v>7776</v>
      </c>
      <c r="AA778" s="16">
        <v>1.0</v>
      </c>
      <c r="AB778" s="16">
        <v>3.0</v>
      </c>
      <c r="AC778" s="16" t="s">
        <v>9782</v>
      </c>
    </row>
    <row r="779">
      <c r="A779" s="12">
        <v>367.0</v>
      </c>
      <c r="B779" s="16" t="s">
        <v>7369</v>
      </c>
      <c r="C779" s="16" t="s">
        <v>4044</v>
      </c>
      <c r="D779" s="18" t="b">
        <v>1</v>
      </c>
      <c r="E779" s="12">
        <v>4.0</v>
      </c>
      <c r="F779" s="12">
        <v>0.0</v>
      </c>
      <c r="G779" s="12">
        <v>4.0</v>
      </c>
      <c r="H779" s="20">
        <v>42319.67986111111</v>
      </c>
      <c r="I779" s="16" t="s">
        <v>4045</v>
      </c>
      <c r="J779" s="16" t="s">
        <v>4046</v>
      </c>
      <c r="K779" s="16" t="s">
        <v>4047</v>
      </c>
      <c r="L779" s="18" t="e">
        <v>#N/A</v>
      </c>
      <c r="M779" s="18" t="e">
        <v>#N/A</v>
      </c>
      <c r="N779" s="18" t="e">
        <v>#N/A</v>
      </c>
      <c r="O779" s="18" t="e">
        <v>#N/A</v>
      </c>
      <c r="P779" s="18" t="e">
        <v>#N/A</v>
      </c>
      <c r="Q779" s="16" t="s">
        <v>4048</v>
      </c>
      <c r="R779" s="18" t="b">
        <v>1</v>
      </c>
      <c r="S779" s="18" t="b">
        <v>0</v>
      </c>
      <c r="T779" s="12">
        <v>5089.0</v>
      </c>
      <c r="U779" s="16" t="s">
        <v>4049</v>
      </c>
      <c r="V779" s="16" t="s">
        <v>546</v>
      </c>
      <c r="W779" s="51">
        <v>304844.0</v>
      </c>
      <c r="X779" s="51">
        <v>242119.0</v>
      </c>
      <c r="Y779" s="16" t="s">
        <v>598</v>
      </c>
      <c r="Z779" s="16" t="s">
        <v>7777</v>
      </c>
      <c r="AA779" s="16">
        <v>2.0</v>
      </c>
      <c r="AB779" s="16">
        <v>2.0</v>
      </c>
      <c r="AC779" s="16" t="s">
        <v>9783</v>
      </c>
    </row>
    <row r="780">
      <c r="A780" s="12">
        <v>368.0</v>
      </c>
      <c r="B780" s="16" t="s">
        <v>7369</v>
      </c>
      <c r="C780" s="16" t="s">
        <v>4044</v>
      </c>
      <c r="D780" s="18" t="b">
        <v>1</v>
      </c>
      <c r="E780" s="12">
        <v>964.0</v>
      </c>
      <c r="F780" s="12">
        <v>152.0</v>
      </c>
      <c r="G780" s="12">
        <v>812.0</v>
      </c>
      <c r="H780" s="20">
        <v>42320.49791666667</v>
      </c>
      <c r="I780" s="16" t="s">
        <v>4054</v>
      </c>
      <c r="J780" s="16" t="s">
        <v>4046</v>
      </c>
      <c r="K780" s="16" t="s">
        <v>4047</v>
      </c>
      <c r="L780" s="18" t="e">
        <v>#N/A</v>
      </c>
      <c r="M780" s="18" t="e">
        <v>#N/A</v>
      </c>
      <c r="N780" s="18" t="e">
        <v>#N/A</v>
      </c>
      <c r="O780" s="18" t="e">
        <v>#N/A</v>
      </c>
      <c r="P780" s="18" t="e">
        <v>#N/A</v>
      </c>
      <c r="Q780" s="16" t="s">
        <v>4048</v>
      </c>
      <c r="R780" s="18" t="b">
        <v>1</v>
      </c>
      <c r="S780" s="18" t="b">
        <v>1</v>
      </c>
      <c r="T780" s="12">
        <v>5089.0</v>
      </c>
      <c r="U780" s="16" t="s">
        <v>4049</v>
      </c>
      <c r="V780" s="16" t="s">
        <v>546</v>
      </c>
      <c r="W780" s="51">
        <v>304844.0</v>
      </c>
      <c r="X780" s="51">
        <v>242119.0</v>
      </c>
      <c r="Y780" s="16" t="s">
        <v>598</v>
      </c>
      <c r="Z780" s="16" t="s">
        <v>7778</v>
      </c>
      <c r="AA780" s="16">
        <v>1.0</v>
      </c>
      <c r="AB780" s="16">
        <v>2.0</v>
      </c>
      <c r="AC780" s="16" t="s">
        <v>9784</v>
      </c>
    </row>
    <row r="781">
      <c r="A781" s="12">
        <v>453.0</v>
      </c>
      <c r="B781" s="16" t="s">
        <v>7369</v>
      </c>
      <c r="C781" s="16" t="s">
        <v>5023</v>
      </c>
      <c r="D781" s="18" t="b">
        <v>1</v>
      </c>
      <c r="E781" s="12">
        <v>1.0</v>
      </c>
      <c r="F781" s="12">
        <v>0.0</v>
      </c>
      <c r="G781" s="12">
        <v>1.0</v>
      </c>
      <c r="H781" s="20">
        <v>42325.25763888889</v>
      </c>
      <c r="I781" s="16" t="s">
        <v>5024</v>
      </c>
      <c r="J781" s="16" t="s">
        <v>5025</v>
      </c>
      <c r="K781" s="16" t="s">
        <v>5026</v>
      </c>
      <c r="L781" s="18" t="e">
        <v>#N/A</v>
      </c>
      <c r="M781" s="18" t="e">
        <v>#N/A</v>
      </c>
      <c r="N781" s="18" t="e">
        <v>#N/A</v>
      </c>
      <c r="O781" s="18" t="e">
        <v>#N/A</v>
      </c>
      <c r="P781" s="18" t="e">
        <v>#N/A</v>
      </c>
      <c r="Q781" s="16" t="s">
        <v>5028</v>
      </c>
      <c r="R781" s="18" t="b">
        <v>1</v>
      </c>
      <c r="S781" s="18" t="b">
        <v>0</v>
      </c>
      <c r="T781" s="12">
        <v>5751.0</v>
      </c>
      <c r="U781" s="16" t="s">
        <v>5029</v>
      </c>
      <c r="V781" s="16" t="s">
        <v>546</v>
      </c>
      <c r="W781" s="51">
        <v>909693.0</v>
      </c>
      <c r="X781" s="51">
        <v>726136.0</v>
      </c>
      <c r="Y781" s="16" t="s">
        <v>5030</v>
      </c>
      <c r="Z781" s="16" t="s">
        <v>7780</v>
      </c>
      <c r="AA781" s="16">
        <v>1.0</v>
      </c>
      <c r="AB781" s="16">
        <v>3.0</v>
      </c>
      <c r="AC781" s="16" t="s">
        <v>9785</v>
      </c>
    </row>
    <row r="782">
      <c r="A782" s="12">
        <v>454.0</v>
      </c>
      <c r="B782" s="16" t="s">
        <v>7369</v>
      </c>
      <c r="C782" s="16" t="s">
        <v>5023</v>
      </c>
      <c r="D782" s="18" t="b">
        <v>1</v>
      </c>
      <c r="E782" s="12">
        <v>17.0</v>
      </c>
      <c r="F782" s="12">
        <v>8.0</v>
      </c>
      <c r="G782" s="12">
        <v>9.0</v>
      </c>
      <c r="H782" s="20">
        <v>42331.270833333336</v>
      </c>
      <c r="I782" s="16" t="s">
        <v>5034</v>
      </c>
      <c r="J782" s="16" t="s">
        <v>5025</v>
      </c>
      <c r="K782" s="16" t="s">
        <v>5035</v>
      </c>
      <c r="L782" s="16" t="s">
        <v>264</v>
      </c>
      <c r="M782" s="12">
        <v>0.0</v>
      </c>
      <c r="N782" s="16" t="s">
        <v>5036</v>
      </c>
      <c r="O782" s="16" t="s">
        <v>5037</v>
      </c>
      <c r="P782" s="16" t="s">
        <v>5038</v>
      </c>
      <c r="Q782" s="16" t="s">
        <v>5039</v>
      </c>
      <c r="R782" s="18" t="b">
        <v>1</v>
      </c>
      <c r="S782" s="18" t="b">
        <v>0</v>
      </c>
      <c r="T782" s="12">
        <v>5751.0</v>
      </c>
      <c r="U782" s="16" t="s">
        <v>5029</v>
      </c>
      <c r="V782" s="16" t="s">
        <v>546</v>
      </c>
      <c r="W782" s="51">
        <v>909693.0</v>
      </c>
      <c r="X782" s="51">
        <v>726136.0</v>
      </c>
      <c r="Y782" s="16" t="s">
        <v>5030</v>
      </c>
      <c r="Z782" s="16" t="s">
        <v>7781</v>
      </c>
      <c r="AA782" s="16">
        <v>1.0</v>
      </c>
      <c r="AB782" s="16">
        <v>6.0</v>
      </c>
      <c r="AC782" s="16" t="s">
        <v>9786</v>
      </c>
    </row>
    <row r="783">
      <c r="A783" s="12">
        <v>455.0</v>
      </c>
      <c r="B783" s="16" t="s">
        <v>7369</v>
      </c>
      <c r="C783" s="16" t="s">
        <v>5023</v>
      </c>
      <c r="D783" s="18" t="b">
        <v>1</v>
      </c>
      <c r="E783" s="12">
        <v>1.0</v>
      </c>
      <c r="F783" s="12">
        <v>0.0</v>
      </c>
      <c r="G783" s="12">
        <v>1.0</v>
      </c>
      <c r="H783" s="20">
        <v>42332.19861111111</v>
      </c>
      <c r="I783" s="16" t="s">
        <v>5045</v>
      </c>
      <c r="J783" s="16" t="s">
        <v>5025</v>
      </c>
      <c r="K783" s="16" t="s">
        <v>5046</v>
      </c>
      <c r="L783" s="18" t="e">
        <v>#N/A</v>
      </c>
      <c r="M783" s="18" t="e">
        <v>#N/A</v>
      </c>
      <c r="N783" s="18" t="e">
        <v>#N/A</v>
      </c>
      <c r="O783" s="18" t="e">
        <v>#N/A</v>
      </c>
      <c r="P783" s="18" t="e">
        <v>#N/A</v>
      </c>
      <c r="Q783" s="16" t="s">
        <v>5052</v>
      </c>
      <c r="R783" s="18" t="b">
        <v>1</v>
      </c>
      <c r="S783" s="18" t="b">
        <v>1</v>
      </c>
      <c r="T783" s="12">
        <v>5751.0</v>
      </c>
      <c r="U783" s="16" t="s">
        <v>5029</v>
      </c>
      <c r="V783" s="16" t="s">
        <v>546</v>
      </c>
      <c r="W783" s="51">
        <v>909693.0</v>
      </c>
      <c r="X783" s="51">
        <v>726136.0</v>
      </c>
      <c r="Y783" s="16" t="s">
        <v>5030</v>
      </c>
      <c r="Z783" s="16" t="s">
        <v>7782</v>
      </c>
      <c r="AA783" s="16">
        <v>2.0</v>
      </c>
      <c r="AB783" s="16">
        <v>4.0</v>
      </c>
      <c r="AC783" s="16" t="s">
        <v>9787</v>
      </c>
    </row>
    <row r="784">
      <c r="A784" s="12">
        <v>608.0</v>
      </c>
      <c r="B784" s="16" t="s">
        <v>7369</v>
      </c>
      <c r="C784" s="16" t="s">
        <v>6465</v>
      </c>
      <c r="D784" s="18" t="b">
        <v>0</v>
      </c>
      <c r="E784" s="12">
        <v>0.0</v>
      </c>
      <c r="F784" s="12">
        <v>0.0</v>
      </c>
      <c r="G784" s="12">
        <v>0.0</v>
      </c>
      <c r="H784" s="20">
        <v>42326.5625</v>
      </c>
      <c r="I784" s="16" t="s">
        <v>6466</v>
      </c>
      <c r="J784" s="16" t="s">
        <v>6467</v>
      </c>
      <c r="K784" s="16" t="s">
        <v>6468</v>
      </c>
      <c r="L784" s="18" t="e">
        <v>#N/A</v>
      </c>
      <c r="M784" s="18" t="e">
        <v>#N/A</v>
      </c>
      <c r="N784" s="18" t="e">
        <v>#N/A</v>
      </c>
      <c r="O784" s="18" t="e">
        <v>#N/A</v>
      </c>
      <c r="P784" s="18" t="e">
        <v>#N/A</v>
      </c>
      <c r="Q784" s="16" t="s">
        <v>6469</v>
      </c>
      <c r="R784" s="18" t="b">
        <v>1</v>
      </c>
      <c r="S784" s="18" t="b">
        <v>0</v>
      </c>
      <c r="T784" s="12">
        <v>5458.0</v>
      </c>
      <c r="U784" s="16" t="s">
        <v>6471</v>
      </c>
      <c r="V784" s="16" t="s">
        <v>546</v>
      </c>
      <c r="W784" s="22"/>
      <c r="X784" s="22"/>
      <c r="Y784" s="22"/>
      <c r="Z784" s="16" t="s">
        <v>7783</v>
      </c>
      <c r="AA784" s="12">
        <v>3.0</v>
      </c>
      <c r="AB784" s="12">
        <v>2.0</v>
      </c>
      <c r="AC784" s="12" t="s">
        <v>9788</v>
      </c>
    </row>
    <row r="785">
      <c r="A785" s="12">
        <v>694.0</v>
      </c>
      <c r="B785" s="16" t="s">
        <v>7369</v>
      </c>
      <c r="C785" s="16" t="s">
        <v>6980</v>
      </c>
      <c r="D785" s="18" t="b">
        <v>1</v>
      </c>
      <c r="E785" s="12">
        <v>1.0</v>
      </c>
      <c r="F785" s="12">
        <v>0.0</v>
      </c>
      <c r="G785" s="12">
        <v>1.0</v>
      </c>
      <c r="H785" s="20">
        <v>42330.927777777775</v>
      </c>
      <c r="I785" s="16" t="s">
        <v>6982</v>
      </c>
      <c r="J785" s="16" t="s">
        <v>6983</v>
      </c>
      <c r="K785" s="16" t="s">
        <v>6984</v>
      </c>
      <c r="L785" s="18" t="e">
        <v>#N/A</v>
      </c>
      <c r="M785" s="18" t="e">
        <v>#N/A</v>
      </c>
      <c r="N785" s="18" t="e">
        <v>#N/A</v>
      </c>
      <c r="O785" s="18" t="e">
        <v>#N/A</v>
      </c>
      <c r="P785" s="18" t="e">
        <v>#N/A</v>
      </c>
      <c r="Q785" s="16" t="s">
        <v>6985</v>
      </c>
      <c r="R785" s="18" t="b">
        <v>0</v>
      </c>
      <c r="S785" s="18" t="b">
        <v>0</v>
      </c>
      <c r="T785" s="12">
        <v>5156.0</v>
      </c>
      <c r="U785" s="16" t="s">
        <v>4386</v>
      </c>
      <c r="V785" s="16" t="s">
        <v>546</v>
      </c>
      <c r="W785" s="22"/>
      <c r="X785" s="22"/>
      <c r="Y785" s="16" t="s">
        <v>3793</v>
      </c>
      <c r="Z785" s="16" t="s">
        <v>7785</v>
      </c>
      <c r="AA785" s="12">
        <v>2.0</v>
      </c>
      <c r="AB785" s="12">
        <v>2.0</v>
      </c>
      <c r="AC785" s="12" t="s">
        <v>9704</v>
      </c>
    </row>
    <row r="786">
      <c r="A786" s="12">
        <v>752.0</v>
      </c>
      <c r="B786" s="16" t="s">
        <v>7369</v>
      </c>
      <c r="C786" s="16" t="s">
        <v>5023</v>
      </c>
      <c r="D786" s="18" t="b">
        <v>1</v>
      </c>
      <c r="E786" s="12">
        <v>1.0</v>
      </c>
      <c r="F786" s="12">
        <v>0.0</v>
      </c>
      <c r="G786" s="12">
        <v>1.0</v>
      </c>
      <c r="H786" s="20">
        <v>42324.41458333333</v>
      </c>
      <c r="I786" s="16" t="s">
        <v>7245</v>
      </c>
      <c r="J786" s="16" t="s">
        <v>5025</v>
      </c>
      <c r="K786" s="16" t="s">
        <v>7246</v>
      </c>
      <c r="L786" s="16" t="s">
        <v>532</v>
      </c>
      <c r="M786" s="16" t="s">
        <v>7247</v>
      </c>
      <c r="N786" s="12">
        <v>0.0</v>
      </c>
      <c r="O786" s="16" t="s">
        <v>7248</v>
      </c>
      <c r="P786" s="16" t="s">
        <v>7249</v>
      </c>
      <c r="Q786" s="16" t="s">
        <v>7250</v>
      </c>
      <c r="R786" s="18" t="b">
        <v>0</v>
      </c>
      <c r="S786" s="18" t="b">
        <v>0</v>
      </c>
      <c r="T786" s="12">
        <v>5751.0</v>
      </c>
      <c r="U786" s="16" t="s">
        <v>5029</v>
      </c>
      <c r="V786" s="16" t="s">
        <v>546</v>
      </c>
      <c r="W786" s="51">
        <v>909693.0</v>
      </c>
      <c r="X786" s="51">
        <v>726136.0</v>
      </c>
      <c r="Y786" s="16" t="s">
        <v>5030</v>
      </c>
      <c r="Z786" s="16" t="s">
        <v>7787</v>
      </c>
      <c r="AA786" s="12">
        <v>3.0</v>
      </c>
      <c r="AB786" s="12">
        <v>2.0</v>
      </c>
      <c r="AC786" s="12" t="s">
        <v>9789</v>
      </c>
    </row>
    <row r="787">
      <c r="A787" s="12">
        <v>753.0</v>
      </c>
      <c r="B787" s="16" t="s">
        <v>7369</v>
      </c>
      <c r="C787" s="16" t="s">
        <v>5023</v>
      </c>
      <c r="D787" s="18" t="b">
        <v>1</v>
      </c>
      <c r="E787" s="12">
        <v>0.0</v>
      </c>
      <c r="F787" s="12">
        <v>0.0</v>
      </c>
      <c r="G787" s="12">
        <v>0.0</v>
      </c>
      <c r="H787" s="20">
        <v>42326.29027777778</v>
      </c>
      <c r="I787" s="16" t="s">
        <v>7255</v>
      </c>
      <c r="J787" s="16" t="s">
        <v>5025</v>
      </c>
      <c r="K787" s="16" t="s">
        <v>7256</v>
      </c>
      <c r="L787" s="18" t="e">
        <v>#N/A</v>
      </c>
      <c r="M787" s="18" t="e">
        <v>#N/A</v>
      </c>
      <c r="N787" s="18" t="e">
        <v>#N/A</v>
      </c>
      <c r="O787" s="18" t="e">
        <v>#N/A</v>
      </c>
      <c r="P787" s="18" t="e">
        <v>#N/A</v>
      </c>
      <c r="Q787" s="16" t="s">
        <v>7258</v>
      </c>
      <c r="R787" s="18" t="b">
        <v>0</v>
      </c>
      <c r="S787" s="18" t="b">
        <v>1</v>
      </c>
      <c r="T787" s="12">
        <v>5751.0</v>
      </c>
      <c r="U787" s="16" t="s">
        <v>5029</v>
      </c>
      <c r="V787" s="16" t="s">
        <v>546</v>
      </c>
      <c r="W787" s="51">
        <v>909693.0</v>
      </c>
      <c r="X787" s="51">
        <v>726136.0</v>
      </c>
      <c r="Y787" s="16" t="s">
        <v>5030</v>
      </c>
      <c r="Z787" s="16" t="s">
        <v>7789</v>
      </c>
      <c r="AA787" s="12">
        <v>1.0</v>
      </c>
      <c r="AB787" s="12">
        <v>2.0</v>
      </c>
      <c r="AC787" s="12" t="s">
        <v>9789</v>
      </c>
    </row>
    <row r="788">
      <c r="A788" s="12">
        <v>754.0</v>
      </c>
      <c r="B788" s="16" t="s">
        <v>7369</v>
      </c>
      <c r="C788" s="16" t="s">
        <v>5023</v>
      </c>
      <c r="D788" s="18" t="b">
        <v>1</v>
      </c>
      <c r="E788" s="12">
        <v>3.0</v>
      </c>
      <c r="F788" s="12">
        <v>0.0</v>
      </c>
      <c r="G788" s="12">
        <v>3.0</v>
      </c>
      <c r="H788" s="20">
        <v>42331.67986111111</v>
      </c>
      <c r="I788" s="16" t="s">
        <v>7261</v>
      </c>
      <c r="J788" s="16" t="s">
        <v>5025</v>
      </c>
      <c r="K788" s="16" t="s">
        <v>7262</v>
      </c>
      <c r="L788" s="18" t="e">
        <v>#N/A</v>
      </c>
      <c r="M788" s="18" t="e">
        <v>#N/A</v>
      </c>
      <c r="N788" s="18" t="e">
        <v>#N/A</v>
      </c>
      <c r="O788" s="18" t="e">
        <v>#N/A</v>
      </c>
      <c r="P788" s="18" t="e">
        <v>#N/A</v>
      </c>
      <c r="Q788" s="16" t="s">
        <v>7263</v>
      </c>
      <c r="R788" s="18" t="b">
        <v>0</v>
      </c>
      <c r="S788" s="18" t="b">
        <v>1</v>
      </c>
      <c r="T788" s="12">
        <v>5751.0</v>
      </c>
      <c r="U788" s="16" t="s">
        <v>5029</v>
      </c>
      <c r="V788" s="16" t="s">
        <v>546</v>
      </c>
      <c r="W788" s="51">
        <v>909693.0</v>
      </c>
      <c r="X788" s="51">
        <v>726136.0</v>
      </c>
      <c r="Y788" s="16" t="s">
        <v>5030</v>
      </c>
      <c r="Z788" s="16" t="s">
        <v>7792</v>
      </c>
      <c r="AA788" s="12">
        <v>1.0</v>
      </c>
      <c r="AB788" s="12">
        <v>2.0</v>
      </c>
      <c r="AC788" s="12" t="s">
        <v>9789</v>
      </c>
    </row>
    <row r="789">
      <c r="A789" s="12">
        <v>1.0</v>
      </c>
      <c r="B789" s="16" t="s">
        <v>7369</v>
      </c>
      <c r="C789" s="16" t="s">
        <v>284</v>
      </c>
      <c r="D789" s="18" t="b">
        <v>1</v>
      </c>
      <c r="E789" s="12">
        <v>33.0</v>
      </c>
      <c r="F789" s="12">
        <v>4.0</v>
      </c>
      <c r="G789" s="12">
        <v>29.0</v>
      </c>
      <c r="H789" s="20">
        <v>42327.69652777778</v>
      </c>
      <c r="I789" s="16" t="s">
        <v>286</v>
      </c>
      <c r="J789" s="16" t="s">
        <v>287</v>
      </c>
      <c r="K789" s="16" t="s">
        <v>288</v>
      </c>
      <c r="L789" s="18" t="e">
        <v>#N/A</v>
      </c>
      <c r="M789" s="18" t="e">
        <v>#N/A</v>
      </c>
      <c r="N789" s="18" t="e">
        <v>#N/A</v>
      </c>
      <c r="O789" s="18" t="e">
        <v>#N/A</v>
      </c>
      <c r="P789" s="18" t="e">
        <v>#N/A</v>
      </c>
      <c r="Q789" s="16" t="s">
        <v>289</v>
      </c>
      <c r="R789" s="18" t="b">
        <v>1</v>
      </c>
      <c r="S789" s="18" t="b">
        <v>1</v>
      </c>
      <c r="T789" s="12">
        <v>98228.0</v>
      </c>
      <c r="U789" s="16" t="s">
        <v>290</v>
      </c>
      <c r="V789" s="16" t="s">
        <v>291</v>
      </c>
      <c r="W789" s="51">
        <v>419917.0</v>
      </c>
      <c r="X789" s="51">
        <v>617378.0</v>
      </c>
      <c r="Y789" s="16" t="s">
        <v>292</v>
      </c>
      <c r="Z789" s="16" t="s">
        <v>7793</v>
      </c>
      <c r="AA789" s="12">
        <v>3.0</v>
      </c>
      <c r="AB789" s="12">
        <v>2.0</v>
      </c>
      <c r="AC789" s="12" t="s">
        <v>9790</v>
      </c>
    </row>
    <row r="790">
      <c r="A790" s="12">
        <v>53.0</v>
      </c>
      <c r="B790" s="16" t="s">
        <v>7369</v>
      </c>
      <c r="C790" s="16" t="s">
        <v>827</v>
      </c>
      <c r="D790" s="18" t="b">
        <v>1</v>
      </c>
      <c r="E790" s="12">
        <v>4.0</v>
      </c>
      <c r="F790" s="12">
        <v>0.0</v>
      </c>
      <c r="G790" s="12">
        <v>4.0</v>
      </c>
      <c r="H790" s="20">
        <v>42329.87222222222</v>
      </c>
      <c r="I790" s="16" t="s">
        <v>828</v>
      </c>
      <c r="J790" s="16" t="s">
        <v>829</v>
      </c>
      <c r="K790" s="16" t="s">
        <v>830</v>
      </c>
      <c r="L790" s="12">
        <v>-1.0</v>
      </c>
      <c r="M790" s="12">
        <v>0.0</v>
      </c>
      <c r="N790" s="12">
        <v>0.0</v>
      </c>
      <c r="O790" s="12">
        <v>0.0</v>
      </c>
      <c r="P790" s="12">
        <v>0.0</v>
      </c>
      <c r="Q790" s="16" t="s">
        <v>831</v>
      </c>
      <c r="R790" s="18" t="b">
        <v>1</v>
      </c>
      <c r="S790" s="18" t="b">
        <v>0</v>
      </c>
      <c r="T790" s="12">
        <v>99212.0</v>
      </c>
      <c r="U790" s="16" t="s">
        <v>832</v>
      </c>
      <c r="V790" s="16" t="s">
        <v>291</v>
      </c>
      <c r="W790" s="22"/>
      <c r="X790" s="22"/>
      <c r="Y790" s="16" t="s">
        <v>833</v>
      </c>
      <c r="Z790" s="16" t="s">
        <v>7796</v>
      </c>
      <c r="AA790" s="12">
        <v>2.0</v>
      </c>
      <c r="AB790" s="12">
        <v>2.0</v>
      </c>
      <c r="AC790" s="12" t="s">
        <v>9791</v>
      </c>
    </row>
    <row r="791">
      <c r="A791" s="12">
        <v>96.0</v>
      </c>
      <c r="B791" s="16" t="s">
        <v>7369</v>
      </c>
      <c r="C791" s="16" t="s">
        <v>1223</v>
      </c>
      <c r="D791" s="18" t="b">
        <v>1</v>
      </c>
      <c r="E791" s="12">
        <v>5.0</v>
      </c>
      <c r="F791" s="12">
        <v>3.0</v>
      </c>
      <c r="G791" s="12">
        <v>2.0</v>
      </c>
      <c r="H791" s="20">
        <v>42331.43472222222</v>
      </c>
      <c r="I791" s="16" t="s">
        <v>1224</v>
      </c>
      <c r="J791" s="16" t="s">
        <v>1225</v>
      </c>
      <c r="K791" s="16" t="s">
        <v>1226</v>
      </c>
      <c r="L791" s="18" t="e">
        <v>#N/A</v>
      </c>
      <c r="M791" s="18" t="e">
        <v>#N/A</v>
      </c>
      <c r="N791" s="18" t="e">
        <v>#N/A</v>
      </c>
      <c r="O791" s="18" t="e">
        <v>#N/A</v>
      </c>
      <c r="P791" s="18" t="e">
        <v>#N/A</v>
      </c>
      <c r="Q791" s="16" t="s">
        <v>1227</v>
      </c>
      <c r="R791" s="18" t="b">
        <v>1</v>
      </c>
      <c r="S791" s="18" t="b">
        <v>1</v>
      </c>
      <c r="T791" s="12">
        <v>98104.0</v>
      </c>
      <c r="U791" s="16" t="s">
        <v>1228</v>
      </c>
      <c r="V791" s="16" t="s">
        <v>291</v>
      </c>
      <c r="W791" s="51">
        <v>471903.0</v>
      </c>
      <c r="X791" s="51">
        <v>604254.0</v>
      </c>
      <c r="Y791" s="16" t="s">
        <v>1229</v>
      </c>
      <c r="Z791" s="16" t="s">
        <v>7799</v>
      </c>
      <c r="AA791" s="12">
        <v>2.0</v>
      </c>
      <c r="AB791" s="12">
        <v>2.0</v>
      </c>
      <c r="AC791" s="12" t="s">
        <v>9792</v>
      </c>
    </row>
    <row r="792">
      <c r="A792" s="12">
        <v>149.0</v>
      </c>
      <c r="B792" s="16" t="s">
        <v>7369</v>
      </c>
      <c r="C792" s="16" t="s">
        <v>1727</v>
      </c>
      <c r="D792" s="18" t="b">
        <v>1</v>
      </c>
      <c r="E792" s="12">
        <v>1140.0</v>
      </c>
      <c r="F792" s="12">
        <v>223.0</v>
      </c>
      <c r="G792" s="12">
        <v>917.0</v>
      </c>
      <c r="H792" s="20">
        <v>42318.72152777778</v>
      </c>
      <c r="I792" s="16" t="s">
        <v>1728</v>
      </c>
      <c r="J792" s="16" t="s">
        <v>1729</v>
      </c>
      <c r="K792" s="16" t="s">
        <v>1730</v>
      </c>
      <c r="L792" s="16" t="s">
        <v>264</v>
      </c>
      <c r="M792" s="16" t="s">
        <v>1731</v>
      </c>
      <c r="N792" s="12">
        <v>0.0</v>
      </c>
      <c r="O792" s="12">
        <v>0.0</v>
      </c>
      <c r="P792" s="16" t="s">
        <v>1732</v>
      </c>
      <c r="Q792" s="16" t="s">
        <v>1733</v>
      </c>
      <c r="R792" s="18" t="b">
        <v>1</v>
      </c>
      <c r="S792" s="18" t="b">
        <v>1</v>
      </c>
      <c r="T792" s="12">
        <v>98116.0</v>
      </c>
      <c r="U792" s="16" t="s">
        <v>1734</v>
      </c>
      <c r="V792" s="16" t="s">
        <v>291</v>
      </c>
      <c r="W792" s="22"/>
      <c r="X792" s="22"/>
      <c r="Y792" s="16" t="s">
        <v>598</v>
      </c>
      <c r="Z792" s="16" t="s">
        <v>7801</v>
      </c>
      <c r="AA792" s="16">
        <v>1.0</v>
      </c>
      <c r="AB792" s="16">
        <v>2.0</v>
      </c>
      <c r="AC792" s="16" t="s">
        <v>9793</v>
      </c>
    </row>
    <row r="793">
      <c r="A793" s="12">
        <v>152.0</v>
      </c>
      <c r="B793" s="16" t="s">
        <v>7369</v>
      </c>
      <c r="C793" s="16" t="s">
        <v>1760</v>
      </c>
      <c r="D793" s="18" t="b">
        <v>1</v>
      </c>
      <c r="E793" s="12">
        <v>2.0</v>
      </c>
      <c r="F793" s="12">
        <v>0.0</v>
      </c>
      <c r="G793" s="12">
        <v>2.0</v>
      </c>
      <c r="H793" s="20">
        <v>42311.47777777778</v>
      </c>
      <c r="I793" s="16" t="s">
        <v>1761</v>
      </c>
      <c r="J793" s="16" t="s">
        <v>1762</v>
      </c>
      <c r="K793" s="16" t="s">
        <v>1763</v>
      </c>
      <c r="L793" s="18" t="e">
        <v>#N/A</v>
      </c>
      <c r="M793" s="18" t="e">
        <v>#N/A</v>
      </c>
      <c r="N793" s="18" t="e">
        <v>#N/A</v>
      </c>
      <c r="O793" s="18" t="e">
        <v>#N/A</v>
      </c>
      <c r="P793" s="18" t="e">
        <v>#N/A</v>
      </c>
      <c r="Q793" s="16" t="s">
        <v>1764</v>
      </c>
      <c r="R793" s="18" t="b">
        <v>1</v>
      </c>
      <c r="S793" s="18" t="b">
        <v>1</v>
      </c>
      <c r="T793" s="12">
        <v>98642.0</v>
      </c>
      <c r="U793" s="16" t="s">
        <v>1765</v>
      </c>
      <c r="V793" s="16" t="s">
        <v>291</v>
      </c>
      <c r="W793" s="51">
        <v>181665.0</v>
      </c>
      <c r="X793" s="51">
        <v>185784.0</v>
      </c>
      <c r="Y793" s="16" t="s">
        <v>1766</v>
      </c>
      <c r="Z793" s="16" t="s">
        <v>7803</v>
      </c>
      <c r="AA793" s="16">
        <v>2.0</v>
      </c>
      <c r="AB793" s="16">
        <v>6.0</v>
      </c>
      <c r="AC793" s="16" t="s">
        <v>9794</v>
      </c>
    </row>
    <row r="794">
      <c r="A794" s="12">
        <v>179.0</v>
      </c>
      <c r="B794" s="16" t="s">
        <v>7369</v>
      </c>
      <c r="C794" s="16" t="s">
        <v>2023</v>
      </c>
      <c r="D794" s="18" t="b">
        <v>1</v>
      </c>
      <c r="E794" s="12">
        <v>158.0</v>
      </c>
      <c r="F794" s="12">
        <v>42.0</v>
      </c>
      <c r="G794" s="12">
        <v>116.0</v>
      </c>
      <c r="H794" s="20">
        <v>42321.6375</v>
      </c>
      <c r="I794" s="16" t="s">
        <v>2024</v>
      </c>
      <c r="J794" s="16" t="s">
        <v>2025</v>
      </c>
      <c r="K794" s="16" t="s">
        <v>2026</v>
      </c>
      <c r="L794" s="12">
        <v>-1.0</v>
      </c>
      <c r="M794" s="16" t="s">
        <v>2027</v>
      </c>
      <c r="N794" s="12">
        <v>0.0</v>
      </c>
      <c r="O794" s="12">
        <v>0.0</v>
      </c>
      <c r="P794" s="12">
        <v>0.0</v>
      </c>
      <c r="Q794" s="16" t="s">
        <v>2028</v>
      </c>
      <c r="R794" s="18" t="b">
        <v>1</v>
      </c>
      <c r="S794" s="18" t="b">
        <v>1</v>
      </c>
      <c r="T794" s="12">
        <v>99209.0</v>
      </c>
      <c r="U794" s="16" t="s">
        <v>2029</v>
      </c>
      <c r="V794" s="16" t="s">
        <v>291</v>
      </c>
      <c r="W794" s="51">
        <v>139778.0</v>
      </c>
      <c r="X794" s="51">
        <v>169468.0</v>
      </c>
      <c r="Y794" s="16" t="s">
        <v>2030</v>
      </c>
      <c r="Z794" s="16" t="s">
        <v>7804</v>
      </c>
      <c r="AA794" s="16">
        <v>2.0</v>
      </c>
      <c r="AB794" s="16">
        <v>2.0</v>
      </c>
      <c r="AC794" s="16" t="s">
        <v>9795</v>
      </c>
    </row>
    <row r="795">
      <c r="A795" s="12">
        <v>238.0</v>
      </c>
      <c r="B795" s="16" t="s">
        <v>7369</v>
      </c>
      <c r="C795" s="16" t="s">
        <v>2527</v>
      </c>
      <c r="D795" s="18" t="b">
        <v>1</v>
      </c>
      <c r="E795" s="12">
        <v>50.0</v>
      </c>
      <c r="F795" s="12">
        <v>15.0</v>
      </c>
      <c r="G795" s="12">
        <v>35.0</v>
      </c>
      <c r="H795" s="20">
        <v>42326.29722222222</v>
      </c>
      <c r="I795" s="16" t="s">
        <v>2528</v>
      </c>
      <c r="J795" s="16" t="s">
        <v>2529</v>
      </c>
      <c r="K795" s="16" t="s">
        <v>2530</v>
      </c>
      <c r="L795" s="18" t="e">
        <v>#N/A</v>
      </c>
      <c r="M795" s="18" t="e">
        <v>#N/A</v>
      </c>
      <c r="N795" s="18" t="e">
        <v>#N/A</v>
      </c>
      <c r="O795" s="18" t="e">
        <v>#N/A</v>
      </c>
      <c r="P795" s="18" t="e">
        <v>#N/A</v>
      </c>
      <c r="Q795" s="16" t="s">
        <v>2531</v>
      </c>
      <c r="R795" s="18" t="b">
        <v>1</v>
      </c>
      <c r="S795" s="18" t="b">
        <v>0</v>
      </c>
      <c r="T795" s="12">
        <v>98121.0</v>
      </c>
      <c r="U795" s="16" t="s">
        <v>1734</v>
      </c>
      <c r="V795" s="16" t="s">
        <v>291</v>
      </c>
      <c r="W795" s="22"/>
      <c r="X795" s="22"/>
      <c r="Y795" s="22"/>
      <c r="Z795" s="16" t="s">
        <v>7806</v>
      </c>
      <c r="AA795" s="16">
        <v>1.0</v>
      </c>
      <c r="AB795" s="16">
        <v>2.0</v>
      </c>
      <c r="AC795" s="16" t="s">
        <v>9796</v>
      </c>
    </row>
    <row r="796">
      <c r="A796" s="12">
        <v>243.0</v>
      </c>
      <c r="B796" s="16" t="s">
        <v>7369</v>
      </c>
      <c r="C796" s="16" t="s">
        <v>2576</v>
      </c>
      <c r="D796" s="18" t="b">
        <v>1</v>
      </c>
      <c r="E796" s="12">
        <v>1.0</v>
      </c>
      <c r="F796" s="12">
        <v>0.0</v>
      </c>
      <c r="G796" s="12">
        <v>1.0</v>
      </c>
      <c r="H796" s="20">
        <v>42320.79861111111</v>
      </c>
      <c r="I796" s="16" t="s">
        <v>2577</v>
      </c>
      <c r="J796" s="16" t="s">
        <v>2578</v>
      </c>
      <c r="K796" s="16" t="s">
        <v>2579</v>
      </c>
      <c r="L796" s="18" t="e">
        <v>#N/A</v>
      </c>
      <c r="M796" s="18" t="e">
        <v>#N/A</v>
      </c>
      <c r="N796" s="18" t="e">
        <v>#N/A</v>
      </c>
      <c r="O796" s="18" t="e">
        <v>#N/A</v>
      </c>
      <c r="P796" s="18" t="e">
        <v>#N/A</v>
      </c>
      <c r="Q796" s="16" t="s">
        <v>2580</v>
      </c>
      <c r="R796" s="18" t="b">
        <v>1</v>
      </c>
      <c r="S796" s="18" t="b">
        <v>0</v>
      </c>
      <c r="T796" s="12">
        <v>98103.0</v>
      </c>
      <c r="U796" s="16" t="s">
        <v>1228</v>
      </c>
      <c r="V796" s="16" t="s">
        <v>291</v>
      </c>
      <c r="W796" s="51">
        <v>517718.0</v>
      </c>
      <c r="X796" s="51">
        <v>509804.0</v>
      </c>
      <c r="Y796" s="16" t="s">
        <v>2581</v>
      </c>
      <c r="Z796" s="16" t="s">
        <v>7807</v>
      </c>
      <c r="AA796" s="16">
        <v>1.0</v>
      </c>
      <c r="AB796" s="16">
        <v>4.0</v>
      </c>
      <c r="AC796" s="16" t="s">
        <v>111</v>
      </c>
    </row>
    <row r="797">
      <c r="A797" s="12">
        <v>269.0</v>
      </c>
      <c r="B797" s="16" t="s">
        <v>7369</v>
      </c>
      <c r="C797" s="16" t="s">
        <v>2864</v>
      </c>
      <c r="D797" s="18" t="b">
        <v>1</v>
      </c>
      <c r="E797" s="12">
        <v>2.0</v>
      </c>
      <c r="F797" s="12">
        <v>0.0</v>
      </c>
      <c r="G797" s="12">
        <v>2.0</v>
      </c>
      <c r="H797" s="20">
        <v>42325.55972222222</v>
      </c>
      <c r="I797" s="16" t="s">
        <v>2866</v>
      </c>
      <c r="J797" s="16" t="s">
        <v>2867</v>
      </c>
      <c r="K797" s="16" t="s">
        <v>2868</v>
      </c>
      <c r="L797" s="18" t="e">
        <v>#N/A</v>
      </c>
      <c r="M797" s="18" t="e">
        <v>#N/A</v>
      </c>
      <c r="N797" s="18" t="e">
        <v>#N/A</v>
      </c>
      <c r="O797" s="18" t="e">
        <v>#N/A</v>
      </c>
      <c r="P797" s="18" t="e">
        <v>#N/A</v>
      </c>
      <c r="Q797" s="16" t="s">
        <v>2869</v>
      </c>
      <c r="R797" s="18" t="b">
        <v>1</v>
      </c>
      <c r="S797" s="18" t="b">
        <v>0</v>
      </c>
      <c r="T797" s="12">
        <v>98033.0</v>
      </c>
      <c r="U797" s="16" t="s">
        <v>2870</v>
      </c>
      <c r="V797" s="16" t="s">
        <v>291</v>
      </c>
      <c r="W797" s="51">
        <v>896658.0</v>
      </c>
      <c r="X797" s="51">
        <v>1426535.0</v>
      </c>
      <c r="Y797" s="16" t="s">
        <v>2871</v>
      </c>
      <c r="Z797" s="16" t="s">
        <v>7810</v>
      </c>
      <c r="AA797" s="16">
        <v>1.0</v>
      </c>
      <c r="AB797" s="16">
        <v>2.0</v>
      </c>
      <c r="AC797" s="16" t="s">
        <v>9797</v>
      </c>
    </row>
    <row r="798">
      <c r="A798" s="12">
        <v>274.0</v>
      </c>
      <c r="B798" s="16" t="s">
        <v>7369</v>
      </c>
      <c r="C798" s="16" t="s">
        <v>2921</v>
      </c>
      <c r="D798" s="18" t="b">
        <v>1</v>
      </c>
      <c r="E798" s="12">
        <v>155.0</v>
      </c>
      <c r="F798" s="12">
        <v>43.0</v>
      </c>
      <c r="G798" s="12">
        <v>112.0</v>
      </c>
      <c r="H798" s="20">
        <v>42321.535416666666</v>
      </c>
      <c r="I798" s="16" t="s">
        <v>2922</v>
      </c>
      <c r="J798" s="16" t="s">
        <v>2923</v>
      </c>
      <c r="K798" s="16" t="s">
        <v>2924</v>
      </c>
      <c r="L798" s="18" t="e">
        <v>#N/A</v>
      </c>
      <c r="M798" s="18" t="e">
        <v>#N/A</v>
      </c>
      <c r="N798" s="18" t="e">
        <v>#N/A</v>
      </c>
      <c r="O798" s="18" t="e">
        <v>#N/A</v>
      </c>
      <c r="P798" s="18" t="e">
        <v>#N/A</v>
      </c>
      <c r="Q798" s="16" t="s">
        <v>2925</v>
      </c>
      <c r="R798" s="18" t="b">
        <v>1</v>
      </c>
      <c r="S798" s="18" t="b">
        <v>0</v>
      </c>
      <c r="T798" s="12">
        <v>98228.0</v>
      </c>
      <c r="U798" s="16" t="s">
        <v>2926</v>
      </c>
      <c r="V798" s="16" t="s">
        <v>291</v>
      </c>
      <c r="W798" s="51">
        <v>2755612.0</v>
      </c>
      <c r="X798" s="51">
        <v>2746800.0</v>
      </c>
      <c r="Y798" s="16" t="s">
        <v>2927</v>
      </c>
      <c r="Z798" s="16" t="s">
        <v>7812</v>
      </c>
      <c r="AA798" s="16">
        <v>2.0</v>
      </c>
      <c r="AB798" s="16">
        <v>6.0</v>
      </c>
      <c r="AC798" s="16" t="s">
        <v>9798</v>
      </c>
    </row>
    <row r="799">
      <c r="A799" s="12">
        <v>283.0</v>
      </c>
      <c r="B799" s="16" t="s">
        <v>7369</v>
      </c>
      <c r="C799" s="16" t="s">
        <v>3016</v>
      </c>
      <c r="D799" s="18" t="b">
        <v>1</v>
      </c>
      <c r="E799" s="12">
        <v>0.0</v>
      </c>
      <c r="F799" s="12">
        <v>0.0</v>
      </c>
      <c r="G799" s="12">
        <v>0.0</v>
      </c>
      <c r="H799" s="20">
        <v>42330.853472222225</v>
      </c>
      <c r="I799" s="16" t="s">
        <v>3019</v>
      </c>
      <c r="J799" s="16" t="s">
        <v>3021</v>
      </c>
      <c r="K799" s="16" t="s">
        <v>3022</v>
      </c>
      <c r="L799" s="18" t="e">
        <v>#N/A</v>
      </c>
      <c r="M799" s="18" t="e">
        <v>#N/A</v>
      </c>
      <c r="N799" s="18" t="e">
        <v>#N/A</v>
      </c>
      <c r="O799" s="18" t="e">
        <v>#N/A</v>
      </c>
      <c r="P799" s="18" t="e">
        <v>#N/A</v>
      </c>
      <c r="Q799" s="16" t="s">
        <v>3026</v>
      </c>
      <c r="R799" s="18" t="b">
        <v>1</v>
      </c>
      <c r="S799" s="18" t="b">
        <v>0</v>
      </c>
      <c r="T799" s="12">
        <v>98687.0</v>
      </c>
      <c r="U799" s="16" t="s">
        <v>3028</v>
      </c>
      <c r="V799" s="16" t="s">
        <v>291</v>
      </c>
      <c r="W799" s="22"/>
      <c r="X799" s="22"/>
      <c r="Y799" s="16" t="s">
        <v>3030</v>
      </c>
      <c r="Z799" s="16" t="s">
        <v>9799</v>
      </c>
      <c r="AA799" s="16">
        <v>1.0</v>
      </c>
      <c r="AB799" s="16">
        <v>3.0</v>
      </c>
      <c r="AC799" s="16" t="s">
        <v>9800</v>
      </c>
    </row>
    <row r="800">
      <c r="A800" s="12">
        <v>349.0</v>
      </c>
      <c r="B800" s="16" t="s">
        <v>7369</v>
      </c>
      <c r="C800" s="16" t="s">
        <v>3814</v>
      </c>
      <c r="D800" s="18" t="b">
        <v>1</v>
      </c>
      <c r="E800" s="12">
        <v>14.0</v>
      </c>
      <c r="F800" s="12">
        <v>2.0</v>
      </c>
      <c r="G800" s="12">
        <v>12.0</v>
      </c>
      <c r="H800" s="20">
        <v>42310.44861111111</v>
      </c>
      <c r="I800" s="16" t="s">
        <v>3815</v>
      </c>
      <c r="J800" s="16" t="s">
        <v>3816</v>
      </c>
      <c r="K800" s="16" t="s">
        <v>3817</v>
      </c>
      <c r="L800" s="18" t="e">
        <v>#N/A</v>
      </c>
      <c r="M800" s="18" t="e">
        <v>#N/A</v>
      </c>
      <c r="N800" s="18" t="e">
        <v>#N/A</v>
      </c>
      <c r="O800" s="18" t="e">
        <v>#N/A</v>
      </c>
      <c r="P800" s="18" t="e">
        <v>#N/A</v>
      </c>
      <c r="Q800" s="16" t="s">
        <v>3818</v>
      </c>
      <c r="R800" s="18" t="b">
        <v>1</v>
      </c>
      <c r="S800" s="18" t="b">
        <v>1</v>
      </c>
      <c r="T800" s="12">
        <v>98260.0</v>
      </c>
      <c r="U800" s="16" t="s">
        <v>3819</v>
      </c>
      <c r="V800" s="16" t="s">
        <v>291</v>
      </c>
      <c r="W800" s="51">
        <v>173219.0</v>
      </c>
      <c r="X800" s="51">
        <v>181611.0</v>
      </c>
      <c r="Y800" s="16" t="s">
        <v>3822</v>
      </c>
      <c r="Z800" s="16" t="s">
        <v>7814</v>
      </c>
      <c r="AA800" s="16">
        <v>2.0</v>
      </c>
      <c r="AB800" s="16">
        <v>6.0</v>
      </c>
      <c r="AC800" s="16" t="s">
        <v>9801</v>
      </c>
    </row>
    <row r="801">
      <c r="A801" s="12">
        <v>360.0</v>
      </c>
      <c r="B801" s="16" t="s">
        <v>7369</v>
      </c>
      <c r="C801" s="16" t="s">
        <v>3950</v>
      </c>
      <c r="D801" s="18" t="b">
        <v>1</v>
      </c>
      <c r="E801" s="12">
        <v>4.0</v>
      </c>
      <c r="F801" s="12">
        <v>2.0</v>
      </c>
      <c r="G801" s="12">
        <v>2.0</v>
      </c>
      <c r="H801" s="20">
        <v>42313.63958333333</v>
      </c>
      <c r="I801" s="16" t="s">
        <v>3951</v>
      </c>
      <c r="J801" s="16" t="s">
        <v>3952</v>
      </c>
      <c r="K801" s="16" t="s">
        <v>3953</v>
      </c>
      <c r="L801" s="18" t="e">
        <v>#N/A</v>
      </c>
      <c r="M801" s="18" t="e">
        <v>#N/A</v>
      </c>
      <c r="N801" s="18" t="e">
        <v>#N/A</v>
      </c>
      <c r="O801" s="18" t="e">
        <v>#N/A</v>
      </c>
      <c r="P801" s="18" t="e">
        <v>#N/A</v>
      </c>
      <c r="Q801" s="16" t="s">
        <v>3954</v>
      </c>
      <c r="R801" s="18" t="b">
        <v>1</v>
      </c>
      <c r="S801" s="18" t="b">
        <v>0</v>
      </c>
      <c r="T801" s="12">
        <v>98108.0</v>
      </c>
      <c r="U801" s="16" t="s">
        <v>1734</v>
      </c>
      <c r="V801" s="16" t="s">
        <v>291</v>
      </c>
      <c r="W801" s="22"/>
      <c r="X801" s="22"/>
      <c r="Y801" s="16" t="s">
        <v>3957</v>
      </c>
      <c r="Z801" s="16" t="s">
        <v>7816</v>
      </c>
      <c r="AA801" s="16">
        <v>2.0</v>
      </c>
      <c r="AB801" s="16">
        <v>1.0</v>
      </c>
      <c r="AC801" s="16" t="s">
        <v>122</v>
      </c>
    </row>
    <row r="802">
      <c r="A802" s="12">
        <v>361.0</v>
      </c>
      <c r="B802" s="16" t="s">
        <v>7369</v>
      </c>
      <c r="C802" s="16" t="s">
        <v>3950</v>
      </c>
      <c r="D802" s="18" t="b">
        <v>1</v>
      </c>
      <c r="E802" s="12">
        <v>14.0</v>
      </c>
      <c r="F802" s="12">
        <v>3.0</v>
      </c>
      <c r="G802" s="12">
        <v>11.0</v>
      </c>
      <c r="H802" s="20">
        <v>42313.65833333333</v>
      </c>
      <c r="I802" s="16" t="s">
        <v>3964</v>
      </c>
      <c r="J802" s="16" t="s">
        <v>3952</v>
      </c>
      <c r="K802" s="16" t="s">
        <v>3965</v>
      </c>
      <c r="L802" s="18" t="e">
        <v>#N/A</v>
      </c>
      <c r="M802" s="18" t="e">
        <v>#N/A</v>
      </c>
      <c r="N802" s="18" t="e">
        <v>#N/A</v>
      </c>
      <c r="O802" s="18" t="e">
        <v>#N/A</v>
      </c>
      <c r="P802" s="18" t="e">
        <v>#N/A</v>
      </c>
      <c r="Q802" s="16" t="s">
        <v>3968</v>
      </c>
      <c r="R802" s="18" t="b">
        <v>1</v>
      </c>
      <c r="S802" s="18" t="b">
        <v>0</v>
      </c>
      <c r="T802" s="12">
        <v>98108.0</v>
      </c>
      <c r="U802" s="16" t="s">
        <v>1734</v>
      </c>
      <c r="V802" s="16" t="s">
        <v>291</v>
      </c>
      <c r="W802" s="22"/>
      <c r="X802" s="22"/>
      <c r="Y802" s="16" t="s">
        <v>3957</v>
      </c>
      <c r="Z802" s="16" t="s">
        <v>7817</v>
      </c>
      <c r="AA802" s="16">
        <v>1.0</v>
      </c>
      <c r="AB802" s="16">
        <v>1.0</v>
      </c>
      <c r="AC802" s="16" t="s">
        <v>9802</v>
      </c>
    </row>
    <row r="803">
      <c r="A803" s="12">
        <v>362.0</v>
      </c>
      <c r="B803" s="16" t="s">
        <v>7369</v>
      </c>
      <c r="C803" s="16" t="s">
        <v>3980</v>
      </c>
      <c r="D803" s="18" t="b">
        <v>1</v>
      </c>
      <c r="E803" s="12">
        <v>16.0</v>
      </c>
      <c r="F803" s="12">
        <v>2.0</v>
      </c>
      <c r="G803" s="12">
        <v>14.0</v>
      </c>
      <c r="H803" s="20">
        <v>42330.49236111111</v>
      </c>
      <c r="I803" s="16" t="s">
        <v>3984</v>
      </c>
      <c r="J803" s="16" t="s">
        <v>3986</v>
      </c>
      <c r="K803" s="16" t="s">
        <v>3987</v>
      </c>
      <c r="L803" s="18" t="e">
        <v>#N/A</v>
      </c>
      <c r="M803" s="18" t="e">
        <v>#N/A</v>
      </c>
      <c r="N803" s="18" t="e">
        <v>#N/A</v>
      </c>
      <c r="O803" s="18" t="e">
        <v>#N/A</v>
      </c>
      <c r="P803" s="18" t="e">
        <v>#N/A</v>
      </c>
      <c r="Q803" s="16" t="s">
        <v>3989</v>
      </c>
      <c r="R803" s="18" t="b">
        <v>1</v>
      </c>
      <c r="S803" s="18" t="b">
        <v>1</v>
      </c>
      <c r="T803" s="12">
        <v>98104.0</v>
      </c>
      <c r="U803" s="16" t="s">
        <v>1734</v>
      </c>
      <c r="V803" s="16" t="s">
        <v>291</v>
      </c>
      <c r="W803" s="51">
        <v>2815894.0</v>
      </c>
      <c r="X803" s="51">
        <v>1682639.0</v>
      </c>
      <c r="Y803" s="16" t="s">
        <v>3991</v>
      </c>
      <c r="Z803" s="16" t="s">
        <v>7818</v>
      </c>
      <c r="AA803" s="16">
        <v>2.0</v>
      </c>
      <c r="AB803" s="16">
        <v>6.0</v>
      </c>
      <c r="AC803" s="16" t="s">
        <v>127</v>
      </c>
    </row>
    <row r="804">
      <c r="A804" s="12">
        <v>372.0</v>
      </c>
      <c r="B804" s="16" t="s">
        <v>7369</v>
      </c>
      <c r="C804" s="16" t="s">
        <v>4096</v>
      </c>
      <c r="D804" s="18" t="b">
        <v>1</v>
      </c>
      <c r="E804" s="12">
        <v>16.0</v>
      </c>
      <c r="F804" s="12">
        <v>5.0</v>
      </c>
      <c r="G804" s="12">
        <v>11.0</v>
      </c>
      <c r="H804" s="20">
        <v>42311.845138888886</v>
      </c>
      <c r="I804" s="16" t="s">
        <v>4097</v>
      </c>
      <c r="J804" s="16" t="s">
        <v>4098</v>
      </c>
      <c r="K804" s="16" t="s">
        <v>4099</v>
      </c>
      <c r="L804" s="18" t="e">
        <v>#N/A</v>
      </c>
      <c r="M804" s="18" t="e">
        <v>#N/A</v>
      </c>
      <c r="N804" s="18" t="e">
        <v>#N/A</v>
      </c>
      <c r="O804" s="18" t="e">
        <v>#N/A</v>
      </c>
      <c r="P804" s="18" t="e">
        <v>#N/A</v>
      </c>
      <c r="Q804" s="16" t="s">
        <v>4101</v>
      </c>
      <c r="R804" s="18" t="b">
        <v>1</v>
      </c>
      <c r="S804" s="18" t="b">
        <v>0</v>
      </c>
      <c r="T804" s="12">
        <v>98507.0</v>
      </c>
      <c r="U804" s="16" t="s">
        <v>4104</v>
      </c>
      <c r="V804" s="16" t="s">
        <v>291</v>
      </c>
      <c r="W804" s="22"/>
      <c r="X804" s="22"/>
      <c r="Y804" s="22"/>
      <c r="Z804" s="16" t="s">
        <v>7820</v>
      </c>
      <c r="AA804" s="16">
        <v>1.0</v>
      </c>
      <c r="AB804" s="16">
        <v>2.0</v>
      </c>
      <c r="AC804" s="16" t="s">
        <v>111</v>
      </c>
    </row>
    <row r="805">
      <c r="A805" s="12">
        <v>373.0</v>
      </c>
      <c r="B805" s="16" t="s">
        <v>7369</v>
      </c>
      <c r="C805" s="16" t="s">
        <v>4110</v>
      </c>
      <c r="D805" s="18" t="b">
        <v>1</v>
      </c>
      <c r="E805" s="12">
        <v>6.0</v>
      </c>
      <c r="F805" s="12">
        <v>0.0</v>
      </c>
      <c r="G805" s="12">
        <v>6.0</v>
      </c>
      <c r="H805" s="20">
        <v>42326.544444444444</v>
      </c>
      <c r="I805" s="16" t="s">
        <v>4112</v>
      </c>
      <c r="J805" s="16" t="s">
        <v>4113</v>
      </c>
      <c r="K805" s="16" t="s">
        <v>4114</v>
      </c>
      <c r="L805" s="18" t="e">
        <v>#N/A</v>
      </c>
      <c r="M805" s="18" t="e">
        <v>#N/A</v>
      </c>
      <c r="N805" s="18" t="e">
        <v>#N/A</v>
      </c>
      <c r="O805" s="18" t="e">
        <v>#N/A</v>
      </c>
      <c r="P805" s="18" t="e">
        <v>#N/A</v>
      </c>
      <c r="Q805" s="16" t="s">
        <v>4117</v>
      </c>
      <c r="R805" s="18" t="b">
        <v>1</v>
      </c>
      <c r="S805" s="18" t="b">
        <v>0</v>
      </c>
      <c r="T805" s="12">
        <v>98225.0</v>
      </c>
      <c r="U805" s="16" t="s">
        <v>2926</v>
      </c>
      <c r="V805" s="16" t="s">
        <v>291</v>
      </c>
      <c r="W805" s="22"/>
      <c r="X805" s="22"/>
      <c r="Y805" s="16" t="s">
        <v>4121</v>
      </c>
      <c r="Z805" s="16" t="s">
        <v>7824</v>
      </c>
      <c r="AA805" s="16">
        <v>2.0</v>
      </c>
      <c r="AB805" s="16">
        <v>6.0</v>
      </c>
      <c r="AC805" s="16" t="s">
        <v>9803</v>
      </c>
    </row>
    <row r="806">
      <c r="A806" s="12">
        <v>402.0</v>
      </c>
      <c r="B806" s="16" t="s">
        <v>7369</v>
      </c>
      <c r="C806" s="16" t="s">
        <v>4430</v>
      </c>
      <c r="D806" s="18" t="b">
        <v>1</v>
      </c>
      <c r="E806" s="12">
        <v>378.0</v>
      </c>
      <c r="F806" s="12">
        <v>77.0</v>
      </c>
      <c r="G806" s="12">
        <v>301.0</v>
      </c>
      <c r="H806" s="20">
        <v>42310.75347222222</v>
      </c>
      <c r="I806" s="16" t="s">
        <v>4432</v>
      </c>
      <c r="J806" s="16" t="s">
        <v>4433</v>
      </c>
      <c r="K806" s="16" t="s">
        <v>4434</v>
      </c>
      <c r="L806" s="18" t="e">
        <v>#N/A</v>
      </c>
      <c r="M806" s="18" t="e">
        <v>#N/A</v>
      </c>
      <c r="N806" s="18" t="e">
        <v>#N/A</v>
      </c>
      <c r="O806" s="18" t="e">
        <v>#N/A</v>
      </c>
      <c r="P806" s="18" t="e">
        <v>#N/A</v>
      </c>
      <c r="Q806" s="16" t="s">
        <v>4435</v>
      </c>
      <c r="R806" s="18" t="b">
        <v>1</v>
      </c>
      <c r="S806" s="18" t="b">
        <v>1</v>
      </c>
      <c r="T806" s="12">
        <v>98368.0</v>
      </c>
      <c r="U806" s="16" t="s">
        <v>4437</v>
      </c>
      <c r="V806" s="16" t="s">
        <v>291</v>
      </c>
      <c r="W806" s="22"/>
      <c r="X806" s="22"/>
      <c r="Y806" s="16" t="s">
        <v>4439</v>
      </c>
      <c r="Z806" s="16" t="s">
        <v>7826</v>
      </c>
      <c r="AA806" s="16">
        <v>1.0</v>
      </c>
      <c r="AB806" s="16">
        <v>3.0</v>
      </c>
      <c r="AC806" s="16" t="s">
        <v>9804</v>
      </c>
    </row>
    <row r="807">
      <c r="A807" s="12">
        <v>473.0</v>
      </c>
      <c r="B807" s="16" t="s">
        <v>7369</v>
      </c>
      <c r="C807" s="16" t="s">
        <v>5276</v>
      </c>
      <c r="D807" s="18" t="b">
        <v>1</v>
      </c>
      <c r="E807" s="12">
        <v>17.0</v>
      </c>
      <c r="F807" s="12">
        <v>3.0</v>
      </c>
      <c r="G807" s="12">
        <v>14.0</v>
      </c>
      <c r="H807" s="20">
        <v>42326.50347222222</v>
      </c>
      <c r="I807" s="16" t="s">
        <v>5277</v>
      </c>
      <c r="J807" s="16" t="s">
        <v>5278</v>
      </c>
      <c r="K807" s="16" t="s">
        <v>5279</v>
      </c>
      <c r="L807" s="18" t="e">
        <v>#N/A</v>
      </c>
      <c r="M807" s="18" t="e">
        <v>#N/A</v>
      </c>
      <c r="N807" s="18" t="e">
        <v>#N/A</v>
      </c>
      <c r="O807" s="18" t="e">
        <v>#N/A</v>
      </c>
      <c r="P807" s="18" t="e">
        <v>#N/A</v>
      </c>
      <c r="Q807" s="16" t="s">
        <v>5280</v>
      </c>
      <c r="R807" s="18" t="b">
        <v>1</v>
      </c>
      <c r="S807" s="18" t="b">
        <v>0</v>
      </c>
      <c r="T807" s="12">
        <v>98632.0</v>
      </c>
      <c r="U807" s="16" t="s">
        <v>5281</v>
      </c>
      <c r="V807" s="16" t="s">
        <v>291</v>
      </c>
      <c r="W807" s="22"/>
      <c r="X807" s="22"/>
      <c r="Y807" s="22"/>
      <c r="Z807" s="16" t="s">
        <v>7828</v>
      </c>
      <c r="AA807" s="16">
        <v>1.0</v>
      </c>
      <c r="AB807" s="16">
        <v>3.0</v>
      </c>
      <c r="AC807" s="16" t="s">
        <v>9805</v>
      </c>
    </row>
    <row r="808">
      <c r="A808" s="12">
        <v>474.0</v>
      </c>
      <c r="B808" s="16" t="s">
        <v>7369</v>
      </c>
      <c r="C808" s="16" t="s">
        <v>5286</v>
      </c>
      <c r="D808" s="18" t="b">
        <v>1</v>
      </c>
      <c r="E808" s="12">
        <v>5.0</v>
      </c>
      <c r="F808" s="12">
        <v>1.0</v>
      </c>
      <c r="G808" s="12">
        <v>4.0</v>
      </c>
      <c r="H808" s="20">
        <v>42327.34027777778</v>
      </c>
      <c r="I808" s="16" t="s">
        <v>5287</v>
      </c>
      <c r="J808" s="16" t="s">
        <v>5288</v>
      </c>
      <c r="K808" s="16" t="s">
        <v>5289</v>
      </c>
      <c r="L808" s="16" t="s">
        <v>264</v>
      </c>
      <c r="M808" s="12">
        <v>0.0</v>
      </c>
      <c r="N808" s="12">
        <v>0.0</v>
      </c>
      <c r="O808" s="12">
        <v>0.0</v>
      </c>
      <c r="P808" s="12">
        <v>0.0</v>
      </c>
      <c r="Q808" s="16" t="s">
        <v>5290</v>
      </c>
      <c r="R808" s="18" t="b">
        <v>1</v>
      </c>
      <c r="S808" s="18" t="b">
        <v>0</v>
      </c>
      <c r="T808" s="16" t="s">
        <v>5291</v>
      </c>
      <c r="U808" s="16" t="s">
        <v>5292</v>
      </c>
      <c r="V808" s="16" t="s">
        <v>291</v>
      </c>
      <c r="W808" s="51">
        <v>9.80967936E8</v>
      </c>
      <c r="X808" s="51">
        <v>9.70739732E8</v>
      </c>
      <c r="Y808" s="16" t="s">
        <v>5293</v>
      </c>
      <c r="Z808" s="16" t="s">
        <v>7830</v>
      </c>
      <c r="AA808" s="16">
        <v>2.0</v>
      </c>
      <c r="AB808" s="16">
        <v>2.0</v>
      </c>
      <c r="AC808" s="16" t="s">
        <v>9806</v>
      </c>
    </row>
    <row r="809">
      <c r="A809" s="12">
        <v>477.0</v>
      </c>
      <c r="B809" s="16" t="s">
        <v>7369</v>
      </c>
      <c r="C809" s="16" t="s">
        <v>5317</v>
      </c>
      <c r="D809" s="18" t="b">
        <v>1</v>
      </c>
      <c r="E809" s="12">
        <v>94.0</v>
      </c>
      <c r="F809" s="12">
        <v>34.0</v>
      </c>
      <c r="G809" s="12">
        <v>60.0</v>
      </c>
      <c r="H809" s="20">
        <v>42331.8875</v>
      </c>
      <c r="I809" s="16" t="s">
        <v>5319</v>
      </c>
      <c r="J809" s="16" t="s">
        <v>5320</v>
      </c>
      <c r="K809" s="16" t="s">
        <v>5321</v>
      </c>
      <c r="L809" s="18" t="e">
        <v>#N/A</v>
      </c>
      <c r="M809" s="18" t="e">
        <v>#N/A</v>
      </c>
      <c r="N809" s="18" t="e">
        <v>#N/A</v>
      </c>
      <c r="O809" s="18" t="e">
        <v>#N/A</v>
      </c>
      <c r="P809" s="18" t="e">
        <v>#N/A</v>
      </c>
      <c r="Q809" s="16" t="s">
        <v>5322</v>
      </c>
      <c r="R809" s="18" t="b">
        <v>1</v>
      </c>
      <c r="S809" s="18" t="b">
        <v>1</v>
      </c>
      <c r="T809" s="12">
        <v>98104.0</v>
      </c>
      <c r="U809" s="16" t="s">
        <v>1734</v>
      </c>
      <c r="V809" s="16" t="s">
        <v>291</v>
      </c>
      <c r="W809" s="51">
        <v>5911546.0</v>
      </c>
      <c r="X809" s="51">
        <v>3756115.0</v>
      </c>
      <c r="Y809" s="16" t="s">
        <v>5323</v>
      </c>
      <c r="Z809" s="16" t="s">
        <v>7831</v>
      </c>
      <c r="AA809" s="16">
        <v>2.0</v>
      </c>
      <c r="AB809" s="16">
        <v>2.0</v>
      </c>
      <c r="AC809" s="16" t="s">
        <v>9691</v>
      </c>
    </row>
    <row r="810">
      <c r="A810" s="12">
        <v>517.0</v>
      </c>
      <c r="B810" s="16" t="s">
        <v>7369</v>
      </c>
      <c r="C810" s="16" t="s">
        <v>5680</v>
      </c>
      <c r="D810" s="18" t="b">
        <v>0</v>
      </c>
      <c r="E810" s="12">
        <v>3.0</v>
      </c>
      <c r="F810" s="12">
        <v>0.0</v>
      </c>
      <c r="G810" s="12">
        <v>3.0</v>
      </c>
      <c r="H810" s="20">
        <v>42325.76180555556</v>
      </c>
      <c r="I810" s="16" t="s">
        <v>5681</v>
      </c>
      <c r="J810" s="16" t="s">
        <v>5682</v>
      </c>
      <c r="K810" s="16" t="s">
        <v>5683</v>
      </c>
      <c r="L810" s="18" t="e">
        <v>#N/A</v>
      </c>
      <c r="M810" s="18" t="e">
        <v>#N/A</v>
      </c>
      <c r="N810" s="18" t="e">
        <v>#N/A</v>
      </c>
      <c r="O810" s="18" t="e">
        <v>#N/A</v>
      </c>
      <c r="P810" s="18" t="e">
        <v>#N/A</v>
      </c>
      <c r="Q810" s="16" t="s">
        <v>5684</v>
      </c>
      <c r="R810" s="18" t="b">
        <v>1</v>
      </c>
      <c r="S810" s="18" t="b">
        <v>1</v>
      </c>
      <c r="T810" s="12">
        <v>98232.0</v>
      </c>
      <c r="U810" s="16" t="s">
        <v>5685</v>
      </c>
      <c r="V810" s="16" t="s">
        <v>291</v>
      </c>
      <c r="W810" s="22"/>
      <c r="X810" s="22"/>
      <c r="Y810" s="22"/>
      <c r="Z810" s="16" t="s">
        <v>7832</v>
      </c>
      <c r="AA810" s="16">
        <v>1.0</v>
      </c>
      <c r="AB810" s="16">
        <v>3.0</v>
      </c>
      <c r="AC810" s="16" t="s">
        <v>9807</v>
      </c>
    </row>
    <row r="811">
      <c r="A811" s="12">
        <v>622.0</v>
      </c>
      <c r="B811" s="16" t="s">
        <v>7369</v>
      </c>
      <c r="C811" s="16" t="s">
        <v>6554</v>
      </c>
      <c r="D811" s="18" t="b">
        <v>1</v>
      </c>
      <c r="E811" s="12">
        <v>1.0</v>
      </c>
      <c r="F811" s="12">
        <v>0.0</v>
      </c>
      <c r="G811" s="12">
        <v>1.0</v>
      </c>
      <c r="H811" s="20">
        <v>42310.663194444445</v>
      </c>
      <c r="I811" s="16" t="s">
        <v>6555</v>
      </c>
      <c r="J811" s="16" t="s">
        <v>6556</v>
      </c>
      <c r="K811" s="16" t="s">
        <v>6557</v>
      </c>
      <c r="L811" s="18" t="e">
        <v>#N/A</v>
      </c>
      <c r="M811" s="18" t="e">
        <v>#N/A</v>
      </c>
      <c r="N811" s="18" t="e">
        <v>#N/A</v>
      </c>
      <c r="O811" s="18" t="e">
        <v>#N/A</v>
      </c>
      <c r="P811" s="18" t="e">
        <v>#N/A</v>
      </c>
      <c r="Q811" s="16" t="s">
        <v>6558</v>
      </c>
      <c r="R811" s="18" t="b">
        <v>0</v>
      </c>
      <c r="S811" s="18" t="b">
        <v>1</v>
      </c>
      <c r="T811" s="12">
        <v>98033.0</v>
      </c>
      <c r="U811" s="16" t="s">
        <v>2870</v>
      </c>
      <c r="V811" s="16" t="s">
        <v>291</v>
      </c>
      <c r="W811" s="51">
        <v>961881.0</v>
      </c>
      <c r="X811" s="51">
        <v>871436.0</v>
      </c>
      <c r="Y811" s="16" t="s">
        <v>6559</v>
      </c>
      <c r="Z811" s="16" t="s">
        <v>7833</v>
      </c>
      <c r="AA811" s="16">
        <v>1.0</v>
      </c>
      <c r="AB811" s="16">
        <v>1.0</v>
      </c>
      <c r="AC811" s="16" t="s">
        <v>9808</v>
      </c>
    </row>
    <row r="812">
      <c r="A812" s="12">
        <v>626.0</v>
      </c>
      <c r="B812" s="16" t="s">
        <v>7369</v>
      </c>
      <c r="C812" s="16" t="s">
        <v>6589</v>
      </c>
      <c r="D812" s="18" t="b">
        <v>1</v>
      </c>
      <c r="E812" s="12">
        <v>8.0</v>
      </c>
      <c r="F812" s="12">
        <v>1.0</v>
      </c>
      <c r="G812" s="12">
        <v>7.0</v>
      </c>
      <c r="H812" s="20">
        <v>42313.629166666666</v>
      </c>
      <c r="I812" s="16" t="s">
        <v>6591</v>
      </c>
      <c r="J812" s="16" t="s">
        <v>6592</v>
      </c>
      <c r="K812" s="16" t="s">
        <v>6593</v>
      </c>
      <c r="L812" s="18" t="e">
        <v>#N/A</v>
      </c>
      <c r="M812" s="18" t="e">
        <v>#N/A</v>
      </c>
      <c r="N812" s="18" t="e">
        <v>#N/A</v>
      </c>
      <c r="O812" s="18" t="e">
        <v>#N/A</v>
      </c>
      <c r="P812" s="18" t="e">
        <v>#N/A</v>
      </c>
      <c r="Q812" s="16" t="s">
        <v>6594</v>
      </c>
      <c r="R812" s="18" t="b">
        <v>0</v>
      </c>
      <c r="S812" s="18" t="b">
        <v>1</v>
      </c>
      <c r="T812" s="12">
        <v>98310.0</v>
      </c>
      <c r="U812" s="16" t="s">
        <v>6595</v>
      </c>
      <c r="V812" s="16" t="s">
        <v>291</v>
      </c>
      <c r="W812" s="22"/>
      <c r="X812" s="22"/>
      <c r="Y812" s="16" t="s">
        <v>1315</v>
      </c>
      <c r="Z812" s="16" t="s">
        <v>7835</v>
      </c>
      <c r="AA812" s="12">
        <v>1.0</v>
      </c>
      <c r="AB812" s="12">
        <v>1.0</v>
      </c>
      <c r="AC812" s="12" t="s">
        <v>9809</v>
      </c>
    </row>
    <row r="813">
      <c r="A813" s="12">
        <v>683.0</v>
      </c>
      <c r="B813" s="16" t="s">
        <v>7369</v>
      </c>
      <c r="C813" s="16" t="s">
        <v>6904</v>
      </c>
      <c r="D813" s="18" t="b">
        <v>1</v>
      </c>
      <c r="E813" s="12">
        <v>0.0</v>
      </c>
      <c r="F813" s="12">
        <v>0.0</v>
      </c>
      <c r="G813" s="12">
        <v>0.0</v>
      </c>
      <c r="H813" s="20">
        <v>42331.513194444444</v>
      </c>
      <c r="I813" s="16" t="s">
        <v>6906</v>
      </c>
      <c r="J813" s="16" t="s">
        <v>6907</v>
      </c>
      <c r="K813" s="16" t="s">
        <v>6908</v>
      </c>
      <c r="L813" s="18" t="e">
        <v>#N/A</v>
      </c>
      <c r="M813" s="18" t="e">
        <v>#N/A</v>
      </c>
      <c r="N813" s="18" t="e">
        <v>#N/A</v>
      </c>
      <c r="O813" s="18" t="e">
        <v>#N/A</v>
      </c>
      <c r="P813" s="18" t="e">
        <v>#N/A</v>
      </c>
      <c r="Q813" s="16" t="s">
        <v>6909</v>
      </c>
      <c r="R813" s="18" t="b">
        <v>0</v>
      </c>
      <c r="S813" s="18" t="b">
        <v>0</v>
      </c>
      <c r="T813" s="12">
        <v>98052.0</v>
      </c>
      <c r="U813" s="16" t="s">
        <v>6910</v>
      </c>
      <c r="V813" s="16" t="s">
        <v>291</v>
      </c>
      <c r="W813" s="51">
        <v>6.2530603E7</v>
      </c>
      <c r="X813" s="51">
        <v>5.8734316E7</v>
      </c>
      <c r="Y813" s="22"/>
      <c r="Z813" s="16" t="s">
        <v>7837</v>
      </c>
      <c r="AA813" s="12">
        <v>1.0</v>
      </c>
      <c r="AB813" s="12">
        <v>2.0</v>
      </c>
      <c r="AC813" s="12" t="s">
        <v>9810</v>
      </c>
    </row>
    <row r="814">
      <c r="A814" s="12">
        <v>209.0</v>
      </c>
      <c r="B814" s="16" t="s">
        <v>7369</v>
      </c>
      <c r="C814" s="16" t="s">
        <v>2296</v>
      </c>
      <c r="D814" s="18" t="b">
        <v>1</v>
      </c>
      <c r="E814" s="12">
        <v>16.0</v>
      </c>
      <c r="F814" s="12">
        <v>5.0</v>
      </c>
      <c r="G814" s="12">
        <v>11.0</v>
      </c>
      <c r="H814" s="20">
        <v>42316.65416666667</v>
      </c>
      <c r="I814" s="16" t="s">
        <v>2297</v>
      </c>
      <c r="J814" s="16" t="s">
        <v>2298</v>
      </c>
      <c r="K814" s="16" t="s">
        <v>2299</v>
      </c>
      <c r="L814" s="18" t="e">
        <v>#N/A</v>
      </c>
      <c r="M814" s="18" t="e">
        <v>#N/A</v>
      </c>
      <c r="N814" s="18" t="e">
        <v>#N/A</v>
      </c>
      <c r="O814" s="18" t="e">
        <v>#N/A</v>
      </c>
      <c r="P814" s="18" t="e">
        <v>#N/A</v>
      </c>
      <c r="Q814" s="16" t="s">
        <v>2300</v>
      </c>
      <c r="R814" s="18" t="b">
        <v>1</v>
      </c>
      <c r="S814" s="18" t="b">
        <v>1</v>
      </c>
      <c r="T814" s="12">
        <v>53405.0</v>
      </c>
      <c r="U814" s="16" t="s">
        <v>2301</v>
      </c>
      <c r="V814" s="16" t="s">
        <v>2302</v>
      </c>
      <c r="W814" s="22"/>
      <c r="X814" s="22"/>
      <c r="Y814" s="16" t="s">
        <v>2303</v>
      </c>
      <c r="Z814" s="16" t="s">
        <v>7838</v>
      </c>
      <c r="AA814" s="16">
        <v>2.0</v>
      </c>
      <c r="AB814" s="16">
        <v>2.0</v>
      </c>
      <c r="AC814" s="16" t="s">
        <v>9811</v>
      </c>
    </row>
    <row r="815">
      <c r="A815" s="12">
        <v>211.0</v>
      </c>
      <c r="B815" s="16" t="s">
        <v>7369</v>
      </c>
      <c r="C815" s="16" t="s">
        <v>2317</v>
      </c>
      <c r="D815" s="18" t="b">
        <v>1</v>
      </c>
      <c r="E815" s="12">
        <v>53.0</v>
      </c>
      <c r="F815" s="12">
        <v>4.0</v>
      </c>
      <c r="G815" s="12">
        <v>49.0</v>
      </c>
      <c r="H815" s="20">
        <v>42326.41805555556</v>
      </c>
      <c r="I815" s="16" t="s">
        <v>2318</v>
      </c>
      <c r="J815" s="16" t="s">
        <v>2319</v>
      </c>
      <c r="K815" s="16" t="s">
        <v>2320</v>
      </c>
      <c r="L815" s="18" t="e">
        <v>#N/A</v>
      </c>
      <c r="M815" s="18" t="e">
        <v>#N/A</v>
      </c>
      <c r="N815" s="18" t="e">
        <v>#N/A</v>
      </c>
      <c r="O815" s="18" t="e">
        <v>#N/A</v>
      </c>
      <c r="P815" s="18" t="e">
        <v>#N/A</v>
      </c>
      <c r="Q815" s="16" t="s">
        <v>2321</v>
      </c>
      <c r="R815" s="18" t="b">
        <v>1</v>
      </c>
      <c r="S815" s="18" t="b">
        <v>0</v>
      </c>
      <c r="T815" s="12">
        <v>54413.0</v>
      </c>
      <c r="U815" s="16" t="s">
        <v>2322</v>
      </c>
      <c r="V815" s="16" t="s">
        <v>2302</v>
      </c>
      <c r="W815" s="51">
        <v>71683.0</v>
      </c>
      <c r="X815" s="51">
        <v>81385.0</v>
      </c>
      <c r="Y815" s="16" t="s">
        <v>559</v>
      </c>
      <c r="Z815" s="16" t="s">
        <v>7839</v>
      </c>
      <c r="AA815" s="16">
        <v>1.0</v>
      </c>
      <c r="AB815" s="16">
        <v>2.0</v>
      </c>
      <c r="AC815" s="16" t="s">
        <v>9812</v>
      </c>
    </row>
    <row r="816">
      <c r="A816" s="12">
        <v>275.0</v>
      </c>
      <c r="B816" s="16" t="s">
        <v>7369</v>
      </c>
      <c r="C816" s="16" t="s">
        <v>2932</v>
      </c>
      <c r="D816" s="18" t="b">
        <v>1</v>
      </c>
      <c r="E816" s="12">
        <v>3.0</v>
      </c>
      <c r="F816" s="12">
        <v>0.0</v>
      </c>
      <c r="G816" s="12">
        <v>3.0</v>
      </c>
      <c r="H816" s="20">
        <v>42322.21805555555</v>
      </c>
      <c r="I816" s="16" t="s">
        <v>2933</v>
      </c>
      <c r="J816" s="16" t="s">
        <v>2934</v>
      </c>
      <c r="K816" s="16" t="s">
        <v>2935</v>
      </c>
      <c r="L816" s="18" t="e">
        <v>#N/A</v>
      </c>
      <c r="M816" s="18" t="e">
        <v>#N/A</v>
      </c>
      <c r="N816" s="18" t="e">
        <v>#N/A</v>
      </c>
      <c r="O816" s="18" t="e">
        <v>#N/A</v>
      </c>
      <c r="P816" s="18" t="e">
        <v>#N/A</v>
      </c>
      <c r="Q816" s="16" t="s">
        <v>2937</v>
      </c>
      <c r="R816" s="18" t="b">
        <v>1</v>
      </c>
      <c r="S816" s="18" t="b">
        <v>1</v>
      </c>
      <c r="T816" s="12">
        <v>54301.0</v>
      </c>
      <c r="U816" s="16" t="s">
        <v>2938</v>
      </c>
      <c r="V816" s="16" t="s">
        <v>2302</v>
      </c>
      <c r="W816" s="22"/>
      <c r="X816" s="22"/>
      <c r="Y816" s="22"/>
      <c r="Z816" s="16" t="s">
        <v>7840</v>
      </c>
      <c r="AA816" s="16">
        <v>2.0</v>
      </c>
      <c r="AB816" s="16">
        <v>2.0</v>
      </c>
      <c r="AC816" s="16" t="s">
        <v>9813</v>
      </c>
    </row>
    <row r="817">
      <c r="A817" s="12">
        <v>281.0</v>
      </c>
      <c r="B817" s="16" t="s">
        <v>7369</v>
      </c>
      <c r="C817" s="16" t="s">
        <v>2995</v>
      </c>
      <c r="D817" s="18" t="b">
        <v>1</v>
      </c>
      <c r="E817" s="12">
        <v>2.0</v>
      </c>
      <c r="F817" s="12">
        <v>0.0</v>
      </c>
      <c r="G817" s="12">
        <v>2.0</v>
      </c>
      <c r="H817" s="20">
        <v>42325.67083333333</v>
      </c>
      <c r="I817" s="16" t="s">
        <v>2997</v>
      </c>
      <c r="J817" s="16" t="s">
        <v>2998</v>
      </c>
      <c r="K817" s="16" t="s">
        <v>2999</v>
      </c>
      <c r="L817" s="18" t="e">
        <v>#N/A</v>
      </c>
      <c r="M817" s="18" t="e">
        <v>#N/A</v>
      </c>
      <c r="N817" s="18" t="e">
        <v>#N/A</v>
      </c>
      <c r="O817" s="18" t="e">
        <v>#N/A</v>
      </c>
      <c r="P817" s="18" t="e">
        <v>#N/A</v>
      </c>
      <c r="Q817" s="16" t="s">
        <v>3000</v>
      </c>
      <c r="R817" s="18" t="b">
        <v>1</v>
      </c>
      <c r="S817" s="18" t="b">
        <v>1</v>
      </c>
      <c r="T817" s="12">
        <v>54487.0</v>
      </c>
      <c r="U817" s="16" t="s">
        <v>3001</v>
      </c>
      <c r="V817" s="16" t="s">
        <v>2302</v>
      </c>
      <c r="W817" s="51">
        <v>1320020.0</v>
      </c>
      <c r="X817" s="51">
        <v>636284.0</v>
      </c>
      <c r="Y817" s="16" t="s">
        <v>3002</v>
      </c>
      <c r="Z817" s="16" t="s">
        <v>7841</v>
      </c>
      <c r="AA817" s="16">
        <v>1.0</v>
      </c>
      <c r="AB817" s="16">
        <v>5.0</v>
      </c>
      <c r="AC817" s="16" t="s">
        <v>9814</v>
      </c>
    </row>
    <row r="818">
      <c r="A818" s="12">
        <v>690.0</v>
      </c>
      <c r="B818" s="16" t="s">
        <v>7369</v>
      </c>
      <c r="C818" s="16" t="s">
        <v>2317</v>
      </c>
      <c r="D818" s="18" t="b">
        <v>1</v>
      </c>
      <c r="E818" s="12">
        <v>7.0</v>
      </c>
      <c r="F818" s="12">
        <v>1.0</v>
      </c>
      <c r="G818" s="12">
        <v>6.0</v>
      </c>
      <c r="H818" s="20">
        <v>42326.794444444444</v>
      </c>
      <c r="I818" s="16" t="s">
        <v>6966</v>
      </c>
      <c r="J818" s="16" t="s">
        <v>2319</v>
      </c>
      <c r="K818" s="16" t="s">
        <v>6967</v>
      </c>
      <c r="L818" s="18" t="e">
        <v>#N/A</v>
      </c>
      <c r="M818" s="18" t="e">
        <v>#N/A</v>
      </c>
      <c r="N818" s="18" t="e">
        <v>#N/A</v>
      </c>
      <c r="O818" s="18" t="e">
        <v>#N/A</v>
      </c>
      <c r="P818" s="18" t="e">
        <v>#N/A</v>
      </c>
      <c r="Q818" s="16" t="s">
        <v>6968</v>
      </c>
      <c r="R818" s="18" t="b">
        <v>0</v>
      </c>
      <c r="S818" s="18" t="b">
        <v>1</v>
      </c>
      <c r="T818" s="12">
        <v>54413.0</v>
      </c>
      <c r="U818" s="16" t="s">
        <v>2322</v>
      </c>
      <c r="V818" s="16" t="s">
        <v>2302</v>
      </c>
      <c r="W818" s="51">
        <v>71683.0</v>
      </c>
      <c r="X818" s="51">
        <v>81385.0</v>
      </c>
      <c r="Y818" s="16" t="s">
        <v>559</v>
      </c>
      <c r="Z818" s="16" t="s">
        <v>7842</v>
      </c>
      <c r="AA818" s="12">
        <v>3.0</v>
      </c>
      <c r="AB818" s="12">
        <v>5.0</v>
      </c>
      <c r="AC818" s="12" t="s">
        <v>9815</v>
      </c>
    </row>
    <row r="819">
      <c r="A819" s="12">
        <v>758.0</v>
      </c>
      <c r="B819" s="16" t="s">
        <v>7369</v>
      </c>
      <c r="C819" s="16" t="s">
        <v>7275</v>
      </c>
      <c r="D819" s="18" t="b">
        <v>1</v>
      </c>
      <c r="E819" s="12">
        <v>2.0</v>
      </c>
      <c r="F819" s="12">
        <v>0.0</v>
      </c>
      <c r="G819" s="12">
        <v>2.0</v>
      </c>
      <c r="H819" s="20">
        <v>42313.70972222222</v>
      </c>
      <c r="I819" s="16" t="s">
        <v>7276</v>
      </c>
      <c r="J819" s="16" t="s">
        <v>7277</v>
      </c>
      <c r="K819" s="16" t="s">
        <v>7278</v>
      </c>
      <c r="L819" s="18" t="e">
        <v>#N/A</v>
      </c>
      <c r="M819" s="18" t="e">
        <v>#N/A</v>
      </c>
      <c r="N819" s="18" t="e">
        <v>#N/A</v>
      </c>
      <c r="O819" s="18" t="e">
        <v>#N/A</v>
      </c>
      <c r="P819" s="18" t="e">
        <v>#N/A</v>
      </c>
      <c r="Q819" s="16" t="s">
        <v>7279</v>
      </c>
      <c r="R819" s="18" t="b">
        <v>0</v>
      </c>
      <c r="S819" s="18" t="b">
        <v>0</v>
      </c>
      <c r="T819" s="12">
        <v>54235.0</v>
      </c>
      <c r="U819" s="16" t="s">
        <v>7280</v>
      </c>
      <c r="V819" s="16" t="s">
        <v>2302</v>
      </c>
      <c r="W819" s="51">
        <v>1534779.0</v>
      </c>
      <c r="X819" s="51">
        <v>1498436.0</v>
      </c>
      <c r="Y819" s="16" t="s">
        <v>7282</v>
      </c>
      <c r="Z819" s="16" t="s">
        <v>7843</v>
      </c>
      <c r="AA819" s="12">
        <v>3.0</v>
      </c>
      <c r="AB819" s="12">
        <v>1.0</v>
      </c>
      <c r="AC819" s="12" t="s">
        <v>9816</v>
      </c>
    </row>
    <row r="820">
      <c r="A820" s="12">
        <v>818.0</v>
      </c>
      <c r="B820" s="16" t="s">
        <v>7369</v>
      </c>
      <c r="C820" s="16" t="s">
        <v>7545</v>
      </c>
      <c r="D820" s="18" t="b">
        <v>0</v>
      </c>
      <c r="E820" s="12">
        <v>2.0</v>
      </c>
      <c r="F820" s="12">
        <v>0.0</v>
      </c>
      <c r="G820" s="12">
        <v>2.0</v>
      </c>
      <c r="H820" s="20">
        <v>42322.23819444444</v>
      </c>
      <c r="I820" s="16" t="s">
        <v>7546</v>
      </c>
      <c r="J820" s="16" t="s">
        <v>7547</v>
      </c>
      <c r="K820" s="16" t="s">
        <v>7548</v>
      </c>
      <c r="L820" s="18" t="e">
        <v>#N/A</v>
      </c>
      <c r="M820" s="18" t="e">
        <v>#N/A</v>
      </c>
      <c r="N820" s="18" t="e">
        <v>#N/A</v>
      </c>
      <c r="O820" s="18" t="e">
        <v>#N/A</v>
      </c>
      <c r="P820" s="18" t="e">
        <v>#N/A</v>
      </c>
      <c r="Q820" s="16" t="s">
        <v>7549</v>
      </c>
      <c r="R820" s="18" t="b">
        <v>0</v>
      </c>
      <c r="S820" s="18" t="b">
        <v>0</v>
      </c>
      <c r="T820" s="12">
        <v>54221.0</v>
      </c>
      <c r="U820" s="16" t="s">
        <v>7550</v>
      </c>
      <c r="V820" s="16" t="s">
        <v>2302</v>
      </c>
      <c r="W820" s="22"/>
      <c r="X820" s="22"/>
      <c r="Y820" s="22"/>
      <c r="Z820" s="16" t="s">
        <v>7844</v>
      </c>
      <c r="AA820" s="12">
        <v>3.0</v>
      </c>
      <c r="AB820" s="81">
        <v>6.0</v>
      </c>
      <c r="AC820" s="81" t="s">
        <v>9817</v>
      </c>
    </row>
    <row r="821">
      <c r="A821" s="12">
        <v>104.0</v>
      </c>
      <c r="B821" s="16" t="s">
        <v>7369</v>
      </c>
      <c r="C821" s="16" t="s">
        <v>1305</v>
      </c>
      <c r="D821" s="18" t="b">
        <v>1</v>
      </c>
      <c r="E821" s="12">
        <v>19.0</v>
      </c>
      <c r="F821" s="12">
        <v>8.0</v>
      </c>
      <c r="G821" s="12">
        <v>11.0</v>
      </c>
      <c r="H821" s="20">
        <v>42327.419444444444</v>
      </c>
      <c r="I821" s="16" t="s">
        <v>1306</v>
      </c>
      <c r="J821" s="16" t="s">
        <v>1307</v>
      </c>
      <c r="K821" s="16" t="s">
        <v>1308</v>
      </c>
      <c r="L821" s="18" t="e">
        <v>#N/A</v>
      </c>
      <c r="M821" s="18" t="e">
        <v>#N/A</v>
      </c>
      <c r="N821" s="18" t="e">
        <v>#N/A</v>
      </c>
      <c r="O821" s="18" t="e">
        <v>#N/A</v>
      </c>
      <c r="P821" s="18" t="e">
        <v>#N/A</v>
      </c>
      <c r="Q821" s="16" t="s">
        <v>1310</v>
      </c>
      <c r="R821" s="18" t="b">
        <v>1</v>
      </c>
      <c r="S821" s="18" t="b">
        <v>1</v>
      </c>
      <c r="T821" s="12">
        <v>25403.0</v>
      </c>
      <c r="U821" s="16" t="s">
        <v>1312</v>
      </c>
      <c r="V821" s="16" t="s">
        <v>1313</v>
      </c>
      <c r="W821" s="22"/>
      <c r="X821" s="22"/>
      <c r="Y821" s="16" t="s">
        <v>1315</v>
      </c>
      <c r="Z821" s="16" t="s">
        <v>7845</v>
      </c>
      <c r="AA821" s="12">
        <v>1.0</v>
      </c>
      <c r="AB821" s="12">
        <v>3.0</v>
      </c>
      <c r="AC821" s="12" t="s">
        <v>9752</v>
      </c>
    </row>
    <row r="822">
      <c r="A822" s="12">
        <v>507.0</v>
      </c>
      <c r="B822" s="16" t="s">
        <v>7369</v>
      </c>
      <c r="C822" s="16" t="s">
        <v>5614</v>
      </c>
      <c r="D822" s="18" t="b">
        <v>0</v>
      </c>
      <c r="E822" s="12">
        <v>122.0</v>
      </c>
      <c r="F822" s="12">
        <v>25.0</v>
      </c>
      <c r="G822" s="12">
        <v>97.0</v>
      </c>
      <c r="H822" s="20">
        <v>42324.938888888886</v>
      </c>
      <c r="I822" s="16" t="s">
        <v>5615</v>
      </c>
      <c r="J822" s="16" t="s">
        <v>5616</v>
      </c>
      <c r="K822" s="16" t="s">
        <v>5617</v>
      </c>
      <c r="L822" s="18" t="e">
        <v>#N/A</v>
      </c>
      <c r="M822" s="18" t="e">
        <v>#N/A</v>
      </c>
      <c r="N822" s="18" t="e">
        <v>#N/A</v>
      </c>
      <c r="O822" s="18" t="e">
        <v>#N/A</v>
      </c>
      <c r="P822" s="18" t="e">
        <v>#N/A</v>
      </c>
      <c r="Q822" s="16" t="s">
        <v>5618</v>
      </c>
      <c r="R822" s="18" t="b">
        <v>1</v>
      </c>
      <c r="S822" s="18" t="b">
        <v>1</v>
      </c>
      <c r="T822" s="12">
        <v>25430.0</v>
      </c>
      <c r="U822" s="16" t="s">
        <v>5619</v>
      </c>
      <c r="V822" s="16" t="s">
        <v>1313</v>
      </c>
      <c r="W822" s="22"/>
      <c r="X822" s="22"/>
      <c r="Y822" s="22"/>
      <c r="Z822" s="16" t="s">
        <v>7846</v>
      </c>
      <c r="AA822" s="16">
        <v>2.0</v>
      </c>
      <c r="AB822" s="16">
        <v>5.0</v>
      </c>
      <c r="AC822" s="16" t="s">
        <v>9818</v>
      </c>
    </row>
    <row r="823">
      <c r="A823" s="12">
        <v>815.0</v>
      </c>
      <c r="B823" s="16" t="s">
        <v>7369</v>
      </c>
      <c r="C823" s="16" t="s">
        <v>7531</v>
      </c>
      <c r="D823" s="18" t="b">
        <v>0</v>
      </c>
      <c r="E823" s="12">
        <v>23.0</v>
      </c>
      <c r="F823" s="12">
        <v>9.0</v>
      </c>
      <c r="G823" s="12">
        <v>14.0</v>
      </c>
      <c r="H823" s="20">
        <v>42314.45694444444</v>
      </c>
      <c r="I823" s="16" t="s">
        <v>7532</v>
      </c>
      <c r="J823" s="16" t="s">
        <v>7533</v>
      </c>
      <c r="K823" s="16" t="s">
        <v>7534</v>
      </c>
      <c r="L823" s="18" t="e">
        <v>#N/A</v>
      </c>
      <c r="M823" s="18" t="e">
        <v>#N/A</v>
      </c>
      <c r="N823" s="18" t="e">
        <v>#N/A</v>
      </c>
      <c r="O823" s="18" t="e">
        <v>#N/A</v>
      </c>
      <c r="P823" s="18" t="e">
        <v>#N/A</v>
      </c>
      <c r="Q823" s="16" t="s">
        <v>7535</v>
      </c>
      <c r="R823" s="18" t="b">
        <v>0</v>
      </c>
      <c r="S823" s="18" t="b">
        <v>1</v>
      </c>
      <c r="T823" s="12">
        <v>24740.0</v>
      </c>
      <c r="U823" s="16" t="s">
        <v>7536</v>
      </c>
      <c r="V823" s="16" t="s">
        <v>1313</v>
      </c>
      <c r="W823" s="22"/>
      <c r="X823" s="22"/>
      <c r="Y823" s="22"/>
      <c r="Z823" s="16" t="s">
        <v>7847</v>
      </c>
      <c r="AA823" s="12">
        <v>2.0</v>
      </c>
      <c r="AB823" s="12">
        <v>1.0</v>
      </c>
      <c r="AC823" s="12" t="s">
        <v>9819</v>
      </c>
    </row>
    <row r="824">
      <c r="A824" s="12">
        <v>607.0</v>
      </c>
      <c r="B824" s="16" t="s">
        <v>7369</v>
      </c>
      <c r="C824" s="16" t="s">
        <v>6454</v>
      </c>
      <c r="D824" s="18" t="b">
        <v>0</v>
      </c>
      <c r="E824" s="12">
        <v>3.0</v>
      </c>
      <c r="F824" s="12">
        <v>1.0</v>
      </c>
      <c r="G824" s="12">
        <v>2.0</v>
      </c>
      <c r="H824" s="20">
        <v>42320.35625</v>
      </c>
      <c r="I824" s="16" t="s">
        <v>6455</v>
      </c>
      <c r="J824" s="16" t="s">
        <v>6456</v>
      </c>
      <c r="K824" s="16" t="s">
        <v>6457</v>
      </c>
      <c r="L824" s="18" t="e">
        <v>#N/A</v>
      </c>
      <c r="M824" s="18" t="e">
        <v>#N/A</v>
      </c>
      <c r="N824" s="18" t="e">
        <v>#N/A</v>
      </c>
      <c r="O824" s="18" t="e">
        <v>#N/A</v>
      </c>
      <c r="P824" s="18" t="e">
        <v>#N/A</v>
      </c>
      <c r="Q824" s="16" t="s">
        <v>6459</v>
      </c>
      <c r="R824" s="18" t="b">
        <v>1</v>
      </c>
      <c r="S824" s="18" t="b">
        <v>1</v>
      </c>
      <c r="T824" s="12">
        <v>82716.0</v>
      </c>
      <c r="U824" s="16" t="s">
        <v>6460</v>
      </c>
      <c r="V824" s="16" t="s">
        <v>6461</v>
      </c>
      <c r="W824" s="22"/>
      <c r="X824" s="22"/>
      <c r="Y824" s="22"/>
      <c r="Z824" s="16" t="s">
        <v>7848</v>
      </c>
      <c r="AA824" s="12">
        <v>2.0</v>
      </c>
      <c r="AB824" s="12">
        <v>1.0</v>
      </c>
      <c r="AC824" s="12" t="s">
        <v>133</v>
      </c>
    </row>
  </sheetData>
  <autoFilter ref="$A$1:$AC$1000"/>
  <mergeCells count="360">
    <mergeCell ref="Z252:AB252"/>
    <mergeCell ref="Z248:AB248"/>
    <mergeCell ref="Z212:AB212"/>
    <mergeCell ref="Z217:AB217"/>
    <mergeCell ref="Z213:AB213"/>
    <mergeCell ref="Z216:AB216"/>
    <mergeCell ref="Z214:AB214"/>
    <mergeCell ref="Z215:AB215"/>
    <mergeCell ref="Z253:AB253"/>
    <mergeCell ref="Z228:AB228"/>
    <mergeCell ref="Z226:AB226"/>
    <mergeCell ref="Z211:AB211"/>
    <mergeCell ref="Z229:AB229"/>
    <mergeCell ref="Z256:AB256"/>
    <mergeCell ref="Z235:AB235"/>
    <mergeCell ref="Z272:AA272"/>
    <mergeCell ref="Z268:AB268"/>
    <mergeCell ref="Z269:AB269"/>
    <mergeCell ref="Z259:AB259"/>
    <mergeCell ref="Z267:AB267"/>
    <mergeCell ref="Z230:AB230"/>
    <mergeCell ref="Z231:AB231"/>
    <mergeCell ref="Z280:AB280"/>
    <mergeCell ref="Z277:AB277"/>
    <mergeCell ref="Z278:AB278"/>
    <mergeCell ref="Z279:AB279"/>
    <mergeCell ref="Z281:AB281"/>
    <mergeCell ref="Z377:AB377"/>
    <mergeCell ref="Z378:AB378"/>
    <mergeCell ref="Z376:AB376"/>
    <mergeCell ref="Z375:AB375"/>
    <mergeCell ref="Z301:AB301"/>
    <mergeCell ref="Z302:AB302"/>
    <mergeCell ref="Z303:AB303"/>
    <mergeCell ref="Z304:AB304"/>
    <mergeCell ref="Z309:AB309"/>
    <mergeCell ref="Z308:AB308"/>
    <mergeCell ref="Z306:AB306"/>
    <mergeCell ref="Z307:AB307"/>
    <mergeCell ref="Z300:AB300"/>
    <mergeCell ref="Z299:AB299"/>
    <mergeCell ref="Z348:AB348"/>
    <mergeCell ref="Z349:AB349"/>
    <mergeCell ref="Z381:AB381"/>
    <mergeCell ref="Z382:AB382"/>
    <mergeCell ref="Z332:AB332"/>
    <mergeCell ref="Z333:AB333"/>
    <mergeCell ref="Z340:AB340"/>
    <mergeCell ref="Z341:AB341"/>
    <mergeCell ref="Z345:AB345"/>
    <mergeCell ref="Z186:AB186"/>
    <mergeCell ref="Z187:AB187"/>
    <mergeCell ref="Z189:AB189"/>
    <mergeCell ref="Z188:AB188"/>
    <mergeCell ref="Z192:AB192"/>
    <mergeCell ref="Z193:AB193"/>
    <mergeCell ref="Z197:AB197"/>
    <mergeCell ref="Z196:AB196"/>
    <mergeCell ref="Z195:AB195"/>
    <mergeCell ref="Z198:AB198"/>
    <mergeCell ref="Z191:AB191"/>
    <mergeCell ref="Z190:AB190"/>
    <mergeCell ref="Z194:AB194"/>
    <mergeCell ref="Z163:AB163"/>
    <mergeCell ref="Z162:AB162"/>
    <mergeCell ref="Z182:AB182"/>
    <mergeCell ref="Z181:AB181"/>
    <mergeCell ref="Z177:AB177"/>
    <mergeCell ref="Z179:AB179"/>
    <mergeCell ref="Z178:AB178"/>
    <mergeCell ref="Z161:AB161"/>
    <mergeCell ref="Z169:AA169"/>
    <mergeCell ref="Z167:AB167"/>
    <mergeCell ref="Z185:AB185"/>
    <mergeCell ref="Z183:AB183"/>
    <mergeCell ref="Z184:AB184"/>
    <mergeCell ref="Z158:AB158"/>
    <mergeCell ref="Z159:AB159"/>
    <mergeCell ref="Z160:AB160"/>
    <mergeCell ref="Z180:AB180"/>
    <mergeCell ref="Z170:AA170"/>
    <mergeCell ref="Z141:AB141"/>
    <mergeCell ref="Z139:AB139"/>
    <mergeCell ref="Z123:AB123"/>
    <mergeCell ref="Z130:AB130"/>
    <mergeCell ref="Z129:AB129"/>
    <mergeCell ref="Z127:AB127"/>
    <mergeCell ref="Z128:AB128"/>
    <mergeCell ref="Z126:AB126"/>
    <mergeCell ref="Z125:AB125"/>
    <mergeCell ref="Z416:AB416"/>
    <mergeCell ref="Z417:AB417"/>
    <mergeCell ref="Z421:AB421"/>
    <mergeCell ref="Z422:AB422"/>
    <mergeCell ref="Z431:AB431"/>
    <mergeCell ref="Z430:AB430"/>
    <mergeCell ref="Z428:AB428"/>
    <mergeCell ref="Z429:AB429"/>
    <mergeCell ref="Z415:AB415"/>
    <mergeCell ref="Z414:AB414"/>
    <mergeCell ref="Z420:AB420"/>
    <mergeCell ref="Z413:AB413"/>
    <mergeCell ref="Z410:AB410"/>
    <mergeCell ref="Z409:AB409"/>
    <mergeCell ref="Z493:AB493"/>
    <mergeCell ref="Z492:AB492"/>
    <mergeCell ref="Z449:AB449"/>
    <mergeCell ref="Z450:AB450"/>
    <mergeCell ref="Z447:AB447"/>
    <mergeCell ref="Z444:AB444"/>
    <mergeCell ref="Z445:AB445"/>
    <mergeCell ref="Z446:AB446"/>
    <mergeCell ref="Z448:AB448"/>
    <mergeCell ref="Z440:AB440"/>
    <mergeCell ref="Z441:AB441"/>
    <mergeCell ref="Z439:AB439"/>
    <mergeCell ref="Z599:AB599"/>
    <mergeCell ref="Z613:AB613"/>
    <mergeCell ref="Z618:AB618"/>
    <mergeCell ref="Z620:AB620"/>
    <mergeCell ref="Z485:AB485"/>
    <mergeCell ref="Z476:AB476"/>
    <mergeCell ref="Z477:AB477"/>
    <mergeCell ref="Z479:AB479"/>
    <mergeCell ref="Z480:AB480"/>
    <mergeCell ref="Z478:AB478"/>
    <mergeCell ref="Z481:AB481"/>
    <mergeCell ref="Z462:AB462"/>
    <mergeCell ref="Z460:AB460"/>
    <mergeCell ref="Z459:AB459"/>
    <mergeCell ref="Z458:AB458"/>
    <mergeCell ref="Z490:AB490"/>
    <mergeCell ref="Z491:AB491"/>
    <mergeCell ref="Z486:AB486"/>
    <mergeCell ref="Z489:AB489"/>
    <mergeCell ref="Z487:AB487"/>
    <mergeCell ref="Z488:AB488"/>
    <mergeCell ref="Z484:AB484"/>
    <mergeCell ref="Z482:AB482"/>
    <mergeCell ref="Z483:AB483"/>
    <mergeCell ref="Z622:AB622"/>
    <mergeCell ref="Z495:AB495"/>
    <mergeCell ref="Z598:AB598"/>
    <mergeCell ref="Z494:AB494"/>
    <mergeCell ref="Z32:AB32"/>
    <mergeCell ref="Z33:AB33"/>
    <mergeCell ref="Z55:AB55"/>
    <mergeCell ref="Z54:AB54"/>
    <mergeCell ref="Z59:AB59"/>
    <mergeCell ref="Z58:AB58"/>
    <mergeCell ref="Z64:AB64"/>
    <mergeCell ref="Z60:AB60"/>
    <mergeCell ref="Z31:AB31"/>
    <mergeCell ref="Z29:AB29"/>
    <mergeCell ref="Z28:AB28"/>
    <mergeCell ref="Z50:AB50"/>
    <mergeCell ref="Z53:AB53"/>
    <mergeCell ref="Z56:AB56"/>
    <mergeCell ref="Z57:AB57"/>
    <mergeCell ref="Z61:AB61"/>
    <mergeCell ref="Z62:AB62"/>
    <mergeCell ref="Z63:AB63"/>
    <mergeCell ref="Z70:AB70"/>
    <mergeCell ref="Z71:AB71"/>
    <mergeCell ref="Z72:AB72"/>
    <mergeCell ref="Z73:AB73"/>
    <mergeCell ref="Z407:AB407"/>
    <mergeCell ref="Z408:AB408"/>
    <mergeCell ref="Z411:AB411"/>
    <mergeCell ref="Z412:AB412"/>
    <mergeCell ref="Z397:AB397"/>
    <mergeCell ref="Z402:AB402"/>
    <mergeCell ref="Z403:AB403"/>
    <mergeCell ref="Z405:AB405"/>
    <mergeCell ref="Z404:AB404"/>
    <mergeCell ref="Z406:AB406"/>
    <mergeCell ref="Z250:AB250"/>
    <mergeCell ref="Z251:AB251"/>
    <mergeCell ref="Z287:AB287"/>
    <mergeCell ref="Z286:AB286"/>
    <mergeCell ref="Z258:AB258"/>
    <mergeCell ref="Z257:AB257"/>
    <mergeCell ref="Z254:AB254"/>
    <mergeCell ref="Z255:AB255"/>
    <mergeCell ref="Z249:AB249"/>
    <mergeCell ref="Z313:AB313"/>
    <mergeCell ref="Z314:AB314"/>
    <mergeCell ref="Z344:AB344"/>
    <mergeCell ref="Z351:AB351"/>
    <mergeCell ref="Z352:AB352"/>
    <mergeCell ref="Z330:AB330"/>
    <mergeCell ref="Z335:AB335"/>
    <mergeCell ref="Z331:AB331"/>
    <mergeCell ref="Z342:AB342"/>
    <mergeCell ref="Z311:AB311"/>
    <mergeCell ref="Z312:AB312"/>
    <mergeCell ref="Z329:AB329"/>
    <mergeCell ref="Z8:AB8"/>
    <mergeCell ref="Z9:AB9"/>
    <mergeCell ref="Z13:AB13"/>
    <mergeCell ref="Z16:AB16"/>
    <mergeCell ref="Z14:AB14"/>
    <mergeCell ref="Z15:AB15"/>
    <mergeCell ref="Z12:AB12"/>
    <mergeCell ref="Z7:AB7"/>
    <mergeCell ref="Z69:AB69"/>
    <mergeCell ref="Z68:AB68"/>
    <mergeCell ref="Z75:AB75"/>
    <mergeCell ref="Z76:AB76"/>
    <mergeCell ref="Z65:AB65"/>
    <mergeCell ref="Z66:AB66"/>
    <mergeCell ref="Z82:AB82"/>
    <mergeCell ref="Z79:AB79"/>
    <mergeCell ref="Z78:AB78"/>
    <mergeCell ref="Z80:AB80"/>
    <mergeCell ref="Z81:AB81"/>
    <mergeCell ref="Z77:AB77"/>
    <mergeCell ref="Z67:AB67"/>
    <mergeCell ref="Z74:AB74"/>
    <mergeCell ref="Z51:AB51"/>
    <mergeCell ref="Z52:AB52"/>
    <mergeCell ref="Z11:AB11"/>
    <mergeCell ref="Z10:AB10"/>
    <mergeCell ref="Z140:AB140"/>
    <mergeCell ref="Z124:AB124"/>
    <mergeCell ref="Z142:AB142"/>
    <mergeCell ref="Z144:AB144"/>
    <mergeCell ref="Z143:AB143"/>
    <mergeCell ref="Z147:AB147"/>
    <mergeCell ref="Z146:AB146"/>
    <mergeCell ref="Z145:AB145"/>
    <mergeCell ref="Z87:AB87"/>
    <mergeCell ref="Z88:AB88"/>
    <mergeCell ref="Z89:AB89"/>
    <mergeCell ref="Z83:AB83"/>
    <mergeCell ref="Z90:AB90"/>
    <mergeCell ref="Z91:AB91"/>
    <mergeCell ref="Z86:AB86"/>
    <mergeCell ref="Z370:AB370"/>
    <mergeCell ref="Z369:AB369"/>
    <mergeCell ref="Z396:AB396"/>
    <mergeCell ref="Z395:AB395"/>
    <mergeCell ref="Z392:AB392"/>
    <mergeCell ref="Z393:AB393"/>
    <mergeCell ref="Z394:AB394"/>
    <mergeCell ref="Z380:AB380"/>
    <mergeCell ref="Z379:AB379"/>
    <mergeCell ref="Z544:AB544"/>
    <mergeCell ref="Z541:AB541"/>
    <mergeCell ref="Z579:AB579"/>
    <mergeCell ref="Z580:AB580"/>
    <mergeCell ref="Z578:AB578"/>
    <mergeCell ref="Z533:AB533"/>
    <mergeCell ref="Z535:AB535"/>
    <mergeCell ref="Z548:AB548"/>
    <mergeCell ref="Z545:AB545"/>
    <mergeCell ref="Z549:AB549"/>
    <mergeCell ref="Z550:AB550"/>
    <mergeCell ref="Z547:AB547"/>
    <mergeCell ref="Z546:AB546"/>
    <mergeCell ref="Z543:AB543"/>
    <mergeCell ref="Z542:AB542"/>
    <mergeCell ref="Z577:AB577"/>
    <mergeCell ref="Z576:AB576"/>
    <mergeCell ref="Z574:AB574"/>
    <mergeCell ref="Z575:AB575"/>
    <mergeCell ref="Z571:AB571"/>
    <mergeCell ref="Z570:AB570"/>
    <mergeCell ref="Z572:AB572"/>
    <mergeCell ref="Z573:AB573"/>
    <mergeCell ref="Z92:AB92"/>
    <mergeCell ref="Z93:AB93"/>
    <mergeCell ref="Z98:AB98"/>
    <mergeCell ref="Z99:AB99"/>
    <mergeCell ref="Z96:AB96"/>
    <mergeCell ref="Z100:AB100"/>
    <mergeCell ref="Z97:AB97"/>
    <mergeCell ref="Z95:AB95"/>
    <mergeCell ref="Z94:AB94"/>
    <mergeCell ref="Z84:AB84"/>
    <mergeCell ref="Z85:AB85"/>
    <mergeCell ref="J30:K30"/>
    <mergeCell ref="J12:K12"/>
    <mergeCell ref="Z270:AB270"/>
    <mergeCell ref="Z271:AB271"/>
    <mergeCell ref="Z347:AB347"/>
    <mergeCell ref="Z346:AB346"/>
    <mergeCell ref="Z157:AB157"/>
    <mergeCell ref="Z156:AB156"/>
    <mergeCell ref="Z595:AB595"/>
    <mergeCell ref="Z597:AB597"/>
    <mergeCell ref="Z596:AB596"/>
    <mergeCell ref="Z587:AB587"/>
    <mergeCell ref="Z589:AB589"/>
    <mergeCell ref="Z588:AB588"/>
    <mergeCell ref="Z590:AB590"/>
    <mergeCell ref="Z581:AB581"/>
    <mergeCell ref="Z603:AB603"/>
    <mergeCell ref="Z602:AB602"/>
    <mergeCell ref="Z601:AB601"/>
    <mergeCell ref="Z600:AB600"/>
    <mergeCell ref="Z592:AB592"/>
    <mergeCell ref="Z593:AB593"/>
    <mergeCell ref="Z594:AB594"/>
    <mergeCell ref="Z591:AB591"/>
    <mergeCell ref="Z524:AB524"/>
    <mergeCell ref="Z525:AB525"/>
    <mergeCell ref="Z552:AB552"/>
    <mergeCell ref="Z551:AB551"/>
    <mergeCell ref="Z522:AB522"/>
    <mergeCell ref="Z523:AB523"/>
    <mergeCell ref="Z528:AB528"/>
    <mergeCell ref="Z527:AB527"/>
    <mergeCell ref="Z526:AB526"/>
    <mergeCell ref="Z305:AB305"/>
    <mergeCell ref="Z310:AB310"/>
    <mergeCell ref="Z383:AB383"/>
    <mergeCell ref="Z384:AB384"/>
    <mergeCell ref="Z336:AB336"/>
    <mergeCell ref="Z337:AB337"/>
    <mergeCell ref="Z338:AB338"/>
    <mergeCell ref="Z334:AB334"/>
    <mergeCell ref="Z339:AB339"/>
    <mergeCell ref="Z350:AB350"/>
    <mergeCell ref="Z343:AB343"/>
    <mergeCell ref="Z288:AB288"/>
    <mergeCell ref="Z290:AB290"/>
    <mergeCell ref="J317:K317"/>
    <mergeCell ref="J389:K389"/>
    <mergeCell ref="Z282:AB282"/>
    <mergeCell ref="Z291:AB291"/>
    <mergeCell ref="Z385:AB385"/>
    <mergeCell ref="Z516:AB516"/>
    <mergeCell ref="Z515:AB515"/>
    <mergeCell ref="Z521:AB521"/>
    <mergeCell ref="Z513:AB513"/>
    <mergeCell ref="Z512:AB512"/>
    <mergeCell ref="Z519:AB519"/>
    <mergeCell ref="Z518:AB518"/>
    <mergeCell ref="Z517:AB517"/>
    <mergeCell ref="Z520:AB520"/>
    <mergeCell ref="Z514:AB514"/>
    <mergeCell ref="Z607:AB607"/>
    <mergeCell ref="Z608:AB608"/>
    <mergeCell ref="Z611:AB611"/>
    <mergeCell ref="Z612:AB612"/>
    <mergeCell ref="Z615:AB615"/>
    <mergeCell ref="Z616:AB616"/>
    <mergeCell ref="J617:K617"/>
    <mergeCell ref="J679:K679"/>
    <mergeCell ref="J755:K755"/>
    <mergeCell ref="Z635:AB635"/>
    <mergeCell ref="Z634:AB634"/>
    <mergeCell ref="Z617:AB617"/>
    <mergeCell ref="Z605:AB605"/>
    <mergeCell ref="Z606:AB606"/>
    <mergeCell ref="Z604:AB604"/>
    <mergeCell ref="Z609:AB609"/>
    <mergeCell ref="Z610:AB610"/>
    <mergeCell ref="Z614:AB614"/>
  </mergeCells>
  <hyperlinks>
    <hyperlink r:id="rId1" ref="P20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3" width="23.14"/>
  </cols>
  <sheetData>
    <row r="1">
      <c r="A1" s="16" t="s">
        <v>0</v>
      </c>
      <c r="B1" s="16" t="s">
        <v>1</v>
      </c>
      <c r="C1" s="16" t="s">
        <v>2</v>
      </c>
      <c r="D1" s="16" t="s">
        <v>3</v>
      </c>
      <c r="E1" s="16" t="s">
        <v>4</v>
      </c>
      <c r="F1" s="16" t="s">
        <v>5</v>
      </c>
      <c r="G1" s="16" t="s">
        <v>8</v>
      </c>
      <c r="H1" s="16" t="s">
        <v>9</v>
      </c>
      <c r="I1" s="16" t="s">
        <v>10</v>
      </c>
      <c r="J1" s="16" t="s">
        <v>11</v>
      </c>
      <c r="K1" s="16" t="s">
        <v>12</v>
      </c>
      <c r="L1" s="16" t="s">
        <v>13</v>
      </c>
      <c r="M1" s="16" t="s">
        <v>14</v>
      </c>
      <c r="N1" s="16" t="s">
        <v>15</v>
      </c>
      <c r="O1" s="16" t="s">
        <v>16</v>
      </c>
      <c r="P1" s="16" t="s">
        <v>17</v>
      </c>
      <c r="Q1" s="16" t="s">
        <v>18</v>
      </c>
      <c r="R1" s="16" t="s">
        <v>19</v>
      </c>
      <c r="S1" s="16" t="s">
        <v>21</v>
      </c>
      <c r="T1" s="16" t="s">
        <v>22</v>
      </c>
      <c r="U1" s="16" t="s">
        <v>23</v>
      </c>
      <c r="V1" s="16" t="s">
        <v>24</v>
      </c>
      <c r="W1" s="16" t="s">
        <v>25</v>
      </c>
      <c r="X1" s="16" t="s">
        <v>27</v>
      </c>
      <c r="Y1" s="16" t="s">
        <v>28</v>
      </c>
      <c r="Z1" s="16" t="s">
        <v>30</v>
      </c>
      <c r="AA1" s="16" t="s">
        <v>31</v>
      </c>
      <c r="AB1" s="16" t="s">
        <v>32</v>
      </c>
      <c r="AC1" s="16" t="s">
        <v>2458</v>
      </c>
    </row>
    <row r="2">
      <c r="A2" s="12">
        <v>208.0</v>
      </c>
      <c r="B2" s="16" t="s">
        <v>69</v>
      </c>
      <c r="C2" s="16" t="s">
        <v>88</v>
      </c>
      <c r="D2" s="18" t="b">
        <v>1</v>
      </c>
      <c r="E2" s="12">
        <v>0.0</v>
      </c>
      <c r="F2" s="12">
        <v>0.0</v>
      </c>
      <c r="G2" s="12">
        <v>0.0</v>
      </c>
      <c r="H2" s="20">
        <v>42320.290972222225</v>
      </c>
      <c r="I2" s="16" t="s">
        <v>90</v>
      </c>
      <c r="J2" s="16" t="s">
        <v>91</v>
      </c>
      <c r="K2" s="16" t="s">
        <v>92</v>
      </c>
      <c r="L2" s="18" t="e">
        <v>#N/A</v>
      </c>
      <c r="M2" s="18" t="e">
        <v>#N/A</v>
      </c>
      <c r="N2" s="18" t="e">
        <v>#N/A</v>
      </c>
      <c r="O2" s="18" t="e">
        <v>#N/A</v>
      </c>
      <c r="P2" s="18" t="e">
        <v>#N/A</v>
      </c>
      <c r="Q2" s="16" t="s">
        <v>93</v>
      </c>
      <c r="R2" s="18" t="b">
        <v>1</v>
      </c>
      <c r="S2" s="18" t="b">
        <v>0</v>
      </c>
      <c r="T2" s="22"/>
      <c r="U2" s="16" t="s">
        <v>94</v>
      </c>
      <c r="V2" s="16" t="s">
        <v>94</v>
      </c>
      <c r="W2" s="22"/>
      <c r="X2" s="22"/>
      <c r="Y2" s="22"/>
      <c r="Z2" s="16" t="s">
        <v>95</v>
      </c>
      <c r="AC2" s="16"/>
    </row>
    <row r="3">
      <c r="A3" s="12">
        <v>303.0</v>
      </c>
      <c r="B3" s="16" t="s">
        <v>69</v>
      </c>
      <c r="C3" s="16" t="s">
        <v>260</v>
      </c>
      <c r="D3" s="18" t="b">
        <v>1</v>
      </c>
      <c r="E3" s="12">
        <v>13.0</v>
      </c>
      <c r="F3" s="12">
        <v>4.0</v>
      </c>
      <c r="G3" s="12">
        <v>9.0</v>
      </c>
      <c r="H3" s="20">
        <v>42310.379166666666</v>
      </c>
      <c r="I3" s="16" t="s">
        <v>261</v>
      </c>
      <c r="J3" s="16" t="s">
        <v>262</v>
      </c>
      <c r="K3" s="16" t="s">
        <v>263</v>
      </c>
      <c r="L3" s="16" t="s">
        <v>264</v>
      </c>
      <c r="M3" s="12">
        <v>0.0</v>
      </c>
      <c r="N3" s="12">
        <v>0.0</v>
      </c>
      <c r="O3" s="12">
        <v>0.0</v>
      </c>
      <c r="P3" s="12">
        <v>0.0</v>
      </c>
      <c r="Q3" s="16" t="s">
        <v>265</v>
      </c>
      <c r="R3" s="18" t="b">
        <v>1</v>
      </c>
      <c r="S3" s="18" t="b">
        <v>1</v>
      </c>
      <c r="T3" s="22"/>
      <c r="U3" s="16" t="s">
        <v>94</v>
      </c>
      <c r="V3" s="16" t="s">
        <v>94</v>
      </c>
      <c r="W3" s="22"/>
      <c r="X3" s="22"/>
      <c r="Y3" s="22"/>
      <c r="Z3" s="16" t="s">
        <v>266</v>
      </c>
      <c r="AA3" s="16"/>
      <c r="AB3" s="16"/>
      <c r="AC3" s="16"/>
    </row>
    <row r="4">
      <c r="A4" s="12">
        <v>688.0</v>
      </c>
      <c r="B4" s="16" t="s">
        <v>69</v>
      </c>
      <c r="C4" s="16" t="s">
        <v>267</v>
      </c>
      <c r="D4" s="18" t="b">
        <v>1</v>
      </c>
      <c r="E4" s="12">
        <v>0.0</v>
      </c>
      <c r="F4" s="12">
        <v>0.0</v>
      </c>
      <c r="G4" s="12">
        <v>0.0</v>
      </c>
      <c r="H4" s="20">
        <v>42325.71319444444</v>
      </c>
      <c r="I4" s="16" t="s">
        <v>268</v>
      </c>
      <c r="J4" s="16" t="s">
        <v>269</v>
      </c>
      <c r="K4" s="16" t="s">
        <v>270</v>
      </c>
      <c r="L4" s="18" t="e">
        <v>#N/A</v>
      </c>
      <c r="M4" s="18" t="e">
        <v>#N/A</v>
      </c>
      <c r="N4" s="18" t="e">
        <v>#N/A</v>
      </c>
      <c r="O4" s="18" t="e">
        <v>#N/A</v>
      </c>
      <c r="P4" s="18" t="e">
        <v>#N/A</v>
      </c>
      <c r="Q4" s="16" t="s">
        <v>271</v>
      </c>
      <c r="R4" s="18" t="b">
        <v>0</v>
      </c>
      <c r="S4" s="18" t="b">
        <v>1</v>
      </c>
      <c r="T4" s="12">
        <v>0.0</v>
      </c>
      <c r="U4" s="16" t="s">
        <v>272</v>
      </c>
      <c r="V4" s="16" t="s">
        <v>94</v>
      </c>
      <c r="W4" s="51">
        <v>1.404471704E9</v>
      </c>
      <c r="X4" s="51">
        <v>1.299951911E9</v>
      </c>
      <c r="Y4" s="16" t="s">
        <v>273</v>
      </c>
      <c r="Z4" s="16" t="s">
        <v>274</v>
      </c>
      <c r="AA4" s="12">
        <v>3.0</v>
      </c>
      <c r="AB4" s="12">
        <v>1.0</v>
      </c>
      <c r="AC4" s="12"/>
    </row>
    <row r="5">
      <c r="A5" s="12">
        <v>708.0</v>
      </c>
      <c r="B5" s="16" t="s">
        <v>69</v>
      </c>
      <c r="C5" s="16" t="s">
        <v>295</v>
      </c>
      <c r="D5" s="18" t="b">
        <v>1</v>
      </c>
      <c r="E5" s="12">
        <v>1.0</v>
      </c>
      <c r="F5" s="12">
        <v>1.0</v>
      </c>
      <c r="G5" s="22"/>
      <c r="H5" s="20">
        <v>42312.21388888889</v>
      </c>
      <c r="I5" s="16" t="s">
        <v>297</v>
      </c>
      <c r="J5" s="16" t="s">
        <v>298</v>
      </c>
      <c r="K5" s="16" t="s">
        <v>299</v>
      </c>
      <c r="L5" s="18" t="e">
        <v>#N/A</v>
      </c>
      <c r="M5" s="18" t="e">
        <v>#N/A</v>
      </c>
      <c r="N5" s="18" t="e">
        <v>#N/A</v>
      </c>
      <c r="O5" s="18" t="e">
        <v>#N/A</v>
      </c>
      <c r="P5" s="18" t="e">
        <v>#N/A</v>
      </c>
      <c r="Q5" s="16" t="s">
        <v>300</v>
      </c>
      <c r="R5" s="18" t="b">
        <v>0</v>
      </c>
      <c r="S5" s="18" t="b">
        <v>0</v>
      </c>
      <c r="T5" s="22"/>
      <c r="U5" s="16" t="s">
        <v>301</v>
      </c>
      <c r="V5" s="16" t="s">
        <v>94</v>
      </c>
      <c r="W5" s="51">
        <v>9.17658932E8</v>
      </c>
      <c r="X5" s="51">
        <v>8.73884171E8</v>
      </c>
      <c r="Y5" s="22"/>
      <c r="Z5" s="16" t="s">
        <v>302</v>
      </c>
      <c r="AA5" s="12">
        <v>3.0</v>
      </c>
      <c r="AB5" s="12">
        <v>1.0</v>
      </c>
      <c r="AC5" s="12"/>
    </row>
    <row r="6">
      <c r="A6" s="12">
        <v>9.0</v>
      </c>
      <c r="B6" s="16" t="s">
        <v>69</v>
      </c>
      <c r="C6" s="16" t="s">
        <v>374</v>
      </c>
      <c r="D6" s="18" t="b">
        <v>1</v>
      </c>
      <c r="E6" s="12">
        <v>66.0</v>
      </c>
      <c r="F6" s="12">
        <v>22.0</v>
      </c>
      <c r="G6" s="12">
        <v>44.0</v>
      </c>
      <c r="H6" s="20">
        <v>42311.64791666667</v>
      </c>
      <c r="I6" s="16" t="s">
        <v>375</v>
      </c>
      <c r="J6" s="16" t="s">
        <v>376</v>
      </c>
      <c r="K6" s="16" t="s">
        <v>377</v>
      </c>
      <c r="L6" s="18" t="e">
        <v>#N/A</v>
      </c>
      <c r="M6" s="18" t="e">
        <v>#N/A</v>
      </c>
      <c r="N6" s="18" t="e">
        <v>#N/A</v>
      </c>
      <c r="O6" s="18" t="e">
        <v>#N/A</v>
      </c>
      <c r="P6" s="18" t="e">
        <v>#N/A</v>
      </c>
      <c r="Q6" s="16" t="s">
        <v>378</v>
      </c>
      <c r="R6" s="18" t="b">
        <v>1</v>
      </c>
      <c r="S6" s="18" t="b">
        <v>0</v>
      </c>
      <c r="T6" s="12">
        <v>99501.0</v>
      </c>
      <c r="U6" s="16" t="s">
        <v>379</v>
      </c>
      <c r="V6" s="16" t="s">
        <v>380</v>
      </c>
      <c r="W6" s="51">
        <v>3767608.0</v>
      </c>
      <c r="X6" s="51">
        <v>3535353.0</v>
      </c>
      <c r="Y6" s="16" t="s">
        <v>381</v>
      </c>
      <c r="Z6" s="16" t="s">
        <v>426</v>
      </c>
      <c r="AA6" s="12">
        <v>2.0</v>
      </c>
      <c r="AB6" s="12">
        <v>2.0</v>
      </c>
      <c r="AC6" s="12"/>
    </row>
    <row r="7">
      <c r="A7" s="12">
        <v>225.0</v>
      </c>
      <c r="B7" s="16" t="s">
        <v>69</v>
      </c>
      <c r="C7" s="16" t="s">
        <v>548</v>
      </c>
      <c r="D7" s="18" t="b">
        <v>1</v>
      </c>
      <c r="E7" s="12">
        <v>22.0</v>
      </c>
      <c r="F7" s="12">
        <v>4.0</v>
      </c>
      <c r="G7" s="12">
        <v>18.0</v>
      </c>
      <c r="H7" s="20">
        <v>42311.8125</v>
      </c>
      <c r="I7" s="16" t="s">
        <v>550</v>
      </c>
      <c r="J7" s="16" t="s">
        <v>551</v>
      </c>
      <c r="K7" s="16" t="s">
        <v>553</v>
      </c>
      <c r="L7" s="18" t="e">
        <v>#N/A</v>
      </c>
      <c r="M7" s="18" t="e">
        <v>#N/A</v>
      </c>
      <c r="N7" s="18" t="e">
        <v>#N/A</v>
      </c>
      <c r="O7" s="18" t="e">
        <v>#N/A</v>
      </c>
      <c r="P7" s="18" t="e">
        <v>#N/A</v>
      </c>
      <c r="Q7" s="16" t="s">
        <v>555</v>
      </c>
      <c r="R7" s="18" t="b">
        <v>1</v>
      </c>
      <c r="S7" s="18" t="b">
        <v>1</v>
      </c>
      <c r="T7" s="12">
        <v>35216.0</v>
      </c>
      <c r="U7" s="16" t="s">
        <v>556</v>
      </c>
      <c r="V7" s="16" t="s">
        <v>557</v>
      </c>
      <c r="W7" s="51">
        <v>173472.0</v>
      </c>
      <c r="X7" s="51">
        <v>152073.0</v>
      </c>
      <c r="Y7" s="16" t="s">
        <v>559</v>
      </c>
      <c r="Z7" s="16" t="s">
        <v>563</v>
      </c>
      <c r="AC7" s="16"/>
    </row>
    <row r="8">
      <c r="A8" s="12">
        <v>226.0</v>
      </c>
      <c r="B8" s="16" t="s">
        <v>69</v>
      </c>
      <c r="C8" s="16" t="s">
        <v>548</v>
      </c>
      <c r="D8" s="18" t="b">
        <v>1</v>
      </c>
      <c r="E8" s="12">
        <v>5.0</v>
      </c>
      <c r="F8" s="12">
        <v>1.0</v>
      </c>
      <c r="G8" s="12">
        <v>4.0</v>
      </c>
      <c r="H8" s="20">
        <v>42311.83472222222</v>
      </c>
      <c r="I8" s="16" t="s">
        <v>682</v>
      </c>
      <c r="J8" s="16" t="s">
        <v>551</v>
      </c>
      <c r="K8" s="16" t="s">
        <v>683</v>
      </c>
      <c r="L8" s="16" t="s">
        <v>264</v>
      </c>
      <c r="M8" s="12">
        <v>0.0</v>
      </c>
      <c r="N8" s="12">
        <v>0.0</v>
      </c>
      <c r="O8" s="16" t="s">
        <v>684</v>
      </c>
      <c r="P8" s="16" t="s">
        <v>685</v>
      </c>
      <c r="Q8" s="16" t="s">
        <v>686</v>
      </c>
      <c r="R8" s="18" t="b">
        <v>1</v>
      </c>
      <c r="S8" s="18" t="b">
        <v>1</v>
      </c>
      <c r="T8" s="12">
        <v>35216.0</v>
      </c>
      <c r="U8" s="16" t="s">
        <v>556</v>
      </c>
      <c r="V8" s="16" t="s">
        <v>557</v>
      </c>
      <c r="W8" s="51">
        <v>173472.0</v>
      </c>
      <c r="X8" s="51">
        <v>152073.0</v>
      </c>
      <c r="Y8" s="16" t="s">
        <v>559</v>
      </c>
      <c r="Z8" s="16" t="s">
        <v>688</v>
      </c>
      <c r="AC8" s="16"/>
    </row>
    <row r="9">
      <c r="A9" s="12">
        <v>227.0</v>
      </c>
      <c r="B9" s="16" t="s">
        <v>69</v>
      </c>
      <c r="C9" s="16" t="s">
        <v>548</v>
      </c>
      <c r="D9" s="18" t="b">
        <v>1</v>
      </c>
      <c r="E9" s="12">
        <v>2657.0</v>
      </c>
      <c r="F9" s="12">
        <v>131.0</v>
      </c>
      <c r="G9" s="12">
        <v>2526.0</v>
      </c>
      <c r="H9" s="20">
        <v>42311.847916666666</v>
      </c>
      <c r="I9" s="16" t="s">
        <v>807</v>
      </c>
      <c r="J9" s="16" t="s">
        <v>551</v>
      </c>
      <c r="K9" s="16" t="s">
        <v>808</v>
      </c>
      <c r="L9" s="18" t="e">
        <v>#N/A</v>
      </c>
      <c r="M9" s="18" t="e">
        <v>#N/A</v>
      </c>
      <c r="N9" s="18" t="e">
        <v>#N/A</v>
      </c>
      <c r="O9" s="18" t="e">
        <v>#N/A</v>
      </c>
      <c r="P9" s="18" t="e">
        <v>#N/A</v>
      </c>
      <c r="Q9" s="16" t="s">
        <v>810</v>
      </c>
      <c r="R9" s="18" t="b">
        <v>1</v>
      </c>
      <c r="S9" s="18" t="b">
        <v>1</v>
      </c>
      <c r="T9" s="12">
        <v>35216.0</v>
      </c>
      <c r="U9" s="16" t="s">
        <v>556</v>
      </c>
      <c r="V9" s="16" t="s">
        <v>557</v>
      </c>
      <c r="W9" s="51">
        <v>173472.0</v>
      </c>
      <c r="X9" s="51">
        <v>152073.0</v>
      </c>
      <c r="Y9" s="16" t="s">
        <v>559</v>
      </c>
      <c r="Z9" s="16" t="s">
        <v>815</v>
      </c>
      <c r="AC9" s="16"/>
    </row>
    <row r="10">
      <c r="A10" s="12">
        <v>228.0</v>
      </c>
      <c r="B10" s="16" t="s">
        <v>69</v>
      </c>
      <c r="C10" s="16" t="s">
        <v>548</v>
      </c>
      <c r="D10" s="18" t="b">
        <v>1</v>
      </c>
      <c r="E10" s="12">
        <v>16.0</v>
      </c>
      <c r="F10" s="12">
        <v>2.0</v>
      </c>
      <c r="G10" s="12">
        <v>14.0</v>
      </c>
      <c r="H10" s="20">
        <v>42311.85902777778</v>
      </c>
      <c r="I10" s="16" t="s">
        <v>939</v>
      </c>
      <c r="J10" s="16" t="s">
        <v>551</v>
      </c>
      <c r="K10" s="16" t="s">
        <v>941</v>
      </c>
      <c r="L10" s="18" t="e">
        <v>#N/A</v>
      </c>
      <c r="M10" s="18" t="e">
        <v>#N/A</v>
      </c>
      <c r="N10" s="18" t="e">
        <v>#N/A</v>
      </c>
      <c r="O10" s="18" t="e">
        <v>#N/A</v>
      </c>
      <c r="P10" s="18" t="e">
        <v>#N/A</v>
      </c>
      <c r="Q10" s="16" t="s">
        <v>944</v>
      </c>
      <c r="R10" s="18" t="b">
        <v>1</v>
      </c>
      <c r="S10" s="18" t="b">
        <v>1</v>
      </c>
      <c r="T10" s="12">
        <v>35216.0</v>
      </c>
      <c r="U10" s="16" t="s">
        <v>556</v>
      </c>
      <c r="V10" s="16" t="s">
        <v>557</v>
      </c>
      <c r="W10" s="51">
        <v>173472.0</v>
      </c>
      <c r="X10" s="51">
        <v>152073.0</v>
      </c>
      <c r="Y10" s="16" t="s">
        <v>559</v>
      </c>
      <c r="Z10" s="16" t="s">
        <v>947</v>
      </c>
      <c r="AC10" s="16"/>
    </row>
    <row r="11">
      <c r="A11" s="12">
        <v>229.0</v>
      </c>
      <c r="B11" s="16" t="s">
        <v>69</v>
      </c>
      <c r="C11" s="16" t="s">
        <v>548</v>
      </c>
      <c r="D11" s="18" t="b">
        <v>1</v>
      </c>
      <c r="E11" s="12">
        <v>16.0</v>
      </c>
      <c r="F11" s="12">
        <v>0.0</v>
      </c>
      <c r="G11" s="12">
        <v>16.0</v>
      </c>
      <c r="H11" s="20">
        <v>42311.86111111111</v>
      </c>
      <c r="I11" s="16" t="s">
        <v>939</v>
      </c>
      <c r="J11" s="16" t="s">
        <v>551</v>
      </c>
      <c r="K11" s="16" t="s">
        <v>941</v>
      </c>
      <c r="L11" s="18" t="e">
        <v>#N/A</v>
      </c>
      <c r="M11" s="18" t="e">
        <v>#N/A</v>
      </c>
      <c r="N11" s="18" t="e">
        <v>#N/A</v>
      </c>
      <c r="O11" s="18" t="e">
        <v>#N/A</v>
      </c>
      <c r="P11" s="18" t="e">
        <v>#N/A</v>
      </c>
      <c r="Q11" s="16" t="s">
        <v>944</v>
      </c>
      <c r="R11" s="18" t="b">
        <v>1</v>
      </c>
      <c r="S11" s="18" t="b">
        <v>1</v>
      </c>
      <c r="T11" s="12">
        <v>35216.0</v>
      </c>
      <c r="U11" s="16" t="s">
        <v>556</v>
      </c>
      <c r="V11" s="16" t="s">
        <v>557</v>
      </c>
      <c r="W11" s="51">
        <v>173472.0</v>
      </c>
      <c r="X11" s="51">
        <v>152073.0</v>
      </c>
      <c r="Y11" s="16" t="s">
        <v>559</v>
      </c>
      <c r="Z11" s="16" t="s">
        <v>947</v>
      </c>
      <c r="AC11" s="16"/>
    </row>
    <row r="12">
      <c r="A12" s="12">
        <v>230.0</v>
      </c>
      <c r="B12" s="16" t="s">
        <v>69</v>
      </c>
      <c r="C12" s="16" t="s">
        <v>548</v>
      </c>
      <c r="D12" s="18" t="b">
        <v>1</v>
      </c>
      <c r="E12" s="12">
        <v>1.0</v>
      </c>
      <c r="F12" s="12">
        <v>0.0</v>
      </c>
      <c r="G12" s="12">
        <v>1.0</v>
      </c>
      <c r="H12" s="20">
        <v>42311.87291666667</v>
      </c>
      <c r="I12" s="16" t="s">
        <v>1172</v>
      </c>
      <c r="J12" s="16" t="s">
        <v>551</v>
      </c>
      <c r="L12" s="18" t="e">
        <v>#N/A</v>
      </c>
      <c r="M12" s="18" t="e">
        <v>#N/A</v>
      </c>
      <c r="N12" s="18" t="e">
        <v>#N/A</v>
      </c>
      <c r="O12" s="18" t="e">
        <v>#N/A</v>
      </c>
      <c r="P12" s="18" t="e">
        <v>#N/A</v>
      </c>
      <c r="Q12" s="16" t="s">
        <v>1178</v>
      </c>
      <c r="R12" s="18" t="b">
        <v>1</v>
      </c>
      <c r="S12" s="18" t="b">
        <v>0</v>
      </c>
      <c r="T12" s="12">
        <v>35216.0</v>
      </c>
      <c r="U12" s="16" t="s">
        <v>556</v>
      </c>
      <c r="V12" s="16" t="s">
        <v>557</v>
      </c>
      <c r="W12" s="51">
        <v>173472.0</v>
      </c>
      <c r="X12" s="51">
        <v>152073.0</v>
      </c>
      <c r="Y12" s="16" t="s">
        <v>559</v>
      </c>
      <c r="Z12" s="16" t="s">
        <v>1184</v>
      </c>
      <c r="AC12" s="16"/>
    </row>
    <row r="13">
      <c r="A13" s="12">
        <v>231.0</v>
      </c>
      <c r="B13" s="16" t="s">
        <v>69</v>
      </c>
      <c r="C13" s="16" t="s">
        <v>548</v>
      </c>
      <c r="D13" s="18" t="b">
        <v>1</v>
      </c>
      <c r="E13" s="12">
        <v>7.0</v>
      </c>
      <c r="F13" s="12">
        <v>1.0</v>
      </c>
      <c r="G13" s="12">
        <v>6.0</v>
      </c>
      <c r="H13" s="20">
        <v>42311.933333333334</v>
      </c>
      <c r="I13" s="16" t="s">
        <v>1309</v>
      </c>
      <c r="J13" s="16" t="s">
        <v>551</v>
      </c>
      <c r="K13" s="16" t="s">
        <v>1311</v>
      </c>
      <c r="L13" s="18" t="e">
        <v>#N/A</v>
      </c>
      <c r="M13" s="18" t="e">
        <v>#N/A</v>
      </c>
      <c r="N13" s="18" t="e">
        <v>#N/A</v>
      </c>
      <c r="O13" s="18" t="e">
        <v>#N/A</v>
      </c>
      <c r="P13" s="18" t="e">
        <v>#N/A</v>
      </c>
      <c r="Q13" s="16" t="s">
        <v>1314</v>
      </c>
      <c r="R13" s="18" t="b">
        <v>1</v>
      </c>
      <c r="S13" s="18" t="b">
        <v>1</v>
      </c>
      <c r="T13" s="12">
        <v>35216.0</v>
      </c>
      <c r="U13" s="16" t="s">
        <v>556</v>
      </c>
      <c r="V13" s="16" t="s">
        <v>557</v>
      </c>
      <c r="W13" s="51">
        <v>173472.0</v>
      </c>
      <c r="X13" s="51">
        <v>152073.0</v>
      </c>
      <c r="Y13" s="16" t="s">
        <v>559</v>
      </c>
      <c r="Z13" s="16" t="s">
        <v>1319</v>
      </c>
      <c r="AC13" s="16"/>
    </row>
    <row r="14">
      <c r="A14" s="12">
        <v>339.0</v>
      </c>
      <c r="B14" s="16" t="s">
        <v>69</v>
      </c>
      <c r="C14" s="16" t="s">
        <v>1431</v>
      </c>
      <c r="D14" s="18" t="b">
        <v>1</v>
      </c>
      <c r="E14" s="12">
        <v>11.0</v>
      </c>
      <c r="F14" s="12">
        <v>1.0</v>
      </c>
      <c r="G14" s="12">
        <v>10.0</v>
      </c>
      <c r="H14" s="20">
        <v>42310.46666666667</v>
      </c>
      <c r="I14" s="16" t="s">
        <v>1433</v>
      </c>
      <c r="J14" s="16" t="s">
        <v>1435</v>
      </c>
      <c r="K14" s="16" t="s">
        <v>1436</v>
      </c>
      <c r="L14" s="18" t="e">
        <v>#N/A</v>
      </c>
      <c r="M14" s="18" t="e">
        <v>#N/A</v>
      </c>
      <c r="N14" s="18" t="e">
        <v>#N/A</v>
      </c>
      <c r="O14" s="18" t="e">
        <v>#N/A</v>
      </c>
      <c r="P14" s="18" t="e">
        <v>#N/A</v>
      </c>
      <c r="Q14" s="16" t="s">
        <v>1438</v>
      </c>
      <c r="R14" s="18" t="b">
        <v>1</v>
      </c>
      <c r="S14" s="18" t="b">
        <v>1</v>
      </c>
      <c r="T14" s="12">
        <v>36616.0</v>
      </c>
      <c r="U14" s="16" t="s">
        <v>1439</v>
      </c>
      <c r="V14" s="16" t="s">
        <v>557</v>
      </c>
      <c r="W14" s="51">
        <v>207907.0</v>
      </c>
      <c r="X14" s="51">
        <v>140774.0</v>
      </c>
      <c r="Y14" s="16" t="s">
        <v>1441</v>
      </c>
      <c r="Z14" s="16" t="s">
        <v>1443</v>
      </c>
      <c r="AC14" s="16"/>
    </row>
    <row r="15">
      <c r="A15" s="12">
        <v>344.0</v>
      </c>
      <c r="B15" s="16" t="s">
        <v>69</v>
      </c>
      <c r="C15" s="16" t="s">
        <v>1547</v>
      </c>
      <c r="D15" s="18" t="b">
        <v>1</v>
      </c>
      <c r="E15" s="12">
        <v>33.0</v>
      </c>
      <c r="F15" s="12">
        <v>8.0</v>
      </c>
      <c r="G15" s="12">
        <v>25.0</v>
      </c>
      <c r="H15" s="20">
        <v>42318.4375</v>
      </c>
      <c r="I15" s="16" t="s">
        <v>1549</v>
      </c>
      <c r="J15" s="16" t="s">
        <v>1550</v>
      </c>
      <c r="K15" s="16" t="s">
        <v>1552</v>
      </c>
      <c r="L15" s="18" t="e">
        <v>#N/A</v>
      </c>
      <c r="M15" s="18" t="e">
        <v>#N/A</v>
      </c>
      <c r="N15" s="18" t="e">
        <v>#N/A</v>
      </c>
      <c r="O15" s="18" t="e">
        <v>#N/A</v>
      </c>
      <c r="P15" s="18" t="e">
        <v>#N/A</v>
      </c>
      <c r="Q15" s="16" t="s">
        <v>1554</v>
      </c>
      <c r="R15" s="18" t="b">
        <v>1</v>
      </c>
      <c r="S15" s="18" t="b">
        <v>0</v>
      </c>
      <c r="T15" s="12">
        <v>36017.0</v>
      </c>
      <c r="U15" s="16" t="s">
        <v>1555</v>
      </c>
      <c r="V15" s="16" t="s">
        <v>557</v>
      </c>
      <c r="W15" s="22"/>
      <c r="X15" s="22"/>
      <c r="Y15" s="22"/>
      <c r="Z15" s="16" t="s">
        <v>1558</v>
      </c>
      <c r="AC15" s="16"/>
    </row>
    <row r="16">
      <c r="A16" s="12">
        <v>435.0</v>
      </c>
      <c r="B16" s="16" t="s">
        <v>69</v>
      </c>
      <c r="C16" s="16" t="s">
        <v>1673</v>
      </c>
      <c r="D16" s="18" t="b">
        <v>1</v>
      </c>
      <c r="E16" s="12">
        <v>4.0</v>
      </c>
      <c r="F16" s="12">
        <v>1.0</v>
      </c>
      <c r="G16" s="12">
        <v>3.0</v>
      </c>
      <c r="H16" s="20">
        <v>42326.75763888889</v>
      </c>
      <c r="I16" s="16" t="s">
        <v>1675</v>
      </c>
      <c r="J16" s="16" t="s">
        <v>1676</v>
      </c>
      <c r="K16" s="16" t="s">
        <v>1677</v>
      </c>
      <c r="L16" s="18" t="e">
        <v>#N/A</v>
      </c>
      <c r="M16" s="18" t="e">
        <v>#N/A</v>
      </c>
      <c r="N16" s="18" t="e">
        <v>#N/A</v>
      </c>
      <c r="O16" s="18" t="e">
        <v>#N/A</v>
      </c>
      <c r="P16" s="18" t="e">
        <v>#N/A</v>
      </c>
      <c r="Q16" s="16" t="s">
        <v>1679</v>
      </c>
      <c r="R16" s="18" t="b">
        <v>1</v>
      </c>
      <c r="S16" s="18" t="b">
        <v>1</v>
      </c>
      <c r="T16" s="12">
        <v>36124.0</v>
      </c>
      <c r="U16" s="16" t="s">
        <v>1680</v>
      </c>
      <c r="V16" s="16" t="s">
        <v>557</v>
      </c>
      <c r="W16" s="22"/>
      <c r="X16" s="22"/>
      <c r="Y16" s="16" t="s">
        <v>1301</v>
      </c>
      <c r="Z16" s="16" t="s">
        <v>1687</v>
      </c>
      <c r="AC16" s="16"/>
    </row>
    <row r="17">
      <c r="A17" s="12">
        <v>643.0</v>
      </c>
      <c r="B17" s="16" t="s">
        <v>69</v>
      </c>
      <c r="C17" s="16" t="s">
        <v>1789</v>
      </c>
      <c r="D17" s="18" t="b">
        <v>1</v>
      </c>
      <c r="E17" s="12">
        <v>3.0</v>
      </c>
      <c r="F17" s="12">
        <v>1.0</v>
      </c>
      <c r="G17" s="12">
        <v>2.0</v>
      </c>
      <c r="H17" s="20">
        <v>42319.53402777778</v>
      </c>
      <c r="I17" s="16" t="s">
        <v>1793</v>
      </c>
      <c r="J17" s="16" t="s">
        <v>1794</v>
      </c>
      <c r="K17" s="16" t="s">
        <v>1796</v>
      </c>
      <c r="L17" s="18" t="e">
        <v>#N/A</v>
      </c>
      <c r="M17" s="18" t="e">
        <v>#N/A</v>
      </c>
      <c r="N17" s="18" t="e">
        <v>#N/A</v>
      </c>
      <c r="O17" s="18" t="e">
        <v>#N/A</v>
      </c>
      <c r="P17" s="18" t="e">
        <v>#N/A</v>
      </c>
      <c r="Q17" s="16" t="s">
        <v>1798</v>
      </c>
      <c r="R17" s="18" t="b">
        <v>0</v>
      </c>
      <c r="S17" s="18" t="b">
        <v>0</v>
      </c>
      <c r="T17" s="12">
        <v>35222.0</v>
      </c>
      <c r="U17" s="16" t="s">
        <v>1800</v>
      </c>
      <c r="V17" s="16" t="s">
        <v>557</v>
      </c>
      <c r="W17" s="51">
        <v>1029781.0</v>
      </c>
      <c r="X17" s="51">
        <v>1029005.0</v>
      </c>
      <c r="Y17" s="16" t="s">
        <v>598</v>
      </c>
      <c r="Z17" s="16" t="s">
        <v>1811</v>
      </c>
      <c r="AA17" s="12">
        <v>1.0</v>
      </c>
      <c r="AB17" s="12">
        <v>1.0</v>
      </c>
      <c r="AC17" s="12"/>
    </row>
    <row r="18">
      <c r="A18" s="12">
        <v>687.0</v>
      </c>
      <c r="B18" s="16" t="s">
        <v>69</v>
      </c>
      <c r="C18" s="16" t="s">
        <v>1939</v>
      </c>
      <c r="D18" s="18" t="b">
        <v>1</v>
      </c>
      <c r="E18" s="12">
        <v>0.0</v>
      </c>
      <c r="F18" s="12">
        <v>0.0</v>
      </c>
      <c r="G18" s="12">
        <v>0.0</v>
      </c>
      <c r="H18" s="20">
        <v>42324.54513888889</v>
      </c>
      <c r="I18" s="16" t="s">
        <v>1941</v>
      </c>
      <c r="J18" s="16" t="s">
        <v>1943</v>
      </c>
      <c r="K18" s="16" t="s">
        <v>1945</v>
      </c>
      <c r="L18" s="18" t="e">
        <v>#N/A</v>
      </c>
      <c r="M18" s="18" t="e">
        <v>#N/A</v>
      </c>
      <c r="N18" s="18" t="e">
        <v>#N/A</v>
      </c>
      <c r="O18" s="18" t="e">
        <v>#N/A</v>
      </c>
      <c r="P18" s="18" t="e">
        <v>#N/A</v>
      </c>
      <c r="Q18" s="16" t="s">
        <v>1949</v>
      </c>
      <c r="R18" s="18" t="b">
        <v>0</v>
      </c>
      <c r="S18" s="18" t="b">
        <v>0</v>
      </c>
      <c r="T18" s="12">
        <v>36604.0</v>
      </c>
      <c r="U18" s="16" t="s">
        <v>1439</v>
      </c>
      <c r="V18" s="16" t="s">
        <v>557</v>
      </c>
      <c r="W18" s="51">
        <v>424141.0</v>
      </c>
      <c r="X18" s="51">
        <v>422013.0</v>
      </c>
      <c r="Y18" s="16" t="s">
        <v>1952</v>
      </c>
      <c r="Z18" s="16" t="s">
        <v>1955</v>
      </c>
      <c r="AA18" s="12">
        <v>1.0</v>
      </c>
      <c r="AB18" s="12">
        <v>2.0</v>
      </c>
      <c r="AC18" s="12"/>
    </row>
    <row r="19">
      <c r="A19" s="12">
        <v>695.0</v>
      </c>
      <c r="B19" s="16" t="s">
        <v>69</v>
      </c>
      <c r="C19" s="16" t="s">
        <v>548</v>
      </c>
      <c r="D19" s="18" t="b">
        <v>1</v>
      </c>
      <c r="E19" s="12">
        <v>8.0</v>
      </c>
      <c r="F19" s="12">
        <v>0.0</v>
      </c>
      <c r="G19" s="12">
        <v>8.0</v>
      </c>
      <c r="H19" s="20">
        <v>42311.802083333336</v>
      </c>
      <c r="I19" s="16" t="s">
        <v>2076</v>
      </c>
      <c r="J19" s="16" t="s">
        <v>551</v>
      </c>
      <c r="K19" s="16" t="s">
        <v>2078</v>
      </c>
      <c r="L19" s="18" t="e">
        <v>#N/A</v>
      </c>
      <c r="M19" s="18" t="e">
        <v>#N/A</v>
      </c>
      <c r="N19" s="18" t="e">
        <v>#N/A</v>
      </c>
      <c r="O19" s="18" t="e">
        <v>#N/A</v>
      </c>
      <c r="P19" s="18" t="e">
        <v>#N/A</v>
      </c>
      <c r="Q19" s="16" t="s">
        <v>2080</v>
      </c>
      <c r="R19" s="18" t="b">
        <v>0</v>
      </c>
      <c r="S19" s="18" t="b">
        <v>1</v>
      </c>
      <c r="T19" s="12">
        <v>35216.0</v>
      </c>
      <c r="U19" s="16" t="s">
        <v>556</v>
      </c>
      <c r="V19" s="16" t="s">
        <v>557</v>
      </c>
      <c r="W19" s="51">
        <v>173472.0</v>
      </c>
      <c r="X19" s="51">
        <v>152073.0</v>
      </c>
      <c r="Y19" s="16" t="s">
        <v>559</v>
      </c>
      <c r="Z19" s="16" t="s">
        <v>2085</v>
      </c>
      <c r="AA19" s="12">
        <v>1.0</v>
      </c>
      <c r="AB19" s="12">
        <v>1.0</v>
      </c>
      <c r="AC19" s="12"/>
    </row>
    <row r="20">
      <c r="A20" s="12">
        <v>696.0</v>
      </c>
      <c r="B20" s="16" t="s">
        <v>69</v>
      </c>
      <c r="C20" s="16" t="s">
        <v>548</v>
      </c>
      <c r="D20" s="18" t="b">
        <v>1</v>
      </c>
      <c r="E20" s="12">
        <v>80.0</v>
      </c>
      <c r="F20" s="12">
        <v>0.0</v>
      </c>
      <c r="G20" s="12">
        <v>80.0</v>
      </c>
      <c r="H20" s="20">
        <v>42311.84027777778</v>
      </c>
      <c r="I20" s="16" t="s">
        <v>2213</v>
      </c>
      <c r="J20" s="16" t="s">
        <v>551</v>
      </c>
      <c r="K20" s="16" t="s">
        <v>2214</v>
      </c>
      <c r="L20" s="18" t="e">
        <v>#N/A</v>
      </c>
      <c r="M20" s="18" t="e">
        <v>#N/A</v>
      </c>
      <c r="N20" s="18" t="e">
        <v>#N/A</v>
      </c>
      <c r="O20" s="18" t="e">
        <v>#N/A</v>
      </c>
      <c r="P20" s="18" t="e">
        <v>#N/A</v>
      </c>
      <c r="Q20" s="16" t="s">
        <v>2217</v>
      </c>
      <c r="R20" s="18" t="b">
        <v>0</v>
      </c>
      <c r="S20" s="18" t="b">
        <v>0</v>
      </c>
      <c r="T20" s="12">
        <v>35216.0</v>
      </c>
      <c r="U20" s="16" t="s">
        <v>556</v>
      </c>
      <c r="V20" s="16" t="s">
        <v>557</v>
      </c>
      <c r="W20" s="51">
        <v>173472.0</v>
      </c>
      <c r="X20" s="51">
        <v>152073.0</v>
      </c>
      <c r="Y20" s="16" t="s">
        <v>559</v>
      </c>
      <c r="Z20" s="16" t="s">
        <v>2220</v>
      </c>
      <c r="AA20" s="12">
        <v>3.0</v>
      </c>
      <c r="AB20" s="12">
        <v>1.0</v>
      </c>
      <c r="AC20" s="12"/>
    </row>
    <row r="21">
      <c r="A21" s="12">
        <v>697.0</v>
      </c>
      <c r="B21" s="16" t="s">
        <v>69</v>
      </c>
      <c r="C21" s="16" t="s">
        <v>548</v>
      </c>
      <c r="D21" s="18" t="b">
        <v>1</v>
      </c>
      <c r="E21" s="12">
        <v>12.0</v>
      </c>
      <c r="F21" s="12">
        <v>0.0</v>
      </c>
      <c r="G21" s="12">
        <v>12.0</v>
      </c>
      <c r="H21" s="20">
        <v>42311.84097222222</v>
      </c>
      <c r="I21" s="16" t="s">
        <v>2336</v>
      </c>
      <c r="J21" s="16" t="s">
        <v>551</v>
      </c>
      <c r="K21" s="16" t="s">
        <v>2338</v>
      </c>
      <c r="L21" s="18" t="e">
        <v>#N/A</v>
      </c>
      <c r="M21" s="18" t="e">
        <v>#N/A</v>
      </c>
      <c r="N21" s="18" t="e">
        <v>#N/A</v>
      </c>
      <c r="O21" s="18" t="e">
        <v>#N/A</v>
      </c>
      <c r="P21" s="18" t="e">
        <v>#N/A</v>
      </c>
      <c r="Q21" s="16" t="s">
        <v>2340</v>
      </c>
      <c r="R21" s="18" t="b">
        <v>0</v>
      </c>
      <c r="S21" s="18" t="b">
        <v>0</v>
      </c>
      <c r="T21" s="12">
        <v>35216.0</v>
      </c>
      <c r="U21" s="16" t="s">
        <v>556</v>
      </c>
      <c r="V21" s="16" t="s">
        <v>557</v>
      </c>
      <c r="W21" s="51">
        <v>173472.0</v>
      </c>
      <c r="X21" s="51">
        <v>152073.0</v>
      </c>
      <c r="Y21" s="16" t="s">
        <v>559</v>
      </c>
      <c r="Z21" s="16" t="s">
        <v>2345</v>
      </c>
      <c r="AA21" s="12">
        <v>3.0</v>
      </c>
      <c r="AB21" s="12">
        <v>1.0</v>
      </c>
      <c r="AC21" s="12"/>
    </row>
    <row r="22">
      <c r="A22" s="12">
        <v>698.0</v>
      </c>
      <c r="B22" s="16" t="s">
        <v>69</v>
      </c>
      <c r="C22" s="16" t="s">
        <v>548</v>
      </c>
      <c r="D22" s="18" t="b">
        <v>1</v>
      </c>
      <c r="E22" s="12">
        <v>534.0</v>
      </c>
      <c r="F22" s="12">
        <v>5.0</v>
      </c>
      <c r="G22" s="12">
        <v>529.0</v>
      </c>
      <c r="H22" s="20">
        <v>42311.842361111114</v>
      </c>
      <c r="I22" s="16" t="s">
        <v>2461</v>
      </c>
      <c r="J22" s="16" t="s">
        <v>551</v>
      </c>
      <c r="K22" s="16" t="s">
        <v>2462</v>
      </c>
      <c r="L22" s="18" t="e">
        <v>#N/A</v>
      </c>
      <c r="M22" s="18" t="e">
        <v>#N/A</v>
      </c>
      <c r="N22" s="18" t="e">
        <v>#N/A</v>
      </c>
      <c r="O22" s="18" t="e">
        <v>#N/A</v>
      </c>
      <c r="P22" s="18" t="e">
        <v>#N/A</v>
      </c>
      <c r="Q22" s="16" t="s">
        <v>2463</v>
      </c>
      <c r="R22" s="18" t="b">
        <v>0</v>
      </c>
      <c r="S22" s="18" t="b">
        <v>0</v>
      </c>
      <c r="T22" s="12">
        <v>35216.0</v>
      </c>
      <c r="U22" s="16" t="s">
        <v>556</v>
      </c>
      <c r="V22" s="16" t="s">
        <v>557</v>
      </c>
      <c r="W22" s="51">
        <v>173472.0</v>
      </c>
      <c r="X22" s="51">
        <v>152073.0</v>
      </c>
      <c r="Y22" s="16" t="s">
        <v>559</v>
      </c>
      <c r="Z22" s="16" t="s">
        <v>2465</v>
      </c>
      <c r="AA22" s="12">
        <v>1.0</v>
      </c>
      <c r="AB22" s="12">
        <v>4.0</v>
      </c>
      <c r="AC22" s="12"/>
    </row>
    <row r="23">
      <c r="A23" s="12">
        <v>710.0</v>
      </c>
      <c r="B23" s="16" t="s">
        <v>69</v>
      </c>
      <c r="C23" s="16" t="s">
        <v>2535</v>
      </c>
      <c r="D23" s="18" t="b">
        <v>1</v>
      </c>
      <c r="E23" s="12">
        <v>10.0</v>
      </c>
      <c r="F23" s="12">
        <v>3.0</v>
      </c>
      <c r="G23" s="12">
        <v>7.0</v>
      </c>
      <c r="H23" s="20">
        <v>42331.319444444445</v>
      </c>
      <c r="I23" s="16" t="s">
        <v>2537</v>
      </c>
      <c r="J23" s="16" t="s">
        <v>2539</v>
      </c>
      <c r="K23" s="16" t="s">
        <v>2541</v>
      </c>
      <c r="L23" s="18" t="e">
        <v>#N/A</v>
      </c>
      <c r="M23" s="18" t="e">
        <v>#N/A</v>
      </c>
      <c r="N23" s="18" t="e">
        <v>#N/A</v>
      </c>
      <c r="O23" s="18" t="e">
        <v>#N/A</v>
      </c>
      <c r="P23" s="18" t="e">
        <v>#N/A</v>
      </c>
      <c r="Q23" s="16" t="s">
        <v>2543</v>
      </c>
      <c r="R23" s="18" t="b">
        <v>0</v>
      </c>
      <c r="S23" s="18" t="b">
        <v>0</v>
      </c>
      <c r="T23" s="12">
        <v>35202.0</v>
      </c>
      <c r="U23" s="16" t="s">
        <v>1800</v>
      </c>
      <c r="V23" s="16" t="s">
        <v>557</v>
      </c>
      <c r="W23" s="51">
        <v>321903.0</v>
      </c>
      <c r="X23" s="51">
        <v>340433.0</v>
      </c>
      <c r="Y23" s="16" t="s">
        <v>2546</v>
      </c>
      <c r="Z23" s="16" t="s">
        <v>2550</v>
      </c>
      <c r="AA23" s="12">
        <v>1.0</v>
      </c>
      <c r="AB23" s="12">
        <v>1.0</v>
      </c>
      <c r="AC23" s="12"/>
    </row>
    <row r="24">
      <c r="A24" s="12">
        <v>11.0</v>
      </c>
      <c r="B24" s="16" t="s">
        <v>69</v>
      </c>
      <c r="C24" s="16" t="s">
        <v>395</v>
      </c>
      <c r="D24" s="18" t="b">
        <v>1</v>
      </c>
      <c r="E24" s="12">
        <v>9.0</v>
      </c>
      <c r="F24" s="12">
        <v>1.0</v>
      </c>
      <c r="G24" s="12">
        <v>8.0</v>
      </c>
      <c r="H24" s="20">
        <v>42312.95277777778</v>
      </c>
      <c r="I24" s="16" t="s">
        <v>396</v>
      </c>
      <c r="J24" s="16" t="s">
        <v>397</v>
      </c>
      <c r="K24" s="16" t="s">
        <v>398</v>
      </c>
      <c r="L24" s="18" t="e">
        <v>#N/A</v>
      </c>
      <c r="M24" s="18" t="e">
        <v>#N/A</v>
      </c>
      <c r="N24" s="18" t="e">
        <v>#N/A</v>
      </c>
      <c r="O24" s="18" t="e">
        <v>#N/A</v>
      </c>
      <c r="P24" s="18" t="e">
        <v>#N/A</v>
      </c>
      <c r="Q24" s="16" t="s">
        <v>399</v>
      </c>
      <c r="R24" s="18" t="b">
        <v>1</v>
      </c>
      <c r="S24" s="18" t="b">
        <v>1</v>
      </c>
      <c r="T24" s="12">
        <v>71964.0</v>
      </c>
      <c r="U24" s="16" t="s">
        <v>400</v>
      </c>
      <c r="V24" s="16" t="s">
        <v>401</v>
      </c>
      <c r="W24" s="22"/>
      <c r="X24" s="22"/>
      <c r="Y24" s="16" t="s">
        <v>402</v>
      </c>
      <c r="Z24" s="16" t="s">
        <v>2626</v>
      </c>
      <c r="AA24" s="12">
        <v>1.0</v>
      </c>
      <c r="AB24" s="12">
        <v>6.0</v>
      </c>
      <c r="AC24" s="12"/>
    </row>
    <row r="25">
      <c r="A25" s="12">
        <v>79.0</v>
      </c>
      <c r="B25" s="16" t="s">
        <v>69</v>
      </c>
      <c r="C25" s="16" t="s">
        <v>1074</v>
      </c>
      <c r="D25" s="18" t="b">
        <v>1</v>
      </c>
      <c r="E25" s="12">
        <v>67.0</v>
      </c>
      <c r="F25" s="12">
        <v>28.0</v>
      </c>
      <c r="G25" s="12">
        <v>39.0</v>
      </c>
      <c r="H25" s="20">
        <v>42327.25625</v>
      </c>
      <c r="I25" s="16" t="s">
        <v>1075</v>
      </c>
      <c r="J25" s="16" t="s">
        <v>1076</v>
      </c>
      <c r="K25" s="16" t="s">
        <v>1077</v>
      </c>
      <c r="L25" s="18" t="e">
        <v>#N/A</v>
      </c>
      <c r="M25" s="18" t="e">
        <v>#N/A</v>
      </c>
      <c r="N25" s="18" t="e">
        <v>#N/A</v>
      </c>
      <c r="O25" s="18" t="e">
        <v>#N/A</v>
      </c>
      <c r="P25" s="18" t="e">
        <v>#N/A</v>
      </c>
      <c r="Q25" s="16" t="s">
        <v>1078</v>
      </c>
      <c r="R25" s="18" t="b">
        <v>1</v>
      </c>
      <c r="S25" s="18" t="b">
        <v>0</v>
      </c>
      <c r="T25" s="12">
        <v>72712.0</v>
      </c>
      <c r="U25" s="16" t="s">
        <v>1079</v>
      </c>
      <c r="V25" s="16" t="s">
        <v>401</v>
      </c>
      <c r="W25" s="22"/>
      <c r="X25" s="22"/>
      <c r="Y25" s="16" t="s">
        <v>1080</v>
      </c>
      <c r="Z25" s="16" t="s">
        <v>2634</v>
      </c>
      <c r="AA25" s="12">
        <v>2.0</v>
      </c>
      <c r="AB25" s="12">
        <v>1.0</v>
      </c>
      <c r="AC25" s="12"/>
    </row>
    <row r="26">
      <c r="A26" s="12">
        <v>80.0</v>
      </c>
      <c r="B26" s="16" t="s">
        <v>69</v>
      </c>
      <c r="C26" s="16" t="s">
        <v>1074</v>
      </c>
      <c r="D26" s="18" t="b">
        <v>1</v>
      </c>
      <c r="E26" s="12">
        <v>123.0</v>
      </c>
      <c r="F26" s="12">
        <v>21.0</v>
      </c>
      <c r="G26" s="12">
        <v>102.0</v>
      </c>
      <c r="H26" s="20">
        <v>42331.782638888886</v>
      </c>
      <c r="I26" s="16" t="s">
        <v>1084</v>
      </c>
      <c r="J26" s="16" t="s">
        <v>1076</v>
      </c>
      <c r="K26" s="16" t="s">
        <v>1085</v>
      </c>
      <c r="L26" s="18" t="e">
        <v>#N/A</v>
      </c>
      <c r="M26" s="18" t="e">
        <v>#N/A</v>
      </c>
      <c r="N26" s="18" t="e">
        <v>#N/A</v>
      </c>
      <c r="O26" s="18" t="e">
        <v>#N/A</v>
      </c>
      <c r="P26" s="18" t="e">
        <v>#N/A</v>
      </c>
      <c r="Q26" s="16" t="s">
        <v>1086</v>
      </c>
      <c r="R26" s="18" t="b">
        <v>1</v>
      </c>
      <c r="S26" s="18" t="b">
        <v>0</v>
      </c>
      <c r="T26" s="12">
        <v>72712.0</v>
      </c>
      <c r="U26" s="16" t="s">
        <v>1079</v>
      </c>
      <c r="V26" s="16" t="s">
        <v>401</v>
      </c>
      <c r="W26" s="22"/>
      <c r="X26" s="22"/>
      <c r="Y26" s="16" t="s">
        <v>1080</v>
      </c>
      <c r="Z26" s="16" t="s">
        <v>2641</v>
      </c>
      <c r="AA26" s="12">
        <v>1.0</v>
      </c>
      <c r="AB26" s="12">
        <v>1.0</v>
      </c>
      <c r="AC26" s="12"/>
    </row>
    <row r="27">
      <c r="A27" s="12">
        <v>107.0</v>
      </c>
      <c r="B27" s="16" t="s">
        <v>69</v>
      </c>
      <c r="C27" s="16" t="s">
        <v>1338</v>
      </c>
      <c r="D27" s="18" t="b">
        <v>1</v>
      </c>
      <c r="E27" s="12">
        <v>394.0</v>
      </c>
      <c r="F27" s="12">
        <v>75.0</v>
      </c>
      <c r="G27" s="12">
        <v>319.0</v>
      </c>
      <c r="H27" s="20">
        <v>42325.42986111111</v>
      </c>
      <c r="I27" s="16" t="s">
        <v>1339</v>
      </c>
      <c r="J27" s="16" t="s">
        <v>1340</v>
      </c>
      <c r="K27" s="16" t="s">
        <v>1341</v>
      </c>
      <c r="L27" s="18" t="e">
        <v>#N/A</v>
      </c>
      <c r="M27" s="18" t="e">
        <v>#N/A</v>
      </c>
      <c r="N27" s="18" t="e">
        <v>#N/A</v>
      </c>
      <c r="O27" s="18" t="e">
        <v>#N/A</v>
      </c>
      <c r="P27" s="18" t="e">
        <v>#N/A</v>
      </c>
      <c r="Q27" s="16" t="s">
        <v>1342</v>
      </c>
      <c r="R27" s="18" t="b">
        <v>1</v>
      </c>
      <c r="S27" s="18" t="b">
        <v>1</v>
      </c>
      <c r="T27" s="12">
        <v>72712.0</v>
      </c>
      <c r="U27" s="16" t="s">
        <v>1079</v>
      </c>
      <c r="V27" s="16" t="s">
        <v>401</v>
      </c>
      <c r="W27" s="22"/>
      <c r="X27" s="22"/>
      <c r="Y27" s="16" t="s">
        <v>1343</v>
      </c>
      <c r="Z27" s="16" t="s">
        <v>2648</v>
      </c>
      <c r="AA27" s="12">
        <v>2.0</v>
      </c>
      <c r="AB27" s="12">
        <v>4.0</v>
      </c>
      <c r="AC27" s="12"/>
    </row>
    <row r="28">
      <c r="A28" s="12">
        <v>156.0</v>
      </c>
      <c r="B28" s="16" t="s">
        <v>69</v>
      </c>
      <c r="C28" s="16" t="s">
        <v>1788</v>
      </c>
      <c r="D28" s="18" t="b">
        <v>1</v>
      </c>
      <c r="E28" s="12">
        <v>1.0</v>
      </c>
      <c r="F28" s="12">
        <v>0.0</v>
      </c>
      <c r="G28" s="12">
        <v>1.0</v>
      </c>
      <c r="H28" s="20">
        <v>42318.322222222225</v>
      </c>
      <c r="I28" s="16" t="s">
        <v>1790</v>
      </c>
      <c r="J28" s="16" t="s">
        <v>1791</v>
      </c>
      <c r="K28" s="16" t="s">
        <v>1792</v>
      </c>
      <c r="L28" s="18" t="e">
        <v>#N/A</v>
      </c>
      <c r="M28" s="18" t="e">
        <v>#N/A</v>
      </c>
      <c r="N28" s="18" t="e">
        <v>#N/A</v>
      </c>
      <c r="O28" s="18" t="e">
        <v>#N/A</v>
      </c>
      <c r="P28" s="18" t="e">
        <v>#N/A</v>
      </c>
      <c r="Q28" s="16" t="s">
        <v>1795</v>
      </c>
      <c r="R28" s="18" t="b">
        <v>1</v>
      </c>
      <c r="S28" s="18" t="b">
        <v>0</v>
      </c>
      <c r="T28" s="12">
        <v>72811.0</v>
      </c>
      <c r="U28" s="16" t="s">
        <v>1797</v>
      </c>
      <c r="V28" s="16" t="s">
        <v>401</v>
      </c>
      <c r="W28" s="51">
        <v>3.3760303E7</v>
      </c>
      <c r="X28" s="51">
        <v>3.3786029E7</v>
      </c>
      <c r="Y28" s="16" t="s">
        <v>1799</v>
      </c>
      <c r="Z28" s="16" t="s">
        <v>2656</v>
      </c>
      <c r="AC28" s="16"/>
    </row>
    <row r="29">
      <c r="A29" s="12">
        <v>440.0</v>
      </c>
      <c r="B29" s="16" t="s">
        <v>69</v>
      </c>
      <c r="C29" s="16" t="s">
        <v>2660</v>
      </c>
      <c r="D29" s="18" t="b">
        <v>1</v>
      </c>
      <c r="E29" s="12">
        <v>27.0</v>
      </c>
      <c r="F29" s="12">
        <v>15.0</v>
      </c>
      <c r="G29" s="12">
        <v>12.0</v>
      </c>
      <c r="H29" s="20">
        <v>42312.57847222222</v>
      </c>
      <c r="I29" s="16" t="s">
        <v>1782</v>
      </c>
      <c r="J29" s="16" t="s">
        <v>2662</v>
      </c>
      <c r="K29" s="16" t="s">
        <v>1783</v>
      </c>
      <c r="L29" s="18" t="e">
        <v>#N/A</v>
      </c>
      <c r="M29" s="18" t="e">
        <v>#N/A</v>
      </c>
      <c r="N29" s="18" t="e">
        <v>#N/A</v>
      </c>
      <c r="O29" s="18" t="e">
        <v>#N/A</v>
      </c>
      <c r="P29" s="18" t="e">
        <v>#N/A</v>
      </c>
      <c r="Q29" s="16" t="s">
        <v>2659</v>
      </c>
      <c r="R29" s="18" t="b">
        <v>1</v>
      </c>
      <c r="S29" s="18" t="b">
        <v>0</v>
      </c>
      <c r="T29" s="12">
        <v>72632.0</v>
      </c>
      <c r="U29" s="16" t="s">
        <v>2664</v>
      </c>
      <c r="V29" s="16" t="s">
        <v>401</v>
      </c>
      <c r="W29" s="51">
        <v>1805747.0</v>
      </c>
      <c r="X29" s="51">
        <v>1418436.0</v>
      </c>
      <c r="Y29" s="16" t="s">
        <v>2666</v>
      </c>
      <c r="Z29" s="16" t="s">
        <v>2672</v>
      </c>
      <c r="AC29" s="16"/>
    </row>
    <row r="30">
      <c r="A30" s="12">
        <v>665.0</v>
      </c>
      <c r="B30" s="16" t="s">
        <v>69</v>
      </c>
      <c r="C30" s="16" t="s">
        <v>1788</v>
      </c>
      <c r="D30" s="18" t="b">
        <v>1</v>
      </c>
      <c r="E30" s="12">
        <v>1.0</v>
      </c>
      <c r="F30" s="12">
        <v>0.0</v>
      </c>
      <c r="G30" s="12">
        <v>1.0</v>
      </c>
      <c r="H30" s="20">
        <v>42314.45277777778</v>
      </c>
      <c r="I30" s="16" t="s">
        <v>2675</v>
      </c>
      <c r="J30" s="16" t="s">
        <v>1791</v>
      </c>
      <c r="L30" s="18" t="e">
        <v>#N/A</v>
      </c>
      <c r="M30" s="18" t="e">
        <v>#N/A</v>
      </c>
      <c r="N30" s="18" t="e">
        <v>#N/A</v>
      </c>
      <c r="O30" s="18" t="e">
        <v>#N/A</v>
      </c>
      <c r="P30" s="18" t="e">
        <v>#N/A</v>
      </c>
      <c r="Q30" s="16" t="s">
        <v>2674</v>
      </c>
      <c r="R30" s="18" t="b">
        <v>0</v>
      </c>
      <c r="S30" s="18" t="b">
        <v>0</v>
      </c>
      <c r="T30" s="12">
        <v>72811.0</v>
      </c>
      <c r="U30" s="16" t="s">
        <v>1797</v>
      </c>
      <c r="V30" s="16" t="s">
        <v>401</v>
      </c>
      <c r="W30" s="51">
        <v>3.3760303E7</v>
      </c>
      <c r="X30" s="51">
        <v>3.3786029E7</v>
      </c>
      <c r="Y30" s="16" t="s">
        <v>1799</v>
      </c>
      <c r="Z30" s="16" t="s">
        <v>2680</v>
      </c>
      <c r="AA30" s="12">
        <v>2.0</v>
      </c>
      <c r="AB30" s="12">
        <v>3.0</v>
      </c>
      <c r="AC30" s="12"/>
    </row>
    <row r="31">
      <c r="A31" s="12">
        <v>370.0</v>
      </c>
      <c r="B31" s="16" t="s">
        <v>69</v>
      </c>
      <c r="C31" s="16" t="s">
        <v>2683</v>
      </c>
      <c r="D31" s="18" t="b">
        <v>1</v>
      </c>
      <c r="E31" s="12">
        <v>143.0</v>
      </c>
      <c r="F31" s="12">
        <v>31.0</v>
      </c>
      <c r="G31" s="12">
        <v>112.0</v>
      </c>
      <c r="H31" s="20">
        <v>42325.472916666666</v>
      </c>
      <c r="I31" s="16" t="s">
        <v>2687</v>
      </c>
      <c r="J31" s="16" t="s">
        <v>2688</v>
      </c>
      <c r="K31" s="16" t="s">
        <v>2689</v>
      </c>
      <c r="L31" s="18" t="e">
        <v>#N/A</v>
      </c>
      <c r="M31" s="18" t="e">
        <v>#N/A</v>
      </c>
      <c r="N31" s="18" t="e">
        <v>#N/A</v>
      </c>
      <c r="O31" s="18" t="e">
        <v>#N/A</v>
      </c>
      <c r="P31" s="18" t="e">
        <v>#N/A</v>
      </c>
      <c r="Q31" s="16" t="s">
        <v>2682</v>
      </c>
      <c r="R31" s="18" t="b">
        <v>1</v>
      </c>
      <c r="S31" s="18" t="b">
        <v>0</v>
      </c>
      <c r="T31" s="12">
        <v>85308.0</v>
      </c>
      <c r="U31" s="16" t="s">
        <v>2691</v>
      </c>
      <c r="V31" s="16" t="s">
        <v>2692</v>
      </c>
      <c r="W31" s="22"/>
      <c r="X31" s="22"/>
      <c r="Y31" s="16" t="s">
        <v>2694</v>
      </c>
      <c r="Z31" s="16" t="s">
        <v>2699</v>
      </c>
      <c r="AC31" s="16"/>
    </row>
    <row r="32">
      <c r="A32" s="12">
        <v>518.0</v>
      </c>
      <c r="B32" s="16" t="s">
        <v>69</v>
      </c>
      <c r="C32" s="16" t="s">
        <v>2702</v>
      </c>
      <c r="D32" s="18" t="b">
        <v>0</v>
      </c>
      <c r="E32" s="12">
        <v>5.0</v>
      </c>
      <c r="F32" s="12">
        <v>1.0</v>
      </c>
      <c r="G32" s="12">
        <v>4.0</v>
      </c>
      <c r="H32" s="20">
        <v>42332.70208333333</v>
      </c>
      <c r="I32" s="16" t="s">
        <v>2703</v>
      </c>
      <c r="J32" s="16" t="s">
        <v>2704</v>
      </c>
      <c r="K32" s="16" t="s">
        <v>2706</v>
      </c>
      <c r="L32" s="18" t="e">
        <v>#N/A</v>
      </c>
      <c r="M32" s="18" t="e">
        <v>#N/A</v>
      </c>
      <c r="N32" s="18" t="e">
        <v>#N/A</v>
      </c>
      <c r="O32" s="18" t="e">
        <v>#N/A</v>
      </c>
      <c r="P32" s="18" t="e">
        <v>#N/A</v>
      </c>
      <c r="Q32" s="16" t="s">
        <v>2701</v>
      </c>
      <c r="R32" s="18" t="b">
        <v>1</v>
      </c>
      <c r="S32" s="18" t="b">
        <v>1</v>
      </c>
      <c r="T32" s="12">
        <v>85532.0</v>
      </c>
      <c r="U32" s="16" t="s">
        <v>2709</v>
      </c>
      <c r="V32" s="16" t="s">
        <v>2692</v>
      </c>
      <c r="W32" s="22"/>
      <c r="X32" s="22"/>
      <c r="Y32" s="22"/>
      <c r="Z32" s="16" t="s">
        <v>2730</v>
      </c>
      <c r="AC32" s="16"/>
    </row>
    <row r="33">
      <c r="A33" s="12">
        <v>526.0</v>
      </c>
      <c r="B33" s="16" t="s">
        <v>69</v>
      </c>
      <c r="C33" s="16" t="s">
        <v>2733</v>
      </c>
      <c r="D33" s="18" t="b">
        <v>0</v>
      </c>
      <c r="E33" s="12">
        <v>2.0</v>
      </c>
      <c r="F33" s="12">
        <v>0.0</v>
      </c>
      <c r="G33" s="12">
        <v>2.0</v>
      </c>
      <c r="H33" s="20">
        <v>42320.37708333333</v>
      </c>
      <c r="I33" s="16" t="s">
        <v>2734</v>
      </c>
      <c r="J33" s="16" t="s">
        <v>2736</v>
      </c>
      <c r="K33" s="16" t="s">
        <v>2737</v>
      </c>
      <c r="L33" s="18" t="e">
        <v>#N/A</v>
      </c>
      <c r="M33" s="18" t="e">
        <v>#N/A</v>
      </c>
      <c r="N33" s="18" t="e">
        <v>#N/A</v>
      </c>
      <c r="O33" s="18" t="e">
        <v>#N/A</v>
      </c>
      <c r="P33" s="18" t="e">
        <v>#N/A</v>
      </c>
      <c r="Q33" s="16" t="s">
        <v>2731</v>
      </c>
      <c r="R33" s="18" t="b">
        <v>1</v>
      </c>
      <c r="S33" s="18" t="b">
        <v>1</v>
      </c>
      <c r="T33" s="12">
        <v>85335.0</v>
      </c>
      <c r="U33" s="16" t="s">
        <v>2739</v>
      </c>
      <c r="V33" s="16" t="s">
        <v>2692</v>
      </c>
      <c r="W33" s="22"/>
      <c r="X33" s="22"/>
      <c r="Y33" s="22"/>
      <c r="Z33" s="16" t="s">
        <v>2744</v>
      </c>
      <c r="AC33" s="16"/>
    </row>
    <row r="34">
      <c r="A34" s="12">
        <v>784.0</v>
      </c>
      <c r="B34" s="16" t="s">
        <v>69</v>
      </c>
      <c r="C34" s="16" t="s">
        <v>2747</v>
      </c>
      <c r="D34" s="18" t="b">
        <v>0</v>
      </c>
      <c r="E34" s="12">
        <v>2.0</v>
      </c>
      <c r="F34" s="12">
        <v>0.0</v>
      </c>
      <c r="G34" s="12">
        <v>2.0</v>
      </c>
      <c r="H34" s="20">
        <v>42310.86388888889</v>
      </c>
      <c r="I34" s="16" t="s">
        <v>2749</v>
      </c>
      <c r="J34" s="16" t="s">
        <v>2750</v>
      </c>
      <c r="K34" s="16" t="s">
        <v>2751</v>
      </c>
      <c r="L34" s="18" t="e">
        <v>#N/A</v>
      </c>
      <c r="M34" s="18" t="e">
        <v>#N/A</v>
      </c>
      <c r="N34" s="18" t="e">
        <v>#N/A</v>
      </c>
      <c r="O34" s="18" t="e">
        <v>#N/A</v>
      </c>
      <c r="P34" s="18" t="e">
        <v>#N/A</v>
      </c>
      <c r="Q34" s="16" t="s">
        <v>2746</v>
      </c>
      <c r="R34" s="18" t="b">
        <v>0</v>
      </c>
      <c r="S34" s="18" t="b">
        <v>1</v>
      </c>
      <c r="T34" s="12">
        <v>85233.0</v>
      </c>
      <c r="U34" s="16" t="s">
        <v>2753</v>
      </c>
      <c r="V34" s="16" t="s">
        <v>2692</v>
      </c>
      <c r="W34" s="22"/>
      <c r="X34" s="22"/>
      <c r="Y34" s="22"/>
      <c r="Z34" s="16" t="s">
        <v>2758</v>
      </c>
      <c r="AA34" s="12">
        <v>1.0</v>
      </c>
      <c r="AB34" s="12">
        <v>2.0</v>
      </c>
      <c r="AC34" s="12"/>
    </row>
    <row r="35">
      <c r="A35" s="12">
        <v>3.0</v>
      </c>
      <c r="B35" s="16" t="s">
        <v>69</v>
      </c>
      <c r="C35" s="16" t="s">
        <v>313</v>
      </c>
      <c r="D35" s="18" t="b">
        <v>1</v>
      </c>
      <c r="E35" s="12">
        <v>20.0</v>
      </c>
      <c r="F35" s="12">
        <v>2.0</v>
      </c>
      <c r="G35" s="12">
        <v>18.0</v>
      </c>
      <c r="H35" s="20">
        <v>42313.87430555555</v>
      </c>
      <c r="I35" s="16" t="s">
        <v>314</v>
      </c>
      <c r="J35" s="16" t="s">
        <v>315</v>
      </c>
      <c r="K35" s="16" t="s">
        <v>316</v>
      </c>
      <c r="L35" s="18" t="e">
        <v>#N/A</v>
      </c>
      <c r="M35" s="18" t="e">
        <v>#N/A</v>
      </c>
      <c r="N35" s="18" t="e">
        <v>#N/A</v>
      </c>
      <c r="O35" s="18" t="e">
        <v>#N/A</v>
      </c>
      <c r="P35" s="18" t="e">
        <v>#N/A</v>
      </c>
      <c r="Q35" s="16" t="s">
        <v>317</v>
      </c>
      <c r="R35" s="18" t="b">
        <v>1</v>
      </c>
      <c r="S35" s="18" t="b">
        <v>1</v>
      </c>
      <c r="T35" s="12">
        <v>90291.0</v>
      </c>
      <c r="U35" s="16" t="s">
        <v>318</v>
      </c>
      <c r="V35" s="16" t="s">
        <v>319</v>
      </c>
      <c r="W35" s="51">
        <v>1854087.0</v>
      </c>
      <c r="X35" s="51">
        <v>1075644.0</v>
      </c>
      <c r="Y35" s="16" t="s">
        <v>320</v>
      </c>
      <c r="Z35" s="16" t="s">
        <v>2768</v>
      </c>
      <c r="AA35" s="12">
        <v>2.0</v>
      </c>
      <c r="AB35" s="12">
        <v>2.0</v>
      </c>
      <c r="AC35" s="12"/>
    </row>
    <row r="36">
      <c r="A36" s="12">
        <v>18.0</v>
      </c>
      <c r="B36" s="16" t="s">
        <v>69</v>
      </c>
      <c r="C36" s="16" t="s">
        <v>455</v>
      </c>
      <c r="D36" s="18" t="b">
        <v>1</v>
      </c>
      <c r="E36" s="12">
        <v>3.0</v>
      </c>
      <c r="F36" s="12">
        <v>0.0</v>
      </c>
      <c r="G36" s="12">
        <v>3.0</v>
      </c>
      <c r="H36" s="20">
        <v>42321.686111111114</v>
      </c>
      <c r="I36" s="16" t="s">
        <v>456</v>
      </c>
      <c r="J36" s="16" t="s">
        <v>457</v>
      </c>
      <c r="K36" s="16" t="s">
        <v>458</v>
      </c>
      <c r="L36" s="18" t="e">
        <v>#N/A</v>
      </c>
      <c r="M36" s="18" t="e">
        <v>#N/A</v>
      </c>
      <c r="N36" s="18" t="e">
        <v>#N/A</v>
      </c>
      <c r="O36" s="18" t="e">
        <v>#N/A</v>
      </c>
      <c r="P36" s="18" t="e">
        <v>#N/A</v>
      </c>
      <c r="Q36" s="16" t="s">
        <v>459</v>
      </c>
      <c r="R36" s="18" t="b">
        <v>1</v>
      </c>
      <c r="S36" s="18" t="b">
        <v>0</v>
      </c>
      <c r="T36" s="12">
        <v>92138.0</v>
      </c>
      <c r="U36" s="16" t="s">
        <v>460</v>
      </c>
      <c r="V36" s="16" t="s">
        <v>319</v>
      </c>
      <c r="W36" s="51">
        <v>17225.0</v>
      </c>
      <c r="X36" s="51">
        <v>12202.0</v>
      </c>
      <c r="Y36" s="16" t="s">
        <v>461</v>
      </c>
      <c r="Z36" s="16" t="s">
        <v>2778</v>
      </c>
      <c r="AA36" s="12">
        <v>2.0</v>
      </c>
      <c r="AB36" s="12">
        <v>1.0</v>
      </c>
      <c r="AC36" s="12"/>
    </row>
    <row r="37">
      <c r="A37" s="12">
        <v>22.0</v>
      </c>
      <c r="B37" s="16" t="s">
        <v>69</v>
      </c>
      <c r="C37" s="16" t="s">
        <v>497</v>
      </c>
      <c r="D37" s="18" t="b">
        <v>1</v>
      </c>
      <c r="E37" s="12">
        <v>4.0</v>
      </c>
      <c r="F37" s="12">
        <v>1.0</v>
      </c>
      <c r="G37" s="12">
        <v>3.0</v>
      </c>
      <c r="H37" s="20">
        <v>42331.41388888889</v>
      </c>
      <c r="I37" s="16" t="s">
        <v>498</v>
      </c>
      <c r="J37" s="16" t="s">
        <v>499</v>
      </c>
      <c r="K37" s="16" t="s">
        <v>500</v>
      </c>
      <c r="L37" s="18" t="e">
        <v>#N/A</v>
      </c>
      <c r="M37" s="18" t="e">
        <v>#N/A</v>
      </c>
      <c r="N37" s="18" t="e">
        <v>#N/A</v>
      </c>
      <c r="O37" s="18" t="e">
        <v>#N/A</v>
      </c>
      <c r="P37" s="18" t="e">
        <v>#N/A</v>
      </c>
      <c r="Q37" s="16" t="s">
        <v>501</v>
      </c>
      <c r="R37" s="18" t="b">
        <v>1</v>
      </c>
      <c r="S37" s="18" t="b">
        <v>1</v>
      </c>
      <c r="T37" s="12">
        <v>93160.0</v>
      </c>
      <c r="U37" s="16" t="s">
        <v>502</v>
      </c>
      <c r="V37" s="16" t="s">
        <v>319</v>
      </c>
      <c r="W37" s="51">
        <v>152771.0</v>
      </c>
      <c r="X37" s="51">
        <v>177820.0</v>
      </c>
      <c r="Y37" s="16" t="s">
        <v>503</v>
      </c>
      <c r="Z37" s="16" t="s">
        <v>2785</v>
      </c>
      <c r="AA37" s="12">
        <v>2.0</v>
      </c>
      <c r="AB37" s="12">
        <v>2.0</v>
      </c>
      <c r="AC37" s="12"/>
    </row>
    <row r="38">
      <c r="A38" s="12">
        <v>25.0</v>
      </c>
      <c r="B38" s="16" t="s">
        <v>69</v>
      </c>
      <c r="C38" s="16" t="s">
        <v>528</v>
      </c>
      <c r="D38" s="18" t="b">
        <v>1</v>
      </c>
      <c r="E38" s="12">
        <v>1.0</v>
      </c>
      <c r="F38" s="12">
        <v>0.0</v>
      </c>
      <c r="G38" s="12">
        <v>1.0</v>
      </c>
      <c r="H38" s="20">
        <v>42327.62222222222</v>
      </c>
      <c r="I38" s="16" t="s">
        <v>529</v>
      </c>
      <c r="J38" s="16" t="s">
        <v>530</v>
      </c>
      <c r="K38" s="16" t="s">
        <v>531</v>
      </c>
      <c r="L38" s="16" t="s">
        <v>532</v>
      </c>
      <c r="M38" s="16" t="s">
        <v>533</v>
      </c>
      <c r="N38" s="12">
        <v>0.0</v>
      </c>
      <c r="O38" s="12">
        <v>0.0</v>
      </c>
      <c r="P38" s="12">
        <v>0.0</v>
      </c>
      <c r="Q38" s="16" t="s">
        <v>534</v>
      </c>
      <c r="R38" s="18" t="b">
        <v>1</v>
      </c>
      <c r="S38" s="18" t="b">
        <v>1</v>
      </c>
      <c r="T38" s="12">
        <v>90405.0</v>
      </c>
      <c r="U38" s="16" t="s">
        <v>535</v>
      </c>
      <c r="V38" s="16" t="s">
        <v>319</v>
      </c>
      <c r="W38" s="51">
        <v>3837508.0</v>
      </c>
      <c r="X38" s="51">
        <v>4081752.0</v>
      </c>
      <c r="Y38" s="16" t="s">
        <v>536</v>
      </c>
      <c r="Z38" s="16" t="s">
        <v>2797</v>
      </c>
      <c r="AA38" s="12">
        <v>2.0</v>
      </c>
      <c r="AB38" s="12">
        <v>2.0</v>
      </c>
      <c r="AC38" s="12"/>
    </row>
    <row r="39">
      <c r="A39" s="12">
        <v>38.0</v>
      </c>
      <c r="B39" s="16" t="s">
        <v>69</v>
      </c>
      <c r="C39" s="16" t="s">
        <v>672</v>
      </c>
      <c r="D39" s="18" t="b">
        <v>1</v>
      </c>
      <c r="E39" s="12">
        <v>1.0</v>
      </c>
      <c r="F39" s="12">
        <v>0.0</v>
      </c>
      <c r="G39" s="12">
        <v>1.0</v>
      </c>
      <c r="H39" s="20">
        <v>42331.90625</v>
      </c>
      <c r="I39" s="16" t="s">
        <v>673</v>
      </c>
      <c r="J39" s="16" t="s">
        <v>674</v>
      </c>
      <c r="K39" s="16" t="s">
        <v>675</v>
      </c>
      <c r="L39" s="18" t="e">
        <v>#N/A</v>
      </c>
      <c r="M39" s="18" t="e">
        <v>#N/A</v>
      </c>
      <c r="N39" s="18" t="e">
        <v>#N/A</v>
      </c>
      <c r="O39" s="18" t="e">
        <v>#N/A</v>
      </c>
      <c r="P39" s="18" t="e">
        <v>#N/A</v>
      </c>
      <c r="Q39" s="16" t="s">
        <v>676</v>
      </c>
      <c r="R39" s="18" t="b">
        <v>1</v>
      </c>
      <c r="S39" s="18" t="b">
        <v>0</v>
      </c>
      <c r="T39" s="12">
        <v>91506.0</v>
      </c>
      <c r="U39" s="16" t="s">
        <v>677</v>
      </c>
      <c r="V39" s="16" t="s">
        <v>319</v>
      </c>
      <c r="W39" s="22"/>
      <c r="X39" s="22"/>
      <c r="Y39" s="16" t="s">
        <v>678</v>
      </c>
      <c r="Z39" s="16" t="s">
        <v>2807</v>
      </c>
      <c r="AA39" s="12">
        <v>2.0</v>
      </c>
      <c r="AB39" s="12">
        <v>6.0</v>
      </c>
      <c r="AC39" s="12"/>
    </row>
    <row r="40">
      <c r="A40" s="12">
        <v>39.0</v>
      </c>
      <c r="B40" s="16" t="s">
        <v>69</v>
      </c>
      <c r="C40" s="16" t="s">
        <v>672</v>
      </c>
      <c r="D40" s="18" t="b">
        <v>1</v>
      </c>
      <c r="E40" s="12">
        <v>44.0</v>
      </c>
      <c r="F40" s="12">
        <v>10.0</v>
      </c>
      <c r="G40" s="12">
        <v>34.0</v>
      </c>
      <c r="H40" s="20">
        <v>42331.924305555556</v>
      </c>
      <c r="I40" s="16" t="s">
        <v>673</v>
      </c>
      <c r="J40" s="16" t="s">
        <v>674</v>
      </c>
      <c r="K40" s="16" t="s">
        <v>675</v>
      </c>
      <c r="L40" s="18" t="e">
        <v>#N/A</v>
      </c>
      <c r="M40" s="18" t="e">
        <v>#N/A</v>
      </c>
      <c r="N40" s="18" t="e">
        <v>#N/A</v>
      </c>
      <c r="O40" s="18" t="e">
        <v>#N/A</v>
      </c>
      <c r="P40" s="18" t="e">
        <v>#N/A</v>
      </c>
      <c r="Q40" s="16" t="s">
        <v>676</v>
      </c>
      <c r="R40" s="18" t="b">
        <v>1</v>
      </c>
      <c r="S40" s="18" t="b">
        <v>0</v>
      </c>
      <c r="T40" s="12">
        <v>91506.0</v>
      </c>
      <c r="U40" s="16" t="s">
        <v>677</v>
      </c>
      <c r="V40" s="16" t="s">
        <v>319</v>
      </c>
      <c r="W40" s="22"/>
      <c r="X40" s="22"/>
      <c r="Y40" s="16" t="s">
        <v>678</v>
      </c>
      <c r="Z40" s="16" t="s">
        <v>2807</v>
      </c>
      <c r="AA40" s="12">
        <v>2.0</v>
      </c>
      <c r="AB40" s="12">
        <v>6.0</v>
      </c>
      <c r="AC40" s="12"/>
    </row>
    <row r="41">
      <c r="A41" s="12">
        <v>45.0</v>
      </c>
      <c r="B41" s="16" t="s">
        <v>69</v>
      </c>
      <c r="C41" s="16" t="s">
        <v>746</v>
      </c>
      <c r="D41" s="18" t="b">
        <v>1</v>
      </c>
      <c r="E41" s="12">
        <v>2.0</v>
      </c>
      <c r="F41" s="12">
        <v>0.0</v>
      </c>
      <c r="G41" s="12">
        <v>2.0</v>
      </c>
      <c r="H41" s="20">
        <v>42331.48402777778</v>
      </c>
      <c r="I41" s="16" t="s">
        <v>747</v>
      </c>
      <c r="J41" s="16" t="s">
        <v>748</v>
      </c>
      <c r="K41" s="16" t="s">
        <v>749</v>
      </c>
      <c r="L41" s="18" t="e">
        <v>#N/A</v>
      </c>
      <c r="M41" s="18" t="e">
        <v>#N/A</v>
      </c>
      <c r="N41" s="18" t="e">
        <v>#N/A</v>
      </c>
      <c r="O41" s="18" t="e">
        <v>#N/A</v>
      </c>
      <c r="P41" s="18" t="e">
        <v>#N/A</v>
      </c>
      <c r="Q41" s="16" t="s">
        <v>750</v>
      </c>
      <c r="R41" s="18" t="b">
        <v>1</v>
      </c>
      <c r="S41" s="18" t="b">
        <v>1</v>
      </c>
      <c r="T41" s="12">
        <v>90017.0</v>
      </c>
      <c r="U41" s="16" t="s">
        <v>751</v>
      </c>
      <c r="V41" s="16" t="s">
        <v>319</v>
      </c>
      <c r="W41" s="51">
        <v>236014.0</v>
      </c>
      <c r="X41" s="51">
        <v>239933.0</v>
      </c>
      <c r="Y41" s="16" t="s">
        <v>752</v>
      </c>
      <c r="Z41" s="16" t="s">
        <v>2821</v>
      </c>
      <c r="AA41" s="12">
        <v>1.0</v>
      </c>
      <c r="AB41" s="12">
        <v>4.0</v>
      </c>
      <c r="AC41" s="12"/>
    </row>
    <row r="42">
      <c r="A42" s="12">
        <v>50.0</v>
      </c>
      <c r="B42" s="16" t="s">
        <v>69</v>
      </c>
      <c r="C42" s="16" t="s">
        <v>793</v>
      </c>
      <c r="D42" s="18" t="b">
        <v>1</v>
      </c>
      <c r="E42" s="12">
        <v>2.0</v>
      </c>
      <c r="F42" s="12">
        <v>1.0</v>
      </c>
      <c r="G42" s="12">
        <v>1.0</v>
      </c>
      <c r="H42" s="20">
        <v>42311.438888888886</v>
      </c>
      <c r="I42" s="16" t="s">
        <v>794</v>
      </c>
      <c r="J42" s="16" t="s">
        <v>795</v>
      </c>
      <c r="K42" s="16" t="s">
        <v>796</v>
      </c>
      <c r="L42" s="18" t="e">
        <v>#N/A</v>
      </c>
      <c r="M42" s="18" t="e">
        <v>#N/A</v>
      </c>
      <c r="N42" s="18" t="e">
        <v>#N/A</v>
      </c>
      <c r="O42" s="18" t="e">
        <v>#N/A</v>
      </c>
      <c r="P42" s="18" t="e">
        <v>#N/A</v>
      </c>
      <c r="Q42" s="16" t="s">
        <v>797</v>
      </c>
      <c r="R42" s="18" t="b">
        <v>1</v>
      </c>
      <c r="S42" s="18" t="b">
        <v>1</v>
      </c>
      <c r="T42" s="12">
        <v>93728.0</v>
      </c>
      <c r="U42" s="16" t="s">
        <v>798</v>
      </c>
      <c r="V42" s="16" t="s">
        <v>319</v>
      </c>
      <c r="W42" s="51">
        <v>695457.0</v>
      </c>
      <c r="X42" s="51">
        <v>738848.0</v>
      </c>
      <c r="Y42" s="16" t="s">
        <v>799</v>
      </c>
      <c r="Z42" s="16" t="s">
        <v>2832</v>
      </c>
      <c r="AA42" s="12">
        <v>1.0</v>
      </c>
      <c r="AB42" s="12">
        <v>3.0</v>
      </c>
      <c r="AC42" s="12"/>
    </row>
    <row r="43">
      <c r="A43" s="12">
        <v>57.0</v>
      </c>
      <c r="B43" s="16" t="s">
        <v>69</v>
      </c>
      <c r="C43" s="16" t="s">
        <v>867</v>
      </c>
      <c r="D43" s="18" t="b">
        <v>1</v>
      </c>
      <c r="E43" s="12">
        <v>10.0</v>
      </c>
      <c r="F43" s="12">
        <v>0.0</v>
      </c>
      <c r="G43" s="12">
        <v>10.0</v>
      </c>
      <c r="H43" s="20">
        <v>42328.700694444444</v>
      </c>
      <c r="I43" s="16" t="s">
        <v>868</v>
      </c>
      <c r="J43" s="16" t="s">
        <v>869</v>
      </c>
      <c r="K43" s="16" t="s">
        <v>870</v>
      </c>
      <c r="L43" s="18" t="e">
        <v>#N/A</v>
      </c>
      <c r="M43" s="18" t="e">
        <v>#N/A</v>
      </c>
      <c r="N43" s="18" t="e">
        <v>#N/A</v>
      </c>
      <c r="O43" s="18" t="e">
        <v>#N/A</v>
      </c>
      <c r="P43" s="18" t="e">
        <v>#N/A</v>
      </c>
      <c r="Q43" s="16" t="s">
        <v>871</v>
      </c>
      <c r="R43" s="18" t="b">
        <v>1</v>
      </c>
      <c r="S43" s="18" t="b">
        <v>1</v>
      </c>
      <c r="T43" s="12">
        <v>90067.0</v>
      </c>
      <c r="U43" s="16" t="s">
        <v>751</v>
      </c>
      <c r="V43" s="16" t="s">
        <v>319</v>
      </c>
      <c r="W43" s="51">
        <v>1838756.0</v>
      </c>
      <c r="X43" s="51">
        <v>4048687.0</v>
      </c>
      <c r="Y43" s="16" t="s">
        <v>872</v>
      </c>
      <c r="Z43" s="16" t="s">
        <v>2840</v>
      </c>
      <c r="AA43" s="12">
        <v>2.0</v>
      </c>
      <c r="AB43" s="12">
        <v>2.0</v>
      </c>
      <c r="AC43" s="12"/>
    </row>
    <row r="44">
      <c r="A44" s="12">
        <v>65.0</v>
      </c>
      <c r="B44" s="16" t="s">
        <v>69</v>
      </c>
      <c r="C44" s="16" t="s">
        <v>948</v>
      </c>
      <c r="D44" s="18" t="b">
        <v>1</v>
      </c>
      <c r="E44" s="12">
        <v>2.0</v>
      </c>
      <c r="F44" s="12">
        <v>0.0</v>
      </c>
      <c r="G44" s="12">
        <v>2.0</v>
      </c>
      <c r="H44" s="20">
        <v>42325.663194444445</v>
      </c>
      <c r="I44" s="16" t="s">
        <v>949</v>
      </c>
      <c r="J44" s="16" t="s">
        <v>950</v>
      </c>
      <c r="K44" s="16" t="s">
        <v>951</v>
      </c>
      <c r="L44" s="18" t="e">
        <v>#N/A</v>
      </c>
      <c r="M44" s="18" t="e">
        <v>#N/A</v>
      </c>
      <c r="N44" s="18" t="e">
        <v>#N/A</v>
      </c>
      <c r="O44" s="18" t="e">
        <v>#N/A</v>
      </c>
      <c r="P44" s="18" t="e">
        <v>#N/A</v>
      </c>
      <c r="Q44" s="16" t="s">
        <v>952</v>
      </c>
      <c r="R44" s="18" t="b">
        <v>1</v>
      </c>
      <c r="S44" s="18" t="b">
        <v>1</v>
      </c>
      <c r="T44" s="12">
        <v>92612.0</v>
      </c>
      <c r="U44" s="16" t="s">
        <v>953</v>
      </c>
      <c r="V44" s="16" t="s">
        <v>319</v>
      </c>
      <c r="W44" s="22"/>
      <c r="X44" s="22"/>
      <c r="Y44" s="16" t="s">
        <v>954</v>
      </c>
      <c r="Z44" s="16" t="s">
        <v>2842</v>
      </c>
      <c r="AA44" s="12">
        <v>2.0</v>
      </c>
      <c r="AB44" s="12">
        <v>1.0</v>
      </c>
      <c r="AC44" s="12"/>
    </row>
    <row r="45">
      <c r="A45" s="12">
        <v>77.0</v>
      </c>
      <c r="B45" s="16" t="s">
        <v>69</v>
      </c>
      <c r="C45" s="16" t="s">
        <v>1054</v>
      </c>
      <c r="D45" s="18" t="b">
        <v>1</v>
      </c>
      <c r="E45" s="12">
        <v>2.0</v>
      </c>
      <c r="F45" s="12">
        <v>0.0</v>
      </c>
      <c r="G45" s="12">
        <v>2.0</v>
      </c>
      <c r="H45" s="20">
        <v>42323.697222222225</v>
      </c>
      <c r="I45" s="16" t="s">
        <v>1055</v>
      </c>
      <c r="J45" s="16" t="s">
        <v>1056</v>
      </c>
      <c r="K45" s="16" t="s">
        <v>1057</v>
      </c>
      <c r="L45" s="18" t="e">
        <v>#N/A</v>
      </c>
      <c r="M45" s="18" t="e">
        <v>#N/A</v>
      </c>
      <c r="N45" s="18" t="e">
        <v>#N/A</v>
      </c>
      <c r="O45" s="18" t="e">
        <v>#N/A</v>
      </c>
      <c r="P45" s="18" t="e">
        <v>#N/A</v>
      </c>
      <c r="Q45" s="16" t="s">
        <v>1058</v>
      </c>
      <c r="R45" s="18" t="b">
        <v>1</v>
      </c>
      <c r="S45" s="18" t="b">
        <v>0</v>
      </c>
      <c r="T45" s="12">
        <v>94549.0</v>
      </c>
      <c r="U45" s="16" t="s">
        <v>1059</v>
      </c>
      <c r="V45" s="16" t="s">
        <v>319</v>
      </c>
      <c r="W45" s="51">
        <v>4430420.0</v>
      </c>
      <c r="X45" s="51">
        <v>3733185.0</v>
      </c>
      <c r="Y45" s="16" t="s">
        <v>1060</v>
      </c>
      <c r="Z45" s="16" t="s">
        <v>2850</v>
      </c>
      <c r="AA45" s="12">
        <v>1.0</v>
      </c>
      <c r="AB45" s="12">
        <v>4.0</v>
      </c>
      <c r="AC45" s="12"/>
    </row>
    <row r="46">
      <c r="A46" s="12">
        <v>82.0</v>
      </c>
      <c r="B46" s="16" t="s">
        <v>69</v>
      </c>
      <c r="C46" s="16" t="s">
        <v>1097</v>
      </c>
      <c r="D46" s="18" t="b">
        <v>1</v>
      </c>
      <c r="E46" s="12">
        <v>136.0</v>
      </c>
      <c r="F46" s="12">
        <v>18.0</v>
      </c>
      <c r="G46" s="12">
        <v>118.0</v>
      </c>
      <c r="H46" s="20">
        <v>42326.89513888889</v>
      </c>
      <c r="I46" s="16" t="s">
        <v>1098</v>
      </c>
      <c r="J46" s="16" t="s">
        <v>1099</v>
      </c>
      <c r="K46" s="16" t="s">
        <v>1100</v>
      </c>
      <c r="L46" s="18" t="e">
        <v>#N/A</v>
      </c>
      <c r="M46" s="18" t="e">
        <v>#N/A</v>
      </c>
      <c r="N46" s="18" t="e">
        <v>#N/A</v>
      </c>
      <c r="O46" s="18" t="e">
        <v>#N/A</v>
      </c>
      <c r="P46" s="18" t="e">
        <v>#N/A</v>
      </c>
      <c r="Q46" s="16" t="s">
        <v>1101</v>
      </c>
      <c r="R46" s="18" t="b">
        <v>1</v>
      </c>
      <c r="S46" s="18" t="b">
        <v>0</v>
      </c>
      <c r="T46" s="12">
        <v>91361.0</v>
      </c>
      <c r="U46" s="16" t="s">
        <v>1102</v>
      </c>
      <c r="V46" s="16" t="s">
        <v>319</v>
      </c>
      <c r="W46" s="51">
        <v>1136898.0</v>
      </c>
      <c r="X46" s="51">
        <v>1098754.0</v>
      </c>
      <c r="Y46" s="16" t="s">
        <v>1103</v>
      </c>
      <c r="Z46" s="16" t="s">
        <v>2858</v>
      </c>
      <c r="AA46" s="12">
        <v>1.0</v>
      </c>
      <c r="AB46" s="12">
        <v>6.0</v>
      </c>
      <c r="AC46" s="12"/>
    </row>
    <row r="47">
      <c r="A47" s="12">
        <v>88.0</v>
      </c>
      <c r="B47" s="16" t="s">
        <v>69</v>
      </c>
      <c r="C47" s="16" t="s">
        <v>1145</v>
      </c>
      <c r="D47" s="18" t="b">
        <v>1</v>
      </c>
      <c r="E47" s="12">
        <v>8.0</v>
      </c>
      <c r="F47" s="12">
        <v>2.0</v>
      </c>
      <c r="G47" s="12">
        <v>6.0</v>
      </c>
      <c r="H47" s="20">
        <v>42331.79583333333</v>
      </c>
      <c r="I47" s="16" t="s">
        <v>1146</v>
      </c>
      <c r="J47" s="16" t="s">
        <v>1147</v>
      </c>
      <c r="K47" s="16" t="s">
        <v>1148</v>
      </c>
      <c r="L47" s="18" t="e">
        <v>#N/A</v>
      </c>
      <c r="M47" s="18" t="e">
        <v>#N/A</v>
      </c>
      <c r="N47" s="18" t="e">
        <v>#N/A</v>
      </c>
      <c r="O47" s="18" t="e">
        <v>#N/A</v>
      </c>
      <c r="P47" s="18" t="e">
        <v>#N/A</v>
      </c>
      <c r="Q47" s="16" t="s">
        <v>1149</v>
      </c>
      <c r="R47" s="18" t="b">
        <v>1</v>
      </c>
      <c r="S47" s="18" t="b">
        <v>0</v>
      </c>
      <c r="T47" s="12">
        <v>90293.0</v>
      </c>
      <c r="U47" s="16" t="s">
        <v>1150</v>
      </c>
      <c r="V47" s="16" t="s">
        <v>319</v>
      </c>
      <c r="W47" s="22"/>
      <c r="X47" s="22"/>
      <c r="Y47" s="16" t="s">
        <v>598</v>
      </c>
      <c r="Z47" s="16" t="s">
        <v>2865</v>
      </c>
      <c r="AA47" s="12">
        <v>1.0</v>
      </c>
      <c r="AB47" s="12">
        <v>2.0</v>
      </c>
      <c r="AC47" s="12"/>
    </row>
    <row r="48">
      <c r="A48" s="12">
        <v>95.0</v>
      </c>
      <c r="B48" s="16" t="s">
        <v>69</v>
      </c>
      <c r="C48" s="16" t="s">
        <v>1213</v>
      </c>
      <c r="D48" s="18" t="b">
        <v>1</v>
      </c>
      <c r="E48" s="12">
        <v>2.0</v>
      </c>
      <c r="F48" s="12">
        <v>0.0</v>
      </c>
      <c r="G48" s="12">
        <v>2.0</v>
      </c>
      <c r="H48" s="20">
        <v>42310.57777777778</v>
      </c>
      <c r="I48" s="16" t="s">
        <v>1214</v>
      </c>
      <c r="J48" s="16" t="s">
        <v>1215</v>
      </c>
      <c r="K48" s="16" t="s">
        <v>1216</v>
      </c>
      <c r="L48" s="18" t="e">
        <v>#N/A</v>
      </c>
      <c r="M48" s="18" t="e">
        <v>#N/A</v>
      </c>
      <c r="N48" s="18" t="e">
        <v>#N/A</v>
      </c>
      <c r="O48" s="18" t="e">
        <v>#N/A</v>
      </c>
      <c r="P48" s="18" t="e">
        <v>#N/A</v>
      </c>
      <c r="Q48" s="16" t="s">
        <v>1217</v>
      </c>
      <c r="R48" s="18" t="b">
        <v>1</v>
      </c>
      <c r="S48" s="18" t="b">
        <v>0</v>
      </c>
      <c r="T48" s="12">
        <v>95436.0</v>
      </c>
      <c r="U48" s="16" t="s">
        <v>1218</v>
      </c>
      <c r="V48" s="16" t="s">
        <v>319</v>
      </c>
      <c r="W48" s="22"/>
      <c r="X48" s="22"/>
      <c r="Y48" s="16" t="s">
        <v>1219</v>
      </c>
      <c r="Z48" s="16" t="s">
        <v>2875</v>
      </c>
      <c r="AA48" s="12">
        <v>3.0</v>
      </c>
      <c r="AB48" s="12">
        <v>3.0</v>
      </c>
      <c r="AC48" s="12"/>
    </row>
    <row r="49">
      <c r="A49" s="12">
        <v>99.0</v>
      </c>
      <c r="B49" s="16" t="s">
        <v>69</v>
      </c>
      <c r="C49" s="16" t="s">
        <v>1254</v>
      </c>
      <c r="D49" s="18" t="b">
        <v>1</v>
      </c>
      <c r="E49" s="12">
        <v>46.0</v>
      </c>
      <c r="F49" s="12">
        <v>10.0</v>
      </c>
      <c r="G49" s="12">
        <v>36.0</v>
      </c>
      <c r="H49" s="20">
        <v>42326.37708333333</v>
      </c>
      <c r="I49" s="16" t="s">
        <v>1255</v>
      </c>
      <c r="J49" s="16" t="s">
        <v>1256</v>
      </c>
      <c r="K49" s="16" t="s">
        <v>1257</v>
      </c>
      <c r="L49" s="18" t="e">
        <v>#N/A</v>
      </c>
      <c r="M49" s="18" t="e">
        <v>#N/A</v>
      </c>
      <c r="N49" s="18" t="e">
        <v>#N/A</v>
      </c>
      <c r="O49" s="18" t="e">
        <v>#N/A</v>
      </c>
      <c r="P49" s="18" t="e">
        <v>#N/A</v>
      </c>
      <c r="Q49" s="16" t="s">
        <v>1258</v>
      </c>
      <c r="R49" s="18" t="b">
        <v>1</v>
      </c>
      <c r="S49" s="18" t="b">
        <v>0</v>
      </c>
      <c r="T49" s="12">
        <v>91411.0</v>
      </c>
      <c r="U49" s="16" t="s">
        <v>1259</v>
      </c>
      <c r="V49" s="16" t="s">
        <v>319</v>
      </c>
      <c r="W49" s="51">
        <v>2226706.0</v>
      </c>
      <c r="X49" s="51">
        <v>2442996.0</v>
      </c>
      <c r="Y49" s="16" t="s">
        <v>1260</v>
      </c>
      <c r="Z49" s="16" t="s">
        <v>2885</v>
      </c>
      <c r="AA49" s="12">
        <v>3.0</v>
      </c>
      <c r="AB49" s="12">
        <v>4.0</v>
      </c>
      <c r="AC49" s="12"/>
    </row>
    <row r="50">
      <c r="A50" s="12">
        <v>123.0</v>
      </c>
      <c r="B50" s="16" t="s">
        <v>69</v>
      </c>
      <c r="C50" s="16" t="s">
        <v>1496</v>
      </c>
      <c r="D50" s="18" t="b">
        <v>1</v>
      </c>
      <c r="E50" s="12">
        <v>1.0</v>
      </c>
      <c r="F50" s="12">
        <v>0.0</v>
      </c>
      <c r="G50" s="12">
        <v>1.0</v>
      </c>
      <c r="H50" s="20">
        <v>42329.69652777778</v>
      </c>
      <c r="I50" s="16" t="s">
        <v>1497</v>
      </c>
      <c r="J50" s="16" t="s">
        <v>1498</v>
      </c>
      <c r="K50" s="16" t="s">
        <v>1499</v>
      </c>
      <c r="L50" s="18" t="e">
        <v>#N/A</v>
      </c>
      <c r="M50" s="18" t="e">
        <v>#N/A</v>
      </c>
      <c r="N50" s="18" t="e">
        <v>#N/A</v>
      </c>
      <c r="O50" s="18" t="e">
        <v>#N/A</v>
      </c>
      <c r="P50" s="18" t="e">
        <v>#N/A</v>
      </c>
      <c r="Q50" s="16" t="s">
        <v>1500</v>
      </c>
      <c r="R50" s="18" t="b">
        <v>1</v>
      </c>
      <c r="S50" s="18" t="b">
        <v>0</v>
      </c>
      <c r="T50" s="12">
        <v>94111.0</v>
      </c>
      <c r="U50" s="16" t="s">
        <v>1501</v>
      </c>
      <c r="V50" s="16" t="s">
        <v>319</v>
      </c>
      <c r="W50" s="51">
        <v>4.6083715E7</v>
      </c>
      <c r="X50" s="51">
        <v>3.8423512E7</v>
      </c>
      <c r="Y50" s="16" t="s">
        <v>1502</v>
      </c>
      <c r="Z50" s="16" t="s">
        <v>2891</v>
      </c>
      <c r="AC50" s="16"/>
    </row>
    <row r="51">
      <c r="A51" s="12">
        <v>139.0</v>
      </c>
      <c r="B51" s="16" t="s">
        <v>69</v>
      </c>
      <c r="C51" s="16" t="s">
        <v>1651</v>
      </c>
      <c r="D51" s="18" t="b">
        <v>1</v>
      </c>
      <c r="E51" s="12">
        <v>4.0</v>
      </c>
      <c r="F51" s="12">
        <v>1.0</v>
      </c>
      <c r="G51" s="12">
        <v>3.0</v>
      </c>
      <c r="H51" s="20">
        <v>42312.447916666664</v>
      </c>
      <c r="I51" s="16" t="s">
        <v>1652</v>
      </c>
      <c r="J51" s="16" t="s">
        <v>1653</v>
      </c>
      <c r="K51" s="16" t="s">
        <v>1654</v>
      </c>
      <c r="L51" s="18" t="e">
        <v>#N/A</v>
      </c>
      <c r="M51" s="18" t="e">
        <v>#N/A</v>
      </c>
      <c r="N51" s="18" t="e">
        <v>#N/A</v>
      </c>
      <c r="O51" s="18" t="e">
        <v>#N/A</v>
      </c>
      <c r="P51" s="18" t="e">
        <v>#N/A</v>
      </c>
      <c r="Q51" s="16" t="s">
        <v>1655</v>
      </c>
      <c r="R51" s="18" t="b">
        <v>1</v>
      </c>
      <c r="S51" s="18" t="b">
        <v>1</v>
      </c>
      <c r="T51" s="12">
        <v>92093.0</v>
      </c>
      <c r="U51" s="16" t="s">
        <v>1656</v>
      </c>
      <c r="V51" s="16" t="s">
        <v>319</v>
      </c>
      <c r="W51" s="22"/>
      <c r="X51" s="22"/>
      <c r="Y51" s="16" t="s">
        <v>1657</v>
      </c>
      <c r="Z51" s="16" t="s">
        <v>2905</v>
      </c>
      <c r="AC51" s="16"/>
    </row>
    <row r="52">
      <c r="A52" s="12">
        <v>160.0</v>
      </c>
      <c r="B52" s="16" t="s">
        <v>69</v>
      </c>
      <c r="C52" s="16" t="s">
        <v>1834</v>
      </c>
      <c r="D52" s="18" t="b">
        <v>1</v>
      </c>
      <c r="E52" s="12">
        <v>58.0</v>
      </c>
      <c r="F52" s="12">
        <v>7.0</v>
      </c>
      <c r="G52" s="12">
        <v>51.0</v>
      </c>
      <c r="H52" s="20">
        <v>42327.907638888886</v>
      </c>
      <c r="I52" s="16" t="s">
        <v>1835</v>
      </c>
      <c r="J52" s="16" t="s">
        <v>1836</v>
      </c>
      <c r="K52" s="16" t="s">
        <v>1837</v>
      </c>
      <c r="L52" s="18" t="e">
        <v>#N/A</v>
      </c>
      <c r="M52" s="18" t="e">
        <v>#N/A</v>
      </c>
      <c r="N52" s="18" t="e">
        <v>#N/A</v>
      </c>
      <c r="O52" s="18" t="e">
        <v>#N/A</v>
      </c>
      <c r="P52" s="18" t="e">
        <v>#N/A</v>
      </c>
      <c r="Q52" s="16" t="s">
        <v>1838</v>
      </c>
      <c r="R52" s="18" t="b">
        <v>1</v>
      </c>
      <c r="S52" s="18" t="b">
        <v>0</v>
      </c>
      <c r="T52" s="12">
        <v>95015.0</v>
      </c>
      <c r="U52" s="16" t="s">
        <v>1839</v>
      </c>
      <c r="V52" s="16" t="s">
        <v>319</v>
      </c>
      <c r="W52" s="51">
        <v>347918.0</v>
      </c>
      <c r="X52" s="51">
        <v>199698.0</v>
      </c>
      <c r="Y52" s="16" t="s">
        <v>1461</v>
      </c>
      <c r="Z52" s="16" t="s">
        <v>2914</v>
      </c>
      <c r="AC52" s="16"/>
    </row>
    <row r="53">
      <c r="A53" s="12">
        <v>161.0</v>
      </c>
      <c r="B53" s="16" t="s">
        <v>69</v>
      </c>
      <c r="C53" s="16" t="s">
        <v>1834</v>
      </c>
      <c r="D53" s="18" t="b">
        <v>1</v>
      </c>
      <c r="E53" s="12">
        <v>68.0</v>
      </c>
      <c r="F53" s="12">
        <v>8.0</v>
      </c>
      <c r="G53" s="12">
        <v>60.0</v>
      </c>
      <c r="H53" s="20">
        <v>42331.938888888886</v>
      </c>
      <c r="I53" s="16" t="s">
        <v>1843</v>
      </c>
      <c r="J53" s="16" t="s">
        <v>1836</v>
      </c>
      <c r="K53" s="16" t="s">
        <v>1844</v>
      </c>
      <c r="L53" s="16" t="s">
        <v>264</v>
      </c>
      <c r="M53" s="12">
        <v>0.0</v>
      </c>
      <c r="N53" s="16" t="s">
        <v>2917</v>
      </c>
      <c r="O53" s="12">
        <v>0.0</v>
      </c>
      <c r="P53" s="12">
        <v>0.0</v>
      </c>
      <c r="Q53" s="16" t="s">
        <v>1846</v>
      </c>
      <c r="R53" s="18" t="b">
        <v>1</v>
      </c>
      <c r="S53" s="18" t="b">
        <v>1</v>
      </c>
      <c r="T53" s="12">
        <v>95015.0</v>
      </c>
      <c r="U53" s="16" t="s">
        <v>1839</v>
      </c>
      <c r="V53" s="16" t="s">
        <v>319</v>
      </c>
      <c r="W53" s="51">
        <v>347918.0</v>
      </c>
      <c r="X53" s="51">
        <v>199698.0</v>
      </c>
      <c r="Y53" s="16" t="s">
        <v>1461</v>
      </c>
      <c r="Z53" s="16" t="s">
        <v>2920</v>
      </c>
      <c r="AC53" s="16"/>
    </row>
    <row r="54">
      <c r="A54" s="12">
        <v>168.0</v>
      </c>
      <c r="B54" s="16" t="s">
        <v>69</v>
      </c>
      <c r="C54" s="16" t="s">
        <v>1907</v>
      </c>
      <c r="D54" s="18" t="b">
        <v>1</v>
      </c>
      <c r="E54" s="12">
        <v>1.0</v>
      </c>
      <c r="F54" s="12">
        <v>0.0</v>
      </c>
      <c r="G54" s="12">
        <v>1.0</v>
      </c>
      <c r="H54" s="20">
        <v>42327.99097222222</v>
      </c>
      <c r="I54" s="16" t="s">
        <v>1908</v>
      </c>
      <c r="J54" s="16" t="s">
        <v>1909</v>
      </c>
      <c r="K54" s="16" t="s">
        <v>1910</v>
      </c>
      <c r="L54" s="18" t="e">
        <v>#N/A</v>
      </c>
      <c r="M54" s="18" t="e">
        <v>#N/A</v>
      </c>
      <c r="N54" s="18" t="e">
        <v>#N/A</v>
      </c>
      <c r="O54" s="18" t="e">
        <v>#N/A</v>
      </c>
      <c r="P54" s="18" t="e">
        <v>#N/A</v>
      </c>
      <c r="Q54" s="16" t="s">
        <v>1911</v>
      </c>
      <c r="R54" s="18" t="b">
        <v>1</v>
      </c>
      <c r="S54" s="18" t="b">
        <v>0</v>
      </c>
      <c r="T54" s="12">
        <v>92176.0</v>
      </c>
      <c r="U54" s="16" t="s">
        <v>1912</v>
      </c>
      <c r="V54" s="16" t="s">
        <v>319</v>
      </c>
      <c r="W54" s="22"/>
      <c r="X54" s="22"/>
      <c r="Y54" s="16" t="s">
        <v>1913</v>
      </c>
      <c r="Z54" s="16" t="s">
        <v>2928</v>
      </c>
      <c r="AC54" s="16"/>
    </row>
    <row r="55">
      <c r="A55" s="12">
        <v>188.0</v>
      </c>
      <c r="B55" s="16" t="s">
        <v>69</v>
      </c>
      <c r="C55" s="16" t="s">
        <v>2099</v>
      </c>
      <c r="D55" s="18" t="b">
        <v>1</v>
      </c>
      <c r="E55" s="12">
        <v>39.0</v>
      </c>
      <c r="F55" s="12">
        <v>7.0</v>
      </c>
      <c r="G55" s="12">
        <v>32.0</v>
      </c>
      <c r="H55" s="20">
        <v>42310.46319444444</v>
      </c>
      <c r="I55" s="16" t="s">
        <v>2100</v>
      </c>
      <c r="J55" s="16" t="s">
        <v>2101</v>
      </c>
      <c r="K55" s="16" t="s">
        <v>2102</v>
      </c>
      <c r="L55" s="18" t="e">
        <v>#N/A</v>
      </c>
      <c r="M55" s="18" t="e">
        <v>#N/A</v>
      </c>
      <c r="N55" s="18" t="e">
        <v>#N/A</v>
      </c>
      <c r="O55" s="18" t="e">
        <v>#N/A</v>
      </c>
      <c r="P55" s="18" t="e">
        <v>#N/A</v>
      </c>
      <c r="Q55" s="16" t="s">
        <v>2103</v>
      </c>
      <c r="R55" s="18" t="b">
        <v>1</v>
      </c>
      <c r="S55" s="18" t="b">
        <v>1</v>
      </c>
      <c r="T55" s="12">
        <v>91105.0</v>
      </c>
      <c r="U55" s="16" t="s">
        <v>2104</v>
      </c>
      <c r="V55" s="16" t="s">
        <v>319</v>
      </c>
      <c r="W55" s="51">
        <v>2.4473561E7</v>
      </c>
      <c r="X55" s="51">
        <v>2.2103375E7</v>
      </c>
      <c r="Y55" s="16" t="s">
        <v>2105</v>
      </c>
      <c r="Z55" s="16" t="s">
        <v>2936</v>
      </c>
      <c r="AC55" s="16"/>
    </row>
    <row r="56">
      <c r="A56" s="12">
        <v>195.0</v>
      </c>
      <c r="B56" s="16" t="s">
        <v>69</v>
      </c>
      <c r="C56" s="16" t="s">
        <v>2165</v>
      </c>
      <c r="D56" s="18" t="b">
        <v>1</v>
      </c>
      <c r="E56" s="12">
        <v>2.0</v>
      </c>
      <c r="F56" s="12">
        <v>0.0</v>
      </c>
      <c r="G56" s="12">
        <v>2.0</v>
      </c>
      <c r="H56" s="20">
        <v>42328.85486111111</v>
      </c>
      <c r="I56" s="16" t="s">
        <v>2166</v>
      </c>
      <c r="J56" s="16" t="s">
        <v>2167</v>
      </c>
      <c r="K56" s="16" t="s">
        <v>2168</v>
      </c>
      <c r="L56" s="18" t="e">
        <v>#N/A</v>
      </c>
      <c r="M56" s="18" t="e">
        <v>#N/A</v>
      </c>
      <c r="N56" s="18" t="e">
        <v>#N/A</v>
      </c>
      <c r="O56" s="18" t="e">
        <v>#N/A</v>
      </c>
      <c r="P56" s="18" t="e">
        <v>#N/A</v>
      </c>
      <c r="Q56" s="16" t="s">
        <v>2169</v>
      </c>
      <c r="R56" s="18" t="b">
        <v>1</v>
      </c>
      <c r="S56" s="18" t="b">
        <v>0</v>
      </c>
      <c r="T56" s="12">
        <v>95758.0</v>
      </c>
      <c r="U56" s="16" t="s">
        <v>2170</v>
      </c>
      <c r="V56" s="16" t="s">
        <v>319</v>
      </c>
      <c r="W56" s="22"/>
      <c r="X56" s="22"/>
      <c r="Y56" s="16" t="s">
        <v>2171</v>
      </c>
      <c r="Z56" s="16" t="s">
        <v>2943</v>
      </c>
      <c r="AC56" s="16"/>
    </row>
    <row r="57">
      <c r="A57" s="12">
        <v>204.0</v>
      </c>
      <c r="B57" s="16" t="s">
        <v>69</v>
      </c>
      <c r="C57" s="16" t="s">
        <v>2257</v>
      </c>
      <c r="D57" s="18" t="b">
        <v>1</v>
      </c>
      <c r="E57" s="12">
        <v>102.0</v>
      </c>
      <c r="F57" s="12">
        <v>13.0</v>
      </c>
      <c r="G57" s="12">
        <v>89.0</v>
      </c>
      <c r="H57" s="20">
        <v>42330.82013888889</v>
      </c>
      <c r="I57" s="16" t="s">
        <v>2258</v>
      </c>
      <c r="J57" s="16" t="s">
        <v>2259</v>
      </c>
      <c r="K57" s="16" t="s">
        <v>2260</v>
      </c>
      <c r="L57" s="18" t="e">
        <v>#N/A</v>
      </c>
      <c r="M57" s="18" t="e">
        <v>#N/A</v>
      </c>
      <c r="N57" s="18" t="e">
        <v>#N/A</v>
      </c>
      <c r="O57" s="18" t="e">
        <v>#N/A</v>
      </c>
      <c r="P57" s="18" t="e">
        <v>#N/A</v>
      </c>
      <c r="Q57" s="16" t="s">
        <v>2261</v>
      </c>
      <c r="R57" s="18" t="b">
        <v>1</v>
      </c>
      <c r="S57" s="18" t="b">
        <v>1</v>
      </c>
      <c r="T57" s="12">
        <v>91403.0</v>
      </c>
      <c r="U57" s="16" t="s">
        <v>2262</v>
      </c>
      <c r="V57" s="16" t="s">
        <v>319</v>
      </c>
      <c r="W57" s="22"/>
      <c r="X57" s="22"/>
      <c r="Y57" s="16" t="s">
        <v>598</v>
      </c>
      <c r="Z57" s="16" t="s">
        <v>2953</v>
      </c>
      <c r="AC57" s="16"/>
    </row>
    <row r="58">
      <c r="A58" s="12">
        <v>223.0</v>
      </c>
      <c r="B58" s="16" t="s">
        <v>69</v>
      </c>
      <c r="C58" s="16" t="s">
        <v>2438</v>
      </c>
      <c r="D58" s="18" t="b">
        <v>1</v>
      </c>
      <c r="E58" s="12">
        <v>140.0</v>
      </c>
      <c r="F58" s="12">
        <v>65.0</v>
      </c>
      <c r="G58" s="12">
        <v>75.0</v>
      </c>
      <c r="H58" s="20">
        <v>42319.89722222222</v>
      </c>
      <c r="I58" s="16" t="s">
        <v>2439</v>
      </c>
      <c r="J58" s="16" t="s">
        <v>2440</v>
      </c>
      <c r="K58" s="16" t="s">
        <v>2441</v>
      </c>
      <c r="L58" s="18" t="e">
        <v>#N/A</v>
      </c>
      <c r="M58" s="18" t="e">
        <v>#N/A</v>
      </c>
      <c r="N58" s="18" t="e">
        <v>#N/A</v>
      </c>
      <c r="O58" s="18" t="e">
        <v>#N/A</v>
      </c>
      <c r="P58" s="18" t="e">
        <v>#N/A</v>
      </c>
      <c r="Q58" s="16" t="s">
        <v>2442</v>
      </c>
      <c r="R58" s="18" t="b">
        <v>1</v>
      </c>
      <c r="S58" s="18" t="b">
        <v>1</v>
      </c>
      <c r="T58" s="12">
        <v>94042.0</v>
      </c>
      <c r="U58" s="16" t="s">
        <v>2443</v>
      </c>
      <c r="V58" s="16" t="s">
        <v>319</v>
      </c>
      <c r="W58" s="51">
        <v>3.4006532E7</v>
      </c>
      <c r="X58" s="51">
        <v>1.1300906E7</v>
      </c>
      <c r="Y58" s="16" t="s">
        <v>1657</v>
      </c>
      <c r="Z58" s="16" t="s">
        <v>2967</v>
      </c>
      <c r="AC58" s="16"/>
    </row>
    <row r="59">
      <c r="A59" s="12">
        <v>237.0</v>
      </c>
      <c r="B59" s="16" t="s">
        <v>69</v>
      </c>
      <c r="C59" s="16" t="s">
        <v>2518</v>
      </c>
      <c r="D59" s="18" t="b">
        <v>1</v>
      </c>
      <c r="E59" s="12">
        <v>15.0</v>
      </c>
      <c r="F59" s="12">
        <v>0.0</v>
      </c>
      <c r="G59" s="12">
        <v>15.0</v>
      </c>
      <c r="H59" s="20">
        <v>42327.40416666667</v>
      </c>
      <c r="I59" s="16" t="s">
        <v>2519</v>
      </c>
      <c r="J59" s="16" t="s">
        <v>2520</v>
      </c>
      <c r="K59" s="16" t="s">
        <v>2521</v>
      </c>
      <c r="L59" s="18" t="e">
        <v>#N/A</v>
      </c>
      <c r="M59" s="18" t="e">
        <v>#N/A</v>
      </c>
      <c r="N59" s="18" t="e">
        <v>#N/A</v>
      </c>
      <c r="O59" s="18" t="e">
        <v>#N/A</v>
      </c>
      <c r="P59" s="18" t="e">
        <v>#N/A</v>
      </c>
      <c r="Q59" s="16" t="s">
        <v>2522</v>
      </c>
      <c r="R59" s="18" t="b">
        <v>1</v>
      </c>
      <c r="S59" s="18" t="b">
        <v>0</v>
      </c>
      <c r="T59" s="12">
        <v>94063.0</v>
      </c>
      <c r="U59" s="16" t="s">
        <v>2523</v>
      </c>
      <c r="V59" s="16" t="s">
        <v>319</v>
      </c>
      <c r="W59" s="22"/>
      <c r="X59" s="22"/>
      <c r="Y59" s="16" t="s">
        <v>1250</v>
      </c>
      <c r="Z59" s="16" t="s">
        <v>2974</v>
      </c>
      <c r="AC59" s="16"/>
    </row>
    <row r="60">
      <c r="A60" s="12">
        <v>241.0</v>
      </c>
      <c r="B60" s="16" t="s">
        <v>69</v>
      </c>
      <c r="C60" s="16" t="s">
        <v>2557</v>
      </c>
      <c r="D60" s="18" t="b">
        <v>1</v>
      </c>
      <c r="E60" s="12">
        <v>26.0</v>
      </c>
      <c r="F60" s="12">
        <v>1.0</v>
      </c>
      <c r="G60" s="12">
        <v>25.0</v>
      </c>
      <c r="H60" s="20">
        <v>42328.861805555556</v>
      </c>
      <c r="I60" s="16" t="s">
        <v>2558</v>
      </c>
      <c r="J60" s="16" t="s">
        <v>2559</v>
      </c>
      <c r="K60" s="16" t="s">
        <v>2560</v>
      </c>
      <c r="L60" s="18" t="e">
        <v>#N/A</v>
      </c>
      <c r="M60" s="18" t="e">
        <v>#N/A</v>
      </c>
      <c r="N60" s="18" t="e">
        <v>#N/A</v>
      </c>
      <c r="O60" s="18" t="e">
        <v>#N/A</v>
      </c>
      <c r="P60" s="18" t="e">
        <v>#N/A</v>
      </c>
      <c r="Q60" s="16" t="s">
        <v>2561</v>
      </c>
      <c r="R60" s="18" t="b">
        <v>1</v>
      </c>
      <c r="S60" s="18" t="b">
        <v>0</v>
      </c>
      <c r="T60" s="12">
        <v>94975.0</v>
      </c>
      <c r="U60" s="16" t="s">
        <v>2562</v>
      </c>
      <c r="V60" s="16" t="s">
        <v>319</v>
      </c>
      <c r="W60" s="51">
        <v>188496.0</v>
      </c>
      <c r="X60" s="51">
        <v>87943.0</v>
      </c>
      <c r="Y60" s="16" t="s">
        <v>1461</v>
      </c>
      <c r="Z60" s="16" t="s">
        <v>2990</v>
      </c>
      <c r="AC60" s="16"/>
    </row>
    <row r="61">
      <c r="A61" s="12">
        <v>252.0</v>
      </c>
      <c r="B61" s="16" t="s">
        <v>69</v>
      </c>
      <c r="C61" s="16" t="s">
        <v>2669</v>
      </c>
      <c r="D61" s="18" t="b">
        <v>1</v>
      </c>
      <c r="E61" s="12">
        <v>1.0</v>
      </c>
      <c r="F61" s="12">
        <v>0.0</v>
      </c>
      <c r="G61" s="12">
        <v>1.0</v>
      </c>
      <c r="H61" s="20">
        <v>42320.52638888889</v>
      </c>
      <c r="I61" s="16" t="s">
        <v>2670</v>
      </c>
      <c r="J61" s="16" t="s">
        <v>2671</v>
      </c>
      <c r="K61" s="16" t="s">
        <v>2673</v>
      </c>
      <c r="L61" s="18" t="e">
        <v>#N/A</v>
      </c>
      <c r="M61" s="18" t="e">
        <v>#N/A</v>
      </c>
      <c r="N61" s="18" t="e">
        <v>#N/A</v>
      </c>
      <c r="O61" s="18" t="e">
        <v>#N/A</v>
      </c>
      <c r="P61" s="18" t="e">
        <v>#N/A</v>
      </c>
      <c r="Q61" s="16" t="s">
        <v>2676</v>
      </c>
      <c r="R61" s="18" t="b">
        <v>1</v>
      </c>
      <c r="S61" s="18" t="b">
        <v>0</v>
      </c>
      <c r="T61" s="12">
        <v>94104.0</v>
      </c>
      <c r="U61" s="16" t="s">
        <v>1501</v>
      </c>
      <c r="V61" s="16" t="s">
        <v>319</v>
      </c>
      <c r="W61" s="22"/>
      <c r="X61" s="22"/>
      <c r="Y61" s="22"/>
      <c r="Z61" s="16" t="s">
        <v>2996</v>
      </c>
      <c r="AC61" s="16"/>
    </row>
    <row r="62">
      <c r="A62" s="12">
        <v>257.0</v>
      </c>
      <c r="B62" s="16" t="s">
        <v>69</v>
      </c>
      <c r="C62" s="16" t="s">
        <v>2740</v>
      </c>
      <c r="D62" s="18" t="b">
        <v>1</v>
      </c>
      <c r="E62" s="12">
        <v>0.0</v>
      </c>
      <c r="F62" s="12">
        <v>0.0</v>
      </c>
      <c r="G62" s="12">
        <v>0.0</v>
      </c>
      <c r="H62" s="20">
        <v>42317.65</v>
      </c>
      <c r="I62" s="16" t="s">
        <v>2741</v>
      </c>
      <c r="J62" s="16" t="s">
        <v>2742</v>
      </c>
      <c r="K62" s="16" t="s">
        <v>2743</v>
      </c>
      <c r="L62" s="18" t="e">
        <v>#N/A</v>
      </c>
      <c r="M62" s="18" t="e">
        <v>#N/A</v>
      </c>
      <c r="N62" s="18" t="e">
        <v>#N/A</v>
      </c>
      <c r="O62" s="18" t="e">
        <v>#N/A</v>
      </c>
      <c r="P62" s="18" t="e">
        <v>#N/A</v>
      </c>
      <c r="Q62" s="16" t="s">
        <v>2745</v>
      </c>
      <c r="R62" s="18" t="b">
        <v>1</v>
      </c>
      <c r="S62" s="18" t="b">
        <v>1</v>
      </c>
      <c r="T62" s="12">
        <v>92123.0</v>
      </c>
      <c r="U62" s="16" t="s">
        <v>1912</v>
      </c>
      <c r="V62" s="16" t="s">
        <v>319</v>
      </c>
      <c r="W62" s="22"/>
      <c r="X62" s="22"/>
      <c r="Y62" s="16" t="s">
        <v>2748</v>
      </c>
      <c r="Z62" s="16" t="s">
        <v>3006</v>
      </c>
      <c r="AC62" s="16"/>
    </row>
    <row r="63">
      <c r="A63" s="12">
        <v>263.0</v>
      </c>
      <c r="B63" s="16" t="s">
        <v>69</v>
      </c>
      <c r="C63" s="16" t="s">
        <v>2808</v>
      </c>
      <c r="D63" s="18" t="b">
        <v>1</v>
      </c>
      <c r="E63" s="12">
        <v>162.0</v>
      </c>
      <c r="F63" s="12">
        <v>39.0</v>
      </c>
      <c r="G63" s="12">
        <v>123.0</v>
      </c>
      <c r="H63" s="20">
        <v>42327.97222222222</v>
      </c>
      <c r="I63" s="16" t="s">
        <v>2809</v>
      </c>
      <c r="J63" s="16" t="s">
        <v>2810</v>
      </c>
      <c r="K63" s="16" t="s">
        <v>2811</v>
      </c>
      <c r="L63" s="18" t="e">
        <v>#N/A</v>
      </c>
      <c r="M63" s="18" t="e">
        <v>#N/A</v>
      </c>
      <c r="N63" s="18" t="e">
        <v>#N/A</v>
      </c>
      <c r="O63" s="18" t="e">
        <v>#N/A</v>
      </c>
      <c r="P63" s="18" t="e">
        <v>#N/A</v>
      </c>
      <c r="Q63" s="16" t="s">
        <v>2812</v>
      </c>
      <c r="R63" s="18" t="b">
        <v>1</v>
      </c>
      <c r="S63" s="18" t="b">
        <v>1</v>
      </c>
      <c r="T63" s="12">
        <v>95106.0</v>
      </c>
      <c r="U63" s="16" t="s">
        <v>2813</v>
      </c>
      <c r="V63" s="16" t="s">
        <v>319</v>
      </c>
      <c r="W63" s="51">
        <v>300683.0</v>
      </c>
      <c r="X63" s="51">
        <v>297877.0</v>
      </c>
      <c r="Y63" s="16" t="s">
        <v>2814</v>
      </c>
      <c r="Z63" s="16" t="s">
        <v>3017</v>
      </c>
      <c r="AC63" s="16"/>
    </row>
    <row r="64">
      <c r="A64" s="12">
        <v>284.0</v>
      </c>
      <c r="B64" s="16" t="s">
        <v>69</v>
      </c>
      <c r="C64" s="16" t="s">
        <v>3020</v>
      </c>
      <c r="D64" s="18" t="b">
        <v>1</v>
      </c>
      <c r="E64" s="12">
        <v>200.0</v>
      </c>
      <c r="F64" s="12">
        <v>38.0</v>
      </c>
      <c r="G64" s="12">
        <v>162.0</v>
      </c>
      <c r="H64" s="20">
        <v>42325.614583333336</v>
      </c>
      <c r="I64" s="16" t="s">
        <v>3023</v>
      </c>
      <c r="J64" s="16" t="s">
        <v>3024</v>
      </c>
      <c r="K64" s="16" t="s">
        <v>3025</v>
      </c>
      <c r="L64" s="18" t="e">
        <v>#N/A</v>
      </c>
      <c r="M64" s="18" t="e">
        <v>#N/A</v>
      </c>
      <c r="N64" s="18" t="e">
        <v>#N/A</v>
      </c>
      <c r="O64" s="18" t="e">
        <v>#N/A</v>
      </c>
      <c r="P64" s="18" t="e">
        <v>#N/A</v>
      </c>
      <c r="Q64" s="16" t="s">
        <v>3018</v>
      </c>
      <c r="R64" s="18" t="b">
        <v>1</v>
      </c>
      <c r="S64" s="18" t="b">
        <v>1</v>
      </c>
      <c r="T64" s="12">
        <v>91702.0</v>
      </c>
      <c r="U64" s="16" t="s">
        <v>3027</v>
      </c>
      <c r="V64" s="16" t="s">
        <v>319</v>
      </c>
      <c r="W64" s="51">
        <v>469846.0</v>
      </c>
      <c r="X64" s="51">
        <v>342973.0</v>
      </c>
      <c r="Y64" s="16" t="s">
        <v>3029</v>
      </c>
      <c r="Z64" s="16" t="s">
        <v>3034</v>
      </c>
      <c r="AC64" s="16"/>
    </row>
    <row r="65">
      <c r="A65" s="12">
        <v>285.0</v>
      </c>
      <c r="B65" s="16" t="s">
        <v>69</v>
      </c>
      <c r="C65" s="16" t="s">
        <v>3020</v>
      </c>
      <c r="D65" s="18" t="b">
        <v>1</v>
      </c>
      <c r="E65" s="12">
        <v>3.0</v>
      </c>
      <c r="F65" s="12">
        <v>0.0</v>
      </c>
      <c r="G65" s="12">
        <v>3.0</v>
      </c>
      <c r="H65" s="20">
        <v>42325.78888888889</v>
      </c>
      <c r="I65" s="16" t="s">
        <v>3023</v>
      </c>
      <c r="J65" s="16" t="s">
        <v>3024</v>
      </c>
      <c r="K65" s="16" t="s">
        <v>3036</v>
      </c>
      <c r="L65" s="18" t="e">
        <v>#N/A</v>
      </c>
      <c r="M65" s="18" t="e">
        <v>#N/A</v>
      </c>
      <c r="N65" s="18" t="e">
        <v>#N/A</v>
      </c>
      <c r="O65" s="18" t="e">
        <v>#N/A</v>
      </c>
      <c r="P65" s="18" t="e">
        <v>#N/A</v>
      </c>
      <c r="Q65" s="16" t="s">
        <v>3035</v>
      </c>
      <c r="R65" s="18" t="b">
        <v>1</v>
      </c>
      <c r="S65" s="18" t="b">
        <v>0</v>
      </c>
      <c r="T65" s="12">
        <v>91702.0</v>
      </c>
      <c r="U65" s="16" t="s">
        <v>3027</v>
      </c>
      <c r="V65" s="16" t="s">
        <v>319</v>
      </c>
      <c r="W65" s="51">
        <v>469846.0</v>
      </c>
      <c r="X65" s="51">
        <v>342973.0</v>
      </c>
      <c r="Y65" s="16" t="s">
        <v>3029</v>
      </c>
      <c r="Z65" s="16" t="s">
        <v>3037</v>
      </c>
      <c r="AC65" s="16"/>
    </row>
    <row r="66">
      <c r="A66" s="12">
        <v>286.0</v>
      </c>
      <c r="B66" s="16" t="s">
        <v>69</v>
      </c>
      <c r="C66" s="16" t="s">
        <v>3020</v>
      </c>
      <c r="D66" s="18" t="b">
        <v>1</v>
      </c>
      <c r="E66" s="12">
        <v>14.0</v>
      </c>
      <c r="F66" s="12">
        <v>3.0</v>
      </c>
      <c r="G66" s="12">
        <v>11.0</v>
      </c>
      <c r="H66" s="20">
        <v>42326.009722222225</v>
      </c>
      <c r="I66" s="16" t="s">
        <v>3039</v>
      </c>
      <c r="J66" s="16" t="s">
        <v>3024</v>
      </c>
      <c r="K66" s="16" t="s">
        <v>3040</v>
      </c>
      <c r="L66" s="18" t="e">
        <v>#N/A</v>
      </c>
      <c r="M66" s="18" t="e">
        <v>#N/A</v>
      </c>
      <c r="N66" s="18" t="e">
        <v>#N/A</v>
      </c>
      <c r="O66" s="18" t="e">
        <v>#N/A</v>
      </c>
      <c r="P66" s="18" t="e">
        <v>#N/A</v>
      </c>
      <c r="Q66" s="16" t="s">
        <v>3038</v>
      </c>
      <c r="R66" s="18" t="b">
        <v>1</v>
      </c>
      <c r="S66" s="18" t="b">
        <v>1</v>
      </c>
      <c r="T66" s="12">
        <v>91702.0</v>
      </c>
      <c r="U66" s="16" t="s">
        <v>3027</v>
      </c>
      <c r="V66" s="16" t="s">
        <v>319</v>
      </c>
      <c r="W66" s="51">
        <v>469846.0</v>
      </c>
      <c r="X66" s="51">
        <v>342973.0</v>
      </c>
      <c r="Y66" s="16" t="s">
        <v>3029</v>
      </c>
      <c r="Z66" s="16" t="s">
        <v>3044</v>
      </c>
      <c r="AC66" s="16"/>
    </row>
    <row r="67">
      <c r="A67" s="12">
        <v>289.0</v>
      </c>
      <c r="B67" s="16" t="s">
        <v>69</v>
      </c>
      <c r="C67" s="16" t="s">
        <v>3046</v>
      </c>
      <c r="D67" s="18" t="b">
        <v>1</v>
      </c>
      <c r="E67" s="12">
        <v>208.0</v>
      </c>
      <c r="F67" s="12">
        <v>40.0</v>
      </c>
      <c r="G67" s="12">
        <v>168.0</v>
      </c>
      <c r="H67" s="20">
        <v>42325.26666666667</v>
      </c>
      <c r="I67" s="16" t="s">
        <v>3047</v>
      </c>
      <c r="J67" s="16" t="s">
        <v>3048</v>
      </c>
      <c r="K67" s="16" t="s">
        <v>3049</v>
      </c>
      <c r="L67" s="18" t="e">
        <v>#N/A</v>
      </c>
      <c r="M67" s="18" t="e">
        <v>#N/A</v>
      </c>
      <c r="N67" s="18" t="e">
        <v>#N/A</v>
      </c>
      <c r="O67" s="18" t="e">
        <v>#N/A</v>
      </c>
      <c r="P67" s="18" t="e">
        <v>#N/A</v>
      </c>
      <c r="Q67" s="16" t="s">
        <v>3045</v>
      </c>
      <c r="R67" s="18" t="b">
        <v>1</v>
      </c>
      <c r="S67" s="18" t="b">
        <v>1</v>
      </c>
      <c r="T67" s="12">
        <v>94063.0</v>
      </c>
      <c r="U67" s="16" t="s">
        <v>2523</v>
      </c>
      <c r="V67" s="16" t="s">
        <v>319</v>
      </c>
      <c r="W67" s="51">
        <v>716230.0</v>
      </c>
      <c r="X67" s="51">
        <v>749648.0</v>
      </c>
      <c r="Y67" s="16" t="s">
        <v>3050</v>
      </c>
      <c r="Z67" s="16" t="s">
        <v>3054</v>
      </c>
      <c r="AC67" s="16"/>
    </row>
    <row r="68">
      <c r="A68" s="12">
        <v>290.0</v>
      </c>
      <c r="B68" s="16" t="s">
        <v>69</v>
      </c>
      <c r="C68" s="16" t="s">
        <v>3056</v>
      </c>
      <c r="D68" s="18" t="b">
        <v>1</v>
      </c>
      <c r="E68" s="12">
        <v>1146.0</v>
      </c>
      <c r="F68" s="12">
        <v>120.0</v>
      </c>
      <c r="G68" s="12">
        <v>1026.0</v>
      </c>
      <c r="H68" s="20">
        <v>42326.915972222225</v>
      </c>
      <c r="I68" s="16" t="s">
        <v>3057</v>
      </c>
      <c r="J68" s="16" t="s">
        <v>3058</v>
      </c>
      <c r="K68" s="16" t="s">
        <v>3059</v>
      </c>
      <c r="L68" s="18" t="e">
        <v>#N/A</v>
      </c>
      <c r="M68" s="18" t="e">
        <v>#N/A</v>
      </c>
      <c r="N68" s="18" t="e">
        <v>#N/A</v>
      </c>
      <c r="O68" s="18" t="e">
        <v>#N/A</v>
      </c>
      <c r="P68" s="18" t="e">
        <v>#N/A</v>
      </c>
      <c r="Q68" s="16" t="s">
        <v>3055</v>
      </c>
      <c r="R68" s="18" t="b">
        <v>1</v>
      </c>
      <c r="S68" s="18" t="b">
        <v>1</v>
      </c>
      <c r="T68" s="12">
        <v>95648.0</v>
      </c>
      <c r="U68" s="16" t="s">
        <v>3061</v>
      </c>
      <c r="V68" s="16" t="s">
        <v>319</v>
      </c>
      <c r="W68" s="22"/>
      <c r="X68" s="22"/>
      <c r="Y68" s="16" t="s">
        <v>3063</v>
      </c>
      <c r="Z68" s="16" t="s">
        <v>3068</v>
      </c>
      <c r="AC68" s="16"/>
    </row>
    <row r="69">
      <c r="A69" s="12">
        <v>302.0</v>
      </c>
      <c r="B69" s="16" t="s">
        <v>69</v>
      </c>
      <c r="C69" s="16" t="s">
        <v>3071</v>
      </c>
      <c r="D69" s="18" t="b">
        <v>1</v>
      </c>
      <c r="E69" s="12">
        <v>0.0</v>
      </c>
      <c r="F69" s="12">
        <v>0.0</v>
      </c>
      <c r="G69" s="12">
        <v>0.0</v>
      </c>
      <c r="H69" s="20">
        <v>42330.62291666667</v>
      </c>
      <c r="I69" s="16" t="s">
        <v>3073</v>
      </c>
      <c r="J69" s="16" t="s">
        <v>3075</v>
      </c>
      <c r="K69" s="16" t="s">
        <v>3076</v>
      </c>
      <c r="L69" s="18" t="e">
        <v>#N/A</v>
      </c>
      <c r="M69" s="18" t="e">
        <v>#N/A</v>
      </c>
      <c r="N69" s="18" t="e">
        <v>#N/A</v>
      </c>
      <c r="O69" s="18" t="e">
        <v>#N/A</v>
      </c>
      <c r="P69" s="18" t="e">
        <v>#N/A</v>
      </c>
      <c r="Q69" s="16" t="s">
        <v>3070</v>
      </c>
      <c r="R69" s="18" t="b">
        <v>1</v>
      </c>
      <c r="S69" s="18" t="b">
        <v>1</v>
      </c>
      <c r="T69" s="12">
        <v>94129.0</v>
      </c>
      <c r="U69" s="16" t="s">
        <v>3077</v>
      </c>
      <c r="V69" s="16" t="s">
        <v>319</v>
      </c>
      <c r="W69" s="51">
        <v>1245878.0</v>
      </c>
      <c r="X69" s="51">
        <v>949518.0</v>
      </c>
      <c r="Y69" s="16" t="s">
        <v>3079</v>
      </c>
      <c r="Z69" s="16" t="s">
        <v>3081</v>
      </c>
      <c r="AC69" s="16"/>
    </row>
    <row r="70">
      <c r="A70" s="12">
        <v>305.0</v>
      </c>
      <c r="B70" s="16" t="s">
        <v>69</v>
      </c>
      <c r="C70" s="16" t="s">
        <v>3084</v>
      </c>
      <c r="D70" s="18" t="b">
        <v>1</v>
      </c>
      <c r="E70" s="12">
        <v>105.0</v>
      </c>
      <c r="F70" s="12">
        <v>44.0</v>
      </c>
      <c r="G70" s="12">
        <v>61.0</v>
      </c>
      <c r="H70" s="20">
        <v>42310.39375</v>
      </c>
      <c r="I70" s="16" t="s">
        <v>3087</v>
      </c>
      <c r="J70" s="16" t="s">
        <v>3089</v>
      </c>
      <c r="K70" s="16" t="s">
        <v>3090</v>
      </c>
      <c r="L70" s="18" t="e">
        <v>#N/A</v>
      </c>
      <c r="M70" s="18" t="e">
        <v>#N/A</v>
      </c>
      <c r="N70" s="18" t="e">
        <v>#N/A</v>
      </c>
      <c r="O70" s="18" t="e">
        <v>#N/A</v>
      </c>
      <c r="P70" s="18" t="e">
        <v>#N/A</v>
      </c>
      <c r="Q70" s="16" t="s">
        <v>3083</v>
      </c>
      <c r="R70" s="18" t="b">
        <v>1</v>
      </c>
      <c r="S70" s="18" t="b">
        <v>0</v>
      </c>
      <c r="T70" s="12">
        <v>92392.0</v>
      </c>
      <c r="U70" s="16" t="s">
        <v>3092</v>
      </c>
      <c r="V70" s="16" t="s">
        <v>319</v>
      </c>
      <c r="W70" s="22"/>
      <c r="X70" s="22"/>
      <c r="Y70" s="16" t="s">
        <v>995</v>
      </c>
      <c r="Z70" s="16" t="s">
        <v>3095</v>
      </c>
      <c r="AC70" s="16"/>
    </row>
    <row r="71">
      <c r="A71" s="12">
        <v>308.0</v>
      </c>
      <c r="B71" s="16" t="s">
        <v>69</v>
      </c>
      <c r="C71" s="16" t="s">
        <v>3099</v>
      </c>
      <c r="D71" s="18" t="b">
        <v>1</v>
      </c>
      <c r="E71" s="12">
        <v>22.0</v>
      </c>
      <c r="F71" s="12">
        <v>7.0</v>
      </c>
      <c r="G71" s="12">
        <v>15.0</v>
      </c>
      <c r="H71" s="20">
        <v>42328.68680555555</v>
      </c>
      <c r="I71" s="16" t="s">
        <v>3100</v>
      </c>
      <c r="J71" s="16" t="s">
        <v>3101</v>
      </c>
      <c r="K71" s="16" t="s">
        <v>3102</v>
      </c>
      <c r="L71" s="18" t="e">
        <v>#N/A</v>
      </c>
      <c r="M71" s="18" t="e">
        <v>#N/A</v>
      </c>
      <c r="N71" s="18" t="e">
        <v>#N/A</v>
      </c>
      <c r="O71" s="18" t="e">
        <v>#N/A</v>
      </c>
      <c r="P71" s="18" t="e">
        <v>#N/A</v>
      </c>
      <c r="Q71" s="16" t="s">
        <v>3098</v>
      </c>
      <c r="R71" s="18" t="b">
        <v>1</v>
      </c>
      <c r="S71" s="18" t="b">
        <v>1</v>
      </c>
      <c r="T71" s="12">
        <v>92056.0</v>
      </c>
      <c r="U71" s="16" t="s">
        <v>3103</v>
      </c>
      <c r="V71" s="16" t="s">
        <v>319</v>
      </c>
      <c r="W71" s="51">
        <v>702017.0</v>
      </c>
      <c r="X71" s="51">
        <v>733584.0</v>
      </c>
      <c r="Y71" s="16" t="s">
        <v>3104</v>
      </c>
      <c r="Z71" s="16" t="s">
        <v>3108</v>
      </c>
      <c r="AC71" s="16"/>
    </row>
    <row r="72">
      <c r="A72" s="12">
        <v>310.0</v>
      </c>
      <c r="B72" s="16" t="s">
        <v>69</v>
      </c>
      <c r="C72" s="16" t="s">
        <v>3110</v>
      </c>
      <c r="D72" s="18" t="b">
        <v>1</v>
      </c>
      <c r="E72" s="12">
        <v>39.0</v>
      </c>
      <c r="F72" s="12">
        <v>5.0</v>
      </c>
      <c r="G72" s="12">
        <v>34.0</v>
      </c>
      <c r="H72" s="20">
        <v>42326.0</v>
      </c>
      <c r="I72" s="16" t="s">
        <v>3111</v>
      </c>
      <c r="J72" s="16" t="s">
        <v>3112</v>
      </c>
      <c r="K72" s="16" t="s">
        <v>3113</v>
      </c>
      <c r="L72" s="18" t="e">
        <v>#N/A</v>
      </c>
      <c r="M72" s="18" t="e">
        <v>#N/A</v>
      </c>
      <c r="N72" s="18" t="e">
        <v>#N/A</v>
      </c>
      <c r="O72" s="18" t="e">
        <v>#N/A</v>
      </c>
      <c r="P72" s="18" t="e">
        <v>#N/A</v>
      </c>
      <c r="Q72" s="16" t="s">
        <v>3109</v>
      </c>
      <c r="R72" s="18" t="b">
        <v>1</v>
      </c>
      <c r="S72" s="18" t="b">
        <v>1</v>
      </c>
      <c r="T72" s="12">
        <v>91101.0</v>
      </c>
      <c r="U72" s="16" t="s">
        <v>2104</v>
      </c>
      <c r="V72" s="16" t="s">
        <v>319</v>
      </c>
      <c r="W72" s="22"/>
      <c r="X72" s="22"/>
      <c r="Y72" s="16" t="s">
        <v>598</v>
      </c>
      <c r="Z72" s="16" t="s">
        <v>3119</v>
      </c>
      <c r="AC72" s="16"/>
    </row>
    <row r="73">
      <c r="A73" s="12">
        <v>311.0</v>
      </c>
      <c r="B73" s="16" t="s">
        <v>69</v>
      </c>
      <c r="C73" s="16" t="s">
        <v>3110</v>
      </c>
      <c r="D73" s="18" t="b">
        <v>1</v>
      </c>
      <c r="E73" s="12">
        <v>196.0</v>
      </c>
      <c r="F73" s="12">
        <v>54.0</v>
      </c>
      <c r="G73" s="12">
        <v>142.0</v>
      </c>
      <c r="H73" s="20">
        <v>42326.03402777778</v>
      </c>
      <c r="I73" s="16" t="s">
        <v>3111</v>
      </c>
      <c r="J73" s="16" t="s">
        <v>3112</v>
      </c>
      <c r="K73" s="16" t="s">
        <v>3113</v>
      </c>
      <c r="L73" s="18" t="e">
        <v>#N/A</v>
      </c>
      <c r="M73" s="18" t="e">
        <v>#N/A</v>
      </c>
      <c r="N73" s="18" t="e">
        <v>#N/A</v>
      </c>
      <c r="O73" s="18" t="e">
        <v>#N/A</v>
      </c>
      <c r="P73" s="18" t="e">
        <v>#N/A</v>
      </c>
      <c r="Q73" s="16" t="s">
        <v>3122</v>
      </c>
      <c r="R73" s="18" t="b">
        <v>1</v>
      </c>
      <c r="S73" s="18" t="b">
        <v>1</v>
      </c>
      <c r="T73" s="12">
        <v>91101.0</v>
      </c>
      <c r="U73" s="16" t="s">
        <v>2104</v>
      </c>
      <c r="V73" s="16" t="s">
        <v>319</v>
      </c>
      <c r="W73" s="22"/>
      <c r="X73" s="22"/>
      <c r="Y73" s="16" t="s">
        <v>598</v>
      </c>
      <c r="Z73" s="16" t="s">
        <v>3137</v>
      </c>
      <c r="AC73" s="16"/>
    </row>
    <row r="74">
      <c r="A74" s="12">
        <v>312.0</v>
      </c>
      <c r="B74" s="16" t="s">
        <v>69</v>
      </c>
      <c r="C74" s="16" t="s">
        <v>3110</v>
      </c>
      <c r="D74" s="18" t="b">
        <v>1</v>
      </c>
      <c r="E74" s="12">
        <v>34.0</v>
      </c>
      <c r="F74" s="12">
        <v>4.0</v>
      </c>
      <c r="G74" s="12">
        <v>30.0</v>
      </c>
      <c r="H74" s="20">
        <v>42326.03680555556</v>
      </c>
      <c r="I74" s="16" t="s">
        <v>3111</v>
      </c>
      <c r="J74" s="16" t="s">
        <v>3112</v>
      </c>
      <c r="K74" s="16" t="s">
        <v>3113</v>
      </c>
      <c r="L74" s="18" t="e">
        <v>#N/A</v>
      </c>
      <c r="M74" s="18" t="e">
        <v>#N/A</v>
      </c>
      <c r="N74" s="18" t="e">
        <v>#N/A</v>
      </c>
      <c r="O74" s="18" t="e">
        <v>#N/A</v>
      </c>
      <c r="P74" s="18" t="e">
        <v>#N/A</v>
      </c>
      <c r="Q74" s="16" t="s">
        <v>3138</v>
      </c>
      <c r="R74" s="18" t="b">
        <v>1</v>
      </c>
      <c r="S74" s="18" t="b">
        <v>0</v>
      </c>
      <c r="T74" s="12">
        <v>91101.0</v>
      </c>
      <c r="U74" s="16" t="s">
        <v>2104</v>
      </c>
      <c r="V74" s="16" t="s">
        <v>319</v>
      </c>
      <c r="W74" s="22"/>
      <c r="X74" s="22"/>
      <c r="Y74" s="16" t="s">
        <v>598</v>
      </c>
      <c r="Z74" s="16" t="s">
        <v>3146</v>
      </c>
      <c r="AC74" s="16"/>
    </row>
    <row r="75">
      <c r="A75" s="12">
        <v>313.0</v>
      </c>
      <c r="B75" s="16" t="s">
        <v>69</v>
      </c>
      <c r="C75" s="16" t="s">
        <v>3110</v>
      </c>
      <c r="D75" s="18" t="b">
        <v>1</v>
      </c>
      <c r="E75" s="12">
        <v>5.0</v>
      </c>
      <c r="F75" s="12">
        <v>0.0</v>
      </c>
      <c r="G75" s="12">
        <v>5.0</v>
      </c>
      <c r="H75" s="20">
        <v>42326.04027777778</v>
      </c>
      <c r="I75" s="16" t="s">
        <v>3111</v>
      </c>
      <c r="J75" s="16" t="s">
        <v>3112</v>
      </c>
      <c r="K75" s="16" t="s">
        <v>3113</v>
      </c>
      <c r="L75" s="18" t="e">
        <v>#N/A</v>
      </c>
      <c r="M75" s="18" t="e">
        <v>#N/A</v>
      </c>
      <c r="N75" s="18" t="e">
        <v>#N/A</v>
      </c>
      <c r="O75" s="18" t="e">
        <v>#N/A</v>
      </c>
      <c r="P75" s="18" t="e">
        <v>#N/A</v>
      </c>
      <c r="Q75" s="16" t="s">
        <v>3149</v>
      </c>
      <c r="R75" s="18" t="b">
        <v>1</v>
      </c>
      <c r="S75" s="18" t="b">
        <v>1</v>
      </c>
      <c r="T75" s="12">
        <v>91101.0</v>
      </c>
      <c r="U75" s="16" t="s">
        <v>2104</v>
      </c>
      <c r="V75" s="16" t="s">
        <v>319</v>
      </c>
      <c r="W75" s="22"/>
      <c r="X75" s="22"/>
      <c r="Y75" s="16" t="s">
        <v>598</v>
      </c>
      <c r="Z75" s="16" t="s">
        <v>3158</v>
      </c>
      <c r="AC75" s="16"/>
    </row>
    <row r="76">
      <c r="A76" s="12">
        <v>314.0</v>
      </c>
      <c r="B76" s="16" t="s">
        <v>69</v>
      </c>
      <c r="C76" s="16" t="s">
        <v>3110</v>
      </c>
      <c r="D76" s="18" t="b">
        <v>1</v>
      </c>
      <c r="E76" s="12">
        <v>170.0</v>
      </c>
      <c r="F76" s="12">
        <v>32.0</v>
      </c>
      <c r="G76" s="12">
        <v>138.0</v>
      </c>
      <c r="H76" s="20">
        <v>42326.654861111114</v>
      </c>
      <c r="I76" s="16" t="s">
        <v>3111</v>
      </c>
      <c r="J76" s="16" t="s">
        <v>3112</v>
      </c>
      <c r="K76" s="16" t="s">
        <v>3113</v>
      </c>
      <c r="L76" s="18" t="e">
        <v>#N/A</v>
      </c>
      <c r="M76" s="18" t="e">
        <v>#N/A</v>
      </c>
      <c r="N76" s="18" t="e">
        <v>#N/A</v>
      </c>
      <c r="O76" s="18" t="e">
        <v>#N/A</v>
      </c>
      <c r="P76" s="18" t="e">
        <v>#N/A</v>
      </c>
      <c r="Q76" s="16" t="s">
        <v>3159</v>
      </c>
      <c r="R76" s="18" t="b">
        <v>1</v>
      </c>
      <c r="S76" s="18" t="b">
        <v>1</v>
      </c>
      <c r="T76" s="12">
        <v>91101.0</v>
      </c>
      <c r="U76" s="16" t="s">
        <v>2104</v>
      </c>
      <c r="V76" s="16" t="s">
        <v>319</v>
      </c>
      <c r="W76" s="22"/>
      <c r="X76" s="22"/>
      <c r="Y76" s="16" t="s">
        <v>598</v>
      </c>
      <c r="Z76" s="16" t="s">
        <v>3166</v>
      </c>
      <c r="AC76" s="16"/>
    </row>
    <row r="77">
      <c r="A77" s="12">
        <v>315.0</v>
      </c>
      <c r="B77" s="16" t="s">
        <v>69</v>
      </c>
      <c r="C77" s="16" t="s">
        <v>3110</v>
      </c>
      <c r="D77" s="18" t="b">
        <v>1</v>
      </c>
      <c r="E77" s="12">
        <v>56.0</v>
      </c>
      <c r="F77" s="12">
        <v>8.0</v>
      </c>
      <c r="G77" s="12">
        <v>48.0</v>
      </c>
      <c r="H77" s="20">
        <v>42326.88333333333</v>
      </c>
      <c r="I77" s="16" t="s">
        <v>3170</v>
      </c>
      <c r="J77" s="16" t="s">
        <v>3112</v>
      </c>
      <c r="K77" s="16" t="s">
        <v>3171</v>
      </c>
      <c r="L77" s="18" t="e">
        <v>#N/A</v>
      </c>
      <c r="M77" s="18" t="e">
        <v>#N/A</v>
      </c>
      <c r="N77" s="18" t="e">
        <v>#N/A</v>
      </c>
      <c r="O77" s="18" t="e">
        <v>#N/A</v>
      </c>
      <c r="P77" s="18" t="e">
        <v>#N/A</v>
      </c>
      <c r="Q77" s="16" t="s">
        <v>3149</v>
      </c>
      <c r="R77" s="18" t="b">
        <v>1</v>
      </c>
      <c r="S77" s="18" t="b">
        <v>0</v>
      </c>
      <c r="T77" s="12">
        <v>91101.0</v>
      </c>
      <c r="U77" s="16" t="s">
        <v>2104</v>
      </c>
      <c r="V77" s="16" t="s">
        <v>319</v>
      </c>
      <c r="W77" s="22"/>
      <c r="X77" s="22"/>
      <c r="Y77" s="16" t="s">
        <v>598</v>
      </c>
      <c r="Z77" s="16" t="s">
        <v>3176</v>
      </c>
      <c r="AC77" s="16"/>
    </row>
    <row r="78">
      <c r="A78" s="12">
        <v>316.0</v>
      </c>
      <c r="B78" s="16" t="s">
        <v>69</v>
      </c>
      <c r="C78" s="16" t="s">
        <v>3110</v>
      </c>
      <c r="D78" s="18" t="b">
        <v>1</v>
      </c>
      <c r="E78" s="12">
        <v>190.0</v>
      </c>
      <c r="F78" s="12">
        <v>62.0</v>
      </c>
      <c r="G78" s="12">
        <v>128.0</v>
      </c>
      <c r="H78" s="20">
        <v>42330.7875</v>
      </c>
      <c r="I78" s="16" t="s">
        <v>3111</v>
      </c>
      <c r="J78" s="16" t="s">
        <v>3112</v>
      </c>
      <c r="K78" s="16" t="s">
        <v>3113</v>
      </c>
      <c r="L78" s="18" t="e">
        <v>#N/A</v>
      </c>
      <c r="M78" s="18" t="e">
        <v>#N/A</v>
      </c>
      <c r="N78" s="18" t="e">
        <v>#N/A</v>
      </c>
      <c r="O78" s="18" t="e">
        <v>#N/A</v>
      </c>
      <c r="P78" s="18" t="e">
        <v>#N/A</v>
      </c>
      <c r="Q78" s="16" t="s">
        <v>3180</v>
      </c>
      <c r="R78" s="18" t="b">
        <v>1</v>
      </c>
      <c r="S78" s="18" t="b">
        <v>1</v>
      </c>
      <c r="T78" s="12">
        <v>91101.0</v>
      </c>
      <c r="U78" s="16" t="s">
        <v>2104</v>
      </c>
      <c r="V78" s="16" t="s">
        <v>319</v>
      </c>
      <c r="W78" s="22"/>
      <c r="X78" s="22"/>
      <c r="Y78" s="16" t="s">
        <v>598</v>
      </c>
      <c r="Z78" s="16" t="s">
        <v>3192</v>
      </c>
      <c r="AC78" s="16"/>
    </row>
    <row r="79">
      <c r="A79" s="12">
        <v>317.0</v>
      </c>
      <c r="B79" s="16" t="s">
        <v>69</v>
      </c>
      <c r="C79" s="16" t="s">
        <v>3196</v>
      </c>
      <c r="D79" s="18" t="b">
        <v>1</v>
      </c>
      <c r="E79" s="12">
        <v>26.0</v>
      </c>
      <c r="F79" s="12">
        <v>3.0</v>
      </c>
      <c r="G79" s="12">
        <v>23.0</v>
      </c>
      <c r="H79" s="20">
        <v>42310.97708333333</v>
      </c>
      <c r="I79" s="16" t="s">
        <v>3198</v>
      </c>
      <c r="J79" s="16" t="s">
        <v>3199</v>
      </c>
      <c r="K79" s="16" t="s">
        <v>3200</v>
      </c>
      <c r="L79" s="18" t="e">
        <v>#N/A</v>
      </c>
      <c r="M79" s="18" t="e">
        <v>#N/A</v>
      </c>
      <c r="N79" s="18" t="e">
        <v>#N/A</v>
      </c>
      <c r="O79" s="18" t="e">
        <v>#N/A</v>
      </c>
      <c r="P79" s="18" t="e">
        <v>#N/A</v>
      </c>
      <c r="Q79" s="16" t="s">
        <v>3194</v>
      </c>
      <c r="R79" s="18" t="b">
        <v>1</v>
      </c>
      <c r="S79" s="18" t="b">
        <v>1</v>
      </c>
      <c r="T79" s="12">
        <v>92614.0</v>
      </c>
      <c r="U79" s="16" t="s">
        <v>953</v>
      </c>
      <c r="V79" s="16" t="s">
        <v>319</v>
      </c>
      <c r="W79" s="51">
        <v>421448.0</v>
      </c>
      <c r="X79" s="51">
        <v>499225.0</v>
      </c>
      <c r="Y79" s="16" t="s">
        <v>1856</v>
      </c>
      <c r="Z79" s="16" t="s">
        <v>3207</v>
      </c>
      <c r="AC79" s="16"/>
    </row>
    <row r="80">
      <c r="A80" s="12">
        <v>333.0</v>
      </c>
      <c r="B80" s="16" t="s">
        <v>69</v>
      </c>
      <c r="C80" s="16" t="s">
        <v>3210</v>
      </c>
      <c r="D80" s="18" t="b">
        <v>1</v>
      </c>
      <c r="E80" s="12">
        <v>1.0</v>
      </c>
      <c r="F80" s="12">
        <v>0.0</v>
      </c>
      <c r="G80" s="12">
        <v>1.0</v>
      </c>
      <c r="H80" s="20">
        <v>42321.76666666667</v>
      </c>
      <c r="I80" s="16" t="s">
        <v>3212</v>
      </c>
      <c r="J80" s="16" t="s">
        <v>3214</v>
      </c>
      <c r="K80" s="16" t="s">
        <v>3215</v>
      </c>
      <c r="L80" s="18" t="e">
        <v>#N/A</v>
      </c>
      <c r="M80" s="18" t="e">
        <v>#N/A</v>
      </c>
      <c r="N80" s="18" t="e">
        <v>#N/A</v>
      </c>
      <c r="O80" s="18" t="e">
        <v>#N/A</v>
      </c>
      <c r="P80" s="18" t="e">
        <v>#N/A</v>
      </c>
      <c r="Q80" s="16" t="s">
        <v>3209</v>
      </c>
      <c r="R80" s="18" t="b">
        <v>1</v>
      </c>
      <c r="S80" s="18" t="b">
        <v>0</v>
      </c>
      <c r="T80" s="12">
        <v>91802.0</v>
      </c>
      <c r="U80" s="16" t="s">
        <v>3216</v>
      </c>
      <c r="V80" s="16" t="s">
        <v>319</v>
      </c>
      <c r="W80" s="22"/>
      <c r="X80" s="22"/>
      <c r="Y80" s="16" t="s">
        <v>647</v>
      </c>
      <c r="Z80" s="16" t="s">
        <v>3219</v>
      </c>
      <c r="AC80" s="16"/>
    </row>
    <row r="81">
      <c r="A81" s="12">
        <v>335.0</v>
      </c>
      <c r="B81" s="16" t="s">
        <v>69</v>
      </c>
      <c r="C81" s="16" t="s">
        <v>3222</v>
      </c>
      <c r="D81" s="18" t="b">
        <v>1</v>
      </c>
      <c r="E81" s="12">
        <v>53.0</v>
      </c>
      <c r="F81" s="12">
        <v>16.0</v>
      </c>
      <c r="G81" s="12">
        <v>37.0</v>
      </c>
      <c r="H81" s="20">
        <v>42331.70208333333</v>
      </c>
      <c r="I81" s="16" t="s">
        <v>3225</v>
      </c>
      <c r="J81" s="16" t="s">
        <v>3227</v>
      </c>
      <c r="K81" s="16" t="s">
        <v>3228</v>
      </c>
      <c r="L81" s="18" t="e">
        <v>#N/A</v>
      </c>
      <c r="M81" s="18" t="e">
        <v>#N/A</v>
      </c>
      <c r="N81" s="18" t="e">
        <v>#N/A</v>
      </c>
      <c r="O81" s="18" t="e">
        <v>#N/A</v>
      </c>
      <c r="P81" s="18" t="e">
        <v>#N/A</v>
      </c>
      <c r="Q81" s="16" t="s">
        <v>3221</v>
      </c>
      <c r="R81" s="18" t="b">
        <v>1</v>
      </c>
      <c r="S81" s="18" t="b">
        <v>1</v>
      </c>
      <c r="T81" s="12">
        <v>91711.0</v>
      </c>
      <c r="U81" s="16" t="s">
        <v>3233</v>
      </c>
      <c r="V81" s="16" t="s">
        <v>319</v>
      </c>
      <c r="W81" s="51">
        <v>688670.0</v>
      </c>
      <c r="X81" s="51">
        <v>671262.0</v>
      </c>
      <c r="Y81" s="16" t="s">
        <v>3234</v>
      </c>
      <c r="Z81" s="16" t="s">
        <v>3241</v>
      </c>
      <c r="AC81" s="16"/>
    </row>
    <row r="82">
      <c r="A82" s="12">
        <v>338.0</v>
      </c>
      <c r="B82" s="16" t="s">
        <v>69</v>
      </c>
      <c r="C82" s="16" t="s">
        <v>3245</v>
      </c>
      <c r="D82" s="18" t="b">
        <v>1</v>
      </c>
      <c r="E82" s="12">
        <v>4.0</v>
      </c>
      <c r="F82" s="12">
        <v>0.0</v>
      </c>
      <c r="G82" s="12">
        <v>4.0</v>
      </c>
      <c r="H82" s="20">
        <v>42311.700694444444</v>
      </c>
      <c r="I82" s="16" t="s">
        <v>3246</v>
      </c>
      <c r="J82" s="16" t="s">
        <v>3248</v>
      </c>
      <c r="K82" s="16" t="s">
        <v>3249</v>
      </c>
      <c r="L82" s="18" t="e">
        <v>#N/A</v>
      </c>
      <c r="M82" s="18" t="e">
        <v>#N/A</v>
      </c>
      <c r="N82" s="18" t="e">
        <v>#N/A</v>
      </c>
      <c r="O82" s="18" t="e">
        <v>#N/A</v>
      </c>
      <c r="P82" s="18" t="e">
        <v>#N/A</v>
      </c>
      <c r="Q82" s="16" t="s">
        <v>3244</v>
      </c>
      <c r="R82" s="18" t="b">
        <v>1</v>
      </c>
      <c r="S82" s="18" t="b">
        <v>0</v>
      </c>
      <c r="T82" s="12">
        <v>94104.0</v>
      </c>
      <c r="U82" s="16" t="s">
        <v>3077</v>
      </c>
      <c r="V82" s="16" t="s">
        <v>319</v>
      </c>
      <c r="W82" s="51">
        <v>7997815.0</v>
      </c>
      <c r="X82" s="51">
        <v>4590214.0</v>
      </c>
      <c r="Y82" s="16" t="s">
        <v>3252</v>
      </c>
      <c r="Z82" s="16" t="s">
        <v>3253</v>
      </c>
      <c r="AC82" s="16"/>
    </row>
    <row r="83">
      <c r="A83" s="12">
        <v>340.0</v>
      </c>
      <c r="B83" s="16" t="s">
        <v>69</v>
      </c>
      <c r="C83" s="16" t="s">
        <v>3255</v>
      </c>
      <c r="D83" s="18" t="b">
        <v>1</v>
      </c>
      <c r="E83" s="12">
        <v>2.0</v>
      </c>
      <c r="F83" s="12">
        <v>0.0</v>
      </c>
      <c r="G83" s="12">
        <v>2.0</v>
      </c>
      <c r="H83" s="20">
        <v>42321.40069444444</v>
      </c>
      <c r="I83" s="16" t="s">
        <v>3256</v>
      </c>
      <c r="J83" s="16" t="s">
        <v>3257</v>
      </c>
      <c r="K83" s="16" t="s">
        <v>3258</v>
      </c>
      <c r="L83" s="18" t="e">
        <v>#N/A</v>
      </c>
      <c r="M83" s="18" t="e">
        <v>#N/A</v>
      </c>
      <c r="N83" s="18" t="e">
        <v>#N/A</v>
      </c>
      <c r="O83" s="18" t="e">
        <v>#N/A</v>
      </c>
      <c r="P83" s="18" t="e">
        <v>#N/A</v>
      </c>
      <c r="Q83" s="16" t="s">
        <v>3254</v>
      </c>
      <c r="R83" s="18" t="b">
        <v>1</v>
      </c>
      <c r="S83" s="18" t="b">
        <v>0</v>
      </c>
      <c r="T83" s="16" t="s">
        <v>3259</v>
      </c>
      <c r="U83" s="16" t="s">
        <v>3260</v>
      </c>
      <c r="V83" s="16" t="s">
        <v>319</v>
      </c>
      <c r="W83" s="51">
        <v>3310582.0</v>
      </c>
      <c r="X83" s="51">
        <v>3281276.0</v>
      </c>
      <c r="Y83" s="16" t="s">
        <v>3261</v>
      </c>
      <c r="Z83" s="16" t="s">
        <v>3265</v>
      </c>
      <c r="AC83" s="16"/>
    </row>
    <row r="84">
      <c r="A84" s="12">
        <v>341.0</v>
      </c>
      <c r="B84" s="16" t="s">
        <v>69</v>
      </c>
      <c r="C84" s="16" t="s">
        <v>3267</v>
      </c>
      <c r="D84" s="18" t="b">
        <v>1</v>
      </c>
      <c r="E84" s="12">
        <v>40.0</v>
      </c>
      <c r="F84" s="12">
        <v>2.0</v>
      </c>
      <c r="G84" s="12">
        <v>38.0</v>
      </c>
      <c r="H84" s="20">
        <v>42329.30486111111</v>
      </c>
      <c r="I84" s="16" t="s">
        <v>3268</v>
      </c>
      <c r="J84" s="16" t="s">
        <v>3269</v>
      </c>
      <c r="K84" s="16" t="s">
        <v>3270</v>
      </c>
      <c r="L84" s="18" t="e">
        <v>#N/A</v>
      </c>
      <c r="M84" s="18" t="e">
        <v>#N/A</v>
      </c>
      <c r="N84" s="18" t="e">
        <v>#N/A</v>
      </c>
      <c r="O84" s="18" t="e">
        <v>#N/A</v>
      </c>
      <c r="P84" s="18" t="e">
        <v>#N/A</v>
      </c>
      <c r="Q84" s="16" t="s">
        <v>3266</v>
      </c>
      <c r="R84" s="18" t="b">
        <v>1</v>
      </c>
      <c r="S84" s="18" t="b">
        <v>1</v>
      </c>
      <c r="T84" s="12">
        <v>94706.0</v>
      </c>
      <c r="U84" s="16" t="s">
        <v>3271</v>
      </c>
      <c r="V84" s="16" t="s">
        <v>319</v>
      </c>
      <c r="W84" s="22"/>
      <c r="X84" s="22"/>
      <c r="Y84" s="16" t="s">
        <v>3272</v>
      </c>
      <c r="Z84" s="16" t="s">
        <v>3276</v>
      </c>
      <c r="AC84" s="16"/>
    </row>
    <row r="85">
      <c r="A85" s="12">
        <v>342.0</v>
      </c>
      <c r="B85" s="16" t="s">
        <v>69</v>
      </c>
      <c r="C85" s="16" t="s">
        <v>3267</v>
      </c>
      <c r="D85" s="18" t="b">
        <v>1</v>
      </c>
      <c r="E85" s="12">
        <v>29.0</v>
      </c>
      <c r="F85" s="12">
        <v>10.0</v>
      </c>
      <c r="G85" s="12">
        <v>19.0</v>
      </c>
      <c r="H85" s="20">
        <v>42331.91736111111</v>
      </c>
      <c r="I85" s="16" t="s">
        <v>3282</v>
      </c>
      <c r="J85" s="16" t="s">
        <v>3269</v>
      </c>
      <c r="K85" s="16" t="s">
        <v>3283</v>
      </c>
      <c r="L85" s="18" t="e">
        <v>#N/A</v>
      </c>
      <c r="M85" s="18" t="e">
        <v>#N/A</v>
      </c>
      <c r="N85" s="18" t="e">
        <v>#N/A</v>
      </c>
      <c r="O85" s="18" t="e">
        <v>#N/A</v>
      </c>
      <c r="P85" s="18" t="e">
        <v>#N/A</v>
      </c>
      <c r="Q85" s="16" t="s">
        <v>3278</v>
      </c>
      <c r="R85" s="18" t="b">
        <v>1</v>
      </c>
      <c r="S85" s="18" t="b">
        <v>1</v>
      </c>
      <c r="T85" s="12">
        <v>94706.0</v>
      </c>
      <c r="U85" s="16" t="s">
        <v>3271</v>
      </c>
      <c r="V85" s="16" t="s">
        <v>319</v>
      </c>
      <c r="W85" s="22"/>
      <c r="X85" s="22"/>
      <c r="Y85" s="16" t="s">
        <v>3272</v>
      </c>
      <c r="Z85" s="16" t="s">
        <v>3289</v>
      </c>
      <c r="AC85" s="16"/>
    </row>
    <row r="86">
      <c r="A86" s="12">
        <v>343.0</v>
      </c>
      <c r="B86" s="16" t="s">
        <v>69</v>
      </c>
      <c r="C86" s="16" t="s">
        <v>3267</v>
      </c>
      <c r="D86" s="18" t="b">
        <v>1</v>
      </c>
      <c r="E86" s="12">
        <v>3.0</v>
      </c>
      <c r="F86" s="12">
        <v>1.0</v>
      </c>
      <c r="G86" s="12">
        <v>2.0</v>
      </c>
      <c r="H86" s="20">
        <v>42333.325</v>
      </c>
      <c r="I86" s="16" t="s">
        <v>3291</v>
      </c>
      <c r="J86" s="16" t="s">
        <v>3269</v>
      </c>
      <c r="K86" s="16" t="s">
        <v>3292</v>
      </c>
      <c r="L86" s="18" t="e">
        <v>#N/A</v>
      </c>
      <c r="M86" s="18" t="e">
        <v>#N/A</v>
      </c>
      <c r="N86" s="18" t="e">
        <v>#N/A</v>
      </c>
      <c r="O86" s="18" t="e">
        <v>#N/A</v>
      </c>
      <c r="P86" s="18" t="e">
        <v>#N/A</v>
      </c>
      <c r="Q86" s="16" t="s">
        <v>3290</v>
      </c>
      <c r="R86" s="18" t="b">
        <v>1</v>
      </c>
      <c r="S86" s="18" t="b">
        <v>0</v>
      </c>
      <c r="T86" s="12">
        <v>94706.0</v>
      </c>
      <c r="U86" s="16" t="s">
        <v>3271</v>
      </c>
      <c r="V86" s="16" t="s">
        <v>319</v>
      </c>
      <c r="W86" s="22"/>
      <c r="X86" s="22"/>
      <c r="Y86" s="16" t="s">
        <v>3272</v>
      </c>
      <c r="Z86" s="16" t="s">
        <v>3294</v>
      </c>
      <c r="AC86" s="16"/>
    </row>
    <row r="87">
      <c r="A87" s="12">
        <v>347.0</v>
      </c>
      <c r="B87" s="16" t="s">
        <v>69</v>
      </c>
      <c r="C87" s="16" t="s">
        <v>3297</v>
      </c>
      <c r="D87" s="18" t="b">
        <v>1</v>
      </c>
      <c r="E87" s="12">
        <v>7.0</v>
      </c>
      <c r="F87" s="12">
        <v>2.0</v>
      </c>
      <c r="G87" s="12">
        <v>5.0</v>
      </c>
      <c r="H87" s="20">
        <v>42327.17916666667</v>
      </c>
      <c r="I87" s="16" t="s">
        <v>3299</v>
      </c>
      <c r="J87" s="16" t="s">
        <v>3300</v>
      </c>
      <c r="K87" s="16" t="s">
        <v>3301</v>
      </c>
      <c r="L87" s="18" t="e">
        <v>#N/A</v>
      </c>
      <c r="M87" s="18" t="e">
        <v>#N/A</v>
      </c>
      <c r="N87" s="18" t="e">
        <v>#N/A</v>
      </c>
      <c r="O87" s="18" t="e">
        <v>#N/A</v>
      </c>
      <c r="P87" s="18" t="e">
        <v>#N/A</v>
      </c>
      <c r="Q87" s="16" t="s">
        <v>3296</v>
      </c>
      <c r="R87" s="18" t="b">
        <v>1</v>
      </c>
      <c r="S87" s="18" t="b">
        <v>1</v>
      </c>
      <c r="T87" s="12">
        <v>94104.0</v>
      </c>
      <c r="U87" s="16" t="s">
        <v>3077</v>
      </c>
      <c r="V87" s="16" t="s">
        <v>319</v>
      </c>
      <c r="W87" s="51">
        <v>4.2818802E7</v>
      </c>
      <c r="X87" s="51">
        <v>4.0743452E7</v>
      </c>
      <c r="Y87" s="16" t="s">
        <v>3303</v>
      </c>
      <c r="Z87" s="16" t="s">
        <v>3308</v>
      </c>
      <c r="AC87" s="16"/>
    </row>
    <row r="88">
      <c r="A88" s="12">
        <v>364.0</v>
      </c>
      <c r="B88" s="16" t="s">
        <v>69</v>
      </c>
      <c r="C88" s="16" t="s">
        <v>3310</v>
      </c>
      <c r="D88" s="18" t="b">
        <v>1</v>
      </c>
      <c r="E88" s="12">
        <v>3.0</v>
      </c>
      <c r="F88" s="12">
        <v>0.0</v>
      </c>
      <c r="G88" s="12">
        <v>3.0</v>
      </c>
      <c r="H88" s="20">
        <v>42319.57916666667</v>
      </c>
      <c r="I88" s="16" t="s">
        <v>3312</v>
      </c>
      <c r="J88" s="16" t="s">
        <v>3313</v>
      </c>
      <c r="K88" s="16" t="s">
        <v>3315</v>
      </c>
      <c r="L88" s="18" t="e">
        <v>#N/A</v>
      </c>
      <c r="M88" s="18" t="e">
        <v>#N/A</v>
      </c>
      <c r="N88" s="18" t="e">
        <v>#N/A</v>
      </c>
      <c r="O88" s="18" t="e">
        <v>#N/A</v>
      </c>
      <c r="P88" s="18" t="e">
        <v>#N/A</v>
      </c>
      <c r="Q88" s="16" t="s">
        <v>3309</v>
      </c>
      <c r="R88" s="18" t="b">
        <v>1</v>
      </c>
      <c r="S88" s="18" t="b">
        <v>1</v>
      </c>
      <c r="T88" s="12">
        <v>92626.0</v>
      </c>
      <c r="U88" s="16" t="s">
        <v>3316</v>
      </c>
      <c r="V88" s="16" t="s">
        <v>319</v>
      </c>
      <c r="W88" s="51">
        <v>5.4303209E7</v>
      </c>
      <c r="X88" s="51">
        <v>5.4153562E7</v>
      </c>
      <c r="Y88" s="16" t="s">
        <v>3318</v>
      </c>
      <c r="Z88" s="16" t="s">
        <v>3323</v>
      </c>
      <c r="AC88" s="16"/>
    </row>
    <row r="89">
      <c r="A89" s="12">
        <v>382.0</v>
      </c>
      <c r="B89" s="16" t="s">
        <v>69</v>
      </c>
      <c r="C89" s="16" t="s">
        <v>3327</v>
      </c>
      <c r="D89" s="18" t="b">
        <v>1</v>
      </c>
      <c r="E89" s="12">
        <v>82.0</v>
      </c>
      <c r="F89" s="12">
        <v>30.0</v>
      </c>
      <c r="G89" s="12">
        <v>52.0</v>
      </c>
      <c r="H89" s="20">
        <v>42319.68541666667</v>
      </c>
      <c r="I89" s="16" t="s">
        <v>3329</v>
      </c>
      <c r="J89" s="16" t="s">
        <v>3331</v>
      </c>
      <c r="K89" s="16" t="s">
        <v>3332</v>
      </c>
      <c r="L89" s="18" t="e">
        <v>#N/A</v>
      </c>
      <c r="M89" s="18" t="e">
        <v>#N/A</v>
      </c>
      <c r="N89" s="18" t="e">
        <v>#N/A</v>
      </c>
      <c r="O89" s="18" t="e">
        <v>#N/A</v>
      </c>
      <c r="P89" s="18" t="e">
        <v>#N/A</v>
      </c>
      <c r="Q89" s="16" t="s">
        <v>3326</v>
      </c>
      <c r="R89" s="18" t="b">
        <v>1</v>
      </c>
      <c r="S89" s="18" t="b">
        <v>1</v>
      </c>
      <c r="T89" s="12">
        <v>90057.0</v>
      </c>
      <c r="U89" s="16" t="s">
        <v>751</v>
      </c>
      <c r="V89" s="16" t="s">
        <v>319</v>
      </c>
      <c r="W89" s="51">
        <v>2151958.0</v>
      </c>
      <c r="X89" s="51">
        <v>4636766.0</v>
      </c>
      <c r="Y89" s="16" t="s">
        <v>3334</v>
      </c>
      <c r="Z89" s="16" t="s">
        <v>3336</v>
      </c>
      <c r="AC89" s="16"/>
    </row>
    <row r="90">
      <c r="A90" s="12">
        <v>397.0</v>
      </c>
      <c r="B90" s="16" t="s">
        <v>69</v>
      </c>
      <c r="C90" s="16" t="s">
        <v>3338</v>
      </c>
      <c r="D90" s="18" t="b">
        <v>1</v>
      </c>
      <c r="E90" s="12">
        <v>11.0</v>
      </c>
      <c r="F90" s="12">
        <v>1.0</v>
      </c>
      <c r="G90" s="12">
        <v>10.0</v>
      </c>
      <c r="H90" s="20">
        <v>42329.29513888889</v>
      </c>
      <c r="I90" s="16" t="s">
        <v>3339</v>
      </c>
      <c r="J90" s="16" t="s">
        <v>3340</v>
      </c>
      <c r="K90" s="16" t="s">
        <v>3341</v>
      </c>
      <c r="L90" s="18" t="e">
        <v>#N/A</v>
      </c>
      <c r="M90" s="18" t="e">
        <v>#N/A</v>
      </c>
      <c r="N90" s="18" t="e">
        <v>#N/A</v>
      </c>
      <c r="O90" s="18" t="e">
        <v>#N/A</v>
      </c>
      <c r="P90" s="18" t="e">
        <v>#N/A</v>
      </c>
      <c r="Q90" s="16" t="s">
        <v>3337</v>
      </c>
      <c r="R90" s="18" t="b">
        <v>1</v>
      </c>
      <c r="S90" s="18" t="b">
        <v>1</v>
      </c>
      <c r="T90" s="12">
        <v>95126.0</v>
      </c>
      <c r="U90" s="16" t="s">
        <v>3342</v>
      </c>
      <c r="V90" s="16" t="s">
        <v>319</v>
      </c>
      <c r="W90" s="22"/>
      <c r="X90" s="22"/>
      <c r="Y90" s="16" t="s">
        <v>598</v>
      </c>
      <c r="Z90" s="16" t="s">
        <v>3343</v>
      </c>
      <c r="AC90" s="16"/>
    </row>
    <row r="91">
      <c r="A91" s="12">
        <v>409.0</v>
      </c>
      <c r="B91" s="16" t="s">
        <v>69</v>
      </c>
      <c r="C91" s="16" t="s">
        <v>3346</v>
      </c>
      <c r="D91" s="18" t="b">
        <v>1</v>
      </c>
      <c r="E91" s="12">
        <v>53.0</v>
      </c>
      <c r="F91" s="12">
        <v>6.0</v>
      </c>
      <c r="G91" s="12">
        <v>47.0</v>
      </c>
      <c r="H91" s="20">
        <v>42312.595138888886</v>
      </c>
      <c r="I91" s="16" t="s">
        <v>3347</v>
      </c>
      <c r="J91" s="16" t="s">
        <v>3348</v>
      </c>
      <c r="K91" s="16" t="s">
        <v>3350</v>
      </c>
      <c r="L91" s="18" t="e">
        <v>#N/A</v>
      </c>
      <c r="M91" s="18" t="e">
        <v>#N/A</v>
      </c>
      <c r="N91" s="18" t="e">
        <v>#N/A</v>
      </c>
      <c r="O91" s="18" t="e">
        <v>#N/A</v>
      </c>
      <c r="P91" s="18" t="e">
        <v>#N/A</v>
      </c>
      <c r="Q91" s="16" t="s">
        <v>3345</v>
      </c>
      <c r="R91" s="18" t="b">
        <v>1</v>
      </c>
      <c r="S91" s="18" t="b">
        <v>1</v>
      </c>
      <c r="T91" s="12">
        <v>94065.0</v>
      </c>
      <c r="U91" s="16" t="s">
        <v>2523</v>
      </c>
      <c r="V91" s="16" t="s">
        <v>319</v>
      </c>
      <c r="W91" s="22"/>
      <c r="X91" s="22"/>
      <c r="Y91" s="16" t="s">
        <v>3352</v>
      </c>
      <c r="Z91" s="16" t="s">
        <v>3356</v>
      </c>
      <c r="AC91" s="16"/>
    </row>
    <row r="92">
      <c r="A92" s="12">
        <v>425.0</v>
      </c>
      <c r="B92" s="16" t="s">
        <v>69</v>
      </c>
      <c r="C92" s="16" t="s">
        <v>3361</v>
      </c>
      <c r="D92" s="18" t="b">
        <v>1</v>
      </c>
      <c r="E92" s="12">
        <v>0.0</v>
      </c>
      <c r="F92" s="12">
        <v>0.0</v>
      </c>
      <c r="G92" s="12">
        <v>0.0</v>
      </c>
      <c r="H92" s="20">
        <v>42321.379166666666</v>
      </c>
      <c r="I92" s="16" t="s">
        <v>3363</v>
      </c>
      <c r="J92" s="16" t="s">
        <v>3364</v>
      </c>
      <c r="K92" s="16" t="s">
        <v>3365</v>
      </c>
      <c r="L92" s="18" t="e">
        <v>#N/A</v>
      </c>
      <c r="M92" s="18" t="e">
        <v>#N/A</v>
      </c>
      <c r="N92" s="18" t="e">
        <v>#N/A</v>
      </c>
      <c r="O92" s="18" t="e">
        <v>#N/A</v>
      </c>
      <c r="P92" s="18" t="e">
        <v>#N/A</v>
      </c>
      <c r="Q92" s="16" t="s">
        <v>3360</v>
      </c>
      <c r="R92" s="18" t="b">
        <v>1</v>
      </c>
      <c r="S92" s="18" t="b">
        <v>0</v>
      </c>
      <c r="T92" s="12">
        <v>90802.0</v>
      </c>
      <c r="U92" s="16" t="s">
        <v>3367</v>
      </c>
      <c r="V92" s="16" t="s">
        <v>319</v>
      </c>
      <c r="W92" s="22"/>
      <c r="X92" s="22"/>
      <c r="Y92" s="16" t="s">
        <v>3368</v>
      </c>
      <c r="Z92" s="16" t="s">
        <v>3371</v>
      </c>
      <c r="AC92" s="16"/>
    </row>
    <row r="93">
      <c r="A93" s="12">
        <v>436.0</v>
      </c>
      <c r="B93" s="16" t="s">
        <v>69</v>
      </c>
      <c r="C93" s="16" t="s">
        <v>3373</v>
      </c>
      <c r="D93" s="18" t="b">
        <v>1</v>
      </c>
      <c r="E93" s="12">
        <v>36.0</v>
      </c>
      <c r="F93" s="12">
        <v>19.0</v>
      </c>
      <c r="G93" s="12">
        <v>17.0</v>
      </c>
      <c r="H93" s="20">
        <v>42327.436111111114</v>
      </c>
      <c r="I93" s="16" t="s">
        <v>3374</v>
      </c>
      <c r="J93" s="16" t="s">
        <v>3375</v>
      </c>
      <c r="K93" s="16" t="s">
        <v>3376</v>
      </c>
      <c r="L93" s="18" t="e">
        <v>#N/A</v>
      </c>
      <c r="M93" s="18" t="e">
        <v>#N/A</v>
      </c>
      <c r="N93" s="18" t="e">
        <v>#N/A</v>
      </c>
      <c r="O93" s="18" t="e">
        <v>#N/A</v>
      </c>
      <c r="P93" s="18" t="e">
        <v>#N/A</v>
      </c>
      <c r="Q93" s="16" t="s">
        <v>3372</v>
      </c>
      <c r="R93" s="18" t="b">
        <v>1</v>
      </c>
      <c r="S93" s="18" t="b">
        <v>0</v>
      </c>
      <c r="T93" s="12">
        <v>90731.0</v>
      </c>
      <c r="U93" s="16" t="s">
        <v>3377</v>
      </c>
      <c r="V93" s="16" t="s">
        <v>319</v>
      </c>
      <c r="W93" s="51">
        <v>2655745.0</v>
      </c>
      <c r="X93" s="51">
        <v>2778830.0</v>
      </c>
      <c r="Y93" s="16" t="s">
        <v>3378</v>
      </c>
      <c r="Z93" s="16" t="s">
        <v>3382</v>
      </c>
      <c r="AC93" s="16"/>
    </row>
    <row r="94">
      <c r="A94" s="12">
        <v>451.0</v>
      </c>
      <c r="B94" s="16" t="s">
        <v>69</v>
      </c>
      <c r="C94" s="16" t="s">
        <v>3384</v>
      </c>
      <c r="D94" s="18" t="b">
        <v>1</v>
      </c>
      <c r="E94" s="12">
        <v>2.0</v>
      </c>
      <c r="F94" s="12">
        <v>0.0</v>
      </c>
      <c r="G94" s="12">
        <v>2.0</v>
      </c>
      <c r="H94" s="20">
        <v>42331.50277777778</v>
      </c>
      <c r="I94" s="16" t="s">
        <v>3385</v>
      </c>
      <c r="J94" s="16" t="s">
        <v>3386</v>
      </c>
      <c r="K94" s="16" t="s">
        <v>3387</v>
      </c>
      <c r="L94" s="18" t="e">
        <v>#N/A</v>
      </c>
      <c r="M94" s="18" t="e">
        <v>#N/A</v>
      </c>
      <c r="N94" s="18" t="e">
        <v>#N/A</v>
      </c>
      <c r="O94" s="18" t="e">
        <v>#N/A</v>
      </c>
      <c r="P94" s="18" t="e">
        <v>#N/A</v>
      </c>
      <c r="Q94" s="16" t="s">
        <v>3383</v>
      </c>
      <c r="R94" s="18" t="b">
        <v>1</v>
      </c>
      <c r="S94" s="18" t="b">
        <v>1</v>
      </c>
      <c r="T94" s="12">
        <v>94550.0</v>
      </c>
      <c r="U94" s="16" t="s">
        <v>3389</v>
      </c>
      <c r="V94" s="16" t="s">
        <v>319</v>
      </c>
      <c r="W94" s="51">
        <v>5129279.0</v>
      </c>
      <c r="X94" s="51">
        <v>5202020.0</v>
      </c>
      <c r="Y94" s="16" t="s">
        <v>3390</v>
      </c>
      <c r="Z94" s="16" t="s">
        <v>3392</v>
      </c>
      <c r="AC94" s="16"/>
    </row>
    <row r="95">
      <c r="A95" s="12">
        <v>462.0</v>
      </c>
      <c r="B95" s="16" t="s">
        <v>69</v>
      </c>
      <c r="C95" s="16" t="s">
        <v>3394</v>
      </c>
      <c r="D95" s="18" t="b">
        <v>1</v>
      </c>
      <c r="E95" s="12">
        <v>40.0</v>
      </c>
      <c r="F95" s="12">
        <v>12.0</v>
      </c>
      <c r="G95" s="12">
        <v>28.0</v>
      </c>
      <c r="H95" s="20">
        <v>42320.575694444444</v>
      </c>
      <c r="I95" s="16" t="s">
        <v>3395</v>
      </c>
      <c r="J95" s="16" t="s">
        <v>3396</v>
      </c>
      <c r="K95" s="16" t="s">
        <v>3397</v>
      </c>
      <c r="L95" s="18" t="e">
        <v>#N/A</v>
      </c>
      <c r="M95" s="18" t="e">
        <v>#N/A</v>
      </c>
      <c r="N95" s="18" t="e">
        <v>#N/A</v>
      </c>
      <c r="O95" s="18" t="e">
        <v>#N/A</v>
      </c>
      <c r="P95" s="18" t="e">
        <v>#N/A</v>
      </c>
      <c r="Q95" s="16" t="s">
        <v>3393</v>
      </c>
      <c r="R95" s="18" t="b">
        <v>1</v>
      </c>
      <c r="S95" s="18" t="b">
        <v>1</v>
      </c>
      <c r="T95" s="12">
        <v>95618.0</v>
      </c>
      <c r="U95" s="16" t="s">
        <v>3398</v>
      </c>
      <c r="V95" s="16" t="s">
        <v>319</v>
      </c>
      <c r="W95" s="51">
        <v>85288.0</v>
      </c>
      <c r="X95" s="51">
        <v>102538.0</v>
      </c>
      <c r="Y95" s="16" t="s">
        <v>1923</v>
      </c>
      <c r="Z95" s="16" t="s">
        <v>3401</v>
      </c>
      <c r="AC95" s="16"/>
    </row>
    <row r="96">
      <c r="A96" s="12">
        <v>484.0</v>
      </c>
      <c r="B96" s="16" t="s">
        <v>69</v>
      </c>
      <c r="C96" s="16" t="s">
        <v>3403</v>
      </c>
      <c r="D96" s="18" t="b">
        <v>0</v>
      </c>
      <c r="E96" s="12">
        <v>1.0</v>
      </c>
      <c r="F96" s="12">
        <v>1.0</v>
      </c>
      <c r="G96" s="22"/>
      <c r="H96" s="20">
        <v>42330.34166666667</v>
      </c>
      <c r="I96" s="16" t="s">
        <v>3404</v>
      </c>
      <c r="J96" s="16" t="s">
        <v>3405</v>
      </c>
      <c r="K96" s="16" t="s">
        <v>3406</v>
      </c>
      <c r="L96" s="18" t="e">
        <v>#N/A</v>
      </c>
      <c r="M96" s="18" t="e">
        <v>#N/A</v>
      </c>
      <c r="N96" s="18" t="e">
        <v>#N/A</v>
      </c>
      <c r="O96" s="18" t="e">
        <v>#N/A</v>
      </c>
      <c r="P96" s="18" t="e">
        <v>#N/A</v>
      </c>
      <c r="Q96" s="16" t="s">
        <v>3402</v>
      </c>
      <c r="R96" s="18" t="b">
        <v>1</v>
      </c>
      <c r="S96" s="18" t="b">
        <v>1</v>
      </c>
      <c r="T96" s="12">
        <v>91206.0</v>
      </c>
      <c r="U96" s="16" t="s">
        <v>2691</v>
      </c>
      <c r="V96" s="16" t="s">
        <v>319</v>
      </c>
      <c r="W96" s="22"/>
      <c r="X96" s="22"/>
      <c r="Y96" s="22"/>
      <c r="Z96" s="16" t="s">
        <v>3408</v>
      </c>
      <c r="AC96" s="16"/>
    </row>
    <row r="97">
      <c r="A97" s="12">
        <v>493.0</v>
      </c>
      <c r="B97" s="16" t="s">
        <v>69</v>
      </c>
      <c r="C97" s="16" t="s">
        <v>3411</v>
      </c>
      <c r="D97" s="18" t="b">
        <v>0</v>
      </c>
      <c r="E97" s="12">
        <v>87.0</v>
      </c>
      <c r="F97" s="12">
        <v>31.0</v>
      </c>
      <c r="G97" s="12">
        <v>56.0</v>
      </c>
      <c r="H97" s="20">
        <v>42318.524305555555</v>
      </c>
      <c r="I97" s="16" t="s">
        <v>3412</v>
      </c>
      <c r="J97" s="16" t="s">
        <v>3413</v>
      </c>
      <c r="K97" s="16" t="s">
        <v>3414</v>
      </c>
      <c r="L97" s="18" t="e">
        <v>#N/A</v>
      </c>
      <c r="M97" s="18" t="e">
        <v>#N/A</v>
      </c>
      <c r="N97" s="18" t="e">
        <v>#N/A</v>
      </c>
      <c r="O97" s="18" t="e">
        <v>#N/A</v>
      </c>
      <c r="P97" s="18" t="e">
        <v>#N/A</v>
      </c>
      <c r="Q97" s="16" t="s">
        <v>3410</v>
      </c>
      <c r="R97" s="18" t="b">
        <v>1</v>
      </c>
      <c r="S97" s="18" t="b">
        <v>0</v>
      </c>
      <c r="T97" s="12">
        <v>90024.0</v>
      </c>
      <c r="U97" s="16" t="s">
        <v>751</v>
      </c>
      <c r="V97" s="16" t="s">
        <v>319</v>
      </c>
      <c r="W97" s="22"/>
      <c r="X97" s="22"/>
      <c r="Y97" s="22"/>
      <c r="Z97" s="16" t="s">
        <v>3417</v>
      </c>
      <c r="AC97" s="16"/>
    </row>
    <row r="98">
      <c r="A98" s="12">
        <v>494.0</v>
      </c>
      <c r="B98" s="16" t="s">
        <v>69</v>
      </c>
      <c r="C98" s="16" t="s">
        <v>3411</v>
      </c>
      <c r="D98" s="18" t="b">
        <v>0</v>
      </c>
      <c r="E98" s="12">
        <v>368.0</v>
      </c>
      <c r="F98" s="12">
        <v>140.0</v>
      </c>
      <c r="G98" s="12">
        <v>228.0</v>
      </c>
      <c r="H98" s="20">
        <v>42324.61111111111</v>
      </c>
      <c r="I98" s="16" t="s">
        <v>3419</v>
      </c>
      <c r="J98" s="16" t="s">
        <v>3413</v>
      </c>
      <c r="K98" s="16" t="s">
        <v>3420</v>
      </c>
      <c r="L98" s="18" t="e">
        <v>#N/A</v>
      </c>
      <c r="M98" s="18" t="e">
        <v>#N/A</v>
      </c>
      <c r="N98" s="18" t="e">
        <v>#N/A</v>
      </c>
      <c r="O98" s="18" t="e">
        <v>#N/A</v>
      </c>
      <c r="P98" s="18" t="e">
        <v>#N/A</v>
      </c>
      <c r="Q98" s="16" t="s">
        <v>3418</v>
      </c>
      <c r="R98" s="18" t="b">
        <v>1</v>
      </c>
      <c r="S98" s="18" t="b">
        <v>0</v>
      </c>
      <c r="T98" s="12">
        <v>90024.0</v>
      </c>
      <c r="U98" s="16" t="s">
        <v>751</v>
      </c>
      <c r="V98" s="16" t="s">
        <v>319</v>
      </c>
      <c r="W98" s="22"/>
      <c r="X98" s="22"/>
      <c r="Y98" s="22"/>
      <c r="Z98" s="16" t="s">
        <v>3423</v>
      </c>
      <c r="AC98" s="16"/>
    </row>
    <row r="99">
      <c r="A99" s="12">
        <v>496.0</v>
      </c>
      <c r="B99" s="16" t="s">
        <v>69</v>
      </c>
      <c r="C99" s="16" t="s">
        <v>3426</v>
      </c>
      <c r="D99" s="18" t="b">
        <v>0</v>
      </c>
      <c r="E99" s="12">
        <v>92.0</v>
      </c>
      <c r="F99" s="12">
        <v>20.0</v>
      </c>
      <c r="G99" s="12">
        <v>72.0</v>
      </c>
      <c r="H99" s="20">
        <v>42318.58263888889</v>
      </c>
      <c r="I99" s="16" t="s">
        <v>3428</v>
      </c>
      <c r="J99" s="16" t="s">
        <v>3429</v>
      </c>
      <c r="K99" s="16" t="s">
        <v>3430</v>
      </c>
      <c r="L99" s="18" t="e">
        <v>#N/A</v>
      </c>
      <c r="M99" s="18" t="e">
        <v>#N/A</v>
      </c>
      <c r="N99" s="18" t="e">
        <v>#N/A</v>
      </c>
      <c r="O99" s="18" t="e">
        <v>#N/A</v>
      </c>
      <c r="P99" s="18" t="e">
        <v>#N/A</v>
      </c>
      <c r="Q99" s="16" t="s">
        <v>3425</v>
      </c>
      <c r="R99" s="18" t="b">
        <v>1</v>
      </c>
      <c r="S99" s="18" t="b">
        <v>1</v>
      </c>
      <c r="T99" s="12">
        <v>91507.0</v>
      </c>
      <c r="U99" s="16" t="s">
        <v>677</v>
      </c>
      <c r="V99" s="16" t="s">
        <v>319</v>
      </c>
      <c r="W99" s="22"/>
      <c r="X99" s="22"/>
      <c r="Y99" s="22"/>
      <c r="Z99" s="16" t="s">
        <v>3432</v>
      </c>
      <c r="AC99" s="16"/>
    </row>
    <row r="100">
      <c r="A100" s="12">
        <v>516.0</v>
      </c>
      <c r="B100" s="16" t="s">
        <v>69</v>
      </c>
      <c r="C100" s="16" t="s">
        <v>3436</v>
      </c>
      <c r="D100" s="18" t="b">
        <v>0</v>
      </c>
      <c r="E100" s="12">
        <v>268.0</v>
      </c>
      <c r="F100" s="12">
        <v>57.0</v>
      </c>
      <c r="G100" s="12">
        <v>211.0</v>
      </c>
      <c r="H100" s="20">
        <v>42332.38888888889</v>
      </c>
      <c r="I100" s="16" t="s">
        <v>3437</v>
      </c>
      <c r="J100" s="16" t="s">
        <v>1836</v>
      </c>
      <c r="K100" s="16" t="s">
        <v>3439</v>
      </c>
      <c r="L100" s="18" t="e">
        <v>#N/A</v>
      </c>
      <c r="M100" s="18" t="e">
        <v>#N/A</v>
      </c>
      <c r="N100" s="18" t="e">
        <v>#N/A</v>
      </c>
      <c r="O100" s="18" t="e">
        <v>#N/A</v>
      </c>
      <c r="P100" s="18" t="e">
        <v>#N/A</v>
      </c>
      <c r="Q100" s="16" t="s">
        <v>3435</v>
      </c>
      <c r="R100" s="18" t="b">
        <v>1</v>
      </c>
      <c r="S100" s="18" t="b">
        <v>1</v>
      </c>
      <c r="T100" s="12">
        <v>95015.0</v>
      </c>
      <c r="U100" s="16" t="s">
        <v>1839</v>
      </c>
      <c r="V100" s="16" t="s">
        <v>319</v>
      </c>
      <c r="W100" s="22"/>
      <c r="X100" s="22"/>
      <c r="Y100" s="22"/>
      <c r="Z100" s="16" t="s">
        <v>3446</v>
      </c>
      <c r="AC100" s="16"/>
    </row>
    <row r="101">
      <c r="A101" s="12">
        <v>579.0</v>
      </c>
      <c r="B101" s="16" t="s">
        <v>69</v>
      </c>
      <c r="C101" s="16" t="s">
        <v>3451</v>
      </c>
      <c r="D101" s="18" t="b">
        <v>0</v>
      </c>
      <c r="E101" s="12">
        <v>45.0</v>
      </c>
      <c r="F101" s="12">
        <v>8.0</v>
      </c>
      <c r="G101" s="12">
        <v>37.0</v>
      </c>
      <c r="H101" s="20">
        <v>42320.56736111111</v>
      </c>
      <c r="I101" s="16" t="s">
        <v>3452</v>
      </c>
      <c r="J101" s="16" t="s">
        <v>3453</v>
      </c>
      <c r="K101" s="16" t="s">
        <v>3454</v>
      </c>
      <c r="L101" s="18" t="e">
        <v>#N/A</v>
      </c>
      <c r="M101" s="18" t="e">
        <v>#N/A</v>
      </c>
      <c r="N101" s="18" t="e">
        <v>#N/A</v>
      </c>
      <c r="O101" s="18" t="e">
        <v>#N/A</v>
      </c>
      <c r="P101" s="18" t="e">
        <v>#N/A</v>
      </c>
      <c r="Q101" s="16" t="s">
        <v>3449</v>
      </c>
      <c r="R101" s="18" t="b">
        <v>1</v>
      </c>
      <c r="S101" s="18" t="b">
        <v>0</v>
      </c>
      <c r="T101" s="12">
        <v>93631.0</v>
      </c>
      <c r="U101" s="16" t="s">
        <v>3456</v>
      </c>
      <c r="V101" s="16" t="s">
        <v>319</v>
      </c>
      <c r="W101" s="22"/>
      <c r="X101" s="22"/>
      <c r="Y101" s="22"/>
      <c r="Z101" s="16" t="s">
        <v>3461</v>
      </c>
      <c r="AA101" s="12">
        <v>1.0</v>
      </c>
      <c r="AB101" s="12">
        <v>2.0</v>
      </c>
      <c r="AC101" s="12"/>
    </row>
    <row r="102">
      <c r="A102" s="12">
        <v>587.0</v>
      </c>
      <c r="B102" s="16" t="s">
        <v>69</v>
      </c>
      <c r="C102" s="16" t="s">
        <v>3464</v>
      </c>
      <c r="D102" s="18" t="b">
        <v>0</v>
      </c>
      <c r="E102" s="12">
        <v>7.0</v>
      </c>
      <c r="F102" s="12">
        <v>3.0</v>
      </c>
      <c r="G102" s="12">
        <v>4.0</v>
      </c>
      <c r="H102" s="20">
        <v>42318.41458333333</v>
      </c>
      <c r="I102" s="16" t="s">
        <v>3466</v>
      </c>
      <c r="J102" s="16" t="s">
        <v>3467</v>
      </c>
      <c r="K102" s="16" t="s">
        <v>3468</v>
      </c>
      <c r="L102" s="16" t="s">
        <v>264</v>
      </c>
      <c r="M102" s="12">
        <v>0.0</v>
      </c>
      <c r="N102" s="12">
        <v>0.0</v>
      </c>
      <c r="O102" s="12">
        <v>0.0</v>
      </c>
      <c r="P102" s="16" t="s">
        <v>3469</v>
      </c>
      <c r="Q102" s="16" t="s">
        <v>3463</v>
      </c>
      <c r="R102" s="18" t="b">
        <v>1</v>
      </c>
      <c r="S102" s="18" t="b">
        <v>0</v>
      </c>
      <c r="T102" s="12">
        <v>90805.0</v>
      </c>
      <c r="U102" s="16" t="s">
        <v>3367</v>
      </c>
      <c r="V102" s="16" t="s">
        <v>319</v>
      </c>
      <c r="W102" s="22"/>
      <c r="X102" s="22"/>
      <c r="Y102" s="22"/>
      <c r="Z102" s="16" t="s">
        <v>3473</v>
      </c>
      <c r="AA102" s="12">
        <v>3.0</v>
      </c>
      <c r="AB102" s="12">
        <v>2.0</v>
      </c>
      <c r="AC102" s="12"/>
    </row>
    <row r="103">
      <c r="A103" s="12">
        <v>591.0</v>
      </c>
      <c r="B103" s="16" t="s">
        <v>69</v>
      </c>
      <c r="C103" s="16" t="s">
        <v>3478</v>
      </c>
      <c r="D103" s="18" t="b">
        <v>0</v>
      </c>
      <c r="E103" s="12">
        <v>0.0</v>
      </c>
      <c r="F103" s="12">
        <v>0.0</v>
      </c>
      <c r="G103" s="12">
        <v>0.0</v>
      </c>
      <c r="H103" s="20">
        <v>42310.958333333336</v>
      </c>
      <c r="I103" s="16" t="s">
        <v>3480</v>
      </c>
      <c r="J103" s="16" t="s">
        <v>3481</v>
      </c>
      <c r="K103" s="16" t="s">
        <v>3483</v>
      </c>
      <c r="L103" s="18" t="e">
        <v>#N/A</v>
      </c>
      <c r="M103" s="18" t="e">
        <v>#N/A</v>
      </c>
      <c r="N103" s="18" t="e">
        <v>#N/A</v>
      </c>
      <c r="O103" s="18" t="e">
        <v>#N/A</v>
      </c>
      <c r="P103" s="18" t="e">
        <v>#N/A</v>
      </c>
      <c r="Q103" s="16" t="s">
        <v>3477</v>
      </c>
      <c r="R103" s="18" t="b">
        <v>1</v>
      </c>
      <c r="S103" s="18" t="b">
        <v>0</v>
      </c>
      <c r="T103" s="12">
        <v>90035.0</v>
      </c>
      <c r="U103" s="16" t="s">
        <v>751</v>
      </c>
      <c r="V103" s="16" t="s">
        <v>319</v>
      </c>
      <c r="W103" s="22"/>
      <c r="X103" s="22"/>
      <c r="Y103" s="22"/>
      <c r="Z103" s="16" t="s">
        <v>3485</v>
      </c>
      <c r="AA103" s="12">
        <v>3.0</v>
      </c>
      <c r="AB103" s="12">
        <v>1.0</v>
      </c>
      <c r="AC103" s="12"/>
    </row>
    <row r="104">
      <c r="A104" s="12">
        <v>592.0</v>
      </c>
      <c r="B104" s="16" t="s">
        <v>69</v>
      </c>
      <c r="C104" s="16" t="s">
        <v>3488</v>
      </c>
      <c r="D104" s="18" t="b">
        <v>0</v>
      </c>
      <c r="E104" s="12">
        <v>6.0</v>
      </c>
      <c r="F104" s="12">
        <v>1.0</v>
      </c>
      <c r="G104" s="12">
        <v>5.0</v>
      </c>
      <c r="H104" s="20">
        <v>42327.49791666667</v>
      </c>
      <c r="I104" s="16" t="s">
        <v>3489</v>
      </c>
      <c r="J104" s="16" t="s">
        <v>3490</v>
      </c>
      <c r="K104" s="16" t="s">
        <v>3491</v>
      </c>
      <c r="L104" s="16" t="s">
        <v>264</v>
      </c>
      <c r="M104" s="16" t="s">
        <v>3492</v>
      </c>
      <c r="N104" s="12">
        <v>0.0</v>
      </c>
      <c r="O104" s="12">
        <v>0.0</v>
      </c>
      <c r="P104" s="16" t="s">
        <v>3493</v>
      </c>
      <c r="Q104" s="16" t="s">
        <v>3487</v>
      </c>
      <c r="R104" s="18" t="b">
        <v>1</v>
      </c>
      <c r="S104" s="18" t="b">
        <v>0</v>
      </c>
      <c r="T104" s="12">
        <v>90017.0</v>
      </c>
      <c r="U104" s="16" t="s">
        <v>751</v>
      </c>
      <c r="V104" s="16" t="s">
        <v>319</v>
      </c>
      <c r="W104" s="22"/>
      <c r="X104" s="22"/>
      <c r="Y104" s="22"/>
      <c r="Z104" s="16" t="s">
        <v>3495</v>
      </c>
      <c r="AA104" s="12">
        <v>3.0</v>
      </c>
      <c r="AB104" s="12">
        <v>1.0</v>
      </c>
      <c r="AC104" s="12"/>
    </row>
    <row r="105">
      <c r="A105" s="12">
        <v>594.0</v>
      </c>
      <c r="B105" s="16" t="s">
        <v>69</v>
      </c>
      <c r="C105" s="16" t="s">
        <v>3500</v>
      </c>
      <c r="D105" s="18" t="b">
        <v>0</v>
      </c>
      <c r="E105" s="12">
        <v>0.0</v>
      </c>
      <c r="F105" s="12">
        <v>0.0</v>
      </c>
      <c r="G105" s="12">
        <v>0.0</v>
      </c>
      <c r="H105" s="20">
        <v>42319.393055555556</v>
      </c>
      <c r="I105" s="16" t="s">
        <v>3502</v>
      </c>
      <c r="J105" s="16" t="s">
        <v>3503</v>
      </c>
      <c r="K105" s="16" t="s">
        <v>3504</v>
      </c>
      <c r="L105" s="18" t="e">
        <v>#N/A</v>
      </c>
      <c r="M105" s="18" t="e">
        <v>#N/A</v>
      </c>
      <c r="N105" s="18" t="e">
        <v>#N/A</v>
      </c>
      <c r="O105" s="18" t="e">
        <v>#N/A</v>
      </c>
      <c r="P105" s="18" t="e">
        <v>#N/A</v>
      </c>
      <c r="Q105" s="16" t="s">
        <v>3499</v>
      </c>
      <c r="R105" s="18" t="b">
        <v>1</v>
      </c>
      <c r="S105" s="18" t="b">
        <v>1</v>
      </c>
      <c r="T105" s="12">
        <v>90813.0</v>
      </c>
      <c r="U105" s="16" t="s">
        <v>3367</v>
      </c>
      <c r="V105" s="16" t="s">
        <v>319</v>
      </c>
      <c r="W105" s="22"/>
      <c r="X105" s="22"/>
      <c r="Y105" s="22"/>
      <c r="Z105" s="16" t="s">
        <v>3509</v>
      </c>
      <c r="AA105" s="12">
        <v>3.0</v>
      </c>
      <c r="AB105" s="12">
        <v>1.0</v>
      </c>
      <c r="AC105" s="12"/>
    </row>
    <row r="106">
      <c r="A106" s="12">
        <v>605.0</v>
      </c>
      <c r="B106" s="16" t="s">
        <v>69</v>
      </c>
      <c r="C106" s="16" t="s">
        <v>3512</v>
      </c>
      <c r="D106" s="18" t="b">
        <v>0</v>
      </c>
      <c r="E106" s="12">
        <v>244.0</v>
      </c>
      <c r="F106" s="12">
        <v>77.0</v>
      </c>
      <c r="G106" s="12">
        <v>167.0</v>
      </c>
      <c r="H106" s="20">
        <v>42313.84583333333</v>
      </c>
      <c r="I106" s="16" t="s">
        <v>3513</v>
      </c>
      <c r="J106" s="16" t="s">
        <v>3514</v>
      </c>
      <c r="K106" s="16" t="s">
        <v>3515</v>
      </c>
      <c r="L106" s="18" t="e">
        <v>#N/A</v>
      </c>
      <c r="M106" s="18" t="e">
        <v>#N/A</v>
      </c>
      <c r="N106" s="18" t="e">
        <v>#N/A</v>
      </c>
      <c r="O106" s="18" t="e">
        <v>#N/A</v>
      </c>
      <c r="P106" s="18" t="e">
        <v>#N/A</v>
      </c>
      <c r="Q106" s="16" t="s">
        <v>3511</v>
      </c>
      <c r="R106" s="18" t="b">
        <v>1</v>
      </c>
      <c r="S106" s="18" t="b">
        <v>0</v>
      </c>
      <c r="T106" s="12">
        <v>92592.0</v>
      </c>
      <c r="U106" s="16" t="s">
        <v>3519</v>
      </c>
      <c r="V106" s="16" t="s">
        <v>319</v>
      </c>
      <c r="W106" s="22"/>
      <c r="X106" s="22"/>
      <c r="Y106" s="22"/>
      <c r="Z106" s="16" t="s">
        <v>3524</v>
      </c>
      <c r="AA106" s="12">
        <v>3.0</v>
      </c>
      <c r="AB106" s="12">
        <v>2.0</v>
      </c>
      <c r="AC106" s="12"/>
    </row>
    <row r="107">
      <c r="A107" s="12">
        <v>610.0</v>
      </c>
      <c r="B107" s="16" t="s">
        <v>69</v>
      </c>
      <c r="C107" s="16" t="s">
        <v>3528</v>
      </c>
      <c r="D107" s="18" t="b">
        <v>0</v>
      </c>
      <c r="E107" s="12">
        <v>3.0</v>
      </c>
      <c r="F107" s="12">
        <v>0.0</v>
      </c>
      <c r="G107" s="12">
        <v>3.0</v>
      </c>
      <c r="H107" s="20">
        <v>42318.873611111114</v>
      </c>
      <c r="I107" s="16" t="s">
        <v>3529</v>
      </c>
      <c r="J107" s="16" t="s">
        <v>3530</v>
      </c>
      <c r="K107" s="16" t="s">
        <v>3531</v>
      </c>
      <c r="L107" s="18" t="e">
        <v>#N/A</v>
      </c>
      <c r="M107" s="18" t="e">
        <v>#N/A</v>
      </c>
      <c r="N107" s="18" t="e">
        <v>#N/A</v>
      </c>
      <c r="O107" s="18" t="e">
        <v>#N/A</v>
      </c>
      <c r="P107" s="18" t="e">
        <v>#N/A</v>
      </c>
      <c r="Q107" s="16" t="s">
        <v>3526</v>
      </c>
      <c r="R107" s="18" t="b">
        <v>1</v>
      </c>
      <c r="S107" s="18" t="b">
        <v>1</v>
      </c>
      <c r="T107" s="12">
        <v>92154.0</v>
      </c>
      <c r="U107" s="16" t="s">
        <v>1912</v>
      </c>
      <c r="V107" s="16" t="s">
        <v>319</v>
      </c>
      <c r="W107" s="22"/>
      <c r="X107" s="22"/>
      <c r="Y107" s="22"/>
      <c r="Z107" s="16" t="s">
        <v>3537</v>
      </c>
      <c r="AA107" s="12">
        <v>3.0</v>
      </c>
      <c r="AB107" s="12">
        <v>2.0</v>
      </c>
      <c r="AC107" s="12"/>
    </row>
    <row r="108">
      <c r="A108" s="12">
        <v>656.0</v>
      </c>
      <c r="B108" s="16" t="s">
        <v>69</v>
      </c>
      <c r="C108" s="16" t="s">
        <v>3540</v>
      </c>
      <c r="D108" s="18" t="b">
        <v>1</v>
      </c>
      <c r="E108" s="12">
        <v>0.0</v>
      </c>
      <c r="F108" s="12">
        <v>0.0</v>
      </c>
      <c r="G108" s="12">
        <v>0.0</v>
      </c>
      <c r="H108" s="20">
        <v>42310.575694444444</v>
      </c>
      <c r="I108" s="16" t="s">
        <v>3541</v>
      </c>
      <c r="J108" s="16" t="s">
        <v>3543</v>
      </c>
      <c r="K108" s="16" t="s">
        <v>3544</v>
      </c>
      <c r="L108" s="18" t="e">
        <v>#N/A</v>
      </c>
      <c r="M108" s="18" t="e">
        <v>#N/A</v>
      </c>
      <c r="N108" s="18" t="e">
        <v>#N/A</v>
      </c>
      <c r="O108" s="18" t="e">
        <v>#N/A</v>
      </c>
      <c r="P108" s="18" t="e">
        <v>#N/A</v>
      </c>
      <c r="Q108" s="16" t="s">
        <v>3539</v>
      </c>
      <c r="R108" s="18" t="b">
        <v>0</v>
      </c>
      <c r="S108" s="18" t="b">
        <v>0</v>
      </c>
      <c r="T108" s="12">
        <v>95608.0</v>
      </c>
      <c r="U108" s="16" t="s">
        <v>3545</v>
      </c>
      <c r="V108" s="16" t="s">
        <v>319</v>
      </c>
      <c r="W108" s="51">
        <v>1465140.0</v>
      </c>
      <c r="X108" s="51">
        <v>1462794.0</v>
      </c>
      <c r="Y108" s="16" t="s">
        <v>3547</v>
      </c>
      <c r="Z108" s="16" t="s">
        <v>3550</v>
      </c>
      <c r="AA108" s="12">
        <v>3.0</v>
      </c>
      <c r="AB108" s="12">
        <v>2.0</v>
      </c>
      <c r="AC108" s="12"/>
    </row>
    <row r="109">
      <c r="A109" s="12">
        <v>713.0</v>
      </c>
      <c r="B109" s="16" t="s">
        <v>69</v>
      </c>
      <c r="C109" s="16" t="s">
        <v>3020</v>
      </c>
      <c r="D109" s="18" t="b">
        <v>1</v>
      </c>
      <c r="E109" s="12">
        <v>4.0</v>
      </c>
      <c r="F109" s="12">
        <v>2.0</v>
      </c>
      <c r="G109" s="12">
        <v>2.0</v>
      </c>
      <c r="H109" s="20">
        <v>42320.50625</v>
      </c>
      <c r="I109" s="16" t="s">
        <v>3023</v>
      </c>
      <c r="J109" s="16" t="s">
        <v>3024</v>
      </c>
      <c r="K109" s="16" t="s">
        <v>3556</v>
      </c>
      <c r="L109" s="18" t="e">
        <v>#N/A</v>
      </c>
      <c r="M109" s="18" t="e">
        <v>#N/A</v>
      </c>
      <c r="N109" s="18" t="e">
        <v>#N/A</v>
      </c>
      <c r="O109" s="18" t="e">
        <v>#N/A</v>
      </c>
      <c r="P109" s="18" t="e">
        <v>#N/A</v>
      </c>
      <c r="Q109" s="16" t="s">
        <v>3551</v>
      </c>
      <c r="R109" s="18" t="b">
        <v>0</v>
      </c>
      <c r="S109" s="18" t="b">
        <v>1</v>
      </c>
      <c r="T109" s="12">
        <v>91702.0</v>
      </c>
      <c r="U109" s="16" t="s">
        <v>3027</v>
      </c>
      <c r="V109" s="16" t="s">
        <v>319</v>
      </c>
      <c r="W109" s="51">
        <v>469846.0</v>
      </c>
      <c r="X109" s="51">
        <v>342973.0</v>
      </c>
      <c r="Y109" s="16" t="s">
        <v>3029</v>
      </c>
      <c r="Z109" s="16" t="s">
        <v>3559</v>
      </c>
      <c r="AA109" s="12">
        <v>3.0</v>
      </c>
      <c r="AB109" s="12">
        <v>2.0</v>
      </c>
      <c r="AC109" s="12"/>
    </row>
    <row r="110">
      <c r="A110" s="12">
        <v>720.0</v>
      </c>
      <c r="B110" s="16" t="s">
        <v>69</v>
      </c>
      <c r="C110" s="16" t="s">
        <v>3562</v>
      </c>
      <c r="D110" s="18" t="b">
        <v>1</v>
      </c>
      <c r="E110" s="12">
        <v>0.0</v>
      </c>
      <c r="F110" s="12">
        <v>0.0</v>
      </c>
      <c r="G110" s="12">
        <v>0.0</v>
      </c>
      <c r="H110" s="20">
        <v>42320.49930555555</v>
      </c>
      <c r="I110" s="16" t="s">
        <v>3564</v>
      </c>
      <c r="J110" s="16" t="s">
        <v>3565</v>
      </c>
      <c r="K110" s="16" t="s">
        <v>3566</v>
      </c>
      <c r="L110" s="18" t="e">
        <v>#N/A</v>
      </c>
      <c r="M110" s="18" t="e">
        <v>#N/A</v>
      </c>
      <c r="N110" s="18" t="e">
        <v>#N/A</v>
      </c>
      <c r="O110" s="18" t="e">
        <v>#N/A</v>
      </c>
      <c r="P110" s="18" t="e">
        <v>#N/A</v>
      </c>
      <c r="Q110" s="16" t="s">
        <v>3561</v>
      </c>
      <c r="R110" s="18" t="b">
        <v>0</v>
      </c>
      <c r="S110" s="18" t="b">
        <v>0</v>
      </c>
      <c r="T110" s="12">
        <v>92626.0</v>
      </c>
      <c r="U110" s="16" t="s">
        <v>3316</v>
      </c>
      <c r="V110" s="16" t="s">
        <v>319</v>
      </c>
      <c r="W110" s="51">
        <v>258326.0</v>
      </c>
      <c r="X110" s="51">
        <v>240757.0</v>
      </c>
      <c r="Y110" s="16" t="s">
        <v>3570</v>
      </c>
      <c r="Z110" s="16" t="s">
        <v>3577</v>
      </c>
      <c r="AA110" s="12">
        <v>1.0</v>
      </c>
      <c r="AB110" s="12">
        <v>3.0</v>
      </c>
      <c r="AC110" s="12"/>
    </row>
    <row r="111">
      <c r="A111" s="12">
        <v>721.0</v>
      </c>
      <c r="B111" s="16" t="s">
        <v>69</v>
      </c>
      <c r="C111" s="16" t="s">
        <v>3255</v>
      </c>
      <c r="D111" s="18" t="b">
        <v>1</v>
      </c>
      <c r="E111" s="12">
        <v>25.0</v>
      </c>
      <c r="F111" s="12">
        <v>7.0</v>
      </c>
      <c r="G111" s="12">
        <v>18.0</v>
      </c>
      <c r="H111" s="20">
        <v>42321.92569444444</v>
      </c>
      <c r="I111" s="16" t="s">
        <v>3580</v>
      </c>
      <c r="J111" s="16" t="s">
        <v>3257</v>
      </c>
      <c r="K111" s="16" t="s">
        <v>3582</v>
      </c>
      <c r="L111" s="18" t="e">
        <v>#N/A</v>
      </c>
      <c r="M111" s="18" t="e">
        <v>#N/A</v>
      </c>
      <c r="N111" s="18" t="e">
        <v>#N/A</v>
      </c>
      <c r="O111" s="18" t="e">
        <v>#N/A</v>
      </c>
      <c r="P111" s="18" t="e">
        <v>#N/A</v>
      </c>
      <c r="Q111" s="16" t="s">
        <v>3578</v>
      </c>
      <c r="R111" s="18" t="b">
        <v>0</v>
      </c>
      <c r="S111" s="18" t="b">
        <v>0</v>
      </c>
      <c r="T111" s="16" t="s">
        <v>3259</v>
      </c>
      <c r="U111" s="16" t="s">
        <v>3260</v>
      </c>
      <c r="V111" s="16" t="s">
        <v>319</v>
      </c>
      <c r="W111" s="51">
        <v>3310582.0</v>
      </c>
      <c r="X111" s="51">
        <v>3281276.0</v>
      </c>
      <c r="Y111" s="16" t="s">
        <v>3261</v>
      </c>
      <c r="Z111" s="16" t="s">
        <v>3588</v>
      </c>
      <c r="AA111" s="12">
        <v>1.0</v>
      </c>
      <c r="AB111" s="12">
        <v>2.0</v>
      </c>
      <c r="AC111" s="12"/>
    </row>
    <row r="112">
      <c r="A112" s="12">
        <v>722.0</v>
      </c>
      <c r="B112" s="16" t="s">
        <v>69</v>
      </c>
      <c r="C112" s="16" t="s">
        <v>3255</v>
      </c>
      <c r="D112" s="18" t="b">
        <v>1</v>
      </c>
      <c r="E112" s="12">
        <v>0.0</v>
      </c>
      <c r="F112" s="12">
        <v>0.0</v>
      </c>
      <c r="G112" s="12">
        <v>0.0</v>
      </c>
      <c r="H112" s="20">
        <v>42321.93958333333</v>
      </c>
      <c r="I112" s="16" t="s">
        <v>3580</v>
      </c>
      <c r="J112" s="16" t="s">
        <v>3257</v>
      </c>
      <c r="K112" s="16" t="s">
        <v>3592</v>
      </c>
      <c r="L112" s="18" t="e">
        <v>#N/A</v>
      </c>
      <c r="M112" s="18" t="e">
        <v>#N/A</v>
      </c>
      <c r="N112" s="18" t="e">
        <v>#N/A</v>
      </c>
      <c r="O112" s="18" t="e">
        <v>#N/A</v>
      </c>
      <c r="P112" s="18" t="e">
        <v>#N/A</v>
      </c>
      <c r="Q112" s="16" t="s">
        <v>3590</v>
      </c>
      <c r="R112" s="18" t="b">
        <v>0</v>
      </c>
      <c r="S112" s="18" t="b">
        <v>0</v>
      </c>
      <c r="T112" s="16" t="s">
        <v>3259</v>
      </c>
      <c r="U112" s="16" t="s">
        <v>3260</v>
      </c>
      <c r="V112" s="16" t="s">
        <v>319</v>
      </c>
      <c r="W112" s="51">
        <v>3310582.0</v>
      </c>
      <c r="X112" s="51">
        <v>3281276.0</v>
      </c>
      <c r="Y112" s="16" t="s">
        <v>3261</v>
      </c>
      <c r="Z112" s="16" t="s">
        <v>3598</v>
      </c>
      <c r="AA112" s="12">
        <v>2.0</v>
      </c>
      <c r="AB112" s="12">
        <v>2.0</v>
      </c>
      <c r="AC112" s="12"/>
    </row>
    <row r="113">
      <c r="A113" s="12">
        <v>743.0</v>
      </c>
      <c r="B113" s="16" t="s">
        <v>69</v>
      </c>
      <c r="C113" s="16" t="s">
        <v>3361</v>
      </c>
      <c r="D113" s="18" t="b">
        <v>1</v>
      </c>
      <c r="E113" s="12">
        <v>1.0</v>
      </c>
      <c r="F113" s="12">
        <v>0.0</v>
      </c>
      <c r="G113" s="12">
        <v>1.0</v>
      </c>
      <c r="H113" s="20">
        <v>42332.33472222222</v>
      </c>
      <c r="I113" s="16" t="s">
        <v>3601</v>
      </c>
      <c r="J113" s="16" t="s">
        <v>3364</v>
      </c>
      <c r="K113" s="16" t="s">
        <v>3602</v>
      </c>
      <c r="L113" s="16" t="s">
        <v>264</v>
      </c>
      <c r="M113" s="12">
        <v>0.0</v>
      </c>
      <c r="N113" s="12">
        <v>0.0</v>
      </c>
      <c r="O113" s="12">
        <v>0.0</v>
      </c>
      <c r="P113" s="12">
        <v>0.0</v>
      </c>
      <c r="Q113" s="16" t="s">
        <v>3599</v>
      </c>
      <c r="R113" s="18" t="b">
        <v>0</v>
      </c>
      <c r="S113" s="18" t="b">
        <v>0</v>
      </c>
      <c r="T113" s="12">
        <v>90802.0</v>
      </c>
      <c r="U113" s="16" t="s">
        <v>3367</v>
      </c>
      <c r="V113" s="16" t="s">
        <v>319</v>
      </c>
      <c r="W113" s="22"/>
      <c r="X113" s="22"/>
      <c r="Y113" s="16" t="s">
        <v>3368</v>
      </c>
      <c r="Z113" s="16" t="s">
        <v>3605</v>
      </c>
      <c r="AA113" s="12">
        <v>1.0</v>
      </c>
      <c r="AB113" s="12">
        <v>1.0</v>
      </c>
      <c r="AC113" s="12"/>
    </row>
    <row r="114">
      <c r="A114" s="12">
        <v>748.0</v>
      </c>
      <c r="B114" s="16" t="s">
        <v>69</v>
      </c>
      <c r="C114" s="16" t="s">
        <v>3608</v>
      </c>
      <c r="D114" s="18" t="b">
        <v>1</v>
      </c>
      <c r="E114" s="12">
        <v>1.0</v>
      </c>
      <c r="F114" s="12">
        <v>0.0</v>
      </c>
      <c r="G114" s="12">
        <v>1.0</v>
      </c>
      <c r="H114" s="20">
        <v>42325.725</v>
      </c>
      <c r="I114" s="16" t="s">
        <v>3609</v>
      </c>
      <c r="J114" s="16" t="s">
        <v>3610</v>
      </c>
      <c r="K114" s="16" t="s">
        <v>3611</v>
      </c>
      <c r="L114" s="18" t="e">
        <v>#N/A</v>
      </c>
      <c r="M114" s="18" t="e">
        <v>#N/A</v>
      </c>
      <c r="N114" s="18" t="e">
        <v>#N/A</v>
      </c>
      <c r="O114" s="18" t="e">
        <v>#N/A</v>
      </c>
      <c r="P114" s="18" t="e">
        <v>#N/A</v>
      </c>
      <c r="Q114" s="16" t="s">
        <v>3607</v>
      </c>
      <c r="R114" s="18" t="b">
        <v>0</v>
      </c>
      <c r="S114" s="18" t="b">
        <v>0</v>
      </c>
      <c r="T114" s="12">
        <v>94550.0</v>
      </c>
      <c r="U114" s="16" t="s">
        <v>3615</v>
      </c>
      <c r="V114" s="16" t="s">
        <v>319</v>
      </c>
      <c r="W114" s="51">
        <v>2130541.0</v>
      </c>
      <c r="X114" s="51">
        <v>2281035.0</v>
      </c>
      <c r="Y114" s="16" t="s">
        <v>3617</v>
      </c>
      <c r="Z114" s="16" t="s">
        <v>3620</v>
      </c>
      <c r="AA114" s="12">
        <v>3.0</v>
      </c>
      <c r="AB114" s="12">
        <v>1.0</v>
      </c>
      <c r="AC114" s="12"/>
    </row>
    <row r="115">
      <c r="A115" s="12">
        <v>756.0</v>
      </c>
      <c r="B115" s="16" t="s">
        <v>69</v>
      </c>
      <c r="C115" s="16" t="s">
        <v>3624</v>
      </c>
      <c r="D115" s="18" t="b">
        <v>1</v>
      </c>
      <c r="E115" s="12">
        <v>0.0</v>
      </c>
      <c r="F115" s="12">
        <v>0.0</v>
      </c>
      <c r="G115" s="12">
        <v>0.0</v>
      </c>
      <c r="H115" s="20">
        <v>42331.38680555556</v>
      </c>
      <c r="I115" s="16" t="s">
        <v>3625</v>
      </c>
      <c r="J115" s="16" t="s">
        <v>3626</v>
      </c>
      <c r="K115" s="16" t="s">
        <v>3627</v>
      </c>
      <c r="L115" s="18" t="e">
        <v>#N/A</v>
      </c>
      <c r="M115" s="18" t="e">
        <v>#N/A</v>
      </c>
      <c r="N115" s="18" t="e">
        <v>#N/A</v>
      </c>
      <c r="O115" s="18" t="e">
        <v>#N/A</v>
      </c>
      <c r="P115" s="18" t="e">
        <v>#N/A</v>
      </c>
      <c r="Q115" s="16" t="s">
        <v>3623</v>
      </c>
      <c r="R115" s="18" t="b">
        <v>0</v>
      </c>
      <c r="S115" s="18" t="b">
        <v>1</v>
      </c>
      <c r="T115" s="12">
        <v>92081.0</v>
      </c>
      <c r="U115" s="16" t="s">
        <v>3629</v>
      </c>
      <c r="V115" s="16" t="s">
        <v>319</v>
      </c>
      <c r="W115" s="22"/>
      <c r="X115" s="22"/>
      <c r="Y115" s="16" t="s">
        <v>696</v>
      </c>
      <c r="Z115" s="16" t="s">
        <v>3634</v>
      </c>
      <c r="AA115" s="12">
        <v>3.0</v>
      </c>
      <c r="AB115" s="12">
        <v>2.0</v>
      </c>
      <c r="AC115" s="12"/>
    </row>
    <row r="116">
      <c r="A116" s="12">
        <v>780.0</v>
      </c>
      <c r="B116" s="16" t="s">
        <v>69</v>
      </c>
      <c r="C116" s="16" t="s">
        <v>3637</v>
      </c>
      <c r="D116" s="18" t="b">
        <v>0</v>
      </c>
      <c r="E116" s="12">
        <v>18.0</v>
      </c>
      <c r="F116" s="12">
        <v>9.0</v>
      </c>
      <c r="G116" s="12">
        <v>9.0</v>
      </c>
      <c r="H116" s="20">
        <v>42327.77361111111</v>
      </c>
      <c r="I116" s="16" t="s">
        <v>3638</v>
      </c>
      <c r="J116" s="16" t="s">
        <v>3639</v>
      </c>
      <c r="K116" s="16" t="s">
        <v>3641</v>
      </c>
      <c r="L116" s="18" t="e">
        <v>#N/A</v>
      </c>
      <c r="M116" s="18" t="e">
        <v>#N/A</v>
      </c>
      <c r="N116" s="18" t="e">
        <v>#N/A</v>
      </c>
      <c r="O116" s="18" t="e">
        <v>#N/A</v>
      </c>
      <c r="P116" s="18" t="e">
        <v>#N/A</v>
      </c>
      <c r="Q116" s="16" t="s">
        <v>3636</v>
      </c>
      <c r="R116" s="18" t="b">
        <v>0</v>
      </c>
      <c r="S116" s="18" t="b">
        <v>1</v>
      </c>
      <c r="T116" s="12">
        <v>92630.0</v>
      </c>
      <c r="U116" s="16" t="s">
        <v>2423</v>
      </c>
      <c r="V116" s="16" t="s">
        <v>319</v>
      </c>
      <c r="W116" s="22"/>
      <c r="X116" s="22"/>
      <c r="Y116" s="22"/>
      <c r="Z116" s="16" t="s">
        <v>3647</v>
      </c>
      <c r="AA116" s="12">
        <v>1.0</v>
      </c>
      <c r="AB116" s="12">
        <v>4.0</v>
      </c>
      <c r="AC116" s="12"/>
    </row>
    <row r="117">
      <c r="A117" s="12">
        <v>811.0</v>
      </c>
      <c r="B117" s="16" t="s">
        <v>69</v>
      </c>
      <c r="C117" s="16" t="s">
        <v>3255</v>
      </c>
      <c r="D117" s="18" t="b">
        <v>0</v>
      </c>
      <c r="E117" s="12">
        <v>1.0</v>
      </c>
      <c r="F117" s="12">
        <v>0.0</v>
      </c>
      <c r="G117" s="12">
        <v>1.0</v>
      </c>
      <c r="H117" s="20">
        <v>42321.35763888889</v>
      </c>
      <c r="I117" s="16" t="s">
        <v>3651</v>
      </c>
      <c r="J117" s="16" t="s">
        <v>3257</v>
      </c>
      <c r="K117" s="16" t="s">
        <v>3652</v>
      </c>
      <c r="L117" s="18" t="e">
        <v>#N/A</v>
      </c>
      <c r="M117" s="18" t="e">
        <v>#N/A</v>
      </c>
      <c r="N117" s="18" t="e">
        <v>#N/A</v>
      </c>
      <c r="O117" s="18" t="e">
        <v>#N/A</v>
      </c>
      <c r="P117" s="18" t="e">
        <v>#N/A</v>
      </c>
      <c r="Q117" s="16" t="s">
        <v>3649</v>
      </c>
      <c r="R117" s="18" t="b">
        <v>0</v>
      </c>
      <c r="S117" s="18" t="b">
        <v>1</v>
      </c>
      <c r="T117" s="16" t="s">
        <v>3259</v>
      </c>
      <c r="U117" s="16" t="s">
        <v>3260</v>
      </c>
      <c r="V117" s="16" t="s">
        <v>319</v>
      </c>
      <c r="W117" s="22"/>
      <c r="X117" s="22"/>
      <c r="Y117" s="22"/>
      <c r="Z117" s="16" t="s">
        <v>3656</v>
      </c>
      <c r="AA117" s="12">
        <v>2.0</v>
      </c>
      <c r="AB117" s="12">
        <v>4.0</v>
      </c>
      <c r="AC117" s="12"/>
    </row>
    <row r="118">
      <c r="A118" s="12">
        <v>816.0</v>
      </c>
      <c r="B118" s="16" t="s">
        <v>69</v>
      </c>
      <c r="C118" s="16" t="s">
        <v>3659</v>
      </c>
      <c r="D118" s="18" t="b">
        <v>0</v>
      </c>
      <c r="E118" s="12">
        <v>1.0</v>
      </c>
      <c r="F118" s="12">
        <v>0.0</v>
      </c>
      <c r="G118" s="12">
        <v>1.0</v>
      </c>
      <c r="H118" s="20">
        <v>42312.575</v>
      </c>
      <c r="I118" s="16" t="s">
        <v>3662</v>
      </c>
      <c r="J118" s="16" t="s">
        <v>3664</v>
      </c>
      <c r="K118" s="16" t="s">
        <v>3665</v>
      </c>
      <c r="L118" s="18" t="e">
        <v>#N/A</v>
      </c>
      <c r="M118" s="18" t="e">
        <v>#N/A</v>
      </c>
      <c r="N118" s="18" t="e">
        <v>#N/A</v>
      </c>
      <c r="O118" s="18" t="e">
        <v>#N/A</v>
      </c>
      <c r="P118" s="18" t="e">
        <v>#N/A</v>
      </c>
      <c r="Q118" s="16" t="s">
        <v>3658</v>
      </c>
      <c r="R118" s="18" t="b">
        <v>0</v>
      </c>
      <c r="S118" s="18" t="b">
        <v>1</v>
      </c>
      <c r="T118" s="12">
        <v>94111.0</v>
      </c>
      <c r="U118" s="16" t="s">
        <v>1501</v>
      </c>
      <c r="V118" s="16" t="s">
        <v>319</v>
      </c>
      <c r="W118" s="22"/>
      <c r="X118" s="22"/>
      <c r="Y118" s="22"/>
      <c r="Z118" s="16" t="s">
        <v>3670</v>
      </c>
      <c r="AA118" s="12">
        <v>2.0</v>
      </c>
      <c r="AB118" s="12">
        <v>3.0</v>
      </c>
      <c r="AC118" s="12"/>
    </row>
    <row r="119">
      <c r="A119" s="12">
        <v>817.0</v>
      </c>
      <c r="B119" s="16" t="s">
        <v>69</v>
      </c>
      <c r="C119" s="16" t="s">
        <v>3659</v>
      </c>
      <c r="D119" s="18" t="b">
        <v>0</v>
      </c>
      <c r="E119" s="12">
        <v>1.0</v>
      </c>
      <c r="F119" s="12">
        <v>0.0</v>
      </c>
      <c r="G119" s="12">
        <v>1.0</v>
      </c>
      <c r="H119" s="20">
        <v>42312.66180555556</v>
      </c>
      <c r="I119" s="16" t="s">
        <v>3662</v>
      </c>
      <c r="J119" s="16" t="s">
        <v>3664</v>
      </c>
      <c r="K119" s="16" t="s">
        <v>3665</v>
      </c>
      <c r="L119" s="18" t="e">
        <v>#N/A</v>
      </c>
      <c r="M119" s="18" t="e">
        <v>#N/A</v>
      </c>
      <c r="N119" s="18" t="e">
        <v>#N/A</v>
      </c>
      <c r="O119" s="18" t="e">
        <v>#N/A</v>
      </c>
      <c r="P119" s="18" t="e">
        <v>#N/A</v>
      </c>
      <c r="Q119" s="16" t="s">
        <v>3658</v>
      </c>
      <c r="R119" s="18" t="b">
        <v>0</v>
      </c>
      <c r="S119" s="18" t="b">
        <v>1</v>
      </c>
      <c r="T119" s="12">
        <v>94111.0</v>
      </c>
      <c r="U119" s="16" t="s">
        <v>1501</v>
      </c>
      <c r="V119" s="16" t="s">
        <v>319</v>
      </c>
      <c r="W119" s="22"/>
      <c r="X119" s="22"/>
      <c r="Y119" s="22"/>
      <c r="Z119" s="16" t="s">
        <v>3670</v>
      </c>
      <c r="AA119" s="12">
        <v>2.0</v>
      </c>
      <c r="AB119" s="12">
        <v>3.0</v>
      </c>
      <c r="AC119" s="12"/>
    </row>
    <row r="120">
      <c r="A120" s="12">
        <v>54.0</v>
      </c>
      <c r="B120" s="16" t="s">
        <v>69</v>
      </c>
      <c r="C120" s="16" t="s">
        <v>837</v>
      </c>
      <c r="D120" s="18" t="b">
        <v>1</v>
      </c>
      <c r="E120" s="12">
        <v>116.0</v>
      </c>
      <c r="F120" s="12">
        <v>7.0</v>
      </c>
      <c r="G120" s="12">
        <v>109.0</v>
      </c>
      <c r="H120" s="20">
        <v>42331.84583333333</v>
      </c>
      <c r="I120" s="16" t="s">
        <v>838</v>
      </c>
      <c r="J120" s="16" t="s">
        <v>839</v>
      </c>
      <c r="K120" s="16" t="s">
        <v>840</v>
      </c>
      <c r="L120" s="18" t="e">
        <v>#N/A</v>
      </c>
      <c r="M120" s="18" t="e">
        <v>#N/A</v>
      </c>
      <c r="N120" s="18" t="e">
        <v>#N/A</v>
      </c>
      <c r="O120" s="18" t="e">
        <v>#N/A</v>
      </c>
      <c r="P120" s="18" t="e">
        <v>#N/A</v>
      </c>
      <c r="Q120" s="16" t="s">
        <v>841</v>
      </c>
      <c r="R120" s="18" t="b">
        <v>1</v>
      </c>
      <c r="S120" s="18" t="b">
        <v>1</v>
      </c>
      <c r="T120" s="12">
        <v>80439.0</v>
      </c>
      <c r="U120" s="16" t="s">
        <v>842</v>
      </c>
      <c r="V120" s="16" t="s">
        <v>843</v>
      </c>
      <c r="W120" s="22"/>
      <c r="X120" s="22"/>
      <c r="Y120" s="16" t="s">
        <v>844</v>
      </c>
      <c r="Z120" s="16" t="s">
        <v>3681</v>
      </c>
      <c r="AA120" s="12">
        <v>1.0</v>
      </c>
      <c r="AB120" s="12">
        <v>1.0</v>
      </c>
      <c r="AC120" s="12"/>
    </row>
    <row r="121">
      <c r="A121" s="12">
        <v>116.0</v>
      </c>
      <c r="B121" s="16" t="s">
        <v>69</v>
      </c>
      <c r="C121" s="16" t="s">
        <v>1416</v>
      </c>
      <c r="D121" s="18" t="b">
        <v>1</v>
      </c>
      <c r="E121" s="12">
        <v>28.0</v>
      </c>
      <c r="F121" s="12">
        <v>5.0</v>
      </c>
      <c r="G121" s="12">
        <v>23.0</v>
      </c>
      <c r="H121" s="20">
        <v>42332.45</v>
      </c>
      <c r="I121" s="16" t="s">
        <v>1417</v>
      </c>
      <c r="J121" s="16" t="s">
        <v>1418</v>
      </c>
      <c r="K121" s="16" t="s">
        <v>1419</v>
      </c>
      <c r="L121" s="18" t="e">
        <v>#N/A</v>
      </c>
      <c r="M121" s="18" t="e">
        <v>#N/A</v>
      </c>
      <c r="N121" s="18" t="e">
        <v>#N/A</v>
      </c>
      <c r="O121" s="18" t="e">
        <v>#N/A</v>
      </c>
      <c r="P121" s="18" t="e">
        <v>#N/A</v>
      </c>
      <c r="Q121" s="16" t="s">
        <v>1420</v>
      </c>
      <c r="R121" s="18" t="b">
        <v>1</v>
      </c>
      <c r="S121" s="18" t="b">
        <v>1</v>
      </c>
      <c r="T121" s="12">
        <v>80206.0</v>
      </c>
      <c r="U121" s="16" t="s">
        <v>1421</v>
      </c>
      <c r="V121" s="16" t="s">
        <v>843</v>
      </c>
      <c r="W121" s="22"/>
      <c r="X121" s="22"/>
      <c r="Y121" s="16" t="s">
        <v>1422</v>
      </c>
      <c r="Z121" s="16" t="s">
        <v>3686</v>
      </c>
      <c r="AA121" s="12">
        <v>1.0</v>
      </c>
      <c r="AB121" s="12">
        <v>2.0</v>
      </c>
      <c r="AC121" s="12"/>
    </row>
    <row r="122">
      <c r="A122" s="12">
        <v>117.0</v>
      </c>
      <c r="B122" s="16" t="s">
        <v>69</v>
      </c>
      <c r="C122" s="16" t="s">
        <v>1426</v>
      </c>
      <c r="D122" s="18" t="b">
        <v>1</v>
      </c>
      <c r="E122" s="12">
        <v>3.0</v>
      </c>
      <c r="F122" s="12">
        <v>1.0</v>
      </c>
      <c r="G122" s="12">
        <v>2.0</v>
      </c>
      <c r="H122" s="20">
        <v>42318.529861111114</v>
      </c>
      <c r="I122" s="16" t="s">
        <v>1427</v>
      </c>
      <c r="J122" s="16" t="s">
        <v>1428</v>
      </c>
      <c r="K122" s="16" t="s">
        <v>1429</v>
      </c>
      <c r="L122" s="18" t="e">
        <v>#N/A</v>
      </c>
      <c r="M122" s="18" t="e">
        <v>#N/A</v>
      </c>
      <c r="N122" s="18" t="e">
        <v>#N/A</v>
      </c>
      <c r="O122" s="18" t="e">
        <v>#N/A</v>
      </c>
      <c r="P122" s="18" t="e">
        <v>#N/A</v>
      </c>
      <c r="Q122" s="16" t="s">
        <v>1430</v>
      </c>
      <c r="R122" s="18" t="b">
        <v>1</v>
      </c>
      <c r="S122" s="18" t="b">
        <v>0</v>
      </c>
      <c r="T122" s="12">
        <v>80935.0</v>
      </c>
      <c r="U122" s="16" t="s">
        <v>1432</v>
      </c>
      <c r="V122" s="16" t="s">
        <v>843</v>
      </c>
      <c r="W122" s="22"/>
      <c r="X122" s="22"/>
      <c r="Y122" s="16" t="s">
        <v>1434</v>
      </c>
      <c r="Z122" s="16" t="s">
        <v>3692</v>
      </c>
      <c r="AA122" s="12">
        <v>2.0</v>
      </c>
      <c r="AB122" s="12">
        <v>3.0</v>
      </c>
      <c r="AC122" s="12"/>
    </row>
    <row r="123">
      <c r="A123" s="12">
        <v>127.0</v>
      </c>
      <c r="B123" s="16" t="s">
        <v>69</v>
      </c>
      <c r="C123" s="16" t="s">
        <v>1534</v>
      </c>
      <c r="D123" s="18" t="b">
        <v>1</v>
      </c>
      <c r="E123" s="12">
        <v>19.0</v>
      </c>
      <c r="F123" s="12">
        <v>12.0</v>
      </c>
      <c r="G123" s="12">
        <v>7.0</v>
      </c>
      <c r="H123" s="20">
        <v>42331.856944444444</v>
      </c>
      <c r="I123" s="16" t="s">
        <v>1535</v>
      </c>
      <c r="J123" s="16" t="s">
        <v>1536</v>
      </c>
      <c r="K123" s="16" t="s">
        <v>1537</v>
      </c>
      <c r="L123" s="18" t="e">
        <v>#N/A</v>
      </c>
      <c r="M123" s="18" t="e">
        <v>#N/A</v>
      </c>
      <c r="N123" s="18" t="e">
        <v>#N/A</v>
      </c>
      <c r="O123" s="18" t="e">
        <v>#N/A</v>
      </c>
      <c r="P123" s="18" t="e">
        <v>#N/A</v>
      </c>
      <c r="Q123" s="16" t="s">
        <v>1538</v>
      </c>
      <c r="R123" s="18" t="b">
        <v>1</v>
      </c>
      <c r="S123" s="18" t="b">
        <v>0</v>
      </c>
      <c r="T123" s="12">
        <v>80018.0</v>
      </c>
      <c r="U123" s="16" t="s">
        <v>1539</v>
      </c>
      <c r="V123" s="16" t="s">
        <v>843</v>
      </c>
      <c r="W123" s="22"/>
      <c r="X123" s="22"/>
      <c r="Y123" s="16" t="s">
        <v>696</v>
      </c>
      <c r="Z123" s="16" t="s">
        <v>3701</v>
      </c>
      <c r="AC123" s="16"/>
    </row>
    <row r="124">
      <c r="A124" s="12">
        <v>162.0</v>
      </c>
      <c r="B124" s="16" t="s">
        <v>69</v>
      </c>
      <c r="C124" s="16" t="s">
        <v>1850</v>
      </c>
      <c r="D124" s="18" t="b">
        <v>1</v>
      </c>
      <c r="E124" s="12">
        <v>308.0</v>
      </c>
      <c r="F124" s="12">
        <v>71.0</v>
      </c>
      <c r="G124" s="12">
        <v>237.0</v>
      </c>
      <c r="H124" s="20">
        <v>42310.83819444444</v>
      </c>
      <c r="I124" s="16" t="s">
        <v>1851</v>
      </c>
      <c r="J124" s="16" t="s">
        <v>1852</v>
      </c>
      <c r="K124" s="16" t="s">
        <v>1853</v>
      </c>
      <c r="L124" s="18" t="e">
        <v>#N/A</v>
      </c>
      <c r="M124" s="18" t="e">
        <v>#N/A</v>
      </c>
      <c r="N124" s="18" t="e">
        <v>#N/A</v>
      </c>
      <c r="O124" s="18" t="e">
        <v>#N/A</v>
      </c>
      <c r="P124" s="18" t="e">
        <v>#N/A</v>
      </c>
      <c r="Q124" s="16" t="s">
        <v>1854</v>
      </c>
      <c r="R124" s="18" t="b">
        <v>1</v>
      </c>
      <c r="S124" s="18" t="b">
        <v>1</v>
      </c>
      <c r="T124" s="12">
        <v>80134.0</v>
      </c>
      <c r="U124" s="16" t="s">
        <v>1855</v>
      </c>
      <c r="V124" s="16" t="s">
        <v>843</v>
      </c>
      <c r="W124" s="22"/>
      <c r="X124" s="22"/>
      <c r="Y124" s="16" t="s">
        <v>1856</v>
      </c>
      <c r="Z124" s="16" t="s">
        <v>3710</v>
      </c>
      <c r="AC124" s="16"/>
    </row>
    <row r="125">
      <c r="A125" s="12">
        <v>180.0</v>
      </c>
      <c r="B125" s="16" t="s">
        <v>69</v>
      </c>
      <c r="C125" s="16" t="s">
        <v>2034</v>
      </c>
      <c r="D125" s="18" t="b">
        <v>1</v>
      </c>
      <c r="E125" s="12">
        <v>29.0</v>
      </c>
      <c r="F125" s="12">
        <v>10.0</v>
      </c>
      <c r="G125" s="12">
        <v>19.0</v>
      </c>
      <c r="H125" s="20">
        <v>42313.39236111111</v>
      </c>
      <c r="I125" s="16" t="s">
        <v>2035</v>
      </c>
      <c r="J125" s="16" t="s">
        <v>2036</v>
      </c>
      <c r="K125" s="16" t="s">
        <v>2037</v>
      </c>
      <c r="L125" s="18" t="e">
        <v>#N/A</v>
      </c>
      <c r="M125" s="18" t="e">
        <v>#N/A</v>
      </c>
      <c r="N125" s="18" t="e">
        <v>#N/A</v>
      </c>
      <c r="O125" s="18" t="e">
        <v>#N/A</v>
      </c>
      <c r="P125" s="18" t="e">
        <v>#N/A</v>
      </c>
      <c r="Q125" s="16" t="s">
        <v>2038</v>
      </c>
      <c r="R125" s="18" t="b">
        <v>1</v>
      </c>
      <c r="S125" s="18" t="b">
        <v>1</v>
      </c>
      <c r="T125" s="12">
        <v>80222.0</v>
      </c>
      <c r="U125" s="16" t="s">
        <v>1421</v>
      </c>
      <c r="V125" s="16" t="s">
        <v>843</v>
      </c>
      <c r="W125" s="22"/>
      <c r="X125" s="22"/>
      <c r="Y125" s="16" t="s">
        <v>2039</v>
      </c>
      <c r="Z125" s="16" t="s">
        <v>3713</v>
      </c>
      <c r="AC125" s="16"/>
    </row>
    <row r="126">
      <c r="A126" s="12">
        <v>196.0</v>
      </c>
      <c r="B126" s="16" t="s">
        <v>69</v>
      </c>
      <c r="C126" s="16" t="s">
        <v>2175</v>
      </c>
      <c r="D126" s="18" t="b">
        <v>1</v>
      </c>
      <c r="E126" s="12">
        <v>207.0</v>
      </c>
      <c r="F126" s="12">
        <v>74.0</v>
      </c>
      <c r="G126" s="12">
        <v>133.0</v>
      </c>
      <c r="H126" s="20">
        <v>42328.271527777775</v>
      </c>
      <c r="I126" s="16" t="s">
        <v>2176</v>
      </c>
      <c r="J126" s="16" t="s">
        <v>2177</v>
      </c>
      <c r="K126" s="16" t="s">
        <v>2178</v>
      </c>
      <c r="L126" s="18" t="e">
        <v>#N/A</v>
      </c>
      <c r="M126" s="18" t="e">
        <v>#N/A</v>
      </c>
      <c r="N126" s="18" t="e">
        <v>#N/A</v>
      </c>
      <c r="O126" s="18" t="e">
        <v>#N/A</v>
      </c>
      <c r="P126" s="18" t="e">
        <v>#N/A</v>
      </c>
      <c r="Q126" s="16" t="s">
        <v>2179</v>
      </c>
      <c r="R126" s="18" t="b">
        <v>1</v>
      </c>
      <c r="S126" s="18" t="b">
        <v>1</v>
      </c>
      <c r="T126" s="12">
        <v>80631.0</v>
      </c>
      <c r="U126" s="16" t="s">
        <v>2180</v>
      </c>
      <c r="V126" s="16" t="s">
        <v>843</v>
      </c>
      <c r="W126" s="22"/>
      <c r="X126" s="22"/>
      <c r="Y126" s="16" t="s">
        <v>598</v>
      </c>
      <c r="Z126" s="16" t="s">
        <v>3717</v>
      </c>
      <c r="AC126" s="16"/>
    </row>
    <row r="127">
      <c r="A127" s="12">
        <v>280.0</v>
      </c>
      <c r="B127" s="16" t="s">
        <v>69</v>
      </c>
      <c r="C127" s="16" t="s">
        <v>2984</v>
      </c>
      <c r="D127" s="18" t="b">
        <v>1</v>
      </c>
      <c r="E127" s="12">
        <v>3250.0</v>
      </c>
      <c r="F127" s="12">
        <v>545.0</v>
      </c>
      <c r="G127" s="12">
        <v>2705.0</v>
      </c>
      <c r="H127" s="20">
        <v>42320.49375</v>
      </c>
      <c r="I127" s="16" t="s">
        <v>2985</v>
      </c>
      <c r="J127" s="16" t="s">
        <v>2986</v>
      </c>
      <c r="K127" s="16" t="s">
        <v>2987</v>
      </c>
      <c r="L127" s="16" t="s">
        <v>264</v>
      </c>
      <c r="M127" s="16" t="s">
        <v>2988</v>
      </c>
      <c r="N127" s="12">
        <v>0.0</v>
      </c>
      <c r="O127" s="12">
        <v>0.0</v>
      </c>
      <c r="P127" s="12">
        <v>0.0</v>
      </c>
      <c r="Q127" s="16" t="s">
        <v>2989</v>
      </c>
      <c r="R127" s="18" t="b">
        <v>1</v>
      </c>
      <c r="S127" s="18" t="b">
        <v>0</v>
      </c>
      <c r="T127" s="12">
        <v>80908.0</v>
      </c>
      <c r="U127" s="16" t="s">
        <v>1432</v>
      </c>
      <c r="V127" s="16" t="s">
        <v>843</v>
      </c>
      <c r="W127" s="51">
        <v>1063778.0</v>
      </c>
      <c r="X127" s="51">
        <v>913504.0</v>
      </c>
      <c r="Y127" s="16" t="s">
        <v>2991</v>
      </c>
      <c r="Z127" s="16" t="s">
        <v>3719</v>
      </c>
      <c r="AC127" s="16"/>
    </row>
    <row r="128">
      <c r="A128" s="12">
        <v>304.0</v>
      </c>
      <c r="B128" s="16" t="s">
        <v>69</v>
      </c>
      <c r="C128" s="16" t="s">
        <v>3277</v>
      </c>
      <c r="D128" s="18" t="b">
        <v>1</v>
      </c>
      <c r="E128" s="12">
        <v>14.0</v>
      </c>
      <c r="F128" s="12">
        <v>6.0</v>
      </c>
      <c r="G128" s="12">
        <v>8.0</v>
      </c>
      <c r="H128" s="20">
        <v>42328.450694444444</v>
      </c>
      <c r="I128" s="16" t="s">
        <v>3279</v>
      </c>
      <c r="J128" s="16" t="s">
        <v>3280</v>
      </c>
      <c r="K128" s="16" t="s">
        <v>3281</v>
      </c>
      <c r="L128" s="18" t="e">
        <v>#N/A</v>
      </c>
      <c r="M128" s="18" t="e">
        <v>#N/A</v>
      </c>
      <c r="N128" s="18" t="e">
        <v>#N/A</v>
      </c>
      <c r="O128" s="18" t="e">
        <v>#N/A</v>
      </c>
      <c r="P128" s="18" t="e">
        <v>#N/A</v>
      </c>
      <c r="Q128" s="16" t="s">
        <v>3284</v>
      </c>
      <c r="R128" s="18" t="b">
        <v>1</v>
      </c>
      <c r="S128" s="18" t="b">
        <v>0</v>
      </c>
      <c r="T128" s="12">
        <v>80205.0</v>
      </c>
      <c r="U128" s="16" t="s">
        <v>1421</v>
      </c>
      <c r="V128" s="16" t="s">
        <v>843</v>
      </c>
      <c r="W128" s="51">
        <v>876088.0</v>
      </c>
      <c r="X128" s="51">
        <v>940840.0</v>
      </c>
      <c r="Y128" s="16" t="s">
        <v>3285</v>
      </c>
      <c r="Z128" s="16" t="s">
        <v>3725</v>
      </c>
      <c r="AC128" s="16"/>
    </row>
    <row r="129">
      <c r="A129" s="12">
        <v>327.0</v>
      </c>
      <c r="B129" s="16" t="s">
        <v>69</v>
      </c>
      <c r="C129" s="16" t="s">
        <v>3579</v>
      </c>
      <c r="D129" s="18" t="b">
        <v>1</v>
      </c>
      <c r="E129" s="12">
        <v>69.0</v>
      </c>
      <c r="F129" s="12">
        <v>16.0</v>
      </c>
      <c r="G129" s="12">
        <v>53.0</v>
      </c>
      <c r="H129" s="20">
        <v>42324.38402777778</v>
      </c>
      <c r="I129" s="16" t="s">
        <v>3581</v>
      </c>
      <c r="J129" s="16" t="s">
        <v>3583</v>
      </c>
      <c r="K129" s="16" t="s">
        <v>3584</v>
      </c>
      <c r="L129" s="18" t="e">
        <v>#N/A</v>
      </c>
      <c r="M129" s="18" t="e">
        <v>#N/A</v>
      </c>
      <c r="N129" s="18" t="e">
        <v>#N/A</v>
      </c>
      <c r="O129" s="18" t="e">
        <v>#N/A</v>
      </c>
      <c r="P129" s="18" t="e">
        <v>#N/A</v>
      </c>
      <c r="Q129" s="16" t="s">
        <v>3585</v>
      </c>
      <c r="R129" s="18" t="b">
        <v>1</v>
      </c>
      <c r="S129" s="18" t="b">
        <v>1</v>
      </c>
      <c r="T129" s="12">
        <v>80002.0</v>
      </c>
      <c r="U129" s="16" t="s">
        <v>3586</v>
      </c>
      <c r="V129" s="16" t="s">
        <v>843</v>
      </c>
      <c r="W129" s="22"/>
      <c r="X129" s="22"/>
      <c r="Y129" s="16" t="s">
        <v>1923</v>
      </c>
      <c r="Z129" s="16" t="s">
        <v>3727</v>
      </c>
      <c r="AC129" s="16"/>
    </row>
    <row r="130">
      <c r="A130" s="12">
        <v>576.0</v>
      </c>
      <c r="B130" s="16" t="s">
        <v>69</v>
      </c>
      <c r="C130" s="16" t="s">
        <v>3731</v>
      </c>
      <c r="D130" s="18" t="b">
        <v>0</v>
      </c>
      <c r="E130" s="12">
        <v>3.0</v>
      </c>
      <c r="F130" s="12">
        <v>0.0</v>
      </c>
      <c r="G130" s="12">
        <v>3.0</v>
      </c>
      <c r="H130" s="20">
        <v>42328.60972222222</v>
      </c>
      <c r="I130" s="16" t="s">
        <v>3732</v>
      </c>
      <c r="J130" s="16" t="s">
        <v>3733</v>
      </c>
      <c r="K130" s="16" t="s">
        <v>3734</v>
      </c>
      <c r="L130" s="18" t="e">
        <v>#N/A</v>
      </c>
      <c r="M130" s="18" t="e">
        <v>#N/A</v>
      </c>
      <c r="N130" s="18" t="e">
        <v>#N/A</v>
      </c>
      <c r="O130" s="18" t="e">
        <v>#N/A</v>
      </c>
      <c r="P130" s="18" t="e">
        <v>#N/A</v>
      </c>
      <c r="Q130" s="16" t="s">
        <v>3729</v>
      </c>
      <c r="R130" s="18" t="b">
        <v>1</v>
      </c>
      <c r="S130" s="18" t="b">
        <v>0</v>
      </c>
      <c r="T130" s="12">
        <v>80477.0</v>
      </c>
      <c r="U130" s="16" t="s">
        <v>3735</v>
      </c>
      <c r="V130" s="16" t="s">
        <v>843</v>
      </c>
      <c r="W130" s="22"/>
      <c r="X130" s="22"/>
      <c r="Y130" s="22"/>
      <c r="Z130" s="16" t="s">
        <v>3736</v>
      </c>
      <c r="AC130" s="16"/>
    </row>
    <row r="131">
      <c r="A131" s="12">
        <v>611.0</v>
      </c>
      <c r="B131" s="16" t="s">
        <v>69</v>
      </c>
      <c r="C131" s="16" t="s">
        <v>3738</v>
      </c>
      <c r="D131" s="18" t="b">
        <v>0</v>
      </c>
      <c r="E131" s="12">
        <v>3.0</v>
      </c>
      <c r="F131" s="12">
        <v>0.0</v>
      </c>
      <c r="G131" s="12">
        <v>3.0</v>
      </c>
      <c r="H131" s="20">
        <v>42312.58819444444</v>
      </c>
      <c r="I131" s="16" t="s">
        <v>3739</v>
      </c>
      <c r="J131" s="16" t="s">
        <v>3740</v>
      </c>
      <c r="K131" s="16" t="s">
        <v>3741</v>
      </c>
      <c r="L131" s="18" t="e">
        <v>#N/A</v>
      </c>
      <c r="M131" s="18" t="e">
        <v>#N/A</v>
      </c>
      <c r="N131" s="18" t="e">
        <v>#N/A</v>
      </c>
      <c r="O131" s="18" t="e">
        <v>#N/A</v>
      </c>
      <c r="P131" s="18" t="e">
        <v>#N/A</v>
      </c>
      <c r="Q131" s="16" t="s">
        <v>3737</v>
      </c>
      <c r="R131" s="18" t="b">
        <v>1</v>
      </c>
      <c r="S131" s="18" t="b">
        <v>0</v>
      </c>
      <c r="T131" s="12">
        <v>80246.0</v>
      </c>
      <c r="U131" s="16" t="s">
        <v>1421</v>
      </c>
      <c r="V131" s="16" t="s">
        <v>843</v>
      </c>
      <c r="W131" s="22"/>
      <c r="X131" s="22"/>
      <c r="Y131" s="22"/>
      <c r="Z131" s="16" t="s">
        <v>3745</v>
      </c>
      <c r="AA131" s="12">
        <v>3.0</v>
      </c>
      <c r="AB131" s="12">
        <v>2.0</v>
      </c>
      <c r="AC131" s="12"/>
    </row>
    <row r="132">
      <c r="A132" s="12">
        <v>616.0</v>
      </c>
      <c r="B132" s="16" t="s">
        <v>69</v>
      </c>
      <c r="C132" s="16" t="s">
        <v>3747</v>
      </c>
      <c r="D132" s="18" t="b">
        <v>1</v>
      </c>
      <c r="E132" s="12">
        <v>14.0</v>
      </c>
      <c r="F132" s="12">
        <v>4.0</v>
      </c>
      <c r="G132" s="12">
        <v>10.0</v>
      </c>
      <c r="H132" s="20">
        <v>42312.62430555555</v>
      </c>
      <c r="I132" s="16" t="s">
        <v>3748</v>
      </c>
      <c r="J132" s="16" t="s">
        <v>3749</v>
      </c>
      <c r="K132" s="16" t="s">
        <v>3750</v>
      </c>
      <c r="L132" s="18" t="e">
        <v>#N/A</v>
      </c>
      <c r="M132" s="18" t="e">
        <v>#N/A</v>
      </c>
      <c r="N132" s="18" t="e">
        <v>#N/A</v>
      </c>
      <c r="O132" s="18" t="e">
        <v>#N/A</v>
      </c>
      <c r="P132" s="18" t="e">
        <v>#N/A</v>
      </c>
      <c r="Q132" s="16" t="s">
        <v>3746</v>
      </c>
      <c r="R132" s="18" t="b">
        <v>0</v>
      </c>
      <c r="S132" s="18" t="b">
        <v>0</v>
      </c>
      <c r="T132" s="12">
        <v>80301.0</v>
      </c>
      <c r="U132" s="16" t="s">
        <v>3751</v>
      </c>
      <c r="V132" s="16" t="s">
        <v>843</v>
      </c>
      <c r="W132" s="51">
        <v>954525.0</v>
      </c>
      <c r="X132" s="51">
        <v>1135359.0</v>
      </c>
      <c r="Y132" s="16" t="s">
        <v>3752</v>
      </c>
      <c r="Z132" s="16" t="s">
        <v>3756</v>
      </c>
      <c r="AA132" s="12">
        <v>3.0</v>
      </c>
      <c r="AB132" s="12">
        <v>3.0</v>
      </c>
      <c r="AC132" s="12"/>
    </row>
    <row r="133">
      <c r="A133" s="12">
        <v>628.0</v>
      </c>
      <c r="B133" s="16" t="s">
        <v>69</v>
      </c>
      <c r="C133" s="16" t="s">
        <v>837</v>
      </c>
      <c r="D133" s="18" t="b">
        <v>1</v>
      </c>
      <c r="E133" s="12">
        <v>3.0</v>
      </c>
      <c r="F133" s="12">
        <v>0.0</v>
      </c>
      <c r="G133" s="12">
        <v>3.0</v>
      </c>
      <c r="H133" s="20">
        <v>42331.975694444445</v>
      </c>
      <c r="I133" s="16" t="s">
        <v>3758</v>
      </c>
      <c r="J133" s="16" t="s">
        <v>839</v>
      </c>
      <c r="K133" s="16" t="s">
        <v>840</v>
      </c>
      <c r="L133" s="18" t="e">
        <v>#N/A</v>
      </c>
      <c r="M133" s="18" t="e">
        <v>#N/A</v>
      </c>
      <c r="N133" s="18" t="e">
        <v>#N/A</v>
      </c>
      <c r="O133" s="18" t="e">
        <v>#N/A</v>
      </c>
      <c r="P133" s="18" t="e">
        <v>#N/A</v>
      </c>
      <c r="Q133" s="16" t="s">
        <v>841</v>
      </c>
      <c r="R133" s="18" t="b">
        <v>0</v>
      </c>
      <c r="S133" s="18" t="b">
        <v>1</v>
      </c>
      <c r="T133" s="12">
        <v>80439.0</v>
      </c>
      <c r="U133" s="16" t="s">
        <v>842</v>
      </c>
      <c r="V133" s="16" t="s">
        <v>843</v>
      </c>
      <c r="W133" s="22"/>
      <c r="X133" s="22"/>
      <c r="Y133" s="16" t="s">
        <v>844</v>
      </c>
      <c r="Z133" s="16" t="s">
        <v>3681</v>
      </c>
      <c r="AA133" s="12">
        <v>1.0</v>
      </c>
      <c r="AB133" s="12">
        <v>1.0</v>
      </c>
      <c r="AC133" s="12"/>
    </row>
    <row r="134">
      <c r="A134" s="12">
        <v>637.0</v>
      </c>
      <c r="B134" s="16" t="s">
        <v>69</v>
      </c>
      <c r="C134" s="16" t="s">
        <v>3770</v>
      </c>
      <c r="D134" s="18" t="b">
        <v>1</v>
      </c>
      <c r="E134" s="12">
        <v>4.0</v>
      </c>
      <c r="F134" s="12">
        <v>0.0</v>
      </c>
      <c r="G134" s="12">
        <v>4.0</v>
      </c>
      <c r="H134" s="20">
        <v>42332.29513888889</v>
      </c>
      <c r="I134" s="16" t="s">
        <v>3773</v>
      </c>
      <c r="J134" s="16" t="s">
        <v>3774</v>
      </c>
      <c r="K134" s="16" t="s">
        <v>3775</v>
      </c>
      <c r="L134" s="18" t="e">
        <v>#N/A</v>
      </c>
      <c r="M134" s="18" t="e">
        <v>#N/A</v>
      </c>
      <c r="N134" s="18" t="e">
        <v>#N/A</v>
      </c>
      <c r="O134" s="18" t="e">
        <v>#N/A</v>
      </c>
      <c r="P134" s="18" t="e">
        <v>#N/A</v>
      </c>
      <c r="Q134" s="16" t="s">
        <v>3769</v>
      </c>
      <c r="R134" s="18" t="b">
        <v>0</v>
      </c>
      <c r="S134" s="18" t="b">
        <v>1</v>
      </c>
      <c r="T134" s="12">
        <v>81089.0</v>
      </c>
      <c r="U134" s="16" t="s">
        <v>3776</v>
      </c>
      <c r="V134" s="16" t="s">
        <v>843</v>
      </c>
      <c r="W134" s="22"/>
      <c r="X134" s="22"/>
      <c r="Y134" s="16" t="s">
        <v>668</v>
      </c>
      <c r="Z134" s="16" t="s">
        <v>3786</v>
      </c>
      <c r="AA134" s="12">
        <v>1.0</v>
      </c>
      <c r="AB134" s="12">
        <v>2.0</v>
      </c>
      <c r="AC134" s="12"/>
    </row>
    <row r="135">
      <c r="A135" s="12">
        <v>642.0</v>
      </c>
      <c r="B135" s="16" t="s">
        <v>69</v>
      </c>
      <c r="C135" s="16" t="s">
        <v>3788</v>
      </c>
      <c r="D135" s="18" t="b">
        <v>1</v>
      </c>
      <c r="E135" s="12">
        <v>1.0</v>
      </c>
      <c r="F135" s="12">
        <v>0.0</v>
      </c>
      <c r="G135" s="12">
        <v>1.0</v>
      </c>
      <c r="H135" s="20">
        <v>42332.62222222222</v>
      </c>
      <c r="I135" s="16" t="s">
        <v>3789</v>
      </c>
      <c r="J135" s="16" t="s">
        <v>3790</v>
      </c>
      <c r="K135" s="16" t="s">
        <v>3791</v>
      </c>
      <c r="L135" s="18" t="e">
        <v>#N/A</v>
      </c>
      <c r="M135" s="18" t="e">
        <v>#N/A</v>
      </c>
      <c r="N135" s="18" t="e">
        <v>#N/A</v>
      </c>
      <c r="O135" s="18" t="e">
        <v>#N/A</v>
      </c>
      <c r="P135" s="18" t="e">
        <v>#N/A</v>
      </c>
      <c r="Q135" s="16" t="s">
        <v>3787</v>
      </c>
      <c r="R135" s="18" t="b">
        <v>0</v>
      </c>
      <c r="S135" s="18" t="b">
        <v>0</v>
      </c>
      <c r="T135" s="12">
        <v>81321.0</v>
      </c>
      <c r="U135" s="16" t="s">
        <v>3792</v>
      </c>
      <c r="V135" s="16" t="s">
        <v>843</v>
      </c>
      <c r="W135" s="51">
        <v>188663.0</v>
      </c>
      <c r="X135" s="51">
        <v>222615.0</v>
      </c>
      <c r="Y135" s="16" t="s">
        <v>3793</v>
      </c>
      <c r="Z135" s="16" t="s">
        <v>3794</v>
      </c>
      <c r="AA135" s="12">
        <v>2.0</v>
      </c>
      <c r="AB135" s="12">
        <v>3.0</v>
      </c>
      <c r="AC135" s="12"/>
    </row>
    <row r="136">
      <c r="A136" s="12">
        <v>645.0</v>
      </c>
      <c r="B136" s="16" t="s">
        <v>69</v>
      </c>
      <c r="C136" s="16" t="s">
        <v>3797</v>
      </c>
      <c r="D136" s="18" t="b">
        <v>1</v>
      </c>
      <c r="E136" s="12">
        <v>8.0</v>
      </c>
      <c r="F136" s="12">
        <v>6.0</v>
      </c>
      <c r="G136" s="12">
        <v>2.0</v>
      </c>
      <c r="H136" s="20">
        <v>42327.83541666667</v>
      </c>
      <c r="I136" s="16" t="s">
        <v>3799</v>
      </c>
      <c r="J136" s="16" t="s">
        <v>3800</v>
      </c>
      <c r="K136" s="16" t="s">
        <v>3802</v>
      </c>
      <c r="L136" s="16" t="s">
        <v>264</v>
      </c>
      <c r="M136" s="12">
        <v>0.0</v>
      </c>
      <c r="N136" s="12">
        <v>0.0</v>
      </c>
      <c r="O136" s="12">
        <v>0.0</v>
      </c>
      <c r="P136" s="12">
        <v>0.0</v>
      </c>
      <c r="Q136" s="16" t="s">
        <v>3796</v>
      </c>
      <c r="R136" s="18" t="b">
        <v>0</v>
      </c>
      <c r="S136" s="18" t="b">
        <v>1</v>
      </c>
      <c r="T136" s="12">
        <v>80634.0</v>
      </c>
      <c r="U136" s="16" t="s">
        <v>2180</v>
      </c>
      <c r="V136" s="16" t="s">
        <v>843</v>
      </c>
      <c r="W136" s="22"/>
      <c r="X136" s="22"/>
      <c r="Y136" s="16" t="s">
        <v>3803</v>
      </c>
      <c r="Z136" s="16" t="s">
        <v>3810</v>
      </c>
      <c r="AA136" s="12">
        <v>1.0</v>
      </c>
      <c r="AB136" s="22"/>
      <c r="AC136" s="22"/>
    </row>
    <row r="137">
      <c r="A137" s="12">
        <v>668.0</v>
      </c>
      <c r="B137" s="16" t="s">
        <v>69</v>
      </c>
      <c r="C137" s="16" t="s">
        <v>1850</v>
      </c>
      <c r="D137" s="18" t="b">
        <v>1</v>
      </c>
      <c r="E137" s="12">
        <v>1.0</v>
      </c>
      <c r="F137" s="12">
        <v>0.0</v>
      </c>
      <c r="G137" s="12">
        <v>1.0</v>
      </c>
      <c r="H137" s="20">
        <v>42310.811111111114</v>
      </c>
      <c r="I137" s="16" t="s">
        <v>1851</v>
      </c>
      <c r="J137" s="16" t="s">
        <v>1852</v>
      </c>
      <c r="K137" s="16" t="s">
        <v>1853</v>
      </c>
      <c r="L137" s="18" t="e">
        <v>#N/A</v>
      </c>
      <c r="M137" s="18" t="e">
        <v>#N/A</v>
      </c>
      <c r="N137" s="18" t="e">
        <v>#N/A</v>
      </c>
      <c r="O137" s="18" t="e">
        <v>#N/A</v>
      </c>
      <c r="P137" s="18" t="e">
        <v>#N/A</v>
      </c>
      <c r="Q137" s="16" t="s">
        <v>1854</v>
      </c>
      <c r="R137" s="18" t="b">
        <v>0</v>
      </c>
      <c r="S137" s="18" t="b">
        <v>1</v>
      </c>
      <c r="T137" s="12">
        <v>80134.0</v>
      </c>
      <c r="U137" s="16" t="s">
        <v>1855</v>
      </c>
      <c r="V137" s="16" t="s">
        <v>843</v>
      </c>
      <c r="W137" s="22"/>
      <c r="X137" s="22"/>
      <c r="Y137" s="16" t="s">
        <v>1856</v>
      </c>
      <c r="Z137" s="16" t="s">
        <v>3710</v>
      </c>
      <c r="AA137" s="12">
        <v>3.0</v>
      </c>
      <c r="AB137" s="12">
        <v>4.0</v>
      </c>
      <c r="AC137" s="12"/>
    </row>
    <row r="138">
      <c r="A138" s="12">
        <v>723.0</v>
      </c>
      <c r="B138" s="16" t="s">
        <v>69</v>
      </c>
      <c r="C138" s="16" t="s">
        <v>3821</v>
      </c>
      <c r="D138" s="18" t="b">
        <v>1</v>
      </c>
      <c r="E138" s="12">
        <v>284.0</v>
      </c>
      <c r="F138" s="12">
        <v>103.0</v>
      </c>
      <c r="G138" s="12">
        <v>181.0</v>
      </c>
      <c r="H138" s="20">
        <v>42311.575694444444</v>
      </c>
      <c r="I138" s="16" t="s">
        <v>3823</v>
      </c>
      <c r="J138" s="16" t="s">
        <v>3825</v>
      </c>
      <c r="K138" s="16" t="s">
        <v>3826</v>
      </c>
      <c r="L138" s="18" t="e">
        <v>#N/A</v>
      </c>
      <c r="M138" s="18" t="e">
        <v>#N/A</v>
      </c>
      <c r="N138" s="18" t="e">
        <v>#N/A</v>
      </c>
      <c r="O138" s="18" t="e">
        <v>#N/A</v>
      </c>
      <c r="P138" s="18" t="e">
        <v>#N/A</v>
      </c>
      <c r="Q138" s="16" t="s">
        <v>3820</v>
      </c>
      <c r="R138" s="18" t="b">
        <v>0</v>
      </c>
      <c r="S138" s="18" t="b">
        <v>1</v>
      </c>
      <c r="T138" s="12">
        <v>80201.0</v>
      </c>
      <c r="U138" s="16" t="s">
        <v>1421</v>
      </c>
      <c r="V138" s="16" t="s">
        <v>843</v>
      </c>
      <c r="W138" s="22"/>
      <c r="X138" s="22"/>
      <c r="Y138" s="16" t="s">
        <v>3829</v>
      </c>
      <c r="Z138" s="16" t="s">
        <v>3835</v>
      </c>
      <c r="AA138" s="12">
        <v>2.0</v>
      </c>
      <c r="AB138" s="12">
        <v>3.0</v>
      </c>
      <c r="AC138" s="12"/>
    </row>
    <row r="139">
      <c r="A139" s="12">
        <v>216.0</v>
      </c>
      <c r="B139" s="16" t="s">
        <v>69</v>
      </c>
      <c r="C139" s="16" t="s">
        <v>2369</v>
      </c>
      <c r="D139" s="18" t="b">
        <v>1</v>
      </c>
      <c r="E139" s="12">
        <v>1067.0</v>
      </c>
      <c r="F139" s="12">
        <v>561.0</v>
      </c>
      <c r="G139" s="12">
        <v>506.0</v>
      </c>
      <c r="H139" s="20">
        <v>42328.160416666666</v>
      </c>
      <c r="I139" s="16" t="s">
        <v>2370</v>
      </c>
      <c r="J139" s="16" t="s">
        <v>2371</v>
      </c>
      <c r="K139" s="16" t="s">
        <v>2372</v>
      </c>
      <c r="L139" s="18" t="e">
        <v>#N/A</v>
      </c>
      <c r="M139" s="18" t="e">
        <v>#N/A</v>
      </c>
      <c r="N139" s="18" t="e">
        <v>#N/A</v>
      </c>
      <c r="O139" s="18" t="e">
        <v>#N/A</v>
      </c>
      <c r="P139" s="18" t="e">
        <v>#N/A</v>
      </c>
      <c r="Q139" s="16" t="s">
        <v>2373</v>
      </c>
      <c r="R139" s="18" t="b">
        <v>1</v>
      </c>
      <c r="S139" s="18" t="b">
        <v>0</v>
      </c>
      <c r="T139" s="12">
        <v>6103.0</v>
      </c>
      <c r="U139" s="16" t="s">
        <v>2374</v>
      </c>
      <c r="V139" s="16" t="s">
        <v>2375</v>
      </c>
      <c r="W139" s="51">
        <v>326984.0</v>
      </c>
      <c r="X139" s="51">
        <v>317337.0</v>
      </c>
      <c r="Y139" s="16" t="s">
        <v>2376</v>
      </c>
      <c r="Z139" s="16" t="s">
        <v>3842</v>
      </c>
      <c r="AC139" s="16"/>
    </row>
    <row r="140">
      <c r="A140" s="12">
        <v>292.0</v>
      </c>
      <c r="B140" s="16" t="s">
        <v>69</v>
      </c>
      <c r="C140" s="16" t="s">
        <v>3128</v>
      </c>
      <c r="D140" s="18" t="b">
        <v>1</v>
      </c>
      <c r="E140" s="12">
        <v>3.0</v>
      </c>
      <c r="F140" s="12">
        <v>0.0</v>
      </c>
      <c r="G140" s="12">
        <v>3.0</v>
      </c>
      <c r="H140" s="20">
        <v>42311.59861111111</v>
      </c>
      <c r="I140" s="16" t="s">
        <v>3129</v>
      </c>
      <c r="J140" s="16" t="s">
        <v>3130</v>
      </c>
      <c r="K140" s="16" t="s">
        <v>3131</v>
      </c>
      <c r="L140" s="18" t="e">
        <v>#N/A</v>
      </c>
      <c r="M140" s="18" t="e">
        <v>#N/A</v>
      </c>
      <c r="N140" s="18" t="e">
        <v>#N/A</v>
      </c>
      <c r="O140" s="18" t="e">
        <v>#N/A</v>
      </c>
      <c r="P140" s="18" t="e">
        <v>#N/A</v>
      </c>
      <c r="Q140" s="16" t="s">
        <v>3132</v>
      </c>
      <c r="R140" s="18" t="b">
        <v>1</v>
      </c>
      <c r="S140" s="18" t="b">
        <v>1</v>
      </c>
      <c r="T140" s="16" t="s">
        <v>3133</v>
      </c>
      <c r="U140" s="16" t="s">
        <v>3134</v>
      </c>
      <c r="V140" s="16" t="s">
        <v>2375</v>
      </c>
      <c r="W140" s="22"/>
      <c r="X140" s="22"/>
      <c r="Y140" s="16" t="s">
        <v>3135</v>
      </c>
      <c r="Z140" s="16" t="s">
        <v>3849</v>
      </c>
      <c r="AC140" s="16"/>
    </row>
    <row r="141">
      <c r="A141" s="12">
        <v>307.0</v>
      </c>
      <c r="B141" s="16" t="s">
        <v>69</v>
      </c>
      <c r="C141" s="16" t="s">
        <v>3319</v>
      </c>
      <c r="D141" s="18" t="b">
        <v>1</v>
      </c>
      <c r="E141" s="12">
        <v>156.0</v>
      </c>
      <c r="F141" s="12">
        <v>59.0</v>
      </c>
      <c r="G141" s="12">
        <v>97.0</v>
      </c>
      <c r="H141" s="20">
        <v>42318.69027777778</v>
      </c>
      <c r="I141" s="16" t="s">
        <v>3320</v>
      </c>
      <c r="J141" s="16" t="s">
        <v>3321</v>
      </c>
      <c r="K141" s="16" t="s">
        <v>3322</v>
      </c>
      <c r="L141" s="18" t="e">
        <v>#N/A</v>
      </c>
      <c r="M141" s="18" t="e">
        <v>#N/A</v>
      </c>
      <c r="N141" s="18" t="e">
        <v>#N/A</v>
      </c>
      <c r="O141" s="18" t="e">
        <v>#N/A</v>
      </c>
      <c r="P141" s="18" t="e">
        <v>#N/A</v>
      </c>
      <c r="Q141" s="16" t="s">
        <v>3324</v>
      </c>
      <c r="R141" s="18" t="b">
        <v>1</v>
      </c>
      <c r="S141" s="18" t="b">
        <v>1</v>
      </c>
      <c r="T141" s="12">
        <v>6405.0</v>
      </c>
      <c r="U141" s="16" t="s">
        <v>3325</v>
      </c>
      <c r="V141" s="16" t="s">
        <v>2375</v>
      </c>
      <c r="W141" s="22"/>
      <c r="X141" s="22"/>
      <c r="Y141" s="16" t="s">
        <v>3328</v>
      </c>
      <c r="Z141" s="16" t="s">
        <v>3860</v>
      </c>
      <c r="AC141" s="16"/>
    </row>
    <row r="142">
      <c r="A142" s="12">
        <v>320.0</v>
      </c>
      <c r="B142" s="16" t="s">
        <v>69</v>
      </c>
      <c r="C142" s="16" t="s">
        <v>3472</v>
      </c>
      <c r="D142" s="18" t="b">
        <v>1</v>
      </c>
      <c r="E142" s="12">
        <v>2.0</v>
      </c>
      <c r="F142" s="12">
        <v>0.0</v>
      </c>
      <c r="G142" s="12">
        <v>2.0</v>
      </c>
      <c r="H142" s="20">
        <v>42330.875</v>
      </c>
      <c r="I142" s="16" t="s">
        <v>3474</v>
      </c>
      <c r="J142" s="16" t="s">
        <v>3475</v>
      </c>
      <c r="K142" s="16" t="s">
        <v>3476</v>
      </c>
      <c r="L142" s="18" t="e">
        <v>#N/A</v>
      </c>
      <c r="M142" s="18" t="e">
        <v>#N/A</v>
      </c>
      <c r="N142" s="18" t="e">
        <v>#N/A</v>
      </c>
      <c r="O142" s="18" t="e">
        <v>#N/A</v>
      </c>
      <c r="P142" s="18" t="e">
        <v>#N/A</v>
      </c>
      <c r="Q142" s="16" t="s">
        <v>3479</v>
      </c>
      <c r="R142" s="18" t="b">
        <v>1</v>
      </c>
      <c r="S142" s="18" t="b">
        <v>1</v>
      </c>
      <c r="T142" s="12">
        <v>6032.0</v>
      </c>
      <c r="U142" s="16" t="s">
        <v>3482</v>
      </c>
      <c r="V142" s="16" t="s">
        <v>2375</v>
      </c>
      <c r="W142" s="51">
        <v>55356.0</v>
      </c>
      <c r="X142" s="51">
        <v>31847.0</v>
      </c>
      <c r="Y142" s="16" t="s">
        <v>1301</v>
      </c>
      <c r="Z142" s="16" t="s">
        <v>3871</v>
      </c>
      <c r="AC142" s="16"/>
    </row>
    <row r="143">
      <c r="A143" s="12">
        <v>321.0</v>
      </c>
      <c r="B143" s="16" t="s">
        <v>69</v>
      </c>
      <c r="C143" s="16" t="s">
        <v>3472</v>
      </c>
      <c r="D143" s="18" t="b">
        <v>1</v>
      </c>
      <c r="E143" s="12">
        <v>182.0</v>
      </c>
      <c r="F143" s="12">
        <v>25.0</v>
      </c>
      <c r="G143" s="12">
        <v>157.0</v>
      </c>
      <c r="H143" s="20">
        <v>42330.879166666666</v>
      </c>
      <c r="I143" s="16" t="s">
        <v>3474</v>
      </c>
      <c r="J143" s="16" t="s">
        <v>3475</v>
      </c>
      <c r="K143" s="16" t="s">
        <v>3476</v>
      </c>
      <c r="L143" s="18" t="e">
        <v>#N/A</v>
      </c>
      <c r="M143" s="18" t="e">
        <v>#N/A</v>
      </c>
      <c r="N143" s="18" t="e">
        <v>#N/A</v>
      </c>
      <c r="O143" s="18" t="e">
        <v>#N/A</v>
      </c>
      <c r="P143" s="18" t="e">
        <v>#N/A</v>
      </c>
      <c r="Q143" s="16" t="s">
        <v>3479</v>
      </c>
      <c r="R143" s="18" t="b">
        <v>1</v>
      </c>
      <c r="S143" s="18" t="b">
        <v>1</v>
      </c>
      <c r="T143" s="12">
        <v>6032.0</v>
      </c>
      <c r="U143" s="16" t="s">
        <v>3482</v>
      </c>
      <c r="V143" s="16" t="s">
        <v>2375</v>
      </c>
      <c r="W143" s="51">
        <v>55356.0</v>
      </c>
      <c r="X143" s="51">
        <v>31847.0</v>
      </c>
      <c r="Y143" s="16" t="s">
        <v>1301</v>
      </c>
      <c r="Z143" s="16" t="s">
        <v>3871</v>
      </c>
      <c r="AC143" s="16"/>
    </row>
    <row r="144">
      <c r="A144" s="12">
        <v>357.0</v>
      </c>
      <c r="B144" s="16" t="s">
        <v>69</v>
      </c>
      <c r="C144" s="16" t="s">
        <v>3883</v>
      </c>
      <c r="D144" s="18" t="b">
        <v>1</v>
      </c>
      <c r="E144" s="12">
        <v>141.0</v>
      </c>
      <c r="F144" s="12">
        <v>19.0</v>
      </c>
      <c r="G144" s="12">
        <v>122.0</v>
      </c>
      <c r="H144" s="20">
        <v>42326.76111111111</v>
      </c>
      <c r="I144" s="16" t="s">
        <v>3885</v>
      </c>
      <c r="J144" s="16" t="s">
        <v>3886</v>
      </c>
      <c r="K144" s="16" t="s">
        <v>3887</v>
      </c>
      <c r="L144" s="18" t="e">
        <v>#N/A</v>
      </c>
      <c r="M144" s="18" t="e">
        <v>#N/A</v>
      </c>
      <c r="N144" s="18" t="e">
        <v>#N/A</v>
      </c>
      <c r="O144" s="18" t="e">
        <v>#N/A</v>
      </c>
      <c r="P144" s="18" t="e">
        <v>#N/A</v>
      </c>
      <c r="Q144" s="16" t="s">
        <v>3882</v>
      </c>
      <c r="R144" s="18" t="b">
        <v>1</v>
      </c>
      <c r="S144" s="18" t="b">
        <v>1</v>
      </c>
      <c r="T144" s="12">
        <v>6470.0</v>
      </c>
      <c r="U144" s="16" t="s">
        <v>3888</v>
      </c>
      <c r="V144" s="16" t="s">
        <v>2375</v>
      </c>
      <c r="W144" s="51">
        <v>2146192.0</v>
      </c>
      <c r="X144" s="51">
        <v>2394133.0</v>
      </c>
      <c r="Y144" s="16" t="s">
        <v>3890</v>
      </c>
      <c r="Z144" s="16" t="s">
        <v>3899</v>
      </c>
      <c r="AC144" s="16"/>
    </row>
    <row r="145">
      <c r="A145" s="12">
        <v>376.0</v>
      </c>
      <c r="B145" s="16" t="s">
        <v>69</v>
      </c>
      <c r="C145" s="16" t="s">
        <v>3901</v>
      </c>
      <c r="D145" s="18" t="b">
        <v>1</v>
      </c>
      <c r="E145" s="12">
        <v>3.0</v>
      </c>
      <c r="F145" s="12">
        <v>0.0</v>
      </c>
      <c r="G145" s="12">
        <v>3.0</v>
      </c>
      <c r="H145" s="20">
        <v>42330.748611111114</v>
      </c>
      <c r="I145" s="16" t="s">
        <v>3902</v>
      </c>
      <c r="J145" s="16" t="s">
        <v>3903</v>
      </c>
      <c r="K145" s="16" t="s">
        <v>3904</v>
      </c>
      <c r="L145" s="18" t="e">
        <v>#N/A</v>
      </c>
      <c r="M145" s="18" t="e">
        <v>#N/A</v>
      </c>
      <c r="N145" s="18" t="e">
        <v>#N/A</v>
      </c>
      <c r="O145" s="18" t="e">
        <v>#N/A</v>
      </c>
      <c r="P145" s="18" t="e">
        <v>#N/A</v>
      </c>
      <c r="Q145" s="16" t="s">
        <v>3900</v>
      </c>
      <c r="R145" s="18" t="b">
        <v>1</v>
      </c>
      <c r="S145" s="18" t="b">
        <v>1</v>
      </c>
      <c r="T145" s="12">
        <v>6107.0</v>
      </c>
      <c r="U145" s="16" t="s">
        <v>3905</v>
      </c>
      <c r="V145" s="16" t="s">
        <v>2375</v>
      </c>
      <c r="W145" s="22"/>
      <c r="X145" s="22"/>
      <c r="Y145" s="16" t="s">
        <v>3906</v>
      </c>
      <c r="Z145" s="16" t="s">
        <v>3910</v>
      </c>
      <c r="AC145" s="16"/>
    </row>
    <row r="146">
      <c r="A146" s="12">
        <v>463.0</v>
      </c>
      <c r="B146" s="16" t="s">
        <v>69</v>
      </c>
      <c r="C146" s="16" t="s">
        <v>3913</v>
      </c>
      <c r="D146" s="18" t="b">
        <v>1</v>
      </c>
      <c r="E146" s="12">
        <v>3.0</v>
      </c>
      <c r="F146" s="12">
        <v>0.0</v>
      </c>
      <c r="G146" s="12">
        <v>3.0</v>
      </c>
      <c r="H146" s="20">
        <v>42319.73125</v>
      </c>
      <c r="I146" s="16" t="s">
        <v>3917</v>
      </c>
      <c r="J146" s="16" t="s">
        <v>3918</v>
      </c>
      <c r="K146" s="16" t="s">
        <v>3919</v>
      </c>
      <c r="L146" s="18" t="e">
        <v>#N/A</v>
      </c>
      <c r="M146" s="18" t="e">
        <v>#N/A</v>
      </c>
      <c r="N146" s="18" t="e">
        <v>#N/A</v>
      </c>
      <c r="O146" s="18" t="e">
        <v>#N/A</v>
      </c>
      <c r="P146" s="18" t="e">
        <v>#N/A</v>
      </c>
      <c r="Q146" s="16" t="s">
        <v>3912</v>
      </c>
      <c r="R146" s="18" t="b">
        <v>1</v>
      </c>
      <c r="S146" s="18" t="b">
        <v>1</v>
      </c>
      <c r="T146" s="12">
        <v>6107.0</v>
      </c>
      <c r="U146" s="16" t="s">
        <v>3905</v>
      </c>
      <c r="V146" s="16" t="s">
        <v>2375</v>
      </c>
      <c r="W146" s="51">
        <v>346469.0</v>
      </c>
      <c r="X146" s="51">
        <v>290058.0</v>
      </c>
      <c r="Y146" s="16" t="s">
        <v>3921</v>
      </c>
      <c r="Z146" s="16" t="s">
        <v>3925</v>
      </c>
      <c r="AC146" s="16"/>
    </row>
    <row r="147">
      <c r="A147" s="12">
        <v>480.0</v>
      </c>
      <c r="B147" s="16" t="s">
        <v>69</v>
      </c>
      <c r="C147" s="16" t="s">
        <v>3928</v>
      </c>
      <c r="D147" s="18" t="b">
        <v>1</v>
      </c>
      <c r="E147" s="12">
        <v>2.0</v>
      </c>
      <c r="F147" s="12">
        <v>0.0</v>
      </c>
      <c r="G147" s="12">
        <v>2.0</v>
      </c>
      <c r="H147" s="20">
        <v>42314.24444444444</v>
      </c>
      <c r="I147" s="16" t="s">
        <v>3930</v>
      </c>
      <c r="J147" s="16" t="s">
        <v>3931</v>
      </c>
      <c r="K147" s="16" t="s">
        <v>3933</v>
      </c>
      <c r="L147" s="18" t="e">
        <v>#N/A</v>
      </c>
      <c r="M147" s="18" t="e">
        <v>#N/A</v>
      </c>
      <c r="N147" s="18" t="e">
        <v>#N/A</v>
      </c>
      <c r="O147" s="18" t="e">
        <v>#N/A</v>
      </c>
      <c r="P147" s="18" t="e">
        <v>#N/A</v>
      </c>
      <c r="Q147" s="16" t="s">
        <v>3927</v>
      </c>
      <c r="R147" s="18" t="b">
        <v>1</v>
      </c>
      <c r="S147" s="18" t="b">
        <v>1</v>
      </c>
      <c r="T147" s="12">
        <v>6902.0</v>
      </c>
      <c r="U147" s="16" t="s">
        <v>3935</v>
      </c>
      <c r="V147" s="16" t="s">
        <v>2375</v>
      </c>
      <c r="W147" s="51">
        <v>388299.0</v>
      </c>
      <c r="X147" s="51">
        <v>390594.0</v>
      </c>
      <c r="Y147" s="16" t="s">
        <v>696</v>
      </c>
      <c r="Z147" s="16" t="s">
        <v>3941</v>
      </c>
      <c r="AC147" s="16"/>
    </row>
    <row r="148">
      <c r="A148" s="12">
        <v>593.0</v>
      </c>
      <c r="B148" s="16" t="s">
        <v>69</v>
      </c>
      <c r="C148" s="16" t="s">
        <v>3943</v>
      </c>
      <c r="D148" s="18" t="b">
        <v>0</v>
      </c>
      <c r="E148" s="12">
        <v>3.0</v>
      </c>
      <c r="F148" s="12">
        <v>0.0</v>
      </c>
      <c r="G148" s="12">
        <v>3.0</v>
      </c>
      <c r="H148" s="20">
        <v>42324.40972222222</v>
      </c>
      <c r="I148" s="16" t="s">
        <v>3946</v>
      </c>
      <c r="J148" s="16" t="s">
        <v>3947</v>
      </c>
      <c r="K148" s="16" t="s">
        <v>3948</v>
      </c>
      <c r="L148" s="18" t="e">
        <v>#N/A</v>
      </c>
      <c r="M148" s="18" t="e">
        <v>#N/A</v>
      </c>
      <c r="N148" s="18" t="e">
        <v>#N/A</v>
      </c>
      <c r="O148" s="18" t="e">
        <v>#N/A</v>
      </c>
      <c r="P148" s="18" t="e">
        <v>#N/A</v>
      </c>
      <c r="Q148" s="16" t="s">
        <v>3942</v>
      </c>
      <c r="R148" s="18" t="b">
        <v>1</v>
      </c>
      <c r="S148" s="18" t="b">
        <v>1</v>
      </c>
      <c r="T148" s="12">
        <v>6475.0</v>
      </c>
      <c r="U148" s="16" t="s">
        <v>3949</v>
      </c>
      <c r="V148" s="16" t="s">
        <v>2375</v>
      </c>
      <c r="W148" s="22"/>
      <c r="X148" s="22"/>
      <c r="Y148" s="22"/>
      <c r="Z148" s="16" t="s">
        <v>3955</v>
      </c>
      <c r="AA148" s="12">
        <v>3.0</v>
      </c>
      <c r="AB148" s="12">
        <v>1.0</v>
      </c>
      <c r="AC148" s="12"/>
    </row>
    <row r="149">
      <c r="A149" s="12">
        <v>692.0</v>
      </c>
      <c r="B149" s="16" t="s">
        <v>69</v>
      </c>
      <c r="C149" s="16" t="s">
        <v>2369</v>
      </c>
      <c r="D149" s="18" t="b">
        <v>1</v>
      </c>
      <c r="E149" s="12">
        <v>26.0</v>
      </c>
      <c r="F149" s="12">
        <v>8.0</v>
      </c>
      <c r="G149" s="12">
        <v>18.0</v>
      </c>
      <c r="H149" s="20">
        <v>42326.51527777778</v>
      </c>
      <c r="I149" s="16" t="s">
        <v>3958</v>
      </c>
      <c r="J149" s="16" t="s">
        <v>2371</v>
      </c>
      <c r="K149" s="16" t="s">
        <v>3960</v>
      </c>
      <c r="L149" s="18" t="e">
        <v>#N/A</v>
      </c>
      <c r="M149" s="18" t="e">
        <v>#N/A</v>
      </c>
      <c r="N149" s="18" t="e">
        <v>#N/A</v>
      </c>
      <c r="O149" s="18" t="e">
        <v>#N/A</v>
      </c>
      <c r="P149" s="18" t="e">
        <v>#N/A</v>
      </c>
      <c r="Q149" s="16" t="s">
        <v>3956</v>
      </c>
      <c r="R149" s="18" t="b">
        <v>0</v>
      </c>
      <c r="S149" s="18" t="b">
        <v>0</v>
      </c>
      <c r="T149" s="12">
        <v>6103.0</v>
      </c>
      <c r="U149" s="16" t="s">
        <v>2374</v>
      </c>
      <c r="V149" s="16" t="s">
        <v>2375</v>
      </c>
      <c r="W149" s="51">
        <v>326984.0</v>
      </c>
      <c r="X149" s="51">
        <v>317337.0</v>
      </c>
      <c r="Y149" s="16" t="s">
        <v>2376</v>
      </c>
      <c r="Z149" s="16" t="s">
        <v>3963</v>
      </c>
      <c r="AA149" s="12">
        <v>3.0</v>
      </c>
      <c r="AB149" s="12">
        <v>1.0</v>
      </c>
      <c r="AC149" s="12"/>
    </row>
    <row r="150">
      <c r="A150" s="12">
        <v>724.0</v>
      </c>
      <c r="B150" s="16" t="s">
        <v>69</v>
      </c>
      <c r="C150" s="16" t="s">
        <v>3967</v>
      </c>
      <c r="D150" s="18" t="b">
        <v>1</v>
      </c>
      <c r="E150" s="12">
        <v>2.0</v>
      </c>
      <c r="F150" s="12">
        <v>0.0</v>
      </c>
      <c r="G150" s="12">
        <v>2.0</v>
      </c>
      <c r="H150" s="20">
        <v>42311.73333333333</v>
      </c>
      <c r="I150" s="16" t="s">
        <v>3969</v>
      </c>
      <c r="J150" s="16" t="s">
        <v>3970</v>
      </c>
      <c r="K150" s="16" t="s">
        <v>3971</v>
      </c>
      <c r="L150" s="18" t="e">
        <v>#N/A</v>
      </c>
      <c r="M150" s="18" t="e">
        <v>#N/A</v>
      </c>
      <c r="N150" s="18" t="e">
        <v>#N/A</v>
      </c>
      <c r="O150" s="18" t="e">
        <v>#N/A</v>
      </c>
      <c r="P150" s="18" t="e">
        <v>#N/A</v>
      </c>
      <c r="Q150" s="16" t="s">
        <v>3966</v>
      </c>
      <c r="R150" s="18" t="b">
        <v>0</v>
      </c>
      <c r="S150" s="18" t="b">
        <v>0</v>
      </c>
      <c r="T150" s="12">
        <v>6611.0</v>
      </c>
      <c r="U150" s="16" t="s">
        <v>3972</v>
      </c>
      <c r="V150" s="16" t="s">
        <v>2375</v>
      </c>
      <c r="W150" s="51">
        <v>5784614.0</v>
      </c>
      <c r="X150" s="51">
        <v>6564742.0</v>
      </c>
      <c r="Y150" s="16" t="s">
        <v>3974</v>
      </c>
      <c r="Z150" s="16" t="s">
        <v>3977</v>
      </c>
      <c r="AA150" s="12">
        <v>1.0</v>
      </c>
      <c r="AB150" s="12">
        <v>1.0</v>
      </c>
      <c r="AC150" s="12"/>
    </row>
    <row r="151">
      <c r="A151" s="12">
        <v>725.0</v>
      </c>
      <c r="B151" s="16" t="s">
        <v>69</v>
      </c>
      <c r="C151" s="16" t="s">
        <v>3979</v>
      </c>
      <c r="D151" s="18" t="b">
        <v>1</v>
      </c>
      <c r="E151" s="12">
        <v>6.0</v>
      </c>
      <c r="F151" s="12">
        <v>0.0</v>
      </c>
      <c r="G151" s="12">
        <v>6.0</v>
      </c>
      <c r="H151" s="20">
        <v>42332.53888888889</v>
      </c>
      <c r="I151" s="16" t="s">
        <v>3981</v>
      </c>
      <c r="J151" s="16" t="s">
        <v>3982</v>
      </c>
      <c r="K151" s="16" t="s">
        <v>3983</v>
      </c>
      <c r="L151" s="18" t="e">
        <v>#N/A</v>
      </c>
      <c r="M151" s="18" t="e">
        <v>#N/A</v>
      </c>
      <c r="N151" s="18" t="e">
        <v>#N/A</v>
      </c>
      <c r="O151" s="18" t="e">
        <v>#N/A</v>
      </c>
      <c r="P151" s="18" t="e">
        <v>#N/A</v>
      </c>
      <c r="Q151" s="16" t="s">
        <v>3978</v>
      </c>
      <c r="R151" s="18" t="b">
        <v>0</v>
      </c>
      <c r="S151" s="18" t="b">
        <v>1</v>
      </c>
      <c r="T151" s="12">
        <v>6776.0</v>
      </c>
      <c r="U151" s="16" t="s">
        <v>3985</v>
      </c>
      <c r="V151" s="16" t="s">
        <v>2375</v>
      </c>
      <c r="W151" s="22"/>
      <c r="X151" s="22"/>
      <c r="Y151" s="16" t="s">
        <v>3988</v>
      </c>
      <c r="Z151" s="16" t="s">
        <v>3990</v>
      </c>
      <c r="AA151" s="12">
        <v>1.0</v>
      </c>
      <c r="AB151" s="12">
        <v>2.0</v>
      </c>
      <c r="AC151" s="12"/>
    </row>
    <row r="152">
      <c r="A152" s="12">
        <v>733.0</v>
      </c>
      <c r="B152" s="16" t="s">
        <v>69</v>
      </c>
      <c r="C152" s="16" t="s">
        <v>3994</v>
      </c>
      <c r="D152" s="18" t="b">
        <v>1</v>
      </c>
      <c r="E152" s="12">
        <v>6.0</v>
      </c>
      <c r="F152" s="12">
        <v>1.0</v>
      </c>
      <c r="G152" s="12">
        <v>5.0</v>
      </c>
      <c r="H152" s="20">
        <v>42312.33263888889</v>
      </c>
      <c r="I152" s="16" t="s">
        <v>3995</v>
      </c>
      <c r="J152" s="16" t="s">
        <v>3996</v>
      </c>
      <c r="K152" s="16" t="s">
        <v>3998</v>
      </c>
      <c r="L152" s="18" t="e">
        <v>#N/A</v>
      </c>
      <c r="M152" s="18" t="e">
        <v>#N/A</v>
      </c>
      <c r="N152" s="18" t="e">
        <v>#N/A</v>
      </c>
      <c r="O152" s="18" t="e">
        <v>#N/A</v>
      </c>
      <c r="P152" s="18" t="e">
        <v>#N/A</v>
      </c>
      <c r="Q152" s="16" t="s">
        <v>3993</v>
      </c>
      <c r="R152" s="18" t="b">
        <v>0</v>
      </c>
      <c r="S152" s="18" t="b">
        <v>0</v>
      </c>
      <c r="T152" s="12">
        <v>6770.0</v>
      </c>
      <c r="U152" s="16" t="s">
        <v>4000</v>
      </c>
      <c r="V152" s="16" t="s">
        <v>2375</v>
      </c>
      <c r="W152" s="22"/>
      <c r="X152" s="22"/>
      <c r="Y152" s="16" t="s">
        <v>4001</v>
      </c>
      <c r="Z152" s="16" t="s">
        <v>4009</v>
      </c>
      <c r="AA152" s="12">
        <v>3.0</v>
      </c>
      <c r="AB152" s="12">
        <v>1.0</v>
      </c>
      <c r="AC152" s="12"/>
    </row>
    <row r="153">
      <c r="A153" s="12">
        <v>762.0</v>
      </c>
      <c r="B153" s="16" t="s">
        <v>69</v>
      </c>
      <c r="C153" s="16" t="s">
        <v>4013</v>
      </c>
      <c r="D153" s="18" t="b">
        <v>1</v>
      </c>
      <c r="E153" s="12">
        <v>1.0</v>
      </c>
      <c r="F153" s="12">
        <v>0.0</v>
      </c>
      <c r="G153" s="12">
        <v>1.0</v>
      </c>
      <c r="H153" s="20">
        <v>42312.45763888889</v>
      </c>
      <c r="I153" s="16" t="s">
        <v>4014</v>
      </c>
      <c r="J153" s="16" t="s">
        <v>4015</v>
      </c>
      <c r="K153" s="16" t="s">
        <v>4016</v>
      </c>
      <c r="L153" s="18" t="e">
        <v>#N/A</v>
      </c>
      <c r="M153" s="18" t="e">
        <v>#N/A</v>
      </c>
      <c r="N153" s="18" t="e">
        <v>#N/A</v>
      </c>
      <c r="O153" s="18" t="e">
        <v>#N/A</v>
      </c>
      <c r="P153" s="18" t="e">
        <v>#N/A</v>
      </c>
      <c r="Q153" s="16" t="s">
        <v>4012</v>
      </c>
      <c r="R153" s="18" t="b">
        <v>0</v>
      </c>
      <c r="S153" s="18" t="b">
        <v>1</v>
      </c>
      <c r="T153" s="12">
        <v>6045.0</v>
      </c>
      <c r="U153" s="16" t="s">
        <v>4017</v>
      </c>
      <c r="V153" s="16" t="s">
        <v>2375</v>
      </c>
      <c r="W153" s="51">
        <v>541888.0</v>
      </c>
      <c r="X153" s="51">
        <v>675763.0</v>
      </c>
      <c r="Y153" s="16" t="s">
        <v>1856</v>
      </c>
      <c r="Z153" s="16" t="s">
        <v>4018</v>
      </c>
      <c r="AA153" s="12">
        <v>3.0</v>
      </c>
      <c r="AB153" s="12">
        <v>1.0</v>
      </c>
      <c r="AC153" s="12"/>
    </row>
    <row r="154">
      <c r="A154" s="12">
        <v>30.0</v>
      </c>
      <c r="B154" s="16" t="s">
        <v>69</v>
      </c>
      <c r="C154" s="16" t="s">
        <v>592</v>
      </c>
      <c r="D154" s="18" t="b">
        <v>1</v>
      </c>
      <c r="E154" s="12">
        <v>4.0</v>
      </c>
      <c r="F154" s="12">
        <v>0.0</v>
      </c>
      <c r="G154" s="12">
        <v>4.0</v>
      </c>
      <c r="H154" s="20">
        <v>42311.384722222225</v>
      </c>
      <c r="I154" s="16" t="s">
        <v>593</v>
      </c>
      <c r="J154" s="16" t="s">
        <v>594</v>
      </c>
      <c r="K154" s="16" t="s">
        <v>4022</v>
      </c>
      <c r="L154" s="18" t="e">
        <v>#N/A</v>
      </c>
      <c r="M154" s="18" t="e">
        <v>#N/A</v>
      </c>
      <c r="N154" s="18" t="e">
        <v>#N/A</v>
      </c>
      <c r="O154" s="18" t="e">
        <v>#N/A</v>
      </c>
      <c r="P154" s="18" t="e">
        <v>#N/A</v>
      </c>
      <c r="Q154" s="16" t="s">
        <v>596</v>
      </c>
      <c r="R154" s="18" t="b">
        <v>1</v>
      </c>
      <c r="S154" s="18" t="b">
        <v>0</v>
      </c>
      <c r="T154" s="12">
        <v>20005.0</v>
      </c>
      <c r="U154" s="16" t="s">
        <v>491</v>
      </c>
      <c r="V154" s="16" t="s">
        <v>597</v>
      </c>
      <c r="W154" s="22"/>
      <c r="X154" s="22"/>
      <c r="Y154" s="16" t="s">
        <v>598</v>
      </c>
      <c r="Z154" s="16" t="s">
        <v>4027</v>
      </c>
      <c r="AA154" s="12">
        <v>3.0</v>
      </c>
      <c r="AB154" s="12">
        <v>6.0</v>
      </c>
      <c r="AC154" s="12"/>
    </row>
    <row r="155">
      <c r="A155" s="12">
        <v>81.0</v>
      </c>
      <c r="B155" s="16" t="s">
        <v>69</v>
      </c>
      <c r="C155" s="16" t="s">
        <v>1090</v>
      </c>
      <c r="D155" s="18" t="b">
        <v>1</v>
      </c>
      <c r="E155" s="12">
        <v>4.0</v>
      </c>
      <c r="F155" s="12">
        <v>0.0</v>
      </c>
      <c r="G155" s="12">
        <v>4.0</v>
      </c>
      <c r="H155" s="20">
        <v>42329.299305555556</v>
      </c>
      <c r="I155" s="16" t="s">
        <v>1091</v>
      </c>
      <c r="J155" s="16" t="s">
        <v>1092</v>
      </c>
      <c r="K155" s="16" t="s">
        <v>1093</v>
      </c>
      <c r="L155" s="18" t="e">
        <v>#N/A</v>
      </c>
      <c r="M155" s="18" t="e">
        <v>#N/A</v>
      </c>
      <c r="N155" s="18" t="e">
        <v>#N/A</v>
      </c>
      <c r="O155" s="18" t="e">
        <v>#N/A</v>
      </c>
      <c r="P155" s="18" t="e">
        <v>#N/A</v>
      </c>
      <c r="Q155" s="16" t="s">
        <v>1094</v>
      </c>
      <c r="R155" s="18" t="b">
        <v>1</v>
      </c>
      <c r="S155" s="18" t="b">
        <v>1</v>
      </c>
      <c r="T155" s="12">
        <v>20036.0</v>
      </c>
      <c r="U155" s="16" t="s">
        <v>491</v>
      </c>
      <c r="V155" s="16" t="s">
        <v>597</v>
      </c>
      <c r="W155" s="51">
        <v>5824052.0</v>
      </c>
      <c r="X155" s="51">
        <v>5681024.0</v>
      </c>
      <c r="Y155" s="22"/>
      <c r="Z155" s="16" t="s">
        <v>4033</v>
      </c>
      <c r="AA155" s="12">
        <v>1.0</v>
      </c>
      <c r="AB155" s="12">
        <v>6.0</v>
      </c>
      <c r="AC155" s="12"/>
    </row>
    <row r="156">
      <c r="A156" s="12">
        <v>133.0</v>
      </c>
      <c r="B156" s="16" t="s">
        <v>69</v>
      </c>
      <c r="C156" s="16" t="s">
        <v>1598</v>
      </c>
      <c r="D156" s="18" t="b">
        <v>1</v>
      </c>
      <c r="E156" s="12">
        <v>85.0</v>
      </c>
      <c r="F156" s="12">
        <v>25.0</v>
      </c>
      <c r="G156" s="12">
        <v>60.0</v>
      </c>
      <c r="H156" s="20">
        <v>42320.39097222222</v>
      </c>
      <c r="I156" s="16" t="s">
        <v>1599</v>
      </c>
      <c r="J156" s="16" t="s">
        <v>1600</v>
      </c>
      <c r="K156" s="16" t="s">
        <v>1601</v>
      </c>
      <c r="L156" s="18" t="e">
        <v>#N/A</v>
      </c>
      <c r="M156" s="18" t="e">
        <v>#N/A</v>
      </c>
      <c r="N156" s="18" t="e">
        <v>#N/A</v>
      </c>
      <c r="O156" s="18" t="e">
        <v>#N/A</v>
      </c>
      <c r="P156" s="18" t="e">
        <v>#N/A</v>
      </c>
      <c r="Q156" s="16" t="s">
        <v>1602</v>
      </c>
      <c r="R156" s="18" t="b">
        <v>1</v>
      </c>
      <c r="S156" s="18" t="b">
        <v>1</v>
      </c>
      <c r="T156" s="12">
        <v>20036.0</v>
      </c>
      <c r="U156" s="16" t="s">
        <v>491</v>
      </c>
      <c r="V156" s="16" t="s">
        <v>597</v>
      </c>
      <c r="W156" s="51">
        <v>3.9094759E7</v>
      </c>
      <c r="X156" s="51">
        <v>1.2539026E7</v>
      </c>
      <c r="Y156" s="16" t="s">
        <v>1250</v>
      </c>
      <c r="Z156" s="16" t="s">
        <v>4043</v>
      </c>
      <c r="AC156" s="16"/>
    </row>
    <row r="157">
      <c r="A157" s="12">
        <v>165.0</v>
      </c>
      <c r="B157" s="16" t="s">
        <v>69</v>
      </c>
      <c r="C157" s="16" t="s">
        <v>1880</v>
      </c>
      <c r="D157" s="18" t="b">
        <v>1</v>
      </c>
      <c r="E157" s="12">
        <v>8.0</v>
      </c>
      <c r="F157" s="12">
        <v>2.0</v>
      </c>
      <c r="G157" s="12">
        <v>6.0</v>
      </c>
      <c r="H157" s="20">
        <v>42331.51597222222</v>
      </c>
      <c r="I157" s="16" t="s">
        <v>1881</v>
      </c>
      <c r="J157" s="16" t="s">
        <v>1882</v>
      </c>
      <c r="K157" s="16" t="s">
        <v>1883</v>
      </c>
      <c r="L157" s="18" t="e">
        <v>#N/A</v>
      </c>
      <c r="M157" s="18" t="e">
        <v>#N/A</v>
      </c>
      <c r="N157" s="18" t="e">
        <v>#N/A</v>
      </c>
      <c r="O157" s="18" t="e">
        <v>#N/A</v>
      </c>
      <c r="P157" s="18" t="e">
        <v>#N/A</v>
      </c>
      <c r="Q157" s="16" t="s">
        <v>1884</v>
      </c>
      <c r="R157" s="18" t="b">
        <v>1</v>
      </c>
      <c r="S157" s="18" t="b">
        <v>1</v>
      </c>
      <c r="T157" s="12">
        <v>20009.0</v>
      </c>
      <c r="U157" s="16" t="s">
        <v>491</v>
      </c>
      <c r="V157" s="16" t="s">
        <v>597</v>
      </c>
      <c r="W157" s="51">
        <v>437266.0</v>
      </c>
      <c r="X157" s="51">
        <v>393293.0</v>
      </c>
      <c r="Y157" s="16" t="s">
        <v>696</v>
      </c>
      <c r="Z157" s="16" t="s">
        <v>4053</v>
      </c>
      <c r="AC157" s="16"/>
    </row>
    <row r="158">
      <c r="A158" s="12">
        <v>197.0</v>
      </c>
      <c r="B158" s="16" t="s">
        <v>69</v>
      </c>
      <c r="C158" s="16" t="s">
        <v>2184</v>
      </c>
      <c r="D158" s="18" t="b">
        <v>1</v>
      </c>
      <c r="E158" s="12">
        <v>315.0</v>
      </c>
      <c r="F158" s="12">
        <v>78.0</v>
      </c>
      <c r="G158" s="12">
        <v>237.0</v>
      </c>
      <c r="H158" s="20">
        <v>42330.370833333334</v>
      </c>
      <c r="I158" s="16" t="s">
        <v>2185</v>
      </c>
      <c r="J158" s="16" t="s">
        <v>2186</v>
      </c>
      <c r="K158" s="16" t="s">
        <v>2187</v>
      </c>
      <c r="L158" s="18" t="e">
        <v>#N/A</v>
      </c>
      <c r="M158" s="18" t="e">
        <v>#N/A</v>
      </c>
      <c r="N158" s="18" t="e">
        <v>#N/A</v>
      </c>
      <c r="O158" s="18" t="e">
        <v>#N/A</v>
      </c>
      <c r="P158" s="18" t="e">
        <v>#N/A</v>
      </c>
      <c r="Q158" s="16" t="s">
        <v>2188</v>
      </c>
      <c r="R158" s="18" t="b">
        <v>1</v>
      </c>
      <c r="S158" s="18" t="b">
        <v>1</v>
      </c>
      <c r="T158" s="12">
        <v>20005.0</v>
      </c>
      <c r="U158" s="16" t="s">
        <v>491</v>
      </c>
      <c r="V158" s="16" t="s">
        <v>597</v>
      </c>
      <c r="W158" s="51">
        <v>770258.0</v>
      </c>
      <c r="X158" s="51">
        <v>564015.0</v>
      </c>
      <c r="Y158" s="16" t="s">
        <v>2189</v>
      </c>
      <c r="Z158" s="16" t="s">
        <v>4057</v>
      </c>
      <c r="AC158" s="16"/>
    </row>
    <row r="159">
      <c r="A159" s="12">
        <v>218.0</v>
      </c>
      <c r="B159" s="16" t="s">
        <v>69</v>
      </c>
      <c r="C159" s="16" t="s">
        <v>2390</v>
      </c>
      <c r="D159" s="18" t="b">
        <v>1</v>
      </c>
      <c r="E159" s="12">
        <v>35.0</v>
      </c>
      <c r="F159" s="12">
        <v>2.0</v>
      </c>
      <c r="G159" s="12">
        <v>33.0</v>
      </c>
      <c r="H159" s="20">
        <v>42316.69305555556</v>
      </c>
      <c r="I159" s="16" t="s">
        <v>2391</v>
      </c>
      <c r="J159" s="16" t="s">
        <v>2392</v>
      </c>
      <c r="K159" s="16" t="s">
        <v>2393</v>
      </c>
      <c r="L159" s="18" t="e">
        <v>#N/A</v>
      </c>
      <c r="M159" s="18" t="e">
        <v>#N/A</v>
      </c>
      <c r="N159" s="18" t="e">
        <v>#N/A</v>
      </c>
      <c r="O159" s="18" t="e">
        <v>#N/A</v>
      </c>
      <c r="P159" s="18" t="e">
        <v>#N/A</v>
      </c>
      <c r="Q159" s="16" t="s">
        <v>2394</v>
      </c>
      <c r="R159" s="18" t="b">
        <v>1</v>
      </c>
      <c r="S159" s="18" t="b">
        <v>1</v>
      </c>
      <c r="T159" s="12">
        <v>20007.0</v>
      </c>
      <c r="U159" s="16" t="s">
        <v>491</v>
      </c>
      <c r="V159" s="16" t="s">
        <v>597</v>
      </c>
      <c r="W159" s="51">
        <v>975450.0</v>
      </c>
      <c r="X159" s="51">
        <v>715394.0</v>
      </c>
      <c r="Y159" s="16" t="s">
        <v>2395</v>
      </c>
      <c r="Z159" s="16" t="s">
        <v>4067</v>
      </c>
      <c r="AC159" s="16"/>
    </row>
    <row r="160">
      <c r="A160" s="12">
        <v>358.0</v>
      </c>
      <c r="B160" s="16" t="s">
        <v>69</v>
      </c>
      <c r="C160" s="16" t="s">
        <v>3911</v>
      </c>
      <c r="D160" s="18" t="b">
        <v>1</v>
      </c>
      <c r="E160" s="12">
        <v>108.0</v>
      </c>
      <c r="F160" s="12">
        <v>30.0</v>
      </c>
      <c r="G160" s="12">
        <v>78.0</v>
      </c>
      <c r="H160" s="20">
        <v>42330.54722222222</v>
      </c>
      <c r="I160" s="16" t="s">
        <v>3914</v>
      </c>
      <c r="J160" s="16" t="s">
        <v>3915</v>
      </c>
      <c r="K160" s="16" t="s">
        <v>3916</v>
      </c>
      <c r="L160" s="18" t="e">
        <v>#N/A</v>
      </c>
      <c r="M160" s="18" t="e">
        <v>#N/A</v>
      </c>
      <c r="N160" s="18" t="e">
        <v>#N/A</v>
      </c>
      <c r="O160" s="18" t="e">
        <v>#N/A</v>
      </c>
      <c r="P160" s="18" t="e">
        <v>#N/A</v>
      </c>
      <c r="Q160" s="16" t="s">
        <v>3920</v>
      </c>
      <c r="R160" s="18" t="b">
        <v>1</v>
      </c>
      <c r="S160" s="18" t="b">
        <v>1</v>
      </c>
      <c r="T160" s="12">
        <v>20011.0</v>
      </c>
      <c r="U160" s="16" t="s">
        <v>491</v>
      </c>
      <c r="V160" s="16" t="s">
        <v>597</v>
      </c>
      <c r="W160" s="22"/>
      <c r="X160" s="22"/>
      <c r="Y160" s="16" t="s">
        <v>3922</v>
      </c>
      <c r="Z160" s="16" t="s">
        <v>4070</v>
      </c>
      <c r="AC160" s="16"/>
    </row>
    <row r="161">
      <c r="A161" s="12">
        <v>434.0</v>
      </c>
      <c r="B161" s="16" t="s">
        <v>69</v>
      </c>
      <c r="C161" s="16" t="s">
        <v>4073</v>
      </c>
      <c r="D161" s="18" t="b">
        <v>1</v>
      </c>
      <c r="E161" s="12">
        <v>3.0</v>
      </c>
      <c r="F161" s="12">
        <v>0.0</v>
      </c>
      <c r="G161" s="12">
        <v>3.0</v>
      </c>
      <c r="H161" s="20">
        <v>42327.41805555556</v>
      </c>
      <c r="I161" s="16" t="s">
        <v>4074</v>
      </c>
      <c r="J161" s="16" t="s">
        <v>4075</v>
      </c>
      <c r="K161" s="16" t="s">
        <v>4077</v>
      </c>
      <c r="L161" s="18" t="e">
        <v>#N/A</v>
      </c>
      <c r="M161" s="18" t="e">
        <v>#N/A</v>
      </c>
      <c r="N161" s="18" t="e">
        <v>#N/A</v>
      </c>
      <c r="O161" s="18" t="e">
        <v>#N/A</v>
      </c>
      <c r="P161" s="18" t="e">
        <v>#N/A</v>
      </c>
      <c r="Q161" s="16" t="s">
        <v>4072</v>
      </c>
      <c r="R161" s="18" t="b">
        <v>1</v>
      </c>
      <c r="S161" s="18" t="b">
        <v>1</v>
      </c>
      <c r="T161" s="12">
        <v>20016.0</v>
      </c>
      <c r="U161" s="16" t="s">
        <v>491</v>
      </c>
      <c r="V161" s="16" t="s">
        <v>597</v>
      </c>
      <c r="W161" s="22"/>
      <c r="X161" s="22"/>
      <c r="Y161" s="16" t="s">
        <v>4081</v>
      </c>
      <c r="Z161" s="16" t="s">
        <v>4087</v>
      </c>
      <c r="AC161" s="16"/>
    </row>
    <row r="162">
      <c r="A162" s="12">
        <v>486.0</v>
      </c>
      <c r="B162" s="16" t="s">
        <v>69</v>
      </c>
      <c r="C162" s="16" t="s">
        <v>4090</v>
      </c>
      <c r="D162" s="18" t="b">
        <v>0</v>
      </c>
      <c r="E162" s="12">
        <v>6.0</v>
      </c>
      <c r="F162" s="12">
        <v>1.0</v>
      </c>
      <c r="G162" s="12">
        <v>5.0</v>
      </c>
      <c r="H162" s="20">
        <v>42310.52361111111</v>
      </c>
      <c r="I162" s="16" t="s">
        <v>4092</v>
      </c>
      <c r="J162" s="16" t="s">
        <v>4093</v>
      </c>
      <c r="K162" s="16" t="s">
        <v>4095</v>
      </c>
      <c r="L162" s="18" t="e">
        <v>#N/A</v>
      </c>
      <c r="M162" s="18" t="e">
        <v>#N/A</v>
      </c>
      <c r="N162" s="18" t="e">
        <v>#N/A</v>
      </c>
      <c r="O162" s="18" t="e">
        <v>#N/A</v>
      </c>
      <c r="P162" s="18" t="e">
        <v>#N/A</v>
      </c>
      <c r="Q162" s="16" t="s">
        <v>4089</v>
      </c>
      <c r="R162" s="18" t="b">
        <v>1</v>
      </c>
      <c r="S162" s="18" t="b">
        <v>1</v>
      </c>
      <c r="T162" s="12">
        <v>20447.0</v>
      </c>
      <c r="U162" s="16" t="s">
        <v>491</v>
      </c>
      <c r="V162" s="16" t="s">
        <v>597</v>
      </c>
      <c r="W162" s="22"/>
      <c r="X162" s="22"/>
      <c r="Y162" s="22"/>
      <c r="Z162" s="16" t="s">
        <v>4100</v>
      </c>
      <c r="AC162" s="16"/>
    </row>
    <row r="163">
      <c r="A163" s="12">
        <v>512.0</v>
      </c>
      <c r="B163" s="16" t="s">
        <v>69</v>
      </c>
      <c r="C163" s="16" t="s">
        <v>4103</v>
      </c>
      <c r="D163" s="18" t="b">
        <v>0</v>
      </c>
      <c r="E163" s="12">
        <v>2.0</v>
      </c>
      <c r="F163" s="12">
        <v>0.0</v>
      </c>
      <c r="G163" s="12">
        <v>2.0</v>
      </c>
      <c r="H163" s="20">
        <v>42327.518055555556</v>
      </c>
      <c r="I163" s="16" t="s">
        <v>4105</v>
      </c>
      <c r="J163" s="16" t="s">
        <v>4106</v>
      </c>
      <c r="K163" s="16" t="s">
        <v>4107</v>
      </c>
      <c r="L163" s="18" t="e">
        <v>#N/A</v>
      </c>
      <c r="M163" s="18" t="e">
        <v>#N/A</v>
      </c>
      <c r="N163" s="18" t="e">
        <v>#N/A</v>
      </c>
      <c r="O163" s="18" t="e">
        <v>#N/A</v>
      </c>
      <c r="P163" s="18" t="e">
        <v>#N/A</v>
      </c>
      <c r="Q163" s="16" t="s">
        <v>4102</v>
      </c>
      <c r="R163" s="18" t="b">
        <v>1</v>
      </c>
      <c r="S163" s="18" t="b">
        <v>1</v>
      </c>
      <c r="T163" s="12">
        <v>20005.0</v>
      </c>
      <c r="U163" s="16" t="s">
        <v>491</v>
      </c>
      <c r="V163" s="16" t="s">
        <v>597</v>
      </c>
      <c r="W163" s="22"/>
      <c r="X163" s="22"/>
      <c r="Y163" s="22"/>
      <c r="Z163" s="16" t="s">
        <v>4111</v>
      </c>
      <c r="AC163" s="16"/>
    </row>
    <row r="164">
      <c r="A164" s="12">
        <v>571.0</v>
      </c>
      <c r="B164" s="16" t="s">
        <v>69</v>
      </c>
      <c r="C164" s="16" t="s">
        <v>4116</v>
      </c>
      <c r="D164" s="18" t="b">
        <v>0</v>
      </c>
      <c r="E164" s="12">
        <v>1.0</v>
      </c>
      <c r="F164" s="12">
        <v>0.0</v>
      </c>
      <c r="G164" s="12">
        <v>1.0</v>
      </c>
      <c r="H164" s="20">
        <v>42311.51597222222</v>
      </c>
      <c r="I164" s="16" t="s">
        <v>4118</v>
      </c>
      <c r="J164" s="16" t="s">
        <v>4119</v>
      </c>
      <c r="K164" s="16" t="s">
        <v>4120</v>
      </c>
      <c r="L164" s="18" t="e">
        <v>#N/A</v>
      </c>
      <c r="M164" s="18" t="e">
        <v>#N/A</v>
      </c>
      <c r="N164" s="18" t="e">
        <v>#N/A</v>
      </c>
      <c r="O164" s="18" t="e">
        <v>#N/A</v>
      </c>
      <c r="P164" s="18" t="e">
        <v>#N/A</v>
      </c>
      <c r="Q164" s="16" t="s">
        <v>4115</v>
      </c>
      <c r="R164" s="18" t="b">
        <v>1</v>
      </c>
      <c r="S164" s="18" t="b">
        <v>0</v>
      </c>
      <c r="T164" s="12">
        <v>20036.0</v>
      </c>
      <c r="U164" s="16" t="s">
        <v>491</v>
      </c>
      <c r="V164" s="16" t="s">
        <v>597</v>
      </c>
      <c r="W164" s="22"/>
      <c r="X164" s="22"/>
      <c r="Y164" s="22"/>
      <c r="Z164" s="16" t="s">
        <v>4124</v>
      </c>
      <c r="AA164" s="12">
        <v>3.0</v>
      </c>
      <c r="AB164" s="12">
        <v>1.0</v>
      </c>
      <c r="AC164" s="12"/>
    </row>
    <row r="165">
      <c r="A165" s="12">
        <v>612.0</v>
      </c>
      <c r="B165" s="16" t="s">
        <v>69</v>
      </c>
      <c r="C165" s="16" t="s">
        <v>4127</v>
      </c>
      <c r="D165" s="18" t="b">
        <v>1</v>
      </c>
      <c r="E165" s="12">
        <v>0.0</v>
      </c>
      <c r="F165" s="12">
        <v>0.0</v>
      </c>
      <c r="G165" s="12">
        <v>0.0</v>
      </c>
      <c r="H165" s="20">
        <v>42328.30416666667</v>
      </c>
      <c r="I165" s="16" t="s">
        <v>4128</v>
      </c>
      <c r="J165" s="16" t="s">
        <v>4130</v>
      </c>
      <c r="K165" s="16" t="s">
        <v>4131</v>
      </c>
      <c r="L165" s="18" t="e">
        <v>#N/A</v>
      </c>
      <c r="M165" s="18" t="e">
        <v>#N/A</v>
      </c>
      <c r="N165" s="18" t="e">
        <v>#N/A</v>
      </c>
      <c r="O165" s="18" t="e">
        <v>#N/A</v>
      </c>
      <c r="P165" s="18" t="e">
        <v>#N/A</v>
      </c>
      <c r="Q165" s="16" t="s">
        <v>4126</v>
      </c>
      <c r="R165" s="18" t="b">
        <v>0</v>
      </c>
      <c r="S165" s="18" t="b">
        <v>0</v>
      </c>
      <c r="T165" s="12">
        <v>20037.0</v>
      </c>
      <c r="U165" s="16" t="s">
        <v>491</v>
      </c>
      <c r="V165" s="16" t="s">
        <v>597</v>
      </c>
      <c r="W165" s="51">
        <v>4759295.0</v>
      </c>
      <c r="X165" s="51">
        <v>4580914.0</v>
      </c>
      <c r="Y165" s="16" t="s">
        <v>4134</v>
      </c>
      <c r="Z165" s="16" t="s">
        <v>4137</v>
      </c>
      <c r="AA165" s="12">
        <v>2.0</v>
      </c>
      <c r="AB165" s="12">
        <v>4.0</v>
      </c>
      <c r="AC165" s="12"/>
    </row>
    <row r="166">
      <c r="A166" s="12">
        <v>669.0</v>
      </c>
      <c r="B166" s="16" t="s">
        <v>69</v>
      </c>
      <c r="C166" s="16" t="s">
        <v>1880</v>
      </c>
      <c r="D166" s="18" t="b">
        <v>1</v>
      </c>
      <c r="E166" s="12">
        <v>26.0</v>
      </c>
      <c r="F166" s="12">
        <v>7.0</v>
      </c>
      <c r="G166" s="12">
        <v>19.0</v>
      </c>
      <c r="H166" s="20">
        <v>42330.64097222222</v>
      </c>
      <c r="I166" s="16" t="s">
        <v>4139</v>
      </c>
      <c r="J166" s="16" t="s">
        <v>1882</v>
      </c>
      <c r="K166" s="16" t="s">
        <v>1883</v>
      </c>
      <c r="L166" s="18" t="e">
        <v>#N/A</v>
      </c>
      <c r="M166" s="18" t="e">
        <v>#N/A</v>
      </c>
      <c r="N166" s="18" t="e">
        <v>#N/A</v>
      </c>
      <c r="O166" s="18" t="e">
        <v>#N/A</v>
      </c>
      <c r="P166" s="18" t="e">
        <v>#N/A</v>
      </c>
      <c r="Q166" s="16" t="s">
        <v>4138</v>
      </c>
      <c r="R166" s="18" t="b">
        <v>0</v>
      </c>
      <c r="S166" s="18" t="b">
        <v>1</v>
      </c>
      <c r="T166" s="12">
        <v>20009.0</v>
      </c>
      <c r="U166" s="16" t="s">
        <v>491</v>
      </c>
      <c r="V166" s="16" t="s">
        <v>597</v>
      </c>
      <c r="W166" s="51">
        <v>437266.0</v>
      </c>
      <c r="X166" s="51">
        <v>393293.0</v>
      </c>
      <c r="Y166" s="16" t="s">
        <v>696</v>
      </c>
      <c r="Z166" s="16" t="s">
        <v>4053</v>
      </c>
      <c r="AA166" s="12">
        <v>3.0</v>
      </c>
      <c r="AB166" s="12">
        <v>2.0</v>
      </c>
      <c r="AC166" s="12"/>
    </row>
    <row r="167">
      <c r="A167" s="12">
        <v>244.0</v>
      </c>
      <c r="B167" s="16" t="s">
        <v>69</v>
      </c>
      <c r="C167" s="16" t="s">
        <v>2585</v>
      </c>
      <c r="D167" s="18" t="b">
        <v>1</v>
      </c>
      <c r="E167" s="12">
        <v>2.0</v>
      </c>
      <c r="F167" s="12">
        <v>0.0</v>
      </c>
      <c r="G167" s="12">
        <v>2.0</v>
      </c>
      <c r="H167" s="20">
        <v>42323.63125</v>
      </c>
      <c r="I167" s="16" t="s">
        <v>2586</v>
      </c>
      <c r="J167" s="16" t="s">
        <v>2587</v>
      </c>
      <c r="K167" s="16" t="s">
        <v>2588</v>
      </c>
      <c r="L167" s="18" t="e">
        <v>#N/A</v>
      </c>
      <c r="M167" s="18" t="e">
        <v>#N/A</v>
      </c>
      <c r="N167" s="18" t="e">
        <v>#N/A</v>
      </c>
      <c r="O167" s="18" t="e">
        <v>#N/A</v>
      </c>
      <c r="P167" s="18" t="e">
        <v>#N/A</v>
      </c>
      <c r="Q167" s="16" t="s">
        <v>2589</v>
      </c>
      <c r="R167" s="18" t="b">
        <v>1</v>
      </c>
      <c r="S167" s="18" t="b">
        <v>0</v>
      </c>
      <c r="T167" s="12">
        <v>19899.0</v>
      </c>
      <c r="U167" s="16" t="s">
        <v>2590</v>
      </c>
      <c r="V167" s="16" t="s">
        <v>2591</v>
      </c>
      <c r="W167" s="51">
        <v>227598.0</v>
      </c>
      <c r="X167" s="51">
        <v>225963.0</v>
      </c>
      <c r="Y167" s="16" t="s">
        <v>2592</v>
      </c>
      <c r="Z167" s="16" t="s">
        <v>4152</v>
      </c>
      <c r="AC167" s="16"/>
    </row>
    <row r="168">
      <c r="A168" s="12">
        <v>732.0</v>
      </c>
      <c r="B168" s="16" t="s">
        <v>69</v>
      </c>
      <c r="C168" s="16" t="s">
        <v>4154</v>
      </c>
      <c r="D168" s="18" t="b">
        <v>1</v>
      </c>
      <c r="E168" s="12">
        <v>1.0</v>
      </c>
      <c r="F168" s="12">
        <v>0.0</v>
      </c>
      <c r="G168" s="12">
        <v>1.0</v>
      </c>
      <c r="H168" s="20">
        <v>42320.16111111111</v>
      </c>
      <c r="I168" s="16" t="s">
        <v>4155</v>
      </c>
      <c r="J168" s="16" t="s">
        <v>4156</v>
      </c>
      <c r="K168" s="16" t="s">
        <v>4157</v>
      </c>
      <c r="L168" s="18" t="e">
        <v>#N/A</v>
      </c>
      <c r="M168" s="18" t="e">
        <v>#N/A</v>
      </c>
      <c r="N168" s="18" t="e">
        <v>#N/A</v>
      </c>
      <c r="O168" s="18" t="e">
        <v>#N/A</v>
      </c>
      <c r="P168" s="18" t="e">
        <v>#N/A</v>
      </c>
      <c r="Q168" s="16" t="s">
        <v>4153</v>
      </c>
      <c r="R168" s="18" t="b">
        <v>0</v>
      </c>
      <c r="S168" s="18" t="b">
        <v>1</v>
      </c>
      <c r="T168" s="12">
        <v>19969.0</v>
      </c>
      <c r="U168" s="16" t="s">
        <v>4158</v>
      </c>
      <c r="V168" s="16" t="s">
        <v>2591</v>
      </c>
      <c r="W168" s="22"/>
      <c r="X168" s="22"/>
      <c r="Y168" s="16" t="s">
        <v>4160</v>
      </c>
      <c r="Z168" s="16" t="s">
        <v>4164</v>
      </c>
      <c r="AA168" s="12">
        <v>3.0</v>
      </c>
      <c r="AB168" s="12">
        <v>4.0</v>
      </c>
      <c r="AC168" s="12"/>
    </row>
    <row r="169">
      <c r="A169" s="12">
        <v>48.0</v>
      </c>
      <c r="B169" s="16" t="s">
        <v>69</v>
      </c>
      <c r="C169" s="16" t="s">
        <v>779</v>
      </c>
      <c r="D169" s="18" t="b">
        <v>1</v>
      </c>
      <c r="E169" s="12">
        <v>5.0</v>
      </c>
      <c r="F169" s="12">
        <v>3.0</v>
      </c>
      <c r="G169" s="12">
        <v>2.0</v>
      </c>
      <c r="H169" s="20">
        <v>42328.30902777778</v>
      </c>
      <c r="I169" s="16" t="s">
        <v>780</v>
      </c>
      <c r="J169" s="16" t="s">
        <v>781</v>
      </c>
      <c r="K169" s="16" t="s">
        <v>782</v>
      </c>
      <c r="L169" s="18" t="e">
        <v>#N/A</v>
      </c>
      <c r="M169" s="18" t="e">
        <v>#N/A</v>
      </c>
      <c r="N169" s="18" t="e">
        <v>#N/A</v>
      </c>
      <c r="O169" s="18" t="e">
        <v>#N/A</v>
      </c>
      <c r="P169" s="18" t="e">
        <v>#N/A</v>
      </c>
      <c r="Q169" s="16" t="s">
        <v>783</v>
      </c>
      <c r="R169" s="18" t="b">
        <v>1</v>
      </c>
      <c r="S169" s="18" t="b">
        <v>0</v>
      </c>
      <c r="T169" s="12">
        <v>33131.0</v>
      </c>
      <c r="U169" s="16" t="s">
        <v>784</v>
      </c>
      <c r="V169" s="16" t="s">
        <v>785</v>
      </c>
      <c r="W169" s="51">
        <v>1.9971306E7</v>
      </c>
      <c r="X169" s="51">
        <v>1.9714118E7</v>
      </c>
      <c r="Y169" s="16" t="s">
        <v>786</v>
      </c>
      <c r="Z169" s="16" t="s">
        <v>4171</v>
      </c>
      <c r="AB169" s="12">
        <v>6.0</v>
      </c>
      <c r="AC169" s="12"/>
    </row>
    <row r="170">
      <c r="A170" s="12">
        <v>49.0</v>
      </c>
      <c r="B170" s="16" t="s">
        <v>69</v>
      </c>
      <c r="C170" s="16" t="s">
        <v>779</v>
      </c>
      <c r="D170" s="18" t="b">
        <v>1</v>
      </c>
      <c r="E170" s="12">
        <v>2.0</v>
      </c>
      <c r="F170" s="12">
        <v>0.0</v>
      </c>
      <c r="G170" s="12">
        <v>2.0</v>
      </c>
      <c r="H170" s="20">
        <v>42328.490277777775</v>
      </c>
      <c r="I170" s="16" t="s">
        <v>780</v>
      </c>
      <c r="J170" s="16" t="s">
        <v>781</v>
      </c>
      <c r="K170" s="16" t="s">
        <v>782</v>
      </c>
      <c r="L170" s="18" t="e">
        <v>#N/A</v>
      </c>
      <c r="M170" s="18" t="e">
        <v>#N/A</v>
      </c>
      <c r="N170" s="18" t="e">
        <v>#N/A</v>
      </c>
      <c r="O170" s="18" t="e">
        <v>#N/A</v>
      </c>
      <c r="P170" s="18" t="e">
        <v>#N/A</v>
      </c>
      <c r="Q170" s="16" t="s">
        <v>790</v>
      </c>
      <c r="R170" s="18" t="b">
        <v>1</v>
      </c>
      <c r="S170" s="18" t="b">
        <v>0</v>
      </c>
      <c r="T170" s="12">
        <v>33131.0</v>
      </c>
      <c r="U170" s="16" t="s">
        <v>784</v>
      </c>
      <c r="V170" s="16" t="s">
        <v>785</v>
      </c>
      <c r="W170" s="51">
        <v>1.9971306E7</v>
      </c>
      <c r="X170" s="51">
        <v>1.9714118E7</v>
      </c>
      <c r="Y170" s="16" t="s">
        <v>786</v>
      </c>
      <c r="Z170" s="16" t="s">
        <v>4179</v>
      </c>
      <c r="AB170" s="12">
        <v>6.0</v>
      </c>
      <c r="AC170" s="12"/>
    </row>
    <row r="171">
      <c r="A171" s="12">
        <v>55.0</v>
      </c>
      <c r="B171" s="16" t="s">
        <v>69</v>
      </c>
      <c r="C171" s="16" t="s">
        <v>847</v>
      </c>
      <c r="D171" s="18" t="b">
        <v>1</v>
      </c>
      <c r="E171" s="12">
        <v>9.0</v>
      </c>
      <c r="F171" s="12">
        <v>2.0</v>
      </c>
      <c r="G171" s="12">
        <v>7.0</v>
      </c>
      <c r="H171" s="20">
        <v>42317.71041666667</v>
      </c>
      <c r="I171" s="16" t="s">
        <v>848</v>
      </c>
      <c r="J171" s="16" t="s">
        <v>849</v>
      </c>
      <c r="K171" s="16" t="s">
        <v>850</v>
      </c>
      <c r="L171" s="18" t="e">
        <v>#N/A</v>
      </c>
      <c r="M171" s="18" t="e">
        <v>#N/A</v>
      </c>
      <c r="N171" s="18" t="e">
        <v>#N/A</v>
      </c>
      <c r="O171" s="18" t="e">
        <v>#N/A</v>
      </c>
      <c r="P171" s="18" t="e">
        <v>#N/A</v>
      </c>
      <c r="Q171" s="16" t="s">
        <v>851</v>
      </c>
      <c r="R171" s="18" t="b">
        <v>1</v>
      </c>
      <c r="S171" s="18" t="b">
        <v>1</v>
      </c>
      <c r="T171" s="12">
        <v>33605.0</v>
      </c>
      <c r="U171" s="16" t="s">
        <v>852</v>
      </c>
      <c r="V171" s="16" t="s">
        <v>785</v>
      </c>
      <c r="W171" s="22"/>
      <c r="X171" s="22"/>
      <c r="Y171" s="16" t="s">
        <v>853</v>
      </c>
      <c r="Z171" s="16" t="s">
        <v>4191</v>
      </c>
      <c r="AA171" s="12">
        <v>1.0</v>
      </c>
      <c r="AB171" s="12">
        <v>2.0</v>
      </c>
      <c r="AC171" s="12"/>
    </row>
    <row r="172">
      <c r="A172" s="12">
        <v>66.0</v>
      </c>
      <c r="B172" s="16" t="s">
        <v>69</v>
      </c>
      <c r="C172" s="16" t="s">
        <v>958</v>
      </c>
      <c r="D172" s="18" t="b">
        <v>1</v>
      </c>
      <c r="E172" s="12">
        <v>2.0</v>
      </c>
      <c r="F172" s="12">
        <v>0.0</v>
      </c>
      <c r="G172" s="12">
        <v>2.0</v>
      </c>
      <c r="H172" s="20">
        <v>42311.74097222222</v>
      </c>
      <c r="I172" s="16" t="s">
        <v>959</v>
      </c>
      <c r="J172" s="16" t="s">
        <v>960</v>
      </c>
      <c r="K172" s="16" t="s">
        <v>961</v>
      </c>
      <c r="L172" s="18" t="e">
        <v>#N/A</v>
      </c>
      <c r="M172" s="18" t="e">
        <v>#N/A</v>
      </c>
      <c r="N172" s="18" t="e">
        <v>#N/A</v>
      </c>
      <c r="O172" s="18" t="e">
        <v>#N/A</v>
      </c>
      <c r="P172" s="18" t="e">
        <v>#N/A</v>
      </c>
      <c r="Q172" s="16" t="s">
        <v>962</v>
      </c>
      <c r="R172" s="18" t="b">
        <v>1</v>
      </c>
      <c r="S172" s="18" t="b">
        <v>1</v>
      </c>
      <c r="T172" s="12">
        <v>33133.0</v>
      </c>
      <c r="U172" s="16" t="s">
        <v>784</v>
      </c>
      <c r="V172" s="16" t="s">
        <v>785</v>
      </c>
      <c r="W172" s="22"/>
      <c r="X172" s="22"/>
      <c r="Y172" s="16" t="s">
        <v>598</v>
      </c>
      <c r="Z172" s="16" t="s">
        <v>4199</v>
      </c>
      <c r="AA172" s="12">
        <v>2.0</v>
      </c>
      <c r="AB172" s="12">
        <v>2.0</v>
      </c>
      <c r="AC172" s="12"/>
    </row>
    <row r="173">
      <c r="A173" s="12">
        <v>86.0</v>
      </c>
      <c r="B173" s="16" t="s">
        <v>69</v>
      </c>
      <c r="C173" s="16" t="s">
        <v>1129</v>
      </c>
      <c r="D173" s="18" t="b">
        <v>1</v>
      </c>
      <c r="E173" s="12">
        <v>8.0</v>
      </c>
      <c r="F173" s="12">
        <v>2.0</v>
      </c>
      <c r="G173" s="12">
        <v>6.0</v>
      </c>
      <c r="H173" s="20">
        <v>42333.30763888889</v>
      </c>
      <c r="I173" s="16" t="s">
        <v>1130</v>
      </c>
      <c r="J173" s="16" t="s">
        <v>1131</v>
      </c>
      <c r="K173" s="16" t="s">
        <v>1132</v>
      </c>
      <c r="L173" s="18" t="e">
        <v>#N/A</v>
      </c>
      <c r="M173" s="18" t="e">
        <v>#N/A</v>
      </c>
      <c r="N173" s="18" t="e">
        <v>#N/A</v>
      </c>
      <c r="O173" s="18" t="e">
        <v>#N/A</v>
      </c>
      <c r="P173" s="18" t="e">
        <v>#N/A</v>
      </c>
      <c r="Q173" s="16" t="s">
        <v>1133</v>
      </c>
      <c r="R173" s="18" t="b">
        <v>1</v>
      </c>
      <c r="S173" s="18" t="b">
        <v>0</v>
      </c>
      <c r="T173" s="12">
        <v>34112.0</v>
      </c>
      <c r="U173" s="16" t="s">
        <v>1134</v>
      </c>
      <c r="V173" s="16" t="s">
        <v>785</v>
      </c>
      <c r="W173" s="22"/>
      <c r="X173" s="22"/>
      <c r="Y173" s="16" t="s">
        <v>1135</v>
      </c>
      <c r="Z173" s="16" t="s">
        <v>4206</v>
      </c>
      <c r="AA173" s="12">
        <v>3.0</v>
      </c>
      <c r="AB173" s="12">
        <v>6.0</v>
      </c>
      <c r="AC173" s="12"/>
    </row>
    <row r="174">
      <c r="A174" s="12">
        <v>87.0</v>
      </c>
      <c r="B174" s="16" t="s">
        <v>69</v>
      </c>
      <c r="C174" s="16" t="s">
        <v>1129</v>
      </c>
      <c r="D174" s="18" t="b">
        <v>1</v>
      </c>
      <c r="E174" s="12">
        <v>14.0</v>
      </c>
      <c r="F174" s="12">
        <v>4.0</v>
      </c>
      <c r="G174" s="12">
        <v>10.0</v>
      </c>
      <c r="H174" s="20">
        <v>42337.72152777778</v>
      </c>
      <c r="I174" s="16" t="s">
        <v>1139</v>
      </c>
      <c r="J174" s="16" t="s">
        <v>1131</v>
      </c>
      <c r="K174" s="16" t="s">
        <v>1140</v>
      </c>
      <c r="L174" s="18" t="e">
        <v>#N/A</v>
      </c>
      <c r="M174" s="18" t="e">
        <v>#N/A</v>
      </c>
      <c r="N174" s="18" t="e">
        <v>#N/A</v>
      </c>
      <c r="O174" s="18" t="e">
        <v>#N/A</v>
      </c>
      <c r="P174" s="18" t="e">
        <v>#N/A</v>
      </c>
      <c r="Q174" s="16" t="s">
        <v>1141</v>
      </c>
      <c r="R174" s="18" t="b">
        <v>1</v>
      </c>
      <c r="S174" s="18" t="b">
        <v>1</v>
      </c>
      <c r="T174" s="12">
        <v>34112.0</v>
      </c>
      <c r="U174" s="16" t="s">
        <v>1134</v>
      </c>
      <c r="V174" s="16" t="s">
        <v>785</v>
      </c>
      <c r="W174" s="22"/>
      <c r="X174" s="22"/>
      <c r="Y174" s="16" t="s">
        <v>1135</v>
      </c>
      <c r="Z174" s="16" t="s">
        <v>4214</v>
      </c>
      <c r="AA174" s="12">
        <v>2.0</v>
      </c>
      <c r="AB174" s="12">
        <v>6.0</v>
      </c>
      <c r="AC174" s="12"/>
    </row>
    <row r="175">
      <c r="A175" s="12">
        <v>105.0</v>
      </c>
      <c r="B175" s="16" t="s">
        <v>69</v>
      </c>
      <c r="C175" s="16" t="s">
        <v>1320</v>
      </c>
      <c r="D175" s="18" t="b">
        <v>1</v>
      </c>
      <c r="E175" s="12">
        <v>46.0</v>
      </c>
      <c r="F175" s="12">
        <v>6.0</v>
      </c>
      <c r="G175" s="12">
        <v>40.0</v>
      </c>
      <c r="H175" s="20">
        <v>42326.36666666667</v>
      </c>
      <c r="I175" s="16" t="s">
        <v>1321</v>
      </c>
      <c r="J175" s="16" t="s">
        <v>1322</v>
      </c>
      <c r="K175" s="16" t="s">
        <v>1323</v>
      </c>
      <c r="L175" s="18" t="e">
        <v>#N/A</v>
      </c>
      <c r="M175" s="18" t="e">
        <v>#N/A</v>
      </c>
      <c r="N175" s="18" t="e">
        <v>#N/A</v>
      </c>
      <c r="O175" s="18" t="e">
        <v>#N/A</v>
      </c>
      <c r="P175" s="18" t="e">
        <v>#N/A</v>
      </c>
      <c r="Q175" s="16" t="s">
        <v>1324</v>
      </c>
      <c r="R175" s="18" t="b">
        <v>1</v>
      </c>
      <c r="S175" s="18" t="b">
        <v>1</v>
      </c>
      <c r="T175" s="12">
        <v>32257.0</v>
      </c>
      <c r="U175" s="16" t="s">
        <v>1325</v>
      </c>
      <c r="V175" s="16" t="s">
        <v>785</v>
      </c>
      <c r="W175" s="51">
        <v>9.504359E7</v>
      </c>
      <c r="X175" s="51">
        <v>9.1470031E7</v>
      </c>
      <c r="Y175" s="16" t="s">
        <v>668</v>
      </c>
      <c r="Z175" s="16" t="s">
        <v>4217</v>
      </c>
      <c r="AA175" s="12">
        <v>1.0</v>
      </c>
      <c r="AB175" s="12">
        <v>2.0</v>
      </c>
      <c r="AC175" s="12"/>
    </row>
    <row r="176">
      <c r="A176" s="12">
        <v>112.0</v>
      </c>
      <c r="B176" s="16" t="s">
        <v>69</v>
      </c>
      <c r="C176" s="16" t="s">
        <v>1388</v>
      </c>
      <c r="D176" s="18" t="b">
        <v>1</v>
      </c>
      <c r="E176" s="12">
        <v>44.0</v>
      </c>
      <c r="F176" s="12">
        <v>10.0</v>
      </c>
      <c r="G176" s="12">
        <v>34.0</v>
      </c>
      <c r="H176" s="20">
        <v>42328.42569444444</v>
      </c>
      <c r="I176" s="16" t="s">
        <v>1389</v>
      </c>
      <c r="J176" s="16" t="s">
        <v>1390</v>
      </c>
      <c r="K176" s="16" t="s">
        <v>1391</v>
      </c>
      <c r="L176" s="18" t="e">
        <v>#N/A</v>
      </c>
      <c r="M176" s="18" t="e">
        <v>#N/A</v>
      </c>
      <c r="N176" s="18" t="e">
        <v>#N/A</v>
      </c>
      <c r="O176" s="18" t="e">
        <v>#N/A</v>
      </c>
      <c r="P176" s="18" t="e">
        <v>#N/A</v>
      </c>
      <c r="Q176" s="16" t="s">
        <v>1392</v>
      </c>
      <c r="R176" s="18" t="b">
        <v>1</v>
      </c>
      <c r="S176" s="18" t="b">
        <v>1</v>
      </c>
      <c r="T176" s="12">
        <v>32904.0</v>
      </c>
      <c r="U176" s="16" t="s">
        <v>1393</v>
      </c>
      <c r="V176" s="16" t="s">
        <v>785</v>
      </c>
      <c r="W176" s="22"/>
      <c r="X176" s="22"/>
      <c r="Y176" s="16" t="s">
        <v>1301</v>
      </c>
      <c r="Z176" s="16" t="s">
        <v>4227</v>
      </c>
      <c r="AA176" s="12">
        <v>2.0</v>
      </c>
      <c r="AB176" s="12">
        <v>4.0</v>
      </c>
      <c r="AC176" s="12"/>
    </row>
    <row r="177">
      <c r="A177" s="12">
        <v>120.0</v>
      </c>
      <c r="B177" s="16" t="s">
        <v>69</v>
      </c>
      <c r="C177" s="16" t="s">
        <v>1465</v>
      </c>
      <c r="D177" s="18" t="b">
        <v>1</v>
      </c>
      <c r="E177" s="12">
        <v>414.0</v>
      </c>
      <c r="F177" s="12">
        <v>195.0</v>
      </c>
      <c r="G177" s="12">
        <v>219.0</v>
      </c>
      <c r="H177" s="20">
        <v>42327.46388888889</v>
      </c>
      <c r="I177" s="16" t="s">
        <v>1466</v>
      </c>
      <c r="J177" s="16" t="s">
        <v>1467</v>
      </c>
      <c r="K177" s="16" t="s">
        <v>1468</v>
      </c>
      <c r="L177" s="18" t="e">
        <v>#N/A</v>
      </c>
      <c r="M177" s="18" t="e">
        <v>#N/A</v>
      </c>
      <c r="N177" s="18" t="e">
        <v>#N/A</v>
      </c>
      <c r="O177" s="18" t="e">
        <v>#N/A</v>
      </c>
      <c r="P177" s="18" t="e">
        <v>#N/A</v>
      </c>
      <c r="Q177" s="16" t="s">
        <v>1469</v>
      </c>
      <c r="R177" s="18" t="b">
        <v>1</v>
      </c>
      <c r="S177" s="18" t="b">
        <v>0</v>
      </c>
      <c r="T177" s="12">
        <v>32776.0</v>
      </c>
      <c r="U177" s="16" t="s">
        <v>1470</v>
      </c>
      <c r="V177" s="16" t="s">
        <v>785</v>
      </c>
      <c r="W177" s="22"/>
      <c r="X177" s="22"/>
      <c r="Y177" s="16" t="s">
        <v>1471</v>
      </c>
      <c r="Z177" s="16" t="s">
        <v>4233</v>
      </c>
      <c r="AC177" s="16"/>
    </row>
    <row r="178">
      <c r="A178" s="12">
        <v>125.0</v>
      </c>
      <c r="B178" s="16" t="s">
        <v>69</v>
      </c>
      <c r="C178" s="16" t="s">
        <v>1515</v>
      </c>
      <c r="D178" s="18" t="b">
        <v>1</v>
      </c>
      <c r="E178" s="12">
        <v>87.0</v>
      </c>
      <c r="F178" s="12">
        <v>10.0</v>
      </c>
      <c r="G178" s="12">
        <v>77.0</v>
      </c>
      <c r="H178" s="20">
        <v>42317.65625</v>
      </c>
      <c r="I178" s="16" t="s">
        <v>1516</v>
      </c>
      <c r="J178" s="16" t="s">
        <v>1517</v>
      </c>
      <c r="K178" s="16" t="s">
        <v>1518</v>
      </c>
      <c r="L178" s="18" t="e">
        <v>#N/A</v>
      </c>
      <c r="M178" s="18" t="e">
        <v>#N/A</v>
      </c>
      <c r="N178" s="18" t="e">
        <v>#N/A</v>
      </c>
      <c r="O178" s="18" t="e">
        <v>#N/A</v>
      </c>
      <c r="P178" s="18" t="e">
        <v>#N/A</v>
      </c>
      <c r="Q178" s="16" t="s">
        <v>1519</v>
      </c>
      <c r="R178" s="18" t="b">
        <v>1</v>
      </c>
      <c r="S178" s="18" t="b">
        <v>1</v>
      </c>
      <c r="T178" s="12">
        <v>33458.0</v>
      </c>
      <c r="U178" s="16" t="s">
        <v>1520</v>
      </c>
      <c r="V178" s="16" t="s">
        <v>785</v>
      </c>
      <c r="W178" s="51">
        <v>6512791.0</v>
      </c>
      <c r="X178" s="51">
        <v>1877029.0</v>
      </c>
      <c r="Y178" s="16" t="s">
        <v>1471</v>
      </c>
      <c r="Z178" s="16" t="s">
        <v>4246</v>
      </c>
      <c r="AC178" s="16"/>
    </row>
    <row r="179">
      <c r="A179" s="12">
        <v>134.0</v>
      </c>
      <c r="B179" s="16" t="s">
        <v>69</v>
      </c>
      <c r="C179" s="16" t="s">
        <v>1606</v>
      </c>
      <c r="D179" s="18" t="b">
        <v>1</v>
      </c>
      <c r="E179" s="12">
        <v>4.0</v>
      </c>
      <c r="F179" s="12">
        <v>2.0</v>
      </c>
      <c r="G179" s="12">
        <v>2.0</v>
      </c>
      <c r="H179" s="20">
        <v>42324.51736111111</v>
      </c>
      <c r="I179" s="16" t="s">
        <v>1607</v>
      </c>
      <c r="J179" s="16" t="s">
        <v>1608</v>
      </c>
      <c r="K179" s="16" t="s">
        <v>1609</v>
      </c>
      <c r="L179" s="18" t="e">
        <v>#N/A</v>
      </c>
      <c r="M179" s="18" t="e">
        <v>#N/A</v>
      </c>
      <c r="N179" s="18" t="e">
        <v>#N/A</v>
      </c>
      <c r="O179" s="18" t="e">
        <v>#N/A</v>
      </c>
      <c r="P179" s="18" t="e">
        <v>#N/A</v>
      </c>
      <c r="Q179" s="16" t="s">
        <v>1610</v>
      </c>
      <c r="R179" s="18" t="b">
        <v>1</v>
      </c>
      <c r="S179" s="18" t="b">
        <v>1</v>
      </c>
      <c r="T179" s="12">
        <v>32730.0</v>
      </c>
      <c r="U179" s="16" t="s">
        <v>1611</v>
      </c>
      <c r="V179" s="16" t="s">
        <v>785</v>
      </c>
      <c r="W179" s="51">
        <v>258640.0</v>
      </c>
      <c r="X179" s="51">
        <v>277044.0</v>
      </c>
      <c r="Y179" s="16" t="s">
        <v>598</v>
      </c>
      <c r="Z179" s="16" t="s">
        <v>4253</v>
      </c>
      <c r="AC179" s="16"/>
    </row>
    <row r="180">
      <c r="A180" s="12">
        <v>135.0</v>
      </c>
      <c r="B180" s="16" t="s">
        <v>69</v>
      </c>
      <c r="C180" s="16" t="s">
        <v>1615</v>
      </c>
      <c r="D180" s="18" t="b">
        <v>1</v>
      </c>
      <c r="E180" s="12">
        <v>2325.0</v>
      </c>
      <c r="F180" s="12">
        <v>335.0</v>
      </c>
      <c r="G180" s="12">
        <v>1990.0</v>
      </c>
      <c r="H180" s="20">
        <v>42312.501388888886</v>
      </c>
      <c r="I180" s="16" t="s">
        <v>1616</v>
      </c>
      <c r="J180" s="16" t="s">
        <v>1617</v>
      </c>
      <c r="K180" s="16" t="s">
        <v>1618</v>
      </c>
      <c r="L180" s="18" t="e">
        <v>#N/A</v>
      </c>
      <c r="M180" s="18" t="e">
        <v>#N/A</v>
      </c>
      <c r="N180" s="18" t="e">
        <v>#N/A</v>
      </c>
      <c r="O180" s="18" t="e">
        <v>#N/A</v>
      </c>
      <c r="P180" s="18" t="e">
        <v>#N/A</v>
      </c>
      <c r="Q180" s="16" t="s">
        <v>1619</v>
      </c>
      <c r="R180" s="18" t="b">
        <v>1</v>
      </c>
      <c r="S180" s="18" t="b">
        <v>1</v>
      </c>
      <c r="T180" s="12">
        <v>33309.0</v>
      </c>
      <c r="U180" s="16" t="s">
        <v>1620</v>
      </c>
      <c r="V180" s="16" t="s">
        <v>785</v>
      </c>
      <c r="W180" s="22"/>
      <c r="X180" s="22"/>
      <c r="Y180" s="16" t="s">
        <v>1250</v>
      </c>
      <c r="Z180" s="16" t="s">
        <v>4261</v>
      </c>
      <c r="AC180" s="16"/>
    </row>
    <row r="181">
      <c r="A181" s="12">
        <v>138.0</v>
      </c>
      <c r="B181" s="16" t="s">
        <v>69</v>
      </c>
      <c r="C181" s="16" t="s">
        <v>1642</v>
      </c>
      <c r="D181" s="18" t="b">
        <v>1</v>
      </c>
      <c r="E181" s="12">
        <v>43.0</v>
      </c>
      <c r="F181" s="12">
        <v>14.0</v>
      </c>
      <c r="G181" s="12">
        <v>29.0</v>
      </c>
      <c r="H181" s="20">
        <v>42323.645833333336</v>
      </c>
      <c r="I181" s="16" t="s">
        <v>1643</v>
      </c>
      <c r="J181" s="16" t="s">
        <v>1644</v>
      </c>
      <c r="K181" s="16" t="s">
        <v>1645</v>
      </c>
      <c r="L181" s="18" t="e">
        <v>#N/A</v>
      </c>
      <c r="M181" s="18" t="e">
        <v>#N/A</v>
      </c>
      <c r="N181" s="18" t="e">
        <v>#N/A</v>
      </c>
      <c r="O181" s="18" t="e">
        <v>#N/A</v>
      </c>
      <c r="P181" s="18" t="e">
        <v>#N/A</v>
      </c>
      <c r="Q181" s="16" t="s">
        <v>1646</v>
      </c>
      <c r="R181" s="18" t="b">
        <v>1</v>
      </c>
      <c r="S181" s="18" t="b">
        <v>0</v>
      </c>
      <c r="T181" s="12">
        <v>34749.0</v>
      </c>
      <c r="U181" s="16" t="s">
        <v>1647</v>
      </c>
      <c r="V181" s="16" t="s">
        <v>785</v>
      </c>
      <c r="W181" s="22"/>
      <c r="X181" s="22"/>
      <c r="Y181" s="16" t="s">
        <v>696</v>
      </c>
      <c r="Z181" s="16" t="s">
        <v>4269</v>
      </c>
      <c r="AC181" s="16"/>
    </row>
    <row r="182">
      <c r="A182" s="12">
        <v>163.0</v>
      </c>
      <c r="B182" s="16" t="s">
        <v>69</v>
      </c>
      <c r="C182" s="16" t="s">
        <v>1860</v>
      </c>
      <c r="D182" s="18" t="b">
        <v>1</v>
      </c>
      <c r="E182" s="12">
        <v>16.0</v>
      </c>
      <c r="F182" s="12">
        <v>2.0</v>
      </c>
      <c r="G182" s="12">
        <v>14.0</v>
      </c>
      <c r="H182" s="20">
        <v>42324.350694444445</v>
      </c>
      <c r="I182" s="16" t="s">
        <v>1861</v>
      </c>
      <c r="J182" s="16" t="s">
        <v>1862</v>
      </c>
      <c r="K182" s="16" t="s">
        <v>1863</v>
      </c>
      <c r="L182" s="18" t="e">
        <v>#N/A</v>
      </c>
      <c r="M182" s="18" t="e">
        <v>#N/A</v>
      </c>
      <c r="N182" s="18" t="e">
        <v>#N/A</v>
      </c>
      <c r="O182" s="18" t="e">
        <v>#N/A</v>
      </c>
      <c r="P182" s="18" t="e">
        <v>#N/A</v>
      </c>
      <c r="Q182" s="16" t="s">
        <v>1864</v>
      </c>
      <c r="R182" s="18" t="b">
        <v>1</v>
      </c>
      <c r="S182" s="18" t="b">
        <v>1</v>
      </c>
      <c r="T182" s="12">
        <v>32333.0</v>
      </c>
      <c r="U182" s="16" t="s">
        <v>1865</v>
      </c>
      <c r="V182" s="16" t="s">
        <v>785</v>
      </c>
      <c r="W182" s="22"/>
      <c r="X182" s="22"/>
      <c r="Y182" s="16" t="s">
        <v>1866</v>
      </c>
      <c r="Z182" s="16" t="s">
        <v>4277</v>
      </c>
      <c r="AC182" s="16"/>
    </row>
    <row r="183">
      <c r="A183" s="12">
        <v>172.0</v>
      </c>
      <c r="B183" s="16" t="s">
        <v>69</v>
      </c>
      <c r="C183" s="16" t="s">
        <v>1957</v>
      </c>
      <c r="D183" s="18" t="b">
        <v>1</v>
      </c>
      <c r="E183" s="12">
        <v>175.0</v>
      </c>
      <c r="F183" s="12">
        <v>57.0</v>
      </c>
      <c r="G183" s="12">
        <v>118.0</v>
      </c>
      <c r="H183" s="20">
        <v>42326.63611111111</v>
      </c>
      <c r="I183" s="16" t="s">
        <v>1958</v>
      </c>
      <c r="J183" s="16" t="s">
        <v>1959</v>
      </c>
      <c r="K183" s="16" t="s">
        <v>1960</v>
      </c>
      <c r="L183" s="18" t="e">
        <v>#N/A</v>
      </c>
      <c r="M183" s="18" t="e">
        <v>#N/A</v>
      </c>
      <c r="N183" s="18" t="e">
        <v>#N/A</v>
      </c>
      <c r="O183" s="18" t="e">
        <v>#N/A</v>
      </c>
      <c r="P183" s="18" t="e">
        <v>#N/A</v>
      </c>
      <c r="Q183" s="16" t="s">
        <v>1961</v>
      </c>
      <c r="R183" s="18" t="b">
        <v>1</v>
      </c>
      <c r="S183" s="18" t="b">
        <v>0</v>
      </c>
      <c r="T183" s="12">
        <v>32955.0</v>
      </c>
      <c r="U183" s="16" t="s">
        <v>1962</v>
      </c>
      <c r="V183" s="16" t="s">
        <v>785</v>
      </c>
      <c r="W183" s="22"/>
      <c r="X183" s="22"/>
      <c r="Y183" s="16" t="s">
        <v>1963</v>
      </c>
      <c r="Z183" s="16" t="s">
        <v>4283</v>
      </c>
      <c r="AC183" s="16"/>
    </row>
    <row r="184">
      <c r="A184" s="12">
        <v>174.0</v>
      </c>
      <c r="B184" s="16" t="s">
        <v>69</v>
      </c>
      <c r="C184" s="16" t="s">
        <v>1977</v>
      </c>
      <c r="D184" s="18" t="b">
        <v>1</v>
      </c>
      <c r="E184" s="12">
        <v>148.0</v>
      </c>
      <c r="F184" s="12">
        <v>30.0</v>
      </c>
      <c r="G184" s="12">
        <v>118.0</v>
      </c>
      <c r="H184" s="20">
        <v>42332.28958333333</v>
      </c>
      <c r="I184" s="16" t="s">
        <v>1978</v>
      </c>
      <c r="J184" s="16" t="s">
        <v>1979</v>
      </c>
      <c r="K184" s="16" t="s">
        <v>1980</v>
      </c>
      <c r="L184" s="18" t="e">
        <v>#N/A</v>
      </c>
      <c r="M184" s="18" t="e">
        <v>#N/A</v>
      </c>
      <c r="N184" s="18" t="e">
        <v>#N/A</v>
      </c>
      <c r="O184" s="18" t="e">
        <v>#N/A</v>
      </c>
      <c r="P184" s="18" t="e">
        <v>#N/A</v>
      </c>
      <c r="Q184" s="16" t="s">
        <v>1981</v>
      </c>
      <c r="R184" s="18" t="b">
        <v>1</v>
      </c>
      <c r="S184" s="18" t="b">
        <v>1</v>
      </c>
      <c r="T184" s="12">
        <v>32807.0</v>
      </c>
      <c r="U184" s="16" t="s">
        <v>1982</v>
      </c>
      <c r="V184" s="16" t="s">
        <v>785</v>
      </c>
      <c r="W184" s="51">
        <v>2622095.0</v>
      </c>
      <c r="X184" s="51">
        <v>2422095.0</v>
      </c>
      <c r="Y184" s="16" t="s">
        <v>1983</v>
      </c>
      <c r="Z184" s="16" t="s">
        <v>4292</v>
      </c>
      <c r="AC184" s="16"/>
    </row>
    <row r="185">
      <c r="A185" s="12">
        <v>177.0</v>
      </c>
      <c r="B185" s="16" t="s">
        <v>69</v>
      </c>
      <c r="C185" s="16" t="s">
        <v>2005</v>
      </c>
      <c r="D185" s="18" t="b">
        <v>1</v>
      </c>
      <c r="E185" s="12">
        <v>18.0</v>
      </c>
      <c r="F185" s="12">
        <v>3.0</v>
      </c>
      <c r="G185" s="12">
        <v>15.0</v>
      </c>
      <c r="H185" s="20">
        <v>42316.62222222222</v>
      </c>
      <c r="I185" s="16" t="s">
        <v>2006</v>
      </c>
      <c r="J185" s="16" t="s">
        <v>2007</v>
      </c>
      <c r="K185" s="16" t="s">
        <v>2008</v>
      </c>
      <c r="L185" s="18" t="e">
        <v>#N/A</v>
      </c>
      <c r="M185" s="18" t="e">
        <v>#N/A</v>
      </c>
      <c r="N185" s="18" t="e">
        <v>#N/A</v>
      </c>
      <c r="O185" s="18" t="e">
        <v>#N/A</v>
      </c>
      <c r="P185" s="18" t="e">
        <v>#N/A</v>
      </c>
      <c r="Q185" s="16" t="s">
        <v>2009</v>
      </c>
      <c r="R185" s="18" t="b">
        <v>1</v>
      </c>
      <c r="S185" s="18" t="b">
        <v>1</v>
      </c>
      <c r="T185" s="12">
        <v>34474.0</v>
      </c>
      <c r="U185" s="16" t="s">
        <v>2010</v>
      </c>
      <c r="V185" s="16" t="s">
        <v>785</v>
      </c>
      <c r="W185" s="22"/>
      <c r="X185" s="22"/>
      <c r="Y185" s="16" t="s">
        <v>598</v>
      </c>
      <c r="Z185" s="16" t="s">
        <v>4301</v>
      </c>
      <c r="AC185" s="16"/>
    </row>
    <row r="186">
      <c r="A186" s="12">
        <v>239.0</v>
      </c>
      <c r="B186" s="16" t="s">
        <v>69</v>
      </c>
      <c r="C186" s="16" t="s">
        <v>2536</v>
      </c>
      <c r="D186" s="18" t="b">
        <v>1</v>
      </c>
      <c r="E186" s="12">
        <v>276.0</v>
      </c>
      <c r="F186" s="12">
        <v>96.0</v>
      </c>
      <c r="G186" s="12">
        <v>180.0</v>
      </c>
      <c r="H186" s="20">
        <v>42328.49166666667</v>
      </c>
      <c r="I186" s="16" t="s">
        <v>2538</v>
      </c>
      <c r="J186" s="16" t="s">
        <v>2540</v>
      </c>
      <c r="K186" s="16" t="s">
        <v>2542</v>
      </c>
      <c r="L186" s="18" t="e">
        <v>#N/A</v>
      </c>
      <c r="M186" s="18" t="e">
        <v>#N/A</v>
      </c>
      <c r="N186" s="18" t="e">
        <v>#N/A</v>
      </c>
      <c r="O186" s="18" t="e">
        <v>#N/A</v>
      </c>
      <c r="P186" s="18" t="e">
        <v>#N/A</v>
      </c>
      <c r="Q186" s="16" t="s">
        <v>2544</v>
      </c>
      <c r="R186" s="18" t="b">
        <v>1</v>
      </c>
      <c r="S186" s="18" t="b">
        <v>1</v>
      </c>
      <c r="T186" s="12">
        <v>32804.0</v>
      </c>
      <c r="U186" s="16" t="s">
        <v>2545</v>
      </c>
      <c r="V186" s="16" t="s">
        <v>785</v>
      </c>
      <c r="W186" s="51">
        <v>3149205.0</v>
      </c>
      <c r="X186" s="51">
        <v>2997491.0</v>
      </c>
      <c r="Y186" s="16" t="s">
        <v>2547</v>
      </c>
      <c r="Z186" s="16" t="s">
        <v>4314</v>
      </c>
      <c r="AC186" s="16"/>
    </row>
    <row r="187">
      <c r="A187" s="12">
        <v>240.0</v>
      </c>
      <c r="B187" s="16" t="s">
        <v>69</v>
      </c>
      <c r="C187" s="16" t="s">
        <v>2536</v>
      </c>
      <c r="D187" s="18" t="b">
        <v>1</v>
      </c>
      <c r="E187" s="12">
        <v>1.0</v>
      </c>
      <c r="F187" s="12">
        <v>0.0</v>
      </c>
      <c r="G187" s="12">
        <v>1.0</v>
      </c>
      <c r="H187" s="20">
        <v>42332.33263888889</v>
      </c>
      <c r="I187" s="16" t="s">
        <v>2551</v>
      </c>
      <c r="J187" s="16" t="s">
        <v>2540</v>
      </c>
      <c r="K187" s="16" t="s">
        <v>2552</v>
      </c>
      <c r="L187" s="18" t="e">
        <v>#N/A</v>
      </c>
      <c r="M187" s="18" t="e">
        <v>#N/A</v>
      </c>
      <c r="N187" s="18" t="e">
        <v>#N/A</v>
      </c>
      <c r="O187" s="18" t="e">
        <v>#N/A</v>
      </c>
      <c r="P187" s="18" t="e">
        <v>#N/A</v>
      </c>
      <c r="Q187" s="16" t="s">
        <v>2553</v>
      </c>
      <c r="R187" s="18" t="b">
        <v>1</v>
      </c>
      <c r="S187" s="18" t="b">
        <v>0</v>
      </c>
      <c r="T187" s="12">
        <v>32804.0</v>
      </c>
      <c r="U187" s="16" t="s">
        <v>2545</v>
      </c>
      <c r="V187" s="16" t="s">
        <v>785</v>
      </c>
      <c r="W187" s="51">
        <v>3149205.0</v>
      </c>
      <c r="X187" s="51">
        <v>2997491.0</v>
      </c>
      <c r="Y187" s="16" t="s">
        <v>2547</v>
      </c>
      <c r="Z187" s="16" t="s">
        <v>4321</v>
      </c>
      <c r="AC187" s="16"/>
    </row>
    <row r="188">
      <c r="A188" s="12">
        <v>249.0</v>
      </c>
      <c r="B188" s="16" t="s">
        <v>69</v>
      </c>
      <c r="C188" s="16" t="s">
        <v>2633</v>
      </c>
      <c r="D188" s="18" t="b">
        <v>1</v>
      </c>
      <c r="E188" s="12">
        <v>142.0</v>
      </c>
      <c r="F188" s="12">
        <v>46.0</v>
      </c>
      <c r="G188" s="12">
        <v>96.0</v>
      </c>
      <c r="H188" s="20">
        <v>42320.927083333336</v>
      </c>
      <c r="I188" s="16" t="s">
        <v>2635</v>
      </c>
      <c r="J188" s="16" t="s">
        <v>2636</v>
      </c>
      <c r="K188" s="16" t="s">
        <v>2637</v>
      </c>
      <c r="L188" s="18" t="e">
        <v>#N/A</v>
      </c>
      <c r="M188" s="18" t="e">
        <v>#N/A</v>
      </c>
      <c r="N188" s="18" t="e">
        <v>#N/A</v>
      </c>
      <c r="O188" s="18" t="e">
        <v>#N/A</v>
      </c>
      <c r="P188" s="18" t="e">
        <v>#N/A</v>
      </c>
      <c r="Q188" s="16" t="s">
        <v>2638</v>
      </c>
      <c r="R188" s="18" t="b">
        <v>1</v>
      </c>
      <c r="S188" s="18" t="b">
        <v>0</v>
      </c>
      <c r="T188" s="12">
        <v>33029.0</v>
      </c>
      <c r="U188" s="16" t="s">
        <v>2639</v>
      </c>
      <c r="V188" s="16" t="s">
        <v>785</v>
      </c>
      <c r="W188" s="22"/>
      <c r="X188" s="22"/>
      <c r="Y188" s="16" t="s">
        <v>1756</v>
      </c>
      <c r="Z188" s="16" t="s">
        <v>4338</v>
      </c>
      <c r="AC188" s="16"/>
    </row>
    <row r="189">
      <c r="A189" s="12">
        <v>299.0</v>
      </c>
      <c r="B189" s="16" t="s">
        <v>69</v>
      </c>
      <c r="C189" s="16" t="s">
        <v>3201</v>
      </c>
      <c r="D189" s="18" t="b">
        <v>1</v>
      </c>
      <c r="E189" s="12">
        <v>11.0</v>
      </c>
      <c r="F189" s="12">
        <v>2.0</v>
      </c>
      <c r="G189" s="12">
        <v>9.0</v>
      </c>
      <c r="H189" s="20">
        <v>42320.72222222222</v>
      </c>
      <c r="I189" s="16" t="s">
        <v>3202</v>
      </c>
      <c r="J189" s="16" t="s">
        <v>3203</v>
      </c>
      <c r="K189" s="16" t="s">
        <v>3204</v>
      </c>
      <c r="L189" s="16" t="s">
        <v>264</v>
      </c>
      <c r="M189" s="12">
        <v>0.0</v>
      </c>
      <c r="N189" s="12">
        <v>0.0</v>
      </c>
      <c r="O189" s="12">
        <v>0.0</v>
      </c>
      <c r="P189" s="12">
        <v>0.0</v>
      </c>
      <c r="Q189" s="16" t="s">
        <v>3205</v>
      </c>
      <c r="R189" s="18" t="b">
        <v>1</v>
      </c>
      <c r="S189" s="18" t="b">
        <v>1</v>
      </c>
      <c r="T189" s="16" t="s">
        <v>3206</v>
      </c>
      <c r="U189" s="16" t="s">
        <v>3208</v>
      </c>
      <c r="V189" s="16" t="s">
        <v>785</v>
      </c>
      <c r="W189" s="51">
        <v>1297512.0</v>
      </c>
      <c r="X189" s="51">
        <v>1353488.0</v>
      </c>
      <c r="Y189" s="16" t="s">
        <v>3211</v>
      </c>
      <c r="Z189" s="16" t="s">
        <v>4350</v>
      </c>
      <c r="AC189" s="16"/>
    </row>
    <row r="190">
      <c r="A190" s="12">
        <v>366.0</v>
      </c>
      <c r="B190" s="16" t="s">
        <v>69</v>
      </c>
      <c r="C190" s="16" t="s">
        <v>4034</v>
      </c>
      <c r="D190" s="18" t="b">
        <v>1</v>
      </c>
      <c r="E190" s="12">
        <v>56.0</v>
      </c>
      <c r="F190" s="12">
        <v>19.0</v>
      </c>
      <c r="G190" s="12">
        <v>37.0</v>
      </c>
      <c r="H190" s="20">
        <v>42328.39791666667</v>
      </c>
      <c r="I190" s="16" t="s">
        <v>4035</v>
      </c>
      <c r="J190" s="16" t="s">
        <v>4036</v>
      </c>
      <c r="K190" s="16" t="s">
        <v>4037</v>
      </c>
      <c r="L190" s="18" t="e">
        <v>#N/A</v>
      </c>
      <c r="M190" s="18" t="e">
        <v>#N/A</v>
      </c>
      <c r="N190" s="18" t="e">
        <v>#N/A</v>
      </c>
      <c r="O190" s="18" t="e">
        <v>#N/A</v>
      </c>
      <c r="P190" s="18" t="e">
        <v>#N/A</v>
      </c>
      <c r="Q190" s="16" t="s">
        <v>4038</v>
      </c>
      <c r="R190" s="18" t="b">
        <v>1</v>
      </c>
      <c r="S190" s="18" t="b">
        <v>1</v>
      </c>
      <c r="T190" s="12">
        <v>34276.0</v>
      </c>
      <c r="U190" s="16" t="s">
        <v>4039</v>
      </c>
      <c r="V190" s="16" t="s">
        <v>785</v>
      </c>
      <c r="W190" s="51">
        <v>538141.0</v>
      </c>
      <c r="X190" s="51">
        <v>260188.0</v>
      </c>
      <c r="Y190" s="22"/>
      <c r="Z190" s="16" t="s">
        <v>4355</v>
      </c>
      <c r="AC190" s="16"/>
    </row>
    <row r="191">
      <c r="A191" s="12">
        <v>377.0</v>
      </c>
      <c r="B191" s="16" t="s">
        <v>69</v>
      </c>
      <c r="C191" s="16" t="s">
        <v>4163</v>
      </c>
      <c r="D191" s="18" t="b">
        <v>1</v>
      </c>
      <c r="E191" s="12">
        <v>11.0</v>
      </c>
      <c r="F191" s="12">
        <v>0.0</v>
      </c>
      <c r="G191" s="12">
        <v>11.0</v>
      </c>
      <c r="H191" s="20">
        <v>42325.48472222222</v>
      </c>
      <c r="I191" s="16" t="s">
        <v>4165</v>
      </c>
      <c r="J191" s="16" t="s">
        <v>4166</v>
      </c>
      <c r="K191" s="16" t="s">
        <v>4167</v>
      </c>
      <c r="L191" s="18" t="e">
        <v>#N/A</v>
      </c>
      <c r="M191" s="18" t="e">
        <v>#N/A</v>
      </c>
      <c r="N191" s="18" t="e">
        <v>#N/A</v>
      </c>
      <c r="O191" s="18" t="e">
        <v>#N/A</v>
      </c>
      <c r="P191" s="18" t="e">
        <v>#N/A</v>
      </c>
      <c r="Q191" s="16" t="s">
        <v>4168</v>
      </c>
      <c r="R191" s="18" t="b">
        <v>1</v>
      </c>
      <c r="S191" s="18" t="b">
        <v>0</v>
      </c>
      <c r="T191" s="12">
        <v>32065.0</v>
      </c>
      <c r="U191" s="16" t="s">
        <v>4169</v>
      </c>
      <c r="V191" s="16" t="s">
        <v>785</v>
      </c>
      <c r="W191" s="22"/>
      <c r="X191" s="22"/>
      <c r="Y191" s="16" t="s">
        <v>3793</v>
      </c>
      <c r="Z191" s="16" t="s">
        <v>4361</v>
      </c>
      <c r="AC191" s="16"/>
    </row>
    <row r="192">
      <c r="A192" s="12">
        <v>426.0</v>
      </c>
      <c r="B192" s="16" t="s">
        <v>69</v>
      </c>
      <c r="C192" s="16" t="s">
        <v>4364</v>
      </c>
      <c r="D192" s="18" t="b">
        <v>1</v>
      </c>
      <c r="E192" s="12">
        <v>12.0</v>
      </c>
      <c r="F192" s="12">
        <v>4.0</v>
      </c>
      <c r="G192" s="12">
        <v>8.0</v>
      </c>
      <c r="H192" s="20">
        <v>42328.75</v>
      </c>
      <c r="I192" s="16" t="s">
        <v>4366</v>
      </c>
      <c r="J192" s="16" t="s">
        <v>4368</v>
      </c>
      <c r="K192" s="16" t="s">
        <v>4369</v>
      </c>
      <c r="L192" s="18" t="e">
        <v>#N/A</v>
      </c>
      <c r="M192" s="18" t="e">
        <v>#N/A</v>
      </c>
      <c r="N192" s="18" t="e">
        <v>#N/A</v>
      </c>
      <c r="O192" s="18" t="e">
        <v>#N/A</v>
      </c>
      <c r="P192" s="18" t="e">
        <v>#N/A</v>
      </c>
      <c r="Q192" s="16" t="s">
        <v>4363</v>
      </c>
      <c r="R192" s="18" t="b">
        <v>1</v>
      </c>
      <c r="S192" s="18" t="b">
        <v>1</v>
      </c>
      <c r="T192" s="12">
        <v>33410.0</v>
      </c>
      <c r="U192" s="16" t="s">
        <v>4371</v>
      </c>
      <c r="V192" s="16" t="s">
        <v>785</v>
      </c>
      <c r="W192" s="22"/>
      <c r="X192" s="22"/>
      <c r="Y192" s="22"/>
      <c r="Z192" s="16" t="s">
        <v>4376</v>
      </c>
      <c r="AC192" s="16"/>
    </row>
    <row r="193">
      <c r="A193" s="12">
        <v>441.0</v>
      </c>
      <c r="B193" s="16" t="s">
        <v>69</v>
      </c>
      <c r="C193" s="16" t="s">
        <v>4381</v>
      </c>
      <c r="D193" s="18" t="b">
        <v>1</v>
      </c>
      <c r="E193" s="12">
        <v>61.0</v>
      </c>
      <c r="F193" s="12">
        <v>11.0</v>
      </c>
      <c r="G193" s="12">
        <v>50.0</v>
      </c>
      <c r="H193" s="20">
        <v>42313.81875</v>
      </c>
      <c r="I193" s="16" t="s">
        <v>4383</v>
      </c>
      <c r="J193" s="16" t="s">
        <v>4384</v>
      </c>
      <c r="K193" s="16" t="s">
        <v>4385</v>
      </c>
      <c r="L193" s="18" t="e">
        <v>#N/A</v>
      </c>
      <c r="M193" s="18" t="e">
        <v>#N/A</v>
      </c>
      <c r="N193" s="18" t="e">
        <v>#N/A</v>
      </c>
      <c r="O193" s="18" t="e">
        <v>#N/A</v>
      </c>
      <c r="P193" s="18" t="e">
        <v>#N/A</v>
      </c>
      <c r="Q193" s="16" t="s">
        <v>4380</v>
      </c>
      <c r="R193" s="18" t="b">
        <v>1</v>
      </c>
      <c r="S193" s="18" t="b">
        <v>1</v>
      </c>
      <c r="T193" s="12">
        <v>32217.0</v>
      </c>
      <c r="U193" s="16" t="s">
        <v>1325</v>
      </c>
      <c r="V193" s="16" t="s">
        <v>785</v>
      </c>
      <c r="W193" s="22"/>
      <c r="X193" s="22"/>
      <c r="Y193" s="16" t="s">
        <v>4388</v>
      </c>
      <c r="Z193" s="16" t="s">
        <v>4392</v>
      </c>
      <c r="AC193" s="16"/>
    </row>
    <row r="194">
      <c r="A194" s="12">
        <v>446.0</v>
      </c>
      <c r="B194" s="16" t="s">
        <v>69</v>
      </c>
      <c r="C194" s="16" t="s">
        <v>4395</v>
      </c>
      <c r="D194" s="18" t="b">
        <v>1</v>
      </c>
      <c r="E194" s="12">
        <v>2.0</v>
      </c>
      <c r="F194" s="12">
        <v>1.0</v>
      </c>
      <c r="G194" s="12">
        <v>1.0</v>
      </c>
      <c r="H194" s="20">
        <v>42325.87291666667</v>
      </c>
      <c r="I194" s="16" t="s">
        <v>4399</v>
      </c>
      <c r="J194" s="16" t="s">
        <v>4400</v>
      </c>
      <c r="K194" s="16" t="s">
        <v>4401</v>
      </c>
      <c r="L194" s="18" t="e">
        <v>#N/A</v>
      </c>
      <c r="M194" s="18" t="e">
        <v>#N/A</v>
      </c>
      <c r="N194" s="18" t="e">
        <v>#N/A</v>
      </c>
      <c r="O194" s="18" t="e">
        <v>#N/A</v>
      </c>
      <c r="P194" s="18" t="e">
        <v>#N/A</v>
      </c>
      <c r="Q194" s="16" t="s">
        <v>4394</v>
      </c>
      <c r="R194" s="18" t="b">
        <v>1</v>
      </c>
      <c r="S194" s="18" t="b">
        <v>1</v>
      </c>
      <c r="T194" s="16" t="s">
        <v>4403</v>
      </c>
      <c r="U194" s="16" t="s">
        <v>4404</v>
      </c>
      <c r="V194" s="16" t="s">
        <v>785</v>
      </c>
      <c r="W194" s="51">
        <v>400140.0</v>
      </c>
      <c r="X194" s="51">
        <v>461631.0</v>
      </c>
      <c r="Y194" s="16" t="s">
        <v>4405</v>
      </c>
      <c r="Z194" s="16" t="s">
        <v>4408</v>
      </c>
      <c r="AC194" s="16"/>
    </row>
    <row r="195">
      <c r="A195" s="12">
        <v>465.0</v>
      </c>
      <c r="B195" s="16" t="s">
        <v>69</v>
      </c>
      <c r="C195" s="16" t="s">
        <v>4412</v>
      </c>
      <c r="D195" s="18" t="b">
        <v>1</v>
      </c>
      <c r="E195" s="12">
        <v>41.0</v>
      </c>
      <c r="F195" s="12">
        <v>13.0</v>
      </c>
      <c r="G195" s="12">
        <v>28.0</v>
      </c>
      <c r="H195" s="20">
        <v>42315.52777777778</v>
      </c>
      <c r="I195" s="16" t="s">
        <v>4413</v>
      </c>
      <c r="J195" s="16" t="s">
        <v>4414</v>
      </c>
      <c r="K195" s="16" t="s">
        <v>4415</v>
      </c>
      <c r="L195" s="18" t="e">
        <v>#N/A</v>
      </c>
      <c r="M195" s="18" t="e">
        <v>#N/A</v>
      </c>
      <c r="N195" s="18" t="e">
        <v>#N/A</v>
      </c>
      <c r="O195" s="18" t="e">
        <v>#N/A</v>
      </c>
      <c r="P195" s="18" t="e">
        <v>#N/A</v>
      </c>
      <c r="Q195" s="16" t="s">
        <v>4411</v>
      </c>
      <c r="R195" s="18" t="b">
        <v>1</v>
      </c>
      <c r="S195" s="18" t="b">
        <v>1</v>
      </c>
      <c r="T195" s="12">
        <v>33488.0</v>
      </c>
      <c r="U195" s="16" t="s">
        <v>4416</v>
      </c>
      <c r="V195" s="16" t="s">
        <v>785</v>
      </c>
      <c r="W195" s="22"/>
      <c r="X195" s="22"/>
      <c r="Y195" s="16" t="s">
        <v>4418</v>
      </c>
      <c r="Z195" s="16" t="s">
        <v>4421</v>
      </c>
      <c r="AC195" s="16"/>
    </row>
    <row r="196">
      <c r="A196" s="12">
        <v>478.0</v>
      </c>
      <c r="B196" s="16" t="s">
        <v>69</v>
      </c>
      <c r="C196" s="16" t="s">
        <v>4424</v>
      </c>
      <c r="D196" s="18" t="b">
        <v>1</v>
      </c>
      <c r="E196" s="12">
        <v>9.0</v>
      </c>
      <c r="F196" s="12">
        <v>1.0</v>
      </c>
      <c r="G196" s="12">
        <v>8.0</v>
      </c>
      <c r="H196" s="20">
        <v>42317.67291666667</v>
      </c>
      <c r="I196" s="16" t="s">
        <v>4427</v>
      </c>
      <c r="J196" s="16" t="s">
        <v>4428</v>
      </c>
      <c r="K196" s="16" t="s">
        <v>4429</v>
      </c>
      <c r="L196" s="18" t="e">
        <v>#N/A</v>
      </c>
      <c r="M196" s="18" t="e">
        <v>#N/A</v>
      </c>
      <c r="N196" s="18" t="e">
        <v>#N/A</v>
      </c>
      <c r="O196" s="18" t="e">
        <v>#N/A</v>
      </c>
      <c r="P196" s="18" t="e">
        <v>#N/A</v>
      </c>
      <c r="Q196" s="16" t="s">
        <v>4423</v>
      </c>
      <c r="R196" s="18" t="b">
        <v>1</v>
      </c>
      <c r="S196" s="18" t="b">
        <v>1</v>
      </c>
      <c r="T196" s="12">
        <v>32256.0</v>
      </c>
      <c r="U196" s="16" t="s">
        <v>1325</v>
      </c>
      <c r="V196" s="16" t="s">
        <v>785</v>
      </c>
      <c r="W196" s="51">
        <v>3.42066114E8</v>
      </c>
      <c r="X196" s="51">
        <v>2.48005439E8</v>
      </c>
      <c r="Y196" s="16" t="s">
        <v>4431</v>
      </c>
      <c r="Z196" s="16" t="s">
        <v>4436</v>
      </c>
      <c r="AC196" s="16"/>
    </row>
    <row r="197">
      <c r="A197" s="12">
        <v>483.0</v>
      </c>
      <c r="B197" s="16" t="s">
        <v>69</v>
      </c>
      <c r="C197" s="16" t="s">
        <v>4440</v>
      </c>
      <c r="D197" s="18" t="b">
        <v>0</v>
      </c>
      <c r="E197" s="12">
        <v>6.0</v>
      </c>
      <c r="F197" s="12">
        <v>3.0</v>
      </c>
      <c r="G197" s="12">
        <v>3.0</v>
      </c>
      <c r="H197" s="20">
        <v>42321.13125</v>
      </c>
      <c r="I197" s="16" t="s">
        <v>4442</v>
      </c>
      <c r="J197" s="16" t="s">
        <v>4443</v>
      </c>
      <c r="K197" s="16" t="s">
        <v>4444</v>
      </c>
      <c r="L197" s="16" t="s">
        <v>264</v>
      </c>
      <c r="M197" s="12">
        <v>0.0</v>
      </c>
      <c r="N197" s="12">
        <v>0.0</v>
      </c>
      <c r="O197" s="16" t="s">
        <v>4445</v>
      </c>
      <c r="P197" s="16" t="s">
        <v>4447</v>
      </c>
      <c r="Q197" s="16" t="s">
        <v>4438</v>
      </c>
      <c r="R197" s="18" t="b">
        <v>1</v>
      </c>
      <c r="S197" s="18" t="b">
        <v>1</v>
      </c>
      <c r="T197" s="16" t="s">
        <v>4448</v>
      </c>
      <c r="U197" s="16" t="s">
        <v>4450</v>
      </c>
      <c r="V197" s="16" t="s">
        <v>785</v>
      </c>
      <c r="W197" s="22"/>
      <c r="X197" s="22"/>
      <c r="Y197" s="22"/>
      <c r="Z197" s="16" t="s">
        <v>4452</v>
      </c>
      <c r="AC197" s="16"/>
    </row>
    <row r="198">
      <c r="A198" s="12">
        <v>515.0</v>
      </c>
      <c r="B198" s="16" t="s">
        <v>69</v>
      </c>
      <c r="C198" s="16" t="s">
        <v>4456</v>
      </c>
      <c r="D198" s="18" t="b">
        <v>0</v>
      </c>
      <c r="E198" s="12">
        <v>42.0</v>
      </c>
      <c r="F198" s="12">
        <v>11.0</v>
      </c>
      <c r="G198" s="12">
        <v>31.0</v>
      </c>
      <c r="H198" s="20">
        <v>42314.660416666666</v>
      </c>
      <c r="I198" s="16" t="s">
        <v>4458</v>
      </c>
      <c r="J198" s="16" t="s">
        <v>4459</v>
      </c>
      <c r="K198" s="16" t="s">
        <v>4460</v>
      </c>
      <c r="L198" s="18" t="e">
        <v>#N/A</v>
      </c>
      <c r="M198" s="18" t="e">
        <v>#N/A</v>
      </c>
      <c r="N198" s="18" t="e">
        <v>#N/A</v>
      </c>
      <c r="O198" s="18" t="e">
        <v>#N/A</v>
      </c>
      <c r="P198" s="18" t="e">
        <v>#N/A</v>
      </c>
      <c r="Q198" s="16" t="s">
        <v>4455</v>
      </c>
      <c r="R198" s="18" t="b">
        <v>1</v>
      </c>
      <c r="S198" s="18" t="b">
        <v>1</v>
      </c>
      <c r="T198" s="12">
        <v>33140.0</v>
      </c>
      <c r="U198" s="16" t="s">
        <v>4461</v>
      </c>
      <c r="V198" s="16" t="s">
        <v>785</v>
      </c>
      <c r="W198" s="22"/>
      <c r="X198" s="22"/>
      <c r="Y198" s="22"/>
      <c r="Z198" s="16" t="s">
        <v>4465</v>
      </c>
      <c r="AC198" s="16"/>
    </row>
    <row r="199">
      <c r="A199" s="12">
        <v>580.0</v>
      </c>
      <c r="B199" s="16" t="s">
        <v>69</v>
      </c>
      <c r="C199" s="16" t="s">
        <v>4467</v>
      </c>
      <c r="D199" s="18" t="b">
        <v>0</v>
      </c>
      <c r="E199" s="12">
        <v>10.0</v>
      </c>
      <c r="F199" s="12">
        <v>3.0</v>
      </c>
      <c r="G199" s="12">
        <v>7.0</v>
      </c>
      <c r="H199" s="20">
        <v>42325.85763888889</v>
      </c>
      <c r="I199" s="16" t="s">
        <v>4468</v>
      </c>
      <c r="J199" s="16" t="s">
        <v>4469</v>
      </c>
      <c r="K199" s="16" t="s">
        <v>4470</v>
      </c>
      <c r="L199" s="18" t="e">
        <v>#N/A</v>
      </c>
      <c r="M199" s="18" t="e">
        <v>#N/A</v>
      </c>
      <c r="N199" s="18" t="e">
        <v>#N/A</v>
      </c>
      <c r="O199" s="18" t="e">
        <v>#N/A</v>
      </c>
      <c r="P199" s="18" t="e">
        <v>#N/A</v>
      </c>
      <c r="Q199" s="16" t="s">
        <v>4466</v>
      </c>
      <c r="R199" s="18" t="b">
        <v>1</v>
      </c>
      <c r="S199" s="18" t="b">
        <v>1</v>
      </c>
      <c r="T199" s="12">
        <v>33710.0</v>
      </c>
      <c r="U199" s="16" t="s">
        <v>4472</v>
      </c>
      <c r="V199" s="16" t="s">
        <v>785</v>
      </c>
      <c r="W199" s="22"/>
      <c r="X199" s="22"/>
      <c r="Y199" s="22"/>
      <c r="Z199" s="16" t="s">
        <v>4478</v>
      </c>
      <c r="AA199" s="12">
        <v>1.0</v>
      </c>
      <c r="AB199" s="22"/>
      <c r="AC199" s="22"/>
    </row>
    <row r="200">
      <c r="A200" s="12">
        <v>581.0</v>
      </c>
      <c r="B200" s="16" t="s">
        <v>69</v>
      </c>
      <c r="C200" s="16" t="s">
        <v>4467</v>
      </c>
      <c r="D200" s="18" t="b">
        <v>0</v>
      </c>
      <c r="E200" s="12">
        <v>29.0</v>
      </c>
      <c r="F200" s="12">
        <v>13.0</v>
      </c>
      <c r="G200" s="12">
        <v>16.0</v>
      </c>
      <c r="H200" s="20">
        <v>42327.584027777775</v>
      </c>
      <c r="I200" s="16" t="s">
        <v>4482</v>
      </c>
      <c r="J200" s="16" t="s">
        <v>4469</v>
      </c>
      <c r="K200" s="16" t="s">
        <v>4483</v>
      </c>
      <c r="L200" s="18" t="e">
        <v>#N/A</v>
      </c>
      <c r="M200" s="18" t="e">
        <v>#N/A</v>
      </c>
      <c r="N200" s="18" t="e">
        <v>#N/A</v>
      </c>
      <c r="O200" s="18" t="e">
        <v>#N/A</v>
      </c>
      <c r="P200" s="18" t="e">
        <v>#N/A</v>
      </c>
      <c r="Q200" s="16" t="s">
        <v>4479</v>
      </c>
      <c r="R200" s="18" t="b">
        <v>1</v>
      </c>
      <c r="S200" s="18" t="b">
        <v>1</v>
      </c>
      <c r="T200" s="12">
        <v>33710.0</v>
      </c>
      <c r="U200" s="16" t="s">
        <v>4472</v>
      </c>
      <c r="V200" s="16" t="s">
        <v>785</v>
      </c>
      <c r="W200" s="22"/>
      <c r="X200" s="22"/>
      <c r="Y200" s="22"/>
      <c r="Z200" s="16" t="s">
        <v>4486</v>
      </c>
      <c r="AA200" s="12">
        <v>1.0</v>
      </c>
      <c r="AB200" s="12">
        <v>1.0</v>
      </c>
      <c r="AC200" s="12"/>
    </row>
    <row r="201">
      <c r="A201" s="12">
        <v>582.0</v>
      </c>
      <c r="B201" s="16" t="s">
        <v>69</v>
      </c>
      <c r="C201" s="16" t="s">
        <v>4467</v>
      </c>
      <c r="D201" s="18" t="b">
        <v>0</v>
      </c>
      <c r="E201" s="12">
        <v>44.0</v>
      </c>
      <c r="F201" s="12">
        <v>5.0</v>
      </c>
      <c r="G201" s="12">
        <v>39.0</v>
      </c>
      <c r="H201" s="20">
        <v>42329.927777777775</v>
      </c>
      <c r="I201" s="16" t="s">
        <v>4490</v>
      </c>
      <c r="J201" s="16" t="s">
        <v>4469</v>
      </c>
      <c r="K201" s="16" t="s">
        <v>4491</v>
      </c>
      <c r="L201" s="18" t="e">
        <v>#N/A</v>
      </c>
      <c r="M201" s="18" t="e">
        <v>#N/A</v>
      </c>
      <c r="N201" s="18" t="e">
        <v>#N/A</v>
      </c>
      <c r="O201" s="18" t="e">
        <v>#N/A</v>
      </c>
      <c r="P201" s="18" t="e">
        <v>#N/A</v>
      </c>
      <c r="Q201" s="16" t="s">
        <v>4489</v>
      </c>
      <c r="R201" s="18" t="b">
        <v>1</v>
      </c>
      <c r="S201" s="18" t="b">
        <v>0</v>
      </c>
      <c r="T201" s="12">
        <v>33710.0</v>
      </c>
      <c r="U201" s="16" t="s">
        <v>4472</v>
      </c>
      <c r="V201" s="16" t="s">
        <v>785</v>
      </c>
      <c r="W201" s="22"/>
      <c r="X201" s="22"/>
      <c r="Y201" s="22"/>
      <c r="Z201" s="16" t="s">
        <v>4496</v>
      </c>
      <c r="AA201" s="12">
        <v>1.0</v>
      </c>
      <c r="AB201" s="22"/>
      <c r="AC201" s="22"/>
    </row>
    <row r="202">
      <c r="A202" s="12">
        <v>583.0</v>
      </c>
      <c r="B202" s="16" t="s">
        <v>69</v>
      </c>
      <c r="C202" s="16" t="s">
        <v>4467</v>
      </c>
      <c r="D202" s="18" t="b">
        <v>0</v>
      </c>
      <c r="E202" s="12">
        <v>35.0</v>
      </c>
      <c r="F202" s="12">
        <v>3.0</v>
      </c>
      <c r="G202" s="12">
        <v>32.0</v>
      </c>
      <c r="H202" s="20">
        <v>42331.59166666667</v>
      </c>
      <c r="I202" s="16" t="s">
        <v>4490</v>
      </c>
      <c r="J202" s="16" t="s">
        <v>4469</v>
      </c>
      <c r="K202" s="16" t="s">
        <v>4500</v>
      </c>
      <c r="L202" s="16" t="s">
        <v>264</v>
      </c>
      <c r="M202" s="12">
        <v>0.0</v>
      </c>
      <c r="N202" s="12">
        <v>0.0</v>
      </c>
      <c r="O202" s="12">
        <v>0.0</v>
      </c>
      <c r="P202" s="80" t="s">
        <v>4501</v>
      </c>
      <c r="Q202" s="16" t="s">
        <v>4497</v>
      </c>
      <c r="R202" s="18" t="b">
        <v>1</v>
      </c>
      <c r="S202" s="18" t="b">
        <v>1</v>
      </c>
      <c r="T202" s="12">
        <v>33710.0</v>
      </c>
      <c r="U202" s="16" t="s">
        <v>4472</v>
      </c>
      <c r="V202" s="16" t="s">
        <v>785</v>
      </c>
      <c r="W202" s="22"/>
      <c r="X202" s="22"/>
      <c r="Y202" s="22"/>
      <c r="Z202" s="16" t="s">
        <v>4518</v>
      </c>
      <c r="AA202" s="12">
        <v>1.0</v>
      </c>
      <c r="AB202" s="12">
        <v>1.0</v>
      </c>
      <c r="AC202" s="12"/>
    </row>
    <row r="203">
      <c r="A203" s="12">
        <v>596.0</v>
      </c>
      <c r="B203" s="16" t="s">
        <v>69</v>
      </c>
      <c r="C203" s="16" t="s">
        <v>4520</v>
      </c>
      <c r="D203" s="18" t="b">
        <v>0</v>
      </c>
      <c r="E203" s="12">
        <v>2.0</v>
      </c>
      <c r="F203" s="12">
        <v>0.0</v>
      </c>
      <c r="G203" s="12">
        <v>2.0</v>
      </c>
      <c r="H203" s="20">
        <v>42328.84375</v>
      </c>
      <c r="I203" s="16" t="s">
        <v>4521</v>
      </c>
      <c r="J203" s="16" t="s">
        <v>4522</v>
      </c>
      <c r="K203" s="16" t="s">
        <v>4523</v>
      </c>
      <c r="L203" s="18" t="e">
        <v>#N/A</v>
      </c>
      <c r="M203" s="18" t="e">
        <v>#N/A</v>
      </c>
      <c r="N203" s="18" t="e">
        <v>#N/A</v>
      </c>
      <c r="O203" s="18" t="e">
        <v>#N/A</v>
      </c>
      <c r="P203" s="18" t="e">
        <v>#N/A</v>
      </c>
      <c r="Q203" s="16" t="s">
        <v>4519</v>
      </c>
      <c r="R203" s="18" t="b">
        <v>1</v>
      </c>
      <c r="S203" s="18" t="b">
        <v>0</v>
      </c>
      <c r="T203" s="12">
        <v>32869.0</v>
      </c>
      <c r="U203" s="16" t="s">
        <v>2545</v>
      </c>
      <c r="V203" s="16" t="s">
        <v>785</v>
      </c>
      <c r="W203" s="22"/>
      <c r="X203" s="22"/>
      <c r="Y203" s="22"/>
      <c r="Z203" s="16" t="s">
        <v>4525</v>
      </c>
      <c r="AA203" s="12">
        <v>3.0</v>
      </c>
      <c r="AB203" s="12">
        <v>2.0</v>
      </c>
      <c r="AC203" s="12"/>
    </row>
    <row r="204">
      <c r="A204" s="12">
        <v>703.0</v>
      </c>
      <c r="B204" s="16" t="s">
        <v>69</v>
      </c>
      <c r="C204" s="16" t="s">
        <v>2536</v>
      </c>
      <c r="D204" s="18" t="b">
        <v>1</v>
      </c>
      <c r="E204" s="12">
        <v>13.0</v>
      </c>
      <c r="F204" s="12">
        <v>2.0</v>
      </c>
      <c r="G204" s="12">
        <v>11.0</v>
      </c>
      <c r="H204" s="20">
        <v>42332.28680555556</v>
      </c>
      <c r="I204" s="16" t="s">
        <v>4529</v>
      </c>
      <c r="J204" s="16" t="s">
        <v>2540</v>
      </c>
      <c r="K204" s="16" t="s">
        <v>4530</v>
      </c>
      <c r="L204" s="18" t="e">
        <v>#N/A</v>
      </c>
      <c r="M204" s="18" t="e">
        <v>#N/A</v>
      </c>
      <c r="N204" s="18" t="e">
        <v>#N/A</v>
      </c>
      <c r="O204" s="18" t="e">
        <v>#N/A</v>
      </c>
      <c r="P204" s="18" t="e">
        <v>#N/A</v>
      </c>
      <c r="Q204" s="16" t="s">
        <v>4527</v>
      </c>
      <c r="R204" s="18" t="b">
        <v>0</v>
      </c>
      <c r="S204" s="18" t="b">
        <v>0</v>
      </c>
      <c r="T204" s="12">
        <v>32804.0</v>
      </c>
      <c r="U204" s="16" t="s">
        <v>2545</v>
      </c>
      <c r="V204" s="16" t="s">
        <v>785</v>
      </c>
      <c r="W204" s="51">
        <v>3149205.0</v>
      </c>
      <c r="X204" s="51">
        <v>2997491.0</v>
      </c>
      <c r="Y204" s="16" t="s">
        <v>2547</v>
      </c>
      <c r="Z204" s="16" t="s">
        <v>4536</v>
      </c>
      <c r="AA204" s="12">
        <v>1.0</v>
      </c>
      <c r="AB204" s="12">
        <v>2.0</v>
      </c>
      <c r="AC204" s="12"/>
    </row>
    <row r="205">
      <c r="A205" s="12">
        <v>704.0</v>
      </c>
      <c r="B205" s="16" t="s">
        <v>69</v>
      </c>
      <c r="C205" s="16" t="s">
        <v>2536</v>
      </c>
      <c r="D205" s="18" t="b">
        <v>1</v>
      </c>
      <c r="E205" s="12">
        <v>1.0</v>
      </c>
      <c r="F205" s="12">
        <v>0.0</v>
      </c>
      <c r="G205" s="12">
        <v>1.0</v>
      </c>
      <c r="H205" s="20">
        <v>42332.697916666664</v>
      </c>
      <c r="I205" s="16" t="s">
        <v>4540</v>
      </c>
      <c r="J205" s="16" t="s">
        <v>2540</v>
      </c>
      <c r="K205" s="16" t="s">
        <v>4542</v>
      </c>
      <c r="L205" s="18" t="e">
        <v>#N/A</v>
      </c>
      <c r="M205" s="18" t="e">
        <v>#N/A</v>
      </c>
      <c r="N205" s="18" t="e">
        <v>#N/A</v>
      </c>
      <c r="O205" s="18" t="e">
        <v>#N/A</v>
      </c>
      <c r="P205" s="18" t="e">
        <v>#N/A</v>
      </c>
      <c r="Q205" s="16" t="s">
        <v>4538</v>
      </c>
      <c r="R205" s="18" t="b">
        <v>0</v>
      </c>
      <c r="S205" s="18" t="b">
        <v>0</v>
      </c>
      <c r="T205" s="12">
        <v>32804.0</v>
      </c>
      <c r="U205" s="16" t="s">
        <v>2545</v>
      </c>
      <c r="V205" s="16" t="s">
        <v>785</v>
      </c>
      <c r="W205" s="51">
        <v>3149205.0</v>
      </c>
      <c r="X205" s="51">
        <v>2997491.0</v>
      </c>
      <c r="Y205" s="16" t="s">
        <v>2547</v>
      </c>
      <c r="Z205" s="16" t="s">
        <v>4547</v>
      </c>
      <c r="AA205" s="12">
        <v>1.0</v>
      </c>
      <c r="AB205" s="12">
        <v>2.0</v>
      </c>
      <c r="AC205" s="12"/>
    </row>
    <row r="206">
      <c r="A206" s="12">
        <v>763.0</v>
      </c>
      <c r="B206" s="16" t="s">
        <v>69</v>
      </c>
      <c r="C206" s="16" t="s">
        <v>4424</v>
      </c>
      <c r="D206" s="18" t="b">
        <v>1</v>
      </c>
      <c r="E206" s="12">
        <v>3.0</v>
      </c>
      <c r="F206" s="12">
        <v>0.0</v>
      </c>
      <c r="G206" s="12">
        <v>3.0</v>
      </c>
      <c r="H206" s="20">
        <v>42322.572222222225</v>
      </c>
      <c r="I206" s="16" t="s">
        <v>4552</v>
      </c>
      <c r="J206" s="16" t="s">
        <v>4428</v>
      </c>
      <c r="K206" s="16" t="s">
        <v>4554</v>
      </c>
      <c r="L206" s="18" t="e">
        <v>#N/A</v>
      </c>
      <c r="M206" s="18" t="e">
        <v>#N/A</v>
      </c>
      <c r="N206" s="18" t="e">
        <v>#N/A</v>
      </c>
      <c r="O206" s="18" t="e">
        <v>#N/A</v>
      </c>
      <c r="P206" s="18" t="e">
        <v>#N/A</v>
      </c>
      <c r="Q206" s="16" t="s">
        <v>4550</v>
      </c>
      <c r="R206" s="18" t="b">
        <v>0</v>
      </c>
      <c r="S206" s="18" t="b">
        <v>0</v>
      </c>
      <c r="T206" s="12">
        <v>32256.0</v>
      </c>
      <c r="U206" s="16" t="s">
        <v>1325</v>
      </c>
      <c r="V206" s="16" t="s">
        <v>785</v>
      </c>
      <c r="W206" s="51">
        <v>3.42066114E8</v>
      </c>
      <c r="X206" s="51">
        <v>2.48005439E8</v>
      </c>
      <c r="Y206" s="16" t="s">
        <v>4431</v>
      </c>
      <c r="Z206" s="16" t="s">
        <v>4557</v>
      </c>
      <c r="AA206" s="12">
        <v>1.0</v>
      </c>
      <c r="AB206" s="12">
        <v>1.0</v>
      </c>
      <c r="AC206" s="12"/>
    </row>
    <row r="207">
      <c r="A207" s="12">
        <v>775.0</v>
      </c>
      <c r="B207" s="16" t="s">
        <v>4560</v>
      </c>
      <c r="C207" s="16" t="s">
        <v>4562</v>
      </c>
      <c r="D207" s="18" t="b">
        <v>0</v>
      </c>
      <c r="E207" s="12">
        <v>2.0</v>
      </c>
      <c r="F207" s="12">
        <v>0.0</v>
      </c>
      <c r="G207" s="12">
        <v>2.0</v>
      </c>
      <c r="H207" s="20">
        <v>42316.674305555556</v>
      </c>
      <c r="I207" s="16" t="s">
        <v>4563</v>
      </c>
      <c r="J207" s="16" t="s">
        <v>4565</v>
      </c>
      <c r="K207" s="16" t="s">
        <v>4566</v>
      </c>
      <c r="L207" s="18" t="e">
        <v>#N/A</v>
      </c>
      <c r="M207" s="18" t="e">
        <v>#N/A</v>
      </c>
      <c r="N207" s="18" t="e">
        <v>#N/A</v>
      </c>
      <c r="O207" s="18" t="e">
        <v>#N/A</v>
      </c>
      <c r="P207" s="18" t="e">
        <v>#N/A</v>
      </c>
      <c r="Q207" s="16" t="s">
        <v>4561</v>
      </c>
      <c r="R207" s="18" t="b">
        <v>0</v>
      </c>
      <c r="S207" s="18" t="b">
        <v>1</v>
      </c>
      <c r="T207" s="12">
        <v>33445.0</v>
      </c>
      <c r="U207" s="16" t="s">
        <v>4567</v>
      </c>
      <c r="V207" s="16" t="s">
        <v>785</v>
      </c>
      <c r="W207" s="22"/>
      <c r="X207" s="22"/>
      <c r="Y207" s="22"/>
      <c r="Z207" s="16" t="s">
        <v>4584</v>
      </c>
      <c r="AA207" s="12">
        <v>3.0</v>
      </c>
      <c r="AB207" s="12">
        <v>2.0</v>
      </c>
      <c r="AC207" s="12"/>
    </row>
    <row r="208">
      <c r="A208" s="12">
        <v>810.0</v>
      </c>
      <c r="B208" s="16" t="s">
        <v>4560</v>
      </c>
      <c r="C208" s="16" t="s">
        <v>4467</v>
      </c>
      <c r="D208" s="18" t="b">
        <v>0</v>
      </c>
      <c r="E208" s="12">
        <v>3.0</v>
      </c>
      <c r="F208" s="12">
        <v>0.0</v>
      </c>
      <c r="G208" s="12">
        <v>3.0</v>
      </c>
      <c r="H208" s="20">
        <v>42332.87152777778</v>
      </c>
      <c r="I208" s="16" t="s">
        <v>4588</v>
      </c>
      <c r="J208" s="16" t="s">
        <v>4469</v>
      </c>
      <c r="K208" s="16" t="s">
        <v>4590</v>
      </c>
      <c r="L208" s="18" t="e">
        <v>#N/A</v>
      </c>
      <c r="M208" s="18" t="e">
        <v>#N/A</v>
      </c>
      <c r="N208" s="18" t="e">
        <v>#N/A</v>
      </c>
      <c r="O208" s="18" t="e">
        <v>#N/A</v>
      </c>
      <c r="P208" s="18" t="e">
        <v>#N/A</v>
      </c>
      <c r="Q208" s="16" t="s">
        <v>4586</v>
      </c>
      <c r="R208" s="18" t="b">
        <v>0</v>
      </c>
      <c r="S208" s="18" t="b">
        <v>0</v>
      </c>
      <c r="T208" s="12">
        <v>33710.0</v>
      </c>
      <c r="U208" s="16" t="s">
        <v>4472</v>
      </c>
      <c r="V208" s="16" t="s">
        <v>785</v>
      </c>
      <c r="W208" s="22"/>
      <c r="X208" s="22"/>
      <c r="Y208" s="22"/>
      <c r="Z208" s="16" t="s">
        <v>4595</v>
      </c>
      <c r="AA208" s="12">
        <v>1.0</v>
      </c>
      <c r="AB208" s="12">
        <v>2.0</v>
      </c>
      <c r="AC208" s="12"/>
    </row>
    <row r="209">
      <c r="A209" s="12">
        <v>23.0</v>
      </c>
      <c r="B209" s="16" t="s">
        <v>4560</v>
      </c>
      <c r="C209" s="16" t="s">
        <v>507</v>
      </c>
      <c r="D209" s="18" t="b">
        <v>1</v>
      </c>
      <c r="E209" s="12">
        <v>61.0</v>
      </c>
      <c r="F209" s="12">
        <v>13.0</v>
      </c>
      <c r="G209" s="12">
        <v>48.0</v>
      </c>
      <c r="H209" s="20">
        <v>42332.22361111111</v>
      </c>
      <c r="I209" s="16" t="s">
        <v>508</v>
      </c>
      <c r="J209" s="16" t="s">
        <v>509</v>
      </c>
      <c r="K209" s="16" t="s">
        <v>510</v>
      </c>
      <c r="L209" s="18" t="e">
        <v>#N/A</v>
      </c>
      <c r="M209" s="18" t="e">
        <v>#N/A</v>
      </c>
      <c r="N209" s="18" t="e">
        <v>#N/A</v>
      </c>
      <c r="O209" s="18" t="e">
        <v>#N/A</v>
      </c>
      <c r="P209" s="18" t="e">
        <v>#N/A</v>
      </c>
      <c r="Q209" s="16" t="s">
        <v>511</v>
      </c>
      <c r="R209" s="18" t="b">
        <v>1</v>
      </c>
      <c r="S209" s="18" t="b">
        <v>0</v>
      </c>
      <c r="T209" s="12">
        <v>30316.0</v>
      </c>
      <c r="U209" s="16" t="s">
        <v>512</v>
      </c>
      <c r="V209" s="16" t="s">
        <v>513</v>
      </c>
      <c r="W209" s="51">
        <v>347901.0</v>
      </c>
      <c r="X209" s="51">
        <v>246667.0</v>
      </c>
      <c r="Y209" s="16" t="s">
        <v>514</v>
      </c>
      <c r="Z209" s="16" t="s">
        <v>4604</v>
      </c>
      <c r="AA209" s="12">
        <v>3.0</v>
      </c>
      <c r="AB209" s="12">
        <v>2.0</v>
      </c>
      <c r="AC209" s="12"/>
    </row>
    <row r="210">
      <c r="A210" s="12">
        <v>59.0</v>
      </c>
      <c r="B210" s="16" t="s">
        <v>4560</v>
      </c>
      <c r="C210" s="16" t="s">
        <v>885</v>
      </c>
      <c r="D210" s="18" t="b">
        <v>1</v>
      </c>
      <c r="E210" s="12">
        <v>63.0</v>
      </c>
      <c r="F210" s="12">
        <v>12.0</v>
      </c>
      <c r="G210" s="12">
        <v>51.0</v>
      </c>
      <c r="H210" s="20">
        <v>42320.30486111111</v>
      </c>
      <c r="I210" s="16" t="s">
        <v>886</v>
      </c>
      <c r="J210" s="16" t="s">
        <v>887</v>
      </c>
      <c r="K210" s="16" t="s">
        <v>888</v>
      </c>
      <c r="L210" s="18" t="e">
        <v>#N/A</v>
      </c>
      <c r="M210" s="18" t="e">
        <v>#N/A</v>
      </c>
      <c r="N210" s="18" t="e">
        <v>#N/A</v>
      </c>
      <c r="O210" s="18" t="e">
        <v>#N/A</v>
      </c>
      <c r="P210" s="18" t="e">
        <v>#N/A</v>
      </c>
      <c r="Q210" s="16" t="s">
        <v>889</v>
      </c>
      <c r="R210" s="18" t="b">
        <v>1</v>
      </c>
      <c r="S210" s="18" t="b">
        <v>0</v>
      </c>
      <c r="T210" s="12">
        <v>31906.0</v>
      </c>
      <c r="U210" s="16" t="s">
        <v>890</v>
      </c>
      <c r="V210" s="16" t="s">
        <v>513</v>
      </c>
      <c r="W210" s="51">
        <v>2287220.0</v>
      </c>
      <c r="X210" s="51">
        <v>2060690.0</v>
      </c>
      <c r="Y210" s="16" t="s">
        <v>891</v>
      </c>
      <c r="Z210" s="16" t="s">
        <v>4619</v>
      </c>
      <c r="AA210" s="12">
        <v>3.0</v>
      </c>
      <c r="AB210" s="12">
        <v>2.0</v>
      </c>
      <c r="AC210" s="12"/>
    </row>
    <row r="211">
      <c r="A211" s="12">
        <v>159.0</v>
      </c>
      <c r="B211" s="16" t="s">
        <v>4560</v>
      </c>
      <c r="C211" s="16" t="s">
        <v>1824</v>
      </c>
      <c r="D211" s="18" t="b">
        <v>1</v>
      </c>
      <c r="E211" s="12">
        <v>23.0</v>
      </c>
      <c r="F211" s="12">
        <v>6.0</v>
      </c>
      <c r="G211" s="12">
        <v>17.0</v>
      </c>
      <c r="H211" s="20">
        <v>42311.37222222222</v>
      </c>
      <c r="I211" s="16" t="s">
        <v>1825</v>
      </c>
      <c r="J211" s="16" t="s">
        <v>1826</v>
      </c>
      <c r="K211" s="16" t="s">
        <v>1827</v>
      </c>
      <c r="L211" s="18" t="e">
        <v>#N/A</v>
      </c>
      <c r="M211" s="18" t="e">
        <v>#N/A</v>
      </c>
      <c r="N211" s="18" t="e">
        <v>#N/A</v>
      </c>
      <c r="O211" s="18" t="e">
        <v>#N/A</v>
      </c>
      <c r="P211" s="18" t="e">
        <v>#N/A</v>
      </c>
      <c r="Q211" s="16" t="s">
        <v>1828</v>
      </c>
      <c r="R211" s="18" t="b">
        <v>1</v>
      </c>
      <c r="S211" s="18" t="b">
        <v>1</v>
      </c>
      <c r="T211" s="12">
        <v>30540.0</v>
      </c>
      <c r="U211" s="16" t="s">
        <v>1829</v>
      </c>
      <c r="V211" s="16" t="s">
        <v>513</v>
      </c>
      <c r="W211" s="51">
        <v>178896.0</v>
      </c>
      <c r="X211" s="51">
        <v>162596.0</v>
      </c>
      <c r="Y211" s="16" t="s">
        <v>1830</v>
      </c>
      <c r="Z211" s="16" t="s">
        <v>4628</v>
      </c>
      <c r="AC211" s="16"/>
    </row>
    <row r="212">
      <c r="A212" s="12">
        <v>214.0</v>
      </c>
      <c r="B212" s="16" t="s">
        <v>4560</v>
      </c>
      <c r="C212" s="16" t="s">
        <v>2350</v>
      </c>
      <c r="D212" s="18" t="b">
        <v>1</v>
      </c>
      <c r="E212" s="12">
        <v>75.0</v>
      </c>
      <c r="F212" s="12">
        <v>21.0</v>
      </c>
      <c r="G212" s="12">
        <v>54.0</v>
      </c>
      <c r="H212" s="20">
        <v>42325.870833333334</v>
      </c>
      <c r="I212" s="16" t="s">
        <v>2351</v>
      </c>
      <c r="J212" s="16" t="s">
        <v>2352</v>
      </c>
      <c r="K212" s="16" t="s">
        <v>2353</v>
      </c>
      <c r="L212" s="18" t="e">
        <v>#N/A</v>
      </c>
      <c r="M212" s="18" t="e">
        <v>#N/A</v>
      </c>
      <c r="N212" s="18" t="e">
        <v>#N/A</v>
      </c>
      <c r="O212" s="18" t="e">
        <v>#N/A</v>
      </c>
      <c r="P212" s="18" t="e">
        <v>#N/A</v>
      </c>
      <c r="Q212" s="16" t="s">
        <v>2354</v>
      </c>
      <c r="R212" s="18" t="b">
        <v>1</v>
      </c>
      <c r="S212" s="18" t="b">
        <v>1</v>
      </c>
      <c r="T212" s="12">
        <v>30143.0</v>
      </c>
      <c r="U212" s="16" t="s">
        <v>2355</v>
      </c>
      <c r="V212" s="16" t="s">
        <v>513</v>
      </c>
      <c r="W212" s="51">
        <v>469808.0</v>
      </c>
      <c r="X212" s="51">
        <v>561703.0</v>
      </c>
      <c r="Y212" s="16" t="s">
        <v>2356</v>
      </c>
      <c r="Z212" s="16" t="s">
        <v>4634</v>
      </c>
      <c r="AC212" s="16"/>
    </row>
    <row r="213">
      <c r="A213" s="12">
        <v>245.0</v>
      </c>
      <c r="B213" s="16" t="s">
        <v>4560</v>
      </c>
      <c r="C213" s="16" t="s">
        <v>2596</v>
      </c>
      <c r="D213" s="18" t="b">
        <v>1</v>
      </c>
      <c r="E213" s="12">
        <v>1.0</v>
      </c>
      <c r="F213" s="12">
        <v>0.0</v>
      </c>
      <c r="G213" s="12">
        <v>1.0</v>
      </c>
      <c r="H213" s="20">
        <v>42323.22708333333</v>
      </c>
      <c r="I213" s="16" t="s">
        <v>2597</v>
      </c>
      <c r="J213" s="16" t="s">
        <v>2598</v>
      </c>
      <c r="K213" s="16" t="s">
        <v>2599</v>
      </c>
      <c r="L213" s="18" t="e">
        <v>#N/A</v>
      </c>
      <c r="M213" s="18" t="e">
        <v>#N/A</v>
      </c>
      <c r="N213" s="18" t="e">
        <v>#N/A</v>
      </c>
      <c r="O213" s="18" t="e">
        <v>#N/A</v>
      </c>
      <c r="P213" s="18" t="e">
        <v>#N/A</v>
      </c>
      <c r="Q213" s="16" t="s">
        <v>2600</v>
      </c>
      <c r="R213" s="18" t="b">
        <v>1</v>
      </c>
      <c r="S213" s="18" t="b">
        <v>1</v>
      </c>
      <c r="T213" s="12">
        <v>30204.0</v>
      </c>
      <c r="U213" s="16" t="s">
        <v>2601</v>
      </c>
      <c r="V213" s="16" t="s">
        <v>513</v>
      </c>
      <c r="W213" s="51">
        <v>984520.0</v>
      </c>
      <c r="X213" s="51">
        <v>983018.0</v>
      </c>
      <c r="Y213" s="16" t="s">
        <v>1856</v>
      </c>
      <c r="Z213" s="16" t="s">
        <v>4645</v>
      </c>
      <c r="AC213" s="16"/>
    </row>
    <row r="214">
      <c r="A214" s="12">
        <v>306.0</v>
      </c>
      <c r="B214" s="16" t="s">
        <v>4560</v>
      </c>
      <c r="C214" s="16" t="s">
        <v>3302</v>
      </c>
      <c r="D214" s="18" t="b">
        <v>1</v>
      </c>
      <c r="E214" s="12">
        <v>1.0</v>
      </c>
      <c r="F214" s="12">
        <v>0.0</v>
      </c>
      <c r="G214" s="12">
        <v>1.0</v>
      </c>
      <c r="H214" s="20">
        <v>42324.743055555555</v>
      </c>
      <c r="I214" s="16" t="s">
        <v>3304</v>
      </c>
      <c r="J214" s="16" t="s">
        <v>3305</v>
      </c>
      <c r="K214" s="16" t="s">
        <v>3306</v>
      </c>
      <c r="L214" s="18" t="e">
        <v>#N/A</v>
      </c>
      <c r="M214" s="18" t="e">
        <v>#N/A</v>
      </c>
      <c r="N214" s="18" t="e">
        <v>#N/A</v>
      </c>
      <c r="O214" s="18" t="e">
        <v>#N/A</v>
      </c>
      <c r="P214" s="18" t="e">
        <v>#N/A</v>
      </c>
      <c r="Q214" s="16" t="s">
        <v>3307</v>
      </c>
      <c r="R214" s="18" t="b">
        <v>1</v>
      </c>
      <c r="S214" s="18" t="b">
        <v>0</v>
      </c>
      <c r="T214" s="12">
        <v>30031.0</v>
      </c>
      <c r="U214" s="16" t="s">
        <v>3124</v>
      </c>
      <c r="V214" s="16" t="s">
        <v>513</v>
      </c>
      <c r="W214" s="51">
        <v>3125240.0</v>
      </c>
      <c r="X214" s="51">
        <v>1419689.0</v>
      </c>
      <c r="Y214" s="16" t="s">
        <v>3311</v>
      </c>
      <c r="Z214" s="16" t="s">
        <v>4650</v>
      </c>
      <c r="AC214" s="16"/>
    </row>
    <row r="215">
      <c r="A215" s="12">
        <v>329.0</v>
      </c>
      <c r="B215" s="16" t="s">
        <v>4560</v>
      </c>
      <c r="C215" s="16" t="s">
        <v>3606</v>
      </c>
      <c r="D215" s="18" t="b">
        <v>1</v>
      </c>
      <c r="E215" s="12">
        <v>1396.0</v>
      </c>
      <c r="F215" s="12">
        <v>356.0</v>
      </c>
      <c r="G215" s="12">
        <v>1040.0</v>
      </c>
      <c r="H215" s="20">
        <v>42320.186111111114</v>
      </c>
      <c r="I215" s="16" t="s">
        <v>3612</v>
      </c>
      <c r="J215" s="16" t="s">
        <v>3613</v>
      </c>
      <c r="K215" s="16" t="s">
        <v>3614</v>
      </c>
      <c r="L215" s="18" t="e">
        <v>#N/A</v>
      </c>
      <c r="M215" s="18" t="e">
        <v>#N/A</v>
      </c>
      <c r="N215" s="18" t="e">
        <v>#N/A</v>
      </c>
      <c r="O215" s="18" t="e">
        <v>#N/A</v>
      </c>
      <c r="P215" s="18" t="e">
        <v>#N/A</v>
      </c>
      <c r="Q215" s="16" t="s">
        <v>3616</v>
      </c>
      <c r="R215" s="18" t="b">
        <v>1</v>
      </c>
      <c r="S215" s="18" t="b">
        <v>1</v>
      </c>
      <c r="T215" s="12">
        <v>30506.0</v>
      </c>
      <c r="U215" s="16" t="s">
        <v>3618</v>
      </c>
      <c r="V215" s="16" t="s">
        <v>513</v>
      </c>
      <c r="W215" s="51">
        <v>92030.0</v>
      </c>
      <c r="X215" s="51">
        <v>93456.0</v>
      </c>
      <c r="Y215" s="16" t="s">
        <v>1856</v>
      </c>
      <c r="Z215" s="16" t="s">
        <v>4659</v>
      </c>
      <c r="AC215" s="16"/>
    </row>
    <row r="216">
      <c r="A216" s="12">
        <v>337.0</v>
      </c>
      <c r="B216" s="16" t="s">
        <v>4560</v>
      </c>
      <c r="C216" s="16" t="s">
        <v>3702</v>
      </c>
      <c r="D216" s="18" t="b">
        <v>1</v>
      </c>
      <c r="E216" s="12">
        <v>532.0</v>
      </c>
      <c r="F216" s="12">
        <v>320.0</v>
      </c>
      <c r="G216" s="12">
        <v>212.0</v>
      </c>
      <c r="H216" s="20">
        <v>42312.80694444444</v>
      </c>
      <c r="I216" s="16" t="s">
        <v>3703</v>
      </c>
      <c r="J216" s="16" t="s">
        <v>3704</v>
      </c>
      <c r="K216" s="16" t="s">
        <v>3705</v>
      </c>
      <c r="L216" s="12">
        <v>-1.0</v>
      </c>
      <c r="M216" s="12">
        <v>0.0</v>
      </c>
      <c r="N216" s="12">
        <v>0.0</v>
      </c>
      <c r="O216" s="12">
        <v>0.0</v>
      </c>
      <c r="P216" s="12">
        <v>0.0</v>
      </c>
      <c r="Q216" s="16" t="s">
        <v>3706</v>
      </c>
      <c r="R216" s="18" t="b">
        <v>1</v>
      </c>
      <c r="S216" s="18" t="b">
        <v>0</v>
      </c>
      <c r="T216" s="12">
        <v>31534.0</v>
      </c>
      <c r="U216" s="16" t="s">
        <v>3707</v>
      </c>
      <c r="V216" s="16" t="s">
        <v>513</v>
      </c>
      <c r="W216" s="22"/>
      <c r="X216" s="22"/>
      <c r="Y216" s="16" t="s">
        <v>3708</v>
      </c>
      <c r="Z216" s="16" t="s">
        <v>4665</v>
      </c>
      <c r="AC216" s="16"/>
    </row>
    <row r="217">
      <c r="A217" s="12">
        <v>524.0</v>
      </c>
      <c r="B217" s="16" t="s">
        <v>4560</v>
      </c>
      <c r="C217" s="16" t="s">
        <v>4667</v>
      </c>
      <c r="D217" s="18" t="b">
        <v>0</v>
      </c>
      <c r="E217" s="12">
        <v>0.0</v>
      </c>
      <c r="F217" s="12">
        <v>0.0</v>
      </c>
      <c r="G217" s="12">
        <v>0.0</v>
      </c>
      <c r="H217" s="20">
        <v>42313.48611111111</v>
      </c>
      <c r="I217" s="16" t="s">
        <v>4668</v>
      </c>
      <c r="J217" s="16" t="s">
        <v>4669</v>
      </c>
      <c r="K217" s="16" t="s">
        <v>4671</v>
      </c>
      <c r="L217" s="18" t="e">
        <v>#N/A</v>
      </c>
      <c r="M217" s="18" t="e">
        <v>#N/A</v>
      </c>
      <c r="N217" s="18" t="e">
        <v>#N/A</v>
      </c>
      <c r="O217" s="18" t="e">
        <v>#N/A</v>
      </c>
      <c r="P217" s="18" t="e">
        <v>#N/A</v>
      </c>
      <c r="Q217" s="16" t="s">
        <v>4666</v>
      </c>
      <c r="R217" s="18" t="b">
        <v>1</v>
      </c>
      <c r="S217" s="18" t="b">
        <v>1</v>
      </c>
      <c r="T217" s="12">
        <v>31405.0</v>
      </c>
      <c r="U217" s="16" t="s">
        <v>4673</v>
      </c>
      <c r="V217" s="16" t="s">
        <v>513</v>
      </c>
      <c r="W217" s="22"/>
      <c r="X217" s="22"/>
      <c r="Y217" s="22"/>
      <c r="Z217" s="16" t="s">
        <v>4676</v>
      </c>
      <c r="AC217" s="16"/>
    </row>
    <row r="218">
      <c r="A218" s="12">
        <v>590.0</v>
      </c>
      <c r="B218" s="16" t="s">
        <v>4560</v>
      </c>
      <c r="C218" s="16" t="s">
        <v>4680</v>
      </c>
      <c r="D218" s="18" t="b">
        <v>0</v>
      </c>
      <c r="E218" s="12">
        <v>5.0</v>
      </c>
      <c r="F218" s="12">
        <v>1.0</v>
      </c>
      <c r="G218" s="12">
        <v>4.0</v>
      </c>
      <c r="H218" s="20">
        <v>42317.493055555555</v>
      </c>
      <c r="I218" s="16" t="s">
        <v>4682</v>
      </c>
      <c r="J218" s="16" t="s">
        <v>4684</v>
      </c>
      <c r="K218" s="16" t="s">
        <v>4685</v>
      </c>
      <c r="L218" s="18" t="e">
        <v>#N/A</v>
      </c>
      <c r="M218" s="18" t="e">
        <v>#N/A</v>
      </c>
      <c r="N218" s="18" t="e">
        <v>#N/A</v>
      </c>
      <c r="O218" s="18" t="e">
        <v>#N/A</v>
      </c>
      <c r="P218" s="18" t="e">
        <v>#N/A</v>
      </c>
      <c r="Q218" s="16" t="s">
        <v>4679</v>
      </c>
      <c r="R218" s="18" t="b">
        <v>1</v>
      </c>
      <c r="S218" s="18" t="b">
        <v>0</v>
      </c>
      <c r="T218" s="12">
        <v>30132.0</v>
      </c>
      <c r="U218" s="16" t="s">
        <v>4687</v>
      </c>
      <c r="V218" s="16" t="s">
        <v>513</v>
      </c>
      <c r="W218" s="22"/>
      <c r="X218" s="22"/>
      <c r="Y218" s="22"/>
      <c r="Z218" s="16" t="s">
        <v>4690</v>
      </c>
      <c r="AA218" s="12">
        <v>3.0</v>
      </c>
      <c r="AB218" s="12">
        <v>2.0</v>
      </c>
      <c r="AC218" s="12"/>
    </row>
    <row r="219">
      <c r="A219" s="12">
        <v>600.0</v>
      </c>
      <c r="B219" s="16" t="s">
        <v>4560</v>
      </c>
      <c r="C219" s="16" t="s">
        <v>4693</v>
      </c>
      <c r="D219" s="18" t="b">
        <v>0</v>
      </c>
      <c r="E219" s="12">
        <v>3.0</v>
      </c>
      <c r="F219" s="12">
        <v>1.0</v>
      </c>
      <c r="G219" s="12">
        <v>2.0</v>
      </c>
      <c r="H219" s="20">
        <v>42311.42847222222</v>
      </c>
      <c r="I219" s="16" t="s">
        <v>4695</v>
      </c>
      <c r="J219" s="16" t="s">
        <v>4696</v>
      </c>
      <c r="K219" s="16" t="s">
        <v>4697</v>
      </c>
      <c r="L219" s="16" t="s">
        <v>264</v>
      </c>
      <c r="M219" s="16" t="s">
        <v>4698</v>
      </c>
      <c r="N219" s="16" t="s">
        <v>4699</v>
      </c>
      <c r="O219" s="16" t="s">
        <v>4701</v>
      </c>
      <c r="P219" s="16" t="s">
        <v>4703</v>
      </c>
      <c r="Q219" s="16" t="s">
        <v>4692</v>
      </c>
      <c r="R219" s="18" t="b">
        <v>1</v>
      </c>
      <c r="S219" s="18" t="b">
        <v>1</v>
      </c>
      <c r="T219" s="12">
        <v>30135.0</v>
      </c>
      <c r="U219" s="16" t="s">
        <v>4705</v>
      </c>
      <c r="V219" s="16" t="s">
        <v>513</v>
      </c>
      <c r="W219" s="22"/>
      <c r="X219" s="22"/>
      <c r="Y219" s="22"/>
      <c r="Z219" s="16" t="s">
        <v>4715</v>
      </c>
      <c r="AA219" s="12">
        <v>1.0</v>
      </c>
      <c r="AB219" s="12">
        <v>2.0</v>
      </c>
      <c r="AC219" s="12"/>
    </row>
    <row r="220">
      <c r="A220" s="12">
        <v>601.0</v>
      </c>
      <c r="B220" s="16" t="s">
        <v>4560</v>
      </c>
      <c r="C220" s="16" t="s">
        <v>4693</v>
      </c>
      <c r="D220" s="18" t="b">
        <v>0</v>
      </c>
      <c r="E220" s="12">
        <v>6.0</v>
      </c>
      <c r="F220" s="12">
        <v>3.0</v>
      </c>
      <c r="G220" s="12">
        <v>3.0</v>
      </c>
      <c r="H220" s="20">
        <v>42313.62986111111</v>
      </c>
      <c r="I220" s="16" t="s">
        <v>4695</v>
      </c>
      <c r="J220" s="16" t="s">
        <v>4696</v>
      </c>
      <c r="K220" s="16" t="s">
        <v>4697</v>
      </c>
      <c r="L220" s="16" t="s">
        <v>264</v>
      </c>
      <c r="M220" s="16" t="s">
        <v>4698</v>
      </c>
      <c r="N220" s="16" t="s">
        <v>4699</v>
      </c>
      <c r="O220" s="16" t="s">
        <v>4701</v>
      </c>
      <c r="P220" s="16" t="s">
        <v>4703</v>
      </c>
      <c r="Q220" s="16" t="s">
        <v>4692</v>
      </c>
      <c r="R220" s="18" t="b">
        <v>1</v>
      </c>
      <c r="S220" s="18" t="b">
        <v>1</v>
      </c>
      <c r="T220" s="12">
        <v>30135.0</v>
      </c>
      <c r="U220" s="16" t="s">
        <v>4705</v>
      </c>
      <c r="V220" s="16" t="s">
        <v>513</v>
      </c>
      <c r="W220" s="22"/>
      <c r="X220" s="22"/>
      <c r="Y220" s="22"/>
      <c r="Z220" s="16" t="s">
        <v>4719</v>
      </c>
      <c r="AA220" s="12">
        <v>2.0</v>
      </c>
      <c r="AB220" s="12">
        <v>2.0</v>
      </c>
      <c r="AC220" s="12"/>
    </row>
    <row r="221">
      <c r="A221" s="12">
        <v>602.0</v>
      </c>
      <c r="B221" s="16" t="s">
        <v>4560</v>
      </c>
      <c r="C221" s="16" t="s">
        <v>4693</v>
      </c>
      <c r="D221" s="18" t="b">
        <v>0</v>
      </c>
      <c r="E221" s="12">
        <v>26.0</v>
      </c>
      <c r="F221" s="12">
        <v>2.0</v>
      </c>
      <c r="G221" s="12">
        <v>24.0</v>
      </c>
      <c r="H221" s="20">
        <v>42313.631944444445</v>
      </c>
      <c r="I221" s="16" t="s">
        <v>4721</v>
      </c>
      <c r="J221" s="16" t="s">
        <v>4696</v>
      </c>
      <c r="K221" s="16" t="s">
        <v>4722</v>
      </c>
      <c r="L221" s="18" t="e">
        <v>#N/A</v>
      </c>
      <c r="M221" s="18" t="e">
        <v>#N/A</v>
      </c>
      <c r="N221" s="18" t="e">
        <v>#N/A</v>
      </c>
      <c r="O221" s="18" t="e">
        <v>#N/A</v>
      </c>
      <c r="P221" s="18" t="e">
        <v>#N/A</v>
      </c>
      <c r="Q221" s="16" t="s">
        <v>4720</v>
      </c>
      <c r="R221" s="18" t="b">
        <v>1</v>
      </c>
      <c r="S221" s="18" t="b">
        <v>1</v>
      </c>
      <c r="T221" s="12">
        <v>30135.0</v>
      </c>
      <c r="U221" s="16" t="s">
        <v>4705</v>
      </c>
      <c r="V221" s="16" t="s">
        <v>513</v>
      </c>
      <c r="W221" s="22"/>
      <c r="X221" s="22"/>
      <c r="Y221" s="22"/>
      <c r="Z221" s="16" t="s">
        <v>4727</v>
      </c>
      <c r="AA221" s="12">
        <v>3.0</v>
      </c>
      <c r="AB221" s="12">
        <v>2.0</v>
      </c>
      <c r="AC221" s="12"/>
    </row>
    <row r="222">
      <c r="A222" s="12">
        <v>603.0</v>
      </c>
      <c r="B222" s="16" t="s">
        <v>4560</v>
      </c>
      <c r="C222" s="16" t="s">
        <v>4693</v>
      </c>
      <c r="D222" s="18" t="b">
        <v>0</v>
      </c>
      <c r="E222" s="12">
        <v>19.0</v>
      </c>
      <c r="F222" s="12">
        <v>3.0</v>
      </c>
      <c r="G222" s="12">
        <v>16.0</v>
      </c>
      <c r="H222" s="20">
        <v>42313.63402777778</v>
      </c>
      <c r="I222" s="16" t="s">
        <v>4695</v>
      </c>
      <c r="J222" s="16" t="s">
        <v>4696</v>
      </c>
      <c r="K222" s="16" t="s">
        <v>4697</v>
      </c>
      <c r="L222" s="16" t="s">
        <v>264</v>
      </c>
      <c r="M222" s="16" t="s">
        <v>4698</v>
      </c>
      <c r="N222" s="16" t="s">
        <v>4699</v>
      </c>
      <c r="O222" s="16" t="s">
        <v>4701</v>
      </c>
      <c r="P222" s="16" t="s">
        <v>4703</v>
      </c>
      <c r="Q222" s="16" t="s">
        <v>4692</v>
      </c>
      <c r="R222" s="18" t="b">
        <v>1</v>
      </c>
      <c r="S222" s="18" t="b">
        <v>1</v>
      </c>
      <c r="T222" s="12">
        <v>30135.0</v>
      </c>
      <c r="U222" s="16" t="s">
        <v>4705</v>
      </c>
      <c r="V222" s="16" t="s">
        <v>513</v>
      </c>
      <c r="W222" s="22"/>
      <c r="X222" s="22"/>
      <c r="Y222" s="22"/>
      <c r="Z222" s="16" t="s">
        <v>4736</v>
      </c>
      <c r="AA222" s="12">
        <v>1.0</v>
      </c>
      <c r="AB222" s="12">
        <v>2.0</v>
      </c>
      <c r="AC222" s="12"/>
    </row>
    <row r="223">
      <c r="A223" s="12">
        <v>604.0</v>
      </c>
      <c r="B223" s="16" t="s">
        <v>4560</v>
      </c>
      <c r="C223" s="16" t="s">
        <v>4693</v>
      </c>
      <c r="D223" s="18" t="b">
        <v>0</v>
      </c>
      <c r="E223" s="12">
        <v>22.0</v>
      </c>
      <c r="F223" s="12">
        <v>10.0</v>
      </c>
      <c r="G223" s="12">
        <v>12.0</v>
      </c>
      <c r="H223" s="20">
        <v>42315.00208333333</v>
      </c>
      <c r="I223" s="16" t="s">
        <v>4695</v>
      </c>
      <c r="J223" s="16" t="s">
        <v>4696</v>
      </c>
      <c r="K223" s="16" t="s">
        <v>4697</v>
      </c>
      <c r="L223" s="16" t="s">
        <v>264</v>
      </c>
      <c r="M223" s="16" t="s">
        <v>4698</v>
      </c>
      <c r="N223" s="16" t="s">
        <v>4699</v>
      </c>
      <c r="O223" s="16" t="s">
        <v>4701</v>
      </c>
      <c r="P223" s="16" t="s">
        <v>4703</v>
      </c>
      <c r="Q223" s="16" t="s">
        <v>4692</v>
      </c>
      <c r="R223" s="18" t="b">
        <v>1</v>
      </c>
      <c r="S223" s="18" t="b">
        <v>1</v>
      </c>
      <c r="T223" s="12">
        <v>30135.0</v>
      </c>
      <c r="U223" s="16" t="s">
        <v>4705</v>
      </c>
      <c r="V223" s="16" t="s">
        <v>513</v>
      </c>
      <c r="W223" s="22"/>
      <c r="X223" s="22"/>
      <c r="Y223" s="22"/>
      <c r="Z223" s="16" t="s">
        <v>4744</v>
      </c>
      <c r="AA223" s="12">
        <v>1.0</v>
      </c>
      <c r="AB223" s="12">
        <v>2.0</v>
      </c>
      <c r="AC223" s="12"/>
    </row>
    <row r="224">
      <c r="A224" s="12">
        <v>621.0</v>
      </c>
      <c r="B224" s="16" t="s">
        <v>4560</v>
      </c>
      <c r="C224" s="16" t="s">
        <v>4748</v>
      </c>
      <c r="D224" s="18" t="b">
        <v>1</v>
      </c>
      <c r="E224" s="12">
        <v>4.0</v>
      </c>
      <c r="F224" s="12">
        <v>1.0</v>
      </c>
      <c r="G224" s="12">
        <v>3.0</v>
      </c>
      <c r="H224" s="20">
        <v>42325.32708333333</v>
      </c>
      <c r="I224" s="16" t="s">
        <v>4751</v>
      </c>
      <c r="J224" s="16" t="s">
        <v>4752</v>
      </c>
      <c r="K224" s="16" t="s">
        <v>4754</v>
      </c>
      <c r="L224" s="16" t="s">
        <v>264</v>
      </c>
      <c r="M224" s="12">
        <v>0.0</v>
      </c>
      <c r="N224" s="12">
        <v>0.0</v>
      </c>
      <c r="O224" s="16" t="s">
        <v>4755</v>
      </c>
      <c r="P224" s="16" t="s">
        <v>4756</v>
      </c>
      <c r="Q224" s="16" t="s">
        <v>4747</v>
      </c>
      <c r="R224" s="18" t="b">
        <v>0</v>
      </c>
      <c r="S224" s="18" t="b">
        <v>0</v>
      </c>
      <c r="T224" s="12">
        <v>30308.0</v>
      </c>
      <c r="U224" s="16" t="s">
        <v>4758</v>
      </c>
      <c r="V224" s="16" t="s">
        <v>513</v>
      </c>
      <c r="W224" s="51">
        <v>1024341.0</v>
      </c>
      <c r="X224" s="51">
        <v>933100.0</v>
      </c>
      <c r="Y224" s="16" t="s">
        <v>4759</v>
      </c>
      <c r="Z224" s="16" t="s">
        <v>4762</v>
      </c>
      <c r="AA224" s="12">
        <v>1.0</v>
      </c>
      <c r="AB224" s="12">
        <v>1.0</v>
      </c>
      <c r="AC224" s="12"/>
    </row>
    <row r="225">
      <c r="A225" s="12">
        <v>667.0</v>
      </c>
      <c r="B225" s="16" t="s">
        <v>4560</v>
      </c>
      <c r="C225" s="16" t="s">
        <v>1824</v>
      </c>
      <c r="D225" s="18" t="b">
        <v>1</v>
      </c>
      <c r="E225" s="12">
        <v>2.0</v>
      </c>
      <c r="F225" s="12">
        <v>2.0</v>
      </c>
      <c r="G225" s="22"/>
      <c r="H225" s="20">
        <v>42331.77013888889</v>
      </c>
      <c r="I225" s="16" t="s">
        <v>4766</v>
      </c>
      <c r="J225" s="16" t="s">
        <v>1826</v>
      </c>
      <c r="K225" s="16" t="s">
        <v>4767</v>
      </c>
      <c r="L225" s="18" t="e">
        <v>#N/A</v>
      </c>
      <c r="M225" s="18" t="e">
        <v>#N/A</v>
      </c>
      <c r="N225" s="18" t="e">
        <v>#N/A</v>
      </c>
      <c r="O225" s="18" t="e">
        <v>#N/A</v>
      </c>
      <c r="P225" s="18" t="e">
        <v>#N/A</v>
      </c>
      <c r="Q225" s="16" t="s">
        <v>4764</v>
      </c>
      <c r="R225" s="18" t="b">
        <v>0</v>
      </c>
      <c r="S225" s="18" t="b">
        <v>1</v>
      </c>
      <c r="T225" s="12">
        <v>30540.0</v>
      </c>
      <c r="U225" s="16" t="s">
        <v>1829</v>
      </c>
      <c r="V225" s="16" t="s">
        <v>513</v>
      </c>
      <c r="W225" s="51">
        <v>178896.0</v>
      </c>
      <c r="X225" s="51">
        <v>162596.0</v>
      </c>
      <c r="Y225" s="16" t="s">
        <v>1830</v>
      </c>
      <c r="Z225" s="16" t="s">
        <v>4773</v>
      </c>
      <c r="AA225" s="12">
        <v>1.0</v>
      </c>
      <c r="AB225" s="12">
        <v>2.0</v>
      </c>
      <c r="AC225" s="12"/>
    </row>
    <row r="226">
      <c r="A226" s="12">
        <v>150.0</v>
      </c>
      <c r="B226" s="16" t="s">
        <v>4560</v>
      </c>
      <c r="C226" s="16" t="s">
        <v>1738</v>
      </c>
      <c r="D226" s="18" t="b">
        <v>1</v>
      </c>
      <c r="E226" s="12">
        <v>27.0</v>
      </c>
      <c r="F226" s="12">
        <v>4.0</v>
      </c>
      <c r="G226" s="12">
        <v>23.0</v>
      </c>
      <c r="H226" s="20">
        <v>42326.43819444445</v>
      </c>
      <c r="I226" s="16" t="s">
        <v>1739</v>
      </c>
      <c r="J226" s="16" t="s">
        <v>1740</v>
      </c>
      <c r="K226" s="16" t="s">
        <v>1741</v>
      </c>
      <c r="L226" s="18" t="e">
        <v>#N/A</v>
      </c>
      <c r="M226" s="18" t="e">
        <v>#N/A</v>
      </c>
      <c r="N226" s="18" t="e">
        <v>#N/A</v>
      </c>
      <c r="O226" s="18" t="e">
        <v>#N/A</v>
      </c>
      <c r="P226" s="18" t="e">
        <v>#N/A</v>
      </c>
      <c r="Q226" s="16" t="s">
        <v>1742</v>
      </c>
      <c r="R226" s="18" t="b">
        <v>1</v>
      </c>
      <c r="S226" s="18" t="b">
        <v>0</v>
      </c>
      <c r="T226" s="12">
        <v>96817.0</v>
      </c>
      <c r="U226" s="16" t="s">
        <v>1743</v>
      </c>
      <c r="V226" s="16" t="s">
        <v>1744</v>
      </c>
      <c r="W226" s="51">
        <v>3340507.0</v>
      </c>
      <c r="X226" s="51">
        <v>3530991.0</v>
      </c>
      <c r="Y226" s="16" t="s">
        <v>1745</v>
      </c>
      <c r="Z226" s="16" t="s">
        <v>4779</v>
      </c>
      <c r="AC226" s="16"/>
    </row>
    <row r="227">
      <c r="A227" s="12">
        <v>33.0</v>
      </c>
      <c r="B227" s="16" t="s">
        <v>4560</v>
      </c>
      <c r="C227" s="16" t="s">
        <v>619</v>
      </c>
      <c r="D227" s="18" t="b">
        <v>1</v>
      </c>
      <c r="E227" s="12">
        <v>1.0</v>
      </c>
      <c r="F227" s="12">
        <v>0.0</v>
      </c>
      <c r="G227" s="12">
        <v>1.0</v>
      </c>
      <c r="H227" s="20">
        <v>42319.46597222222</v>
      </c>
      <c r="I227" s="16" t="s">
        <v>620</v>
      </c>
      <c r="J227" s="16" t="s">
        <v>621</v>
      </c>
      <c r="K227" s="16" t="s">
        <v>622</v>
      </c>
      <c r="L227" s="18" t="e">
        <v>#N/A</v>
      </c>
      <c r="M227" s="18" t="e">
        <v>#N/A</v>
      </c>
      <c r="N227" s="18" t="e">
        <v>#N/A</v>
      </c>
      <c r="O227" s="18" t="e">
        <v>#N/A</v>
      </c>
      <c r="P227" s="18" t="e">
        <v>#N/A</v>
      </c>
      <c r="Q227" s="16" t="s">
        <v>623</v>
      </c>
      <c r="R227" s="18" t="b">
        <v>1</v>
      </c>
      <c r="S227" s="18" t="b">
        <v>0</v>
      </c>
      <c r="T227" s="12">
        <v>52556.0</v>
      </c>
      <c r="U227" s="16" t="s">
        <v>624</v>
      </c>
      <c r="V227" s="16" t="s">
        <v>625</v>
      </c>
      <c r="W227" s="22"/>
      <c r="X227" s="22"/>
      <c r="Y227" s="16" t="s">
        <v>626</v>
      </c>
      <c r="Z227" s="16" t="s">
        <v>4785</v>
      </c>
      <c r="AA227" s="12">
        <v>3.0</v>
      </c>
      <c r="AB227" s="12">
        <v>2.0</v>
      </c>
      <c r="AC227" s="12"/>
    </row>
    <row r="228">
      <c r="A228" s="12">
        <v>193.0</v>
      </c>
      <c r="B228" s="16" t="s">
        <v>4560</v>
      </c>
      <c r="C228" s="16" t="s">
        <v>2146</v>
      </c>
      <c r="D228" s="18" t="b">
        <v>1</v>
      </c>
      <c r="E228" s="12">
        <v>6.0</v>
      </c>
      <c r="F228" s="12">
        <v>0.0</v>
      </c>
      <c r="G228" s="12">
        <v>6.0</v>
      </c>
      <c r="H228" s="20">
        <v>42310.580555555556</v>
      </c>
      <c r="I228" s="16" t="s">
        <v>2147</v>
      </c>
      <c r="J228" s="16" t="s">
        <v>2148</v>
      </c>
      <c r="K228" s="16" t="s">
        <v>2149</v>
      </c>
      <c r="L228" s="16" t="s">
        <v>264</v>
      </c>
      <c r="M228" s="16" t="s">
        <v>2150</v>
      </c>
      <c r="N228" s="12">
        <v>0.0</v>
      </c>
      <c r="O228" s="16" t="s">
        <v>2151</v>
      </c>
      <c r="P228" s="16" t="s">
        <v>2152</v>
      </c>
      <c r="Q228" s="16" t="s">
        <v>2153</v>
      </c>
      <c r="R228" s="18" t="b">
        <v>1</v>
      </c>
      <c r="S228" s="18" t="b">
        <v>0</v>
      </c>
      <c r="T228" s="12">
        <v>50323.0</v>
      </c>
      <c r="U228" s="16" t="s">
        <v>2154</v>
      </c>
      <c r="V228" s="16" t="s">
        <v>625</v>
      </c>
      <c r="W228" s="22"/>
      <c r="X228" s="22"/>
      <c r="Y228" s="16" t="s">
        <v>1856</v>
      </c>
      <c r="Z228" s="16" t="s">
        <v>4791</v>
      </c>
      <c r="AC228" s="16"/>
    </row>
    <row r="229">
      <c r="A229" s="12">
        <v>194.0</v>
      </c>
      <c r="B229" s="16" t="s">
        <v>4560</v>
      </c>
      <c r="C229" s="16" t="s">
        <v>2146</v>
      </c>
      <c r="D229" s="18" t="b">
        <v>1</v>
      </c>
      <c r="E229" s="12">
        <v>903.0</v>
      </c>
      <c r="F229" s="12">
        <v>143.0</v>
      </c>
      <c r="G229" s="12">
        <v>760.0</v>
      </c>
      <c r="H229" s="20">
        <v>42314.654861111114</v>
      </c>
      <c r="I229" s="16" t="s">
        <v>2158</v>
      </c>
      <c r="J229" s="16" t="s">
        <v>2148</v>
      </c>
      <c r="K229" s="16" t="s">
        <v>2159</v>
      </c>
      <c r="L229" s="16" t="s">
        <v>532</v>
      </c>
      <c r="M229" s="16" t="s">
        <v>2150</v>
      </c>
      <c r="N229" s="16" t="s">
        <v>4793</v>
      </c>
      <c r="O229" s="12">
        <v>0.0</v>
      </c>
      <c r="P229" s="12">
        <v>0.0</v>
      </c>
      <c r="Q229" s="16" t="s">
        <v>2161</v>
      </c>
      <c r="R229" s="18" t="b">
        <v>1</v>
      </c>
      <c r="S229" s="18" t="b">
        <v>0</v>
      </c>
      <c r="T229" s="12">
        <v>50323.0</v>
      </c>
      <c r="U229" s="16" t="s">
        <v>2154</v>
      </c>
      <c r="V229" s="16" t="s">
        <v>625</v>
      </c>
      <c r="W229" s="22"/>
      <c r="X229" s="22"/>
      <c r="Y229" s="16" t="s">
        <v>1856</v>
      </c>
      <c r="Z229" s="16" t="s">
        <v>4796</v>
      </c>
      <c r="AC229" s="16"/>
    </row>
    <row r="230">
      <c r="A230" s="12">
        <v>529.0</v>
      </c>
      <c r="B230" s="16" t="s">
        <v>4560</v>
      </c>
      <c r="C230" s="16" t="s">
        <v>4798</v>
      </c>
      <c r="D230" s="18" t="b">
        <v>0</v>
      </c>
      <c r="E230" s="12">
        <v>4.0</v>
      </c>
      <c r="F230" s="12">
        <v>0.0</v>
      </c>
      <c r="G230" s="12">
        <v>4.0</v>
      </c>
      <c r="H230" s="20">
        <v>42328.50625</v>
      </c>
      <c r="I230" s="16" t="s">
        <v>4800</v>
      </c>
      <c r="J230" s="16" t="s">
        <v>4801</v>
      </c>
      <c r="K230" s="16" t="s">
        <v>4802</v>
      </c>
      <c r="L230" s="18" t="e">
        <v>#N/A</v>
      </c>
      <c r="M230" s="18" t="e">
        <v>#N/A</v>
      </c>
      <c r="N230" s="18" t="e">
        <v>#N/A</v>
      </c>
      <c r="O230" s="18" t="e">
        <v>#N/A</v>
      </c>
      <c r="P230" s="18" t="e">
        <v>#N/A</v>
      </c>
      <c r="Q230" s="16" t="s">
        <v>4797</v>
      </c>
      <c r="R230" s="18" t="b">
        <v>1</v>
      </c>
      <c r="S230" s="18" t="b">
        <v>1</v>
      </c>
      <c r="T230" s="12">
        <v>50125.0</v>
      </c>
      <c r="U230" s="16" t="s">
        <v>4803</v>
      </c>
      <c r="V230" s="16" t="s">
        <v>625</v>
      </c>
      <c r="W230" s="22"/>
      <c r="X230" s="22"/>
      <c r="Y230" s="22"/>
      <c r="Z230" s="16" t="s">
        <v>4808</v>
      </c>
      <c r="AC230" s="16"/>
    </row>
    <row r="231">
      <c r="A231" s="12">
        <v>530.0</v>
      </c>
      <c r="B231" s="16" t="s">
        <v>4560</v>
      </c>
      <c r="C231" s="16" t="s">
        <v>4798</v>
      </c>
      <c r="D231" s="18" t="b">
        <v>0</v>
      </c>
      <c r="E231" s="12">
        <v>2.0</v>
      </c>
      <c r="F231" s="12">
        <v>0.0</v>
      </c>
      <c r="G231" s="12">
        <v>2.0</v>
      </c>
      <c r="H231" s="20">
        <v>42328.87013888889</v>
      </c>
      <c r="I231" s="16" t="s">
        <v>4811</v>
      </c>
      <c r="J231" s="16" t="s">
        <v>4801</v>
      </c>
      <c r="K231" s="16" t="s">
        <v>4812</v>
      </c>
      <c r="L231" s="18" t="e">
        <v>#N/A</v>
      </c>
      <c r="M231" s="18" t="e">
        <v>#N/A</v>
      </c>
      <c r="N231" s="18" t="e">
        <v>#N/A</v>
      </c>
      <c r="O231" s="18" t="e">
        <v>#N/A</v>
      </c>
      <c r="P231" s="18" t="e">
        <v>#N/A</v>
      </c>
      <c r="Q231" s="16" t="s">
        <v>4809</v>
      </c>
      <c r="R231" s="18" t="b">
        <v>1</v>
      </c>
      <c r="S231" s="18" t="b">
        <v>1</v>
      </c>
      <c r="T231" s="12">
        <v>50125.0</v>
      </c>
      <c r="U231" s="16" t="s">
        <v>4803</v>
      </c>
      <c r="V231" s="16" t="s">
        <v>625</v>
      </c>
      <c r="W231" s="22"/>
      <c r="X231" s="22"/>
      <c r="Y231" s="22"/>
      <c r="Z231" s="16" t="s">
        <v>4816</v>
      </c>
      <c r="AC231" s="16"/>
    </row>
    <row r="232">
      <c r="A232" s="12">
        <v>572.0</v>
      </c>
      <c r="B232" s="16" t="s">
        <v>4560</v>
      </c>
      <c r="C232" s="16" t="s">
        <v>4818</v>
      </c>
      <c r="D232" s="18" t="b">
        <v>0</v>
      </c>
      <c r="E232" s="12">
        <v>5.0</v>
      </c>
      <c r="F232" s="12">
        <v>3.0</v>
      </c>
      <c r="G232" s="12">
        <v>2.0</v>
      </c>
      <c r="H232" s="20">
        <v>42325.495833333334</v>
      </c>
      <c r="I232" s="16" t="s">
        <v>4819</v>
      </c>
      <c r="J232" s="16" t="s">
        <v>4820</v>
      </c>
      <c r="K232" s="16" t="s">
        <v>4821</v>
      </c>
      <c r="L232" s="18" t="e">
        <v>#N/A</v>
      </c>
      <c r="M232" s="18" t="e">
        <v>#N/A</v>
      </c>
      <c r="N232" s="18" t="e">
        <v>#N/A</v>
      </c>
      <c r="O232" s="18" t="e">
        <v>#N/A</v>
      </c>
      <c r="P232" s="18" t="e">
        <v>#N/A</v>
      </c>
      <c r="Q232" s="16" t="s">
        <v>4817</v>
      </c>
      <c r="R232" s="18" t="b">
        <v>1</v>
      </c>
      <c r="S232" s="18" t="b">
        <v>0</v>
      </c>
      <c r="T232" s="12">
        <v>50401.0</v>
      </c>
      <c r="U232" s="16" t="s">
        <v>4822</v>
      </c>
      <c r="V232" s="16" t="s">
        <v>625</v>
      </c>
      <c r="W232" s="22"/>
      <c r="X232" s="22"/>
      <c r="Y232" s="22"/>
      <c r="Z232" s="16" t="s">
        <v>4823</v>
      </c>
      <c r="AA232" s="12">
        <v>1.0</v>
      </c>
      <c r="AB232" s="12">
        <v>1.0</v>
      </c>
      <c r="AC232" s="12"/>
    </row>
    <row r="233">
      <c r="A233" s="12">
        <v>764.0</v>
      </c>
      <c r="B233" s="16" t="s">
        <v>4560</v>
      </c>
      <c r="C233" s="16" t="s">
        <v>4825</v>
      </c>
      <c r="D233" s="18" t="b">
        <v>1</v>
      </c>
      <c r="E233" s="12">
        <v>4.0</v>
      </c>
      <c r="F233" s="12">
        <v>0.0</v>
      </c>
      <c r="G233" s="12">
        <v>4.0</v>
      </c>
      <c r="H233" s="20">
        <v>42331.70694444444</v>
      </c>
      <c r="I233" s="16" t="s">
        <v>4826</v>
      </c>
      <c r="J233" s="16" t="s">
        <v>4827</v>
      </c>
      <c r="K233" s="16" t="s">
        <v>4828</v>
      </c>
      <c r="L233" s="18" t="e">
        <v>#N/A</v>
      </c>
      <c r="M233" s="18" t="e">
        <v>#N/A</v>
      </c>
      <c r="N233" s="18" t="e">
        <v>#N/A</v>
      </c>
      <c r="O233" s="18" t="e">
        <v>#N/A</v>
      </c>
      <c r="P233" s="18" t="e">
        <v>#N/A</v>
      </c>
      <c r="Q233" s="16" t="s">
        <v>4824</v>
      </c>
      <c r="R233" s="18" t="b">
        <v>0</v>
      </c>
      <c r="S233" s="18" t="b">
        <v>1</v>
      </c>
      <c r="T233" s="16" t="s">
        <v>4829</v>
      </c>
      <c r="U233" s="16" t="s">
        <v>4830</v>
      </c>
      <c r="V233" s="16" t="s">
        <v>625</v>
      </c>
      <c r="W233" s="51">
        <v>6983288.0</v>
      </c>
      <c r="X233" s="51">
        <v>4815896.0</v>
      </c>
      <c r="Y233" s="16" t="s">
        <v>1250</v>
      </c>
      <c r="Z233" s="16" t="s">
        <v>4831</v>
      </c>
      <c r="AA233" s="12">
        <v>3.0</v>
      </c>
      <c r="AB233" s="12">
        <v>4.0</v>
      </c>
      <c r="AC233" s="12"/>
    </row>
    <row r="234">
      <c r="A234" s="12">
        <v>44.0</v>
      </c>
      <c r="B234" s="16" t="s">
        <v>4560</v>
      </c>
      <c r="C234" s="16" t="s">
        <v>732</v>
      </c>
      <c r="D234" s="18" t="b">
        <v>1</v>
      </c>
      <c r="E234" s="12">
        <v>155.0</v>
      </c>
      <c r="F234" s="12">
        <v>76.0</v>
      </c>
      <c r="G234" s="12">
        <v>79.0</v>
      </c>
      <c r="H234" s="20">
        <v>42331.24236111111</v>
      </c>
      <c r="I234" s="16" t="s">
        <v>733</v>
      </c>
      <c r="J234" s="16" t="s">
        <v>734</v>
      </c>
      <c r="K234" s="16" t="s">
        <v>735</v>
      </c>
      <c r="L234" s="16" t="s">
        <v>264</v>
      </c>
      <c r="M234" s="16" t="s">
        <v>736</v>
      </c>
      <c r="N234" s="12">
        <v>0.0</v>
      </c>
      <c r="O234" s="16" t="s">
        <v>737</v>
      </c>
      <c r="P234" s="16" t="s">
        <v>738</v>
      </c>
      <c r="Q234" s="16" t="s">
        <v>739</v>
      </c>
      <c r="R234" s="18" t="b">
        <v>1</v>
      </c>
      <c r="S234" s="18" t="b">
        <v>1</v>
      </c>
      <c r="T234" s="12">
        <v>83687.0</v>
      </c>
      <c r="U234" s="16" t="s">
        <v>740</v>
      </c>
      <c r="V234" s="16" t="s">
        <v>741</v>
      </c>
      <c r="W234" s="22"/>
      <c r="X234" s="22"/>
      <c r="Y234" s="16" t="s">
        <v>742</v>
      </c>
      <c r="Z234" s="16" t="s">
        <v>4835</v>
      </c>
      <c r="AA234" s="12">
        <v>2.0</v>
      </c>
      <c r="AB234" s="12">
        <v>1.0</v>
      </c>
      <c r="AC234" s="12"/>
    </row>
    <row r="235">
      <c r="A235" s="12">
        <v>210.0</v>
      </c>
      <c r="B235" s="16" t="s">
        <v>4560</v>
      </c>
      <c r="C235" s="16" t="s">
        <v>2307</v>
      </c>
      <c r="D235" s="18" t="b">
        <v>1</v>
      </c>
      <c r="E235" s="12">
        <v>28.0</v>
      </c>
      <c r="F235" s="12">
        <v>3.0</v>
      </c>
      <c r="G235" s="12">
        <v>25.0</v>
      </c>
      <c r="H235" s="20">
        <v>42324.563888888886</v>
      </c>
      <c r="I235" s="16" t="s">
        <v>2308</v>
      </c>
      <c r="J235" s="16" t="s">
        <v>2309</v>
      </c>
      <c r="K235" s="16" t="s">
        <v>2310</v>
      </c>
      <c r="L235" s="18" t="e">
        <v>#N/A</v>
      </c>
      <c r="M235" s="18" t="e">
        <v>#N/A</v>
      </c>
      <c r="N235" s="18" t="e">
        <v>#N/A</v>
      </c>
      <c r="O235" s="18" t="e">
        <v>#N/A</v>
      </c>
      <c r="P235" s="18" t="e">
        <v>#N/A</v>
      </c>
      <c r="Q235" s="16" t="s">
        <v>2311</v>
      </c>
      <c r="R235" s="18" t="b">
        <v>1</v>
      </c>
      <c r="S235" s="18" t="b">
        <v>0</v>
      </c>
      <c r="T235" s="12">
        <v>83616.0</v>
      </c>
      <c r="U235" s="16" t="s">
        <v>2312</v>
      </c>
      <c r="V235" s="16" t="s">
        <v>741</v>
      </c>
      <c r="W235" s="51">
        <v>89910.0</v>
      </c>
      <c r="X235" s="51">
        <v>130966.0</v>
      </c>
      <c r="Y235" s="16" t="s">
        <v>2313</v>
      </c>
      <c r="Z235" s="16" t="s">
        <v>4836</v>
      </c>
      <c r="AC235" s="16"/>
    </row>
    <row r="236">
      <c r="A236" s="12">
        <v>8.0</v>
      </c>
      <c r="B236" s="16" t="s">
        <v>4560</v>
      </c>
      <c r="C236" s="16" t="s">
        <v>363</v>
      </c>
      <c r="D236" s="18" t="b">
        <v>1</v>
      </c>
      <c r="E236" s="12">
        <v>54.0</v>
      </c>
      <c r="F236" s="12">
        <v>27.0</v>
      </c>
      <c r="G236" s="12">
        <v>27.0</v>
      </c>
      <c r="H236" s="20">
        <v>42332.55347222222</v>
      </c>
      <c r="I236" s="16" t="s">
        <v>364</v>
      </c>
      <c r="J236" s="16" t="s">
        <v>365</v>
      </c>
      <c r="K236" s="16" t="s">
        <v>366</v>
      </c>
      <c r="L236" s="18" t="e">
        <v>#N/A</v>
      </c>
      <c r="M236" s="18" t="e">
        <v>#N/A</v>
      </c>
      <c r="N236" s="18" t="e">
        <v>#N/A</v>
      </c>
      <c r="O236" s="18" t="e">
        <v>#N/A</v>
      </c>
      <c r="P236" s="18" t="e">
        <v>#N/A</v>
      </c>
      <c r="Q236" s="16" t="s">
        <v>367</v>
      </c>
      <c r="R236" s="18" t="b">
        <v>1</v>
      </c>
      <c r="S236" s="18" t="b">
        <v>0</v>
      </c>
      <c r="T236" s="12">
        <v>60606.0</v>
      </c>
      <c r="U236" s="16" t="s">
        <v>368</v>
      </c>
      <c r="V236" s="16" t="s">
        <v>369</v>
      </c>
      <c r="W236" s="51">
        <v>2.4938822E7</v>
      </c>
      <c r="X236" s="51">
        <v>2.4123863E7</v>
      </c>
      <c r="Y236" s="16" t="s">
        <v>370</v>
      </c>
      <c r="Z236" s="16" t="s">
        <v>4840</v>
      </c>
      <c r="AA236" s="12">
        <v>2.0</v>
      </c>
      <c r="AB236" s="12">
        <v>4.0</v>
      </c>
      <c r="AC236" s="12"/>
    </row>
    <row r="237">
      <c r="A237" s="12">
        <v>10.0</v>
      </c>
      <c r="B237" s="16" t="s">
        <v>4560</v>
      </c>
      <c r="C237" s="16" t="s">
        <v>385</v>
      </c>
      <c r="D237" s="18" t="b">
        <v>1</v>
      </c>
      <c r="E237" s="12">
        <v>6.0</v>
      </c>
      <c r="F237" s="12">
        <v>1.0</v>
      </c>
      <c r="G237" s="12">
        <v>5.0</v>
      </c>
      <c r="H237" s="20">
        <v>42330.62430555555</v>
      </c>
      <c r="I237" s="16" t="s">
        <v>386</v>
      </c>
      <c r="J237" s="16" t="s">
        <v>387</v>
      </c>
      <c r="K237" s="16" t="s">
        <v>388</v>
      </c>
      <c r="L237" s="18" t="e">
        <v>#N/A</v>
      </c>
      <c r="M237" s="18" t="e">
        <v>#N/A</v>
      </c>
      <c r="N237" s="18" t="e">
        <v>#N/A</v>
      </c>
      <c r="O237" s="18" t="e">
        <v>#N/A</v>
      </c>
      <c r="P237" s="18" t="e">
        <v>#N/A</v>
      </c>
      <c r="Q237" s="16" t="s">
        <v>389</v>
      </c>
      <c r="R237" s="18" t="b">
        <v>1</v>
      </c>
      <c r="S237" s="18" t="b">
        <v>1</v>
      </c>
      <c r="T237" s="12">
        <v>60051.0</v>
      </c>
      <c r="U237" s="16" t="s">
        <v>390</v>
      </c>
      <c r="V237" s="16" t="s">
        <v>369</v>
      </c>
      <c r="W237" s="22"/>
      <c r="X237" s="22"/>
      <c r="Y237" s="16" t="s">
        <v>391</v>
      </c>
      <c r="Z237" s="16" t="s">
        <v>4841</v>
      </c>
      <c r="AA237" s="12">
        <v>1.0</v>
      </c>
      <c r="AB237" s="12">
        <v>2.0</v>
      </c>
      <c r="AC237" s="12"/>
    </row>
    <row r="238">
      <c r="A238" s="12">
        <v>13.0</v>
      </c>
      <c r="B238" s="16" t="s">
        <v>4560</v>
      </c>
      <c r="C238" s="16" t="s">
        <v>417</v>
      </c>
      <c r="D238" s="18" t="b">
        <v>1</v>
      </c>
      <c r="E238" s="12">
        <v>4.0</v>
      </c>
      <c r="F238" s="12">
        <v>0.0</v>
      </c>
      <c r="G238" s="12">
        <v>4.0</v>
      </c>
      <c r="H238" s="20">
        <v>42313.55347222222</v>
      </c>
      <c r="I238" s="16" t="s">
        <v>418</v>
      </c>
      <c r="J238" s="16" t="s">
        <v>419</v>
      </c>
      <c r="K238" s="16" t="s">
        <v>420</v>
      </c>
      <c r="L238" s="18" t="e">
        <v>#N/A</v>
      </c>
      <c r="M238" s="18" t="e">
        <v>#N/A</v>
      </c>
      <c r="N238" s="18" t="e">
        <v>#N/A</v>
      </c>
      <c r="O238" s="18" t="e">
        <v>#N/A</v>
      </c>
      <c r="P238" s="18" t="e">
        <v>#N/A</v>
      </c>
      <c r="Q238" s="16" t="s">
        <v>421</v>
      </c>
      <c r="R238" s="18" t="b">
        <v>1</v>
      </c>
      <c r="S238" s="18" t="b">
        <v>0</v>
      </c>
      <c r="T238" s="12">
        <v>60204.0</v>
      </c>
      <c r="U238" s="16" t="s">
        <v>422</v>
      </c>
      <c r="V238" s="16" t="s">
        <v>369</v>
      </c>
      <c r="W238" s="22"/>
      <c r="X238" s="22"/>
      <c r="Y238" s="16" t="s">
        <v>423</v>
      </c>
      <c r="Z238" s="16" t="s">
        <v>4845</v>
      </c>
      <c r="AA238" s="12">
        <v>2.0</v>
      </c>
      <c r="AB238" s="12">
        <v>2.0</v>
      </c>
      <c r="AC238" s="12"/>
    </row>
    <row r="239">
      <c r="A239" s="12">
        <v>14.0</v>
      </c>
      <c r="B239" s="16" t="s">
        <v>4560</v>
      </c>
      <c r="C239" s="16" t="s">
        <v>417</v>
      </c>
      <c r="D239" s="18" t="b">
        <v>1</v>
      </c>
      <c r="E239" s="12">
        <v>28.0</v>
      </c>
      <c r="F239" s="12">
        <v>3.0</v>
      </c>
      <c r="G239" s="12">
        <v>25.0</v>
      </c>
      <c r="H239" s="20">
        <v>42314.34027777778</v>
      </c>
      <c r="I239" s="16" t="s">
        <v>427</v>
      </c>
      <c r="J239" s="16" t="s">
        <v>419</v>
      </c>
      <c r="K239" s="16" t="s">
        <v>428</v>
      </c>
      <c r="L239" s="18" t="e">
        <v>#N/A</v>
      </c>
      <c r="M239" s="18" t="e">
        <v>#N/A</v>
      </c>
      <c r="N239" s="18" t="e">
        <v>#N/A</v>
      </c>
      <c r="O239" s="18" t="e">
        <v>#N/A</v>
      </c>
      <c r="P239" s="18" t="e">
        <v>#N/A</v>
      </c>
      <c r="Q239" s="16" t="s">
        <v>429</v>
      </c>
      <c r="R239" s="18" t="b">
        <v>1</v>
      </c>
      <c r="S239" s="18" t="b">
        <v>0</v>
      </c>
      <c r="T239" s="12">
        <v>60204.0</v>
      </c>
      <c r="U239" s="16" t="s">
        <v>422</v>
      </c>
      <c r="V239" s="16" t="s">
        <v>369</v>
      </c>
      <c r="W239" s="22"/>
      <c r="X239" s="22"/>
      <c r="Y239" s="16" t="s">
        <v>423</v>
      </c>
      <c r="Z239" s="16" t="s">
        <v>4852</v>
      </c>
      <c r="AA239" s="12">
        <v>3.0</v>
      </c>
      <c r="AB239" s="12">
        <v>2.0</v>
      </c>
      <c r="AC239" s="12"/>
    </row>
    <row r="240">
      <c r="A240" s="12">
        <v>15.0</v>
      </c>
      <c r="B240" s="16" t="s">
        <v>4560</v>
      </c>
      <c r="C240" s="16" t="s">
        <v>417</v>
      </c>
      <c r="D240" s="18" t="b">
        <v>1</v>
      </c>
      <c r="E240" s="12">
        <v>3.0</v>
      </c>
      <c r="F240" s="12">
        <v>0.0</v>
      </c>
      <c r="G240" s="12">
        <v>3.0</v>
      </c>
      <c r="H240" s="20">
        <v>42314.39097222222</v>
      </c>
      <c r="I240" s="16" t="s">
        <v>433</v>
      </c>
      <c r="J240" s="16" t="s">
        <v>419</v>
      </c>
      <c r="K240" s="16" t="s">
        <v>434</v>
      </c>
      <c r="L240" s="18" t="e">
        <v>#N/A</v>
      </c>
      <c r="M240" s="18" t="e">
        <v>#N/A</v>
      </c>
      <c r="N240" s="18" t="e">
        <v>#N/A</v>
      </c>
      <c r="O240" s="18" t="e">
        <v>#N/A</v>
      </c>
      <c r="P240" s="18" t="e">
        <v>#N/A</v>
      </c>
      <c r="Q240" s="16" t="s">
        <v>435</v>
      </c>
      <c r="R240" s="18" t="b">
        <v>1</v>
      </c>
      <c r="S240" s="18" t="b">
        <v>1</v>
      </c>
      <c r="T240" s="12">
        <v>60204.0</v>
      </c>
      <c r="U240" s="16" t="s">
        <v>422</v>
      </c>
      <c r="V240" s="16" t="s">
        <v>369</v>
      </c>
      <c r="W240" s="22"/>
      <c r="X240" s="22"/>
      <c r="Y240" s="16" t="s">
        <v>423</v>
      </c>
      <c r="Z240" s="16" t="s">
        <v>4856</v>
      </c>
      <c r="AA240" s="12">
        <v>2.0</v>
      </c>
      <c r="AB240" s="12">
        <v>6.0</v>
      </c>
      <c r="AC240" s="12"/>
    </row>
    <row r="241">
      <c r="A241" s="12">
        <v>16.0</v>
      </c>
      <c r="B241" s="16" t="s">
        <v>4560</v>
      </c>
      <c r="C241" s="16" t="s">
        <v>417</v>
      </c>
      <c r="D241" s="18" t="b">
        <v>1</v>
      </c>
      <c r="E241" s="12">
        <v>2.0</v>
      </c>
      <c r="F241" s="12">
        <v>0.0</v>
      </c>
      <c r="G241" s="12">
        <v>2.0</v>
      </c>
      <c r="H241" s="20">
        <v>42317.32986111111</v>
      </c>
      <c r="I241" s="16" t="s">
        <v>439</v>
      </c>
      <c r="J241" s="16" t="s">
        <v>419</v>
      </c>
      <c r="K241" s="16" t="s">
        <v>440</v>
      </c>
      <c r="L241" s="18" t="e">
        <v>#N/A</v>
      </c>
      <c r="M241" s="18" t="e">
        <v>#N/A</v>
      </c>
      <c r="N241" s="18" t="e">
        <v>#N/A</v>
      </c>
      <c r="O241" s="18" t="e">
        <v>#N/A</v>
      </c>
      <c r="P241" s="18" t="e">
        <v>#N/A</v>
      </c>
      <c r="Q241" s="16" t="s">
        <v>441</v>
      </c>
      <c r="R241" s="18" t="b">
        <v>1</v>
      </c>
      <c r="S241" s="18" t="b">
        <v>1</v>
      </c>
      <c r="T241" s="12">
        <v>60204.0</v>
      </c>
      <c r="U241" s="16" t="s">
        <v>422</v>
      </c>
      <c r="V241" s="16" t="s">
        <v>369</v>
      </c>
      <c r="W241" s="22"/>
      <c r="X241" s="22"/>
      <c r="Y241" s="16" t="s">
        <v>423</v>
      </c>
      <c r="Z241" s="16" t="s">
        <v>4862</v>
      </c>
      <c r="AA241" s="12">
        <v>3.0</v>
      </c>
      <c r="AB241" s="12">
        <v>3.0</v>
      </c>
      <c r="AC241" s="12"/>
    </row>
    <row r="242">
      <c r="A242" s="12">
        <v>36.0</v>
      </c>
      <c r="B242" s="16" t="s">
        <v>4560</v>
      </c>
      <c r="C242" s="16" t="s">
        <v>651</v>
      </c>
      <c r="D242" s="18" t="b">
        <v>1</v>
      </c>
      <c r="E242" s="12">
        <v>181.0</v>
      </c>
      <c r="F242" s="12">
        <v>19.0</v>
      </c>
      <c r="G242" s="12">
        <v>162.0</v>
      </c>
      <c r="H242" s="20">
        <v>42323.481944444444</v>
      </c>
      <c r="I242" s="16" t="s">
        <v>652</v>
      </c>
      <c r="J242" s="16" t="s">
        <v>653</v>
      </c>
      <c r="K242" s="16" t="s">
        <v>654</v>
      </c>
      <c r="L242" s="18" t="e">
        <v>#N/A</v>
      </c>
      <c r="M242" s="18" t="e">
        <v>#N/A</v>
      </c>
      <c r="N242" s="18" t="e">
        <v>#N/A</v>
      </c>
      <c r="O242" s="18" t="e">
        <v>#N/A</v>
      </c>
      <c r="P242" s="18" t="e">
        <v>#N/A</v>
      </c>
      <c r="Q242" s="16" t="s">
        <v>655</v>
      </c>
      <c r="R242" s="18" t="b">
        <v>1</v>
      </c>
      <c r="S242" s="18" t="b">
        <v>0</v>
      </c>
      <c r="T242" s="12">
        <v>60651.0</v>
      </c>
      <c r="U242" s="16" t="s">
        <v>368</v>
      </c>
      <c r="V242" s="16" t="s">
        <v>369</v>
      </c>
      <c r="W242" s="51">
        <v>1.2736698E7</v>
      </c>
      <c r="X242" s="51">
        <v>1.3059978E7</v>
      </c>
      <c r="Y242" s="16" t="s">
        <v>656</v>
      </c>
      <c r="Z242" s="16" t="s">
        <v>4870</v>
      </c>
      <c r="AA242" s="12">
        <v>1.0</v>
      </c>
      <c r="AB242" s="12">
        <v>2.0</v>
      </c>
      <c r="AC242" s="12"/>
    </row>
    <row r="243">
      <c r="A243" s="12">
        <v>70.0</v>
      </c>
      <c r="B243" s="16" t="s">
        <v>4560</v>
      </c>
      <c r="C243" s="16" t="s">
        <v>989</v>
      </c>
      <c r="D243" s="18" t="b">
        <v>1</v>
      </c>
      <c r="E243" s="12">
        <v>56.0</v>
      </c>
      <c r="F243" s="12">
        <v>3.0</v>
      </c>
      <c r="G243" s="12">
        <v>53.0</v>
      </c>
      <c r="H243" s="20">
        <v>42324.44305555556</v>
      </c>
      <c r="I243" s="16" t="s">
        <v>990</v>
      </c>
      <c r="J243" s="16" t="s">
        <v>991</v>
      </c>
      <c r="K243" s="16" t="s">
        <v>992</v>
      </c>
      <c r="L243" s="12">
        <v>-1.0</v>
      </c>
      <c r="M243" s="12">
        <v>0.0</v>
      </c>
      <c r="N243" s="12">
        <v>0.0</v>
      </c>
      <c r="O243" s="12">
        <v>0.0</v>
      </c>
      <c r="P243" s="12">
        <v>0.0</v>
      </c>
      <c r="Q243" s="16" t="s">
        <v>993</v>
      </c>
      <c r="R243" s="18" t="b">
        <v>1</v>
      </c>
      <c r="S243" s="18" t="b">
        <v>1</v>
      </c>
      <c r="T243" s="12">
        <v>60402.0</v>
      </c>
      <c r="U243" s="16" t="s">
        <v>994</v>
      </c>
      <c r="V243" s="16" t="s">
        <v>369</v>
      </c>
      <c r="W243" s="22"/>
      <c r="X243" s="22"/>
      <c r="Y243" s="16" t="s">
        <v>995</v>
      </c>
      <c r="Z243" s="16" t="s">
        <v>4875</v>
      </c>
      <c r="AA243" s="12">
        <v>3.0</v>
      </c>
      <c r="AB243" s="12">
        <v>2.0</v>
      </c>
      <c r="AC243" s="12"/>
    </row>
    <row r="244">
      <c r="A244" s="12">
        <v>74.0</v>
      </c>
      <c r="B244" s="16" t="s">
        <v>4560</v>
      </c>
      <c r="C244" s="16" t="s">
        <v>1027</v>
      </c>
      <c r="D244" s="18" t="b">
        <v>1</v>
      </c>
      <c r="E244" s="12">
        <v>431.0</v>
      </c>
      <c r="F244" s="12">
        <v>81.0</v>
      </c>
      <c r="G244" s="12">
        <v>350.0</v>
      </c>
      <c r="H244" s="20">
        <v>42320.71388888889</v>
      </c>
      <c r="I244" s="16" t="s">
        <v>1028</v>
      </c>
      <c r="J244" s="16" t="s">
        <v>1029</v>
      </c>
      <c r="K244" s="16" t="s">
        <v>1030</v>
      </c>
      <c r="L244" s="18" t="e">
        <v>#N/A</v>
      </c>
      <c r="M244" s="18" t="e">
        <v>#N/A</v>
      </c>
      <c r="N244" s="18" t="e">
        <v>#N/A</v>
      </c>
      <c r="O244" s="18" t="e">
        <v>#N/A</v>
      </c>
      <c r="P244" s="18" t="e">
        <v>#N/A</v>
      </c>
      <c r="Q244" s="16" t="s">
        <v>1031</v>
      </c>
      <c r="R244" s="18" t="b">
        <v>1</v>
      </c>
      <c r="S244" s="18" t="b">
        <v>1</v>
      </c>
      <c r="T244" s="12">
        <v>60546.0</v>
      </c>
      <c r="U244" s="16" t="s">
        <v>1032</v>
      </c>
      <c r="V244" s="16" t="s">
        <v>369</v>
      </c>
      <c r="W244" s="22"/>
      <c r="X244" s="22"/>
      <c r="Y244" s="16" t="s">
        <v>911</v>
      </c>
      <c r="Z244" s="16" t="s">
        <v>4876</v>
      </c>
      <c r="AA244" s="12">
        <v>1.0</v>
      </c>
      <c r="AB244" s="12">
        <v>2.0</v>
      </c>
      <c r="AC244" s="12"/>
    </row>
    <row r="245">
      <c r="A245" s="12">
        <v>93.0</v>
      </c>
      <c r="B245" s="16" t="s">
        <v>4560</v>
      </c>
      <c r="C245" s="16" t="s">
        <v>1195</v>
      </c>
      <c r="D245" s="18" t="b">
        <v>1</v>
      </c>
      <c r="E245" s="12">
        <v>0.0</v>
      </c>
      <c r="F245" s="12">
        <v>0.0</v>
      </c>
      <c r="G245" s="12">
        <v>0.0</v>
      </c>
      <c r="H245" s="20">
        <v>42326.83541666667</v>
      </c>
      <c r="I245" s="16" t="s">
        <v>1196</v>
      </c>
      <c r="J245" s="16" t="s">
        <v>1197</v>
      </c>
      <c r="K245" s="16" t="s">
        <v>1198</v>
      </c>
      <c r="L245" s="18" t="e">
        <v>#N/A</v>
      </c>
      <c r="M245" s="18" t="e">
        <v>#N/A</v>
      </c>
      <c r="N245" s="18" t="e">
        <v>#N/A</v>
      </c>
      <c r="O245" s="18" t="e">
        <v>#N/A</v>
      </c>
      <c r="P245" s="18" t="e">
        <v>#N/A</v>
      </c>
      <c r="Q245" s="16" t="s">
        <v>1199</v>
      </c>
      <c r="R245" s="18" t="b">
        <v>1</v>
      </c>
      <c r="S245" s="18" t="b">
        <v>0</v>
      </c>
      <c r="T245" s="12">
        <v>60690.0</v>
      </c>
      <c r="U245" s="16" t="s">
        <v>368</v>
      </c>
      <c r="V245" s="16" t="s">
        <v>369</v>
      </c>
      <c r="W245" s="51">
        <v>80003.0</v>
      </c>
      <c r="X245" s="51">
        <v>68829.0</v>
      </c>
      <c r="Y245" s="16" t="s">
        <v>1200</v>
      </c>
      <c r="Z245" s="16" t="s">
        <v>4879</v>
      </c>
      <c r="AA245" s="12">
        <v>2.0</v>
      </c>
      <c r="AB245" s="12">
        <v>2.0</v>
      </c>
      <c r="AC245" s="12"/>
    </row>
    <row r="246">
      <c r="A246" s="12">
        <v>94.0</v>
      </c>
      <c r="B246" s="16" t="s">
        <v>4560</v>
      </c>
      <c r="C246" s="16" t="s">
        <v>1204</v>
      </c>
      <c r="D246" s="18" t="b">
        <v>1</v>
      </c>
      <c r="E246" s="12">
        <v>67.0</v>
      </c>
      <c r="F246" s="12">
        <v>22.0</v>
      </c>
      <c r="G246" s="12">
        <v>45.0</v>
      </c>
      <c r="H246" s="20">
        <v>42314.41111111111</v>
      </c>
      <c r="I246" s="16" t="s">
        <v>1205</v>
      </c>
      <c r="J246" s="16" t="s">
        <v>1206</v>
      </c>
      <c r="K246" s="16" t="s">
        <v>1207</v>
      </c>
      <c r="L246" s="18" t="e">
        <v>#N/A</v>
      </c>
      <c r="M246" s="18" t="e">
        <v>#N/A</v>
      </c>
      <c r="N246" s="18" t="e">
        <v>#N/A</v>
      </c>
      <c r="O246" s="18" t="e">
        <v>#N/A</v>
      </c>
      <c r="P246" s="18" t="e">
        <v>#N/A</v>
      </c>
      <c r="Q246" s="16" t="s">
        <v>1208</v>
      </c>
      <c r="R246" s="18" t="b">
        <v>1</v>
      </c>
      <c r="S246" s="18" t="b">
        <v>1</v>
      </c>
      <c r="T246" s="12">
        <v>60613.0</v>
      </c>
      <c r="U246" s="16" t="s">
        <v>368</v>
      </c>
      <c r="V246" s="16" t="s">
        <v>369</v>
      </c>
      <c r="W246" s="22"/>
      <c r="X246" s="22"/>
      <c r="Y246" s="16" t="s">
        <v>1209</v>
      </c>
      <c r="Z246" s="16" t="s">
        <v>4881</v>
      </c>
      <c r="AA246" s="12">
        <v>3.0</v>
      </c>
      <c r="AB246" s="12">
        <v>2.0</v>
      </c>
      <c r="AC246" s="12"/>
    </row>
    <row r="247">
      <c r="A247" s="12">
        <v>101.0</v>
      </c>
      <c r="B247" s="16" t="s">
        <v>4560</v>
      </c>
      <c r="C247" s="16" t="s">
        <v>1274</v>
      </c>
      <c r="D247" s="18" t="b">
        <v>1</v>
      </c>
      <c r="E247" s="12">
        <v>7.0</v>
      </c>
      <c r="F247" s="12">
        <v>0.0</v>
      </c>
      <c r="G247" s="12">
        <v>7.0</v>
      </c>
      <c r="H247" s="20">
        <v>42310.79791666667</v>
      </c>
      <c r="I247" s="16" t="s">
        <v>1275</v>
      </c>
      <c r="J247" s="16" t="s">
        <v>1276</v>
      </c>
      <c r="K247" s="16" t="s">
        <v>1277</v>
      </c>
      <c r="L247" s="18" t="e">
        <v>#N/A</v>
      </c>
      <c r="M247" s="18" t="e">
        <v>#N/A</v>
      </c>
      <c r="N247" s="18" t="e">
        <v>#N/A</v>
      </c>
      <c r="O247" s="18" t="e">
        <v>#N/A</v>
      </c>
      <c r="P247" s="18" t="e">
        <v>#N/A</v>
      </c>
      <c r="Q247" s="16" t="s">
        <v>1278</v>
      </c>
      <c r="R247" s="18" t="b">
        <v>1</v>
      </c>
      <c r="S247" s="18" t="b">
        <v>1</v>
      </c>
      <c r="T247" s="12">
        <v>60108.0</v>
      </c>
      <c r="U247" s="16" t="s">
        <v>1279</v>
      </c>
      <c r="V247" s="16" t="s">
        <v>369</v>
      </c>
      <c r="W247" s="51">
        <v>320517.0</v>
      </c>
      <c r="X247" s="51">
        <v>527046.0</v>
      </c>
      <c r="Y247" s="16" t="s">
        <v>1280</v>
      </c>
      <c r="Z247" s="16" t="s">
        <v>4887</v>
      </c>
      <c r="AA247" s="12">
        <v>1.0</v>
      </c>
      <c r="AB247" s="12">
        <v>6.0</v>
      </c>
      <c r="AC247" s="12"/>
    </row>
    <row r="248">
      <c r="A248" s="12">
        <v>221.0</v>
      </c>
      <c r="B248" s="16" t="s">
        <v>4560</v>
      </c>
      <c r="C248" s="16" t="s">
        <v>2418</v>
      </c>
      <c r="D248" s="18" t="b">
        <v>1</v>
      </c>
      <c r="E248" s="12">
        <v>1897.0</v>
      </c>
      <c r="F248" s="12">
        <v>383.0</v>
      </c>
      <c r="G248" s="12">
        <v>1514.0</v>
      </c>
      <c r="H248" s="20">
        <v>42332.42291666667</v>
      </c>
      <c r="I248" s="16" t="s">
        <v>2419</v>
      </c>
      <c r="J248" s="16" t="s">
        <v>2420</v>
      </c>
      <c r="K248" s="16" t="s">
        <v>2421</v>
      </c>
      <c r="L248" s="18" t="e">
        <v>#N/A</v>
      </c>
      <c r="M248" s="18" t="e">
        <v>#N/A</v>
      </c>
      <c r="N248" s="18" t="e">
        <v>#N/A</v>
      </c>
      <c r="O248" s="18" t="e">
        <v>#N/A</v>
      </c>
      <c r="P248" s="18" t="e">
        <v>#N/A</v>
      </c>
      <c r="Q248" s="16" t="s">
        <v>2422</v>
      </c>
      <c r="R248" s="18" t="b">
        <v>1</v>
      </c>
      <c r="S248" s="18" t="b">
        <v>0</v>
      </c>
      <c r="T248" s="12">
        <v>60045.0</v>
      </c>
      <c r="U248" s="16" t="s">
        <v>2423</v>
      </c>
      <c r="V248" s="16" t="s">
        <v>369</v>
      </c>
      <c r="W248" s="51">
        <v>656094.0</v>
      </c>
      <c r="X248" s="51">
        <v>477357.0</v>
      </c>
      <c r="Y248" s="16" t="s">
        <v>2424</v>
      </c>
      <c r="Z248" s="16" t="s">
        <v>4893</v>
      </c>
      <c r="AC248" s="16"/>
    </row>
    <row r="249">
      <c r="A249" s="12">
        <v>246.0</v>
      </c>
      <c r="B249" s="16" t="s">
        <v>4560</v>
      </c>
      <c r="C249" s="16" t="s">
        <v>2605</v>
      </c>
      <c r="D249" s="18" t="b">
        <v>1</v>
      </c>
      <c r="E249" s="12">
        <v>16.0</v>
      </c>
      <c r="F249" s="12">
        <v>3.0</v>
      </c>
      <c r="G249" s="12">
        <v>13.0</v>
      </c>
      <c r="H249" s="20">
        <v>42328.825694444444</v>
      </c>
      <c r="I249" s="16" t="s">
        <v>2606</v>
      </c>
      <c r="J249" s="16" t="s">
        <v>2607</v>
      </c>
      <c r="K249" s="16" t="s">
        <v>2608</v>
      </c>
      <c r="L249" s="18" t="e">
        <v>#N/A</v>
      </c>
      <c r="M249" s="18" t="e">
        <v>#N/A</v>
      </c>
      <c r="N249" s="18" t="e">
        <v>#N/A</v>
      </c>
      <c r="O249" s="18" t="e">
        <v>#N/A</v>
      </c>
      <c r="P249" s="18" t="e">
        <v>#N/A</v>
      </c>
      <c r="Q249" s="16" t="s">
        <v>2609</v>
      </c>
      <c r="R249" s="18" t="b">
        <v>1</v>
      </c>
      <c r="S249" s="18" t="b">
        <v>1</v>
      </c>
      <c r="T249" s="12">
        <v>60603.0</v>
      </c>
      <c r="U249" s="16" t="s">
        <v>368</v>
      </c>
      <c r="V249" s="16" t="s">
        <v>369</v>
      </c>
      <c r="W249" s="22"/>
      <c r="X249" s="22"/>
      <c r="Y249" s="16" t="s">
        <v>1250</v>
      </c>
      <c r="Z249" s="16" t="s">
        <v>4898</v>
      </c>
      <c r="AC249" s="16"/>
    </row>
    <row r="250">
      <c r="A250" s="12">
        <v>248.0</v>
      </c>
      <c r="B250" s="16" t="s">
        <v>4560</v>
      </c>
      <c r="C250" s="16" t="s">
        <v>2622</v>
      </c>
      <c r="D250" s="18" t="b">
        <v>1</v>
      </c>
      <c r="E250" s="12">
        <v>2.0</v>
      </c>
      <c r="F250" s="12">
        <v>0.0</v>
      </c>
      <c r="G250" s="12">
        <v>2.0</v>
      </c>
      <c r="H250" s="20">
        <v>42330.5375</v>
      </c>
      <c r="I250" s="16" t="s">
        <v>2623</v>
      </c>
      <c r="J250" s="16" t="s">
        <v>2624</v>
      </c>
      <c r="K250" s="16" t="s">
        <v>2625</v>
      </c>
      <c r="L250" s="18" t="e">
        <v>#N/A</v>
      </c>
      <c r="M250" s="18" t="e">
        <v>#N/A</v>
      </c>
      <c r="N250" s="18" t="e">
        <v>#N/A</v>
      </c>
      <c r="O250" s="18" t="e">
        <v>#N/A</v>
      </c>
      <c r="P250" s="18" t="e">
        <v>#N/A</v>
      </c>
      <c r="Q250" s="16" t="s">
        <v>2627</v>
      </c>
      <c r="R250" s="18" t="b">
        <v>1</v>
      </c>
      <c r="S250" s="18" t="b">
        <v>0</v>
      </c>
      <c r="T250" s="12">
        <v>62269.0</v>
      </c>
      <c r="U250" s="16" t="s">
        <v>2628</v>
      </c>
      <c r="V250" s="16" t="s">
        <v>369</v>
      </c>
      <c r="W250" s="22"/>
      <c r="X250" s="22"/>
      <c r="Y250" s="16" t="s">
        <v>2629</v>
      </c>
      <c r="Z250" s="16" t="s">
        <v>4903</v>
      </c>
      <c r="AC250" s="16"/>
    </row>
    <row r="251">
      <c r="A251" s="12">
        <v>259.0</v>
      </c>
      <c r="B251" s="16" t="s">
        <v>4560</v>
      </c>
      <c r="C251" s="16" t="s">
        <v>2767</v>
      </c>
      <c r="D251" s="18" t="b">
        <v>1</v>
      </c>
      <c r="E251" s="12">
        <v>17.0</v>
      </c>
      <c r="F251" s="12">
        <v>5.0</v>
      </c>
      <c r="G251" s="12">
        <v>12.0</v>
      </c>
      <c r="H251" s="20">
        <v>42320.916666666664</v>
      </c>
      <c r="I251" s="16" t="s">
        <v>2769</v>
      </c>
      <c r="J251" s="16" t="s">
        <v>2770</v>
      </c>
      <c r="K251" s="16" t="s">
        <v>2771</v>
      </c>
      <c r="L251" s="18" t="e">
        <v>#N/A</v>
      </c>
      <c r="M251" s="18" t="e">
        <v>#N/A</v>
      </c>
      <c r="N251" s="18" t="e">
        <v>#N/A</v>
      </c>
      <c r="O251" s="18" t="e">
        <v>#N/A</v>
      </c>
      <c r="P251" s="18" t="e">
        <v>#N/A</v>
      </c>
      <c r="Q251" s="16" t="s">
        <v>2772</v>
      </c>
      <c r="R251" s="18" t="b">
        <v>1</v>
      </c>
      <c r="S251" s="18" t="b">
        <v>1</v>
      </c>
      <c r="T251" s="12">
        <v>60607.0</v>
      </c>
      <c r="U251" s="16" t="s">
        <v>2773</v>
      </c>
      <c r="V251" s="16" t="s">
        <v>369</v>
      </c>
      <c r="W251" s="51">
        <v>6948146.0</v>
      </c>
      <c r="X251" s="51">
        <v>6766863.0</v>
      </c>
      <c r="Y251" s="16" t="s">
        <v>2774</v>
      </c>
      <c r="Z251" s="16" t="s">
        <v>4912</v>
      </c>
      <c r="AC251" s="16"/>
    </row>
    <row r="252">
      <c r="A252" s="12">
        <v>260.0</v>
      </c>
      <c r="B252" s="16" t="s">
        <v>4560</v>
      </c>
      <c r="C252" s="16" t="s">
        <v>2767</v>
      </c>
      <c r="D252" s="18" t="b">
        <v>1</v>
      </c>
      <c r="E252" s="12">
        <v>2.0</v>
      </c>
      <c r="F252" s="12">
        <v>0.0</v>
      </c>
      <c r="G252" s="12">
        <v>2.0</v>
      </c>
      <c r="H252" s="20">
        <v>42321.38680555556</v>
      </c>
      <c r="I252" s="16" t="s">
        <v>2779</v>
      </c>
      <c r="J252" s="16" t="s">
        <v>2770</v>
      </c>
      <c r="K252" s="16" t="s">
        <v>2780</v>
      </c>
      <c r="L252" s="18" t="e">
        <v>#N/A</v>
      </c>
      <c r="M252" s="18" t="e">
        <v>#N/A</v>
      </c>
      <c r="N252" s="18" t="e">
        <v>#N/A</v>
      </c>
      <c r="O252" s="18" t="e">
        <v>#N/A</v>
      </c>
      <c r="P252" s="18" t="e">
        <v>#N/A</v>
      </c>
      <c r="Q252" s="16" t="s">
        <v>2781</v>
      </c>
      <c r="R252" s="18" t="b">
        <v>1</v>
      </c>
      <c r="S252" s="18" t="b">
        <v>1</v>
      </c>
      <c r="T252" s="12">
        <v>60607.0</v>
      </c>
      <c r="U252" s="16" t="s">
        <v>2773</v>
      </c>
      <c r="V252" s="16" t="s">
        <v>369</v>
      </c>
      <c r="W252" s="51">
        <v>6948146.0</v>
      </c>
      <c r="X252" s="51">
        <v>6766863.0</v>
      </c>
      <c r="Y252" s="16" t="s">
        <v>2774</v>
      </c>
      <c r="Z252" s="16" t="s">
        <v>4917</v>
      </c>
      <c r="AC252" s="16"/>
    </row>
    <row r="253">
      <c r="A253" s="12">
        <v>273.0</v>
      </c>
      <c r="B253" s="16" t="s">
        <v>4560</v>
      </c>
      <c r="C253" s="16" t="s">
        <v>2909</v>
      </c>
      <c r="D253" s="18" t="b">
        <v>1</v>
      </c>
      <c r="E253" s="12">
        <v>1.0</v>
      </c>
      <c r="F253" s="12">
        <v>0.0</v>
      </c>
      <c r="G253" s="12">
        <v>1.0</v>
      </c>
      <c r="H253" s="20">
        <v>42311.29722222222</v>
      </c>
      <c r="I253" s="16" t="s">
        <v>2910</v>
      </c>
      <c r="J253" s="16" t="s">
        <v>2911</v>
      </c>
      <c r="K253" s="16" t="s">
        <v>2912</v>
      </c>
      <c r="L253" s="18" t="e">
        <v>#N/A</v>
      </c>
      <c r="M253" s="18" t="e">
        <v>#N/A</v>
      </c>
      <c r="N253" s="18" t="e">
        <v>#N/A</v>
      </c>
      <c r="O253" s="18" t="e">
        <v>#N/A</v>
      </c>
      <c r="P253" s="18" t="e">
        <v>#N/A</v>
      </c>
      <c r="Q253" s="16" t="s">
        <v>2913</v>
      </c>
      <c r="R253" s="18" t="b">
        <v>1</v>
      </c>
      <c r="S253" s="18" t="b">
        <v>0</v>
      </c>
      <c r="T253" s="12">
        <v>60606.0</v>
      </c>
      <c r="U253" s="16" t="s">
        <v>368</v>
      </c>
      <c r="V253" s="16" t="s">
        <v>369</v>
      </c>
      <c r="W253" s="51">
        <v>1.5032572E8</v>
      </c>
      <c r="X253" s="51">
        <v>1.48005192E8</v>
      </c>
      <c r="Y253" s="16" t="s">
        <v>2915</v>
      </c>
      <c r="Z253" s="16" t="s">
        <v>4922</v>
      </c>
      <c r="AC253" s="16"/>
    </row>
    <row r="254">
      <c r="A254" s="12">
        <v>291.0</v>
      </c>
      <c r="B254" s="16" t="s">
        <v>4560</v>
      </c>
      <c r="C254" s="16" t="s">
        <v>3117</v>
      </c>
      <c r="D254" s="18" t="b">
        <v>1</v>
      </c>
      <c r="E254" s="12">
        <v>0.0</v>
      </c>
      <c r="F254" s="12">
        <v>0.0</v>
      </c>
      <c r="G254" s="12">
        <v>0.0</v>
      </c>
      <c r="H254" s="20">
        <v>42327.49375</v>
      </c>
      <c r="I254" s="16" t="s">
        <v>3118</v>
      </c>
      <c r="J254" s="16" t="s">
        <v>3120</v>
      </c>
      <c r="K254" s="16" t="s">
        <v>3121</v>
      </c>
      <c r="L254" s="18" t="e">
        <v>#N/A</v>
      </c>
      <c r="M254" s="18" t="e">
        <v>#N/A</v>
      </c>
      <c r="N254" s="18" t="e">
        <v>#N/A</v>
      </c>
      <c r="O254" s="18" t="e">
        <v>#N/A</v>
      </c>
      <c r="P254" s="18" t="e">
        <v>#N/A</v>
      </c>
      <c r="Q254" s="16" t="s">
        <v>3123</v>
      </c>
      <c r="R254" s="18" t="b">
        <v>1</v>
      </c>
      <c r="S254" s="18" t="b">
        <v>1</v>
      </c>
      <c r="T254" s="12">
        <v>62526.0</v>
      </c>
      <c r="U254" s="16" t="s">
        <v>3124</v>
      </c>
      <c r="V254" s="16" t="s">
        <v>369</v>
      </c>
      <c r="W254" s="51">
        <v>435305.0</v>
      </c>
      <c r="X254" s="51">
        <v>574585.0</v>
      </c>
      <c r="Y254" s="16" t="s">
        <v>1168</v>
      </c>
      <c r="Z254" s="16" t="s">
        <v>4926</v>
      </c>
      <c r="AC254" s="16"/>
    </row>
    <row r="255">
      <c r="A255" s="12">
        <v>297.0</v>
      </c>
      <c r="B255" s="16" t="s">
        <v>4560</v>
      </c>
      <c r="C255" s="16" t="s">
        <v>3175</v>
      </c>
      <c r="D255" s="18" t="b">
        <v>1</v>
      </c>
      <c r="E255" s="12">
        <v>3.0</v>
      </c>
      <c r="F255" s="12">
        <v>0.0</v>
      </c>
      <c r="G255" s="12">
        <v>3.0</v>
      </c>
      <c r="H255" s="20">
        <v>42329.45277777778</v>
      </c>
      <c r="I255" s="16" t="s">
        <v>3177</v>
      </c>
      <c r="J255" s="16" t="s">
        <v>3178</v>
      </c>
      <c r="K255" s="16" t="s">
        <v>3179</v>
      </c>
      <c r="L255" s="18" t="e">
        <v>#N/A</v>
      </c>
      <c r="M255" s="18" t="e">
        <v>#N/A</v>
      </c>
      <c r="N255" s="18" t="e">
        <v>#N/A</v>
      </c>
      <c r="O255" s="18" t="e">
        <v>#N/A</v>
      </c>
      <c r="P255" s="18" t="e">
        <v>#N/A</v>
      </c>
      <c r="Q255" s="16" t="s">
        <v>3181</v>
      </c>
      <c r="R255" s="18" t="b">
        <v>1</v>
      </c>
      <c r="S255" s="18" t="b">
        <v>0</v>
      </c>
      <c r="T255" s="12">
        <v>60602.0</v>
      </c>
      <c r="U255" s="16" t="s">
        <v>368</v>
      </c>
      <c r="V255" s="16" t="s">
        <v>369</v>
      </c>
      <c r="W255" s="51">
        <v>1.6130038E7</v>
      </c>
      <c r="X255" s="51">
        <v>1.6444527E7</v>
      </c>
      <c r="Y255" s="16" t="s">
        <v>3182</v>
      </c>
      <c r="Z255" s="16" t="s">
        <v>4927</v>
      </c>
      <c r="AC255" s="16"/>
    </row>
    <row r="256">
      <c r="A256" s="12">
        <v>331.0</v>
      </c>
      <c r="B256" s="16" t="s">
        <v>4560</v>
      </c>
      <c r="C256" s="16" t="s">
        <v>3643</v>
      </c>
      <c r="D256" s="18" t="b">
        <v>1</v>
      </c>
      <c r="E256" s="12">
        <v>0.0</v>
      </c>
      <c r="F256" s="12">
        <v>0.0</v>
      </c>
      <c r="G256" s="12">
        <v>0.0</v>
      </c>
      <c r="H256" s="20">
        <v>42311.381944444445</v>
      </c>
      <c r="I256" s="16" t="s">
        <v>3644</v>
      </c>
      <c r="J256" s="16" t="s">
        <v>3645</v>
      </c>
      <c r="K256" s="16" t="s">
        <v>3646</v>
      </c>
      <c r="L256" s="18" t="e">
        <v>#N/A</v>
      </c>
      <c r="M256" s="18" t="e">
        <v>#N/A</v>
      </c>
      <c r="N256" s="18" t="e">
        <v>#N/A</v>
      </c>
      <c r="O256" s="18" t="e">
        <v>#N/A</v>
      </c>
      <c r="P256" s="18" t="e">
        <v>#N/A</v>
      </c>
      <c r="Q256" s="16" t="s">
        <v>3648</v>
      </c>
      <c r="R256" s="18" t="b">
        <v>1</v>
      </c>
      <c r="S256" s="18" t="b">
        <v>0</v>
      </c>
      <c r="T256" s="12">
        <v>60477.0</v>
      </c>
      <c r="U256" s="16" t="s">
        <v>3650</v>
      </c>
      <c r="V256" s="16" t="s">
        <v>369</v>
      </c>
      <c r="W256" s="51">
        <v>447998.0</v>
      </c>
      <c r="X256" s="51">
        <v>441207.0</v>
      </c>
      <c r="Y256" s="16" t="s">
        <v>2142</v>
      </c>
      <c r="Z256" s="16" t="s">
        <v>4931</v>
      </c>
      <c r="AC256" s="16"/>
    </row>
    <row r="257">
      <c r="A257" s="12">
        <v>336.0</v>
      </c>
      <c r="B257" s="16" t="s">
        <v>4560</v>
      </c>
      <c r="C257" s="16" t="s">
        <v>3690</v>
      </c>
      <c r="D257" s="18" t="b">
        <v>1</v>
      </c>
      <c r="E257" s="12">
        <v>2.0</v>
      </c>
      <c r="F257" s="12">
        <v>0.0</v>
      </c>
      <c r="G257" s="12">
        <v>2.0</v>
      </c>
      <c r="H257" s="20">
        <v>42316.72638888889</v>
      </c>
      <c r="I257" s="16" t="s">
        <v>3691</v>
      </c>
      <c r="J257" s="16" t="s">
        <v>3693</v>
      </c>
      <c r="K257" s="16" t="s">
        <v>3694</v>
      </c>
      <c r="L257" s="18" t="e">
        <v>#N/A</v>
      </c>
      <c r="M257" s="18" t="e">
        <v>#N/A</v>
      </c>
      <c r="N257" s="18" t="e">
        <v>#N/A</v>
      </c>
      <c r="O257" s="18" t="e">
        <v>#N/A</v>
      </c>
      <c r="P257" s="18" t="e">
        <v>#N/A</v>
      </c>
      <c r="Q257" s="16" t="s">
        <v>3695</v>
      </c>
      <c r="R257" s="18" t="b">
        <v>1</v>
      </c>
      <c r="S257" s="18" t="b">
        <v>1</v>
      </c>
      <c r="T257" s="16" t="s">
        <v>3696</v>
      </c>
      <c r="U257" s="16" t="s">
        <v>368</v>
      </c>
      <c r="V257" s="16" t="s">
        <v>369</v>
      </c>
      <c r="W257" s="51">
        <v>3451802.0</v>
      </c>
      <c r="X257" s="51">
        <v>3511771.0</v>
      </c>
      <c r="Y257" s="16" t="s">
        <v>3697</v>
      </c>
      <c r="Z257" s="16" t="s">
        <v>4937</v>
      </c>
      <c r="AC257" s="16"/>
    </row>
    <row r="258">
      <c r="A258" s="12">
        <v>504.0</v>
      </c>
      <c r="B258" s="16" t="s">
        <v>4560</v>
      </c>
      <c r="C258" s="16" t="s">
        <v>4941</v>
      </c>
      <c r="D258" s="18" t="b">
        <v>0</v>
      </c>
      <c r="E258" s="12">
        <v>42.0</v>
      </c>
      <c r="F258" s="12">
        <v>21.0</v>
      </c>
      <c r="G258" s="12">
        <v>21.0</v>
      </c>
      <c r="H258" s="20">
        <v>42327.9375</v>
      </c>
      <c r="I258" s="16" t="s">
        <v>4942</v>
      </c>
      <c r="J258" s="16" t="s">
        <v>4943</v>
      </c>
      <c r="K258" s="16" t="s">
        <v>4944</v>
      </c>
      <c r="L258" s="18" t="e">
        <v>#N/A</v>
      </c>
      <c r="M258" s="18" t="e">
        <v>#N/A</v>
      </c>
      <c r="N258" s="18" t="e">
        <v>#N/A</v>
      </c>
      <c r="O258" s="18" t="e">
        <v>#N/A</v>
      </c>
      <c r="P258" s="18" t="e">
        <v>#N/A</v>
      </c>
      <c r="Q258" s="16" t="s">
        <v>4939</v>
      </c>
      <c r="R258" s="18" t="b">
        <v>1</v>
      </c>
      <c r="S258" s="18" t="b">
        <v>0</v>
      </c>
      <c r="T258" s="12">
        <v>60654.0</v>
      </c>
      <c r="U258" s="16" t="s">
        <v>368</v>
      </c>
      <c r="V258" s="16" t="s">
        <v>369</v>
      </c>
      <c r="W258" s="22"/>
      <c r="X258" s="22"/>
      <c r="Y258" s="22"/>
      <c r="Z258" s="16" t="s">
        <v>4949</v>
      </c>
      <c r="AC258" s="16"/>
    </row>
    <row r="259">
      <c r="A259" s="12">
        <v>531.0</v>
      </c>
      <c r="B259" s="16" t="s">
        <v>4560</v>
      </c>
      <c r="C259" s="16" t="s">
        <v>4953</v>
      </c>
      <c r="D259" s="18" t="b">
        <v>0</v>
      </c>
      <c r="E259" s="12">
        <v>68.0</v>
      </c>
      <c r="F259" s="12">
        <v>23.0</v>
      </c>
      <c r="G259" s="12">
        <v>45.0</v>
      </c>
      <c r="H259" s="20">
        <v>42331.60555555556</v>
      </c>
      <c r="I259" s="16" t="s">
        <v>4955</v>
      </c>
      <c r="J259" s="16" t="s">
        <v>4956</v>
      </c>
      <c r="K259" s="16" t="s">
        <v>4957</v>
      </c>
      <c r="L259" s="18" t="e">
        <v>#N/A</v>
      </c>
      <c r="M259" s="18" t="e">
        <v>#N/A</v>
      </c>
      <c r="N259" s="18" t="e">
        <v>#N/A</v>
      </c>
      <c r="O259" s="18" t="e">
        <v>#N/A</v>
      </c>
      <c r="P259" s="18" t="e">
        <v>#N/A</v>
      </c>
      <c r="Q259" s="16" t="s">
        <v>4952</v>
      </c>
      <c r="R259" s="18" t="b">
        <v>1</v>
      </c>
      <c r="S259" s="18" t="b">
        <v>1</v>
      </c>
      <c r="T259" s="12">
        <v>62791.0</v>
      </c>
      <c r="U259" s="16" t="s">
        <v>3359</v>
      </c>
      <c r="V259" s="16" t="s">
        <v>369</v>
      </c>
      <c r="W259" s="22"/>
      <c r="X259" s="22"/>
      <c r="Y259" s="22"/>
      <c r="Z259" s="16" t="s">
        <v>4962</v>
      </c>
      <c r="AC259" s="16"/>
    </row>
    <row r="260">
      <c r="A260" s="12">
        <v>613.0</v>
      </c>
      <c r="B260" s="16" t="s">
        <v>4560</v>
      </c>
      <c r="C260" s="16" t="s">
        <v>385</v>
      </c>
      <c r="D260" s="18" t="b">
        <v>1</v>
      </c>
      <c r="E260" s="12">
        <v>0.0</v>
      </c>
      <c r="F260" s="12">
        <v>0.0</v>
      </c>
      <c r="G260" s="12">
        <v>0.0</v>
      </c>
      <c r="H260" s="20">
        <v>42325.79236111111</v>
      </c>
      <c r="I260" s="16" t="s">
        <v>4964</v>
      </c>
      <c r="J260" s="16" t="s">
        <v>387</v>
      </c>
      <c r="K260" s="16" t="s">
        <v>4965</v>
      </c>
      <c r="L260" s="18" t="e">
        <v>#N/A</v>
      </c>
      <c r="M260" s="18" t="e">
        <v>#N/A</v>
      </c>
      <c r="N260" s="18" t="e">
        <v>#N/A</v>
      </c>
      <c r="O260" s="18" t="e">
        <v>#N/A</v>
      </c>
      <c r="P260" s="18" t="e">
        <v>#N/A</v>
      </c>
      <c r="Q260" s="16" t="s">
        <v>4963</v>
      </c>
      <c r="R260" s="18" t="b">
        <v>0</v>
      </c>
      <c r="S260" s="18" t="b">
        <v>0</v>
      </c>
      <c r="T260" s="12">
        <v>60051.0</v>
      </c>
      <c r="U260" s="16" t="s">
        <v>390</v>
      </c>
      <c r="V260" s="16" t="s">
        <v>369</v>
      </c>
      <c r="W260" s="22"/>
      <c r="X260" s="22"/>
      <c r="Y260" s="16" t="s">
        <v>391</v>
      </c>
      <c r="Z260" s="16" t="s">
        <v>4967</v>
      </c>
      <c r="AA260" s="12">
        <v>1.0</v>
      </c>
      <c r="AB260" s="12">
        <v>2.0</v>
      </c>
      <c r="AC260" s="12"/>
    </row>
    <row r="261">
      <c r="A261" s="12">
        <v>614.0</v>
      </c>
      <c r="B261" s="16" t="s">
        <v>4560</v>
      </c>
      <c r="C261" s="16" t="s">
        <v>385</v>
      </c>
      <c r="D261" s="18" t="b">
        <v>1</v>
      </c>
      <c r="E261" s="12">
        <v>3.0</v>
      </c>
      <c r="F261" s="12">
        <v>0.0</v>
      </c>
      <c r="G261" s="12">
        <v>3.0</v>
      </c>
      <c r="H261" s="20">
        <v>42326.339583333334</v>
      </c>
      <c r="I261" s="16" t="s">
        <v>4969</v>
      </c>
      <c r="J261" s="16" t="s">
        <v>387</v>
      </c>
      <c r="K261" s="16" t="s">
        <v>4970</v>
      </c>
      <c r="L261" s="18" t="e">
        <v>#N/A</v>
      </c>
      <c r="M261" s="18" t="e">
        <v>#N/A</v>
      </c>
      <c r="N261" s="18" t="e">
        <v>#N/A</v>
      </c>
      <c r="O261" s="18" t="e">
        <v>#N/A</v>
      </c>
      <c r="P261" s="18" t="e">
        <v>#N/A</v>
      </c>
      <c r="Q261" s="16" t="s">
        <v>4968</v>
      </c>
      <c r="R261" s="18" t="b">
        <v>0</v>
      </c>
      <c r="S261" s="18" t="b">
        <v>0</v>
      </c>
      <c r="T261" s="12">
        <v>60051.0</v>
      </c>
      <c r="U261" s="16" t="s">
        <v>390</v>
      </c>
      <c r="V261" s="16" t="s">
        <v>369</v>
      </c>
      <c r="W261" s="22"/>
      <c r="X261" s="22"/>
      <c r="Y261" s="16" t="s">
        <v>391</v>
      </c>
      <c r="Z261" s="16" t="s">
        <v>4972</v>
      </c>
      <c r="AA261" s="12">
        <v>1.0</v>
      </c>
      <c r="AB261" s="12">
        <v>4.0</v>
      </c>
      <c r="AC261" s="12"/>
    </row>
    <row r="262">
      <c r="A262" s="12">
        <v>640.0</v>
      </c>
      <c r="B262" s="16" t="s">
        <v>4560</v>
      </c>
      <c r="C262" s="16" t="s">
        <v>4975</v>
      </c>
      <c r="D262" s="18" t="b">
        <v>1</v>
      </c>
      <c r="E262" s="12">
        <v>1.0</v>
      </c>
      <c r="F262" s="12">
        <v>0.0</v>
      </c>
      <c r="G262" s="12">
        <v>1.0</v>
      </c>
      <c r="H262" s="20">
        <v>42328.74375</v>
      </c>
      <c r="I262" s="16" t="s">
        <v>4976</v>
      </c>
      <c r="J262" s="16" t="s">
        <v>4977</v>
      </c>
      <c r="K262" s="16" t="s">
        <v>4978</v>
      </c>
      <c r="L262" s="18" t="e">
        <v>#N/A</v>
      </c>
      <c r="M262" s="18" t="e">
        <v>#N/A</v>
      </c>
      <c r="N262" s="18" t="e">
        <v>#N/A</v>
      </c>
      <c r="O262" s="18" t="e">
        <v>#N/A</v>
      </c>
      <c r="P262" s="18" t="e">
        <v>#N/A</v>
      </c>
      <c r="Q262" s="16" t="s">
        <v>4974</v>
      </c>
      <c r="R262" s="18" t="b">
        <v>0</v>
      </c>
      <c r="S262" s="18" t="b">
        <v>0</v>
      </c>
      <c r="T262" s="12">
        <v>61704.0</v>
      </c>
      <c r="U262" s="16" t="s">
        <v>1629</v>
      </c>
      <c r="V262" s="16" t="s">
        <v>369</v>
      </c>
      <c r="W262" s="22"/>
      <c r="X262" s="22"/>
      <c r="Y262" s="22"/>
      <c r="Z262" s="16" t="s">
        <v>4982</v>
      </c>
      <c r="AA262" s="12">
        <v>1.0</v>
      </c>
      <c r="AB262" s="12">
        <v>1.0</v>
      </c>
      <c r="AC262" s="12"/>
    </row>
    <row r="263">
      <c r="A263" s="12">
        <v>726.0</v>
      </c>
      <c r="B263" s="16" t="s">
        <v>4560</v>
      </c>
      <c r="C263" s="16" t="s">
        <v>4985</v>
      </c>
      <c r="D263" s="18" t="b">
        <v>1</v>
      </c>
      <c r="E263" s="12">
        <v>0.0</v>
      </c>
      <c r="F263" s="12">
        <v>0.0</v>
      </c>
      <c r="G263" s="12">
        <v>0.0</v>
      </c>
      <c r="H263" s="20">
        <v>42324.26458333333</v>
      </c>
      <c r="I263" s="16" t="s">
        <v>4987</v>
      </c>
      <c r="J263" s="16" t="s">
        <v>4988</v>
      </c>
      <c r="K263" s="16" t="s">
        <v>4989</v>
      </c>
      <c r="L263" s="18" t="e">
        <v>#N/A</v>
      </c>
      <c r="M263" s="18" t="e">
        <v>#N/A</v>
      </c>
      <c r="N263" s="18" t="e">
        <v>#N/A</v>
      </c>
      <c r="O263" s="18" t="e">
        <v>#N/A</v>
      </c>
      <c r="P263" s="18" t="e">
        <v>#N/A</v>
      </c>
      <c r="Q263" s="16" t="s">
        <v>4984</v>
      </c>
      <c r="R263" s="18" t="b">
        <v>0</v>
      </c>
      <c r="S263" s="18" t="b">
        <v>0</v>
      </c>
      <c r="T263" s="12">
        <v>60604.0</v>
      </c>
      <c r="U263" s="16" t="s">
        <v>368</v>
      </c>
      <c r="V263" s="16" t="s">
        <v>369</v>
      </c>
      <c r="W263" s="22"/>
      <c r="X263" s="22"/>
      <c r="Y263" s="16" t="s">
        <v>844</v>
      </c>
      <c r="Z263" s="16" t="s">
        <v>4991</v>
      </c>
      <c r="AA263" s="12">
        <v>3.0</v>
      </c>
      <c r="AB263" s="12">
        <v>1.0</v>
      </c>
      <c r="AC263" s="12"/>
    </row>
    <row r="264">
      <c r="A264" s="12">
        <v>765.0</v>
      </c>
      <c r="B264" s="16" t="s">
        <v>4560</v>
      </c>
      <c r="C264" s="16" t="s">
        <v>4993</v>
      </c>
      <c r="D264" s="18" t="b">
        <v>1</v>
      </c>
      <c r="E264" s="12">
        <v>1.0</v>
      </c>
      <c r="F264" s="12">
        <v>0.0</v>
      </c>
      <c r="G264" s="12">
        <v>1.0</v>
      </c>
      <c r="H264" s="20">
        <v>42328.549305555556</v>
      </c>
      <c r="I264" s="16" t="s">
        <v>4995</v>
      </c>
      <c r="J264" s="16" t="s">
        <v>4997</v>
      </c>
      <c r="K264" s="16" t="s">
        <v>4998</v>
      </c>
      <c r="L264" s="18" t="e">
        <v>#N/A</v>
      </c>
      <c r="M264" s="18" t="e">
        <v>#N/A</v>
      </c>
      <c r="N264" s="18" t="e">
        <v>#N/A</v>
      </c>
      <c r="O264" s="18" t="e">
        <v>#N/A</v>
      </c>
      <c r="P264" s="18" t="e">
        <v>#N/A</v>
      </c>
      <c r="Q264" s="16" t="s">
        <v>4992</v>
      </c>
      <c r="R264" s="18" t="b">
        <v>0</v>
      </c>
      <c r="S264" s="18" t="b">
        <v>0</v>
      </c>
      <c r="T264" s="12">
        <v>60602.0</v>
      </c>
      <c r="U264" s="16" t="s">
        <v>368</v>
      </c>
      <c r="V264" s="16" t="s">
        <v>369</v>
      </c>
      <c r="W264" s="51">
        <v>1.0786088E7</v>
      </c>
      <c r="X264" s="51">
        <v>1.1454696E7</v>
      </c>
      <c r="Y264" s="16" t="s">
        <v>4999</v>
      </c>
      <c r="Z264" s="16" t="s">
        <v>5000</v>
      </c>
      <c r="AA264" s="12">
        <v>2.0</v>
      </c>
      <c r="AB264" s="12">
        <v>3.0</v>
      </c>
      <c r="AC264" s="12"/>
    </row>
    <row r="265">
      <c r="A265" s="12">
        <v>772.0</v>
      </c>
      <c r="B265" s="16" t="s">
        <v>4560</v>
      </c>
      <c r="C265" s="16" t="s">
        <v>5002</v>
      </c>
      <c r="D265" s="18" t="b">
        <v>0</v>
      </c>
      <c r="E265" s="12">
        <v>0.0</v>
      </c>
      <c r="F265" s="12">
        <v>0.0</v>
      </c>
      <c r="G265" s="12">
        <v>0.0</v>
      </c>
      <c r="H265" s="20">
        <v>42311.37986111111</v>
      </c>
      <c r="I265" s="16" t="s">
        <v>5003</v>
      </c>
      <c r="J265" s="16" t="s">
        <v>5004</v>
      </c>
      <c r="K265" s="16" t="s">
        <v>5005</v>
      </c>
      <c r="L265" s="18" t="e">
        <v>#N/A</v>
      </c>
      <c r="M265" s="18" t="e">
        <v>#N/A</v>
      </c>
      <c r="N265" s="18" t="e">
        <v>#N/A</v>
      </c>
      <c r="O265" s="18" t="e">
        <v>#N/A</v>
      </c>
      <c r="P265" s="18" t="e">
        <v>#N/A</v>
      </c>
      <c r="Q265" s="16" t="s">
        <v>5001</v>
      </c>
      <c r="R265" s="18" t="b">
        <v>0</v>
      </c>
      <c r="S265" s="18" t="b">
        <v>0</v>
      </c>
      <c r="T265" s="12">
        <v>60030.0</v>
      </c>
      <c r="U265" s="16" t="s">
        <v>5006</v>
      </c>
      <c r="V265" s="16" t="s">
        <v>369</v>
      </c>
      <c r="W265" s="22"/>
      <c r="X265" s="22"/>
      <c r="Y265" s="22"/>
      <c r="Z265" s="16" t="s">
        <v>5007</v>
      </c>
      <c r="AA265" s="12">
        <v>1.0</v>
      </c>
      <c r="AB265" s="12">
        <v>2.0</v>
      </c>
      <c r="AC265" s="12"/>
    </row>
    <row r="266">
      <c r="A266" s="12">
        <v>92.0</v>
      </c>
      <c r="B266" s="16" t="s">
        <v>4560</v>
      </c>
      <c r="C266" s="16" t="s">
        <v>1183</v>
      </c>
      <c r="D266" s="18" t="b">
        <v>1</v>
      </c>
      <c r="E266" s="12">
        <v>134.0</v>
      </c>
      <c r="F266" s="12">
        <v>38.0</v>
      </c>
      <c r="G266" s="12">
        <v>96.0</v>
      </c>
      <c r="H266" s="20">
        <v>42327.75555555556</v>
      </c>
      <c r="I266" s="16" t="s">
        <v>1185</v>
      </c>
      <c r="J266" s="16" t="s">
        <v>1186</v>
      </c>
      <c r="K266" s="16" t="s">
        <v>1187</v>
      </c>
      <c r="L266" s="18" t="e">
        <v>#N/A</v>
      </c>
      <c r="M266" s="18" t="e">
        <v>#N/A</v>
      </c>
      <c r="N266" s="18" t="e">
        <v>#N/A</v>
      </c>
      <c r="O266" s="18" t="e">
        <v>#N/A</v>
      </c>
      <c r="P266" s="18" t="e">
        <v>#N/A</v>
      </c>
      <c r="Q266" s="16" t="s">
        <v>1188</v>
      </c>
      <c r="R266" s="18" t="b">
        <v>1</v>
      </c>
      <c r="S266" s="18" t="b">
        <v>0</v>
      </c>
      <c r="T266" s="12">
        <v>47715.0</v>
      </c>
      <c r="U266" s="16" t="s">
        <v>1189</v>
      </c>
      <c r="V266" s="16" t="s">
        <v>1190</v>
      </c>
      <c r="W266" s="22"/>
      <c r="X266" s="22"/>
      <c r="Y266" s="16" t="s">
        <v>1191</v>
      </c>
      <c r="Z266" s="16" t="s">
        <v>5012</v>
      </c>
      <c r="AA266" s="12">
        <v>1.0</v>
      </c>
      <c r="AB266" s="12">
        <v>2.0</v>
      </c>
      <c r="AC266" s="12"/>
    </row>
    <row r="267">
      <c r="A267" s="12">
        <v>164.0</v>
      </c>
      <c r="B267" s="16" t="s">
        <v>4560</v>
      </c>
      <c r="C267" s="16" t="s">
        <v>1870</v>
      </c>
      <c r="D267" s="18" t="b">
        <v>1</v>
      </c>
      <c r="E267" s="12">
        <v>6.0</v>
      </c>
      <c r="F267" s="12">
        <v>3.0</v>
      </c>
      <c r="G267" s="12">
        <v>3.0</v>
      </c>
      <c r="H267" s="20">
        <v>42321.42222222222</v>
      </c>
      <c r="I267" s="16" t="s">
        <v>1871</v>
      </c>
      <c r="J267" s="16" t="s">
        <v>1872</v>
      </c>
      <c r="K267" s="16" t="s">
        <v>1873</v>
      </c>
      <c r="L267" s="18" t="e">
        <v>#N/A</v>
      </c>
      <c r="M267" s="18" t="e">
        <v>#N/A</v>
      </c>
      <c r="N267" s="18" t="e">
        <v>#N/A</v>
      </c>
      <c r="O267" s="18" t="e">
        <v>#N/A</v>
      </c>
      <c r="P267" s="18" t="e">
        <v>#N/A</v>
      </c>
      <c r="Q267" s="16" t="s">
        <v>1874</v>
      </c>
      <c r="R267" s="18" t="b">
        <v>1</v>
      </c>
      <c r="S267" s="18" t="b">
        <v>1</v>
      </c>
      <c r="T267" s="12">
        <v>46208.0</v>
      </c>
      <c r="U267" s="16" t="s">
        <v>1875</v>
      </c>
      <c r="V267" s="16" t="s">
        <v>1190</v>
      </c>
      <c r="W267" s="51">
        <v>1254495.0</v>
      </c>
      <c r="X267" s="51">
        <v>1228277.0</v>
      </c>
      <c r="Y267" s="16" t="s">
        <v>1876</v>
      </c>
      <c r="Z267" s="16" t="s">
        <v>5019</v>
      </c>
      <c r="AC267" s="16"/>
    </row>
    <row r="268">
      <c r="A268" s="12">
        <v>166.0</v>
      </c>
      <c r="B268" s="16" t="s">
        <v>4560</v>
      </c>
      <c r="C268" s="16" t="s">
        <v>1888</v>
      </c>
      <c r="D268" s="18" t="b">
        <v>1</v>
      </c>
      <c r="E268" s="12">
        <v>32.0</v>
      </c>
      <c r="F268" s="12">
        <v>7.0</v>
      </c>
      <c r="G268" s="12">
        <v>25.0</v>
      </c>
      <c r="H268" s="20">
        <v>42310.34166666667</v>
      </c>
      <c r="I268" s="16" t="s">
        <v>1889</v>
      </c>
      <c r="J268" s="16" t="s">
        <v>1890</v>
      </c>
      <c r="K268" s="16" t="s">
        <v>1891</v>
      </c>
      <c r="L268" s="18" t="e">
        <v>#N/A</v>
      </c>
      <c r="M268" s="18" t="e">
        <v>#N/A</v>
      </c>
      <c r="N268" s="18" t="e">
        <v>#N/A</v>
      </c>
      <c r="O268" s="18" t="e">
        <v>#N/A</v>
      </c>
      <c r="P268" s="18" t="e">
        <v>#N/A</v>
      </c>
      <c r="Q268" s="16" t="s">
        <v>1892</v>
      </c>
      <c r="R268" s="18" t="b">
        <v>1</v>
      </c>
      <c r="S268" s="18" t="b">
        <v>1</v>
      </c>
      <c r="T268" s="12">
        <v>47547.0</v>
      </c>
      <c r="U268" s="16" t="s">
        <v>1893</v>
      </c>
      <c r="V268" s="16" t="s">
        <v>1190</v>
      </c>
      <c r="W268" s="22"/>
      <c r="X268" s="22"/>
      <c r="Y268" s="16" t="s">
        <v>696</v>
      </c>
      <c r="Z268" s="16" t="s">
        <v>5027</v>
      </c>
      <c r="AC268" s="16"/>
    </row>
    <row r="269">
      <c r="A269" s="12">
        <v>175.0</v>
      </c>
      <c r="B269" s="16" t="s">
        <v>4560</v>
      </c>
      <c r="C269" s="16" t="s">
        <v>1987</v>
      </c>
      <c r="D269" s="18" t="b">
        <v>1</v>
      </c>
      <c r="E269" s="12">
        <v>6.0</v>
      </c>
      <c r="F269" s="12">
        <v>0.0</v>
      </c>
      <c r="G269" s="12">
        <v>6.0</v>
      </c>
      <c r="H269" s="20">
        <v>42330.229166666664</v>
      </c>
      <c r="I269" s="16" t="s">
        <v>1988</v>
      </c>
      <c r="J269" s="16" t="s">
        <v>1989</v>
      </c>
      <c r="K269" s="16" t="s">
        <v>1990</v>
      </c>
      <c r="L269" s="18" t="e">
        <v>#N/A</v>
      </c>
      <c r="M269" s="18" t="e">
        <v>#N/A</v>
      </c>
      <c r="N269" s="18" t="e">
        <v>#N/A</v>
      </c>
      <c r="O269" s="18" t="e">
        <v>#N/A</v>
      </c>
      <c r="P269" s="18" t="e">
        <v>#N/A</v>
      </c>
      <c r="Q269" s="16" t="s">
        <v>1991</v>
      </c>
      <c r="R269" s="18" t="b">
        <v>1</v>
      </c>
      <c r="S269" s="18" t="b">
        <v>0</v>
      </c>
      <c r="T269" s="12">
        <v>46256.0</v>
      </c>
      <c r="U269" s="16" t="s">
        <v>1875</v>
      </c>
      <c r="V269" s="16" t="s">
        <v>1190</v>
      </c>
      <c r="W269" s="51">
        <v>1560462.0</v>
      </c>
      <c r="X269" s="51">
        <v>1624214.0</v>
      </c>
      <c r="Y269" s="16" t="s">
        <v>310</v>
      </c>
      <c r="Z269" s="16" t="s">
        <v>5040</v>
      </c>
      <c r="AC269" s="16"/>
    </row>
    <row r="270">
      <c r="A270" s="12">
        <v>326.0</v>
      </c>
      <c r="B270" s="16" t="s">
        <v>4560</v>
      </c>
      <c r="C270" s="16" t="s">
        <v>3563</v>
      </c>
      <c r="D270" s="18" t="b">
        <v>1</v>
      </c>
      <c r="E270" s="12">
        <v>1.0</v>
      </c>
      <c r="F270" s="12">
        <v>0.0</v>
      </c>
      <c r="G270" s="12">
        <v>1.0</v>
      </c>
      <c r="H270" s="20">
        <v>42313.36388888889</v>
      </c>
      <c r="I270" s="16" t="s">
        <v>3567</v>
      </c>
      <c r="J270" s="16" t="s">
        <v>3568</v>
      </c>
      <c r="K270" s="16" t="s">
        <v>3569</v>
      </c>
      <c r="L270" s="18" t="e">
        <v>#N/A</v>
      </c>
      <c r="M270" s="18" t="e">
        <v>#N/A</v>
      </c>
      <c r="N270" s="18" t="e">
        <v>#N/A</v>
      </c>
      <c r="O270" s="18" t="e">
        <v>#N/A</v>
      </c>
      <c r="P270" s="18" t="e">
        <v>#N/A</v>
      </c>
      <c r="Q270" s="16" t="s">
        <v>3571</v>
      </c>
      <c r="R270" s="18" t="b">
        <v>1</v>
      </c>
      <c r="S270" s="18" t="b">
        <v>1</v>
      </c>
      <c r="T270" s="12">
        <v>46037.0</v>
      </c>
      <c r="U270" s="16" t="s">
        <v>3572</v>
      </c>
      <c r="V270" s="16" t="s">
        <v>1190</v>
      </c>
      <c r="W270" s="22"/>
      <c r="X270" s="22"/>
      <c r="Y270" s="16" t="s">
        <v>3573</v>
      </c>
      <c r="Z270" s="16" t="s">
        <v>5044</v>
      </c>
      <c r="AC270" s="16"/>
    </row>
    <row r="271">
      <c r="A271" s="12">
        <v>505.0</v>
      </c>
      <c r="B271" s="16" t="s">
        <v>4560</v>
      </c>
      <c r="C271" s="16" t="s">
        <v>5048</v>
      </c>
      <c r="D271" s="18" t="b">
        <v>0</v>
      </c>
      <c r="E271" s="12">
        <v>32.0</v>
      </c>
      <c r="F271" s="12">
        <v>2.0</v>
      </c>
      <c r="G271" s="12">
        <v>30.0</v>
      </c>
      <c r="H271" s="20">
        <v>42325.85625</v>
      </c>
      <c r="I271" s="16" t="s">
        <v>5049</v>
      </c>
      <c r="J271" s="16" t="s">
        <v>5050</v>
      </c>
      <c r="K271" s="16" t="s">
        <v>5051</v>
      </c>
      <c r="L271" s="18" t="e">
        <v>#N/A</v>
      </c>
      <c r="M271" s="18" t="e">
        <v>#N/A</v>
      </c>
      <c r="N271" s="18" t="e">
        <v>#N/A</v>
      </c>
      <c r="O271" s="18" t="e">
        <v>#N/A</v>
      </c>
      <c r="P271" s="18" t="e">
        <v>#N/A</v>
      </c>
      <c r="Q271" s="16" t="s">
        <v>5047</v>
      </c>
      <c r="R271" s="18" t="b">
        <v>1</v>
      </c>
      <c r="S271" s="18" t="b">
        <v>1</v>
      </c>
      <c r="T271" s="12">
        <v>46384.0</v>
      </c>
      <c r="U271" s="16" t="s">
        <v>5053</v>
      </c>
      <c r="V271" s="16" t="s">
        <v>1190</v>
      </c>
      <c r="W271" s="22"/>
      <c r="X271" s="22"/>
      <c r="Y271" s="22"/>
      <c r="Z271" s="16" t="s">
        <v>5054</v>
      </c>
      <c r="AC271" s="16"/>
    </row>
    <row r="272">
      <c r="A272" s="12">
        <v>644.0</v>
      </c>
      <c r="B272" s="16" t="s">
        <v>4560</v>
      </c>
      <c r="C272" s="16" t="s">
        <v>5057</v>
      </c>
      <c r="D272" s="18" t="b">
        <v>1</v>
      </c>
      <c r="E272" s="12">
        <v>3.0</v>
      </c>
      <c r="F272" s="12">
        <v>0.0</v>
      </c>
      <c r="G272" s="12">
        <v>3.0</v>
      </c>
      <c r="H272" s="20">
        <v>42333.010416666664</v>
      </c>
      <c r="I272" s="16" t="s">
        <v>5058</v>
      </c>
      <c r="J272" s="16" t="s">
        <v>5059</v>
      </c>
      <c r="K272" s="16" t="s">
        <v>5060</v>
      </c>
      <c r="L272" s="18" t="e">
        <v>#N/A</v>
      </c>
      <c r="M272" s="18" t="e">
        <v>#N/A</v>
      </c>
      <c r="N272" s="18" t="e">
        <v>#N/A</v>
      </c>
      <c r="O272" s="18" t="e">
        <v>#N/A</v>
      </c>
      <c r="P272" s="18" t="e">
        <v>#N/A</v>
      </c>
      <c r="Q272" s="16" t="s">
        <v>5056</v>
      </c>
      <c r="R272" s="18" t="b">
        <v>0</v>
      </c>
      <c r="S272" s="18" t="b">
        <v>1</v>
      </c>
      <c r="T272" s="12">
        <v>46202.0</v>
      </c>
      <c r="U272" s="16" t="s">
        <v>1875</v>
      </c>
      <c r="V272" s="16" t="s">
        <v>1190</v>
      </c>
      <c r="W272" s="51">
        <v>1221691.0</v>
      </c>
      <c r="X272" s="51">
        <v>942389.0</v>
      </c>
      <c r="Y272" s="16" t="s">
        <v>5063</v>
      </c>
      <c r="Z272" s="16" t="s">
        <v>5068</v>
      </c>
      <c r="AB272" s="12">
        <v>1.0</v>
      </c>
      <c r="AC272" s="12"/>
    </row>
    <row r="273">
      <c r="A273" s="12">
        <v>651.0</v>
      </c>
      <c r="B273" s="16" t="s">
        <v>4560</v>
      </c>
      <c r="C273" s="16" t="s">
        <v>5071</v>
      </c>
      <c r="D273" s="18" t="b">
        <v>1</v>
      </c>
      <c r="E273" s="12">
        <v>8.0</v>
      </c>
      <c r="F273" s="12">
        <v>4.0</v>
      </c>
      <c r="G273" s="12">
        <v>4.0</v>
      </c>
      <c r="H273" s="20">
        <v>42331.572222222225</v>
      </c>
      <c r="I273" s="16" t="s">
        <v>5072</v>
      </c>
      <c r="J273" s="16" t="s">
        <v>5074</v>
      </c>
      <c r="K273" s="16" t="s">
        <v>5075</v>
      </c>
      <c r="L273" s="18" t="e">
        <v>#N/A</v>
      </c>
      <c r="M273" s="18" t="e">
        <v>#N/A</v>
      </c>
      <c r="N273" s="18" t="e">
        <v>#N/A</v>
      </c>
      <c r="O273" s="18" t="e">
        <v>#N/A</v>
      </c>
      <c r="P273" s="18" t="e">
        <v>#N/A</v>
      </c>
      <c r="Q273" s="16" t="s">
        <v>5070</v>
      </c>
      <c r="R273" s="18" t="b">
        <v>0</v>
      </c>
      <c r="S273" s="18" t="b">
        <v>0</v>
      </c>
      <c r="T273" s="12">
        <v>46322.0</v>
      </c>
      <c r="U273" s="16" t="s">
        <v>5077</v>
      </c>
      <c r="V273" s="16" t="s">
        <v>1190</v>
      </c>
      <c r="W273" s="22"/>
      <c r="X273" s="22"/>
      <c r="Y273" s="16" t="s">
        <v>5078</v>
      </c>
      <c r="Z273" s="16" t="s">
        <v>5080</v>
      </c>
      <c r="AA273" s="12">
        <v>1.0</v>
      </c>
      <c r="AB273" s="12">
        <v>1.0</v>
      </c>
      <c r="AC273" s="12"/>
    </row>
    <row r="274">
      <c r="A274" s="12">
        <v>709.0</v>
      </c>
      <c r="B274" s="16" t="s">
        <v>4560</v>
      </c>
      <c r="C274" s="16" t="s">
        <v>5084</v>
      </c>
      <c r="D274" s="18" t="b">
        <v>1</v>
      </c>
      <c r="E274" s="12">
        <v>1.0</v>
      </c>
      <c r="F274" s="12">
        <v>0.0</v>
      </c>
      <c r="G274" s="12">
        <v>1.0</v>
      </c>
      <c r="H274" s="20">
        <v>42327.53958333333</v>
      </c>
      <c r="I274" s="16" t="s">
        <v>5085</v>
      </c>
      <c r="J274" s="16" t="s">
        <v>5086</v>
      </c>
      <c r="K274" s="16" t="s">
        <v>5087</v>
      </c>
      <c r="L274" s="18" t="e">
        <v>#N/A</v>
      </c>
      <c r="M274" s="18" t="e">
        <v>#N/A</v>
      </c>
      <c r="N274" s="18" t="e">
        <v>#N/A</v>
      </c>
      <c r="O274" s="18" t="e">
        <v>#N/A</v>
      </c>
      <c r="P274" s="18" t="e">
        <v>#N/A</v>
      </c>
      <c r="Q274" s="16" t="s">
        <v>5082</v>
      </c>
      <c r="R274" s="18" t="b">
        <v>0</v>
      </c>
      <c r="S274" s="18" t="b">
        <v>0</v>
      </c>
      <c r="T274" s="12">
        <v>46360.0</v>
      </c>
      <c r="U274" s="16" t="s">
        <v>5088</v>
      </c>
      <c r="V274" s="16" t="s">
        <v>1190</v>
      </c>
      <c r="W274" s="22"/>
      <c r="X274" s="22"/>
      <c r="Y274" s="16" t="s">
        <v>5089</v>
      </c>
      <c r="Z274" s="16" t="s">
        <v>5091</v>
      </c>
      <c r="AA274" s="12">
        <v>2.0</v>
      </c>
      <c r="AB274" s="12">
        <v>2.0</v>
      </c>
      <c r="AC274" s="12"/>
    </row>
    <row r="275">
      <c r="A275" s="12">
        <v>779.0</v>
      </c>
      <c r="B275" s="16" t="s">
        <v>4560</v>
      </c>
      <c r="C275" s="16" t="s">
        <v>5094</v>
      </c>
      <c r="D275" s="18" t="b">
        <v>0</v>
      </c>
      <c r="E275" s="12">
        <v>1.0</v>
      </c>
      <c r="F275" s="12">
        <v>0.0</v>
      </c>
      <c r="G275" s="12">
        <v>1.0</v>
      </c>
      <c r="H275" s="20">
        <v>42313.64444444444</v>
      </c>
      <c r="I275" s="16" t="s">
        <v>5096</v>
      </c>
      <c r="J275" s="16" t="s">
        <v>5097</v>
      </c>
      <c r="K275" s="16" t="s">
        <v>5098</v>
      </c>
      <c r="L275" s="18" t="e">
        <v>#N/A</v>
      </c>
      <c r="M275" s="18" t="e">
        <v>#N/A</v>
      </c>
      <c r="N275" s="18" t="e">
        <v>#N/A</v>
      </c>
      <c r="O275" s="18" t="e">
        <v>#N/A</v>
      </c>
      <c r="P275" s="18" t="e">
        <v>#N/A</v>
      </c>
      <c r="Q275" s="16" t="s">
        <v>5093</v>
      </c>
      <c r="R275" s="18" t="b">
        <v>0</v>
      </c>
      <c r="S275" s="18" t="b">
        <v>1</v>
      </c>
      <c r="T275" s="12">
        <v>46748.0</v>
      </c>
      <c r="U275" s="16" t="s">
        <v>5099</v>
      </c>
      <c r="V275" s="16" t="s">
        <v>1190</v>
      </c>
      <c r="W275" s="22"/>
      <c r="X275" s="22"/>
      <c r="Y275" s="22"/>
      <c r="Z275" s="16" t="s">
        <v>5103</v>
      </c>
      <c r="AA275" s="12">
        <v>3.0</v>
      </c>
      <c r="AB275" s="12">
        <v>2.0</v>
      </c>
      <c r="AC275" s="12"/>
    </row>
    <row r="276">
      <c r="A276" s="12">
        <v>20.0</v>
      </c>
      <c r="B276" s="16" t="s">
        <v>4560</v>
      </c>
      <c r="C276" s="16" t="s">
        <v>475</v>
      </c>
      <c r="D276" s="18" t="b">
        <v>1</v>
      </c>
      <c r="E276" s="12">
        <v>101.0</v>
      </c>
      <c r="F276" s="12">
        <v>28.0</v>
      </c>
      <c r="G276" s="12">
        <v>73.0</v>
      </c>
      <c r="H276" s="20">
        <v>42318.54861111111</v>
      </c>
      <c r="I276" s="16" t="s">
        <v>476</v>
      </c>
      <c r="J276" s="16" t="s">
        <v>477</v>
      </c>
      <c r="K276" s="16" t="s">
        <v>478</v>
      </c>
      <c r="L276" s="18" t="e">
        <v>#N/A</v>
      </c>
      <c r="M276" s="18" t="e">
        <v>#N/A</v>
      </c>
      <c r="N276" s="18" t="e">
        <v>#N/A</v>
      </c>
      <c r="O276" s="18" t="e">
        <v>#N/A</v>
      </c>
      <c r="P276" s="18" t="e">
        <v>#N/A</v>
      </c>
      <c r="Q276" s="16" t="s">
        <v>479</v>
      </c>
      <c r="R276" s="18" t="b">
        <v>1</v>
      </c>
      <c r="S276" s="18" t="b">
        <v>1</v>
      </c>
      <c r="T276" s="12">
        <v>66044.0</v>
      </c>
      <c r="U276" s="16" t="s">
        <v>480</v>
      </c>
      <c r="V276" s="16" t="s">
        <v>481</v>
      </c>
      <c r="W276" s="51">
        <v>1847171.0</v>
      </c>
      <c r="X276" s="51">
        <v>1705555.0</v>
      </c>
      <c r="Y276" s="16" t="s">
        <v>482</v>
      </c>
      <c r="Z276" s="16" t="s">
        <v>5108</v>
      </c>
      <c r="AA276" s="12">
        <v>3.0</v>
      </c>
      <c r="AB276" s="12">
        <v>2.0</v>
      </c>
      <c r="AC276" s="12"/>
    </row>
    <row r="277">
      <c r="A277" s="12">
        <v>199.0</v>
      </c>
      <c r="B277" s="16" t="s">
        <v>4560</v>
      </c>
      <c r="C277" s="16" t="s">
        <v>2205</v>
      </c>
      <c r="D277" s="18" t="b">
        <v>1</v>
      </c>
      <c r="E277" s="12">
        <v>32.0</v>
      </c>
      <c r="F277" s="12">
        <v>9.0</v>
      </c>
      <c r="G277" s="12">
        <v>23.0</v>
      </c>
      <c r="H277" s="20">
        <v>42318.25763888889</v>
      </c>
      <c r="I277" s="16" t="s">
        <v>2206</v>
      </c>
      <c r="J277" s="16" t="s">
        <v>2207</v>
      </c>
      <c r="K277" s="16" t="s">
        <v>2208</v>
      </c>
      <c r="L277" s="18" t="e">
        <v>#N/A</v>
      </c>
      <c r="M277" s="18" t="e">
        <v>#N/A</v>
      </c>
      <c r="N277" s="18" t="e">
        <v>#N/A</v>
      </c>
      <c r="O277" s="18" t="e">
        <v>#N/A</v>
      </c>
      <c r="P277" s="18" t="e">
        <v>#N/A</v>
      </c>
      <c r="Q277" s="16" t="s">
        <v>2209</v>
      </c>
      <c r="R277" s="18" t="b">
        <v>1</v>
      </c>
      <c r="S277" s="18" t="b">
        <v>1</v>
      </c>
      <c r="T277" s="12">
        <v>66603.0</v>
      </c>
      <c r="U277" s="16" t="s">
        <v>2210</v>
      </c>
      <c r="V277" s="16" t="s">
        <v>481</v>
      </c>
      <c r="W277" s="22"/>
      <c r="X277" s="22"/>
      <c r="Y277" s="16" t="s">
        <v>2211</v>
      </c>
      <c r="Z277" s="16" t="s">
        <v>5112</v>
      </c>
      <c r="AC277" s="16"/>
    </row>
    <row r="278">
      <c r="A278" s="12">
        <v>220.0</v>
      </c>
      <c r="B278" s="16" t="s">
        <v>4560</v>
      </c>
      <c r="C278" s="16" t="s">
        <v>2408</v>
      </c>
      <c r="D278" s="18" t="b">
        <v>1</v>
      </c>
      <c r="E278" s="12">
        <v>0.0</v>
      </c>
      <c r="F278" s="12">
        <v>0.0</v>
      </c>
      <c r="G278" s="12">
        <v>0.0</v>
      </c>
      <c r="H278" s="20">
        <v>42324.52569444444</v>
      </c>
      <c r="I278" s="16" t="s">
        <v>2409</v>
      </c>
      <c r="J278" s="16" t="s">
        <v>2410</v>
      </c>
      <c r="K278" s="16" t="s">
        <v>2411</v>
      </c>
      <c r="L278" s="16" t="s">
        <v>264</v>
      </c>
      <c r="M278" s="16" t="s">
        <v>2412</v>
      </c>
      <c r="N278" s="12">
        <v>0.0</v>
      </c>
      <c r="O278" s="12">
        <v>0.0</v>
      </c>
      <c r="P278" s="12">
        <v>0.0</v>
      </c>
      <c r="Q278" s="16" t="s">
        <v>2413</v>
      </c>
      <c r="R278" s="18" t="b">
        <v>1</v>
      </c>
      <c r="S278" s="18" t="b">
        <v>0</v>
      </c>
      <c r="T278" s="12">
        <v>67219.0</v>
      </c>
      <c r="U278" s="16" t="s">
        <v>2414</v>
      </c>
      <c r="V278" s="16" t="s">
        <v>481</v>
      </c>
      <c r="W278" s="51">
        <v>4951289.0</v>
      </c>
      <c r="X278" s="51">
        <v>3990899.0</v>
      </c>
      <c r="Y278" s="16" t="s">
        <v>461</v>
      </c>
      <c r="Z278" s="16" t="s">
        <v>5118</v>
      </c>
      <c r="AC278" s="16"/>
    </row>
    <row r="279">
      <c r="A279" s="12">
        <v>301.0</v>
      </c>
      <c r="B279" s="16" t="s">
        <v>4560</v>
      </c>
      <c r="C279" s="16" t="s">
        <v>3237</v>
      </c>
      <c r="D279" s="18" t="b">
        <v>1</v>
      </c>
      <c r="E279" s="12">
        <v>1.0</v>
      </c>
      <c r="F279" s="12">
        <v>1.0</v>
      </c>
      <c r="G279" s="22"/>
      <c r="H279" s="20">
        <v>42321.9</v>
      </c>
      <c r="I279" s="16" t="s">
        <v>3238</v>
      </c>
      <c r="J279" s="16" t="s">
        <v>3239</v>
      </c>
      <c r="K279" s="16" t="s">
        <v>3240</v>
      </c>
      <c r="L279" s="18" t="e">
        <v>#N/A</v>
      </c>
      <c r="M279" s="18" t="e">
        <v>#N/A</v>
      </c>
      <c r="N279" s="18" t="e">
        <v>#N/A</v>
      </c>
      <c r="O279" s="18" t="e">
        <v>#N/A</v>
      </c>
      <c r="P279" s="18" t="e">
        <v>#N/A</v>
      </c>
      <c r="Q279" s="16" t="s">
        <v>3242</v>
      </c>
      <c r="R279" s="18" t="b">
        <v>1</v>
      </c>
      <c r="S279" s="18" t="b">
        <v>0</v>
      </c>
      <c r="T279" s="12">
        <v>67214.0</v>
      </c>
      <c r="U279" s="16" t="s">
        <v>3243</v>
      </c>
      <c r="V279" s="16" t="s">
        <v>481</v>
      </c>
      <c r="W279" s="22"/>
      <c r="X279" s="22"/>
      <c r="Y279" s="16" t="s">
        <v>598</v>
      </c>
      <c r="Z279" s="16" t="s">
        <v>5122</v>
      </c>
      <c r="AC279" s="16"/>
    </row>
    <row r="280">
      <c r="A280" s="12">
        <v>481.0</v>
      </c>
      <c r="B280" s="16" t="s">
        <v>4560</v>
      </c>
      <c r="C280" s="16" t="s">
        <v>5127</v>
      </c>
      <c r="D280" s="18" t="b">
        <v>1</v>
      </c>
      <c r="E280" s="12">
        <v>299.0</v>
      </c>
      <c r="F280" s="12">
        <v>97.0</v>
      </c>
      <c r="G280" s="12">
        <v>202.0</v>
      </c>
      <c r="H280" s="20">
        <v>42321.51944444444</v>
      </c>
      <c r="I280" s="16" t="s">
        <v>5128</v>
      </c>
      <c r="J280" s="16" t="s">
        <v>5129</v>
      </c>
      <c r="K280" s="16" t="s">
        <v>5130</v>
      </c>
      <c r="L280" s="18" t="e">
        <v>#N/A</v>
      </c>
      <c r="M280" s="18" t="e">
        <v>#N/A</v>
      </c>
      <c r="N280" s="18" t="e">
        <v>#N/A</v>
      </c>
      <c r="O280" s="18" t="e">
        <v>#N/A</v>
      </c>
      <c r="P280" s="18" t="e">
        <v>#N/A</v>
      </c>
      <c r="Q280" s="16" t="s">
        <v>5125</v>
      </c>
      <c r="R280" s="18" t="b">
        <v>1</v>
      </c>
      <c r="S280" s="18" t="b">
        <v>1</v>
      </c>
      <c r="T280" s="12">
        <v>67201.0</v>
      </c>
      <c r="U280" s="16" t="s">
        <v>3243</v>
      </c>
      <c r="V280" s="16" t="s">
        <v>481</v>
      </c>
      <c r="W280" s="51">
        <v>517750.0</v>
      </c>
      <c r="X280" s="51">
        <v>586586.0</v>
      </c>
      <c r="Y280" s="16" t="s">
        <v>5133</v>
      </c>
      <c r="Z280" s="16" t="s">
        <v>5138</v>
      </c>
      <c r="AC280" s="16"/>
    </row>
    <row r="281">
      <c r="A281" s="12">
        <v>492.0</v>
      </c>
      <c r="B281" s="16" t="s">
        <v>4560</v>
      </c>
      <c r="C281" s="16" t="s">
        <v>5140</v>
      </c>
      <c r="D281" s="18" t="b">
        <v>0</v>
      </c>
      <c r="E281" s="12">
        <v>243.0</v>
      </c>
      <c r="F281" s="12">
        <v>46.0</v>
      </c>
      <c r="G281" s="12">
        <v>197.0</v>
      </c>
      <c r="H281" s="20">
        <v>42314.70138888889</v>
      </c>
      <c r="I281" s="16" t="s">
        <v>5142</v>
      </c>
      <c r="J281" s="16" t="s">
        <v>5143</v>
      </c>
      <c r="K281" s="16" t="s">
        <v>5144</v>
      </c>
      <c r="L281" s="18" t="e">
        <v>#N/A</v>
      </c>
      <c r="M281" s="18" t="e">
        <v>#N/A</v>
      </c>
      <c r="N281" s="18" t="e">
        <v>#N/A</v>
      </c>
      <c r="O281" s="18" t="e">
        <v>#N/A</v>
      </c>
      <c r="P281" s="18" t="e">
        <v>#N/A</v>
      </c>
      <c r="Q281" s="16" t="s">
        <v>5139</v>
      </c>
      <c r="R281" s="18" t="b">
        <v>1</v>
      </c>
      <c r="S281" s="18" t="b">
        <v>1</v>
      </c>
      <c r="T281" s="12">
        <v>67211.0</v>
      </c>
      <c r="U281" s="16" t="s">
        <v>2414</v>
      </c>
      <c r="V281" s="16" t="s">
        <v>481</v>
      </c>
      <c r="W281" s="22"/>
      <c r="X281" s="22"/>
      <c r="Y281" s="22"/>
      <c r="Z281" s="16" t="s">
        <v>5150</v>
      </c>
      <c r="AC281" s="16"/>
    </row>
    <row r="282">
      <c r="A282" s="12">
        <v>521.0</v>
      </c>
      <c r="B282" s="16" t="s">
        <v>4560</v>
      </c>
      <c r="C282" s="16" t="s">
        <v>5152</v>
      </c>
      <c r="D282" s="18" t="b">
        <v>0</v>
      </c>
      <c r="E282" s="12">
        <v>4.0</v>
      </c>
      <c r="F282" s="12">
        <v>0.0</v>
      </c>
      <c r="G282" s="12">
        <v>4.0</v>
      </c>
      <c r="H282" s="20">
        <v>42320.049305555556</v>
      </c>
      <c r="I282" s="16" t="s">
        <v>5154</v>
      </c>
      <c r="J282" s="16" t="s">
        <v>5155</v>
      </c>
      <c r="K282" s="16" t="s">
        <v>5156</v>
      </c>
      <c r="L282" s="18" t="e">
        <v>#N/A</v>
      </c>
      <c r="M282" s="18" t="e">
        <v>#N/A</v>
      </c>
      <c r="N282" s="18" t="e">
        <v>#N/A</v>
      </c>
      <c r="O282" s="18" t="e">
        <v>#N/A</v>
      </c>
      <c r="P282" s="18" t="e">
        <v>#N/A</v>
      </c>
      <c r="Q282" s="16" t="s">
        <v>5151</v>
      </c>
      <c r="R282" s="18" t="b">
        <v>1</v>
      </c>
      <c r="S282" s="18" t="b">
        <v>1</v>
      </c>
      <c r="T282" s="12">
        <v>66221.0</v>
      </c>
      <c r="U282" s="16" t="s">
        <v>5157</v>
      </c>
      <c r="V282" s="16" t="s">
        <v>481</v>
      </c>
      <c r="W282" s="22"/>
      <c r="X282" s="22"/>
      <c r="Y282" s="22"/>
      <c r="Z282" s="16" t="s">
        <v>5160</v>
      </c>
      <c r="AC282" s="16"/>
    </row>
    <row r="283">
      <c r="A283" s="12">
        <v>658.0</v>
      </c>
      <c r="B283" s="16" t="s">
        <v>4560</v>
      </c>
      <c r="C283" s="16" t="s">
        <v>5162</v>
      </c>
      <c r="D283" s="18" t="b">
        <v>1</v>
      </c>
      <c r="E283" s="12">
        <v>6.0</v>
      </c>
      <c r="F283" s="12">
        <v>1.0</v>
      </c>
      <c r="G283" s="12">
        <v>5.0</v>
      </c>
      <c r="H283" s="20">
        <v>42328.490277777775</v>
      </c>
      <c r="I283" s="16" t="s">
        <v>5163</v>
      </c>
      <c r="J283" s="16" t="s">
        <v>5164</v>
      </c>
      <c r="K283" s="16" t="s">
        <v>5165</v>
      </c>
      <c r="L283" s="18" t="e">
        <v>#N/A</v>
      </c>
      <c r="M283" s="18" t="e">
        <v>#N/A</v>
      </c>
      <c r="N283" s="18" t="e">
        <v>#N/A</v>
      </c>
      <c r="O283" s="18" t="e">
        <v>#N/A</v>
      </c>
      <c r="P283" s="18" t="e">
        <v>#N/A</v>
      </c>
      <c r="Q283" s="16" t="s">
        <v>5161</v>
      </c>
      <c r="R283" s="18" t="b">
        <v>0</v>
      </c>
      <c r="S283" s="18" t="b">
        <v>0</v>
      </c>
      <c r="T283" s="12">
        <v>66213.0</v>
      </c>
      <c r="U283" s="16" t="s">
        <v>5157</v>
      </c>
      <c r="V283" s="16" t="s">
        <v>481</v>
      </c>
      <c r="W283" s="22"/>
      <c r="X283" s="22"/>
      <c r="Y283" s="16" t="s">
        <v>5166</v>
      </c>
      <c r="Z283" s="16" t="s">
        <v>5170</v>
      </c>
      <c r="AA283" s="12">
        <v>1.0</v>
      </c>
      <c r="AB283" s="12">
        <v>2.0</v>
      </c>
      <c r="AC283" s="12"/>
    </row>
    <row r="284">
      <c r="A284" s="12">
        <v>701.0</v>
      </c>
      <c r="B284" s="16" t="s">
        <v>4560</v>
      </c>
      <c r="C284" s="16" t="s">
        <v>5172</v>
      </c>
      <c r="D284" s="18" t="b">
        <v>1</v>
      </c>
      <c r="E284" s="12">
        <v>6.0</v>
      </c>
      <c r="F284" s="12">
        <v>1.0</v>
      </c>
      <c r="G284" s="12">
        <v>5.0</v>
      </c>
      <c r="H284" s="20">
        <v>42324.70138888889</v>
      </c>
      <c r="I284" s="16" t="s">
        <v>5173</v>
      </c>
      <c r="J284" s="16" t="s">
        <v>5174</v>
      </c>
      <c r="K284" s="16" t="s">
        <v>5175</v>
      </c>
      <c r="L284" s="18" t="e">
        <v>#N/A</v>
      </c>
      <c r="M284" s="18" t="e">
        <v>#N/A</v>
      </c>
      <c r="N284" s="18" t="e">
        <v>#N/A</v>
      </c>
      <c r="O284" s="18" t="e">
        <v>#N/A</v>
      </c>
      <c r="P284" s="18" t="e">
        <v>#N/A</v>
      </c>
      <c r="Q284" s="16" t="s">
        <v>5171</v>
      </c>
      <c r="R284" s="18" t="b">
        <v>0</v>
      </c>
      <c r="S284" s="18" t="b">
        <v>1</v>
      </c>
      <c r="T284" s="12">
        <v>67204.0</v>
      </c>
      <c r="U284" s="16" t="s">
        <v>2414</v>
      </c>
      <c r="V284" s="16" t="s">
        <v>481</v>
      </c>
      <c r="W284" s="22"/>
      <c r="X284" s="22"/>
      <c r="Y284" s="16" t="s">
        <v>1461</v>
      </c>
      <c r="Z284" s="16" t="s">
        <v>5177</v>
      </c>
      <c r="AA284" s="12">
        <v>3.0</v>
      </c>
      <c r="AB284" s="12">
        <v>2.0</v>
      </c>
      <c r="AC284" s="12"/>
    </row>
    <row r="285">
      <c r="A285" s="12">
        <v>52.0</v>
      </c>
      <c r="B285" s="16" t="s">
        <v>4560</v>
      </c>
      <c r="C285" s="16" t="s">
        <v>816</v>
      </c>
      <c r="D285" s="18" t="b">
        <v>1</v>
      </c>
      <c r="E285" s="12">
        <v>19.0</v>
      </c>
      <c r="F285" s="12">
        <v>4.0</v>
      </c>
      <c r="G285" s="12">
        <v>15.0</v>
      </c>
      <c r="H285" s="20">
        <v>42332.49652777778</v>
      </c>
      <c r="I285" s="16" t="s">
        <v>817</v>
      </c>
      <c r="J285" s="16" t="s">
        <v>818</v>
      </c>
      <c r="K285" s="16" t="s">
        <v>819</v>
      </c>
      <c r="L285" s="18" t="e">
        <v>#N/A</v>
      </c>
      <c r="M285" s="18" t="e">
        <v>#N/A</v>
      </c>
      <c r="N285" s="18" t="e">
        <v>#N/A</v>
      </c>
      <c r="O285" s="18" t="e">
        <v>#N/A</v>
      </c>
      <c r="P285" s="18" t="e">
        <v>#N/A</v>
      </c>
      <c r="Q285" s="16" t="s">
        <v>820</v>
      </c>
      <c r="R285" s="18" t="b">
        <v>1</v>
      </c>
      <c r="S285" s="18" t="b">
        <v>0</v>
      </c>
      <c r="T285" s="12">
        <v>40207.0</v>
      </c>
      <c r="U285" s="16" t="s">
        <v>821</v>
      </c>
      <c r="V285" s="16" t="s">
        <v>822</v>
      </c>
      <c r="W285" s="51">
        <v>6585873.0</v>
      </c>
      <c r="X285" s="51">
        <v>5051490.0</v>
      </c>
      <c r="Y285" s="16" t="s">
        <v>823</v>
      </c>
      <c r="Z285" s="16" t="s">
        <v>5187</v>
      </c>
      <c r="AA285" s="12">
        <v>3.0</v>
      </c>
      <c r="AB285" s="12">
        <v>3.0</v>
      </c>
      <c r="AC285" s="12"/>
    </row>
    <row r="286">
      <c r="A286" s="12">
        <v>176.0</v>
      </c>
      <c r="B286" s="16" t="s">
        <v>4560</v>
      </c>
      <c r="C286" s="16" t="s">
        <v>1995</v>
      </c>
      <c r="D286" s="18" t="b">
        <v>1</v>
      </c>
      <c r="E286" s="12">
        <v>141.0</v>
      </c>
      <c r="F286" s="12">
        <v>48.0</v>
      </c>
      <c r="G286" s="12">
        <v>93.0</v>
      </c>
      <c r="H286" s="20">
        <v>42316.35277777778</v>
      </c>
      <c r="I286" s="16" t="s">
        <v>1996</v>
      </c>
      <c r="J286" s="16" t="s">
        <v>1997</v>
      </c>
      <c r="K286" s="16" t="s">
        <v>1998</v>
      </c>
      <c r="L286" s="18" t="e">
        <v>#N/A</v>
      </c>
      <c r="M286" s="18" t="e">
        <v>#N/A</v>
      </c>
      <c r="N286" s="18" t="e">
        <v>#N/A</v>
      </c>
      <c r="O286" s="18" t="e">
        <v>#N/A</v>
      </c>
      <c r="P286" s="18" t="e">
        <v>#N/A</v>
      </c>
      <c r="Q286" s="16" t="s">
        <v>1999</v>
      </c>
      <c r="R286" s="18" t="b">
        <v>1</v>
      </c>
      <c r="S286" s="18" t="b">
        <v>1</v>
      </c>
      <c r="T286" s="12">
        <v>40206.0</v>
      </c>
      <c r="U286" s="16" t="s">
        <v>2000</v>
      </c>
      <c r="V286" s="16" t="s">
        <v>822</v>
      </c>
      <c r="W286" s="22"/>
      <c r="X286" s="22"/>
      <c r="Y286" s="16" t="s">
        <v>2001</v>
      </c>
      <c r="Z286" s="16" t="s">
        <v>5191</v>
      </c>
      <c r="AC286" s="16"/>
    </row>
    <row r="287">
      <c r="A287" s="12">
        <v>187.0</v>
      </c>
      <c r="B287" s="16" t="s">
        <v>4560</v>
      </c>
      <c r="C287" s="16" t="s">
        <v>2090</v>
      </c>
      <c r="D287" s="18" t="b">
        <v>1</v>
      </c>
      <c r="E287" s="12">
        <v>1.0</v>
      </c>
      <c r="F287" s="12">
        <v>0.0</v>
      </c>
      <c r="G287" s="12">
        <v>1.0</v>
      </c>
      <c r="H287" s="20">
        <v>42317.65555555555</v>
      </c>
      <c r="I287" s="16" t="s">
        <v>2091</v>
      </c>
      <c r="J287" s="16" t="s">
        <v>2092</v>
      </c>
      <c r="K287" s="16" t="s">
        <v>2093</v>
      </c>
      <c r="L287" s="18" t="e">
        <v>#N/A</v>
      </c>
      <c r="M287" s="18" t="e">
        <v>#N/A</v>
      </c>
      <c r="N287" s="18" t="e">
        <v>#N/A</v>
      </c>
      <c r="O287" s="18" t="e">
        <v>#N/A</v>
      </c>
      <c r="P287" s="18" t="e">
        <v>#N/A</v>
      </c>
      <c r="Q287" s="16" t="s">
        <v>2094</v>
      </c>
      <c r="R287" s="18" t="b">
        <v>1</v>
      </c>
      <c r="S287" s="18" t="b">
        <v>0</v>
      </c>
      <c r="T287" s="12">
        <v>40205.0</v>
      </c>
      <c r="U287" s="16" t="s">
        <v>2000</v>
      </c>
      <c r="V287" s="16" t="s">
        <v>822</v>
      </c>
      <c r="W287" s="22"/>
      <c r="X287" s="22"/>
      <c r="Y287" s="16" t="s">
        <v>2095</v>
      </c>
      <c r="Z287" s="16" t="s">
        <v>5196</v>
      </c>
      <c r="AC287" s="16"/>
    </row>
    <row r="288">
      <c r="A288" s="12">
        <v>222.0</v>
      </c>
      <c r="B288" s="16" t="s">
        <v>4560</v>
      </c>
      <c r="C288" s="16" t="s">
        <v>2429</v>
      </c>
      <c r="D288" s="18" t="b">
        <v>1</v>
      </c>
      <c r="E288" s="12">
        <v>71.0</v>
      </c>
      <c r="F288" s="12">
        <v>34.0</v>
      </c>
      <c r="G288" s="12">
        <v>37.0</v>
      </c>
      <c r="H288" s="20">
        <v>42310.70972222222</v>
      </c>
      <c r="I288" s="16" t="s">
        <v>2430</v>
      </c>
      <c r="J288" s="16" t="s">
        <v>2431</v>
      </c>
      <c r="K288" s="16" t="s">
        <v>2432</v>
      </c>
      <c r="L288" s="16" t="s">
        <v>264</v>
      </c>
      <c r="M288" s="12">
        <v>0.0</v>
      </c>
      <c r="N288" s="12">
        <v>0.0</v>
      </c>
      <c r="O288" s="12">
        <v>0.0</v>
      </c>
      <c r="P288" s="12">
        <v>0.0</v>
      </c>
      <c r="Q288" s="16" t="s">
        <v>2433</v>
      </c>
      <c r="R288" s="18" t="b">
        <v>1</v>
      </c>
      <c r="S288" s="18" t="b">
        <v>0</v>
      </c>
      <c r="T288" s="12">
        <v>42724.0</v>
      </c>
      <c r="U288" s="16" t="s">
        <v>2434</v>
      </c>
      <c r="V288" s="16" t="s">
        <v>822</v>
      </c>
      <c r="W288" s="22"/>
      <c r="X288" s="22"/>
      <c r="Y288" s="16" t="s">
        <v>853</v>
      </c>
      <c r="Z288" s="16" t="s">
        <v>5201</v>
      </c>
      <c r="AC288" s="16"/>
    </row>
    <row r="289">
      <c r="A289" s="12">
        <v>719.0</v>
      </c>
      <c r="B289" s="16" t="s">
        <v>4560</v>
      </c>
      <c r="C289" s="16" t="s">
        <v>5205</v>
      </c>
      <c r="D289" s="18" t="b">
        <v>1</v>
      </c>
      <c r="E289" s="12">
        <v>67.0</v>
      </c>
      <c r="F289" s="12">
        <v>30.0</v>
      </c>
      <c r="G289" s="12">
        <v>37.0</v>
      </c>
      <c r="H289" s="20">
        <v>42311.91875</v>
      </c>
      <c r="I289" s="16" t="s">
        <v>5206</v>
      </c>
      <c r="J289" s="16" t="s">
        <v>5207</v>
      </c>
      <c r="K289" s="16" t="s">
        <v>5208</v>
      </c>
      <c r="L289" s="18" t="e">
        <v>#N/A</v>
      </c>
      <c r="M289" s="18" t="e">
        <v>#N/A</v>
      </c>
      <c r="N289" s="18" t="e">
        <v>#N/A</v>
      </c>
      <c r="O289" s="18" t="e">
        <v>#N/A</v>
      </c>
      <c r="P289" s="18" t="e">
        <v>#N/A</v>
      </c>
      <c r="Q289" s="16" t="s">
        <v>5203</v>
      </c>
      <c r="R289" s="18" t="b">
        <v>0</v>
      </c>
      <c r="S289" s="18" t="b">
        <v>1</v>
      </c>
      <c r="T289" s="12">
        <v>41659.0</v>
      </c>
      <c r="U289" s="16" t="s">
        <v>5209</v>
      </c>
      <c r="V289" s="16" t="s">
        <v>822</v>
      </c>
      <c r="W289" s="22"/>
      <c r="X289" s="22"/>
      <c r="Y289" s="16" t="s">
        <v>863</v>
      </c>
      <c r="Z289" s="16" t="s">
        <v>5213</v>
      </c>
      <c r="AA289" s="12">
        <v>3.0</v>
      </c>
      <c r="AB289" s="12">
        <v>3.0</v>
      </c>
      <c r="AC289" s="12"/>
    </row>
    <row r="290">
      <c r="A290" s="12">
        <v>236.0</v>
      </c>
      <c r="B290" s="16" t="s">
        <v>4560</v>
      </c>
      <c r="C290" s="16" t="s">
        <v>2508</v>
      </c>
      <c r="D290" s="18" t="b">
        <v>1</v>
      </c>
      <c r="E290" s="12">
        <v>214.0</v>
      </c>
      <c r="F290" s="12">
        <v>45.0</v>
      </c>
      <c r="G290" s="12">
        <v>169.0</v>
      </c>
      <c r="H290" s="20">
        <v>42326.09097222222</v>
      </c>
      <c r="I290" s="16" t="s">
        <v>2509</v>
      </c>
      <c r="J290" s="16" t="s">
        <v>2510</v>
      </c>
      <c r="K290" s="16" t="s">
        <v>2511</v>
      </c>
      <c r="L290" s="18" t="e">
        <v>#N/A</v>
      </c>
      <c r="M290" s="18" t="e">
        <v>#N/A</v>
      </c>
      <c r="N290" s="18" t="e">
        <v>#N/A</v>
      </c>
      <c r="O290" s="18" t="e">
        <v>#N/A</v>
      </c>
      <c r="P290" s="18" t="e">
        <v>#N/A</v>
      </c>
      <c r="Q290" s="16" t="s">
        <v>2512</v>
      </c>
      <c r="R290" s="18" t="b">
        <v>1</v>
      </c>
      <c r="S290" s="18" t="b">
        <v>1</v>
      </c>
      <c r="T290" s="12">
        <v>70113.0</v>
      </c>
      <c r="U290" s="16" t="s">
        <v>2513</v>
      </c>
      <c r="V290" s="16" t="s">
        <v>2514</v>
      </c>
      <c r="W290" s="22"/>
      <c r="X290" s="22"/>
      <c r="Y290" s="16" t="s">
        <v>752</v>
      </c>
      <c r="Z290" s="16" t="s">
        <v>5222</v>
      </c>
      <c r="AC290" s="16"/>
    </row>
    <row r="291">
      <c r="A291" s="12">
        <v>288.0</v>
      </c>
      <c r="B291" s="16" t="s">
        <v>4560</v>
      </c>
      <c r="C291" s="16" t="s">
        <v>3082</v>
      </c>
      <c r="D291" s="18" t="b">
        <v>1</v>
      </c>
      <c r="E291" s="12">
        <v>3.0</v>
      </c>
      <c r="F291" s="12">
        <v>0.0</v>
      </c>
      <c r="G291" s="12">
        <v>3.0</v>
      </c>
      <c r="H291" s="20">
        <v>42332.45</v>
      </c>
      <c r="I291" s="16" t="s">
        <v>3085</v>
      </c>
      <c r="J291" s="16" t="s">
        <v>3086</v>
      </c>
      <c r="K291" s="16" t="s">
        <v>3088</v>
      </c>
      <c r="L291" s="18" t="e">
        <v>#N/A</v>
      </c>
      <c r="M291" s="18" t="e">
        <v>#N/A</v>
      </c>
      <c r="N291" s="18" t="e">
        <v>#N/A</v>
      </c>
      <c r="O291" s="18" t="e">
        <v>#N/A</v>
      </c>
      <c r="P291" s="18" t="e">
        <v>#N/A</v>
      </c>
      <c r="Q291" s="16" t="s">
        <v>3091</v>
      </c>
      <c r="R291" s="18" t="b">
        <v>1</v>
      </c>
      <c r="S291" s="18" t="b">
        <v>1</v>
      </c>
      <c r="T291" s="12">
        <v>70177.0</v>
      </c>
      <c r="U291" s="16" t="s">
        <v>2513</v>
      </c>
      <c r="V291" s="16" t="s">
        <v>2514</v>
      </c>
      <c r="W291" s="51">
        <v>700538.0</v>
      </c>
      <c r="X291" s="51">
        <v>709386.0</v>
      </c>
      <c r="Y291" s="16" t="s">
        <v>3093</v>
      </c>
      <c r="Z291" s="16" t="s">
        <v>5231</v>
      </c>
      <c r="AC291" s="16"/>
    </row>
    <row r="292">
      <c r="A292" s="12">
        <v>757.0</v>
      </c>
      <c r="B292" s="16" t="s">
        <v>4560</v>
      </c>
      <c r="C292" s="16" t="s">
        <v>5235</v>
      </c>
      <c r="D292" s="18" t="b">
        <v>1</v>
      </c>
      <c r="E292" s="12">
        <v>2.0</v>
      </c>
      <c r="F292" s="12">
        <v>0.0</v>
      </c>
      <c r="G292" s="12">
        <v>2.0</v>
      </c>
      <c r="H292" s="20">
        <v>42333.603472222225</v>
      </c>
      <c r="I292" s="16" t="s">
        <v>5236</v>
      </c>
      <c r="J292" s="16" t="s">
        <v>5237</v>
      </c>
      <c r="K292" s="16" t="s">
        <v>5239</v>
      </c>
      <c r="L292" s="16" t="s">
        <v>264</v>
      </c>
      <c r="M292" s="12">
        <v>0.0</v>
      </c>
      <c r="N292" s="12">
        <v>0.0</v>
      </c>
      <c r="O292" s="12">
        <v>0.0</v>
      </c>
      <c r="P292" s="16" t="s">
        <v>5241</v>
      </c>
      <c r="Q292" s="16" t="s">
        <v>5233</v>
      </c>
      <c r="R292" s="18" t="b">
        <v>0</v>
      </c>
      <c r="S292" s="18" t="b">
        <v>0</v>
      </c>
      <c r="T292" s="12">
        <v>70816.0</v>
      </c>
      <c r="U292" s="16" t="s">
        <v>5242</v>
      </c>
      <c r="V292" s="16" t="s">
        <v>2514</v>
      </c>
      <c r="W292" s="22"/>
      <c r="X292" s="22"/>
      <c r="Y292" s="16" t="s">
        <v>5244</v>
      </c>
      <c r="Z292" s="16" t="s">
        <v>5250</v>
      </c>
      <c r="AA292" s="12">
        <v>1.0</v>
      </c>
      <c r="AB292" s="12">
        <v>3.0</v>
      </c>
      <c r="AC292" s="12"/>
    </row>
    <row r="293">
      <c r="A293" s="12">
        <v>12.0</v>
      </c>
      <c r="B293" s="16" t="s">
        <v>4560</v>
      </c>
      <c r="C293" s="16" t="s">
        <v>406</v>
      </c>
      <c r="D293" s="18" t="b">
        <v>1</v>
      </c>
      <c r="E293" s="12">
        <v>43.0</v>
      </c>
      <c r="F293" s="12">
        <v>2.0</v>
      </c>
      <c r="G293" s="12">
        <v>41.0</v>
      </c>
      <c r="H293" s="20">
        <v>42332.37152777778</v>
      </c>
      <c r="I293" s="16" t="s">
        <v>407</v>
      </c>
      <c r="J293" s="16" t="s">
        <v>408</v>
      </c>
      <c r="K293" s="16" t="s">
        <v>409</v>
      </c>
      <c r="L293" s="18" t="e">
        <v>#N/A</v>
      </c>
      <c r="M293" s="18" t="e">
        <v>#N/A</v>
      </c>
      <c r="N293" s="18" t="e">
        <v>#N/A</v>
      </c>
      <c r="O293" s="18" t="e">
        <v>#N/A</v>
      </c>
      <c r="P293" s="18" t="e">
        <v>#N/A</v>
      </c>
      <c r="Q293" s="16" t="s">
        <v>410</v>
      </c>
      <c r="R293" s="18" t="b">
        <v>1</v>
      </c>
      <c r="S293" s="18" t="b">
        <v>0</v>
      </c>
      <c r="T293" s="12">
        <v>1741.0</v>
      </c>
      <c r="U293" s="16" t="s">
        <v>411</v>
      </c>
      <c r="V293" s="16" t="s">
        <v>412</v>
      </c>
      <c r="W293" s="51">
        <v>3719139.0</v>
      </c>
      <c r="X293" s="51">
        <v>3664662.0</v>
      </c>
      <c r="Y293" s="16" t="s">
        <v>413</v>
      </c>
      <c r="Z293" s="16" t="s">
        <v>5255</v>
      </c>
      <c r="AA293" s="12">
        <v>1.0</v>
      </c>
      <c r="AB293" s="12">
        <v>2.0</v>
      </c>
      <c r="AC293" s="12"/>
    </row>
    <row r="294">
      <c r="A294" s="12">
        <v>27.0</v>
      </c>
      <c r="B294" s="16" t="s">
        <v>4560</v>
      </c>
      <c r="C294" s="16" t="s">
        <v>558</v>
      </c>
      <c r="D294" s="18" t="b">
        <v>1</v>
      </c>
      <c r="E294" s="12">
        <v>17.0</v>
      </c>
      <c r="F294" s="12">
        <v>4.0</v>
      </c>
      <c r="G294" s="12">
        <v>13.0</v>
      </c>
      <c r="H294" s="20">
        <v>42330.9625</v>
      </c>
      <c r="I294" s="16" t="s">
        <v>560</v>
      </c>
      <c r="J294" s="16" t="s">
        <v>561</v>
      </c>
      <c r="K294" s="16" t="s">
        <v>562</v>
      </c>
      <c r="L294" s="18" t="e">
        <v>#N/A</v>
      </c>
      <c r="M294" s="18" t="e">
        <v>#N/A</v>
      </c>
      <c r="N294" s="18" t="e">
        <v>#N/A</v>
      </c>
      <c r="O294" s="18" t="e">
        <v>#N/A</v>
      </c>
      <c r="P294" s="18" t="e">
        <v>#N/A</v>
      </c>
      <c r="Q294" s="16" t="s">
        <v>564</v>
      </c>
      <c r="R294" s="18" t="b">
        <v>1</v>
      </c>
      <c r="S294" s="18" t="b">
        <v>1</v>
      </c>
      <c r="T294" s="12">
        <v>1583.0</v>
      </c>
      <c r="U294" s="16" t="s">
        <v>565</v>
      </c>
      <c r="V294" s="16" t="s">
        <v>412</v>
      </c>
      <c r="W294" s="22"/>
      <c r="X294" s="22"/>
      <c r="Y294" s="16" t="s">
        <v>566</v>
      </c>
      <c r="Z294" s="16" t="s">
        <v>5266</v>
      </c>
      <c r="AA294" s="12">
        <v>2.0</v>
      </c>
      <c r="AB294" s="12">
        <v>3.0</v>
      </c>
      <c r="AC294" s="12"/>
    </row>
    <row r="295">
      <c r="A295" s="12">
        <v>58.0</v>
      </c>
      <c r="B295" s="16" t="s">
        <v>4560</v>
      </c>
      <c r="C295" s="16" t="s">
        <v>875</v>
      </c>
      <c r="D295" s="18" t="b">
        <v>1</v>
      </c>
      <c r="E295" s="12">
        <v>1.0</v>
      </c>
      <c r="F295" s="12">
        <v>0.0</v>
      </c>
      <c r="G295" s="12">
        <v>1.0</v>
      </c>
      <c r="H295" s="20">
        <v>42320.561111111114</v>
      </c>
      <c r="I295" s="16" t="s">
        <v>876</v>
      </c>
      <c r="J295" s="16" t="s">
        <v>877</v>
      </c>
      <c r="K295" s="16" t="s">
        <v>878</v>
      </c>
      <c r="L295" s="18" t="e">
        <v>#N/A</v>
      </c>
      <c r="M295" s="18" t="e">
        <v>#N/A</v>
      </c>
      <c r="N295" s="18" t="e">
        <v>#N/A</v>
      </c>
      <c r="O295" s="18" t="e">
        <v>#N/A</v>
      </c>
      <c r="P295" s="18" t="e">
        <v>#N/A</v>
      </c>
      <c r="Q295" s="16" t="s">
        <v>879</v>
      </c>
      <c r="R295" s="18" t="b">
        <v>1</v>
      </c>
      <c r="S295" s="18" t="b">
        <v>1</v>
      </c>
      <c r="T295" s="12">
        <v>2114.0</v>
      </c>
      <c r="U295" s="16" t="s">
        <v>880</v>
      </c>
      <c r="V295" s="16" t="s">
        <v>412</v>
      </c>
      <c r="W295" s="22"/>
      <c r="X295" s="22"/>
      <c r="Y295" s="16" t="s">
        <v>881</v>
      </c>
      <c r="Z295" s="16" t="s">
        <v>5275</v>
      </c>
      <c r="AA295" s="12">
        <v>2.0</v>
      </c>
      <c r="AB295" s="12">
        <v>4.0</v>
      </c>
      <c r="AC295" s="12"/>
    </row>
    <row r="296">
      <c r="A296" s="12">
        <v>60.0</v>
      </c>
      <c r="B296" s="16" t="s">
        <v>4560</v>
      </c>
      <c r="C296" s="16" t="s">
        <v>895</v>
      </c>
      <c r="D296" s="18" t="b">
        <v>1</v>
      </c>
      <c r="E296" s="12">
        <v>108.0</v>
      </c>
      <c r="F296" s="12">
        <v>29.0</v>
      </c>
      <c r="G296" s="12">
        <v>79.0</v>
      </c>
      <c r="H296" s="20">
        <v>42325.34652777778</v>
      </c>
      <c r="I296" s="16" t="s">
        <v>896</v>
      </c>
      <c r="J296" s="16" t="s">
        <v>897</v>
      </c>
      <c r="K296" s="16" t="s">
        <v>898</v>
      </c>
      <c r="L296" s="18" t="e">
        <v>#N/A</v>
      </c>
      <c r="M296" s="18" t="e">
        <v>#N/A</v>
      </c>
      <c r="N296" s="18" t="e">
        <v>#N/A</v>
      </c>
      <c r="O296" s="18" t="e">
        <v>#N/A</v>
      </c>
      <c r="P296" s="18" t="e">
        <v>#N/A</v>
      </c>
      <c r="Q296" s="16" t="s">
        <v>899</v>
      </c>
      <c r="R296" s="18" t="b">
        <v>1</v>
      </c>
      <c r="S296" s="18" t="b">
        <v>0</v>
      </c>
      <c r="T296" s="12">
        <v>2116.0</v>
      </c>
      <c r="U296" s="16" t="s">
        <v>900</v>
      </c>
      <c r="V296" s="16" t="s">
        <v>412</v>
      </c>
      <c r="W296" s="51">
        <v>801055.0</v>
      </c>
      <c r="X296" s="51">
        <v>771672.0</v>
      </c>
      <c r="Y296" s="16" t="s">
        <v>901</v>
      </c>
      <c r="Z296" s="16" t="s">
        <v>5283</v>
      </c>
      <c r="AA296" s="12">
        <v>1.0</v>
      </c>
      <c r="AB296" s="12">
        <v>2.0</v>
      </c>
      <c r="AC296" s="12"/>
    </row>
    <row r="297">
      <c r="A297" s="12">
        <v>73.0</v>
      </c>
      <c r="B297" s="16" t="s">
        <v>4560</v>
      </c>
      <c r="C297" s="16" t="s">
        <v>1018</v>
      </c>
      <c r="D297" s="18" t="b">
        <v>1</v>
      </c>
      <c r="E297" s="12">
        <v>90.0</v>
      </c>
      <c r="F297" s="12">
        <v>36.0</v>
      </c>
      <c r="G297" s="12">
        <v>54.0</v>
      </c>
      <c r="H297" s="20">
        <v>42313.76388888889</v>
      </c>
      <c r="I297" s="16" t="s">
        <v>1019</v>
      </c>
      <c r="J297" s="16" t="s">
        <v>1020</v>
      </c>
      <c r="K297" s="16" t="s">
        <v>1021</v>
      </c>
      <c r="L297" s="18" t="e">
        <v>#N/A</v>
      </c>
      <c r="M297" s="18" t="e">
        <v>#N/A</v>
      </c>
      <c r="N297" s="18" t="e">
        <v>#N/A</v>
      </c>
      <c r="O297" s="18" t="e">
        <v>#N/A</v>
      </c>
      <c r="P297" s="18" t="e">
        <v>#N/A</v>
      </c>
      <c r="Q297" s="16" t="s">
        <v>1022</v>
      </c>
      <c r="R297" s="18" t="b">
        <v>1</v>
      </c>
      <c r="S297" s="18" t="b">
        <v>0</v>
      </c>
      <c r="T297" s="12">
        <v>1545.0</v>
      </c>
      <c r="U297" s="16" t="s">
        <v>1023</v>
      </c>
      <c r="V297" s="16" t="s">
        <v>412</v>
      </c>
      <c r="W297" s="22"/>
      <c r="X297" s="22"/>
      <c r="Y297" s="22"/>
      <c r="Z297" s="16" t="s">
        <v>5295</v>
      </c>
      <c r="AA297" s="12">
        <v>3.0</v>
      </c>
      <c r="AB297" s="12">
        <v>2.0</v>
      </c>
      <c r="AC297" s="12"/>
    </row>
    <row r="298">
      <c r="A298" s="12">
        <v>113.0</v>
      </c>
      <c r="B298" s="16" t="s">
        <v>4560</v>
      </c>
      <c r="C298" s="16" t="s">
        <v>1397</v>
      </c>
      <c r="D298" s="18" t="b">
        <v>1</v>
      </c>
      <c r="E298" s="12">
        <v>2.0</v>
      </c>
      <c r="F298" s="12">
        <v>0.0</v>
      </c>
      <c r="G298" s="12">
        <v>2.0</v>
      </c>
      <c r="H298" s="20">
        <v>42329.27916666667</v>
      </c>
      <c r="I298" s="16" t="s">
        <v>1398</v>
      </c>
      <c r="J298" s="16" t="s">
        <v>1399</v>
      </c>
      <c r="K298" s="16" t="s">
        <v>1400</v>
      </c>
      <c r="L298" s="18" t="e">
        <v>#N/A</v>
      </c>
      <c r="M298" s="18" t="e">
        <v>#N/A</v>
      </c>
      <c r="N298" s="18" t="e">
        <v>#N/A</v>
      </c>
      <c r="O298" s="18" t="e">
        <v>#N/A</v>
      </c>
      <c r="P298" s="18" t="e">
        <v>#N/A</v>
      </c>
      <c r="Q298" s="16" t="s">
        <v>1401</v>
      </c>
      <c r="R298" s="18" t="b">
        <v>1</v>
      </c>
      <c r="S298" s="18" t="b">
        <v>1</v>
      </c>
      <c r="T298" s="12">
        <v>2215.0</v>
      </c>
      <c r="U298" s="16" t="s">
        <v>880</v>
      </c>
      <c r="V298" s="16" t="s">
        <v>412</v>
      </c>
      <c r="W298" s="51">
        <v>1.119142679E9</v>
      </c>
      <c r="X298" s="51">
        <v>1.063213455E9</v>
      </c>
      <c r="Y298" s="16" t="s">
        <v>1402</v>
      </c>
      <c r="Z298" s="16" t="s">
        <v>5306</v>
      </c>
      <c r="AA298" s="12">
        <v>1.0</v>
      </c>
      <c r="AB298" s="12">
        <v>4.0</v>
      </c>
      <c r="AC298" s="12"/>
    </row>
    <row r="299">
      <c r="A299" s="12">
        <v>277.0</v>
      </c>
      <c r="B299" s="16" t="s">
        <v>4560</v>
      </c>
      <c r="C299" s="16" t="s">
        <v>2951</v>
      </c>
      <c r="D299" s="18" t="b">
        <v>1</v>
      </c>
      <c r="E299" s="12">
        <v>204.0</v>
      </c>
      <c r="F299" s="12">
        <v>29.0</v>
      </c>
      <c r="G299" s="12">
        <v>175.0</v>
      </c>
      <c r="H299" s="20">
        <v>42327.69583333333</v>
      </c>
      <c r="I299" s="16" t="s">
        <v>2952</v>
      </c>
      <c r="J299" s="16" t="s">
        <v>2954</v>
      </c>
      <c r="K299" s="16" t="s">
        <v>2955</v>
      </c>
      <c r="L299" s="18" t="e">
        <v>#N/A</v>
      </c>
      <c r="M299" s="18" t="e">
        <v>#N/A</v>
      </c>
      <c r="N299" s="18" t="e">
        <v>#N/A</v>
      </c>
      <c r="O299" s="18" t="e">
        <v>#N/A</v>
      </c>
      <c r="P299" s="18" t="e">
        <v>#N/A</v>
      </c>
      <c r="Q299" s="16" t="s">
        <v>2956</v>
      </c>
      <c r="R299" s="18" t="b">
        <v>1</v>
      </c>
      <c r="S299" s="18" t="b">
        <v>1</v>
      </c>
      <c r="T299" s="12">
        <v>2472.0</v>
      </c>
      <c r="U299" s="16" t="s">
        <v>2957</v>
      </c>
      <c r="V299" s="16" t="s">
        <v>412</v>
      </c>
      <c r="W299" s="51">
        <v>8343730.0</v>
      </c>
      <c r="X299" s="51">
        <v>9530666.0</v>
      </c>
      <c r="Y299" s="16" t="s">
        <v>2958</v>
      </c>
      <c r="Z299" s="16" t="s">
        <v>5312</v>
      </c>
      <c r="AC299" s="16"/>
    </row>
    <row r="300">
      <c r="A300" s="12">
        <v>392.0</v>
      </c>
      <c r="B300" s="16" t="s">
        <v>4560</v>
      </c>
      <c r="C300" s="16" t="s">
        <v>4309</v>
      </c>
      <c r="D300" s="18" t="b">
        <v>1</v>
      </c>
      <c r="E300" s="12">
        <v>1.0</v>
      </c>
      <c r="F300" s="12">
        <v>0.0</v>
      </c>
      <c r="G300" s="12">
        <v>1.0</v>
      </c>
      <c r="H300" s="20">
        <v>42329.83819444444</v>
      </c>
      <c r="I300" s="16" t="s">
        <v>4310</v>
      </c>
      <c r="J300" s="16" t="s">
        <v>4311</v>
      </c>
      <c r="K300" s="16" t="s">
        <v>5315</v>
      </c>
      <c r="L300" s="18" t="e">
        <v>#N/A</v>
      </c>
      <c r="M300" s="18" t="e">
        <v>#N/A</v>
      </c>
      <c r="N300" s="18" t="e">
        <v>#N/A</v>
      </c>
      <c r="O300" s="18" t="e">
        <v>#N/A</v>
      </c>
      <c r="P300" s="18" t="e">
        <v>#N/A</v>
      </c>
      <c r="Q300" s="16" t="s">
        <v>4313</v>
      </c>
      <c r="R300" s="18" t="b">
        <v>1</v>
      </c>
      <c r="S300" s="18" t="b">
        <v>0</v>
      </c>
      <c r="T300" s="12">
        <v>2131.0</v>
      </c>
      <c r="U300" s="16" t="s">
        <v>4315</v>
      </c>
      <c r="V300" s="16" t="s">
        <v>412</v>
      </c>
      <c r="W300" s="22"/>
      <c r="X300" s="22"/>
      <c r="Y300" s="16" t="s">
        <v>4316</v>
      </c>
      <c r="Z300" s="16" t="s">
        <v>5318</v>
      </c>
      <c r="AC300" s="16"/>
    </row>
    <row r="301">
      <c r="A301" s="12">
        <v>393.0</v>
      </c>
      <c r="B301" s="16" t="s">
        <v>4560</v>
      </c>
      <c r="C301" s="16" t="s">
        <v>4309</v>
      </c>
      <c r="D301" s="18" t="b">
        <v>1</v>
      </c>
      <c r="E301" s="12">
        <v>2.0</v>
      </c>
      <c r="F301" s="12">
        <v>0.0</v>
      </c>
      <c r="G301" s="12">
        <v>2.0</v>
      </c>
      <c r="H301" s="20">
        <v>42329.876388888886</v>
      </c>
      <c r="I301" s="16" t="s">
        <v>4310</v>
      </c>
      <c r="J301" s="16" t="s">
        <v>4311</v>
      </c>
      <c r="K301" s="16" t="s">
        <v>5315</v>
      </c>
      <c r="L301" s="18" t="e">
        <v>#N/A</v>
      </c>
      <c r="M301" s="18" t="e">
        <v>#N/A</v>
      </c>
      <c r="N301" s="18" t="e">
        <v>#N/A</v>
      </c>
      <c r="O301" s="18" t="e">
        <v>#N/A</v>
      </c>
      <c r="P301" s="18" t="e">
        <v>#N/A</v>
      </c>
      <c r="Q301" s="16" t="s">
        <v>4322</v>
      </c>
      <c r="R301" s="18" t="b">
        <v>1</v>
      </c>
      <c r="S301" s="18" t="b">
        <v>0</v>
      </c>
      <c r="T301" s="12">
        <v>2131.0</v>
      </c>
      <c r="U301" s="16" t="s">
        <v>4315</v>
      </c>
      <c r="V301" s="16" t="s">
        <v>412</v>
      </c>
      <c r="W301" s="22"/>
      <c r="X301" s="22"/>
      <c r="Y301" s="16" t="s">
        <v>4316</v>
      </c>
      <c r="Z301" s="16" t="s">
        <v>5326</v>
      </c>
      <c r="AC301" s="16"/>
    </row>
    <row r="302">
      <c r="A302" s="12">
        <v>403.0</v>
      </c>
      <c r="B302" s="16" t="s">
        <v>4560</v>
      </c>
      <c r="C302" s="16" t="s">
        <v>4451</v>
      </c>
      <c r="D302" s="18" t="b">
        <v>1</v>
      </c>
      <c r="E302" s="12">
        <v>356.0</v>
      </c>
      <c r="F302" s="12">
        <v>90.0</v>
      </c>
      <c r="G302" s="12">
        <v>266.0</v>
      </c>
      <c r="H302" s="20">
        <v>42310.66180555556</v>
      </c>
      <c r="I302" s="16" t="s">
        <v>4453</v>
      </c>
      <c r="J302" s="16" t="s">
        <v>897</v>
      </c>
      <c r="K302" s="16" t="s">
        <v>4454</v>
      </c>
      <c r="L302" s="16" t="s">
        <v>264</v>
      </c>
      <c r="M302" s="12">
        <v>0.0</v>
      </c>
      <c r="N302" s="12">
        <v>0.0</v>
      </c>
      <c r="O302" s="12">
        <v>0.0</v>
      </c>
      <c r="P302" s="16" t="s">
        <v>4451</v>
      </c>
      <c r="Q302" s="16" t="s">
        <v>4457</v>
      </c>
      <c r="R302" s="18" t="b">
        <v>1</v>
      </c>
      <c r="S302" s="18" t="b">
        <v>0</v>
      </c>
      <c r="T302" s="12">
        <v>2339.0</v>
      </c>
      <c r="U302" s="16" t="s">
        <v>900</v>
      </c>
      <c r="V302" s="16" t="s">
        <v>412</v>
      </c>
      <c r="W302" s="51">
        <v>801055.0</v>
      </c>
      <c r="X302" s="51">
        <v>771672.0</v>
      </c>
      <c r="Y302" s="16" t="s">
        <v>901</v>
      </c>
      <c r="Z302" s="16" t="s">
        <v>5330</v>
      </c>
      <c r="AC302" s="16"/>
    </row>
    <row r="303">
      <c r="A303" s="12">
        <v>404.0</v>
      </c>
      <c r="B303" s="16" t="s">
        <v>4560</v>
      </c>
      <c r="C303" s="16" t="s">
        <v>4451</v>
      </c>
      <c r="D303" s="18" t="b">
        <v>1</v>
      </c>
      <c r="E303" s="12">
        <v>63.0</v>
      </c>
      <c r="F303" s="12">
        <v>16.0</v>
      </c>
      <c r="G303" s="12">
        <v>47.0</v>
      </c>
      <c r="H303" s="20">
        <v>42311.572916666664</v>
      </c>
      <c r="I303" s="16" t="s">
        <v>4471</v>
      </c>
      <c r="J303" s="16" t="s">
        <v>897</v>
      </c>
      <c r="K303" s="16" t="s">
        <v>4473</v>
      </c>
      <c r="L303" s="18" t="e">
        <v>#N/A</v>
      </c>
      <c r="M303" s="18" t="e">
        <v>#N/A</v>
      </c>
      <c r="N303" s="18" t="e">
        <v>#N/A</v>
      </c>
      <c r="O303" s="18" t="e">
        <v>#N/A</v>
      </c>
      <c r="P303" s="18" t="e">
        <v>#N/A</v>
      </c>
      <c r="Q303" s="16" t="s">
        <v>4474</v>
      </c>
      <c r="R303" s="18" t="b">
        <v>1</v>
      </c>
      <c r="S303" s="18" t="b">
        <v>1</v>
      </c>
      <c r="T303" s="12">
        <v>2339.0</v>
      </c>
      <c r="U303" s="16" t="s">
        <v>900</v>
      </c>
      <c r="V303" s="16" t="s">
        <v>412</v>
      </c>
      <c r="W303" s="51">
        <v>801055.0</v>
      </c>
      <c r="X303" s="51">
        <v>771672.0</v>
      </c>
      <c r="Y303" s="16" t="s">
        <v>901</v>
      </c>
      <c r="Z303" s="16" t="s">
        <v>5340</v>
      </c>
      <c r="AC303" s="16"/>
    </row>
    <row r="304">
      <c r="A304" s="12">
        <v>405.0</v>
      </c>
      <c r="B304" s="16" t="s">
        <v>4560</v>
      </c>
      <c r="C304" s="16" t="s">
        <v>4451</v>
      </c>
      <c r="D304" s="18" t="b">
        <v>1</v>
      </c>
      <c r="E304" s="12">
        <v>64.0</v>
      </c>
      <c r="F304" s="12">
        <v>19.0</v>
      </c>
      <c r="G304" s="12">
        <v>45.0</v>
      </c>
      <c r="H304" s="20">
        <v>42312.22083333333</v>
      </c>
      <c r="I304" s="16" t="s">
        <v>4480</v>
      </c>
      <c r="J304" s="16" t="s">
        <v>897</v>
      </c>
      <c r="K304" s="16" t="s">
        <v>4481</v>
      </c>
      <c r="L304" s="18" t="e">
        <v>#N/A</v>
      </c>
      <c r="M304" s="18" t="e">
        <v>#N/A</v>
      </c>
      <c r="N304" s="18" t="e">
        <v>#N/A</v>
      </c>
      <c r="O304" s="18" t="e">
        <v>#N/A</v>
      </c>
      <c r="P304" s="18" t="e">
        <v>#N/A</v>
      </c>
      <c r="Q304" s="16" t="s">
        <v>4484</v>
      </c>
      <c r="R304" s="18" t="b">
        <v>1</v>
      </c>
      <c r="S304" s="18" t="b">
        <v>0</v>
      </c>
      <c r="T304" s="12">
        <v>2339.0</v>
      </c>
      <c r="U304" s="16" t="s">
        <v>900</v>
      </c>
      <c r="V304" s="16" t="s">
        <v>412</v>
      </c>
      <c r="W304" s="51">
        <v>801055.0</v>
      </c>
      <c r="X304" s="51">
        <v>771672.0</v>
      </c>
      <c r="Y304" s="16" t="s">
        <v>901</v>
      </c>
      <c r="Z304" s="16" t="s">
        <v>5344</v>
      </c>
      <c r="AC304" s="16"/>
    </row>
    <row r="305">
      <c r="A305" s="12">
        <v>406.0</v>
      </c>
      <c r="B305" s="16" t="s">
        <v>4560</v>
      </c>
      <c r="C305" s="16" t="s">
        <v>4451</v>
      </c>
      <c r="D305" s="18" t="b">
        <v>1</v>
      </c>
      <c r="E305" s="12">
        <v>68.0</v>
      </c>
      <c r="F305" s="12">
        <v>23.0</v>
      </c>
      <c r="G305" s="12">
        <v>45.0</v>
      </c>
      <c r="H305" s="20">
        <v>42312.72222222222</v>
      </c>
      <c r="I305" s="16" t="s">
        <v>4492</v>
      </c>
      <c r="J305" s="16" t="s">
        <v>897</v>
      </c>
      <c r="K305" s="16" t="s">
        <v>4493</v>
      </c>
      <c r="L305" s="18" t="e">
        <v>#N/A</v>
      </c>
      <c r="M305" s="18" t="e">
        <v>#N/A</v>
      </c>
      <c r="N305" s="18" t="e">
        <v>#N/A</v>
      </c>
      <c r="O305" s="18" t="e">
        <v>#N/A</v>
      </c>
      <c r="P305" s="18" t="e">
        <v>#N/A</v>
      </c>
      <c r="Q305" s="16" t="s">
        <v>4494</v>
      </c>
      <c r="R305" s="18" t="b">
        <v>1</v>
      </c>
      <c r="S305" s="18" t="b">
        <v>0</v>
      </c>
      <c r="T305" s="12">
        <v>2339.0</v>
      </c>
      <c r="U305" s="16" t="s">
        <v>900</v>
      </c>
      <c r="V305" s="16" t="s">
        <v>412</v>
      </c>
      <c r="W305" s="51">
        <v>801055.0</v>
      </c>
      <c r="X305" s="51">
        <v>771672.0</v>
      </c>
      <c r="Y305" s="16" t="s">
        <v>901</v>
      </c>
      <c r="Z305" s="16" t="s">
        <v>5349</v>
      </c>
      <c r="AC305" s="16"/>
    </row>
    <row r="306">
      <c r="A306" s="12">
        <v>407.0</v>
      </c>
      <c r="B306" s="16" t="s">
        <v>4560</v>
      </c>
      <c r="C306" s="16" t="s">
        <v>4451</v>
      </c>
      <c r="D306" s="18" t="b">
        <v>1</v>
      </c>
      <c r="E306" s="12">
        <v>1753.0</v>
      </c>
      <c r="F306" s="12">
        <v>354.0</v>
      </c>
      <c r="G306" s="12">
        <v>1399.0</v>
      </c>
      <c r="H306" s="20">
        <v>42313.72361111111</v>
      </c>
      <c r="I306" s="16" t="s">
        <v>4502</v>
      </c>
      <c r="J306" s="16" t="s">
        <v>897</v>
      </c>
      <c r="K306" s="16" t="s">
        <v>4503</v>
      </c>
      <c r="L306" s="18" t="e">
        <v>#N/A</v>
      </c>
      <c r="M306" s="18" t="e">
        <v>#N/A</v>
      </c>
      <c r="N306" s="18" t="e">
        <v>#N/A</v>
      </c>
      <c r="O306" s="18" t="e">
        <v>#N/A</v>
      </c>
      <c r="P306" s="18" t="e">
        <v>#N/A</v>
      </c>
      <c r="Q306" s="16" t="s">
        <v>4504</v>
      </c>
      <c r="R306" s="18" t="b">
        <v>1</v>
      </c>
      <c r="S306" s="18" t="b">
        <v>0</v>
      </c>
      <c r="T306" s="12">
        <v>2339.0</v>
      </c>
      <c r="U306" s="16" t="s">
        <v>900</v>
      </c>
      <c r="V306" s="16" t="s">
        <v>412</v>
      </c>
      <c r="W306" s="51">
        <v>801055.0</v>
      </c>
      <c r="X306" s="51">
        <v>771672.0</v>
      </c>
      <c r="Y306" s="16" t="s">
        <v>901</v>
      </c>
      <c r="Z306" s="16" t="s">
        <v>5358</v>
      </c>
      <c r="AC306" s="16"/>
    </row>
    <row r="307">
      <c r="A307" s="12">
        <v>419.0</v>
      </c>
      <c r="B307" s="16" t="s">
        <v>4560</v>
      </c>
      <c r="C307" s="16" t="s">
        <v>4638</v>
      </c>
      <c r="D307" s="18" t="b">
        <v>1</v>
      </c>
      <c r="E307" s="12">
        <v>4.0</v>
      </c>
      <c r="F307" s="12">
        <v>0.0</v>
      </c>
      <c r="G307" s="12">
        <v>4.0</v>
      </c>
      <c r="H307" s="20">
        <v>42326.46319444444</v>
      </c>
      <c r="I307" s="16" t="s">
        <v>4639</v>
      </c>
      <c r="J307" s="16" t="s">
        <v>4640</v>
      </c>
      <c r="K307" s="16" t="s">
        <v>4641</v>
      </c>
      <c r="L307" s="16" t="s">
        <v>264</v>
      </c>
      <c r="M307" s="16" t="s">
        <v>4642</v>
      </c>
      <c r="N307" s="12">
        <v>0.0</v>
      </c>
      <c r="O307" s="12">
        <v>0.0</v>
      </c>
      <c r="P307" s="16" t="s">
        <v>4643</v>
      </c>
      <c r="Q307" s="16" t="s">
        <v>4644</v>
      </c>
      <c r="R307" s="18" t="b">
        <v>1</v>
      </c>
      <c r="S307" s="18" t="b">
        <v>0</v>
      </c>
      <c r="T307" s="12">
        <v>1301.0</v>
      </c>
      <c r="U307" s="16" t="s">
        <v>4646</v>
      </c>
      <c r="V307" s="16" t="s">
        <v>412</v>
      </c>
      <c r="W307" s="51">
        <v>872801.0</v>
      </c>
      <c r="X307" s="51">
        <v>803369.0</v>
      </c>
      <c r="Y307" s="16" t="s">
        <v>844</v>
      </c>
      <c r="Z307" s="16" t="s">
        <v>5360</v>
      </c>
      <c r="AC307" s="16"/>
    </row>
    <row r="308">
      <c r="A308" s="12">
        <v>420.0</v>
      </c>
      <c r="B308" s="16" t="s">
        <v>4560</v>
      </c>
      <c r="C308" s="16" t="s">
        <v>4638</v>
      </c>
      <c r="D308" s="18" t="b">
        <v>1</v>
      </c>
      <c r="E308" s="12">
        <v>16.0</v>
      </c>
      <c r="F308" s="12">
        <v>4.0</v>
      </c>
      <c r="G308" s="12">
        <v>12.0</v>
      </c>
      <c r="H308" s="20">
        <v>42326.464583333334</v>
      </c>
      <c r="I308" s="16" t="s">
        <v>4651</v>
      </c>
      <c r="J308" s="16" t="s">
        <v>4640</v>
      </c>
      <c r="K308" s="16" t="s">
        <v>4652</v>
      </c>
      <c r="L308" s="16" t="s">
        <v>4653</v>
      </c>
      <c r="M308" s="16" t="s">
        <v>4642</v>
      </c>
      <c r="N308" s="12">
        <v>0.0</v>
      </c>
      <c r="O308" s="12">
        <v>0.0</v>
      </c>
      <c r="P308" s="12">
        <v>0.0</v>
      </c>
      <c r="Q308" s="16" t="s">
        <v>4654</v>
      </c>
      <c r="R308" s="18" t="b">
        <v>1</v>
      </c>
      <c r="S308" s="18" t="b">
        <v>1</v>
      </c>
      <c r="T308" s="12">
        <v>1301.0</v>
      </c>
      <c r="U308" s="16" t="s">
        <v>4646</v>
      </c>
      <c r="V308" s="16" t="s">
        <v>412</v>
      </c>
      <c r="W308" s="51">
        <v>872801.0</v>
      </c>
      <c r="X308" s="51">
        <v>803369.0</v>
      </c>
      <c r="Y308" s="16" t="s">
        <v>844</v>
      </c>
      <c r="Z308" s="16" t="s">
        <v>5363</v>
      </c>
      <c r="AC308" s="16"/>
    </row>
    <row r="309">
      <c r="A309" s="12">
        <v>421.0</v>
      </c>
      <c r="B309" s="16" t="s">
        <v>4560</v>
      </c>
      <c r="C309" s="16" t="s">
        <v>4638</v>
      </c>
      <c r="D309" s="18" t="b">
        <v>1</v>
      </c>
      <c r="E309" s="12">
        <v>2.0</v>
      </c>
      <c r="F309" s="12">
        <v>0.0</v>
      </c>
      <c r="G309" s="12">
        <v>2.0</v>
      </c>
      <c r="H309" s="20">
        <v>42331.50277777778</v>
      </c>
      <c r="I309" s="16" t="s">
        <v>4658</v>
      </c>
      <c r="J309" s="16" t="s">
        <v>4640</v>
      </c>
      <c r="K309" s="16" t="s">
        <v>4660</v>
      </c>
      <c r="L309" s="18" t="e">
        <v>#N/A</v>
      </c>
      <c r="M309" s="18" t="e">
        <v>#N/A</v>
      </c>
      <c r="N309" s="18" t="e">
        <v>#N/A</v>
      </c>
      <c r="O309" s="18" t="e">
        <v>#N/A</v>
      </c>
      <c r="P309" s="18" t="e">
        <v>#N/A</v>
      </c>
      <c r="Q309" s="16" t="s">
        <v>4661</v>
      </c>
      <c r="R309" s="18" t="b">
        <v>1</v>
      </c>
      <c r="S309" s="18" t="b">
        <v>0</v>
      </c>
      <c r="T309" s="12">
        <v>1301.0</v>
      </c>
      <c r="U309" s="16" t="s">
        <v>4646</v>
      </c>
      <c r="V309" s="16" t="s">
        <v>412</v>
      </c>
      <c r="W309" s="51">
        <v>872801.0</v>
      </c>
      <c r="X309" s="51">
        <v>803369.0</v>
      </c>
      <c r="Y309" s="16" t="s">
        <v>844</v>
      </c>
      <c r="Z309" s="16" t="s">
        <v>5371</v>
      </c>
      <c r="AC309" s="16"/>
    </row>
    <row r="310">
      <c r="A310" s="12">
        <v>422.0</v>
      </c>
      <c r="B310" s="16" t="s">
        <v>4560</v>
      </c>
      <c r="C310" s="16" t="s">
        <v>4638</v>
      </c>
      <c r="D310" s="18" t="b">
        <v>1</v>
      </c>
      <c r="E310" s="12">
        <v>1.0</v>
      </c>
      <c r="F310" s="12">
        <v>0.0</v>
      </c>
      <c r="G310" s="12">
        <v>1.0</v>
      </c>
      <c r="H310" s="20">
        <v>42331.509722222225</v>
      </c>
      <c r="I310" s="16" t="s">
        <v>4670</v>
      </c>
      <c r="J310" s="16" t="s">
        <v>4640</v>
      </c>
      <c r="K310" s="16" t="s">
        <v>4672</v>
      </c>
      <c r="L310" s="18" t="e">
        <v>#N/A</v>
      </c>
      <c r="M310" s="18" t="e">
        <v>#N/A</v>
      </c>
      <c r="N310" s="18" t="e">
        <v>#N/A</v>
      </c>
      <c r="O310" s="18" t="e">
        <v>#N/A</v>
      </c>
      <c r="P310" s="18" t="e">
        <v>#N/A</v>
      </c>
      <c r="Q310" s="16" t="s">
        <v>4674</v>
      </c>
      <c r="R310" s="18" t="b">
        <v>1</v>
      </c>
      <c r="S310" s="18" t="b">
        <v>0</v>
      </c>
      <c r="T310" s="12">
        <v>1301.0</v>
      </c>
      <c r="U310" s="16" t="s">
        <v>4646</v>
      </c>
      <c r="V310" s="16" t="s">
        <v>412</v>
      </c>
      <c r="W310" s="51">
        <v>872801.0</v>
      </c>
      <c r="X310" s="51">
        <v>803369.0</v>
      </c>
      <c r="Y310" s="16" t="s">
        <v>844</v>
      </c>
      <c r="Z310" s="16" t="s">
        <v>5379</v>
      </c>
      <c r="AC310" s="16"/>
    </row>
    <row r="311">
      <c r="A311" s="12">
        <v>423.0</v>
      </c>
      <c r="B311" s="16" t="s">
        <v>4560</v>
      </c>
      <c r="C311" s="16" t="s">
        <v>4638</v>
      </c>
      <c r="D311" s="18" t="b">
        <v>1</v>
      </c>
      <c r="E311" s="12">
        <v>3.0</v>
      </c>
      <c r="F311" s="12">
        <v>1.0</v>
      </c>
      <c r="G311" s="12">
        <v>2.0</v>
      </c>
      <c r="H311" s="20">
        <v>42331.510416666664</v>
      </c>
      <c r="I311" s="16" t="s">
        <v>4681</v>
      </c>
      <c r="J311" s="16" t="s">
        <v>4640</v>
      </c>
      <c r="K311" s="16" t="s">
        <v>4683</v>
      </c>
      <c r="L311" s="18" t="e">
        <v>#N/A</v>
      </c>
      <c r="M311" s="18" t="e">
        <v>#N/A</v>
      </c>
      <c r="N311" s="18" t="e">
        <v>#N/A</v>
      </c>
      <c r="O311" s="18" t="e">
        <v>#N/A</v>
      </c>
      <c r="P311" s="18" t="e">
        <v>#N/A</v>
      </c>
      <c r="Q311" s="16" t="s">
        <v>4686</v>
      </c>
      <c r="R311" s="18" t="b">
        <v>1</v>
      </c>
      <c r="S311" s="18" t="b">
        <v>0</v>
      </c>
      <c r="T311" s="12">
        <v>1301.0</v>
      </c>
      <c r="U311" s="16" t="s">
        <v>4646</v>
      </c>
      <c r="V311" s="16" t="s">
        <v>412</v>
      </c>
      <c r="W311" s="51">
        <v>872801.0</v>
      </c>
      <c r="X311" s="51">
        <v>803369.0</v>
      </c>
      <c r="Y311" s="16" t="s">
        <v>844</v>
      </c>
      <c r="Z311" s="16" t="s">
        <v>5381</v>
      </c>
      <c r="AC311" s="16"/>
    </row>
    <row r="312">
      <c r="A312" s="12">
        <v>472.0</v>
      </c>
      <c r="B312" s="16" t="s">
        <v>4560</v>
      </c>
      <c r="C312" s="16" t="s">
        <v>5265</v>
      </c>
      <c r="D312" s="18" t="b">
        <v>1</v>
      </c>
      <c r="E312" s="12">
        <v>1.0</v>
      </c>
      <c r="F312" s="12">
        <v>0.0</v>
      </c>
      <c r="G312" s="12">
        <v>1.0</v>
      </c>
      <c r="H312" s="20">
        <v>42326.160416666666</v>
      </c>
      <c r="I312" s="16" t="s">
        <v>5267</v>
      </c>
      <c r="J312" s="16" t="s">
        <v>5268</v>
      </c>
      <c r="K312" s="16" t="s">
        <v>5269</v>
      </c>
      <c r="L312" s="18" t="e">
        <v>#N/A</v>
      </c>
      <c r="M312" s="18" t="e">
        <v>#N/A</v>
      </c>
      <c r="N312" s="18" t="e">
        <v>#N/A</v>
      </c>
      <c r="O312" s="18" t="e">
        <v>#N/A</v>
      </c>
      <c r="P312" s="18" t="e">
        <v>#N/A</v>
      </c>
      <c r="Q312" s="16" t="s">
        <v>5270</v>
      </c>
      <c r="R312" s="18" t="b">
        <v>1</v>
      </c>
      <c r="S312" s="18" t="b">
        <v>1</v>
      </c>
      <c r="T312" s="12">
        <v>2116.0</v>
      </c>
      <c r="U312" s="16" t="s">
        <v>880</v>
      </c>
      <c r="V312" s="16" t="s">
        <v>412</v>
      </c>
      <c r="W312" s="51">
        <v>2376309.0</v>
      </c>
      <c r="X312" s="51">
        <v>2310776.0</v>
      </c>
      <c r="Y312" s="16" t="s">
        <v>5271</v>
      </c>
      <c r="Z312" s="16" t="s">
        <v>5389</v>
      </c>
      <c r="AC312" s="16"/>
    </row>
    <row r="313">
      <c r="A313" s="12">
        <v>488.0</v>
      </c>
      <c r="B313" s="16" t="s">
        <v>4560</v>
      </c>
      <c r="C313" s="16" t="s">
        <v>5392</v>
      </c>
      <c r="D313" s="18" t="b">
        <v>0</v>
      </c>
      <c r="E313" s="12">
        <v>177.0</v>
      </c>
      <c r="F313" s="12">
        <v>29.0</v>
      </c>
      <c r="G313" s="12">
        <v>148.0</v>
      </c>
      <c r="H313" s="20">
        <v>42314.410416666666</v>
      </c>
      <c r="I313" s="16" t="s">
        <v>5394</v>
      </c>
      <c r="J313" s="16" t="s">
        <v>5396</v>
      </c>
      <c r="K313" s="16" t="s">
        <v>5397</v>
      </c>
      <c r="L313" s="18" t="e">
        <v>#N/A</v>
      </c>
      <c r="M313" s="18" t="e">
        <v>#N/A</v>
      </c>
      <c r="N313" s="18" t="e">
        <v>#N/A</v>
      </c>
      <c r="O313" s="18" t="e">
        <v>#N/A</v>
      </c>
      <c r="P313" s="18" t="e">
        <v>#N/A</v>
      </c>
      <c r="Q313" s="16" t="s">
        <v>5391</v>
      </c>
      <c r="R313" s="18" t="b">
        <v>1</v>
      </c>
      <c r="S313" s="18" t="b">
        <v>1</v>
      </c>
      <c r="T313" s="12">
        <v>1302.0</v>
      </c>
      <c r="U313" s="16" t="s">
        <v>5398</v>
      </c>
      <c r="V313" s="16" t="s">
        <v>412</v>
      </c>
      <c r="W313" s="22"/>
      <c r="X313" s="22"/>
      <c r="Y313" s="22"/>
      <c r="Z313" s="16" t="s">
        <v>5401</v>
      </c>
      <c r="AC313" s="16"/>
    </row>
    <row r="314">
      <c r="A314" s="12">
        <v>511.0</v>
      </c>
      <c r="B314" s="16" t="s">
        <v>4560</v>
      </c>
      <c r="C314" s="16" t="s">
        <v>5404</v>
      </c>
      <c r="D314" s="18" t="b">
        <v>0</v>
      </c>
      <c r="E314" s="12">
        <v>54.0</v>
      </c>
      <c r="F314" s="12">
        <v>18.0</v>
      </c>
      <c r="G314" s="12">
        <v>36.0</v>
      </c>
      <c r="H314" s="20">
        <v>42326.22222222222</v>
      </c>
      <c r="I314" s="16" t="s">
        <v>5406</v>
      </c>
      <c r="J314" s="16" t="s">
        <v>5407</v>
      </c>
      <c r="K314" s="16" t="s">
        <v>5408</v>
      </c>
      <c r="L314" s="18" t="e">
        <v>#N/A</v>
      </c>
      <c r="M314" s="18" t="e">
        <v>#N/A</v>
      </c>
      <c r="N314" s="18" t="e">
        <v>#N/A</v>
      </c>
      <c r="O314" s="18" t="e">
        <v>#N/A</v>
      </c>
      <c r="P314" s="18" t="e">
        <v>#N/A</v>
      </c>
      <c r="Q314" s="16" t="s">
        <v>5403</v>
      </c>
      <c r="R314" s="18" t="b">
        <v>1</v>
      </c>
      <c r="S314" s="18" t="b">
        <v>1</v>
      </c>
      <c r="T314" s="12">
        <v>2460.0</v>
      </c>
      <c r="U314" s="16" t="s">
        <v>5411</v>
      </c>
      <c r="V314" s="16" t="s">
        <v>412</v>
      </c>
      <c r="W314" s="22"/>
      <c r="X314" s="22"/>
      <c r="Y314" s="22"/>
      <c r="Z314" s="16" t="s">
        <v>5425</v>
      </c>
      <c r="AC314" s="16"/>
    </row>
    <row r="315">
      <c r="A315" s="12">
        <v>573.0</v>
      </c>
      <c r="B315" s="16" t="s">
        <v>4560</v>
      </c>
      <c r="C315" s="16" t="s">
        <v>5430</v>
      </c>
      <c r="D315" s="18" t="b">
        <v>0</v>
      </c>
      <c r="E315" s="12">
        <v>119.0</v>
      </c>
      <c r="F315" s="12">
        <v>43.0</v>
      </c>
      <c r="G315" s="12">
        <v>76.0</v>
      </c>
      <c r="H315" s="20">
        <v>42311.83888888889</v>
      </c>
      <c r="I315" s="16" t="s">
        <v>5431</v>
      </c>
      <c r="J315" s="16" t="s">
        <v>5432</v>
      </c>
      <c r="K315" s="16" t="s">
        <v>5433</v>
      </c>
      <c r="L315" s="18" t="e">
        <v>#N/A</v>
      </c>
      <c r="M315" s="18" t="e">
        <v>#N/A</v>
      </c>
      <c r="N315" s="18" t="e">
        <v>#N/A</v>
      </c>
      <c r="O315" s="18" t="e">
        <v>#N/A</v>
      </c>
      <c r="P315" s="18" t="e">
        <v>#N/A</v>
      </c>
      <c r="Q315" s="16" t="s">
        <v>5428</v>
      </c>
      <c r="R315" s="18" t="b">
        <v>1</v>
      </c>
      <c r="S315" s="18" t="b">
        <v>1</v>
      </c>
      <c r="T315" s="12">
        <v>1331.0</v>
      </c>
      <c r="U315" s="16" t="s">
        <v>5435</v>
      </c>
      <c r="V315" s="16" t="s">
        <v>412</v>
      </c>
      <c r="W315" s="22"/>
      <c r="X315" s="22"/>
      <c r="Y315" s="22"/>
      <c r="Z315" s="16" t="s">
        <v>5443</v>
      </c>
      <c r="AA315" s="12">
        <v>1.0</v>
      </c>
      <c r="AB315" s="12">
        <v>1.0</v>
      </c>
      <c r="AC315" s="12"/>
    </row>
    <row r="316">
      <c r="A316" s="12">
        <v>598.0</v>
      </c>
      <c r="B316" s="16" t="s">
        <v>4560</v>
      </c>
      <c r="C316" s="16" t="s">
        <v>5445</v>
      </c>
      <c r="D316" s="18" t="b">
        <v>0</v>
      </c>
      <c r="E316" s="12">
        <v>5.0</v>
      </c>
      <c r="F316" s="12">
        <v>4.0</v>
      </c>
      <c r="G316" s="12">
        <v>1.0</v>
      </c>
      <c r="H316" s="20">
        <v>42313.316666666666</v>
      </c>
      <c r="I316" s="16" t="s">
        <v>5447</v>
      </c>
      <c r="J316" s="16" t="s">
        <v>5448</v>
      </c>
      <c r="K316" s="16" t="s">
        <v>5449</v>
      </c>
      <c r="L316" s="18" t="e">
        <v>#N/A</v>
      </c>
      <c r="M316" s="18" t="e">
        <v>#N/A</v>
      </c>
      <c r="N316" s="18" t="e">
        <v>#N/A</v>
      </c>
      <c r="O316" s="18" t="e">
        <v>#N/A</v>
      </c>
      <c r="P316" s="18" t="e">
        <v>#N/A</v>
      </c>
      <c r="Q316" s="16" t="s">
        <v>5444</v>
      </c>
      <c r="R316" s="18" t="b">
        <v>1</v>
      </c>
      <c r="S316" s="18" t="b">
        <v>1</v>
      </c>
      <c r="T316" s="12">
        <v>1550.0</v>
      </c>
      <c r="U316" s="16" t="s">
        <v>5452</v>
      </c>
      <c r="V316" s="16" t="s">
        <v>412</v>
      </c>
      <c r="W316" s="22"/>
      <c r="X316" s="22"/>
      <c r="Y316" s="22"/>
      <c r="Z316" s="16" t="s">
        <v>5453</v>
      </c>
      <c r="AA316" s="12">
        <v>3.0</v>
      </c>
      <c r="AB316" s="12">
        <v>3.0</v>
      </c>
      <c r="AC316" s="12"/>
    </row>
    <row r="317">
      <c r="A317" s="12">
        <v>606.0</v>
      </c>
      <c r="B317" s="16" t="s">
        <v>4560</v>
      </c>
      <c r="C317" s="16" t="s">
        <v>5458</v>
      </c>
      <c r="D317" s="18" t="b">
        <v>0</v>
      </c>
      <c r="E317" s="12">
        <v>2.0</v>
      </c>
      <c r="F317" s="12">
        <v>0.0</v>
      </c>
      <c r="G317" s="12">
        <v>2.0</v>
      </c>
      <c r="H317" s="20">
        <v>42321.98402777778</v>
      </c>
      <c r="I317" s="16" t="s">
        <v>5459</v>
      </c>
      <c r="J317" s="16" t="s">
        <v>5460</v>
      </c>
      <c r="L317" s="18" t="e">
        <v>#N/A</v>
      </c>
      <c r="M317" s="18" t="e">
        <v>#N/A</v>
      </c>
      <c r="N317" s="18" t="e">
        <v>#N/A</v>
      </c>
      <c r="O317" s="18" t="e">
        <v>#N/A</v>
      </c>
      <c r="P317" s="18" t="e">
        <v>#N/A</v>
      </c>
      <c r="Q317" s="16" t="s">
        <v>5456</v>
      </c>
      <c r="R317" s="18" t="b">
        <v>1</v>
      </c>
      <c r="S317" s="18" t="b">
        <v>0</v>
      </c>
      <c r="T317" s="12">
        <v>1843.0</v>
      </c>
      <c r="U317" s="16" t="s">
        <v>480</v>
      </c>
      <c r="V317" s="16" t="s">
        <v>412</v>
      </c>
      <c r="W317" s="22"/>
      <c r="X317" s="22"/>
      <c r="Y317" s="22"/>
      <c r="Z317" s="16" t="s">
        <v>5469</v>
      </c>
      <c r="AA317" s="12">
        <v>1.0</v>
      </c>
      <c r="AB317" s="12">
        <v>1.0</v>
      </c>
      <c r="AC317" s="12"/>
    </row>
    <row r="318">
      <c r="A318" s="12">
        <v>629.0</v>
      </c>
      <c r="B318" s="16" t="s">
        <v>4560</v>
      </c>
      <c r="C318" s="16" t="s">
        <v>5473</v>
      </c>
      <c r="D318" s="18" t="b">
        <v>1</v>
      </c>
      <c r="E318" s="12">
        <v>0.0</v>
      </c>
      <c r="F318" s="12">
        <v>0.0</v>
      </c>
      <c r="G318" s="12">
        <v>0.0</v>
      </c>
      <c r="H318" s="20">
        <v>42310.63958333333</v>
      </c>
      <c r="I318" s="16" t="s">
        <v>5475</v>
      </c>
      <c r="J318" s="16" t="s">
        <v>5476</v>
      </c>
      <c r="K318" s="16" t="s">
        <v>5477</v>
      </c>
      <c r="L318" s="18" t="e">
        <v>#N/A</v>
      </c>
      <c r="M318" s="18" t="e">
        <v>#N/A</v>
      </c>
      <c r="N318" s="18" t="e">
        <v>#N/A</v>
      </c>
      <c r="O318" s="18" t="e">
        <v>#N/A</v>
      </c>
      <c r="P318" s="18" t="e">
        <v>#N/A</v>
      </c>
      <c r="Q318" s="16" t="s">
        <v>5472</v>
      </c>
      <c r="R318" s="18" t="b">
        <v>0</v>
      </c>
      <c r="S318" s="18" t="b">
        <v>0</v>
      </c>
      <c r="T318" s="12">
        <v>2205.0</v>
      </c>
      <c r="U318" s="16" t="s">
        <v>880</v>
      </c>
      <c r="V318" s="16" t="s">
        <v>412</v>
      </c>
      <c r="W318" s="51">
        <v>2263512.0</v>
      </c>
      <c r="X318" s="51">
        <v>2129170.0</v>
      </c>
      <c r="Y318" s="16" t="s">
        <v>5480</v>
      </c>
      <c r="Z318" s="16" t="s">
        <v>5481</v>
      </c>
      <c r="AA318" s="12">
        <v>3.0</v>
      </c>
      <c r="AB318" s="12">
        <v>1.0</v>
      </c>
      <c r="AC318" s="12"/>
    </row>
    <row r="319">
      <c r="A319" s="12">
        <v>634.0</v>
      </c>
      <c r="B319" s="16" t="s">
        <v>4560</v>
      </c>
      <c r="C319" s="16" t="s">
        <v>1018</v>
      </c>
      <c r="D319" s="18" t="b">
        <v>1</v>
      </c>
      <c r="E319" s="12">
        <v>2.0</v>
      </c>
      <c r="F319" s="12">
        <v>1.0</v>
      </c>
      <c r="G319" s="12">
        <v>1.0</v>
      </c>
      <c r="H319" s="20">
        <v>42314.58888888889</v>
      </c>
      <c r="I319" s="16" t="s">
        <v>5484</v>
      </c>
      <c r="J319" s="16" t="s">
        <v>1020</v>
      </c>
      <c r="K319" s="16" t="s">
        <v>5485</v>
      </c>
      <c r="L319" s="18" t="e">
        <v>#N/A</v>
      </c>
      <c r="M319" s="18" t="e">
        <v>#N/A</v>
      </c>
      <c r="N319" s="18" t="e">
        <v>#N/A</v>
      </c>
      <c r="O319" s="18" t="e">
        <v>#N/A</v>
      </c>
      <c r="P319" s="18" t="e">
        <v>#N/A</v>
      </c>
      <c r="Q319" s="16" t="s">
        <v>5483</v>
      </c>
      <c r="R319" s="18" t="b">
        <v>0</v>
      </c>
      <c r="S319" s="18" t="b">
        <v>0</v>
      </c>
      <c r="T319" s="12">
        <v>1545.0</v>
      </c>
      <c r="U319" s="16" t="s">
        <v>1023</v>
      </c>
      <c r="V319" s="16" t="s">
        <v>412</v>
      </c>
      <c r="W319" s="22"/>
      <c r="X319" s="22"/>
      <c r="Y319" s="22"/>
      <c r="Z319" s="16" t="s">
        <v>5489</v>
      </c>
      <c r="AA319" s="12">
        <v>1.0</v>
      </c>
      <c r="AB319" s="12">
        <v>3.0</v>
      </c>
      <c r="AC319" s="12"/>
    </row>
    <row r="320">
      <c r="A320" s="12">
        <v>699.0</v>
      </c>
      <c r="B320" s="16" t="s">
        <v>4560</v>
      </c>
      <c r="C320" s="16" t="s">
        <v>5494</v>
      </c>
      <c r="D320" s="18" t="b">
        <v>1</v>
      </c>
      <c r="E320" s="12">
        <v>6.0</v>
      </c>
      <c r="F320" s="12">
        <v>1.0</v>
      </c>
      <c r="G320" s="12">
        <v>5.0</v>
      </c>
      <c r="H320" s="20">
        <v>42313.709027777775</v>
      </c>
      <c r="I320" s="16" t="s">
        <v>5496</v>
      </c>
      <c r="J320" s="16" t="s">
        <v>5497</v>
      </c>
      <c r="K320" s="16" t="s">
        <v>5498</v>
      </c>
      <c r="L320" s="18" t="e">
        <v>#N/A</v>
      </c>
      <c r="M320" s="18" t="e">
        <v>#N/A</v>
      </c>
      <c r="N320" s="18" t="e">
        <v>#N/A</v>
      </c>
      <c r="O320" s="18" t="e">
        <v>#N/A</v>
      </c>
      <c r="P320" s="18" t="e">
        <v>#N/A</v>
      </c>
      <c r="Q320" s="16" t="s">
        <v>5493</v>
      </c>
      <c r="R320" s="18" t="b">
        <v>0</v>
      </c>
      <c r="S320" s="18" t="b">
        <v>1</v>
      </c>
      <c r="T320" s="12">
        <v>2132.0</v>
      </c>
      <c r="U320" s="16" t="s">
        <v>880</v>
      </c>
      <c r="V320" s="16" t="s">
        <v>412</v>
      </c>
      <c r="W320" s="22"/>
      <c r="X320" s="22"/>
      <c r="Y320" s="16" t="s">
        <v>728</v>
      </c>
      <c r="Z320" s="16" t="s">
        <v>5506</v>
      </c>
      <c r="AA320" s="12">
        <v>3.0</v>
      </c>
      <c r="AB320" s="12">
        <v>2.0</v>
      </c>
      <c r="AC320" s="12"/>
    </row>
    <row r="321">
      <c r="A321" s="12">
        <v>737.0</v>
      </c>
      <c r="B321" s="16" t="s">
        <v>4560</v>
      </c>
      <c r="C321" s="16" t="s">
        <v>4451</v>
      </c>
      <c r="D321" s="18" t="b">
        <v>1</v>
      </c>
      <c r="E321" s="12">
        <v>14.0</v>
      </c>
      <c r="F321" s="12">
        <v>1.0</v>
      </c>
      <c r="G321" s="12">
        <v>13.0</v>
      </c>
      <c r="H321" s="20">
        <v>42312.33541666667</v>
      </c>
      <c r="I321" s="16" t="s">
        <v>5511</v>
      </c>
      <c r="J321" s="16" t="s">
        <v>897</v>
      </c>
      <c r="K321" s="16" t="s">
        <v>5512</v>
      </c>
      <c r="L321" s="18" t="e">
        <v>#N/A</v>
      </c>
      <c r="M321" s="18" t="e">
        <v>#N/A</v>
      </c>
      <c r="N321" s="18" t="e">
        <v>#N/A</v>
      </c>
      <c r="O321" s="18" t="e">
        <v>#N/A</v>
      </c>
      <c r="P321" s="18" t="e">
        <v>#N/A</v>
      </c>
      <c r="Q321" s="16" t="s">
        <v>5509</v>
      </c>
      <c r="R321" s="18" t="b">
        <v>0</v>
      </c>
      <c r="S321" s="18" t="b">
        <v>1</v>
      </c>
      <c r="T321" s="12">
        <v>2339.0</v>
      </c>
      <c r="U321" s="16" t="s">
        <v>900</v>
      </c>
      <c r="V321" s="16" t="s">
        <v>412</v>
      </c>
      <c r="W321" s="51">
        <v>801055.0</v>
      </c>
      <c r="X321" s="51">
        <v>771672.0</v>
      </c>
      <c r="Y321" s="16" t="s">
        <v>901</v>
      </c>
      <c r="Z321" s="16" t="s">
        <v>5525</v>
      </c>
      <c r="AA321" s="12">
        <v>1.0</v>
      </c>
      <c r="AB321" s="12">
        <v>2.0</v>
      </c>
      <c r="AC321" s="12"/>
    </row>
    <row r="322">
      <c r="A322" s="12">
        <v>740.0</v>
      </c>
      <c r="B322" s="16" t="s">
        <v>4560</v>
      </c>
      <c r="C322" s="16" t="s">
        <v>4638</v>
      </c>
      <c r="D322" s="18" t="b">
        <v>1</v>
      </c>
      <c r="E322" s="12">
        <v>0.0</v>
      </c>
      <c r="F322" s="12">
        <v>0.0</v>
      </c>
      <c r="G322" s="12">
        <v>0.0</v>
      </c>
      <c r="H322" s="20">
        <v>42331.53611111111</v>
      </c>
      <c r="I322" s="16" t="s">
        <v>5530</v>
      </c>
      <c r="J322" s="16" t="s">
        <v>4640</v>
      </c>
      <c r="K322" s="16" t="s">
        <v>5532</v>
      </c>
      <c r="L322" s="18" t="e">
        <v>#N/A</v>
      </c>
      <c r="M322" s="18" t="e">
        <v>#N/A</v>
      </c>
      <c r="N322" s="18" t="e">
        <v>#N/A</v>
      </c>
      <c r="O322" s="18" t="e">
        <v>#N/A</v>
      </c>
      <c r="P322" s="18" t="e">
        <v>#N/A</v>
      </c>
      <c r="Q322" s="16" t="s">
        <v>5527</v>
      </c>
      <c r="R322" s="18" t="b">
        <v>0</v>
      </c>
      <c r="S322" s="18" t="b">
        <v>0</v>
      </c>
      <c r="T322" s="12">
        <v>1301.0</v>
      </c>
      <c r="U322" s="16" t="s">
        <v>4646</v>
      </c>
      <c r="V322" s="16" t="s">
        <v>412</v>
      </c>
      <c r="W322" s="51">
        <v>872801.0</v>
      </c>
      <c r="X322" s="51">
        <v>803369.0</v>
      </c>
      <c r="Y322" s="16" t="s">
        <v>844</v>
      </c>
      <c r="Z322" s="16" t="s">
        <v>5535</v>
      </c>
      <c r="AA322" s="12">
        <v>3.0</v>
      </c>
      <c r="AB322" s="22"/>
      <c r="AC322" s="22"/>
    </row>
    <row r="323">
      <c r="A323" s="12">
        <v>741.0</v>
      </c>
      <c r="B323" s="16" t="s">
        <v>4560</v>
      </c>
      <c r="C323" s="16" t="s">
        <v>4638</v>
      </c>
      <c r="D323" s="18" t="b">
        <v>1</v>
      </c>
      <c r="E323" s="12">
        <v>1.0</v>
      </c>
      <c r="F323" s="12">
        <v>0.0</v>
      </c>
      <c r="G323" s="12">
        <v>1.0</v>
      </c>
      <c r="H323" s="20">
        <v>42331.84722222222</v>
      </c>
      <c r="I323" s="16" t="s">
        <v>5539</v>
      </c>
      <c r="J323" s="16" t="s">
        <v>4640</v>
      </c>
      <c r="K323" s="16" t="s">
        <v>5540</v>
      </c>
      <c r="L323" s="18" t="e">
        <v>#N/A</v>
      </c>
      <c r="M323" s="18" t="e">
        <v>#N/A</v>
      </c>
      <c r="N323" s="18" t="e">
        <v>#N/A</v>
      </c>
      <c r="O323" s="18" t="e">
        <v>#N/A</v>
      </c>
      <c r="P323" s="18" t="e">
        <v>#N/A</v>
      </c>
      <c r="Q323" s="16" t="s">
        <v>5537</v>
      </c>
      <c r="R323" s="18" t="b">
        <v>0</v>
      </c>
      <c r="S323" s="18" t="b">
        <v>0</v>
      </c>
      <c r="T323" s="12">
        <v>1301.0</v>
      </c>
      <c r="U323" s="16" t="s">
        <v>4646</v>
      </c>
      <c r="V323" s="16" t="s">
        <v>412</v>
      </c>
      <c r="W323" s="51">
        <v>872801.0</v>
      </c>
      <c r="X323" s="51">
        <v>803369.0</v>
      </c>
      <c r="Y323" s="16" t="s">
        <v>844</v>
      </c>
      <c r="Z323" s="16" t="s">
        <v>5542</v>
      </c>
      <c r="AA323" s="12">
        <v>1.0</v>
      </c>
      <c r="AB323" s="22"/>
      <c r="AC323" s="22"/>
    </row>
    <row r="324">
      <c r="A324" s="12">
        <v>742.0</v>
      </c>
      <c r="B324" s="16" t="s">
        <v>4560</v>
      </c>
      <c r="C324" s="16" t="s">
        <v>5544</v>
      </c>
      <c r="D324" s="18" t="b">
        <v>1</v>
      </c>
      <c r="E324" s="12">
        <v>0.0</v>
      </c>
      <c r="F324" s="12">
        <v>0.0</v>
      </c>
      <c r="G324" s="12">
        <v>0.0</v>
      </c>
      <c r="H324" s="20">
        <v>42326.57708333333</v>
      </c>
      <c r="I324" s="16" t="s">
        <v>5548</v>
      </c>
      <c r="J324" s="16" t="s">
        <v>5549</v>
      </c>
      <c r="K324" s="16" t="s">
        <v>5550</v>
      </c>
      <c r="L324" s="18" t="e">
        <v>#N/A</v>
      </c>
      <c r="M324" s="18" t="e">
        <v>#N/A</v>
      </c>
      <c r="N324" s="18" t="e">
        <v>#N/A</v>
      </c>
      <c r="O324" s="18" t="e">
        <v>#N/A</v>
      </c>
      <c r="P324" s="18" t="e">
        <v>#N/A</v>
      </c>
      <c r="Q324" s="16" t="s">
        <v>5543</v>
      </c>
      <c r="R324" s="18" t="b">
        <v>0</v>
      </c>
      <c r="S324" s="18" t="b">
        <v>1</v>
      </c>
      <c r="T324" s="12">
        <v>2115.0</v>
      </c>
      <c r="U324" s="16" t="s">
        <v>880</v>
      </c>
      <c r="V324" s="16" t="s">
        <v>412</v>
      </c>
      <c r="W324" s="51">
        <v>428041.0</v>
      </c>
      <c r="X324" s="51">
        <v>323007.0</v>
      </c>
      <c r="Y324" s="16" t="s">
        <v>5552</v>
      </c>
      <c r="Z324" s="16" t="s">
        <v>5555</v>
      </c>
      <c r="AA324" s="12">
        <v>3.0</v>
      </c>
      <c r="AB324" s="12">
        <v>1.0</v>
      </c>
      <c r="AC324" s="12"/>
    </row>
    <row r="325">
      <c r="A325" s="12">
        <v>783.0</v>
      </c>
      <c r="B325" s="16" t="s">
        <v>4560</v>
      </c>
      <c r="C325" s="16" t="s">
        <v>5558</v>
      </c>
      <c r="D325" s="18" t="b">
        <v>0</v>
      </c>
      <c r="E325" s="12">
        <v>2.0</v>
      </c>
      <c r="F325" s="12">
        <v>0.0</v>
      </c>
      <c r="G325" s="12">
        <v>2.0</v>
      </c>
      <c r="H325" s="20">
        <v>42319.26666666667</v>
      </c>
      <c r="I325" s="16" t="s">
        <v>5559</v>
      </c>
      <c r="J325" s="16" t="s">
        <v>5560</v>
      </c>
      <c r="K325" s="16" t="s">
        <v>5561</v>
      </c>
      <c r="L325" s="18" t="e">
        <v>#N/A</v>
      </c>
      <c r="M325" s="18" t="e">
        <v>#N/A</v>
      </c>
      <c r="N325" s="18" t="e">
        <v>#N/A</v>
      </c>
      <c r="O325" s="18" t="e">
        <v>#N/A</v>
      </c>
      <c r="P325" s="18" t="e">
        <v>#N/A</v>
      </c>
      <c r="Q325" s="16" t="s">
        <v>5557</v>
      </c>
      <c r="R325" s="18" t="b">
        <v>0</v>
      </c>
      <c r="S325" s="18" t="b">
        <v>0</v>
      </c>
      <c r="T325" s="12">
        <v>2238.0</v>
      </c>
      <c r="U325" s="16" t="s">
        <v>5562</v>
      </c>
      <c r="V325" s="16" t="s">
        <v>412</v>
      </c>
      <c r="W325" s="22"/>
      <c r="X325" s="22"/>
      <c r="Y325" s="22"/>
      <c r="Z325" s="16" t="s">
        <v>5564</v>
      </c>
      <c r="AA325" s="12">
        <v>3.0</v>
      </c>
      <c r="AB325" s="12">
        <v>1.0</v>
      </c>
      <c r="AC325" s="12"/>
    </row>
    <row r="326">
      <c r="A326" s="12">
        <v>807.0</v>
      </c>
      <c r="B326" s="16" t="s">
        <v>4560</v>
      </c>
      <c r="C326" s="16" t="s">
        <v>5569</v>
      </c>
      <c r="D326" s="18" t="b">
        <v>0</v>
      </c>
      <c r="E326" s="12">
        <v>1.0</v>
      </c>
      <c r="F326" s="12">
        <v>0.0</v>
      </c>
      <c r="G326" s="12">
        <v>1.0</v>
      </c>
      <c r="H326" s="20">
        <v>42331.60277777778</v>
      </c>
      <c r="I326" s="16" t="s">
        <v>5571</v>
      </c>
      <c r="J326" s="16" t="s">
        <v>5573</v>
      </c>
      <c r="K326" s="16" t="s">
        <v>5575</v>
      </c>
      <c r="L326" s="18" t="e">
        <v>#N/A</v>
      </c>
      <c r="M326" s="18" t="e">
        <v>#N/A</v>
      </c>
      <c r="N326" s="18" t="e">
        <v>#N/A</v>
      </c>
      <c r="O326" s="18" t="e">
        <v>#N/A</v>
      </c>
      <c r="P326" s="18" t="e">
        <v>#N/A</v>
      </c>
      <c r="Q326" s="16" t="s">
        <v>5568</v>
      </c>
      <c r="R326" s="18" t="b">
        <v>0</v>
      </c>
      <c r="S326" s="18" t="b">
        <v>0</v>
      </c>
      <c r="T326" s="12">
        <v>1801.0</v>
      </c>
      <c r="U326" s="16" t="s">
        <v>5577</v>
      </c>
      <c r="V326" s="16" t="s">
        <v>412</v>
      </c>
      <c r="W326" s="22"/>
      <c r="X326" s="22"/>
      <c r="Y326" s="22"/>
      <c r="Z326" s="16" t="s">
        <v>5584</v>
      </c>
      <c r="AA326" s="12">
        <v>1.0</v>
      </c>
      <c r="AB326" s="12">
        <v>4.0</v>
      </c>
      <c r="AC326" s="12"/>
    </row>
    <row r="327">
      <c r="A327" s="12">
        <v>809.0</v>
      </c>
      <c r="B327" s="16" t="s">
        <v>4560</v>
      </c>
      <c r="C327" s="16" t="s">
        <v>5588</v>
      </c>
      <c r="D327" s="18" t="b">
        <v>0</v>
      </c>
      <c r="E327" s="12">
        <v>0.0</v>
      </c>
      <c r="F327" s="12">
        <v>0.0</v>
      </c>
      <c r="G327" s="12">
        <v>0.0</v>
      </c>
      <c r="H327" s="20">
        <v>42330.549305555556</v>
      </c>
      <c r="I327" s="16" t="s">
        <v>5590</v>
      </c>
      <c r="J327" s="16" t="s">
        <v>5591</v>
      </c>
      <c r="K327" s="16" t="s">
        <v>5592</v>
      </c>
      <c r="L327" s="18" t="e">
        <v>#N/A</v>
      </c>
      <c r="M327" s="18" t="e">
        <v>#N/A</v>
      </c>
      <c r="N327" s="18" t="e">
        <v>#N/A</v>
      </c>
      <c r="O327" s="18" t="e">
        <v>#N/A</v>
      </c>
      <c r="P327" s="18" t="e">
        <v>#N/A</v>
      </c>
      <c r="Q327" s="16" t="s">
        <v>5587</v>
      </c>
      <c r="R327" s="18" t="b">
        <v>0</v>
      </c>
      <c r="S327" s="18" t="b">
        <v>0</v>
      </c>
      <c r="T327" s="12">
        <v>2111.0</v>
      </c>
      <c r="U327" s="16" t="s">
        <v>880</v>
      </c>
      <c r="V327" s="16" t="s">
        <v>412</v>
      </c>
      <c r="W327" s="22"/>
      <c r="X327" s="22"/>
      <c r="Y327" s="22"/>
      <c r="Z327" s="16" t="s">
        <v>5595</v>
      </c>
      <c r="AA327" s="12">
        <v>3.0</v>
      </c>
      <c r="AB327" s="12">
        <v>1.0</v>
      </c>
      <c r="AC327" s="12"/>
    </row>
    <row r="328">
      <c r="A328" s="12">
        <v>35.0</v>
      </c>
      <c r="B328" s="16" t="s">
        <v>4560</v>
      </c>
      <c r="C328" s="16" t="s">
        <v>640</v>
      </c>
      <c r="D328" s="18" t="b">
        <v>1</v>
      </c>
      <c r="E328" s="12">
        <v>0.0</v>
      </c>
      <c r="F328" s="12">
        <v>0.0</v>
      </c>
      <c r="G328" s="12">
        <v>0.0</v>
      </c>
      <c r="H328" s="20">
        <v>42313.33819444444</v>
      </c>
      <c r="I328" s="16" t="s">
        <v>641</v>
      </c>
      <c r="J328" s="16" t="s">
        <v>642</v>
      </c>
      <c r="K328" s="16" t="s">
        <v>643</v>
      </c>
      <c r="L328" s="18" t="e">
        <v>#N/A</v>
      </c>
      <c r="M328" s="18" t="e">
        <v>#N/A</v>
      </c>
      <c r="N328" s="18" t="e">
        <v>#N/A</v>
      </c>
      <c r="O328" s="18" t="e">
        <v>#N/A</v>
      </c>
      <c r="P328" s="18" t="e">
        <v>#N/A</v>
      </c>
      <c r="Q328" s="16" t="s">
        <v>644</v>
      </c>
      <c r="R328" s="18" t="b">
        <v>1</v>
      </c>
      <c r="S328" s="18" t="b">
        <v>0</v>
      </c>
      <c r="T328" s="12">
        <v>20741.0</v>
      </c>
      <c r="U328" s="16" t="s">
        <v>645</v>
      </c>
      <c r="V328" s="16" t="s">
        <v>646</v>
      </c>
      <c r="W328" s="22"/>
      <c r="X328" s="22"/>
      <c r="Y328" s="16" t="s">
        <v>647</v>
      </c>
      <c r="Z328" s="16" t="s">
        <v>5599</v>
      </c>
      <c r="AA328" s="12">
        <v>1.0</v>
      </c>
      <c r="AB328" s="12">
        <v>2.0</v>
      </c>
      <c r="AC328" s="12"/>
    </row>
    <row r="329">
      <c r="A329" s="12">
        <v>132.0</v>
      </c>
      <c r="B329" s="16" t="s">
        <v>4560</v>
      </c>
      <c r="C329" s="16" t="s">
        <v>1590</v>
      </c>
      <c r="D329" s="18" t="b">
        <v>1</v>
      </c>
      <c r="E329" s="12">
        <v>1.0</v>
      </c>
      <c r="F329" s="12">
        <v>0.0</v>
      </c>
      <c r="G329" s="12">
        <v>1.0</v>
      </c>
      <c r="H329" s="20">
        <v>42332.288194444445</v>
      </c>
      <c r="I329" s="16" t="s">
        <v>1591</v>
      </c>
      <c r="J329" s="16" t="s">
        <v>1592</v>
      </c>
      <c r="K329" s="16" t="s">
        <v>1593</v>
      </c>
      <c r="L329" s="18" t="e">
        <v>#N/A</v>
      </c>
      <c r="M329" s="18" t="e">
        <v>#N/A</v>
      </c>
      <c r="N329" s="18" t="e">
        <v>#N/A</v>
      </c>
      <c r="O329" s="18" t="e">
        <v>#N/A</v>
      </c>
      <c r="P329" s="18" t="e">
        <v>#N/A</v>
      </c>
      <c r="Q329" s="16" t="s">
        <v>1594</v>
      </c>
      <c r="R329" s="18" t="b">
        <v>1</v>
      </c>
      <c r="S329" s="18" t="b">
        <v>1</v>
      </c>
      <c r="T329" s="12">
        <v>20740.0</v>
      </c>
      <c r="U329" s="16" t="s">
        <v>1595</v>
      </c>
      <c r="V329" s="16" t="s">
        <v>646</v>
      </c>
      <c r="W329" s="22"/>
      <c r="X329" s="22"/>
      <c r="Y329" s="16" t="s">
        <v>706</v>
      </c>
      <c r="Z329" s="16" t="s">
        <v>5603</v>
      </c>
      <c r="AC329" s="16"/>
    </row>
    <row r="330">
      <c r="A330" s="12">
        <v>140.0</v>
      </c>
      <c r="B330" s="16" t="s">
        <v>4560</v>
      </c>
      <c r="C330" s="16" t="s">
        <v>1661</v>
      </c>
      <c r="D330" s="18" t="b">
        <v>1</v>
      </c>
      <c r="E330" s="12">
        <v>0.0</v>
      </c>
      <c r="F330" s="12">
        <v>0.0</v>
      </c>
      <c r="G330" s="12">
        <v>0.0</v>
      </c>
      <c r="H330" s="20">
        <v>42318.48333333333</v>
      </c>
      <c r="I330" s="16" t="s">
        <v>1662</v>
      </c>
      <c r="J330" s="16" t="s">
        <v>1663</v>
      </c>
      <c r="K330" s="16" t="s">
        <v>1664</v>
      </c>
      <c r="L330" s="18" t="e">
        <v>#N/A</v>
      </c>
      <c r="M330" s="18" t="e">
        <v>#N/A</v>
      </c>
      <c r="N330" s="18" t="e">
        <v>#N/A</v>
      </c>
      <c r="O330" s="18" t="e">
        <v>#N/A</v>
      </c>
      <c r="P330" s="18" t="e">
        <v>#N/A</v>
      </c>
      <c r="Q330" s="16" t="s">
        <v>1665</v>
      </c>
      <c r="R330" s="18" t="b">
        <v>1</v>
      </c>
      <c r="S330" s="18" t="b">
        <v>0</v>
      </c>
      <c r="T330" s="12">
        <v>21093.0</v>
      </c>
      <c r="U330" s="16" t="s">
        <v>1666</v>
      </c>
      <c r="V330" s="16" t="s">
        <v>646</v>
      </c>
      <c r="W330" s="51">
        <v>3302536.0</v>
      </c>
      <c r="X330" s="51">
        <v>3165278.0</v>
      </c>
      <c r="Y330" s="16" t="s">
        <v>1667</v>
      </c>
      <c r="Z330" s="16" t="s">
        <v>5613</v>
      </c>
      <c r="AC330" s="16"/>
    </row>
    <row r="331">
      <c r="A331" s="12">
        <v>141.0</v>
      </c>
      <c r="B331" s="16" t="s">
        <v>4560</v>
      </c>
      <c r="C331" s="16" t="s">
        <v>1661</v>
      </c>
      <c r="D331" s="18" t="b">
        <v>1</v>
      </c>
      <c r="E331" s="12">
        <v>1.0</v>
      </c>
      <c r="F331" s="12">
        <v>0.0</v>
      </c>
      <c r="G331" s="12">
        <v>1.0</v>
      </c>
      <c r="H331" s="20">
        <v>42318.50347222222</v>
      </c>
      <c r="I331" s="16" t="s">
        <v>1671</v>
      </c>
      <c r="J331" s="16" t="s">
        <v>1663</v>
      </c>
      <c r="K331" s="16" t="s">
        <v>1672</v>
      </c>
      <c r="L331" s="18" t="e">
        <v>#N/A</v>
      </c>
      <c r="M331" s="18" t="e">
        <v>#N/A</v>
      </c>
      <c r="N331" s="18" t="e">
        <v>#N/A</v>
      </c>
      <c r="O331" s="18" t="e">
        <v>#N/A</v>
      </c>
      <c r="P331" s="18" t="e">
        <v>#N/A</v>
      </c>
      <c r="Q331" s="16" t="s">
        <v>1674</v>
      </c>
      <c r="R331" s="18" t="b">
        <v>1</v>
      </c>
      <c r="S331" s="18" t="b">
        <v>0</v>
      </c>
      <c r="T331" s="12">
        <v>21093.0</v>
      </c>
      <c r="U331" s="16" t="s">
        <v>1666</v>
      </c>
      <c r="V331" s="16" t="s">
        <v>646</v>
      </c>
      <c r="W331" s="51">
        <v>3302536.0</v>
      </c>
      <c r="X331" s="51">
        <v>3165278.0</v>
      </c>
      <c r="Y331" s="16" t="s">
        <v>1667</v>
      </c>
      <c r="Z331" s="16" t="s">
        <v>5621</v>
      </c>
      <c r="AC331" s="16"/>
    </row>
    <row r="332">
      <c r="A332" s="12">
        <v>142.0</v>
      </c>
      <c r="B332" s="16" t="s">
        <v>4560</v>
      </c>
      <c r="C332" s="16" t="s">
        <v>1661</v>
      </c>
      <c r="D332" s="18" t="b">
        <v>1</v>
      </c>
      <c r="E332" s="12">
        <v>41.0</v>
      </c>
      <c r="F332" s="12">
        <v>6.0</v>
      </c>
      <c r="G332" s="12">
        <v>35.0</v>
      </c>
      <c r="H332" s="20">
        <v>42318.563888888886</v>
      </c>
      <c r="I332" s="16" t="s">
        <v>1682</v>
      </c>
      <c r="J332" s="16" t="s">
        <v>1663</v>
      </c>
      <c r="K332" s="16" t="s">
        <v>1683</v>
      </c>
      <c r="L332" s="18" t="e">
        <v>#N/A</v>
      </c>
      <c r="M332" s="18" t="e">
        <v>#N/A</v>
      </c>
      <c r="N332" s="18" t="e">
        <v>#N/A</v>
      </c>
      <c r="O332" s="18" t="e">
        <v>#N/A</v>
      </c>
      <c r="P332" s="18" t="e">
        <v>#N/A</v>
      </c>
      <c r="Q332" s="16" t="s">
        <v>1684</v>
      </c>
      <c r="R332" s="18" t="b">
        <v>1</v>
      </c>
      <c r="S332" s="18" t="b">
        <v>0</v>
      </c>
      <c r="T332" s="12">
        <v>21093.0</v>
      </c>
      <c r="U332" s="16" t="s">
        <v>1666</v>
      </c>
      <c r="V332" s="16" t="s">
        <v>646</v>
      </c>
      <c r="W332" s="51">
        <v>3302536.0</v>
      </c>
      <c r="X332" s="51">
        <v>3165278.0</v>
      </c>
      <c r="Y332" s="16" t="s">
        <v>1667</v>
      </c>
      <c r="Z332" s="16" t="s">
        <v>5633</v>
      </c>
      <c r="AC332" s="16"/>
    </row>
    <row r="333">
      <c r="A333" s="12">
        <v>143.0</v>
      </c>
      <c r="B333" s="16" t="s">
        <v>4560</v>
      </c>
      <c r="C333" s="16" t="s">
        <v>1661</v>
      </c>
      <c r="D333" s="18" t="b">
        <v>1</v>
      </c>
      <c r="E333" s="12">
        <v>68.0</v>
      </c>
      <c r="F333" s="12">
        <v>20.0</v>
      </c>
      <c r="G333" s="12">
        <v>48.0</v>
      </c>
      <c r="H333" s="20">
        <v>42319.42222222222</v>
      </c>
      <c r="I333" s="16" t="s">
        <v>1689</v>
      </c>
      <c r="J333" s="16" t="s">
        <v>1663</v>
      </c>
      <c r="K333" s="16" t="s">
        <v>1690</v>
      </c>
      <c r="L333" s="18" t="e">
        <v>#N/A</v>
      </c>
      <c r="M333" s="18" t="e">
        <v>#N/A</v>
      </c>
      <c r="N333" s="18" t="e">
        <v>#N/A</v>
      </c>
      <c r="O333" s="18" t="e">
        <v>#N/A</v>
      </c>
      <c r="P333" s="18" t="e">
        <v>#N/A</v>
      </c>
      <c r="Q333" s="16" t="s">
        <v>1691</v>
      </c>
      <c r="R333" s="18" t="b">
        <v>1</v>
      </c>
      <c r="S333" s="18" t="b">
        <v>1</v>
      </c>
      <c r="T333" s="12">
        <v>21093.0</v>
      </c>
      <c r="U333" s="16" t="s">
        <v>1666</v>
      </c>
      <c r="V333" s="16" t="s">
        <v>646</v>
      </c>
      <c r="W333" s="51">
        <v>3302536.0</v>
      </c>
      <c r="X333" s="51">
        <v>3165278.0</v>
      </c>
      <c r="Y333" s="16" t="s">
        <v>1667</v>
      </c>
      <c r="Z333" s="16" t="s">
        <v>5643</v>
      </c>
      <c r="AC333" s="16"/>
    </row>
    <row r="334">
      <c r="A334" s="12">
        <v>144.0</v>
      </c>
      <c r="B334" s="16" t="s">
        <v>4560</v>
      </c>
      <c r="C334" s="16" t="s">
        <v>1661</v>
      </c>
      <c r="D334" s="18" t="b">
        <v>1</v>
      </c>
      <c r="E334" s="12">
        <v>2.0</v>
      </c>
      <c r="F334" s="12">
        <v>0.0</v>
      </c>
      <c r="G334" s="12">
        <v>2.0</v>
      </c>
      <c r="H334" s="20">
        <v>42328.41180555556</v>
      </c>
      <c r="I334" s="16" t="s">
        <v>1694</v>
      </c>
      <c r="J334" s="16" t="s">
        <v>1663</v>
      </c>
      <c r="K334" s="16" t="s">
        <v>1695</v>
      </c>
      <c r="L334" s="18" t="e">
        <v>#N/A</v>
      </c>
      <c r="M334" s="18" t="e">
        <v>#N/A</v>
      </c>
      <c r="N334" s="18" t="e">
        <v>#N/A</v>
      </c>
      <c r="O334" s="18" t="e">
        <v>#N/A</v>
      </c>
      <c r="P334" s="18" t="e">
        <v>#N/A</v>
      </c>
      <c r="Q334" s="16" t="s">
        <v>1696</v>
      </c>
      <c r="R334" s="18" t="b">
        <v>1</v>
      </c>
      <c r="S334" s="18" t="b">
        <v>0</v>
      </c>
      <c r="T334" s="12">
        <v>21093.0</v>
      </c>
      <c r="U334" s="16" t="s">
        <v>1666</v>
      </c>
      <c r="V334" s="16" t="s">
        <v>646</v>
      </c>
      <c r="W334" s="51">
        <v>3302536.0</v>
      </c>
      <c r="X334" s="51">
        <v>3165278.0</v>
      </c>
      <c r="Y334" s="16" t="s">
        <v>1667</v>
      </c>
      <c r="Z334" s="16" t="s">
        <v>5652</v>
      </c>
      <c r="AC334" s="16"/>
    </row>
    <row r="335">
      <c r="A335" s="12">
        <v>145.0</v>
      </c>
      <c r="B335" s="16" t="s">
        <v>4560</v>
      </c>
      <c r="C335" s="16" t="s">
        <v>1661</v>
      </c>
      <c r="D335" s="18" t="b">
        <v>1</v>
      </c>
      <c r="E335" s="12">
        <v>5.0</v>
      </c>
      <c r="F335" s="12">
        <v>0.0</v>
      </c>
      <c r="G335" s="12">
        <v>5.0</v>
      </c>
      <c r="H335" s="20">
        <v>42331.57013888889</v>
      </c>
      <c r="I335" s="16" t="s">
        <v>1700</v>
      </c>
      <c r="J335" s="16" t="s">
        <v>1663</v>
      </c>
      <c r="K335" s="16" t="s">
        <v>1701</v>
      </c>
      <c r="L335" s="18" t="e">
        <v>#N/A</v>
      </c>
      <c r="M335" s="18" t="e">
        <v>#N/A</v>
      </c>
      <c r="N335" s="18" t="e">
        <v>#N/A</v>
      </c>
      <c r="O335" s="18" t="e">
        <v>#N/A</v>
      </c>
      <c r="P335" s="18" t="e">
        <v>#N/A</v>
      </c>
      <c r="Q335" s="16" t="s">
        <v>1702</v>
      </c>
      <c r="R335" s="18" t="b">
        <v>1</v>
      </c>
      <c r="S335" s="18" t="b">
        <v>0</v>
      </c>
      <c r="T335" s="12">
        <v>21093.0</v>
      </c>
      <c r="U335" s="16" t="s">
        <v>1666</v>
      </c>
      <c r="V335" s="16" t="s">
        <v>646</v>
      </c>
      <c r="W335" s="51">
        <v>3302536.0</v>
      </c>
      <c r="X335" s="51">
        <v>3165278.0</v>
      </c>
      <c r="Y335" s="16" t="s">
        <v>1667</v>
      </c>
      <c r="Z335" s="16" t="s">
        <v>5656</v>
      </c>
      <c r="AC335" s="16"/>
    </row>
    <row r="336">
      <c r="A336" s="12">
        <v>178.0</v>
      </c>
      <c r="B336" s="16" t="s">
        <v>4560</v>
      </c>
      <c r="C336" s="16" t="s">
        <v>2014</v>
      </c>
      <c r="D336" s="18" t="b">
        <v>1</v>
      </c>
      <c r="E336" s="12">
        <v>10.0</v>
      </c>
      <c r="F336" s="12">
        <v>1.0</v>
      </c>
      <c r="G336" s="12">
        <v>9.0</v>
      </c>
      <c r="H336" s="20">
        <v>42332.57430555556</v>
      </c>
      <c r="I336" s="16" t="s">
        <v>2015</v>
      </c>
      <c r="J336" s="16" t="s">
        <v>2016</v>
      </c>
      <c r="K336" s="16" t="s">
        <v>2017</v>
      </c>
      <c r="L336" s="18" t="e">
        <v>#N/A</v>
      </c>
      <c r="M336" s="18" t="e">
        <v>#N/A</v>
      </c>
      <c r="N336" s="18" t="e">
        <v>#N/A</v>
      </c>
      <c r="O336" s="18" t="e">
        <v>#N/A</v>
      </c>
      <c r="P336" s="18" t="e">
        <v>#N/A</v>
      </c>
      <c r="Q336" s="16" t="s">
        <v>2018</v>
      </c>
      <c r="R336" s="18" t="b">
        <v>1</v>
      </c>
      <c r="S336" s="18" t="b">
        <v>0</v>
      </c>
      <c r="T336" s="12">
        <v>20914.0</v>
      </c>
      <c r="U336" s="16" t="s">
        <v>2019</v>
      </c>
      <c r="V336" s="16" t="s">
        <v>646</v>
      </c>
      <c r="W336" s="22"/>
      <c r="X336" s="22"/>
      <c r="Y336" s="16" t="s">
        <v>2020</v>
      </c>
      <c r="Z336" s="16" t="s">
        <v>5663</v>
      </c>
      <c r="AC336" s="16"/>
    </row>
    <row r="337">
      <c r="A337" s="12">
        <v>232.0</v>
      </c>
      <c r="B337" s="16" t="s">
        <v>4560</v>
      </c>
      <c r="C337" s="16" t="s">
        <v>2480</v>
      </c>
      <c r="D337" s="18" t="b">
        <v>1</v>
      </c>
      <c r="E337" s="12">
        <v>4.0</v>
      </c>
      <c r="F337" s="12">
        <v>0.0</v>
      </c>
      <c r="G337" s="12">
        <v>4.0</v>
      </c>
      <c r="H337" s="20">
        <v>42331.584027777775</v>
      </c>
      <c r="I337" s="16" t="s">
        <v>2481</v>
      </c>
      <c r="J337" s="16" t="s">
        <v>2482</v>
      </c>
      <c r="K337" s="16" t="s">
        <v>2483</v>
      </c>
      <c r="L337" s="18" t="e">
        <v>#N/A</v>
      </c>
      <c r="M337" s="18" t="e">
        <v>#N/A</v>
      </c>
      <c r="N337" s="18" t="e">
        <v>#N/A</v>
      </c>
      <c r="O337" s="18" t="e">
        <v>#N/A</v>
      </c>
      <c r="P337" s="18" t="e">
        <v>#N/A</v>
      </c>
      <c r="Q337" s="16" t="s">
        <v>2484</v>
      </c>
      <c r="R337" s="18" t="b">
        <v>1</v>
      </c>
      <c r="S337" s="18" t="b">
        <v>1</v>
      </c>
      <c r="T337" s="12">
        <v>20837.0</v>
      </c>
      <c r="U337" s="16" t="s">
        <v>2485</v>
      </c>
      <c r="V337" s="16" t="s">
        <v>646</v>
      </c>
      <c r="W337" s="22"/>
      <c r="X337" s="22"/>
      <c r="Y337" s="22"/>
      <c r="Z337" s="16" t="s">
        <v>5670</v>
      </c>
      <c r="AC337" s="16"/>
    </row>
    <row r="338">
      <c r="A338" s="12">
        <v>233.0</v>
      </c>
      <c r="B338" s="16" t="s">
        <v>4560</v>
      </c>
      <c r="C338" s="16" t="s">
        <v>2480</v>
      </c>
      <c r="D338" s="18" t="b">
        <v>1</v>
      </c>
      <c r="E338" s="12">
        <v>27.0</v>
      </c>
      <c r="F338" s="12">
        <v>1.0</v>
      </c>
      <c r="G338" s="12">
        <v>26.0</v>
      </c>
      <c r="H338" s="20">
        <v>42331.58472222222</v>
      </c>
      <c r="I338" s="16" t="s">
        <v>2481</v>
      </c>
      <c r="J338" s="16" t="s">
        <v>2482</v>
      </c>
      <c r="K338" s="16" t="s">
        <v>2483</v>
      </c>
      <c r="L338" s="18" t="e">
        <v>#N/A</v>
      </c>
      <c r="M338" s="18" t="e">
        <v>#N/A</v>
      </c>
      <c r="N338" s="18" t="e">
        <v>#N/A</v>
      </c>
      <c r="O338" s="18" t="e">
        <v>#N/A</v>
      </c>
      <c r="P338" s="18" t="e">
        <v>#N/A</v>
      </c>
      <c r="Q338" s="16" t="s">
        <v>2484</v>
      </c>
      <c r="R338" s="18" t="b">
        <v>1</v>
      </c>
      <c r="S338" s="18" t="b">
        <v>1</v>
      </c>
      <c r="T338" s="12">
        <v>20837.0</v>
      </c>
      <c r="U338" s="16" t="s">
        <v>2485</v>
      </c>
      <c r="V338" s="16" t="s">
        <v>646</v>
      </c>
      <c r="W338" s="22"/>
      <c r="X338" s="22"/>
      <c r="Y338" s="22"/>
      <c r="Z338" s="16" t="s">
        <v>5672</v>
      </c>
      <c r="AC338" s="16"/>
    </row>
    <row r="339">
      <c r="A339" s="12">
        <v>234.0</v>
      </c>
      <c r="B339" s="16" t="s">
        <v>4560</v>
      </c>
      <c r="C339" s="16" t="s">
        <v>2480</v>
      </c>
      <c r="D339" s="18" t="b">
        <v>1</v>
      </c>
      <c r="E339" s="12">
        <v>75.0</v>
      </c>
      <c r="F339" s="12">
        <v>15.0</v>
      </c>
      <c r="G339" s="12">
        <v>60.0</v>
      </c>
      <c r="H339" s="20">
        <v>42331.603472222225</v>
      </c>
      <c r="I339" s="16" t="s">
        <v>2490</v>
      </c>
      <c r="J339" s="16" t="s">
        <v>2482</v>
      </c>
      <c r="K339" s="16" t="s">
        <v>2491</v>
      </c>
      <c r="L339" s="18" t="e">
        <v>#N/A</v>
      </c>
      <c r="M339" s="18" t="e">
        <v>#N/A</v>
      </c>
      <c r="N339" s="18" t="e">
        <v>#N/A</v>
      </c>
      <c r="O339" s="18" t="e">
        <v>#N/A</v>
      </c>
      <c r="P339" s="18" t="e">
        <v>#N/A</v>
      </c>
      <c r="Q339" s="16" t="s">
        <v>2492</v>
      </c>
      <c r="R339" s="18" t="b">
        <v>1</v>
      </c>
      <c r="S339" s="18" t="b">
        <v>0</v>
      </c>
      <c r="T339" s="12">
        <v>20837.0</v>
      </c>
      <c r="U339" s="16" t="s">
        <v>2485</v>
      </c>
      <c r="V339" s="16" t="s">
        <v>646</v>
      </c>
      <c r="W339" s="22"/>
      <c r="X339" s="22"/>
      <c r="Y339" s="22"/>
      <c r="Z339" s="16" t="s">
        <v>5678</v>
      </c>
      <c r="AC339" s="16"/>
    </row>
    <row r="340">
      <c r="A340" s="12">
        <v>253.0</v>
      </c>
      <c r="B340" s="16" t="s">
        <v>4560</v>
      </c>
      <c r="C340" s="16" t="s">
        <v>2681</v>
      </c>
      <c r="D340" s="18" t="b">
        <v>1</v>
      </c>
      <c r="E340" s="12">
        <v>196.0</v>
      </c>
      <c r="F340" s="12">
        <v>27.0</v>
      </c>
      <c r="G340" s="12">
        <v>169.0</v>
      </c>
      <c r="H340" s="20">
        <v>42321.541666666664</v>
      </c>
      <c r="I340" s="16" t="s">
        <v>2684</v>
      </c>
      <c r="J340" s="16" t="s">
        <v>2685</v>
      </c>
      <c r="K340" s="16" t="s">
        <v>2686</v>
      </c>
      <c r="L340" s="18" t="e">
        <v>#N/A</v>
      </c>
      <c r="M340" s="18" t="e">
        <v>#N/A</v>
      </c>
      <c r="N340" s="18" t="e">
        <v>#N/A</v>
      </c>
      <c r="O340" s="18" t="e">
        <v>#N/A</v>
      </c>
      <c r="P340" s="18" t="e">
        <v>#N/A</v>
      </c>
      <c r="Q340" s="16" t="s">
        <v>2690</v>
      </c>
      <c r="R340" s="18" t="b">
        <v>1</v>
      </c>
      <c r="S340" s="18" t="b">
        <v>1</v>
      </c>
      <c r="T340" s="12">
        <v>21201.0</v>
      </c>
      <c r="U340" s="16" t="s">
        <v>2693</v>
      </c>
      <c r="V340" s="16" t="s">
        <v>646</v>
      </c>
      <c r="W340" s="51">
        <v>446814.0</v>
      </c>
      <c r="X340" s="51">
        <v>479941.0</v>
      </c>
      <c r="Y340" s="16" t="s">
        <v>2695</v>
      </c>
      <c r="Z340" s="16" t="s">
        <v>5689</v>
      </c>
      <c r="AC340" s="16"/>
    </row>
    <row r="341">
      <c r="A341" s="12">
        <v>262.0</v>
      </c>
      <c r="B341" s="16" t="s">
        <v>4560</v>
      </c>
      <c r="C341" s="16" t="s">
        <v>2796</v>
      </c>
      <c r="D341" s="18" t="b">
        <v>1</v>
      </c>
      <c r="E341" s="12">
        <v>5635.0</v>
      </c>
      <c r="F341" s="12">
        <v>1205.0</v>
      </c>
      <c r="G341" s="12">
        <v>4430.0</v>
      </c>
      <c r="H341" s="20">
        <v>42313.66527777778</v>
      </c>
      <c r="I341" s="16" t="s">
        <v>2798</v>
      </c>
      <c r="J341" s="16" t="s">
        <v>2799</v>
      </c>
      <c r="K341" s="16" t="s">
        <v>2800</v>
      </c>
      <c r="L341" s="18" t="e">
        <v>#N/A</v>
      </c>
      <c r="M341" s="18" t="e">
        <v>#N/A</v>
      </c>
      <c r="N341" s="18" t="e">
        <v>#N/A</v>
      </c>
      <c r="O341" s="18" t="e">
        <v>#N/A</v>
      </c>
      <c r="P341" s="18" t="e">
        <v>#N/A</v>
      </c>
      <c r="Q341" s="16" t="s">
        <v>2801</v>
      </c>
      <c r="R341" s="18" t="b">
        <v>1</v>
      </c>
      <c r="S341" s="18" t="b">
        <v>1</v>
      </c>
      <c r="T341" s="12">
        <v>20817.0</v>
      </c>
      <c r="U341" s="16" t="s">
        <v>2802</v>
      </c>
      <c r="V341" s="16" t="s">
        <v>646</v>
      </c>
      <c r="W341" s="22"/>
      <c r="X341" s="22"/>
      <c r="Y341" s="16" t="s">
        <v>2803</v>
      </c>
      <c r="Z341" s="16" t="s">
        <v>5695</v>
      </c>
      <c r="AC341" s="16"/>
    </row>
    <row r="342">
      <c r="A342" s="12">
        <v>267.0</v>
      </c>
      <c r="B342" s="16" t="s">
        <v>4560</v>
      </c>
      <c r="C342" s="16" t="s">
        <v>2844</v>
      </c>
      <c r="D342" s="18" t="b">
        <v>1</v>
      </c>
      <c r="E342" s="12">
        <v>24.0</v>
      </c>
      <c r="F342" s="12">
        <v>5.0</v>
      </c>
      <c r="G342" s="12">
        <v>19.0</v>
      </c>
      <c r="H342" s="20">
        <v>42312.25277777778</v>
      </c>
      <c r="I342" s="16" t="s">
        <v>2845</v>
      </c>
      <c r="J342" s="16" t="s">
        <v>2846</v>
      </c>
      <c r="K342" s="16" t="s">
        <v>2847</v>
      </c>
      <c r="L342" s="18" t="e">
        <v>#N/A</v>
      </c>
      <c r="M342" s="18" t="e">
        <v>#N/A</v>
      </c>
      <c r="N342" s="18" t="e">
        <v>#N/A</v>
      </c>
      <c r="O342" s="18" t="e">
        <v>#N/A</v>
      </c>
      <c r="P342" s="18" t="e">
        <v>#N/A</v>
      </c>
      <c r="Q342" s="16" t="s">
        <v>2848</v>
      </c>
      <c r="R342" s="18" t="b">
        <v>1</v>
      </c>
      <c r="S342" s="18" t="b">
        <v>0</v>
      </c>
      <c r="T342" s="12">
        <v>21208.0</v>
      </c>
      <c r="U342" s="16" t="s">
        <v>2693</v>
      </c>
      <c r="V342" s="16" t="s">
        <v>646</v>
      </c>
      <c r="W342" s="22"/>
      <c r="X342" s="22"/>
      <c r="Y342" s="16" t="s">
        <v>2849</v>
      </c>
      <c r="Z342" s="16" t="s">
        <v>5703</v>
      </c>
      <c r="AC342" s="16"/>
    </row>
    <row r="343">
      <c r="A343" s="12">
        <v>270.0</v>
      </c>
      <c r="B343" s="16" t="s">
        <v>4560</v>
      </c>
      <c r="C343" s="16" t="s">
        <v>2876</v>
      </c>
      <c r="D343" s="18" t="b">
        <v>1</v>
      </c>
      <c r="E343" s="12">
        <v>16.0</v>
      </c>
      <c r="F343" s="12">
        <v>7.0</v>
      </c>
      <c r="G343" s="12">
        <v>9.0</v>
      </c>
      <c r="H343" s="20">
        <v>42331.49236111111</v>
      </c>
      <c r="I343" s="16" t="s">
        <v>2877</v>
      </c>
      <c r="J343" s="16" t="s">
        <v>2878</v>
      </c>
      <c r="K343" s="16" t="s">
        <v>2879</v>
      </c>
      <c r="L343" s="18" t="e">
        <v>#N/A</v>
      </c>
      <c r="M343" s="18" t="e">
        <v>#N/A</v>
      </c>
      <c r="N343" s="18" t="e">
        <v>#N/A</v>
      </c>
      <c r="O343" s="18" t="e">
        <v>#N/A</v>
      </c>
      <c r="P343" s="18" t="e">
        <v>#N/A</v>
      </c>
      <c r="Q343" s="16" t="s">
        <v>2880</v>
      </c>
      <c r="R343" s="18" t="b">
        <v>1</v>
      </c>
      <c r="S343" s="18" t="b">
        <v>0</v>
      </c>
      <c r="T343" s="12">
        <v>21251.0</v>
      </c>
      <c r="U343" s="16" t="s">
        <v>2693</v>
      </c>
      <c r="V343" s="16" t="s">
        <v>646</v>
      </c>
      <c r="W343" s="51">
        <v>8007229.0</v>
      </c>
      <c r="X343" s="51">
        <v>4455770.0</v>
      </c>
      <c r="Y343" s="16" t="s">
        <v>2881</v>
      </c>
      <c r="Z343" s="16" t="s">
        <v>5709</v>
      </c>
      <c r="AC343" s="16"/>
    </row>
    <row r="344">
      <c r="A344" s="12">
        <v>278.0</v>
      </c>
      <c r="B344" s="16" t="s">
        <v>4560</v>
      </c>
      <c r="C344" s="16" t="s">
        <v>2962</v>
      </c>
      <c r="D344" s="18" t="b">
        <v>1</v>
      </c>
      <c r="E344" s="12">
        <v>2.0</v>
      </c>
      <c r="F344" s="12">
        <v>0.0</v>
      </c>
      <c r="G344" s="12">
        <v>2.0</v>
      </c>
      <c r="H344" s="20">
        <v>42312.33472222222</v>
      </c>
      <c r="I344" s="16" t="s">
        <v>2963</v>
      </c>
      <c r="J344" s="16" t="s">
        <v>2964</v>
      </c>
      <c r="K344" s="16" t="s">
        <v>2965</v>
      </c>
      <c r="L344" s="18" t="e">
        <v>#N/A</v>
      </c>
      <c r="M344" s="18" t="e">
        <v>#N/A</v>
      </c>
      <c r="N344" s="18" t="e">
        <v>#N/A</v>
      </c>
      <c r="O344" s="18" t="e">
        <v>#N/A</v>
      </c>
      <c r="P344" s="18" t="e">
        <v>#N/A</v>
      </c>
      <c r="Q344" s="16" t="s">
        <v>2966</v>
      </c>
      <c r="R344" s="18" t="b">
        <v>1</v>
      </c>
      <c r="S344" s="18" t="b">
        <v>1</v>
      </c>
      <c r="T344" s="12">
        <v>21727.0</v>
      </c>
      <c r="U344" s="16" t="s">
        <v>2968</v>
      </c>
      <c r="V344" s="16" t="s">
        <v>646</v>
      </c>
      <c r="W344" s="51">
        <v>5390008.0</v>
      </c>
      <c r="X344" s="51">
        <v>5417055.0</v>
      </c>
      <c r="Y344" s="16" t="s">
        <v>2969</v>
      </c>
      <c r="Z344" s="16" t="s">
        <v>5717</v>
      </c>
      <c r="AC344" s="16"/>
    </row>
    <row r="345">
      <c r="A345" s="12">
        <v>279.0</v>
      </c>
      <c r="B345" s="16" t="s">
        <v>4560</v>
      </c>
      <c r="C345" s="16" t="s">
        <v>2973</v>
      </c>
      <c r="D345" s="18" t="b">
        <v>1</v>
      </c>
      <c r="E345" s="12">
        <v>8.0</v>
      </c>
      <c r="F345" s="12">
        <v>3.0</v>
      </c>
      <c r="G345" s="12">
        <v>5.0</v>
      </c>
      <c r="H345" s="20">
        <v>42312.88611111111</v>
      </c>
      <c r="I345" s="16" t="s">
        <v>2975</v>
      </c>
      <c r="J345" s="16" t="s">
        <v>2976</v>
      </c>
      <c r="K345" s="16" t="s">
        <v>2977</v>
      </c>
      <c r="L345" s="18" t="e">
        <v>#N/A</v>
      </c>
      <c r="M345" s="18" t="e">
        <v>#N/A</v>
      </c>
      <c r="N345" s="18" t="e">
        <v>#N/A</v>
      </c>
      <c r="O345" s="18" t="e">
        <v>#N/A</v>
      </c>
      <c r="P345" s="18" t="e">
        <v>#N/A</v>
      </c>
      <c r="Q345" s="16" t="s">
        <v>2978</v>
      </c>
      <c r="R345" s="18" t="b">
        <v>1</v>
      </c>
      <c r="S345" s="18" t="b">
        <v>0</v>
      </c>
      <c r="T345" s="16" t="s">
        <v>2979</v>
      </c>
      <c r="U345" s="16" t="s">
        <v>1666</v>
      </c>
      <c r="V345" s="16" t="s">
        <v>646</v>
      </c>
      <c r="W345" s="51">
        <v>2134076.0</v>
      </c>
      <c r="X345" s="51">
        <v>2021594.0</v>
      </c>
      <c r="Y345" s="16" t="s">
        <v>2980</v>
      </c>
      <c r="Z345" s="16" t="s">
        <v>5724</v>
      </c>
      <c r="AC345" s="16"/>
    </row>
    <row r="346">
      <c r="A346" s="12">
        <v>381.0</v>
      </c>
      <c r="B346" s="16" t="s">
        <v>4560</v>
      </c>
      <c r="C346" s="16" t="s">
        <v>4207</v>
      </c>
      <c r="D346" s="18" t="b">
        <v>1</v>
      </c>
      <c r="E346" s="12">
        <v>26.0</v>
      </c>
      <c r="F346" s="12">
        <v>11.0</v>
      </c>
      <c r="G346" s="12">
        <v>15.0</v>
      </c>
      <c r="H346" s="20">
        <v>42326.58125</v>
      </c>
      <c r="I346" s="16" t="s">
        <v>4208</v>
      </c>
      <c r="J346" s="16" t="s">
        <v>4209</v>
      </c>
      <c r="K346" s="16" t="s">
        <v>4210</v>
      </c>
      <c r="L346" s="18" t="e">
        <v>#N/A</v>
      </c>
      <c r="M346" s="18" t="e">
        <v>#N/A</v>
      </c>
      <c r="N346" s="18" t="e">
        <v>#N/A</v>
      </c>
      <c r="O346" s="18" t="e">
        <v>#N/A</v>
      </c>
      <c r="P346" s="18" t="e">
        <v>#N/A</v>
      </c>
      <c r="Q346" s="16" t="s">
        <v>4211</v>
      </c>
      <c r="R346" s="18" t="b">
        <v>1</v>
      </c>
      <c r="S346" s="18" t="b">
        <v>1</v>
      </c>
      <c r="T346" s="12">
        <v>20906.0</v>
      </c>
      <c r="U346" s="16" t="s">
        <v>2019</v>
      </c>
      <c r="V346" s="16" t="s">
        <v>646</v>
      </c>
      <c r="W346" s="22"/>
      <c r="X346" s="22"/>
      <c r="Y346" s="16" t="s">
        <v>4212</v>
      </c>
      <c r="Z346" s="16" t="s">
        <v>5733</v>
      </c>
      <c r="AC346" s="16"/>
    </row>
    <row r="347">
      <c r="A347" s="12">
        <v>391.0</v>
      </c>
      <c r="B347" s="16" t="s">
        <v>4560</v>
      </c>
      <c r="C347" s="16" t="s">
        <v>4296</v>
      </c>
      <c r="D347" s="18" t="b">
        <v>1</v>
      </c>
      <c r="E347" s="12">
        <v>65.0</v>
      </c>
      <c r="F347" s="12">
        <v>14.0</v>
      </c>
      <c r="G347" s="12">
        <v>51.0</v>
      </c>
      <c r="H347" s="20">
        <v>42311.271527777775</v>
      </c>
      <c r="I347" s="16" t="s">
        <v>4297</v>
      </c>
      <c r="J347" s="16" t="s">
        <v>4298</v>
      </c>
      <c r="K347" s="16" t="s">
        <v>4299</v>
      </c>
      <c r="L347" s="16" t="s">
        <v>532</v>
      </c>
      <c r="M347" s="16" t="s">
        <v>4300</v>
      </c>
      <c r="N347" s="12">
        <v>0.0</v>
      </c>
      <c r="O347" s="16" t="s">
        <v>4302</v>
      </c>
      <c r="P347" s="16" t="s">
        <v>4303</v>
      </c>
      <c r="Q347" s="16" t="s">
        <v>4304</v>
      </c>
      <c r="R347" s="18" t="b">
        <v>1</v>
      </c>
      <c r="S347" s="18" t="b">
        <v>0</v>
      </c>
      <c r="T347" s="12">
        <v>20853.0</v>
      </c>
      <c r="U347" s="16" t="s">
        <v>4305</v>
      </c>
      <c r="V347" s="16" t="s">
        <v>646</v>
      </c>
      <c r="W347" s="51">
        <v>642041.0</v>
      </c>
      <c r="X347" s="51">
        <v>682880.0</v>
      </c>
      <c r="Y347" s="16" t="s">
        <v>3272</v>
      </c>
      <c r="Z347" s="16" t="s">
        <v>5738</v>
      </c>
      <c r="AC347" s="16"/>
    </row>
    <row r="348">
      <c r="A348" s="12">
        <v>439.0</v>
      </c>
      <c r="B348" s="16" t="s">
        <v>4560</v>
      </c>
      <c r="C348" s="16" t="s">
        <v>4865</v>
      </c>
      <c r="D348" s="18" t="b">
        <v>1</v>
      </c>
      <c r="E348" s="12">
        <v>92.0</v>
      </c>
      <c r="F348" s="12">
        <v>21.0</v>
      </c>
      <c r="G348" s="12">
        <v>71.0</v>
      </c>
      <c r="H348" s="20">
        <v>42325.53333333333</v>
      </c>
      <c r="I348" s="16" t="s">
        <v>3778</v>
      </c>
      <c r="J348" s="16" t="s">
        <v>4866</v>
      </c>
      <c r="K348" s="16" t="s">
        <v>4867</v>
      </c>
      <c r="L348" s="18" t="e">
        <v>#N/A</v>
      </c>
      <c r="M348" s="18" t="e">
        <v>#N/A</v>
      </c>
      <c r="N348" s="18" t="e">
        <v>#N/A</v>
      </c>
      <c r="O348" s="18" t="e">
        <v>#N/A</v>
      </c>
      <c r="P348" s="18" t="e">
        <v>#N/A</v>
      </c>
      <c r="Q348" s="16" t="s">
        <v>4868</v>
      </c>
      <c r="R348" s="18" t="b">
        <v>1</v>
      </c>
      <c r="S348" s="18" t="b">
        <v>1</v>
      </c>
      <c r="T348" s="12">
        <v>21770.0</v>
      </c>
      <c r="U348" s="16" t="s">
        <v>4869</v>
      </c>
      <c r="V348" s="16" t="s">
        <v>646</v>
      </c>
      <c r="W348" s="22"/>
      <c r="X348" s="22"/>
      <c r="Y348" s="16" t="s">
        <v>4871</v>
      </c>
      <c r="Z348" s="16" t="s">
        <v>5744</v>
      </c>
      <c r="AC348" s="16"/>
    </row>
    <row r="349">
      <c r="A349" s="12">
        <v>448.0</v>
      </c>
      <c r="B349" s="16" t="s">
        <v>4560</v>
      </c>
      <c r="C349" s="16" t="s">
        <v>4948</v>
      </c>
      <c r="D349" s="18" t="b">
        <v>1</v>
      </c>
      <c r="E349" s="12">
        <v>0.0</v>
      </c>
      <c r="F349" s="12">
        <v>0.0</v>
      </c>
      <c r="G349" s="12">
        <v>0.0</v>
      </c>
      <c r="H349" s="20">
        <v>42327.87222222222</v>
      </c>
      <c r="I349" s="16" t="s">
        <v>4950</v>
      </c>
      <c r="J349" s="16" t="s">
        <v>4951</v>
      </c>
      <c r="K349" s="16" t="s">
        <v>4954</v>
      </c>
      <c r="L349" s="18" t="e">
        <v>#N/A</v>
      </c>
      <c r="M349" s="18" t="e">
        <v>#N/A</v>
      </c>
      <c r="N349" s="18" t="e">
        <v>#N/A</v>
      </c>
      <c r="O349" s="18" t="e">
        <v>#N/A</v>
      </c>
      <c r="P349" s="18" t="e">
        <v>#N/A</v>
      </c>
      <c r="Q349" s="16" t="s">
        <v>4958</v>
      </c>
      <c r="R349" s="18" t="b">
        <v>1</v>
      </c>
      <c r="S349" s="18" t="b">
        <v>1</v>
      </c>
      <c r="T349" s="12">
        <v>20740.0</v>
      </c>
      <c r="U349" s="16" t="s">
        <v>1595</v>
      </c>
      <c r="V349" s="16" t="s">
        <v>646</v>
      </c>
      <c r="W349" s="51">
        <v>6.7338571E7</v>
      </c>
      <c r="X349" s="51">
        <v>4.1642318E7</v>
      </c>
      <c r="Y349" s="16" t="s">
        <v>1756</v>
      </c>
      <c r="Z349" s="16" t="s">
        <v>5747</v>
      </c>
      <c r="AC349" s="16"/>
    </row>
    <row r="350">
      <c r="A350" s="12">
        <v>449.0</v>
      </c>
      <c r="B350" s="16" t="s">
        <v>4560</v>
      </c>
      <c r="C350" s="16" t="s">
        <v>4948</v>
      </c>
      <c r="D350" s="18" t="b">
        <v>1</v>
      </c>
      <c r="E350" s="12">
        <v>12.0</v>
      </c>
      <c r="F350" s="12">
        <v>3.0</v>
      </c>
      <c r="G350" s="12">
        <v>9.0</v>
      </c>
      <c r="H350" s="20">
        <v>42327.88055555556</v>
      </c>
      <c r="I350" s="16" t="s">
        <v>4950</v>
      </c>
      <c r="J350" s="16" t="s">
        <v>4951</v>
      </c>
      <c r="K350" s="16" t="s">
        <v>4954</v>
      </c>
      <c r="L350" s="18" t="e">
        <v>#N/A</v>
      </c>
      <c r="M350" s="18" t="e">
        <v>#N/A</v>
      </c>
      <c r="N350" s="18" t="e">
        <v>#N/A</v>
      </c>
      <c r="O350" s="18" t="e">
        <v>#N/A</v>
      </c>
      <c r="P350" s="18" t="e">
        <v>#N/A</v>
      </c>
      <c r="Q350" s="16" t="s">
        <v>4966</v>
      </c>
      <c r="R350" s="18" t="b">
        <v>1</v>
      </c>
      <c r="S350" s="18" t="b">
        <v>1</v>
      </c>
      <c r="T350" s="12">
        <v>20740.0</v>
      </c>
      <c r="U350" s="16" t="s">
        <v>1595</v>
      </c>
      <c r="V350" s="16" t="s">
        <v>646</v>
      </c>
      <c r="W350" s="51">
        <v>6.7338571E7</v>
      </c>
      <c r="X350" s="51">
        <v>4.1642318E7</v>
      </c>
      <c r="Y350" s="16" t="s">
        <v>1756</v>
      </c>
      <c r="Z350" s="16" t="s">
        <v>5752</v>
      </c>
      <c r="AC350" s="16"/>
    </row>
    <row r="351">
      <c r="A351" s="12">
        <v>490.0</v>
      </c>
      <c r="B351" s="16" t="s">
        <v>4560</v>
      </c>
      <c r="C351" s="16" t="s">
        <v>5419</v>
      </c>
      <c r="D351" s="18" t="b">
        <v>0</v>
      </c>
      <c r="E351" s="12">
        <v>8.0</v>
      </c>
      <c r="F351" s="12">
        <v>0.0</v>
      </c>
      <c r="G351" s="12">
        <v>8.0</v>
      </c>
      <c r="H351" s="20">
        <v>42312.1875</v>
      </c>
      <c r="I351" s="16" t="s">
        <v>5420</v>
      </c>
      <c r="J351" s="16" t="s">
        <v>5421</v>
      </c>
      <c r="K351" s="16" t="s">
        <v>5422</v>
      </c>
      <c r="L351" s="18" t="e">
        <v>#N/A</v>
      </c>
      <c r="M351" s="18" t="e">
        <v>#N/A</v>
      </c>
      <c r="N351" s="18" t="e">
        <v>#N/A</v>
      </c>
      <c r="O351" s="18" t="e">
        <v>#N/A</v>
      </c>
      <c r="P351" s="18" t="e">
        <v>#N/A</v>
      </c>
      <c r="Q351" s="16" t="s">
        <v>5423</v>
      </c>
      <c r="R351" s="18" t="b">
        <v>1</v>
      </c>
      <c r="S351" s="18" t="b">
        <v>1</v>
      </c>
      <c r="T351" s="12">
        <v>21236.0</v>
      </c>
      <c r="U351" s="16" t="s">
        <v>5424</v>
      </c>
      <c r="V351" s="16" t="s">
        <v>646</v>
      </c>
      <c r="W351" s="22"/>
      <c r="X351" s="22"/>
      <c r="Y351" s="22"/>
      <c r="Z351" s="16" t="s">
        <v>5756</v>
      </c>
      <c r="AC351" s="16"/>
    </row>
    <row r="352">
      <c r="A352" s="12">
        <v>528.0</v>
      </c>
      <c r="B352" s="16" t="s">
        <v>4560</v>
      </c>
      <c r="C352" s="16" t="s">
        <v>5759</v>
      </c>
      <c r="D352" s="18" t="b">
        <v>0</v>
      </c>
      <c r="E352" s="12">
        <v>159.0</v>
      </c>
      <c r="F352" s="12">
        <v>30.0</v>
      </c>
      <c r="G352" s="12">
        <v>129.0</v>
      </c>
      <c r="H352" s="20">
        <v>42331.49513888889</v>
      </c>
      <c r="I352" s="16" t="s">
        <v>325</v>
      </c>
      <c r="J352" s="16" t="s">
        <v>5760</v>
      </c>
      <c r="K352" s="16" t="s">
        <v>5761</v>
      </c>
      <c r="L352" s="18" t="e">
        <v>#N/A</v>
      </c>
      <c r="M352" s="18" t="e">
        <v>#N/A</v>
      </c>
      <c r="N352" s="18" t="e">
        <v>#N/A</v>
      </c>
      <c r="O352" s="18" t="e">
        <v>#N/A</v>
      </c>
      <c r="P352" s="18" t="e">
        <v>#N/A</v>
      </c>
      <c r="Q352" s="16" t="s">
        <v>5758</v>
      </c>
      <c r="R352" s="18" t="b">
        <v>1</v>
      </c>
      <c r="S352" s="18" t="b">
        <v>0</v>
      </c>
      <c r="T352" s="12">
        <v>21742.0</v>
      </c>
      <c r="U352" s="16" t="s">
        <v>5763</v>
      </c>
      <c r="V352" s="16" t="s">
        <v>646</v>
      </c>
      <c r="W352" s="22"/>
      <c r="X352" s="22"/>
      <c r="Y352" s="22"/>
      <c r="Z352" s="16" t="s">
        <v>5766</v>
      </c>
      <c r="AC352" s="16"/>
    </row>
    <row r="353">
      <c r="A353" s="12">
        <v>631.0</v>
      </c>
      <c r="B353" s="16" t="s">
        <v>4560</v>
      </c>
      <c r="C353" s="16" t="s">
        <v>5768</v>
      </c>
      <c r="D353" s="18" t="b">
        <v>1</v>
      </c>
      <c r="E353" s="12">
        <v>0.0</v>
      </c>
      <c r="F353" s="12">
        <v>0.0</v>
      </c>
      <c r="G353" s="12">
        <v>0.0</v>
      </c>
      <c r="H353" s="20">
        <v>42310.38125</v>
      </c>
      <c r="I353" s="16" t="s">
        <v>5769</v>
      </c>
      <c r="J353" s="16" t="s">
        <v>5770</v>
      </c>
      <c r="K353" s="16" t="s">
        <v>5771</v>
      </c>
      <c r="L353" s="18" t="e">
        <v>#N/A</v>
      </c>
      <c r="M353" s="18" t="e">
        <v>#N/A</v>
      </c>
      <c r="N353" s="18" t="e">
        <v>#N/A</v>
      </c>
      <c r="O353" s="18" t="e">
        <v>#N/A</v>
      </c>
      <c r="P353" s="18" t="e">
        <v>#N/A</v>
      </c>
      <c r="Q353" s="16" t="s">
        <v>5767</v>
      </c>
      <c r="R353" s="18" t="b">
        <v>0</v>
      </c>
      <c r="S353" s="18" t="b">
        <v>1</v>
      </c>
      <c r="T353" s="12">
        <v>20910.0</v>
      </c>
      <c r="U353" s="16" t="s">
        <v>5772</v>
      </c>
      <c r="V353" s="16" t="s">
        <v>646</v>
      </c>
      <c r="W353" s="51">
        <v>2156680.0</v>
      </c>
      <c r="X353" s="51">
        <v>1862645.0</v>
      </c>
      <c r="Y353" s="16" t="s">
        <v>5773</v>
      </c>
      <c r="Z353" s="16" t="s">
        <v>5774</v>
      </c>
      <c r="AA353" s="12">
        <v>3.0</v>
      </c>
      <c r="AB353" s="12">
        <v>1.0</v>
      </c>
      <c r="AC353" s="12"/>
    </row>
    <row r="354">
      <c r="A354" s="12">
        <v>648.0</v>
      </c>
      <c r="B354" s="16" t="s">
        <v>4560</v>
      </c>
      <c r="C354" s="16" t="s">
        <v>5776</v>
      </c>
      <c r="D354" s="18" t="b">
        <v>1</v>
      </c>
      <c r="E354" s="12">
        <v>17.0</v>
      </c>
      <c r="F354" s="12">
        <v>5.0</v>
      </c>
      <c r="G354" s="12">
        <v>12.0</v>
      </c>
      <c r="H354" s="20">
        <v>42318.85138888889</v>
      </c>
      <c r="I354" s="16" t="s">
        <v>5778</v>
      </c>
      <c r="J354" s="16" t="s">
        <v>1663</v>
      </c>
      <c r="K354" s="16" t="s">
        <v>5779</v>
      </c>
      <c r="L354" s="18" t="e">
        <v>#N/A</v>
      </c>
      <c r="M354" s="18" t="e">
        <v>#N/A</v>
      </c>
      <c r="N354" s="18" t="e">
        <v>#N/A</v>
      </c>
      <c r="O354" s="18" t="e">
        <v>#N/A</v>
      </c>
      <c r="P354" s="18" t="e">
        <v>#N/A</v>
      </c>
      <c r="Q354" s="16" t="s">
        <v>5775</v>
      </c>
      <c r="R354" s="18" t="b">
        <v>0</v>
      </c>
      <c r="S354" s="18" t="b">
        <v>0</v>
      </c>
      <c r="T354" s="12">
        <v>21093.0</v>
      </c>
      <c r="U354" s="16" t="s">
        <v>1666</v>
      </c>
      <c r="V354" s="16" t="s">
        <v>646</v>
      </c>
      <c r="W354" s="51">
        <v>3302536.0</v>
      </c>
      <c r="X354" s="51">
        <v>3165278.0</v>
      </c>
      <c r="Y354" s="16" t="s">
        <v>1667</v>
      </c>
      <c r="Z354" s="16" t="s">
        <v>5782</v>
      </c>
      <c r="AA354" s="12">
        <v>1.0</v>
      </c>
      <c r="AB354" s="22"/>
      <c r="AC354" s="22"/>
    </row>
    <row r="355">
      <c r="A355" s="12">
        <v>659.0</v>
      </c>
      <c r="B355" s="16" t="s">
        <v>4560</v>
      </c>
      <c r="C355" s="16" t="s">
        <v>1661</v>
      </c>
      <c r="D355" s="18" t="b">
        <v>1</v>
      </c>
      <c r="E355" s="12">
        <v>11.0</v>
      </c>
      <c r="F355" s="12">
        <v>5.0</v>
      </c>
      <c r="G355" s="12">
        <v>6.0</v>
      </c>
      <c r="H355" s="20">
        <v>42318.618055555555</v>
      </c>
      <c r="I355" s="16" t="s">
        <v>5784</v>
      </c>
      <c r="J355" s="16" t="s">
        <v>1663</v>
      </c>
      <c r="K355" s="16" t="s">
        <v>5785</v>
      </c>
      <c r="L355" s="18" t="e">
        <v>#N/A</v>
      </c>
      <c r="M355" s="18" t="e">
        <v>#N/A</v>
      </c>
      <c r="N355" s="18" t="e">
        <v>#N/A</v>
      </c>
      <c r="O355" s="18" t="e">
        <v>#N/A</v>
      </c>
      <c r="P355" s="18" t="e">
        <v>#N/A</v>
      </c>
      <c r="Q355" s="16" t="s">
        <v>5783</v>
      </c>
      <c r="R355" s="18" t="b">
        <v>0</v>
      </c>
      <c r="S355" s="18" t="b">
        <v>1</v>
      </c>
      <c r="T355" s="12">
        <v>21093.0</v>
      </c>
      <c r="U355" s="16" t="s">
        <v>1666</v>
      </c>
      <c r="V355" s="16" t="s">
        <v>646</v>
      </c>
      <c r="W355" s="51">
        <v>3302536.0</v>
      </c>
      <c r="X355" s="51">
        <v>3165278.0</v>
      </c>
      <c r="Y355" s="16" t="s">
        <v>1667</v>
      </c>
      <c r="Z355" s="16" t="s">
        <v>5786</v>
      </c>
      <c r="AA355" s="12">
        <v>1.0</v>
      </c>
      <c r="AB355" s="22"/>
      <c r="AC355" s="22"/>
    </row>
    <row r="356">
      <c r="A356" s="12">
        <v>660.0</v>
      </c>
      <c r="B356" s="16" t="s">
        <v>4560</v>
      </c>
      <c r="C356" s="16" t="s">
        <v>1661</v>
      </c>
      <c r="D356" s="18" t="b">
        <v>1</v>
      </c>
      <c r="E356" s="12">
        <v>0.0</v>
      </c>
      <c r="F356" s="12">
        <v>0.0</v>
      </c>
      <c r="G356" s="12">
        <v>0.0</v>
      </c>
      <c r="H356" s="20">
        <v>42318.68958333333</v>
      </c>
      <c r="I356" s="16" t="s">
        <v>5788</v>
      </c>
      <c r="J356" s="16" t="s">
        <v>1663</v>
      </c>
      <c r="K356" s="16" t="s">
        <v>5789</v>
      </c>
      <c r="L356" s="18" t="e">
        <v>#N/A</v>
      </c>
      <c r="M356" s="18" t="e">
        <v>#N/A</v>
      </c>
      <c r="N356" s="18" t="e">
        <v>#N/A</v>
      </c>
      <c r="O356" s="18" t="e">
        <v>#N/A</v>
      </c>
      <c r="P356" s="18" t="e">
        <v>#N/A</v>
      </c>
      <c r="Q356" s="16" t="s">
        <v>5787</v>
      </c>
      <c r="R356" s="18" t="b">
        <v>0</v>
      </c>
      <c r="S356" s="18" t="b">
        <v>0</v>
      </c>
      <c r="T356" s="12">
        <v>21093.0</v>
      </c>
      <c r="U356" s="16" t="s">
        <v>1666</v>
      </c>
      <c r="V356" s="16" t="s">
        <v>646</v>
      </c>
      <c r="W356" s="51">
        <v>3302536.0</v>
      </c>
      <c r="X356" s="51">
        <v>3165278.0</v>
      </c>
      <c r="Y356" s="16" t="s">
        <v>1667</v>
      </c>
      <c r="Z356" s="16" t="s">
        <v>5791</v>
      </c>
      <c r="AA356" s="12">
        <v>1.0</v>
      </c>
      <c r="AB356" s="12">
        <v>1.0</v>
      </c>
      <c r="AC356" s="12"/>
    </row>
    <row r="357">
      <c r="A357" s="12">
        <v>661.0</v>
      </c>
      <c r="B357" s="16" t="s">
        <v>4560</v>
      </c>
      <c r="C357" s="16" t="s">
        <v>1661</v>
      </c>
      <c r="D357" s="18" t="b">
        <v>1</v>
      </c>
      <c r="E357" s="12">
        <v>2.0</v>
      </c>
      <c r="F357" s="12">
        <v>0.0</v>
      </c>
      <c r="G357" s="12">
        <v>2.0</v>
      </c>
      <c r="H357" s="20">
        <v>42328.40416666667</v>
      </c>
      <c r="I357" s="16" t="s">
        <v>1694</v>
      </c>
      <c r="J357" s="16" t="s">
        <v>1663</v>
      </c>
      <c r="K357" s="16" t="s">
        <v>1695</v>
      </c>
      <c r="L357" s="18" t="e">
        <v>#N/A</v>
      </c>
      <c r="M357" s="18" t="e">
        <v>#N/A</v>
      </c>
      <c r="N357" s="18" t="e">
        <v>#N/A</v>
      </c>
      <c r="O357" s="18" t="e">
        <v>#N/A</v>
      </c>
      <c r="P357" s="18" t="e">
        <v>#N/A</v>
      </c>
      <c r="Q357" s="16" t="s">
        <v>1696</v>
      </c>
      <c r="R357" s="18" t="b">
        <v>0</v>
      </c>
      <c r="S357" s="18" t="b">
        <v>0</v>
      </c>
      <c r="T357" s="12">
        <v>21093.0</v>
      </c>
      <c r="U357" s="16" t="s">
        <v>1666</v>
      </c>
      <c r="V357" s="16" t="s">
        <v>646</v>
      </c>
      <c r="W357" s="51">
        <v>3302536.0</v>
      </c>
      <c r="X357" s="51">
        <v>3165278.0</v>
      </c>
      <c r="Y357" s="16" t="s">
        <v>1667</v>
      </c>
      <c r="Z357" s="16" t="s">
        <v>5652</v>
      </c>
      <c r="AA357" s="12">
        <v>1.0</v>
      </c>
      <c r="AB357" s="22"/>
      <c r="AC357" s="22"/>
    </row>
    <row r="358">
      <c r="A358" s="12">
        <v>662.0</v>
      </c>
      <c r="B358" s="16" t="s">
        <v>4560</v>
      </c>
      <c r="C358" s="16" t="s">
        <v>1661</v>
      </c>
      <c r="D358" s="18" t="b">
        <v>1</v>
      </c>
      <c r="E358" s="12">
        <v>0.0</v>
      </c>
      <c r="F358" s="12">
        <v>0.0</v>
      </c>
      <c r="G358" s="12">
        <v>0.0</v>
      </c>
      <c r="H358" s="20">
        <v>42330.55694444444</v>
      </c>
      <c r="I358" s="16" t="s">
        <v>5795</v>
      </c>
      <c r="J358" s="16" t="s">
        <v>1663</v>
      </c>
      <c r="K358" s="16" t="s">
        <v>5796</v>
      </c>
      <c r="L358" s="18" t="e">
        <v>#N/A</v>
      </c>
      <c r="M358" s="18" t="e">
        <v>#N/A</v>
      </c>
      <c r="N358" s="18" t="e">
        <v>#N/A</v>
      </c>
      <c r="O358" s="18" t="e">
        <v>#N/A</v>
      </c>
      <c r="P358" s="18" t="e">
        <v>#N/A</v>
      </c>
      <c r="Q358" s="16" t="s">
        <v>5794</v>
      </c>
      <c r="R358" s="18" t="b">
        <v>0</v>
      </c>
      <c r="S358" s="18" t="b">
        <v>1</v>
      </c>
      <c r="T358" s="12">
        <v>21093.0</v>
      </c>
      <c r="U358" s="16" t="s">
        <v>1666</v>
      </c>
      <c r="V358" s="16" t="s">
        <v>646</v>
      </c>
      <c r="W358" s="51">
        <v>3302536.0</v>
      </c>
      <c r="X358" s="51">
        <v>3165278.0</v>
      </c>
      <c r="Y358" s="16" t="s">
        <v>1667</v>
      </c>
      <c r="Z358" s="16" t="s">
        <v>5798</v>
      </c>
      <c r="AA358" s="12">
        <v>1.0</v>
      </c>
      <c r="AB358" s="12">
        <v>2.0</v>
      </c>
      <c r="AC358" s="12"/>
    </row>
    <row r="359">
      <c r="A359" s="12">
        <v>674.0</v>
      </c>
      <c r="B359" s="16" t="s">
        <v>4560</v>
      </c>
      <c r="C359" s="16" t="s">
        <v>5800</v>
      </c>
      <c r="D359" s="18" t="b">
        <v>1</v>
      </c>
      <c r="E359" s="12">
        <v>0.0</v>
      </c>
      <c r="F359" s="12">
        <v>0.0</v>
      </c>
      <c r="G359" s="12">
        <v>0.0</v>
      </c>
      <c r="H359" s="20">
        <v>42321.36319444444</v>
      </c>
      <c r="I359" s="16" t="s">
        <v>5801</v>
      </c>
      <c r="J359" s="16" t="s">
        <v>5802</v>
      </c>
      <c r="K359" s="16" t="s">
        <v>5804</v>
      </c>
      <c r="L359" s="18" t="e">
        <v>#N/A</v>
      </c>
      <c r="M359" s="18" t="e">
        <v>#N/A</v>
      </c>
      <c r="N359" s="18" t="e">
        <v>#N/A</v>
      </c>
      <c r="O359" s="18" t="e">
        <v>#N/A</v>
      </c>
      <c r="P359" s="18" t="e">
        <v>#N/A</v>
      </c>
      <c r="Q359" s="16" t="s">
        <v>5799</v>
      </c>
      <c r="R359" s="18" t="b">
        <v>0</v>
      </c>
      <c r="S359" s="18" t="b">
        <v>1</v>
      </c>
      <c r="T359" s="12">
        <v>21001.0</v>
      </c>
      <c r="U359" s="16" t="s">
        <v>5806</v>
      </c>
      <c r="V359" s="16" t="s">
        <v>646</v>
      </c>
      <c r="W359" s="51">
        <v>1152787.0</v>
      </c>
      <c r="X359" s="51">
        <v>968949.0</v>
      </c>
      <c r="Y359" s="16" t="s">
        <v>5807</v>
      </c>
      <c r="Z359" s="16" t="s">
        <v>5808</v>
      </c>
      <c r="AA359" s="12">
        <v>1.0</v>
      </c>
      <c r="AB359" s="12">
        <v>1.0</v>
      </c>
      <c r="AC359" s="12"/>
    </row>
    <row r="360">
      <c r="A360" s="12">
        <v>693.0</v>
      </c>
      <c r="B360" s="16" t="s">
        <v>4560</v>
      </c>
      <c r="C360" s="16" t="s">
        <v>5810</v>
      </c>
      <c r="D360" s="18" t="b">
        <v>1</v>
      </c>
      <c r="E360" s="12">
        <v>1.0</v>
      </c>
      <c r="F360" s="12">
        <v>0.0</v>
      </c>
      <c r="G360" s="12">
        <v>1.0</v>
      </c>
      <c r="H360" s="20">
        <v>42326.299305555556</v>
      </c>
      <c r="I360" s="16" t="s">
        <v>5811</v>
      </c>
      <c r="J360" s="16" t="s">
        <v>5812</v>
      </c>
      <c r="K360" s="16" t="s">
        <v>5813</v>
      </c>
      <c r="L360" s="16" t="s">
        <v>264</v>
      </c>
      <c r="M360" s="16" t="s">
        <v>5814</v>
      </c>
      <c r="N360" s="12">
        <v>0.0</v>
      </c>
      <c r="O360" s="16" t="s">
        <v>5815</v>
      </c>
      <c r="P360" s="16" t="s">
        <v>5816</v>
      </c>
      <c r="Q360" s="16" t="s">
        <v>5809</v>
      </c>
      <c r="R360" s="18" t="b">
        <v>0</v>
      </c>
      <c r="S360" s="18" t="b">
        <v>0</v>
      </c>
      <c r="T360" s="12">
        <v>21666.0</v>
      </c>
      <c r="U360" s="16" t="s">
        <v>5817</v>
      </c>
      <c r="V360" s="16" t="s">
        <v>646</v>
      </c>
      <c r="W360" s="22"/>
      <c r="X360" s="22"/>
      <c r="Y360" s="16" t="s">
        <v>5818</v>
      </c>
      <c r="Z360" s="16" t="s">
        <v>5819</v>
      </c>
      <c r="AA360" s="12">
        <v>3.0</v>
      </c>
      <c r="AB360" s="12">
        <v>2.0</v>
      </c>
      <c r="AC360" s="12"/>
    </row>
    <row r="361">
      <c r="A361" s="12">
        <v>707.0</v>
      </c>
      <c r="B361" s="16" t="s">
        <v>4560</v>
      </c>
      <c r="C361" s="16" t="s">
        <v>5821</v>
      </c>
      <c r="D361" s="18" t="b">
        <v>1</v>
      </c>
      <c r="E361" s="12">
        <v>1.0</v>
      </c>
      <c r="F361" s="12">
        <v>0.0</v>
      </c>
      <c r="G361" s="12">
        <v>1.0</v>
      </c>
      <c r="H361" s="20">
        <v>42317.55763888889</v>
      </c>
      <c r="I361" s="16" t="s">
        <v>5823</v>
      </c>
      <c r="J361" s="16" t="s">
        <v>5824</v>
      </c>
      <c r="K361" s="16" t="s">
        <v>5825</v>
      </c>
      <c r="L361" s="18" t="e">
        <v>#N/A</v>
      </c>
      <c r="M361" s="18" t="e">
        <v>#N/A</v>
      </c>
      <c r="N361" s="18" t="e">
        <v>#N/A</v>
      </c>
      <c r="O361" s="18" t="e">
        <v>#N/A</v>
      </c>
      <c r="P361" s="18" t="e">
        <v>#N/A</v>
      </c>
      <c r="Q361" s="16" t="s">
        <v>5820</v>
      </c>
      <c r="R361" s="18" t="b">
        <v>0</v>
      </c>
      <c r="S361" s="18" t="b">
        <v>1</v>
      </c>
      <c r="T361" s="12">
        <v>21740.0</v>
      </c>
      <c r="U361" s="16" t="s">
        <v>5763</v>
      </c>
      <c r="V361" s="16" t="s">
        <v>646</v>
      </c>
      <c r="W361" s="22"/>
      <c r="X361" s="22"/>
      <c r="Y361" s="16" t="s">
        <v>5826</v>
      </c>
      <c r="Z361" s="16" t="s">
        <v>5829</v>
      </c>
      <c r="AA361" s="12">
        <v>3.0</v>
      </c>
      <c r="AB361" s="12">
        <v>1.0</v>
      </c>
      <c r="AC361" s="12"/>
    </row>
    <row r="362">
      <c r="A362" s="12">
        <v>716.0</v>
      </c>
      <c r="B362" s="16" t="s">
        <v>4560</v>
      </c>
      <c r="C362" s="16" t="s">
        <v>5831</v>
      </c>
      <c r="D362" s="18" t="b">
        <v>1</v>
      </c>
      <c r="E362" s="12">
        <v>0.0</v>
      </c>
      <c r="F362" s="12">
        <v>0.0</v>
      </c>
      <c r="G362" s="12">
        <v>0.0</v>
      </c>
      <c r="H362" s="20">
        <v>42320.330555555556</v>
      </c>
      <c r="I362" s="16" t="s">
        <v>5832</v>
      </c>
      <c r="J362" s="16" t="s">
        <v>5833</v>
      </c>
      <c r="K362" s="16" t="s">
        <v>5835</v>
      </c>
      <c r="L362" s="18" t="e">
        <v>#N/A</v>
      </c>
      <c r="M362" s="18" t="e">
        <v>#N/A</v>
      </c>
      <c r="N362" s="18" t="e">
        <v>#N/A</v>
      </c>
      <c r="O362" s="18" t="e">
        <v>#N/A</v>
      </c>
      <c r="P362" s="18" t="e">
        <v>#N/A</v>
      </c>
      <c r="Q362" s="16" t="s">
        <v>5830</v>
      </c>
      <c r="R362" s="18" t="b">
        <v>0</v>
      </c>
      <c r="S362" s="18" t="b">
        <v>0</v>
      </c>
      <c r="T362" s="12">
        <v>20636.0</v>
      </c>
      <c r="U362" s="16" t="s">
        <v>5836</v>
      </c>
      <c r="V362" s="16" t="s">
        <v>646</v>
      </c>
      <c r="W362" s="51">
        <v>4406733.0</v>
      </c>
      <c r="X362" s="51">
        <v>3933608.0</v>
      </c>
      <c r="Y362" s="16" t="s">
        <v>2723</v>
      </c>
      <c r="Z362" s="16" t="s">
        <v>5839</v>
      </c>
      <c r="AA362" s="12">
        <v>2.0</v>
      </c>
      <c r="AB362" s="12">
        <v>3.0</v>
      </c>
      <c r="AC362" s="12"/>
    </row>
    <row r="363">
      <c r="A363" s="12">
        <v>738.0</v>
      </c>
      <c r="B363" s="16" t="s">
        <v>4560</v>
      </c>
      <c r="C363" s="16" t="s">
        <v>5841</v>
      </c>
      <c r="D363" s="18" t="b">
        <v>1</v>
      </c>
      <c r="E363" s="12">
        <v>1.0</v>
      </c>
      <c r="F363" s="12">
        <v>0.0</v>
      </c>
      <c r="G363" s="12">
        <v>1.0</v>
      </c>
      <c r="H363" s="20">
        <v>42318.478472222225</v>
      </c>
      <c r="I363" s="16" t="s">
        <v>5843</v>
      </c>
      <c r="J363" s="16" t="s">
        <v>5844</v>
      </c>
      <c r="K363" s="16" t="s">
        <v>5845</v>
      </c>
      <c r="L363" s="18" t="e">
        <v>#N/A</v>
      </c>
      <c r="M363" s="18" t="e">
        <v>#N/A</v>
      </c>
      <c r="N363" s="18" t="e">
        <v>#N/A</v>
      </c>
      <c r="O363" s="18" t="e">
        <v>#N/A</v>
      </c>
      <c r="P363" s="18" t="e">
        <v>#N/A</v>
      </c>
      <c r="Q363" s="16" t="s">
        <v>5840</v>
      </c>
      <c r="R363" s="18" t="b">
        <v>0</v>
      </c>
      <c r="S363" s="18" t="b">
        <v>0</v>
      </c>
      <c r="T363" s="12">
        <v>21210.0</v>
      </c>
      <c r="U363" s="16" t="s">
        <v>2693</v>
      </c>
      <c r="V363" s="16" t="s">
        <v>646</v>
      </c>
      <c r="W363" s="51">
        <v>2.5233648E7</v>
      </c>
      <c r="X363" s="51">
        <v>2.5040991E7</v>
      </c>
      <c r="Y363" s="16" t="s">
        <v>3793</v>
      </c>
      <c r="Z363" s="16" t="s">
        <v>5848</v>
      </c>
      <c r="AA363" s="12">
        <v>2.0</v>
      </c>
      <c r="AB363" s="12">
        <v>3.0</v>
      </c>
      <c r="AC363" s="12"/>
    </row>
    <row r="364">
      <c r="A364" s="12">
        <v>739.0</v>
      </c>
      <c r="B364" s="16" t="s">
        <v>4560</v>
      </c>
      <c r="C364" s="16" t="s">
        <v>5850</v>
      </c>
      <c r="D364" s="18" t="b">
        <v>1</v>
      </c>
      <c r="E364" s="12">
        <v>1.0</v>
      </c>
      <c r="F364" s="12">
        <v>0.0</v>
      </c>
      <c r="G364" s="12">
        <v>1.0</v>
      </c>
      <c r="H364" s="20">
        <v>42321.80625</v>
      </c>
      <c r="I364" s="16" t="s">
        <v>5851</v>
      </c>
      <c r="J364" s="16" t="s">
        <v>5852</v>
      </c>
      <c r="K364" s="16" t="s">
        <v>5853</v>
      </c>
      <c r="L364" s="18" t="e">
        <v>#N/A</v>
      </c>
      <c r="M364" s="18" t="e">
        <v>#N/A</v>
      </c>
      <c r="N364" s="18" t="e">
        <v>#N/A</v>
      </c>
      <c r="O364" s="18" t="e">
        <v>#N/A</v>
      </c>
      <c r="P364" s="18" t="e">
        <v>#N/A</v>
      </c>
      <c r="Q364" s="16" t="s">
        <v>5849</v>
      </c>
      <c r="R364" s="18" t="b">
        <v>0</v>
      </c>
      <c r="S364" s="18" t="b">
        <v>0</v>
      </c>
      <c r="T364" s="12">
        <v>20706.0</v>
      </c>
      <c r="U364" s="16" t="s">
        <v>5854</v>
      </c>
      <c r="V364" s="16" t="s">
        <v>646</v>
      </c>
      <c r="W364" s="51">
        <v>345597.0</v>
      </c>
      <c r="X364" s="51">
        <v>216810.0</v>
      </c>
      <c r="Y364" s="16" t="s">
        <v>911</v>
      </c>
      <c r="Z364" s="16" t="s">
        <v>5857</v>
      </c>
      <c r="AA364" s="12">
        <v>2.0</v>
      </c>
      <c r="AB364" s="12">
        <v>4.0</v>
      </c>
      <c r="AC364" s="12"/>
    </row>
    <row r="365">
      <c r="A365" s="12">
        <v>766.0</v>
      </c>
      <c r="B365" s="16" t="s">
        <v>4560</v>
      </c>
      <c r="C365" s="16" t="s">
        <v>5419</v>
      </c>
      <c r="D365" s="18" t="b">
        <v>0</v>
      </c>
      <c r="E365" s="12">
        <v>2.0</v>
      </c>
      <c r="F365" s="12">
        <v>0.0</v>
      </c>
      <c r="G365" s="12">
        <v>2.0</v>
      </c>
      <c r="H365" s="20">
        <v>42313.36944444444</v>
      </c>
      <c r="I365" s="16" t="s">
        <v>5420</v>
      </c>
      <c r="J365" s="16" t="s">
        <v>5421</v>
      </c>
      <c r="K365" s="16" t="s">
        <v>5422</v>
      </c>
      <c r="L365" s="18" t="e">
        <v>#N/A</v>
      </c>
      <c r="M365" s="18" t="e">
        <v>#N/A</v>
      </c>
      <c r="N365" s="18" t="e">
        <v>#N/A</v>
      </c>
      <c r="O365" s="18" t="e">
        <v>#N/A</v>
      </c>
      <c r="P365" s="18" t="e">
        <v>#N/A</v>
      </c>
      <c r="Q365" s="16" t="s">
        <v>5423</v>
      </c>
      <c r="R365" s="18" t="b">
        <v>0</v>
      </c>
      <c r="S365" s="18" t="b">
        <v>1</v>
      </c>
      <c r="T365" s="12">
        <v>21236.0</v>
      </c>
      <c r="U365" s="16" t="s">
        <v>5424</v>
      </c>
      <c r="V365" s="16" t="s">
        <v>646</v>
      </c>
      <c r="W365" s="22"/>
      <c r="X365" s="22"/>
      <c r="Y365" s="22"/>
      <c r="Z365" s="16" t="s">
        <v>5756</v>
      </c>
      <c r="AA365" s="12">
        <v>1.0</v>
      </c>
      <c r="AB365" s="12">
        <v>2.0</v>
      </c>
      <c r="AC365" s="12"/>
    </row>
    <row r="366">
      <c r="A366" s="12">
        <v>767.0</v>
      </c>
      <c r="B366" s="16" t="s">
        <v>4560</v>
      </c>
      <c r="C366" s="16" t="s">
        <v>5419</v>
      </c>
      <c r="D366" s="18" t="b">
        <v>0</v>
      </c>
      <c r="E366" s="12">
        <v>5.0</v>
      </c>
      <c r="F366" s="12">
        <v>0.0</v>
      </c>
      <c r="G366" s="12">
        <v>5.0</v>
      </c>
      <c r="H366" s="20">
        <v>42316.410416666666</v>
      </c>
      <c r="I366" s="16" t="s">
        <v>5420</v>
      </c>
      <c r="J366" s="16" t="s">
        <v>5421</v>
      </c>
      <c r="K366" s="16" t="s">
        <v>5422</v>
      </c>
      <c r="L366" s="18" t="e">
        <v>#N/A</v>
      </c>
      <c r="M366" s="18" t="e">
        <v>#N/A</v>
      </c>
      <c r="N366" s="18" t="e">
        <v>#N/A</v>
      </c>
      <c r="O366" s="18" t="e">
        <v>#N/A</v>
      </c>
      <c r="P366" s="18" t="e">
        <v>#N/A</v>
      </c>
      <c r="Q366" s="16" t="s">
        <v>5423</v>
      </c>
      <c r="R366" s="18" t="b">
        <v>0</v>
      </c>
      <c r="S366" s="18" t="b">
        <v>1</v>
      </c>
      <c r="T366" s="12">
        <v>21236.0</v>
      </c>
      <c r="U366" s="16" t="s">
        <v>5424</v>
      </c>
      <c r="V366" s="16" t="s">
        <v>646</v>
      </c>
      <c r="W366" s="22"/>
      <c r="X366" s="22"/>
      <c r="Y366" s="22"/>
      <c r="Z366" s="16" t="s">
        <v>5756</v>
      </c>
      <c r="AA366" s="12">
        <v>1.0</v>
      </c>
      <c r="AB366" s="12">
        <v>2.0</v>
      </c>
      <c r="AC366" s="12"/>
    </row>
    <row r="367">
      <c r="A367" s="12">
        <v>819.0</v>
      </c>
      <c r="B367" s="16" t="s">
        <v>4560</v>
      </c>
      <c r="C367" s="16" t="s">
        <v>5863</v>
      </c>
      <c r="D367" s="18" t="b">
        <v>0</v>
      </c>
      <c r="E367" s="12">
        <v>3.0</v>
      </c>
      <c r="F367" s="12">
        <v>0.0</v>
      </c>
      <c r="G367" s="12">
        <v>3.0</v>
      </c>
      <c r="H367" s="20">
        <v>42317.7375</v>
      </c>
      <c r="I367" s="16" t="s">
        <v>5864</v>
      </c>
      <c r="J367" s="16" t="s">
        <v>5865</v>
      </c>
      <c r="K367" s="16" t="s">
        <v>5866</v>
      </c>
      <c r="L367" s="18" t="e">
        <v>#N/A</v>
      </c>
      <c r="M367" s="18" t="e">
        <v>#N/A</v>
      </c>
      <c r="N367" s="18" t="e">
        <v>#N/A</v>
      </c>
      <c r="O367" s="18" t="e">
        <v>#N/A</v>
      </c>
      <c r="P367" s="18" t="e">
        <v>#N/A</v>
      </c>
      <c r="Q367" s="16" t="s">
        <v>5862</v>
      </c>
      <c r="R367" s="18" t="b">
        <v>0</v>
      </c>
      <c r="S367" s="18" t="b">
        <v>1</v>
      </c>
      <c r="T367" s="12">
        <v>21032.0</v>
      </c>
      <c r="U367" s="16" t="s">
        <v>5867</v>
      </c>
      <c r="V367" s="16" t="s">
        <v>646</v>
      </c>
      <c r="W367" s="22"/>
      <c r="X367" s="22"/>
      <c r="Y367" s="22"/>
      <c r="Z367" s="16" t="s">
        <v>5869</v>
      </c>
      <c r="AA367" s="12">
        <v>2.0</v>
      </c>
      <c r="AB367" s="12">
        <v>3.0</v>
      </c>
      <c r="AC367" s="12"/>
    </row>
    <row r="368">
      <c r="A368" s="12">
        <v>7.0</v>
      </c>
      <c r="B368" s="16" t="s">
        <v>4560</v>
      </c>
      <c r="C368" s="16" t="s">
        <v>351</v>
      </c>
      <c r="D368" s="18" t="b">
        <v>1</v>
      </c>
      <c r="E368" s="12">
        <v>2.0</v>
      </c>
      <c r="F368" s="12">
        <v>0.0</v>
      </c>
      <c r="G368" s="12">
        <v>2.0</v>
      </c>
      <c r="H368" s="20">
        <v>42318.62569444445</v>
      </c>
      <c r="I368" s="16" t="s">
        <v>352</v>
      </c>
      <c r="J368" s="16" t="s">
        <v>353</v>
      </c>
      <c r="K368" s="16" t="s">
        <v>354</v>
      </c>
      <c r="L368" s="18" t="e">
        <v>#N/A</v>
      </c>
      <c r="M368" s="18" t="e">
        <v>#N/A</v>
      </c>
      <c r="N368" s="18" t="e">
        <v>#N/A</v>
      </c>
      <c r="O368" s="18" t="e">
        <v>#N/A</v>
      </c>
      <c r="P368" s="18" t="e">
        <v>#N/A</v>
      </c>
      <c r="Q368" s="16" t="s">
        <v>355</v>
      </c>
      <c r="R368" s="18" t="b">
        <v>1</v>
      </c>
      <c r="S368" s="18" t="b">
        <v>0</v>
      </c>
      <c r="T368" s="12">
        <v>4212.0</v>
      </c>
      <c r="U368" s="16" t="s">
        <v>357</v>
      </c>
      <c r="V368" s="16" t="s">
        <v>358</v>
      </c>
      <c r="W368" s="51">
        <v>1065784.0</v>
      </c>
      <c r="X368" s="51">
        <v>1116183.0</v>
      </c>
      <c r="Y368" s="16" t="s">
        <v>359</v>
      </c>
      <c r="Z368" s="16" t="s">
        <v>5872</v>
      </c>
      <c r="AA368" s="12">
        <v>2.0</v>
      </c>
      <c r="AB368" s="12">
        <v>2.0</v>
      </c>
      <c r="AC368" s="12"/>
    </row>
    <row r="369">
      <c r="A369" s="12">
        <v>322.0</v>
      </c>
      <c r="B369" s="16" t="s">
        <v>4560</v>
      </c>
      <c r="C369" s="16" t="s">
        <v>3494</v>
      </c>
      <c r="D369" s="18" t="b">
        <v>1</v>
      </c>
      <c r="E369" s="12">
        <v>10.0</v>
      </c>
      <c r="F369" s="12">
        <v>4.0</v>
      </c>
      <c r="G369" s="12">
        <v>6.0</v>
      </c>
      <c r="H369" s="20">
        <v>42318.48333333333</v>
      </c>
      <c r="I369" s="16" t="s">
        <v>3496</v>
      </c>
      <c r="J369" s="16" t="s">
        <v>3497</v>
      </c>
      <c r="K369" s="16" t="s">
        <v>3498</v>
      </c>
      <c r="L369" s="18" t="e">
        <v>#N/A</v>
      </c>
      <c r="M369" s="18" t="e">
        <v>#N/A</v>
      </c>
      <c r="N369" s="18" t="e">
        <v>#N/A</v>
      </c>
      <c r="O369" s="18" t="e">
        <v>#N/A</v>
      </c>
      <c r="P369" s="18" t="e">
        <v>#N/A</v>
      </c>
      <c r="Q369" s="16" t="s">
        <v>3501</v>
      </c>
      <c r="R369" s="18" t="b">
        <v>1</v>
      </c>
      <c r="S369" s="18" t="b">
        <v>1</v>
      </c>
      <c r="T369" s="12">
        <v>4073.0</v>
      </c>
      <c r="U369" s="16" t="s">
        <v>3505</v>
      </c>
      <c r="V369" s="16" t="s">
        <v>358</v>
      </c>
      <c r="W369" s="22"/>
      <c r="X369" s="22"/>
      <c r="Y369" s="16" t="s">
        <v>995</v>
      </c>
      <c r="Z369" s="16" t="s">
        <v>5875</v>
      </c>
      <c r="AC369" s="16"/>
    </row>
    <row r="370">
      <c r="A370" s="12">
        <v>445.0</v>
      </c>
      <c r="B370" s="16" t="s">
        <v>4560</v>
      </c>
      <c r="C370" s="16" t="s">
        <v>4915</v>
      </c>
      <c r="D370" s="18" t="b">
        <v>1</v>
      </c>
      <c r="E370" s="12">
        <v>1.0</v>
      </c>
      <c r="F370" s="12">
        <v>0.0</v>
      </c>
      <c r="G370" s="12">
        <v>1.0</v>
      </c>
      <c r="H370" s="20">
        <v>42328.291666666664</v>
      </c>
      <c r="I370" s="16" t="s">
        <v>4916</v>
      </c>
      <c r="J370" s="16" t="s">
        <v>4918</v>
      </c>
      <c r="K370" s="16" t="s">
        <v>4919</v>
      </c>
      <c r="L370" s="18" t="e">
        <v>#N/A</v>
      </c>
      <c r="M370" s="18" t="e">
        <v>#N/A</v>
      </c>
      <c r="N370" s="18" t="e">
        <v>#N/A</v>
      </c>
      <c r="O370" s="18" t="e">
        <v>#N/A</v>
      </c>
      <c r="P370" s="18" t="e">
        <v>#N/A</v>
      </c>
      <c r="Q370" s="16" t="s">
        <v>4920</v>
      </c>
      <c r="R370" s="18" t="b">
        <v>1</v>
      </c>
      <c r="S370" s="18" t="b">
        <v>1</v>
      </c>
      <c r="T370" s="12">
        <v>4281.0</v>
      </c>
      <c r="U370" s="16" t="s">
        <v>4921</v>
      </c>
      <c r="V370" s="16" t="s">
        <v>358</v>
      </c>
      <c r="W370" s="22"/>
      <c r="X370" s="22"/>
      <c r="Y370" s="16" t="s">
        <v>577</v>
      </c>
      <c r="Z370" s="16" t="s">
        <v>5880</v>
      </c>
      <c r="AC370" s="16"/>
    </row>
    <row r="371">
      <c r="A371" s="12">
        <v>585.0</v>
      </c>
      <c r="B371" s="16" t="s">
        <v>4560</v>
      </c>
      <c r="C371" s="16" t="s">
        <v>5882</v>
      </c>
      <c r="D371" s="18" t="b">
        <v>0</v>
      </c>
      <c r="E371" s="12">
        <v>10.0</v>
      </c>
      <c r="F371" s="12">
        <v>5.0</v>
      </c>
      <c r="G371" s="12">
        <v>5.0</v>
      </c>
      <c r="H371" s="20">
        <v>42315.72083333333</v>
      </c>
      <c r="I371" s="16" t="s">
        <v>5884</v>
      </c>
      <c r="J371" s="16" t="s">
        <v>5886</v>
      </c>
      <c r="K371" s="16" t="s">
        <v>5887</v>
      </c>
      <c r="L371" s="18" t="e">
        <v>#N/A</v>
      </c>
      <c r="M371" s="18" t="e">
        <v>#N/A</v>
      </c>
      <c r="N371" s="18" t="e">
        <v>#N/A</v>
      </c>
      <c r="O371" s="18" t="e">
        <v>#N/A</v>
      </c>
      <c r="P371" s="18" t="e">
        <v>#N/A</v>
      </c>
      <c r="Q371" s="16" t="s">
        <v>5881</v>
      </c>
      <c r="R371" s="18" t="b">
        <v>1</v>
      </c>
      <c r="S371" s="18" t="b">
        <v>1</v>
      </c>
      <c r="T371" s="12">
        <v>4921.0</v>
      </c>
      <c r="U371" s="16" t="s">
        <v>5888</v>
      </c>
      <c r="V371" s="16" t="s">
        <v>358</v>
      </c>
      <c r="W371" s="22"/>
      <c r="X371" s="22"/>
      <c r="Y371" s="22"/>
      <c r="Z371" s="16" t="s">
        <v>5889</v>
      </c>
      <c r="AA371" s="12">
        <v>3.0</v>
      </c>
      <c r="AB371" s="12">
        <v>1.0</v>
      </c>
      <c r="AC371" s="12"/>
    </row>
    <row r="372">
      <c r="A372" s="12">
        <v>751.0</v>
      </c>
      <c r="B372" s="16" t="s">
        <v>4560</v>
      </c>
      <c r="C372" s="16" t="s">
        <v>4915</v>
      </c>
      <c r="D372" s="18" t="b">
        <v>1</v>
      </c>
      <c r="E372" s="12">
        <v>0.0</v>
      </c>
      <c r="F372" s="12">
        <v>0.0</v>
      </c>
      <c r="G372" s="12">
        <v>0.0</v>
      </c>
      <c r="H372" s="20">
        <v>42328.29236111111</v>
      </c>
      <c r="I372" s="16" t="s">
        <v>4916</v>
      </c>
      <c r="J372" s="16" t="s">
        <v>4918</v>
      </c>
      <c r="K372" s="16" t="s">
        <v>4919</v>
      </c>
      <c r="L372" s="18" t="e">
        <v>#N/A</v>
      </c>
      <c r="M372" s="18" t="e">
        <v>#N/A</v>
      </c>
      <c r="N372" s="18" t="e">
        <v>#N/A</v>
      </c>
      <c r="O372" s="18" t="e">
        <v>#N/A</v>
      </c>
      <c r="P372" s="18" t="e">
        <v>#N/A</v>
      </c>
      <c r="Q372" s="16" t="s">
        <v>4920</v>
      </c>
      <c r="R372" s="18" t="b">
        <v>0</v>
      </c>
      <c r="S372" s="18" t="b">
        <v>1</v>
      </c>
      <c r="T372" s="12">
        <v>4281.0</v>
      </c>
      <c r="U372" s="16" t="s">
        <v>4921</v>
      </c>
      <c r="V372" s="16" t="s">
        <v>358</v>
      </c>
      <c r="W372" s="22"/>
      <c r="X372" s="22"/>
      <c r="Y372" s="16" t="s">
        <v>577</v>
      </c>
      <c r="Z372" s="16" t="s">
        <v>5880</v>
      </c>
      <c r="AA372" s="12">
        <v>4.0</v>
      </c>
      <c r="AB372" s="12">
        <v>2.0</v>
      </c>
      <c r="AC372" s="12"/>
    </row>
    <row r="373">
      <c r="A373" s="12">
        <v>2.0</v>
      </c>
      <c r="B373" s="16" t="s">
        <v>4560</v>
      </c>
      <c r="C373" s="16" t="s">
        <v>303</v>
      </c>
      <c r="D373" s="18" t="b">
        <v>1</v>
      </c>
      <c r="E373" s="12">
        <v>1029.0</v>
      </c>
      <c r="F373" s="12">
        <v>72.0</v>
      </c>
      <c r="G373" s="12">
        <v>957.0</v>
      </c>
      <c r="H373" s="20">
        <v>42314.319444444445</v>
      </c>
      <c r="I373" s="16" t="s">
        <v>304</v>
      </c>
      <c r="J373" s="16" t="s">
        <v>305</v>
      </c>
      <c r="K373" s="16" t="s">
        <v>306</v>
      </c>
      <c r="L373" s="18" t="e">
        <v>#N/A</v>
      </c>
      <c r="M373" s="18" t="e">
        <v>#N/A</v>
      </c>
      <c r="N373" s="18" t="e">
        <v>#N/A</v>
      </c>
      <c r="O373" s="18" t="e">
        <v>#N/A</v>
      </c>
      <c r="P373" s="18" t="e">
        <v>#N/A</v>
      </c>
      <c r="Q373" s="16" t="s">
        <v>307</v>
      </c>
      <c r="R373" s="18" t="b">
        <v>1</v>
      </c>
      <c r="S373" s="18" t="b">
        <v>1</v>
      </c>
      <c r="T373" s="12">
        <v>48306.0</v>
      </c>
      <c r="U373" s="16" t="s">
        <v>308</v>
      </c>
      <c r="V373" s="16" t="s">
        <v>309</v>
      </c>
      <c r="W373" s="22"/>
      <c r="X373" s="22"/>
      <c r="Y373" s="16" t="s">
        <v>310</v>
      </c>
      <c r="Z373" s="16" t="s">
        <v>5900</v>
      </c>
      <c r="AA373" s="12">
        <v>1.0</v>
      </c>
      <c r="AB373" s="12">
        <v>2.0</v>
      </c>
      <c r="AC373" s="12"/>
    </row>
    <row r="374">
      <c r="A374" s="12">
        <v>17.0</v>
      </c>
      <c r="B374" s="16" t="s">
        <v>4560</v>
      </c>
      <c r="C374" s="16" t="s">
        <v>445</v>
      </c>
      <c r="D374" s="18" t="b">
        <v>1</v>
      </c>
      <c r="E374" s="12">
        <v>173.0</v>
      </c>
      <c r="F374" s="12">
        <v>57.0</v>
      </c>
      <c r="G374" s="12">
        <v>116.0</v>
      </c>
      <c r="H374" s="20">
        <v>42319.50555555556</v>
      </c>
      <c r="I374" s="16" t="s">
        <v>446</v>
      </c>
      <c r="J374" s="16" t="s">
        <v>447</v>
      </c>
      <c r="K374" s="16" t="s">
        <v>448</v>
      </c>
      <c r="L374" s="18" t="e">
        <v>#N/A</v>
      </c>
      <c r="M374" s="18" t="e">
        <v>#N/A</v>
      </c>
      <c r="N374" s="18" t="e">
        <v>#N/A</v>
      </c>
      <c r="O374" s="18" t="e">
        <v>#N/A</v>
      </c>
      <c r="P374" s="18" t="e">
        <v>#N/A</v>
      </c>
      <c r="Q374" s="16" t="s">
        <v>449</v>
      </c>
      <c r="R374" s="18" t="b">
        <v>1</v>
      </c>
      <c r="S374" s="18" t="b">
        <v>1</v>
      </c>
      <c r="T374" s="12">
        <v>48103.0</v>
      </c>
      <c r="U374" s="16" t="s">
        <v>450</v>
      </c>
      <c r="V374" s="16" t="s">
        <v>309</v>
      </c>
      <c r="W374" s="51">
        <v>776640.0</v>
      </c>
      <c r="X374" s="51">
        <v>884614.0</v>
      </c>
      <c r="Y374" s="16" t="s">
        <v>451</v>
      </c>
      <c r="Z374" s="16" t="s">
        <v>5906</v>
      </c>
      <c r="AA374" s="12">
        <v>1.0</v>
      </c>
      <c r="AB374" s="12">
        <v>2.0</v>
      </c>
      <c r="AC374" s="12"/>
    </row>
    <row r="375">
      <c r="A375" s="12">
        <v>171.0</v>
      </c>
      <c r="B375" s="16" t="s">
        <v>4560</v>
      </c>
      <c r="C375" s="16" t="s">
        <v>1938</v>
      </c>
      <c r="D375" s="18" t="b">
        <v>1</v>
      </c>
      <c r="E375" s="12">
        <v>26.0</v>
      </c>
      <c r="F375" s="12">
        <v>3.0</v>
      </c>
      <c r="G375" s="12">
        <v>23.0</v>
      </c>
      <c r="H375" s="20">
        <v>42326.48402777778</v>
      </c>
      <c r="I375" s="16" t="s">
        <v>1940</v>
      </c>
      <c r="J375" s="16" t="s">
        <v>1942</v>
      </c>
      <c r="K375" s="16" t="s">
        <v>1944</v>
      </c>
      <c r="L375" s="16" t="s">
        <v>532</v>
      </c>
      <c r="M375" s="16" t="s">
        <v>1946</v>
      </c>
      <c r="N375" s="16" t="s">
        <v>5910</v>
      </c>
      <c r="O375" s="12">
        <v>0.0</v>
      </c>
      <c r="P375" s="12">
        <v>0.0</v>
      </c>
      <c r="Q375" s="16" t="s">
        <v>1948</v>
      </c>
      <c r="R375" s="18" t="b">
        <v>1</v>
      </c>
      <c r="S375" s="18" t="b">
        <v>0</v>
      </c>
      <c r="T375" s="12">
        <v>49503.0</v>
      </c>
      <c r="U375" s="16" t="s">
        <v>1950</v>
      </c>
      <c r="V375" s="16" t="s">
        <v>309</v>
      </c>
      <c r="W375" s="51">
        <v>1.0152039E7</v>
      </c>
      <c r="X375" s="51">
        <v>8907628.0</v>
      </c>
      <c r="Y375" s="16" t="s">
        <v>1951</v>
      </c>
      <c r="Z375" s="16" t="s">
        <v>5913</v>
      </c>
      <c r="AC375" s="16"/>
    </row>
    <row r="376">
      <c r="A376" s="12">
        <v>235.0</v>
      </c>
      <c r="B376" s="16" t="s">
        <v>4560</v>
      </c>
      <c r="C376" s="16" t="s">
        <v>2496</v>
      </c>
      <c r="D376" s="18" t="b">
        <v>1</v>
      </c>
      <c r="E376" s="12">
        <v>18.0</v>
      </c>
      <c r="F376" s="12">
        <v>0.0</v>
      </c>
      <c r="G376" s="12">
        <v>18.0</v>
      </c>
      <c r="H376" s="20">
        <v>42326.53958333333</v>
      </c>
      <c r="I376" s="16" t="s">
        <v>2497</v>
      </c>
      <c r="J376" s="16" t="s">
        <v>2498</v>
      </c>
      <c r="K376" s="16" t="s">
        <v>2499</v>
      </c>
      <c r="L376" s="16" t="s">
        <v>264</v>
      </c>
      <c r="M376" s="12">
        <v>0.0</v>
      </c>
      <c r="N376" s="12">
        <v>0.0</v>
      </c>
      <c r="O376" s="16" t="s">
        <v>2500</v>
      </c>
      <c r="P376" s="16" t="s">
        <v>2501</v>
      </c>
      <c r="Q376" s="16" t="s">
        <v>2502</v>
      </c>
      <c r="R376" s="18" t="b">
        <v>1</v>
      </c>
      <c r="S376" s="18" t="b">
        <v>1</v>
      </c>
      <c r="T376" s="12">
        <v>49783.0</v>
      </c>
      <c r="U376" s="16" t="s">
        <v>2503</v>
      </c>
      <c r="V376" s="16" t="s">
        <v>309</v>
      </c>
      <c r="W376" s="51">
        <v>3283261.0</v>
      </c>
      <c r="X376" s="51">
        <v>1675442.0</v>
      </c>
      <c r="Y376" s="16" t="s">
        <v>2504</v>
      </c>
      <c r="Z376" s="16" t="s">
        <v>5919</v>
      </c>
      <c r="AC376" s="16"/>
    </row>
    <row r="377">
      <c r="A377" s="12">
        <v>242.0</v>
      </c>
      <c r="B377" s="16" t="s">
        <v>4560</v>
      </c>
      <c r="C377" s="16" t="s">
        <v>2566</v>
      </c>
      <c r="D377" s="18" t="b">
        <v>1</v>
      </c>
      <c r="E377" s="12">
        <v>11.0</v>
      </c>
      <c r="F377" s="12">
        <v>1.0</v>
      </c>
      <c r="G377" s="12">
        <v>10.0</v>
      </c>
      <c r="H377" s="20">
        <v>42310.76388888889</v>
      </c>
      <c r="I377" s="16" t="s">
        <v>2567</v>
      </c>
      <c r="J377" s="16" t="s">
        <v>2568</v>
      </c>
      <c r="K377" s="16" t="s">
        <v>2569</v>
      </c>
      <c r="L377" s="18" t="e">
        <v>#N/A</v>
      </c>
      <c r="M377" s="18" t="e">
        <v>#N/A</v>
      </c>
      <c r="N377" s="18" t="e">
        <v>#N/A</v>
      </c>
      <c r="O377" s="18" t="e">
        <v>#N/A</v>
      </c>
      <c r="P377" s="18" t="e">
        <v>#N/A</v>
      </c>
      <c r="Q377" s="16" t="s">
        <v>2570</v>
      </c>
      <c r="R377" s="18" t="b">
        <v>1</v>
      </c>
      <c r="S377" s="18" t="b">
        <v>0</v>
      </c>
      <c r="T377" s="12">
        <v>48734.0</v>
      </c>
      <c r="U377" s="16" t="s">
        <v>2571</v>
      </c>
      <c r="V377" s="16" t="s">
        <v>309</v>
      </c>
      <c r="W377" s="22"/>
      <c r="X377" s="22"/>
      <c r="Y377" s="16" t="s">
        <v>2572</v>
      </c>
      <c r="Z377" s="16" t="s">
        <v>5923</v>
      </c>
      <c r="AC377" s="16"/>
    </row>
    <row r="378">
      <c r="A378" s="12">
        <v>268.0</v>
      </c>
      <c r="B378" s="16" t="s">
        <v>4560</v>
      </c>
      <c r="C378" s="16" t="s">
        <v>2854</v>
      </c>
      <c r="D378" s="18" t="b">
        <v>1</v>
      </c>
      <c r="E378" s="12">
        <v>40.0</v>
      </c>
      <c r="F378" s="12">
        <v>3.0</v>
      </c>
      <c r="G378" s="12">
        <v>37.0</v>
      </c>
      <c r="H378" s="20">
        <v>42313.42847222222</v>
      </c>
      <c r="I378" s="16" t="s">
        <v>2855</v>
      </c>
      <c r="J378" s="16" t="s">
        <v>2856</v>
      </c>
      <c r="K378" s="16" t="s">
        <v>2857</v>
      </c>
      <c r="L378" s="18" t="e">
        <v>#N/A</v>
      </c>
      <c r="M378" s="18" t="e">
        <v>#N/A</v>
      </c>
      <c r="N378" s="18" t="e">
        <v>#N/A</v>
      </c>
      <c r="O378" s="18" t="e">
        <v>#N/A</v>
      </c>
      <c r="P378" s="18" t="e">
        <v>#N/A</v>
      </c>
      <c r="Q378" s="16" t="s">
        <v>2859</v>
      </c>
      <c r="R378" s="18" t="b">
        <v>1</v>
      </c>
      <c r="S378" s="18" t="b">
        <v>1</v>
      </c>
      <c r="T378" s="12">
        <v>49525.0</v>
      </c>
      <c r="U378" s="16" t="s">
        <v>1950</v>
      </c>
      <c r="V378" s="16" t="s">
        <v>309</v>
      </c>
      <c r="W378" s="22"/>
      <c r="X378" s="22"/>
      <c r="Y378" s="16" t="s">
        <v>2860</v>
      </c>
      <c r="Z378" s="16" t="s">
        <v>5928</v>
      </c>
      <c r="AC378" s="16"/>
    </row>
    <row r="379">
      <c r="A379" s="12">
        <v>272.0</v>
      </c>
      <c r="B379" s="16" t="s">
        <v>4560</v>
      </c>
      <c r="C379" s="16" t="s">
        <v>2896</v>
      </c>
      <c r="D379" s="18" t="b">
        <v>1</v>
      </c>
      <c r="E379" s="12">
        <v>8.0</v>
      </c>
      <c r="F379" s="12">
        <v>1.0</v>
      </c>
      <c r="G379" s="12">
        <v>7.0</v>
      </c>
      <c r="H379" s="20">
        <v>42311.20763888889</v>
      </c>
      <c r="I379" s="16" t="s">
        <v>2897</v>
      </c>
      <c r="J379" s="16" t="s">
        <v>2898</v>
      </c>
      <c r="K379" s="16" t="s">
        <v>2899</v>
      </c>
      <c r="L379" s="16" t="s">
        <v>532</v>
      </c>
      <c r="M379" s="12">
        <v>0.0</v>
      </c>
      <c r="N379" s="12">
        <v>0.0</v>
      </c>
      <c r="O379" s="16" t="s">
        <v>2900</v>
      </c>
      <c r="P379" s="16" t="s">
        <v>2901</v>
      </c>
      <c r="Q379" s="16" t="s">
        <v>2902</v>
      </c>
      <c r="R379" s="18" t="b">
        <v>1</v>
      </c>
      <c r="S379" s="18" t="b">
        <v>1</v>
      </c>
      <c r="T379" s="12">
        <v>48381.0</v>
      </c>
      <c r="U379" s="16" t="s">
        <v>2903</v>
      </c>
      <c r="V379" s="16" t="s">
        <v>309</v>
      </c>
      <c r="W379" s="22"/>
      <c r="X379" s="22"/>
      <c r="Y379" s="16" t="s">
        <v>2904</v>
      </c>
      <c r="Z379" s="16" t="s">
        <v>5934</v>
      </c>
      <c r="AC379" s="16"/>
    </row>
    <row r="380">
      <c r="A380" s="12">
        <v>325.0</v>
      </c>
      <c r="B380" s="16" t="s">
        <v>4560</v>
      </c>
      <c r="C380" s="16" t="s">
        <v>3549</v>
      </c>
      <c r="D380" s="18" t="b">
        <v>1</v>
      </c>
      <c r="E380" s="12">
        <v>868.0</v>
      </c>
      <c r="F380" s="12">
        <v>214.0</v>
      </c>
      <c r="G380" s="12">
        <v>654.0</v>
      </c>
      <c r="H380" s="20">
        <v>42319.563888888886</v>
      </c>
      <c r="I380" s="16" t="s">
        <v>3552</v>
      </c>
      <c r="J380" s="16" t="s">
        <v>3553</v>
      </c>
      <c r="K380" s="16" t="s">
        <v>3554</v>
      </c>
      <c r="L380" s="18" t="e">
        <v>#N/A</v>
      </c>
      <c r="M380" s="18" t="e">
        <v>#N/A</v>
      </c>
      <c r="N380" s="18" t="e">
        <v>#N/A</v>
      </c>
      <c r="O380" s="18" t="e">
        <v>#N/A</v>
      </c>
      <c r="P380" s="18" t="e">
        <v>#N/A</v>
      </c>
      <c r="Q380" s="16" t="s">
        <v>3555</v>
      </c>
      <c r="R380" s="18" t="b">
        <v>1</v>
      </c>
      <c r="S380" s="18" t="b">
        <v>1</v>
      </c>
      <c r="T380" s="12">
        <v>48734.0</v>
      </c>
      <c r="U380" s="16" t="s">
        <v>2571</v>
      </c>
      <c r="V380" s="16" t="s">
        <v>309</v>
      </c>
      <c r="W380" s="22"/>
      <c r="X380" s="22"/>
      <c r="Y380" s="16" t="s">
        <v>461</v>
      </c>
      <c r="Z380" s="16" t="s">
        <v>5939</v>
      </c>
      <c r="AC380" s="16"/>
    </row>
    <row r="381">
      <c r="A381" s="12">
        <v>330.0</v>
      </c>
      <c r="B381" s="16" t="s">
        <v>4560</v>
      </c>
      <c r="C381" s="16" t="s">
        <v>3628</v>
      </c>
      <c r="D381" s="18" t="b">
        <v>1</v>
      </c>
      <c r="E381" s="12">
        <v>67.0</v>
      </c>
      <c r="F381" s="12">
        <v>8.0</v>
      </c>
      <c r="G381" s="12">
        <v>59.0</v>
      </c>
      <c r="H381" s="20">
        <v>42312.88888888889</v>
      </c>
      <c r="I381" s="16" t="s">
        <v>3630</v>
      </c>
      <c r="J381" s="16" t="s">
        <v>3631</v>
      </c>
      <c r="K381" s="16" t="s">
        <v>3632</v>
      </c>
      <c r="L381" s="18" t="e">
        <v>#N/A</v>
      </c>
      <c r="M381" s="18" t="e">
        <v>#N/A</v>
      </c>
      <c r="N381" s="18" t="e">
        <v>#N/A</v>
      </c>
      <c r="O381" s="18" t="e">
        <v>#N/A</v>
      </c>
      <c r="P381" s="18" t="e">
        <v>#N/A</v>
      </c>
      <c r="Q381" s="16" t="s">
        <v>3633</v>
      </c>
      <c r="R381" s="18" t="b">
        <v>1</v>
      </c>
      <c r="S381" s="18" t="b">
        <v>1</v>
      </c>
      <c r="T381" s="12">
        <v>48343.0</v>
      </c>
      <c r="U381" s="16" t="s">
        <v>3635</v>
      </c>
      <c r="V381" s="16" t="s">
        <v>309</v>
      </c>
      <c r="W381" s="51">
        <v>674109.0</v>
      </c>
      <c r="X381" s="51">
        <v>692951.0</v>
      </c>
      <c r="Y381" s="16" t="s">
        <v>2849</v>
      </c>
      <c r="Z381" s="16" t="s">
        <v>5943</v>
      </c>
      <c r="AC381" s="16"/>
    </row>
    <row r="382">
      <c r="A382" s="12">
        <v>380.0</v>
      </c>
      <c r="B382" s="16" t="s">
        <v>4560</v>
      </c>
      <c r="C382" s="16" t="s">
        <v>4195</v>
      </c>
      <c r="D382" s="18" t="b">
        <v>1</v>
      </c>
      <c r="E382" s="12">
        <v>2.0</v>
      </c>
      <c r="F382" s="12">
        <v>0.0</v>
      </c>
      <c r="G382" s="12">
        <v>2.0</v>
      </c>
      <c r="H382" s="20">
        <v>42324.68819444445</v>
      </c>
      <c r="I382" s="16" t="s">
        <v>4196</v>
      </c>
      <c r="J382" s="16" t="s">
        <v>4197</v>
      </c>
      <c r="K382" s="16" t="s">
        <v>4198</v>
      </c>
      <c r="L382" s="18" t="e">
        <v>#N/A</v>
      </c>
      <c r="M382" s="18" t="e">
        <v>#N/A</v>
      </c>
      <c r="N382" s="18" t="e">
        <v>#N/A</v>
      </c>
      <c r="O382" s="18" t="e">
        <v>#N/A</v>
      </c>
      <c r="P382" s="18" t="e">
        <v>#N/A</v>
      </c>
      <c r="Q382" s="16" t="s">
        <v>4200</v>
      </c>
      <c r="R382" s="18" t="b">
        <v>1</v>
      </c>
      <c r="S382" s="18" t="b">
        <v>1</v>
      </c>
      <c r="T382" s="12">
        <v>49808.0</v>
      </c>
      <c r="U382" s="16" t="s">
        <v>4201</v>
      </c>
      <c r="V382" s="16" t="s">
        <v>309</v>
      </c>
      <c r="W382" s="22"/>
      <c r="X382" s="22"/>
      <c r="Y382" s="16" t="s">
        <v>4202</v>
      </c>
      <c r="Z382" s="16" t="s">
        <v>5949</v>
      </c>
      <c r="AC382" s="16"/>
    </row>
    <row r="383">
      <c r="A383" s="12">
        <v>413.0</v>
      </c>
      <c r="B383" s="16" t="s">
        <v>4560</v>
      </c>
      <c r="C383" s="16" t="s">
        <v>4576</v>
      </c>
      <c r="D383" s="18" t="b">
        <v>1</v>
      </c>
      <c r="E383" s="12">
        <v>0.0</v>
      </c>
      <c r="F383" s="12">
        <v>0.0</v>
      </c>
      <c r="G383" s="12">
        <v>0.0</v>
      </c>
      <c r="H383" s="20">
        <v>42310.35555555556</v>
      </c>
      <c r="I383" s="16" t="s">
        <v>4577</v>
      </c>
      <c r="J383" s="16" t="s">
        <v>4578</v>
      </c>
      <c r="K383" s="16" t="s">
        <v>4579</v>
      </c>
      <c r="L383" s="18" t="e">
        <v>#N/A</v>
      </c>
      <c r="M383" s="18" t="e">
        <v>#N/A</v>
      </c>
      <c r="N383" s="18" t="e">
        <v>#N/A</v>
      </c>
      <c r="O383" s="18" t="e">
        <v>#N/A</v>
      </c>
      <c r="P383" s="18" t="e">
        <v>#N/A</v>
      </c>
      <c r="Q383" s="16" t="s">
        <v>4580</v>
      </c>
      <c r="R383" s="18" t="b">
        <v>1</v>
      </c>
      <c r="S383" s="18" t="b">
        <v>1</v>
      </c>
      <c r="T383" s="12">
        <v>48213.0</v>
      </c>
      <c r="U383" s="16" t="s">
        <v>4581</v>
      </c>
      <c r="V383" s="16" t="s">
        <v>309</v>
      </c>
      <c r="W383" s="51">
        <v>111771.0</v>
      </c>
      <c r="X383" s="51">
        <v>105690.0</v>
      </c>
      <c r="Y383" s="16" t="s">
        <v>4582</v>
      </c>
      <c r="Z383" s="16" t="s">
        <v>5951</v>
      </c>
      <c r="AC383" s="16"/>
    </row>
    <row r="384">
      <c r="A384" s="12">
        <v>433.0</v>
      </c>
      <c r="B384" s="16" t="s">
        <v>4560</v>
      </c>
      <c r="C384" s="16" t="s">
        <v>4799</v>
      </c>
      <c r="D384" s="18" t="b">
        <v>1</v>
      </c>
      <c r="E384" s="12">
        <v>274.0</v>
      </c>
      <c r="F384" s="12">
        <v>107.0</v>
      </c>
      <c r="G384" s="12">
        <v>167.0</v>
      </c>
      <c r="H384" s="20">
        <v>42317.5375</v>
      </c>
      <c r="I384" s="16" t="s">
        <v>4804</v>
      </c>
      <c r="J384" s="16" t="s">
        <v>4805</v>
      </c>
      <c r="K384" s="16" t="s">
        <v>4806</v>
      </c>
      <c r="L384" s="18" t="e">
        <v>#N/A</v>
      </c>
      <c r="M384" s="18" t="e">
        <v>#N/A</v>
      </c>
      <c r="N384" s="18" t="e">
        <v>#N/A</v>
      </c>
      <c r="O384" s="18" t="e">
        <v>#N/A</v>
      </c>
      <c r="P384" s="18" t="e">
        <v>#N/A</v>
      </c>
      <c r="Q384" s="16" t="s">
        <v>4807</v>
      </c>
      <c r="R384" s="18" t="b">
        <v>1</v>
      </c>
      <c r="S384" s="18" t="b">
        <v>1</v>
      </c>
      <c r="T384" s="12">
        <v>48203.0</v>
      </c>
      <c r="U384" s="16" t="s">
        <v>4581</v>
      </c>
      <c r="V384" s="16" t="s">
        <v>309</v>
      </c>
      <c r="W384" s="51">
        <v>1149502.0</v>
      </c>
      <c r="X384" s="51">
        <v>1126027.0</v>
      </c>
      <c r="Y384" s="16" t="s">
        <v>4810</v>
      </c>
      <c r="Z384" s="16" t="s">
        <v>5955</v>
      </c>
      <c r="AC384" s="16"/>
    </row>
    <row r="385">
      <c r="A385" s="12">
        <v>491.0</v>
      </c>
      <c r="B385" s="16" t="s">
        <v>4560</v>
      </c>
      <c r="C385" s="16" t="s">
        <v>5434</v>
      </c>
      <c r="D385" s="18" t="b">
        <v>0</v>
      </c>
      <c r="E385" s="12">
        <v>8.0</v>
      </c>
      <c r="F385" s="12">
        <v>2.0</v>
      </c>
      <c r="G385" s="12">
        <v>6.0</v>
      </c>
      <c r="H385" s="20">
        <v>42314.92013888889</v>
      </c>
      <c r="I385" s="16" t="s">
        <v>5436</v>
      </c>
      <c r="J385" s="16" t="s">
        <v>5437</v>
      </c>
      <c r="K385" s="16" t="s">
        <v>5438</v>
      </c>
      <c r="L385" s="18" t="e">
        <v>#N/A</v>
      </c>
      <c r="M385" s="18" t="e">
        <v>#N/A</v>
      </c>
      <c r="N385" s="18" t="e">
        <v>#N/A</v>
      </c>
      <c r="O385" s="18" t="e">
        <v>#N/A</v>
      </c>
      <c r="P385" s="18" t="e">
        <v>#N/A</v>
      </c>
      <c r="Q385" s="16" t="s">
        <v>5439</v>
      </c>
      <c r="R385" s="18" t="b">
        <v>1</v>
      </c>
      <c r="S385" s="18" t="b">
        <v>0</v>
      </c>
      <c r="T385" s="12">
        <v>49506.0</v>
      </c>
      <c r="U385" s="16" t="s">
        <v>1950</v>
      </c>
      <c r="V385" s="16" t="s">
        <v>309</v>
      </c>
      <c r="W385" s="22"/>
      <c r="X385" s="22"/>
      <c r="Y385" s="22"/>
      <c r="Z385" s="16" t="s">
        <v>5958</v>
      </c>
      <c r="AC385" s="16"/>
    </row>
    <row r="386">
      <c r="A386" s="12">
        <v>673.0</v>
      </c>
      <c r="B386" s="16" t="s">
        <v>4560</v>
      </c>
      <c r="C386" s="16" t="s">
        <v>5962</v>
      </c>
      <c r="D386" s="18" t="b">
        <v>1</v>
      </c>
      <c r="E386" s="12">
        <v>1.0</v>
      </c>
      <c r="F386" s="12">
        <v>0.0</v>
      </c>
      <c r="G386" s="12">
        <v>1.0</v>
      </c>
      <c r="H386" s="20">
        <v>42324.63263888889</v>
      </c>
      <c r="I386" s="16" t="s">
        <v>5963</v>
      </c>
      <c r="J386" s="16" t="s">
        <v>5964</v>
      </c>
      <c r="K386" s="16" t="s">
        <v>5965</v>
      </c>
      <c r="L386" s="12">
        <v>-1.0</v>
      </c>
      <c r="M386" s="16" t="s">
        <v>1946</v>
      </c>
      <c r="N386" s="12">
        <v>0.0</v>
      </c>
      <c r="O386" s="12">
        <v>0.0</v>
      </c>
      <c r="P386" s="12">
        <v>0.0</v>
      </c>
      <c r="Q386" s="16" t="s">
        <v>5961</v>
      </c>
      <c r="R386" s="18" t="b">
        <v>0</v>
      </c>
      <c r="S386" s="18" t="b">
        <v>0</v>
      </c>
      <c r="T386" s="12">
        <v>49504.0</v>
      </c>
      <c r="U386" s="16" t="s">
        <v>1950</v>
      </c>
      <c r="V386" s="16" t="s">
        <v>309</v>
      </c>
      <c r="W386" s="22"/>
      <c r="X386" s="22"/>
      <c r="Y386" s="16" t="s">
        <v>5966</v>
      </c>
      <c r="Z386" s="16" t="s">
        <v>5968</v>
      </c>
      <c r="AA386" s="12">
        <v>3.0</v>
      </c>
      <c r="AB386" s="12">
        <v>1.0</v>
      </c>
      <c r="AC386" s="12"/>
    </row>
    <row r="387">
      <c r="A387" s="12">
        <v>700.0</v>
      </c>
      <c r="B387" s="16" t="s">
        <v>4560</v>
      </c>
      <c r="C387" s="16" t="s">
        <v>5971</v>
      </c>
      <c r="D387" s="18" t="b">
        <v>1</v>
      </c>
      <c r="E387" s="12">
        <v>0.0</v>
      </c>
      <c r="F387" s="12">
        <v>0.0</v>
      </c>
      <c r="G387" s="12">
        <v>0.0</v>
      </c>
      <c r="H387" s="20">
        <v>42312.52569444444</v>
      </c>
      <c r="I387" s="16" t="s">
        <v>5973</v>
      </c>
      <c r="J387" s="16" t="s">
        <v>5974</v>
      </c>
      <c r="K387" s="16" t="s">
        <v>5975</v>
      </c>
      <c r="L387" s="18" t="e">
        <v>#N/A</v>
      </c>
      <c r="M387" s="18" t="e">
        <v>#N/A</v>
      </c>
      <c r="N387" s="18" t="e">
        <v>#N/A</v>
      </c>
      <c r="O387" s="18" t="e">
        <v>#N/A</v>
      </c>
      <c r="P387" s="18" t="e">
        <v>#N/A</v>
      </c>
      <c r="Q387" s="16" t="s">
        <v>5970</v>
      </c>
      <c r="R387" s="18" t="b">
        <v>0</v>
      </c>
      <c r="S387" s="18" t="b">
        <v>1</v>
      </c>
      <c r="T387" s="12">
        <v>48075.0</v>
      </c>
      <c r="U387" s="16" t="s">
        <v>5976</v>
      </c>
      <c r="V387" s="16" t="s">
        <v>309</v>
      </c>
      <c r="W387" s="51">
        <v>3.4061682E7</v>
      </c>
      <c r="X387" s="51">
        <v>3.6017978E7</v>
      </c>
      <c r="Y387" s="16" t="s">
        <v>1856</v>
      </c>
      <c r="Z387" s="16" t="s">
        <v>5979</v>
      </c>
      <c r="AA387" s="12">
        <v>3.0</v>
      </c>
      <c r="AB387" s="12">
        <v>4.0</v>
      </c>
      <c r="AC387" s="12"/>
    </row>
    <row r="388">
      <c r="A388" s="12">
        <v>728.0</v>
      </c>
      <c r="B388" s="16" t="s">
        <v>4560</v>
      </c>
      <c r="C388" s="16" t="s">
        <v>5982</v>
      </c>
      <c r="D388" s="18" t="b">
        <v>1</v>
      </c>
      <c r="E388" s="12">
        <v>2.0</v>
      </c>
      <c r="F388" s="12">
        <v>1.0</v>
      </c>
      <c r="G388" s="12">
        <v>1.0</v>
      </c>
      <c r="H388" s="20">
        <v>42315.55902777778</v>
      </c>
      <c r="I388" s="16" t="s">
        <v>5983</v>
      </c>
      <c r="J388" s="16" t="s">
        <v>5984</v>
      </c>
      <c r="K388" s="16" t="s">
        <v>5985</v>
      </c>
      <c r="L388" s="18" t="e">
        <v>#N/A</v>
      </c>
      <c r="M388" s="18" t="e">
        <v>#N/A</v>
      </c>
      <c r="N388" s="18" t="e">
        <v>#N/A</v>
      </c>
      <c r="O388" s="18" t="e">
        <v>#N/A</v>
      </c>
      <c r="P388" s="18" t="e">
        <v>#N/A</v>
      </c>
      <c r="Q388" s="16" t="s">
        <v>5981</v>
      </c>
      <c r="R388" s="18" t="b">
        <v>0</v>
      </c>
      <c r="S388" s="18" t="b">
        <v>0</v>
      </c>
      <c r="T388" s="12">
        <v>49503.0</v>
      </c>
      <c r="U388" s="16" t="s">
        <v>5986</v>
      </c>
      <c r="V388" s="16" t="s">
        <v>309</v>
      </c>
      <c r="W388" s="51">
        <v>218143.0</v>
      </c>
      <c r="X388" s="51">
        <v>171413.0</v>
      </c>
      <c r="Y388" s="16" t="s">
        <v>706</v>
      </c>
      <c r="Z388" s="16" t="s">
        <v>5988</v>
      </c>
      <c r="AA388" s="12">
        <v>1.0</v>
      </c>
      <c r="AB388" s="12">
        <v>1.0</v>
      </c>
      <c r="AC388" s="12"/>
    </row>
    <row r="389">
      <c r="A389" s="12">
        <v>735.0</v>
      </c>
      <c r="B389" s="16" t="s">
        <v>4560</v>
      </c>
      <c r="C389" s="16" t="s">
        <v>5991</v>
      </c>
      <c r="D389" s="18" t="b">
        <v>1</v>
      </c>
      <c r="E389" s="12">
        <v>4.0</v>
      </c>
      <c r="F389" s="12">
        <v>0.0</v>
      </c>
      <c r="G389" s="12">
        <v>4.0</v>
      </c>
      <c r="H389" s="20">
        <v>42326.60972222222</v>
      </c>
      <c r="I389" s="16" t="s">
        <v>5992</v>
      </c>
      <c r="J389" s="16" t="s">
        <v>5994</v>
      </c>
      <c r="L389" s="18" t="e">
        <v>#N/A</v>
      </c>
      <c r="M389" s="18" t="e">
        <v>#N/A</v>
      </c>
      <c r="N389" s="18" t="e">
        <v>#N/A</v>
      </c>
      <c r="O389" s="18" t="e">
        <v>#N/A</v>
      </c>
      <c r="P389" s="18" t="e">
        <v>#N/A</v>
      </c>
      <c r="Q389" s="16" t="s">
        <v>5990</v>
      </c>
      <c r="R389" s="18" t="b">
        <v>0</v>
      </c>
      <c r="S389" s="18" t="b">
        <v>1</v>
      </c>
      <c r="T389" s="12">
        <v>48213.0</v>
      </c>
      <c r="U389" s="16" t="s">
        <v>4581</v>
      </c>
      <c r="V389" s="16" t="s">
        <v>309</v>
      </c>
      <c r="W389" s="22"/>
      <c r="X389" s="22"/>
      <c r="Y389" s="16" t="s">
        <v>1250</v>
      </c>
      <c r="Z389" s="16" t="s">
        <v>5996</v>
      </c>
      <c r="AA389" s="12">
        <v>3.0</v>
      </c>
      <c r="AB389" s="22"/>
      <c r="AC389" s="22"/>
    </row>
    <row r="390">
      <c r="A390" s="12">
        <v>768.0</v>
      </c>
      <c r="B390" s="16" t="s">
        <v>4560</v>
      </c>
      <c r="C390" s="16" t="s">
        <v>5999</v>
      </c>
      <c r="D390" s="18" t="b">
        <v>0</v>
      </c>
      <c r="E390" s="12">
        <v>3.0</v>
      </c>
      <c r="F390" s="12">
        <v>0.0</v>
      </c>
      <c r="G390" s="12">
        <v>3.0</v>
      </c>
      <c r="H390" s="20">
        <v>42322.31597222222</v>
      </c>
      <c r="I390" s="16" t="s">
        <v>6000</v>
      </c>
      <c r="J390" s="16" t="s">
        <v>6002</v>
      </c>
      <c r="K390" s="16" t="s">
        <v>6003</v>
      </c>
      <c r="L390" s="18" t="e">
        <v>#N/A</v>
      </c>
      <c r="M390" s="18" t="e">
        <v>#N/A</v>
      </c>
      <c r="N390" s="18" t="e">
        <v>#N/A</v>
      </c>
      <c r="O390" s="18" t="e">
        <v>#N/A</v>
      </c>
      <c r="P390" s="18" t="e">
        <v>#N/A</v>
      </c>
      <c r="Q390" s="16" t="s">
        <v>5998</v>
      </c>
      <c r="R390" s="18" t="b">
        <v>0</v>
      </c>
      <c r="S390" s="18" t="b">
        <v>0</v>
      </c>
      <c r="T390" s="12">
        <v>49614.0</v>
      </c>
      <c r="U390" s="16" t="s">
        <v>6004</v>
      </c>
      <c r="V390" s="16" t="s">
        <v>309</v>
      </c>
      <c r="W390" s="22"/>
      <c r="X390" s="22"/>
      <c r="Y390" s="22"/>
      <c r="Z390" s="16" t="s">
        <v>6005</v>
      </c>
      <c r="AA390" s="12">
        <v>3.0</v>
      </c>
      <c r="AB390" s="12">
        <v>2.0</v>
      </c>
      <c r="AC390" s="12"/>
    </row>
    <row r="391">
      <c r="A391" s="12">
        <v>770.0</v>
      </c>
      <c r="B391" s="16" t="s">
        <v>4560</v>
      </c>
      <c r="C391" s="16" t="s">
        <v>6007</v>
      </c>
      <c r="D391" s="18" t="b">
        <v>0</v>
      </c>
      <c r="E391" s="12">
        <v>1.0</v>
      </c>
      <c r="F391" s="12">
        <v>0.0</v>
      </c>
      <c r="G391" s="12">
        <v>1.0</v>
      </c>
      <c r="H391" s="20">
        <v>42331.87430555555</v>
      </c>
      <c r="I391" s="16" t="s">
        <v>6009</v>
      </c>
      <c r="J391" s="16" t="s">
        <v>6010</v>
      </c>
      <c r="K391" s="16" t="s">
        <v>6011</v>
      </c>
      <c r="L391" s="18" t="e">
        <v>#N/A</v>
      </c>
      <c r="M391" s="18" t="e">
        <v>#N/A</v>
      </c>
      <c r="N391" s="18" t="e">
        <v>#N/A</v>
      </c>
      <c r="O391" s="18" t="e">
        <v>#N/A</v>
      </c>
      <c r="P391" s="18" t="e">
        <v>#N/A</v>
      </c>
      <c r="Q391" s="16" t="s">
        <v>6006</v>
      </c>
      <c r="R391" s="18" t="b">
        <v>0</v>
      </c>
      <c r="S391" s="18" t="b">
        <v>0</v>
      </c>
      <c r="T391" s="12">
        <v>48235.0</v>
      </c>
      <c r="U391" s="16" t="s">
        <v>6013</v>
      </c>
      <c r="V391" s="16" t="s">
        <v>309</v>
      </c>
      <c r="W391" s="22"/>
      <c r="X391" s="22"/>
      <c r="Y391" s="22"/>
      <c r="Z391" s="16" t="s">
        <v>6014</v>
      </c>
      <c r="AA391" s="12">
        <v>3.0</v>
      </c>
      <c r="AB391" s="12">
        <v>2.0</v>
      </c>
      <c r="AC391" s="12"/>
    </row>
    <row r="392">
      <c r="A392" s="12">
        <v>136.0</v>
      </c>
      <c r="B392" s="16" t="s">
        <v>4560</v>
      </c>
      <c r="C392" s="16" t="s">
        <v>1624</v>
      </c>
      <c r="D392" s="18" t="b">
        <v>1</v>
      </c>
      <c r="E392" s="12">
        <v>1.0</v>
      </c>
      <c r="F392" s="12">
        <v>0.0</v>
      </c>
      <c r="G392" s="12">
        <v>1.0</v>
      </c>
      <c r="H392" s="20">
        <v>42313.63958333333</v>
      </c>
      <c r="I392" s="16" t="s">
        <v>1625</v>
      </c>
      <c r="J392" s="16" t="s">
        <v>1626</v>
      </c>
      <c r="K392" s="16" t="s">
        <v>1627</v>
      </c>
      <c r="L392" s="18" t="e">
        <v>#N/A</v>
      </c>
      <c r="M392" s="18" t="e">
        <v>#N/A</v>
      </c>
      <c r="N392" s="18" t="e">
        <v>#N/A</v>
      </c>
      <c r="O392" s="18" t="e">
        <v>#N/A</v>
      </c>
      <c r="P392" s="18" t="e">
        <v>#N/A</v>
      </c>
      <c r="Q392" s="16" t="s">
        <v>1628</v>
      </c>
      <c r="R392" s="18" t="b">
        <v>1</v>
      </c>
      <c r="S392" s="18" t="b">
        <v>0</v>
      </c>
      <c r="T392" s="12">
        <v>55438.0</v>
      </c>
      <c r="U392" s="16" t="s">
        <v>1629</v>
      </c>
      <c r="V392" s="16" t="s">
        <v>1630</v>
      </c>
      <c r="W392" s="22"/>
      <c r="X392" s="22"/>
      <c r="Y392" s="16" t="s">
        <v>598</v>
      </c>
      <c r="Z392" s="16" t="s">
        <v>6018</v>
      </c>
      <c r="AC392" s="16"/>
    </row>
    <row r="393">
      <c r="A393" s="12">
        <v>429.0</v>
      </c>
      <c r="B393" s="16" t="s">
        <v>4560</v>
      </c>
      <c r="C393" s="16" t="s">
        <v>4742</v>
      </c>
      <c r="D393" s="18" t="b">
        <v>1</v>
      </c>
      <c r="E393" s="12">
        <v>8.0</v>
      </c>
      <c r="F393" s="12">
        <v>0.0</v>
      </c>
      <c r="G393" s="12">
        <v>8.0</v>
      </c>
      <c r="H393" s="20">
        <v>42330.76458333333</v>
      </c>
      <c r="I393" s="16" t="s">
        <v>4743</v>
      </c>
      <c r="J393" s="16" t="s">
        <v>4745</v>
      </c>
      <c r="K393" s="16" t="s">
        <v>4746</v>
      </c>
      <c r="L393" s="16" t="s">
        <v>264</v>
      </c>
      <c r="M393" s="12">
        <v>0.0</v>
      </c>
      <c r="N393" s="12">
        <v>0.0</v>
      </c>
      <c r="O393" s="16" t="s">
        <v>4749</v>
      </c>
      <c r="P393" s="16" t="s">
        <v>4750</v>
      </c>
      <c r="Q393" s="16" t="s">
        <v>4753</v>
      </c>
      <c r="R393" s="18" t="b">
        <v>1</v>
      </c>
      <c r="S393" s="18" t="b">
        <v>1</v>
      </c>
      <c r="T393" s="12">
        <v>55040.0</v>
      </c>
      <c r="U393" s="16" t="s">
        <v>4757</v>
      </c>
      <c r="V393" s="16" t="s">
        <v>1630</v>
      </c>
      <c r="W393" s="51">
        <v>710758.0</v>
      </c>
      <c r="X393" s="51">
        <v>724671.0</v>
      </c>
      <c r="Y393" s="16" t="s">
        <v>4760</v>
      </c>
      <c r="Z393" s="16" t="s">
        <v>6023</v>
      </c>
      <c r="AC393" s="16"/>
    </row>
    <row r="394">
      <c r="A394" s="12">
        <v>475.0</v>
      </c>
      <c r="B394" s="16" t="s">
        <v>4560</v>
      </c>
      <c r="C394" s="16" t="s">
        <v>5298</v>
      </c>
      <c r="D394" s="18" t="b">
        <v>1</v>
      </c>
      <c r="E394" s="12">
        <v>25.0</v>
      </c>
      <c r="F394" s="12">
        <v>5.0</v>
      </c>
      <c r="G394" s="12">
        <v>20.0</v>
      </c>
      <c r="H394" s="20">
        <v>42326.24722222222</v>
      </c>
      <c r="I394" s="16" t="s">
        <v>5299</v>
      </c>
      <c r="J394" s="16" t="s">
        <v>5300</v>
      </c>
      <c r="K394" s="16" t="s">
        <v>5301</v>
      </c>
      <c r="L394" s="18" t="e">
        <v>#N/A</v>
      </c>
      <c r="M394" s="18" t="e">
        <v>#N/A</v>
      </c>
      <c r="N394" s="18" t="e">
        <v>#N/A</v>
      </c>
      <c r="O394" s="18" t="e">
        <v>#N/A</v>
      </c>
      <c r="P394" s="18" t="e">
        <v>#N/A</v>
      </c>
      <c r="Q394" s="16" t="s">
        <v>5302</v>
      </c>
      <c r="R394" s="18" t="b">
        <v>1</v>
      </c>
      <c r="S394" s="18" t="b">
        <v>1</v>
      </c>
      <c r="T394" s="12">
        <v>55130.0</v>
      </c>
      <c r="U394" s="16" t="s">
        <v>5303</v>
      </c>
      <c r="V394" s="16" t="s">
        <v>1630</v>
      </c>
      <c r="W394" s="51">
        <v>521206.0</v>
      </c>
      <c r="X394" s="51">
        <v>490032.0</v>
      </c>
      <c r="Y394" s="16" t="s">
        <v>5304</v>
      </c>
      <c r="Z394" s="16" t="s">
        <v>6027</v>
      </c>
      <c r="AC394" s="16"/>
    </row>
    <row r="395">
      <c r="A395" s="12">
        <v>476.0</v>
      </c>
      <c r="B395" s="16" t="s">
        <v>4560</v>
      </c>
      <c r="C395" s="16" t="s">
        <v>5298</v>
      </c>
      <c r="D395" s="18" t="b">
        <v>1</v>
      </c>
      <c r="E395" s="12">
        <v>66.0</v>
      </c>
      <c r="F395" s="12">
        <v>11.0</v>
      </c>
      <c r="G395" s="12">
        <v>55.0</v>
      </c>
      <c r="H395" s="20">
        <v>42327.80416666667</v>
      </c>
      <c r="I395" s="16" t="s">
        <v>5309</v>
      </c>
      <c r="J395" s="16" t="s">
        <v>5300</v>
      </c>
      <c r="K395" s="16" t="s">
        <v>5310</v>
      </c>
      <c r="L395" s="18" t="e">
        <v>#N/A</v>
      </c>
      <c r="M395" s="18" t="e">
        <v>#N/A</v>
      </c>
      <c r="N395" s="18" t="e">
        <v>#N/A</v>
      </c>
      <c r="O395" s="18" t="e">
        <v>#N/A</v>
      </c>
      <c r="P395" s="18" t="e">
        <v>#N/A</v>
      </c>
      <c r="Q395" s="16" t="s">
        <v>5311</v>
      </c>
      <c r="R395" s="18" t="b">
        <v>1</v>
      </c>
      <c r="S395" s="18" t="b">
        <v>1</v>
      </c>
      <c r="T395" s="12">
        <v>55130.0</v>
      </c>
      <c r="U395" s="16" t="s">
        <v>5303</v>
      </c>
      <c r="V395" s="16" t="s">
        <v>1630</v>
      </c>
      <c r="W395" s="51">
        <v>521206.0</v>
      </c>
      <c r="X395" s="51">
        <v>490032.0</v>
      </c>
      <c r="Y395" s="16" t="s">
        <v>5304</v>
      </c>
      <c r="Z395" s="16" t="s">
        <v>6033</v>
      </c>
      <c r="AC395" s="16"/>
    </row>
    <row r="396">
      <c r="A396" s="12">
        <v>499.0</v>
      </c>
      <c r="B396" s="16" t="s">
        <v>4560</v>
      </c>
      <c r="C396" s="16" t="s">
        <v>5515</v>
      </c>
      <c r="D396" s="18" t="b">
        <v>0</v>
      </c>
      <c r="E396" s="12">
        <v>517.0</v>
      </c>
      <c r="F396" s="12">
        <v>92.0</v>
      </c>
      <c r="G396" s="12">
        <v>425.0</v>
      </c>
      <c r="H396" s="20">
        <v>42328.135416666664</v>
      </c>
      <c r="I396" s="16" t="s">
        <v>5516</v>
      </c>
      <c r="J396" s="16" t="s">
        <v>5517</v>
      </c>
      <c r="K396" s="16" t="s">
        <v>5518</v>
      </c>
      <c r="L396" s="18" t="e">
        <v>#N/A</v>
      </c>
      <c r="M396" s="18" t="e">
        <v>#N/A</v>
      </c>
      <c r="N396" s="18" t="e">
        <v>#N/A</v>
      </c>
      <c r="O396" s="18" t="e">
        <v>#N/A</v>
      </c>
      <c r="P396" s="18" t="e">
        <v>#N/A</v>
      </c>
      <c r="Q396" s="16" t="s">
        <v>5519</v>
      </c>
      <c r="R396" s="18" t="b">
        <v>1</v>
      </c>
      <c r="S396" s="18" t="b">
        <v>1</v>
      </c>
      <c r="T396" s="16" t="s">
        <v>5520</v>
      </c>
      <c r="U396" s="16" t="s">
        <v>5521</v>
      </c>
      <c r="V396" s="16" t="s">
        <v>1630</v>
      </c>
      <c r="W396" s="22"/>
      <c r="X396" s="22"/>
      <c r="Y396" s="22"/>
      <c r="Z396" s="16" t="s">
        <v>6039</v>
      </c>
      <c r="AC396" s="16"/>
    </row>
    <row r="397">
      <c r="A397" s="12">
        <v>501.0</v>
      </c>
      <c r="B397" s="16" t="s">
        <v>4560</v>
      </c>
      <c r="C397" s="16" t="s">
        <v>5541</v>
      </c>
      <c r="D397" s="18" t="b">
        <v>0</v>
      </c>
      <c r="E397" s="12">
        <v>0.0</v>
      </c>
      <c r="F397" s="12">
        <v>0.0</v>
      </c>
      <c r="G397" s="12">
        <v>0.0</v>
      </c>
      <c r="H397" s="20">
        <v>42310.59305555555</v>
      </c>
      <c r="I397" s="16" t="s">
        <v>5545</v>
      </c>
      <c r="J397" s="16" t="s">
        <v>5546</v>
      </c>
      <c r="K397" s="16" t="s">
        <v>5547</v>
      </c>
      <c r="L397" s="18" t="e">
        <v>#N/A</v>
      </c>
      <c r="M397" s="18" t="e">
        <v>#N/A</v>
      </c>
      <c r="N397" s="18" t="e">
        <v>#N/A</v>
      </c>
      <c r="O397" s="18" t="e">
        <v>#N/A</v>
      </c>
      <c r="P397" s="18" t="e">
        <v>#N/A</v>
      </c>
      <c r="Q397" s="16" t="s">
        <v>5551</v>
      </c>
      <c r="R397" s="18" t="b">
        <v>1</v>
      </c>
      <c r="S397" s="18" t="b">
        <v>0</v>
      </c>
      <c r="T397" s="12">
        <v>55114.0</v>
      </c>
      <c r="U397" s="16" t="s">
        <v>5303</v>
      </c>
      <c r="V397" s="16" t="s">
        <v>1630</v>
      </c>
      <c r="W397" s="22"/>
      <c r="X397" s="22"/>
      <c r="Y397" s="22"/>
      <c r="Z397" s="16" t="s">
        <v>6043</v>
      </c>
      <c r="AC397" s="16"/>
    </row>
    <row r="398">
      <c r="A398" s="12">
        <v>597.0</v>
      </c>
      <c r="B398" s="16" t="s">
        <v>4560</v>
      </c>
      <c r="C398" s="16" t="s">
        <v>6045</v>
      </c>
      <c r="D398" s="18" t="b">
        <v>0</v>
      </c>
      <c r="E398" s="12">
        <v>4.0</v>
      </c>
      <c r="F398" s="12">
        <v>0.0</v>
      </c>
      <c r="G398" s="12">
        <v>4.0</v>
      </c>
      <c r="H398" s="20">
        <v>42313.74375</v>
      </c>
      <c r="I398" s="16" t="s">
        <v>6047</v>
      </c>
      <c r="J398" s="16" t="s">
        <v>6048</v>
      </c>
      <c r="K398" s="16" t="s">
        <v>6049</v>
      </c>
      <c r="L398" s="18" t="e">
        <v>#N/A</v>
      </c>
      <c r="M398" s="18" t="e">
        <v>#N/A</v>
      </c>
      <c r="N398" s="18" t="e">
        <v>#N/A</v>
      </c>
      <c r="O398" s="18" t="e">
        <v>#N/A</v>
      </c>
      <c r="P398" s="18" t="e">
        <v>#N/A</v>
      </c>
      <c r="Q398" s="16" t="s">
        <v>6044</v>
      </c>
      <c r="R398" s="18" t="b">
        <v>1</v>
      </c>
      <c r="S398" s="18" t="b">
        <v>0</v>
      </c>
      <c r="T398" s="12">
        <v>55423.0</v>
      </c>
      <c r="U398" s="16" t="s">
        <v>6050</v>
      </c>
      <c r="V398" s="16" t="s">
        <v>1630</v>
      </c>
      <c r="W398" s="22"/>
      <c r="X398" s="22"/>
      <c r="Y398" s="22"/>
      <c r="Z398" s="16" t="s">
        <v>6053</v>
      </c>
      <c r="AA398" s="12">
        <v>3.0</v>
      </c>
      <c r="AB398" s="12">
        <v>4.0</v>
      </c>
      <c r="AC398" s="12"/>
    </row>
    <row r="399">
      <c r="A399" s="12">
        <v>21.0</v>
      </c>
      <c r="B399" s="16" t="s">
        <v>4560</v>
      </c>
      <c r="C399" s="16" t="s">
        <v>486</v>
      </c>
      <c r="D399" s="18" t="b">
        <v>1</v>
      </c>
      <c r="E399" s="12">
        <v>43.0</v>
      </c>
      <c r="F399" s="12">
        <v>10.0</v>
      </c>
      <c r="G399" s="12">
        <v>33.0</v>
      </c>
      <c r="H399" s="20">
        <v>42311.38888888889</v>
      </c>
      <c r="I399" s="16" t="s">
        <v>487</v>
      </c>
      <c r="J399" s="16" t="s">
        <v>488</v>
      </c>
      <c r="K399" s="16" t="s">
        <v>489</v>
      </c>
      <c r="L399" s="18" t="e">
        <v>#N/A</v>
      </c>
      <c r="M399" s="18" t="e">
        <v>#N/A</v>
      </c>
      <c r="N399" s="18" t="e">
        <v>#N/A</v>
      </c>
      <c r="O399" s="18" t="e">
        <v>#N/A</v>
      </c>
      <c r="P399" s="18" t="e">
        <v>#N/A</v>
      </c>
      <c r="Q399" s="16" t="s">
        <v>490</v>
      </c>
      <c r="R399" s="18" t="b">
        <v>1</v>
      </c>
      <c r="S399" s="18" t="b">
        <v>0</v>
      </c>
      <c r="T399" s="12">
        <v>63090.0</v>
      </c>
      <c r="U399" s="16" t="s">
        <v>491</v>
      </c>
      <c r="V399" s="16" t="s">
        <v>492</v>
      </c>
      <c r="W399" s="22"/>
      <c r="X399" s="22"/>
      <c r="Y399" s="16" t="s">
        <v>493</v>
      </c>
      <c r="Z399" s="16" t="s">
        <v>6060</v>
      </c>
      <c r="AA399" s="12">
        <v>1.0</v>
      </c>
      <c r="AB399" s="12">
        <v>4.0</v>
      </c>
      <c r="AC399" s="12"/>
    </row>
    <row r="400">
      <c r="A400" s="12">
        <v>72.0</v>
      </c>
      <c r="B400" s="16" t="s">
        <v>4560</v>
      </c>
      <c r="C400" s="16" t="s">
        <v>1009</v>
      </c>
      <c r="D400" s="18" t="b">
        <v>1</v>
      </c>
      <c r="E400" s="12">
        <v>1.0</v>
      </c>
      <c r="F400" s="12">
        <v>0.0</v>
      </c>
      <c r="G400" s="12">
        <v>1.0</v>
      </c>
      <c r="H400" s="20">
        <v>42325.714583333334</v>
      </c>
      <c r="I400" s="16" t="s">
        <v>1010</v>
      </c>
      <c r="J400" s="16" t="s">
        <v>1011</v>
      </c>
      <c r="K400" s="16" t="s">
        <v>1012</v>
      </c>
      <c r="L400" s="18" t="e">
        <v>#N/A</v>
      </c>
      <c r="M400" s="18" t="e">
        <v>#N/A</v>
      </c>
      <c r="N400" s="18" t="e">
        <v>#N/A</v>
      </c>
      <c r="O400" s="18" t="e">
        <v>#N/A</v>
      </c>
      <c r="P400" s="18" t="e">
        <v>#N/A</v>
      </c>
      <c r="Q400" s="16" t="s">
        <v>1013</v>
      </c>
      <c r="R400" s="18" t="b">
        <v>1</v>
      </c>
      <c r="S400" s="18" t="b">
        <v>1</v>
      </c>
      <c r="T400" s="12">
        <v>63114.0</v>
      </c>
      <c r="U400" s="16" t="s">
        <v>1014</v>
      </c>
      <c r="V400" s="16" t="s">
        <v>492</v>
      </c>
      <c r="W400" s="22"/>
      <c r="X400" s="22"/>
      <c r="Y400" s="16" t="s">
        <v>598</v>
      </c>
      <c r="Z400" s="16" t="s">
        <v>6067</v>
      </c>
      <c r="AA400" s="12">
        <v>2.0</v>
      </c>
      <c r="AB400" s="12">
        <v>2.0</v>
      </c>
      <c r="AC400" s="12"/>
    </row>
    <row r="401">
      <c r="A401" s="12">
        <v>100.0</v>
      </c>
      <c r="B401" s="16" t="s">
        <v>4560</v>
      </c>
      <c r="C401" s="16" t="s">
        <v>1264</v>
      </c>
      <c r="D401" s="18" t="b">
        <v>1</v>
      </c>
      <c r="E401" s="12">
        <v>59.0</v>
      </c>
      <c r="F401" s="12">
        <v>6.0</v>
      </c>
      <c r="G401" s="12">
        <v>53.0</v>
      </c>
      <c r="H401" s="20">
        <v>42332.28958333333</v>
      </c>
      <c r="I401" s="16" t="s">
        <v>1265</v>
      </c>
      <c r="J401" s="16" t="s">
        <v>1266</v>
      </c>
      <c r="K401" s="16" t="s">
        <v>1267</v>
      </c>
      <c r="L401" s="18" t="e">
        <v>#N/A</v>
      </c>
      <c r="M401" s="18" t="e">
        <v>#N/A</v>
      </c>
      <c r="N401" s="18" t="e">
        <v>#N/A</v>
      </c>
      <c r="O401" s="18" t="e">
        <v>#N/A</v>
      </c>
      <c r="P401" s="18" t="e">
        <v>#N/A</v>
      </c>
      <c r="Q401" s="16" t="s">
        <v>1268</v>
      </c>
      <c r="R401" s="18" t="b">
        <v>1</v>
      </c>
      <c r="S401" s="18" t="b">
        <v>1</v>
      </c>
      <c r="T401" s="12">
        <v>63017.0</v>
      </c>
      <c r="U401" s="16" t="s">
        <v>1269</v>
      </c>
      <c r="V401" s="16" t="s">
        <v>492</v>
      </c>
      <c r="W401" s="51">
        <v>2267292.0</v>
      </c>
      <c r="X401" s="51">
        <v>2138274.0</v>
      </c>
      <c r="Y401" s="16" t="s">
        <v>1270</v>
      </c>
      <c r="Z401" s="16" t="s">
        <v>6073</v>
      </c>
      <c r="AA401" s="12">
        <v>3.0</v>
      </c>
      <c r="AB401" s="12">
        <v>2.0</v>
      </c>
      <c r="AC401" s="12"/>
    </row>
    <row r="402">
      <c r="A402" s="12">
        <v>153.0</v>
      </c>
      <c r="B402" s="16" t="s">
        <v>4560</v>
      </c>
      <c r="C402" s="16" t="s">
        <v>1770</v>
      </c>
      <c r="D402" s="18" t="b">
        <v>1</v>
      </c>
      <c r="E402" s="12">
        <v>73.0</v>
      </c>
      <c r="F402" s="12">
        <v>7.0</v>
      </c>
      <c r="G402" s="12">
        <v>66.0</v>
      </c>
      <c r="H402" s="20">
        <v>42312.39513888889</v>
      </c>
      <c r="I402" s="16" t="s">
        <v>1771</v>
      </c>
      <c r="J402" s="16" t="s">
        <v>1772</v>
      </c>
      <c r="K402" s="16" t="s">
        <v>1773</v>
      </c>
      <c r="L402" s="18" t="e">
        <v>#N/A</v>
      </c>
      <c r="M402" s="18" t="e">
        <v>#N/A</v>
      </c>
      <c r="N402" s="18" t="e">
        <v>#N/A</v>
      </c>
      <c r="O402" s="18" t="e">
        <v>#N/A</v>
      </c>
      <c r="P402" s="18" t="e">
        <v>#N/A</v>
      </c>
      <c r="Q402" s="16" t="s">
        <v>1774</v>
      </c>
      <c r="R402" s="18" t="b">
        <v>1</v>
      </c>
      <c r="S402" s="18" t="b">
        <v>0</v>
      </c>
      <c r="T402" s="12">
        <v>64024.0</v>
      </c>
      <c r="U402" s="16" t="s">
        <v>1775</v>
      </c>
      <c r="V402" s="16" t="s">
        <v>492</v>
      </c>
      <c r="W402" s="22"/>
      <c r="X402" s="22"/>
      <c r="Y402" s="16" t="s">
        <v>1776</v>
      </c>
      <c r="Z402" s="16" t="s">
        <v>6078</v>
      </c>
      <c r="AC402" s="16"/>
    </row>
    <row r="403">
      <c r="A403" s="12">
        <v>154.0</v>
      </c>
      <c r="B403" s="16" t="s">
        <v>4560</v>
      </c>
      <c r="C403" s="16" t="s">
        <v>1770</v>
      </c>
      <c r="D403" s="18" t="b">
        <v>1</v>
      </c>
      <c r="E403" s="12">
        <v>213.0</v>
      </c>
      <c r="F403" s="12">
        <v>27.0</v>
      </c>
      <c r="G403" s="12">
        <v>186.0</v>
      </c>
      <c r="H403" s="20">
        <v>42312.513194444444</v>
      </c>
      <c r="I403" s="16" t="s">
        <v>1771</v>
      </c>
      <c r="J403" s="16" t="s">
        <v>1772</v>
      </c>
      <c r="K403" s="16" t="s">
        <v>1773</v>
      </c>
      <c r="L403" s="18" t="e">
        <v>#N/A</v>
      </c>
      <c r="M403" s="18" t="e">
        <v>#N/A</v>
      </c>
      <c r="N403" s="18" t="e">
        <v>#N/A</v>
      </c>
      <c r="O403" s="18" t="e">
        <v>#N/A</v>
      </c>
      <c r="P403" s="18" t="e">
        <v>#N/A</v>
      </c>
      <c r="Q403" s="16" t="s">
        <v>1774</v>
      </c>
      <c r="R403" s="18" t="b">
        <v>1</v>
      </c>
      <c r="S403" s="18" t="b">
        <v>1</v>
      </c>
      <c r="T403" s="12">
        <v>64024.0</v>
      </c>
      <c r="U403" s="16" t="s">
        <v>1775</v>
      </c>
      <c r="V403" s="16" t="s">
        <v>492</v>
      </c>
      <c r="W403" s="22"/>
      <c r="X403" s="22"/>
      <c r="Y403" s="16" t="s">
        <v>1776</v>
      </c>
      <c r="Z403" s="16" t="s">
        <v>6085</v>
      </c>
      <c r="AC403" s="16"/>
    </row>
    <row r="404">
      <c r="A404" s="12">
        <v>155.0</v>
      </c>
      <c r="B404" s="16" t="s">
        <v>4560</v>
      </c>
      <c r="C404" s="16" t="s">
        <v>1770</v>
      </c>
      <c r="D404" s="18" t="b">
        <v>1</v>
      </c>
      <c r="E404" s="12">
        <v>66.0</v>
      </c>
      <c r="F404" s="12">
        <v>12.0</v>
      </c>
      <c r="G404" s="12">
        <v>54.0</v>
      </c>
      <c r="H404" s="20">
        <v>42312.60208333333</v>
      </c>
      <c r="I404" s="16" t="s">
        <v>1782</v>
      </c>
      <c r="J404" s="16" t="s">
        <v>1772</v>
      </c>
      <c r="K404" s="16" t="s">
        <v>1783</v>
      </c>
      <c r="L404" s="18" t="e">
        <v>#N/A</v>
      </c>
      <c r="M404" s="18" t="e">
        <v>#N/A</v>
      </c>
      <c r="N404" s="18" t="e">
        <v>#N/A</v>
      </c>
      <c r="O404" s="18" t="e">
        <v>#N/A</v>
      </c>
      <c r="P404" s="18" t="e">
        <v>#N/A</v>
      </c>
      <c r="Q404" s="16" t="s">
        <v>1784</v>
      </c>
      <c r="R404" s="18" t="b">
        <v>1</v>
      </c>
      <c r="S404" s="18" t="b">
        <v>1</v>
      </c>
      <c r="T404" s="12">
        <v>64024.0</v>
      </c>
      <c r="U404" s="16" t="s">
        <v>1775</v>
      </c>
      <c r="V404" s="16" t="s">
        <v>492</v>
      </c>
      <c r="W404" s="22"/>
      <c r="X404" s="22"/>
      <c r="Y404" s="16" t="s">
        <v>1776</v>
      </c>
      <c r="Z404" s="16" t="s">
        <v>6092</v>
      </c>
      <c r="AC404" s="16"/>
    </row>
    <row r="405">
      <c r="A405" s="12">
        <v>157.0</v>
      </c>
      <c r="B405" s="16" t="s">
        <v>4560</v>
      </c>
      <c r="C405" s="16" t="s">
        <v>1804</v>
      </c>
      <c r="D405" s="18" t="b">
        <v>1</v>
      </c>
      <c r="E405" s="12">
        <v>40.0</v>
      </c>
      <c r="F405" s="12">
        <v>1.0</v>
      </c>
      <c r="G405" s="12">
        <v>39.0</v>
      </c>
      <c r="H405" s="20">
        <v>42317.80625</v>
      </c>
      <c r="I405" s="16" t="s">
        <v>1805</v>
      </c>
      <c r="J405" s="16" t="s">
        <v>1806</v>
      </c>
      <c r="K405" s="16" t="s">
        <v>1807</v>
      </c>
      <c r="L405" s="18" t="e">
        <v>#N/A</v>
      </c>
      <c r="M405" s="18" t="e">
        <v>#N/A</v>
      </c>
      <c r="N405" s="18" t="e">
        <v>#N/A</v>
      </c>
      <c r="O405" s="18" t="e">
        <v>#N/A</v>
      </c>
      <c r="P405" s="18" t="e">
        <v>#N/A</v>
      </c>
      <c r="Q405" s="16" t="s">
        <v>1808</v>
      </c>
      <c r="R405" s="18" t="b">
        <v>1</v>
      </c>
      <c r="S405" s="18" t="b">
        <v>0</v>
      </c>
      <c r="T405" s="12">
        <v>64063.0</v>
      </c>
      <c r="U405" s="16" t="s">
        <v>1809</v>
      </c>
      <c r="V405" s="16" t="s">
        <v>492</v>
      </c>
      <c r="W405" s="22"/>
      <c r="X405" s="22"/>
      <c r="Y405" s="16" t="s">
        <v>1461</v>
      </c>
      <c r="Z405" s="16" t="s">
        <v>6097</v>
      </c>
      <c r="AC405" s="16"/>
    </row>
    <row r="406">
      <c r="A406" s="12">
        <v>207.0</v>
      </c>
      <c r="B406" s="16" t="s">
        <v>4560</v>
      </c>
      <c r="C406" s="16" t="s">
        <v>2285</v>
      </c>
      <c r="D406" s="18" t="b">
        <v>1</v>
      </c>
      <c r="E406" s="12">
        <v>3.0</v>
      </c>
      <c r="F406" s="12">
        <v>0.0</v>
      </c>
      <c r="G406" s="12">
        <v>3.0</v>
      </c>
      <c r="H406" s="20">
        <v>42332.688888888886</v>
      </c>
      <c r="I406" s="16" t="s">
        <v>2286</v>
      </c>
      <c r="J406" s="16" t="s">
        <v>2287</v>
      </c>
      <c r="K406" s="16" t="s">
        <v>2288</v>
      </c>
      <c r="L406" s="18" t="e">
        <v>#N/A</v>
      </c>
      <c r="M406" s="18" t="e">
        <v>#N/A</v>
      </c>
      <c r="N406" s="18" t="e">
        <v>#N/A</v>
      </c>
      <c r="O406" s="18" t="e">
        <v>#N/A</v>
      </c>
      <c r="P406" s="18" t="e">
        <v>#N/A</v>
      </c>
      <c r="Q406" s="16" t="s">
        <v>2289</v>
      </c>
      <c r="R406" s="18" t="b">
        <v>1</v>
      </c>
      <c r="S406" s="18" t="b">
        <v>0</v>
      </c>
      <c r="T406" s="12">
        <v>63101.0</v>
      </c>
      <c r="U406" s="16" t="s">
        <v>2290</v>
      </c>
      <c r="V406" s="16" t="s">
        <v>492</v>
      </c>
      <c r="W406" s="22"/>
      <c r="X406" s="22"/>
      <c r="Y406" s="22"/>
      <c r="Z406" s="16" t="s">
        <v>6102</v>
      </c>
      <c r="AC406" s="16"/>
    </row>
    <row r="407">
      <c r="A407" s="12">
        <v>309.0</v>
      </c>
      <c r="B407" s="16" t="s">
        <v>4560</v>
      </c>
      <c r="C407" s="16" t="s">
        <v>3353</v>
      </c>
      <c r="D407" s="18" t="b">
        <v>1</v>
      </c>
      <c r="E407" s="12">
        <v>1.0</v>
      </c>
      <c r="F407" s="12">
        <v>0.0</v>
      </c>
      <c r="G407" s="12">
        <v>1.0</v>
      </c>
      <c r="H407" s="20">
        <v>42314.5625</v>
      </c>
      <c r="I407" s="16" t="s">
        <v>3354</v>
      </c>
      <c r="J407" s="16" t="s">
        <v>3355</v>
      </c>
      <c r="K407" s="16" t="s">
        <v>3357</v>
      </c>
      <c r="L407" s="18" t="e">
        <v>#N/A</v>
      </c>
      <c r="M407" s="18" t="e">
        <v>#N/A</v>
      </c>
      <c r="N407" s="18" t="e">
        <v>#N/A</v>
      </c>
      <c r="O407" s="18" t="e">
        <v>#N/A</v>
      </c>
      <c r="P407" s="18" t="e">
        <v>#N/A</v>
      </c>
      <c r="Q407" s="16" t="s">
        <v>3358</v>
      </c>
      <c r="R407" s="18" t="b">
        <v>1</v>
      </c>
      <c r="S407" s="18" t="b">
        <v>1</v>
      </c>
      <c r="T407" s="12">
        <v>65806.0</v>
      </c>
      <c r="U407" s="16" t="s">
        <v>3359</v>
      </c>
      <c r="V407" s="16" t="s">
        <v>492</v>
      </c>
      <c r="W407" s="51">
        <v>1.1067588E7</v>
      </c>
      <c r="X407" s="51">
        <v>1.1526336E7</v>
      </c>
      <c r="Y407" s="16" t="s">
        <v>3362</v>
      </c>
      <c r="Z407" s="16" t="s">
        <v>6107</v>
      </c>
      <c r="AC407" s="16"/>
    </row>
    <row r="408">
      <c r="A408" s="12">
        <v>318.0</v>
      </c>
      <c r="B408" s="16" t="s">
        <v>4560</v>
      </c>
      <c r="C408" s="16" t="s">
        <v>3438</v>
      </c>
      <c r="D408" s="18" t="b">
        <v>1</v>
      </c>
      <c r="E408" s="12">
        <v>6.0</v>
      </c>
      <c r="F408" s="12">
        <v>1.0</v>
      </c>
      <c r="G408" s="12">
        <v>5.0</v>
      </c>
      <c r="H408" s="20">
        <v>42331.58888888889</v>
      </c>
      <c r="I408" s="16" t="s">
        <v>3440</v>
      </c>
      <c r="J408" s="16" t="s">
        <v>3441</v>
      </c>
      <c r="K408" s="16" t="s">
        <v>3442</v>
      </c>
      <c r="L408" s="18" t="e">
        <v>#N/A</v>
      </c>
      <c r="M408" s="18" t="e">
        <v>#N/A</v>
      </c>
      <c r="N408" s="18" t="e">
        <v>#N/A</v>
      </c>
      <c r="O408" s="18" t="e">
        <v>#N/A</v>
      </c>
      <c r="P408" s="18" t="e">
        <v>#N/A</v>
      </c>
      <c r="Q408" s="16" t="s">
        <v>3443</v>
      </c>
      <c r="R408" s="18" t="b">
        <v>1</v>
      </c>
      <c r="S408" s="18" t="b">
        <v>1</v>
      </c>
      <c r="T408" s="12">
        <v>64171.0</v>
      </c>
      <c r="U408" s="16" t="s">
        <v>3444</v>
      </c>
      <c r="V408" s="16" t="s">
        <v>492</v>
      </c>
      <c r="W408" s="22"/>
      <c r="X408" s="22"/>
      <c r="Y408" s="16" t="s">
        <v>3445</v>
      </c>
      <c r="Z408" s="16" t="s">
        <v>6111</v>
      </c>
      <c r="AC408" s="16"/>
    </row>
    <row r="409">
      <c r="A409" s="12">
        <v>328.0</v>
      </c>
      <c r="B409" s="16" t="s">
        <v>4560</v>
      </c>
      <c r="C409" s="16" t="s">
        <v>3593</v>
      </c>
      <c r="D409" s="18" t="b">
        <v>1</v>
      </c>
      <c r="E409" s="12">
        <v>37.0</v>
      </c>
      <c r="F409" s="12">
        <v>15.0</v>
      </c>
      <c r="G409" s="12">
        <v>22.0</v>
      </c>
      <c r="H409" s="20">
        <v>42331.43125</v>
      </c>
      <c r="I409" s="16" t="s">
        <v>3594</v>
      </c>
      <c r="J409" s="16" t="s">
        <v>3595</v>
      </c>
      <c r="K409" s="16" t="s">
        <v>3596</v>
      </c>
      <c r="L409" s="18" t="e">
        <v>#N/A</v>
      </c>
      <c r="M409" s="18" t="e">
        <v>#N/A</v>
      </c>
      <c r="N409" s="18" t="e">
        <v>#N/A</v>
      </c>
      <c r="O409" s="18" t="e">
        <v>#N/A</v>
      </c>
      <c r="P409" s="18" t="e">
        <v>#N/A</v>
      </c>
      <c r="Q409" s="16" t="s">
        <v>3597</v>
      </c>
      <c r="R409" s="18" t="b">
        <v>1</v>
      </c>
      <c r="S409" s="18" t="b">
        <v>1</v>
      </c>
      <c r="T409" s="12">
        <v>63128.0</v>
      </c>
      <c r="U409" s="16" t="s">
        <v>1014</v>
      </c>
      <c r="V409" s="16" t="s">
        <v>492</v>
      </c>
      <c r="W409" s="22"/>
      <c r="X409" s="22"/>
      <c r="Y409" s="16" t="s">
        <v>1080</v>
      </c>
      <c r="Z409" s="16" t="s">
        <v>6115</v>
      </c>
      <c r="AC409" s="16"/>
    </row>
    <row r="410">
      <c r="A410" s="12">
        <v>378.0</v>
      </c>
      <c r="B410" s="16" t="s">
        <v>4560</v>
      </c>
      <c r="C410" s="16" t="s">
        <v>4174</v>
      </c>
      <c r="D410" s="18" t="b">
        <v>1</v>
      </c>
      <c r="E410" s="12">
        <v>0.0</v>
      </c>
      <c r="F410" s="12">
        <v>0.0</v>
      </c>
      <c r="G410" s="12">
        <v>0.0</v>
      </c>
      <c r="H410" s="20">
        <v>42317.291666666664</v>
      </c>
      <c r="I410" s="16" t="s">
        <v>4175</v>
      </c>
      <c r="J410" s="16" t="s">
        <v>4176</v>
      </c>
      <c r="K410" s="16" t="s">
        <v>4177</v>
      </c>
      <c r="L410" s="18" t="e">
        <v>#N/A</v>
      </c>
      <c r="M410" s="18" t="e">
        <v>#N/A</v>
      </c>
      <c r="N410" s="18" t="e">
        <v>#N/A</v>
      </c>
      <c r="O410" s="18" t="e">
        <v>#N/A</v>
      </c>
      <c r="P410" s="18" t="e">
        <v>#N/A</v>
      </c>
      <c r="Q410" s="16" t="s">
        <v>4178</v>
      </c>
      <c r="R410" s="18" t="b">
        <v>1</v>
      </c>
      <c r="S410" s="18" t="b">
        <v>0</v>
      </c>
      <c r="T410" s="12">
        <v>65588.0</v>
      </c>
      <c r="U410" s="16" t="s">
        <v>4180</v>
      </c>
      <c r="V410" s="16" t="s">
        <v>492</v>
      </c>
      <c r="W410" s="51">
        <v>8680915.0</v>
      </c>
      <c r="X410" s="51">
        <v>8685715.0</v>
      </c>
      <c r="Y410" s="16" t="s">
        <v>1168</v>
      </c>
      <c r="Z410" s="16" t="s">
        <v>6122</v>
      </c>
      <c r="AC410" s="16"/>
    </row>
    <row r="411">
      <c r="A411" s="12">
        <v>398.0</v>
      </c>
      <c r="B411" s="16" t="s">
        <v>4560</v>
      </c>
      <c r="C411" s="16" t="s">
        <v>4358</v>
      </c>
      <c r="D411" s="18" t="b">
        <v>1</v>
      </c>
      <c r="E411" s="12">
        <v>2.0</v>
      </c>
      <c r="F411" s="12">
        <v>0.0</v>
      </c>
      <c r="G411" s="12">
        <v>2.0</v>
      </c>
      <c r="H411" s="20">
        <v>42313.70763888889</v>
      </c>
      <c r="I411" s="16" t="s">
        <v>4359</v>
      </c>
      <c r="J411" s="16" t="s">
        <v>4360</v>
      </c>
      <c r="K411" s="16" t="s">
        <v>4362</v>
      </c>
      <c r="L411" s="18" t="e">
        <v>#N/A</v>
      </c>
      <c r="M411" s="18" t="e">
        <v>#N/A</v>
      </c>
      <c r="N411" s="18" t="e">
        <v>#N/A</v>
      </c>
      <c r="O411" s="18" t="e">
        <v>#N/A</v>
      </c>
      <c r="P411" s="18" t="e">
        <v>#N/A</v>
      </c>
      <c r="Q411" s="16" t="s">
        <v>4365</v>
      </c>
      <c r="R411" s="18" t="b">
        <v>1</v>
      </c>
      <c r="S411" s="18" t="b">
        <v>1</v>
      </c>
      <c r="T411" s="12">
        <v>64108.0</v>
      </c>
      <c r="U411" s="16" t="s">
        <v>4367</v>
      </c>
      <c r="V411" s="16" t="s">
        <v>492</v>
      </c>
      <c r="W411" s="51">
        <v>2826966.0</v>
      </c>
      <c r="X411" s="51">
        <v>2826293.0</v>
      </c>
      <c r="Y411" s="16" t="s">
        <v>4370</v>
      </c>
      <c r="Z411" s="16" t="s">
        <v>6127</v>
      </c>
      <c r="AC411" s="16"/>
    </row>
    <row r="412">
      <c r="A412" s="12">
        <v>399.0</v>
      </c>
      <c r="B412" s="16" t="s">
        <v>4560</v>
      </c>
      <c r="C412" s="16" t="s">
        <v>4375</v>
      </c>
      <c r="D412" s="18" t="b">
        <v>1</v>
      </c>
      <c r="E412" s="12">
        <v>1.0</v>
      </c>
      <c r="F412" s="12">
        <v>0.0</v>
      </c>
      <c r="G412" s="12">
        <v>1.0</v>
      </c>
      <c r="H412" s="20">
        <v>42312.48055555556</v>
      </c>
      <c r="I412" s="16" t="s">
        <v>4377</v>
      </c>
      <c r="J412" s="16" t="s">
        <v>4378</v>
      </c>
      <c r="K412" s="16" t="s">
        <v>4379</v>
      </c>
      <c r="L412" s="18" t="e">
        <v>#N/A</v>
      </c>
      <c r="M412" s="18" t="e">
        <v>#N/A</v>
      </c>
      <c r="N412" s="18" t="e">
        <v>#N/A</v>
      </c>
      <c r="O412" s="18" t="e">
        <v>#N/A</v>
      </c>
      <c r="P412" s="18" t="e">
        <v>#N/A</v>
      </c>
      <c r="Q412" s="16" t="s">
        <v>4382</v>
      </c>
      <c r="R412" s="18" t="b">
        <v>1</v>
      </c>
      <c r="S412" s="18" t="b">
        <v>1</v>
      </c>
      <c r="T412" s="12">
        <v>65802.0</v>
      </c>
      <c r="U412" s="16" t="s">
        <v>4386</v>
      </c>
      <c r="V412" s="16" t="s">
        <v>492</v>
      </c>
      <c r="W412" s="51">
        <v>3.017612E7</v>
      </c>
      <c r="X412" s="51">
        <v>2.8368422E7</v>
      </c>
      <c r="Y412" s="16" t="s">
        <v>4387</v>
      </c>
      <c r="Z412" s="16" t="s">
        <v>6130</v>
      </c>
      <c r="AC412" s="16"/>
    </row>
    <row r="413">
      <c r="A413" s="12">
        <v>464.0</v>
      </c>
      <c r="B413" s="16" t="s">
        <v>4560</v>
      </c>
      <c r="C413" s="16" t="s">
        <v>5180</v>
      </c>
      <c r="D413" s="18" t="b">
        <v>1</v>
      </c>
      <c r="E413" s="12">
        <v>123.0</v>
      </c>
      <c r="F413" s="12">
        <v>83.0</v>
      </c>
      <c r="G413" s="12">
        <v>40.0</v>
      </c>
      <c r="H413" s="20">
        <v>42320.799305555556</v>
      </c>
      <c r="I413" s="16" t="s">
        <v>5181</v>
      </c>
      <c r="J413" s="16" t="s">
        <v>5182</v>
      </c>
      <c r="K413" s="16" t="s">
        <v>5183</v>
      </c>
      <c r="L413" s="18" t="e">
        <v>#N/A</v>
      </c>
      <c r="M413" s="18" t="e">
        <v>#N/A</v>
      </c>
      <c r="N413" s="18" t="e">
        <v>#N/A</v>
      </c>
      <c r="O413" s="18" t="e">
        <v>#N/A</v>
      </c>
      <c r="P413" s="18" t="e">
        <v>#N/A</v>
      </c>
      <c r="Q413" s="16" t="s">
        <v>5184</v>
      </c>
      <c r="R413" s="18" t="b">
        <v>1</v>
      </c>
      <c r="S413" s="18" t="b">
        <v>0</v>
      </c>
      <c r="T413" s="12">
        <v>63301.0</v>
      </c>
      <c r="U413" s="16" t="s">
        <v>5185</v>
      </c>
      <c r="V413" s="16" t="s">
        <v>492</v>
      </c>
      <c r="W413" s="51">
        <v>2333341.0</v>
      </c>
      <c r="X413" s="51">
        <v>2330141.0</v>
      </c>
      <c r="Y413" s="16" t="s">
        <v>5186</v>
      </c>
      <c r="Z413" s="16" t="s">
        <v>6134</v>
      </c>
      <c r="AC413" s="16"/>
    </row>
    <row r="414">
      <c r="A414" s="12">
        <v>479.0</v>
      </c>
      <c r="B414" s="16" t="s">
        <v>6135</v>
      </c>
      <c r="C414" s="16" t="s">
        <v>5332</v>
      </c>
      <c r="D414" s="18" t="b">
        <v>1</v>
      </c>
      <c r="E414" s="12">
        <v>237.0</v>
      </c>
      <c r="F414" s="12">
        <v>20.0</v>
      </c>
      <c r="G414" s="12">
        <v>217.0</v>
      </c>
      <c r="H414" s="20">
        <v>42330.51597222222</v>
      </c>
      <c r="I414" s="16" t="s">
        <v>5333</v>
      </c>
      <c r="J414" s="16" t="s">
        <v>5334</v>
      </c>
      <c r="K414" s="16" t="s">
        <v>5335</v>
      </c>
      <c r="L414" s="18" t="e">
        <v>#N/A</v>
      </c>
      <c r="M414" s="18" t="e">
        <v>#N/A</v>
      </c>
      <c r="N414" s="18" t="e">
        <v>#N/A</v>
      </c>
      <c r="O414" s="18" t="e">
        <v>#N/A</v>
      </c>
      <c r="P414" s="18" t="e">
        <v>#N/A</v>
      </c>
      <c r="Q414" s="16" t="s">
        <v>5336</v>
      </c>
      <c r="R414" s="18" t="b">
        <v>1</v>
      </c>
      <c r="S414" s="18" t="b">
        <v>0</v>
      </c>
      <c r="T414" s="12">
        <v>65203.0</v>
      </c>
      <c r="U414" s="16" t="s">
        <v>5260</v>
      </c>
      <c r="V414" s="16" t="s">
        <v>492</v>
      </c>
      <c r="W414" s="22"/>
      <c r="X414" s="22"/>
      <c r="Y414" s="16" t="s">
        <v>647</v>
      </c>
      <c r="Z414" s="16" t="s">
        <v>6140</v>
      </c>
      <c r="AC414" s="16"/>
    </row>
    <row r="415">
      <c r="A415" s="12">
        <v>510.0</v>
      </c>
      <c r="B415" s="16" t="s">
        <v>6135</v>
      </c>
      <c r="C415" s="16" t="s">
        <v>5644</v>
      </c>
      <c r="D415" s="18" t="b">
        <v>0</v>
      </c>
      <c r="E415" s="12">
        <v>47.0</v>
      </c>
      <c r="F415" s="12">
        <v>11.0</v>
      </c>
      <c r="G415" s="12">
        <v>36.0</v>
      </c>
      <c r="H415" s="20">
        <v>42310.50763888889</v>
      </c>
      <c r="I415" s="16" t="s">
        <v>5645</v>
      </c>
      <c r="J415" s="16" t="s">
        <v>5646</v>
      </c>
      <c r="K415" s="16" t="s">
        <v>5647</v>
      </c>
      <c r="L415" s="18" t="e">
        <v>#N/A</v>
      </c>
      <c r="M415" s="18" t="e">
        <v>#N/A</v>
      </c>
      <c r="N415" s="18" t="e">
        <v>#N/A</v>
      </c>
      <c r="O415" s="18" t="e">
        <v>#N/A</v>
      </c>
      <c r="P415" s="18" t="e">
        <v>#N/A</v>
      </c>
      <c r="Q415" s="16" t="s">
        <v>5648</v>
      </c>
      <c r="R415" s="18" t="b">
        <v>1</v>
      </c>
      <c r="S415" s="18" t="b">
        <v>1</v>
      </c>
      <c r="T415" s="12">
        <v>64114.0</v>
      </c>
      <c r="U415" s="16" t="s">
        <v>3444</v>
      </c>
      <c r="V415" s="16" t="s">
        <v>492</v>
      </c>
      <c r="W415" s="22"/>
      <c r="X415" s="22"/>
      <c r="Y415" s="22"/>
      <c r="Z415" s="16" t="s">
        <v>6148</v>
      </c>
      <c r="AC415" s="16"/>
    </row>
    <row r="416">
      <c r="A416" s="12">
        <v>523.0</v>
      </c>
      <c r="B416" s="16" t="s">
        <v>6135</v>
      </c>
      <c r="C416" s="16" t="s">
        <v>5723</v>
      </c>
      <c r="D416" s="18" t="b">
        <v>0</v>
      </c>
      <c r="E416" s="12">
        <v>25.0</v>
      </c>
      <c r="F416" s="12">
        <v>8.0</v>
      </c>
      <c r="G416" s="12">
        <v>17.0</v>
      </c>
      <c r="H416" s="20">
        <v>42316.67361111111</v>
      </c>
      <c r="I416" s="16" t="s">
        <v>5725</v>
      </c>
      <c r="J416" s="16" t="s">
        <v>5726</v>
      </c>
      <c r="K416" s="16" t="s">
        <v>5727</v>
      </c>
      <c r="L416" s="18" t="e">
        <v>#N/A</v>
      </c>
      <c r="M416" s="18" t="e">
        <v>#N/A</v>
      </c>
      <c r="N416" s="18" t="e">
        <v>#N/A</v>
      </c>
      <c r="O416" s="18" t="e">
        <v>#N/A</v>
      </c>
      <c r="P416" s="18" t="e">
        <v>#N/A</v>
      </c>
      <c r="Q416" s="16" t="s">
        <v>5728</v>
      </c>
      <c r="R416" s="18" t="b">
        <v>1</v>
      </c>
      <c r="S416" s="18" t="b">
        <v>1</v>
      </c>
      <c r="T416" s="12">
        <v>65804.0</v>
      </c>
      <c r="U416" s="16" t="s">
        <v>3359</v>
      </c>
      <c r="V416" s="16" t="s">
        <v>492</v>
      </c>
      <c r="W416" s="22"/>
      <c r="X416" s="22"/>
      <c r="Y416" s="22"/>
      <c r="Z416" s="16" t="s">
        <v>6157</v>
      </c>
      <c r="AC416" s="16"/>
    </row>
    <row r="417">
      <c r="A417" s="12">
        <v>663.0</v>
      </c>
      <c r="B417" s="16" t="s">
        <v>6135</v>
      </c>
      <c r="C417" s="16" t="s">
        <v>6161</v>
      </c>
      <c r="D417" s="18" t="b">
        <v>1</v>
      </c>
      <c r="E417" s="12">
        <v>2.0</v>
      </c>
      <c r="F417" s="12">
        <v>0.0</v>
      </c>
      <c r="G417" s="12">
        <v>2.0</v>
      </c>
      <c r="H417" s="20">
        <v>42327.555555555555</v>
      </c>
      <c r="I417" s="16" t="s">
        <v>6163</v>
      </c>
      <c r="J417" s="16" t="s">
        <v>6164</v>
      </c>
      <c r="K417" s="16" t="s">
        <v>6165</v>
      </c>
      <c r="L417" s="18" t="e">
        <v>#N/A</v>
      </c>
      <c r="M417" s="18" t="e">
        <v>#N/A</v>
      </c>
      <c r="N417" s="18" t="e">
        <v>#N/A</v>
      </c>
      <c r="O417" s="18" t="e">
        <v>#N/A</v>
      </c>
      <c r="P417" s="18" t="e">
        <v>#N/A</v>
      </c>
      <c r="Q417" s="16" t="s">
        <v>6159</v>
      </c>
      <c r="R417" s="18" t="b">
        <v>0</v>
      </c>
      <c r="S417" s="18" t="b">
        <v>0</v>
      </c>
      <c r="T417" s="12">
        <v>65804.0</v>
      </c>
      <c r="U417" s="16" t="s">
        <v>3359</v>
      </c>
      <c r="V417" s="16" t="s">
        <v>492</v>
      </c>
      <c r="W417" s="51">
        <v>311875.0</v>
      </c>
      <c r="X417" s="51">
        <v>355441.0</v>
      </c>
      <c r="Y417" s="16" t="s">
        <v>598</v>
      </c>
      <c r="Z417" s="16" t="s">
        <v>6170</v>
      </c>
      <c r="AC417" s="16"/>
    </row>
    <row r="418">
      <c r="A418" s="12">
        <v>664.0</v>
      </c>
      <c r="B418" s="16" t="s">
        <v>6135</v>
      </c>
      <c r="C418" s="16" t="s">
        <v>1770</v>
      </c>
      <c r="D418" s="18" t="b">
        <v>1</v>
      </c>
      <c r="E418" s="12">
        <v>3.0</v>
      </c>
      <c r="F418" s="12">
        <v>0.0</v>
      </c>
      <c r="G418" s="12">
        <v>3.0</v>
      </c>
      <c r="H418" s="20">
        <v>42313.59861111111</v>
      </c>
      <c r="I418" s="16" t="s">
        <v>6174</v>
      </c>
      <c r="J418" s="16" t="s">
        <v>1772</v>
      </c>
      <c r="K418" s="16" t="s">
        <v>6175</v>
      </c>
      <c r="L418" s="18" t="e">
        <v>#N/A</v>
      </c>
      <c r="M418" s="18" t="e">
        <v>#N/A</v>
      </c>
      <c r="N418" s="18" t="e">
        <v>#N/A</v>
      </c>
      <c r="O418" s="18" t="e">
        <v>#N/A</v>
      </c>
      <c r="P418" s="18" t="e">
        <v>#N/A</v>
      </c>
      <c r="Q418" s="16" t="s">
        <v>6173</v>
      </c>
      <c r="R418" s="18" t="b">
        <v>0</v>
      </c>
      <c r="S418" s="18" t="b">
        <v>0</v>
      </c>
      <c r="T418" s="12">
        <v>64024.0</v>
      </c>
      <c r="U418" s="16" t="s">
        <v>1775</v>
      </c>
      <c r="V418" s="16" t="s">
        <v>492</v>
      </c>
      <c r="W418" s="22"/>
      <c r="X418" s="22"/>
      <c r="Y418" s="16" t="s">
        <v>1776</v>
      </c>
      <c r="Z418" s="16" t="s">
        <v>6177</v>
      </c>
      <c r="AA418" s="12">
        <v>3.0</v>
      </c>
      <c r="AB418" s="12">
        <v>2.0</v>
      </c>
      <c r="AC418" s="12"/>
    </row>
    <row r="419">
      <c r="A419" s="12">
        <v>813.0</v>
      </c>
      <c r="B419" s="16" t="s">
        <v>6135</v>
      </c>
      <c r="C419" s="16" t="s">
        <v>6181</v>
      </c>
      <c r="D419" s="18" t="b">
        <v>0</v>
      </c>
      <c r="E419" s="12">
        <v>3.0</v>
      </c>
      <c r="F419" s="12">
        <v>0.0</v>
      </c>
      <c r="G419" s="12">
        <v>3.0</v>
      </c>
      <c r="H419" s="20">
        <v>42318.802777777775</v>
      </c>
      <c r="I419" s="16" t="s">
        <v>6182</v>
      </c>
      <c r="J419" s="16" t="s">
        <v>6183</v>
      </c>
      <c r="K419" s="16" t="s">
        <v>6184</v>
      </c>
      <c r="L419" s="18" t="e">
        <v>#N/A</v>
      </c>
      <c r="M419" s="18" t="e">
        <v>#N/A</v>
      </c>
      <c r="N419" s="18" t="e">
        <v>#N/A</v>
      </c>
      <c r="O419" s="18" t="e">
        <v>#N/A</v>
      </c>
      <c r="P419" s="18" t="e">
        <v>#N/A</v>
      </c>
      <c r="Q419" s="16" t="s">
        <v>6180</v>
      </c>
      <c r="R419" s="18" t="b">
        <v>0</v>
      </c>
      <c r="S419" s="18" t="b">
        <v>1</v>
      </c>
      <c r="T419" s="12">
        <v>63113.0</v>
      </c>
      <c r="U419" s="16" t="s">
        <v>6185</v>
      </c>
      <c r="V419" s="16" t="s">
        <v>492</v>
      </c>
      <c r="W419" s="22"/>
      <c r="X419" s="22"/>
      <c r="Y419" s="22"/>
      <c r="Z419" s="16" t="s">
        <v>6186</v>
      </c>
      <c r="AA419" s="12">
        <v>1.0</v>
      </c>
      <c r="AB419" s="12">
        <v>1.0</v>
      </c>
      <c r="AC419" s="12"/>
    </row>
    <row r="420">
      <c r="A420" s="12">
        <v>131.0</v>
      </c>
      <c r="B420" s="16" t="s">
        <v>6135</v>
      </c>
      <c r="C420" s="16" t="s">
        <v>1579</v>
      </c>
      <c r="D420" s="18" t="b">
        <v>1</v>
      </c>
      <c r="E420" s="12">
        <v>1.0</v>
      </c>
      <c r="F420" s="12">
        <v>0.0</v>
      </c>
      <c r="G420" s="12">
        <v>1.0</v>
      </c>
      <c r="H420" s="20">
        <v>42327.62291666667</v>
      </c>
      <c r="I420" s="16" t="s">
        <v>1580</v>
      </c>
      <c r="J420" s="16" t="s">
        <v>1581</v>
      </c>
      <c r="K420" s="16" t="s">
        <v>1582</v>
      </c>
      <c r="L420" s="18" t="e">
        <v>#N/A</v>
      </c>
      <c r="M420" s="18" t="e">
        <v>#N/A</v>
      </c>
      <c r="N420" s="18" t="e">
        <v>#N/A</v>
      </c>
      <c r="O420" s="18" t="e">
        <v>#N/A</v>
      </c>
      <c r="P420" s="18" t="e">
        <v>#N/A</v>
      </c>
      <c r="Q420" s="16" t="s">
        <v>1583</v>
      </c>
      <c r="R420" s="18" t="b">
        <v>1</v>
      </c>
      <c r="S420" s="18" t="b">
        <v>0</v>
      </c>
      <c r="T420" s="12">
        <v>39404.0</v>
      </c>
      <c r="U420" s="16" t="s">
        <v>1584</v>
      </c>
      <c r="V420" s="16" t="s">
        <v>1585</v>
      </c>
      <c r="W420" s="22"/>
      <c r="X420" s="22"/>
      <c r="Y420" s="16" t="s">
        <v>1586</v>
      </c>
      <c r="Z420" s="16" t="s">
        <v>6191</v>
      </c>
      <c r="AC420" s="16"/>
    </row>
    <row r="421">
      <c r="A421" s="12">
        <v>202.0</v>
      </c>
      <c r="B421" s="16" t="s">
        <v>6135</v>
      </c>
      <c r="C421" s="16" t="s">
        <v>2240</v>
      </c>
      <c r="D421" s="18" t="b">
        <v>1</v>
      </c>
      <c r="E421" s="12">
        <v>806.0</v>
      </c>
      <c r="F421" s="12">
        <v>207.0</v>
      </c>
      <c r="G421" s="12">
        <v>599.0</v>
      </c>
      <c r="H421" s="20">
        <v>42310.478472222225</v>
      </c>
      <c r="I421" s="16" t="s">
        <v>2241</v>
      </c>
      <c r="J421" s="16" t="s">
        <v>2242</v>
      </c>
      <c r="K421" s="16" t="s">
        <v>2243</v>
      </c>
      <c r="L421" s="18" t="e">
        <v>#N/A</v>
      </c>
      <c r="M421" s="18" t="e">
        <v>#N/A</v>
      </c>
      <c r="N421" s="18" t="e">
        <v>#N/A</v>
      </c>
      <c r="O421" s="18" t="e">
        <v>#N/A</v>
      </c>
      <c r="P421" s="18" t="e">
        <v>#N/A</v>
      </c>
      <c r="Q421" s="16" t="s">
        <v>2244</v>
      </c>
      <c r="R421" s="18" t="b">
        <v>1</v>
      </c>
      <c r="S421" s="18" t="b">
        <v>0</v>
      </c>
      <c r="T421" s="12">
        <v>59523.0</v>
      </c>
      <c r="U421" s="16" t="s">
        <v>2245</v>
      </c>
      <c r="V421" s="16" t="s">
        <v>2246</v>
      </c>
      <c r="W421" s="51">
        <v>295078.0</v>
      </c>
      <c r="X421" s="51">
        <v>282969.0</v>
      </c>
      <c r="Y421" s="16" t="s">
        <v>2247</v>
      </c>
      <c r="Z421" s="16" t="s">
        <v>6200</v>
      </c>
      <c r="AC421" s="16"/>
    </row>
    <row r="422">
      <c r="A422" s="12">
        <v>203.0</v>
      </c>
      <c r="B422" s="16" t="s">
        <v>6135</v>
      </c>
      <c r="C422" s="16" t="s">
        <v>2240</v>
      </c>
      <c r="D422" s="18" t="b">
        <v>1</v>
      </c>
      <c r="E422" s="12">
        <v>25.0</v>
      </c>
      <c r="F422" s="12">
        <v>3.0</v>
      </c>
      <c r="G422" s="12">
        <v>22.0</v>
      </c>
      <c r="H422" s="20">
        <v>42310.486805555556</v>
      </c>
      <c r="I422" s="16" t="s">
        <v>2251</v>
      </c>
      <c r="J422" s="16" t="s">
        <v>2242</v>
      </c>
      <c r="K422" s="16" t="s">
        <v>2252</v>
      </c>
      <c r="L422" s="18" t="e">
        <v>#N/A</v>
      </c>
      <c r="M422" s="18" t="e">
        <v>#N/A</v>
      </c>
      <c r="N422" s="18" t="e">
        <v>#N/A</v>
      </c>
      <c r="O422" s="18" t="e">
        <v>#N/A</v>
      </c>
      <c r="P422" s="18" t="e">
        <v>#N/A</v>
      </c>
      <c r="Q422" s="16" t="s">
        <v>2253</v>
      </c>
      <c r="R422" s="18" t="b">
        <v>1</v>
      </c>
      <c r="S422" s="18" t="b">
        <v>1</v>
      </c>
      <c r="T422" s="12">
        <v>59523.0</v>
      </c>
      <c r="U422" s="16" t="s">
        <v>2245</v>
      </c>
      <c r="V422" s="16" t="s">
        <v>2246</v>
      </c>
      <c r="W422" s="51">
        <v>295078.0</v>
      </c>
      <c r="X422" s="51">
        <v>282969.0</v>
      </c>
      <c r="Y422" s="16" t="s">
        <v>2247</v>
      </c>
      <c r="Z422" s="16" t="s">
        <v>6210</v>
      </c>
      <c r="AC422" s="16"/>
    </row>
    <row r="423">
      <c r="A423" s="12">
        <v>47.0</v>
      </c>
      <c r="B423" s="16" t="s">
        <v>6135</v>
      </c>
      <c r="C423" s="16" t="s">
        <v>768</v>
      </c>
      <c r="D423" s="18" t="b">
        <v>1</v>
      </c>
      <c r="E423" s="12">
        <v>1.0</v>
      </c>
      <c r="F423" s="12">
        <v>0.0</v>
      </c>
      <c r="G423" s="12">
        <v>1.0</v>
      </c>
      <c r="H423" s="20">
        <v>42320.2875</v>
      </c>
      <c r="I423" s="16" t="s">
        <v>769</v>
      </c>
      <c r="J423" s="16" t="s">
        <v>770</v>
      </c>
      <c r="K423" s="16" t="s">
        <v>771</v>
      </c>
      <c r="L423" s="18" t="e">
        <v>#N/A</v>
      </c>
      <c r="M423" s="18" t="e">
        <v>#N/A</v>
      </c>
      <c r="N423" s="18" t="e">
        <v>#N/A</v>
      </c>
      <c r="O423" s="18" t="e">
        <v>#N/A</v>
      </c>
      <c r="P423" s="18" t="e">
        <v>#N/A</v>
      </c>
      <c r="Q423" s="16" t="s">
        <v>772</v>
      </c>
      <c r="R423" s="18" t="b">
        <v>1</v>
      </c>
      <c r="S423" s="18" t="b">
        <v>0</v>
      </c>
      <c r="T423" s="12">
        <v>27253.0</v>
      </c>
      <c r="U423" s="16" t="s">
        <v>773</v>
      </c>
      <c r="V423" s="16" t="s">
        <v>774</v>
      </c>
      <c r="W423" s="51">
        <v>368928.0</v>
      </c>
      <c r="X423" s="51">
        <v>90023.0</v>
      </c>
      <c r="Y423" s="16" t="s">
        <v>775</v>
      </c>
      <c r="Z423" s="16" t="s">
        <v>6215</v>
      </c>
      <c r="AA423" s="12">
        <v>3.0</v>
      </c>
      <c r="AB423" s="12">
        <v>2.0</v>
      </c>
      <c r="AC423" s="12"/>
    </row>
    <row r="424">
      <c r="A424" s="12">
        <v>78.0</v>
      </c>
      <c r="B424" s="16" t="s">
        <v>6135</v>
      </c>
      <c r="C424" s="16" t="s">
        <v>1064</v>
      </c>
      <c r="D424" s="18" t="b">
        <v>1</v>
      </c>
      <c r="E424" s="12">
        <v>15.0</v>
      </c>
      <c r="F424" s="12">
        <v>7.0</v>
      </c>
      <c r="G424" s="12">
        <v>8.0</v>
      </c>
      <c r="H424" s="20">
        <v>42328.299305555556</v>
      </c>
      <c r="I424" s="16" t="s">
        <v>1065</v>
      </c>
      <c r="J424" s="16" t="s">
        <v>1066</v>
      </c>
      <c r="K424" s="16" t="s">
        <v>1067</v>
      </c>
      <c r="L424" s="18" t="e">
        <v>#N/A</v>
      </c>
      <c r="M424" s="18" t="e">
        <v>#N/A</v>
      </c>
      <c r="N424" s="18" t="e">
        <v>#N/A</v>
      </c>
      <c r="O424" s="18" t="e">
        <v>#N/A</v>
      </c>
      <c r="P424" s="18" t="e">
        <v>#N/A</v>
      </c>
      <c r="Q424" s="16" t="s">
        <v>1068</v>
      </c>
      <c r="R424" s="18" t="b">
        <v>1</v>
      </c>
      <c r="S424" s="18" t="b">
        <v>0</v>
      </c>
      <c r="T424" s="12">
        <v>28224.0</v>
      </c>
      <c r="U424" s="16" t="s">
        <v>1069</v>
      </c>
      <c r="V424" s="16" t="s">
        <v>774</v>
      </c>
      <c r="W424" s="51">
        <v>402889.0</v>
      </c>
      <c r="X424" s="51">
        <v>350170.0</v>
      </c>
      <c r="Y424" s="16" t="s">
        <v>1070</v>
      </c>
      <c r="Z424" s="16" t="s">
        <v>6220</v>
      </c>
      <c r="AA424" s="12">
        <v>2.0</v>
      </c>
      <c r="AB424" s="12">
        <v>4.0</v>
      </c>
      <c r="AC424" s="12"/>
    </row>
    <row r="425">
      <c r="A425" s="12">
        <v>108.0</v>
      </c>
      <c r="B425" s="16" t="s">
        <v>6135</v>
      </c>
      <c r="C425" s="16" t="s">
        <v>1346</v>
      </c>
      <c r="D425" s="18" t="b">
        <v>1</v>
      </c>
      <c r="E425" s="12">
        <v>5.0</v>
      </c>
      <c r="F425" s="12">
        <v>0.0</v>
      </c>
      <c r="G425" s="12">
        <v>5.0</v>
      </c>
      <c r="H425" s="20">
        <v>42320.72638888889</v>
      </c>
      <c r="I425" s="16" t="s">
        <v>1347</v>
      </c>
      <c r="J425" s="16" t="s">
        <v>1348</v>
      </c>
      <c r="K425" s="16" t="s">
        <v>1349</v>
      </c>
      <c r="L425" s="16" t="s">
        <v>264</v>
      </c>
      <c r="M425" s="12">
        <v>0.0</v>
      </c>
      <c r="N425" s="12">
        <v>0.0</v>
      </c>
      <c r="O425" s="12">
        <v>0.0</v>
      </c>
      <c r="P425" s="12">
        <v>0.0</v>
      </c>
      <c r="Q425" s="16" t="s">
        <v>1350</v>
      </c>
      <c r="R425" s="18" t="b">
        <v>1</v>
      </c>
      <c r="S425" s="18" t="b">
        <v>1</v>
      </c>
      <c r="T425" s="12">
        <v>27302.0</v>
      </c>
      <c r="U425" s="16" t="s">
        <v>1351</v>
      </c>
      <c r="V425" s="16" t="s">
        <v>774</v>
      </c>
      <c r="W425" s="51">
        <v>534210.0</v>
      </c>
      <c r="X425" s="51">
        <v>596716.0</v>
      </c>
      <c r="Y425" s="16" t="s">
        <v>1352</v>
      </c>
      <c r="Z425" s="16" t="s">
        <v>6230</v>
      </c>
      <c r="AA425" s="12">
        <v>2.0</v>
      </c>
      <c r="AB425" s="12">
        <v>2.0</v>
      </c>
      <c r="AC425" s="12"/>
    </row>
    <row r="426">
      <c r="A426" s="12">
        <v>114.0</v>
      </c>
      <c r="B426" s="16" t="s">
        <v>6135</v>
      </c>
      <c r="C426" s="16" t="s">
        <v>1405</v>
      </c>
      <c r="D426" s="18" t="b">
        <v>1</v>
      </c>
      <c r="E426" s="12">
        <v>4.0</v>
      </c>
      <c r="F426" s="12">
        <v>1.0</v>
      </c>
      <c r="G426" s="12">
        <v>3.0</v>
      </c>
      <c r="H426" s="20">
        <v>42326.57083333333</v>
      </c>
      <c r="I426" s="16" t="s">
        <v>1406</v>
      </c>
      <c r="J426" s="16" t="s">
        <v>1407</v>
      </c>
      <c r="K426" s="16" t="s">
        <v>1408</v>
      </c>
      <c r="L426" s="18" t="e">
        <v>#N/A</v>
      </c>
      <c r="M426" s="18" t="e">
        <v>#N/A</v>
      </c>
      <c r="N426" s="18" t="e">
        <v>#N/A</v>
      </c>
      <c r="O426" s="18" t="e">
        <v>#N/A</v>
      </c>
      <c r="P426" s="18" t="e">
        <v>#N/A</v>
      </c>
      <c r="Q426" s="16" t="s">
        <v>1409</v>
      </c>
      <c r="R426" s="18" t="b">
        <v>1</v>
      </c>
      <c r="S426" s="18" t="b">
        <v>0</v>
      </c>
      <c r="T426" s="12">
        <v>27610.0</v>
      </c>
      <c r="U426" s="16" t="s">
        <v>1410</v>
      </c>
      <c r="V426" s="16" t="s">
        <v>774</v>
      </c>
      <c r="W426" s="51">
        <v>324075.0</v>
      </c>
      <c r="X426" s="51">
        <v>274827.0</v>
      </c>
      <c r="Y426" s="16" t="s">
        <v>696</v>
      </c>
      <c r="Z426" s="16" t="s">
        <v>6237</v>
      </c>
      <c r="AA426" s="12">
        <v>2.0</v>
      </c>
      <c r="AB426" s="12">
        <v>2.0</v>
      </c>
      <c r="AC426" s="12"/>
    </row>
    <row r="427">
      <c r="A427" s="12">
        <v>115.0</v>
      </c>
      <c r="B427" s="16" t="s">
        <v>6135</v>
      </c>
      <c r="C427" s="16" t="s">
        <v>1405</v>
      </c>
      <c r="D427" s="18" t="b">
        <v>1</v>
      </c>
      <c r="E427" s="12">
        <v>37.0</v>
      </c>
      <c r="F427" s="12">
        <v>14.0</v>
      </c>
      <c r="G427" s="12">
        <v>23.0</v>
      </c>
      <c r="H427" s="20">
        <v>42327.74513888889</v>
      </c>
      <c r="I427" s="16" t="s">
        <v>1406</v>
      </c>
      <c r="J427" s="16" t="s">
        <v>1407</v>
      </c>
      <c r="K427" s="16" t="s">
        <v>1408</v>
      </c>
      <c r="L427" s="18" t="e">
        <v>#N/A</v>
      </c>
      <c r="M427" s="18" t="e">
        <v>#N/A</v>
      </c>
      <c r="N427" s="18" t="e">
        <v>#N/A</v>
      </c>
      <c r="O427" s="18" t="e">
        <v>#N/A</v>
      </c>
      <c r="P427" s="18" t="e">
        <v>#N/A</v>
      </c>
      <c r="Q427" s="16" t="s">
        <v>1409</v>
      </c>
      <c r="R427" s="18" t="b">
        <v>1</v>
      </c>
      <c r="S427" s="18" t="b">
        <v>0</v>
      </c>
      <c r="T427" s="12">
        <v>27610.0</v>
      </c>
      <c r="U427" s="16" t="s">
        <v>1410</v>
      </c>
      <c r="V427" s="16" t="s">
        <v>774</v>
      </c>
      <c r="W427" s="51">
        <v>324075.0</v>
      </c>
      <c r="X427" s="51">
        <v>274827.0</v>
      </c>
      <c r="Y427" s="16" t="s">
        <v>696</v>
      </c>
      <c r="Z427" s="16" t="s">
        <v>6239</v>
      </c>
      <c r="AA427" s="12">
        <v>2.0</v>
      </c>
      <c r="AB427" s="12">
        <v>2.0</v>
      </c>
      <c r="AC427" s="12"/>
    </row>
    <row r="428">
      <c r="A428" s="12">
        <v>189.0</v>
      </c>
      <c r="B428" s="16" t="s">
        <v>6135</v>
      </c>
      <c r="C428" s="16" t="s">
        <v>2109</v>
      </c>
      <c r="D428" s="18" t="b">
        <v>1</v>
      </c>
      <c r="E428" s="12">
        <v>1.0</v>
      </c>
      <c r="F428" s="12">
        <v>0.0</v>
      </c>
      <c r="G428" s="12">
        <v>1.0</v>
      </c>
      <c r="H428" s="20">
        <v>42318.447222222225</v>
      </c>
      <c r="I428" s="16" t="s">
        <v>2110</v>
      </c>
      <c r="J428" s="16" t="s">
        <v>2111</v>
      </c>
      <c r="K428" s="16" t="s">
        <v>2112</v>
      </c>
      <c r="L428" s="18" t="e">
        <v>#N/A</v>
      </c>
      <c r="M428" s="18" t="e">
        <v>#N/A</v>
      </c>
      <c r="N428" s="18" t="e">
        <v>#N/A</v>
      </c>
      <c r="O428" s="18" t="e">
        <v>#N/A</v>
      </c>
      <c r="P428" s="18" t="e">
        <v>#N/A</v>
      </c>
      <c r="Q428" s="16" t="s">
        <v>2113</v>
      </c>
      <c r="R428" s="18" t="b">
        <v>1</v>
      </c>
      <c r="S428" s="18" t="b">
        <v>0</v>
      </c>
      <c r="T428" s="12">
        <v>27516.0</v>
      </c>
      <c r="U428" s="16" t="s">
        <v>2114</v>
      </c>
      <c r="V428" s="16" t="s">
        <v>774</v>
      </c>
      <c r="W428" s="22"/>
      <c r="X428" s="22"/>
      <c r="Y428" s="22"/>
      <c r="Z428" s="16" t="s">
        <v>6244</v>
      </c>
      <c r="AC428" s="16"/>
    </row>
    <row r="429">
      <c r="A429" s="12">
        <v>190.0</v>
      </c>
      <c r="B429" s="16" t="s">
        <v>6135</v>
      </c>
      <c r="C429" s="16" t="s">
        <v>2118</v>
      </c>
      <c r="D429" s="18" t="b">
        <v>1</v>
      </c>
      <c r="E429" s="12">
        <v>66.0</v>
      </c>
      <c r="F429" s="12">
        <v>5.0</v>
      </c>
      <c r="G429" s="12">
        <v>61.0</v>
      </c>
      <c r="H429" s="20">
        <v>42318.56041666667</v>
      </c>
      <c r="I429" s="16" t="s">
        <v>2119</v>
      </c>
      <c r="J429" s="16" t="s">
        <v>2120</v>
      </c>
      <c r="K429" s="16" t="s">
        <v>2121</v>
      </c>
      <c r="L429" s="18" t="e">
        <v>#N/A</v>
      </c>
      <c r="M429" s="18" t="e">
        <v>#N/A</v>
      </c>
      <c r="N429" s="18" t="e">
        <v>#N/A</v>
      </c>
      <c r="O429" s="18" t="e">
        <v>#N/A</v>
      </c>
      <c r="P429" s="18" t="e">
        <v>#N/A</v>
      </c>
      <c r="Q429" s="16" t="s">
        <v>2122</v>
      </c>
      <c r="R429" s="18" t="b">
        <v>1</v>
      </c>
      <c r="S429" s="18" t="b">
        <v>1</v>
      </c>
      <c r="T429" s="12">
        <v>27617.0</v>
      </c>
      <c r="U429" s="16" t="s">
        <v>1410</v>
      </c>
      <c r="V429" s="16" t="s">
        <v>774</v>
      </c>
      <c r="W429" s="51">
        <v>193477.0</v>
      </c>
      <c r="X429" s="51">
        <v>260526.0</v>
      </c>
      <c r="Y429" s="16" t="s">
        <v>292</v>
      </c>
      <c r="Z429" s="16" t="s">
        <v>6246</v>
      </c>
      <c r="AC429" s="16"/>
    </row>
    <row r="430">
      <c r="A430" s="12">
        <v>206.0</v>
      </c>
      <c r="B430" s="16" t="s">
        <v>6135</v>
      </c>
      <c r="C430" s="16" t="s">
        <v>2275</v>
      </c>
      <c r="D430" s="18" t="b">
        <v>1</v>
      </c>
      <c r="E430" s="12">
        <v>659.0</v>
      </c>
      <c r="F430" s="12">
        <v>109.0</v>
      </c>
      <c r="G430" s="12">
        <v>550.0</v>
      </c>
      <c r="H430" s="20">
        <v>42310.754166666666</v>
      </c>
      <c r="I430" s="16" t="s">
        <v>2276</v>
      </c>
      <c r="J430" s="16" t="s">
        <v>2277</v>
      </c>
      <c r="K430" s="16" t="s">
        <v>2278</v>
      </c>
      <c r="L430" s="18" t="e">
        <v>#N/A</v>
      </c>
      <c r="M430" s="18" t="e">
        <v>#N/A</v>
      </c>
      <c r="N430" s="18" t="e">
        <v>#N/A</v>
      </c>
      <c r="O430" s="18" t="e">
        <v>#N/A</v>
      </c>
      <c r="P430" s="18" t="e">
        <v>#N/A</v>
      </c>
      <c r="Q430" s="16" t="s">
        <v>2279</v>
      </c>
      <c r="R430" s="18" t="b">
        <v>1</v>
      </c>
      <c r="S430" s="18" t="b">
        <v>1</v>
      </c>
      <c r="T430" s="12">
        <v>28768.0</v>
      </c>
      <c r="U430" s="16" t="s">
        <v>2280</v>
      </c>
      <c r="V430" s="16" t="s">
        <v>774</v>
      </c>
      <c r="W430" s="51">
        <v>1405577.0</v>
      </c>
      <c r="X430" s="51">
        <v>742721.0</v>
      </c>
      <c r="Y430" s="16" t="s">
        <v>2281</v>
      </c>
      <c r="Z430" s="16" t="s">
        <v>6250</v>
      </c>
      <c r="AC430" s="16"/>
    </row>
    <row r="431">
      <c r="A431" s="12">
        <v>354.0</v>
      </c>
      <c r="B431" s="16" t="s">
        <v>6135</v>
      </c>
      <c r="C431" s="16" t="s">
        <v>3866</v>
      </c>
      <c r="D431" s="18" t="b">
        <v>1</v>
      </c>
      <c r="E431" s="12">
        <v>21.0</v>
      </c>
      <c r="F431" s="12">
        <v>2.0</v>
      </c>
      <c r="G431" s="12">
        <v>19.0</v>
      </c>
      <c r="H431" s="20">
        <v>42331.330555555556</v>
      </c>
      <c r="I431" s="16" t="s">
        <v>3867</v>
      </c>
      <c r="J431" s="16" t="s">
        <v>3868</v>
      </c>
      <c r="K431" s="16" t="s">
        <v>3869</v>
      </c>
      <c r="L431" s="18" t="e">
        <v>#N/A</v>
      </c>
      <c r="M431" s="18" t="e">
        <v>#N/A</v>
      </c>
      <c r="N431" s="18" t="e">
        <v>#N/A</v>
      </c>
      <c r="O431" s="18" t="e">
        <v>#N/A</v>
      </c>
      <c r="P431" s="18" t="e">
        <v>#N/A</v>
      </c>
      <c r="Q431" s="16" t="s">
        <v>3870</v>
      </c>
      <c r="R431" s="18" t="b">
        <v>1</v>
      </c>
      <c r="S431" s="18" t="b">
        <v>1</v>
      </c>
      <c r="T431" s="12">
        <v>28607.0</v>
      </c>
      <c r="U431" s="16" t="s">
        <v>3872</v>
      </c>
      <c r="V431" s="16" t="s">
        <v>774</v>
      </c>
      <c r="W431" s="51">
        <v>4.60090492E8</v>
      </c>
      <c r="X431" s="51">
        <v>4.02039746E8</v>
      </c>
      <c r="Y431" s="16" t="s">
        <v>3873</v>
      </c>
      <c r="Z431" s="16" t="s">
        <v>6254</v>
      </c>
      <c r="AC431" s="16"/>
    </row>
    <row r="432">
      <c r="A432" s="12">
        <v>627.0</v>
      </c>
      <c r="B432" s="16" t="s">
        <v>6135</v>
      </c>
      <c r="C432" s="16" t="s">
        <v>6257</v>
      </c>
      <c r="D432" s="18" t="b">
        <v>1</v>
      </c>
      <c r="E432" s="12">
        <v>11.0</v>
      </c>
      <c r="F432" s="12">
        <v>3.0</v>
      </c>
      <c r="G432" s="12">
        <v>8.0</v>
      </c>
      <c r="H432" s="20">
        <v>42329.64722222222</v>
      </c>
      <c r="I432" s="16" t="s">
        <v>6258</v>
      </c>
      <c r="J432" s="16" t="s">
        <v>6259</v>
      </c>
      <c r="K432" s="16" t="s">
        <v>6260</v>
      </c>
      <c r="L432" s="18" t="e">
        <v>#N/A</v>
      </c>
      <c r="M432" s="18" t="e">
        <v>#N/A</v>
      </c>
      <c r="N432" s="18" t="e">
        <v>#N/A</v>
      </c>
      <c r="O432" s="18" t="e">
        <v>#N/A</v>
      </c>
      <c r="P432" s="18" t="e">
        <v>#N/A</v>
      </c>
      <c r="Q432" s="16" t="s">
        <v>6255</v>
      </c>
      <c r="R432" s="18" t="b">
        <v>0</v>
      </c>
      <c r="S432" s="18" t="b">
        <v>0</v>
      </c>
      <c r="T432" s="12">
        <v>28384.0</v>
      </c>
      <c r="U432" s="16" t="s">
        <v>6263</v>
      </c>
      <c r="V432" s="16" t="s">
        <v>774</v>
      </c>
      <c r="W432" s="51">
        <v>925969.0</v>
      </c>
      <c r="X432" s="51">
        <v>530495.0</v>
      </c>
      <c r="Y432" s="16" t="s">
        <v>461</v>
      </c>
      <c r="Z432" s="16" t="s">
        <v>6264</v>
      </c>
      <c r="AA432" s="12">
        <v>3.0</v>
      </c>
      <c r="AB432" s="12">
        <v>1.0</v>
      </c>
      <c r="AC432" s="12"/>
    </row>
    <row r="433">
      <c r="A433" s="12">
        <v>636.0</v>
      </c>
      <c r="B433" s="16" t="s">
        <v>6135</v>
      </c>
      <c r="C433" s="16" t="s">
        <v>1064</v>
      </c>
      <c r="D433" s="18" t="b">
        <v>1</v>
      </c>
      <c r="E433" s="12">
        <v>0.0</v>
      </c>
      <c r="F433" s="12">
        <v>0.0</v>
      </c>
      <c r="G433" s="12">
        <v>0.0</v>
      </c>
      <c r="H433" s="20">
        <v>42330.69027777778</v>
      </c>
      <c r="I433" s="16" t="s">
        <v>6266</v>
      </c>
      <c r="J433" s="16" t="s">
        <v>1066</v>
      </c>
      <c r="K433" s="16" t="s">
        <v>6267</v>
      </c>
      <c r="L433" s="18" t="e">
        <v>#N/A</v>
      </c>
      <c r="M433" s="18" t="e">
        <v>#N/A</v>
      </c>
      <c r="N433" s="18" t="e">
        <v>#N/A</v>
      </c>
      <c r="O433" s="18" t="e">
        <v>#N/A</v>
      </c>
      <c r="P433" s="18" t="e">
        <v>#N/A</v>
      </c>
      <c r="Q433" s="16" t="s">
        <v>6265</v>
      </c>
      <c r="R433" s="18" t="b">
        <v>0</v>
      </c>
      <c r="S433" s="18" t="b">
        <v>1</v>
      </c>
      <c r="T433" s="12">
        <v>28224.0</v>
      </c>
      <c r="U433" s="16" t="s">
        <v>1069</v>
      </c>
      <c r="V433" s="16" t="s">
        <v>774</v>
      </c>
      <c r="W433" s="51">
        <v>402889.0</v>
      </c>
      <c r="X433" s="51">
        <v>350170.0</v>
      </c>
      <c r="Y433" s="16" t="s">
        <v>1070</v>
      </c>
      <c r="Z433" s="16" t="s">
        <v>6275</v>
      </c>
      <c r="AA433" s="12">
        <v>1.0</v>
      </c>
      <c r="AB433" s="12">
        <v>1.0</v>
      </c>
      <c r="AC433" s="12"/>
    </row>
    <row r="434">
      <c r="A434" s="12">
        <v>646.0</v>
      </c>
      <c r="B434" s="16" t="s">
        <v>6135</v>
      </c>
      <c r="C434" s="16" t="s">
        <v>6279</v>
      </c>
      <c r="D434" s="18" t="b">
        <v>1</v>
      </c>
      <c r="E434" s="12">
        <v>79.0</v>
      </c>
      <c r="F434" s="12">
        <v>19.0</v>
      </c>
      <c r="G434" s="12">
        <v>60.0</v>
      </c>
      <c r="H434" s="20">
        <v>42325.31875</v>
      </c>
      <c r="I434" s="16" t="s">
        <v>6281</v>
      </c>
      <c r="J434" s="16" t="s">
        <v>6282</v>
      </c>
      <c r="K434" s="16" t="s">
        <v>6283</v>
      </c>
      <c r="L434" s="18" t="e">
        <v>#N/A</v>
      </c>
      <c r="M434" s="18" t="e">
        <v>#N/A</v>
      </c>
      <c r="N434" s="18" t="e">
        <v>#N/A</v>
      </c>
      <c r="O434" s="18" t="e">
        <v>#N/A</v>
      </c>
      <c r="P434" s="18" t="e">
        <v>#N/A</v>
      </c>
      <c r="Q434" s="16" t="s">
        <v>6278</v>
      </c>
      <c r="R434" s="18" t="b">
        <v>0</v>
      </c>
      <c r="S434" s="18" t="b">
        <v>0</v>
      </c>
      <c r="T434" s="12">
        <v>27150.0</v>
      </c>
      <c r="U434" s="16" t="s">
        <v>6284</v>
      </c>
      <c r="V434" s="16" t="s">
        <v>774</v>
      </c>
      <c r="W434" s="22"/>
      <c r="X434" s="22"/>
      <c r="Y434" s="22"/>
      <c r="Z434" s="16" t="s">
        <v>6287</v>
      </c>
      <c r="AA434" s="12">
        <v>3.0</v>
      </c>
      <c r="AB434" s="12">
        <v>1.0</v>
      </c>
      <c r="AC434" s="12"/>
    </row>
    <row r="435">
      <c r="A435" s="12">
        <v>666.0</v>
      </c>
      <c r="B435" s="16" t="s">
        <v>6135</v>
      </c>
      <c r="C435" s="16" t="s">
        <v>6289</v>
      </c>
      <c r="D435" s="18" t="b">
        <v>1</v>
      </c>
      <c r="E435" s="12">
        <v>0.0</v>
      </c>
      <c r="F435" s="12">
        <v>0.0</v>
      </c>
      <c r="G435" s="12">
        <v>0.0</v>
      </c>
      <c r="H435" s="20">
        <v>42324.27222222222</v>
      </c>
      <c r="I435" s="16" t="s">
        <v>6290</v>
      </c>
      <c r="J435" s="16" t="s">
        <v>6291</v>
      </c>
      <c r="K435" s="16" t="s">
        <v>6292</v>
      </c>
      <c r="L435" s="18" t="e">
        <v>#N/A</v>
      </c>
      <c r="M435" s="18" t="e">
        <v>#N/A</v>
      </c>
      <c r="N435" s="18" t="e">
        <v>#N/A</v>
      </c>
      <c r="O435" s="18" t="e">
        <v>#N/A</v>
      </c>
      <c r="P435" s="18" t="e">
        <v>#N/A</v>
      </c>
      <c r="Q435" s="16" t="s">
        <v>6288</v>
      </c>
      <c r="R435" s="18" t="b">
        <v>0</v>
      </c>
      <c r="S435" s="18" t="b">
        <v>0</v>
      </c>
      <c r="T435" s="12">
        <v>27709.0</v>
      </c>
      <c r="U435" s="16" t="s">
        <v>6293</v>
      </c>
      <c r="V435" s="16" t="s">
        <v>774</v>
      </c>
      <c r="W435" s="22"/>
      <c r="X435" s="22"/>
      <c r="Y435" s="22"/>
      <c r="Z435" s="16" t="s">
        <v>6297</v>
      </c>
      <c r="AA435" s="12">
        <v>3.0</v>
      </c>
      <c r="AB435" s="12">
        <v>2.0</v>
      </c>
      <c r="AC435" s="12"/>
    </row>
    <row r="436">
      <c r="A436" s="12">
        <v>771.0</v>
      </c>
      <c r="B436" s="16" t="s">
        <v>6135</v>
      </c>
      <c r="C436" s="16" t="s">
        <v>6301</v>
      </c>
      <c r="D436" s="18" t="b">
        <v>0</v>
      </c>
      <c r="E436" s="12">
        <v>2.0</v>
      </c>
      <c r="F436" s="12">
        <v>0.0</v>
      </c>
      <c r="G436" s="12">
        <v>2.0</v>
      </c>
      <c r="H436" s="20">
        <v>42312.47708333333</v>
      </c>
      <c r="I436" s="16" t="s">
        <v>6304</v>
      </c>
      <c r="J436" s="16" t="s">
        <v>6305</v>
      </c>
      <c r="K436" s="16" t="s">
        <v>6306</v>
      </c>
      <c r="L436" s="18" t="e">
        <v>#N/A</v>
      </c>
      <c r="M436" s="18" t="e">
        <v>#N/A</v>
      </c>
      <c r="N436" s="18" t="e">
        <v>#N/A</v>
      </c>
      <c r="O436" s="18" t="e">
        <v>#N/A</v>
      </c>
      <c r="P436" s="18" t="e">
        <v>#N/A</v>
      </c>
      <c r="Q436" s="16" t="s">
        <v>6299</v>
      </c>
      <c r="R436" s="18" t="b">
        <v>0</v>
      </c>
      <c r="S436" s="18" t="b">
        <v>1</v>
      </c>
      <c r="T436" s="12">
        <v>28402.0</v>
      </c>
      <c r="U436" s="16" t="s">
        <v>2590</v>
      </c>
      <c r="V436" s="16" t="s">
        <v>774</v>
      </c>
      <c r="W436" s="22"/>
      <c r="X436" s="22"/>
      <c r="Y436" s="22"/>
      <c r="Z436" s="16" t="s">
        <v>6312</v>
      </c>
      <c r="AA436" s="12">
        <v>3.0</v>
      </c>
      <c r="AB436" s="12">
        <v>2.0</v>
      </c>
      <c r="AC436" s="12"/>
    </row>
    <row r="437">
      <c r="A437" s="12">
        <v>773.0</v>
      </c>
      <c r="B437" s="16" t="s">
        <v>6135</v>
      </c>
      <c r="C437" s="16" t="s">
        <v>6314</v>
      </c>
      <c r="D437" s="18" t="b">
        <v>0</v>
      </c>
      <c r="E437" s="12">
        <v>1.0</v>
      </c>
      <c r="F437" s="12">
        <v>0.0</v>
      </c>
      <c r="G437" s="12">
        <v>1.0</v>
      </c>
      <c r="H437" s="20">
        <v>42310.47708333333</v>
      </c>
      <c r="I437" s="16" t="s">
        <v>6315</v>
      </c>
      <c r="J437" s="16" t="s">
        <v>6316</v>
      </c>
      <c r="K437" s="16" t="s">
        <v>6317</v>
      </c>
      <c r="L437" s="18" t="e">
        <v>#N/A</v>
      </c>
      <c r="M437" s="18" t="e">
        <v>#N/A</v>
      </c>
      <c r="N437" s="18" t="e">
        <v>#N/A</v>
      </c>
      <c r="O437" s="18" t="e">
        <v>#N/A</v>
      </c>
      <c r="P437" s="18" t="e">
        <v>#N/A</v>
      </c>
      <c r="Q437" s="16" t="s">
        <v>6313</v>
      </c>
      <c r="R437" s="18" t="b">
        <v>0</v>
      </c>
      <c r="S437" s="18" t="b">
        <v>1</v>
      </c>
      <c r="T437" s="12">
        <v>27101.0</v>
      </c>
      <c r="U437" s="16" t="s">
        <v>6284</v>
      </c>
      <c r="V437" s="16" t="s">
        <v>774</v>
      </c>
      <c r="W437" s="22"/>
      <c r="X437" s="22"/>
      <c r="Y437" s="22"/>
      <c r="Z437" s="16" t="s">
        <v>6319</v>
      </c>
      <c r="AA437" s="12">
        <v>3.0</v>
      </c>
      <c r="AB437" s="12">
        <v>2.0</v>
      </c>
      <c r="AC437" s="12"/>
    </row>
    <row r="438">
      <c r="A438" s="12">
        <v>670.0</v>
      </c>
      <c r="B438" s="16" t="s">
        <v>6135</v>
      </c>
      <c r="C438" s="16" t="s">
        <v>6323</v>
      </c>
      <c r="D438" s="18" t="b">
        <v>1</v>
      </c>
      <c r="E438" s="12">
        <v>7.0</v>
      </c>
      <c r="F438" s="12">
        <v>1.0</v>
      </c>
      <c r="G438" s="12">
        <v>6.0</v>
      </c>
      <c r="H438" s="20">
        <v>42311.39791666667</v>
      </c>
      <c r="I438" s="16" t="s">
        <v>6324</v>
      </c>
      <c r="J438" s="16" t="s">
        <v>6325</v>
      </c>
      <c r="K438" s="16" t="s">
        <v>6326</v>
      </c>
      <c r="L438" s="18" t="e">
        <v>#N/A</v>
      </c>
      <c r="M438" s="18" t="e">
        <v>#N/A</v>
      </c>
      <c r="N438" s="18" t="e">
        <v>#N/A</v>
      </c>
      <c r="O438" s="18" t="e">
        <v>#N/A</v>
      </c>
      <c r="P438" s="18" t="e">
        <v>#N/A</v>
      </c>
      <c r="Q438" s="16" t="s">
        <v>6321</v>
      </c>
      <c r="R438" s="18" t="b">
        <v>0</v>
      </c>
      <c r="S438" s="18" t="b">
        <v>0</v>
      </c>
      <c r="T438" s="16" t="s">
        <v>6328</v>
      </c>
      <c r="U438" s="16" t="s">
        <v>6329</v>
      </c>
      <c r="V438" s="16" t="s">
        <v>6330</v>
      </c>
      <c r="W438" s="51">
        <v>2599586.0</v>
      </c>
      <c r="X438" s="51">
        <v>2724907.0</v>
      </c>
      <c r="Y438" s="16" t="s">
        <v>6331</v>
      </c>
      <c r="Z438" s="16" t="s">
        <v>6337</v>
      </c>
      <c r="AA438" s="12">
        <v>3.0</v>
      </c>
      <c r="AB438" s="12">
        <v>2.0</v>
      </c>
      <c r="AC438" s="12"/>
    </row>
    <row r="439">
      <c r="A439" s="12">
        <v>170.0</v>
      </c>
      <c r="B439" s="16" t="s">
        <v>6135</v>
      </c>
      <c r="C439" s="16" t="s">
        <v>1927</v>
      </c>
      <c r="D439" s="18" t="b">
        <v>1</v>
      </c>
      <c r="E439" s="12">
        <v>12.0</v>
      </c>
      <c r="F439" s="12">
        <v>0.0</v>
      </c>
      <c r="G439" s="12">
        <v>12.0</v>
      </c>
      <c r="H439" s="20">
        <v>42320.79375</v>
      </c>
      <c r="I439" s="16" t="s">
        <v>1928</v>
      </c>
      <c r="J439" s="16" t="s">
        <v>1929</v>
      </c>
      <c r="K439" s="16" t="s">
        <v>1930</v>
      </c>
      <c r="L439" s="16" t="s">
        <v>264</v>
      </c>
      <c r="M439" s="12">
        <v>0.0</v>
      </c>
      <c r="N439" s="12">
        <v>0.0</v>
      </c>
      <c r="O439" s="12">
        <v>0.0</v>
      </c>
      <c r="P439" s="12">
        <v>0.0</v>
      </c>
      <c r="Q439" s="16" t="s">
        <v>1931</v>
      </c>
      <c r="R439" s="18" t="b">
        <v>1</v>
      </c>
      <c r="S439" s="18" t="b">
        <v>1</v>
      </c>
      <c r="T439" s="12">
        <v>68371.0</v>
      </c>
      <c r="U439" s="16" t="s">
        <v>1932</v>
      </c>
      <c r="V439" s="16" t="s">
        <v>1933</v>
      </c>
      <c r="W439" s="51">
        <v>455029.0</v>
      </c>
      <c r="X439" s="51">
        <v>459947.0</v>
      </c>
      <c r="Y439" s="16" t="s">
        <v>1934</v>
      </c>
      <c r="Z439" s="16" t="s">
        <v>6347</v>
      </c>
      <c r="AC439" s="16"/>
    </row>
    <row r="440">
      <c r="A440" s="12">
        <v>119.0</v>
      </c>
      <c r="B440" s="16" t="s">
        <v>6135</v>
      </c>
      <c r="C440" s="16" t="s">
        <v>1454</v>
      </c>
      <c r="D440" s="18" t="b">
        <v>1</v>
      </c>
      <c r="E440" s="12">
        <v>6.0</v>
      </c>
      <c r="F440" s="12">
        <v>4.0</v>
      </c>
      <c r="G440" s="12">
        <v>2.0</v>
      </c>
      <c r="H440" s="20">
        <v>42319.49930555555</v>
      </c>
      <c r="I440" s="16" t="s">
        <v>1455</v>
      </c>
      <c r="J440" s="16" t="s">
        <v>1456</v>
      </c>
      <c r="K440" s="16" t="s">
        <v>1457</v>
      </c>
      <c r="L440" s="18" t="e">
        <v>#N/A</v>
      </c>
      <c r="M440" s="18" t="e">
        <v>#N/A</v>
      </c>
      <c r="N440" s="18" t="e">
        <v>#N/A</v>
      </c>
      <c r="O440" s="18" t="e">
        <v>#N/A</v>
      </c>
      <c r="P440" s="18" t="e">
        <v>#N/A</v>
      </c>
      <c r="Q440" s="16" t="s">
        <v>1458</v>
      </c>
      <c r="R440" s="18" t="b">
        <v>1</v>
      </c>
      <c r="S440" s="18" t="b">
        <v>0</v>
      </c>
      <c r="T440" s="12">
        <v>3470.0</v>
      </c>
      <c r="U440" s="16" t="s">
        <v>1459</v>
      </c>
      <c r="V440" s="16" t="s">
        <v>1460</v>
      </c>
      <c r="W440" s="22"/>
      <c r="X440" s="22"/>
      <c r="Y440" s="16" t="s">
        <v>1461</v>
      </c>
      <c r="Z440" s="16" t="s">
        <v>6350</v>
      </c>
      <c r="AC440" s="16"/>
    </row>
    <row r="441">
      <c r="A441" s="12">
        <v>359.0</v>
      </c>
      <c r="B441" s="16" t="s">
        <v>6135</v>
      </c>
      <c r="C441" s="16" t="s">
        <v>3929</v>
      </c>
      <c r="D441" s="18" t="b">
        <v>1</v>
      </c>
      <c r="E441" s="12">
        <v>7.0</v>
      </c>
      <c r="F441" s="12">
        <v>1.0</v>
      </c>
      <c r="G441" s="12">
        <v>6.0</v>
      </c>
      <c r="H441" s="20">
        <v>42331.145833333336</v>
      </c>
      <c r="I441" s="16" t="s">
        <v>3932</v>
      </c>
      <c r="J441" s="16" t="s">
        <v>3934</v>
      </c>
      <c r="K441" s="16" t="s">
        <v>3936</v>
      </c>
      <c r="L441" s="18" t="e">
        <v>#N/A</v>
      </c>
      <c r="M441" s="18" t="e">
        <v>#N/A</v>
      </c>
      <c r="N441" s="18" t="e">
        <v>#N/A</v>
      </c>
      <c r="O441" s="18" t="e">
        <v>#N/A</v>
      </c>
      <c r="P441" s="18" t="e">
        <v>#N/A</v>
      </c>
      <c r="Q441" s="16" t="s">
        <v>3937</v>
      </c>
      <c r="R441" s="18" t="b">
        <v>1</v>
      </c>
      <c r="S441" s="18" t="b">
        <v>1</v>
      </c>
      <c r="T441" s="12">
        <v>3833.0</v>
      </c>
      <c r="U441" s="16" t="s">
        <v>3938</v>
      </c>
      <c r="V441" s="16" t="s">
        <v>1460</v>
      </c>
      <c r="W441" s="51">
        <v>409458.0</v>
      </c>
      <c r="X441" s="51">
        <v>484431.0</v>
      </c>
      <c r="Y441" s="16" t="s">
        <v>3939</v>
      </c>
      <c r="Z441" s="16" t="s">
        <v>6353</v>
      </c>
      <c r="AC441" s="16"/>
    </row>
    <row r="442">
      <c r="A442" s="12">
        <v>655.0</v>
      </c>
      <c r="B442" s="16" t="s">
        <v>6135</v>
      </c>
      <c r="C442" s="16" t="s">
        <v>6356</v>
      </c>
      <c r="D442" s="18" t="b">
        <v>1</v>
      </c>
      <c r="E442" s="12">
        <v>38.0</v>
      </c>
      <c r="F442" s="12">
        <v>14.0</v>
      </c>
      <c r="G442" s="12">
        <v>24.0</v>
      </c>
      <c r="H442" s="20">
        <v>42317.63680555556</v>
      </c>
      <c r="I442" s="16" t="s">
        <v>6359</v>
      </c>
      <c r="J442" s="16" t="s">
        <v>6360</v>
      </c>
      <c r="K442" s="16" t="s">
        <v>6361</v>
      </c>
      <c r="L442" s="18" t="e">
        <v>#N/A</v>
      </c>
      <c r="M442" s="18" t="e">
        <v>#N/A</v>
      </c>
      <c r="N442" s="18" t="e">
        <v>#N/A</v>
      </c>
      <c r="O442" s="18" t="e">
        <v>#N/A</v>
      </c>
      <c r="P442" s="18" t="e">
        <v>#N/A</v>
      </c>
      <c r="Q442" s="16" t="s">
        <v>6355</v>
      </c>
      <c r="R442" s="18" t="b">
        <v>0</v>
      </c>
      <c r="S442" s="18" t="b">
        <v>1</v>
      </c>
      <c r="T442" s="12">
        <v>3878.0</v>
      </c>
      <c r="U442" s="16" t="s">
        <v>6362</v>
      </c>
      <c r="V442" s="16" t="s">
        <v>1460</v>
      </c>
      <c r="W442" s="51">
        <v>475916.0</v>
      </c>
      <c r="X442" s="51">
        <v>277098.0</v>
      </c>
      <c r="Y442" s="16" t="s">
        <v>6363</v>
      </c>
      <c r="Z442" s="16" t="s">
        <v>6364</v>
      </c>
      <c r="AA442" s="12">
        <v>3.0</v>
      </c>
      <c r="AB442" s="12">
        <v>2.0</v>
      </c>
      <c r="AC442" s="12"/>
    </row>
    <row r="443">
      <c r="A443" s="12">
        <v>40.0</v>
      </c>
      <c r="B443" s="16" t="s">
        <v>6135</v>
      </c>
      <c r="C443" s="16" t="s">
        <v>689</v>
      </c>
      <c r="D443" s="18" t="b">
        <v>1</v>
      </c>
      <c r="E443" s="12">
        <v>0.0</v>
      </c>
      <c r="F443" s="12">
        <v>0.0</v>
      </c>
      <c r="G443" s="12">
        <v>0.0</v>
      </c>
      <c r="H443" s="20">
        <v>42324.62291666667</v>
      </c>
      <c r="I443" s="16" t="s">
        <v>690</v>
      </c>
      <c r="J443" s="16" t="s">
        <v>691</v>
      </c>
      <c r="K443" s="16" t="s">
        <v>692</v>
      </c>
      <c r="L443" s="18" t="e">
        <v>#N/A</v>
      </c>
      <c r="M443" s="18" t="e">
        <v>#N/A</v>
      </c>
      <c r="N443" s="18" t="e">
        <v>#N/A</v>
      </c>
      <c r="O443" s="18" t="e">
        <v>#N/A</v>
      </c>
      <c r="P443" s="18" t="e">
        <v>#N/A</v>
      </c>
      <c r="Q443" s="16" t="s">
        <v>693</v>
      </c>
      <c r="R443" s="18" t="b">
        <v>1</v>
      </c>
      <c r="S443" s="18" t="b">
        <v>1</v>
      </c>
      <c r="T443" s="12">
        <v>8807.0</v>
      </c>
      <c r="U443" s="16" t="s">
        <v>694</v>
      </c>
      <c r="V443" s="16" t="s">
        <v>695</v>
      </c>
      <c r="W443" s="22"/>
      <c r="X443" s="22"/>
      <c r="Y443" s="16" t="s">
        <v>696</v>
      </c>
      <c r="Z443" s="16" t="s">
        <v>6368</v>
      </c>
      <c r="AA443" s="12">
        <v>2.0</v>
      </c>
      <c r="AB443" s="12">
        <v>1.0</v>
      </c>
      <c r="AC443" s="12"/>
    </row>
    <row r="444">
      <c r="A444" s="12">
        <v>130.0</v>
      </c>
      <c r="B444" s="16" t="s">
        <v>6135</v>
      </c>
      <c r="C444" s="16" t="s">
        <v>1569</v>
      </c>
      <c r="D444" s="18" t="b">
        <v>1</v>
      </c>
      <c r="E444" s="12">
        <v>55.0</v>
      </c>
      <c r="F444" s="12">
        <v>18.0</v>
      </c>
      <c r="G444" s="12">
        <v>37.0</v>
      </c>
      <c r="H444" s="20">
        <v>42312.55</v>
      </c>
      <c r="I444" s="16" t="s">
        <v>1570</v>
      </c>
      <c r="J444" s="16" t="s">
        <v>1571</v>
      </c>
      <c r="K444" s="16" t="s">
        <v>1572</v>
      </c>
      <c r="L444" s="18" t="e">
        <v>#N/A</v>
      </c>
      <c r="M444" s="18" t="e">
        <v>#N/A</v>
      </c>
      <c r="N444" s="18" t="e">
        <v>#N/A</v>
      </c>
      <c r="O444" s="18" t="e">
        <v>#N/A</v>
      </c>
      <c r="P444" s="18" t="e">
        <v>#N/A</v>
      </c>
      <c r="Q444" s="16" t="s">
        <v>1573</v>
      </c>
      <c r="R444" s="18" t="b">
        <v>1</v>
      </c>
      <c r="S444" s="18" t="b">
        <v>1</v>
      </c>
      <c r="T444" s="12">
        <v>8873.0</v>
      </c>
      <c r="U444" s="16" t="s">
        <v>1574</v>
      </c>
      <c r="V444" s="16" t="s">
        <v>695</v>
      </c>
      <c r="W444" s="51">
        <v>7512775.0</v>
      </c>
      <c r="X444" s="51">
        <v>6948854.0</v>
      </c>
      <c r="Y444" s="16" t="s">
        <v>1575</v>
      </c>
      <c r="Z444" s="16" t="s">
        <v>6372</v>
      </c>
      <c r="AC444" s="16"/>
    </row>
    <row r="445">
      <c r="A445" s="12">
        <v>212.0</v>
      </c>
      <c r="B445" s="16" t="s">
        <v>6135</v>
      </c>
      <c r="C445" s="16" t="s">
        <v>2326</v>
      </c>
      <c r="D445" s="18" t="b">
        <v>1</v>
      </c>
      <c r="E445" s="12">
        <v>0.0</v>
      </c>
      <c r="F445" s="12">
        <v>0.0</v>
      </c>
      <c r="G445" s="12">
        <v>0.0</v>
      </c>
      <c r="H445" s="20">
        <v>42327.677777777775</v>
      </c>
      <c r="I445" s="16" t="s">
        <v>2327</v>
      </c>
      <c r="J445" s="16" t="s">
        <v>2328</v>
      </c>
      <c r="K445" s="16" t="s">
        <v>2329</v>
      </c>
      <c r="L445" s="18" t="e">
        <v>#N/A</v>
      </c>
      <c r="M445" s="18" t="e">
        <v>#N/A</v>
      </c>
      <c r="N445" s="18" t="e">
        <v>#N/A</v>
      </c>
      <c r="O445" s="18" t="e">
        <v>#N/A</v>
      </c>
      <c r="P445" s="18" t="e">
        <v>#N/A</v>
      </c>
      <c r="Q445" s="16" t="s">
        <v>2330</v>
      </c>
      <c r="R445" s="18" t="b">
        <v>1</v>
      </c>
      <c r="S445" s="18" t="b">
        <v>0</v>
      </c>
      <c r="T445" s="12">
        <v>7307.0</v>
      </c>
      <c r="U445" s="16" t="s">
        <v>2331</v>
      </c>
      <c r="V445" s="16" t="s">
        <v>695</v>
      </c>
      <c r="W445" s="22"/>
      <c r="X445" s="22"/>
      <c r="Y445" s="16" t="s">
        <v>2332</v>
      </c>
      <c r="Z445" s="16" t="s">
        <v>6377</v>
      </c>
      <c r="AC445" s="16"/>
    </row>
    <row r="446">
      <c r="A446" s="12">
        <v>365.0</v>
      </c>
      <c r="B446" s="16" t="s">
        <v>6135</v>
      </c>
      <c r="C446" s="16" t="s">
        <v>4023</v>
      </c>
      <c r="D446" s="18" t="b">
        <v>1</v>
      </c>
      <c r="E446" s="12">
        <v>1.0</v>
      </c>
      <c r="F446" s="12">
        <v>0.0</v>
      </c>
      <c r="G446" s="12">
        <v>1.0</v>
      </c>
      <c r="H446" s="20">
        <v>42320.55902777778</v>
      </c>
      <c r="I446" s="16" t="s">
        <v>4024</v>
      </c>
      <c r="J446" s="16" t="s">
        <v>4025</v>
      </c>
      <c r="K446" s="16" t="s">
        <v>4026</v>
      </c>
      <c r="L446" s="18" t="e">
        <v>#N/A</v>
      </c>
      <c r="M446" s="18" t="e">
        <v>#N/A</v>
      </c>
      <c r="N446" s="18" t="e">
        <v>#N/A</v>
      </c>
      <c r="O446" s="18" t="e">
        <v>#N/A</v>
      </c>
      <c r="P446" s="18" t="e">
        <v>#N/A</v>
      </c>
      <c r="Q446" s="16" t="s">
        <v>4028</v>
      </c>
      <c r="R446" s="18" t="b">
        <v>1</v>
      </c>
      <c r="S446" s="18" t="b">
        <v>1</v>
      </c>
      <c r="T446" s="12">
        <v>7840.0</v>
      </c>
      <c r="U446" s="16" t="s">
        <v>4029</v>
      </c>
      <c r="V446" s="16" t="s">
        <v>695</v>
      </c>
      <c r="W446" s="51">
        <v>320543.0</v>
      </c>
      <c r="X446" s="51">
        <v>319739.0</v>
      </c>
      <c r="Y446" s="16" t="s">
        <v>331</v>
      </c>
      <c r="Z446" s="16" t="s">
        <v>6385</v>
      </c>
      <c r="AC446" s="16"/>
    </row>
    <row r="447">
      <c r="A447" s="12">
        <v>371.0</v>
      </c>
      <c r="B447" s="16" t="s">
        <v>6135</v>
      </c>
      <c r="C447" s="16" t="s">
        <v>4079</v>
      </c>
      <c r="D447" s="18" t="b">
        <v>1</v>
      </c>
      <c r="E447" s="12">
        <v>1.0</v>
      </c>
      <c r="F447" s="12">
        <v>0.0</v>
      </c>
      <c r="G447" s="12">
        <v>1.0</v>
      </c>
      <c r="H447" s="20">
        <v>42328.60763888889</v>
      </c>
      <c r="I447" s="16" t="s">
        <v>4080</v>
      </c>
      <c r="J447" s="16" t="s">
        <v>4082</v>
      </c>
      <c r="K447" s="16" t="s">
        <v>4083</v>
      </c>
      <c r="L447" s="18" t="e">
        <v>#N/A</v>
      </c>
      <c r="M447" s="18" t="e">
        <v>#N/A</v>
      </c>
      <c r="N447" s="18" t="e">
        <v>#N/A</v>
      </c>
      <c r="O447" s="18" t="e">
        <v>#N/A</v>
      </c>
      <c r="P447" s="18" t="e">
        <v>#N/A</v>
      </c>
      <c r="Q447" s="16" t="s">
        <v>4084</v>
      </c>
      <c r="R447" s="18" t="b">
        <v>1</v>
      </c>
      <c r="S447" s="18" t="b">
        <v>1</v>
      </c>
      <c r="T447" s="12">
        <v>8534.0</v>
      </c>
      <c r="U447" s="16" t="s">
        <v>4085</v>
      </c>
      <c r="V447" s="16" t="s">
        <v>695</v>
      </c>
      <c r="W447" s="51">
        <v>1012784.0</v>
      </c>
      <c r="X447" s="51">
        <v>1423046.0</v>
      </c>
      <c r="Y447" s="16" t="s">
        <v>4086</v>
      </c>
      <c r="Z447" s="16" t="s">
        <v>6387</v>
      </c>
      <c r="AC447" s="16"/>
    </row>
    <row r="448">
      <c r="A448" s="12">
        <v>459.0</v>
      </c>
      <c r="B448" s="16" t="s">
        <v>6135</v>
      </c>
      <c r="C448" s="16" t="s">
        <v>5111</v>
      </c>
      <c r="D448" s="18" t="b">
        <v>1</v>
      </c>
      <c r="E448" s="12">
        <v>16.0</v>
      </c>
      <c r="F448" s="12">
        <v>1.0</v>
      </c>
      <c r="G448" s="12">
        <v>15.0</v>
      </c>
      <c r="H448" s="20">
        <v>42324.73125</v>
      </c>
      <c r="I448" s="16" t="s">
        <v>5113</v>
      </c>
      <c r="J448" s="16" t="s">
        <v>5114</v>
      </c>
      <c r="K448" s="16" t="s">
        <v>5115</v>
      </c>
      <c r="L448" s="18" t="e">
        <v>#N/A</v>
      </c>
      <c r="M448" s="18" t="e">
        <v>#N/A</v>
      </c>
      <c r="N448" s="18" t="e">
        <v>#N/A</v>
      </c>
      <c r="O448" s="18" t="e">
        <v>#N/A</v>
      </c>
      <c r="P448" s="18" t="e">
        <v>#N/A</v>
      </c>
      <c r="Q448" s="16" t="s">
        <v>5116</v>
      </c>
      <c r="R448" s="18" t="b">
        <v>1</v>
      </c>
      <c r="S448" s="18" t="b">
        <v>1</v>
      </c>
      <c r="T448" s="12">
        <v>8501.0</v>
      </c>
      <c r="U448" s="16" t="s">
        <v>5117</v>
      </c>
      <c r="V448" s="16" t="s">
        <v>695</v>
      </c>
      <c r="W448" s="51">
        <v>424904.0</v>
      </c>
      <c r="X448" s="51">
        <v>321440.0</v>
      </c>
      <c r="Y448" s="16" t="s">
        <v>1856</v>
      </c>
      <c r="Z448" s="16" t="s">
        <v>6391</v>
      </c>
      <c r="AC448" s="16"/>
    </row>
    <row r="449">
      <c r="A449" s="12">
        <v>489.0</v>
      </c>
      <c r="B449" s="16" t="s">
        <v>6135</v>
      </c>
      <c r="C449" s="16" t="s">
        <v>5405</v>
      </c>
      <c r="D449" s="18" t="b">
        <v>0</v>
      </c>
      <c r="E449" s="12">
        <v>420.0</v>
      </c>
      <c r="F449" s="12">
        <v>92.0</v>
      </c>
      <c r="G449" s="12">
        <v>328.0</v>
      </c>
      <c r="H449" s="20">
        <v>42317.77638888889</v>
      </c>
      <c r="I449" s="16" t="s">
        <v>5409</v>
      </c>
      <c r="J449" s="16" t="s">
        <v>5410</v>
      </c>
      <c r="K449" s="16" t="s">
        <v>6394</v>
      </c>
      <c r="L449" s="18" t="e">
        <v>#N/A</v>
      </c>
      <c r="M449" s="18" t="e">
        <v>#N/A</v>
      </c>
      <c r="N449" s="18" t="e">
        <v>#N/A</v>
      </c>
      <c r="O449" s="18" t="e">
        <v>#N/A</v>
      </c>
      <c r="P449" s="18" t="e">
        <v>#N/A</v>
      </c>
      <c r="Q449" s="16" t="s">
        <v>5413</v>
      </c>
      <c r="R449" s="18" t="b">
        <v>1</v>
      </c>
      <c r="S449" s="18" t="b">
        <v>1</v>
      </c>
      <c r="T449" s="12">
        <v>7731.0</v>
      </c>
      <c r="U449" s="16" t="s">
        <v>5414</v>
      </c>
      <c r="V449" s="16" t="s">
        <v>695</v>
      </c>
      <c r="W449" s="22"/>
      <c r="X449" s="22"/>
      <c r="Y449" s="22"/>
      <c r="Z449" s="16" t="s">
        <v>6398</v>
      </c>
      <c r="AC449" s="16"/>
    </row>
    <row r="450">
      <c r="A450" s="12">
        <v>506.0</v>
      </c>
      <c r="B450" s="16" t="s">
        <v>6135</v>
      </c>
      <c r="C450" s="16" t="s">
        <v>5604</v>
      </c>
      <c r="D450" s="18" t="b">
        <v>0</v>
      </c>
      <c r="E450" s="12">
        <v>1.0</v>
      </c>
      <c r="F450" s="12">
        <v>0.0</v>
      </c>
      <c r="G450" s="12">
        <v>1.0</v>
      </c>
      <c r="H450" s="20">
        <v>42334.42013888889</v>
      </c>
      <c r="I450" s="16" t="s">
        <v>5605</v>
      </c>
      <c r="J450" s="16" t="s">
        <v>5606</v>
      </c>
      <c r="K450" s="16" t="s">
        <v>5607</v>
      </c>
      <c r="L450" s="18" t="e">
        <v>#N/A</v>
      </c>
      <c r="M450" s="18" t="e">
        <v>#N/A</v>
      </c>
      <c r="N450" s="18" t="e">
        <v>#N/A</v>
      </c>
      <c r="O450" s="18" t="e">
        <v>#N/A</v>
      </c>
      <c r="P450" s="18" t="e">
        <v>#N/A</v>
      </c>
      <c r="Q450" s="16" t="s">
        <v>5608</v>
      </c>
      <c r="R450" s="18" t="b">
        <v>1</v>
      </c>
      <c r="S450" s="18" t="b">
        <v>0</v>
      </c>
      <c r="T450" s="12">
        <v>8619.0</v>
      </c>
      <c r="U450" s="16" t="s">
        <v>5609</v>
      </c>
      <c r="V450" s="16" t="s">
        <v>695</v>
      </c>
      <c r="W450" s="22"/>
      <c r="X450" s="22"/>
      <c r="Y450" s="22"/>
      <c r="Z450" s="16" t="s">
        <v>6408</v>
      </c>
      <c r="AC450" s="16"/>
    </row>
    <row r="451">
      <c r="A451" s="12">
        <v>574.0</v>
      </c>
      <c r="B451" s="16" t="s">
        <v>6135</v>
      </c>
      <c r="C451" s="16" t="s">
        <v>6194</v>
      </c>
      <c r="D451" s="18" t="b">
        <v>0</v>
      </c>
      <c r="E451" s="12">
        <v>2.0</v>
      </c>
      <c r="F451" s="12">
        <v>0.0</v>
      </c>
      <c r="G451" s="12">
        <v>2.0</v>
      </c>
      <c r="H451" s="20">
        <v>42330.830555555556</v>
      </c>
      <c r="I451" s="16" t="s">
        <v>6195</v>
      </c>
      <c r="J451" s="16" t="s">
        <v>6196</v>
      </c>
      <c r="K451" s="16" t="s">
        <v>6197</v>
      </c>
      <c r="L451" s="18" t="e">
        <v>#N/A</v>
      </c>
      <c r="M451" s="18" t="e">
        <v>#N/A</v>
      </c>
      <c r="N451" s="18" t="e">
        <v>#N/A</v>
      </c>
      <c r="O451" s="18" t="e">
        <v>#N/A</v>
      </c>
      <c r="P451" s="18" t="e">
        <v>#N/A</v>
      </c>
      <c r="Q451" s="16" t="s">
        <v>6198</v>
      </c>
      <c r="R451" s="18" t="b">
        <v>1</v>
      </c>
      <c r="S451" s="18" t="b">
        <v>1</v>
      </c>
      <c r="T451" s="12">
        <v>8034.0</v>
      </c>
      <c r="U451" s="16" t="s">
        <v>6199</v>
      </c>
      <c r="V451" s="16" t="s">
        <v>695</v>
      </c>
      <c r="W451" s="22"/>
      <c r="X451" s="22"/>
      <c r="Y451" s="22"/>
      <c r="Z451" s="16" t="s">
        <v>6412</v>
      </c>
      <c r="AA451" s="12">
        <v>1.0</v>
      </c>
      <c r="AB451" s="12">
        <v>3.0</v>
      </c>
      <c r="AC451" s="12"/>
    </row>
    <row r="452">
      <c r="A452" s="12">
        <v>609.0</v>
      </c>
      <c r="B452" s="16" t="s">
        <v>6135</v>
      </c>
      <c r="C452" s="16" t="s">
        <v>6414</v>
      </c>
      <c r="D452" s="18" t="b">
        <v>0</v>
      </c>
      <c r="E452" s="12">
        <v>3.0</v>
      </c>
      <c r="F452" s="12">
        <v>1.0</v>
      </c>
      <c r="G452" s="12">
        <v>2.0</v>
      </c>
      <c r="H452" s="20">
        <v>42326.46944444445</v>
      </c>
      <c r="I452" s="16" t="s">
        <v>4132</v>
      </c>
      <c r="J452" s="16" t="s">
        <v>6415</v>
      </c>
      <c r="K452" s="16" t="s">
        <v>4135</v>
      </c>
      <c r="L452" s="18" t="e">
        <v>#N/A</v>
      </c>
      <c r="M452" s="18" t="e">
        <v>#N/A</v>
      </c>
      <c r="N452" s="18" t="e">
        <v>#N/A</v>
      </c>
      <c r="O452" s="18" t="e">
        <v>#N/A</v>
      </c>
      <c r="P452" s="18" t="e">
        <v>#N/A</v>
      </c>
      <c r="Q452" s="16" t="s">
        <v>6413</v>
      </c>
      <c r="R452" s="18" t="b">
        <v>1</v>
      </c>
      <c r="S452" s="18" t="b">
        <v>0</v>
      </c>
      <c r="T452" s="12">
        <v>7675.0</v>
      </c>
      <c r="U452" s="16" t="s">
        <v>6416</v>
      </c>
      <c r="V452" s="16" t="s">
        <v>695</v>
      </c>
      <c r="W452" s="22"/>
      <c r="X452" s="22"/>
      <c r="Y452" s="22"/>
      <c r="Z452" s="16" t="s">
        <v>6419</v>
      </c>
      <c r="AA452" s="12">
        <v>3.0</v>
      </c>
      <c r="AB452" s="12">
        <v>1.0</v>
      </c>
      <c r="AC452" s="12"/>
    </row>
    <row r="453">
      <c r="A453" s="12">
        <v>689.0</v>
      </c>
      <c r="B453" s="16" t="s">
        <v>6135</v>
      </c>
      <c r="C453" s="16" t="s">
        <v>6421</v>
      </c>
      <c r="D453" s="18" t="b">
        <v>1</v>
      </c>
      <c r="E453" s="12">
        <v>15.0</v>
      </c>
      <c r="F453" s="12">
        <v>4.0</v>
      </c>
      <c r="G453" s="12">
        <v>11.0</v>
      </c>
      <c r="H453" s="20">
        <v>42332.30972222222</v>
      </c>
      <c r="I453" s="16" t="s">
        <v>6422</v>
      </c>
      <c r="J453" s="16" t="s">
        <v>6423</v>
      </c>
      <c r="K453" s="16" t="s">
        <v>6424</v>
      </c>
      <c r="L453" s="18" t="e">
        <v>#N/A</v>
      </c>
      <c r="M453" s="18" t="e">
        <v>#N/A</v>
      </c>
      <c r="N453" s="18" t="e">
        <v>#N/A</v>
      </c>
      <c r="O453" s="18" t="e">
        <v>#N/A</v>
      </c>
      <c r="P453" s="18" t="e">
        <v>#N/A</v>
      </c>
      <c r="Q453" s="16" t="s">
        <v>6420</v>
      </c>
      <c r="R453" s="18" t="b">
        <v>0</v>
      </c>
      <c r="S453" s="18" t="b">
        <v>1</v>
      </c>
      <c r="T453" s="12">
        <v>8559.0</v>
      </c>
      <c r="U453" s="16" t="s">
        <v>6425</v>
      </c>
      <c r="V453" s="16" t="s">
        <v>695</v>
      </c>
      <c r="W453" s="22"/>
      <c r="X453" s="22"/>
      <c r="Y453" s="16" t="s">
        <v>872</v>
      </c>
      <c r="Z453" s="16" t="s">
        <v>6427</v>
      </c>
      <c r="AA453" s="12">
        <v>3.0</v>
      </c>
      <c r="AB453" s="12">
        <v>1.0</v>
      </c>
      <c r="AC453" s="12"/>
    </row>
    <row r="454">
      <c r="A454" s="12">
        <v>729.0</v>
      </c>
      <c r="B454" s="16" t="s">
        <v>6135</v>
      </c>
      <c r="C454" s="16" t="s">
        <v>4023</v>
      </c>
      <c r="D454" s="18" t="b">
        <v>1</v>
      </c>
      <c r="E454" s="12">
        <v>1.0</v>
      </c>
      <c r="F454" s="12">
        <v>0.0</v>
      </c>
      <c r="G454" s="12">
        <v>1.0</v>
      </c>
      <c r="H454" s="20">
        <v>42320.55069444444</v>
      </c>
      <c r="I454" s="16" t="s">
        <v>4024</v>
      </c>
      <c r="J454" s="16" t="s">
        <v>4025</v>
      </c>
      <c r="K454" s="16" t="s">
        <v>4026</v>
      </c>
      <c r="L454" s="18" t="e">
        <v>#N/A</v>
      </c>
      <c r="M454" s="18" t="e">
        <v>#N/A</v>
      </c>
      <c r="N454" s="18" t="e">
        <v>#N/A</v>
      </c>
      <c r="O454" s="18" t="e">
        <v>#N/A</v>
      </c>
      <c r="P454" s="18" t="e">
        <v>#N/A</v>
      </c>
      <c r="Q454" s="16" t="s">
        <v>4028</v>
      </c>
      <c r="R454" s="18" t="b">
        <v>0</v>
      </c>
      <c r="S454" s="18" t="b">
        <v>1</v>
      </c>
      <c r="T454" s="12">
        <v>7840.0</v>
      </c>
      <c r="U454" s="16" t="s">
        <v>4029</v>
      </c>
      <c r="V454" s="16" t="s">
        <v>695</v>
      </c>
      <c r="W454" s="51">
        <v>320543.0</v>
      </c>
      <c r="X454" s="51">
        <v>319739.0</v>
      </c>
      <c r="Y454" s="16" t="s">
        <v>331</v>
      </c>
      <c r="Z454" s="16" t="s">
        <v>6430</v>
      </c>
      <c r="AA454" s="12">
        <v>3.0</v>
      </c>
      <c r="AB454" s="12">
        <v>1.0</v>
      </c>
      <c r="AC454" s="12"/>
    </row>
    <row r="455">
      <c r="A455" s="12">
        <v>808.0</v>
      </c>
      <c r="B455" s="16" t="s">
        <v>6135</v>
      </c>
      <c r="C455" s="16" t="s">
        <v>6432</v>
      </c>
      <c r="D455" s="18" t="b">
        <v>0</v>
      </c>
      <c r="E455" s="12">
        <v>2.0</v>
      </c>
      <c r="F455" s="12">
        <v>0.0</v>
      </c>
      <c r="G455" s="12">
        <v>2.0</v>
      </c>
      <c r="H455" s="20">
        <v>42331.56597222222</v>
      </c>
      <c r="I455" s="16" t="s">
        <v>6433</v>
      </c>
      <c r="J455" s="16" t="s">
        <v>6435</v>
      </c>
      <c r="K455" s="16" t="s">
        <v>6436</v>
      </c>
      <c r="L455" s="18" t="e">
        <v>#N/A</v>
      </c>
      <c r="M455" s="18" t="e">
        <v>#N/A</v>
      </c>
      <c r="N455" s="18" t="e">
        <v>#N/A</v>
      </c>
      <c r="O455" s="18" t="e">
        <v>#N/A</v>
      </c>
      <c r="P455" s="18" t="e">
        <v>#N/A</v>
      </c>
      <c r="Q455" s="16" t="s">
        <v>6431</v>
      </c>
      <c r="R455" s="18" t="b">
        <v>0</v>
      </c>
      <c r="S455" s="18" t="b">
        <v>1</v>
      </c>
      <c r="T455" s="12">
        <v>7604.0</v>
      </c>
      <c r="U455" s="16" t="s">
        <v>6437</v>
      </c>
      <c r="V455" s="16" t="s">
        <v>695</v>
      </c>
      <c r="W455" s="22"/>
      <c r="X455" s="22"/>
      <c r="Y455" s="22"/>
      <c r="Z455" s="16" t="s">
        <v>6439</v>
      </c>
      <c r="AA455" s="12">
        <v>3.0</v>
      </c>
      <c r="AB455" s="12">
        <v>2.0</v>
      </c>
      <c r="AC455" s="12"/>
    </row>
    <row r="456">
      <c r="A456" s="12">
        <v>822.0</v>
      </c>
      <c r="B456" s="16" t="s">
        <v>6135</v>
      </c>
      <c r="C456" s="16" t="s">
        <v>6414</v>
      </c>
      <c r="D456" s="18" t="b">
        <v>0</v>
      </c>
      <c r="E456" s="12">
        <v>0.0</v>
      </c>
      <c r="F456" s="12">
        <v>0.0</v>
      </c>
      <c r="G456" s="12">
        <v>0.0</v>
      </c>
      <c r="H456" s="20">
        <v>42326.35902777778</v>
      </c>
      <c r="I456" s="16" t="s">
        <v>6441</v>
      </c>
      <c r="J456" s="16" t="s">
        <v>6415</v>
      </c>
      <c r="K456" s="16" t="s">
        <v>6442</v>
      </c>
      <c r="L456" s="18" t="e">
        <v>#N/A</v>
      </c>
      <c r="M456" s="18" t="e">
        <v>#N/A</v>
      </c>
      <c r="N456" s="18" t="e">
        <v>#N/A</v>
      </c>
      <c r="O456" s="18" t="e">
        <v>#N/A</v>
      </c>
      <c r="P456" s="18" t="e">
        <v>#N/A</v>
      </c>
      <c r="Q456" s="16" t="s">
        <v>6440</v>
      </c>
      <c r="R456" s="18" t="b">
        <v>0</v>
      </c>
      <c r="S456" s="18" t="b">
        <v>0</v>
      </c>
      <c r="T456" s="12">
        <v>7675.0</v>
      </c>
      <c r="U456" s="16" t="s">
        <v>6416</v>
      </c>
      <c r="V456" s="16" t="s">
        <v>695</v>
      </c>
      <c r="W456" s="22"/>
      <c r="X456" s="22"/>
      <c r="Y456" s="22"/>
      <c r="Z456" s="16" t="s">
        <v>6445</v>
      </c>
      <c r="AA456" s="12">
        <v>2.0</v>
      </c>
      <c r="AB456" s="22"/>
      <c r="AC456" s="22"/>
    </row>
    <row r="457">
      <c r="A457" s="12">
        <v>98.0</v>
      </c>
      <c r="B457" s="16" t="s">
        <v>6135</v>
      </c>
      <c r="C457" s="16" t="s">
        <v>1243</v>
      </c>
      <c r="D457" s="18" t="b">
        <v>1</v>
      </c>
      <c r="E457" s="12">
        <v>13.0</v>
      </c>
      <c r="F457" s="12">
        <v>7.0</v>
      </c>
      <c r="G457" s="12">
        <v>6.0</v>
      </c>
      <c r="H457" s="20">
        <v>42324.7875</v>
      </c>
      <c r="I457" s="16" t="s">
        <v>1244</v>
      </c>
      <c r="J457" s="16" t="s">
        <v>1245</v>
      </c>
      <c r="K457" s="16" t="s">
        <v>1246</v>
      </c>
      <c r="L457" s="18" t="e">
        <v>#N/A</v>
      </c>
      <c r="M457" s="18" t="e">
        <v>#N/A</v>
      </c>
      <c r="N457" s="18" t="e">
        <v>#N/A</v>
      </c>
      <c r="O457" s="18" t="e">
        <v>#N/A</v>
      </c>
      <c r="P457" s="18" t="e">
        <v>#N/A</v>
      </c>
      <c r="Q457" s="16" t="s">
        <v>1247</v>
      </c>
      <c r="R457" s="18" t="b">
        <v>1</v>
      </c>
      <c r="S457" s="18" t="b">
        <v>1</v>
      </c>
      <c r="T457" s="12">
        <v>88310.0</v>
      </c>
      <c r="U457" s="16" t="s">
        <v>1248</v>
      </c>
      <c r="V457" s="16" t="s">
        <v>1249</v>
      </c>
      <c r="W457" s="51">
        <v>2723140.0</v>
      </c>
      <c r="X457" s="51">
        <v>2903901.0</v>
      </c>
      <c r="Y457" s="16" t="s">
        <v>1250</v>
      </c>
      <c r="Z457" s="16" t="s">
        <v>6447</v>
      </c>
      <c r="AA457" s="12">
        <v>2.0</v>
      </c>
      <c r="AB457" s="12">
        <v>2.0</v>
      </c>
      <c r="AC457" s="12"/>
    </row>
    <row r="458">
      <c r="A458" s="12">
        <v>129.0</v>
      </c>
      <c r="B458" s="16" t="s">
        <v>6135</v>
      </c>
      <c r="C458" s="16" t="s">
        <v>1559</v>
      </c>
      <c r="D458" s="18" t="b">
        <v>1</v>
      </c>
      <c r="E458" s="12">
        <v>16.0</v>
      </c>
      <c r="F458" s="12">
        <v>4.0</v>
      </c>
      <c r="G458" s="12">
        <v>12.0</v>
      </c>
      <c r="H458" s="20">
        <v>42330.82638888889</v>
      </c>
      <c r="I458" s="16" t="s">
        <v>1560</v>
      </c>
      <c r="J458" s="16" t="s">
        <v>1561</v>
      </c>
      <c r="K458" s="16" t="s">
        <v>1562</v>
      </c>
      <c r="L458" s="18" t="e">
        <v>#N/A</v>
      </c>
      <c r="M458" s="18" t="e">
        <v>#N/A</v>
      </c>
      <c r="N458" s="18" t="e">
        <v>#N/A</v>
      </c>
      <c r="O458" s="18" t="e">
        <v>#N/A</v>
      </c>
      <c r="P458" s="18" t="e">
        <v>#N/A</v>
      </c>
      <c r="Q458" s="16" t="s">
        <v>1563</v>
      </c>
      <c r="R458" s="18" t="b">
        <v>1</v>
      </c>
      <c r="S458" s="18" t="b">
        <v>1</v>
      </c>
      <c r="T458" s="12">
        <v>87109.0</v>
      </c>
      <c r="U458" s="16" t="s">
        <v>1564</v>
      </c>
      <c r="V458" s="16" t="s">
        <v>1249</v>
      </c>
      <c r="W458" s="22"/>
      <c r="X458" s="22"/>
      <c r="Y458" s="16" t="s">
        <v>1565</v>
      </c>
      <c r="Z458" s="16" t="s">
        <v>6450</v>
      </c>
      <c r="AC458" s="16"/>
    </row>
    <row r="459">
      <c r="A459" s="12">
        <v>215.0</v>
      </c>
      <c r="B459" s="16" t="s">
        <v>6135</v>
      </c>
      <c r="C459" s="16" t="s">
        <v>2360</v>
      </c>
      <c r="D459" s="18" t="b">
        <v>1</v>
      </c>
      <c r="E459" s="12">
        <v>52.0</v>
      </c>
      <c r="F459" s="12">
        <v>13.0</v>
      </c>
      <c r="G459" s="12">
        <v>39.0</v>
      </c>
      <c r="H459" s="20">
        <v>42320.88402777778</v>
      </c>
      <c r="I459" s="16" t="s">
        <v>2361</v>
      </c>
      <c r="J459" s="16" t="s">
        <v>2362</v>
      </c>
      <c r="K459" s="16" t="s">
        <v>2363</v>
      </c>
      <c r="L459" s="18" t="e">
        <v>#N/A</v>
      </c>
      <c r="M459" s="18" t="e">
        <v>#N/A</v>
      </c>
      <c r="N459" s="18" t="e">
        <v>#N/A</v>
      </c>
      <c r="O459" s="18" t="e">
        <v>#N/A</v>
      </c>
      <c r="P459" s="18" t="e">
        <v>#N/A</v>
      </c>
      <c r="Q459" s="16" t="s">
        <v>2364</v>
      </c>
      <c r="R459" s="18" t="b">
        <v>1</v>
      </c>
      <c r="S459" s="18" t="b">
        <v>0</v>
      </c>
      <c r="T459" s="12">
        <v>87125.0</v>
      </c>
      <c r="U459" s="16" t="s">
        <v>1564</v>
      </c>
      <c r="V459" s="16" t="s">
        <v>1249</v>
      </c>
      <c r="W459" s="22"/>
      <c r="X459" s="22"/>
      <c r="Y459" s="16" t="s">
        <v>2365</v>
      </c>
      <c r="Z459" s="16" t="s">
        <v>6458</v>
      </c>
      <c r="AC459" s="16"/>
    </row>
    <row r="460">
      <c r="A460" s="12">
        <v>444.0</v>
      </c>
      <c r="B460" s="16" t="s">
        <v>6135</v>
      </c>
      <c r="C460" s="16" t="s">
        <v>4902</v>
      </c>
      <c r="D460" s="18" t="b">
        <v>1</v>
      </c>
      <c r="E460" s="12">
        <v>3035.0</v>
      </c>
      <c r="F460" s="12">
        <v>27.0</v>
      </c>
      <c r="G460" s="12">
        <v>3008.0</v>
      </c>
      <c r="H460" s="20">
        <v>42326.60208333333</v>
      </c>
      <c r="I460" s="16" t="s">
        <v>4904</v>
      </c>
      <c r="J460" s="16" t="s">
        <v>4905</v>
      </c>
      <c r="K460" s="16" t="s">
        <v>4906</v>
      </c>
      <c r="L460" s="16" t="s">
        <v>264</v>
      </c>
      <c r="M460" s="16" t="s">
        <v>4907</v>
      </c>
      <c r="N460" s="12">
        <v>0.0</v>
      </c>
      <c r="O460" s="16" t="s">
        <v>4908</v>
      </c>
      <c r="P460" s="16" t="s">
        <v>4909</v>
      </c>
      <c r="Q460" s="16" t="s">
        <v>4910</v>
      </c>
      <c r="R460" s="18" t="b">
        <v>1</v>
      </c>
      <c r="S460" s="18" t="b">
        <v>1</v>
      </c>
      <c r="T460" s="12">
        <v>88310.0</v>
      </c>
      <c r="U460" s="16" t="s">
        <v>1248</v>
      </c>
      <c r="V460" s="16" t="s">
        <v>1249</v>
      </c>
      <c r="W460" s="51">
        <v>332320.0</v>
      </c>
      <c r="X460" s="51">
        <v>268037.0</v>
      </c>
      <c r="Y460" s="16" t="s">
        <v>577</v>
      </c>
      <c r="Z460" s="16" t="s">
        <v>6470</v>
      </c>
      <c r="AC460" s="16"/>
    </row>
    <row r="461">
      <c r="A461" s="12">
        <v>691.0</v>
      </c>
      <c r="B461" s="16" t="s">
        <v>6135</v>
      </c>
      <c r="C461" s="16" t="s">
        <v>2360</v>
      </c>
      <c r="D461" s="18" t="b">
        <v>1</v>
      </c>
      <c r="E461" s="12">
        <v>0.0</v>
      </c>
      <c r="F461" s="12">
        <v>0.0</v>
      </c>
      <c r="G461" s="12">
        <v>0.0</v>
      </c>
      <c r="H461" s="20">
        <v>42317.54791666667</v>
      </c>
      <c r="I461" s="16" t="s">
        <v>6474</v>
      </c>
      <c r="J461" s="16" t="s">
        <v>2362</v>
      </c>
      <c r="K461" s="16" t="s">
        <v>6476</v>
      </c>
      <c r="L461" s="18" t="e">
        <v>#N/A</v>
      </c>
      <c r="M461" s="18" t="e">
        <v>#N/A</v>
      </c>
      <c r="N461" s="18" t="e">
        <v>#N/A</v>
      </c>
      <c r="O461" s="18" t="e">
        <v>#N/A</v>
      </c>
      <c r="P461" s="18" t="e">
        <v>#N/A</v>
      </c>
      <c r="Q461" s="16" t="s">
        <v>6473</v>
      </c>
      <c r="R461" s="18" t="b">
        <v>0</v>
      </c>
      <c r="S461" s="18" t="b">
        <v>0</v>
      </c>
      <c r="T461" s="12">
        <v>87125.0</v>
      </c>
      <c r="U461" s="16" t="s">
        <v>1564</v>
      </c>
      <c r="V461" s="16" t="s">
        <v>1249</v>
      </c>
      <c r="W461" s="22"/>
      <c r="X461" s="22"/>
      <c r="Y461" s="16" t="s">
        <v>2365</v>
      </c>
      <c r="Z461" s="16" t="s">
        <v>6478</v>
      </c>
      <c r="AA461" s="12">
        <v>3.0</v>
      </c>
      <c r="AB461" s="12">
        <v>1.0</v>
      </c>
      <c r="AC461" s="12"/>
    </row>
    <row r="462">
      <c r="A462" s="12">
        <v>502.0</v>
      </c>
      <c r="B462" s="16" t="s">
        <v>6135</v>
      </c>
      <c r="C462" s="16" t="s">
        <v>5563</v>
      </c>
      <c r="D462" s="18" t="b">
        <v>0</v>
      </c>
      <c r="E462" s="12">
        <v>104.0</v>
      </c>
      <c r="F462" s="12">
        <v>40.0</v>
      </c>
      <c r="G462" s="12">
        <v>64.0</v>
      </c>
      <c r="H462" s="20">
        <v>42331.65138888889</v>
      </c>
      <c r="I462" s="16" t="s">
        <v>5565</v>
      </c>
      <c r="J462" s="16" t="s">
        <v>5566</v>
      </c>
      <c r="K462" s="16" t="s">
        <v>5567</v>
      </c>
      <c r="L462" s="18" t="e">
        <v>#N/A</v>
      </c>
      <c r="M462" s="18" t="e">
        <v>#N/A</v>
      </c>
      <c r="N462" s="18" t="e">
        <v>#N/A</v>
      </c>
      <c r="O462" s="18" t="e">
        <v>#N/A</v>
      </c>
      <c r="P462" s="18" t="e">
        <v>#N/A</v>
      </c>
      <c r="Q462" s="16" t="s">
        <v>5570</v>
      </c>
      <c r="R462" s="18" t="b">
        <v>1</v>
      </c>
      <c r="S462" s="18" t="b">
        <v>0</v>
      </c>
      <c r="T462" s="12">
        <v>89029.0</v>
      </c>
      <c r="U462" s="16" t="s">
        <v>5572</v>
      </c>
      <c r="V462" s="16" t="s">
        <v>5574</v>
      </c>
      <c r="W462" s="22"/>
      <c r="X462" s="22"/>
      <c r="Y462" s="22"/>
      <c r="Z462" s="16" t="s">
        <v>6481</v>
      </c>
      <c r="AC462" s="16"/>
    </row>
    <row r="463">
      <c r="A463" s="12">
        <v>676.0</v>
      </c>
      <c r="B463" s="16" t="s">
        <v>6135</v>
      </c>
      <c r="C463" s="16" t="s">
        <v>6483</v>
      </c>
      <c r="D463" s="18" t="b">
        <v>1</v>
      </c>
      <c r="E463" s="12">
        <v>2.0</v>
      </c>
      <c r="F463" s="12">
        <v>0.0</v>
      </c>
      <c r="G463" s="12">
        <v>2.0</v>
      </c>
      <c r="H463" s="20">
        <v>42329.31736111111</v>
      </c>
      <c r="I463" s="16" t="s">
        <v>6484</v>
      </c>
      <c r="J463" s="16" t="s">
        <v>6485</v>
      </c>
      <c r="K463" s="16" t="s">
        <v>6486</v>
      </c>
      <c r="L463" s="18" t="e">
        <v>#N/A</v>
      </c>
      <c r="M463" s="18" t="e">
        <v>#N/A</v>
      </c>
      <c r="N463" s="18" t="e">
        <v>#N/A</v>
      </c>
      <c r="O463" s="18" t="e">
        <v>#N/A</v>
      </c>
      <c r="P463" s="18" t="e">
        <v>#N/A</v>
      </c>
      <c r="Q463" s="16" t="s">
        <v>6482</v>
      </c>
      <c r="R463" s="18" t="b">
        <v>0</v>
      </c>
      <c r="S463" s="18" t="b">
        <v>0</v>
      </c>
      <c r="T463" s="12">
        <v>89015.0</v>
      </c>
      <c r="U463" s="16" t="s">
        <v>6487</v>
      </c>
      <c r="V463" s="16" t="s">
        <v>5574</v>
      </c>
      <c r="W463" s="51">
        <v>1002552.0</v>
      </c>
      <c r="X463" s="51">
        <v>1052062.0</v>
      </c>
      <c r="Y463" s="16" t="s">
        <v>6488</v>
      </c>
      <c r="Z463" s="16" t="s">
        <v>6492</v>
      </c>
      <c r="AA463" s="12">
        <v>3.0</v>
      </c>
      <c r="AB463" s="12">
        <v>3.0</v>
      </c>
      <c r="AC463" s="12"/>
    </row>
    <row r="464">
      <c r="A464" s="12">
        <v>677.0</v>
      </c>
      <c r="B464" s="16" t="s">
        <v>6135</v>
      </c>
      <c r="C464" s="16" t="s">
        <v>6483</v>
      </c>
      <c r="D464" s="18" t="b">
        <v>1</v>
      </c>
      <c r="E464" s="12">
        <v>3.0</v>
      </c>
      <c r="F464" s="12">
        <v>0.0</v>
      </c>
      <c r="G464" s="12">
        <v>3.0</v>
      </c>
      <c r="H464" s="20">
        <v>42329.31875</v>
      </c>
      <c r="I464" s="16" t="s">
        <v>6484</v>
      </c>
      <c r="J464" s="16" t="s">
        <v>6485</v>
      </c>
      <c r="K464" s="16" t="s">
        <v>6486</v>
      </c>
      <c r="L464" s="18" t="e">
        <v>#N/A</v>
      </c>
      <c r="M464" s="18" t="e">
        <v>#N/A</v>
      </c>
      <c r="N464" s="18" t="e">
        <v>#N/A</v>
      </c>
      <c r="O464" s="18" t="e">
        <v>#N/A</v>
      </c>
      <c r="P464" s="18" t="e">
        <v>#N/A</v>
      </c>
      <c r="Q464" s="16" t="s">
        <v>6493</v>
      </c>
      <c r="R464" s="18" t="b">
        <v>0</v>
      </c>
      <c r="S464" s="18" t="b">
        <v>0</v>
      </c>
      <c r="T464" s="12">
        <v>89015.0</v>
      </c>
      <c r="U464" s="16" t="s">
        <v>6487</v>
      </c>
      <c r="V464" s="16" t="s">
        <v>5574</v>
      </c>
      <c r="W464" s="51">
        <v>1002552.0</v>
      </c>
      <c r="X464" s="51">
        <v>1052062.0</v>
      </c>
      <c r="Y464" s="16" t="s">
        <v>6488</v>
      </c>
      <c r="Z464" s="16" t="s">
        <v>6500</v>
      </c>
      <c r="AA464" s="12">
        <v>3.0</v>
      </c>
      <c r="AB464" s="12">
        <v>2.0</v>
      </c>
      <c r="AC464" s="12"/>
    </row>
    <row r="465">
      <c r="A465" s="12">
        <v>678.0</v>
      </c>
      <c r="B465" s="16" t="s">
        <v>6135</v>
      </c>
      <c r="C465" s="16" t="s">
        <v>6483</v>
      </c>
      <c r="D465" s="18" t="b">
        <v>1</v>
      </c>
      <c r="E465" s="12">
        <v>0.0</v>
      </c>
      <c r="F465" s="12">
        <v>0.0</v>
      </c>
      <c r="G465" s="12">
        <v>0.0</v>
      </c>
      <c r="H465" s="20">
        <v>42331.62847222222</v>
      </c>
      <c r="I465" s="16" t="s">
        <v>6502</v>
      </c>
      <c r="J465" s="16" t="s">
        <v>6485</v>
      </c>
      <c r="K465" s="16" t="s">
        <v>6486</v>
      </c>
      <c r="L465" s="18" t="e">
        <v>#N/A</v>
      </c>
      <c r="M465" s="18" t="e">
        <v>#N/A</v>
      </c>
      <c r="N465" s="18" t="e">
        <v>#N/A</v>
      </c>
      <c r="O465" s="18" t="e">
        <v>#N/A</v>
      </c>
      <c r="P465" s="18" t="e">
        <v>#N/A</v>
      </c>
      <c r="Q465" s="16" t="s">
        <v>6501</v>
      </c>
      <c r="R465" s="18" t="b">
        <v>0</v>
      </c>
      <c r="S465" s="18" t="b">
        <v>0</v>
      </c>
      <c r="T465" s="12">
        <v>89015.0</v>
      </c>
      <c r="U465" s="16" t="s">
        <v>6487</v>
      </c>
      <c r="V465" s="16" t="s">
        <v>5574</v>
      </c>
      <c r="W465" s="51">
        <v>1002552.0</v>
      </c>
      <c r="X465" s="51">
        <v>1052062.0</v>
      </c>
      <c r="Y465" s="16" t="s">
        <v>6488</v>
      </c>
      <c r="Z465" s="16" t="s">
        <v>6512</v>
      </c>
      <c r="AA465" s="12">
        <v>3.0</v>
      </c>
      <c r="AB465" s="12">
        <v>2.0</v>
      </c>
      <c r="AC465" s="12"/>
    </row>
    <row r="466">
      <c r="A466" s="12">
        <v>28.0</v>
      </c>
      <c r="B466" s="16" t="s">
        <v>6135</v>
      </c>
      <c r="C466" s="16" t="s">
        <v>570</v>
      </c>
      <c r="D466" s="18" t="b">
        <v>1</v>
      </c>
      <c r="E466" s="12">
        <v>0.0</v>
      </c>
      <c r="F466" s="12">
        <v>0.0</v>
      </c>
      <c r="G466" s="12">
        <v>0.0</v>
      </c>
      <c r="H466" s="20">
        <v>42331.384722222225</v>
      </c>
      <c r="I466" s="16" t="s">
        <v>571</v>
      </c>
      <c r="J466" s="16" t="s">
        <v>572</v>
      </c>
      <c r="K466" s="16" t="s">
        <v>573</v>
      </c>
      <c r="L466" s="18" t="e">
        <v>#N/A</v>
      </c>
      <c r="M466" s="18" t="e">
        <v>#N/A</v>
      </c>
      <c r="N466" s="18" t="e">
        <v>#N/A</v>
      </c>
      <c r="O466" s="18" t="e">
        <v>#N/A</v>
      </c>
      <c r="P466" s="18" t="e">
        <v>#N/A</v>
      </c>
      <c r="Q466" s="16" t="s">
        <v>574</v>
      </c>
      <c r="R466" s="18" t="b">
        <v>1</v>
      </c>
      <c r="S466" s="18" t="b">
        <v>1</v>
      </c>
      <c r="T466" s="12">
        <v>10022.0</v>
      </c>
      <c r="U466" s="16" t="s">
        <v>575</v>
      </c>
      <c r="V466" s="16" t="s">
        <v>576</v>
      </c>
      <c r="W466" s="22"/>
      <c r="X466" s="22"/>
      <c r="Y466" s="16" t="s">
        <v>577</v>
      </c>
      <c r="Z466" s="16" t="s">
        <v>6516</v>
      </c>
      <c r="AA466" s="12">
        <v>2.0</v>
      </c>
      <c r="AB466" s="12">
        <v>4.0</v>
      </c>
      <c r="AC466" s="12"/>
    </row>
    <row r="467">
      <c r="A467" s="12">
        <v>29.0</v>
      </c>
      <c r="B467" s="16" t="s">
        <v>6135</v>
      </c>
      <c r="C467" s="16" t="s">
        <v>581</v>
      </c>
      <c r="D467" s="18" t="b">
        <v>1</v>
      </c>
      <c r="E467" s="12">
        <v>58.0</v>
      </c>
      <c r="F467" s="12">
        <v>15.0</v>
      </c>
      <c r="G467" s="12">
        <v>43.0</v>
      </c>
      <c r="H467" s="20">
        <v>42312.277083333334</v>
      </c>
      <c r="I467" s="16" t="s">
        <v>582</v>
      </c>
      <c r="J467" s="16" t="s">
        <v>583</v>
      </c>
      <c r="K467" s="16" t="s">
        <v>584</v>
      </c>
      <c r="L467" s="18" t="e">
        <v>#N/A</v>
      </c>
      <c r="M467" s="18" t="e">
        <v>#N/A</v>
      </c>
      <c r="N467" s="18" t="e">
        <v>#N/A</v>
      </c>
      <c r="O467" s="18" t="e">
        <v>#N/A</v>
      </c>
      <c r="P467" s="18" t="e">
        <v>#N/A</v>
      </c>
      <c r="Q467" s="16" t="s">
        <v>585</v>
      </c>
      <c r="R467" s="18" t="b">
        <v>1</v>
      </c>
      <c r="S467" s="18" t="b">
        <v>0</v>
      </c>
      <c r="T467" s="16" t="s">
        <v>586</v>
      </c>
      <c r="U467" s="16" t="s">
        <v>587</v>
      </c>
      <c r="V467" s="16" t="s">
        <v>576</v>
      </c>
      <c r="W467" s="51">
        <v>6.136636E7</v>
      </c>
      <c r="X467" s="51">
        <v>5.8137559E7</v>
      </c>
      <c r="Y467" s="16" t="s">
        <v>588</v>
      </c>
      <c r="Z467" s="16" t="s">
        <v>6527</v>
      </c>
      <c r="AA467" s="12">
        <v>2.0</v>
      </c>
      <c r="AB467" s="12">
        <v>3.0</v>
      </c>
      <c r="AC467" s="12"/>
    </row>
    <row r="468">
      <c r="A468" s="12">
        <v>34.0</v>
      </c>
      <c r="B468" s="16" t="s">
        <v>6135</v>
      </c>
      <c r="C468" s="16" t="s">
        <v>630</v>
      </c>
      <c r="D468" s="18" t="b">
        <v>1</v>
      </c>
      <c r="E468" s="12">
        <v>2211.0</v>
      </c>
      <c r="F468" s="12">
        <v>691.0</v>
      </c>
      <c r="G468" s="12">
        <v>1520.0</v>
      </c>
      <c r="H468" s="20">
        <v>42312.83611111111</v>
      </c>
      <c r="I468" s="16" t="s">
        <v>631</v>
      </c>
      <c r="J468" s="16" t="s">
        <v>632</v>
      </c>
      <c r="K468" s="16" t="s">
        <v>633</v>
      </c>
      <c r="L468" s="18" t="e">
        <v>#N/A</v>
      </c>
      <c r="M468" s="18" t="e">
        <v>#N/A</v>
      </c>
      <c r="N468" s="18" t="e">
        <v>#N/A</v>
      </c>
      <c r="O468" s="18" t="e">
        <v>#N/A</v>
      </c>
      <c r="P468" s="18" t="e">
        <v>#N/A</v>
      </c>
      <c r="Q468" s="16" t="s">
        <v>634</v>
      </c>
      <c r="R468" s="18" t="b">
        <v>1</v>
      </c>
      <c r="S468" s="18" t="b">
        <v>0</v>
      </c>
      <c r="T468" s="12">
        <v>11762.0</v>
      </c>
      <c r="U468" s="16" t="s">
        <v>635</v>
      </c>
      <c r="V468" s="16" t="s">
        <v>576</v>
      </c>
      <c r="W468" s="22"/>
      <c r="X468" s="22"/>
      <c r="Y468" s="16" t="s">
        <v>636</v>
      </c>
      <c r="Z468" s="16" t="s">
        <v>6534</v>
      </c>
      <c r="AA468" s="12">
        <v>1.0</v>
      </c>
      <c r="AB468" s="12">
        <v>2.0</v>
      </c>
      <c r="AC468" s="12"/>
    </row>
    <row r="469">
      <c r="A469" s="12">
        <v>42.0</v>
      </c>
      <c r="B469" s="16" t="s">
        <v>6135</v>
      </c>
      <c r="C469" s="16" t="s">
        <v>710</v>
      </c>
      <c r="D469" s="18" t="b">
        <v>1</v>
      </c>
      <c r="E469" s="12">
        <v>242.0</v>
      </c>
      <c r="F469" s="12">
        <v>59.0</v>
      </c>
      <c r="G469" s="12">
        <v>183.0</v>
      </c>
      <c r="H469" s="20">
        <v>42313.86041666667</v>
      </c>
      <c r="I469" s="16" t="s">
        <v>711</v>
      </c>
      <c r="J469" s="16" t="s">
        <v>712</v>
      </c>
      <c r="K469" s="16" t="s">
        <v>6538</v>
      </c>
      <c r="L469" s="18" t="e">
        <v>#N/A</v>
      </c>
      <c r="M469" s="18" t="e">
        <v>#N/A</v>
      </c>
      <c r="N469" s="18" t="e">
        <v>#N/A</v>
      </c>
      <c r="O469" s="18" t="e">
        <v>#N/A</v>
      </c>
      <c r="P469" s="18" t="e">
        <v>#N/A</v>
      </c>
      <c r="Q469" s="16" t="s">
        <v>714</v>
      </c>
      <c r="R469" s="18" t="b">
        <v>1</v>
      </c>
      <c r="S469" s="18" t="b">
        <v>1</v>
      </c>
      <c r="T469" s="12">
        <v>10538.0</v>
      </c>
      <c r="U469" s="16" t="s">
        <v>715</v>
      </c>
      <c r="V469" s="16" t="s">
        <v>576</v>
      </c>
      <c r="W469" s="51">
        <v>1107097.0</v>
      </c>
      <c r="X469" s="51">
        <v>1195629.0</v>
      </c>
      <c r="Y469" s="16" t="s">
        <v>716</v>
      </c>
      <c r="Z469" s="16" t="s">
        <v>6543</v>
      </c>
      <c r="AA469" s="12">
        <v>1.0</v>
      </c>
      <c r="AB469" s="12">
        <v>1.0</v>
      </c>
      <c r="AC469" s="12"/>
    </row>
    <row r="470">
      <c r="A470" s="12">
        <v>51.0</v>
      </c>
      <c r="B470" s="16" t="s">
        <v>6135</v>
      </c>
      <c r="C470" s="16" t="s">
        <v>803</v>
      </c>
      <c r="D470" s="18" t="b">
        <v>1</v>
      </c>
      <c r="E470" s="12">
        <v>1.0</v>
      </c>
      <c r="F470" s="12">
        <v>0.0</v>
      </c>
      <c r="G470" s="12">
        <v>1.0</v>
      </c>
      <c r="H470" s="20">
        <v>42327.33194444444</v>
      </c>
      <c r="I470" s="16" t="s">
        <v>804</v>
      </c>
      <c r="J470" s="16" t="s">
        <v>805</v>
      </c>
      <c r="K470" s="16" t="s">
        <v>806</v>
      </c>
      <c r="L470" s="18" t="e">
        <v>#N/A</v>
      </c>
      <c r="M470" s="18" t="e">
        <v>#N/A</v>
      </c>
      <c r="N470" s="18" t="e">
        <v>#N/A</v>
      </c>
      <c r="O470" s="18" t="e">
        <v>#N/A</v>
      </c>
      <c r="P470" s="18" t="e">
        <v>#N/A</v>
      </c>
      <c r="Q470" s="16" t="s">
        <v>809</v>
      </c>
      <c r="R470" s="18" t="b">
        <v>1</v>
      </c>
      <c r="S470" s="18" t="b">
        <v>1</v>
      </c>
      <c r="T470" s="12">
        <v>10175.0</v>
      </c>
      <c r="U470" s="16" t="s">
        <v>587</v>
      </c>
      <c r="V470" s="16" t="s">
        <v>576</v>
      </c>
      <c r="W470" s="51">
        <v>7.4257356E7</v>
      </c>
      <c r="X470" s="51">
        <v>8.8026793E7</v>
      </c>
      <c r="Y470" s="16" t="s">
        <v>811</v>
      </c>
      <c r="Z470" s="16" t="s">
        <v>6553</v>
      </c>
      <c r="AA470" s="12">
        <v>3.0</v>
      </c>
      <c r="AB470" s="12">
        <v>3.0</v>
      </c>
      <c r="AC470" s="12"/>
    </row>
    <row r="471">
      <c r="A471" s="12">
        <v>61.0</v>
      </c>
      <c r="B471" s="16" t="s">
        <v>6135</v>
      </c>
      <c r="C471" s="16" t="s">
        <v>905</v>
      </c>
      <c r="D471" s="18" t="b">
        <v>1</v>
      </c>
      <c r="E471" s="12">
        <v>82.0</v>
      </c>
      <c r="F471" s="12">
        <v>21.0</v>
      </c>
      <c r="G471" s="12">
        <v>61.0</v>
      </c>
      <c r="H471" s="20">
        <v>42317.527083333334</v>
      </c>
      <c r="I471" s="16" t="s">
        <v>906</v>
      </c>
      <c r="J471" s="16" t="s">
        <v>907</v>
      </c>
      <c r="K471" s="16" t="s">
        <v>908</v>
      </c>
      <c r="L471" s="18" t="e">
        <v>#N/A</v>
      </c>
      <c r="M471" s="18" t="e">
        <v>#N/A</v>
      </c>
      <c r="N471" s="18" t="e">
        <v>#N/A</v>
      </c>
      <c r="O471" s="18" t="e">
        <v>#N/A</v>
      </c>
      <c r="P471" s="18" t="e">
        <v>#N/A</v>
      </c>
      <c r="Q471" s="16" t="s">
        <v>909</v>
      </c>
      <c r="R471" s="18" t="b">
        <v>1</v>
      </c>
      <c r="S471" s="18" t="b">
        <v>1</v>
      </c>
      <c r="T471" s="12">
        <v>12206.0</v>
      </c>
      <c r="U471" s="16" t="s">
        <v>910</v>
      </c>
      <c r="V471" s="16" t="s">
        <v>576</v>
      </c>
      <c r="W471" s="51">
        <v>964949.0</v>
      </c>
      <c r="X471" s="51">
        <v>1004821.0</v>
      </c>
      <c r="Y471" s="16" t="s">
        <v>911</v>
      </c>
      <c r="Z471" s="16" t="s">
        <v>6562</v>
      </c>
      <c r="AA471" s="12">
        <v>1.0</v>
      </c>
      <c r="AB471" s="12">
        <v>2.0</v>
      </c>
      <c r="AC471" s="12"/>
    </row>
    <row r="472">
      <c r="A472" s="12">
        <v>62.0</v>
      </c>
      <c r="B472" s="16" t="s">
        <v>6135</v>
      </c>
      <c r="C472" s="16" t="s">
        <v>905</v>
      </c>
      <c r="D472" s="18" t="b">
        <v>1</v>
      </c>
      <c r="E472" s="12">
        <v>19.0</v>
      </c>
      <c r="F472" s="12">
        <v>3.0</v>
      </c>
      <c r="G472" s="12">
        <v>16.0</v>
      </c>
      <c r="H472" s="20">
        <v>42328.47986111111</v>
      </c>
      <c r="I472" s="16" t="s">
        <v>915</v>
      </c>
      <c r="J472" s="16" t="s">
        <v>907</v>
      </c>
      <c r="K472" s="16" t="s">
        <v>916</v>
      </c>
      <c r="L472" s="12">
        <v>-1.0</v>
      </c>
      <c r="M472" s="16" t="s">
        <v>917</v>
      </c>
      <c r="N472" s="12">
        <v>0.0</v>
      </c>
      <c r="O472" s="16" t="s">
        <v>918</v>
      </c>
      <c r="P472" s="16" t="s">
        <v>919</v>
      </c>
      <c r="Q472" s="16" t="s">
        <v>920</v>
      </c>
      <c r="R472" s="18" t="b">
        <v>1</v>
      </c>
      <c r="S472" s="18" t="b">
        <v>1</v>
      </c>
      <c r="T472" s="12">
        <v>12206.0</v>
      </c>
      <c r="U472" s="16" t="s">
        <v>910</v>
      </c>
      <c r="V472" s="16" t="s">
        <v>576</v>
      </c>
      <c r="W472" s="51">
        <v>964949.0</v>
      </c>
      <c r="X472" s="51">
        <v>1004821.0</v>
      </c>
      <c r="Y472" s="16" t="s">
        <v>911</v>
      </c>
      <c r="Z472" s="16" t="s">
        <v>6569</v>
      </c>
      <c r="AA472" s="12">
        <v>1.0</v>
      </c>
      <c r="AB472" s="12">
        <v>3.0</v>
      </c>
      <c r="AC472" s="12"/>
    </row>
    <row r="473">
      <c r="A473" s="12">
        <v>69.0</v>
      </c>
      <c r="B473" s="16" t="s">
        <v>6135</v>
      </c>
      <c r="C473" s="16" t="s">
        <v>983</v>
      </c>
      <c r="D473" s="18" t="b">
        <v>1</v>
      </c>
      <c r="E473" s="12">
        <v>27.0</v>
      </c>
      <c r="F473" s="12">
        <v>9.0</v>
      </c>
      <c r="G473" s="12">
        <v>18.0</v>
      </c>
      <c r="H473" s="20">
        <v>42331.4625</v>
      </c>
      <c r="I473" s="16" t="s">
        <v>498</v>
      </c>
      <c r="J473" s="16" t="s">
        <v>984</v>
      </c>
      <c r="K473" s="16" t="s">
        <v>500</v>
      </c>
      <c r="L473" s="18" t="e">
        <v>#N/A</v>
      </c>
      <c r="M473" s="18" t="e">
        <v>#N/A</v>
      </c>
      <c r="N473" s="18" t="e">
        <v>#N/A</v>
      </c>
      <c r="O473" s="18" t="e">
        <v>#N/A</v>
      </c>
      <c r="P473" s="18" t="e">
        <v>#N/A</v>
      </c>
      <c r="Q473" s="16" t="s">
        <v>501</v>
      </c>
      <c r="R473" s="18" t="b">
        <v>1</v>
      </c>
      <c r="S473" s="18" t="b">
        <v>1</v>
      </c>
      <c r="T473" s="12">
        <v>14202.0</v>
      </c>
      <c r="U473" s="16" t="s">
        <v>985</v>
      </c>
      <c r="V473" s="16" t="s">
        <v>576</v>
      </c>
      <c r="W473" s="51">
        <v>5191231.0</v>
      </c>
      <c r="X473" s="51">
        <v>5270368.0</v>
      </c>
      <c r="Y473" s="16" t="s">
        <v>986</v>
      </c>
      <c r="Z473" s="16" t="s">
        <v>6584</v>
      </c>
      <c r="AA473" s="12">
        <v>2.0</v>
      </c>
      <c r="AB473" s="12">
        <v>2.0</v>
      </c>
      <c r="AC473" s="12"/>
    </row>
    <row r="474">
      <c r="A474" s="12">
        <v>75.0</v>
      </c>
      <c r="B474" s="16" t="s">
        <v>6135</v>
      </c>
      <c r="C474" s="16" t="s">
        <v>1036</v>
      </c>
      <c r="D474" s="18" t="b">
        <v>1</v>
      </c>
      <c r="E474" s="12">
        <v>2.0</v>
      </c>
      <c r="F474" s="12">
        <v>0.0</v>
      </c>
      <c r="G474" s="12">
        <v>2.0</v>
      </c>
      <c r="H474" s="20">
        <v>42310.42986111111</v>
      </c>
      <c r="I474" s="16" t="s">
        <v>1037</v>
      </c>
      <c r="J474" s="16" t="s">
        <v>1038</v>
      </c>
      <c r="K474" s="16" t="s">
        <v>1039</v>
      </c>
      <c r="L474" s="18" t="e">
        <v>#N/A</v>
      </c>
      <c r="M474" s="18" t="e">
        <v>#N/A</v>
      </c>
      <c r="N474" s="18" t="e">
        <v>#N/A</v>
      </c>
      <c r="O474" s="18" t="e">
        <v>#N/A</v>
      </c>
      <c r="P474" s="18" t="e">
        <v>#N/A</v>
      </c>
      <c r="Q474" s="16" t="s">
        <v>1040</v>
      </c>
      <c r="R474" s="18" t="b">
        <v>1</v>
      </c>
      <c r="S474" s="18" t="b">
        <v>1</v>
      </c>
      <c r="T474" s="12">
        <v>14606.0</v>
      </c>
      <c r="U474" s="16" t="s">
        <v>1041</v>
      </c>
      <c r="V474" s="16" t="s">
        <v>576</v>
      </c>
      <c r="W474" s="51">
        <v>763312.0</v>
      </c>
      <c r="X474" s="51">
        <v>737040.0</v>
      </c>
      <c r="Y474" s="22"/>
      <c r="Z474" s="16" t="s">
        <v>6590</v>
      </c>
      <c r="AA474" s="12">
        <v>3.0</v>
      </c>
      <c r="AB474" s="12">
        <v>4.0</v>
      </c>
      <c r="AC474" s="12"/>
    </row>
    <row r="475">
      <c r="A475" s="12">
        <v>111.0</v>
      </c>
      <c r="B475" s="16" t="s">
        <v>6135</v>
      </c>
      <c r="C475" s="16" t="s">
        <v>1378</v>
      </c>
      <c r="D475" s="18" t="b">
        <v>1</v>
      </c>
      <c r="E475" s="12">
        <v>1.0</v>
      </c>
      <c r="F475" s="12">
        <v>0.0</v>
      </c>
      <c r="G475" s="12">
        <v>1.0</v>
      </c>
      <c r="H475" s="20">
        <v>42326.82777777778</v>
      </c>
      <c r="I475" s="16" t="s">
        <v>1379</v>
      </c>
      <c r="J475" s="16" t="s">
        <v>1380</v>
      </c>
      <c r="K475" s="16" t="s">
        <v>1381</v>
      </c>
      <c r="L475" s="18" t="e">
        <v>#N/A</v>
      </c>
      <c r="M475" s="18" t="e">
        <v>#N/A</v>
      </c>
      <c r="N475" s="18" t="e">
        <v>#N/A</v>
      </c>
      <c r="O475" s="18" t="e">
        <v>#N/A</v>
      </c>
      <c r="P475" s="18" t="e">
        <v>#N/A</v>
      </c>
      <c r="Q475" s="16" t="s">
        <v>1382</v>
      </c>
      <c r="R475" s="18" t="b">
        <v>1</v>
      </c>
      <c r="S475" s="18" t="b">
        <v>0</v>
      </c>
      <c r="T475" s="12">
        <v>14006.0</v>
      </c>
      <c r="U475" s="16" t="s">
        <v>1383</v>
      </c>
      <c r="V475" s="16" t="s">
        <v>576</v>
      </c>
      <c r="W475" s="51">
        <v>2252529.0</v>
      </c>
      <c r="X475" s="51">
        <v>2180351.0</v>
      </c>
      <c r="Y475" s="16" t="s">
        <v>1384</v>
      </c>
      <c r="Z475" s="16" t="s">
        <v>6598</v>
      </c>
      <c r="AA475" s="12">
        <v>3.0</v>
      </c>
      <c r="AB475" s="12">
        <v>3.0</v>
      </c>
      <c r="AC475" s="12"/>
    </row>
    <row r="476">
      <c r="A476" s="12">
        <v>122.0</v>
      </c>
      <c r="B476" s="16" t="s">
        <v>6135</v>
      </c>
      <c r="C476" s="16" t="s">
        <v>1486</v>
      </c>
      <c r="D476" s="18" t="b">
        <v>1</v>
      </c>
      <c r="E476" s="12">
        <v>597.0</v>
      </c>
      <c r="F476" s="12">
        <v>106.0</v>
      </c>
      <c r="G476" s="12">
        <v>491.0</v>
      </c>
      <c r="H476" s="20">
        <v>42315.479166666664</v>
      </c>
      <c r="I476" s="16" t="s">
        <v>1487</v>
      </c>
      <c r="J476" s="16" t="s">
        <v>1488</v>
      </c>
      <c r="K476" s="16" t="s">
        <v>1489</v>
      </c>
      <c r="L476" s="18" t="e">
        <v>#N/A</v>
      </c>
      <c r="M476" s="18" t="e">
        <v>#N/A</v>
      </c>
      <c r="N476" s="18" t="e">
        <v>#N/A</v>
      </c>
      <c r="O476" s="18" t="e">
        <v>#N/A</v>
      </c>
      <c r="P476" s="18" t="e">
        <v>#N/A</v>
      </c>
      <c r="Q476" s="16" t="s">
        <v>1490</v>
      </c>
      <c r="R476" s="18" t="b">
        <v>1</v>
      </c>
      <c r="S476" s="18" t="b">
        <v>0</v>
      </c>
      <c r="T476" s="12">
        <v>11940.0</v>
      </c>
      <c r="U476" s="16" t="s">
        <v>1491</v>
      </c>
      <c r="V476" s="16" t="s">
        <v>576</v>
      </c>
      <c r="W476" s="22"/>
      <c r="X476" s="22"/>
      <c r="Y476" s="16" t="s">
        <v>1492</v>
      </c>
      <c r="Z476" s="16" t="s">
        <v>6601</v>
      </c>
      <c r="AC476" s="16"/>
    </row>
    <row r="477">
      <c r="A477" s="12">
        <v>182.0</v>
      </c>
      <c r="B477" s="16" t="s">
        <v>6135</v>
      </c>
      <c r="C477" s="16" t="s">
        <v>2052</v>
      </c>
      <c r="D477" s="18" t="b">
        <v>1</v>
      </c>
      <c r="E477" s="12">
        <v>444.0</v>
      </c>
      <c r="F477" s="12">
        <v>84.0</v>
      </c>
      <c r="G477" s="12">
        <v>360.0</v>
      </c>
      <c r="H477" s="20">
        <v>42311.50486111111</v>
      </c>
      <c r="I477" s="16" t="s">
        <v>2053</v>
      </c>
      <c r="J477" s="16" t="s">
        <v>2054</v>
      </c>
      <c r="K477" s="16" t="s">
        <v>2055</v>
      </c>
      <c r="L477" s="18" t="e">
        <v>#N/A</v>
      </c>
      <c r="M477" s="18" t="e">
        <v>#N/A</v>
      </c>
      <c r="N477" s="18" t="e">
        <v>#N/A</v>
      </c>
      <c r="O477" s="18" t="e">
        <v>#N/A</v>
      </c>
      <c r="P477" s="18" t="e">
        <v>#N/A</v>
      </c>
      <c r="Q477" s="16" t="s">
        <v>2056</v>
      </c>
      <c r="R477" s="18" t="b">
        <v>1</v>
      </c>
      <c r="S477" s="18" t="b">
        <v>1</v>
      </c>
      <c r="T477" s="12">
        <v>10128.0</v>
      </c>
      <c r="U477" s="16" t="s">
        <v>587</v>
      </c>
      <c r="V477" s="16" t="s">
        <v>576</v>
      </c>
      <c r="W477" s="51">
        <v>428244.0</v>
      </c>
      <c r="X477" s="51">
        <v>451503.0</v>
      </c>
      <c r="Y477" s="16" t="s">
        <v>2057</v>
      </c>
      <c r="Z477" s="16" t="s">
        <v>6602</v>
      </c>
      <c r="AC477" s="16"/>
    </row>
    <row r="478">
      <c r="A478" s="12">
        <v>183.0</v>
      </c>
      <c r="B478" s="16" t="s">
        <v>6135</v>
      </c>
      <c r="C478" s="16" t="s">
        <v>2052</v>
      </c>
      <c r="D478" s="18" t="b">
        <v>1</v>
      </c>
      <c r="E478" s="12">
        <v>89.0</v>
      </c>
      <c r="F478" s="12">
        <v>13.0</v>
      </c>
      <c r="G478" s="12">
        <v>76.0</v>
      </c>
      <c r="H478" s="20">
        <v>42312.36875</v>
      </c>
      <c r="I478" s="16" t="s">
        <v>2061</v>
      </c>
      <c r="J478" s="16" t="s">
        <v>2054</v>
      </c>
      <c r="K478" s="16" t="s">
        <v>2062</v>
      </c>
      <c r="L478" s="18" t="e">
        <v>#N/A</v>
      </c>
      <c r="M478" s="18" t="e">
        <v>#N/A</v>
      </c>
      <c r="N478" s="18" t="e">
        <v>#N/A</v>
      </c>
      <c r="O478" s="18" t="e">
        <v>#N/A</v>
      </c>
      <c r="P478" s="18" t="e">
        <v>#N/A</v>
      </c>
      <c r="Q478" s="16" t="s">
        <v>2063</v>
      </c>
      <c r="R478" s="18" t="b">
        <v>1</v>
      </c>
      <c r="S478" s="18" t="b">
        <v>1</v>
      </c>
      <c r="T478" s="12">
        <v>10128.0</v>
      </c>
      <c r="U478" s="16" t="s">
        <v>587</v>
      </c>
      <c r="V478" s="16" t="s">
        <v>576</v>
      </c>
      <c r="W478" s="51">
        <v>428244.0</v>
      </c>
      <c r="X478" s="51">
        <v>451503.0</v>
      </c>
      <c r="Y478" s="16" t="s">
        <v>2057</v>
      </c>
      <c r="Z478" s="16" t="s">
        <v>6608</v>
      </c>
      <c r="AC478" s="16"/>
    </row>
    <row r="479">
      <c r="A479" s="12">
        <v>184.0</v>
      </c>
      <c r="B479" s="16" t="s">
        <v>6135</v>
      </c>
      <c r="C479" s="16" t="s">
        <v>2052</v>
      </c>
      <c r="D479" s="18" t="b">
        <v>1</v>
      </c>
      <c r="E479" s="12">
        <v>28.0</v>
      </c>
      <c r="F479" s="12">
        <v>2.0</v>
      </c>
      <c r="G479" s="12">
        <v>26.0</v>
      </c>
      <c r="H479" s="20">
        <v>42315.275</v>
      </c>
      <c r="I479" s="16" t="s">
        <v>2067</v>
      </c>
      <c r="J479" s="16" t="s">
        <v>2054</v>
      </c>
      <c r="K479" s="16" t="s">
        <v>2068</v>
      </c>
      <c r="L479" s="18" t="e">
        <v>#N/A</v>
      </c>
      <c r="M479" s="18" t="e">
        <v>#N/A</v>
      </c>
      <c r="N479" s="18" t="e">
        <v>#N/A</v>
      </c>
      <c r="O479" s="18" t="e">
        <v>#N/A</v>
      </c>
      <c r="P479" s="18" t="e">
        <v>#N/A</v>
      </c>
      <c r="Q479" s="16" t="s">
        <v>2069</v>
      </c>
      <c r="R479" s="18" t="b">
        <v>1</v>
      </c>
      <c r="S479" s="18" t="b">
        <v>1</v>
      </c>
      <c r="T479" s="12">
        <v>10128.0</v>
      </c>
      <c r="U479" s="16" t="s">
        <v>587</v>
      </c>
      <c r="V479" s="16" t="s">
        <v>576</v>
      </c>
      <c r="W479" s="51">
        <v>428244.0</v>
      </c>
      <c r="X479" s="51">
        <v>451503.0</v>
      </c>
      <c r="Y479" s="16" t="s">
        <v>2057</v>
      </c>
      <c r="Z479" s="16" t="s">
        <v>6612</v>
      </c>
      <c r="AC479" s="16"/>
    </row>
    <row r="480">
      <c r="A480" s="12">
        <v>185.0</v>
      </c>
      <c r="B480" s="16" t="s">
        <v>6135</v>
      </c>
      <c r="C480" s="16" t="s">
        <v>2052</v>
      </c>
      <c r="D480" s="18" t="b">
        <v>1</v>
      </c>
      <c r="E480" s="12">
        <v>771.0</v>
      </c>
      <c r="F480" s="12">
        <v>198.0</v>
      </c>
      <c r="G480" s="12">
        <v>573.0</v>
      </c>
      <c r="H480" s="20">
        <v>42324.67986111111</v>
      </c>
      <c r="I480" s="16" t="s">
        <v>2072</v>
      </c>
      <c r="J480" s="16" t="s">
        <v>2054</v>
      </c>
      <c r="K480" s="16" t="s">
        <v>2073</v>
      </c>
      <c r="L480" s="18" t="e">
        <v>#N/A</v>
      </c>
      <c r="M480" s="18" t="e">
        <v>#N/A</v>
      </c>
      <c r="N480" s="18" t="e">
        <v>#N/A</v>
      </c>
      <c r="O480" s="18" t="e">
        <v>#N/A</v>
      </c>
      <c r="P480" s="18" t="e">
        <v>#N/A</v>
      </c>
      <c r="Q480" s="16" t="s">
        <v>2074</v>
      </c>
      <c r="R480" s="18" t="b">
        <v>1</v>
      </c>
      <c r="S480" s="18" t="b">
        <v>1</v>
      </c>
      <c r="T480" s="12">
        <v>10128.0</v>
      </c>
      <c r="U480" s="16" t="s">
        <v>587</v>
      </c>
      <c r="V480" s="16" t="s">
        <v>576</v>
      </c>
      <c r="W480" s="51">
        <v>428244.0</v>
      </c>
      <c r="X480" s="51">
        <v>451503.0</v>
      </c>
      <c r="Y480" s="16" t="s">
        <v>2057</v>
      </c>
      <c r="Z480" s="16" t="s">
        <v>6615</v>
      </c>
      <c r="AC480" s="16"/>
    </row>
    <row r="481">
      <c r="A481" s="12">
        <v>205.0</v>
      </c>
      <c r="B481" s="16" t="s">
        <v>6135</v>
      </c>
      <c r="C481" s="16" t="s">
        <v>2266</v>
      </c>
      <c r="D481" s="18" t="b">
        <v>1</v>
      </c>
      <c r="E481" s="12">
        <v>122.0</v>
      </c>
      <c r="F481" s="12">
        <v>37.0</v>
      </c>
      <c r="G481" s="12">
        <v>85.0</v>
      </c>
      <c r="H481" s="20">
        <v>42319.72222222222</v>
      </c>
      <c r="I481" s="16" t="s">
        <v>2267</v>
      </c>
      <c r="J481" s="16" t="s">
        <v>2268</v>
      </c>
      <c r="K481" s="16" t="s">
        <v>2269</v>
      </c>
      <c r="L481" s="18" t="e">
        <v>#N/A</v>
      </c>
      <c r="M481" s="18" t="e">
        <v>#N/A</v>
      </c>
      <c r="N481" s="18" t="e">
        <v>#N/A</v>
      </c>
      <c r="O481" s="18" t="e">
        <v>#N/A</v>
      </c>
      <c r="P481" s="18" t="e">
        <v>#N/A</v>
      </c>
      <c r="Q481" s="16" t="s">
        <v>2270</v>
      </c>
      <c r="R481" s="18" t="b">
        <v>1</v>
      </c>
      <c r="S481" s="18" t="b">
        <v>0</v>
      </c>
      <c r="T481" s="12">
        <v>14701.0</v>
      </c>
      <c r="U481" s="16" t="s">
        <v>2271</v>
      </c>
      <c r="V481" s="16" t="s">
        <v>576</v>
      </c>
      <c r="W481" s="51">
        <v>608236.0</v>
      </c>
      <c r="X481" s="51">
        <v>462438.0</v>
      </c>
      <c r="Y481" s="22"/>
      <c r="Z481" s="16" t="s">
        <v>6628</v>
      </c>
      <c r="AC481" s="16"/>
    </row>
    <row r="482">
      <c r="A482" s="12">
        <v>213.0</v>
      </c>
      <c r="B482" s="16" t="s">
        <v>6135</v>
      </c>
      <c r="C482" s="16" t="s">
        <v>2337</v>
      </c>
      <c r="D482" s="18" t="b">
        <v>1</v>
      </c>
      <c r="E482" s="12">
        <v>16.0</v>
      </c>
      <c r="F482" s="12">
        <v>2.0</v>
      </c>
      <c r="G482" s="12">
        <v>14.0</v>
      </c>
      <c r="H482" s="20">
        <v>42317.354166666664</v>
      </c>
      <c r="I482" s="16" t="s">
        <v>2339</v>
      </c>
      <c r="J482" s="16" t="s">
        <v>2341</v>
      </c>
      <c r="K482" s="16" t="s">
        <v>2342</v>
      </c>
      <c r="L482" s="18" t="e">
        <v>#N/A</v>
      </c>
      <c r="M482" s="18" t="e">
        <v>#N/A</v>
      </c>
      <c r="N482" s="18" t="e">
        <v>#N/A</v>
      </c>
      <c r="O482" s="18" t="e">
        <v>#N/A</v>
      </c>
      <c r="P482" s="18" t="e">
        <v>#N/A</v>
      </c>
      <c r="Q482" s="16" t="s">
        <v>2343</v>
      </c>
      <c r="R482" s="18" t="b">
        <v>1</v>
      </c>
      <c r="S482" s="18" t="b">
        <v>0</v>
      </c>
      <c r="T482" s="12">
        <v>11215.0</v>
      </c>
      <c r="U482" s="16" t="s">
        <v>2344</v>
      </c>
      <c r="V482" s="16" t="s">
        <v>576</v>
      </c>
      <c r="W482" s="51">
        <v>303660.0</v>
      </c>
      <c r="X482" s="51">
        <v>210828.0</v>
      </c>
      <c r="Y482" s="16" t="s">
        <v>2346</v>
      </c>
      <c r="Z482" s="16" t="s">
        <v>6633</v>
      </c>
      <c r="AC482" s="16"/>
    </row>
    <row r="483">
      <c r="A483" s="12">
        <v>250.0</v>
      </c>
      <c r="B483" s="16" t="s">
        <v>6135</v>
      </c>
      <c r="C483" s="16" t="s">
        <v>2644</v>
      </c>
      <c r="D483" s="18" t="b">
        <v>1</v>
      </c>
      <c r="E483" s="12">
        <v>73.0</v>
      </c>
      <c r="F483" s="12">
        <v>5.0</v>
      </c>
      <c r="G483" s="12">
        <v>68.0</v>
      </c>
      <c r="H483" s="20">
        <v>42328.09166666667</v>
      </c>
      <c r="I483" s="16" t="s">
        <v>2645</v>
      </c>
      <c r="J483" s="16" t="s">
        <v>2646</v>
      </c>
      <c r="K483" s="16" t="s">
        <v>2647</v>
      </c>
      <c r="L483" s="18" t="e">
        <v>#N/A</v>
      </c>
      <c r="M483" s="18" t="e">
        <v>#N/A</v>
      </c>
      <c r="N483" s="18" t="e">
        <v>#N/A</v>
      </c>
      <c r="O483" s="18" t="e">
        <v>#N/A</v>
      </c>
      <c r="P483" s="18" t="e">
        <v>#N/A</v>
      </c>
      <c r="Q483" s="16" t="s">
        <v>2649</v>
      </c>
      <c r="R483" s="18" t="b">
        <v>1</v>
      </c>
      <c r="S483" s="18" t="b">
        <v>0</v>
      </c>
      <c r="T483" s="12">
        <v>10025.0</v>
      </c>
      <c r="U483" s="16" t="s">
        <v>587</v>
      </c>
      <c r="V483" s="16" t="s">
        <v>576</v>
      </c>
      <c r="W483" s="22"/>
      <c r="X483" s="22"/>
      <c r="Y483" s="16" t="s">
        <v>2650</v>
      </c>
      <c r="Z483" s="16" t="s">
        <v>6644</v>
      </c>
      <c r="AC483" s="16"/>
    </row>
    <row r="484">
      <c r="A484" s="12">
        <v>287.0</v>
      </c>
      <c r="B484" s="16" t="s">
        <v>6135</v>
      </c>
      <c r="C484" s="16" t="s">
        <v>3064</v>
      </c>
      <c r="D484" s="18" t="b">
        <v>1</v>
      </c>
      <c r="E484" s="12">
        <v>1.0</v>
      </c>
      <c r="F484" s="12">
        <v>0.0</v>
      </c>
      <c r="G484" s="12">
        <v>1.0</v>
      </c>
      <c r="H484" s="20">
        <v>42338.529861111114</v>
      </c>
      <c r="I484" s="16" t="s">
        <v>3065</v>
      </c>
      <c r="J484" s="16" t="s">
        <v>3066</v>
      </c>
      <c r="K484" s="16" t="s">
        <v>3067</v>
      </c>
      <c r="L484" s="18" t="e">
        <v>#N/A</v>
      </c>
      <c r="M484" s="18" t="e">
        <v>#N/A</v>
      </c>
      <c r="N484" s="18" t="e">
        <v>#N/A</v>
      </c>
      <c r="O484" s="18" t="e">
        <v>#N/A</v>
      </c>
      <c r="P484" s="18" t="e">
        <v>#N/A</v>
      </c>
      <c r="Q484" s="16" t="s">
        <v>3069</v>
      </c>
      <c r="R484" s="18" t="b">
        <v>1</v>
      </c>
      <c r="S484" s="18" t="b">
        <v>0</v>
      </c>
      <c r="T484" s="12">
        <v>10009.0</v>
      </c>
      <c r="U484" s="16" t="s">
        <v>587</v>
      </c>
      <c r="V484" s="16" t="s">
        <v>576</v>
      </c>
      <c r="W484" s="51">
        <v>1139807.0</v>
      </c>
      <c r="X484" s="51">
        <v>1218112.0</v>
      </c>
      <c r="Y484" s="16" t="s">
        <v>3072</v>
      </c>
      <c r="Z484" s="16" t="s">
        <v>6647</v>
      </c>
      <c r="AC484" s="16"/>
    </row>
    <row r="485">
      <c r="A485" s="12">
        <v>348.0</v>
      </c>
      <c r="B485" s="16" t="s">
        <v>6135</v>
      </c>
      <c r="C485" s="16" t="s">
        <v>3804</v>
      </c>
      <c r="D485" s="18" t="b">
        <v>1</v>
      </c>
      <c r="E485" s="12">
        <v>28.0</v>
      </c>
      <c r="F485" s="12">
        <v>20.0</v>
      </c>
      <c r="G485" s="12">
        <v>8.0</v>
      </c>
      <c r="H485" s="20">
        <v>42325.9125</v>
      </c>
      <c r="I485" s="16" t="s">
        <v>3805</v>
      </c>
      <c r="J485" s="16" t="s">
        <v>3806</v>
      </c>
      <c r="K485" s="16" t="s">
        <v>3807</v>
      </c>
      <c r="L485" s="18" t="e">
        <v>#N/A</v>
      </c>
      <c r="M485" s="18" t="e">
        <v>#N/A</v>
      </c>
      <c r="N485" s="18" t="e">
        <v>#N/A</v>
      </c>
      <c r="O485" s="18" t="e">
        <v>#N/A</v>
      </c>
      <c r="P485" s="18" t="e">
        <v>#N/A</v>
      </c>
      <c r="Q485" s="16" t="s">
        <v>3808</v>
      </c>
      <c r="R485" s="18" t="b">
        <v>1</v>
      </c>
      <c r="S485" s="18" t="b">
        <v>1</v>
      </c>
      <c r="T485" s="12">
        <v>11221.0</v>
      </c>
      <c r="U485" s="16" t="s">
        <v>2344</v>
      </c>
      <c r="V485" s="16" t="s">
        <v>576</v>
      </c>
      <c r="W485" s="22"/>
      <c r="X485" s="22"/>
      <c r="Y485" s="16" t="s">
        <v>3809</v>
      </c>
      <c r="Z485" s="16" t="s">
        <v>6651</v>
      </c>
      <c r="AC485" s="16"/>
    </row>
    <row r="486">
      <c r="A486" s="12">
        <v>374.0</v>
      </c>
      <c r="B486" s="16" t="s">
        <v>6135</v>
      </c>
      <c r="C486" s="16" t="s">
        <v>4129</v>
      </c>
      <c r="D486" s="18" t="b">
        <v>1</v>
      </c>
      <c r="E486" s="12">
        <v>7.0</v>
      </c>
      <c r="F486" s="12">
        <v>0.0</v>
      </c>
      <c r="G486" s="12">
        <v>7.0</v>
      </c>
      <c r="H486" s="20">
        <v>42331.42361111111</v>
      </c>
      <c r="I486" s="16" t="s">
        <v>4132</v>
      </c>
      <c r="J486" s="16" t="s">
        <v>4133</v>
      </c>
      <c r="K486" s="16" t="s">
        <v>4135</v>
      </c>
      <c r="L486" s="18" t="e">
        <v>#N/A</v>
      </c>
      <c r="M486" s="18" t="e">
        <v>#N/A</v>
      </c>
      <c r="N486" s="18" t="e">
        <v>#N/A</v>
      </c>
      <c r="O486" s="18" t="e">
        <v>#N/A</v>
      </c>
      <c r="P486" s="18" t="e">
        <v>#N/A</v>
      </c>
      <c r="Q486" s="16" t="s">
        <v>4136</v>
      </c>
      <c r="R486" s="18" t="b">
        <v>1</v>
      </c>
      <c r="S486" s="18" t="b">
        <v>1</v>
      </c>
      <c r="T486" s="12">
        <v>10016.0</v>
      </c>
      <c r="U486" s="16" t="s">
        <v>575</v>
      </c>
      <c r="V486" s="16" t="s">
        <v>576</v>
      </c>
      <c r="W486" s="51">
        <v>1.06977619E8</v>
      </c>
      <c r="X486" s="51">
        <v>9.5355518E7</v>
      </c>
      <c r="Y486" s="22"/>
      <c r="Z486" s="16" t="s">
        <v>6662</v>
      </c>
      <c r="AC486" s="16"/>
    </row>
    <row r="487">
      <c r="A487" s="12">
        <v>390.0</v>
      </c>
      <c r="B487" s="16" t="s">
        <v>6135</v>
      </c>
      <c r="C487" s="16" t="s">
        <v>4287</v>
      </c>
      <c r="D487" s="18" t="b">
        <v>1</v>
      </c>
      <c r="E487" s="12">
        <v>3.0</v>
      </c>
      <c r="F487" s="12">
        <v>1.0</v>
      </c>
      <c r="G487" s="12">
        <v>2.0</v>
      </c>
      <c r="H487" s="20">
        <v>42333.41527777778</v>
      </c>
      <c r="I487" s="16" t="s">
        <v>4288</v>
      </c>
      <c r="J487" s="16" t="s">
        <v>4289</v>
      </c>
      <c r="K487" s="16" t="s">
        <v>4290</v>
      </c>
      <c r="L487" s="18" t="e">
        <v>#N/A</v>
      </c>
      <c r="M487" s="18" t="e">
        <v>#N/A</v>
      </c>
      <c r="N487" s="18" t="e">
        <v>#N/A</v>
      </c>
      <c r="O487" s="18" t="e">
        <v>#N/A</v>
      </c>
      <c r="P487" s="18" t="e">
        <v>#N/A</v>
      </c>
      <c r="Q487" s="16" t="s">
        <v>4291</v>
      </c>
      <c r="R487" s="18" t="b">
        <v>1</v>
      </c>
      <c r="S487" s="18" t="b">
        <v>0</v>
      </c>
      <c r="T487" s="12">
        <v>11209.0</v>
      </c>
      <c r="U487" s="16" t="s">
        <v>2344</v>
      </c>
      <c r="V487" s="16" t="s">
        <v>576</v>
      </c>
      <c r="W487" s="22"/>
      <c r="X487" s="22"/>
      <c r="Y487" s="16" t="s">
        <v>461</v>
      </c>
      <c r="Z487" s="16" t="s">
        <v>6665</v>
      </c>
      <c r="AC487" s="16"/>
    </row>
    <row r="488">
      <c r="A488" s="12">
        <v>414.0</v>
      </c>
      <c r="B488" s="16" t="s">
        <v>6135</v>
      </c>
      <c r="C488" s="16" t="s">
        <v>4587</v>
      </c>
      <c r="D488" s="18" t="b">
        <v>1</v>
      </c>
      <c r="E488" s="12">
        <v>1.0</v>
      </c>
      <c r="F488" s="12">
        <v>0.0</v>
      </c>
      <c r="G488" s="12">
        <v>1.0</v>
      </c>
      <c r="H488" s="20">
        <v>42332.40625</v>
      </c>
      <c r="I488" s="16" t="s">
        <v>4589</v>
      </c>
      <c r="J488" s="16" t="s">
        <v>4591</v>
      </c>
      <c r="K488" s="16" t="s">
        <v>4592</v>
      </c>
      <c r="L488" s="18" t="e">
        <v>#N/A</v>
      </c>
      <c r="M488" s="18" t="e">
        <v>#N/A</v>
      </c>
      <c r="N488" s="18" t="e">
        <v>#N/A</v>
      </c>
      <c r="O488" s="18" t="e">
        <v>#N/A</v>
      </c>
      <c r="P488" s="18" t="e">
        <v>#N/A</v>
      </c>
      <c r="Q488" s="16" t="s">
        <v>4593</v>
      </c>
      <c r="R488" s="18" t="b">
        <v>1</v>
      </c>
      <c r="S488" s="18" t="b">
        <v>1</v>
      </c>
      <c r="T488" s="12">
        <v>10003.0</v>
      </c>
      <c r="U488" s="16" t="s">
        <v>587</v>
      </c>
      <c r="V488" s="16" t="s">
        <v>576</v>
      </c>
      <c r="W488" s="51">
        <v>1.704644E7</v>
      </c>
      <c r="X488" s="51">
        <v>1.7169482E7</v>
      </c>
      <c r="Y488" s="16" t="s">
        <v>4594</v>
      </c>
      <c r="Z488" s="16" t="s">
        <v>6668</v>
      </c>
      <c r="AC488" s="16"/>
    </row>
    <row r="489">
      <c r="A489" s="12">
        <v>417.0</v>
      </c>
      <c r="B489" s="16" t="s">
        <v>6135</v>
      </c>
      <c r="C489" s="16" t="s">
        <v>4620</v>
      </c>
      <c r="D489" s="18" t="b">
        <v>1</v>
      </c>
      <c r="E489" s="12">
        <v>30.0</v>
      </c>
      <c r="F489" s="12">
        <v>8.0</v>
      </c>
      <c r="G489" s="12">
        <v>22.0</v>
      </c>
      <c r="H489" s="20">
        <v>42319.88958333333</v>
      </c>
      <c r="I489" s="16" t="s">
        <v>4621</v>
      </c>
      <c r="J489" s="16" t="s">
        <v>4622</v>
      </c>
      <c r="K489" s="16" t="s">
        <v>4623</v>
      </c>
      <c r="L489" s="18" t="e">
        <v>#N/A</v>
      </c>
      <c r="M489" s="18" t="e">
        <v>#N/A</v>
      </c>
      <c r="N489" s="18" t="e">
        <v>#N/A</v>
      </c>
      <c r="O489" s="18" t="e">
        <v>#N/A</v>
      </c>
      <c r="P489" s="18" t="e">
        <v>#N/A</v>
      </c>
      <c r="Q489" s="16" t="s">
        <v>4624</v>
      </c>
      <c r="R489" s="18" t="b">
        <v>1</v>
      </c>
      <c r="S489" s="18" t="b">
        <v>1</v>
      </c>
      <c r="T489" s="12">
        <v>10605.0</v>
      </c>
      <c r="U489" s="16" t="s">
        <v>4625</v>
      </c>
      <c r="V489" s="16" t="s">
        <v>576</v>
      </c>
      <c r="W489" s="51">
        <v>3.10095987E8</v>
      </c>
      <c r="X489" s="51">
        <v>3.17198282E8</v>
      </c>
      <c r="Y489" s="16" t="s">
        <v>4626</v>
      </c>
      <c r="Z489" s="16" t="s">
        <v>6689</v>
      </c>
      <c r="AC489" s="16"/>
    </row>
    <row r="490">
      <c r="A490" s="12">
        <v>418.0</v>
      </c>
      <c r="B490" s="16" t="s">
        <v>6135</v>
      </c>
      <c r="C490" s="16" t="s">
        <v>4620</v>
      </c>
      <c r="D490" s="18" t="b">
        <v>1</v>
      </c>
      <c r="E490" s="12">
        <v>17.0</v>
      </c>
      <c r="F490" s="12">
        <v>2.0</v>
      </c>
      <c r="G490" s="12">
        <v>15.0</v>
      </c>
      <c r="H490" s="20">
        <v>42321.31180555555</v>
      </c>
      <c r="I490" s="16" t="s">
        <v>4631</v>
      </c>
      <c r="J490" s="16" t="s">
        <v>4622</v>
      </c>
      <c r="K490" s="16" t="s">
        <v>4632</v>
      </c>
      <c r="L490" s="18" t="e">
        <v>#N/A</v>
      </c>
      <c r="M490" s="18" t="e">
        <v>#N/A</v>
      </c>
      <c r="N490" s="18" t="e">
        <v>#N/A</v>
      </c>
      <c r="O490" s="18" t="e">
        <v>#N/A</v>
      </c>
      <c r="P490" s="18" t="e">
        <v>#N/A</v>
      </c>
      <c r="Q490" s="16" t="s">
        <v>4633</v>
      </c>
      <c r="R490" s="18" t="b">
        <v>1</v>
      </c>
      <c r="S490" s="18" t="b">
        <v>1</v>
      </c>
      <c r="T490" s="12">
        <v>10605.0</v>
      </c>
      <c r="U490" s="16" t="s">
        <v>4625</v>
      </c>
      <c r="V490" s="16" t="s">
        <v>576</v>
      </c>
      <c r="W490" s="51">
        <v>3.10095987E8</v>
      </c>
      <c r="X490" s="51">
        <v>3.17198282E8</v>
      </c>
      <c r="Y490" s="16" t="s">
        <v>4626</v>
      </c>
      <c r="Z490" s="16" t="s">
        <v>6699</v>
      </c>
      <c r="AC490" s="16"/>
    </row>
    <row r="491">
      <c r="A491" s="12">
        <v>450.0</v>
      </c>
      <c r="B491" s="16" t="s">
        <v>6135</v>
      </c>
      <c r="C491" s="16" t="s">
        <v>4979</v>
      </c>
      <c r="D491" s="18" t="b">
        <v>1</v>
      </c>
      <c r="E491" s="12">
        <v>30.0</v>
      </c>
      <c r="F491" s="12">
        <v>7.0</v>
      </c>
      <c r="G491" s="12">
        <v>23.0</v>
      </c>
      <c r="H491" s="20">
        <v>42330.27847222222</v>
      </c>
      <c r="I491" s="16" t="s">
        <v>4980</v>
      </c>
      <c r="J491" s="16" t="s">
        <v>4981</v>
      </c>
      <c r="K491" s="16" t="s">
        <v>4983</v>
      </c>
      <c r="L491" s="18" t="e">
        <v>#N/A</v>
      </c>
      <c r="M491" s="18" t="e">
        <v>#N/A</v>
      </c>
      <c r="N491" s="18" t="e">
        <v>#N/A</v>
      </c>
      <c r="O491" s="18" t="e">
        <v>#N/A</v>
      </c>
      <c r="P491" s="18" t="e">
        <v>#N/A</v>
      </c>
      <c r="Q491" s="16" t="s">
        <v>4986</v>
      </c>
      <c r="R491" s="18" t="b">
        <v>1</v>
      </c>
      <c r="S491" s="18" t="b">
        <v>1</v>
      </c>
      <c r="T491" s="12">
        <v>10035.0</v>
      </c>
      <c r="U491" s="16" t="s">
        <v>587</v>
      </c>
      <c r="V491" s="16" t="s">
        <v>576</v>
      </c>
      <c r="W491" s="22"/>
      <c r="X491" s="22"/>
      <c r="Y491" s="16" t="s">
        <v>647</v>
      </c>
      <c r="Z491" s="16" t="s">
        <v>6702</v>
      </c>
      <c r="AC491" s="16"/>
    </row>
    <row r="492">
      <c r="A492" s="12">
        <v>452.0</v>
      </c>
      <c r="B492" s="16" t="s">
        <v>6135</v>
      </c>
      <c r="C492" s="16" t="s">
        <v>5011</v>
      </c>
      <c r="D492" s="18" t="b">
        <v>1</v>
      </c>
      <c r="E492" s="12">
        <v>61.0</v>
      </c>
      <c r="F492" s="12">
        <v>21.0</v>
      </c>
      <c r="G492" s="12">
        <v>40.0</v>
      </c>
      <c r="H492" s="20">
        <v>42326.91458333333</v>
      </c>
      <c r="I492" s="16" t="s">
        <v>5013</v>
      </c>
      <c r="J492" s="16" t="s">
        <v>5014</v>
      </c>
      <c r="K492" s="16" t="s">
        <v>5015</v>
      </c>
      <c r="L492" s="18" t="e">
        <v>#N/A</v>
      </c>
      <c r="M492" s="18" t="e">
        <v>#N/A</v>
      </c>
      <c r="N492" s="18" t="e">
        <v>#N/A</v>
      </c>
      <c r="O492" s="18" t="e">
        <v>#N/A</v>
      </c>
      <c r="P492" s="18" t="e">
        <v>#N/A</v>
      </c>
      <c r="Q492" s="16" t="s">
        <v>5016</v>
      </c>
      <c r="R492" s="18" t="b">
        <v>1</v>
      </c>
      <c r="S492" s="18" t="b">
        <v>1</v>
      </c>
      <c r="T492" s="16" t="s">
        <v>5017</v>
      </c>
      <c r="U492" s="16" t="s">
        <v>5018</v>
      </c>
      <c r="V492" s="16" t="s">
        <v>576</v>
      </c>
      <c r="W492" s="51">
        <v>174138.0</v>
      </c>
      <c r="X492" s="51">
        <v>204252.0</v>
      </c>
      <c r="Y492" s="16" t="s">
        <v>2629</v>
      </c>
      <c r="Z492" s="16" t="s">
        <v>6712</v>
      </c>
      <c r="AC492" s="16"/>
    </row>
    <row r="493">
      <c r="A493" s="12">
        <v>503.0</v>
      </c>
      <c r="B493" s="16" t="s">
        <v>6135</v>
      </c>
      <c r="C493" s="16" t="s">
        <v>5580</v>
      </c>
      <c r="D493" s="18" t="b">
        <v>0</v>
      </c>
      <c r="E493" s="12">
        <v>3.0</v>
      </c>
      <c r="F493" s="12">
        <v>0.0</v>
      </c>
      <c r="G493" s="12">
        <v>3.0</v>
      </c>
      <c r="H493" s="20">
        <v>42326.677083333336</v>
      </c>
      <c r="I493" s="16" t="s">
        <v>5581</v>
      </c>
      <c r="J493" s="16" t="s">
        <v>5582</v>
      </c>
      <c r="K493" s="16" t="s">
        <v>5583</v>
      </c>
      <c r="L493" s="18" t="e">
        <v>#N/A</v>
      </c>
      <c r="M493" s="18" t="e">
        <v>#N/A</v>
      </c>
      <c r="N493" s="18" t="e">
        <v>#N/A</v>
      </c>
      <c r="O493" s="18" t="e">
        <v>#N/A</v>
      </c>
      <c r="P493" s="18" t="e">
        <v>#N/A</v>
      </c>
      <c r="Q493" s="16" t="s">
        <v>5585</v>
      </c>
      <c r="R493" s="18" t="b">
        <v>1</v>
      </c>
      <c r="S493" s="18" t="b">
        <v>1</v>
      </c>
      <c r="T493" s="12">
        <v>12521.0</v>
      </c>
      <c r="U493" s="16" t="s">
        <v>5586</v>
      </c>
      <c r="V493" s="16" t="s">
        <v>576</v>
      </c>
      <c r="W493" s="22"/>
      <c r="X493" s="22"/>
      <c r="Y493" s="22"/>
      <c r="Z493" s="16" t="s">
        <v>6720</v>
      </c>
      <c r="AC493" s="16"/>
    </row>
    <row r="494">
      <c r="A494" s="12">
        <v>513.0</v>
      </c>
      <c r="B494" s="16" t="s">
        <v>6135</v>
      </c>
      <c r="C494" s="16" t="s">
        <v>5660</v>
      </c>
      <c r="D494" s="18" t="b">
        <v>0</v>
      </c>
      <c r="E494" s="12">
        <v>4.0</v>
      </c>
      <c r="F494" s="12">
        <v>0.0</v>
      </c>
      <c r="G494" s="12">
        <v>4.0</v>
      </c>
      <c r="H494" s="20">
        <v>42327.69652777778</v>
      </c>
      <c r="I494" s="16" t="s">
        <v>5661</v>
      </c>
      <c r="J494" s="16" t="s">
        <v>5662</v>
      </c>
      <c r="K494" s="16" t="s">
        <v>5664</v>
      </c>
      <c r="L494" s="18" t="e">
        <v>#N/A</v>
      </c>
      <c r="M494" s="18" t="e">
        <v>#N/A</v>
      </c>
      <c r="N494" s="18" t="e">
        <v>#N/A</v>
      </c>
      <c r="O494" s="18" t="e">
        <v>#N/A</v>
      </c>
      <c r="P494" s="18" t="e">
        <v>#N/A</v>
      </c>
      <c r="Q494" s="16" t="s">
        <v>5665</v>
      </c>
      <c r="R494" s="18" t="b">
        <v>1</v>
      </c>
      <c r="S494" s="18" t="b">
        <v>1</v>
      </c>
      <c r="T494" s="12">
        <v>10022.0</v>
      </c>
      <c r="U494" s="16" t="s">
        <v>587</v>
      </c>
      <c r="V494" s="16" t="s">
        <v>576</v>
      </c>
      <c r="W494" s="22"/>
      <c r="X494" s="22"/>
      <c r="Y494" s="22"/>
      <c r="Z494" s="16" t="s">
        <v>6724</v>
      </c>
      <c r="AC494" s="16"/>
    </row>
    <row r="495">
      <c r="A495" s="12">
        <v>514.0</v>
      </c>
      <c r="B495" s="16" t="s">
        <v>6135</v>
      </c>
      <c r="C495" s="16" t="s">
        <v>5660</v>
      </c>
      <c r="D495" s="18" t="b">
        <v>0</v>
      </c>
      <c r="E495" s="12">
        <v>13.0</v>
      </c>
      <c r="F495" s="12">
        <v>1.0</v>
      </c>
      <c r="G495" s="12">
        <v>12.0</v>
      </c>
      <c r="H495" s="20">
        <v>42332.47083333333</v>
      </c>
      <c r="I495" s="16" t="s">
        <v>5661</v>
      </c>
      <c r="J495" s="16" t="s">
        <v>5662</v>
      </c>
      <c r="K495" s="16" t="s">
        <v>5664</v>
      </c>
      <c r="L495" s="18" t="e">
        <v>#N/A</v>
      </c>
      <c r="M495" s="18" t="e">
        <v>#N/A</v>
      </c>
      <c r="N495" s="18" t="e">
        <v>#N/A</v>
      </c>
      <c r="O495" s="18" t="e">
        <v>#N/A</v>
      </c>
      <c r="P495" s="18" t="e">
        <v>#N/A</v>
      </c>
      <c r="Q495" s="16" t="s">
        <v>5669</v>
      </c>
      <c r="R495" s="18" t="b">
        <v>1</v>
      </c>
      <c r="S495" s="18" t="b">
        <v>1</v>
      </c>
      <c r="T495" s="12">
        <v>10022.0</v>
      </c>
      <c r="U495" s="16" t="s">
        <v>587</v>
      </c>
      <c r="V495" s="16" t="s">
        <v>576</v>
      </c>
      <c r="W495" s="22"/>
      <c r="X495" s="22"/>
      <c r="Y495" s="22"/>
      <c r="Z495" s="16" t="s">
        <v>6725</v>
      </c>
      <c r="AC495" s="16"/>
    </row>
    <row r="496">
      <c r="A496" s="12">
        <v>588.0</v>
      </c>
      <c r="B496" s="16" t="s">
        <v>6135</v>
      </c>
      <c r="C496" s="16" t="s">
        <v>6327</v>
      </c>
      <c r="D496" s="18" t="b">
        <v>0</v>
      </c>
      <c r="E496" s="12">
        <v>0.0</v>
      </c>
      <c r="F496" s="12">
        <v>0.0</v>
      </c>
      <c r="G496" s="12">
        <v>0.0</v>
      </c>
      <c r="H496" s="20">
        <v>42324.03194444445</v>
      </c>
      <c r="I496" s="16" t="s">
        <v>6332</v>
      </c>
      <c r="J496" s="16" t="s">
        <v>6333</v>
      </c>
      <c r="K496" s="16" t="s">
        <v>6334</v>
      </c>
      <c r="L496" s="18" t="e">
        <v>#N/A</v>
      </c>
      <c r="M496" s="18" t="e">
        <v>#N/A</v>
      </c>
      <c r="N496" s="18" t="e">
        <v>#N/A</v>
      </c>
      <c r="O496" s="18" t="e">
        <v>#N/A</v>
      </c>
      <c r="P496" s="18" t="e">
        <v>#N/A</v>
      </c>
      <c r="Q496" s="16" t="s">
        <v>6335</v>
      </c>
      <c r="R496" s="18" t="b">
        <v>1</v>
      </c>
      <c r="S496" s="18" t="b">
        <v>1</v>
      </c>
      <c r="T496" s="12">
        <v>10025.0</v>
      </c>
      <c r="U496" s="16" t="s">
        <v>587</v>
      </c>
      <c r="V496" s="16" t="s">
        <v>576</v>
      </c>
      <c r="W496" s="22"/>
      <c r="X496" s="22"/>
      <c r="Y496" s="22"/>
      <c r="Z496" s="16" t="s">
        <v>6733</v>
      </c>
      <c r="AA496" s="12">
        <v>3.0</v>
      </c>
      <c r="AB496" s="12">
        <v>4.0</v>
      </c>
      <c r="AC496" s="12"/>
    </row>
    <row r="497">
      <c r="A497" s="12">
        <v>589.0</v>
      </c>
      <c r="B497" s="16" t="s">
        <v>6135</v>
      </c>
      <c r="C497" s="16" t="s">
        <v>6340</v>
      </c>
      <c r="D497" s="18" t="b">
        <v>0</v>
      </c>
      <c r="E497" s="12">
        <v>1.0</v>
      </c>
      <c r="F497" s="12">
        <v>0.0</v>
      </c>
      <c r="G497" s="12">
        <v>1.0</v>
      </c>
      <c r="H497" s="20">
        <v>42328.28472222222</v>
      </c>
      <c r="I497" s="16" t="s">
        <v>6341</v>
      </c>
      <c r="J497" s="16" t="s">
        <v>6342</v>
      </c>
      <c r="K497" s="16" t="s">
        <v>6343</v>
      </c>
      <c r="L497" s="18" t="e">
        <v>#N/A</v>
      </c>
      <c r="M497" s="18" t="e">
        <v>#N/A</v>
      </c>
      <c r="N497" s="18" t="e">
        <v>#N/A</v>
      </c>
      <c r="O497" s="18" t="e">
        <v>#N/A</v>
      </c>
      <c r="P497" s="18" t="e">
        <v>#N/A</v>
      </c>
      <c r="Q497" s="16" t="s">
        <v>6344</v>
      </c>
      <c r="R497" s="18" t="b">
        <v>1</v>
      </c>
      <c r="S497" s="18" t="b">
        <v>1</v>
      </c>
      <c r="T497" s="12">
        <v>10029.0</v>
      </c>
      <c r="U497" s="16" t="s">
        <v>587</v>
      </c>
      <c r="V497" s="16" t="s">
        <v>576</v>
      </c>
      <c r="W497" s="22"/>
      <c r="X497" s="22"/>
      <c r="Y497" s="22"/>
      <c r="Z497" s="16" t="s">
        <v>6738</v>
      </c>
      <c r="AA497" s="12">
        <v>3.0</v>
      </c>
      <c r="AB497" s="12">
        <v>2.0</v>
      </c>
      <c r="AC497" s="12"/>
    </row>
    <row r="498">
      <c r="A498" s="12">
        <v>620.0</v>
      </c>
      <c r="B498" s="16" t="s">
        <v>6135</v>
      </c>
      <c r="C498" s="16" t="s">
        <v>6542</v>
      </c>
      <c r="D498" s="18" t="b">
        <v>1</v>
      </c>
      <c r="E498" s="12">
        <v>15.0</v>
      </c>
      <c r="F498" s="12">
        <v>11.0</v>
      </c>
      <c r="G498" s="12">
        <v>4.0</v>
      </c>
      <c r="H498" s="20">
        <v>42330.34027777778</v>
      </c>
      <c r="I498" s="16" t="s">
        <v>6544</v>
      </c>
      <c r="J498" s="16" t="s">
        <v>6545</v>
      </c>
      <c r="K498" s="16" t="s">
        <v>6546</v>
      </c>
      <c r="L498" s="18" t="e">
        <v>#N/A</v>
      </c>
      <c r="M498" s="18" t="e">
        <v>#N/A</v>
      </c>
      <c r="N498" s="18" t="e">
        <v>#N/A</v>
      </c>
      <c r="O498" s="18" t="e">
        <v>#N/A</v>
      </c>
      <c r="P498" s="18" t="e">
        <v>#N/A</v>
      </c>
      <c r="Q498" s="16" t="s">
        <v>6547</v>
      </c>
      <c r="R498" s="18" t="b">
        <v>0</v>
      </c>
      <c r="S498" s="18" t="b">
        <v>1</v>
      </c>
      <c r="T498" s="12">
        <v>10025.0</v>
      </c>
      <c r="U498" s="16" t="s">
        <v>587</v>
      </c>
      <c r="V498" s="16" t="s">
        <v>576</v>
      </c>
      <c r="W498" s="22"/>
      <c r="X498" s="22"/>
      <c r="Y498" s="16" t="s">
        <v>6548</v>
      </c>
      <c r="Z498" s="16" t="s">
        <v>6741</v>
      </c>
      <c r="AA498" s="12">
        <v>3.0</v>
      </c>
      <c r="AB498" s="12">
        <v>1.0</v>
      </c>
      <c r="AC498" s="12"/>
    </row>
    <row r="499">
      <c r="A499" s="12">
        <v>625.0</v>
      </c>
      <c r="B499" s="16" t="s">
        <v>6135</v>
      </c>
      <c r="C499" s="16" t="s">
        <v>6579</v>
      </c>
      <c r="D499" s="18" t="b">
        <v>1</v>
      </c>
      <c r="E499" s="12">
        <v>5.0</v>
      </c>
      <c r="F499" s="12">
        <v>0.0</v>
      </c>
      <c r="G499" s="12">
        <v>5.0</v>
      </c>
      <c r="H499" s="20">
        <v>42317.76388888889</v>
      </c>
      <c r="I499" s="16" t="s">
        <v>6580</v>
      </c>
      <c r="J499" s="16" t="s">
        <v>6581</v>
      </c>
      <c r="K499" s="16" t="s">
        <v>6582</v>
      </c>
      <c r="L499" s="18" t="e">
        <v>#N/A</v>
      </c>
      <c r="M499" s="18" t="e">
        <v>#N/A</v>
      </c>
      <c r="N499" s="18" t="e">
        <v>#N/A</v>
      </c>
      <c r="O499" s="18" t="e">
        <v>#N/A</v>
      </c>
      <c r="P499" s="18" t="e">
        <v>#N/A</v>
      </c>
      <c r="Q499" s="16" t="s">
        <v>6583</v>
      </c>
      <c r="R499" s="18" t="b">
        <v>0</v>
      </c>
      <c r="S499" s="18" t="b">
        <v>0</v>
      </c>
      <c r="T499" s="12">
        <v>10003.0</v>
      </c>
      <c r="U499" s="16" t="s">
        <v>587</v>
      </c>
      <c r="V499" s="16" t="s">
        <v>576</v>
      </c>
      <c r="W499" s="51">
        <v>2629662.0</v>
      </c>
      <c r="X499" s="51">
        <v>3050869.0</v>
      </c>
      <c r="Y499" s="16" t="s">
        <v>6585</v>
      </c>
      <c r="Z499" s="16" t="s">
        <v>6744</v>
      </c>
      <c r="AA499" s="12">
        <v>1.0</v>
      </c>
      <c r="AB499" s="12">
        <v>1.0</v>
      </c>
      <c r="AC499" s="12"/>
    </row>
    <row r="500">
      <c r="A500" s="12">
        <v>671.0</v>
      </c>
      <c r="B500" s="16" t="s">
        <v>6135</v>
      </c>
      <c r="C500" s="16" t="s">
        <v>6746</v>
      </c>
      <c r="D500" s="18" t="b">
        <v>1</v>
      </c>
      <c r="E500" s="12">
        <v>3.0</v>
      </c>
      <c r="F500" s="12">
        <v>0.0</v>
      </c>
      <c r="G500" s="12">
        <v>3.0</v>
      </c>
      <c r="H500" s="20">
        <v>42321.45347222222</v>
      </c>
      <c r="I500" s="16" t="s">
        <v>6747</v>
      </c>
      <c r="J500" s="16" t="s">
        <v>6748</v>
      </c>
      <c r="K500" s="16" t="s">
        <v>6749</v>
      </c>
      <c r="L500" s="18" t="e">
        <v>#N/A</v>
      </c>
      <c r="M500" s="18" t="e">
        <v>#N/A</v>
      </c>
      <c r="N500" s="18" t="e">
        <v>#N/A</v>
      </c>
      <c r="O500" s="18" t="e">
        <v>#N/A</v>
      </c>
      <c r="P500" s="18" t="e">
        <v>#N/A</v>
      </c>
      <c r="Q500" s="16" t="s">
        <v>6745</v>
      </c>
      <c r="R500" s="18" t="b">
        <v>0</v>
      </c>
      <c r="S500" s="18" t="b">
        <v>0</v>
      </c>
      <c r="T500" s="12">
        <v>11743.0</v>
      </c>
      <c r="U500" s="16" t="s">
        <v>6751</v>
      </c>
      <c r="V500" s="16" t="s">
        <v>576</v>
      </c>
      <c r="W500" s="22"/>
      <c r="X500" s="22"/>
      <c r="Y500" s="16" t="s">
        <v>1461</v>
      </c>
      <c r="Z500" s="16" t="s">
        <v>6753</v>
      </c>
      <c r="AA500" s="12">
        <v>3.0</v>
      </c>
      <c r="AB500" s="12">
        <v>2.0</v>
      </c>
      <c r="AC500" s="12"/>
    </row>
    <row r="501">
      <c r="A501" s="12">
        <v>672.0</v>
      </c>
      <c r="B501" s="16" t="s">
        <v>6135</v>
      </c>
      <c r="C501" s="16" t="s">
        <v>6746</v>
      </c>
      <c r="D501" s="18" t="b">
        <v>1</v>
      </c>
      <c r="E501" s="12">
        <v>6.0</v>
      </c>
      <c r="F501" s="12">
        <v>0.0</v>
      </c>
      <c r="G501" s="12">
        <v>6.0</v>
      </c>
      <c r="H501" s="20">
        <v>42331.58125</v>
      </c>
      <c r="I501" s="16" t="s">
        <v>6757</v>
      </c>
      <c r="J501" s="16" t="s">
        <v>6748</v>
      </c>
      <c r="K501" s="16" t="s">
        <v>6759</v>
      </c>
      <c r="L501" s="18" t="e">
        <v>#N/A</v>
      </c>
      <c r="M501" s="18" t="e">
        <v>#N/A</v>
      </c>
      <c r="N501" s="18" t="e">
        <v>#N/A</v>
      </c>
      <c r="O501" s="18" t="e">
        <v>#N/A</v>
      </c>
      <c r="P501" s="18" t="e">
        <v>#N/A</v>
      </c>
      <c r="Q501" s="16" t="s">
        <v>6755</v>
      </c>
      <c r="R501" s="18" t="b">
        <v>0</v>
      </c>
      <c r="S501" s="18" t="b">
        <v>0</v>
      </c>
      <c r="T501" s="12">
        <v>11743.0</v>
      </c>
      <c r="U501" s="16" t="s">
        <v>6751</v>
      </c>
      <c r="V501" s="16" t="s">
        <v>576</v>
      </c>
      <c r="W501" s="22"/>
      <c r="X501" s="22"/>
      <c r="Y501" s="16" t="s">
        <v>1461</v>
      </c>
      <c r="Z501" s="16" t="s">
        <v>6762</v>
      </c>
      <c r="AA501" s="12">
        <v>3.0</v>
      </c>
      <c r="AB501" s="12">
        <v>1.0</v>
      </c>
      <c r="AC501" s="12"/>
    </row>
    <row r="502">
      <c r="A502" s="12">
        <v>705.0</v>
      </c>
      <c r="B502" s="16" t="s">
        <v>6135</v>
      </c>
      <c r="C502" s="16" t="s">
        <v>6764</v>
      </c>
      <c r="D502" s="18" t="b">
        <v>1</v>
      </c>
      <c r="E502" s="12">
        <v>17.0</v>
      </c>
      <c r="F502" s="12">
        <v>11.0</v>
      </c>
      <c r="G502" s="12">
        <v>6.0</v>
      </c>
      <c r="H502" s="20">
        <v>42328.43472222222</v>
      </c>
      <c r="I502" s="16" t="s">
        <v>6765</v>
      </c>
      <c r="J502" s="16" t="s">
        <v>6766</v>
      </c>
      <c r="K502" s="16" t="s">
        <v>6767</v>
      </c>
      <c r="L502" s="18" t="e">
        <v>#N/A</v>
      </c>
      <c r="M502" s="18" t="e">
        <v>#N/A</v>
      </c>
      <c r="N502" s="18" t="e">
        <v>#N/A</v>
      </c>
      <c r="O502" s="18" t="e">
        <v>#N/A</v>
      </c>
      <c r="P502" s="18" t="e">
        <v>#N/A</v>
      </c>
      <c r="Q502" s="16" t="s">
        <v>6763</v>
      </c>
      <c r="R502" s="18" t="b">
        <v>0</v>
      </c>
      <c r="S502" s="18" t="b">
        <v>0</v>
      </c>
      <c r="T502" s="12">
        <v>14738.0</v>
      </c>
      <c r="U502" s="16" t="s">
        <v>6768</v>
      </c>
      <c r="V502" s="16" t="s">
        <v>576</v>
      </c>
      <c r="W502" s="22"/>
      <c r="X502" s="22"/>
      <c r="Y502" s="16" t="s">
        <v>872</v>
      </c>
      <c r="Z502" s="16" t="s">
        <v>6771</v>
      </c>
      <c r="AA502" s="12">
        <v>3.0</v>
      </c>
      <c r="AB502" s="12">
        <v>2.0</v>
      </c>
      <c r="AC502" s="12"/>
    </row>
    <row r="503">
      <c r="A503" s="12">
        <v>711.0</v>
      </c>
      <c r="B503" s="16" t="s">
        <v>6135</v>
      </c>
      <c r="C503" s="16" t="s">
        <v>6773</v>
      </c>
      <c r="D503" s="18" t="b">
        <v>1</v>
      </c>
      <c r="E503" s="12">
        <v>1.0</v>
      </c>
      <c r="F503" s="12">
        <v>0.0</v>
      </c>
      <c r="G503" s="12">
        <v>1.0</v>
      </c>
      <c r="H503" s="20">
        <v>42338.69513888889</v>
      </c>
      <c r="I503" s="16" t="s">
        <v>6774</v>
      </c>
      <c r="J503" s="16" t="s">
        <v>6775</v>
      </c>
      <c r="K503" s="16" t="s">
        <v>6777</v>
      </c>
      <c r="L503" s="18" t="e">
        <v>#N/A</v>
      </c>
      <c r="M503" s="18" t="e">
        <v>#N/A</v>
      </c>
      <c r="N503" s="18" t="e">
        <v>#N/A</v>
      </c>
      <c r="O503" s="18" t="e">
        <v>#N/A</v>
      </c>
      <c r="P503" s="18" t="e">
        <v>#N/A</v>
      </c>
      <c r="Q503" s="16" t="s">
        <v>6772</v>
      </c>
      <c r="R503" s="18" t="b">
        <v>0</v>
      </c>
      <c r="S503" s="18" t="b">
        <v>1</v>
      </c>
      <c r="T503" s="12">
        <v>10023.0</v>
      </c>
      <c r="U503" s="16" t="s">
        <v>587</v>
      </c>
      <c r="V503" s="16" t="s">
        <v>576</v>
      </c>
      <c r="W503" s="22"/>
      <c r="X503" s="22"/>
      <c r="Y503" s="16" t="s">
        <v>598</v>
      </c>
      <c r="Z503" s="16" t="s">
        <v>6780</v>
      </c>
      <c r="AA503" s="12">
        <v>3.0</v>
      </c>
      <c r="AB503" s="12">
        <v>2.0</v>
      </c>
      <c r="AC503" s="12"/>
    </row>
    <row r="504">
      <c r="A504" s="12">
        <v>718.0</v>
      </c>
      <c r="B504" s="16" t="s">
        <v>6135</v>
      </c>
      <c r="C504" s="16" t="s">
        <v>6783</v>
      </c>
      <c r="D504" s="18" t="b">
        <v>1</v>
      </c>
      <c r="E504" s="12">
        <v>1.0</v>
      </c>
      <c r="F504" s="12">
        <v>0.0</v>
      </c>
      <c r="G504" s="12">
        <v>1.0</v>
      </c>
      <c r="H504" s="20">
        <v>42328.05069444444</v>
      </c>
      <c r="I504" s="16" t="s">
        <v>6784</v>
      </c>
      <c r="J504" s="16" t="s">
        <v>6785</v>
      </c>
      <c r="K504" s="16" t="s">
        <v>6786</v>
      </c>
      <c r="L504" s="18" t="e">
        <v>#N/A</v>
      </c>
      <c r="M504" s="18" t="e">
        <v>#N/A</v>
      </c>
      <c r="N504" s="18" t="e">
        <v>#N/A</v>
      </c>
      <c r="O504" s="18" t="e">
        <v>#N/A</v>
      </c>
      <c r="P504" s="18" t="e">
        <v>#N/A</v>
      </c>
      <c r="Q504" s="16" t="s">
        <v>6782</v>
      </c>
      <c r="R504" s="18" t="b">
        <v>0</v>
      </c>
      <c r="S504" s="18" t="b">
        <v>0</v>
      </c>
      <c r="T504" s="12">
        <v>10940.0</v>
      </c>
      <c r="U504" s="16" t="s">
        <v>6787</v>
      </c>
      <c r="V504" s="16" t="s">
        <v>576</v>
      </c>
      <c r="W504" s="51">
        <v>1009112.0</v>
      </c>
      <c r="X504" s="51">
        <v>866326.0</v>
      </c>
      <c r="Y504" s="16" t="s">
        <v>6788</v>
      </c>
      <c r="Z504" s="16" t="s">
        <v>6789</v>
      </c>
      <c r="AA504" s="12">
        <v>3.0</v>
      </c>
      <c r="AB504" s="12">
        <v>2.0</v>
      </c>
      <c r="AC504" s="12"/>
    </row>
    <row r="505">
      <c r="A505" s="12">
        <v>749.0</v>
      </c>
      <c r="B505" s="16" t="s">
        <v>6135</v>
      </c>
      <c r="C505" s="16" t="s">
        <v>6791</v>
      </c>
      <c r="D505" s="18" t="b">
        <v>1</v>
      </c>
      <c r="E505" s="12">
        <v>5.0</v>
      </c>
      <c r="F505" s="12">
        <v>1.0</v>
      </c>
      <c r="G505" s="12">
        <v>4.0</v>
      </c>
      <c r="H505" s="20">
        <v>42337.47152777778</v>
      </c>
      <c r="I505" s="16" t="s">
        <v>6792</v>
      </c>
      <c r="J505" s="16" t="s">
        <v>6793</v>
      </c>
      <c r="K505" s="16" t="s">
        <v>6794</v>
      </c>
      <c r="L505" s="18" t="e">
        <v>#N/A</v>
      </c>
      <c r="M505" s="18" t="e">
        <v>#N/A</v>
      </c>
      <c r="N505" s="18" t="e">
        <v>#N/A</v>
      </c>
      <c r="O505" s="18" t="e">
        <v>#N/A</v>
      </c>
      <c r="P505" s="18" t="e">
        <v>#N/A</v>
      </c>
      <c r="Q505" s="16" t="s">
        <v>6790</v>
      </c>
      <c r="R505" s="18" t="b">
        <v>0</v>
      </c>
      <c r="S505" s="18" t="b">
        <v>1</v>
      </c>
      <c r="T505" s="12">
        <v>13210.0</v>
      </c>
      <c r="U505" s="16" t="s">
        <v>6795</v>
      </c>
      <c r="V505" s="16" t="s">
        <v>576</v>
      </c>
      <c r="W505" s="51">
        <v>2314567.0</v>
      </c>
      <c r="X505" s="51">
        <v>2245244.0</v>
      </c>
      <c r="Y505" s="16" t="s">
        <v>6796</v>
      </c>
      <c r="Z505" s="16" t="s">
        <v>6797</v>
      </c>
      <c r="AA505" s="12">
        <v>1.0</v>
      </c>
      <c r="AB505" s="12">
        <v>4.0</v>
      </c>
      <c r="AC505" s="12"/>
    </row>
    <row r="506">
      <c r="A506" s="12">
        <v>759.0</v>
      </c>
      <c r="B506" s="16" t="s">
        <v>6135</v>
      </c>
      <c r="C506" s="16" t="s">
        <v>6800</v>
      </c>
      <c r="D506" s="18" t="b">
        <v>1</v>
      </c>
      <c r="E506" s="12">
        <v>0.0</v>
      </c>
      <c r="F506" s="12">
        <v>0.0</v>
      </c>
      <c r="G506" s="12">
        <v>0.0</v>
      </c>
      <c r="H506" s="20">
        <v>42325.49444444444</v>
      </c>
      <c r="I506" s="16" t="s">
        <v>6801</v>
      </c>
      <c r="J506" s="16" t="s">
        <v>6802</v>
      </c>
      <c r="K506" s="16" t="s">
        <v>6804</v>
      </c>
      <c r="L506" s="18" t="e">
        <v>#N/A</v>
      </c>
      <c r="M506" s="18" t="e">
        <v>#N/A</v>
      </c>
      <c r="N506" s="18" t="e">
        <v>#N/A</v>
      </c>
      <c r="O506" s="18" t="e">
        <v>#N/A</v>
      </c>
      <c r="P506" s="18" t="e">
        <v>#N/A</v>
      </c>
      <c r="Q506" s="16" t="s">
        <v>6799</v>
      </c>
      <c r="R506" s="18" t="b">
        <v>0</v>
      </c>
      <c r="S506" s="18" t="b">
        <v>1</v>
      </c>
      <c r="T506" s="12">
        <v>14810.0</v>
      </c>
      <c r="U506" s="16" t="s">
        <v>6806</v>
      </c>
      <c r="V506" s="16" t="s">
        <v>576</v>
      </c>
      <c r="W506" s="22"/>
      <c r="X506" s="22"/>
      <c r="Y506" s="16" t="s">
        <v>1575</v>
      </c>
      <c r="Z506" s="16" t="s">
        <v>6807</v>
      </c>
      <c r="AA506" s="12">
        <v>3.0</v>
      </c>
      <c r="AB506" s="12">
        <v>2.0</v>
      </c>
      <c r="AC506" s="12"/>
    </row>
    <row r="507">
      <c r="A507" s="12">
        <v>777.0</v>
      </c>
      <c r="B507" s="16" t="s">
        <v>6135</v>
      </c>
      <c r="C507" s="16" t="s">
        <v>6809</v>
      </c>
      <c r="D507" s="18" t="b">
        <v>0</v>
      </c>
      <c r="E507" s="12">
        <v>1.0</v>
      </c>
      <c r="F507" s="12">
        <v>0.0</v>
      </c>
      <c r="G507" s="12">
        <v>1.0</v>
      </c>
      <c r="H507" s="20">
        <v>42324.26111111111</v>
      </c>
      <c r="I507" s="16" t="s">
        <v>6810</v>
      </c>
      <c r="J507" s="16" t="s">
        <v>6811</v>
      </c>
      <c r="K507" s="16" t="s">
        <v>6812</v>
      </c>
      <c r="L507" s="18" t="e">
        <v>#N/A</v>
      </c>
      <c r="M507" s="18" t="e">
        <v>#N/A</v>
      </c>
      <c r="N507" s="18" t="e">
        <v>#N/A</v>
      </c>
      <c r="O507" s="18" t="e">
        <v>#N/A</v>
      </c>
      <c r="P507" s="18" t="e">
        <v>#N/A</v>
      </c>
      <c r="Q507" s="16" t="s">
        <v>6808</v>
      </c>
      <c r="R507" s="18" t="b">
        <v>0</v>
      </c>
      <c r="S507" s="18" t="b">
        <v>1</v>
      </c>
      <c r="T507" s="12">
        <v>10035.0</v>
      </c>
      <c r="U507" s="16" t="s">
        <v>587</v>
      </c>
      <c r="V507" s="16" t="s">
        <v>576</v>
      </c>
      <c r="W507" s="22"/>
      <c r="X507" s="22"/>
      <c r="Y507" s="22"/>
      <c r="Z507" s="16" t="s">
        <v>6814</v>
      </c>
      <c r="AA507" s="12">
        <v>3.0</v>
      </c>
      <c r="AB507" s="12">
        <v>1.0</v>
      </c>
      <c r="AC507" s="12"/>
    </row>
    <row r="508">
      <c r="A508" s="12">
        <v>781.0</v>
      </c>
      <c r="B508" s="16" t="s">
        <v>6135</v>
      </c>
      <c r="C508" s="16" t="s">
        <v>6817</v>
      </c>
      <c r="D508" s="18" t="b">
        <v>0</v>
      </c>
      <c r="E508" s="12">
        <v>9.0</v>
      </c>
      <c r="F508" s="12">
        <v>5.0</v>
      </c>
      <c r="G508" s="12">
        <v>4.0</v>
      </c>
      <c r="H508" s="20">
        <v>42327.47361111111</v>
      </c>
      <c r="I508" s="16" t="s">
        <v>6818</v>
      </c>
      <c r="J508" s="16" t="s">
        <v>6819</v>
      </c>
      <c r="K508" s="16" t="s">
        <v>6820</v>
      </c>
      <c r="L508" s="18" t="e">
        <v>#N/A</v>
      </c>
      <c r="M508" s="18" t="e">
        <v>#N/A</v>
      </c>
      <c r="N508" s="18" t="e">
        <v>#N/A</v>
      </c>
      <c r="O508" s="18" t="e">
        <v>#N/A</v>
      </c>
      <c r="P508" s="18" t="e">
        <v>#N/A</v>
      </c>
      <c r="Q508" s="16" t="s">
        <v>6816</v>
      </c>
      <c r="R508" s="18" t="b">
        <v>0</v>
      </c>
      <c r="S508" s="18" t="b">
        <v>0</v>
      </c>
      <c r="T508" s="12">
        <v>10029.0</v>
      </c>
      <c r="U508" s="16" t="s">
        <v>587</v>
      </c>
      <c r="V508" s="16" t="s">
        <v>576</v>
      </c>
      <c r="W508" s="22"/>
      <c r="X508" s="22"/>
      <c r="Y508" s="22"/>
      <c r="Z508" s="16" t="s">
        <v>6821</v>
      </c>
      <c r="AA508" s="12">
        <v>1.0</v>
      </c>
      <c r="AB508" s="12">
        <v>2.0</v>
      </c>
      <c r="AC508" s="12"/>
    </row>
    <row r="509">
      <c r="A509" s="12">
        <v>782.0</v>
      </c>
      <c r="B509" s="16" t="s">
        <v>6135</v>
      </c>
      <c r="C509" s="16" t="s">
        <v>6817</v>
      </c>
      <c r="D509" s="18" t="b">
        <v>0</v>
      </c>
      <c r="E509" s="12">
        <v>0.0</v>
      </c>
      <c r="F509" s="12">
        <v>0.0</v>
      </c>
      <c r="G509" s="12">
        <v>0.0</v>
      </c>
      <c r="H509" s="20">
        <v>42327.47430555556</v>
      </c>
      <c r="I509" s="16" t="s">
        <v>6818</v>
      </c>
      <c r="J509" s="16" t="s">
        <v>6819</v>
      </c>
      <c r="K509" s="16" t="s">
        <v>6820</v>
      </c>
      <c r="L509" s="18" t="e">
        <v>#N/A</v>
      </c>
      <c r="M509" s="18" t="e">
        <v>#N/A</v>
      </c>
      <c r="N509" s="18" t="e">
        <v>#N/A</v>
      </c>
      <c r="O509" s="18" t="e">
        <v>#N/A</v>
      </c>
      <c r="P509" s="18" t="e">
        <v>#N/A</v>
      </c>
      <c r="Q509" s="16" t="s">
        <v>6816</v>
      </c>
      <c r="R509" s="18" t="b">
        <v>0</v>
      </c>
      <c r="S509" s="18" t="b">
        <v>0</v>
      </c>
      <c r="T509" s="12">
        <v>10029.0</v>
      </c>
      <c r="U509" s="16" t="s">
        <v>587</v>
      </c>
      <c r="V509" s="16" t="s">
        <v>576</v>
      </c>
      <c r="W509" s="22"/>
      <c r="X509" s="22"/>
      <c r="Y509" s="22"/>
      <c r="Z509" s="16" t="s">
        <v>6821</v>
      </c>
      <c r="AA509" s="12">
        <v>1.0</v>
      </c>
      <c r="AB509" s="12">
        <v>2.0</v>
      </c>
      <c r="AC509" s="12"/>
    </row>
    <row r="510">
      <c r="A510" s="12">
        <v>814.0</v>
      </c>
      <c r="B510" s="16" t="s">
        <v>6135</v>
      </c>
      <c r="C510" s="16" t="s">
        <v>6826</v>
      </c>
      <c r="D510" s="18" t="b">
        <v>0</v>
      </c>
      <c r="E510" s="12">
        <v>146.0</v>
      </c>
      <c r="F510" s="12">
        <v>76.0</v>
      </c>
      <c r="G510" s="12">
        <v>70.0</v>
      </c>
      <c r="H510" s="20">
        <v>42317.71111111111</v>
      </c>
      <c r="I510" s="16" t="s">
        <v>6827</v>
      </c>
      <c r="J510" s="16" t="s">
        <v>6828</v>
      </c>
      <c r="K510" s="16" t="s">
        <v>6829</v>
      </c>
      <c r="L510" s="18" t="e">
        <v>#N/A</v>
      </c>
      <c r="M510" s="18" t="e">
        <v>#N/A</v>
      </c>
      <c r="N510" s="18" t="e">
        <v>#N/A</v>
      </c>
      <c r="O510" s="18" t="e">
        <v>#N/A</v>
      </c>
      <c r="P510" s="18" t="e">
        <v>#N/A</v>
      </c>
      <c r="Q510" s="16" t="s">
        <v>6825</v>
      </c>
      <c r="R510" s="18" t="b">
        <v>0</v>
      </c>
      <c r="S510" s="18" t="b">
        <v>0</v>
      </c>
      <c r="T510" s="12">
        <v>14810.0</v>
      </c>
      <c r="U510" s="16" t="s">
        <v>6806</v>
      </c>
      <c r="V510" s="16" t="s">
        <v>576</v>
      </c>
      <c r="W510" s="22"/>
      <c r="X510" s="22"/>
      <c r="Y510" s="22"/>
      <c r="Z510" s="16" t="s">
        <v>6831</v>
      </c>
      <c r="AA510" s="12">
        <v>2.0</v>
      </c>
      <c r="AB510" s="12">
        <v>3.0</v>
      </c>
      <c r="AC510" s="12"/>
    </row>
    <row r="511">
      <c r="A511" s="12">
        <v>102.0</v>
      </c>
      <c r="B511" s="16" t="s">
        <v>6135</v>
      </c>
      <c r="C511" s="16" t="s">
        <v>1284</v>
      </c>
      <c r="D511" s="18" t="b">
        <v>1</v>
      </c>
      <c r="E511" s="12">
        <v>436.0</v>
      </c>
      <c r="F511" s="12">
        <v>128.0</v>
      </c>
      <c r="G511" s="12">
        <v>308.0</v>
      </c>
      <c r="H511" s="20">
        <v>42320.316666666666</v>
      </c>
      <c r="I511" s="16" t="s">
        <v>1285</v>
      </c>
      <c r="J511" s="16" t="s">
        <v>1286</v>
      </c>
      <c r="K511" s="16" t="s">
        <v>1287</v>
      </c>
      <c r="L511" s="18" t="e">
        <v>#N/A</v>
      </c>
      <c r="M511" s="18" t="e">
        <v>#N/A</v>
      </c>
      <c r="N511" s="18" t="e">
        <v>#N/A</v>
      </c>
      <c r="O511" s="18" t="e">
        <v>#N/A</v>
      </c>
      <c r="P511" s="18" t="e">
        <v>#N/A</v>
      </c>
      <c r="Q511" s="16" t="s">
        <v>1288</v>
      </c>
      <c r="R511" s="18" t="b">
        <v>1</v>
      </c>
      <c r="S511" s="18" t="b">
        <v>0</v>
      </c>
      <c r="T511" s="12">
        <v>44703.0</v>
      </c>
      <c r="U511" s="16" t="s">
        <v>1289</v>
      </c>
      <c r="V511" s="16" t="s">
        <v>1290</v>
      </c>
      <c r="W511" s="22"/>
      <c r="X511" s="22"/>
      <c r="Y511" s="16" t="s">
        <v>1291</v>
      </c>
      <c r="Z511" s="16" t="s">
        <v>6834</v>
      </c>
      <c r="AA511" s="12">
        <v>1.0</v>
      </c>
      <c r="AB511" s="12">
        <v>2.0</v>
      </c>
      <c r="AC511" s="12"/>
    </row>
    <row r="512">
      <c r="A512" s="12">
        <v>128.0</v>
      </c>
      <c r="B512" s="16" t="s">
        <v>6135</v>
      </c>
      <c r="C512" s="16" t="s">
        <v>1543</v>
      </c>
      <c r="D512" s="18" t="b">
        <v>1</v>
      </c>
      <c r="E512" s="12">
        <v>213.0</v>
      </c>
      <c r="F512" s="12">
        <v>53.0</v>
      </c>
      <c r="G512" s="12">
        <v>160.0</v>
      </c>
      <c r="H512" s="20">
        <v>42319.368055555555</v>
      </c>
      <c r="I512" s="16" t="s">
        <v>1544</v>
      </c>
      <c r="J512" s="16" t="s">
        <v>1545</v>
      </c>
      <c r="K512" s="16" t="s">
        <v>1546</v>
      </c>
      <c r="L512" s="18" t="e">
        <v>#N/A</v>
      </c>
      <c r="M512" s="18" t="e">
        <v>#N/A</v>
      </c>
      <c r="N512" s="18" t="e">
        <v>#N/A</v>
      </c>
      <c r="O512" s="18" t="e">
        <v>#N/A</v>
      </c>
      <c r="P512" s="18" t="e">
        <v>#N/A</v>
      </c>
      <c r="Q512" s="16" t="s">
        <v>1548</v>
      </c>
      <c r="R512" s="18" t="b">
        <v>1</v>
      </c>
      <c r="S512" s="18" t="b">
        <v>1</v>
      </c>
      <c r="T512" s="12">
        <v>43203.0</v>
      </c>
      <c r="U512" s="16" t="s">
        <v>890</v>
      </c>
      <c r="V512" s="16" t="s">
        <v>1290</v>
      </c>
      <c r="W512" s="51">
        <v>1647704.0</v>
      </c>
      <c r="X512" s="51">
        <v>1594155.0</v>
      </c>
      <c r="Y512" s="16" t="s">
        <v>1551</v>
      </c>
      <c r="Z512" s="16" t="s">
        <v>6836</v>
      </c>
      <c r="AC512" s="16"/>
    </row>
    <row r="513">
      <c r="A513" s="12">
        <v>167.0</v>
      </c>
      <c r="B513" s="16" t="s">
        <v>6135</v>
      </c>
      <c r="C513" s="16" t="s">
        <v>1897</v>
      </c>
      <c r="D513" s="18" t="b">
        <v>1</v>
      </c>
      <c r="E513" s="12">
        <v>83.0</v>
      </c>
      <c r="F513" s="12">
        <v>15.0</v>
      </c>
      <c r="G513" s="12">
        <v>68.0</v>
      </c>
      <c r="H513" s="20">
        <v>42329.2875</v>
      </c>
      <c r="I513" s="16" t="s">
        <v>1898</v>
      </c>
      <c r="J513" s="16" t="s">
        <v>1899</v>
      </c>
      <c r="K513" s="16" t="s">
        <v>1900</v>
      </c>
      <c r="L513" s="18" t="e">
        <v>#N/A</v>
      </c>
      <c r="M513" s="18" t="e">
        <v>#N/A</v>
      </c>
      <c r="N513" s="18" t="e">
        <v>#N/A</v>
      </c>
      <c r="O513" s="18" t="e">
        <v>#N/A</v>
      </c>
      <c r="P513" s="18" t="e">
        <v>#N/A</v>
      </c>
      <c r="Q513" s="16" t="s">
        <v>1901</v>
      </c>
      <c r="R513" s="18" t="b">
        <v>1</v>
      </c>
      <c r="S513" s="18" t="b">
        <v>1</v>
      </c>
      <c r="T513" s="12">
        <v>44720.0</v>
      </c>
      <c r="U513" s="16" t="s">
        <v>1902</v>
      </c>
      <c r="V513" s="16" t="s">
        <v>1290</v>
      </c>
      <c r="W513" s="22"/>
      <c r="X513" s="22"/>
      <c r="Y513" s="16" t="s">
        <v>1903</v>
      </c>
      <c r="Z513" s="16" t="s">
        <v>6840</v>
      </c>
      <c r="AC513" s="16"/>
    </row>
    <row r="514">
      <c r="A514" s="12">
        <v>251.0</v>
      </c>
      <c r="B514" s="16" t="s">
        <v>6135</v>
      </c>
      <c r="C514" s="16" t="s">
        <v>2654</v>
      </c>
      <c r="D514" s="18" t="b">
        <v>1</v>
      </c>
      <c r="E514" s="12">
        <v>0.0</v>
      </c>
      <c r="F514" s="12">
        <v>0.0</v>
      </c>
      <c r="G514" s="12">
        <v>0.0</v>
      </c>
      <c r="H514" s="20">
        <v>42328.27361111111</v>
      </c>
      <c r="I514" s="16" t="s">
        <v>2655</v>
      </c>
      <c r="J514" s="16" t="s">
        <v>2657</v>
      </c>
      <c r="K514" s="16" t="s">
        <v>2658</v>
      </c>
      <c r="L514" s="18" t="e">
        <v>#N/A</v>
      </c>
      <c r="M514" s="18" t="e">
        <v>#N/A</v>
      </c>
      <c r="N514" s="18" t="e">
        <v>#N/A</v>
      </c>
      <c r="O514" s="18" t="e">
        <v>#N/A</v>
      </c>
      <c r="P514" s="18" t="e">
        <v>#N/A</v>
      </c>
      <c r="Q514" s="16" t="s">
        <v>2661</v>
      </c>
      <c r="R514" s="18" t="b">
        <v>1</v>
      </c>
      <c r="S514" s="18" t="b">
        <v>0</v>
      </c>
      <c r="T514" s="12">
        <v>43229.0</v>
      </c>
      <c r="U514" s="16" t="s">
        <v>890</v>
      </c>
      <c r="V514" s="16" t="s">
        <v>1290</v>
      </c>
      <c r="W514" s="51">
        <v>5530283.0</v>
      </c>
      <c r="X514" s="51">
        <v>5077870.0</v>
      </c>
      <c r="Y514" s="16" t="s">
        <v>2663</v>
      </c>
      <c r="Z514" s="16" t="s">
        <v>6841</v>
      </c>
      <c r="AC514" s="16"/>
    </row>
    <row r="515">
      <c r="A515" s="12">
        <v>300.0</v>
      </c>
      <c r="B515" s="16" t="s">
        <v>6135</v>
      </c>
      <c r="C515" s="16" t="s">
        <v>3220</v>
      </c>
      <c r="D515" s="18" t="b">
        <v>1</v>
      </c>
      <c r="E515" s="12">
        <v>93.0</v>
      </c>
      <c r="F515" s="12">
        <v>19.0</v>
      </c>
      <c r="G515" s="12">
        <v>74.0</v>
      </c>
      <c r="H515" s="20">
        <v>42324.260416666664</v>
      </c>
      <c r="I515" s="16" t="s">
        <v>3223</v>
      </c>
      <c r="J515" s="16" t="s">
        <v>3224</v>
      </c>
      <c r="K515" s="16" t="s">
        <v>3226</v>
      </c>
      <c r="L515" s="18" t="e">
        <v>#N/A</v>
      </c>
      <c r="M515" s="18" t="e">
        <v>#N/A</v>
      </c>
      <c r="N515" s="18" t="e">
        <v>#N/A</v>
      </c>
      <c r="O515" s="18" t="e">
        <v>#N/A</v>
      </c>
      <c r="P515" s="18" t="e">
        <v>#N/A</v>
      </c>
      <c r="Q515" s="16" t="s">
        <v>3229</v>
      </c>
      <c r="R515" s="18" t="b">
        <v>1</v>
      </c>
      <c r="S515" s="18" t="b">
        <v>0</v>
      </c>
      <c r="T515" s="12">
        <v>44017.0</v>
      </c>
      <c r="U515" s="16" t="s">
        <v>3230</v>
      </c>
      <c r="V515" s="16" t="s">
        <v>1290</v>
      </c>
      <c r="W515" s="51">
        <v>4.9261053E7</v>
      </c>
      <c r="X515" s="51">
        <v>4.7940757E7</v>
      </c>
      <c r="Y515" s="16" t="s">
        <v>3231</v>
      </c>
      <c r="Z515" s="16" t="s">
        <v>6843</v>
      </c>
      <c r="AC515" s="16"/>
    </row>
    <row r="516">
      <c r="A516" s="12">
        <v>324.0</v>
      </c>
      <c r="B516" s="16" t="s">
        <v>6135</v>
      </c>
      <c r="C516" s="16" t="s">
        <v>3532</v>
      </c>
      <c r="D516" s="18" t="b">
        <v>1</v>
      </c>
      <c r="E516" s="12">
        <v>18.0</v>
      </c>
      <c r="F516" s="12">
        <v>5.0</v>
      </c>
      <c r="G516" s="12">
        <v>13.0</v>
      </c>
      <c r="H516" s="20">
        <v>42311.37708333333</v>
      </c>
      <c r="I516" s="16" t="s">
        <v>3533</v>
      </c>
      <c r="J516" s="16" t="s">
        <v>3534</v>
      </c>
      <c r="K516" s="16" t="s">
        <v>3535</v>
      </c>
      <c r="L516" s="18" t="e">
        <v>#N/A</v>
      </c>
      <c r="M516" s="18" t="e">
        <v>#N/A</v>
      </c>
      <c r="N516" s="18" t="e">
        <v>#N/A</v>
      </c>
      <c r="O516" s="18" t="e">
        <v>#N/A</v>
      </c>
      <c r="P516" s="18" t="e">
        <v>#N/A</v>
      </c>
      <c r="Q516" s="16" t="s">
        <v>3536</v>
      </c>
      <c r="R516" s="18" t="b">
        <v>1</v>
      </c>
      <c r="S516" s="18" t="b">
        <v>1</v>
      </c>
      <c r="T516" s="12">
        <v>43551.0</v>
      </c>
      <c r="U516" s="16" t="s">
        <v>3538</v>
      </c>
      <c r="V516" s="16" t="s">
        <v>1290</v>
      </c>
      <c r="W516" s="22"/>
      <c r="X516" s="22"/>
      <c r="Y516" s="16" t="s">
        <v>1511</v>
      </c>
      <c r="Z516" s="16" t="s">
        <v>6846</v>
      </c>
      <c r="AC516" s="16"/>
    </row>
    <row r="517">
      <c r="A517" s="12">
        <v>363.0</v>
      </c>
      <c r="B517" s="16" t="s">
        <v>6135</v>
      </c>
      <c r="C517" s="16" t="s">
        <v>4002</v>
      </c>
      <c r="D517" s="18" t="b">
        <v>1</v>
      </c>
      <c r="E517" s="12">
        <v>8.0</v>
      </c>
      <c r="F517" s="12">
        <v>2.0</v>
      </c>
      <c r="G517" s="12">
        <v>6.0</v>
      </c>
      <c r="H517" s="20">
        <v>42311.29583333333</v>
      </c>
      <c r="I517" s="16" t="s">
        <v>4003</v>
      </c>
      <c r="J517" s="16" t="s">
        <v>4004</v>
      </c>
      <c r="K517" s="16" t="s">
        <v>4005</v>
      </c>
      <c r="L517" s="18" t="e">
        <v>#N/A</v>
      </c>
      <c r="M517" s="18" t="e">
        <v>#N/A</v>
      </c>
      <c r="N517" s="18" t="e">
        <v>#N/A</v>
      </c>
      <c r="O517" s="18" t="e">
        <v>#N/A</v>
      </c>
      <c r="P517" s="18" t="e">
        <v>#N/A</v>
      </c>
      <c r="Q517" s="16" t="s">
        <v>4006</v>
      </c>
      <c r="R517" s="18" t="b">
        <v>1</v>
      </c>
      <c r="S517" s="18" t="b">
        <v>0</v>
      </c>
      <c r="T517" s="12">
        <v>45401.0</v>
      </c>
      <c r="U517" s="16" t="s">
        <v>4007</v>
      </c>
      <c r="V517" s="16" t="s">
        <v>1290</v>
      </c>
      <c r="W517" s="51">
        <v>533300.0</v>
      </c>
      <c r="X517" s="51">
        <v>393701.0</v>
      </c>
      <c r="Y517" s="16" t="s">
        <v>1756</v>
      </c>
      <c r="Z517" s="16" t="s">
        <v>6851</v>
      </c>
      <c r="AC517" s="16"/>
    </row>
    <row r="518">
      <c r="A518" s="12">
        <v>385.0</v>
      </c>
      <c r="B518" s="16" t="s">
        <v>6135</v>
      </c>
      <c r="C518" s="16" t="s">
        <v>4242</v>
      </c>
      <c r="D518" s="18" t="b">
        <v>1</v>
      </c>
      <c r="E518" s="12">
        <v>1.0</v>
      </c>
      <c r="F518" s="12">
        <v>0.0</v>
      </c>
      <c r="G518" s="12">
        <v>1.0</v>
      </c>
      <c r="H518" s="20">
        <v>42318.30416666667</v>
      </c>
      <c r="I518" s="16" t="s">
        <v>4243</v>
      </c>
      <c r="J518" s="16" t="s">
        <v>4244</v>
      </c>
      <c r="K518" s="16" t="s">
        <v>4245</v>
      </c>
      <c r="L518" s="18" t="e">
        <v>#N/A</v>
      </c>
      <c r="M518" s="18" t="e">
        <v>#N/A</v>
      </c>
      <c r="N518" s="18" t="e">
        <v>#N/A</v>
      </c>
      <c r="O518" s="18" t="e">
        <v>#N/A</v>
      </c>
      <c r="P518" s="18" t="e">
        <v>#N/A</v>
      </c>
      <c r="Q518" s="16" t="s">
        <v>4247</v>
      </c>
      <c r="R518" s="18" t="b">
        <v>1</v>
      </c>
      <c r="S518" s="18" t="b">
        <v>1</v>
      </c>
      <c r="T518" s="12">
        <v>45012.0</v>
      </c>
      <c r="U518" s="16" t="s">
        <v>4248</v>
      </c>
      <c r="V518" s="16" t="s">
        <v>1290</v>
      </c>
      <c r="W518" s="51">
        <v>2226469.0</v>
      </c>
      <c r="X518" s="51">
        <v>2308893.0</v>
      </c>
      <c r="Y518" s="16" t="s">
        <v>4249</v>
      </c>
      <c r="Z518" s="16" t="s">
        <v>6855</v>
      </c>
      <c r="AC518" s="16"/>
    </row>
    <row r="519">
      <c r="A519" s="12">
        <v>411.0</v>
      </c>
      <c r="B519" s="16" t="s">
        <v>6135</v>
      </c>
      <c r="C519" s="16" t="s">
        <v>4545</v>
      </c>
      <c r="D519" s="18" t="b">
        <v>1</v>
      </c>
      <c r="E519" s="12">
        <v>258.0</v>
      </c>
      <c r="F519" s="12">
        <v>38.0</v>
      </c>
      <c r="G519" s="12">
        <v>220.0</v>
      </c>
      <c r="H519" s="20">
        <v>42318.2625</v>
      </c>
      <c r="I519" s="16" t="s">
        <v>4546</v>
      </c>
      <c r="J519" s="16" t="s">
        <v>4548</v>
      </c>
      <c r="K519" s="16" t="s">
        <v>4549</v>
      </c>
      <c r="L519" s="18" t="e">
        <v>#N/A</v>
      </c>
      <c r="M519" s="18" t="e">
        <v>#N/A</v>
      </c>
      <c r="N519" s="18" t="e">
        <v>#N/A</v>
      </c>
      <c r="O519" s="18" t="e">
        <v>#N/A</v>
      </c>
      <c r="P519" s="18" t="e">
        <v>#N/A</v>
      </c>
      <c r="Q519" s="16" t="s">
        <v>4551</v>
      </c>
      <c r="R519" s="18" t="b">
        <v>1</v>
      </c>
      <c r="S519" s="18" t="b">
        <v>1</v>
      </c>
      <c r="T519" s="12">
        <v>45215.0</v>
      </c>
      <c r="U519" s="16" t="s">
        <v>4553</v>
      </c>
      <c r="V519" s="16" t="s">
        <v>1290</v>
      </c>
      <c r="W519" s="51">
        <v>1288002.0</v>
      </c>
      <c r="X519" s="51">
        <v>1092015.0</v>
      </c>
      <c r="Y519" s="16" t="s">
        <v>4555</v>
      </c>
      <c r="Z519" s="16" t="s">
        <v>6861</v>
      </c>
      <c r="AC519" s="16"/>
    </row>
    <row r="520">
      <c r="A520" s="12">
        <v>437.0</v>
      </c>
      <c r="B520" s="16" t="s">
        <v>6135</v>
      </c>
      <c r="C520" s="16" t="s">
        <v>4846</v>
      </c>
      <c r="D520" s="18" t="b">
        <v>1</v>
      </c>
      <c r="E520" s="12">
        <v>21.0</v>
      </c>
      <c r="F520" s="12">
        <v>4.0</v>
      </c>
      <c r="G520" s="12">
        <v>17.0</v>
      </c>
      <c r="H520" s="20">
        <v>42326.82013888889</v>
      </c>
      <c r="I520" s="16" t="s">
        <v>4847</v>
      </c>
      <c r="J520" s="16" t="s">
        <v>4848</v>
      </c>
      <c r="K520" s="16" t="s">
        <v>4849</v>
      </c>
      <c r="L520" s="18" t="e">
        <v>#N/A</v>
      </c>
      <c r="M520" s="18" t="e">
        <v>#N/A</v>
      </c>
      <c r="N520" s="18" t="e">
        <v>#N/A</v>
      </c>
      <c r="O520" s="18" t="e">
        <v>#N/A</v>
      </c>
      <c r="P520" s="18" t="e">
        <v>#N/A</v>
      </c>
      <c r="Q520" s="16" t="s">
        <v>4850</v>
      </c>
      <c r="R520" s="18" t="b">
        <v>1</v>
      </c>
      <c r="S520" s="18" t="b">
        <v>1</v>
      </c>
      <c r="T520" s="12">
        <v>43604.0</v>
      </c>
      <c r="U520" s="16" t="s">
        <v>4851</v>
      </c>
      <c r="V520" s="16" t="s">
        <v>1290</v>
      </c>
      <c r="W520" s="22"/>
      <c r="X520" s="22"/>
      <c r="Y520" s="16" t="s">
        <v>4853</v>
      </c>
      <c r="Z520" s="16" t="s">
        <v>6867</v>
      </c>
      <c r="AC520" s="16"/>
    </row>
    <row r="521">
      <c r="A521" s="12">
        <v>438.0</v>
      </c>
      <c r="B521" s="16" t="s">
        <v>6135</v>
      </c>
      <c r="C521" s="16" t="s">
        <v>4846</v>
      </c>
      <c r="D521" s="18" t="b">
        <v>1</v>
      </c>
      <c r="E521" s="12">
        <v>2.0</v>
      </c>
      <c r="F521" s="12">
        <v>0.0</v>
      </c>
      <c r="G521" s="12">
        <v>2.0</v>
      </c>
      <c r="H521" s="20">
        <v>42339.29305555556</v>
      </c>
      <c r="I521" s="16" t="s">
        <v>4857</v>
      </c>
      <c r="J521" s="16" t="s">
        <v>4848</v>
      </c>
      <c r="K521" s="16" t="s">
        <v>4858</v>
      </c>
      <c r="L521" s="16" t="s">
        <v>4859</v>
      </c>
      <c r="M521" s="16" t="s">
        <v>4860</v>
      </c>
      <c r="N521" s="12">
        <v>0.0</v>
      </c>
      <c r="O521" s="12">
        <v>0.0</v>
      </c>
      <c r="P521" s="12">
        <v>0.0</v>
      </c>
      <c r="Q521" s="16" t="s">
        <v>4861</v>
      </c>
      <c r="R521" s="18" t="b">
        <v>1</v>
      </c>
      <c r="S521" s="18" t="b">
        <v>0</v>
      </c>
      <c r="T521" s="12">
        <v>43604.0</v>
      </c>
      <c r="U521" s="16" t="s">
        <v>4851</v>
      </c>
      <c r="V521" s="16" t="s">
        <v>1290</v>
      </c>
      <c r="W521" s="22"/>
      <c r="X521" s="22"/>
      <c r="Y521" s="16" t="s">
        <v>4853</v>
      </c>
      <c r="Z521" s="16" t="s">
        <v>6870</v>
      </c>
      <c r="AC521" s="16"/>
    </row>
    <row r="522">
      <c r="A522" s="12">
        <v>447.0</v>
      </c>
      <c r="B522" s="16" t="s">
        <v>6135</v>
      </c>
      <c r="C522" s="16" t="s">
        <v>4932</v>
      </c>
      <c r="D522" s="18" t="b">
        <v>1</v>
      </c>
      <c r="E522" s="12">
        <v>1.0</v>
      </c>
      <c r="F522" s="12">
        <v>0.0</v>
      </c>
      <c r="G522" s="12">
        <v>1.0</v>
      </c>
      <c r="H522" s="20">
        <v>42332.447222222225</v>
      </c>
      <c r="I522" s="16" t="s">
        <v>4933</v>
      </c>
      <c r="J522" s="16" t="s">
        <v>4934</v>
      </c>
      <c r="K522" s="16" t="s">
        <v>4935</v>
      </c>
      <c r="L522" s="18" t="e">
        <v>#N/A</v>
      </c>
      <c r="M522" s="18" t="e">
        <v>#N/A</v>
      </c>
      <c r="N522" s="18" t="e">
        <v>#N/A</v>
      </c>
      <c r="O522" s="18" t="e">
        <v>#N/A</v>
      </c>
      <c r="P522" s="18" t="e">
        <v>#N/A</v>
      </c>
      <c r="Q522" s="16" t="s">
        <v>4936</v>
      </c>
      <c r="R522" s="18" t="b">
        <v>1</v>
      </c>
      <c r="S522" s="18" t="b">
        <v>0</v>
      </c>
      <c r="T522" s="16" t="s">
        <v>4938</v>
      </c>
      <c r="U522" s="16" t="s">
        <v>4940</v>
      </c>
      <c r="V522" s="16" t="s">
        <v>1290</v>
      </c>
      <c r="W522" s="51">
        <v>1.69054018E8</v>
      </c>
      <c r="X522" s="51">
        <v>1.29027273E8</v>
      </c>
      <c r="Y522" s="16" t="s">
        <v>872</v>
      </c>
      <c r="Z522" s="16" t="s">
        <v>6872</v>
      </c>
      <c r="AC522" s="16"/>
    </row>
    <row r="523">
      <c r="A523" s="12">
        <v>456.0</v>
      </c>
      <c r="B523" s="16" t="s">
        <v>6135</v>
      </c>
      <c r="C523" s="16" t="s">
        <v>5064</v>
      </c>
      <c r="D523" s="18" t="b">
        <v>1</v>
      </c>
      <c r="E523" s="12">
        <v>20.0</v>
      </c>
      <c r="F523" s="12">
        <v>5.0</v>
      </c>
      <c r="G523" s="12">
        <v>15.0</v>
      </c>
      <c r="H523" s="20">
        <v>42326.51180555556</v>
      </c>
      <c r="I523" s="16" t="s">
        <v>5065</v>
      </c>
      <c r="J523" s="16" t="s">
        <v>5066</v>
      </c>
      <c r="K523" s="16" t="s">
        <v>5067</v>
      </c>
      <c r="L523" s="18" t="e">
        <v>#N/A</v>
      </c>
      <c r="M523" s="18" t="e">
        <v>#N/A</v>
      </c>
      <c r="N523" s="18" t="e">
        <v>#N/A</v>
      </c>
      <c r="O523" s="18" t="e">
        <v>#N/A</v>
      </c>
      <c r="P523" s="18" t="e">
        <v>#N/A</v>
      </c>
      <c r="Q523" s="16" t="s">
        <v>5069</v>
      </c>
      <c r="R523" s="18" t="b">
        <v>1</v>
      </c>
      <c r="S523" s="18" t="b">
        <v>1</v>
      </c>
      <c r="T523" s="12">
        <v>43230.0</v>
      </c>
      <c r="U523" s="16" t="s">
        <v>5073</v>
      </c>
      <c r="V523" s="16" t="s">
        <v>1290</v>
      </c>
      <c r="W523" s="22"/>
      <c r="X523" s="22"/>
      <c r="Y523" s="16" t="s">
        <v>5076</v>
      </c>
      <c r="Z523" s="16" t="s">
        <v>6874</v>
      </c>
      <c r="AC523" s="16"/>
    </row>
    <row r="524">
      <c r="A524" s="12">
        <v>457.0</v>
      </c>
      <c r="B524" s="16" t="s">
        <v>6135</v>
      </c>
      <c r="C524" s="16" t="s">
        <v>5064</v>
      </c>
      <c r="D524" s="18" t="b">
        <v>1</v>
      </c>
      <c r="E524" s="12">
        <v>37.0</v>
      </c>
      <c r="F524" s="12">
        <v>4.0</v>
      </c>
      <c r="G524" s="12">
        <v>33.0</v>
      </c>
      <c r="H524" s="20">
        <v>42326.59444444445</v>
      </c>
      <c r="I524" s="16" t="s">
        <v>5090</v>
      </c>
      <c r="J524" s="16" t="s">
        <v>5066</v>
      </c>
      <c r="K524" s="16" t="s">
        <v>5092</v>
      </c>
      <c r="L524" s="18" t="e">
        <v>#N/A</v>
      </c>
      <c r="M524" s="18" t="e">
        <v>#N/A</v>
      </c>
      <c r="N524" s="18" t="e">
        <v>#N/A</v>
      </c>
      <c r="O524" s="18" t="e">
        <v>#N/A</v>
      </c>
      <c r="P524" s="18" t="e">
        <v>#N/A</v>
      </c>
      <c r="Q524" s="16" t="s">
        <v>5095</v>
      </c>
      <c r="R524" s="18" t="b">
        <v>1</v>
      </c>
      <c r="S524" s="18" t="b">
        <v>1</v>
      </c>
      <c r="T524" s="12">
        <v>43230.0</v>
      </c>
      <c r="U524" s="16" t="s">
        <v>5073</v>
      </c>
      <c r="V524" s="16" t="s">
        <v>1290</v>
      </c>
      <c r="W524" s="22"/>
      <c r="X524" s="22"/>
      <c r="Y524" s="16" t="s">
        <v>5076</v>
      </c>
      <c r="Z524" s="16" t="s">
        <v>6881</v>
      </c>
      <c r="AC524" s="16"/>
    </row>
    <row r="525">
      <c r="A525" s="12">
        <v>458.0</v>
      </c>
      <c r="B525" s="16" t="s">
        <v>6135</v>
      </c>
      <c r="C525" s="16" t="s">
        <v>5064</v>
      </c>
      <c r="D525" s="18" t="b">
        <v>1</v>
      </c>
      <c r="E525" s="12">
        <v>10.0</v>
      </c>
      <c r="F525" s="12">
        <v>2.0</v>
      </c>
      <c r="G525" s="12">
        <v>8.0</v>
      </c>
      <c r="H525" s="20">
        <v>42330.6</v>
      </c>
      <c r="I525" s="16" t="s">
        <v>5104</v>
      </c>
      <c r="J525" s="16" t="s">
        <v>5066</v>
      </c>
      <c r="K525" s="16" t="s">
        <v>5105</v>
      </c>
      <c r="L525" s="18" t="e">
        <v>#N/A</v>
      </c>
      <c r="M525" s="18" t="e">
        <v>#N/A</v>
      </c>
      <c r="N525" s="18" t="e">
        <v>#N/A</v>
      </c>
      <c r="O525" s="18" t="e">
        <v>#N/A</v>
      </c>
      <c r="P525" s="18" t="e">
        <v>#N/A</v>
      </c>
      <c r="Q525" s="16" t="s">
        <v>5106</v>
      </c>
      <c r="R525" s="18" t="b">
        <v>1</v>
      </c>
      <c r="S525" s="18" t="b">
        <v>0</v>
      </c>
      <c r="T525" s="12">
        <v>43230.0</v>
      </c>
      <c r="U525" s="16" t="s">
        <v>5073</v>
      </c>
      <c r="V525" s="16" t="s">
        <v>1290</v>
      </c>
      <c r="W525" s="22"/>
      <c r="X525" s="22"/>
      <c r="Y525" s="16" t="s">
        <v>5076</v>
      </c>
      <c r="Z525" s="16" t="s">
        <v>6891</v>
      </c>
      <c r="AC525" s="16"/>
    </row>
    <row r="526">
      <c r="A526" s="12">
        <v>497.0</v>
      </c>
      <c r="B526" s="16" t="s">
        <v>6135</v>
      </c>
      <c r="C526" s="16" t="s">
        <v>5488</v>
      </c>
      <c r="D526" s="18" t="b">
        <v>0</v>
      </c>
      <c r="E526" s="12">
        <v>67.0</v>
      </c>
      <c r="F526" s="12">
        <v>14.0</v>
      </c>
      <c r="G526" s="12">
        <v>53.0</v>
      </c>
      <c r="H526" s="20">
        <v>42314.47708333333</v>
      </c>
      <c r="I526" s="16" t="s">
        <v>5490</v>
      </c>
      <c r="J526" s="16" t="s">
        <v>5491</v>
      </c>
      <c r="K526" s="16" t="s">
        <v>5492</v>
      </c>
      <c r="L526" s="18" t="e">
        <v>#N/A</v>
      </c>
      <c r="M526" s="18" t="e">
        <v>#N/A</v>
      </c>
      <c r="N526" s="18" t="e">
        <v>#N/A</v>
      </c>
      <c r="O526" s="18" t="e">
        <v>#N/A</v>
      </c>
      <c r="P526" s="18" t="e">
        <v>#N/A</v>
      </c>
      <c r="Q526" s="16" t="s">
        <v>5495</v>
      </c>
      <c r="R526" s="18" t="b">
        <v>1</v>
      </c>
      <c r="S526" s="18" t="b">
        <v>0</v>
      </c>
      <c r="T526" s="12">
        <v>45202.0</v>
      </c>
      <c r="U526" s="16" t="s">
        <v>4940</v>
      </c>
      <c r="V526" s="16" t="s">
        <v>1290</v>
      </c>
      <c r="W526" s="22"/>
      <c r="X526" s="22"/>
      <c r="Y526" s="22"/>
      <c r="Z526" s="16" t="s">
        <v>6897</v>
      </c>
      <c r="AC526" s="16"/>
    </row>
    <row r="527">
      <c r="A527" s="12">
        <v>525.0</v>
      </c>
      <c r="B527" s="16" t="s">
        <v>6135</v>
      </c>
      <c r="C527" s="16" t="s">
        <v>5736</v>
      </c>
      <c r="D527" s="18" t="b">
        <v>0</v>
      </c>
      <c r="E527" s="12">
        <v>22.0</v>
      </c>
      <c r="F527" s="12">
        <v>2.0</v>
      </c>
      <c r="G527" s="12">
        <v>20.0</v>
      </c>
      <c r="H527" s="20">
        <v>42313.23333333333</v>
      </c>
      <c r="I527" s="16" t="s">
        <v>5737</v>
      </c>
      <c r="J527" s="16" t="s">
        <v>5739</v>
      </c>
      <c r="K527" s="16" t="s">
        <v>5740</v>
      </c>
      <c r="L527" s="18" t="e">
        <v>#N/A</v>
      </c>
      <c r="M527" s="18" t="e">
        <v>#N/A</v>
      </c>
      <c r="N527" s="18" t="e">
        <v>#N/A</v>
      </c>
      <c r="O527" s="18" t="e">
        <v>#N/A</v>
      </c>
      <c r="P527" s="18" t="e">
        <v>#N/A</v>
      </c>
      <c r="Q527" s="16" t="s">
        <v>5741</v>
      </c>
      <c r="R527" s="18" t="b">
        <v>1</v>
      </c>
      <c r="S527" s="18" t="b">
        <v>1</v>
      </c>
      <c r="T527" s="12">
        <v>43140.0</v>
      </c>
      <c r="U527" s="16" t="s">
        <v>5742</v>
      </c>
      <c r="V527" s="16" t="s">
        <v>1290</v>
      </c>
      <c r="W527" s="22"/>
      <c r="X527" s="22"/>
      <c r="Y527" s="22"/>
      <c r="Z527" s="16" t="s">
        <v>6905</v>
      </c>
      <c r="AC527" s="16"/>
    </row>
    <row r="528">
      <c r="A528" s="12">
        <v>527.0</v>
      </c>
      <c r="B528" s="16" t="s">
        <v>6135</v>
      </c>
      <c r="C528" s="16" t="s">
        <v>5751</v>
      </c>
      <c r="D528" s="18" t="b">
        <v>0</v>
      </c>
      <c r="E528" s="12">
        <v>2.0</v>
      </c>
      <c r="F528" s="12">
        <v>1.0</v>
      </c>
      <c r="G528" s="12">
        <v>1.0</v>
      </c>
      <c r="H528" s="20">
        <v>42327.49236111111</v>
      </c>
      <c r="I528" s="16" t="s">
        <v>5753</v>
      </c>
      <c r="J528" s="16" t="s">
        <v>5754</v>
      </c>
      <c r="K528" s="16" t="s">
        <v>5755</v>
      </c>
      <c r="L528" s="18" t="e">
        <v>#N/A</v>
      </c>
      <c r="M528" s="18" t="e">
        <v>#N/A</v>
      </c>
      <c r="N528" s="18" t="e">
        <v>#N/A</v>
      </c>
      <c r="O528" s="18" t="e">
        <v>#N/A</v>
      </c>
      <c r="P528" s="18" t="e">
        <v>#N/A</v>
      </c>
      <c r="Q528" s="16" t="s">
        <v>5757</v>
      </c>
      <c r="R528" s="18" t="b">
        <v>1</v>
      </c>
      <c r="S528" s="18" t="b">
        <v>0</v>
      </c>
      <c r="T528" s="12">
        <v>43214.0</v>
      </c>
      <c r="U528" s="16" t="s">
        <v>890</v>
      </c>
      <c r="V528" s="16" t="s">
        <v>1290</v>
      </c>
      <c r="W528" s="22"/>
      <c r="X528" s="22"/>
      <c r="Y528" s="22"/>
      <c r="Z528" s="16" t="s">
        <v>6919</v>
      </c>
      <c r="AC528" s="16"/>
    </row>
    <row r="529">
      <c r="A529" s="12">
        <v>657.0</v>
      </c>
      <c r="B529" s="16" t="s">
        <v>6135</v>
      </c>
      <c r="C529" s="16" t="s">
        <v>1543</v>
      </c>
      <c r="D529" s="18" t="b">
        <v>1</v>
      </c>
      <c r="E529" s="12">
        <v>1.0</v>
      </c>
      <c r="F529" s="12">
        <v>0.0</v>
      </c>
      <c r="G529" s="12">
        <v>1.0</v>
      </c>
      <c r="H529" s="20">
        <v>42333.35972222222</v>
      </c>
      <c r="I529" s="16" t="s">
        <v>6754</v>
      </c>
      <c r="J529" s="16" t="s">
        <v>1545</v>
      </c>
      <c r="K529" s="16" t="s">
        <v>6756</v>
      </c>
      <c r="L529" s="18" t="e">
        <v>#N/A</v>
      </c>
      <c r="M529" s="18" t="e">
        <v>#N/A</v>
      </c>
      <c r="N529" s="18" t="e">
        <v>#N/A</v>
      </c>
      <c r="O529" s="18" t="e">
        <v>#N/A</v>
      </c>
      <c r="P529" s="18" t="e">
        <v>#N/A</v>
      </c>
      <c r="Q529" s="16" t="s">
        <v>6758</v>
      </c>
      <c r="R529" s="18" t="b">
        <v>0</v>
      </c>
      <c r="S529" s="18" t="b">
        <v>0</v>
      </c>
      <c r="T529" s="12">
        <v>43203.0</v>
      </c>
      <c r="U529" s="16" t="s">
        <v>890</v>
      </c>
      <c r="V529" s="16" t="s">
        <v>1290</v>
      </c>
      <c r="W529" s="51">
        <v>1647704.0</v>
      </c>
      <c r="X529" s="51">
        <v>1594155.0</v>
      </c>
      <c r="Y529" s="16" t="s">
        <v>1551</v>
      </c>
      <c r="Z529" s="16" t="s">
        <v>6927</v>
      </c>
      <c r="AA529" s="12">
        <v>3.0</v>
      </c>
      <c r="AB529" s="12">
        <v>2.0</v>
      </c>
      <c r="AC529" s="12"/>
    </row>
    <row r="530">
      <c r="A530" s="12">
        <v>684.0</v>
      </c>
      <c r="B530" s="16" t="s">
        <v>6135</v>
      </c>
      <c r="C530" s="16" t="s">
        <v>6914</v>
      </c>
      <c r="D530" s="18" t="b">
        <v>1</v>
      </c>
      <c r="E530" s="12">
        <v>3.0</v>
      </c>
      <c r="F530" s="12">
        <v>1.0</v>
      </c>
      <c r="G530" s="12">
        <v>2.0</v>
      </c>
      <c r="H530" s="20">
        <v>42313.450694444444</v>
      </c>
      <c r="I530" s="16" t="s">
        <v>6915</v>
      </c>
      <c r="J530" s="16" t="s">
        <v>6916</v>
      </c>
      <c r="K530" s="16" t="s">
        <v>6917</v>
      </c>
      <c r="L530" s="16" t="s">
        <v>264</v>
      </c>
      <c r="M530" s="12">
        <v>0.0</v>
      </c>
      <c r="N530" s="12">
        <v>0.0</v>
      </c>
      <c r="O530" s="12">
        <v>0.0</v>
      </c>
      <c r="P530" s="12">
        <v>0.0</v>
      </c>
      <c r="Q530" s="16" t="s">
        <v>6918</v>
      </c>
      <c r="R530" s="18" t="b">
        <v>0</v>
      </c>
      <c r="S530" s="18" t="b">
        <v>0</v>
      </c>
      <c r="T530" s="12">
        <v>45418.0</v>
      </c>
      <c r="U530" s="16" t="s">
        <v>4007</v>
      </c>
      <c r="V530" s="16" t="s">
        <v>1290</v>
      </c>
      <c r="W530" s="51">
        <v>1679788.0</v>
      </c>
      <c r="X530" s="51">
        <v>1403816.0</v>
      </c>
      <c r="Y530" s="16" t="s">
        <v>1461</v>
      </c>
      <c r="Z530" s="16" t="s">
        <v>6933</v>
      </c>
      <c r="AA530" s="12">
        <v>3.0</v>
      </c>
      <c r="AB530" s="12">
        <v>2.0</v>
      </c>
      <c r="AC530" s="12"/>
    </row>
    <row r="531">
      <c r="A531" s="12">
        <v>746.0</v>
      </c>
      <c r="B531" s="16" t="s">
        <v>6135</v>
      </c>
      <c r="C531" s="16" t="s">
        <v>4846</v>
      </c>
      <c r="D531" s="18" t="b">
        <v>1</v>
      </c>
      <c r="E531" s="12">
        <v>1.0</v>
      </c>
      <c r="F531" s="12">
        <v>0.0</v>
      </c>
      <c r="G531" s="12">
        <v>1.0</v>
      </c>
      <c r="H531" s="20">
        <v>42328.30763888889</v>
      </c>
      <c r="I531" s="16" t="s">
        <v>6936</v>
      </c>
      <c r="J531" s="16" t="s">
        <v>4848</v>
      </c>
      <c r="K531" s="16" t="s">
        <v>6938</v>
      </c>
      <c r="L531" s="18" t="e">
        <v>#N/A</v>
      </c>
      <c r="M531" s="18" t="e">
        <v>#N/A</v>
      </c>
      <c r="N531" s="18" t="e">
        <v>#N/A</v>
      </c>
      <c r="O531" s="18" t="e">
        <v>#N/A</v>
      </c>
      <c r="P531" s="18" t="e">
        <v>#N/A</v>
      </c>
      <c r="Q531" s="16" t="s">
        <v>6935</v>
      </c>
      <c r="R531" s="18" t="b">
        <v>0</v>
      </c>
      <c r="S531" s="18" t="b">
        <v>1</v>
      </c>
      <c r="T531" s="12">
        <v>43604.0</v>
      </c>
      <c r="U531" s="16" t="s">
        <v>4851</v>
      </c>
      <c r="V531" s="16" t="s">
        <v>1290</v>
      </c>
      <c r="W531" s="22"/>
      <c r="X531" s="22"/>
      <c r="Y531" s="16" t="s">
        <v>4853</v>
      </c>
      <c r="Z531" s="16" t="s">
        <v>6941</v>
      </c>
      <c r="AA531" s="12">
        <v>1.0</v>
      </c>
      <c r="AB531" s="12">
        <v>1.0</v>
      </c>
      <c r="AC531" s="12"/>
    </row>
    <row r="532">
      <c r="A532" s="12">
        <v>747.0</v>
      </c>
      <c r="B532" s="16" t="s">
        <v>6135</v>
      </c>
      <c r="C532" s="16" t="s">
        <v>4846</v>
      </c>
      <c r="D532" s="18" t="b">
        <v>1</v>
      </c>
      <c r="E532" s="12">
        <v>9.0</v>
      </c>
      <c r="F532" s="12">
        <v>6.0</v>
      </c>
      <c r="G532" s="12">
        <v>3.0</v>
      </c>
      <c r="H532" s="20">
        <v>42339.25347222222</v>
      </c>
      <c r="I532" s="16" t="s">
        <v>6943</v>
      </c>
      <c r="J532" s="16" t="s">
        <v>4848</v>
      </c>
      <c r="K532" s="16" t="s">
        <v>6944</v>
      </c>
      <c r="L532" s="18" t="e">
        <v>#N/A</v>
      </c>
      <c r="M532" s="18" t="e">
        <v>#N/A</v>
      </c>
      <c r="N532" s="18" t="e">
        <v>#N/A</v>
      </c>
      <c r="O532" s="18" t="e">
        <v>#N/A</v>
      </c>
      <c r="P532" s="18" t="e">
        <v>#N/A</v>
      </c>
      <c r="Q532" s="16" t="s">
        <v>6942</v>
      </c>
      <c r="R532" s="18" t="b">
        <v>0</v>
      </c>
      <c r="S532" s="18" t="b">
        <v>0</v>
      </c>
      <c r="T532" s="12">
        <v>43604.0</v>
      </c>
      <c r="U532" s="16" t="s">
        <v>4851</v>
      </c>
      <c r="V532" s="16" t="s">
        <v>1290</v>
      </c>
      <c r="W532" s="22"/>
      <c r="X532" s="22"/>
      <c r="Y532" s="16" t="s">
        <v>4853</v>
      </c>
      <c r="Z532" s="16" t="s">
        <v>6948</v>
      </c>
      <c r="AA532" s="12">
        <v>1.0</v>
      </c>
      <c r="AB532" s="12">
        <v>1.0</v>
      </c>
      <c r="AC532" s="12"/>
    </row>
    <row r="533">
      <c r="A533" s="12">
        <v>755.0</v>
      </c>
      <c r="B533" s="16" t="s">
        <v>6135</v>
      </c>
      <c r="C533" s="16" t="s">
        <v>5064</v>
      </c>
      <c r="D533" s="18" t="b">
        <v>1</v>
      </c>
      <c r="E533" s="12">
        <v>3.0</v>
      </c>
      <c r="F533" s="12">
        <v>0.0</v>
      </c>
      <c r="G533" s="12">
        <v>3.0</v>
      </c>
      <c r="H533" s="20">
        <v>42332.72430555556</v>
      </c>
      <c r="I533" s="16" t="s">
        <v>6950</v>
      </c>
      <c r="J533" s="16" t="s">
        <v>5066</v>
      </c>
      <c r="K533" s="16" t="s">
        <v>6951</v>
      </c>
      <c r="L533" s="18" t="e">
        <v>#N/A</v>
      </c>
      <c r="M533" s="18" t="e">
        <v>#N/A</v>
      </c>
      <c r="N533" s="18" t="e">
        <v>#N/A</v>
      </c>
      <c r="O533" s="18" t="e">
        <v>#N/A</v>
      </c>
      <c r="P533" s="18" t="e">
        <v>#N/A</v>
      </c>
      <c r="Q533" s="16" t="s">
        <v>6949</v>
      </c>
      <c r="R533" s="18" t="b">
        <v>0</v>
      </c>
      <c r="S533" s="18" t="b">
        <v>0</v>
      </c>
      <c r="T533" s="12">
        <v>43230.0</v>
      </c>
      <c r="U533" s="16" t="s">
        <v>5073</v>
      </c>
      <c r="V533" s="16" t="s">
        <v>1290</v>
      </c>
      <c r="W533" s="22"/>
      <c r="X533" s="22"/>
      <c r="Y533" s="16" t="s">
        <v>5076</v>
      </c>
      <c r="Z533" s="16" t="s">
        <v>6952</v>
      </c>
      <c r="AC533" s="16"/>
    </row>
    <row r="534">
      <c r="A534" s="12">
        <v>821.0</v>
      </c>
      <c r="B534" s="16" t="s">
        <v>6135</v>
      </c>
      <c r="C534" s="16" t="s">
        <v>6955</v>
      </c>
      <c r="D534" s="18" t="b">
        <v>0</v>
      </c>
      <c r="E534" s="12">
        <v>0.0</v>
      </c>
      <c r="F534" s="12">
        <v>0.0</v>
      </c>
      <c r="G534" s="12">
        <v>0.0</v>
      </c>
      <c r="H534" s="20">
        <v>42310.36944444444</v>
      </c>
      <c r="I534" s="16" t="s">
        <v>6957</v>
      </c>
      <c r="J534" s="16" t="s">
        <v>6959</v>
      </c>
      <c r="K534" s="16" t="s">
        <v>6960</v>
      </c>
      <c r="L534" s="18" t="e">
        <v>#N/A</v>
      </c>
      <c r="M534" s="18" t="e">
        <v>#N/A</v>
      </c>
      <c r="N534" s="18" t="e">
        <v>#N/A</v>
      </c>
      <c r="O534" s="18" t="e">
        <v>#N/A</v>
      </c>
      <c r="P534" s="18" t="e">
        <v>#N/A</v>
      </c>
      <c r="Q534" s="16" t="s">
        <v>6954</v>
      </c>
      <c r="R534" s="18" t="b">
        <v>0</v>
      </c>
      <c r="S534" s="18" t="b">
        <v>1</v>
      </c>
      <c r="T534" s="12">
        <v>45177.0</v>
      </c>
      <c r="U534" s="16" t="s">
        <v>2590</v>
      </c>
      <c r="V534" s="16" t="s">
        <v>1290</v>
      </c>
      <c r="W534" s="22"/>
      <c r="X534" s="22"/>
      <c r="Y534" s="22"/>
      <c r="Z534" s="16" t="s">
        <v>6961</v>
      </c>
      <c r="AA534" s="12">
        <v>2.0</v>
      </c>
      <c r="AB534" s="12">
        <v>3.0</v>
      </c>
      <c r="AC534" s="12"/>
    </row>
    <row r="535">
      <c r="A535" s="12">
        <v>254.0</v>
      </c>
      <c r="B535" s="16" t="s">
        <v>6135</v>
      </c>
      <c r="C535" s="16" t="s">
        <v>2700</v>
      </c>
      <c r="D535" s="18" t="b">
        <v>1</v>
      </c>
      <c r="E535" s="12">
        <v>1.0</v>
      </c>
      <c r="F535" s="12">
        <v>0.0</v>
      </c>
      <c r="G535" s="12">
        <v>1.0</v>
      </c>
      <c r="H535" s="20">
        <v>42310.82708333333</v>
      </c>
      <c r="I535" s="16" t="s">
        <v>2705</v>
      </c>
      <c r="J535" s="16" t="s">
        <v>2707</v>
      </c>
      <c r="K535" s="16" t="s">
        <v>2708</v>
      </c>
      <c r="L535" s="18" t="e">
        <v>#N/A</v>
      </c>
      <c r="M535" s="18" t="e">
        <v>#N/A</v>
      </c>
      <c r="N535" s="18" t="e">
        <v>#N/A</v>
      </c>
      <c r="O535" s="18" t="e">
        <v>#N/A</v>
      </c>
      <c r="P535" s="18" t="e">
        <v>#N/A</v>
      </c>
      <c r="Q535" s="16" t="s">
        <v>2710</v>
      </c>
      <c r="R535" s="18" t="b">
        <v>1</v>
      </c>
      <c r="S535" s="18" t="b">
        <v>0</v>
      </c>
      <c r="T535" s="12">
        <v>73070.0</v>
      </c>
      <c r="U535" s="16" t="s">
        <v>2711</v>
      </c>
      <c r="V535" s="16" t="s">
        <v>2712</v>
      </c>
      <c r="W535" s="51">
        <v>531608.0</v>
      </c>
      <c r="X535" s="51">
        <v>525229.0</v>
      </c>
      <c r="Y535" s="16" t="s">
        <v>2713</v>
      </c>
      <c r="Z535" s="16" t="s">
        <v>6965</v>
      </c>
      <c r="AC535" s="16"/>
    </row>
    <row r="536">
      <c r="A536" s="12">
        <v>577.0</v>
      </c>
      <c r="B536" s="16" t="s">
        <v>6135</v>
      </c>
      <c r="C536" s="16" t="s">
        <v>6219</v>
      </c>
      <c r="D536" s="18" t="b">
        <v>0</v>
      </c>
      <c r="E536" s="12">
        <v>1.0</v>
      </c>
      <c r="F536" s="12">
        <v>0.0</v>
      </c>
      <c r="G536" s="12">
        <v>1.0</v>
      </c>
      <c r="H536" s="20">
        <v>42318.447916666664</v>
      </c>
      <c r="I536" s="16" t="s">
        <v>6221</v>
      </c>
      <c r="J536" s="16" t="s">
        <v>6222</v>
      </c>
      <c r="K536" s="16" t="s">
        <v>6223</v>
      </c>
      <c r="L536" s="18" t="e">
        <v>#N/A</v>
      </c>
      <c r="M536" s="18" t="e">
        <v>#N/A</v>
      </c>
      <c r="N536" s="18" t="e">
        <v>#N/A</v>
      </c>
      <c r="O536" s="18" t="e">
        <v>#N/A</v>
      </c>
      <c r="P536" s="18" t="e">
        <v>#N/A</v>
      </c>
      <c r="Q536" s="16" t="s">
        <v>6224</v>
      </c>
      <c r="R536" s="18" t="b">
        <v>1</v>
      </c>
      <c r="S536" s="18" t="b">
        <v>1</v>
      </c>
      <c r="T536" s="12">
        <v>74702.0</v>
      </c>
      <c r="U536" s="16" t="s">
        <v>6225</v>
      </c>
      <c r="V536" s="16" t="s">
        <v>2712</v>
      </c>
      <c r="W536" s="22"/>
      <c r="X536" s="22"/>
      <c r="Y536" s="22"/>
      <c r="Z536" s="16" t="s">
        <v>6971</v>
      </c>
      <c r="AA536" s="12">
        <v>1.0</v>
      </c>
      <c r="AB536" s="12">
        <v>2.0</v>
      </c>
      <c r="AC536" s="12"/>
    </row>
    <row r="537">
      <c r="A537" s="12">
        <v>647.0</v>
      </c>
      <c r="B537" s="16" t="s">
        <v>6135</v>
      </c>
      <c r="C537" s="16" t="s">
        <v>6692</v>
      </c>
      <c r="D537" s="18" t="b">
        <v>1</v>
      </c>
      <c r="E537" s="12">
        <v>94.0</v>
      </c>
      <c r="F537" s="12">
        <v>27.0</v>
      </c>
      <c r="G537" s="12">
        <v>67.0</v>
      </c>
      <c r="H537" s="20">
        <v>42312.384722222225</v>
      </c>
      <c r="I537" s="16" t="s">
        <v>6693</v>
      </c>
      <c r="J537" s="16" t="s">
        <v>6694</v>
      </c>
      <c r="K537" s="16" t="s">
        <v>6695</v>
      </c>
      <c r="L537" s="18" t="e">
        <v>#N/A</v>
      </c>
      <c r="M537" s="18" t="e">
        <v>#N/A</v>
      </c>
      <c r="N537" s="18" t="e">
        <v>#N/A</v>
      </c>
      <c r="O537" s="18" t="e">
        <v>#N/A</v>
      </c>
      <c r="P537" s="18" t="e">
        <v>#N/A</v>
      </c>
      <c r="Q537" s="16" t="s">
        <v>6696</v>
      </c>
      <c r="R537" s="18" t="b">
        <v>0</v>
      </c>
      <c r="S537" s="18" t="b">
        <v>1</v>
      </c>
      <c r="T537" s="12">
        <v>74037.0</v>
      </c>
      <c r="U537" s="16" t="s">
        <v>6697</v>
      </c>
      <c r="V537" s="16" t="s">
        <v>2712</v>
      </c>
      <c r="W537" s="51">
        <v>327715.0</v>
      </c>
      <c r="X537" s="51">
        <v>285782.0</v>
      </c>
      <c r="Y537" s="16" t="s">
        <v>2142</v>
      </c>
      <c r="Z537" s="16" t="s">
        <v>6977</v>
      </c>
      <c r="AA537" s="12">
        <v>3.0</v>
      </c>
      <c r="AB537" s="12">
        <v>2.0</v>
      </c>
      <c r="AC537" s="12"/>
    </row>
    <row r="538">
      <c r="A538" s="12">
        <v>43.0</v>
      </c>
      <c r="B538" s="16" t="s">
        <v>6135</v>
      </c>
      <c r="C538" s="16" t="s">
        <v>721</v>
      </c>
      <c r="D538" s="18" t="b">
        <v>1</v>
      </c>
      <c r="E538" s="12">
        <v>3.0</v>
      </c>
      <c r="F538" s="12">
        <v>0.0</v>
      </c>
      <c r="G538" s="12">
        <v>3.0</v>
      </c>
      <c r="H538" s="20">
        <v>42329.967361111114</v>
      </c>
      <c r="I538" s="16" t="s">
        <v>722</v>
      </c>
      <c r="J538" s="16" t="s">
        <v>723</v>
      </c>
      <c r="K538" s="16" t="s">
        <v>724</v>
      </c>
      <c r="L538" s="18" t="e">
        <v>#N/A</v>
      </c>
      <c r="M538" s="18" t="e">
        <v>#N/A</v>
      </c>
      <c r="N538" s="18" t="e">
        <v>#N/A</v>
      </c>
      <c r="O538" s="18" t="e">
        <v>#N/A</v>
      </c>
      <c r="P538" s="18" t="e">
        <v>#N/A</v>
      </c>
      <c r="Q538" s="16" t="s">
        <v>725</v>
      </c>
      <c r="R538" s="18" t="b">
        <v>1</v>
      </c>
      <c r="S538" s="18" t="b">
        <v>1</v>
      </c>
      <c r="T538" s="12">
        <v>97030.0</v>
      </c>
      <c r="U538" s="16" t="s">
        <v>726</v>
      </c>
      <c r="V538" s="16" t="s">
        <v>727</v>
      </c>
      <c r="W538" s="22"/>
      <c r="X538" s="22"/>
      <c r="Y538" s="16" t="s">
        <v>728</v>
      </c>
      <c r="Z538" s="16" t="s">
        <v>6981</v>
      </c>
      <c r="AA538" s="12">
        <v>2.0</v>
      </c>
      <c r="AB538" s="12">
        <v>3.0</v>
      </c>
      <c r="AC538" s="12"/>
    </row>
    <row r="539">
      <c r="A539" s="12">
        <v>46.0</v>
      </c>
      <c r="B539" s="16" t="s">
        <v>6135</v>
      </c>
      <c r="C539" s="16" t="s">
        <v>756</v>
      </c>
      <c r="D539" s="18" t="b">
        <v>1</v>
      </c>
      <c r="E539" s="12">
        <v>77.0</v>
      </c>
      <c r="F539" s="12">
        <v>34.0</v>
      </c>
      <c r="G539" s="12">
        <v>43.0</v>
      </c>
      <c r="H539" s="20">
        <v>42318.7875</v>
      </c>
      <c r="I539" s="16" t="s">
        <v>757</v>
      </c>
      <c r="J539" s="16" t="s">
        <v>758</v>
      </c>
      <c r="K539" s="16" t="s">
        <v>759</v>
      </c>
      <c r="L539" s="16" t="s">
        <v>264</v>
      </c>
      <c r="M539" s="16" t="s">
        <v>760</v>
      </c>
      <c r="N539" s="12">
        <v>0.0</v>
      </c>
      <c r="O539" s="12">
        <v>0.0</v>
      </c>
      <c r="P539" s="16" t="s">
        <v>761</v>
      </c>
      <c r="Q539" s="16" t="s">
        <v>762</v>
      </c>
      <c r="R539" s="18" t="b">
        <v>1</v>
      </c>
      <c r="S539" s="18" t="b">
        <v>1</v>
      </c>
      <c r="T539" s="12">
        <v>97708.0</v>
      </c>
      <c r="U539" s="16" t="s">
        <v>763</v>
      </c>
      <c r="V539" s="16" t="s">
        <v>727</v>
      </c>
      <c r="W539" s="51">
        <v>341232.0</v>
      </c>
      <c r="X539" s="51">
        <v>318660.0</v>
      </c>
      <c r="Y539" s="16" t="s">
        <v>764</v>
      </c>
      <c r="Z539" s="16" t="s">
        <v>6988</v>
      </c>
      <c r="AA539" s="12">
        <v>1.0</v>
      </c>
      <c r="AB539" s="12">
        <v>1.0</v>
      </c>
      <c r="AC539" s="12"/>
    </row>
    <row r="540">
      <c r="A540" s="12">
        <v>103.0</v>
      </c>
      <c r="B540" s="16" t="s">
        <v>6135</v>
      </c>
      <c r="C540" s="16" t="s">
        <v>1295</v>
      </c>
      <c r="D540" s="18" t="b">
        <v>1</v>
      </c>
      <c r="E540" s="12">
        <v>110.0</v>
      </c>
      <c r="F540" s="12">
        <v>33.0</v>
      </c>
      <c r="G540" s="12">
        <v>77.0</v>
      </c>
      <c r="H540" s="20">
        <v>42325.904861111114</v>
      </c>
      <c r="I540" s="16" t="s">
        <v>1296</v>
      </c>
      <c r="J540" s="16" t="s">
        <v>1297</v>
      </c>
      <c r="K540" s="16" t="s">
        <v>1298</v>
      </c>
      <c r="L540" s="18" t="e">
        <v>#N/A</v>
      </c>
      <c r="M540" s="18" t="e">
        <v>#N/A</v>
      </c>
      <c r="N540" s="18" t="e">
        <v>#N/A</v>
      </c>
      <c r="O540" s="18" t="e">
        <v>#N/A</v>
      </c>
      <c r="P540" s="18" t="e">
        <v>#N/A</v>
      </c>
      <c r="Q540" s="16" t="s">
        <v>1299</v>
      </c>
      <c r="R540" s="18" t="b">
        <v>1</v>
      </c>
      <c r="S540" s="18" t="b">
        <v>1</v>
      </c>
      <c r="T540" s="12">
        <v>97526.0</v>
      </c>
      <c r="U540" s="16" t="s">
        <v>1300</v>
      </c>
      <c r="V540" s="16" t="s">
        <v>727</v>
      </c>
      <c r="W540" s="51">
        <v>251023.0</v>
      </c>
      <c r="X540" s="51">
        <v>86199.0</v>
      </c>
      <c r="Y540" s="16" t="s">
        <v>1301</v>
      </c>
      <c r="Z540" s="16" t="s">
        <v>6991</v>
      </c>
      <c r="AA540" s="12">
        <v>1.0</v>
      </c>
      <c r="AB540" s="12">
        <v>1.0</v>
      </c>
      <c r="AC540" s="12"/>
    </row>
    <row r="541">
      <c r="A541" s="12">
        <v>151.0</v>
      </c>
      <c r="B541" s="16" t="s">
        <v>6135</v>
      </c>
      <c r="C541" s="16" t="s">
        <v>1748</v>
      </c>
      <c r="D541" s="18" t="b">
        <v>1</v>
      </c>
      <c r="E541" s="12">
        <v>107.0</v>
      </c>
      <c r="F541" s="12">
        <v>37.0</v>
      </c>
      <c r="G541" s="12">
        <v>70.0</v>
      </c>
      <c r="H541" s="20">
        <v>42324.45486111111</v>
      </c>
      <c r="I541" s="16" t="s">
        <v>1749</v>
      </c>
      <c r="J541" s="16" t="s">
        <v>1750</v>
      </c>
      <c r="K541" s="16" t="s">
        <v>1751</v>
      </c>
      <c r="L541" s="12">
        <v>-1.0</v>
      </c>
      <c r="M541" s="12">
        <v>0.0</v>
      </c>
      <c r="N541" s="12">
        <v>0.0</v>
      </c>
      <c r="O541" s="16" t="s">
        <v>1752</v>
      </c>
      <c r="P541" s="16" t="s">
        <v>1753</v>
      </c>
      <c r="Q541" s="16" t="s">
        <v>1754</v>
      </c>
      <c r="R541" s="18" t="b">
        <v>1</v>
      </c>
      <c r="S541" s="18" t="b">
        <v>0</v>
      </c>
      <c r="T541" s="12">
        <v>97352.0</v>
      </c>
      <c r="U541" s="16" t="s">
        <v>1755</v>
      </c>
      <c r="V541" s="16" t="s">
        <v>727</v>
      </c>
      <c r="W541" s="22"/>
      <c r="X541" s="22"/>
      <c r="Y541" s="16" t="s">
        <v>1756</v>
      </c>
      <c r="Z541" s="16" t="s">
        <v>6995</v>
      </c>
      <c r="AC541" s="16"/>
    </row>
    <row r="542">
      <c r="A542" s="12">
        <v>191.0</v>
      </c>
      <c r="B542" s="16" t="s">
        <v>6135</v>
      </c>
      <c r="C542" s="16" t="s">
        <v>2126</v>
      </c>
      <c r="D542" s="18" t="b">
        <v>1</v>
      </c>
      <c r="E542" s="12">
        <v>199.0</v>
      </c>
      <c r="F542" s="12">
        <v>52.0</v>
      </c>
      <c r="G542" s="12">
        <v>147.0</v>
      </c>
      <c r="H542" s="20">
        <v>42321.62430555555</v>
      </c>
      <c r="I542" s="16" t="s">
        <v>2127</v>
      </c>
      <c r="J542" s="16" t="s">
        <v>2128</v>
      </c>
      <c r="K542" s="16" t="s">
        <v>2129</v>
      </c>
      <c r="L542" s="18" t="e">
        <v>#N/A</v>
      </c>
      <c r="M542" s="18" t="e">
        <v>#N/A</v>
      </c>
      <c r="N542" s="18" t="e">
        <v>#N/A</v>
      </c>
      <c r="O542" s="18" t="e">
        <v>#N/A</v>
      </c>
      <c r="P542" s="18" t="e">
        <v>#N/A</v>
      </c>
      <c r="Q542" s="16" t="s">
        <v>2130</v>
      </c>
      <c r="R542" s="18" t="b">
        <v>1</v>
      </c>
      <c r="S542" s="18" t="b">
        <v>1</v>
      </c>
      <c r="T542" s="12">
        <v>97123.0</v>
      </c>
      <c r="U542" s="16" t="s">
        <v>2131</v>
      </c>
      <c r="V542" s="16" t="s">
        <v>727</v>
      </c>
      <c r="W542" s="51">
        <v>353291.0</v>
      </c>
      <c r="X542" s="51">
        <v>290733.0</v>
      </c>
      <c r="Y542" s="16" t="s">
        <v>2132</v>
      </c>
      <c r="Z542" s="16" t="s">
        <v>6999</v>
      </c>
      <c r="AC542" s="16"/>
    </row>
    <row r="543">
      <c r="A543" s="12">
        <v>192.0</v>
      </c>
      <c r="B543" s="16" t="s">
        <v>6135</v>
      </c>
      <c r="C543" s="16" t="s">
        <v>2136</v>
      </c>
      <c r="D543" s="18" t="b">
        <v>1</v>
      </c>
      <c r="E543" s="12">
        <v>73.0</v>
      </c>
      <c r="F543" s="12">
        <v>4.0</v>
      </c>
      <c r="G543" s="12">
        <v>69.0</v>
      </c>
      <c r="H543" s="20">
        <v>42321.407638888886</v>
      </c>
      <c r="I543" s="16" t="s">
        <v>2137</v>
      </c>
      <c r="J543" s="16" t="s">
        <v>2138</v>
      </c>
      <c r="K543" s="16" t="s">
        <v>2139</v>
      </c>
      <c r="L543" s="18" t="e">
        <v>#N/A</v>
      </c>
      <c r="M543" s="18" t="e">
        <v>#N/A</v>
      </c>
      <c r="N543" s="18" t="e">
        <v>#N/A</v>
      </c>
      <c r="O543" s="18" t="e">
        <v>#N/A</v>
      </c>
      <c r="P543" s="18" t="e">
        <v>#N/A</v>
      </c>
      <c r="Q543" s="16" t="s">
        <v>2140</v>
      </c>
      <c r="R543" s="18" t="b">
        <v>1</v>
      </c>
      <c r="S543" s="18" t="b">
        <v>1</v>
      </c>
      <c r="T543" s="12">
        <v>97470.0</v>
      </c>
      <c r="U543" s="16" t="s">
        <v>2141</v>
      </c>
      <c r="V543" s="16" t="s">
        <v>727</v>
      </c>
      <c r="W543" s="22"/>
      <c r="X543" s="22"/>
      <c r="Y543" s="16" t="s">
        <v>2142</v>
      </c>
      <c r="Z543" s="16" t="s">
        <v>7004</v>
      </c>
      <c r="AC543" s="16"/>
    </row>
    <row r="544">
      <c r="A544" s="12">
        <v>201.0</v>
      </c>
      <c r="B544" s="16" t="s">
        <v>6135</v>
      </c>
      <c r="C544" s="16" t="s">
        <v>2230</v>
      </c>
      <c r="D544" s="18" t="b">
        <v>1</v>
      </c>
      <c r="E544" s="12">
        <v>9.0</v>
      </c>
      <c r="F544" s="12">
        <v>3.0</v>
      </c>
      <c r="G544" s="12">
        <v>6.0</v>
      </c>
      <c r="H544" s="20">
        <v>42315.38333333333</v>
      </c>
      <c r="I544" s="16" t="s">
        <v>2231</v>
      </c>
      <c r="J544" s="16" t="s">
        <v>2232</v>
      </c>
      <c r="K544" s="16" t="s">
        <v>2233</v>
      </c>
      <c r="L544" s="18" t="e">
        <v>#N/A</v>
      </c>
      <c r="M544" s="18" t="e">
        <v>#N/A</v>
      </c>
      <c r="N544" s="18" t="e">
        <v>#N/A</v>
      </c>
      <c r="O544" s="18" t="e">
        <v>#N/A</v>
      </c>
      <c r="P544" s="18" t="e">
        <v>#N/A</v>
      </c>
      <c r="Q544" s="16" t="s">
        <v>2234</v>
      </c>
      <c r="R544" s="18" t="b">
        <v>1</v>
      </c>
      <c r="S544" s="18" t="b">
        <v>1</v>
      </c>
      <c r="T544" s="12">
        <v>97405.0</v>
      </c>
      <c r="U544" s="16" t="s">
        <v>2235</v>
      </c>
      <c r="V544" s="16" t="s">
        <v>727</v>
      </c>
      <c r="W544" s="51">
        <v>906449.0</v>
      </c>
      <c r="X544" s="51">
        <v>932993.0</v>
      </c>
      <c r="Y544" s="16" t="s">
        <v>2236</v>
      </c>
      <c r="Z544" s="16" t="s">
        <v>7008</v>
      </c>
      <c r="AC544" s="16"/>
    </row>
    <row r="545">
      <c r="A545" s="12">
        <v>224.0</v>
      </c>
      <c r="B545" s="16" t="s">
        <v>6135</v>
      </c>
      <c r="C545" s="16" t="s">
        <v>2447</v>
      </c>
      <c r="D545" s="18" t="b">
        <v>1</v>
      </c>
      <c r="E545" s="12">
        <v>11.0</v>
      </c>
      <c r="F545" s="12">
        <v>4.0</v>
      </c>
      <c r="G545" s="12">
        <v>7.0</v>
      </c>
      <c r="H545" s="20">
        <v>42331.854166666664</v>
      </c>
      <c r="I545" s="16" t="s">
        <v>2448</v>
      </c>
      <c r="J545" s="16" t="s">
        <v>2449</v>
      </c>
      <c r="K545" s="16" t="s">
        <v>2450</v>
      </c>
      <c r="L545" s="18" t="e">
        <v>#N/A</v>
      </c>
      <c r="M545" s="18" t="e">
        <v>#N/A</v>
      </c>
      <c r="N545" s="18" t="e">
        <v>#N/A</v>
      </c>
      <c r="O545" s="18" t="e">
        <v>#N/A</v>
      </c>
      <c r="P545" s="18" t="e">
        <v>#N/A</v>
      </c>
      <c r="Q545" s="16" t="s">
        <v>2451</v>
      </c>
      <c r="R545" s="18" t="b">
        <v>1</v>
      </c>
      <c r="S545" s="18" t="b">
        <v>1</v>
      </c>
      <c r="T545" s="12">
        <v>97128.0</v>
      </c>
      <c r="U545" s="16" t="s">
        <v>2453</v>
      </c>
      <c r="V545" s="16" t="s">
        <v>727</v>
      </c>
      <c r="W545" s="22"/>
      <c r="X545" s="22"/>
      <c r="Y545" s="16" t="s">
        <v>1856</v>
      </c>
      <c r="Z545" s="16" t="s">
        <v>7010</v>
      </c>
      <c r="AC545" s="16"/>
    </row>
    <row r="546">
      <c r="A546" s="12">
        <v>271.0</v>
      </c>
      <c r="B546" s="16" t="s">
        <v>6135</v>
      </c>
      <c r="C546" s="16" t="s">
        <v>2886</v>
      </c>
      <c r="D546" s="18" t="b">
        <v>1</v>
      </c>
      <c r="E546" s="12">
        <v>8.0</v>
      </c>
      <c r="F546" s="12">
        <v>2.0</v>
      </c>
      <c r="G546" s="12">
        <v>6.0</v>
      </c>
      <c r="H546" s="20">
        <v>42331.59444444445</v>
      </c>
      <c r="I546" s="16" t="s">
        <v>2887</v>
      </c>
      <c r="J546" s="16" t="s">
        <v>2888</v>
      </c>
      <c r="K546" s="16" t="s">
        <v>2889</v>
      </c>
      <c r="L546" s="18" t="e">
        <v>#N/A</v>
      </c>
      <c r="M546" s="18" t="e">
        <v>#N/A</v>
      </c>
      <c r="N546" s="18" t="e">
        <v>#N/A</v>
      </c>
      <c r="O546" s="18" t="e">
        <v>#N/A</v>
      </c>
      <c r="P546" s="18" t="e">
        <v>#N/A</v>
      </c>
      <c r="Q546" s="16" t="s">
        <v>2890</v>
      </c>
      <c r="R546" s="18" t="b">
        <v>1</v>
      </c>
      <c r="S546" s="18" t="b">
        <v>0</v>
      </c>
      <c r="T546" s="12">
        <v>97701.0</v>
      </c>
      <c r="U546" s="16" t="s">
        <v>763</v>
      </c>
      <c r="V546" s="16" t="s">
        <v>727</v>
      </c>
      <c r="W546" s="51">
        <v>1109133.0</v>
      </c>
      <c r="X546" s="51">
        <v>1022568.0</v>
      </c>
      <c r="Y546" s="16" t="s">
        <v>2892</v>
      </c>
      <c r="Z546" s="16" t="s">
        <v>7020</v>
      </c>
      <c r="AC546" s="16"/>
    </row>
    <row r="547">
      <c r="A547" s="12">
        <v>400.0</v>
      </c>
      <c r="B547" s="16" t="s">
        <v>6135</v>
      </c>
      <c r="C547" s="16" t="s">
        <v>4393</v>
      </c>
      <c r="D547" s="18" t="b">
        <v>1</v>
      </c>
      <c r="E547" s="12">
        <v>45.0</v>
      </c>
      <c r="F547" s="12">
        <v>22.0</v>
      </c>
      <c r="G547" s="12">
        <v>23.0</v>
      </c>
      <c r="H547" s="20">
        <v>42317.59652777778</v>
      </c>
      <c r="I547" s="16" t="s">
        <v>4396</v>
      </c>
      <c r="J547" s="16" t="s">
        <v>4397</v>
      </c>
      <c r="K547" s="16" t="s">
        <v>4398</v>
      </c>
      <c r="L547" s="18" t="e">
        <v>#N/A</v>
      </c>
      <c r="M547" s="18" t="e">
        <v>#N/A</v>
      </c>
      <c r="N547" s="18" t="e">
        <v>#N/A</v>
      </c>
      <c r="O547" s="18" t="e">
        <v>#N/A</v>
      </c>
      <c r="P547" s="18" t="e">
        <v>#N/A</v>
      </c>
      <c r="Q547" s="16" t="s">
        <v>4402</v>
      </c>
      <c r="R547" s="18" t="b">
        <v>1</v>
      </c>
      <c r="S547" s="18" t="b">
        <v>0</v>
      </c>
      <c r="T547" s="12">
        <v>97702.0</v>
      </c>
      <c r="U547" s="16" t="s">
        <v>763</v>
      </c>
      <c r="V547" s="16" t="s">
        <v>727</v>
      </c>
      <c r="W547" s="22"/>
      <c r="X547" s="22"/>
      <c r="Y547" s="16" t="s">
        <v>4406</v>
      </c>
      <c r="Z547" s="16" t="s">
        <v>7024</v>
      </c>
      <c r="AC547" s="16"/>
    </row>
    <row r="548">
      <c r="A548" s="12">
        <v>401.0</v>
      </c>
      <c r="B548" s="16" t="s">
        <v>6135</v>
      </c>
      <c r="C548" s="16" t="s">
        <v>4393</v>
      </c>
      <c r="D548" s="18" t="b">
        <v>1</v>
      </c>
      <c r="E548" s="12">
        <v>90.0</v>
      </c>
      <c r="F548" s="12">
        <v>15.0</v>
      </c>
      <c r="G548" s="12">
        <v>75.0</v>
      </c>
      <c r="H548" s="20">
        <v>42331.77361111111</v>
      </c>
      <c r="I548" s="16" t="s">
        <v>4417</v>
      </c>
      <c r="J548" s="16" t="s">
        <v>4397</v>
      </c>
      <c r="K548" s="16" t="s">
        <v>4419</v>
      </c>
      <c r="L548" s="18" t="e">
        <v>#N/A</v>
      </c>
      <c r="M548" s="18" t="e">
        <v>#N/A</v>
      </c>
      <c r="N548" s="18" t="e">
        <v>#N/A</v>
      </c>
      <c r="O548" s="18" t="e">
        <v>#N/A</v>
      </c>
      <c r="P548" s="18" t="e">
        <v>#N/A</v>
      </c>
      <c r="Q548" s="16" t="s">
        <v>4420</v>
      </c>
      <c r="R548" s="18" t="b">
        <v>1</v>
      </c>
      <c r="S548" s="18" t="b">
        <v>1</v>
      </c>
      <c r="T548" s="12">
        <v>97702.0</v>
      </c>
      <c r="U548" s="16" t="s">
        <v>763</v>
      </c>
      <c r="V548" s="16" t="s">
        <v>727</v>
      </c>
      <c r="W548" s="22"/>
      <c r="X548" s="22"/>
      <c r="Y548" s="16" t="s">
        <v>4406</v>
      </c>
      <c r="Z548" s="16" t="s">
        <v>7027</v>
      </c>
      <c r="AC548" s="16"/>
    </row>
    <row r="549">
      <c r="A549" s="12">
        <v>408.0</v>
      </c>
      <c r="B549" s="16" t="s">
        <v>6135</v>
      </c>
      <c r="C549" s="16" t="s">
        <v>4508</v>
      </c>
      <c r="D549" s="18" t="b">
        <v>1</v>
      </c>
      <c r="E549" s="12">
        <v>32.0</v>
      </c>
      <c r="F549" s="12">
        <v>13.0</v>
      </c>
      <c r="G549" s="12">
        <v>19.0</v>
      </c>
      <c r="H549" s="20">
        <v>42320.558333333334</v>
      </c>
      <c r="I549" s="16" t="s">
        <v>4509</v>
      </c>
      <c r="J549" s="16" t="s">
        <v>4510</v>
      </c>
      <c r="K549" s="16" t="s">
        <v>4511</v>
      </c>
      <c r="L549" s="16" t="s">
        <v>532</v>
      </c>
      <c r="M549" s="12">
        <v>0.0</v>
      </c>
      <c r="N549" s="12">
        <v>0.0</v>
      </c>
      <c r="O549" s="12">
        <v>0.0</v>
      </c>
      <c r="P549" s="12">
        <v>0.0</v>
      </c>
      <c r="Q549" s="16" t="s">
        <v>4512</v>
      </c>
      <c r="R549" s="18" t="b">
        <v>1</v>
      </c>
      <c r="S549" s="18" t="b">
        <v>1</v>
      </c>
      <c r="T549" s="12">
        <v>97201.0</v>
      </c>
      <c r="U549" s="16" t="s">
        <v>4513</v>
      </c>
      <c r="V549" s="16" t="s">
        <v>727</v>
      </c>
      <c r="W549" s="51">
        <v>589213.0</v>
      </c>
      <c r="X549" s="51">
        <v>424562.0</v>
      </c>
      <c r="Y549" s="16" t="s">
        <v>4514</v>
      </c>
      <c r="Z549" s="16" t="s">
        <v>7030</v>
      </c>
      <c r="AC549" s="16"/>
    </row>
    <row r="550">
      <c r="A550" s="12">
        <v>416.0</v>
      </c>
      <c r="B550" s="16" t="s">
        <v>6135</v>
      </c>
      <c r="C550" s="16" t="s">
        <v>4609</v>
      </c>
      <c r="D550" s="18" t="b">
        <v>1</v>
      </c>
      <c r="E550" s="12">
        <v>20.0</v>
      </c>
      <c r="F550" s="12">
        <v>2.0</v>
      </c>
      <c r="G550" s="12">
        <v>18.0</v>
      </c>
      <c r="H550" s="20">
        <v>42331.854166666664</v>
      </c>
      <c r="I550" s="16" t="s">
        <v>4610</v>
      </c>
      <c r="J550" s="16" t="s">
        <v>4611</v>
      </c>
      <c r="K550" s="16" t="s">
        <v>4612</v>
      </c>
      <c r="L550" s="18" t="e">
        <v>#N/A</v>
      </c>
      <c r="M550" s="18" t="e">
        <v>#N/A</v>
      </c>
      <c r="N550" s="18" t="e">
        <v>#N/A</v>
      </c>
      <c r="O550" s="18" t="e">
        <v>#N/A</v>
      </c>
      <c r="P550" s="18" t="e">
        <v>#N/A</v>
      </c>
      <c r="Q550" s="16" t="s">
        <v>4613</v>
      </c>
      <c r="R550" s="18" t="b">
        <v>1</v>
      </c>
      <c r="S550" s="18" t="b">
        <v>0</v>
      </c>
      <c r="T550" s="12">
        <v>97214.0</v>
      </c>
      <c r="U550" s="16" t="s">
        <v>4614</v>
      </c>
      <c r="V550" s="16" t="s">
        <v>727</v>
      </c>
      <c r="W550" s="51">
        <v>773302.0</v>
      </c>
      <c r="X550" s="51">
        <v>713806.0</v>
      </c>
      <c r="Y550" s="16" t="s">
        <v>4615</v>
      </c>
      <c r="Z550" s="16" t="s">
        <v>7040</v>
      </c>
      <c r="AC550" s="16"/>
    </row>
    <row r="551">
      <c r="A551" s="12">
        <v>443.0</v>
      </c>
      <c r="B551" s="16" t="s">
        <v>6135</v>
      </c>
      <c r="C551" s="16" t="s">
        <v>4892</v>
      </c>
      <c r="D551" s="18" t="b">
        <v>1</v>
      </c>
      <c r="E551" s="12">
        <v>82.0</v>
      </c>
      <c r="F551" s="12">
        <v>14.0</v>
      </c>
      <c r="G551" s="12">
        <v>68.0</v>
      </c>
      <c r="H551" s="20">
        <v>42317.67152777778</v>
      </c>
      <c r="I551" s="16" t="s">
        <v>4894</v>
      </c>
      <c r="J551" s="16" t="s">
        <v>4895</v>
      </c>
      <c r="K551" s="16" t="s">
        <v>4896</v>
      </c>
      <c r="L551" s="18" t="e">
        <v>#N/A</v>
      </c>
      <c r="M551" s="18" t="e">
        <v>#N/A</v>
      </c>
      <c r="N551" s="18" t="e">
        <v>#N/A</v>
      </c>
      <c r="O551" s="18" t="e">
        <v>#N/A</v>
      </c>
      <c r="P551" s="18" t="e">
        <v>#N/A</v>
      </c>
      <c r="Q551" s="16" t="s">
        <v>4897</v>
      </c>
      <c r="R551" s="18" t="b">
        <v>1</v>
      </c>
      <c r="S551" s="18" t="b">
        <v>1</v>
      </c>
      <c r="T551" s="12">
        <v>97477.0</v>
      </c>
      <c r="U551" s="16" t="s">
        <v>3359</v>
      </c>
      <c r="V551" s="16" t="s">
        <v>727</v>
      </c>
      <c r="W551" s="51">
        <v>3889072.0</v>
      </c>
      <c r="X551" s="51">
        <v>3902821.0</v>
      </c>
      <c r="Y551" s="16" t="s">
        <v>577</v>
      </c>
      <c r="Z551" s="16" t="s">
        <v>7045</v>
      </c>
      <c r="AC551" s="16"/>
    </row>
    <row r="552">
      <c r="A552" s="12">
        <v>468.0</v>
      </c>
      <c r="B552" s="16" t="s">
        <v>6135</v>
      </c>
      <c r="C552" s="16" t="s">
        <v>5217</v>
      </c>
      <c r="D552" s="18" t="b">
        <v>1</v>
      </c>
      <c r="E552" s="12">
        <v>2.0</v>
      </c>
      <c r="F552" s="12">
        <v>0.0</v>
      </c>
      <c r="G552" s="12">
        <v>2.0</v>
      </c>
      <c r="H552" s="20">
        <v>42326.69097222222</v>
      </c>
      <c r="I552" s="16" t="s">
        <v>5218</v>
      </c>
      <c r="J552" s="16" t="s">
        <v>5219</v>
      </c>
      <c r="K552" s="16" t="s">
        <v>5220</v>
      </c>
      <c r="L552" s="18" t="e">
        <v>#N/A</v>
      </c>
      <c r="M552" s="18" t="e">
        <v>#N/A</v>
      </c>
      <c r="N552" s="18" t="e">
        <v>#N/A</v>
      </c>
      <c r="O552" s="18" t="e">
        <v>#N/A</v>
      </c>
      <c r="P552" s="18" t="e">
        <v>#N/A</v>
      </c>
      <c r="Q552" s="16" t="s">
        <v>5221</v>
      </c>
      <c r="R552" s="18" t="b">
        <v>1</v>
      </c>
      <c r="S552" s="18" t="b">
        <v>0</v>
      </c>
      <c r="T552" s="12">
        <v>97309.0</v>
      </c>
      <c r="U552" s="16" t="s">
        <v>5223</v>
      </c>
      <c r="V552" s="16" t="s">
        <v>727</v>
      </c>
      <c r="W552" s="51">
        <v>1904031.0</v>
      </c>
      <c r="X552" s="51">
        <v>2176684.0</v>
      </c>
      <c r="Y552" s="16" t="s">
        <v>5224</v>
      </c>
      <c r="Z552" s="16" t="s">
        <v>7047</v>
      </c>
      <c r="AC552" s="16"/>
    </row>
    <row r="553">
      <c r="A553" s="12">
        <v>584.0</v>
      </c>
      <c r="B553" s="16" t="s">
        <v>6135</v>
      </c>
      <c r="C553" s="16" t="s">
        <v>6270</v>
      </c>
      <c r="D553" s="18" t="b">
        <v>0</v>
      </c>
      <c r="E553" s="12">
        <v>0.0</v>
      </c>
      <c r="F553" s="12">
        <v>0.0</v>
      </c>
      <c r="G553" s="12">
        <v>0.0</v>
      </c>
      <c r="H553" s="20">
        <v>42310.990277777775</v>
      </c>
      <c r="I553" s="16" t="s">
        <v>6271</v>
      </c>
      <c r="J553" s="16" t="s">
        <v>6272</v>
      </c>
      <c r="K553" s="16" t="s">
        <v>6273</v>
      </c>
      <c r="L553" s="12">
        <v>-1.0</v>
      </c>
      <c r="M553" s="16" t="s">
        <v>6274</v>
      </c>
      <c r="N553" s="12">
        <v>0.0</v>
      </c>
      <c r="O553" s="12">
        <v>0.0</v>
      </c>
      <c r="P553" s="12">
        <v>0.0</v>
      </c>
      <c r="Q553" s="16" t="s">
        <v>6276</v>
      </c>
      <c r="R553" s="18" t="b">
        <v>1</v>
      </c>
      <c r="S553" s="18" t="b">
        <v>1</v>
      </c>
      <c r="T553" s="12">
        <v>97140.0</v>
      </c>
      <c r="U553" s="16" t="s">
        <v>6277</v>
      </c>
      <c r="V553" s="16" t="s">
        <v>727</v>
      </c>
      <c r="W553" s="22"/>
      <c r="X553" s="22"/>
      <c r="Y553" s="22"/>
      <c r="Z553" s="16" t="s">
        <v>7049</v>
      </c>
      <c r="AA553" s="12">
        <v>3.0</v>
      </c>
      <c r="AB553" s="12">
        <v>4.0</v>
      </c>
      <c r="AC553" s="12"/>
    </row>
    <row r="554">
      <c r="A554" s="12">
        <v>595.0</v>
      </c>
      <c r="B554" s="16" t="s">
        <v>6135</v>
      </c>
      <c r="C554" s="16" t="s">
        <v>6376</v>
      </c>
      <c r="D554" s="18" t="b">
        <v>0</v>
      </c>
      <c r="E554" s="12">
        <v>148.0</v>
      </c>
      <c r="F554" s="12">
        <v>36.0</v>
      </c>
      <c r="G554" s="12">
        <v>112.0</v>
      </c>
      <c r="H554" s="20">
        <v>42320.77361111111</v>
      </c>
      <c r="I554" s="16" t="s">
        <v>6378</v>
      </c>
      <c r="J554" s="16" t="s">
        <v>6379</v>
      </c>
      <c r="K554" s="16" t="s">
        <v>6380</v>
      </c>
      <c r="L554" s="18" t="e">
        <v>#N/A</v>
      </c>
      <c r="M554" s="18" t="e">
        <v>#N/A</v>
      </c>
      <c r="N554" s="18" t="e">
        <v>#N/A</v>
      </c>
      <c r="O554" s="18" t="e">
        <v>#N/A</v>
      </c>
      <c r="P554" s="18" t="e">
        <v>#N/A</v>
      </c>
      <c r="Q554" s="16" t="s">
        <v>6381</v>
      </c>
      <c r="R554" s="18" t="b">
        <v>1</v>
      </c>
      <c r="S554" s="18" t="b">
        <v>0</v>
      </c>
      <c r="T554" s="12">
        <v>97239.0</v>
      </c>
      <c r="U554" s="16" t="s">
        <v>4614</v>
      </c>
      <c r="V554" s="16" t="s">
        <v>727</v>
      </c>
      <c r="W554" s="22"/>
      <c r="X554" s="22"/>
      <c r="Y554" s="22"/>
      <c r="Z554" s="16" t="s">
        <v>7054</v>
      </c>
      <c r="AA554" s="12">
        <v>1.0</v>
      </c>
      <c r="AB554" s="12">
        <v>1.0</v>
      </c>
      <c r="AC554" s="12"/>
    </row>
    <row r="555">
      <c r="A555" s="12">
        <v>619.0</v>
      </c>
      <c r="B555" s="16" t="s">
        <v>6135</v>
      </c>
      <c r="C555" s="16" t="s">
        <v>6535</v>
      </c>
      <c r="D555" s="18" t="b">
        <v>1</v>
      </c>
      <c r="E555" s="12">
        <v>9.0</v>
      </c>
      <c r="F555" s="12">
        <v>1.0</v>
      </c>
      <c r="G555" s="12">
        <v>8.0</v>
      </c>
      <c r="H555" s="20">
        <v>42313.27847222222</v>
      </c>
      <c r="I555" s="16" t="s">
        <v>4682</v>
      </c>
      <c r="J555" s="16" t="s">
        <v>6536</v>
      </c>
      <c r="K555" s="16" t="s">
        <v>6537</v>
      </c>
      <c r="L555" s="18" t="e">
        <v>#N/A</v>
      </c>
      <c r="M555" s="18" t="e">
        <v>#N/A</v>
      </c>
      <c r="N555" s="18" t="e">
        <v>#N/A</v>
      </c>
      <c r="O555" s="18" t="e">
        <v>#N/A</v>
      </c>
      <c r="P555" s="18" t="e">
        <v>#N/A</v>
      </c>
      <c r="Q555" s="16" t="s">
        <v>6539</v>
      </c>
      <c r="R555" s="18" t="b">
        <v>0</v>
      </c>
      <c r="S555" s="18" t="b">
        <v>1</v>
      </c>
      <c r="T555" s="12">
        <v>97208.0</v>
      </c>
      <c r="U555" s="16" t="s">
        <v>4614</v>
      </c>
      <c r="V555" s="16" t="s">
        <v>727</v>
      </c>
      <c r="W555" s="22"/>
      <c r="X555" s="22"/>
      <c r="Y555" s="22"/>
      <c r="Z555" s="16" t="s">
        <v>7057</v>
      </c>
      <c r="AA555" s="12">
        <v>3.0</v>
      </c>
      <c r="AB555" s="12">
        <v>2.0</v>
      </c>
      <c r="AC555" s="12"/>
    </row>
    <row r="556">
      <c r="A556" s="12">
        <v>624.0</v>
      </c>
      <c r="B556" s="16" t="s">
        <v>6135</v>
      </c>
      <c r="C556" s="16" t="s">
        <v>6568</v>
      </c>
      <c r="D556" s="18" t="b">
        <v>1</v>
      </c>
      <c r="E556" s="12">
        <v>2.0</v>
      </c>
      <c r="F556" s="12">
        <v>0.0</v>
      </c>
      <c r="G556" s="12">
        <v>2.0</v>
      </c>
      <c r="H556" s="20">
        <v>42331.70138888889</v>
      </c>
      <c r="I556" s="16" t="s">
        <v>6570</v>
      </c>
      <c r="J556" s="16" t="s">
        <v>6571</v>
      </c>
      <c r="K556" s="16" t="s">
        <v>6572</v>
      </c>
      <c r="L556" s="18" t="e">
        <v>#N/A</v>
      </c>
      <c r="M556" s="18" t="e">
        <v>#N/A</v>
      </c>
      <c r="N556" s="18" t="e">
        <v>#N/A</v>
      </c>
      <c r="O556" s="18" t="e">
        <v>#N/A</v>
      </c>
      <c r="P556" s="18" t="e">
        <v>#N/A</v>
      </c>
      <c r="Q556" s="16" t="s">
        <v>6573</v>
      </c>
      <c r="R556" s="18" t="b">
        <v>0</v>
      </c>
      <c r="S556" s="18" t="b">
        <v>1</v>
      </c>
      <c r="T556" s="16" t="s">
        <v>6574</v>
      </c>
      <c r="U556" s="16" t="s">
        <v>6575</v>
      </c>
      <c r="V556" s="16" t="s">
        <v>727</v>
      </c>
      <c r="W556" s="51">
        <v>408131.0</v>
      </c>
      <c r="X556" s="51">
        <v>320658.0</v>
      </c>
      <c r="Y556" s="16" t="s">
        <v>6576</v>
      </c>
      <c r="Z556" s="16" t="s">
        <v>7066</v>
      </c>
      <c r="AA556" s="12">
        <v>3.0</v>
      </c>
      <c r="AB556" s="12">
        <v>2.0</v>
      </c>
      <c r="AC556" s="12"/>
    </row>
    <row r="557">
      <c r="A557" s="12">
        <v>649.0</v>
      </c>
      <c r="B557" s="16" t="s">
        <v>6135</v>
      </c>
      <c r="C557" s="16" t="s">
        <v>6705</v>
      </c>
      <c r="D557" s="18" t="b">
        <v>1</v>
      </c>
      <c r="E557" s="12">
        <v>0.0</v>
      </c>
      <c r="F557" s="12">
        <v>0.0</v>
      </c>
      <c r="G557" s="12">
        <v>0.0</v>
      </c>
      <c r="H557" s="20">
        <v>42327.59652777778</v>
      </c>
      <c r="I557" s="16" t="s">
        <v>6706</v>
      </c>
      <c r="J557" s="16" t="s">
        <v>6707</v>
      </c>
      <c r="K557" s="16" t="s">
        <v>6708</v>
      </c>
      <c r="L557" s="18" t="e">
        <v>#N/A</v>
      </c>
      <c r="M557" s="18" t="e">
        <v>#N/A</v>
      </c>
      <c r="N557" s="18" t="e">
        <v>#N/A</v>
      </c>
      <c r="O557" s="18" t="e">
        <v>#N/A</v>
      </c>
      <c r="P557" s="18" t="e">
        <v>#N/A</v>
      </c>
      <c r="Q557" s="16" t="s">
        <v>6709</v>
      </c>
      <c r="R557" s="18" t="b">
        <v>0</v>
      </c>
      <c r="S557" s="18" t="b">
        <v>1</v>
      </c>
      <c r="T557" s="12">
        <v>97204.0</v>
      </c>
      <c r="U557" s="16" t="s">
        <v>4513</v>
      </c>
      <c r="V557" s="16" t="s">
        <v>727</v>
      </c>
      <c r="W557" s="51">
        <v>549515.0</v>
      </c>
      <c r="X557" s="51">
        <v>471733.0</v>
      </c>
      <c r="Y557" s="16" t="s">
        <v>6710</v>
      </c>
      <c r="Z557" s="16" t="s">
        <v>7068</v>
      </c>
      <c r="AA557" s="12">
        <v>1.0</v>
      </c>
      <c r="AB557" s="22"/>
      <c r="AC557" s="22"/>
    </row>
    <row r="558">
      <c r="A558" s="12">
        <v>653.0</v>
      </c>
      <c r="B558" s="16" t="s">
        <v>6135</v>
      </c>
      <c r="C558" s="16" t="s">
        <v>6726</v>
      </c>
      <c r="D558" s="18" t="b">
        <v>1</v>
      </c>
      <c r="E558" s="12">
        <v>3.0</v>
      </c>
      <c r="F558" s="12">
        <v>0.0</v>
      </c>
      <c r="G558" s="12">
        <v>3.0</v>
      </c>
      <c r="H558" s="20">
        <v>42324.68819444445</v>
      </c>
      <c r="I558" s="16" t="s">
        <v>6727</v>
      </c>
      <c r="J558" s="16" t="s">
        <v>6728</v>
      </c>
      <c r="K558" s="16" t="s">
        <v>6729</v>
      </c>
      <c r="L558" s="18" t="e">
        <v>#N/A</v>
      </c>
      <c r="M558" s="18" t="e">
        <v>#N/A</v>
      </c>
      <c r="N558" s="18" t="e">
        <v>#N/A</v>
      </c>
      <c r="O558" s="18" t="e">
        <v>#N/A</v>
      </c>
      <c r="P558" s="18" t="e">
        <v>#N/A</v>
      </c>
      <c r="Q558" s="16" t="s">
        <v>6730</v>
      </c>
      <c r="R558" s="18" t="b">
        <v>0</v>
      </c>
      <c r="S558" s="18" t="b">
        <v>1</v>
      </c>
      <c r="T558" s="12">
        <v>97214.0</v>
      </c>
      <c r="U558" s="16" t="s">
        <v>4614</v>
      </c>
      <c r="V558" s="16" t="s">
        <v>727</v>
      </c>
      <c r="W558" s="51">
        <v>466635.0</v>
      </c>
      <c r="X558" s="51">
        <v>467472.0</v>
      </c>
      <c r="Y558" s="16" t="s">
        <v>6731</v>
      </c>
      <c r="Z558" s="16" t="s">
        <v>7070</v>
      </c>
      <c r="AA558" s="12">
        <v>3.0</v>
      </c>
      <c r="AB558" s="12">
        <v>3.0</v>
      </c>
      <c r="AC558" s="12"/>
    </row>
    <row r="559">
      <c r="A559" s="12">
        <v>654.0</v>
      </c>
      <c r="B559" s="16" t="s">
        <v>6135</v>
      </c>
      <c r="C559" s="16" t="s">
        <v>6726</v>
      </c>
      <c r="D559" s="18" t="b">
        <v>1</v>
      </c>
      <c r="E559" s="12">
        <v>8.0</v>
      </c>
      <c r="F559" s="12">
        <v>0.0</v>
      </c>
      <c r="G559" s="12">
        <v>8.0</v>
      </c>
      <c r="H559" s="20">
        <v>42327.99236111111</v>
      </c>
      <c r="I559" s="16" t="s">
        <v>6735</v>
      </c>
      <c r="J559" s="16" t="s">
        <v>6728</v>
      </c>
      <c r="K559" s="16" t="s">
        <v>6736</v>
      </c>
      <c r="L559" s="18" t="e">
        <v>#N/A</v>
      </c>
      <c r="M559" s="18" t="e">
        <v>#N/A</v>
      </c>
      <c r="N559" s="18" t="e">
        <v>#N/A</v>
      </c>
      <c r="O559" s="18" t="e">
        <v>#N/A</v>
      </c>
      <c r="P559" s="18" t="e">
        <v>#N/A</v>
      </c>
      <c r="Q559" s="16" t="s">
        <v>6737</v>
      </c>
      <c r="R559" s="18" t="b">
        <v>0</v>
      </c>
      <c r="S559" s="18" t="b">
        <v>1</v>
      </c>
      <c r="T559" s="12">
        <v>97214.0</v>
      </c>
      <c r="U559" s="16" t="s">
        <v>4614</v>
      </c>
      <c r="V559" s="16" t="s">
        <v>727</v>
      </c>
      <c r="W559" s="51">
        <v>466635.0</v>
      </c>
      <c r="X559" s="51">
        <v>467472.0</v>
      </c>
      <c r="Y559" s="16" t="s">
        <v>6731</v>
      </c>
      <c r="Z559" s="16" t="s">
        <v>7078</v>
      </c>
      <c r="AA559" s="12">
        <v>1.0</v>
      </c>
      <c r="AB559" s="12">
        <v>3.0</v>
      </c>
      <c r="AC559" s="12"/>
    </row>
    <row r="560">
      <c r="A560" s="12">
        <v>4.0</v>
      </c>
      <c r="B560" s="16" t="s">
        <v>6135</v>
      </c>
      <c r="C560" s="16" t="s">
        <v>324</v>
      </c>
      <c r="D560" s="18" t="b">
        <v>1</v>
      </c>
      <c r="E560" s="12">
        <v>7.0</v>
      </c>
      <c r="F560" s="12">
        <v>2.0</v>
      </c>
      <c r="G560" s="12">
        <v>5.0</v>
      </c>
      <c r="H560" s="20">
        <v>42328.45416666667</v>
      </c>
      <c r="I560" s="16" t="s">
        <v>325</v>
      </c>
      <c r="J560" s="16" t="s">
        <v>326</v>
      </c>
      <c r="K560" s="16" t="s">
        <v>327</v>
      </c>
      <c r="L560" s="18" t="e">
        <v>#N/A</v>
      </c>
      <c r="M560" s="18" t="e">
        <v>#N/A</v>
      </c>
      <c r="N560" s="18" t="e">
        <v>#N/A</v>
      </c>
      <c r="O560" s="18" t="e">
        <v>#N/A</v>
      </c>
      <c r="P560" s="18" t="e">
        <v>#N/A</v>
      </c>
      <c r="Q560" s="16" t="s">
        <v>328</v>
      </c>
      <c r="R560" s="18" t="b">
        <v>1</v>
      </c>
      <c r="S560" s="18" t="b">
        <v>1</v>
      </c>
      <c r="T560" s="12">
        <v>19034.0</v>
      </c>
      <c r="U560" s="16" t="s">
        <v>329</v>
      </c>
      <c r="V560" s="16" t="s">
        <v>330</v>
      </c>
      <c r="W560" s="51">
        <v>3.1370883E7</v>
      </c>
      <c r="X560" s="51">
        <v>3.0770221E7</v>
      </c>
      <c r="Y560" s="16" t="s">
        <v>331</v>
      </c>
      <c r="Z560" s="16" t="s">
        <v>7082</v>
      </c>
      <c r="AA560" s="12">
        <v>2.0</v>
      </c>
      <c r="AB560" s="12">
        <v>6.0</v>
      </c>
      <c r="AC560" s="12"/>
    </row>
    <row r="561">
      <c r="A561" s="12">
        <v>5.0</v>
      </c>
      <c r="B561" s="16" t="s">
        <v>6135</v>
      </c>
      <c r="C561" s="16" t="s">
        <v>324</v>
      </c>
      <c r="D561" s="18" t="b">
        <v>1</v>
      </c>
      <c r="E561" s="12">
        <v>15.0</v>
      </c>
      <c r="F561" s="12">
        <v>1.0</v>
      </c>
      <c r="G561" s="12">
        <v>14.0</v>
      </c>
      <c r="H561" s="20">
        <v>42329.379166666666</v>
      </c>
      <c r="I561" s="16" t="s">
        <v>335</v>
      </c>
      <c r="J561" s="16" t="s">
        <v>326</v>
      </c>
      <c r="K561" s="16" t="s">
        <v>336</v>
      </c>
      <c r="L561" s="18" t="e">
        <v>#N/A</v>
      </c>
      <c r="M561" s="18" t="e">
        <v>#N/A</v>
      </c>
      <c r="N561" s="18" t="e">
        <v>#N/A</v>
      </c>
      <c r="O561" s="18" t="e">
        <v>#N/A</v>
      </c>
      <c r="P561" s="18" t="e">
        <v>#N/A</v>
      </c>
      <c r="Q561" s="16" t="s">
        <v>337</v>
      </c>
      <c r="R561" s="18" t="b">
        <v>1</v>
      </c>
      <c r="S561" s="18" t="b">
        <v>1</v>
      </c>
      <c r="T561" s="12">
        <v>19034.0</v>
      </c>
      <c r="U561" s="16" t="s">
        <v>329</v>
      </c>
      <c r="V561" s="16" t="s">
        <v>330</v>
      </c>
      <c r="W561" s="51">
        <v>3.1370883E7</v>
      </c>
      <c r="X561" s="51">
        <v>3.0770221E7</v>
      </c>
      <c r="Y561" s="16" t="s">
        <v>331</v>
      </c>
      <c r="Z561" s="16" t="s">
        <v>7089</v>
      </c>
      <c r="AA561" s="12">
        <v>2.0</v>
      </c>
      <c r="AB561" s="12">
        <v>4.0</v>
      </c>
      <c r="AC561" s="12"/>
    </row>
    <row r="562">
      <c r="A562" s="12">
        <v>6.0</v>
      </c>
      <c r="B562" s="16" t="s">
        <v>6135</v>
      </c>
      <c r="C562" s="16" t="s">
        <v>341</v>
      </c>
      <c r="D562" s="18" t="b">
        <v>1</v>
      </c>
      <c r="E562" s="12">
        <v>29.0</v>
      </c>
      <c r="F562" s="12">
        <v>3.0</v>
      </c>
      <c r="G562" s="12">
        <v>26.0</v>
      </c>
      <c r="H562" s="20">
        <v>42322.302777777775</v>
      </c>
      <c r="I562" s="16" t="s">
        <v>342</v>
      </c>
      <c r="J562" s="16" t="s">
        <v>343</v>
      </c>
      <c r="K562" s="16" t="s">
        <v>344</v>
      </c>
      <c r="L562" s="18" t="e">
        <v>#N/A</v>
      </c>
      <c r="M562" s="18" t="e">
        <v>#N/A</v>
      </c>
      <c r="N562" s="18" t="e">
        <v>#N/A</v>
      </c>
      <c r="O562" s="18" t="e">
        <v>#N/A</v>
      </c>
      <c r="P562" s="18" t="e">
        <v>#N/A</v>
      </c>
      <c r="Q562" s="16" t="s">
        <v>345</v>
      </c>
      <c r="R562" s="18" t="b">
        <v>1</v>
      </c>
      <c r="S562" s="18" t="b">
        <v>1</v>
      </c>
      <c r="T562" s="12">
        <v>19119.0</v>
      </c>
      <c r="U562" s="16" t="s">
        <v>346</v>
      </c>
      <c r="V562" s="16" t="s">
        <v>330</v>
      </c>
      <c r="W562" s="51">
        <v>2057850.0</v>
      </c>
      <c r="X562" s="51">
        <v>1853938.0</v>
      </c>
      <c r="Y562" s="16" t="s">
        <v>347</v>
      </c>
      <c r="Z562" s="16" t="s">
        <v>7094</v>
      </c>
      <c r="AA562" s="12">
        <v>1.0</v>
      </c>
      <c r="AB562" s="12">
        <v>2.0</v>
      </c>
      <c r="AC562" s="12"/>
    </row>
    <row r="563">
      <c r="A563" s="12">
        <v>24.0</v>
      </c>
      <c r="B563" s="16" t="s">
        <v>6135</v>
      </c>
      <c r="C563" s="16" t="s">
        <v>518</v>
      </c>
      <c r="D563" s="18" t="b">
        <v>1</v>
      </c>
      <c r="E563" s="12">
        <v>7.0</v>
      </c>
      <c r="F563" s="12">
        <v>0.0</v>
      </c>
      <c r="G563" s="12">
        <v>7.0</v>
      </c>
      <c r="H563" s="20">
        <v>42315.40902777778</v>
      </c>
      <c r="I563" s="16" t="s">
        <v>519</v>
      </c>
      <c r="J563" s="16" t="s">
        <v>520</v>
      </c>
      <c r="K563" s="16" t="s">
        <v>521</v>
      </c>
      <c r="L563" s="18" t="e">
        <v>#N/A</v>
      </c>
      <c r="M563" s="18" t="e">
        <v>#N/A</v>
      </c>
      <c r="N563" s="18" t="e">
        <v>#N/A</v>
      </c>
      <c r="O563" s="18" t="e">
        <v>#N/A</v>
      </c>
      <c r="P563" s="18" t="e">
        <v>#N/A</v>
      </c>
      <c r="Q563" s="16" t="s">
        <v>522</v>
      </c>
      <c r="R563" s="18" t="b">
        <v>1</v>
      </c>
      <c r="S563" s="18" t="b">
        <v>1</v>
      </c>
      <c r="T563" s="12">
        <v>19422.0</v>
      </c>
      <c r="U563" s="16" t="s">
        <v>523</v>
      </c>
      <c r="V563" s="16" t="s">
        <v>330</v>
      </c>
      <c r="W563" s="51">
        <v>424406.0</v>
      </c>
      <c r="X563" s="51">
        <v>402913.0</v>
      </c>
      <c r="Y563" s="16" t="s">
        <v>524</v>
      </c>
      <c r="Z563" s="16" t="s">
        <v>7097</v>
      </c>
      <c r="AA563" s="12">
        <v>3.0</v>
      </c>
      <c r="AB563" s="12">
        <v>2.0</v>
      </c>
      <c r="AC563" s="12"/>
    </row>
    <row r="564">
      <c r="A564" s="12">
        <v>56.0</v>
      </c>
      <c r="B564" s="16" t="s">
        <v>6135</v>
      </c>
      <c r="C564" s="16" t="s">
        <v>857</v>
      </c>
      <c r="D564" s="18" t="b">
        <v>1</v>
      </c>
      <c r="E564" s="12">
        <v>1.0</v>
      </c>
      <c r="F564" s="12">
        <v>1.0</v>
      </c>
      <c r="G564" s="22"/>
      <c r="H564" s="20">
        <v>42327.525</v>
      </c>
      <c r="I564" s="16" t="s">
        <v>858</v>
      </c>
      <c r="J564" s="16" t="s">
        <v>859</v>
      </c>
      <c r="K564" s="16" t="s">
        <v>860</v>
      </c>
      <c r="L564" s="18" t="e">
        <v>#N/A</v>
      </c>
      <c r="M564" s="18" t="e">
        <v>#N/A</v>
      </c>
      <c r="N564" s="18" t="e">
        <v>#N/A</v>
      </c>
      <c r="O564" s="18" t="e">
        <v>#N/A</v>
      </c>
      <c r="P564" s="18" t="e">
        <v>#N/A</v>
      </c>
      <c r="Q564" s="16" t="s">
        <v>861</v>
      </c>
      <c r="R564" s="18" t="b">
        <v>1</v>
      </c>
      <c r="S564" s="18" t="b">
        <v>0</v>
      </c>
      <c r="T564" s="12">
        <v>17201.0</v>
      </c>
      <c r="U564" s="16" t="s">
        <v>862</v>
      </c>
      <c r="V564" s="16" t="s">
        <v>330</v>
      </c>
      <c r="W564" s="51">
        <v>232930.0</v>
      </c>
      <c r="X564" s="51">
        <v>252426.0</v>
      </c>
      <c r="Y564" s="16" t="s">
        <v>863</v>
      </c>
      <c r="Z564" s="16" t="s">
        <v>7100</v>
      </c>
      <c r="AA564" s="12">
        <v>2.0</v>
      </c>
      <c r="AB564" s="12">
        <v>6.0</v>
      </c>
      <c r="AC564" s="12"/>
    </row>
    <row r="565">
      <c r="A565" s="12">
        <v>63.0</v>
      </c>
      <c r="B565" s="16" t="s">
        <v>6135</v>
      </c>
      <c r="C565" s="16" t="s">
        <v>924</v>
      </c>
      <c r="D565" s="18" t="b">
        <v>1</v>
      </c>
      <c r="E565" s="12">
        <v>54.0</v>
      </c>
      <c r="F565" s="12">
        <v>13.0</v>
      </c>
      <c r="G565" s="12">
        <v>41.0</v>
      </c>
      <c r="H565" s="20">
        <v>42331.57361111111</v>
      </c>
      <c r="I565" s="16" t="s">
        <v>925</v>
      </c>
      <c r="J565" s="16" t="s">
        <v>926</v>
      </c>
      <c r="K565" s="16" t="s">
        <v>927</v>
      </c>
      <c r="L565" s="18" t="e">
        <v>#N/A</v>
      </c>
      <c r="M565" s="18" t="e">
        <v>#N/A</v>
      </c>
      <c r="N565" s="18" t="e">
        <v>#N/A</v>
      </c>
      <c r="O565" s="18" t="e">
        <v>#N/A</v>
      </c>
      <c r="P565" s="18" t="e">
        <v>#N/A</v>
      </c>
      <c r="Q565" s="16" t="s">
        <v>928</v>
      </c>
      <c r="R565" s="18" t="b">
        <v>1</v>
      </c>
      <c r="S565" s="18" t="b">
        <v>0</v>
      </c>
      <c r="T565" s="12">
        <v>19382.0</v>
      </c>
      <c r="U565" s="16" t="s">
        <v>929</v>
      </c>
      <c r="V565" s="16" t="s">
        <v>330</v>
      </c>
      <c r="W565" s="51">
        <v>342363.0</v>
      </c>
      <c r="X565" s="51">
        <v>320436.0</v>
      </c>
      <c r="Y565" s="16" t="s">
        <v>930</v>
      </c>
      <c r="Z565" s="16" t="s">
        <v>7104</v>
      </c>
      <c r="AA565" s="12">
        <v>1.0</v>
      </c>
      <c r="AB565" s="12">
        <v>1.0</v>
      </c>
      <c r="AC565" s="12"/>
    </row>
    <row r="566">
      <c r="A566" s="12">
        <v>83.0</v>
      </c>
      <c r="B566" s="16" t="s">
        <v>6135</v>
      </c>
      <c r="C566" s="16" t="s">
        <v>1107</v>
      </c>
      <c r="D566" s="18" t="b">
        <v>1</v>
      </c>
      <c r="E566" s="12">
        <v>5.0</v>
      </c>
      <c r="F566" s="12">
        <v>0.0</v>
      </c>
      <c r="G566" s="12">
        <v>5.0</v>
      </c>
      <c r="H566" s="20">
        <v>42318.447222222225</v>
      </c>
      <c r="I566" s="16" t="s">
        <v>1108</v>
      </c>
      <c r="J566" s="16" t="s">
        <v>1109</v>
      </c>
      <c r="K566" s="16" t="s">
        <v>1110</v>
      </c>
      <c r="L566" s="18" t="e">
        <v>#N/A</v>
      </c>
      <c r="M566" s="18" t="e">
        <v>#N/A</v>
      </c>
      <c r="N566" s="18" t="e">
        <v>#N/A</v>
      </c>
      <c r="O566" s="18" t="e">
        <v>#N/A</v>
      </c>
      <c r="P566" s="18" t="e">
        <v>#N/A</v>
      </c>
      <c r="Q566" s="16" t="s">
        <v>1111</v>
      </c>
      <c r="R566" s="18" t="b">
        <v>1</v>
      </c>
      <c r="S566" s="18" t="b">
        <v>0</v>
      </c>
      <c r="T566" s="12">
        <v>19330.0</v>
      </c>
      <c r="U566" s="16" t="s">
        <v>1112</v>
      </c>
      <c r="V566" s="16" t="s">
        <v>330</v>
      </c>
      <c r="W566" s="51">
        <v>2487845.0</v>
      </c>
      <c r="X566" s="51">
        <v>1487161.0</v>
      </c>
      <c r="Y566" s="16" t="s">
        <v>1113</v>
      </c>
      <c r="Z566" s="16" t="s">
        <v>7107</v>
      </c>
      <c r="AA566" s="12">
        <v>1.0</v>
      </c>
      <c r="AB566" s="12">
        <v>6.0</v>
      </c>
      <c r="AC566" s="12"/>
    </row>
    <row r="567">
      <c r="A567" s="12">
        <v>84.0</v>
      </c>
      <c r="B567" s="16" t="s">
        <v>6135</v>
      </c>
      <c r="C567" s="16" t="s">
        <v>1107</v>
      </c>
      <c r="D567" s="18" t="b">
        <v>1</v>
      </c>
      <c r="E567" s="12">
        <v>7.0</v>
      </c>
      <c r="F567" s="12">
        <v>0.0</v>
      </c>
      <c r="G567" s="12">
        <v>7.0</v>
      </c>
      <c r="H567" s="20">
        <v>42330.2125</v>
      </c>
      <c r="I567" s="16" t="s">
        <v>1117</v>
      </c>
      <c r="J567" s="16" t="s">
        <v>1109</v>
      </c>
      <c r="K567" s="16" t="s">
        <v>1118</v>
      </c>
      <c r="L567" s="18" t="e">
        <v>#N/A</v>
      </c>
      <c r="M567" s="18" t="e">
        <v>#N/A</v>
      </c>
      <c r="N567" s="18" t="e">
        <v>#N/A</v>
      </c>
      <c r="O567" s="18" t="e">
        <v>#N/A</v>
      </c>
      <c r="P567" s="18" t="e">
        <v>#N/A</v>
      </c>
      <c r="Q567" s="16" t="s">
        <v>1119</v>
      </c>
      <c r="R567" s="18" t="b">
        <v>1</v>
      </c>
      <c r="S567" s="18" t="b">
        <v>0</v>
      </c>
      <c r="T567" s="12">
        <v>19330.0</v>
      </c>
      <c r="U567" s="16" t="s">
        <v>1112</v>
      </c>
      <c r="V567" s="16" t="s">
        <v>330</v>
      </c>
      <c r="W567" s="51">
        <v>2487845.0</v>
      </c>
      <c r="X567" s="51">
        <v>1487161.0</v>
      </c>
      <c r="Y567" s="16" t="s">
        <v>1113</v>
      </c>
      <c r="Z567" s="16" t="s">
        <v>7110</v>
      </c>
      <c r="AA567" s="12">
        <v>3.0</v>
      </c>
      <c r="AB567" s="12">
        <v>4.0</v>
      </c>
      <c r="AC567" s="12"/>
    </row>
    <row r="568">
      <c r="A568" s="12">
        <v>85.0</v>
      </c>
      <c r="B568" s="16" t="s">
        <v>6135</v>
      </c>
      <c r="C568" s="16" t="s">
        <v>1107</v>
      </c>
      <c r="D568" s="18" t="b">
        <v>1</v>
      </c>
      <c r="E568" s="12">
        <v>6.0</v>
      </c>
      <c r="F568" s="12">
        <v>0.0</v>
      </c>
      <c r="G568" s="12">
        <v>6.0</v>
      </c>
      <c r="H568" s="20">
        <v>42331.79791666667</v>
      </c>
      <c r="I568" s="16" t="s">
        <v>1123</v>
      </c>
      <c r="J568" s="16" t="s">
        <v>1109</v>
      </c>
      <c r="K568" s="16" t="s">
        <v>1124</v>
      </c>
      <c r="L568" s="18" t="e">
        <v>#N/A</v>
      </c>
      <c r="M568" s="18" t="e">
        <v>#N/A</v>
      </c>
      <c r="N568" s="18" t="e">
        <v>#N/A</v>
      </c>
      <c r="O568" s="18" t="e">
        <v>#N/A</v>
      </c>
      <c r="P568" s="18" t="e">
        <v>#N/A</v>
      </c>
      <c r="Q568" s="16" t="s">
        <v>1125</v>
      </c>
      <c r="R568" s="18" t="b">
        <v>1</v>
      </c>
      <c r="S568" s="18" t="b">
        <v>1</v>
      </c>
      <c r="T568" s="12">
        <v>19330.0</v>
      </c>
      <c r="U568" s="16" t="s">
        <v>1112</v>
      </c>
      <c r="V568" s="16" t="s">
        <v>330</v>
      </c>
      <c r="W568" s="51">
        <v>2487845.0</v>
      </c>
      <c r="X568" s="51">
        <v>1487161.0</v>
      </c>
      <c r="Y568" s="16" t="s">
        <v>1113</v>
      </c>
      <c r="Z568" s="16" t="s">
        <v>7113</v>
      </c>
      <c r="AA568" s="12">
        <v>1.0</v>
      </c>
      <c r="AB568" s="12">
        <v>6.0</v>
      </c>
      <c r="AC568" s="12"/>
    </row>
    <row r="569">
      <c r="A569" s="12">
        <v>97.0</v>
      </c>
      <c r="B569" s="16" t="s">
        <v>6135</v>
      </c>
      <c r="C569" s="16" t="s">
        <v>1233</v>
      </c>
      <c r="D569" s="18" t="b">
        <v>1</v>
      </c>
      <c r="E569" s="12">
        <v>549.0</v>
      </c>
      <c r="F569" s="12">
        <v>213.0</v>
      </c>
      <c r="G569" s="12">
        <v>336.0</v>
      </c>
      <c r="H569" s="20">
        <v>42330.81875</v>
      </c>
      <c r="I569" s="16" t="s">
        <v>1234</v>
      </c>
      <c r="J569" s="16" t="s">
        <v>1235</v>
      </c>
      <c r="K569" s="16" t="s">
        <v>1236</v>
      </c>
      <c r="L569" s="18" t="e">
        <v>#N/A</v>
      </c>
      <c r="M569" s="18" t="e">
        <v>#N/A</v>
      </c>
      <c r="N569" s="18" t="e">
        <v>#N/A</v>
      </c>
      <c r="O569" s="18" t="e">
        <v>#N/A</v>
      </c>
      <c r="P569" s="18" t="e">
        <v>#N/A</v>
      </c>
      <c r="Q569" s="16" t="s">
        <v>1237</v>
      </c>
      <c r="R569" s="18" t="b">
        <v>1</v>
      </c>
      <c r="S569" s="18" t="b">
        <v>1</v>
      </c>
      <c r="T569" s="12">
        <v>15209.0</v>
      </c>
      <c r="U569" s="16" t="s">
        <v>1238</v>
      </c>
      <c r="V569" s="16" t="s">
        <v>330</v>
      </c>
      <c r="W569" s="51">
        <v>1181468.0</v>
      </c>
      <c r="X569" s="51">
        <v>1071953.0</v>
      </c>
      <c r="Y569" s="16" t="s">
        <v>1239</v>
      </c>
      <c r="Z569" s="16" t="s">
        <v>7117</v>
      </c>
      <c r="AA569" s="12">
        <v>3.0</v>
      </c>
      <c r="AB569" s="12">
        <v>1.0</v>
      </c>
      <c r="AC569" s="12"/>
    </row>
    <row r="570">
      <c r="A570" s="12">
        <v>137.0</v>
      </c>
      <c r="B570" s="16" t="s">
        <v>6135</v>
      </c>
      <c r="C570" s="16" t="s">
        <v>1633</v>
      </c>
      <c r="D570" s="18" t="b">
        <v>1</v>
      </c>
      <c r="E570" s="12">
        <v>2.0</v>
      </c>
      <c r="F570" s="12">
        <v>0.0</v>
      </c>
      <c r="G570" s="12">
        <v>2.0</v>
      </c>
      <c r="H570" s="20">
        <v>42328.27569444444</v>
      </c>
      <c r="I570" s="16" t="s">
        <v>1634</v>
      </c>
      <c r="J570" s="16" t="s">
        <v>1635</v>
      </c>
      <c r="K570" s="16" t="s">
        <v>1636</v>
      </c>
      <c r="L570" s="18" t="e">
        <v>#N/A</v>
      </c>
      <c r="M570" s="18" t="e">
        <v>#N/A</v>
      </c>
      <c r="N570" s="18" t="e">
        <v>#N/A</v>
      </c>
      <c r="O570" s="18" t="e">
        <v>#N/A</v>
      </c>
      <c r="P570" s="18" t="e">
        <v>#N/A</v>
      </c>
      <c r="Q570" s="16" t="s">
        <v>1637</v>
      </c>
      <c r="R570" s="18" t="b">
        <v>1</v>
      </c>
      <c r="S570" s="18" t="b">
        <v>1</v>
      </c>
      <c r="T570" s="12">
        <v>18062.0</v>
      </c>
      <c r="U570" s="16" t="s">
        <v>1638</v>
      </c>
      <c r="V570" s="16" t="s">
        <v>330</v>
      </c>
      <c r="W570" s="51">
        <v>292877.0</v>
      </c>
      <c r="X570" s="51">
        <v>281028.0</v>
      </c>
      <c r="Y570" s="16" t="s">
        <v>1461</v>
      </c>
      <c r="Z570" s="16" t="s">
        <v>7128</v>
      </c>
      <c r="AC570" s="16"/>
    </row>
    <row r="571">
      <c r="A571" s="12">
        <v>158.0</v>
      </c>
      <c r="B571" s="16" t="s">
        <v>6135</v>
      </c>
      <c r="C571" s="16" t="s">
        <v>1814</v>
      </c>
      <c r="D571" s="18" t="b">
        <v>1</v>
      </c>
      <c r="E571" s="12">
        <v>1.0</v>
      </c>
      <c r="F571" s="12">
        <v>0.0</v>
      </c>
      <c r="G571" s="12">
        <v>1.0</v>
      </c>
      <c r="H571" s="20">
        <v>42311.41736111111</v>
      </c>
      <c r="I571" s="16" t="s">
        <v>1815</v>
      </c>
      <c r="J571" s="16" t="s">
        <v>1816</v>
      </c>
      <c r="K571" s="16" t="s">
        <v>1817</v>
      </c>
      <c r="L571" s="18" t="e">
        <v>#N/A</v>
      </c>
      <c r="M571" s="18" t="e">
        <v>#N/A</v>
      </c>
      <c r="N571" s="18" t="e">
        <v>#N/A</v>
      </c>
      <c r="O571" s="18" t="e">
        <v>#N/A</v>
      </c>
      <c r="P571" s="18" t="e">
        <v>#N/A</v>
      </c>
      <c r="Q571" s="16" t="s">
        <v>1818</v>
      </c>
      <c r="R571" s="18" t="b">
        <v>1</v>
      </c>
      <c r="S571" s="18" t="b">
        <v>0</v>
      </c>
      <c r="T571" s="12">
        <v>17033.0</v>
      </c>
      <c r="U571" s="16" t="s">
        <v>1819</v>
      </c>
      <c r="V571" s="16" t="s">
        <v>330</v>
      </c>
      <c r="W571" s="22"/>
      <c r="X571" s="22"/>
      <c r="Y571" s="16" t="s">
        <v>1820</v>
      </c>
      <c r="Z571" s="16" t="s">
        <v>7131</v>
      </c>
      <c r="AC571" s="16"/>
    </row>
    <row r="572">
      <c r="A572" s="12">
        <v>169.0</v>
      </c>
      <c r="B572" s="16" t="s">
        <v>6135</v>
      </c>
      <c r="C572" s="16" t="s">
        <v>1917</v>
      </c>
      <c r="D572" s="18" t="b">
        <v>1</v>
      </c>
      <c r="E572" s="12">
        <v>33.0</v>
      </c>
      <c r="F572" s="12">
        <v>1.0</v>
      </c>
      <c r="G572" s="12">
        <v>32.0</v>
      </c>
      <c r="H572" s="20">
        <v>42328.46388888889</v>
      </c>
      <c r="I572" s="16" t="s">
        <v>1918</v>
      </c>
      <c r="J572" s="16" t="s">
        <v>1919</v>
      </c>
      <c r="K572" s="16" t="s">
        <v>1920</v>
      </c>
      <c r="L572" s="18" t="e">
        <v>#N/A</v>
      </c>
      <c r="M572" s="18" t="e">
        <v>#N/A</v>
      </c>
      <c r="N572" s="18" t="e">
        <v>#N/A</v>
      </c>
      <c r="O572" s="18" t="e">
        <v>#N/A</v>
      </c>
      <c r="P572" s="18" t="e">
        <v>#N/A</v>
      </c>
      <c r="Q572" s="16" t="s">
        <v>1921</v>
      </c>
      <c r="R572" s="18" t="b">
        <v>1</v>
      </c>
      <c r="S572" s="18" t="b">
        <v>0</v>
      </c>
      <c r="T572" s="12">
        <v>18103.0</v>
      </c>
      <c r="U572" s="16" t="s">
        <v>1922</v>
      </c>
      <c r="V572" s="16" t="s">
        <v>330</v>
      </c>
      <c r="W572" s="51">
        <v>6.3823159E7</v>
      </c>
      <c r="X572" s="51">
        <v>5.3689263E7</v>
      </c>
      <c r="Y572" s="16" t="s">
        <v>1923</v>
      </c>
      <c r="Z572" s="16" t="s">
        <v>7137</v>
      </c>
      <c r="AC572" s="16"/>
    </row>
    <row r="573">
      <c r="A573" s="12">
        <v>247.0</v>
      </c>
      <c r="B573" s="16" t="s">
        <v>6135</v>
      </c>
      <c r="C573" s="16" t="s">
        <v>2613</v>
      </c>
      <c r="D573" s="18" t="b">
        <v>1</v>
      </c>
      <c r="E573" s="12">
        <v>88.0</v>
      </c>
      <c r="F573" s="12">
        <v>16.0</v>
      </c>
      <c r="G573" s="12">
        <v>72.0</v>
      </c>
      <c r="H573" s="20">
        <v>42313.58541666667</v>
      </c>
      <c r="I573" s="16" t="s">
        <v>2614</v>
      </c>
      <c r="J573" s="16" t="s">
        <v>2615</v>
      </c>
      <c r="K573" s="16" t="s">
        <v>2616</v>
      </c>
      <c r="L573" s="18" t="e">
        <v>#N/A</v>
      </c>
      <c r="M573" s="18" t="e">
        <v>#N/A</v>
      </c>
      <c r="N573" s="18" t="e">
        <v>#N/A</v>
      </c>
      <c r="O573" s="18" t="e">
        <v>#N/A</v>
      </c>
      <c r="P573" s="18" t="e">
        <v>#N/A</v>
      </c>
      <c r="Q573" s="16" t="s">
        <v>2617</v>
      </c>
      <c r="R573" s="18" t="b">
        <v>1</v>
      </c>
      <c r="S573" s="18" t="b">
        <v>1</v>
      </c>
      <c r="T573" s="12">
        <v>18049.0</v>
      </c>
      <c r="U573" s="16" t="s">
        <v>2618</v>
      </c>
      <c r="V573" s="16" t="s">
        <v>330</v>
      </c>
      <c r="W573" s="22"/>
      <c r="X573" s="22"/>
      <c r="Y573" s="16" t="s">
        <v>678</v>
      </c>
      <c r="Z573" s="16" t="s">
        <v>7149</v>
      </c>
      <c r="AC573" s="16"/>
    </row>
    <row r="574">
      <c r="A574" s="12">
        <v>323.0</v>
      </c>
      <c r="B574" s="16" t="s">
        <v>6135</v>
      </c>
      <c r="C574" s="16" t="s">
        <v>3510</v>
      </c>
      <c r="D574" s="18" t="b">
        <v>1</v>
      </c>
      <c r="E574" s="12">
        <v>2.0</v>
      </c>
      <c r="F574" s="12">
        <v>0.0</v>
      </c>
      <c r="G574" s="12">
        <v>2.0</v>
      </c>
      <c r="H574" s="20">
        <v>42330.37222222222</v>
      </c>
      <c r="I574" s="16" t="s">
        <v>3516</v>
      </c>
      <c r="J574" s="16" t="s">
        <v>3517</v>
      </c>
      <c r="K574" s="16" t="s">
        <v>3518</v>
      </c>
      <c r="L574" s="18" t="e">
        <v>#N/A</v>
      </c>
      <c r="M574" s="18" t="e">
        <v>#N/A</v>
      </c>
      <c r="N574" s="18" t="e">
        <v>#N/A</v>
      </c>
      <c r="O574" s="18" t="e">
        <v>#N/A</v>
      </c>
      <c r="P574" s="18" t="e">
        <v>#N/A</v>
      </c>
      <c r="Q574" s="16" t="s">
        <v>3520</v>
      </c>
      <c r="R574" s="18" t="b">
        <v>1</v>
      </c>
      <c r="S574" s="18" t="b">
        <v>1</v>
      </c>
      <c r="T574" s="12">
        <v>19333.0</v>
      </c>
      <c r="U574" s="16" t="s">
        <v>3521</v>
      </c>
      <c r="V574" s="16" t="s">
        <v>330</v>
      </c>
      <c r="W574" s="22"/>
      <c r="X574" s="22"/>
      <c r="Y574" s="16" t="s">
        <v>3522</v>
      </c>
      <c r="Z574" s="16" t="s">
        <v>7154</v>
      </c>
      <c r="AC574" s="16"/>
    </row>
    <row r="575">
      <c r="A575" s="12">
        <v>334.0</v>
      </c>
      <c r="B575" s="16" t="s">
        <v>6135</v>
      </c>
      <c r="C575" s="16" t="s">
        <v>3676</v>
      </c>
      <c r="D575" s="18" t="b">
        <v>1</v>
      </c>
      <c r="E575" s="12">
        <v>3.0</v>
      </c>
      <c r="F575" s="12">
        <v>1.0</v>
      </c>
      <c r="G575" s="12">
        <v>2.0</v>
      </c>
      <c r="H575" s="20">
        <v>42321.47083333333</v>
      </c>
      <c r="I575" s="16" t="s">
        <v>3677</v>
      </c>
      <c r="J575" s="16" t="s">
        <v>3678</v>
      </c>
      <c r="K575" s="16" t="s">
        <v>3679</v>
      </c>
      <c r="L575" s="18" t="e">
        <v>#N/A</v>
      </c>
      <c r="M575" s="18" t="e">
        <v>#N/A</v>
      </c>
      <c r="N575" s="18" t="e">
        <v>#N/A</v>
      </c>
      <c r="O575" s="18" t="e">
        <v>#N/A</v>
      </c>
      <c r="P575" s="18" t="e">
        <v>#N/A</v>
      </c>
      <c r="Q575" s="16" t="s">
        <v>3680</v>
      </c>
      <c r="R575" s="18" t="b">
        <v>1</v>
      </c>
      <c r="S575" s="18" t="b">
        <v>1</v>
      </c>
      <c r="T575" s="12">
        <v>17013.0</v>
      </c>
      <c r="U575" s="16" t="s">
        <v>411</v>
      </c>
      <c r="V575" s="16" t="s">
        <v>330</v>
      </c>
      <c r="W575" s="51">
        <v>3640594.0</v>
      </c>
      <c r="X575" s="51">
        <v>3687280.0</v>
      </c>
      <c r="Y575" s="16" t="s">
        <v>3682</v>
      </c>
      <c r="Z575" s="16" t="s">
        <v>7158</v>
      </c>
      <c r="AC575" s="16"/>
    </row>
    <row r="576">
      <c r="A576" s="12">
        <v>383.0</v>
      </c>
      <c r="B576" s="16" t="s">
        <v>6135</v>
      </c>
      <c r="C576" s="16" t="s">
        <v>4221</v>
      </c>
      <c r="D576" s="18" t="b">
        <v>1</v>
      </c>
      <c r="E576" s="12">
        <v>2.0</v>
      </c>
      <c r="F576" s="12">
        <v>0.0</v>
      </c>
      <c r="G576" s="12">
        <v>2.0</v>
      </c>
      <c r="H576" s="20">
        <v>42330.57083333333</v>
      </c>
      <c r="I576" s="16" t="s">
        <v>4222</v>
      </c>
      <c r="J576" s="16" t="s">
        <v>4223</v>
      </c>
      <c r="K576" s="16" t="s">
        <v>4224</v>
      </c>
      <c r="L576" s="18" t="e">
        <v>#N/A</v>
      </c>
      <c r="M576" s="18" t="e">
        <v>#N/A</v>
      </c>
      <c r="N576" s="18" t="e">
        <v>#N/A</v>
      </c>
      <c r="O576" s="18" t="e">
        <v>#N/A</v>
      </c>
      <c r="P576" s="18" t="e">
        <v>#N/A</v>
      </c>
      <c r="Q576" s="16" t="s">
        <v>4225</v>
      </c>
      <c r="R576" s="18" t="b">
        <v>1</v>
      </c>
      <c r="S576" s="18" t="b">
        <v>0</v>
      </c>
      <c r="T576" s="12">
        <v>17033.0</v>
      </c>
      <c r="U576" s="16" t="s">
        <v>4226</v>
      </c>
      <c r="V576" s="16" t="s">
        <v>330</v>
      </c>
      <c r="W576" s="22"/>
      <c r="X576" s="22"/>
      <c r="Y576" s="22"/>
      <c r="Z576" s="16" t="s">
        <v>7168</v>
      </c>
      <c r="AC576" s="16"/>
    </row>
    <row r="577">
      <c r="A577" s="12">
        <v>386.0</v>
      </c>
      <c r="B577" s="16" t="s">
        <v>6135</v>
      </c>
      <c r="C577" s="16" t="s">
        <v>4254</v>
      </c>
      <c r="D577" s="18" t="b">
        <v>1</v>
      </c>
      <c r="E577" s="12">
        <v>1.0</v>
      </c>
      <c r="F577" s="12">
        <v>0.0</v>
      </c>
      <c r="G577" s="12">
        <v>1.0</v>
      </c>
      <c r="H577" s="20">
        <v>42326.285416666666</v>
      </c>
      <c r="I577" s="16" t="s">
        <v>4255</v>
      </c>
      <c r="J577" s="16" t="s">
        <v>4256</v>
      </c>
      <c r="K577" s="16" t="s">
        <v>4257</v>
      </c>
      <c r="L577" s="18" t="e">
        <v>#N/A</v>
      </c>
      <c r="M577" s="18" t="e">
        <v>#N/A</v>
      </c>
      <c r="N577" s="18" t="e">
        <v>#N/A</v>
      </c>
      <c r="O577" s="18" t="e">
        <v>#N/A</v>
      </c>
      <c r="P577" s="18" t="e">
        <v>#N/A</v>
      </c>
      <c r="Q577" s="16" t="s">
        <v>4258</v>
      </c>
      <c r="R577" s="18" t="b">
        <v>1</v>
      </c>
      <c r="S577" s="18" t="b">
        <v>1</v>
      </c>
      <c r="T577" s="12">
        <v>19312.0</v>
      </c>
      <c r="U577" s="16" t="s">
        <v>4259</v>
      </c>
      <c r="V577" s="16" t="s">
        <v>330</v>
      </c>
      <c r="W577" s="51">
        <v>6108003.0</v>
      </c>
      <c r="X577" s="51">
        <v>4224357.0</v>
      </c>
      <c r="Y577" s="16" t="s">
        <v>3547</v>
      </c>
      <c r="Z577" s="16" t="s">
        <v>7176</v>
      </c>
      <c r="AC577" s="16"/>
    </row>
    <row r="578">
      <c r="A578" s="12">
        <v>387.0</v>
      </c>
      <c r="B578" s="16" t="s">
        <v>6135</v>
      </c>
      <c r="C578" s="16" t="s">
        <v>4264</v>
      </c>
      <c r="D578" s="18" t="b">
        <v>1</v>
      </c>
      <c r="E578" s="12">
        <v>150.0</v>
      </c>
      <c r="F578" s="12">
        <v>44.0</v>
      </c>
      <c r="G578" s="12">
        <v>106.0</v>
      </c>
      <c r="H578" s="20">
        <v>42324.73888888889</v>
      </c>
      <c r="I578" s="16" t="s">
        <v>4265</v>
      </c>
      <c r="J578" s="16" t="s">
        <v>4266</v>
      </c>
      <c r="K578" s="16" t="s">
        <v>4267</v>
      </c>
      <c r="L578" s="16" t="s">
        <v>264</v>
      </c>
      <c r="M578" s="16" t="s">
        <v>4268</v>
      </c>
      <c r="N578" s="12">
        <v>0.0</v>
      </c>
      <c r="O578" s="12">
        <v>0.0</v>
      </c>
      <c r="P578" s="12">
        <v>0.0</v>
      </c>
      <c r="Q578" s="16" t="s">
        <v>4270</v>
      </c>
      <c r="R578" s="18" t="b">
        <v>1</v>
      </c>
      <c r="S578" s="18" t="b">
        <v>1</v>
      </c>
      <c r="T578" s="12">
        <v>17201.0</v>
      </c>
      <c r="U578" s="16" t="s">
        <v>862</v>
      </c>
      <c r="V578" s="16" t="s">
        <v>330</v>
      </c>
      <c r="W578" s="22"/>
      <c r="X578" s="22"/>
      <c r="Y578" s="16" t="s">
        <v>598</v>
      </c>
      <c r="Z578" s="16" t="s">
        <v>7181</v>
      </c>
      <c r="AC578" s="16"/>
    </row>
    <row r="579">
      <c r="A579" s="12">
        <v>388.0</v>
      </c>
      <c r="B579" s="16" t="s">
        <v>6135</v>
      </c>
      <c r="C579" s="16" t="s">
        <v>4264</v>
      </c>
      <c r="D579" s="18" t="b">
        <v>1</v>
      </c>
      <c r="E579" s="12">
        <v>2.0</v>
      </c>
      <c r="F579" s="12">
        <v>0.0</v>
      </c>
      <c r="G579" s="12">
        <v>2.0</v>
      </c>
      <c r="H579" s="20">
        <v>42324.78333333333</v>
      </c>
      <c r="I579" s="16" t="s">
        <v>4274</v>
      </c>
      <c r="J579" s="16" t="s">
        <v>4266</v>
      </c>
      <c r="K579" s="16" t="s">
        <v>4275</v>
      </c>
      <c r="L579" s="18" t="e">
        <v>#N/A</v>
      </c>
      <c r="M579" s="18" t="e">
        <v>#N/A</v>
      </c>
      <c r="N579" s="18" t="e">
        <v>#N/A</v>
      </c>
      <c r="O579" s="18" t="e">
        <v>#N/A</v>
      </c>
      <c r="P579" s="18" t="e">
        <v>#N/A</v>
      </c>
      <c r="Q579" s="16" t="s">
        <v>4276</v>
      </c>
      <c r="R579" s="18" t="b">
        <v>1</v>
      </c>
      <c r="S579" s="18" t="b">
        <v>0</v>
      </c>
      <c r="T579" s="12">
        <v>17201.0</v>
      </c>
      <c r="U579" s="16" t="s">
        <v>862</v>
      </c>
      <c r="V579" s="16" t="s">
        <v>330</v>
      </c>
      <c r="W579" s="22"/>
      <c r="X579" s="22"/>
      <c r="Y579" s="16" t="s">
        <v>598</v>
      </c>
      <c r="Z579" s="16" t="s">
        <v>7183</v>
      </c>
      <c r="AC579" s="16"/>
    </row>
    <row r="580">
      <c r="A580" s="12">
        <v>389.0</v>
      </c>
      <c r="B580" s="16" t="s">
        <v>6135</v>
      </c>
      <c r="C580" s="16" t="s">
        <v>4264</v>
      </c>
      <c r="D580" s="18" t="b">
        <v>1</v>
      </c>
      <c r="E580" s="12">
        <v>15.0</v>
      </c>
      <c r="F580" s="12">
        <v>6.0</v>
      </c>
      <c r="G580" s="12">
        <v>9.0</v>
      </c>
      <c r="H580" s="20">
        <v>42324.864583333336</v>
      </c>
      <c r="I580" s="16" t="s">
        <v>4280</v>
      </c>
      <c r="J580" s="16" t="s">
        <v>4266</v>
      </c>
      <c r="K580" s="16" t="s">
        <v>4281</v>
      </c>
      <c r="L580" s="18" t="e">
        <v>#N/A</v>
      </c>
      <c r="M580" s="18" t="e">
        <v>#N/A</v>
      </c>
      <c r="N580" s="18" t="e">
        <v>#N/A</v>
      </c>
      <c r="O580" s="18" t="e">
        <v>#N/A</v>
      </c>
      <c r="P580" s="18" t="e">
        <v>#N/A</v>
      </c>
      <c r="Q580" s="16" t="s">
        <v>4282</v>
      </c>
      <c r="R580" s="18" t="b">
        <v>1</v>
      </c>
      <c r="S580" s="18" t="b">
        <v>0</v>
      </c>
      <c r="T580" s="12">
        <v>17201.0</v>
      </c>
      <c r="U580" s="16" t="s">
        <v>862</v>
      </c>
      <c r="V580" s="16" t="s">
        <v>330</v>
      </c>
      <c r="W580" s="22"/>
      <c r="X580" s="22"/>
      <c r="Y580" s="16" t="s">
        <v>598</v>
      </c>
      <c r="Z580" s="16" t="s">
        <v>7186</v>
      </c>
      <c r="AC580" s="16"/>
    </row>
    <row r="581">
      <c r="A581" s="12">
        <v>412.0</v>
      </c>
      <c r="B581" s="16" t="s">
        <v>6135</v>
      </c>
      <c r="C581" s="16" t="s">
        <v>4564</v>
      </c>
      <c r="D581" s="18" t="b">
        <v>1</v>
      </c>
      <c r="E581" s="12">
        <v>107.0</v>
      </c>
      <c r="F581" s="12">
        <v>14.0</v>
      </c>
      <c r="G581" s="12">
        <v>93.0</v>
      </c>
      <c r="H581" s="20">
        <v>42321.52847222222</v>
      </c>
      <c r="I581" s="16" t="s">
        <v>4568</v>
      </c>
      <c r="J581" s="16" t="s">
        <v>4569</v>
      </c>
      <c r="K581" s="16" t="s">
        <v>4570</v>
      </c>
      <c r="L581" s="18" t="e">
        <v>#N/A</v>
      </c>
      <c r="M581" s="18" t="e">
        <v>#N/A</v>
      </c>
      <c r="N581" s="18" t="e">
        <v>#N/A</v>
      </c>
      <c r="O581" s="18" t="e">
        <v>#N/A</v>
      </c>
      <c r="P581" s="18" t="e">
        <v>#N/A</v>
      </c>
      <c r="Q581" s="16" t="s">
        <v>4571</v>
      </c>
      <c r="R581" s="18" t="b">
        <v>1</v>
      </c>
      <c r="S581" s="18" t="b">
        <v>1</v>
      </c>
      <c r="T581" s="12">
        <v>15217.0</v>
      </c>
      <c r="U581" s="16" t="s">
        <v>1238</v>
      </c>
      <c r="V581" s="16" t="s">
        <v>330</v>
      </c>
      <c r="W581" s="51">
        <v>3417414.0</v>
      </c>
      <c r="X581" s="51">
        <v>477421.0</v>
      </c>
      <c r="Y581" s="16" t="s">
        <v>4572</v>
      </c>
      <c r="Z581" s="16" t="s">
        <v>7190</v>
      </c>
      <c r="AC581" s="16"/>
    </row>
    <row r="582">
      <c r="A582" s="12">
        <v>617.0</v>
      </c>
      <c r="B582" s="16" t="s">
        <v>6135</v>
      </c>
      <c r="C582" s="16" t="s">
        <v>6519</v>
      </c>
      <c r="D582" s="18" t="b">
        <v>1</v>
      </c>
      <c r="E582" s="12">
        <v>0.0</v>
      </c>
      <c r="F582" s="12">
        <v>0.0</v>
      </c>
      <c r="G582" s="12">
        <v>0.0</v>
      </c>
      <c r="H582" s="20">
        <v>42310.37291666667</v>
      </c>
      <c r="I582" s="16" t="s">
        <v>6520</v>
      </c>
      <c r="J582" s="16" t="s">
        <v>6521</v>
      </c>
      <c r="K582" s="16" t="s">
        <v>6522</v>
      </c>
      <c r="L582" s="18" t="e">
        <v>#N/A</v>
      </c>
      <c r="M582" s="18" t="e">
        <v>#N/A</v>
      </c>
      <c r="N582" s="18" t="e">
        <v>#N/A</v>
      </c>
      <c r="O582" s="18" t="e">
        <v>#N/A</v>
      </c>
      <c r="P582" s="18" t="e">
        <v>#N/A</v>
      </c>
      <c r="Q582" s="16" t="s">
        <v>6523</v>
      </c>
      <c r="R582" s="18" t="b">
        <v>0</v>
      </c>
      <c r="S582" s="18" t="b">
        <v>0</v>
      </c>
      <c r="T582" s="12">
        <v>15431.0</v>
      </c>
      <c r="U582" s="16" t="s">
        <v>6524</v>
      </c>
      <c r="V582" s="16" t="s">
        <v>330</v>
      </c>
      <c r="W582" s="22"/>
      <c r="X582" s="22"/>
      <c r="Y582" s="16" t="s">
        <v>1461</v>
      </c>
      <c r="Z582" s="16" t="s">
        <v>7193</v>
      </c>
      <c r="AA582" s="12">
        <v>2.0</v>
      </c>
      <c r="AB582" s="12">
        <v>3.0</v>
      </c>
      <c r="AC582" s="12"/>
    </row>
    <row r="583">
      <c r="A583" s="12">
        <v>641.0</v>
      </c>
      <c r="B583" s="16" t="s">
        <v>6135</v>
      </c>
      <c r="C583" s="16" t="s">
        <v>6669</v>
      </c>
      <c r="D583" s="18" t="b">
        <v>1</v>
      </c>
      <c r="E583" s="12">
        <v>1.0</v>
      </c>
      <c r="F583" s="12">
        <v>0.0</v>
      </c>
      <c r="G583" s="12">
        <v>1.0</v>
      </c>
      <c r="H583" s="20">
        <v>42324.430555555555</v>
      </c>
      <c r="I583" s="16" t="s">
        <v>6670</v>
      </c>
      <c r="J583" s="16" t="s">
        <v>6671</v>
      </c>
      <c r="K583" s="16" t="s">
        <v>6672</v>
      </c>
      <c r="L583" s="18" t="e">
        <v>#N/A</v>
      </c>
      <c r="M583" s="18" t="e">
        <v>#N/A</v>
      </c>
      <c r="N583" s="18" t="e">
        <v>#N/A</v>
      </c>
      <c r="O583" s="18" t="e">
        <v>#N/A</v>
      </c>
      <c r="P583" s="18" t="e">
        <v>#N/A</v>
      </c>
      <c r="Q583" s="16" t="s">
        <v>6673</v>
      </c>
      <c r="R583" s="18" t="b">
        <v>0</v>
      </c>
      <c r="S583" s="18" t="b">
        <v>0</v>
      </c>
      <c r="T583" s="12">
        <v>19013.0</v>
      </c>
      <c r="U583" s="16" t="s">
        <v>6674</v>
      </c>
      <c r="V583" s="16" t="s">
        <v>330</v>
      </c>
      <c r="W583" s="51">
        <v>3153002.0</v>
      </c>
      <c r="X583" s="51">
        <v>2798093.0</v>
      </c>
      <c r="Y583" s="16" t="s">
        <v>6675</v>
      </c>
      <c r="Z583" s="16" t="s">
        <v>7196</v>
      </c>
      <c r="AA583" s="12">
        <v>3.0</v>
      </c>
      <c r="AB583" s="12">
        <v>1.0</v>
      </c>
      <c r="AC583" s="12"/>
    </row>
    <row r="584">
      <c r="A584" s="12">
        <v>675.0</v>
      </c>
      <c r="B584" s="16" t="s">
        <v>6135</v>
      </c>
      <c r="C584" s="16" t="s">
        <v>6858</v>
      </c>
      <c r="D584" s="18" t="b">
        <v>1</v>
      </c>
      <c r="E584" s="12">
        <v>1.0</v>
      </c>
      <c r="F584" s="12">
        <v>0.0</v>
      </c>
      <c r="G584" s="12">
        <v>1.0</v>
      </c>
      <c r="H584" s="20">
        <v>42318.8</v>
      </c>
      <c r="I584" s="16" t="s">
        <v>6859</v>
      </c>
      <c r="J584" s="16" t="s">
        <v>6860</v>
      </c>
      <c r="K584" s="16" t="s">
        <v>6862</v>
      </c>
      <c r="L584" s="16" t="s">
        <v>264</v>
      </c>
      <c r="M584" s="12">
        <v>0.0</v>
      </c>
      <c r="N584" s="12">
        <v>0.0</v>
      </c>
      <c r="O584" s="12">
        <v>0.0</v>
      </c>
      <c r="P584" s="12">
        <v>0.0</v>
      </c>
      <c r="Q584" s="16" t="s">
        <v>6863</v>
      </c>
      <c r="R584" s="18" t="b">
        <v>0</v>
      </c>
      <c r="S584" s="18" t="b">
        <v>1</v>
      </c>
      <c r="T584" s="12">
        <v>16066.0</v>
      </c>
      <c r="U584" s="16" t="s">
        <v>6864</v>
      </c>
      <c r="V584" s="16" t="s">
        <v>330</v>
      </c>
      <c r="W584" s="51">
        <v>334443.0</v>
      </c>
      <c r="X584" s="51">
        <v>335689.0</v>
      </c>
      <c r="Y584" s="16" t="s">
        <v>3390</v>
      </c>
      <c r="Z584" s="16" t="s">
        <v>7199</v>
      </c>
      <c r="AA584" s="12">
        <v>1.0</v>
      </c>
      <c r="AB584" s="12">
        <v>1.0</v>
      </c>
      <c r="AC584" s="12"/>
    </row>
    <row r="585">
      <c r="A585" s="12">
        <v>750.0</v>
      </c>
      <c r="B585" s="16" t="s">
        <v>6135</v>
      </c>
      <c r="C585" s="16" t="s">
        <v>7201</v>
      </c>
      <c r="D585" s="18" t="b">
        <v>1</v>
      </c>
      <c r="E585" s="12">
        <v>5.0</v>
      </c>
      <c r="F585" s="12">
        <v>2.0</v>
      </c>
      <c r="G585" s="12">
        <v>3.0</v>
      </c>
      <c r="H585" s="20">
        <v>42320.79583333333</v>
      </c>
      <c r="I585" s="16" t="s">
        <v>7202</v>
      </c>
      <c r="J585" s="16" t="s">
        <v>7203</v>
      </c>
      <c r="K585" s="16" t="s">
        <v>7204</v>
      </c>
      <c r="L585" s="18" t="e">
        <v>#N/A</v>
      </c>
      <c r="M585" s="18" t="e">
        <v>#N/A</v>
      </c>
      <c r="N585" s="18" t="e">
        <v>#N/A</v>
      </c>
      <c r="O585" s="18" t="e">
        <v>#N/A</v>
      </c>
      <c r="P585" s="18" t="e">
        <v>#N/A</v>
      </c>
      <c r="Q585" s="16" t="s">
        <v>7200</v>
      </c>
      <c r="R585" s="18" t="b">
        <v>0</v>
      </c>
      <c r="S585" s="18" t="b">
        <v>0</v>
      </c>
      <c r="T585" s="12">
        <v>16146.0</v>
      </c>
      <c r="U585" s="16" t="s">
        <v>7205</v>
      </c>
      <c r="V585" s="16" t="s">
        <v>330</v>
      </c>
      <c r="W585" s="51">
        <v>1326793.0</v>
      </c>
      <c r="X585" s="51">
        <v>970957.0</v>
      </c>
      <c r="Y585" s="16" t="s">
        <v>7206</v>
      </c>
      <c r="Z585" s="16" t="s">
        <v>7208</v>
      </c>
      <c r="AA585" s="12">
        <v>1.0</v>
      </c>
      <c r="AB585" s="12">
        <v>1.0</v>
      </c>
      <c r="AC585" s="12"/>
    </row>
    <row r="586">
      <c r="A586" s="12">
        <v>812.0</v>
      </c>
      <c r="B586" s="16" t="s">
        <v>6135</v>
      </c>
      <c r="C586" s="16" t="s">
        <v>7211</v>
      </c>
      <c r="D586" s="18" t="b">
        <v>0</v>
      </c>
      <c r="E586" s="12">
        <v>2.0</v>
      </c>
      <c r="F586" s="12">
        <v>0.0</v>
      </c>
      <c r="G586" s="12">
        <v>2.0</v>
      </c>
      <c r="H586" s="20">
        <v>42329.36041666667</v>
      </c>
      <c r="I586" s="16" t="s">
        <v>7212</v>
      </c>
      <c r="J586" s="16" t="s">
        <v>7214</v>
      </c>
      <c r="K586" s="16" t="s">
        <v>7215</v>
      </c>
      <c r="L586" s="18" t="e">
        <v>#N/A</v>
      </c>
      <c r="M586" s="18" t="e">
        <v>#N/A</v>
      </c>
      <c r="N586" s="18" t="e">
        <v>#N/A</v>
      </c>
      <c r="O586" s="18" t="e">
        <v>#N/A</v>
      </c>
      <c r="P586" s="18" t="e">
        <v>#N/A</v>
      </c>
      <c r="Q586" s="16" t="s">
        <v>7210</v>
      </c>
      <c r="R586" s="18" t="b">
        <v>0</v>
      </c>
      <c r="S586" s="18" t="b">
        <v>1</v>
      </c>
      <c r="T586" s="12">
        <v>18938.0</v>
      </c>
      <c r="U586" s="16" t="s">
        <v>7217</v>
      </c>
      <c r="V586" s="16" t="s">
        <v>330</v>
      </c>
      <c r="W586" s="22"/>
      <c r="X586" s="22"/>
      <c r="Y586" s="22"/>
      <c r="Z586" s="16" t="s">
        <v>7220</v>
      </c>
      <c r="AA586" s="12">
        <v>1.0</v>
      </c>
      <c r="AB586" s="12">
        <v>2.0</v>
      </c>
      <c r="AC586" s="12"/>
    </row>
    <row r="587">
      <c r="A587" s="12">
        <v>200.0</v>
      </c>
      <c r="B587" s="16" t="s">
        <v>6135</v>
      </c>
      <c r="C587" s="16" t="s">
        <v>2218</v>
      </c>
      <c r="D587" s="18" t="b">
        <v>1</v>
      </c>
      <c r="E587" s="12">
        <v>2.0</v>
      </c>
      <c r="F587" s="12">
        <v>0.0</v>
      </c>
      <c r="G587" s="12">
        <v>2.0</v>
      </c>
      <c r="H587" s="20">
        <v>42328.813888888886</v>
      </c>
      <c r="I587" s="16" t="s">
        <v>2219</v>
      </c>
      <c r="J587" s="16" t="s">
        <v>2221</v>
      </c>
      <c r="K587" s="16" t="s">
        <v>2222</v>
      </c>
      <c r="L587" s="18" t="e">
        <v>#N/A</v>
      </c>
      <c r="M587" s="18" t="e">
        <v>#N/A</v>
      </c>
      <c r="N587" s="18" t="e">
        <v>#N/A</v>
      </c>
      <c r="O587" s="18" t="e">
        <v>#N/A</v>
      </c>
      <c r="P587" s="18" t="e">
        <v>#N/A</v>
      </c>
      <c r="Q587" s="16" t="s">
        <v>2223</v>
      </c>
      <c r="R587" s="18" t="b">
        <v>1</v>
      </c>
      <c r="S587" s="18" t="b">
        <v>1</v>
      </c>
      <c r="T587" s="12">
        <v>2889.0</v>
      </c>
      <c r="U587" s="16" t="s">
        <v>2224</v>
      </c>
      <c r="V587" s="16" t="s">
        <v>2225</v>
      </c>
      <c r="W587" s="22"/>
      <c r="X587" s="22"/>
      <c r="Y587" s="16" t="s">
        <v>2226</v>
      </c>
      <c r="Z587" s="16" t="s">
        <v>7232</v>
      </c>
      <c r="AC587" s="16"/>
    </row>
    <row r="588">
      <c r="A588" s="12">
        <v>298.0</v>
      </c>
      <c r="B588" s="16" t="s">
        <v>6135</v>
      </c>
      <c r="C588" s="16" t="s">
        <v>3186</v>
      </c>
      <c r="D588" s="18" t="b">
        <v>1</v>
      </c>
      <c r="E588" s="12">
        <v>24.0</v>
      </c>
      <c r="F588" s="12">
        <v>2.0</v>
      </c>
      <c r="G588" s="12">
        <v>22.0</v>
      </c>
      <c r="H588" s="20">
        <v>42325.39375</v>
      </c>
      <c r="I588" s="16" t="s">
        <v>3187</v>
      </c>
      <c r="J588" s="16" t="s">
        <v>3188</v>
      </c>
      <c r="K588" s="16" t="s">
        <v>3189</v>
      </c>
      <c r="L588" s="18" t="e">
        <v>#N/A</v>
      </c>
      <c r="M588" s="18" t="e">
        <v>#N/A</v>
      </c>
      <c r="N588" s="18" t="e">
        <v>#N/A</v>
      </c>
      <c r="O588" s="18" t="e">
        <v>#N/A</v>
      </c>
      <c r="P588" s="18" t="e">
        <v>#N/A</v>
      </c>
      <c r="Q588" s="16" t="s">
        <v>3190</v>
      </c>
      <c r="R588" s="18" t="b">
        <v>1</v>
      </c>
      <c r="S588" s="18" t="b">
        <v>1</v>
      </c>
      <c r="T588" s="12">
        <v>2903.0</v>
      </c>
      <c r="U588" s="16" t="s">
        <v>3191</v>
      </c>
      <c r="V588" s="16" t="s">
        <v>2225</v>
      </c>
      <c r="W588" s="51">
        <v>41244.0</v>
      </c>
      <c r="X588" s="51">
        <v>39372.0</v>
      </c>
      <c r="Y588" s="16" t="s">
        <v>911</v>
      </c>
      <c r="Z588" s="16" t="s">
        <v>7235</v>
      </c>
      <c r="AC588" s="16"/>
    </row>
    <row r="589">
      <c r="A589" s="12">
        <v>352.0</v>
      </c>
      <c r="B589" s="16" t="s">
        <v>6135</v>
      </c>
      <c r="C589" s="16" t="s">
        <v>3845</v>
      </c>
      <c r="D589" s="18" t="b">
        <v>1</v>
      </c>
      <c r="E589" s="12">
        <v>118.0</v>
      </c>
      <c r="F589" s="12">
        <v>39.0</v>
      </c>
      <c r="G589" s="12">
        <v>79.0</v>
      </c>
      <c r="H589" s="20">
        <v>42311.459027777775</v>
      </c>
      <c r="I589" s="16" t="s">
        <v>3846</v>
      </c>
      <c r="J589" s="16" t="s">
        <v>3847</v>
      </c>
      <c r="K589" s="16" t="s">
        <v>3848</v>
      </c>
      <c r="L589" s="18" t="e">
        <v>#N/A</v>
      </c>
      <c r="M589" s="18" t="e">
        <v>#N/A</v>
      </c>
      <c r="N589" s="18" t="e">
        <v>#N/A</v>
      </c>
      <c r="O589" s="18" t="e">
        <v>#N/A</v>
      </c>
      <c r="P589" s="18" t="e">
        <v>#N/A</v>
      </c>
      <c r="Q589" s="16" t="s">
        <v>3850</v>
      </c>
      <c r="R589" s="18" t="b">
        <v>1</v>
      </c>
      <c r="S589" s="18" t="b">
        <v>1</v>
      </c>
      <c r="T589" s="12">
        <v>2893.0</v>
      </c>
      <c r="U589" s="16" t="s">
        <v>3851</v>
      </c>
      <c r="V589" s="16" t="s">
        <v>2225</v>
      </c>
      <c r="W589" s="22"/>
      <c r="X589" s="22"/>
      <c r="Y589" s="16" t="s">
        <v>3852</v>
      </c>
      <c r="Z589" s="16" t="s">
        <v>7240</v>
      </c>
      <c r="AC589" s="16"/>
    </row>
    <row r="590">
      <c r="A590" s="12">
        <v>509.0</v>
      </c>
      <c r="B590" s="16" t="s">
        <v>6135</v>
      </c>
      <c r="C590" s="16" t="s">
        <v>5634</v>
      </c>
      <c r="D590" s="18" t="b">
        <v>0</v>
      </c>
      <c r="E590" s="12">
        <v>0.0</v>
      </c>
      <c r="F590" s="12">
        <v>0.0</v>
      </c>
      <c r="G590" s="12">
        <v>0.0</v>
      </c>
      <c r="H590" s="20">
        <v>42326.43194444444</v>
      </c>
      <c r="I590" s="16" t="s">
        <v>5635</v>
      </c>
      <c r="J590" s="16" t="s">
        <v>5636</v>
      </c>
      <c r="K590" s="16" t="s">
        <v>5637</v>
      </c>
      <c r="L590" s="18" t="e">
        <v>#N/A</v>
      </c>
      <c r="M590" s="18" t="e">
        <v>#N/A</v>
      </c>
      <c r="N590" s="18" t="e">
        <v>#N/A</v>
      </c>
      <c r="O590" s="18" t="e">
        <v>#N/A</v>
      </c>
      <c r="P590" s="18" t="e">
        <v>#N/A</v>
      </c>
      <c r="Q590" s="16" t="s">
        <v>5638</v>
      </c>
      <c r="R590" s="18" t="b">
        <v>1</v>
      </c>
      <c r="S590" s="18" t="b">
        <v>0</v>
      </c>
      <c r="T590" s="12">
        <v>2891.0</v>
      </c>
      <c r="U590" s="16" t="s">
        <v>5639</v>
      </c>
      <c r="V590" s="16" t="s">
        <v>2225</v>
      </c>
      <c r="W590" s="22"/>
      <c r="X590" s="22"/>
      <c r="Y590" s="22"/>
      <c r="Z590" s="16" t="s">
        <v>7243</v>
      </c>
      <c r="AC590" s="16"/>
    </row>
    <row r="591">
      <c r="A591" s="12">
        <v>265.0</v>
      </c>
      <c r="B591" s="16" t="s">
        <v>6135</v>
      </c>
      <c r="C591" s="16" t="s">
        <v>2828</v>
      </c>
      <c r="D591" s="18" t="b">
        <v>1</v>
      </c>
      <c r="E591" s="12">
        <v>0.0</v>
      </c>
      <c r="F591" s="12">
        <v>0.0</v>
      </c>
      <c r="G591" s="12">
        <v>0.0</v>
      </c>
      <c r="H591" s="20">
        <v>42319.57361111111</v>
      </c>
      <c r="I591" s="16" t="s">
        <v>2829</v>
      </c>
      <c r="J591" s="16" t="s">
        <v>2830</v>
      </c>
      <c r="K591" s="16" t="s">
        <v>2831</v>
      </c>
      <c r="L591" s="18" t="e">
        <v>#N/A</v>
      </c>
      <c r="M591" s="18" t="e">
        <v>#N/A</v>
      </c>
      <c r="N591" s="18" t="e">
        <v>#N/A</v>
      </c>
      <c r="O591" s="18" t="e">
        <v>#N/A</v>
      </c>
      <c r="P591" s="18" t="e">
        <v>#N/A</v>
      </c>
      <c r="Q591" s="16" t="s">
        <v>2833</v>
      </c>
      <c r="R591" s="18" t="b">
        <v>1</v>
      </c>
      <c r="S591" s="18" t="b">
        <v>0</v>
      </c>
      <c r="T591" s="12">
        <v>29602.0</v>
      </c>
      <c r="U591" s="16" t="s">
        <v>2834</v>
      </c>
      <c r="V591" s="16" t="s">
        <v>2835</v>
      </c>
      <c r="W591" s="51">
        <v>1.4300657E7</v>
      </c>
      <c r="X591" s="51">
        <v>1.3760519E7</v>
      </c>
      <c r="Y591" s="16" t="s">
        <v>2836</v>
      </c>
      <c r="Z591" s="16" t="s">
        <v>7244</v>
      </c>
      <c r="AC591" s="16"/>
    </row>
    <row r="592">
      <c r="A592" s="12">
        <v>266.0</v>
      </c>
      <c r="B592" s="16" t="s">
        <v>6135</v>
      </c>
      <c r="C592" s="16" t="s">
        <v>2828</v>
      </c>
      <c r="D592" s="18" t="b">
        <v>1</v>
      </c>
      <c r="E592" s="12">
        <v>8.0</v>
      </c>
      <c r="F592" s="12">
        <v>1.0</v>
      </c>
      <c r="G592" s="12">
        <v>7.0</v>
      </c>
      <c r="H592" s="20">
        <v>42320.25347222222</v>
      </c>
      <c r="I592" s="16" t="s">
        <v>2829</v>
      </c>
      <c r="J592" s="16" t="s">
        <v>2830</v>
      </c>
      <c r="K592" s="16" t="s">
        <v>2831</v>
      </c>
      <c r="L592" s="18" t="e">
        <v>#N/A</v>
      </c>
      <c r="M592" s="18" t="e">
        <v>#N/A</v>
      </c>
      <c r="N592" s="18" t="e">
        <v>#N/A</v>
      </c>
      <c r="O592" s="18" t="e">
        <v>#N/A</v>
      </c>
      <c r="P592" s="18" t="e">
        <v>#N/A</v>
      </c>
      <c r="Q592" s="16" t="s">
        <v>2833</v>
      </c>
      <c r="R592" s="18" t="b">
        <v>1</v>
      </c>
      <c r="S592" s="18" t="b">
        <v>0</v>
      </c>
      <c r="T592" s="12">
        <v>29602.0</v>
      </c>
      <c r="U592" s="16" t="s">
        <v>2834</v>
      </c>
      <c r="V592" s="16" t="s">
        <v>2835</v>
      </c>
      <c r="W592" s="51">
        <v>1.4300657E7</v>
      </c>
      <c r="X592" s="51">
        <v>1.3760519E7</v>
      </c>
      <c r="Y592" s="16" t="s">
        <v>2836</v>
      </c>
      <c r="Z592" s="16" t="s">
        <v>7251</v>
      </c>
      <c r="AC592" s="16"/>
    </row>
    <row r="593">
      <c r="A593" s="12">
        <v>276.0</v>
      </c>
      <c r="B593" s="16" t="s">
        <v>6135</v>
      </c>
      <c r="C593" s="16" t="s">
        <v>7252</v>
      </c>
      <c r="D593" s="18" t="b">
        <v>1</v>
      </c>
      <c r="E593" s="12">
        <v>14812.0</v>
      </c>
      <c r="F593" s="12">
        <v>1716.0</v>
      </c>
      <c r="G593" s="12">
        <v>13096.0</v>
      </c>
      <c r="H593" s="20">
        <v>42309.60555555556</v>
      </c>
      <c r="I593" s="16" t="s">
        <v>2942</v>
      </c>
      <c r="J593" s="16" t="s">
        <v>2944</v>
      </c>
      <c r="K593" s="16" t="s">
        <v>2945</v>
      </c>
      <c r="L593" s="18" t="e">
        <v>#N/A</v>
      </c>
      <c r="M593" s="18" t="e">
        <v>#N/A</v>
      </c>
      <c r="N593" s="18" t="e">
        <v>#N/A</v>
      </c>
      <c r="O593" s="18" t="e">
        <v>#N/A</v>
      </c>
      <c r="P593" s="18" t="e">
        <v>#N/A</v>
      </c>
      <c r="Q593" s="16" t="s">
        <v>2946</v>
      </c>
      <c r="R593" s="18" t="b">
        <v>1</v>
      </c>
      <c r="S593" s="18" t="b">
        <v>0</v>
      </c>
      <c r="T593" s="12">
        <v>29602.0</v>
      </c>
      <c r="U593" s="16" t="s">
        <v>2947</v>
      </c>
      <c r="V593" s="16" t="s">
        <v>2835</v>
      </c>
      <c r="W593" s="22"/>
      <c r="X593" s="22"/>
      <c r="Y593" s="22"/>
      <c r="Z593" s="16" t="s">
        <v>7257</v>
      </c>
      <c r="AC593" s="16"/>
    </row>
    <row r="594">
      <c r="A594" s="12">
        <v>410.0</v>
      </c>
      <c r="B594" s="16" t="s">
        <v>6135</v>
      </c>
      <c r="C594" s="16" t="s">
        <v>4531</v>
      </c>
      <c r="D594" s="18" t="b">
        <v>1</v>
      </c>
      <c r="E594" s="12">
        <v>7.0</v>
      </c>
      <c r="F594" s="12">
        <v>1.0</v>
      </c>
      <c r="G594" s="12">
        <v>6.0</v>
      </c>
      <c r="H594" s="20">
        <v>42310.770833333336</v>
      </c>
      <c r="I594" s="16" t="s">
        <v>4532</v>
      </c>
      <c r="J594" s="16" t="s">
        <v>4533</v>
      </c>
      <c r="K594" s="16" t="s">
        <v>4534</v>
      </c>
      <c r="L594" s="18" t="e">
        <v>#N/A</v>
      </c>
      <c r="M594" s="18" t="e">
        <v>#N/A</v>
      </c>
      <c r="N594" s="18" t="e">
        <v>#N/A</v>
      </c>
      <c r="O594" s="18" t="e">
        <v>#N/A</v>
      </c>
      <c r="P594" s="18" t="e">
        <v>#N/A</v>
      </c>
      <c r="Q594" s="16" t="s">
        <v>4535</v>
      </c>
      <c r="R594" s="18" t="b">
        <v>1</v>
      </c>
      <c r="S594" s="18" t="b">
        <v>1</v>
      </c>
      <c r="T594" s="12">
        <v>29302.0</v>
      </c>
      <c r="U594" s="16" t="s">
        <v>4537</v>
      </c>
      <c r="V594" s="16" t="s">
        <v>2835</v>
      </c>
      <c r="W594" s="51">
        <v>79513.0</v>
      </c>
      <c r="X594" s="51">
        <v>73488.0</v>
      </c>
      <c r="Y594" s="16" t="s">
        <v>4539</v>
      </c>
      <c r="Z594" s="16" t="s">
        <v>7264</v>
      </c>
      <c r="AC594" s="16"/>
    </row>
    <row r="595">
      <c r="A595" s="12">
        <v>415.0</v>
      </c>
      <c r="B595" s="16" t="s">
        <v>6135</v>
      </c>
      <c r="C595" s="16" t="s">
        <v>4599</v>
      </c>
      <c r="D595" s="18" t="b">
        <v>1</v>
      </c>
      <c r="E595" s="12">
        <v>6.0</v>
      </c>
      <c r="F595" s="12">
        <v>0.0</v>
      </c>
      <c r="G595" s="12">
        <v>6.0</v>
      </c>
      <c r="H595" s="20">
        <v>42332.20347222222</v>
      </c>
      <c r="I595" s="16" t="s">
        <v>4600</v>
      </c>
      <c r="J595" s="16" t="s">
        <v>4601</v>
      </c>
      <c r="K595" s="16" t="s">
        <v>4602</v>
      </c>
      <c r="L595" s="18" t="e">
        <v>#N/A</v>
      </c>
      <c r="M595" s="18" t="e">
        <v>#N/A</v>
      </c>
      <c r="N595" s="18" t="e">
        <v>#N/A</v>
      </c>
      <c r="O595" s="18" t="e">
        <v>#N/A</v>
      </c>
      <c r="P595" s="18" t="e">
        <v>#N/A</v>
      </c>
      <c r="Q595" s="16" t="s">
        <v>4603</v>
      </c>
      <c r="R595" s="18" t="b">
        <v>1</v>
      </c>
      <c r="S595" s="18" t="b">
        <v>1</v>
      </c>
      <c r="T595" s="12">
        <v>29835.0</v>
      </c>
      <c r="U595" s="16" t="s">
        <v>4605</v>
      </c>
      <c r="V595" s="16" t="s">
        <v>2835</v>
      </c>
      <c r="W595" s="22"/>
      <c r="X595" s="22"/>
      <c r="Y595" s="16" t="s">
        <v>461</v>
      </c>
      <c r="Z595" s="16" t="s">
        <v>7267</v>
      </c>
      <c r="AC595" s="16"/>
    </row>
    <row r="596">
      <c r="A596" s="12">
        <v>471.0</v>
      </c>
      <c r="B596" s="16" t="s">
        <v>6135</v>
      </c>
      <c r="C596" s="16" t="s">
        <v>5254</v>
      </c>
      <c r="D596" s="18" t="b">
        <v>1</v>
      </c>
      <c r="E596" s="12">
        <v>54.0</v>
      </c>
      <c r="F596" s="12">
        <v>8.0</v>
      </c>
      <c r="G596" s="12">
        <v>46.0</v>
      </c>
      <c r="H596" s="20">
        <v>42320.50347222222</v>
      </c>
      <c r="I596" s="16" t="s">
        <v>5256</v>
      </c>
      <c r="J596" s="16" t="s">
        <v>5257</v>
      </c>
      <c r="K596" s="16" t="s">
        <v>5258</v>
      </c>
      <c r="L596" s="18" t="e">
        <v>#N/A</v>
      </c>
      <c r="M596" s="18" t="e">
        <v>#N/A</v>
      </c>
      <c r="N596" s="18" t="e">
        <v>#N/A</v>
      </c>
      <c r="O596" s="18" t="e">
        <v>#N/A</v>
      </c>
      <c r="P596" s="18" t="e">
        <v>#N/A</v>
      </c>
      <c r="Q596" s="16" t="s">
        <v>5259</v>
      </c>
      <c r="R596" s="18" t="b">
        <v>1</v>
      </c>
      <c r="S596" s="18" t="b">
        <v>0</v>
      </c>
      <c r="T596" s="12">
        <v>29229.0</v>
      </c>
      <c r="U596" s="16" t="s">
        <v>5260</v>
      </c>
      <c r="V596" s="16" t="s">
        <v>2835</v>
      </c>
      <c r="W596" s="22"/>
      <c r="X596" s="22"/>
      <c r="Y596" s="16" t="s">
        <v>5261</v>
      </c>
      <c r="Z596" s="16" t="s">
        <v>7270</v>
      </c>
      <c r="AC596" s="16"/>
    </row>
    <row r="597">
      <c r="A597" s="12">
        <v>532.0</v>
      </c>
      <c r="B597" s="16" t="s">
        <v>6135</v>
      </c>
      <c r="C597" s="16" t="s">
        <v>7252</v>
      </c>
      <c r="D597" s="18" t="b">
        <v>0</v>
      </c>
      <c r="E597" s="12">
        <v>0.0</v>
      </c>
      <c r="F597" s="12">
        <v>0.0</v>
      </c>
      <c r="G597" s="12">
        <v>0.0</v>
      </c>
      <c r="H597" s="20">
        <v>42310.361805555556</v>
      </c>
      <c r="I597" s="16" t="s">
        <v>5834</v>
      </c>
      <c r="J597" s="16" t="s">
        <v>2944</v>
      </c>
      <c r="K597" s="16" t="s">
        <v>5837</v>
      </c>
      <c r="L597" s="18" t="e">
        <v>#N/A</v>
      </c>
      <c r="M597" s="18" t="e">
        <v>#N/A</v>
      </c>
      <c r="N597" s="18" t="e">
        <v>#N/A</v>
      </c>
      <c r="O597" s="18" t="e">
        <v>#N/A</v>
      </c>
      <c r="P597" s="18" t="e">
        <v>#N/A</v>
      </c>
      <c r="Q597" s="16" t="s">
        <v>5838</v>
      </c>
      <c r="R597" s="18" t="b">
        <v>1</v>
      </c>
      <c r="S597" s="18" t="b">
        <v>0</v>
      </c>
      <c r="T597" s="12">
        <v>29602.0</v>
      </c>
      <c r="U597" s="16" t="s">
        <v>2947</v>
      </c>
      <c r="V597" s="16" t="s">
        <v>2835</v>
      </c>
      <c r="W597" s="22"/>
      <c r="X597" s="22"/>
      <c r="Y597" s="22"/>
      <c r="Z597" s="16" t="s">
        <v>7272</v>
      </c>
      <c r="AC597" s="16"/>
    </row>
    <row r="598">
      <c r="A598" s="12">
        <v>533.0</v>
      </c>
      <c r="B598" s="16" t="s">
        <v>6135</v>
      </c>
      <c r="C598" s="16" t="s">
        <v>7252</v>
      </c>
      <c r="D598" s="18" t="b">
        <v>0</v>
      </c>
      <c r="E598" s="12">
        <v>3.0</v>
      </c>
      <c r="F598" s="12">
        <v>2.0</v>
      </c>
      <c r="G598" s="12">
        <v>1.0</v>
      </c>
      <c r="H598" s="20">
        <v>42310.438888888886</v>
      </c>
      <c r="I598" s="16" t="s">
        <v>5855</v>
      </c>
      <c r="J598" s="16" t="s">
        <v>2944</v>
      </c>
      <c r="K598" s="16" t="s">
        <v>5856</v>
      </c>
      <c r="L598" s="18" t="e">
        <v>#N/A</v>
      </c>
      <c r="M598" s="18" t="e">
        <v>#N/A</v>
      </c>
      <c r="N598" s="18" t="e">
        <v>#N/A</v>
      </c>
      <c r="O598" s="18" t="e">
        <v>#N/A</v>
      </c>
      <c r="P598" s="18" t="e">
        <v>#N/A</v>
      </c>
      <c r="Q598" s="16" t="s">
        <v>5858</v>
      </c>
      <c r="R598" s="18" t="b">
        <v>1</v>
      </c>
      <c r="S598" s="18" t="b">
        <v>1</v>
      </c>
      <c r="T598" s="12">
        <v>29602.0</v>
      </c>
      <c r="U598" s="16" t="s">
        <v>2947</v>
      </c>
      <c r="V598" s="16" t="s">
        <v>2835</v>
      </c>
      <c r="W598" s="22"/>
      <c r="X598" s="22"/>
      <c r="Y598" s="22"/>
      <c r="Z598" s="16" t="s">
        <v>7281</v>
      </c>
      <c r="AC598" s="16"/>
    </row>
    <row r="599">
      <c r="A599" s="12">
        <v>534.0</v>
      </c>
      <c r="B599" s="16" t="s">
        <v>6135</v>
      </c>
      <c r="C599" s="16" t="s">
        <v>7252</v>
      </c>
      <c r="D599" s="18" t="b">
        <v>0</v>
      </c>
      <c r="E599" s="12">
        <v>21.0</v>
      </c>
      <c r="F599" s="12">
        <v>1.0</v>
      </c>
      <c r="G599" s="12">
        <v>20.0</v>
      </c>
      <c r="H599" s="20">
        <v>42310.459027777775</v>
      </c>
      <c r="I599" s="16" t="s">
        <v>1433</v>
      </c>
      <c r="J599" s="16" t="s">
        <v>2944</v>
      </c>
      <c r="K599" s="16" t="s">
        <v>1436</v>
      </c>
      <c r="L599" s="18" t="e">
        <v>#N/A</v>
      </c>
      <c r="M599" s="18" t="e">
        <v>#N/A</v>
      </c>
      <c r="N599" s="18" t="e">
        <v>#N/A</v>
      </c>
      <c r="O599" s="18" t="e">
        <v>#N/A</v>
      </c>
      <c r="P599" s="18" t="e">
        <v>#N/A</v>
      </c>
      <c r="Q599" s="16" t="s">
        <v>1438</v>
      </c>
      <c r="R599" s="18" t="b">
        <v>1</v>
      </c>
      <c r="S599" s="18" t="b">
        <v>0</v>
      </c>
      <c r="T599" s="12">
        <v>29602.0</v>
      </c>
      <c r="U599" s="16" t="s">
        <v>2947</v>
      </c>
      <c r="V599" s="16" t="s">
        <v>2835</v>
      </c>
      <c r="W599" s="22"/>
      <c r="X599" s="22"/>
      <c r="Y599" s="22"/>
      <c r="Z599" s="16" t="s">
        <v>7286</v>
      </c>
      <c r="AC599" s="16"/>
    </row>
    <row r="600">
      <c r="A600" s="12">
        <v>535.0</v>
      </c>
      <c r="B600" s="16" t="s">
        <v>6135</v>
      </c>
      <c r="C600" s="16" t="s">
        <v>7252</v>
      </c>
      <c r="D600" s="18" t="b">
        <v>0</v>
      </c>
      <c r="E600" s="12">
        <v>6.0</v>
      </c>
      <c r="F600" s="12">
        <v>4.0</v>
      </c>
      <c r="G600" s="12">
        <v>2.0</v>
      </c>
      <c r="H600" s="20">
        <v>42310.61875</v>
      </c>
      <c r="I600" s="16" t="s">
        <v>5871</v>
      </c>
      <c r="J600" s="16" t="s">
        <v>2944</v>
      </c>
      <c r="K600" s="16" t="s">
        <v>5856</v>
      </c>
      <c r="L600" s="18" t="e">
        <v>#N/A</v>
      </c>
      <c r="M600" s="18" t="e">
        <v>#N/A</v>
      </c>
      <c r="N600" s="18" t="e">
        <v>#N/A</v>
      </c>
      <c r="O600" s="18" t="e">
        <v>#N/A</v>
      </c>
      <c r="P600" s="18" t="e">
        <v>#N/A</v>
      </c>
      <c r="Q600" s="16" t="s">
        <v>5858</v>
      </c>
      <c r="R600" s="18" t="b">
        <v>1</v>
      </c>
      <c r="S600" s="18" t="b">
        <v>1</v>
      </c>
      <c r="T600" s="12">
        <v>29602.0</v>
      </c>
      <c r="U600" s="16" t="s">
        <v>2947</v>
      </c>
      <c r="V600" s="16" t="s">
        <v>2835</v>
      </c>
      <c r="W600" s="22"/>
      <c r="X600" s="22"/>
      <c r="Y600" s="22"/>
      <c r="Z600" s="16" t="s">
        <v>7289</v>
      </c>
      <c r="AC600" s="16"/>
    </row>
    <row r="601">
      <c r="A601" s="12">
        <v>536.0</v>
      </c>
      <c r="B601" s="16" t="s">
        <v>6135</v>
      </c>
      <c r="C601" s="16" t="s">
        <v>7252</v>
      </c>
      <c r="D601" s="18" t="b">
        <v>0</v>
      </c>
      <c r="E601" s="12">
        <v>17.0</v>
      </c>
      <c r="F601" s="12">
        <v>2.0</v>
      </c>
      <c r="G601" s="12">
        <v>15.0</v>
      </c>
      <c r="H601" s="20">
        <v>42311.30902777778</v>
      </c>
      <c r="I601" s="16" t="s">
        <v>5876</v>
      </c>
      <c r="J601" s="16" t="s">
        <v>2944</v>
      </c>
      <c r="K601" s="16" t="s">
        <v>5877</v>
      </c>
      <c r="L601" s="18" t="e">
        <v>#N/A</v>
      </c>
      <c r="M601" s="18" t="e">
        <v>#N/A</v>
      </c>
      <c r="N601" s="18" t="e">
        <v>#N/A</v>
      </c>
      <c r="O601" s="18" t="e">
        <v>#N/A</v>
      </c>
      <c r="P601" s="18" t="e">
        <v>#N/A</v>
      </c>
      <c r="Q601" s="16" t="s">
        <v>5878</v>
      </c>
      <c r="R601" s="18" t="b">
        <v>1</v>
      </c>
      <c r="S601" s="18" t="b">
        <v>0</v>
      </c>
      <c r="T601" s="12">
        <v>29602.0</v>
      </c>
      <c r="U601" s="16" t="s">
        <v>2947</v>
      </c>
      <c r="V601" s="16" t="s">
        <v>2835</v>
      </c>
      <c r="W601" s="22"/>
      <c r="X601" s="22"/>
      <c r="Y601" s="22"/>
      <c r="Z601" s="16" t="s">
        <v>7298</v>
      </c>
      <c r="AC601" s="16"/>
    </row>
    <row r="602">
      <c r="A602" s="12">
        <v>537.0</v>
      </c>
      <c r="B602" s="16" t="s">
        <v>6135</v>
      </c>
      <c r="C602" s="16" t="s">
        <v>7252</v>
      </c>
      <c r="D602" s="18" t="b">
        <v>0</v>
      </c>
      <c r="E602" s="12">
        <v>18.0</v>
      </c>
      <c r="F602" s="12">
        <v>1.0</v>
      </c>
      <c r="G602" s="12">
        <v>17.0</v>
      </c>
      <c r="H602" s="20">
        <v>42311.43680555555</v>
      </c>
      <c r="I602" s="16" t="s">
        <v>5890</v>
      </c>
      <c r="J602" s="16" t="s">
        <v>2944</v>
      </c>
      <c r="K602" s="16" t="s">
        <v>5891</v>
      </c>
      <c r="L602" s="18" t="e">
        <v>#N/A</v>
      </c>
      <c r="M602" s="18" t="e">
        <v>#N/A</v>
      </c>
      <c r="N602" s="18" t="e">
        <v>#N/A</v>
      </c>
      <c r="O602" s="18" t="e">
        <v>#N/A</v>
      </c>
      <c r="P602" s="18" t="e">
        <v>#N/A</v>
      </c>
      <c r="Q602" s="16" t="s">
        <v>5892</v>
      </c>
      <c r="R602" s="18" t="b">
        <v>1</v>
      </c>
      <c r="S602" s="18" t="b">
        <v>0</v>
      </c>
      <c r="T602" s="12">
        <v>29602.0</v>
      </c>
      <c r="U602" s="16" t="s">
        <v>2947</v>
      </c>
      <c r="V602" s="16" t="s">
        <v>2835</v>
      </c>
      <c r="W602" s="22"/>
      <c r="X602" s="22"/>
      <c r="Y602" s="22"/>
      <c r="Z602" s="16" t="s">
        <v>7301</v>
      </c>
      <c r="AC602" s="16"/>
    </row>
    <row r="603">
      <c r="A603" s="12">
        <v>538.0</v>
      </c>
      <c r="B603" s="16" t="s">
        <v>6135</v>
      </c>
      <c r="C603" s="16" t="s">
        <v>7252</v>
      </c>
      <c r="D603" s="18" t="b">
        <v>0</v>
      </c>
      <c r="E603" s="12">
        <v>0.0</v>
      </c>
      <c r="F603" s="12">
        <v>0.0</v>
      </c>
      <c r="G603" s="12">
        <v>0.0</v>
      </c>
      <c r="H603" s="20">
        <v>42311.65416666667</v>
      </c>
      <c r="I603" s="16" t="s">
        <v>5896</v>
      </c>
      <c r="J603" s="16" t="s">
        <v>2944</v>
      </c>
      <c r="K603" s="16" t="s">
        <v>5897</v>
      </c>
      <c r="L603" s="18" t="e">
        <v>#N/A</v>
      </c>
      <c r="M603" s="18" t="e">
        <v>#N/A</v>
      </c>
      <c r="N603" s="18" t="e">
        <v>#N/A</v>
      </c>
      <c r="O603" s="18" t="e">
        <v>#N/A</v>
      </c>
      <c r="P603" s="18" t="e">
        <v>#N/A</v>
      </c>
      <c r="Q603" s="16" t="s">
        <v>5898</v>
      </c>
      <c r="R603" s="18" t="b">
        <v>1</v>
      </c>
      <c r="S603" s="18" t="b">
        <v>0</v>
      </c>
      <c r="T603" s="12">
        <v>29602.0</v>
      </c>
      <c r="U603" s="16" t="s">
        <v>2947</v>
      </c>
      <c r="V603" s="16" t="s">
        <v>2835</v>
      </c>
      <c r="W603" s="22"/>
      <c r="X603" s="22"/>
      <c r="Y603" s="22"/>
      <c r="Z603" s="16" t="s">
        <v>7304</v>
      </c>
      <c r="AC603" s="16"/>
    </row>
    <row r="604">
      <c r="A604" s="12">
        <v>539.0</v>
      </c>
      <c r="B604" s="16" t="s">
        <v>6135</v>
      </c>
      <c r="C604" s="16" t="s">
        <v>7252</v>
      </c>
      <c r="D604" s="18" t="b">
        <v>0</v>
      </c>
      <c r="E604" s="12">
        <v>2.0</v>
      </c>
      <c r="F604" s="12">
        <v>0.0</v>
      </c>
      <c r="G604" s="12">
        <v>2.0</v>
      </c>
      <c r="H604" s="20">
        <v>42312.027083333334</v>
      </c>
      <c r="I604" s="16" t="s">
        <v>5903</v>
      </c>
      <c r="J604" s="16" t="s">
        <v>2944</v>
      </c>
      <c r="K604" s="16" t="s">
        <v>5904</v>
      </c>
      <c r="L604" s="18" t="e">
        <v>#N/A</v>
      </c>
      <c r="M604" s="18" t="e">
        <v>#N/A</v>
      </c>
      <c r="N604" s="18" t="e">
        <v>#N/A</v>
      </c>
      <c r="O604" s="18" t="e">
        <v>#N/A</v>
      </c>
      <c r="P604" s="18" t="e">
        <v>#N/A</v>
      </c>
      <c r="Q604" s="16" t="s">
        <v>5905</v>
      </c>
      <c r="R604" s="18" t="b">
        <v>1</v>
      </c>
      <c r="S604" s="18" t="b">
        <v>0</v>
      </c>
      <c r="T604" s="12">
        <v>29602.0</v>
      </c>
      <c r="U604" s="16" t="s">
        <v>2947</v>
      </c>
      <c r="V604" s="16" t="s">
        <v>2835</v>
      </c>
      <c r="W604" s="22"/>
      <c r="X604" s="22"/>
      <c r="Y604" s="22"/>
      <c r="Z604" s="16" t="s">
        <v>7307</v>
      </c>
      <c r="AC604" s="16"/>
    </row>
    <row r="605">
      <c r="A605" s="12">
        <v>540.0</v>
      </c>
      <c r="B605" s="16" t="s">
        <v>6135</v>
      </c>
      <c r="C605" s="16" t="s">
        <v>7252</v>
      </c>
      <c r="D605" s="18" t="b">
        <v>0</v>
      </c>
      <c r="E605" s="12">
        <v>0.0</v>
      </c>
      <c r="F605" s="12">
        <v>0.0</v>
      </c>
      <c r="G605" s="12">
        <v>0.0</v>
      </c>
      <c r="H605" s="20">
        <v>42312.231944444444</v>
      </c>
      <c r="I605" s="16" t="s">
        <v>5911</v>
      </c>
      <c r="J605" s="16" t="s">
        <v>2944</v>
      </c>
      <c r="K605" s="16" t="s">
        <v>5912</v>
      </c>
      <c r="L605" s="18" t="e">
        <v>#N/A</v>
      </c>
      <c r="M605" s="18" t="e">
        <v>#N/A</v>
      </c>
      <c r="N605" s="18" t="e">
        <v>#N/A</v>
      </c>
      <c r="O605" s="18" t="e">
        <v>#N/A</v>
      </c>
      <c r="P605" s="18" t="e">
        <v>#N/A</v>
      </c>
      <c r="Q605" s="16" t="s">
        <v>5914</v>
      </c>
      <c r="R605" s="18" t="b">
        <v>1</v>
      </c>
      <c r="S605" s="18" t="b">
        <v>0</v>
      </c>
      <c r="T605" s="12">
        <v>29602.0</v>
      </c>
      <c r="U605" s="16" t="s">
        <v>2947</v>
      </c>
      <c r="V605" s="16" t="s">
        <v>2835</v>
      </c>
      <c r="W605" s="22"/>
      <c r="X605" s="22"/>
      <c r="Y605" s="22"/>
      <c r="Z605" s="16" t="s">
        <v>7308</v>
      </c>
      <c r="AC605" s="16"/>
    </row>
    <row r="606">
      <c r="A606" s="12">
        <v>541.0</v>
      </c>
      <c r="B606" s="16" t="s">
        <v>6135</v>
      </c>
      <c r="C606" s="16" t="s">
        <v>7252</v>
      </c>
      <c r="D606" s="18" t="b">
        <v>0</v>
      </c>
      <c r="E606" s="12">
        <v>4.0</v>
      </c>
      <c r="F606" s="12">
        <v>3.0</v>
      </c>
      <c r="G606" s="12">
        <v>1.0</v>
      </c>
      <c r="H606" s="20">
        <v>42313.444444444445</v>
      </c>
      <c r="I606" s="16" t="s">
        <v>5918</v>
      </c>
      <c r="J606" s="16" t="s">
        <v>2944</v>
      </c>
      <c r="K606" s="16" t="s">
        <v>5856</v>
      </c>
      <c r="L606" s="18" t="e">
        <v>#N/A</v>
      </c>
      <c r="M606" s="18" t="e">
        <v>#N/A</v>
      </c>
      <c r="N606" s="18" t="e">
        <v>#N/A</v>
      </c>
      <c r="O606" s="18" t="e">
        <v>#N/A</v>
      </c>
      <c r="P606" s="18" t="e">
        <v>#N/A</v>
      </c>
      <c r="Q606" s="16" t="s">
        <v>5858</v>
      </c>
      <c r="R606" s="18" t="b">
        <v>1</v>
      </c>
      <c r="S606" s="18" t="b">
        <v>0</v>
      </c>
      <c r="T606" s="12">
        <v>29602.0</v>
      </c>
      <c r="U606" s="16" t="s">
        <v>2947</v>
      </c>
      <c r="V606" s="16" t="s">
        <v>2835</v>
      </c>
      <c r="W606" s="22"/>
      <c r="X606" s="22"/>
      <c r="Y606" s="22"/>
      <c r="Z606" s="16" t="s">
        <v>7311</v>
      </c>
      <c r="AC606" s="16"/>
    </row>
    <row r="607">
      <c r="A607" s="12">
        <v>542.0</v>
      </c>
      <c r="B607" s="16" t="s">
        <v>6135</v>
      </c>
      <c r="C607" s="16" t="s">
        <v>7252</v>
      </c>
      <c r="D607" s="18" t="b">
        <v>0</v>
      </c>
      <c r="E607" s="12">
        <v>3.0</v>
      </c>
      <c r="F607" s="12">
        <v>1.0</v>
      </c>
      <c r="G607" s="12">
        <v>2.0</v>
      </c>
      <c r="H607" s="20">
        <v>42313.95277777778</v>
      </c>
      <c r="I607" s="16" t="s">
        <v>5922</v>
      </c>
      <c r="J607" s="16" t="s">
        <v>2944</v>
      </c>
      <c r="K607" s="16" t="s">
        <v>5924</v>
      </c>
      <c r="L607" s="18" t="e">
        <v>#N/A</v>
      </c>
      <c r="M607" s="18" t="e">
        <v>#N/A</v>
      </c>
      <c r="N607" s="18" t="e">
        <v>#N/A</v>
      </c>
      <c r="O607" s="18" t="e">
        <v>#N/A</v>
      </c>
      <c r="P607" s="18" t="e">
        <v>#N/A</v>
      </c>
      <c r="Q607" s="16" t="s">
        <v>5925</v>
      </c>
      <c r="R607" s="18" t="b">
        <v>1</v>
      </c>
      <c r="S607" s="18" t="b">
        <v>0</v>
      </c>
      <c r="T607" s="12">
        <v>29602.0</v>
      </c>
      <c r="U607" s="16" t="s">
        <v>2947</v>
      </c>
      <c r="V607" s="16" t="s">
        <v>2835</v>
      </c>
      <c r="W607" s="22"/>
      <c r="X607" s="22"/>
      <c r="Y607" s="22"/>
      <c r="Z607" s="16" t="s">
        <v>7313</v>
      </c>
      <c r="AC607" s="16"/>
    </row>
    <row r="608">
      <c r="A608" s="12">
        <v>543.0</v>
      </c>
      <c r="B608" s="16" t="s">
        <v>6135</v>
      </c>
      <c r="C608" s="16" t="s">
        <v>7252</v>
      </c>
      <c r="D608" s="18" t="b">
        <v>0</v>
      </c>
      <c r="E608" s="12">
        <v>25.0</v>
      </c>
      <c r="F608" s="12">
        <v>7.0</v>
      </c>
      <c r="G608" s="12">
        <v>18.0</v>
      </c>
      <c r="H608" s="20">
        <v>42314.87777777778</v>
      </c>
      <c r="I608" s="16" t="s">
        <v>5930</v>
      </c>
      <c r="J608" s="16" t="s">
        <v>2944</v>
      </c>
      <c r="K608" s="16" t="s">
        <v>5931</v>
      </c>
      <c r="L608" s="18" t="e">
        <v>#N/A</v>
      </c>
      <c r="M608" s="18" t="e">
        <v>#N/A</v>
      </c>
      <c r="N608" s="18" t="e">
        <v>#N/A</v>
      </c>
      <c r="O608" s="18" t="e">
        <v>#N/A</v>
      </c>
      <c r="P608" s="18" t="e">
        <v>#N/A</v>
      </c>
      <c r="Q608" s="16" t="s">
        <v>5932</v>
      </c>
      <c r="R608" s="18" t="b">
        <v>1</v>
      </c>
      <c r="S608" s="18" t="b">
        <v>0</v>
      </c>
      <c r="T608" s="12">
        <v>29602.0</v>
      </c>
      <c r="U608" s="16" t="s">
        <v>2947</v>
      </c>
      <c r="V608" s="16" t="s">
        <v>2835</v>
      </c>
      <c r="W608" s="22"/>
      <c r="X608" s="22"/>
      <c r="Y608" s="22"/>
      <c r="Z608" s="16" t="s">
        <v>7315</v>
      </c>
      <c r="AC608" s="16"/>
    </row>
    <row r="609">
      <c r="A609" s="12">
        <v>544.0</v>
      </c>
      <c r="B609" s="16" t="s">
        <v>6135</v>
      </c>
      <c r="C609" s="16" t="s">
        <v>7252</v>
      </c>
      <c r="D609" s="18" t="b">
        <v>0</v>
      </c>
      <c r="E609" s="12">
        <v>5.0</v>
      </c>
      <c r="F609" s="12">
        <v>2.0</v>
      </c>
      <c r="G609" s="12">
        <v>3.0</v>
      </c>
      <c r="H609" s="20">
        <v>42315.76597222222</v>
      </c>
      <c r="I609" s="16" t="s">
        <v>5937</v>
      </c>
      <c r="J609" s="16" t="s">
        <v>2944</v>
      </c>
      <c r="K609" s="16" t="s">
        <v>5856</v>
      </c>
      <c r="L609" s="18" t="e">
        <v>#N/A</v>
      </c>
      <c r="M609" s="18" t="e">
        <v>#N/A</v>
      </c>
      <c r="N609" s="18" t="e">
        <v>#N/A</v>
      </c>
      <c r="O609" s="18" t="e">
        <v>#N/A</v>
      </c>
      <c r="P609" s="18" t="e">
        <v>#N/A</v>
      </c>
      <c r="Q609" s="16" t="s">
        <v>5858</v>
      </c>
      <c r="R609" s="18" t="b">
        <v>1</v>
      </c>
      <c r="S609" s="18" t="b">
        <v>1</v>
      </c>
      <c r="T609" s="12">
        <v>29602.0</v>
      </c>
      <c r="U609" s="16" t="s">
        <v>2947</v>
      </c>
      <c r="V609" s="16" t="s">
        <v>2835</v>
      </c>
      <c r="W609" s="22"/>
      <c r="X609" s="22"/>
      <c r="Y609" s="22"/>
      <c r="Z609" s="16" t="s">
        <v>7316</v>
      </c>
      <c r="AC609" s="16"/>
    </row>
    <row r="610">
      <c r="A610" s="12">
        <v>545.0</v>
      </c>
      <c r="B610" s="16" t="s">
        <v>6135</v>
      </c>
      <c r="C610" s="16" t="s">
        <v>7252</v>
      </c>
      <c r="D610" s="18" t="b">
        <v>0</v>
      </c>
      <c r="E610" s="12">
        <v>1.0</v>
      </c>
      <c r="F610" s="12">
        <v>0.0</v>
      </c>
      <c r="G610" s="12">
        <v>1.0</v>
      </c>
      <c r="H610" s="20">
        <v>42318.36111111111</v>
      </c>
      <c r="I610" s="16" t="s">
        <v>5941</v>
      </c>
      <c r="J610" s="16" t="s">
        <v>2944</v>
      </c>
      <c r="K610" s="16" t="s">
        <v>5942</v>
      </c>
      <c r="L610" s="18" t="e">
        <v>#N/A</v>
      </c>
      <c r="M610" s="18" t="e">
        <v>#N/A</v>
      </c>
      <c r="N610" s="18" t="e">
        <v>#N/A</v>
      </c>
      <c r="O610" s="18" t="e">
        <v>#N/A</v>
      </c>
      <c r="P610" s="18" t="e">
        <v>#N/A</v>
      </c>
      <c r="Q610" s="16" t="s">
        <v>5944</v>
      </c>
      <c r="R610" s="18" t="b">
        <v>1</v>
      </c>
      <c r="S610" s="18" t="b">
        <v>0</v>
      </c>
      <c r="T610" s="12">
        <v>29602.0</v>
      </c>
      <c r="U610" s="16" t="s">
        <v>2947</v>
      </c>
      <c r="V610" s="16" t="s">
        <v>2835</v>
      </c>
      <c r="W610" s="22"/>
      <c r="X610" s="22"/>
      <c r="Y610" s="22"/>
      <c r="Z610" s="16" t="s">
        <v>7322</v>
      </c>
      <c r="AC610" s="16"/>
    </row>
    <row r="611">
      <c r="A611" s="12">
        <v>546.0</v>
      </c>
      <c r="B611" s="16" t="s">
        <v>6135</v>
      </c>
      <c r="C611" s="16" t="s">
        <v>7252</v>
      </c>
      <c r="D611" s="18" t="b">
        <v>0</v>
      </c>
      <c r="E611" s="12">
        <v>4.0</v>
      </c>
      <c r="F611" s="12">
        <v>2.0</v>
      </c>
      <c r="G611" s="12">
        <v>2.0</v>
      </c>
      <c r="H611" s="20">
        <v>42318.4125</v>
      </c>
      <c r="I611" s="16" t="s">
        <v>5948</v>
      </c>
      <c r="J611" s="16" t="s">
        <v>2944</v>
      </c>
      <c r="K611" s="16" t="s">
        <v>5856</v>
      </c>
      <c r="L611" s="18" t="e">
        <v>#N/A</v>
      </c>
      <c r="M611" s="18" t="e">
        <v>#N/A</v>
      </c>
      <c r="N611" s="18" t="e">
        <v>#N/A</v>
      </c>
      <c r="O611" s="18" t="e">
        <v>#N/A</v>
      </c>
      <c r="P611" s="18" t="e">
        <v>#N/A</v>
      </c>
      <c r="Q611" s="16" t="s">
        <v>5858</v>
      </c>
      <c r="R611" s="18" t="b">
        <v>1</v>
      </c>
      <c r="S611" s="18" t="b">
        <v>1</v>
      </c>
      <c r="T611" s="12">
        <v>29602.0</v>
      </c>
      <c r="U611" s="16" t="s">
        <v>2947</v>
      </c>
      <c r="V611" s="16" t="s">
        <v>2835</v>
      </c>
      <c r="W611" s="22"/>
      <c r="X611" s="22"/>
      <c r="Y611" s="22"/>
      <c r="Z611" s="16" t="s">
        <v>7328</v>
      </c>
      <c r="AC611" s="16"/>
    </row>
    <row r="612">
      <c r="A612" s="12">
        <v>547.0</v>
      </c>
      <c r="B612" s="16" t="s">
        <v>6135</v>
      </c>
      <c r="C612" s="16" t="s">
        <v>7252</v>
      </c>
      <c r="D612" s="18" t="b">
        <v>0</v>
      </c>
      <c r="E612" s="12">
        <v>32.0</v>
      </c>
      <c r="F612" s="12">
        <v>8.0</v>
      </c>
      <c r="G612" s="12">
        <v>24.0</v>
      </c>
      <c r="H612" s="20">
        <v>42318.425</v>
      </c>
      <c r="I612" s="16" t="s">
        <v>5953</v>
      </c>
      <c r="J612" s="16" t="s">
        <v>2944</v>
      </c>
      <c r="K612" s="16" t="s">
        <v>5954</v>
      </c>
      <c r="L612" s="18" t="e">
        <v>#N/A</v>
      </c>
      <c r="M612" s="18" t="e">
        <v>#N/A</v>
      </c>
      <c r="N612" s="18" t="e">
        <v>#N/A</v>
      </c>
      <c r="O612" s="18" t="e">
        <v>#N/A</v>
      </c>
      <c r="P612" s="18" t="e">
        <v>#N/A</v>
      </c>
      <c r="Q612" s="16" t="s">
        <v>5956</v>
      </c>
      <c r="R612" s="18" t="b">
        <v>1</v>
      </c>
      <c r="S612" s="18" t="b">
        <v>0</v>
      </c>
      <c r="T612" s="12">
        <v>29602.0</v>
      </c>
      <c r="U612" s="16" t="s">
        <v>2947</v>
      </c>
      <c r="V612" s="16" t="s">
        <v>2835</v>
      </c>
      <c r="W612" s="22"/>
      <c r="X612" s="22"/>
      <c r="Y612" s="22"/>
      <c r="Z612" s="16" t="s">
        <v>7331</v>
      </c>
      <c r="AC612" s="16"/>
    </row>
    <row r="613">
      <c r="A613" s="12">
        <v>548.0</v>
      </c>
      <c r="B613" s="16" t="s">
        <v>6135</v>
      </c>
      <c r="C613" s="16" t="s">
        <v>7252</v>
      </c>
      <c r="D613" s="18" t="b">
        <v>0</v>
      </c>
      <c r="E613" s="12">
        <v>786.0</v>
      </c>
      <c r="F613" s="12">
        <v>181.0</v>
      </c>
      <c r="G613" s="12">
        <v>605.0</v>
      </c>
      <c r="H613" s="20">
        <v>42318.520833333336</v>
      </c>
      <c r="I613" s="16" t="s">
        <v>5967</v>
      </c>
      <c r="J613" s="16" t="s">
        <v>2944</v>
      </c>
      <c r="K613" s="16" t="s">
        <v>5969</v>
      </c>
      <c r="L613" s="18" t="e">
        <v>#N/A</v>
      </c>
      <c r="M613" s="18" t="e">
        <v>#N/A</v>
      </c>
      <c r="N613" s="18" t="e">
        <v>#N/A</v>
      </c>
      <c r="O613" s="18" t="e">
        <v>#N/A</v>
      </c>
      <c r="P613" s="18" t="e">
        <v>#N/A</v>
      </c>
      <c r="Q613" s="16" t="s">
        <v>5972</v>
      </c>
      <c r="R613" s="18" t="b">
        <v>1</v>
      </c>
      <c r="S613" s="18" t="b">
        <v>0</v>
      </c>
      <c r="T613" s="12">
        <v>29602.0</v>
      </c>
      <c r="U613" s="16" t="s">
        <v>2947</v>
      </c>
      <c r="V613" s="16" t="s">
        <v>2835</v>
      </c>
      <c r="W613" s="22"/>
      <c r="X613" s="22"/>
      <c r="Y613" s="22"/>
      <c r="Z613" s="16" t="s">
        <v>7334</v>
      </c>
      <c r="AC613" s="16"/>
    </row>
    <row r="614">
      <c r="A614" s="12">
        <v>549.0</v>
      </c>
      <c r="B614" s="16" t="s">
        <v>6135</v>
      </c>
      <c r="C614" s="16" t="s">
        <v>7252</v>
      </c>
      <c r="D614" s="18" t="b">
        <v>0</v>
      </c>
      <c r="E614" s="12">
        <v>3.0</v>
      </c>
      <c r="F614" s="12">
        <v>0.0</v>
      </c>
      <c r="G614" s="12">
        <v>3.0</v>
      </c>
      <c r="H614" s="20">
        <v>42318.61111111111</v>
      </c>
      <c r="I614" s="16" t="s">
        <v>5987</v>
      </c>
      <c r="J614" s="16" t="s">
        <v>2944</v>
      </c>
      <c r="K614" s="16" t="s">
        <v>5989</v>
      </c>
      <c r="L614" s="18" t="e">
        <v>#N/A</v>
      </c>
      <c r="M614" s="18" t="e">
        <v>#N/A</v>
      </c>
      <c r="N614" s="18" t="e">
        <v>#N/A</v>
      </c>
      <c r="O614" s="18" t="e">
        <v>#N/A</v>
      </c>
      <c r="P614" s="18" t="e">
        <v>#N/A</v>
      </c>
      <c r="Q614" s="16" t="s">
        <v>5993</v>
      </c>
      <c r="R614" s="18" t="b">
        <v>1</v>
      </c>
      <c r="S614" s="18" t="b">
        <v>1</v>
      </c>
      <c r="T614" s="12">
        <v>29602.0</v>
      </c>
      <c r="U614" s="16" t="s">
        <v>2947</v>
      </c>
      <c r="V614" s="16" t="s">
        <v>2835</v>
      </c>
      <c r="W614" s="22"/>
      <c r="X614" s="22"/>
      <c r="Y614" s="22"/>
      <c r="Z614" s="16" t="s">
        <v>7338</v>
      </c>
      <c r="AC614" s="16"/>
    </row>
    <row r="615">
      <c r="A615" s="12">
        <v>550.0</v>
      </c>
      <c r="B615" s="16" t="s">
        <v>6135</v>
      </c>
      <c r="C615" s="16" t="s">
        <v>7252</v>
      </c>
      <c r="D615" s="18" t="b">
        <v>0</v>
      </c>
      <c r="E615" s="12">
        <v>6.0</v>
      </c>
      <c r="F615" s="12">
        <v>1.0</v>
      </c>
      <c r="G615" s="12">
        <v>5.0</v>
      </c>
      <c r="H615" s="20">
        <v>42320.729166666664</v>
      </c>
      <c r="I615" s="16" t="s">
        <v>6008</v>
      </c>
      <c r="J615" s="16" t="s">
        <v>2944</v>
      </c>
      <c r="K615" s="16" t="s">
        <v>6012</v>
      </c>
      <c r="L615" s="18" t="e">
        <v>#N/A</v>
      </c>
      <c r="M615" s="18" t="e">
        <v>#N/A</v>
      </c>
      <c r="N615" s="18" t="e">
        <v>#N/A</v>
      </c>
      <c r="O615" s="18" t="e">
        <v>#N/A</v>
      </c>
      <c r="P615" s="18" t="e">
        <v>#N/A</v>
      </c>
      <c r="Q615" s="16" t="s">
        <v>6015</v>
      </c>
      <c r="R615" s="18" t="b">
        <v>1</v>
      </c>
      <c r="S615" s="18" t="b">
        <v>0</v>
      </c>
      <c r="T615" s="12">
        <v>29602.0</v>
      </c>
      <c r="U615" s="16" t="s">
        <v>2947</v>
      </c>
      <c r="V615" s="16" t="s">
        <v>2835</v>
      </c>
      <c r="W615" s="22"/>
      <c r="X615" s="22"/>
      <c r="Y615" s="22"/>
      <c r="Z615" s="16" t="s">
        <v>7346</v>
      </c>
      <c r="AC615" s="16"/>
    </row>
    <row r="616">
      <c r="A616" s="12">
        <v>551.0</v>
      </c>
      <c r="B616" s="16" t="s">
        <v>6135</v>
      </c>
      <c r="C616" s="16" t="s">
        <v>7252</v>
      </c>
      <c r="D616" s="18" t="b">
        <v>0</v>
      </c>
      <c r="E616" s="12">
        <v>68.0</v>
      </c>
      <c r="F616" s="12">
        <v>14.0</v>
      </c>
      <c r="G616" s="12">
        <v>54.0</v>
      </c>
      <c r="H616" s="20">
        <v>42321.13958333333</v>
      </c>
      <c r="I616" s="16" t="s">
        <v>6020</v>
      </c>
      <c r="J616" s="16" t="s">
        <v>2944</v>
      </c>
      <c r="K616" s="16" t="s">
        <v>6021</v>
      </c>
      <c r="L616" s="18" t="e">
        <v>#N/A</v>
      </c>
      <c r="M616" s="18" t="e">
        <v>#N/A</v>
      </c>
      <c r="N616" s="18" t="e">
        <v>#N/A</v>
      </c>
      <c r="O616" s="18" t="e">
        <v>#N/A</v>
      </c>
      <c r="P616" s="18" t="e">
        <v>#N/A</v>
      </c>
      <c r="Q616" s="16" t="s">
        <v>6022</v>
      </c>
      <c r="R616" s="18" t="b">
        <v>1</v>
      </c>
      <c r="S616" s="18" t="b">
        <v>1</v>
      </c>
      <c r="T616" s="12">
        <v>29602.0</v>
      </c>
      <c r="U616" s="16" t="s">
        <v>2947</v>
      </c>
      <c r="V616" s="16" t="s">
        <v>2835</v>
      </c>
      <c r="W616" s="22"/>
      <c r="X616" s="22"/>
      <c r="Y616" s="22"/>
      <c r="Z616" s="16" t="s">
        <v>7351</v>
      </c>
      <c r="AC616" s="16"/>
    </row>
    <row r="617">
      <c r="A617" s="12">
        <v>552.0</v>
      </c>
      <c r="B617" s="16" t="s">
        <v>6135</v>
      </c>
      <c r="C617" s="16" t="s">
        <v>7252</v>
      </c>
      <c r="D617" s="18" t="b">
        <v>0</v>
      </c>
      <c r="E617" s="12">
        <v>439.0</v>
      </c>
      <c r="F617" s="12">
        <v>158.0</v>
      </c>
      <c r="G617" s="12">
        <v>281.0</v>
      </c>
      <c r="H617" s="20">
        <v>42321.55347222222</v>
      </c>
      <c r="I617" s="16" t="s">
        <v>6028</v>
      </c>
      <c r="J617" s="16" t="s">
        <v>2944</v>
      </c>
      <c r="L617" s="18" t="e">
        <v>#N/A</v>
      </c>
      <c r="M617" s="18" t="e">
        <v>#N/A</v>
      </c>
      <c r="N617" s="18" t="e">
        <v>#N/A</v>
      </c>
      <c r="O617" s="18" t="e">
        <v>#N/A</v>
      </c>
      <c r="P617" s="18" t="e">
        <v>#N/A</v>
      </c>
      <c r="Q617" s="16" t="s">
        <v>6029</v>
      </c>
      <c r="R617" s="18" t="b">
        <v>1</v>
      </c>
      <c r="S617" s="18" t="b">
        <v>0</v>
      </c>
      <c r="T617" s="12">
        <v>29602.0</v>
      </c>
      <c r="U617" s="16" t="s">
        <v>2947</v>
      </c>
      <c r="V617" s="16" t="s">
        <v>2835</v>
      </c>
      <c r="W617" s="22"/>
      <c r="X617" s="22"/>
      <c r="Y617" s="22"/>
      <c r="Z617" s="16" t="s">
        <v>7355</v>
      </c>
      <c r="AC617" s="16"/>
    </row>
    <row r="618">
      <c r="A618" s="12">
        <v>553.0</v>
      </c>
      <c r="B618" s="16" t="s">
        <v>6135</v>
      </c>
      <c r="C618" s="16" t="s">
        <v>7252</v>
      </c>
      <c r="D618" s="18" t="b">
        <v>0</v>
      </c>
      <c r="E618" s="12">
        <v>0.0</v>
      </c>
      <c r="F618" s="12">
        <v>0.0</v>
      </c>
      <c r="G618" s="12">
        <v>0.0</v>
      </c>
      <c r="H618" s="20">
        <v>42321.84444444445</v>
      </c>
      <c r="I618" s="16" t="s">
        <v>6032</v>
      </c>
      <c r="J618" s="16" t="s">
        <v>2944</v>
      </c>
      <c r="K618" s="16" t="s">
        <v>6034</v>
      </c>
      <c r="L618" s="18" t="e">
        <v>#N/A</v>
      </c>
      <c r="M618" s="18" t="e">
        <v>#N/A</v>
      </c>
      <c r="N618" s="18" t="e">
        <v>#N/A</v>
      </c>
      <c r="O618" s="18" t="e">
        <v>#N/A</v>
      </c>
      <c r="P618" s="18" t="e">
        <v>#N/A</v>
      </c>
      <c r="Q618" s="16" t="s">
        <v>6035</v>
      </c>
      <c r="R618" s="18" t="b">
        <v>1</v>
      </c>
      <c r="S618" s="18" t="b">
        <v>0</v>
      </c>
      <c r="T618" s="12">
        <v>29602.0</v>
      </c>
      <c r="U618" s="16" t="s">
        <v>2947</v>
      </c>
      <c r="V618" s="16" t="s">
        <v>2835</v>
      </c>
      <c r="W618" s="22"/>
      <c r="X618" s="22"/>
      <c r="Y618" s="22"/>
      <c r="Z618" s="16" t="s">
        <v>7360</v>
      </c>
      <c r="AC618" s="16"/>
    </row>
    <row r="619">
      <c r="A619" s="12">
        <v>554.0</v>
      </c>
      <c r="B619" s="16" t="s">
        <v>6135</v>
      </c>
      <c r="C619" s="16" t="s">
        <v>7252</v>
      </c>
      <c r="D619" s="18" t="b">
        <v>0</v>
      </c>
      <c r="E619" s="12">
        <v>4.0</v>
      </c>
      <c r="F619" s="12">
        <v>0.0</v>
      </c>
      <c r="G619" s="12">
        <v>4.0</v>
      </c>
      <c r="H619" s="20">
        <v>42324.36388888889</v>
      </c>
      <c r="I619" s="16" t="s">
        <v>6040</v>
      </c>
      <c r="J619" s="16" t="s">
        <v>2944</v>
      </c>
      <c r="K619" s="16" t="s">
        <v>6041</v>
      </c>
      <c r="L619" s="18" t="e">
        <v>#N/A</v>
      </c>
      <c r="M619" s="18" t="e">
        <v>#N/A</v>
      </c>
      <c r="N619" s="18" t="e">
        <v>#N/A</v>
      </c>
      <c r="O619" s="18" t="e">
        <v>#N/A</v>
      </c>
      <c r="P619" s="18" t="e">
        <v>#N/A</v>
      </c>
      <c r="Q619" s="16" t="s">
        <v>6042</v>
      </c>
      <c r="R619" s="18" t="b">
        <v>1</v>
      </c>
      <c r="S619" s="18" t="b">
        <v>1</v>
      </c>
      <c r="T619" s="12">
        <v>29602.0</v>
      </c>
      <c r="U619" s="16" t="s">
        <v>2947</v>
      </c>
      <c r="V619" s="16" t="s">
        <v>2835</v>
      </c>
      <c r="W619" s="22"/>
      <c r="X619" s="22"/>
      <c r="Y619" s="22"/>
      <c r="Z619" s="16" t="s">
        <v>7364</v>
      </c>
      <c r="AC619" s="16"/>
    </row>
    <row r="620">
      <c r="A620" s="12">
        <v>555.0</v>
      </c>
      <c r="B620" s="16" t="s">
        <v>6135</v>
      </c>
      <c r="C620" s="16" t="s">
        <v>7252</v>
      </c>
      <c r="D620" s="18" t="b">
        <v>0</v>
      </c>
      <c r="E620" s="12">
        <v>3.0</v>
      </c>
      <c r="F620" s="12">
        <v>2.0</v>
      </c>
      <c r="G620" s="12">
        <v>1.0</v>
      </c>
      <c r="H620" s="20">
        <v>42325.38125</v>
      </c>
      <c r="I620" s="16" t="s">
        <v>6054</v>
      </c>
      <c r="J620" s="16" t="s">
        <v>2944</v>
      </c>
      <c r="K620" s="16" t="s">
        <v>6055</v>
      </c>
      <c r="L620" s="18" t="e">
        <v>#N/A</v>
      </c>
      <c r="M620" s="18" t="e">
        <v>#N/A</v>
      </c>
      <c r="N620" s="18" t="e">
        <v>#N/A</v>
      </c>
      <c r="O620" s="18" t="e">
        <v>#N/A</v>
      </c>
      <c r="P620" s="18" t="e">
        <v>#N/A</v>
      </c>
      <c r="Q620" s="16" t="s">
        <v>6056</v>
      </c>
      <c r="R620" s="18" t="b">
        <v>1</v>
      </c>
      <c r="S620" s="18" t="b">
        <v>1</v>
      </c>
      <c r="T620" s="12">
        <v>29602.0</v>
      </c>
      <c r="U620" s="16" t="s">
        <v>2947</v>
      </c>
      <c r="V620" s="16" t="s">
        <v>2835</v>
      </c>
      <c r="W620" s="22"/>
      <c r="X620" s="22"/>
      <c r="Y620" s="22"/>
      <c r="Z620" s="16" t="s">
        <v>7367</v>
      </c>
      <c r="AC620" s="16"/>
    </row>
    <row r="621">
      <c r="A621" s="12">
        <v>556.0</v>
      </c>
      <c r="B621" s="16" t="s">
        <v>7369</v>
      </c>
      <c r="C621" s="16" t="s">
        <v>7252</v>
      </c>
      <c r="D621" s="18" t="b">
        <v>0</v>
      </c>
      <c r="E621" s="12">
        <v>40.0</v>
      </c>
      <c r="F621" s="12">
        <v>6.0</v>
      </c>
      <c r="G621" s="12">
        <v>34.0</v>
      </c>
      <c r="H621" s="20">
        <v>42325.606944444444</v>
      </c>
      <c r="I621" s="16" t="s">
        <v>6061</v>
      </c>
      <c r="J621" s="16" t="s">
        <v>2944</v>
      </c>
      <c r="K621" s="16" t="s">
        <v>6062</v>
      </c>
      <c r="L621" s="18" t="e">
        <v>#N/A</v>
      </c>
      <c r="M621" s="18" t="e">
        <v>#N/A</v>
      </c>
      <c r="N621" s="18" t="e">
        <v>#N/A</v>
      </c>
      <c r="O621" s="18" t="e">
        <v>#N/A</v>
      </c>
      <c r="P621" s="18" t="e">
        <v>#N/A</v>
      </c>
      <c r="Q621" s="16" t="s">
        <v>6063</v>
      </c>
      <c r="R621" s="18" t="b">
        <v>1</v>
      </c>
      <c r="S621" s="18" t="b">
        <v>0</v>
      </c>
      <c r="T621" s="12">
        <v>29602.0</v>
      </c>
      <c r="U621" s="16" t="s">
        <v>2947</v>
      </c>
      <c r="V621" s="16" t="s">
        <v>2835</v>
      </c>
      <c r="W621" s="22"/>
      <c r="X621" s="22"/>
      <c r="Y621" s="22"/>
      <c r="Z621" s="16" t="s">
        <v>7372</v>
      </c>
      <c r="AC621" s="16"/>
    </row>
    <row r="622">
      <c r="A622" s="12">
        <v>557.0</v>
      </c>
      <c r="B622" s="16" t="s">
        <v>7369</v>
      </c>
      <c r="C622" s="16" t="s">
        <v>7252</v>
      </c>
      <c r="D622" s="18" t="b">
        <v>0</v>
      </c>
      <c r="E622" s="12">
        <v>15.0</v>
      </c>
      <c r="F622" s="12">
        <v>10.0</v>
      </c>
      <c r="G622" s="12">
        <v>5.0</v>
      </c>
      <c r="H622" s="20">
        <v>42325.62430555555</v>
      </c>
      <c r="I622" s="16" t="s">
        <v>6068</v>
      </c>
      <c r="J622" s="16" t="s">
        <v>2944</v>
      </c>
      <c r="K622" s="16" t="s">
        <v>5856</v>
      </c>
      <c r="L622" s="18" t="e">
        <v>#N/A</v>
      </c>
      <c r="M622" s="18" t="e">
        <v>#N/A</v>
      </c>
      <c r="N622" s="18" t="e">
        <v>#N/A</v>
      </c>
      <c r="O622" s="18" t="e">
        <v>#N/A</v>
      </c>
      <c r="P622" s="18" t="e">
        <v>#N/A</v>
      </c>
      <c r="Q622" s="16" t="s">
        <v>5858</v>
      </c>
      <c r="R622" s="18" t="b">
        <v>1</v>
      </c>
      <c r="S622" s="18" t="b">
        <v>1</v>
      </c>
      <c r="T622" s="12">
        <v>29602.0</v>
      </c>
      <c r="U622" s="16" t="s">
        <v>2947</v>
      </c>
      <c r="V622" s="16" t="s">
        <v>2835</v>
      </c>
      <c r="W622" s="22"/>
      <c r="X622" s="22"/>
      <c r="Y622" s="22"/>
      <c r="Z622" s="16" t="s">
        <v>7373</v>
      </c>
      <c r="AC622" s="16"/>
    </row>
    <row r="623">
      <c r="A623" s="12">
        <v>558.0</v>
      </c>
      <c r="B623" s="16" t="s">
        <v>7369</v>
      </c>
      <c r="C623" s="16" t="s">
        <v>7252</v>
      </c>
      <c r="D623" s="18" t="b">
        <v>0</v>
      </c>
      <c r="E623" s="12">
        <v>43.0</v>
      </c>
      <c r="F623" s="12">
        <v>14.0</v>
      </c>
      <c r="G623" s="12">
        <v>29.0</v>
      </c>
      <c r="H623" s="20">
        <v>42325.94375</v>
      </c>
      <c r="I623" s="16" t="s">
        <v>6071</v>
      </c>
      <c r="J623" s="16" t="s">
        <v>2944</v>
      </c>
      <c r="K623" s="16" t="s">
        <v>6072</v>
      </c>
      <c r="L623" s="18" t="e">
        <v>#N/A</v>
      </c>
      <c r="M623" s="18" t="e">
        <v>#N/A</v>
      </c>
      <c r="N623" s="18" t="e">
        <v>#N/A</v>
      </c>
      <c r="O623" s="18" t="e">
        <v>#N/A</v>
      </c>
      <c r="P623" s="18" t="e">
        <v>#N/A</v>
      </c>
      <c r="Q623" s="16" t="s">
        <v>6074</v>
      </c>
      <c r="R623" s="18" t="b">
        <v>1</v>
      </c>
      <c r="S623" s="18" t="b">
        <v>0</v>
      </c>
      <c r="T623" s="12">
        <v>29602.0</v>
      </c>
      <c r="U623" s="16" t="s">
        <v>2947</v>
      </c>
      <c r="V623" s="16" t="s">
        <v>2835</v>
      </c>
      <c r="W623" s="22"/>
      <c r="X623" s="22"/>
      <c r="Y623" s="22"/>
      <c r="Z623" s="16" t="s">
        <v>7376</v>
      </c>
      <c r="AC623" s="16"/>
    </row>
    <row r="624">
      <c r="A624" s="12">
        <v>559.0</v>
      </c>
      <c r="B624" s="16" t="s">
        <v>7369</v>
      </c>
      <c r="C624" s="16" t="s">
        <v>7252</v>
      </c>
      <c r="D624" s="18" t="b">
        <v>0</v>
      </c>
      <c r="E624" s="12">
        <v>27.0</v>
      </c>
      <c r="F624" s="12">
        <v>7.0</v>
      </c>
      <c r="G624" s="12">
        <v>20.0</v>
      </c>
      <c r="H624" s="20">
        <v>42326.99930555555</v>
      </c>
      <c r="I624" s="16" t="s">
        <v>6079</v>
      </c>
      <c r="J624" s="16" t="s">
        <v>2944</v>
      </c>
      <c r="K624" s="16" t="s">
        <v>6080</v>
      </c>
      <c r="L624" s="18" t="e">
        <v>#N/A</v>
      </c>
      <c r="M624" s="18" t="e">
        <v>#N/A</v>
      </c>
      <c r="N624" s="18" t="e">
        <v>#N/A</v>
      </c>
      <c r="O624" s="18" t="e">
        <v>#N/A</v>
      </c>
      <c r="P624" s="18" t="e">
        <v>#N/A</v>
      </c>
      <c r="Q624" s="16" t="s">
        <v>6081</v>
      </c>
      <c r="R624" s="18" t="b">
        <v>1</v>
      </c>
      <c r="S624" s="18" t="b">
        <v>1</v>
      </c>
      <c r="T624" s="12">
        <v>29602.0</v>
      </c>
      <c r="U624" s="16" t="s">
        <v>2947</v>
      </c>
      <c r="V624" s="16" t="s">
        <v>2835</v>
      </c>
      <c r="W624" s="22"/>
      <c r="X624" s="22"/>
      <c r="Y624" s="22"/>
      <c r="Z624" s="16" t="s">
        <v>7379</v>
      </c>
      <c r="AA624" s="12">
        <v>2.0</v>
      </c>
      <c r="AB624" s="12">
        <v>3.0</v>
      </c>
      <c r="AC624" s="12"/>
    </row>
    <row r="625">
      <c r="A625" s="12">
        <v>560.0</v>
      </c>
      <c r="B625" s="16" t="s">
        <v>7369</v>
      </c>
      <c r="C625" s="16" t="s">
        <v>7252</v>
      </c>
      <c r="D625" s="18" t="b">
        <v>0</v>
      </c>
      <c r="E625" s="12">
        <v>49.0</v>
      </c>
      <c r="F625" s="12">
        <v>9.0</v>
      </c>
      <c r="G625" s="12">
        <v>40.0</v>
      </c>
      <c r="H625" s="20">
        <v>42327.59375</v>
      </c>
      <c r="I625" s="16" t="s">
        <v>6086</v>
      </c>
      <c r="J625" s="16" t="s">
        <v>2944</v>
      </c>
      <c r="K625" s="16" t="s">
        <v>6087</v>
      </c>
      <c r="L625" s="18" t="e">
        <v>#N/A</v>
      </c>
      <c r="M625" s="18" t="e">
        <v>#N/A</v>
      </c>
      <c r="N625" s="18" t="e">
        <v>#N/A</v>
      </c>
      <c r="O625" s="18" t="e">
        <v>#N/A</v>
      </c>
      <c r="P625" s="18" t="e">
        <v>#N/A</v>
      </c>
      <c r="Q625" s="16" t="s">
        <v>6088</v>
      </c>
      <c r="R625" s="18" t="b">
        <v>1</v>
      </c>
      <c r="S625" s="18" t="b">
        <v>1</v>
      </c>
      <c r="T625" s="12">
        <v>29602.0</v>
      </c>
      <c r="U625" s="16" t="s">
        <v>2947</v>
      </c>
      <c r="V625" s="16" t="s">
        <v>2835</v>
      </c>
      <c r="W625" s="22"/>
      <c r="X625" s="22"/>
      <c r="Y625" s="22"/>
      <c r="Z625" s="16" t="s">
        <v>7387</v>
      </c>
      <c r="AA625" s="12">
        <v>1.0</v>
      </c>
      <c r="AB625" s="12">
        <v>1.0</v>
      </c>
      <c r="AC625" s="12"/>
    </row>
    <row r="626">
      <c r="A626" s="12">
        <v>561.0</v>
      </c>
      <c r="B626" s="16" t="s">
        <v>7369</v>
      </c>
      <c r="C626" s="16" t="s">
        <v>7252</v>
      </c>
      <c r="D626" s="18" t="b">
        <v>0</v>
      </c>
      <c r="E626" s="12">
        <v>2.0</v>
      </c>
      <c r="F626" s="12">
        <v>0.0</v>
      </c>
      <c r="G626" s="12">
        <v>2.0</v>
      </c>
      <c r="H626" s="20">
        <v>42327.85208333333</v>
      </c>
      <c r="I626" s="16" t="s">
        <v>6093</v>
      </c>
      <c r="J626" s="16" t="s">
        <v>2944</v>
      </c>
      <c r="K626" s="16" t="s">
        <v>6094</v>
      </c>
      <c r="L626" s="18" t="e">
        <v>#N/A</v>
      </c>
      <c r="M626" s="18" t="e">
        <v>#N/A</v>
      </c>
      <c r="N626" s="18" t="e">
        <v>#N/A</v>
      </c>
      <c r="O626" s="18" t="e">
        <v>#N/A</v>
      </c>
      <c r="P626" s="18" t="e">
        <v>#N/A</v>
      </c>
      <c r="Q626" s="16" t="s">
        <v>6095</v>
      </c>
      <c r="R626" s="18" t="b">
        <v>1</v>
      </c>
      <c r="S626" s="18" t="b">
        <v>1</v>
      </c>
      <c r="T626" s="12">
        <v>29602.0</v>
      </c>
      <c r="U626" s="16" t="s">
        <v>2947</v>
      </c>
      <c r="V626" s="16" t="s">
        <v>2835</v>
      </c>
      <c r="W626" s="22"/>
      <c r="X626" s="22"/>
      <c r="Y626" s="22"/>
      <c r="Z626" s="16" t="s">
        <v>7394</v>
      </c>
      <c r="AA626" s="12">
        <v>3.0</v>
      </c>
      <c r="AB626" s="12">
        <v>3.0</v>
      </c>
      <c r="AC626" s="12"/>
    </row>
    <row r="627">
      <c r="A627" s="12">
        <v>562.0</v>
      </c>
      <c r="B627" s="16" t="s">
        <v>7369</v>
      </c>
      <c r="C627" s="16" t="s">
        <v>7252</v>
      </c>
      <c r="D627" s="18" t="b">
        <v>0</v>
      </c>
      <c r="E627" s="12">
        <v>90.0</v>
      </c>
      <c r="F627" s="12">
        <v>8.0</v>
      </c>
      <c r="G627" s="12">
        <v>82.0</v>
      </c>
      <c r="H627" s="20">
        <v>42328.2375</v>
      </c>
      <c r="I627" s="16" t="s">
        <v>6100</v>
      </c>
      <c r="J627" s="16" t="s">
        <v>2944</v>
      </c>
      <c r="K627" s="16" t="s">
        <v>6101</v>
      </c>
      <c r="L627" s="18" t="e">
        <v>#N/A</v>
      </c>
      <c r="M627" s="18" t="e">
        <v>#N/A</v>
      </c>
      <c r="N627" s="18" t="e">
        <v>#N/A</v>
      </c>
      <c r="O627" s="18" t="e">
        <v>#N/A</v>
      </c>
      <c r="P627" s="18" t="e">
        <v>#N/A</v>
      </c>
      <c r="Q627" s="16" t="s">
        <v>6103</v>
      </c>
      <c r="R627" s="18" t="b">
        <v>1</v>
      </c>
      <c r="S627" s="18" t="b">
        <v>1</v>
      </c>
      <c r="T627" s="12">
        <v>29602.0</v>
      </c>
      <c r="U627" s="16" t="s">
        <v>2947</v>
      </c>
      <c r="V627" s="16" t="s">
        <v>2835</v>
      </c>
      <c r="W627" s="22"/>
      <c r="X627" s="22"/>
      <c r="Y627" s="22"/>
      <c r="Z627" s="16" t="s">
        <v>7403</v>
      </c>
      <c r="AA627" s="12">
        <v>1.0</v>
      </c>
      <c r="AB627" s="12">
        <v>2.0</v>
      </c>
      <c r="AC627" s="12"/>
    </row>
    <row r="628">
      <c r="A628" s="12">
        <v>563.0</v>
      </c>
      <c r="B628" s="16" t="s">
        <v>7369</v>
      </c>
      <c r="C628" s="16" t="s">
        <v>7252</v>
      </c>
      <c r="D628" s="18" t="b">
        <v>0</v>
      </c>
      <c r="E628" s="12">
        <v>3.0</v>
      </c>
      <c r="F628" s="12">
        <v>0.0</v>
      </c>
      <c r="G628" s="12">
        <v>3.0</v>
      </c>
      <c r="H628" s="20">
        <v>42328.55138888889</v>
      </c>
      <c r="I628" s="16" t="s">
        <v>6108</v>
      </c>
      <c r="J628" s="16" t="s">
        <v>2944</v>
      </c>
      <c r="K628" s="16" t="s">
        <v>6109</v>
      </c>
      <c r="L628" s="18" t="e">
        <v>#N/A</v>
      </c>
      <c r="M628" s="18" t="e">
        <v>#N/A</v>
      </c>
      <c r="N628" s="18" t="e">
        <v>#N/A</v>
      </c>
      <c r="O628" s="18" t="e">
        <v>#N/A</v>
      </c>
      <c r="P628" s="18" t="e">
        <v>#N/A</v>
      </c>
      <c r="Q628" s="16" t="s">
        <v>6110</v>
      </c>
      <c r="R628" s="18" t="b">
        <v>1</v>
      </c>
      <c r="S628" s="18" t="b">
        <v>0</v>
      </c>
      <c r="T628" s="12">
        <v>29602.0</v>
      </c>
      <c r="U628" s="16" t="s">
        <v>2947</v>
      </c>
      <c r="V628" s="16" t="s">
        <v>2835</v>
      </c>
      <c r="W628" s="22"/>
      <c r="X628" s="22"/>
      <c r="Y628" s="22"/>
      <c r="Z628" s="16" t="s">
        <v>7408</v>
      </c>
      <c r="AA628" s="12">
        <v>2.0</v>
      </c>
      <c r="AB628" s="12">
        <v>3.0</v>
      </c>
      <c r="AC628" s="12"/>
    </row>
    <row r="629">
      <c r="A629" s="12">
        <v>564.0</v>
      </c>
      <c r="B629" s="16" t="s">
        <v>7369</v>
      </c>
      <c r="C629" s="16" t="s">
        <v>7252</v>
      </c>
      <c r="D629" s="18" t="b">
        <v>0</v>
      </c>
      <c r="E629" s="12">
        <v>59.0</v>
      </c>
      <c r="F629" s="12">
        <v>15.0</v>
      </c>
      <c r="G629" s="12">
        <v>44.0</v>
      </c>
      <c r="H629" s="20">
        <v>42329.634722222225</v>
      </c>
      <c r="I629" s="16" t="s">
        <v>6116</v>
      </c>
      <c r="J629" s="16" t="s">
        <v>2944</v>
      </c>
      <c r="K629" s="16" t="s">
        <v>6117</v>
      </c>
      <c r="L629" s="18" t="e">
        <v>#N/A</v>
      </c>
      <c r="M629" s="18" t="e">
        <v>#N/A</v>
      </c>
      <c r="N629" s="18" t="e">
        <v>#N/A</v>
      </c>
      <c r="O629" s="18" t="e">
        <v>#N/A</v>
      </c>
      <c r="P629" s="18" t="e">
        <v>#N/A</v>
      </c>
      <c r="Q629" s="16" t="s">
        <v>6118</v>
      </c>
      <c r="R629" s="18" t="b">
        <v>1</v>
      </c>
      <c r="S629" s="18" t="b">
        <v>1</v>
      </c>
      <c r="T629" s="12">
        <v>29602.0</v>
      </c>
      <c r="U629" s="16" t="s">
        <v>2947</v>
      </c>
      <c r="V629" s="16" t="s">
        <v>2835</v>
      </c>
      <c r="W629" s="22"/>
      <c r="X629" s="22"/>
      <c r="Y629" s="22"/>
      <c r="Z629" s="16" t="s">
        <v>7415</v>
      </c>
      <c r="AA629" s="12">
        <v>3.0</v>
      </c>
      <c r="AB629" s="12">
        <v>4.0</v>
      </c>
      <c r="AC629" s="12"/>
    </row>
    <row r="630">
      <c r="A630" s="12">
        <v>565.0</v>
      </c>
      <c r="B630" s="16" t="s">
        <v>7369</v>
      </c>
      <c r="C630" s="16" t="s">
        <v>7252</v>
      </c>
      <c r="D630" s="18" t="b">
        <v>0</v>
      </c>
      <c r="E630" s="12">
        <v>43.0</v>
      </c>
      <c r="F630" s="12">
        <v>1.0</v>
      </c>
      <c r="G630" s="12">
        <v>42.0</v>
      </c>
      <c r="H630" s="20">
        <v>42332.18194444444</v>
      </c>
      <c r="I630" s="16" t="s">
        <v>6123</v>
      </c>
      <c r="J630" s="16" t="s">
        <v>2944</v>
      </c>
      <c r="K630" s="16" t="s">
        <v>6124</v>
      </c>
      <c r="L630" s="18" t="e">
        <v>#N/A</v>
      </c>
      <c r="M630" s="18" t="e">
        <v>#N/A</v>
      </c>
      <c r="N630" s="18" t="e">
        <v>#N/A</v>
      </c>
      <c r="O630" s="18" t="e">
        <v>#N/A</v>
      </c>
      <c r="P630" s="18" t="e">
        <v>#N/A</v>
      </c>
      <c r="Q630" s="16" t="s">
        <v>6125</v>
      </c>
      <c r="R630" s="18" t="b">
        <v>1</v>
      </c>
      <c r="S630" s="18" t="b">
        <v>1</v>
      </c>
      <c r="T630" s="12">
        <v>29602.0</v>
      </c>
      <c r="U630" s="16" t="s">
        <v>2947</v>
      </c>
      <c r="V630" s="16" t="s">
        <v>2835</v>
      </c>
      <c r="W630" s="22"/>
      <c r="X630" s="22"/>
      <c r="Y630" s="22"/>
      <c r="Z630" s="16" t="s">
        <v>7424</v>
      </c>
      <c r="AA630" s="12">
        <v>3.0</v>
      </c>
      <c r="AB630" s="12">
        <v>2.0</v>
      </c>
      <c r="AC630" s="12"/>
    </row>
    <row r="631">
      <c r="A631" s="12">
        <v>566.0</v>
      </c>
      <c r="B631" s="16" t="s">
        <v>7369</v>
      </c>
      <c r="C631" s="16" t="s">
        <v>7252</v>
      </c>
      <c r="D631" s="18" t="b">
        <v>0</v>
      </c>
      <c r="E631" s="12">
        <v>1.0</v>
      </c>
      <c r="F631" s="12">
        <v>0.0</v>
      </c>
      <c r="G631" s="12">
        <v>1.0</v>
      </c>
      <c r="H631" s="20">
        <v>42332.27222222222</v>
      </c>
      <c r="I631" s="16" t="s">
        <v>6131</v>
      </c>
      <c r="J631" s="16" t="s">
        <v>2944</v>
      </c>
      <c r="K631" s="16" t="s">
        <v>6132</v>
      </c>
      <c r="L631" s="18" t="e">
        <v>#N/A</v>
      </c>
      <c r="M631" s="18" t="e">
        <v>#N/A</v>
      </c>
      <c r="N631" s="18" t="e">
        <v>#N/A</v>
      </c>
      <c r="O631" s="18" t="e">
        <v>#N/A</v>
      </c>
      <c r="P631" s="18" t="e">
        <v>#N/A</v>
      </c>
      <c r="Q631" s="16" t="s">
        <v>6133</v>
      </c>
      <c r="R631" s="18" t="b">
        <v>1</v>
      </c>
      <c r="S631" s="18" t="b">
        <v>0</v>
      </c>
      <c r="T631" s="12">
        <v>29602.0</v>
      </c>
      <c r="U631" s="16" t="s">
        <v>2947</v>
      </c>
      <c r="V631" s="16" t="s">
        <v>2835</v>
      </c>
      <c r="W631" s="22"/>
      <c r="X631" s="22"/>
      <c r="Y631" s="22"/>
      <c r="Z631" s="16" t="s">
        <v>7431</v>
      </c>
      <c r="AA631" s="12">
        <v>3.0</v>
      </c>
      <c r="AB631" s="12">
        <v>1.0</v>
      </c>
      <c r="AC631" s="12"/>
    </row>
    <row r="632">
      <c r="A632" s="12">
        <v>567.0</v>
      </c>
      <c r="B632" s="16" t="s">
        <v>7369</v>
      </c>
      <c r="C632" s="16" t="s">
        <v>7252</v>
      </c>
      <c r="D632" s="18" t="b">
        <v>0</v>
      </c>
      <c r="E632" s="12">
        <v>1.0</v>
      </c>
      <c r="F632" s="12">
        <v>1.0</v>
      </c>
      <c r="G632" s="22"/>
      <c r="H632" s="20">
        <v>42332.339583333334</v>
      </c>
      <c r="I632" s="16" t="s">
        <v>6139</v>
      </c>
      <c r="J632" s="16" t="s">
        <v>2944</v>
      </c>
      <c r="K632" s="16" t="s">
        <v>6141</v>
      </c>
      <c r="L632" s="16" t="s">
        <v>264</v>
      </c>
      <c r="M632" s="12">
        <v>0.0</v>
      </c>
      <c r="N632" s="12">
        <v>0.0</v>
      </c>
      <c r="O632" s="16" t="s">
        <v>6142</v>
      </c>
      <c r="P632" s="16" t="s">
        <v>6143</v>
      </c>
      <c r="Q632" s="16" t="s">
        <v>6144</v>
      </c>
      <c r="R632" s="18" t="b">
        <v>1</v>
      </c>
      <c r="S632" s="18" t="b">
        <v>1</v>
      </c>
      <c r="T632" s="12">
        <v>29602.0</v>
      </c>
      <c r="U632" s="16" t="s">
        <v>2947</v>
      </c>
      <c r="V632" s="16" t="s">
        <v>2835</v>
      </c>
      <c r="W632" s="22"/>
      <c r="X632" s="22"/>
      <c r="Y632" s="22"/>
      <c r="Z632" s="16" t="s">
        <v>7437</v>
      </c>
      <c r="AA632" s="12">
        <v>3.0</v>
      </c>
      <c r="AB632" s="12">
        <v>3.0</v>
      </c>
      <c r="AC632" s="12"/>
    </row>
    <row r="633">
      <c r="A633" s="12">
        <v>568.0</v>
      </c>
      <c r="B633" s="16" t="s">
        <v>7369</v>
      </c>
      <c r="C633" s="16" t="s">
        <v>7252</v>
      </c>
      <c r="D633" s="18" t="b">
        <v>0</v>
      </c>
      <c r="E633" s="12">
        <v>35.0</v>
      </c>
      <c r="F633" s="12">
        <v>12.0</v>
      </c>
      <c r="G633" s="12">
        <v>23.0</v>
      </c>
      <c r="H633" s="20">
        <v>42332.415972222225</v>
      </c>
      <c r="I633" s="16" t="s">
        <v>6149</v>
      </c>
      <c r="J633" s="16" t="s">
        <v>2944</v>
      </c>
      <c r="K633" s="16" t="s">
        <v>6150</v>
      </c>
      <c r="L633" s="18" t="e">
        <v>#N/A</v>
      </c>
      <c r="M633" s="18" t="e">
        <v>#N/A</v>
      </c>
      <c r="N633" s="18" t="e">
        <v>#N/A</v>
      </c>
      <c r="O633" s="18" t="e">
        <v>#N/A</v>
      </c>
      <c r="P633" s="18" t="e">
        <v>#N/A</v>
      </c>
      <c r="Q633" s="16" t="s">
        <v>6151</v>
      </c>
      <c r="R633" s="18" t="b">
        <v>1</v>
      </c>
      <c r="S633" s="18" t="b">
        <v>1</v>
      </c>
      <c r="T633" s="12">
        <v>29602.0</v>
      </c>
      <c r="U633" s="16" t="s">
        <v>2947</v>
      </c>
      <c r="V633" s="16" t="s">
        <v>2835</v>
      </c>
      <c r="W633" s="22"/>
      <c r="X633" s="22"/>
      <c r="Y633" s="22"/>
      <c r="Z633" s="16" t="s">
        <v>7445</v>
      </c>
      <c r="AA633" s="12">
        <v>3.0</v>
      </c>
      <c r="AB633" s="22"/>
      <c r="AC633" s="22"/>
    </row>
    <row r="634">
      <c r="A634" s="12">
        <v>569.0</v>
      </c>
      <c r="B634" s="16" t="s">
        <v>7369</v>
      </c>
      <c r="C634" s="16" t="s">
        <v>7252</v>
      </c>
      <c r="D634" s="18" t="b">
        <v>0</v>
      </c>
      <c r="E634" s="12">
        <v>4.0</v>
      </c>
      <c r="F634" s="12">
        <v>2.0</v>
      </c>
      <c r="G634" s="12">
        <v>2.0</v>
      </c>
      <c r="H634" s="20">
        <v>42339.34097222222</v>
      </c>
      <c r="I634" s="16" t="s">
        <v>6154</v>
      </c>
      <c r="J634" s="16" t="s">
        <v>2944</v>
      </c>
      <c r="K634" s="16" t="s">
        <v>6155</v>
      </c>
      <c r="L634" s="18" t="e">
        <v>#N/A</v>
      </c>
      <c r="M634" s="18" t="e">
        <v>#N/A</v>
      </c>
      <c r="N634" s="18" t="e">
        <v>#N/A</v>
      </c>
      <c r="O634" s="18" t="e">
        <v>#N/A</v>
      </c>
      <c r="P634" s="18" t="e">
        <v>#N/A</v>
      </c>
      <c r="Q634" s="16" t="s">
        <v>6156</v>
      </c>
      <c r="R634" s="18" t="b">
        <v>1</v>
      </c>
      <c r="S634" s="18" t="b">
        <v>0</v>
      </c>
      <c r="T634" s="12">
        <v>29602.0</v>
      </c>
      <c r="U634" s="16" t="s">
        <v>2947</v>
      </c>
      <c r="V634" s="16" t="s">
        <v>2835</v>
      </c>
      <c r="W634" s="22"/>
      <c r="X634" s="22"/>
      <c r="Y634" s="22"/>
      <c r="Z634" s="16" t="s">
        <v>6158</v>
      </c>
      <c r="AC634" s="16"/>
    </row>
    <row r="635">
      <c r="A635" s="12">
        <v>570.0</v>
      </c>
      <c r="B635" s="16" t="s">
        <v>7369</v>
      </c>
      <c r="C635" s="16" t="s">
        <v>7252</v>
      </c>
      <c r="D635" s="18" t="b">
        <v>0</v>
      </c>
      <c r="E635" s="12">
        <v>2.0</v>
      </c>
      <c r="F635" s="12">
        <v>0.0</v>
      </c>
      <c r="G635" s="12">
        <v>2.0</v>
      </c>
      <c r="H635" s="20">
        <v>42339.59722222222</v>
      </c>
      <c r="I635" s="16" t="s">
        <v>6166</v>
      </c>
      <c r="J635" s="16" t="s">
        <v>2944</v>
      </c>
      <c r="K635" s="16" t="s">
        <v>6167</v>
      </c>
      <c r="L635" s="18" t="e">
        <v>#N/A</v>
      </c>
      <c r="M635" s="18" t="e">
        <v>#N/A</v>
      </c>
      <c r="N635" s="18" t="e">
        <v>#N/A</v>
      </c>
      <c r="O635" s="18" t="e">
        <v>#N/A</v>
      </c>
      <c r="P635" s="18" t="e">
        <v>#N/A</v>
      </c>
      <c r="Q635" s="16" t="s">
        <v>6168</v>
      </c>
      <c r="R635" s="18" t="b">
        <v>1</v>
      </c>
      <c r="S635" s="18" t="b">
        <v>0</v>
      </c>
      <c r="T635" s="12">
        <v>29602.0</v>
      </c>
      <c r="U635" s="16" t="s">
        <v>2947</v>
      </c>
      <c r="V635" s="16" t="s">
        <v>2835</v>
      </c>
      <c r="W635" s="22"/>
      <c r="X635" s="22"/>
      <c r="Y635" s="22"/>
      <c r="Z635" s="16" t="s">
        <v>7454</v>
      </c>
      <c r="AC635" s="16"/>
    </row>
    <row r="636">
      <c r="A636" s="12">
        <v>680.0</v>
      </c>
      <c r="B636" s="16" t="s">
        <v>7369</v>
      </c>
      <c r="C636" s="16" t="s">
        <v>6882</v>
      </c>
      <c r="D636" s="18" t="b">
        <v>1</v>
      </c>
      <c r="E636" s="12">
        <v>10.0</v>
      </c>
      <c r="F636" s="12">
        <v>1.0</v>
      </c>
      <c r="G636" s="12">
        <v>9.0</v>
      </c>
      <c r="H636" s="20">
        <v>42329.36388888889</v>
      </c>
      <c r="I636" s="16" t="s">
        <v>6883</v>
      </c>
      <c r="J636" s="16" t="s">
        <v>6884</v>
      </c>
      <c r="K636" s="16" t="s">
        <v>6885</v>
      </c>
      <c r="L636" s="18" t="e">
        <v>#N/A</v>
      </c>
      <c r="M636" s="18" t="e">
        <v>#N/A</v>
      </c>
      <c r="N636" s="18" t="e">
        <v>#N/A</v>
      </c>
      <c r="O636" s="18" t="e">
        <v>#N/A</v>
      </c>
      <c r="P636" s="18" t="e">
        <v>#N/A</v>
      </c>
      <c r="Q636" s="16" t="s">
        <v>6886</v>
      </c>
      <c r="R636" s="18" t="b">
        <v>0</v>
      </c>
      <c r="S636" s="18" t="b">
        <v>0</v>
      </c>
      <c r="T636" s="16" t="s">
        <v>6887</v>
      </c>
      <c r="U636" s="16" t="s">
        <v>6888</v>
      </c>
      <c r="V636" s="16" t="s">
        <v>2835</v>
      </c>
      <c r="W636" s="51">
        <v>962885.0</v>
      </c>
      <c r="X636" s="51">
        <v>983666.0</v>
      </c>
      <c r="Y636" s="16" t="s">
        <v>6889</v>
      </c>
      <c r="Z636" s="16" t="s">
        <v>7462</v>
      </c>
      <c r="AA636" s="12">
        <v>3.0</v>
      </c>
      <c r="AB636" s="12">
        <v>2.0</v>
      </c>
      <c r="AC636" s="12"/>
    </row>
    <row r="637">
      <c r="A637" s="12">
        <v>681.0</v>
      </c>
      <c r="B637" s="16" t="s">
        <v>7369</v>
      </c>
      <c r="C637" s="16" t="s">
        <v>6882</v>
      </c>
      <c r="D637" s="18" t="b">
        <v>1</v>
      </c>
      <c r="E637" s="12">
        <v>72.0</v>
      </c>
      <c r="F637" s="12">
        <v>9.0</v>
      </c>
      <c r="G637" s="12">
        <v>63.0</v>
      </c>
      <c r="H637" s="20">
        <v>42331.45277777778</v>
      </c>
      <c r="I637" s="16" t="s">
        <v>6893</v>
      </c>
      <c r="J637" s="16" t="s">
        <v>6884</v>
      </c>
      <c r="K637" s="16" t="s">
        <v>6894</v>
      </c>
      <c r="L637" s="18" t="e">
        <v>#N/A</v>
      </c>
      <c r="M637" s="18" t="e">
        <v>#N/A</v>
      </c>
      <c r="N637" s="18" t="e">
        <v>#N/A</v>
      </c>
      <c r="O637" s="18" t="e">
        <v>#N/A</v>
      </c>
      <c r="P637" s="18" t="e">
        <v>#N/A</v>
      </c>
      <c r="Q637" s="16" t="s">
        <v>6895</v>
      </c>
      <c r="R637" s="18" t="b">
        <v>0</v>
      </c>
      <c r="S637" s="18" t="b">
        <v>1</v>
      </c>
      <c r="T637" s="16" t="s">
        <v>6887</v>
      </c>
      <c r="U637" s="16" t="s">
        <v>6888</v>
      </c>
      <c r="V637" s="16" t="s">
        <v>2835</v>
      </c>
      <c r="W637" s="51">
        <v>962885.0</v>
      </c>
      <c r="X637" s="51">
        <v>983666.0</v>
      </c>
      <c r="Y637" s="16" t="s">
        <v>6889</v>
      </c>
      <c r="Z637" s="16" t="s">
        <v>7471</v>
      </c>
      <c r="AA637" s="12">
        <v>3.0</v>
      </c>
      <c r="AB637" s="12">
        <v>3.0</v>
      </c>
      <c r="AC637" s="12"/>
    </row>
    <row r="638">
      <c r="A638" s="12">
        <v>682.0</v>
      </c>
      <c r="B638" s="16" t="s">
        <v>7369</v>
      </c>
      <c r="C638" s="16" t="s">
        <v>6882</v>
      </c>
      <c r="D638" s="18" t="b">
        <v>1</v>
      </c>
      <c r="E638" s="12">
        <v>3.0</v>
      </c>
      <c r="F638" s="12">
        <v>0.0</v>
      </c>
      <c r="G638" s="12">
        <v>3.0</v>
      </c>
      <c r="H638" s="20">
        <v>42332.40347222222</v>
      </c>
      <c r="I638" s="16" t="s">
        <v>6899</v>
      </c>
      <c r="J638" s="16" t="s">
        <v>6884</v>
      </c>
      <c r="K638" s="16" t="s">
        <v>6900</v>
      </c>
      <c r="L638" s="18" t="e">
        <v>#N/A</v>
      </c>
      <c r="M638" s="18" t="e">
        <v>#N/A</v>
      </c>
      <c r="N638" s="18" t="e">
        <v>#N/A</v>
      </c>
      <c r="O638" s="18" t="e">
        <v>#N/A</v>
      </c>
      <c r="P638" s="18" t="e">
        <v>#N/A</v>
      </c>
      <c r="Q638" s="16" t="s">
        <v>6901</v>
      </c>
      <c r="R638" s="18" t="b">
        <v>0</v>
      </c>
      <c r="S638" s="18" t="b">
        <v>0</v>
      </c>
      <c r="T638" s="16" t="s">
        <v>6887</v>
      </c>
      <c r="U638" s="16" t="s">
        <v>6888</v>
      </c>
      <c r="V638" s="16" t="s">
        <v>2835</v>
      </c>
      <c r="W638" s="51">
        <v>962885.0</v>
      </c>
      <c r="X638" s="51">
        <v>983666.0</v>
      </c>
      <c r="Y638" s="16" t="s">
        <v>6889</v>
      </c>
      <c r="Z638" s="16" t="s">
        <v>7478</v>
      </c>
      <c r="AA638" s="12">
        <v>3.0</v>
      </c>
      <c r="AB638" s="12">
        <v>1.0</v>
      </c>
      <c r="AC638" s="12"/>
    </row>
    <row r="639">
      <c r="A639" s="12">
        <v>785.0</v>
      </c>
      <c r="B639" s="16" t="s">
        <v>7369</v>
      </c>
      <c r="C639" s="16" t="s">
        <v>7252</v>
      </c>
      <c r="D639" s="18" t="b">
        <v>0</v>
      </c>
      <c r="E639" s="12">
        <v>1.0</v>
      </c>
      <c r="F639" s="12">
        <v>0.0</v>
      </c>
      <c r="G639" s="12">
        <v>1.0</v>
      </c>
      <c r="H639" s="20">
        <v>42310.36319444444</v>
      </c>
      <c r="I639" s="16" t="s">
        <v>5834</v>
      </c>
      <c r="J639" s="16" t="s">
        <v>2944</v>
      </c>
      <c r="K639" s="16" t="s">
        <v>5837</v>
      </c>
      <c r="L639" s="18" t="e">
        <v>#N/A</v>
      </c>
      <c r="M639" s="18" t="e">
        <v>#N/A</v>
      </c>
      <c r="N639" s="18" t="e">
        <v>#N/A</v>
      </c>
      <c r="O639" s="18" t="e">
        <v>#N/A</v>
      </c>
      <c r="P639" s="18" t="e">
        <v>#N/A</v>
      </c>
      <c r="Q639" s="16" t="s">
        <v>5838</v>
      </c>
      <c r="R639" s="18" t="b">
        <v>0</v>
      </c>
      <c r="S639" s="18" t="b">
        <v>0</v>
      </c>
      <c r="T639" s="12">
        <v>29602.0</v>
      </c>
      <c r="U639" s="16" t="s">
        <v>2947</v>
      </c>
      <c r="V639" s="16" t="s">
        <v>2835</v>
      </c>
      <c r="W639" s="22"/>
      <c r="X639" s="22"/>
      <c r="Y639" s="22"/>
      <c r="Z639" s="16" t="s">
        <v>7272</v>
      </c>
      <c r="AA639" s="12">
        <v>2.0</v>
      </c>
      <c r="AB639" s="12">
        <v>2.0</v>
      </c>
      <c r="AC639" s="12"/>
    </row>
    <row r="640">
      <c r="A640" s="12">
        <v>786.0</v>
      </c>
      <c r="B640" s="16" t="s">
        <v>7369</v>
      </c>
      <c r="C640" s="16" t="s">
        <v>7252</v>
      </c>
      <c r="D640" s="18" t="b">
        <v>0</v>
      </c>
      <c r="E640" s="12">
        <v>4.0</v>
      </c>
      <c r="F640" s="12">
        <v>4.0</v>
      </c>
      <c r="G640" s="22"/>
      <c r="H640" s="20">
        <v>42310.566666666666</v>
      </c>
      <c r="I640" s="16" t="s">
        <v>7380</v>
      </c>
      <c r="J640" s="16" t="s">
        <v>2944</v>
      </c>
      <c r="K640" s="16" t="s">
        <v>7381</v>
      </c>
      <c r="L640" s="18" t="e">
        <v>#N/A</v>
      </c>
      <c r="M640" s="18" t="e">
        <v>#N/A</v>
      </c>
      <c r="N640" s="18" t="e">
        <v>#N/A</v>
      </c>
      <c r="O640" s="18" t="e">
        <v>#N/A</v>
      </c>
      <c r="P640" s="18" t="e">
        <v>#N/A</v>
      </c>
      <c r="Q640" s="16" t="s">
        <v>7382</v>
      </c>
      <c r="R640" s="18" t="b">
        <v>0</v>
      </c>
      <c r="S640" s="18" t="b">
        <v>0</v>
      </c>
      <c r="T640" s="12">
        <v>29602.0</v>
      </c>
      <c r="U640" s="16" t="s">
        <v>2947</v>
      </c>
      <c r="V640" s="16" t="s">
        <v>2835</v>
      </c>
      <c r="W640" s="22"/>
      <c r="X640" s="22"/>
      <c r="Y640" s="22"/>
      <c r="Z640" s="16" t="s">
        <v>7489</v>
      </c>
      <c r="AA640" s="12">
        <v>3.0</v>
      </c>
      <c r="AB640" s="12">
        <v>2.0</v>
      </c>
      <c r="AC640" s="12"/>
    </row>
    <row r="641">
      <c r="A641" s="12">
        <v>787.0</v>
      </c>
      <c r="B641" s="16" t="s">
        <v>7369</v>
      </c>
      <c r="C641" s="16" t="s">
        <v>7252</v>
      </c>
      <c r="D641" s="18" t="b">
        <v>0</v>
      </c>
      <c r="E641" s="12">
        <v>4.0</v>
      </c>
      <c r="F641" s="12">
        <v>2.0</v>
      </c>
      <c r="G641" s="12">
        <v>2.0</v>
      </c>
      <c r="H641" s="20">
        <v>42312.06319444445</v>
      </c>
      <c r="I641" s="16" t="s">
        <v>7385</v>
      </c>
      <c r="J641" s="16" t="s">
        <v>2944</v>
      </c>
      <c r="K641" s="16" t="s">
        <v>7386</v>
      </c>
      <c r="L641" s="18" t="e">
        <v>#N/A</v>
      </c>
      <c r="M641" s="18" t="e">
        <v>#N/A</v>
      </c>
      <c r="N641" s="18" t="e">
        <v>#N/A</v>
      </c>
      <c r="O641" s="18" t="e">
        <v>#N/A</v>
      </c>
      <c r="P641" s="18" t="e">
        <v>#N/A</v>
      </c>
      <c r="Q641" s="16" t="s">
        <v>7388</v>
      </c>
      <c r="R641" s="18" t="b">
        <v>0</v>
      </c>
      <c r="S641" s="18" t="b">
        <v>0</v>
      </c>
      <c r="T641" s="12">
        <v>29602.0</v>
      </c>
      <c r="U641" s="16" t="s">
        <v>2947</v>
      </c>
      <c r="V641" s="16" t="s">
        <v>2835</v>
      </c>
      <c r="W641" s="22"/>
      <c r="X641" s="22"/>
      <c r="Y641" s="22"/>
      <c r="Z641" s="16" t="s">
        <v>7494</v>
      </c>
      <c r="AA641" s="12">
        <v>1.0</v>
      </c>
      <c r="AB641" s="12">
        <v>1.0</v>
      </c>
      <c r="AC641" s="12"/>
    </row>
    <row r="642">
      <c r="A642" s="12">
        <v>788.0</v>
      </c>
      <c r="B642" s="16" t="s">
        <v>7369</v>
      </c>
      <c r="C642" s="16" t="s">
        <v>7252</v>
      </c>
      <c r="D642" s="18" t="b">
        <v>0</v>
      </c>
      <c r="E642" s="12">
        <v>0.0</v>
      </c>
      <c r="F642" s="12">
        <v>0.0</v>
      </c>
      <c r="G642" s="12">
        <v>0.0</v>
      </c>
      <c r="H642" s="20">
        <v>42317.81875</v>
      </c>
      <c r="I642" s="16" t="s">
        <v>7391</v>
      </c>
      <c r="J642" s="16" t="s">
        <v>2944</v>
      </c>
      <c r="K642" s="16" t="s">
        <v>7392</v>
      </c>
      <c r="L642" s="18" t="e">
        <v>#N/A</v>
      </c>
      <c r="M642" s="18" t="e">
        <v>#N/A</v>
      </c>
      <c r="N642" s="18" t="e">
        <v>#N/A</v>
      </c>
      <c r="O642" s="18" t="e">
        <v>#N/A</v>
      </c>
      <c r="P642" s="18" t="e">
        <v>#N/A</v>
      </c>
      <c r="Q642" s="16" t="s">
        <v>7393</v>
      </c>
      <c r="R642" s="18" t="b">
        <v>0</v>
      </c>
      <c r="S642" s="18" t="b">
        <v>0</v>
      </c>
      <c r="T642" s="12">
        <v>29602.0</v>
      </c>
      <c r="U642" s="16" t="s">
        <v>2947</v>
      </c>
      <c r="V642" s="16" t="s">
        <v>2835</v>
      </c>
      <c r="W642" s="22"/>
      <c r="X642" s="22"/>
      <c r="Y642" s="22"/>
      <c r="Z642" s="16" t="s">
        <v>7502</v>
      </c>
      <c r="AA642" s="12">
        <v>3.0</v>
      </c>
      <c r="AB642" s="12">
        <v>2.0</v>
      </c>
      <c r="AC642" s="12"/>
    </row>
    <row r="643">
      <c r="A643" s="12">
        <v>789.0</v>
      </c>
      <c r="B643" s="16" t="s">
        <v>7369</v>
      </c>
      <c r="C643" s="16" t="s">
        <v>7252</v>
      </c>
      <c r="D643" s="18" t="b">
        <v>0</v>
      </c>
      <c r="E643" s="12">
        <v>0.0</v>
      </c>
      <c r="F643" s="12">
        <v>0.0</v>
      </c>
      <c r="G643" s="12">
        <v>0.0</v>
      </c>
      <c r="H643" s="20">
        <v>42318.26458333333</v>
      </c>
      <c r="I643" s="16" t="s">
        <v>7397</v>
      </c>
      <c r="J643" s="16" t="s">
        <v>2944</v>
      </c>
      <c r="K643" s="16" t="s">
        <v>7398</v>
      </c>
      <c r="L643" s="18" t="e">
        <v>#N/A</v>
      </c>
      <c r="M643" s="18" t="e">
        <v>#N/A</v>
      </c>
      <c r="N643" s="18" t="e">
        <v>#N/A</v>
      </c>
      <c r="O643" s="18" t="e">
        <v>#N/A</v>
      </c>
      <c r="P643" s="18" t="e">
        <v>#N/A</v>
      </c>
      <c r="Q643" s="16" t="s">
        <v>7399</v>
      </c>
      <c r="R643" s="18" t="b">
        <v>0</v>
      </c>
      <c r="S643" s="18" t="b">
        <v>0</v>
      </c>
      <c r="T643" s="12">
        <v>29602.0</v>
      </c>
      <c r="U643" s="16" t="s">
        <v>2947</v>
      </c>
      <c r="V643" s="16" t="s">
        <v>2835</v>
      </c>
      <c r="W643" s="22"/>
      <c r="X643" s="22"/>
      <c r="Y643" s="22"/>
      <c r="Z643" s="16" t="s">
        <v>7505</v>
      </c>
      <c r="AA643" s="12">
        <v>3.0</v>
      </c>
      <c r="AB643" s="12">
        <v>1.0</v>
      </c>
      <c r="AC643" s="12"/>
    </row>
    <row r="644">
      <c r="A644" s="12">
        <v>790.0</v>
      </c>
      <c r="B644" s="16" t="s">
        <v>7369</v>
      </c>
      <c r="C644" s="16" t="s">
        <v>7252</v>
      </c>
      <c r="D644" s="18" t="b">
        <v>0</v>
      </c>
      <c r="E644" s="12">
        <v>0.0</v>
      </c>
      <c r="F644" s="12">
        <v>0.0</v>
      </c>
      <c r="G644" s="12">
        <v>0.0</v>
      </c>
      <c r="H644" s="20">
        <v>42318.40694444445</v>
      </c>
      <c r="I644" s="16" t="s">
        <v>7402</v>
      </c>
      <c r="J644" s="16" t="s">
        <v>2944</v>
      </c>
      <c r="K644" s="16" t="s">
        <v>7404</v>
      </c>
      <c r="L644" s="18" t="e">
        <v>#N/A</v>
      </c>
      <c r="M644" s="18" t="e">
        <v>#N/A</v>
      </c>
      <c r="N644" s="18" t="e">
        <v>#N/A</v>
      </c>
      <c r="O644" s="18" t="e">
        <v>#N/A</v>
      </c>
      <c r="P644" s="18" t="e">
        <v>#N/A</v>
      </c>
      <c r="Q644" s="16" t="s">
        <v>7405</v>
      </c>
      <c r="R644" s="18" t="b">
        <v>0</v>
      </c>
      <c r="S644" s="18" t="b">
        <v>0</v>
      </c>
      <c r="T644" s="12">
        <v>29602.0</v>
      </c>
      <c r="U644" s="16" t="s">
        <v>2947</v>
      </c>
      <c r="V644" s="16" t="s">
        <v>2835</v>
      </c>
      <c r="W644" s="22"/>
      <c r="X644" s="22"/>
      <c r="Y644" s="22"/>
      <c r="Z644" s="16" t="s">
        <v>7509</v>
      </c>
      <c r="AA644" s="12">
        <v>1.0</v>
      </c>
      <c r="AB644" s="12">
        <v>2.0</v>
      </c>
      <c r="AC644" s="12"/>
    </row>
    <row r="645">
      <c r="A645" s="12">
        <v>791.0</v>
      </c>
      <c r="B645" s="16" t="s">
        <v>7369</v>
      </c>
      <c r="C645" s="16" t="s">
        <v>7252</v>
      </c>
      <c r="D645" s="18" t="b">
        <v>0</v>
      </c>
      <c r="E645" s="12">
        <v>1.0</v>
      </c>
      <c r="F645" s="12">
        <v>0.0</v>
      </c>
      <c r="G645" s="12">
        <v>1.0</v>
      </c>
      <c r="H645" s="20">
        <v>42318.41180555556</v>
      </c>
      <c r="I645" s="16" t="s">
        <v>7409</v>
      </c>
      <c r="J645" s="16" t="s">
        <v>2944</v>
      </c>
      <c r="K645" s="16" t="s">
        <v>7410</v>
      </c>
      <c r="L645" s="18" t="e">
        <v>#N/A</v>
      </c>
      <c r="M645" s="18" t="e">
        <v>#N/A</v>
      </c>
      <c r="N645" s="18" t="e">
        <v>#N/A</v>
      </c>
      <c r="O645" s="18" t="e">
        <v>#N/A</v>
      </c>
      <c r="P645" s="18" t="e">
        <v>#N/A</v>
      </c>
      <c r="Q645" s="16" t="s">
        <v>7411</v>
      </c>
      <c r="R645" s="18" t="b">
        <v>0</v>
      </c>
      <c r="S645" s="18" t="b">
        <v>0</v>
      </c>
      <c r="T645" s="12">
        <v>29602.0</v>
      </c>
      <c r="U645" s="16" t="s">
        <v>2947</v>
      </c>
      <c r="V645" s="16" t="s">
        <v>2835</v>
      </c>
      <c r="W645" s="22"/>
      <c r="X645" s="22"/>
      <c r="Y645" s="22"/>
      <c r="Z645" s="16" t="s">
        <v>7510</v>
      </c>
      <c r="AA645" s="12">
        <v>1.0</v>
      </c>
      <c r="AB645" s="12">
        <v>1.0</v>
      </c>
      <c r="AC645" s="12"/>
    </row>
    <row r="646">
      <c r="A646" s="12">
        <v>792.0</v>
      </c>
      <c r="B646" s="16" t="s">
        <v>7369</v>
      </c>
      <c r="C646" s="16" t="s">
        <v>7252</v>
      </c>
      <c r="D646" s="18" t="b">
        <v>0</v>
      </c>
      <c r="E646" s="12">
        <v>1.0</v>
      </c>
      <c r="F646" s="12">
        <v>0.0</v>
      </c>
      <c r="G646" s="12">
        <v>1.0</v>
      </c>
      <c r="H646" s="20">
        <v>42320.20138888889</v>
      </c>
      <c r="I646" s="16" t="s">
        <v>7416</v>
      </c>
      <c r="J646" s="16" t="s">
        <v>2944</v>
      </c>
      <c r="K646" s="16" t="s">
        <v>7417</v>
      </c>
      <c r="L646" s="18" t="e">
        <v>#N/A</v>
      </c>
      <c r="M646" s="18" t="e">
        <v>#N/A</v>
      </c>
      <c r="N646" s="18" t="e">
        <v>#N/A</v>
      </c>
      <c r="O646" s="18" t="e">
        <v>#N/A</v>
      </c>
      <c r="P646" s="18" t="e">
        <v>#N/A</v>
      </c>
      <c r="Q646" s="16" t="s">
        <v>7418</v>
      </c>
      <c r="R646" s="18" t="b">
        <v>0</v>
      </c>
      <c r="S646" s="18" t="b">
        <v>1</v>
      </c>
      <c r="T646" s="12">
        <v>29602.0</v>
      </c>
      <c r="U646" s="16" t="s">
        <v>2947</v>
      </c>
      <c r="V646" s="16" t="s">
        <v>2835</v>
      </c>
      <c r="W646" s="22"/>
      <c r="X646" s="22"/>
      <c r="Y646" s="22"/>
      <c r="Z646" s="16" t="s">
        <v>7514</v>
      </c>
      <c r="AA646" s="12">
        <v>1.0</v>
      </c>
      <c r="AB646" s="12">
        <v>2.0</v>
      </c>
      <c r="AC646" s="12"/>
    </row>
    <row r="647">
      <c r="A647" s="12">
        <v>793.0</v>
      </c>
      <c r="B647" s="16" t="s">
        <v>7369</v>
      </c>
      <c r="C647" s="16" t="s">
        <v>7252</v>
      </c>
      <c r="D647" s="18" t="b">
        <v>0</v>
      </c>
      <c r="E647" s="12">
        <v>30.0</v>
      </c>
      <c r="F647" s="12">
        <v>13.0</v>
      </c>
      <c r="G647" s="12">
        <v>17.0</v>
      </c>
      <c r="H647" s="20">
        <v>42320.48263888889</v>
      </c>
      <c r="I647" s="16" t="s">
        <v>7421</v>
      </c>
      <c r="J647" s="16" t="s">
        <v>2944</v>
      </c>
      <c r="K647" s="16" t="s">
        <v>7422</v>
      </c>
      <c r="L647" s="18" t="e">
        <v>#N/A</v>
      </c>
      <c r="M647" s="18" t="e">
        <v>#N/A</v>
      </c>
      <c r="N647" s="18" t="e">
        <v>#N/A</v>
      </c>
      <c r="O647" s="18" t="e">
        <v>#N/A</v>
      </c>
      <c r="P647" s="18" t="e">
        <v>#N/A</v>
      </c>
      <c r="Q647" s="16" t="s">
        <v>7423</v>
      </c>
      <c r="R647" s="18" t="b">
        <v>0</v>
      </c>
      <c r="S647" s="18" t="b">
        <v>0</v>
      </c>
      <c r="T647" s="12">
        <v>29602.0</v>
      </c>
      <c r="U647" s="16" t="s">
        <v>2947</v>
      </c>
      <c r="V647" s="16" t="s">
        <v>2835</v>
      </c>
      <c r="W647" s="22"/>
      <c r="X647" s="22"/>
      <c r="Y647" s="22"/>
      <c r="Z647" s="16" t="s">
        <v>7517</v>
      </c>
      <c r="AA647" s="12">
        <v>1.0</v>
      </c>
      <c r="AB647" s="12">
        <v>2.0</v>
      </c>
      <c r="AC647" s="12"/>
    </row>
    <row r="648">
      <c r="A648" s="12">
        <v>794.0</v>
      </c>
      <c r="B648" s="16" t="s">
        <v>7369</v>
      </c>
      <c r="C648" s="16" t="s">
        <v>7252</v>
      </c>
      <c r="D648" s="18" t="b">
        <v>0</v>
      </c>
      <c r="E648" s="12">
        <v>3.0</v>
      </c>
      <c r="F648" s="12">
        <v>0.0</v>
      </c>
      <c r="G648" s="12">
        <v>3.0</v>
      </c>
      <c r="H648" s="20">
        <v>42321.98333333333</v>
      </c>
      <c r="I648" s="16" t="s">
        <v>7428</v>
      </c>
      <c r="J648" s="16" t="s">
        <v>2944</v>
      </c>
      <c r="K648" s="16" t="s">
        <v>7429</v>
      </c>
      <c r="L648" s="18" t="e">
        <v>#N/A</v>
      </c>
      <c r="M648" s="18" t="e">
        <v>#N/A</v>
      </c>
      <c r="N648" s="18" t="e">
        <v>#N/A</v>
      </c>
      <c r="O648" s="18" t="e">
        <v>#N/A</v>
      </c>
      <c r="P648" s="18" t="e">
        <v>#N/A</v>
      </c>
      <c r="Q648" s="16" t="s">
        <v>7430</v>
      </c>
      <c r="R648" s="18" t="b">
        <v>0</v>
      </c>
      <c r="S648" s="18" t="b">
        <v>1</v>
      </c>
      <c r="T648" s="12">
        <v>29602.0</v>
      </c>
      <c r="U648" s="16" t="s">
        <v>2947</v>
      </c>
      <c r="V648" s="16" t="s">
        <v>2835</v>
      </c>
      <c r="W648" s="22"/>
      <c r="X648" s="22"/>
      <c r="Y648" s="22"/>
      <c r="Z648" s="16" t="s">
        <v>7521</v>
      </c>
      <c r="AA648" s="12">
        <v>2.0</v>
      </c>
      <c r="AB648" s="12">
        <v>3.0</v>
      </c>
      <c r="AC648" s="12"/>
    </row>
    <row r="649">
      <c r="A649" s="12">
        <v>795.0</v>
      </c>
      <c r="B649" s="16" t="s">
        <v>7369</v>
      </c>
      <c r="C649" s="16" t="s">
        <v>7252</v>
      </c>
      <c r="D649" s="18" t="b">
        <v>0</v>
      </c>
      <c r="E649" s="12">
        <v>0.0</v>
      </c>
      <c r="F649" s="12">
        <v>0.0</v>
      </c>
      <c r="G649" s="12">
        <v>0.0</v>
      </c>
      <c r="H649" s="20">
        <v>42324.481944444444</v>
      </c>
      <c r="I649" s="16" t="s">
        <v>7434</v>
      </c>
      <c r="J649" s="16" t="s">
        <v>2944</v>
      </c>
      <c r="K649" s="16" t="s">
        <v>7435</v>
      </c>
      <c r="L649" s="18" t="e">
        <v>#N/A</v>
      </c>
      <c r="M649" s="18" t="e">
        <v>#N/A</v>
      </c>
      <c r="N649" s="18" t="e">
        <v>#N/A</v>
      </c>
      <c r="O649" s="18" t="e">
        <v>#N/A</v>
      </c>
      <c r="P649" s="18" t="e">
        <v>#N/A</v>
      </c>
      <c r="Q649" s="16" t="s">
        <v>7436</v>
      </c>
      <c r="R649" s="18" t="b">
        <v>0</v>
      </c>
      <c r="S649" s="18" t="b">
        <v>0</v>
      </c>
      <c r="T649" s="12">
        <v>29602.0</v>
      </c>
      <c r="U649" s="16" t="s">
        <v>2947</v>
      </c>
      <c r="V649" s="16" t="s">
        <v>2835</v>
      </c>
      <c r="W649" s="22"/>
      <c r="X649" s="22"/>
      <c r="Y649" s="22"/>
      <c r="Z649" s="16" t="s">
        <v>7523</v>
      </c>
      <c r="AA649" s="12">
        <v>1.0</v>
      </c>
      <c r="AB649" s="12">
        <v>5.0</v>
      </c>
      <c r="AC649" s="12"/>
    </row>
    <row r="650">
      <c r="A650" s="12">
        <v>796.0</v>
      </c>
      <c r="B650" s="16" t="s">
        <v>7369</v>
      </c>
      <c r="C650" s="16" t="s">
        <v>7252</v>
      </c>
      <c r="D650" s="18" t="b">
        <v>0</v>
      </c>
      <c r="E650" s="12">
        <v>40.0</v>
      </c>
      <c r="F650" s="12">
        <v>11.0</v>
      </c>
      <c r="G650" s="12">
        <v>29.0</v>
      </c>
      <c r="H650" s="20">
        <v>42325.8125</v>
      </c>
      <c r="I650" s="16" t="s">
        <v>7440</v>
      </c>
      <c r="J650" s="16" t="s">
        <v>2944</v>
      </c>
      <c r="K650" s="16" t="s">
        <v>7441</v>
      </c>
      <c r="L650" s="18" t="e">
        <v>#N/A</v>
      </c>
      <c r="M650" s="18" t="e">
        <v>#N/A</v>
      </c>
      <c r="N650" s="18" t="e">
        <v>#N/A</v>
      </c>
      <c r="O650" s="18" t="e">
        <v>#N/A</v>
      </c>
      <c r="P650" s="18" t="e">
        <v>#N/A</v>
      </c>
      <c r="Q650" s="16" t="s">
        <v>7442</v>
      </c>
      <c r="R650" s="18" t="b">
        <v>0</v>
      </c>
      <c r="S650" s="18" t="b">
        <v>0</v>
      </c>
      <c r="T650" s="12">
        <v>29602.0</v>
      </c>
      <c r="U650" s="16" t="s">
        <v>2947</v>
      </c>
      <c r="V650" s="16" t="s">
        <v>2835</v>
      </c>
      <c r="W650" s="22"/>
      <c r="X650" s="22"/>
      <c r="Y650" s="22"/>
      <c r="Z650" s="16" t="s">
        <v>7525</v>
      </c>
      <c r="AA650" s="12">
        <v>1.0</v>
      </c>
      <c r="AB650" s="12">
        <v>2.0</v>
      </c>
      <c r="AC650" s="12"/>
    </row>
    <row r="651">
      <c r="A651" s="12">
        <v>797.0</v>
      </c>
      <c r="B651" s="16" t="s">
        <v>7369</v>
      </c>
      <c r="C651" s="16" t="s">
        <v>7252</v>
      </c>
      <c r="D651" s="18" t="b">
        <v>0</v>
      </c>
      <c r="E651" s="12">
        <v>3.0</v>
      </c>
      <c r="F651" s="12">
        <v>3.0</v>
      </c>
      <c r="G651" s="22"/>
      <c r="H651" s="20">
        <v>42325.97430555556</v>
      </c>
      <c r="I651" s="16" t="s">
        <v>7446</v>
      </c>
      <c r="J651" s="16" t="s">
        <v>2944</v>
      </c>
      <c r="K651" s="16" t="s">
        <v>7447</v>
      </c>
      <c r="L651" s="18" t="e">
        <v>#N/A</v>
      </c>
      <c r="M651" s="18" t="e">
        <v>#N/A</v>
      </c>
      <c r="N651" s="18" t="e">
        <v>#N/A</v>
      </c>
      <c r="O651" s="18" t="e">
        <v>#N/A</v>
      </c>
      <c r="P651" s="18" t="e">
        <v>#N/A</v>
      </c>
      <c r="Q651" s="16" t="s">
        <v>7448</v>
      </c>
      <c r="R651" s="18" t="b">
        <v>0</v>
      </c>
      <c r="S651" s="18" t="b">
        <v>0</v>
      </c>
      <c r="T651" s="12">
        <v>29602.0</v>
      </c>
      <c r="U651" s="16" t="s">
        <v>2947</v>
      </c>
      <c r="V651" s="16" t="s">
        <v>2835</v>
      </c>
      <c r="W651" s="22"/>
      <c r="X651" s="22"/>
      <c r="Y651" s="22"/>
      <c r="Z651" s="16" t="s">
        <v>7528</v>
      </c>
      <c r="AA651" s="12">
        <v>2.0</v>
      </c>
      <c r="AB651" s="12">
        <v>3.0</v>
      </c>
      <c r="AC651" s="12"/>
    </row>
    <row r="652">
      <c r="A652" s="12">
        <v>798.0</v>
      </c>
      <c r="B652" s="16" t="s">
        <v>7369</v>
      </c>
      <c r="C652" s="16" t="s">
        <v>7252</v>
      </c>
      <c r="D652" s="18" t="b">
        <v>0</v>
      </c>
      <c r="E652" s="12">
        <v>18.0</v>
      </c>
      <c r="F652" s="12">
        <v>3.0</v>
      </c>
      <c r="G652" s="12">
        <v>15.0</v>
      </c>
      <c r="H652" s="20">
        <v>42327.393055555556</v>
      </c>
      <c r="I652" s="16" t="s">
        <v>7451</v>
      </c>
      <c r="J652" s="16" t="s">
        <v>2944</v>
      </c>
      <c r="K652" s="16" t="s">
        <v>7452</v>
      </c>
      <c r="L652" s="18" t="e">
        <v>#N/A</v>
      </c>
      <c r="M652" s="18" t="e">
        <v>#N/A</v>
      </c>
      <c r="N652" s="18" t="e">
        <v>#N/A</v>
      </c>
      <c r="O652" s="18" t="e">
        <v>#N/A</v>
      </c>
      <c r="P652" s="18" t="e">
        <v>#N/A</v>
      </c>
      <c r="Q652" s="16" t="s">
        <v>7453</v>
      </c>
      <c r="R652" s="18" t="b">
        <v>0</v>
      </c>
      <c r="S652" s="18" t="b">
        <v>0</v>
      </c>
      <c r="T652" s="12">
        <v>29602.0</v>
      </c>
      <c r="U652" s="16" t="s">
        <v>2947</v>
      </c>
      <c r="V652" s="16" t="s">
        <v>2835</v>
      </c>
      <c r="W652" s="22"/>
      <c r="X652" s="22"/>
      <c r="Y652" s="22"/>
      <c r="Z652" s="16" t="s">
        <v>7537</v>
      </c>
      <c r="AA652" s="12">
        <v>2.0</v>
      </c>
      <c r="AB652" s="12">
        <v>3.0</v>
      </c>
      <c r="AC652" s="12"/>
    </row>
    <row r="653">
      <c r="A653" s="12">
        <v>799.0</v>
      </c>
      <c r="B653" s="16" t="s">
        <v>7369</v>
      </c>
      <c r="C653" s="16" t="s">
        <v>7252</v>
      </c>
      <c r="D653" s="18" t="b">
        <v>0</v>
      </c>
      <c r="E653" s="12">
        <v>7.0</v>
      </c>
      <c r="F653" s="12">
        <v>4.0</v>
      </c>
      <c r="G653" s="12">
        <v>3.0</v>
      </c>
      <c r="H653" s="20">
        <v>42328.708333333336</v>
      </c>
      <c r="I653" s="16" t="s">
        <v>7457</v>
      </c>
      <c r="J653" s="16" t="s">
        <v>2944</v>
      </c>
      <c r="K653" s="16" t="s">
        <v>7458</v>
      </c>
      <c r="L653" s="18" t="e">
        <v>#N/A</v>
      </c>
      <c r="M653" s="18" t="e">
        <v>#N/A</v>
      </c>
      <c r="N653" s="18" t="e">
        <v>#N/A</v>
      </c>
      <c r="O653" s="18" t="e">
        <v>#N/A</v>
      </c>
      <c r="P653" s="18" t="e">
        <v>#N/A</v>
      </c>
      <c r="Q653" s="16" t="s">
        <v>7459</v>
      </c>
      <c r="R653" s="18" t="b">
        <v>0</v>
      </c>
      <c r="S653" s="18" t="b">
        <v>0</v>
      </c>
      <c r="T653" s="12">
        <v>29602.0</v>
      </c>
      <c r="U653" s="16" t="s">
        <v>2947</v>
      </c>
      <c r="V653" s="16" t="s">
        <v>2835</v>
      </c>
      <c r="W653" s="22"/>
      <c r="X653" s="22"/>
      <c r="Y653" s="22"/>
      <c r="Z653" s="16" t="s">
        <v>7542</v>
      </c>
      <c r="AA653" s="12">
        <v>3.0</v>
      </c>
      <c r="AB653" s="12">
        <v>2.0</v>
      </c>
      <c r="AC653" s="12"/>
    </row>
    <row r="654">
      <c r="A654" s="12">
        <v>800.0</v>
      </c>
      <c r="B654" s="16" t="s">
        <v>7369</v>
      </c>
      <c r="C654" s="16" t="s">
        <v>7252</v>
      </c>
      <c r="D654" s="18" t="b">
        <v>0</v>
      </c>
      <c r="E654" s="12">
        <v>1.0</v>
      </c>
      <c r="F654" s="12">
        <v>0.0</v>
      </c>
      <c r="G654" s="12">
        <v>1.0</v>
      </c>
      <c r="H654" s="20">
        <v>42328.839583333334</v>
      </c>
      <c r="I654" s="16" t="s">
        <v>7463</v>
      </c>
      <c r="J654" s="16" t="s">
        <v>2944</v>
      </c>
      <c r="K654" s="16" t="s">
        <v>7464</v>
      </c>
      <c r="L654" s="18" t="e">
        <v>#N/A</v>
      </c>
      <c r="M654" s="18" t="e">
        <v>#N/A</v>
      </c>
      <c r="N654" s="18" t="e">
        <v>#N/A</v>
      </c>
      <c r="O654" s="18" t="e">
        <v>#N/A</v>
      </c>
      <c r="P654" s="18" t="e">
        <v>#N/A</v>
      </c>
      <c r="Q654" s="16" t="s">
        <v>7465</v>
      </c>
      <c r="R654" s="18" t="b">
        <v>0</v>
      </c>
      <c r="S654" s="18" t="b">
        <v>0</v>
      </c>
      <c r="T654" s="12">
        <v>29602.0</v>
      </c>
      <c r="U654" s="16" t="s">
        <v>2947</v>
      </c>
      <c r="V654" s="16" t="s">
        <v>2835</v>
      </c>
      <c r="W654" s="22"/>
      <c r="X654" s="22"/>
      <c r="Y654" s="22"/>
      <c r="Z654" s="16" t="s">
        <v>7544</v>
      </c>
      <c r="AA654" s="12">
        <v>1.0</v>
      </c>
      <c r="AB654" s="12">
        <v>1.0</v>
      </c>
      <c r="AC654" s="12"/>
    </row>
    <row r="655">
      <c r="A655" s="12">
        <v>801.0</v>
      </c>
      <c r="B655" s="16" t="s">
        <v>7369</v>
      </c>
      <c r="C655" s="16" t="s">
        <v>7252</v>
      </c>
      <c r="D655" s="18" t="b">
        <v>0</v>
      </c>
      <c r="E655" s="12">
        <v>1.0</v>
      </c>
      <c r="F655" s="12">
        <v>0.0</v>
      </c>
      <c r="G655" s="12">
        <v>1.0</v>
      </c>
      <c r="H655" s="20">
        <v>42331.626388888886</v>
      </c>
      <c r="I655" s="16" t="s">
        <v>7468</v>
      </c>
      <c r="J655" s="16" t="s">
        <v>2944</v>
      </c>
      <c r="K655" s="16" t="s">
        <v>7469</v>
      </c>
      <c r="L655" s="18" t="e">
        <v>#N/A</v>
      </c>
      <c r="M655" s="18" t="e">
        <v>#N/A</v>
      </c>
      <c r="N655" s="18" t="e">
        <v>#N/A</v>
      </c>
      <c r="O655" s="18" t="e">
        <v>#N/A</v>
      </c>
      <c r="P655" s="18" t="e">
        <v>#N/A</v>
      </c>
      <c r="Q655" s="16" t="s">
        <v>7470</v>
      </c>
      <c r="R655" s="18" t="b">
        <v>0</v>
      </c>
      <c r="S655" s="18" t="b">
        <v>0</v>
      </c>
      <c r="T655" s="12">
        <v>29602.0</v>
      </c>
      <c r="U655" s="16" t="s">
        <v>2947</v>
      </c>
      <c r="V655" s="16" t="s">
        <v>2835</v>
      </c>
      <c r="W655" s="22"/>
      <c r="X655" s="22"/>
      <c r="Y655" s="22"/>
      <c r="Z655" s="16" t="s">
        <v>7551</v>
      </c>
      <c r="AA655" s="12">
        <v>1.0</v>
      </c>
      <c r="AB655" s="12">
        <v>2.0</v>
      </c>
      <c r="AC655" s="12"/>
    </row>
    <row r="656">
      <c r="A656" s="12">
        <v>802.0</v>
      </c>
      <c r="B656" s="16" t="s">
        <v>7369</v>
      </c>
      <c r="C656" s="16" t="s">
        <v>7252</v>
      </c>
      <c r="D656" s="18" t="b">
        <v>0</v>
      </c>
      <c r="E656" s="12">
        <v>1.0</v>
      </c>
      <c r="F656" s="12">
        <v>0.0</v>
      </c>
      <c r="G656" s="12">
        <v>1.0</v>
      </c>
      <c r="H656" s="20">
        <v>42331.79027777778</v>
      </c>
      <c r="I656" s="16" t="s">
        <v>7474</v>
      </c>
      <c r="J656" s="16" t="s">
        <v>2944</v>
      </c>
      <c r="K656" s="16" t="s">
        <v>7475</v>
      </c>
      <c r="L656" s="18" t="e">
        <v>#N/A</v>
      </c>
      <c r="M656" s="18" t="e">
        <v>#N/A</v>
      </c>
      <c r="N656" s="18" t="e">
        <v>#N/A</v>
      </c>
      <c r="O656" s="18" t="e">
        <v>#N/A</v>
      </c>
      <c r="P656" s="18" t="e">
        <v>#N/A</v>
      </c>
      <c r="Q656" s="16" t="s">
        <v>7476</v>
      </c>
      <c r="R656" s="18" t="b">
        <v>0</v>
      </c>
      <c r="S656" s="18" t="b">
        <v>0</v>
      </c>
      <c r="T656" s="12">
        <v>29602.0</v>
      </c>
      <c r="U656" s="16" t="s">
        <v>2947</v>
      </c>
      <c r="V656" s="16" t="s">
        <v>2835</v>
      </c>
      <c r="W656" s="22"/>
      <c r="X656" s="22"/>
      <c r="Y656" s="22"/>
      <c r="Z656" s="16" t="s">
        <v>7477</v>
      </c>
      <c r="AA656" s="12">
        <v>3.0</v>
      </c>
      <c r="AB656" s="12">
        <v>1.0</v>
      </c>
      <c r="AC656" s="12"/>
    </row>
    <row r="657">
      <c r="A657" s="12">
        <v>803.0</v>
      </c>
      <c r="B657" s="16" t="s">
        <v>7369</v>
      </c>
      <c r="C657" s="16" t="s">
        <v>7252</v>
      </c>
      <c r="D657" s="18" t="b">
        <v>0</v>
      </c>
      <c r="E657" s="12">
        <v>1.0</v>
      </c>
      <c r="F657" s="12">
        <v>0.0</v>
      </c>
      <c r="G657" s="12">
        <v>1.0</v>
      </c>
      <c r="H657" s="20">
        <v>42332.44861111111</v>
      </c>
      <c r="I657" s="16" t="s">
        <v>7480</v>
      </c>
      <c r="J657" s="16" t="s">
        <v>2944</v>
      </c>
      <c r="K657" s="16" t="s">
        <v>7481</v>
      </c>
      <c r="L657" s="18" t="e">
        <v>#N/A</v>
      </c>
      <c r="M657" s="18" t="e">
        <v>#N/A</v>
      </c>
      <c r="N657" s="18" t="e">
        <v>#N/A</v>
      </c>
      <c r="O657" s="18" t="e">
        <v>#N/A</v>
      </c>
      <c r="P657" s="18" t="e">
        <v>#N/A</v>
      </c>
      <c r="Q657" s="16" t="s">
        <v>7482</v>
      </c>
      <c r="R657" s="18" t="b">
        <v>0</v>
      </c>
      <c r="S657" s="18" t="b">
        <v>0</v>
      </c>
      <c r="T657" s="12">
        <v>29602.0</v>
      </c>
      <c r="U657" s="16" t="s">
        <v>2947</v>
      </c>
      <c r="V657" s="16" t="s">
        <v>2835</v>
      </c>
      <c r="W657" s="22"/>
      <c r="X657" s="22"/>
      <c r="Y657" s="22"/>
      <c r="Z657" s="16" t="s">
        <v>7555</v>
      </c>
      <c r="AA657" s="12">
        <v>3.0</v>
      </c>
      <c r="AB657" s="12">
        <v>4.0</v>
      </c>
      <c r="AC657" s="12"/>
    </row>
    <row r="658">
      <c r="A658" s="12">
        <v>804.0</v>
      </c>
      <c r="B658" s="16" t="s">
        <v>7369</v>
      </c>
      <c r="C658" s="16" t="s">
        <v>7252</v>
      </c>
      <c r="D658" s="18" t="b">
        <v>0</v>
      </c>
      <c r="E658" s="12">
        <v>2.0</v>
      </c>
      <c r="F658" s="12">
        <v>0.0</v>
      </c>
      <c r="G658" s="12">
        <v>2.0</v>
      </c>
      <c r="H658" s="20">
        <v>42333.81805555556</v>
      </c>
      <c r="I658" s="16" t="s">
        <v>7485</v>
      </c>
      <c r="J658" s="16" t="s">
        <v>2944</v>
      </c>
      <c r="K658" s="16" t="s">
        <v>7486</v>
      </c>
      <c r="L658" s="18" t="e">
        <v>#N/A</v>
      </c>
      <c r="M658" s="18" t="e">
        <v>#N/A</v>
      </c>
      <c r="N658" s="18" t="e">
        <v>#N/A</v>
      </c>
      <c r="O658" s="18" t="e">
        <v>#N/A</v>
      </c>
      <c r="P658" s="18" t="e">
        <v>#N/A</v>
      </c>
      <c r="Q658" s="16" t="s">
        <v>7487</v>
      </c>
      <c r="R658" s="18" t="b">
        <v>0</v>
      </c>
      <c r="S658" s="18" t="b">
        <v>0</v>
      </c>
      <c r="T658" s="12">
        <v>29602.0</v>
      </c>
      <c r="U658" s="16" t="s">
        <v>2947</v>
      </c>
      <c r="V658" s="16" t="s">
        <v>2835</v>
      </c>
      <c r="W658" s="22"/>
      <c r="X658" s="22"/>
      <c r="Y658" s="22"/>
      <c r="Z658" s="16" t="s">
        <v>7562</v>
      </c>
      <c r="AA658" s="12">
        <v>1.0</v>
      </c>
      <c r="AB658" s="12">
        <v>2.0</v>
      </c>
      <c r="AC658" s="12"/>
    </row>
    <row r="659">
      <c r="A659" s="12">
        <v>805.0</v>
      </c>
      <c r="B659" s="16" t="s">
        <v>7369</v>
      </c>
      <c r="C659" s="16" t="s">
        <v>7252</v>
      </c>
      <c r="D659" s="18" t="b">
        <v>0</v>
      </c>
      <c r="E659" s="12">
        <v>1.0</v>
      </c>
      <c r="F659" s="12">
        <v>0.0</v>
      </c>
      <c r="G659" s="12">
        <v>1.0</v>
      </c>
      <c r="H659" s="20">
        <v>42334.413194444445</v>
      </c>
      <c r="I659" s="16" t="s">
        <v>7491</v>
      </c>
      <c r="J659" s="16" t="s">
        <v>2944</v>
      </c>
      <c r="K659" s="16" t="s">
        <v>7492</v>
      </c>
      <c r="L659" s="18" t="e">
        <v>#N/A</v>
      </c>
      <c r="M659" s="18" t="e">
        <v>#N/A</v>
      </c>
      <c r="N659" s="18" t="e">
        <v>#N/A</v>
      </c>
      <c r="O659" s="18" t="e">
        <v>#N/A</v>
      </c>
      <c r="P659" s="18" t="e">
        <v>#N/A</v>
      </c>
      <c r="Q659" s="16" t="s">
        <v>7493</v>
      </c>
      <c r="R659" s="18" t="b">
        <v>0</v>
      </c>
      <c r="S659" s="18" t="b">
        <v>1</v>
      </c>
      <c r="T659" s="12">
        <v>29602.0</v>
      </c>
      <c r="U659" s="16" t="s">
        <v>2947</v>
      </c>
      <c r="V659" s="16" t="s">
        <v>2835</v>
      </c>
      <c r="W659" s="22"/>
      <c r="X659" s="22"/>
      <c r="Y659" s="22"/>
      <c r="Z659" s="16" t="s">
        <v>7567</v>
      </c>
      <c r="AA659" s="12">
        <v>3.0</v>
      </c>
      <c r="AB659" s="12">
        <v>3.0</v>
      </c>
      <c r="AC659" s="12"/>
    </row>
    <row r="660">
      <c r="A660" s="12">
        <v>806.0</v>
      </c>
      <c r="B660" s="16" t="s">
        <v>7369</v>
      </c>
      <c r="C660" s="16" t="s">
        <v>7252</v>
      </c>
      <c r="D660" s="18" t="b">
        <v>0</v>
      </c>
      <c r="E660" s="12">
        <v>1.0</v>
      </c>
      <c r="F660" s="12">
        <v>0.0</v>
      </c>
      <c r="G660" s="12">
        <v>1.0</v>
      </c>
      <c r="H660" s="20">
        <v>42336.370833333334</v>
      </c>
      <c r="I660" s="16" t="s">
        <v>7497</v>
      </c>
      <c r="J660" s="16" t="s">
        <v>2944</v>
      </c>
      <c r="K660" s="16" t="s">
        <v>7498</v>
      </c>
      <c r="L660" s="18" t="e">
        <v>#N/A</v>
      </c>
      <c r="M660" s="18" t="e">
        <v>#N/A</v>
      </c>
      <c r="N660" s="18" t="e">
        <v>#N/A</v>
      </c>
      <c r="O660" s="18" t="e">
        <v>#N/A</v>
      </c>
      <c r="P660" s="18" t="e">
        <v>#N/A</v>
      </c>
      <c r="Q660" s="16" t="s">
        <v>7499</v>
      </c>
      <c r="R660" s="18" t="b">
        <v>0</v>
      </c>
      <c r="S660" s="18" t="b">
        <v>0</v>
      </c>
      <c r="T660" s="12">
        <v>29602.0</v>
      </c>
      <c r="U660" s="16" t="s">
        <v>2947</v>
      </c>
      <c r="V660" s="16" t="s">
        <v>2835</v>
      </c>
      <c r="W660" s="22"/>
      <c r="X660" s="22"/>
      <c r="Y660" s="22"/>
      <c r="Z660" s="16" t="s">
        <v>7570</v>
      </c>
      <c r="AA660" s="12">
        <v>3.0</v>
      </c>
      <c r="AB660" s="12">
        <v>1.0</v>
      </c>
      <c r="AC660" s="12"/>
    </row>
    <row r="661">
      <c r="A661" s="12">
        <v>575.0</v>
      </c>
      <c r="B661" s="16" t="s">
        <v>7369</v>
      </c>
      <c r="C661" s="16" t="s">
        <v>6204</v>
      </c>
      <c r="D661" s="18" t="b">
        <v>0</v>
      </c>
      <c r="E661" s="12">
        <v>4.0</v>
      </c>
      <c r="F661" s="12">
        <v>1.0</v>
      </c>
      <c r="G661" s="12">
        <v>3.0</v>
      </c>
      <c r="H661" s="20">
        <v>42332.42916666667</v>
      </c>
      <c r="I661" s="16" t="s">
        <v>6205</v>
      </c>
      <c r="J661" s="16" t="s">
        <v>6206</v>
      </c>
      <c r="K661" s="16" t="s">
        <v>6207</v>
      </c>
      <c r="L661" s="18" t="e">
        <v>#N/A</v>
      </c>
      <c r="M661" s="18" t="e">
        <v>#N/A</v>
      </c>
      <c r="N661" s="18" t="e">
        <v>#N/A</v>
      </c>
      <c r="O661" s="18" t="e">
        <v>#N/A</v>
      </c>
      <c r="P661" s="18" t="e">
        <v>#N/A</v>
      </c>
      <c r="Q661" s="16" t="s">
        <v>6208</v>
      </c>
      <c r="R661" s="18" t="b">
        <v>1</v>
      </c>
      <c r="S661" s="18" t="b">
        <v>0</v>
      </c>
      <c r="T661" s="12">
        <v>57754.0</v>
      </c>
      <c r="U661" s="16" t="s">
        <v>6209</v>
      </c>
      <c r="V661" s="16" t="s">
        <v>6211</v>
      </c>
      <c r="W661" s="22"/>
      <c r="X661" s="22"/>
      <c r="Y661" s="22"/>
      <c r="Z661" s="16" t="s">
        <v>7577</v>
      </c>
      <c r="AA661" s="12">
        <v>3.0</v>
      </c>
      <c r="AB661" s="12">
        <v>2.0</v>
      </c>
      <c r="AC661" s="12"/>
    </row>
    <row r="662">
      <c r="A662" s="12">
        <v>731.0</v>
      </c>
      <c r="B662" s="16" t="s">
        <v>7369</v>
      </c>
      <c r="C662" s="16" t="s">
        <v>7142</v>
      </c>
      <c r="D662" s="18" t="b">
        <v>1</v>
      </c>
      <c r="E662" s="12">
        <v>1.0</v>
      </c>
      <c r="F662" s="12">
        <v>0.0</v>
      </c>
      <c r="G662" s="12">
        <v>1.0</v>
      </c>
      <c r="H662" s="20">
        <v>42319.38680555556</v>
      </c>
      <c r="I662" s="16" t="s">
        <v>7143</v>
      </c>
      <c r="J662" s="16" t="s">
        <v>7144</v>
      </c>
      <c r="K662" s="16" t="s">
        <v>7145</v>
      </c>
      <c r="L662" s="18" t="e">
        <v>#N/A</v>
      </c>
      <c r="M662" s="18" t="e">
        <v>#N/A</v>
      </c>
      <c r="N662" s="18" t="e">
        <v>#N/A</v>
      </c>
      <c r="O662" s="18" t="e">
        <v>#N/A</v>
      </c>
      <c r="P662" s="18" t="e">
        <v>#N/A</v>
      </c>
      <c r="Q662" s="16" t="s">
        <v>7146</v>
      </c>
      <c r="R662" s="18" t="b">
        <v>0</v>
      </c>
      <c r="S662" s="18" t="b">
        <v>0</v>
      </c>
      <c r="T662" s="16" t="s">
        <v>7147</v>
      </c>
      <c r="U662" s="16" t="s">
        <v>7148</v>
      </c>
      <c r="V662" s="16" t="s">
        <v>6211</v>
      </c>
      <c r="W662" s="51">
        <v>9405135.0</v>
      </c>
      <c r="X662" s="51">
        <v>8891798.0</v>
      </c>
      <c r="Y662" s="16" t="s">
        <v>577</v>
      </c>
      <c r="Z662" s="16" t="s">
        <v>7581</v>
      </c>
      <c r="AA662" s="12">
        <v>3.0</v>
      </c>
      <c r="AB662" s="12">
        <v>3.0</v>
      </c>
      <c r="AC662" s="12"/>
    </row>
    <row r="663">
      <c r="A663" s="12">
        <v>774.0</v>
      </c>
      <c r="B663" s="16" t="s">
        <v>7369</v>
      </c>
      <c r="C663" s="16" t="s">
        <v>7340</v>
      </c>
      <c r="D663" s="18" t="b">
        <v>0</v>
      </c>
      <c r="E663" s="12">
        <v>1.0</v>
      </c>
      <c r="F663" s="12">
        <v>0.0</v>
      </c>
      <c r="G663" s="12">
        <v>1.0</v>
      </c>
      <c r="H663" s="20">
        <v>42325.535416666666</v>
      </c>
      <c r="I663" s="16" t="s">
        <v>7341</v>
      </c>
      <c r="J663" s="16" t="s">
        <v>7342</v>
      </c>
      <c r="K663" s="16" t="s">
        <v>7343</v>
      </c>
      <c r="L663" s="18" t="e">
        <v>#N/A</v>
      </c>
      <c r="M663" s="18" t="e">
        <v>#N/A</v>
      </c>
      <c r="N663" s="18" t="e">
        <v>#N/A</v>
      </c>
      <c r="O663" s="18" t="e">
        <v>#N/A</v>
      </c>
      <c r="P663" s="18" t="e">
        <v>#N/A</v>
      </c>
      <c r="Q663" s="16" t="s">
        <v>7344</v>
      </c>
      <c r="R663" s="18" t="b">
        <v>0</v>
      </c>
      <c r="S663" s="18" t="b">
        <v>0</v>
      </c>
      <c r="T663" s="12">
        <v>57104.0</v>
      </c>
      <c r="U663" s="16" t="s">
        <v>7148</v>
      </c>
      <c r="V663" s="16" t="s">
        <v>6211</v>
      </c>
      <c r="W663" s="22"/>
      <c r="X663" s="22"/>
      <c r="Y663" s="22"/>
      <c r="Z663" s="16" t="s">
        <v>7582</v>
      </c>
      <c r="AA663" s="12">
        <v>3.0</v>
      </c>
      <c r="AB663" s="12">
        <v>2.0</v>
      </c>
      <c r="AC663" s="12"/>
    </row>
    <row r="664">
      <c r="A664" s="12">
        <v>776.0</v>
      </c>
      <c r="B664" s="16" t="s">
        <v>7369</v>
      </c>
      <c r="C664" s="16" t="s">
        <v>7350</v>
      </c>
      <c r="D664" s="18" t="b">
        <v>0</v>
      </c>
      <c r="E664" s="12">
        <v>0.0</v>
      </c>
      <c r="F664" s="12">
        <v>0.0</v>
      </c>
      <c r="G664" s="12">
        <v>0.0</v>
      </c>
      <c r="H664" s="20">
        <v>42312.31805555556</v>
      </c>
      <c r="I664" s="16" t="s">
        <v>7059</v>
      </c>
      <c r="J664" s="16" t="s">
        <v>7352</v>
      </c>
      <c r="K664" s="16" t="s">
        <v>7061</v>
      </c>
      <c r="L664" s="18" t="e">
        <v>#N/A</v>
      </c>
      <c r="M664" s="18" t="e">
        <v>#N/A</v>
      </c>
      <c r="N664" s="18" t="e">
        <v>#N/A</v>
      </c>
      <c r="O664" s="18" t="e">
        <v>#N/A</v>
      </c>
      <c r="P664" s="18" t="e">
        <v>#N/A</v>
      </c>
      <c r="Q664" s="16" t="s">
        <v>7062</v>
      </c>
      <c r="R664" s="18" t="b">
        <v>0</v>
      </c>
      <c r="S664" s="18" t="b">
        <v>0</v>
      </c>
      <c r="T664" s="12">
        <v>57015.0</v>
      </c>
      <c r="U664" s="16" t="s">
        <v>7353</v>
      </c>
      <c r="V664" s="16" t="s">
        <v>6211</v>
      </c>
      <c r="W664" s="22"/>
      <c r="X664" s="22"/>
      <c r="Y664" s="22"/>
      <c r="Z664" s="16" t="s">
        <v>7583</v>
      </c>
      <c r="AA664" s="12">
        <v>3.0</v>
      </c>
      <c r="AB664" s="12">
        <v>1.0</v>
      </c>
      <c r="AC664" s="12"/>
    </row>
    <row r="665">
      <c r="A665" s="12">
        <v>67.0</v>
      </c>
      <c r="B665" s="16" t="s">
        <v>7369</v>
      </c>
      <c r="C665" s="16" t="s">
        <v>966</v>
      </c>
      <c r="D665" s="18" t="b">
        <v>1</v>
      </c>
      <c r="E665" s="12">
        <v>22.0</v>
      </c>
      <c r="F665" s="12">
        <v>1.0</v>
      </c>
      <c r="G665" s="12">
        <v>21.0</v>
      </c>
      <c r="H665" s="20">
        <v>42331.822222222225</v>
      </c>
      <c r="I665" s="16" t="s">
        <v>967</v>
      </c>
      <c r="J665" s="16" t="s">
        <v>968</v>
      </c>
      <c r="K665" s="16" t="s">
        <v>969</v>
      </c>
      <c r="L665" s="18" t="e">
        <v>#N/A</v>
      </c>
      <c r="M665" s="18" t="e">
        <v>#N/A</v>
      </c>
      <c r="N665" s="18" t="e">
        <v>#N/A</v>
      </c>
      <c r="O665" s="18" t="e">
        <v>#N/A</v>
      </c>
      <c r="P665" s="18" t="e">
        <v>#N/A</v>
      </c>
      <c r="Q665" s="16" t="s">
        <v>970</v>
      </c>
      <c r="R665" s="18" t="b">
        <v>1</v>
      </c>
      <c r="S665" s="18" t="b">
        <v>1</v>
      </c>
      <c r="T665" s="12">
        <v>37027.0</v>
      </c>
      <c r="U665" s="16" t="s">
        <v>971</v>
      </c>
      <c r="V665" s="16" t="s">
        <v>972</v>
      </c>
      <c r="W665" s="51">
        <v>1198702.0</v>
      </c>
      <c r="X665" s="51">
        <v>943628.0</v>
      </c>
      <c r="Y665" s="16" t="s">
        <v>973</v>
      </c>
      <c r="Z665" s="16" t="s">
        <v>7584</v>
      </c>
      <c r="AA665" s="12">
        <v>3.0</v>
      </c>
      <c r="AB665" s="12">
        <v>2.0</v>
      </c>
      <c r="AC665" s="12"/>
    </row>
    <row r="666">
      <c r="A666" s="12">
        <v>68.0</v>
      </c>
      <c r="B666" s="16" t="s">
        <v>7369</v>
      </c>
      <c r="C666" s="16" t="s">
        <v>966</v>
      </c>
      <c r="D666" s="18" t="b">
        <v>1</v>
      </c>
      <c r="E666" s="12">
        <v>94.0</v>
      </c>
      <c r="F666" s="12">
        <v>15.0</v>
      </c>
      <c r="G666" s="12">
        <v>79.0</v>
      </c>
      <c r="H666" s="20">
        <v>42331.90416666667</v>
      </c>
      <c r="I666" s="16" t="s">
        <v>977</v>
      </c>
      <c r="J666" s="16" t="s">
        <v>968</v>
      </c>
      <c r="K666" s="16" t="s">
        <v>978</v>
      </c>
      <c r="L666" s="18" t="e">
        <v>#N/A</v>
      </c>
      <c r="M666" s="18" t="e">
        <v>#N/A</v>
      </c>
      <c r="N666" s="18" t="e">
        <v>#N/A</v>
      </c>
      <c r="O666" s="18" t="e">
        <v>#N/A</v>
      </c>
      <c r="P666" s="18" t="e">
        <v>#N/A</v>
      </c>
      <c r="Q666" s="16" t="s">
        <v>979</v>
      </c>
      <c r="R666" s="18" t="b">
        <v>1</v>
      </c>
      <c r="S666" s="18" t="b">
        <v>1</v>
      </c>
      <c r="T666" s="12">
        <v>37027.0</v>
      </c>
      <c r="U666" s="16" t="s">
        <v>971</v>
      </c>
      <c r="V666" s="16" t="s">
        <v>972</v>
      </c>
      <c r="W666" s="51">
        <v>1198702.0</v>
      </c>
      <c r="X666" s="51">
        <v>943628.0</v>
      </c>
      <c r="Y666" s="16" t="s">
        <v>973</v>
      </c>
      <c r="Z666" s="16" t="s">
        <v>7585</v>
      </c>
      <c r="AA666" s="12">
        <v>3.0</v>
      </c>
      <c r="AB666" s="12">
        <v>2.0</v>
      </c>
      <c r="AC666" s="12"/>
    </row>
    <row r="667">
      <c r="A667" s="12">
        <v>255.0</v>
      </c>
      <c r="B667" s="16" t="s">
        <v>7369</v>
      </c>
      <c r="C667" s="16" t="s">
        <v>2717</v>
      </c>
      <c r="D667" s="18" t="b">
        <v>1</v>
      </c>
      <c r="E667" s="12">
        <v>7.0</v>
      </c>
      <c r="F667" s="12">
        <v>4.0</v>
      </c>
      <c r="G667" s="12">
        <v>3.0</v>
      </c>
      <c r="H667" s="20">
        <v>42312.25277777778</v>
      </c>
      <c r="I667" s="16" t="s">
        <v>2718</v>
      </c>
      <c r="J667" s="16" t="s">
        <v>2719</v>
      </c>
      <c r="K667" s="16" t="s">
        <v>2720</v>
      </c>
      <c r="L667" s="18" t="e">
        <v>#N/A</v>
      </c>
      <c r="M667" s="18" t="e">
        <v>#N/A</v>
      </c>
      <c r="N667" s="18" t="e">
        <v>#N/A</v>
      </c>
      <c r="O667" s="18" t="e">
        <v>#N/A</v>
      </c>
      <c r="P667" s="18" t="e">
        <v>#N/A</v>
      </c>
      <c r="Q667" s="16" t="s">
        <v>2721</v>
      </c>
      <c r="R667" s="18" t="b">
        <v>1</v>
      </c>
      <c r="S667" s="18" t="b">
        <v>0</v>
      </c>
      <c r="T667" s="12">
        <v>37405.0</v>
      </c>
      <c r="U667" s="16" t="s">
        <v>2722</v>
      </c>
      <c r="V667" s="16" t="s">
        <v>972</v>
      </c>
      <c r="W667" s="22"/>
      <c r="X667" s="22"/>
      <c r="Y667" s="16" t="s">
        <v>2723</v>
      </c>
      <c r="Z667" s="16" t="s">
        <v>7586</v>
      </c>
      <c r="AC667" s="16"/>
    </row>
    <row r="668">
      <c r="A668" s="12">
        <v>256.0</v>
      </c>
      <c r="B668" s="16" t="s">
        <v>7369</v>
      </c>
      <c r="C668" s="16" t="s">
        <v>2717</v>
      </c>
      <c r="D668" s="18" t="b">
        <v>1</v>
      </c>
      <c r="E668" s="12">
        <v>59.0</v>
      </c>
      <c r="F668" s="12">
        <v>28.0</v>
      </c>
      <c r="G668" s="12">
        <v>31.0</v>
      </c>
      <c r="H668" s="20">
        <v>42313.55</v>
      </c>
      <c r="I668" s="16" t="s">
        <v>2727</v>
      </c>
      <c r="J668" s="16" t="s">
        <v>2719</v>
      </c>
      <c r="K668" s="16" t="s">
        <v>2728</v>
      </c>
      <c r="L668" s="18" t="e">
        <v>#N/A</v>
      </c>
      <c r="M668" s="18" t="e">
        <v>#N/A</v>
      </c>
      <c r="N668" s="18" t="e">
        <v>#N/A</v>
      </c>
      <c r="O668" s="18" t="e">
        <v>#N/A</v>
      </c>
      <c r="P668" s="18" t="e">
        <v>#N/A</v>
      </c>
      <c r="Q668" s="16" t="s">
        <v>2729</v>
      </c>
      <c r="R668" s="18" t="b">
        <v>1</v>
      </c>
      <c r="S668" s="18" t="b">
        <v>1</v>
      </c>
      <c r="T668" s="12">
        <v>37405.0</v>
      </c>
      <c r="U668" s="16" t="s">
        <v>2722</v>
      </c>
      <c r="V668" s="16" t="s">
        <v>972</v>
      </c>
      <c r="W668" s="22"/>
      <c r="X668" s="22"/>
      <c r="Y668" s="16" t="s">
        <v>2723</v>
      </c>
      <c r="Z668" s="16" t="s">
        <v>7587</v>
      </c>
      <c r="AC668" s="16"/>
    </row>
    <row r="669">
      <c r="A669" s="12">
        <v>261.0</v>
      </c>
      <c r="B669" s="16" t="s">
        <v>7369</v>
      </c>
      <c r="C669" s="16" t="s">
        <v>2786</v>
      </c>
      <c r="D669" s="18" t="b">
        <v>1</v>
      </c>
      <c r="E669" s="12">
        <v>51.0</v>
      </c>
      <c r="F669" s="12">
        <v>0.0</v>
      </c>
      <c r="G669" s="12">
        <v>51.0</v>
      </c>
      <c r="H669" s="20">
        <v>42312.45694444444</v>
      </c>
      <c r="I669" s="16" t="s">
        <v>2787</v>
      </c>
      <c r="J669" s="16" t="s">
        <v>2788</v>
      </c>
      <c r="K669" s="16" t="s">
        <v>2789</v>
      </c>
      <c r="L669" s="18" t="e">
        <v>#N/A</v>
      </c>
      <c r="M669" s="18" t="e">
        <v>#N/A</v>
      </c>
      <c r="N669" s="18" t="e">
        <v>#N/A</v>
      </c>
      <c r="O669" s="18" t="e">
        <v>#N/A</v>
      </c>
      <c r="P669" s="18" t="e">
        <v>#N/A</v>
      </c>
      <c r="Q669" s="16" t="s">
        <v>2790</v>
      </c>
      <c r="R669" s="18" t="b">
        <v>1</v>
      </c>
      <c r="S669" s="18" t="b">
        <v>0</v>
      </c>
      <c r="T669" s="12">
        <v>38017.0</v>
      </c>
      <c r="U669" s="16" t="s">
        <v>2791</v>
      </c>
      <c r="V669" s="16" t="s">
        <v>972</v>
      </c>
      <c r="W669" s="22"/>
      <c r="X669" s="22"/>
      <c r="Y669" s="16" t="s">
        <v>2792</v>
      </c>
      <c r="Z669" s="16" t="s">
        <v>7588</v>
      </c>
      <c r="AC669" s="16"/>
    </row>
    <row r="670">
      <c r="A670" s="12">
        <v>282.0</v>
      </c>
      <c r="B670" s="16" t="s">
        <v>7369</v>
      </c>
      <c r="C670" s="16" t="s">
        <v>3007</v>
      </c>
      <c r="D670" s="18" t="b">
        <v>1</v>
      </c>
      <c r="E670" s="12">
        <v>1.0</v>
      </c>
      <c r="F670" s="12">
        <v>0.0</v>
      </c>
      <c r="G670" s="12">
        <v>1.0</v>
      </c>
      <c r="H670" s="20">
        <v>42311.705555555556</v>
      </c>
      <c r="I670" s="16" t="s">
        <v>3008</v>
      </c>
      <c r="J670" s="16" t="s">
        <v>3009</v>
      </c>
      <c r="K670" s="16" t="s">
        <v>3010</v>
      </c>
      <c r="L670" s="18" t="e">
        <v>#N/A</v>
      </c>
      <c r="M670" s="18" t="e">
        <v>#N/A</v>
      </c>
      <c r="N670" s="18" t="e">
        <v>#N/A</v>
      </c>
      <c r="O670" s="18" t="e">
        <v>#N/A</v>
      </c>
      <c r="P670" s="18" t="e">
        <v>#N/A</v>
      </c>
      <c r="Q670" s="16" t="s">
        <v>3011</v>
      </c>
      <c r="R670" s="18" t="b">
        <v>1</v>
      </c>
      <c r="S670" s="18" t="b">
        <v>1</v>
      </c>
      <c r="T670" s="12">
        <v>37029.0</v>
      </c>
      <c r="U670" s="16" t="s">
        <v>3012</v>
      </c>
      <c r="V670" s="16" t="s">
        <v>972</v>
      </c>
      <c r="W670" s="22"/>
      <c r="X670" s="22"/>
      <c r="Y670" s="16" t="s">
        <v>1191</v>
      </c>
      <c r="Z670" s="16" t="s">
        <v>7589</v>
      </c>
      <c r="AC670" s="16"/>
    </row>
    <row r="671">
      <c r="A671" s="12">
        <v>375.0</v>
      </c>
      <c r="B671" s="16" t="s">
        <v>7369</v>
      </c>
      <c r="C671" s="16" t="s">
        <v>4143</v>
      </c>
      <c r="D671" s="18" t="b">
        <v>1</v>
      </c>
      <c r="E671" s="12">
        <v>2.0</v>
      </c>
      <c r="F671" s="12">
        <v>0.0</v>
      </c>
      <c r="G671" s="12">
        <v>2.0</v>
      </c>
      <c r="H671" s="20">
        <v>42323.7625</v>
      </c>
      <c r="I671" s="16" t="s">
        <v>4144</v>
      </c>
      <c r="J671" s="16" t="s">
        <v>4145</v>
      </c>
      <c r="K671" s="16" t="s">
        <v>4146</v>
      </c>
      <c r="L671" s="18" t="e">
        <v>#N/A</v>
      </c>
      <c r="M671" s="18" t="e">
        <v>#N/A</v>
      </c>
      <c r="N671" s="18" t="e">
        <v>#N/A</v>
      </c>
      <c r="O671" s="18" t="e">
        <v>#N/A</v>
      </c>
      <c r="P671" s="18" t="e">
        <v>#N/A</v>
      </c>
      <c r="Q671" s="16" t="s">
        <v>4147</v>
      </c>
      <c r="R671" s="18" t="b">
        <v>1</v>
      </c>
      <c r="S671" s="18" t="b">
        <v>0</v>
      </c>
      <c r="T671" s="12">
        <v>37167.0</v>
      </c>
      <c r="U671" s="16" t="s">
        <v>4148</v>
      </c>
      <c r="V671" s="16" t="s">
        <v>972</v>
      </c>
      <c r="W671" s="22"/>
      <c r="X671" s="22"/>
      <c r="Y671" s="16" t="s">
        <v>598</v>
      </c>
      <c r="Z671" s="16" t="s">
        <v>7590</v>
      </c>
      <c r="AC671" s="16"/>
    </row>
    <row r="672">
      <c r="A672" s="12">
        <v>384.0</v>
      </c>
      <c r="B672" s="16" t="s">
        <v>7369</v>
      </c>
      <c r="C672" s="16" t="s">
        <v>4231</v>
      </c>
      <c r="D672" s="18" t="b">
        <v>1</v>
      </c>
      <c r="E672" s="12">
        <v>5.0</v>
      </c>
      <c r="F672" s="12">
        <v>1.0</v>
      </c>
      <c r="G672" s="12">
        <v>4.0</v>
      </c>
      <c r="H672" s="20">
        <v>42317.504166666666</v>
      </c>
      <c r="I672" s="16" t="s">
        <v>4232</v>
      </c>
      <c r="J672" s="16" t="s">
        <v>4234</v>
      </c>
      <c r="K672" s="16" t="s">
        <v>4235</v>
      </c>
      <c r="L672" s="18" t="e">
        <v>#N/A</v>
      </c>
      <c r="M672" s="18" t="e">
        <v>#N/A</v>
      </c>
      <c r="N672" s="18" t="e">
        <v>#N/A</v>
      </c>
      <c r="O672" s="18" t="e">
        <v>#N/A</v>
      </c>
      <c r="P672" s="18" t="e">
        <v>#N/A</v>
      </c>
      <c r="Q672" s="16" t="s">
        <v>4236</v>
      </c>
      <c r="R672" s="18" t="b">
        <v>1</v>
      </c>
      <c r="S672" s="18" t="b">
        <v>0</v>
      </c>
      <c r="T672" s="12">
        <v>38105.0</v>
      </c>
      <c r="U672" s="16" t="s">
        <v>4237</v>
      </c>
      <c r="V672" s="16" t="s">
        <v>972</v>
      </c>
      <c r="W672" s="51">
        <v>7.40730972E8</v>
      </c>
      <c r="X672" s="51">
        <v>6.83276029E8</v>
      </c>
      <c r="Y672" s="16" t="s">
        <v>4238</v>
      </c>
      <c r="Z672" s="16" t="s">
        <v>7591</v>
      </c>
      <c r="AC672" s="16"/>
    </row>
    <row r="673">
      <c r="A673" s="12">
        <v>394.0</v>
      </c>
      <c r="B673" s="16" t="s">
        <v>7369</v>
      </c>
      <c r="C673" s="16" t="s">
        <v>4325</v>
      </c>
      <c r="D673" s="18" t="b">
        <v>1</v>
      </c>
      <c r="E673" s="12">
        <v>1.0</v>
      </c>
      <c r="F673" s="12">
        <v>0.0</v>
      </c>
      <c r="G673" s="12">
        <v>1.0</v>
      </c>
      <c r="H673" s="20">
        <v>42339.27291666667</v>
      </c>
      <c r="I673" s="16" t="s">
        <v>4326</v>
      </c>
      <c r="J673" s="16" t="s">
        <v>4327</v>
      </c>
      <c r="K673" s="16" t="s">
        <v>4328</v>
      </c>
      <c r="L673" s="18" t="e">
        <v>#N/A</v>
      </c>
      <c r="M673" s="18" t="e">
        <v>#N/A</v>
      </c>
      <c r="N673" s="18" t="e">
        <v>#N/A</v>
      </c>
      <c r="O673" s="18" t="e">
        <v>#N/A</v>
      </c>
      <c r="P673" s="18" t="e">
        <v>#N/A</v>
      </c>
      <c r="Q673" s="16" t="s">
        <v>4329</v>
      </c>
      <c r="R673" s="18" t="b">
        <v>1</v>
      </c>
      <c r="S673" s="18" t="b">
        <v>0</v>
      </c>
      <c r="T673" s="12">
        <v>37167.0</v>
      </c>
      <c r="U673" s="16" t="s">
        <v>4148</v>
      </c>
      <c r="V673" s="16" t="s">
        <v>972</v>
      </c>
      <c r="W673" s="51">
        <v>337658.0</v>
      </c>
      <c r="X673" s="51">
        <v>387347.0</v>
      </c>
      <c r="Y673" s="16" t="s">
        <v>4330</v>
      </c>
      <c r="Z673" s="16" t="s">
        <v>7592</v>
      </c>
      <c r="AC673" s="16"/>
    </row>
    <row r="674">
      <c r="A674" s="12">
        <v>461.0</v>
      </c>
      <c r="B674" s="16" t="s">
        <v>7369</v>
      </c>
      <c r="C674" s="16" t="s">
        <v>5141</v>
      </c>
      <c r="D674" s="18" t="b">
        <v>1</v>
      </c>
      <c r="E674" s="12">
        <v>137.0</v>
      </c>
      <c r="F674" s="12">
        <v>41.0</v>
      </c>
      <c r="G674" s="12">
        <v>96.0</v>
      </c>
      <c r="H674" s="20">
        <v>42321.2625</v>
      </c>
      <c r="I674" s="16" t="s">
        <v>5145</v>
      </c>
      <c r="J674" s="16" t="s">
        <v>5146</v>
      </c>
      <c r="K674" s="16" t="s">
        <v>5147</v>
      </c>
      <c r="L674" s="18" t="e">
        <v>#N/A</v>
      </c>
      <c r="M674" s="18" t="e">
        <v>#N/A</v>
      </c>
      <c r="N674" s="18" t="e">
        <v>#N/A</v>
      </c>
      <c r="O674" s="18" t="e">
        <v>#N/A</v>
      </c>
      <c r="P674" s="18" t="e">
        <v>#N/A</v>
      </c>
      <c r="Q674" s="16" t="s">
        <v>5148</v>
      </c>
      <c r="R674" s="18" t="b">
        <v>1</v>
      </c>
      <c r="S674" s="18" t="b">
        <v>1</v>
      </c>
      <c r="T674" s="12">
        <v>38111.0</v>
      </c>
      <c r="U674" s="16" t="s">
        <v>5149</v>
      </c>
      <c r="V674" s="16" t="s">
        <v>972</v>
      </c>
      <c r="W674" s="51">
        <v>278804.0</v>
      </c>
      <c r="X674" s="51">
        <v>255057.0</v>
      </c>
      <c r="Y674" s="16" t="s">
        <v>1511</v>
      </c>
      <c r="Z674" s="16" t="s">
        <v>7593</v>
      </c>
      <c r="AC674" s="16"/>
    </row>
    <row r="675">
      <c r="A675" s="12">
        <v>522.0</v>
      </c>
      <c r="B675" s="16" t="s">
        <v>7369</v>
      </c>
      <c r="C675" s="16" t="s">
        <v>5713</v>
      </c>
      <c r="D675" s="18" t="b">
        <v>0</v>
      </c>
      <c r="E675" s="12">
        <v>1.0</v>
      </c>
      <c r="F675" s="12">
        <v>0.0</v>
      </c>
      <c r="G675" s="12">
        <v>1.0</v>
      </c>
      <c r="H675" s="20">
        <v>42318.57083333333</v>
      </c>
      <c r="I675" s="16" t="s">
        <v>5714</v>
      </c>
      <c r="J675" s="16" t="s">
        <v>5715</v>
      </c>
      <c r="K675" s="16" t="s">
        <v>5716</v>
      </c>
      <c r="L675" s="18" t="e">
        <v>#N/A</v>
      </c>
      <c r="M675" s="18" t="e">
        <v>#N/A</v>
      </c>
      <c r="N675" s="18" t="e">
        <v>#N/A</v>
      </c>
      <c r="O675" s="18" t="e">
        <v>#N/A</v>
      </c>
      <c r="P675" s="18" t="e">
        <v>#N/A</v>
      </c>
      <c r="Q675" s="16" t="s">
        <v>5718</v>
      </c>
      <c r="R675" s="18" t="b">
        <v>1</v>
      </c>
      <c r="S675" s="18" t="b">
        <v>1</v>
      </c>
      <c r="T675" s="12">
        <v>37351.0</v>
      </c>
      <c r="U675" s="16" t="s">
        <v>5719</v>
      </c>
      <c r="V675" s="16" t="s">
        <v>972</v>
      </c>
      <c r="W675" s="22"/>
      <c r="X675" s="22"/>
      <c r="Y675" s="22"/>
      <c r="Z675" s="16" t="s">
        <v>7594</v>
      </c>
      <c r="AC675" s="16"/>
    </row>
    <row r="676">
      <c r="A676" s="12">
        <v>632.0</v>
      </c>
      <c r="B676" s="16" t="s">
        <v>7369</v>
      </c>
      <c r="C676" s="16" t="s">
        <v>966</v>
      </c>
      <c r="D676" s="18" t="b">
        <v>1</v>
      </c>
      <c r="E676" s="12">
        <v>24.0</v>
      </c>
      <c r="F676" s="12">
        <v>4.0</v>
      </c>
      <c r="G676" s="12">
        <v>20.0</v>
      </c>
      <c r="H676" s="20">
        <v>42326.83541666667</v>
      </c>
      <c r="I676" s="16" t="s">
        <v>6616</v>
      </c>
      <c r="J676" s="16" t="s">
        <v>968</v>
      </c>
      <c r="K676" s="16" t="s">
        <v>6617</v>
      </c>
      <c r="L676" s="18" t="e">
        <v>#N/A</v>
      </c>
      <c r="M676" s="18" t="e">
        <v>#N/A</v>
      </c>
      <c r="N676" s="18" t="e">
        <v>#N/A</v>
      </c>
      <c r="O676" s="18" t="e">
        <v>#N/A</v>
      </c>
      <c r="P676" s="18" t="e">
        <v>#N/A</v>
      </c>
      <c r="Q676" s="16" t="s">
        <v>6618</v>
      </c>
      <c r="R676" s="18" t="b">
        <v>0</v>
      </c>
      <c r="S676" s="18" t="b">
        <v>0</v>
      </c>
      <c r="T676" s="12">
        <v>37027.0</v>
      </c>
      <c r="U676" s="16" t="s">
        <v>971</v>
      </c>
      <c r="V676" s="16" t="s">
        <v>972</v>
      </c>
      <c r="W676" s="51">
        <v>1198702.0</v>
      </c>
      <c r="X676" s="51">
        <v>943628.0</v>
      </c>
      <c r="Y676" s="16" t="s">
        <v>973</v>
      </c>
      <c r="Z676" s="16" t="s">
        <v>7595</v>
      </c>
      <c r="AA676" s="12">
        <v>3.0</v>
      </c>
      <c r="AB676" s="12">
        <v>4.0</v>
      </c>
      <c r="AC676" s="12"/>
    </row>
    <row r="677">
      <c r="A677" s="12">
        <v>37.0</v>
      </c>
      <c r="B677" s="16" t="s">
        <v>7369</v>
      </c>
      <c r="C677" s="16" t="s">
        <v>660</v>
      </c>
      <c r="D677" s="18" t="b">
        <v>1</v>
      </c>
      <c r="E677" s="12">
        <v>3.0</v>
      </c>
      <c r="F677" s="12">
        <v>0.0</v>
      </c>
      <c r="G677" s="12">
        <v>3.0</v>
      </c>
      <c r="H677" s="20">
        <v>42332.57083333333</v>
      </c>
      <c r="I677" s="16" t="s">
        <v>661</v>
      </c>
      <c r="J677" s="16" t="s">
        <v>662</v>
      </c>
      <c r="K677" s="16" t="s">
        <v>663</v>
      </c>
      <c r="L677" s="18" t="e">
        <v>#N/A</v>
      </c>
      <c r="M677" s="18" t="e">
        <v>#N/A</v>
      </c>
      <c r="N677" s="18" t="e">
        <v>#N/A</v>
      </c>
      <c r="O677" s="18" t="e">
        <v>#N/A</v>
      </c>
      <c r="P677" s="18" t="e">
        <v>#N/A</v>
      </c>
      <c r="Q677" s="16" t="s">
        <v>664</v>
      </c>
      <c r="R677" s="18" t="b">
        <v>1</v>
      </c>
      <c r="S677" s="18" t="b">
        <v>0</v>
      </c>
      <c r="T677" s="16" t="s">
        <v>665</v>
      </c>
      <c r="U677" s="16" t="s">
        <v>666</v>
      </c>
      <c r="V677" s="16" t="s">
        <v>667</v>
      </c>
      <c r="W677" s="51">
        <v>449608.0</v>
      </c>
      <c r="X677" s="51">
        <v>230022.0</v>
      </c>
      <c r="Y677" s="16" t="s">
        <v>668</v>
      </c>
      <c r="Z677" s="16" t="s">
        <v>7596</v>
      </c>
      <c r="AA677" s="12">
        <v>2.0</v>
      </c>
      <c r="AB677" s="12">
        <v>2.0</v>
      </c>
      <c r="AC677" s="12"/>
    </row>
    <row r="678">
      <c r="A678" s="12">
        <v>41.0</v>
      </c>
      <c r="B678" s="16" t="s">
        <v>7369</v>
      </c>
      <c r="C678" s="16" t="s">
        <v>700</v>
      </c>
      <c r="D678" s="18" t="b">
        <v>1</v>
      </c>
      <c r="E678" s="12">
        <v>2.0</v>
      </c>
      <c r="F678" s="12">
        <v>0.0</v>
      </c>
      <c r="G678" s="12">
        <v>2.0</v>
      </c>
      <c r="H678" s="20">
        <v>42311.87430555555</v>
      </c>
      <c r="I678" s="16" t="s">
        <v>701</v>
      </c>
      <c r="J678" s="16" t="s">
        <v>702</v>
      </c>
      <c r="K678" s="16" t="s">
        <v>703</v>
      </c>
      <c r="L678" s="18" t="e">
        <v>#N/A</v>
      </c>
      <c r="M678" s="18" t="e">
        <v>#N/A</v>
      </c>
      <c r="N678" s="18" t="e">
        <v>#N/A</v>
      </c>
      <c r="O678" s="18" t="e">
        <v>#N/A</v>
      </c>
      <c r="P678" s="18" t="e">
        <v>#N/A</v>
      </c>
      <c r="Q678" s="16" t="s">
        <v>704</v>
      </c>
      <c r="R678" s="18" t="b">
        <v>1</v>
      </c>
      <c r="S678" s="18" t="b">
        <v>0</v>
      </c>
      <c r="T678" s="12">
        <v>78736.0</v>
      </c>
      <c r="U678" s="16" t="s">
        <v>705</v>
      </c>
      <c r="V678" s="16" t="s">
        <v>667</v>
      </c>
      <c r="W678" s="51">
        <v>287285.0</v>
      </c>
      <c r="X678" s="51">
        <v>280289.0</v>
      </c>
      <c r="Y678" s="16" t="s">
        <v>706</v>
      </c>
      <c r="Z678" s="16" t="s">
        <v>7597</v>
      </c>
      <c r="AA678" s="12">
        <v>2.0</v>
      </c>
      <c r="AB678" s="12">
        <v>2.0</v>
      </c>
      <c r="AC678" s="12"/>
    </row>
    <row r="679">
      <c r="A679" s="12">
        <v>76.0</v>
      </c>
      <c r="B679" s="16" t="s">
        <v>7369</v>
      </c>
      <c r="C679" s="16" t="s">
        <v>1045</v>
      </c>
      <c r="D679" s="18" t="b">
        <v>1</v>
      </c>
      <c r="E679" s="12">
        <v>221.0</v>
      </c>
      <c r="F679" s="12">
        <v>43.0</v>
      </c>
      <c r="G679" s="12">
        <v>178.0</v>
      </c>
      <c r="H679" s="20">
        <v>42325.74513888889</v>
      </c>
      <c r="I679" s="16" t="s">
        <v>1046</v>
      </c>
      <c r="J679" s="16" t="s">
        <v>1047</v>
      </c>
      <c r="L679" s="18" t="e">
        <v>#N/A</v>
      </c>
      <c r="M679" s="18" t="e">
        <v>#N/A</v>
      </c>
      <c r="N679" s="18" t="e">
        <v>#N/A</v>
      </c>
      <c r="O679" s="18" t="e">
        <v>#N/A</v>
      </c>
      <c r="P679" s="18" t="e">
        <v>#N/A</v>
      </c>
      <c r="Q679" s="16" t="s">
        <v>1048</v>
      </c>
      <c r="R679" s="18" t="b">
        <v>1</v>
      </c>
      <c r="S679" s="18" t="b">
        <v>1</v>
      </c>
      <c r="T679" s="12">
        <v>77064.0</v>
      </c>
      <c r="U679" s="16" t="s">
        <v>1049</v>
      </c>
      <c r="V679" s="16" t="s">
        <v>667</v>
      </c>
      <c r="W679" s="51">
        <v>1043687.0</v>
      </c>
      <c r="X679" s="51">
        <v>509885.0</v>
      </c>
      <c r="Y679" s="16" t="s">
        <v>1050</v>
      </c>
      <c r="Z679" s="16" t="s">
        <v>7598</v>
      </c>
      <c r="AA679" s="12">
        <v>2.0</v>
      </c>
      <c r="AB679" s="12">
        <v>2.0</v>
      </c>
      <c r="AC679" s="12"/>
    </row>
    <row r="680">
      <c r="A680" s="12">
        <v>90.0</v>
      </c>
      <c r="B680" s="16" t="s">
        <v>7369</v>
      </c>
      <c r="C680" s="16" t="s">
        <v>1163</v>
      </c>
      <c r="D680" s="18" t="b">
        <v>1</v>
      </c>
      <c r="E680" s="12">
        <v>0.0</v>
      </c>
      <c r="F680" s="12">
        <v>0.0</v>
      </c>
      <c r="G680" s="12">
        <v>0.0</v>
      </c>
      <c r="H680" s="20">
        <v>42331.76944444444</v>
      </c>
      <c r="I680" s="16" t="s">
        <v>1164</v>
      </c>
      <c r="J680" s="16" t="s">
        <v>1165</v>
      </c>
      <c r="K680" s="16" t="s">
        <v>1166</v>
      </c>
      <c r="L680" s="18" t="e">
        <v>#N/A</v>
      </c>
      <c r="M680" s="18" t="e">
        <v>#N/A</v>
      </c>
      <c r="N680" s="18" t="e">
        <v>#N/A</v>
      </c>
      <c r="O680" s="18" t="e">
        <v>#N/A</v>
      </c>
      <c r="P680" s="18" t="e">
        <v>#N/A</v>
      </c>
      <c r="Q680" s="16" t="s">
        <v>1167</v>
      </c>
      <c r="R680" s="18" t="b">
        <v>1</v>
      </c>
      <c r="S680" s="18" t="b">
        <v>1</v>
      </c>
      <c r="T680" s="12">
        <v>78717.0</v>
      </c>
      <c r="U680" s="16" t="s">
        <v>705</v>
      </c>
      <c r="V680" s="16" t="s">
        <v>667</v>
      </c>
      <c r="W680" s="22"/>
      <c r="X680" s="22"/>
      <c r="Y680" s="16" t="s">
        <v>1168</v>
      </c>
      <c r="Z680" s="16" t="s">
        <v>7601</v>
      </c>
      <c r="AA680" s="12">
        <v>2.0</v>
      </c>
      <c r="AB680" s="12">
        <v>2.0</v>
      </c>
      <c r="AC680" s="12"/>
    </row>
    <row r="681">
      <c r="A681" s="12">
        <v>91.0</v>
      </c>
      <c r="B681" s="16" t="s">
        <v>7369</v>
      </c>
      <c r="C681" s="16" t="s">
        <v>1173</v>
      </c>
      <c r="D681" s="18" t="b">
        <v>1</v>
      </c>
      <c r="E681" s="12">
        <v>3.0</v>
      </c>
      <c r="F681" s="12">
        <v>0.0</v>
      </c>
      <c r="G681" s="12">
        <v>3.0</v>
      </c>
      <c r="H681" s="20">
        <v>42310.71527777778</v>
      </c>
      <c r="I681" s="16" t="s">
        <v>1174</v>
      </c>
      <c r="J681" s="16" t="s">
        <v>1175</v>
      </c>
      <c r="K681" s="16" t="s">
        <v>1176</v>
      </c>
      <c r="L681" s="18" t="e">
        <v>#N/A</v>
      </c>
      <c r="M681" s="18" t="e">
        <v>#N/A</v>
      </c>
      <c r="N681" s="18" t="e">
        <v>#N/A</v>
      </c>
      <c r="O681" s="18" t="e">
        <v>#N/A</v>
      </c>
      <c r="P681" s="18" t="e">
        <v>#N/A</v>
      </c>
      <c r="Q681" s="16" t="s">
        <v>1177</v>
      </c>
      <c r="R681" s="18" t="b">
        <v>1</v>
      </c>
      <c r="S681" s="18" t="b">
        <v>0</v>
      </c>
      <c r="T681" s="12">
        <v>79923.0</v>
      </c>
      <c r="U681" s="16" t="s">
        <v>1179</v>
      </c>
      <c r="V681" s="16" t="s">
        <v>667</v>
      </c>
      <c r="W681" s="51">
        <v>1997358.0</v>
      </c>
      <c r="X681" s="51">
        <v>1968454.0</v>
      </c>
      <c r="Y681" s="16" t="s">
        <v>1180</v>
      </c>
      <c r="Z681" s="16" t="s">
        <v>7603</v>
      </c>
      <c r="AA681" s="12">
        <v>2.0</v>
      </c>
      <c r="AB681" s="12">
        <v>2.0</v>
      </c>
      <c r="AC681" s="12"/>
    </row>
    <row r="682">
      <c r="A682" s="12">
        <v>106.0</v>
      </c>
      <c r="B682" s="16" t="s">
        <v>7369</v>
      </c>
      <c r="C682" s="16" t="s">
        <v>1329</v>
      </c>
      <c r="D682" s="18" t="b">
        <v>1</v>
      </c>
      <c r="E682" s="12">
        <v>35.0</v>
      </c>
      <c r="F682" s="12">
        <v>9.0</v>
      </c>
      <c r="G682" s="12">
        <v>26.0</v>
      </c>
      <c r="H682" s="20">
        <v>42320.34652777778</v>
      </c>
      <c r="I682" s="16" t="s">
        <v>1330</v>
      </c>
      <c r="J682" s="16" t="s">
        <v>1331</v>
      </c>
      <c r="K682" s="16" t="s">
        <v>1332</v>
      </c>
      <c r="L682" s="18" t="e">
        <v>#N/A</v>
      </c>
      <c r="M682" s="18" t="e">
        <v>#N/A</v>
      </c>
      <c r="N682" s="18" t="e">
        <v>#N/A</v>
      </c>
      <c r="O682" s="18" t="e">
        <v>#N/A</v>
      </c>
      <c r="P682" s="18" t="e">
        <v>#N/A</v>
      </c>
      <c r="Q682" s="16" t="s">
        <v>1333</v>
      </c>
      <c r="R682" s="18" t="b">
        <v>1</v>
      </c>
      <c r="S682" s="18" t="b">
        <v>1</v>
      </c>
      <c r="T682" s="12">
        <v>77477.0</v>
      </c>
      <c r="U682" s="16" t="s">
        <v>1334</v>
      </c>
      <c r="V682" s="16" t="s">
        <v>667</v>
      </c>
      <c r="W682" s="22"/>
      <c r="X682" s="22"/>
      <c r="Y682" s="16" t="s">
        <v>1291</v>
      </c>
      <c r="Z682" s="16" t="s">
        <v>7606</v>
      </c>
      <c r="AA682" s="12">
        <v>3.0</v>
      </c>
      <c r="AB682" s="12">
        <v>1.0</v>
      </c>
      <c r="AC682" s="12"/>
    </row>
    <row r="683">
      <c r="A683" s="12">
        <v>109.0</v>
      </c>
      <c r="B683" s="16" t="s">
        <v>7369</v>
      </c>
      <c r="C683" s="16" t="s">
        <v>1356</v>
      </c>
      <c r="D683" s="18" t="b">
        <v>1</v>
      </c>
      <c r="E683" s="12">
        <v>1.0</v>
      </c>
      <c r="F683" s="12">
        <v>0.0</v>
      </c>
      <c r="G683" s="12">
        <v>1.0</v>
      </c>
      <c r="H683" s="20">
        <v>42331.677777777775</v>
      </c>
      <c r="I683" s="16" t="s">
        <v>1357</v>
      </c>
      <c r="J683" s="16" t="s">
        <v>1358</v>
      </c>
      <c r="K683" s="16" t="s">
        <v>1359</v>
      </c>
      <c r="L683" s="18" t="e">
        <v>#N/A</v>
      </c>
      <c r="M683" s="18" t="e">
        <v>#N/A</v>
      </c>
      <c r="N683" s="18" t="e">
        <v>#N/A</v>
      </c>
      <c r="O683" s="18" t="e">
        <v>#N/A</v>
      </c>
      <c r="P683" s="18" t="e">
        <v>#N/A</v>
      </c>
      <c r="Q683" s="16" t="s">
        <v>1360</v>
      </c>
      <c r="R683" s="18" t="b">
        <v>1</v>
      </c>
      <c r="S683" s="18" t="b">
        <v>1</v>
      </c>
      <c r="T683" s="12">
        <v>77584.0</v>
      </c>
      <c r="U683" s="16" t="s">
        <v>1361</v>
      </c>
      <c r="V683" s="16" t="s">
        <v>667</v>
      </c>
      <c r="W683" s="51">
        <v>567812.0</v>
      </c>
      <c r="X683" s="51">
        <v>577277.0</v>
      </c>
      <c r="Y683" s="16" t="s">
        <v>1362</v>
      </c>
      <c r="Z683" s="16" t="s">
        <v>7608</v>
      </c>
      <c r="AA683" s="12">
        <v>1.0</v>
      </c>
      <c r="AB683" s="12">
        <v>4.0</v>
      </c>
      <c r="AC683" s="12"/>
    </row>
    <row r="684">
      <c r="A684" s="12">
        <v>110.0</v>
      </c>
      <c r="B684" s="16" t="s">
        <v>7369</v>
      </c>
      <c r="C684" s="16" t="s">
        <v>1366</v>
      </c>
      <c r="D684" s="18" t="b">
        <v>1</v>
      </c>
      <c r="E684" s="12">
        <v>1.0</v>
      </c>
      <c r="F684" s="12">
        <v>0.0</v>
      </c>
      <c r="G684" s="12">
        <v>1.0</v>
      </c>
      <c r="H684" s="20">
        <v>42315.45347222222</v>
      </c>
      <c r="I684" s="16" t="s">
        <v>1367</v>
      </c>
      <c r="J684" s="16" t="s">
        <v>1368</v>
      </c>
      <c r="K684" s="16" t="s">
        <v>1369</v>
      </c>
      <c r="L684" s="16" t="s">
        <v>264</v>
      </c>
      <c r="M684" s="12">
        <v>0.0</v>
      </c>
      <c r="N684" s="12">
        <v>0.0</v>
      </c>
      <c r="O684" s="16" t="s">
        <v>1370</v>
      </c>
      <c r="P684" s="16" t="s">
        <v>1371</v>
      </c>
      <c r="Q684" s="16" t="s">
        <v>1372</v>
      </c>
      <c r="R684" s="18" t="b">
        <v>1</v>
      </c>
      <c r="S684" s="18" t="b">
        <v>0</v>
      </c>
      <c r="T684" s="12">
        <v>76102.0</v>
      </c>
      <c r="U684" s="16" t="s">
        <v>1373</v>
      </c>
      <c r="V684" s="16" t="s">
        <v>667</v>
      </c>
      <c r="W684" s="22"/>
      <c r="X684" s="22"/>
      <c r="Y684" s="16" t="s">
        <v>1374</v>
      </c>
      <c r="Z684" s="16" t="s">
        <v>7611</v>
      </c>
      <c r="AA684" s="12">
        <v>3.0</v>
      </c>
      <c r="AB684" s="12">
        <v>2.0</v>
      </c>
      <c r="AC684" s="12"/>
    </row>
    <row r="685">
      <c r="A685" s="12">
        <v>118.0</v>
      </c>
      <c r="B685" s="16" t="s">
        <v>7369</v>
      </c>
      <c r="C685" s="16" t="s">
        <v>1444</v>
      </c>
      <c r="D685" s="18" t="b">
        <v>1</v>
      </c>
      <c r="E685" s="12">
        <v>8.0</v>
      </c>
      <c r="F685" s="12">
        <v>0.0</v>
      </c>
      <c r="G685" s="12">
        <v>8.0</v>
      </c>
      <c r="H685" s="20">
        <v>42328.42083333333</v>
      </c>
      <c r="I685" s="16" t="s">
        <v>1445</v>
      </c>
      <c r="J685" s="16" t="s">
        <v>1446</v>
      </c>
      <c r="K685" s="16" t="s">
        <v>1447</v>
      </c>
      <c r="L685" s="18" t="e">
        <v>#N/A</v>
      </c>
      <c r="M685" s="18" t="e">
        <v>#N/A</v>
      </c>
      <c r="N685" s="18" t="e">
        <v>#N/A</v>
      </c>
      <c r="O685" s="18" t="e">
        <v>#N/A</v>
      </c>
      <c r="P685" s="18" t="e">
        <v>#N/A</v>
      </c>
      <c r="Q685" s="16" t="s">
        <v>1448</v>
      </c>
      <c r="R685" s="18" t="b">
        <v>1</v>
      </c>
      <c r="S685" s="18" t="b">
        <v>1</v>
      </c>
      <c r="T685" s="12">
        <v>77407.0</v>
      </c>
      <c r="U685" s="16" t="s">
        <v>1449</v>
      </c>
      <c r="V685" s="16" t="s">
        <v>667</v>
      </c>
      <c r="W685" s="22"/>
      <c r="X685" s="22"/>
      <c r="Y685" s="16" t="s">
        <v>1450</v>
      </c>
      <c r="Z685" s="16" t="s">
        <v>7614</v>
      </c>
      <c r="AA685" s="12">
        <v>2.0</v>
      </c>
      <c r="AB685" s="12">
        <v>1.0</v>
      </c>
      <c r="AC685" s="12"/>
    </row>
    <row r="686">
      <c r="A686" s="12">
        <v>121.0</v>
      </c>
      <c r="B686" s="16" t="s">
        <v>7369</v>
      </c>
      <c r="C686" s="16" t="s">
        <v>1475</v>
      </c>
      <c r="D686" s="18" t="b">
        <v>1</v>
      </c>
      <c r="E686" s="12">
        <v>5.0</v>
      </c>
      <c r="F686" s="12">
        <v>0.0</v>
      </c>
      <c r="G686" s="12">
        <v>5.0</v>
      </c>
      <c r="H686" s="20">
        <v>42317.589583333334</v>
      </c>
      <c r="I686" s="16" t="s">
        <v>1476</v>
      </c>
      <c r="J686" s="16" t="s">
        <v>1477</v>
      </c>
      <c r="K686" s="16" t="s">
        <v>1478</v>
      </c>
      <c r="L686" s="18" t="e">
        <v>#N/A</v>
      </c>
      <c r="M686" s="18" t="e">
        <v>#N/A</v>
      </c>
      <c r="N686" s="18" t="e">
        <v>#N/A</v>
      </c>
      <c r="O686" s="18" t="e">
        <v>#N/A</v>
      </c>
      <c r="P686" s="18" t="e">
        <v>#N/A</v>
      </c>
      <c r="Q686" s="16" t="s">
        <v>1479</v>
      </c>
      <c r="R686" s="18" t="b">
        <v>1</v>
      </c>
      <c r="S686" s="18" t="b">
        <v>1</v>
      </c>
      <c r="T686" s="16" t="s">
        <v>1480</v>
      </c>
      <c r="U686" s="16" t="s">
        <v>1481</v>
      </c>
      <c r="V686" s="16" t="s">
        <v>667</v>
      </c>
      <c r="W686" s="51">
        <v>38142.0</v>
      </c>
      <c r="X686" s="51">
        <v>25558.0</v>
      </c>
      <c r="Y686" s="16" t="s">
        <v>1482</v>
      </c>
      <c r="Z686" s="16" t="s">
        <v>7618</v>
      </c>
      <c r="AC686" s="16"/>
    </row>
    <row r="687">
      <c r="A687" s="12">
        <v>173.0</v>
      </c>
      <c r="B687" s="16" t="s">
        <v>7369</v>
      </c>
      <c r="C687" s="16" t="s">
        <v>1967</v>
      </c>
      <c r="D687" s="18" t="b">
        <v>1</v>
      </c>
      <c r="E687" s="12">
        <v>19.0</v>
      </c>
      <c r="F687" s="12">
        <v>8.0</v>
      </c>
      <c r="G687" s="12">
        <v>11.0</v>
      </c>
      <c r="H687" s="20">
        <v>42313.834027777775</v>
      </c>
      <c r="I687" s="16" t="s">
        <v>1968</v>
      </c>
      <c r="J687" s="16" t="s">
        <v>1969</v>
      </c>
      <c r="K687" s="16" t="s">
        <v>1970</v>
      </c>
      <c r="L687" s="18" t="e">
        <v>#N/A</v>
      </c>
      <c r="M687" s="18" t="e">
        <v>#N/A</v>
      </c>
      <c r="N687" s="18" t="e">
        <v>#N/A</v>
      </c>
      <c r="O687" s="18" t="e">
        <v>#N/A</v>
      </c>
      <c r="P687" s="18" t="e">
        <v>#N/A</v>
      </c>
      <c r="Q687" s="16" t="s">
        <v>1971</v>
      </c>
      <c r="R687" s="18" t="b">
        <v>1</v>
      </c>
      <c r="S687" s="18" t="b">
        <v>0</v>
      </c>
      <c r="T687" s="12">
        <v>77354.0</v>
      </c>
      <c r="U687" s="16" t="s">
        <v>1972</v>
      </c>
      <c r="V687" s="16" t="s">
        <v>667</v>
      </c>
      <c r="W687" s="22"/>
      <c r="X687" s="22"/>
      <c r="Y687" s="16" t="s">
        <v>1973</v>
      </c>
      <c r="Z687" s="16" t="s">
        <v>7620</v>
      </c>
      <c r="AC687" s="16"/>
    </row>
    <row r="688">
      <c r="A688" s="12">
        <v>181.0</v>
      </c>
      <c r="B688" s="16" t="s">
        <v>7369</v>
      </c>
      <c r="C688" s="16" t="s">
        <v>2043</v>
      </c>
      <c r="D688" s="18" t="b">
        <v>1</v>
      </c>
      <c r="E688" s="12">
        <v>3.0</v>
      </c>
      <c r="F688" s="12">
        <v>1.0</v>
      </c>
      <c r="G688" s="12">
        <v>2.0</v>
      </c>
      <c r="H688" s="20">
        <v>42310.486805555556</v>
      </c>
      <c r="I688" s="16" t="s">
        <v>2044</v>
      </c>
      <c r="J688" s="16" t="s">
        <v>2045</v>
      </c>
      <c r="K688" s="16" t="s">
        <v>2046</v>
      </c>
      <c r="L688" s="18" t="e">
        <v>#N/A</v>
      </c>
      <c r="M688" s="18" t="e">
        <v>#N/A</v>
      </c>
      <c r="N688" s="18" t="e">
        <v>#N/A</v>
      </c>
      <c r="O688" s="18" t="e">
        <v>#N/A</v>
      </c>
      <c r="P688" s="18" t="e">
        <v>#N/A</v>
      </c>
      <c r="Q688" s="16" t="s">
        <v>2047</v>
      </c>
      <c r="R688" s="18" t="b">
        <v>1</v>
      </c>
      <c r="S688" s="18" t="b">
        <v>0</v>
      </c>
      <c r="T688" s="12">
        <v>76034.0</v>
      </c>
      <c r="U688" s="16" t="s">
        <v>2048</v>
      </c>
      <c r="V688" s="16" t="s">
        <v>667</v>
      </c>
      <c r="W688" s="22"/>
      <c r="X688" s="22"/>
      <c r="Y688" s="22"/>
      <c r="Z688" s="16" t="s">
        <v>7623</v>
      </c>
      <c r="AC688" s="16"/>
    </row>
    <row r="689">
      <c r="A689" s="12">
        <v>198.0</v>
      </c>
      <c r="B689" s="16" t="s">
        <v>7369</v>
      </c>
      <c r="C689" s="16" t="s">
        <v>2193</v>
      </c>
      <c r="D689" s="18" t="b">
        <v>1</v>
      </c>
      <c r="E689" s="12">
        <v>6.0</v>
      </c>
      <c r="F689" s="12">
        <v>2.0</v>
      </c>
      <c r="G689" s="12">
        <v>4.0</v>
      </c>
      <c r="H689" s="20">
        <v>42332.020833333336</v>
      </c>
      <c r="I689" s="16" t="s">
        <v>2194</v>
      </c>
      <c r="J689" s="16" t="s">
        <v>2195</v>
      </c>
      <c r="K689" s="16" t="s">
        <v>2196</v>
      </c>
      <c r="L689" s="16" t="s">
        <v>264</v>
      </c>
      <c r="M689" s="16" t="s">
        <v>2197</v>
      </c>
      <c r="N689" s="12">
        <v>0.0</v>
      </c>
      <c r="O689" s="16" t="s">
        <v>2198</v>
      </c>
      <c r="P689" s="16" t="s">
        <v>2199</v>
      </c>
      <c r="Q689" s="16" t="s">
        <v>2200</v>
      </c>
      <c r="R689" s="18" t="b">
        <v>1</v>
      </c>
      <c r="S689" s="18" t="b">
        <v>1</v>
      </c>
      <c r="T689" s="12">
        <v>77546.0</v>
      </c>
      <c r="U689" s="16" t="s">
        <v>2201</v>
      </c>
      <c r="V689" s="16" t="s">
        <v>667</v>
      </c>
      <c r="W689" s="22"/>
      <c r="X689" s="22"/>
      <c r="Y689" s="16" t="s">
        <v>872</v>
      </c>
      <c r="Z689" s="16" t="s">
        <v>7626</v>
      </c>
      <c r="AC689" s="16"/>
    </row>
    <row r="690">
      <c r="A690" s="12">
        <v>217.0</v>
      </c>
      <c r="B690" s="16" t="s">
        <v>7369</v>
      </c>
      <c r="C690" s="16" t="s">
        <v>2380</v>
      </c>
      <c r="D690" s="18" t="b">
        <v>1</v>
      </c>
      <c r="E690" s="12">
        <v>1.0</v>
      </c>
      <c r="F690" s="12">
        <v>0.0</v>
      </c>
      <c r="G690" s="12">
        <v>1.0</v>
      </c>
      <c r="H690" s="20">
        <v>42324.48541666667</v>
      </c>
      <c r="I690" s="16" t="s">
        <v>2381</v>
      </c>
      <c r="J690" s="16" t="s">
        <v>2382</v>
      </c>
      <c r="K690" s="16" t="s">
        <v>2383</v>
      </c>
      <c r="L690" s="18" t="e">
        <v>#N/A</v>
      </c>
      <c r="M690" s="18" t="e">
        <v>#N/A</v>
      </c>
      <c r="N690" s="18" t="e">
        <v>#N/A</v>
      </c>
      <c r="O690" s="18" t="e">
        <v>#N/A</v>
      </c>
      <c r="P690" s="18" t="e">
        <v>#N/A</v>
      </c>
      <c r="Q690" s="16" t="s">
        <v>2384</v>
      </c>
      <c r="R690" s="18" t="b">
        <v>1</v>
      </c>
      <c r="S690" s="18" t="b">
        <v>1</v>
      </c>
      <c r="T690" s="12">
        <v>77566.0</v>
      </c>
      <c r="U690" s="16" t="s">
        <v>2385</v>
      </c>
      <c r="V690" s="16" t="s">
        <v>667</v>
      </c>
      <c r="W690" s="51">
        <v>229934.0</v>
      </c>
      <c r="X690" s="51">
        <v>182031.0</v>
      </c>
      <c r="Y690" s="16" t="s">
        <v>2386</v>
      </c>
      <c r="Z690" s="16" t="s">
        <v>7627</v>
      </c>
      <c r="AC690" s="16"/>
    </row>
    <row r="691">
      <c r="A691" s="12">
        <v>219.0</v>
      </c>
      <c r="B691" s="16" t="s">
        <v>7369</v>
      </c>
      <c r="C691" s="16" t="s">
        <v>2399</v>
      </c>
      <c r="D691" s="18" t="b">
        <v>1</v>
      </c>
      <c r="E691" s="12">
        <v>215.0</v>
      </c>
      <c r="F691" s="12">
        <v>65.0</v>
      </c>
      <c r="G691" s="12">
        <v>150.0</v>
      </c>
      <c r="H691" s="20">
        <v>42326.56041666667</v>
      </c>
      <c r="I691" s="16" t="s">
        <v>2400</v>
      </c>
      <c r="J691" s="16" t="s">
        <v>2401</v>
      </c>
      <c r="K691" s="16" t="s">
        <v>2402</v>
      </c>
      <c r="L691" s="18" t="e">
        <v>#N/A</v>
      </c>
      <c r="M691" s="18" t="e">
        <v>#N/A</v>
      </c>
      <c r="N691" s="18" t="e">
        <v>#N/A</v>
      </c>
      <c r="O691" s="18" t="e">
        <v>#N/A</v>
      </c>
      <c r="P691" s="18" t="e">
        <v>#N/A</v>
      </c>
      <c r="Q691" s="16" t="s">
        <v>2403</v>
      </c>
      <c r="R691" s="18" t="b">
        <v>1</v>
      </c>
      <c r="S691" s="18" t="b">
        <v>1</v>
      </c>
      <c r="T691" s="12">
        <v>76137.0</v>
      </c>
      <c r="U691" s="16" t="s">
        <v>1373</v>
      </c>
      <c r="V691" s="16" t="s">
        <v>667</v>
      </c>
      <c r="W691" s="22"/>
      <c r="X691" s="22"/>
      <c r="Y691" s="16" t="s">
        <v>2404</v>
      </c>
      <c r="Z691" s="16" t="s">
        <v>7630</v>
      </c>
      <c r="AC691" s="16"/>
    </row>
    <row r="692">
      <c r="A692" s="12">
        <v>258.0</v>
      </c>
      <c r="B692" s="16" t="s">
        <v>7369</v>
      </c>
      <c r="C692" s="16" t="s">
        <v>2756</v>
      </c>
      <c r="D692" s="18" t="b">
        <v>1</v>
      </c>
      <c r="E692" s="12">
        <v>4.0</v>
      </c>
      <c r="F692" s="12">
        <v>1.0</v>
      </c>
      <c r="G692" s="12">
        <v>3.0</v>
      </c>
      <c r="H692" s="20">
        <v>42312.924305555556</v>
      </c>
      <c r="I692" s="16" t="s">
        <v>2757</v>
      </c>
      <c r="J692" s="16" t="s">
        <v>2759</v>
      </c>
      <c r="K692" s="16" t="s">
        <v>2760</v>
      </c>
      <c r="L692" s="18" t="e">
        <v>#N/A</v>
      </c>
      <c r="M692" s="18" t="e">
        <v>#N/A</v>
      </c>
      <c r="N692" s="18" t="e">
        <v>#N/A</v>
      </c>
      <c r="O692" s="18" t="e">
        <v>#N/A</v>
      </c>
      <c r="P692" s="18" t="e">
        <v>#N/A</v>
      </c>
      <c r="Q692" s="16" t="s">
        <v>2761</v>
      </c>
      <c r="R692" s="18" t="b">
        <v>1</v>
      </c>
      <c r="S692" s="18" t="b">
        <v>1</v>
      </c>
      <c r="T692" s="12">
        <v>75771.0</v>
      </c>
      <c r="U692" s="16" t="s">
        <v>2762</v>
      </c>
      <c r="V692" s="16" t="s">
        <v>667</v>
      </c>
      <c r="W692" s="51">
        <v>2.3584963E7</v>
      </c>
      <c r="X692" s="51">
        <v>2.9587411E7</v>
      </c>
      <c r="Y692" s="16" t="s">
        <v>2763</v>
      </c>
      <c r="Z692" s="16" t="s">
        <v>7632</v>
      </c>
      <c r="AC692" s="16"/>
    </row>
    <row r="693">
      <c r="A693" s="12">
        <v>264.0</v>
      </c>
      <c r="B693" s="16" t="s">
        <v>7369</v>
      </c>
      <c r="C693" s="16" t="s">
        <v>2818</v>
      </c>
      <c r="D693" s="18" t="b">
        <v>1</v>
      </c>
      <c r="E693" s="12">
        <v>23.0</v>
      </c>
      <c r="F693" s="12">
        <v>0.0</v>
      </c>
      <c r="G693" s="12">
        <v>23.0</v>
      </c>
      <c r="H693" s="20">
        <v>42330.59305555555</v>
      </c>
      <c r="I693" s="16" t="s">
        <v>2819</v>
      </c>
      <c r="J693" s="16" t="s">
        <v>2820</v>
      </c>
      <c r="K693" s="16" t="s">
        <v>489</v>
      </c>
      <c r="L693" s="18" t="e">
        <v>#N/A</v>
      </c>
      <c r="M693" s="18" t="e">
        <v>#N/A</v>
      </c>
      <c r="N693" s="18" t="e">
        <v>#N/A</v>
      </c>
      <c r="O693" s="18" t="e">
        <v>#N/A</v>
      </c>
      <c r="P693" s="18" t="e">
        <v>#N/A</v>
      </c>
      <c r="Q693" s="16" t="s">
        <v>2822</v>
      </c>
      <c r="R693" s="18" t="b">
        <v>1</v>
      </c>
      <c r="S693" s="18" t="b">
        <v>1</v>
      </c>
      <c r="T693" s="12">
        <v>75075.0</v>
      </c>
      <c r="U693" s="16" t="s">
        <v>2823</v>
      </c>
      <c r="V693" s="16" t="s">
        <v>667</v>
      </c>
      <c r="W693" s="51">
        <v>1428609.0</v>
      </c>
      <c r="X693" s="51">
        <v>968524.0</v>
      </c>
      <c r="Y693" s="16" t="s">
        <v>2824</v>
      </c>
      <c r="Z693" s="16" t="s">
        <v>7635</v>
      </c>
      <c r="AC693" s="16"/>
    </row>
    <row r="694">
      <c r="A694" s="12">
        <v>293.0</v>
      </c>
      <c r="B694" s="16" t="s">
        <v>7369</v>
      </c>
      <c r="C694" s="16" t="s">
        <v>3141</v>
      </c>
      <c r="D694" s="18" t="b">
        <v>1</v>
      </c>
      <c r="E694" s="12">
        <v>504.0</v>
      </c>
      <c r="F694" s="12">
        <v>122.0</v>
      </c>
      <c r="G694" s="12">
        <v>382.0</v>
      </c>
      <c r="H694" s="20">
        <v>42329.32847222222</v>
      </c>
      <c r="I694" s="16" t="s">
        <v>3142</v>
      </c>
      <c r="J694" s="16" t="s">
        <v>3143</v>
      </c>
      <c r="K694" s="16" t="s">
        <v>3144</v>
      </c>
      <c r="L694" s="18" t="e">
        <v>#N/A</v>
      </c>
      <c r="M694" s="18" t="e">
        <v>#N/A</v>
      </c>
      <c r="N694" s="18" t="e">
        <v>#N/A</v>
      </c>
      <c r="O694" s="18" t="e">
        <v>#N/A</v>
      </c>
      <c r="P694" s="18" t="e">
        <v>#N/A</v>
      </c>
      <c r="Q694" s="16" t="s">
        <v>3145</v>
      </c>
      <c r="R694" s="18" t="b">
        <v>1</v>
      </c>
      <c r="S694" s="18" t="b">
        <v>0</v>
      </c>
      <c r="T694" s="12">
        <v>76132.0</v>
      </c>
      <c r="U694" s="16" t="s">
        <v>1373</v>
      </c>
      <c r="V694" s="16" t="s">
        <v>667</v>
      </c>
      <c r="W694" s="22"/>
      <c r="X694" s="22"/>
      <c r="Y694" s="16" t="s">
        <v>3147</v>
      </c>
      <c r="Z694" s="16" t="s">
        <v>7637</v>
      </c>
      <c r="AC694" s="16"/>
    </row>
    <row r="695">
      <c r="A695" s="12">
        <v>294.0</v>
      </c>
      <c r="B695" s="16" t="s">
        <v>7369</v>
      </c>
      <c r="C695" s="16" t="s">
        <v>3141</v>
      </c>
      <c r="D695" s="18" t="b">
        <v>1</v>
      </c>
      <c r="E695" s="12">
        <v>31.0</v>
      </c>
      <c r="F695" s="12">
        <v>5.0</v>
      </c>
      <c r="G695" s="12">
        <v>26.0</v>
      </c>
      <c r="H695" s="20">
        <v>42331.36388888889</v>
      </c>
      <c r="I695" s="16" t="s">
        <v>3152</v>
      </c>
      <c r="J695" s="16" t="s">
        <v>3143</v>
      </c>
      <c r="K695" s="16" t="s">
        <v>3153</v>
      </c>
      <c r="L695" s="18" t="e">
        <v>#N/A</v>
      </c>
      <c r="M695" s="18" t="e">
        <v>#N/A</v>
      </c>
      <c r="N695" s="18" t="e">
        <v>#N/A</v>
      </c>
      <c r="O695" s="18" t="e">
        <v>#N/A</v>
      </c>
      <c r="P695" s="18" t="e">
        <v>#N/A</v>
      </c>
      <c r="Q695" s="16" t="s">
        <v>3154</v>
      </c>
      <c r="R695" s="18" t="b">
        <v>1</v>
      </c>
      <c r="S695" s="18" t="b">
        <v>0</v>
      </c>
      <c r="T695" s="12">
        <v>76132.0</v>
      </c>
      <c r="U695" s="16" t="s">
        <v>1373</v>
      </c>
      <c r="V695" s="16" t="s">
        <v>667</v>
      </c>
      <c r="W695" s="22"/>
      <c r="X695" s="22"/>
      <c r="Y695" s="16" t="s">
        <v>3147</v>
      </c>
      <c r="Z695" s="16" t="s">
        <v>7639</v>
      </c>
      <c r="AC695" s="16"/>
    </row>
    <row r="696">
      <c r="A696" s="12">
        <v>295.0</v>
      </c>
      <c r="B696" s="16" t="s">
        <v>7369</v>
      </c>
      <c r="C696" s="16" t="s">
        <v>3141</v>
      </c>
      <c r="D696" s="18" t="b">
        <v>1</v>
      </c>
      <c r="E696" s="12">
        <v>101.0</v>
      </c>
      <c r="F696" s="12">
        <v>22.0</v>
      </c>
      <c r="G696" s="12">
        <v>79.0</v>
      </c>
      <c r="H696" s="20">
        <v>42331.751388888886</v>
      </c>
      <c r="I696" s="16" t="s">
        <v>3160</v>
      </c>
      <c r="J696" s="16" t="s">
        <v>3143</v>
      </c>
      <c r="K696" s="16" t="s">
        <v>3161</v>
      </c>
      <c r="L696" s="18" t="e">
        <v>#N/A</v>
      </c>
      <c r="M696" s="18" t="e">
        <v>#N/A</v>
      </c>
      <c r="N696" s="18" t="e">
        <v>#N/A</v>
      </c>
      <c r="O696" s="18" t="e">
        <v>#N/A</v>
      </c>
      <c r="P696" s="18" t="e">
        <v>#N/A</v>
      </c>
      <c r="Q696" s="16" t="s">
        <v>3162</v>
      </c>
      <c r="R696" s="18" t="b">
        <v>1</v>
      </c>
      <c r="S696" s="18" t="b">
        <v>0</v>
      </c>
      <c r="T696" s="12">
        <v>76132.0</v>
      </c>
      <c r="U696" s="16" t="s">
        <v>1373</v>
      </c>
      <c r="V696" s="16" t="s">
        <v>667</v>
      </c>
      <c r="W696" s="22"/>
      <c r="X696" s="22"/>
      <c r="Y696" s="16" t="s">
        <v>3147</v>
      </c>
      <c r="Z696" s="16" t="s">
        <v>7641</v>
      </c>
      <c r="AC696" s="16"/>
    </row>
    <row r="697">
      <c r="A697" s="12">
        <v>296.0</v>
      </c>
      <c r="B697" s="16" t="s">
        <v>7369</v>
      </c>
      <c r="C697" s="16" t="s">
        <v>3141</v>
      </c>
      <c r="D697" s="18" t="b">
        <v>1</v>
      </c>
      <c r="E697" s="12">
        <v>2.0</v>
      </c>
      <c r="F697" s="12">
        <v>0.0</v>
      </c>
      <c r="G697" s="12">
        <v>2.0</v>
      </c>
      <c r="H697" s="20">
        <v>42332.407638888886</v>
      </c>
      <c r="I697" s="16" t="s">
        <v>3167</v>
      </c>
      <c r="J697" s="16" t="s">
        <v>3143</v>
      </c>
      <c r="K697" s="16" t="s">
        <v>3168</v>
      </c>
      <c r="L697" s="18" t="e">
        <v>#N/A</v>
      </c>
      <c r="M697" s="18" t="e">
        <v>#N/A</v>
      </c>
      <c r="N697" s="18" t="e">
        <v>#N/A</v>
      </c>
      <c r="O697" s="18" t="e">
        <v>#N/A</v>
      </c>
      <c r="P697" s="18" t="e">
        <v>#N/A</v>
      </c>
      <c r="Q697" s="16" t="s">
        <v>3169</v>
      </c>
      <c r="R697" s="18" t="b">
        <v>1</v>
      </c>
      <c r="S697" s="18" t="b">
        <v>0</v>
      </c>
      <c r="T697" s="12">
        <v>76132.0</v>
      </c>
      <c r="U697" s="16" t="s">
        <v>1373</v>
      </c>
      <c r="V697" s="16" t="s">
        <v>667</v>
      </c>
      <c r="W697" s="22"/>
      <c r="X697" s="22"/>
      <c r="Y697" s="16" t="s">
        <v>3147</v>
      </c>
      <c r="Z697" s="16" t="s">
        <v>7642</v>
      </c>
      <c r="AC697" s="16"/>
    </row>
    <row r="698">
      <c r="A698" s="12">
        <v>355.0</v>
      </c>
      <c r="B698" s="16" t="s">
        <v>7369</v>
      </c>
      <c r="C698" s="16" t="s">
        <v>3877</v>
      </c>
      <c r="D698" s="18" t="b">
        <v>1</v>
      </c>
      <c r="E698" s="12">
        <v>4.0</v>
      </c>
      <c r="F698" s="12">
        <v>1.0</v>
      </c>
      <c r="G698" s="12">
        <v>3.0</v>
      </c>
      <c r="H698" s="20">
        <v>42327.37222222222</v>
      </c>
      <c r="I698" s="16" t="s">
        <v>3878</v>
      </c>
      <c r="J698" s="16" t="s">
        <v>3879</v>
      </c>
      <c r="K698" s="16" t="s">
        <v>3880</v>
      </c>
      <c r="L698" s="18" t="e">
        <v>#N/A</v>
      </c>
      <c r="M698" s="18" t="e">
        <v>#N/A</v>
      </c>
      <c r="N698" s="18" t="e">
        <v>#N/A</v>
      </c>
      <c r="O698" s="18" t="e">
        <v>#N/A</v>
      </c>
      <c r="P698" s="18" t="e">
        <v>#N/A</v>
      </c>
      <c r="Q698" s="16" t="s">
        <v>3881</v>
      </c>
      <c r="R698" s="18" t="b">
        <v>1</v>
      </c>
      <c r="S698" s="18" t="b">
        <v>1</v>
      </c>
      <c r="T698" s="12">
        <v>78283.0</v>
      </c>
      <c r="U698" s="16" t="s">
        <v>3884</v>
      </c>
      <c r="V698" s="16" t="s">
        <v>667</v>
      </c>
      <c r="W698" s="51">
        <v>1829780.0</v>
      </c>
      <c r="X698" s="51">
        <v>1877644.0</v>
      </c>
      <c r="Y698" s="16" t="s">
        <v>1461</v>
      </c>
      <c r="Z698" s="16" t="s">
        <v>7644</v>
      </c>
      <c r="AC698" s="16"/>
    </row>
    <row r="699">
      <c r="A699" s="12">
        <v>356.0</v>
      </c>
      <c r="B699" s="16" t="s">
        <v>7369</v>
      </c>
      <c r="C699" s="16" t="s">
        <v>3877</v>
      </c>
      <c r="D699" s="18" t="b">
        <v>1</v>
      </c>
      <c r="E699" s="12">
        <v>11.0</v>
      </c>
      <c r="F699" s="12">
        <v>1.0</v>
      </c>
      <c r="G699" s="12">
        <v>10.0</v>
      </c>
      <c r="H699" s="20">
        <v>42331.404861111114</v>
      </c>
      <c r="I699" s="16" t="s">
        <v>3893</v>
      </c>
      <c r="J699" s="16" t="s">
        <v>3879</v>
      </c>
      <c r="K699" s="16" t="s">
        <v>3894</v>
      </c>
      <c r="L699" s="18" t="e">
        <v>#N/A</v>
      </c>
      <c r="M699" s="18" t="e">
        <v>#N/A</v>
      </c>
      <c r="N699" s="18" t="e">
        <v>#N/A</v>
      </c>
      <c r="O699" s="18" t="e">
        <v>#N/A</v>
      </c>
      <c r="P699" s="18" t="e">
        <v>#N/A</v>
      </c>
      <c r="Q699" s="16" t="s">
        <v>3895</v>
      </c>
      <c r="R699" s="18" t="b">
        <v>1</v>
      </c>
      <c r="S699" s="18" t="b">
        <v>0</v>
      </c>
      <c r="T699" s="12">
        <v>78283.0</v>
      </c>
      <c r="U699" s="16" t="s">
        <v>3884</v>
      </c>
      <c r="V699" s="16" t="s">
        <v>667</v>
      </c>
      <c r="W699" s="51">
        <v>1829780.0</v>
      </c>
      <c r="X699" s="51">
        <v>1877644.0</v>
      </c>
      <c r="Y699" s="16" t="s">
        <v>1461</v>
      </c>
      <c r="Z699" s="16" t="s">
        <v>7647</v>
      </c>
      <c r="AC699" s="16"/>
    </row>
    <row r="700">
      <c r="A700" s="12">
        <v>379.0</v>
      </c>
      <c r="B700" s="16" t="s">
        <v>7369</v>
      </c>
      <c r="C700" s="16" t="s">
        <v>4184</v>
      </c>
      <c r="D700" s="18" t="b">
        <v>1</v>
      </c>
      <c r="E700" s="12">
        <v>385.0</v>
      </c>
      <c r="F700" s="12">
        <v>69.0</v>
      </c>
      <c r="G700" s="12">
        <v>316.0</v>
      </c>
      <c r="H700" s="20">
        <v>42323.614583333336</v>
      </c>
      <c r="I700" s="16" t="s">
        <v>4185</v>
      </c>
      <c r="J700" s="16" t="s">
        <v>4186</v>
      </c>
      <c r="K700" s="16" t="s">
        <v>4187</v>
      </c>
      <c r="L700" s="18" t="e">
        <v>#N/A</v>
      </c>
      <c r="M700" s="18" t="e">
        <v>#N/A</v>
      </c>
      <c r="N700" s="18" t="e">
        <v>#N/A</v>
      </c>
      <c r="O700" s="18" t="e">
        <v>#N/A</v>
      </c>
      <c r="P700" s="18" t="e">
        <v>#N/A</v>
      </c>
      <c r="Q700" s="16" t="s">
        <v>4188</v>
      </c>
      <c r="R700" s="18" t="b">
        <v>1</v>
      </c>
      <c r="S700" s="18" t="b">
        <v>1</v>
      </c>
      <c r="T700" s="12">
        <v>78355.0</v>
      </c>
      <c r="U700" s="16" t="s">
        <v>4189</v>
      </c>
      <c r="V700" s="16" t="s">
        <v>667</v>
      </c>
      <c r="W700" s="22"/>
      <c r="X700" s="22"/>
      <c r="Y700" s="16" t="s">
        <v>4190</v>
      </c>
      <c r="Z700" s="16" t="s">
        <v>7649</v>
      </c>
      <c r="AC700" s="16"/>
    </row>
    <row r="701">
      <c r="A701" s="12">
        <v>395.0</v>
      </c>
      <c r="B701" s="16" t="s">
        <v>7369</v>
      </c>
      <c r="C701" s="16" t="s">
        <v>4334</v>
      </c>
      <c r="D701" s="18" t="b">
        <v>1</v>
      </c>
      <c r="E701" s="12">
        <v>40.0</v>
      </c>
      <c r="F701" s="12">
        <v>10.0</v>
      </c>
      <c r="G701" s="12">
        <v>30.0</v>
      </c>
      <c r="H701" s="20">
        <v>42329.58263888889</v>
      </c>
      <c r="I701" s="16" t="s">
        <v>4335</v>
      </c>
      <c r="J701" s="16" t="s">
        <v>4336</v>
      </c>
      <c r="K701" s="16" t="s">
        <v>4337</v>
      </c>
      <c r="L701" s="18" t="e">
        <v>#N/A</v>
      </c>
      <c r="M701" s="18" t="e">
        <v>#N/A</v>
      </c>
      <c r="N701" s="18" t="e">
        <v>#N/A</v>
      </c>
      <c r="O701" s="18" t="e">
        <v>#N/A</v>
      </c>
      <c r="P701" s="18" t="e">
        <v>#N/A</v>
      </c>
      <c r="Q701" s="16" t="s">
        <v>4339</v>
      </c>
      <c r="R701" s="18" t="b">
        <v>1</v>
      </c>
      <c r="S701" s="18" t="b">
        <v>0</v>
      </c>
      <c r="T701" s="12">
        <v>75474.0</v>
      </c>
      <c r="U701" s="16" t="s">
        <v>4340</v>
      </c>
      <c r="V701" s="16" t="s">
        <v>667</v>
      </c>
      <c r="W701" s="22"/>
      <c r="X701" s="22"/>
      <c r="Y701" s="16" t="s">
        <v>1461</v>
      </c>
      <c r="Z701" s="16" t="s">
        <v>7652</v>
      </c>
      <c r="AC701" s="16"/>
    </row>
    <row r="702">
      <c r="A702" s="12">
        <v>424.0</v>
      </c>
      <c r="B702" s="16" t="s">
        <v>7369</v>
      </c>
      <c r="C702" s="16" t="s">
        <v>4694</v>
      </c>
      <c r="D702" s="18" t="b">
        <v>1</v>
      </c>
      <c r="E702" s="12">
        <v>20.0</v>
      </c>
      <c r="F702" s="12">
        <v>0.0</v>
      </c>
      <c r="G702" s="12">
        <v>20.0</v>
      </c>
      <c r="H702" s="20">
        <v>42315.42638888889</v>
      </c>
      <c r="I702" s="16" t="s">
        <v>4700</v>
      </c>
      <c r="J702" s="16" t="s">
        <v>4702</v>
      </c>
      <c r="K702" s="16" t="s">
        <v>4704</v>
      </c>
      <c r="L702" s="16" t="s">
        <v>532</v>
      </c>
      <c r="M702" s="16" t="s">
        <v>4706</v>
      </c>
      <c r="N702" s="16" t="s">
        <v>4707</v>
      </c>
      <c r="O702" s="16" t="s">
        <v>4708</v>
      </c>
      <c r="P702" s="16" t="s">
        <v>4709</v>
      </c>
      <c r="Q702" s="16" t="s">
        <v>4710</v>
      </c>
      <c r="R702" s="18" t="b">
        <v>1</v>
      </c>
      <c r="S702" s="18" t="b">
        <v>0</v>
      </c>
      <c r="T702" s="12">
        <v>78702.0</v>
      </c>
      <c r="U702" s="16" t="s">
        <v>705</v>
      </c>
      <c r="V702" s="16" t="s">
        <v>667</v>
      </c>
      <c r="W702" s="51">
        <v>2.3333007E7</v>
      </c>
      <c r="X702" s="51">
        <v>3.1355029E7</v>
      </c>
      <c r="Y702" s="16" t="s">
        <v>4711</v>
      </c>
      <c r="Z702" s="16" t="s">
        <v>7654</v>
      </c>
      <c r="AC702" s="16"/>
    </row>
    <row r="703">
      <c r="A703" s="12">
        <v>427.0</v>
      </c>
      <c r="B703" s="16" t="s">
        <v>7369</v>
      </c>
      <c r="C703" s="16" t="s">
        <v>4725</v>
      </c>
      <c r="D703" s="18" t="b">
        <v>1</v>
      </c>
      <c r="E703" s="12">
        <v>3.0</v>
      </c>
      <c r="F703" s="12">
        <v>1.0</v>
      </c>
      <c r="G703" s="12">
        <v>2.0</v>
      </c>
      <c r="H703" s="20">
        <v>42318.424305555556</v>
      </c>
      <c r="I703" s="16" t="s">
        <v>1108</v>
      </c>
      <c r="J703" s="16" t="s">
        <v>4726</v>
      </c>
      <c r="K703" s="16" t="s">
        <v>1110</v>
      </c>
      <c r="L703" s="18" t="e">
        <v>#N/A</v>
      </c>
      <c r="M703" s="18" t="e">
        <v>#N/A</v>
      </c>
      <c r="N703" s="18" t="e">
        <v>#N/A</v>
      </c>
      <c r="O703" s="18" t="e">
        <v>#N/A</v>
      </c>
      <c r="P703" s="18" t="e">
        <v>#N/A</v>
      </c>
      <c r="Q703" s="16" t="s">
        <v>1111</v>
      </c>
      <c r="R703" s="18" t="b">
        <v>1</v>
      </c>
      <c r="S703" s="18" t="b">
        <v>0</v>
      </c>
      <c r="T703" s="12">
        <v>75231.0</v>
      </c>
      <c r="U703" s="16" t="s">
        <v>4728</v>
      </c>
      <c r="V703" s="16" t="s">
        <v>667</v>
      </c>
      <c r="W703" s="51">
        <v>108819.0</v>
      </c>
      <c r="X703" s="51">
        <v>149553.0</v>
      </c>
      <c r="Y703" s="16" t="s">
        <v>4729</v>
      </c>
      <c r="Z703" s="16" t="s">
        <v>7657</v>
      </c>
      <c r="AC703" s="16"/>
    </row>
    <row r="704">
      <c r="A704" s="12">
        <v>469.0</v>
      </c>
      <c r="B704" s="16" t="s">
        <v>7369</v>
      </c>
      <c r="C704" s="16" t="s">
        <v>5228</v>
      </c>
      <c r="D704" s="18" t="b">
        <v>1</v>
      </c>
      <c r="E704" s="12">
        <v>88.0</v>
      </c>
      <c r="F704" s="12">
        <v>33.0</v>
      </c>
      <c r="G704" s="12">
        <v>55.0</v>
      </c>
      <c r="H704" s="20">
        <v>42326.65277777778</v>
      </c>
      <c r="I704" s="16" t="s">
        <v>5229</v>
      </c>
      <c r="J704" s="16" t="s">
        <v>5230</v>
      </c>
      <c r="K704" s="16" t="s">
        <v>5232</v>
      </c>
      <c r="L704" s="18" t="e">
        <v>#N/A</v>
      </c>
      <c r="M704" s="18" t="e">
        <v>#N/A</v>
      </c>
      <c r="N704" s="18" t="e">
        <v>#N/A</v>
      </c>
      <c r="O704" s="18" t="e">
        <v>#N/A</v>
      </c>
      <c r="P704" s="18" t="e">
        <v>#N/A</v>
      </c>
      <c r="Q704" s="16" t="s">
        <v>5234</v>
      </c>
      <c r="R704" s="18" t="b">
        <v>1</v>
      </c>
      <c r="S704" s="18" t="b">
        <v>1</v>
      </c>
      <c r="T704" s="12">
        <v>75154.0</v>
      </c>
      <c r="U704" s="16" t="s">
        <v>5238</v>
      </c>
      <c r="V704" s="16" t="s">
        <v>667</v>
      </c>
      <c r="W704" s="22"/>
      <c r="X704" s="22"/>
      <c r="Y704" s="16" t="s">
        <v>5240</v>
      </c>
      <c r="Z704" s="16" t="s">
        <v>7659</v>
      </c>
      <c r="AC704" s="16"/>
    </row>
    <row r="705">
      <c r="A705" s="12">
        <v>470.0</v>
      </c>
      <c r="B705" s="16" t="s">
        <v>7369</v>
      </c>
      <c r="C705" s="16" t="s">
        <v>5228</v>
      </c>
      <c r="D705" s="18" t="b">
        <v>1</v>
      </c>
      <c r="E705" s="12">
        <v>8.0</v>
      </c>
      <c r="F705" s="12">
        <v>0.0</v>
      </c>
      <c r="G705" s="12">
        <v>8.0</v>
      </c>
      <c r="H705" s="20">
        <v>42328.35625</v>
      </c>
      <c r="I705" s="16" t="s">
        <v>5247</v>
      </c>
      <c r="J705" s="16" t="s">
        <v>5230</v>
      </c>
      <c r="K705" s="16" t="s">
        <v>5248</v>
      </c>
      <c r="L705" s="18" t="e">
        <v>#N/A</v>
      </c>
      <c r="M705" s="18" t="e">
        <v>#N/A</v>
      </c>
      <c r="N705" s="18" t="e">
        <v>#N/A</v>
      </c>
      <c r="O705" s="18" t="e">
        <v>#N/A</v>
      </c>
      <c r="P705" s="18" t="e">
        <v>#N/A</v>
      </c>
      <c r="Q705" s="16" t="s">
        <v>5249</v>
      </c>
      <c r="R705" s="18" t="b">
        <v>1</v>
      </c>
      <c r="S705" s="18" t="b">
        <v>0</v>
      </c>
      <c r="T705" s="12">
        <v>75154.0</v>
      </c>
      <c r="U705" s="16" t="s">
        <v>5238</v>
      </c>
      <c r="V705" s="16" t="s">
        <v>667</v>
      </c>
      <c r="W705" s="22"/>
      <c r="X705" s="22"/>
      <c r="Y705" s="16" t="s">
        <v>5240</v>
      </c>
      <c r="Z705" s="16" t="s">
        <v>7660</v>
      </c>
      <c r="AC705" s="16"/>
    </row>
    <row r="706">
      <c r="A706" s="12">
        <v>482.0</v>
      </c>
      <c r="B706" s="16" t="s">
        <v>7369</v>
      </c>
      <c r="C706" s="16" t="s">
        <v>5348</v>
      </c>
      <c r="D706" s="18" t="b">
        <v>1</v>
      </c>
      <c r="E706" s="12">
        <v>77.0</v>
      </c>
      <c r="F706" s="12">
        <v>12.0</v>
      </c>
      <c r="G706" s="12">
        <v>65.0</v>
      </c>
      <c r="H706" s="20">
        <v>42311.78333333333</v>
      </c>
      <c r="I706" s="16" t="s">
        <v>5350</v>
      </c>
      <c r="J706" s="16" t="s">
        <v>5351</v>
      </c>
      <c r="K706" s="16" t="s">
        <v>5352</v>
      </c>
      <c r="L706" s="18" t="e">
        <v>#N/A</v>
      </c>
      <c r="M706" s="18" t="e">
        <v>#N/A</v>
      </c>
      <c r="N706" s="18" t="e">
        <v>#N/A</v>
      </c>
      <c r="O706" s="18" t="e">
        <v>#N/A</v>
      </c>
      <c r="P706" s="18" t="e">
        <v>#N/A</v>
      </c>
      <c r="Q706" s="16" t="s">
        <v>5353</v>
      </c>
      <c r="R706" s="18" t="b">
        <v>1</v>
      </c>
      <c r="S706" s="18" t="b">
        <v>1</v>
      </c>
      <c r="T706" s="12">
        <v>77065.0</v>
      </c>
      <c r="U706" s="16" t="s">
        <v>5354</v>
      </c>
      <c r="V706" s="16" t="s">
        <v>667</v>
      </c>
      <c r="W706" s="22"/>
      <c r="X706" s="22"/>
      <c r="Y706" s="16" t="s">
        <v>1291</v>
      </c>
      <c r="Z706" s="16" t="s">
        <v>7661</v>
      </c>
      <c r="AC706" s="16"/>
    </row>
    <row r="707">
      <c r="A707" s="12">
        <v>485.0</v>
      </c>
      <c r="B707" s="16" t="s">
        <v>7369</v>
      </c>
      <c r="C707" s="16" t="s">
        <v>5367</v>
      </c>
      <c r="D707" s="18" t="b">
        <v>0</v>
      </c>
      <c r="E707" s="12">
        <v>99.0</v>
      </c>
      <c r="F707" s="12">
        <v>42.0</v>
      </c>
      <c r="G707" s="12">
        <v>57.0</v>
      </c>
      <c r="H707" s="20">
        <v>42327.2</v>
      </c>
      <c r="I707" s="16" t="s">
        <v>5368</v>
      </c>
      <c r="J707" s="16" t="s">
        <v>5369</v>
      </c>
      <c r="K707" s="16" t="s">
        <v>5370</v>
      </c>
      <c r="L707" s="16" t="s">
        <v>264</v>
      </c>
      <c r="M707" s="16" t="s">
        <v>5372</v>
      </c>
      <c r="N707" s="12">
        <v>0.0</v>
      </c>
      <c r="O707" s="12">
        <v>0.0</v>
      </c>
      <c r="P707" s="12">
        <v>0.0</v>
      </c>
      <c r="Q707" s="16" t="s">
        <v>5373</v>
      </c>
      <c r="R707" s="18" t="b">
        <v>1</v>
      </c>
      <c r="S707" s="18" t="b">
        <v>1</v>
      </c>
      <c r="T707" s="16" t="s">
        <v>5374</v>
      </c>
      <c r="U707" s="16" t="s">
        <v>5375</v>
      </c>
      <c r="V707" s="16" t="s">
        <v>667</v>
      </c>
      <c r="W707" s="22"/>
      <c r="X707" s="22"/>
      <c r="Y707" s="22"/>
      <c r="Z707" s="16" t="s">
        <v>7664</v>
      </c>
      <c r="AC707" s="16"/>
    </row>
    <row r="708">
      <c r="A708" s="12">
        <v>498.0</v>
      </c>
      <c r="B708" s="16" t="s">
        <v>7369</v>
      </c>
      <c r="C708" s="16" t="s">
        <v>5502</v>
      </c>
      <c r="D708" s="18" t="b">
        <v>0</v>
      </c>
      <c r="E708" s="12">
        <v>37.0</v>
      </c>
      <c r="F708" s="12">
        <v>6.0</v>
      </c>
      <c r="G708" s="12">
        <v>31.0</v>
      </c>
      <c r="H708" s="20">
        <v>42331.5375</v>
      </c>
      <c r="I708" s="16" t="s">
        <v>5503</v>
      </c>
      <c r="J708" s="16" t="s">
        <v>5504</v>
      </c>
      <c r="K708" s="16" t="s">
        <v>5505</v>
      </c>
      <c r="L708" s="18" t="e">
        <v>#N/A</v>
      </c>
      <c r="M708" s="18" t="e">
        <v>#N/A</v>
      </c>
      <c r="N708" s="18" t="e">
        <v>#N/A</v>
      </c>
      <c r="O708" s="18" t="e">
        <v>#N/A</v>
      </c>
      <c r="P708" s="18" t="e">
        <v>#N/A</v>
      </c>
      <c r="Q708" s="16" t="s">
        <v>5507</v>
      </c>
      <c r="R708" s="18" t="b">
        <v>1</v>
      </c>
      <c r="S708" s="18" t="b">
        <v>1</v>
      </c>
      <c r="T708" s="12">
        <v>78602.0</v>
      </c>
      <c r="U708" s="16" t="s">
        <v>5508</v>
      </c>
      <c r="V708" s="16" t="s">
        <v>667</v>
      </c>
      <c r="W708" s="22"/>
      <c r="X708" s="22"/>
      <c r="Y708" s="22"/>
      <c r="Z708" s="16" t="s">
        <v>7666</v>
      </c>
      <c r="AC708" s="16"/>
    </row>
    <row r="709">
      <c r="A709" s="12">
        <v>500.0</v>
      </c>
      <c r="B709" s="16" t="s">
        <v>7369</v>
      </c>
      <c r="C709" s="16" t="s">
        <v>5526</v>
      </c>
      <c r="D709" s="18" t="b">
        <v>0</v>
      </c>
      <c r="E709" s="12">
        <v>155.0</v>
      </c>
      <c r="F709" s="12">
        <v>27.0</v>
      </c>
      <c r="G709" s="12">
        <v>128.0</v>
      </c>
      <c r="H709" s="20">
        <v>42328.45277777778</v>
      </c>
      <c r="I709" s="16" t="s">
        <v>5528</v>
      </c>
      <c r="J709" s="16" t="s">
        <v>5529</v>
      </c>
      <c r="K709" s="16" t="s">
        <v>5531</v>
      </c>
      <c r="L709" s="18" t="e">
        <v>#N/A</v>
      </c>
      <c r="M709" s="18" t="e">
        <v>#N/A</v>
      </c>
      <c r="N709" s="18" t="e">
        <v>#N/A</v>
      </c>
      <c r="O709" s="18" t="e">
        <v>#N/A</v>
      </c>
      <c r="P709" s="18" t="e">
        <v>#N/A</v>
      </c>
      <c r="Q709" s="16" t="s">
        <v>5533</v>
      </c>
      <c r="R709" s="18" t="b">
        <v>1</v>
      </c>
      <c r="S709" s="18" t="b">
        <v>1</v>
      </c>
      <c r="T709" s="12">
        <v>78755.0</v>
      </c>
      <c r="U709" s="16" t="s">
        <v>705</v>
      </c>
      <c r="V709" s="16" t="s">
        <v>667</v>
      </c>
      <c r="W709" s="22"/>
      <c r="X709" s="22"/>
      <c r="Y709" s="22"/>
      <c r="Z709" s="16" t="s">
        <v>7668</v>
      </c>
      <c r="AC709" s="16"/>
    </row>
    <row r="710">
      <c r="A710" s="12">
        <v>508.0</v>
      </c>
      <c r="B710" s="16" t="s">
        <v>7369</v>
      </c>
      <c r="C710" s="16" t="s">
        <v>5624</v>
      </c>
      <c r="D710" s="18" t="b">
        <v>0</v>
      </c>
      <c r="E710" s="12">
        <v>17.0</v>
      </c>
      <c r="F710" s="12">
        <v>5.0</v>
      </c>
      <c r="G710" s="12">
        <v>12.0</v>
      </c>
      <c r="H710" s="20">
        <v>42318.745833333334</v>
      </c>
      <c r="I710" s="16" t="s">
        <v>5625</v>
      </c>
      <c r="J710" s="16" t="s">
        <v>5626</v>
      </c>
      <c r="K710" s="16" t="s">
        <v>5627</v>
      </c>
      <c r="L710" s="18" t="e">
        <v>#N/A</v>
      </c>
      <c r="M710" s="18" t="e">
        <v>#N/A</v>
      </c>
      <c r="N710" s="18" t="e">
        <v>#N/A</v>
      </c>
      <c r="O710" s="18" t="e">
        <v>#N/A</v>
      </c>
      <c r="P710" s="18" t="e">
        <v>#N/A</v>
      </c>
      <c r="Q710" s="16" t="s">
        <v>5628</v>
      </c>
      <c r="R710" s="18" t="b">
        <v>1</v>
      </c>
      <c r="S710" s="18" t="b">
        <v>1</v>
      </c>
      <c r="T710" s="12">
        <v>78218.0</v>
      </c>
      <c r="U710" s="16" t="s">
        <v>5629</v>
      </c>
      <c r="V710" s="16" t="s">
        <v>667</v>
      </c>
      <c r="W710" s="22"/>
      <c r="X710" s="22"/>
      <c r="Y710" s="22"/>
      <c r="Z710" s="16" t="s">
        <v>7670</v>
      </c>
      <c r="AC710" s="16"/>
    </row>
    <row r="711">
      <c r="A711" s="12">
        <v>519.0</v>
      </c>
      <c r="B711" s="16" t="s">
        <v>7369</v>
      </c>
      <c r="C711" s="16" t="s">
        <v>5693</v>
      </c>
      <c r="D711" s="18" t="b">
        <v>0</v>
      </c>
      <c r="E711" s="12">
        <v>2.0</v>
      </c>
      <c r="F711" s="12">
        <v>0.0</v>
      </c>
      <c r="G711" s="12">
        <v>2.0</v>
      </c>
      <c r="H711" s="20">
        <v>42313.825694444444</v>
      </c>
      <c r="I711" s="16" t="s">
        <v>5694</v>
      </c>
      <c r="J711" s="16" t="s">
        <v>5696</v>
      </c>
      <c r="K711" s="16" t="s">
        <v>5697</v>
      </c>
      <c r="L711" s="16" t="s">
        <v>264</v>
      </c>
      <c r="M711" s="12">
        <v>0.0</v>
      </c>
      <c r="N711" s="12">
        <v>0.0</v>
      </c>
      <c r="O711" s="12">
        <v>0.0</v>
      </c>
      <c r="P711" s="12">
        <v>0.0</v>
      </c>
      <c r="Q711" s="16" t="s">
        <v>5698</v>
      </c>
      <c r="R711" s="18" t="b">
        <v>1</v>
      </c>
      <c r="S711" s="18" t="b">
        <v>0</v>
      </c>
      <c r="T711" s="12">
        <v>78028.0</v>
      </c>
      <c r="U711" s="16" t="s">
        <v>5699</v>
      </c>
      <c r="V711" s="16" t="s">
        <v>667</v>
      </c>
      <c r="W711" s="22"/>
      <c r="X711" s="22"/>
      <c r="Y711" s="22"/>
      <c r="Z711" s="16" t="s">
        <v>7671</v>
      </c>
      <c r="AC711" s="16"/>
    </row>
    <row r="712">
      <c r="A712" s="12">
        <v>520.0</v>
      </c>
      <c r="B712" s="16" t="s">
        <v>7369</v>
      </c>
      <c r="C712" s="16" t="s">
        <v>5693</v>
      </c>
      <c r="D712" s="18" t="b">
        <v>0</v>
      </c>
      <c r="E712" s="12">
        <v>1.0</v>
      </c>
      <c r="F712" s="12">
        <v>0.0</v>
      </c>
      <c r="G712" s="12">
        <v>1.0</v>
      </c>
      <c r="H712" s="20">
        <v>42325.58888888889</v>
      </c>
      <c r="I712" s="16" t="s">
        <v>5704</v>
      </c>
      <c r="J712" s="16" t="s">
        <v>5696</v>
      </c>
      <c r="K712" s="16" t="s">
        <v>5705</v>
      </c>
      <c r="L712" s="18" t="e">
        <v>#N/A</v>
      </c>
      <c r="M712" s="18" t="e">
        <v>#N/A</v>
      </c>
      <c r="N712" s="18" t="e">
        <v>#N/A</v>
      </c>
      <c r="O712" s="18" t="e">
        <v>#N/A</v>
      </c>
      <c r="P712" s="18" t="e">
        <v>#N/A</v>
      </c>
      <c r="Q712" s="16" t="s">
        <v>5706</v>
      </c>
      <c r="R712" s="18" t="b">
        <v>1</v>
      </c>
      <c r="S712" s="18" t="b">
        <v>0</v>
      </c>
      <c r="T712" s="12">
        <v>78028.0</v>
      </c>
      <c r="U712" s="16" t="s">
        <v>5699</v>
      </c>
      <c r="V712" s="16" t="s">
        <v>667</v>
      </c>
      <c r="W712" s="22"/>
      <c r="X712" s="22"/>
      <c r="Y712" s="22"/>
      <c r="Z712" s="16" t="s">
        <v>7672</v>
      </c>
      <c r="AC712" s="16"/>
    </row>
    <row r="713">
      <c r="A713" s="12">
        <v>615.0</v>
      </c>
      <c r="B713" s="16" t="s">
        <v>7369</v>
      </c>
      <c r="C713" s="16" t="s">
        <v>6507</v>
      </c>
      <c r="D713" s="18" t="b">
        <v>1</v>
      </c>
      <c r="E713" s="12">
        <v>68.0</v>
      </c>
      <c r="F713" s="12">
        <v>25.0</v>
      </c>
      <c r="G713" s="12">
        <v>43.0</v>
      </c>
      <c r="H713" s="20">
        <v>42328.41111111111</v>
      </c>
      <c r="I713" s="16" t="s">
        <v>6508</v>
      </c>
      <c r="J713" s="16" t="s">
        <v>6509</v>
      </c>
      <c r="K713" s="16" t="s">
        <v>6510</v>
      </c>
      <c r="L713" s="18" t="e">
        <v>#N/A</v>
      </c>
      <c r="M713" s="18" t="e">
        <v>#N/A</v>
      </c>
      <c r="N713" s="18" t="e">
        <v>#N/A</v>
      </c>
      <c r="O713" s="18" t="e">
        <v>#N/A</v>
      </c>
      <c r="P713" s="18" t="e">
        <v>#N/A</v>
      </c>
      <c r="Q713" s="16" t="s">
        <v>6511</v>
      </c>
      <c r="R713" s="18" t="b">
        <v>0</v>
      </c>
      <c r="S713" s="18" t="b">
        <v>1</v>
      </c>
      <c r="T713" s="12">
        <v>76140.0</v>
      </c>
      <c r="U713" s="16" t="s">
        <v>1373</v>
      </c>
      <c r="V713" s="16" t="s">
        <v>667</v>
      </c>
      <c r="W713" s="22"/>
      <c r="X713" s="22"/>
      <c r="Y713" s="16" t="s">
        <v>6513</v>
      </c>
      <c r="Z713" s="16" t="s">
        <v>7673</v>
      </c>
      <c r="AA713" s="12">
        <v>3.0</v>
      </c>
      <c r="AB713" s="12">
        <v>1.0</v>
      </c>
      <c r="AC713" s="12"/>
    </row>
    <row r="714">
      <c r="A714" s="12">
        <v>623.0</v>
      </c>
      <c r="B714" s="16" t="s">
        <v>7369</v>
      </c>
      <c r="C714" s="16" t="s">
        <v>700</v>
      </c>
      <c r="D714" s="18" t="b">
        <v>1</v>
      </c>
      <c r="E714" s="12">
        <v>0.0</v>
      </c>
      <c r="F714" s="12">
        <v>0.0</v>
      </c>
      <c r="G714" s="12">
        <v>0.0</v>
      </c>
      <c r="H714" s="20">
        <v>42312.54513888889</v>
      </c>
      <c r="I714" s="16" t="s">
        <v>6563</v>
      </c>
      <c r="J714" s="16" t="s">
        <v>702</v>
      </c>
      <c r="K714" s="16" t="s">
        <v>6564</v>
      </c>
      <c r="L714" s="18" t="e">
        <v>#N/A</v>
      </c>
      <c r="M714" s="18" t="e">
        <v>#N/A</v>
      </c>
      <c r="N714" s="18" t="e">
        <v>#N/A</v>
      </c>
      <c r="O714" s="18" t="e">
        <v>#N/A</v>
      </c>
      <c r="P714" s="18" t="e">
        <v>#N/A</v>
      </c>
      <c r="Q714" s="16" t="s">
        <v>6565</v>
      </c>
      <c r="R714" s="18" t="b">
        <v>0</v>
      </c>
      <c r="S714" s="18" t="b">
        <v>1</v>
      </c>
      <c r="T714" s="12">
        <v>78736.0</v>
      </c>
      <c r="U714" s="16" t="s">
        <v>705</v>
      </c>
      <c r="V714" s="16" t="s">
        <v>667</v>
      </c>
      <c r="W714" s="51">
        <v>287285.0</v>
      </c>
      <c r="X714" s="51">
        <v>280289.0</v>
      </c>
      <c r="Y714" s="16" t="s">
        <v>706</v>
      </c>
      <c r="Z714" s="16" t="s">
        <v>7675</v>
      </c>
      <c r="AA714" s="12">
        <v>3.0</v>
      </c>
      <c r="AB714" s="12">
        <v>2.0</v>
      </c>
      <c r="AC714" s="12"/>
    </row>
    <row r="715">
      <c r="A715" s="12">
        <v>635.0</v>
      </c>
      <c r="B715" s="16" t="s">
        <v>7369</v>
      </c>
      <c r="C715" s="16" t="s">
        <v>6635</v>
      </c>
      <c r="D715" s="18" t="b">
        <v>1</v>
      </c>
      <c r="E715" s="12">
        <v>0.0</v>
      </c>
      <c r="F715" s="12">
        <v>0.0</v>
      </c>
      <c r="G715" s="12">
        <v>0.0</v>
      </c>
      <c r="H715" s="20">
        <v>42318.67847222222</v>
      </c>
      <c r="I715" s="16" t="s">
        <v>6636</v>
      </c>
      <c r="J715" s="16" t="s">
        <v>6637</v>
      </c>
      <c r="K715" s="16" t="s">
        <v>6638</v>
      </c>
      <c r="L715" s="18" t="e">
        <v>#N/A</v>
      </c>
      <c r="M715" s="18" t="e">
        <v>#N/A</v>
      </c>
      <c r="N715" s="18" t="e">
        <v>#N/A</v>
      </c>
      <c r="O715" s="18" t="e">
        <v>#N/A</v>
      </c>
      <c r="P715" s="18" t="e">
        <v>#N/A</v>
      </c>
      <c r="Q715" s="16" t="s">
        <v>6639</v>
      </c>
      <c r="R715" s="18" t="b">
        <v>0</v>
      </c>
      <c r="S715" s="18" t="b">
        <v>0</v>
      </c>
      <c r="T715" s="12">
        <v>79408.0</v>
      </c>
      <c r="U715" s="16" t="s">
        <v>6640</v>
      </c>
      <c r="V715" s="16" t="s">
        <v>667</v>
      </c>
      <c r="W715" s="22"/>
      <c r="X715" s="22"/>
      <c r="Y715" s="16" t="s">
        <v>6641</v>
      </c>
      <c r="Z715" s="16" t="s">
        <v>7676</v>
      </c>
      <c r="AA715" s="12">
        <v>2.0</v>
      </c>
      <c r="AB715" s="12">
        <v>2.0</v>
      </c>
      <c r="AC715" s="12"/>
    </row>
    <row r="716">
      <c r="A716" s="12">
        <v>638.0</v>
      </c>
      <c r="B716" s="16" t="s">
        <v>7369</v>
      </c>
      <c r="C716" s="16" t="s">
        <v>6650</v>
      </c>
      <c r="D716" s="18" t="b">
        <v>1</v>
      </c>
      <c r="E716" s="12">
        <v>11.0</v>
      </c>
      <c r="F716" s="12">
        <v>3.0</v>
      </c>
      <c r="G716" s="12">
        <v>8.0</v>
      </c>
      <c r="H716" s="20">
        <v>42310.79861111111</v>
      </c>
      <c r="I716" s="16" t="s">
        <v>6652</v>
      </c>
      <c r="J716" s="16" t="s">
        <v>6653</v>
      </c>
      <c r="K716" s="16" t="s">
        <v>6654</v>
      </c>
      <c r="L716" s="18" t="e">
        <v>#N/A</v>
      </c>
      <c r="M716" s="18" t="e">
        <v>#N/A</v>
      </c>
      <c r="N716" s="18" t="e">
        <v>#N/A</v>
      </c>
      <c r="O716" s="18" t="e">
        <v>#N/A</v>
      </c>
      <c r="P716" s="18" t="e">
        <v>#N/A</v>
      </c>
      <c r="Q716" s="16" t="s">
        <v>6655</v>
      </c>
      <c r="R716" s="18" t="b">
        <v>0</v>
      </c>
      <c r="S716" s="18" t="b">
        <v>0</v>
      </c>
      <c r="T716" s="12">
        <v>75061.0</v>
      </c>
      <c r="U716" s="16" t="s">
        <v>6656</v>
      </c>
      <c r="V716" s="16" t="s">
        <v>667</v>
      </c>
      <c r="W716" s="22"/>
      <c r="X716" s="22"/>
      <c r="Y716" s="16" t="s">
        <v>742</v>
      </c>
      <c r="Z716" s="16" t="s">
        <v>7678</v>
      </c>
      <c r="AA716" s="12">
        <v>3.0</v>
      </c>
      <c r="AB716" s="12">
        <v>1.0</v>
      </c>
      <c r="AC716" s="12"/>
    </row>
    <row r="717">
      <c r="A717" s="12">
        <v>639.0</v>
      </c>
      <c r="B717" s="16" t="s">
        <v>7369</v>
      </c>
      <c r="C717" s="16" t="s">
        <v>1173</v>
      </c>
      <c r="D717" s="18" t="b">
        <v>1</v>
      </c>
      <c r="E717" s="12">
        <v>1.0</v>
      </c>
      <c r="F717" s="12">
        <v>1.0</v>
      </c>
      <c r="G717" s="22"/>
      <c r="H717" s="20">
        <v>42312.475694444445</v>
      </c>
      <c r="I717" s="16" t="s">
        <v>6659</v>
      </c>
      <c r="J717" s="16" t="s">
        <v>1175</v>
      </c>
      <c r="K717" s="16" t="s">
        <v>6660</v>
      </c>
      <c r="L717" s="18" t="e">
        <v>#N/A</v>
      </c>
      <c r="M717" s="18" t="e">
        <v>#N/A</v>
      </c>
      <c r="N717" s="18" t="e">
        <v>#N/A</v>
      </c>
      <c r="O717" s="18" t="e">
        <v>#N/A</v>
      </c>
      <c r="P717" s="18" t="e">
        <v>#N/A</v>
      </c>
      <c r="Q717" s="16" t="s">
        <v>6661</v>
      </c>
      <c r="R717" s="18" t="b">
        <v>0</v>
      </c>
      <c r="S717" s="18" t="b">
        <v>1</v>
      </c>
      <c r="T717" s="12">
        <v>79923.0</v>
      </c>
      <c r="U717" s="16" t="s">
        <v>1179</v>
      </c>
      <c r="V717" s="16" t="s">
        <v>667</v>
      </c>
      <c r="W717" s="51">
        <v>1997358.0</v>
      </c>
      <c r="X717" s="51">
        <v>1968454.0</v>
      </c>
      <c r="Y717" s="16" t="s">
        <v>1180</v>
      </c>
      <c r="Z717" s="16" t="s">
        <v>7679</v>
      </c>
      <c r="AA717" s="12">
        <v>3.0</v>
      </c>
      <c r="AB717" s="12">
        <v>4.0</v>
      </c>
      <c r="AC717" s="12"/>
    </row>
    <row r="718">
      <c r="A718" s="12">
        <v>650.0</v>
      </c>
      <c r="B718" s="16" t="s">
        <v>7369</v>
      </c>
      <c r="C718" s="16" t="s">
        <v>6714</v>
      </c>
      <c r="D718" s="18" t="b">
        <v>1</v>
      </c>
      <c r="E718" s="12">
        <v>25.0</v>
      </c>
      <c r="F718" s="12">
        <v>13.0</v>
      </c>
      <c r="G718" s="12">
        <v>12.0</v>
      </c>
      <c r="H718" s="20">
        <v>42330.8125</v>
      </c>
      <c r="I718" s="16" t="s">
        <v>6715</v>
      </c>
      <c r="J718" s="16" t="s">
        <v>6716</v>
      </c>
      <c r="K718" s="16" t="s">
        <v>6717</v>
      </c>
      <c r="L718" s="18" t="e">
        <v>#N/A</v>
      </c>
      <c r="M718" s="18" t="e">
        <v>#N/A</v>
      </c>
      <c r="N718" s="18" t="e">
        <v>#N/A</v>
      </c>
      <c r="O718" s="18" t="e">
        <v>#N/A</v>
      </c>
      <c r="P718" s="18" t="e">
        <v>#N/A</v>
      </c>
      <c r="Q718" s="16" t="s">
        <v>6718</v>
      </c>
      <c r="R718" s="18" t="b">
        <v>0</v>
      </c>
      <c r="S718" s="18" t="b">
        <v>0</v>
      </c>
      <c r="T718" s="12">
        <v>77054.0</v>
      </c>
      <c r="U718" s="16" t="s">
        <v>1049</v>
      </c>
      <c r="V718" s="16" t="s">
        <v>667</v>
      </c>
      <c r="W718" s="51">
        <v>619368.0</v>
      </c>
      <c r="X718" s="51">
        <v>374385.0</v>
      </c>
      <c r="Y718" s="16" t="s">
        <v>752</v>
      </c>
      <c r="Z718" s="16" t="s">
        <v>7682</v>
      </c>
      <c r="AA718" s="12">
        <v>1.0</v>
      </c>
      <c r="AB718" s="12">
        <v>4.0</v>
      </c>
      <c r="AC718" s="12"/>
    </row>
    <row r="719">
      <c r="A719" s="12">
        <v>652.0</v>
      </c>
      <c r="B719" s="16" t="s">
        <v>7369</v>
      </c>
      <c r="C719" s="16" t="s">
        <v>1475</v>
      </c>
      <c r="D719" s="18" t="b">
        <v>1</v>
      </c>
      <c r="E719" s="12">
        <v>3.0</v>
      </c>
      <c r="F719" s="12">
        <v>0.0</v>
      </c>
      <c r="G719" s="12">
        <v>3.0</v>
      </c>
      <c r="H719" s="20">
        <v>42317.48055555556</v>
      </c>
      <c r="I719" s="16" t="s">
        <v>1476</v>
      </c>
      <c r="J719" s="16" t="s">
        <v>1477</v>
      </c>
      <c r="K719" s="16" t="s">
        <v>1478</v>
      </c>
      <c r="L719" s="18" t="e">
        <v>#N/A</v>
      </c>
      <c r="M719" s="18" t="e">
        <v>#N/A</v>
      </c>
      <c r="N719" s="18" t="e">
        <v>#N/A</v>
      </c>
      <c r="O719" s="18" t="e">
        <v>#N/A</v>
      </c>
      <c r="P719" s="18" t="e">
        <v>#N/A</v>
      </c>
      <c r="Q719" s="16" t="s">
        <v>1479</v>
      </c>
      <c r="R719" s="18" t="b">
        <v>0</v>
      </c>
      <c r="S719" s="18" t="b">
        <v>1</v>
      </c>
      <c r="T719" s="16" t="s">
        <v>1480</v>
      </c>
      <c r="U719" s="16" t="s">
        <v>1481</v>
      </c>
      <c r="V719" s="16" t="s">
        <v>667</v>
      </c>
      <c r="W719" s="51">
        <v>38142.0</v>
      </c>
      <c r="X719" s="51">
        <v>25558.0</v>
      </c>
      <c r="Y719" s="16" t="s">
        <v>1482</v>
      </c>
      <c r="Z719" s="16" t="s">
        <v>7618</v>
      </c>
      <c r="AA719" s="12">
        <v>1.0</v>
      </c>
      <c r="AB719" s="12">
        <v>1.0</v>
      </c>
      <c r="AC719" s="12"/>
    </row>
    <row r="720">
      <c r="A720" s="12">
        <v>685.0</v>
      </c>
      <c r="B720" s="16" t="s">
        <v>7369</v>
      </c>
      <c r="C720" s="16" t="s">
        <v>6922</v>
      </c>
      <c r="D720" s="18" t="b">
        <v>1</v>
      </c>
      <c r="E720" s="12">
        <v>0.0</v>
      </c>
      <c r="F720" s="12">
        <v>0.0</v>
      </c>
      <c r="G720" s="12">
        <v>0.0</v>
      </c>
      <c r="H720" s="20">
        <v>42310.6625</v>
      </c>
      <c r="I720" s="16" t="s">
        <v>6923</v>
      </c>
      <c r="J720" s="16" t="s">
        <v>6924</v>
      </c>
      <c r="K720" s="16" t="s">
        <v>6925</v>
      </c>
      <c r="L720" s="18" t="e">
        <v>#N/A</v>
      </c>
      <c r="M720" s="18" t="e">
        <v>#N/A</v>
      </c>
      <c r="N720" s="18" t="e">
        <v>#N/A</v>
      </c>
      <c r="O720" s="18" t="e">
        <v>#N/A</v>
      </c>
      <c r="P720" s="18" t="e">
        <v>#N/A</v>
      </c>
      <c r="Q720" s="16" t="s">
        <v>6926</v>
      </c>
      <c r="R720" s="18" t="b">
        <v>0</v>
      </c>
      <c r="S720" s="18" t="b">
        <v>0</v>
      </c>
      <c r="T720" s="12">
        <v>76054.0</v>
      </c>
      <c r="U720" s="16" t="s">
        <v>6928</v>
      </c>
      <c r="V720" s="16" t="s">
        <v>667</v>
      </c>
      <c r="W720" s="22"/>
      <c r="X720" s="22"/>
      <c r="Y720" s="16" t="s">
        <v>1856</v>
      </c>
      <c r="Z720" s="16" t="s">
        <v>7684</v>
      </c>
      <c r="AA720" s="12">
        <v>3.0</v>
      </c>
      <c r="AB720" s="12">
        <v>2.0</v>
      </c>
      <c r="AC720" s="12"/>
    </row>
    <row r="721">
      <c r="A721" s="12">
        <v>686.0</v>
      </c>
      <c r="B721" s="16" t="s">
        <v>7369</v>
      </c>
      <c r="C721" s="16" t="s">
        <v>2193</v>
      </c>
      <c r="D721" s="18" t="b">
        <v>1</v>
      </c>
      <c r="E721" s="12">
        <v>0.0</v>
      </c>
      <c r="F721" s="12">
        <v>0.0</v>
      </c>
      <c r="G721" s="12">
        <v>0.0</v>
      </c>
      <c r="H721" s="20">
        <v>42331.76875</v>
      </c>
      <c r="I721" s="16" t="s">
        <v>6931</v>
      </c>
      <c r="J721" s="16" t="s">
        <v>2195</v>
      </c>
      <c r="K721" s="16" t="s">
        <v>6932</v>
      </c>
      <c r="L721" s="18" t="e">
        <v>#N/A</v>
      </c>
      <c r="M721" s="18" t="e">
        <v>#N/A</v>
      </c>
      <c r="N721" s="18" t="e">
        <v>#N/A</v>
      </c>
      <c r="O721" s="18" t="e">
        <v>#N/A</v>
      </c>
      <c r="P721" s="18" t="e">
        <v>#N/A</v>
      </c>
      <c r="Q721" s="16" t="s">
        <v>6934</v>
      </c>
      <c r="R721" s="18" t="b">
        <v>0</v>
      </c>
      <c r="S721" s="18" t="b">
        <v>0</v>
      </c>
      <c r="T721" s="12">
        <v>77546.0</v>
      </c>
      <c r="U721" s="16" t="s">
        <v>2201</v>
      </c>
      <c r="V721" s="16" t="s">
        <v>667</v>
      </c>
      <c r="W721" s="22"/>
      <c r="X721" s="22"/>
      <c r="Y721" s="16" t="s">
        <v>872</v>
      </c>
      <c r="Z721" s="16" t="s">
        <v>7686</v>
      </c>
      <c r="AA721" s="12">
        <v>2.0</v>
      </c>
      <c r="AB721" s="12">
        <v>3.0</v>
      </c>
      <c r="AC721" s="12"/>
    </row>
    <row r="722">
      <c r="A722" s="12">
        <v>702.0</v>
      </c>
      <c r="B722" s="16" t="s">
        <v>7369</v>
      </c>
      <c r="C722" s="16" t="s">
        <v>7012</v>
      </c>
      <c r="D722" s="18" t="b">
        <v>1</v>
      </c>
      <c r="E722" s="12">
        <v>1.0</v>
      </c>
      <c r="F722" s="12">
        <v>1.0</v>
      </c>
      <c r="G722" s="22"/>
      <c r="H722" s="20">
        <v>42310.379166666666</v>
      </c>
      <c r="I722" s="16" t="s">
        <v>7013</v>
      </c>
      <c r="J722" s="16" t="s">
        <v>7014</v>
      </c>
      <c r="K722" s="16" t="s">
        <v>7015</v>
      </c>
      <c r="L722" s="18" t="e">
        <v>#N/A</v>
      </c>
      <c r="M722" s="18" t="e">
        <v>#N/A</v>
      </c>
      <c r="N722" s="18" t="e">
        <v>#N/A</v>
      </c>
      <c r="O722" s="18" t="e">
        <v>#N/A</v>
      </c>
      <c r="P722" s="18" t="e">
        <v>#N/A</v>
      </c>
      <c r="Q722" s="16" t="s">
        <v>7016</v>
      </c>
      <c r="R722" s="18" t="b">
        <v>0</v>
      </c>
      <c r="S722" s="18" t="b">
        <v>0</v>
      </c>
      <c r="T722" s="12">
        <v>75069.0</v>
      </c>
      <c r="U722" s="16" t="s">
        <v>7017</v>
      </c>
      <c r="V722" s="16" t="s">
        <v>667</v>
      </c>
      <c r="W722" s="22"/>
      <c r="X722" s="22"/>
      <c r="Y722" s="16" t="s">
        <v>7018</v>
      </c>
      <c r="Z722" s="16" t="s">
        <v>7688</v>
      </c>
      <c r="AA722" s="12">
        <v>1.0</v>
      </c>
      <c r="AB722" s="12">
        <v>2.0</v>
      </c>
      <c r="AC722" s="12"/>
    </row>
    <row r="723">
      <c r="A723" s="12">
        <v>706.0</v>
      </c>
      <c r="B723" s="16" t="s">
        <v>7369</v>
      </c>
      <c r="C723" s="16" t="s">
        <v>7032</v>
      </c>
      <c r="D723" s="18" t="b">
        <v>1</v>
      </c>
      <c r="E723" s="12">
        <v>1.0</v>
      </c>
      <c r="F723" s="12">
        <v>0.0</v>
      </c>
      <c r="G723" s="12">
        <v>1.0</v>
      </c>
      <c r="H723" s="20">
        <v>42326.717361111114</v>
      </c>
      <c r="I723" s="16" t="s">
        <v>7033</v>
      </c>
      <c r="J723" s="16" t="s">
        <v>7034</v>
      </c>
      <c r="K723" s="16" t="s">
        <v>7035</v>
      </c>
      <c r="L723" s="18" t="e">
        <v>#N/A</v>
      </c>
      <c r="M723" s="18" t="e">
        <v>#N/A</v>
      </c>
      <c r="N723" s="18" t="e">
        <v>#N/A</v>
      </c>
      <c r="O723" s="18" t="e">
        <v>#N/A</v>
      </c>
      <c r="P723" s="18" t="e">
        <v>#N/A</v>
      </c>
      <c r="Q723" s="16" t="s">
        <v>7036</v>
      </c>
      <c r="R723" s="18" t="b">
        <v>0</v>
      </c>
      <c r="S723" s="18" t="b">
        <v>0</v>
      </c>
      <c r="T723" s="12">
        <v>78746.0</v>
      </c>
      <c r="U723" s="16" t="s">
        <v>7037</v>
      </c>
      <c r="V723" s="16" t="s">
        <v>667</v>
      </c>
      <c r="W723" s="51">
        <v>3608068.0</v>
      </c>
      <c r="X723" s="51">
        <v>3135448.0</v>
      </c>
      <c r="Y723" s="16" t="s">
        <v>7038</v>
      </c>
      <c r="Z723" s="16" t="s">
        <v>7690</v>
      </c>
      <c r="AA723" s="12">
        <v>1.0</v>
      </c>
      <c r="AB723" s="12">
        <v>1.0</v>
      </c>
      <c r="AC723" s="12"/>
    </row>
    <row r="724">
      <c r="A724" s="12">
        <v>714.0</v>
      </c>
      <c r="B724" s="16" t="s">
        <v>7369</v>
      </c>
      <c r="C724" s="16" t="s">
        <v>3141</v>
      </c>
      <c r="D724" s="18" t="b">
        <v>1</v>
      </c>
      <c r="E724" s="12">
        <v>21.0</v>
      </c>
      <c r="F724" s="12">
        <v>2.0</v>
      </c>
      <c r="G724" s="12">
        <v>19.0</v>
      </c>
      <c r="H724" s="20">
        <v>42331.71388888889</v>
      </c>
      <c r="I724" s="16" t="s">
        <v>3160</v>
      </c>
      <c r="J724" s="16" t="s">
        <v>3143</v>
      </c>
      <c r="K724" s="16" t="s">
        <v>3161</v>
      </c>
      <c r="L724" s="18" t="e">
        <v>#N/A</v>
      </c>
      <c r="M724" s="18" t="e">
        <v>#N/A</v>
      </c>
      <c r="N724" s="18" t="e">
        <v>#N/A</v>
      </c>
      <c r="O724" s="18" t="e">
        <v>#N/A</v>
      </c>
      <c r="P724" s="18" t="e">
        <v>#N/A</v>
      </c>
      <c r="Q724" s="16" t="s">
        <v>3162</v>
      </c>
      <c r="R724" s="18" t="b">
        <v>0</v>
      </c>
      <c r="S724" s="18" t="b">
        <v>0</v>
      </c>
      <c r="T724" s="12">
        <v>76132.0</v>
      </c>
      <c r="U724" s="16" t="s">
        <v>1373</v>
      </c>
      <c r="V724" s="16" t="s">
        <v>667</v>
      </c>
      <c r="W724" s="22"/>
      <c r="X724" s="22"/>
      <c r="Y724" s="16" t="s">
        <v>3147</v>
      </c>
      <c r="Z724" s="16" t="s">
        <v>7693</v>
      </c>
      <c r="AA724" s="12">
        <v>3.0</v>
      </c>
      <c r="AB724" s="12">
        <v>1.0</v>
      </c>
      <c r="AC724" s="12"/>
    </row>
    <row r="725">
      <c r="A725" s="12">
        <v>717.0</v>
      </c>
      <c r="B725" s="16" t="s">
        <v>7369</v>
      </c>
      <c r="C725" s="16" t="s">
        <v>7084</v>
      </c>
      <c r="D725" s="18" t="b">
        <v>1</v>
      </c>
      <c r="E725" s="12">
        <v>1.0</v>
      </c>
      <c r="F725" s="12">
        <v>0.0</v>
      </c>
      <c r="G725" s="12">
        <v>1.0</v>
      </c>
      <c r="H725" s="20">
        <v>42327.256944444445</v>
      </c>
      <c r="I725" s="16" t="s">
        <v>7085</v>
      </c>
      <c r="J725" s="16" t="s">
        <v>7086</v>
      </c>
      <c r="K725" s="16" t="s">
        <v>7087</v>
      </c>
      <c r="L725" s="18" t="e">
        <v>#N/A</v>
      </c>
      <c r="M725" s="18" t="e">
        <v>#N/A</v>
      </c>
      <c r="N725" s="18" t="e">
        <v>#N/A</v>
      </c>
      <c r="O725" s="18" t="e">
        <v>#N/A</v>
      </c>
      <c r="P725" s="18" t="e">
        <v>#N/A</v>
      </c>
      <c r="Q725" s="16" t="s">
        <v>7088</v>
      </c>
      <c r="R725" s="18" t="b">
        <v>0</v>
      </c>
      <c r="S725" s="18" t="b">
        <v>1</v>
      </c>
      <c r="T725" s="12">
        <v>78729.0</v>
      </c>
      <c r="U725" s="16" t="s">
        <v>705</v>
      </c>
      <c r="V725" s="16" t="s">
        <v>667</v>
      </c>
      <c r="W725" s="22"/>
      <c r="X725" s="22"/>
      <c r="Y725" s="16" t="s">
        <v>1461</v>
      </c>
      <c r="Z725" s="16" t="s">
        <v>7694</v>
      </c>
      <c r="AA725" s="12">
        <v>3.0</v>
      </c>
      <c r="AB725" s="12">
        <v>2.0</v>
      </c>
      <c r="AC725" s="12"/>
    </row>
    <row r="726">
      <c r="A726" s="12">
        <v>727.0</v>
      </c>
      <c r="B726" s="16" t="s">
        <v>7369</v>
      </c>
      <c r="C726" s="16" t="s">
        <v>3877</v>
      </c>
      <c r="D726" s="18" t="b">
        <v>1</v>
      </c>
      <c r="E726" s="12">
        <v>3.0</v>
      </c>
      <c r="F726" s="12">
        <v>0.0</v>
      </c>
      <c r="G726" s="12">
        <v>3.0</v>
      </c>
      <c r="H726" s="20">
        <v>42326.84930555556</v>
      </c>
      <c r="I726" s="16" t="s">
        <v>7119</v>
      </c>
      <c r="J726" s="16" t="s">
        <v>3879</v>
      </c>
      <c r="K726" s="16" t="s">
        <v>7120</v>
      </c>
      <c r="L726" s="12">
        <v>-1.0</v>
      </c>
      <c r="M726" s="16" t="s">
        <v>7121</v>
      </c>
      <c r="N726" s="12">
        <v>0.0</v>
      </c>
      <c r="O726" s="16" t="s">
        <v>7122</v>
      </c>
      <c r="P726" s="16" t="s">
        <v>7123</v>
      </c>
      <c r="Q726" s="16" t="s">
        <v>7124</v>
      </c>
      <c r="R726" s="18" t="b">
        <v>0</v>
      </c>
      <c r="S726" s="18" t="b">
        <v>0</v>
      </c>
      <c r="T726" s="12">
        <v>78283.0</v>
      </c>
      <c r="U726" s="16" t="s">
        <v>3884</v>
      </c>
      <c r="V726" s="16" t="s">
        <v>667</v>
      </c>
      <c r="W726" s="51">
        <v>1829780.0</v>
      </c>
      <c r="X726" s="51">
        <v>1877644.0</v>
      </c>
      <c r="Y726" s="16" t="s">
        <v>1461</v>
      </c>
      <c r="Z726" s="16" t="s">
        <v>7696</v>
      </c>
      <c r="AA726" s="12">
        <v>3.0</v>
      </c>
      <c r="AB726" s="12">
        <v>2.0</v>
      </c>
      <c r="AC726" s="12"/>
    </row>
    <row r="727">
      <c r="A727" s="12">
        <v>769.0</v>
      </c>
      <c r="B727" s="16" t="s">
        <v>7369</v>
      </c>
      <c r="C727" s="16" t="s">
        <v>7320</v>
      </c>
      <c r="D727" s="18" t="b">
        <v>0</v>
      </c>
      <c r="E727" s="12">
        <v>0.0</v>
      </c>
      <c r="F727" s="12">
        <v>0.0</v>
      </c>
      <c r="G727" s="12">
        <v>0.0</v>
      </c>
      <c r="H727" s="20">
        <v>42332.313888888886</v>
      </c>
      <c r="I727" s="16" t="s">
        <v>7321</v>
      </c>
      <c r="J727" s="16" t="s">
        <v>7323</v>
      </c>
      <c r="K727" s="16" t="s">
        <v>7324</v>
      </c>
      <c r="L727" s="18" t="e">
        <v>#N/A</v>
      </c>
      <c r="M727" s="18" t="e">
        <v>#N/A</v>
      </c>
      <c r="N727" s="18" t="e">
        <v>#N/A</v>
      </c>
      <c r="O727" s="18" t="e">
        <v>#N/A</v>
      </c>
      <c r="P727" s="18" t="e">
        <v>#N/A</v>
      </c>
      <c r="Q727" s="16" t="s">
        <v>7325</v>
      </c>
      <c r="R727" s="18" t="b">
        <v>0</v>
      </c>
      <c r="S727" s="18" t="b">
        <v>1</v>
      </c>
      <c r="T727" s="12">
        <v>78722.0</v>
      </c>
      <c r="U727" s="16" t="s">
        <v>7037</v>
      </c>
      <c r="V727" s="16" t="s">
        <v>667</v>
      </c>
      <c r="W727" s="22"/>
      <c r="X727" s="22"/>
      <c r="Y727" s="22"/>
      <c r="Z727" s="16" t="s">
        <v>7697</v>
      </c>
      <c r="AA727" s="12">
        <v>3.0</v>
      </c>
      <c r="AB727" s="12">
        <v>2.0</v>
      </c>
      <c r="AC727" s="12"/>
    </row>
    <row r="728">
      <c r="A728" s="12">
        <v>778.0</v>
      </c>
      <c r="B728" s="16" t="s">
        <v>7369</v>
      </c>
      <c r="C728" s="16" t="s">
        <v>5693</v>
      </c>
      <c r="D728" s="18" t="b">
        <v>0</v>
      </c>
      <c r="E728" s="12">
        <v>9.0</v>
      </c>
      <c r="F728" s="12">
        <v>3.0</v>
      </c>
      <c r="G728" s="12">
        <v>6.0</v>
      </c>
      <c r="H728" s="20">
        <v>42326.68263888889</v>
      </c>
      <c r="I728" s="16" t="s">
        <v>5704</v>
      </c>
      <c r="J728" s="16" t="s">
        <v>5696</v>
      </c>
      <c r="K728" s="16" t="s">
        <v>7358</v>
      </c>
      <c r="L728" s="18" t="e">
        <v>#N/A</v>
      </c>
      <c r="M728" s="18" t="e">
        <v>#N/A</v>
      </c>
      <c r="N728" s="18" t="e">
        <v>#N/A</v>
      </c>
      <c r="O728" s="18" t="e">
        <v>#N/A</v>
      </c>
      <c r="P728" s="18" t="e">
        <v>#N/A</v>
      </c>
      <c r="Q728" s="16" t="s">
        <v>7359</v>
      </c>
      <c r="R728" s="18" t="b">
        <v>0</v>
      </c>
      <c r="S728" s="18" t="b">
        <v>0</v>
      </c>
      <c r="T728" s="12">
        <v>78028.0</v>
      </c>
      <c r="U728" s="16" t="s">
        <v>5699</v>
      </c>
      <c r="V728" s="16" t="s">
        <v>667</v>
      </c>
      <c r="W728" s="22"/>
      <c r="X728" s="22"/>
      <c r="Y728" s="22"/>
      <c r="Z728" s="16" t="s">
        <v>7698</v>
      </c>
      <c r="AA728" s="12">
        <v>3.0</v>
      </c>
      <c r="AB728" s="12">
        <v>1.0</v>
      </c>
      <c r="AC728" s="12"/>
    </row>
    <row r="729">
      <c r="A729" s="12">
        <v>332.0</v>
      </c>
      <c r="B729" s="16" t="s">
        <v>7369</v>
      </c>
      <c r="C729" s="16" t="s">
        <v>3657</v>
      </c>
      <c r="D729" s="18" t="b">
        <v>1</v>
      </c>
      <c r="E729" s="12">
        <v>133.0</v>
      </c>
      <c r="F729" s="12">
        <v>42.0</v>
      </c>
      <c r="G729" s="12">
        <v>91.0</v>
      </c>
      <c r="H729" s="20">
        <v>42317.319444444445</v>
      </c>
      <c r="I729" s="16" t="s">
        <v>3660</v>
      </c>
      <c r="J729" s="16" t="s">
        <v>3661</v>
      </c>
      <c r="K729" s="16" t="s">
        <v>3663</v>
      </c>
      <c r="L729" s="18" t="e">
        <v>#N/A</v>
      </c>
      <c r="M729" s="18" t="e">
        <v>#N/A</v>
      </c>
      <c r="N729" s="18" t="e">
        <v>#N/A</v>
      </c>
      <c r="O729" s="18" t="e">
        <v>#N/A</v>
      </c>
      <c r="P729" s="18" t="e">
        <v>#N/A</v>
      </c>
      <c r="Q729" s="16" t="s">
        <v>3666</v>
      </c>
      <c r="R729" s="18" t="b">
        <v>1</v>
      </c>
      <c r="S729" s="18" t="b">
        <v>1</v>
      </c>
      <c r="T729" s="12">
        <v>84403.0</v>
      </c>
      <c r="U729" s="16" t="s">
        <v>3667</v>
      </c>
      <c r="V729" s="16" t="s">
        <v>3668</v>
      </c>
      <c r="W729" s="51">
        <v>257049.0</v>
      </c>
      <c r="X729" s="51">
        <v>253135.0</v>
      </c>
      <c r="Y729" s="16" t="s">
        <v>3669</v>
      </c>
      <c r="Z729" s="16" t="s">
        <v>7700</v>
      </c>
      <c r="AC729" s="16"/>
    </row>
    <row r="730">
      <c r="A730" s="12">
        <v>353.0</v>
      </c>
      <c r="B730" s="16" t="s">
        <v>7369</v>
      </c>
      <c r="C730" s="16" t="s">
        <v>3856</v>
      </c>
      <c r="D730" s="18" t="b">
        <v>1</v>
      </c>
      <c r="E730" s="12">
        <v>15.0</v>
      </c>
      <c r="F730" s="12">
        <v>2.0</v>
      </c>
      <c r="G730" s="12">
        <v>13.0</v>
      </c>
      <c r="H730" s="20">
        <v>42317.59652777778</v>
      </c>
      <c r="I730" s="16" t="s">
        <v>3857</v>
      </c>
      <c r="J730" s="16" t="s">
        <v>3858</v>
      </c>
      <c r="K730" s="16" t="s">
        <v>3859</v>
      </c>
      <c r="L730" s="18" t="e">
        <v>#N/A</v>
      </c>
      <c r="M730" s="18" t="e">
        <v>#N/A</v>
      </c>
      <c r="N730" s="18" t="e">
        <v>#N/A</v>
      </c>
      <c r="O730" s="18" t="e">
        <v>#N/A</v>
      </c>
      <c r="P730" s="18" t="e">
        <v>#N/A</v>
      </c>
      <c r="Q730" s="16" t="s">
        <v>3861</v>
      </c>
      <c r="R730" s="18" t="b">
        <v>1</v>
      </c>
      <c r="S730" s="18" t="b">
        <v>1</v>
      </c>
      <c r="T730" s="12">
        <v>84111.0</v>
      </c>
      <c r="U730" s="16" t="s">
        <v>3862</v>
      </c>
      <c r="V730" s="16" t="s">
        <v>3668</v>
      </c>
      <c r="W730" s="51">
        <v>2707670.0</v>
      </c>
      <c r="X730" s="51">
        <v>2663307.0</v>
      </c>
      <c r="Y730" s="16" t="s">
        <v>986</v>
      </c>
      <c r="Z730" s="16" t="s">
        <v>7703</v>
      </c>
      <c r="AC730" s="16"/>
    </row>
    <row r="731">
      <c r="A731" s="12">
        <v>396.0</v>
      </c>
      <c r="B731" s="16" t="s">
        <v>7369</v>
      </c>
      <c r="C731" s="16" t="s">
        <v>4344</v>
      </c>
      <c r="D731" s="18" t="b">
        <v>1</v>
      </c>
      <c r="E731" s="12">
        <v>14.0</v>
      </c>
      <c r="F731" s="12">
        <v>5.0</v>
      </c>
      <c r="G731" s="12">
        <v>9.0</v>
      </c>
      <c r="H731" s="20">
        <v>42317.64097222222</v>
      </c>
      <c r="I731" s="16" t="s">
        <v>4345</v>
      </c>
      <c r="J731" s="16" t="s">
        <v>4346</v>
      </c>
      <c r="K731" s="16" t="s">
        <v>4347</v>
      </c>
      <c r="L731" s="18" t="e">
        <v>#N/A</v>
      </c>
      <c r="M731" s="18" t="e">
        <v>#N/A</v>
      </c>
      <c r="N731" s="18" t="e">
        <v>#N/A</v>
      </c>
      <c r="O731" s="18" t="e">
        <v>#N/A</v>
      </c>
      <c r="P731" s="18" t="e">
        <v>#N/A</v>
      </c>
      <c r="Q731" s="16" t="s">
        <v>4348</v>
      </c>
      <c r="R731" s="18" t="b">
        <v>1</v>
      </c>
      <c r="S731" s="18" t="b">
        <v>0</v>
      </c>
      <c r="T731" s="12">
        <v>84074.0</v>
      </c>
      <c r="U731" s="16" t="s">
        <v>4349</v>
      </c>
      <c r="V731" s="16" t="s">
        <v>3668</v>
      </c>
      <c r="W731" s="22"/>
      <c r="X731" s="22"/>
      <c r="Y731" s="16" t="s">
        <v>4351</v>
      </c>
      <c r="Z731" s="16" t="s">
        <v>7704</v>
      </c>
      <c r="AC731" s="16"/>
    </row>
    <row r="732">
      <c r="A732" s="12">
        <v>578.0</v>
      </c>
      <c r="B732" s="16" t="s">
        <v>7369</v>
      </c>
      <c r="C732" s="16" t="s">
        <v>6229</v>
      </c>
      <c r="D732" s="18" t="b">
        <v>0</v>
      </c>
      <c r="E732" s="12">
        <v>35.0</v>
      </c>
      <c r="F732" s="12">
        <v>0.0</v>
      </c>
      <c r="G732" s="12">
        <v>35.0</v>
      </c>
      <c r="H732" s="20">
        <v>42331.395833333336</v>
      </c>
      <c r="I732" s="16" t="s">
        <v>6231</v>
      </c>
      <c r="J732" s="16" t="s">
        <v>6232</v>
      </c>
      <c r="K732" s="16" t="s">
        <v>6233</v>
      </c>
      <c r="L732" s="18" t="e">
        <v>#N/A</v>
      </c>
      <c r="M732" s="18" t="e">
        <v>#N/A</v>
      </c>
      <c r="N732" s="18" t="e">
        <v>#N/A</v>
      </c>
      <c r="O732" s="18" t="e">
        <v>#N/A</v>
      </c>
      <c r="P732" s="18" t="e">
        <v>#N/A</v>
      </c>
      <c r="Q732" s="16" t="s">
        <v>6234</v>
      </c>
      <c r="R732" s="18" t="b">
        <v>1</v>
      </c>
      <c r="S732" s="18" t="b">
        <v>0</v>
      </c>
      <c r="T732" s="12">
        <v>84111.0</v>
      </c>
      <c r="U732" s="16" t="s">
        <v>3862</v>
      </c>
      <c r="V732" s="16" t="s">
        <v>3668</v>
      </c>
      <c r="W732" s="22"/>
      <c r="X732" s="22"/>
      <c r="Y732" s="22"/>
      <c r="Z732" s="16" t="s">
        <v>7706</v>
      </c>
      <c r="AA732" s="12">
        <v>3.0</v>
      </c>
      <c r="AB732" s="12">
        <v>2.0</v>
      </c>
      <c r="AC732" s="12"/>
    </row>
    <row r="733">
      <c r="A733" s="12">
        <v>599.0</v>
      </c>
      <c r="B733" s="16" t="s">
        <v>7369</v>
      </c>
      <c r="C733" s="16" t="s">
        <v>6397</v>
      </c>
      <c r="D733" s="18" t="b">
        <v>0</v>
      </c>
      <c r="E733" s="12">
        <v>4.0</v>
      </c>
      <c r="F733" s="12">
        <v>0.0</v>
      </c>
      <c r="G733" s="12">
        <v>4.0</v>
      </c>
      <c r="H733" s="20">
        <v>42327.407638888886</v>
      </c>
      <c r="I733" s="16" t="s">
        <v>6399</v>
      </c>
      <c r="J733" s="16" t="s">
        <v>6400</v>
      </c>
      <c r="K733" s="16" t="s">
        <v>6401</v>
      </c>
      <c r="L733" s="18" t="e">
        <v>#N/A</v>
      </c>
      <c r="M733" s="18" t="e">
        <v>#N/A</v>
      </c>
      <c r="N733" s="18" t="e">
        <v>#N/A</v>
      </c>
      <c r="O733" s="18" t="e">
        <v>#N/A</v>
      </c>
      <c r="P733" s="18" t="e">
        <v>#N/A</v>
      </c>
      <c r="Q733" s="16" t="s">
        <v>6402</v>
      </c>
      <c r="R733" s="18" t="b">
        <v>1</v>
      </c>
      <c r="S733" s="18" t="b">
        <v>1</v>
      </c>
      <c r="T733" s="12">
        <v>84120.0</v>
      </c>
      <c r="U733" s="16" t="s">
        <v>6403</v>
      </c>
      <c r="V733" s="16" t="s">
        <v>3668</v>
      </c>
      <c r="W733" s="22"/>
      <c r="X733" s="22"/>
      <c r="Y733" s="22"/>
      <c r="Z733" s="16" t="s">
        <v>7708</v>
      </c>
      <c r="AA733" s="12">
        <v>3.0</v>
      </c>
      <c r="AB733" s="12">
        <v>2.0</v>
      </c>
      <c r="AC733" s="12"/>
    </row>
    <row r="734">
      <c r="A734" s="12">
        <v>19.0</v>
      </c>
      <c r="B734" s="16" t="s">
        <v>7369</v>
      </c>
      <c r="C734" s="16" t="s">
        <v>464</v>
      </c>
      <c r="D734" s="18" t="b">
        <v>1</v>
      </c>
      <c r="E734" s="12">
        <v>2.0</v>
      </c>
      <c r="F734" s="12">
        <v>0.0</v>
      </c>
      <c r="G734" s="12">
        <v>2.0</v>
      </c>
      <c r="H734" s="20">
        <v>42325.740277777775</v>
      </c>
      <c r="I734" s="16" t="s">
        <v>465</v>
      </c>
      <c r="J734" s="16" t="s">
        <v>466</v>
      </c>
      <c r="K734" s="16" t="s">
        <v>467</v>
      </c>
      <c r="L734" s="18" t="e">
        <v>#N/A</v>
      </c>
      <c r="M734" s="18" t="e">
        <v>#N/A</v>
      </c>
      <c r="N734" s="18" t="e">
        <v>#N/A</v>
      </c>
      <c r="O734" s="18" t="e">
        <v>#N/A</v>
      </c>
      <c r="P734" s="18" t="e">
        <v>#N/A</v>
      </c>
      <c r="Q734" s="16" t="s">
        <v>468</v>
      </c>
      <c r="R734" s="18" t="b">
        <v>1</v>
      </c>
      <c r="S734" s="18" t="b">
        <v>0</v>
      </c>
      <c r="T734" s="12">
        <v>22311.0</v>
      </c>
      <c r="U734" s="16" t="s">
        <v>469</v>
      </c>
      <c r="V734" s="16" t="s">
        <v>470</v>
      </c>
      <c r="W734" s="51">
        <v>2.16343636E8</v>
      </c>
      <c r="X734" s="51">
        <v>2.20648012E8</v>
      </c>
      <c r="Y734" s="16" t="s">
        <v>471</v>
      </c>
      <c r="Z734" s="16" t="s">
        <v>7711</v>
      </c>
      <c r="AA734" s="12">
        <v>1.0</v>
      </c>
      <c r="AB734" s="12">
        <v>6.0</v>
      </c>
      <c r="AC734" s="12"/>
    </row>
    <row r="735">
      <c r="A735" s="12">
        <v>31.0</v>
      </c>
      <c r="B735" s="16" t="s">
        <v>7369</v>
      </c>
      <c r="C735" s="16" t="s">
        <v>603</v>
      </c>
      <c r="D735" s="18" t="b">
        <v>1</v>
      </c>
      <c r="E735" s="12">
        <v>2.0</v>
      </c>
      <c r="F735" s="12">
        <v>0.0</v>
      </c>
      <c r="G735" s="12">
        <v>2.0</v>
      </c>
      <c r="H735" s="20">
        <v>42328.50625</v>
      </c>
      <c r="I735" s="16" t="s">
        <v>604</v>
      </c>
      <c r="J735" s="16" t="s">
        <v>605</v>
      </c>
      <c r="K735" s="16" t="s">
        <v>606</v>
      </c>
      <c r="L735" s="18" t="e">
        <v>#N/A</v>
      </c>
      <c r="M735" s="18" t="e">
        <v>#N/A</v>
      </c>
      <c r="N735" s="18" t="e">
        <v>#N/A</v>
      </c>
      <c r="O735" s="18" t="e">
        <v>#N/A</v>
      </c>
      <c r="P735" s="18" t="e">
        <v>#N/A</v>
      </c>
      <c r="Q735" s="16" t="s">
        <v>607</v>
      </c>
      <c r="R735" s="18" t="b">
        <v>1</v>
      </c>
      <c r="S735" s="18" t="b">
        <v>0</v>
      </c>
      <c r="T735" s="12">
        <v>22207.0</v>
      </c>
      <c r="U735" s="16" t="s">
        <v>608</v>
      </c>
      <c r="V735" s="16" t="s">
        <v>470</v>
      </c>
      <c r="W735" s="51">
        <v>622108.0</v>
      </c>
      <c r="X735" s="51">
        <v>500004.0</v>
      </c>
      <c r="Y735" s="16" t="s">
        <v>609</v>
      </c>
      <c r="Z735" s="16" t="s">
        <v>7712</v>
      </c>
      <c r="AA735" s="12">
        <v>2.0</v>
      </c>
      <c r="AB735" s="12">
        <v>1.0</v>
      </c>
      <c r="AC735" s="12"/>
    </row>
    <row r="736">
      <c r="A736" s="12">
        <v>32.0</v>
      </c>
      <c r="B736" s="16" t="s">
        <v>7369</v>
      </c>
      <c r="C736" s="16" t="s">
        <v>603</v>
      </c>
      <c r="D736" s="18" t="b">
        <v>1</v>
      </c>
      <c r="E736" s="12">
        <v>2.0</v>
      </c>
      <c r="F736" s="12">
        <v>0.0</v>
      </c>
      <c r="G736" s="12">
        <v>2.0</v>
      </c>
      <c r="H736" s="20">
        <v>42328.65625</v>
      </c>
      <c r="I736" s="16" t="s">
        <v>613</v>
      </c>
      <c r="J736" s="16" t="s">
        <v>605</v>
      </c>
      <c r="K736" s="16" t="s">
        <v>614</v>
      </c>
      <c r="L736" s="18" t="e">
        <v>#N/A</v>
      </c>
      <c r="M736" s="18" t="e">
        <v>#N/A</v>
      </c>
      <c r="N736" s="18" t="e">
        <v>#N/A</v>
      </c>
      <c r="O736" s="18" t="e">
        <v>#N/A</v>
      </c>
      <c r="P736" s="18" t="e">
        <v>#N/A</v>
      </c>
      <c r="Q736" s="16" t="s">
        <v>615</v>
      </c>
      <c r="R736" s="18" t="b">
        <v>1</v>
      </c>
      <c r="S736" s="18" t="b">
        <v>0</v>
      </c>
      <c r="T736" s="12">
        <v>22207.0</v>
      </c>
      <c r="U736" s="16" t="s">
        <v>608</v>
      </c>
      <c r="V736" s="16" t="s">
        <v>470</v>
      </c>
      <c r="W736" s="51">
        <v>622108.0</v>
      </c>
      <c r="X736" s="51">
        <v>500004.0</v>
      </c>
      <c r="Y736" s="16" t="s">
        <v>609</v>
      </c>
      <c r="Z736" s="16" t="s">
        <v>7713</v>
      </c>
      <c r="AA736" s="12">
        <v>2.0</v>
      </c>
      <c r="AB736" s="12">
        <v>1.0</v>
      </c>
      <c r="AC736" s="12"/>
    </row>
    <row r="737">
      <c r="A737" s="12">
        <v>64.0</v>
      </c>
      <c r="B737" s="16" t="s">
        <v>7369</v>
      </c>
      <c r="C737" s="16" t="s">
        <v>934</v>
      </c>
      <c r="D737" s="18" t="b">
        <v>1</v>
      </c>
      <c r="E737" s="12">
        <v>4.0</v>
      </c>
      <c r="F737" s="12">
        <v>0.0</v>
      </c>
      <c r="G737" s="12">
        <v>4.0</v>
      </c>
      <c r="H737" s="20">
        <v>42323.6625</v>
      </c>
      <c r="I737" s="16" t="s">
        <v>935</v>
      </c>
      <c r="J737" s="16" t="s">
        <v>936</v>
      </c>
      <c r="K737" s="16" t="s">
        <v>937</v>
      </c>
      <c r="L737" s="18" t="e">
        <v>#N/A</v>
      </c>
      <c r="M737" s="18" t="e">
        <v>#N/A</v>
      </c>
      <c r="N737" s="18" t="e">
        <v>#N/A</v>
      </c>
      <c r="O737" s="18" t="e">
        <v>#N/A</v>
      </c>
      <c r="P737" s="18" t="e">
        <v>#N/A</v>
      </c>
      <c r="Q737" s="16" t="s">
        <v>938</v>
      </c>
      <c r="R737" s="18" t="b">
        <v>1</v>
      </c>
      <c r="S737" s="18" t="b">
        <v>1</v>
      </c>
      <c r="T737" s="12">
        <v>22180.0</v>
      </c>
      <c r="U737" s="16" t="s">
        <v>940</v>
      </c>
      <c r="V737" s="16" t="s">
        <v>470</v>
      </c>
      <c r="W737" s="22"/>
      <c r="X737" s="22"/>
      <c r="Y737" s="16" t="s">
        <v>942</v>
      </c>
      <c r="Z737" s="16" t="s">
        <v>7714</v>
      </c>
      <c r="AA737" s="12">
        <v>2.0</v>
      </c>
      <c r="AB737" s="12">
        <v>1.0</v>
      </c>
      <c r="AC737" s="12"/>
    </row>
    <row r="738">
      <c r="A738" s="12">
        <v>71.0</v>
      </c>
      <c r="B738" s="16" t="s">
        <v>7369</v>
      </c>
      <c r="C738" s="16" t="s">
        <v>999</v>
      </c>
      <c r="D738" s="18" t="b">
        <v>1</v>
      </c>
      <c r="E738" s="12">
        <v>1.0</v>
      </c>
      <c r="F738" s="12">
        <v>0.0</v>
      </c>
      <c r="G738" s="12">
        <v>1.0</v>
      </c>
      <c r="H738" s="20">
        <v>42331.52916666667</v>
      </c>
      <c r="I738" s="16" t="s">
        <v>1000</v>
      </c>
      <c r="J738" s="16" t="s">
        <v>1001</v>
      </c>
      <c r="K738" s="16" t="s">
        <v>1002</v>
      </c>
      <c r="L738" s="18" t="e">
        <v>#N/A</v>
      </c>
      <c r="M738" s="18" t="e">
        <v>#N/A</v>
      </c>
      <c r="N738" s="18" t="e">
        <v>#N/A</v>
      </c>
      <c r="O738" s="18" t="e">
        <v>#N/A</v>
      </c>
      <c r="P738" s="18" t="e">
        <v>#N/A</v>
      </c>
      <c r="Q738" s="16" t="s">
        <v>1003</v>
      </c>
      <c r="R738" s="18" t="b">
        <v>1</v>
      </c>
      <c r="S738" s="18" t="b">
        <v>0</v>
      </c>
      <c r="T738" s="12">
        <v>22905.0</v>
      </c>
      <c r="U738" s="16" t="s">
        <v>1004</v>
      </c>
      <c r="V738" s="16" t="s">
        <v>470</v>
      </c>
      <c r="W738" s="51">
        <v>2347865.0</v>
      </c>
      <c r="X738" s="51">
        <v>1798259.0</v>
      </c>
      <c r="Y738" s="16" t="s">
        <v>1005</v>
      </c>
      <c r="Z738" s="16" t="s">
        <v>7715</v>
      </c>
      <c r="AA738" s="12">
        <v>1.0</v>
      </c>
      <c r="AB738" s="12">
        <v>2.0</v>
      </c>
      <c r="AC738" s="12"/>
    </row>
    <row r="739">
      <c r="A739" s="12">
        <v>89.0</v>
      </c>
      <c r="B739" s="16" t="s">
        <v>7369</v>
      </c>
      <c r="C739" s="16" t="s">
        <v>1154</v>
      </c>
      <c r="D739" s="18" t="b">
        <v>1</v>
      </c>
      <c r="E739" s="12">
        <v>40.0</v>
      </c>
      <c r="F739" s="12">
        <v>7.0</v>
      </c>
      <c r="G739" s="12">
        <v>33.0</v>
      </c>
      <c r="H739" s="20">
        <v>42320.73333333333</v>
      </c>
      <c r="I739" s="16" t="s">
        <v>1155</v>
      </c>
      <c r="J739" s="16" t="s">
        <v>1156</v>
      </c>
      <c r="K739" s="16" t="s">
        <v>1157</v>
      </c>
      <c r="L739" s="18" t="e">
        <v>#N/A</v>
      </c>
      <c r="M739" s="18" t="e">
        <v>#N/A</v>
      </c>
      <c r="N739" s="18" t="e">
        <v>#N/A</v>
      </c>
      <c r="O739" s="18" t="e">
        <v>#N/A</v>
      </c>
      <c r="P739" s="18" t="e">
        <v>#N/A</v>
      </c>
      <c r="Q739" s="16" t="s">
        <v>1158</v>
      </c>
      <c r="R739" s="18" t="b">
        <v>1</v>
      </c>
      <c r="S739" s="18" t="b">
        <v>1</v>
      </c>
      <c r="T739" s="12">
        <v>22652.0</v>
      </c>
      <c r="U739" s="16" t="s">
        <v>1159</v>
      </c>
      <c r="V739" s="16" t="s">
        <v>470</v>
      </c>
      <c r="W739" s="22"/>
      <c r="X739" s="22"/>
      <c r="Y739" s="22"/>
      <c r="Z739" s="16" t="s">
        <v>7717</v>
      </c>
      <c r="AA739" s="12">
        <v>2.0</v>
      </c>
      <c r="AB739" s="12">
        <v>6.0</v>
      </c>
      <c r="AC739" s="12"/>
    </row>
    <row r="740">
      <c r="A740" s="12">
        <v>124.0</v>
      </c>
      <c r="B740" s="16" t="s">
        <v>7369</v>
      </c>
      <c r="C740" s="16" t="s">
        <v>1506</v>
      </c>
      <c r="D740" s="18" t="b">
        <v>1</v>
      </c>
      <c r="E740" s="12">
        <v>4.0</v>
      </c>
      <c r="F740" s="12">
        <v>0.0</v>
      </c>
      <c r="G740" s="12">
        <v>4.0</v>
      </c>
      <c r="H740" s="20">
        <v>42331.6375</v>
      </c>
      <c r="I740" s="16" t="s">
        <v>1507</v>
      </c>
      <c r="J740" s="16" t="s">
        <v>1508</v>
      </c>
      <c r="K740" s="16" t="s">
        <v>1509</v>
      </c>
      <c r="L740" s="18" t="e">
        <v>#N/A</v>
      </c>
      <c r="M740" s="18" t="e">
        <v>#N/A</v>
      </c>
      <c r="N740" s="18" t="e">
        <v>#N/A</v>
      </c>
      <c r="O740" s="18" t="e">
        <v>#N/A</v>
      </c>
      <c r="P740" s="18" t="e">
        <v>#N/A</v>
      </c>
      <c r="Q740" s="16" t="s">
        <v>1510</v>
      </c>
      <c r="R740" s="18" t="b">
        <v>1</v>
      </c>
      <c r="S740" s="18" t="b">
        <v>1</v>
      </c>
      <c r="T740" s="12">
        <v>22204.0</v>
      </c>
      <c r="U740" s="16" t="s">
        <v>608</v>
      </c>
      <c r="V740" s="16" t="s">
        <v>470</v>
      </c>
      <c r="W740" s="51">
        <v>278706.0</v>
      </c>
      <c r="X740" s="51">
        <v>285794.0</v>
      </c>
      <c r="Y740" s="16" t="s">
        <v>1511</v>
      </c>
      <c r="Z740" s="16" t="s">
        <v>7718</v>
      </c>
      <c r="AC740" s="16"/>
    </row>
    <row r="741">
      <c r="A741" s="12">
        <v>146.0</v>
      </c>
      <c r="B741" s="16" t="s">
        <v>7369</v>
      </c>
      <c r="C741" s="16" t="s">
        <v>1706</v>
      </c>
      <c r="D741" s="18" t="b">
        <v>1</v>
      </c>
      <c r="E741" s="12">
        <v>21.0</v>
      </c>
      <c r="F741" s="12">
        <v>3.0</v>
      </c>
      <c r="G741" s="12">
        <v>18.0</v>
      </c>
      <c r="H741" s="20">
        <v>42329.552083333336</v>
      </c>
      <c r="I741" s="16" t="s">
        <v>1707</v>
      </c>
      <c r="J741" s="16" t="s">
        <v>1708</v>
      </c>
      <c r="K741" s="16" t="s">
        <v>1709</v>
      </c>
      <c r="L741" s="18" t="e">
        <v>#N/A</v>
      </c>
      <c r="M741" s="18" t="e">
        <v>#N/A</v>
      </c>
      <c r="N741" s="18" t="e">
        <v>#N/A</v>
      </c>
      <c r="O741" s="18" t="e">
        <v>#N/A</v>
      </c>
      <c r="P741" s="18" t="e">
        <v>#N/A</v>
      </c>
      <c r="Q741" s="16" t="s">
        <v>1710</v>
      </c>
      <c r="R741" s="18" t="b">
        <v>1</v>
      </c>
      <c r="S741" s="18" t="b">
        <v>1</v>
      </c>
      <c r="T741" s="12">
        <v>22205.0</v>
      </c>
      <c r="U741" s="16" t="s">
        <v>1711</v>
      </c>
      <c r="V741" s="16" t="s">
        <v>470</v>
      </c>
      <c r="W741" s="51">
        <v>560780.0</v>
      </c>
      <c r="X741" s="51">
        <v>357061.0</v>
      </c>
      <c r="Y741" s="16" t="s">
        <v>1712</v>
      </c>
      <c r="Z741" s="16" t="s">
        <v>7720</v>
      </c>
      <c r="AC741" s="16"/>
    </row>
    <row r="742">
      <c r="A742" s="12">
        <v>147.0</v>
      </c>
      <c r="B742" s="16" t="s">
        <v>7369</v>
      </c>
      <c r="C742" s="16" t="s">
        <v>1706</v>
      </c>
      <c r="D742" s="18" t="b">
        <v>1</v>
      </c>
      <c r="E742" s="12">
        <v>25.0</v>
      </c>
      <c r="F742" s="12">
        <v>2.0</v>
      </c>
      <c r="G742" s="12">
        <v>23.0</v>
      </c>
      <c r="H742" s="20">
        <v>42329.597916666666</v>
      </c>
      <c r="I742" s="16" t="s">
        <v>1707</v>
      </c>
      <c r="J742" s="16" t="s">
        <v>1708</v>
      </c>
      <c r="K742" s="16" t="s">
        <v>1716</v>
      </c>
      <c r="L742" s="18" t="e">
        <v>#N/A</v>
      </c>
      <c r="M742" s="18" t="e">
        <v>#N/A</v>
      </c>
      <c r="N742" s="18" t="e">
        <v>#N/A</v>
      </c>
      <c r="O742" s="18" t="e">
        <v>#N/A</v>
      </c>
      <c r="P742" s="18" t="e">
        <v>#N/A</v>
      </c>
      <c r="Q742" s="16" t="s">
        <v>1717</v>
      </c>
      <c r="R742" s="18" t="b">
        <v>1</v>
      </c>
      <c r="S742" s="18" t="b">
        <v>1</v>
      </c>
      <c r="T742" s="12">
        <v>22205.0</v>
      </c>
      <c r="U742" s="16" t="s">
        <v>1711</v>
      </c>
      <c r="V742" s="16" t="s">
        <v>470</v>
      </c>
      <c r="W742" s="51">
        <v>560780.0</v>
      </c>
      <c r="X742" s="51">
        <v>357061.0</v>
      </c>
      <c r="Y742" s="16" t="s">
        <v>1712</v>
      </c>
      <c r="Z742" s="16" t="s">
        <v>7721</v>
      </c>
      <c r="AC742" s="16"/>
    </row>
    <row r="743">
      <c r="A743" s="12">
        <v>148.0</v>
      </c>
      <c r="B743" s="16" t="s">
        <v>7369</v>
      </c>
      <c r="C743" s="16" t="s">
        <v>1706</v>
      </c>
      <c r="D743" s="18" t="b">
        <v>1</v>
      </c>
      <c r="E743" s="12">
        <v>27.0</v>
      </c>
      <c r="F743" s="12">
        <v>6.0</v>
      </c>
      <c r="G743" s="12">
        <v>21.0</v>
      </c>
      <c r="H743" s="20">
        <v>42330.72708333333</v>
      </c>
      <c r="I743" s="16" t="s">
        <v>1721</v>
      </c>
      <c r="J743" s="16" t="s">
        <v>1708</v>
      </c>
      <c r="K743" s="16" t="s">
        <v>1722</v>
      </c>
      <c r="L743" s="18" t="e">
        <v>#N/A</v>
      </c>
      <c r="M743" s="18" t="e">
        <v>#N/A</v>
      </c>
      <c r="N743" s="18" t="e">
        <v>#N/A</v>
      </c>
      <c r="O743" s="18" t="e">
        <v>#N/A</v>
      </c>
      <c r="P743" s="18" t="e">
        <v>#N/A</v>
      </c>
      <c r="Q743" s="16" t="s">
        <v>1723</v>
      </c>
      <c r="R743" s="18" t="b">
        <v>1</v>
      </c>
      <c r="S743" s="18" t="b">
        <v>1</v>
      </c>
      <c r="T743" s="12">
        <v>22205.0</v>
      </c>
      <c r="U743" s="16" t="s">
        <v>1711</v>
      </c>
      <c r="V743" s="16" t="s">
        <v>470</v>
      </c>
      <c r="W743" s="51">
        <v>560780.0</v>
      </c>
      <c r="X743" s="51">
        <v>357061.0</v>
      </c>
      <c r="Y743" s="16" t="s">
        <v>1712</v>
      </c>
      <c r="Z743" s="16" t="s">
        <v>7723</v>
      </c>
      <c r="AC743" s="16"/>
    </row>
    <row r="744">
      <c r="A744" s="12">
        <v>186.0</v>
      </c>
      <c r="B744" s="16" t="s">
        <v>7369</v>
      </c>
      <c r="C744" s="16" t="s">
        <v>2079</v>
      </c>
      <c r="D744" s="18" t="b">
        <v>1</v>
      </c>
      <c r="E744" s="12">
        <v>2.0</v>
      </c>
      <c r="F744" s="12">
        <v>0.0</v>
      </c>
      <c r="G744" s="12">
        <v>2.0</v>
      </c>
      <c r="H744" s="20">
        <v>42332.51944444444</v>
      </c>
      <c r="I744" s="16" t="s">
        <v>2081</v>
      </c>
      <c r="J744" s="16" t="s">
        <v>2082</v>
      </c>
      <c r="K744" s="16" t="s">
        <v>2083</v>
      </c>
      <c r="L744" s="18" t="e">
        <v>#N/A</v>
      </c>
      <c r="M744" s="18" t="e">
        <v>#N/A</v>
      </c>
      <c r="N744" s="18" t="e">
        <v>#N/A</v>
      </c>
      <c r="O744" s="18" t="e">
        <v>#N/A</v>
      </c>
      <c r="P744" s="18" t="e">
        <v>#N/A</v>
      </c>
      <c r="Q744" s="16" t="s">
        <v>2084</v>
      </c>
      <c r="R744" s="18" t="b">
        <v>1</v>
      </c>
      <c r="S744" s="18" t="b">
        <v>1</v>
      </c>
      <c r="T744" s="12">
        <v>22604.0</v>
      </c>
      <c r="U744" s="16" t="s">
        <v>1459</v>
      </c>
      <c r="V744" s="16" t="s">
        <v>470</v>
      </c>
      <c r="W744" s="22"/>
      <c r="X744" s="22"/>
      <c r="Y744" s="16" t="s">
        <v>2086</v>
      </c>
      <c r="Z744" s="16" t="s">
        <v>7726</v>
      </c>
      <c r="AC744" s="16"/>
    </row>
    <row r="745">
      <c r="A745" s="12">
        <v>319.0</v>
      </c>
      <c r="B745" s="16" t="s">
        <v>7369</v>
      </c>
      <c r="C745" s="16" t="s">
        <v>3455</v>
      </c>
      <c r="D745" s="18" t="b">
        <v>1</v>
      </c>
      <c r="E745" s="12">
        <v>58.0</v>
      </c>
      <c r="F745" s="12">
        <v>12.0</v>
      </c>
      <c r="G745" s="12">
        <v>46.0</v>
      </c>
      <c r="H745" s="20">
        <v>42331.20138888889</v>
      </c>
      <c r="I745" s="16" t="s">
        <v>3457</v>
      </c>
      <c r="J745" s="16" t="s">
        <v>3458</v>
      </c>
      <c r="K745" s="16" t="s">
        <v>3459</v>
      </c>
      <c r="L745" s="18" t="e">
        <v>#N/A</v>
      </c>
      <c r="M745" s="18" t="e">
        <v>#N/A</v>
      </c>
      <c r="N745" s="18" t="e">
        <v>#N/A</v>
      </c>
      <c r="O745" s="18" t="e">
        <v>#N/A</v>
      </c>
      <c r="P745" s="18" t="e">
        <v>#N/A</v>
      </c>
      <c r="Q745" s="16" t="s">
        <v>3460</v>
      </c>
      <c r="R745" s="18" t="b">
        <v>1</v>
      </c>
      <c r="S745" s="18" t="b">
        <v>1</v>
      </c>
      <c r="T745" s="12">
        <v>23452.0</v>
      </c>
      <c r="U745" s="16" t="s">
        <v>3462</v>
      </c>
      <c r="V745" s="16" t="s">
        <v>470</v>
      </c>
      <c r="W745" s="22"/>
      <c r="X745" s="22"/>
      <c r="Y745" s="16" t="s">
        <v>636</v>
      </c>
      <c r="Z745" s="16" t="s">
        <v>7727</v>
      </c>
      <c r="AC745" s="16"/>
    </row>
    <row r="746">
      <c r="A746" s="12">
        <v>345.0</v>
      </c>
      <c r="B746" s="16" t="s">
        <v>7369</v>
      </c>
      <c r="C746" s="16" t="s">
        <v>3761</v>
      </c>
      <c r="D746" s="18" t="b">
        <v>1</v>
      </c>
      <c r="E746" s="12">
        <v>7.0</v>
      </c>
      <c r="F746" s="12">
        <v>1.0</v>
      </c>
      <c r="G746" s="12">
        <v>6.0</v>
      </c>
      <c r="H746" s="20">
        <v>42319.71388888889</v>
      </c>
      <c r="I746" s="16" t="s">
        <v>3762</v>
      </c>
      <c r="J746" s="16" t="s">
        <v>3763</v>
      </c>
      <c r="K746" s="16" t="s">
        <v>3764</v>
      </c>
      <c r="L746" s="18" t="e">
        <v>#N/A</v>
      </c>
      <c r="M746" s="18" t="e">
        <v>#N/A</v>
      </c>
      <c r="N746" s="18" t="e">
        <v>#N/A</v>
      </c>
      <c r="O746" s="18" t="e">
        <v>#N/A</v>
      </c>
      <c r="P746" s="18" t="e">
        <v>#N/A</v>
      </c>
      <c r="Q746" s="16" t="s">
        <v>3765</v>
      </c>
      <c r="R746" s="18" t="b">
        <v>1</v>
      </c>
      <c r="S746" s="18" t="b">
        <v>0</v>
      </c>
      <c r="T746" s="12">
        <v>24101.0</v>
      </c>
      <c r="U746" s="16" t="s">
        <v>3766</v>
      </c>
      <c r="V746" s="16" t="s">
        <v>470</v>
      </c>
      <c r="W746" s="51">
        <v>445910.0</v>
      </c>
      <c r="X746" s="51">
        <v>391925.0</v>
      </c>
      <c r="Y746" s="16" t="s">
        <v>3767</v>
      </c>
      <c r="Z746" s="16" t="s">
        <v>7730</v>
      </c>
      <c r="AC746" s="16"/>
    </row>
    <row r="747">
      <c r="A747" s="12">
        <v>346.0</v>
      </c>
      <c r="B747" s="16" t="s">
        <v>7369</v>
      </c>
      <c r="C747" s="16" t="s">
        <v>3777</v>
      </c>
      <c r="D747" s="18" t="b">
        <v>1</v>
      </c>
      <c r="E747" s="12">
        <v>1.0</v>
      </c>
      <c r="F747" s="12">
        <v>0.0</v>
      </c>
      <c r="G747" s="12">
        <v>1.0</v>
      </c>
      <c r="H747" s="20">
        <v>42318.50347222222</v>
      </c>
      <c r="I747" s="16" t="s">
        <v>3778</v>
      </c>
      <c r="J747" s="16" t="s">
        <v>3779</v>
      </c>
      <c r="K747" s="16" t="s">
        <v>3780</v>
      </c>
      <c r="L747" s="18" t="e">
        <v>#N/A</v>
      </c>
      <c r="M747" s="18" t="e">
        <v>#N/A</v>
      </c>
      <c r="N747" s="18" t="e">
        <v>#N/A</v>
      </c>
      <c r="O747" s="18" t="e">
        <v>#N/A</v>
      </c>
      <c r="P747" s="18" t="e">
        <v>#N/A</v>
      </c>
      <c r="Q747" s="16" t="s">
        <v>3781</v>
      </c>
      <c r="R747" s="18" t="b">
        <v>1</v>
      </c>
      <c r="S747" s="18" t="b">
        <v>0</v>
      </c>
      <c r="T747" s="16" t="s">
        <v>3782</v>
      </c>
      <c r="U747" s="16" t="s">
        <v>608</v>
      </c>
      <c r="V747" s="16" t="s">
        <v>470</v>
      </c>
      <c r="W747" s="51">
        <v>86149.0</v>
      </c>
      <c r="X747" s="51">
        <v>82647.0</v>
      </c>
      <c r="Y747" s="16" t="s">
        <v>752</v>
      </c>
      <c r="Z747" s="16" t="s">
        <v>7732</v>
      </c>
      <c r="AC747" s="16"/>
    </row>
    <row r="748">
      <c r="A748" s="12">
        <v>350.0</v>
      </c>
      <c r="B748" s="16" t="s">
        <v>7369</v>
      </c>
      <c r="C748" s="16" t="s">
        <v>3830</v>
      </c>
      <c r="D748" s="18" t="b">
        <v>1</v>
      </c>
      <c r="E748" s="12">
        <v>20.0</v>
      </c>
      <c r="F748" s="12">
        <v>2.0</v>
      </c>
      <c r="G748" s="12">
        <v>18.0</v>
      </c>
      <c r="H748" s="20">
        <v>42326.080555555556</v>
      </c>
      <c r="I748" s="16" t="s">
        <v>3831</v>
      </c>
      <c r="J748" s="16" t="s">
        <v>3832</v>
      </c>
      <c r="K748" s="16" t="s">
        <v>3833</v>
      </c>
      <c r="L748" s="18" t="e">
        <v>#N/A</v>
      </c>
      <c r="M748" s="18" t="e">
        <v>#N/A</v>
      </c>
      <c r="N748" s="18" t="e">
        <v>#N/A</v>
      </c>
      <c r="O748" s="18" t="e">
        <v>#N/A</v>
      </c>
      <c r="P748" s="18" t="e">
        <v>#N/A</v>
      </c>
      <c r="Q748" s="16" t="s">
        <v>3834</v>
      </c>
      <c r="R748" s="18" t="b">
        <v>1</v>
      </c>
      <c r="S748" s="18" t="b">
        <v>0</v>
      </c>
      <c r="T748" s="12">
        <v>23509.0</v>
      </c>
      <c r="U748" s="16" t="s">
        <v>3836</v>
      </c>
      <c r="V748" s="16" t="s">
        <v>470</v>
      </c>
      <c r="W748" s="22"/>
      <c r="X748" s="22"/>
      <c r="Y748" s="16" t="s">
        <v>3837</v>
      </c>
      <c r="Z748" s="16" t="s">
        <v>7733</v>
      </c>
      <c r="AC748" s="16"/>
    </row>
    <row r="749">
      <c r="A749" s="12">
        <v>351.0</v>
      </c>
      <c r="B749" s="16" t="s">
        <v>7369</v>
      </c>
      <c r="C749" s="16" t="s">
        <v>3830</v>
      </c>
      <c r="D749" s="18" t="b">
        <v>1</v>
      </c>
      <c r="E749" s="12">
        <v>13.0</v>
      </c>
      <c r="F749" s="12">
        <v>3.0</v>
      </c>
      <c r="G749" s="12">
        <v>10.0</v>
      </c>
      <c r="H749" s="20">
        <v>42332.05625</v>
      </c>
      <c r="I749" s="16" t="s">
        <v>3841</v>
      </c>
      <c r="J749" s="16" t="s">
        <v>3832</v>
      </c>
      <c r="K749" s="16" t="s">
        <v>3833</v>
      </c>
      <c r="L749" s="18" t="e">
        <v>#N/A</v>
      </c>
      <c r="M749" s="18" t="e">
        <v>#N/A</v>
      </c>
      <c r="N749" s="18" t="e">
        <v>#N/A</v>
      </c>
      <c r="O749" s="18" t="e">
        <v>#N/A</v>
      </c>
      <c r="P749" s="18" t="e">
        <v>#N/A</v>
      </c>
      <c r="Q749" s="16" t="s">
        <v>3834</v>
      </c>
      <c r="R749" s="18" t="b">
        <v>1</v>
      </c>
      <c r="S749" s="18" t="b">
        <v>1</v>
      </c>
      <c r="T749" s="12">
        <v>23509.0</v>
      </c>
      <c r="U749" s="16" t="s">
        <v>3836</v>
      </c>
      <c r="V749" s="16" t="s">
        <v>470</v>
      </c>
      <c r="W749" s="22"/>
      <c r="X749" s="22"/>
      <c r="Y749" s="16" t="s">
        <v>3837</v>
      </c>
      <c r="Z749" s="16" t="s">
        <v>7734</v>
      </c>
      <c r="AC749" s="16"/>
    </row>
    <row r="750">
      <c r="A750" s="12">
        <v>369.0</v>
      </c>
      <c r="B750" s="16" t="s">
        <v>7369</v>
      </c>
      <c r="C750" s="16" t="s">
        <v>4058</v>
      </c>
      <c r="D750" s="18" t="b">
        <v>1</v>
      </c>
      <c r="E750" s="12">
        <v>16.0</v>
      </c>
      <c r="F750" s="12">
        <v>3.0</v>
      </c>
      <c r="G750" s="12">
        <v>13.0</v>
      </c>
      <c r="H750" s="20">
        <v>42321.34305555555</v>
      </c>
      <c r="I750" s="16" t="s">
        <v>4059</v>
      </c>
      <c r="J750" s="16" t="s">
        <v>4060</v>
      </c>
      <c r="K750" s="16" t="s">
        <v>4061</v>
      </c>
      <c r="L750" s="16" t="s">
        <v>264</v>
      </c>
      <c r="M750" s="12">
        <v>0.0</v>
      </c>
      <c r="N750" s="12">
        <v>0.0</v>
      </c>
      <c r="O750" s="12">
        <v>0.0</v>
      </c>
      <c r="P750" s="12">
        <v>0.0</v>
      </c>
      <c r="Q750" s="16" t="s">
        <v>4062</v>
      </c>
      <c r="R750" s="18" t="b">
        <v>1</v>
      </c>
      <c r="S750" s="18" t="b">
        <v>1</v>
      </c>
      <c r="T750" s="16" t="s">
        <v>4063</v>
      </c>
      <c r="U750" s="16" t="s">
        <v>4064</v>
      </c>
      <c r="V750" s="16" t="s">
        <v>470</v>
      </c>
      <c r="W750" s="51">
        <v>624971.0</v>
      </c>
      <c r="X750" s="51">
        <v>376726.0</v>
      </c>
      <c r="Y750" s="16" t="s">
        <v>4065</v>
      </c>
      <c r="Z750" s="16" t="s">
        <v>7736</v>
      </c>
      <c r="AC750" s="16"/>
    </row>
    <row r="751">
      <c r="A751" s="12">
        <v>428.0</v>
      </c>
      <c r="B751" s="16" t="s">
        <v>7369</v>
      </c>
      <c r="C751" s="16" t="s">
        <v>4732</v>
      </c>
      <c r="D751" s="18" t="b">
        <v>1</v>
      </c>
      <c r="E751" s="12">
        <v>138.0</v>
      </c>
      <c r="F751" s="12">
        <v>27.0</v>
      </c>
      <c r="G751" s="12">
        <v>111.0</v>
      </c>
      <c r="H751" s="20">
        <v>42318.558333333334</v>
      </c>
      <c r="I751" s="16" t="s">
        <v>4733</v>
      </c>
      <c r="J751" s="16" t="s">
        <v>4734</v>
      </c>
      <c r="K751" s="16" t="s">
        <v>4735</v>
      </c>
      <c r="L751" s="18" t="e">
        <v>#N/A</v>
      </c>
      <c r="M751" s="18" t="e">
        <v>#N/A</v>
      </c>
      <c r="N751" s="18" t="e">
        <v>#N/A</v>
      </c>
      <c r="O751" s="18" t="e">
        <v>#N/A</v>
      </c>
      <c r="P751" s="18" t="e">
        <v>#N/A</v>
      </c>
      <c r="Q751" s="16" t="s">
        <v>4737</v>
      </c>
      <c r="R751" s="18" t="b">
        <v>1</v>
      </c>
      <c r="S751" s="18" t="b">
        <v>0</v>
      </c>
      <c r="T751" s="12">
        <v>23510.0</v>
      </c>
      <c r="U751" s="16" t="s">
        <v>3836</v>
      </c>
      <c r="V751" s="16" t="s">
        <v>470</v>
      </c>
      <c r="W751" s="51">
        <v>540342.0</v>
      </c>
      <c r="X751" s="51">
        <v>256478.0</v>
      </c>
      <c r="Y751" s="16" t="s">
        <v>4738</v>
      </c>
      <c r="Z751" s="16" t="s">
        <v>7737</v>
      </c>
      <c r="AC751" s="16"/>
    </row>
    <row r="752">
      <c r="A752" s="12">
        <v>430.0</v>
      </c>
      <c r="B752" s="16" t="s">
        <v>7369</v>
      </c>
      <c r="C752" s="16" t="s">
        <v>4768</v>
      </c>
      <c r="D752" s="18" t="b">
        <v>1</v>
      </c>
      <c r="E752" s="12">
        <v>91.0</v>
      </c>
      <c r="F752" s="12">
        <v>4.0</v>
      </c>
      <c r="G752" s="12">
        <v>87.0</v>
      </c>
      <c r="H752" s="20">
        <v>42325.55</v>
      </c>
      <c r="I752" s="16" t="s">
        <v>4769</v>
      </c>
      <c r="J752" s="16" t="s">
        <v>4770</v>
      </c>
      <c r="K752" s="16" t="s">
        <v>4771</v>
      </c>
      <c r="L752" s="18" t="e">
        <v>#N/A</v>
      </c>
      <c r="M752" s="18" t="e">
        <v>#N/A</v>
      </c>
      <c r="N752" s="18" t="e">
        <v>#N/A</v>
      </c>
      <c r="O752" s="18" t="e">
        <v>#N/A</v>
      </c>
      <c r="P752" s="18" t="e">
        <v>#N/A</v>
      </c>
      <c r="Q752" s="16" t="s">
        <v>4772</v>
      </c>
      <c r="R752" s="18" t="b">
        <v>1</v>
      </c>
      <c r="S752" s="18" t="b">
        <v>1</v>
      </c>
      <c r="T752" s="12">
        <v>22980.0</v>
      </c>
      <c r="U752" s="16" t="s">
        <v>4774</v>
      </c>
      <c r="V752" s="16" t="s">
        <v>470</v>
      </c>
      <c r="W752" s="51">
        <v>1723503.0</v>
      </c>
      <c r="X752" s="51">
        <v>1516608.0</v>
      </c>
      <c r="Y752" s="16" t="s">
        <v>4775</v>
      </c>
      <c r="Z752" s="16" t="s">
        <v>7740</v>
      </c>
      <c r="AC752" s="16"/>
    </row>
    <row r="753">
      <c r="A753" s="12">
        <v>431.0</v>
      </c>
      <c r="B753" s="16" t="s">
        <v>7369</v>
      </c>
      <c r="C753" s="16" t="s">
        <v>4768</v>
      </c>
      <c r="D753" s="18" t="b">
        <v>1</v>
      </c>
      <c r="E753" s="12">
        <v>78.0</v>
      </c>
      <c r="F753" s="12">
        <v>6.0</v>
      </c>
      <c r="G753" s="12">
        <v>72.0</v>
      </c>
      <c r="H753" s="20">
        <v>42326.54583333333</v>
      </c>
      <c r="I753" s="16" t="s">
        <v>4780</v>
      </c>
      <c r="J753" s="16" t="s">
        <v>4770</v>
      </c>
      <c r="K753" s="16" t="s">
        <v>4781</v>
      </c>
      <c r="L753" s="16" t="s">
        <v>264</v>
      </c>
      <c r="M753" s="16" t="s">
        <v>4782</v>
      </c>
      <c r="N753" s="12">
        <v>0.0</v>
      </c>
      <c r="O753" s="12">
        <v>0.0</v>
      </c>
      <c r="P753" s="12">
        <v>0.0</v>
      </c>
      <c r="Q753" s="16" t="s">
        <v>4783</v>
      </c>
      <c r="R753" s="18" t="b">
        <v>1</v>
      </c>
      <c r="S753" s="18" t="b">
        <v>0</v>
      </c>
      <c r="T753" s="12">
        <v>22980.0</v>
      </c>
      <c r="U753" s="16" t="s">
        <v>4774</v>
      </c>
      <c r="V753" s="16" t="s">
        <v>470</v>
      </c>
      <c r="W753" s="51">
        <v>1723503.0</v>
      </c>
      <c r="X753" s="51">
        <v>1516608.0</v>
      </c>
      <c r="Y753" s="16" t="s">
        <v>4775</v>
      </c>
      <c r="Z753" s="16" t="s">
        <v>7741</v>
      </c>
      <c r="AC753" s="16"/>
    </row>
    <row r="754">
      <c r="A754" s="12">
        <v>432.0</v>
      </c>
      <c r="B754" s="16" t="s">
        <v>7369</v>
      </c>
      <c r="C754" s="16" t="s">
        <v>4768</v>
      </c>
      <c r="D754" s="18" t="b">
        <v>1</v>
      </c>
      <c r="E754" s="12">
        <v>1289.0</v>
      </c>
      <c r="F754" s="12">
        <v>381.0</v>
      </c>
      <c r="G754" s="12">
        <v>908.0</v>
      </c>
      <c r="H754" s="20">
        <v>42326.69027777778</v>
      </c>
      <c r="I754" s="16" t="s">
        <v>4788</v>
      </c>
      <c r="J754" s="16" t="s">
        <v>4770</v>
      </c>
      <c r="K754" s="16" t="s">
        <v>4789</v>
      </c>
      <c r="L754" s="18" t="e">
        <v>#N/A</v>
      </c>
      <c r="M754" s="18" t="e">
        <v>#N/A</v>
      </c>
      <c r="N754" s="18" t="e">
        <v>#N/A</v>
      </c>
      <c r="O754" s="18" t="e">
        <v>#N/A</v>
      </c>
      <c r="P754" s="18" t="e">
        <v>#N/A</v>
      </c>
      <c r="Q754" s="16" t="s">
        <v>4790</v>
      </c>
      <c r="R754" s="18" t="b">
        <v>1</v>
      </c>
      <c r="S754" s="18" t="b">
        <v>0</v>
      </c>
      <c r="T754" s="12">
        <v>22980.0</v>
      </c>
      <c r="U754" s="16" t="s">
        <v>4774</v>
      </c>
      <c r="V754" s="16" t="s">
        <v>470</v>
      </c>
      <c r="W754" s="51">
        <v>1723503.0</v>
      </c>
      <c r="X754" s="51">
        <v>1516608.0</v>
      </c>
      <c r="Y754" s="16" t="s">
        <v>4775</v>
      </c>
      <c r="Z754" s="16" t="s">
        <v>7742</v>
      </c>
      <c r="AC754" s="16"/>
    </row>
    <row r="755">
      <c r="A755" s="12">
        <v>442.0</v>
      </c>
      <c r="B755" s="16" t="s">
        <v>7369</v>
      </c>
      <c r="C755" s="16" t="s">
        <v>4884</v>
      </c>
      <c r="D755" s="18" t="b">
        <v>1</v>
      </c>
      <c r="E755" s="12">
        <v>2.0</v>
      </c>
      <c r="F755" s="12">
        <v>1.0</v>
      </c>
      <c r="G755" s="12">
        <v>1.0</v>
      </c>
      <c r="H755" s="20">
        <v>42317.85208333333</v>
      </c>
      <c r="I755" s="16" t="s">
        <v>4885</v>
      </c>
      <c r="J755" s="16" t="s">
        <v>4886</v>
      </c>
      <c r="L755" s="18" t="e">
        <v>#N/A</v>
      </c>
      <c r="M755" s="18" t="e">
        <v>#N/A</v>
      </c>
      <c r="N755" s="18" t="e">
        <v>#N/A</v>
      </c>
      <c r="O755" s="18" t="e">
        <v>#N/A</v>
      </c>
      <c r="P755" s="18" t="e">
        <v>#N/A</v>
      </c>
      <c r="Q755" s="16" t="s">
        <v>4888</v>
      </c>
      <c r="R755" s="18" t="b">
        <v>1</v>
      </c>
      <c r="S755" s="18" t="b">
        <v>0</v>
      </c>
      <c r="T755" s="12">
        <v>23514.0</v>
      </c>
      <c r="U755" s="16" t="s">
        <v>3836</v>
      </c>
      <c r="V755" s="16" t="s">
        <v>470</v>
      </c>
      <c r="W755" s="51">
        <v>1.2190718E7</v>
      </c>
      <c r="X755" s="51">
        <v>7572776.0</v>
      </c>
      <c r="Y755" s="16" t="s">
        <v>598</v>
      </c>
      <c r="Z755" s="16" t="s">
        <v>7743</v>
      </c>
      <c r="AC755" s="16"/>
    </row>
    <row r="756">
      <c r="A756" s="12">
        <v>460.0</v>
      </c>
      <c r="B756" s="16" t="s">
        <v>7369</v>
      </c>
      <c r="C756" s="16" t="s">
        <v>5121</v>
      </c>
      <c r="D756" s="18" t="b">
        <v>1</v>
      </c>
      <c r="E756" s="12">
        <v>172.0</v>
      </c>
      <c r="F756" s="12">
        <v>39.0</v>
      </c>
      <c r="G756" s="12">
        <v>133.0</v>
      </c>
      <c r="H756" s="20">
        <v>42322.47708333333</v>
      </c>
      <c r="I756" s="16" t="s">
        <v>5123</v>
      </c>
      <c r="J756" s="16" t="s">
        <v>5124</v>
      </c>
      <c r="K756" s="16" t="s">
        <v>5126</v>
      </c>
      <c r="L756" s="18" t="e">
        <v>#N/A</v>
      </c>
      <c r="M756" s="18" t="e">
        <v>#N/A</v>
      </c>
      <c r="N756" s="18" t="e">
        <v>#N/A</v>
      </c>
      <c r="O756" s="18" t="e">
        <v>#N/A</v>
      </c>
      <c r="P756" s="18" t="e">
        <v>#N/A</v>
      </c>
      <c r="Q756" s="16" t="s">
        <v>5131</v>
      </c>
      <c r="R756" s="18" t="b">
        <v>1</v>
      </c>
      <c r="S756" s="18" t="b">
        <v>1</v>
      </c>
      <c r="T756" s="12">
        <v>22801.0</v>
      </c>
      <c r="U756" s="16" t="s">
        <v>5132</v>
      </c>
      <c r="V756" s="16" t="s">
        <v>470</v>
      </c>
      <c r="W756" s="51">
        <v>136107.0</v>
      </c>
      <c r="X756" s="51">
        <v>141364.0</v>
      </c>
      <c r="Y756" s="16" t="s">
        <v>5134</v>
      </c>
      <c r="Z756" s="16" t="s">
        <v>7745</v>
      </c>
      <c r="AC756" s="16"/>
    </row>
    <row r="757">
      <c r="A757" s="12">
        <v>466.0</v>
      </c>
      <c r="B757" s="16" t="s">
        <v>7369</v>
      </c>
      <c r="C757" s="16" t="s">
        <v>5195</v>
      </c>
      <c r="D757" s="18" t="b">
        <v>1</v>
      </c>
      <c r="E757" s="12">
        <v>116.0</v>
      </c>
      <c r="F757" s="12">
        <v>29.0</v>
      </c>
      <c r="G757" s="12">
        <v>87.0</v>
      </c>
      <c r="H757" s="20">
        <v>42328.70347222222</v>
      </c>
      <c r="I757" s="16" t="s">
        <v>5197</v>
      </c>
      <c r="J757" s="16" t="s">
        <v>4770</v>
      </c>
      <c r="K757" s="16" t="s">
        <v>5198</v>
      </c>
      <c r="L757" s="18" t="e">
        <v>#N/A</v>
      </c>
      <c r="M757" s="18" t="e">
        <v>#N/A</v>
      </c>
      <c r="N757" s="18" t="e">
        <v>#N/A</v>
      </c>
      <c r="O757" s="18" t="e">
        <v>#N/A</v>
      </c>
      <c r="P757" s="18" t="e">
        <v>#N/A</v>
      </c>
      <c r="Q757" s="16" t="s">
        <v>5199</v>
      </c>
      <c r="R757" s="18" t="b">
        <v>1</v>
      </c>
      <c r="S757" s="18" t="b">
        <v>1</v>
      </c>
      <c r="T757" s="12">
        <v>22980.0</v>
      </c>
      <c r="U757" s="16" t="s">
        <v>4774</v>
      </c>
      <c r="V757" s="16" t="s">
        <v>470</v>
      </c>
      <c r="W757" s="51">
        <v>1723503.0</v>
      </c>
      <c r="X757" s="51">
        <v>1516608.0</v>
      </c>
      <c r="Y757" s="16" t="s">
        <v>4775</v>
      </c>
      <c r="Z757" s="16" t="s">
        <v>7746</v>
      </c>
      <c r="AC757" s="16"/>
    </row>
    <row r="758">
      <c r="A758" s="12">
        <v>467.0</v>
      </c>
      <c r="B758" s="16" t="s">
        <v>7369</v>
      </c>
      <c r="C758" s="16" t="s">
        <v>5195</v>
      </c>
      <c r="D758" s="18" t="b">
        <v>1</v>
      </c>
      <c r="E758" s="12">
        <v>33.0</v>
      </c>
      <c r="F758" s="12">
        <v>0.0</v>
      </c>
      <c r="G758" s="12">
        <v>33.0</v>
      </c>
      <c r="H758" s="20">
        <v>42329.34722222222</v>
      </c>
      <c r="I758" s="16" t="s">
        <v>5210</v>
      </c>
      <c r="J758" s="16" t="s">
        <v>4770</v>
      </c>
      <c r="K758" s="16" t="s">
        <v>5211</v>
      </c>
      <c r="L758" s="18" t="e">
        <v>#N/A</v>
      </c>
      <c r="M758" s="18" t="e">
        <v>#N/A</v>
      </c>
      <c r="N758" s="18" t="e">
        <v>#N/A</v>
      </c>
      <c r="O758" s="18" t="e">
        <v>#N/A</v>
      </c>
      <c r="P758" s="18" t="e">
        <v>#N/A</v>
      </c>
      <c r="Q758" s="16" t="s">
        <v>5212</v>
      </c>
      <c r="R758" s="18" t="b">
        <v>1</v>
      </c>
      <c r="S758" s="18" t="b">
        <v>0</v>
      </c>
      <c r="T758" s="12">
        <v>22980.0</v>
      </c>
      <c r="U758" s="16" t="s">
        <v>4774</v>
      </c>
      <c r="V758" s="16" t="s">
        <v>470</v>
      </c>
      <c r="W758" s="51">
        <v>1723503.0</v>
      </c>
      <c r="X758" s="51">
        <v>1516608.0</v>
      </c>
      <c r="Y758" s="16" t="s">
        <v>4775</v>
      </c>
      <c r="Z758" s="16" t="s">
        <v>7748</v>
      </c>
      <c r="AC758" s="16"/>
    </row>
    <row r="759">
      <c r="A759" s="12">
        <v>487.0</v>
      </c>
      <c r="B759" s="16" t="s">
        <v>7369</v>
      </c>
      <c r="C759" s="16" t="s">
        <v>5384</v>
      </c>
      <c r="D759" s="18" t="b">
        <v>0</v>
      </c>
      <c r="E759" s="12">
        <v>3.0</v>
      </c>
      <c r="F759" s="12">
        <v>1.0</v>
      </c>
      <c r="G759" s="12">
        <v>2.0</v>
      </c>
      <c r="H759" s="20">
        <v>42326.532638888886</v>
      </c>
      <c r="I759" s="16" t="s">
        <v>5385</v>
      </c>
      <c r="J759" s="16" t="s">
        <v>5386</v>
      </c>
      <c r="K759" s="16" t="s">
        <v>5387</v>
      </c>
      <c r="L759" s="18" t="e">
        <v>#N/A</v>
      </c>
      <c r="M759" s="18" t="e">
        <v>#N/A</v>
      </c>
      <c r="N759" s="18" t="e">
        <v>#N/A</v>
      </c>
      <c r="O759" s="18" t="e">
        <v>#N/A</v>
      </c>
      <c r="P759" s="18" t="e">
        <v>#N/A</v>
      </c>
      <c r="Q759" s="16" t="s">
        <v>5388</v>
      </c>
      <c r="R759" s="18" t="b">
        <v>1</v>
      </c>
      <c r="S759" s="18" t="b">
        <v>1</v>
      </c>
      <c r="T759" s="12">
        <v>23502.0</v>
      </c>
      <c r="U759" s="16" t="s">
        <v>3836</v>
      </c>
      <c r="V759" s="16" t="s">
        <v>470</v>
      </c>
      <c r="W759" s="22"/>
      <c r="X759" s="22"/>
      <c r="Y759" s="22"/>
      <c r="Z759" s="16" t="s">
        <v>7750</v>
      </c>
      <c r="AC759" s="16"/>
    </row>
    <row r="760">
      <c r="A760" s="12">
        <v>495.0</v>
      </c>
      <c r="B760" s="16" t="s">
        <v>7369</v>
      </c>
      <c r="C760" s="16" t="s">
        <v>5464</v>
      </c>
      <c r="D760" s="18" t="b">
        <v>0</v>
      </c>
      <c r="E760" s="12">
        <v>0.0</v>
      </c>
      <c r="F760" s="12">
        <v>0.0</v>
      </c>
      <c r="G760" s="12">
        <v>0.0</v>
      </c>
      <c r="H760" s="20">
        <v>42332.313888888886</v>
      </c>
      <c r="I760" s="16" t="s">
        <v>5465</v>
      </c>
      <c r="J760" s="16" t="s">
        <v>5466</v>
      </c>
      <c r="K760" s="16" t="s">
        <v>5467</v>
      </c>
      <c r="L760" s="18" t="e">
        <v>#N/A</v>
      </c>
      <c r="M760" s="18" t="e">
        <v>#N/A</v>
      </c>
      <c r="N760" s="18" t="e">
        <v>#N/A</v>
      </c>
      <c r="O760" s="18" t="e">
        <v>#N/A</v>
      </c>
      <c r="P760" s="18" t="e">
        <v>#N/A</v>
      </c>
      <c r="Q760" s="16" t="s">
        <v>5468</v>
      </c>
      <c r="R760" s="18" t="b">
        <v>1</v>
      </c>
      <c r="S760" s="18" t="b">
        <v>0</v>
      </c>
      <c r="T760" s="12">
        <v>20135.0</v>
      </c>
      <c r="U760" s="16" t="s">
        <v>5470</v>
      </c>
      <c r="V760" s="16" t="s">
        <v>470</v>
      </c>
      <c r="W760" s="51">
        <v>3699197.0</v>
      </c>
      <c r="X760" s="51">
        <v>1444904.0</v>
      </c>
      <c r="Y760" s="16" t="s">
        <v>5471</v>
      </c>
      <c r="Z760" s="16" t="s">
        <v>7752</v>
      </c>
      <c r="AC760" s="16"/>
    </row>
    <row r="761">
      <c r="A761" s="12">
        <v>586.0</v>
      </c>
      <c r="B761" s="16" t="s">
        <v>7369</v>
      </c>
      <c r="C761" s="16" t="s">
        <v>6298</v>
      </c>
      <c r="D761" s="18" t="b">
        <v>0</v>
      </c>
      <c r="E761" s="12">
        <v>0.0</v>
      </c>
      <c r="F761" s="12">
        <v>0.0</v>
      </c>
      <c r="G761" s="12">
        <v>0.0</v>
      </c>
      <c r="H761" s="20">
        <v>42328.302777777775</v>
      </c>
      <c r="I761" s="16" t="s">
        <v>6300</v>
      </c>
      <c r="J761" s="16" t="s">
        <v>6302</v>
      </c>
      <c r="K761" s="16" t="s">
        <v>6303</v>
      </c>
      <c r="L761" s="18" t="e">
        <v>#N/A</v>
      </c>
      <c r="M761" s="18" t="e">
        <v>#N/A</v>
      </c>
      <c r="N761" s="18" t="e">
        <v>#N/A</v>
      </c>
      <c r="O761" s="18" t="e">
        <v>#N/A</v>
      </c>
      <c r="P761" s="18" t="e">
        <v>#N/A</v>
      </c>
      <c r="Q761" s="16" t="s">
        <v>6307</v>
      </c>
      <c r="R761" s="18" t="b">
        <v>1</v>
      </c>
      <c r="S761" s="18" t="b">
        <v>0</v>
      </c>
      <c r="T761" s="12">
        <v>23112.0</v>
      </c>
      <c r="U761" s="16" t="s">
        <v>6308</v>
      </c>
      <c r="V761" s="16" t="s">
        <v>470</v>
      </c>
      <c r="W761" s="22"/>
      <c r="X761" s="22"/>
      <c r="Y761" s="22"/>
      <c r="Z761" s="16" t="s">
        <v>7754</v>
      </c>
      <c r="AA761" s="12">
        <v>3.0</v>
      </c>
      <c r="AB761" s="12">
        <v>4.0</v>
      </c>
      <c r="AC761" s="12"/>
    </row>
    <row r="762">
      <c r="A762" s="12">
        <v>618.0</v>
      </c>
      <c r="B762" s="16" t="s">
        <v>7369</v>
      </c>
      <c r="C762" s="16" t="s">
        <v>603</v>
      </c>
      <c r="D762" s="18" t="b">
        <v>1</v>
      </c>
      <c r="E762" s="12">
        <v>3.0</v>
      </c>
      <c r="F762" s="12">
        <v>0.0</v>
      </c>
      <c r="G762" s="12">
        <v>3.0</v>
      </c>
      <c r="H762" s="20">
        <v>42328.59444444445</v>
      </c>
      <c r="I762" s="16" t="s">
        <v>6529</v>
      </c>
      <c r="J762" s="16" t="s">
        <v>605</v>
      </c>
      <c r="K762" s="16" t="s">
        <v>6530</v>
      </c>
      <c r="L762" s="18" t="e">
        <v>#N/A</v>
      </c>
      <c r="M762" s="18" t="e">
        <v>#N/A</v>
      </c>
      <c r="N762" s="18" t="e">
        <v>#N/A</v>
      </c>
      <c r="O762" s="18" t="e">
        <v>#N/A</v>
      </c>
      <c r="P762" s="18" t="e">
        <v>#N/A</v>
      </c>
      <c r="Q762" s="16" t="s">
        <v>6531</v>
      </c>
      <c r="R762" s="18" t="b">
        <v>0</v>
      </c>
      <c r="S762" s="18" t="b">
        <v>0</v>
      </c>
      <c r="T762" s="12">
        <v>22207.0</v>
      </c>
      <c r="U762" s="16" t="s">
        <v>608</v>
      </c>
      <c r="V762" s="16" t="s">
        <v>470</v>
      </c>
      <c r="W762" s="51">
        <v>622108.0</v>
      </c>
      <c r="X762" s="51">
        <v>500004.0</v>
      </c>
      <c r="Y762" s="16" t="s">
        <v>609</v>
      </c>
      <c r="Z762" s="16" t="s">
        <v>7755</v>
      </c>
      <c r="AB762" s="12">
        <v>1.0</v>
      </c>
      <c r="AC762" s="12"/>
    </row>
    <row r="763">
      <c r="A763" s="12">
        <v>630.0</v>
      </c>
      <c r="B763" s="16" t="s">
        <v>7369</v>
      </c>
      <c r="C763" s="16" t="s">
        <v>5464</v>
      </c>
      <c r="D763" s="18" t="b">
        <v>1</v>
      </c>
      <c r="E763" s="12">
        <v>1.0</v>
      </c>
      <c r="F763" s="12">
        <v>0.0</v>
      </c>
      <c r="G763" s="12">
        <v>1.0</v>
      </c>
      <c r="H763" s="20">
        <v>42332.336805555555</v>
      </c>
      <c r="I763" s="16" t="s">
        <v>6606</v>
      </c>
      <c r="J763" s="16" t="s">
        <v>5466</v>
      </c>
      <c r="K763" s="16" t="s">
        <v>6607</v>
      </c>
      <c r="L763" s="18" t="e">
        <v>#N/A</v>
      </c>
      <c r="M763" s="18" t="e">
        <v>#N/A</v>
      </c>
      <c r="N763" s="18" t="e">
        <v>#N/A</v>
      </c>
      <c r="O763" s="18" t="e">
        <v>#N/A</v>
      </c>
      <c r="P763" s="18" t="e">
        <v>#N/A</v>
      </c>
      <c r="Q763" s="16" t="s">
        <v>6609</v>
      </c>
      <c r="R763" s="18" t="b">
        <v>0</v>
      </c>
      <c r="S763" s="18" t="b">
        <v>0</v>
      </c>
      <c r="T763" s="12">
        <v>20135.0</v>
      </c>
      <c r="U763" s="16" t="s">
        <v>5470</v>
      </c>
      <c r="V763" s="16" t="s">
        <v>470</v>
      </c>
      <c r="W763" s="22"/>
      <c r="X763" s="22"/>
      <c r="Y763" s="22"/>
      <c r="Z763" s="16" t="s">
        <v>7756</v>
      </c>
      <c r="AA763" s="12">
        <v>3.0</v>
      </c>
      <c r="AB763" s="12">
        <v>1.0</v>
      </c>
      <c r="AC763" s="12"/>
    </row>
    <row r="764">
      <c r="A764" s="12">
        <v>633.0</v>
      </c>
      <c r="B764" s="16" t="s">
        <v>7369</v>
      </c>
      <c r="C764" s="16" t="s">
        <v>6621</v>
      </c>
      <c r="D764" s="18" t="b">
        <v>1</v>
      </c>
      <c r="E764" s="12">
        <v>1.0</v>
      </c>
      <c r="F764" s="12">
        <v>0.0</v>
      </c>
      <c r="G764" s="12">
        <v>1.0</v>
      </c>
      <c r="H764" s="20">
        <v>42330.529861111114</v>
      </c>
      <c r="I764" s="16" t="s">
        <v>6622</v>
      </c>
      <c r="J764" s="16" t="s">
        <v>6623</v>
      </c>
      <c r="K764" s="16" t="s">
        <v>6624</v>
      </c>
      <c r="L764" s="18" t="e">
        <v>#N/A</v>
      </c>
      <c r="M764" s="18" t="e">
        <v>#N/A</v>
      </c>
      <c r="N764" s="18" t="e">
        <v>#N/A</v>
      </c>
      <c r="O764" s="18" t="e">
        <v>#N/A</v>
      </c>
      <c r="P764" s="18" t="e">
        <v>#N/A</v>
      </c>
      <c r="Q764" s="16" t="s">
        <v>6625</v>
      </c>
      <c r="R764" s="18" t="b">
        <v>0</v>
      </c>
      <c r="S764" s="18" t="b">
        <v>0</v>
      </c>
      <c r="T764" s="12">
        <v>23325.0</v>
      </c>
      <c r="U764" s="16" t="s">
        <v>6626</v>
      </c>
      <c r="V764" s="16" t="s">
        <v>470</v>
      </c>
      <c r="W764" s="22"/>
      <c r="X764" s="22"/>
      <c r="Y764" s="16" t="s">
        <v>6627</v>
      </c>
      <c r="Z764" s="16" t="s">
        <v>7757</v>
      </c>
      <c r="AA764" s="12">
        <v>3.0</v>
      </c>
      <c r="AB764" s="12">
        <v>1.0</v>
      </c>
      <c r="AC764" s="12"/>
    </row>
    <row r="765">
      <c r="A765" s="12">
        <v>679.0</v>
      </c>
      <c r="B765" s="16" t="s">
        <v>7369</v>
      </c>
      <c r="C765" s="16" t="s">
        <v>2079</v>
      </c>
      <c r="D765" s="18" t="b">
        <v>1</v>
      </c>
      <c r="E765" s="12">
        <v>1.0</v>
      </c>
      <c r="F765" s="12">
        <v>0.0</v>
      </c>
      <c r="G765" s="12">
        <v>1.0</v>
      </c>
      <c r="H765" s="20">
        <v>42326.22222222222</v>
      </c>
      <c r="I765" s="16" t="s">
        <v>6875</v>
      </c>
      <c r="J765" s="16" t="s">
        <v>2082</v>
      </c>
      <c r="K765" s="16" t="s">
        <v>6876</v>
      </c>
      <c r="L765" s="18" t="e">
        <v>#N/A</v>
      </c>
      <c r="M765" s="18" t="e">
        <v>#N/A</v>
      </c>
      <c r="N765" s="18" t="e">
        <v>#N/A</v>
      </c>
      <c r="O765" s="18" t="e">
        <v>#N/A</v>
      </c>
      <c r="P765" s="18" t="e">
        <v>#N/A</v>
      </c>
      <c r="Q765" s="16" t="s">
        <v>6877</v>
      </c>
      <c r="R765" s="18" t="b">
        <v>0</v>
      </c>
      <c r="S765" s="18" t="b">
        <v>0</v>
      </c>
      <c r="T765" s="12">
        <v>22604.0</v>
      </c>
      <c r="U765" s="16" t="s">
        <v>1459</v>
      </c>
      <c r="V765" s="16" t="s">
        <v>470</v>
      </c>
      <c r="W765" s="22"/>
      <c r="X765" s="22"/>
      <c r="Y765" s="16" t="s">
        <v>2086</v>
      </c>
      <c r="Z765" s="16" t="s">
        <v>7758</v>
      </c>
      <c r="AA765" s="12">
        <v>3.0</v>
      </c>
      <c r="AB765" s="12">
        <v>1.0</v>
      </c>
      <c r="AC765" s="12"/>
    </row>
    <row r="766">
      <c r="A766" s="12">
        <v>712.0</v>
      </c>
      <c r="B766" s="16" t="s">
        <v>7369</v>
      </c>
      <c r="C766" s="16" t="s">
        <v>7058</v>
      </c>
      <c r="D766" s="18" t="b">
        <v>1</v>
      </c>
      <c r="E766" s="12">
        <v>0.0</v>
      </c>
      <c r="F766" s="12">
        <v>0.0</v>
      </c>
      <c r="G766" s="12">
        <v>0.0</v>
      </c>
      <c r="H766" s="20">
        <v>42312.32152777778</v>
      </c>
      <c r="I766" s="16" t="s">
        <v>7059</v>
      </c>
      <c r="J766" s="16" t="s">
        <v>7060</v>
      </c>
      <c r="K766" s="16" t="s">
        <v>7061</v>
      </c>
      <c r="L766" s="18" t="e">
        <v>#N/A</v>
      </c>
      <c r="M766" s="18" t="e">
        <v>#N/A</v>
      </c>
      <c r="N766" s="18" t="e">
        <v>#N/A</v>
      </c>
      <c r="O766" s="18" t="e">
        <v>#N/A</v>
      </c>
      <c r="P766" s="18" t="e">
        <v>#N/A</v>
      </c>
      <c r="Q766" s="16" t="s">
        <v>7062</v>
      </c>
      <c r="R766" s="18" t="b">
        <v>0</v>
      </c>
      <c r="S766" s="18" t="b">
        <v>0</v>
      </c>
      <c r="T766" s="12">
        <v>22206.0</v>
      </c>
      <c r="U766" s="16" t="s">
        <v>608</v>
      </c>
      <c r="V766" s="16" t="s">
        <v>470</v>
      </c>
      <c r="W766" s="22"/>
      <c r="X766" s="22"/>
      <c r="Y766" s="16" t="s">
        <v>7063</v>
      </c>
      <c r="Z766" s="16" t="s">
        <v>7759</v>
      </c>
      <c r="AA766" s="12">
        <v>3.0</v>
      </c>
      <c r="AB766" s="12">
        <v>1.0</v>
      </c>
      <c r="AC766" s="12"/>
    </row>
    <row r="767">
      <c r="A767" s="12">
        <v>715.0</v>
      </c>
      <c r="B767" s="16" t="s">
        <v>7369</v>
      </c>
      <c r="C767" s="16" t="s">
        <v>7072</v>
      </c>
      <c r="D767" s="18" t="b">
        <v>1</v>
      </c>
      <c r="E767" s="12">
        <v>0.0</v>
      </c>
      <c r="F767" s="12">
        <v>0.0</v>
      </c>
      <c r="G767" s="12">
        <v>0.0</v>
      </c>
      <c r="H767" s="20">
        <v>42310.57152777778</v>
      </c>
      <c r="I767" s="16" t="s">
        <v>7073</v>
      </c>
      <c r="J767" s="16" t="s">
        <v>7074</v>
      </c>
      <c r="K767" s="16" t="s">
        <v>7075</v>
      </c>
      <c r="L767" s="18" t="e">
        <v>#N/A</v>
      </c>
      <c r="M767" s="18" t="e">
        <v>#N/A</v>
      </c>
      <c r="N767" s="18" t="e">
        <v>#N/A</v>
      </c>
      <c r="O767" s="18" t="e">
        <v>#N/A</v>
      </c>
      <c r="P767" s="18" t="e">
        <v>#N/A</v>
      </c>
      <c r="Q767" s="16" t="s">
        <v>7076</v>
      </c>
      <c r="R767" s="18" t="b">
        <v>0</v>
      </c>
      <c r="S767" s="18" t="b">
        <v>0</v>
      </c>
      <c r="T767" s="12">
        <v>24273.0</v>
      </c>
      <c r="U767" s="16" t="s">
        <v>7077</v>
      </c>
      <c r="V767" s="16" t="s">
        <v>470</v>
      </c>
      <c r="W767" s="22"/>
      <c r="X767" s="22"/>
      <c r="Y767" s="22"/>
      <c r="Z767" s="16" t="s">
        <v>7760</v>
      </c>
      <c r="AA767" s="12">
        <v>3.0</v>
      </c>
      <c r="AB767" s="12">
        <v>2.0</v>
      </c>
      <c r="AC767" s="12"/>
    </row>
    <row r="768">
      <c r="A768" s="12">
        <v>730.0</v>
      </c>
      <c r="B768" s="16" t="s">
        <v>7369</v>
      </c>
      <c r="C768" s="16" t="s">
        <v>7133</v>
      </c>
      <c r="D768" s="18" t="b">
        <v>1</v>
      </c>
      <c r="E768" s="12">
        <v>3.0</v>
      </c>
      <c r="F768" s="12">
        <v>0.0</v>
      </c>
      <c r="G768" s="12">
        <v>3.0</v>
      </c>
      <c r="H768" s="20">
        <v>42314.71875</v>
      </c>
      <c r="I768" s="16" t="s">
        <v>7134</v>
      </c>
      <c r="J768" s="16" t="s">
        <v>7135</v>
      </c>
      <c r="K768" s="16" t="s">
        <v>7136</v>
      </c>
      <c r="L768" s="18" t="e">
        <v>#N/A</v>
      </c>
      <c r="M768" s="18" t="e">
        <v>#N/A</v>
      </c>
      <c r="N768" s="18" t="e">
        <v>#N/A</v>
      </c>
      <c r="O768" s="18" t="e">
        <v>#N/A</v>
      </c>
      <c r="P768" s="18" t="e">
        <v>#N/A</v>
      </c>
      <c r="Q768" s="16" t="s">
        <v>7138</v>
      </c>
      <c r="R768" s="18" t="b">
        <v>0</v>
      </c>
      <c r="S768" s="18" t="b">
        <v>0</v>
      </c>
      <c r="T768" s="12">
        <v>23221.0</v>
      </c>
      <c r="U768" s="16" t="s">
        <v>1449</v>
      </c>
      <c r="V768" s="16" t="s">
        <v>470</v>
      </c>
      <c r="W768" s="22"/>
      <c r="X768" s="22"/>
      <c r="Y768" s="16" t="s">
        <v>7139</v>
      </c>
      <c r="Z768" s="16" t="s">
        <v>7762</v>
      </c>
      <c r="AA768" s="12">
        <v>1.0</v>
      </c>
      <c r="AB768" s="12">
        <v>1.0</v>
      </c>
      <c r="AC768" s="12"/>
    </row>
    <row r="769">
      <c r="A769" s="12">
        <v>734.0</v>
      </c>
      <c r="B769" s="16" t="s">
        <v>7369</v>
      </c>
      <c r="C769" s="16" t="s">
        <v>7159</v>
      </c>
      <c r="D769" s="18" t="b">
        <v>1</v>
      </c>
      <c r="E769" s="12">
        <v>2.0</v>
      </c>
      <c r="F769" s="12">
        <v>1.0</v>
      </c>
      <c r="G769" s="12">
        <v>1.0</v>
      </c>
      <c r="H769" s="20">
        <v>42331.71319444444</v>
      </c>
      <c r="I769" s="16" t="s">
        <v>7160</v>
      </c>
      <c r="J769" s="16" t="s">
        <v>7161</v>
      </c>
      <c r="K769" s="16" t="s">
        <v>7162</v>
      </c>
      <c r="L769" s="18" t="e">
        <v>#N/A</v>
      </c>
      <c r="M769" s="18" t="e">
        <v>#N/A</v>
      </c>
      <c r="N769" s="18" t="e">
        <v>#N/A</v>
      </c>
      <c r="O769" s="18" t="e">
        <v>#N/A</v>
      </c>
      <c r="P769" s="18" t="e">
        <v>#N/A</v>
      </c>
      <c r="Q769" s="16" t="s">
        <v>7163</v>
      </c>
      <c r="R769" s="18" t="b">
        <v>0</v>
      </c>
      <c r="S769" s="18" t="b">
        <v>0</v>
      </c>
      <c r="T769" s="12">
        <v>24402.0</v>
      </c>
      <c r="U769" s="16" t="s">
        <v>7164</v>
      </c>
      <c r="V769" s="16" t="s">
        <v>470</v>
      </c>
      <c r="W769" s="51">
        <v>815006.0</v>
      </c>
      <c r="X769" s="51">
        <v>819128.0</v>
      </c>
      <c r="Y769" s="16" t="s">
        <v>7165</v>
      </c>
      <c r="Z769" s="16" t="s">
        <v>7765</v>
      </c>
      <c r="AA769" s="12">
        <v>1.0</v>
      </c>
      <c r="AB769" s="12">
        <v>2.0</v>
      </c>
      <c r="AC769" s="12"/>
    </row>
    <row r="770">
      <c r="A770" s="12">
        <v>736.0</v>
      </c>
      <c r="B770" s="16" t="s">
        <v>7369</v>
      </c>
      <c r="C770" s="16" t="s">
        <v>7171</v>
      </c>
      <c r="D770" s="18" t="b">
        <v>1</v>
      </c>
      <c r="E770" s="12">
        <v>6.0</v>
      </c>
      <c r="F770" s="12">
        <v>0.0</v>
      </c>
      <c r="G770" s="12">
        <v>6.0</v>
      </c>
      <c r="H770" s="20">
        <v>42332.57430555556</v>
      </c>
      <c r="I770" s="16" t="s">
        <v>7172</v>
      </c>
      <c r="J770" s="16" t="s">
        <v>7173</v>
      </c>
      <c r="K770" s="16" t="s">
        <v>7174</v>
      </c>
      <c r="L770" s="18" t="e">
        <v>#N/A</v>
      </c>
      <c r="M770" s="18" t="e">
        <v>#N/A</v>
      </c>
      <c r="N770" s="18" t="e">
        <v>#N/A</v>
      </c>
      <c r="O770" s="18" t="e">
        <v>#N/A</v>
      </c>
      <c r="P770" s="18" t="e">
        <v>#N/A</v>
      </c>
      <c r="Q770" s="16" t="s">
        <v>7175</v>
      </c>
      <c r="R770" s="18" t="b">
        <v>0</v>
      </c>
      <c r="S770" s="18" t="b">
        <v>0</v>
      </c>
      <c r="T770" s="12">
        <v>22180.0</v>
      </c>
      <c r="U770" s="16" t="s">
        <v>940</v>
      </c>
      <c r="V770" s="16" t="s">
        <v>470</v>
      </c>
      <c r="W770" s="51">
        <v>322472.0</v>
      </c>
      <c r="X770" s="51">
        <v>332134.0</v>
      </c>
      <c r="Y770" s="16" t="s">
        <v>7177</v>
      </c>
      <c r="Z770" s="16" t="s">
        <v>7766</v>
      </c>
      <c r="AA770" s="12">
        <v>1.0</v>
      </c>
      <c r="AB770" s="12">
        <v>3.0</v>
      </c>
      <c r="AC770" s="12"/>
    </row>
    <row r="771">
      <c r="A771" s="12">
        <v>744.0</v>
      </c>
      <c r="B771" s="16" t="s">
        <v>7369</v>
      </c>
      <c r="C771" s="16" t="s">
        <v>4768</v>
      </c>
      <c r="D771" s="18" t="b">
        <v>1</v>
      </c>
      <c r="E771" s="12">
        <v>63.0</v>
      </c>
      <c r="F771" s="12">
        <v>0.0</v>
      </c>
      <c r="G771" s="12">
        <v>63.0</v>
      </c>
      <c r="H771" s="20">
        <v>42325.56805555556</v>
      </c>
      <c r="I771" s="16" t="s">
        <v>7213</v>
      </c>
      <c r="J771" s="16" t="s">
        <v>4770</v>
      </c>
      <c r="K771" s="16" t="s">
        <v>7216</v>
      </c>
      <c r="L771" s="18" t="e">
        <v>#N/A</v>
      </c>
      <c r="M771" s="18" t="e">
        <v>#N/A</v>
      </c>
      <c r="N771" s="18" t="e">
        <v>#N/A</v>
      </c>
      <c r="O771" s="18" t="e">
        <v>#N/A</v>
      </c>
      <c r="P771" s="18" t="e">
        <v>#N/A</v>
      </c>
      <c r="Q771" s="16" t="s">
        <v>7218</v>
      </c>
      <c r="R771" s="18" t="b">
        <v>0</v>
      </c>
      <c r="S771" s="18" t="b">
        <v>1</v>
      </c>
      <c r="T771" s="12">
        <v>22980.0</v>
      </c>
      <c r="U771" s="16" t="s">
        <v>4774</v>
      </c>
      <c r="V771" s="16" t="s">
        <v>470</v>
      </c>
      <c r="W771" s="51">
        <v>1723503.0</v>
      </c>
      <c r="X771" s="51">
        <v>1516608.0</v>
      </c>
      <c r="Y771" s="16" t="s">
        <v>4775</v>
      </c>
      <c r="Z771" s="16" t="s">
        <v>7767</v>
      </c>
      <c r="AA771" s="12">
        <v>3.0</v>
      </c>
      <c r="AB771" s="22"/>
      <c r="AC771" s="22"/>
    </row>
    <row r="772">
      <c r="A772" s="12">
        <v>745.0</v>
      </c>
      <c r="B772" s="16" t="s">
        <v>7369</v>
      </c>
      <c r="C772" s="16" t="s">
        <v>4768</v>
      </c>
      <c r="D772" s="18" t="b">
        <v>1</v>
      </c>
      <c r="E772" s="12">
        <v>66.0</v>
      </c>
      <c r="F772" s="12">
        <v>0.0</v>
      </c>
      <c r="G772" s="12">
        <v>66.0</v>
      </c>
      <c r="H772" s="20">
        <v>42326.21527777778</v>
      </c>
      <c r="I772" s="16" t="s">
        <v>7222</v>
      </c>
      <c r="J772" s="16" t="s">
        <v>4770</v>
      </c>
      <c r="K772" s="16" t="s">
        <v>7223</v>
      </c>
      <c r="L772" s="18" t="e">
        <v>#N/A</v>
      </c>
      <c r="M772" s="18" t="e">
        <v>#N/A</v>
      </c>
      <c r="N772" s="18" t="e">
        <v>#N/A</v>
      </c>
      <c r="O772" s="18" t="e">
        <v>#N/A</v>
      </c>
      <c r="P772" s="18" t="e">
        <v>#N/A</v>
      </c>
      <c r="Q772" s="16" t="s">
        <v>7224</v>
      </c>
      <c r="R772" s="18" t="b">
        <v>0</v>
      </c>
      <c r="S772" s="18" t="b">
        <v>0</v>
      </c>
      <c r="T772" s="12">
        <v>22980.0</v>
      </c>
      <c r="U772" s="16" t="s">
        <v>4774</v>
      </c>
      <c r="V772" s="16" t="s">
        <v>470</v>
      </c>
      <c r="W772" s="51">
        <v>1723503.0</v>
      </c>
      <c r="X772" s="51">
        <v>1516608.0</v>
      </c>
      <c r="Y772" s="16" t="s">
        <v>4775</v>
      </c>
      <c r="Z772" s="16" t="s">
        <v>7768</v>
      </c>
      <c r="AA772" s="12">
        <v>1.0</v>
      </c>
      <c r="AB772" s="12">
        <v>4.0</v>
      </c>
      <c r="AC772" s="12"/>
    </row>
    <row r="773">
      <c r="A773" s="12">
        <v>760.0</v>
      </c>
      <c r="B773" s="16" t="s">
        <v>7369</v>
      </c>
      <c r="C773" s="16" t="s">
        <v>5195</v>
      </c>
      <c r="D773" s="18" t="b">
        <v>1</v>
      </c>
      <c r="E773" s="12">
        <v>18.0</v>
      </c>
      <c r="F773" s="12">
        <v>0.0</v>
      </c>
      <c r="G773" s="12">
        <v>18.0</v>
      </c>
      <c r="H773" s="20">
        <v>42325.62291666667</v>
      </c>
      <c r="I773" s="16" t="s">
        <v>7290</v>
      </c>
      <c r="J773" s="16" t="s">
        <v>4770</v>
      </c>
      <c r="K773" s="16" t="s">
        <v>7291</v>
      </c>
      <c r="L773" s="18" t="e">
        <v>#N/A</v>
      </c>
      <c r="M773" s="18" t="e">
        <v>#N/A</v>
      </c>
      <c r="N773" s="18" t="e">
        <v>#N/A</v>
      </c>
      <c r="O773" s="18" t="e">
        <v>#N/A</v>
      </c>
      <c r="P773" s="18" t="e">
        <v>#N/A</v>
      </c>
      <c r="Q773" s="16" t="s">
        <v>7292</v>
      </c>
      <c r="R773" s="18" t="b">
        <v>0</v>
      </c>
      <c r="S773" s="18" t="b">
        <v>1</v>
      </c>
      <c r="T773" s="12">
        <v>22980.0</v>
      </c>
      <c r="U773" s="16" t="s">
        <v>4774</v>
      </c>
      <c r="V773" s="16" t="s">
        <v>470</v>
      </c>
      <c r="W773" s="51">
        <v>1723503.0</v>
      </c>
      <c r="X773" s="51">
        <v>1516608.0</v>
      </c>
      <c r="Y773" s="16" t="s">
        <v>4775</v>
      </c>
      <c r="Z773" s="16" t="s">
        <v>7769</v>
      </c>
      <c r="AA773" s="12">
        <v>3.0</v>
      </c>
      <c r="AB773" s="12">
        <v>1.0</v>
      </c>
      <c r="AC773" s="12"/>
    </row>
    <row r="774">
      <c r="A774" s="12">
        <v>761.0</v>
      </c>
      <c r="B774" s="16" t="s">
        <v>7369</v>
      </c>
      <c r="C774" s="16" t="s">
        <v>5195</v>
      </c>
      <c r="D774" s="18" t="b">
        <v>1</v>
      </c>
      <c r="E774" s="12">
        <v>24.0</v>
      </c>
      <c r="F774" s="12">
        <v>0.0</v>
      </c>
      <c r="G774" s="12">
        <v>24.0</v>
      </c>
      <c r="H774" s="20">
        <v>42326.59166666667</v>
      </c>
      <c r="I774" s="16" t="s">
        <v>7295</v>
      </c>
      <c r="J774" s="16" t="s">
        <v>4770</v>
      </c>
      <c r="K774" s="16" t="s">
        <v>7296</v>
      </c>
      <c r="L774" s="18" t="e">
        <v>#N/A</v>
      </c>
      <c r="M774" s="18" t="e">
        <v>#N/A</v>
      </c>
      <c r="N774" s="18" t="e">
        <v>#N/A</v>
      </c>
      <c r="O774" s="18" t="e">
        <v>#N/A</v>
      </c>
      <c r="P774" s="18" t="e">
        <v>#N/A</v>
      </c>
      <c r="Q774" s="16" t="s">
        <v>7297</v>
      </c>
      <c r="R774" s="18" t="b">
        <v>0</v>
      </c>
      <c r="S774" s="18" t="b">
        <v>0</v>
      </c>
      <c r="T774" s="12">
        <v>22980.0</v>
      </c>
      <c r="U774" s="16" t="s">
        <v>4774</v>
      </c>
      <c r="V774" s="16" t="s">
        <v>470</v>
      </c>
      <c r="W774" s="51">
        <v>1723503.0</v>
      </c>
      <c r="X774" s="51">
        <v>1516608.0</v>
      </c>
      <c r="Y774" s="16" t="s">
        <v>4775</v>
      </c>
      <c r="Z774" s="16" t="s">
        <v>7770</v>
      </c>
      <c r="AA774" s="12">
        <v>3.0</v>
      </c>
      <c r="AB774" s="12">
        <v>2.0</v>
      </c>
      <c r="AC774" s="12"/>
    </row>
    <row r="775">
      <c r="A775" s="12">
        <v>820.0</v>
      </c>
      <c r="B775" s="16" t="s">
        <v>7369</v>
      </c>
      <c r="C775" s="16" t="s">
        <v>7558</v>
      </c>
      <c r="D775" s="18" t="b">
        <v>0</v>
      </c>
      <c r="E775" s="12">
        <v>0.0</v>
      </c>
      <c r="F775" s="12">
        <v>0.0</v>
      </c>
      <c r="G775" s="12">
        <v>0.0</v>
      </c>
      <c r="H775" s="20">
        <v>42325.71666666667</v>
      </c>
      <c r="I775" s="16" t="s">
        <v>7559</v>
      </c>
      <c r="J775" s="16" t="s">
        <v>7560</v>
      </c>
      <c r="K775" s="16" t="s">
        <v>7561</v>
      </c>
      <c r="L775" s="18" t="e">
        <v>#N/A</v>
      </c>
      <c r="M775" s="18" t="e">
        <v>#N/A</v>
      </c>
      <c r="N775" s="18" t="e">
        <v>#N/A</v>
      </c>
      <c r="O775" s="18" t="e">
        <v>#N/A</v>
      </c>
      <c r="P775" s="18" t="e">
        <v>#N/A</v>
      </c>
      <c r="Q775" s="16" t="s">
        <v>7563</v>
      </c>
      <c r="R775" s="18" t="b">
        <v>0</v>
      </c>
      <c r="S775" s="18" t="b">
        <v>1</v>
      </c>
      <c r="T775" s="12">
        <v>23187.0</v>
      </c>
      <c r="U775" s="16" t="s">
        <v>7564</v>
      </c>
      <c r="V775" s="16" t="s">
        <v>470</v>
      </c>
      <c r="W775" s="22"/>
      <c r="X775" s="22"/>
      <c r="Y775" s="22"/>
      <c r="Z775" s="16" t="s">
        <v>7772</v>
      </c>
      <c r="AA775" s="12">
        <v>3.0</v>
      </c>
      <c r="AB775" s="22"/>
      <c r="AC775" s="22"/>
    </row>
    <row r="776">
      <c r="A776" s="12">
        <v>823.0</v>
      </c>
      <c r="B776" s="16" t="s">
        <v>7369</v>
      </c>
      <c r="C776" s="16" t="s">
        <v>7572</v>
      </c>
      <c r="D776" s="18" t="b">
        <v>0</v>
      </c>
      <c r="E776" s="12">
        <v>0.0</v>
      </c>
      <c r="F776" s="12">
        <v>0.0</v>
      </c>
      <c r="G776" s="12">
        <v>0.0</v>
      </c>
      <c r="H776" s="20">
        <v>42311.478472222225</v>
      </c>
      <c r="I776" s="16" t="s">
        <v>7573</v>
      </c>
      <c r="J776" s="16" t="s">
        <v>7574</v>
      </c>
      <c r="K776" s="16" t="s">
        <v>7575</v>
      </c>
      <c r="L776" s="18" t="e">
        <v>#N/A</v>
      </c>
      <c r="M776" s="18" t="e">
        <v>#N/A</v>
      </c>
      <c r="N776" s="18" t="e">
        <v>#N/A</v>
      </c>
      <c r="O776" s="18" t="e">
        <v>#N/A</v>
      </c>
      <c r="P776" s="18" t="e">
        <v>#N/A</v>
      </c>
      <c r="Q776" s="16" t="s">
        <v>7576</v>
      </c>
      <c r="R776" s="18" t="b">
        <v>0</v>
      </c>
      <c r="S776" s="18" t="b">
        <v>0</v>
      </c>
      <c r="T776" s="12">
        <v>22030.0</v>
      </c>
      <c r="U776" s="16" t="s">
        <v>7578</v>
      </c>
      <c r="V776" s="16" t="s">
        <v>470</v>
      </c>
      <c r="W776" s="22"/>
      <c r="X776" s="22"/>
      <c r="Y776" s="22"/>
      <c r="Z776" s="16" t="s">
        <v>7773</v>
      </c>
      <c r="AA776" s="12">
        <v>3.0</v>
      </c>
      <c r="AB776" s="22"/>
      <c r="AC776" s="22"/>
    </row>
    <row r="777">
      <c r="A777" s="12">
        <v>26.0</v>
      </c>
      <c r="B777" s="16" t="s">
        <v>7369</v>
      </c>
      <c r="C777" s="16" t="s">
        <v>540</v>
      </c>
      <c r="D777" s="18" t="b">
        <v>1</v>
      </c>
      <c r="E777" s="12">
        <v>290.0</v>
      </c>
      <c r="F777" s="12">
        <v>40.0</v>
      </c>
      <c r="G777" s="12">
        <v>250.0</v>
      </c>
      <c r="H777" s="20">
        <v>42310.46805555555</v>
      </c>
      <c r="I777" s="16" t="s">
        <v>541</v>
      </c>
      <c r="J777" s="16" t="s">
        <v>542</v>
      </c>
      <c r="K777" s="16" t="s">
        <v>543</v>
      </c>
      <c r="L777" s="18" t="e">
        <v>#N/A</v>
      </c>
      <c r="M777" s="18" t="e">
        <v>#N/A</v>
      </c>
      <c r="N777" s="18" t="e">
        <v>#N/A</v>
      </c>
      <c r="O777" s="18" t="e">
        <v>#N/A</v>
      </c>
      <c r="P777" s="18" t="e">
        <v>#N/A</v>
      </c>
      <c r="Q777" s="16" t="s">
        <v>544</v>
      </c>
      <c r="R777" s="18" t="b">
        <v>1</v>
      </c>
      <c r="S777" s="18" t="b">
        <v>0</v>
      </c>
      <c r="T777" s="12">
        <v>5346.0</v>
      </c>
      <c r="U777" s="16" t="s">
        <v>545</v>
      </c>
      <c r="V777" s="16" t="s">
        <v>546</v>
      </c>
      <c r="W777" s="22"/>
      <c r="X777" s="22"/>
      <c r="Y777" s="16" t="s">
        <v>547</v>
      </c>
      <c r="Z777" s="16" t="s">
        <v>7775</v>
      </c>
      <c r="AA777" s="12">
        <v>3.0</v>
      </c>
      <c r="AB777" s="12">
        <v>3.0</v>
      </c>
      <c r="AC777" s="12"/>
    </row>
    <row r="778">
      <c r="A778" s="12">
        <v>126.0</v>
      </c>
      <c r="B778" s="16" t="s">
        <v>7369</v>
      </c>
      <c r="C778" s="16" t="s">
        <v>1524</v>
      </c>
      <c r="D778" s="18" t="b">
        <v>1</v>
      </c>
      <c r="E778" s="12">
        <v>1.0</v>
      </c>
      <c r="F778" s="12">
        <v>0.0</v>
      </c>
      <c r="G778" s="12">
        <v>1.0</v>
      </c>
      <c r="H778" s="20">
        <v>42337.52361111111</v>
      </c>
      <c r="I778" s="16" t="s">
        <v>1525</v>
      </c>
      <c r="J778" s="16" t="s">
        <v>1526</v>
      </c>
      <c r="K778" s="16" t="s">
        <v>1527</v>
      </c>
      <c r="L778" s="16" t="s">
        <v>264</v>
      </c>
      <c r="M778" s="16" t="s">
        <v>1528</v>
      </c>
      <c r="N778" s="12">
        <v>0.0</v>
      </c>
      <c r="O778" s="12">
        <v>0.0</v>
      </c>
      <c r="P778" s="12">
        <v>0.0</v>
      </c>
      <c r="Q778" s="16" t="s">
        <v>1529</v>
      </c>
      <c r="R778" s="18" t="b">
        <v>1</v>
      </c>
      <c r="S778" s="18" t="b">
        <v>0</v>
      </c>
      <c r="T778" s="12">
        <v>5468.0</v>
      </c>
      <c r="U778" s="16" t="s">
        <v>1530</v>
      </c>
      <c r="V778" s="16" t="s">
        <v>546</v>
      </c>
      <c r="W778" s="22"/>
      <c r="X778" s="22"/>
      <c r="Y778" s="16" t="s">
        <v>461</v>
      </c>
      <c r="Z778" s="16" t="s">
        <v>7776</v>
      </c>
      <c r="AC778" s="16"/>
    </row>
    <row r="779">
      <c r="A779" s="12">
        <v>367.0</v>
      </c>
      <c r="B779" s="16" t="s">
        <v>7369</v>
      </c>
      <c r="C779" s="16" t="s">
        <v>4044</v>
      </c>
      <c r="D779" s="18" t="b">
        <v>1</v>
      </c>
      <c r="E779" s="12">
        <v>4.0</v>
      </c>
      <c r="F779" s="12">
        <v>0.0</v>
      </c>
      <c r="G779" s="12">
        <v>4.0</v>
      </c>
      <c r="H779" s="20">
        <v>42319.67986111111</v>
      </c>
      <c r="I779" s="16" t="s">
        <v>4045</v>
      </c>
      <c r="J779" s="16" t="s">
        <v>4046</v>
      </c>
      <c r="K779" s="16" t="s">
        <v>4047</v>
      </c>
      <c r="L779" s="18" t="e">
        <v>#N/A</v>
      </c>
      <c r="M779" s="18" t="e">
        <v>#N/A</v>
      </c>
      <c r="N779" s="18" t="e">
        <v>#N/A</v>
      </c>
      <c r="O779" s="18" t="e">
        <v>#N/A</v>
      </c>
      <c r="P779" s="18" t="e">
        <v>#N/A</v>
      </c>
      <c r="Q779" s="16" t="s">
        <v>4048</v>
      </c>
      <c r="R779" s="18" t="b">
        <v>1</v>
      </c>
      <c r="S779" s="18" t="b">
        <v>0</v>
      </c>
      <c r="T779" s="12">
        <v>5089.0</v>
      </c>
      <c r="U779" s="16" t="s">
        <v>4049</v>
      </c>
      <c r="V779" s="16" t="s">
        <v>546</v>
      </c>
      <c r="W779" s="51">
        <v>304844.0</v>
      </c>
      <c r="X779" s="51">
        <v>242119.0</v>
      </c>
      <c r="Y779" s="16" t="s">
        <v>598</v>
      </c>
      <c r="Z779" s="16" t="s">
        <v>7777</v>
      </c>
      <c r="AC779" s="16"/>
    </row>
    <row r="780">
      <c r="A780" s="12">
        <v>368.0</v>
      </c>
      <c r="B780" s="16" t="s">
        <v>7369</v>
      </c>
      <c r="C780" s="16" t="s">
        <v>4044</v>
      </c>
      <c r="D780" s="18" t="b">
        <v>1</v>
      </c>
      <c r="E780" s="12">
        <v>964.0</v>
      </c>
      <c r="F780" s="12">
        <v>152.0</v>
      </c>
      <c r="G780" s="12">
        <v>812.0</v>
      </c>
      <c r="H780" s="20">
        <v>42320.49791666667</v>
      </c>
      <c r="I780" s="16" t="s">
        <v>4054</v>
      </c>
      <c r="J780" s="16" t="s">
        <v>4046</v>
      </c>
      <c r="K780" s="16" t="s">
        <v>4047</v>
      </c>
      <c r="L780" s="18" t="e">
        <v>#N/A</v>
      </c>
      <c r="M780" s="18" t="e">
        <v>#N/A</v>
      </c>
      <c r="N780" s="18" t="e">
        <v>#N/A</v>
      </c>
      <c r="O780" s="18" t="e">
        <v>#N/A</v>
      </c>
      <c r="P780" s="18" t="e">
        <v>#N/A</v>
      </c>
      <c r="Q780" s="16" t="s">
        <v>4048</v>
      </c>
      <c r="R780" s="18" t="b">
        <v>1</v>
      </c>
      <c r="S780" s="18" t="b">
        <v>1</v>
      </c>
      <c r="T780" s="12">
        <v>5089.0</v>
      </c>
      <c r="U780" s="16" t="s">
        <v>4049</v>
      </c>
      <c r="V780" s="16" t="s">
        <v>546</v>
      </c>
      <c r="W780" s="51">
        <v>304844.0</v>
      </c>
      <c r="X780" s="51">
        <v>242119.0</v>
      </c>
      <c r="Y780" s="16" t="s">
        <v>598</v>
      </c>
      <c r="Z780" s="16" t="s">
        <v>7778</v>
      </c>
      <c r="AC780" s="16"/>
    </row>
    <row r="781">
      <c r="A781" s="12">
        <v>453.0</v>
      </c>
      <c r="B781" s="16" t="s">
        <v>7369</v>
      </c>
      <c r="C781" s="16" t="s">
        <v>5023</v>
      </c>
      <c r="D781" s="18" t="b">
        <v>1</v>
      </c>
      <c r="E781" s="12">
        <v>1.0</v>
      </c>
      <c r="F781" s="12">
        <v>0.0</v>
      </c>
      <c r="G781" s="12">
        <v>1.0</v>
      </c>
      <c r="H781" s="20">
        <v>42325.25763888889</v>
      </c>
      <c r="I781" s="16" t="s">
        <v>5024</v>
      </c>
      <c r="J781" s="16" t="s">
        <v>5025</v>
      </c>
      <c r="K781" s="16" t="s">
        <v>5026</v>
      </c>
      <c r="L781" s="18" t="e">
        <v>#N/A</v>
      </c>
      <c r="M781" s="18" t="e">
        <v>#N/A</v>
      </c>
      <c r="N781" s="18" t="e">
        <v>#N/A</v>
      </c>
      <c r="O781" s="18" t="e">
        <v>#N/A</v>
      </c>
      <c r="P781" s="18" t="e">
        <v>#N/A</v>
      </c>
      <c r="Q781" s="16" t="s">
        <v>5028</v>
      </c>
      <c r="R781" s="18" t="b">
        <v>1</v>
      </c>
      <c r="S781" s="18" t="b">
        <v>0</v>
      </c>
      <c r="T781" s="12">
        <v>5751.0</v>
      </c>
      <c r="U781" s="16" t="s">
        <v>5029</v>
      </c>
      <c r="V781" s="16" t="s">
        <v>546</v>
      </c>
      <c r="W781" s="51">
        <v>909693.0</v>
      </c>
      <c r="X781" s="51">
        <v>726136.0</v>
      </c>
      <c r="Y781" s="16" t="s">
        <v>5030</v>
      </c>
      <c r="Z781" s="16" t="s">
        <v>7780</v>
      </c>
      <c r="AC781" s="16"/>
    </row>
    <row r="782">
      <c r="A782" s="12">
        <v>454.0</v>
      </c>
      <c r="B782" s="16" t="s">
        <v>7369</v>
      </c>
      <c r="C782" s="16" t="s">
        <v>5023</v>
      </c>
      <c r="D782" s="18" t="b">
        <v>1</v>
      </c>
      <c r="E782" s="12">
        <v>17.0</v>
      </c>
      <c r="F782" s="12">
        <v>8.0</v>
      </c>
      <c r="G782" s="12">
        <v>9.0</v>
      </c>
      <c r="H782" s="20">
        <v>42331.270833333336</v>
      </c>
      <c r="I782" s="16" t="s">
        <v>5034</v>
      </c>
      <c r="J782" s="16" t="s">
        <v>5025</v>
      </c>
      <c r="K782" s="16" t="s">
        <v>5035</v>
      </c>
      <c r="L782" s="16" t="s">
        <v>264</v>
      </c>
      <c r="M782" s="12">
        <v>0.0</v>
      </c>
      <c r="N782" s="16" t="s">
        <v>5036</v>
      </c>
      <c r="O782" s="16" t="s">
        <v>5037</v>
      </c>
      <c r="P782" s="16" t="s">
        <v>5038</v>
      </c>
      <c r="Q782" s="16" t="s">
        <v>5039</v>
      </c>
      <c r="R782" s="18" t="b">
        <v>1</v>
      </c>
      <c r="S782" s="18" t="b">
        <v>0</v>
      </c>
      <c r="T782" s="12">
        <v>5751.0</v>
      </c>
      <c r="U782" s="16" t="s">
        <v>5029</v>
      </c>
      <c r="V782" s="16" t="s">
        <v>546</v>
      </c>
      <c r="W782" s="51">
        <v>909693.0</v>
      </c>
      <c r="X782" s="51">
        <v>726136.0</v>
      </c>
      <c r="Y782" s="16" t="s">
        <v>5030</v>
      </c>
      <c r="Z782" s="16" t="s">
        <v>7781</v>
      </c>
      <c r="AC782" s="16"/>
    </row>
    <row r="783">
      <c r="A783" s="12">
        <v>455.0</v>
      </c>
      <c r="B783" s="16" t="s">
        <v>7369</v>
      </c>
      <c r="C783" s="16" t="s">
        <v>5023</v>
      </c>
      <c r="D783" s="18" t="b">
        <v>1</v>
      </c>
      <c r="E783" s="12">
        <v>1.0</v>
      </c>
      <c r="F783" s="12">
        <v>0.0</v>
      </c>
      <c r="G783" s="12">
        <v>1.0</v>
      </c>
      <c r="H783" s="20">
        <v>42332.19861111111</v>
      </c>
      <c r="I783" s="16" t="s">
        <v>5045</v>
      </c>
      <c r="J783" s="16" t="s">
        <v>5025</v>
      </c>
      <c r="K783" s="16" t="s">
        <v>5046</v>
      </c>
      <c r="L783" s="18" t="e">
        <v>#N/A</v>
      </c>
      <c r="M783" s="18" t="e">
        <v>#N/A</v>
      </c>
      <c r="N783" s="18" t="e">
        <v>#N/A</v>
      </c>
      <c r="O783" s="18" t="e">
        <v>#N/A</v>
      </c>
      <c r="P783" s="18" t="e">
        <v>#N/A</v>
      </c>
      <c r="Q783" s="16" t="s">
        <v>5052</v>
      </c>
      <c r="R783" s="18" t="b">
        <v>1</v>
      </c>
      <c r="S783" s="18" t="b">
        <v>1</v>
      </c>
      <c r="T783" s="12">
        <v>5751.0</v>
      </c>
      <c r="U783" s="16" t="s">
        <v>5029</v>
      </c>
      <c r="V783" s="16" t="s">
        <v>546</v>
      </c>
      <c r="W783" s="51">
        <v>909693.0</v>
      </c>
      <c r="X783" s="51">
        <v>726136.0</v>
      </c>
      <c r="Y783" s="16" t="s">
        <v>5030</v>
      </c>
      <c r="Z783" s="16" t="s">
        <v>7782</v>
      </c>
      <c r="AC783" s="16"/>
    </row>
    <row r="784">
      <c r="A784" s="12">
        <v>608.0</v>
      </c>
      <c r="B784" s="16" t="s">
        <v>7369</v>
      </c>
      <c r="C784" s="16" t="s">
        <v>6465</v>
      </c>
      <c r="D784" s="18" t="b">
        <v>0</v>
      </c>
      <c r="E784" s="12">
        <v>0.0</v>
      </c>
      <c r="F784" s="12">
        <v>0.0</v>
      </c>
      <c r="G784" s="12">
        <v>0.0</v>
      </c>
      <c r="H784" s="20">
        <v>42326.5625</v>
      </c>
      <c r="I784" s="16" t="s">
        <v>6466</v>
      </c>
      <c r="J784" s="16" t="s">
        <v>6467</v>
      </c>
      <c r="K784" s="16" t="s">
        <v>6468</v>
      </c>
      <c r="L784" s="18" t="e">
        <v>#N/A</v>
      </c>
      <c r="M784" s="18" t="e">
        <v>#N/A</v>
      </c>
      <c r="N784" s="18" t="e">
        <v>#N/A</v>
      </c>
      <c r="O784" s="18" t="e">
        <v>#N/A</v>
      </c>
      <c r="P784" s="18" t="e">
        <v>#N/A</v>
      </c>
      <c r="Q784" s="16" t="s">
        <v>6469</v>
      </c>
      <c r="R784" s="18" t="b">
        <v>1</v>
      </c>
      <c r="S784" s="18" t="b">
        <v>0</v>
      </c>
      <c r="T784" s="12">
        <v>5458.0</v>
      </c>
      <c r="U784" s="16" t="s">
        <v>6471</v>
      </c>
      <c r="V784" s="16" t="s">
        <v>546</v>
      </c>
      <c r="W784" s="22"/>
      <c r="X784" s="22"/>
      <c r="Y784" s="22"/>
      <c r="Z784" s="16" t="s">
        <v>7783</v>
      </c>
      <c r="AA784" s="12">
        <v>3.0</v>
      </c>
      <c r="AB784" s="12">
        <v>2.0</v>
      </c>
      <c r="AC784" s="12"/>
    </row>
    <row r="785">
      <c r="A785" s="12">
        <v>694.0</v>
      </c>
      <c r="B785" s="16" t="s">
        <v>7369</v>
      </c>
      <c r="C785" s="16" t="s">
        <v>6980</v>
      </c>
      <c r="D785" s="18" t="b">
        <v>1</v>
      </c>
      <c r="E785" s="12">
        <v>1.0</v>
      </c>
      <c r="F785" s="12">
        <v>0.0</v>
      </c>
      <c r="G785" s="12">
        <v>1.0</v>
      </c>
      <c r="H785" s="20">
        <v>42330.927777777775</v>
      </c>
      <c r="I785" s="16" t="s">
        <v>6982</v>
      </c>
      <c r="J785" s="16" t="s">
        <v>6983</v>
      </c>
      <c r="K785" s="16" t="s">
        <v>6984</v>
      </c>
      <c r="L785" s="18" t="e">
        <v>#N/A</v>
      </c>
      <c r="M785" s="18" t="e">
        <v>#N/A</v>
      </c>
      <c r="N785" s="18" t="e">
        <v>#N/A</v>
      </c>
      <c r="O785" s="18" t="e">
        <v>#N/A</v>
      </c>
      <c r="P785" s="18" t="e">
        <v>#N/A</v>
      </c>
      <c r="Q785" s="16" t="s">
        <v>6985</v>
      </c>
      <c r="R785" s="18" t="b">
        <v>0</v>
      </c>
      <c r="S785" s="18" t="b">
        <v>0</v>
      </c>
      <c r="T785" s="12">
        <v>5156.0</v>
      </c>
      <c r="U785" s="16" t="s">
        <v>4386</v>
      </c>
      <c r="V785" s="16" t="s">
        <v>546</v>
      </c>
      <c r="W785" s="22"/>
      <c r="X785" s="22"/>
      <c r="Y785" s="16" t="s">
        <v>3793</v>
      </c>
      <c r="Z785" s="16" t="s">
        <v>7785</v>
      </c>
      <c r="AA785" s="12">
        <v>2.0</v>
      </c>
      <c r="AB785" s="12">
        <v>2.0</v>
      </c>
      <c r="AC785" s="12"/>
    </row>
    <row r="786">
      <c r="A786" s="12">
        <v>752.0</v>
      </c>
      <c r="B786" s="16" t="s">
        <v>7369</v>
      </c>
      <c r="C786" s="16" t="s">
        <v>5023</v>
      </c>
      <c r="D786" s="18" t="b">
        <v>1</v>
      </c>
      <c r="E786" s="12">
        <v>1.0</v>
      </c>
      <c r="F786" s="12">
        <v>0.0</v>
      </c>
      <c r="G786" s="12">
        <v>1.0</v>
      </c>
      <c r="H786" s="20">
        <v>42324.41458333333</v>
      </c>
      <c r="I786" s="16" t="s">
        <v>7245</v>
      </c>
      <c r="J786" s="16" t="s">
        <v>5025</v>
      </c>
      <c r="K786" s="16" t="s">
        <v>7246</v>
      </c>
      <c r="L786" s="16" t="s">
        <v>532</v>
      </c>
      <c r="M786" s="16" t="s">
        <v>7247</v>
      </c>
      <c r="N786" s="12">
        <v>0.0</v>
      </c>
      <c r="O786" s="16" t="s">
        <v>7248</v>
      </c>
      <c r="P786" s="16" t="s">
        <v>7249</v>
      </c>
      <c r="Q786" s="16" t="s">
        <v>7250</v>
      </c>
      <c r="R786" s="18" t="b">
        <v>0</v>
      </c>
      <c r="S786" s="18" t="b">
        <v>0</v>
      </c>
      <c r="T786" s="12">
        <v>5751.0</v>
      </c>
      <c r="U786" s="16" t="s">
        <v>5029</v>
      </c>
      <c r="V786" s="16" t="s">
        <v>546</v>
      </c>
      <c r="W786" s="51">
        <v>909693.0</v>
      </c>
      <c r="X786" s="51">
        <v>726136.0</v>
      </c>
      <c r="Y786" s="16" t="s">
        <v>5030</v>
      </c>
      <c r="Z786" s="16" t="s">
        <v>7787</v>
      </c>
      <c r="AA786" s="12">
        <v>3.0</v>
      </c>
      <c r="AB786" s="12">
        <v>2.0</v>
      </c>
      <c r="AC786" s="12"/>
    </row>
    <row r="787">
      <c r="A787" s="12">
        <v>753.0</v>
      </c>
      <c r="B787" s="16" t="s">
        <v>7369</v>
      </c>
      <c r="C787" s="16" t="s">
        <v>5023</v>
      </c>
      <c r="D787" s="18" t="b">
        <v>1</v>
      </c>
      <c r="E787" s="12">
        <v>0.0</v>
      </c>
      <c r="F787" s="12">
        <v>0.0</v>
      </c>
      <c r="G787" s="12">
        <v>0.0</v>
      </c>
      <c r="H787" s="20">
        <v>42326.29027777778</v>
      </c>
      <c r="I787" s="16" t="s">
        <v>7255</v>
      </c>
      <c r="J787" s="16" t="s">
        <v>5025</v>
      </c>
      <c r="K787" s="16" t="s">
        <v>7256</v>
      </c>
      <c r="L787" s="18" t="e">
        <v>#N/A</v>
      </c>
      <c r="M787" s="18" t="e">
        <v>#N/A</v>
      </c>
      <c r="N787" s="18" t="e">
        <v>#N/A</v>
      </c>
      <c r="O787" s="18" t="e">
        <v>#N/A</v>
      </c>
      <c r="P787" s="18" t="e">
        <v>#N/A</v>
      </c>
      <c r="Q787" s="16" t="s">
        <v>7258</v>
      </c>
      <c r="R787" s="18" t="b">
        <v>0</v>
      </c>
      <c r="S787" s="18" t="b">
        <v>1</v>
      </c>
      <c r="T787" s="12">
        <v>5751.0</v>
      </c>
      <c r="U787" s="16" t="s">
        <v>5029</v>
      </c>
      <c r="V787" s="16" t="s">
        <v>546</v>
      </c>
      <c r="W787" s="51">
        <v>909693.0</v>
      </c>
      <c r="X787" s="51">
        <v>726136.0</v>
      </c>
      <c r="Y787" s="16" t="s">
        <v>5030</v>
      </c>
      <c r="Z787" s="16" t="s">
        <v>7789</v>
      </c>
      <c r="AA787" s="12">
        <v>1.0</v>
      </c>
      <c r="AB787" s="12">
        <v>2.0</v>
      </c>
      <c r="AC787" s="12"/>
    </row>
    <row r="788">
      <c r="A788" s="12">
        <v>754.0</v>
      </c>
      <c r="B788" s="16" t="s">
        <v>7369</v>
      </c>
      <c r="C788" s="16" t="s">
        <v>5023</v>
      </c>
      <c r="D788" s="18" t="b">
        <v>1</v>
      </c>
      <c r="E788" s="12">
        <v>3.0</v>
      </c>
      <c r="F788" s="12">
        <v>0.0</v>
      </c>
      <c r="G788" s="12">
        <v>3.0</v>
      </c>
      <c r="H788" s="20">
        <v>42331.67986111111</v>
      </c>
      <c r="I788" s="16" t="s">
        <v>7261</v>
      </c>
      <c r="J788" s="16" t="s">
        <v>5025</v>
      </c>
      <c r="K788" s="16" t="s">
        <v>7262</v>
      </c>
      <c r="L788" s="18" t="e">
        <v>#N/A</v>
      </c>
      <c r="M788" s="18" t="e">
        <v>#N/A</v>
      </c>
      <c r="N788" s="18" t="e">
        <v>#N/A</v>
      </c>
      <c r="O788" s="18" t="e">
        <v>#N/A</v>
      </c>
      <c r="P788" s="18" t="e">
        <v>#N/A</v>
      </c>
      <c r="Q788" s="16" t="s">
        <v>7263</v>
      </c>
      <c r="R788" s="18" t="b">
        <v>0</v>
      </c>
      <c r="S788" s="18" t="b">
        <v>1</v>
      </c>
      <c r="T788" s="12">
        <v>5751.0</v>
      </c>
      <c r="U788" s="16" t="s">
        <v>5029</v>
      </c>
      <c r="V788" s="16" t="s">
        <v>546</v>
      </c>
      <c r="W788" s="51">
        <v>909693.0</v>
      </c>
      <c r="X788" s="51">
        <v>726136.0</v>
      </c>
      <c r="Y788" s="16" t="s">
        <v>5030</v>
      </c>
      <c r="Z788" s="16" t="s">
        <v>7792</v>
      </c>
      <c r="AA788" s="12">
        <v>1.0</v>
      </c>
      <c r="AB788" s="12">
        <v>2.0</v>
      </c>
      <c r="AC788" s="12"/>
    </row>
    <row r="789">
      <c r="A789" s="12">
        <v>1.0</v>
      </c>
      <c r="B789" s="16" t="s">
        <v>7369</v>
      </c>
      <c r="C789" s="16" t="s">
        <v>284</v>
      </c>
      <c r="D789" s="18" t="b">
        <v>1</v>
      </c>
      <c r="E789" s="12">
        <v>33.0</v>
      </c>
      <c r="F789" s="12">
        <v>4.0</v>
      </c>
      <c r="G789" s="12">
        <v>29.0</v>
      </c>
      <c r="H789" s="20">
        <v>42327.69652777778</v>
      </c>
      <c r="I789" s="16" t="s">
        <v>286</v>
      </c>
      <c r="J789" s="16" t="s">
        <v>287</v>
      </c>
      <c r="K789" s="16" t="s">
        <v>288</v>
      </c>
      <c r="L789" s="18" t="e">
        <v>#N/A</v>
      </c>
      <c r="M789" s="18" t="e">
        <v>#N/A</v>
      </c>
      <c r="N789" s="18" t="e">
        <v>#N/A</v>
      </c>
      <c r="O789" s="18" t="e">
        <v>#N/A</v>
      </c>
      <c r="P789" s="18" t="e">
        <v>#N/A</v>
      </c>
      <c r="Q789" s="16" t="s">
        <v>289</v>
      </c>
      <c r="R789" s="18" t="b">
        <v>1</v>
      </c>
      <c r="S789" s="18" t="b">
        <v>1</v>
      </c>
      <c r="T789" s="12">
        <v>98228.0</v>
      </c>
      <c r="U789" s="16" t="s">
        <v>290</v>
      </c>
      <c r="V789" s="16" t="s">
        <v>291</v>
      </c>
      <c r="W789" s="51">
        <v>419917.0</v>
      </c>
      <c r="X789" s="51">
        <v>617378.0</v>
      </c>
      <c r="Y789" s="16" t="s">
        <v>292</v>
      </c>
      <c r="Z789" s="16" t="s">
        <v>7793</v>
      </c>
      <c r="AA789" s="12">
        <v>3.0</v>
      </c>
      <c r="AB789" s="12">
        <v>2.0</v>
      </c>
      <c r="AC789" s="12"/>
    </row>
    <row r="790">
      <c r="A790" s="12">
        <v>53.0</v>
      </c>
      <c r="B790" s="16" t="s">
        <v>7369</v>
      </c>
      <c r="C790" s="16" t="s">
        <v>827</v>
      </c>
      <c r="D790" s="18" t="b">
        <v>1</v>
      </c>
      <c r="E790" s="12">
        <v>4.0</v>
      </c>
      <c r="F790" s="12">
        <v>0.0</v>
      </c>
      <c r="G790" s="12">
        <v>4.0</v>
      </c>
      <c r="H790" s="20">
        <v>42329.87222222222</v>
      </c>
      <c r="I790" s="16" t="s">
        <v>828</v>
      </c>
      <c r="J790" s="16" t="s">
        <v>829</v>
      </c>
      <c r="K790" s="16" t="s">
        <v>830</v>
      </c>
      <c r="L790" s="12">
        <v>-1.0</v>
      </c>
      <c r="M790" s="12">
        <v>0.0</v>
      </c>
      <c r="N790" s="12">
        <v>0.0</v>
      </c>
      <c r="O790" s="12">
        <v>0.0</v>
      </c>
      <c r="P790" s="12">
        <v>0.0</v>
      </c>
      <c r="Q790" s="16" t="s">
        <v>831</v>
      </c>
      <c r="R790" s="18" t="b">
        <v>1</v>
      </c>
      <c r="S790" s="18" t="b">
        <v>0</v>
      </c>
      <c r="T790" s="12">
        <v>99212.0</v>
      </c>
      <c r="U790" s="16" t="s">
        <v>832</v>
      </c>
      <c r="V790" s="16" t="s">
        <v>291</v>
      </c>
      <c r="W790" s="22"/>
      <c r="X790" s="22"/>
      <c r="Y790" s="16" t="s">
        <v>833</v>
      </c>
      <c r="Z790" s="16" t="s">
        <v>7796</v>
      </c>
      <c r="AA790" s="12">
        <v>2.0</v>
      </c>
      <c r="AB790" s="12">
        <v>2.0</v>
      </c>
      <c r="AC790" s="12"/>
    </row>
    <row r="791">
      <c r="A791" s="12">
        <v>96.0</v>
      </c>
      <c r="B791" s="16" t="s">
        <v>7369</v>
      </c>
      <c r="C791" s="16" t="s">
        <v>1223</v>
      </c>
      <c r="D791" s="18" t="b">
        <v>1</v>
      </c>
      <c r="E791" s="12">
        <v>5.0</v>
      </c>
      <c r="F791" s="12">
        <v>3.0</v>
      </c>
      <c r="G791" s="12">
        <v>2.0</v>
      </c>
      <c r="H791" s="20">
        <v>42331.43472222222</v>
      </c>
      <c r="I791" s="16" t="s">
        <v>1224</v>
      </c>
      <c r="J791" s="16" t="s">
        <v>1225</v>
      </c>
      <c r="K791" s="16" t="s">
        <v>1226</v>
      </c>
      <c r="L791" s="18" t="e">
        <v>#N/A</v>
      </c>
      <c r="M791" s="18" t="e">
        <v>#N/A</v>
      </c>
      <c r="N791" s="18" t="e">
        <v>#N/A</v>
      </c>
      <c r="O791" s="18" t="e">
        <v>#N/A</v>
      </c>
      <c r="P791" s="18" t="e">
        <v>#N/A</v>
      </c>
      <c r="Q791" s="16" t="s">
        <v>1227</v>
      </c>
      <c r="R791" s="18" t="b">
        <v>1</v>
      </c>
      <c r="S791" s="18" t="b">
        <v>1</v>
      </c>
      <c r="T791" s="12">
        <v>98104.0</v>
      </c>
      <c r="U791" s="16" t="s">
        <v>1228</v>
      </c>
      <c r="V791" s="16" t="s">
        <v>291</v>
      </c>
      <c r="W791" s="51">
        <v>471903.0</v>
      </c>
      <c r="X791" s="51">
        <v>604254.0</v>
      </c>
      <c r="Y791" s="16" t="s">
        <v>1229</v>
      </c>
      <c r="Z791" s="16" t="s">
        <v>7799</v>
      </c>
      <c r="AA791" s="12">
        <v>2.0</v>
      </c>
      <c r="AB791" s="12">
        <v>2.0</v>
      </c>
      <c r="AC791" s="12"/>
    </row>
    <row r="792">
      <c r="A792" s="12">
        <v>149.0</v>
      </c>
      <c r="B792" s="16" t="s">
        <v>7369</v>
      </c>
      <c r="C792" s="16" t="s">
        <v>1727</v>
      </c>
      <c r="D792" s="18" t="b">
        <v>1</v>
      </c>
      <c r="E792" s="12">
        <v>1140.0</v>
      </c>
      <c r="F792" s="12">
        <v>223.0</v>
      </c>
      <c r="G792" s="12">
        <v>917.0</v>
      </c>
      <c r="H792" s="20">
        <v>42318.72152777778</v>
      </c>
      <c r="I792" s="16" t="s">
        <v>1728</v>
      </c>
      <c r="J792" s="16" t="s">
        <v>1729</v>
      </c>
      <c r="K792" s="16" t="s">
        <v>1730</v>
      </c>
      <c r="L792" s="16" t="s">
        <v>264</v>
      </c>
      <c r="M792" s="16" t="s">
        <v>1731</v>
      </c>
      <c r="N792" s="12">
        <v>0.0</v>
      </c>
      <c r="O792" s="12">
        <v>0.0</v>
      </c>
      <c r="P792" s="16" t="s">
        <v>1732</v>
      </c>
      <c r="Q792" s="16" t="s">
        <v>1733</v>
      </c>
      <c r="R792" s="18" t="b">
        <v>1</v>
      </c>
      <c r="S792" s="18" t="b">
        <v>1</v>
      </c>
      <c r="T792" s="12">
        <v>98116.0</v>
      </c>
      <c r="U792" s="16" t="s">
        <v>1734</v>
      </c>
      <c r="V792" s="16" t="s">
        <v>291</v>
      </c>
      <c r="W792" s="22"/>
      <c r="X792" s="22"/>
      <c r="Y792" s="16" t="s">
        <v>598</v>
      </c>
      <c r="Z792" s="16" t="s">
        <v>7801</v>
      </c>
      <c r="AC792" s="16"/>
    </row>
    <row r="793">
      <c r="A793" s="12">
        <v>152.0</v>
      </c>
      <c r="B793" s="16" t="s">
        <v>7369</v>
      </c>
      <c r="C793" s="16" t="s">
        <v>1760</v>
      </c>
      <c r="D793" s="18" t="b">
        <v>1</v>
      </c>
      <c r="E793" s="12">
        <v>2.0</v>
      </c>
      <c r="F793" s="12">
        <v>0.0</v>
      </c>
      <c r="G793" s="12">
        <v>2.0</v>
      </c>
      <c r="H793" s="20">
        <v>42311.47777777778</v>
      </c>
      <c r="I793" s="16" t="s">
        <v>1761</v>
      </c>
      <c r="J793" s="16" t="s">
        <v>1762</v>
      </c>
      <c r="K793" s="16" t="s">
        <v>1763</v>
      </c>
      <c r="L793" s="18" t="e">
        <v>#N/A</v>
      </c>
      <c r="M793" s="18" t="e">
        <v>#N/A</v>
      </c>
      <c r="N793" s="18" t="e">
        <v>#N/A</v>
      </c>
      <c r="O793" s="18" t="e">
        <v>#N/A</v>
      </c>
      <c r="P793" s="18" t="e">
        <v>#N/A</v>
      </c>
      <c r="Q793" s="16" t="s">
        <v>1764</v>
      </c>
      <c r="R793" s="18" t="b">
        <v>1</v>
      </c>
      <c r="S793" s="18" t="b">
        <v>1</v>
      </c>
      <c r="T793" s="12">
        <v>98642.0</v>
      </c>
      <c r="U793" s="16" t="s">
        <v>1765</v>
      </c>
      <c r="V793" s="16" t="s">
        <v>291</v>
      </c>
      <c r="W793" s="51">
        <v>181665.0</v>
      </c>
      <c r="X793" s="51">
        <v>185784.0</v>
      </c>
      <c r="Y793" s="16" t="s">
        <v>1766</v>
      </c>
      <c r="Z793" s="16" t="s">
        <v>7803</v>
      </c>
      <c r="AC793" s="16"/>
    </row>
    <row r="794">
      <c r="A794" s="12">
        <v>179.0</v>
      </c>
      <c r="B794" s="16" t="s">
        <v>7369</v>
      </c>
      <c r="C794" s="16" t="s">
        <v>2023</v>
      </c>
      <c r="D794" s="18" t="b">
        <v>1</v>
      </c>
      <c r="E794" s="12">
        <v>158.0</v>
      </c>
      <c r="F794" s="12">
        <v>42.0</v>
      </c>
      <c r="G794" s="12">
        <v>116.0</v>
      </c>
      <c r="H794" s="20">
        <v>42321.6375</v>
      </c>
      <c r="I794" s="16" t="s">
        <v>2024</v>
      </c>
      <c r="J794" s="16" t="s">
        <v>2025</v>
      </c>
      <c r="K794" s="16" t="s">
        <v>2026</v>
      </c>
      <c r="L794" s="12">
        <v>-1.0</v>
      </c>
      <c r="M794" s="16" t="s">
        <v>2027</v>
      </c>
      <c r="N794" s="12">
        <v>0.0</v>
      </c>
      <c r="O794" s="12">
        <v>0.0</v>
      </c>
      <c r="P794" s="12">
        <v>0.0</v>
      </c>
      <c r="Q794" s="16" t="s">
        <v>2028</v>
      </c>
      <c r="R794" s="18" t="b">
        <v>1</v>
      </c>
      <c r="S794" s="18" t="b">
        <v>1</v>
      </c>
      <c r="T794" s="12">
        <v>99209.0</v>
      </c>
      <c r="U794" s="16" t="s">
        <v>2029</v>
      </c>
      <c r="V794" s="16" t="s">
        <v>291</v>
      </c>
      <c r="W794" s="51">
        <v>139778.0</v>
      </c>
      <c r="X794" s="51">
        <v>169468.0</v>
      </c>
      <c r="Y794" s="16" t="s">
        <v>2030</v>
      </c>
      <c r="Z794" s="16" t="s">
        <v>7804</v>
      </c>
      <c r="AC794" s="16"/>
    </row>
    <row r="795">
      <c r="A795" s="12">
        <v>238.0</v>
      </c>
      <c r="B795" s="16" t="s">
        <v>7369</v>
      </c>
      <c r="C795" s="16" t="s">
        <v>2527</v>
      </c>
      <c r="D795" s="18" t="b">
        <v>1</v>
      </c>
      <c r="E795" s="12">
        <v>50.0</v>
      </c>
      <c r="F795" s="12">
        <v>15.0</v>
      </c>
      <c r="G795" s="12">
        <v>35.0</v>
      </c>
      <c r="H795" s="20">
        <v>42326.29722222222</v>
      </c>
      <c r="I795" s="16" t="s">
        <v>2528</v>
      </c>
      <c r="J795" s="16" t="s">
        <v>2529</v>
      </c>
      <c r="K795" s="16" t="s">
        <v>2530</v>
      </c>
      <c r="L795" s="18" t="e">
        <v>#N/A</v>
      </c>
      <c r="M795" s="18" t="e">
        <v>#N/A</v>
      </c>
      <c r="N795" s="18" t="e">
        <v>#N/A</v>
      </c>
      <c r="O795" s="18" t="e">
        <v>#N/A</v>
      </c>
      <c r="P795" s="18" t="e">
        <v>#N/A</v>
      </c>
      <c r="Q795" s="16" t="s">
        <v>2531</v>
      </c>
      <c r="R795" s="18" t="b">
        <v>1</v>
      </c>
      <c r="S795" s="18" t="b">
        <v>0</v>
      </c>
      <c r="T795" s="12">
        <v>98121.0</v>
      </c>
      <c r="U795" s="16" t="s">
        <v>1734</v>
      </c>
      <c r="V795" s="16" t="s">
        <v>291</v>
      </c>
      <c r="W795" s="22"/>
      <c r="X795" s="22"/>
      <c r="Y795" s="22"/>
      <c r="Z795" s="16" t="s">
        <v>7806</v>
      </c>
      <c r="AC795" s="16"/>
    </row>
    <row r="796">
      <c r="A796" s="12">
        <v>243.0</v>
      </c>
      <c r="B796" s="16" t="s">
        <v>7369</v>
      </c>
      <c r="C796" s="16" t="s">
        <v>2576</v>
      </c>
      <c r="D796" s="18" t="b">
        <v>1</v>
      </c>
      <c r="E796" s="12">
        <v>1.0</v>
      </c>
      <c r="F796" s="12">
        <v>0.0</v>
      </c>
      <c r="G796" s="12">
        <v>1.0</v>
      </c>
      <c r="H796" s="20">
        <v>42320.79861111111</v>
      </c>
      <c r="I796" s="16" t="s">
        <v>2577</v>
      </c>
      <c r="J796" s="16" t="s">
        <v>2578</v>
      </c>
      <c r="K796" s="16" t="s">
        <v>2579</v>
      </c>
      <c r="L796" s="18" t="e">
        <v>#N/A</v>
      </c>
      <c r="M796" s="18" t="e">
        <v>#N/A</v>
      </c>
      <c r="N796" s="18" t="e">
        <v>#N/A</v>
      </c>
      <c r="O796" s="18" t="e">
        <v>#N/A</v>
      </c>
      <c r="P796" s="18" t="e">
        <v>#N/A</v>
      </c>
      <c r="Q796" s="16" t="s">
        <v>2580</v>
      </c>
      <c r="R796" s="18" t="b">
        <v>1</v>
      </c>
      <c r="S796" s="18" t="b">
        <v>0</v>
      </c>
      <c r="T796" s="12">
        <v>98103.0</v>
      </c>
      <c r="U796" s="16" t="s">
        <v>1228</v>
      </c>
      <c r="V796" s="16" t="s">
        <v>291</v>
      </c>
      <c r="W796" s="51">
        <v>517718.0</v>
      </c>
      <c r="X796" s="51">
        <v>509804.0</v>
      </c>
      <c r="Y796" s="16" t="s">
        <v>2581</v>
      </c>
      <c r="Z796" s="16" t="s">
        <v>7807</v>
      </c>
      <c r="AC796" s="16"/>
    </row>
    <row r="797">
      <c r="A797" s="12">
        <v>269.0</v>
      </c>
      <c r="B797" s="16" t="s">
        <v>7369</v>
      </c>
      <c r="C797" s="16" t="s">
        <v>2864</v>
      </c>
      <c r="D797" s="18" t="b">
        <v>1</v>
      </c>
      <c r="E797" s="12">
        <v>2.0</v>
      </c>
      <c r="F797" s="12">
        <v>0.0</v>
      </c>
      <c r="G797" s="12">
        <v>2.0</v>
      </c>
      <c r="H797" s="20">
        <v>42325.55972222222</v>
      </c>
      <c r="I797" s="16" t="s">
        <v>2866</v>
      </c>
      <c r="J797" s="16" t="s">
        <v>2867</v>
      </c>
      <c r="K797" s="16" t="s">
        <v>2868</v>
      </c>
      <c r="L797" s="18" t="e">
        <v>#N/A</v>
      </c>
      <c r="M797" s="18" t="e">
        <v>#N/A</v>
      </c>
      <c r="N797" s="18" t="e">
        <v>#N/A</v>
      </c>
      <c r="O797" s="18" t="e">
        <v>#N/A</v>
      </c>
      <c r="P797" s="18" t="e">
        <v>#N/A</v>
      </c>
      <c r="Q797" s="16" t="s">
        <v>2869</v>
      </c>
      <c r="R797" s="18" t="b">
        <v>1</v>
      </c>
      <c r="S797" s="18" t="b">
        <v>0</v>
      </c>
      <c r="T797" s="12">
        <v>98033.0</v>
      </c>
      <c r="U797" s="16" t="s">
        <v>2870</v>
      </c>
      <c r="V797" s="16" t="s">
        <v>291</v>
      </c>
      <c r="W797" s="51">
        <v>896658.0</v>
      </c>
      <c r="X797" s="51">
        <v>1426535.0</v>
      </c>
      <c r="Y797" s="16" t="s">
        <v>2871</v>
      </c>
      <c r="Z797" s="16" t="s">
        <v>7810</v>
      </c>
      <c r="AC797" s="16"/>
    </row>
    <row r="798">
      <c r="A798" s="12">
        <v>274.0</v>
      </c>
      <c r="B798" s="16" t="s">
        <v>7369</v>
      </c>
      <c r="C798" s="16" t="s">
        <v>2921</v>
      </c>
      <c r="D798" s="18" t="b">
        <v>1</v>
      </c>
      <c r="E798" s="12">
        <v>155.0</v>
      </c>
      <c r="F798" s="12">
        <v>43.0</v>
      </c>
      <c r="G798" s="12">
        <v>112.0</v>
      </c>
      <c r="H798" s="20">
        <v>42321.535416666666</v>
      </c>
      <c r="I798" s="16" t="s">
        <v>2922</v>
      </c>
      <c r="J798" s="16" t="s">
        <v>2923</v>
      </c>
      <c r="K798" s="16" t="s">
        <v>2924</v>
      </c>
      <c r="L798" s="18" t="e">
        <v>#N/A</v>
      </c>
      <c r="M798" s="18" t="e">
        <v>#N/A</v>
      </c>
      <c r="N798" s="18" t="e">
        <v>#N/A</v>
      </c>
      <c r="O798" s="18" t="e">
        <v>#N/A</v>
      </c>
      <c r="P798" s="18" t="e">
        <v>#N/A</v>
      </c>
      <c r="Q798" s="16" t="s">
        <v>2925</v>
      </c>
      <c r="R798" s="18" t="b">
        <v>1</v>
      </c>
      <c r="S798" s="18" t="b">
        <v>0</v>
      </c>
      <c r="T798" s="12">
        <v>98228.0</v>
      </c>
      <c r="U798" s="16" t="s">
        <v>2926</v>
      </c>
      <c r="V798" s="16" t="s">
        <v>291</v>
      </c>
      <c r="W798" s="51">
        <v>2755612.0</v>
      </c>
      <c r="X798" s="51">
        <v>2746800.0</v>
      </c>
      <c r="Y798" s="16" t="s">
        <v>2927</v>
      </c>
      <c r="Z798" s="16" t="s">
        <v>7812</v>
      </c>
      <c r="AC798" s="16"/>
    </row>
    <row r="799">
      <c r="A799" s="12">
        <v>283.0</v>
      </c>
      <c r="B799" s="16" t="s">
        <v>7369</v>
      </c>
      <c r="C799" s="16" t="s">
        <v>3016</v>
      </c>
      <c r="D799" s="18" t="b">
        <v>1</v>
      </c>
      <c r="E799" s="12">
        <v>0.0</v>
      </c>
      <c r="F799" s="12">
        <v>0.0</v>
      </c>
      <c r="G799" s="12">
        <v>0.0</v>
      </c>
      <c r="H799" s="20">
        <v>42330.853472222225</v>
      </c>
      <c r="I799" s="16" t="s">
        <v>3019</v>
      </c>
      <c r="J799" s="16" t="s">
        <v>3021</v>
      </c>
      <c r="K799" s="16" t="s">
        <v>3022</v>
      </c>
      <c r="L799" s="18" t="e">
        <v>#N/A</v>
      </c>
      <c r="M799" s="18" t="e">
        <v>#N/A</v>
      </c>
      <c r="N799" s="18" t="e">
        <v>#N/A</v>
      </c>
      <c r="O799" s="18" t="e">
        <v>#N/A</v>
      </c>
      <c r="P799" s="18" t="e">
        <v>#N/A</v>
      </c>
      <c r="Q799" s="16" t="s">
        <v>3026</v>
      </c>
      <c r="R799" s="18" t="b">
        <v>1</v>
      </c>
      <c r="S799" s="18" t="b">
        <v>0</v>
      </c>
      <c r="T799" s="12">
        <v>98687.0</v>
      </c>
      <c r="U799" s="16" t="s">
        <v>3028</v>
      </c>
      <c r="V799" s="16" t="s">
        <v>291</v>
      </c>
      <c r="W799" s="22"/>
      <c r="X799" s="22"/>
      <c r="Y799" s="16" t="s">
        <v>3030</v>
      </c>
      <c r="Z799" s="16" t="s">
        <v>7813</v>
      </c>
      <c r="AC799" s="16"/>
    </row>
    <row r="800">
      <c r="A800" s="12">
        <v>349.0</v>
      </c>
      <c r="B800" s="16" t="s">
        <v>7369</v>
      </c>
      <c r="C800" s="16" t="s">
        <v>3814</v>
      </c>
      <c r="D800" s="18" t="b">
        <v>1</v>
      </c>
      <c r="E800" s="12">
        <v>14.0</v>
      </c>
      <c r="F800" s="12">
        <v>2.0</v>
      </c>
      <c r="G800" s="12">
        <v>12.0</v>
      </c>
      <c r="H800" s="20">
        <v>42310.44861111111</v>
      </c>
      <c r="I800" s="16" t="s">
        <v>3815</v>
      </c>
      <c r="J800" s="16" t="s">
        <v>3816</v>
      </c>
      <c r="K800" s="16" t="s">
        <v>3817</v>
      </c>
      <c r="L800" s="18" t="e">
        <v>#N/A</v>
      </c>
      <c r="M800" s="18" t="e">
        <v>#N/A</v>
      </c>
      <c r="N800" s="18" t="e">
        <v>#N/A</v>
      </c>
      <c r="O800" s="18" t="e">
        <v>#N/A</v>
      </c>
      <c r="P800" s="18" t="e">
        <v>#N/A</v>
      </c>
      <c r="Q800" s="16" t="s">
        <v>3818</v>
      </c>
      <c r="R800" s="18" t="b">
        <v>1</v>
      </c>
      <c r="S800" s="18" t="b">
        <v>1</v>
      </c>
      <c r="T800" s="12">
        <v>98260.0</v>
      </c>
      <c r="U800" s="16" t="s">
        <v>3819</v>
      </c>
      <c r="V800" s="16" t="s">
        <v>291</v>
      </c>
      <c r="W800" s="51">
        <v>173219.0</v>
      </c>
      <c r="X800" s="51">
        <v>181611.0</v>
      </c>
      <c r="Y800" s="16" t="s">
        <v>3822</v>
      </c>
      <c r="Z800" s="16" t="s">
        <v>7814</v>
      </c>
      <c r="AC800" s="16"/>
    </row>
    <row r="801">
      <c r="A801" s="12">
        <v>360.0</v>
      </c>
      <c r="B801" s="16" t="s">
        <v>7369</v>
      </c>
      <c r="C801" s="16" t="s">
        <v>3950</v>
      </c>
      <c r="D801" s="18" t="b">
        <v>1</v>
      </c>
      <c r="E801" s="12">
        <v>4.0</v>
      </c>
      <c r="F801" s="12">
        <v>2.0</v>
      </c>
      <c r="G801" s="12">
        <v>2.0</v>
      </c>
      <c r="H801" s="20">
        <v>42313.63958333333</v>
      </c>
      <c r="I801" s="16" t="s">
        <v>3951</v>
      </c>
      <c r="J801" s="16" t="s">
        <v>3952</v>
      </c>
      <c r="K801" s="16" t="s">
        <v>3953</v>
      </c>
      <c r="L801" s="18" t="e">
        <v>#N/A</v>
      </c>
      <c r="M801" s="18" t="e">
        <v>#N/A</v>
      </c>
      <c r="N801" s="18" t="e">
        <v>#N/A</v>
      </c>
      <c r="O801" s="18" t="e">
        <v>#N/A</v>
      </c>
      <c r="P801" s="18" t="e">
        <v>#N/A</v>
      </c>
      <c r="Q801" s="16" t="s">
        <v>3954</v>
      </c>
      <c r="R801" s="18" t="b">
        <v>1</v>
      </c>
      <c r="S801" s="18" t="b">
        <v>0</v>
      </c>
      <c r="T801" s="12">
        <v>98108.0</v>
      </c>
      <c r="U801" s="16" t="s">
        <v>1734</v>
      </c>
      <c r="V801" s="16" t="s">
        <v>291</v>
      </c>
      <c r="W801" s="22"/>
      <c r="X801" s="22"/>
      <c r="Y801" s="16" t="s">
        <v>3957</v>
      </c>
      <c r="Z801" s="16" t="s">
        <v>7816</v>
      </c>
      <c r="AC801" s="16"/>
    </row>
    <row r="802">
      <c r="A802" s="12">
        <v>361.0</v>
      </c>
      <c r="B802" s="16" t="s">
        <v>7369</v>
      </c>
      <c r="C802" s="16" t="s">
        <v>3950</v>
      </c>
      <c r="D802" s="18" t="b">
        <v>1</v>
      </c>
      <c r="E802" s="12">
        <v>14.0</v>
      </c>
      <c r="F802" s="12">
        <v>3.0</v>
      </c>
      <c r="G802" s="12">
        <v>11.0</v>
      </c>
      <c r="H802" s="20">
        <v>42313.65833333333</v>
      </c>
      <c r="I802" s="16" t="s">
        <v>3964</v>
      </c>
      <c r="J802" s="16" t="s">
        <v>3952</v>
      </c>
      <c r="K802" s="16" t="s">
        <v>3965</v>
      </c>
      <c r="L802" s="18" t="e">
        <v>#N/A</v>
      </c>
      <c r="M802" s="18" t="e">
        <v>#N/A</v>
      </c>
      <c r="N802" s="18" t="e">
        <v>#N/A</v>
      </c>
      <c r="O802" s="18" t="e">
        <v>#N/A</v>
      </c>
      <c r="P802" s="18" t="e">
        <v>#N/A</v>
      </c>
      <c r="Q802" s="16" t="s">
        <v>3968</v>
      </c>
      <c r="R802" s="18" t="b">
        <v>1</v>
      </c>
      <c r="S802" s="18" t="b">
        <v>0</v>
      </c>
      <c r="T802" s="12">
        <v>98108.0</v>
      </c>
      <c r="U802" s="16" t="s">
        <v>1734</v>
      </c>
      <c r="V802" s="16" t="s">
        <v>291</v>
      </c>
      <c r="W802" s="22"/>
      <c r="X802" s="22"/>
      <c r="Y802" s="16" t="s">
        <v>3957</v>
      </c>
      <c r="Z802" s="16" t="s">
        <v>7817</v>
      </c>
      <c r="AC802" s="16"/>
    </row>
    <row r="803">
      <c r="A803" s="12">
        <v>362.0</v>
      </c>
      <c r="B803" s="16" t="s">
        <v>7369</v>
      </c>
      <c r="C803" s="16" t="s">
        <v>3980</v>
      </c>
      <c r="D803" s="18" t="b">
        <v>1</v>
      </c>
      <c r="E803" s="12">
        <v>16.0</v>
      </c>
      <c r="F803" s="12">
        <v>2.0</v>
      </c>
      <c r="G803" s="12">
        <v>14.0</v>
      </c>
      <c r="H803" s="20">
        <v>42330.49236111111</v>
      </c>
      <c r="I803" s="16" t="s">
        <v>3984</v>
      </c>
      <c r="J803" s="16" t="s">
        <v>3986</v>
      </c>
      <c r="K803" s="16" t="s">
        <v>3987</v>
      </c>
      <c r="L803" s="18" t="e">
        <v>#N/A</v>
      </c>
      <c r="M803" s="18" t="e">
        <v>#N/A</v>
      </c>
      <c r="N803" s="18" t="e">
        <v>#N/A</v>
      </c>
      <c r="O803" s="18" t="e">
        <v>#N/A</v>
      </c>
      <c r="P803" s="18" t="e">
        <v>#N/A</v>
      </c>
      <c r="Q803" s="16" t="s">
        <v>3989</v>
      </c>
      <c r="R803" s="18" t="b">
        <v>1</v>
      </c>
      <c r="S803" s="18" t="b">
        <v>1</v>
      </c>
      <c r="T803" s="12">
        <v>98104.0</v>
      </c>
      <c r="U803" s="16" t="s">
        <v>1734</v>
      </c>
      <c r="V803" s="16" t="s">
        <v>291</v>
      </c>
      <c r="W803" s="51">
        <v>2815894.0</v>
      </c>
      <c r="X803" s="51">
        <v>1682639.0</v>
      </c>
      <c r="Y803" s="16" t="s">
        <v>3991</v>
      </c>
      <c r="Z803" s="16" t="s">
        <v>7818</v>
      </c>
      <c r="AC803" s="16"/>
    </row>
    <row r="804">
      <c r="A804" s="12">
        <v>372.0</v>
      </c>
      <c r="B804" s="16" t="s">
        <v>7369</v>
      </c>
      <c r="C804" s="16" t="s">
        <v>4096</v>
      </c>
      <c r="D804" s="18" t="b">
        <v>1</v>
      </c>
      <c r="E804" s="12">
        <v>16.0</v>
      </c>
      <c r="F804" s="12">
        <v>5.0</v>
      </c>
      <c r="G804" s="12">
        <v>11.0</v>
      </c>
      <c r="H804" s="20">
        <v>42311.845138888886</v>
      </c>
      <c r="I804" s="16" t="s">
        <v>4097</v>
      </c>
      <c r="J804" s="16" t="s">
        <v>4098</v>
      </c>
      <c r="K804" s="16" t="s">
        <v>4099</v>
      </c>
      <c r="L804" s="18" t="e">
        <v>#N/A</v>
      </c>
      <c r="M804" s="18" t="e">
        <v>#N/A</v>
      </c>
      <c r="N804" s="18" t="e">
        <v>#N/A</v>
      </c>
      <c r="O804" s="18" t="e">
        <v>#N/A</v>
      </c>
      <c r="P804" s="18" t="e">
        <v>#N/A</v>
      </c>
      <c r="Q804" s="16" t="s">
        <v>4101</v>
      </c>
      <c r="R804" s="18" t="b">
        <v>1</v>
      </c>
      <c r="S804" s="18" t="b">
        <v>0</v>
      </c>
      <c r="T804" s="12">
        <v>98507.0</v>
      </c>
      <c r="U804" s="16" t="s">
        <v>4104</v>
      </c>
      <c r="V804" s="16" t="s">
        <v>291</v>
      </c>
      <c r="W804" s="22"/>
      <c r="X804" s="22"/>
      <c r="Y804" s="22"/>
      <c r="Z804" s="16" t="s">
        <v>7820</v>
      </c>
      <c r="AC804" s="16"/>
    </row>
    <row r="805">
      <c r="A805" s="12">
        <v>373.0</v>
      </c>
      <c r="B805" s="16" t="s">
        <v>7369</v>
      </c>
      <c r="C805" s="16" t="s">
        <v>4110</v>
      </c>
      <c r="D805" s="18" t="b">
        <v>1</v>
      </c>
      <c r="E805" s="12">
        <v>6.0</v>
      </c>
      <c r="F805" s="12">
        <v>0.0</v>
      </c>
      <c r="G805" s="12">
        <v>6.0</v>
      </c>
      <c r="H805" s="20">
        <v>42326.544444444444</v>
      </c>
      <c r="I805" s="16" t="s">
        <v>4112</v>
      </c>
      <c r="J805" s="16" t="s">
        <v>4113</v>
      </c>
      <c r="K805" s="16" t="s">
        <v>4114</v>
      </c>
      <c r="L805" s="18" t="e">
        <v>#N/A</v>
      </c>
      <c r="M805" s="18" t="e">
        <v>#N/A</v>
      </c>
      <c r="N805" s="18" t="e">
        <v>#N/A</v>
      </c>
      <c r="O805" s="18" t="e">
        <v>#N/A</v>
      </c>
      <c r="P805" s="18" t="e">
        <v>#N/A</v>
      </c>
      <c r="Q805" s="16" t="s">
        <v>4117</v>
      </c>
      <c r="R805" s="18" t="b">
        <v>1</v>
      </c>
      <c r="S805" s="18" t="b">
        <v>0</v>
      </c>
      <c r="T805" s="12">
        <v>98225.0</v>
      </c>
      <c r="U805" s="16" t="s">
        <v>2926</v>
      </c>
      <c r="V805" s="16" t="s">
        <v>291</v>
      </c>
      <c r="W805" s="22"/>
      <c r="X805" s="22"/>
      <c r="Y805" s="16" t="s">
        <v>4121</v>
      </c>
      <c r="Z805" s="16" t="s">
        <v>7824</v>
      </c>
      <c r="AC805" s="16"/>
    </row>
    <row r="806">
      <c r="A806" s="12">
        <v>402.0</v>
      </c>
      <c r="B806" s="16" t="s">
        <v>7369</v>
      </c>
      <c r="C806" s="16" t="s">
        <v>4430</v>
      </c>
      <c r="D806" s="18" t="b">
        <v>1</v>
      </c>
      <c r="E806" s="12">
        <v>378.0</v>
      </c>
      <c r="F806" s="12">
        <v>77.0</v>
      </c>
      <c r="G806" s="12">
        <v>301.0</v>
      </c>
      <c r="H806" s="20">
        <v>42310.75347222222</v>
      </c>
      <c r="I806" s="16" t="s">
        <v>4432</v>
      </c>
      <c r="J806" s="16" t="s">
        <v>4433</v>
      </c>
      <c r="K806" s="16" t="s">
        <v>4434</v>
      </c>
      <c r="L806" s="18" t="e">
        <v>#N/A</v>
      </c>
      <c r="M806" s="18" t="e">
        <v>#N/A</v>
      </c>
      <c r="N806" s="18" t="e">
        <v>#N/A</v>
      </c>
      <c r="O806" s="18" t="e">
        <v>#N/A</v>
      </c>
      <c r="P806" s="18" t="e">
        <v>#N/A</v>
      </c>
      <c r="Q806" s="16" t="s">
        <v>4435</v>
      </c>
      <c r="R806" s="18" t="b">
        <v>1</v>
      </c>
      <c r="S806" s="18" t="b">
        <v>1</v>
      </c>
      <c r="T806" s="12">
        <v>98368.0</v>
      </c>
      <c r="U806" s="16" t="s">
        <v>4437</v>
      </c>
      <c r="V806" s="16" t="s">
        <v>291</v>
      </c>
      <c r="W806" s="22"/>
      <c r="X806" s="22"/>
      <c r="Y806" s="16" t="s">
        <v>4439</v>
      </c>
      <c r="Z806" s="16" t="s">
        <v>7826</v>
      </c>
      <c r="AC806" s="16"/>
    </row>
    <row r="807">
      <c r="A807" s="12">
        <v>473.0</v>
      </c>
      <c r="B807" s="16" t="s">
        <v>7369</v>
      </c>
      <c r="C807" s="16" t="s">
        <v>5276</v>
      </c>
      <c r="D807" s="18" t="b">
        <v>1</v>
      </c>
      <c r="E807" s="12">
        <v>17.0</v>
      </c>
      <c r="F807" s="12">
        <v>3.0</v>
      </c>
      <c r="G807" s="12">
        <v>14.0</v>
      </c>
      <c r="H807" s="20">
        <v>42326.50347222222</v>
      </c>
      <c r="I807" s="16" t="s">
        <v>5277</v>
      </c>
      <c r="J807" s="16" t="s">
        <v>5278</v>
      </c>
      <c r="K807" s="16" t="s">
        <v>5279</v>
      </c>
      <c r="L807" s="18" t="e">
        <v>#N/A</v>
      </c>
      <c r="M807" s="18" t="e">
        <v>#N/A</v>
      </c>
      <c r="N807" s="18" t="e">
        <v>#N/A</v>
      </c>
      <c r="O807" s="18" t="e">
        <v>#N/A</v>
      </c>
      <c r="P807" s="18" t="e">
        <v>#N/A</v>
      </c>
      <c r="Q807" s="16" t="s">
        <v>5280</v>
      </c>
      <c r="R807" s="18" t="b">
        <v>1</v>
      </c>
      <c r="S807" s="18" t="b">
        <v>0</v>
      </c>
      <c r="T807" s="12">
        <v>98632.0</v>
      </c>
      <c r="U807" s="16" t="s">
        <v>5281</v>
      </c>
      <c r="V807" s="16" t="s">
        <v>291</v>
      </c>
      <c r="W807" s="22"/>
      <c r="X807" s="22"/>
      <c r="Y807" s="22"/>
      <c r="Z807" s="16" t="s">
        <v>7828</v>
      </c>
      <c r="AC807" s="16"/>
    </row>
    <row r="808">
      <c r="A808" s="12">
        <v>474.0</v>
      </c>
      <c r="B808" s="16" t="s">
        <v>7369</v>
      </c>
      <c r="C808" s="16" t="s">
        <v>5286</v>
      </c>
      <c r="D808" s="18" t="b">
        <v>1</v>
      </c>
      <c r="E808" s="12">
        <v>5.0</v>
      </c>
      <c r="F808" s="12">
        <v>1.0</v>
      </c>
      <c r="G808" s="12">
        <v>4.0</v>
      </c>
      <c r="H808" s="20">
        <v>42327.34027777778</v>
      </c>
      <c r="I808" s="16" t="s">
        <v>5287</v>
      </c>
      <c r="J808" s="16" t="s">
        <v>5288</v>
      </c>
      <c r="K808" s="16" t="s">
        <v>5289</v>
      </c>
      <c r="L808" s="16" t="s">
        <v>264</v>
      </c>
      <c r="M808" s="12">
        <v>0.0</v>
      </c>
      <c r="N808" s="12">
        <v>0.0</v>
      </c>
      <c r="O808" s="12">
        <v>0.0</v>
      </c>
      <c r="P808" s="12">
        <v>0.0</v>
      </c>
      <c r="Q808" s="16" t="s">
        <v>5290</v>
      </c>
      <c r="R808" s="18" t="b">
        <v>1</v>
      </c>
      <c r="S808" s="18" t="b">
        <v>0</v>
      </c>
      <c r="T808" s="16" t="s">
        <v>5291</v>
      </c>
      <c r="U808" s="16" t="s">
        <v>5292</v>
      </c>
      <c r="V808" s="16" t="s">
        <v>291</v>
      </c>
      <c r="W808" s="51">
        <v>9.80967936E8</v>
      </c>
      <c r="X808" s="51">
        <v>9.70739732E8</v>
      </c>
      <c r="Y808" s="16" t="s">
        <v>5293</v>
      </c>
      <c r="Z808" s="16" t="s">
        <v>7830</v>
      </c>
      <c r="AC808" s="16"/>
    </row>
    <row r="809">
      <c r="A809" s="12">
        <v>477.0</v>
      </c>
      <c r="B809" s="16" t="s">
        <v>7369</v>
      </c>
      <c r="C809" s="16" t="s">
        <v>5317</v>
      </c>
      <c r="D809" s="18" t="b">
        <v>1</v>
      </c>
      <c r="E809" s="12">
        <v>94.0</v>
      </c>
      <c r="F809" s="12">
        <v>34.0</v>
      </c>
      <c r="G809" s="12">
        <v>60.0</v>
      </c>
      <c r="H809" s="20">
        <v>42331.8875</v>
      </c>
      <c r="I809" s="16" t="s">
        <v>5319</v>
      </c>
      <c r="J809" s="16" t="s">
        <v>5320</v>
      </c>
      <c r="K809" s="16" t="s">
        <v>5321</v>
      </c>
      <c r="L809" s="18" t="e">
        <v>#N/A</v>
      </c>
      <c r="M809" s="18" t="e">
        <v>#N/A</v>
      </c>
      <c r="N809" s="18" t="e">
        <v>#N/A</v>
      </c>
      <c r="O809" s="18" t="e">
        <v>#N/A</v>
      </c>
      <c r="P809" s="18" t="e">
        <v>#N/A</v>
      </c>
      <c r="Q809" s="16" t="s">
        <v>5322</v>
      </c>
      <c r="R809" s="18" t="b">
        <v>1</v>
      </c>
      <c r="S809" s="18" t="b">
        <v>1</v>
      </c>
      <c r="T809" s="12">
        <v>98104.0</v>
      </c>
      <c r="U809" s="16" t="s">
        <v>1734</v>
      </c>
      <c r="V809" s="16" t="s">
        <v>291</v>
      </c>
      <c r="W809" s="51">
        <v>5911546.0</v>
      </c>
      <c r="X809" s="51">
        <v>3756115.0</v>
      </c>
      <c r="Y809" s="16" t="s">
        <v>5323</v>
      </c>
      <c r="Z809" s="16" t="s">
        <v>7831</v>
      </c>
      <c r="AC809" s="16"/>
    </row>
    <row r="810">
      <c r="A810" s="12">
        <v>517.0</v>
      </c>
      <c r="B810" s="16" t="s">
        <v>7369</v>
      </c>
      <c r="C810" s="16" t="s">
        <v>5680</v>
      </c>
      <c r="D810" s="18" t="b">
        <v>0</v>
      </c>
      <c r="E810" s="12">
        <v>3.0</v>
      </c>
      <c r="F810" s="12">
        <v>0.0</v>
      </c>
      <c r="G810" s="12">
        <v>3.0</v>
      </c>
      <c r="H810" s="20">
        <v>42325.76180555556</v>
      </c>
      <c r="I810" s="16" t="s">
        <v>5681</v>
      </c>
      <c r="J810" s="16" t="s">
        <v>5682</v>
      </c>
      <c r="K810" s="16" t="s">
        <v>5683</v>
      </c>
      <c r="L810" s="18" t="e">
        <v>#N/A</v>
      </c>
      <c r="M810" s="18" t="e">
        <v>#N/A</v>
      </c>
      <c r="N810" s="18" t="e">
        <v>#N/A</v>
      </c>
      <c r="O810" s="18" t="e">
        <v>#N/A</v>
      </c>
      <c r="P810" s="18" t="e">
        <v>#N/A</v>
      </c>
      <c r="Q810" s="16" t="s">
        <v>5684</v>
      </c>
      <c r="R810" s="18" t="b">
        <v>1</v>
      </c>
      <c r="S810" s="18" t="b">
        <v>1</v>
      </c>
      <c r="T810" s="12">
        <v>98232.0</v>
      </c>
      <c r="U810" s="16" t="s">
        <v>5685</v>
      </c>
      <c r="V810" s="16" t="s">
        <v>291</v>
      </c>
      <c r="W810" s="22"/>
      <c r="X810" s="22"/>
      <c r="Y810" s="22"/>
      <c r="Z810" s="16" t="s">
        <v>7832</v>
      </c>
      <c r="AC810" s="16"/>
    </row>
    <row r="811">
      <c r="A811" s="12">
        <v>622.0</v>
      </c>
      <c r="B811" s="16" t="s">
        <v>7369</v>
      </c>
      <c r="C811" s="16" t="s">
        <v>6554</v>
      </c>
      <c r="D811" s="18" t="b">
        <v>1</v>
      </c>
      <c r="E811" s="12">
        <v>1.0</v>
      </c>
      <c r="F811" s="12">
        <v>0.0</v>
      </c>
      <c r="G811" s="12">
        <v>1.0</v>
      </c>
      <c r="H811" s="20">
        <v>42310.663194444445</v>
      </c>
      <c r="I811" s="16" t="s">
        <v>6555</v>
      </c>
      <c r="J811" s="16" t="s">
        <v>6556</v>
      </c>
      <c r="K811" s="16" t="s">
        <v>6557</v>
      </c>
      <c r="L811" s="18" t="e">
        <v>#N/A</v>
      </c>
      <c r="M811" s="18" t="e">
        <v>#N/A</v>
      </c>
      <c r="N811" s="18" t="e">
        <v>#N/A</v>
      </c>
      <c r="O811" s="18" t="e">
        <v>#N/A</v>
      </c>
      <c r="P811" s="18" t="e">
        <v>#N/A</v>
      </c>
      <c r="Q811" s="16" t="s">
        <v>6558</v>
      </c>
      <c r="R811" s="18" t="b">
        <v>0</v>
      </c>
      <c r="S811" s="18" t="b">
        <v>1</v>
      </c>
      <c r="T811" s="12">
        <v>98033.0</v>
      </c>
      <c r="U811" s="16" t="s">
        <v>2870</v>
      </c>
      <c r="V811" s="16" t="s">
        <v>291</v>
      </c>
      <c r="W811" s="51">
        <v>961881.0</v>
      </c>
      <c r="X811" s="51">
        <v>871436.0</v>
      </c>
      <c r="Y811" s="16" t="s">
        <v>6559</v>
      </c>
      <c r="Z811" s="16" t="s">
        <v>7833</v>
      </c>
      <c r="AC811" s="16"/>
    </row>
    <row r="812">
      <c r="A812" s="12">
        <v>626.0</v>
      </c>
      <c r="B812" s="16" t="s">
        <v>7369</v>
      </c>
      <c r="C812" s="16" t="s">
        <v>6589</v>
      </c>
      <c r="D812" s="18" t="b">
        <v>1</v>
      </c>
      <c r="E812" s="12">
        <v>8.0</v>
      </c>
      <c r="F812" s="12">
        <v>1.0</v>
      </c>
      <c r="G812" s="12">
        <v>7.0</v>
      </c>
      <c r="H812" s="20">
        <v>42313.629166666666</v>
      </c>
      <c r="I812" s="16" t="s">
        <v>6591</v>
      </c>
      <c r="J812" s="16" t="s">
        <v>6592</v>
      </c>
      <c r="K812" s="16" t="s">
        <v>6593</v>
      </c>
      <c r="L812" s="18" t="e">
        <v>#N/A</v>
      </c>
      <c r="M812" s="18" t="e">
        <v>#N/A</v>
      </c>
      <c r="N812" s="18" t="e">
        <v>#N/A</v>
      </c>
      <c r="O812" s="18" t="e">
        <v>#N/A</v>
      </c>
      <c r="P812" s="18" t="e">
        <v>#N/A</v>
      </c>
      <c r="Q812" s="16" t="s">
        <v>6594</v>
      </c>
      <c r="R812" s="18" t="b">
        <v>0</v>
      </c>
      <c r="S812" s="18" t="b">
        <v>1</v>
      </c>
      <c r="T812" s="12">
        <v>98310.0</v>
      </c>
      <c r="U812" s="16" t="s">
        <v>6595</v>
      </c>
      <c r="V812" s="16" t="s">
        <v>291</v>
      </c>
      <c r="W812" s="22"/>
      <c r="X812" s="22"/>
      <c r="Y812" s="16" t="s">
        <v>1315</v>
      </c>
      <c r="Z812" s="16" t="s">
        <v>7835</v>
      </c>
      <c r="AA812" s="12">
        <v>1.0</v>
      </c>
      <c r="AB812" s="12">
        <v>1.0</v>
      </c>
      <c r="AC812" s="12"/>
    </row>
    <row r="813">
      <c r="A813" s="12">
        <v>683.0</v>
      </c>
      <c r="B813" s="16" t="s">
        <v>7369</v>
      </c>
      <c r="C813" s="16" t="s">
        <v>6904</v>
      </c>
      <c r="D813" s="18" t="b">
        <v>1</v>
      </c>
      <c r="E813" s="12">
        <v>0.0</v>
      </c>
      <c r="F813" s="12">
        <v>0.0</v>
      </c>
      <c r="G813" s="12">
        <v>0.0</v>
      </c>
      <c r="H813" s="20">
        <v>42331.513194444444</v>
      </c>
      <c r="I813" s="16" t="s">
        <v>6906</v>
      </c>
      <c r="J813" s="16" t="s">
        <v>6907</v>
      </c>
      <c r="K813" s="16" t="s">
        <v>6908</v>
      </c>
      <c r="L813" s="18" t="e">
        <v>#N/A</v>
      </c>
      <c r="M813" s="18" t="e">
        <v>#N/A</v>
      </c>
      <c r="N813" s="18" t="e">
        <v>#N/A</v>
      </c>
      <c r="O813" s="18" t="e">
        <v>#N/A</v>
      </c>
      <c r="P813" s="18" t="e">
        <v>#N/A</v>
      </c>
      <c r="Q813" s="16" t="s">
        <v>6909</v>
      </c>
      <c r="R813" s="18" t="b">
        <v>0</v>
      </c>
      <c r="S813" s="18" t="b">
        <v>0</v>
      </c>
      <c r="T813" s="12">
        <v>98052.0</v>
      </c>
      <c r="U813" s="16" t="s">
        <v>6910</v>
      </c>
      <c r="V813" s="16" t="s">
        <v>291</v>
      </c>
      <c r="W813" s="51">
        <v>6.2530603E7</v>
      </c>
      <c r="X813" s="51">
        <v>5.8734316E7</v>
      </c>
      <c r="Y813" s="22"/>
      <c r="Z813" s="16" t="s">
        <v>7837</v>
      </c>
      <c r="AA813" s="12">
        <v>1.0</v>
      </c>
      <c r="AB813" s="12">
        <v>2.0</v>
      </c>
      <c r="AC813" s="12"/>
    </row>
    <row r="814">
      <c r="A814" s="12">
        <v>209.0</v>
      </c>
      <c r="B814" s="16" t="s">
        <v>7369</v>
      </c>
      <c r="C814" s="16" t="s">
        <v>2296</v>
      </c>
      <c r="D814" s="18" t="b">
        <v>1</v>
      </c>
      <c r="E814" s="12">
        <v>16.0</v>
      </c>
      <c r="F814" s="12">
        <v>5.0</v>
      </c>
      <c r="G814" s="12">
        <v>11.0</v>
      </c>
      <c r="H814" s="20">
        <v>42316.65416666667</v>
      </c>
      <c r="I814" s="16" t="s">
        <v>2297</v>
      </c>
      <c r="J814" s="16" t="s">
        <v>2298</v>
      </c>
      <c r="K814" s="16" t="s">
        <v>2299</v>
      </c>
      <c r="L814" s="18" t="e">
        <v>#N/A</v>
      </c>
      <c r="M814" s="18" t="e">
        <v>#N/A</v>
      </c>
      <c r="N814" s="18" t="e">
        <v>#N/A</v>
      </c>
      <c r="O814" s="18" t="e">
        <v>#N/A</v>
      </c>
      <c r="P814" s="18" t="e">
        <v>#N/A</v>
      </c>
      <c r="Q814" s="16" t="s">
        <v>2300</v>
      </c>
      <c r="R814" s="18" t="b">
        <v>1</v>
      </c>
      <c r="S814" s="18" t="b">
        <v>1</v>
      </c>
      <c r="T814" s="12">
        <v>53405.0</v>
      </c>
      <c r="U814" s="16" t="s">
        <v>2301</v>
      </c>
      <c r="V814" s="16" t="s">
        <v>2302</v>
      </c>
      <c r="W814" s="22"/>
      <c r="X814" s="22"/>
      <c r="Y814" s="16" t="s">
        <v>2303</v>
      </c>
      <c r="Z814" s="16" t="s">
        <v>7838</v>
      </c>
      <c r="AC814" s="16"/>
    </row>
    <row r="815">
      <c r="A815" s="12">
        <v>211.0</v>
      </c>
      <c r="B815" s="16" t="s">
        <v>7369</v>
      </c>
      <c r="C815" s="16" t="s">
        <v>2317</v>
      </c>
      <c r="D815" s="18" t="b">
        <v>1</v>
      </c>
      <c r="E815" s="12">
        <v>53.0</v>
      </c>
      <c r="F815" s="12">
        <v>4.0</v>
      </c>
      <c r="G815" s="12">
        <v>49.0</v>
      </c>
      <c r="H815" s="20">
        <v>42326.41805555556</v>
      </c>
      <c r="I815" s="16" t="s">
        <v>2318</v>
      </c>
      <c r="J815" s="16" t="s">
        <v>2319</v>
      </c>
      <c r="K815" s="16" t="s">
        <v>2320</v>
      </c>
      <c r="L815" s="18" t="e">
        <v>#N/A</v>
      </c>
      <c r="M815" s="18" t="e">
        <v>#N/A</v>
      </c>
      <c r="N815" s="18" t="e">
        <v>#N/A</v>
      </c>
      <c r="O815" s="18" t="e">
        <v>#N/A</v>
      </c>
      <c r="P815" s="18" t="e">
        <v>#N/A</v>
      </c>
      <c r="Q815" s="16" t="s">
        <v>2321</v>
      </c>
      <c r="R815" s="18" t="b">
        <v>1</v>
      </c>
      <c r="S815" s="18" t="b">
        <v>0</v>
      </c>
      <c r="T815" s="12">
        <v>54413.0</v>
      </c>
      <c r="U815" s="16" t="s">
        <v>2322</v>
      </c>
      <c r="V815" s="16" t="s">
        <v>2302</v>
      </c>
      <c r="W815" s="51">
        <v>71683.0</v>
      </c>
      <c r="X815" s="51">
        <v>81385.0</v>
      </c>
      <c r="Y815" s="16" t="s">
        <v>559</v>
      </c>
      <c r="Z815" s="16" t="s">
        <v>7839</v>
      </c>
      <c r="AC815" s="16"/>
    </row>
    <row r="816">
      <c r="A816" s="12">
        <v>275.0</v>
      </c>
      <c r="B816" s="16" t="s">
        <v>7369</v>
      </c>
      <c r="C816" s="16" t="s">
        <v>2932</v>
      </c>
      <c r="D816" s="18" t="b">
        <v>1</v>
      </c>
      <c r="E816" s="12">
        <v>3.0</v>
      </c>
      <c r="F816" s="12">
        <v>0.0</v>
      </c>
      <c r="G816" s="12">
        <v>3.0</v>
      </c>
      <c r="H816" s="20">
        <v>42322.21805555555</v>
      </c>
      <c r="I816" s="16" t="s">
        <v>2933</v>
      </c>
      <c r="J816" s="16" t="s">
        <v>2934</v>
      </c>
      <c r="K816" s="16" t="s">
        <v>2935</v>
      </c>
      <c r="L816" s="18" t="e">
        <v>#N/A</v>
      </c>
      <c r="M816" s="18" t="e">
        <v>#N/A</v>
      </c>
      <c r="N816" s="18" t="e">
        <v>#N/A</v>
      </c>
      <c r="O816" s="18" t="e">
        <v>#N/A</v>
      </c>
      <c r="P816" s="18" t="e">
        <v>#N/A</v>
      </c>
      <c r="Q816" s="16" t="s">
        <v>2937</v>
      </c>
      <c r="R816" s="18" t="b">
        <v>1</v>
      </c>
      <c r="S816" s="18" t="b">
        <v>1</v>
      </c>
      <c r="T816" s="12">
        <v>54301.0</v>
      </c>
      <c r="U816" s="16" t="s">
        <v>2938</v>
      </c>
      <c r="V816" s="16" t="s">
        <v>2302</v>
      </c>
      <c r="W816" s="22"/>
      <c r="X816" s="22"/>
      <c r="Y816" s="22"/>
      <c r="Z816" s="16" t="s">
        <v>7840</v>
      </c>
      <c r="AC816" s="16"/>
    </row>
    <row r="817">
      <c r="A817" s="12">
        <v>281.0</v>
      </c>
      <c r="B817" s="16" t="s">
        <v>7369</v>
      </c>
      <c r="C817" s="16" t="s">
        <v>2995</v>
      </c>
      <c r="D817" s="18" t="b">
        <v>1</v>
      </c>
      <c r="E817" s="12">
        <v>2.0</v>
      </c>
      <c r="F817" s="12">
        <v>0.0</v>
      </c>
      <c r="G817" s="12">
        <v>2.0</v>
      </c>
      <c r="H817" s="20">
        <v>42325.67083333333</v>
      </c>
      <c r="I817" s="16" t="s">
        <v>2997</v>
      </c>
      <c r="J817" s="16" t="s">
        <v>2998</v>
      </c>
      <c r="K817" s="16" t="s">
        <v>2999</v>
      </c>
      <c r="L817" s="18" t="e">
        <v>#N/A</v>
      </c>
      <c r="M817" s="18" t="e">
        <v>#N/A</v>
      </c>
      <c r="N817" s="18" t="e">
        <v>#N/A</v>
      </c>
      <c r="O817" s="18" t="e">
        <v>#N/A</v>
      </c>
      <c r="P817" s="18" t="e">
        <v>#N/A</v>
      </c>
      <c r="Q817" s="16" t="s">
        <v>3000</v>
      </c>
      <c r="R817" s="18" t="b">
        <v>1</v>
      </c>
      <c r="S817" s="18" t="b">
        <v>1</v>
      </c>
      <c r="T817" s="12">
        <v>54487.0</v>
      </c>
      <c r="U817" s="16" t="s">
        <v>3001</v>
      </c>
      <c r="V817" s="16" t="s">
        <v>2302</v>
      </c>
      <c r="W817" s="51">
        <v>1320020.0</v>
      </c>
      <c r="X817" s="51">
        <v>636284.0</v>
      </c>
      <c r="Y817" s="16" t="s">
        <v>3002</v>
      </c>
      <c r="Z817" s="16" t="s">
        <v>7841</v>
      </c>
      <c r="AC817" s="16"/>
    </row>
    <row r="818">
      <c r="A818" s="12">
        <v>690.0</v>
      </c>
      <c r="B818" s="16" t="s">
        <v>7369</v>
      </c>
      <c r="C818" s="16" t="s">
        <v>2317</v>
      </c>
      <c r="D818" s="18" t="b">
        <v>1</v>
      </c>
      <c r="E818" s="12">
        <v>7.0</v>
      </c>
      <c r="F818" s="12">
        <v>1.0</v>
      </c>
      <c r="G818" s="12">
        <v>6.0</v>
      </c>
      <c r="H818" s="20">
        <v>42326.794444444444</v>
      </c>
      <c r="I818" s="16" t="s">
        <v>6966</v>
      </c>
      <c r="J818" s="16" t="s">
        <v>2319</v>
      </c>
      <c r="K818" s="16" t="s">
        <v>6967</v>
      </c>
      <c r="L818" s="18" t="e">
        <v>#N/A</v>
      </c>
      <c r="M818" s="18" t="e">
        <v>#N/A</v>
      </c>
      <c r="N818" s="18" t="e">
        <v>#N/A</v>
      </c>
      <c r="O818" s="18" t="e">
        <v>#N/A</v>
      </c>
      <c r="P818" s="18" t="e">
        <v>#N/A</v>
      </c>
      <c r="Q818" s="16" t="s">
        <v>6968</v>
      </c>
      <c r="R818" s="18" t="b">
        <v>0</v>
      </c>
      <c r="S818" s="18" t="b">
        <v>1</v>
      </c>
      <c r="T818" s="12">
        <v>54413.0</v>
      </c>
      <c r="U818" s="16" t="s">
        <v>2322</v>
      </c>
      <c r="V818" s="16" t="s">
        <v>2302</v>
      </c>
      <c r="W818" s="51">
        <v>71683.0</v>
      </c>
      <c r="X818" s="51">
        <v>81385.0</v>
      </c>
      <c r="Y818" s="16" t="s">
        <v>559</v>
      </c>
      <c r="Z818" s="16" t="s">
        <v>7842</v>
      </c>
      <c r="AA818" s="12">
        <v>3.0</v>
      </c>
      <c r="AB818" s="12">
        <v>5.0</v>
      </c>
      <c r="AC818" s="12"/>
    </row>
    <row r="819">
      <c r="A819" s="12">
        <v>758.0</v>
      </c>
      <c r="B819" s="16" t="s">
        <v>7369</v>
      </c>
      <c r="C819" s="16" t="s">
        <v>7275</v>
      </c>
      <c r="D819" s="18" t="b">
        <v>1</v>
      </c>
      <c r="E819" s="12">
        <v>2.0</v>
      </c>
      <c r="F819" s="12">
        <v>0.0</v>
      </c>
      <c r="G819" s="12">
        <v>2.0</v>
      </c>
      <c r="H819" s="20">
        <v>42313.70972222222</v>
      </c>
      <c r="I819" s="16" t="s">
        <v>7276</v>
      </c>
      <c r="J819" s="16" t="s">
        <v>7277</v>
      </c>
      <c r="K819" s="16" t="s">
        <v>7278</v>
      </c>
      <c r="L819" s="18" t="e">
        <v>#N/A</v>
      </c>
      <c r="M819" s="18" t="e">
        <v>#N/A</v>
      </c>
      <c r="N819" s="18" t="e">
        <v>#N/A</v>
      </c>
      <c r="O819" s="18" t="e">
        <v>#N/A</v>
      </c>
      <c r="P819" s="18" t="e">
        <v>#N/A</v>
      </c>
      <c r="Q819" s="16" t="s">
        <v>7279</v>
      </c>
      <c r="R819" s="18" t="b">
        <v>0</v>
      </c>
      <c r="S819" s="18" t="b">
        <v>0</v>
      </c>
      <c r="T819" s="12">
        <v>54235.0</v>
      </c>
      <c r="U819" s="16" t="s">
        <v>7280</v>
      </c>
      <c r="V819" s="16" t="s">
        <v>2302</v>
      </c>
      <c r="W819" s="51">
        <v>1534779.0</v>
      </c>
      <c r="X819" s="51">
        <v>1498436.0</v>
      </c>
      <c r="Y819" s="16" t="s">
        <v>7282</v>
      </c>
      <c r="Z819" s="16" t="s">
        <v>7843</v>
      </c>
      <c r="AA819" s="12">
        <v>3.0</v>
      </c>
      <c r="AB819" s="12">
        <v>1.0</v>
      </c>
      <c r="AC819" s="12"/>
    </row>
    <row r="820">
      <c r="A820" s="12">
        <v>818.0</v>
      </c>
      <c r="B820" s="16" t="s">
        <v>7369</v>
      </c>
      <c r="C820" s="16" t="s">
        <v>7545</v>
      </c>
      <c r="D820" s="18" t="b">
        <v>0</v>
      </c>
      <c r="E820" s="12">
        <v>2.0</v>
      </c>
      <c r="F820" s="12">
        <v>0.0</v>
      </c>
      <c r="G820" s="12">
        <v>2.0</v>
      </c>
      <c r="H820" s="20">
        <v>42322.23819444444</v>
      </c>
      <c r="I820" s="16" t="s">
        <v>7546</v>
      </c>
      <c r="J820" s="16" t="s">
        <v>7547</v>
      </c>
      <c r="K820" s="16" t="s">
        <v>7548</v>
      </c>
      <c r="L820" s="18" t="e">
        <v>#N/A</v>
      </c>
      <c r="M820" s="18" t="e">
        <v>#N/A</v>
      </c>
      <c r="N820" s="18" t="e">
        <v>#N/A</v>
      </c>
      <c r="O820" s="18" t="e">
        <v>#N/A</v>
      </c>
      <c r="P820" s="18" t="e">
        <v>#N/A</v>
      </c>
      <c r="Q820" s="16" t="s">
        <v>7549</v>
      </c>
      <c r="R820" s="18" t="b">
        <v>0</v>
      </c>
      <c r="S820" s="18" t="b">
        <v>0</v>
      </c>
      <c r="T820" s="12">
        <v>54221.0</v>
      </c>
      <c r="U820" s="16" t="s">
        <v>7550</v>
      </c>
      <c r="V820" s="16" t="s">
        <v>2302</v>
      </c>
      <c r="W820" s="22"/>
      <c r="X820" s="22"/>
      <c r="Y820" s="22"/>
      <c r="Z820" s="16" t="s">
        <v>7844</v>
      </c>
      <c r="AA820" s="12">
        <v>3.0</v>
      </c>
      <c r="AB820" s="22"/>
      <c r="AC820" s="22"/>
    </row>
    <row r="821">
      <c r="A821" s="12">
        <v>104.0</v>
      </c>
      <c r="B821" s="16" t="s">
        <v>7369</v>
      </c>
      <c r="C821" s="16" t="s">
        <v>1305</v>
      </c>
      <c r="D821" s="18" t="b">
        <v>1</v>
      </c>
      <c r="E821" s="12">
        <v>19.0</v>
      </c>
      <c r="F821" s="12">
        <v>8.0</v>
      </c>
      <c r="G821" s="12">
        <v>11.0</v>
      </c>
      <c r="H821" s="20">
        <v>42327.419444444444</v>
      </c>
      <c r="I821" s="16" t="s">
        <v>1306</v>
      </c>
      <c r="J821" s="16" t="s">
        <v>1307</v>
      </c>
      <c r="K821" s="16" t="s">
        <v>1308</v>
      </c>
      <c r="L821" s="18" t="e">
        <v>#N/A</v>
      </c>
      <c r="M821" s="18" t="e">
        <v>#N/A</v>
      </c>
      <c r="N821" s="18" t="e">
        <v>#N/A</v>
      </c>
      <c r="O821" s="18" t="e">
        <v>#N/A</v>
      </c>
      <c r="P821" s="18" t="e">
        <v>#N/A</v>
      </c>
      <c r="Q821" s="16" t="s">
        <v>1310</v>
      </c>
      <c r="R821" s="18" t="b">
        <v>1</v>
      </c>
      <c r="S821" s="18" t="b">
        <v>1</v>
      </c>
      <c r="T821" s="12">
        <v>25403.0</v>
      </c>
      <c r="U821" s="16" t="s">
        <v>1312</v>
      </c>
      <c r="V821" s="16" t="s">
        <v>1313</v>
      </c>
      <c r="W821" s="22"/>
      <c r="X821" s="22"/>
      <c r="Y821" s="16" t="s">
        <v>1315</v>
      </c>
      <c r="Z821" s="16" t="s">
        <v>7845</v>
      </c>
      <c r="AA821" s="12">
        <v>1.0</v>
      </c>
      <c r="AB821" s="12">
        <v>3.0</v>
      </c>
      <c r="AC821" s="12"/>
    </row>
    <row r="822">
      <c r="A822" s="12">
        <v>507.0</v>
      </c>
      <c r="B822" s="16" t="s">
        <v>7369</v>
      </c>
      <c r="C822" s="16" t="s">
        <v>5614</v>
      </c>
      <c r="D822" s="18" t="b">
        <v>0</v>
      </c>
      <c r="E822" s="12">
        <v>122.0</v>
      </c>
      <c r="F822" s="12">
        <v>25.0</v>
      </c>
      <c r="G822" s="12">
        <v>97.0</v>
      </c>
      <c r="H822" s="20">
        <v>42324.938888888886</v>
      </c>
      <c r="I822" s="16" t="s">
        <v>5615</v>
      </c>
      <c r="J822" s="16" t="s">
        <v>5616</v>
      </c>
      <c r="K822" s="16" t="s">
        <v>5617</v>
      </c>
      <c r="L822" s="18" t="e">
        <v>#N/A</v>
      </c>
      <c r="M822" s="18" t="e">
        <v>#N/A</v>
      </c>
      <c r="N822" s="18" t="e">
        <v>#N/A</v>
      </c>
      <c r="O822" s="18" t="e">
        <v>#N/A</v>
      </c>
      <c r="P822" s="18" t="e">
        <v>#N/A</v>
      </c>
      <c r="Q822" s="16" t="s">
        <v>5618</v>
      </c>
      <c r="R822" s="18" t="b">
        <v>1</v>
      </c>
      <c r="S822" s="18" t="b">
        <v>1</v>
      </c>
      <c r="T822" s="12">
        <v>25430.0</v>
      </c>
      <c r="U822" s="16" t="s">
        <v>5619</v>
      </c>
      <c r="V822" s="16" t="s">
        <v>1313</v>
      </c>
      <c r="W822" s="22"/>
      <c r="X822" s="22"/>
      <c r="Y822" s="22"/>
      <c r="Z822" s="16" t="s">
        <v>7846</v>
      </c>
      <c r="AC822" s="16"/>
    </row>
    <row r="823">
      <c r="A823" s="12">
        <v>815.0</v>
      </c>
      <c r="B823" s="16" t="s">
        <v>7369</v>
      </c>
      <c r="C823" s="16" t="s">
        <v>7531</v>
      </c>
      <c r="D823" s="18" t="b">
        <v>0</v>
      </c>
      <c r="E823" s="12">
        <v>23.0</v>
      </c>
      <c r="F823" s="12">
        <v>9.0</v>
      </c>
      <c r="G823" s="12">
        <v>14.0</v>
      </c>
      <c r="H823" s="20">
        <v>42314.45694444444</v>
      </c>
      <c r="I823" s="16" t="s">
        <v>7532</v>
      </c>
      <c r="J823" s="16" t="s">
        <v>7533</v>
      </c>
      <c r="K823" s="16" t="s">
        <v>7534</v>
      </c>
      <c r="L823" s="18" t="e">
        <v>#N/A</v>
      </c>
      <c r="M823" s="18" t="e">
        <v>#N/A</v>
      </c>
      <c r="N823" s="18" t="e">
        <v>#N/A</v>
      </c>
      <c r="O823" s="18" t="e">
        <v>#N/A</v>
      </c>
      <c r="P823" s="18" t="e">
        <v>#N/A</v>
      </c>
      <c r="Q823" s="16" t="s">
        <v>7535</v>
      </c>
      <c r="R823" s="18" t="b">
        <v>0</v>
      </c>
      <c r="S823" s="18" t="b">
        <v>1</v>
      </c>
      <c r="T823" s="12">
        <v>24740.0</v>
      </c>
      <c r="U823" s="16" t="s">
        <v>7536</v>
      </c>
      <c r="V823" s="16" t="s">
        <v>1313</v>
      </c>
      <c r="W823" s="22"/>
      <c r="X823" s="22"/>
      <c r="Y823" s="22"/>
      <c r="Z823" s="16" t="s">
        <v>7847</v>
      </c>
      <c r="AA823" s="12">
        <v>3.0</v>
      </c>
      <c r="AB823" s="12">
        <v>1.0</v>
      </c>
      <c r="AC823" s="12"/>
    </row>
    <row r="824">
      <c r="A824" s="12">
        <v>607.0</v>
      </c>
      <c r="B824" s="16" t="s">
        <v>7369</v>
      </c>
      <c r="C824" s="16" t="s">
        <v>6454</v>
      </c>
      <c r="D824" s="18" t="b">
        <v>0</v>
      </c>
      <c r="E824" s="12">
        <v>3.0</v>
      </c>
      <c r="F824" s="12">
        <v>1.0</v>
      </c>
      <c r="G824" s="12">
        <v>2.0</v>
      </c>
      <c r="H824" s="20">
        <v>42320.35625</v>
      </c>
      <c r="I824" s="16" t="s">
        <v>6455</v>
      </c>
      <c r="J824" s="16" t="s">
        <v>6456</v>
      </c>
      <c r="K824" s="16" t="s">
        <v>6457</v>
      </c>
      <c r="L824" s="18" t="e">
        <v>#N/A</v>
      </c>
      <c r="M824" s="18" t="e">
        <v>#N/A</v>
      </c>
      <c r="N824" s="18" t="e">
        <v>#N/A</v>
      </c>
      <c r="O824" s="18" t="e">
        <v>#N/A</v>
      </c>
      <c r="P824" s="18" t="e">
        <v>#N/A</v>
      </c>
      <c r="Q824" s="16" t="s">
        <v>6459</v>
      </c>
      <c r="R824" s="18" t="b">
        <v>1</v>
      </c>
      <c r="S824" s="18" t="b">
        <v>1</v>
      </c>
      <c r="T824" s="12">
        <v>82716.0</v>
      </c>
      <c r="U824" s="16" t="s">
        <v>6460</v>
      </c>
      <c r="V824" s="16" t="s">
        <v>6461</v>
      </c>
      <c r="W824" s="22"/>
      <c r="X824" s="22"/>
      <c r="Y824" s="22"/>
      <c r="Z824" s="16" t="s">
        <v>7848</v>
      </c>
      <c r="AA824" s="12">
        <v>3.0</v>
      </c>
      <c r="AB824" s="12">
        <v>1.0</v>
      </c>
      <c r="AC824" s="12"/>
    </row>
  </sheetData>
  <autoFilter ref="$A$1:$AC$1000"/>
  <mergeCells count="456">
    <mergeCell ref="Z313:AB313"/>
    <mergeCell ref="Z299:AB299"/>
    <mergeCell ref="Z300:AB300"/>
    <mergeCell ref="Z336:AB336"/>
    <mergeCell ref="Z337:AB337"/>
    <mergeCell ref="Z272:AA272"/>
    <mergeCell ref="Z271:AB271"/>
    <mergeCell ref="Z268:AB268"/>
    <mergeCell ref="Z269:AB269"/>
    <mergeCell ref="Z314:AB314"/>
    <mergeCell ref="Z193:AB193"/>
    <mergeCell ref="Z194:AB194"/>
    <mergeCell ref="Z192:AB192"/>
    <mergeCell ref="Z212:AB212"/>
    <mergeCell ref="Z213:AB213"/>
    <mergeCell ref="Z196:AB196"/>
    <mergeCell ref="Z211:AB211"/>
    <mergeCell ref="Z197:AB197"/>
    <mergeCell ref="Z198:AB198"/>
    <mergeCell ref="Z169:AA169"/>
    <mergeCell ref="Z167:AB167"/>
    <mergeCell ref="Z162:AB162"/>
    <mergeCell ref="Z156:AB156"/>
    <mergeCell ref="Z157:AB157"/>
    <mergeCell ref="Z161:AB161"/>
    <mergeCell ref="Z160:AB160"/>
    <mergeCell ref="Z170:AA170"/>
    <mergeCell ref="Z163:AB163"/>
    <mergeCell ref="Z67:AB67"/>
    <mergeCell ref="Z68:AB68"/>
    <mergeCell ref="Z60:AB60"/>
    <mergeCell ref="Z61:AB61"/>
    <mergeCell ref="Z62:AB62"/>
    <mergeCell ref="Z63:AB63"/>
    <mergeCell ref="Z64:AB64"/>
    <mergeCell ref="Z65:AB65"/>
    <mergeCell ref="Z66:AB66"/>
    <mergeCell ref="Z83:AB83"/>
    <mergeCell ref="Z84:AB84"/>
    <mergeCell ref="Z70:AB70"/>
    <mergeCell ref="Z71:AB71"/>
    <mergeCell ref="Z72:AB72"/>
    <mergeCell ref="Z73:AB73"/>
    <mergeCell ref="Z76:AB76"/>
    <mergeCell ref="Z77:AB77"/>
    <mergeCell ref="Z78:AB78"/>
    <mergeCell ref="Z79:AB79"/>
    <mergeCell ref="Z129:AB129"/>
    <mergeCell ref="Z128:AB128"/>
    <mergeCell ref="Z100:AB100"/>
    <mergeCell ref="Z127:AB127"/>
    <mergeCell ref="Z130:AB130"/>
    <mergeCell ref="Z126:AB126"/>
    <mergeCell ref="Z125:AB125"/>
    <mergeCell ref="Z123:AB123"/>
    <mergeCell ref="Z124:AB124"/>
    <mergeCell ref="Z189:AB189"/>
    <mergeCell ref="Z191:AB191"/>
    <mergeCell ref="Z182:AB182"/>
    <mergeCell ref="Z183:AB183"/>
    <mergeCell ref="Z184:AB184"/>
    <mergeCell ref="Z185:AB185"/>
    <mergeCell ref="Z188:AB188"/>
    <mergeCell ref="Z187:AB187"/>
    <mergeCell ref="Z181:AB181"/>
    <mergeCell ref="Z186:AB186"/>
    <mergeCell ref="Z228:AB228"/>
    <mergeCell ref="Z217:AB217"/>
    <mergeCell ref="Z226:AB226"/>
    <mergeCell ref="Z177:AB177"/>
    <mergeCell ref="Z178:AB178"/>
    <mergeCell ref="Z179:AB179"/>
    <mergeCell ref="Z180:AB180"/>
    <mergeCell ref="Z229:AB229"/>
    <mergeCell ref="Z248:AB248"/>
    <mergeCell ref="Z249:AB249"/>
    <mergeCell ref="Z235:AB235"/>
    <mergeCell ref="Z392:AB392"/>
    <mergeCell ref="Z393:AB393"/>
    <mergeCell ref="Z7:AB7"/>
    <mergeCell ref="Z2:AB2"/>
    <mergeCell ref="Z69:AB69"/>
    <mergeCell ref="Z309:AB309"/>
    <mergeCell ref="Z305:AB305"/>
    <mergeCell ref="Z159:AB159"/>
    <mergeCell ref="Z158:AB158"/>
    <mergeCell ref="Z139:AB139"/>
    <mergeCell ref="Z140:AB140"/>
    <mergeCell ref="Z147:AB147"/>
    <mergeCell ref="Z144:AB144"/>
    <mergeCell ref="Z145:AB145"/>
    <mergeCell ref="Z146:AB146"/>
    <mergeCell ref="Z141:AB141"/>
    <mergeCell ref="Z142:AB142"/>
    <mergeCell ref="Z143:AB143"/>
    <mergeCell ref="Z215:AB215"/>
    <mergeCell ref="Z216:AB216"/>
    <mergeCell ref="Z370:AB370"/>
    <mergeCell ref="Z369:AB369"/>
    <mergeCell ref="Z377:AB377"/>
    <mergeCell ref="Z376:AB376"/>
    <mergeCell ref="Z375:AB375"/>
    <mergeCell ref="Z348:AB348"/>
    <mergeCell ref="Z349:AB349"/>
    <mergeCell ref="Z350:AB350"/>
    <mergeCell ref="Z378:AB378"/>
    <mergeCell ref="Z10:AB10"/>
    <mergeCell ref="Z14:AB14"/>
    <mergeCell ref="Z11:AB11"/>
    <mergeCell ref="J12:K12"/>
    <mergeCell ref="Z12:AB12"/>
    <mergeCell ref="Z13:AB13"/>
    <mergeCell ref="Z52:AB52"/>
    <mergeCell ref="Z50:AB50"/>
    <mergeCell ref="Z51:AB51"/>
    <mergeCell ref="Z28:AB28"/>
    <mergeCell ref="Z29:AB29"/>
    <mergeCell ref="J30:K30"/>
    <mergeCell ref="Z15:AB15"/>
    <mergeCell ref="Z16:AB16"/>
    <mergeCell ref="Z54:AB54"/>
    <mergeCell ref="Z53:AB53"/>
    <mergeCell ref="Z8:AB8"/>
    <mergeCell ref="Z9:AB9"/>
    <mergeCell ref="Z32:AB32"/>
    <mergeCell ref="Z31:AB31"/>
    <mergeCell ref="Z33:AB33"/>
    <mergeCell ref="Z258:AB258"/>
    <mergeCell ref="Z257:AB257"/>
    <mergeCell ref="Z303:AB303"/>
    <mergeCell ref="Z301:AB301"/>
    <mergeCell ref="Z302:AB302"/>
    <mergeCell ref="Z308:AB308"/>
    <mergeCell ref="Z306:AB306"/>
    <mergeCell ref="Z307:AB307"/>
    <mergeCell ref="J317:K317"/>
    <mergeCell ref="Z280:AB280"/>
    <mergeCell ref="Z277:AB277"/>
    <mergeCell ref="Z278:AB278"/>
    <mergeCell ref="Z279:AB279"/>
    <mergeCell ref="Z281:AB281"/>
    <mergeCell ref="Z282:AB282"/>
    <mergeCell ref="Z286:AB286"/>
    <mergeCell ref="Z287:AB287"/>
    <mergeCell ref="Z288:AB288"/>
    <mergeCell ref="Z290:AB290"/>
    <mergeCell ref="Z310:AB310"/>
    <mergeCell ref="Z311:AB311"/>
    <mergeCell ref="Z312:AB312"/>
    <mergeCell ref="Z259:AB259"/>
    <mergeCell ref="Z267:AB267"/>
    <mergeCell ref="Z304:AB304"/>
    <mergeCell ref="Z270:AB270"/>
    <mergeCell ref="Z291:AB291"/>
    <mergeCell ref="Z255:AB255"/>
    <mergeCell ref="Z256:AB256"/>
    <mergeCell ref="Z250:AB250"/>
    <mergeCell ref="Z251:AB251"/>
    <mergeCell ref="Z190:AB190"/>
    <mergeCell ref="Z230:AB230"/>
    <mergeCell ref="Z231:AB231"/>
    <mergeCell ref="Z195:AB195"/>
    <mergeCell ref="Z253:AB253"/>
    <mergeCell ref="Z254:AB254"/>
    <mergeCell ref="Z252:AB252"/>
    <mergeCell ref="Z214:AB214"/>
    <mergeCell ref="Z87:AB87"/>
    <mergeCell ref="Z88:AB88"/>
    <mergeCell ref="Z94:AB94"/>
    <mergeCell ref="Z89:AB89"/>
    <mergeCell ref="Z90:AB90"/>
    <mergeCell ref="Z91:AB91"/>
    <mergeCell ref="Z92:AB92"/>
    <mergeCell ref="Z93:AB93"/>
    <mergeCell ref="Z74:AB74"/>
    <mergeCell ref="Z75:AB75"/>
    <mergeCell ref="Z98:AB98"/>
    <mergeCell ref="Z99:AB99"/>
    <mergeCell ref="Z59:AB59"/>
    <mergeCell ref="Z80:AB80"/>
    <mergeCell ref="Z82:AB82"/>
    <mergeCell ref="Z95:AB95"/>
    <mergeCell ref="Z85:AB85"/>
    <mergeCell ref="Z81:AB81"/>
    <mergeCell ref="Z96:AB96"/>
    <mergeCell ref="Z97:AB97"/>
    <mergeCell ref="Z55:AB55"/>
    <mergeCell ref="Z56:AB56"/>
    <mergeCell ref="Z57:AB57"/>
    <mergeCell ref="Z58:AB58"/>
    <mergeCell ref="Z86:AB86"/>
    <mergeCell ref="Z396:AB396"/>
    <mergeCell ref="Z397:AB397"/>
    <mergeCell ref="J389:K389"/>
    <mergeCell ref="Z394:AB394"/>
    <mergeCell ref="Z395:AB395"/>
    <mergeCell ref="Z405:AB405"/>
    <mergeCell ref="Z406:AB406"/>
    <mergeCell ref="Z407:AB407"/>
    <mergeCell ref="Z379:AB379"/>
    <mergeCell ref="Z404:AB404"/>
    <mergeCell ref="Z592:AB592"/>
    <mergeCell ref="Z593:AB593"/>
    <mergeCell ref="Z602:AB602"/>
    <mergeCell ref="Z600:AB600"/>
    <mergeCell ref="Z599:AB599"/>
    <mergeCell ref="Z601:AB601"/>
    <mergeCell ref="Z576:AB576"/>
    <mergeCell ref="Z577:AB577"/>
    <mergeCell ref="Z578:AB578"/>
    <mergeCell ref="Z579:AB579"/>
    <mergeCell ref="Z580:AB580"/>
    <mergeCell ref="Z581:AB581"/>
    <mergeCell ref="Z572:AB572"/>
    <mergeCell ref="Z573:AB573"/>
    <mergeCell ref="Z668:AB668"/>
    <mergeCell ref="Z667:AB667"/>
    <mergeCell ref="Z669:AB669"/>
    <mergeCell ref="Z674:AB674"/>
    <mergeCell ref="Z670:AB670"/>
    <mergeCell ref="Z673:AB673"/>
    <mergeCell ref="Z672:AB672"/>
    <mergeCell ref="Z671:AB671"/>
    <mergeCell ref="Z675:AB675"/>
    <mergeCell ref="Z697:AB697"/>
    <mergeCell ref="Z696:AB696"/>
    <mergeCell ref="Z695:AB695"/>
    <mergeCell ref="Z693:AB693"/>
    <mergeCell ref="Z694:AB694"/>
    <mergeCell ref="Z700:AB700"/>
    <mergeCell ref="Z699:AB699"/>
    <mergeCell ref="Z698:AB698"/>
    <mergeCell ref="Z690:AB690"/>
    <mergeCell ref="Z689:AB689"/>
    <mergeCell ref="Z686:AB686"/>
    <mergeCell ref="Z687:AB687"/>
    <mergeCell ref="Z691:AB691"/>
    <mergeCell ref="Z688:AB688"/>
    <mergeCell ref="Z692:AB692"/>
    <mergeCell ref="Z590:AB590"/>
    <mergeCell ref="Z571:AB571"/>
    <mergeCell ref="Z589:AB589"/>
    <mergeCell ref="Z588:AB588"/>
    <mergeCell ref="Z587:AB587"/>
    <mergeCell ref="Z617:AB617"/>
    <mergeCell ref="Z613:AB613"/>
    <mergeCell ref="Z614:AB614"/>
    <mergeCell ref="Z615:AB615"/>
    <mergeCell ref="Z616:AB616"/>
    <mergeCell ref="Z551:AB551"/>
    <mergeCell ref="Z606:AB606"/>
    <mergeCell ref="Z607:AB607"/>
    <mergeCell ref="Z608:AB608"/>
    <mergeCell ref="Z619:AB619"/>
    <mergeCell ref="Z591:AB591"/>
    <mergeCell ref="Z618:AB618"/>
    <mergeCell ref="Z605:AB605"/>
    <mergeCell ref="Z594:AB594"/>
    <mergeCell ref="Z595:AB595"/>
    <mergeCell ref="Z597:AB597"/>
    <mergeCell ref="Z598:AB598"/>
    <mergeCell ref="Z603:AB603"/>
    <mergeCell ref="Z604:AB604"/>
    <mergeCell ref="Z596:AB596"/>
    <mergeCell ref="Z574:AB574"/>
    <mergeCell ref="Z575:AB575"/>
    <mergeCell ref="Z552:AB552"/>
    <mergeCell ref="Z570:AB570"/>
    <mergeCell ref="Z708:AB708"/>
    <mergeCell ref="Z707:AB707"/>
    <mergeCell ref="Z703:AB703"/>
    <mergeCell ref="Z704:AB704"/>
    <mergeCell ref="Z620:AB620"/>
    <mergeCell ref="Z635:AB635"/>
    <mergeCell ref="Z634:AB634"/>
    <mergeCell ref="Z623:AB623"/>
    <mergeCell ref="Z622:AB622"/>
    <mergeCell ref="Z621:AB621"/>
    <mergeCell ref="Z609:AB609"/>
    <mergeCell ref="Z610:AB610"/>
    <mergeCell ref="Z611:AB611"/>
    <mergeCell ref="Z612:AB612"/>
    <mergeCell ref="Z810:AB810"/>
    <mergeCell ref="Z809:AB809"/>
    <mergeCell ref="Z804:AB804"/>
    <mergeCell ref="Z803:AB803"/>
    <mergeCell ref="Z816:AB816"/>
    <mergeCell ref="Z815:AB815"/>
    <mergeCell ref="Z817:AB817"/>
    <mergeCell ref="Z822:AB822"/>
    <mergeCell ref="Z814:AB814"/>
    <mergeCell ref="Z811:AB811"/>
    <mergeCell ref="Z795:AB795"/>
    <mergeCell ref="Z762:AA762"/>
    <mergeCell ref="Z779:AB779"/>
    <mergeCell ref="Z778:AB778"/>
    <mergeCell ref="Z755:AB755"/>
    <mergeCell ref="Z754:AB754"/>
    <mergeCell ref="Z760:AB760"/>
    <mergeCell ref="Z759:AB759"/>
    <mergeCell ref="Z758:AB758"/>
    <mergeCell ref="Z757:AB757"/>
    <mergeCell ref="Z756:AB756"/>
    <mergeCell ref="Z752:AB752"/>
    <mergeCell ref="Z753:AB753"/>
    <mergeCell ref="J755:K755"/>
    <mergeCell ref="J617:K617"/>
    <mergeCell ref="J679:K679"/>
    <mergeCell ref="Z747:AB747"/>
    <mergeCell ref="Z745:AB745"/>
    <mergeCell ref="Z746:AB746"/>
    <mergeCell ref="Z751:AB751"/>
    <mergeCell ref="Z750:AB750"/>
    <mergeCell ref="Z749:AB749"/>
    <mergeCell ref="Z748:AB748"/>
    <mergeCell ref="Z706:AB706"/>
    <mergeCell ref="Z705:AB705"/>
    <mergeCell ref="Z741:AB741"/>
    <mergeCell ref="Z740:AB740"/>
    <mergeCell ref="Z742:AB742"/>
    <mergeCell ref="Z731:AB731"/>
    <mergeCell ref="Z730:AB730"/>
    <mergeCell ref="Z729:AB729"/>
    <mergeCell ref="Z712:AB712"/>
    <mergeCell ref="Z711:AB711"/>
    <mergeCell ref="Z710:AB710"/>
    <mergeCell ref="Z701:AB701"/>
    <mergeCell ref="Z709:AB709"/>
    <mergeCell ref="Z702:AB702"/>
    <mergeCell ref="Z744:AB744"/>
    <mergeCell ref="Z743:AB743"/>
    <mergeCell ref="Z781:AB781"/>
    <mergeCell ref="Z782:AB782"/>
    <mergeCell ref="Z807:AB807"/>
    <mergeCell ref="Z808:AB808"/>
    <mergeCell ref="Z794:AB794"/>
    <mergeCell ref="Z780:AB780"/>
    <mergeCell ref="Z793:AB793"/>
    <mergeCell ref="Z792:AB792"/>
    <mergeCell ref="Z783:AB783"/>
    <mergeCell ref="Z414:AB414"/>
    <mergeCell ref="Z413:AB413"/>
    <mergeCell ref="Z421:AB421"/>
    <mergeCell ref="Z422:AB422"/>
    <mergeCell ref="Z416:AB416"/>
    <mergeCell ref="Z417:AB417"/>
    <mergeCell ref="Z410:AB410"/>
    <mergeCell ref="Z411:AB411"/>
    <mergeCell ref="Z408:AB408"/>
    <mergeCell ref="Z412:AB412"/>
    <mergeCell ref="Z415:AB415"/>
    <mergeCell ref="Z409:AB409"/>
    <mergeCell ref="Z431:AB431"/>
    <mergeCell ref="Z430:AB430"/>
    <mergeCell ref="Z420:AB420"/>
    <mergeCell ref="Z380:AB380"/>
    <mergeCell ref="Z381:AB381"/>
    <mergeCell ref="Z382:AB382"/>
    <mergeCell ref="Z383:AB383"/>
    <mergeCell ref="Z384:AB384"/>
    <mergeCell ref="Z385:AB385"/>
    <mergeCell ref="Z402:AB402"/>
    <mergeCell ref="Z403:AB403"/>
    <mergeCell ref="Z428:AB428"/>
    <mergeCell ref="Z429:AB429"/>
    <mergeCell ref="Z447:AB447"/>
    <mergeCell ref="Z448:AB448"/>
    <mergeCell ref="Z441:AB441"/>
    <mergeCell ref="Z446:AB446"/>
    <mergeCell ref="Z440:AB440"/>
    <mergeCell ref="Z444:AB444"/>
    <mergeCell ref="Z439:AB439"/>
    <mergeCell ref="Z445:AB445"/>
    <mergeCell ref="Z449:AB449"/>
    <mergeCell ref="Z522:AB522"/>
    <mergeCell ref="Z523:AB523"/>
    <mergeCell ref="Z546:AB546"/>
    <mergeCell ref="Z545:AB545"/>
    <mergeCell ref="Z542:AB542"/>
    <mergeCell ref="Z543:AB543"/>
    <mergeCell ref="Z549:AB549"/>
    <mergeCell ref="Z550:AB550"/>
    <mergeCell ref="Z528:AB528"/>
    <mergeCell ref="Z547:AB547"/>
    <mergeCell ref="Z548:AB548"/>
    <mergeCell ref="Z541:AB541"/>
    <mergeCell ref="Z533:AB533"/>
    <mergeCell ref="Z535:AB535"/>
    <mergeCell ref="Z544:AB544"/>
    <mergeCell ref="Z489:AB489"/>
    <mergeCell ref="Z486:AB486"/>
    <mergeCell ref="Z487:AB487"/>
    <mergeCell ref="Z488:AB488"/>
    <mergeCell ref="Z484:AB484"/>
    <mergeCell ref="Z485:AB485"/>
    <mergeCell ref="Z333:AB333"/>
    <mergeCell ref="Z332:AB332"/>
    <mergeCell ref="Z335:AB335"/>
    <mergeCell ref="Z338:AB338"/>
    <mergeCell ref="Z347:AB347"/>
    <mergeCell ref="Z346:AB346"/>
    <mergeCell ref="Z340:AB340"/>
    <mergeCell ref="Z341:AB341"/>
    <mergeCell ref="Z343:AB343"/>
    <mergeCell ref="Z344:AB344"/>
    <mergeCell ref="Z345:AB345"/>
    <mergeCell ref="Z342:AB342"/>
    <mergeCell ref="Z351:AB351"/>
    <mergeCell ref="Z352:AB352"/>
    <mergeCell ref="Z330:AB330"/>
    <mergeCell ref="Z331:AB331"/>
    <mergeCell ref="Z334:AB334"/>
    <mergeCell ref="Z329:AB329"/>
    <mergeCell ref="Z339:AB339"/>
    <mergeCell ref="Z458:AB458"/>
    <mergeCell ref="Z482:AB482"/>
    <mergeCell ref="Z478:AB478"/>
    <mergeCell ref="Z476:AB476"/>
    <mergeCell ref="Z460:AB460"/>
    <mergeCell ref="Z462:AB462"/>
    <mergeCell ref="Z459:AB459"/>
    <mergeCell ref="Z477:AB477"/>
    <mergeCell ref="Z450:AB450"/>
    <mergeCell ref="Z521:AB521"/>
    <mergeCell ref="Z527:AB527"/>
    <mergeCell ref="Z525:AB525"/>
    <mergeCell ref="Z526:AB526"/>
    <mergeCell ref="Z524:AB524"/>
    <mergeCell ref="Z512:AB512"/>
    <mergeCell ref="Z520:AB520"/>
    <mergeCell ref="Z516:AB516"/>
    <mergeCell ref="Z517:AB517"/>
    <mergeCell ref="Z518:AB518"/>
    <mergeCell ref="Z519:AB519"/>
    <mergeCell ref="Z515:AB515"/>
    <mergeCell ref="Z513:AB513"/>
    <mergeCell ref="Z514:AB514"/>
    <mergeCell ref="Z483:AB483"/>
    <mergeCell ref="Z490:AB490"/>
    <mergeCell ref="Z492:AB492"/>
    <mergeCell ref="Z493:AB493"/>
    <mergeCell ref="Z494:AB494"/>
    <mergeCell ref="Z495:AB495"/>
    <mergeCell ref="Z479:AB479"/>
    <mergeCell ref="Z480:AB480"/>
    <mergeCell ref="Z491:AB491"/>
    <mergeCell ref="Z481:AB481"/>
    <mergeCell ref="Z797:AB797"/>
    <mergeCell ref="Z796:AB796"/>
    <mergeCell ref="Z805:AB805"/>
    <mergeCell ref="Z806:AB806"/>
    <mergeCell ref="Z802:AB802"/>
    <mergeCell ref="Z801:AB801"/>
    <mergeCell ref="Z800:AB800"/>
    <mergeCell ref="Z799:AB799"/>
    <mergeCell ref="Z798:AB798"/>
  </mergeCells>
  <hyperlinks>
    <hyperlink r:id="rId1" ref="P20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3" width="23.14"/>
    <col customWidth="1" min="30" max="30" width="18.57"/>
    <col customWidth="1" min="31" max="31" width="19.14"/>
  </cols>
  <sheetData>
    <row r="1">
      <c r="A1" s="16" t="s">
        <v>0</v>
      </c>
      <c r="B1" s="16" t="s">
        <v>1</v>
      </c>
      <c r="C1" s="16" t="s">
        <v>2</v>
      </c>
      <c r="D1" s="16" t="s">
        <v>3</v>
      </c>
      <c r="E1" s="16" t="s">
        <v>4</v>
      </c>
      <c r="F1" s="16" t="s">
        <v>5</v>
      </c>
      <c r="G1" s="16" t="s">
        <v>8</v>
      </c>
      <c r="H1" s="16" t="s">
        <v>9</v>
      </c>
      <c r="I1" s="16" t="s">
        <v>10</v>
      </c>
      <c r="J1" s="16" t="s">
        <v>11</v>
      </c>
      <c r="K1" s="16" t="s">
        <v>12</v>
      </c>
      <c r="L1" s="16" t="s">
        <v>13</v>
      </c>
      <c r="M1" s="16" t="s">
        <v>14</v>
      </c>
      <c r="N1" s="16" t="s">
        <v>15</v>
      </c>
      <c r="O1" s="16" t="s">
        <v>16</v>
      </c>
      <c r="P1" s="16" t="s">
        <v>17</v>
      </c>
      <c r="Q1" s="16" t="s">
        <v>18</v>
      </c>
      <c r="R1" s="16" t="s">
        <v>19</v>
      </c>
      <c r="S1" s="16" t="s">
        <v>21</v>
      </c>
      <c r="T1" s="16" t="s">
        <v>22</v>
      </c>
      <c r="U1" s="16" t="s">
        <v>23</v>
      </c>
      <c r="V1" s="16" t="s">
        <v>24</v>
      </c>
      <c r="W1" s="16" t="s">
        <v>25</v>
      </c>
      <c r="X1" s="16" t="s">
        <v>27</v>
      </c>
      <c r="Y1" s="16" t="s">
        <v>28</v>
      </c>
      <c r="Z1" s="16" t="s">
        <v>30</v>
      </c>
      <c r="AA1" s="16" t="s">
        <v>31</v>
      </c>
      <c r="AB1" s="16" t="s">
        <v>32</v>
      </c>
      <c r="AC1" s="16" t="s">
        <v>2458</v>
      </c>
      <c r="AD1" s="16" t="s">
        <v>9820</v>
      </c>
      <c r="AE1" s="16" t="s">
        <v>9821</v>
      </c>
    </row>
    <row r="2">
      <c r="A2" s="12">
        <v>208.0</v>
      </c>
      <c r="B2" s="16" t="s">
        <v>69</v>
      </c>
      <c r="C2" s="16" t="s">
        <v>88</v>
      </c>
      <c r="D2" s="18" t="b">
        <v>1</v>
      </c>
      <c r="E2" s="12">
        <v>0.0</v>
      </c>
      <c r="F2" s="12">
        <v>0.0</v>
      </c>
      <c r="G2" s="12">
        <v>0.0</v>
      </c>
      <c r="H2" s="20">
        <v>42320.290972222225</v>
      </c>
      <c r="I2" s="16" t="s">
        <v>90</v>
      </c>
      <c r="J2" s="16" t="s">
        <v>91</v>
      </c>
      <c r="K2" s="16" t="s">
        <v>92</v>
      </c>
      <c r="L2" s="18" t="e">
        <v>#N/A</v>
      </c>
      <c r="M2" s="18" t="e">
        <v>#N/A</v>
      </c>
      <c r="N2" s="18" t="e">
        <v>#N/A</v>
      </c>
      <c r="O2" s="18" t="e">
        <v>#N/A</v>
      </c>
      <c r="P2" s="18" t="e">
        <v>#N/A</v>
      </c>
      <c r="Q2" s="16" t="s">
        <v>93</v>
      </c>
      <c r="R2" s="18" t="b">
        <v>1</v>
      </c>
      <c r="S2" s="18" t="b">
        <v>0</v>
      </c>
      <c r="T2" s="22"/>
      <c r="U2" s="16" t="s">
        <v>94</v>
      </c>
      <c r="V2" s="16" t="s">
        <v>94</v>
      </c>
      <c r="W2" s="22"/>
      <c r="X2" s="22"/>
      <c r="Y2" s="22"/>
      <c r="Z2" s="16" t="s">
        <v>95</v>
      </c>
      <c r="AC2" s="16"/>
      <c r="AD2" s="12" t="str">
        <f>vlookup(AA2,'Hastag Key'!$G$3:$H$5,2,true)</f>
        <v>#N/A</v>
      </c>
      <c r="AE2" s="12" t="str">
        <f>vlookup(AB2,'Hastag Key'!$J$3:$K$8,2,true)</f>
        <v>#N/A</v>
      </c>
    </row>
    <row r="3">
      <c r="A3" s="12">
        <v>303.0</v>
      </c>
      <c r="B3" s="16" t="s">
        <v>69</v>
      </c>
      <c r="C3" s="16" t="s">
        <v>260</v>
      </c>
      <c r="D3" s="18" t="b">
        <v>1</v>
      </c>
      <c r="E3" s="12">
        <v>13.0</v>
      </c>
      <c r="F3" s="12">
        <v>4.0</v>
      </c>
      <c r="G3" s="12">
        <v>9.0</v>
      </c>
      <c r="H3" s="20">
        <v>42310.379166666666</v>
      </c>
      <c r="I3" s="16" t="s">
        <v>261</v>
      </c>
      <c r="J3" s="16" t="s">
        <v>262</v>
      </c>
      <c r="K3" s="16" t="s">
        <v>263</v>
      </c>
      <c r="L3" s="16" t="s">
        <v>264</v>
      </c>
      <c r="M3" s="12">
        <v>0.0</v>
      </c>
      <c r="N3" s="12">
        <v>0.0</v>
      </c>
      <c r="O3" s="12">
        <v>0.0</v>
      </c>
      <c r="P3" s="12">
        <v>0.0</v>
      </c>
      <c r="Q3" s="16" t="s">
        <v>265</v>
      </c>
      <c r="R3" s="18" t="b">
        <v>1</v>
      </c>
      <c r="S3" s="18" t="b">
        <v>1</v>
      </c>
      <c r="T3" s="22"/>
      <c r="U3" s="16" t="s">
        <v>94</v>
      </c>
      <c r="V3" s="16" t="s">
        <v>94</v>
      </c>
      <c r="W3" s="22"/>
      <c r="X3" s="22"/>
      <c r="Y3" s="22"/>
      <c r="Z3" s="16" t="s">
        <v>266</v>
      </c>
      <c r="AC3" s="16"/>
      <c r="AD3" s="12" t="str">
        <f>vlookup(AA3,'Hastag Key'!$G$3:$H$5,2,true)</f>
        <v>#N/A</v>
      </c>
      <c r="AE3" s="12" t="str">
        <f>vlookup(AB3,'Hastag Key'!$J$3:$K$8,2,true)</f>
        <v>#N/A</v>
      </c>
    </row>
    <row r="4">
      <c r="A4" s="12">
        <v>688.0</v>
      </c>
      <c r="B4" s="16" t="s">
        <v>69</v>
      </c>
      <c r="C4" s="16" t="s">
        <v>267</v>
      </c>
      <c r="D4" s="18" t="b">
        <v>1</v>
      </c>
      <c r="E4" s="12">
        <v>0.0</v>
      </c>
      <c r="F4" s="12">
        <v>0.0</v>
      </c>
      <c r="G4" s="12">
        <v>0.0</v>
      </c>
      <c r="H4" s="20">
        <v>42325.71319444444</v>
      </c>
      <c r="I4" s="16" t="s">
        <v>268</v>
      </c>
      <c r="J4" s="16" t="s">
        <v>269</v>
      </c>
      <c r="K4" s="16" t="s">
        <v>270</v>
      </c>
      <c r="L4" s="18" t="e">
        <v>#N/A</v>
      </c>
      <c r="M4" s="18" t="e">
        <v>#N/A</v>
      </c>
      <c r="N4" s="18" t="e">
        <v>#N/A</v>
      </c>
      <c r="O4" s="18" t="e">
        <v>#N/A</v>
      </c>
      <c r="P4" s="18" t="e">
        <v>#N/A</v>
      </c>
      <c r="Q4" s="16" t="s">
        <v>271</v>
      </c>
      <c r="R4" s="18" t="b">
        <v>0</v>
      </c>
      <c r="S4" s="18" t="b">
        <v>1</v>
      </c>
      <c r="T4" s="12">
        <v>0.0</v>
      </c>
      <c r="U4" s="16" t="s">
        <v>272</v>
      </c>
      <c r="V4" s="16" t="s">
        <v>94</v>
      </c>
      <c r="W4" s="51">
        <v>1.404471704E9</v>
      </c>
      <c r="X4" s="51">
        <v>1.299951911E9</v>
      </c>
      <c r="Y4" s="16" t="s">
        <v>273</v>
      </c>
      <c r="Z4" s="16" t="s">
        <v>274</v>
      </c>
      <c r="AA4" s="12">
        <v>3.0</v>
      </c>
      <c r="AB4" s="12">
        <v>1.0</v>
      </c>
      <c r="AC4" s="12"/>
      <c r="AD4" s="12" t="str">
        <f>vlookup(AA4,'Hastag Key'!$G$3:$H$5,2,true)</f>
        <v>Exposure</v>
      </c>
      <c r="AE4" s="12" t="str">
        <f>vlookup(AB4,'Hastag Key'!$J$3:$K$8,2,true)</f>
        <v>Financial/gifts</v>
      </c>
    </row>
    <row r="5">
      <c r="A5" s="12">
        <v>708.0</v>
      </c>
      <c r="B5" s="16" t="s">
        <v>69</v>
      </c>
      <c r="C5" s="16" t="s">
        <v>295</v>
      </c>
      <c r="D5" s="18" t="b">
        <v>1</v>
      </c>
      <c r="E5" s="12">
        <v>1.0</v>
      </c>
      <c r="F5" s="12">
        <v>1.0</v>
      </c>
      <c r="G5" s="22"/>
      <c r="H5" s="20">
        <v>42312.21388888889</v>
      </c>
      <c r="I5" s="16" t="s">
        <v>297</v>
      </c>
      <c r="J5" s="16" t="s">
        <v>298</v>
      </c>
      <c r="K5" s="16" t="s">
        <v>299</v>
      </c>
      <c r="L5" s="18" t="e">
        <v>#N/A</v>
      </c>
      <c r="M5" s="18" t="e">
        <v>#N/A</v>
      </c>
      <c r="N5" s="18" t="e">
        <v>#N/A</v>
      </c>
      <c r="O5" s="18" t="e">
        <v>#N/A</v>
      </c>
      <c r="P5" s="18" t="e">
        <v>#N/A</v>
      </c>
      <c r="Q5" s="16" t="s">
        <v>300</v>
      </c>
      <c r="R5" s="18" t="b">
        <v>0</v>
      </c>
      <c r="S5" s="18" t="b">
        <v>0</v>
      </c>
      <c r="T5" s="22"/>
      <c r="U5" s="16" t="s">
        <v>301</v>
      </c>
      <c r="V5" s="16" t="s">
        <v>94</v>
      </c>
      <c r="W5" s="51">
        <v>9.17658932E8</v>
      </c>
      <c r="X5" s="51">
        <v>8.73884171E8</v>
      </c>
      <c r="Y5" s="22"/>
      <c r="Z5" s="16" t="s">
        <v>302</v>
      </c>
      <c r="AA5" s="12">
        <v>3.0</v>
      </c>
      <c r="AB5" s="12">
        <v>1.0</v>
      </c>
      <c r="AC5" s="12"/>
      <c r="AD5" s="12" t="str">
        <f>vlookup(AA5,'Hastag Key'!$G$3:$H$5,2,true)</f>
        <v>Exposure</v>
      </c>
      <c r="AE5" s="12" t="str">
        <f>vlookup(AB5,'Hastag Key'!$J$3:$K$8,2,true)</f>
        <v>Financial/gifts</v>
      </c>
    </row>
    <row r="6">
      <c r="A6" s="12">
        <v>9.0</v>
      </c>
      <c r="B6" s="16" t="s">
        <v>69</v>
      </c>
      <c r="C6" s="16" t="s">
        <v>374</v>
      </c>
      <c r="D6" s="18" t="b">
        <v>1</v>
      </c>
      <c r="E6" s="12">
        <v>66.0</v>
      </c>
      <c r="F6" s="12">
        <v>22.0</v>
      </c>
      <c r="G6" s="12">
        <v>44.0</v>
      </c>
      <c r="H6" s="20">
        <v>42311.64791666667</v>
      </c>
      <c r="I6" s="16" t="s">
        <v>375</v>
      </c>
      <c r="J6" s="16" t="s">
        <v>376</v>
      </c>
      <c r="K6" s="16" t="s">
        <v>377</v>
      </c>
      <c r="L6" s="18" t="e">
        <v>#N/A</v>
      </c>
      <c r="M6" s="18" t="e">
        <v>#N/A</v>
      </c>
      <c r="N6" s="18" t="e">
        <v>#N/A</v>
      </c>
      <c r="O6" s="18" t="e">
        <v>#N/A</v>
      </c>
      <c r="P6" s="18" t="e">
        <v>#N/A</v>
      </c>
      <c r="Q6" s="16" t="s">
        <v>378</v>
      </c>
      <c r="R6" s="18" t="b">
        <v>1</v>
      </c>
      <c r="S6" s="18" t="b">
        <v>0</v>
      </c>
      <c r="T6" s="12">
        <v>99501.0</v>
      </c>
      <c r="U6" s="16" t="s">
        <v>379</v>
      </c>
      <c r="V6" s="16" t="s">
        <v>380</v>
      </c>
      <c r="W6" s="51">
        <v>3767608.0</v>
      </c>
      <c r="X6" s="51">
        <v>3535353.0</v>
      </c>
      <c r="Y6" s="16" t="s">
        <v>381</v>
      </c>
      <c r="Z6" s="16" t="s">
        <v>426</v>
      </c>
      <c r="AA6" s="12">
        <v>2.0</v>
      </c>
      <c r="AB6" s="12">
        <v>2.0</v>
      </c>
      <c r="AC6" s="12"/>
      <c r="AD6" s="12" t="str">
        <f>vlookup(AA6,'Hastag Key'!$G$3:$H$5,2,true)</f>
        <v>Invested</v>
      </c>
      <c r="AE6" s="12" t="str">
        <f>vlookup(AB6,'Hastag Key'!$J$3:$K$8,2,true)</f>
        <v>Time</v>
      </c>
    </row>
    <row r="7">
      <c r="A7" s="12">
        <v>225.0</v>
      </c>
      <c r="B7" s="16" t="s">
        <v>69</v>
      </c>
      <c r="C7" s="16" t="s">
        <v>548</v>
      </c>
      <c r="D7" s="18" t="b">
        <v>1</v>
      </c>
      <c r="E7" s="12">
        <v>22.0</v>
      </c>
      <c r="F7" s="12">
        <v>4.0</v>
      </c>
      <c r="G7" s="12">
        <v>18.0</v>
      </c>
      <c r="H7" s="20">
        <v>42311.8125</v>
      </c>
      <c r="I7" s="16" t="s">
        <v>550</v>
      </c>
      <c r="J7" s="16" t="s">
        <v>551</v>
      </c>
      <c r="K7" s="16" t="s">
        <v>553</v>
      </c>
      <c r="L7" s="18" t="e">
        <v>#N/A</v>
      </c>
      <c r="M7" s="18" t="e">
        <v>#N/A</v>
      </c>
      <c r="N7" s="18" t="e">
        <v>#N/A</v>
      </c>
      <c r="O7" s="18" t="e">
        <v>#N/A</v>
      </c>
      <c r="P7" s="18" t="e">
        <v>#N/A</v>
      </c>
      <c r="Q7" s="16" t="s">
        <v>555</v>
      </c>
      <c r="R7" s="18" t="b">
        <v>1</v>
      </c>
      <c r="S7" s="18" t="b">
        <v>1</v>
      </c>
      <c r="T7" s="12">
        <v>35216.0</v>
      </c>
      <c r="U7" s="16" t="s">
        <v>556</v>
      </c>
      <c r="V7" s="16" t="s">
        <v>557</v>
      </c>
      <c r="W7" s="51">
        <v>173472.0</v>
      </c>
      <c r="X7" s="51">
        <v>152073.0</v>
      </c>
      <c r="Y7" s="16" t="s">
        <v>559</v>
      </c>
      <c r="Z7" s="16" t="s">
        <v>563</v>
      </c>
      <c r="AC7" s="16"/>
      <c r="AD7" s="12" t="str">
        <f>vlookup(AA7,'Hastag Key'!$G$3:$H$5,2,true)</f>
        <v>#N/A</v>
      </c>
      <c r="AE7" s="12" t="str">
        <f>vlookup(AB7,'Hastag Key'!$J$3:$K$8,2,true)</f>
        <v>#N/A</v>
      </c>
    </row>
    <row r="8">
      <c r="A8" s="12">
        <v>226.0</v>
      </c>
      <c r="B8" s="16" t="s">
        <v>69</v>
      </c>
      <c r="C8" s="16" t="s">
        <v>548</v>
      </c>
      <c r="D8" s="18" t="b">
        <v>1</v>
      </c>
      <c r="E8" s="12">
        <v>5.0</v>
      </c>
      <c r="F8" s="12">
        <v>1.0</v>
      </c>
      <c r="G8" s="12">
        <v>4.0</v>
      </c>
      <c r="H8" s="20">
        <v>42311.83472222222</v>
      </c>
      <c r="I8" s="16" t="s">
        <v>682</v>
      </c>
      <c r="J8" s="16" t="s">
        <v>551</v>
      </c>
      <c r="K8" s="16" t="s">
        <v>683</v>
      </c>
      <c r="L8" s="16" t="s">
        <v>264</v>
      </c>
      <c r="M8" s="12">
        <v>0.0</v>
      </c>
      <c r="N8" s="12">
        <v>0.0</v>
      </c>
      <c r="O8" s="16" t="s">
        <v>684</v>
      </c>
      <c r="P8" s="16" t="s">
        <v>685</v>
      </c>
      <c r="Q8" s="16" t="s">
        <v>686</v>
      </c>
      <c r="R8" s="18" t="b">
        <v>1</v>
      </c>
      <c r="S8" s="18" t="b">
        <v>1</v>
      </c>
      <c r="T8" s="12">
        <v>35216.0</v>
      </c>
      <c r="U8" s="16" t="s">
        <v>556</v>
      </c>
      <c r="V8" s="16" t="s">
        <v>557</v>
      </c>
      <c r="W8" s="51">
        <v>173472.0</v>
      </c>
      <c r="X8" s="51">
        <v>152073.0</v>
      </c>
      <c r="Y8" s="16" t="s">
        <v>559</v>
      </c>
      <c r="Z8" s="16" t="s">
        <v>688</v>
      </c>
      <c r="AC8" s="16"/>
      <c r="AD8" s="12" t="str">
        <f>vlookup(AA8,'Hastag Key'!$G$3:$H$5,2,true)</f>
        <v>#N/A</v>
      </c>
      <c r="AE8" s="12" t="str">
        <f>vlookup(AB8,'Hastag Key'!$J$3:$K$8,2,true)</f>
        <v>#N/A</v>
      </c>
    </row>
    <row r="9">
      <c r="A9" s="12">
        <v>227.0</v>
      </c>
      <c r="B9" s="16" t="s">
        <v>69</v>
      </c>
      <c r="C9" s="16" t="s">
        <v>548</v>
      </c>
      <c r="D9" s="18" t="b">
        <v>1</v>
      </c>
      <c r="E9" s="12">
        <v>2657.0</v>
      </c>
      <c r="F9" s="12">
        <v>131.0</v>
      </c>
      <c r="G9" s="12">
        <v>2526.0</v>
      </c>
      <c r="H9" s="20">
        <v>42311.847916666666</v>
      </c>
      <c r="I9" s="16" t="s">
        <v>807</v>
      </c>
      <c r="J9" s="16" t="s">
        <v>551</v>
      </c>
      <c r="K9" s="16" t="s">
        <v>808</v>
      </c>
      <c r="L9" s="18" t="e">
        <v>#N/A</v>
      </c>
      <c r="M9" s="18" t="e">
        <v>#N/A</v>
      </c>
      <c r="N9" s="18" t="e">
        <v>#N/A</v>
      </c>
      <c r="O9" s="18" t="e">
        <v>#N/A</v>
      </c>
      <c r="P9" s="18" t="e">
        <v>#N/A</v>
      </c>
      <c r="Q9" s="16" t="s">
        <v>810</v>
      </c>
      <c r="R9" s="18" t="b">
        <v>1</v>
      </c>
      <c r="S9" s="18" t="b">
        <v>1</v>
      </c>
      <c r="T9" s="12">
        <v>35216.0</v>
      </c>
      <c r="U9" s="16" t="s">
        <v>556</v>
      </c>
      <c r="V9" s="16" t="s">
        <v>557</v>
      </c>
      <c r="W9" s="51">
        <v>173472.0</v>
      </c>
      <c r="X9" s="51">
        <v>152073.0</v>
      </c>
      <c r="Y9" s="16" t="s">
        <v>559</v>
      </c>
      <c r="Z9" s="16" t="s">
        <v>815</v>
      </c>
      <c r="AC9" s="16"/>
      <c r="AD9" s="12" t="str">
        <f>vlookup(AA9,'Hastag Key'!$G$3:$H$5,2,true)</f>
        <v>#N/A</v>
      </c>
      <c r="AE9" s="12" t="str">
        <f>vlookup(AB9,'Hastag Key'!$J$3:$K$8,2,true)</f>
        <v>#N/A</v>
      </c>
    </row>
    <row r="10">
      <c r="A10" s="12">
        <v>228.0</v>
      </c>
      <c r="B10" s="16" t="s">
        <v>69</v>
      </c>
      <c r="C10" s="16" t="s">
        <v>548</v>
      </c>
      <c r="D10" s="18" t="b">
        <v>1</v>
      </c>
      <c r="E10" s="12">
        <v>16.0</v>
      </c>
      <c r="F10" s="12">
        <v>2.0</v>
      </c>
      <c r="G10" s="12">
        <v>14.0</v>
      </c>
      <c r="H10" s="20">
        <v>42311.85902777778</v>
      </c>
      <c r="I10" s="16" t="s">
        <v>939</v>
      </c>
      <c r="J10" s="16" t="s">
        <v>551</v>
      </c>
      <c r="K10" s="16" t="s">
        <v>941</v>
      </c>
      <c r="L10" s="18" t="e">
        <v>#N/A</v>
      </c>
      <c r="M10" s="18" t="e">
        <v>#N/A</v>
      </c>
      <c r="N10" s="18" t="e">
        <v>#N/A</v>
      </c>
      <c r="O10" s="18" t="e">
        <v>#N/A</v>
      </c>
      <c r="P10" s="18" t="e">
        <v>#N/A</v>
      </c>
      <c r="Q10" s="16" t="s">
        <v>944</v>
      </c>
      <c r="R10" s="18" t="b">
        <v>1</v>
      </c>
      <c r="S10" s="18" t="b">
        <v>1</v>
      </c>
      <c r="T10" s="12">
        <v>35216.0</v>
      </c>
      <c r="U10" s="16" t="s">
        <v>556</v>
      </c>
      <c r="V10" s="16" t="s">
        <v>557</v>
      </c>
      <c r="W10" s="51">
        <v>173472.0</v>
      </c>
      <c r="X10" s="51">
        <v>152073.0</v>
      </c>
      <c r="Y10" s="16" t="s">
        <v>559</v>
      </c>
      <c r="Z10" s="16" t="s">
        <v>947</v>
      </c>
      <c r="AC10" s="16"/>
      <c r="AD10" s="12" t="str">
        <f>vlookup(AA10,'Hastag Key'!$G$3:$H$5,2,true)</f>
        <v>#N/A</v>
      </c>
      <c r="AE10" s="12" t="str">
        <f>vlookup(AB10,'Hastag Key'!$J$3:$K$8,2,true)</f>
        <v>#N/A</v>
      </c>
    </row>
    <row r="11">
      <c r="A11" s="12">
        <v>229.0</v>
      </c>
      <c r="B11" s="16" t="s">
        <v>69</v>
      </c>
      <c r="C11" s="16" t="s">
        <v>548</v>
      </c>
      <c r="D11" s="18" t="b">
        <v>1</v>
      </c>
      <c r="E11" s="12">
        <v>16.0</v>
      </c>
      <c r="F11" s="12">
        <v>0.0</v>
      </c>
      <c r="G11" s="12">
        <v>16.0</v>
      </c>
      <c r="H11" s="20">
        <v>42311.86111111111</v>
      </c>
      <c r="I11" s="16" t="s">
        <v>939</v>
      </c>
      <c r="J11" s="16" t="s">
        <v>551</v>
      </c>
      <c r="K11" s="16" t="s">
        <v>941</v>
      </c>
      <c r="L11" s="18" t="e">
        <v>#N/A</v>
      </c>
      <c r="M11" s="18" t="e">
        <v>#N/A</v>
      </c>
      <c r="N11" s="18" t="e">
        <v>#N/A</v>
      </c>
      <c r="O11" s="18" t="e">
        <v>#N/A</v>
      </c>
      <c r="P11" s="18" t="e">
        <v>#N/A</v>
      </c>
      <c r="Q11" s="16" t="s">
        <v>944</v>
      </c>
      <c r="R11" s="18" t="b">
        <v>1</v>
      </c>
      <c r="S11" s="18" t="b">
        <v>1</v>
      </c>
      <c r="T11" s="12">
        <v>35216.0</v>
      </c>
      <c r="U11" s="16" t="s">
        <v>556</v>
      </c>
      <c r="V11" s="16" t="s">
        <v>557</v>
      </c>
      <c r="W11" s="51">
        <v>173472.0</v>
      </c>
      <c r="X11" s="51">
        <v>152073.0</v>
      </c>
      <c r="Y11" s="16" t="s">
        <v>559</v>
      </c>
      <c r="Z11" s="16" t="s">
        <v>947</v>
      </c>
      <c r="AC11" s="16"/>
      <c r="AD11" s="12" t="str">
        <f>vlookup(AA11,'Hastag Key'!$G$3:$H$5,2,true)</f>
        <v>#N/A</v>
      </c>
      <c r="AE11" s="12" t="str">
        <f>vlookup(AB11,'Hastag Key'!$J$3:$K$8,2,true)</f>
        <v>#N/A</v>
      </c>
    </row>
    <row r="12">
      <c r="A12" s="12">
        <v>230.0</v>
      </c>
      <c r="B12" s="16" t="s">
        <v>69</v>
      </c>
      <c r="C12" s="16" t="s">
        <v>548</v>
      </c>
      <c r="D12" s="18" t="b">
        <v>1</v>
      </c>
      <c r="E12" s="12">
        <v>1.0</v>
      </c>
      <c r="F12" s="12">
        <v>0.0</v>
      </c>
      <c r="G12" s="12">
        <v>1.0</v>
      </c>
      <c r="H12" s="20">
        <v>42311.87291666667</v>
      </c>
      <c r="I12" s="16" t="s">
        <v>1172</v>
      </c>
      <c r="J12" s="16" t="s">
        <v>551</v>
      </c>
      <c r="L12" s="18" t="e">
        <v>#N/A</v>
      </c>
      <c r="M12" s="18" t="e">
        <v>#N/A</v>
      </c>
      <c r="N12" s="18" t="e">
        <v>#N/A</v>
      </c>
      <c r="O12" s="18" t="e">
        <v>#N/A</v>
      </c>
      <c r="P12" s="18" t="e">
        <v>#N/A</v>
      </c>
      <c r="Q12" s="16" t="s">
        <v>1178</v>
      </c>
      <c r="R12" s="18" t="b">
        <v>1</v>
      </c>
      <c r="S12" s="18" t="b">
        <v>0</v>
      </c>
      <c r="T12" s="12">
        <v>35216.0</v>
      </c>
      <c r="U12" s="16" t="s">
        <v>556</v>
      </c>
      <c r="V12" s="16" t="s">
        <v>557</v>
      </c>
      <c r="W12" s="51">
        <v>173472.0</v>
      </c>
      <c r="X12" s="51">
        <v>152073.0</v>
      </c>
      <c r="Y12" s="16" t="s">
        <v>559</v>
      </c>
      <c r="Z12" s="16" t="s">
        <v>1184</v>
      </c>
      <c r="AC12" s="16"/>
      <c r="AD12" s="12" t="str">
        <f>vlookup(AA12,'Hastag Key'!$G$3:$H$5,2,true)</f>
        <v>#N/A</v>
      </c>
      <c r="AE12" s="12" t="str">
        <f>vlookup(AB12,'Hastag Key'!$J$3:$K$8,2,true)</f>
        <v>#N/A</v>
      </c>
    </row>
    <row r="13">
      <c r="A13" s="12">
        <v>231.0</v>
      </c>
      <c r="B13" s="16" t="s">
        <v>69</v>
      </c>
      <c r="C13" s="16" t="s">
        <v>548</v>
      </c>
      <c r="D13" s="18" t="b">
        <v>1</v>
      </c>
      <c r="E13" s="12">
        <v>7.0</v>
      </c>
      <c r="F13" s="12">
        <v>1.0</v>
      </c>
      <c r="G13" s="12">
        <v>6.0</v>
      </c>
      <c r="H13" s="20">
        <v>42311.933333333334</v>
      </c>
      <c r="I13" s="16" t="s">
        <v>1309</v>
      </c>
      <c r="J13" s="16" t="s">
        <v>551</v>
      </c>
      <c r="K13" s="16" t="s">
        <v>1311</v>
      </c>
      <c r="L13" s="18" t="e">
        <v>#N/A</v>
      </c>
      <c r="M13" s="18" t="e">
        <v>#N/A</v>
      </c>
      <c r="N13" s="18" t="e">
        <v>#N/A</v>
      </c>
      <c r="O13" s="18" t="e">
        <v>#N/A</v>
      </c>
      <c r="P13" s="18" t="e">
        <v>#N/A</v>
      </c>
      <c r="Q13" s="16" t="s">
        <v>1314</v>
      </c>
      <c r="R13" s="18" t="b">
        <v>1</v>
      </c>
      <c r="S13" s="18" t="b">
        <v>1</v>
      </c>
      <c r="T13" s="12">
        <v>35216.0</v>
      </c>
      <c r="U13" s="16" t="s">
        <v>556</v>
      </c>
      <c r="V13" s="16" t="s">
        <v>557</v>
      </c>
      <c r="W13" s="51">
        <v>173472.0</v>
      </c>
      <c r="X13" s="51">
        <v>152073.0</v>
      </c>
      <c r="Y13" s="16" t="s">
        <v>559</v>
      </c>
      <c r="Z13" s="16" t="s">
        <v>1319</v>
      </c>
      <c r="AC13" s="16"/>
      <c r="AD13" s="12" t="str">
        <f>vlookup(AA13,'Hastag Key'!$G$3:$H$5,2,true)</f>
        <v>#N/A</v>
      </c>
      <c r="AE13" s="12" t="str">
        <f>vlookup(AB13,'Hastag Key'!$J$3:$K$8,2,true)</f>
        <v>#N/A</v>
      </c>
    </row>
    <row r="14">
      <c r="A14" s="12">
        <v>339.0</v>
      </c>
      <c r="B14" s="16" t="s">
        <v>69</v>
      </c>
      <c r="C14" s="16" t="s">
        <v>1431</v>
      </c>
      <c r="D14" s="18" t="b">
        <v>1</v>
      </c>
      <c r="E14" s="12">
        <v>11.0</v>
      </c>
      <c r="F14" s="12">
        <v>1.0</v>
      </c>
      <c r="G14" s="12">
        <v>10.0</v>
      </c>
      <c r="H14" s="20">
        <v>42310.46666666667</v>
      </c>
      <c r="I14" s="16" t="s">
        <v>1433</v>
      </c>
      <c r="J14" s="16" t="s">
        <v>1435</v>
      </c>
      <c r="K14" s="16" t="s">
        <v>1436</v>
      </c>
      <c r="L14" s="18" t="e">
        <v>#N/A</v>
      </c>
      <c r="M14" s="18" t="e">
        <v>#N/A</v>
      </c>
      <c r="N14" s="18" t="e">
        <v>#N/A</v>
      </c>
      <c r="O14" s="18" t="e">
        <v>#N/A</v>
      </c>
      <c r="P14" s="18" t="e">
        <v>#N/A</v>
      </c>
      <c r="Q14" s="16" t="s">
        <v>1438</v>
      </c>
      <c r="R14" s="18" t="b">
        <v>1</v>
      </c>
      <c r="S14" s="18" t="b">
        <v>1</v>
      </c>
      <c r="T14" s="12">
        <v>36616.0</v>
      </c>
      <c r="U14" s="16" t="s">
        <v>1439</v>
      </c>
      <c r="V14" s="16" t="s">
        <v>557</v>
      </c>
      <c r="W14" s="51">
        <v>207907.0</v>
      </c>
      <c r="X14" s="51">
        <v>140774.0</v>
      </c>
      <c r="Y14" s="16" t="s">
        <v>1441</v>
      </c>
      <c r="Z14" s="16" t="s">
        <v>1443</v>
      </c>
      <c r="AC14" s="16"/>
      <c r="AD14" s="12" t="str">
        <f>vlookup(AA14,'Hastag Key'!$G$3:$H$5,2,true)</f>
        <v>#N/A</v>
      </c>
      <c r="AE14" s="12" t="str">
        <f>vlookup(AB14,'Hastag Key'!$J$3:$K$8,2,true)</f>
        <v>#N/A</v>
      </c>
    </row>
    <row r="15">
      <c r="A15" s="12">
        <v>344.0</v>
      </c>
      <c r="B15" s="16" t="s">
        <v>69</v>
      </c>
      <c r="C15" s="16" t="s">
        <v>1547</v>
      </c>
      <c r="D15" s="18" t="b">
        <v>1</v>
      </c>
      <c r="E15" s="12">
        <v>33.0</v>
      </c>
      <c r="F15" s="12">
        <v>8.0</v>
      </c>
      <c r="G15" s="12">
        <v>25.0</v>
      </c>
      <c r="H15" s="20">
        <v>42318.4375</v>
      </c>
      <c r="I15" s="16" t="s">
        <v>1549</v>
      </c>
      <c r="J15" s="16" t="s">
        <v>1550</v>
      </c>
      <c r="K15" s="16" t="s">
        <v>1552</v>
      </c>
      <c r="L15" s="18" t="e">
        <v>#N/A</v>
      </c>
      <c r="M15" s="18" t="e">
        <v>#N/A</v>
      </c>
      <c r="N15" s="18" t="e">
        <v>#N/A</v>
      </c>
      <c r="O15" s="18" t="e">
        <v>#N/A</v>
      </c>
      <c r="P15" s="18" t="e">
        <v>#N/A</v>
      </c>
      <c r="Q15" s="16" t="s">
        <v>1554</v>
      </c>
      <c r="R15" s="18" t="b">
        <v>1</v>
      </c>
      <c r="S15" s="18" t="b">
        <v>0</v>
      </c>
      <c r="T15" s="12">
        <v>36017.0</v>
      </c>
      <c r="U15" s="16" t="s">
        <v>1555</v>
      </c>
      <c r="V15" s="16" t="s">
        <v>557</v>
      </c>
      <c r="W15" s="22"/>
      <c r="X15" s="22"/>
      <c r="Y15" s="22"/>
      <c r="Z15" s="16" t="s">
        <v>1558</v>
      </c>
      <c r="AC15" s="16"/>
      <c r="AD15" s="12" t="str">
        <f>vlookup(AA15,'Hastag Key'!$G$3:$H$5,2,true)</f>
        <v>#N/A</v>
      </c>
      <c r="AE15" s="12" t="str">
        <f>vlookup(AB15,'Hastag Key'!$J$3:$K$8,2,true)</f>
        <v>#N/A</v>
      </c>
    </row>
    <row r="16">
      <c r="A16" s="12">
        <v>435.0</v>
      </c>
      <c r="B16" s="16" t="s">
        <v>69</v>
      </c>
      <c r="C16" s="16" t="s">
        <v>1673</v>
      </c>
      <c r="D16" s="18" t="b">
        <v>1</v>
      </c>
      <c r="E16" s="12">
        <v>4.0</v>
      </c>
      <c r="F16" s="12">
        <v>1.0</v>
      </c>
      <c r="G16" s="12">
        <v>3.0</v>
      </c>
      <c r="H16" s="20">
        <v>42326.75763888889</v>
      </c>
      <c r="I16" s="16" t="s">
        <v>1675</v>
      </c>
      <c r="J16" s="16" t="s">
        <v>1676</v>
      </c>
      <c r="K16" s="16" t="s">
        <v>1677</v>
      </c>
      <c r="L16" s="18" t="e">
        <v>#N/A</v>
      </c>
      <c r="M16" s="18" t="e">
        <v>#N/A</v>
      </c>
      <c r="N16" s="18" t="e">
        <v>#N/A</v>
      </c>
      <c r="O16" s="18" t="e">
        <v>#N/A</v>
      </c>
      <c r="P16" s="18" t="e">
        <v>#N/A</v>
      </c>
      <c r="Q16" s="16" t="s">
        <v>1679</v>
      </c>
      <c r="R16" s="18" t="b">
        <v>1</v>
      </c>
      <c r="S16" s="18" t="b">
        <v>1</v>
      </c>
      <c r="T16" s="12">
        <v>36124.0</v>
      </c>
      <c r="U16" s="16" t="s">
        <v>1680</v>
      </c>
      <c r="V16" s="16" t="s">
        <v>557</v>
      </c>
      <c r="W16" s="22"/>
      <c r="X16" s="22"/>
      <c r="Y16" s="16" t="s">
        <v>1301</v>
      </c>
      <c r="Z16" s="16" t="s">
        <v>1687</v>
      </c>
      <c r="AC16" s="16"/>
      <c r="AD16" s="12" t="str">
        <f>vlookup(AA16,'Hastag Key'!$G$3:$H$5,2,true)</f>
        <v>#N/A</v>
      </c>
      <c r="AE16" s="12" t="str">
        <f>vlookup(AB16,'Hastag Key'!$J$3:$K$8,2,true)</f>
        <v>#N/A</v>
      </c>
    </row>
    <row r="17">
      <c r="A17" s="12">
        <v>643.0</v>
      </c>
      <c r="B17" s="16" t="s">
        <v>69</v>
      </c>
      <c r="C17" s="16" t="s">
        <v>1789</v>
      </c>
      <c r="D17" s="18" t="b">
        <v>1</v>
      </c>
      <c r="E17" s="12">
        <v>3.0</v>
      </c>
      <c r="F17" s="12">
        <v>1.0</v>
      </c>
      <c r="G17" s="12">
        <v>2.0</v>
      </c>
      <c r="H17" s="20">
        <v>42319.53402777778</v>
      </c>
      <c r="I17" s="16" t="s">
        <v>1793</v>
      </c>
      <c r="J17" s="16" t="s">
        <v>1794</v>
      </c>
      <c r="K17" s="16" t="s">
        <v>1796</v>
      </c>
      <c r="L17" s="18" t="e">
        <v>#N/A</v>
      </c>
      <c r="M17" s="18" t="e">
        <v>#N/A</v>
      </c>
      <c r="N17" s="18" t="e">
        <v>#N/A</v>
      </c>
      <c r="O17" s="18" t="e">
        <v>#N/A</v>
      </c>
      <c r="P17" s="18" t="e">
        <v>#N/A</v>
      </c>
      <c r="Q17" s="16" t="s">
        <v>1798</v>
      </c>
      <c r="R17" s="18" t="b">
        <v>0</v>
      </c>
      <c r="S17" s="18" t="b">
        <v>0</v>
      </c>
      <c r="T17" s="12">
        <v>35222.0</v>
      </c>
      <c r="U17" s="16" t="s">
        <v>1800</v>
      </c>
      <c r="V17" s="16" t="s">
        <v>557</v>
      </c>
      <c r="W17" s="51">
        <v>1029781.0</v>
      </c>
      <c r="X17" s="51">
        <v>1029005.0</v>
      </c>
      <c r="Y17" s="16" t="s">
        <v>598</v>
      </c>
      <c r="Z17" s="16" t="s">
        <v>1811</v>
      </c>
      <c r="AA17" s="12">
        <v>1.0</v>
      </c>
      <c r="AB17" s="12">
        <v>1.0</v>
      </c>
      <c r="AC17" s="12"/>
      <c r="AD17" s="12" t="str">
        <f>vlookup(AA17,'Hastag Key'!$G$3:$H$5,2,true)</f>
        <v>Personal</v>
      </c>
      <c r="AE17" s="12" t="str">
        <f>vlookup(AB17,'Hastag Key'!$J$3:$K$8,2,true)</f>
        <v>Financial/gifts</v>
      </c>
    </row>
    <row r="18">
      <c r="A18" s="12">
        <v>687.0</v>
      </c>
      <c r="B18" s="16" t="s">
        <v>69</v>
      </c>
      <c r="C18" s="16" t="s">
        <v>1939</v>
      </c>
      <c r="D18" s="18" t="b">
        <v>1</v>
      </c>
      <c r="E18" s="12">
        <v>0.0</v>
      </c>
      <c r="F18" s="12">
        <v>0.0</v>
      </c>
      <c r="G18" s="12">
        <v>0.0</v>
      </c>
      <c r="H18" s="20">
        <v>42324.54513888889</v>
      </c>
      <c r="I18" s="16" t="s">
        <v>1941</v>
      </c>
      <c r="J18" s="16" t="s">
        <v>1943</v>
      </c>
      <c r="K18" s="16" t="s">
        <v>1945</v>
      </c>
      <c r="L18" s="18" t="e">
        <v>#N/A</v>
      </c>
      <c r="M18" s="18" t="e">
        <v>#N/A</v>
      </c>
      <c r="N18" s="18" t="e">
        <v>#N/A</v>
      </c>
      <c r="O18" s="18" t="e">
        <v>#N/A</v>
      </c>
      <c r="P18" s="18" t="e">
        <v>#N/A</v>
      </c>
      <c r="Q18" s="16" t="s">
        <v>1949</v>
      </c>
      <c r="R18" s="18" t="b">
        <v>0</v>
      </c>
      <c r="S18" s="18" t="b">
        <v>0</v>
      </c>
      <c r="T18" s="12">
        <v>36604.0</v>
      </c>
      <c r="U18" s="16" t="s">
        <v>1439</v>
      </c>
      <c r="V18" s="16" t="s">
        <v>557</v>
      </c>
      <c r="W18" s="51">
        <v>424141.0</v>
      </c>
      <c r="X18" s="51">
        <v>422013.0</v>
      </c>
      <c r="Y18" s="16" t="s">
        <v>1952</v>
      </c>
      <c r="Z18" s="16" t="s">
        <v>1955</v>
      </c>
      <c r="AA18" s="12">
        <v>1.0</v>
      </c>
      <c r="AB18" s="12">
        <v>2.0</v>
      </c>
      <c r="AC18" s="12"/>
      <c r="AD18" s="12" t="str">
        <f>vlookup(AA18,'Hastag Key'!$G$3:$H$5,2,true)</f>
        <v>Personal</v>
      </c>
      <c r="AE18" s="12" t="str">
        <f>vlookup(AB18,'Hastag Key'!$J$3:$K$8,2,true)</f>
        <v>Time</v>
      </c>
    </row>
    <row r="19">
      <c r="A19" s="12">
        <v>695.0</v>
      </c>
      <c r="B19" s="16" t="s">
        <v>69</v>
      </c>
      <c r="C19" s="16" t="s">
        <v>548</v>
      </c>
      <c r="D19" s="18" t="b">
        <v>1</v>
      </c>
      <c r="E19" s="12">
        <v>8.0</v>
      </c>
      <c r="F19" s="12">
        <v>0.0</v>
      </c>
      <c r="G19" s="12">
        <v>8.0</v>
      </c>
      <c r="H19" s="20">
        <v>42311.802083333336</v>
      </c>
      <c r="I19" s="16" t="s">
        <v>2076</v>
      </c>
      <c r="J19" s="16" t="s">
        <v>551</v>
      </c>
      <c r="K19" s="16" t="s">
        <v>2078</v>
      </c>
      <c r="L19" s="18" t="e">
        <v>#N/A</v>
      </c>
      <c r="M19" s="18" t="e">
        <v>#N/A</v>
      </c>
      <c r="N19" s="18" t="e">
        <v>#N/A</v>
      </c>
      <c r="O19" s="18" t="e">
        <v>#N/A</v>
      </c>
      <c r="P19" s="18" t="e">
        <v>#N/A</v>
      </c>
      <c r="Q19" s="16" t="s">
        <v>2080</v>
      </c>
      <c r="R19" s="18" t="b">
        <v>0</v>
      </c>
      <c r="S19" s="18" t="b">
        <v>1</v>
      </c>
      <c r="T19" s="12">
        <v>35216.0</v>
      </c>
      <c r="U19" s="16" t="s">
        <v>556</v>
      </c>
      <c r="V19" s="16" t="s">
        <v>557</v>
      </c>
      <c r="W19" s="51">
        <v>173472.0</v>
      </c>
      <c r="X19" s="51">
        <v>152073.0</v>
      </c>
      <c r="Y19" s="16" t="s">
        <v>559</v>
      </c>
      <c r="Z19" s="16" t="s">
        <v>2085</v>
      </c>
      <c r="AA19" s="12">
        <v>1.0</v>
      </c>
      <c r="AB19" s="12">
        <v>1.0</v>
      </c>
      <c r="AC19" s="12"/>
      <c r="AD19" s="12" t="str">
        <f>vlookup(AA19,'Hastag Key'!$G$3:$H$5,2,true)</f>
        <v>Personal</v>
      </c>
      <c r="AE19" s="12" t="str">
        <f>vlookup(AB19,'Hastag Key'!$J$3:$K$8,2,true)</f>
        <v>Financial/gifts</v>
      </c>
    </row>
    <row r="20">
      <c r="A20" s="12">
        <v>696.0</v>
      </c>
      <c r="B20" s="16" t="s">
        <v>69</v>
      </c>
      <c r="C20" s="16" t="s">
        <v>548</v>
      </c>
      <c r="D20" s="18" t="b">
        <v>1</v>
      </c>
      <c r="E20" s="12">
        <v>80.0</v>
      </c>
      <c r="F20" s="12">
        <v>0.0</v>
      </c>
      <c r="G20" s="12">
        <v>80.0</v>
      </c>
      <c r="H20" s="20">
        <v>42311.84027777778</v>
      </c>
      <c r="I20" s="16" t="s">
        <v>2213</v>
      </c>
      <c r="J20" s="16" t="s">
        <v>551</v>
      </c>
      <c r="K20" s="16" t="s">
        <v>2214</v>
      </c>
      <c r="L20" s="18" t="e">
        <v>#N/A</v>
      </c>
      <c r="M20" s="18" t="e">
        <v>#N/A</v>
      </c>
      <c r="N20" s="18" t="e">
        <v>#N/A</v>
      </c>
      <c r="O20" s="18" t="e">
        <v>#N/A</v>
      </c>
      <c r="P20" s="18" t="e">
        <v>#N/A</v>
      </c>
      <c r="Q20" s="16" t="s">
        <v>2217</v>
      </c>
      <c r="R20" s="18" t="b">
        <v>0</v>
      </c>
      <c r="S20" s="18" t="b">
        <v>0</v>
      </c>
      <c r="T20" s="12">
        <v>35216.0</v>
      </c>
      <c r="U20" s="16" t="s">
        <v>556</v>
      </c>
      <c r="V20" s="16" t="s">
        <v>557</v>
      </c>
      <c r="W20" s="51">
        <v>173472.0</v>
      </c>
      <c r="X20" s="51">
        <v>152073.0</v>
      </c>
      <c r="Y20" s="16" t="s">
        <v>559</v>
      </c>
      <c r="Z20" s="16" t="s">
        <v>2220</v>
      </c>
      <c r="AA20" s="12">
        <v>3.0</v>
      </c>
      <c r="AB20" s="12">
        <v>1.0</v>
      </c>
      <c r="AC20" s="12"/>
      <c r="AD20" s="12" t="str">
        <f>vlookup(AA20,'Hastag Key'!$G$3:$H$5,2,true)</f>
        <v>Exposure</v>
      </c>
      <c r="AE20" s="12" t="str">
        <f>vlookup(AB20,'Hastag Key'!$J$3:$K$8,2,true)</f>
        <v>Financial/gifts</v>
      </c>
    </row>
    <row r="21">
      <c r="A21" s="12">
        <v>697.0</v>
      </c>
      <c r="B21" s="16" t="s">
        <v>69</v>
      </c>
      <c r="C21" s="16" t="s">
        <v>548</v>
      </c>
      <c r="D21" s="18" t="b">
        <v>1</v>
      </c>
      <c r="E21" s="12">
        <v>12.0</v>
      </c>
      <c r="F21" s="12">
        <v>0.0</v>
      </c>
      <c r="G21" s="12">
        <v>12.0</v>
      </c>
      <c r="H21" s="20">
        <v>42311.84097222222</v>
      </c>
      <c r="I21" s="16" t="s">
        <v>2336</v>
      </c>
      <c r="J21" s="16" t="s">
        <v>551</v>
      </c>
      <c r="K21" s="16" t="s">
        <v>2338</v>
      </c>
      <c r="L21" s="18" t="e">
        <v>#N/A</v>
      </c>
      <c r="M21" s="18" t="e">
        <v>#N/A</v>
      </c>
      <c r="N21" s="18" t="e">
        <v>#N/A</v>
      </c>
      <c r="O21" s="18" t="e">
        <v>#N/A</v>
      </c>
      <c r="P21" s="18" t="e">
        <v>#N/A</v>
      </c>
      <c r="Q21" s="16" t="s">
        <v>2340</v>
      </c>
      <c r="R21" s="18" t="b">
        <v>0</v>
      </c>
      <c r="S21" s="18" t="b">
        <v>0</v>
      </c>
      <c r="T21" s="12">
        <v>35216.0</v>
      </c>
      <c r="U21" s="16" t="s">
        <v>556</v>
      </c>
      <c r="V21" s="16" t="s">
        <v>557</v>
      </c>
      <c r="W21" s="51">
        <v>173472.0</v>
      </c>
      <c r="X21" s="51">
        <v>152073.0</v>
      </c>
      <c r="Y21" s="16" t="s">
        <v>559</v>
      </c>
      <c r="Z21" s="16" t="s">
        <v>2345</v>
      </c>
      <c r="AA21" s="12">
        <v>3.0</v>
      </c>
      <c r="AB21" s="12">
        <v>1.0</v>
      </c>
      <c r="AC21" s="12"/>
      <c r="AD21" s="12" t="str">
        <f>vlookup(AA21,'Hastag Key'!$G$3:$H$5,2,true)</f>
        <v>Exposure</v>
      </c>
      <c r="AE21" s="12" t="str">
        <f>vlookup(AB21,'Hastag Key'!$J$3:$K$8,2,true)</f>
        <v>Financial/gifts</v>
      </c>
    </row>
    <row r="22">
      <c r="A22" s="12">
        <v>698.0</v>
      </c>
      <c r="B22" s="16" t="s">
        <v>69</v>
      </c>
      <c r="C22" s="16" t="s">
        <v>548</v>
      </c>
      <c r="D22" s="18" t="b">
        <v>1</v>
      </c>
      <c r="E22" s="12">
        <v>534.0</v>
      </c>
      <c r="F22" s="12">
        <v>5.0</v>
      </c>
      <c r="G22" s="12">
        <v>529.0</v>
      </c>
      <c r="H22" s="20">
        <v>42311.842361111114</v>
      </c>
      <c r="I22" s="16" t="s">
        <v>2461</v>
      </c>
      <c r="J22" s="16" t="s">
        <v>551</v>
      </c>
      <c r="K22" s="16" t="s">
        <v>2462</v>
      </c>
      <c r="L22" s="18" t="e">
        <v>#N/A</v>
      </c>
      <c r="M22" s="18" t="e">
        <v>#N/A</v>
      </c>
      <c r="N22" s="18" t="e">
        <v>#N/A</v>
      </c>
      <c r="O22" s="18" t="e">
        <v>#N/A</v>
      </c>
      <c r="P22" s="18" t="e">
        <v>#N/A</v>
      </c>
      <c r="Q22" s="16" t="s">
        <v>2463</v>
      </c>
      <c r="R22" s="18" t="b">
        <v>0</v>
      </c>
      <c r="S22" s="18" t="b">
        <v>0</v>
      </c>
      <c r="T22" s="12">
        <v>35216.0</v>
      </c>
      <c r="U22" s="16" t="s">
        <v>556</v>
      </c>
      <c r="V22" s="16" t="s">
        <v>557</v>
      </c>
      <c r="W22" s="51">
        <v>173472.0</v>
      </c>
      <c r="X22" s="51">
        <v>152073.0</v>
      </c>
      <c r="Y22" s="16" t="s">
        <v>559</v>
      </c>
      <c r="Z22" s="16" t="s">
        <v>2465</v>
      </c>
      <c r="AA22" s="12">
        <v>1.0</v>
      </c>
      <c r="AB22" s="12">
        <v>4.0</v>
      </c>
      <c r="AC22" s="12"/>
      <c r="AD22" s="12" t="str">
        <f>vlookup(AA22,'Hastag Key'!$G$3:$H$5,2,true)</f>
        <v>Personal</v>
      </c>
      <c r="AE22" s="12" t="str">
        <f>vlookup(AB22,'Hastag Key'!$J$3:$K$8,2,true)</f>
        <v>financial &amp; time</v>
      </c>
    </row>
    <row r="23">
      <c r="A23" s="12">
        <v>710.0</v>
      </c>
      <c r="B23" s="16" t="s">
        <v>69</v>
      </c>
      <c r="C23" s="16" t="s">
        <v>2535</v>
      </c>
      <c r="D23" s="18" t="b">
        <v>1</v>
      </c>
      <c r="E23" s="12">
        <v>10.0</v>
      </c>
      <c r="F23" s="12">
        <v>3.0</v>
      </c>
      <c r="G23" s="12">
        <v>7.0</v>
      </c>
      <c r="H23" s="20">
        <v>42331.319444444445</v>
      </c>
      <c r="I23" s="16" t="s">
        <v>2537</v>
      </c>
      <c r="J23" s="16" t="s">
        <v>2539</v>
      </c>
      <c r="K23" s="16" t="s">
        <v>2541</v>
      </c>
      <c r="L23" s="18" t="e">
        <v>#N/A</v>
      </c>
      <c r="M23" s="18" t="e">
        <v>#N/A</v>
      </c>
      <c r="N23" s="18" t="e">
        <v>#N/A</v>
      </c>
      <c r="O23" s="18" t="e">
        <v>#N/A</v>
      </c>
      <c r="P23" s="18" t="e">
        <v>#N/A</v>
      </c>
      <c r="Q23" s="16" t="s">
        <v>2543</v>
      </c>
      <c r="R23" s="18" t="b">
        <v>0</v>
      </c>
      <c r="S23" s="18" t="b">
        <v>0</v>
      </c>
      <c r="T23" s="12">
        <v>35202.0</v>
      </c>
      <c r="U23" s="16" t="s">
        <v>1800</v>
      </c>
      <c r="V23" s="16" t="s">
        <v>557</v>
      </c>
      <c r="W23" s="51">
        <v>321903.0</v>
      </c>
      <c r="X23" s="51">
        <v>340433.0</v>
      </c>
      <c r="Y23" s="16" t="s">
        <v>2546</v>
      </c>
      <c r="Z23" s="16" t="s">
        <v>2550</v>
      </c>
      <c r="AA23" s="12">
        <v>1.0</v>
      </c>
      <c r="AB23" s="12">
        <v>1.0</v>
      </c>
      <c r="AC23" s="12"/>
      <c r="AD23" s="12" t="str">
        <f>vlookup(AA23,'Hastag Key'!$G$3:$H$5,2,true)</f>
        <v>Personal</v>
      </c>
      <c r="AE23" s="12" t="str">
        <f>vlookup(AB23,'Hastag Key'!$J$3:$K$8,2,true)</f>
        <v>Financial/gifts</v>
      </c>
    </row>
    <row r="24">
      <c r="A24" s="12">
        <v>11.0</v>
      </c>
      <c r="B24" s="16" t="s">
        <v>69</v>
      </c>
      <c r="C24" s="16" t="s">
        <v>395</v>
      </c>
      <c r="D24" s="18" t="b">
        <v>1</v>
      </c>
      <c r="E24" s="12">
        <v>9.0</v>
      </c>
      <c r="F24" s="12">
        <v>1.0</v>
      </c>
      <c r="G24" s="12">
        <v>8.0</v>
      </c>
      <c r="H24" s="20">
        <v>42312.95277777778</v>
      </c>
      <c r="I24" s="16" t="s">
        <v>396</v>
      </c>
      <c r="J24" s="16" t="s">
        <v>397</v>
      </c>
      <c r="K24" s="16" t="s">
        <v>398</v>
      </c>
      <c r="L24" s="18" t="e">
        <v>#N/A</v>
      </c>
      <c r="M24" s="18" t="e">
        <v>#N/A</v>
      </c>
      <c r="N24" s="18" t="e">
        <v>#N/A</v>
      </c>
      <c r="O24" s="18" t="e">
        <v>#N/A</v>
      </c>
      <c r="P24" s="18" t="e">
        <v>#N/A</v>
      </c>
      <c r="Q24" s="16" t="s">
        <v>399</v>
      </c>
      <c r="R24" s="18" t="b">
        <v>1</v>
      </c>
      <c r="S24" s="18" t="b">
        <v>1</v>
      </c>
      <c r="T24" s="12">
        <v>71964.0</v>
      </c>
      <c r="U24" s="16" t="s">
        <v>400</v>
      </c>
      <c r="V24" s="16" t="s">
        <v>401</v>
      </c>
      <c r="W24" s="22"/>
      <c r="X24" s="22"/>
      <c r="Y24" s="16" t="s">
        <v>402</v>
      </c>
      <c r="Z24" s="16" t="s">
        <v>2626</v>
      </c>
      <c r="AA24" s="12">
        <v>1.0</v>
      </c>
      <c r="AB24" s="12">
        <v>6.0</v>
      </c>
      <c r="AC24" s="12"/>
      <c r="AD24" s="12" t="str">
        <f>vlookup(AA24,'Hastag Key'!$G$3:$H$5,2,true)</f>
        <v>Personal</v>
      </c>
      <c r="AE24" s="12" t="str">
        <f>vlookup(AB24,'Hastag Key'!$J$3:$K$8,2,true)</f>
        <v>unknown</v>
      </c>
    </row>
    <row r="25">
      <c r="A25" s="12">
        <v>79.0</v>
      </c>
      <c r="B25" s="16" t="s">
        <v>69</v>
      </c>
      <c r="C25" s="16" t="s">
        <v>1074</v>
      </c>
      <c r="D25" s="18" t="b">
        <v>1</v>
      </c>
      <c r="E25" s="12">
        <v>67.0</v>
      </c>
      <c r="F25" s="12">
        <v>28.0</v>
      </c>
      <c r="G25" s="12">
        <v>39.0</v>
      </c>
      <c r="H25" s="20">
        <v>42327.25625</v>
      </c>
      <c r="I25" s="16" t="s">
        <v>1075</v>
      </c>
      <c r="J25" s="16" t="s">
        <v>1076</v>
      </c>
      <c r="K25" s="16" t="s">
        <v>1077</v>
      </c>
      <c r="L25" s="18" t="e">
        <v>#N/A</v>
      </c>
      <c r="M25" s="18" t="e">
        <v>#N/A</v>
      </c>
      <c r="N25" s="18" t="e">
        <v>#N/A</v>
      </c>
      <c r="O25" s="18" t="e">
        <v>#N/A</v>
      </c>
      <c r="P25" s="18" t="e">
        <v>#N/A</v>
      </c>
      <c r="Q25" s="16" t="s">
        <v>1078</v>
      </c>
      <c r="R25" s="18" t="b">
        <v>1</v>
      </c>
      <c r="S25" s="18" t="b">
        <v>0</v>
      </c>
      <c r="T25" s="12">
        <v>72712.0</v>
      </c>
      <c r="U25" s="16" t="s">
        <v>1079</v>
      </c>
      <c r="V25" s="16" t="s">
        <v>401</v>
      </c>
      <c r="W25" s="22"/>
      <c r="X25" s="22"/>
      <c r="Y25" s="16" t="s">
        <v>1080</v>
      </c>
      <c r="Z25" s="16" t="s">
        <v>2634</v>
      </c>
      <c r="AA25" s="12">
        <v>2.0</v>
      </c>
      <c r="AB25" s="12">
        <v>1.0</v>
      </c>
      <c r="AC25" s="12"/>
      <c r="AD25" s="12" t="str">
        <f>vlookup(AA25,'Hastag Key'!$G$3:$H$5,2,true)</f>
        <v>Invested</v>
      </c>
      <c r="AE25" s="12" t="str">
        <f>vlookup(AB25,'Hastag Key'!$J$3:$K$8,2,true)</f>
        <v>Financial/gifts</v>
      </c>
    </row>
    <row r="26">
      <c r="A26" s="12">
        <v>80.0</v>
      </c>
      <c r="B26" s="16" t="s">
        <v>69</v>
      </c>
      <c r="C26" s="16" t="s">
        <v>1074</v>
      </c>
      <c r="D26" s="18" t="b">
        <v>1</v>
      </c>
      <c r="E26" s="12">
        <v>123.0</v>
      </c>
      <c r="F26" s="12">
        <v>21.0</v>
      </c>
      <c r="G26" s="12">
        <v>102.0</v>
      </c>
      <c r="H26" s="20">
        <v>42331.782638888886</v>
      </c>
      <c r="I26" s="16" t="s">
        <v>1084</v>
      </c>
      <c r="J26" s="16" t="s">
        <v>1076</v>
      </c>
      <c r="K26" s="16" t="s">
        <v>1085</v>
      </c>
      <c r="L26" s="18" t="e">
        <v>#N/A</v>
      </c>
      <c r="M26" s="18" t="e">
        <v>#N/A</v>
      </c>
      <c r="N26" s="18" t="e">
        <v>#N/A</v>
      </c>
      <c r="O26" s="18" t="e">
        <v>#N/A</v>
      </c>
      <c r="P26" s="18" t="e">
        <v>#N/A</v>
      </c>
      <c r="Q26" s="16" t="s">
        <v>1086</v>
      </c>
      <c r="R26" s="18" t="b">
        <v>1</v>
      </c>
      <c r="S26" s="18" t="b">
        <v>0</v>
      </c>
      <c r="T26" s="12">
        <v>72712.0</v>
      </c>
      <c r="U26" s="16" t="s">
        <v>1079</v>
      </c>
      <c r="V26" s="16" t="s">
        <v>401</v>
      </c>
      <c r="W26" s="22"/>
      <c r="X26" s="22"/>
      <c r="Y26" s="16" t="s">
        <v>1080</v>
      </c>
      <c r="Z26" s="16" t="s">
        <v>2641</v>
      </c>
      <c r="AA26" s="12">
        <v>1.0</v>
      </c>
      <c r="AB26" s="12">
        <v>1.0</v>
      </c>
      <c r="AC26" s="12"/>
      <c r="AD26" s="12" t="str">
        <f>vlookup(AA26,'Hastag Key'!$G$3:$H$5,2,true)</f>
        <v>Personal</v>
      </c>
      <c r="AE26" s="12" t="str">
        <f>vlookup(AB26,'Hastag Key'!$J$3:$K$8,2,true)</f>
        <v>Financial/gifts</v>
      </c>
    </row>
    <row r="27">
      <c r="A27" s="12">
        <v>107.0</v>
      </c>
      <c r="B27" s="16" t="s">
        <v>69</v>
      </c>
      <c r="C27" s="16" t="s">
        <v>1338</v>
      </c>
      <c r="D27" s="18" t="b">
        <v>1</v>
      </c>
      <c r="E27" s="12">
        <v>394.0</v>
      </c>
      <c r="F27" s="12">
        <v>75.0</v>
      </c>
      <c r="G27" s="12">
        <v>319.0</v>
      </c>
      <c r="H27" s="20">
        <v>42325.42986111111</v>
      </c>
      <c r="I27" s="16" t="s">
        <v>1339</v>
      </c>
      <c r="J27" s="16" t="s">
        <v>1340</v>
      </c>
      <c r="K27" s="16" t="s">
        <v>1341</v>
      </c>
      <c r="L27" s="18" t="e">
        <v>#N/A</v>
      </c>
      <c r="M27" s="18" t="e">
        <v>#N/A</v>
      </c>
      <c r="N27" s="18" t="e">
        <v>#N/A</v>
      </c>
      <c r="O27" s="18" t="e">
        <v>#N/A</v>
      </c>
      <c r="P27" s="18" t="e">
        <v>#N/A</v>
      </c>
      <c r="Q27" s="16" t="s">
        <v>1342</v>
      </c>
      <c r="R27" s="18" t="b">
        <v>1</v>
      </c>
      <c r="S27" s="18" t="b">
        <v>1</v>
      </c>
      <c r="T27" s="12">
        <v>72712.0</v>
      </c>
      <c r="U27" s="16" t="s">
        <v>1079</v>
      </c>
      <c r="V27" s="16" t="s">
        <v>401</v>
      </c>
      <c r="W27" s="22"/>
      <c r="X27" s="22"/>
      <c r="Y27" s="16" t="s">
        <v>1343</v>
      </c>
      <c r="Z27" s="16" t="s">
        <v>2648</v>
      </c>
      <c r="AA27" s="12">
        <v>2.0</v>
      </c>
      <c r="AB27" s="12">
        <v>4.0</v>
      </c>
      <c r="AC27" s="12"/>
      <c r="AD27" s="12" t="str">
        <f>vlookup(AA27,'Hastag Key'!$G$3:$H$5,2,true)</f>
        <v>Invested</v>
      </c>
      <c r="AE27" s="12" t="str">
        <f>vlookup(AB27,'Hastag Key'!$J$3:$K$8,2,true)</f>
        <v>financial &amp; time</v>
      </c>
    </row>
    <row r="28">
      <c r="A28" s="12">
        <v>156.0</v>
      </c>
      <c r="B28" s="16" t="s">
        <v>69</v>
      </c>
      <c r="C28" s="16" t="s">
        <v>1788</v>
      </c>
      <c r="D28" s="18" t="b">
        <v>1</v>
      </c>
      <c r="E28" s="12">
        <v>1.0</v>
      </c>
      <c r="F28" s="12">
        <v>0.0</v>
      </c>
      <c r="G28" s="12">
        <v>1.0</v>
      </c>
      <c r="H28" s="20">
        <v>42318.322222222225</v>
      </c>
      <c r="I28" s="16" t="s">
        <v>1790</v>
      </c>
      <c r="J28" s="16" t="s">
        <v>1791</v>
      </c>
      <c r="K28" s="16" t="s">
        <v>1792</v>
      </c>
      <c r="L28" s="18" t="e">
        <v>#N/A</v>
      </c>
      <c r="M28" s="18" t="e">
        <v>#N/A</v>
      </c>
      <c r="N28" s="18" t="e">
        <v>#N/A</v>
      </c>
      <c r="O28" s="18" t="e">
        <v>#N/A</v>
      </c>
      <c r="P28" s="18" t="e">
        <v>#N/A</v>
      </c>
      <c r="Q28" s="16" t="s">
        <v>1795</v>
      </c>
      <c r="R28" s="18" t="b">
        <v>1</v>
      </c>
      <c r="S28" s="18" t="b">
        <v>0</v>
      </c>
      <c r="T28" s="12">
        <v>72811.0</v>
      </c>
      <c r="U28" s="16" t="s">
        <v>1797</v>
      </c>
      <c r="V28" s="16" t="s">
        <v>401</v>
      </c>
      <c r="W28" s="51">
        <v>3.3760303E7</v>
      </c>
      <c r="X28" s="51">
        <v>3.3786029E7</v>
      </c>
      <c r="Y28" s="16" t="s">
        <v>1799</v>
      </c>
      <c r="Z28" s="16" t="s">
        <v>2656</v>
      </c>
      <c r="AC28" s="16"/>
      <c r="AD28" s="12" t="str">
        <f>vlookup(AA28,'Hastag Key'!$G$3:$H$5,2,true)</f>
        <v>#N/A</v>
      </c>
      <c r="AE28" s="12" t="str">
        <f>vlookup(AB28,'Hastag Key'!$J$3:$K$8,2,true)</f>
        <v>#N/A</v>
      </c>
    </row>
    <row r="29">
      <c r="A29" s="12">
        <v>440.0</v>
      </c>
      <c r="B29" s="16" t="s">
        <v>69</v>
      </c>
      <c r="C29" s="16" t="s">
        <v>2660</v>
      </c>
      <c r="D29" s="18" t="b">
        <v>1</v>
      </c>
      <c r="E29" s="12">
        <v>27.0</v>
      </c>
      <c r="F29" s="12">
        <v>15.0</v>
      </c>
      <c r="G29" s="12">
        <v>12.0</v>
      </c>
      <c r="H29" s="20">
        <v>42312.57847222222</v>
      </c>
      <c r="I29" s="16" t="s">
        <v>1782</v>
      </c>
      <c r="J29" s="16" t="s">
        <v>2662</v>
      </c>
      <c r="K29" s="16" t="s">
        <v>1783</v>
      </c>
      <c r="L29" s="18" t="e">
        <v>#N/A</v>
      </c>
      <c r="M29" s="18" t="e">
        <v>#N/A</v>
      </c>
      <c r="N29" s="18" t="e">
        <v>#N/A</v>
      </c>
      <c r="O29" s="18" t="e">
        <v>#N/A</v>
      </c>
      <c r="P29" s="18" t="e">
        <v>#N/A</v>
      </c>
      <c r="Q29" s="16" t="s">
        <v>2659</v>
      </c>
      <c r="R29" s="18" t="b">
        <v>1</v>
      </c>
      <c r="S29" s="18" t="b">
        <v>0</v>
      </c>
      <c r="T29" s="12">
        <v>72632.0</v>
      </c>
      <c r="U29" s="16" t="s">
        <v>2664</v>
      </c>
      <c r="V29" s="16" t="s">
        <v>401</v>
      </c>
      <c r="W29" s="51">
        <v>1805747.0</v>
      </c>
      <c r="X29" s="51">
        <v>1418436.0</v>
      </c>
      <c r="Y29" s="16" t="s">
        <v>2666</v>
      </c>
      <c r="Z29" s="16" t="s">
        <v>2672</v>
      </c>
      <c r="AC29" s="16"/>
      <c r="AD29" s="12" t="str">
        <f>vlookup(AA29,'Hastag Key'!$G$3:$H$5,2,true)</f>
        <v>#N/A</v>
      </c>
      <c r="AE29" s="12" t="str">
        <f>vlookup(AB29,'Hastag Key'!$J$3:$K$8,2,true)</f>
        <v>#N/A</v>
      </c>
    </row>
    <row r="30">
      <c r="A30" s="12">
        <v>665.0</v>
      </c>
      <c r="B30" s="16" t="s">
        <v>69</v>
      </c>
      <c r="C30" s="16" t="s">
        <v>1788</v>
      </c>
      <c r="D30" s="18" t="b">
        <v>1</v>
      </c>
      <c r="E30" s="12">
        <v>1.0</v>
      </c>
      <c r="F30" s="12">
        <v>0.0</v>
      </c>
      <c r="G30" s="12">
        <v>1.0</v>
      </c>
      <c r="H30" s="20">
        <v>42314.45277777778</v>
      </c>
      <c r="I30" s="16" t="s">
        <v>2675</v>
      </c>
      <c r="J30" s="16" t="s">
        <v>1791</v>
      </c>
      <c r="L30" s="18" t="e">
        <v>#N/A</v>
      </c>
      <c r="M30" s="18" t="e">
        <v>#N/A</v>
      </c>
      <c r="N30" s="18" t="e">
        <v>#N/A</v>
      </c>
      <c r="O30" s="18" t="e">
        <v>#N/A</v>
      </c>
      <c r="P30" s="18" t="e">
        <v>#N/A</v>
      </c>
      <c r="Q30" s="16" t="s">
        <v>2674</v>
      </c>
      <c r="R30" s="18" t="b">
        <v>0</v>
      </c>
      <c r="S30" s="18" t="b">
        <v>0</v>
      </c>
      <c r="T30" s="12">
        <v>72811.0</v>
      </c>
      <c r="U30" s="16" t="s">
        <v>1797</v>
      </c>
      <c r="V30" s="16" t="s">
        <v>401</v>
      </c>
      <c r="W30" s="51">
        <v>3.3760303E7</v>
      </c>
      <c r="X30" s="51">
        <v>3.3786029E7</v>
      </c>
      <c r="Y30" s="16" t="s">
        <v>1799</v>
      </c>
      <c r="Z30" s="16" t="s">
        <v>2680</v>
      </c>
      <c r="AA30" s="12">
        <v>2.0</v>
      </c>
      <c r="AB30" s="12">
        <v>3.0</v>
      </c>
      <c r="AC30" s="12"/>
      <c r="AD30" s="12" t="str">
        <f>vlookup(AA30,'Hastag Key'!$G$3:$H$5,2,true)</f>
        <v>Invested</v>
      </c>
      <c r="AE30" s="12" t="str">
        <f>vlookup(AB30,'Hastag Key'!$J$3:$K$8,2,true)</f>
        <v>Employment</v>
      </c>
    </row>
    <row r="31">
      <c r="A31" s="12">
        <v>370.0</v>
      </c>
      <c r="B31" s="16" t="s">
        <v>69</v>
      </c>
      <c r="C31" s="16" t="s">
        <v>2683</v>
      </c>
      <c r="D31" s="18" t="b">
        <v>1</v>
      </c>
      <c r="E31" s="12">
        <v>143.0</v>
      </c>
      <c r="F31" s="12">
        <v>31.0</v>
      </c>
      <c r="G31" s="12">
        <v>112.0</v>
      </c>
      <c r="H31" s="20">
        <v>42325.472916666666</v>
      </c>
      <c r="I31" s="16" t="s">
        <v>2687</v>
      </c>
      <c r="J31" s="16" t="s">
        <v>2688</v>
      </c>
      <c r="K31" s="16" t="s">
        <v>2689</v>
      </c>
      <c r="L31" s="18" t="e">
        <v>#N/A</v>
      </c>
      <c r="M31" s="18" t="e">
        <v>#N/A</v>
      </c>
      <c r="N31" s="18" t="e">
        <v>#N/A</v>
      </c>
      <c r="O31" s="18" t="e">
        <v>#N/A</v>
      </c>
      <c r="P31" s="18" t="e">
        <v>#N/A</v>
      </c>
      <c r="Q31" s="16" t="s">
        <v>2682</v>
      </c>
      <c r="R31" s="18" t="b">
        <v>1</v>
      </c>
      <c r="S31" s="18" t="b">
        <v>0</v>
      </c>
      <c r="T31" s="12">
        <v>85308.0</v>
      </c>
      <c r="U31" s="16" t="s">
        <v>2691</v>
      </c>
      <c r="V31" s="16" t="s">
        <v>2692</v>
      </c>
      <c r="W31" s="22"/>
      <c r="X31" s="22"/>
      <c r="Y31" s="16" t="s">
        <v>2694</v>
      </c>
      <c r="Z31" s="16" t="s">
        <v>2699</v>
      </c>
      <c r="AC31" s="16"/>
      <c r="AD31" s="12" t="str">
        <f>vlookup(AA31,'Hastag Key'!$G$3:$H$5,2,true)</f>
        <v>#N/A</v>
      </c>
      <c r="AE31" s="12" t="str">
        <f>vlookup(AB31,'Hastag Key'!$J$3:$K$8,2,true)</f>
        <v>#N/A</v>
      </c>
    </row>
    <row r="32">
      <c r="A32" s="12">
        <v>518.0</v>
      </c>
      <c r="B32" s="16" t="s">
        <v>69</v>
      </c>
      <c r="C32" s="16" t="s">
        <v>2702</v>
      </c>
      <c r="D32" s="18" t="b">
        <v>0</v>
      </c>
      <c r="E32" s="12">
        <v>5.0</v>
      </c>
      <c r="F32" s="12">
        <v>1.0</v>
      </c>
      <c r="G32" s="12">
        <v>4.0</v>
      </c>
      <c r="H32" s="20">
        <v>42332.70208333333</v>
      </c>
      <c r="I32" s="16" t="s">
        <v>2703</v>
      </c>
      <c r="J32" s="16" t="s">
        <v>2704</v>
      </c>
      <c r="K32" s="16" t="s">
        <v>2706</v>
      </c>
      <c r="L32" s="18" t="e">
        <v>#N/A</v>
      </c>
      <c r="M32" s="18" t="e">
        <v>#N/A</v>
      </c>
      <c r="N32" s="18" t="e">
        <v>#N/A</v>
      </c>
      <c r="O32" s="18" t="e">
        <v>#N/A</v>
      </c>
      <c r="P32" s="18" t="e">
        <v>#N/A</v>
      </c>
      <c r="Q32" s="16" t="s">
        <v>2701</v>
      </c>
      <c r="R32" s="18" t="b">
        <v>1</v>
      </c>
      <c r="S32" s="18" t="b">
        <v>1</v>
      </c>
      <c r="T32" s="12">
        <v>85532.0</v>
      </c>
      <c r="U32" s="16" t="s">
        <v>2709</v>
      </c>
      <c r="V32" s="16" t="s">
        <v>2692</v>
      </c>
      <c r="W32" s="22"/>
      <c r="X32" s="22"/>
      <c r="Y32" s="22"/>
      <c r="Z32" s="16" t="s">
        <v>2730</v>
      </c>
      <c r="AC32" s="16"/>
      <c r="AD32" s="12" t="str">
        <f>vlookup(AA32,'Hastag Key'!$G$3:$H$5,2,true)</f>
        <v>#N/A</v>
      </c>
      <c r="AE32" s="12" t="str">
        <f>vlookup(AB32,'Hastag Key'!$J$3:$K$8,2,true)</f>
        <v>#N/A</v>
      </c>
    </row>
    <row r="33">
      <c r="A33" s="12">
        <v>526.0</v>
      </c>
      <c r="B33" s="16" t="s">
        <v>69</v>
      </c>
      <c r="C33" s="16" t="s">
        <v>2733</v>
      </c>
      <c r="D33" s="18" t="b">
        <v>0</v>
      </c>
      <c r="E33" s="12">
        <v>2.0</v>
      </c>
      <c r="F33" s="12">
        <v>0.0</v>
      </c>
      <c r="G33" s="12">
        <v>2.0</v>
      </c>
      <c r="H33" s="20">
        <v>42320.37708333333</v>
      </c>
      <c r="I33" s="16" t="s">
        <v>2734</v>
      </c>
      <c r="J33" s="16" t="s">
        <v>2736</v>
      </c>
      <c r="K33" s="16" t="s">
        <v>2737</v>
      </c>
      <c r="L33" s="18" t="e">
        <v>#N/A</v>
      </c>
      <c r="M33" s="18" t="e">
        <v>#N/A</v>
      </c>
      <c r="N33" s="18" t="e">
        <v>#N/A</v>
      </c>
      <c r="O33" s="18" t="e">
        <v>#N/A</v>
      </c>
      <c r="P33" s="18" t="e">
        <v>#N/A</v>
      </c>
      <c r="Q33" s="16" t="s">
        <v>2731</v>
      </c>
      <c r="R33" s="18" t="b">
        <v>1</v>
      </c>
      <c r="S33" s="18" t="b">
        <v>1</v>
      </c>
      <c r="T33" s="12">
        <v>85335.0</v>
      </c>
      <c r="U33" s="16" t="s">
        <v>2739</v>
      </c>
      <c r="V33" s="16" t="s">
        <v>2692</v>
      </c>
      <c r="W33" s="22"/>
      <c r="X33" s="22"/>
      <c r="Y33" s="22"/>
      <c r="Z33" s="16" t="s">
        <v>2744</v>
      </c>
      <c r="AC33" s="16"/>
      <c r="AD33" s="12" t="str">
        <f>vlookup(AA33,'Hastag Key'!$G$3:$H$5,2,true)</f>
        <v>#N/A</v>
      </c>
      <c r="AE33" s="12" t="str">
        <f>vlookup(AB33,'Hastag Key'!$J$3:$K$8,2,true)</f>
        <v>#N/A</v>
      </c>
    </row>
    <row r="34">
      <c r="A34" s="12">
        <v>784.0</v>
      </c>
      <c r="B34" s="16" t="s">
        <v>69</v>
      </c>
      <c r="C34" s="16" t="s">
        <v>2747</v>
      </c>
      <c r="D34" s="18" t="b">
        <v>0</v>
      </c>
      <c r="E34" s="12">
        <v>2.0</v>
      </c>
      <c r="F34" s="12">
        <v>0.0</v>
      </c>
      <c r="G34" s="12">
        <v>2.0</v>
      </c>
      <c r="H34" s="20">
        <v>42310.86388888889</v>
      </c>
      <c r="I34" s="16" t="s">
        <v>2749</v>
      </c>
      <c r="J34" s="16" t="s">
        <v>2750</v>
      </c>
      <c r="K34" s="16" t="s">
        <v>2751</v>
      </c>
      <c r="L34" s="18" t="e">
        <v>#N/A</v>
      </c>
      <c r="M34" s="18" t="e">
        <v>#N/A</v>
      </c>
      <c r="N34" s="18" t="e">
        <v>#N/A</v>
      </c>
      <c r="O34" s="18" t="e">
        <v>#N/A</v>
      </c>
      <c r="P34" s="18" t="e">
        <v>#N/A</v>
      </c>
      <c r="Q34" s="16" t="s">
        <v>2746</v>
      </c>
      <c r="R34" s="18" t="b">
        <v>0</v>
      </c>
      <c r="S34" s="18" t="b">
        <v>1</v>
      </c>
      <c r="T34" s="12">
        <v>85233.0</v>
      </c>
      <c r="U34" s="16" t="s">
        <v>2753</v>
      </c>
      <c r="V34" s="16" t="s">
        <v>2692</v>
      </c>
      <c r="W34" s="22"/>
      <c r="X34" s="22"/>
      <c r="Y34" s="22"/>
      <c r="Z34" s="16" t="s">
        <v>2758</v>
      </c>
      <c r="AA34" s="12">
        <v>1.0</v>
      </c>
      <c r="AB34" s="12">
        <v>2.0</v>
      </c>
      <c r="AC34" s="12"/>
      <c r="AD34" s="12" t="str">
        <f>vlookup(AA34,'Hastag Key'!$G$3:$H$5,2,true)</f>
        <v>Personal</v>
      </c>
      <c r="AE34" s="12" t="str">
        <f>vlookup(AB34,'Hastag Key'!$J$3:$K$8,2,true)</f>
        <v>Time</v>
      </c>
    </row>
    <row r="35">
      <c r="A35" s="12">
        <v>3.0</v>
      </c>
      <c r="B35" s="16" t="s">
        <v>69</v>
      </c>
      <c r="C35" s="16" t="s">
        <v>313</v>
      </c>
      <c r="D35" s="18" t="b">
        <v>1</v>
      </c>
      <c r="E35" s="12">
        <v>20.0</v>
      </c>
      <c r="F35" s="12">
        <v>2.0</v>
      </c>
      <c r="G35" s="12">
        <v>18.0</v>
      </c>
      <c r="H35" s="20">
        <v>42313.87430555555</v>
      </c>
      <c r="I35" s="16" t="s">
        <v>314</v>
      </c>
      <c r="J35" s="16" t="s">
        <v>315</v>
      </c>
      <c r="K35" s="16" t="s">
        <v>316</v>
      </c>
      <c r="L35" s="18" t="e">
        <v>#N/A</v>
      </c>
      <c r="M35" s="18" t="e">
        <v>#N/A</v>
      </c>
      <c r="N35" s="18" t="e">
        <v>#N/A</v>
      </c>
      <c r="O35" s="18" t="e">
        <v>#N/A</v>
      </c>
      <c r="P35" s="18" t="e">
        <v>#N/A</v>
      </c>
      <c r="Q35" s="16" t="s">
        <v>317</v>
      </c>
      <c r="R35" s="18" t="b">
        <v>1</v>
      </c>
      <c r="S35" s="18" t="b">
        <v>1</v>
      </c>
      <c r="T35" s="12">
        <v>90291.0</v>
      </c>
      <c r="U35" s="16" t="s">
        <v>318</v>
      </c>
      <c r="V35" s="16" t="s">
        <v>319</v>
      </c>
      <c r="W35" s="51">
        <v>1854087.0</v>
      </c>
      <c r="X35" s="51">
        <v>1075644.0</v>
      </c>
      <c r="Y35" s="16" t="s">
        <v>320</v>
      </c>
      <c r="Z35" s="16" t="s">
        <v>2768</v>
      </c>
      <c r="AA35" s="12">
        <v>2.0</v>
      </c>
      <c r="AB35" s="12">
        <v>2.0</v>
      </c>
      <c r="AC35" s="12"/>
      <c r="AD35" s="12" t="str">
        <f>vlookup(AA35,'Hastag Key'!$G$3:$H$5,2,true)</f>
        <v>Invested</v>
      </c>
      <c r="AE35" s="12" t="str">
        <f>vlookup(AB35,'Hastag Key'!$J$3:$K$8,2,true)</f>
        <v>Time</v>
      </c>
    </row>
    <row r="36">
      <c r="A36" s="12">
        <v>18.0</v>
      </c>
      <c r="B36" s="16" t="s">
        <v>69</v>
      </c>
      <c r="C36" s="16" t="s">
        <v>455</v>
      </c>
      <c r="D36" s="18" t="b">
        <v>1</v>
      </c>
      <c r="E36" s="12">
        <v>3.0</v>
      </c>
      <c r="F36" s="12">
        <v>0.0</v>
      </c>
      <c r="G36" s="12">
        <v>3.0</v>
      </c>
      <c r="H36" s="20">
        <v>42321.686111111114</v>
      </c>
      <c r="I36" s="16" t="s">
        <v>456</v>
      </c>
      <c r="J36" s="16" t="s">
        <v>457</v>
      </c>
      <c r="K36" s="16" t="s">
        <v>458</v>
      </c>
      <c r="L36" s="18" t="e">
        <v>#N/A</v>
      </c>
      <c r="M36" s="18" t="e">
        <v>#N/A</v>
      </c>
      <c r="N36" s="18" t="e">
        <v>#N/A</v>
      </c>
      <c r="O36" s="18" t="e">
        <v>#N/A</v>
      </c>
      <c r="P36" s="18" t="e">
        <v>#N/A</v>
      </c>
      <c r="Q36" s="16" t="s">
        <v>459</v>
      </c>
      <c r="R36" s="18" t="b">
        <v>1</v>
      </c>
      <c r="S36" s="18" t="b">
        <v>0</v>
      </c>
      <c r="T36" s="12">
        <v>92138.0</v>
      </c>
      <c r="U36" s="16" t="s">
        <v>460</v>
      </c>
      <c r="V36" s="16" t="s">
        <v>319</v>
      </c>
      <c r="W36" s="51">
        <v>17225.0</v>
      </c>
      <c r="X36" s="51">
        <v>12202.0</v>
      </c>
      <c r="Y36" s="16" t="s">
        <v>461</v>
      </c>
      <c r="Z36" s="16" t="s">
        <v>2778</v>
      </c>
      <c r="AA36" s="12">
        <v>2.0</v>
      </c>
      <c r="AB36" s="12">
        <v>1.0</v>
      </c>
      <c r="AC36" s="12"/>
      <c r="AD36" s="12" t="str">
        <f>vlookup(AA36,'Hastag Key'!$G$3:$H$5,2,true)</f>
        <v>Invested</v>
      </c>
      <c r="AE36" s="12" t="str">
        <f>vlookup(AB36,'Hastag Key'!$J$3:$K$8,2,true)</f>
        <v>Financial/gifts</v>
      </c>
    </row>
    <row r="37">
      <c r="A37" s="12">
        <v>22.0</v>
      </c>
      <c r="B37" s="16" t="s">
        <v>69</v>
      </c>
      <c r="C37" s="16" t="s">
        <v>497</v>
      </c>
      <c r="D37" s="18" t="b">
        <v>1</v>
      </c>
      <c r="E37" s="12">
        <v>4.0</v>
      </c>
      <c r="F37" s="12">
        <v>1.0</v>
      </c>
      <c r="G37" s="12">
        <v>3.0</v>
      </c>
      <c r="H37" s="20">
        <v>42331.41388888889</v>
      </c>
      <c r="I37" s="16" t="s">
        <v>498</v>
      </c>
      <c r="J37" s="16" t="s">
        <v>499</v>
      </c>
      <c r="K37" s="16" t="s">
        <v>500</v>
      </c>
      <c r="L37" s="18" t="e">
        <v>#N/A</v>
      </c>
      <c r="M37" s="18" t="e">
        <v>#N/A</v>
      </c>
      <c r="N37" s="18" t="e">
        <v>#N/A</v>
      </c>
      <c r="O37" s="18" t="e">
        <v>#N/A</v>
      </c>
      <c r="P37" s="18" t="e">
        <v>#N/A</v>
      </c>
      <c r="Q37" s="16" t="s">
        <v>501</v>
      </c>
      <c r="R37" s="18" t="b">
        <v>1</v>
      </c>
      <c r="S37" s="18" t="b">
        <v>1</v>
      </c>
      <c r="T37" s="12">
        <v>93160.0</v>
      </c>
      <c r="U37" s="16" t="s">
        <v>502</v>
      </c>
      <c r="V37" s="16" t="s">
        <v>319</v>
      </c>
      <c r="W37" s="51">
        <v>152771.0</v>
      </c>
      <c r="X37" s="51">
        <v>177820.0</v>
      </c>
      <c r="Y37" s="16" t="s">
        <v>503</v>
      </c>
      <c r="Z37" s="16" t="s">
        <v>2785</v>
      </c>
      <c r="AA37" s="12">
        <v>2.0</v>
      </c>
      <c r="AB37" s="12">
        <v>2.0</v>
      </c>
      <c r="AC37" s="12"/>
      <c r="AD37" s="12" t="str">
        <f>vlookup(AA37,'Hastag Key'!$G$3:$H$5,2,true)</f>
        <v>Invested</v>
      </c>
      <c r="AE37" s="12" t="str">
        <f>vlookup(AB37,'Hastag Key'!$J$3:$K$8,2,true)</f>
        <v>Time</v>
      </c>
    </row>
    <row r="38">
      <c r="A38" s="12">
        <v>25.0</v>
      </c>
      <c r="B38" s="16" t="s">
        <v>69</v>
      </c>
      <c r="C38" s="16" t="s">
        <v>528</v>
      </c>
      <c r="D38" s="18" t="b">
        <v>1</v>
      </c>
      <c r="E38" s="12">
        <v>1.0</v>
      </c>
      <c r="F38" s="12">
        <v>0.0</v>
      </c>
      <c r="G38" s="12">
        <v>1.0</v>
      </c>
      <c r="H38" s="20">
        <v>42327.62222222222</v>
      </c>
      <c r="I38" s="16" t="s">
        <v>529</v>
      </c>
      <c r="J38" s="16" t="s">
        <v>530</v>
      </c>
      <c r="K38" s="16" t="s">
        <v>531</v>
      </c>
      <c r="L38" s="16" t="s">
        <v>532</v>
      </c>
      <c r="M38" s="16" t="s">
        <v>533</v>
      </c>
      <c r="N38" s="12">
        <v>0.0</v>
      </c>
      <c r="O38" s="12">
        <v>0.0</v>
      </c>
      <c r="P38" s="12">
        <v>0.0</v>
      </c>
      <c r="Q38" s="16" t="s">
        <v>534</v>
      </c>
      <c r="R38" s="18" t="b">
        <v>1</v>
      </c>
      <c r="S38" s="18" t="b">
        <v>1</v>
      </c>
      <c r="T38" s="12">
        <v>90405.0</v>
      </c>
      <c r="U38" s="16" t="s">
        <v>535</v>
      </c>
      <c r="V38" s="16" t="s">
        <v>319</v>
      </c>
      <c r="W38" s="51">
        <v>3837508.0</v>
      </c>
      <c r="X38" s="51">
        <v>4081752.0</v>
      </c>
      <c r="Y38" s="16" t="s">
        <v>536</v>
      </c>
      <c r="Z38" s="16" t="s">
        <v>2797</v>
      </c>
      <c r="AA38" s="12">
        <v>2.0</v>
      </c>
      <c r="AB38" s="12">
        <v>2.0</v>
      </c>
      <c r="AC38" s="12"/>
      <c r="AD38" s="12" t="str">
        <f>vlookup(AA38,'Hastag Key'!$G$3:$H$5,2,true)</f>
        <v>Invested</v>
      </c>
      <c r="AE38" s="12" t="str">
        <f>vlookup(AB38,'Hastag Key'!$J$3:$K$8,2,true)</f>
        <v>Time</v>
      </c>
    </row>
    <row r="39">
      <c r="A39" s="12">
        <v>38.0</v>
      </c>
      <c r="B39" s="16" t="s">
        <v>69</v>
      </c>
      <c r="C39" s="16" t="s">
        <v>672</v>
      </c>
      <c r="D39" s="18" t="b">
        <v>1</v>
      </c>
      <c r="E39" s="12">
        <v>1.0</v>
      </c>
      <c r="F39" s="12">
        <v>0.0</v>
      </c>
      <c r="G39" s="12">
        <v>1.0</v>
      </c>
      <c r="H39" s="20">
        <v>42331.90625</v>
      </c>
      <c r="I39" s="16" t="s">
        <v>673</v>
      </c>
      <c r="J39" s="16" t="s">
        <v>674</v>
      </c>
      <c r="K39" s="16" t="s">
        <v>675</v>
      </c>
      <c r="L39" s="18" t="e">
        <v>#N/A</v>
      </c>
      <c r="M39" s="18" t="e">
        <v>#N/A</v>
      </c>
      <c r="N39" s="18" t="e">
        <v>#N/A</v>
      </c>
      <c r="O39" s="18" t="e">
        <v>#N/A</v>
      </c>
      <c r="P39" s="18" t="e">
        <v>#N/A</v>
      </c>
      <c r="Q39" s="16" t="s">
        <v>676</v>
      </c>
      <c r="R39" s="18" t="b">
        <v>1</v>
      </c>
      <c r="S39" s="18" t="b">
        <v>0</v>
      </c>
      <c r="T39" s="12">
        <v>91506.0</v>
      </c>
      <c r="U39" s="16" t="s">
        <v>677</v>
      </c>
      <c r="V39" s="16" t="s">
        <v>319</v>
      </c>
      <c r="W39" s="22"/>
      <c r="X39" s="22"/>
      <c r="Y39" s="16" t="s">
        <v>678</v>
      </c>
      <c r="Z39" s="16" t="s">
        <v>2807</v>
      </c>
      <c r="AA39" s="12">
        <v>2.0</v>
      </c>
      <c r="AB39" s="12">
        <v>6.0</v>
      </c>
      <c r="AC39" s="12"/>
      <c r="AD39" s="12" t="str">
        <f>vlookup(AA39,'Hastag Key'!$G$3:$H$5,2,true)</f>
        <v>Invested</v>
      </c>
      <c r="AE39" s="12" t="str">
        <f>vlookup(AB39,'Hastag Key'!$J$3:$K$8,2,true)</f>
        <v>unknown</v>
      </c>
    </row>
    <row r="40">
      <c r="A40" s="12">
        <v>39.0</v>
      </c>
      <c r="B40" s="16" t="s">
        <v>69</v>
      </c>
      <c r="C40" s="16" t="s">
        <v>672</v>
      </c>
      <c r="D40" s="18" t="b">
        <v>1</v>
      </c>
      <c r="E40" s="12">
        <v>44.0</v>
      </c>
      <c r="F40" s="12">
        <v>10.0</v>
      </c>
      <c r="G40" s="12">
        <v>34.0</v>
      </c>
      <c r="H40" s="20">
        <v>42331.924305555556</v>
      </c>
      <c r="I40" s="16" t="s">
        <v>673</v>
      </c>
      <c r="J40" s="16" t="s">
        <v>674</v>
      </c>
      <c r="K40" s="16" t="s">
        <v>675</v>
      </c>
      <c r="L40" s="18" t="e">
        <v>#N/A</v>
      </c>
      <c r="M40" s="18" t="e">
        <v>#N/A</v>
      </c>
      <c r="N40" s="18" t="e">
        <v>#N/A</v>
      </c>
      <c r="O40" s="18" t="e">
        <v>#N/A</v>
      </c>
      <c r="P40" s="18" t="e">
        <v>#N/A</v>
      </c>
      <c r="Q40" s="16" t="s">
        <v>676</v>
      </c>
      <c r="R40" s="18" t="b">
        <v>1</v>
      </c>
      <c r="S40" s="18" t="b">
        <v>0</v>
      </c>
      <c r="T40" s="12">
        <v>91506.0</v>
      </c>
      <c r="U40" s="16" t="s">
        <v>677</v>
      </c>
      <c r="V40" s="16" t="s">
        <v>319</v>
      </c>
      <c r="W40" s="22"/>
      <c r="X40" s="22"/>
      <c r="Y40" s="16" t="s">
        <v>678</v>
      </c>
      <c r="Z40" s="16" t="s">
        <v>2807</v>
      </c>
      <c r="AA40" s="12">
        <v>2.0</v>
      </c>
      <c r="AB40" s="12">
        <v>6.0</v>
      </c>
      <c r="AC40" s="12"/>
      <c r="AD40" s="12" t="str">
        <f>vlookup(AA40,'Hastag Key'!$G$3:$H$5,2,true)</f>
        <v>Invested</v>
      </c>
      <c r="AE40" s="12" t="str">
        <f>vlookup(AB40,'Hastag Key'!$J$3:$K$8,2,true)</f>
        <v>unknown</v>
      </c>
    </row>
    <row r="41">
      <c r="A41" s="12">
        <v>45.0</v>
      </c>
      <c r="B41" s="16" t="s">
        <v>69</v>
      </c>
      <c r="C41" s="16" t="s">
        <v>746</v>
      </c>
      <c r="D41" s="18" t="b">
        <v>1</v>
      </c>
      <c r="E41" s="12">
        <v>2.0</v>
      </c>
      <c r="F41" s="12">
        <v>0.0</v>
      </c>
      <c r="G41" s="12">
        <v>2.0</v>
      </c>
      <c r="H41" s="20">
        <v>42331.48402777778</v>
      </c>
      <c r="I41" s="16" t="s">
        <v>747</v>
      </c>
      <c r="J41" s="16" t="s">
        <v>748</v>
      </c>
      <c r="K41" s="16" t="s">
        <v>749</v>
      </c>
      <c r="L41" s="18" t="e">
        <v>#N/A</v>
      </c>
      <c r="M41" s="18" t="e">
        <v>#N/A</v>
      </c>
      <c r="N41" s="18" t="e">
        <v>#N/A</v>
      </c>
      <c r="O41" s="18" t="e">
        <v>#N/A</v>
      </c>
      <c r="P41" s="18" t="e">
        <v>#N/A</v>
      </c>
      <c r="Q41" s="16" t="s">
        <v>750</v>
      </c>
      <c r="R41" s="18" t="b">
        <v>1</v>
      </c>
      <c r="S41" s="18" t="b">
        <v>1</v>
      </c>
      <c r="T41" s="12">
        <v>90017.0</v>
      </c>
      <c r="U41" s="16" t="s">
        <v>751</v>
      </c>
      <c r="V41" s="16" t="s">
        <v>319</v>
      </c>
      <c r="W41" s="51">
        <v>236014.0</v>
      </c>
      <c r="X41" s="51">
        <v>239933.0</v>
      </c>
      <c r="Y41" s="16" t="s">
        <v>752</v>
      </c>
      <c r="Z41" s="16" t="s">
        <v>2821</v>
      </c>
      <c r="AA41" s="12">
        <v>1.0</v>
      </c>
      <c r="AB41" s="12">
        <v>4.0</v>
      </c>
      <c r="AC41" s="12"/>
      <c r="AD41" s="12" t="str">
        <f>vlookup(AA41,'Hastag Key'!$G$3:$H$5,2,true)</f>
        <v>Personal</v>
      </c>
      <c r="AE41" s="12" t="str">
        <f>vlookup(AB41,'Hastag Key'!$J$3:$K$8,2,true)</f>
        <v>financial &amp; time</v>
      </c>
    </row>
    <row r="42">
      <c r="A42" s="12">
        <v>50.0</v>
      </c>
      <c r="B42" s="16" t="s">
        <v>69</v>
      </c>
      <c r="C42" s="16" t="s">
        <v>793</v>
      </c>
      <c r="D42" s="18" t="b">
        <v>1</v>
      </c>
      <c r="E42" s="12">
        <v>2.0</v>
      </c>
      <c r="F42" s="12">
        <v>1.0</v>
      </c>
      <c r="G42" s="12">
        <v>1.0</v>
      </c>
      <c r="H42" s="20">
        <v>42311.438888888886</v>
      </c>
      <c r="I42" s="16" t="s">
        <v>794</v>
      </c>
      <c r="J42" s="16" t="s">
        <v>795</v>
      </c>
      <c r="K42" s="16" t="s">
        <v>796</v>
      </c>
      <c r="L42" s="18" t="e">
        <v>#N/A</v>
      </c>
      <c r="M42" s="18" t="e">
        <v>#N/A</v>
      </c>
      <c r="N42" s="18" t="e">
        <v>#N/A</v>
      </c>
      <c r="O42" s="18" t="e">
        <v>#N/A</v>
      </c>
      <c r="P42" s="18" t="e">
        <v>#N/A</v>
      </c>
      <c r="Q42" s="16" t="s">
        <v>797</v>
      </c>
      <c r="R42" s="18" t="b">
        <v>1</v>
      </c>
      <c r="S42" s="18" t="b">
        <v>1</v>
      </c>
      <c r="T42" s="12">
        <v>93728.0</v>
      </c>
      <c r="U42" s="16" t="s">
        <v>798</v>
      </c>
      <c r="V42" s="16" t="s">
        <v>319</v>
      </c>
      <c r="W42" s="51">
        <v>695457.0</v>
      </c>
      <c r="X42" s="51">
        <v>738848.0</v>
      </c>
      <c r="Y42" s="16" t="s">
        <v>799</v>
      </c>
      <c r="Z42" s="16" t="s">
        <v>2832</v>
      </c>
      <c r="AA42" s="12">
        <v>1.0</v>
      </c>
      <c r="AB42" s="12">
        <v>3.0</v>
      </c>
      <c r="AC42" s="12"/>
      <c r="AD42" s="12" t="str">
        <f>vlookup(AA42,'Hastag Key'!$G$3:$H$5,2,true)</f>
        <v>Personal</v>
      </c>
      <c r="AE42" s="12" t="str">
        <f>vlookup(AB42,'Hastag Key'!$J$3:$K$8,2,true)</f>
        <v>Employment</v>
      </c>
    </row>
    <row r="43">
      <c r="A43" s="12">
        <v>57.0</v>
      </c>
      <c r="B43" s="16" t="s">
        <v>69</v>
      </c>
      <c r="C43" s="16" t="s">
        <v>867</v>
      </c>
      <c r="D43" s="18" t="b">
        <v>1</v>
      </c>
      <c r="E43" s="12">
        <v>10.0</v>
      </c>
      <c r="F43" s="12">
        <v>0.0</v>
      </c>
      <c r="G43" s="12">
        <v>10.0</v>
      </c>
      <c r="H43" s="20">
        <v>42328.700694444444</v>
      </c>
      <c r="I43" s="16" t="s">
        <v>868</v>
      </c>
      <c r="J43" s="16" t="s">
        <v>869</v>
      </c>
      <c r="K43" s="16" t="s">
        <v>870</v>
      </c>
      <c r="L43" s="18" t="e">
        <v>#N/A</v>
      </c>
      <c r="M43" s="18" t="e">
        <v>#N/A</v>
      </c>
      <c r="N43" s="18" t="e">
        <v>#N/A</v>
      </c>
      <c r="O43" s="18" t="e">
        <v>#N/A</v>
      </c>
      <c r="P43" s="18" t="e">
        <v>#N/A</v>
      </c>
      <c r="Q43" s="16" t="s">
        <v>871</v>
      </c>
      <c r="R43" s="18" t="b">
        <v>1</v>
      </c>
      <c r="S43" s="18" t="b">
        <v>1</v>
      </c>
      <c r="T43" s="12">
        <v>90067.0</v>
      </c>
      <c r="U43" s="16" t="s">
        <v>751</v>
      </c>
      <c r="V43" s="16" t="s">
        <v>319</v>
      </c>
      <c r="W43" s="51">
        <v>1838756.0</v>
      </c>
      <c r="X43" s="51">
        <v>4048687.0</v>
      </c>
      <c r="Y43" s="16" t="s">
        <v>872</v>
      </c>
      <c r="Z43" s="16" t="s">
        <v>2840</v>
      </c>
      <c r="AA43" s="12">
        <v>2.0</v>
      </c>
      <c r="AB43" s="12">
        <v>2.0</v>
      </c>
      <c r="AC43" s="12"/>
      <c r="AD43" s="12" t="str">
        <f>vlookup(AA43,'Hastag Key'!$G$3:$H$5,2,true)</f>
        <v>Invested</v>
      </c>
      <c r="AE43" s="12" t="str">
        <f>vlookup(AB43,'Hastag Key'!$J$3:$K$8,2,true)</f>
        <v>Time</v>
      </c>
    </row>
    <row r="44">
      <c r="A44" s="12">
        <v>65.0</v>
      </c>
      <c r="B44" s="16" t="s">
        <v>69</v>
      </c>
      <c r="C44" s="16" t="s">
        <v>948</v>
      </c>
      <c r="D44" s="18" t="b">
        <v>1</v>
      </c>
      <c r="E44" s="12">
        <v>2.0</v>
      </c>
      <c r="F44" s="12">
        <v>0.0</v>
      </c>
      <c r="G44" s="12">
        <v>2.0</v>
      </c>
      <c r="H44" s="20">
        <v>42325.663194444445</v>
      </c>
      <c r="I44" s="16" t="s">
        <v>949</v>
      </c>
      <c r="J44" s="16" t="s">
        <v>950</v>
      </c>
      <c r="K44" s="16" t="s">
        <v>951</v>
      </c>
      <c r="L44" s="18" t="e">
        <v>#N/A</v>
      </c>
      <c r="M44" s="18" t="e">
        <v>#N/A</v>
      </c>
      <c r="N44" s="18" t="e">
        <v>#N/A</v>
      </c>
      <c r="O44" s="18" t="e">
        <v>#N/A</v>
      </c>
      <c r="P44" s="18" t="e">
        <v>#N/A</v>
      </c>
      <c r="Q44" s="16" t="s">
        <v>952</v>
      </c>
      <c r="R44" s="18" t="b">
        <v>1</v>
      </c>
      <c r="S44" s="18" t="b">
        <v>1</v>
      </c>
      <c r="T44" s="12">
        <v>92612.0</v>
      </c>
      <c r="U44" s="16" t="s">
        <v>953</v>
      </c>
      <c r="V44" s="16" t="s">
        <v>319</v>
      </c>
      <c r="W44" s="22"/>
      <c r="X44" s="22"/>
      <c r="Y44" s="16" t="s">
        <v>954</v>
      </c>
      <c r="Z44" s="16" t="s">
        <v>2842</v>
      </c>
      <c r="AA44" s="12">
        <v>2.0</v>
      </c>
      <c r="AB44" s="12">
        <v>1.0</v>
      </c>
      <c r="AC44" s="12"/>
      <c r="AD44" s="12" t="str">
        <f>vlookup(AA44,'Hastag Key'!$G$3:$H$5,2,true)</f>
        <v>Invested</v>
      </c>
      <c r="AE44" s="12" t="str">
        <f>vlookup(AB44,'Hastag Key'!$J$3:$K$8,2,true)</f>
        <v>Financial/gifts</v>
      </c>
    </row>
    <row r="45">
      <c r="A45" s="12">
        <v>77.0</v>
      </c>
      <c r="B45" s="16" t="s">
        <v>69</v>
      </c>
      <c r="C45" s="16" t="s">
        <v>1054</v>
      </c>
      <c r="D45" s="18" t="b">
        <v>1</v>
      </c>
      <c r="E45" s="12">
        <v>2.0</v>
      </c>
      <c r="F45" s="12">
        <v>0.0</v>
      </c>
      <c r="G45" s="12">
        <v>2.0</v>
      </c>
      <c r="H45" s="20">
        <v>42323.697222222225</v>
      </c>
      <c r="I45" s="16" t="s">
        <v>1055</v>
      </c>
      <c r="J45" s="16" t="s">
        <v>1056</v>
      </c>
      <c r="K45" s="16" t="s">
        <v>1057</v>
      </c>
      <c r="L45" s="18" t="e">
        <v>#N/A</v>
      </c>
      <c r="M45" s="18" t="e">
        <v>#N/A</v>
      </c>
      <c r="N45" s="18" t="e">
        <v>#N/A</v>
      </c>
      <c r="O45" s="18" t="e">
        <v>#N/A</v>
      </c>
      <c r="P45" s="18" t="e">
        <v>#N/A</v>
      </c>
      <c r="Q45" s="16" t="s">
        <v>1058</v>
      </c>
      <c r="R45" s="18" t="b">
        <v>1</v>
      </c>
      <c r="S45" s="18" t="b">
        <v>0</v>
      </c>
      <c r="T45" s="12">
        <v>94549.0</v>
      </c>
      <c r="U45" s="16" t="s">
        <v>1059</v>
      </c>
      <c r="V45" s="16" t="s">
        <v>319</v>
      </c>
      <c r="W45" s="51">
        <v>4430420.0</v>
      </c>
      <c r="X45" s="51">
        <v>3733185.0</v>
      </c>
      <c r="Y45" s="16" t="s">
        <v>1060</v>
      </c>
      <c r="Z45" s="16" t="s">
        <v>2850</v>
      </c>
      <c r="AA45" s="12">
        <v>1.0</v>
      </c>
      <c r="AB45" s="12">
        <v>4.0</v>
      </c>
      <c r="AC45" s="12"/>
      <c r="AD45" s="12" t="str">
        <f>vlookup(AA45,'Hastag Key'!$G$3:$H$5,2,true)</f>
        <v>Personal</v>
      </c>
      <c r="AE45" s="12" t="str">
        <f>vlookup(AB45,'Hastag Key'!$J$3:$K$8,2,true)</f>
        <v>financial &amp; time</v>
      </c>
    </row>
    <row r="46">
      <c r="A46" s="12">
        <v>82.0</v>
      </c>
      <c r="B46" s="16" t="s">
        <v>69</v>
      </c>
      <c r="C46" s="16" t="s">
        <v>1097</v>
      </c>
      <c r="D46" s="18" t="b">
        <v>1</v>
      </c>
      <c r="E46" s="12">
        <v>136.0</v>
      </c>
      <c r="F46" s="12">
        <v>18.0</v>
      </c>
      <c r="G46" s="12">
        <v>118.0</v>
      </c>
      <c r="H46" s="20">
        <v>42326.89513888889</v>
      </c>
      <c r="I46" s="16" t="s">
        <v>1098</v>
      </c>
      <c r="J46" s="16" t="s">
        <v>1099</v>
      </c>
      <c r="K46" s="16" t="s">
        <v>1100</v>
      </c>
      <c r="L46" s="18" t="e">
        <v>#N/A</v>
      </c>
      <c r="M46" s="18" t="e">
        <v>#N/A</v>
      </c>
      <c r="N46" s="18" t="e">
        <v>#N/A</v>
      </c>
      <c r="O46" s="18" t="e">
        <v>#N/A</v>
      </c>
      <c r="P46" s="18" t="e">
        <v>#N/A</v>
      </c>
      <c r="Q46" s="16" t="s">
        <v>1101</v>
      </c>
      <c r="R46" s="18" t="b">
        <v>1</v>
      </c>
      <c r="S46" s="18" t="b">
        <v>0</v>
      </c>
      <c r="T46" s="12">
        <v>91361.0</v>
      </c>
      <c r="U46" s="16" t="s">
        <v>1102</v>
      </c>
      <c r="V46" s="16" t="s">
        <v>319</v>
      </c>
      <c r="W46" s="51">
        <v>1136898.0</v>
      </c>
      <c r="X46" s="51">
        <v>1098754.0</v>
      </c>
      <c r="Y46" s="16" t="s">
        <v>1103</v>
      </c>
      <c r="Z46" s="16" t="s">
        <v>2858</v>
      </c>
      <c r="AA46" s="12">
        <v>1.0</v>
      </c>
      <c r="AB46" s="12">
        <v>6.0</v>
      </c>
      <c r="AC46" s="12"/>
      <c r="AD46" s="12" t="str">
        <f>vlookup(AA46,'Hastag Key'!$G$3:$H$5,2,true)</f>
        <v>Personal</v>
      </c>
      <c r="AE46" s="12" t="str">
        <f>vlookup(AB46,'Hastag Key'!$J$3:$K$8,2,true)</f>
        <v>unknown</v>
      </c>
    </row>
    <row r="47">
      <c r="A47" s="12">
        <v>88.0</v>
      </c>
      <c r="B47" s="16" t="s">
        <v>69</v>
      </c>
      <c r="C47" s="16" t="s">
        <v>1145</v>
      </c>
      <c r="D47" s="18" t="b">
        <v>1</v>
      </c>
      <c r="E47" s="12">
        <v>8.0</v>
      </c>
      <c r="F47" s="12">
        <v>2.0</v>
      </c>
      <c r="G47" s="12">
        <v>6.0</v>
      </c>
      <c r="H47" s="20">
        <v>42331.79583333333</v>
      </c>
      <c r="I47" s="16" t="s">
        <v>1146</v>
      </c>
      <c r="J47" s="16" t="s">
        <v>1147</v>
      </c>
      <c r="K47" s="16" t="s">
        <v>1148</v>
      </c>
      <c r="L47" s="18" t="e">
        <v>#N/A</v>
      </c>
      <c r="M47" s="18" t="e">
        <v>#N/A</v>
      </c>
      <c r="N47" s="18" t="e">
        <v>#N/A</v>
      </c>
      <c r="O47" s="18" t="e">
        <v>#N/A</v>
      </c>
      <c r="P47" s="18" t="e">
        <v>#N/A</v>
      </c>
      <c r="Q47" s="16" t="s">
        <v>1149</v>
      </c>
      <c r="R47" s="18" t="b">
        <v>1</v>
      </c>
      <c r="S47" s="18" t="b">
        <v>0</v>
      </c>
      <c r="T47" s="12">
        <v>90293.0</v>
      </c>
      <c r="U47" s="16" t="s">
        <v>1150</v>
      </c>
      <c r="V47" s="16" t="s">
        <v>319</v>
      </c>
      <c r="W47" s="22"/>
      <c r="X47" s="22"/>
      <c r="Y47" s="16" t="s">
        <v>598</v>
      </c>
      <c r="Z47" s="16" t="s">
        <v>2865</v>
      </c>
      <c r="AA47" s="12">
        <v>1.0</v>
      </c>
      <c r="AB47" s="12">
        <v>2.0</v>
      </c>
      <c r="AC47" s="12"/>
      <c r="AD47" s="12" t="str">
        <f>vlookup(AA47,'Hastag Key'!$G$3:$H$5,2,true)</f>
        <v>Personal</v>
      </c>
      <c r="AE47" s="12" t="str">
        <f>vlookup(AB47,'Hastag Key'!$J$3:$K$8,2,true)</f>
        <v>Time</v>
      </c>
    </row>
    <row r="48">
      <c r="A48" s="12">
        <v>95.0</v>
      </c>
      <c r="B48" s="16" t="s">
        <v>69</v>
      </c>
      <c r="C48" s="16" t="s">
        <v>1213</v>
      </c>
      <c r="D48" s="18" t="b">
        <v>1</v>
      </c>
      <c r="E48" s="12">
        <v>2.0</v>
      </c>
      <c r="F48" s="12">
        <v>0.0</v>
      </c>
      <c r="G48" s="12">
        <v>2.0</v>
      </c>
      <c r="H48" s="20">
        <v>42310.57777777778</v>
      </c>
      <c r="I48" s="16" t="s">
        <v>1214</v>
      </c>
      <c r="J48" s="16" t="s">
        <v>1215</v>
      </c>
      <c r="K48" s="16" t="s">
        <v>1216</v>
      </c>
      <c r="L48" s="18" t="e">
        <v>#N/A</v>
      </c>
      <c r="M48" s="18" t="e">
        <v>#N/A</v>
      </c>
      <c r="N48" s="18" t="e">
        <v>#N/A</v>
      </c>
      <c r="O48" s="18" t="e">
        <v>#N/A</v>
      </c>
      <c r="P48" s="18" t="e">
        <v>#N/A</v>
      </c>
      <c r="Q48" s="16" t="s">
        <v>1217</v>
      </c>
      <c r="R48" s="18" t="b">
        <v>1</v>
      </c>
      <c r="S48" s="18" t="b">
        <v>0</v>
      </c>
      <c r="T48" s="12">
        <v>95436.0</v>
      </c>
      <c r="U48" s="16" t="s">
        <v>1218</v>
      </c>
      <c r="V48" s="16" t="s">
        <v>319</v>
      </c>
      <c r="W48" s="22"/>
      <c r="X48" s="22"/>
      <c r="Y48" s="16" t="s">
        <v>1219</v>
      </c>
      <c r="Z48" s="16" t="s">
        <v>2875</v>
      </c>
      <c r="AA48" s="12">
        <v>3.0</v>
      </c>
      <c r="AB48" s="12">
        <v>3.0</v>
      </c>
      <c r="AC48" s="12"/>
      <c r="AD48" s="12" t="str">
        <f>vlookup(AA48,'Hastag Key'!$G$3:$H$5,2,true)</f>
        <v>Exposure</v>
      </c>
      <c r="AE48" s="12" t="str">
        <f>vlookup(AB48,'Hastag Key'!$J$3:$K$8,2,true)</f>
        <v>Employment</v>
      </c>
    </row>
    <row r="49">
      <c r="A49" s="12">
        <v>99.0</v>
      </c>
      <c r="B49" s="16" t="s">
        <v>69</v>
      </c>
      <c r="C49" s="16" t="s">
        <v>1254</v>
      </c>
      <c r="D49" s="18" t="b">
        <v>1</v>
      </c>
      <c r="E49" s="12">
        <v>46.0</v>
      </c>
      <c r="F49" s="12">
        <v>10.0</v>
      </c>
      <c r="G49" s="12">
        <v>36.0</v>
      </c>
      <c r="H49" s="20">
        <v>42326.37708333333</v>
      </c>
      <c r="I49" s="16" t="s">
        <v>1255</v>
      </c>
      <c r="J49" s="16" t="s">
        <v>1256</v>
      </c>
      <c r="K49" s="16" t="s">
        <v>1257</v>
      </c>
      <c r="L49" s="18" t="e">
        <v>#N/A</v>
      </c>
      <c r="M49" s="18" t="e">
        <v>#N/A</v>
      </c>
      <c r="N49" s="18" t="e">
        <v>#N/A</v>
      </c>
      <c r="O49" s="18" t="e">
        <v>#N/A</v>
      </c>
      <c r="P49" s="18" t="e">
        <v>#N/A</v>
      </c>
      <c r="Q49" s="16" t="s">
        <v>1258</v>
      </c>
      <c r="R49" s="18" t="b">
        <v>1</v>
      </c>
      <c r="S49" s="18" t="b">
        <v>0</v>
      </c>
      <c r="T49" s="12">
        <v>91411.0</v>
      </c>
      <c r="U49" s="16" t="s">
        <v>1259</v>
      </c>
      <c r="V49" s="16" t="s">
        <v>319</v>
      </c>
      <c r="W49" s="51">
        <v>2226706.0</v>
      </c>
      <c r="X49" s="51">
        <v>2442996.0</v>
      </c>
      <c r="Y49" s="16" t="s">
        <v>1260</v>
      </c>
      <c r="Z49" s="16" t="s">
        <v>2885</v>
      </c>
      <c r="AA49" s="12">
        <v>3.0</v>
      </c>
      <c r="AB49" s="12">
        <v>4.0</v>
      </c>
      <c r="AC49" s="12"/>
      <c r="AD49" s="12" t="str">
        <f>vlookup(AA49,'Hastag Key'!$G$3:$H$5,2,true)</f>
        <v>Exposure</v>
      </c>
      <c r="AE49" s="12" t="str">
        <f>vlookup(AB49,'Hastag Key'!$J$3:$K$8,2,true)</f>
        <v>financial &amp; time</v>
      </c>
    </row>
    <row r="50">
      <c r="A50" s="12">
        <v>123.0</v>
      </c>
      <c r="B50" s="16" t="s">
        <v>69</v>
      </c>
      <c r="C50" s="16" t="s">
        <v>1496</v>
      </c>
      <c r="D50" s="18" t="b">
        <v>1</v>
      </c>
      <c r="E50" s="12">
        <v>1.0</v>
      </c>
      <c r="F50" s="12">
        <v>0.0</v>
      </c>
      <c r="G50" s="12">
        <v>1.0</v>
      </c>
      <c r="H50" s="20">
        <v>42329.69652777778</v>
      </c>
      <c r="I50" s="16" t="s">
        <v>1497</v>
      </c>
      <c r="J50" s="16" t="s">
        <v>1498</v>
      </c>
      <c r="K50" s="16" t="s">
        <v>1499</v>
      </c>
      <c r="L50" s="18" t="e">
        <v>#N/A</v>
      </c>
      <c r="M50" s="18" t="e">
        <v>#N/A</v>
      </c>
      <c r="N50" s="18" t="e">
        <v>#N/A</v>
      </c>
      <c r="O50" s="18" t="e">
        <v>#N/A</v>
      </c>
      <c r="P50" s="18" t="e">
        <v>#N/A</v>
      </c>
      <c r="Q50" s="16" t="s">
        <v>1500</v>
      </c>
      <c r="R50" s="18" t="b">
        <v>1</v>
      </c>
      <c r="S50" s="18" t="b">
        <v>0</v>
      </c>
      <c r="T50" s="12">
        <v>94111.0</v>
      </c>
      <c r="U50" s="16" t="s">
        <v>1501</v>
      </c>
      <c r="V50" s="16" t="s">
        <v>319</v>
      </c>
      <c r="W50" s="51">
        <v>4.6083715E7</v>
      </c>
      <c r="X50" s="51">
        <v>3.8423512E7</v>
      </c>
      <c r="Y50" s="16" t="s">
        <v>1502</v>
      </c>
      <c r="Z50" s="16" t="s">
        <v>2891</v>
      </c>
      <c r="AC50" s="16"/>
      <c r="AD50" s="12" t="str">
        <f>vlookup(AA50,'Hastag Key'!$G$3:$H$5,2,true)</f>
        <v>#N/A</v>
      </c>
      <c r="AE50" s="12" t="str">
        <f>vlookup(AB50,'Hastag Key'!$J$3:$K$8,2,true)</f>
        <v>#N/A</v>
      </c>
    </row>
    <row r="51">
      <c r="A51" s="12">
        <v>139.0</v>
      </c>
      <c r="B51" s="16" t="s">
        <v>69</v>
      </c>
      <c r="C51" s="16" t="s">
        <v>1651</v>
      </c>
      <c r="D51" s="18" t="b">
        <v>1</v>
      </c>
      <c r="E51" s="12">
        <v>4.0</v>
      </c>
      <c r="F51" s="12">
        <v>1.0</v>
      </c>
      <c r="G51" s="12">
        <v>3.0</v>
      </c>
      <c r="H51" s="20">
        <v>42312.447916666664</v>
      </c>
      <c r="I51" s="16" t="s">
        <v>1652</v>
      </c>
      <c r="J51" s="16" t="s">
        <v>1653</v>
      </c>
      <c r="K51" s="16" t="s">
        <v>1654</v>
      </c>
      <c r="L51" s="18" t="e">
        <v>#N/A</v>
      </c>
      <c r="M51" s="18" t="e">
        <v>#N/A</v>
      </c>
      <c r="N51" s="18" t="e">
        <v>#N/A</v>
      </c>
      <c r="O51" s="18" t="e">
        <v>#N/A</v>
      </c>
      <c r="P51" s="18" t="e">
        <v>#N/A</v>
      </c>
      <c r="Q51" s="16" t="s">
        <v>1655</v>
      </c>
      <c r="R51" s="18" t="b">
        <v>1</v>
      </c>
      <c r="S51" s="18" t="b">
        <v>1</v>
      </c>
      <c r="T51" s="12">
        <v>92093.0</v>
      </c>
      <c r="U51" s="16" t="s">
        <v>1656</v>
      </c>
      <c r="V51" s="16" t="s">
        <v>319</v>
      </c>
      <c r="W51" s="22"/>
      <c r="X51" s="22"/>
      <c r="Y51" s="16" t="s">
        <v>1657</v>
      </c>
      <c r="Z51" s="16" t="s">
        <v>2905</v>
      </c>
      <c r="AC51" s="16"/>
      <c r="AD51" s="12" t="str">
        <f>vlookup(AA51,'Hastag Key'!$G$3:$H$5,2,true)</f>
        <v>#N/A</v>
      </c>
      <c r="AE51" s="12" t="str">
        <f>vlookup(AB51,'Hastag Key'!$J$3:$K$8,2,true)</f>
        <v>#N/A</v>
      </c>
    </row>
    <row r="52">
      <c r="A52" s="12">
        <v>160.0</v>
      </c>
      <c r="B52" s="16" t="s">
        <v>69</v>
      </c>
      <c r="C52" s="16" t="s">
        <v>1834</v>
      </c>
      <c r="D52" s="18" t="b">
        <v>1</v>
      </c>
      <c r="E52" s="12">
        <v>58.0</v>
      </c>
      <c r="F52" s="12">
        <v>7.0</v>
      </c>
      <c r="G52" s="12">
        <v>51.0</v>
      </c>
      <c r="H52" s="20">
        <v>42327.907638888886</v>
      </c>
      <c r="I52" s="16" t="s">
        <v>1835</v>
      </c>
      <c r="J52" s="16" t="s">
        <v>1836</v>
      </c>
      <c r="K52" s="16" t="s">
        <v>1837</v>
      </c>
      <c r="L52" s="18" t="e">
        <v>#N/A</v>
      </c>
      <c r="M52" s="18" t="e">
        <v>#N/A</v>
      </c>
      <c r="N52" s="18" t="e">
        <v>#N/A</v>
      </c>
      <c r="O52" s="18" t="e">
        <v>#N/A</v>
      </c>
      <c r="P52" s="18" t="e">
        <v>#N/A</v>
      </c>
      <c r="Q52" s="16" t="s">
        <v>1838</v>
      </c>
      <c r="R52" s="18" t="b">
        <v>1</v>
      </c>
      <c r="S52" s="18" t="b">
        <v>0</v>
      </c>
      <c r="T52" s="12">
        <v>95015.0</v>
      </c>
      <c r="U52" s="16" t="s">
        <v>1839</v>
      </c>
      <c r="V52" s="16" t="s">
        <v>319</v>
      </c>
      <c r="W52" s="51">
        <v>347918.0</v>
      </c>
      <c r="X52" s="51">
        <v>199698.0</v>
      </c>
      <c r="Y52" s="16" t="s">
        <v>1461</v>
      </c>
      <c r="Z52" s="16" t="s">
        <v>2914</v>
      </c>
      <c r="AC52" s="16"/>
      <c r="AD52" s="12" t="str">
        <f>vlookup(AA52,'Hastag Key'!$G$3:$H$5,2,true)</f>
        <v>#N/A</v>
      </c>
      <c r="AE52" s="12" t="str">
        <f>vlookup(AB52,'Hastag Key'!$J$3:$K$8,2,true)</f>
        <v>#N/A</v>
      </c>
    </row>
    <row r="53">
      <c r="A53" s="12">
        <v>161.0</v>
      </c>
      <c r="B53" s="16" t="s">
        <v>69</v>
      </c>
      <c r="C53" s="16" t="s">
        <v>1834</v>
      </c>
      <c r="D53" s="18" t="b">
        <v>1</v>
      </c>
      <c r="E53" s="12">
        <v>68.0</v>
      </c>
      <c r="F53" s="12">
        <v>8.0</v>
      </c>
      <c r="G53" s="12">
        <v>60.0</v>
      </c>
      <c r="H53" s="20">
        <v>42331.938888888886</v>
      </c>
      <c r="I53" s="16" t="s">
        <v>1843</v>
      </c>
      <c r="J53" s="16" t="s">
        <v>1836</v>
      </c>
      <c r="K53" s="16" t="s">
        <v>1844</v>
      </c>
      <c r="L53" s="16" t="s">
        <v>264</v>
      </c>
      <c r="M53" s="12">
        <v>0.0</v>
      </c>
      <c r="N53" s="16" t="s">
        <v>2917</v>
      </c>
      <c r="O53" s="12">
        <v>0.0</v>
      </c>
      <c r="P53" s="12">
        <v>0.0</v>
      </c>
      <c r="Q53" s="16" t="s">
        <v>1846</v>
      </c>
      <c r="R53" s="18" t="b">
        <v>1</v>
      </c>
      <c r="S53" s="18" t="b">
        <v>1</v>
      </c>
      <c r="T53" s="12">
        <v>95015.0</v>
      </c>
      <c r="U53" s="16" t="s">
        <v>1839</v>
      </c>
      <c r="V53" s="16" t="s">
        <v>319</v>
      </c>
      <c r="W53" s="51">
        <v>347918.0</v>
      </c>
      <c r="X53" s="51">
        <v>199698.0</v>
      </c>
      <c r="Y53" s="16" t="s">
        <v>1461</v>
      </c>
      <c r="Z53" s="16" t="s">
        <v>2920</v>
      </c>
      <c r="AC53" s="16"/>
      <c r="AD53" s="12" t="str">
        <f>vlookup(AA53,'Hastag Key'!$G$3:$H$5,2,true)</f>
        <v>#N/A</v>
      </c>
      <c r="AE53" s="12" t="str">
        <f>vlookup(AB53,'Hastag Key'!$J$3:$K$8,2,true)</f>
        <v>#N/A</v>
      </c>
    </row>
    <row r="54">
      <c r="A54" s="12">
        <v>168.0</v>
      </c>
      <c r="B54" s="16" t="s">
        <v>69</v>
      </c>
      <c r="C54" s="16" t="s">
        <v>1907</v>
      </c>
      <c r="D54" s="18" t="b">
        <v>1</v>
      </c>
      <c r="E54" s="12">
        <v>1.0</v>
      </c>
      <c r="F54" s="12">
        <v>0.0</v>
      </c>
      <c r="G54" s="12">
        <v>1.0</v>
      </c>
      <c r="H54" s="20">
        <v>42327.99097222222</v>
      </c>
      <c r="I54" s="16" t="s">
        <v>1908</v>
      </c>
      <c r="J54" s="16" t="s">
        <v>1909</v>
      </c>
      <c r="K54" s="16" t="s">
        <v>1910</v>
      </c>
      <c r="L54" s="18" t="e">
        <v>#N/A</v>
      </c>
      <c r="M54" s="18" t="e">
        <v>#N/A</v>
      </c>
      <c r="N54" s="18" t="e">
        <v>#N/A</v>
      </c>
      <c r="O54" s="18" t="e">
        <v>#N/A</v>
      </c>
      <c r="P54" s="18" t="e">
        <v>#N/A</v>
      </c>
      <c r="Q54" s="16" t="s">
        <v>1911</v>
      </c>
      <c r="R54" s="18" t="b">
        <v>1</v>
      </c>
      <c r="S54" s="18" t="b">
        <v>0</v>
      </c>
      <c r="T54" s="12">
        <v>92176.0</v>
      </c>
      <c r="U54" s="16" t="s">
        <v>1912</v>
      </c>
      <c r="V54" s="16" t="s">
        <v>319</v>
      </c>
      <c r="W54" s="22"/>
      <c r="X54" s="22"/>
      <c r="Y54" s="16" t="s">
        <v>1913</v>
      </c>
      <c r="Z54" s="16" t="s">
        <v>2928</v>
      </c>
      <c r="AC54" s="16"/>
      <c r="AD54" s="12" t="str">
        <f>vlookup(AA54,'Hastag Key'!$G$3:$H$5,2,true)</f>
        <v>#N/A</v>
      </c>
      <c r="AE54" s="12" t="str">
        <f>vlookup(AB54,'Hastag Key'!$J$3:$K$8,2,true)</f>
        <v>#N/A</v>
      </c>
    </row>
    <row r="55">
      <c r="A55" s="12">
        <v>188.0</v>
      </c>
      <c r="B55" s="16" t="s">
        <v>69</v>
      </c>
      <c r="C55" s="16" t="s">
        <v>2099</v>
      </c>
      <c r="D55" s="18" t="b">
        <v>1</v>
      </c>
      <c r="E55" s="12">
        <v>39.0</v>
      </c>
      <c r="F55" s="12">
        <v>7.0</v>
      </c>
      <c r="G55" s="12">
        <v>32.0</v>
      </c>
      <c r="H55" s="20">
        <v>42310.46319444444</v>
      </c>
      <c r="I55" s="16" t="s">
        <v>2100</v>
      </c>
      <c r="J55" s="16" t="s">
        <v>2101</v>
      </c>
      <c r="K55" s="16" t="s">
        <v>2102</v>
      </c>
      <c r="L55" s="18" t="e">
        <v>#N/A</v>
      </c>
      <c r="M55" s="18" t="e">
        <v>#N/A</v>
      </c>
      <c r="N55" s="18" t="e">
        <v>#N/A</v>
      </c>
      <c r="O55" s="18" t="e">
        <v>#N/A</v>
      </c>
      <c r="P55" s="18" t="e">
        <v>#N/A</v>
      </c>
      <c r="Q55" s="16" t="s">
        <v>2103</v>
      </c>
      <c r="R55" s="18" t="b">
        <v>1</v>
      </c>
      <c r="S55" s="18" t="b">
        <v>1</v>
      </c>
      <c r="T55" s="12">
        <v>91105.0</v>
      </c>
      <c r="U55" s="16" t="s">
        <v>2104</v>
      </c>
      <c r="V55" s="16" t="s">
        <v>319</v>
      </c>
      <c r="W55" s="51">
        <v>2.4473561E7</v>
      </c>
      <c r="X55" s="51">
        <v>2.2103375E7</v>
      </c>
      <c r="Y55" s="16" t="s">
        <v>2105</v>
      </c>
      <c r="Z55" s="16" t="s">
        <v>2936</v>
      </c>
      <c r="AC55" s="16"/>
      <c r="AD55" s="12" t="str">
        <f>vlookup(AA55,'Hastag Key'!$G$3:$H$5,2,true)</f>
        <v>#N/A</v>
      </c>
      <c r="AE55" s="12" t="str">
        <f>vlookup(AB55,'Hastag Key'!$J$3:$K$8,2,true)</f>
        <v>#N/A</v>
      </c>
    </row>
    <row r="56">
      <c r="A56" s="12">
        <v>195.0</v>
      </c>
      <c r="B56" s="16" t="s">
        <v>69</v>
      </c>
      <c r="C56" s="16" t="s">
        <v>2165</v>
      </c>
      <c r="D56" s="18" t="b">
        <v>1</v>
      </c>
      <c r="E56" s="12">
        <v>2.0</v>
      </c>
      <c r="F56" s="12">
        <v>0.0</v>
      </c>
      <c r="G56" s="12">
        <v>2.0</v>
      </c>
      <c r="H56" s="20">
        <v>42328.85486111111</v>
      </c>
      <c r="I56" s="16" t="s">
        <v>2166</v>
      </c>
      <c r="J56" s="16" t="s">
        <v>2167</v>
      </c>
      <c r="K56" s="16" t="s">
        <v>2168</v>
      </c>
      <c r="L56" s="18" t="e">
        <v>#N/A</v>
      </c>
      <c r="M56" s="18" t="e">
        <v>#N/A</v>
      </c>
      <c r="N56" s="18" t="e">
        <v>#N/A</v>
      </c>
      <c r="O56" s="18" t="e">
        <v>#N/A</v>
      </c>
      <c r="P56" s="18" t="e">
        <v>#N/A</v>
      </c>
      <c r="Q56" s="16" t="s">
        <v>2169</v>
      </c>
      <c r="R56" s="18" t="b">
        <v>1</v>
      </c>
      <c r="S56" s="18" t="b">
        <v>0</v>
      </c>
      <c r="T56" s="12">
        <v>95758.0</v>
      </c>
      <c r="U56" s="16" t="s">
        <v>2170</v>
      </c>
      <c r="V56" s="16" t="s">
        <v>319</v>
      </c>
      <c r="W56" s="22"/>
      <c r="X56" s="22"/>
      <c r="Y56" s="16" t="s">
        <v>2171</v>
      </c>
      <c r="Z56" s="16" t="s">
        <v>2943</v>
      </c>
      <c r="AC56" s="16"/>
      <c r="AD56" s="12" t="str">
        <f>vlookup(AA56,'Hastag Key'!$G$3:$H$5,2,true)</f>
        <v>#N/A</v>
      </c>
      <c r="AE56" s="12" t="str">
        <f>vlookup(AB56,'Hastag Key'!$J$3:$K$8,2,true)</f>
        <v>#N/A</v>
      </c>
    </row>
    <row r="57">
      <c r="A57" s="12">
        <v>204.0</v>
      </c>
      <c r="B57" s="16" t="s">
        <v>69</v>
      </c>
      <c r="C57" s="16" t="s">
        <v>2257</v>
      </c>
      <c r="D57" s="18" t="b">
        <v>1</v>
      </c>
      <c r="E57" s="12">
        <v>102.0</v>
      </c>
      <c r="F57" s="12">
        <v>13.0</v>
      </c>
      <c r="G57" s="12">
        <v>89.0</v>
      </c>
      <c r="H57" s="20">
        <v>42330.82013888889</v>
      </c>
      <c r="I57" s="16" t="s">
        <v>2258</v>
      </c>
      <c r="J57" s="16" t="s">
        <v>2259</v>
      </c>
      <c r="K57" s="16" t="s">
        <v>2260</v>
      </c>
      <c r="L57" s="18" t="e">
        <v>#N/A</v>
      </c>
      <c r="M57" s="18" t="e">
        <v>#N/A</v>
      </c>
      <c r="N57" s="18" t="e">
        <v>#N/A</v>
      </c>
      <c r="O57" s="18" t="e">
        <v>#N/A</v>
      </c>
      <c r="P57" s="18" t="e">
        <v>#N/A</v>
      </c>
      <c r="Q57" s="16" t="s">
        <v>2261</v>
      </c>
      <c r="R57" s="18" t="b">
        <v>1</v>
      </c>
      <c r="S57" s="18" t="b">
        <v>1</v>
      </c>
      <c r="T57" s="12">
        <v>91403.0</v>
      </c>
      <c r="U57" s="16" t="s">
        <v>2262</v>
      </c>
      <c r="V57" s="16" t="s">
        <v>319</v>
      </c>
      <c r="W57" s="22"/>
      <c r="X57" s="22"/>
      <c r="Y57" s="16" t="s">
        <v>598</v>
      </c>
      <c r="Z57" s="16" t="s">
        <v>2953</v>
      </c>
      <c r="AC57" s="16"/>
      <c r="AD57" s="12" t="str">
        <f>vlookup(AA57,'Hastag Key'!$G$3:$H$5,2,true)</f>
        <v>#N/A</v>
      </c>
      <c r="AE57" s="12" t="str">
        <f>vlookup(AB57,'Hastag Key'!$J$3:$K$8,2,true)</f>
        <v>#N/A</v>
      </c>
    </row>
    <row r="58">
      <c r="A58" s="12">
        <v>223.0</v>
      </c>
      <c r="B58" s="16" t="s">
        <v>69</v>
      </c>
      <c r="C58" s="16" t="s">
        <v>2438</v>
      </c>
      <c r="D58" s="18" t="b">
        <v>1</v>
      </c>
      <c r="E58" s="12">
        <v>140.0</v>
      </c>
      <c r="F58" s="12">
        <v>65.0</v>
      </c>
      <c r="G58" s="12">
        <v>75.0</v>
      </c>
      <c r="H58" s="20">
        <v>42319.89722222222</v>
      </c>
      <c r="I58" s="16" t="s">
        <v>2439</v>
      </c>
      <c r="J58" s="16" t="s">
        <v>2440</v>
      </c>
      <c r="K58" s="16" t="s">
        <v>2441</v>
      </c>
      <c r="L58" s="18" t="e">
        <v>#N/A</v>
      </c>
      <c r="M58" s="18" t="e">
        <v>#N/A</v>
      </c>
      <c r="N58" s="18" t="e">
        <v>#N/A</v>
      </c>
      <c r="O58" s="18" t="e">
        <v>#N/A</v>
      </c>
      <c r="P58" s="18" t="e">
        <v>#N/A</v>
      </c>
      <c r="Q58" s="16" t="s">
        <v>2442</v>
      </c>
      <c r="R58" s="18" t="b">
        <v>1</v>
      </c>
      <c r="S58" s="18" t="b">
        <v>1</v>
      </c>
      <c r="T58" s="12">
        <v>94042.0</v>
      </c>
      <c r="U58" s="16" t="s">
        <v>2443</v>
      </c>
      <c r="V58" s="16" t="s">
        <v>319</v>
      </c>
      <c r="W58" s="51">
        <v>3.4006532E7</v>
      </c>
      <c r="X58" s="51">
        <v>1.1300906E7</v>
      </c>
      <c r="Y58" s="16" t="s">
        <v>1657</v>
      </c>
      <c r="Z58" s="16" t="s">
        <v>2967</v>
      </c>
      <c r="AC58" s="16"/>
      <c r="AD58" s="12" t="str">
        <f>vlookup(AA58,'Hastag Key'!$G$3:$H$5,2,true)</f>
        <v>#N/A</v>
      </c>
      <c r="AE58" s="12" t="str">
        <f>vlookup(AB58,'Hastag Key'!$J$3:$K$8,2,true)</f>
        <v>#N/A</v>
      </c>
    </row>
    <row r="59">
      <c r="A59" s="12">
        <v>237.0</v>
      </c>
      <c r="B59" s="16" t="s">
        <v>69</v>
      </c>
      <c r="C59" s="16" t="s">
        <v>2518</v>
      </c>
      <c r="D59" s="18" t="b">
        <v>1</v>
      </c>
      <c r="E59" s="12">
        <v>15.0</v>
      </c>
      <c r="F59" s="12">
        <v>0.0</v>
      </c>
      <c r="G59" s="12">
        <v>15.0</v>
      </c>
      <c r="H59" s="20">
        <v>42327.40416666667</v>
      </c>
      <c r="I59" s="16" t="s">
        <v>2519</v>
      </c>
      <c r="J59" s="16" t="s">
        <v>2520</v>
      </c>
      <c r="K59" s="16" t="s">
        <v>2521</v>
      </c>
      <c r="L59" s="18" t="e">
        <v>#N/A</v>
      </c>
      <c r="M59" s="18" t="e">
        <v>#N/A</v>
      </c>
      <c r="N59" s="18" t="e">
        <v>#N/A</v>
      </c>
      <c r="O59" s="18" t="e">
        <v>#N/A</v>
      </c>
      <c r="P59" s="18" t="e">
        <v>#N/A</v>
      </c>
      <c r="Q59" s="16" t="s">
        <v>2522</v>
      </c>
      <c r="R59" s="18" t="b">
        <v>1</v>
      </c>
      <c r="S59" s="18" t="b">
        <v>0</v>
      </c>
      <c r="T59" s="12">
        <v>94063.0</v>
      </c>
      <c r="U59" s="16" t="s">
        <v>2523</v>
      </c>
      <c r="V59" s="16" t="s">
        <v>319</v>
      </c>
      <c r="W59" s="22"/>
      <c r="X59" s="22"/>
      <c r="Y59" s="16" t="s">
        <v>1250</v>
      </c>
      <c r="Z59" s="16" t="s">
        <v>2974</v>
      </c>
      <c r="AC59" s="16"/>
      <c r="AD59" s="12" t="str">
        <f>vlookup(AA59,'Hastag Key'!$G$3:$H$5,2,true)</f>
        <v>#N/A</v>
      </c>
      <c r="AE59" s="12" t="str">
        <f>vlookup(AB59,'Hastag Key'!$J$3:$K$8,2,true)</f>
        <v>#N/A</v>
      </c>
    </row>
    <row r="60">
      <c r="A60" s="12">
        <v>241.0</v>
      </c>
      <c r="B60" s="16" t="s">
        <v>69</v>
      </c>
      <c r="C60" s="16" t="s">
        <v>2557</v>
      </c>
      <c r="D60" s="18" t="b">
        <v>1</v>
      </c>
      <c r="E60" s="12">
        <v>26.0</v>
      </c>
      <c r="F60" s="12">
        <v>1.0</v>
      </c>
      <c r="G60" s="12">
        <v>25.0</v>
      </c>
      <c r="H60" s="20">
        <v>42328.861805555556</v>
      </c>
      <c r="I60" s="16" t="s">
        <v>2558</v>
      </c>
      <c r="J60" s="16" t="s">
        <v>2559</v>
      </c>
      <c r="K60" s="16" t="s">
        <v>2560</v>
      </c>
      <c r="L60" s="18" t="e">
        <v>#N/A</v>
      </c>
      <c r="M60" s="18" t="e">
        <v>#N/A</v>
      </c>
      <c r="N60" s="18" t="e">
        <v>#N/A</v>
      </c>
      <c r="O60" s="18" t="e">
        <v>#N/A</v>
      </c>
      <c r="P60" s="18" t="e">
        <v>#N/A</v>
      </c>
      <c r="Q60" s="16" t="s">
        <v>2561</v>
      </c>
      <c r="R60" s="18" t="b">
        <v>1</v>
      </c>
      <c r="S60" s="18" t="b">
        <v>0</v>
      </c>
      <c r="T60" s="12">
        <v>94975.0</v>
      </c>
      <c r="U60" s="16" t="s">
        <v>2562</v>
      </c>
      <c r="V60" s="16" t="s">
        <v>319</v>
      </c>
      <c r="W60" s="51">
        <v>188496.0</v>
      </c>
      <c r="X60" s="51">
        <v>87943.0</v>
      </c>
      <c r="Y60" s="16" t="s">
        <v>1461</v>
      </c>
      <c r="Z60" s="16" t="s">
        <v>2990</v>
      </c>
      <c r="AC60" s="16"/>
      <c r="AD60" s="12" t="str">
        <f>vlookup(AA60,'Hastag Key'!$G$3:$H$5,2,true)</f>
        <v>#N/A</v>
      </c>
      <c r="AE60" s="12" t="str">
        <f>vlookup(AB60,'Hastag Key'!$J$3:$K$8,2,true)</f>
        <v>#N/A</v>
      </c>
    </row>
    <row r="61">
      <c r="A61" s="12">
        <v>252.0</v>
      </c>
      <c r="B61" s="16" t="s">
        <v>69</v>
      </c>
      <c r="C61" s="16" t="s">
        <v>2669</v>
      </c>
      <c r="D61" s="18" t="b">
        <v>1</v>
      </c>
      <c r="E61" s="12">
        <v>1.0</v>
      </c>
      <c r="F61" s="12">
        <v>0.0</v>
      </c>
      <c r="G61" s="12">
        <v>1.0</v>
      </c>
      <c r="H61" s="20">
        <v>42320.52638888889</v>
      </c>
      <c r="I61" s="16" t="s">
        <v>2670</v>
      </c>
      <c r="J61" s="16" t="s">
        <v>2671</v>
      </c>
      <c r="K61" s="16" t="s">
        <v>2673</v>
      </c>
      <c r="L61" s="18" t="e">
        <v>#N/A</v>
      </c>
      <c r="M61" s="18" t="e">
        <v>#N/A</v>
      </c>
      <c r="N61" s="18" t="e">
        <v>#N/A</v>
      </c>
      <c r="O61" s="18" t="e">
        <v>#N/A</v>
      </c>
      <c r="P61" s="18" t="e">
        <v>#N/A</v>
      </c>
      <c r="Q61" s="16" t="s">
        <v>2676</v>
      </c>
      <c r="R61" s="18" t="b">
        <v>1</v>
      </c>
      <c r="S61" s="18" t="b">
        <v>0</v>
      </c>
      <c r="T61" s="12">
        <v>94104.0</v>
      </c>
      <c r="U61" s="16" t="s">
        <v>1501</v>
      </c>
      <c r="V61" s="16" t="s">
        <v>319</v>
      </c>
      <c r="W61" s="22"/>
      <c r="X61" s="22"/>
      <c r="Y61" s="22"/>
      <c r="Z61" s="16" t="s">
        <v>2996</v>
      </c>
      <c r="AC61" s="16"/>
      <c r="AD61" s="12" t="str">
        <f>vlookup(AA61,'Hastag Key'!$G$3:$H$5,2,true)</f>
        <v>#N/A</v>
      </c>
      <c r="AE61" s="12" t="str">
        <f>vlookup(AB61,'Hastag Key'!$J$3:$K$8,2,true)</f>
        <v>#N/A</v>
      </c>
    </row>
    <row r="62">
      <c r="A62" s="12">
        <v>257.0</v>
      </c>
      <c r="B62" s="16" t="s">
        <v>69</v>
      </c>
      <c r="C62" s="16" t="s">
        <v>2740</v>
      </c>
      <c r="D62" s="18" t="b">
        <v>1</v>
      </c>
      <c r="E62" s="12">
        <v>0.0</v>
      </c>
      <c r="F62" s="12">
        <v>0.0</v>
      </c>
      <c r="G62" s="12">
        <v>0.0</v>
      </c>
      <c r="H62" s="20">
        <v>42317.65</v>
      </c>
      <c r="I62" s="16" t="s">
        <v>2741</v>
      </c>
      <c r="J62" s="16" t="s">
        <v>2742</v>
      </c>
      <c r="K62" s="16" t="s">
        <v>2743</v>
      </c>
      <c r="L62" s="18" t="e">
        <v>#N/A</v>
      </c>
      <c r="M62" s="18" t="e">
        <v>#N/A</v>
      </c>
      <c r="N62" s="18" t="e">
        <v>#N/A</v>
      </c>
      <c r="O62" s="18" t="e">
        <v>#N/A</v>
      </c>
      <c r="P62" s="18" t="e">
        <v>#N/A</v>
      </c>
      <c r="Q62" s="16" t="s">
        <v>2745</v>
      </c>
      <c r="R62" s="18" t="b">
        <v>1</v>
      </c>
      <c r="S62" s="18" t="b">
        <v>1</v>
      </c>
      <c r="T62" s="12">
        <v>92123.0</v>
      </c>
      <c r="U62" s="16" t="s">
        <v>1912</v>
      </c>
      <c r="V62" s="16" t="s">
        <v>319</v>
      </c>
      <c r="W62" s="22"/>
      <c r="X62" s="22"/>
      <c r="Y62" s="16" t="s">
        <v>2748</v>
      </c>
      <c r="Z62" s="16" t="s">
        <v>3006</v>
      </c>
      <c r="AC62" s="16"/>
      <c r="AD62" s="12" t="str">
        <f>vlookup(AA62,'Hastag Key'!$G$3:$H$5,2,true)</f>
        <v>#N/A</v>
      </c>
      <c r="AE62" s="12" t="str">
        <f>vlookup(AB62,'Hastag Key'!$J$3:$K$8,2,true)</f>
        <v>#N/A</v>
      </c>
    </row>
    <row r="63">
      <c r="A63" s="12">
        <v>263.0</v>
      </c>
      <c r="B63" s="16" t="s">
        <v>69</v>
      </c>
      <c r="C63" s="16" t="s">
        <v>2808</v>
      </c>
      <c r="D63" s="18" t="b">
        <v>1</v>
      </c>
      <c r="E63" s="12">
        <v>162.0</v>
      </c>
      <c r="F63" s="12">
        <v>39.0</v>
      </c>
      <c r="G63" s="12">
        <v>123.0</v>
      </c>
      <c r="H63" s="20">
        <v>42327.97222222222</v>
      </c>
      <c r="I63" s="16" t="s">
        <v>2809</v>
      </c>
      <c r="J63" s="16" t="s">
        <v>2810</v>
      </c>
      <c r="K63" s="16" t="s">
        <v>2811</v>
      </c>
      <c r="L63" s="18" t="e">
        <v>#N/A</v>
      </c>
      <c r="M63" s="18" t="e">
        <v>#N/A</v>
      </c>
      <c r="N63" s="18" t="e">
        <v>#N/A</v>
      </c>
      <c r="O63" s="18" t="e">
        <v>#N/A</v>
      </c>
      <c r="P63" s="18" t="e">
        <v>#N/A</v>
      </c>
      <c r="Q63" s="16" t="s">
        <v>2812</v>
      </c>
      <c r="R63" s="18" t="b">
        <v>1</v>
      </c>
      <c r="S63" s="18" t="b">
        <v>1</v>
      </c>
      <c r="T63" s="12">
        <v>95106.0</v>
      </c>
      <c r="U63" s="16" t="s">
        <v>2813</v>
      </c>
      <c r="V63" s="16" t="s">
        <v>319</v>
      </c>
      <c r="W63" s="51">
        <v>300683.0</v>
      </c>
      <c r="X63" s="51">
        <v>297877.0</v>
      </c>
      <c r="Y63" s="16" t="s">
        <v>2814</v>
      </c>
      <c r="Z63" s="16" t="s">
        <v>3017</v>
      </c>
      <c r="AC63" s="16"/>
      <c r="AD63" s="12" t="str">
        <f>vlookup(AA63,'Hastag Key'!$G$3:$H$5,2,true)</f>
        <v>#N/A</v>
      </c>
      <c r="AE63" s="12" t="str">
        <f>vlookup(AB63,'Hastag Key'!$J$3:$K$8,2,true)</f>
        <v>#N/A</v>
      </c>
    </row>
    <row r="64">
      <c r="A64" s="12">
        <v>284.0</v>
      </c>
      <c r="B64" s="16" t="s">
        <v>69</v>
      </c>
      <c r="C64" s="16" t="s">
        <v>3020</v>
      </c>
      <c r="D64" s="18" t="b">
        <v>1</v>
      </c>
      <c r="E64" s="12">
        <v>200.0</v>
      </c>
      <c r="F64" s="12">
        <v>38.0</v>
      </c>
      <c r="G64" s="12">
        <v>162.0</v>
      </c>
      <c r="H64" s="20">
        <v>42325.614583333336</v>
      </c>
      <c r="I64" s="16" t="s">
        <v>3023</v>
      </c>
      <c r="J64" s="16" t="s">
        <v>3024</v>
      </c>
      <c r="K64" s="16" t="s">
        <v>3025</v>
      </c>
      <c r="L64" s="18" t="e">
        <v>#N/A</v>
      </c>
      <c r="M64" s="18" t="e">
        <v>#N/A</v>
      </c>
      <c r="N64" s="18" t="e">
        <v>#N/A</v>
      </c>
      <c r="O64" s="18" t="e">
        <v>#N/A</v>
      </c>
      <c r="P64" s="18" t="e">
        <v>#N/A</v>
      </c>
      <c r="Q64" s="16" t="s">
        <v>3018</v>
      </c>
      <c r="R64" s="18" t="b">
        <v>1</v>
      </c>
      <c r="S64" s="18" t="b">
        <v>1</v>
      </c>
      <c r="T64" s="12">
        <v>91702.0</v>
      </c>
      <c r="U64" s="16" t="s">
        <v>3027</v>
      </c>
      <c r="V64" s="16" t="s">
        <v>319</v>
      </c>
      <c r="W64" s="51">
        <v>469846.0</v>
      </c>
      <c r="X64" s="51">
        <v>342973.0</v>
      </c>
      <c r="Y64" s="16" t="s">
        <v>3029</v>
      </c>
      <c r="Z64" s="16" t="s">
        <v>3034</v>
      </c>
      <c r="AC64" s="16"/>
      <c r="AD64" s="12" t="str">
        <f>vlookup(AA64,'Hastag Key'!$G$3:$H$5,2,true)</f>
        <v>#N/A</v>
      </c>
      <c r="AE64" s="12" t="str">
        <f>vlookup(AB64,'Hastag Key'!$J$3:$K$8,2,true)</f>
        <v>#N/A</v>
      </c>
    </row>
    <row r="65">
      <c r="A65" s="12">
        <v>285.0</v>
      </c>
      <c r="B65" s="16" t="s">
        <v>69</v>
      </c>
      <c r="C65" s="16" t="s">
        <v>3020</v>
      </c>
      <c r="D65" s="18" t="b">
        <v>1</v>
      </c>
      <c r="E65" s="12">
        <v>3.0</v>
      </c>
      <c r="F65" s="12">
        <v>0.0</v>
      </c>
      <c r="G65" s="12">
        <v>3.0</v>
      </c>
      <c r="H65" s="20">
        <v>42325.78888888889</v>
      </c>
      <c r="I65" s="16" t="s">
        <v>3023</v>
      </c>
      <c r="J65" s="16" t="s">
        <v>3024</v>
      </c>
      <c r="K65" s="16" t="s">
        <v>3036</v>
      </c>
      <c r="L65" s="18" t="e">
        <v>#N/A</v>
      </c>
      <c r="M65" s="18" t="e">
        <v>#N/A</v>
      </c>
      <c r="N65" s="18" t="e">
        <v>#N/A</v>
      </c>
      <c r="O65" s="18" t="e">
        <v>#N/A</v>
      </c>
      <c r="P65" s="18" t="e">
        <v>#N/A</v>
      </c>
      <c r="Q65" s="16" t="s">
        <v>3035</v>
      </c>
      <c r="R65" s="18" t="b">
        <v>1</v>
      </c>
      <c r="S65" s="18" t="b">
        <v>0</v>
      </c>
      <c r="T65" s="12">
        <v>91702.0</v>
      </c>
      <c r="U65" s="16" t="s">
        <v>3027</v>
      </c>
      <c r="V65" s="16" t="s">
        <v>319</v>
      </c>
      <c r="W65" s="51">
        <v>469846.0</v>
      </c>
      <c r="X65" s="51">
        <v>342973.0</v>
      </c>
      <c r="Y65" s="16" t="s">
        <v>3029</v>
      </c>
      <c r="Z65" s="16" t="s">
        <v>3037</v>
      </c>
      <c r="AC65" s="16"/>
      <c r="AD65" s="12" t="str">
        <f>vlookup(AA65,'Hastag Key'!$G$3:$H$5,2,true)</f>
        <v>#N/A</v>
      </c>
      <c r="AE65" s="12" t="str">
        <f>vlookup(AB65,'Hastag Key'!$J$3:$K$8,2,true)</f>
        <v>#N/A</v>
      </c>
    </row>
    <row r="66">
      <c r="A66" s="12">
        <v>286.0</v>
      </c>
      <c r="B66" s="16" t="s">
        <v>69</v>
      </c>
      <c r="C66" s="16" t="s">
        <v>3020</v>
      </c>
      <c r="D66" s="18" t="b">
        <v>1</v>
      </c>
      <c r="E66" s="12">
        <v>14.0</v>
      </c>
      <c r="F66" s="12">
        <v>3.0</v>
      </c>
      <c r="G66" s="12">
        <v>11.0</v>
      </c>
      <c r="H66" s="20">
        <v>42326.009722222225</v>
      </c>
      <c r="I66" s="16" t="s">
        <v>3039</v>
      </c>
      <c r="J66" s="16" t="s">
        <v>3024</v>
      </c>
      <c r="K66" s="16" t="s">
        <v>3040</v>
      </c>
      <c r="L66" s="18" t="e">
        <v>#N/A</v>
      </c>
      <c r="M66" s="18" t="e">
        <v>#N/A</v>
      </c>
      <c r="N66" s="18" t="e">
        <v>#N/A</v>
      </c>
      <c r="O66" s="18" t="e">
        <v>#N/A</v>
      </c>
      <c r="P66" s="18" t="e">
        <v>#N/A</v>
      </c>
      <c r="Q66" s="16" t="s">
        <v>3038</v>
      </c>
      <c r="R66" s="18" t="b">
        <v>1</v>
      </c>
      <c r="S66" s="18" t="b">
        <v>1</v>
      </c>
      <c r="T66" s="12">
        <v>91702.0</v>
      </c>
      <c r="U66" s="16" t="s">
        <v>3027</v>
      </c>
      <c r="V66" s="16" t="s">
        <v>319</v>
      </c>
      <c r="W66" s="51">
        <v>469846.0</v>
      </c>
      <c r="X66" s="51">
        <v>342973.0</v>
      </c>
      <c r="Y66" s="16" t="s">
        <v>3029</v>
      </c>
      <c r="Z66" s="16" t="s">
        <v>3044</v>
      </c>
      <c r="AC66" s="16"/>
      <c r="AD66" s="12" t="str">
        <f>vlookup(AA66,'Hastag Key'!$G$3:$H$5,2,true)</f>
        <v>#N/A</v>
      </c>
      <c r="AE66" s="12" t="str">
        <f>vlookup(AB66,'Hastag Key'!$J$3:$K$8,2,true)</f>
        <v>#N/A</v>
      </c>
    </row>
    <row r="67">
      <c r="A67" s="12">
        <v>289.0</v>
      </c>
      <c r="B67" s="16" t="s">
        <v>69</v>
      </c>
      <c r="C67" s="16" t="s">
        <v>3046</v>
      </c>
      <c r="D67" s="18" t="b">
        <v>1</v>
      </c>
      <c r="E67" s="12">
        <v>208.0</v>
      </c>
      <c r="F67" s="12">
        <v>40.0</v>
      </c>
      <c r="G67" s="12">
        <v>168.0</v>
      </c>
      <c r="H67" s="20">
        <v>42325.26666666667</v>
      </c>
      <c r="I67" s="16" t="s">
        <v>3047</v>
      </c>
      <c r="J67" s="16" t="s">
        <v>3048</v>
      </c>
      <c r="K67" s="16" t="s">
        <v>3049</v>
      </c>
      <c r="L67" s="18" t="e">
        <v>#N/A</v>
      </c>
      <c r="M67" s="18" t="e">
        <v>#N/A</v>
      </c>
      <c r="N67" s="18" t="e">
        <v>#N/A</v>
      </c>
      <c r="O67" s="18" t="e">
        <v>#N/A</v>
      </c>
      <c r="P67" s="18" t="e">
        <v>#N/A</v>
      </c>
      <c r="Q67" s="16" t="s">
        <v>3045</v>
      </c>
      <c r="R67" s="18" t="b">
        <v>1</v>
      </c>
      <c r="S67" s="18" t="b">
        <v>1</v>
      </c>
      <c r="T67" s="12">
        <v>94063.0</v>
      </c>
      <c r="U67" s="16" t="s">
        <v>2523</v>
      </c>
      <c r="V67" s="16" t="s">
        <v>319</v>
      </c>
      <c r="W67" s="51">
        <v>716230.0</v>
      </c>
      <c r="X67" s="51">
        <v>749648.0</v>
      </c>
      <c r="Y67" s="16" t="s">
        <v>3050</v>
      </c>
      <c r="Z67" s="16" t="s">
        <v>3054</v>
      </c>
      <c r="AC67" s="16"/>
      <c r="AD67" s="12" t="str">
        <f>vlookup(AA67,'Hastag Key'!$G$3:$H$5,2,true)</f>
        <v>#N/A</v>
      </c>
      <c r="AE67" s="12" t="str">
        <f>vlookup(AB67,'Hastag Key'!$J$3:$K$8,2,true)</f>
        <v>#N/A</v>
      </c>
    </row>
    <row r="68">
      <c r="A68" s="12">
        <v>290.0</v>
      </c>
      <c r="B68" s="16" t="s">
        <v>69</v>
      </c>
      <c r="C68" s="16" t="s">
        <v>3056</v>
      </c>
      <c r="D68" s="18" t="b">
        <v>1</v>
      </c>
      <c r="E68" s="12">
        <v>1146.0</v>
      </c>
      <c r="F68" s="12">
        <v>120.0</v>
      </c>
      <c r="G68" s="12">
        <v>1026.0</v>
      </c>
      <c r="H68" s="20">
        <v>42326.915972222225</v>
      </c>
      <c r="I68" s="16" t="s">
        <v>3057</v>
      </c>
      <c r="J68" s="16" t="s">
        <v>3058</v>
      </c>
      <c r="K68" s="16" t="s">
        <v>3059</v>
      </c>
      <c r="L68" s="18" t="e">
        <v>#N/A</v>
      </c>
      <c r="M68" s="18" t="e">
        <v>#N/A</v>
      </c>
      <c r="N68" s="18" t="e">
        <v>#N/A</v>
      </c>
      <c r="O68" s="18" t="e">
        <v>#N/A</v>
      </c>
      <c r="P68" s="18" t="e">
        <v>#N/A</v>
      </c>
      <c r="Q68" s="16" t="s">
        <v>3055</v>
      </c>
      <c r="R68" s="18" t="b">
        <v>1</v>
      </c>
      <c r="S68" s="18" t="b">
        <v>1</v>
      </c>
      <c r="T68" s="12">
        <v>95648.0</v>
      </c>
      <c r="U68" s="16" t="s">
        <v>3061</v>
      </c>
      <c r="V68" s="16" t="s">
        <v>319</v>
      </c>
      <c r="W68" s="22"/>
      <c r="X68" s="22"/>
      <c r="Y68" s="16" t="s">
        <v>3063</v>
      </c>
      <c r="Z68" s="16" t="s">
        <v>3068</v>
      </c>
      <c r="AC68" s="16"/>
      <c r="AD68" s="12" t="str">
        <f>vlookup(AA68,'Hastag Key'!$G$3:$H$5,2,true)</f>
        <v>#N/A</v>
      </c>
      <c r="AE68" s="12" t="str">
        <f>vlookup(AB68,'Hastag Key'!$J$3:$K$8,2,true)</f>
        <v>#N/A</v>
      </c>
    </row>
    <row r="69">
      <c r="A69" s="12">
        <v>302.0</v>
      </c>
      <c r="B69" s="16" t="s">
        <v>69</v>
      </c>
      <c r="C69" s="16" t="s">
        <v>3071</v>
      </c>
      <c r="D69" s="18" t="b">
        <v>1</v>
      </c>
      <c r="E69" s="12">
        <v>0.0</v>
      </c>
      <c r="F69" s="12">
        <v>0.0</v>
      </c>
      <c r="G69" s="12">
        <v>0.0</v>
      </c>
      <c r="H69" s="20">
        <v>42330.62291666667</v>
      </c>
      <c r="I69" s="16" t="s">
        <v>3073</v>
      </c>
      <c r="J69" s="16" t="s">
        <v>3075</v>
      </c>
      <c r="K69" s="16" t="s">
        <v>3076</v>
      </c>
      <c r="L69" s="18" t="e">
        <v>#N/A</v>
      </c>
      <c r="M69" s="18" t="e">
        <v>#N/A</v>
      </c>
      <c r="N69" s="18" t="e">
        <v>#N/A</v>
      </c>
      <c r="O69" s="18" t="e">
        <v>#N/A</v>
      </c>
      <c r="P69" s="18" t="e">
        <v>#N/A</v>
      </c>
      <c r="Q69" s="16" t="s">
        <v>3070</v>
      </c>
      <c r="R69" s="18" t="b">
        <v>1</v>
      </c>
      <c r="S69" s="18" t="b">
        <v>1</v>
      </c>
      <c r="T69" s="12">
        <v>94129.0</v>
      </c>
      <c r="U69" s="16" t="s">
        <v>3077</v>
      </c>
      <c r="V69" s="16" t="s">
        <v>319</v>
      </c>
      <c r="W69" s="51">
        <v>1245878.0</v>
      </c>
      <c r="X69" s="51">
        <v>949518.0</v>
      </c>
      <c r="Y69" s="16" t="s">
        <v>3079</v>
      </c>
      <c r="Z69" s="16" t="s">
        <v>3081</v>
      </c>
      <c r="AC69" s="16"/>
      <c r="AD69" s="12" t="str">
        <f>vlookup(AA69,'Hastag Key'!$G$3:$H$5,2,true)</f>
        <v>#N/A</v>
      </c>
      <c r="AE69" s="12" t="str">
        <f>vlookup(AB69,'Hastag Key'!$J$3:$K$8,2,true)</f>
        <v>#N/A</v>
      </c>
    </row>
    <row r="70">
      <c r="A70" s="12">
        <v>305.0</v>
      </c>
      <c r="B70" s="16" t="s">
        <v>69</v>
      </c>
      <c r="C70" s="16" t="s">
        <v>3084</v>
      </c>
      <c r="D70" s="18" t="b">
        <v>1</v>
      </c>
      <c r="E70" s="12">
        <v>105.0</v>
      </c>
      <c r="F70" s="12">
        <v>44.0</v>
      </c>
      <c r="G70" s="12">
        <v>61.0</v>
      </c>
      <c r="H70" s="20">
        <v>42310.39375</v>
      </c>
      <c r="I70" s="16" t="s">
        <v>3087</v>
      </c>
      <c r="J70" s="16" t="s">
        <v>3089</v>
      </c>
      <c r="K70" s="16" t="s">
        <v>3090</v>
      </c>
      <c r="L70" s="18" t="e">
        <v>#N/A</v>
      </c>
      <c r="M70" s="18" t="e">
        <v>#N/A</v>
      </c>
      <c r="N70" s="18" t="e">
        <v>#N/A</v>
      </c>
      <c r="O70" s="18" t="e">
        <v>#N/A</v>
      </c>
      <c r="P70" s="18" t="e">
        <v>#N/A</v>
      </c>
      <c r="Q70" s="16" t="s">
        <v>3083</v>
      </c>
      <c r="R70" s="18" t="b">
        <v>1</v>
      </c>
      <c r="S70" s="18" t="b">
        <v>0</v>
      </c>
      <c r="T70" s="12">
        <v>92392.0</v>
      </c>
      <c r="U70" s="16" t="s">
        <v>3092</v>
      </c>
      <c r="V70" s="16" t="s">
        <v>319</v>
      </c>
      <c r="W70" s="22"/>
      <c r="X70" s="22"/>
      <c r="Y70" s="16" t="s">
        <v>995</v>
      </c>
      <c r="Z70" s="16" t="s">
        <v>3095</v>
      </c>
      <c r="AC70" s="16"/>
      <c r="AD70" s="12" t="str">
        <f>vlookup(AA70,'Hastag Key'!$G$3:$H$5,2,true)</f>
        <v>#N/A</v>
      </c>
      <c r="AE70" s="12" t="str">
        <f>vlookup(AB70,'Hastag Key'!$J$3:$K$8,2,true)</f>
        <v>#N/A</v>
      </c>
    </row>
    <row r="71">
      <c r="A71" s="12">
        <v>308.0</v>
      </c>
      <c r="B71" s="16" t="s">
        <v>69</v>
      </c>
      <c r="C71" s="16" t="s">
        <v>3099</v>
      </c>
      <c r="D71" s="18" t="b">
        <v>1</v>
      </c>
      <c r="E71" s="12">
        <v>22.0</v>
      </c>
      <c r="F71" s="12">
        <v>7.0</v>
      </c>
      <c r="G71" s="12">
        <v>15.0</v>
      </c>
      <c r="H71" s="20">
        <v>42328.68680555555</v>
      </c>
      <c r="I71" s="16" t="s">
        <v>3100</v>
      </c>
      <c r="J71" s="16" t="s">
        <v>3101</v>
      </c>
      <c r="K71" s="16" t="s">
        <v>3102</v>
      </c>
      <c r="L71" s="18" t="e">
        <v>#N/A</v>
      </c>
      <c r="M71" s="18" t="e">
        <v>#N/A</v>
      </c>
      <c r="N71" s="18" t="e">
        <v>#N/A</v>
      </c>
      <c r="O71" s="18" t="e">
        <v>#N/A</v>
      </c>
      <c r="P71" s="18" t="e">
        <v>#N/A</v>
      </c>
      <c r="Q71" s="16" t="s">
        <v>3098</v>
      </c>
      <c r="R71" s="18" t="b">
        <v>1</v>
      </c>
      <c r="S71" s="18" t="b">
        <v>1</v>
      </c>
      <c r="T71" s="12">
        <v>92056.0</v>
      </c>
      <c r="U71" s="16" t="s">
        <v>3103</v>
      </c>
      <c r="V71" s="16" t="s">
        <v>319</v>
      </c>
      <c r="W71" s="51">
        <v>702017.0</v>
      </c>
      <c r="X71" s="51">
        <v>733584.0</v>
      </c>
      <c r="Y71" s="16" t="s">
        <v>3104</v>
      </c>
      <c r="Z71" s="16" t="s">
        <v>3108</v>
      </c>
      <c r="AC71" s="16"/>
      <c r="AD71" s="12" t="str">
        <f>vlookup(AA71,'Hastag Key'!$G$3:$H$5,2,true)</f>
        <v>#N/A</v>
      </c>
      <c r="AE71" s="12" t="str">
        <f>vlookup(AB71,'Hastag Key'!$J$3:$K$8,2,true)</f>
        <v>#N/A</v>
      </c>
    </row>
    <row r="72">
      <c r="A72" s="12">
        <v>310.0</v>
      </c>
      <c r="B72" s="16" t="s">
        <v>69</v>
      </c>
      <c r="C72" s="16" t="s">
        <v>3110</v>
      </c>
      <c r="D72" s="18" t="b">
        <v>1</v>
      </c>
      <c r="E72" s="12">
        <v>39.0</v>
      </c>
      <c r="F72" s="12">
        <v>5.0</v>
      </c>
      <c r="G72" s="12">
        <v>34.0</v>
      </c>
      <c r="H72" s="20">
        <v>42326.0</v>
      </c>
      <c r="I72" s="16" t="s">
        <v>3111</v>
      </c>
      <c r="J72" s="16" t="s">
        <v>3112</v>
      </c>
      <c r="K72" s="16" t="s">
        <v>3113</v>
      </c>
      <c r="L72" s="18" t="e">
        <v>#N/A</v>
      </c>
      <c r="M72" s="18" t="e">
        <v>#N/A</v>
      </c>
      <c r="N72" s="18" t="e">
        <v>#N/A</v>
      </c>
      <c r="O72" s="18" t="e">
        <v>#N/A</v>
      </c>
      <c r="P72" s="18" t="e">
        <v>#N/A</v>
      </c>
      <c r="Q72" s="16" t="s">
        <v>3109</v>
      </c>
      <c r="R72" s="18" t="b">
        <v>1</v>
      </c>
      <c r="S72" s="18" t="b">
        <v>1</v>
      </c>
      <c r="T72" s="12">
        <v>91101.0</v>
      </c>
      <c r="U72" s="16" t="s">
        <v>2104</v>
      </c>
      <c r="V72" s="16" t="s">
        <v>319</v>
      </c>
      <c r="W72" s="22"/>
      <c r="X72" s="22"/>
      <c r="Y72" s="16" t="s">
        <v>598</v>
      </c>
      <c r="Z72" s="16" t="s">
        <v>3119</v>
      </c>
      <c r="AC72" s="16"/>
      <c r="AD72" s="12" t="str">
        <f>vlookup(AA72,'Hastag Key'!$G$3:$H$5,2,true)</f>
        <v>#N/A</v>
      </c>
      <c r="AE72" s="12" t="str">
        <f>vlookup(AB72,'Hastag Key'!$J$3:$K$8,2,true)</f>
        <v>#N/A</v>
      </c>
    </row>
    <row r="73">
      <c r="A73" s="12">
        <v>311.0</v>
      </c>
      <c r="B73" s="16" t="s">
        <v>69</v>
      </c>
      <c r="C73" s="16" t="s">
        <v>3110</v>
      </c>
      <c r="D73" s="18" t="b">
        <v>1</v>
      </c>
      <c r="E73" s="12">
        <v>196.0</v>
      </c>
      <c r="F73" s="12">
        <v>54.0</v>
      </c>
      <c r="G73" s="12">
        <v>142.0</v>
      </c>
      <c r="H73" s="20">
        <v>42326.03402777778</v>
      </c>
      <c r="I73" s="16" t="s">
        <v>3111</v>
      </c>
      <c r="J73" s="16" t="s">
        <v>3112</v>
      </c>
      <c r="K73" s="16" t="s">
        <v>3113</v>
      </c>
      <c r="L73" s="18" t="e">
        <v>#N/A</v>
      </c>
      <c r="M73" s="18" t="e">
        <v>#N/A</v>
      </c>
      <c r="N73" s="18" t="e">
        <v>#N/A</v>
      </c>
      <c r="O73" s="18" t="e">
        <v>#N/A</v>
      </c>
      <c r="P73" s="18" t="e">
        <v>#N/A</v>
      </c>
      <c r="Q73" s="16" t="s">
        <v>3122</v>
      </c>
      <c r="R73" s="18" t="b">
        <v>1</v>
      </c>
      <c r="S73" s="18" t="b">
        <v>1</v>
      </c>
      <c r="T73" s="12">
        <v>91101.0</v>
      </c>
      <c r="U73" s="16" t="s">
        <v>2104</v>
      </c>
      <c r="V73" s="16" t="s">
        <v>319</v>
      </c>
      <c r="W73" s="22"/>
      <c r="X73" s="22"/>
      <c r="Y73" s="16" t="s">
        <v>598</v>
      </c>
      <c r="Z73" s="16" t="s">
        <v>3137</v>
      </c>
      <c r="AC73" s="16"/>
      <c r="AD73" s="12" t="str">
        <f>vlookup(AA73,'Hastag Key'!$G$3:$H$5,2,true)</f>
        <v>#N/A</v>
      </c>
      <c r="AE73" s="12" t="str">
        <f>vlookup(AB73,'Hastag Key'!$J$3:$K$8,2,true)</f>
        <v>#N/A</v>
      </c>
    </row>
    <row r="74">
      <c r="A74" s="12">
        <v>312.0</v>
      </c>
      <c r="B74" s="16" t="s">
        <v>69</v>
      </c>
      <c r="C74" s="16" t="s">
        <v>3110</v>
      </c>
      <c r="D74" s="18" t="b">
        <v>1</v>
      </c>
      <c r="E74" s="12">
        <v>34.0</v>
      </c>
      <c r="F74" s="12">
        <v>4.0</v>
      </c>
      <c r="G74" s="12">
        <v>30.0</v>
      </c>
      <c r="H74" s="20">
        <v>42326.03680555556</v>
      </c>
      <c r="I74" s="16" t="s">
        <v>3111</v>
      </c>
      <c r="J74" s="16" t="s">
        <v>3112</v>
      </c>
      <c r="K74" s="16" t="s">
        <v>3113</v>
      </c>
      <c r="L74" s="18" t="e">
        <v>#N/A</v>
      </c>
      <c r="M74" s="18" t="e">
        <v>#N/A</v>
      </c>
      <c r="N74" s="18" t="e">
        <v>#N/A</v>
      </c>
      <c r="O74" s="18" t="e">
        <v>#N/A</v>
      </c>
      <c r="P74" s="18" t="e">
        <v>#N/A</v>
      </c>
      <c r="Q74" s="16" t="s">
        <v>3138</v>
      </c>
      <c r="R74" s="18" t="b">
        <v>1</v>
      </c>
      <c r="S74" s="18" t="b">
        <v>0</v>
      </c>
      <c r="T74" s="12">
        <v>91101.0</v>
      </c>
      <c r="U74" s="16" t="s">
        <v>2104</v>
      </c>
      <c r="V74" s="16" t="s">
        <v>319</v>
      </c>
      <c r="W74" s="22"/>
      <c r="X74" s="22"/>
      <c r="Y74" s="16" t="s">
        <v>598</v>
      </c>
      <c r="Z74" s="16" t="s">
        <v>3146</v>
      </c>
      <c r="AC74" s="16"/>
      <c r="AD74" s="12" t="str">
        <f>vlookup(AA74,'Hastag Key'!$G$3:$H$5,2,true)</f>
        <v>#N/A</v>
      </c>
      <c r="AE74" s="12" t="str">
        <f>vlookup(AB74,'Hastag Key'!$J$3:$K$8,2,true)</f>
        <v>#N/A</v>
      </c>
    </row>
    <row r="75">
      <c r="A75" s="12">
        <v>313.0</v>
      </c>
      <c r="B75" s="16" t="s">
        <v>69</v>
      </c>
      <c r="C75" s="16" t="s">
        <v>3110</v>
      </c>
      <c r="D75" s="18" t="b">
        <v>1</v>
      </c>
      <c r="E75" s="12">
        <v>5.0</v>
      </c>
      <c r="F75" s="12">
        <v>0.0</v>
      </c>
      <c r="G75" s="12">
        <v>5.0</v>
      </c>
      <c r="H75" s="20">
        <v>42326.04027777778</v>
      </c>
      <c r="I75" s="16" t="s">
        <v>3111</v>
      </c>
      <c r="J75" s="16" t="s">
        <v>3112</v>
      </c>
      <c r="K75" s="16" t="s">
        <v>3113</v>
      </c>
      <c r="L75" s="18" t="e">
        <v>#N/A</v>
      </c>
      <c r="M75" s="18" t="e">
        <v>#N/A</v>
      </c>
      <c r="N75" s="18" t="e">
        <v>#N/A</v>
      </c>
      <c r="O75" s="18" t="e">
        <v>#N/A</v>
      </c>
      <c r="P75" s="18" t="e">
        <v>#N/A</v>
      </c>
      <c r="Q75" s="16" t="s">
        <v>3149</v>
      </c>
      <c r="R75" s="18" t="b">
        <v>1</v>
      </c>
      <c r="S75" s="18" t="b">
        <v>1</v>
      </c>
      <c r="T75" s="12">
        <v>91101.0</v>
      </c>
      <c r="U75" s="16" t="s">
        <v>2104</v>
      </c>
      <c r="V75" s="16" t="s">
        <v>319</v>
      </c>
      <c r="W75" s="22"/>
      <c r="X75" s="22"/>
      <c r="Y75" s="16" t="s">
        <v>598</v>
      </c>
      <c r="Z75" s="16" t="s">
        <v>3158</v>
      </c>
      <c r="AC75" s="16"/>
      <c r="AD75" s="12" t="str">
        <f>vlookup(AA75,'Hastag Key'!$G$3:$H$5,2,true)</f>
        <v>#N/A</v>
      </c>
      <c r="AE75" s="12" t="str">
        <f>vlookup(AB75,'Hastag Key'!$J$3:$K$8,2,true)</f>
        <v>#N/A</v>
      </c>
    </row>
    <row r="76">
      <c r="A76" s="12">
        <v>314.0</v>
      </c>
      <c r="B76" s="16" t="s">
        <v>69</v>
      </c>
      <c r="C76" s="16" t="s">
        <v>3110</v>
      </c>
      <c r="D76" s="18" t="b">
        <v>1</v>
      </c>
      <c r="E76" s="12">
        <v>170.0</v>
      </c>
      <c r="F76" s="12">
        <v>32.0</v>
      </c>
      <c r="G76" s="12">
        <v>138.0</v>
      </c>
      <c r="H76" s="20">
        <v>42326.654861111114</v>
      </c>
      <c r="I76" s="16" t="s">
        <v>3111</v>
      </c>
      <c r="J76" s="16" t="s">
        <v>3112</v>
      </c>
      <c r="K76" s="16" t="s">
        <v>3113</v>
      </c>
      <c r="L76" s="18" t="e">
        <v>#N/A</v>
      </c>
      <c r="M76" s="18" t="e">
        <v>#N/A</v>
      </c>
      <c r="N76" s="18" t="e">
        <v>#N/A</v>
      </c>
      <c r="O76" s="18" t="e">
        <v>#N/A</v>
      </c>
      <c r="P76" s="18" t="e">
        <v>#N/A</v>
      </c>
      <c r="Q76" s="16" t="s">
        <v>3159</v>
      </c>
      <c r="R76" s="18" t="b">
        <v>1</v>
      </c>
      <c r="S76" s="18" t="b">
        <v>1</v>
      </c>
      <c r="T76" s="12">
        <v>91101.0</v>
      </c>
      <c r="U76" s="16" t="s">
        <v>2104</v>
      </c>
      <c r="V76" s="16" t="s">
        <v>319</v>
      </c>
      <c r="W76" s="22"/>
      <c r="X76" s="22"/>
      <c r="Y76" s="16" t="s">
        <v>598</v>
      </c>
      <c r="Z76" s="16" t="s">
        <v>3166</v>
      </c>
      <c r="AC76" s="16"/>
      <c r="AD76" s="12" t="str">
        <f>vlookup(AA76,'Hastag Key'!$G$3:$H$5,2,true)</f>
        <v>#N/A</v>
      </c>
      <c r="AE76" s="12" t="str">
        <f>vlookup(AB76,'Hastag Key'!$J$3:$K$8,2,true)</f>
        <v>#N/A</v>
      </c>
    </row>
    <row r="77">
      <c r="A77" s="12">
        <v>315.0</v>
      </c>
      <c r="B77" s="16" t="s">
        <v>69</v>
      </c>
      <c r="C77" s="16" t="s">
        <v>3110</v>
      </c>
      <c r="D77" s="18" t="b">
        <v>1</v>
      </c>
      <c r="E77" s="12">
        <v>56.0</v>
      </c>
      <c r="F77" s="12">
        <v>8.0</v>
      </c>
      <c r="G77" s="12">
        <v>48.0</v>
      </c>
      <c r="H77" s="20">
        <v>42326.88333333333</v>
      </c>
      <c r="I77" s="16" t="s">
        <v>3170</v>
      </c>
      <c r="J77" s="16" t="s">
        <v>3112</v>
      </c>
      <c r="K77" s="16" t="s">
        <v>3171</v>
      </c>
      <c r="L77" s="18" t="e">
        <v>#N/A</v>
      </c>
      <c r="M77" s="18" t="e">
        <v>#N/A</v>
      </c>
      <c r="N77" s="18" t="e">
        <v>#N/A</v>
      </c>
      <c r="O77" s="18" t="e">
        <v>#N/A</v>
      </c>
      <c r="P77" s="18" t="e">
        <v>#N/A</v>
      </c>
      <c r="Q77" s="16" t="s">
        <v>3149</v>
      </c>
      <c r="R77" s="18" t="b">
        <v>1</v>
      </c>
      <c r="S77" s="18" t="b">
        <v>0</v>
      </c>
      <c r="T77" s="12">
        <v>91101.0</v>
      </c>
      <c r="U77" s="16" t="s">
        <v>2104</v>
      </c>
      <c r="V77" s="16" t="s">
        <v>319</v>
      </c>
      <c r="W77" s="22"/>
      <c r="X77" s="22"/>
      <c r="Y77" s="16" t="s">
        <v>598</v>
      </c>
      <c r="Z77" s="16" t="s">
        <v>3176</v>
      </c>
      <c r="AC77" s="16"/>
      <c r="AD77" s="12" t="str">
        <f>vlookup(AA77,'Hastag Key'!$G$3:$H$5,2,true)</f>
        <v>#N/A</v>
      </c>
      <c r="AE77" s="12" t="str">
        <f>vlookup(AB77,'Hastag Key'!$J$3:$K$8,2,true)</f>
        <v>#N/A</v>
      </c>
    </row>
    <row r="78">
      <c r="A78" s="12">
        <v>316.0</v>
      </c>
      <c r="B78" s="16" t="s">
        <v>69</v>
      </c>
      <c r="C78" s="16" t="s">
        <v>3110</v>
      </c>
      <c r="D78" s="18" t="b">
        <v>1</v>
      </c>
      <c r="E78" s="12">
        <v>190.0</v>
      </c>
      <c r="F78" s="12">
        <v>62.0</v>
      </c>
      <c r="G78" s="12">
        <v>128.0</v>
      </c>
      <c r="H78" s="20">
        <v>42330.7875</v>
      </c>
      <c r="I78" s="16" t="s">
        <v>3111</v>
      </c>
      <c r="J78" s="16" t="s">
        <v>3112</v>
      </c>
      <c r="K78" s="16" t="s">
        <v>3113</v>
      </c>
      <c r="L78" s="18" t="e">
        <v>#N/A</v>
      </c>
      <c r="M78" s="18" t="e">
        <v>#N/A</v>
      </c>
      <c r="N78" s="18" t="e">
        <v>#N/A</v>
      </c>
      <c r="O78" s="18" t="e">
        <v>#N/A</v>
      </c>
      <c r="P78" s="18" t="e">
        <v>#N/A</v>
      </c>
      <c r="Q78" s="16" t="s">
        <v>3180</v>
      </c>
      <c r="R78" s="18" t="b">
        <v>1</v>
      </c>
      <c r="S78" s="18" t="b">
        <v>1</v>
      </c>
      <c r="T78" s="12">
        <v>91101.0</v>
      </c>
      <c r="U78" s="16" t="s">
        <v>2104</v>
      </c>
      <c r="V78" s="16" t="s">
        <v>319</v>
      </c>
      <c r="W78" s="22"/>
      <c r="X78" s="22"/>
      <c r="Y78" s="16" t="s">
        <v>598</v>
      </c>
      <c r="Z78" s="16" t="s">
        <v>3192</v>
      </c>
      <c r="AC78" s="16"/>
      <c r="AD78" s="12" t="str">
        <f>vlookup(AA78,'Hastag Key'!$G$3:$H$5,2,true)</f>
        <v>#N/A</v>
      </c>
      <c r="AE78" s="12" t="str">
        <f>vlookup(AB78,'Hastag Key'!$J$3:$K$8,2,true)</f>
        <v>#N/A</v>
      </c>
    </row>
    <row r="79">
      <c r="A79" s="12">
        <v>317.0</v>
      </c>
      <c r="B79" s="16" t="s">
        <v>69</v>
      </c>
      <c r="C79" s="16" t="s">
        <v>3196</v>
      </c>
      <c r="D79" s="18" t="b">
        <v>1</v>
      </c>
      <c r="E79" s="12">
        <v>26.0</v>
      </c>
      <c r="F79" s="12">
        <v>3.0</v>
      </c>
      <c r="G79" s="12">
        <v>23.0</v>
      </c>
      <c r="H79" s="20">
        <v>42310.97708333333</v>
      </c>
      <c r="I79" s="16" t="s">
        <v>3198</v>
      </c>
      <c r="J79" s="16" t="s">
        <v>3199</v>
      </c>
      <c r="K79" s="16" t="s">
        <v>3200</v>
      </c>
      <c r="L79" s="18" t="e">
        <v>#N/A</v>
      </c>
      <c r="M79" s="18" t="e">
        <v>#N/A</v>
      </c>
      <c r="N79" s="18" t="e">
        <v>#N/A</v>
      </c>
      <c r="O79" s="18" t="e">
        <v>#N/A</v>
      </c>
      <c r="P79" s="18" t="e">
        <v>#N/A</v>
      </c>
      <c r="Q79" s="16" t="s">
        <v>3194</v>
      </c>
      <c r="R79" s="18" t="b">
        <v>1</v>
      </c>
      <c r="S79" s="18" t="b">
        <v>1</v>
      </c>
      <c r="T79" s="12">
        <v>92614.0</v>
      </c>
      <c r="U79" s="16" t="s">
        <v>953</v>
      </c>
      <c r="V79" s="16" t="s">
        <v>319</v>
      </c>
      <c r="W79" s="51">
        <v>421448.0</v>
      </c>
      <c r="X79" s="51">
        <v>499225.0</v>
      </c>
      <c r="Y79" s="16" t="s">
        <v>1856</v>
      </c>
      <c r="Z79" s="16" t="s">
        <v>3207</v>
      </c>
      <c r="AC79" s="16"/>
      <c r="AD79" s="12" t="str">
        <f>vlookup(AA79,'Hastag Key'!$G$3:$H$5,2,true)</f>
        <v>#N/A</v>
      </c>
      <c r="AE79" s="12" t="str">
        <f>vlookup(AB79,'Hastag Key'!$J$3:$K$8,2,true)</f>
        <v>#N/A</v>
      </c>
    </row>
    <row r="80">
      <c r="A80" s="12">
        <v>333.0</v>
      </c>
      <c r="B80" s="16" t="s">
        <v>69</v>
      </c>
      <c r="C80" s="16" t="s">
        <v>3210</v>
      </c>
      <c r="D80" s="18" t="b">
        <v>1</v>
      </c>
      <c r="E80" s="12">
        <v>1.0</v>
      </c>
      <c r="F80" s="12">
        <v>0.0</v>
      </c>
      <c r="G80" s="12">
        <v>1.0</v>
      </c>
      <c r="H80" s="20">
        <v>42321.76666666667</v>
      </c>
      <c r="I80" s="16" t="s">
        <v>3212</v>
      </c>
      <c r="J80" s="16" t="s">
        <v>3214</v>
      </c>
      <c r="K80" s="16" t="s">
        <v>3215</v>
      </c>
      <c r="L80" s="18" t="e">
        <v>#N/A</v>
      </c>
      <c r="M80" s="18" t="e">
        <v>#N/A</v>
      </c>
      <c r="N80" s="18" t="e">
        <v>#N/A</v>
      </c>
      <c r="O80" s="18" t="e">
        <v>#N/A</v>
      </c>
      <c r="P80" s="18" t="e">
        <v>#N/A</v>
      </c>
      <c r="Q80" s="16" t="s">
        <v>3209</v>
      </c>
      <c r="R80" s="18" t="b">
        <v>1</v>
      </c>
      <c r="S80" s="18" t="b">
        <v>0</v>
      </c>
      <c r="T80" s="12">
        <v>91802.0</v>
      </c>
      <c r="U80" s="16" t="s">
        <v>3216</v>
      </c>
      <c r="V80" s="16" t="s">
        <v>319</v>
      </c>
      <c r="W80" s="22"/>
      <c r="X80" s="22"/>
      <c r="Y80" s="16" t="s">
        <v>647</v>
      </c>
      <c r="Z80" s="16" t="s">
        <v>3219</v>
      </c>
      <c r="AC80" s="16"/>
      <c r="AD80" s="12" t="str">
        <f>vlookup(AA80,'Hastag Key'!$G$3:$H$5,2,true)</f>
        <v>#N/A</v>
      </c>
      <c r="AE80" s="12" t="str">
        <f>vlookup(AB80,'Hastag Key'!$J$3:$K$8,2,true)</f>
        <v>#N/A</v>
      </c>
    </row>
    <row r="81">
      <c r="A81" s="12">
        <v>335.0</v>
      </c>
      <c r="B81" s="16" t="s">
        <v>69</v>
      </c>
      <c r="C81" s="16" t="s">
        <v>3222</v>
      </c>
      <c r="D81" s="18" t="b">
        <v>1</v>
      </c>
      <c r="E81" s="12">
        <v>53.0</v>
      </c>
      <c r="F81" s="12">
        <v>16.0</v>
      </c>
      <c r="G81" s="12">
        <v>37.0</v>
      </c>
      <c r="H81" s="20">
        <v>42331.70208333333</v>
      </c>
      <c r="I81" s="16" t="s">
        <v>3225</v>
      </c>
      <c r="J81" s="16" t="s">
        <v>3227</v>
      </c>
      <c r="K81" s="16" t="s">
        <v>3228</v>
      </c>
      <c r="L81" s="18" t="e">
        <v>#N/A</v>
      </c>
      <c r="M81" s="18" t="e">
        <v>#N/A</v>
      </c>
      <c r="N81" s="18" t="e">
        <v>#N/A</v>
      </c>
      <c r="O81" s="18" t="e">
        <v>#N/A</v>
      </c>
      <c r="P81" s="18" t="e">
        <v>#N/A</v>
      </c>
      <c r="Q81" s="16" t="s">
        <v>3221</v>
      </c>
      <c r="R81" s="18" t="b">
        <v>1</v>
      </c>
      <c r="S81" s="18" t="b">
        <v>1</v>
      </c>
      <c r="T81" s="12">
        <v>91711.0</v>
      </c>
      <c r="U81" s="16" t="s">
        <v>3233</v>
      </c>
      <c r="V81" s="16" t="s">
        <v>319</v>
      </c>
      <c r="W81" s="51">
        <v>688670.0</v>
      </c>
      <c r="X81" s="51">
        <v>671262.0</v>
      </c>
      <c r="Y81" s="16" t="s">
        <v>3234</v>
      </c>
      <c r="Z81" s="16" t="s">
        <v>3241</v>
      </c>
      <c r="AC81" s="16"/>
      <c r="AD81" s="12" t="str">
        <f>vlookup(AA81,'Hastag Key'!$G$3:$H$5,2,true)</f>
        <v>#N/A</v>
      </c>
      <c r="AE81" s="12" t="str">
        <f>vlookup(AB81,'Hastag Key'!$J$3:$K$8,2,true)</f>
        <v>#N/A</v>
      </c>
    </row>
    <row r="82">
      <c r="A82" s="12">
        <v>338.0</v>
      </c>
      <c r="B82" s="16" t="s">
        <v>69</v>
      </c>
      <c r="C82" s="16" t="s">
        <v>3245</v>
      </c>
      <c r="D82" s="18" t="b">
        <v>1</v>
      </c>
      <c r="E82" s="12">
        <v>4.0</v>
      </c>
      <c r="F82" s="12">
        <v>0.0</v>
      </c>
      <c r="G82" s="12">
        <v>4.0</v>
      </c>
      <c r="H82" s="20">
        <v>42311.700694444444</v>
      </c>
      <c r="I82" s="16" t="s">
        <v>3246</v>
      </c>
      <c r="J82" s="16" t="s">
        <v>3248</v>
      </c>
      <c r="K82" s="16" t="s">
        <v>3249</v>
      </c>
      <c r="L82" s="18" t="e">
        <v>#N/A</v>
      </c>
      <c r="M82" s="18" t="e">
        <v>#N/A</v>
      </c>
      <c r="N82" s="18" t="e">
        <v>#N/A</v>
      </c>
      <c r="O82" s="18" t="e">
        <v>#N/A</v>
      </c>
      <c r="P82" s="18" t="e">
        <v>#N/A</v>
      </c>
      <c r="Q82" s="16" t="s">
        <v>3244</v>
      </c>
      <c r="R82" s="18" t="b">
        <v>1</v>
      </c>
      <c r="S82" s="18" t="b">
        <v>0</v>
      </c>
      <c r="T82" s="12">
        <v>94104.0</v>
      </c>
      <c r="U82" s="16" t="s">
        <v>3077</v>
      </c>
      <c r="V82" s="16" t="s">
        <v>319</v>
      </c>
      <c r="W82" s="51">
        <v>7997815.0</v>
      </c>
      <c r="X82" s="51">
        <v>4590214.0</v>
      </c>
      <c r="Y82" s="16" t="s">
        <v>3252</v>
      </c>
      <c r="Z82" s="16" t="s">
        <v>3253</v>
      </c>
      <c r="AC82" s="16"/>
      <c r="AD82" s="12" t="str">
        <f>vlookup(AA82,'Hastag Key'!$G$3:$H$5,2,true)</f>
        <v>#N/A</v>
      </c>
      <c r="AE82" s="12" t="str">
        <f>vlookup(AB82,'Hastag Key'!$J$3:$K$8,2,true)</f>
        <v>#N/A</v>
      </c>
    </row>
    <row r="83">
      <c r="A83" s="12">
        <v>340.0</v>
      </c>
      <c r="B83" s="16" t="s">
        <v>69</v>
      </c>
      <c r="C83" s="16" t="s">
        <v>3255</v>
      </c>
      <c r="D83" s="18" t="b">
        <v>1</v>
      </c>
      <c r="E83" s="12">
        <v>2.0</v>
      </c>
      <c r="F83" s="12">
        <v>0.0</v>
      </c>
      <c r="G83" s="12">
        <v>2.0</v>
      </c>
      <c r="H83" s="20">
        <v>42321.40069444444</v>
      </c>
      <c r="I83" s="16" t="s">
        <v>3256</v>
      </c>
      <c r="J83" s="16" t="s">
        <v>3257</v>
      </c>
      <c r="K83" s="16" t="s">
        <v>3258</v>
      </c>
      <c r="L83" s="18" t="e">
        <v>#N/A</v>
      </c>
      <c r="M83" s="18" t="e">
        <v>#N/A</v>
      </c>
      <c r="N83" s="18" t="e">
        <v>#N/A</v>
      </c>
      <c r="O83" s="18" t="e">
        <v>#N/A</v>
      </c>
      <c r="P83" s="18" t="e">
        <v>#N/A</v>
      </c>
      <c r="Q83" s="16" t="s">
        <v>3254</v>
      </c>
      <c r="R83" s="18" t="b">
        <v>1</v>
      </c>
      <c r="S83" s="18" t="b">
        <v>0</v>
      </c>
      <c r="T83" s="16" t="s">
        <v>3259</v>
      </c>
      <c r="U83" s="16" t="s">
        <v>3260</v>
      </c>
      <c r="V83" s="16" t="s">
        <v>319</v>
      </c>
      <c r="W83" s="51">
        <v>3310582.0</v>
      </c>
      <c r="X83" s="51">
        <v>3281276.0</v>
      </c>
      <c r="Y83" s="16" t="s">
        <v>3261</v>
      </c>
      <c r="Z83" s="16" t="s">
        <v>3265</v>
      </c>
      <c r="AC83" s="16"/>
      <c r="AD83" s="12" t="str">
        <f>vlookup(AA83,'Hastag Key'!$G$3:$H$5,2,true)</f>
        <v>#N/A</v>
      </c>
      <c r="AE83" s="12" t="str">
        <f>vlookup(AB83,'Hastag Key'!$J$3:$K$8,2,true)</f>
        <v>#N/A</v>
      </c>
    </row>
    <row r="84">
      <c r="A84" s="12">
        <v>341.0</v>
      </c>
      <c r="B84" s="16" t="s">
        <v>69</v>
      </c>
      <c r="C84" s="16" t="s">
        <v>3267</v>
      </c>
      <c r="D84" s="18" t="b">
        <v>1</v>
      </c>
      <c r="E84" s="12">
        <v>40.0</v>
      </c>
      <c r="F84" s="12">
        <v>2.0</v>
      </c>
      <c r="G84" s="12">
        <v>38.0</v>
      </c>
      <c r="H84" s="20">
        <v>42329.30486111111</v>
      </c>
      <c r="I84" s="16" t="s">
        <v>3268</v>
      </c>
      <c r="J84" s="16" t="s">
        <v>3269</v>
      </c>
      <c r="K84" s="16" t="s">
        <v>3270</v>
      </c>
      <c r="L84" s="18" t="e">
        <v>#N/A</v>
      </c>
      <c r="M84" s="18" t="e">
        <v>#N/A</v>
      </c>
      <c r="N84" s="18" t="e">
        <v>#N/A</v>
      </c>
      <c r="O84" s="18" t="e">
        <v>#N/A</v>
      </c>
      <c r="P84" s="18" t="e">
        <v>#N/A</v>
      </c>
      <c r="Q84" s="16" t="s">
        <v>3266</v>
      </c>
      <c r="R84" s="18" t="b">
        <v>1</v>
      </c>
      <c r="S84" s="18" t="b">
        <v>1</v>
      </c>
      <c r="T84" s="12">
        <v>94706.0</v>
      </c>
      <c r="U84" s="16" t="s">
        <v>3271</v>
      </c>
      <c r="V84" s="16" t="s">
        <v>319</v>
      </c>
      <c r="W84" s="22"/>
      <c r="X84" s="22"/>
      <c r="Y84" s="16" t="s">
        <v>3272</v>
      </c>
      <c r="Z84" s="16" t="s">
        <v>3276</v>
      </c>
      <c r="AC84" s="16"/>
      <c r="AD84" s="12" t="str">
        <f>vlookup(AA84,'Hastag Key'!$G$3:$H$5,2,true)</f>
        <v>#N/A</v>
      </c>
      <c r="AE84" s="12" t="str">
        <f>vlookup(AB84,'Hastag Key'!$J$3:$K$8,2,true)</f>
        <v>#N/A</v>
      </c>
    </row>
    <row r="85">
      <c r="A85" s="12">
        <v>342.0</v>
      </c>
      <c r="B85" s="16" t="s">
        <v>69</v>
      </c>
      <c r="C85" s="16" t="s">
        <v>3267</v>
      </c>
      <c r="D85" s="18" t="b">
        <v>1</v>
      </c>
      <c r="E85" s="12">
        <v>29.0</v>
      </c>
      <c r="F85" s="12">
        <v>10.0</v>
      </c>
      <c r="G85" s="12">
        <v>19.0</v>
      </c>
      <c r="H85" s="20">
        <v>42331.91736111111</v>
      </c>
      <c r="I85" s="16" t="s">
        <v>3282</v>
      </c>
      <c r="J85" s="16" t="s">
        <v>3269</v>
      </c>
      <c r="K85" s="16" t="s">
        <v>3283</v>
      </c>
      <c r="L85" s="18" t="e">
        <v>#N/A</v>
      </c>
      <c r="M85" s="18" t="e">
        <v>#N/A</v>
      </c>
      <c r="N85" s="18" t="e">
        <v>#N/A</v>
      </c>
      <c r="O85" s="18" t="e">
        <v>#N/A</v>
      </c>
      <c r="P85" s="18" t="e">
        <v>#N/A</v>
      </c>
      <c r="Q85" s="16" t="s">
        <v>3278</v>
      </c>
      <c r="R85" s="18" t="b">
        <v>1</v>
      </c>
      <c r="S85" s="18" t="b">
        <v>1</v>
      </c>
      <c r="T85" s="12">
        <v>94706.0</v>
      </c>
      <c r="U85" s="16" t="s">
        <v>3271</v>
      </c>
      <c r="V85" s="16" t="s">
        <v>319</v>
      </c>
      <c r="W85" s="22"/>
      <c r="X85" s="22"/>
      <c r="Y85" s="16" t="s">
        <v>3272</v>
      </c>
      <c r="Z85" s="16" t="s">
        <v>3289</v>
      </c>
      <c r="AC85" s="16"/>
      <c r="AD85" s="12" t="str">
        <f>vlookup(AA85,'Hastag Key'!$G$3:$H$5,2,true)</f>
        <v>#N/A</v>
      </c>
      <c r="AE85" s="12" t="str">
        <f>vlookup(AB85,'Hastag Key'!$J$3:$K$8,2,true)</f>
        <v>#N/A</v>
      </c>
    </row>
    <row r="86">
      <c r="A86" s="12">
        <v>343.0</v>
      </c>
      <c r="B86" s="16" t="s">
        <v>69</v>
      </c>
      <c r="C86" s="16" t="s">
        <v>3267</v>
      </c>
      <c r="D86" s="18" t="b">
        <v>1</v>
      </c>
      <c r="E86" s="12">
        <v>3.0</v>
      </c>
      <c r="F86" s="12">
        <v>1.0</v>
      </c>
      <c r="G86" s="12">
        <v>2.0</v>
      </c>
      <c r="H86" s="20">
        <v>42333.325</v>
      </c>
      <c r="I86" s="16" t="s">
        <v>3291</v>
      </c>
      <c r="J86" s="16" t="s">
        <v>3269</v>
      </c>
      <c r="K86" s="16" t="s">
        <v>3292</v>
      </c>
      <c r="L86" s="18" t="e">
        <v>#N/A</v>
      </c>
      <c r="M86" s="18" t="e">
        <v>#N/A</v>
      </c>
      <c r="N86" s="18" t="e">
        <v>#N/A</v>
      </c>
      <c r="O86" s="18" t="e">
        <v>#N/A</v>
      </c>
      <c r="P86" s="18" t="e">
        <v>#N/A</v>
      </c>
      <c r="Q86" s="16" t="s">
        <v>3290</v>
      </c>
      <c r="R86" s="18" t="b">
        <v>1</v>
      </c>
      <c r="S86" s="18" t="b">
        <v>0</v>
      </c>
      <c r="T86" s="12">
        <v>94706.0</v>
      </c>
      <c r="U86" s="16" t="s">
        <v>3271</v>
      </c>
      <c r="V86" s="16" t="s">
        <v>319</v>
      </c>
      <c r="W86" s="22"/>
      <c r="X86" s="22"/>
      <c r="Y86" s="16" t="s">
        <v>3272</v>
      </c>
      <c r="Z86" s="16" t="s">
        <v>3294</v>
      </c>
      <c r="AC86" s="16"/>
      <c r="AD86" s="12" t="str">
        <f>vlookup(AA86,'Hastag Key'!$G$3:$H$5,2,true)</f>
        <v>#N/A</v>
      </c>
      <c r="AE86" s="12" t="str">
        <f>vlookup(AB86,'Hastag Key'!$J$3:$K$8,2,true)</f>
        <v>#N/A</v>
      </c>
    </row>
    <row r="87">
      <c r="A87" s="12">
        <v>347.0</v>
      </c>
      <c r="B87" s="16" t="s">
        <v>69</v>
      </c>
      <c r="C87" s="16" t="s">
        <v>3297</v>
      </c>
      <c r="D87" s="18" t="b">
        <v>1</v>
      </c>
      <c r="E87" s="12">
        <v>7.0</v>
      </c>
      <c r="F87" s="12">
        <v>2.0</v>
      </c>
      <c r="G87" s="12">
        <v>5.0</v>
      </c>
      <c r="H87" s="20">
        <v>42327.17916666667</v>
      </c>
      <c r="I87" s="16" t="s">
        <v>3299</v>
      </c>
      <c r="J87" s="16" t="s">
        <v>3300</v>
      </c>
      <c r="K87" s="16" t="s">
        <v>3301</v>
      </c>
      <c r="L87" s="18" t="e">
        <v>#N/A</v>
      </c>
      <c r="M87" s="18" t="e">
        <v>#N/A</v>
      </c>
      <c r="N87" s="18" t="e">
        <v>#N/A</v>
      </c>
      <c r="O87" s="18" t="e">
        <v>#N/A</v>
      </c>
      <c r="P87" s="18" t="e">
        <v>#N/A</v>
      </c>
      <c r="Q87" s="16" t="s">
        <v>3296</v>
      </c>
      <c r="R87" s="18" t="b">
        <v>1</v>
      </c>
      <c r="S87" s="18" t="b">
        <v>1</v>
      </c>
      <c r="T87" s="12">
        <v>94104.0</v>
      </c>
      <c r="U87" s="16" t="s">
        <v>3077</v>
      </c>
      <c r="V87" s="16" t="s">
        <v>319</v>
      </c>
      <c r="W87" s="51">
        <v>4.2818802E7</v>
      </c>
      <c r="X87" s="51">
        <v>4.0743452E7</v>
      </c>
      <c r="Y87" s="16" t="s">
        <v>3303</v>
      </c>
      <c r="Z87" s="16" t="s">
        <v>3308</v>
      </c>
      <c r="AC87" s="16"/>
      <c r="AD87" s="12" t="str">
        <f>vlookup(AA87,'Hastag Key'!$G$3:$H$5,2,true)</f>
        <v>#N/A</v>
      </c>
      <c r="AE87" s="12" t="str">
        <f>vlookup(AB87,'Hastag Key'!$J$3:$K$8,2,true)</f>
        <v>#N/A</v>
      </c>
    </row>
    <row r="88">
      <c r="A88" s="12">
        <v>364.0</v>
      </c>
      <c r="B88" s="16" t="s">
        <v>69</v>
      </c>
      <c r="C88" s="16" t="s">
        <v>3310</v>
      </c>
      <c r="D88" s="18" t="b">
        <v>1</v>
      </c>
      <c r="E88" s="12">
        <v>3.0</v>
      </c>
      <c r="F88" s="12">
        <v>0.0</v>
      </c>
      <c r="G88" s="12">
        <v>3.0</v>
      </c>
      <c r="H88" s="20">
        <v>42319.57916666667</v>
      </c>
      <c r="I88" s="16" t="s">
        <v>3312</v>
      </c>
      <c r="J88" s="16" t="s">
        <v>3313</v>
      </c>
      <c r="K88" s="16" t="s">
        <v>3315</v>
      </c>
      <c r="L88" s="18" t="e">
        <v>#N/A</v>
      </c>
      <c r="M88" s="18" t="e">
        <v>#N/A</v>
      </c>
      <c r="N88" s="18" t="e">
        <v>#N/A</v>
      </c>
      <c r="O88" s="18" t="e">
        <v>#N/A</v>
      </c>
      <c r="P88" s="18" t="e">
        <v>#N/A</v>
      </c>
      <c r="Q88" s="16" t="s">
        <v>3309</v>
      </c>
      <c r="R88" s="18" t="b">
        <v>1</v>
      </c>
      <c r="S88" s="18" t="b">
        <v>1</v>
      </c>
      <c r="T88" s="12">
        <v>92626.0</v>
      </c>
      <c r="U88" s="16" t="s">
        <v>3316</v>
      </c>
      <c r="V88" s="16" t="s">
        <v>319</v>
      </c>
      <c r="W88" s="51">
        <v>5.4303209E7</v>
      </c>
      <c r="X88" s="51">
        <v>5.4153562E7</v>
      </c>
      <c r="Y88" s="16" t="s">
        <v>3318</v>
      </c>
      <c r="Z88" s="16" t="s">
        <v>3323</v>
      </c>
      <c r="AC88" s="16"/>
      <c r="AD88" s="12" t="str">
        <f>vlookup(AA88,'Hastag Key'!$G$3:$H$5,2,true)</f>
        <v>#N/A</v>
      </c>
      <c r="AE88" s="12" t="str">
        <f>vlookup(AB88,'Hastag Key'!$J$3:$K$8,2,true)</f>
        <v>#N/A</v>
      </c>
    </row>
    <row r="89">
      <c r="A89" s="12">
        <v>382.0</v>
      </c>
      <c r="B89" s="16" t="s">
        <v>69</v>
      </c>
      <c r="C89" s="16" t="s">
        <v>3327</v>
      </c>
      <c r="D89" s="18" t="b">
        <v>1</v>
      </c>
      <c r="E89" s="12">
        <v>82.0</v>
      </c>
      <c r="F89" s="12">
        <v>30.0</v>
      </c>
      <c r="G89" s="12">
        <v>52.0</v>
      </c>
      <c r="H89" s="20">
        <v>42319.68541666667</v>
      </c>
      <c r="I89" s="16" t="s">
        <v>3329</v>
      </c>
      <c r="J89" s="16" t="s">
        <v>3331</v>
      </c>
      <c r="K89" s="16" t="s">
        <v>3332</v>
      </c>
      <c r="L89" s="18" t="e">
        <v>#N/A</v>
      </c>
      <c r="M89" s="18" t="e">
        <v>#N/A</v>
      </c>
      <c r="N89" s="18" t="e">
        <v>#N/A</v>
      </c>
      <c r="O89" s="18" t="e">
        <v>#N/A</v>
      </c>
      <c r="P89" s="18" t="e">
        <v>#N/A</v>
      </c>
      <c r="Q89" s="16" t="s">
        <v>3326</v>
      </c>
      <c r="R89" s="18" t="b">
        <v>1</v>
      </c>
      <c r="S89" s="18" t="b">
        <v>1</v>
      </c>
      <c r="T89" s="12">
        <v>90057.0</v>
      </c>
      <c r="U89" s="16" t="s">
        <v>751</v>
      </c>
      <c r="V89" s="16" t="s">
        <v>319</v>
      </c>
      <c r="W89" s="51">
        <v>2151958.0</v>
      </c>
      <c r="X89" s="51">
        <v>4636766.0</v>
      </c>
      <c r="Y89" s="16" t="s">
        <v>3334</v>
      </c>
      <c r="Z89" s="16" t="s">
        <v>3336</v>
      </c>
      <c r="AC89" s="16"/>
      <c r="AD89" s="12" t="str">
        <f>vlookup(AA89,'Hastag Key'!$G$3:$H$5,2,true)</f>
        <v>#N/A</v>
      </c>
      <c r="AE89" s="12" t="str">
        <f>vlookup(AB89,'Hastag Key'!$J$3:$K$8,2,true)</f>
        <v>#N/A</v>
      </c>
    </row>
    <row r="90">
      <c r="A90" s="12">
        <v>397.0</v>
      </c>
      <c r="B90" s="16" t="s">
        <v>69</v>
      </c>
      <c r="C90" s="16" t="s">
        <v>3338</v>
      </c>
      <c r="D90" s="18" t="b">
        <v>1</v>
      </c>
      <c r="E90" s="12">
        <v>11.0</v>
      </c>
      <c r="F90" s="12">
        <v>1.0</v>
      </c>
      <c r="G90" s="12">
        <v>10.0</v>
      </c>
      <c r="H90" s="20">
        <v>42329.29513888889</v>
      </c>
      <c r="I90" s="16" t="s">
        <v>3339</v>
      </c>
      <c r="J90" s="16" t="s">
        <v>3340</v>
      </c>
      <c r="K90" s="16" t="s">
        <v>3341</v>
      </c>
      <c r="L90" s="18" t="e">
        <v>#N/A</v>
      </c>
      <c r="M90" s="18" t="e">
        <v>#N/A</v>
      </c>
      <c r="N90" s="18" t="e">
        <v>#N/A</v>
      </c>
      <c r="O90" s="18" t="e">
        <v>#N/A</v>
      </c>
      <c r="P90" s="18" t="e">
        <v>#N/A</v>
      </c>
      <c r="Q90" s="16" t="s">
        <v>3337</v>
      </c>
      <c r="R90" s="18" t="b">
        <v>1</v>
      </c>
      <c r="S90" s="18" t="b">
        <v>1</v>
      </c>
      <c r="T90" s="12">
        <v>95126.0</v>
      </c>
      <c r="U90" s="16" t="s">
        <v>3342</v>
      </c>
      <c r="V90" s="16" t="s">
        <v>319</v>
      </c>
      <c r="W90" s="22"/>
      <c r="X90" s="22"/>
      <c r="Y90" s="16" t="s">
        <v>598</v>
      </c>
      <c r="Z90" s="16" t="s">
        <v>3343</v>
      </c>
      <c r="AC90" s="16"/>
      <c r="AD90" s="12" t="str">
        <f>vlookup(AA90,'Hastag Key'!$G$3:$H$5,2,true)</f>
        <v>#N/A</v>
      </c>
      <c r="AE90" s="12" t="str">
        <f>vlookup(AB90,'Hastag Key'!$J$3:$K$8,2,true)</f>
        <v>#N/A</v>
      </c>
    </row>
    <row r="91">
      <c r="A91" s="12">
        <v>409.0</v>
      </c>
      <c r="B91" s="16" t="s">
        <v>69</v>
      </c>
      <c r="C91" s="16" t="s">
        <v>3346</v>
      </c>
      <c r="D91" s="18" t="b">
        <v>1</v>
      </c>
      <c r="E91" s="12">
        <v>53.0</v>
      </c>
      <c r="F91" s="12">
        <v>6.0</v>
      </c>
      <c r="G91" s="12">
        <v>47.0</v>
      </c>
      <c r="H91" s="20">
        <v>42312.595138888886</v>
      </c>
      <c r="I91" s="16" t="s">
        <v>3347</v>
      </c>
      <c r="J91" s="16" t="s">
        <v>3348</v>
      </c>
      <c r="K91" s="16" t="s">
        <v>3350</v>
      </c>
      <c r="L91" s="18" t="e">
        <v>#N/A</v>
      </c>
      <c r="M91" s="18" t="e">
        <v>#N/A</v>
      </c>
      <c r="N91" s="18" t="e">
        <v>#N/A</v>
      </c>
      <c r="O91" s="18" t="e">
        <v>#N/A</v>
      </c>
      <c r="P91" s="18" t="e">
        <v>#N/A</v>
      </c>
      <c r="Q91" s="16" t="s">
        <v>3345</v>
      </c>
      <c r="R91" s="18" t="b">
        <v>1</v>
      </c>
      <c r="S91" s="18" t="b">
        <v>1</v>
      </c>
      <c r="T91" s="12">
        <v>94065.0</v>
      </c>
      <c r="U91" s="16" t="s">
        <v>2523</v>
      </c>
      <c r="V91" s="16" t="s">
        <v>319</v>
      </c>
      <c r="W91" s="22"/>
      <c r="X91" s="22"/>
      <c r="Y91" s="16" t="s">
        <v>3352</v>
      </c>
      <c r="Z91" s="16" t="s">
        <v>3356</v>
      </c>
      <c r="AC91" s="16"/>
      <c r="AD91" s="12" t="str">
        <f>vlookup(AA91,'Hastag Key'!$G$3:$H$5,2,true)</f>
        <v>#N/A</v>
      </c>
      <c r="AE91" s="12" t="str">
        <f>vlookup(AB91,'Hastag Key'!$J$3:$K$8,2,true)</f>
        <v>#N/A</v>
      </c>
    </row>
    <row r="92">
      <c r="A92" s="12">
        <v>425.0</v>
      </c>
      <c r="B92" s="16" t="s">
        <v>69</v>
      </c>
      <c r="C92" s="16" t="s">
        <v>3361</v>
      </c>
      <c r="D92" s="18" t="b">
        <v>1</v>
      </c>
      <c r="E92" s="12">
        <v>0.0</v>
      </c>
      <c r="F92" s="12">
        <v>0.0</v>
      </c>
      <c r="G92" s="12">
        <v>0.0</v>
      </c>
      <c r="H92" s="20">
        <v>42321.379166666666</v>
      </c>
      <c r="I92" s="16" t="s">
        <v>3363</v>
      </c>
      <c r="J92" s="16" t="s">
        <v>3364</v>
      </c>
      <c r="K92" s="16" t="s">
        <v>3365</v>
      </c>
      <c r="L92" s="18" t="e">
        <v>#N/A</v>
      </c>
      <c r="M92" s="18" t="e">
        <v>#N/A</v>
      </c>
      <c r="N92" s="18" t="e">
        <v>#N/A</v>
      </c>
      <c r="O92" s="18" t="e">
        <v>#N/A</v>
      </c>
      <c r="P92" s="18" t="e">
        <v>#N/A</v>
      </c>
      <c r="Q92" s="16" t="s">
        <v>3360</v>
      </c>
      <c r="R92" s="18" t="b">
        <v>1</v>
      </c>
      <c r="S92" s="18" t="b">
        <v>0</v>
      </c>
      <c r="T92" s="12">
        <v>90802.0</v>
      </c>
      <c r="U92" s="16" t="s">
        <v>3367</v>
      </c>
      <c r="V92" s="16" t="s">
        <v>319</v>
      </c>
      <c r="W92" s="22"/>
      <c r="X92" s="22"/>
      <c r="Y92" s="16" t="s">
        <v>3368</v>
      </c>
      <c r="Z92" s="16" t="s">
        <v>3371</v>
      </c>
      <c r="AC92" s="16"/>
      <c r="AD92" s="12" t="str">
        <f>vlookup(AA92,'Hastag Key'!$G$3:$H$5,2,true)</f>
        <v>#N/A</v>
      </c>
      <c r="AE92" s="12" t="str">
        <f>vlookup(AB92,'Hastag Key'!$J$3:$K$8,2,true)</f>
        <v>#N/A</v>
      </c>
    </row>
    <row r="93">
      <c r="A93" s="12">
        <v>436.0</v>
      </c>
      <c r="B93" s="16" t="s">
        <v>69</v>
      </c>
      <c r="C93" s="16" t="s">
        <v>3373</v>
      </c>
      <c r="D93" s="18" t="b">
        <v>1</v>
      </c>
      <c r="E93" s="12">
        <v>36.0</v>
      </c>
      <c r="F93" s="12">
        <v>19.0</v>
      </c>
      <c r="G93" s="12">
        <v>17.0</v>
      </c>
      <c r="H93" s="20">
        <v>42327.436111111114</v>
      </c>
      <c r="I93" s="16" t="s">
        <v>3374</v>
      </c>
      <c r="J93" s="16" t="s">
        <v>3375</v>
      </c>
      <c r="K93" s="16" t="s">
        <v>3376</v>
      </c>
      <c r="L93" s="18" t="e">
        <v>#N/A</v>
      </c>
      <c r="M93" s="18" t="e">
        <v>#N/A</v>
      </c>
      <c r="N93" s="18" t="e">
        <v>#N/A</v>
      </c>
      <c r="O93" s="18" t="e">
        <v>#N/A</v>
      </c>
      <c r="P93" s="18" t="e">
        <v>#N/A</v>
      </c>
      <c r="Q93" s="16" t="s">
        <v>3372</v>
      </c>
      <c r="R93" s="18" t="b">
        <v>1</v>
      </c>
      <c r="S93" s="18" t="b">
        <v>0</v>
      </c>
      <c r="T93" s="12">
        <v>90731.0</v>
      </c>
      <c r="U93" s="16" t="s">
        <v>3377</v>
      </c>
      <c r="V93" s="16" t="s">
        <v>319</v>
      </c>
      <c r="W93" s="51">
        <v>2655745.0</v>
      </c>
      <c r="X93" s="51">
        <v>2778830.0</v>
      </c>
      <c r="Y93" s="16" t="s">
        <v>3378</v>
      </c>
      <c r="Z93" s="16" t="s">
        <v>3382</v>
      </c>
      <c r="AC93" s="16"/>
      <c r="AD93" s="12" t="str">
        <f>vlookup(AA93,'Hastag Key'!$G$3:$H$5,2,true)</f>
        <v>#N/A</v>
      </c>
      <c r="AE93" s="12" t="str">
        <f>vlookup(AB93,'Hastag Key'!$J$3:$K$8,2,true)</f>
        <v>#N/A</v>
      </c>
    </row>
    <row r="94">
      <c r="A94" s="12">
        <v>451.0</v>
      </c>
      <c r="B94" s="16" t="s">
        <v>69</v>
      </c>
      <c r="C94" s="16" t="s">
        <v>3384</v>
      </c>
      <c r="D94" s="18" t="b">
        <v>1</v>
      </c>
      <c r="E94" s="12">
        <v>2.0</v>
      </c>
      <c r="F94" s="12">
        <v>0.0</v>
      </c>
      <c r="G94" s="12">
        <v>2.0</v>
      </c>
      <c r="H94" s="20">
        <v>42331.50277777778</v>
      </c>
      <c r="I94" s="16" t="s">
        <v>3385</v>
      </c>
      <c r="J94" s="16" t="s">
        <v>3386</v>
      </c>
      <c r="K94" s="16" t="s">
        <v>3387</v>
      </c>
      <c r="L94" s="18" t="e">
        <v>#N/A</v>
      </c>
      <c r="M94" s="18" t="e">
        <v>#N/A</v>
      </c>
      <c r="N94" s="18" t="e">
        <v>#N/A</v>
      </c>
      <c r="O94" s="18" t="e">
        <v>#N/A</v>
      </c>
      <c r="P94" s="18" t="e">
        <v>#N/A</v>
      </c>
      <c r="Q94" s="16" t="s">
        <v>3383</v>
      </c>
      <c r="R94" s="18" t="b">
        <v>1</v>
      </c>
      <c r="S94" s="18" t="b">
        <v>1</v>
      </c>
      <c r="T94" s="12">
        <v>94550.0</v>
      </c>
      <c r="U94" s="16" t="s">
        <v>3389</v>
      </c>
      <c r="V94" s="16" t="s">
        <v>319</v>
      </c>
      <c r="W94" s="51">
        <v>5129279.0</v>
      </c>
      <c r="X94" s="51">
        <v>5202020.0</v>
      </c>
      <c r="Y94" s="16" t="s">
        <v>3390</v>
      </c>
      <c r="Z94" s="16" t="s">
        <v>3392</v>
      </c>
      <c r="AC94" s="16"/>
      <c r="AD94" s="12" t="str">
        <f>vlookup(AA94,'Hastag Key'!$G$3:$H$5,2,true)</f>
        <v>#N/A</v>
      </c>
      <c r="AE94" s="12" t="str">
        <f>vlookup(AB94,'Hastag Key'!$J$3:$K$8,2,true)</f>
        <v>#N/A</v>
      </c>
    </row>
    <row r="95">
      <c r="A95" s="12">
        <v>462.0</v>
      </c>
      <c r="B95" s="16" t="s">
        <v>69</v>
      </c>
      <c r="C95" s="16" t="s">
        <v>3394</v>
      </c>
      <c r="D95" s="18" t="b">
        <v>1</v>
      </c>
      <c r="E95" s="12">
        <v>40.0</v>
      </c>
      <c r="F95" s="12">
        <v>12.0</v>
      </c>
      <c r="G95" s="12">
        <v>28.0</v>
      </c>
      <c r="H95" s="20">
        <v>42320.575694444444</v>
      </c>
      <c r="I95" s="16" t="s">
        <v>3395</v>
      </c>
      <c r="J95" s="16" t="s">
        <v>3396</v>
      </c>
      <c r="K95" s="16" t="s">
        <v>3397</v>
      </c>
      <c r="L95" s="18" t="e">
        <v>#N/A</v>
      </c>
      <c r="M95" s="18" t="e">
        <v>#N/A</v>
      </c>
      <c r="N95" s="18" t="e">
        <v>#N/A</v>
      </c>
      <c r="O95" s="18" t="e">
        <v>#N/A</v>
      </c>
      <c r="P95" s="18" t="e">
        <v>#N/A</v>
      </c>
      <c r="Q95" s="16" t="s">
        <v>3393</v>
      </c>
      <c r="R95" s="18" t="b">
        <v>1</v>
      </c>
      <c r="S95" s="18" t="b">
        <v>1</v>
      </c>
      <c r="T95" s="12">
        <v>95618.0</v>
      </c>
      <c r="U95" s="16" t="s">
        <v>3398</v>
      </c>
      <c r="V95" s="16" t="s">
        <v>319</v>
      </c>
      <c r="W95" s="51">
        <v>85288.0</v>
      </c>
      <c r="X95" s="51">
        <v>102538.0</v>
      </c>
      <c r="Y95" s="16" t="s">
        <v>1923</v>
      </c>
      <c r="Z95" s="16" t="s">
        <v>3401</v>
      </c>
      <c r="AC95" s="16"/>
      <c r="AD95" s="12" t="str">
        <f>vlookup(AA95,'Hastag Key'!$G$3:$H$5,2,true)</f>
        <v>#N/A</v>
      </c>
      <c r="AE95" s="12" t="str">
        <f>vlookup(AB95,'Hastag Key'!$J$3:$K$8,2,true)</f>
        <v>#N/A</v>
      </c>
    </row>
    <row r="96">
      <c r="A96" s="12">
        <v>484.0</v>
      </c>
      <c r="B96" s="16" t="s">
        <v>69</v>
      </c>
      <c r="C96" s="16" t="s">
        <v>3403</v>
      </c>
      <c r="D96" s="18" t="b">
        <v>0</v>
      </c>
      <c r="E96" s="12">
        <v>1.0</v>
      </c>
      <c r="F96" s="12">
        <v>1.0</v>
      </c>
      <c r="G96" s="22"/>
      <c r="H96" s="20">
        <v>42330.34166666667</v>
      </c>
      <c r="I96" s="16" t="s">
        <v>3404</v>
      </c>
      <c r="J96" s="16" t="s">
        <v>3405</v>
      </c>
      <c r="K96" s="16" t="s">
        <v>3406</v>
      </c>
      <c r="L96" s="18" t="e">
        <v>#N/A</v>
      </c>
      <c r="M96" s="18" t="e">
        <v>#N/A</v>
      </c>
      <c r="N96" s="18" t="e">
        <v>#N/A</v>
      </c>
      <c r="O96" s="18" t="e">
        <v>#N/A</v>
      </c>
      <c r="P96" s="18" t="e">
        <v>#N/A</v>
      </c>
      <c r="Q96" s="16" t="s">
        <v>3402</v>
      </c>
      <c r="R96" s="18" t="b">
        <v>1</v>
      </c>
      <c r="S96" s="18" t="b">
        <v>1</v>
      </c>
      <c r="T96" s="12">
        <v>91206.0</v>
      </c>
      <c r="U96" s="16" t="s">
        <v>2691</v>
      </c>
      <c r="V96" s="16" t="s">
        <v>319</v>
      </c>
      <c r="W96" s="22"/>
      <c r="X96" s="22"/>
      <c r="Y96" s="22"/>
      <c r="Z96" s="16" t="s">
        <v>3408</v>
      </c>
      <c r="AC96" s="16"/>
      <c r="AD96" s="12" t="str">
        <f>vlookup(AA96,'Hastag Key'!$G$3:$H$5,2,true)</f>
        <v>#N/A</v>
      </c>
      <c r="AE96" s="12" t="str">
        <f>vlookup(AB96,'Hastag Key'!$J$3:$K$8,2,true)</f>
        <v>#N/A</v>
      </c>
    </row>
    <row r="97">
      <c r="A97" s="12">
        <v>493.0</v>
      </c>
      <c r="B97" s="16" t="s">
        <v>69</v>
      </c>
      <c r="C97" s="16" t="s">
        <v>3411</v>
      </c>
      <c r="D97" s="18" t="b">
        <v>0</v>
      </c>
      <c r="E97" s="12">
        <v>87.0</v>
      </c>
      <c r="F97" s="12">
        <v>31.0</v>
      </c>
      <c r="G97" s="12">
        <v>56.0</v>
      </c>
      <c r="H97" s="20">
        <v>42318.524305555555</v>
      </c>
      <c r="I97" s="16" t="s">
        <v>3412</v>
      </c>
      <c r="J97" s="16" t="s">
        <v>3413</v>
      </c>
      <c r="K97" s="16" t="s">
        <v>3414</v>
      </c>
      <c r="L97" s="18" t="e">
        <v>#N/A</v>
      </c>
      <c r="M97" s="18" t="e">
        <v>#N/A</v>
      </c>
      <c r="N97" s="18" t="e">
        <v>#N/A</v>
      </c>
      <c r="O97" s="18" t="e">
        <v>#N/A</v>
      </c>
      <c r="P97" s="18" t="e">
        <v>#N/A</v>
      </c>
      <c r="Q97" s="16" t="s">
        <v>3410</v>
      </c>
      <c r="R97" s="18" t="b">
        <v>1</v>
      </c>
      <c r="S97" s="18" t="b">
        <v>0</v>
      </c>
      <c r="T97" s="12">
        <v>90024.0</v>
      </c>
      <c r="U97" s="16" t="s">
        <v>751</v>
      </c>
      <c r="V97" s="16" t="s">
        <v>319</v>
      </c>
      <c r="W97" s="22"/>
      <c r="X97" s="22"/>
      <c r="Y97" s="22"/>
      <c r="Z97" s="16" t="s">
        <v>3417</v>
      </c>
      <c r="AC97" s="16"/>
      <c r="AD97" s="12" t="str">
        <f>vlookup(AA97,'Hastag Key'!$G$3:$H$5,2,true)</f>
        <v>#N/A</v>
      </c>
      <c r="AE97" s="12" t="str">
        <f>vlookup(AB97,'Hastag Key'!$J$3:$K$8,2,true)</f>
        <v>#N/A</v>
      </c>
    </row>
    <row r="98">
      <c r="A98" s="12">
        <v>494.0</v>
      </c>
      <c r="B98" s="16" t="s">
        <v>69</v>
      </c>
      <c r="C98" s="16" t="s">
        <v>3411</v>
      </c>
      <c r="D98" s="18" t="b">
        <v>0</v>
      </c>
      <c r="E98" s="12">
        <v>368.0</v>
      </c>
      <c r="F98" s="12">
        <v>140.0</v>
      </c>
      <c r="G98" s="12">
        <v>228.0</v>
      </c>
      <c r="H98" s="20">
        <v>42324.61111111111</v>
      </c>
      <c r="I98" s="16" t="s">
        <v>3419</v>
      </c>
      <c r="J98" s="16" t="s">
        <v>3413</v>
      </c>
      <c r="K98" s="16" t="s">
        <v>3420</v>
      </c>
      <c r="L98" s="18" t="e">
        <v>#N/A</v>
      </c>
      <c r="M98" s="18" t="e">
        <v>#N/A</v>
      </c>
      <c r="N98" s="18" t="e">
        <v>#N/A</v>
      </c>
      <c r="O98" s="18" t="e">
        <v>#N/A</v>
      </c>
      <c r="P98" s="18" t="e">
        <v>#N/A</v>
      </c>
      <c r="Q98" s="16" t="s">
        <v>3418</v>
      </c>
      <c r="R98" s="18" t="b">
        <v>1</v>
      </c>
      <c r="S98" s="18" t="b">
        <v>0</v>
      </c>
      <c r="T98" s="12">
        <v>90024.0</v>
      </c>
      <c r="U98" s="16" t="s">
        <v>751</v>
      </c>
      <c r="V98" s="16" t="s">
        <v>319</v>
      </c>
      <c r="W98" s="22"/>
      <c r="X98" s="22"/>
      <c r="Y98" s="22"/>
      <c r="Z98" s="16" t="s">
        <v>3423</v>
      </c>
      <c r="AC98" s="16"/>
      <c r="AD98" s="12" t="str">
        <f>vlookup(AA98,'Hastag Key'!$G$3:$H$5,2,true)</f>
        <v>#N/A</v>
      </c>
      <c r="AE98" s="12" t="str">
        <f>vlookup(AB98,'Hastag Key'!$J$3:$K$8,2,true)</f>
        <v>#N/A</v>
      </c>
    </row>
    <row r="99">
      <c r="A99" s="12">
        <v>496.0</v>
      </c>
      <c r="B99" s="16" t="s">
        <v>69</v>
      </c>
      <c r="C99" s="16" t="s">
        <v>3426</v>
      </c>
      <c r="D99" s="18" t="b">
        <v>0</v>
      </c>
      <c r="E99" s="12">
        <v>92.0</v>
      </c>
      <c r="F99" s="12">
        <v>20.0</v>
      </c>
      <c r="G99" s="12">
        <v>72.0</v>
      </c>
      <c r="H99" s="20">
        <v>42318.58263888889</v>
      </c>
      <c r="I99" s="16" t="s">
        <v>3428</v>
      </c>
      <c r="J99" s="16" t="s">
        <v>3429</v>
      </c>
      <c r="K99" s="16" t="s">
        <v>3430</v>
      </c>
      <c r="L99" s="18" t="e">
        <v>#N/A</v>
      </c>
      <c r="M99" s="18" t="e">
        <v>#N/A</v>
      </c>
      <c r="N99" s="18" t="e">
        <v>#N/A</v>
      </c>
      <c r="O99" s="18" t="e">
        <v>#N/A</v>
      </c>
      <c r="P99" s="18" t="e">
        <v>#N/A</v>
      </c>
      <c r="Q99" s="16" t="s">
        <v>3425</v>
      </c>
      <c r="R99" s="18" t="b">
        <v>1</v>
      </c>
      <c r="S99" s="18" t="b">
        <v>1</v>
      </c>
      <c r="T99" s="12">
        <v>91507.0</v>
      </c>
      <c r="U99" s="16" t="s">
        <v>677</v>
      </c>
      <c r="V99" s="16" t="s">
        <v>319</v>
      </c>
      <c r="W99" s="22"/>
      <c r="X99" s="22"/>
      <c r="Y99" s="22"/>
      <c r="Z99" s="16" t="s">
        <v>3432</v>
      </c>
      <c r="AC99" s="16"/>
      <c r="AD99" s="12" t="str">
        <f>vlookup(AA99,'Hastag Key'!$G$3:$H$5,2,true)</f>
        <v>#N/A</v>
      </c>
      <c r="AE99" s="12" t="str">
        <f>vlookup(AB99,'Hastag Key'!$J$3:$K$8,2,true)</f>
        <v>#N/A</v>
      </c>
    </row>
    <row r="100">
      <c r="A100" s="12">
        <v>516.0</v>
      </c>
      <c r="B100" s="16" t="s">
        <v>69</v>
      </c>
      <c r="C100" s="16" t="s">
        <v>3436</v>
      </c>
      <c r="D100" s="18" t="b">
        <v>0</v>
      </c>
      <c r="E100" s="12">
        <v>268.0</v>
      </c>
      <c r="F100" s="12">
        <v>57.0</v>
      </c>
      <c r="G100" s="12">
        <v>211.0</v>
      </c>
      <c r="H100" s="20">
        <v>42332.38888888889</v>
      </c>
      <c r="I100" s="16" t="s">
        <v>3437</v>
      </c>
      <c r="J100" s="16" t="s">
        <v>1836</v>
      </c>
      <c r="K100" s="16" t="s">
        <v>3439</v>
      </c>
      <c r="L100" s="18" t="e">
        <v>#N/A</v>
      </c>
      <c r="M100" s="18" t="e">
        <v>#N/A</v>
      </c>
      <c r="N100" s="18" t="e">
        <v>#N/A</v>
      </c>
      <c r="O100" s="18" t="e">
        <v>#N/A</v>
      </c>
      <c r="P100" s="18" t="e">
        <v>#N/A</v>
      </c>
      <c r="Q100" s="16" t="s">
        <v>3435</v>
      </c>
      <c r="R100" s="18" t="b">
        <v>1</v>
      </c>
      <c r="S100" s="18" t="b">
        <v>1</v>
      </c>
      <c r="T100" s="12">
        <v>95015.0</v>
      </c>
      <c r="U100" s="16" t="s">
        <v>1839</v>
      </c>
      <c r="V100" s="16" t="s">
        <v>319</v>
      </c>
      <c r="W100" s="22"/>
      <c r="X100" s="22"/>
      <c r="Y100" s="22"/>
      <c r="Z100" s="16" t="s">
        <v>3446</v>
      </c>
      <c r="AC100" s="16"/>
      <c r="AD100" s="12" t="str">
        <f>vlookup(AA100,'Hastag Key'!$G$3:$H$5,2,true)</f>
        <v>#N/A</v>
      </c>
      <c r="AE100" s="12" t="str">
        <f>vlookup(AB100,'Hastag Key'!$J$3:$K$8,2,true)</f>
        <v>#N/A</v>
      </c>
    </row>
    <row r="101">
      <c r="A101" s="12">
        <v>579.0</v>
      </c>
      <c r="B101" s="16" t="s">
        <v>69</v>
      </c>
      <c r="C101" s="16" t="s">
        <v>3451</v>
      </c>
      <c r="D101" s="18" t="b">
        <v>0</v>
      </c>
      <c r="E101" s="12">
        <v>45.0</v>
      </c>
      <c r="F101" s="12">
        <v>8.0</v>
      </c>
      <c r="G101" s="12">
        <v>37.0</v>
      </c>
      <c r="H101" s="20">
        <v>42320.56736111111</v>
      </c>
      <c r="I101" s="16" t="s">
        <v>3452</v>
      </c>
      <c r="J101" s="16" t="s">
        <v>3453</v>
      </c>
      <c r="K101" s="16" t="s">
        <v>3454</v>
      </c>
      <c r="L101" s="18" t="e">
        <v>#N/A</v>
      </c>
      <c r="M101" s="18" t="e">
        <v>#N/A</v>
      </c>
      <c r="N101" s="18" t="e">
        <v>#N/A</v>
      </c>
      <c r="O101" s="18" t="e">
        <v>#N/A</v>
      </c>
      <c r="P101" s="18" t="e">
        <v>#N/A</v>
      </c>
      <c r="Q101" s="16" t="s">
        <v>3449</v>
      </c>
      <c r="R101" s="18" t="b">
        <v>1</v>
      </c>
      <c r="S101" s="18" t="b">
        <v>0</v>
      </c>
      <c r="T101" s="12">
        <v>93631.0</v>
      </c>
      <c r="U101" s="16" t="s">
        <v>3456</v>
      </c>
      <c r="V101" s="16" t="s">
        <v>319</v>
      </c>
      <c r="W101" s="22"/>
      <c r="X101" s="22"/>
      <c r="Y101" s="22"/>
      <c r="Z101" s="16" t="s">
        <v>3461</v>
      </c>
      <c r="AA101" s="12">
        <v>1.0</v>
      </c>
      <c r="AB101" s="12">
        <v>2.0</v>
      </c>
      <c r="AC101" s="12"/>
      <c r="AD101" s="12" t="str">
        <f>vlookup(AA101,'Hastag Key'!$G$3:$H$5,2,true)</f>
        <v>Personal</v>
      </c>
      <c r="AE101" s="12" t="str">
        <f>vlookup(AB101,'Hastag Key'!$J$3:$K$8,2,true)</f>
        <v>Time</v>
      </c>
    </row>
    <row r="102">
      <c r="A102" s="12">
        <v>587.0</v>
      </c>
      <c r="B102" s="16" t="s">
        <v>69</v>
      </c>
      <c r="C102" s="16" t="s">
        <v>3464</v>
      </c>
      <c r="D102" s="18" t="b">
        <v>0</v>
      </c>
      <c r="E102" s="12">
        <v>7.0</v>
      </c>
      <c r="F102" s="12">
        <v>3.0</v>
      </c>
      <c r="G102" s="12">
        <v>4.0</v>
      </c>
      <c r="H102" s="20">
        <v>42318.41458333333</v>
      </c>
      <c r="I102" s="16" t="s">
        <v>3466</v>
      </c>
      <c r="J102" s="16" t="s">
        <v>3467</v>
      </c>
      <c r="K102" s="16" t="s">
        <v>3468</v>
      </c>
      <c r="L102" s="16" t="s">
        <v>264</v>
      </c>
      <c r="M102" s="12">
        <v>0.0</v>
      </c>
      <c r="N102" s="12">
        <v>0.0</v>
      </c>
      <c r="O102" s="12">
        <v>0.0</v>
      </c>
      <c r="P102" s="16" t="s">
        <v>3469</v>
      </c>
      <c r="Q102" s="16" t="s">
        <v>3463</v>
      </c>
      <c r="R102" s="18" t="b">
        <v>1</v>
      </c>
      <c r="S102" s="18" t="b">
        <v>0</v>
      </c>
      <c r="T102" s="12">
        <v>90805.0</v>
      </c>
      <c r="U102" s="16" t="s">
        <v>3367</v>
      </c>
      <c r="V102" s="16" t="s">
        <v>319</v>
      </c>
      <c r="W102" s="22"/>
      <c r="X102" s="22"/>
      <c r="Y102" s="22"/>
      <c r="Z102" s="16" t="s">
        <v>3473</v>
      </c>
      <c r="AA102" s="12">
        <v>3.0</v>
      </c>
      <c r="AB102" s="12">
        <v>2.0</v>
      </c>
      <c r="AC102" s="12"/>
      <c r="AD102" s="12" t="str">
        <f>vlookup(AA102,'Hastag Key'!$G$3:$H$5,2,true)</f>
        <v>Exposure</v>
      </c>
      <c r="AE102" s="12" t="str">
        <f>vlookup(AB102,'Hastag Key'!$J$3:$K$8,2,true)</f>
        <v>Time</v>
      </c>
    </row>
    <row r="103">
      <c r="A103" s="12">
        <v>591.0</v>
      </c>
      <c r="B103" s="16" t="s">
        <v>69</v>
      </c>
      <c r="C103" s="16" t="s">
        <v>3478</v>
      </c>
      <c r="D103" s="18" t="b">
        <v>0</v>
      </c>
      <c r="E103" s="12">
        <v>0.0</v>
      </c>
      <c r="F103" s="12">
        <v>0.0</v>
      </c>
      <c r="G103" s="12">
        <v>0.0</v>
      </c>
      <c r="H103" s="20">
        <v>42310.958333333336</v>
      </c>
      <c r="I103" s="16" t="s">
        <v>3480</v>
      </c>
      <c r="J103" s="16" t="s">
        <v>3481</v>
      </c>
      <c r="K103" s="16" t="s">
        <v>3483</v>
      </c>
      <c r="L103" s="18" t="e">
        <v>#N/A</v>
      </c>
      <c r="M103" s="18" t="e">
        <v>#N/A</v>
      </c>
      <c r="N103" s="18" t="e">
        <v>#N/A</v>
      </c>
      <c r="O103" s="18" t="e">
        <v>#N/A</v>
      </c>
      <c r="P103" s="18" t="e">
        <v>#N/A</v>
      </c>
      <c r="Q103" s="16" t="s">
        <v>3477</v>
      </c>
      <c r="R103" s="18" t="b">
        <v>1</v>
      </c>
      <c r="S103" s="18" t="b">
        <v>0</v>
      </c>
      <c r="T103" s="12">
        <v>90035.0</v>
      </c>
      <c r="U103" s="16" t="s">
        <v>751</v>
      </c>
      <c r="V103" s="16" t="s">
        <v>319</v>
      </c>
      <c r="W103" s="22"/>
      <c r="X103" s="22"/>
      <c r="Y103" s="22"/>
      <c r="Z103" s="16" t="s">
        <v>3485</v>
      </c>
      <c r="AA103" s="12">
        <v>3.0</v>
      </c>
      <c r="AB103" s="12">
        <v>1.0</v>
      </c>
      <c r="AC103" s="12"/>
      <c r="AD103" s="12" t="str">
        <f>vlookup(AA103,'Hastag Key'!$G$3:$H$5,2,true)</f>
        <v>Exposure</v>
      </c>
      <c r="AE103" s="12" t="str">
        <f>vlookup(AB103,'Hastag Key'!$J$3:$K$8,2,true)</f>
        <v>Financial/gifts</v>
      </c>
    </row>
    <row r="104">
      <c r="A104" s="12">
        <v>592.0</v>
      </c>
      <c r="B104" s="16" t="s">
        <v>69</v>
      </c>
      <c r="C104" s="16" t="s">
        <v>3488</v>
      </c>
      <c r="D104" s="18" t="b">
        <v>0</v>
      </c>
      <c r="E104" s="12">
        <v>6.0</v>
      </c>
      <c r="F104" s="12">
        <v>1.0</v>
      </c>
      <c r="G104" s="12">
        <v>5.0</v>
      </c>
      <c r="H104" s="20">
        <v>42327.49791666667</v>
      </c>
      <c r="I104" s="16" t="s">
        <v>3489</v>
      </c>
      <c r="J104" s="16" t="s">
        <v>3490</v>
      </c>
      <c r="K104" s="16" t="s">
        <v>3491</v>
      </c>
      <c r="L104" s="16" t="s">
        <v>264</v>
      </c>
      <c r="M104" s="16" t="s">
        <v>3492</v>
      </c>
      <c r="N104" s="12">
        <v>0.0</v>
      </c>
      <c r="O104" s="12">
        <v>0.0</v>
      </c>
      <c r="P104" s="16" t="s">
        <v>3493</v>
      </c>
      <c r="Q104" s="16" t="s">
        <v>3487</v>
      </c>
      <c r="R104" s="18" t="b">
        <v>1</v>
      </c>
      <c r="S104" s="18" t="b">
        <v>0</v>
      </c>
      <c r="T104" s="12">
        <v>90017.0</v>
      </c>
      <c r="U104" s="16" t="s">
        <v>751</v>
      </c>
      <c r="V104" s="16" t="s">
        <v>319</v>
      </c>
      <c r="W104" s="22"/>
      <c r="X104" s="22"/>
      <c r="Y104" s="22"/>
      <c r="Z104" s="16" t="s">
        <v>3495</v>
      </c>
      <c r="AA104" s="12">
        <v>3.0</v>
      </c>
      <c r="AB104" s="12">
        <v>1.0</v>
      </c>
      <c r="AC104" s="12"/>
      <c r="AD104" s="12" t="str">
        <f>vlookup(AA104,'Hastag Key'!$G$3:$H$5,2,true)</f>
        <v>Exposure</v>
      </c>
      <c r="AE104" s="12" t="str">
        <f>vlookup(AB104,'Hastag Key'!$J$3:$K$8,2,true)</f>
        <v>Financial/gifts</v>
      </c>
    </row>
    <row r="105">
      <c r="A105" s="12">
        <v>594.0</v>
      </c>
      <c r="B105" s="16" t="s">
        <v>69</v>
      </c>
      <c r="C105" s="16" t="s">
        <v>3500</v>
      </c>
      <c r="D105" s="18" t="b">
        <v>0</v>
      </c>
      <c r="E105" s="12">
        <v>0.0</v>
      </c>
      <c r="F105" s="12">
        <v>0.0</v>
      </c>
      <c r="G105" s="12">
        <v>0.0</v>
      </c>
      <c r="H105" s="20">
        <v>42319.393055555556</v>
      </c>
      <c r="I105" s="16" t="s">
        <v>3502</v>
      </c>
      <c r="J105" s="16" t="s">
        <v>3503</v>
      </c>
      <c r="K105" s="16" t="s">
        <v>3504</v>
      </c>
      <c r="L105" s="18" t="e">
        <v>#N/A</v>
      </c>
      <c r="M105" s="18" t="e">
        <v>#N/A</v>
      </c>
      <c r="N105" s="18" t="e">
        <v>#N/A</v>
      </c>
      <c r="O105" s="18" t="e">
        <v>#N/A</v>
      </c>
      <c r="P105" s="18" t="e">
        <v>#N/A</v>
      </c>
      <c r="Q105" s="16" t="s">
        <v>3499</v>
      </c>
      <c r="R105" s="18" t="b">
        <v>1</v>
      </c>
      <c r="S105" s="18" t="b">
        <v>1</v>
      </c>
      <c r="T105" s="12">
        <v>90813.0</v>
      </c>
      <c r="U105" s="16" t="s">
        <v>3367</v>
      </c>
      <c r="V105" s="16" t="s">
        <v>319</v>
      </c>
      <c r="W105" s="22"/>
      <c r="X105" s="22"/>
      <c r="Y105" s="22"/>
      <c r="Z105" s="16" t="s">
        <v>3509</v>
      </c>
      <c r="AA105" s="12">
        <v>3.0</v>
      </c>
      <c r="AB105" s="12">
        <v>1.0</v>
      </c>
      <c r="AC105" s="12"/>
      <c r="AD105" s="12" t="str">
        <f>vlookup(AA105,'Hastag Key'!$G$3:$H$5,2,true)</f>
        <v>Exposure</v>
      </c>
      <c r="AE105" s="12" t="str">
        <f>vlookup(AB105,'Hastag Key'!$J$3:$K$8,2,true)</f>
        <v>Financial/gifts</v>
      </c>
    </row>
    <row r="106">
      <c r="A106" s="12">
        <v>605.0</v>
      </c>
      <c r="B106" s="16" t="s">
        <v>69</v>
      </c>
      <c r="C106" s="16" t="s">
        <v>3512</v>
      </c>
      <c r="D106" s="18" t="b">
        <v>0</v>
      </c>
      <c r="E106" s="12">
        <v>244.0</v>
      </c>
      <c r="F106" s="12">
        <v>77.0</v>
      </c>
      <c r="G106" s="12">
        <v>167.0</v>
      </c>
      <c r="H106" s="20">
        <v>42313.84583333333</v>
      </c>
      <c r="I106" s="16" t="s">
        <v>3513</v>
      </c>
      <c r="J106" s="16" t="s">
        <v>3514</v>
      </c>
      <c r="K106" s="16" t="s">
        <v>3515</v>
      </c>
      <c r="L106" s="18" t="e">
        <v>#N/A</v>
      </c>
      <c r="M106" s="18" t="e">
        <v>#N/A</v>
      </c>
      <c r="N106" s="18" t="e">
        <v>#N/A</v>
      </c>
      <c r="O106" s="18" t="e">
        <v>#N/A</v>
      </c>
      <c r="P106" s="18" t="e">
        <v>#N/A</v>
      </c>
      <c r="Q106" s="16" t="s">
        <v>3511</v>
      </c>
      <c r="R106" s="18" t="b">
        <v>1</v>
      </c>
      <c r="S106" s="18" t="b">
        <v>0</v>
      </c>
      <c r="T106" s="12">
        <v>92592.0</v>
      </c>
      <c r="U106" s="16" t="s">
        <v>3519</v>
      </c>
      <c r="V106" s="16" t="s">
        <v>319</v>
      </c>
      <c r="W106" s="22"/>
      <c r="X106" s="22"/>
      <c r="Y106" s="22"/>
      <c r="Z106" s="16" t="s">
        <v>3524</v>
      </c>
      <c r="AA106" s="12">
        <v>3.0</v>
      </c>
      <c r="AB106" s="12">
        <v>2.0</v>
      </c>
      <c r="AC106" s="12"/>
      <c r="AD106" s="12" t="str">
        <f>vlookup(AA106,'Hastag Key'!$G$3:$H$5,2,true)</f>
        <v>Exposure</v>
      </c>
      <c r="AE106" s="12" t="str">
        <f>vlookup(AB106,'Hastag Key'!$J$3:$K$8,2,true)</f>
        <v>Time</v>
      </c>
    </row>
    <row r="107">
      <c r="A107" s="12">
        <v>610.0</v>
      </c>
      <c r="B107" s="16" t="s">
        <v>69</v>
      </c>
      <c r="C107" s="16" t="s">
        <v>3528</v>
      </c>
      <c r="D107" s="18" t="b">
        <v>0</v>
      </c>
      <c r="E107" s="12">
        <v>3.0</v>
      </c>
      <c r="F107" s="12">
        <v>0.0</v>
      </c>
      <c r="G107" s="12">
        <v>3.0</v>
      </c>
      <c r="H107" s="20">
        <v>42318.873611111114</v>
      </c>
      <c r="I107" s="16" t="s">
        <v>3529</v>
      </c>
      <c r="J107" s="16" t="s">
        <v>3530</v>
      </c>
      <c r="K107" s="16" t="s">
        <v>3531</v>
      </c>
      <c r="L107" s="18" t="e">
        <v>#N/A</v>
      </c>
      <c r="M107" s="18" t="e">
        <v>#N/A</v>
      </c>
      <c r="N107" s="18" t="e">
        <v>#N/A</v>
      </c>
      <c r="O107" s="18" t="e">
        <v>#N/A</v>
      </c>
      <c r="P107" s="18" t="e">
        <v>#N/A</v>
      </c>
      <c r="Q107" s="16" t="s">
        <v>3526</v>
      </c>
      <c r="R107" s="18" t="b">
        <v>1</v>
      </c>
      <c r="S107" s="18" t="b">
        <v>1</v>
      </c>
      <c r="T107" s="12">
        <v>92154.0</v>
      </c>
      <c r="U107" s="16" t="s">
        <v>1912</v>
      </c>
      <c r="V107" s="16" t="s">
        <v>319</v>
      </c>
      <c r="W107" s="22"/>
      <c r="X107" s="22"/>
      <c r="Y107" s="22"/>
      <c r="Z107" s="16" t="s">
        <v>3537</v>
      </c>
      <c r="AA107" s="12">
        <v>3.0</v>
      </c>
      <c r="AB107" s="12">
        <v>2.0</v>
      </c>
      <c r="AC107" s="12"/>
      <c r="AD107" s="12" t="str">
        <f>vlookup(AA107,'Hastag Key'!$G$3:$H$5,2,true)</f>
        <v>Exposure</v>
      </c>
      <c r="AE107" s="12" t="str">
        <f>vlookup(AB107,'Hastag Key'!$J$3:$K$8,2,true)</f>
        <v>Time</v>
      </c>
    </row>
    <row r="108">
      <c r="A108" s="12">
        <v>656.0</v>
      </c>
      <c r="B108" s="16" t="s">
        <v>69</v>
      </c>
      <c r="C108" s="16" t="s">
        <v>3540</v>
      </c>
      <c r="D108" s="18" t="b">
        <v>1</v>
      </c>
      <c r="E108" s="12">
        <v>0.0</v>
      </c>
      <c r="F108" s="12">
        <v>0.0</v>
      </c>
      <c r="G108" s="12">
        <v>0.0</v>
      </c>
      <c r="H108" s="20">
        <v>42310.575694444444</v>
      </c>
      <c r="I108" s="16" t="s">
        <v>3541</v>
      </c>
      <c r="J108" s="16" t="s">
        <v>3543</v>
      </c>
      <c r="K108" s="16" t="s">
        <v>3544</v>
      </c>
      <c r="L108" s="18" t="e">
        <v>#N/A</v>
      </c>
      <c r="M108" s="18" t="e">
        <v>#N/A</v>
      </c>
      <c r="N108" s="18" t="e">
        <v>#N/A</v>
      </c>
      <c r="O108" s="18" t="e">
        <v>#N/A</v>
      </c>
      <c r="P108" s="18" t="e">
        <v>#N/A</v>
      </c>
      <c r="Q108" s="16" t="s">
        <v>3539</v>
      </c>
      <c r="R108" s="18" t="b">
        <v>0</v>
      </c>
      <c r="S108" s="18" t="b">
        <v>0</v>
      </c>
      <c r="T108" s="12">
        <v>95608.0</v>
      </c>
      <c r="U108" s="16" t="s">
        <v>3545</v>
      </c>
      <c r="V108" s="16" t="s">
        <v>319</v>
      </c>
      <c r="W108" s="51">
        <v>1465140.0</v>
      </c>
      <c r="X108" s="51">
        <v>1462794.0</v>
      </c>
      <c r="Y108" s="16" t="s">
        <v>3547</v>
      </c>
      <c r="Z108" s="16" t="s">
        <v>3550</v>
      </c>
      <c r="AA108" s="12">
        <v>3.0</v>
      </c>
      <c r="AB108" s="12">
        <v>2.0</v>
      </c>
      <c r="AC108" s="12"/>
      <c r="AD108" s="12" t="str">
        <f>vlookup(AA108,'Hastag Key'!$G$3:$H$5,2,true)</f>
        <v>Exposure</v>
      </c>
      <c r="AE108" s="12" t="str">
        <f>vlookup(AB108,'Hastag Key'!$J$3:$K$8,2,true)</f>
        <v>Time</v>
      </c>
    </row>
    <row r="109">
      <c r="A109" s="12">
        <v>713.0</v>
      </c>
      <c r="B109" s="16" t="s">
        <v>69</v>
      </c>
      <c r="C109" s="16" t="s">
        <v>3020</v>
      </c>
      <c r="D109" s="18" t="b">
        <v>1</v>
      </c>
      <c r="E109" s="12">
        <v>4.0</v>
      </c>
      <c r="F109" s="12">
        <v>2.0</v>
      </c>
      <c r="G109" s="12">
        <v>2.0</v>
      </c>
      <c r="H109" s="20">
        <v>42320.50625</v>
      </c>
      <c r="I109" s="16" t="s">
        <v>3023</v>
      </c>
      <c r="J109" s="16" t="s">
        <v>3024</v>
      </c>
      <c r="K109" s="16" t="s">
        <v>3556</v>
      </c>
      <c r="L109" s="18" t="e">
        <v>#N/A</v>
      </c>
      <c r="M109" s="18" t="e">
        <v>#N/A</v>
      </c>
      <c r="N109" s="18" t="e">
        <v>#N/A</v>
      </c>
      <c r="O109" s="18" t="e">
        <v>#N/A</v>
      </c>
      <c r="P109" s="18" t="e">
        <v>#N/A</v>
      </c>
      <c r="Q109" s="16" t="s">
        <v>3551</v>
      </c>
      <c r="R109" s="18" t="b">
        <v>0</v>
      </c>
      <c r="S109" s="18" t="b">
        <v>1</v>
      </c>
      <c r="T109" s="12">
        <v>91702.0</v>
      </c>
      <c r="U109" s="16" t="s">
        <v>3027</v>
      </c>
      <c r="V109" s="16" t="s">
        <v>319</v>
      </c>
      <c r="W109" s="51">
        <v>469846.0</v>
      </c>
      <c r="X109" s="51">
        <v>342973.0</v>
      </c>
      <c r="Y109" s="16" t="s">
        <v>3029</v>
      </c>
      <c r="Z109" s="16" t="s">
        <v>3559</v>
      </c>
      <c r="AA109" s="12">
        <v>3.0</v>
      </c>
      <c r="AB109" s="12">
        <v>2.0</v>
      </c>
      <c r="AC109" s="12"/>
      <c r="AD109" s="12" t="str">
        <f>vlookup(AA109,'Hastag Key'!$G$3:$H$5,2,true)</f>
        <v>Exposure</v>
      </c>
      <c r="AE109" s="12" t="str">
        <f>vlookup(AB109,'Hastag Key'!$J$3:$K$8,2,true)</f>
        <v>Time</v>
      </c>
    </row>
    <row r="110">
      <c r="A110" s="12">
        <v>720.0</v>
      </c>
      <c r="B110" s="16" t="s">
        <v>69</v>
      </c>
      <c r="C110" s="16" t="s">
        <v>3562</v>
      </c>
      <c r="D110" s="18" t="b">
        <v>1</v>
      </c>
      <c r="E110" s="12">
        <v>0.0</v>
      </c>
      <c r="F110" s="12">
        <v>0.0</v>
      </c>
      <c r="G110" s="12">
        <v>0.0</v>
      </c>
      <c r="H110" s="20">
        <v>42320.49930555555</v>
      </c>
      <c r="I110" s="16" t="s">
        <v>3564</v>
      </c>
      <c r="J110" s="16" t="s">
        <v>3565</v>
      </c>
      <c r="K110" s="16" t="s">
        <v>3566</v>
      </c>
      <c r="L110" s="18" t="e">
        <v>#N/A</v>
      </c>
      <c r="M110" s="18" t="e">
        <v>#N/A</v>
      </c>
      <c r="N110" s="18" t="e">
        <v>#N/A</v>
      </c>
      <c r="O110" s="18" t="e">
        <v>#N/A</v>
      </c>
      <c r="P110" s="18" t="e">
        <v>#N/A</v>
      </c>
      <c r="Q110" s="16" t="s">
        <v>3561</v>
      </c>
      <c r="R110" s="18" t="b">
        <v>0</v>
      </c>
      <c r="S110" s="18" t="b">
        <v>0</v>
      </c>
      <c r="T110" s="12">
        <v>92626.0</v>
      </c>
      <c r="U110" s="16" t="s">
        <v>3316</v>
      </c>
      <c r="V110" s="16" t="s">
        <v>319</v>
      </c>
      <c r="W110" s="51">
        <v>258326.0</v>
      </c>
      <c r="X110" s="51">
        <v>240757.0</v>
      </c>
      <c r="Y110" s="16" t="s">
        <v>3570</v>
      </c>
      <c r="Z110" s="16" t="s">
        <v>3577</v>
      </c>
      <c r="AA110" s="12">
        <v>1.0</v>
      </c>
      <c r="AB110" s="12">
        <v>3.0</v>
      </c>
      <c r="AC110" s="12"/>
      <c r="AD110" s="12" t="str">
        <f>vlookup(AA110,'Hastag Key'!$G$3:$H$5,2,true)</f>
        <v>Personal</v>
      </c>
      <c r="AE110" s="12" t="str">
        <f>vlookup(AB110,'Hastag Key'!$J$3:$K$8,2,true)</f>
        <v>Employment</v>
      </c>
    </row>
    <row r="111">
      <c r="A111" s="12">
        <v>721.0</v>
      </c>
      <c r="B111" s="16" t="s">
        <v>69</v>
      </c>
      <c r="C111" s="16" t="s">
        <v>3255</v>
      </c>
      <c r="D111" s="18" t="b">
        <v>1</v>
      </c>
      <c r="E111" s="12">
        <v>25.0</v>
      </c>
      <c r="F111" s="12">
        <v>7.0</v>
      </c>
      <c r="G111" s="12">
        <v>18.0</v>
      </c>
      <c r="H111" s="20">
        <v>42321.92569444444</v>
      </c>
      <c r="I111" s="16" t="s">
        <v>3580</v>
      </c>
      <c r="J111" s="16" t="s">
        <v>3257</v>
      </c>
      <c r="K111" s="16" t="s">
        <v>3582</v>
      </c>
      <c r="L111" s="18" t="e">
        <v>#N/A</v>
      </c>
      <c r="M111" s="18" t="e">
        <v>#N/A</v>
      </c>
      <c r="N111" s="18" t="e">
        <v>#N/A</v>
      </c>
      <c r="O111" s="18" t="e">
        <v>#N/A</v>
      </c>
      <c r="P111" s="18" t="e">
        <v>#N/A</v>
      </c>
      <c r="Q111" s="16" t="s">
        <v>3578</v>
      </c>
      <c r="R111" s="18" t="b">
        <v>0</v>
      </c>
      <c r="S111" s="18" t="b">
        <v>0</v>
      </c>
      <c r="T111" s="16" t="s">
        <v>3259</v>
      </c>
      <c r="U111" s="16" t="s">
        <v>3260</v>
      </c>
      <c r="V111" s="16" t="s">
        <v>319</v>
      </c>
      <c r="W111" s="51">
        <v>3310582.0</v>
      </c>
      <c r="X111" s="51">
        <v>3281276.0</v>
      </c>
      <c r="Y111" s="16" t="s">
        <v>3261</v>
      </c>
      <c r="Z111" s="16" t="s">
        <v>3588</v>
      </c>
      <c r="AA111" s="12">
        <v>1.0</v>
      </c>
      <c r="AB111" s="12">
        <v>2.0</v>
      </c>
      <c r="AC111" s="12"/>
      <c r="AD111" s="12" t="str">
        <f>vlookup(AA111,'Hastag Key'!$G$3:$H$5,2,true)</f>
        <v>Personal</v>
      </c>
      <c r="AE111" s="12" t="str">
        <f>vlookup(AB111,'Hastag Key'!$J$3:$K$8,2,true)</f>
        <v>Time</v>
      </c>
    </row>
    <row r="112">
      <c r="A112" s="12">
        <v>722.0</v>
      </c>
      <c r="B112" s="16" t="s">
        <v>69</v>
      </c>
      <c r="C112" s="16" t="s">
        <v>3255</v>
      </c>
      <c r="D112" s="18" t="b">
        <v>1</v>
      </c>
      <c r="E112" s="12">
        <v>0.0</v>
      </c>
      <c r="F112" s="12">
        <v>0.0</v>
      </c>
      <c r="G112" s="12">
        <v>0.0</v>
      </c>
      <c r="H112" s="20">
        <v>42321.93958333333</v>
      </c>
      <c r="I112" s="16" t="s">
        <v>3580</v>
      </c>
      <c r="J112" s="16" t="s">
        <v>3257</v>
      </c>
      <c r="K112" s="16" t="s">
        <v>3592</v>
      </c>
      <c r="L112" s="18" t="e">
        <v>#N/A</v>
      </c>
      <c r="M112" s="18" t="e">
        <v>#N/A</v>
      </c>
      <c r="N112" s="18" t="e">
        <v>#N/A</v>
      </c>
      <c r="O112" s="18" t="e">
        <v>#N/A</v>
      </c>
      <c r="P112" s="18" t="e">
        <v>#N/A</v>
      </c>
      <c r="Q112" s="16" t="s">
        <v>3590</v>
      </c>
      <c r="R112" s="18" t="b">
        <v>0</v>
      </c>
      <c r="S112" s="18" t="b">
        <v>0</v>
      </c>
      <c r="T112" s="16" t="s">
        <v>3259</v>
      </c>
      <c r="U112" s="16" t="s">
        <v>3260</v>
      </c>
      <c r="V112" s="16" t="s">
        <v>319</v>
      </c>
      <c r="W112" s="51">
        <v>3310582.0</v>
      </c>
      <c r="X112" s="51">
        <v>3281276.0</v>
      </c>
      <c r="Y112" s="16" t="s">
        <v>3261</v>
      </c>
      <c r="Z112" s="16" t="s">
        <v>3598</v>
      </c>
      <c r="AA112" s="12">
        <v>2.0</v>
      </c>
      <c r="AB112" s="12">
        <v>2.0</v>
      </c>
      <c r="AC112" s="12"/>
      <c r="AD112" s="12" t="str">
        <f>vlookup(AA112,'Hastag Key'!$G$3:$H$5,2,true)</f>
        <v>Invested</v>
      </c>
      <c r="AE112" s="12" t="str">
        <f>vlookup(AB112,'Hastag Key'!$J$3:$K$8,2,true)</f>
        <v>Time</v>
      </c>
    </row>
    <row r="113">
      <c r="A113" s="12">
        <v>743.0</v>
      </c>
      <c r="B113" s="16" t="s">
        <v>69</v>
      </c>
      <c r="C113" s="16" t="s">
        <v>3361</v>
      </c>
      <c r="D113" s="18" t="b">
        <v>1</v>
      </c>
      <c r="E113" s="12">
        <v>1.0</v>
      </c>
      <c r="F113" s="12">
        <v>0.0</v>
      </c>
      <c r="G113" s="12">
        <v>1.0</v>
      </c>
      <c r="H113" s="20">
        <v>42332.33472222222</v>
      </c>
      <c r="I113" s="16" t="s">
        <v>3601</v>
      </c>
      <c r="J113" s="16" t="s">
        <v>3364</v>
      </c>
      <c r="K113" s="16" t="s">
        <v>3602</v>
      </c>
      <c r="L113" s="16" t="s">
        <v>264</v>
      </c>
      <c r="M113" s="12">
        <v>0.0</v>
      </c>
      <c r="N113" s="12">
        <v>0.0</v>
      </c>
      <c r="O113" s="12">
        <v>0.0</v>
      </c>
      <c r="P113" s="12">
        <v>0.0</v>
      </c>
      <c r="Q113" s="16" t="s">
        <v>3599</v>
      </c>
      <c r="R113" s="18" t="b">
        <v>0</v>
      </c>
      <c r="S113" s="18" t="b">
        <v>0</v>
      </c>
      <c r="T113" s="12">
        <v>90802.0</v>
      </c>
      <c r="U113" s="16" t="s">
        <v>3367</v>
      </c>
      <c r="V113" s="16" t="s">
        <v>319</v>
      </c>
      <c r="W113" s="22"/>
      <c r="X113" s="22"/>
      <c r="Y113" s="16" t="s">
        <v>3368</v>
      </c>
      <c r="Z113" s="16" t="s">
        <v>3605</v>
      </c>
      <c r="AA113" s="12">
        <v>1.0</v>
      </c>
      <c r="AB113" s="12">
        <v>1.0</v>
      </c>
      <c r="AC113" s="12"/>
      <c r="AD113" s="12" t="str">
        <f>vlookup(AA113,'Hastag Key'!$G$3:$H$5,2,true)</f>
        <v>Personal</v>
      </c>
      <c r="AE113" s="12" t="str">
        <f>vlookup(AB113,'Hastag Key'!$J$3:$K$8,2,true)</f>
        <v>Financial/gifts</v>
      </c>
    </row>
    <row r="114">
      <c r="A114" s="12">
        <v>748.0</v>
      </c>
      <c r="B114" s="16" t="s">
        <v>69</v>
      </c>
      <c r="C114" s="16" t="s">
        <v>3608</v>
      </c>
      <c r="D114" s="18" t="b">
        <v>1</v>
      </c>
      <c r="E114" s="12">
        <v>1.0</v>
      </c>
      <c r="F114" s="12">
        <v>0.0</v>
      </c>
      <c r="G114" s="12">
        <v>1.0</v>
      </c>
      <c r="H114" s="20">
        <v>42325.725</v>
      </c>
      <c r="I114" s="16" t="s">
        <v>3609</v>
      </c>
      <c r="J114" s="16" t="s">
        <v>3610</v>
      </c>
      <c r="K114" s="16" t="s">
        <v>3611</v>
      </c>
      <c r="L114" s="18" t="e">
        <v>#N/A</v>
      </c>
      <c r="M114" s="18" t="e">
        <v>#N/A</v>
      </c>
      <c r="N114" s="18" t="e">
        <v>#N/A</v>
      </c>
      <c r="O114" s="18" t="e">
        <v>#N/A</v>
      </c>
      <c r="P114" s="18" t="e">
        <v>#N/A</v>
      </c>
      <c r="Q114" s="16" t="s">
        <v>3607</v>
      </c>
      <c r="R114" s="18" t="b">
        <v>0</v>
      </c>
      <c r="S114" s="18" t="b">
        <v>0</v>
      </c>
      <c r="T114" s="12">
        <v>94550.0</v>
      </c>
      <c r="U114" s="16" t="s">
        <v>3615</v>
      </c>
      <c r="V114" s="16" t="s">
        <v>319</v>
      </c>
      <c r="W114" s="51">
        <v>2130541.0</v>
      </c>
      <c r="X114" s="51">
        <v>2281035.0</v>
      </c>
      <c r="Y114" s="16" t="s">
        <v>3617</v>
      </c>
      <c r="Z114" s="16" t="s">
        <v>3620</v>
      </c>
      <c r="AA114" s="12">
        <v>3.0</v>
      </c>
      <c r="AB114" s="12">
        <v>1.0</v>
      </c>
      <c r="AC114" s="12"/>
      <c r="AD114" s="12" t="str">
        <f>vlookup(AA114,'Hastag Key'!$G$3:$H$5,2,true)</f>
        <v>Exposure</v>
      </c>
      <c r="AE114" s="12" t="str">
        <f>vlookup(AB114,'Hastag Key'!$J$3:$K$8,2,true)</f>
        <v>Financial/gifts</v>
      </c>
    </row>
    <row r="115">
      <c r="A115" s="12">
        <v>756.0</v>
      </c>
      <c r="B115" s="16" t="s">
        <v>69</v>
      </c>
      <c r="C115" s="16" t="s">
        <v>3624</v>
      </c>
      <c r="D115" s="18" t="b">
        <v>1</v>
      </c>
      <c r="E115" s="12">
        <v>0.0</v>
      </c>
      <c r="F115" s="12">
        <v>0.0</v>
      </c>
      <c r="G115" s="12">
        <v>0.0</v>
      </c>
      <c r="H115" s="20">
        <v>42331.38680555556</v>
      </c>
      <c r="I115" s="16" t="s">
        <v>3625</v>
      </c>
      <c r="J115" s="16" t="s">
        <v>3626</v>
      </c>
      <c r="K115" s="16" t="s">
        <v>3627</v>
      </c>
      <c r="L115" s="18" t="e">
        <v>#N/A</v>
      </c>
      <c r="M115" s="18" t="e">
        <v>#N/A</v>
      </c>
      <c r="N115" s="18" t="e">
        <v>#N/A</v>
      </c>
      <c r="O115" s="18" t="e">
        <v>#N/A</v>
      </c>
      <c r="P115" s="18" t="e">
        <v>#N/A</v>
      </c>
      <c r="Q115" s="16" t="s">
        <v>3623</v>
      </c>
      <c r="R115" s="18" t="b">
        <v>0</v>
      </c>
      <c r="S115" s="18" t="b">
        <v>1</v>
      </c>
      <c r="T115" s="12">
        <v>92081.0</v>
      </c>
      <c r="U115" s="16" t="s">
        <v>3629</v>
      </c>
      <c r="V115" s="16" t="s">
        <v>319</v>
      </c>
      <c r="W115" s="22"/>
      <c r="X115" s="22"/>
      <c r="Y115" s="16" t="s">
        <v>696</v>
      </c>
      <c r="Z115" s="16" t="s">
        <v>3634</v>
      </c>
      <c r="AA115" s="12">
        <v>3.0</v>
      </c>
      <c r="AB115" s="12">
        <v>2.0</v>
      </c>
      <c r="AC115" s="12"/>
      <c r="AD115" s="12" t="str">
        <f>vlookup(AA115,'Hastag Key'!$G$3:$H$5,2,true)</f>
        <v>Exposure</v>
      </c>
      <c r="AE115" s="12" t="str">
        <f>vlookup(AB115,'Hastag Key'!$J$3:$K$8,2,true)</f>
        <v>Time</v>
      </c>
    </row>
    <row r="116">
      <c r="A116" s="12">
        <v>780.0</v>
      </c>
      <c r="B116" s="16" t="s">
        <v>69</v>
      </c>
      <c r="C116" s="16" t="s">
        <v>3637</v>
      </c>
      <c r="D116" s="18" t="b">
        <v>0</v>
      </c>
      <c r="E116" s="12">
        <v>18.0</v>
      </c>
      <c r="F116" s="12">
        <v>9.0</v>
      </c>
      <c r="G116" s="12">
        <v>9.0</v>
      </c>
      <c r="H116" s="20">
        <v>42327.77361111111</v>
      </c>
      <c r="I116" s="16" t="s">
        <v>3638</v>
      </c>
      <c r="J116" s="16" t="s">
        <v>3639</v>
      </c>
      <c r="K116" s="16" t="s">
        <v>3641</v>
      </c>
      <c r="L116" s="18" t="e">
        <v>#N/A</v>
      </c>
      <c r="M116" s="18" t="e">
        <v>#N/A</v>
      </c>
      <c r="N116" s="18" t="e">
        <v>#N/A</v>
      </c>
      <c r="O116" s="18" t="e">
        <v>#N/A</v>
      </c>
      <c r="P116" s="18" t="e">
        <v>#N/A</v>
      </c>
      <c r="Q116" s="16" t="s">
        <v>3636</v>
      </c>
      <c r="R116" s="18" t="b">
        <v>0</v>
      </c>
      <c r="S116" s="18" t="b">
        <v>1</v>
      </c>
      <c r="T116" s="12">
        <v>92630.0</v>
      </c>
      <c r="U116" s="16" t="s">
        <v>2423</v>
      </c>
      <c r="V116" s="16" t="s">
        <v>319</v>
      </c>
      <c r="W116" s="22"/>
      <c r="X116" s="22"/>
      <c r="Y116" s="22"/>
      <c r="Z116" s="16" t="s">
        <v>3647</v>
      </c>
      <c r="AA116" s="12">
        <v>1.0</v>
      </c>
      <c r="AB116" s="12">
        <v>4.0</v>
      </c>
      <c r="AC116" s="12"/>
      <c r="AD116" s="12" t="str">
        <f>vlookup(AA116,'Hastag Key'!$G$3:$H$5,2,true)</f>
        <v>Personal</v>
      </c>
      <c r="AE116" s="12" t="str">
        <f>vlookup(AB116,'Hastag Key'!$J$3:$K$8,2,true)</f>
        <v>financial &amp; time</v>
      </c>
    </row>
    <row r="117">
      <c r="A117" s="12">
        <v>811.0</v>
      </c>
      <c r="B117" s="16" t="s">
        <v>69</v>
      </c>
      <c r="C117" s="16" t="s">
        <v>3255</v>
      </c>
      <c r="D117" s="18" t="b">
        <v>0</v>
      </c>
      <c r="E117" s="12">
        <v>1.0</v>
      </c>
      <c r="F117" s="12">
        <v>0.0</v>
      </c>
      <c r="G117" s="12">
        <v>1.0</v>
      </c>
      <c r="H117" s="20">
        <v>42321.35763888889</v>
      </c>
      <c r="I117" s="16" t="s">
        <v>3651</v>
      </c>
      <c r="J117" s="16" t="s">
        <v>3257</v>
      </c>
      <c r="K117" s="16" t="s">
        <v>3652</v>
      </c>
      <c r="L117" s="18" t="e">
        <v>#N/A</v>
      </c>
      <c r="M117" s="18" t="e">
        <v>#N/A</v>
      </c>
      <c r="N117" s="18" t="e">
        <v>#N/A</v>
      </c>
      <c r="O117" s="18" t="e">
        <v>#N/A</v>
      </c>
      <c r="P117" s="18" t="e">
        <v>#N/A</v>
      </c>
      <c r="Q117" s="16" t="s">
        <v>3649</v>
      </c>
      <c r="R117" s="18" t="b">
        <v>0</v>
      </c>
      <c r="S117" s="18" t="b">
        <v>1</v>
      </c>
      <c r="T117" s="16" t="s">
        <v>3259</v>
      </c>
      <c r="U117" s="16" t="s">
        <v>3260</v>
      </c>
      <c r="V117" s="16" t="s">
        <v>319</v>
      </c>
      <c r="W117" s="22"/>
      <c r="X117" s="22"/>
      <c r="Y117" s="22"/>
      <c r="Z117" s="16" t="s">
        <v>3656</v>
      </c>
      <c r="AA117" s="12">
        <v>2.0</v>
      </c>
      <c r="AB117" s="12">
        <v>4.0</v>
      </c>
      <c r="AC117" s="12"/>
      <c r="AD117" s="12" t="str">
        <f>vlookup(AA117,'Hastag Key'!$G$3:$H$5,2,true)</f>
        <v>Invested</v>
      </c>
      <c r="AE117" s="12" t="str">
        <f>vlookup(AB117,'Hastag Key'!$J$3:$K$8,2,true)</f>
        <v>financial &amp; time</v>
      </c>
    </row>
    <row r="118">
      <c r="A118" s="12">
        <v>816.0</v>
      </c>
      <c r="B118" s="16" t="s">
        <v>69</v>
      </c>
      <c r="C118" s="16" t="s">
        <v>3659</v>
      </c>
      <c r="D118" s="18" t="b">
        <v>0</v>
      </c>
      <c r="E118" s="12">
        <v>1.0</v>
      </c>
      <c r="F118" s="12">
        <v>0.0</v>
      </c>
      <c r="G118" s="12">
        <v>1.0</v>
      </c>
      <c r="H118" s="20">
        <v>42312.575</v>
      </c>
      <c r="I118" s="16" t="s">
        <v>3662</v>
      </c>
      <c r="J118" s="16" t="s">
        <v>3664</v>
      </c>
      <c r="K118" s="16" t="s">
        <v>3665</v>
      </c>
      <c r="L118" s="18" t="e">
        <v>#N/A</v>
      </c>
      <c r="M118" s="18" t="e">
        <v>#N/A</v>
      </c>
      <c r="N118" s="18" t="e">
        <v>#N/A</v>
      </c>
      <c r="O118" s="18" t="e">
        <v>#N/A</v>
      </c>
      <c r="P118" s="18" t="e">
        <v>#N/A</v>
      </c>
      <c r="Q118" s="16" t="s">
        <v>3658</v>
      </c>
      <c r="R118" s="18" t="b">
        <v>0</v>
      </c>
      <c r="S118" s="18" t="b">
        <v>1</v>
      </c>
      <c r="T118" s="12">
        <v>94111.0</v>
      </c>
      <c r="U118" s="16" t="s">
        <v>1501</v>
      </c>
      <c r="V118" s="16" t="s">
        <v>319</v>
      </c>
      <c r="W118" s="22"/>
      <c r="X118" s="22"/>
      <c r="Y118" s="22"/>
      <c r="Z118" s="16" t="s">
        <v>3670</v>
      </c>
      <c r="AA118" s="12">
        <v>2.0</v>
      </c>
      <c r="AB118" s="12">
        <v>3.0</v>
      </c>
      <c r="AC118" s="12"/>
      <c r="AD118" s="12" t="str">
        <f>vlookup(AA118,'Hastag Key'!$G$3:$H$5,2,true)</f>
        <v>Invested</v>
      </c>
      <c r="AE118" s="12" t="str">
        <f>vlookup(AB118,'Hastag Key'!$J$3:$K$8,2,true)</f>
        <v>Employment</v>
      </c>
    </row>
    <row r="119">
      <c r="A119" s="12">
        <v>817.0</v>
      </c>
      <c r="B119" s="16" t="s">
        <v>69</v>
      </c>
      <c r="C119" s="16" t="s">
        <v>3659</v>
      </c>
      <c r="D119" s="18" t="b">
        <v>0</v>
      </c>
      <c r="E119" s="12">
        <v>1.0</v>
      </c>
      <c r="F119" s="12">
        <v>0.0</v>
      </c>
      <c r="G119" s="12">
        <v>1.0</v>
      </c>
      <c r="H119" s="20">
        <v>42312.66180555556</v>
      </c>
      <c r="I119" s="16" t="s">
        <v>3662</v>
      </c>
      <c r="J119" s="16" t="s">
        <v>3664</v>
      </c>
      <c r="K119" s="16" t="s">
        <v>3665</v>
      </c>
      <c r="L119" s="18" t="e">
        <v>#N/A</v>
      </c>
      <c r="M119" s="18" t="e">
        <v>#N/A</v>
      </c>
      <c r="N119" s="18" t="e">
        <v>#N/A</v>
      </c>
      <c r="O119" s="18" t="e">
        <v>#N/A</v>
      </c>
      <c r="P119" s="18" t="e">
        <v>#N/A</v>
      </c>
      <c r="Q119" s="16" t="s">
        <v>3658</v>
      </c>
      <c r="R119" s="18" t="b">
        <v>0</v>
      </c>
      <c r="S119" s="18" t="b">
        <v>1</v>
      </c>
      <c r="T119" s="12">
        <v>94111.0</v>
      </c>
      <c r="U119" s="16" t="s">
        <v>1501</v>
      </c>
      <c r="V119" s="16" t="s">
        <v>319</v>
      </c>
      <c r="W119" s="22"/>
      <c r="X119" s="22"/>
      <c r="Y119" s="22"/>
      <c r="Z119" s="16" t="s">
        <v>3670</v>
      </c>
      <c r="AA119" s="12">
        <v>2.0</v>
      </c>
      <c r="AB119" s="12">
        <v>3.0</v>
      </c>
      <c r="AC119" s="12"/>
      <c r="AD119" s="12" t="str">
        <f>vlookup(AA119,'Hastag Key'!$G$3:$H$5,2,true)</f>
        <v>Invested</v>
      </c>
      <c r="AE119" s="12" t="str">
        <f>vlookup(AB119,'Hastag Key'!$J$3:$K$8,2,true)</f>
        <v>Employment</v>
      </c>
    </row>
    <row r="120">
      <c r="A120" s="12">
        <v>54.0</v>
      </c>
      <c r="B120" s="16" t="s">
        <v>69</v>
      </c>
      <c r="C120" s="16" t="s">
        <v>837</v>
      </c>
      <c r="D120" s="18" t="b">
        <v>1</v>
      </c>
      <c r="E120" s="12">
        <v>116.0</v>
      </c>
      <c r="F120" s="12">
        <v>7.0</v>
      </c>
      <c r="G120" s="12">
        <v>109.0</v>
      </c>
      <c r="H120" s="20">
        <v>42331.84583333333</v>
      </c>
      <c r="I120" s="16" t="s">
        <v>838</v>
      </c>
      <c r="J120" s="16" t="s">
        <v>839</v>
      </c>
      <c r="K120" s="16" t="s">
        <v>840</v>
      </c>
      <c r="L120" s="18" t="e">
        <v>#N/A</v>
      </c>
      <c r="M120" s="18" t="e">
        <v>#N/A</v>
      </c>
      <c r="N120" s="18" t="e">
        <v>#N/A</v>
      </c>
      <c r="O120" s="18" t="e">
        <v>#N/A</v>
      </c>
      <c r="P120" s="18" t="e">
        <v>#N/A</v>
      </c>
      <c r="Q120" s="16" t="s">
        <v>841</v>
      </c>
      <c r="R120" s="18" t="b">
        <v>1</v>
      </c>
      <c r="S120" s="18" t="b">
        <v>1</v>
      </c>
      <c r="T120" s="12">
        <v>80439.0</v>
      </c>
      <c r="U120" s="16" t="s">
        <v>842</v>
      </c>
      <c r="V120" s="16" t="s">
        <v>843</v>
      </c>
      <c r="W120" s="22"/>
      <c r="X120" s="22"/>
      <c r="Y120" s="16" t="s">
        <v>844</v>
      </c>
      <c r="Z120" s="16" t="s">
        <v>3681</v>
      </c>
      <c r="AA120" s="12">
        <v>1.0</v>
      </c>
      <c r="AB120" s="12">
        <v>1.0</v>
      </c>
      <c r="AC120" s="12"/>
      <c r="AD120" s="12" t="str">
        <f>vlookup(AA120,'Hastag Key'!$G$3:$H$5,2,true)</f>
        <v>Personal</v>
      </c>
      <c r="AE120" s="12" t="str">
        <f>vlookup(AB120,'Hastag Key'!$J$3:$K$8,2,true)</f>
        <v>Financial/gifts</v>
      </c>
    </row>
    <row r="121">
      <c r="A121" s="12">
        <v>116.0</v>
      </c>
      <c r="B121" s="16" t="s">
        <v>69</v>
      </c>
      <c r="C121" s="16" t="s">
        <v>1416</v>
      </c>
      <c r="D121" s="18" t="b">
        <v>1</v>
      </c>
      <c r="E121" s="12">
        <v>28.0</v>
      </c>
      <c r="F121" s="12">
        <v>5.0</v>
      </c>
      <c r="G121" s="12">
        <v>23.0</v>
      </c>
      <c r="H121" s="20">
        <v>42332.45</v>
      </c>
      <c r="I121" s="16" t="s">
        <v>1417</v>
      </c>
      <c r="J121" s="16" t="s">
        <v>1418</v>
      </c>
      <c r="K121" s="16" t="s">
        <v>1419</v>
      </c>
      <c r="L121" s="18" t="e">
        <v>#N/A</v>
      </c>
      <c r="M121" s="18" t="e">
        <v>#N/A</v>
      </c>
      <c r="N121" s="18" t="e">
        <v>#N/A</v>
      </c>
      <c r="O121" s="18" t="e">
        <v>#N/A</v>
      </c>
      <c r="P121" s="18" t="e">
        <v>#N/A</v>
      </c>
      <c r="Q121" s="16" t="s">
        <v>1420</v>
      </c>
      <c r="R121" s="18" t="b">
        <v>1</v>
      </c>
      <c r="S121" s="18" t="b">
        <v>1</v>
      </c>
      <c r="T121" s="12">
        <v>80206.0</v>
      </c>
      <c r="U121" s="16" t="s">
        <v>1421</v>
      </c>
      <c r="V121" s="16" t="s">
        <v>843</v>
      </c>
      <c r="W121" s="22"/>
      <c r="X121" s="22"/>
      <c r="Y121" s="16" t="s">
        <v>1422</v>
      </c>
      <c r="Z121" s="16" t="s">
        <v>3686</v>
      </c>
      <c r="AA121" s="12">
        <v>1.0</v>
      </c>
      <c r="AB121" s="12">
        <v>2.0</v>
      </c>
      <c r="AC121" s="12"/>
      <c r="AD121" s="12" t="str">
        <f>vlookup(AA121,'Hastag Key'!$G$3:$H$5,2,true)</f>
        <v>Personal</v>
      </c>
      <c r="AE121" s="12" t="str">
        <f>vlookup(AB121,'Hastag Key'!$J$3:$K$8,2,true)</f>
        <v>Time</v>
      </c>
    </row>
    <row r="122">
      <c r="A122" s="12">
        <v>117.0</v>
      </c>
      <c r="B122" s="16" t="s">
        <v>69</v>
      </c>
      <c r="C122" s="16" t="s">
        <v>1426</v>
      </c>
      <c r="D122" s="18" t="b">
        <v>1</v>
      </c>
      <c r="E122" s="12">
        <v>3.0</v>
      </c>
      <c r="F122" s="12">
        <v>1.0</v>
      </c>
      <c r="G122" s="12">
        <v>2.0</v>
      </c>
      <c r="H122" s="20">
        <v>42318.529861111114</v>
      </c>
      <c r="I122" s="16" t="s">
        <v>1427</v>
      </c>
      <c r="J122" s="16" t="s">
        <v>1428</v>
      </c>
      <c r="K122" s="16" t="s">
        <v>1429</v>
      </c>
      <c r="L122" s="18" t="e">
        <v>#N/A</v>
      </c>
      <c r="M122" s="18" t="e">
        <v>#N/A</v>
      </c>
      <c r="N122" s="18" t="e">
        <v>#N/A</v>
      </c>
      <c r="O122" s="18" t="e">
        <v>#N/A</v>
      </c>
      <c r="P122" s="18" t="e">
        <v>#N/A</v>
      </c>
      <c r="Q122" s="16" t="s">
        <v>1430</v>
      </c>
      <c r="R122" s="18" t="b">
        <v>1</v>
      </c>
      <c r="S122" s="18" t="b">
        <v>0</v>
      </c>
      <c r="T122" s="12">
        <v>80935.0</v>
      </c>
      <c r="U122" s="16" t="s">
        <v>1432</v>
      </c>
      <c r="V122" s="16" t="s">
        <v>843</v>
      </c>
      <c r="W122" s="22"/>
      <c r="X122" s="22"/>
      <c r="Y122" s="16" t="s">
        <v>1434</v>
      </c>
      <c r="Z122" s="16" t="s">
        <v>3692</v>
      </c>
      <c r="AA122" s="12">
        <v>2.0</v>
      </c>
      <c r="AB122" s="12">
        <v>3.0</v>
      </c>
      <c r="AC122" s="12"/>
      <c r="AD122" s="12" t="str">
        <f>vlookup(AA122,'Hastag Key'!$G$3:$H$5,2,true)</f>
        <v>Invested</v>
      </c>
      <c r="AE122" s="12" t="str">
        <f>vlookup(AB122,'Hastag Key'!$J$3:$K$8,2,true)</f>
        <v>Employment</v>
      </c>
    </row>
    <row r="123">
      <c r="A123" s="12">
        <v>127.0</v>
      </c>
      <c r="B123" s="16" t="s">
        <v>69</v>
      </c>
      <c r="C123" s="16" t="s">
        <v>1534</v>
      </c>
      <c r="D123" s="18" t="b">
        <v>1</v>
      </c>
      <c r="E123" s="12">
        <v>19.0</v>
      </c>
      <c r="F123" s="12">
        <v>12.0</v>
      </c>
      <c r="G123" s="12">
        <v>7.0</v>
      </c>
      <c r="H123" s="20">
        <v>42331.856944444444</v>
      </c>
      <c r="I123" s="16" t="s">
        <v>1535</v>
      </c>
      <c r="J123" s="16" t="s">
        <v>1536</v>
      </c>
      <c r="K123" s="16" t="s">
        <v>1537</v>
      </c>
      <c r="L123" s="18" t="e">
        <v>#N/A</v>
      </c>
      <c r="M123" s="18" t="e">
        <v>#N/A</v>
      </c>
      <c r="N123" s="18" t="e">
        <v>#N/A</v>
      </c>
      <c r="O123" s="18" t="e">
        <v>#N/A</v>
      </c>
      <c r="P123" s="18" t="e">
        <v>#N/A</v>
      </c>
      <c r="Q123" s="16" t="s">
        <v>1538</v>
      </c>
      <c r="R123" s="18" t="b">
        <v>1</v>
      </c>
      <c r="S123" s="18" t="b">
        <v>0</v>
      </c>
      <c r="T123" s="12">
        <v>80018.0</v>
      </c>
      <c r="U123" s="16" t="s">
        <v>1539</v>
      </c>
      <c r="V123" s="16" t="s">
        <v>843</v>
      </c>
      <c r="W123" s="22"/>
      <c r="X123" s="22"/>
      <c r="Y123" s="16" t="s">
        <v>696</v>
      </c>
      <c r="Z123" s="16" t="s">
        <v>3701</v>
      </c>
      <c r="AC123" s="16"/>
      <c r="AD123" s="12" t="str">
        <f>vlookup(AA123,'Hastag Key'!$G$3:$H$5,2,true)</f>
        <v>#N/A</v>
      </c>
      <c r="AE123" s="12" t="str">
        <f>vlookup(AB123,'Hastag Key'!$J$3:$K$8,2,true)</f>
        <v>#N/A</v>
      </c>
    </row>
    <row r="124">
      <c r="A124" s="12">
        <v>162.0</v>
      </c>
      <c r="B124" s="16" t="s">
        <v>69</v>
      </c>
      <c r="C124" s="16" t="s">
        <v>1850</v>
      </c>
      <c r="D124" s="18" t="b">
        <v>1</v>
      </c>
      <c r="E124" s="12">
        <v>308.0</v>
      </c>
      <c r="F124" s="12">
        <v>71.0</v>
      </c>
      <c r="G124" s="12">
        <v>237.0</v>
      </c>
      <c r="H124" s="20">
        <v>42310.83819444444</v>
      </c>
      <c r="I124" s="16" t="s">
        <v>1851</v>
      </c>
      <c r="J124" s="16" t="s">
        <v>1852</v>
      </c>
      <c r="K124" s="16" t="s">
        <v>1853</v>
      </c>
      <c r="L124" s="18" t="e">
        <v>#N/A</v>
      </c>
      <c r="M124" s="18" t="e">
        <v>#N/A</v>
      </c>
      <c r="N124" s="18" t="e">
        <v>#N/A</v>
      </c>
      <c r="O124" s="18" t="e">
        <v>#N/A</v>
      </c>
      <c r="P124" s="18" t="e">
        <v>#N/A</v>
      </c>
      <c r="Q124" s="16" t="s">
        <v>1854</v>
      </c>
      <c r="R124" s="18" t="b">
        <v>1</v>
      </c>
      <c r="S124" s="18" t="b">
        <v>1</v>
      </c>
      <c r="T124" s="12">
        <v>80134.0</v>
      </c>
      <c r="U124" s="16" t="s">
        <v>1855</v>
      </c>
      <c r="V124" s="16" t="s">
        <v>843</v>
      </c>
      <c r="W124" s="22"/>
      <c r="X124" s="22"/>
      <c r="Y124" s="16" t="s">
        <v>1856</v>
      </c>
      <c r="Z124" s="16" t="s">
        <v>3710</v>
      </c>
      <c r="AC124" s="16"/>
      <c r="AD124" s="12" t="str">
        <f>vlookup(AA124,'Hastag Key'!$G$3:$H$5,2,true)</f>
        <v>#N/A</v>
      </c>
      <c r="AE124" s="12" t="str">
        <f>vlookup(AB124,'Hastag Key'!$J$3:$K$8,2,true)</f>
        <v>#N/A</v>
      </c>
    </row>
    <row r="125">
      <c r="A125" s="12">
        <v>180.0</v>
      </c>
      <c r="B125" s="16" t="s">
        <v>69</v>
      </c>
      <c r="C125" s="16" t="s">
        <v>2034</v>
      </c>
      <c r="D125" s="18" t="b">
        <v>1</v>
      </c>
      <c r="E125" s="12">
        <v>29.0</v>
      </c>
      <c r="F125" s="12">
        <v>10.0</v>
      </c>
      <c r="G125" s="12">
        <v>19.0</v>
      </c>
      <c r="H125" s="20">
        <v>42313.39236111111</v>
      </c>
      <c r="I125" s="16" t="s">
        <v>2035</v>
      </c>
      <c r="J125" s="16" t="s">
        <v>2036</v>
      </c>
      <c r="K125" s="16" t="s">
        <v>2037</v>
      </c>
      <c r="L125" s="18" t="e">
        <v>#N/A</v>
      </c>
      <c r="M125" s="18" t="e">
        <v>#N/A</v>
      </c>
      <c r="N125" s="18" t="e">
        <v>#N/A</v>
      </c>
      <c r="O125" s="18" t="e">
        <v>#N/A</v>
      </c>
      <c r="P125" s="18" t="e">
        <v>#N/A</v>
      </c>
      <c r="Q125" s="16" t="s">
        <v>2038</v>
      </c>
      <c r="R125" s="18" t="b">
        <v>1</v>
      </c>
      <c r="S125" s="18" t="b">
        <v>1</v>
      </c>
      <c r="T125" s="12">
        <v>80222.0</v>
      </c>
      <c r="U125" s="16" t="s">
        <v>1421</v>
      </c>
      <c r="V125" s="16" t="s">
        <v>843</v>
      </c>
      <c r="W125" s="22"/>
      <c r="X125" s="22"/>
      <c r="Y125" s="16" t="s">
        <v>2039</v>
      </c>
      <c r="Z125" s="16" t="s">
        <v>3713</v>
      </c>
      <c r="AC125" s="16"/>
      <c r="AD125" s="12" t="str">
        <f>vlookup(AA125,'Hastag Key'!$G$3:$H$5,2,true)</f>
        <v>#N/A</v>
      </c>
      <c r="AE125" s="12" t="str">
        <f>vlookup(AB125,'Hastag Key'!$J$3:$K$8,2,true)</f>
        <v>#N/A</v>
      </c>
    </row>
    <row r="126">
      <c r="A126" s="12">
        <v>196.0</v>
      </c>
      <c r="B126" s="16" t="s">
        <v>69</v>
      </c>
      <c r="C126" s="16" t="s">
        <v>2175</v>
      </c>
      <c r="D126" s="18" t="b">
        <v>1</v>
      </c>
      <c r="E126" s="12">
        <v>207.0</v>
      </c>
      <c r="F126" s="12">
        <v>74.0</v>
      </c>
      <c r="G126" s="12">
        <v>133.0</v>
      </c>
      <c r="H126" s="20">
        <v>42328.271527777775</v>
      </c>
      <c r="I126" s="16" t="s">
        <v>2176</v>
      </c>
      <c r="J126" s="16" t="s">
        <v>2177</v>
      </c>
      <c r="K126" s="16" t="s">
        <v>2178</v>
      </c>
      <c r="L126" s="18" t="e">
        <v>#N/A</v>
      </c>
      <c r="M126" s="18" t="e">
        <v>#N/A</v>
      </c>
      <c r="N126" s="18" t="e">
        <v>#N/A</v>
      </c>
      <c r="O126" s="18" t="e">
        <v>#N/A</v>
      </c>
      <c r="P126" s="18" t="e">
        <v>#N/A</v>
      </c>
      <c r="Q126" s="16" t="s">
        <v>2179</v>
      </c>
      <c r="R126" s="18" t="b">
        <v>1</v>
      </c>
      <c r="S126" s="18" t="b">
        <v>1</v>
      </c>
      <c r="T126" s="12">
        <v>80631.0</v>
      </c>
      <c r="U126" s="16" t="s">
        <v>2180</v>
      </c>
      <c r="V126" s="16" t="s">
        <v>843</v>
      </c>
      <c r="W126" s="22"/>
      <c r="X126" s="22"/>
      <c r="Y126" s="16" t="s">
        <v>598</v>
      </c>
      <c r="Z126" s="16" t="s">
        <v>3717</v>
      </c>
      <c r="AC126" s="16"/>
      <c r="AD126" s="12" t="str">
        <f>vlookup(AA126,'Hastag Key'!$G$3:$H$5,2,true)</f>
        <v>#N/A</v>
      </c>
      <c r="AE126" s="12" t="str">
        <f>vlookup(AB126,'Hastag Key'!$J$3:$K$8,2,true)</f>
        <v>#N/A</v>
      </c>
    </row>
    <row r="127">
      <c r="A127" s="12">
        <v>280.0</v>
      </c>
      <c r="B127" s="16" t="s">
        <v>69</v>
      </c>
      <c r="C127" s="16" t="s">
        <v>2984</v>
      </c>
      <c r="D127" s="18" t="b">
        <v>1</v>
      </c>
      <c r="E127" s="12">
        <v>3250.0</v>
      </c>
      <c r="F127" s="12">
        <v>545.0</v>
      </c>
      <c r="G127" s="12">
        <v>2705.0</v>
      </c>
      <c r="H127" s="20">
        <v>42320.49375</v>
      </c>
      <c r="I127" s="16" t="s">
        <v>2985</v>
      </c>
      <c r="J127" s="16" t="s">
        <v>2986</v>
      </c>
      <c r="K127" s="16" t="s">
        <v>2987</v>
      </c>
      <c r="L127" s="16" t="s">
        <v>264</v>
      </c>
      <c r="M127" s="16" t="s">
        <v>2988</v>
      </c>
      <c r="N127" s="12">
        <v>0.0</v>
      </c>
      <c r="O127" s="12">
        <v>0.0</v>
      </c>
      <c r="P127" s="12">
        <v>0.0</v>
      </c>
      <c r="Q127" s="16" t="s">
        <v>2989</v>
      </c>
      <c r="R127" s="18" t="b">
        <v>1</v>
      </c>
      <c r="S127" s="18" t="b">
        <v>0</v>
      </c>
      <c r="T127" s="12">
        <v>80908.0</v>
      </c>
      <c r="U127" s="16" t="s">
        <v>1432</v>
      </c>
      <c r="V127" s="16" t="s">
        <v>843</v>
      </c>
      <c r="W127" s="51">
        <v>1063778.0</v>
      </c>
      <c r="X127" s="51">
        <v>913504.0</v>
      </c>
      <c r="Y127" s="16" t="s">
        <v>2991</v>
      </c>
      <c r="Z127" s="16" t="s">
        <v>3719</v>
      </c>
      <c r="AC127" s="16"/>
      <c r="AD127" s="12" t="str">
        <f>vlookup(AA127,'Hastag Key'!$G$3:$H$5,2,true)</f>
        <v>#N/A</v>
      </c>
      <c r="AE127" s="12" t="str">
        <f>vlookup(AB127,'Hastag Key'!$J$3:$K$8,2,true)</f>
        <v>#N/A</v>
      </c>
    </row>
    <row r="128">
      <c r="A128" s="12">
        <v>304.0</v>
      </c>
      <c r="B128" s="16" t="s">
        <v>69</v>
      </c>
      <c r="C128" s="16" t="s">
        <v>3277</v>
      </c>
      <c r="D128" s="18" t="b">
        <v>1</v>
      </c>
      <c r="E128" s="12">
        <v>14.0</v>
      </c>
      <c r="F128" s="12">
        <v>6.0</v>
      </c>
      <c r="G128" s="12">
        <v>8.0</v>
      </c>
      <c r="H128" s="20">
        <v>42328.450694444444</v>
      </c>
      <c r="I128" s="16" t="s">
        <v>3279</v>
      </c>
      <c r="J128" s="16" t="s">
        <v>3280</v>
      </c>
      <c r="K128" s="16" t="s">
        <v>3281</v>
      </c>
      <c r="L128" s="18" t="e">
        <v>#N/A</v>
      </c>
      <c r="M128" s="18" t="e">
        <v>#N/A</v>
      </c>
      <c r="N128" s="18" t="e">
        <v>#N/A</v>
      </c>
      <c r="O128" s="18" t="e">
        <v>#N/A</v>
      </c>
      <c r="P128" s="18" t="e">
        <v>#N/A</v>
      </c>
      <c r="Q128" s="16" t="s">
        <v>3284</v>
      </c>
      <c r="R128" s="18" t="b">
        <v>1</v>
      </c>
      <c r="S128" s="18" t="b">
        <v>0</v>
      </c>
      <c r="T128" s="12">
        <v>80205.0</v>
      </c>
      <c r="U128" s="16" t="s">
        <v>1421</v>
      </c>
      <c r="V128" s="16" t="s">
        <v>843</v>
      </c>
      <c r="W128" s="51">
        <v>876088.0</v>
      </c>
      <c r="X128" s="51">
        <v>940840.0</v>
      </c>
      <c r="Y128" s="16" t="s">
        <v>3285</v>
      </c>
      <c r="Z128" s="16" t="s">
        <v>3725</v>
      </c>
      <c r="AC128" s="16"/>
      <c r="AD128" s="12" t="str">
        <f>vlookup(AA128,'Hastag Key'!$G$3:$H$5,2,true)</f>
        <v>#N/A</v>
      </c>
      <c r="AE128" s="12" t="str">
        <f>vlookup(AB128,'Hastag Key'!$J$3:$K$8,2,true)</f>
        <v>#N/A</v>
      </c>
    </row>
    <row r="129">
      <c r="A129" s="12">
        <v>327.0</v>
      </c>
      <c r="B129" s="16" t="s">
        <v>69</v>
      </c>
      <c r="C129" s="16" t="s">
        <v>3579</v>
      </c>
      <c r="D129" s="18" t="b">
        <v>1</v>
      </c>
      <c r="E129" s="12">
        <v>69.0</v>
      </c>
      <c r="F129" s="12">
        <v>16.0</v>
      </c>
      <c r="G129" s="12">
        <v>53.0</v>
      </c>
      <c r="H129" s="20">
        <v>42324.38402777778</v>
      </c>
      <c r="I129" s="16" t="s">
        <v>3581</v>
      </c>
      <c r="J129" s="16" t="s">
        <v>3583</v>
      </c>
      <c r="K129" s="16" t="s">
        <v>3584</v>
      </c>
      <c r="L129" s="18" t="e">
        <v>#N/A</v>
      </c>
      <c r="M129" s="18" t="e">
        <v>#N/A</v>
      </c>
      <c r="N129" s="18" t="e">
        <v>#N/A</v>
      </c>
      <c r="O129" s="18" t="e">
        <v>#N/A</v>
      </c>
      <c r="P129" s="18" t="e">
        <v>#N/A</v>
      </c>
      <c r="Q129" s="16" t="s">
        <v>3585</v>
      </c>
      <c r="R129" s="18" t="b">
        <v>1</v>
      </c>
      <c r="S129" s="18" t="b">
        <v>1</v>
      </c>
      <c r="T129" s="12">
        <v>80002.0</v>
      </c>
      <c r="U129" s="16" t="s">
        <v>3586</v>
      </c>
      <c r="V129" s="16" t="s">
        <v>843</v>
      </c>
      <c r="W129" s="22"/>
      <c r="X129" s="22"/>
      <c r="Y129" s="16" t="s">
        <v>1923</v>
      </c>
      <c r="Z129" s="16" t="s">
        <v>3727</v>
      </c>
      <c r="AC129" s="16"/>
      <c r="AD129" s="12" t="str">
        <f>vlookup(AA129,'Hastag Key'!$G$3:$H$5,2,true)</f>
        <v>#N/A</v>
      </c>
      <c r="AE129" s="12" t="str">
        <f>vlookup(AB129,'Hastag Key'!$J$3:$K$8,2,true)</f>
        <v>#N/A</v>
      </c>
    </row>
    <row r="130">
      <c r="A130" s="12">
        <v>576.0</v>
      </c>
      <c r="B130" s="16" t="s">
        <v>69</v>
      </c>
      <c r="C130" s="16" t="s">
        <v>3731</v>
      </c>
      <c r="D130" s="18" t="b">
        <v>0</v>
      </c>
      <c r="E130" s="12">
        <v>3.0</v>
      </c>
      <c r="F130" s="12">
        <v>0.0</v>
      </c>
      <c r="G130" s="12">
        <v>3.0</v>
      </c>
      <c r="H130" s="20">
        <v>42328.60972222222</v>
      </c>
      <c r="I130" s="16" t="s">
        <v>3732</v>
      </c>
      <c r="J130" s="16" t="s">
        <v>3733</v>
      </c>
      <c r="K130" s="16" t="s">
        <v>3734</v>
      </c>
      <c r="L130" s="18" t="e">
        <v>#N/A</v>
      </c>
      <c r="M130" s="18" t="e">
        <v>#N/A</v>
      </c>
      <c r="N130" s="18" t="e">
        <v>#N/A</v>
      </c>
      <c r="O130" s="18" t="e">
        <v>#N/A</v>
      </c>
      <c r="P130" s="18" t="e">
        <v>#N/A</v>
      </c>
      <c r="Q130" s="16" t="s">
        <v>3729</v>
      </c>
      <c r="R130" s="18" t="b">
        <v>1</v>
      </c>
      <c r="S130" s="18" t="b">
        <v>0</v>
      </c>
      <c r="T130" s="12">
        <v>80477.0</v>
      </c>
      <c r="U130" s="16" t="s">
        <v>3735</v>
      </c>
      <c r="V130" s="16" t="s">
        <v>843</v>
      </c>
      <c r="W130" s="22"/>
      <c r="X130" s="22"/>
      <c r="Y130" s="22"/>
      <c r="Z130" s="16" t="s">
        <v>3736</v>
      </c>
      <c r="AC130" s="16"/>
      <c r="AD130" s="12" t="str">
        <f>vlookup(AA130,'Hastag Key'!$G$3:$H$5,2,true)</f>
        <v>#N/A</v>
      </c>
      <c r="AE130" s="12" t="str">
        <f>vlookup(AB130,'Hastag Key'!$J$3:$K$8,2,true)</f>
        <v>#N/A</v>
      </c>
    </row>
    <row r="131">
      <c r="A131" s="12">
        <v>611.0</v>
      </c>
      <c r="B131" s="16" t="s">
        <v>69</v>
      </c>
      <c r="C131" s="16" t="s">
        <v>3738</v>
      </c>
      <c r="D131" s="18" t="b">
        <v>0</v>
      </c>
      <c r="E131" s="12">
        <v>3.0</v>
      </c>
      <c r="F131" s="12">
        <v>0.0</v>
      </c>
      <c r="G131" s="12">
        <v>3.0</v>
      </c>
      <c r="H131" s="20">
        <v>42312.58819444444</v>
      </c>
      <c r="I131" s="16" t="s">
        <v>3739</v>
      </c>
      <c r="J131" s="16" t="s">
        <v>3740</v>
      </c>
      <c r="K131" s="16" t="s">
        <v>3741</v>
      </c>
      <c r="L131" s="18" t="e">
        <v>#N/A</v>
      </c>
      <c r="M131" s="18" t="e">
        <v>#N/A</v>
      </c>
      <c r="N131" s="18" t="e">
        <v>#N/A</v>
      </c>
      <c r="O131" s="18" t="e">
        <v>#N/A</v>
      </c>
      <c r="P131" s="18" t="e">
        <v>#N/A</v>
      </c>
      <c r="Q131" s="16" t="s">
        <v>3737</v>
      </c>
      <c r="R131" s="18" t="b">
        <v>1</v>
      </c>
      <c r="S131" s="18" t="b">
        <v>0</v>
      </c>
      <c r="T131" s="12">
        <v>80246.0</v>
      </c>
      <c r="U131" s="16" t="s">
        <v>1421</v>
      </c>
      <c r="V131" s="16" t="s">
        <v>843</v>
      </c>
      <c r="W131" s="22"/>
      <c r="X131" s="22"/>
      <c r="Y131" s="22"/>
      <c r="Z131" s="16" t="s">
        <v>3745</v>
      </c>
      <c r="AA131" s="12">
        <v>3.0</v>
      </c>
      <c r="AB131" s="12">
        <v>2.0</v>
      </c>
      <c r="AC131" s="12"/>
      <c r="AD131" s="12" t="str">
        <f>vlookup(AA131,'Hastag Key'!$G$3:$H$5,2,true)</f>
        <v>Exposure</v>
      </c>
      <c r="AE131" s="12" t="str">
        <f>vlookup(AB131,'Hastag Key'!$J$3:$K$8,2,true)</f>
        <v>Time</v>
      </c>
    </row>
    <row r="132">
      <c r="A132" s="12">
        <v>616.0</v>
      </c>
      <c r="B132" s="16" t="s">
        <v>69</v>
      </c>
      <c r="C132" s="16" t="s">
        <v>3747</v>
      </c>
      <c r="D132" s="18" t="b">
        <v>1</v>
      </c>
      <c r="E132" s="12">
        <v>14.0</v>
      </c>
      <c r="F132" s="12">
        <v>4.0</v>
      </c>
      <c r="G132" s="12">
        <v>10.0</v>
      </c>
      <c r="H132" s="20">
        <v>42312.62430555555</v>
      </c>
      <c r="I132" s="16" t="s">
        <v>3748</v>
      </c>
      <c r="J132" s="16" t="s">
        <v>3749</v>
      </c>
      <c r="K132" s="16" t="s">
        <v>3750</v>
      </c>
      <c r="L132" s="18" t="e">
        <v>#N/A</v>
      </c>
      <c r="M132" s="18" t="e">
        <v>#N/A</v>
      </c>
      <c r="N132" s="18" t="e">
        <v>#N/A</v>
      </c>
      <c r="O132" s="18" t="e">
        <v>#N/A</v>
      </c>
      <c r="P132" s="18" t="e">
        <v>#N/A</v>
      </c>
      <c r="Q132" s="16" t="s">
        <v>3746</v>
      </c>
      <c r="R132" s="18" t="b">
        <v>0</v>
      </c>
      <c r="S132" s="18" t="b">
        <v>0</v>
      </c>
      <c r="T132" s="12">
        <v>80301.0</v>
      </c>
      <c r="U132" s="16" t="s">
        <v>3751</v>
      </c>
      <c r="V132" s="16" t="s">
        <v>843</v>
      </c>
      <c r="W132" s="51">
        <v>954525.0</v>
      </c>
      <c r="X132" s="51">
        <v>1135359.0</v>
      </c>
      <c r="Y132" s="16" t="s">
        <v>3752</v>
      </c>
      <c r="Z132" s="16" t="s">
        <v>3756</v>
      </c>
      <c r="AA132" s="12">
        <v>3.0</v>
      </c>
      <c r="AB132" s="12">
        <v>3.0</v>
      </c>
      <c r="AC132" s="12"/>
      <c r="AD132" s="12" t="str">
        <f>vlookup(AA132,'Hastag Key'!$G$3:$H$5,2,true)</f>
        <v>Exposure</v>
      </c>
      <c r="AE132" s="12" t="str">
        <f>vlookup(AB132,'Hastag Key'!$J$3:$K$8,2,true)</f>
        <v>Employment</v>
      </c>
    </row>
    <row r="133">
      <c r="A133" s="12">
        <v>628.0</v>
      </c>
      <c r="B133" s="16" t="s">
        <v>69</v>
      </c>
      <c r="C133" s="16" t="s">
        <v>837</v>
      </c>
      <c r="D133" s="18" t="b">
        <v>1</v>
      </c>
      <c r="E133" s="12">
        <v>3.0</v>
      </c>
      <c r="F133" s="12">
        <v>0.0</v>
      </c>
      <c r="G133" s="12">
        <v>3.0</v>
      </c>
      <c r="H133" s="20">
        <v>42331.975694444445</v>
      </c>
      <c r="I133" s="16" t="s">
        <v>3758</v>
      </c>
      <c r="J133" s="16" t="s">
        <v>839</v>
      </c>
      <c r="K133" s="16" t="s">
        <v>840</v>
      </c>
      <c r="L133" s="18" t="e">
        <v>#N/A</v>
      </c>
      <c r="M133" s="18" t="e">
        <v>#N/A</v>
      </c>
      <c r="N133" s="18" t="e">
        <v>#N/A</v>
      </c>
      <c r="O133" s="18" t="e">
        <v>#N/A</v>
      </c>
      <c r="P133" s="18" t="e">
        <v>#N/A</v>
      </c>
      <c r="Q133" s="16" t="s">
        <v>841</v>
      </c>
      <c r="R133" s="18" t="b">
        <v>0</v>
      </c>
      <c r="S133" s="18" t="b">
        <v>1</v>
      </c>
      <c r="T133" s="12">
        <v>80439.0</v>
      </c>
      <c r="U133" s="16" t="s">
        <v>842</v>
      </c>
      <c r="V133" s="16" t="s">
        <v>843</v>
      </c>
      <c r="W133" s="22"/>
      <c r="X133" s="22"/>
      <c r="Y133" s="16" t="s">
        <v>844</v>
      </c>
      <c r="Z133" s="16" t="s">
        <v>3681</v>
      </c>
      <c r="AA133" s="12">
        <v>1.0</v>
      </c>
      <c r="AB133" s="12">
        <v>1.0</v>
      </c>
      <c r="AC133" s="12"/>
      <c r="AD133" s="12" t="str">
        <f>vlookup(AA133,'Hastag Key'!$G$3:$H$5,2,true)</f>
        <v>Personal</v>
      </c>
      <c r="AE133" s="12" t="str">
        <f>vlookup(AB133,'Hastag Key'!$J$3:$K$8,2,true)</f>
        <v>Financial/gifts</v>
      </c>
    </row>
    <row r="134">
      <c r="A134" s="12">
        <v>637.0</v>
      </c>
      <c r="B134" s="16" t="s">
        <v>69</v>
      </c>
      <c r="C134" s="16" t="s">
        <v>3770</v>
      </c>
      <c r="D134" s="18" t="b">
        <v>1</v>
      </c>
      <c r="E134" s="12">
        <v>4.0</v>
      </c>
      <c r="F134" s="12">
        <v>0.0</v>
      </c>
      <c r="G134" s="12">
        <v>4.0</v>
      </c>
      <c r="H134" s="20">
        <v>42332.29513888889</v>
      </c>
      <c r="I134" s="16" t="s">
        <v>3773</v>
      </c>
      <c r="J134" s="16" t="s">
        <v>3774</v>
      </c>
      <c r="K134" s="16" t="s">
        <v>3775</v>
      </c>
      <c r="L134" s="18" t="e">
        <v>#N/A</v>
      </c>
      <c r="M134" s="18" t="e">
        <v>#N/A</v>
      </c>
      <c r="N134" s="18" t="e">
        <v>#N/A</v>
      </c>
      <c r="O134" s="18" t="e">
        <v>#N/A</v>
      </c>
      <c r="P134" s="18" t="e">
        <v>#N/A</v>
      </c>
      <c r="Q134" s="16" t="s">
        <v>3769</v>
      </c>
      <c r="R134" s="18" t="b">
        <v>0</v>
      </c>
      <c r="S134" s="18" t="b">
        <v>1</v>
      </c>
      <c r="T134" s="12">
        <v>81089.0</v>
      </c>
      <c r="U134" s="16" t="s">
        <v>3776</v>
      </c>
      <c r="V134" s="16" t="s">
        <v>843</v>
      </c>
      <c r="W134" s="22"/>
      <c r="X134" s="22"/>
      <c r="Y134" s="16" t="s">
        <v>668</v>
      </c>
      <c r="Z134" s="16" t="s">
        <v>3786</v>
      </c>
      <c r="AA134" s="12">
        <v>1.0</v>
      </c>
      <c r="AB134" s="12">
        <v>2.0</v>
      </c>
      <c r="AC134" s="12"/>
      <c r="AD134" s="12" t="str">
        <f>vlookup(AA134,'Hastag Key'!$G$3:$H$5,2,true)</f>
        <v>Personal</v>
      </c>
      <c r="AE134" s="12" t="str">
        <f>vlookup(AB134,'Hastag Key'!$J$3:$K$8,2,true)</f>
        <v>Time</v>
      </c>
    </row>
    <row r="135">
      <c r="A135" s="12">
        <v>642.0</v>
      </c>
      <c r="B135" s="16" t="s">
        <v>69</v>
      </c>
      <c r="C135" s="16" t="s">
        <v>3788</v>
      </c>
      <c r="D135" s="18" t="b">
        <v>1</v>
      </c>
      <c r="E135" s="12">
        <v>1.0</v>
      </c>
      <c r="F135" s="12">
        <v>0.0</v>
      </c>
      <c r="G135" s="12">
        <v>1.0</v>
      </c>
      <c r="H135" s="20">
        <v>42332.62222222222</v>
      </c>
      <c r="I135" s="16" t="s">
        <v>3789</v>
      </c>
      <c r="J135" s="16" t="s">
        <v>3790</v>
      </c>
      <c r="K135" s="16" t="s">
        <v>3791</v>
      </c>
      <c r="L135" s="18" t="e">
        <v>#N/A</v>
      </c>
      <c r="M135" s="18" t="e">
        <v>#N/A</v>
      </c>
      <c r="N135" s="18" t="e">
        <v>#N/A</v>
      </c>
      <c r="O135" s="18" t="e">
        <v>#N/A</v>
      </c>
      <c r="P135" s="18" t="e">
        <v>#N/A</v>
      </c>
      <c r="Q135" s="16" t="s">
        <v>3787</v>
      </c>
      <c r="R135" s="18" t="b">
        <v>0</v>
      </c>
      <c r="S135" s="18" t="b">
        <v>0</v>
      </c>
      <c r="T135" s="12">
        <v>81321.0</v>
      </c>
      <c r="U135" s="16" t="s">
        <v>3792</v>
      </c>
      <c r="V135" s="16" t="s">
        <v>843</v>
      </c>
      <c r="W135" s="51">
        <v>188663.0</v>
      </c>
      <c r="X135" s="51">
        <v>222615.0</v>
      </c>
      <c r="Y135" s="16" t="s">
        <v>3793</v>
      </c>
      <c r="Z135" s="16" t="s">
        <v>3794</v>
      </c>
      <c r="AA135" s="12">
        <v>2.0</v>
      </c>
      <c r="AB135" s="12">
        <v>3.0</v>
      </c>
      <c r="AC135" s="12"/>
      <c r="AD135" s="12" t="str">
        <f>vlookup(AA135,'Hastag Key'!$G$3:$H$5,2,true)</f>
        <v>Invested</v>
      </c>
      <c r="AE135" s="12" t="str">
        <f>vlookup(AB135,'Hastag Key'!$J$3:$K$8,2,true)</f>
        <v>Employment</v>
      </c>
    </row>
    <row r="136">
      <c r="A136" s="12">
        <v>645.0</v>
      </c>
      <c r="B136" s="16" t="s">
        <v>69</v>
      </c>
      <c r="C136" s="16" t="s">
        <v>3797</v>
      </c>
      <c r="D136" s="18" t="b">
        <v>1</v>
      </c>
      <c r="E136" s="12">
        <v>8.0</v>
      </c>
      <c r="F136" s="12">
        <v>6.0</v>
      </c>
      <c r="G136" s="12">
        <v>2.0</v>
      </c>
      <c r="H136" s="20">
        <v>42327.83541666667</v>
      </c>
      <c r="I136" s="16" t="s">
        <v>3799</v>
      </c>
      <c r="J136" s="16" t="s">
        <v>3800</v>
      </c>
      <c r="K136" s="16" t="s">
        <v>3802</v>
      </c>
      <c r="L136" s="16" t="s">
        <v>264</v>
      </c>
      <c r="M136" s="12">
        <v>0.0</v>
      </c>
      <c r="N136" s="12">
        <v>0.0</v>
      </c>
      <c r="O136" s="12">
        <v>0.0</v>
      </c>
      <c r="P136" s="12">
        <v>0.0</v>
      </c>
      <c r="Q136" s="16" t="s">
        <v>3796</v>
      </c>
      <c r="R136" s="18" t="b">
        <v>0</v>
      </c>
      <c r="S136" s="18" t="b">
        <v>1</v>
      </c>
      <c r="T136" s="12">
        <v>80634.0</v>
      </c>
      <c r="U136" s="16" t="s">
        <v>2180</v>
      </c>
      <c r="V136" s="16" t="s">
        <v>843</v>
      </c>
      <c r="W136" s="22"/>
      <c r="X136" s="22"/>
      <c r="Y136" s="16" t="s">
        <v>3803</v>
      </c>
      <c r="Z136" s="16" t="s">
        <v>3810</v>
      </c>
      <c r="AA136" s="12">
        <v>1.0</v>
      </c>
      <c r="AB136" s="22"/>
      <c r="AC136" s="22"/>
      <c r="AD136" s="12" t="str">
        <f>vlookup(AA136,'Hastag Key'!$G$3:$H$5,2,true)</f>
        <v>Personal</v>
      </c>
      <c r="AE136" s="12" t="str">
        <f>vlookup(AB136,'Hastag Key'!$J$3:$K$8,2,true)</f>
        <v>#N/A</v>
      </c>
    </row>
    <row r="137">
      <c r="A137" s="12">
        <v>668.0</v>
      </c>
      <c r="B137" s="16" t="s">
        <v>69</v>
      </c>
      <c r="C137" s="16" t="s">
        <v>1850</v>
      </c>
      <c r="D137" s="18" t="b">
        <v>1</v>
      </c>
      <c r="E137" s="12">
        <v>1.0</v>
      </c>
      <c r="F137" s="12">
        <v>0.0</v>
      </c>
      <c r="G137" s="12">
        <v>1.0</v>
      </c>
      <c r="H137" s="20">
        <v>42310.811111111114</v>
      </c>
      <c r="I137" s="16" t="s">
        <v>1851</v>
      </c>
      <c r="J137" s="16" t="s">
        <v>1852</v>
      </c>
      <c r="K137" s="16" t="s">
        <v>1853</v>
      </c>
      <c r="L137" s="18" t="e">
        <v>#N/A</v>
      </c>
      <c r="M137" s="18" t="e">
        <v>#N/A</v>
      </c>
      <c r="N137" s="18" t="e">
        <v>#N/A</v>
      </c>
      <c r="O137" s="18" t="e">
        <v>#N/A</v>
      </c>
      <c r="P137" s="18" t="e">
        <v>#N/A</v>
      </c>
      <c r="Q137" s="16" t="s">
        <v>1854</v>
      </c>
      <c r="R137" s="18" t="b">
        <v>0</v>
      </c>
      <c r="S137" s="18" t="b">
        <v>1</v>
      </c>
      <c r="T137" s="12">
        <v>80134.0</v>
      </c>
      <c r="U137" s="16" t="s">
        <v>1855</v>
      </c>
      <c r="V137" s="16" t="s">
        <v>843</v>
      </c>
      <c r="W137" s="22"/>
      <c r="X137" s="22"/>
      <c r="Y137" s="16" t="s">
        <v>1856</v>
      </c>
      <c r="Z137" s="16" t="s">
        <v>3710</v>
      </c>
      <c r="AA137" s="12">
        <v>3.0</v>
      </c>
      <c r="AB137" s="12">
        <v>4.0</v>
      </c>
      <c r="AC137" s="12"/>
      <c r="AD137" s="12" t="str">
        <f>vlookup(AA137,'Hastag Key'!$G$3:$H$5,2,true)</f>
        <v>Exposure</v>
      </c>
      <c r="AE137" s="12" t="str">
        <f>vlookup(AB137,'Hastag Key'!$J$3:$K$8,2,true)</f>
        <v>financial &amp; time</v>
      </c>
    </row>
    <row r="138">
      <c r="A138" s="12">
        <v>723.0</v>
      </c>
      <c r="B138" s="16" t="s">
        <v>69</v>
      </c>
      <c r="C138" s="16" t="s">
        <v>3821</v>
      </c>
      <c r="D138" s="18" t="b">
        <v>1</v>
      </c>
      <c r="E138" s="12">
        <v>284.0</v>
      </c>
      <c r="F138" s="12">
        <v>103.0</v>
      </c>
      <c r="G138" s="12">
        <v>181.0</v>
      </c>
      <c r="H138" s="20">
        <v>42311.575694444444</v>
      </c>
      <c r="I138" s="16" t="s">
        <v>3823</v>
      </c>
      <c r="J138" s="16" t="s">
        <v>3825</v>
      </c>
      <c r="K138" s="16" t="s">
        <v>3826</v>
      </c>
      <c r="L138" s="18" t="e">
        <v>#N/A</v>
      </c>
      <c r="M138" s="18" t="e">
        <v>#N/A</v>
      </c>
      <c r="N138" s="18" t="e">
        <v>#N/A</v>
      </c>
      <c r="O138" s="18" t="e">
        <v>#N/A</v>
      </c>
      <c r="P138" s="18" t="e">
        <v>#N/A</v>
      </c>
      <c r="Q138" s="16" t="s">
        <v>3820</v>
      </c>
      <c r="R138" s="18" t="b">
        <v>0</v>
      </c>
      <c r="S138" s="18" t="b">
        <v>1</v>
      </c>
      <c r="T138" s="12">
        <v>80201.0</v>
      </c>
      <c r="U138" s="16" t="s">
        <v>1421</v>
      </c>
      <c r="V138" s="16" t="s">
        <v>843</v>
      </c>
      <c r="W138" s="22"/>
      <c r="X138" s="22"/>
      <c r="Y138" s="16" t="s">
        <v>3829</v>
      </c>
      <c r="Z138" s="16" t="s">
        <v>3835</v>
      </c>
      <c r="AA138" s="12">
        <v>2.0</v>
      </c>
      <c r="AB138" s="12">
        <v>3.0</v>
      </c>
      <c r="AC138" s="12"/>
      <c r="AD138" s="12" t="str">
        <f>vlookup(AA138,'Hastag Key'!$G$3:$H$5,2,true)</f>
        <v>Invested</v>
      </c>
      <c r="AE138" s="12" t="str">
        <f>vlookup(AB138,'Hastag Key'!$J$3:$K$8,2,true)</f>
        <v>Employment</v>
      </c>
    </row>
    <row r="139">
      <c r="A139" s="12">
        <v>216.0</v>
      </c>
      <c r="B139" s="16" t="s">
        <v>69</v>
      </c>
      <c r="C139" s="16" t="s">
        <v>2369</v>
      </c>
      <c r="D139" s="18" t="b">
        <v>1</v>
      </c>
      <c r="E139" s="12">
        <v>1067.0</v>
      </c>
      <c r="F139" s="12">
        <v>561.0</v>
      </c>
      <c r="G139" s="12">
        <v>506.0</v>
      </c>
      <c r="H139" s="20">
        <v>42328.160416666666</v>
      </c>
      <c r="I139" s="16" t="s">
        <v>2370</v>
      </c>
      <c r="J139" s="16" t="s">
        <v>2371</v>
      </c>
      <c r="K139" s="16" t="s">
        <v>2372</v>
      </c>
      <c r="L139" s="18" t="e">
        <v>#N/A</v>
      </c>
      <c r="M139" s="18" t="e">
        <v>#N/A</v>
      </c>
      <c r="N139" s="18" t="e">
        <v>#N/A</v>
      </c>
      <c r="O139" s="18" t="e">
        <v>#N/A</v>
      </c>
      <c r="P139" s="18" t="e">
        <v>#N/A</v>
      </c>
      <c r="Q139" s="16" t="s">
        <v>2373</v>
      </c>
      <c r="R139" s="18" t="b">
        <v>1</v>
      </c>
      <c r="S139" s="18" t="b">
        <v>0</v>
      </c>
      <c r="T139" s="12">
        <v>6103.0</v>
      </c>
      <c r="U139" s="16" t="s">
        <v>2374</v>
      </c>
      <c r="V139" s="16" t="s">
        <v>2375</v>
      </c>
      <c r="W139" s="51">
        <v>326984.0</v>
      </c>
      <c r="X139" s="51">
        <v>317337.0</v>
      </c>
      <c r="Y139" s="16" t="s">
        <v>2376</v>
      </c>
      <c r="Z139" s="16" t="s">
        <v>3842</v>
      </c>
      <c r="AC139" s="16"/>
      <c r="AD139" s="12" t="str">
        <f>vlookup(AA139,'Hastag Key'!$G$3:$H$5,2,true)</f>
        <v>#N/A</v>
      </c>
      <c r="AE139" s="12" t="str">
        <f>vlookup(AB139,'Hastag Key'!$J$3:$K$8,2,true)</f>
        <v>#N/A</v>
      </c>
    </row>
    <row r="140">
      <c r="A140" s="12">
        <v>292.0</v>
      </c>
      <c r="B140" s="16" t="s">
        <v>69</v>
      </c>
      <c r="C140" s="16" t="s">
        <v>3128</v>
      </c>
      <c r="D140" s="18" t="b">
        <v>1</v>
      </c>
      <c r="E140" s="12">
        <v>3.0</v>
      </c>
      <c r="F140" s="12">
        <v>0.0</v>
      </c>
      <c r="G140" s="12">
        <v>3.0</v>
      </c>
      <c r="H140" s="20">
        <v>42311.59861111111</v>
      </c>
      <c r="I140" s="16" t="s">
        <v>3129</v>
      </c>
      <c r="J140" s="16" t="s">
        <v>3130</v>
      </c>
      <c r="K140" s="16" t="s">
        <v>3131</v>
      </c>
      <c r="L140" s="18" t="e">
        <v>#N/A</v>
      </c>
      <c r="M140" s="18" t="e">
        <v>#N/A</v>
      </c>
      <c r="N140" s="18" t="e">
        <v>#N/A</v>
      </c>
      <c r="O140" s="18" t="e">
        <v>#N/A</v>
      </c>
      <c r="P140" s="18" t="e">
        <v>#N/A</v>
      </c>
      <c r="Q140" s="16" t="s">
        <v>3132</v>
      </c>
      <c r="R140" s="18" t="b">
        <v>1</v>
      </c>
      <c r="S140" s="18" t="b">
        <v>1</v>
      </c>
      <c r="T140" s="16" t="s">
        <v>3133</v>
      </c>
      <c r="U140" s="16" t="s">
        <v>3134</v>
      </c>
      <c r="V140" s="16" t="s">
        <v>2375</v>
      </c>
      <c r="W140" s="22"/>
      <c r="X140" s="22"/>
      <c r="Y140" s="16" t="s">
        <v>3135</v>
      </c>
      <c r="Z140" s="16" t="s">
        <v>3849</v>
      </c>
      <c r="AC140" s="16"/>
      <c r="AD140" s="12" t="str">
        <f>vlookup(AA140,'Hastag Key'!$G$3:$H$5,2,true)</f>
        <v>#N/A</v>
      </c>
      <c r="AE140" s="12" t="str">
        <f>vlookup(AB140,'Hastag Key'!$J$3:$K$8,2,true)</f>
        <v>#N/A</v>
      </c>
    </row>
    <row r="141">
      <c r="A141" s="12">
        <v>307.0</v>
      </c>
      <c r="B141" s="16" t="s">
        <v>69</v>
      </c>
      <c r="C141" s="16" t="s">
        <v>3319</v>
      </c>
      <c r="D141" s="18" t="b">
        <v>1</v>
      </c>
      <c r="E141" s="12">
        <v>156.0</v>
      </c>
      <c r="F141" s="12">
        <v>59.0</v>
      </c>
      <c r="G141" s="12">
        <v>97.0</v>
      </c>
      <c r="H141" s="20">
        <v>42318.69027777778</v>
      </c>
      <c r="I141" s="16" t="s">
        <v>3320</v>
      </c>
      <c r="J141" s="16" t="s">
        <v>3321</v>
      </c>
      <c r="K141" s="16" t="s">
        <v>3322</v>
      </c>
      <c r="L141" s="18" t="e">
        <v>#N/A</v>
      </c>
      <c r="M141" s="18" t="e">
        <v>#N/A</v>
      </c>
      <c r="N141" s="18" t="e">
        <v>#N/A</v>
      </c>
      <c r="O141" s="18" t="e">
        <v>#N/A</v>
      </c>
      <c r="P141" s="18" t="e">
        <v>#N/A</v>
      </c>
      <c r="Q141" s="16" t="s">
        <v>3324</v>
      </c>
      <c r="R141" s="18" t="b">
        <v>1</v>
      </c>
      <c r="S141" s="18" t="b">
        <v>1</v>
      </c>
      <c r="T141" s="12">
        <v>6405.0</v>
      </c>
      <c r="U141" s="16" t="s">
        <v>3325</v>
      </c>
      <c r="V141" s="16" t="s">
        <v>2375</v>
      </c>
      <c r="W141" s="22"/>
      <c r="X141" s="22"/>
      <c r="Y141" s="16" t="s">
        <v>3328</v>
      </c>
      <c r="Z141" s="16" t="s">
        <v>3860</v>
      </c>
      <c r="AC141" s="16"/>
      <c r="AD141" s="12" t="str">
        <f>vlookup(AA141,'Hastag Key'!$G$3:$H$5,2,true)</f>
        <v>#N/A</v>
      </c>
      <c r="AE141" s="12" t="str">
        <f>vlookup(AB141,'Hastag Key'!$J$3:$K$8,2,true)</f>
        <v>#N/A</v>
      </c>
    </row>
    <row r="142">
      <c r="A142" s="12">
        <v>320.0</v>
      </c>
      <c r="B142" s="16" t="s">
        <v>69</v>
      </c>
      <c r="C142" s="16" t="s">
        <v>3472</v>
      </c>
      <c r="D142" s="18" t="b">
        <v>1</v>
      </c>
      <c r="E142" s="12">
        <v>2.0</v>
      </c>
      <c r="F142" s="12">
        <v>0.0</v>
      </c>
      <c r="G142" s="12">
        <v>2.0</v>
      </c>
      <c r="H142" s="20">
        <v>42330.875</v>
      </c>
      <c r="I142" s="16" t="s">
        <v>3474</v>
      </c>
      <c r="J142" s="16" t="s">
        <v>3475</v>
      </c>
      <c r="K142" s="16" t="s">
        <v>3476</v>
      </c>
      <c r="L142" s="18" t="e">
        <v>#N/A</v>
      </c>
      <c r="M142" s="18" t="e">
        <v>#N/A</v>
      </c>
      <c r="N142" s="18" t="e">
        <v>#N/A</v>
      </c>
      <c r="O142" s="18" t="e">
        <v>#N/A</v>
      </c>
      <c r="P142" s="18" t="e">
        <v>#N/A</v>
      </c>
      <c r="Q142" s="16" t="s">
        <v>3479</v>
      </c>
      <c r="R142" s="18" t="b">
        <v>1</v>
      </c>
      <c r="S142" s="18" t="b">
        <v>1</v>
      </c>
      <c r="T142" s="12">
        <v>6032.0</v>
      </c>
      <c r="U142" s="16" t="s">
        <v>3482</v>
      </c>
      <c r="V142" s="16" t="s">
        <v>2375</v>
      </c>
      <c r="W142" s="51">
        <v>55356.0</v>
      </c>
      <c r="X142" s="51">
        <v>31847.0</v>
      </c>
      <c r="Y142" s="16" t="s">
        <v>1301</v>
      </c>
      <c r="Z142" s="16" t="s">
        <v>3871</v>
      </c>
      <c r="AC142" s="16"/>
      <c r="AD142" s="12" t="str">
        <f>vlookup(AA142,'Hastag Key'!$G$3:$H$5,2,true)</f>
        <v>#N/A</v>
      </c>
      <c r="AE142" s="12" t="str">
        <f>vlookup(AB142,'Hastag Key'!$J$3:$K$8,2,true)</f>
        <v>#N/A</v>
      </c>
    </row>
    <row r="143">
      <c r="A143" s="12">
        <v>321.0</v>
      </c>
      <c r="B143" s="16" t="s">
        <v>69</v>
      </c>
      <c r="C143" s="16" t="s">
        <v>3472</v>
      </c>
      <c r="D143" s="18" t="b">
        <v>1</v>
      </c>
      <c r="E143" s="12">
        <v>182.0</v>
      </c>
      <c r="F143" s="12">
        <v>25.0</v>
      </c>
      <c r="G143" s="12">
        <v>157.0</v>
      </c>
      <c r="H143" s="20">
        <v>42330.879166666666</v>
      </c>
      <c r="I143" s="16" t="s">
        <v>3474</v>
      </c>
      <c r="J143" s="16" t="s">
        <v>3475</v>
      </c>
      <c r="K143" s="16" t="s">
        <v>3476</v>
      </c>
      <c r="L143" s="18" t="e">
        <v>#N/A</v>
      </c>
      <c r="M143" s="18" t="e">
        <v>#N/A</v>
      </c>
      <c r="N143" s="18" t="e">
        <v>#N/A</v>
      </c>
      <c r="O143" s="18" t="e">
        <v>#N/A</v>
      </c>
      <c r="P143" s="18" t="e">
        <v>#N/A</v>
      </c>
      <c r="Q143" s="16" t="s">
        <v>3479</v>
      </c>
      <c r="R143" s="18" t="b">
        <v>1</v>
      </c>
      <c r="S143" s="18" t="b">
        <v>1</v>
      </c>
      <c r="T143" s="12">
        <v>6032.0</v>
      </c>
      <c r="U143" s="16" t="s">
        <v>3482</v>
      </c>
      <c r="V143" s="16" t="s">
        <v>2375</v>
      </c>
      <c r="W143" s="51">
        <v>55356.0</v>
      </c>
      <c r="X143" s="51">
        <v>31847.0</v>
      </c>
      <c r="Y143" s="16" t="s">
        <v>1301</v>
      </c>
      <c r="Z143" s="16" t="s">
        <v>3871</v>
      </c>
      <c r="AC143" s="16"/>
      <c r="AD143" s="12" t="str">
        <f>vlookup(AA143,'Hastag Key'!$G$3:$H$5,2,true)</f>
        <v>#N/A</v>
      </c>
      <c r="AE143" s="12" t="str">
        <f>vlookup(AB143,'Hastag Key'!$J$3:$K$8,2,true)</f>
        <v>#N/A</v>
      </c>
    </row>
    <row r="144">
      <c r="A144" s="12">
        <v>357.0</v>
      </c>
      <c r="B144" s="16" t="s">
        <v>69</v>
      </c>
      <c r="C144" s="16" t="s">
        <v>3883</v>
      </c>
      <c r="D144" s="18" t="b">
        <v>1</v>
      </c>
      <c r="E144" s="12">
        <v>141.0</v>
      </c>
      <c r="F144" s="12">
        <v>19.0</v>
      </c>
      <c r="G144" s="12">
        <v>122.0</v>
      </c>
      <c r="H144" s="20">
        <v>42326.76111111111</v>
      </c>
      <c r="I144" s="16" t="s">
        <v>3885</v>
      </c>
      <c r="J144" s="16" t="s">
        <v>3886</v>
      </c>
      <c r="K144" s="16" t="s">
        <v>3887</v>
      </c>
      <c r="L144" s="18" t="e">
        <v>#N/A</v>
      </c>
      <c r="M144" s="18" t="e">
        <v>#N/A</v>
      </c>
      <c r="N144" s="18" t="e">
        <v>#N/A</v>
      </c>
      <c r="O144" s="18" t="e">
        <v>#N/A</v>
      </c>
      <c r="P144" s="18" t="e">
        <v>#N/A</v>
      </c>
      <c r="Q144" s="16" t="s">
        <v>3882</v>
      </c>
      <c r="R144" s="18" t="b">
        <v>1</v>
      </c>
      <c r="S144" s="18" t="b">
        <v>1</v>
      </c>
      <c r="T144" s="12">
        <v>6470.0</v>
      </c>
      <c r="U144" s="16" t="s">
        <v>3888</v>
      </c>
      <c r="V144" s="16" t="s">
        <v>2375</v>
      </c>
      <c r="W144" s="51">
        <v>2146192.0</v>
      </c>
      <c r="X144" s="51">
        <v>2394133.0</v>
      </c>
      <c r="Y144" s="16" t="s">
        <v>3890</v>
      </c>
      <c r="Z144" s="16" t="s">
        <v>3899</v>
      </c>
      <c r="AC144" s="16"/>
      <c r="AD144" s="12" t="str">
        <f>vlookup(AA144,'Hastag Key'!$G$3:$H$5,2,true)</f>
        <v>#N/A</v>
      </c>
      <c r="AE144" s="12" t="str">
        <f>vlookup(AB144,'Hastag Key'!$J$3:$K$8,2,true)</f>
        <v>#N/A</v>
      </c>
    </row>
    <row r="145">
      <c r="A145" s="12">
        <v>376.0</v>
      </c>
      <c r="B145" s="16" t="s">
        <v>69</v>
      </c>
      <c r="C145" s="16" t="s">
        <v>3901</v>
      </c>
      <c r="D145" s="18" t="b">
        <v>1</v>
      </c>
      <c r="E145" s="12">
        <v>3.0</v>
      </c>
      <c r="F145" s="12">
        <v>0.0</v>
      </c>
      <c r="G145" s="12">
        <v>3.0</v>
      </c>
      <c r="H145" s="20">
        <v>42330.748611111114</v>
      </c>
      <c r="I145" s="16" t="s">
        <v>3902</v>
      </c>
      <c r="J145" s="16" t="s">
        <v>3903</v>
      </c>
      <c r="K145" s="16" t="s">
        <v>3904</v>
      </c>
      <c r="L145" s="18" t="e">
        <v>#N/A</v>
      </c>
      <c r="M145" s="18" t="e">
        <v>#N/A</v>
      </c>
      <c r="N145" s="18" t="e">
        <v>#N/A</v>
      </c>
      <c r="O145" s="18" t="e">
        <v>#N/A</v>
      </c>
      <c r="P145" s="18" t="e">
        <v>#N/A</v>
      </c>
      <c r="Q145" s="16" t="s">
        <v>3900</v>
      </c>
      <c r="R145" s="18" t="b">
        <v>1</v>
      </c>
      <c r="S145" s="18" t="b">
        <v>1</v>
      </c>
      <c r="T145" s="12">
        <v>6107.0</v>
      </c>
      <c r="U145" s="16" t="s">
        <v>3905</v>
      </c>
      <c r="V145" s="16" t="s">
        <v>2375</v>
      </c>
      <c r="W145" s="22"/>
      <c r="X145" s="22"/>
      <c r="Y145" s="16" t="s">
        <v>3906</v>
      </c>
      <c r="Z145" s="16" t="s">
        <v>3910</v>
      </c>
      <c r="AC145" s="16"/>
      <c r="AD145" s="12" t="str">
        <f>vlookup(AA145,'Hastag Key'!$G$3:$H$5,2,true)</f>
        <v>#N/A</v>
      </c>
      <c r="AE145" s="12" t="str">
        <f>vlookup(AB145,'Hastag Key'!$J$3:$K$8,2,true)</f>
        <v>#N/A</v>
      </c>
    </row>
    <row r="146">
      <c r="A146" s="12">
        <v>463.0</v>
      </c>
      <c r="B146" s="16" t="s">
        <v>69</v>
      </c>
      <c r="C146" s="16" t="s">
        <v>3913</v>
      </c>
      <c r="D146" s="18" t="b">
        <v>1</v>
      </c>
      <c r="E146" s="12">
        <v>3.0</v>
      </c>
      <c r="F146" s="12">
        <v>0.0</v>
      </c>
      <c r="G146" s="12">
        <v>3.0</v>
      </c>
      <c r="H146" s="20">
        <v>42319.73125</v>
      </c>
      <c r="I146" s="16" t="s">
        <v>3917</v>
      </c>
      <c r="J146" s="16" t="s">
        <v>3918</v>
      </c>
      <c r="K146" s="16" t="s">
        <v>3919</v>
      </c>
      <c r="L146" s="18" t="e">
        <v>#N/A</v>
      </c>
      <c r="M146" s="18" t="e">
        <v>#N/A</v>
      </c>
      <c r="N146" s="18" t="e">
        <v>#N/A</v>
      </c>
      <c r="O146" s="18" t="e">
        <v>#N/A</v>
      </c>
      <c r="P146" s="18" t="e">
        <v>#N/A</v>
      </c>
      <c r="Q146" s="16" t="s">
        <v>3912</v>
      </c>
      <c r="R146" s="18" t="b">
        <v>1</v>
      </c>
      <c r="S146" s="18" t="b">
        <v>1</v>
      </c>
      <c r="T146" s="12">
        <v>6107.0</v>
      </c>
      <c r="U146" s="16" t="s">
        <v>3905</v>
      </c>
      <c r="V146" s="16" t="s">
        <v>2375</v>
      </c>
      <c r="W146" s="51">
        <v>346469.0</v>
      </c>
      <c r="X146" s="51">
        <v>290058.0</v>
      </c>
      <c r="Y146" s="16" t="s">
        <v>3921</v>
      </c>
      <c r="Z146" s="16" t="s">
        <v>3925</v>
      </c>
      <c r="AC146" s="16"/>
      <c r="AD146" s="12" t="str">
        <f>vlookup(AA146,'Hastag Key'!$G$3:$H$5,2,true)</f>
        <v>#N/A</v>
      </c>
      <c r="AE146" s="12" t="str">
        <f>vlookup(AB146,'Hastag Key'!$J$3:$K$8,2,true)</f>
        <v>#N/A</v>
      </c>
    </row>
    <row r="147">
      <c r="A147" s="12">
        <v>480.0</v>
      </c>
      <c r="B147" s="16" t="s">
        <v>69</v>
      </c>
      <c r="C147" s="16" t="s">
        <v>3928</v>
      </c>
      <c r="D147" s="18" t="b">
        <v>1</v>
      </c>
      <c r="E147" s="12">
        <v>2.0</v>
      </c>
      <c r="F147" s="12">
        <v>0.0</v>
      </c>
      <c r="G147" s="12">
        <v>2.0</v>
      </c>
      <c r="H147" s="20">
        <v>42314.24444444444</v>
      </c>
      <c r="I147" s="16" t="s">
        <v>3930</v>
      </c>
      <c r="J147" s="16" t="s">
        <v>3931</v>
      </c>
      <c r="K147" s="16" t="s">
        <v>3933</v>
      </c>
      <c r="L147" s="18" t="e">
        <v>#N/A</v>
      </c>
      <c r="M147" s="18" t="e">
        <v>#N/A</v>
      </c>
      <c r="N147" s="18" t="e">
        <v>#N/A</v>
      </c>
      <c r="O147" s="18" t="e">
        <v>#N/A</v>
      </c>
      <c r="P147" s="18" t="e">
        <v>#N/A</v>
      </c>
      <c r="Q147" s="16" t="s">
        <v>3927</v>
      </c>
      <c r="R147" s="18" t="b">
        <v>1</v>
      </c>
      <c r="S147" s="18" t="b">
        <v>1</v>
      </c>
      <c r="T147" s="12">
        <v>6902.0</v>
      </c>
      <c r="U147" s="16" t="s">
        <v>3935</v>
      </c>
      <c r="V147" s="16" t="s">
        <v>2375</v>
      </c>
      <c r="W147" s="51">
        <v>388299.0</v>
      </c>
      <c r="X147" s="51">
        <v>390594.0</v>
      </c>
      <c r="Y147" s="16" t="s">
        <v>696</v>
      </c>
      <c r="Z147" s="16" t="s">
        <v>3941</v>
      </c>
      <c r="AC147" s="16"/>
      <c r="AD147" s="12" t="str">
        <f>vlookup(AA147,'Hastag Key'!$G$3:$H$5,2,true)</f>
        <v>#N/A</v>
      </c>
      <c r="AE147" s="12" t="str">
        <f>vlookup(AB147,'Hastag Key'!$J$3:$K$8,2,true)</f>
        <v>#N/A</v>
      </c>
    </row>
    <row r="148">
      <c r="A148" s="12">
        <v>593.0</v>
      </c>
      <c r="B148" s="16" t="s">
        <v>69</v>
      </c>
      <c r="C148" s="16" t="s">
        <v>3943</v>
      </c>
      <c r="D148" s="18" t="b">
        <v>0</v>
      </c>
      <c r="E148" s="12">
        <v>3.0</v>
      </c>
      <c r="F148" s="12">
        <v>0.0</v>
      </c>
      <c r="G148" s="12">
        <v>3.0</v>
      </c>
      <c r="H148" s="20">
        <v>42324.40972222222</v>
      </c>
      <c r="I148" s="16" t="s">
        <v>3946</v>
      </c>
      <c r="J148" s="16" t="s">
        <v>3947</v>
      </c>
      <c r="K148" s="16" t="s">
        <v>3948</v>
      </c>
      <c r="L148" s="18" t="e">
        <v>#N/A</v>
      </c>
      <c r="M148" s="18" t="e">
        <v>#N/A</v>
      </c>
      <c r="N148" s="18" t="e">
        <v>#N/A</v>
      </c>
      <c r="O148" s="18" t="e">
        <v>#N/A</v>
      </c>
      <c r="P148" s="18" t="e">
        <v>#N/A</v>
      </c>
      <c r="Q148" s="16" t="s">
        <v>3942</v>
      </c>
      <c r="R148" s="18" t="b">
        <v>1</v>
      </c>
      <c r="S148" s="18" t="b">
        <v>1</v>
      </c>
      <c r="T148" s="12">
        <v>6475.0</v>
      </c>
      <c r="U148" s="16" t="s">
        <v>3949</v>
      </c>
      <c r="V148" s="16" t="s">
        <v>2375</v>
      </c>
      <c r="W148" s="22"/>
      <c r="X148" s="22"/>
      <c r="Y148" s="22"/>
      <c r="Z148" s="16" t="s">
        <v>3955</v>
      </c>
      <c r="AA148" s="12">
        <v>3.0</v>
      </c>
      <c r="AB148" s="12">
        <v>1.0</v>
      </c>
      <c r="AC148" s="12"/>
      <c r="AD148" s="12" t="str">
        <f>vlookup(AA148,'Hastag Key'!$G$3:$H$5,2,true)</f>
        <v>Exposure</v>
      </c>
      <c r="AE148" s="12" t="str">
        <f>vlookup(AB148,'Hastag Key'!$J$3:$K$8,2,true)</f>
        <v>Financial/gifts</v>
      </c>
    </row>
    <row r="149">
      <c r="A149" s="12">
        <v>692.0</v>
      </c>
      <c r="B149" s="16" t="s">
        <v>69</v>
      </c>
      <c r="C149" s="16" t="s">
        <v>2369</v>
      </c>
      <c r="D149" s="18" t="b">
        <v>1</v>
      </c>
      <c r="E149" s="12">
        <v>26.0</v>
      </c>
      <c r="F149" s="12">
        <v>8.0</v>
      </c>
      <c r="G149" s="12">
        <v>18.0</v>
      </c>
      <c r="H149" s="20">
        <v>42326.51527777778</v>
      </c>
      <c r="I149" s="16" t="s">
        <v>3958</v>
      </c>
      <c r="J149" s="16" t="s">
        <v>2371</v>
      </c>
      <c r="K149" s="16" t="s">
        <v>3960</v>
      </c>
      <c r="L149" s="18" t="e">
        <v>#N/A</v>
      </c>
      <c r="M149" s="18" t="e">
        <v>#N/A</v>
      </c>
      <c r="N149" s="18" t="e">
        <v>#N/A</v>
      </c>
      <c r="O149" s="18" t="e">
        <v>#N/A</v>
      </c>
      <c r="P149" s="18" t="e">
        <v>#N/A</v>
      </c>
      <c r="Q149" s="16" t="s">
        <v>3956</v>
      </c>
      <c r="R149" s="18" t="b">
        <v>0</v>
      </c>
      <c r="S149" s="18" t="b">
        <v>0</v>
      </c>
      <c r="T149" s="12">
        <v>6103.0</v>
      </c>
      <c r="U149" s="16" t="s">
        <v>2374</v>
      </c>
      <c r="V149" s="16" t="s">
        <v>2375</v>
      </c>
      <c r="W149" s="51">
        <v>326984.0</v>
      </c>
      <c r="X149" s="51">
        <v>317337.0</v>
      </c>
      <c r="Y149" s="16" t="s">
        <v>2376</v>
      </c>
      <c r="Z149" s="16" t="s">
        <v>3963</v>
      </c>
      <c r="AA149" s="12">
        <v>3.0</v>
      </c>
      <c r="AB149" s="12">
        <v>1.0</v>
      </c>
      <c r="AC149" s="12"/>
      <c r="AD149" s="12" t="str">
        <f>vlookup(AA149,'Hastag Key'!$G$3:$H$5,2,true)</f>
        <v>Exposure</v>
      </c>
      <c r="AE149" s="12" t="str">
        <f>vlookup(AB149,'Hastag Key'!$J$3:$K$8,2,true)</f>
        <v>Financial/gifts</v>
      </c>
    </row>
    <row r="150">
      <c r="A150" s="12">
        <v>724.0</v>
      </c>
      <c r="B150" s="16" t="s">
        <v>69</v>
      </c>
      <c r="C150" s="16" t="s">
        <v>3967</v>
      </c>
      <c r="D150" s="18" t="b">
        <v>1</v>
      </c>
      <c r="E150" s="12">
        <v>2.0</v>
      </c>
      <c r="F150" s="12">
        <v>0.0</v>
      </c>
      <c r="G150" s="12">
        <v>2.0</v>
      </c>
      <c r="H150" s="20">
        <v>42311.73333333333</v>
      </c>
      <c r="I150" s="16" t="s">
        <v>3969</v>
      </c>
      <c r="J150" s="16" t="s">
        <v>3970</v>
      </c>
      <c r="K150" s="16" t="s">
        <v>3971</v>
      </c>
      <c r="L150" s="18" t="e">
        <v>#N/A</v>
      </c>
      <c r="M150" s="18" t="e">
        <v>#N/A</v>
      </c>
      <c r="N150" s="18" t="e">
        <v>#N/A</v>
      </c>
      <c r="O150" s="18" t="e">
        <v>#N/A</v>
      </c>
      <c r="P150" s="18" t="e">
        <v>#N/A</v>
      </c>
      <c r="Q150" s="16" t="s">
        <v>3966</v>
      </c>
      <c r="R150" s="18" t="b">
        <v>0</v>
      </c>
      <c r="S150" s="18" t="b">
        <v>0</v>
      </c>
      <c r="T150" s="12">
        <v>6611.0</v>
      </c>
      <c r="U150" s="16" t="s">
        <v>3972</v>
      </c>
      <c r="V150" s="16" t="s">
        <v>2375</v>
      </c>
      <c r="W150" s="51">
        <v>5784614.0</v>
      </c>
      <c r="X150" s="51">
        <v>6564742.0</v>
      </c>
      <c r="Y150" s="16" t="s">
        <v>3974</v>
      </c>
      <c r="Z150" s="16" t="s">
        <v>3977</v>
      </c>
      <c r="AA150" s="12">
        <v>1.0</v>
      </c>
      <c r="AB150" s="12">
        <v>1.0</v>
      </c>
      <c r="AC150" s="12"/>
      <c r="AD150" s="12" t="str">
        <f>vlookup(AA150,'Hastag Key'!$G$3:$H$5,2,true)</f>
        <v>Personal</v>
      </c>
      <c r="AE150" s="12" t="str">
        <f>vlookup(AB150,'Hastag Key'!$J$3:$K$8,2,true)</f>
        <v>Financial/gifts</v>
      </c>
    </row>
    <row r="151">
      <c r="A151" s="12">
        <v>725.0</v>
      </c>
      <c r="B151" s="16" t="s">
        <v>69</v>
      </c>
      <c r="C151" s="16" t="s">
        <v>3979</v>
      </c>
      <c r="D151" s="18" t="b">
        <v>1</v>
      </c>
      <c r="E151" s="12">
        <v>6.0</v>
      </c>
      <c r="F151" s="12">
        <v>0.0</v>
      </c>
      <c r="G151" s="12">
        <v>6.0</v>
      </c>
      <c r="H151" s="20">
        <v>42332.53888888889</v>
      </c>
      <c r="I151" s="16" t="s">
        <v>3981</v>
      </c>
      <c r="J151" s="16" t="s">
        <v>3982</v>
      </c>
      <c r="K151" s="16" t="s">
        <v>3983</v>
      </c>
      <c r="L151" s="18" t="e">
        <v>#N/A</v>
      </c>
      <c r="M151" s="18" t="e">
        <v>#N/A</v>
      </c>
      <c r="N151" s="18" t="e">
        <v>#N/A</v>
      </c>
      <c r="O151" s="18" t="e">
        <v>#N/A</v>
      </c>
      <c r="P151" s="18" t="e">
        <v>#N/A</v>
      </c>
      <c r="Q151" s="16" t="s">
        <v>3978</v>
      </c>
      <c r="R151" s="18" t="b">
        <v>0</v>
      </c>
      <c r="S151" s="18" t="b">
        <v>1</v>
      </c>
      <c r="T151" s="12">
        <v>6776.0</v>
      </c>
      <c r="U151" s="16" t="s">
        <v>3985</v>
      </c>
      <c r="V151" s="16" t="s">
        <v>2375</v>
      </c>
      <c r="W151" s="22"/>
      <c r="X151" s="22"/>
      <c r="Y151" s="16" t="s">
        <v>3988</v>
      </c>
      <c r="Z151" s="16" t="s">
        <v>3990</v>
      </c>
      <c r="AA151" s="12">
        <v>1.0</v>
      </c>
      <c r="AB151" s="12">
        <v>2.0</v>
      </c>
      <c r="AC151" s="12"/>
      <c r="AD151" s="12" t="str">
        <f>vlookup(AA151,'Hastag Key'!$G$3:$H$5,2,true)</f>
        <v>Personal</v>
      </c>
      <c r="AE151" s="12" t="str">
        <f>vlookup(AB151,'Hastag Key'!$J$3:$K$8,2,true)</f>
        <v>Time</v>
      </c>
    </row>
    <row r="152">
      <c r="A152" s="12">
        <v>733.0</v>
      </c>
      <c r="B152" s="16" t="s">
        <v>69</v>
      </c>
      <c r="C152" s="16" t="s">
        <v>3994</v>
      </c>
      <c r="D152" s="18" t="b">
        <v>1</v>
      </c>
      <c r="E152" s="12">
        <v>6.0</v>
      </c>
      <c r="F152" s="12">
        <v>1.0</v>
      </c>
      <c r="G152" s="12">
        <v>5.0</v>
      </c>
      <c r="H152" s="20">
        <v>42312.33263888889</v>
      </c>
      <c r="I152" s="16" t="s">
        <v>3995</v>
      </c>
      <c r="J152" s="16" t="s">
        <v>3996</v>
      </c>
      <c r="K152" s="16" t="s">
        <v>3998</v>
      </c>
      <c r="L152" s="18" t="e">
        <v>#N/A</v>
      </c>
      <c r="M152" s="18" t="e">
        <v>#N/A</v>
      </c>
      <c r="N152" s="18" t="e">
        <v>#N/A</v>
      </c>
      <c r="O152" s="18" t="e">
        <v>#N/A</v>
      </c>
      <c r="P152" s="18" t="e">
        <v>#N/A</v>
      </c>
      <c r="Q152" s="16" t="s">
        <v>3993</v>
      </c>
      <c r="R152" s="18" t="b">
        <v>0</v>
      </c>
      <c r="S152" s="18" t="b">
        <v>0</v>
      </c>
      <c r="T152" s="12">
        <v>6770.0</v>
      </c>
      <c r="U152" s="16" t="s">
        <v>4000</v>
      </c>
      <c r="V152" s="16" t="s">
        <v>2375</v>
      </c>
      <c r="W152" s="22"/>
      <c r="X152" s="22"/>
      <c r="Y152" s="16" t="s">
        <v>4001</v>
      </c>
      <c r="Z152" s="16" t="s">
        <v>4009</v>
      </c>
      <c r="AA152" s="12">
        <v>3.0</v>
      </c>
      <c r="AB152" s="12">
        <v>1.0</v>
      </c>
      <c r="AC152" s="12"/>
      <c r="AD152" s="12" t="str">
        <f>vlookup(AA152,'Hastag Key'!$G$3:$H$5,2,true)</f>
        <v>Exposure</v>
      </c>
      <c r="AE152" s="12" t="str">
        <f>vlookup(AB152,'Hastag Key'!$J$3:$K$8,2,true)</f>
        <v>Financial/gifts</v>
      </c>
    </row>
    <row r="153">
      <c r="A153" s="12">
        <v>762.0</v>
      </c>
      <c r="B153" s="16" t="s">
        <v>69</v>
      </c>
      <c r="C153" s="16" t="s">
        <v>4013</v>
      </c>
      <c r="D153" s="18" t="b">
        <v>1</v>
      </c>
      <c r="E153" s="12">
        <v>1.0</v>
      </c>
      <c r="F153" s="12">
        <v>0.0</v>
      </c>
      <c r="G153" s="12">
        <v>1.0</v>
      </c>
      <c r="H153" s="20">
        <v>42312.45763888889</v>
      </c>
      <c r="I153" s="16" t="s">
        <v>4014</v>
      </c>
      <c r="J153" s="16" t="s">
        <v>4015</v>
      </c>
      <c r="K153" s="16" t="s">
        <v>4016</v>
      </c>
      <c r="L153" s="18" t="e">
        <v>#N/A</v>
      </c>
      <c r="M153" s="18" t="e">
        <v>#N/A</v>
      </c>
      <c r="N153" s="18" t="e">
        <v>#N/A</v>
      </c>
      <c r="O153" s="18" t="e">
        <v>#N/A</v>
      </c>
      <c r="P153" s="18" t="e">
        <v>#N/A</v>
      </c>
      <c r="Q153" s="16" t="s">
        <v>4012</v>
      </c>
      <c r="R153" s="18" t="b">
        <v>0</v>
      </c>
      <c r="S153" s="18" t="b">
        <v>1</v>
      </c>
      <c r="T153" s="12">
        <v>6045.0</v>
      </c>
      <c r="U153" s="16" t="s">
        <v>4017</v>
      </c>
      <c r="V153" s="16" t="s">
        <v>2375</v>
      </c>
      <c r="W153" s="51">
        <v>541888.0</v>
      </c>
      <c r="X153" s="51">
        <v>675763.0</v>
      </c>
      <c r="Y153" s="16" t="s">
        <v>1856</v>
      </c>
      <c r="Z153" s="16" t="s">
        <v>4018</v>
      </c>
      <c r="AA153" s="12">
        <v>3.0</v>
      </c>
      <c r="AB153" s="12">
        <v>1.0</v>
      </c>
      <c r="AC153" s="12"/>
      <c r="AD153" s="12" t="str">
        <f>vlookup(AA153,'Hastag Key'!$G$3:$H$5,2,true)</f>
        <v>Exposure</v>
      </c>
      <c r="AE153" s="12" t="str">
        <f>vlookup(AB153,'Hastag Key'!$J$3:$K$8,2,true)</f>
        <v>Financial/gifts</v>
      </c>
    </row>
    <row r="154">
      <c r="A154" s="12">
        <v>30.0</v>
      </c>
      <c r="B154" s="16" t="s">
        <v>69</v>
      </c>
      <c r="C154" s="16" t="s">
        <v>592</v>
      </c>
      <c r="D154" s="18" t="b">
        <v>1</v>
      </c>
      <c r="E154" s="12">
        <v>4.0</v>
      </c>
      <c r="F154" s="12">
        <v>0.0</v>
      </c>
      <c r="G154" s="12">
        <v>4.0</v>
      </c>
      <c r="H154" s="20">
        <v>42311.384722222225</v>
      </c>
      <c r="I154" s="16" t="s">
        <v>593</v>
      </c>
      <c r="J154" s="16" t="s">
        <v>594</v>
      </c>
      <c r="K154" s="16" t="s">
        <v>4022</v>
      </c>
      <c r="L154" s="18" t="e">
        <v>#N/A</v>
      </c>
      <c r="M154" s="18" t="e">
        <v>#N/A</v>
      </c>
      <c r="N154" s="18" t="e">
        <v>#N/A</v>
      </c>
      <c r="O154" s="18" t="e">
        <v>#N/A</v>
      </c>
      <c r="P154" s="18" t="e">
        <v>#N/A</v>
      </c>
      <c r="Q154" s="16" t="s">
        <v>596</v>
      </c>
      <c r="R154" s="18" t="b">
        <v>1</v>
      </c>
      <c r="S154" s="18" t="b">
        <v>0</v>
      </c>
      <c r="T154" s="12">
        <v>20005.0</v>
      </c>
      <c r="U154" s="16" t="s">
        <v>491</v>
      </c>
      <c r="V154" s="16" t="s">
        <v>597</v>
      </c>
      <c r="W154" s="22"/>
      <c r="X154" s="22"/>
      <c r="Y154" s="16" t="s">
        <v>598</v>
      </c>
      <c r="Z154" s="16" t="s">
        <v>4027</v>
      </c>
      <c r="AA154" s="12">
        <v>3.0</v>
      </c>
      <c r="AB154" s="12">
        <v>6.0</v>
      </c>
      <c r="AC154" s="12"/>
      <c r="AD154" s="12" t="str">
        <f>vlookup(AA154,'Hastag Key'!$G$3:$H$5,2,true)</f>
        <v>Exposure</v>
      </c>
      <c r="AE154" s="12" t="str">
        <f>vlookup(AB154,'Hastag Key'!$J$3:$K$8,2,true)</f>
        <v>unknown</v>
      </c>
    </row>
    <row r="155">
      <c r="A155" s="12">
        <v>81.0</v>
      </c>
      <c r="B155" s="16" t="s">
        <v>69</v>
      </c>
      <c r="C155" s="16" t="s">
        <v>1090</v>
      </c>
      <c r="D155" s="18" t="b">
        <v>1</v>
      </c>
      <c r="E155" s="12">
        <v>4.0</v>
      </c>
      <c r="F155" s="12">
        <v>0.0</v>
      </c>
      <c r="G155" s="12">
        <v>4.0</v>
      </c>
      <c r="H155" s="20">
        <v>42329.299305555556</v>
      </c>
      <c r="I155" s="16" t="s">
        <v>1091</v>
      </c>
      <c r="J155" s="16" t="s">
        <v>1092</v>
      </c>
      <c r="K155" s="16" t="s">
        <v>1093</v>
      </c>
      <c r="L155" s="18" t="e">
        <v>#N/A</v>
      </c>
      <c r="M155" s="18" t="e">
        <v>#N/A</v>
      </c>
      <c r="N155" s="18" t="e">
        <v>#N/A</v>
      </c>
      <c r="O155" s="18" t="e">
        <v>#N/A</v>
      </c>
      <c r="P155" s="18" t="e">
        <v>#N/A</v>
      </c>
      <c r="Q155" s="16" t="s">
        <v>1094</v>
      </c>
      <c r="R155" s="18" t="b">
        <v>1</v>
      </c>
      <c r="S155" s="18" t="b">
        <v>1</v>
      </c>
      <c r="T155" s="12">
        <v>20036.0</v>
      </c>
      <c r="U155" s="16" t="s">
        <v>491</v>
      </c>
      <c r="V155" s="16" t="s">
        <v>597</v>
      </c>
      <c r="W155" s="51">
        <v>5824052.0</v>
      </c>
      <c r="X155" s="51">
        <v>5681024.0</v>
      </c>
      <c r="Y155" s="22"/>
      <c r="Z155" s="16" t="s">
        <v>4033</v>
      </c>
      <c r="AA155" s="12">
        <v>1.0</v>
      </c>
      <c r="AB155" s="12">
        <v>6.0</v>
      </c>
      <c r="AC155" s="12"/>
      <c r="AD155" s="12" t="str">
        <f>vlookup(AA155,'Hastag Key'!$G$3:$H$5,2,true)</f>
        <v>Personal</v>
      </c>
      <c r="AE155" s="12" t="str">
        <f>vlookup(AB155,'Hastag Key'!$J$3:$K$8,2,true)</f>
        <v>unknown</v>
      </c>
    </row>
    <row r="156">
      <c r="A156" s="12">
        <v>133.0</v>
      </c>
      <c r="B156" s="16" t="s">
        <v>69</v>
      </c>
      <c r="C156" s="16" t="s">
        <v>1598</v>
      </c>
      <c r="D156" s="18" t="b">
        <v>1</v>
      </c>
      <c r="E156" s="12">
        <v>85.0</v>
      </c>
      <c r="F156" s="12">
        <v>25.0</v>
      </c>
      <c r="G156" s="12">
        <v>60.0</v>
      </c>
      <c r="H156" s="20">
        <v>42320.39097222222</v>
      </c>
      <c r="I156" s="16" t="s">
        <v>1599</v>
      </c>
      <c r="J156" s="16" t="s">
        <v>1600</v>
      </c>
      <c r="K156" s="16" t="s">
        <v>1601</v>
      </c>
      <c r="L156" s="18" t="e">
        <v>#N/A</v>
      </c>
      <c r="M156" s="18" t="e">
        <v>#N/A</v>
      </c>
      <c r="N156" s="18" t="e">
        <v>#N/A</v>
      </c>
      <c r="O156" s="18" t="e">
        <v>#N/A</v>
      </c>
      <c r="P156" s="18" t="e">
        <v>#N/A</v>
      </c>
      <c r="Q156" s="16" t="s">
        <v>1602</v>
      </c>
      <c r="R156" s="18" t="b">
        <v>1</v>
      </c>
      <c r="S156" s="18" t="b">
        <v>1</v>
      </c>
      <c r="T156" s="12">
        <v>20036.0</v>
      </c>
      <c r="U156" s="16" t="s">
        <v>491</v>
      </c>
      <c r="V156" s="16" t="s">
        <v>597</v>
      </c>
      <c r="W156" s="51">
        <v>3.9094759E7</v>
      </c>
      <c r="X156" s="51">
        <v>1.2539026E7</v>
      </c>
      <c r="Y156" s="16" t="s">
        <v>1250</v>
      </c>
      <c r="Z156" s="16" t="s">
        <v>4043</v>
      </c>
      <c r="AC156" s="16"/>
      <c r="AD156" s="12" t="str">
        <f>vlookup(AA156,'Hastag Key'!$G$3:$H$5,2,true)</f>
        <v>#N/A</v>
      </c>
      <c r="AE156" s="12" t="str">
        <f>vlookup(AB156,'Hastag Key'!$J$3:$K$8,2,true)</f>
        <v>#N/A</v>
      </c>
    </row>
    <row r="157">
      <c r="A157" s="12">
        <v>165.0</v>
      </c>
      <c r="B157" s="16" t="s">
        <v>69</v>
      </c>
      <c r="C157" s="16" t="s">
        <v>1880</v>
      </c>
      <c r="D157" s="18" t="b">
        <v>1</v>
      </c>
      <c r="E157" s="12">
        <v>8.0</v>
      </c>
      <c r="F157" s="12">
        <v>2.0</v>
      </c>
      <c r="G157" s="12">
        <v>6.0</v>
      </c>
      <c r="H157" s="20">
        <v>42331.51597222222</v>
      </c>
      <c r="I157" s="16" t="s">
        <v>1881</v>
      </c>
      <c r="J157" s="16" t="s">
        <v>1882</v>
      </c>
      <c r="K157" s="16" t="s">
        <v>1883</v>
      </c>
      <c r="L157" s="18" t="e">
        <v>#N/A</v>
      </c>
      <c r="M157" s="18" t="e">
        <v>#N/A</v>
      </c>
      <c r="N157" s="18" t="e">
        <v>#N/A</v>
      </c>
      <c r="O157" s="18" t="e">
        <v>#N/A</v>
      </c>
      <c r="P157" s="18" t="e">
        <v>#N/A</v>
      </c>
      <c r="Q157" s="16" t="s">
        <v>1884</v>
      </c>
      <c r="R157" s="18" t="b">
        <v>1</v>
      </c>
      <c r="S157" s="18" t="b">
        <v>1</v>
      </c>
      <c r="T157" s="12">
        <v>20009.0</v>
      </c>
      <c r="U157" s="16" t="s">
        <v>491</v>
      </c>
      <c r="V157" s="16" t="s">
        <v>597</v>
      </c>
      <c r="W157" s="51">
        <v>437266.0</v>
      </c>
      <c r="X157" s="51">
        <v>393293.0</v>
      </c>
      <c r="Y157" s="16" t="s">
        <v>696</v>
      </c>
      <c r="Z157" s="16" t="s">
        <v>4053</v>
      </c>
      <c r="AC157" s="16"/>
      <c r="AD157" s="12" t="str">
        <f>vlookup(AA157,'Hastag Key'!$G$3:$H$5,2,true)</f>
        <v>#N/A</v>
      </c>
      <c r="AE157" s="12" t="str">
        <f>vlookup(AB157,'Hastag Key'!$J$3:$K$8,2,true)</f>
        <v>#N/A</v>
      </c>
    </row>
    <row r="158">
      <c r="A158" s="12">
        <v>197.0</v>
      </c>
      <c r="B158" s="16" t="s">
        <v>69</v>
      </c>
      <c r="C158" s="16" t="s">
        <v>2184</v>
      </c>
      <c r="D158" s="18" t="b">
        <v>1</v>
      </c>
      <c r="E158" s="12">
        <v>315.0</v>
      </c>
      <c r="F158" s="12">
        <v>78.0</v>
      </c>
      <c r="G158" s="12">
        <v>237.0</v>
      </c>
      <c r="H158" s="20">
        <v>42330.370833333334</v>
      </c>
      <c r="I158" s="16" t="s">
        <v>2185</v>
      </c>
      <c r="J158" s="16" t="s">
        <v>2186</v>
      </c>
      <c r="K158" s="16" t="s">
        <v>2187</v>
      </c>
      <c r="L158" s="18" t="e">
        <v>#N/A</v>
      </c>
      <c r="M158" s="18" t="e">
        <v>#N/A</v>
      </c>
      <c r="N158" s="18" t="e">
        <v>#N/A</v>
      </c>
      <c r="O158" s="18" t="e">
        <v>#N/A</v>
      </c>
      <c r="P158" s="18" t="e">
        <v>#N/A</v>
      </c>
      <c r="Q158" s="16" t="s">
        <v>2188</v>
      </c>
      <c r="R158" s="18" t="b">
        <v>1</v>
      </c>
      <c r="S158" s="18" t="b">
        <v>1</v>
      </c>
      <c r="T158" s="12">
        <v>20005.0</v>
      </c>
      <c r="U158" s="16" t="s">
        <v>491</v>
      </c>
      <c r="V158" s="16" t="s">
        <v>597</v>
      </c>
      <c r="W158" s="51">
        <v>770258.0</v>
      </c>
      <c r="X158" s="51">
        <v>564015.0</v>
      </c>
      <c r="Y158" s="16" t="s">
        <v>2189</v>
      </c>
      <c r="Z158" s="16" t="s">
        <v>4057</v>
      </c>
      <c r="AC158" s="16"/>
      <c r="AD158" s="12" t="str">
        <f>vlookup(AA158,'Hastag Key'!$G$3:$H$5,2,true)</f>
        <v>#N/A</v>
      </c>
      <c r="AE158" s="12" t="str">
        <f>vlookup(AB158,'Hastag Key'!$J$3:$K$8,2,true)</f>
        <v>#N/A</v>
      </c>
    </row>
    <row r="159">
      <c r="A159" s="12">
        <v>218.0</v>
      </c>
      <c r="B159" s="16" t="s">
        <v>69</v>
      </c>
      <c r="C159" s="16" t="s">
        <v>2390</v>
      </c>
      <c r="D159" s="18" t="b">
        <v>1</v>
      </c>
      <c r="E159" s="12">
        <v>35.0</v>
      </c>
      <c r="F159" s="12">
        <v>2.0</v>
      </c>
      <c r="G159" s="12">
        <v>33.0</v>
      </c>
      <c r="H159" s="20">
        <v>42316.69305555556</v>
      </c>
      <c r="I159" s="16" t="s">
        <v>2391</v>
      </c>
      <c r="J159" s="16" t="s">
        <v>2392</v>
      </c>
      <c r="K159" s="16" t="s">
        <v>2393</v>
      </c>
      <c r="L159" s="18" t="e">
        <v>#N/A</v>
      </c>
      <c r="M159" s="18" t="e">
        <v>#N/A</v>
      </c>
      <c r="N159" s="18" t="e">
        <v>#N/A</v>
      </c>
      <c r="O159" s="18" t="e">
        <v>#N/A</v>
      </c>
      <c r="P159" s="18" t="e">
        <v>#N/A</v>
      </c>
      <c r="Q159" s="16" t="s">
        <v>2394</v>
      </c>
      <c r="R159" s="18" t="b">
        <v>1</v>
      </c>
      <c r="S159" s="18" t="b">
        <v>1</v>
      </c>
      <c r="T159" s="12">
        <v>20007.0</v>
      </c>
      <c r="U159" s="16" t="s">
        <v>491</v>
      </c>
      <c r="V159" s="16" t="s">
        <v>597</v>
      </c>
      <c r="W159" s="51">
        <v>975450.0</v>
      </c>
      <c r="X159" s="51">
        <v>715394.0</v>
      </c>
      <c r="Y159" s="16" t="s">
        <v>2395</v>
      </c>
      <c r="Z159" s="16" t="s">
        <v>4067</v>
      </c>
      <c r="AC159" s="16"/>
      <c r="AD159" s="12" t="str">
        <f>vlookup(AA159,'Hastag Key'!$G$3:$H$5,2,true)</f>
        <v>#N/A</v>
      </c>
      <c r="AE159" s="12" t="str">
        <f>vlookup(AB159,'Hastag Key'!$J$3:$K$8,2,true)</f>
        <v>#N/A</v>
      </c>
    </row>
    <row r="160">
      <c r="A160" s="12">
        <v>358.0</v>
      </c>
      <c r="B160" s="16" t="s">
        <v>69</v>
      </c>
      <c r="C160" s="16" t="s">
        <v>3911</v>
      </c>
      <c r="D160" s="18" t="b">
        <v>1</v>
      </c>
      <c r="E160" s="12">
        <v>108.0</v>
      </c>
      <c r="F160" s="12">
        <v>30.0</v>
      </c>
      <c r="G160" s="12">
        <v>78.0</v>
      </c>
      <c r="H160" s="20">
        <v>42330.54722222222</v>
      </c>
      <c r="I160" s="16" t="s">
        <v>3914</v>
      </c>
      <c r="J160" s="16" t="s">
        <v>3915</v>
      </c>
      <c r="K160" s="16" t="s">
        <v>3916</v>
      </c>
      <c r="L160" s="18" t="e">
        <v>#N/A</v>
      </c>
      <c r="M160" s="18" t="e">
        <v>#N/A</v>
      </c>
      <c r="N160" s="18" t="e">
        <v>#N/A</v>
      </c>
      <c r="O160" s="18" t="e">
        <v>#N/A</v>
      </c>
      <c r="P160" s="18" t="e">
        <v>#N/A</v>
      </c>
      <c r="Q160" s="16" t="s">
        <v>3920</v>
      </c>
      <c r="R160" s="18" t="b">
        <v>1</v>
      </c>
      <c r="S160" s="18" t="b">
        <v>1</v>
      </c>
      <c r="T160" s="12">
        <v>20011.0</v>
      </c>
      <c r="U160" s="16" t="s">
        <v>491</v>
      </c>
      <c r="V160" s="16" t="s">
        <v>597</v>
      </c>
      <c r="W160" s="22"/>
      <c r="X160" s="22"/>
      <c r="Y160" s="16" t="s">
        <v>3922</v>
      </c>
      <c r="Z160" s="16" t="s">
        <v>4070</v>
      </c>
      <c r="AC160" s="16"/>
      <c r="AD160" s="12" t="str">
        <f>vlookup(AA160,'Hastag Key'!$G$3:$H$5,2,true)</f>
        <v>#N/A</v>
      </c>
      <c r="AE160" s="12" t="str">
        <f>vlookup(AB160,'Hastag Key'!$J$3:$K$8,2,true)</f>
        <v>#N/A</v>
      </c>
    </row>
    <row r="161">
      <c r="A161" s="12">
        <v>434.0</v>
      </c>
      <c r="B161" s="16" t="s">
        <v>69</v>
      </c>
      <c r="C161" s="16" t="s">
        <v>4073</v>
      </c>
      <c r="D161" s="18" t="b">
        <v>1</v>
      </c>
      <c r="E161" s="12">
        <v>3.0</v>
      </c>
      <c r="F161" s="12">
        <v>0.0</v>
      </c>
      <c r="G161" s="12">
        <v>3.0</v>
      </c>
      <c r="H161" s="20">
        <v>42327.41805555556</v>
      </c>
      <c r="I161" s="16" t="s">
        <v>4074</v>
      </c>
      <c r="J161" s="16" t="s">
        <v>4075</v>
      </c>
      <c r="K161" s="16" t="s">
        <v>4077</v>
      </c>
      <c r="L161" s="18" t="e">
        <v>#N/A</v>
      </c>
      <c r="M161" s="18" t="e">
        <v>#N/A</v>
      </c>
      <c r="N161" s="18" t="e">
        <v>#N/A</v>
      </c>
      <c r="O161" s="18" t="e">
        <v>#N/A</v>
      </c>
      <c r="P161" s="18" t="e">
        <v>#N/A</v>
      </c>
      <c r="Q161" s="16" t="s">
        <v>4072</v>
      </c>
      <c r="R161" s="18" t="b">
        <v>1</v>
      </c>
      <c r="S161" s="18" t="b">
        <v>1</v>
      </c>
      <c r="T161" s="12">
        <v>20016.0</v>
      </c>
      <c r="U161" s="16" t="s">
        <v>491</v>
      </c>
      <c r="V161" s="16" t="s">
        <v>597</v>
      </c>
      <c r="W161" s="22"/>
      <c r="X161" s="22"/>
      <c r="Y161" s="16" t="s">
        <v>4081</v>
      </c>
      <c r="Z161" s="16" t="s">
        <v>4087</v>
      </c>
      <c r="AC161" s="16"/>
      <c r="AD161" s="12" t="str">
        <f>vlookup(AA161,'Hastag Key'!$G$3:$H$5,2,true)</f>
        <v>#N/A</v>
      </c>
      <c r="AE161" s="12" t="str">
        <f>vlookup(AB161,'Hastag Key'!$J$3:$K$8,2,true)</f>
        <v>#N/A</v>
      </c>
    </row>
    <row r="162">
      <c r="A162" s="12">
        <v>486.0</v>
      </c>
      <c r="B162" s="16" t="s">
        <v>69</v>
      </c>
      <c r="C162" s="16" t="s">
        <v>4090</v>
      </c>
      <c r="D162" s="18" t="b">
        <v>0</v>
      </c>
      <c r="E162" s="12">
        <v>6.0</v>
      </c>
      <c r="F162" s="12">
        <v>1.0</v>
      </c>
      <c r="G162" s="12">
        <v>5.0</v>
      </c>
      <c r="H162" s="20">
        <v>42310.52361111111</v>
      </c>
      <c r="I162" s="16" t="s">
        <v>4092</v>
      </c>
      <c r="J162" s="16" t="s">
        <v>4093</v>
      </c>
      <c r="K162" s="16" t="s">
        <v>4095</v>
      </c>
      <c r="L162" s="18" t="e">
        <v>#N/A</v>
      </c>
      <c r="M162" s="18" t="e">
        <v>#N/A</v>
      </c>
      <c r="N162" s="18" t="e">
        <v>#N/A</v>
      </c>
      <c r="O162" s="18" t="e">
        <v>#N/A</v>
      </c>
      <c r="P162" s="18" t="e">
        <v>#N/A</v>
      </c>
      <c r="Q162" s="16" t="s">
        <v>4089</v>
      </c>
      <c r="R162" s="18" t="b">
        <v>1</v>
      </c>
      <c r="S162" s="18" t="b">
        <v>1</v>
      </c>
      <c r="T162" s="12">
        <v>20447.0</v>
      </c>
      <c r="U162" s="16" t="s">
        <v>491</v>
      </c>
      <c r="V162" s="16" t="s">
        <v>597</v>
      </c>
      <c r="W162" s="22"/>
      <c r="X162" s="22"/>
      <c r="Y162" s="22"/>
      <c r="Z162" s="16" t="s">
        <v>4100</v>
      </c>
      <c r="AC162" s="16"/>
      <c r="AD162" s="12" t="str">
        <f>vlookup(AA162,'Hastag Key'!$G$3:$H$5,2,true)</f>
        <v>#N/A</v>
      </c>
      <c r="AE162" s="12" t="str">
        <f>vlookup(AB162,'Hastag Key'!$J$3:$K$8,2,true)</f>
        <v>#N/A</v>
      </c>
    </row>
    <row r="163">
      <c r="A163" s="12">
        <v>512.0</v>
      </c>
      <c r="B163" s="16" t="s">
        <v>69</v>
      </c>
      <c r="C163" s="16" t="s">
        <v>4103</v>
      </c>
      <c r="D163" s="18" t="b">
        <v>0</v>
      </c>
      <c r="E163" s="12">
        <v>2.0</v>
      </c>
      <c r="F163" s="12">
        <v>0.0</v>
      </c>
      <c r="G163" s="12">
        <v>2.0</v>
      </c>
      <c r="H163" s="20">
        <v>42327.518055555556</v>
      </c>
      <c r="I163" s="16" t="s">
        <v>4105</v>
      </c>
      <c r="J163" s="16" t="s">
        <v>4106</v>
      </c>
      <c r="K163" s="16" t="s">
        <v>4107</v>
      </c>
      <c r="L163" s="18" t="e">
        <v>#N/A</v>
      </c>
      <c r="M163" s="18" t="e">
        <v>#N/A</v>
      </c>
      <c r="N163" s="18" t="e">
        <v>#N/A</v>
      </c>
      <c r="O163" s="18" t="e">
        <v>#N/A</v>
      </c>
      <c r="P163" s="18" t="e">
        <v>#N/A</v>
      </c>
      <c r="Q163" s="16" t="s">
        <v>4102</v>
      </c>
      <c r="R163" s="18" t="b">
        <v>1</v>
      </c>
      <c r="S163" s="18" t="b">
        <v>1</v>
      </c>
      <c r="T163" s="12">
        <v>20005.0</v>
      </c>
      <c r="U163" s="16" t="s">
        <v>491</v>
      </c>
      <c r="V163" s="16" t="s">
        <v>597</v>
      </c>
      <c r="W163" s="22"/>
      <c r="X163" s="22"/>
      <c r="Y163" s="22"/>
      <c r="Z163" s="16" t="s">
        <v>4111</v>
      </c>
      <c r="AC163" s="16"/>
      <c r="AD163" s="12" t="str">
        <f>vlookup(AA163,'Hastag Key'!$G$3:$H$5,2,true)</f>
        <v>#N/A</v>
      </c>
      <c r="AE163" s="12" t="str">
        <f>vlookup(AB163,'Hastag Key'!$J$3:$K$8,2,true)</f>
        <v>#N/A</v>
      </c>
    </row>
    <row r="164">
      <c r="A164" s="12">
        <v>571.0</v>
      </c>
      <c r="B164" s="16" t="s">
        <v>69</v>
      </c>
      <c r="C164" s="16" t="s">
        <v>4116</v>
      </c>
      <c r="D164" s="18" t="b">
        <v>0</v>
      </c>
      <c r="E164" s="12">
        <v>1.0</v>
      </c>
      <c r="F164" s="12">
        <v>0.0</v>
      </c>
      <c r="G164" s="12">
        <v>1.0</v>
      </c>
      <c r="H164" s="20">
        <v>42311.51597222222</v>
      </c>
      <c r="I164" s="16" t="s">
        <v>4118</v>
      </c>
      <c r="J164" s="16" t="s">
        <v>4119</v>
      </c>
      <c r="K164" s="16" t="s">
        <v>4120</v>
      </c>
      <c r="L164" s="18" t="e">
        <v>#N/A</v>
      </c>
      <c r="M164" s="18" t="e">
        <v>#N/A</v>
      </c>
      <c r="N164" s="18" t="e">
        <v>#N/A</v>
      </c>
      <c r="O164" s="18" t="e">
        <v>#N/A</v>
      </c>
      <c r="P164" s="18" t="e">
        <v>#N/A</v>
      </c>
      <c r="Q164" s="16" t="s">
        <v>4115</v>
      </c>
      <c r="R164" s="18" t="b">
        <v>1</v>
      </c>
      <c r="S164" s="18" t="b">
        <v>0</v>
      </c>
      <c r="T164" s="12">
        <v>20036.0</v>
      </c>
      <c r="U164" s="16" t="s">
        <v>491</v>
      </c>
      <c r="V164" s="16" t="s">
        <v>597</v>
      </c>
      <c r="W164" s="22"/>
      <c r="X164" s="22"/>
      <c r="Y164" s="22"/>
      <c r="Z164" s="16" t="s">
        <v>4124</v>
      </c>
      <c r="AA164" s="12">
        <v>3.0</v>
      </c>
      <c r="AB164" s="12">
        <v>1.0</v>
      </c>
      <c r="AC164" s="12"/>
      <c r="AD164" s="12" t="str">
        <f>vlookup(AA164,'Hastag Key'!$G$3:$H$5,2,true)</f>
        <v>Exposure</v>
      </c>
      <c r="AE164" s="12" t="str">
        <f>vlookup(AB164,'Hastag Key'!$J$3:$K$8,2,true)</f>
        <v>Financial/gifts</v>
      </c>
    </row>
    <row r="165">
      <c r="A165" s="12">
        <v>612.0</v>
      </c>
      <c r="B165" s="16" t="s">
        <v>69</v>
      </c>
      <c r="C165" s="16" t="s">
        <v>4127</v>
      </c>
      <c r="D165" s="18" t="b">
        <v>1</v>
      </c>
      <c r="E165" s="12">
        <v>0.0</v>
      </c>
      <c r="F165" s="12">
        <v>0.0</v>
      </c>
      <c r="G165" s="12">
        <v>0.0</v>
      </c>
      <c r="H165" s="20">
        <v>42328.30416666667</v>
      </c>
      <c r="I165" s="16" t="s">
        <v>4128</v>
      </c>
      <c r="J165" s="16" t="s">
        <v>4130</v>
      </c>
      <c r="K165" s="16" t="s">
        <v>4131</v>
      </c>
      <c r="L165" s="18" t="e">
        <v>#N/A</v>
      </c>
      <c r="M165" s="18" t="e">
        <v>#N/A</v>
      </c>
      <c r="N165" s="18" t="e">
        <v>#N/A</v>
      </c>
      <c r="O165" s="18" t="e">
        <v>#N/A</v>
      </c>
      <c r="P165" s="18" t="e">
        <v>#N/A</v>
      </c>
      <c r="Q165" s="16" t="s">
        <v>4126</v>
      </c>
      <c r="R165" s="18" t="b">
        <v>0</v>
      </c>
      <c r="S165" s="18" t="b">
        <v>0</v>
      </c>
      <c r="T165" s="12">
        <v>20037.0</v>
      </c>
      <c r="U165" s="16" t="s">
        <v>491</v>
      </c>
      <c r="V165" s="16" t="s">
        <v>597</v>
      </c>
      <c r="W165" s="51">
        <v>4759295.0</v>
      </c>
      <c r="X165" s="51">
        <v>4580914.0</v>
      </c>
      <c r="Y165" s="16" t="s">
        <v>4134</v>
      </c>
      <c r="Z165" s="16" t="s">
        <v>4137</v>
      </c>
      <c r="AA165" s="12">
        <v>2.0</v>
      </c>
      <c r="AB165" s="12">
        <v>4.0</v>
      </c>
      <c r="AC165" s="12"/>
      <c r="AD165" s="12" t="str">
        <f>vlookup(AA165,'Hastag Key'!$G$3:$H$5,2,true)</f>
        <v>Invested</v>
      </c>
      <c r="AE165" s="12" t="str">
        <f>vlookup(AB165,'Hastag Key'!$J$3:$K$8,2,true)</f>
        <v>financial &amp; time</v>
      </c>
    </row>
    <row r="166">
      <c r="A166" s="12">
        <v>669.0</v>
      </c>
      <c r="B166" s="16" t="s">
        <v>69</v>
      </c>
      <c r="C166" s="16" t="s">
        <v>1880</v>
      </c>
      <c r="D166" s="18" t="b">
        <v>1</v>
      </c>
      <c r="E166" s="12">
        <v>26.0</v>
      </c>
      <c r="F166" s="12">
        <v>7.0</v>
      </c>
      <c r="G166" s="12">
        <v>19.0</v>
      </c>
      <c r="H166" s="20">
        <v>42330.64097222222</v>
      </c>
      <c r="I166" s="16" t="s">
        <v>4139</v>
      </c>
      <c r="J166" s="16" t="s">
        <v>1882</v>
      </c>
      <c r="K166" s="16" t="s">
        <v>1883</v>
      </c>
      <c r="L166" s="18" t="e">
        <v>#N/A</v>
      </c>
      <c r="M166" s="18" t="e">
        <v>#N/A</v>
      </c>
      <c r="N166" s="18" t="e">
        <v>#N/A</v>
      </c>
      <c r="O166" s="18" t="e">
        <v>#N/A</v>
      </c>
      <c r="P166" s="18" t="e">
        <v>#N/A</v>
      </c>
      <c r="Q166" s="16" t="s">
        <v>4138</v>
      </c>
      <c r="R166" s="18" t="b">
        <v>0</v>
      </c>
      <c r="S166" s="18" t="b">
        <v>1</v>
      </c>
      <c r="T166" s="12">
        <v>20009.0</v>
      </c>
      <c r="U166" s="16" t="s">
        <v>491</v>
      </c>
      <c r="V166" s="16" t="s">
        <v>597</v>
      </c>
      <c r="W166" s="51">
        <v>437266.0</v>
      </c>
      <c r="X166" s="51">
        <v>393293.0</v>
      </c>
      <c r="Y166" s="16" t="s">
        <v>696</v>
      </c>
      <c r="Z166" s="16" t="s">
        <v>4053</v>
      </c>
      <c r="AA166" s="12">
        <v>3.0</v>
      </c>
      <c r="AB166" s="12">
        <v>2.0</v>
      </c>
      <c r="AC166" s="12"/>
      <c r="AD166" s="12" t="str">
        <f>vlookup(AA166,'Hastag Key'!$G$3:$H$5,2,true)</f>
        <v>Exposure</v>
      </c>
      <c r="AE166" s="12" t="str">
        <f>vlookup(AB166,'Hastag Key'!$J$3:$K$8,2,true)</f>
        <v>Time</v>
      </c>
    </row>
    <row r="167">
      <c r="A167" s="12">
        <v>244.0</v>
      </c>
      <c r="B167" s="16" t="s">
        <v>69</v>
      </c>
      <c r="C167" s="16" t="s">
        <v>2585</v>
      </c>
      <c r="D167" s="18" t="b">
        <v>1</v>
      </c>
      <c r="E167" s="12">
        <v>2.0</v>
      </c>
      <c r="F167" s="12">
        <v>0.0</v>
      </c>
      <c r="G167" s="12">
        <v>2.0</v>
      </c>
      <c r="H167" s="20">
        <v>42323.63125</v>
      </c>
      <c r="I167" s="16" t="s">
        <v>2586</v>
      </c>
      <c r="J167" s="16" t="s">
        <v>2587</v>
      </c>
      <c r="K167" s="16" t="s">
        <v>2588</v>
      </c>
      <c r="L167" s="18" t="e">
        <v>#N/A</v>
      </c>
      <c r="M167" s="18" t="e">
        <v>#N/A</v>
      </c>
      <c r="N167" s="18" t="e">
        <v>#N/A</v>
      </c>
      <c r="O167" s="18" t="e">
        <v>#N/A</v>
      </c>
      <c r="P167" s="18" t="e">
        <v>#N/A</v>
      </c>
      <c r="Q167" s="16" t="s">
        <v>2589</v>
      </c>
      <c r="R167" s="18" t="b">
        <v>1</v>
      </c>
      <c r="S167" s="18" t="b">
        <v>0</v>
      </c>
      <c r="T167" s="12">
        <v>19899.0</v>
      </c>
      <c r="U167" s="16" t="s">
        <v>2590</v>
      </c>
      <c r="V167" s="16" t="s">
        <v>2591</v>
      </c>
      <c r="W167" s="51">
        <v>227598.0</v>
      </c>
      <c r="X167" s="51">
        <v>225963.0</v>
      </c>
      <c r="Y167" s="16" t="s">
        <v>2592</v>
      </c>
      <c r="Z167" s="16" t="s">
        <v>4152</v>
      </c>
      <c r="AC167" s="16"/>
      <c r="AD167" s="12" t="str">
        <f>vlookup(AA167,'Hastag Key'!$G$3:$H$5,2,true)</f>
        <v>#N/A</v>
      </c>
      <c r="AE167" s="12" t="str">
        <f>vlookup(AB167,'Hastag Key'!$J$3:$K$8,2,true)</f>
        <v>#N/A</v>
      </c>
    </row>
    <row r="168">
      <c r="A168" s="12">
        <v>732.0</v>
      </c>
      <c r="B168" s="16" t="s">
        <v>69</v>
      </c>
      <c r="C168" s="16" t="s">
        <v>4154</v>
      </c>
      <c r="D168" s="18" t="b">
        <v>1</v>
      </c>
      <c r="E168" s="12">
        <v>1.0</v>
      </c>
      <c r="F168" s="12">
        <v>0.0</v>
      </c>
      <c r="G168" s="12">
        <v>1.0</v>
      </c>
      <c r="H168" s="20">
        <v>42320.16111111111</v>
      </c>
      <c r="I168" s="16" t="s">
        <v>4155</v>
      </c>
      <c r="J168" s="16" t="s">
        <v>4156</v>
      </c>
      <c r="K168" s="16" t="s">
        <v>4157</v>
      </c>
      <c r="L168" s="18" t="e">
        <v>#N/A</v>
      </c>
      <c r="M168" s="18" t="e">
        <v>#N/A</v>
      </c>
      <c r="N168" s="18" t="e">
        <v>#N/A</v>
      </c>
      <c r="O168" s="18" t="e">
        <v>#N/A</v>
      </c>
      <c r="P168" s="18" t="e">
        <v>#N/A</v>
      </c>
      <c r="Q168" s="16" t="s">
        <v>4153</v>
      </c>
      <c r="R168" s="18" t="b">
        <v>0</v>
      </c>
      <c r="S168" s="18" t="b">
        <v>1</v>
      </c>
      <c r="T168" s="12">
        <v>19969.0</v>
      </c>
      <c r="U168" s="16" t="s">
        <v>4158</v>
      </c>
      <c r="V168" s="16" t="s">
        <v>2591</v>
      </c>
      <c r="W168" s="22"/>
      <c r="X168" s="22"/>
      <c r="Y168" s="16" t="s">
        <v>4160</v>
      </c>
      <c r="Z168" s="16" t="s">
        <v>4164</v>
      </c>
      <c r="AA168" s="12">
        <v>3.0</v>
      </c>
      <c r="AB168" s="12">
        <v>4.0</v>
      </c>
      <c r="AC168" s="12"/>
      <c r="AD168" s="12" t="str">
        <f>vlookup(AA168,'Hastag Key'!$G$3:$H$5,2,true)</f>
        <v>Exposure</v>
      </c>
      <c r="AE168" s="12" t="str">
        <f>vlookup(AB168,'Hastag Key'!$J$3:$K$8,2,true)</f>
        <v>financial &amp; time</v>
      </c>
    </row>
    <row r="169">
      <c r="A169" s="12">
        <v>48.0</v>
      </c>
      <c r="B169" s="16" t="s">
        <v>69</v>
      </c>
      <c r="C169" s="16" t="s">
        <v>779</v>
      </c>
      <c r="D169" s="18" t="b">
        <v>1</v>
      </c>
      <c r="E169" s="12">
        <v>5.0</v>
      </c>
      <c r="F169" s="12">
        <v>3.0</v>
      </c>
      <c r="G169" s="12">
        <v>2.0</v>
      </c>
      <c r="H169" s="20">
        <v>42328.30902777778</v>
      </c>
      <c r="I169" s="16" t="s">
        <v>780</v>
      </c>
      <c r="J169" s="16" t="s">
        <v>781</v>
      </c>
      <c r="K169" s="16" t="s">
        <v>782</v>
      </c>
      <c r="L169" s="18" t="e">
        <v>#N/A</v>
      </c>
      <c r="M169" s="18" t="e">
        <v>#N/A</v>
      </c>
      <c r="N169" s="18" t="e">
        <v>#N/A</v>
      </c>
      <c r="O169" s="18" t="e">
        <v>#N/A</v>
      </c>
      <c r="P169" s="18" t="e">
        <v>#N/A</v>
      </c>
      <c r="Q169" s="16" t="s">
        <v>783</v>
      </c>
      <c r="R169" s="18" t="b">
        <v>1</v>
      </c>
      <c r="S169" s="18" t="b">
        <v>0</v>
      </c>
      <c r="T169" s="12">
        <v>33131.0</v>
      </c>
      <c r="U169" s="16" t="s">
        <v>784</v>
      </c>
      <c r="V169" s="16" t="s">
        <v>785</v>
      </c>
      <c r="W169" s="51">
        <v>1.9971306E7</v>
      </c>
      <c r="X169" s="51">
        <v>1.9714118E7</v>
      </c>
      <c r="Y169" s="16" t="s">
        <v>786</v>
      </c>
      <c r="Z169" s="16" t="s">
        <v>4171</v>
      </c>
      <c r="AB169" s="12">
        <v>6.0</v>
      </c>
      <c r="AC169" s="12"/>
      <c r="AD169" s="12" t="str">
        <f>vlookup(AA169,'Hastag Key'!$G$3:$H$5,2,true)</f>
        <v>#N/A</v>
      </c>
      <c r="AE169" s="12" t="str">
        <f>vlookup(AB169,'Hastag Key'!$J$3:$K$8,2,true)</f>
        <v>unknown</v>
      </c>
    </row>
    <row r="170">
      <c r="A170" s="12">
        <v>49.0</v>
      </c>
      <c r="B170" s="16" t="s">
        <v>69</v>
      </c>
      <c r="C170" s="16" t="s">
        <v>779</v>
      </c>
      <c r="D170" s="18" t="b">
        <v>1</v>
      </c>
      <c r="E170" s="12">
        <v>2.0</v>
      </c>
      <c r="F170" s="12">
        <v>0.0</v>
      </c>
      <c r="G170" s="12">
        <v>2.0</v>
      </c>
      <c r="H170" s="20">
        <v>42328.490277777775</v>
      </c>
      <c r="I170" s="16" t="s">
        <v>780</v>
      </c>
      <c r="J170" s="16" t="s">
        <v>781</v>
      </c>
      <c r="K170" s="16" t="s">
        <v>782</v>
      </c>
      <c r="L170" s="18" t="e">
        <v>#N/A</v>
      </c>
      <c r="M170" s="18" t="e">
        <v>#N/A</v>
      </c>
      <c r="N170" s="18" t="e">
        <v>#N/A</v>
      </c>
      <c r="O170" s="18" t="e">
        <v>#N/A</v>
      </c>
      <c r="P170" s="18" t="e">
        <v>#N/A</v>
      </c>
      <c r="Q170" s="16" t="s">
        <v>790</v>
      </c>
      <c r="R170" s="18" t="b">
        <v>1</v>
      </c>
      <c r="S170" s="18" t="b">
        <v>0</v>
      </c>
      <c r="T170" s="12">
        <v>33131.0</v>
      </c>
      <c r="U170" s="16" t="s">
        <v>784</v>
      </c>
      <c r="V170" s="16" t="s">
        <v>785</v>
      </c>
      <c r="W170" s="51">
        <v>1.9971306E7</v>
      </c>
      <c r="X170" s="51">
        <v>1.9714118E7</v>
      </c>
      <c r="Y170" s="16" t="s">
        <v>786</v>
      </c>
      <c r="Z170" s="16" t="s">
        <v>4179</v>
      </c>
      <c r="AB170" s="12">
        <v>6.0</v>
      </c>
      <c r="AC170" s="12"/>
      <c r="AD170" s="12" t="str">
        <f>vlookup(AA170,'Hastag Key'!$G$3:$H$5,2,true)</f>
        <v>#N/A</v>
      </c>
      <c r="AE170" s="12" t="str">
        <f>vlookup(AB170,'Hastag Key'!$J$3:$K$8,2,true)</f>
        <v>unknown</v>
      </c>
    </row>
    <row r="171">
      <c r="A171" s="12">
        <v>55.0</v>
      </c>
      <c r="B171" s="16" t="s">
        <v>69</v>
      </c>
      <c r="C171" s="16" t="s">
        <v>847</v>
      </c>
      <c r="D171" s="18" t="b">
        <v>1</v>
      </c>
      <c r="E171" s="12">
        <v>9.0</v>
      </c>
      <c r="F171" s="12">
        <v>2.0</v>
      </c>
      <c r="G171" s="12">
        <v>7.0</v>
      </c>
      <c r="H171" s="20">
        <v>42317.71041666667</v>
      </c>
      <c r="I171" s="16" t="s">
        <v>848</v>
      </c>
      <c r="J171" s="16" t="s">
        <v>849</v>
      </c>
      <c r="K171" s="16" t="s">
        <v>850</v>
      </c>
      <c r="L171" s="18" t="e">
        <v>#N/A</v>
      </c>
      <c r="M171" s="18" t="e">
        <v>#N/A</v>
      </c>
      <c r="N171" s="18" t="e">
        <v>#N/A</v>
      </c>
      <c r="O171" s="18" t="e">
        <v>#N/A</v>
      </c>
      <c r="P171" s="18" t="e">
        <v>#N/A</v>
      </c>
      <c r="Q171" s="16" t="s">
        <v>851</v>
      </c>
      <c r="R171" s="18" t="b">
        <v>1</v>
      </c>
      <c r="S171" s="18" t="b">
        <v>1</v>
      </c>
      <c r="T171" s="12">
        <v>33605.0</v>
      </c>
      <c r="U171" s="16" t="s">
        <v>852</v>
      </c>
      <c r="V171" s="16" t="s">
        <v>785</v>
      </c>
      <c r="W171" s="22"/>
      <c r="X171" s="22"/>
      <c r="Y171" s="16" t="s">
        <v>853</v>
      </c>
      <c r="Z171" s="16" t="s">
        <v>4191</v>
      </c>
      <c r="AA171" s="12">
        <v>1.0</v>
      </c>
      <c r="AB171" s="12">
        <v>2.0</v>
      </c>
      <c r="AC171" s="12"/>
      <c r="AD171" s="12" t="str">
        <f>vlookup(AA171,'Hastag Key'!$G$3:$H$5,2,true)</f>
        <v>Personal</v>
      </c>
      <c r="AE171" s="12" t="str">
        <f>vlookup(AB171,'Hastag Key'!$J$3:$K$8,2,true)</f>
        <v>Time</v>
      </c>
    </row>
    <row r="172">
      <c r="A172" s="12">
        <v>66.0</v>
      </c>
      <c r="B172" s="16" t="s">
        <v>69</v>
      </c>
      <c r="C172" s="16" t="s">
        <v>958</v>
      </c>
      <c r="D172" s="18" t="b">
        <v>1</v>
      </c>
      <c r="E172" s="12">
        <v>2.0</v>
      </c>
      <c r="F172" s="12">
        <v>0.0</v>
      </c>
      <c r="G172" s="12">
        <v>2.0</v>
      </c>
      <c r="H172" s="20">
        <v>42311.74097222222</v>
      </c>
      <c r="I172" s="16" t="s">
        <v>959</v>
      </c>
      <c r="J172" s="16" t="s">
        <v>960</v>
      </c>
      <c r="K172" s="16" t="s">
        <v>961</v>
      </c>
      <c r="L172" s="18" t="e">
        <v>#N/A</v>
      </c>
      <c r="M172" s="18" t="e">
        <v>#N/A</v>
      </c>
      <c r="N172" s="18" t="e">
        <v>#N/A</v>
      </c>
      <c r="O172" s="18" t="e">
        <v>#N/A</v>
      </c>
      <c r="P172" s="18" t="e">
        <v>#N/A</v>
      </c>
      <c r="Q172" s="16" t="s">
        <v>962</v>
      </c>
      <c r="R172" s="18" t="b">
        <v>1</v>
      </c>
      <c r="S172" s="18" t="b">
        <v>1</v>
      </c>
      <c r="T172" s="12">
        <v>33133.0</v>
      </c>
      <c r="U172" s="16" t="s">
        <v>784</v>
      </c>
      <c r="V172" s="16" t="s">
        <v>785</v>
      </c>
      <c r="W172" s="22"/>
      <c r="X172" s="22"/>
      <c r="Y172" s="16" t="s">
        <v>598</v>
      </c>
      <c r="Z172" s="16" t="s">
        <v>4199</v>
      </c>
      <c r="AA172" s="12">
        <v>2.0</v>
      </c>
      <c r="AB172" s="12">
        <v>2.0</v>
      </c>
      <c r="AC172" s="12"/>
      <c r="AD172" s="12" t="str">
        <f>vlookup(AA172,'Hastag Key'!$G$3:$H$5,2,true)</f>
        <v>Invested</v>
      </c>
      <c r="AE172" s="12" t="str">
        <f>vlookup(AB172,'Hastag Key'!$J$3:$K$8,2,true)</f>
        <v>Time</v>
      </c>
    </row>
    <row r="173">
      <c r="A173" s="12">
        <v>86.0</v>
      </c>
      <c r="B173" s="16" t="s">
        <v>69</v>
      </c>
      <c r="C173" s="16" t="s">
        <v>1129</v>
      </c>
      <c r="D173" s="18" t="b">
        <v>1</v>
      </c>
      <c r="E173" s="12">
        <v>8.0</v>
      </c>
      <c r="F173" s="12">
        <v>2.0</v>
      </c>
      <c r="G173" s="12">
        <v>6.0</v>
      </c>
      <c r="H173" s="20">
        <v>42333.30763888889</v>
      </c>
      <c r="I173" s="16" t="s">
        <v>1130</v>
      </c>
      <c r="J173" s="16" t="s">
        <v>1131</v>
      </c>
      <c r="K173" s="16" t="s">
        <v>1132</v>
      </c>
      <c r="L173" s="18" t="e">
        <v>#N/A</v>
      </c>
      <c r="M173" s="18" t="e">
        <v>#N/A</v>
      </c>
      <c r="N173" s="18" t="e">
        <v>#N/A</v>
      </c>
      <c r="O173" s="18" t="e">
        <v>#N/A</v>
      </c>
      <c r="P173" s="18" t="e">
        <v>#N/A</v>
      </c>
      <c r="Q173" s="16" t="s">
        <v>1133</v>
      </c>
      <c r="R173" s="18" t="b">
        <v>1</v>
      </c>
      <c r="S173" s="18" t="b">
        <v>0</v>
      </c>
      <c r="T173" s="12">
        <v>34112.0</v>
      </c>
      <c r="U173" s="16" t="s">
        <v>1134</v>
      </c>
      <c r="V173" s="16" t="s">
        <v>785</v>
      </c>
      <c r="W173" s="22"/>
      <c r="X173" s="22"/>
      <c r="Y173" s="16" t="s">
        <v>1135</v>
      </c>
      <c r="Z173" s="16" t="s">
        <v>4206</v>
      </c>
      <c r="AA173" s="12">
        <v>3.0</v>
      </c>
      <c r="AB173" s="12">
        <v>6.0</v>
      </c>
      <c r="AC173" s="12"/>
      <c r="AD173" s="12" t="str">
        <f>vlookup(AA173,'Hastag Key'!$G$3:$H$5,2,true)</f>
        <v>Exposure</v>
      </c>
      <c r="AE173" s="12" t="str">
        <f>vlookup(AB173,'Hastag Key'!$J$3:$K$8,2,true)</f>
        <v>unknown</v>
      </c>
    </row>
    <row r="174">
      <c r="A174" s="12">
        <v>87.0</v>
      </c>
      <c r="B174" s="16" t="s">
        <v>69</v>
      </c>
      <c r="C174" s="16" t="s">
        <v>1129</v>
      </c>
      <c r="D174" s="18" t="b">
        <v>1</v>
      </c>
      <c r="E174" s="12">
        <v>14.0</v>
      </c>
      <c r="F174" s="12">
        <v>4.0</v>
      </c>
      <c r="G174" s="12">
        <v>10.0</v>
      </c>
      <c r="H174" s="20">
        <v>42337.72152777778</v>
      </c>
      <c r="I174" s="16" t="s">
        <v>1139</v>
      </c>
      <c r="J174" s="16" t="s">
        <v>1131</v>
      </c>
      <c r="K174" s="16" t="s">
        <v>1140</v>
      </c>
      <c r="L174" s="18" t="e">
        <v>#N/A</v>
      </c>
      <c r="M174" s="18" t="e">
        <v>#N/A</v>
      </c>
      <c r="N174" s="18" t="e">
        <v>#N/A</v>
      </c>
      <c r="O174" s="18" t="e">
        <v>#N/A</v>
      </c>
      <c r="P174" s="18" t="e">
        <v>#N/A</v>
      </c>
      <c r="Q174" s="16" t="s">
        <v>1141</v>
      </c>
      <c r="R174" s="18" t="b">
        <v>1</v>
      </c>
      <c r="S174" s="18" t="b">
        <v>1</v>
      </c>
      <c r="T174" s="12">
        <v>34112.0</v>
      </c>
      <c r="U174" s="16" t="s">
        <v>1134</v>
      </c>
      <c r="V174" s="16" t="s">
        <v>785</v>
      </c>
      <c r="W174" s="22"/>
      <c r="X174" s="22"/>
      <c r="Y174" s="16" t="s">
        <v>1135</v>
      </c>
      <c r="Z174" s="16" t="s">
        <v>4214</v>
      </c>
      <c r="AA174" s="12">
        <v>2.0</v>
      </c>
      <c r="AB174" s="12">
        <v>6.0</v>
      </c>
      <c r="AC174" s="12"/>
      <c r="AD174" s="12" t="str">
        <f>vlookup(AA174,'Hastag Key'!$G$3:$H$5,2,true)</f>
        <v>Invested</v>
      </c>
      <c r="AE174" s="12" t="str">
        <f>vlookup(AB174,'Hastag Key'!$J$3:$K$8,2,true)</f>
        <v>unknown</v>
      </c>
    </row>
    <row r="175">
      <c r="A175" s="12">
        <v>105.0</v>
      </c>
      <c r="B175" s="16" t="s">
        <v>69</v>
      </c>
      <c r="C175" s="16" t="s">
        <v>1320</v>
      </c>
      <c r="D175" s="18" t="b">
        <v>1</v>
      </c>
      <c r="E175" s="12">
        <v>46.0</v>
      </c>
      <c r="F175" s="12">
        <v>6.0</v>
      </c>
      <c r="G175" s="12">
        <v>40.0</v>
      </c>
      <c r="H175" s="20">
        <v>42326.36666666667</v>
      </c>
      <c r="I175" s="16" t="s">
        <v>1321</v>
      </c>
      <c r="J175" s="16" t="s">
        <v>1322</v>
      </c>
      <c r="K175" s="16" t="s">
        <v>1323</v>
      </c>
      <c r="L175" s="18" t="e">
        <v>#N/A</v>
      </c>
      <c r="M175" s="18" t="e">
        <v>#N/A</v>
      </c>
      <c r="N175" s="18" t="e">
        <v>#N/A</v>
      </c>
      <c r="O175" s="18" t="e">
        <v>#N/A</v>
      </c>
      <c r="P175" s="18" t="e">
        <v>#N/A</v>
      </c>
      <c r="Q175" s="16" t="s">
        <v>1324</v>
      </c>
      <c r="R175" s="18" t="b">
        <v>1</v>
      </c>
      <c r="S175" s="18" t="b">
        <v>1</v>
      </c>
      <c r="T175" s="12">
        <v>32257.0</v>
      </c>
      <c r="U175" s="16" t="s">
        <v>1325</v>
      </c>
      <c r="V175" s="16" t="s">
        <v>785</v>
      </c>
      <c r="W175" s="51">
        <v>9.504359E7</v>
      </c>
      <c r="X175" s="51">
        <v>9.1470031E7</v>
      </c>
      <c r="Y175" s="16" t="s">
        <v>668</v>
      </c>
      <c r="Z175" s="16" t="s">
        <v>4217</v>
      </c>
      <c r="AA175" s="12">
        <v>1.0</v>
      </c>
      <c r="AB175" s="12">
        <v>2.0</v>
      </c>
      <c r="AC175" s="12"/>
      <c r="AD175" s="12" t="str">
        <f>vlookup(AA175,'Hastag Key'!$G$3:$H$5,2,true)</f>
        <v>Personal</v>
      </c>
      <c r="AE175" s="12" t="str">
        <f>vlookup(AB175,'Hastag Key'!$J$3:$K$8,2,true)</f>
        <v>Time</v>
      </c>
    </row>
    <row r="176">
      <c r="A176" s="12">
        <v>112.0</v>
      </c>
      <c r="B176" s="16" t="s">
        <v>69</v>
      </c>
      <c r="C176" s="16" t="s">
        <v>1388</v>
      </c>
      <c r="D176" s="18" t="b">
        <v>1</v>
      </c>
      <c r="E176" s="12">
        <v>44.0</v>
      </c>
      <c r="F176" s="12">
        <v>10.0</v>
      </c>
      <c r="G176" s="12">
        <v>34.0</v>
      </c>
      <c r="H176" s="20">
        <v>42328.42569444444</v>
      </c>
      <c r="I176" s="16" t="s">
        <v>1389</v>
      </c>
      <c r="J176" s="16" t="s">
        <v>1390</v>
      </c>
      <c r="K176" s="16" t="s">
        <v>1391</v>
      </c>
      <c r="L176" s="18" t="e">
        <v>#N/A</v>
      </c>
      <c r="M176" s="18" t="e">
        <v>#N/A</v>
      </c>
      <c r="N176" s="18" t="e">
        <v>#N/A</v>
      </c>
      <c r="O176" s="18" t="e">
        <v>#N/A</v>
      </c>
      <c r="P176" s="18" t="e">
        <v>#N/A</v>
      </c>
      <c r="Q176" s="16" t="s">
        <v>1392</v>
      </c>
      <c r="R176" s="18" t="b">
        <v>1</v>
      </c>
      <c r="S176" s="18" t="b">
        <v>1</v>
      </c>
      <c r="T176" s="12">
        <v>32904.0</v>
      </c>
      <c r="U176" s="16" t="s">
        <v>1393</v>
      </c>
      <c r="V176" s="16" t="s">
        <v>785</v>
      </c>
      <c r="W176" s="22"/>
      <c r="X176" s="22"/>
      <c r="Y176" s="16" t="s">
        <v>1301</v>
      </c>
      <c r="Z176" s="16" t="s">
        <v>4227</v>
      </c>
      <c r="AA176" s="12">
        <v>2.0</v>
      </c>
      <c r="AB176" s="12">
        <v>4.0</v>
      </c>
      <c r="AC176" s="12"/>
      <c r="AD176" s="12" t="str">
        <f>vlookup(AA176,'Hastag Key'!$G$3:$H$5,2,true)</f>
        <v>Invested</v>
      </c>
      <c r="AE176" s="12" t="str">
        <f>vlookup(AB176,'Hastag Key'!$J$3:$K$8,2,true)</f>
        <v>financial &amp; time</v>
      </c>
    </row>
    <row r="177">
      <c r="A177" s="12">
        <v>120.0</v>
      </c>
      <c r="B177" s="16" t="s">
        <v>69</v>
      </c>
      <c r="C177" s="16" t="s">
        <v>1465</v>
      </c>
      <c r="D177" s="18" t="b">
        <v>1</v>
      </c>
      <c r="E177" s="12">
        <v>414.0</v>
      </c>
      <c r="F177" s="12">
        <v>195.0</v>
      </c>
      <c r="G177" s="12">
        <v>219.0</v>
      </c>
      <c r="H177" s="20">
        <v>42327.46388888889</v>
      </c>
      <c r="I177" s="16" t="s">
        <v>1466</v>
      </c>
      <c r="J177" s="16" t="s">
        <v>1467</v>
      </c>
      <c r="K177" s="16" t="s">
        <v>1468</v>
      </c>
      <c r="L177" s="18" t="e">
        <v>#N/A</v>
      </c>
      <c r="M177" s="18" t="e">
        <v>#N/A</v>
      </c>
      <c r="N177" s="18" t="e">
        <v>#N/A</v>
      </c>
      <c r="O177" s="18" t="e">
        <v>#N/A</v>
      </c>
      <c r="P177" s="18" t="e">
        <v>#N/A</v>
      </c>
      <c r="Q177" s="16" t="s">
        <v>1469</v>
      </c>
      <c r="R177" s="18" t="b">
        <v>1</v>
      </c>
      <c r="S177" s="18" t="b">
        <v>0</v>
      </c>
      <c r="T177" s="12">
        <v>32776.0</v>
      </c>
      <c r="U177" s="16" t="s">
        <v>1470</v>
      </c>
      <c r="V177" s="16" t="s">
        <v>785</v>
      </c>
      <c r="W177" s="22"/>
      <c r="X177" s="22"/>
      <c r="Y177" s="16" t="s">
        <v>1471</v>
      </c>
      <c r="Z177" s="16" t="s">
        <v>4233</v>
      </c>
      <c r="AC177" s="16"/>
      <c r="AD177" s="12" t="str">
        <f>vlookup(AA177,'Hastag Key'!$G$3:$H$5,2,true)</f>
        <v>#N/A</v>
      </c>
      <c r="AE177" s="12" t="str">
        <f>vlookup(AB177,'Hastag Key'!$J$3:$K$8,2,true)</f>
        <v>#N/A</v>
      </c>
    </row>
    <row r="178">
      <c r="A178" s="12">
        <v>125.0</v>
      </c>
      <c r="B178" s="16" t="s">
        <v>69</v>
      </c>
      <c r="C178" s="16" t="s">
        <v>1515</v>
      </c>
      <c r="D178" s="18" t="b">
        <v>1</v>
      </c>
      <c r="E178" s="12">
        <v>87.0</v>
      </c>
      <c r="F178" s="12">
        <v>10.0</v>
      </c>
      <c r="G178" s="12">
        <v>77.0</v>
      </c>
      <c r="H178" s="20">
        <v>42317.65625</v>
      </c>
      <c r="I178" s="16" t="s">
        <v>1516</v>
      </c>
      <c r="J178" s="16" t="s">
        <v>1517</v>
      </c>
      <c r="K178" s="16" t="s">
        <v>1518</v>
      </c>
      <c r="L178" s="18" t="e">
        <v>#N/A</v>
      </c>
      <c r="M178" s="18" t="e">
        <v>#N/A</v>
      </c>
      <c r="N178" s="18" t="e">
        <v>#N/A</v>
      </c>
      <c r="O178" s="18" t="e">
        <v>#N/A</v>
      </c>
      <c r="P178" s="18" t="e">
        <v>#N/A</v>
      </c>
      <c r="Q178" s="16" t="s">
        <v>1519</v>
      </c>
      <c r="R178" s="18" t="b">
        <v>1</v>
      </c>
      <c r="S178" s="18" t="b">
        <v>1</v>
      </c>
      <c r="T178" s="12">
        <v>33458.0</v>
      </c>
      <c r="U178" s="16" t="s">
        <v>1520</v>
      </c>
      <c r="V178" s="16" t="s">
        <v>785</v>
      </c>
      <c r="W178" s="51">
        <v>6512791.0</v>
      </c>
      <c r="X178" s="51">
        <v>1877029.0</v>
      </c>
      <c r="Y178" s="16" t="s">
        <v>1471</v>
      </c>
      <c r="Z178" s="16" t="s">
        <v>4246</v>
      </c>
      <c r="AC178" s="16"/>
      <c r="AD178" s="12" t="str">
        <f>vlookup(AA178,'Hastag Key'!$G$3:$H$5,2,true)</f>
        <v>#N/A</v>
      </c>
      <c r="AE178" s="12" t="str">
        <f>vlookup(AB178,'Hastag Key'!$J$3:$K$8,2,true)</f>
        <v>#N/A</v>
      </c>
    </row>
    <row r="179">
      <c r="A179" s="12">
        <v>134.0</v>
      </c>
      <c r="B179" s="16" t="s">
        <v>69</v>
      </c>
      <c r="C179" s="16" t="s">
        <v>1606</v>
      </c>
      <c r="D179" s="18" t="b">
        <v>1</v>
      </c>
      <c r="E179" s="12">
        <v>4.0</v>
      </c>
      <c r="F179" s="12">
        <v>2.0</v>
      </c>
      <c r="G179" s="12">
        <v>2.0</v>
      </c>
      <c r="H179" s="20">
        <v>42324.51736111111</v>
      </c>
      <c r="I179" s="16" t="s">
        <v>1607</v>
      </c>
      <c r="J179" s="16" t="s">
        <v>1608</v>
      </c>
      <c r="K179" s="16" t="s">
        <v>1609</v>
      </c>
      <c r="L179" s="18" t="e">
        <v>#N/A</v>
      </c>
      <c r="M179" s="18" t="e">
        <v>#N/A</v>
      </c>
      <c r="N179" s="18" t="e">
        <v>#N/A</v>
      </c>
      <c r="O179" s="18" t="e">
        <v>#N/A</v>
      </c>
      <c r="P179" s="18" t="e">
        <v>#N/A</v>
      </c>
      <c r="Q179" s="16" t="s">
        <v>1610</v>
      </c>
      <c r="R179" s="18" t="b">
        <v>1</v>
      </c>
      <c r="S179" s="18" t="b">
        <v>1</v>
      </c>
      <c r="T179" s="12">
        <v>32730.0</v>
      </c>
      <c r="U179" s="16" t="s">
        <v>1611</v>
      </c>
      <c r="V179" s="16" t="s">
        <v>785</v>
      </c>
      <c r="W179" s="51">
        <v>258640.0</v>
      </c>
      <c r="X179" s="51">
        <v>277044.0</v>
      </c>
      <c r="Y179" s="16" t="s">
        <v>598</v>
      </c>
      <c r="Z179" s="16" t="s">
        <v>4253</v>
      </c>
      <c r="AC179" s="16"/>
      <c r="AD179" s="12" t="str">
        <f>vlookup(AA179,'Hastag Key'!$G$3:$H$5,2,true)</f>
        <v>#N/A</v>
      </c>
      <c r="AE179" s="12" t="str">
        <f>vlookup(AB179,'Hastag Key'!$J$3:$K$8,2,true)</f>
        <v>#N/A</v>
      </c>
    </row>
    <row r="180">
      <c r="A180" s="12">
        <v>135.0</v>
      </c>
      <c r="B180" s="16" t="s">
        <v>69</v>
      </c>
      <c r="C180" s="16" t="s">
        <v>1615</v>
      </c>
      <c r="D180" s="18" t="b">
        <v>1</v>
      </c>
      <c r="E180" s="12">
        <v>2325.0</v>
      </c>
      <c r="F180" s="12">
        <v>335.0</v>
      </c>
      <c r="G180" s="12">
        <v>1990.0</v>
      </c>
      <c r="H180" s="20">
        <v>42312.501388888886</v>
      </c>
      <c r="I180" s="16" t="s">
        <v>1616</v>
      </c>
      <c r="J180" s="16" t="s">
        <v>1617</v>
      </c>
      <c r="K180" s="16" t="s">
        <v>1618</v>
      </c>
      <c r="L180" s="18" t="e">
        <v>#N/A</v>
      </c>
      <c r="M180" s="18" t="e">
        <v>#N/A</v>
      </c>
      <c r="N180" s="18" t="e">
        <v>#N/A</v>
      </c>
      <c r="O180" s="18" t="e">
        <v>#N/A</v>
      </c>
      <c r="P180" s="18" t="e">
        <v>#N/A</v>
      </c>
      <c r="Q180" s="16" t="s">
        <v>1619</v>
      </c>
      <c r="R180" s="18" t="b">
        <v>1</v>
      </c>
      <c r="S180" s="18" t="b">
        <v>1</v>
      </c>
      <c r="T180" s="12">
        <v>33309.0</v>
      </c>
      <c r="U180" s="16" t="s">
        <v>1620</v>
      </c>
      <c r="V180" s="16" t="s">
        <v>785</v>
      </c>
      <c r="W180" s="22"/>
      <c r="X180" s="22"/>
      <c r="Y180" s="16" t="s">
        <v>1250</v>
      </c>
      <c r="Z180" s="16" t="s">
        <v>4261</v>
      </c>
      <c r="AC180" s="16"/>
      <c r="AD180" s="12" t="str">
        <f>vlookup(AA180,'Hastag Key'!$G$3:$H$5,2,true)</f>
        <v>#N/A</v>
      </c>
      <c r="AE180" s="12" t="str">
        <f>vlookup(AB180,'Hastag Key'!$J$3:$K$8,2,true)</f>
        <v>#N/A</v>
      </c>
    </row>
    <row r="181">
      <c r="A181" s="12">
        <v>138.0</v>
      </c>
      <c r="B181" s="16" t="s">
        <v>69</v>
      </c>
      <c r="C181" s="16" t="s">
        <v>1642</v>
      </c>
      <c r="D181" s="18" t="b">
        <v>1</v>
      </c>
      <c r="E181" s="12">
        <v>43.0</v>
      </c>
      <c r="F181" s="12">
        <v>14.0</v>
      </c>
      <c r="G181" s="12">
        <v>29.0</v>
      </c>
      <c r="H181" s="20">
        <v>42323.645833333336</v>
      </c>
      <c r="I181" s="16" t="s">
        <v>1643</v>
      </c>
      <c r="J181" s="16" t="s">
        <v>1644</v>
      </c>
      <c r="K181" s="16" t="s">
        <v>1645</v>
      </c>
      <c r="L181" s="18" t="e">
        <v>#N/A</v>
      </c>
      <c r="M181" s="18" t="e">
        <v>#N/A</v>
      </c>
      <c r="N181" s="18" t="e">
        <v>#N/A</v>
      </c>
      <c r="O181" s="18" t="e">
        <v>#N/A</v>
      </c>
      <c r="P181" s="18" t="e">
        <v>#N/A</v>
      </c>
      <c r="Q181" s="16" t="s">
        <v>1646</v>
      </c>
      <c r="R181" s="18" t="b">
        <v>1</v>
      </c>
      <c r="S181" s="18" t="b">
        <v>0</v>
      </c>
      <c r="T181" s="12">
        <v>34749.0</v>
      </c>
      <c r="U181" s="16" t="s">
        <v>1647</v>
      </c>
      <c r="V181" s="16" t="s">
        <v>785</v>
      </c>
      <c r="W181" s="22"/>
      <c r="X181" s="22"/>
      <c r="Y181" s="16" t="s">
        <v>696</v>
      </c>
      <c r="Z181" s="16" t="s">
        <v>4269</v>
      </c>
      <c r="AC181" s="16"/>
      <c r="AD181" s="12" t="str">
        <f>vlookup(AA181,'Hastag Key'!$G$3:$H$5,2,true)</f>
        <v>#N/A</v>
      </c>
      <c r="AE181" s="12" t="str">
        <f>vlookup(AB181,'Hastag Key'!$J$3:$K$8,2,true)</f>
        <v>#N/A</v>
      </c>
    </row>
    <row r="182">
      <c r="A182" s="12">
        <v>163.0</v>
      </c>
      <c r="B182" s="16" t="s">
        <v>69</v>
      </c>
      <c r="C182" s="16" t="s">
        <v>1860</v>
      </c>
      <c r="D182" s="18" t="b">
        <v>1</v>
      </c>
      <c r="E182" s="12">
        <v>16.0</v>
      </c>
      <c r="F182" s="12">
        <v>2.0</v>
      </c>
      <c r="G182" s="12">
        <v>14.0</v>
      </c>
      <c r="H182" s="20">
        <v>42324.350694444445</v>
      </c>
      <c r="I182" s="16" t="s">
        <v>1861</v>
      </c>
      <c r="J182" s="16" t="s">
        <v>1862</v>
      </c>
      <c r="K182" s="16" t="s">
        <v>1863</v>
      </c>
      <c r="L182" s="18" t="e">
        <v>#N/A</v>
      </c>
      <c r="M182" s="18" t="e">
        <v>#N/A</v>
      </c>
      <c r="N182" s="18" t="e">
        <v>#N/A</v>
      </c>
      <c r="O182" s="18" t="e">
        <v>#N/A</v>
      </c>
      <c r="P182" s="18" t="e">
        <v>#N/A</v>
      </c>
      <c r="Q182" s="16" t="s">
        <v>1864</v>
      </c>
      <c r="R182" s="18" t="b">
        <v>1</v>
      </c>
      <c r="S182" s="18" t="b">
        <v>1</v>
      </c>
      <c r="T182" s="12">
        <v>32333.0</v>
      </c>
      <c r="U182" s="16" t="s">
        <v>1865</v>
      </c>
      <c r="V182" s="16" t="s">
        <v>785</v>
      </c>
      <c r="W182" s="22"/>
      <c r="X182" s="22"/>
      <c r="Y182" s="16" t="s">
        <v>1866</v>
      </c>
      <c r="Z182" s="16" t="s">
        <v>4277</v>
      </c>
      <c r="AC182" s="16"/>
      <c r="AD182" s="12" t="str">
        <f>vlookup(AA182,'Hastag Key'!$G$3:$H$5,2,true)</f>
        <v>#N/A</v>
      </c>
      <c r="AE182" s="12" t="str">
        <f>vlookup(AB182,'Hastag Key'!$J$3:$K$8,2,true)</f>
        <v>#N/A</v>
      </c>
    </row>
    <row r="183">
      <c r="A183" s="12">
        <v>172.0</v>
      </c>
      <c r="B183" s="16" t="s">
        <v>69</v>
      </c>
      <c r="C183" s="16" t="s">
        <v>1957</v>
      </c>
      <c r="D183" s="18" t="b">
        <v>1</v>
      </c>
      <c r="E183" s="12">
        <v>175.0</v>
      </c>
      <c r="F183" s="12">
        <v>57.0</v>
      </c>
      <c r="G183" s="12">
        <v>118.0</v>
      </c>
      <c r="H183" s="20">
        <v>42326.63611111111</v>
      </c>
      <c r="I183" s="16" t="s">
        <v>1958</v>
      </c>
      <c r="J183" s="16" t="s">
        <v>1959</v>
      </c>
      <c r="K183" s="16" t="s">
        <v>1960</v>
      </c>
      <c r="L183" s="18" t="e">
        <v>#N/A</v>
      </c>
      <c r="M183" s="18" t="e">
        <v>#N/A</v>
      </c>
      <c r="N183" s="18" t="e">
        <v>#N/A</v>
      </c>
      <c r="O183" s="18" t="e">
        <v>#N/A</v>
      </c>
      <c r="P183" s="18" t="e">
        <v>#N/A</v>
      </c>
      <c r="Q183" s="16" t="s">
        <v>1961</v>
      </c>
      <c r="R183" s="18" t="b">
        <v>1</v>
      </c>
      <c r="S183" s="18" t="b">
        <v>0</v>
      </c>
      <c r="T183" s="12">
        <v>32955.0</v>
      </c>
      <c r="U183" s="16" t="s">
        <v>1962</v>
      </c>
      <c r="V183" s="16" t="s">
        <v>785</v>
      </c>
      <c r="W183" s="22"/>
      <c r="X183" s="22"/>
      <c r="Y183" s="16" t="s">
        <v>1963</v>
      </c>
      <c r="Z183" s="16" t="s">
        <v>4283</v>
      </c>
      <c r="AC183" s="16"/>
      <c r="AD183" s="12" t="str">
        <f>vlookup(AA183,'Hastag Key'!$G$3:$H$5,2,true)</f>
        <v>#N/A</v>
      </c>
      <c r="AE183" s="12" t="str">
        <f>vlookup(AB183,'Hastag Key'!$J$3:$K$8,2,true)</f>
        <v>#N/A</v>
      </c>
    </row>
    <row r="184">
      <c r="A184" s="12">
        <v>174.0</v>
      </c>
      <c r="B184" s="16" t="s">
        <v>69</v>
      </c>
      <c r="C184" s="16" t="s">
        <v>1977</v>
      </c>
      <c r="D184" s="18" t="b">
        <v>1</v>
      </c>
      <c r="E184" s="12">
        <v>148.0</v>
      </c>
      <c r="F184" s="12">
        <v>30.0</v>
      </c>
      <c r="G184" s="12">
        <v>118.0</v>
      </c>
      <c r="H184" s="20">
        <v>42332.28958333333</v>
      </c>
      <c r="I184" s="16" t="s">
        <v>1978</v>
      </c>
      <c r="J184" s="16" t="s">
        <v>1979</v>
      </c>
      <c r="K184" s="16" t="s">
        <v>1980</v>
      </c>
      <c r="L184" s="18" t="e">
        <v>#N/A</v>
      </c>
      <c r="M184" s="18" t="e">
        <v>#N/A</v>
      </c>
      <c r="N184" s="18" t="e">
        <v>#N/A</v>
      </c>
      <c r="O184" s="18" t="e">
        <v>#N/A</v>
      </c>
      <c r="P184" s="18" t="e">
        <v>#N/A</v>
      </c>
      <c r="Q184" s="16" t="s">
        <v>1981</v>
      </c>
      <c r="R184" s="18" t="b">
        <v>1</v>
      </c>
      <c r="S184" s="18" t="b">
        <v>1</v>
      </c>
      <c r="T184" s="12">
        <v>32807.0</v>
      </c>
      <c r="U184" s="16" t="s">
        <v>1982</v>
      </c>
      <c r="V184" s="16" t="s">
        <v>785</v>
      </c>
      <c r="W184" s="51">
        <v>2622095.0</v>
      </c>
      <c r="X184" s="51">
        <v>2422095.0</v>
      </c>
      <c r="Y184" s="16" t="s">
        <v>1983</v>
      </c>
      <c r="Z184" s="16" t="s">
        <v>4292</v>
      </c>
      <c r="AC184" s="16"/>
      <c r="AD184" s="12" t="str">
        <f>vlookup(AA184,'Hastag Key'!$G$3:$H$5,2,true)</f>
        <v>#N/A</v>
      </c>
      <c r="AE184" s="12" t="str">
        <f>vlookup(AB184,'Hastag Key'!$J$3:$K$8,2,true)</f>
        <v>#N/A</v>
      </c>
    </row>
    <row r="185">
      <c r="A185" s="12">
        <v>177.0</v>
      </c>
      <c r="B185" s="16" t="s">
        <v>69</v>
      </c>
      <c r="C185" s="16" t="s">
        <v>2005</v>
      </c>
      <c r="D185" s="18" t="b">
        <v>1</v>
      </c>
      <c r="E185" s="12">
        <v>18.0</v>
      </c>
      <c r="F185" s="12">
        <v>3.0</v>
      </c>
      <c r="G185" s="12">
        <v>15.0</v>
      </c>
      <c r="H185" s="20">
        <v>42316.62222222222</v>
      </c>
      <c r="I185" s="16" t="s">
        <v>2006</v>
      </c>
      <c r="J185" s="16" t="s">
        <v>2007</v>
      </c>
      <c r="K185" s="16" t="s">
        <v>2008</v>
      </c>
      <c r="L185" s="18" t="e">
        <v>#N/A</v>
      </c>
      <c r="M185" s="18" t="e">
        <v>#N/A</v>
      </c>
      <c r="N185" s="18" t="e">
        <v>#N/A</v>
      </c>
      <c r="O185" s="18" t="e">
        <v>#N/A</v>
      </c>
      <c r="P185" s="18" t="e">
        <v>#N/A</v>
      </c>
      <c r="Q185" s="16" t="s">
        <v>2009</v>
      </c>
      <c r="R185" s="18" t="b">
        <v>1</v>
      </c>
      <c r="S185" s="18" t="b">
        <v>1</v>
      </c>
      <c r="T185" s="12">
        <v>34474.0</v>
      </c>
      <c r="U185" s="16" t="s">
        <v>2010</v>
      </c>
      <c r="V185" s="16" t="s">
        <v>785</v>
      </c>
      <c r="W185" s="22"/>
      <c r="X185" s="22"/>
      <c r="Y185" s="16" t="s">
        <v>598</v>
      </c>
      <c r="Z185" s="16" t="s">
        <v>4301</v>
      </c>
      <c r="AC185" s="16"/>
      <c r="AD185" s="12" t="str">
        <f>vlookup(AA185,'Hastag Key'!$G$3:$H$5,2,true)</f>
        <v>#N/A</v>
      </c>
      <c r="AE185" s="12" t="str">
        <f>vlookup(AB185,'Hastag Key'!$J$3:$K$8,2,true)</f>
        <v>#N/A</v>
      </c>
    </row>
    <row r="186">
      <c r="A186" s="12">
        <v>239.0</v>
      </c>
      <c r="B186" s="16" t="s">
        <v>69</v>
      </c>
      <c r="C186" s="16" t="s">
        <v>2536</v>
      </c>
      <c r="D186" s="18" t="b">
        <v>1</v>
      </c>
      <c r="E186" s="12">
        <v>276.0</v>
      </c>
      <c r="F186" s="12">
        <v>96.0</v>
      </c>
      <c r="G186" s="12">
        <v>180.0</v>
      </c>
      <c r="H186" s="20">
        <v>42328.49166666667</v>
      </c>
      <c r="I186" s="16" t="s">
        <v>2538</v>
      </c>
      <c r="J186" s="16" t="s">
        <v>2540</v>
      </c>
      <c r="K186" s="16" t="s">
        <v>2542</v>
      </c>
      <c r="L186" s="18" t="e">
        <v>#N/A</v>
      </c>
      <c r="M186" s="18" t="e">
        <v>#N/A</v>
      </c>
      <c r="N186" s="18" t="e">
        <v>#N/A</v>
      </c>
      <c r="O186" s="18" t="e">
        <v>#N/A</v>
      </c>
      <c r="P186" s="18" t="e">
        <v>#N/A</v>
      </c>
      <c r="Q186" s="16" t="s">
        <v>2544</v>
      </c>
      <c r="R186" s="18" t="b">
        <v>1</v>
      </c>
      <c r="S186" s="18" t="b">
        <v>1</v>
      </c>
      <c r="T186" s="12">
        <v>32804.0</v>
      </c>
      <c r="U186" s="16" t="s">
        <v>2545</v>
      </c>
      <c r="V186" s="16" t="s">
        <v>785</v>
      </c>
      <c r="W186" s="51">
        <v>3149205.0</v>
      </c>
      <c r="X186" s="51">
        <v>2997491.0</v>
      </c>
      <c r="Y186" s="16" t="s">
        <v>2547</v>
      </c>
      <c r="Z186" s="16" t="s">
        <v>4314</v>
      </c>
      <c r="AC186" s="16"/>
      <c r="AD186" s="12" t="str">
        <f>vlookup(AA186,'Hastag Key'!$G$3:$H$5,2,true)</f>
        <v>#N/A</v>
      </c>
      <c r="AE186" s="12" t="str">
        <f>vlookup(AB186,'Hastag Key'!$J$3:$K$8,2,true)</f>
        <v>#N/A</v>
      </c>
    </row>
    <row r="187">
      <c r="A187" s="12">
        <v>240.0</v>
      </c>
      <c r="B187" s="16" t="s">
        <v>69</v>
      </c>
      <c r="C187" s="16" t="s">
        <v>2536</v>
      </c>
      <c r="D187" s="18" t="b">
        <v>1</v>
      </c>
      <c r="E187" s="12">
        <v>1.0</v>
      </c>
      <c r="F187" s="12">
        <v>0.0</v>
      </c>
      <c r="G187" s="12">
        <v>1.0</v>
      </c>
      <c r="H187" s="20">
        <v>42332.33263888889</v>
      </c>
      <c r="I187" s="16" t="s">
        <v>2551</v>
      </c>
      <c r="J187" s="16" t="s">
        <v>2540</v>
      </c>
      <c r="K187" s="16" t="s">
        <v>2552</v>
      </c>
      <c r="L187" s="18" t="e">
        <v>#N/A</v>
      </c>
      <c r="M187" s="18" t="e">
        <v>#N/A</v>
      </c>
      <c r="N187" s="18" t="e">
        <v>#N/A</v>
      </c>
      <c r="O187" s="18" t="e">
        <v>#N/A</v>
      </c>
      <c r="P187" s="18" t="e">
        <v>#N/A</v>
      </c>
      <c r="Q187" s="16" t="s">
        <v>2553</v>
      </c>
      <c r="R187" s="18" t="b">
        <v>1</v>
      </c>
      <c r="S187" s="18" t="b">
        <v>0</v>
      </c>
      <c r="T187" s="12">
        <v>32804.0</v>
      </c>
      <c r="U187" s="16" t="s">
        <v>2545</v>
      </c>
      <c r="V187" s="16" t="s">
        <v>785</v>
      </c>
      <c r="W187" s="51">
        <v>3149205.0</v>
      </c>
      <c r="X187" s="51">
        <v>2997491.0</v>
      </c>
      <c r="Y187" s="16" t="s">
        <v>2547</v>
      </c>
      <c r="Z187" s="16" t="s">
        <v>4321</v>
      </c>
      <c r="AC187" s="16"/>
      <c r="AD187" s="12" t="str">
        <f>vlookup(AA187,'Hastag Key'!$G$3:$H$5,2,true)</f>
        <v>#N/A</v>
      </c>
      <c r="AE187" s="12" t="str">
        <f>vlookup(AB187,'Hastag Key'!$J$3:$K$8,2,true)</f>
        <v>#N/A</v>
      </c>
    </row>
    <row r="188">
      <c r="A188" s="12">
        <v>249.0</v>
      </c>
      <c r="B188" s="16" t="s">
        <v>69</v>
      </c>
      <c r="C188" s="16" t="s">
        <v>2633</v>
      </c>
      <c r="D188" s="18" t="b">
        <v>1</v>
      </c>
      <c r="E188" s="12">
        <v>142.0</v>
      </c>
      <c r="F188" s="12">
        <v>46.0</v>
      </c>
      <c r="G188" s="12">
        <v>96.0</v>
      </c>
      <c r="H188" s="20">
        <v>42320.927083333336</v>
      </c>
      <c r="I188" s="16" t="s">
        <v>2635</v>
      </c>
      <c r="J188" s="16" t="s">
        <v>2636</v>
      </c>
      <c r="K188" s="16" t="s">
        <v>2637</v>
      </c>
      <c r="L188" s="18" t="e">
        <v>#N/A</v>
      </c>
      <c r="M188" s="18" t="e">
        <v>#N/A</v>
      </c>
      <c r="N188" s="18" t="e">
        <v>#N/A</v>
      </c>
      <c r="O188" s="18" t="e">
        <v>#N/A</v>
      </c>
      <c r="P188" s="18" t="e">
        <v>#N/A</v>
      </c>
      <c r="Q188" s="16" t="s">
        <v>2638</v>
      </c>
      <c r="R188" s="18" t="b">
        <v>1</v>
      </c>
      <c r="S188" s="18" t="b">
        <v>0</v>
      </c>
      <c r="T188" s="12">
        <v>33029.0</v>
      </c>
      <c r="U188" s="16" t="s">
        <v>2639</v>
      </c>
      <c r="V188" s="16" t="s">
        <v>785</v>
      </c>
      <c r="W188" s="22"/>
      <c r="X188" s="22"/>
      <c r="Y188" s="16" t="s">
        <v>1756</v>
      </c>
      <c r="Z188" s="16" t="s">
        <v>4338</v>
      </c>
      <c r="AC188" s="16"/>
      <c r="AD188" s="12" t="str">
        <f>vlookup(AA188,'Hastag Key'!$G$3:$H$5,2,true)</f>
        <v>#N/A</v>
      </c>
      <c r="AE188" s="12" t="str">
        <f>vlookup(AB188,'Hastag Key'!$J$3:$K$8,2,true)</f>
        <v>#N/A</v>
      </c>
    </row>
    <row r="189">
      <c r="A189" s="12">
        <v>299.0</v>
      </c>
      <c r="B189" s="16" t="s">
        <v>69</v>
      </c>
      <c r="C189" s="16" t="s">
        <v>3201</v>
      </c>
      <c r="D189" s="18" t="b">
        <v>1</v>
      </c>
      <c r="E189" s="12">
        <v>11.0</v>
      </c>
      <c r="F189" s="12">
        <v>2.0</v>
      </c>
      <c r="G189" s="12">
        <v>9.0</v>
      </c>
      <c r="H189" s="20">
        <v>42320.72222222222</v>
      </c>
      <c r="I189" s="16" t="s">
        <v>3202</v>
      </c>
      <c r="J189" s="16" t="s">
        <v>3203</v>
      </c>
      <c r="K189" s="16" t="s">
        <v>3204</v>
      </c>
      <c r="L189" s="16" t="s">
        <v>264</v>
      </c>
      <c r="M189" s="12">
        <v>0.0</v>
      </c>
      <c r="N189" s="12">
        <v>0.0</v>
      </c>
      <c r="O189" s="12">
        <v>0.0</v>
      </c>
      <c r="P189" s="12">
        <v>0.0</v>
      </c>
      <c r="Q189" s="16" t="s">
        <v>3205</v>
      </c>
      <c r="R189" s="18" t="b">
        <v>1</v>
      </c>
      <c r="S189" s="18" t="b">
        <v>1</v>
      </c>
      <c r="T189" s="16" t="s">
        <v>3206</v>
      </c>
      <c r="U189" s="16" t="s">
        <v>3208</v>
      </c>
      <c r="V189" s="16" t="s">
        <v>785</v>
      </c>
      <c r="W189" s="51">
        <v>1297512.0</v>
      </c>
      <c r="X189" s="51">
        <v>1353488.0</v>
      </c>
      <c r="Y189" s="16" t="s">
        <v>3211</v>
      </c>
      <c r="Z189" s="16" t="s">
        <v>4350</v>
      </c>
      <c r="AC189" s="16"/>
      <c r="AD189" s="12" t="str">
        <f>vlookup(AA189,'Hastag Key'!$G$3:$H$5,2,true)</f>
        <v>#N/A</v>
      </c>
      <c r="AE189" s="12" t="str">
        <f>vlookup(AB189,'Hastag Key'!$J$3:$K$8,2,true)</f>
        <v>#N/A</v>
      </c>
    </row>
    <row r="190">
      <c r="A190" s="12">
        <v>366.0</v>
      </c>
      <c r="B190" s="16" t="s">
        <v>69</v>
      </c>
      <c r="C190" s="16" t="s">
        <v>4034</v>
      </c>
      <c r="D190" s="18" t="b">
        <v>1</v>
      </c>
      <c r="E190" s="12">
        <v>56.0</v>
      </c>
      <c r="F190" s="12">
        <v>19.0</v>
      </c>
      <c r="G190" s="12">
        <v>37.0</v>
      </c>
      <c r="H190" s="20">
        <v>42328.39791666667</v>
      </c>
      <c r="I190" s="16" t="s">
        <v>4035</v>
      </c>
      <c r="J190" s="16" t="s">
        <v>4036</v>
      </c>
      <c r="K190" s="16" t="s">
        <v>4037</v>
      </c>
      <c r="L190" s="18" t="e">
        <v>#N/A</v>
      </c>
      <c r="M190" s="18" t="e">
        <v>#N/A</v>
      </c>
      <c r="N190" s="18" t="e">
        <v>#N/A</v>
      </c>
      <c r="O190" s="18" t="e">
        <v>#N/A</v>
      </c>
      <c r="P190" s="18" t="e">
        <v>#N/A</v>
      </c>
      <c r="Q190" s="16" t="s">
        <v>4038</v>
      </c>
      <c r="R190" s="18" t="b">
        <v>1</v>
      </c>
      <c r="S190" s="18" t="b">
        <v>1</v>
      </c>
      <c r="T190" s="12">
        <v>34276.0</v>
      </c>
      <c r="U190" s="16" t="s">
        <v>4039</v>
      </c>
      <c r="V190" s="16" t="s">
        <v>785</v>
      </c>
      <c r="W190" s="51">
        <v>538141.0</v>
      </c>
      <c r="X190" s="51">
        <v>260188.0</v>
      </c>
      <c r="Y190" s="22"/>
      <c r="Z190" s="16" t="s">
        <v>4355</v>
      </c>
      <c r="AC190" s="16"/>
      <c r="AD190" s="12" t="str">
        <f>vlookup(AA190,'Hastag Key'!$G$3:$H$5,2,true)</f>
        <v>#N/A</v>
      </c>
      <c r="AE190" s="12" t="str">
        <f>vlookup(AB190,'Hastag Key'!$J$3:$K$8,2,true)</f>
        <v>#N/A</v>
      </c>
    </row>
    <row r="191">
      <c r="A191" s="12">
        <v>377.0</v>
      </c>
      <c r="B191" s="16" t="s">
        <v>69</v>
      </c>
      <c r="C191" s="16" t="s">
        <v>4163</v>
      </c>
      <c r="D191" s="18" t="b">
        <v>1</v>
      </c>
      <c r="E191" s="12">
        <v>11.0</v>
      </c>
      <c r="F191" s="12">
        <v>0.0</v>
      </c>
      <c r="G191" s="12">
        <v>11.0</v>
      </c>
      <c r="H191" s="20">
        <v>42325.48472222222</v>
      </c>
      <c r="I191" s="16" t="s">
        <v>4165</v>
      </c>
      <c r="J191" s="16" t="s">
        <v>4166</v>
      </c>
      <c r="K191" s="16" t="s">
        <v>4167</v>
      </c>
      <c r="L191" s="18" t="e">
        <v>#N/A</v>
      </c>
      <c r="M191" s="18" t="e">
        <v>#N/A</v>
      </c>
      <c r="N191" s="18" t="e">
        <v>#N/A</v>
      </c>
      <c r="O191" s="18" t="e">
        <v>#N/A</v>
      </c>
      <c r="P191" s="18" t="e">
        <v>#N/A</v>
      </c>
      <c r="Q191" s="16" t="s">
        <v>4168</v>
      </c>
      <c r="R191" s="18" t="b">
        <v>1</v>
      </c>
      <c r="S191" s="18" t="b">
        <v>0</v>
      </c>
      <c r="T191" s="12">
        <v>32065.0</v>
      </c>
      <c r="U191" s="16" t="s">
        <v>4169</v>
      </c>
      <c r="V191" s="16" t="s">
        <v>785</v>
      </c>
      <c r="W191" s="22"/>
      <c r="X191" s="22"/>
      <c r="Y191" s="16" t="s">
        <v>3793</v>
      </c>
      <c r="Z191" s="16" t="s">
        <v>4361</v>
      </c>
      <c r="AC191" s="16"/>
      <c r="AD191" s="12" t="str">
        <f>vlookup(AA191,'Hastag Key'!$G$3:$H$5,2,true)</f>
        <v>#N/A</v>
      </c>
      <c r="AE191" s="12" t="str">
        <f>vlookup(AB191,'Hastag Key'!$J$3:$K$8,2,true)</f>
        <v>#N/A</v>
      </c>
    </row>
    <row r="192">
      <c r="A192" s="12">
        <v>426.0</v>
      </c>
      <c r="B192" s="16" t="s">
        <v>69</v>
      </c>
      <c r="C192" s="16" t="s">
        <v>4364</v>
      </c>
      <c r="D192" s="18" t="b">
        <v>1</v>
      </c>
      <c r="E192" s="12">
        <v>12.0</v>
      </c>
      <c r="F192" s="12">
        <v>4.0</v>
      </c>
      <c r="G192" s="12">
        <v>8.0</v>
      </c>
      <c r="H192" s="20">
        <v>42328.75</v>
      </c>
      <c r="I192" s="16" t="s">
        <v>4366</v>
      </c>
      <c r="J192" s="16" t="s">
        <v>4368</v>
      </c>
      <c r="K192" s="16" t="s">
        <v>4369</v>
      </c>
      <c r="L192" s="18" t="e">
        <v>#N/A</v>
      </c>
      <c r="M192" s="18" t="e">
        <v>#N/A</v>
      </c>
      <c r="N192" s="18" t="e">
        <v>#N/A</v>
      </c>
      <c r="O192" s="18" t="e">
        <v>#N/A</v>
      </c>
      <c r="P192" s="18" t="e">
        <v>#N/A</v>
      </c>
      <c r="Q192" s="16" t="s">
        <v>4363</v>
      </c>
      <c r="R192" s="18" t="b">
        <v>1</v>
      </c>
      <c r="S192" s="18" t="b">
        <v>1</v>
      </c>
      <c r="T192" s="12">
        <v>33410.0</v>
      </c>
      <c r="U192" s="16" t="s">
        <v>4371</v>
      </c>
      <c r="V192" s="16" t="s">
        <v>785</v>
      </c>
      <c r="W192" s="22"/>
      <c r="X192" s="22"/>
      <c r="Y192" s="22"/>
      <c r="Z192" s="16" t="s">
        <v>4376</v>
      </c>
      <c r="AC192" s="16"/>
      <c r="AD192" s="12" t="str">
        <f>vlookup(AA192,'Hastag Key'!$G$3:$H$5,2,true)</f>
        <v>#N/A</v>
      </c>
      <c r="AE192" s="12" t="str">
        <f>vlookup(AB192,'Hastag Key'!$J$3:$K$8,2,true)</f>
        <v>#N/A</v>
      </c>
    </row>
    <row r="193">
      <c r="A193" s="12">
        <v>441.0</v>
      </c>
      <c r="B193" s="16" t="s">
        <v>69</v>
      </c>
      <c r="C193" s="16" t="s">
        <v>4381</v>
      </c>
      <c r="D193" s="18" t="b">
        <v>1</v>
      </c>
      <c r="E193" s="12">
        <v>61.0</v>
      </c>
      <c r="F193" s="12">
        <v>11.0</v>
      </c>
      <c r="G193" s="12">
        <v>50.0</v>
      </c>
      <c r="H193" s="20">
        <v>42313.81875</v>
      </c>
      <c r="I193" s="16" t="s">
        <v>4383</v>
      </c>
      <c r="J193" s="16" t="s">
        <v>4384</v>
      </c>
      <c r="K193" s="16" t="s">
        <v>4385</v>
      </c>
      <c r="L193" s="18" t="e">
        <v>#N/A</v>
      </c>
      <c r="M193" s="18" t="e">
        <v>#N/A</v>
      </c>
      <c r="N193" s="18" t="e">
        <v>#N/A</v>
      </c>
      <c r="O193" s="18" t="e">
        <v>#N/A</v>
      </c>
      <c r="P193" s="18" t="e">
        <v>#N/A</v>
      </c>
      <c r="Q193" s="16" t="s">
        <v>4380</v>
      </c>
      <c r="R193" s="18" t="b">
        <v>1</v>
      </c>
      <c r="S193" s="18" t="b">
        <v>1</v>
      </c>
      <c r="T193" s="12">
        <v>32217.0</v>
      </c>
      <c r="U193" s="16" t="s">
        <v>1325</v>
      </c>
      <c r="V193" s="16" t="s">
        <v>785</v>
      </c>
      <c r="W193" s="22"/>
      <c r="X193" s="22"/>
      <c r="Y193" s="16" t="s">
        <v>4388</v>
      </c>
      <c r="Z193" s="16" t="s">
        <v>4392</v>
      </c>
      <c r="AC193" s="16"/>
      <c r="AD193" s="12" t="str">
        <f>vlookup(AA193,'Hastag Key'!$G$3:$H$5,2,true)</f>
        <v>#N/A</v>
      </c>
      <c r="AE193" s="12" t="str">
        <f>vlookup(AB193,'Hastag Key'!$J$3:$K$8,2,true)</f>
        <v>#N/A</v>
      </c>
    </row>
    <row r="194">
      <c r="A194" s="12">
        <v>446.0</v>
      </c>
      <c r="B194" s="16" t="s">
        <v>69</v>
      </c>
      <c r="C194" s="16" t="s">
        <v>4395</v>
      </c>
      <c r="D194" s="18" t="b">
        <v>1</v>
      </c>
      <c r="E194" s="12">
        <v>2.0</v>
      </c>
      <c r="F194" s="12">
        <v>1.0</v>
      </c>
      <c r="G194" s="12">
        <v>1.0</v>
      </c>
      <c r="H194" s="20">
        <v>42325.87291666667</v>
      </c>
      <c r="I194" s="16" t="s">
        <v>4399</v>
      </c>
      <c r="J194" s="16" t="s">
        <v>4400</v>
      </c>
      <c r="K194" s="16" t="s">
        <v>4401</v>
      </c>
      <c r="L194" s="18" t="e">
        <v>#N/A</v>
      </c>
      <c r="M194" s="18" t="e">
        <v>#N/A</v>
      </c>
      <c r="N194" s="18" t="e">
        <v>#N/A</v>
      </c>
      <c r="O194" s="18" t="e">
        <v>#N/A</v>
      </c>
      <c r="P194" s="18" t="e">
        <v>#N/A</v>
      </c>
      <c r="Q194" s="16" t="s">
        <v>4394</v>
      </c>
      <c r="R194" s="18" t="b">
        <v>1</v>
      </c>
      <c r="S194" s="18" t="b">
        <v>1</v>
      </c>
      <c r="T194" s="16" t="s">
        <v>4403</v>
      </c>
      <c r="U194" s="16" t="s">
        <v>4404</v>
      </c>
      <c r="V194" s="16" t="s">
        <v>785</v>
      </c>
      <c r="W194" s="51">
        <v>400140.0</v>
      </c>
      <c r="X194" s="51">
        <v>461631.0</v>
      </c>
      <c r="Y194" s="16" t="s">
        <v>4405</v>
      </c>
      <c r="Z194" s="16" t="s">
        <v>4408</v>
      </c>
      <c r="AC194" s="16"/>
      <c r="AD194" s="12" t="str">
        <f>vlookup(AA194,'Hastag Key'!$G$3:$H$5,2,true)</f>
        <v>#N/A</v>
      </c>
      <c r="AE194" s="12" t="str">
        <f>vlookup(AB194,'Hastag Key'!$J$3:$K$8,2,true)</f>
        <v>#N/A</v>
      </c>
    </row>
    <row r="195">
      <c r="A195" s="12">
        <v>465.0</v>
      </c>
      <c r="B195" s="16" t="s">
        <v>69</v>
      </c>
      <c r="C195" s="16" t="s">
        <v>4412</v>
      </c>
      <c r="D195" s="18" t="b">
        <v>1</v>
      </c>
      <c r="E195" s="12">
        <v>41.0</v>
      </c>
      <c r="F195" s="12">
        <v>13.0</v>
      </c>
      <c r="G195" s="12">
        <v>28.0</v>
      </c>
      <c r="H195" s="20">
        <v>42315.52777777778</v>
      </c>
      <c r="I195" s="16" t="s">
        <v>4413</v>
      </c>
      <c r="J195" s="16" t="s">
        <v>4414</v>
      </c>
      <c r="K195" s="16" t="s">
        <v>4415</v>
      </c>
      <c r="L195" s="18" t="e">
        <v>#N/A</v>
      </c>
      <c r="M195" s="18" t="e">
        <v>#N/A</v>
      </c>
      <c r="N195" s="18" t="e">
        <v>#N/A</v>
      </c>
      <c r="O195" s="18" t="e">
        <v>#N/A</v>
      </c>
      <c r="P195" s="18" t="e">
        <v>#N/A</v>
      </c>
      <c r="Q195" s="16" t="s">
        <v>4411</v>
      </c>
      <c r="R195" s="18" t="b">
        <v>1</v>
      </c>
      <c r="S195" s="18" t="b">
        <v>1</v>
      </c>
      <c r="T195" s="12">
        <v>33488.0</v>
      </c>
      <c r="U195" s="16" t="s">
        <v>4416</v>
      </c>
      <c r="V195" s="16" t="s">
        <v>785</v>
      </c>
      <c r="W195" s="22"/>
      <c r="X195" s="22"/>
      <c r="Y195" s="16" t="s">
        <v>4418</v>
      </c>
      <c r="Z195" s="16" t="s">
        <v>4421</v>
      </c>
      <c r="AC195" s="16"/>
      <c r="AD195" s="12" t="str">
        <f>vlookup(AA195,'Hastag Key'!$G$3:$H$5,2,true)</f>
        <v>#N/A</v>
      </c>
      <c r="AE195" s="12" t="str">
        <f>vlookup(AB195,'Hastag Key'!$J$3:$K$8,2,true)</f>
        <v>#N/A</v>
      </c>
    </row>
    <row r="196">
      <c r="A196" s="12">
        <v>478.0</v>
      </c>
      <c r="B196" s="16" t="s">
        <v>69</v>
      </c>
      <c r="C196" s="16" t="s">
        <v>4424</v>
      </c>
      <c r="D196" s="18" t="b">
        <v>1</v>
      </c>
      <c r="E196" s="12">
        <v>9.0</v>
      </c>
      <c r="F196" s="12">
        <v>1.0</v>
      </c>
      <c r="G196" s="12">
        <v>8.0</v>
      </c>
      <c r="H196" s="20">
        <v>42317.67291666667</v>
      </c>
      <c r="I196" s="16" t="s">
        <v>4427</v>
      </c>
      <c r="J196" s="16" t="s">
        <v>4428</v>
      </c>
      <c r="K196" s="16" t="s">
        <v>4429</v>
      </c>
      <c r="L196" s="18" t="e">
        <v>#N/A</v>
      </c>
      <c r="M196" s="18" t="e">
        <v>#N/A</v>
      </c>
      <c r="N196" s="18" t="e">
        <v>#N/A</v>
      </c>
      <c r="O196" s="18" t="e">
        <v>#N/A</v>
      </c>
      <c r="P196" s="18" t="e">
        <v>#N/A</v>
      </c>
      <c r="Q196" s="16" t="s">
        <v>4423</v>
      </c>
      <c r="R196" s="18" t="b">
        <v>1</v>
      </c>
      <c r="S196" s="18" t="b">
        <v>1</v>
      </c>
      <c r="T196" s="12">
        <v>32256.0</v>
      </c>
      <c r="U196" s="16" t="s">
        <v>1325</v>
      </c>
      <c r="V196" s="16" t="s">
        <v>785</v>
      </c>
      <c r="W196" s="51">
        <v>3.42066114E8</v>
      </c>
      <c r="X196" s="51">
        <v>2.48005439E8</v>
      </c>
      <c r="Y196" s="16" t="s">
        <v>4431</v>
      </c>
      <c r="Z196" s="16" t="s">
        <v>4436</v>
      </c>
      <c r="AC196" s="16"/>
      <c r="AD196" s="12" t="str">
        <f>vlookup(AA196,'Hastag Key'!$G$3:$H$5,2,true)</f>
        <v>#N/A</v>
      </c>
      <c r="AE196" s="12" t="str">
        <f>vlookup(AB196,'Hastag Key'!$J$3:$K$8,2,true)</f>
        <v>#N/A</v>
      </c>
    </row>
    <row r="197">
      <c r="A197" s="12">
        <v>483.0</v>
      </c>
      <c r="B197" s="16" t="s">
        <v>69</v>
      </c>
      <c r="C197" s="16" t="s">
        <v>4440</v>
      </c>
      <c r="D197" s="18" t="b">
        <v>0</v>
      </c>
      <c r="E197" s="12">
        <v>6.0</v>
      </c>
      <c r="F197" s="12">
        <v>3.0</v>
      </c>
      <c r="G197" s="12">
        <v>3.0</v>
      </c>
      <c r="H197" s="20">
        <v>42321.13125</v>
      </c>
      <c r="I197" s="16" t="s">
        <v>4442</v>
      </c>
      <c r="J197" s="16" t="s">
        <v>4443</v>
      </c>
      <c r="K197" s="16" t="s">
        <v>4444</v>
      </c>
      <c r="L197" s="16" t="s">
        <v>264</v>
      </c>
      <c r="M197" s="12">
        <v>0.0</v>
      </c>
      <c r="N197" s="12">
        <v>0.0</v>
      </c>
      <c r="O197" s="16" t="s">
        <v>4445</v>
      </c>
      <c r="P197" s="16" t="s">
        <v>4447</v>
      </c>
      <c r="Q197" s="16" t="s">
        <v>4438</v>
      </c>
      <c r="R197" s="18" t="b">
        <v>1</v>
      </c>
      <c r="S197" s="18" t="b">
        <v>1</v>
      </c>
      <c r="T197" s="16" t="s">
        <v>4448</v>
      </c>
      <c r="U197" s="16" t="s">
        <v>4450</v>
      </c>
      <c r="V197" s="16" t="s">
        <v>785</v>
      </c>
      <c r="W197" s="22"/>
      <c r="X197" s="22"/>
      <c r="Y197" s="22"/>
      <c r="Z197" s="16" t="s">
        <v>4452</v>
      </c>
      <c r="AC197" s="16"/>
      <c r="AD197" s="12" t="str">
        <f>vlookup(AA197,'Hastag Key'!$G$3:$H$5,2,true)</f>
        <v>#N/A</v>
      </c>
      <c r="AE197" s="12" t="str">
        <f>vlookup(AB197,'Hastag Key'!$J$3:$K$8,2,true)</f>
        <v>#N/A</v>
      </c>
    </row>
    <row r="198">
      <c r="A198" s="12">
        <v>515.0</v>
      </c>
      <c r="B198" s="16" t="s">
        <v>69</v>
      </c>
      <c r="C198" s="16" t="s">
        <v>4456</v>
      </c>
      <c r="D198" s="18" t="b">
        <v>0</v>
      </c>
      <c r="E198" s="12">
        <v>42.0</v>
      </c>
      <c r="F198" s="12">
        <v>11.0</v>
      </c>
      <c r="G198" s="12">
        <v>31.0</v>
      </c>
      <c r="H198" s="20">
        <v>42314.660416666666</v>
      </c>
      <c r="I198" s="16" t="s">
        <v>4458</v>
      </c>
      <c r="J198" s="16" t="s">
        <v>4459</v>
      </c>
      <c r="K198" s="16" t="s">
        <v>4460</v>
      </c>
      <c r="L198" s="18" t="e">
        <v>#N/A</v>
      </c>
      <c r="M198" s="18" t="e">
        <v>#N/A</v>
      </c>
      <c r="N198" s="18" t="e">
        <v>#N/A</v>
      </c>
      <c r="O198" s="18" t="e">
        <v>#N/A</v>
      </c>
      <c r="P198" s="18" t="e">
        <v>#N/A</v>
      </c>
      <c r="Q198" s="16" t="s">
        <v>4455</v>
      </c>
      <c r="R198" s="18" t="b">
        <v>1</v>
      </c>
      <c r="S198" s="18" t="b">
        <v>1</v>
      </c>
      <c r="T198" s="12">
        <v>33140.0</v>
      </c>
      <c r="U198" s="16" t="s">
        <v>4461</v>
      </c>
      <c r="V198" s="16" t="s">
        <v>785</v>
      </c>
      <c r="W198" s="22"/>
      <c r="X198" s="22"/>
      <c r="Y198" s="22"/>
      <c r="Z198" s="16" t="s">
        <v>4465</v>
      </c>
      <c r="AC198" s="16"/>
      <c r="AD198" s="12" t="str">
        <f>vlookup(AA198,'Hastag Key'!$G$3:$H$5,2,true)</f>
        <v>#N/A</v>
      </c>
      <c r="AE198" s="12" t="str">
        <f>vlookup(AB198,'Hastag Key'!$J$3:$K$8,2,true)</f>
        <v>#N/A</v>
      </c>
    </row>
    <row r="199">
      <c r="A199" s="12">
        <v>580.0</v>
      </c>
      <c r="B199" s="16" t="s">
        <v>69</v>
      </c>
      <c r="C199" s="16" t="s">
        <v>4467</v>
      </c>
      <c r="D199" s="18" t="b">
        <v>0</v>
      </c>
      <c r="E199" s="12">
        <v>10.0</v>
      </c>
      <c r="F199" s="12">
        <v>3.0</v>
      </c>
      <c r="G199" s="12">
        <v>7.0</v>
      </c>
      <c r="H199" s="20">
        <v>42325.85763888889</v>
      </c>
      <c r="I199" s="16" t="s">
        <v>4468</v>
      </c>
      <c r="J199" s="16" t="s">
        <v>4469</v>
      </c>
      <c r="K199" s="16" t="s">
        <v>4470</v>
      </c>
      <c r="L199" s="18" t="e">
        <v>#N/A</v>
      </c>
      <c r="M199" s="18" t="e">
        <v>#N/A</v>
      </c>
      <c r="N199" s="18" t="e">
        <v>#N/A</v>
      </c>
      <c r="O199" s="18" t="e">
        <v>#N/A</v>
      </c>
      <c r="P199" s="18" t="e">
        <v>#N/A</v>
      </c>
      <c r="Q199" s="16" t="s">
        <v>4466</v>
      </c>
      <c r="R199" s="18" t="b">
        <v>1</v>
      </c>
      <c r="S199" s="18" t="b">
        <v>1</v>
      </c>
      <c r="T199" s="12">
        <v>33710.0</v>
      </c>
      <c r="U199" s="16" t="s">
        <v>4472</v>
      </c>
      <c r="V199" s="16" t="s">
        <v>785</v>
      </c>
      <c r="W199" s="22"/>
      <c r="X199" s="22"/>
      <c r="Y199" s="22"/>
      <c r="Z199" s="16" t="s">
        <v>4478</v>
      </c>
      <c r="AA199" s="12">
        <v>1.0</v>
      </c>
      <c r="AB199" s="22"/>
      <c r="AC199" s="22"/>
      <c r="AD199" s="12" t="str">
        <f>vlookup(AA199,'Hastag Key'!$G$3:$H$5,2,true)</f>
        <v>Personal</v>
      </c>
      <c r="AE199" s="12" t="str">
        <f>vlookup(AB199,'Hastag Key'!$J$3:$K$8,2,true)</f>
        <v>#N/A</v>
      </c>
    </row>
    <row r="200">
      <c r="A200" s="12">
        <v>581.0</v>
      </c>
      <c r="B200" s="16" t="s">
        <v>69</v>
      </c>
      <c r="C200" s="16" t="s">
        <v>4467</v>
      </c>
      <c r="D200" s="18" t="b">
        <v>0</v>
      </c>
      <c r="E200" s="12">
        <v>29.0</v>
      </c>
      <c r="F200" s="12">
        <v>13.0</v>
      </c>
      <c r="G200" s="12">
        <v>16.0</v>
      </c>
      <c r="H200" s="20">
        <v>42327.584027777775</v>
      </c>
      <c r="I200" s="16" t="s">
        <v>4482</v>
      </c>
      <c r="J200" s="16" t="s">
        <v>4469</v>
      </c>
      <c r="K200" s="16" t="s">
        <v>4483</v>
      </c>
      <c r="L200" s="18" t="e">
        <v>#N/A</v>
      </c>
      <c r="M200" s="18" t="e">
        <v>#N/A</v>
      </c>
      <c r="N200" s="18" t="e">
        <v>#N/A</v>
      </c>
      <c r="O200" s="18" t="e">
        <v>#N/A</v>
      </c>
      <c r="P200" s="18" t="e">
        <v>#N/A</v>
      </c>
      <c r="Q200" s="16" t="s">
        <v>4479</v>
      </c>
      <c r="R200" s="18" t="b">
        <v>1</v>
      </c>
      <c r="S200" s="18" t="b">
        <v>1</v>
      </c>
      <c r="T200" s="12">
        <v>33710.0</v>
      </c>
      <c r="U200" s="16" t="s">
        <v>4472</v>
      </c>
      <c r="V200" s="16" t="s">
        <v>785</v>
      </c>
      <c r="W200" s="22"/>
      <c r="X200" s="22"/>
      <c r="Y200" s="22"/>
      <c r="Z200" s="16" t="s">
        <v>4486</v>
      </c>
      <c r="AA200" s="12">
        <v>1.0</v>
      </c>
      <c r="AB200" s="12">
        <v>1.0</v>
      </c>
      <c r="AC200" s="12"/>
      <c r="AD200" s="12" t="str">
        <f>vlookup(AA200,'Hastag Key'!$G$3:$H$5,2,true)</f>
        <v>Personal</v>
      </c>
      <c r="AE200" s="12" t="str">
        <f>vlookup(AB200,'Hastag Key'!$J$3:$K$8,2,true)</f>
        <v>Financial/gifts</v>
      </c>
    </row>
    <row r="201">
      <c r="A201" s="12">
        <v>582.0</v>
      </c>
      <c r="B201" s="16" t="s">
        <v>69</v>
      </c>
      <c r="C201" s="16" t="s">
        <v>4467</v>
      </c>
      <c r="D201" s="18" t="b">
        <v>0</v>
      </c>
      <c r="E201" s="12">
        <v>44.0</v>
      </c>
      <c r="F201" s="12">
        <v>5.0</v>
      </c>
      <c r="G201" s="12">
        <v>39.0</v>
      </c>
      <c r="H201" s="20">
        <v>42329.927777777775</v>
      </c>
      <c r="I201" s="16" t="s">
        <v>4490</v>
      </c>
      <c r="J201" s="16" t="s">
        <v>4469</v>
      </c>
      <c r="K201" s="16" t="s">
        <v>4491</v>
      </c>
      <c r="L201" s="18" t="e">
        <v>#N/A</v>
      </c>
      <c r="M201" s="18" t="e">
        <v>#N/A</v>
      </c>
      <c r="N201" s="18" t="e">
        <v>#N/A</v>
      </c>
      <c r="O201" s="18" t="e">
        <v>#N/A</v>
      </c>
      <c r="P201" s="18" t="e">
        <v>#N/A</v>
      </c>
      <c r="Q201" s="16" t="s">
        <v>4489</v>
      </c>
      <c r="R201" s="18" t="b">
        <v>1</v>
      </c>
      <c r="S201" s="18" t="b">
        <v>0</v>
      </c>
      <c r="T201" s="12">
        <v>33710.0</v>
      </c>
      <c r="U201" s="16" t="s">
        <v>4472</v>
      </c>
      <c r="V201" s="16" t="s">
        <v>785</v>
      </c>
      <c r="W201" s="22"/>
      <c r="X201" s="22"/>
      <c r="Y201" s="22"/>
      <c r="Z201" s="16" t="s">
        <v>4496</v>
      </c>
      <c r="AA201" s="12">
        <v>1.0</v>
      </c>
      <c r="AB201" s="22"/>
      <c r="AC201" s="22"/>
      <c r="AD201" s="12" t="str">
        <f>vlookup(AA201,'Hastag Key'!$G$3:$H$5,2,true)</f>
        <v>Personal</v>
      </c>
      <c r="AE201" s="12" t="str">
        <f>vlookup(AB201,'Hastag Key'!$J$3:$K$8,2,true)</f>
        <v>#N/A</v>
      </c>
    </row>
    <row r="202">
      <c r="A202" s="12">
        <v>583.0</v>
      </c>
      <c r="B202" s="16" t="s">
        <v>69</v>
      </c>
      <c r="C202" s="16" t="s">
        <v>4467</v>
      </c>
      <c r="D202" s="18" t="b">
        <v>0</v>
      </c>
      <c r="E202" s="12">
        <v>35.0</v>
      </c>
      <c r="F202" s="12">
        <v>3.0</v>
      </c>
      <c r="G202" s="12">
        <v>32.0</v>
      </c>
      <c r="H202" s="20">
        <v>42331.59166666667</v>
      </c>
      <c r="I202" s="16" t="s">
        <v>4490</v>
      </c>
      <c r="J202" s="16" t="s">
        <v>4469</v>
      </c>
      <c r="K202" s="16" t="s">
        <v>4500</v>
      </c>
      <c r="L202" s="16" t="s">
        <v>264</v>
      </c>
      <c r="M202" s="12">
        <v>0.0</v>
      </c>
      <c r="N202" s="12">
        <v>0.0</v>
      </c>
      <c r="O202" s="12">
        <v>0.0</v>
      </c>
      <c r="P202" s="80" t="s">
        <v>4501</v>
      </c>
      <c r="Q202" s="16" t="s">
        <v>4497</v>
      </c>
      <c r="R202" s="18" t="b">
        <v>1</v>
      </c>
      <c r="S202" s="18" t="b">
        <v>1</v>
      </c>
      <c r="T202" s="12">
        <v>33710.0</v>
      </c>
      <c r="U202" s="16" t="s">
        <v>4472</v>
      </c>
      <c r="V202" s="16" t="s">
        <v>785</v>
      </c>
      <c r="W202" s="22"/>
      <c r="X202" s="22"/>
      <c r="Y202" s="22"/>
      <c r="Z202" s="16" t="s">
        <v>4518</v>
      </c>
      <c r="AA202" s="12">
        <v>1.0</v>
      </c>
      <c r="AB202" s="12">
        <v>1.0</v>
      </c>
      <c r="AC202" s="12"/>
      <c r="AD202" s="12" t="str">
        <f>vlookup(AA202,'Hastag Key'!$G$3:$H$5,2,true)</f>
        <v>Personal</v>
      </c>
      <c r="AE202" s="12" t="str">
        <f>vlookup(AB202,'Hastag Key'!$J$3:$K$8,2,true)</f>
        <v>Financial/gifts</v>
      </c>
    </row>
    <row r="203">
      <c r="A203" s="12">
        <v>596.0</v>
      </c>
      <c r="B203" s="16" t="s">
        <v>69</v>
      </c>
      <c r="C203" s="16" t="s">
        <v>4520</v>
      </c>
      <c r="D203" s="18" t="b">
        <v>0</v>
      </c>
      <c r="E203" s="12">
        <v>2.0</v>
      </c>
      <c r="F203" s="12">
        <v>0.0</v>
      </c>
      <c r="G203" s="12">
        <v>2.0</v>
      </c>
      <c r="H203" s="20">
        <v>42328.84375</v>
      </c>
      <c r="I203" s="16" t="s">
        <v>4521</v>
      </c>
      <c r="J203" s="16" t="s">
        <v>4522</v>
      </c>
      <c r="K203" s="16" t="s">
        <v>4523</v>
      </c>
      <c r="L203" s="18" t="e">
        <v>#N/A</v>
      </c>
      <c r="M203" s="18" t="e">
        <v>#N/A</v>
      </c>
      <c r="N203" s="18" t="e">
        <v>#N/A</v>
      </c>
      <c r="O203" s="18" t="e">
        <v>#N/A</v>
      </c>
      <c r="P203" s="18" t="e">
        <v>#N/A</v>
      </c>
      <c r="Q203" s="16" t="s">
        <v>4519</v>
      </c>
      <c r="R203" s="18" t="b">
        <v>1</v>
      </c>
      <c r="S203" s="18" t="b">
        <v>0</v>
      </c>
      <c r="T203" s="12">
        <v>32869.0</v>
      </c>
      <c r="U203" s="16" t="s">
        <v>2545</v>
      </c>
      <c r="V203" s="16" t="s">
        <v>785</v>
      </c>
      <c r="W203" s="22"/>
      <c r="X203" s="22"/>
      <c r="Y203" s="22"/>
      <c r="Z203" s="16" t="s">
        <v>4525</v>
      </c>
      <c r="AA203" s="12">
        <v>3.0</v>
      </c>
      <c r="AB203" s="12">
        <v>2.0</v>
      </c>
      <c r="AC203" s="12"/>
      <c r="AD203" s="12" t="str">
        <f>vlookup(AA203,'Hastag Key'!$G$3:$H$5,2,true)</f>
        <v>Exposure</v>
      </c>
      <c r="AE203" s="12" t="str">
        <f>vlookup(AB203,'Hastag Key'!$J$3:$K$8,2,true)</f>
        <v>Time</v>
      </c>
    </row>
    <row r="204">
      <c r="A204" s="12">
        <v>703.0</v>
      </c>
      <c r="B204" s="16" t="s">
        <v>69</v>
      </c>
      <c r="C204" s="16" t="s">
        <v>2536</v>
      </c>
      <c r="D204" s="18" t="b">
        <v>1</v>
      </c>
      <c r="E204" s="12">
        <v>13.0</v>
      </c>
      <c r="F204" s="12">
        <v>2.0</v>
      </c>
      <c r="G204" s="12">
        <v>11.0</v>
      </c>
      <c r="H204" s="20">
        <v>42332.28680555556</v>
      </c>
      <c r="I204" s="16" t="s">
        <v>4529</v>
      </c>
      <c r="J204" s="16" t="s">
        <v>2540</v>
      </c>
      <c r="K204" s="16" t="s">
        <v>4530</v>
      </c>
      <c r="L204" s="18" t="e">
        <v>#N/A</v>
      </c>
      <c r="M204" s="18" t="e">
        <v>#N/A</v>
      </c>
      <c r="N204" s="18" t="e">
        <v>#N/A</v>
      </c>
      <c r="O204" s="18" t="e">
        <v>#N/A</v>
      </c>
      <c r="P204" s="18" t="e">
        <v>#N/A</v>
      </c>
      <c r="Q204" s="16" t="s">
        <v>4527</v>
      </c>
      <c r="R204" s="18" t="b">
        <v>0</v>
      </c>
      <c r="S204" s="18" t="b">
        <v>0</v>
      </c>
      <c r="T204" s="12">
        <v>32804.0</v>
      </c>
      <c r="U204" s="16" t="s">
        <v>2545</v>
      </c>
      <c r="V204" s="16" t="s">
        <v>785</v>
      </c>
      <c r="W204" s="51">
        <v>3149205.0</v>
      </c>
      <c r="X204" s="51">
        <v>2997491.0</v>
      </c>
      <c r="Y204" s="16" t="s">
        <v>2547</v>
      </c>
      <c r="Z204" s="16" t="s">
        <v>4536</v>
      </c>
      <c r="AA204" s="12">
        <v>1.0</v>
      </c>
      <c r="AB204" s="12">
        <v>2.0</v>
      </c>
      <c r="AC204" s="12"/>
      <c r="AD204" s="12" t="str">
        <f>vlookup(AA204,'Hastag Key'!$G$3:$H$5,2,true)</f>
        <v>Personal</v>
      </c>
      <c r="AE204" s="12" t="str">
        <f>vlookup(AB204,'Hastag Key'!$J$3:$K$8,2,true)</f>
        <v>Time</v>
      </c>
    </row>
    <row r="205">
      <c r="A205" s="12">
        <v>704.0</v>
      </c>
      <c r="B205" s="16" t="s">
        <v>69</v>
      </c>
      <c r="C205" s="16" t="s">
        <v>2536</v>
      </c>
      <c r="D205" s="18" t="b">
        <v>1</v>
      </c>
      <c r="E205" s="12">
        <v>1.0</v>
      </c>
      <c r="F205" s="12">
        <v>0.0</v>
      </c>
      <c r="G205" s="12">
        <v>1.0</v>
      </c>
      <c r="H205" s="20">
        <v>42332.697916666664</v>
      </c>
      <c r="I205" s="16" t="s">
        <v>4540</v>
      </c>
      <c r="J205" s="16" t="s">
        <v>2540</v>
      </c>
      <c r="K205" s="16" t="s">
        <v>4542</v>
      </c>
      <c r="L205" s="18" t="e">
        <v>#N/A</v>
      </c>
      <c r="M205" s="18" t="e">
        <v>#N/A</v>
      </c>
      <c r="N205" s="18" t="e">
        <v>#N/A</v>
      </c>
      <c r="O205" s="18" t="e">
        <v>#N/A</v>
      </c>
      <c r="P205" s="18" t="e">
        <v>#N/A</v>
      </c>
      <c r="Q205" s="16" t="s">
        <v>4538</v>
      </c>
      <c r="R205" s="18" t="b">
        <v>0</v>
      </c>
      <c r="S205" s="18" t="b">
        <v>0</v>
      </c>
      <c r="T205" s="12">
        <v>32804.0</v>
      </c>
      <c r="U205" s="16" t="s">
        <v>2545</v>
      </c>
      <c r="V205" s="16" t="s">
        <v>785</v>
      </c>
      <c r="W205" s="51">
        <v>3149205.0</v>
      </c>
      <c r="X205" s="51">
        <v>2997491.0</v>
      </c>
      <c r="Y205" s="16" t="s">
        <v>2547</v>
      </c>
      <c r="Z205" s="16" t="s">
        <v>4547</v>
      </c>
      <c r="AA205" s="12">
        <v>1.0</v>
      </c>
      <c r="AB205" s="12">
        <v>2.0</v>
      </c>
      <c r="AC205" s="12"/>
      <c r="AD205" s="12" t="str">
        <f>vlookup(AA205,'Hastag Key'!$G$3:$H$5,2,true)</f>
        <v>Personal</v>
      </c>
      <c r="AE205" s="12" t="str">
        <f>vlookup(AB205,'Hastag Key'!$J$3:$K$8,2,true)</f>
        <v>Time</v>
      </c>
    </row>
    <row r="206">
      <c r="A206" s="12">
        <v>763.0</v>
      </c>
      <c r="B206" s="16" t="s">
        <v>69</v>
      </c>
      <c r="C206" s="16" t="s">
        <v>4424</v>
      </c>
      <c r="D206" s="18" t="b">
        <v>1</v>
      </c>
      <c r="E206" s="12">
        <v>3.0</v>
      </c>
      <c r="F206" s="12">
        <v>0.0</v>
      </c>
      <c r="G206" s="12">
        <v>3.0</v>
      </c>
      <c r="H206" s="20">
        <v>42322.572222222225</v>
      </c>
      <c r="I206" s="16" t="s">
        <v>4552</v>
      </c>
      <c r="J206" s="16" t="s">
        <v>4428</v>
      </c>
      <c r="K206" s="16" t="s">
        <v>4554</v>
      </c>
      <c r="L206" s="18" t="e">
        <v>#N/A</v>
      </c>
      <c r="M206" s="18" t="e">
        <v>#N/A</v>
      </c>
      <c r="N206" s="18" t="e">
        <v>#N/A</v>
      </c>
      <c r="O206" s="18" t="e">
        <v>#N/A</v>
      </c>
      <c r="P206" s="18" t="e">
        <v>#N/A</v>
      </c>
      <c r="Q206" s="16" t="s">
        <v>4550</v>
      </c>
      <c r="R206" s="18" t="b">
        <v>0</v>
      </c>
      <c r="S206" s="18" t="b">
        <v>0</v>
      </c>
      <c r="T206" s="12">
        <v>32256.0</v>
      </c>
      <c r="U206" s="16" t="s">
        <v>1325</v>
      </c>
      <c r="V206" s="16" t="s">
        <v>785</v>
      </c>
      <c r="W206" s="51">
        <v>3.42066114E8</v>
      </c>
      <c r="X206" s="51">
        <v>2.48005439E8</v>
      </c>
      <c r="Y206" s="16" t="s">
        <v>4431</v>
      </c>
      <c r="Z206" s="16" t="s">
        <v>4557</v>
      </c>
      <c r="AA206" s="12">
        <v>1.0</v>
      </c>
      <c r="AB206" s="12">
        <v>1.0</v>
      </c>
      <c r="AC206" s="12"/>
      <c r="AD206" s="12" t="str">
        <f>vlookup(AA206,'Hastag Key'!$G$3:$H$5,2,true)</f>
        <v>Personal</v>
      </c>
      <c r="AE206" s="12" t="str">
        <f>vlookup(AB206,'Hastag Key'!$J$3:$K$8,2,true)</f>
        <v>Financial/gifts</v>
      </c>
    </row>
    <row r="207">
      <c r="A207" s="12">
        <v>775.0</v>
      </c>
      <c r="B207" s="16" t="s">
        <v>4560</v>
      </c>
      <c r="C207" s="16" t="s">
        <v>4562</v>
      </c>
      <c r="D207" s="18" t="b">
        <v>0</v>
      </c>
      <c r="E207" s="12">
        <v>2.0</v>
      </c>
      <c r="F207" s="12">
        <v>0.0</v>
      </c>
      <c r="G207" s="12">
        <v>2.0</v>
      </c>
      <c r="H207" s="20">
        <v>42316.674305555556</v>
      </c>
      <c r="I207" s="16" t="s">
        <v>4563</v>
      </c>
      <c r="J207" s="16" t="s">
        <v>4565</v>
      </c>
      <c r="K207" s="16" t="s">
        <v>4566</v>
      </c>
      <c r="L207" s="18" t="e">
        <v>#N/A</v>
      </c>
      <c r="M207" s="18" t="e">
        <v>#N/A</v>
      </c>
      <c r="N207" s="18" t="e">
        <v>#N/A</v>
      </c>
      <c r="O207" s="18" t="e">
        <v>#N/A</v>
      </c>
      <c r="P207" s="18" t="e">
        <v>#N/A</v>
      </c>
      <c r="Q207" s="16" t="s">
        <v>4561</v>
      </c>
      <c r="R207" s="18" t="b">
        <v>0</v>
      </c>
      <c r="S207" s="18" t="b">
        <v>1</v>
      </c>
      <c r="T207" s="12">
        <v>33445.0</v>
      </c>
      <c r="U207" s="16" t="s">
        <v>4567</v>
      </c>
      <c r="V207" s="16" t="s">
        <v>785</v>
      </c>
      <c r="W207" s="22"/>
      <c r="X207" s="22"/>
      <c r="Y207" s="22"/>
      <c r="Z207" s="16" t="s">
        <v>4584</v>
      </c>
      <c r="AA207" s="12">
        <v>3.0</v>
      </c>
      <c r="AB207" s="12">
        <v>2.0</v>
      </c>
      <c r="AC207" s="12"/>
      <c r="AD207" s="12" t="str">
        <f>vlookup(AA207,'Hastag Key'!$G$3:$H$5,2,true)</f>
        <v>Exposure</v>
      </c>
      <c r="AE207" s="12" t="str">
        <f>vlookup(AB207,'Hastag Key'!$J$3:$K$8,2,true)</f>
        <v>Time</v>
      </c>
    </row>
    <row r="208">
      <c r="A208" s="12">
        <v>810.0</v>
      </c>
      <c r="B208" s="16" t="s">
        <v>4560</v>
      </c>
      <c r="C208" s="16" t="s">
        <v>4467</v>
      </c>
      <c r="D208" s="18" t="b">
        <v>0</v>
      </c>
      <c r="E208" s="12">
        <v>3.0</v>
      </c>
      <c r="F208" s="12">
        <v>0.0</v>
      </c>
      <c r="G208" s="12">
        <v>3.0</v>
      </c>
      <c r="H208" s="20">
        <v>42332.87152777778</v>
      </c>
      <c r="I208" s="16" t="s">
        <v>4588</v>
      </c>
      <c r="J208" s="16" t="s">
        <v>4469</v>
      </c>
      <c r="K208" s="16" t="s">
        <v>4590</v>
      </c>
      <c r="L208" s="18" t="e">
        <v>#N/A</v>
      </c>
      <c r="M208" s="18" t="e">
        <v>#N/A</v>
      </c>
      <c r="N208" s="18" t="e">
        <v>#N/A</v>
      </c>
      <c r="O208" s="18" t="e">
        <v>#N/A</v>
      </c>
      <c r="P208" s="18" t="e">
        <v>#N/A</v>
      </c>
      <c r="Q208" s="16" t="s">
        <v>4586</v>
      </c>
      <c r="R208" s="18" t="b">
        <v>0</v>
      </c>
      <c r="S208" s="18" t="b">
        <v>0</v>
      </c>
      <c r="T208" s="12">
        <v>33710.0</v>
      </c>
      <c r="U208" s="16" t="s">
        <v>4472</v>
      </c>
      <c r="V208" s="16" t="s">
        <v>785</v>
      </c>
      <c r="W208" s="22"/>
      <c r="X208" s="22"/>
      <c r="Y208" s="22"/>
      <c r="Z208" s="16" t="s">
        <v>4595</v>
      </c>
      <c r="AA208" s="12">
        <v>1.0</v>
      </c>
      <c r="AB208" s="12">
        <v>2.0</v>
      </c>
      <c r="AC208" s="12"/>
      <c r="AD208" s="12" t="str">
        <f>vlookup(AA208,'Hastag Key'!$G$3:$H$5,2,true)</f>
        <v>Personal</v>
      </c>
      <c r="AE208" s="12" t="str">
        <f>vlookup(AB208,'Hastag Key'!$J$3:$K$8,2,true)</f>
        <v>Time</v>
      </c>
    </row>
    <row r="209">
      <c r="A209" s="12">
        <v>23.0</v>
      </c>
      <c r="B209" s="16" t="s">
        <v>4560</v>
      </c>
      <c r="C209" s="16" t="s">
        <v>507</v>
      </c>
      <c r="D209" s="18" t="b">
        <v>1</v>
      </c>
      <c r="E209" s="12">
        <v>61.0</v>
      </c>
      <c r="F209" s="12">
        <v>13.0</v>
      </c>
      <c r="G209" s="12">
        <v>48.0</v>
      </c>
      <c r="H209" s="20">
        <v>42332.22361111111</v>
      </c>
      <c r="I209" s="16" t="s">
        <v>508</v>
      </c>
      <c r="J209" s="16" t="s">
        <v>509</v>
      </c>
      <c r="K209" s="16" t="s">
        <v>510</v>
      </c>
      <c r="L209" s="18" t="e">
        <v>#N/A</v>
      </c>
      <c r="M209" s="18" t="e">
        <v>#N/A</v>
      </c>
      <c r="N209" s="18" t="e">
        <v>#N/A</v>
      </c>
      <c r="O209" s="18" t="e">
        <v>#N/A</v>
      </c>
      <c r="P209" s="18" t="e">
        <v>#N/A</v>
      </c>
      <c r="Q209" s="16" t="s">
        <v>511</v>
      </c>
      <c r="R209" s="18" t="b">
        <v>1</v>
      </c>
      <c r="S209" s="18" t="b">
        <v>0</v>
      </c>
      <c r="T209" s="12">
        <v>30316.0</v>
      </c>
      <c r="U209" s="16" t="s">
        <v>512</v>
      </c>
      <c r="V209" s="16" t="s">
        <v>513</v>
      </c>
      <c r="W209" s="51">
        <v>347901.0</v>
      </c>
      <c r="X209" s="51">
        <v>246667.0</v>
      </c>
      <c r="Y209" s="16" t="s">
        <v>514</v>
      </c>
      <c r="Z209" s="16" t="s">
        <v>4604</v>
      </c>
      <c r="AA209" s="12">
        <v>3.0</v>
      </c>
      <c r="AB209" s="12">
        <v>2.0</v>
      </c>
      <c r="AC209" s="12"/>
      <c r="AD209" s="12" t="str">
        <f>vlookup(AA209,'Hastag Key'!$G$3:$H$5,2,true)</f>
        <v>Exposure</v>
      </c>
      <c r="AE209" s="12" t="str">
        <f>vlookup(AB209,'Hastag Key'!$J$3:$K$8,2,true)</f>
        <v>Time</v>
      </c>
    </row>
    <row r="210">
      <c r="A210" s="12">
        <v>59.0</v>
      </c>
      <c r="B210" s="16" t="s">
        <v>4560</v>
      </c>
      <c r="C210" s="16" t="s">
        <v>885</v>
      </c>
      <c r="D210" s="18" t="b">
        <v>1</v>
      </c>
      <c r="E210" s="12">
        <v>63.0</v>
      </c>
      <c r="F210" s="12">
        <v>12.0</v>
      </c>
      <c r="G210" s="12">
        <v>51.0</v>
      </c>
      <c r="H210" s="20">
        <v>42320.30486111111</v>
      </c>
      <c r="I210" s="16" t="s">
        <v>886</v>
      </c>
      <c r="J210" s="16" t="s">
        <v>887</v>
      </c>
      <c r="K210" s="16" t="s">
        <v>888</v>
      </c>
      <c r="L210" s="18" t="e">
        <v>#N/A</v>
      </c>
      <c r="M210" s="18" t="e">
        <v>#N/A</v>
      </c>
      <c r="N210" s="18" t="e">
        <v>#N/A</v>
      </c>
      <c r="O210" s="18" t="e">
        <v>#N/A</v>
      </c>
      <c r="P210" s="18" t="e">
        <v>#N/A</v>
      </c>
      <c r="Q210" s="16" t="s">
        <v>889</v>
      </c>
      <c r="R210" s="18" t="b">
        <v>1</v>
      </c>
      <c r="S210" s="18" t="b">
        <v>0</v>
      </c>
      <c r="T210" s="12">
        <v>31906.0</v>
      </c>
      <c r="U210" s="16" t="s">
        <v>890</v>
      </c>
      <c r="V210" s="16" t="s">
        <v>513</v>
      </c>
      <c r="W210" s="51">
        <v>2287220.0</v>
      </c>
      <c r="X210" s="51">
        <v>2060690.0</v>
      </c>
      <c r="Y210" s="16" t="s">
        <v>891</v>
      </c>
      <c r="Z210" s="16" t="s">
        <v>4619</v>
      </c>
      <c r="AA210" s="12">
        <v>3.0</v>
      </c>
      <c r="AB210" s="12">
        <v>2.0</v>
      </c>
      <c r="AC210" s="12"/>
      <c r="AD210" s="12" t="str">
        <f>vlookup(AA210,'Hastag Key'!$G$3:$H$5,2,true)</f>
        <v>Exposure</v>
      </c>
      <c r="AE210" s="12" t="str">
        <f>vlookup(AB210,'Hastag Key'!$J$3:$K$8,2,true)</f>
        <v>Time</v>
      </c>
    </row>
    <row r="211">
      <c r="A211" s="12">
        <v>159.0</v>
      </c>
      <c r="B211" s="16" t="s">
        <v>4560</v>
      </c>
      <c r="C211" s="16" t="s">
        <v>1824</v>
      </c>
      <c r="D211" s="18" t="b">
        <v>1</v>
      </c>
      <c r="E211" s="12">
        <v>23.0</v>
      </c>
      <c r="F211" s="12">
        <v>6.0</v>
      </c>
      <c r="G211" s="12">
        <v>17.0</v>
      </c>
      <c r="H211" s="20">
        <v>42311.37222222222</v>
      </c>
      <c r="I211" s="16" t="s">
        <v>1825</v>
      </c>
      <c r="J211" s="16" t="s">
        <v>1826</v>
      </c>
      <c r="K211" s="16" t="s">
        <v>1827</v>
      </c>
      <c r="L211" s="18" t="e">
        <v>#N/A</v>
      </c>
      <c r="M211" s="18" t="e">
        <v>#N/A</v>
      </c>
      <c r="N211" s="18" t="e">
        <v>#N/A</v>
      </c>
      <c r="O211" s="18" t="e">
        <v>#N/A</v>
      </c>
      <c r="P211" s="18" t="e">
        <v>#N/A</v>
      </c>
      <c r="Q211" s="16" t="s">
        <v>1828</v>
      </c>
      <c r="R211" s="18" t="b">
        <v>1</v>
      </c>
      <c r="S211" s="18" t="b">
        <v>1</v>
      </c>
      <c r="T211" s="12">
        <v>30540.0</v>
      </c>
      <c r="U211" s="16" t="s">
        <v>1829</v>
      </c>
      <c r="V211" s="16" t="s">
        <v>513</v>
      </c>
      <c r="W211" s="51">
        <v>178896.0</v>
      </c>
      <c r="X211" s="51">
        <v>162596.0</v>
      </c>
      <c r="Y211" s="16" t="s">
        <v>1830</v>
      </c>
      <c r="Z211" s="16" t="s">
        <v>4628</v>
      </c>
      <c r="AC211" s="16"/>
      <c r="AD211" s="12" t="str">
        <f>vlookup(AA211,'Hastag Key'!$G$3:$H$5,2,true)</f>
        <v>#N/A</v>
      </c>
      <c r="AE211" s="12" t="str">
        <f>vlookup(AB211,'Hastag Key'!$J$3:$K$8,2,true)</f>
        <v>#N/A</v>
      </c>
    </row>
    <row r="212">
      <c r="A212" s="12">
        <v>214.0</v>
      </c>
      <c r="B212" s="16" t="s">
        <v>4560</v>
      </c>
      <c r="C212" s="16" t="s">
        <v>2350</v>
      </c>
      <c r="D212" s="18" t="b">
        <v>1</v>
      </c>
      <c r="E212" s="12">
        <v>75.0</v>
      </c>
      <c r="F212" s="12">
        <v>21.0</v>
      </c>
      <c r="G212" s="12">
        <v>54.0</v>
      </c>
      <c r="H212" s="20">
        <v>42325.870833333334</v>
      </c>
      <c r="I212" s="16" t="s">
        <v>2351</v>
      </c>
      <c r="J212" s="16" t="s">
        <v>2352</v>
      </c>
      <c r="K212" s="16" t="s">
        <v>2353</v>
      </c>
      <c r="L212" s="18" t="e">
        <v>#N/A</v>
      </c>
      <c r="M212" s="18" t="e">
        <v>#N/A</v>
      </c>
      <c r="N212" s="18" t="e">
        <v>#N/A</v>
      </c>
      <c r="O212" s="18" t="e">
        <v>#N/A</v>
      </c>
      <c r="P212" s="18" t="e">
        <v>#N/A</v>
      </c>
      <c r="Q212" s="16" t="s">
        <v>2354</v>
      </c>
      <c r="R212" s="18" t="b">
        <v>1</v>
      </c>
      <c r="S212" s="18" t="b">
        <v>1</v>
      </c>
      <c r="T212" s="12">
        <v>30143.0</v>
      </c>
      <c r="U212" s="16" t="s">
        <v>2355</v>
      </c>
      <c r="V212" s="16" t="s">
        <v>513</v>
      </c>
      <c r="W212" s="51">
        <v>469808.0</v>
      </c>
      <c r="X212" s="51">
        <v>561703.0</v>
      </c>
      <c r="Y212" s="16" t="s">
        <v>2356</v>
      </c>
      <c r="Z212" s="16" t="s">
        <v>4634</v>
      </c>
      <c r="AC212" s="16"/>
      <c r="AD212" s="12" t="str">
        <f>vlookup(AA212,'Hastag Key'!$G$3:$H$5,2,true)</f>
        <v>#N/A</v>
      </c>
      <c r="AE212" s="12" t="str">
        <f>vlookup(AB212,'Hastag Key'!$J$3:$K$8,2,true)</f>
        <v>#N/A</v>
      </c>
    </row>
    <row r="213">
      <c r="A213" s="12">
        <v>245.0</v>
      </c>
      <c r="B213" s="16" t="s">
        <v>4560</v>
      </c>
      <c r="C213" s="16" t="s">
        <v>2596</v>
      </c>
      <c r="D213" s="18" t="b">
        <v>1</v>
      </c>
      <c r="E213" s="12">
        <v>1.0</v>
      </c>
      <c r="F213" s="12">
        <v>0.0</v>
      </c>
      <c r="G213" s="12">
        <v>1.0</v>
      </c>
      <c r="H213" s="20">
        <v>42323.22708333333</v>
      </c>
      <c r="I213" s="16" t="s">
        <v>2597</v>
      </c>
      <c r="J213" s="16" t="s">
        <v>2598</v>
      </c>
      <c r="K213" s="16" t="s">
        <v>2599</v>
      </c>
      <c r="L213" s="18" t="e">
        <v>#N/A</v>
      </c>
      <c r="M213" s="18" t="e">
        <v>#N/A</v>
      </c>
      <c r="N213" s="18" t="e">
        <v>#N/A</v>
      </c>
      <c r="O213" s="18" t="e">
        <v>#N/A</v>
      </c>
      <c r="P213" s="18" t="e">
        <v>#N/A</v>
      </c>
      <c r="Q213" s="16" t="s">
        <v>2600</v>
      </c>
      <c r="R213" s="18" t="b">
        <v>1</v>
      </c>
      <c r="S213" s="18" t="b">
        <v>1</v>
      </c>
      <c r="T213" s="12">
        <v>30204.0</v>
      </c>
      <c r="U213" s="16" t="s">
        <v>2601</v>
      </c>
      <c r="V213" s="16" t="s">
        <v>513</v>
      </c>
      <c r="W213" s="51">
        <v>984520.0</v>
      </c>
      <c r="X213" s="51">
        <v>983018.0</v>
      </c>
      <c r="Y213" s="16" t="s">
        <v>1856</v>
      </c>
      <c r="Z213" s="16" t="s">
        <v>4645</v>
      </c>
      <c r="AC213" s="16"/>
      <c r="AD213" s="12" t="str">
        <f>vlookup(AA213,'Hastag Key'!$G$3:$H$5,2,true)</f>
        <v>#N/A</v>
      </c>
      <c r="AE213" s="12" t="str">
        <f>vlookup(AB213,'Hastag Key'!$J$3:$K$8,2,true)</f>
        <v>#N/A</v>
      </c>
    </row>
    <row r="214">
      <c r="A214" s="12">
        <v>306.0</v>
      </c>
      <c r="B214" s="16" t="s">
        <v>4560</v>
      </c>
      <c r="C214" s="16" t="s">
        <v>3302</v>
      </c>
      <c r="D214" s="18" t="b">
        <v>1</v>
      </c>
      <c r="E214" s="12">
        <v>1.0</v>
      </c>
      <c r="F214" s="12">
        <v>0.0</v>
      </c>
      <c r="G214" s="12">
        <v>1.0</v>
      </c>
      <c r="H214" s="20">
        <v>42324.743055555555</v>
      </c>
      <c r="I214" s="16" t="s">
        <v>3304</v>
      </c>
      <c r="J214" s="16" t="s">
        <v>3305</v>
      </c>
      <c r="K214" s="16" t="s">
        <v>3306</v>
      </c>
      <c r="L214" s="18" t="e">
        <v>#N/A</v>
      </c>
      <c r="M214" s="18" t="e">
        <v>#N/A</v>
      </c>
      <c r="N214" s="18" t="e">
        <v>#N/A</v>
      </c>
      <c r="O214" s="18" t="e">
        <v>#N/A</v>
      </c>
      <c r="P214" s="18" t="e">
        <v>#N/A</v>
      </c>
      <c r="Q214" s="16" t="s">
        <v>3307</v>
      </c>
      <c r="R214" s="18" t="b">
        <v>1</v>
      </c>
      <c r="S214" s="18" t="b">
        <v>0</v>
      </c>
      <c r="T214" s="12">
        <v>30031.0</v>
      </c>
      <c r="U214" s="16" t="s">
        <v>3124</v>
      </c>
      <c r="V214" s="16" t="s">
        <v>513</v>
      </c>
      <c r="W214" s="51">
        <v>3125240.0</v>
      </c>
      <c r="X214" s="51">
        <v>1419689.0</v>
      </c>
      <c r="Y214" s="16" t="s">
        <v>3311</v>
      </c>
      <c r="Z214" s="16" t="s">
        <v>4650</v>
      </c>
      <c r="AC214" s="16"/>
      <c r="AD214" s="12" t="str">
        <f>vlookup(AA214,'Hastag Key'!$G$3:$H$5,2,true)</f>
        <v>#N/A</v>
      </c>
      <c r="AE214" s="12" t="str">
        <f>vlookup(AB214,'Hastag Key'!$J$3:$K$8,2,true)</f>
        <v>#N/A</v>
      </c>
    </row>
    <row r="215">
      <c r="A215" s="12">
        <v>329.0</v>
      </c>
      <c r="B215" s="16" t="s">
        <v>4560</v>
      </c>
      <c r="C215" s="16" t="s">
        <v>3606</v>
      </c>
      <c r="D215" s="18" t="b">
        <v>1</v>
      </c>
      <c r="E215" s="12">
        <v>1396.0</v>
      </c>
      <c r="F215" s="12">
        <v>356.0</v>
      </c>
      <c r="G215" s="12">
        <v>1040.0</v>
      </c>
      <c r="H215" s="20">
        <v>42320.186111111114</v>
      </c>
      <c r="I215" s="16" t="s">
        <v>3612</v>
      </c>
      <c r="J215" s="16" t="s">
        <v>3613</v>
      </c>
      <c r="K215" s="16" t="s">
        <v>3614</v>
      </c>
      <c r="L215" s="18" t="e">
        <v>#N/A</v>
      </c>
      <c r="M215" s="18" t="e">
        <v>#N/A</v>
      </c>
      <c r="N215" s="18" t="e">
        <v>#N/A</v>
      </c>
      <c r="O215" s="18" t="e">
        <v>#N/A</v>
      </c>
      <c r="P215" s="18" t="e">
        <v>#N/A</v>
      </c>
      <c r="Q215" s="16" t="s">
        <v>3616</v>
      </c>
      <c r="R215" s="18" t="b">
        <v>1</v>
      </c>
      <c r="S215" s="18" t="b">
        <v>1</v>
      </c>
      <c r="T215" s="12">
        <v>30506.0</v>
      </c>
      <c r="U215" s="16" t="s">
        <v>3618</v>
      </c>
      <c r="V215" s="16" t="s">
        <v>513</v>
      </c>
      <c r="W215" s="51">
        <v>92030.0</v>
      </c>
      <c r="X215" s="51">
        <v>93456.0</v>
      </c>
      <c r="Y215" s="16" t="s">
        <v>1856</v>
      </c>
      <c r="Z215" s="16" t="s">
        <v>4659</v>
      </c>
      <c r="AC215" s="16"/>
      <c r="AD215" s="12" t="str">
        <f>vlookup(AA215,'Hastag Key'!$G$3:$H$5,2,true)</f>
        <v>#N/A</v>
      </c>
      <c r="AE215" s="12" t="str">
        <f>vlookup(AB215,'Hastag Key'!$J$3:$K$8,2,true)</f>
        <v>#N/A</v>
      </c>
    </row>
    <row r="216">
      <c r="A216" s="12">
        <v>337.0</v>
      </c>
      <c r="B216" s="16" t="s">
        <v>4560</v>
      </c>
      <c r="C216" s="16" t="s">
        <v>3702</v>
      </c>
      <c r="D216" s="18" t="b">
        <v>1</v>
      </c>
      <c r="E216" s="12">
        <v>532.0</v>
      </c>
      <c r="F216" s="12">
        <v>320.0</v>
      </c>
      <c r="G216" s="12">
        <v>212.0</v>
      </c>
      <c r="H216" s="20">
        <v>42312.80694444444</v>
      </c>
      <c r="I216" s="16" t="s">
        <v>3703</v>
      </c>
      <c r="J216" s="16" t="s">
        <v>3704</v>
      </c>
      <c r="K216" s="16" t="s">
        <v>3705</v>
      </c>
      <c r="L216" s="12">
        <v>-1.0</v>
      </c>
      <c r="M216" s="12">
        <v>0.0</v>
      </c>
      <c r="N216" s="12">
        <v>0.0</v>
      </c>
      <c r="O216" s="12">
        <v>0.0</v>
      </c>
      <c r="P216" s="12">
        <v>0.0</v>
      </c>
      <c r="Q216" s="16" t="s">
        <v>3706</v>
      </c>
      <c r="R216" s="18" t="b">
        <v>1</v>
      </c>
      <c r="S216" s="18" t="b">
        <v>0</v>
      </c>
      <c r="T216" s="12">
        <v>31534.0</v>
      </c>
      <c r="U216" s="16" t="s">
        <v>3707</v>
      </c>
      <c r="V216" s="16" t="s">
        <v>513</v>
      </c>
      <c r="W216" s="22"/>
      <c r="X216" s="22"/>
      <c r="Y216" s="16" t="s">
        <v>3708</v>
      </c>
      <c r="Z216" s="16" t="s">
        <v>4665</v>
      </c>
      <c r="AC216" s="16"/>
      <c r="AD216" s="12" t="str">
        <f>vlookup(AA216,'Hastag Key'!$G$3:$H$5,2,true)</f>
        <v>#N/A</v>
      </c>
      <c r="AE216" s="12" t="str">
        <f>vlookup(AB216,'Hastag Key'!$J$3:$K$8,2,true)</f>
        <v>#N/A</v>
      </c>
    </row>
    <row r="217">
      <c r="A217" s="12">
        <v>524.0</v>
      </c>
      <c r="B217" s="16" t="s">
        <v>4560</v>
      </c>
      <c r="C217" s="16" t="s">
        <v>4667</v>
      </c>
      <c r="D217" s="18" t="b">
        <v>0</v>
      </c>
      <c r="E217" s="12">
        <v>0.0</v>
      </c>
      <c r="F217" s="12">
        <v>0.0</v>
      </c>
      <c r="G217" s="12">
        <v>0.0</v>
      </c>
      <c r="H217" s="20">
        <v>42313.48611111111</v>
      </c>
      <c r="I217" s="16" t="s">
        <v>4668</v>
      </c>
      <c r="J217" s="16" t="s">
        <v>4669</v>
      </c>
      <c r="K217" s="16" t="s">
        <v>4671</v>
      </c>
      <c r="L217" s="18" t="e">
        <v>#N/A</v>
      </c>
      <c r="M217" s="18" t="e">
        <v>#N/A</v>
      </c>
      <c r="N217" s="18" t="e">
        <v>#N/A</v>
      </c>
      <c r="O217" s="18" t="e">
        <v>#N/A</v>
      </c>
      <c r="P217" s="18" t="e">
        <v>#N/A</v>
      </c>
      <c r="Q217" s="16" t="s">
        <v>4666</v>
      </c>
      <c r="R217" s="18" t="b">
        <v>1</v>
      </c>
      <c r="S217" s="18" t="b">
        <v>1</v>
      </c>
      <c r="T217" s="12">
        <v>31405.0</v>
      </c>
      <c r="U217" s="16" t="s">
        <v>4673</v>
      </c>
      <c r="V217" s="16" t="s">
        <v>513</v>
      </c>
      <c r="W217" s="22"/>
      <c r="X217" s="22"/>
      <c r="Y217" s="22"/>
      <c r="Z217" s="16" t="s">
        <v>4676</v>
      </c>
      <c r="AC217" s="16"/>
      <c r="AD217" s="12" t="str">
        <f>vlookup(AA217,'Hastag Key'!$G$3:$H$5,2,true)</f>
        <v>#N/A</v>
      </c>
      <c r="AE217" s="12" t="str">
        <f>vlookup(AB217,'Hastag Key'!$J$3:$K$8,2,true)</f>
        <v>#N/A</v>
      </c>
    </row>
    <row r="218">
      <c r="A218" s="12">
        <v>590.0</v>
      </c>
      <c r="B218" s="16" t="s">
        <v>4560</v>
      </c>
      <c r="C218" s="16" t="s">
        <v>4680</v>
      </c>
      <c r="D218" s="18" t="b">
        <v>0</v>
      </c>
      <c r="E218" s="12">
        <v>5.0</v>
      </c>
      <c r="F218" s="12">
        <v>1.0</v>
      </c>
      <c r="G218" s="12">
        <v>4.0</v>
      </c>
      <c r="H218" s="20">
        <v>42317.493055555555</v>
      </c>
      <c r="I218" s="16" t="s">
        <v>4682</v>
      </c>
      <c r="J218" s="16" t="s">
        <v>4684</v>
      </c>
      <c r="K218" s="16" t="s">
        <v>4685</v>
      </c>
      <c r="L218" s="18" t="e">
        <v>#N/A</v>
      </c>
      <c r="M218" s="18" t="e">
        <v>#N/A</v>
      </c>
      <c r="N218" s="18" t="e">
        <v>#N/A</v>
      </c>
      <c r="O218" s="18" t="e">
        <v>#N/A</v>
      </c>
      <c r="P218" s="18" t="e">
        <v>#N/A</v>
      </c>
      <c r="Q218" s="16" t="s">
        <v>4679</v>
      </c>
      <c r="R218" s="18" t="b">
        <v>1</v>
      </c>
      <c r="S218" s="18" t="b">
        <v>0</v>
      </c>
      <c r="T218" s="12">
        <v>30132.0</v>
      </c>
      <c r="U218" s="16" t="s">
        <v>4687</v>
      </c>
      <c r="V218" s="16" t="s">
        <v>513</v>
      </c>
      <c r="W218" s="22"/>
      <c r="X218" s="22"/>
      <c r="Y218" s="22"/>
      <c r="Z218" s="16" t="s">
        <v>4690</v>
      </c>
      <c r="AA218" s="12">
        <v>3.0</v>
      </c>
      <c r="AB218" s="12">
        <v>2.0</v>
      </c>
      <c r="AC218" s="12"/>
      <c r="AD218" s="12" t="str">
        <f>vlookup(AA218,'Hastag Key'!$G$3:$H$5,2,true)</f>
        <v>Exposure</v>
      </c>
      <c r="AE218" s="12" t="str">
        <f>vlookup(AB218,'Hastag Key'!$J$3:$K$8,2,true)</f>
        <v>Time</v>
      </c>
    </row>
    <row r="219">
      <c r="A219" s="12">
        <v>600.0</v>
      </c>
      <c r="B219" s="16" t="s">
        <v>4560</v>
      </c>
      <c r="C219" s="16" t="s">
        <v>4693</v>
      </c>
      <c r="D219" s="18" t="b">
        <v>0</v>
      </c>
      <c r="E219" s="12">
        <v>3.0</v>
      </c>
      <c r="F219" s="12">
        <v>1.0</v>
      </c>
      <c r="G219" s="12">
        <v>2.0</v>
      </c>
      <c r="H219" s="20">
        <v>42311.42847222222</v>
      </c>
      <c r="I219" s="16" t="s">
        <v>4695</v>
      </c>
      <c r="J219" s="16" t="s">
        <v>4696</v>
      </c>
      <c r="K219" s="16" t="s">
        <v>4697</v>
      </c>
      <c r="L219" s="16" t="s">
        <v>264</v>
      </c>
      <c r="M219" s="16" t="s">
        <v>4698</v>
      </c>
      <c r="N219" s="16" t="s">
        <v>4699</v>
      </c>
      <c r="O219" s="16" t="s">
        <v>4701</v>
      </c>
      <c r="P219" s="16" t="s">
        <v>4703</v>
      </c>
      <c r="Q219" s="16" t="s">
        <v>4692</v>
      </c>
      <c r="R219" s="18" t="b">
        <v>1</v>
      </c>
      <c r="S219" s="18" t="b">
        <v>1</v>
      </c>
      <c r="T219" s="12">
        <v>30135.0</v>
      </c>
      <c r="U219" s="16" t="s">
        <v>4705</v>
      </c>
      <c r="V219" s="16" t="s">
        <v>513</v>
      </c>
      <c r="W219" s="22"/>
      <c r="X219" s="22"/>
      <c r="Y219" s="22"/>
      <c r="Z219" s="16" t="s">
        <v>4715</v>
      </c>
      <c r="AA219" s="12">
        <v>1.0</v>
      </c>
      <c r="AB219" s="12">
        <v>2.0</v>
      </c>
      <c r="AC219" s="12"/>
      <c r="AD219" s="12" t="str">
        <f>vlookup(AA219,'Hastag Key'!$G$3:$H$5,2,true)</f>
        <v>Personal</v>
      </c>
      <c r="AE219" s="12" t="str">
        <f>vlookup(AB219,'Hastag Key'!$J$3:$K$8,2,true)</f>
        <v>Time</v>
      </c>
    </row>
    <row r="220">
      <c r="A220" s="12">
        <v>601.0</v>
      </c>
      <c r="B220" s="16" t="s">
        <v>4560</v>
      </c>
      <c r="C220" s="16" t="s">
        <v>4693</v>
      </c>
      <c r="D220" s="18" t="b">
        <v>0</v>
      </c>
      <c r="E220" s="12">
        <v>6.0</v>
      </c>
      <c r="F220" s="12">
        <v>3.0</v>
      </c>
      <c r="G220" s="12">
        <v>3.0</v>
      </c>
      <c r="H220" s="20">
        <v>42313.62986111111</v>
      </c>
      <c r="I220" s="16" t="s">
        <v>4695</v>
      </c>
      <c r="J220" s="16" t="s">
        <v>4696</v>
      </c>
      <c r="K220" s="16" t="s">
        <v>4697</v>
      </c>
      <c r="L220" s="16" t="s">
        <v>264</v>
      </c>
      <c r="M220" s="16" t="s">
        <v>4698</v>
      </c>
      <c r="N220" s="16" t="s">
        <v>4699</v>
      </c>
      <c r="O220" s="16" t="s">
        <v>4701</v>
      </c>
      <c r="P220" s="16" t="s">
        <v>4703</v>
      </c>
      <c r="Q220" s="16" t="s">
        <v>4692</v>
      </c>
      <c r="R220" s="18" t="b">
        <v>1</v>
      </c>
      <c r="S220" s="18" t="b">
        <v>1</v>
      </c>
      <c r="T220" s="12">
        <v>30135.0</v>
      </c>
      <c r="U220" s="16" t="s">
        <v>4705</v>
      </c>
      <c r="V220" s="16" t="s">
        <v>513</v>
      </c>
      <c r="W220" s="22"/>
      <c r="X220" s="22"/>
      <c r="Y220" s="22"/>
      <c r="Z220" s="16" t="s">
        <v>4719</v>
      </c>
      <c r="AA220" s="12">
        <v>2.0</v>
      </c>
      <c r="AB220" s="12">
        <v>2.0</v>
      </c>
      <c r="AC220" s="12"/>
      <c r="AD220" s="12" t="str">
        <f>vlookup(AA220,'Hastag Key'!$G$3:$H$5,2,true)</f>
        <v>Invested</v>
      </c>
      <c r="AE220" s="12" t="str">
        <f>vlookup(AB220,'Hastag Key'!$J$3:$K$8,2,true)</f>
        <v>Time</v>
      </c>
    </row>
    <row r="221">
      <c r="A221" s="12">
        <v>602.0</v>
      </c>
      <c r="B221" s="16" t="s">
        <v>4560</v>
      </c>
      <c r="C221" s="16" t="s">
        <v>4693</v>
      </c>
      <c r="D221" s="18" t="b">
        <v>0</v>
      </c>
      <c r="E221" s="12">
        <v>26.0</v>
      </c>
      <c r="F221" s="12">
        <v>2.0</v>
      </c>
      <c r="G221" s="12">
        <v>24.0</v>
      </c>
      <c r="H221" s="20">
        <v>42313.631944444445</v>
      </c>
      <c r="I221" s="16" t="s">
        <v>4721</v>
      </c>
      <c r="J221" s="16" t="s">
        <v>4696</v>
      </c>
      <c r="K221" s="16" t="s">
        <v>4722</v>
      </c>
      <c r="L221" s="18" t="e">
        <v>#N/A</v>
      </c>
      <c r="M221" s="18" t="e">
        <v>#N/A</v>
      </c>
      <c r="N221" s="18" t="e">
        <v>#N/A</v>
      </c>
      <c r="O221" s="18" t="e">
        <v>#N/A</v>
      </c>
      <c r="P221" s="18" t="e">
        <v>#N/A</v>
      </c>
      <c r="Q221" s="16" t="s">
        <v>4720</v>
      </c>
      <c r="R221" s="18" t="b">
        <v>1</v>
      </c>
      <c r="S221" s="18" t="b">
        <v>1</v>
      </c>
      <c r="T221" s="12">
        <v>30135.0</v>
      </c>
      <c r="U221" s="16" t="s">
        <v>4705</v>
      </c>
      <c r="V221" s="16" t="s">
        <v>513</v>
      </c>
      <c r="W221" s="22"/>
      <c r="X221" s="22"/>
      <c r="Y221" s="22"/>
      <c r="Z221" s="16" t="s">
        <v>4727</v>
      </c>
      <c r="AA221" s="12">
        <v>3.0</v>
      </c>
      <c r="AB221" s="12">
        <v>2.0</v>
      </c>
      <c r="AC221" s="12"/>
      <c r="AD221" s="12" t="str">
        <f>vlookup(AA221,'Hastag Key'!$G$3:$H$5,2,true)</f>
        <v>Exposure</v>
      </c>
      <c r="AE221" s="12" t="str">
        <f>vlookup(AB221,'Hastag Key'!$J$3:$K$8,2,true)</f>
        <v>Time</v>
      </c>
    </row>
    <row r="222">
      <c r="A222" s="12">
        <v>603.0</v>
      </c>
      <c r="B222" s="16" t="s">
        <v>4560</v>
      </c>
      <c r="C222" s="16" t="s">
        <v>4693</v>
      </c>
      <c r="D222" s="18" t="b">
        <v>0</v>
      </c>
      <c r="E222" s="12">
        <v>19.0</v>
      </c>
      <c r="F222" s="12">
        <v>3.0</v>
      </c>
      <c r="G222" s="12">
        <v>16.0</v>
      </c>
      <c r="H222" s="20">
        <v>42313.63402777778</v>
      </c>
      <c r="I222" s="16" t="s">
        <v>4695</v>
      </c>
      <c r="J222" s="16" t="s">
        <v>4696</v>
      </c>
      <c r="K222" s="16" t="s">
        <v>4697</v>
      </c>
      <c r="L222" s="16" t="s">
        <v>264</v>
      </c>
      <c r="M222" s="16" t="s">
        <v>4698</v>
      </c>
      <c r="N222" s="16" t="s">
        <v>4699</v>
      </c>
      <c r="O222" s="16" t="s">
        <v>4701</v>
      </c>
      <c r="P222" s="16" t="s">
        <v>4703</v>
      </c>
      <c r="Q222" s="16" t="s">
        <v>4692</v>
      </c>
      <c r="R222" s="18" t="b">
        <v>1</v>
      </c>
      <c r="S222" s="18" t="b">
        <v>1</v>
      </c>
      <c r="T222" s="12">
        <v>30135.0</v>
      </c>
      <c r="U222" s="16" t="s">
        <v>4705</v>
      </c>
      <c r="V222" s="16" t="s">
        <v>513</v>
      </c>
      <c r="W222" s="22"/>
      <c r="X222" s="22"/>
      <c r="Y222" s="22"/>
      <c r="Z222" s="16" t="s">
        <v>4736</v>
      </c>
      <c r="AA222" s="12">
        <v>1.0</v>
      </c>
      <c r="AB222" s="12">
        <v>2.0</v>
      </c>
      <c r="AC222" s="12"/>
      <c r="AD222" s="12" t="str">
        <f>vlookup(AA222,'Hastag Key'!$G$3:$H$5,2,true)</f>
        <v>Personal</v>
      </c>
      <c r="AE222" s="12" t="str">
        <f>vlookup(AB222,'Hastag Key'!$J$3:$K$8,2,true)</f>
        <v>Time</v>
      </c>
    </row>
    <row r="223">
      <c r="A223" s="12">
        <v>604.0</v>
      </c>
      <c r="B223" s="16" t="s">
        <v>4560</v>
      </c>
      <c r="C223" s="16" t="s">
        <v>4693</v>
      </c>
      <c r="D223" s="18" t="b">
        <v>0</v>
      </c>
      <c r="E223" s="12">
        <v>22.0</v>
      </c>
      <c r="F223" s="12">
        <v>10.0</v>
      </c>
      <c r="G223" s="12">
        <v>12.0</v>
      </c>
      <c r="H223" s="20">
        <v>42315.00208333333</v>
      </c>
      <c r="I223" s="16" t="s">
        <v>4695</v>
      </c>
      <c r="J223" s="16" t="s">
        <v>4696</v>
      </c>
      <c r="K223" s="16" t="s">
        <v>4697</v>
      </c>
      <c r="L223" s="16" t="s">
        <v>264</v>
      </c>
      <c r="M223" s="16" t="s">
        <v>4698</v>
      </c>
      <c r="N223" s="16" t="s">
        <v>4699</v>
      </c>
      <c r="O223" s="16" t="s">
        <v>4701</v>
      </c>
      <c r="P223" s="16" t="s">
        <v>4703</v>
      </c>
      <c r="Q223" s="16" t="s">
        <v>4692</v>
      </c>
      <c r="R223" s="18" t="b">
        <v>1</v>
      </c>
      <c r="S223" s="18" t="b">
        <v>1</v>
      </c>
      <c r="T223" s="12">
        <v>30135.0</v>
      </c>
      <c r="U223" s="16" t="s">
        <v>4705</v>
      </c>
      <c r="V223" s="16" t="s">
        <v>513</v>
      </c>
      <c r="W223" s="22"/>
      <c r="X223" s="22"/>
      <c r="Y223" s="22"/>
      <c r="Z223" s="16" t="s">
        <v>4744</v>
      </c>
      <c r="AA223" s="12">
        <v>1.0</v>
      </c>
      <c r="AB223" s="12">
        <v>2.0</v>
      </c>
      <c r="AC223" s="12"/>
      <c r="AD223" s="12" t="str">
        <f>vlookup(AA223,'Hastag Key'!$G$3:$H$5,2,true)</f>
        <v>Personal</v>
      </c>
      <c r="AE223" s="12" t="str">
        <f>vlookup(AB223,'Hastag Key'!$J$3:$K$8,2,true)</f>
        <v>Time</v>
      </c>
    </row>
    <row r="224">
      <c r="A224" s="12">
        <v>621.0</v>
      </c>
      <c r="B224" s="16" t="s">
        <v>4560</v>
      </c>
      <c r="C224" s="16" t="s">
        <v>4748</v>
      </c>
      <c r="D224" s="18" t="b">
        <v>1</v>
      </c>
      <c r="E224" s="12">
        <v>4.0</v>
      </c>
      <c r="F224" s="12">
        <v>1.0</v>
      </c>
      <c r="G224" s="12">
        <v>3.0</v>
      </c>
      <c r="H224" s="20">
        <v>42325.32708333333</v>
      </c>
      <c r="I224" s="16" t="s">
        <v>4751</v>
      </c>
      <c r="J224" s="16" t="s">
        <v>4752</v>
      </c>
      <c r="K224" s="16" t="s">
        <v>4754</v>
      </c>
      <c r="L224" s="16" t="s">
        <v>264</v>
      </c>
      <c r="M224" s="12">
        <v>0.0</v>
      </c>
      <c r="N224" s="12">
        <v>0.0</v>
      </c>
      <c r="O224" s="16" t="s">
        <v>4755</v>
      </c>
      <c r="P224" s="16" t="s">
        <v>4756</v>
      </c>
      <c r="Q224" s="16" t="s">
        <v>4747</v>
      </c>
      <c r="R224" s="18" t="b">
        <v>0</v>
      </c>
      <c r="S224" s="18" t="b">
        <v>0</v>
      </c>
      <c r="T224" s="12">
        <v>30308.0</v>
      </c>
      <c r="U224" s="16" t="s">
        <v>4758</v>
      </c>
      <c r="V224" s="16" t="s">
        <v>513</v>
      </c>
      <c r="W224" s="51">
        <v>1024341.0</v>
      </c>
      <c r="X224" s="51">
        <v>933100.0</v>
      </c>
      <c r="Y224" s="16" t="s">
        <v>4759</v>
      </c>
      <c r="Z224" s="16" t="s">
        <v>4762</v>
      </c>
      <c r="AA224" s="12">
        <v>1.0</v>
      </c>
      <c r="AB224" s="12">
        <v>1.0</v>
      </c>
      <c r="AC224" s="12"/>
      <c r="AD224" s="12" t="str">
        <f>vlookup(AA224,'Hastag Key'!$G$3:$H$5,2,true)</f>
        <v>Personal</v>
      </c>
      <c r="AE224" s="12" t="str">
        <f>vlookup(AB224,'Hastag Key'!$J$3:$K$8,2,true)</f>
        <v>Financial/gifts</v>
      </c>
    </row>
    <row r="225">
      <c r="A225" s="12">
        <v>667.0</v>
      </c>
      <c r="B225" s="16" t="s">
        <v>4560</v>
      </c>
      <c r="C225" s="16" t="s">
        <v>1824</v>
      </c>
      <c r="D225" s="18" t="b">
        <v>1</v>
      </c>
      <c r="E225" s="12">
        <v>2.0</v>
      </c>
      <c r="F225" s="12">
        <v>2.0</v>
      </c>
      <c r="G225" s="22"/>
      <c r="H225" s="20">
        <v>42331.77013888889</v>
      </c>
      <c r="I225" s="16" t="s">
        <v>4766</v>
      </c>
      <c r="J225" s="16" t="s">
        <v>1826</v>
      </c>
      <c r="K225" s="16" t="s">
        <v>4767</v>
      </c>
      <c r="L225" s="18" t="e">
        <v>#N/A</v>
      </c>
      <c r="M225" s="18" t="e">
        <v>#N/A</v>
      </c>
      <c r="N225" s="18" t="e">
        <v>#N/A</v>
      </c>
      <c r="O225" s="18" t="e">
        <v>#N/A</v>
      </c>
      <c r="P225" s="18" t="e">
        <v>#N/A</v>
      </c>
      <c r="Q225" s="16" t="s">
        <v>4764</v>
      </c>
      <c r="R225" s="18" t="b">
        <v>0</v>
      </c>
      <c r="S225" s="18" t="b">
        <v>1</v>
      </c>
      <c r="T225" s="12">
        <v>30540.0</v>
      </c>
      <c r="U225" s="16" t="s">
        <v>1829</v>
      </c>
      <c r="V225" s="16" t="s">
        <v>513</v>
      </c>
      <c r="W225" s="51">
        <v>178896.0</v>
      </c>
      <c r="X225" s="51">
        <v>162596.0</v>
      </c>
      <c r="Y225" s="16" t="s">
        <v>1830</v>
      </c>
      <c r="Z225" s="16" t="s">
        <v>4773</v>
      </c>
      <c r="AA225" s="12">
        <v>1.0</v>
      </c>
      <c r="AB225" s="12">
        <v>2.0</v>
      </c>
      <c r="AC225" s="12"/>
      <c r="AD225" s="12" t="str">
        <f>vlookup(AA225,'Hastag Key'!$G$3:$H$5,2,true)</f>
        <v>Personal</v>
      </c>
      <c r="AE225" s="12" t="str">
        <f>vlookup(AB225,'Hastag Key'!$J$3:$K$8,2,true)</f>
        <v>Time</v>
      </c>
    </row>
    <row r="226">
      <c r="A226" s="12">
        <v>150.0</v>
      </c>
      <c r="B226" s="16" t="s">
        <v>4560</v>
      </c>
      <c r="C226" s="16" t="s">
        <v>1738</v>
      </c>
      <c r="D226" s="18" t="b">
        <v>1</v>
      </c>
      <c r="E226" s="12">
        <v>27.0</v>
      </c>
      <c r="F226" s="12">
        <v>4.0</v>
      </c>
      <c r="G226" s="12">
        <v>23.0</v>
      </c>
      <c r="H226" s="20">
        <v>42326.43819444445</v>
      </c>
      <c r="I226" s="16" t="s">
        <v>1739</v>
      </c>
      <c r="J226" s="16" t="s">
        <v>1740</v>
      </c>
      <c r="K226" s="16" t="s">
        <v>1741</v>
      </c>
      <c r="L226" s="18" t="e">
        <v>#N/A</v>
      </c>
      <c r="M226" s="18" t="e">
        <v>#N/A</v>
      </c>
      <c r="N226" s="18" t="e">
        <v>#N/A</v>
      </c>
      <c r="O226" s="18" t="e">
        <v>#N/A</v>
      </c>
      <c r="P226" s="18" t="e">
        <v>#N/A</v>
      </c>
      <c r="Q226" s="16" t="s">
        <v>1742</v>
      </c>
      <c r="R226" s="18" t="b">
        <v>1</v>
      </c>
      <c r="S226" s="18" t="b">
        <v>0</v>
      </c>
      <c r="T226" s="12">
        <v>96817.0</v>
      </c>
      <c r="U226" s="16" t="s">
        <v>1743</v>
      </c>
      <c r="V226" s="16" t="s">
        <v>1744</v>
      </c>
      <c r="W226" s="51">
        <v>3340507.0</v>
      </c>
      <c r="X226" s="51">
        <v>3530991.0</v>
      </c>
      <c r="Y226" s="16" t="s">
        <v>1745</v>
      </c>
      <c r="Z226" s="16" t="s">
        <v>4779</v>
      </c>
      <c r="AC226" s="16"/>
      <c r="AD226" s="12" t="str">
        <f>vlookup(AA226,'Hastag Key'!$G$3:$H$5,2,true)</f>
        <v>#N/A</v>
      </c>
      <c r="AE226" s="12" t="str">
        <f>vlookup(AB226,'Hastag Key'!$J$3:$K$8,2,true)</f>
        <v>#N/A</v>
      </c>
    </row>
    <row r="227">
      <c r="A227" s="12">
        <v>33.0</v>
      </c>
      <c r="B227" s="16" t="s">
        <v>4560</v>
      </c>
      <c r="C227" s="16" t="s">
        <v>619</v>
      </c>
      <c r="D227" s="18" t="b">
        <v>1</v>
      </c>
      <c r="E227" s="12">
        <v>1.0</v>
      </c>
      <c r="F227" s="12">
        <v>0.0</v>
      </c>
      <c r="G227" s="12">
        <v>1.0</v>
      </c>
      <c r="H227" s="20">
        <v>42319.46597222222</v>
      </c>
      <c r="I227" s="16" t="s">
        <v>620</v>
      </c>
      <c r="J227" s="16" t="s">
        <v>621</v>
      </c>
      <c r="K227" s="16" t="s">
        <v>622</v>
      </c>
      <c r="L227" s="18" t="e">
        <v>#N/A</v>
      </c>
      <c r="M227" s="18" t="e">
        <v>#N/A</v>
      </c>
      <c r="N227" s="18" t="e">
        <v>#N/A</v>
      </c>
      <c r="O227" s="18" t="e">
        <v>#N/A</v>
      </c>
      <c r="P227" s="18" t="e">
        <v>#N/A</v>
      </c>
      <c r="Q227" s="16" t="s">
        <v>623</v>
      </c>
      <c r="R227" s="18" t="b">
        <v>1</v>
      </c>
      <c r="S227" s="18" t="b">
        <v>0</v>
      </c>
      <c r="T227" s="12">
        <v>52556.0</v>
      </c>
      <c r="U227" s="16" t="s">
        <v>624</v>
      </c>
      <c r="V227" s="16" t="s">
        <v>625</v>
      </c>
      <c r="W227" s="22"/>
      <c r="X227" s="22"/>
      <c r="Y227" s="16" t="s">
        <v>626</v>
      </c>
      <c r="Z227" s="16" t="s">
        <v>4785</v>
      </c>
      <c r="AA227" s="12">
        <v>3.0</v>
      </c>
      <c r="AB227" s="12">
        <v>2.0</v>
      </c>
      <c r="AC227" s="12"/>
      <c r="AD227" s="12" t="str">
        <f>vlookup(AA227,'Hastag Key'!$G$3:$H$5,2,true)</f>
        <v>Exposure</v>
      </c>
      <c r="AE227" s="12" t="str">
        <f>vlookup(AB227,'Hastag Key'!$J$3:$K$8,2,true)</f>
        <v>Time</v>
      </c>
    </row>
    <row r="228">
      <c r="A228" s="12">
        <v>193.0</v>
      </c>
      <c r="B228" s="16" t="s">
        <v>4560</v>
      </c>
      <c r="C228" s="16" t="s">
        <v>2146</v>
      </c>
      <c r="D228" s="18" t="b">
        <v>1</v>
      </c>
      <c r="E228" s="12">
        <v>6.0</v>
      </c>
      <c r="F228" s="12">
        <v>0.0</v>
      </c>
      <c r="G228" s="12">
        <v>6.0</v>
      </c>
      <c r="H228" s="20">
        <v>42310.580555555556</v>
      </c>
      <c r="I228" s="16" t="s">
        <v>2147</v>
      </c>
      <c r="J228" s="16" t="s">
        <v>2148</v>
      </c>
      <c r="K228" s="16" t="s">
        <v>2149</v>
      </c>
      <c r="L228" s="16" t="s">
        <v>264</v>
      </c>
      <c r="M228" s="16" t="s">
        <v>2150</v>
      </c>
      <c r="N228" s="12">
        <v>0.0</v>
      </c>
      <c r="O228" s="16" t="s">
        <v>2151</v>
      </c>
      <c r="P228" s="16" t="s">
        <v>2152</v>
      </c>
      <c r="Q228" s="16" t="s">
        <v>2153</v>
      </c>
      <c r="R228" s="18" t="b">
        <v>1</v>
      </c>
      <c r="S228" s="18" t="b">
        <v>0</v>
      </c>
      <c r="T228" s="12">
        <v>50323.0</v>
      </c>
      <c r="U228" s="16" t="s">
        <v>2154</v>
      </c>
      <c r="V228" s="16" t="s">
        <v>625</v>
      </c>
      <c r="W228" s="22"/>
      <c r="X228" s="22"/>
      <c r="Y228" s="16" t="s">
        <v>1856</v>
      </c>
      <c r="Z228" s="16" t="s">
        <v>4791</v>
      </c>
      <c r="AC228" s="16"/>
      <c r="AD228" s="12" t="str">
        <f>vlookup(AA228,'Hastag Key'!$G$3:$H$5,2,true)</f>
        <v>#N/A</v>
      </c>
      <c r="AE228" s="12" t="str">
        <f>vlookup(AB228,'Hastag Key'!$J$3:$K$8,2,true)</f>
        <v>#N/A</v>
      </c>
    </row>
    <row r="229">
      <c r="A229" s="12">
        <v>194.0</v>
      </c>
      <c r="B229" s="16" t="s">
        <v>4560</v>
      </c>
      <c r="C229" s="16" t="s">
        <v>2146</v>
      </c>
      <c r="D229" s="18" t="b">
        <v>1</v>
      </c>
      <c r="E229" s="12">
        <v>903.0</v>
      </c>
      <c r="F229" s="12">
        <v>143.0</v>
      </c>
      <c r="G229" s="12">
        <v>760.0</v>
      </c>
      <c r="H229" s="20">
        <v>42314.654861111114</v>
      </c>
      <c r="I229" s="16" t="s">
        <v>2158</v>
      </c>
      <c r="J229" s="16" t="s">
        <v>2148</v>
      </c>
      <c r="K229" s="16" t="s">
        <v>2159</v>
      </c>
      <c r="L229" s="16" t="s">
        <v>532</v>
      </c>
      <c r="M229" s="16" t="s">
        <v>2150</v>
      </c>
      <c r="N229" s="16" t="s">
        <v>4793</v>
      </c>
      <c r="O229" s="12">
        <v>0.0</v>
      </c>
      <c r="P229" s="12">
        <v>0.0</v>
      </c>
      <c r="Q229" s="16" t="s">
        <v>2161</v>
      </c>
      <c r="R229" s="18" t="b">
        <v>1</v>
      </c>
      <c r="S229" s="18" t="b">
        <v>0</v>
      </c>
      <c r="T229" s="12">
        <v>50323.0</v>
      </c>
      <c r="U229" s="16" t="s">
        <v>2154</v>
      </c>
      <c r="V229" s="16" t="s">
        <v>625</v>
      </c>
      <c r="W229" s="22"/>
      <c r="X229" s="22"/>
      <c r="Y229" s="16" t="s">
        <v>1856</v>
      </c>
      <c r="Z229" s="16" t="s">
        <v>4796</v>
      </c>
      <c r="AC229" s="16"/>
      <c r="AD229" s="12" t="str">
        <f>vlookup(AA229,'Hastag Key'!$G$3:$H$5,2,true)</f>
        <v>#N/A</v>
      </c>
      <c r="AE229" s="12" t="str">
        <f>vlookup(AB229,'Hastag Key'!$J$3:$K$8,2,true)</f>
        <v>#N/A</v>
      </c>
    </row>
    <row r="230">
      <c r="A230" s="12">
        <v>529.0</v>
      </c>
      <c r="B230" s="16" t="s">
        <v>4560</v>
      </c>
      <c r="C230" s="16" t="s">
        <v>4798</v>
      </c>
      <c r="D230" s="18" t="b">
        <v>0</v>
      </c>
      <c r="E230" s="12">
        <v>4.0</v>
      </c>
      <c r="F230" s="12">
        <v>0.0</v>
      </c>
      <c r="G230" s="12">
        <v>4.0</v>
      </c>
      <c r="H230" s="20">
        <v>42328.50625</v>
      </c>
      <c r="I230" s="16" t="s">
        <v>4800</v>
      </c>
      <c r="J230" s="16" t="s">
        <v>4801</v>
      </c>
      <c r="K230" s="16" t="s">
        <v>4802</v>
      </c>
      <c r="L230" s="18" t="e">
        <v>#N/A</v>
      </c>
      <c r="M230" s="18" t="e">
        <v>#N/A</v>
      </c>
      <c r="N230" s="18" t="e">
        <v>#N/A</v>
      </c>
      <c r="O230" s="18" t="e">
        <v>#N/A</v>
      </c>
      <c r="P230" s="18" t="e">
        <v>#N/A</v>
      </c>
      <c r="Q230" s="16" t="s">
        <v>4797</v>
      </c>
      <c r="R230" s="18" t="b">
        <v>1</v>
      </c>
      <c r="S230" s="18" t="b">
        <v>1</v>
      </c>
      <c r="T230" s="12">
        <v>50125.0</v>
      </c>
      <c r="U230" s="16" t="s">
        <v>4803</v>
      </c>
      <c r="V230" s="16" t="s">
        <v>625</v>
      </c>
      <c r="W230" s="22"/>
      <c r="X230" s="22"/>
      <c r="Y230" s="22"/>
      <c r="Z230" s="16" t="s">
        <v>4808</v>
      </c>
      <c r="AC230" s="16"/>
      <c r="AD230" s="12" t="str">
        <f>vlookup(AA230,'Hastag Key'!$G$3:$H$5,2,true)</f>
        <v>#N/A</v>
      </c>
      <c r="AE230" s="12" t="str">
        <f>vlookup(AB230,'Hastag Key'!$J$3:$K$8,2,true)</f>
        <v>#N/A</v>
      </c>
    </row>
    <row r="231">
      <c r="A231" s="12">
        <v>530.0</v>
      </c>
      <c r="B231" s="16" t="s">
        <v>4560</v>
      </c>
      <c r="C231" s="16" t="s">
        <v>4798</v>
      </c>
      <c r="D231" s="18" t="b">
        <v>0</v>
      </c>
      <c r="E231" s="12">
        <v>2.0</v>
      </c>
      <c r="F231" s="12">
        <v>0.0</v>
      </c>
      <c r="G231" s="12">
        <v>2.0</v>
      </c>
      <c r="H231" s="20">
        <v>42328.87013888889</v>
      </c>
      <c r="I231" s="16" t="s">
        <v>4811</v>
      </c>
      <c r="J231" s="16" t="s">
        <v>4801</v>
      </c>
      <c r="K231" s="16" t="s">
        <v>4812</v>
      </c>
      <c r="L231" s="18" t="e">
        <v>#N/A</v>
      </c>
      <c r="M231" s="18" t="e">
        <v>#N/A</v>
      </c>
      <c r="N231" s="18" t="e">
        <v>#N/A</v>
      </c>
      <c r="O231" s="18" t="e">
        <v>#N/A</v>
      </c>
      <c r="P231" s="18" t="e">
        <v>#N/A</v>
      </c>
      <c r="Q231" s="16" t="s">
        <v>4809</v>
      </c>
      <c r="R231" s="18" t="b">
        <v>1</v>
      </c>
      <c r="S231" s="18" t="b">
        <v>1</v>
      </c>
      <c r="T231" s="12">
        <v>50125.0</v>
      </c>
      <c r="U231" s="16" t="s">
        <v>4803</v>
      </c>
      <c r="V231" s="16" t="s">
        <v>625</v>
      </c>
      <c r="W231" s="22"/>
      <c r="X231" s="22"/>
      <c r="Y231" s="22"/>
      <c r="Z231" s="16" t="s">
        <v>4816</v>
      </c>
      <c r="AC231" s="16"/>
      <c r="AD231" s="12" t="str">
        <f>vlookup(AA231,'Hastag Key'!$G$3:$H$5,2,true)</f>
        <v>#N/A</v>
      </c>
      <c r="AE231" s="12" t="str">
        <f>vlookup(AB231,'Hastag Key'!$J$3:$K$8,2,true)</f>
        <v>#N/A</v>
      </c>
    </row>
    <row r="232">
      <c r="A232" s="12">
        <v>572.0</v>
      </c>
      <c r="B232" s="16" t="s">
        <v>4560</v>
      </c>
      <c r="C232" s="16" t="s">
        <v>4818</v>
      </c>
      <c r="D232" s="18" t="b">
        <v>0</v>
      </c>
      <c r="E232" s="12">
        <v>5.0</v>
      </c>
      <c r="F232" s="12">
        <v>3.0</v>
      </c>
      <c r="G232" s="12">
        <v>2.0</v>
      </c>
      <c r="H232" s="20">
        <v>42325.495833333334</v>
      </c>
      <c r="I232" s="16" t="s">
        <v>4819</v>
      </c>
      <c r="J232" s="16" t="s">
        <v>4820</v>
      </c>
      <c r="K232" s="16" t="s">
        <v>4821</v>
      </c>
      <c r="L232" s="18" t="e">
        <v>#N/A</v>
      </c>
      <c r="M232" s="18" t="e">
        <v>#N/A</v>
      </c>
      <c r="N232" s="18" t="e">
        <v>#N/A</v>
      </c>
      <c r="O232" s="18" t="e">
        <v>#N/A</v>
      </c>
      <c r="P232" s="18" t="e">
        <v>#N/A</v>
      </c>
      <c r="Q232" s="16" t="s">
        <v>4817</v>
      </c>
      <c r="R232" s="18" t="b">
        <v>1</v>
      </c>
      <c r="S232" s="18" t="b">
        <v>0</v>
      </c>
      <c r="T232" s="12">
        <v>50401.0</v>
      </c>
      <c r="U232" s="16" t="s">
        <v>4822</v>
      </c>
      <c r="V232" s="16" t="s">
        <v>625</v>
      </c>
      <c r="W232" s="22"/>
      <c r="X232" s="22"/>
      <c r="Y232" s="22"/>
      <c r="Z232" s="16" t="s">
        <v>4823</v>
      </c>
      <c r="AA232" s="12">
        <v>1.0</v>
      </c>
      <c r="AB232" s="12">
        <v>1.0</v>
      </c>
      <c r="AC232" s="12"/>
      <c r="AD232" s="12" t="str">
        <f>vlookup(AA232,'Hastag Key'!$G$3:$H$5,2,true)</f>
        <v>Personal</v>
      </c>
      <c r="AE232" s="12" t="str">
        <f>vlookup(AB232,'Hastag Key'!$J$3:$K$8,2,true)</f>
        <v>Financial/gifts</v>
      </c>
    </row>
    <row r="233">
      <c r="A233" s="12">
        <v>764.0</v>
      </c>
      <c r="B233" s="16" t="s">
        <v>4560</v>
      </c>
      <c r="C233" s="16" t="s">
        <v>4825</v>
      </c>
      <c r="D233" s="18" t="b">
        <v>1</v>
      </c>
      <c r="E233" s="12">
        <v>4.0</v>
      </c>
      <c r="F233" s="12">
        <v>0.0</v>
      </c>
      <c r="G233" s="12">
        <v>4.0</v>
      </c>
      <c r="H233" s="20">
        <v>42331.70694444444</v>
      </c>
      <c r="I233" s="16" t="s">
        <v>4826</v>
      </c>
      <c r="J233" s="16" t="s">
        <v>4827</v>
      </c>
      <c r="K233" s="16" t="s">
        <v>4828</v>
      </c>
      <c r="L233" s="18" t="e">
        <v>#N/A</v>
      </c>
      <c r="M233" s="18" t="e">
        <v>#N/A</v>
      </c>
      <c r="N233" s="18" t="e">
        <v>#N/A</v>
      </c>
      <c r="O233" s="18" t="e">
        <v>#N/A</v>
      </c>
      <c r="P233" s="18" t="e">
        <v>#N/A</v>
      </c>
      <c r="Q233" s="16" t="s">
        <v>4824</v>
      </c>
      <c r="R233" s="18" t="b">
        <v>0</v>
      </c>
      <c r="S233" s="18" t="b">
        <v>1</v>
      </c>
      <c r="T233" s="16" t="s">
        <v>4829</v>
      </c>
      <c r="U233" s="16" t="s">
        <v>4830</v>
      </c>
      <c r="V233" s="16" t="s">
        <v>625</v>
      </c>
      <c r="W233" s="51">
        <v>6983288.0</v>
      </c>
      <c r="X233" s="51">
        <v>4815896.0</v>
      </c>
      <c r="Y233" s="16" t="s">
        <v>1250</v>
      </c>
      <c r="Z233" s="16" t="s">
        <v>4831</v>
      </c>
      <c r="AA233" s="12">
        <v>3.0</v>
      </c>
      <c r="AB233" s="12">
        <v>4.0</v>
      </c>
      <c r="AC233" s="12"/>
      <c r="AD233" s="12" t="str">
        <f>vlookup(AA233,'Hastag Key'!$G$3:$H$5,2,true)</f>
        <v>Exposure</v>
      </c>
      <c r="AE233" s="12" t="str">
        <f>vlookup(AB233,'Hastag Key'!$J$3:$K$8,2,true)</f>
        <v>financial &amp; time</v>
      </c>
    </row>
    <row r="234">
      <c r="A234" s="12">
        <v>44.0</v>
      </c>
      <c r="B234" s="16" t="s">
        <v>4560</v>
      </c>
      <c r="C234" s="16" t="s">
        <v>732</v>
      </c>
      <c r="D234" s="18" t="b">
        <v>1</v>
      </c>
      <c r="E234" s="12">
        <v>155.0</v>
      </c>
      <c r="F234" s="12">
        <v>76.0</v>
      </c>
      <c r="G234" s="12">
        <v>79.0</v>
      </c>
      <c r="H234" s="20">
        <v>42331.24236111111</v>
      </c>
      <c r="I234" s="16" t="s">
        <v>733</v>
      </c>
      <c r="J234" s="16" t="s">
        <v>734</v>
      </c>
      <c r="K234" s="16" t="s">
        <v>735</v>
      </c>
      <c r="L234" s="16" t="s">
        <v>264</v>
      </c>
      <c r="M234" s="16" t="s">
        <v>736</v>
      </c>
      <c r="N234" s="12">
        <v>0.0</v>
      </c>
      <c r="O234" s="16" t="s">
        <v>737</v>
      </c>
      <c r="P234" s="16" t="s">
        <v>738</v>
      </c>
      <c r="Q234" s="16" t="s">
        <v>739</v>
      </c>
      <c r="R234" s="18" t="b">
        <v>1</v>
      </c>
      <c r="S234" s="18" t="b">
        <v>1</v>
      </c>
      <c r="T234" s="12">
        <v>83687.0</v>
      </c>
      <c r="U234" s="16" t="s">
        <v>740</v>
      </c>
      <c r="V234" s="16" t="s">
        <v>741</v>
      </c>
      <c r="W234" s="22"/>
      <c r="X234" s="22"/>
      <c r="Y234" s="16" t="s">
        <v>742</v>
      </c>
      <c r="Z234" s="16" t="s">
        <v>4835</v>
      </c>
      <c r="AA234" s="12">
        <v>2.0</v>
      </c>
      <c r="AB234" s="12">
        <v>1.0</v>
      </c>
      <c r="AC234" s="12"/>
      <c r="AD234" s="12" t="str">
        <f>vlookup(AA234,'Hastag Key'!$G$3:$H$5,2,true)</f>
        <v>Invested</v>
      </c>
      <c r="AE234" s="12" t="str">
        <f>vlookup(AB234,'Hastag Key'!$J$3:$K$8,2,true)</f>
        <v>Financial/gifts</v>
      </c>
    </row>
    <row r="235">
      <c r="A235" s="12">
        <v>210.0</v>
      </c>
      <c r="B235" s="16" t="s">
        <v>4560</v>
      </c>
      <c r="C235" s="16" t="s">
        <v>2307</v>
      </c>
      <c r="D235" s="18" t="b">
        <v>1</v>
      </c>
      <c r="E235" s="12">
        <v>28.0</v>
      </c>
      <c r="F235" s="12">
        <v>3.0</v>
      </c>
      <c r="G235" s="12">
        <v>25.0</v>
      </c>
      <c r="H235" s="20">
        <v>42324.563888888886</v>
      </c>
      <c r="I235" s="16" t="s">
        <v>2308</v>
      </c>
      <c r="J235" s="16" t="s">
        <v>2309</v>
      </c>
      <c r="K235" s="16" t="s">
        <v>2310</v>
      </c>
      <c r="L235" s="18" t="e">
        <v>#N/A</v>
      </c>
      <c r="M235" s="18" t="e">
        <v>#N/A</v>
      </c>
      <c r="N235" s="18" t="e">
        <v>#N/A</v>
      </c>
      <c r="O235" s="18" t="e">
        <v>#N/A</v>
      </c>
      <c r="P235" s="18" t="e">
        <v>#N/A</v>
      </c>
      <c r="Q235" s="16" t="s">
        <v>2311</v>
      </c>
      <c r="R235" s="18" t="b">
        <v>1</v>
      </c>
      <c r="S235" s="18" t="b">
        <v>0</v>
      </c>
      <c r="T235" s="12">
        <v>83616.0</v>
      </c>
      <c r="U235" s="16" t="s">
        <v>2312</v>
      </c>
      <c r="V235" s="16" t="s">
        <v>741</v>
      </c>
      <c r="W235" s="51">
        <v>89910.0</v>
      </c>
      <c r="X235" s="51">
        <v>130966.0</v>
      </c>
      <c r="Y235" s="16" t="s">
        <v>2313</v>
      </c>
      <c r="Z235" s="16" t="s">
        <v>4836</v>
      </c>
      <c r="AC235" s="16"/>
      <c r="AD235" s="12" t="str">
        <f>vlookup(AA235,'Hastag Key'!$G$3:$H$5,2,true)</f>
        <v>#N/A</v>
      </c>
      <c r="AE235" s="12" t="str">
        <f>vlookup(AB235,'Hastag Key'!$J$3:$K$8,2,true)</f>
        <v>#N/A</v>
      </c>
    </row>
    <row r="236">
      <c r="A236" s="12">
        <v>8.0</v>
      </c>
      <c r="B236" s="16" t="s">
        <v>4560</v>
      </c>
      <c r="C236" s="16" t="s">
        <v>363</v>
      </c>
      <c r="D236" s="18" t="b">
        <v>1</v>
      </c>
      <c r="E236" s="12">
        <v>54.0</v>
      </c>
      <c r="F236" s="12">
        <v>27.0</v>
      </c>
      <c r="G236" s="12">
        <v>27.0</v>
      </c>
      <c r="H236" s="20">
        <v>42332.55347222222</v>
      </c>
      <c r="I236" s="16" t="s">
        <v>364</v>
      </c>
      <c r="J236" s="16" t="s">
        <v>365</v>
      </c>
      <c r="K236" s="16" t="s">
        <v>366</v>
      </c>
      <c r="L236" s="18" t="e">
        <v>#N/A</v>
      </c>
      <c r="M236" s="18" t="e">
        <v>#N/A</v>
      </c>
      <c r="N236" s="18" t="e">
        <v>#N/A</v>
      </c>
      <c r="O236" s="18" t="e">
        <v>#N/A</v>
      </c>
      <c r="P236" s="18" t="e">
        <v>#N/A</v>
      </c>
      <c r="Q236" s="16" t="s">
        <v>367</v>
      </c>
      <c r="R236" s="18" t="b">
        <v>1</v>
      </c>
      <c r="S236" s="18" t="b">
        <v>0</v>
      </c>
      <c r="T236" s="12">
        <v>60606.0</v>
      </c>
      <c r="U236" s="16" t="s">
        <v>368</v>
      </c>
      <c r="V236" s="16" t="s">
        <v>369</v>
      </c>
      <c r="W236" s="51">
        <v>2.4938822E7</v>
      </c>
      <c r="X236" s="51">
        <v>2.4123863E7</v>
      </c>
      <c r="Y236" s="16" t="s">
        <v>370</v>
      </c>
      <c r="Z236" s="16" t="s">
        <v>4840</v>
      </c>
      <c r="AA236" s="12">
        <v>2.0</v>
      </c>
      <c r="AB236" s="12">
        <v>4.0</v>
      </c>
      <c r="AC236" s="12"/>
      <c r="AD236" s="12" t="str">
        <f>vlookup(AA236,'Hastag Key'!$G$3:$H$5,2,true)</f>
        <v>Invested</v>
      </c>
      <c r="AE236" s="12" t="str">
        <f>vlookup(AB236,'Hastag Key'!$J$3:$K$8,2,true)</f>
        <v>financial &amp; time</v>
      </c>
    </row>
    <row r="237">
      <c r="A237" s="12">
        <v>10.0</v>
      </c>
      <c r="B237" s="16" t="s">
        <v>4560</v>
      </c>
      <c r="C237" s="16" t="s">
        <v>385</v>
      </c>
      <c r="D237" s="18" t="b">
        <v>1</v>
      </c>
      <c r="E237" s="12">
        <v>6.0</v>
      </c>
      <c r="F237" s="12">
        <v>1.0</v>
      </c>
      <c r="G237" s="12">
        <v>5.0</v>
      </c>
      <c r="H237" s="20">
        <v>42330.62430555555</v>
      </c>
      <c r="I237" s="16" t="s">
        <v>386</v>
      </c>
      <c r="J237" s="16" t="s">
        <v>387</v>
      </c>
      <c r="K237" s="16" t="s">
        <v>388</v>
      </c>
      <c r="L237" s="18" t="e">
        <v>#N/A</v>
      </c>
      <c r="M237" s="18" t="e">
        <v>#N/A</v>
      </c>
      <c r="N237" s="18" t="e">
        <v>#N/A</v>
      </c>
      <c r="O237" s="18" t="e">
        <v>#N/A</v>
      </c>
      <c r="P237" s="18" t="e">
        <v>#N/A</v>
      </c>
      <c r="Q237" s="16" t="s">
        <v>389</v>
      </c>
      <c r="R237" s="18" t="b">
        <v>1</v>
      </c>
      <c r="S237" s="18" t="b">
        <v>1</v>
      </c>
      <c r="T237" s="12">
        <v>60051.0</v>
      </c>
      <c r="U237" s="16" t="s">
        <v>390</v>
      </c>
      <c r="V237" s="16" t="s">
        <v>369</v>
      </c>
      <c r="W237" s="22"/>
      <c r="X237" s="22"/>
      <c r="Y237" s="16" t="s">
        <v>391</v>
      </c>
      <c r="Z237" s="16" t="s">
        <v>4841</v>
      </c>
      <c r="AA237" s="12">
        <v>1.0</v>
      </c>
      <c r="AB237" s="12">
        <v>2.0</v>
      </c>
      <c r="AC237" s="12"/>
      <c r="AD237" s="12" t="str">
        <f>vlookup(AA237,'Hastag Key'!$G$3:$H$5,2,true)</f>
        <v>Personal</v>
      </c>
      <c r="AE237" s="12" t="str">
        <f>vlookup(AB237,'Hastag Key'!$J$3:$K$8,2,true)</f>
        <v>Time</v>
      </c>
    </row>
    <row r="238">
      <c r="A238" s="12">
        <v>13.0</v>
      </c>
      <c r="B238" s="16" t="s">
        <v>4560</v>
      </c>
      <c r="C238" s="16" t="s">
        <v>417</v>
      </c>
      <c r="D238" s="18" t="b">
        <v>1</v>
      </c>
      <c r="E238" s="12">
        <v>4.0</v>
      </c>
      <c r="F238" s="12">
        <v>0.0</v>
      </c>
      <c r="G238" s="12">
        <v>4.0</v>
      </c>
      <c r="H238" s="20">
        <v>42313.55347222222</v>
      </c>
      <c r="I238" s="16" t="s">
        <v>418</v>
      </c>
      <c r="J238" s="16" t="s">
        <v>419</v>
      </c>
      <c r="K238" s="16" t="s">
        <v>420</v>
      </c>
      <c r="L238" s="18" t="e">
        <v>#N/A</v>
      </c>
      <c r="M238" s="18" t="e">
        <v>#N/A</v>
      </c>
      <c r="N238" s="18" t="e">
        <v>#N/A</v>
      </c>
      <c r="O238" s="18" t="e">
        <v>#N/A</v>
      </c>
      <c r="P238" s="18" t="e">
        <v>#N/A</v>
      </c>
      <c r="Q238" s="16" t="s">
        <v>421</v>
      </c>
      <c r="R238" s="18" t="b">
        <v>1</v>
      </c>
      <c r="S238" s="18" t="b">
        <v>0</v>
      </c>
      <c r="T238" s="12">
        <v>60204.0</v>
      </c>
      <c r="U238" s="16" t="s">
        <v>422</v>
      </c>
      <c r="V238" s="16" t="s">
        <v>369</v>
      </c>
      <c r="W238" s="22"/>
      <c r="X238" s="22"/>
      <c r="Y238" s="16" t="s">
        <v>423</v>
      </c>
      <c r="Z238" s="16" t="s">
        <v>4845</v>
      </c>
      <c r="AA238" s="12">
        <v>2.0</v>
      </c>
      <c r="AB238" s="12">
        <v>2.0</v>
      </c>
      <c r="AC238" s="12"/>
      <c r="AD238" s="12" t="str">
        <f>vlookup(AA238,'Hastag Key'!$G$3:$H$5,2,true)</f>
        <v>Invested</v>
      </c>
      <c r="AE238" s="12" t="str">
        <f>vlookup(AB238,'Hastag Key'!$J$3:$K$8,2,true)</f>
        <v>Time</v>
      </c>
    </row>
    <row r="239">
      <c r="A239" s="12">
        <v>14.0</v>
      </c>
      <c r="B239" s="16" t="s">
        <v>4560</v>
      </c>
      <c r="C239" s="16" t="s">
        <v>417</v>
      </c>
      <c r="D239" s="18" t="b">
        <v>1</v>
      </c>
      <c r="E239" s="12">
        <v>28.0</v>
      </c>
      <c r="F239" s="12">
        <v>3.0</v>
      </c>
      <c r="G239" s="12">
        <v>25.0</v>
      </c>
      <c r="H239" s="20">
        <v>42314.34027777778</v>
      </c>
      <c r="I239" s="16" t="s">
        <v>427</v>
      </c>
      <c r="J239" s="16" t="s">
        <v>419</v>
      </c>
      <c r="K239" s="16" t="s">
        <v>428</v>
      </c>
      <c r="L239" s="18" t="e">
        <v>#N/A</v>
      </c>
      <c r="M239" s="18" t="e">
        <v>#N/A</v>
      </c>
      <c r="N239" s="18" t="e">
        <v>#N/A</v>
      </c>
      <c r="O239" s="18" t="e">
        <v>#N/A</v>
      </c>
      <c r="P239" s="18" t="e">
        <v>#N/A</v>
      </c>
      <c r="Q239" s="16" t="s">
        <v>429</v>
      </c>
      <c r="R239" s="18" t="b">
        <v>1</v>
      </c>
      <c r="S239" s="18" t="b">
        <v>0</v>
      </c>
      <c r="T239" s="12">
        <v>60204.0</v>
      </c>
      <c r="U239" s="16" t="s">
        <v>422</v>
      </c>
      <c r="V239" s="16" t="s">
        <v>369</v>
      </c>
      <c r="W239" s="22"/>
      <c r="X239" s="22"/>
      <c r="Y239" s="16" t="s">
        <v>423</v>
      </c>
      <c r="Z239" s="16" t="s">
        <v>4852</v>
      </c>
      <c r="AA239" s="12">
        <v>3.0</v>
      </c>
      <c r="AB239" s="12">
        <v>2.0</v>
      </c>
      <c r="AC239" s="12"/>
      <c r="AD239" s="12" t="str">
        <f>vlookup(AA239,'Hastag Key'!$G$3:$H$5,2,true)</f>
        <v>Exposure</v>
      </c>
      <c r="AE239" s="12" t="str">
        <f>vlookup(AB239,'Hastag Key'!$J$3:$K$8,2,true)</f>
        <v>Time</v>
      </c>
    </row>
    <row r="240">
      <c r="A240" s="12">
        <v>15.0</v>
      </c>
      <c r="B240" s="16" t="s">
        <v>4560</v>
      </c>
      <c r="C240" s="16" t="s">
        <v>417</v>
      </c>
      <c r="D240" s="18" t="b">
        <v>1</v>
      </c>
      <c r="E240" s="12">
        <v>3.0</v>
      </c>
      <c r="F240" s="12">
        <v>0.0</v>
      </c>
      <c r="G240" s="12">
        <v>3.0</v>
      </c>
      <c r="H240" s="20">
        <v>42314.39097222222</v>
      </c>
      <c r="I240" s="16" t="s">
        <v>433</v>
      </c>
      <c r="J240" s="16" t="s">
        <v>419</v>
      </c>
      <c r="K240" s="16" t="s">
        <v>434</v>
      </c>
      <c r="L240" s="18" t="e">
        <v>#N/A</v>
      </c>
      <c r="M240" s="18" t="e">
        <v>#N/A</v>
      </c>
      <c r="N240" s="18" t="e">
        <v>#N/A</v>
      </c>
      <c r="O240" s="18" t="e">
        <v>#N/A</v>
      </c>
      <c r="P240" s="18" t="e">
        <v>#N/A</v>
      </c>
      <c r="Q240" s="16" t="s">
        <v>435</v>
      </c>
      <c r="R240" s="18" t="b">
        <v>1</v>
      </c>
      <c r="S240" s="18" t="b">
        <v>1</v>
      </c>
      <c r="T240" s="12">
        <v>60204.0</v>
      </c>
      <c r="U240" s="16" t="s">
        <v>422</v>
      </c>
      <c r="V240" s="16" t="s">
        <v>369</v>
      </c>
      <c r="W240" s="22"/>
      <c r="X240" s="22"/>
      <c r="Y240" s="16" t="s">
        <v>423</v>
      </c>
      <c r="Z240" s="16" t="s">
        <v>4856</v>
      </c>
      <c r="AA240" s="12">
        <v>2.0</v>
      </c>
      <c r="AB240" s="12">
        <v>6.0</v>
      </c>
      <c r="AC240" s="12"/>
      <c r="AD240" s="12" t="str">
        <f>vlookup(AA240,'Hastag Key'!$G$3:$H$5,2,true)</f>
        <v>Invested</v>
      </c>
      <c r="AE240" s="12" t="str">
        <f>vlookup(AB240,'Hastag Key'!$J$3:$K$8,2,true)</f>
        <v>unknown</v>
      </c>
    </row>
    <row r="241">
      <c r="A241" s="12">
        <v>16.0</v>
      </c>
      <c r="B241" s="16" t="s">
        <v>4560</v>
      </c>
      <c r="C241" s="16" t="s">
        <v>417</v>
      </c>
      <c r="D241" s="18" t="b">
        <v>1</v>
      </c>
      <c r="E241" s="12">
        <v>2.0</v>
      </c>
      <c r="F241" s="12">
        <v>0.0</v>
      </c>
      <c r="G241" s="12">
        <v>2.0</v>
      </c>
      <c r="H241" s="20">
        <v>42317.32986111111</v>
      </c>
      <c r="I241" s="16" t="s">
        <v>439</v>
      </c>
      <c r="J241" s="16" t="s">
        <v>419</v>
      </c>
      <c r="K241" s="16" t="s">
        <v>440</v>
      </c>
      <c r="L241" s="18" t="e">
        <v>#N/A</v>
      </c>
      <c r="M241" s="18" t="e">
        <v>#N/A</v>
      </c>
      <c r="N241" s="18" t="e">
        <v>#N/A</v>
      </c>
      <c r="O241" s="18" t="e">
        <v>#N/A</v>
      </c>
      <c r="P241" s="18" t="e">
        <v>#N/A</v>
      </c>
      <c r="Q241" s="16" t="s">
        <v>441</v>
      </c>
      <c r="R241" s="18" t="b">
        <v>1</v>
      </c>
      <c r="S241" s="18" t="b">
        <v>1</v>
      </c>
      <c r="T241" s="12">
        <v>60204.0</v>
      </c>
      <c r="U241" s="16" t="s">
        <v>422</v>
      </c>
      <c r="V241" s="16" t="s">
        <v>369</v>
      </c>
      <c r="W241" s="22"/>
      <c r="X241" s="22"/>
      <c r="Y241" s="16" t="s">
        <v>423</v>
      </c>
      <c r="Z241" s="16" t="s">
        <v>4862</v>
      </c>
      <c r="AA241" s="12">
        <v>3.0</v>
      </c>
      <c r="AB241" s="12">
        <v>3.0</v>
      </c>
      <c r="AC241" s="12"/>
      <c r="AD241" s="12" t="str">
        <f>vlookup(AA241,'Hastag Key'!$G$3:$H$5,2,true)</f>
        <v>Exposure</v>
      </c>
      <c r="AE241" s="12" t="str">
        <f>vlookup(AB241,'Hastag Key'!$J$3:$K$8,2,true)</f>
        <v>Employment</v>
      </c>
    </row>
    <row r="242">
      <c r="A242" s="12">
        <v>36.0</v>
      </c>
      <c r="B242" s="16" t="s">
        <v>4560</v>
      </c>
      <c r="C242" s="16" t="s">
        <v>651</v>
      </c>
      <c r="D242" s="18" t="b">
        <v>1</v>
      </c>
      <c r="E242" s="12">
        <v>181.0</v>
      </c>
      <c r="F242" s="12">
        <v>19.0</v>
      </c>
      <c r="G242" s="12">
        <v>162.0</v>
      </c>
      <c r="H242" s="20">
        <v>42323.481944444444</v>
      </c>
      <c r="I242" s="16" t="s">
        <v>652</v>
      </c>
      <c r="J242" s="16" t="s">
        <v>653</v>
      </c>
      <c r="K242" s="16" t="s">
        <v>654</v>
      </c>
      <c r="L242" s="18" t="e">
        <v>#N/A</v>
      </c>
      <c r="M242" s="18" t="e">
        <v>#N/A</v>
      </c>
      <c r="N242" s="18" t="e">
        <v>#N/A</v>
      </c>
      <c r="O242" s="18" t="e">
        <v>#N/A</v>
      </c>
      <c r="P242" s="18" t="e">
        <v>#N/A</v>
      </c>
      <c r="Q242" s="16" t="s">
        <v>655</v>
      </c>
      <c r="R242" s="18" t="b">
        <v>1</v>
      </c>
      <c r="S242" s="18" t="b">
        <v>0</v>
      </c>
      <c r="T242" s="12">
        <v>60651.0</v>
      </c>
      <c r="U242" s="16" t="s">
        <v>368</v>
      </c>
      <c r="V242" s="16" t="s">
        <v>369</v>
      </c>
      <c r="W242" s="51">
        <v>1.2736698E7</v>
      </c>
      <c r="X242" s="51">
        <v>1.3059978E7</v>
      </c>
      <c r="Y242" s="16" t="s">
        <v>656</v>
      </c>
      <c r="Z242" s="16" t="s">
        <v>4870</v>
      </c>
      <c r="AA242" s="12">
        <v>1.0</v>
      </c>
      <c r="AB242" s="12">
        <v>2.0</v>
      </c>
      <c r="AC242" s="12"/>
      <c r="AD242" s="12" t="str">
        <f>vlookup(AA242,'Hastag Key'!$G$3:$H$5,2,true)</f>
        <v>Personal</v>
      </c>
      <c r="AE242" s="12" t="str">
        <f>vlookup(AB242,'Hastag Key'!$J$3:$K$8,2,true)</f>
        <v>Time</v>
      </c>
    </row>
    <row r="243">
      <c r="A243" s="12">
        <v>70.0</v>
      </c>
      <c r="B243" s="16" t="s">
        <v>4560</v>
      </c>
      <c r="C243" s="16" t="s">
        <v>989</v>
      </c>
      <c r="D243" s="18" t="b">
        <v>1</v>
      </c>
      <c r="E243" s="12">
        <v>56.0</v>
      </c>
      <c r="F243" s="12">
        <v>3.0</v>
      </c>
      <c r="G243" s="12">
        <v>53.0</v>
      </c>
      <c r="H243" s="20">
        <v>42324.44305555556</v>
      </c>
      <c r="I243" s="16" t="s">
        <v>990</v>
      </c>
      <c r="J243" s="16" t="s">
        <v>991</v>
      </c>
      <c r="K243" s="16" t="s">
        <v>992</v>
      </c>
      <c r="L243" s="12">
        <v>-1.0</v>
      </c>
      <c r="M243" s="12">
        <v>0.0</v>
      </c>
      <c r="N243" s="12">
        <v>0.0</v>
      </c>
      <c r="O243" s="12">
        <v>0.0</v>
      </c>
      <c r="P243" s="12">
        <v>0.0</v>
      </c>
      <c r="Q243" s="16" t="s">
        <v>993</v>
      </c>
      <c r="R243" s="18" t="b">
        <v>1</v>
      </c>
      <c r="S243" s="18" t="b">
        <v>1</v>
      </c>
      <c r="T243" s="12">
        <v>60402.0</v>
      </c>
      <c r="U243" s="16" t="s">
        <v>994</v>
      </c>
      <c r="V243" s="16" t="s">
        <v>369</v>
      </c>
      <c r="W243" s="22"/>
      <c r="X243" s="22"/>
      <c r="Y243" s="16" t="s">
        <v>995</v>
      </c>
      <c r="Z243" s="16" t="s">
        <v>4875</v>
      </c>
      <c r="AA243" s="12">
        <v>3.0</v>
      </c>
      <c r="AB243" s="12">
        <v>2.0</v>
      </c>
      <c r="AC243" s="12"/>
      <c r="AD243" s="12" t="str">
        <f>vlookup(AA243,'Hastag Key'!$G$3:$H$5,2,true)</f>
        <v>Exposure</v>
      </c>
      <c r="AE243" s="12" t="str">
        <f>vlookup(AB243,'Hastag Key'!$J$3:$K$8,2,true)</f>
        <v>Time</v>
      </c>
    </row>
    <row r="244">
      <c r="A244" s="12">
        <v>74.0</v>
      </c>
      <c r="B244" s="16" t="s">
        <v>4560</v>
      </c>
      <c r="C244" s="16" t="s">
        <v>1027</v>
      </c>
      <c r="D244" s="18" t="b">
        <v>1</v>
      </c>
      <c r="E244" s="12">
        <v>431.0</v>
      </c>
      <c r="F244" s="12">
        <v>81.0</v>
      </c>
      <c r="G244" s="12">
        <v>350.0</v>
      </c>
      <c r="H244" s="20">
        <v>42320.71388888889</v>
      </c>
      <c r="I244" s="16" t="s">
        <v>1028</v>
      </c>
      <c r="J244" s="16" t="s">
        <v>1029</v>
      </c>
      <c r="K244" s="16" t="s">
        <v>1030</v>
      </c>
      <c r="L244" s="18" t="e">
        <v>#N/A</v>
      </c>
      <c r="M244" s="18" t="e">
        <v>#N/A</v>
      </c>
      <c r="N244" s="18" t="e">
        <v>#N/A</v>
      </c>
      <c r="O244" s="18" t="e">
        <v>#N/A</v>
      </c>
      <c r="P244" s="18" t="e">
        <v>#N/A</v>
      </c>
      <c r="Q244" s="16" t="s">
        <v>1031</v>
      </c>
      <c r="R244" s="18" t="b">
        <v>1</v>
      </c>
      <c r="S244" s="18" t="b">
        <v>1</v>
      </c>
      <c r="T244" s="12">
        <v>60546.0</v>
      </c>
      <c r="U244" s="16" t="s">
        <v>1032</v>
      </c>
      <c r="V244" s="16" t="s">
        <v>369</v>
      </c>
      <c r="W244" s="22"/>
      <c r="X244" s="22"/>
      <c r="Y244" s="16" t="s">
        <v>911</v>
      </c>
      <c r="Z244" s="16" t="s">
        <v>4876</v>
      </c>
      <c r="AA244" s="12">
        <v>1.0</v>
      </c>
      <c r="AB244" s="12">
        <v>2.0</v>
      </c>
      <c r="AC244" s="12"/>
      <c r="AD244" s="12" t="str">
        <f>vlookup(AA244,'Hastag Key'!$G$3:$H$5,2,true)</f>
        <v>Personal</v>
      </c>
      <c r="AE244" s="12" t="str">
        <f>vlookup(AB244,'Hastag Key'!$J$3:$K$8,2,true)</f>
        <v>Time</v>
      </c>
    </row>
    <row r="245">
      <c r="A245" s="12">
        <v>93.0</v>
      </c>
      <c r="B245" s="16" t="s">
        <v>4560</v>
      </c>
      <c r="C245" s="16" t="s">
        <v>1195</v>
      </c>
      <c r="D245" s="18" t="b">
        <v>1</v>
      </c>
      <c r="E245" s="12">
        <v>0.0</v>
      </c>
      <c r="F245" s="12">
        <v>0.0</v>
      </c>
      <c r="G245" s="12">
        <v>0.0</v>
      </c>
      <c r="H245" s="20">
        <v>42326.83541666667</v>
      </c>
      <c r="I245" s="16" t="s">
        <v>1196</v>
      </c>
      <c r="J245" s="16" t="s">
        <v>1197</v>
      </c>
      <c r="K245" s="16" t="s">
        <v>1198</v>
      </c>
      <c r="L245" s="18" t="e">
        <v>#N/A</v>
      </c>
      <c r="M245" s="18" t="e">
        <v>#N/A</v>
      </c>
      <c r="N245" s="18" t="e">
        <v>#N/A</v>
      </c>
      <c r="O245" s="18" t="e">
        <v>#N/A</v>
      </c>
      <c r="P245" s="18" t="e">
        <v>#N/A</v>
      </c>
      <c r="Q245" s="16" t="s">
        <v>1199</v>
      </c>
      <c r="R245" s="18" t="b">
        <v>1</v>
      </c>
      <c r="S245" s="18" t="b">
        <v>0</v>
      </c>
      <c r="T245" s="12">
        <v>60690.0</v>
      </c>
      <c r="U245" s="16" t="s">
        <v>368</v>
      </c>
      <c r="V245" s="16" t="s">
        <v>369</v>
      </c>
      <c r="W245" s="51">
        <v>80003.0</v>
      </c>
      <c r="X245" s="51">
        <v>68829.0</v>
      </c>
      <c r="Y245" s="16" t="s">
        <v>1200</v>
      </c>
      <c r="Z245" s="16" t="s">
        <v>4879</v>
      </c>
      <c r="AA245" s="12">
        <v>2.0</v>
      </c>
      <c r="AB245" s="12">
        <v>2.0</v>
      </c>
      <c r="AC245" s="12"/>
      <c r="AD245" s="12" t="str">
        <f>vlookup(AA245,'Hastag Key'!$G$3:$H$5,2,true)</f>
        <v>Invested</v>
      </c>
      <c r="AE245" s="12" t="str">
        <f>vlookup(AB245,'Hastag Key'!$J$3:$K$8,2,true)</f>
        <v>Time</v>
      </c>
    </row>
    <row r="246">
      <c r="A246" s="12">
        <v>94.0</v>
      </c>
      <c r="B246" s="16" t="s">
        <v>4560</v>
      </c>
      <c r="C246" s="16" t="s">
        <v>1204</v>
      </c>
      <c r="D246" s="18" t="b">
        <v>1</v>
      </c>
      <c r="E246" s="12">
        <v>67.0</v>
      </c>
      <c r="F246" s="12">
        <v>22.0</v>
      </c>
      <c r="G246" s="12">
        <v>45.0</v>
      </c>
      <c r="H246" s="20">
        <v>42314.41111111111</v>
      </c>
      <c r="I246" s="16" t="s">
        <v>1205</v>
      </c>
      <c r="J246" s="16" t="s">
        <v>1206</v>
      </c>
      <c r="K246" s="16" t="s">
        <v>1207</v>
      </c>
      <c r="L246" s="18" t="e">
        <v>#N/A</v>
      </c>
      <c r="M246" s="18" t="e">
        <v>#N/A</v>
      </c>
      <c r="N246" s="18" t="e">
        <v>#N/A</v>
      </c>
      <c r="O246" s="18" t="e">
        <v>#N/A</v>
      </c>
      <c r="P246" s="18" t="e">
        <v>#N/A</v>
      </c>
      <c r="Q246" s="16" t="s">
        <v>1208</v>
      </c>
      <c r="R246" s="18" t="b">
        <v>1</v>
      </c>
      <c r="S246" s="18" t="b">
        <v>1</v>
      </c>
      <c r="T246" s="12">
        <v>60613.0</v>
      </c>
      <c r="U246" s="16" t="s">
        <v>368</v>
      </c>
      <c r="V246" s="16" t="s">
        <v>369</v>
      </c>
      <c r="W246" s="22"/>
      <c r="X246" s="22"/>
      <c r="Y246" s="16" t="s">
        <v>1209</v>
      </c>
      <c r="Z246" s="16" t="s">
        <v>4881</v>
      </c>
      <c r="AA246" s="12">
        <v>3.0</v>
      </c>
      <c r="AB246" s="12">
        <v>2.0</v>
      </c>
      <c r="AC246" s="12"/>
      <c r="AD246" s="12" t="str">
        <f>vlookup(AA246,'Hastag Key'!$G$3:$H$5,2,true)</f>
        <v>Exposure</v>
      </c>
      <c r="AE246" s="12" t="str">
        <f>vlookup(AB246,'Hastag Key'!$J$3:$K$8,2,true)</f>
        <v>Time</v>
      </c>
    </row>
    <row r="247">
      <c r="A247" s="12">
        <v>101.0</v>
      </c>
      <c r="B247" s="16" t="s">
        <v>4560</v>
      </c>
      <c r="C247" s="16" t="s">
        <v>1274</v>
      </c>
      <c r="D247" s="18" t="b">
        <v>1</v>
      </c>
      <c r="E247" s="12">
        <v>7.0</v>
      </c>
      <c r="F247" s="12">
        <v>0.0</v>
      </c>
      <c r="G247" s="12">
        <v>7.0</v>
      </c>
      <c r="H247" s="20">
        <v>42310.79791666667</v>
      </c>
      <c r="I247" s="16" t="s">
        <v>1275</v>
      </c>
      <c r="J247" s="16" t="s">
        <v>1276</v>
      </c>
      <c r="K247" s="16" t="s">
        <v>1277</v>
      </c>
      <c r="L247" s="18" t="e">
        <v>#N/A</v>
      </c>
      <c r="M247" s="18" t="e">
        <v>#N/A</v>
      </c>
      <c r="N247" s="18" t="e">
        <v>#N/A</v>
      </c>
      <c r="O247" s="18" t="e">
        <v>#N/A</v>
      </c>
      <c r="P247" s="18" t="e">
        <v>#N/A</v>
      </c>
      <c r="Q247" s="16" t="s">
        <v>1278</v>
      </c>
      <c r="R247" s="18" t="b">
        <v>1</v>
      </c>
      <c r="S247" s="18" t="b">
        <v>1</v>
      </c>
      <c r="T247" s="12">
        <v>60108.0</v>
      </c>
      <c r="U247" s="16" t="s">
        <v>1279</v>
      </c>
      <c r="V247" s="16" t="s">
        <v>369</v>
      </c>
      <c r="W247" s="51">
        <v>320517.0</v>
      </c>
      <c r="X247" s="51">
        <v>527046.0</v>
      </c>
      <c r="Y247" s="16" t="s">
        <v>1280</v>
      </c>
      <c r="Z247" s="16" t="s">
        <v>4887</v>
      </c>
      <c r="AA247" s="12">
        <v>1.0</v>
      </c>
      <c r="AB247" s="12">
        <v>6.0</v>
      </c>
      <c r="AC247" s="12"/>
      <c r="AD247" s="12" t="str">
        <f>vlookup(AA247,'Hastag Key'!$G$3:$H$5,2,true)</f>
        <v>Personal</v>
      </c>
      <c r="AE247" s="12" t="str">
        <f>vlookup(AB247,'Hastag Key'!$J$3:$K$8,2,true)</f>
        <v>unknown</v>
      </c>
    </row>
    <row r="248">
      <c r="A248" s="12">
        <v>221.0</v>
      </c>
      <c r="B248" s="16" t="s">
        <v>4560</v>
      </c>
      <c r="C248" s="16" t="s">
        <v>2418</v>
      </c>
      <c r="D248" s="18" t="b">
        <v>1</v>
      </c>
      <c r="E248" s="12">
        <v>1897.0</v>
      </c>
      <c r="F248" s="12">
        <v>383.0</v>
      </c>
      <c r="G248" s="12">
        <v>1514.0</v>
      </c>
      <c r="H248" s="20">
        <v>42332.42291666667</v>
      </c>
      <c r="I248" s="16" t="s">
        <v>2419</v>
      </c>
      <c r="J248" s="16" t="s">
        <v>2420</v>
      </c>
      <c r="K248" s="16" t="s">
        <v>2421</v>
      </c>
      <c r="L248" s="18" t="e">
        <v>#N/A</v>
      </c>
      <c r="M248" s="18" t="e">
        <v>#N/A</v>
      </c>
      <c r="N248" s="18" t="e">
        <v>#N/A</v>
      </c>
      <c r="O248" s="18" t="e">
        <v>#N/A</v>
      </c>
      <c r="P248" s="18" t="e">
        <v>#N/A</v>
      </c>
      <c r="Q248" s="16" t="s">
        <v>2422</v>
      </c>
      <c r="R248" s="18" t="b">
        <v>1</v>
      </c>
      <c r="S248" s="18" t="b">
        <v>0</v>
      </c>
      <c r="T248" s="12">
        <v>60045.0</v>
      </c>
      <c r="U248" s="16" t="s">
        <v>2423</v>
      </c>
      <c r="V248" s="16" t="s">
        <v>369</v>
      </c>
      <c r="W248" s="51">
        <v>656094.0</v>
      </c>
      <c r="X248" s="51">
        <v>477357.0</v>
      </c>
      <c r="Y248" s="16" t="s">
        <v>2424</v>
      </c>
      <c r="Z248" s="16" t="s">
        <v>4893</v>
      </c>
      <c r="AC248" s="16"/>
      <c r="AD248" s="12" t="str">
        <f>vlookup(AA248,'Hastag Key'!$G$3:$H$5,2,true)</f>
        <v>#N/A</v>
      </c>
      <c r="AE248" s="12" t="str">
        <f>vlookup(AB248,'Hastag Key'!$J$3:$K$8,2,true)</f>
        <v>#N/A</v>
      </c>
    </row>
    <row r="249">
      <c r="A249" s="12">
        <v>246.0</v>
      </c>
      <c r="B249" s="16" t="s">
        <v>4560</v>
      </c>
      <c r="C249" s="16" t="s">
        <v>2605</v>
      </c>
      <c r="D249" s="18" t="b">
        <v>1</v>
      </c>
      <c r="E249" s="12">
        <v>16.0</v>
      </c>
      <c r="F249" s="12">
        <v>3.0</v>
      </c>
      <c r="G249" s="12">
        <v>13.0</v>
      </c>
      <c r="H249" s="20">
        <v>42328.825694444444</v>
      </c>
      <c r="I249" s="16" t="s">
        <v>2606</v>
      </c>
      <c r="J249" s="16" t="s">
        <v>2607</v>
      </c>
      <c r="K249" s="16" t="s">
        <v>2608</v>
      </c>
      <c r="L249" s="18" t="e">
        <v>#N/A</v>
      </c>
      <c r="M249" s="18" t="e">
        <v>#N/A</v>
      </c>
      <c r="N249" s="18" t="e">
        <v>#N/A</v>
      </c>
      <c r="O249" s="18" t="e">
        <v>#N/A</v>
      </c>
      <c r="P249" s="18" t="e">
        <v>#N/A</v>
      </c>
      <c r="Q249" s="16" t="s">
        <v>2609</v>
      </c>
      <c r="R249" s="18" t="b">
        <v>1</v>
      </c>
      <c r="S249" s="18" t="b">
        <v>1</v>
      </c>
      <c r="T249" s="12">
        <v>60603.0</v>
      </c>
      <c r="U249" s="16" t="s">
        <v>368</v>
      </c>
      <c r="V249" s="16" t="s">
        <v>369</v>
      </c>
      <c r="W249" s="22"/>
      <c r="X249" s="22"/>
      <c r="Y249" s="16" t="s">
        <v>1250</v>
      </c>
      <c r="Z249" s="16" t="s">
        <v>4898</v>
      </c>
      <c r="AC249" s="16"/>
      <c r="AD249" s="12" t="str">
        <f>vlookup(AA249,'Hastag Key'!$G$3:$H$5,2,true)</f>
        <v>#N/A</v>
      </c>
      <c r="AE249" s="12" t="str">
        <f>vlookup(AB249,'Hastag Key'!$J$3:$K$8,2,true)</f>
        <v>#N/A</v>
      </c>
    </row>
    <row r="250">
      <c r="A250" s="12">
        <v>248.0</v>
      </c>
      <c r="B250" s="16" t="s">
        <v>4560</v>
      </c>
      <c r="C250" s="16" t="s">
        <v>2622</v>
      </c>
      <c r="D250" s="18" t="b">
        <v>1</v>
      </c>
      <c r="E250" s="12">
        <v>2.0</v>
      </c>
      <c r="F250" s="12">
        <v>0.0</v>
      </c>
      <c r="G250" s="12">
        <v>2.0</v>
      </c>
      <c r="H250" s="20">
        <v>42330.5375</v>
      </c>
      <c r="I250" s="16" t="s">
        <v>2623</v>
      </c>
      <c r="J250" s="16" t="s">
        <v>2624</v>
      </c>
      <c r="K250" s="16" t="s">
        <v>2625</v>
      </c>
      <c r="L250" s="18" t="e">
        <v>#N/A</v>
      </c>
      <c r="M250" s="18" t="e">
        <v>#N/A</v>
      </c>
      <c r="N250" s="18" t="e">
        <v>#N/A</v>
      </c>
      <c r="O250" s="18" t="e">
        <v>#N/A</v>
      </c>
      <c r="P250" s="18" t="e">
        <v>#N/A</v>
      </c>
      <c r="Q250" s="16" t="s">
        <v>2627</v>
      </c>
      <c r="R250" s="18" t="b">
        <v>1</v>
      </c>
      <c r="S250" s="18" t="b">
        <v>0</v>
      </c>
      <c r="T250" s="12">
        <v>62269.0</v>
      </c>
      <c r="U250" s="16" t="s">
        <v>2628</v>
      </c>
      <c r="V250" s="16" t="s">
        <v>369</v>
      </c>
      <c r="W250" s="22"/>
      <c r="X250" s="22"/>
      <c r="Y250" s="16" t="s">
        <v>2629</v>
      </c>
      <c r="Z250" s="16" t="s">
        <v>4903</v>
      </c>
      <c r="AC250" s="16"/>
      <c r="AD250" s="12" t="str">
        <f>vlookup(AA250,'Hastag Key'!$G$3:$H$5,2,true)</f>
        <v>#N/A</v>
      </c>
      <c r="AE250" s="12" t="str">
        <f>vlookup(AB250,'Hastag Key'!$J$3:$K$8,2,true)</f>
        <v>#N/A</v>
      </c>
    </row>
    <row r="251">
      <c r="A251" s="12">
        <v>259.0</v>
      </c>
      <c r="B251" s="16" t="s">
        <v>4560</v>
      </c>
      <c r="C251" s="16" t="s">
        <v>2767</v>
      </c>
      <c r="D251" s="18" t="b">
        <v>1</v>
      </c>
      <c r="E251" s="12">
        <v>17.0</v>
      </c>
      <c r="F251" s="12">
        <v>5.0</v>
      </c>
      <c r="G251" s="12">
        <v>12.0</v>
      </c>
      <c r="H251" s="20">
        <v>42320.916666666664</v>
      </c>
      <c r="I251" s="16" t="s">
        <v>2769</v>
      </c>
      <c r="J251" s="16" t="s">
        <v>2770</v>
      </c>
      <c r="K251" s="16" t="s">
        <v>2771</v>
      </c>
      <c r="L251" s="18" t="e">
        <v>#N/A</v>
      </c>
      <c r="M251" s="18" t="e">
        <v>#N/A</v>
      </c>
      <c r="N251" s="18" t="e">
        <v>#N/A</v>
      </c>
      <c r="O251" s="18" t="e">
        <v>#N/A</v>
      </c>
      <c r="P251" s="18" t="e">
        <v>#N/A</v>
      </c>
      <c r="Q251" s="16" t="s">
        <v>2772</v>
      </c>
      <c r="R251" s="18" t="b">
        <v>1</v>
      </c>
      <c r="S251" s="18" t="b">
        <v>1</v>
      </c>
      <c r="T251" s="12">
        <v>60607.0</v>
      </c>
      <c r="U251" s="16" t="s">
        <v>2773</v>
      </c>
      <c r="V251" s="16" t="s">
        <v>369</v>
      </c>
      <c r="W251" s="51">
        <v>6948146.0</v>
      </c>
      <c r="X251" s="51">
        <v>6766863.0</v>
      </c>
      <c r="Y251" s="16" t="s">
        <v>2774</v>
      </c>
      <c r="Z251" s="16" t="s">
        <v>4912</v>
      </c>
      <c r="AC251" s="16"/>
      <c r="AD251" s="12" t="str">
        <f>vlookup(AA251,'Hastag Key'!$G$3:$H$5,2,true)</f>
        <v>#N/A</v>
      </c>
      <c r="AE251" s="12" t="str">
        <f>vlookup(AB251,'Hastag Key'!$J$3:$K$8,2,true)</f>
        <v>#N/A</v>
      </c>
    </row>
    <row r="252">
      <c r="A252" s="12">
        <v>260.0</v>
      </c>
      <c r="B252" s="16" t="s">
        <v>4560</v>
      </c>
      <c r="C252" s="16" t="s">
        <v>2767</v>
      </c>
      <c r="D252" s="18" t="b">
        <v>1</v>
      </c>
      <c r="E252" s="12">
        <v>2.0</v>
      </c>
      <c r="F252" s="12">
        <v>0.0</v>
      </c>
      <c r="G252" s="12">
        <v>2.0</v>
      </c>
      <c r="H252" s="20">
        <v>42321.38680555556</v>
      </c>
      <c r="I252" s="16" t="s">
        <v>2779</v>
      </c>
      <c r="J252" s="16" t="s">
        <v>2770</v>
      </c>
      <c r="K252" s="16" t="s">
        <v>2780</v>
      </c>
      <c r="L252" s="18" t="e">
        <v>#N/A</v>
      </c>
      <c r="M252" s="18" t="e">
        <v>#N/A</v>
      </c>
      <c r="N252" s="18" t="e">
        <v>#N/A</v>
      </c>
      <c r="O252" s="18" t="e">
        <v>#N/A</v>
      </c>
      <c r="P252" s="18" t="e">
        <v>#N/A</v>
      </c>
      <c r="Q252" s="16" t="s">
        <v>2781</v>
      </c>
      <c r="R252" s="18" t="b">
        <v>1</v>
      </c>
      <c r="S252" s="18" t="b">
        <v>1</v>
      </c>
      <c r="T252" s="12">
        <v>60607.0</v>
      </c>
      <c r="U252" s="16" t="s">
        <v>2773</v>
      </c>
      <c r="V252" s="16" t="s">
        <v>369</v>
      </c>
      <c r="W252" s="51">
        <v>6948146.0</v>
      </c>
      <c r="X252" s="51">
        <v>6766863.0</v>
      </c>
      <c r="Y252" s="16" t="s">
        <v>2774</v>
      </c>
      <c r="Z252" s="16" t="s">
        <v>4917</v>
      </c>
      <c r="AC252" s="16"/>
      <c r="AD252" s="12" t="str">
        <f>vlookup(AA252,'Hastag Key'!$G$3:$H$5,2,true)</f>
        <v>#N/A</v>
      </c>
      <c r="AE252" s="12" t="str">
        <f>vlookup(AB252,'Hastag Key'!$J$3:$K$8,2,true)</f>
        <v>#N/A</v>
      </c>
    </row>
    <row r="253">
      <c r="A253" s="12">
        <v>273.0</v>
      </c>
      <c r="B253" s="16" t="s">
        <v>4560</v>
      </c>
      <c r="C253" s="16" t="s">
        <v>2909</v>
      </c>
      <c r="D253" s="18" t="b">
        <v>1</v>
      </c>
      <c r="E253" s="12">
        <v>1.0</v>
      </c>
      <c r="F253" s="12">
        <v>0.0</v>
      </c>
      <c r="G253" s="12">
        <v>1.0</v>
      </c>
      <c r="H253" s="20">
        <v>42311.29722222222</v>
      </c>
      <c r="I253" s="16" t="s">
        <v>2910</v>
      </c>
      <c r="J253" s="16" t="s">
        <v>2911</v>
      </c>
      <c r="K253" s="16" t="s">
        <v>2912</v>
      </c>
      <c r="L253" s="18" t="e">
        <v>#N/A</v>
      </c>
      <c r="M253" s="18" t="e">
        <v>#N/A</v>
      </c>
      <c r="N253" s="18" t="e">
        <v>#N/A</v>
      </c>
      <c r="O253" s="18" t="e">
        <v>#N/A</v>
      </c>
      <c r="P253" s="18" t="e">
        <v>#N/A</v>
      </c>
      <c r="Q253" s="16" t="s">
        <v>2913</v>
      </c>
      <c r="R253" s="18" t="b">
        <v>1</v>
      </c>
      <c r="S253" s="18" t="b">
        <v>0</v>
      </c>
      <c r="T253" s="12">
        <v>60606.0</v>
      </c>
      <c r="U253" s="16" t="s">
        <v>368</v>
      </c>
      <c r="V253" s="16" t="s">
        <v>369</v>
      </c>
      <c r="W253" s="51">
        <v>1.5032572E8</v>
      </c>
      <c r="X253" s="51">
        <v>1.48005192E8</v>
      </c>
      <c r="Y253" s="16" t="s">
        <v>2915</v>
      </c>
      <c r="Z253" s="16" t="s">
        <v>4922</v>
      </c>
      <c r="AC253" s="16"/>
      <c r="AD253" s="12" t="str">
        <f>vlookup(AA253,'Hastag Key'!$G$3:$H$5,2,true)</f>
        <v>#N/A</v>
      </c>
      <c r="AE253" s="12" t="str">
        <f>vlookup(AB253,'Hastag Key'!$J$3:$K$8,2,true)</f>
        <v>#N/A</v>
      </c>
    </row>
    <row r="254">
      <c r="A254" s="12">
        <v>291.0</v>
      </c>
      <c r="B254" s="16" t="s">
        <v>4560</v>
      </c>
      <c r="C254" s="16" t="s">
        <v>3117</v>
      </c>
      <c r="D254" s="18" t="b">
        <v>1</v>
      </c>
      <c r="E254" s="12">
        <v>0.0</v>
      </c>
      <c r="F254" s="12">
        <v>0.0</v>
      </c>
      <c r="G254" s="12">
        <v>0.0</v>
      </c>
      <c r="H254" s="20">
        <v>42327.49375</v>
      </c>
      <c r="I254" s="16" t="s">
        <v>3118</v>
      </c>
      <c r="J254" s="16" t="s">
        <v>3120</v>
      </c>
      <c r="K254" s="16" t="s">
        <v>3121</v>
      </c>
      <c r="L254" s="18" t="e">
        <v>#N/A</v>
      </c>
      <c r="M254" s="18" t="e">
        <v>#N/A</v>
      </c>
      <c r="N254" s="18" t="e">
        <v>#N/A</v>
      </c>
      <c r="O254" s="18" t="e">
        <v>#N/A</v>
      </c>
      <c r="P254" s="18" t="e">
        <v>#N/A</v>
      </c>
      <c r="Q254" s="16" t="s">
        <v>3123</v>
      </c>
      <c r="R254" s="18" t="b">
        <v>1</v>
      </c>
      <c r="S254" s="18" t="b">
        <v>1</v>
      </c>
      <c r="T254" s="12">
        <v>62526.0</v>
      </c>
      <c r="U254" s="16" t="s">
        <v>3124</v>
      </c>
      <c r="V254" s="16" t="s">
        <v>369</v>
      </c>
      <c r="W254" s="51">
        <v>435305.0</v>
      </c>
      <c r="X254" s="51">
        <v>574585.0</v>
      </c>
      <c r="Y254" s="16" t="s">
        <v>1168</v>
      </c>
      <c r="Z254" s="16" t="s">
        <v>4926</v>
      </c>
      <c r="AC254" s="16"/>
      <c r="AD254" s="12" t="str">
        <f>vlookup(AA254,'Hastag Key'!$G$3:$H$5,2,true)</f>
        <v>#N/A</v>
      </c>
      <c r="AE254" s="12" t="str">
        <f>vlookup(AB254,'Hastag Key'!$J$3:$K$8,2,true)</f>
        <v>#N/A</v>
      </c>
    </row>
    <row r="255">
      <c r="A255" s="12">
        <v>297.0</v>
      </c>
      <c r="B255" s="16" t="s">
        <v>4560</v>
      </c>
      <c r="C255" s="16" t="s">
        <v>3175</v>
      </c>
      <c r="D255" s="18" t="b">
        <v>1</v>
      </c>
      <c r="E255" s="12">
        <v>3.0</v>
      </c>
      <c r="F255" s="12">
        <v>0.0</v>
      </c>
      <c r="G255" s="12">
        <v>3.0</v>
      </c>
      <c r="H255" s="20">
        <v>42329.45277777778</v>
      </c>
      <c r="I255" s="16" t="s">
        <v>3177</v>
      </c>
      <c r="J255" s="16" t="s">
        <v>3178</v>
      </c>
      <c r="K255" s="16" t="s">
        <v>3179</v>
      </c>
      <c r="L255" s="18" t="e">
        <v>#N/A</v>
      </c>
      <c r="M255" s="18" t="e">
        <v>#N/A</v>
      </c>
      <c r="N255" s="18" t="e">
        <v>#N/A</v>
      </c>
      <c r="O255" s="18" t="e">
        <v>#N/A</v>
      </c>
      <c r="P255" s="18" t="e">
        <v>#N/A</v>
      </c>
      <c r="Q255" s="16" t="s">
        <v>3181</v>
      </c>
      <c r="R255" s="18" t="b">
        <v>1</v>
      </c>
      <c r="S255" s="18" t="b">
        <v>0</v>
      </c>
      <c r="T255" s="12">
        <v>60602.0</v>
      </c>
      <c r="U255" s="16" t="s">
        <v>368</v>
      </c>
      <c r="V255" s="16" t="s">
        <v>369</v>
      </c>
      <c r="W255" s="51">
        <v>1.6130038E7</v>
      </c>
      <c r="X255" s="51">
        <v>1.6444527E7</v>
      </c>
      <c r="Y255" s="16" t="s">
        <v>3182</v>
      </c>
      <c r="Z255" s="16" t="s">
        <v>4927</v>
      </c>
      <c r="AC255" s="16"/>
      <c r="AD255" s="12" t="str">
        <f>vlookup(AA255,'Hastag Key'!$G$3:$H$5,2,true)</f>
        <v>#N/A</v>
      </c>
      <c r="AE255" s="12" t="str">
        <f>vlookup(AB255,'Hastag Key'!$J$3:$K$8,2,true)</f>
        <v>#N/A</v>
      </c>
    </row>
    <row r="256">
      <c r="A256" s="12">
        <v>331.0</v>
      </c>
      <c r="B256" s="16" t="s">
        <v>4560</v>
      </c>
      <c r="C256" s="16" t="s">
        <v>3643</v>
      </c>
      <c r="D256" s="18" t="b">
        <v>1</v>
      </c>
      <c r="E256" s="12">
        <v>0.0</v>
      </c>
      <c r="F256" s="12">
        <v>0.0</v>
      </c>
      <c r="G256" s="12">
        <v>0.0</v>
      </c>
      <c r="H256" s="20">
        <v>42311.381944444445</v>
      </c>
      <c r="I256" s="16" t="s">
        <v>3644</v>
      </c>
      <c r="J256" s="16" t="s">
        <v>3645</v>
      </c>
      <c r="K256" s="16" t="s">
        <v>3646</v>
      </c>
      <c r="L256" s="18" t="e">
        <v>#N/A</v>
      </c>
      <c r="M256" s="18" t="e">
        <v>#N/A</v>
      </c>
      <c r="N256" s="18" t="e">
        <v>#N/A</v>
      </c>
      <c r="O256" s="18" t="e">
        <v>#N/A</v>
      </c>
      <c r="P256" s="18" t="e">
        <v>#N/A</v>
      </c>
      <c r="Q256" s="16" t="s">
        <v>3648</v>
      </c>
      <c r="R256" s="18" t="b">
        <v>1</v>
      </c>
      <c r="S256" s="18" t="b">
        <v>0</v>
      </c>
      <c r="T256" s="12">
        <v>60477.0</v>
      </c>
      <c r="U256" s="16" t="s">
        <v>3650</v>
      </c>
      <c r="V256" s="16" t="s">
        <v>369</v>
      </c>
      <c r="W256" s="51">
        <v>447998.0</v>
      </c>
      <c r="X256" s="51">
        <v>441207.0</v>
      </c>
      <c r="Y256" s="16" t="s">
        <v>2142</v>
      </c>
      <c r="Z256" s="16" t="s">
        <v>4931</v>
      </c>
      <c r="AC256" s="16"/>
      <c r="AD256" s="12" t="str">
        <f>vlookup(AA256,'Hastag Key'!$G$3:$H$5,2,true)</f>
        <v>#N/A</v>
      </c>
      <c r="AE256" s="12" t="str">
        <f>vlookup(AB256,'Hastag Key'!$J$3:$K$8,2,true)</f>
        <v>#N/A</v>
      </c>
    </row>
    <row r="257">
      <c r="A257" s="12">
        <v>336.0</v>
      </c>
      <c r="B257" s="16" t="s">
        <v>4560</v>
      </c>
      <c r="C257" s="16" t="s">
        <v>3690</v>
      </c>
      <c r="D257" s="18" t="b">
        <v>1</v>
      </c>
      <c r="E257" s="12">
        <v>2.0</v>
      </c>
      <c r="F257" s="12">
        <v>0.0</v>
      </c>
      <c r="G257" s="12">
        <v>2.0</v>
      </c>
      <c r="H257" s="20">
        <v>42316.72638888889</v>
      </c>
      <c r="I257" s="16" t="s">
        <v>3691</v>
      </c>
      <c r="J257" s="16" t="s">
        <v>3693</v>
      </c>
      <c r="K257" s="16" t="s">
        <v>3694</v>
      </c>
      <c r="L257" s="18" t="e">
        <v>#N/A</v>
      </c>
      <c r="M257" s="18" t="e">
        <v>#N/A</v>
      </c>
      <c r="N257" s="18" t="e">
        <v>#N/A</v>
      </c>
      <c r="O257" s="18" t="e">
        <v>#N/A</v>
      </c>
      <c r="P257" s="18" t="e">
        <v>#N/A</v>
      </c>
      <c r="Q257" s="16" t="s">
        <v>3695</v>
      </c>
      <c r="R257" s="18" t="b">
        <v>1</v>
      </c>
      <c r="S257" s="18" t="b">
        <v>1</v>
      </c>
      <c r="T257" s="16" t="s">
        <v>3696</v>
      </c>
      <c r="U257" s="16" t="s">
        <v>368</v>
      </c>
      <c r="V257" s="16" t="s">
        <v>369</v>
      </c>
      <c r="W257" s="51">
        <v>3451802.0</v>
      </c>
      <c r="X257" s="51">
        <v>3511771.0</v>
      </c>
      <c r="Y257" s="16" t="s">
        <v>3697</v>
      </c>
      <c r="Z257" s="16" t="s">
        <v>4937</v>
      </c>
      <c r="AC257" s="16"/>
      <c r="AD257" s="12" t="str">
        <f>vlookup(AA257,'Hastag Key'!$G$3:$H$5,2,true)</f>
        <v>#N/A</v>
      </c>
      <c r="AE257" s="12" t="str">
        <f>vlookup(AB257,'Hastag Key'!$J$3:$K$8,2,true)</f>
        <v>#N/A</v>
      </c>
    </row>
    <row r="258">
      <c r="A258" s="12">
        <v>504.0</v>
      </c>
      <c r="B258" s="16" t="s">
        <v>4560</v>
      </c>
      <c r="C258" s="16" t="s">
        <v>4941</v>
      </c>
      <c r="D258" s="18" t="b">
        <v>0</v>
      </c>
      <c r="E258" s="12">
        <v>42.0</v>
      </c>
      <c r="F258" s="12">
        <v>21.0</v>
      </c>
      <c r="G258" s="12">
        <v>21.0</v>
      </c>
      <c r="H258" s="20">
        <v>42327.9375</v>
      </c>
      <c r="I258" s="16" t="s">
        <v>4942</v>
      </c>
      <c r="J258" s="16" t="s">
        <v>4943</v>
      </c>
      <c r="K258" s="16" t="s">
        <v>4944</v>
      </c>
      <c r="L258" s="18" t="e">
        <v>#N/A</v>
      </c>
      <c r="M258" s="18" t="e">
        <v>#N/A</v>
      </c>
      <c r="N258" s="18" t="e">
        <v>#N/A</v>
      </c>
      <c r="O258" s="18" t="e">
        <v>#N/A</v>
      </c>
      <c r="P258" s="18" t="e">
        <v>#N/A</v>
      </c>
      <c r="Q258" s="16" t="s">
        <v>4939</v>
      </c>
      <c r="R258" s="18" t="b">
        <v>1</v>
      </c>
      <c r="S258" s="18" t="b">
        <v>0</v>
      </c>
      <c r="T258" s="12">
        <v>60654.0</v>
      </c>
      <c r="U258" s="16" t="s">
        <v>368</v>
      </c>
      <c r="V258" s="16" t="s">
        <v>369</v>
      </c>
      <c r="W258" s="22"/>
      <c r="X258" s="22"/>
      <c r="Y258" s="22"/>
      <c r="Z258" s="16" t="s">
        <v>4949</v>
      </c>
      <c r="AC258" s="16"/>
      <c r="AD258" s="12" t="str">
        <f>vlookup(AA258,'Hastag Key'!$G$3:$H$5,2,true)</f>
        <v>#N/A</v>
      </c>
      <c r="AE258" s="12" t="str">
        <f>vlookup(AB258,'Hastag Key'!$J$3:$K$8,2,true)</f>
        <v>#N/A</v>
      </c>
    </row>
    <row r="259">
      <c r="A259" s="12">
        <v>531.0</v>
      </c>
      <c r="B259" s="16" t="s">
        <v>4560</v>
      </c>
      <c r="C259" s="16" t="s">
        <v>4953</v>
      </c>
      <c r="D259" s="18" t="b">
        <v>0</v>
      </c>
      <c r="E259" s="12">
        <v>68.0</v>
      </c>
      <c r="F259" s="12">
        <v>23.0</v>
      </c>
      <c r="G259" s="12">
        <v>45.0</v>
      </c>
      <c r="H259" s="20">
        <v>42331.60555555556</v>
      </c>
      <c r="I259" s="16" t="s">
        <v>4955</v>
      </c>
      <c r="J259" s="16" t="s">
        <v>4956</v>
      </c>
      <c r="K259" s="16" t="s">
        <v>4957</v>
      </c>
      <c r="L259" s="18" t="e">
        <v>#N/A</v>
      </c>
      <c r="M259" s="18" t="e">
        <v>#N/A</v>
      </c>
      <c r="N259" s="18" t="e">
        <v>#N/A</v>
      </c>
      <c r="O259" s="18" t="e">
        <v>#N/A</v>
      </c>
      <c r="P259" s="18" t="e">
        <v>#N/A</v>
      </c>
      <c r="Q259" s="16" t="s">
        <v>4952</v>
      </c>
      <c r="R259" s="18" t="b">
        <v>1</v>
      </c>
      <c r="S259" s="18" t="b">
        <v>1</v>
      </c>
      <c r="T259" s="12">
        <v>62791.0</v>
      </c>
      <c r="U259" s="16" t="s">
        <v>3359</v>
      </c>
      <c r="V259" s="16" t="s">
        <v>369</v>
      </c>
      <c r="W259" s="22"/>
      <c r="X259" s="22"/>
      <c r="Y259" s="22"/>
      <c r="Z259" s="16" t="s">
        <v>4962</v>
      </c>
      <c r="AC259" s="16"/>
      <c r="AD259" s="12" t="str">
        <f>vlookup(AA259,'Hastag Key'!$G$3:$H$5,2,true)</f>
        <v>#N/A</v>
      </c>
      <c r="AE259" s="12" t="str">
        <f>vlookup(AB259,'Hastag Key'!$J$3:$K$8,2,true)</f>
        <v>#N/A</v>
      </c>
    </row>
    <row r="260">
      <c r="A260" s="12">
        <v>613.0</v>
      </c>
      <c r="B260" s="16" t="s">
        <v>4560</v>
      </c>
      <c r="C260" s="16" t="s">
        <v>385</v>
      </c>
      <c r="D260" s="18" t="b">
        <v>1</v>
      </c>
      <c r="E260" s="12">
        <v>0.0</v>
      </c>
      <c r="F260" s="12">
        <v>0.0</v>
      </c>
      <c r="G260" s="12">
        <v>0.0</v>
      </c>
      <c r="H260" s="20">
        <v>42325.79236111111</v>
      </c>
      <c r="I260" s="16" t="s">
        <v>4964</v>
      </c>
      <c r="J260" s="16" t="s">
        <v>387</v>
      </c>
      <c r="K260" s="16" t="s">
        <v>4965</v>
      </c>
      <c r="L260" s="18" t="e">
        <v>#N/A</v>
      </c>
      <c r="M260" s="18" t="e">
        <v>#N/A</v>
      </c>
      <c r="N260" s="18" t="e">
        <v>#N/A</v>
      </c>
      <c r="O260" s="18" t="e">
        <v>#N/A</v>
      </c>
      <c r="P260" s="18" t="e">
        <v>#N/A</v>
      </c>
      <c r="Q260" s="16" t="s">
        <v>4963</v>
      </c>
      <c r="R260" s="18" t="b">
        <v>0</v>
      </c>
      <c r="S260" s="18" t="b">
        <v>0</v>
      </c>
      <c r="T260" s="12">
        <v>60051.0</v>
      </c>
      <c r="U260" s="16" t="s">
        <v>390</v>
      </c>
      <c r="V260" s="16" t="s">
        <v>369</v>
      </c>
      <c r="W260" s="22"/>
      <c r="X260" s="22"/>
      <c r="Y260" s="16" t="s">
        <v>391</v>
      </c>
      <c r="Z260" s="16" t="s">
        <v>4967</v>
      </c>
      <c r="AA260" s="12">
        <v>1.0</v>
      </c>
      <c r="AB260" s="12">
        <v>2.0</v>
      </c>
      <c r="AC260" s="12"/>
      <c r="AD260" s="12" t="str">
        <f>vlookup(AA260,'Hastag Key'!$G$3:$H$5,2,true)</f>
        <v>Personal</v>
      </c>
      <c r="AE260" s="12" t="str">
        <f>vlookup(AB260,'Hastag Key'!$J$3:$K$8,2,true)</f>
        <v>Time</v>
      </c>
    </row>
    <row r="261">
      <c r="A261" s="12">
        <v>614.0</v>
      </c>
      <c r="B261" s="16" t="s">
        <v>4560</v>
      </c>
      <c r="C261" s="16" t="s">
        <v>385</v>
      </c>
      <c r="D261" s="18" t="b">
        <v>1</v>
      </c>
      <c r="E261" s="12">
        <v>3.0</v>
      </c>
      <c r="F261" s="12">
        <v>0.0</v>
      </c>
      <c r="G261" s="12">
        <v>3.0</v>
      </c>
      <c r="H261" s="20">
        <v>42326.339583333334</v>
      </c>
      <c r="I261" s="16" t="s">
        <v>4969</v>
      </c>
      <c r="J261" s="16" t="s">
        <v>387</v>
      </c>
      <c r="K261" s="16" t="s">
        <v>4970</v>
      </c>
      <c r="L261" s="18" t="e">
        <v>#N/A</v>
      </c>
      <c r="M261" s="18" t="e">
        <v>#N/A</v>
      </c>
      <c r="N261" s="18" t="e">
        <v>#N/A</v>
      </c>
      <c r="O261" s="18" t="e">
        <v>#N/A</v>
      </c>
      <c r="P261" s="18" t="e">
        <v>#N/A</v>
      </c>
      <c r="Q261" s="16" t="s">
        <v>4968</v>
      </c>
      <c r="R261" s="18" t="b">
        <v>0</v>
      </c>
      <c r="S261" s="18" t="b">
        <v>0</v>
      </c>
      <c r="T261" s="12">
        <v>60051.0</v>
      </c>
      <c r="U261" s="16" t="s">
        <v>390</v>
      </c>
      <c r="V261" s="16" t="s">
        <v>369</v>
      </c>
      <c r="W261" s="22"/>
      <c r="X261" s="22"/>
      <c r="Y261" s="16" t="s">
        <v>391</v>
      </c>
      <c r="Z261" s="16" t="s">
        <v>4972</v>
      </c>
      <c r="AA261" s="12">
        <v>1.0</v>
      </c>
      <c r="AB261" s="12">
        <v>4.0</v>
      </c>
      <c r="AC261" s="12"/>
      <c r="AD261" s="12" t="str">
        <f>vlookup(AA261,'Hastag Key'!$G$3:$H$5,2,true)</f>
        <v>Personal</v>
      </c>
      <c r="AE261" s="12" t="str">
        <f>vlookup(AB261,'Hastag Key'!$J$3:$K$8,2,true)</f>
        <v>financial &amp; time</v>
      </c>
    </row>
    <row r="262">
      <c r="A262" s="12">
        <v>640.0</v>
      </c>
      <c r="B262" s="16" t="s">
        <v>4560</v>
      </c>
      <c r="C262" s="16" t="s">
        <v>4975</v>
      </c>
      <c r="D262" s="18" t="b">
        <v>1</v>
      </c>
      <c r="E262" s="12">
        <v>1.0</v>
      </c>
      <c r="F262" s="12">
        <v>0.0</v>
      </c>
      <c r="G262" s="12">
        <v>1.0</v>
      </c>
      <c r="H262" s="20">
        <v>42328.74375</v>
      </c>
      <c r="I262" s="16" t="s">
        <v>4976</v>
      </c>
      <c r="J262" s="16" t="s">
        <v>4977</v>
      </c>
      <c r="K262" s="16" t="s">
        <v>4978</v>
      </c>
      <c r="L262" s="18" t="e">
        <v>#N/A</v>
      </c>
      <c r="M262" s="18" t="e">
        <v>#N/A</v>
      </c>
      <c r="N262" s="18" t="e">
        <v>#N/A</v>
      </c>
      <c r="O262" s="18" t="e">
        <v>#N/A</v>
      </c>
      <c r="P262" s="18" t="e">
        <v>#N/A</v>
      </c>
      <c r="Q262" s="16" t="s">
        <v>4974</v>
      </c>
      <c r="R262" s="18" t="b">
        <v>0</v>
      </c>
      <c r="S262" s="18" t="b">
        <v>0</v>
      </c>
      <c r="T262" s="12">
        <v>61704.0</v>
      </c>
      <c r="U262" s="16" t="s">
        <v>1629</v>
      </c>
      <c r="V262" s="16" t="s">
        <v>369</v>
      </c>
      <c r="W262" s="22"/>
      <c r="X262" s="22"/>
      <c r="Y262" s="22"/>
      <c r="Z262" s="16" t="s">
        <v>4982</v>
      </c>
      <c r="AA262" s="12">
        <v>1.0</v>
      </c>
      <c r="AB262" s="12">
        <v>1.0</v>
      </c>
      <c r="AC262" s="12"/>
      <c r="AD262" s="12" t="str">
        <f>vlookup(AA262,'Hastag Key'!$G$3:$H$5,2,true)</f>
        <v>Personal</v>
      </c>
      <c r="AE262" s="12" t="str">
        <f>vlookup(AB262,'Hastag Key'!$J$3:$K$8,2,true)</f>
        <v>Financial/gifts</v>
      </c>
    </row>
    <row r="263">
      <c r="A263" s="12">
        <v>726.0</v>
      </c>
      <c r="B263" s="16" t="s">
        <v>4560</v>
      </c>
      <c r="C263" s="16" t="s">
        <v>4985</v>
      </c>
      <c r="D263" s="18" t="b">
        <v>1</v>
      </c>
      <c r="E263" s="12">
        <v>0.0</v>
      </c>
      <c r="F263" s="12">
        <v>0.0</v>
      </c>
      <c r="G263" s="12">
        <v>0.0</v>
      </c>
      <c r="H263" s="20">
        <v>42324.26458333333</v>
      </c>
      <c r="I263" s="16" t="s">
        <v>4987</v>
      </c>
      <c r="J263" s="16" t="s">
        <v>4988</v>
      </c>
      <c r="K263" s="16" t="s">
        <v>4989</v>
      </c>
      <c r="L263" s="18" t="e">
        <v>#N/A</v>
      </c>
      <c r="M263" s="18" t="e">
        <v>#N/A</v>
      </c>
      <c r="N263" s="18" t="e">
        <v>#N/A</v>
      </c>
      <c r="O263" s="18" t="e">
        <v>#N/A</v>
      </c>
      <c r="P263" s="18" t="e">
        <v>#N/A</v>
      </c>
      <c r="Q263" s="16" t="s">
        <v>4984</v>
      </c>
      <c r="R263" s="18" t="b">
        <v>0</v>
      </c>
      <c r="S263" s="18" t="b">
        <v>0</v>
      </c>
      <c r="T263" s="12">
        <v>60604.0</v>
      </c>
      <c r="U263" s="16" t="s">
        <v>368</v>
      </c>
      <c r="V263" s="16" t="s">
        <v>369</v>
      </c>
      <c r="W263" s="22"/>
      <c r="X263" s="22"/>
      <c r="Y263" s="16" t="s">
        <v>844</v>
      </c>
      <c r="Z263" s="16" t="s">
        <v>4991</v>
      </c>
      <c r="AA263" s="12">
        <v>3.0</v>
      </c>
      <c r="AB263" s="12">
        <v>1.0</v>
      </c>
      <c r="AC263" s="12"/>
      <c r="AD263" s="12" t="str">
        <f>vlookup(AA263,'Hastag Key'!$G$3:$H$5,2,true)</f>
        <v>Exposure</v>
      </c>
      <c r="AE263" s="12" t="str">
        <f>vlookup(AB263,'Hastag Key'!$J$3:$K$8,2,true)</f>
        <v>Financial/gifts</v>
      </c>
    </row>
    <row r="264">
      <c r="A264" s="12">
        <v>765.0</v>
      </c>
      <c r="B264" s="16" t="s">
        <v>4560</v>
      </c>
      <c r="C264" s="16" t="s">
        <v>4993</v>
      </c>
      <c r="D264" s="18" t="b">
        <v>1</v>
      </c>
      <c r="E264" s="12">
        <v>1.0</v>
      </c>
      <c r="F264" s="12">
        <v>0.0</v>
      </c>
      <c r="G264" s="12">
        <v>1.0</v>
      </c>
      <c r="H264" s="20">
        <v>42328.549305555556</v>
      </c>
      <c r="I264" s="16" t="s">
        <v>4995</v>
      </c>
      <c r="J264" s="16" t="s">
        <v>4997</v>
      </c>
      <c r="K264" s="16" t="s">
        <v>4998</v>
      </c>
      <c r="L264" s="18" t="e">
        <v>#N/A</v>
      </c>
      <c r="M264" s="18" t="e">
        <v>#N/A</v>
      </c>
      <c r="N264" s="18" t="e">
        <v>#N/A</v>
      </c>
      <c r="O264" s="18" t="e">
        <v>#N/A</v>
      </c>
      <c r="P264" s="18" t="e">
        <v>#N/A</v>
      </c>
      <c r="Q264" s="16" t="s">
        <v>4992</v>
      </c>
      <c r="R264" s="18" t="b">
        <v>0</v>
      </c>
      <c r="S264" s="18" t="b">
        <v>0</v>
      </c>
      <c r="T264" s="12">
        <v>60602.0</v>
      </c>
      <c r="U264" s="16" t="s">
        <v>368</v>
      </c>
      <c r="V264" s="16" t="s">
        <v>369</v>
      </c>
      <c r="W264" s="51">
        <v>1.0786088E7</v>
      </c>
      <c r="X264" s="51">
        <v>1.1454696E7</v>
      </c>
      <c r="Y264" s="16" t="s">
        <v>4999</v>
      </c>
      <c r="Z264" s="16" t="s">
        <v>5000</v>
      </c>
      <c r="AA264" s="12">
        <v>2.0</v>
      </c>
      <c r="AB264" s="12">
        <v>3.0</v>
      </c>
      <c r="AC264" s="12"/>
      <c r="AD264" s="12" t="str">
        <f>vlookup(AA264,'Hastag Key'!$G$3:$H$5,2,true)</f>
        <v>Invested</v>
      </c>
      <c r="AE264" s="12" t="str">
        <f>vlookup(AB264,'Hastag Key'!$J$3:$K$8,2,true)</f>
        <v>Employment</v>
      </c>
    </row>
    <row r="265">
      <c r="A265" s="12">
        <v>772.0</v>
      </c>
      <c r="B265" s="16" t="s">
        <v>4560</v>
      </c>
      <c r="C265" s="16" t="s">
        <v>5002</v>
      </c>
      <c r="D265" s="18" t="b">
        <v>0</v>
      </c>
      <c r="E265" s="12">
        <v>0.0</v>
      </c>
      <c r="F265" s="12">
        <v>0.0</v>
      </c>
      <c r="G265" s="12">
        <v>0.0</v>
      </c>
      <c r="H265" s="20">
        <v>42311.37986111111</v>
      </c>
      <c r="I265" s="16" t="s">
        <v>5003</v>
      </c>
      <c r="J265" s="16" t="s">
        <v>5004</v>
      </c>
      <c r="K265" s="16" t="s">
        <v>5005</v>
      </c>
      <c r="L265" s="18" t="e">
        <v>#N/A</v>
      </c>
      <c r="M265" s="18" t="e">
        <v>#N/A</v>
      </c>
      <c r="N265" s="18" t="e">
        <v>#N/A</v>
      </c>
      <c r="O265" s="18" t="e">
        <v>#N/A</v>
      </c>
      <c r="P265" s="18" t="e">
        <v>#N/A</v>
      </c>
      <c r="Q265" s="16" t="s">
        <v>5001</v>
      </c>
      <c r="R265" s="18" t="b">
        <v>0</v>
      </c>
      <c r="S265" s="18" t="b">
        <v>0</v>
      </c>
      <c r="T265" s="12">
        <v>60030.0</v>
      </c>
      <c r="U265" s="16" t="s">
        <v>5006</v>
      </c>
      <c r="V265" s="16" t="s">
        <v>369</v>
      </c>
      <c r="W265" s="22"/>
      <c r="X265" s="22"/>
      <c r="Y265" s="22"/>
      <c r="Z265" s="16" t="s">
        <v>5007</v>
      </c>
      <c r="AA265" s="12">
        <v>1.0</v>
      </c>
      <c r="AB265" s="12">
        <v>2.0</v>
      </c>
      <c r="AC265" s="12"/>
      <c r="AD265" s="12" t="str">
        <f>vlookup(AA265,'Hastag Key'!$G$3:$H$5,2,true)</f>
        <v>Personal</v>
      </c>
      <c r="AE265" s="12" t="str">
        <f>vlookup(AB265,'Hastag Key'!$J$3:$K$8,2,true)</f>
        <v>Time</v>
      </c>
    </row>
    <row r="266">
      <c r="A266" s="12">
        <v>92.0</v>
      </c>
      <c r="B266" s="16" t="s">
        <v>4560</v>
      </c>
      <c r="C266" s="16" t="s">
        <v>1183</v>
      </c>
      <c r="D266" s="18" t="b">
        <v>1</v>
      </c>
      <c r="E266" s="12">
        <v>134.0</v>
      </c>
      <c r="F266" s="12">
        <v>38.0</v>
      </c>
      <c r="G266" s="12">
        <v>96.0</v>
      </c>
      <c r="H266" s="20">
        <v>42327.75555555556</v>
      </c>
      <c r="I266" s="16" t="s">
        <v>1185</v>
      </c>
      <c r="J266" s="16" t="s">
        <v>1186</v>
      </c>
      <c r="K266" s="16" t="s">
        <v>1187</v>
      </c>
      <c r="L266" s="18" t="e">
        <v>#N/A</v>
      </c>
      <c r="M266" s="18" t="e">
        <v>#N/A</v>
      </c>
      <c r="N266" s="18" t="e">
        <v>#N/A</v>
      </c>
      <c r="O266" s="18" t="e">
        <v>#N/A</v>
      </c>
      <c r="P266" s="18" t="e">
        <v>#N/A</v>
      </c>
      <c r="Q266" s="16" t="s">
        <v>1188</v>
      </c>
      <c r="R266" s="18" t="b">
        <v>1</v>
      </c>
      <c r="S266" s="18" t="b">
        <v>0</v>
      </c>
      <c r="T266" s="12">
        <v>47715.0</v>
      </c>
      <c r="U266" s="16" t="s">
        <v>1189</v>
      </c>
      <c r="V266" s="16" t="s">
        <v>1190</v>
      </c>
      <c r="W266" s="22"/>
      <c r="X266" s="22"/>
      <c r="Y266" s="16" t="s">
        <v>1191</v>
      </c>
      <c r="Z266" s="16" t="s">
        <v>5012</v>
      </c>
      <c r="AA266" s="12">
        <v>1.0</v>
      </c>
      <c r="AB266" s="12">
        <v>2.0</v>
      </c>
      <c r="AC266" s="12"/>
      <c r="AD266" s="12" t="str">
        <f>vlookup(AA266,'Hastag Key'!$G$3:$H$5,2,true)</f>
        <v>Personal</v>
      </c>
      <c r="AE266" s="12" t="str">
        <f>vlookup(AB266,'Hastag Key'!$J$3:$K$8,2,true)</f>
        <v>Time</v>
      </c>
    </row>
    <row r="267">
      <c r="A267" s="12">
        <v>164.0</v>
      </c>
      <c r="B267" s="16" t="s">
        <v>4560</v>
      </c>
      <c r="C267" s="16" t="s">
        <v>1870</v>
      </c>
      <c r="D267" s="18" t="b">
        <v>1</v>
      </c>
      <c r="E267" s="12">
        <v>6.0</v>
      </c>
      <c r="F267" s="12">
        <v>3.0</v>
      </c>
      <c r="G267" s="12">
        <v>3.0</v>
      </c>
      <c r="H267" s="20">
        <v>42321.42222222222</v>
      </c>
      <c r="I267" s="16" t="s">
        <v>1871</v>
      </c>
      <c r="J267" s="16" t="s">
        <v>1872</v>
      </c>
      <c r="K267" s="16" t="s">
        <v>1873</v>
      </c>
      <c r="L267" s="18" t="e">
        <v>#N/A</v>
      </c>
      <c r="M267" s="18" t="e">
        <v>#N/A</v>
      </c>
      <c r="N267" s="18" t="e">
        <v>#N/A</v>
      </c>
      <c r="O267" s="18" t="e">
        <v>#N/A</v>
      </c>
      <c r="P267" s="18" t="e">
        <v>#N/A</v>
      </c>
      <c r="Q267" s="16" t="s">
        <v>1874</v>
      </c>
      <c r="R267" s="18" t="b">
        <v>1</v>
      </c>
      <c r="S267" s="18" t="b">
        <v>1</v>
      </c>
      <c r="T267" s="12">
        <v>46208.0</v>
      </c>
      <c r="U267" s="16" t="s">
        <v>1875</v>
      </c>
      <c r="V267" s="16" t="s">
        <v>1190</v>
      </c>
      <c r="W267" s="51">
        <v>1254495.0</v>
      </c>
      <c r="X267" s="51">
        <v>1228277.0</v>
      </c>
      <c r="Y267" s="16" t="s">
        <v>1876</v>
      </c>
      <c r="Z267" s="16" t="s">
        <v>5019</v>
      </c>
      <c r="AC267" s="16"/>
      <c r="AD267" s="12" t="str">
        <f>vlookup(AA267,'Hastag Key'!$G$3:$H$5,2,true)</f>
        <v>#N/A</v>
      </c>
      <c r="AE267" s="12" t="str">
        <f>vlookup(AB267,'Hastag Key'!$J$3:$K$8,2,true)</f>
        <v>#N/A</v>
      </c>
    </row>
    <row r="268">
      <c r="A268" s="12">
        <v>166.0</v>
      </c>
      <c r="B268" s="16" t="s">
        <v>4560</v>
      </c>
      <c r="C268" s="16" t="s">
        <v>1888</v>
      </c>
      <c r="D268" s="18" t="b">
        <v>1</v>
      </c>
      <c r="E268" s="12">
        <v>32.0</v>
      </c>
      <c r="F268" s="12">
        <v>7.0</v>
      </c>
      <c r="G268" s="12">
        <v>25.0</v>
      </c>
      <c r="H268" s="20">
        <v>42310.34166666667</v>
      </c>
      <c r="I268" s="16" t="s">
        <v>1889</v>
      </c>
      <c r="J268" s="16" t="s">
        <v>1890</v>
      </c>
      <c r="K268" s="16" t="s">
        <v>1891</v>
      </c>
      <c r="L268" s="18" t="e">
        <v>#N/A</v>
      </c>
      <c r="M268" s="18" t="e">
        <v>#N/A</v>
      </c>
      <c r="N268" s="18" t="e">
        <v>#N/A</v>
      </c>
      <c r="O268" s="18" t="e">
        <v>#N/A</v>
      </c>
      <c r="P268" s="18" t="e">
        <v>#N/A</v>
      </c>
      <c r="Q268" s="16" t="s">
        <v>1892</v>
      </c>
      <c r="R268" s="18" t="b">
        <v>1</v>
      </c>
      <c r="S268" s="18" t="b">
        <v>1</v>
      </c>
      <c r="T268" s="12">
        <v>47547.0</v>
      </c>
      <c r="U268" s="16" t="s">
        <v>1893</v>
      </c>
      <c r="V268" s="16" t="s">
        <v>1190</v>
      </c>
      <c r="W268" s="22"/>
      <c r="X268" s="22"/>
      <c r="Y268" s="16" t="s">
        <v>696</v>
      </c>
      <c r="Z268" s="16" t="s">
        <v>5027</v>
      </c>
      <c r="AC268" s="16"/>
      <c r="AD268" s="12" t="str">
        <f>vlookup(AA268,'Hastag Key'!$G$3:$H$5,2,true)</f>
        <v>#N/A</v>
      </c>
      <c r="AE268" s="12" t="str">
        <f>vlookup(AB268,'Hastag Key'!$J$3:$K$8,2,true)</f>
        <v>#N/A</v>
      </c>
    </row>
    <row r="269">
      <c r="A269" s="12">
        <v>175.0</v>
      </c>
      <c r="B269" s="16" t="s">
        <v>4560</v>
      </c>
      <c r="C269" s="16" t="s">
        <v>1987</v>
      </c>
      <c r="D269" s="18" t="b">
        <v>1</v>
      </c>
      <c r="E269" s="12">
        <v>6.0</v>
      </c>
      <c r="F269" s="12">
        <v>0.0</v>
      </c>
      <c r="G269" s="12">
        <v>6.0</v>
      </c>
      <c r="H269" s="20">
        <v>42330.229166666664</v>
      </c>
      <c r="I269" s="16" t="s">
        <v>1988</v>
      </c>
      <c r="J269" s="16" t="s">
        <v>1989</v>
      </c>
      <c r="K269" s="16" t="s">
        <v>1990</v>
      </c>
      <c r="L269" s="18" t="e">
        <v>#N/A</v>
      </c>
      <c r="M269" s="18" t="e">
        <v>#N/A</v>
      </c>
      <c r="N269" s="18" t="e">
        <v>#N/A</v>
      </c>
      <c r="O269" s="18" t="e">
        <v>#N/A</v>
      </c>
      <c r="P269" s="18" t="e">
        <v>#N/A</v>
      </c>
      <c r="Q269" s="16" t="s">
        <v>1991</v>
      </c>
      <c r="R269" s="18" t="b">
        <v>1</v>
      </c>
      <c r="S269" s="18" t="b">
        <v>0</v>
      </c>
      <c r="T269" s="12">
        <v>46256.0</v>
      </c>
      <c r="U269" s="16" t="s">
        <v>1875</v>
      </c>
      <c r="V269" s="16" t="s">
        <v>1190</v>
      </c>
      <c r="W269" s="51">
        <v>1560462.0</v>
      </c>
      <c r="X269" s="51">
        <v>1624214.0</v>
      </c>
      <c r="Y269" s="16" t="s">
        <v>310</v>
      </c>
      <c r="Z269" s="16" t="s">
        <v>5040</v>
      </c>
      <c r="AC269" s="16"/>
      <c r="AD269" s="12" t="str">
        <f>vlookup(AA269,'Hastag Key'!$G$3:$H$5,2,true)</f>
        <v>#N/A</v>
      </c>
      <c r="AE269" s="12" t="str">
        <f>vlookup(AB269,'Hastag Key'!$J$3:$K$8,2,true)</f>
        <v>#N/A</v>
      </c>
    </row>
    <row r="270">
      <c r="A270" s="12">
        <v>326.0</v>
      </c>
      <c r="B270" s="16" t="s">
        <v>4560</v>
      </c>
      <c r="C270" s="16" t="s">
        <v>3563</v>
      </c>
      <c r="D270" s="18" t="b">
        <v>1</v>
      </c>
      <c r="E270" s="12">
        <v>1.0</v>
      </c>
      <c r="F270" s="12">
        <v>0.0</v>
      </c>
      <c r="G270" s="12">
        <v>1.0</v>
      </c>
      <c r="H270" s="20">
        <v>42313.36388888889</v>
      </c>
      <c r="I270" s="16" t="s">
        <v>3567</v>
      </c>
      <c r="J270" s="16" t="s">
        <v>3568</v>
      </c>
      <c r="K270" s="16" t="s">
        <v>3569</v>
      </c>
      <c r="L270" s="18" t="e">
        <v>#N/A</v>
      </c>
      <c r="M270" s="18" t="e">
        <v>#N/A</v>
      </c>
      <c r="N270" s="18" t="e">
        <v>#N/A</v>
      </c>
      <c r="O270" s="18" t="e">
        <v>#N/A</v>
      </c>
      <c r="P270" s="18" t="e">
        <v>#N/A</v>
      </c>
      <c r="Q270" s="16" t="s">
        <v>3571</v>
      </c>
      <c r="R270" s="18" t="b">
        <v>1</v>
      </c>
      <c r="S270" s="18" t="b">
        <v>1</v>
      </c>
      <c r="T270" s="12">
        <v>46037.0</v>
      </c>
      <c r="U270" s="16" t="s">
        <v>3572</v>
      </c>
      <c r="V270" s="16" t="s">
        <v>1190</v>
      </c>
      <c r="W270" s="22"/>
      <c r="X270" s="22"/>
      <c r="Y270" s="16" t="s">
        <v>3573</v>
      </c>
      <c r="Z270" s="16" t="s">
        <v>5044</v>
      </c>
      <c r="AC270" s="16"/>
      <c r="AD270" s="12" t="str">
        <f>vlookup(AA270,'Hastag Key'!$G$3:$H$5,2,true)</f>
        <v>#N/A</v>
      </c>
      <c r="AE270" s="12" t="str">
        <f>vlookup(AB270,'Hastag Key'!$J$3:$K$8,2,true)</f>
        <v>#N/A</v>
      </c>
    </row>
    <row r="271">
      <c r="A271" s="12">
        <v>505.0</v>
      </c>
      <c r="B271" s="16" t="s">
        <v>4560</v>
      </c>
      <c r="C271" s="16" t="s">
        <v>5048</v>
      </c>
      <c r="D271" s="18" t="b">
        <v>0</v>
      </c>
      <c r="E271" s="12">
        <v>32.0</v>
      </c>
      <c r="F271" s="12">
        <v>2.0</v>
      </c>
      <c r="G271" s="12">
        <v>30.0</v>
      </c>
      <c r="H271" s="20">
        <v>42325.85625</v>
      </c>
      <c r="I271" s="16" t="s">
        <v>5049</v>
      </c>
      <c r="J271" s="16" t="s">
        <v>5050</v>
      </c>
      <c r="K271" s="16" t="s">
        <v>5051</v>
      </c>
      <c r="L271" s="18" t="e">
        <v>#N/A</v>
      </c>
      <c r="M271" s="18" t="e">
        <v>#N/A</v>
      </c>
      <c r="N271" s="18" t="e">
        <v>#N/A</v>
      </c>
      <c r="O271" s="18" t="e">
        <v>#N/A</v>
      </c>
      <c r="P271" s="18" t="e">
        <v>#N/A</v>
      </c>
      <c r="Q271" s="16" t="s">
        <v>5047</v>
      </c>
      <c r="R271" s="18" t="b">
        <v>1</v>
      </c>
      <c r="S271" s="18" t="b">
        <v>1</v>
      </c>
      <c r="T271" s="12">
        <v>46384.0</v>
      </c>
      <c r="U271" s="16" t="s">
        <v>5053</v>
      </c>
      <c r="V271" s="16" t="s">
        <v>1190</v>
      </c>
      <c r="W271" s="22"/>
      <c r="X271" s="22"/>
      <c r="Y271" s="22"/>
      <c r="Z271" s="16" t="s">
        <v>5054</v>
      </c>
      <c r="AC271" s="16"/>
      <c r="AD271" s="12" t="str">
        <f>vlookup(AA271,'Hastag Key'!$G$3:$H$5,2,true)</f>
        <v>#N/A</v>
      </c>
      <c r="AE271" s="12" t="str">
        <f>vlookup(AB271,'Hastag Key'!$J$3:$K$8,2,true)</f>
        <v>#N/A</v>
      </c>
    </row>
    <row r="272">
      <c r="A272" s="12">
        <v>644.0</v>
      </c>
      <c r="B272" s="16" t="s">
        <v>4560</v>
      </c>
      <c r="C272" s="16" t="s">
        <v>5057</v>
      </c>
      <c r="D272" s="18" t="b">
        <v>1</v>
      </c>
      <c r="E272" s="12">
        <v>3.0</v>
      </c>
      <c r="F272" s="12">
        <v>0.0</v>
      </c>
      <c r="G272" s="12">
        <v>3.0</v>
      </c>
      <c r="H272" s="20">
        <v>42333.010416666664</v>
      </c>
      <c r="I272" s="16" t="s">
        <v>5058</v>
      </c>
      <c r="J272" s="16" t="s">
        <v>5059</v>
      </c>
      <c r="K272" s="16" t="s">
        <v>5060</v>
      </c>
      <c r="L272" s="18" t="e">
        <v>#N/A</v>
      </c>
      <c r="M272" s="18" t="e">
        <v>#N/A</v>
      </c>
      <c r="N272" s="18" t="e">
        <v>#N/A</v>
      </c>
      <c r="O272" s="18" t="e">
        <v>#N/A</v>
      </c>
      <c r="P272" s="18" t="e">
        <v>#N/A</v>
      </c>
      <c r="Q272" s="16" t="s">
        <v>5056</v>
      </c>
      <c r="R272" s="18" t="b">
        <v>0</v>
      </c>
      <c r="S272" s="18" t="b">
        <v>1</v>
      </c>
      <c r="T272" s="12">
        <v>46202.0</v>
      </c>
      <c r="U272" s="16" t="s">
        <v>1875</v>
      </c>
      <c r="V272" s="16" t="s">
        <v>1190</v>
      </c>
      <c r="W272" s="51">
        <v>1221691.0</v>
      </c>
      <c r="X272" s="51">
        <v>942389.0</v>
      </c>
      <c r="Y272" s="16" t="s">
        <v>5063</v>
      </c>
      <c r="Z272" s="16" t="s">
        <v>5068</v>
      </c>
      <c r="AB272" s="12">
        <v>1.0</v>
      </c>
      <c r="AC272" s="12"/>
      <c r="AD272" s="12" t="str">
        <f>vlookup(AA272,'Hastag Key'!$G$3:$H$5,2,true)</f>
        <v>#N/A</v>
      </c>
      <c r="AE272" s="12" t="str">
        <f>vlookup(AB272,'Hastag Key'!$J$3:$K$8,2,true)</f>
        <v>Financial/gifts</v>
      </c>
    </row>
    <row r="273">
      <c r="A273" s="12">
        <v>651.0</v>
      </c>
      <c r="B273" s="16" t="s">
        <v>4560</v>
      </c>
      <c r="C273" s="16" t="s">
        <v>5071</v>
      </c>
      <c r="D273" s="18" t="b">
        <v>1</v>
      </c>
      <c r="E273" s="12">
        <v>8.0</v>
      </c>
      <c r="F273" s="12">
        <v>4.0</v>
      </c>
      <c r="G273" s="12">
        <v>4.0</v>
      </c>
      <c r="H273" s="20">
        <v>42331.572222222225</v>
      </c>
      <c r="I273" s="16" t="s">
        <v>5072</v>
      </c>
      <c r="J273" s="16" t="s">
        <v>5074</v>
      </c>
      <c r="K273" s="16" t="s">
        <v>5075</v>
      </c>
      <c r="L273" s="18" t="e">
        <v>#N/A</v>
      </c>
      <c r="M273" s="18" t="e">
        <v>#N/A</v>
      </c>
      <c r="N273" s="18" t="e">
        <v>#N/A</v>
      </c>
      <c r="O273" s="18" t="e">
        <v>#N/A</v>
      </c>
      <c r="P273" s="18" t="e">
        <v>#N/A</v>
      </c>
      <c r="Q273" s="16" t="s">
        <v>5070</v>
      </c>
      <c r="R273" s="18" t="b">
        <v>0</v>
      </c>
      <c r="S273" s="18" t="b">
        <v>0</v>
      </c>
      <c r="T273" s="12">
        <v>46322.0</v>
      </c>
      <c r="U273" s="16" t="s">
        <v>5077</v>
      </c>
      <c r="V273" s="16" t="s">
        <v>1190</v>
      </c>
      <c r="W273" s="22"/>
      <c r="X273" s="22"/>
      <c r="Y273" s="16" t="s">
        <v>5078</v>
      </c>
      <c r="Z273" s="16" t="s">
        <v>5080</v>
      </c>
      <c r="AA273" s="12">
        <v>1.0</v>
      </c>
      <c r="AB273" s="12">
        <v>1.0</v>
      </c>
      <c r="AC273" s="12"/>
      <c r="AD273" s="12" t="str">
        <f>vlookup(AA273,'Hastag Key'!$G$3:$H$5,2,true)</f>
        <v>Personal</v>
      </c>
      <c r="AE273" s="12" t="str">
        <f>vlookup(AB273,'Hastag Key'!$J$3:$K$8,2,true)</f>
        <v>Financial/gifts</v>
      </c>
    </row>
    <row r="274">
      <c r="A274" s="12">
        <v>709.0</v>
      </c>
      <c r="B274" s="16" t="s">
        <v>4560</v>
      </c>
      <c r="C274" s="16" t="s">
        <v>5084</v>
      </c>
      <c r="D274" s="18" t="b">
        <v>1</v>
      </c>
      <c r="E274" s="12">
        <v>1.0</v>
      </c>
      <c r="F274" s="12">
        <v>0.0</v>
      </c>
      <c r="G274" s="12">
        <v>1.0</v>
      </c>
      <c r="H274" s="20">
        <v>42327.53958333333</v>
      </c>
      <c r="I274" s="16" t="s">
        <v>5085</v>
      </c>
      <c r="J274" s="16" t="s">
        <v>5086</v>
      </c>
      <c r="K274" s="16" t="s">
        <v>5087</v>
      </c>
      <c r="L274" s="18" t="e">
        <v>#N/A</v>
      </c>
      <c r="M274" s="18" t="e">
        <v>#N/A</v>
      </c>
      <c r="N274" s="18" t="e">
        <v>#N/A</v>
      </c>
      <c r="O274" s="18" t="e">
        <v>#N/A</v>
      </c>
      <c r="P274" s="18" t="e">
        <v>#N/A</v>
      </c>
      <c r="Q274" s="16" t="s">
        <v>5082</v>
      </c>
      <c r="R274" s="18" t="b">
        <v>0</v>
      </c>
      <c r="S274" s="18" t="b">
        <v>0</v>
      </c>
      <c r="T274" s="12">
        <v>46360.0</v>
      </c>
      <c r="U274" s="16" t="s">
        <v>5088</v>
      </c>
      <c r="V274" s="16" t="s">
        <v>1190</v>
      </c>
      <c r="W274" s="22"/>
      <c r="X274" s="22"/>
      <c r="Y274" s="16" t="s">
        <v>5089</v>
      </c>
      <c r="Z274" s="16" t="s">
        <v>5091</v>
      </c>
      <c r="AA274" s="12">
        <v>2.0</v>
      </c>
      <c r="AB274" s="12">
        <v>2.0</v>
      </c>
      <c r="AC274" s="12"/>
      <c r="AD274" s="12" t="str">
        <f>vlookup(AA274,'Hastag Key'!$G$3:$H$5,2,true)</f>
        <v>Invested</v>
      </c>
      <c r="AE274" s="12" t="str">
        <f>vlookup(AB274,'Hastag Key'!$J$3:$K$8,2,true)</f>
        <v>Time</v>
      </c>
    </row>
    <row r="275">
      <c r="A275" s="12">
        <v>779.0</v>
      </c>
      <c r="B275" s="16" t="s">
        <v>4560</v>
      </c>
      <c r="C275" s="16" t="s">
        <v>5094</v>
      </c>
      <c r="D275" s="18" t="b">
        <v>0</v>
      </c>
      <c r="E275" s="12">
        <v>1.0</v>
      </c>
      <c r="F275" s="12">
        <v>0.0</v>
      </c>
      <c r="G275" s="12">
        <v>1.0</v>
      </c>
      <c r="H275" s="20">
        <v>42313.64444444444</v>
      </c>
      <c r="I275" s="16" t="s">
        <v>5096</v>
      </c>
      <c r="J275" s="16" t="s">
        <v>5097</v>
      </c>
      <c r="K275" s="16" t="s">
        <v>5098</v>
      </c>
      <c r="L275" s="18" t="e">
        <v>#N/A</v>
      </c>
      <c r="M275" s="18" t="e">
        <v>#N/A</v>
      </c>
      <c r="N275" s="18" t="e">
        <v>#N/A</v>
      </c>
      <c r="O275" s="18" t="e">
        <v>#N/A</v>
      </c>
      <c r="P275" s="18" t="e">
        <v>#N/A</v>
      </c>
      <c r="Q275" s="16" t="s">
        <v>5093</v>
      </c>
      <c r="R275" s="18" t="b">
        <v>0</v>
      </c>
      <c r="S275" s="18" t="b">
        <v>1</v>
      </c>
      <c r="T275" s="12">
        <v>46748.0</v>
      </c>
      <c r="U275" s="16" t="s">
        <v>5099</v>
      </c>
      <c r="V275" s="16" t="s">
        <v>1190</v>
      </c>
      <c r="W275" s="22"/>
      <c r="X275" s="22"/>
      <c r="Y275" s="22"/>
      <c r="Z275" s="16" t="s">
        <v>5103</v>
      </c>
      <c r="AA275" s="12">
        <v>3.0</v>
      </c>
      <c r="AB275" s="12">
        <v>2.0</v>
      </c>
      <c r="AC275" s="12"/>
      <c r="AD275" s="12" t="str">
        <f>vlookup(AA275,'Hastag Key'!$G$3:$H$5,2,true)</f>
        <v>Exposure</v>
      </c>
      <c r="AE275" s="12" t="str">
        <f>vlookup(AB275,'Hastag Key'!$J$3:$K$8,2,true)</f>
        <v>Time</v>
      </c>
    </row>
    <row r="276">
      <c r="A276" s="12">
        <v>20.0</v>
      </c>
      <c r="B276" s="16" t="s">
        <v>4560</v>
      </c>
      <c r="C276" s="16" t="s">
        <v>475</v>
      </c>
      <c r="D276" s="18" t="b">
        <v>1</v>
      </c>
      <c r="E276" s="12">
        <v>101.0</v>
      </c>
      <c r="F276" s="12">
        <v>28.0</v>
      </c>
      <c r="G276" s="12">
        <v>73.0</v>
      </c>
      <c r="H276" s="20">
        <v>42318.54861111111</v>
      </c>
      <c r="I276" s="16" t="s">
        <v>476</v>
      </c>
      <c r="J276" s="16" t="s">
        <v>477</v>
      </c>
      <c r="K276" s="16" t="s">
        <v>478</v>
      </c>
      <c r="L276" s="18" t="e">
        <v>#N/A</v>
      </c>
      <c r="M276" s="18" t="e">
        <v>#N/A</v>
      </c>
      <c r="N276" s="18" t="e">
        <v>#N/A</v>
      </c>
      <c r="O276" s="18" t="e">
        <v>#N/A</v>
      </c>
      <c r="P276" s="18" t="e">
        <v>#N/A</v>
      </c>
      <c r="Q276" s="16" t="s">
        <v>479</v>
      </c>
      <c r="R276" s="18" t="b">
        <v>1</v>
      </c>
      <c r="S276" s="18" t="b">
        <v>1</v>
      </c>
      <c r="T276" s="12">
        <v>66044.0</v>
      </c>
      <c r="U276" s="16" t="s">
        <v>480</v>
      </c>
      <c r="V276" s="16" t="s">
        <v>481</v>
      </c>
      <c r="W276" s="51">
        <v>1847171.0</v>
      </c>
      <c r="X276" s="51">
        <v>1705555.0</v>
      </c>
      <c r="Y276" s="16" t="s">
        <v>482</v>
      </c>
      <c r="Z276" s="16" t="s">
        <v>5108</v>
      </c>
      <c r="AA276" s="12">
        <v>3.0</v>
      </c>
      <c r="AB276" s="12">
        <v>2.0</v>
      </c>
      <c r="AC276" s="12"/>
      <c r="AD276" s="12" t="str">
        <f>vlookup(AA276,'Hastag Key'!$G$3:$H$5,2,true)</f>
        <v>Exposure</v>
      </c>
      <c r="AE276" s="12" t="str">
        <f>vlookup(AB276,'Hastag Key'!$J$3:$K$8,2,true)</f>
        <v>Time</v>
      </c>
    </row>
    <row r="277">
      <c r="A277" s="12">
        <v>199.0</v>
      </c>
      <c r="B277" s="16" t="s">
        <v>4560</v>
      </c>
      <c r="C277" s="16" t="s">
        <v>2205</v>
      </c>
      <c r="D277" s="18" t="b">
        <v>1</v>
      </c>
      <c r="E277" s="12">
        <v>32.0</v>
      </c>
      <c r="F277" s="12">
        <v>9.0</v>
      </c>
      <c r="G277" s="12">
        <v>23.0</v>
      </c>
      <c r="H277" s="20">
        <v>42318.25763888889</v>
      </c>
      <c r="I277" s="16" t="s">
        <v>2206</v>
      </c>
      <c r="J277" s="16" t="s">
        <v>2207</v>
      </c>
      <c r="K277" s="16" t="s">
        <v>2208</v>
      </c>
      <c r="L277" s="18" t="e">
        <v>#N/A</v>
      </c>
      <c r="M277" s="18" t="e">
        <v>#N/A</v>
      </c>
      <c r="N277" s="18" t="e">
        <v>#N/A</v>
      </c>
      <c r="O277" s="18" t="e">
        <v>#N/A</v>
      </c>
      <c r="P277" s="18" t="e">
        <v>#N/A</v>
      </c>
      <c r="Q277" s="16" t="s">
        <v>2209</v>
      </c>
      <c r="R277" s="18" t="b">
        <v>1</v>
      </c>
      <c r="S277" s="18" t="b">
        <v>1</v>
      </c>
      <c r="T277" s="12">
        <v>66603.0</v>
      </c>
      <c r="U277" s="16" t="s">
        <v>2210</v>
      </c>
      <c r="V277" s="16" t="s">
        <v>481</v>
      </c>
      <c r="W277" s="22"/>
      <c r="X277" s="22"/>
      <c r="Y277" s="16" t="s">
        <v>2211</v>
      </c>
      <c r="Z277" s="16" t="s">
        <v>5112</v>
      </c>
      <c r="AC277" s="16"/>
      <c r="AD277" s="12" t="str">
        <f>vlookup(AA277,'Hastag Key'!$G$3:$H$5,2,true)</f>
        <v>#N/A</v>
      </c>
      <c r="AE277" s="12" t="str">
        <f>vlookup(AB277,'Hastag Key'!$J$3:$K$8,2,true)</f>
        <v>#N/A</v>
      </c>
    </row>
    <row r="278">
      <c r="A278" s="12">
        <v>220.0</v>
      </c>
      <c r="B278" s="16" t="s">
        <v>4560</v>
      </c>
      <c r="C278" s="16" t="s">
        <v>2408</v>
      </c>
      <c r="D278" s="18" t="b">
        <v>1</v>
      </c>
      <c r="E278" s="12">
        <v>0.0</v>
      </c>
      <c r="F278" s="12">
        <v>0.0</v>
      </c>
      <c r="G278" s="12">
        <v>0.0</v>
      </c>
      <c r="H278" s="20">
        <v>42324.52569444444</v>
      </c>
      <c r="I278" s="16" t="s">
        <v>2409</v>
      </c>
      <c r="J278" s="16" t="s">
        <v>2410</v>
      </c>
      <c r="K278" s="16" t="s">
        <v>2411</v>
      </c>
      <c r="L278" s="16" t="s">
        <v>264</v>
      </c>
      <c r="M278" s="16" t="s">
        <v>2412</v>
      </c>
      <c r="N278" s="12">
        <v>0.0</v>
      </c>
      <c r="O278" s="12">
        <v>0.0</v>
      </c>
      <c r="P278" s="12">
        <v>0.0</v>
      </c>
      <c r="Q278" s="16" t="s">
        <v>2413</v>
      </c>
      <c r="R278" s="18" t="b">
        <v>1</v>
      </c>
      <c r="S278" s="18" t="b">
        <v>0</v>
      </c>
      <c r="T278" s="12">
        <v>67219.0</v>
      </c>
      <c r="U278" s="16" t="s">
        <v>2414</v>
      </c>
      <c r="V278" s="16" t="s">
        <v>481</v>
      </c>
      <c r="W278" s="51">
        <v>4951289.0</v>
      </c>
      <c r="X278" s="51">
        <v>3990899.0</v>
      </c>
      <c r="Y278" s="16" t="s">
        <v>461</v>
      </c>
      <c r="Z278" s="16" t="s">
        <v>5118</v>
      </c>
      <c r="AC278" s="16"/>
      <c r="AD278" s="12" t="str">
        <f>vlookup(AA278,'Hastag Key'!$G$3:$H$5,2,true)</f>
        <v>#N/A</v>
      </c>
      <c r="AE278" s="12" t="str">
        <f>vlookup(AB278,'Hastag Key'!$J$3:$K$8,2,true)</f>
        <v>#N/A</v>
      </c>
    </row>
    <row r="279">
      <c r="A279" s="12">
        <v>301.0</v>
      </c>
      <c r="B279" s="16" t="s">
        <v>4560</v>
      </c>
      <c r="C279" s="16" t="s">
        <v>3237</v>
      </c>
      <c r="D279" s="18" t="b">
        <v>1</v>
      </c>
      <c r="E279" s="12">
        <v>1.0</v>
      </c>
      <c r="F279" s="12">
        <v>1.0</v>
      </c>
      <c r="G279" s="22"/>
      <c r="H279" s="20">
        <v>42321.9</v>
      </c>
      <c r="I279" s="16" t="s">
        <v>3238</v>
      </c>
      <c r="J279" s="16" t="s">
        <v>3239</v>
      </c>
      <c r="K279" s="16" t="s">
        <v>3240</v>
      </c>
      <c r="L279" s="18" t="e">
        <v>#N/A</v>
      </c>
      <c r="M279" s="18" t="e">
        <v>#N/A</v>
      </c>
      <c r="N279" s="18" t="e">
        <v>#N/A</v>
      </c>
      <c r="O279" s="18" t="e">
        <v>#N/A</v>
      </c>
      <c r="P279" s="18" t="e">
        <v>#N/A</v>
      </c>
      <c r="Q279" s="16" t="s">
        <v>3242</v>
      </c>
      <c r="R279" s="18" t="b">
        <v>1</v>
      </c>
      <c r="S279" s="18" t="b">
        <v>0</v>
      </c>
      <c r="T279" s="12">
        <v>67214.0</v>
      </c>
      <c r="U279" s="16" t="s">
        <v>3243</v>
      </c>
      <c r="V279" s="16" t="s">
        <v>481</v>
      </c>
      <c r="W279" s="22"/>
      <c r="X279" s="22"/>
      <c r="Y279" s="16" t="s">
        <v>598</v>
      </c>
      <c r="Z279" s="16" t="s">
        <v>5122</v>
      </c>
      <c r="AC279" s="16"/>
      <c r="AD279" s="12" t="str">
        <f>vlookup(AA279,'Hastag Key'!$G$3:$H$5,2,true)</f>
        <v>#N/A</v>
      </c>
      <c r="AE279" s="12" t="str">
        <f>vlookup(AB279,'Hastag Key'!$J$3:$K$8,2,true)</f>
        <v>#N/A</v>
      </c>
    </row>
    <row r="280">
      <c r="A280" s="12">
        <v>481.0</v>
      </c>
      <c r="B280" s="16" t="s">
        <v>4560</v>
      </c>
      <c r="C280" s="16" t="s">
        <v>5127</v>
      </c>
      <c r="D280" s="18" t="b">
        <v>1</v>
      </c>
      <c r="E280" s="12">
        <v>299.0</v>
      </c>
      <c r="F280" s="12">
        <v>97.0</v>
      </c>
      <c r="G280" s="12">
        <v>202.0</v>
      </c>
      <c r="H280" s="20">
        <v>42321.51944444444</v>
      </c>
      <c r="I280" s="16" t="s">
        <v>5128</v>
      </c>
      <c r="J280" s="16" t="s">
        <v>5129</v>
      </c>
      <c r="K280" s="16" t="s">
        <v>5130</v>
      </c>
      <c r="L280" s="18" t="e">
        <v>#N/A</v>
      </c>
      <c r="M280" s="18" t="e">
        <v>#N/A</v>
      </c>
      <c r="N280" s="18" t="e">
        <v>#N/A</v>
      </c>
      <c r="O280" s="18" t="e">
        <v>#N/A</v>
      </c>
      <c r="P280" s="18" t="e">
        <v>#N/A</v>
      </c>
      <c r="Q280" s="16" t="s">
        <v>5125</v>
      </c>
      <c r="R280" s="18" t="b">
        <v>1</v>
      </c>
      <c r="S280" s="18" t="b">
        <v>1</v>
      </c>
      <c r="T280" s="12">
        <v>67201.0</v>
      </c>
      <c r="U280" s="16" t="s">
        <v>3243</v>
      </c>
      <c r="V280" s="16" t="s">
        <v>481</v>
      </c>
      <c r="W280" s="51">
        <v>517750.0</v>
      </c>
      <c r="X280" s="51">
        <v>586586.0</v>
      </c>
      <c r="Y280" s="16" t="s">
        <v>5133</v>
      </c>
      <c r="Z280" s="16" t="s">
        <v>5138</v>
      </c>
      <c r="AC280" s="16"/>
      <c r="AD280" s="12" t="str">
        <f>vlookup(AA280,'Hastag Key'!$G$3:$H$5,2,true)</f>
        <v>#N/A</v>
      </c>
      <c r="AE280" s="12" t="str">
        <f>vlookup(AB280,'Hastag Key'!$J$3:$K$8,2,true)</f>
        <v>#N/A</v>
      </c>
    </row>
    <row r="281">
      <c r="A281" s="12">
        <v>492.0</v>
      </c>
      <c r="B281" s="16" t="s">
        <v>4560</v>
      </c>
      <c r="C281" s="16" t="s">
        <v>5140</v>
      </c>
      <c r="D281" s="18" t="b">
        <v>0</v>
      </c>
      <c r="E281" s="12">
        <v>243.0</v>
      </c>
      <c r="F281" s="12">
        <v>46.0</v>
      </c>
      <c r="G281" s="12">
        <v>197.0</v>
      </c>
      <c r="H281" s="20">
        <v>42314.70138888889</v>
      </c>
      <c r="I281" s="16" t="s">
        <v>5142</v>
      </c>
      <c r="J281" s="16" t="s">
        <v>5143</v>
      </c>
      <c r="K281" s="16" t="s">
        <v>5144</v>
      </c>
      <c r="L281" s="18" t="e">
        <v>#N/A</v>
      </c>
      <c r="M281" s="18" t="e">
        <v>#N/A</v>
      </c>
      <c r="N281" s="18" t="e">
        <v>#N/A</v>
      </c>
      <c r="O281" s="18" t="e">
        <v>#N/A</v>
      </c>
      <c r="P281" s="18" t="e">
        <v>#N/A</v>
      </c>
      <c r="Q281" s="16" t="s">
        <v>5139</v>
      </c>
      <c r="R281" s="18" t="b">
        <v>1</v>
      </c>
      <c r="S281" s="18" t="b">
        <v>1</v>
      </c>
      <c r="T281" s="12">
        <v>67211.0</v>
      </c>
      <c r="U281" s="16" t="s">
        <v>2414</v>
      </c>
      <c r="V281" s="16" t="s">
        <v>481</v>
      </c>
      <c r="W281" s="22"/>
      <c r="X281" s="22"/>
      <c r="Y281" s="22"/>
      <c r="Z281" s="16" t="s">
        <v>5150</v>
      </c>
      <c r="AC281" s="16"/>
      <c r="AD281" s="12" t="str">
        <f>vlookup(AA281,'Hastag Key'!$G$3:$H$5,2,true)</f>
        <v>#N/A</v>
      </c>
      <c r="AE281" s="12" t="str">
        <f>vlookup(AB281,'Hastag Key'!$J$3:$K$8,2,true)</f>
        <v>#N/A</v>
      </c>
    </row>
    <row r="282">
      <c r="A282" s="12">
        <v>521.0</v>
      </c>
      <c r="B282" s="16" t="s">
        <v>4560</v>
      </c>
      <c r="C282" s="16" t="s">
        <v>5152</v>
      </c>
      <c r="D282" s="18" t="b">
        <v>0</v>
      </c>
      <c r="E282" s="12">
        <v>4.0</v>
      </c>
      <c r="F282" s="12">
        <v>0.0</v>
      </c>
      <c r="G282" s="12">
        <v>4.0</v>
      </c>
      <c r="H282" s="20">
        <v>42320.049305555556</v>
      </c>
      <c r="I282" s="16" t="s">
        <v>5154</v>
      </c>
      <c r="J282" s="16" t="s">
        <v>5155</v>
      </c>
      <c r="K282" s="16" t="s">
        <v>5156</v>
      </c>
      <c r="L282" s="18" t="e">
        <v>#N/A</v>
      </c>
      <c r="M282" s="18" t="e">
        <v>#N/A</v>
      </c>
      <c r="N282" s="18" t="e">
        <v>#N/A</v>
      </c>
      <c r="O282" s="18" t="e">
        <v>#N/A</v>
      </c>
      <c r="P282" s="18" t="e">
        <v>#N/A</v>
      </c>
      <c r="Q282" s="16" t="s">
        <v>5151</v>
      </c>
      <c r="R282" s="18" t="b">
        <v>1</v>
      </c>
      <c r="S282" s="18" t="b">
        <v>1</v>
      </c>
      <c r="T282" s="12">
        <v>66221.0</v>
      </c>
      <c r="U282" s="16" t="s">
        <v>5157</v>
      </c>
      <c r="V282" s="16" t="s">
        <v>481</v>
      </c>
      <c r="W282" s="22"/>
      <c r="X282" s="22"/>
      <c r="Y282" s="22"/>
      <c r="Z282" s="16" t="s">
        <v>5160</v>
      </c>
      <c r="AC282" s="16"/>
      <c r="AD282" s="12" t="str">
        <f>vlookup(AA282,'Hastag Key'!$G$3:$H$5,2,true)</f>
        <v>#N/A</v>
      </c>
      <c r="AE282" s="12" t="str">
        <f>vlookup(AB282,'Hastag Key'!$J$3:$K$8,2,true)</f>
        <v>#N/A</v>
      </c>
    </row>
    <row r="283">
      <c r="A283" s="12">
        <v>658.0</v>
      </c>
      <c r="B283" s="16" t="s">
        <v>4560</v>
      </c>
      <c r="C283" s="16" t="s">
        <v>5162</v>
      </c>
      <c r="D283" s="18" t="b">
        <v>1</v>
      </c>
      <c r="E283" s="12">
        <v>6.0</v>
      </c>
      <c r="F283" s="12">
        <v>1.0</v>
      </c>
      <c r="G283" s="12">
        <v>5.0</v>
      </c>
      <c r="H283" s="20">
        <v>42328.490277777775</v>
      </c>
      <c r="I283" s="16" t="s">
        <v>5163</v>
      </c>
      <c r="J283" s="16" t="s">
        <v>5164</v>
      </c>
      <c r="K283" s="16" t="s">
        <v>5165</v>
      </c>
      <c r="L283" s="18" t="e">
        <v>#N/A</v>
      </c>
      <c r="M283" s="18" t="e">
        <v>#N/A</v>
      </c>
      <c r="N283" s="18" t="e">
        <v>#N/A</v>
      </c>
      <c r="O283" s="18" t="e">
        <v>#N/A</v>
      </c>
      <c r="P283" s="18" t="e">
        <v>#N/A</v>
      </c>
      <c r="Q283" s="16" t="s">
        <v>5161</v>
      </c>
      <c r="R283" s="18" t="b">
        <v>0</v>
      </c>
      <c r="S283" s="18" t="b">
        <v>0</v>
      </c>
      <c r="T283" s="12">
        <v>66213.0</v>
      </c>
      <c r="U283" s="16" t="s">
        <v>5157</v>
      </c>
      <c r="V283" s="16" t="s">
        <v>481</v>
      </c>
      <c r="W283" s="22"/>
      <c r="X283" s="22"/>
      <c r="Y283" s="16" t="s">
        <v>5166</v>
      </c>
      <c r="Z283" s="16" t="s">
        <v>5170</v>
      </c>
      <c r="AA283" s="12">
        <v>1.0</v>
      </c>
      <c r="AB283" s="12">
        <v>2.0</v>
      </c>
      <c r="AC283" s="12"/>
      <c r="AD283" s="12" t="str">
        <f>vlookup(AA283,'Hastag Key'!$G$3:$H$5,2,true)</f>
        <v>Personal</v>
      </c>
      <c r="AE283" s="12" t="str">
        <f>vlookup(AB283,'Hastag Key'!$J$3:$K$8,2,true)</f>
        <v>Time</v>
      </c>
    </row>
    <row r="284">
      <c r="A284" s="12">
        <v>701.0</v>
      </c>
      <c r="B284" s="16" t="s">
        <v>4560</v>
      </c>
      <c r="C284" s="16" t="s">
        <v>5172</v>
      </c>
      <c r="D284" s="18" t="b">
        <v>1</v>
      </c>
      <c r="E284" s="12">
        <v>6.0</v>
      </c>
      <c r="F284" s="12">
        <v>1.0</v>
      </c>
      <c r="G284" s="12">
        <v>5.0</v>
      </c>
      <c r="H284" s="20">
        <v>42324.70138888889</v>
      </c>
      <c r="I284" s="16" t="s">
        <v>5173</v>
      </c>
      <c r="J284" s="16" t="s">
        <v>5174</v>
      </c>
      <c r="K284" s="16" t="s">
        <v>5175</v>
      </c>
      <c r="L284" s="18" t="e">
        <v>#N/A</v>
      </c>
      <c r="M284" s="18" t="e">
        <v>#N/A</v>
      </c>
      <c r="N284" s="18" t="e">
        <v>#N/A</v>
      </c>
      <c r="O284" s="18" t="e">
        <v>#N/A</v>
      </c>
      <c r="P284" s="18" t="e">
        <v>#N/A</v>
      </c>
      <c r="Q284" s="16" t="s">
        <v>5171</v>
      </c>
      <c r="R284" s="18" t="b">
        <v>0</v>
      </c>
      <c r="S284" s="18" t="b">
        <v>1</v>
      </c>
      <c r="T284" s="12">
        <v>67204.0</v>
      </c>
      <c r="U284" s="16" t="s">
        <v>2414</v>
      </c>
      <c r="V284" s="16" t="s">
        <v>481</v>
      </c>
      <c r="W284" s="22"/>
      <c r="X284" s="22"/>
      <c r="Y284" s="16" t="s">
        <v>1461</v>
      </c>
      <c r="Z284" s="16" t="s">
        <v>5177</v>
      </c>
      <c r="AA284" s="12">
        <v>3.0</v>
      </c>
      <c r="AB284" s="12">
        <v>2.0</v>
      </c>
      <c r="AC284" s="12"/>
      <c r="AD284" s="12" t="str">
        <f>vlookup(AA284,'Hastag Key'!$G$3:$H$5,2,true)</f>
        <v>Exposure</v>
      </c>
      <c r="AE284" s="12" t="str">
        <f>vlookup(AB284,'Hastag Key'!$J$3:$K$8,2,true)</f>
        <v>Time</v>
      </c>
    </row>
    <row r="285">
      <c r="A285" s="12">
        <v>52.0</v>
      </c>
      <c r="B285" s="16" t="s">
        <v>4560</v>
      </c>
      <c r="C285" s="16" t="s">
        <v>816</v>
      </c>
      <c r="D285" s="18" t="b">
        <v>1</v>
      </c>
      <c r="E285" s="12">
        <v>19.0</v>
      </c>
      <c r="F285" s="12">
        <v>4.0</v>
      </c>
      <c r="G285" s="12">
        <v>15.0</v>
      </c>
      <c r="H285" s="20">
        <v>42332.49652777778</v>
      </c>
      <c r="I285" s="16" t="s">
        <v>817</v>
      </c>
      <c r="J285" s="16" t="s">
        <v>818</v>
      </c>
      <c r="K285" s="16" t="s">
        <v>819</v>
      </c>
      <c r="L285" s="18" t="e">
        <v>#N/A</v>
      </c>
      <c r="M285" s="18" t="e">
        <v>#N/A</v>
      </c>
      <c r="N285" s="18" t="e">
        <v>#N/A</v>
      </c>
      <c r="O285" s="18" t="e">
        <v>#N/A</v>
      </c>
      <c r="P285" s="18" t="e">
        <v>#N/A</v>
      </c>
      <c r="Q285" s="16" t="s">
        <v>820</v>
      </c>
      <c r="R285" s="18" t="b">
        <v>1</v>
      </c>
      <c r="S285" s="18" t="b">
        <v>0</v>
      </c>
      <c r="T285" s="12">
        <v>40207.0</v>
      </c>
      <c r="U285" s="16" t="s">
        <v>821</v>
      </c>
      <c r="V285" s="16" t="s">
        <v>822</v>
      </c>
      <c r="W285" s="51">
        <v>6585873.0</v>
      </c>
      <c r="X285" s="51">
        <v>5051490.0</v>
      </c>
      <c r="Y285" s="16" t="s">
        <v>823</v>
      </c>
      <c r="Z285" s="16" t="s">
        <v>5187</v>
      </c>
      <c r="AA285" s="12">
        <v>3.0</v>
      </c>
      <c r="AB285" s="12">
        <v>3.0</v>
      </c>
      <c r="AC285" s="12"/>
      <c r="AD285" s="12" t="str">
        <f>vlookup(AA285,'Hastag Key'!$G$3:$H$5,2,true)</f>
        <v>Exposure</v>
      </c>
      <c r="AE285" s="12" t="str">
        <f>vlookup(AB285,'Hastag Key'!$J$3:$K$8,2,true)</f>
        <v>Employment</v>
      </c>
    </row>
    <row r="286">
      <c r="A286" s="12">
        <v>176.0</v>
      </c>
      <c r="B286" s="16" t="s">
        <v>4560</v>
      </c>
      <c r="C286" s="16" t="s">
        <v>1995</v>
      </c>
      <c r="D286" s="18" t="b">
        <v>1</v>
      </c>
      <c r="E286" s="12">
        <v>141.0</v>
      </c>
      <c r="F286" s="12">
        <v>48.0</v>
      </c>
      <c r="G286" s="12">
        <v>93.0</v>
      </c>
      <c r="H286" s="20">
        <v>42316.35277777778</v>
      </c>
      <c r="I286" s="16" t="s">
        <v>1996</v>
      </c>
      <c r="J286" s="16" t="s">
        <v>1997</v>
      </c>
      <c r="K286" s="16" t="s">
        <v>1998</v>
      </c>
      <c r="L286" s="18" t="e">
        <v>#N/A</v>
      </c>
      <c r="M286" s="18" t="e">
        <v>#N/A</v>
      </c>
      <c r="N286" s="18" t="e">
        <v>#N/A</v>
      </c>
      <c r="O286" s="18" t="e">
        <v>#N/A</v>
      </c>
      <c r="P286" s="18" t="e">
        <v>#N/A</v>
      </c>
      <c r="Q286" s="16" t="s">
        <v>1999</v>
      </c>
      <c r="R286" s="18" t="b">
        <v>1</v>
      </c>
      <c r="S286" s="18" t="b">
        <v>1</v>
      </c>
      <c r="T286" s="12">
        <v>40206.0</v>
      </c>
      <c r="U286" s="16" t="s">
        <v>2000</v>
      </c>
      <c r="V286" s="16" t="s">
        <v>822</v>
      </c>
      <c r="W286" s="22"/>
      <c r="X286" s="22"/>
      <c r="Y286" s="16" t="s">
        <v>2001</v>
      </c>
      <c r="Z286" s="16" t="s">
        <v>5191</v>
      </c>
      <c r="AC286" s="16"/>
      <c r="AD286" s="12" t="str">
        <f>vlookup(AA286,'Hastag Key'!$G$3:$H$5,2,true)</f>
        <v>#N/A</v>
      </c>
      <c r="AE286" s="12" t="str">
        <f>vlookup(AB286,'Hastag Key'!$J$3:$K$8,2,true)</f>
        <v>#N/A</v>
      </c>
    </row>
    <row r="287">
      <c r="A287" s="12">
        <v>187.0</v>
      </c>
      <c r="B287" s="16" t="s">
        <v>4560</v>
      </c>
      <c r="C287" s="16" t="s">
        <v>2090</v>
      </c>
      <c r="D287" s="18" t="b">
        <v>1</v>
      </c>
      <c r="E287" s="12">
        <v>1.0</v>
      </c>
      <c r="F287" s="12">
        <v>0.0</v>
      </c>
      <c r="G287" s="12">
        <v>1.0</v>
      </c>
      <c r="H287" s="20">
        <v>42317.65555555555</v>
      </c>
      <c r="I287" s="16" t="s">
        <v>2091</v>
      </c>
      <c r="J287" s="16" t="s">
        <v>2092</v>
      </c>
      <c r="K287" s="16" t="s">
        <v>2093</v>
      </c>
      <c r="L287" s="18" t="e">
        <v>#N/A</v>
      </c>
      <c r="M287" s="18" t="e">
        <v>#N/A</v>
      </c>
      <c r="N287" s="18" t="e">
        <v>#N/A</v>
      </c>
      <c r="O287" s="18" t="e">
        <v>#N/A</v>
      </c>
      <c r="P287" s="18" t="e">
        <v>#N/A</v>
      </c>
      <c r="Q287" s="16" t="s">
        <v>2094</v>
      </c>
      <c r="R287" s="18" t="b">
        <v>1</v>
      </c>
      <c r="S287" s="18" t="b">
        <v>0</v>
      </c>
      <c r="T287" s="12">
        <v>40205.0</v>
      </c>
      <c r="U287" s="16" t="s">
        <v>2000</v>
      </c>
      <c r="V287" s="16" t="s">
        <v>822</v>
      </c>
      <c r="W287" s="22"/>
      <c r="X287" s="22"/>
      <c r="Y287" s="16" t="s">
        <v>2095</v>
      </c>
      <c r="Z287" s="16" t="s">
        <v>5196</v>
      </c>
      <c r="AC287" s="16"/>
      <c r="AD287" s="12" t="str">
        <f>vlookup(AA287,'Hastag Key'!$G$3:$H$5,2,true)</f>
        <v>#N/A</v>
      </c>
      <c r="AE287" s="12" t="str">
        <f>vlookup(AB287,'Hastag Key'!$J$3:$K$8,2,true)</f>
        <v>#N/A</v>
      </c>
    </row>
    <row r="288">
      <c r="A288" s="12">
        <v>222.0</v>
      </c>
      <c r="B288" s="16" t="s">
        <v>4560</v>
      </c>
      <c r="C288" s="16" t="s">
        <v>2429</v>
      </c>
      <c r="D288" s="18" t="b">
        <v>1</v>
      </c>
      <c r="E288" s="12">
        <v>71.0</v>
      </c>
      <c r="F288" s="12">
        <v>34.0</v>
      </c>
      <c r="G288" s="12">
        <v>37.0</v>
      </c>
      <c r="H288" s="20">
        <v>42310.70972222222</v>
      </c>
      <c r="I288" s="16" t="s">
        <v>2430</v>
      </c>
      <c r="J288" s="16" t="s">
        <v>2431</v>
      </c>
      <c r="K288" s="16" t="s">
        <v>2432</v>
      </c>
      <c r="L288" s="16" t="s">
        <v>264</v>
      </c>
      <c r="M288" s="12">
        <v>0.0</v>
      </c>
      <c r="N288" s="12">
        <v>0.0</v>
      </c>
      <c r="O288" s="12">
        <v>0.0</v>
      </c>
      <c r="P288" s="12">
        <v>0.0</v>
      </c>
      <c r="Q288" s="16" t="s">
        <v>2433</v>
      </c>
      <c r="R288" s="18" t="b">
        <v>1</v>
      </c>
      <c r="S288" s="18" t="b">
        <v>0</v>
      </c>
      <c r="T288" s="12">
        <v>42724.0</v>
      </c>
      <c r="U288" s="16" t="s">
        <v>2434</v>
      </c>
      <c r="V288" s="16" t="s">
        <v>822</v>
      </c>
      <c r="W288" s="22"/>
      <c r="X288" s="22"/>
      <c r="Y288" s="16" t="s">
        <v>853</v>
      </c>
      <c r="Z288" s="16" t="s">
        <v>5201</v>
      </c>
      <c r="AC288" s="16"/>
      <c r="AD288" s="12" t="str">
        <f>vlookup(AA288,'Hastag Key'!$G$3:$H$5,2,true)</f>
        <v>#N/A</v>
      </c>
      <c r="AE288" s="12" t="str">
        <f>vlookup(AB288,'Hastag Key'!$J$3:$K$8,2,true)</f>
        <v>#N/A</v>
      </c>
    </row>
    <row r="289">
      <c r="A289" s="12">
        <v>719.0</v>
      </c>
      <c r="B289" s="16" t="s">
        <v>4560</v>
      </c>
      <c r="C289" s="16" t="s">
        <v>5205</v>
      </c>
      <c r="D289" s="18" t="b">
        <v>1</v>
      </c>
      <c r="E289" s="12">
        <v>67.0</v>
      </c>
      <c r="F289" s="12">
        <v>30.0</v>
      </c>
      <c r="G289" s="12">
        <v>37.0</v>
      </c>
      <c r="H289" s="20">
        <v>42311.91875</v>
      </c>
      <c r="I289" s="16" t="s">
        <v>5206</v>
      </c>
      <c r="J289" s="16" t="s">
        <v>5207</v>
      </c>
      <c r="K289" s="16" t="s">
        <v>5208</v>
      </c>
      <c r="L289" s="18" t="e">
        <v>#N/A</v>
      </c>
      <c r="M289" s="18" t="e">
        <v>#N/A</v>
      </c>
      <c r="N289" s="18" t="e">
        <v>#N/A</v>
      </c>
      <c r="O289" s="18" t="e">
        <v>#N/A</v>
      </c>
      <c r="P289" s="18" t="e">
        <v>#N/A</v>
      </c>
      <c r="Q289" s="16" t="s">
        <v>5203</v>
      </c>
      <c r="R289" s="18" t="b">
        <v>0</v>
      </c>
      <c r="S289" s="18" t="b">
        <v>1</v>
      </c>
      <c r="T289" s="12">
        <v>41659.0</v>
      </c>
      <c r="U289" s="16" t="s">
        <v>5209</v>
      </c>
      <c r="V289" s="16" t="s">
        <v>822</v>
      </c>
      <c r="W289" s="22"/>
      <c r="X289" s="22"/>
      <c r="Y289" s="16" t="s">
        <v>863</v>
      </c>
      <c r="Z289" s="16" t="s">
        <v>5213</v>
      </c>
      <c r="AA289" s="12">
        <v>3.0</v>
      </c>
      <c r="AB289" s="12">
        <v>3.0</v>
      </c>
      <c r="AC289" s="12"/>
      <c r="AD289" s="12" t="str">
        <f>vlookup(AA289,'Hastag Key'!$G$3:$H$5,2,true)</f>
        <v>Exposure</v>
      </c>
      <c r="AE289" s="12" t="str">
        <f>vlookup(AB289,'Hastag Key'!$J$3:$K$8,2,true)</f>
        <v>Employment</v>
      </c>
    </row>
    <row r="290">
      <c r="A290" s="12">
        <v>236.0</v>
      </c>
      <c r="B290" s="16" t="s">
        <v>4560</v>
      </c>
      <c r="C290" s="16" t="s">
        <v>2508</v>
      </c>
      <c r="D290" s="18" t="b">
        <v>1</v>
      </c>
      <c r="E290" s="12">
        <v>214.0</v>
      </c>
      <c r="F290" s="12">
        <v>45.0</v>
      </c>
      <c r="G290" s="12">
        <v>169.0</v>
      </c>
      <c r="H290" s="20">
        <v>42326.09097222222</v>
      </c>
      <c r="I290" s="16" t="s">
        <v>2509</v>
      </c>
      <c r="J290" s="16" t="s">
        <v>2510</v>
      </c>
      <c r="K290" s="16" t="s">
        <v>2511</v>
      </c>
      <c r="L290" s="18" t="e">
        <v>#N/A</v>
      </c>
      <c r="M290" s="18" t="e">
        <v>#N/A</v>
      </c>
      <c r="N290" s="18" t="e">
        <v>#N/A</v>
      </c>
      <c r="O290" s="18" t="e">
        <v>#N/A</v>
      </c>
      <c r="P290" s="18" t="e">
        <v>#N/A</v>
      </c>
      <c r="Q290" s="16" t="s">
        <v>2512</v>
      </c>
      <c r="R290" s="18" t="b">
        <v>1</v>
      </c>
      <c r="S290" s="18" t="b">
        <v>1</v>
      </c>
      <c r="T290" s="12">
        <v>70113.0</v>
      </c>
      <c r="U290" s="16" t="s">
        <v>2513</v>
      </c>
      <c r="V290" s="16" t="s">
        <v>2514</v>
      </c>
      <c r="W290" s="22"/>
      <c r="X290" s="22"/>
      <c r="Y290" s="16" t="s">
        <v>752</v>
      </c>
      <c r="Z290" s="16" t="s">
        <v>5222</v>
      </c>
      <c r="AC290" s="16"/>
      <c r="AD290" s="12" t="str">
        <f>vlookup(AA290,'Hastag Key'!$G$3:$H$5,2,true)</f>
        <v>#N/A</v>
      </c>
      <c r="AE290" s="12" t="str">
        <f>vlookup(AB290,'Hastag Key'!$J$3:$K$8,2,true)</f>
        <v>#N/A</v>
      </c>
    </row>
    <row r="291">
      <c r="A291" s="12">
        <v>288.0</v>
      </c>
      <c r="B291" s="16" t="s">
        <v>4560</v>
      </c>
      <c r="C291" s="16" t="s">
        <v>3082</v>
      </c>
      <c r="D291" s="18" t="b">
        <v>1</v>
      </c>
      <c r="E291" s="12">
        <v>3.0</v>
      </c>
      <c r="F291" s="12">
        <v>0.0</v>
      </c>
      <c r="G291" s="12">
        <v>3.0</v>
      </c>
      <c r="H291" s="20">
        <v>42332.45</v>
      </c>
      <c r="I291" s="16" t="s">
        <v>3085</v>
      </c>
      <c r="J291" s="16" t="s">
        <v>3086</v>
      </c>
      <c r="K291" s="16" t="s">
        <v>3088</v>
      </c>
      <c r="L291" s="18" t="e">
        <v>#N/A</v>
      </c>
      <c r="M291" s="18" t="e">
        <v>#N/A</v>
      </c>
      <c r="N291" s="18" t="e">
        <v>#N/A</v>
      </c>
      <c r="O291" s="18" t="e">
        <v>#N/A</v>
      </c>
      <c r="P291" s="18" t="e">
        <v>#N/A</v>
      </c>
      <c r="Q291" s="16" t="s">
        <v>3091</v>
      </c>
      <c r="R291" s="18" t="b">
        <v>1</v>
      </c>
      <c r="S291" s="18" t="b">
        <v>1</v>
      </c>
      <c r="T291" s="12">
        <v>70177.0</v>
      </c>
      <c r="U291" s="16" t="s">
        <v>2513</v>
      </c>
      <c r="V291" s="16" t="s">
        <v>2514</v>
      </c>
      <c r="W291" s="51">
        <v>700538.0</v>
      </c>
      <c r="X291" s="51">
        <v>709386.0</v>
      </c>
      <c r="Y291" s="16" t="s">
        <v>3093</v>
      </c>
      <c r="Z291" s="16" t="s">
        <v>5231</v>
      </c>
      <c r="AC291" s="16"/>
      <c r="AD291" s="12" t="str">
        <f>vlookup(AA291,'Hastag Key'!$G$3:$H$5,2,true)</f>
        <v>#N/A</v>
      </c>
      <c r="AE291" s="12" t="str">
        <f>vlookup(AB291,'Hastag Key'!$J$3:$K$8,2,true)</f>
        <v>#N/A</v>
      </c>
    </row>
    <row r="292">
      <c r="A292" s="12">
        <v>757.0</v>
      </c>
      <c r="B292" s="16" t="s">
        <v>4560</v>
      </c>
      <c r="C292" s="16" t="s">
        <v>5235</v>
      </c>
      <c r="D292" s="18" t="b">
        <v>1</v>
      </c>
      <c r="E292" s="12">
        <v>2.0</v>
      </c>
      <c r="F292" s="12">
        <v>0.0</v>
      </c>
      <c r="G292" s="12">
        <v>2.0</v>
      </c>
      <c r="H292" s="20">
        <v>42333.603472222225</v>
      </c>
      <c r="I292" s="16" t="s">
        <v>5236</v>
      </c>
      <c r="J292" s="16" t="s">
        <v>5237</v>
      </c>
      <c r="K292" s="16" t="s">
        <v>5239</v>
      </c>
      <c r="L292" s="16" t="s">
        <v>264</v>
      </c>
      <c r="M292" s="12">
        <v>0.0</v>
      </c>
      <c r="N292" s="12">
        <v>0.0</v>
      </c>
      <c r="O292" s="12">
        <v>0.0</v>
      </c>
      <c r="P292" s="16" t="s">
        <v>5241</v>
      </c>
      <c r="Q292" s="16" t="s">
        <v>5233</v>
      </c>
      <c r="R292" s="18" t="b">
        <v>0</v>
      </c>
      <c r="S292" s="18" t="b">
        <v>0</v>
      </c>
      <c r="T292" s="12">
        <v>70816.0</v>
      </c>
      <c r="U292" s="16" t="s">
        <v>5242</v>
      </c>
      <c r="V292" s="16" t="s">
        <v>2514</v>
      </c>
      <c r="W292" s="22"/>
      <c r="X292" s="22"/>
      <c r="Y292" s="16" t="s">
        <v>5244</v>
      </c>
      <c r="Z292" s="16" t="s">
        <v>5250</v>
      </c>
      <c r="AA292" s="12">
        <v>1.0</v>
      </c>
      <c r="AB292" s="12">
        <v>3.0</v>
      </c>
      <c r="AC292" s="12"/>
      <c r="AD292" s="12" t="str">
        <f>vlookup(AA292,'Hastag Key'!$G$3:$H$5,2,true)</f>
        <v>Personal</v>
      </c>
      <c r="AE292" s="12" t="str">
        <f>vlookup(AB292,'Hastag Key'!$J$3:$K$8,2,true)</f>
        <v>Employment</v>
      </c>
    </row>
    <row r="293">
      <c r="A293" s="12">
        <v>12.0</v>
      </c>
      <c r="B293" s="16" t="s">
        <v>4560</v>
      </c>
      <c r="C293" s="16" t="s">
        <v>406</v>
      </c>
      <c r="D293" s="18" t="b">
        <v>1</v>
      </c>
      <c r="E293" s="12">
        <v>43.0</v>
      </c>
      <c r="F293" s="12">
        <v>2.0</v>
      </c>
      <c r="G293" s="12">
        <v>41.0</v>
      </c>
      <c r="H293" s="20">
        <v>42332.37152777778</v>
      </c>
      <c r="I293" s="16" t="s">
        <v>407</v>
      </c>
      <c r="J293" s="16" t="s">
        <v>408</v>
      </c>
      <c r="K293" s="16" t="s">
        <v>409</v>
      </c>
      <c r="L293" s="18" t="e">
        <v>#N/A</v>
      </c>
      <c r="M293" s="18" t="e">
        <v>#N/A</v>
      </c>
      <c r="N293" s="18" t="e">
        <v>#N/A</v>
      </c>
      <c r="O293" s="18" t="e">
        <v>#N/A</v>
      </c>
      <c r="P293" s="18" t="e">
        <v>#N/A</v>
      </c>
      <c r="Q293" s="16" t="s">
        <v>410</v>
      </c>
      <c r="R293" s="18" t="b">
        <v>1</v>
      </c>
      <c r="S293" s="18" t="b">
        <v>0</v>
      </c>
      <c r="T293" s="12">
        <v>1741.0</v>
      </c>
      <c r="U293" s="16" t="s">
        <v>411</v>
      </c>
      <c r="V293" s="16" t="s">
        <v>412</v>
      </c>
      <c r="W293" s="51">
        <v>3719139.0</v>
      </c>
      <c r="X293" s="51">
        <v>3664662.0</v>
      </c>
      <c r="Y293" s="16" t="s">
        <v>413</v>
      </c>
      <c r="Z293" s="16" t="s">
        <v>5255</v>
      </c>
      <c r="AA293" s="12">
        <v>1.0</v>
      </c>
      <c r="AB293" s="12">
        <v>2.0</v>
      </c>
      <c r="AC293" s="12"/>
      <c r="AD293" s="12" t="str">
        <f>vlookup(AA293,'Hastag Key'!$G$3:$H$5,2,true)</f>
        <v>Personal</v>
      </c>
      <c r="AE293" s="12" t="str">
        <f>vlookup(AB293,'Hastag Key'!$J$3:$K$8,2,true)</f>
        <v>Time</v>
      </c>
    </row>
    <row r="294">
      <c r="A294" s="12">
        <v>27.0</v>
      </c>
      <c r="B294" s="16" t="s">
        <v>4560</v>
      </c>
      <c r="C294" s="16" t="s">
        <v>558</v>
      </c>
      <c r="D294" s="18" t="b">
        <v>1</v>
      </c>
      <c r="E294" s="12">
        <v>17.0</v>
      </c>
      <c r="F294" s="12">
        <v>4.0</v>
      </c>
      <c r="G294" s="12">
        <v>13.0</v>
      </c>
      <c r="H294" s="20">
        <v>42330.9625</v>
      </c>
      <c r="I294" s="16" t="s">
        <v>560</v>
      </c>
      <c r="J294" s="16" t="s">
        <v>561</v>
      </c>
      <c r="K294" s="16" t="s">
        <v>562</v>
      </c>
      <c r="L294" s="18" t="e">
        <v>#N/A</v>
      </c>
      <c r="M294" s="18" t="e">
        <v>#N/A</v>
      </c>
      <c r="N294" s="18" t="e">
        <v>#N/A</v>
      </c>
      <c r="O294" s="18" t="e">
        <v>#N/A</v>
      </c>
      <c r="P294" s="18" t="e">
        <v>#N/A</v>
      </c>
      <c r="Q294" s="16" t="s">
        <v>564</v>
      </c>
      <c r="R294" s="18" t="b">
        <v>1</v>
      </c>
      <c r="S294" s="18" t="b">
        <v>1</v>
      </c>
      <c r="T294" s="12">
        <v>1583.0</v>
      </c>
      <c r="U294" s="16" t="s">
        <v>565</v>
      </c>
      <c r="V294" s="16" t="s">
        <v>412</v>
      </c>
      <c r="W294" s="22"/>
      <c r="X294" s="22"/>
      <c r="Y294" s="16" t="s">
        <v>566</v>
      </c>
      <c r="Z294" s="16" t="s">
        <v>5266</v>
      </c>
      <c r="AA294" s="12">
        <v>2.0</v>
      </c>
      <c r="AB294" s="12">
        <v>3.0</v>
      </c>
      <c r="AC294" s="12"/>
      <c r="AD294" s="12" t="str">
        <f>vlookup(AA294,'Hastag Key'!$G$3:$H$5,2,true)</f>
        <v>Invested</v>
      </c>
      <c r="AE294" s="12" t="str">
        <f>vlookup(AB294,'Hastag Key'!$J$3:$K$8,2,true)</f>
        <v>Employment</v>
      </c>
    </row>
    <row r="295">
      <c r="A295" s="12">
        <v>58.0</v>
      </c>
      <c r="B295" s="16" t="s">
        <v>4560</v>
      </c>
      <c r="C295" s="16" t="s">
        <v>875</v>
      </c>
      <c r="D295" s="18" t="b">
        <v>1</v>
      </c>
      <c r="E295" s="12">
        <v>1.0</v>
      </c>
      <c r="F295" s="12">
        <v>0.0</v>
      </c>
      <c r="G295" s="12">
        <v>1.0</v>
      </c>
      <c r="H295" s="20">
        <v>42320.561111111114</v>
      </c>
      <c r="I295" s="16" t="s">
        <v>876</v>
      </c>
      <c r="J295" s="16" t="s">
        <v>877</v>
      </c>
      <c r="K295" s="16" t="s">
        <v>878</v>
      </c>
      <c r="L295" s="18" t="e">
        <v>#N/A</v>
      </c>
      <c r="M295" s="18" t="e">
        <v>#N/A</v>
      </c>
      <c r="N295" s="18" t="e">
        <v>#N/A</v>
      </c>
      <c r="O295" s="18" t="e">
        <v>#N/A</v>
      </c>
      <c r="P295" s="18" t="e">
        <v>#N/A</v>
      </c>
      <c r="Q295" s="16" t="s">
        <v>879</v>
      </c>
      <c r="R295" s="18" t="b">
        <v>1</v>
      </c>
      <c r="S295" s="18" t="b">
        <v>1</v>
      </c>
      <c r="T295" s="12">
        <v>2114.0</v>
      </c>
      <c r="U295" s="16" t="s">
        <v>880</v>
      </c>
      <c r="V295" s="16" t="s">
        <v>412</v>
      </c>
      <c r="W295" s="22"/>
      <c r="X295" s="22"/>
      <c r="Y295" s="16" t="s">
        <v>881</v>
      </c>
      <c r="Z295" s="16" t="s">
        <v>5275</v>
      </c>
      <c r="AA295" s="12">
        <v>2.0</v>
      </c>
      <c r="AB295" s="12">
        <v>4.0</v>
      </c>
      <c r="AC295" s="12"/>
      <c r="AD295" s="12" t="str">
        <f>vlookup(AA295,'Hastag Key'!$G$3:$H$5,2,true)</f>
        <v>Invested</v>
      </c>
      <c r="AE295" s="12" t="str">
        <f>vlookup(AB295,'Hastag Key'!$J$3:$K$8,2,true)</f>
        <v>financial &amp; time</v>
      </c>
    </row>
    <row r="296">
      <c r="A296" s="12">
        <v>60.0</v>
      </c>
      <c r="B296" s="16" t="s">
        <v>4560</v>
      </c>
      <c r="C296" s="16" t="s">
        <v>895</v>
      </c>
      <c r="D296" s="18" t="b">
        <v>1</v>
      </c>
      <c r="E296" s="12">
        <v>108.0</v>
      </c>
      <c r="F296" s="12">
        <v>29.0</v>
      </c>
      <c r="G296" s="12">
        <v>79.0</v>
      </c>
      <c r="H296" s="20">
        <v>42325.34652777778</v>
      </c>
      <c r="I296" s="16" t="s">
        <v>896</v>
      </c>
      <c r="J296" s="16" t="s">
        <v>897</v>
      </c>
      <c r="K296" s="16" t="s">
        <v>898</v>
      </c>
      <c r="L296" s="18" t="e">
        <v>#N/A</v>
      </c>
      <c r="M296" s="18" t="e">
        <v>#N/A</v>
      </c>
      <c r="N296" s="18" t="e">
        <v>#N/A</v>
      </c>
      <c r="O296" s="18" t="e">
        <v>#N/A</v>
      </c>
      <c r="P296" s="18" t="e">
        <v>#N/A</v>
      </c>
      <c r="Q296" s="16" t="s">
        <v>899</v>
      </c>
      <c r="R296" s="18" t="b">
        <v>1</v>
      </c>
      <c r="S296" s="18" t="b">
        <v>0</v>
      </c>
      <c r="T296" s="12">
        <v>2116.0</v>
      </c>
      <c r="U296" s="16" t="s">
        <v>900</v>
      </c>
      <c r="V296" s="16" t="s">
        <v>412</v>
      </c>
      <c r="W296" s="51">
        <v>801055.0</v>
      </c>
      <c r="X296" s="51">
        <v>771672.0</v>
      </c>
      <c r="Y296" s="16" t="s">
        <v>901</v>
      </c>
      <c r="Z296" s="16" t="s">
        <v>5283</v>
      </c>
      <c r="AA296" s="12">
        <v>1.0</v>
      </c>
      <c r="AB296" s="12">
        <v>2.0</v>
      </c>
      <c r="AC296" s="12"/>
      <c r="AD296" s="12" t="str">
        <f>vlookup(AA296,'Hastag Key'!$G$3:$H$5,2,true)</f>
        <v>Personal</v>
      </c>
      <c r="AE296" s="12" t="str">
        <f>vlookup(AB296,'Hastag Key'!$J$3:$K$8,2,true)</f>
        <v>Time</v>
      </c>
    </row>
    <row r="297">
      <c r="A297" s="12">
        <v>73.0</v>
      </c>
      <c r="B297" s="16" t="s">
        <v>4560</v>
      </c>
      <c r="C297" s="16" t="s">
        <v>1018</v>
      </c>
      <c r="D297" s="18" t="b">
        <v>1</v>
      </c>
      <c r="E297" s="12">
        <v>90.0</v>
      </c>
      <c r="F297" s="12">
        <v>36.0</v>
      </c>
      <c r="G297" s="12">
        <v>54.0</v>
      </c>
      <c r="H297" s="20">
        <v>42313.76388888889</v>
      </c>
      <c r="I297" s="16" t="s">
        <v>1019</v>
      </c>
      <c r="J297" s="16" t="s">
        <v>1020</v>
      </c>
      <c r="K297" s="16" t="s">
        <v>1021</v>
      </c>
      <c r="L297" s="18" t="e">
        <v>#N/A</v>
      </c>
      <c r="M297" s="18" t="e">
        <v>#N/A</v>
      </c>
      <c r="N297" s="18" t="e">
        <v>#N/A</v>
      </c>
      <c r="O297" s="18" t="e">
        <v>#N/A</v>
      </c>
      <c r="P297" s="18" t="e">
        <v>#N/A</v>
      </c>
      <c r="Q297" s="16" t="s">
        <v>1022</v>
      </c>
      <c r="R297" s="18" t="b">
        <v>1</v>
      </c>
      <c r="S297" s="18" t="b">
        <v>0</v>
      </c>
      <c r="T297" s="12">
        <v>1545.0</v>
      </c>
      <c r="U297" s="16" t="s">
        <v>1023</v>
      </c>
      <c r="V297" s="16" t="s">
        <v>412</v>
      </c>
      <c r="W297" s="22"/>
      <c r="X297" s="22"/>
      <c r="Y297" s="22"/>
      <c r="Z297" s="16" t="s">
        <v>5295</v>
      </c>
      <c r="AA297" s="12">
        <v>3.0</v>
      </c>
      <c r="AB297" s="12">
        <v>2.0</v>
      </c>
      <c r="AC297" s="12"/>
      <c r="AD297" s="12" t="str">
        <f>vlookup(AA297,'Hastag Key'!$G$3:$H$5,2,true)</f>
        <v>Exposure</v>
      </c>
      <c r="AE297" s="12" t="str">
        <f>vlookup(AB297,'Hastag Key'!$J$3:$K$8,2,true)</f>
        <v>Time</v>
      </c>
    </row>
    <row r="298">
      <c r="A298" s="12">
        <v>113.0</v>
      </c>
      <c r="B298" s="16" t="s">
        <v>4560</v>
      </c>
      <c r="C298" s="16" t="s">
        <v>1397</v>
      </c>
      <c r="D298" s="18" t="b">
        <v>1</v>
      </c>
      <c r="E298" s="12">
        <v>2.0</v>
      </c>
      <c r="F298" s="12">
        <v>0.0</v>
      </c>
      <c r="G298" s="12">
        <v>2.0</v>
      </c>
      <c r="H298" s="20">
        <v>42329.27916666667</v>
      </c>
      <c r="I298" s="16" t="s">
        <v>1398</v>
      </c>
      <c r="J298" s="16" t="s">
        <v>1399</v>
      </c>
      <c r="K298" s="16" t="s">
        <v>1400</v>
      </c>
      <c r="L298" s="18" t="e">
        <v>#N/A</v>
      </c>
      <c r="M298" s="18" t="e">
        <v>#N/A</v>
      </c>
      <c r="N298" s="18" t="e">
        <v>#N/A</v>
      </c>
      <c r="O298" s="18" t="e">
        <v>#N/A</v>
      </c>
      <c r="P298" s="18" t="e">
        <v>#N/A</v>
      </c>
      <c r="Q298" s="16" t="s">
        <v>1401</v>
      </c>
      <c r="R298" s="18" t="b">
        <v>1</v>
      </c>
      <c r="S298" s="18" t="b">
        <v>1</v>
      </c>
      <c r="T298" s="12">
        <v>2215.0</v>
      </c>
      <c r="U298" s="16" t="s">
        <v>880</v>
      </c>
      <c r="V298" s="16" t="s">
        <v>412</v>
      </c>
      <c r="W298" s="51">
        <v>1.119142679E9</v>
      </c>
      <c r="X298" s="51">
        <v>1.063213455E9</v>
      </c>
      <c r="Y298" s="16" t="s">
        <v>1402</v>
      </c>
      <c r="Z298" s="16" t="s">
        <v>5306</v>
      </c>
      <c r="AA298" s="12">
        <v>1.0</v>
      </c>
      <c r="AB298" s="12">
        <v>4.0</v>
      </c>
      <c r="AC298" s="12"/>
      <c r="AD298" s="12" t="str">
        <f>vlookup(AA298,'Hastag Key'!$G$3:$H$5,2,true)</f>
        <v>Personal</v>
      </c>
      <c r="AE298" s="12" t="str">
        <f>vlookup(AB298,'Hastag Key'!$J$3:$K$8,2,true)</f>
        <v>financial &amp; time</v>
      </c>
    </row>
    <row r="299">
      <c r="A299" s="12">
        <v>277.0</v>
      </c>
      <c r="B299" s="16" t="s">
        <v>4560</v>
      </c>
      <c r="C299" s="16" t="s">
        <v>2951</v>
      </c>
      <c r="D299" s="18" t="b">
        <v>1</v>
      </c>
      <c r="E299" s="12">
        <v>204.0</v>
      </c>
      <c r="F299" s="12">
        <v>29.0</v>
      </c>
      <c r="G299" s="12">
        <v>175.0</v>
      </c>
      <c r="H299" s="20">
        <v>42327.69583333333</v>
      </c>
      <c r="I299" s="16" t="s">
        <v>2952</v>
      </c>
      <c r="J299" s="16" t="s">
        <v>2954</v>
      </c>
      <c r="K299" s="16" t="s">
        <v>2955</v>
      </c>
      <c r="L299" s="18" t="e">
        <v>#N/A</v>
      </c>
      <c r="M299" s="18" t="e">
        <v>#N/A</v>
      </c>
      <c r="N299" s="18" t="e">
        <v>#N/A</v>
      </c>
      <c r="O299" s="18" t="e">
        <v>#N/A</v>
      </c>
      <c r="P299" s="18" t="e">
        <v>#N/A</v>
      </c>
      <c r="Q299" s="16" t="s">
        <v>2956</v>
      </c>
      <c r="R299" s="18" t="b">
        <v>1</v>
      </c>
      <c r="S299" s="18" t="b">
        <v>1</v>
      </c>
      <c r="T299" s="12">
        <v>2472.0</v>
      </c>
      <c r="U299" s="16" t="s">
        <v>2957</v>
      </c>
      <c r="V299" s="16" t="s">
        <v>412</v>
      </c>
      <c r="W299" s="51">
        <v>8343730.0</v>
      </c>
      <c r="X299" s="51">
        <v>9530666.0</v>
      </c>
      <c r="Y299" s="16" t="s">
        <v>2958</v>
      </c>
      <c r="Z299" s="16" t="s">
        <v>5312</v>
      </c>
      <c r="AC299" s="16"/>
      <c r="AD299" s="12" t="str">
        <f>vlookup(AA299,'Hastag Key'!$G$3:$H$5,2,true)</f>
        <v>#N/A</v>
      </c>
      <c r="AE299" s="12" t="str">
        <f>vlookup(AB299,'Hastag Key'!$J$3:$K$8,2,true)</f>
        <v>#N/A</v>
      </c>
    </row>
    <row r="300">
      <c r="A300" s="12">
        <v>392.0</v>
      </c>
      <c r="B300" s="16" t="s">
        <v>4560</v>
      </c>
      <c r="C300" s="16" t="s">
        <v>4309</v>
      </c>
      <c r="D300" s="18" t="b">
        <v>1</v>
      </c>
      <c r="E300" s="12">
        <v>1.0</v>
      </c>
      <c r="F300" s="12">
        <v>0.0</v>
      </c>
      <c r="G300" s="12">
        <v>1.0</v>
      </c>
      <c r="H300" s="20">
        <v>42329.83819444444</v>
      </c>
      <c r="I300" s="16" t="s">
        <v>4310</v>
      </c>
      <c r="J300" s="16" t="s">
        <v>4311</v>
      </c>
      <c r="K300" s="16" t="s">
        <v>5315</v>
      </c>
      <c r="L300" s="18" t="e">
        <v>#N/A</v>
      </c>
      <c r="M300" s="18" t="e">
        <v>#N/A</v>
      </c>
      <c r="N300" s="18" t="e">
        <v>#N/A</v>
      </c>
      <c r="O300" s="18" t="e">
        <v>#N/A</v>
      </c>
      <c r="P300" s="18" t="e">
        <v>#N/A</v>
      </c>
      <c r="Q300" s="16" t="s">
        <v>4313</v>
      </c>
      <c r="R300" s="18" t="b">
        <v>1</v>
      </c>
      <c r="S300" s="18" t="b">
        <v>0</v>
      </c>
      <c r="T300" s="12">
        <v>2131.0</v>
      </c>
      <c r="U300" s="16" t="s">
        <v>4315</v>
      </c>
      <c r="V300" s="16" t="s">
        <v>412</v>
      </c>
      <c r="W300" s="22"/>
      <c r="X300" s="22"/>
      <c r="Y300" s="16" t="s">
        <v>4316</v>
      </c>
      <c r="Z300" s="16" t="s">
        <v>5318</v>
      </c>
      <c r="AC300" s="16"/>
      <c r="AD300" s="12" t="str">
        <f>vlookup(AA300,'Hastag Key'!$G$3:$H$5,2,true)</f>
        <v>#N/A</v>
      </c>
      <c r="AE300" s="12" t="str">
        <f>vlookup(AB300,'Hastag Key'!$J$3:$K$8,2,true)</f>
        <v>#N/A</v>
      </c>
    </row>
    <row r="301">
      <c r="A301" s="12">
        <v>393.0</v>
      </c>
      <c r="B301" s="16" t="s">
        <v>4560</v>
      </c>
      <c r="C301" s="16" t="s">
        <v>4309</v>
      </c>
      <c r="D301" s="18" t="b">
        <v>1</v>
      </c>
      <c r="E301" s="12">
        <v>2.0</v>
      </c>
      <c r="F301" s="12">
        <v>0.0</v>
      </c>
      <c r="G301" s="12">
        <v>2.0</v>
      </c>
      <c r="H301" s="20">
        <v>42329.876388888886</v>
      </c>
      <c r="I301" s="16" t="s">
        <v>4310</v>
      </c>
      <c r="J301" s="16" t="s">
        <v>4311</v>
      </c>
      <c r="K301" s="16" t="s">
        <v>5315</v>
      </c>
      <c r="L301" s="18" t="e">
        <v>#N/A</v>
      </c>
      <c r="M301" s="18" t="e">
        <v>#N/A</v>
      </c>
      <c r="N301" s="18" t="e">
        <v>#N/A</v>
      </c>
      <c r="O301" s="18" t="e">
        <v>#N/A</v>
      </c>
      <c r="P301" s="18" t="e">
        <v>#N/A</v>
      </c>
      <c r="Q301" s="16" t="s">
        <v>4322</v>
      </c>
      <c r="R301" s="18" t="b">
        <v>1</v>
      </c>
      <c r="S301" s="18" t="b">
        <v>0</v>
      </c>
      <c r="T301" s="12">
        <v>2131.0</v>
      </c>
      <c r="U301" s="16" t="s">
        <v>4315</v>
      </c>
      <c r="V301" s="16" t="s">
        <v>412</v>
      </c>
      <c r="W301" s="22"/>
      <c r="X301" s="22"/>
      <c r="Y301" s="16" t="s">
        <v>4316</v>
      </c>
      <c r="Z301" s="16" t="s">
        <v>5326</v>
      </c>
      <c r="AC301" s="16"/>
      <c r="AD301" s="12" t="str">
        <f>vlookup(AA301,'Hastag Key'!$G$3:$H$5,2,true)</f>
        <v>#N/A</v>
      </c>
      <c r="AE301" s="12" t="str">
        <f>vlookup(AB301,'Hastag Key'!$J$3:$K$8,2,true)</f>
        <v>#N/A</v>
      </c>
    </row>
    <row r="302">
      <c r="A302" s="12">
        <v>403.0</v>
      </c>
      <c r="B302" s="16" t="s">
        <v>4560</v>
      </c>
      <c r="C302" s="16" t="s">
        <v>4451</v>
      </c>
      <c r="D302" s="18" t="b">
        <v>1</v>
      </c>
      <c r="E302" s="12">
        <v>356.0</v>
      </c>
      <c r="F302" s="12">
        <v>90.0</v>
      </c>
      <c r="G302" s="12">
        <v>266.0</v>
      </c>
      <c r="H302" s="20">
        <v>42310.66180555556</v>
      </c>
      <c r="I302" s="16" t="s">
        <v>4453</v>
      </c>
      <c r="J302" s="16" t="s">
        <v>897</v>
      </c>
      <c r="K302" s="16" t="s">
        <v>4454</v>
      </c>
      <c r="L302" s="16" t="s">
        <v>264</v>
      </c>
      <c r="M302" s="12">
        <v>0.0</v>
      </c>
      <c r="N302" s="12">
        <v>0.0</v>
      </c>
      <c r="O302" s="12">
        <v>0.0</v>
      </c>
      <c r="P302" s="16" t="s">
        <v>4451</v>
      </c>
      <c r="Q302" s="16" t="s">
        <v>4457</v>
      </c>
      <c r="R302" s="18" t="b">
        <v>1</v>
      </c>
      <c r="S302" s="18" t="b">
        <v>0</v>
      </c>
      <c r="T302" s="12">
        <v>2339.0</v>
      </c>
      <c r="U302" s="16" t="s">
        <v>900</v>
      </c>
      <c r="V302" s="16" t="s">
        <v>412</v>
      </c>
      <c r="W302" s="51">
        <v>801055.0</v>
      </c>
      <c r="X302" s="51">
        <v>771672.0</v>
      </c>
      <c r="Y302" s="16" t="s">
        <v>901</v>
      </c>
      <c r="Z302" s="16" t="s">
        <v>5330</v>
      </c>
      <c r="AC302" s="16"/>
      <c r="AD302" s="12" t="str">
        <f>vlookup(AA302,'Hastag Key'!$G$3:$H$5,2,true)</f>
        <v>#N/A</v>
      </c>
      <c r="AE302" s="12" t="str">
        <f>vlookup(AB302,'Hastag Key'!$J$3:$K$8,2,true)</f>
        <v>#N/A</v>
      </c>
    </row>
    <row r="303">
      <c r="A303" s="12">
        <v>404.0</v>
      </c>
      <c r="B303" s="16" t="s">
        <v>4560</v>
      </c>
      <c r="C303" s="16" t="s">
        <v>4451</v>
      </c>
      <c r="D303" s="18" t="b">
        <v>1</v>
      </c>
      <c r="E303" s="12">
        <v>63.0</v>
      </c>
      <c r="F303" s="12">
        <v>16.0</v>
      </c>
      <c r="G303" s="12">
        <v>47.0</v>
      </c>
      <c r="H303" s="20">
        <v>42311.572916666664</v>
      </c>
      <c r="I303" s="16" t="s">
        <v>4471</v>
      </c>
      <c r="J303" s="16" t="s">
        <v>897</v>
      </c>
      <c r="K303" s="16" t="s">
        <v>4473</v>
      </c>
      <c r="L303" s="18" t="e">
        <v>#N/A</v>
      </c>
      <c r="M303" s="18" t="e">
        <v>#N/A</v>
      </c>
      <c r="N303" s="18" t="e">
        <v>#N/A</v>
      </c>
      <c r="O303" s="18" t="e">
        <v>#N/A</v>
      </c>
      <c r="P303" s="18" t="e">
        <v>#N/A</v>
      </c>
      <c r="Q303" s="16" t="s">
        <v>4474</v>
      </c>
      <c r="R303" s="18" t="b">
        <v>1</v>
      </c>
      <c r="S303" s="18" t="b">
        <v>1</v>
      </c>
      <c r="T303" s="12">
        <v>2339.0</v>
      </c>
      <c r="U303" s="16" t="s">
        <v>900</v>
      </c>
      <c r="V303" s="16" t="s">
        <v>412</v>
      </c>
      <c r="W303" s="51">
        <v>801055.0</v>
      </c>
      <c r="X303" s="51">
        <v>771672.0</v>
      </c>
      <c r="Y303" s="16" t="s">
        <v>901</v>
      </c>
      <c r="Z303" s="16" t="s">
        <v>5340</v>
      </c>
      <c r="AC303" s="16"/>
      <c r="AD303" s="12" t="str">
        <f>vlookup(AA303,'Hastag Key'!$G$3:$H$5,2,true)</f>
        <v>#N/A</v>
      </c>
      <c r="AE303" s="12" t="str">
        <f>vlookup(AB303,'Hastag Key'!$J$3:$K$8,2,true)</f>
        <v>#N/A</v>
      </c>
    </row>
    <row r="304">
      <c r="A304" s="12">
        <v>405.0</v>
      </c>
      <c r="B304" s="16" t="s">
        <v>4560</v>
      </c>
      <c r="C304" s="16" t="s">
        <v>4451</v>
      </c>
      <c r="D304" s="18" t="b">
        <v>1</v>
      </c>
      <c r="E304" s="12">
        <v>64.0</v>
      </c>
      <c r="F304" s="12">
        <v>19.0</v>
      </c>
      <c r="G304" s="12">
        <v>45.0</v>
      </c>
      <c r="H304" s="20">
        <v>42312.22083333333</v>
      </c>
      <c r="I304" s="16" t="s">
        <v>4480</v>
      </c>
      <c r="J304" s="16" t="s">
        <v>897</v>
      </c>
      <c r="K304" s="16" t="s">
        <v>4481</v>
      </c>
      <c r="L304" s="18" t="e">
        <v>#N/A</v>
      </c>
      <c r="M304" s="18" t="e">
        <v>#N/A</v>
      </c>
      <c r="N304" s="18" t="e">
        <v>#N/A</v>
      </c>
      <c r="O304" s="18" t="e">
        <v>#N/A</v>
      </c>
      <c r="P304" s="18" t="e">
        <v>#N/A</v>
      </c>
      <c r="Q304" s="16" t="s">
        <v>4484</v>
      </c>
      <c r="R304" s="18" t="b">
        <v>1</v>
      </c>
      <c r="S304" s="18" t="b">
        <v>0</v>
      </c>
      <c r="T304" s="12">
        <v>2339.0</v>
      </c>
      <c r="U304" s="16" t="s">
        <v>900</v>
      </c>
      <c r="V304" s="16" t="s">
        <v>412</v>
      </c>
      <c r="W304" s="51">
        <v>801055.0</v>
      </c>
      <c r="X304" s="51">
        <v>771672.0</v>
      </c>
      <c r="Y304" s="16" t="s">
        <v>901</v>
      </c>
      <c r="Z304" s="16" t="s">
        <v>5344</v>
      </c>
      <c r="AC304" s="16"/>
      <c r="AD304" s="12" t="str">
        <f>vlookup(AA304,'Hastag Key'!$G$3:$H$5,2,true)</f>
        <v>#N/A</v>
      </c>
      <c r="AE304" s="12" t="str">
        <f>vlookup(AB304,'Hastag Key'!$J$3:$K$8,2,true)</f>
        <v>#N/A</v>
      </c>
    </row>
    <row r="305">
      <c r="A305" s="12">
        <v>406.0</v>
      </c>
      <c r="B305" s="16" t="s">
        <v>4560</v>
      </c>
      <c r="C305" s="16" t="s">
        <v>4451</v>
      </c>
      <c r="D305" s="18" t="b">
        <v>1</v>
      </c>
      <c r="E305" s="12">
        <v>68.0</v>
      </c>
      <c r="F305" s="12">
        <v>23.0</v>
      </c>
      <c r="G305" s="12">
        <v>45.0</v>
      </c>
      <c r="H305" s="20">
        <v>42312.72222222222</v>
      </c>
      <c r="I305" s="16" t="s">
        <v>4492</v>
      </c>
      <c r="J305" s="16" t="s">
        <v>897</v>
      </c>
      <c r="K305" s="16" t="s">
        <v>4493</v>
      </c>
      <c r="L305" s="18" t="e">
        <v>#N/A</v>
      </c>
      <c r="M305" s="18" t="e">
        <v>#N/A</v>
      </c>
      <c r="N305" s="18" t="e">
        <v>#N/A</v>
      </c>
      <c r="O305" s="18" t="e">
        <v>#N/A</v>
      </c>
      <c r="P305" s="18" t="e">
        <v>#N/A</v>
      </c>
      <c r="Q305" s="16" t="s">
        <v>4494</v>
      </c>
      <c r="R305" s="18" t="b">
        <v>1</v>
      </c>
      <c r="S305" s="18" t="b">
        <v>0</v>
      </c>
      <c r="T305" s="12">
        <v>2339.0</v>
      </c>
      <c r="U305" s="16" t="s">
        <v>900</v>
      </c>
      <c r="V305" s="16" t="s">
        <v>412</v>
      </c>
      <c r="W305" s="51">
        <v>801055.0</v>
      </c>
      <c r="X305" s="51">
        <v>771672.0</v>
      </c>
      <c r="Y305" s="16" t="s">
        <v>901</v>
      </c>
      <c r="Z305" s="16" t="s">
        <v>5349</v>
      </c>
      <c r="AC305" s="16"/>
      <c r="AD305" s="12" t="str">
        <f>vlookup(AA305,'Hastag Key'!$G$3:$H$5,2,true)</f>
        <v>#N/A</v>
      </c>
      <c r="AE305" s="12" t="str">
        <f>vlookup(AB305,'Hastag Key'!$J$3:$K$8,2,true)</f>
        <v>#N/A</v>
      </c>
    </row>
    <row r="306">
      <c r="A306" s="12">
        <v>407.0</v>
      </c>
      <c r="B306" s="16" t="s">
        <v>4560</v>
      </c>
      <c r="C306" s="16" t="s">
        <v>4451</v>
      </c>
      <c r="D306" s="18" t="b">
        <v>1</v>
      </c>
      <c r="E306" s="12">
        <v>1753.0</v>
      </c>
      <c r="F306" s="12">
        <v>354.0</v>
      </c>
      <c r="G306" s="12">
        <v>1399.0</v>
      </c>
      <c r="H306" s="20">
        <v>42313.72361111111</v>
      </c>
      <c r="I306" s="16" t="s">
        <v>4502</v>
      </c>
      <c r="J306" s="16" t="s">
        <v>897</v>
      </c>
      <c r="K306" s="16" t="s">
        <v>4503</v>
      </c>
      <c r="L306" s="18" t="e">
        <v>#N/A</v>
      </c>
      <c r="M306" s="18" t="e">
        <v>#N/A</v>
      </c>
      <c r="N306" s="18" t="e">
        <v>#N/A</v>
      </c>
      <c r="O306" s="18" t="e">
        <v>#N/A</v>
      </c>
      <c r="P306" s="18" t="e">
        <v>#N/A</v>
      </c>
      <c r="Q306" s="16" t="s">
        <v>4504</v>
      </c>
      <c r="R306" s="18" t="b">
        <v>1</v>
      </c>
      <c r="S306" s="18" t="b">
        <v>0</v>
      </c>
      <c r="T306" s="12">
        <v>2339.0</v>
      </c>
      <c r="U306" s="16" t="s">
        <v>900</v>
      </c>
      <c r="V306" s="16" t="s">
        <v>412</v>
      </c>
      <c r="W306" s="51">
        <v>801055.0</v>
      </c>
      <c r="X306" s="51">
        <v>771672.0</v>
      </c>
      <c r="Y306" s="16" t="s">
        <v>901</v>
      </c>
      <c r="Z306" s="16" t="s">
        <v>5358</v>
      </c>
      <c r="AC306" s="16"/>
      <c r="AD306" s="12" t="str">
        <f>vlookup(AA306,'Hastag Key'!$G$3:$H$5,2,true)</f>
        <v>#N/A</v>
      </c>
      <c r="AE306" s="12" t="str">
        <f>vlookup(AB306,'Hastag Key'!$J$3:$K$8,2,true)</f>
        <v>#N/A</v>
      </c>
    </row>
    <row r="307">
      <c r="A307" s="12">
        <v>419.0</v>
      </c>
      <c r="B307" s="16" t="s">
        <v>4560</v>
      </c>
      <c r="C307" s="16" t="s">
        <v>4638</v>
      </c>
      <c r="D307" s="18" t="b">
        <v>1</v>
      </c>
      <c r="E307" s="12">
        <v>4.0</v>
      </c>
      <c r="F307" s="12">
        <v>0.0</v>
      </c>
      <c r="G307" s="12">
        <v>4.0</v>
      </c>
      <c r="H307" s="20">
        <v>42326.46319444444</v>
      </c>
      <c r="I307" s="16" t="s">
        <v>4639</v>
      </c>
      <c r="J307" s="16" t="s">
        <v>4640</v>
      </c>
      <c r="K307" s="16" t="s">
        <v>4641</v>
      </c>
      <c r="L307" s="16" t="s">
        <v>264</v>
      </c>
      <c r="M307" s="16" t="s">
        <v>4642</v>
      </c>
      <c r="N307" s="12">
        <v>0.0</v>
      </c>
      <c r="O307" s="12">
        <v>0.0</v>
      </c>
      <c r="P307" s="16" t="s">
        <v>4643</v>
      </c>
      <c r="Q307" s="16" t="s">
        <v>4644</v>
      </c>
      <c r="R307" s="18" t="b">
        <v>1</v>
      </c>
      <c r="S307" s="18" t="b">
        <v>0</v>
      </c>
      <c r="T307" s="12">
        <v>1301.0</v>
      </c>
      <c r="U307" s="16" t="s">
        <v>4646</v>
      </c>
      <c r="V307" s="16" t="s">
        <v>412</v>
      </c>
      <c r="W307" s="51">
        <v>872801.0</v>
      </c>
      <c r="X307" s="51">
        <v>803369.0</v>
      </c>
      <c r="Y307" s="16" t="s">
        <v>844</v>
      </c>
      <c r="Z307" s="16" t="s">
        <v>5360</v>
      </c>
      <c r="AC307" s="16"/>
      <c r="AD307" s="12" t="str">
        <f>vlookup(AA307,'Hastag Key'!$G$3:$H$5,2,true)</f>
        <v>#N/A</v>
      </c>
      <c r="AE307" s="12" t="str">
        <f>vlookup(AB307,'Hastag Key'!$J$3:$K$8,2,true)</f>
        <v>#N/A</v>
      </c>
    </row>
    <row r="308">
      <c r="A308" s="12">
        <v>420.0</v>
      </c>
      <c r="B308" s="16" t="s">
        <v>4560</v>
      </c>
      <c r="C308" s="16" t="s">
        <v>4638</v>
      </c>
      <c r="D308" s="18" t="b">
        <v>1</v>
      </c>
      <c r="E308" s="12">
        <v>16.0</v>
      </c>
      <c r="F308" s="12">
        <v>4.0</v>
      </c>
      <c r="G308" s="12">
        <v>12.0</v>
      </c>
      <c r="H308" s="20">
        <v>42326.464583333334</v>
      </c>
      <c r="I308" s="16" t="s">
        <v>4651</v>
      </c>
      <c r="J308" s="16" t="s">
        <v>4640</v>
      </c>
      <c r="K308" s="16" t="s">
        <v>4652</v>
      </c>
      <c r="L308" s="16" t="s">
        <v>4653</v>
      </c>
      <c r="M308" s="16" t="s">
        <v>4642</v>
      </c>
      <c r="N308" s="12">
        <v>0.0</v>
      </c>
      <c r="O308" s="12">
        <v>0.0</v>
      </c>
      <c r="P308" s="12">
        <v>0.0</v>
      </c>
      <c r="Q308" s="16" t="s">
        <v>4654</v>
      </c>
      <c r="R308" s="18" t="b">
        <v>1</v>
      </c>
      <c r="S308" s="18" t="b">
        <v>1</v>
      </c>
      <c r="T308" s="12">
        <v>1301.0</v>
      </c>
      <c r="U308" s="16" t="s">
        <v>4646</v>
      </c>
      <c r="V308" s="16" t="s">
        <v>412</v>
      </c>
      <c r="W308" s="51">
        <v>872801.0</v>
      </c>
      <c r="X308" s="51">
        <v>803369.0</v>
      </c>
      <c r="Y308" s="16" t="s">
        <v>844</v>
      </c>
      <c r="Z308" s="16" t="s">
        <v>5363</v>
      </c>
      <c r="AC308" s="16"/>
      <c r="AD308" s="12" t="str">
        <f>vlookup(AA308,'Hastag Key'!$G$3:$H$5,2,true)</f>
        <v>#N/A</v>
      </c>
      <c r="AE308" s="12" t="str">
        <f>vlookup(AB308,'Hastag Key'!$J$3:$K$8,2,true)</f>
        <v>#N/A</v>
      </c>
    </row>
    <row r="309">
      <c r="A309" s="12">
        <v>421.0</v>
      </c>
      <c r="B309" s="16" t="s">
        <v>4560</v>
      </c>
      <c r="C309" s="16" t="s">
        <v>4638</v>
      </c>
      <c r="D309" s="18" t="b">
        <v>1</v>
      </c>
      <c r="E309" s="12">
        <v>2.0</v>
      </c>
      <c r="F309" s="12">
        <v>0.0</v>
      </c>
      <c r="G309" s="12">
        <v>2.0</v>
      </c>
      <c r="H309" s="20">
        <v>42331.50277777778</v>
      </c>
      <c r="I309" s="16" t="s">
        <v>4658</v>
      </c>
      <c r="J309" s="16" t="s">
        <v>4640</v>
      </c>
      <c r="K309" s="16" t="s">
        <v>4660</v>
      </c>
      <c r="L309" s="18" t="e">
        <v>#N/A</v>
      </c>
      <c r="M309" s="18" t="e">
        <v>#N/A</v>
      </c>
      <c r="N309" s="18" t="e">
        <v>#N/A</v>
      </c>
      <c r="O309" s="18" t="e">
        <v>#N/A</v>
      </c>
      <c r="P309" s="18" t="e">
        <v>#N/A</v>
      </c>
      <c r="Q309" s="16" t="s">
        <v>4661</v>
      </c>
      <c r="R309" s="18" t="b">
        <v>1</v>
      </c>
      <c r="S309" s="18" t="b">
        <v>0</v>
      </c>
      <c r="T309" s="12">
        <v>1301.0</v>
      </c>
      <c r="U309" s="16" t="s">
        <v>4646</v>
      </c>
      <c r="V309" s="16" t="s">
        <v>412</v>
      </c>
      <c r="W309" s="51">
        <v>872801.0</v>
      </c>
      <c r="X309" s="51">
        <v>803369.0</v>
      </c>
      <c r="Y309" s="16" t="s">
        <v>844</v>
      </c>
      <c r="Z309" s="16" t="s">
        <v>5371</v>
      </c>
      <c r="AC309" s="16"/>
      <c r="AD309" s="12" t="str">
        <f>vlookup(AA309,'Hastag Key'!$G$3:$H$5,2,true)</f>
        <v>#N/A</v>
      </c>
      <c r="AE309" s="12" t="str">
        <f>vlookup(AB309,'Hastag Key'!$J$3:$K$8,2,true)</f>
        <v>#N/A</v>
      </c>
    </row>
    <row r="310">
      <c r="A310" s="12">
        <v>422.0</v>
      </c>
      <c r="B310" s="16" t="s">
        <v>4560</v>
      </c>
      <c r="C310" s="16" t="s">
        <v>4638</v>
      </c>
      <c r="D310" s="18" t="b">
        <v>1</v>
      </c>
      <c r="E310" s="12">
        <v>1.0</v>
      </c>
      <c r="F310" s="12">
        <v>0.0</v>
      </c>
      <c r="G310" s="12">
        <v>1.0</v>
      </c>
      <c r="H310" s="20">
        <v>42331.509722222225</v>
      </c>
      <c r="I310" s="16" t="s">
        <v>4670</v>
      </c>
      <c r="J310" s="16" t="s">
        <v>4640</v>
      </c>
      <c r="K310" s="16" t="s">
        <v>4672</v>
      </c>
      <c r="L310" s="18" t="e">
        <v>#N/A</v>
      </c>
      <c r="M310" s="18" t="e">
        <v>#N/A</v>
      </c>
      <c r="N310" s="18" t="e">
        <v>#N/A</v>
      </c>
      <c r="O310" s="18" t="e">
        <v>#N/A</v>
      </c>
      <c r="P310" s="18" t="e">
        <v>#N/A</v>
      </c>
      <c r="Q310" s="16" t="s">
        <v>4674</v>
      </c>
      <c r="R310" s="18" t="b">
        <v>1</v>
      </c>
      <c r="S310" s="18" t="b">
        <v>0</v>
      </c>
      <c r="T310" s="12">
        <v>1301.0</v>
      </c>
      <c r="U310" s="16" t="s">
        <v>4646</v>
      </c>
      <c r="V310" s="16" t="s">
        <v>412</v>
      </c>
      <c r="W310" s="51">
        <v>872801.0</v>
      </c>
      <c r="X310" s="51">
        <v>803369.0</v>
      </c>
      <c r="Y310" s="16" t="s">
        <v>844</v>
      </c>
      <c r="Z310" s="16" t="s">
        <v>5379</v>
      </c>
      <c r="AC310" s="16"/>
      <c r="AD310" s="12" t="str">
        <f>vlookup(AA310,'Hastag Key'!$G$3:$H$5,2,true)</f>
        <v>#N/A</v>
      </c>
      <c r="AE310" s="12" t="str">
        <f>vlookup(AB310,'Hastag Key'!$J$3:$K$8,2,true)</f>
        <v>#N/A</v>
      </c>
    </row>
    <row r="311">
      <c r="A311" s="12">
        <v>423.0</v>
      </c>
      <c r="B311" s="16" t="s">
        <v>4560</v>
      </c>
      <c r="C311" s="16" t="s">
        <v>4638</v>
      </c>
      <c r="D311" s="18" t="b">
        <v>1</v>
      </c>
      <c r="E311" s="12">
        <v>3.0</v>
      </c>
      <c r="F311" s="12">
        <v>1.0</v>
      </c>
      <c r="G311" s="12">
        <v>2.0</v>
      </c>
      <c r="H311" s="20">
        <v>42331.510416666664</v>
      </c>
      <c r="I311" s="16" t="s">
        <v>4681</v>
      </c>
      <c r="J311" s="16" t="s">
        <v>4640</v>
      </c>
      <c r="K311" s="16" t="s">
        <v>4683</v>
      </c>
      <c r="L311" s="18" t="e">
        <v>#N/A</v>
      </c>
      <c r="M311" s="18" t="e">
        <v>#N/A</v>
      </c>
      <c r="N311" s="18" t="e">
        <v>#N/A</v>
      </c>
      <c r="O311" s="18" t="e">
        <v>#N/A</v>
      </c>
      <c r="P311" s="18" t="e">
        <v>#N/A</v>
      </c>
      <c r="Q311" s="16" t="s">
        <v>4686</v>
      </c>
      <c r="R311" s="18" t="b">
        <v>1</v>
      </c>
      <c r="S311" s="18" t="b">
        <v>0</v>
      </c>
      <c r="T311" s="12">
        <v>1301.0</v>
      </c>
      <c r="U311" s="16" t="s">
        <v>4646</v>
      </c>
      <c r="V311" s="16" t="s">
        <v>412</v>
      </c>
      <c r="W311" s="51">
        <v>872801.0</v>
      </c>
      <c r="X311" s="51">
        <v>803369.0</v>
      </c>
      <c r="Y311" s="16" t="s">
        <v>844</v>
      </c>
      <c r="Z311" s="16" t="s">
        <v>5381</v>
      </c>
      <c r="AC311" s="16"/>
      <c r="AD311" s="12" t="str">
        <f>vlookup(AA311,'Hastag Key'!$G$3:$H$5,2,true)</f>
        <v>#N/A</v>
      </c>
      <c r="AE311" s="12" t="str">
        <f>vlookup(AB311,'Hastag Key'!$J$3:$K$8,2,true)</f>
        <v>#N/A</v>
      </c>
    </row>
    <row r="312">
      <c r="A312" s="12">
        <v>472.0</v>
      </c>
      <c r="B312" s="16" t="s">
        <v>4560</v>
      </c>
      <c r="C312" s="16" t="s">
        <v>5265</v>
      </c>
      <c r="D312" s="18" t="b">
        <v>1</v>
      </c>
      <c r="E312" s="12">
        <v>1.0</v>
      </c>
      <c r="F312" s="12">
        <v>0.0</v>
      </c>
      <c r="G312" s="12">
        <v>1.0</v>
      </c>
      <c r="H312" s="20">
        <v>42326.160416666666</v>
      </c>
      <c r="I312" s="16" t="s">
        <v>5267</v>
      </c>
      <c r="J312" s="16" t="s">
        <v>5268</v>
      </c>
      <c r="K312" s="16" t="s">
        <v>5269</v>
      </c>
      <c r="L312" s="18" t="e">
        <v>#N/A</v>
      </c>
      <c r="M312" s="18" t="e">
        <v>#N/A</v>
      </c>
      <c r="N312" s="18" t="e">
        <v>#N/A</v>
      </c>
      <c r="O312" s="18" t="e">
        <v>#N/A</v>
      </c>
      <c r="P312" s="18" t="e">
        <v>#N/A</v>
      </c>
      <c r="Q312" s="16" t="s">
        <v>5270</v>
      </c>
      <c r="R312" s="18" t="b">
        <v>1</v>
      </c>
      <c r="S312" s="18" t="b">
        <v>1</v>
      </c>
      <c r="T312" s="12">
        <v>2116.0</v>
      </c>
      <c r="U312" s="16" t="s">
        <v>880</v>
      </c>
      <c r="V312" s="16" t="s">
        <v>412</v>
      </c>
      <c r="W312" s="51">
        <v>2376309.0</v>
      </c>
      <c r="X312" s="51">
        <v>2310776.0</v>
      </c>
      <c r="Y312" s="16" t="s">
        <v>5271</v>
      </c>
      <c r="Z312" s="16" t="s">
        <v>5389</v>
      </c>
      <c r="AC312" s="16"/>
      <c r="AD312" s="12" t="str">
        <f>vlookup(AA312,'Hastag Key'!$G$3:$H$5,2,true)</f>
        <v>#N/A</v>
      </c>
      <c r="AE312" s="12" t="str">
        <f>vlookup(AB312,'Hastag Key'!$J$3:$K$8,2,true)</f>
        <v>#N/A</v>
      </c>
    </row>
    <row r="313">
      <c r="A313" s="12">
        <v>488.0</v>
      </c>
      <c r="B313" s="16" t="s">
        <v>4560</v>
      </c>
      <c r="C313" s="16" t="s">
        <v>5392</v>
      </c>
      <c r="D313" s="18" t="b">
        <v>0</v>
      </c>
      <c r="E313" s="12">
        <v>177.0</v>
      </c>
      <c r="F313" s="12">
        <v>29.0</v>
      </c>
      <c r="G313" s="12">
        <v>148.0</v>
      </c>
      <c r="H313" s="20">
        <v>42314.410416666666</v>
      </c>
      <c r="I313" s="16" t="s">
        <v>5394</v>
      </c>
      <c r="J313" s="16" t="s">
        <v>5396</v>
      </c>
      <c r="K313" s="16" t="s">
        <v>5397</v>
      </c>
      <c r="L313" s="18" t="e">
        <v>#N/A</v>
      </c>
      <c r="M313" s="18" t="e">
        <v>#N/A</v>
      </c>
      <c r="N313" s="18" t="e">
        <v>#N/A</v>
      </c>
      <c r="O313" s="18" t="e">
        <v>#N/A</v>
      </c>
      <c r="P313" s="18" t="e">
        <v>#N/A</v>
      </c>
      <c r="Q313" s="16" t="s">
        <v>5391</v>
      </c>
      <c r="R313" s="18" t="b">
        <v>1</v>
      </c>
      <c r="S313" s="18" t="b">
        <v>1</v>
      </c>
      <c r="T313" s="12">
        <v>1302.0</v>
      </c>
      <c r="U313" s="16" t="s">
        <v>5398</v>
      </c>
      <c r="V313" s="16" t="s">
        <v>412</v>
      </c>
      <c r="W313" s="22"/>
      <c r="X313" s="22"/>
      <c r="Y313" s="22"/>
      <c r="Z313" s="16" t="s">
        <v>5401</v>
      </c>
      <c r="AC313" s="16"/>
      <c r="AD313" s="12" t="str">
        <f>vlookup(AA313,'Hastag Key'!$G$3:$H$5,2,true)</f>
        <v>#N/A</v>
      </c>
      <c r="AE313" s="12" t="str">
        <f>vlookup(AB313,'Hastag Key'!$J$3:$K$8,2,true)</f>
        <v>#N/A</v>
      </c>
    </row>
    <row r="314">
      <c r="A314" s="12">
        <v>511.0</v>
      </c>
      <c r="B314" s="16" t="s">
        <v>4560</v>
      </c>
      <c r="C314" s="16" t="s">
        <v>5404</v>
      </c>
      <c r="D314" s="18" t="b">
        <v>0</v>
      </c>
      <c r="E314" s="12">
        <v>54.0</v>
      </c>
      <c r="F314" s="12">
        <v>18.0</v>
      </c>
      <c r="G314" s="12">
        <v>36.0</v>
      </c>
      <c r="H314" s="20">
        <v>42326.22222222222</v>
      </c>
      <c r="I314" s="16" t="s">
        <v>5406</v>
      </c>
      <c r="J314" s="16" t="s">
        <v>5407</v>
      </c>
      <c r="K314" s="16" t="s">
        <v>5408</v>
      </c>
      <c r="L314" s="18" t="e">
        <v>#N/A</v>
      </c>
      <c r="M314" s="18" t="e">
        <v>#N/A</v>
      </c>
      <c r="N314" s="18" t="e">
        <v>#N/A</v>
      </c>
      <c r="O314" s="18" t="e">
        <v>#N/A</v>
      </c>
      <c r="P314" s="18" t="e">
        <v>#N/A</v>
      </c>
      <c r="Q314" s="16" t="s">
        <v>5403</v>
      </c>
      <c r="R314" s="18" t="b">
        <v>1</v>
      </c>
      <c r="S314" s="18" t="b">
        <v>1</v>
      </c>
      <c r="T314" s="12">
        <v>2460.0</v>
      </c>
      <c r="U314" s="16" t="s">
        <v>5411</v>
      </c>
      <c r="V314" s="16" t="s">
        <v>412</v>
      </c>
      <c r="W314" s="22"/>
      <c r="X314" s="22"/>
      <c r="Y314" s="22"/>
      <c r="Z314" s="16" t="s">
        <v>5425</v>
      </c>
      <c r="AC314" s="16"/>
      <c r="AD314" s="12" t="str">
        <f>vlookup(AA314,'Hastag Key'!$G$3:$H$5,2,true)</f>
        <v>#N/A</v>
      </c>
      <c r="AE314" s="12" t="str">
        <f>vlookup(AB314,'Hastag Key'!$J$3:$K$8,2,true)</f>
        <v>#N/A</v>
      </c>
    </row>
    <row r="315">
      <c r="A315" s="12">
        <v>573.0</v>
      </c>
      <c r="B315" s="16" t="s">
        <v>4560</v>
      </c>
      <c r="C315" s="16" t="s">
        <v>5430</v>
      </c>
      <c r="D315" s="18" t="b">
        <v>0</v>
      </c>
      <c r="E315" s="12">
        <v>119.0</v>
      </c>
      <c r="F315" s="12">
        <v>43.0</v>
      </c>
      <c r="G315" s="12">
        <v>76.0</v>
      </c>
      <c r="H315" s="20">
        <v>42311.83888888889</v>
      </c>
      <c r="I315" s="16" t="s">
        <v>5431</v>
      </c>
      <c r="J315" s="16" t="s">
        <v>5432</v>
      </c>
      <c r="K315" s="16" t="s">
        <v>5433</v>
      </c>
      <c r="L315" s="18" t="e">
        <v>#N/A</v>
      </c>
      <c r="M315" s="18" t="e">
        <v>#N/A</v>
      </c>
      <c r="N315" s="18" t="e">
        <v>#N/A</v>
      </c>
      <c r="O315" s="18" t="e">
        <v>#N/A</v>
      </c>
      <c r="P315" s="18" t="e">
        <v>#N/A</v>
      </c>
      <c r="Q315" s="16" t="s">
        <v>5428</v>
      </c>
      <c r="R315" s="18" t="b">
        <v>1</v>
      </c>
      <c r="S315" s="18" t="b">
        <v>1</v>
      </c>
      <c r="T315" s="12">
        <v>1331.0</v>
      </c>
      <c r="U315" s="16" t="s">
        <v>5435</v>
      </c>
      <c r="V315" s="16" t="s">
        <v>412</v>
      </c>
      <c r="W315" s="22"/>
      <c r="X315" s="22"/>
      <c r="Y315" s="22"/>
      <c r="Z315" s="16" t="s">
        <v>5443</v>
      </c>
      <c r="AA315" s="12">
        <v>1.0</v>
      </c>
      <c r="AB315" s="12">
        <v>1.0</v>
      </c>
      <c r="AC315" s="12"/>
      <c r="AD315" s="12" t="str">
        <f>vlookup(AA315,'Hastag Key'!$G$3:$H$5,2,true)</f>
        <v>Personal</v>
      </c>
      <c r="AE315" s="12" t="str">
        <f>vlookup(AB315,'Hastag Key'!$J$3:$K$8,2,true)</f>
        <v>Financial/gifts</v>
      </c>
    </row>
    <row r="316">
      <c r="A316" s="12">
        <v>598.0</v>
      </c>
      <c r="B316" s="16" t="s">
        <v>4560</v>
      </c>
      <c r="C316" s="16" t="s">
        <v>5445</v>
      </c>
      <c r="D316" s="18" t="b">
        <v>0</v>
      </c>
      <c r="E316" s="12">
        <v>5.0</v>
      </c>
      <c r="F316" s="12">
        <v>4.0</v>
      </c>
      <c r="G316" s="12">
        <v>1.0</v>
      </c>
      <c r="H316" s="20">
        <v>42313.316666666666</v>
      </c>
      <c r="I316" s="16" t="s">
        <v>5447</v>
      </c>
      <c r="J316" s="16" t="s">
        <v>5448</v>
      </c>
      <c r="K316" s="16" t="s">
        <v>5449</v>
      </c>
      <c r="L316" s="18" t="e">
        <v>#N/A</v>
      </c>
      <c r="M316" s="18" t="e">
        <v>#N/A</v>
      </c>
      <c r="N316" s="18" t="e">
        <v>#N/A</v>
      </c>
      <c r="O316" s="18" t="e">
        <v>#N/A</v>
      </c>
      <c r="P316" s="18" t="e">
        <v>#N/A</v>
      </c>
      <c r="Q316" s="16" t="s">
        <v>5444</v>
      </c>
      <c r="R316" s="18" t="b">
        <v>1</v>
      </c>
      <c r="S316" s="18" t="b">
        <v>1</v>
      </c>
      <c r="T316" s="12">
        <v>1550.0</v>
      </c>
      <c r="U316" s="16" t="s">
        <v>5452</v>
      </c>
      <c r="V316" s="16" t="s">
        <v>412</v>
      </c>
      <c r="W316" s="22"/>
      <c r="X316" s="22"/>
      <c r="Y316" s="22"/>
      <c r="Z316" s="16" t="s">
        <v>5453</v>
      </c>
      <c r="AA316" s="12">
        <v>3.0</v>
      </c>
      <c r="AB316" s="12">
        <v>3.0</v>
      </c>
      <c r="AC316" s="12"/>
      <c r="AD316" s="12" t="str">
        <f>vlookup(AA316,'Hastag Key'!$G$3:$H$5,2,true)</f>
        <v>Exposure</v>
      </c>
      <c r="AE316" s="12" t="str">
        <f>vlookup(AB316,'Hastag Key'!$J$3:$K$8,2,true)</f>
        <v>Employment</v>
      </c>
    </row>
    <row r="317">
      <c r="A317" s="12">
        <v>606.0</v>
      </c>
      <c r="B317" s="16" t="s">
        <v>4560</v>
      </c>
      <c r="C317" s="16" t="s">
        <v>5458</v>
      </c>
      <c r="D317" s="18" t="b">
        <v>0</v>
      </c>
      <c r="E317" s="12">
        <v>2.0</v>
      </c>
      <c r="F317" s="12">
        <v>0.0</v>
      </c>
      <c r="G317" s="12">
        <v>2.0</v>
      </c>
      <c r="H317" s="20">
        <v>42321.98402777778</v>
      </c>
      <c r="I317" s="16" t="s">
        <v>5459</v>
      </c>
      <c r="J317" s="16" t="s">
        <v>5460</v>
      </c>
      <c r="L317" s="18" t="e">
        <v>#N/A</v>
      </c>
      <c r="M317" s="18" t="e">
        <v>#N/A</v>
      </c>
      <c r="N317" s="18" t="e">
        <v>#N/A</v>
      </c>
      <c r="O317" s="18" t="e">
        <v>#N/A</v>
      </c>
      <c r="P317" s="18" t="e">
        <v>#N/A</v>
      </c>
      <c r="Q317" s="16" t="s">
        <v>5456</v>
      </c>
      <c r="R317" s="18" t="b">
        <v>1</v>
      </c>
      <c r="S317" s="18" t="b">
        <v>0</v>
      </c>
      <c r="T317" s="12">
        <v>1843.0</v>
      </c>
      <c r="U317" s="16" t="s">
        <v>480</v>
      </c>
      <c r="V317" s="16" t="s">
        <v>412</v>
      </c>
      <c r="W317" s="22"/>
      <c r="X317" s="22"/>
      <c r="Y317" s="22"/>
      <c r="Z317" s="16" t="s">
        <v>5469</v>
      </c>
      <c r="AA317" s="12">
        <v>1.0</v>
      </c>
      <c r="AB317" s="12">
        <v>1.0</v>
      </c>
      <c r="AC317" s="12"/>
      <c r="AD317" s="12" t="str">
        <f>vlookup(AA317,'Hastag Key'!$G$3:$H$5,2,true)</f>
        <v>Personal</v>
      </c>
      <c r="AE317" s="12" t="str">
        <f>vlookup(AB317,'Hastag Key'!$J$3:$K$8,2,true)</f>
        <v>Financial/gifts</v>
      </c>
    </row>
    <row r="318">
      <c r="A318" s="12">
        <v>629.0</v>
      </c>
      <c r="B318" s="16" t="s">
        <v>4560</v>
      </c>
      <c r="C318" s="16" t="s">
        <v>5473</v>
      </c>
      <c r="D318" s="18" t="b">
        <v>1</v>
      </c>
      <c r="E318" s="12">
        <v>0.0</v>
      </c>
      <c r="F318" s="12">
        <v>0.0</v>
      </c>
      <c r="G318" s="12">
        <v>0.0</v>
      </c>
      <c r="H318" s="20">
        <v>42310.63958333333</v>
      </c>
      <c r="I318" s="16" t="s">
        <v>5475</v>
      </c>
      <c r="J318" s="16" t="s">
        <v>5476</v>
      </c>
      <c r="K318" s="16" t="s">
        <v>5477</v>
      </c>
      <c r="L318" s="18" t="e">
        <v>#N/A</v>
      </c>
      <c r="M318" s="18" t="e">
        <v>#N/A</v>
      </c>
      <c r="N318" s="18" t="e">
        <v>#N/A</v>
      </c>
      <c r="O318" s="18" t="e">
        <v>#N/A</v>
      </c>
      <c r="P318" s="18" t="e">
        <v>#N/A</v>
      </c>
      <c r="Q318" s="16" t="s">
        <v>5472</v>
      </c>
      <c r="R318" s="18" t="b">
        <v>0</v>
      </c>
      <c r="S318" s="18" t="b">
        <v>0</v>
      </c>
      <c r="T318" s="12">
        <v>2205.0</v>
      </c>
      <c r="U318" s="16" t="s">
        <v>880</v>
      </c>
      <c r="V318" s="16" t="s">
        <v>412</v>
      </c>
      <c r="W318" s="51">
        <v>2263512.0</v>
      </c>
      <c r="X318" s="51">
        <v>2129170.0</v>
      </c>
      <c r="Y318" s="16" t="s">
        <v>5480</v>
      </c>
      <c r="Z318" s="16" t="s">
        <v>5481</v>
      </c>
      <c r="AA318" s="12">
        <v>3.0</v>
      </c>
      <c r="AB318" s="12">
        <v>1.0</v>
      </c>
      <c r="AC318" s="12"/>
      <c r="AD318" s="12" t="str">
        <f>vlookup(AA318,'Hastag Key'!$G$3:$H$5,2,true)</f>
        <v>Exposure</v>
      </c>
      <c r="AE318" s="12" t="str">
        <f>vlookup(AB318,'Hastag Key'!$J$3:$K$8,2,true)</f>
        <v>Financial/gifts</v>
      </c>
    </row>
    <row r="319">
      <c r="A319" s="12">
        <v>634.0</v>
      </c>
      <c r="B319" s="16" t="s">
        <v>4560</v>
      </c>
      <c r="C319" s="16" t="s">
        <v>1018</v>
      </c>
      <c r="D319" s="18" t="b">
        <v>1</v>
      </c>
      <c r="E319" s="12">
        <v>2.0</v>
      </c>
      <c r="F319" s="12">
        <v>1.0</v>
      </c>
      <c r="G319" s="12">
        <v>1.0</v>
      </c>
      <c r="H319" s="20">
        <v>42314.58888888889</v>
      </c>
      <c r="I319" s="16" t="s">
        <v>5484</v>
      </c>
      <c r="J319" s="16" t="s">
        <v>1020</v>
      </c>
      <c r="K319" s="16" t="s">
        <v>5485</v>
      </c>
      <c r="L319" s="18" t="e">
        <v>#N/A</v>
      </c>
      <c r="M319" s="18" t="e">
        <v>#N/A</v>
      </c>
      <c r="N319" s="18" t="e">
        <v>#N/A</v>
      </c>
      <c r="O319" s="18" t="e">
        <v>#N/A</v>
      </c>
      <c r="P319" s="18" t="e">
        <v>#N/A</v>
      </c>
      <c r="Q319" s="16" t="s">
        <v>5483</v>
      </c>
      <c r="R319" s="18" t="b">
        <v>0</v>
      </c>
      <c r="S319" s="18" t="b">
        <v>0</v>
      </c>
      <c r="T319" s="12">
        <v>1545.0</v>
      </c>
      <c r="U319" s="16" t="s">
        <v>1023</v>
      </c>
      <c r="V319" s="16" t="s">
        <v>412</v>
      </c>
      <c r="W319" s="22"/>
      <c r="X319" s="22"/>
      <c r="Y319" s="22"/>
      <c r="Z319" s="16" t="s">
        <v>5489</v>
      </c>
      <c r="AA319" s="12">
        <v>1.0</v>
      </c>
      <c r="AB319" s="12">
        <v>3.0</v>
      </c>
      <c r="AC319" s="12"/>
      <c r="AD319" s="12" t="str">
        <f>vlookup(AA319,'Hastag Key'!$G$3:$H$5,2,true)</f>
        <v>Personal</v>
      </c>
      <c r="AE319" s="12" t="str">
        <f>vlookup(AB319,'Hastag Key'!$J$3:$K$8,2,true)</f>
        <v>Employment</v>
      </c>
    </row>
    <row r="320">
      <c r="A320" s="12">
        <v>699.0</v>
      </c>
      <c r="B320" s="16" t="s">
        <v>4560</v>
      </c>
      <c r="C320" s="16" t="s">
        <v>5494</v>
      </c>
      <c r="D320" s="18" t="b">
        <v>1</v>
      </c>
      <c r="E320" s="12">
        <v>6.0</v>
      </c>
      <c r="F320" s="12">
        <v>1.0</v>
      </c>
      <c r="G320" s="12">
        <v>5.0</v>
      </c>
      <c r="H320" s="20">
        <v>42313.709027777775</v>
      </c>
      <c r="I320" s="16" t="s">
        <v>5496</v>
      </c>
      <c r="J320" s="16" t="s">
        <v>5497</v>
      </c>
      <c r="K320" s="16" t="s">
        <v>5498</v>
      </c>
      <c r="L320" s="18" t="e">
        <v>#N/A</v>
      </c>
      <c r="M320" s="18" t="e">
        <v>#N/A</v>
      </c>
      <c r="N320" s="18" t="e">
        <v>#N/A</v>
      </c>
      <c r="O320" s="18" t="e">
        <v>#N/A</v>
      </c>
      <c r="P320" s="18" t="e">
        <v>#N/A</v>
      </c>
      <c r="Q320" s="16" t="s">
        <v>5493</v>
      </c>
      <c r="R320" s="18" t="b">
        <v>0</v>
      </c>
      <c r="S320" s="18" t="b">
        <v>1</v>
      </c>
      <c r="T320" s="12">
        <v>2132.0</v>
      </c>
      <c r="U320" s="16" t="s">
        <v>880</v>
      </c>
      <c r="V320" s="16" t="s">
        <v>412</v>
      </c>
      <c r="W320" s="22"/>
      <c r="X320" s="22"/>
      <c r="Y320" s="16" t="s">
        <v>728</v>
      </c>
      <c r="Z320" s="16" t="s">
        <v>5506</v>
      </c>
      <c r="AA320" s="12">
        <v>3.0</v>
      </c>
      <c r="AB320" s="12">
        <v>2.0</v>
      </c>
      <c r="AC320" s="12"/>
      <c r="AD320" s="12" t="str">
        <f>vlookup(AA320,'Hastag Key'!$G$3:$H$5,2,true)</f>
        <v>Exposure</v>
      </c>
      <c r="AE320" s="12" t="str">
        <f>vlookup(AB320,'Hastag Key'!$J$3:$K$8,2,true)</f>
        <v>Time</v>
      </c>
    </row>
    <row r="321">
      <c r="A321" s="12">
        <v>737.0</v>
      </c>
      <c r="B321" s="16" t="s">
        <v>4560</v>
      </c>
      <c r="C321" s="16" t="s">
        <v>4451</v>
      </c>
      <c r="D321" s="18" t="b">
        <v>1</v>
      </c>
      <c r="E321" s="12">
        <v>14.0</v>
      </c>
      <c r="F321" s="12">
        <v>1.0</v>
      </c>
      <c r="G321" s="12">
        <v>13.0</v>
      </c>
      <c r="H321" s="20">
        <v>42312.33541666667</v>
      </c>
      <c r="I321" s="16" t="s">
        <v>5511</v>
      </c>
      <c r="J321" s="16" t="s">
        <v>897</v>
      </c>
      <c r="K321" s="16" t="s">
        <v>5512</v>
      </c>
      <c r="L321" s="18" t="e">
        <v>#N/A</v>
      </c>
      <c r="M321" s="18" t="e">
        <v>#N/A</v>
      </c>
      <c r="N321" s="18" t="e">
        <v>#N/A</v>
      </c>
      <c r="O321" s="18" t="e">
        <v>#N/A</v>
      </c>
      <c r="P321" s="18" t="e">
        <v>#N/A</v>
      </c>
      <c r="Q321" s="16" t="s">
        <v>5509</v>
      </c>
      <c r="R321" s="18" t="b">
        <v>0</v>
      </c>
      <c r="S321" s="18" t="b">
        <v>1</v>
      </c>
      <c r="T321" s="12">
        <v>2339.0</v>
      </c>
      <c r="U321" s="16" t="s">
        <v>900</v>
      </c>
      <c r="V321" s="16" t="s">
        <v>412</v>
      </c>
      <c r="W321" s="51">
        <v>801055.0</v>
      </c>
      <c r="X321" s="51">
        <v>771672.0</v>
      </c>
      <c r="Y321" s="16" t="s">
        <v>901</v>
      </c>
      <c r="Z321" s="16" t="s">
        <v>5525</v>
      </c>
      <c r="AA321" s="12">
        <v>1.0</v>
      </c>
      <c r="AB321" s="12">
        <v>2.0</v>
      </c>
      <c r="AC321" s="12"/>
      <c r="AD321" s="12" t="str">
        <f>vlookup(AA321,'Hastag Key'!$G$3:$H$5,2,true)</f>
        <v>Personal</v>
      </c>
      <c r="AE321" s="12" t="str">
        <f>vlookup(AB321,'Hastag Key'!$J$3:$K$8,2,true)</f>
        <v>Time</v>
      </c>
    </row>
    <row r="322">
      <c r="A322" s="12">
        <v>740.0</v>
      </c>
      <c r="B322" s="16" t="s">
        <v>4560</v>
      </c>
      <c r="C322" s="16" t="s">
        <v>4638</v>
      </c>
      <c r="D322" s="18" t="b">
        <v>1</v>
      </c>
      <c r="E322" s="12">
        <v>0.0</v>
      </c>
      <c r="F322" s="12">
        <v>0.0</v>
      </c>
      <c r="G322" s="12">
        <v>0.0</v>
      </c>
      <c r="H322" s="20">
        <v>42331.53611111111</v>
      </c>
      <c r="I322" s="16" t="s">
        <v>5530</v>
      </c>
      <c r="J322" s="16" t="s">
        <v>4640</v>
      </c>
      <c r="K322" s="16" t="s">
        <v>5532</v>
      </c>
      <c r="L322" s="18" t="e">
        <v>#N/A</v>
      </c>
      <c r="M322" s="18" t="e">
        <v>#N/A</v>
      </c>
      <c r="N322" s="18" t="e">
        <v>#N/A</v>
      </c>
      <c r="O322" s="18" t="e">
        <v>#N/A</v>
      </c>
      <c r="P322" s="18" t="e">
        <v>#N/A</v>
      </c>
      <c r="Q322" s="16" t="s">
        <v>5527</v>
      </c>
      <c r="R322" s="18" t="b">
        <v>0</v>
      </c>
      <c r="S322" s="18" t="b">
        <v>0</v>
      </c>
      <c r="T322" s="12">
        <v>1301.0</v>
      </c>
      <c r="U322" s="16" t="s">
        <v>4646</v>
      </c>
      <c r="V322" s="16" t="s">
        <v>412</v>
      </c>
      <c r="W322" s="51">
        <v>872801.0</v>
      </c>
      <c r="X322" s="51">
        <v>803369.0</v>
      </c>
      <c r="Y322" s="16" t="s">
        <v>844</v>
      </c>
      <c r="Z322" s="16" t="s">
        <v>5535</v>
      </c>
      <c r="AA322" s="12">
        <v>3.0</v>
      </c>
      <c r="AB322" s="22"/>
      <c r="AC322" s="22"/>
      <c r="AD322" s="12" t="str">
        <f>vlookup(AA322,'Hastag Key'!$G$3:$H$5,2,true)</f>
        <v>Exposure</v>
      </c>
      <c r="AE322" s="12" t="str">
        <f>vlookup(AB322,'Hastag Key'!$J$3:$K$8,2,true)</f>
        <v>#N/A</v>
      </c>
    </row>
    <row r="323">
      <c r="A323" s="12">
        <v>741.0</v>
      </c>
      <c r="B323" s="16" t="s">
        <v>4560</v>
      </c>
      <c r="C323" s="16" t="s">
        <v>4638</v>
      </c>
      <c r="D323" s="18" t="b">
        <v>1</v>
      </c>
      <c r="E323" s="12">
        <v>1.0</v>
      </c>
      <c r="F323" s="12">
        <v>0.0</v>
      </c>
      <c r="G323" s="12">
        <v>1.0</v>
      </c>
      <c r="H323" s="20">
        <v>42331.84722222222</v>
      </c>
      <c r="I323" s="16" t="s">
        <v>5539</v>
      </c>
      <c r="J323" s="16" t="s">
        <v>4640</v>
      </c>
      <c r="K323" s="16" t="s">
        <v>5540</v>
      </c>
      <c r="L323" s="18" t="e">
        <v>#N/A</v>
      </c>
      <c r="M323" s="18" t="e">
        <v>#N/A</v>
      </c>
      <c r="N323" s="18" t="e">
        <v>#N/A</v>
      </c>
      <c r="O323" s="18" t="e">
        <v>#N/A</v>
      </c>
      <c r="P323" s="18" t="e">
        <v>#N/A</v>
      </c>
      <c r="Q323" s="16" t="s">
        <v>5537</v>
      </c>
      <c r="R323" s="18" t="b">
        <v>0</v>
      </c>
      <c r="S323" s="18" t="b">
        <v>0</v>
      </c>
      <c r="T323" s="12">
        <v>1301.0</v>
      </c>
      <c r="U323" s="16" t="s">
        <v>4646</v>
      </c>
      <c r="V323" s="16" t="s">
        <v>412</v>
      </c>
      <c r="W323" s="51">
        <v>872801.0</v>
      </c>
      <c r="X323" s="51">
        <v>803369.0</v>
      </c>
      <c r="Y323" s="16" t="s">
        <v>844</v>
      </c>
      <c r="Z323" s="16" t="s">
        <v>5542</v>
      </c>
      <c r="AA323" s="12">
        <v>1.0</v>
      </c>
      <c r="AB323" s="22"/>
      <c r="AC323" s="22"/>
      <c r="AD323" s="12" t="str">
        <f>vlookup(AA323,'Hastag Key'!$G$3:$H$5,2,true)</f>
        <v>Personal</v>
      </c>
      <c r="AE323" s="12" t="str">
        <f>vlookup(AB323,'Hastag Key'!$J$3:$K$8,2,true)</f>
        <v>#N/A</v>
      </c>
    </row>
    <row r="324">
      <c r="A324" s="12">
        <v>742.0</v>
      </c>
      <c r="B324" s="16" t="s">
        <v>4560</v>
      </c>
      <c r="C324" s="16" t="s">
        <v>5544</v>
      </c>
      <c r="D324" s="18" t="b">
        <v>1</v>
      </c>
      <c r="E324" s="12">
        <v>0.0</v>
      </c>
      <c r="F324" s="12">
        <v>0.0</v>
      </c>
      <c r="G324" s="12">
        <v>0.0</v>
      </c>
      <c r="H324" s="20">
        <v>42326.57708333333</v>
      </c>
      <c r="I324" s="16" t="s">
        <v>5548</v>
      </c>
      <c r="J324" s="16" t="s">
        <v>5549</v>
      </c>
      <c r="K324" s="16" t="s">
        <v>5550</v>
      </c>
      <c r="L324" s="18" t="e">
        <v>#N/A</v>
      </c>
      <c r="M324" s="18" t="e">
        <v>#N/A</v>
      </c>
      <c r="N324" s="18" t="e">
        <v>#N/A</v>
      </c>
      <c r="O324" s="18" t="e">
        <v>#N/A</v>
      </c>
      <c r="P324" s="18" t="e">
        <v>#N/A</v>
      </c>
      <c r="Q324" s="16" t="s">
        <v>5543</v>
      </c>
      <c r="R324" s="18" t="b">
        <v>0</v>
      </c>
      <c r="S324" s="18" t="b">
        <v>1</v>
      </c>
      <c r="T324" s="12">
        <v>2115.0</v>
      </c>
      <c r="U324" s="16" t="s">
        <v>880</v>
      </c>
      <c r="V324" s="16" t="s">
        <v>412</v>
      </c>
      <c r="W324" s="51">
        <v>428041.0</v>
      </c>
      <c r="X324" s="51">
        <v>323007.0</v>
      </c>
      <c r="Y324" s="16" t="s">
        <v>5552</v>
      </c>
      <c r="Z324" s="16" t="s">
        <v>5555</v>
      </c>
      <c r="AA324" s="12">
        <v>3.0</v>
      </c>
      <c r="AB324" s="12">
        <v>1.0</v>
      </c>
      <c r="AC324" s="12"/>
      <c r="AD324" s="12" t="str">
        <f>vlookup(AA324,'Hastag Key'!$G$3:$H$5,2,true)</f>
        <v>Exposure</v>
      </c>
      <c r="AE324" s="12" t="str">
        <f>vlookup(AB324,'Hastag Key'!$J$3:$K$8,2,true)</f>
        <v>Financial/gifts</v>
      </c>
    </row>
    <row r="325">
      <c r="A325" s="12">
        <v>783.0</v>
      </c>
      <c r="B325" s="16" t="s">
        <v>4560</v>
      </c>
      <c r="C325" s="16" t="s">
        <v>5558</v>
      </c>
      <c r="D325" s="18" t="b">
        <v>0</v>
      </c>
      <c r="E325" s="12">
        <v>2.0</v>
      </c>
      <c r="F325" s="12">
        <v>0.0</v>
      </c>
      <c r="G325" s="12">
        <v>2.0</v>
      </c>
      <c r="H325" s="20">
        <v>42319.26666666667</v>
      </c>
      <c r="I325" s="16" t="s">
        <v>5559</v>
      </c>
      <c r="J325" s="16" t="s">
        <v>5560</v>
      </c>
      <c r="K325" s="16" t="s">
        <v>5561</v>
      </c>
      <c r="L325" s="18" t="e">
        <v>#N/A</v>
      </c>
      <c r="M325" s="18" t="e">
        <v>#N/A</v>
      </c>
      <c r="N325" s="18" t="e">
        <v>#N/A</v>
      </c>
      <c r="O325" s="18" t="e">
        <v>#N/A</v>
      </c>
      <c r="P325" s="18" t="e">
        <v>#N/A</v>
      </c>
      <c r="Q325" s="16" t="s">
        <v>5557</v>
      </c>
      <c r="R325" s="18" t="b">
        <v>0</v>
      </c>
      <c r="S325" s="18" t="b">
        <v>0</v>
      </c>
      <c r="T325" s="12">
        <v>2238.0</v>
      </c>
      <c r="U325" s="16" t="s">
        <v>5562</v>
      </c>
      <c r="V325" s="16" t="s">
        <v>412</v>
      </c>
      <c r="W325" s="22"/>
      <c r="X325" s="22"/>
      <c r="Y325" s="22"/>
      <c r="Z325" s="16" t="s">
        <v>5564</v>
      </c>
      <c r="AA325" s="12">
        <v>3.0</v>
      </c>
      <c r="AB325" s="12">
        <v>1.0</v>
      </c>
      <c r="AC325" s="12"/>
      <c r="AD325" s="12" t="str">
        <f>vlookup(AA325,'Hastag Key'!$G$3:$H$5,2,true)</f>
        <v>Exposure</v>
      </c>
      <c r="AE325" s="12" t="str">
        <f>vlookup(AB325,'Hastag Key'!$J$3:$K$8,2,true)</f>
        <v>Financial/gifts</v>
      </c>
    </row>
    <row r="326">
      <c r="A326" s="12">
        <v>807.0</v>
      </c>
      <c r="B326" s="16" t="s">
        <v>4560</v>
      </c>
      <c r="C326" s="16" t="s">
        <v>5569</v>
      </c>
      <c r="D326" s="18" t="b">
        <v>0</v>
      </c>
      <c r="E326" s="12">
        <v>1.0</v>
      </c>
      <c r="F326" s="12">
        <v>0.0</v>
      </c>
      <c r="G326" s="12">
        <v>1.0</v>
      </c>
      <c r="H326" s="20">
        <v>42331.60277777778</v>
      </c>
      <c r="I326" s="16" t="s">
        <v>5571</v>
      </c>
      <c r="J326" s="16" t="s">
        <v>5573</v>
      </c>
      <c r="K326" s="16" t="s">
        <v>5575</v>
      </c>
      <c r="L326" s="18" t="e">
        <v>#N/A</v>
      </c>
      <c r="M326" s="18" t="e">
        <v>#N/A</v>
      </c>
      <c r="N326" s="18" t="e">
        <v>#N/A</v>
      </c>
      <c r="O326" s="18" t="e">
        <v>#N/A</v>
      </c>
      <c r="P326" s="18" t="e">
        <v>#N/A</v>
      </c>
      <c r="Q326" s="16" t="s">
        <v>5568</v>
      </c>
      <c r="R326" s="18" t="b">
        <v>0</v>
      </c>
      <c r="S326" s="18" t="b">
        <v>0</v>
      </c>
      <c r="T326" s="12">
        <v>1801.0</v>
      </c>
      <c r="U326" s="16" t="s">
        <v>5577</v>
      </c>
      <c r="V326" s="16" t="s">
        <v>412</v>
      </c>
      <c r="W326" s="22"/>
      <c r="X326" s="22"/>
      <c r="Y326" s="22"/>
      <c r="Z326" s="16" t="s">
        <v>5584</v>
      </c>
      <c r="AA326" s="12">
        <v>1.0</v>
      </c>
      <c r="AB326" s="12">
        <v>4.0</v>
      </c>
      <c r="AC326" s="12"/>
      <c r="AD326" s="12" t="str">
        <f>vlookup(AA326,'Hastag Key'!$G$3:$H$5,2,true)</f>
        <v>Personal</v>
      </c>
      <c r="AE326" s="12" t="str">
        <f>vlookup(AB326,'Hastag Key'!$J$3:$K$8,2,true)</f>
        <v>financial &amp; time</v>
      </c>
    </row>
    <row r="327">
      <c r="A327" s="12">
        <v>809.0</v>
      </c>
      <c r="B327" s="16" t="s">
        <v>4560</v>
      </c>
      <c r="C327" s="16" t="s">
        <v>5588</v>
      </c>
      <c r="D327" s="18" t="b">
        <v>0</v>
      </c>
      <c r="E327" s="12">
        <v>0.0</v>
      </c>
      <c r="F327" s="12">
        <v>0.0</v>
      </c>
      <c r="G327" s="12">
        <v>0.0</v>
      </c>
      <c r="H327" s="20">
        <v>42330.549305555556</v>
      </c>
      <c r="I327" s="16" t="s">
        <v>5590</v>
      </c>
      <c r="J327" s="16" t="s">
        <v>5591</v>
      </c>
      <c r="K327" s="16" t="s">
        <v>5592</v>
      </c>
      <c r="L327" s="18" t="e">
        <v>#N/A</v>
      </c>
      <c r="M327" s="18" t="e">
        <v>#N/A</v>
      </c>
      <c r="N327" s="18" t="e">
        <v>#N/A</v>
      </c>
      <c r="O327" s="18" t="e">
        <v>#N/A</v>
      </c>
      <c r="P327" s="18" t="e">
        <v>#N/A</v>
      </c>
      <c r="Q327" s="16" t="s">
        <v>5587</v>
      </c>
      <c r="R327" s="18" t="b">
        <v>0</v>
      </c>
      <c r="S327" s="18" t="b">
        <v>0</v>
      </c>
      <c r="T327" s="12">
        <v>2111.0</v>
      </c>
      <c r="U327" s="16" t="s">
        <v>880</v>
      </c>
      <c r="V327" s="16" t="s">
        <v>412</v>
      </c>
      <c r="W327" s="22"/>
      <c r="X327" s="22"/>
      <c r="Y327" s="22"/>
      <c r="Z327" s="16" t="s">
        <v>5595</v>
      </c>
      <c r="AA327" s="12">
        <v>3.0</v>
      </c>
      <c r="AB327" s="12">
        <v>1.0</v>
      </c>
      <c r="AC327" s="12"/>
      <c r="AD327" s="12" t="str">
        <f>vlookup(AA327,'Hastag Key'!$G$3:$H$5,2,true)</f>
        <v>Exposure</v>
      </c>
      <c r="AE327" s="12" t="str">
        <f>vlookup(AB327,'Hastag Key'!$J$3:$K$8,2,true)</f>
        <v>Financial/gifts</v>
      </c>
    </row>
    <row r="328">
      <c r="A328" s="12">
        <v>35.0</v>
      </c>
      <c r="B328" s="16" t="s">
        <v>4560</v>
      </c>
      <c r="C328" s="16" t="s">
        <v>640</v>
      </c>
      <c r="D328" s="18" t="b">
        <v>1</v>
      </c>
      <c r="E328" s="12">
        <v>0.0</v>
      </c>
      <c r="F328" s="12">
        <v>0.0</v>
      </c>
      <c r="G328" s="12">
        <v>0.0</v>
      </c>
      <c r="H328" s="20">
        <v>42313.33819444444</v>
      </c>
      <c r="I328" s="16" t="s">
        <v>641</v>
      </c>
      <c r="J328" s="16" t="s">
        <v>642</v>
      </c>
      <c r="K328" s="16" t="s">
        <v>643</v>
      </c>
      <c r="L328" s="18" t="e">
        <v>#N/A</v>
      </c>
      <c r="M328" s="18" t="e">
        <v>#N/A</v>
      </c>
      <c r="N328" s="18" t="e">
        <v>#N/A</v>
      </c>
      <c r="O328" s="18" t="e">
        <v>#N/A</v>
      </c>
      <c r="P328" s="18" t="e">
        <v>#N/A</v>
      </c>
      <c r="Q328" s="16" t="s">
        <v>644</v>
      </c>
      <c r="R328" s="18" t="b">
        <v>1</v>
      </c>
      <c r="S328" s="18" t="b">
        <v>0</v>
      </c>
      <c r="T328" s="12">
        <v>20741.0</v>
      </c>
      <c r="U328" s="16" t="s">
        <v>645</v>
      </c>
      <c r="V328" s="16" t="s">
        <v>646</v>
      </c>
      <c r="W328" s="22"/>
      <c r="X328" s="22"/>
      <c r="Y328" s="16" t="s">
        <v>647</v>
      </c>
      <c r="Z328" s="16" t="s">
        <v>5599</v>
      </c>
      <c r="AA328" s="12">
        <v>1.0</v>
      </c>
      <c r="AB328" s="12">
        <v>2.0</v>
      </c>
      <c r="AC328" s="12"/>
      <c r="AD328" s="12" t="str">
        <f>vlookup(AA328,'Hastag Key'!$G$3:$H$5,2,true)</f>
        <v>Personal</v>
      </c>
      <c r="AE328" s="12" t="str">
        <f>vlookup(AB328,'Hastag Key'!$J$3:$K$8,2,true)</f>
        <v>Time</v>
      </c>
    </row>
    <row r="329">
      <c r="A329" s="12">
        <v>132.0</v>
      </c>
      <c r="B329" s="16" t="s">
        <v>4560</v>
      </c>
      <c r="C329" s="16" t="s">
        <v>1590</v>
      </c>
      <c r="D329" s="18" t="b">
        <v>1</v>
      </c>
      <c r="E329" s="12">
        <v>1.0</v>
      </c>
      <c r="F329" s="12">
        <v>0.0</v>
      </c>
      <c r="G329" s="12">
        <v>1.0</v>
      </c>
      <c r="H329" s="20">
        <v>42332.288194444445</v>
      </c>
      <c r="I329" s="16" t="s">
        <v>1591</v>
      </c>
      <c r="J329" s="16" t="s">
        <v>1592</v>
      </c>
      <c r="K329" s="16" t="s">
        <v>1593</v>
      </c>
      <c r="L329" s="18" t="e">
        <v>#N/A</v>
      </c>
      <c r="M329" s="18" t="e">
        <v>#N/A</v>
      </c>
      <c r="N329" s="18" t="e">
        <v>#N/A</v>
      </c>
      <c r="O329" s="18" t="e">
        <v>#N/A</v>
      </c>
      <c r="P329" s="18" t="e">
        <v>#N/A</v>
      </c>
      <c r="Q329" s="16" t="s">
        <v>1594</v>
      </c>
      <c r="R329" s="18" t="b">
        <v>1</v>
      </c>
      <c r="S329" s="18" t="b">
        <v>1</v>
      </c>
      <c r="T329" s="12">
        <v>20740.0</v>
      </c>
      <c r="U329" s="16" t="s">
        <v>1595</v>
      </c>
      <c r="V329" s="16" t="s">
        <v>646</v>
      </c>
      <c r="W329" s="22"/>
      <c r="X329" s="22"/>
      <c r="Y329" s="16" t="s">
        <v>706</v>
      </c>
      <c r="Z329" s="16" t="s">
        <v>5603</v>
      </c>
      <c r="AC329" s="16"/>
      <c r="AD329" s="12" t="str">
        <f>vlookup(AA329,'Hastag Key'!$G$3:$H$5,2,true)</f>
        <v>#N/A</v>
      </c>
      <c r="AE329" s="12" t="str">
        <f>vlookup(AB329,'Hastag Key'!$J$3:$K$8,2,true)</f>
        <v>#N/A</v>
      </c>
    </row>
    <row r="330">
      <c r="A330" s="12">
        <v>140.0</v>
      </c>
      <c r="B330" s="16" t="s">
        <v>4560</v>
      </c>
      <c r="C330" s="16" t="s">
        <v>1661</v>
      </c>
      <c r="D330" s="18" t="b">
        <v>1</v>
      </c>
      <c r="E330" s="12">
        <v>0.0</v>
      </c>
      <c r="F330" s="12">
        <v>0.0</v>
      </c>
      <c r="G330" s="12">
        <v>0.0</v>
      </c>
      <c r="H330" s="20">
        <v>42318.48333333333</v>
      </c>
      <c r="I330" s="16" t="s">
        <v>1662</v>
      </c>
      <c r="J330" s="16" t="s">
        <v>1663</v>
      </c>
      <c r="K330" s="16" t="s">
        <v>1664</v>
      </c>
      <c r="L330" s="18" t="e">
        <v>#N/A</v>
      </c>
      <c r="M330" s="18" t="e">
        <v>#N/A</v>
      </c>
      <c r="N330" s="18" t="e">
        <v>#N/A</v>
      </c>
      <c r="O330" s="18" t="e">
        <v>#N/A</v>
      </c>
      <c r="P330" s="18" t="e">
        <v>#N/A</v>
      </c>
      <c r="Q330" s="16" t="s">
        <v>1665</v>
      </c>
      <c r="R330" s="18" t="b">
        <v>1</v>
      </c>
      <c r="S330" s="18" t="b">
        <v>0</v>
      </c>
      <c r="T330" s="12">
        <v>21093.0</v>
      </c>
      <c r="U330" s="16" t="s">
        <v>1666</v>
      </c>
      <c r="V330" s="16" t="s">
        <v>646</v>
      </c>
      <c r="W330" s="51">
        <v>3302536.0</v>
      </c>
      <c r="X330" s="51">
        <v>3165278.0</v>
      </c>
      <c r="Y330" s="16" t="s">
        <v>1667</v>
      </c>
      <c r="Z330" s="16" t="s">
        <v>5613</v>
      </c>
      <c r="AC330" s="16"/>
      <c r="AD330" s="12" t="str">
        <f>vlookup(AA330,'Hastag Key'!$G$3:$H$5,2,true)</f>
        <v>#N/A</v>
      </c>
      <c r="AE330" s="12" t="str">
        <f>vlookup(AB330,'Hastag Key'!$J$3:$K$8,2,true)</f>
        <v>#N/A</v>
      </c>
    </row>
    <row r="331">
      <c r="A331" s="12">
        <v>141.0</v>
      </c>
      <c r="B331" s="16" t="s">
        <v>4560</v>
      </c>
      <c r="C331" s="16" t="s">
        <v>1661</v>
      </c>
      <c r="D331" s="18" t="b">
        <v>1</v>
      </c>
      <c r="E331" s="12">
        <v>1.0</v>
      </c>
      <c r="F331" s="12">
        <v>0.0</v>
      </c>
      <c r="G331" s="12">
        <v>1.0</v>
      </c>
      <c r="H331" s="20">
        <v>42318.50347222222</v>
      </c>
      <c r="I331" s="16" t="s">
        <v>1671</v>
      </c>
      <c r="J331" s="16" t="s">
        <v>1663</v>
      </c>
      <c r="K331" s="16" t="s">
        <v>1672</v>
      </c>
      <c r="L331" s="18" t="e">
        <v>#N/A</v>
      </c>
      <c r="M331" s="18" t="e">
        <v>#N/A</v>
      </c>
      <c r="N331" s="18" t="e">
        <v>#N/A</v>
      </c>
      <c r="O331" s="18" t="e">
        <v>#N/A</v>
      </c>
      <c r="P331" s="18" t="e">
        <v>#N/A</v>
      </c>
      <c r="Q331" s="16" t="s">
        <v>1674</v>
      </c>
      <c r="R331" s="18" t="b">
        <v>1</v>
      </c>
      <c r="S331" s="18" t="b">
        <v>0</v>
      </c>
      <c r="T331" s="12">
        <v>21093.0</v>
      </c>
      <c r="U331" s="16" t="s">
        <v>1666</v>
      </c>
      <c r="V331" s="16" t="s">
        <v>646</v>
      </c>
      <c r="W331" s="51">
        <v>3302536.0</v>
      </c>
      <c r="X331" s="51">
        <v>3165278.0</v>
      </c>
      <c r="Y331" s="16" t="s">
        <v>1667</v>
      </c>
      <c r="Z331" s="16" t="s">
        <v>5621</v>
      </c>
      <c r="AC331" s="16"/>
      <c r="AD331" s="12" t="str">
        <f>vlookup(AA331,'Hastag Key'!$G$3:$H$5,2,true)</f>
        <v>#N/A</v>
      </c>
      <c r="AE331" s="12" t="str">
        <f>vlookup(AB331,'Hastag Key'!$J$3:$K$8,2,true)</f>
        <v>#N/A</v>
      </c>
    </row>
    <row r="332">
      <c r="A332" s="12">
        <v>142.0</v>
      </c>
      <c r="B332" s="16" t="s">
        <v>4560</v>
      </c>
      <c r="C332" s="16" t="s">
        <v>1661</v>
      </c>
      <c r="D332" s="18" t="b">
        <v>1</v>
      </c>
      <c r="E332" s="12">
        <v>41.0</v>
      </c>
      <c r="F332" s="12">
        <v>6.0</v>
      </c>
      <c r="G332" s="12">
        <v>35.0</v>
      </c>
      <c r="H332" s="20">
        <v>42318.563888888886</v>
      </c>
      <c r="I332" s="16" t="s">
        <v>1682</v>
      </c>
      <c r="J332" s="16" t="s">
        <v>1663</v>
      </c>
      <c r="K332" s="16" t="s">
        <v>1683</v>
      </c>
      <c r="L332" s="18" t="e">
        <v>#N/A</v>
      </c>
      <c r="M332" s="18" t="e">
        <v>#N/A</v>
      </c>
      <c r="N332" s="18" t="e">
        <v>#N/A</v>
      </c>
      <c r="O332" s="18" t="e">
        <v>#N/A</v>
      </c>
      <c r="P332" s="18" t="e">
        <v>#N/A</v>
      </c>
      <c r="Q332" s="16" t="s">
        <v>1684</v>
      </c>
      <c r="R332" s="18" t="b">
        <v>1</v>
      </c>
      <c r="S332" s="18" t="b">
        <v>0</v>
      </c>
      <c r="T332" s="12">
        <v>21093.0</v>
      </c>
      <c r="U332" s="16" t="s">
        <v>1666</v>
      </c>
      <c r="V332" s="16" t="s">
        <v>646</v>
      </c>
      <c r="W332" s="51">
        <v>3302536.0</v>
      </c>
      <c r="X332" s="51">
        <v>3165278.0</v>
      </c>
      <c r="Y332" s="16" t="s">
        <v>1667</v>
      </c>
      <c r="Z332" s="16" t="s">
        <v>5633</v>
      </c>
      <c r="AC332" s="16"/>
      <c r="AD332" s="12" t="str">
        <f>vlookup(AA332,'Hastag Key'!$G$3:$H$5,2,true)</f>
        <v>#N/A</v>
      </c>
      <c r="AE332" s="12" t="str">
        <f>vlookup(AB332,'Hastag Key'!$J$3:$K$8,2,true)</f>
        <v>#N/A</v>
      </c>
    </row>
    <row r="333">
      <c r="A333" s="12">
        <v>143.0</v>
      </c>
      <c r="B333" s="16" t="s">
        <v>4560</v>
      </c>
      <c r="C333" s="16" t="s">
        <v>1661</v>
      </c>
      <c r="D333" s="18" t="b">
        <v>1</v>
      </c>
      <c r="E333" s="12">
        <v>68.0</v>
      </c>
      <c r="F333" s="12">
        <v>20.0</v>
      </c>
      <c r="G333" s="12">
        <v>48.0</v>
      </c>
      <c r="H333" s="20">
        <v>42319.42222222222</v>
      </c>
      <c r="I333" s="16" t="s">
        <v>1689</v>
      </c>
      <c r="J333" s="16" t="s">
        <v>1663</v>
      </c>
      <c r="K333" s="16" t="s">
        <v>1690</v>
      </c>
      <c r="L333" s="18" t="e">
        <v>#N/A</v>
      </c>
      <c r="M333" s="18" t="e">
        <v>#N/A</v>
      </c>
      <c r="N333" s="18" t="e">
        <v>#N/A</v>
      </c>
      <c r="O333" s="18" t="e">
        <v>#N/A</v>
      </c>
      <c r="P333" s="18" t="e">
        <v>#N/A</v>
      </c>
      <c r="Q333" s="16" t="s">
        <v>1691</v>
      </c>
      <c r="R333" s="18" t="b">
        <v>1</v>
      </c>
      <c r="S333" s="18" t="b">
        <v>1</v>
      </c>
      <c r="T333" s="12">
        <v>21093.0</v>
      </c>
      <c r="U333" s="16" t="s">
        <v>1666</v>
      </c>
      <c r="V333" s="16" t="s">
        <v>646</v>
      </c>
      <c r="W333" s="51">
        <v>3302536.0</v>
      </c>
      <c r="X333" s="51">
        <v>3165278.0</v>
      </c>
      <c r="Y333" s="16" t="s">
        <v>1667</v>
      </c>
      <c r="Z333" s="16" t="s">
        <v>5643</v>
      </c>
      <c r="AC333" s="16"/>
      <c r="AD333" s="12" t="str">
        <f>vlookup(AA333,'Hastag Key'!$G$3:$H$5,2,true)</f>
        <v>#N/A</v>
      </c>
      <c r="AE333" s="12" t="str">
        <f>vlookup(AB333,'Hastag Key'!$J$3:$K$8,2,true)</f>
        <v>#N/A</v>
      </c>
    </row>
    <row r="334">
      <c r="A334" s="12">
        <v>144.0</v>
      </c>
      <c r="B334" s="16" t="s">
        <v>4560</v>
      </c>
      <c r="C334" s="16" t="s">
        <v>1661</v>
      </c>
      <c r="D334" s="18" t="b">
        <v>1</v>
      </c>
      <c r="E334" s="12">
        <v>2.0</v>
      </c>
      <c r="F334" s="12">
        <v>0.0</v>
      </c>
      <c r="G334" s="12">
        <v>2.0</v>
      </c>
      <c r="H334" s="20">
        <v>42328.41180555556</v>
      </c>
      <c r="I334" s="16" t="s">
        <v>1694</v>
      </c>
      <c r="J334" s="16" t="s">
        <v>1663</v>
      </c>
      <c r="K334" s="16" t="s">
        <v>1695</v>
      </c>
      <c r="L334" s="18" t="e">
        <v>#N/A</v>
      </c>
      <c r="M334" s="18" t="e">
        <v>#N/A</v>
      </c>
      <c r="N334" s="18" t="e">
        <v>#N/A</v>
      </c>
      <c r="O334" s="18" t="e">
        <v>#N/A</v>
      </c>
      <c r="P334" s="18" t="e">
        <v>#N/A</v>
      </c>
      <c r="Q334" s="16" t="s">
        <v>1696</v>
      </c>
      <c r="R334" s="18" t="b">
        <v>1</v>
      </c>
      <c r="S334" s="18" t="b">
        <v>0</v>
      </c>
      <c r="T334" s="12">
        <v>21093.0</v>
      </c>
      <c r="U334" s="16" t="s">
        <v>1666</v>
      </c>
      <c r="V334" s="16" t="s">
        <v>646</v>
      </c>
      <c r="W334" s="51">
        <v>3302536.0</v>
      </c>
      <c r="X334" s="51">
        <v>3165278.0</v>
      </c>
      <c r="Y334" s="16" t="s">
        <v>1667</v>
      </c>
      <c r="Z334" s="16" t="s">
        <v>5652</v>
      </c>
      <c r="AC334" s="16"/>
      <c r="AD334" s="12" t="str">
        <f>vlookup(AA334,'Hastag Key'!$G$3:$H$5,2,true)</f>
        <v>#N/A</v>
      </c>
      <c r="AE334" s="12" t="str">
        <f>vlookup(AB334,'Hastag Key'!$J$3:$K$8,2,true)</f>
        <v>#N/A</v>
      </c>
    </row>
    <row r="335">
      <c r="A335" s="12">
        <v>145.0</v>
      </c>
      <c r="B335" s="16" t="s">
        <v>4560</v>
      </c>
      <c r="C335" s="16" t="s">
        <v>1661</v>
      </c>
      <c r="D335" s="18" t="b">
        <v>1</v>
      </c>
      <c r="E335" s="12">
        <v>5.0</v>
      </c>
      <c r="F335" s="12">
        <v>0.0</v>
      </c>
      <c r="G335" s="12">
        <v>5.0</v>
      </c>
      <c r="H335" s="20">
        <v>42331.57013888889</v>
      </c>
      <c r="I335" s="16" t="s">
        <v>1700</v>
      </c>
      <c r="J335" s="16" t="s">
        <v>1663</v>
      </c>
      <c r="K335" s="16" t="s">
        <v>1701</v>
      </c>
      <c r="L335" s="18" t="e">
        <v>#N/A</v>
      </c>
      <c r="M335" s="18" t="e">
        <v>#N/A</v>
      </c>
      <c r="N335" s="18" t="e">
        <v>#N/A</v>
      </c>
      <c r="O335" s="18" t="e">
        <v>#N/A</v>
      </c>
      <c r="P335" s="18" t="e">
        <v>#N/A</v>
      </c>
      <c r="Q335" s="16" t="s">
        <v>1702</v>
      </c>
      <c r="R335" s="18" t="b">
        <v>1</v>
      </c>
      <c r="S335" s="18" t="b">
        <v>0</v>
      </c>
      <c r="T335" s="12">
        <v>21093.0</v>
      </c>
      <c r="U335" s="16" t="s">
        <v>1666</v>
      </c>
      <c r="V335" s="16" t="s">
        <v>646</v>
      </c>
      <c r="W335" s="51">
        <v>3302536.0</v>
      </c>
      <c r="X335" s="51">
        <v>3165278.0</v>
      </c>
      <c r="Y335" s="16" t="s">
        <v>1667</v>
      </c>
      <c r="Z335" s="16" t="s">
        <v>5656</v>
      </c>
      <c r="AC335" s="16"/>
      <c r="AD335" s="12" t="str">
        <f>vlookup(AA335,'Hastag Key'!$G$3:$H$5,2,true)</f>
        <v>#N/A</v>
      </c>
      <c r="AE335" s="12" t="str">
        <f>vlookup(AB335,'Hastag Key'!$J$3:$K$8,2,true)</f>
        <v>#N/A</v>
      </c>
    </row>
    <row r="336">
      <c r="A336" s="12">
        <v>178.0</v>
      </c>
      <c r="B336" s="16" t="s">
        <v>4560</v>
      </c>
      <c r="C336" s="16" t="s">
        <v>2014</v>
      </c>
      <c r="D336" s="18" t="b">
        <v>1</v>
      </c>
      <c r="E336" s="12">
        <v>10.0</v>
      </c>
      <c r="F336" s="12">
        <v>1.0</v>
      </c>
      <c r="G336" s="12">
        <v>9.0</v>
      </c>
      <c r="H336" s="20">
        <v>42332.57430555556</v>
      </c>
      <c r="I336" s="16" t="s">
        <v>2015</v>
      </c>
      <c r="J336" s="16" t="s">
        <v>2016</v>
      </c>
      <c r="K336" s="16" t="s">
        <v>2017</v>
      </c>
      <c r="L336" s="18" t="e">
        <v>#N/A</v>
      </c>
      <c r="M336" s="18" t="e">
        <v>#N/A</v>
      </c>
      <c r="N336" s="18" t="e">
        <v>#N/A</v>
      </c>
      <c r="O336" s="18" t="e">
        <v>#N/A</v>
      </c>
      <c r="P336" s="18" t="e">
        <v>#N/A</v>
      </c>
      <c r="Q336" s="16" t="s">
        <v>2018</v>
      </c>
      <c r="R336" s="18" t="b">
        <v>1</v>
      </c>
      <c r="S336" s="18" t="b">
        <v>0</v>
      </c>
      <c r="T336" s="12">
        <v>20914.0</v>
      </c>
      <c r="U336" s="16" t="s">
        <v>2019</v>
      </c>
      <c r="V336" s="16" t="s">
        <v>646</v>
      </c>
      <c r="W336" s="22"/>
      <c r="X336" s="22"/>
      <c r="Y336" s="16" t="s">
        <v>2020</v>
      </c>
      <c r="Z336" s="16" t="s">
        <v>5663</v>
      </c>
      <c r="AC336" s="16"/>
      <c r="AD336" s="12" t="str">
        <f>vlookup(AA336,'Hastag Key'!$G$3:$H$5,2,true)</f>
        <v>#N/A</v>
      </c>
      <c r="AE336" s="12" t="str">
        <f>vlookup(AB336,'Hastag Key'!$J$3:$K$8,2,true)</f>
        <v>#N/A</v>
      </c>
    </row>
    <row r="337">
      <c r="A337" s="12">
        <v>232.0</v>
      </c>
      <c r="B337" s="16" t="s">
        <v>4560</v>
      </c>
      <c r="C337" s="16" t="s">
        <v>2480</v>
      </c>
      <c r="D337" s="18" t="b">
        <v>1</v>
      </c>
      <c r="E337" s="12">
        <v>4.0</v>
      </c>
      <c r="F337" s="12">
        <v>0.0</v>
      </c>
      <c r="G337" s="12">
        <v>4.0</v>
      </c>
      <c r="H337" s="20">
        <v>42331.584027777775</v>
      </c>
      <c r="I337" s="16" t="s">
        <v>2481</v>
      </c>
      <c r="J337" s="16" t="s">
        <v>2482</v>
      </c>
      <c r="K337" s="16" t="s">
        <v>2483</v>
      </c>
      <c r="L337" s="18" t="e">
        <v>#N/A</v>
      </c>
      <c r="M337" s="18" t="e">
        <v>#N/A</v>
      </c>
      <c r="N337" s="18" t="e">
        <v>#N/A</v>
      </c>
      <c r="O337" s="18" t="e">
        <v>#N/A</v>
      </c>
      <c r="P337" s="18" t="e">
        <v>#N/A</v>
      </c>
      <c r="Q337" s="16" t="s">
        <v>2484</v>
      </c>
      <c r="R337" s="18" t="b">
        <v>1</v>
      </c>
      <c r="S337" s="18" t="b">
        <v>1</v>
      </c>
      <c r="T337" s="12">
        <v>20837.0</v>
      </c>
      <c r="U337" s="16" t="s">
        <v>2485</v>
      </c>
      <c r="V337" s="16" t="s">
        <v>646</v>
      </c>
      <c r="W337" s="22"/>
      <c r="X337" s="22"/>
      <c r="Y337" s="22"/>
      <c r="Z337" s="16" t="s">
        <v>5670</v>
      </c>
      <c r="AC337" s="16"/>
      <c r="AD337" s="12" t="str">
        <f>vlookup(AA337,'Hastag Key'!$G$3:$H$5,2,true)</f>
        <v>#N/A</v>
      </c>
      <c r="AE337" s="12" t="str">
        <f>vlookup(AB337,'Hastag Key'!$J$3:$K$8,2,true)</f>
        <v>#N/A</v>
      </c>
    </row>
    <row r="338">
      <c r="A338" s="12">
        <v>233.0</v>
      </c>
      <c r="B338" s="16" t="s">
        <v>4560</v>
      </c>
      <c r="C338" s="16" t="s">
        <v>2480</v>
      </c>
      <c r="D338" s="18" t="b">
        <v>1</v>
      </c>
      <c r="E338" s="12">
        <v>27.0</v>
      </c>
      <c r="F338" s="12">
        <v>1.0</v>
      </c>
      <c r="G338" s="12">
        <v>26.0</v>
      </c>
      <c r="H338" s="20">
        <v>42331.58472222222</v>
      </c>
      <c r="I338" s="16" t="s">
        <v>2481</v>
      </c>
      <c r="J338" s="16" t="s">
        <v>2482</v>
      </c>
      <c r="K338" s="16" t="s">
        <v>2483</v>
      </c>
      <c r="L338" s="18" t="e">
        <v>#N/A</v>
      </c>
      <c r="M338" s="18" t="e">
        <v>#N/A</v>
      </c>
      <c r="N338" s="18" t="e">
        <v>#N/A</v>
      </c>
      <c r="O338" s="18" t="e">
        <v>#N/A</v>
      </c>
      <c r="P338" s="18" t="e">
        <v>#N/A</v>
      </c>
      <c r="Q338" s="16" t="s">
        <v>2484</v>
      </c>
      <c r="R338" s="18" t="b">
        <v>1</v>
      </c>
      <c r="S338" s="18" t="b">
        <v>1</v>
      </c>
      <c r="T338" s="12">
        <v>20837.0</v>
      </c>
      <c r="U338" s="16" t="s">
        <v>2485</v>
      </c>
      <c r="V338" s="16" t="s">
        <v>646</v>
      </c>
      <c r="W338" s="22"/>
      <c r="X338" s="22"/>
      <c r="Y338" s="22"/>
      <c r="Z338" s="16" t="s">
        <v>5672</v>
      </c>
      <c r="AC338" s="16"/>
      <c r="AD338" s="12" t="str">
        <f>vlookup(AA338,'Hastag Key'!$G$3:$H$5,2,true)</f>
        <v>#N/A</v>
      </c>
      <c r="AE338" s="12" t="str">
        <f>vlookup(AB338,'Hastag Key'!$J$3:$K$8,2,true)</f>
        <v>#N/A</v>
      </c>
    </row>
    <row r="339">
      <c r="A339" s="12">
        <v>234.0</v>
      </c>
      <c r="B339" s="16" t="s">
        <v>4560</v>
      </c>
      <c r="C339" s="16" t="s">
        <v>2480</v>
      </c>
      <c r="D339" s="18" t="b">
        <v>1</v>
      </c>
      <c r="E339" s="12">
        <v>75.0</v>
      </c>
      <c r="F339" s="12">
        <v>15.0</v>
      </c>
      <c r="G339" s="12">
        <v>60.0</v>
      </c>
      <c r="H339" s="20">
        <v>42331.603472222225</v>
      </c>
      <c r="I339" s="16" t="s">
        <v>2490</v>
      </c>
      <c r="J339" s="16" t="s">
        <v>2482</v>
      </c>
      <c r="K339" s="16" t="s">
        <v>2491</v>
      </c>
      <c r="L339" s="18" t="e">
        <v>#N/A</v>
      </c>
      <c r="M339" s="18" t="e">
        <v>#N/A</v>
      </c>
      <c r="N339" s="18" t="e">
        <v>#N/A</v>
      </c>
      <c r="O339" s="18" t="e">
        <v>#N/A</v>
      </c>
      <c r="P339" s="18" t="e">
        <v>#N/A</v>
      </c>
      <c r="Q339" s="16" t="s">
        <v>2492</v>
      </c>
      <c r="R339" s="18" t="b">
        <v>1</v>
      </c>
      <c r="S339" s="18" t="b">
        <v>0</v>
      </c>
      <c r="T339" s="12">
        <v>20837.0</v>
      </c>
      <c r="U339" s="16" t="s">
        <v>2485</v>
      </c>
      <c r="V339" s="16" t="s">
        <v>646</v>
      </c>
      <c r="W339" s="22"/>
      <c r="X339" s="22"/>
      <c r="Y339" s="22"/>
      <c r="Z339" s="16" t="s">
        <v>5678</v>
      </c>
      <c r="AC339" s="16"/>
      <c r="AD339" s="12" t="str">
        <f>vlookup(AA339,'Hastag Key'!$G$3:$H$5,2,true)</f>
        <v>#N/A</v>
      </c>
      <c r="AE339" s="12" t="str">
        <f>vlookup(AB339,'Hastag Key'!$J$3:$K$8,2,true)</f>
        <v>#N/A</v>
      </c>
    </row>
    <row r="340">
      <c r="A340" s="12">
        <v>253.0</v>
      </c>
      <c r="B340" s="16" t="s">
        <v>4560</v>
      </c>
      <c r="C340" s="16" t="s">
        <v>2681</v>
      </c>
      <c r="D340" s="18" t="b">
        <v>1</v>
      </c>
      <c r="E340" s="12">
        <v>196.0</v>
      </c>
      <c r="F340" s="12">
        <v>27.0</v>
      </c>
      <c r="G340" s="12">
        <v>169.0</v>
      </c>
      <c r="H340" s="20">
        <v>42321.541666666664</v>
      </c>
      <c r="I340" s="16" t="s">
        <v>2684</v>
      </c>
      <c r="J340" s="16" t="s">
        <v>2685</v>
      </c>
      <c r="K340" s="16" t="s">
        <v>2686</v>
      </c>
      <c r="L340" s="18" t="e">
        <v>#N/A</v>
      </c>
      <c r="M340" s="18" t="e">
        <v>#N/A</v>
      </c>
      <c r="N340" s="18" t="e">
        <v>#N/A</v>
      </c>
      <c r="O340" s="18" t="e">
        <v>#N/A</v>
      </c>
      <c r="P340" s="18" t="e">
        <v>#N/A</v>
      </c>
      <c r="Q340" s="16" t="s">
        <v>2690</v>
      </c>
      <c r="R340" s="18" t="b">
        <v>1</v>
      </c>
      <c r="S340" s="18" t="b">
        <v>1</v>
      </c>
      <c r="T340" s="12">
        <v>21201.0</v>
      </c>
      <c r="U340" s="16" t="s">
        <v>2693</v>
      </c>
      <c r="V340" s="16" t="s">
        <v>646</v>
      </c>
      <c r="W340" s="51">
        <v>446814.0</v>
      </c>
      <c r="X340" s="51">
        <v>479941.0</v>
      </c>
      <c r="Y340" s="16" t="s">
        <v>2695</v>
      </c>
      <c r="Z340" s="16" t="s">
        <v>5689</v>
      </c>
      <c r="AC340" s="16"/>
      <c r="AD340" s="12" t="str">
        <f>vlookup(AA340,'Hastag Key'!$G$3:$H$5,2,true)</f>
        <v>#N/A</v>
      </c>
      <c r="AE340" s="12" t="str">
        <f>vlookup(AB340,'Hastag Key'!$J$3:$K$8,2,true)</f>
        <v>#N/A</v>
      </c>
    </row>
    <row r="341">
      <c r="A341" s="12">
        <v>262.0</v>
      </c>
      <c r="B341" s="16" t="s">
        <v>4560</v>
      </c>
      <c r="C341" s="16" t="s">
        <v>2796</v>
      </c>
      <c r="D341" s="18" t="b">
        <v>1</v>
      </c>
      <c r="E341" s="12">
        <v>5635.0</v>
      </c>
      <c r="F341" s="12">
        <v>1205.0</v>
      </c>
      <c r="G341" s="12">
        <v>4430.0</v>
      </c>
      <c r="H341" s="20">
        <v>42313.66527777778</v>
      </c>
      <c r="I341" s="16" t="s">
        <v>2798</v>
      </c>
      <c r="J341" s="16" t="s">
        <v>2799</v>
      </c>
      <c r="K341" s="16" t="s">
        <v>2800</v>
      </c>
      <c r="L341" s="18" t="e">
        <v>#N/A</v>
      </c>
      <c r="M341" s="18" t="e">
        <v>#N/A</v>
      </c>
      <c r="N341" s="18" t="e">
        <v>#N/A</v>
      </c>
      <c r="O341" s="18" t="e">
        <v>#N/A</v>
      </c>
      <c r="P341" s="18" t="e">
        <v>#N/A</v>
      </c>
      <c r="Q341" s="16" t="s">
        <v>2801</v>
      </c>
      <c r="R341" s="18" t="b">
        <v>1</v>
      </c>
      <c r="S341" s="18" t="b">
        <v>1</v>
      </c>
      <c r="T341" s="12">
        <v>20817.0</v>
      </c>
      <c r="U341" s="16" t="s">
        <v>2802</v>
      </c>
      <c r="V341" s="16" t="s">
        <v>646</v>
      </c>
      <c r="W341" s="22"/>
      <c r="X341" s="22"/>
      <c r="Y341" s="16" t="s">
        <v>2803</v>
      </c>
      <c r="Z341" s="16" t="s">
        <v>5695</v>
      </c>
      <c r="AC341" s="16"/>
      <c r="AD341" s="12" t="str">
        <f>vlookup(AA341,'Hastag Key'!$G$3:$H$5,2,true)</f>
        <v>#N/A</v>
      </c>
      <c r="AE341" s="12" t="str">
        <f>vlookup(AB341,'Hastag Key'!$J$3:$K$8,2,true)</f>
        <v>#N/A</v>
      </c>
    </row>
    <row r="342">
      <c r="A342" s="12">
        <v>267.0</v>
      </c>
      <c r="B342" s="16" t="s">
        <v>4560</v>
      </c>
      <c r="C342" s="16" t="s">
        <v>2844</v>
      </c>
      <c r="D342" s="18" t="b">
        <v>1</v>
      </c>
      <c r="E342" s="12">
        <v>24.0</v>
      </c>
      <c r="F342" s="12">
        <v>5.0</v>
      </c>
      <c r="G342" s="12">
        <v>19.0</v>
      </c>
      <c r="H342" s="20">
        <v>42312.25277777778</v>
      </c>
      <c r="I342" s="16" t="s">
        <v>2845</v>
      </c>
      <c r="J342" s="16" t="s">
        <v>2846</v>
      </c>
      <c r="K342" s="16" t="s">
        <v>2847</v>
      </c>
      <c r="L342" s="18" t="e">
        <v>#N/A</v>
      </c>
      <c r="M342" s="18" t="e">
        <v>#N/A</v>
      </c>
      <c r="N342" s="18" t="e">
        <v>#N/A</v>
      </c>
      <c r="O342" s="18" t="e">
        <v>#N/A</v>
      </c>
      <c r="P342" s="18" t="e">
        <v>#N/A</v>
      </c>
      <c r="Q342" s="16" t="s">
        <v>2848</v>
      </c>
      <c r="R342" s="18" t="b">
        <v>1</v>
      </c>
      <c r="S342" s="18" t="b">
        <v>0</v>
      </c>
      <c r="T342" s="12">
        <v>21208.0</v>
      </c>
      <c r="U342" s="16" t="s">
        <v>2693</v>
      </c>
      <c r="V342" s="16" t="s">
        <v>646</v>
      </c>
      <c r="W342" s="22"/>
      <c r="X342" s="22"/>
      <c r="Y342" s="16" t="s">
        <v>2849</v>
      </c>
      <c r="Z342" s="16" t="s">
        <v>5703</v>
      </c>
      <c r="AC342" s="16"/>
      <c r="AD342" s="12" t="str">
        <f>vlookup(AA342,'Hastag Key'!$G$3:$H$5,2,true)</f>
        <v>#N/A</v>
      </c>
      <c r="AE342" s="12" t="str">
        <f>vlookup(AB342,'Hastag Key'!$J$3:$K$8,2,true)</f>
        <v>#N/A</v>
      </c>
    </row>
    <row r="343">
      <c r="A343" s="12">
        <v>270.0</v>
      </c>
      <c r="B343" s="16" t="s">
        <v>4560</v>
      </c>
      <c r="C343" s="16" t="s">
        <v>2876</v>
      </c>
      <c r="D343" s="18" t="b">
        <v>1</v>
      </c>
      <c r="E343" s="12">
        <v>16.0</v>
      </c>
      <c r="F343" s="12">
        <v>7.0</v>
      </c>
      <c r="G343" s="12">
        <v>9.0</v>
      </c>
      <c r="H343" s="20">
        <v>42331.49236111111</v>
      </c>
      <c r="I343" s="16" t="s">
        <v>2877</v>
      </c>
      <c r="J343" s="16" t="s">
        <v>2878</v>
      </c>
      <c r="K343" s="16" t="s">
        <v>2879</v>
      </c>
      <c r="L343" s="18" t="e">
        <v>#N/A</v>
      </c>
      <c r="M343" s="18" t="e">
        <v>#N/A</v>
      </c>
      <c r="N343" s="18" t="e">
        <v>#N/A</v>
      </c>
      <c r="O343" s="18" t="e">
        <v>#N/A</v>
      </c>
      <c r="P343" s="18" t="e">
        <v>#N/A</v>
      </c>
      <c r="Q343" s="16" t="s">
        <v>2880</v>
      </c>
      <c r="R343" s="18" t="b">
        <v>1</v>
      </c>
      <c r="S343" s="18" t="b">
        <v>0</v>
      </c>
      <c r="T343" s="12">
        <v>21251.0</v>
      </c>
      <c r="U343" s="16" t="s">
        <v>2693</v>
      </c>
      <c r="V343" s="16" t="s">
        <v>646</v>
      </c>
      <c r="W343" s="51">
        <v>8007229.0</v>
      </c>
      <c r="X343" s="51">
        <v>4455770.0</v>
      </c>
      <c r="Y343" s="16" t="s">
        <v>2881</v>
      </c>
      <c r="Z343" s="16" t="s">
        <v>5709</v>
      </c>
      <c r="AC343" s="16"/>
      <c r="AD343" s="12" t="str">
        <f>vlookup(AA343,'Hastag Key'!$G$3:$H$5,2,true)</f>
        <v>#N/A</v>
      </c>
      <c r="AE343" s="12" t="str">
        <f>vlookup(AB343,'Hastag Key'!$J$3:$K$8,2,true)</f>
        <v>#N/A</v>
      </c>
    </row>
    <row r="344">
      <c r="A344" s="12">
        <v>278.0</v>
      </c>
      <c r="B344" s="16" t="s">
        <v>4560</v>
      </c>
      <c r="C344" s="16" t="s">
        <v>2962</v>
      </c>
      <c r="D344" s="18" t="b">
        <v>1</v>
      </c>
      <c r="E344" s="12">
        <v>2.0</v>
      </c>
      <c r="F344" s="12">
        <v>0.0</v>
      </c>
      <c r="G344" s="12">
        <v>2.0</v>
      </c>
      <c r="H344" s="20">
        <v>42312.33472222222</v>
      </c>
      <c r="I344" s="16" t="s">
        <v>2963</v>
      </c>
      <c r="J344" s="16" t="s">
        <v>2964</v>
      </c>
      <c r="K344" s="16" t="s">
        <v>2965</v>
      </c>
      <c r="L344" s="18" t="e">
        <v>#N/A</v>
      </c>
      <c r="M344" s="18" t="e">
        <v>#N/A</v>
      </c>
      <c r="N344" s="18" t="e">
        <v>#N/A</v>
      </c>
      <c r="O344" s="18" t="e">
        <v>#N/A</v>
      </c>
      <c r="P344" s="18" t="e">
        <v>#N/A</v>
      </c>
      <c r="Q344" s="16" t="s">
        <v>2966</v>
      </c>
      <c r="R344" s="18" t="b">
        <v>1</v>
      </c>
      <c r="S344" s="18" t="b">
        <v>1</v>
      </c>
      <c r="T344" s="12">
        <v>21727.0</v>
      </c>
      <c r="U344" s="16" t="s">
        <v>2968</v>
      </c>
      <c r="V344" s="16" t="s">
        <v>646</v>
      </c>
      <c r="W344" s="51">
        <v>5390008.0</v>
      </c>
      <c r="X344" s="51">
        <v>5417055.0</v>
      </c>
      <c r="Y344" s="16" t="s">
        <v>2969</v>
      </c>
      <c r="Z344" s="16" t="s">
        <v>5717</v>
      </c>
      <c r="AC344" s="16"/>
      <c r="AD344" s="12" t="str">
        <f>vlookup(AA344,'Hastag Key'!$G$3:$H$5,2,true)</f>
        <v>#N/A</v>
      </c>
      <c r="AE344" s="12" t="str">
        <f>vlookup(AB344,'Hastag Key'!$J$3:$K$8,2,true)</f>
        <v>#N/A</v>
      </c>
    </row>
    <row r="345">
      <c r="A345" s="12">
        <v>279.0</v>
      </c>
      <c r="B345" s="16" t="s">
        <v>4560</v>
      </c>
      <c r="C345" s="16" t="s">
        <v>2973</v>
      </c>
      <c r="D345" s="18" t="b">
        <v>1</v>
      </c>
      <c r="E345" s="12">
        <v>8.0</v>
      </c>
      <c r="F345" s="12">
        <v>3.0</v>
      </c>
      <c r="G345" s="12">
        <v>5.0</v>
      </c>
      <c r="H345" s="20">
        <v>42312.88611111111</v>
      </c>
      <c r="I345" s="16" t="s">
        <v>2975</v>
      </c>
      <c r="J345" s="16" t="s">
        <v>2976</v>
      </c>
      <c r="K345" s="16" t="s">
        <v>2977</v>
      </c>
      <c r="L345" s="18" t="e">
        <v>#N/A</v>
      </c>
      <c r="M345" s="18" t="e">
        <v>#N/A</v>
      </c>
      <c r="N345" s="18" t="e">
        <v>#N/A</v>
      </c>
      <c r="O345" s="18" t="e">
        <v>#N/A</v>
      </c>
      <c r="P345" s="18" t="e">
        <v>#N/A</v>
      </c>
      <c r="Q345" s="16" t="s">
        <v>2978</v>
      </c>
      <c r="R345" s="18" t="b">
        <v>1</v>
      </c>
      <c r="S345" s="18" t="b">
        <v>0</v>
      </c>
      <c r="T345" s="16" t="s">
        <v>2979</v>
      </c>
      <c r="U345" s="16" t="s">
        <v>1666</v>
      </c>
      <c r="V345" s="16" t="s">
        <v>646</v>
      </c>
      <c r="W345" s="51">
        <v>2134076.0</v>
      </c>
      <c r="X345" s="51">
        <v>2021594.0</v>
      </c>
      <c r="Y345" s="16" t="s">
        <v>2980</v>
      </c>
      <c r="Z345" s="16" t="s">
        <v>5724</v>
      </c>
      <c r="AC345" s="16"/>
      <c r="AD345" s="12" t="str">
        <f>vlookup(AA345,'Hastag Key'!$G$3:$H$5,2,true)</f>
        <v>#N/A</v>
      </c>
      <c r="AE345" s="12" t="str">
        <f>vlookup(AB345,'Hastag Key'!$J$3:$K$8,2,true)</f>
        <v>#N/A</v>
      </c>
    </row>
    <row r="346">
      <c r="A346" s="12">
        <v>381.0</v>
      </c>
      <c r="B346" s="16" t="s">
        <v>4560</v>
      </c>
      <c r="C346" s="16" t="s">
        <v>4207</v>
      </c>
      <c r="D346" s="18" t="b">
        <v>1</v>
      </c>
      <c r="E346" s="12">
        <v>26.0</v>
      </c>
      <c r="F346" s="12">
        <v>11.0</v>
      </c>
      <c r="G346" s="12">
        <v>15.0</v>
      </c>
      <c r="H346" s="20">
        <v>42326.58125</v>
      </c>
      <c r="I346" s="16" t="s">
        <v>4208</v>
      </c>
      <c r="J346" s="16" t="s">
        <v>4209</v>
      </c>
      <c r="K346" s="16" t="s">
        <v>4210</v>
      </c>
      <c r="L346" s="18" t="e">
        <v>#N/A</v>
      </c>
      <c r="M346" s="18" t="e">
        <v>#N/A</v>
      </c>
      <c r="N346" s="18" t="e">
        <v>#N/A</v>
      </c>
      <c r="O346" s="18" t="e">
        <v>#N/A</v>
      </c>
      <c r="P346" s="18" t="e">
        <v>#N/A</v>
      </c>
      <c r="Q346" s="16" t="s">
        <v>4211</v>
      </c>
      <c r="R346" s="18" t="b">
        <v>1</v>
      </c>
      <c r="S346" s="18" t="b">
        <v>1</v>
      </c>
      <c r="T346" s="12">
        <v>20906.0</v>
      </c>
      <c r="U346" s="16" t="s">
        <v>2019</v>
      </c>
      <c r="V346" s="16" t="s">
        <v>646</v>
      </c>
      <c r="W346" s="22"/>
      <c r="X346" s="22"/>
      <c r="Y346" s="16" t="s">
        <v>4212</v>
      </c>
      <c r="Z346" s="16" t="s">
        <v>5733</v>
      </c>
      <c r="AC346" s="16"/>
      <c r="AD346" s="12" t="str">
        <f>vlookup(AA346,'Hastag Key'!$G$3:$H$5,2,true)</f>
        <v>#N/A</v>
      </c>
      <c r="AE346" s="12" t="str">
        <f>vlookup(AB346,'Hastag Key'!$J$3:$K$8,2,true)</f>
        <v>#N/A</v>
      </c>
    </row>
    <row r="347">
      <c r="A347" s="12">
        <v>391.0</v>
      </c>
      <c r="B347" s="16" t="s">
        <v>4560</v>
      </c>
      <c r="C347" s="16" t="s">
        <v>4296</v>
      </c>
      <c r="D347" s="18" t="b">
        <v>1</v>
      </c>
      <c r="E347" s="12">
        <v>65.0</v>
      </c>
      <c r="F347" s="12">
        <v>14.0</v>
      </c>
      <c r="G347" s="12">
        <v>51.0</v>
      </c>
      <c r="H347" s="20">
        <v>42311.271527777775</v>
      </c>
      <c r="I347" s="16" t="s">
        <v>4297</v>
      </c>
      <c r="J347" s="16" t="s">
        <v>4298</v>
      </c>
      <c r="K347" s="16" t="s">
        <v>4299</v>
      </c>
      <c r="L347" s="16" t="s">
        <v>532</v>
      </c>
      <c r="M347" s="16" t="s">
        <v>4300</v>
      </c>
      <c r="N347" s="12">
        <v>0.0</v>
      </c>
      <c r="O347" s="16" t="s">
        <v>4302</v>
      </c>
      <c r="P347" s="16" t="s">
        <v>4303</v>
      </c>
      <c r="Q347" s="16" t="s">
        <v>4304</v>
      </c>
      <c r="R347" s="18" t="b">
        <v>1</v>
      </c>
      <c r="S347" s="18" t="b">
        <v>0</v>
      </c>
      <c r="T347" s="12">
        <v>20853.0</v>
      </c>
      <c r="U347" s="16" t="s">
        <v>4305</v>
      </c>
      <c r="V347" s="16" t="s">
        <v>646</v>
      </c>
      <c r="W347" s="51">
        <v>642041.0</v>
      </c>
      <c r="X347" s="51">
        <v>682880.0</v>
      </c>
      <c r="Y347" s="16" t="s">
        <v>3272</v>
      </c>
      <c r="Z347" s="16" t="s">
        <v>5738</v>
      </c>
      <c r="AC347" s="16"/>
      <c r="AD347" s="12" t="str">
        <f>vlookup(AA347,'Hastag Key'!$G$3:$H$5,2,true)</f>
        <v>#N/A</v>
      </c>
      <c r="AE347" s="12" t="str">
        <f>vlookup(AB347,'Hastag Key'!$J$3:$K$8,2,true)</f>
        <v>#N/A</v>
      </c>
    </row>
    <row r="348">
      <c r="A348" s="12">
        <v>439.0</v>
      </c>
      <c r="B348" s="16" t="s">
        <v>4560</v>
      </c>
      <c r="C348" s="16" t="s">
        <v>4865</v>
      </c>
      <c r="D348" s="18" t="b">
        <v>1</v>
      </c>
      <c r="E348" s="12">
        <v>92.0</v>
      </c>
      <c r="F348" s="12">
        <v>21.0</v>
      </c>
      <c r="G348" s="12">
        <v>71.0</v>
      </c>
      <c r="H348" s="20">
        <v>42325.53333333333</v>
      </c>
      <c r="I348" s="16" t="s">
        <v>3778</v>
      </c>
      <c r="J348" s="16" t="s">
        <v>4866</v>
      </c>
      <c r="K348" s="16" t="s">
        <v>4867</v>
      </c>
      <c r="L348" s="18" t="e">
        <v>#N/A</v>
      </c>
      <c r="M348" s="18" t="e">
        <v>#N/A</v>
      </c>
      <c r="N348" s="18" t="e">
        <v>#N/A</v>
      </c>
      <c r="O348" s="18" t="e">
        <v>#N/A</v>
      </c>
      <c r="P348" s="18" t="e">
        <v>#N/A</v>
      </c>
      <c r="Q348" s="16" t="s">
        <v>4868</v>
      </c>
      <c r="R348" s="18" t="b">
        <v>1</v>
      </c>
      <c r="S348" s="18" t="b">
        <v>1</v>
      </c>
      <c r="T348" s="12">
        <v>21770.0</v>
      </c>
      <c r="U348" s="16" t="s">
        <v>4869</v>
      </c>
      <c r="V348" s="16" t="s">
        <v>646</v>
      </c>
      <c r="W348" s="22"/>
      <c r="X348" s="22"/>
      <c r="Y348" s="16" t="s">
        <v>4871</v>
      </c>
      <c r="Z348" s="16" t="s">
        <v>5744</v>
      </c>
      <c r="AC348" s="16"/>
      <c r="AD348" s="12" t="str">
        <f>vlookup(AA348,'Hastag Key'!$G$3:$H$5,2,true)</f>
        <v>#N/A</v>
      </c>
      <c r="AE348" s="12" t="str">
        <f>vlookup(AB348,'Hastag Key'!$J$3:$K$8,2,true)</f>
        <v>#N/A</v>
      </c>
    </row>
    <row r="349">
      <c r="A349" s="12">
        <v>448.0</v>
      </c>
      <c r="B349" s="16" t="s">
        <v>4560</v>
      </c>
      <c r="C349" s="16" t="s">
        <v>4948</v>
      </c>
      <c r="D349" s="18" t="b">
        <v>1</v>
      </c>
      <c r="E349" s="12">
        <v>0.0</v>
      </c>
      <c r="F349" s="12">
        <v>0.0</v>
      </c>
      <c r="G349" s="12">
        <v>0.0</v>
      </c>
      <c r="H349" s="20">
        <v>42327.87222222222</v>
      </c>
      <c r="I349" s="16" t="s">
        <v>4950</v>
      </c>
      <c r="J349" s="16" t="s">
        <v>4951</v>
      </c>
      <c r="K349" s="16" t="s">
        <v>4954</v>
      </c>
      <c r="L349" s="18" t="e">
        <v>#N/A</v>
      </c>
      <c r="M349" s="18" t="e">
        <v>#N/A</v>
      </c>
      <c r="N349" s="18" t="e">
        <v>#N/A</v>
      </c>
      <c r="O349" s="18" t="e">
        <v>#N/A</v>
      </c>
      <c r="P349" s="18" t="e">
        <v>#N/A</v>
      </c>
      <c r="Q349" s="16" t="s">
        <v>4958</v>
      </c>
      <c r="R349" s="18" t="b">
        <v>1</v>
      </c>
      <c r="S349" s="18" t="b">
        <v>1</v>
      </c>
      <c r="T349" s="12">
        <v>20740.0</v>
      </c>
      <c r="U349" s="16" t="s">
        <v>1595</v>
      </c>
      <c r="V349" s="16" t="s">
        <v>646</v>
      </c>
      <c r="W349" s="51">
        <v>6.7338571E7</v>
      </c>
      <c r="X349" s="51">
        <v>4.1642318E7</v>
      </c>
      <c r="Y349" s="16" t="s">
        <v>1756</v>
      </c>
      <c r="Z349" s="16" t="s">
        <v>5747</v>
      </c>
      <c r="AC349" s="16"/>
      <c r="AD349" s="12" t="str">
        <f>vlookup(AA349,'Hastag Key'!$G$3:$H$5,2,true)</f>
        <v>#N/A</v>
      </c>
      <c r="AE349" s="12" t="str">
        <f>vlookup(AB349,'Hastag Key'!$J$3:$K$8,2,true)</f>
        <v>#N/A</v>
      </c>
    </row>
    <row r="350">
      <c r="A350" s="12">
        <v>449.0</v>
      </c>
      <c r="B350" s="16" t="s">
        <v>4560</v>
      </c>
      <c r="C350" s="16" t="s">
        <v>4948</v>
      </c>
      <c r="D350" s="18" t="b">
        <v>1</v>
      </c>
      <c r="E350" s="12">
        <v>12.0</v>
      </c>
      <c r="F350" s="12">
        <v>3.0</v>
      </c>
      <c r="G350" s="12">
        <v>9.0</v>
      </c>
      <c r="H350" s="20">
        <v>42327.88055555556</v>
      </c>
      <c r="I350" s="16" t="s">
        <v>4950</v>
      </c>
      <c r="J350" s="16" t="s">
        <v>4951</v>
      </c>
      <c r="K350" s="16" t="s">
        <v>4954</v>
      </c>
      <c r="L350" s="18" t="e">
        <v>#N/A</v>
      </c>
      <c r="M350" s="18" t="e">
        <v>#N/A</v>
      </c>
      <c r="N350" s="18" t="e">
        <v>#N/A</v>
      </c>
      <c r="O350" s="18" t="e">
        <v>#N/A</v>
      </c>
      <c r="P350" s="18" t="e">
        <v>#N/A</v>
      </c>
      <c r="Q350" s="16" t="s">
        <v>4966</v>
      </c>
      <c r="R350" s="18" t="b">
        <v>1</v>
      </c>
      <c r="S350" s="18" t="b">
        <v>1</v>
      </c>
      <c r="T350" s="12">
        <v>20740.0</v>
      </c>
      <c r="U350" s="16" t="s">
        <v>1595</v>
      </c>
      <c r="V350" s="16" t="s">
        <v>646</v>
      </c>
      <c r="W350" s="51">
        <v>6.7338571E7</v>
      </c>
      <c r="X350" s="51">
        <v>4.1642318E7</v>
      </c>
      <c r="Y350" s="16" t="s">
        <v>1756</v>
      </c>
      <c r="Z350" s="16" t="s">
        <v>5752</v>
      </c>
      <c r="AC350" s="16"/>
      <c r="AD350" s="12" t="str">
        <f>vlookup(AA350,'Hastag Key'!$G$3:$H$5,2,true)</f>
        <v>#N/A</v>
      </c>
      <c r="AE350" s="12" t="str">
        <f>vlookup(AB350,'Hastag Key'!$J$3:$K$8,2,true)</f>
        <v>#N/A</v>
      </c>
    </row>
    <row r="351">
      <c r="A351" s="12">
        <v>490.0</v>
      </c>
      <c r="B351" s="16" t="s">
        <v>4560</v>
      </c>
      <c r="C351" s="16" t="s">
        <v>5419</v>
      </c>
      <c r="D351" s="18" t="b">
        <v>0</v>
      </c>
      <c r="E351" s="12">
        <v>8.0</v>
      </c>
      <c r="F351" s="12">
        <v>0.0</v>
      </c>
      <c r="G351" s="12">
        <v>8.0</v>
      </c>
      <c r="H351" s="20">
        <v>42312.1875</v>
      </c>
      <c r="I351" s="16" t="s">
        <v>5420</v>
      </c>
      <c r="J351" s="16" t="s">
        <v>5421</v>
      </c>
      <c r="K351" s="16" t="s">
        <v>5422</v>
      </c>
      <c r="L351" s="18" t="e">
        <v>#N/A</v>
      </c>
      <c r="M351" s="18" t="e">
        <v>#N/A</v>
      </c>
      <c r="N351" s="18" t="e">
        <v>#N/A</v>
      </c>
      <c r="O351" s="18" t="e">
        <v>#N/A</v>
      </c>
      <c r="P351" s="18" t="e">
        <v>#N/A</v>
      </c>
      <c r="Q351" s="16" t="s">
        <v>5423</v>
      </c>
      <c r="R351" s="18" t="b">
        <v>1</v>
      </c>
      <c r="S351" s="18" t="b">
        <v>1</v>
      </c>
      <c r="T351" s="12">
        <v>21236.0</v>
      </c>
      <c r="U351" s="16" t="s">
        <v>5424</v>
      </c>
      <c r="V351" s="16" t="s">
        <v>646</v>
      </c>
      <c r="W351" s="22"/>
      <c r="X351" s="22"/>
      <c r="Y351" s="22"/>
      <c r="Z351" s="16" t="s">
        <v>5756</v>
      </c>
      <c r="AC351" s="16"/>
      <c r="AD351" s="12" t="str">
        <f>vlookup(AA351,'Hastag Key'!$G$3:$H$5,2,true)</f>
        <v>#N/A</v>
      </c>
      <c r="AE351" s="12" t="str">
        <f>vlookup(AB351,'Hastag Key'!$J$3:$K$8,2,true)</f>
        <v>#N/A</v>
      </c>
    </row>
    <row r="352">
      <c r="A352" s="12">
        <v>528.0</v>
      </c>
      <c r="B352" s="16" t="s">
        <v>4560</v>
      </c>
      <c r="C352" s="16" t="s">
        <v>5759</v>
      </c>
      <c r="D352" s="18" t="b">
        <v>0</v>
      </c>
      <c r="E352" s="12">
        <v>159.0</v>
      </c>
      <c r="F352" s="12">
        <v>30.0</v>
      </c>
      <c r="G352" s="12">
        <v>129.0</v>
      </c>
      <c r="H352" s="20">
        <v>42331.49513888889</v>
      </c>
      <c r="I352" s="16" t="s">
        <v>325</v>
      </c>
      <c r="J352" s="16" t="s">
        <v>5760</v>
      </c>
      <c r="K352" s="16" t="s">
        <v>5761</v>
      </c>
      <c r="L352" s="18" t="e">
        <v>#N/A</v>
      </c>
      <c r="M352" s="18" t="e">
        <v>#N/A</v>
      </c>
      <c r="N352" s="18" t="e">
        <v>#N/A</v>
      </c>
      <c r="O352" s="18" t="e">
        <v>#N/A</v>
      </c>
      <c r="P352" s="18" t="e">
        <v>#N/A</v>
      </c>
      <c r="Q352" s="16" t="s">
        <v>5758</v>
      </c>
      <c r="R352" s="18" t="b">
        <v>1</v>
      </c>
      <c r="S352" s="18" t="b">
        <v>0</v>
      </c>
      <c r="T352" s="12">
        <v>21742.0</v>
      </c>
      <c r="U352" s="16" t="s">
        <v>5763</v>
      </c>
      <c r="V352" s="16" t="s">
        <v>646</v>
      </c>
      <c r="W352" s="22"/>
      <c r="X352" s="22"/>
      <c r="Y352" s="22"/>
      <c r="Z352" s="16" t="s">
        <v>5766</v>
      </c>
      <c r="AC352" s="16"/>
      <c r="AD352" s="12" t="str">
        <f>vlookup(AA352,'Hastag Key'!$G$3:$H$5,2,true)</f>
        <v>#N/A</v>
      </c>
      <c r="AE352" s="12" t="str">
        <f>vlookup(AB352,'Hastag Key'!$J$3:$K$8,2,true)</f>
        <v>#N/A</v>
      </c>
    </row>
    <row r="353">
      <c r="A353" s="12">
        <v>631.0</v>
      </c>
      <c r="B353" s="16" t="s">
        <v>4560</v>
      </c>
      <c r="C353" s="16" t="s">
        <v>5768</v>
      </c>
      <c r="D353" s="18" t="b">
        <v>1</v>
      </c>
      <c r="E353" s="12">
        <v>0.0</v>
      </c>
      <c r="F353" s="12">
        <v>0.0</v>
      </c>
      <c r="G353" s="12">
        <v>0.0</v>
      </c>
      <c r="H353" s="20">
        <v>42310.38125</v>
      </c>
      <c r="I353" s="16" t="s">
        <v>5769</v>
      </c>
      <c r="J353" s="16" t="s">
        <v>5770</v>
      </c>
      <c r="K353" s="16" t="s">
        <v>5771</v>
      </c>
      <c r="L353" s="18" t="e">
        <v>#N/A</v>
      </c>
      <c r="M353" s="18" t="e">
        <v>#N/A</v>
      </c>
      <c r="N353" s="18" t="e">
        <v>#N/A</v>
      </c>
      <c r="O353" s="18" t="e">
        <v>#N/A</v>
      </c>
      <c r="P353" s="18" t="e">
        <v>#N/A</v>
      </c>
      <c r="Q353" s="16" t="s">
        <v>5767</v>
      </c>
      <c r="R353" s="18" t="b">
        <v>0</v>
      </c>
      <c r="S353" s="18" t="b">
        <v>1</v>
      </c>
      <c r="T353" s="12">
        <v>20910.0</v>
      </c>
      <c r="U353" s="16" t="s">
        <v>5772</v>
      </c>
      <c r="V353" s="16" t="s">
        <v>646</v>
      </c>
      <c r="W353" s="51">
        <v>2156680.0</v>
      </c>
      <c r="X353" s="51">
        <v>1862645.0</v>
      </c>
      <c r="Y353" s="16" t="s">
        <v>5773</v>
      </c>
      <c r="Z353" s="16" t="s">
        <v>5774</v>
      </c>
      <c r="AA353" s="12">
        <v>3.0</v>
      </c>
      <c r="AB353" s="12">
        <v>1.0</v>
      </c>
      <c r="AC353" s="12"/>
      <c r="AD353" s="12" t="str">
        <f>vlookup(AA353,'Hastag Key'!$G$3:$H$5,2,true)</f>
        <v>Exposure</v>
      </c>
      <c r="AE353" s="12" t="str">
        <f>vlookup(AB353,'Hastag Key'!$J$3:$K$8,2,true)</f>
        <v>Financial/gifts</v>
      </c>
    </row>
    <row r="354">
      <c r="A354" s="12">
        <v>648.0</v>
      </c>
      <c r="B354" s="16" t="s">
        <v>4560</v>
      </c>
      <c r="C354" s="16" t="s">
        <v>5776</v>
      </c>
      <c r="D354" s="18" t="b">
        <v>1</v>
      </c>
      <c r="E354" s="12">
        <v>17.0</v>
      </c>
      <c r="F354" s="12">
        <v>5.0</v>
      </c>
      <c r="G354" s="12">
        <v>12.0</v>
      </c>
      <c r="H354" s="20">
        <v>42318.85138888889</v>
      </c>
      <c r="I354" s="16" t="s">
        <v>5778</v>
      </c>
      <c r="J354" s="16" t="s">
        <v>1663</v>
      </c>
      <c r="K354" s="16" t="s">
        <v>5779</v>
      </c>
      <c r="L354" s="18" t="e">
        <v>#N/A</v>
      </c>
      <c r="M354" s="18" t="e">
        <v>#N/A</v>
      </c>
      <c r="N354" s="18" t="e">
        <v>#N/A</v>
      </c>
      <c r="O354" s="18" t="e">
        <v>#N/A</v>
      </c>
      <c r="P354" s="18" t="e">
        <v>#N/A</v>
      </c>
      <c r="Q354" s="16" t="s">
        <v>5775</v>
      </c>
      <c r="R354" s="18" t="b">
        <v>0</v>
      </c>
      <c r="S354" s="18" t="b">
        <v>0</v>
      </c>
      <c r="T354" s="12">
        <v>21093.0</v>
      </c>
      <c r="U354" s="16" t="s">
        <v>1666</v>
      </c>
      <c r="V354" s="16" t="s">
        <v>646</v>
      </c>
      <c r="W354" s="51">
        <v>3302536.0</v>
      </c>
      <c r="X354" s="51">
        <v>3165278.0</v>
      </c>
      <c r="Y354" s="16" t="s">
        <v>1667</v>
      </c>
      <c r="Z354" s="16" t="s">
        <v>5782</v>
      </c>
      <c r="AA354" s="12">
        <v>1.0</v>
      </c>
      <c r="AB354" s="22"/>
      <c r="AC354" s="22"/>
      <c r="AD354" s="12" t="str">
        <f>vlookup(AA354,'Hastag Key'!$G$3:$H$5,2,true)</f>
        <v>Personal</v>
      </c>
      <c r="AE354" s="12" t="str">
        <f>vlookup(AB354,'Hastag Key'!$J$3:$K$8,2,true)</f>
        <v>#N/A</v>
      </c>
    </row>
    <row r="355">
      <c r="A355" s="12">
        <v>659.0</v>
      </c>
      <c r="B355" s="16" t="s">
        <v>4560</v>
      </c>
      <c r="C355" s="16" t="s">
        <v>1661</v>
      </c>
      <c r="D355" s="18" t="b">
        <v>1</v>
      </c>
      <c r="E355" s="12">
        <v>11.0</v>
      </c>
      <c r="F355" s="12">
        <v>5.0</v>
      </c>
      <c r="G355" s="12">
        <v>6.0</v>
      </c>
      <c r="H355" s="20">
        <v>42318.618055555555</v>
      </c>
      <c r="I355" s="16" t="s">
        <v>5784</v>
      </c>
      <c r="J355" s="16" t="s">
        <v>1663</v>
      </c>
      <c r="K355" s="16" t="s">
        <v>5785</v>
      </c>
      <c r="L355" s="18" t="e">
        <v>#N/A</v>
      </c>
      <c r="M355" s="18" t="e">
        <v>#N/A</v>
      </c>
      <c r="N355" s="18" t="e">
        <v>#N/A</v>
      </c>
      <c r="O355" s="18" t="e">
        <v>#N/A</v>
      </c>
      <c r="P355" s="18" t="e">
        <v>#N/A</v>
      </c>
      <c r="Q355" s="16" t="s">
        <v>5783</v>
      </c>
      <c r="R355" s="18" t="b">
        <v>0</v>
      </c>
      <c r="S355" s="18" t="b">
        <v>1</v>
      </c>
      <c r="T355" s="12">
        <v>21093.0</v>
      </c>
      <c r="U355" s="16" t="s">
        <v>1666</v>
      </c>
      <c r="V355" s="16" t="s">
        <v>646</v>
      </c>
      <c r="W355" s="51">
        <v>3302536.0</v>
      </c>
      <c r="X355" s="51">
        <v>3165278.0</v>
      </c>
      <c r="Y355" s="16" t="s">
        <v>1667</v>
      </c>
      <c r="Z355" s="16" t="s">
        <v>5786</v>
      </c>
      <c r="AA355" s="12">
        <v>1.0</v>
      </c>
      <c r="AB355" s="22"/>
      <c r="AC355" s="22"/>
      <c r="AD355" s="12" t="str">
        <f>vlookup(AA355,'Hastag Key'!$G$3:$H$5,2,true)</f>
        <v>Personal</v>
      </c>
      <c r="AE355" s="12" t="str">
        <f>vlookup(AB355,'Hastag Key'!$J$3:$K$8,2,true)</f>
        <v>#N/A</v>
      </c>
    </row>
    <row r="356">
      <c r="A356" s="12">
        <v>660.0</v>
      </c>
      <c r="B356" s="16" t="s">
        <v>4560</v>
      </c>
      <c r="C356" s="16" t="s">
        <v>1661</v>
      </c>
      <c r="D356" s="18" t="b">
        <v>1</v>
      </c>
      <c r="E356" s="12">
        <v>0.0</v>
      </c>
      <c r="F356" s="12">
        <v>0.0</v>
      </c>
      <c r="G356" s="12">
        <v>0.0</v>
      </c>
      <c r="H356" s="20">
        <v>42318.68958333333</v>
      </c>
      <c r="I356" s="16" t="s">
        <v>5788</v>
      </c>
      <c r="J356" s="16" t="s">
        <v>1663</v>
      </c>
      <c r="K356" s="16" t="s">
        <v>5789</v>
      </c>
      <c r="L356" s="18" t="e">
        <v>#N/A</v>
      </c>
      <c r="M356" s="18" t="e">
        <v>#N/A</v>
      </c>
      <c r="N356" s="18" t="e">
        <v>#N/A</v>
      </c>
      <c r="O356" s="18" t="e">
        <v>#N/A</v>
      </c>
      <c r="P356" s="18" t="e">
        <v>#N/A</v>
      </c>
      <c r="Q356" s="16" t="s">
        <v>5787</v>
      </c>
      <c r="R356" s="18" t="b">
        <v>0</v>
      </c>
      <c r="S356" s="18" t="b">
        <v>0</v>
      </c>
      <c r="T356" s="12">
        <v>21093.0</v>
      </c>
      <c r="U356" s="16" t="s">
        <v>1666</v>
      </c>
      <c r="V356" s="16" t="s">
        <v>646</v>
      </c>
      <c r="W356" s="51">
        <v>3302536.0</v>
      </c>
      <c r="X356" s="51">
        <v>3165278.0</v>
      </c>
      <c r="Y356" s="16" t="s">
        <v>1667</v>
      </c>
      <c r="Z356" s="16" t="s">
        <v>5791</v>
      </c>
      <c r="AA356" s="12">
        <v>1.0</v>
      </c>
      <c r="AB356" s="12">
        <v>1.0</v>
      </c>
      <c r="AC356" s="12"/>
      <c r="AD356" s="12" t="str">
        <f>vlookup(AA356,'Hastag Key'!$G$3:$H$5,2,true)</f>
        <v>Personal</v>
      </c>
      <c r="AE356" s="12" t="str">
        <f>vlookup(AB356,'Hastag Key'!$J$3:$K$8,2,true)</f>
        <v>Financial/gifts</v>
      </c>
    </row>
    <row r="357">
      <c r="A357" s="12">
        <v>661.0</v>
      </c>
      <c r="B357" s="16" t="s">
        <v>4560</v>
      </c>
      <c r="C357" s="16" t="s">
        <v>1661</v>
      </c>
      <c r="D357" s="18" t="b">
        <v>1</v>
      </c>
      <c r="E357" s="12">
        <v>2.0</v>
      </c>
      <c r="F357" s="12">
        <v>0.0</v>
      </c>
      <c r="G357" s="12">
        <v>2.0</v>
      </c>
      <c r="H357" s="20">
        <v>42328.40416666667</v>
      </c>
      <c r="I357" s="16" t="s">
        <v>1694</v>
      </c>
      <c r="J357" s="16" t="s">
        <v>1663</v>
      </c>
      <c r="K357" s="16" t="s">
        <v>1695</v>
      </c>
      <c r="L357" s="18" t="e">
        <v>#N/A</v>
      </c>
      <c r="M357" s="18" t="e">
        <v>#N/A</v>
      </c>
      <c r="N357" s="18" t="e">
        <v>#N/A</v>
      </c>
      <c r="O357" s="18" t="e">
        <v>#N/A</v>
      </c>
      <c r="P357" s="18" t="e">
        <v>#N/A</v>
      </c>
      <c r="Q357" s="16" t="s">
        <v>1696</v>
      </c>
      <c r="R357" s="18" t="b">
        <v>0</v>
      </c>
      <c r="S357" s="18" t="b">
        <v>0</v>
      </c>
      <c r="T357" s="12">
        <v>21093.0</v>
      </c>
      <c r="U357" s="16" t="s">
        <v>1666</v>
      </c>
      <c r="V357" s="16" t="s">
        <v>646</v>
      </c>
      <c r="W357" s="51">
        <v>3302536.0</v>
      </c>
      <c r="X357" s="51">
        <v>3165278.0</v>
      </c>
      <c r="Y357" s="16" t="s">
        <v>1667</v>
      </c>
      <c r="Z357" s="16" t="s">
        <v>5652</v>
      </c>
      <c r="AA357" s="12">
        <v>1.0</v>
      </c>
      <c r="AB357" s="22"/>
      <c r="AC357" s="22"/>
      <c r="AD357" s="12" t="str">
        <f>vlookup(AA357,'Hastag Key'!$G$3:$H$5,2,true)</f>
        <v>Personal</v>
      </c>
      <c r="AE357" s="12" t="str">
        <f>vlookup(AB357,'Hastag Key'!$J$3:$K$8,2,true)</f>
        <v>#N/A</v>
      </c>
    </row>
    <row r="358">
      <c r="A358" s="12">
        <v>662.0</v>
      </c>
      <c r="B358" s="16" t="s">
        <v>4560</v>
      </c>
      <c r="C358" s="16" t="s">
        <v>1661</v>
      </c>
      <c r="D358" s="18" t="b">
        <v>1</v>
      </c>
      <c r="E358" s="12">
        <v>0.0</v>
      </c>
      <c r="F358" s="12">
        <v>0.0</v>
      </c>
      <c r="G358" s="12">
        <v>0.0</v>
      </c>
      <c r="H358" s="20">
        <v>42330.55694444444</v>
      </c>
      <c r="I358" s="16" t="s">
        <v>5795</v>
      </c>
      <c r="J358" s="16" t="s">
        <v>1663</v>
      </c>
      <c r="K358" s="16" t="s">
        <v>5796</v>
      </c>
      <c r="L358" s="18" t="e">
        <v>#N/A</v>
      </c>
      <c r="M358" s="18" t="e">
        <v>#N/A</v>
      </c>
      <c r="N358" s="18" t="e">
        <v>#N/A</v>
      </c>
      <c r="O358" s="18" t="e">
        <v>#N/A</v>
      </c>
      <c r="P358" s="18" t="e">
        <v>#N/A</v>
      </c>
      <c r="Q358" s="16" t="s">
        <v>5794</v>
      </c>
      <c r="R358" s="18" t="b">
        <v>0</v>
      </c>
      <c r="S358" s="18" t="b">
        <v>1</v>
      </c>
      <c r="T358" s="12">
        <v>21093.0</v>
      </c>
      <c r="U358" s="16" t="s">
        <v>1666</v>
      </c>
      <c r="V358" s="16" t="s">
        <v>646</v>
      </c>
      <c r="W358" s="51">
        <v>3302536.0</v>
      </c>
      <c r="X358" s="51">
        <v>3165278.0</v>
      </c>
      <c r="Y358" s="16" t="s">
        <v>1667</v>
      </c>
      <c r="Z358" s="16" t="s">
        <v>5798</v>
      </c>
      <c r="AA358" s="12">
        <v>1.0</v>
      </c>
      <c r="AB358" s="12">
        <v>2.0</v>
      </c>
      <c r="AC358" s="12"/>
      <c r="AD358" s="12" t="str">
        <f>vlookup(AA358,'Hastag Key'!$G$3:$H$5,2,true)</f>
        <v>Personal</v>
      </c>
      <c r="AE358" s="12" t="str">
        <f>vlookup(AB358,'Hastag Key'!$J$3:$K$8,2,true)</f>
        <v>Time</v>
      </c>
    </row>
    <row r="359">
      <c r="A359" s="12">
        <v>674.0</v>
      </c>
      <c r="B359" s="16" t="s">
        <v>4560</v>
      </c>
      <c r="C359" s="16" t="s">
        <v>5800</v>
      </c>
      <c r="D359" s="18" t="b">
        <v>1</v>
      </c>
      <c r="E359" s="12">
        <v>0.0</v>
      </c>
      <c r="F359" s="12">
        <v>0.0</v>
      </c>
      <c r="G359" s="12">
        <v>0.0</v>
      </c>
      <c r="H359" s="20">
        <v>42321.36319444444</v>
      </c>
      <c r="I359" s="16" t="s">
        <v>5801</v>
      </c>
      <c r="J359" s="16" t="s">
        <v>5802</v>
      </c>
      <c r="K359" s="16" t="s">
        <v>5804</v>
      </c>
      <c r="L359" s="18" t="e">
        <v>#N/A</v>
      </c>
      <c r="M359" s="18" t="e">
        <v>#N/A</v>
      </c>
      <c r="N359" s="18" t="e">
        <v>#N/A</v>
      </c>
      <c r="O359" s="18" t="e">
        <v>#N/A</v>
      </c>
      <c r="P359" s="18" t="e">
        <v>#N/A</v>
      </c>
      <c r="Q359" s="16" t="s">
        <v>5799</v>
      </c>
      <c r="R359" s="18" t="b">
        <v>0</v>
      </c>
      <c r="S359" s="18" t="b">
        <v>1</v>
      </c>
      <c r="T359" s="12">
        <v>21001.0</v>
      </c>
      <c r="U359" s="16" t="s">
        <v>5806</v>
      </c>
      <c r="V359" s="16" t="s">
        <v>646</v>
      </c>
      <c r="W359" s="51">
        <v>1152787.0</v>
      </c>
      <c r="X359" s="51">
        <v>968949.0</v>
      </c>
      <c r="Y359" s="16" t="s">
        <v>5807</v>
      </c>
      <c r="Z359" s="16" t="s">
        <v>5808</v>
      </c>
      <c r="AA359" s="12">
        <v>1.0</v>
      </c>
      <c r="AB359" s="12">
        <v>1.0</v>
      </c>
      <c r="AC359" s="12"/>
      <c r="AD359" s="12" t="str">
        <f>vlookup(AA359,'Hastag Key'!$G$3:$H$5,2,true)</f>
        <v>Personal</v>
      </c>
      <c r="AE359" s="12" t="str">
        <f>vlookup(AB359,'Hastag Key'!$J$3:$K$8,2,true)</f>
        <v>Financial/gifts</v>
      </c>
    </row>
    <row r="360">
      <c r="A360" s="12">
        <v>693.0</v>
      </c>
      <c r="B360" s="16" t="s">
        <v>4560</v>
      </c>
      <c r="C360" s="16" t="s">
        <v>5810</v>
      </c>
      <c r="D360" s="18" t="b">
        <v>1</v>
      </c>
      <c r="E360" s="12">
        <v>1.0</v>
      </c>
      <c r="F360" s="12">
        <v>0.0</v>
      </c>
      <c r="G360" s="12">
        <v>1.0</v>
      </c>
      <c r="H360" s="20">
        <v>42326.299305555556</v>
      </c>
      <c r="I360" s="16" t="s">
        <v>5811</v>
      </c>
      <c r="J360" s="16" t="s">
        <v>5812</v>
      </c>
      <c r="K360" s="16" t="s">
        <v>5813</v>
      </c>
      <c r="L360" s="16" t="s">
        <v>264</v>
      </c>
      <c r="M360" s="16" t="s">
        <v>5814</v>
      </c>
      <c r="N360" s="12">
        <v>0.0</v>
      </c>
      <c r="O360" s="16" t="s">
        <v>5815</v>
      </c>
      <c r="P360" s="16" t="s">
        <v>5816</v>
      </c>
      <c r="Q360" s="16" t="s">
        <v>5809</v>
      </c>
      <c r="R360" s="18" t="b">
        <v>0</v>
      </c>
      <c r="S360" s="18" t="b">
        <v>0</v>
      </c>
      <c r="T360" s="12">
        <v>21666.0</v>
      </c>
      <c r="U360" s="16" t="s">
        <v>5817</v>
      </c>
      <c r="V360" s="16" t="s">
        <v>646</v>
      </c>
      <c r="W360" s="22"/>
      <c r="X360" s="22"/>
      <c r="Y360" s="16" t="s">
        <v>5818</v>
      </c>
      <c r="Z360" s="16" t="s">
        <v>5819</v>
      </c>
      <c r="AA360" s="12">
        <v>3.0</v>
      </c>
      <c r="AB360" s="12">
        <v>2.0</v>
      </c>
      <c r="AC360" s="12"/>
      <c r="AD360" s="12" t="str">
        <f>vlookup(AA360,'Hastag Key'!$G$3:$H$5,2,true)</f>
        <v>Exposure</v>
      </c>
      <c r="AE360" s="12" t="str">
        <f>vlookup(AB360,'Hastag Key'!$J$3:$K$8,2,true)</f>
        <v>Time</v>
      </c>
    </row>
    <row r="361">
      <c r="A361" s="12">
        <v>707.0</v>
      </c>
      <c r="B361" s="16" t="s">
        <v>4560</v>
      </c>
      <c r="C361" s="16" t="s">
        <v>5821</v>
      </c>
      <c r="D361" s="18" t="b">
        <v>1</v>
      </c>
      <c r="E361" s="12">
        <v>1.0</v>
      </c>
      <c r="F361" s="12">
        <v>0.0</v>
      </c>
      <c r="G361" s="12">
        <v>1.0</v>
      </c>
      <c r="H361" s="20">
        <v>42317.55763888889</v>
      </c>
      <c r="I361" s="16" t="s">
        <v>5823</v>
      </c>
      <c r="J361" s="16" t="s">
        <v>5824</v>
      </c>
      <c r="K361" s="16" t="s">
        <v>5825</v>
      </c>
      <c r="L361" s="18" t="e">
        <v>#N/A</v>
      </c>
      <c r="M361" s="18" t="e">
        <v>#N/A</v>
      </c>
      <c r="N361" s="18" t="e">
        <v>#N/A</v>
      </c>
      <c r="O361" s="18" t="e">
        <v>#N/A</v>
      </c>
      <c r="P361" s="18" t="e">
        <v>#N/A</v>
      </c>
      <c r="Q361" s="16" t="s">
        <v>5820</v>
      </c>
      <c r="R361" s="18" t="b">
        <v>0</v>
      </c>
      <c r="S361" s="18" t="b">
        <v>1</v>
      </c>
      <c r="T361" s="12">
        <v>21740.0</v>
      </c>
      <c r="U361" s="16" t="s">
        <v>5763</v>
      </c>
      <c r="V361" s="16" t="s">
        <v>646</v>
      </c>
      <c r="W361" s="22"/>
      <c r="X361" s="22"/>
      <c r="Y361" s="16" t="s">
        <v>5826</v>
      </c>
      <c r="Z361" s="16" t="s">
        <v>5829</v>
      </c>
      <c r="AA361" s="12">
        <v>3.0</v>
      </c>
      <c r="AB361" s="12">
        <v>1.0</v>
      </c>
      <c r="AC361" s="12"/>
      <c r="AD361" s="12" t="str">
        <f>vlookup(AA361,'Hastag Key'!$G$3:$H$5,2,true)</f>
        <v>Exposure</v>
      </c>
      <c r="AE361" s="12" t="str">
        <f>vlookup(AB361,'Hastag Key'!$J$3:$K$8,2,true)</f>
        <v>Financial/gifts</v>
      </c>
    </row>
    <row r="362">
      <c r="A362" s="12">
        <v>716.0</v>
      </c>
      <c r="B362" s="16" t="s">
        <v>4560</v>
      </c>
      <c r="C362" s="16" t="s">
        <v>5831</v>
      </c>
      <c r="D362" s="18" t="b">
        <v>1</v>
      </c>
      <c r="E362" s="12">
        <v>0.0</v>
      </c>
      <c r="F362" s="12">
        <v>0.0</v>
      </c>
      <c r="G362" s="12">
        <v>0.0</v>
      </c>
      <c r="H362" s="20">
        <v>42320.330555555556</v>
      </c>
      <c r="I362" s="16" t="s">
        <v>5832</v>
      </c>
      <c r="J362" s="16" t="s">
        <v>5833</v>
      </c>
      <c r="K362" s="16" t="s">
        <v>5835</v>
      </c>
      <c r="L362" s="18" t="e">
        <v>#N/A</v>
      </c>
      <c r="M362" s="18" t="e">
        <v>#N/A</v>
      </c>
      <c r="N362" s="18" t="e">
        <v>#N/A</v>
      </c>
      <c r="O362" s="18" t="e">
        <v>#N/A</v>
      </c>
      <c r="P362" s="18" t="e">
        <v>#N/A</v>
      </c>
      <c r="Q362" s="16" t="s">
        <v>5830</v>
      </c>
      <c r="R362" s="18" t="b">
        <v>0</v>
      </c>
      <c r="S362" s="18" t="b">
        <v>0</v>
      </c>
      <c r="T362" s="12">
        <v>20636.0</v>
      </c>
      <c r="U362" s="16" t="s">
        <v>5836</v>
      </c>
      <c r="V362" s="16" t="s">
        <v>646</v>
      </c>
      <c r="W362" s="51">
        <v>4406733.0</v>
      </c>
      <c r="X362" s="51">
        <v>3933608.0</v>
      </c>
      <c r="Y362" s="16" t="s">
        <v>2723</v>
      </c>
      <c r="Z362" s="16" t="s">
        <v>5839</v>
      </c>
      <c r="AA362" s="12">
        <v>2.0</v>
      </c>
      <c r="AB362" s="12">
        <v>3.0</v>
      </c>
      <c r="AC362" s="12"/>
      <c r="AD362" s="12" t="str">
        <f>vlookup(AA362,'Hastag Key'!$G$3:$H$5,2,true)</f>
        <v>Invested</v>
      </c>
      <c r="AE362" s="12" t="str">
        <f>vlookup(AB362,'Hastag Key'!$J$3:$K$8,2,true)</f>
        <v>Employment</v>
      </c>
    </row>
    <row r="363">
      <c r="A363" s="12">
        <v>738.0</v>
      </c>
      <c r="B363" s="16" t="s">
        <v>4560</v>
      </c>
      <c r="C363" s="16" t="s">
        <v>5841</v>
      </c>
      <c r="D363" s="18" t="b">
        <v>1</v>
      </c>
      <c r="E363" s="12">
        <v>1.0</v>
      </c>
      <c r="F363" s="12">
        <v>0.0</v>
      </c>
      <c r="G363" s="12">
        <v>1.0</v>
      </c>
      <c r="H363" s="20">
        <v>42318.478472222225</v>
      </c>
      <c r="I363" s="16" t="s">
        <v>5843</v>
      </c>
      <c r="J363" s="16" t="s">
        <v>5844</v>
      </c>
      <c r="K363" s="16" t="s">
        <v>5845</v>
      </c>
      <c r="L363" s="18" t="e">
        <v>#N/A</v>
      </c>
      <c r="M363" s="18" t="e">
        <v>#N/A</v>
      </c>
      <c r="N363" s="18" t="e">
        <v>#N/A</v>
      </c>
      <c r="O363" s="18" t="e">
        <v>#N/A</v>
      </c>
      <c r="P363" s="18" t="e">
        <v>#N/A</v>
      </c>
      <c r="Q363" s="16" t="s">
        <v>5840</v>
      </c>
      <c r="R363" s="18" t="b">
        <v>0</v>
      </c>
      <c r="S363" s="18" t="b">
        <v>0</v>
      </c>
      <c r="T363" s="12">
        <v>21210.0</v>
      </c>
      <c r="U363" s="16" t="s">
        <v>2693</v>
      </c>
      <c r="V363" s="16" t="s">
        <v>646</v>
      </c>
      <c r="W363" s="51">
        <v>2.5233648E7</v>
      </c>
      <c r="X363" s="51">
        <v>2.5040991E7</v>
      </c>
      <c r="Y363" s="16" t="s">
        <v>3793</v>
      </c>
      <c r="Z363" s="16" t="s">
        <v>5848</v>
      </c>
      <c r="AA363" s="12">
        <v>2.0</v>
      </c>
      <c r="AB363" s="12">
        <v>3.0</v>
      </c>
      <c r="AC363" s="12"/>
      <c r="AD363" s="12" t="str">
        <f>vlookup(AA363,'Hastag Key'!$G$3:$H$5,2,true)</f>
        <v>Invested</v>
      </c>
      <c r="AE363" s="12" t="str">
        <f>vlookup(AB363,'Hastag Key'!$J$3:$K$8,2,true)</f>
        <v>Employment</v>
      </c>
    </row>
    <row r="364">
      <c r="A364" s="12">
        <v>739.0</v>
      </c>
      <c r="B364" s="16" t="s">
        <v>4560</v>
      </c>
      <c r="C364" s="16" t="s">
        <v>5850</v>
      </c>
      <c r="D364" s="18" t="b">
        <v>1</v>
      </c>
      <c r="E364" s="12">
        <v>1.0</v>
      </c>
      <c r="F364" s="12">
        <v>0.0</v>
      </c>
      <c r="G364" s="12">
        <v>1.0</v>
      </c>
      <c r="H364" s="20">
        <v>42321.80625</v>
      </c>
      <c r="I364" s="16" t="s">
        <v>5851</v>
      </c>
      <c r="J364" s="16" t="s">
        <v>5852</v>
      </c>
      <c r="K364" s="16" t="s">
        <v>5853</v>
      </c>
      <c r="L364" s="18" t="e">
        <v>#N/A</v>
      </c>
      <c r="M364" s="18" t="e">
        <v>#N/A</v>
      </c>
      <c r="N364" s="18" t="e">
        <v>#N/A</v>
      </c>
      <c r="O364" s="18" t="e">
        <v>#N/A</v>
      </c>
      <c r="P364" s="18" t="e">
        <v>#N/A</v>
      </c>
      <c r="Q364" s="16" t="s">
        <v>5849</v>
      </c>
      <c r="R364" s="18" t="b">
        <v>0</v>
      </c>
      <c r="S364" s="18" t="b">
        <v>0</v>
      </c>
      <c r="T364" s="12">
        <v>20706.0</v>
      </c>
      <c r="U364" s="16" t="s">
        <v>5854</v>
      </c>
      <c r="V364" s="16" t="s">
        <v>646</v>
      </c>
      <c r="W364" s="51">
        <v>345597.0</v>
      </c>
      <c r="X364" s="51">
        <v>216810.0</v>
      </c>
      <c r="Y364" s="16" t="s">
        <v>911</v>
      </c>
      <c r="Z364" s="16" t="s">
        <v>5857</v>
      </c>
      <c r="AA364" s="12">
        <v>2.0</v>
      </c>
      <c r="AB364" s="12">
        <v>4.0</v>
      </c>
      <c r="AC364" s="12"/>
      <c r="AD364" s="12" t="str">
        <f>vlookup(AA364,'Hastag Key'!$G$3:$H$5,2,true)</f>
        <v>Invested</v>
      </c>
      <c r="AE364" s="12" t="str">
        <f>vlookup(AB364,'Hastag Key'!$J$3:$K$8,2,true)</f>
        <v>financial &amp; time</v>
      </c>
    </row>
    <row r="365">
      <c r="A365" s="12">
        <v>766.0</v>
      </c>
      <c r="B365" s="16" t="s">
        <v>4560</v>
      </c>
      <c r="C365" s="16" t="s">
        <v>5419</v>
      </c>
      <c r="D365" s="18" t="b">
        <v>0</v>
      </c>
      <c r="E365" s="12">
        <v>2.0</v>
      </c>
      <c r="F365" s="12">
        <v>0.0</v>
      </c>
      <c r="G365" s="12">
        <v>2.0</v>
      </c>
      <c r="H365" s="20">
        <v>42313.36944444444</v>
      </c>
      <c r="I365" s="16" t="s">
        <v>5420</v>
      </c>
      <c r="J365" s="16" t="s">
        <v>5421</v>
      </c>
      <c r="K365" s="16" t="s">
        <v>5422</v>
      </c>
      <c r="L365" s="18" t="e">
        <v>#N/A</v>
      </c>
      <c r="M365" s="18" t="e">
        <v>#N/A</v>
      </c>
      <c r="N365" s="18" t="e">
        <v>#N/A</v>
      </c>
      <c r="O365" s="18" t="e">
        <v>#N/A</v>
      </c>
      <c r="P365" s="18" t="e">
        <v>#N/A</v>
      </c>
      <c r="Q365" s="16" t="s">
        <v>5423</v>
      </c>
      <c r="R365" s="18" t="b">
        <v>0</v>
      </c>
      <c r="S365" s="18" t="b">
        <v>1</v>
      </c>
      <c r="T365" s="12">
        <v>21236.0</v>
      </c>
      <c r="U365" s="16" t="s">
        <v>5424</v>
      </c>
      <c r="V365" s="16" t="s">
        <v>646</v>
      </c>
      <c r="W365" s="22"/>
      <c r="X365" s="22"/>
      <c r="Y365" s="22"/>
      <c r="Z365" s="16" t="s">
        <v>5756</v>
      </c>
      <c r="AA365" s="12">
        <v>1.0</v>
      </c>
      <c r="AB365" s="12">
        <v>2.0</v>
      </c>
      <c r="AC365" s="12"/>
      <c r="AD365" s="12" t="str">
        <f>vlookup(AA365,'Hastag Key'!$G$3:$H$5,2,true)</f>
        <v>Personal</v>
      </c>
      <c r="AE365" s="12" t="str">
        <f>vlookup(AB365,'Hastag Key'!$J$3:$K$8,2,true)</f>
        <v>Time</v>
      </c>
    </row>
    <row r="366">
      <c r="A366" s="12">
        <v>767.0</v>
      </c>
      <c r="B366" s="16" t="s">
        <v>4560</v>
      </c>
      <c r="C366" s="16" t="s">
        <v>5419</v>
      </c>
      <c r="D366" s="18" t="b">
        <v>0</v>
      </c>
      <c r="E366" s="12">
        <v>5.0</v>
      </c>
      <c r="F366" s="12">
        <v>0.0</v>
      </c>
      <c r="G366" s="12">
        <v>5.0</v>
      </c>
      <c r="H366" s="20">
        <v>42316.410416666666</v>
      </c>
      <c r="I366" s="16" t="s">
        <v>5420</v>
      </c>
      <c r="J366" s="16" t="s">
        <v>5421</v>
      </c>
      <c r="K366" s="16" t="s">
        <v>5422</v>
      </c>
      <c r="L366" s="18" t="e">
        <v>#N/A</v>
      </c>
      <c r="M366" s="18" t="e">
        <v>#N/A</v>
      </c>
      <c r="N366" s="18" t="e">
        <v>#N/A</v>
      </c>
      <c r="O366" s="18" t="e">
        <v>#N/A</v>
      </c>
      <c r="P366" s="18" t="e">
        <v>#N/A</v>
      </c>
      <c r="Q366" s="16" t="s">
        <v>5423</v>
      </c>
      <c r="R366" s="18" t="b">
        <v>0</v>
      </c>
      <c r="S366" s="18" t="b">
        <v>1</v>
      </c>
      <c r="T366" s="12">
        <v>21236.0</v>
      </c>
      <c r="U366" s="16" t="s">
        <v>5424</v>
      </c>
      <c r="V366" s="16" t="s">
        <v>646</v>
      </c>
      <c r="W366" s="22"/>
      <c r="X366" s="22"/>
      <c r="Y366" s="22"/>
      <c r="Z366" s="16" t="s">
        <v>5756</v>
      </c>
      <c r="AA366" s="12">
        <v>1.0</v>
      </c>
      <c r="AB366" s="12">
        <v>2.0</v>
      </c>
      <c r="AC366" s="12"/>
      <c r="AD366" s="12" t="str">
        <f>vlookup(AA366,'Hastag Key'!$G$3:$H$5,2,true)</f>
        <v>Personal</v>
      </c>
      <c r="AE366" s="12" t="str">
        <f>vlookup(AB366,'Hastag Key'!$J$3:$K$8,2,true)</f>
        <v>Time</v>
      </c>
    </row>
    <row r="367">
      <c r="A367" s="12">
        <v>819.0</v>
      </c>
      <c r="B367" s="16" t="s">
        <v>4560</v>
      </c>
      <c r="C367" s="16" t="s">
        <v>5863</v>
      </c>
      <c r="D367" s="18" t="b">
        <v>0</v>
      </c>
      <c r="E367" s="12">
        <v>3.0</v>
      </c>
      <c r="F367" s="12">
        <v>0.0</v>
      </c>
      <c r="G367" s="12">
        <v>3.0</v>
      </c>
      <c r="H367" s="20">
        <v>42317.7375</v>
      </c>
      <c r="I367" s="16" t="s">
        <v>5864</v>
      </c>
      <c r="J367" s="16" t="s">
        <v>5865</v>
      </c>
      <c r="K367" s="16" t="s">
        <v>5866</v>
      </c>
      <c r="L367" s="18" t="e">
        <v>#N/A</v>
      </c>
      <c r="M367" s="18" t="e">
        <v>#N/A</v>
      </c>
      <c r="N367" s="18" t="e">
        <v>#N/A</v>
      </c>
      <c r="O367" s="18" t="e">
        <v>#N/A</v>
      </c>
      <c r="P367" s="18" t="e">
        <v>#N/A</v>
      </c>
      <c r="Q367" s="16" t="s">
        <v>5862</v>
      </c>
      <c r="R367" s="18" t="b">
        <v>0</v>
      </c>
      <c r="S367" s="18" t="b">
        <v>1</v>
      </c>
      <c r="T367" s="12">
        <v>21032.0</v>
      </c>
      <c r="U367" s="16" t="s">
        <v>5867</v>
      </c>
      <c r="V367" s="16" t="s">
        <v>646</v>
      </c>
      <c r="W367" s="22"/>
      <c r="X367" s="22"/>
      <c r="Y367" s="22"/>
      <c r="Z367" s="16" t="s">
        <v>5869</v>
      </c>
      <c r="AA367" s="12">
        <v>2.0</v>
      </c>
      <c r="AB367" s="12">
        <v>3.0</v>
      </c>
      <c r="AC367" s="12"/>
      <c r="AD367" s="12" t="str">
        <f>vlookup(AA367,'Hastag Key'!$G$3:$H$5,2,true)</f>
        <v>Invested</v>
      </c>
      <c r="AE367" s="12" t="str">
        <f>vlookup(AB367,'Hastag Key'!$J$3:$K$8,2,true)</f>
        <v>Employment</v>
      </c>
    </row>
    <row r="368">
      <c r="A368" s="12">
        <v>7.0</v>
      </c>
      <c r="B368" s="16" t="s">
        <v>4560</v>
      </c>
      <c r="C368" s="16" t="s">
        <v>351</v>
      </c>
      <c r="D368" s="18" t="b">
        <v>1</v>
      </c>
      <c r="E368" s="12">
        <v>2.0</v>
      </c>
      <c r="F368" s="12">
        <v>0.0</v>
      </c>
      <c r="G368" s="12">
        <v>2.0</v>
      </c>
      <c r="H368" s="20">
        <v>42318.62569444445</v>
      </c>
      <c r="I368" s="16" t="s">
        <v>352</v>
      </c>
      <c r="J368" s="16" t="s">
        <v>353</v>
      </c>
      <c r="K368" s="16" t="s">
        <v>354</v>
      </c>
      <c r="L368" s="18" t="e">
        <v>#N/A</v>
      </c>
      <c r="M368" s="18" t="e">
        <v>#N/A</v>
      </c>
      <c r="N368" s="18" t="e">
        <v>#N/A</v>
      </c>
      <c r="O368" s="18" t="e">
        <v>#N/A</v>
      </c>
      <c r="P368" s="18" t="e">
        <v>#N/A</v>
      </c>
      <c r="Q368" s="16" t="s">
        <v>355</v>
      </c>
      <c r="R368" s="18" t="b">
        <v>1</v>
      </c>
      <c r="S368" s="18" t="b">
        <v>0</v>
      </c>
      <c r="T368" s="12">
        <v>4212.0</v>
      </c>
      <c r="U368" s="16" t="s">
        <v>357</v>
      </c>
      <c r="V368" s="16" t="s">
        <v>358</v>
      </c>
      <c r="W368" s="51">
        <v>1065784.0</v>
      </c>
      <c r="X368" s="51">
        <v>1116183.0</v>
      </c>
      <c r="Y368" s="16" t="s">
        <v>359</v>
      </c>
      <c r="Z368" s="16" t="s">
        <v>5872</v>
      </c>
      <c r="AA368" s="12">
        <v>2.0</v>
      </c>
      <c r="AB368" s="12">
        <v>2.0</v>
      </c>
      <c r="AC368" s="12"/>
      <c r="AD368" s="12" t="str">
        <f>vlookup(AA368,'Hastag Key'!$G$3:$H$5,2,true)</f>
        <v>Invested</v>
      </c>
      <c r="AE368" s="12" t="str">
        <f>vlookup(AB368,'Hastag Key'!$J$3:$K$8,2,true)</f>
        <v>Time</v>
      </c>
    </row>
    <row r="369">
      <c r="A369" s="12">
        <v>322.0</v>
      </c>
      <c r="B369" s="16" t="s">
        <v>4560</v>
      </c>
      <c r="C369" s="16" t="s">
        <v>3494</v>
      </c>
      <c r="D369" s="18" t="b">
        <v>1</v>
      </c>
      <c r="E369" s="12">
        <v>10.0</v>
      </c>
      <c r="F369" s="12">
        <v>4.0</v>
      </c>
      <c r="G369" s="12">
        <v>6.0</v>
      </c>
      <c r="H369" s="20">
        <v>42318.48333333333</v>
      </c>
      <c r="I369" s="16" t="s">
        <v>3496</v>
      </c>
      <c r="J369" s="16" t="s">
        <v>3497</v>
      </c>
      <c r="K369" s="16" t="s">
        <v>3498</v>
      </c>
      <c r="L369" s="18" t="e">
        <v>#N/A</v>
      </c>
      <c r="M369" s="18" t="e">
        <v>#N/A</v>
      </c>
      <c r="N369" s="18" t="e">
        <v>#N/A</v>
      </c>
      <c r="O369" s="18" t="e">
        <v>#N/A</v>
      </c>
      <c r="P369" s="18" t="e">
        <v>#N/A</v>
      </c>
      <c r="Q369" s="16" t="s">
        <v>3501</v>
      </c>
      <c r="R369" s="18" t="b">
        <v>1</v>
      </c>
      <c r="S369" s="18" t="b">
        <v>1</v>
      </c>
      <c r="T369" s="12">
        <v>4073.0</v>
      </c>
      <c r="U369" s="16" t="s">
        <v>3505</v>
      </c>
      <c r="V369" s="16" t="s">
        <v>358</v>
      </c>
      <c r="W369" s="22"/>
      <c r="X369" s="22"/>
      <c r="Y369" s="16" t="s">
        <v>995</v>
      </c>
      <c r="Z369" s="16" t="s">
        <v>5875</v>
      </c>
      <c r="AC369" s="16"/>
      <c r="AD369" s="12" t="str">
        <f>vlookup(AA369,'Hastag Key'!$G$3:$H$5,2,true)</f>
        <v>#N/A</v>
      </c>
      <c r="AE369" s="12" t="str">
        <f>vlookup(AB369,'Hastag Key'!$J$3:$K$8,2,true)</f>
        <v>#N/A</v>
      </c>
    </row>
    <row r="370">
      <c r="A370" s="12">
        <v>445.0</v>
      </c>
      <c r="B370" s="16" t="s">
        <v>4560</v>
      </c>
      <c r="C370" s="16" t="s">
        <v>4915</v>
      </c>
      <c r="D370" s="18" t="b">
        <v>1</v>
      </c>
      <c r="E370" s="12">
        <v>1.0</v>
      </c>
      <c r="F370" s="12">
        <v>0.0</v>
      </c>
      <c r="G370" s="12">
        <v>1.0</v>
      </c>
      <c r="H370" s="20">
        <v>42328.291666666664</v>
      </c>
      <c r="I370" s="16" t="s">
        <v>4916</v>
      </c>
      <c r="J370" s="16" t="s">
        <v>4918</v>
      </c>
      <c r="K370" s="16" t="s">
        <v>4919</v>
      </c>
      <c r="L370" s="18" t="e">
        <v>#N/A</v>
      </c>
      <c r="M370" s="18" t="e">
        <v>#N/A</v>
      </c>
      <c r="N370" s="18" t="e">
        <v>#N/A</v>
      </c>
      <c r="O370" s="18" t="e">
        <v>#N/A</v>
      </c>
      <c r="P370" s="18" t="e">
        <v>#N/A</v>
      </c>
      <c r="Q370" s="16" t="s">
        <v>4920</v>
      </c>
      <c r="R370" s="18" t="b">
        <v>1</v>
      </c>
      <c r="S370" s="18" t="b">
        <v>1</v>
      </c>
      <c r="T370" s="12">
        <v>4281.0</v>
      </c>
      <c r="U370" s="16" t="s">
        <v>4921</v>
      </c>
      <c r="V370" s="16" t="s">
        <v>358</v>
      </c>
      <c r="W370" s="22"/>
      <c r="X370" s="22"/>
      <c r="Y370" s="16" t="s">
        <v>577</v>
      </c>
      <c r="Z370" s="16" t="s">
        <v>5880</v>
      </c>
      <c r="AC370" s="16"/>
      <c r="AD370" s="12" t="str">
        <f>vlookup(AA370,'Hastag Key'!$G$3:$H$5,2,true)</f>
        <v>#N/A</v>
      </c>
      <c r="AE370" s="12" t="str">
        <f>vlookup(AB370,'Hastag Key'!$J$3:$K$8,2,true)</f>
        <v>#N/A</v>
      </c>
    </row>
    <row r="371">
      <c r="A371" s="12">
        <v>585.0</v>
      </c>
      <c r="B371" s="16" t="s">
        <v>4560</v>
      </c>
      <c r="C371" s="16" t="s">
        <v>5882</v>
      </c>
      <c r="D371" s="18" t="b">
        <v>0</v>
      </c>
      <c r="E371" s="12">
        <v>10.0</v>
      </c>
      <c r="F371" s="12">
        <v>5.0</v>
      </c>
      <c r="G371" s="12">
        <v>5.0</v>
      </c>
      <c r="H371" s="20">
        <v>42315.72083333333</v>
      </c>
      <c r="I371" s="16" t="s">
        <v>5884</v>
      </c>
      <c r="J371" s="16" t="s">
        <v>5886</v>
      </c>
      <c r="K371" s="16" t="s">
        <v>5887</v>
      </c>
      <c r="L371" s="18" t="e">
        <v>#N/A</v>
      </c>
      <c r="M371" s="18" t="e">
        <v>#N/A</v>
      </c>
      <c r="N371" s="18" t="e">
        <v>#N/A</v>
      </c>
      <c r="O371" s="18" t="e">
        <v>#N/A</v>
      </c>
      <c r="P371" s="18" t="e">
        <v>#N/A</v>
      </c>
      <c r="Q371" s="16" t="s">
        <v>5881</v>
      </c>
      <c r="R371" s="18" t="b">
        <v>1</v>
      </c>
      <c r="S371" s="18" t="b">
        <v>1</v>
      </c>
      <c r="T371" s="12">
        <v>4921.0</v>
      </c>
      <c r="U371" s="16" t="s">
        <v>5888</v>
      </c>
      <c r="V371" s="16" t="s">
        <v>358</v>
      </c>
      <c r="W371" s="22"/>
      <c r="X371" s="22"/>
      <c r="Y371" s="22"/>
      <c r="Z371" s="16" t="s">
        <v>5889</v>
      </c>
      <c r="AA371" s="12">
        <v>3.0</v>
      </c>
      <c r="AB371" s="12">
        <v>1.0</v>
      </c>
      <c r="AC371" s="12"/>
      <c r="AD371" s="12" t="str">
        <f>vlookup(AA371,'Hastag Key'!$G$3:$H$5,2,true)</f>
        <v>Exposure</v>
      </c>
      <c r="AE371" s="12" t="str">
        <f>vlookup(AB371,'Hastag Key'!$J$3:$K$8,2,true)</f>
        <v>Financial/gifts</v>
      </c>
    </row>
    <row r="372">
      <c r="A372" s="12">
        <v>751.0</v>
      </c>
      <c r="B372" s="16" t="s">
        <v>4560</v>
      </c>
      <c r="C372" s="16" t="s">
        <v>4915</v>
      </c>
      <c r="D372" s="18" t="b">
        <v>1</v>
      </c>
      <c r="E372" s="12">
        <v>0.0</v>
      </c>
      <c r="F372" s="12">
        <v>0.0</v>
      </c>
      <c r="G372" s="12">
        <v>0.0</v>
      </c>
      <c r="H372" s="20">
        <v>42328.29236111111</v>
      </c>
      <c r="I372" s="16" t="s">
        <v>4916</v>
      </c>
      <c r="J372" s="16" t="s">
        <v>4918</v>
      </c>
      <c r="K372" s="16" t="s">
        <v>4919</v>
      </c>
      <c r="L372" s="18" t="e">
        <v>#N/A</v>
      </c>
      <c r="M372" s="18" t="e">
        <v>#N/A</v>
      </c>
      <c r="N372" s="18" t="e">
        <v>#N/A</v>
      </c>
      <c r="O372" s="18" t="e">
        <v>#N/A</v>
      </c>
      <c r="P372" s="18" t="e">
        <v>#N/A</v>
      </c>
      <c r="Q372" s="16" t="s">
        <v>4920</v>
      </c>
      <c r="R372" s="18" t="b">
        <v>0</v>
      </c>
      <c r="S372" s="18" t="b">
        <v>1</v>
      </c>
      <c r="T372" s="12">
        <v>4281.0</v>
      </c>
      <c r="U372" s="16" t="s">
        <v>4921</v>
      </c>
      <c r="V372" s="16" t="s">
        <v>358</v>
      </c>
      <c r="W372" s="22"/>
      <c r="X372" s="22"/>
      <c r="Y372" s="16" t="s">
        <v>577</v>
      </c>
      <c r="Z372" s="16" t="s">
        <v>5880</v>
      </c>
      <c r="AA372" s="12">
        <v>4.0</v>
      </c>
      <c r="AB372" s="12">
        <v>2.0</v>
      </c>
      <c r="AC372" s="12"/>
      <c r="AD372" s="12" t="str">
        <f>vlookup(AA372,'Hastag Key'!$G$3:$H$5,2,true)</f>
        <v>Exposure</v>
      </c>
      <c r="AE372" s="12" t="str">
        <f>vlookup(AB372,'Hastag Key'!$J$3:$K$8,2,true)</f>
        <v>Time</v>
      </c>
    </row>
    <row r="373">
      <c r="A373" s="12">
        <v>2.0</v>
      </c>
      <c r="B373" s="16" t="s">
        <v>4560</v>
      </c>
      <c r="C373" s="16" t="s">
        <v>303</v>
      </c>
      <c r="D373" s="18" t="b">
        <v>1</v>
      </c>
      <c r="E373" s="12">
        <v>1029.0</v>
      </c>
      <c r="F373" s="12">
        <v>72.0</v>
      </c>
      <c r="G373" s="12">
        <v>957.0</v>
      </c>
      <c r="H373" s="20">
        <v>42314.319444444445</v>
      </c>
      <c r="I373" s="16" t="s">
        <v>304</v>
      </c>
      <c r="J373" s="16" t="s">
        <v>305</v>
      </c>
      <c r="K373" s="16" t="s">
        <v>306</v>
      </c>
      <c r="L373" s="18" t="e">
        <v>#N/A</v>
      </c>
      <c r="M373" s="18" t="e">
        <v>#N/A</v>
      </c>
      <c r="N373" s="18" t="e">
        <v>#N/A</v>
      </c>
      <c r="O373" s="18" t="e">
        <v>#N/A</v>
      </c>
      <c r="P373" s="18" t="e">
        <v>#N/A</v>
      </c>
      <c r="Q373" s="16" t="s">
        <v>307</v>
      </c>
      <c r="R373" s="18" t="b">
        <v>1</v>
      </c>
      <c r="S373" s="18" t="b">
        <v>1</v>
      </c>
      <c r="T373" s="12">
        <v>48306.0</v>
      </c>
      <c r="U373" s="16" t="s">
        <v>308</v>
      </c>
      <c r="V373" s="16" t="s">
        <v>309</v>
      </c>
      <c r="W373" s="22"/>
      <c r="X373" s="22"/>
      <c r="Y373" s="16" t="s">
        <v>310</v>
      </c>
      <c r="Z373" s="16" t="s">
        <v>5900</v>
      </c>
      <c r="AA373" s="12">
        <v>1.0</v>
      </c>
      <c r="AB373" s="12">
        <v>2.0</v>
      </c>
      <c r="AC373" s="12"/>
      <c r="AD373" s="12" t="str">
        <f>vlookup(AA373,'Hastag Key'!$G$3:$H$5,2,true)</f>
        <v>Personal</v>
      </c>
      <c r="AE373" s="12" t="str">
        <f>vlookup(AB373,'Hastag Key'!$J$3:$K$8,2,true)</f>
        <v>Time</v>
      </c>
    </row>
    <row r="374">
      <c r="A374" s="12">
        <v>17.0</v>
      </c>
      <c r="B374" s="16" t="s">
        <v>4560</v>
      </c>
      <c r="C374" s="16" t="s">
        <v>445</v>
      </c>
      <c r="D374" s="18" t="b">
        <v>1</v>
      </c>
      <c r="E374" s="12">
        <v>173.0</v>
      </c>
      <c r="F374" s="12">
        <v>57.0</v>
      </c>
      <c r="G374" s="12">
        <v>116.0</v>
      </c>
      <c r="H374" s="20">
        <v>42319.50555555556</v>
      </c>
      <c r="I374" s="16" t="s">
        <v>446</v>
      </c>
      <c r="J374" s="16" t="s">
        <v>447</v>
      </c>
      <c r="K374" s="16" t="s">
        <v>448</v>
      </c>
      <c r="L374" s="18" t="e">
        <v>#N/A</v>
      </c>
      <c r="M374" s="18" t="e">
        <v>#N/A</v>
      </c>
      <c r="N374" s="18" t="e">
        <v>#N/A</v>
      </c>
      <c r="O374" s="18" t="e">
        <v>#N/A</v>
      </c>
      <c r="P374" s="18" t="e">
        <v>#N/A</v>
      </c>
      <c r="Q374" s="16" t="s">
        <v>449</v>
      </c>
      <c r="R374" s="18" t="b">
        <v>1</v>
      </c>
      <c r="S374" s="18" t="b">
        <v>1</v>
      </c>
      <c r="T374" s="12">
        <v>48103.0</v>
      </c>
      <c r="U374" s="16" t="s">
        <v>450</v>
      </c>
      <c r="V374" s="16" t="s">
        <v>309</v>
      </c>
      <c r="W374" s="51">
        <v>776640.0</v>
      </c>
      <c r="X374" s="51">
        <v>884614.0</v>
      </c>
      <c r="Y374" s="16" t="s">
        <v>451</v>
      </c>
      <c r="Z374" s="16" t="s">
        <v>5906</v>
      </c>
      <c r="AA374" s="12">
        <v>1.0</v>
      </c>
      <c r="AB374" s="12">
        <v>2.0</v>
      </c>
      <c r="AC374" s="12"/>
      <c r="AD374" s="12" t="str">
        <f>vlookup(AA374,'Hastag Key'!$G$3:$H$5,2,true)</f>
        <v>Personal</v>
      </c>
      <c r="AE374" s="12" t="str">
        <f>vlookup(AB374,'Hastag Key'!$J$3:$K$8,2,true)</f>
        <v>Time</v>
      </c>
    </row>
    <row r="375">
      <c r="A375" s="12">
        <v>171.0</v>
      </c>
      <c r="B375" s="16" t="s">
        <v>4560</v>
      </c>
      <c r="C375" s="16" t="s">
        <v>1938</v>
      </c>
      <c r="D375" s="18" t="b">
        <v>1</v>
      </c>
      <c r="E375" s="12">
        <v>26.0</v>
      </c>
      <c r="F375" s="12">
        <v>3.0</v>
      </c>
      <c r="G375" s="12">
        <v>23.0</v>
      </c>
      <c r="H375" s="20">
        <v>42326.48402777778</v>
      </c>
      <c r="I375" s="16" t="s">
        <v>1940</v>
      </c>
      <c r="J375" s="16" t="s">
        <v>1942</v>
      </c>
      <c r="K375" s="16" t="s">
        <v>1944</v>
      </c>
      <c r="L375" s="16" t="s">
        <v>532</v>
      </c>
      <c r="M375" s="16" t="s">
        <v>1946</v>
      </c>
      <c r="N375" s="16" t="s">
        <v>5910</v>
      </c>
      <c r="O375" s="12">
        <v>0.0</v>
      </c>
      <c r="P375" s="12">
        <v>0.0</v>
      </c>
      <c r="Q375" s="16" t="s">
        <v>1948</v>
      </c>
      <c r="R375" s="18" t="b">
        <v>1</v>
      </c>
      <c r="S375" s="18" t="b">
        <v>0</v>
      </c>
      <c r="T375" s="12">
        <v>49503.0</v>
      </c>
      <c r="U375" s="16" t="s">
        <v>1950</v>
      </c>
      <c r="V375" s="16" t="s">
        <v>309</v>
      </c>
      <c r="W375" s="51">
        <v>1.0152039E7</v>
      </c>
      <c r="X375" s="51">
        <v>8907628.0</v>
      </c>
      <c r="Y375" s="16" t="s">
        <v>1951</v>
      </c>
      <c r="Z375" s="16" t="s">
        <v>5913</v>
      </c>
      <c r="AC375" s="16"/>
      <c r="AD375" s="12" t="str">
        <f>vlookup(AA375,'Hastag Key'!$G$3:$H$5,2,true)</f>
        <v>#N/A</v>
      </c>
      <c r="AE375" s="12" t="str">
        <f>vlookup(AB375,'Hastag Key'!$J$3:$K$8,2,true)</f>
        <v>#N/A</v>
      </c>
    </row>
    <row r="376">
      <c r="A376" s="12">
        <v>235.0</v>
      </c>
      <c r="B376" s="16" t="s">
        <v>4560</v>
      </c>
      <c r="C376" s="16" t="s">
        <v>2496</v>
      </c>
      <c r="D376" s="18" t="b">
        <v>1</v>
      </c>
      <c r="E376" s="12">
        <v>18.0</v>
      </c>
      <c r="F376" s="12">
        <v>0.0</v>
      </c>
      <c r="G376" s="12">
        <v>18.0</v>
      </c>
      <c r="H376" s="20">
        <v>42326.53958333333</v>
      </c>
      <c r="I376" s="16" t="s">
        <v>2497</v>
      </c>
      <c r="J376" s="16" t="s">
        <v>2498</v>
      </c>
      <c r="K376" s="16" t="s">
        <v>2499</v>
      </c>
      <c r="L376" s="16" t="s">
        <v>264</v>
      </c>
      <c r="M376" s="12">
        <v>0.0</v>
      </c>
      <c r="N376" s="12">
        <v>0.0</v>
      </c>
      <c r="O376" s="16" t="s">
        <v>2500</v>
      </c>
      <c r="P376" s="16" t="s">
        <v>2501</v>
      </c>
      <c r="Q376" s="16" t="s">
        <v>2502</v>
      </c>
      <c r="R376" s="18" t="b">
        <v>1</v>
      </c>
      <c r="S376" s="18" t="b">
        <v>1</v>
      </c>
      <c r="T376" s="12">
        <v>49783.0</v>
      </c>
      <c r="U376" s="16" t="s">
        <v>2503</v>
      </c>
      <c r="V376" s="16" t="s">
        <v>309</v>
      </c>
      <c r="W376" s="51">
        <v>3283261.0</v>
      </c>
      <c r="X376" s="51">
        <v>1675442.0</v>
      </c>
      <c r="Y376" s="16" t="s">
        <v>2504</v>
      </c>
      <c r="Z376" s="16" t="s">
        <v>5919</v>
      </c>
      <c r="AC376" s="16"/>
      <c r="AD376" s="12" t="str">
        <f>vlookup(AA376,'Hastag Key'!$G$3:$H$5,2,true)</f>
        <v>#N/A</v>
      </c>
      <c r="AE376" s="12" t="str">
        <f>vlookup(AB376,'Hastag Key'!$J$3:$K$8,2,true)</f>
        <v>#N/A</v>
      </c>
    </row>
    <row r="377">
      <c r="A377" s="12">
        <v>242.0</v>
      </c>
      <c r="B377" s="16" t="s">
        <v>4560</v>
      </c>
      <c r="C377" s="16" t="s">
        <v>2566</v>
      </c>
      <c r="D377" s="18" t="b">
        <v>1</v>
      </c>
      <c r="E377" s="12">
        <v>11.0</v>
      </c>
      <c r="F377" s="12">
        <v>1.0</v>
      </c>
      <c r="G377" s="12">
        <v>10.0</v>
      </c>
      <c r="H377" s="20">
        <v>42310.76388888889</v>
      </c>
      <c r="I377" s="16" t="s">
        <v>2567</v>
      </c>
      <c r="J377" s="16" t="s">
        <v>2568</v>
      </c>
      <c r="K377" s="16" t="s">
        <v>2569</v>
      </c>
      <c r="L377" s="18" t="e">
        <v>#N/A</v>
      </c>
      <c r="M377" s="18" t="e">
        <v>#N/A</v>
      </c>
      <c r="N377" s="18" t="e">
        <v>#N/A</v>
      </c>
      <c r="O377" s="18" t="e">
        <v>#N/A</v>
      </c>
      <c r="P377" s="18" t="e">
        <v>#N/A</v>
      </c>
      <c r="Q377" s="16" t="s">
        <v>2570</v>
      </c>
      <c r="R377" s="18" t="b">
        <v>1</v>
      </c>
      <c r="S377" s="18" t="b">
        <v>0</v>
      </c>
      <c r="T377" s="12">
        <v>48734.0</v>
      </c>
      <c r="U377" s="16" t="s">
        <v>2571</v>
      </c>
      <c r="V377" s="16" t="s">
        <v>309</v>
      </c>
      <c r="W377" s="22"/>
      <c r="X377" s="22"/>
      <c r="Y377" s="16" t="s">
        <v>2572</v>
      </c>
      <c r="Z377" s="16" t="s">
        <v>5923</v>
      </c>
      <c r="AC377" s="16"/>
      <c r="AD377" s="12" t="str">
        <f>vlookup(AA377,'Hastag Key'!$G$3:$H$5,2,true)</f>
        <v>#N/A</v>
      </c>
      <c r="AE377" s="12" t="str">
        <f>vlookup(AB377,'Hastag Key'!$J$3:$K$8,2,true)</f>
        <v>#N/A</v>
      </c>
    </row>
    <row r="378">
      <c r="A378" s="12">
        <v>268.0</v>
      </c>
      <c r="B378" s="16" t="s">
        <v>4560</v>
      </c>
      <c r="C378" s="16" t="s">
        <v>2854</v>
      </c>
      <c r="D378" s="18" t="b">
        <v>1</v>
      </c>
      <c r="E378" s="12">
        <v>40.0</v>
      </c>
      <c r="F378" s="12">
        <v>3.0</v>
      </c>
      <c r="G378" s="12">
        <v>37.0</v>
      </c>
      <c r="H378" s="20">
        <v>42313.42847222222</v>
      </c>
      <c r="I378" s="16" t="s">
        <v>2855</v>
      </c>
      <c r="J378" s="16" t="s">
        <v>2856</v>
      </c>
      <c r="K378" s="16" t="s">
        <v>2857</v>
      </c>
      <c r="L378" s="18" t="e">
        <v>#N/A</v>
      </c>
      <c r="M378" s="18" t="e">
        <v>#N/A</v>
      </c>
      <c r="N378" s="18" t="e">
        <v>#N/A</v>
      </c>
      <c r="O378" s="18" t="e">
        <v>#N/A</v>
      </c>
      <c r="P378" s="18" t="e">
        <v>#N/A</v>
      </c>
      <c r="Q378" s="16" t="s">
        <v>2859</v>
      </c>
      <c r="R378" s="18" t="b">
        <v>1</v>
      </c>
      <c r="S378" s="18" t="b">
        <v>1</v>
      </c>
      <c r="T378" s="12">
        <v>49525.0</v>
      </c>
      <c r="U378" s="16" t="s">
        <v>1950</v>
      </c>
      <c r="V378" s="16" t="s">
        <v>309</v>
      </c>
      <c r="W378" s="22"/>
      <c r="X378" s="22"/>
      <c r="Y378" s="16" t="s">
        <v>2860</v>
      </c>
      <c r="Z378" s="16" t="s">
        <v>5928</v>
      </c>
      <c r="AC378" s="16"/>
      <c r="AD378" s="12" t="str">
        <f>vlookup(AA378,'Hastag Key'!$G$3:$H$5,2,true)</f>
        <v>#N/A</v>
      </c>
      <c r="AE378" s="12" t="str">
        <f>vlookup(AB378,'Hastag Key'!$J$3:$K$8,2,true)</f>
        <v>#N/A</v>
      </c>
    </row>
    <row r="379">
      <c r="A379" s="12">
        <v>272.0</v>
      </c>
      <c r="B379" s="16" t="s">
        <v>4560</v>
      </c>
      <c r="C379" s="16" t="s">
        <v>2896</v>
      </c>
      <c r="D379" s="18" t="b">
        <v>1</v>
      </c>
      <c r="E379" s="12">
        <v>8.0</v>
      </c>
      <c r="F379" s="12">
        <v>1.0</v>
      </c>
      <c r="G379" s="12">
        <v>7.0</v>
      </c>
      <c r="H379" s="20">
        <v>42311.20763888889</v>
      </c>
      <c r="I379" s="16" t="s">
        <v>2897</v>
      </c>
      <c r="J379" s="16" t="s">
        <v>2898</v>
      </c>
      <c r="K379" s="16" t="s">
        <v>2899</v>
      </c>
      <c r="L379" s="16" t="s">
        <v>532</v>
      </c>
      <c r="M379" s="12">
        <v>0.0</v>
      </c>
      <c r="N379" s="12">
        <v>0.0</v>
      </c>
      <c r="O379" s="16" t="s">
        <v>2900</v>
      </c>
      <c r="P379" s="16" t="s">
        <v>2901</v>
      </c>
      <c r="Q379" s="16" t="s">
        <v>2902</v>
      </c>
      <c r="R379" s="18" t="b">
        <v>1</v>
      </c>
      <c r="S379" s="18" t="b">
        <v>1</v>
      </c>
      <c r="T379" s="12">
        <v>48381.0</v>
      </c>
      <c r="U379" s="16" t="s">
        <v>2903</v>
      </c>
      <c r="V379" s="16" t="s">
        <v>309</v>
      </c>
      <c r="W379" s="22"/>
      <c r="X379" s="22"/>
      <c r="Y379" s="16" t="s">
        <v>2904</v>
      </c>
      <c r="Z379" s="16" t="s">
        <v>5934</v>
      </c>
      <c r="AC379" s="16"/>
      <c r="AD379" s="12" t="str">
        <f>vlookup(AA379,'Hastag Key'!$G$3:$H$5,2,true)</f>
        <v>#N/A</v>
      </c>
      <c r="AE379" s="12" t="str">
        <f>vlookup(AB379,'Hastag Key'!$J$3:$K$8,2,true)</f>
        <v>#N/A</v>
      </c>
    </row>
    <row r="380">
      <c r="A380" s="12">
        <v>325.0</v>
      </c>
      <c r="B380" s="16" t="s">
        <v>4560</v>
      </c>
      <c r="C380" s="16" t="s">
        <v>3549</v>
      </c>
      <c r="D380" s="18" t="b">
        <v>1</v>
      </c>
      <c r="E380" s="12">
        <v>868.0</v>
      </c>
      <c r="F380" s="12">
        <v>214.0</v>
      </c>
      <c r="G380" s="12">
        <v>654.0</v>
      </c>
      <c r="H380" s="20">
        <v>42319.563888888886</v>
      </c>
      <c r="I380" s="16" t="s">
        <v>3552</v>
      </c>
      <c r="J380" s="16" t="s">
        <v>3553</v>
      </c>
      <c r="K380" s="16" t="s">
        <v>3554</v>
      </c>
      <c r="L380" s="18" t="e">
        <v>#N/A</v>
      </c>
      <c r="M380" s="18" t="e">
        <v>#N/A</v>
      </c>
      <c r="N380" s="18" t="e">
        <v>#N/A</v>
      </c>
      <c r="O380" s="18" t="e">
        <v>#N/A</v>
      </c>
      <c r="P380" s="18" t="e">
        <v>#N/A</v>
      </c>
      <c r="Q380" s="16" t="s">
        <v>3555</v>
      </c>
      <c r="R380" s="18" t="b">
        <v>1</v>
      </c>
      <c r="S380" s="18" t="b">
        <v>1</v>
      </c>
      <c r="T380" s="12">
        <v>48734.0</v>
      </c>
      <c r="U380" s="16" t="s">
        <v>2571</v>
      </c>
      <c r="V380" s="16" t="s">
        <v>309</v>
      </c>
      <c r="W380" s="22"/>
      <c r="X380" s="22"/>
      <c r="Y380" s="16" t="s">
        <v>461</v>
      </c>
      <c r="Z380" s="16" t="s">
        <v>5939</v>
      </c>
      <c r="AC380" s="16"/>
      <c r="AD380" s="12" t="str">
        <f>vlookup(AA380,'Hastag Key'!$G$3:$H$5,2,true)</f>
        <v>#N/A</v>
      </c>
      <c r="AE380" s="12" t="str">
        <f>vlookup(AB380,'Hastag Key'!$J$3:$K$8,2,true)</f>
        <v>#N/A</v>
      </c>
    </row>
    <row r="381">
      <c r="A381" s="12">
        <v>330.0</v>
      </c>
      <c r="B381" s="16" t="s">
        <v>4560</v>
      </c>
      <c r="C381" s="16" t="s">
        <v>3628</v>
      </c>
      <c r="D381" s="18" t="b">
        <v>1</v>
      </c>
      <c r="E381" s="12">
        <v>67.0</v>
      </c>
      <c r="F381" s="12">
        <v>8.0</v>
      </c>
      <c r="G381" s="12">
        <v>59.0</v>
      </c>
      <c r="H381" s="20">
        <v>42312.88888888889</v>
      </c>
      <c r="I381" s="16" t="s">
        <v>3630</v>
      </c>
      <c r="J381" s="16" t="s">
        <v>3631</v>
      </c>
      <c r="K381" s="16" t="s">
        <v>3632</v>
      </c>
      <c r="L381" s="18" t="e">
        <v>#N/A</v>
      </c>
      <c r="M381" s="18" t="e">
        <v>#N/A</v>
      </c>
      <c r="N381" s="18" t="e">
        <v>#N/A</v>
      </c>
      <c r="O381" s="18" t="e">
        <v>#N/A</v>
      </c>
      <c r="P381" s="18" t="e">
        <v>#N/A</v>
      </c>
      <c r="Q381" s="16" t="s">
        <v>3633</v>
      </c>
      <c r="R381" s="18" t="b">
        <v>1</v>
      </c>
      <c r="S381" s="18" t="b">
        <v>1</v>
      </c>
      <c r="T381" s="12">
        <v>48343.0</v>
      </c>
      <c r="U381" s="16" t="s">
        <v>3635</v>
      </c>
      <c r="V381" s="16" t="s">
        <v>309</v>
      </c>
      <c r="W381" s="51">
        <v>674109.0</v>
      </c>
      <c r="X381" s="51">
        <v>692951.0</v>
      </c>
      <c r="Y381" s="16" t="s">
        <v>2849</v>
      </c>
      <c r="Z381" s="16" t="s">
        <v>5943</v>
      </c>
      <c r="AC381" s="16"/>
      <c r="AD381" s="12" t="str">
        <f>vlookup(AA381,'Hastag Key'!$G$3:$H$5,2,true)</f>
        <v>#N/A</v>
      </c>
      <c r="AE381" s="12" t="str">
        <f>vlookup(AB381,'Hastag Key'!$J$3:$K$8,2,true)</f>
        <v>#N/A</v>
      </c>
    </row>
    <row r="382">
      <c r="A382" s="12">
        <v>380.0</v>
      </c>
      <c r="B382" s="16" t="s">
        <v>4560</v>
      </c>
      <c r="C382" s="16" t="s">
        <v>4195</v>
      </c>
      <c r="D382" s="18" t="b">
        <v>1</v>
      </c>
      <c r="E382" s="12">
        <v>2.0</v>
      </c>
      <c r="F382" s="12">
        <v>0.0</v>
      </c>
      <c r="G382" s="12">
        <v>2.0</v>
      </c>
      <c r="H382" s="20">
        <v>42324.68819444445</v>
      </c>
      <c r="I382" s="16" t="s">
        <v>4196</v>
      </c>
      <c r="J382" s="16" t="s">
        <v>4197</v>
      </c>
      <c r="K382" s="16" t="s">
        <v>4198</v>
      </c>
      <c r="L382" s="18" t="e">
        <v>#N/A</v>
      </c>
      <c r="M382" s="18" t="e">
        <v>#N/A</v>
      </c>
      <c r="N382" s="18" t="e">
        <v>#N/A</v>
      </c>
      <c r="O382" s="18" t="e">
        <v>#N/A</v>
      </c>
      <c r="P382" s="18" t="e">
        <v>#N/A</v>
      </c>
      <c r="Q382" s="16" t="s">
        <v>4200</v>
      </c>
      <c r="R382" s="18" t="b">
        <v>1</v>
      </c>
      <c r="S382" s="18" t="b">
        <v>1</v>
      </c>
      <c r="T382" s="12">
        <v>49808.0</v>
      </c>
      <c r="U382" s="16" t="s">
        <v>4201</v>
      </c>
      <c r="V382" s="16" t="s">
        <v>309</v>
      </c>
      <c r="W382" s="22"/>
      <c r="X382" s="22"/>
      <c r="Y382" s="16" t="s">
        <v>4202</v>
      </c>
      <c r="Z382" s="16" t="s">
        <v>5949</v>
      </c>
      <c r="AC382" s="16"/>
      <c r="AD382" s="12" t="str">
        <f>vlookup(AA382,'Hastag Key'!$G$3:$H$5,2,true)</f>
        <v>#N/A</v>
      </c>
      <c r="AE382" s="12" t="str">
        <f>vlookup(AB382,'Hastag Key'!$J$3:$K$8,2,true)</f>
        <v>#N/A</v>
      </c>
    </row>
    <row r="383">
      <c r="A383" s="12">
        <v>413.0</v>
      </c>
      <c r="B383" s="16" t="s">
        <v>4560</v>
      </c>
      <c r="C383" s="16" t="s">
        <v>4576</v>
      </c>
      <c r="D383" s="18" t="b">
        <v>1</v>
      </c>
      <c r="E383" s="12">
        <v>0.0</v>
      </c>
      <c r="F383" s="12">
        <v>0.0</v>
      </c>
      <c r="G383" s="12">
        <v>0.0</v>
      </c>
      <c r="H383" s="20">
        <v>42310.35555555556</v>
      </c>
      <c r="I383" s="16" t="s">
        <v>4577</v>
      </c>
      <c r="J383" s="16" t="s">
        <v>4578</v>
      </c>
      <c r="K383" s="16" t="s">
        <v>4579</v>
      </c>
      <c r="L383" s="18" t="e">
        <v>#N/A</v>
      </c>
      <c r="M383" s="18" t="e">
        <v>#N/A</v>
      </c>
      <c r="N383" s="18" t="e">
        <v>#N/A</v>
      </c>
      <c r="O383" s="18" t="e">
        <v>#N/A</v>
      </c>
      <c r="P383" s="18" t="e">
        <v>#N/A</v>
      </c>
      <c r="Q383" s="16" t="s">
        <v>4580</v>
      </c>
      <c r="R383" s="18" t="b">
        <v>1</v>
      </c>
      <c r="S383" s="18" t="b">
        <v>1</v>
      </c>
      <c r="T383" s="12">
        <v>48213.0</v>
      </c>
      <c r="U383" s="16" t="s">
        <v>4581</v>
      </c>
      <c r="V383" s="16" t="s">
        <v>309</v>
      </c>
      <c r="W383" s="51">
        <v>111771.0</v>
      </c>
      <c r="X383" s="51">
        <v>105690.0</v>
      </c>
      <c r="Y383" s="16" t="s">
        <v>4582</v>
      </c>
      <c r="Z383" s="16" t="s">
        <v>5951</v>
      </c>
      <c r="AC383" s="16"/>
      <c r="AD383" s="12" t="str">
        <f>vlookup(AA383,'Hastag Key'!$G$3:$H$5,2,true)</f>
        <v>#N/A</v>
      </c>
      <c r="AE383" s="12" t="str">
        <f>vlookup(AB383,'Hastag Key'!$J$3:$K$8,2,true)</f>
        <v>#N/A</v>
      </c>
    </row>
    <row r="384">
      <c r="A384" s="12">
        <v>433.0</v>
      </c>
      <c r="B384" s="16" t="s">
        <v>4560</v>
      </c>
      <c r="C384" s="16" t="s">
        <v>4799</v>
      </c>
      <c r="D384" s="18" t="b">
        <v>1</v>
      </c>
      <c r="E384" s="12">
        <v>274.0</v>
      </c>
      <c r="F384" s="12">
        <v>107.0</v>
      </c>
      <c r="G384" s="12">
        <v>167.0</v>
      </c>
      <c r="H384" s="20">
        <v>42317.5375</v>
      </c>
      <c r="I384" s="16" t="s">
        <v>4804</v>
      </c>
      <c r="J384" s="16" t="s">
        <v>4805</v>
      </c>
      <c r="K384" s="16" t="s">
        <v>4806</v>
      </c>
      <c r="L384" s="18" t="e">
        <v>#N/A</v>
      </c>
      <c r="M384" s="18" t="e">
        <v>#N/A</v>
      </c>
      <c r="N384" s="18" t="e">
        <v>#N/A</v>
      </c>
      <c r="O384" s="18" t="e">
        <v>#N/A</v>
      </c>
      <c r="P384" s="18" t="e">
        <v>#N/A</v>
      </c>
      <c r="Q384" s="16" t="s">
        <v>4807</v>
      </c>
      <c r="R384" s="18" t="b">
        <v>1</v>
      </c>
      <c r="S384" s="18" t="b">
        <v>1</v>
      </c>
      <c r="T384" s="12">
        <v>48203.0</v>
      </c>
      <c r="U384" s="16" t="s">
        <v>4581</v>
      </c>
      <c r="V384" s="16" t="s">
        <v>309</v>
      </c>
      <c r="W384" s="51">
        <v>1149502.0</v>
      </c>
      <c r="X384" s="51">
        <v>1126027.0</v>
      </c>
      <c r="Y384" s="16" t="s">
        <v>4810</v>
      </c>
      <c r="Z384" s="16" t="s">
        <v>5955</v>
      </c>
      <c r="AC384" s="16"/>
      <c r="AD384" s="12" t="str">
        <f>vlookup(AA384,'Hastag Key'!$G$3:$H$5,2,true)</f>
        <v>#N/A</v>
      </c>
      <c r="AE384" s="12" t="str">
        <f>vlookup(AB384,'Hastag Key'!$J$3:$K$8,2,true)</f>
        <v>#N/A</v>
      </c>
    </row>
    <row r="385">
      <c r="A385" s="12">
        <v>491.0</v>
      </c>
      <c r="B385" s="16" t="s">
        <v>4560</v>
      </c>
      <c r="C385" s="16" t="s">
        <v>5434</v>
      </c>
      <c r="D385" s="18" t="b">
        <v>0</v>
      </c>
      <c r="E385" s="12">
        <v>8.0</v>
      </c>
      <c r="F385" s="12">
        <v>2.0</v>
      </c>
      <c r="G385" s="12">
        <v>6.0</v>
      </c>
      <c r="H385" s="20">
        <v>42314.92013888889</v>
      </c>
      <c r="I385" s="16" t="s">
        <v>5436</v>
      </c>
      <c r="J385" s="16" t="s">
        <v>5437</v>
      </c>
      <c r="K385" s="16" t="s">
        <v>5438</v>
      </c>
      <c r="L385" s="18" t="e">
        <v>#N/A</v>
      </c>
      <c r="M385" s="18" t="e">
        <v>#N/A</v>
      </c>
      <c r="N385" s="18" t="e">
        <v>#N/A</v>
      </c>
      <c r="O385" s="18" t="e">
        <v>#N/A</v>
      </c>
      <c r="P385" s="18" t="e">
        <v>#N/A</v>
      </c>
      <c r="Q385" s="16" t="s">
        <v>5439</v>
      </c>
      <c r="R385" s="18" t="b">
        <v>1</v>
      </c>
      <c r="S385" s="18" t="b">
        <v>0</v>
      </c>
      <c r="T385" s="12">
        <v>49506.0</v>
      </c>
      <c r="U385" s="16" t="s">
        <v>1950</v>
      </c>
      <c r="V385" s="16" t="s">
        <v>309</v>
      </c>
      <c r="W385" s="22"/>
      <c r="X385" s="22"/>
      <c r="Y385" s="22"/>
      <c r="Z385" s="16" t="s">
        <v>5958</v>
      </c>
      <c r="AC385" s="16"/>
      <c r="AD385" s="12" t="str">
        <f>vlookup(AA385,'Hastag Key'!$G$3:$H$5,2,true)</f>
        <v>#N/A</v>
      </c>
      <c r="AE385" s="12" t="str">
        <f>vlookup(AB385,'Hastag Key'!$J$3:$K$8,2,true)</f>
        <v>#N/A</v>
      </c>
    </row>
    <row r="386">
      <c r="A386" s="12">
        <v>673.0</v>
      </c>
      <c r="B386" s="16" t="s">
        <v>4560</v>
      </c>
      <c r="C386" s="16" t="s">
        <v>5962</v>
      </c>
      <c r="D386" s="18" t="b">
        <v>1</v>
      </c>
      <c r="E386" s="12">
        <v>1.0</v>
      </c>
      <c r="F386" s="12">
        <v>0.0</v>
      </c>
      <c r="G386" s="12">
        <v>1.0</v>
      </c>
      <c r="H386" s="20">
        <v>42324.63263888889</v>
      </c>
      <c r="I386" s="16" t="s">
        <v>5963</v>
      </c>
      <c r="J386" s="16" t="s">
        <v>5964</v>
      </c>
      <c r="K386" s="16" t="s">
        <v>5965</v>
      </c>
      <c r="L386" s="12">
        <v>-1.0</v>
      </c>
      <c r="M386" s="16" t="s">
        <v>1946</v>
      </c>
      <c r="N386" s="12">
        <v>0.0</v>
      </c>
      <c r="O386" s="12">
        <v>0.0</v>
      </c>
      <c r="P386" s="12">
        <v>0.0</v>
      </c>
      <c r="Q386" s="16" t="s">
        <v>5961</v>
      </c>
      <c r="R386" s="18" t="b">
        <v>0</v>
      </c>
      <c r="S386" s="18" t="b">
        <v>0</v>
      </c>
      <c r="T386" s="12">
        <v>49504.0</v>
      </c>
      <c r="U386" s="16" t="s">
        <v>1950</v>
      </c>
      <c r="V386" s="16" t="s">
        <v>309</v>
      </c>
      <c r="W386" s="22"/>
      <c r="X386" s="22"/>
      <c r="Y386" s="16" t="s">
        <v>5966</v>
      </c>
      <c r="Z386" s="16" t="s">
        <v>5968</v>
      </c>
      <c r="AA386" s="12">
        <v>3.0</v>
      </c>
      <c r="AB386" s="12">
        <v>1.0</v>
      </c>
      <c r="AC386" s="12"/>
      <c r="AD386" s="12" t="str">
        <f>vlookup(AA386,'Hastag Key'!$G$3:$H$5,2,true)</f>
        <v>Exposure</v>
      </c>
      <c r="AE386" s="12" t="str">
        <f>vlookup(AB386,'Hastag Key'!$J$3:$K$8,2,true)</f>
        <v>Financial/gifts</v>
      </c>
    </row>
    <row r="387">
      <c r="A387" s="12">
        <v>700.0</v>
      </c>
      <c r="B387" s="16" t="s">
        <v>4560</v>
      </c>
      <c r="C387" s="16" t="s">
        <v>5971</v>
      </c>
      <c r="D387" s="18" t="b">
        <v>1</v>
      </c>
      <c r="E387" s="12">
        <v>0.0</v>
      </c>
      <c r="F387" s="12">
        <v>0.0</v>
      </c>
      <c r="G387" s="12">
        <v>0.0</v>
      </c>
      <c r="H387" s="20">
        <v>42312.52569444444</v>
      </c>
      <c r="I387" s="16" t="s">
        <v>5973</v>
      </c>
      <c r="J387" s="16" t="s">
        <v>5974</v>
      </c>
      <c r="K387" s="16" t="s">
        <v>5975</v>
      </c>
      <c r="L387" s="18" t="e">
        <v>#N/A</v>
      </c>
      <c r="M387" s="18" t="e">
        <v>#N/A</v>
      </c>
      <c r="N387" s="18" t="e">
        <v>#N/A</v>
      </c>
      <c r="O387" s="18" t="e">
        <v>#N/A</v>
      </c>
      <c r="P387" s="18" t="e">
        <v>#N/A</v>
      </c>
      <c r="Q387" s="16" t="s">
        <v>5970</v>
      </c>
      <c r="R387" s="18" t="b">
        <v>0</v>
      </c>
      <c r="S387" s="18" t="b">
        <v>1</v>
      </c>
      <c r="T387" s="12">
        <v>48075.0</v>
      </c>
      <c r="U387" s="16" t="s">
        <v>5976</v>
      </c>
      <c r="V387" s="16" t="s">
        <v>309</v>
      </c>
      <c r="W387" s="51">
        <v>3.4061682E7</v>
      </c>
      <c r="X387" s="51">
        <v>3.6017978E7</v>
      </c>
      <c r="Y387" s="16" t="s">
        <v>1856</v>
      </c>
      <c r="Z387" s="16" t="s">
        <v>5979</v>
      </c>
      <c r="AA387" s="12">
        <v>3.0</v>
      </c>
      <c r="AB387" s="12">
        <v>4.0</v>
      </c>
      <c r="AC387" s="12"/>
      <c r="AD387" s="12" t="str">
        <f>vlookup(AA387,'Hastag Key'!$G$3:$H$5,2,true)</f>
        <v>Exposure</v>
      </c>
      <c r="AE387" s="12" t="str">
        <f>vlookup(AB387,'Hastag Key'!$J$3:$K$8,2,true)</f>
        <v>financial &amp; time</v>
      </c>
    </row>
    <row r="388">
      <c r="A388" s="12">
        <v>728.0</v>
      </c>
      <c r="B388" s="16" t="s">
        <v>4560</v>
      </c>
      <c r="C388" s="16" t="s">
        <v>5982</v>
      </c>
      <c r="D388" s="18" t="b">
        <v>1</v>
      </c>
      <c r="E388" s="12">
        <v>2.0</v>
      </c>
      <c r="F388" s="12">
        <v>1.0</v>
      </c>
      <c r="G388" s="12">
        <v>1.0</v>
      </c>
      <c r="H388" s="20">
        <v>42315.55902777778</v>
      </c>
      <c r="I388" s="16" t="s">
        <v>5983</v>
      </c>
      <c r="J388" s="16" t="s">
        <v>5984</v>
      </c>
      <c r="K388" s="16" t="s">
        <v>5985</v>
      </c>
      <c r="L388" s="18" t="e">
        <v>#N/A</v>
      </c>
      <c r="M388" s="18" t="e">
        <v>#N/A</v>
      </c>
      <c r="N388" s="18" t="e">
        <v>#N/A</v>
      </c>
      <c r="O388" s="18" t="e">
        <v>#N/A</v>
      </c>
      <c r="P388" s="18" t="e">
        <v>#N/A</v>
      </c>
      <c r="Q388" s="16" t="s">
        <v>5981</v>
      </c>
      <c r="R388" s="18" t="b">
        <v>0</v>
      </c>
      <c r="S388" s="18" t="b">
        <v>0</v>
      </c>
      <c r="T388" s="12">
        <v>49503.0</v>
      </c>
      <c r="U388" s="16" t="s">
        <v>5986</v>
      </c>
      <c r="V388" s="16" t="s">
        <v>309</v>
      </c>
      <c r="W388" s="51">
        <v>218143.0</v>
      </c>
      <c r="X388" s="51">
        <v>171413.0</v>
      </c>
      <c r="Y388" s="16" t="s">
        <v>706</v>
      </c>
      <c r="Z388" s="16" t="s">
        <v>5988</v>
      </c>
      <c r="AA388" s="12">
        <v>1.0</v>
      </c>
      <c r="AB388" s="12">
        <v>1.0</v>
      </c>
      <c r="AC388" s="12"/>
      <c r="AD388" s="12" t="str">
        <f>vlookup(AA388,'Hastag Key'!$G$3:$H$5,2,true)</f>
        <v>Personal</v>
      </c>
      <c r="AE388" s="12" t="str">
        <f>vlookup(AB388,'Hastag Key'!$J$3:$K$8,2,true)</f>
        <v>Financial/gifts</v>
      </c>
    </row>
    <row r="389">
      <c r="A389" s="12">
        <v>735.0</v>
      </c>
      <c r="B389" s="16" t="s">
        <v>4560</v>
      </c>
      <c r="C389" s="16" t="s">
        <v>5991</v>
      </c>
      <c r="D389" s="18" t="b">
        <v>1</v>
      </c>
      <c r="E389" s="12">
        <v>4.0</v>
      </c>
      <c r="F389" s="12">
        <v>0.0</v>
      </c>
      <c r="G389" s="12">
        <v>4.0</v>
      </c>
      <c r="H389" s="20">
        <v>42326.60972222222</v>
      </c>
      <c r="I389" s="16" t="s">
        <v>5992</v>
      </c>
      <c r="J389" s="16" t="s">
        <v>5994</v>
      </c>
      <c r="L389" s="18" t="e">
        <v>#N/A</v>
      </c>
      <c r="M389" s="18" t="e">
        <v>#N/A</v>
      </c>
      <c r="N389" s="18" t="e">
        <v>#N/A</v>
      </c>
      <c r="O389" s="18" t="e">
        <v>#N/A</v>
      </c>
      <c r="P389" s="18" t="e">
        <v>#N/A</v>
      </c>
      <c r="Q389" s="16" t="s">
        <v>5990</v>
      </c>
      <c r="R389" s="18" t="b">
        <v>0</v>
      </c>
      <c r="S389" s="18" t="b">
        <v>1</v>
      </c>
      <c r="T389" s="12">
        <v>48213.0</v>
      </c>
      <c r="U389" s="16" t="s">
        <v>4581</v>
      </c>
      <c r="V389" s="16" t="s">
        <v>309</v>
      </c>
      <c r="W389" s="22"/>
      <c r="X389" s="22"/>
      <c r="Y389" s="16" t="s">
        <v>1250</v>
      </c>
      <c r="Z389" s="16" t="s">
        <v>5996</v>
      </c>
      <c r="AA389" s="12">
        <v>3.0</v>
      </c>
      <c r="AB389" s="22"/>
      <c r="AC389" s="22"/>
      <c r="AD389" s="12" t="str">
        <f>vlookup(AA389,'Hastag Key'!$G$3:$H$5,2,true)</f>
        <v>Exposure</v>
      </c>
      <c r="AE389" s="12" t="str">
        <f>vlookup(AB389,'Hastag Key'!$J$3:$K$8,2,true)</f>
        <v>#N/A</v>
      </c>
    </row>
    <row r="390">
      <c r="A390" s="12">
        <v>768.0</v>
      </c>
      <c r="B390" s="16" t="s">
        <v>4560</v>
      </c>
      <c r="C390" s="16" t="s">
        <v>5999</v>
      </c>
      <c r="D390" s="18" t="b">
        <v>0</v>
      </c>
      <c r="E390" s="12">
        <v>3.0</v>
      </c>
      <c r="F390" s="12">
        <v>0.0</v>
      </c>
      <c r="G390" s="12">
        <v>3.0</v>
      </c>
      <c r="H390" s="20">
        <v>42322.31597222222</v>
      </c>
      <c r="I390" s="16" t="s">
        <v>6000</v>
      </c>
      <c r="J390" s="16" t="s">
        <v>6002</v>
      </c>
      <c r="K390" s="16" t="s">
        <v>6003</v>
      </c>
      <c r="L390" s="18" t="e">
        <v>#N/A</v>
      </c>
      <c r="M390" s="18" t="e">
        <v>#N/A</v>
      </c>
      <c r="N390" s="18" t="e">
        <v>#N/A</v>
      </c>
      <c r="O390" s="18" t="e">
        <v>#N/A</v>
      </c>
      <c r="P390" s="18" t="e">
        <v>#N/A</v>
      </c>
      <c r="Q390" s="16" t="s">
        <v>5998</v>
      </c>
      <c r="R390" s="18" t="b">
        <v>0</v>
      </c>
      <c r="S390" s="18" t="b">
        <v>0</v>
      </c>
      <c r="T390" s="12">
        <v>49614.0</v>
      </c>
      <c r="U390" s="16" t="s">
        <v>6004</v>
      </c>
      <c r="V390" s="16" t="s">
        <v>309</v>
      </c>
      <c r="W390" s="22"/>
      <c r="X390" s="22"/>
      <c r="Y390" s="22"/>
      <c r="Z390" s="16" t="s">
        <v>6005</v>
      </c>
      <c r="AA390" s="12">
        <v>3.0</v>
      </c>
      <c r="AB390" s="12">
        <v>2.0</v>
      </c>
      <c r="AC390" s="12"/>
      <c r="AD390" s="12" t="str">
        <f>vlookup(AA390,'Hastag Key'!$G$3:$H$5,2,true)</f>
        <v>Exposure</v>
      </c>
      <c r="AE390" s="12" t="str">
        <f>vlookup(AB390,'Hastag Key'!$J$3:$K$8,2,true)</f>
        <v>Time</v>
      </c>
    </row>
    <row r="391">
      <c r="A391" s="12">
        <v>770.0</v>
      </c>
      <c r="B391" s="16" t="s">
        <v>4560</v>
      </c>
      <c r="C391" s="16" t="s">
        <v>6007</v>
      </c>
      <c r="D391" s="18" t="b">
        <v>0</v>
      </c>
      <c r="E391" s="12">
        <v>1.0</v>
      </c>
      <c r="F391" s="12">
        <v>0.0</v>
      </c>
      <c r="G391" s="12">
        <v>1.0</v>
      </c>
      <c r="H391" s="20">
        <v>42331.87430555555</v>
      </c>
      <c r="I391" s="16" t="s">
        <v>6009</v>
      </c>
      <c r="J391" s="16" t="s">
        <v>6010</v>
      </c>
      <c r="K391" s="16" t="s">
        <v>6011</v>
      </c>
      <c r="L391" s="18" t="e">
        <v>#N/A</v>
      </c>
      <c r="M391" s="18" t="e">
        <v>#N/A</v>
      </c>
      <c r="N391" s="18" t="e">
        <v>#N/A</v>
      </c>
      <c r="O391" s="18" t="e">
        <v>#N/A</v>
      </c>
      <c r="P391" s="18" t="e">
        <v>#N/A</v>
      </c>
      <c r="Q391" s="16" t="s">
        <v>6006</v>
      </c>
      <c r="R391" s="18" t="b">
        <v>0</v>
      </c>
      <c r="S391" s="18" t="b">
        <v>0</v>
      </c>
      <c r="T391" s="12">
        <v>48235.0</v>
      </c>
      <c r="U391" s="16" t="s">
        <v>6013</v>
      </c>
      <c r="V391" s="16" t="s">
        <v>309</v>
      </c>
      <c r="W391" s="22"/>
      <c r="X391" s="22"/>
      <c r="Y391" s="22"/>
      <c r="Z391" s="16" t="s">
        <v>6014</v>
      </c>
      <c r="AA391" s="12">
        <v>3.0</v>
      </c>
      <c r="AB391" s="12">
        <v>2.0</v>
      </c>
      <c r="AC391" s="12"/>
      <c r="AD391" s="12" t="str">
        <f>vlookup(AA391,'Hastag Key'!$G$3:$H$5,2,true)</f>
        <v>Exposure</v>
      </c>
      <c r="AE391" s="12" t="str">
        <f>vlookup(AB391,'Hastag Key'!$J$3:$K$8,2,true)</f>
        <v>Time</v>
      </c>
    </row>
    <row r="392">
      <c r="A392" s="12">
        <v>136.0</v>
      </c>
      <c r="B392" s="16" t="s">
        <v>4560</v>
      </c>
      <c r="C392" s="16" t="s">
        <v>1624</v>
      </c>
      <c r="D392" s="18" t="b">
        <v>1</v>
      </c>
      <c r="E392" s="12">
        <v>1.0</v>
      </c>
      <c r="F392" s="12">
        <v>0.0</v>
      </c>
      <c r="G392" s="12">
        <v>1.0</v>
      </c>
      <c r="H392" s="20">
        <v>42313.63958333333</v>
      </c>
      <c r="I392" s="16" t="s">
        <v>1625</v>
      </c>
      <c r="J392" s="16" t="s">
        <v>1626</v>
      </c>
      <c r="K392" s="16" t="s">
        <v>1627</v>
      </c>
      <c r="L392" s="18" t="e">
        <v>#N/A</v>
      </c>
      <c r="M392" s="18" t="e">
        <v>#N/A</v>
      </c>
      <c r="N392" s="18" t="e">
        <v>#N/A</v>
      </c>
      <c r="O392" s="18" t="e">
        <v>#N/A</v>
      </c>
      <c r="P392" s="18" t="e">
        <v>#N/A</v>
      </c>
      <c r="Q392" s="16" t="s">
        <v>1628</v>
      </c>
      <c r="R392" s="18" t="b">
        <v>1</v>
      </c>
      <c r="S392" s="18" t="b">
        <v>0</v>
      </c>
      <c r="T392" s="12">
        <v>55438.0</v>
      </c>
      <c r="U392" s="16" t="s">
        <v>1629</v>
      </c>
      <c r="V392" s="16" t="s">
        <v>1630</v>
      </c>
      <c r="W392" s="22"/>
      <c r="X392" s="22"/>
      <c r="Y392" s="16" t="s">
        <v>598</v>
      </c>
      <c r="Z392" s="16" t="s">
        <v>6018</v>
      </c>
      <c r="AC392" s="16"/>
      <c r="AD392" s="12" t="str">
        <f>vlookup(AA392,'Hastag Key'!$G$3:$H$5,2,true)</f>
        <v>#N/A</v>
      </c>
      <c r="AE392" s="12" t="str">
        <f>vlookup(AB392,'Hastag Key'!$J$3:$K$8,2,true)</f>
        <v>#N/A</v>
      </c>
    </row>
    <row r="393">
      <c r="A393" s="12">
        <v>429.0</v>
      </c>
      <c r="B393" s="16" t="s">
        <v>4560</v>
      </c>
      <c r="C393" s="16" t="s">
        <v>4742</v>
      </c>
      <c r="D393" s="18" t="b">
        <v>1</v>
      </c>
      <c r="E393" s="12">
        <v>8.0</v>
      </c>
      <c r="F393" s="12">
        <v>0.0</v>
      </c>
      <c r="G393" s="12">
        <v>8.0</v>
      </c>
      <c r="H393" s="20">
        <v>42330.76458333333</v>
      </c>
      <c r="I393" s="16" t="s">
        <v>4743</v>
      </c>
      <c r="J393" s="16" t="s">
        <v>4745</v>
      </c>
      <c r="K393" s="16" t="s">
        <v>4746</v>
      </c>
      <c r="L393" s="16" t="s">
        <v>264</v>
      </c>
      <c r="M393" s="12">
        <v>0.0</v>
      </c>
      <c r="N393" s="12">
        <v>0.0</v>
      </c>
      <c r="O393" s="16" t="s">
        <v>4749</v>
      </c>
      <c r="P393" s="16" t="s">
        <v>4750</v>
      </c>
      <c r="Q393" s="16" t="s">
        <v>4753</v>
      </c>
      <c r="R393" s="18" t="b">
        <v>1</v>
      </c>
      <c r="S393" s="18" t="b">
        <v>1</v>
      </c>
      <c r="T393" s="12">
        <v>55040.0</v>
      </c>
      <c r="U393" s="16" t="s">
        <v>4757</v>
      </c>
      <c r="V393" s="16" t="s">
        <v>1630</v>
      </c>
      <c r="W393" s="51">
        <v>710758.0</v>
      </c>
      <c r="X393" s="51">
        <v>724671.0</v>
      </c>
      <c r="Y393" s="16" t="s">
        <v>4760</v>
      </c>
      <c r="Z393" s="16" t="s">
        <v>6023</v>
      </c>
      <c r="AC393" s="16"/>
      <c r="AD393" s="12" t="str">
        <f>vlookup(AA393,'Hastag Key'!$G$3:$H$5,2,true)</f>
        <v>#N/A</v>
      </c>
      <c r="AE393" s="12" t="str">
        <f>vlookup(AB393,'Hastag Key'!$J$3:$K$8,2,true)</f>
        <v>#N/A</v>
      </c>
    </row>
    <row r="394">
      <c r="A394" s="12">
        <v>475.0</v>
      </c>
      <c r="B394" s="16" t="s">
        <v>4560</v>
      </c>
      <c r="C394" s="16" t="s">
        <v>5298</v>
      </c>
      <c r="D394" s="18" t="b">
        <v>1</v>
      </c>
      <c r="E394" s="12">
        <v>25.0</v>
      </c>
      <c r="F394" s="12">
        <v>5.0</v>
      </c>
      <c r="G394" s="12">
        <v>20.0</v>
      </c>
      <c r="H394" s="20">
        <v>42326.24722222222</v>
      </c>
      <c r="I394" s="16" t="s">
        <v>5299</v>
      </c>
      <c r="J394" s="16" t="s">
        <v>5300</v>
      </c>
      <c r="K394" s="16" t="s">
        <v>5301</v>
      </c>
      <c r="L394" s="18" t="e">
        <v>#N/A</v>
      </c>
      <c r="M394" s="18" t="e">
        <v>#N/A</v>
      </c>
      <c r="N394" s="18" t="e">
        <v>#N/A</v>
      </c>
      <c r="O394" s="18" t="e">
        <v>#N/A</v>
      </c>
      <c r="P394" s="18" t="e">
        <v>#N/A</v>
      </c>
      <c r="Q394" s="16" t="s">
        <v>5302</v>
      </c>
      <c r="R394" s="18" t="b">
        <v>1</v>
      </c>
      <c r="S394" s="18" t="b">
        <v>1</v>
      </c>
      <c r="T394" s="12">
        <v>55130.0</v>
      </c>
      <c r="U394" s="16" t="s">
        <v>5303</v>
      </c>
      <c r="V394" s="16" t="s">
        <v>1630</v>
      </c>
      <c r="W394" s="51">
        <v>521206.0</v>
      </c>
      <c r="X394" s="51">
        <v>490032.0</v>
      </c>
      <c r="Y394" s="16" t="s">
        <v>5304</v>
      </c>
      <c r="Z394" s="16" t="s">
        <v>6027</v>
      </c>
      <c r="AC394" s="16"/>
      <c r="AD394" s="12" t="str">
        <f>vlookup(AA394,'Hastag Key'!$G$3:$H$5,2,true)</f>
        <v>#N/A</v>
      </c>
      <c r="AE394" s="12" t="str">
        <f>vlookup(AB394,'Hastag Key'!$J$3:$K$8,2,true)</f>
        <v>#N/A</v>
      </c>
    </row>
    <row r="395">
      <c r="A395" s="12">
        <v>476.0</v>
      </c>
      <c r="B395" s="16" t="s">
        <v>4560</v>
      </c>
      <c r="C395" s="16" t="s">
        <v>5298</v>
      </c>
      <c r="D395" s="18" t="b">
        <v>1</v>
      </c>
      <c r="E395" s="12">
        <v>66.0</v>
      </c>
      <c r="F395" s="12">
        <v>11.0</v>
      </c>
      <c r="G395" s="12">
        <v>55.0</v>
      </c>
      <c r="H395" s="20">
        <v>42327.80416666667</v>
      </c>
      <c r="I395" s="16" t="s">
        <v>5309</v>
      </c>
      <c r="J395" s="16" t="s">
        <v>5300</v>
      </c>
      <c r="K395" s="16" t="s">
        <v>5310</v>
      </c>
      <c r="L395" s="18" t="e">
        <v>#N/A</v>
      </c>
      <c r="M395" s="18" t="e">
        <v>#N/A</v>
      </c>
      <c r="N395" s="18" t="e">
        <v>#N/A</v>
      </c>
      <c r="O395" s="18" t="e">
        <v>#N/A</v>
      </c>
      <c r="P395" s="18" t="e">
        <v>#N/A</v>
      </c>
      <c r="Q395" s="16" t="s">
        <v>5311</v>
      </c>
      <c r="R395" s="18" t="b">
        <v>1</v>
      </c>
      <c r="S395" s="18" t="b">
        <v>1</v>
      </c>
      <c r="T395" s="12">
        <v>55130.0</v>
      </c>
      <c r="U395" s="16" t="s">
        <v>5303</v>
      </c>
      <c r="V395" s="16" t="s">
        <v>1630</v>
      </c>
      <c r="W395" s="51">
        <v>521206.0</v>
      </c>
      <c r="X395" s="51">
        <v>490032.0</v>
      </c>
      <c r="Y395" s="16" t="s">
        <v>5304</v>
      </c>
      <c r="Z395" s="16" t="s">
        <v>6033</v>
      </c>
      <c r="AC395" s="16"/>
      <c r="AD395" s="12" t="str">
        <f>vlookup(AA395,'Hastag Key'!$G$3:$H$5,2,true)</f>
        <v>#N/A</v>
      </c>
      <c r="AE395" s="12" t="str">
        <f>vlookup(AB395,'Hastag Key'!$J$3:$K$8,2,true)</f>
        <v>#N/A</v>
      </c>
    </row>
    <row r="396">
      <c r="A396" s="12">
        <v>499.0</v>
      </c>
      <c r="B396" s="16" t="s">
        <v>4560</v>
      </c>
      <c r="C396" s="16" t="s">
        <v>5515</v>
      </c>
      <c r="D396" s="18" t="b">
        <v>0</v>
      </c>
      <c r="E396" s="12">
        <v>517.0</v>
      </c>
      <c r="F396" s="12">
        <v>92.0</v>
      </c>
      <c r="G396" s="12">
        <v>425.0</v>
      </c>
      <c r="H396" s="20">
        <v>42328.135416666664</v>
      </c>
      <c r="I396" s="16" t="s">
        <v>5516</v>
      </c>
      <c r="J396" s="16" t="s">
        <v>5517</v>
      </c>
      <c r="K396" s="16" t="s">
        <v>5518</v>
      </c>
      <c r="L396" s="18" t="e">
        <v>#N/A</v>
      </c>
      <c r="M396" s="18" t="e">
        <v>#N/A</v>
      </c>
      <c r="N396" s="18" t="e">
        <v>#N/A</v>
      </c>
      <c r="O396" s="18" t="e">
        <v>#N/A</v>
      </c>
      <c r="P396" s="18" t="e">
        <v>#N/A</v>
      </c>
      <c r="Q396" s="16" t="s">
        <v>5519</v>
      </c>
      <c r="R396" s="18" t="b">
        <v>1</v>
      </c>
      <c r="S396" s="18" t="b">
        <v>1</v>
      </c>
      <c r="T396" s="16" t="s">
        <v>5520</v>
      </c>
      <c r="U396" s="16" t="s">
        <v>5521</v>
      </c>
      <c r="V396" s="16" t="s">
        <v>1630</v>
      </c>
      <c r="W396" s="22"/>
      <c r="X396" s="22"/>
      <c r="Y396" s="22"/>
      <c r="Z396" s="16" t="s">
        <v>6039</v>
      </c>
      <c r="AC396" s="16"/>
      <c r="AD396" s="12" t="str">
        <f>vlookup(AA396,'Hastag Key'!$G$3:$H$5,2,true)</f>
        <v>#N/A</v>
      </c>
      <c r="AE396" s="12" t="str">
        <f>vlookup(AB396,'Hastag Key'!$J$3:$K$8,2,true)</f>
        <v>#N/A</v>
      </c>
    </row>
    <row r="397">
      <c r="A397" s="12">
        <v>501.0</v>
      </c>
      <c r="B397" s="16" t="s">
        <v>4560</v>
      </c>
      <c r="C397" s="16" t="s">
        <v>5541</v>
      </c>
      <c r="D397" s="18" t="b">
        <v>0</v>
      </c>
      <c r="E397" s="12">
        <v>0.0</v>
      </c>
      <c r="F397" s="12">
        <v>0.0</v>
      </c>
      <c r="G397" s="12">
        <v>0.0</v>
      </c>
      <c r="H397" s="20">
        <v>42310.59305555555</v>
      </c>
      <c r="I397" s="16" t="s">
        <v>5545</v>
      </c>
      <c r="J397" s="16" t="s">
        <v>5546</v>
      </c>
      <c r="K397" s="16" t="s">
        <v>5547</v>
      </c>
      <c r="L397" s="18" t="e">
        <v>#N/A</v>
      </c>
      <c r="M397" s="18" t="e">
        <v>#N/A</v>
      </c>
      <c r="N397" s="18" t="e">
        <v>#N/A</v>
      </c>
      <c r="O397" s="18" t="e">
        <v>#N/A</v>
      </c>
      <c r="P397" s="18" t="e">
        <v>#N/A</v>
      </c>
      <c r="Q397" s="16" t="s">
        <v>5551</v>
      </c>
      <c r="R397" s="18" t="b">
        <v>1</v>
      </c>
      <c r="S397" s="18" t="b">
        <v>0</v>
      </c>
      <c r="T397" s="12">
        <v>55114.0</v>
      </c>
      <c r="U397" s="16" t="s">
        <v>5303</v>
      </c>
      <c r="V397" s="16" t="s">
        <v>1630</v>
      </c>
      <c r="W397" s="22"/>
      <c r="X397" s="22"/>
      <c r="Y397" s="22"/>
      <c r="Z397" s="16" t="s">
        <v>6043</v>
      </c>
      <c r="AC397" s="16"/>
      <c r="AD397" s="12" t="str">
        <f>vlookup(AA397,'Hastag Key'!$G$3:$H$5,2,true)</f>
        <v>#N/A</v>
      </c>
      <c r="AE397" s="12" t="str">
        <f>vlookup(AB397,'Hastag Key'!$J$3:$K$8,2,true)</f>
        <v>#N/A</v>
      </c>
    </row>
    <row r="398">
      <c r="A398" s="12">
        <v>597.0</v>
      </c>
      <c r="B398" s="16" t="s">
        <v>4560</v>
      </c>
      <c r="C398" s="16" t="s">
        <v>6045</v>
      </c>
      <c r="D398" s="18" t="b">
        <v>0</v>
      </c>
      <c r="E398" s="12">
        <v>4.0</v>
      </c>
      <c r="F398" s="12">
        <v>0.0</v>
      </c>
      <c r="G398" s="12">
        <v>4.0</v>
      </c>
      <c r="H398" s="20">
        <v>42313.74375</v>
      </c>
      <c r="I398" s="16" t="s">
        <v>6047</v>
      </c>
      <c r="J398" s="16" t="s">
        <v>6048</v>
      </c>
      <c r="K398" s="16" t="s">
        <v>6049</v>
      </c>
      <c r="L398" s="18" t="e">
        <v>#N/A</v>
      </c>
      <c r="M398" s="18" t="e">
        <v>#N/A</v>
      </c>
      <c r="N398" s="18" t="e">
        <v>#N/A</v>
      </c>
      <c r="O398" s="18" t="e">
        <v>#N/A</v>
      </c>
      <c r="P398" s="18" t="e">
        <v>#N/A</v>
      </c>
      <c r="Q398" s="16" t="s">
        <v>6044</v>
      </c>
      <c r="R398" s="18" t="b">
        <v>1</v>
      </c>
      <c r="S398" s="18" t="b">
        <v>0</v>
      </c>
      <c r="T398" s="12">
        <v>55423.0</v>
      </c>
      <c r="U398" s="16" t="s">
        <v>6050</v>
      </c>
      <c r="V398" s="16" t="s">
        <v>1630</v>
      </c>
      <c r="W398" s="22"/>
      <c r="X398" s="22"/>
      <c r="Y398" s="22"/>
      <c r="Z398" s="16" t="s">
        <v>6053</v>
      </c>
      <c r="AA398" s="12">
        <v>3.0</v>
      </c>
      <c r="AB398" s="12">
        <v>4.0</v>
      </c>
      <c r="AC398" s="12"/>
      <c r="AD398" s="12" t="str">
        <f>vlookup(AA398,'Hastag Key'!$G$3:$H$5,2,true)</f>
        <v>Exposure</v>
      </c>
      <c r="AE398" s="12" t="str">
        <f>vlookup(AB398,'Hastag Key'!$J$3:$K$8,2,true)</f>
        <v>financial &amp; time</v>
      </c>
    </row>
    <row r="399">
      <c r="A399" s="12">
        <v>21.0</v>
      </c>
      <c r="B399" s="16" t="s">
        <v>4560</v>
      </c>
      <c r="C399" s="16" t="s">
        <v>486</v>
      </c>
      <c r="D399" s="18" t="b">
        <v>1</v>
      </c>
      <c r="E399" s="12">
        <v>43.0</v>
      </c>
      <c r="F399" s="12">
        <v>10.0</v>
      </c>
      <c r="G399" s="12">
        <v>33.0</v>
      </c>
      <c r="H399" s="20">
        <v>42311.38888888889</v>
      </c>
      <c r="I399" s="16" t="s">
        <v>487</v>
      </c>
      <c r="J399" s="16" t="s">
        <v>488</v>
      </c>
      <c r="K399" s="16" t="s">
        <v>489</v>
      </c>
      <c r="L399" s="18" t="e">
        <v>#N/A</v>
      </c>
      <c r="M399" s="18" t="e">
        <v>#N/A</v>
      </c>
      <c r="N399" s="18" t="e">
        <v>#N/A</v>
      </c>
      <c r="O399" s="18" t="e">
        <v>#N/A</v>
      </c>
      <c r="P399" s="18" t="e">
        <v>#N/A</v>
      </c>
      <c r="Q399" s="16" t="s">
        <v>490</v>
      </c>
      <c r="R399" s="18" t="b">
        <v>1</v>
      </c>
      <c r="S399" s="18" t="b">
        <v>0</v>
      </c>
      <c r="T399" s="12">
        <v>63090.0</v>
      </c>
      <c r="U399" s="16" t="s">
        <v>491</v>
      </c>
      <c r="V399" s="16" t="s">
        <v>492</v>
      </c>
      <c r="W399" s="22"/>
      <c r="X399" s="22"/>
      <c r="Y399" s="16" t="s">
        <v>493</v>
      </c>
      <c r="Z399" s="16" t="s">
        <v>6060</v>
      </c>
      <c r="AA399" s="12">
        <v>1.0</v>
      </c>
      <c r="AB399" s="12">
        <v>4.0</v>
      </c>
      <c r="AC399" s="12"/>
      <c r="AD399" s="12" t="str">
        <f>vlookup(AA399,'Hastag Key'!$G$3:$H$5,2,true)</f>
        <v>Personal</v>
      </c>
      <c r="AE399" s="12" t="str">
        <f>vlookup(AB399,'Hastag Key'!$J$3:$K$8,2,true)</f>
        <v>financial &amp; time</v>
      </c>
    </row>
    <row r="400">
      <c r="A400" s="12">
        <v>72.0</v>
      </c>
      <c r="B400" s="16" t="s">
        <v>4560</v>
      </c>
      <c r="C400" s="16" t="s">
        <v>1009</v>
      </c>
      <c r="D400" s="18" t="b">
        <v>1</v>
      </c>
      <c r="E400" s="12">
        <v>1.0</v>
      </c>
      <c r="F400" s="12">
        <v>0.0</v>
      </c>
      <c r="G400" s="12">
        <v>1.0</v>
      </c>
      <c r="H400" s="20">
        <v>42325.714583333334</v>
      </c>
      <c r="I400" s="16" t="s">
        <v>1010</v>
      </c>
      <c r="J400" s="16" t="s">
        <v>1011</v>
      </c>
      <c r="K400" s="16" t="s">
        <v>1012</v>
      </c>
      <c r="L400" s="18" t="e">
        <v>#N/A</v>
      </c>
      <c r="M400" s="18" t="e">
        <v>#N/A</v>
      </c>
      <c r="N400" s="18" t="e">
        <v>#N/A</v>
      </c>
      <c r="O400" s="18" t="e">
        <v>#N/A</v>
      </c>
      <c r="P400" s="18" t="e">
        <v>#N/A</v>
      </c>
      <c r="Q400" s="16" t="s">
        <v>1013</v>
      </c>
      <c r="R400" s="18" t="b">
        <v>1</v>
      </c>
      <c r="S400" s="18" t="b">
        <v>1</v>
      </c>
      <c r="T400" s="12">
        <v>63114.0</v>
      </c>
      <c r="U400" s="16" t="s">
        <v>1014</v>
      </c>
      <c r="V400" s="16" t="s">
        <v>492</v>
      </c>
      <c r="W400" s="22"/>
      <c r="X400" s="22"/>
      <c r="Y400" s="16" t="s">
        <v>598</v>
      </c>
      <c r="Z400" s="16" t="s">
        <v>6067</v>
      </c>
      <c r="AA400" s="12">
        <v>2.0</v>
      </c>
      <c r="AB400" s="12">
        <v>2.0</v>
      </c>
      <c r="AC400" s="12"/>
      <c r="AD400" s="12" t="str">
        <f>vlookup(AA400,'Hastag Key'!$G$3:$H$5,2,true)</f>
        <v>Invested</v>
      </c>
      <c r="AE400" s="12" t="str">
        <f>vlookup(AB400,'Hastag Key'!$J$3:$K$8,2,true)</f>
        <v>Time</v>
      </c>
    </row>
    <row r="401">
      <c r="A401" s="12">
        <v>100.0</v>
      </c>
      <c r="B401" s="16" t="s">
        <v>4560</v>
      </c>
      <c r="C401" s="16" t="s">
        <v>1264</v>
      </c>
      <c r="D401" s="18" t="b">
        <v>1</v>
      </c>
      <c r="E401" s="12">
        <v>59.0</v>
      </c>
      <c r="F401" s="12">
        <v>6.0</v>
      </c>
      <c r="G401" s="12">
        <v>53.0</v>
      </c>
      <c r="H401" s="20">
        <v>42332.28958333333</v>
      </c>
      <c r="I401" s="16" t="s">
        <v>1265</v>
      </c>
      <c r="J401" s="16" t="s">
        <v>1266</v>
      </c>
      <c r="K401" s="16" t="s">
        <v>1267</v>
      </c>
      <c r="L401" s="18" t="e">
        <v>#N/A</v>
      </c>
      <c r="M401" s="18" t="e">
        <v>#N/A</v>
      </c>
      <c r="N401" s="18" t="e">
        <v>#N/A</v>
      </c>
      <c r="O401" s="18" t="e">
        <v>#N/A</v>
      </c>
      <c r="P401" s="18" t="e">
        <v>#N/A</v>
      </c>
      <c r="Q401" s="16" t="s">
        <v>1268</v>
      </c>
      <c r="R401" s="18" t="b">
        <v>1</v>
      </c>
      <c r="S401" s="18" t="b">
        <v>1</v>
      </c>
      <c r="T401" s="12">
        <v>63017.0</v>
      </c>
      <c r="U401" s="16" t="s">
        <v>1269</v>
      </c>
      <c r="V401" s="16" t="s">
        <v>492</v>
      </c>
      <c r="W401" s="51">
        <v>2267292.0</v>
      </c>
      <c r="X401" s="51">
        <v>2138274.0</v>
      </c>
      <c r="Y401" s="16" t="s">
        <v>1270</v>
      </c>
      <c r="Z401" s="16" t="s">
        <v>6073</v>
      </c>
      <c r="AA401" s="12">
        <v>3.0</v>
      </c>
      <c r="AB401" s="12">
        <v>2.0</v>
      </c>
      <c r="AC401" s="12"/>
      <c r="AD401" s="12" t="str">
        <f>vlookup(AA401,'Hastag Key'!$G$3:$H$5,2,true)</f>
        <v>Exposure</v>
      </c>
      <c r="AE401" s="12" t="str">
        <f>vlookup(AB401,'Hastag Key'!$J$3:$K$8,2,true)</f>
        <v>Time</v>
      </c>
    </row>
    <row r="402">
      <c r="A402" s="12">
        <v>153.0</v>
      </c>
      <c r="B402" s="16" t="s">
        <v>4560</v>
      </c>
      <c r="C402" s="16" t="s">
        <v>1770</v>
      </c>
      <c r="D402" s="18" t="b">
        <v>1</v>
      </c>
      <c r="E402" s="12">
        <v>73.0</v>
      </c>
      <c r="F402" s="12">
        <v>7.0</v>
      </c>
      <c r="G402" s="12">
        <v>66.0</v>
      </c>
      <c r="H402" s="20">
        <v>42312.39513888889</v>
      </c>
      <c r="I402" s="16" t="s">
        <v>1771</v>
      </c>
      <c r="J402" s="16" t="s">
        <v>1772</v>
      </c>
      <c r="K402" s="16" t="s">
        <v>1773</v>
      </c>
      <c r="L402" s="18" t="e">
        <v>#N/A</v>
      </c>
      <c r="M402" s="18" t="e">
        <v>#N/A</v>
      </c>
      <c r="N402" s="18" t="e">
        <v>#N/A</v>
      </c>
      <c r="O402" s="18" t="e">
        <v>#N/A</v>
      </c>
      <c r="P402" s="18" t="e">
        <v>#N/A</v>
      </c>
      <c r="Q402" s="16" t="s">
        <v>1774</v>
      </c>
      <c r="R402" s="18" t="b">
        <v>1</v>
      </c>
      <c r="S402" s="18" t="b">
        <v>0</v>
      </c>
      <c r="T402" s="12">
        <v>64024.0</v>
      </c>
      <c r="U402" s="16" t="s">
        <v>1775</v>
      </c>
      <c r="V402" s="16" t="s">
        <v>492</v>
      </c>
      <c r="W402" s="22"/>
      <c r="X402" s="22"/>
      <c r="Y402" s="16" t="s">
        <v>1776</v>
      </c>
      <c r="Z402" s="16" t="s">
        <v>6078</v>
      </c>
      <c r="AC402" s="16"/>
      <c r="AD402" s="12" t="str">
        <f>vlookup(AA402,'Hastag Key'!$G$3:$H$5,2,true)</f>
        <v>#N/A</v>
      </c>
      <c r="AE402" s="12" t="str">
        <f>vlookup(AB402,'Hastag Key'!$J$3:$K$8,2,true)</f>
        <v>#N/A</v>
      </c>
    </row>
    <row r="403">
      <c r="A403" s="12">
        <v>154.0</v>
      </c>
      <c r="B403" s="16" t="s">
        <v>4560</v>
      </c>
      <c r="C403" s="16" t="s">
        <v>1770</v>
      </c>
      <c r="D403" s="18" t="b">
        <v>1</v>
      </c>
      <c r="E403" s="12">
        <v>213.0</v>
      </c>
      <c r="F403" s="12">
        <v>27.0</v>
      </c>
      <c r="G403" s="12">
        <v>186.0</v>
      </c>
      <c r="H403" s="20">
        <v>42312.513194444444</v>
      </c>
      <c r="I403" s="16" t="s">
        <v>1771</v>
      </c>
      <c r="J403" s="16" t="s">
        <v>1772</v>
      </c>
      <c r="K403" s="16" t="s">
        <v>1773</v>
      </c>
      <c r="L403" s="18" t="e">
        <v>#N/A</v>
      </c>
      <c r="M403" s="18" t="e">
        <v>#N/A</v>
      </c>
      <c r="N403" s="18" t="e">
        <v>#N/A</v>
      </c>
      <c r="O403" s="18" t="e">
        <v>#N/A</v>
      </c>
      <c r="P403" s="18" t="e">
        <v>#N/A</v>
      </c>
      <c r="Q403" s="16" t="s">
        <v>1774</v>
      </c>
      <c r="R403" s="18" t="b">
        <v>1</v>
      </c>
      <c r="S403" s="18" t="b">
        <v>1</v>
      </c>
      <c r="T403" s="12">
        <v>64024.0</v>
      </c>
      <c r="U403" s="16" t="s">
        <v>1775</v>
      </c>
      <c r="V403" s="16" t="s">
        <v>492</v>
      </c>
      <c r="W403" s="22"/>
      <c r="X403" s="22"/>
      <c r="Y403" s="16" t="s">
        <v>1776</v>
      </c>
      <c r="Z403" s="16" t="s">
        <v>6085</v>
      </c>
      <c r="AC403" s="16"/>
      <c r="AD403" s="12" t="str">
        <f>vlookup(AA403,'Hastag Key'!$G$3:$H$5,2,true)</f>
        <v>#N/A</v>
      </c>
      <c r="AE403" s="12" t="str">
        <f>vlookup(AB403,'Hastag Key'!$J$3:$K$8,2,true)</f>
        <v>#N/A</v>
      </c>
    </row>
    <row r="404">
      <c r="A404" s="12">
        <v>155.0</v>
      </c>
      <c r="B404" s="16" t="s">
        <v>4560</v>
      </c>
      <c r="C404" s="16" t="s">
        <v>1770</v>
      </c>
      <c r="D404" s="18" t="b">
        <v>1</v>
      </c>
      <c r="E404" s="12">
        <v>66.0</v>
      </c>
      <c r="F404" s="12">
        <v>12.0</v>
      </c>
      <c r="G404" s="12">
        <v>54.0</v>
      </c>
      <c r="H404" s="20">
        <v>42312.60208333333</v>
      </c>
      <c r="I404" s="16" t="s">
        <v>1782</v>
      </c>
      <c r="J404" s="16" t="s">
        <v>1772</v>
      </c>
      <c r="K404" s="16" t="s">
        <v>1783</v>
      </c>
      <c r="L404" s="18" t="e">
        <v>#N/A</v>
      </c>
      <c r="M404" s="18" t="e">
        <v>#N/A</v>
      </c>
      <c r="N404" s="18" t="e">
        <v>#N/A</v>
      </c>
      <c r="O404" s="18" t="e">
        <v>#N/A</v>
      </c>
      <c r="P404" s="18" t="e">
        <v>#N/A</v>
      </c>
      <c r="Q404" s="16" t="s">
        <v>1784</v>
      </c>
      <c r="R404" s="18" t="b">
        <v>1</v>
      </c>
      <c r="S404" s="18" t="b">
        <v>1</v>
      </c>
      <c r="T404" s="12">
        <v>64024.0</v>
      </c>
      <c r="U404" s="16" t="s">
        <v>1775</v>
      </c>
      <c r="V404" s="16" t="s">
        <v>492</v>
      </c>
      <c r="W404" s="22"/>
      <c r="X404" s="22"/>
      <c r="Y404" s="16" t="s">
        <v>1776</v>
      </c>
      <c r="Z404" s="16" t="s">
        <v>6092</v>
      </c>
      <c r="AC404" s="16"/>
      <c r="AD404" s="12" t="str">
        <f>vlookup(AA404,'Hastag Key'!$G$3:$H$5,2,true)</f>
        <v>#N/A</v>
      </c>
      <c r="AE404" s="12" t="str">
        <f>vlookup(AB404,'Hastag Key'!$J$3:$K$8,2,true)</f>
        <v>#N/A</v>
      </c>
    </row>
    <row r="405">
      <c r="A405" s="12">
        <v>157.0</v>
      </c>
      <c r="B405" s="16" t="s">
        <v>4560</v>
      </c>
      <c r="C405" s="16" t="s">
        <v>1804</v>
      </c>
      <c r="D405" s="18" t="b">
        <v>1</v>
      </c>
      <c r="E405" s="12">
        <v>40.0</v>
      </c>
      <c r="F405" s="12">
        <v>1.0</v>
      </c>
      <c r="G405" s="12">
        <v>39.0</v>
      </c>
      <c r="H405" s="20">
        <v>42317.80625</v>
      </c>
      <c r="I405" s="16" t="s">
        <v>1805</v>
      </c>
      <c r="J405" s="16" t="s">
        <v>1806</v>
      </c>
      <c r="K405" s="16" t="s">
        <v>1807</v>
      </c>
      <c r="L405" s="18" t="e">
        <v>#N/A</v>
      </c>
      <c r="M405" s="18" t="e">
        <v>#N/A</v>
      </c>
      <c r="N405" s="18" t="e">
        <v>#N/A</v>
      </c>
      <c r="O405" s="18" t="e">
        <v>#N/A</v>
      </c>
      <c r="P405" s="18" t="e">
        <v>#N/A</v>
      </c>
      <c r="Q405" s="16" t="s">
        <v>1808</v>
      </c>
      <c r="R405" s="18" t="b">
        <v>1</v>
      </c>
      <c r="S405" s="18" t="b">
        <v>0</v>
      </c>
      <c r="T405" s="12">
        <v>64063.0</v>
      </c>
      <c r="U405" s="16" t="s">
        <v>1809</v>
      </c>
      <c r="V405" s="16" t="s">
        <v>492</v>
      </c>
      <c r="W405" s="22"/>
      <c r="X405" s="22"/>
      <c r="Y405" s="16" t="s">
        <v>1461</v>
      </c>
      <c r="Z405" s="16" t="s">
        <v>6097</v>
      </c>
      <c r="AC405" s="16"/>
      <c r="AD405" s="12" t="str">
        <f>vlookup(AA405,'Hastag Key'!$G$3:$H$5,2,true)</f>
        <v>#N/A</v>
      </c>
      <c r="AE405" s="12" t="str">
        <f>vlookup(AB405,'Hastag Key'!$J$3:$K$8,2,true)</f>
        <v>#N/A</v>
      </c>
    </row>
    <row r="406">
      <c r="A406" s="12">
        <v>207.0</v>
      </c>
      <c r="B406" s="16" t="s">
        <v>4560</v>
      </c>
      <c r="C406" s="16" t="s">
        <v>2285</v>
      </c>
      <c r="D406" s="18" t="b">
        <v>1</v>
      </c>
      <c r="E406" s="12">
        <v>3.0</v>
      </c>
      <c r="F406" s="12">
        <v>0.0</v>
      </c>
      <c r="G406" s="12">
        <v>3.0</v>
      </c>
      <c r="H406" s="20">
        <v>42332.688888888886</v>
      </c>
      <c r="I406" s="16" t="s">
        <v>2286</v>
      </c>
      <c r="J406" s="16" t="s">
        <v>2287</v>
      </c>
      <c r="K406" s="16" t="s">
        <v>2288</v>
      </c>
      <c r="L406" s="18" t="e">
        <v>#N/A</v>
      </c>
      <c r="M406" s="18" t="e">
        <v>#N/A</v>
      </c>
      <c r="N406" s="18" t="e">
        <v>#N/A</v>
      </c>
      <c r="O406" s="18" t="e">
        <v>#N/A</v>
      </c>
      <c r="P406" s="18" t="e">
        <v>#N/A</v>
      </c>
      <c r="Q406" s="16" t="s">
        <v>2289</v>
      </c>
      <c r="R406" s="18" t="b">
        <v>1</v>
      </c>
      <c r="S406" s="18" t="b">
        <v>0</v>
      </c>
      <c r="T406" s="12">
        <v>63101.0</v>
      </c>
      <c r="U406" s="16" t="s">
        <v>2290</v>
      </c>
      <c r="V406" s="16" t="s">
        <v>492</v>
      </c>
      <c r="W406" s="22"/>
      <c r="X406" s="22"/>
      <c r="Y406" s="22"/>
      <c r="Z406" s="16" t="s">
        <v>6102</v>
      </c>
      <c r="AC406" s="16"/>
      <c r="AD406" s="12" t="str">
        <f>vlookup(AA406,'Hastag Key'!$G$3:$H$5,2,true)</f>
        <v>#N/A</v>
      </c>
      <c r="AE406" s="12" t="str">
        <f>vlookup(AB406,'Hastag Key'!$J$3:$K$8,2,true)</f>
        <v>#N/A</v>
      </c>
    </row>
    <row r="407">
      <c r="A407" s="12">
        <v>309.0</v>
      </c>
      <c r="B407" s="16" t="s">
        <v>4560</v>
      </c>
      <c r="C407" s="16" t="s">
        <v>3353</v>
      </c>
      <c r="D407" s="18" t="b">
        <v>1</v>
      </c>
      <c r="E407" s="12">
        <v>1.0</v>
      </c>
      <c r="F407" s="12">
        <v>0.0</v>
      </c>
      <c r="G407" s="12">
        <v>1.0</v>
      </c>
      <c r="H407" s="20">
        <v>42314.5625</v>
      </c>
      <c r="I407" s="16" t="s">
        <v>3354</v>
      </c>
      <c r="J407" s="16" t="s">
        <v>3355</v>
      </c>
      <c r="K407" s="16" t="s">
        <v>3357</v>
      </c>
      <c r="L407" s="18" t="e">
        <v>#N/A</v>
      </c>
      <c r="M407" s="18" t="e">
        <v>#N/A</v>
      </c>
      <c r="N407" s="18" t="e">
        <v>#N/A</v>
      </c>
      <c r="O407" s="18" t="e">
        <v>#N/A</v>
      </c>
      <c r="P407" s="18" t="e">
        <v>#N/A</v>
      </c>
      <c r="Q407" s="16" t="s">
        <v>3358</v>
      </c>
      <c r="R407" s="18" t="b">
        <v>1</v>
      </c>
      <c r="S407" s="18" t="b">
        <v>1</v>
      </c>
      <c r="T407" s="12">
        <v>65806.0</v>
      </c>
      <c r="U407" s="16" t="s">
        <v>3359</v>
      </c>
      <c r="V407" s="16" t="s">
        <v>492</v>
      </c>
      <c r="W407" s="51">
        <v>1.1067588E7</v>
      </c>
      <c r="X407" s="51">
        <v>1.1526336E7</v>
      </c>
      <c r="Y407" s="16" t="s">
        <v>3362</v>
      </c>
      <c r="Z407" s="16" t="s">
        <v>6107</v>
      </c>
      <c r="AC407" s="16"/>
      <c r="AD407" s="12" t="str">
        <f>vlookup(AA407,'Hastag Key'!$G$3:$H$5,2,true)</f>
        <v>#N/A</v>
      </c>
      <c r="AE407" s="12" t="str">
        <f>vlookup(AB407,'Hastag Key'!$J$3:$K$8,2,true)</f>
        <v>#N/A</v>
      </c>
    </row>
    <row r="408">
      <c r="A408" s="12">
        <v>318.0</v>
      </c>
      <c r="B408" s="16" t="s">
        <v>4560</v>
      </c>
      <c r="C408" s="16" t="s">
        <v>3438</v>
      </c>
      <c r="D408" s="18" t="b">
        <v>1</v>
      </c>
      <c r="E408" s="12">
        <v>6.0</v>
      </c>
      <c r="F408" s="12">
        <v>1.0</v>
      </c>
      <c r="G408" s="12">
        <v>5.0</v>
      </c>
      <c r="H408" s="20">
        <v>42331.58888888889</v>
      </c>
      <c r="I408" s="16" t="s">
        <v>3440</v>
      </c>
      <c r="J408" s="16" t="s">
        <v>3441</v>
      </c>
      <c r="K408" s="16" t="s">
        <v>3442</v>
      </c>
      <c r="L408" s="18" t="e">
        <v>#N/A</v>
      </c>
      <c r="M408" s="18" t="e">
        <v>#N/A</v>
      </c>
      <c r="N408" s="18" t="e">
        <v>#N/A</v>
      </c>
      <c r="O408" s="18" t="e">
        <v>#N/A</v>
      </c>
      <c r="P408" s="18" t="e">
        <v>#N/A</v>
      </c>
      <c r="Q408" s="16" t="s">
        <v>3443</v>
      </c>
      <c r="R408" s="18" t="b">
        <v>1</v>
      </c>
      <c r="S408" s="18" t="b">
        <v>1</v>
      </c>
      <c r="T408" s="12">
        <v>64171.0</v>
      </c>
      <c r="U408" s="16" t="s">
        <v>3444</v>
      </c>
      <c r="V408" s="16" t="s">
        <v>492</v>
      </c>
      <c r="W408" s="22"/>
      <c r="X408" s="22"/>
      <c r="Y408" s="16" t="s">
        <v>3445</v>
      </c>
      <c r="Z408" s="16" t="s">
        <v>6111</v>
      </c>
      <c r="AC408" s="16"/>
      <c r="AD408" s="12" t="str">
        <f>vlookup(AA408,'Hastag Key'!$G$3:$H$5,2,true)</f>
        <v>#N/A</v>
      </c>
      <c r="AE408" s="12" t="str">
        <f>vlookup(AB408,'Hastag Key'!$J$3:$K$8,2,true)</f>
        <v>#N/A</v>
      </c>
    </row>
    <row r="409">
      <c r="A409" s="12">
        <v>328.0</v>
      </c>
      <c r="B409" s="16" t="s">
        <v>4560</v>
      </c>
      <c r="C409" s="16" t="s">
        <v>3593</v>
      </c>
      <c r="D409" s="18" t="b">
        <v>1</v>
      </c>
      <c r="E409" s="12">
        <v>37.0</v>
      </c>
      <c r="F409" s="12">
        <v>15.0</v>
      </c>
      <c r="G409" s="12">
        <v>22.0</v>
      </c>
      <c r="H409" s="20">
        <v>42331.43125</v>
      </c>
      <c r="I409" s="16" t="s">
        <v>3594</v>
      </c>
      <c r="J409" s="16" t="s">
        <v>3595</v>
      </c>
      <c r="K409" s="16" t="s">
        <v>3596</v>
      </c>
      <c r="L409" s="18" t="e">
        <v>#N/A</v>
      </c>
      <c r="M409" s="18" t="e">
        <v>#N/A</v>
      </c>
      <c r="N409" s="18" t="e">
        <v>#N/A</v>
      </c>
      <c r="O409" s="18" t="e">
        <v>#N/A</v>
      </c>
      <c r="P409" s="18" t="e">
        <v>#N/A</v>
      </c>
      <c r="Q409" s="16" t="s">
        <v>3597</v>
      </c>
      <c r="R409" s="18" t="b">
        <v>1</v>
      </c>
      <c r="S409" s="18" t="b">
        <v>1</v>
      </c>
      <c r="T409" s="12">
        <v>63128.0</v>
      </c>
      <c r="U409" s="16" t="s">
        <v>1014</v>
      </c>
      <c r="V409" s="16" t="s">
        <v>492</v>
      </c>
      <c r="W409" s="22"/>
      <c r="X409" s="22"/>
      <c r="Y409" s="16" t="s">
        <v>1080</v>
      </c>
      <c r="Z409" s="16" t="s">
        <v>6115</v>
      </c>
      <c r="AC409" s="16"/>
      <c r="AD409" s="12" t="str">
        <f>vlookup(AA409,'Hastag Key'!$G$3:$H$5,2,true)</f>
        <v>#N/A</v>
      </c>
      <c r="AE409" s="12" t="str">
        <f>vlookup(AB409,'Hastag Key'!$J$3:$K$8,2,true)</f>
        <v>#N/A</v>
      </c>
    </row>
    <row r="410">
      <c r="A410" s="12">
        <v>378.0</v>
      </c>
      <c r="B410" s="16" t="s">
        <v>4560</v>
      </c>
      <c r="C410" s="16" t="s">
        <v>4174</v>
      </c>
      <c r="D410" s="18" t="b">
        <v>1</v>
      </c>
      <c r="E410" s="12">
        <v>0.0</v>
      </c>
      <c r="F410" s="12">
        <v>0.0</v>
      </c>
      <c r="G410" s="12">
        <v>0.0</v>
      </c>
      <c r="H410" s="20">
        <v>42317.291666666664</v>
      </c>
      <c r="I410" s="16" t="s">
        <v>4175</v>
      </c>
      <c r="J410" s="16" t="s">
        <v>4176</v>
      </c>
      <c r="K410" s="16" t="s">
        <v>4177</v>
      </c>
      <c r="L410" s="18" t="e">
        <v>#N/A</v>
      </c>
      <c r="M410" s="18" t="e">
        <v>#N/A</v>
      </c>
      <c r="N410" s="18" t="e">
        <v>#N/A</v>
      </c>
      <c r="O410" s="18" t="e">
        <v>#N/A</v>
      </c>
      <c r="P410" s="18" t="e">
        <v>#N/A</v>
      </c>
      <c r="Q410" s="16" t="s">
        <v>4178</v>
      </c>
      <c r="R410" s="18" t="b">
        <v>1</v>
      </c>
      <c r="S410" s="18" t="b">
        <v>0</v>
      </c>
      <c r="T410" s="12">
        <v>65588.0</v>
      </c>
      <c r="U410" s="16" t="s">
        <v>4180</v>
      </c>
      <c r="V410" s="16" t="s">
        <v>492</v>
      </c>
      <c r="W410" s="51">
        <v>8680915.0</v>
      </c>
      <c r="X410" s="51">
        <v>8685715.0</v>
      </c>
      <c r="Y410" s="16" t="s">
        <v>1168</v>
      </c>
      <c r="Z410" s="16" t="s">
        <v>6122</v>
      </c>
      <c r="AC410" s="16"/>
      <c r="AD410" s="12" t="str">
        <f>vlookup(AA410,'Hastag Key'!$G$3:$H$5,2,true)</f>
        <v>#N/A</v>
      </c>
      <c r="AE410" s="12" t="str">
        <f>vlookup(AB410,'Hastag Key'!$J$3:$K$8,2,true)</f>
        <v>#N/A</v>
      </c>
    </row>
    <row r="411">
      <c r="A411" s="12">
        <v>398.0</v>
      </c>
      <c r="B411" s="16" t="s">
        <v>4560</v>
      </c>
      <c r="C411" s="16" t="s">
        <v>4358</v>
      </c>
      <c r="D411" s="18" t="b">
        <v>1</v>
      </c>
      <c r="E411" s="12">
        <v>2.0</v>
      </c>
      <c r="F411" s="12">
        <v>0.0</v>
      </c>
      <c r="G411" s="12">
        <v>2.0</v>
      </c>
      <c r="H411" s="20">
        <v>42313.70763888889</v>
      </c>
      <c r="I411" s="16" t="s">
        <v>4359</v>
      </c>
      <c r="J411" s="16" t="s">
        <v>4360</v>
      </c>
      <c r="K411" s="16" t="s">
        <v>4362</v>
      </c>
      <c r="L411" s="18" t="e">
        <v>#N/A</v>
      </c>
      <c r="M411" s="18" t="e">
        <v>#N/A</v>
      </c>
      <c r="N411" s="18" t="e">
        <v>#N/A</v>
      </c>
      <c r="O411" s="18" t="e">
        <v>#N/A</v>
      </c>
      <c r="P411" s="18" t="e">
        <v>#N/A</v>
      </c>
      <c r="Q411" s="16" t="s">
        <v>4365</v>
      </c>
      <c r="R411" s="18" t="b">
        <v>1</v>
      </c>
      <c r="S411" s="18" t="b">
        <v>1</v>
      </c>
      <c r="T411" s="12">
        <v>64108.0</v>
      </c>
      <c r="U411" s="16" t="s">
        <v>4367</v>
      </c>
      <c r="V411" s="16" t="s">
        <v>492</v>
      </c>
      <c r="W411" s="51">
        <v>2826966.0</v>
      </c>
      <c r="X411" s="51">
        <v>2826293.0</v>
      </c>
      <c r="Y411" s="16" t="s">
        <v>4370</v>
      </c>
      <c r="Z411" s="16" t="s">
        <v>6127</v>
      </c>
      <c r="AC411" s="16"/>
      <c r="AD411" s="12" t="str">
        <f>vlookup(AA411,'Hastag Key'!$G$3:$H$5,2,true)</f>
        <v>#N/A</v>
      </c>
      <c r="AE411" s="12" t="str">
        <f>vlookup(AB411,'Hastag Key'!$J$3:$K$8,2,true)</f>
        <v>#N/A</v>
      </c>
    </row>
    <row r="412">
      <c r="A412" s="12">
        <v>399.0</v>
      </c>
      <c r="B412" s="16" t="s">
        <v>4560</v>
      </c>
      <c r="C412" s="16" t="s">
        <v>4375</v>
      </c>
      <c r="D412" s="18" t="b">
        <v>1</v>
      </c>
      <c r="E412" s="12">
        <v>1.0</v>
      </c>
      <c r="F412" s="12">
        <v>0.0</v>
      </c>
      <c r="G412" s="12">
        <v>1.0</v>
      </c>
      <c r="H412" s="20">
        <v>42312.48055555556</v>
      </c>
      <c r="I412" s="16" t="s">
        <v>4377</v>
      </c>
      <c r="J412" s="16" t="s">
        <v>4378</v>
      </c>
      <c r="K412" s="16" t="s">
        <v>4379</v>
      </c>
      <c r="L412" s="18" t="e">
        <v>#N/A</v>
      </c>
      <c r="M412" s="18" t="e">
        <v>#N/A</v>
      </c>
      <c r="N412" s="18" t="e">
        <v>#N/A</v>
      </c>
      <c r="O412" s="18" t="e">
        <v>#N/A</v>
      </c>
      <c r="P412" s="18" t="e">
        <v>#N/A</v>
      </c>
      <c r="Q412" s="16" t="s">
        <v>4382</v>
      </c>
      <c r="R412" s="18" t="b">
        <v>1</v>
      </c>
      <c r="S412" s="18" t="b">
        <v>1</v>
      </c>
      <c r="T412" s="12">
        <v>65802.0</v>
      </c>
      <c r="U412" s="16" t="s">
        <v>4386</v>
      </c>
      <c r="V412" s="16" t="s">
        <v>492</v>
      </c>
      <c r="W412" s="51">
        <v>3.017612E7</v>
      </c>
      <c r="X412" s="51">
        <v>2.8368422E7</v>
      </c>
      <c r="Y412" s="16" t="s">
        <v>4387</v>
      </c>
      <c r="Z412" s="16" t="s">
        <v>6130</v>
      </c>
      <c r="AC412" s="16"/>
      <c r="AD412" s="12" t="str">
        <f>vlookup(AA412,'Hastag Key'!$G$3:$H$5,2,true)</f>
        <v>#N/A</v>
      </c>
      <c r="AE412" s="12" t="str">
        <f>vlookup(AB412,'Hastag Key'!$J$3:$K$8,2,true)</f>
        <v>#N/A</v>
      </c>
    </row>
    <row r="413">
      <c r="A413" s="12">
        <v>464.0</v>
      </c>
      <c r="B413" s="16" t="s">
        <v>4560</v>
      </c>
      <c r="C413" s="16" t="s">
        <v>5180</v>
      </c>
      <c r="D413" s="18" t="b">
        <v>1</v>
      </c>
      <c r="E413" s="12">
        <v>123.0</v>
      </c>
      <c r="F413" s="12">
        <v>83.0</v>
      </c>
      <c r="G413" s="12">
        <v>40.0</v>
      </c>
      <c r="H413" s="20">
        <v>42320.799305555556</v>
      </c>
      <c r="I413" s="16" t="s">
        <v>5181</v>
      </c>
      <c r="J413" s="16" t="s">
        <v>5182</v>
      </c>
      <c r="K413" s="16" t="s">
        <v>5183</v>
      </c>
      <c r="L413" s="18" t="e">
        <v>#N/A</v>
      </c>
      <c r="M413" s="18" t="e">
        <v>#N/A</v>
      </c>
      <c r="N413" s="18" t="e">
        <v>#N/A</v>
      </c>
      <c r="O413" s="18" t="e">
        <v>#N/A</v>
      </c>
      <c r="P413" s="18" t="e">
        <v>#N/A</v>
      </c>
      <c r="Q413" s="16" t="s">
        <v>5184</v>
      </c>
      <c r="R413" s="18" t="b">
        <v>1</v>
      </c>
      <c r="S413" s="18" t="b">
        <v>0</v>
      </c>
      <c r="T413" s="12">
        <v>63301.0</v>
      </c>
      <c r="U413" s="16" t="s">
        <v>5185</v>
      </c>
      <c r="V413" s="16" t="s">
        <v>492</v>
      </c>
      <c r="W413" s="51">
        <v>2333341.0</v>
      </c>
      <c r="X413" s="51">
        <v>2330141.0</v>
      </c>
      <c r="Y413" s="16" t="s">
        <v>5186</v>
      </c>
      <c r="Z413" s="16" t="s">
        <v>6134</v>
      </c>
      <c r="AC413" s="16"/>
      <c r="AD413" s="12" t="str">
        <f>vlookup(AA413,'Hastag Key'!$G$3:$H$5,2,true)</f>
        <v>#N/A</v>
      </c>
      <c r="AE413" s="12" t="str">
        <f>vlookup(AB413,'Hastag Key'!$J$3:$K$8,2,true)</f>
        <v>#N/A</v>
      </c>
    </row>
    <row r="414">
      <c r="A414" s="12">
        <v>479.0</v>
      </c>
      <c r="B414" s="16" t="s">
        <v>6135</v>
      </c>
      <c r="C414" s="16" t="s">
        <v>5332</v>
      </c>
      <c r="D414" s="18" t="b">
        <v>1</v>
      </c>
      <c r="E414" s="12">
        <v>237.0</v>
      </c>
      <c r="F414" s="12">
        <v>20.0</v>
      </c>
      <c r="G414" s="12">
        <v>217.0</v>
      </c>
      <c r="H414" s="20">
        <v>42330.51597222222</v>
      </c>
      <c r="I414" s="16" t="s">
        <v>5333</v>
      </c>
      <c r="J414" s="16" t="s">
        <v>5334</v>
      </c>
      <c r="K414" s="16" t="s">
        <v>5335</v>
      </c>
      <c r="L414" s="18" t="e">
        <v>#N/A</v>
      </c>
      <c r="M414" s="18" t="e">
        <v>#N/A</v>
      </c>
      <c r="N414" s="18" t="e">
        <v>#N/A</v>
      </c>
      <c r="O414" s="18" t="e">
        <v>#N/A</v>
      </c>
      <c r="P414" s="18" t="e">
        <v>#N/A</v>
      </c>
      <c r="Q414" s="16" t="s">
        <v>5336</v>
      </c>
      <c r="R414" s="18" t="b">
        <v>1</v>
      </c>
      <c r="S414" s="18" t="b">
        <v>0</v>
      </c>
      <c r="T414" s="12">
        <v>65203.0</v>
      </c>
      <c r="U414" s="16" t="s">
        <v>5260</v>
      </c>
      <c r="V414" s="16" t="s">
        <v>492</v>
      </c>
      <c r="W414" s="22"/>
      <c r="X414" s="22"/>
      <c r="Y414" s="16" t="s">
        <v>647</v>
      </c>
      <c r="Z414" s="16" t="s">
        <v>6140</v>
      </c>
      <c r="AC414" s="16"/>
      <c r="AD414" s="12" t="str">
        <f>vlookup(AA414,'Hastag Key'!$G$3:$H$5,2,true)</f>
        <v>#N/A</v>
      </c>
      <c r="AE414" s="12" t="str">
        <f>vlookup(AB414,'Hastag Key'!$J$3:$K$8,2,true)</f>
        <v>#N/A</v>
      </c>
    </row>
    <row r="415">
      <c r="A415" s="12">
        <v>510.0</v>
      </c>
      <c r="B415" s="16" t="s">
        <v>6135</v>
      </c>
      <c r="C415" s="16" t="s">
        <v>5644</v>
      </c>
      <c r="D415" s="18" t="b">
        <v>0</v>
      </c>
      <c r="E415" s="12">
        <v>47.0</v>
      </c>
      <c r="F415" s="12">
        <v>11.0</v>
      </c>
      <c r="G415" s="12">
        <v>36.0</v>
      </c>
      <c r="H415" s="20">
        <v>42310.50763888889</v>
      </c>
      <c r="I415" s="16" t="s">
        <v>5645</v>
      </c>
      <c r="J415" s="16" t="s">
        <v>5646</v>
      </c>
      <c r="K415" s="16" t="s">
        <v>5647</v>
      </c>
      <c r="L415" s="18" t="e">
        <v>#N/A</v>
      </c>
      <c r="M415" s="18" t="e">
        <v>#N/A</v>
      </c>
      <c r="N415" s="18" t="e">
        <v>#N/A</v>
      </c>
      <c r="O415" s="18" t="e">
        <v>#N/A</v>
      </c>
      <c r="P415" s="18" t="e">
        <v>#N/A</v>
      </c>
      <c r="Q415" s="16" t="s">
        <v>5648</v>
      </c>
      <c r="R415" s="18" t="b">
        <v>1</v>
      </c>
      <c r="S415" s="18" t="b">
        <v>1</v>
      </c>
      <c r="T415" s="12">
        <v>64114.0</v>
      </c>
      <c r="U415" s="16" t="s">
        <v>3444</v>
      </c>
      <c r="V415" s="16" t="s">
        <v>492</v>
      </c>
      <c r="W415" s="22"/>
      <c r="X415" s="22"/>
      <c r="Y415" s="22"/>
      <c r="Z415" s="16" t="s">
        <v>6148</v>
      </c>
      <c r="AC415" s="16"/>
      <c r="AD415" s="12" t="str">
        <f>vlookup(AA415,'Hastag Key'!$G$3:$H$5,2,true)</f>
        <v>#N/A</v>
      </c>
      <c r="AE415" s="12" t="str">
        <f>vlookup(AB415,'Hastag Key'!$J$3:$K$8,2,true)</f>
        <v>#N/A</v>
      </c>
    </row>
    <row r="416">
      <c r="A416" s="12">
        <v>523.0</v>
      </c>
      <c r="B416" s="16" t="s">
        <v>6135</v>
      </c>
      <c r="C416" s="16" t="s">
        <v>5723</v>
      </c>
      <c r="D416" s="18" t="b">
        <v>0</v>
      </c>
      <c r="E416" s="12">
        <v>25.0</v>
      </c>
      <c r="F416" s="12">
        <v>8.0</v>
      </c>
      <c r="G416" s="12">
        <v>17.0</v>
      </c>
      <c r="H416" s="20">
        <v>42316.67361111111</v>
      </c>
      <c r="I416" s="16" t="s">
        <v>5725</v>
      </c>
      <c r="J416" s="16" t="s">
        <v>5726</v>
      </c>
      <c r="K416" s="16" t="s">
        <v>5727</v>
      </c>
      <c r="L416" s="18" t="e">
        <v>#N/A</v>
      </c>
      <c r="M416" s="18" t="e">
        <v>#N/A</v>
      </c>
      <c r="N416" s="18" t="e">
        <v>#N/A</v>
      </c>
      <c r="O416" s="18" t="e">
        <v>#N/A</v>
      </c>
      <c r="P416" s="18" t="e">
        <v>#N/A</v>
      </c>
      <c r="Q416" s="16" t="s">
        <v>5728</v>
      </c>
      <c r="R416" s="18" t="b">
        <v>1</v>
      </c>
      <c r="S416" s="18" t="b">
        <v>1</v>
      </c>
      <c r="T416" s="12">
        <v>65804.0</v>
      </c>
      <c r="U416" s="16" t="s">
        <v>3359</v>
      </c>
      <c r="V416" s="16" t="s">
        <v>492</v>
      </c>
      <c r="W416" s="22"/>
      <c r="X416" s="22"/>
      <c r="Y416" s="22"/>
      <c r="Z416" s="16" t="s">
        <v>6157</v>
      </c>
      <c r="AC416" s="16"/>
      <c r="AD416" s="12" t="str">
        <f>vlookup(AA416,'Hastag Key'!$G$3:$H$5,2,true)</f>
        <v>#N/A</v>
      </c>
      <c r="AE416" s="12" t="str">
        <f>vlookup(AB416,'Hastag Key'!$J$3:$K$8,2,true)</f>
        <v>#N/A</v>
      </c>
    </row>
    <row r="417">
      <c r="A417" s="12">
        <v>663.0</v>
      </c>
      <c r="B417" s="16" t="s">
        <v>6135</v>
      </c>
      <c r="C417" s="16" t="s">
        <v>6161</v>
      </c>
      <c r="D417" s="18" t="b">
        <v>1</v>
      </c>
      <c r="E417" s="12">
        <v>2.0</v>
      </c>
      <c r="F417" s="12">
        <v>0.0</v>
      </c>
      <c r="G417" s="12">
        <v>2.0</v>
      </c>
      <c r="H417" s="20">
        <v>42327.555555555555</v>
      </c>
      <c r="I417" s="16" t="s">
        <v>6163</v>
      </c>
      <c r="J417" s="16" t="s">
        <v>6164</v>
      </c>
      <c r="K417" s="16" t="s">
        <v>6165</v>
      </c>
      <c r="L417" s="18" t="e">
        <v>#N/A</v>
      </c>
      <c r="M417" s="18" t="e">
        <v>#N/A</v>
      </c>
      <c r="N417" s="18" t="e">
        <v>#N/A</v>
      </c>
      <c r="O417" s="18" t="e">
        <v>#N/A</v>
      </c>
      <c r="P417" s="18" t="e">
        <v>#N/A</v>
      </c>
      <c r="Q417" s="16" t="s">
        <v>6159</v>
      </c>
      <c r="R417" s="18" t="b">
        <v>0</v>
      </c>
      <c r="S417" s="18" t="b">
        <v>0</v>
      </c>
      <c r="T417" s="12">
        <v>65804.0</v>
      </c>
      <c r="U417" s="16" t="s">
        <v>3359</v>
      </c>
      <c r="V417" s="16" t="s">
        <v>492</v>
      </c>
      <c r="W417" s="51">
        <v>311875.0</v>
      </c>
      <c r="X417" s="51">
        <v>355441.0</v>
      </c>
      <c r="Y417" s="16" t="s">
        <v>598</v>
      </c>
      <c r="Z417" s="16" t="s">
        <v>6170</v>
      </c>
      <c r="AC417" s="16"/>
      <c r="AD417" s="12" t="str">
        <f>vlookup(AA417,'Hastag Key'!$G$3:$H$5,2,true)</f>
        <v>#N/A</v>
      </c>
      <c r="AE417" s="12" t="str">
        <f>vlookup(AB417,'Hastag Key'!$J$3:$K$8,2,true)</f>
        <v>#N/A</v>
      </c>
    </row>
    <row r="418">
      <c r="A418" s="12">
        <v>664.0</v>
      </c>
      <c r="B418" s="16" t="s">
        <v>6135</v>
      </c>
      <c r="C418" s="16" t="s">
        <v>1770</v>
      </c>
      <c r="D418" s="18" t="b">
        <v>1</v>
      </c>
      <c r="E418" s="12">
        <v>3.0</v>
      </c>
      <c r="F418" s="12">
        <v>0.0</v>
      </c>
      <c r="G418" s="12">
        <v>3.0</v>
      </c>
      <c r="H418" s="20">
        <v>42313.59861111111</v>
      </c>
      <c r="I418" s="16" t="s">
        <v>6174</v>
      </c>
      <c r="J418" s="16" t="s">
        <v>1772</v>
      </c>
      <c r="K418" s="16" t="s">
        <v>6175</v>
      </c>
      <c r="L418" s="18" t="e">
        <v>#N/A</v>
      </c>
      <c r="M418" s="18" t="e">
        <v>#N/A</v>
      </c>
      <c r="N418" s="18" t="e">
        <v>#N/A</v>
      </c>
      <c r="O418" s="18" t="e">
        <v>#N/A</v>
      </c>
      <c r="P418" s="18" t="e">
        <v>#N/A</v>
      </c>
      <c r="Q418" s="16" t="s">
        <v>6173</v>
      </c>
      <c r="R418" s="18" t="b">
        <v>0</v>
      </c>
      <c r="S418" s="18" t="b">
        <v>0</v>
      </c>
      <c r="T418" s="12">
        <v>64024.0</v>
      </c>
      <c r="U418" s="16" t="s">
        <v>1775</v>
      </c>
      <c r="V418" s="16" t="s">
        <v>492</v>
      </c>
      <c r="W418" s="22"/>
      <c r="X418" s="22"/>
      <c r="Y418" s="16" t="s">
        <v>1776</v>
      </c>
      <c r="Z418" s="16" t="s">
        <v>6177</v>
      </c>
      <c r="AA418" s="12">
        <v>3.0</v>
      </c>
      <c r="AB418" s="12">
        <v>2.0</v>
      </c>
      <c r="AC418" s="12"/>
      <c r="AD418" s="12" t="str">
        <f>vlookup(AA418,'Hastag Key'!$G$3:$H$5,2,true)</f>
        <v>Exposure</v>
      </c>
      <c r="AE418" s="12" t="str">
        <f>vlookup(AB418,'Hastag Key'!$J$3:$K$8,2,true)</f>
        <v>Time</v>
      </c>
    </row>
    <row r="419">
      <c r="A419" s="12">
        <v>813.0</v>
      </c>
      <c r="B419" s="16" t="s">
        <v>6135</v>
      </c>
      <c r="C419" s="16" t="s">
        <v>6181</v>
      </c>
      <c r="D419" s="18" t="b">
        <v>0</v>
      </c>
      <c r="E419" s="12">
        <v>3.0</v>
      </c>
      <c r="F419" s="12">
        <v>0.0</v>
      </c>
      <c r="G419" s="12">
        <v>3.0</v>
      </c>
      <c r="H419" s="20">
        <v>42318.802777777775</v>
      </c>
      <c r="I419" s="16" t="s">
        <v>6182</v>
      </c>
      <c r="J419" s="16" t="s">
        <v>6183</v>
      </c>
      <c r="K419" s="16" t="s">
        <v>6184</v>
      </c>
      <c r="L419" s="18" t="e">
        <v>#N/A</v>
      </c>
      <c r="M419" s="18" t="e">
        <v>#N/A</v>
      </c>
      <c r="N419" s="18" t="e">
        <v>#N/A</v>
      </c>
      <c r="O419" s="18" t="e">
        <v>#N/A</v>
      </c>
      <c r="P419" s="18" t="e">
        <v>#N/A</v>
      </c>
      <c r="Q419" s="16" t="s">
        <v>6180</v>
      </c>
      <c r="R419" s="18" t="b">
        <v>0</v>
      </c>
      <c r="S419" s="18" t="b">
        <v>1</v>
      </c>
      <c r="T419" s="12">
        <v>63113.0</v>
      </c>
      <c r="U419" s="16" t="s">
        <v>6185</v>
      </c>
      <c r="V419" s="16" t="s">
        <v>492</v>
      </c>
      <c r="W419" s="22"/>
      <c r="X419" s="22"/>
      <c r="Y419" s="22"/>
      <c r="Z419" s="16" t="s">
        <v>6186</v>
      </c>
      <c r="AA419" s="12">
        <v>1.0</v>
      </c>
      <c r="AB419" s="12">
        <v>1.0</v>
      </c>
      <c r="AC419" s="12"/>
      <c r="AD419" s="12" t="str">
        <f>vlookup(AA419,'Hastag Key'!$G$3:$H$5,2,true)</f>
        <v>Personal</v>
      </c>
      <c r="AE419" s="12" t="str">
        <f>vlookup(AB419,'Hastag Key'!$J$3:$K$8,2,true)</f>
        <v>Financial/gifts</v>
      </c>
    </row>
    <row r="420">
      <c r="A420" s="12">
        <v>131.0</v>
      </c>
      <c r="B420" s="16" t="s">
        <v>6135</v>
      </c>
      <c r="C420" s="16" t="s">
        <v>1579</v>
      </c>
      <c r="D420" s="18" t="b">
        <v>1</v>
      </c>
      <c r="E420" s="12">
        <v>1.0</v>
      </c>
      <c r="F420" s="12">
        <v>0.0</v>
      </c>
      <c r="G420" s="12">
        <v>1.0</v>
      </c>
      <c r="H420" s="20">
        <v>42327.62291666667</v>
      </c>
      <c r="I420" s="16" t="s">
        <v>1580</v>
      </c>
      <c r="J420" s="16" t="s">
        <v>1581</v>
      </c>
      <c r="K420" s="16" t="s">
        <v>1582</v>
      </c>
      <c r="L420" s="18" t="e">
        <v>#N/A</v>
      </c>
      <c r="M420" s="18" t="e">
        <v>#N/A</v>
      </c>
      <c r="N420" s="18" t="e">
        <v>#N/A</v>
      </c>
      <c r="O420" s="18" t="e">
        <v>#N/A</v>
      </c>
      <c r="P420" s="18" t="e">
        <v>#N/A</v>
      </c>
      <c r="Q420" s="16" t="s">
        <v>1583</v>
      </c>
      <c r="R420" s="18" t="b">
        <v>1</v>
      </c>
      <c r="S420" s="18" t="b">
        <v>0</v>
      </c>
      <c r="T420" s="12">
        <v>39404.0</v>
      </c>
      <c r="U420" s="16" t="s">
        <v>1584</v>
      </c>
      <c r="V420" s="16" t="s">
        <v>1585</v>
      </c>
      <c r="W420" s="22"/>
      <c r="X420" s="22"/>
      <c r="Y420" s="16" t="s">
        <v>1586</v>
      </c>
      <c r="Z420" s="16" t="s">
        <v>6191</v>
      </c>
      <c r="AC420" s="16"/>
      <c r="AD420" s="12" t="str">
        <f>vlookup(AA420,'Hastag Key'!$G$3:$H$5,2,true)</f>
        <v>#N/A</v>
      </c>
      <c r="AE420" s="12" t="str">
        <f>vlookup(AB420,'Hastag Key'!$J$3:$K$8,2,true)</f>
        <v>#N/A</v>
      </c>
    </row>
    <row r="421">
      <c r="A421" s="12">
        <v>202.0</v>
      </c>
      <c r="B421" s="16" t="s">
        <v>6135</v>
      </c>
      <c r="C421" s="16" t="s">
        <v>2240</v>
      </c>
      <c r="D421" s="18" t="b">
        <v>1</v>
      </c>
      <c r="E421" s="12">
        <v>806.0</v>
      </c>
      <c r="F421" s="12">
        <v>207.0</v>
      </c>
      <c r="G421" s="12">
        <v>599.0</v>
      </c>
      <c r="H421" s="20">
        <v>42310.478472222225</v>
      </c>
      <c r="I421" s="16" t="s">
        <v>2241</v>
      </c>
      <c r="J421" s="16" t="s">
        <v>2242</v>
      </c>
      <c r="K421" s="16" t="s">
        <v>2243</v>
      </c>
      <c r="L421" s="18" t="e">
        <v>#N/A</v>
      </c>
      <c r="M421" s="18" t="e">
        <v>#N/A</v>
      </c>
      <c r="N421" s="18" t="e">
        <v>#N/A</v>
      </c>
      <c r="O421" s="18" t="e">
        <v>#N/A</v>
      </c>
      <c r="P421" s="18" t="e">
        <v>#N/A</v>
      </c>
      <c r="Q421" s="16" t="s">
        <v>2244</v>
      </c>
      <c r="R421" s="18" t="b">
        <v>1</v>
      </c>
      <c r="S421" s="18" t="b">
        <v>0</v>
      </c>
      <c r="T421" s="12">
        <v>59523.0</v>
      </c>
      <c r="U421" s="16" t="s">
        <v>2245</v>
      </c>
      <c r="V421" s="16" t="s">
        <v>2246</v>
      </c>
      <c r="W421" s="51">
        <v>295078.0</v>
      </c>
      <c r="X421" s="51">
        <v>282969.0</v>
      </c>
      <c r="Y421" s="16" t="s">
        <v>2247</v>
      </c>
      <c r="Z421" s="16" t="s">
        <v>6200</v>
      </c>
      <c r="AC421" s="16"/>
      <c r="AD421" s="12" t="str">
        <f>vlookup(AA421,'Hastag Key'!$G$3:$H$5,2,true)</f>
        <v>#N/A</v>
      </c>
      <c r="AE421" s="12" t="str">
        <f>vlookup(AB421,'Hastag Key'!$J$3:$K$8,2,true)</f>
        <v>#N/A</v>
      </c>
    </row>
    <row r="422">
      <c r="A422" s="12">
        <v>203.0</v>
      </c>
      <c r="B422" s="16" t="s">
        <v>6135</v>
      </c>
      <c r="C422" s="16" t="s">
        <v>2240</v>
      </c>
      <c r="D422" s="18" t="b">
        <v>1</v>
      </c>
      <c r="E422" s="12">
        <v>25.0</v>
      </c>
      <c r="F422" s="12">
        <v>3.0</v>
      </c>
      <c r="G422" s="12">
        <v>22.0</v>
      </c>
      <c r="H422" s="20">
        <v>42310.486805555556</v>
      </c>
      <c r="I422" s="16" t="s">
        <v>2251</v>
      </c>
      <c r="J422" s="16" t="s">
        <v>2242</v>
      </c>
      <c r="K422" s="16" t="s">
        <v>2252</v>
      </c>
      <c r="L422" s="18" t="e">
        <v>#N/A</v>
      </c>
      <c r="M422" s="18" t="e">
        <v>#N/A</v>
      </c>
      <c r="N422" s="18" t="e">
        <v>#N/A</v>
      </c>
      <c r="O422" s="18" t="e">
        <v>#N/A</v>
      </c>
      <c r="P422" s="18" t="e">
        <v>#N/A</v>
      </c>
      <c r="Q422" s="16" t="s">
        <v>2253</v>
      </c>
      <c r="R422" s="18" t="b">
        <v>1</v>
      </c>
      <c r="S422" s="18" t="b">
        <v>1</v>
      </c>
      <c r="T422" s="12">
        <v>59523.0</v>
      </c>
      <c r="U422" s="16" t="s">
        <v>2245</v>
      </c>
      <c r="V422" s="16" t="s">
        <v>2246</v>
      </c>
      <c r="W422" s="51">
        <v>295078.0</v>
      </c>
      <c r="X422" s="51">
        <v>282969.0</v>
      </c>
      <c r="Y422" s="16" t="s">
        <v>2247</v>
      </c>
      <c r="Z422" s="16" t="s">
        <v>6210</v>
      </c>
      <c r="AC422" s="16"/>
      <c r="AD422" s="12" t="str">
        <f>vlookup(AA422,'Hastag Key'!$G$3:$H$5,2,true)</f>
        <v>#N/A</v>
      </c>
      <c r="AE422" s="12" t="str">
        <f>vlookup(AB422,'Hastag Key'!$J$3:$K$8,2,true)</f>
        <v>#N/A</v>
      </c>
    </row>
    <row r="423">
      <c r="A423" s="12">
        <v>47.0</v>
      </c>
      <c r="B423" s="16" t="s">
        <v>6135</v>
      </c>
      <c r="C423" s="16" t="s">
        <v>768</v>
      </c>
      <c r="D423" s="18" t="b">
        <v>1</v>
      </c>
      <c r="E423" s="12">
        <v>1.0</v>
      </c>
      <c r="F423" s="12">
        <v>0.0</v>
      </c>
      <c r="G423" s="12">
        <v>1.0</v>
      </c>
      <c r="H423" s="20">
        <v>42320.2875</v>
      </c>
      <c r="I423" s="16" t="s">
        <v>769</v>
      </c>
      <c r="J423" s="16" t="s">
        <v>770</v>
      </c>
      <c r="K423" s="16" t="s">
        <v>771</v>
      </c>
      <c r="L423" s="18" t="e">
        <v>#N/A</v>
      </c>
      <c r="M423" s="18" t="e">
        <v>#N/A</v>
      </c>
      <c r="N423" s="18" t="e">
        <v>#N/A</v>
      </c>
      <c r="O423" s="18" t="e">
        <v>#N/A</v>
      </c>
      <c r="P423" s="18" t="e">
        <v>#N/A</v>
      </c>
      <c r="Q423" s="16" t="s">
        <v>772</v>
      </c>
      <c r="R423" s="18" t="b">
        <v>1</v>
      </c>
      <c r="S423" s="18" t="b">
        <v>0</v>
      </c>
      <c r="T423" s="12">
        <v>27253.0</v>
      </c>
      <c r="U423" s="16" t="s">
        <v>773</v>
      </c>
      <c r="V423" s="16" t="s">
        <v>774</v>
      </c>
      <c r="W423" s="51">
        <v>368928.0</v>
      </c>
      <c r="X423" s="51">
        <v>90023.0</v>
      </c>
      <c r="Y423" s="16" t="s">
        <v>775</v>
      </c>
      <c r="Z423" s="16" t="s">
        <v>6215</v>
      </c>
      <c r="AA423" s="12">
        <v>3.0</v>
      </c>
      <c r="AB423" s="12">
        <v>2.0</v>
      </c>
      <c r="AC423" s="12"/>
      <c r="AD423" s="12" t="str">
        <f>vlookup(AA423,'Hastag Key'!$G$3:$H$5,2,true)</f>
        <v>Exposure</v>
      </c>
      <c r="AE423" s="12" t="str">
        <f>vlookup(AB423,'Hastag Key'!$J$3:$K$8,2,true)</f>
        <v>Time</v>
      </c>
    </row>
    <row r="424">
      <c r="A424" s="12">
        <v>78.0</v>
      </c>
      <c r="B424" s="16" t="s">
        <v>6135</v>
      </c>
      <c r="C424" s="16" t="s">
        <v>1064</v>
      </c>
      <c r="D424" s="18" t="b">
        <v>1</v>
      </c>
      <c r="E424" s="12">
        <v>15.0</v>
      </c>
      <c r="F424" s="12">
        <v>7.0</v>
      </c>
      <c r="G424" s="12">
        <v>8.0</v>
      </c>
      <c r="H424" s="20">
        <v>42328.299305555556</v>
      </c>
      <c r="I424" s="16" t="s">
        <v>1065</v>
      </c>
      <c r="J424" s="16" t="s">
        <v>1066</v>
      </c>
      <c r="K424" s="16" t="s">
        <v>1067</v>
      </c>
      <c r="L424" s="18" t="e">
        <v>#N/A</v>
      </c>
      <c r="M424" s="18" t="e">
        <v>#N/A</v>
      </c>
      <c r="N424" s="18" t="e">
        <v>#N/A</v>
      </c>
      <c r="O424" s="18" t="e">
        <v>#N/A</v>
      </c>
      <c r="P424" s="18" t="e">
        <v>#N/A</v>
      </c>
      <c r="Q424" s="16" t="s">
        <v>1068</v>
      </c>
      <c r="R424" s="18" t="b">
        <v>1</v>
      </c>
      <c r="S424" s="18" t="b">
        <v>0</v>
      </c>
      <c r="T424" s="12">
        <v>28224.0</v>
      </c>
      <c r="U424" s="16" t="s">
        <v>1069</v>
      </c>
      <c r="V424" s="16" t="s">
        <v>774</v>
      </c>
      <c r="W424" s="51">
        <v>402889.0</v>
      </c>
      <c r="X424" s="51">
        <v>350170.0</v>
      </c>
      <c r="Y424" s="16" t="s">
        <v>1070</v>
      </c>
      <c r="Z424" s="16" t="s">
        <v>6220</v>
      </c>
      <c r="AA424" s="12">
        <v>2.0</v>
      </c>
      <c r="AB424" s="12">
        <v>4.0</v>
      </c>
      <c r="AC424" s="12"/>
      <c r="AD424" s="12" t="str">
        <f>vlookup(AA424,'Hastag Key'!$G$3:$H$5,2,true)</f>
        <v>Invested</v>
      </c>
      <c r="AE424" s="12" t="str">
        <f>vlookup(AB424,'Hastag Key'!$J$3:$K$8,2,true)</f>
        <v>financial &amp; time</v>
      </c>
    </row>
    <row r="425">
      <c r="A425" s="12">
        <v>108.0</v>
      </c>
      <c r="B425" s="16" t="s">
        <v>6135</v>
      </c>
      <c r="C425" s="16" t="s">
        <v>1346</v>
      </c>
      <c r="D425" s="18" t="b">
        <v>1</v>
      </c>
      <c r="E425" s="12">
        <v>5.0</v>
      </c>
      <c r="F425" s="12">
        <v>0.0</v>
      </c>
      <c r="G425" s="12">
        <v>5.0</v>
      </c>
      <c r="H425" s="20">
        <v>42320.72638888889</v>
      </c>
      <c r="I425" s="16" t="s">
        <v>1347</v>
      </c>
      <c r="J425" s="16" t="s">
        <v>1348</v>
      </c>
      <c r="K425" s="16" t="s">
        <v>1349</v>
      </c>
      <c r="L425" s="16" t="s">
        <v>264</v>
      </c>
      <c r="M425" s="12">
        <v>0.0</v>
      </c>
      <c r="N425" s="12">
        <v>0.0</v>
      </c>
      <c r="O425" s="12">
        <v>0.0</v>
      </c>
      <c r="P425" s="12">
        <v>0.0</v>
      </c>
      <c r="Q425" s="16" t="s">
        <v>1350</v>
      </c>
      <c r="R425" s="18" t="b">
        <v>1</v>
      </c>
      <c r="S425" s="18" t="b">
        <v>1</v>
      </c>
      <c r="T425" s="12">
        <v>27302.0</v>
      </c>
      <c r="U425" s="16" t="s">
        <v>1351</v>
      </c>
      <c r="V425" s="16" t="s">
        <v>774</v>
      </c>
      <c r="W425" s="51">
        <v>534210.0</v>
      </c>
      <c r="X425" s="51">
        <v>596716.0</v>
      </c>
      <c r="Y425" s="16" t="s">
        <v>1352</v>
      </c>
      <c r="Z425" s="16" t="s">
        <v>6230</v>
      </c>
      <c r="AA425" s="12">
        <v>2.0</v>
      </c>
      <c r="AB425" s="12">
        <v>2.0</v>
      </c>
      <c r="AC425" s="12"/>
      <c r="AD425" s="12" t="str">
        <f>vlookup(AA425,'Hastag Key'!$G$3:$H$5,2,true)</f>
        <v>Invested</v>
      </c>
      <c r="AE425" s="12" t="str">
        <f>vlookup(AB425,'Hastag Key'!$J$3:$K$8,2,true)</f>
        <v>Time</v>
      </c>
    </row>
    <row r="426">
      <c r="A426" s="12">
        <v>114.0</v>
      </c>
      <c r="B426" s="16" t="s">
        <v>6135</v>
      </c>
      <c r="C426" s="16" t="s">
        <v>1405</v>
      </c>
      <c r="D426" s="18" t="b">
        <v>1</v>
      </c>
      <c r="E426" s="12">
        <v>4.0</v>
      </c>
      <c r="F426" s="12">
        <v>1.0</v>
      </c>
      <c r="G426" s="12">
        <v>3.0</v>
      </c>
      <c r="H426" s="20">
        <v>42326.57083333333</v>
      </c>
      <c r="I426" s="16" t="s">
        <v>1406</v>
      </c>
      <c r="J426" s="16" t="s">
        <v>1407</v>
      </c>
      <c r="K426" s="16" t="s">
        <v>1408</v>
      </c>
      <c r="L426" s="18" t="e">
        <v>#N/A</v>
      </c>
      <c r="M426" s="18" t="e">
        <v>#N/A</v>
      </c>
      <c r="N426" s="18" t="e">
        <v>#N/A</v>
      </c>
      <c r="O426" s="18" t="e">
        <v>#N/A</v>
      </c>
      <c r="P426" s="18" t="e">
        <v>#N/A</v>
      </c>
      <c r="Q426" s="16" t="s">
        <v>1409</v>
      </c>
      <c r="R426" s="18" t="b">
        <v>1</v>
      </c>
      <c r="S426" s="18" t="b">
        <v>0</v>
      </c>
      <c r="T426" s="12">
        <v>27610.0</v>
      </c>
      <c r="U426" s="16" t="s">
        <v>1410</v>
      </c>
      <c r="V426" s="16" t="s">
        <v>774</v>
      </c>
      <c r="W426" s="51">
        <v>324075.0</v>
      </c>
      <c r="X426" s="51">
        <v>274827.0</v>
      </c>
      <c r="Y426" s="16" t="s">
        <v>696</v>
      </c>
      <c r="Z426" s="16" t="s">
        <v>6237</v>
      </c>
      <c r="AA426" s="12">
        <v>2.0</v>
      </c>
      <c r="AB426" s="12">
        <v>2.0</v>
      </c>
      <c r="AC426" s="12"/>
      <c r="AD426" s="12" t="str">
        <f>vlookup(AA426,'Hastag Key'!$G$3:$H$5,2,true)</f>
        <v>Invested</v>
      </c>
      <c r="AE426" s="12" t="str">
        <f>vlookup(AB426,'Hastag Key'!$J$3:$K$8,2,true)</f>
        <v>Time</v>
      </c>
    </row>
    <row r="427">
      <c r="A427" s="12">
        <v>115.0</v>
      </c>
      <c r="B427" s="16" t="s">
        <v>6135</v>
      </c>
      <c r="C427" s="16" t="s">
        <v>1405</v>
      </c>
      <c r="D427" s="18" t="b">
        <v>1</v>
      </c>
      <c r="E427" s="12">
        <v>37.0</v>
      </c>
      <c r="F427" s="12">
        <v>14.0</v>
      </c>
      <c r="G427" s="12">
        <v>23.0</v>
      </c>
      <c r="H427" s="20">
        <v>42327.74513888889</v>
      </c>
      <c r="I427" s="16" t="s">
        <v>1406</v>
      </c>
      <c r="J427" s="16" t="s">
        <v>1407</v>
      </c>
      <c r="K427" s="16" t="s">
        <v>1408</v>
      </c>
      <c r="L427" s="18" t="e">
        <v>#N/A</v>
      </c>
      <c r="M427" s="18" t="e">
        <v>#N/A</v>
      </c>
      <c r="N427" s="18" t="e">
        <v>#N/A</v>
      </c>
      <c r="O427" s="18" t="e">
        <v>#N/A</v>
      </c>
      <c r="P427" s="18" t="e">
        <v>#N/A</v>
      </c>
      <c r="Q427" s="16" t="s">
        <v>1409</v>
      </c>
      <c r="R427" s="18" t="b">
        <v>1</v>
      </c>
      <c r="S427" s="18" t="b">
        <v>0</v>
      </c>
      <c r="T427" s="12">
        <v>27610.0</v>
      </c>
      <c r="U427" s="16" t="s">
        <v>1410</v>
      </c>
      <c r="V427" s="16" t="s">
        <v>774</v>
      </c>
      <c r="W427" s="51">
        <v>324075.0</v>
      </c>
      <c r="X427" s="51">
        <v>274827.0</v>
      </c>
      <c r="Y427" s="16" t="s">
        <v>696</v>
      </c>
      <c r="Z427" s="16" t="s">
        <v>6239</v>
      </c>
      <c r="AA427" s="12">
        <v>2.0</v>
      </c>
      <c r="AB427" s="12">
        <v>2.0</v>
      </c>
      <c r="AC427" s="12"/>
      <c r="AD427" s="12" t="str">
        <f>vlookup(AA427,'Hastag Key'!$G$3:$H$5,2,true)</f>
        <v>Invested</v>
      </c>
      <c r="AE427" s="12" t="str">
        <f>vlookup(AB427,'Hastag Key'!$J$3:$K$8,2,true)</f>
        <v>Time</v>
      </c>
    </row>
    <row r="428">
      <c r="A428" s="12">
        <v>189.0</v>
      </c>
      <c r="B428" s="16" t="s">
        <v>6135</v>
      </c>
      <c r="C428" s="16" t="s">
        <v>2109</v>
      </c>
      <c r="D428" s="18" t="b">
        <v>1</v>
      </c>
      <c r="E428" s="12">
        <v>1.0</v>
      </c>
      <c r="F428" s="12">
        <v>0.0</v>
      </c>
      <c r="G428" s="12">
        <v>1.0</v>
      </c>
      <c r="H428" s="20">
        <v>42318.447222222225</v>
      </c>
      <c r="I428" s="16" t="s">
        <v>2110</v>
      </c>
      <c r="J428" s="16" t="s">
        <v>2111</v>
      </c>
      <c r="K428" s="16" t="s">
        <v>2112</v>
      </c>
      <c r="L428" s="18" t="e">
        <v>#N/A</v>
      </c>
      <c r="M428" s="18" t="e">
        <v>#N/A</v>
      </c>
      <c r="N428" s="18" t="e">
        <v>#N/A</v>
      </c>
      <c r="O428" s="18" t="e">
        <v>#N/A</v>
      </c>
      <c r="P428" s="18" t="e">
        <v>#N/A</v>
      </c>
      <c r="Q428" s="16" t="s">
        <v>2113</v>
      </c>
      <c r="R428" s="18" t="b">
        <v>1</v>
      </c>
      <c r="S428" s="18" t="b">
        <v>0</v>
      </c>
      <c r="T428" s="12">
        <v>27516.0</v>
      </c>
      <c r="U428" s="16" t="s">
        <v>2114</v>
      </c>
      <c r="V428" s="16" t="s">
        <v>774</v>
      </c>
      <c r="W428" s="22"/>
      <c r="X428" s="22"/>
      <c r="Y428" s="22"/>
      <c r="Z428" s="16" t="s">
        <v>6244</v>
      </c>
      <c r="AC428" s="16"/>
      <c r="AD428" s="12" t="str">
        <f>vlookup(AA428,'Hastag Key'!$G$3:$H$5,2,true)</f>
        <v>#N/A</v>
      </c>
      <c r="AE428" s="12" t="str">
        <f>vlookup(AB428,'Hastag Key'!$J$3:$K$8,2,true)</f>
        <v>#N/A</v>
      </c>
    </row>
    <row r="429">
      <c r="A429" s="12">
        <v>190.0</v>
      </c>
      <c r="B429" s="16" t="s">
        <v>6135</v>
      </c>
      <c r="C429" s="16" t="s">
        <v>2118</v>
      </c>
      <c r="D429" s="18" t="b">
        <v>1</v>
      </c>
      <c r="E429" s="12">
        <v>66.0</v>
      </c>
      <c r="F429" s="12">
        <v>5.0</v>
      </c>
      <c r="G429" s="12">
        <v>61.0</v>
      </c>
      <c r="H429" s="20">
        <v>42318.56041666667</v>
      </c>
      <c r="I429" s="16" t="s">
        <v>2119</v>
      </c>
      <c r="J429" s="16" t="s">
        <v>2120</v>
      </c>
      <c r="K429" s="16" t="s">
        <v>2121</v>
      </c>
      <c r="L429" s="18" t="e">
        <v>#N/A</v>
      </c>
      <c r="M429" s="18" t="e">
        <v>#N/A</v>
      </c>
      <c r="N429" s="18" t="e">
        <v>#N/A</v>
      </c>
      <c r="O429" s="18" t="e">
        <v>#N/A</v>
      </c>
      <c r="P429" s="18" t="e">
        <v>#N/A</v>
      </c>
      <c r="Q429" s="16" t="s">
        <v>2122</v>
      </c>
      <c r="R429" s="18" t="b">
        <v>1</v>
      </c>
      <c r="S429" s="18" t="b">
        <v>1</v>
      </c>
      <c r="T429" s="12">
        <v>27617.0</v>
      </c>
      <c r="U429" s="16" t="s">
        <v>1410</v>
      </c>
      <c r="V429" s="16" t="s">
        <v>774</v>
      </c>
      <c r="W429" s="51">
        <v>193477.0</v>
      </c>
      <c r="X429" s="51">
        <v>260526.0</v>
      </c>
      <c r="Y429" s="16" t="s">
        <v>292</v>
      </c>
      <c r="Z429" s="16" t="s">
        <v>6246</v>
      </c>
      <c r="AC429" s="16"/>
      <c r="AD429" s="12" t="str">
        <f>vlookup(AA429,'Hastag Key'!$G$3:$H$5,2,true)</f>
        <v>#N/A</v>
      </c>
      <c r="AE429" s="12" t="str">
        <f>vlookup(AB429,'Hastag Key'!$J$3:$K$8,2,true)</f>
        <v>#N/A</v>
      </c>
    </row>
    <row r="430">
      <c r="A430" s="12">
        <v>206.0</v>
      </c>
      <c r="B430" s="16" t="s">
        <v>6135</v>
      </c>
      <c r="C430" s="16" t="s">
        <v>2275</v>
      </c>
      <c r="D430" s="18" t="b">
        <v>1</v>
      </c>
      <c r="E430" s="12">
        <v>659.0</v>
      </c>
      <c r="F430" s="12">
        <v>109.0</v>
      </c>
      <c r="G430" s="12">
        <v>550.0</v>
      </c>
      <c r="H430" s="20">
        <v>42310.754166666666</v>
      </c>
      <c r="I430" s="16" t="s">
        <v>2276</v>
      </c>
      <c r="J430" s="16" t="s">
        <v>2277</v>
      </c>
      <c r="K430" s="16" t="s">
        <v>2278</v>
      </c>
      <c r="L430" s="18" t="e">
        <v>#N/A</v>
      </c>
      <c r="M430" s="18" t="e">
        <v>#N/A</v>
      </c>
      <c r="N430" s="18" t="e">
        <v>#N/A</v>
      </c>
      <c r="O430" s="18" t="e">
        <v>#N/A</v>
      </c>
      <c r="P430" s="18" t="e">
        <v>#N/A</v>
      </c>
      <c r="Q430" s="16" t="s">
        <v>2279</v>
      </c>
      <c r="R430" s="18" t="b">
        <v>1</v>
      </c>
      <c r="S430" s="18" t="b">
        <v>1</v>
      </c>
      <c r="T430" s="12">
        <v>28768.0</v>
      </c>
      <c r="U430" s="16" t="s">
        <v>2280</v>
      </c>
      <c r="V430" s="16" t="s">
        <v>774</v>
      </c>
      <c r="W430" s="51">
        <v>1405577.0</v>
      </c>
      <c r="X430" s="51">
        <v>742721.0</v>
      </c>
      <c r="Y430" s="16" t="s">
        <v>2281</v>
      </c>
      <c r="Z430" s="16" t="s">
        <v>6250</v>
      </c>
      <c r="AC430" s="16"/>
      <c r="AD430" s="12" t="str">
        <f>vlookup(AA430,'Hastag Key'!$G$3:$H$5,2,true)</f>
        <v>#N/A</v>
      </c>
      <c r="AE430" s="12" t="str">
        <f>vlookup(AB430,'Hastag Key'!$J$3:$K$8,2,true)</f>
        <v>#N/A</v>
      </c>
    </row>
    <row r="431">
      <c r="A431" s="12">
        <v>354.0</v>
      </c>
      <c r="B431" s="16" t="s">
        <v>6135</v>
      </c>
      <c r="C431" s="16" t="s">
        <v>3866</v>
      </c>
      <c r="D431" s="18" t="b">
        <v>1</v>
      </c>
      <c r="E431" s="12">
        <v>21.0</v>
      </c>
      <c r="F431" s="12">
        <v>2.0</v>
      </c>
      <c r="G431" s="12">
        <v>19.0</v>
      </c>
      <c r="H431" s="20">
        <v>42331.330555555556</v>
      </c>
      <c r="I431" s="16" t="s">
        <v>3867</v>
      </c>
      <c r="J431" s="16" t="s">
        <v>3868</v>
      </c>
      <c r="K431" s="16" t="s">
        <v>3869</v>
      </c>
      <c r="L431" s="18" t="e">
        <v>#N/A</v>
      </c>
      <c r="M431" s="18" t="e">
        <v>#N/A</v>
      </c>
      <c r="N431" s="18" t="e">
        <v>#N/A</v>
      </c>
      <c r="O431" s="18" t="e">
        <v>#N/A</v>
      </c>
      <c r="P431" s="18" t="e">
        <v>#N/A</v>
      </c>
      <c r="Q431" s="16" t="s">
        <v>3870</v>
      </c>
      <c r="R431" s="18" t="b">
        <v>1</v>
      </c>
      <c r="S431" s="18" t="b">
        <v>1</v>
      </c>
      <c r="T431" s="12">
        <v>28607.0</v>
      </c>
      <c r="U431" s="16" t="s">
        <v>3872</v>
      </c>
      <c r="V431" s="16" t="s">
        <v>774</v>
      </c>
      <c r="W431" s="51">
        <v>4.60090492E8</v>
      </c>
      <c r="X431" s="51">
        <v>4.02039746E8</v>
      </c>
      <c r="Y431" s="16" t="s">
        <v>3873</v>
      </c>
      <c r="Z431" s="16" t="s">
        <v>6254</v>
      </c>
      <c r="AC431" s="16"/>
      <c r="AD431" s="12" t="str">
        <f>vlookup(AA431,'Hastag Key'!$G$3:$H$5,2,true)</f>
        <v>#N/A</v>
      </c>
      <c r="AE431" s="12" t="str">
        <f>vlookup(AB431,'Hastag Key'!$J$3:$K$8,2,true)</f>
        <v>#N/A</v>
      </c>
    </row>
    <row r="432">
      <c r="A432" s="12">
        <v>627.0</v>
      </c>
      <c r="B432" s="16" t="s">
        <v>6135</v>
      </c>
      <c r="C432" s="16" t="s">
        <v>6257</v>
      </c>
      <c r="D432" s="18" t="b">
        <v>1</v>
      </c>
      <c r="E432" s="12">
        <v>11.0</v>
      </c>
      <c r="F432" s="12">
        <v>3.0</v>
      </c>
      <c r="G432" s="12">
        <v>8.0</v>
      </c>
      <c r="H432" s="20">
        <v>42329.64722222222</v>
      </c>
      <c r="I432" s="16" t="s">
        <v>6258</v>
      </c>
      <c r="J432" s="16" t="s">
        <v>6259</v>
      </c>
      <c r="K432" s="16" t="s">
        <v>6260</v>
      </c>
      <c r="L432" s="18" t="e">
        <v>#N/A</v>
      </c>
      <c r="M432" s="18" t="e">
        <v>#N/A</v>
      </c>
      <c r="N432" s="18" t="e">
        <v>#N/A</v>
      </c>
      <c r="O432" s="18" t="e">
        <v>#N/A</v>
      </c>
      <c r="P432" s="18" t="e">
        <v>#N/A</v>
      </c>
      <c r="Q432" s="16" t="s">
        <v>6255</v>
      </c>
      <c r="R432" s="18" t="b">
        <v>0</v>
      </c>
      <c r="S432" s="18" t="b">
        <v>0</v>
      </c>
      <c r="T432" s="12">
        <v>28384.0</v>
      </c>
      <c r="U432" s="16" t="s">
        <v>6263</v>
      </c>
      <c r="V432" s="16" t="s">
        <v>774</v>
      </c>
      <c r="W432" s="51">
        <v>925969.0</v>
      </c>
      <c r="X432" s="51">
        <v>530495.0</v>
      </c>
      <c r="Y432" s="16" t="s">
        <v>461</v>
      </c>
      <c r="Z432" s="16" t="s">
        <v>6264</v>
      </c>
      <c r="AA432" s="12">
        <v>3.0</v>
      </c>
      <c r="AB432" s="12">
        <v>1.0</v>
      </c>
      <c r="AC432" s="12"/>
      <c r="AD432" s="12" t="str">
        <f>vlookup(AA432,'Hastag Key'!$G$3:$H$5,2,true)</f>
        <v>Exposure</v>
      </c>
      <c r="AE432" s="12" t="str">
        <f>vlookup(AB432,'Hastag Key'!$J$3:$K$8,2,true)</f>
        <v>Financial/gifts</v>
      </c>
    </row>
    <row r="433">
      <c r="A433" s="12">
        <v>636.0</v>
      </c>
      <c r="B433" s="16" t="s">
        <v>6135</v>
      </c>
      <c r="C433" s="16" t="s">
        <v>1064</v>
      </c>
      <c r="D433" s="18" t="b">
        <v>1</v>
      </c>
      <c r="E433" s="12">
        <v>0.0</v>
      </c>
      <c r="F433" s="12">
        <v>0.0</v>
      </c>
      <c r="G433" s="12">
        <v>0.0</v>
      </c>
      <c r="H433" s="20">
        <v>42330.69027777778</v>
      </c>
      <c r="I433" s="16" t="s">
        <v>6266</v>
      </c>
      <c r="J433" s="16" t="s">
        <v>1066</v>
      </c>
      <c r="K433" s="16" t="s">
        <v>6267</v>
      </c>
      <c r="L433" s="18" t="e">
        <v>#N/A</v>
      </c>
      <c r="M433" s="18" t="e">
        <v>#N/A</v>
      </c>
      <c r="N433" s="18" t="e">
        <v>#N/A</v>
      </c>
      <c r="O433" s="18" t="e">
        <v>#N/A</v>
      </c>
      <c r="P433" s="18" t="e">
        <v>#N/A</v>
      </c>
      <c r="Q433" s="16" t="s">
        <v>6265</v>
      </c>
      <c r="R433" s="18" t="b">
        <v>0</v>
      </c>
      <c r="S433" s="18" t="b">
        <v>1</v>
      </c>
      <c r="T433" s="12">
        <v>28224.0</v>
      </c>
      <c r="U433" s="16" t="s">
        <v>1069</v>
      </c>
      <c r="V433" s="16" t="s">
        <v>774</v>
      </c>
      <c r="W433" s="51">
        <v>402889.0</v>
      </c>
      <c r="X433" s="51">
        <v>350170.0</v>
      </c>
      <c r="Y433" s="16" t="s">
        <v>1070</v>
      </c>
      <c r="Z433" s="16" t="s">
        <v>6275</v>
      </c>
      <c r="AA433" s="12">
        <v>1.0</v>
      </c>
      <c r="AB433" s="12">
        <v>1.0</v>
      </c>
      <c r="AC433" s="12"/>
      <c r="AD433" s="12" t="str">
        <f>vlookup(AA433,'Hastag Key'!$G$3:$H$5,2,true)</f>
        <v>Personal</v>
      </c>
      <c r="AE433" s="12" t="str">
        <f>vlookup(AB433,'Hastag Key'!$J$3:$K$8,2,true)</f>
        <v>Financial/gifts</v>
      </c>
    </row>
    <row r="434">
      <c r="A434" s="12">
        <v>646.0</v>
      </c>
      <c r="B434" s="16" t="s">
        <v>6135</v>
      </c>
      <c r="C434" s="16" t="s">
        <v>6279</v>
      </c>
      <c r="D434" s="18" t="b">
        <v>1</v>
      </c>
      <c r="E434" s="12">
        <v>79.0</v>
      </c>
      <c r="F434" s="12">
        <v>19.0</v>
      </c>
      <c r="G434" s="12">
        <v>60.0</v>
      </c>
      <c r="H434" s="20">
        <v>42325.31875</v>
      </c>
      <c r="I434" s="16" t="s">
        <v>6281</v>
      </c>
      <c r="J434" s="16" t="s">
        <v>6282</v>
      </c>
      <c r="K434" s="16" t="s">
        <v>6283</v>
      </c>
      <c r="L434" s="18" t="e">
        <v>#N/A</v>
      </c>
      <c r="M434" s="18" t="e">
        <v>#N/A</v>
      </c>
      <c r="N434" s="18" t="e">
        <v>#N/A</v>
      </c>
      <c r="O434" s="18" t="e">
        <v>#N/A</v>
      </c>
      <c r="P434" s="18" t="e">
        <v>#N/A</v>
      </c>
      <c r="Q434" s="16" t="s">
        <v>6278</v>
      </c>
      <c r="R434" s="18" t="b">
        <v>0</v>
      </c>
      <c r="S434" s="18" t="b">
        <v>0</v>
      </c>
      <c r="T434" s="12">
        <v>27150.0</v>
      </c>
      <c r="U434" s="16" t="s">
        <v>6284</v>
      </c>
      <c r="V434" s="16" t="s">
        <v>774</v>
      </c>
      <c r="W434" s="22"/>
      <c r="X434" s="22"/>
      <c r="Y434" s="22"/>
      <c r="Z434" s="16" t="s">
        <v>6287</v>
      </c>
      <c r="AA434" s="12">
        <v>3.0</v>
      </c>
      <c r="AB434" s="12">
        <v>1.0</v>
      </c>
      <c r="AC434" s="12"/>
      <c r="AD434" s="12" t="str">
        <f>vlookup(AA434,'Hastag Key'!$G$3:$H$5,2,true)</f>
        <v>Exposure</v>
      </c>
      <c r="AE434" s="12" t="str">
        <f>vlookup(AB434,'Hastag Key'!$J$3:$K$8,2,true)</f>
        <v>Financial/gifts</v>
      </c>
    </row>
    <row r="435">
      <c r="A435" s="12">
        <v>666.0</v>
      </c>
      <c r="B435" s="16" t="s">
        <v>6135</v>
      </c>
      <c r="C435" s="16" t="s">
        <v>6289</v>
      </c>
      <c r="D435" s="18" t="b">
        <v>1</v>
      </c>
      <c r="E435" s="12">
        <v>0.0</v>
      </c>
      <c r="F435" s="12">
        <v>0.0</v>
      </c>
      <c r="G435" s="12">
        <v>0.0</v>
      </c>
      <c r="H435" s="20">
        <v>42324.27222222222</v>
      </c>
      <c r="I435" s="16" t="s">
        <v>6290</v>
      </c>
      <c r="J435" s="16" t="s">
        <v>6291</v>
      </c>
      <c r="K435" s="16" t="s">
        <v>6292</v>
      </c>
      <c r="L435" s="18" t="e">
        <v>#N/A</v>
      </c>
      <c r="M435" s="18" t="e">
        <v>#N/A</v>
      </c>
      <c r="N435" s="18" t="e">
        <v>#N/A</v>
      </c>
      <c r="O435" s="18" t="e">
        <v>#N/A</v>
      </c>
      <c r="P435" s="18" t="e">
        <v>#N/A</v>
      </c>
      <c r="Q435" s="16" t="s">
        <v>6288</v>
      </c>
      <c r="R435" s="18" t="b">
        <v>0</v>
      </c>
      <c r="S435" s="18" t="b">
        <v>0</v>
      </c>
      <c r="T435" s="12">
        <v>27709.0</v>
      </c>
      <c r="U435" s="16" t="s">
        <v>6293</v>
      </c>
      <c r="V435" s="16" t="s">
        <v>774</v>
      </c>
      <c r="W435" s="22"/>
      <c r="X435" s="22"/>
      <c r="Y435" s="22"/>
      <c r="Z435" s="16" t="s">
        <v>6297</v>
      </c>
      <c r="AA435" s="12">
        <v>3.0</v>
      </c>
      <c r="AB435" s="12">
        <v>2.0</v>
      </c>
      <c r="AC435" s="12"/>
      <c r="AD435" s="12" t="str">
        <f>vlookup(AA435,'Hastag Key'!$G$3:$H$5,2,true)</f>
        <v>Exposure</v>
      </c>
      <c r="AE435" s="12" t="str">
        <f>vlookup(AB435,'Hastag Key'!$J$3:$K$8,2,true)</f>
        <v>Time</v>
      </c>
    </row>
    <row r="436">
      <c r="A436" s="12">
        <v>771.0</v>
      </c>
      <c r="B436" s="16" t="s">
        <v>6135</v>
      </c>
      <c r="C436" s="16" t="s">
        <v>6301</v>
      </c>
      <c r="D436" s="18" t="b">
        <v>0</v>
      </c>
      <c r="E436" s="12">
        <v>2.0</v>
      </c>
      <c r="F436" s="12">
        <v>0.0</v>
      </c>
      <c r="G436" s="12">
        <v>2.0</v>
      </c>
      <c r="H436" s="20">
        <v>42312.47708333333</v>
      </c>
      <c r="I436" s="16" t="s">
        <v>6304</v>
      </c>
      <c r="J436" s="16" t="s">
        <v>6305</v>
      </c>
      <c r="K436" s="16" t="s">
        <v>6306</v>
      </c>
      <c r="L436" s="18" t="e">
        <v>#N/A</v>
      </c>
      <c r="M436" s="18" t="e">
        <v>#N/A</v>
      </c>
      <c r="N436" s="18" t="e">
        <v>#N/A</v>
      </c>
      <c r="O436" s="18" t="e">
        <v>#N/A</v>
      </c>
      <c r="P436" s="18" t="e">
        <v>#N/A</v>
      </c>
      <c r="Q436" s="16" t="s">
        <v>6299</v>
      </c>
      <c r="R436" s="18" t="b">
        <v>0</v>
      </c>
      <c r="S436" s="18" t="b">
        <v>1</v>
      </c>
      <c r="T436" s="12">
        <v>28402.0</v>
      </c>
      <c r="U436" s="16" t="s">
        <v>2590</v>
      </c>
      <c r="V436" s="16" t="s">
        <v>774</v>
      </c>
      <c r="W436" s="22"/>
      <c r="X436" s="22"/>
      <c r="Y436" s="22"/>
      <c r="Z436" s="16" t="s">
        <v>6312</v>
      </c>
      <c r="AA436" s="12">
        <v>3.0</v>
      </c>
      <c r="AB436" s="12">
        <v>2.0</v>
      </c>
      <c r="AC436" s="12"/>
      <c r="AD436" s="12" t="str">
        <f>vlookup(AA436,'Hastag Key'!$G$3:$H$5,2,true)</f>
        <v>Exposure</v>
      </c>
      <c r="AE436" s="12" t="str">
        <f>vlookup(AB436,'Hastag Key'!$J$3:$K$8,2,true)</f>
        <v>Time</v>
      </c>
    </row>
    <row r="437">
      <c r="A437" s="12">
        <v>773.0</v>
      </c>
      <c r="B437" s="16" t="s">
        <v>6135</v>
      </c>
      <c r="C437" s="16" t="s">
        <v>6314</v>
      </c>
      <c r="D437" s="18" t="b">
        <v>0</v>
      </c>
      <c r="E437" s="12">
        <v>1.0</v>
      </c>
      <c r="F437" s="12">
        <v>0.0</v>
      </c>
      <c r="G437" s="12">
        <v>1.0</v>
      </c>
      <c r="H437" s="20">
        <v>42310.47708333333</v>
      </c>
      <c r="I437" s="16" t="s">
        <v>6315</v>
      </c>
      <c r="J437" s="16" t="s">
        <v>6316</v>
      </c>
      <c r="K437" s="16" t="s">
        <v>6317</v>
      </c>
      <c r="L437" s="18" t="e">
        <v>#N/A</v>
      </c>
      <c r="M437" s="18" t="e">
        <v>#N/A</v>
      </c>
      <c r="N437" s="18" t="e">
        <v>#N/A</v>
      </c>
      <c r="O437" s="18" t="e">
        <v>#N/A</v>
      </c>
      <c r="P437" s="18" t="e">
        <v>#N/A</v>
      </c>
      <c r="Q437" s="16" t="s">
        <v>6313</v>
      </c>
      <c r="R437" s="18" t="b">
        <v>0</v>
      </c>
      <c r="S437" s="18" t="b">
        <v>1</v>
      </c>
      <c r="T437" s="12">
        <v>27101.0</v>
      </c>
      <c r="U437" s="16" t="s">
        <v>6284</v>
      </c>
      <c r="V437" s="16" t="s">
        <v>774</v>
      </c>
      <c r="W437" s="22"/>
      <c r="X437" s="22"/>
      <c r="Y437" s="22"/>
      <c r="Z437" s="16" t="s">
        <v>6319</v>
      </c>
      <c r="AA437" s="12">
        <v>3.0</v>
      </c>
      <c r="AB437" s="12">
        <v>2.0</v>
      </c>
      <c r="AC437" s="12"/>
      <c r="AD437" s="12" t="str">
        <f>vlookup(AA437,'Hastag Key'!$G$3:$H$5,2,true)</f>
        <v>Exposure</v>
      </c>
      <c r="AE437" s="12" t="str">
        <f>vlookup(AB437,'Hastag Key'!$J$3:$K$8,2,true)</f>
        <v>Time</v>
      </c>
    </row>
    <row r="438">
      <c r="A438" s="12">
        <v>670.0</v>
      </c>
      <c r="B438" s="16" t="s">
        <v>6135</v>
      </c>
      <c r="C438" s="16" t="s">
        <v>6323</v>
      </c>
      <c r="D438" s="18" t="b">
        <v>1</v>
      </c>
      <c r="E438" s="12">
        <v>7.0</v>
      </c>
      <c r="F438" s="12">
        <v>1.0</v>
      </c>
      <c r="G438" s="12">
        <v>6.0</v>
      </c>
      <c r="H438" s="20">
        <v>42311.39791666667</v>
      </c>
      <c r="I438" s="16" t="s">
        <v>6324</v>
      </c>
      <c r="J438" s="16" t="s">
        <v>6325</v>
      </c>
      <c r="K438" s="16" t="s">
        <v>6326</v>
      </c>
      <c r="L438" s="18" t="e">
        <v>#N/A</v>
      </c>
      <c r="M438" s="18" t="e">
        <v>#N/A</v>
      </c>
      <c r="N438" s="18" t="e">
        <v>#N/A</v>
      </c>
      <c r="O438" s="18" t="e">
        <v>#N/A</v>
      </c>
      <c r="P438" s="18" t="e">
        <v>#N/A</v>
      </c>
      <c r="Q438" s="16" t="s">
        <v>6321</v>
      </c>
      <c r="R438" s="18" t="b">
        <v>0</v>
      </c>
      <c r="S438" s="18" t="b">
        <v>0</v>
      </c>
      <c r="T438" s="16" t="s">
        <v>6328</v>
      </c>
      <c r="U438" s="16" t="s">
        <v>6329</v>
      </c>
      <c r="V438" s="16" t="s">
        <v>6330</v>
      </c>
      <c r="W438" s="51">
        <v>2599586.0</v>
      </c>
      <c r="X438" s="51">
        <v>2724907.0</v>
      </c>
      <c r="Y438" s="16" t="s">
        <v>6331</v>
      </c>
      <c r="Z438" s="16" t="s">
        <v>6337</v>
      </c>
      <c r="AA438" s="12">
        <v>3.0</v>
      </c>
      <c r="AB438" s="12">
        <v>2.0</v>
      </c>
      <c r="AC438" s="12"/>
      <c r="AD438" s="12" t="str">
        <f>vlookup(AA438,'Hastag Key'!$G$3:$H$5,2,true)</f>
        <v>Exposure</v>
      </c>
      <c r="AE438" s="12" t="str">
        <f>vlookup(AB438,'Hastag Key'!$J$3:$K$8,2,true)</f>
        <v>Time</v>
      </c>
    </row>
    <row r="439">
      <c r="A439" s="12">
        <v>170.0</v>
      </c>
      <c r="B439" s="16" t="s">
        <v>6135</v>
      </c>
      <c r="C439" s="16" t="s">
        <v>1927</v>
      </c>
      <c r="D439" s="18" t="b">
        <v>1</v>
      </c>
      <c r="E439" s="12">
        <v>12.0</v>
      </c>
      <c r="F439" s="12">
        <v>0.0</v>
      </c>
      <c r="G439" s="12">
        <v>12.0</v>
      </c>
      <c r="H439" s="20">
        <v>42320.79375</v>
      </c>
      <c r="I439" s="16" t="s">
        <v>1928</v>
      </c>
      <c r="J439" s="16" t="s">
        <v>1929</v>
      </c>
      <c r="K439" s="16" t="s">
        <v>1930</v>
      </c>
      <c r="L439" s="16" t="s">
        <v>264</v>
      </c>
      <c r="M439" s="12">
        <v>0.0</v>
      </c>
      <c r="N439" s="12">
        <v>0.0</v>
      </c>
      <c r="O439" s="12">
        <v>0.0</v>
      </c>
      <c r="P439" s="12">
        <v>0.0</v>
      </c>
      <c r="Q439" s="16" t="s">
        <v>1931</v>
      </c>
      <c r="R439" s="18" t="b">
        <v>1</v>
      </c>
      <c r="S439" s="18" t="b">
        <v>1</v>
      </c>
      <c r="T439" s="12">
        <v>68371.0</v>
      </c>
      <c r="U439" s="16" t="s">
        <v>1932</v>
      </c>
      <c r="V439" s="16" t="s">
        <v>1933</v>
      </c>
      <c r="W439" s="51">
        <v>455029.0</v>
      </c>
      <c r="X439" s="51">
        <v>459947.0</v>
      </c>
      <c r="Y439" s="16" t="s">
        <v>1934</v>
      </c>
      <c r="Z439" s="16" t="s">
        <v>6347</v>
      </c>
      <c r="AC439" s="16"/>
      <c r="AD439" s="12" t="str">
        <f>vlookup(AA439,'Hastag Key'!$G$3:$H$5,2,true)</f>
        <v>#N/A</v>
      </c>
      <c r="AE439" s="12" t="str">
        <f>vlookup(AB439,'Hastag Key'!$J$3:$K$8,2,true)</f>
        <v>#N/A</v>
      </c>
    </row>
    <row r="440">
      <c r="A440" s="12">
        <v>119.0</v>
      </c>
      <c r="B440" s="16" t="s">
        <v>6135</v>
      </c>
      <c r="C440" s="16" t="s">
        <v>1454</v>
      </c>
      <c r="D440" s="18" t="b">
        <v>1</v>
      </c>
      <c r="E440" s="12">
        <v>6.0</v>
      </c>
      <c r="F440" s="12">
        <v>4.0</v>
      </c>
      <c r="G440" s="12">
        <v>2.0</v>
      </c>
      <c r="H440" s="20">
        <v>42319.49930555555</v>
      </c>
      <c r="I440" s="16" t="s">
        <v>1455</v>
      </c>
      <c r="J440" s="16" t="s">
        <v>1456</v>
      </c>
      <c r="K440" s="16" t="s">
        <v>1457</v>
      </c>
      <c r="L440" s="18" t="e">
        <v>#N/A</v>
      </c>
      <c r="M440" s="18" t="e">
        <v>#N/A</v>
      </c>
      <c r="N440" s="18" t="e">
        <v>#N/A</v>
      </c>
      <c r="O440" s="18" t="e">
        <v>#N/A</v>
      </c>
      <c r="P440" s="18" t="e">
        <v>#N/A</v>
      </c>
      <c r="Q440" s="16" t="s">
        <v>1458</v>
      </c>
      <c r="R440" s="18" t="b">
        <v>1</v>
      </c>
      <c r="S440" s="18" t="b">
        <v>0</v>
      </c>
      <c r="T440" s="12">
        <v>3470.0</v>
      </c>
      <c r="U440" s="16" t="s">
        <v>1459</v>
      </c>
      <c r="V440" s="16" t="s">
        <v>1460</v>
      </c>
      <c r="W440" s="22"/>
      <c r="X440" s="22"/>
      <c r="Y440" s="16" t="s">
        <v>1461</v>
      </c>
      <c r="Z440" s="16" t="s">
        <v>6350</v>
      </c>
      <c r="AC440" s="16"/>
      <c r="AD440" s="12" t="str">
        <f>vlookup(AA440,'Hastag Key'!$G$3:$H$5,2,true)</f>
        <v>#N/A</v>
      </c>
      <c r="AE440" s="12" t="str">
        <f>vlookup(AB440,'Hastag Key'!$J$3:$K$8,2,true)</f>
        <v>#N/A</v>
      </c>
    </row>
    <row r="441">
      <c r="A441" s="12">
        <v>359.0</v>
      </c>
      <c r="B441" s="16" t="s">
        <v>6135</v>
      </c>
      <c r="C441" s="16" t="s">
        <v>3929</v>
      </c>
      <c r="D441" s="18" t="b">
        <v>1</v>
      </c>
      <c r="E441" s="12">
        <v>7.0</v>
      </c>
      <c r="F441" s="12">
        <v>1.0</v>
      </c>
      <c r="G441" s="12">
        <v>6.0</v>
      </c>
      <c r="H441" s="20">
        <v>42331.145833333336</v>
      </c>
      <c r="I441" s="16" t="s">
        <v>3932</v>
      </c>
      <c r="J441" s="16" t="s">
        <v>3934</v>
      </c>
      <c r="K441" s="16" t="s">
        <v>3936</v>
      </c>
      <c r="L441" s="18" t="e">
        <v>#N/A</v>
      </c>
      <c r="M441" s="18" t="e">
        <v>#N/A</v>
      </c>
      <c r="N441" s="18" t="e">
        <v>#N/A</v>
      </c>
      <c r="O441" s="18" t="e">
        <v>#N/A</v>
      </c>
      <c r="P441" s="18" t="e">
        <v>#N/A</v>
      </c>
      <c r="Q441" s="16" t="s">
        <v>3937</v>
      </c>
      <c r="R441" s="18" t="b">
        <v>1</v>
      </c>
      <c r="S441" s="18" t="b">
        <v>1</v>
      </c>
      <c r="T441" s="12">
        <v>3833.0</v>
      </c>
      <c r="U441" s="16" t="s">
        <v>3938</v>
      </c>
      <c r="V441" s="16" t="s">
        <v>1460</v>
      </c>
      <c r="W441" s="51">
        <v>409458.0</v>
      </c>
      <c r="X441" s="51">
        <v>484431.0</v>
      </c>
      <c r="Y441" s="16" t="s">
        <v>3939</v>
      </c>
      <c r="Z441" s="16" t="s">
        <v>6353</v>
      </c>
      <c r="AC441" s="16"/>
      <c r="AD441" s="12" t="str">
        <f>vlookup(AA441,'Hastag Key'!$G$3:$H$5,2,true)</f>
        <v>#N/A</v>
      </c>
      <c r="AE441" s="12" t="str">
        <f>vlookup(AB441,'Hastag Key'!$J$3:$K$8,2,true)</f>
        <v>#N/A</v>
      </c>
    </row>
    <row r="442">
      <c r="A442" s="12">
        <v>655.0</v>
      </c>
      <c r="B442" s="16" t="s">
        <v>6135</v>
      </c>
      <c r="C442" s="16" t="s">
        <v>6356</v>
      </c>
      <c r="D442" s="18" t="b">
        <v>1</v>
      </c>
      <c r="E442" s="12">
        <v>38.0</v>
      </c>
      <c r="F442" s="12">
        <v>14.0</v>
      </c>
      <c r="G442" s="12">
        <v>24.0</v>
      </c>
      <c r="H442" s="20">
        <v>42317.63680555556</v>
      </c>
      <c r="I442" s="16" t="s">
        <v>6359</v>
      </c>
      <c r="J442" s="16" t="s">
        <v>6360</v>
      </c>
      <c r="K442" s="16" t="s">
        <v>6361</v>
      </c>
      <c r="L442" s="18" t="e">
        <v>#N/A</v>
      </c>
      <c r="M442" s="18" t="e">
        <v>#N/A</v>
      </c>
      <c r="N442" s="18" t="e">
        <v>#N/A</v>
      </c>
      <c r="O442" s="18" t="e">
        <v>#N/A</v>
      </c>
      <c r="P442" s="18" t="e">
        <v>#N/A</v>
      </c>
      <c r="Q442" s="16" t="s">
        <v>6355</v>
      </c>
      <c r="R442" s="18" t="b">
        <v>0</v>
      </c>
      <c r="S442" s="18" t="b">
        <v>1</v>
      </c>
      <c r="T442" s="12">
        <v>3878.0</v>
      </c>
      <c r="U442" s="16" t="s">
        <v>6362</v>
      </c>
      <c r="V442" s="16" t="s">
        <v>1460</v>
      </c>
      <c r="W442" s="51">
        <v>475916.0</v>
      </c>
      <c r="X442" s="51">
        <v>277098.0</v>
      </c>
      <c r="Y442" s="16" t="s">
        <v>6363</v>
      </c>
      <c r="Z442" s="16" t="s">
        <v>6364</v>
      </c>
      <c r="AA442" s="12">
        <v>3.0</v>
      </c>
      <c r="AB442" s="12">
        <v>2.0</v>
      </c>
      <c r="AC442" s="12"/>
      <c r="AD442" s="12" t="str">
        <f>vlookup(AA442,'Hastag Key'!$G$3:$H$5,2,true)</f>
        <v>Exposure</v>
      </c>
      <c r="AE442" s="12" t="str">
        <f>vlookup(AB442,'Hastag Key'!$J$3:$K$8,2,true)</f>
        <v>Time</v>
      </c>
    </row>
    <row r="443">
      <c r="A443" s="12">
        <v>40.0</v>
      </c>
      <c r="B443" s="16" t="s">
        <v>6135</v>
      </c>
      <c r="C443" s="16" t="s">
        <v>689</v>
      </c>
      <c r="D443" s="18" t="b">
        <v>1</v>
      </c>
      <c r="E443" s="12">
        <v>0.0</v>
      </c>
      <c r="F443" s="12">
        <v>0.0</v>
      </c>
      <c r="G443" s="12">
        <v>0.0</v>
      </c>
      <c r="H443" s="20">
        <v>42324.62291666667</v>
      </c>
      <c r="I443" s="16" t="s">
        <v>690</v>
      </c>
      <c r="J443" s="16" t="s">
        <v>691</v>
      </c>
      <c r="K443" s="16" t="s">
        <v>692</v>
      </c>
      <c r="L443" s="18" t="e">
        <v>#N/A</v>
      </c>
      <c r="M443" s="18" t="e">
        <v>#N/A</v>
      </c>
      <c r="N443" s="18" t="e">
        <v>#N/A</v>
      </c>
      <c r="O443" s="18" t="e">
        <v>#N/A</v>
      </c>
      <c r="P443" s="18" t="e">
        <v>#N/A</v>
      </c>
      <c r="Q443" s="16" t="s">
        <v>693</v>
      </c>
      <c r="R443" s="18" t="b">
        <v>1</v>
      </c>
      <c r="S443" s="18" t="b">
        <v>1</v>
      </c>
      <c r="T443" s="12">
        <v>8807.0</v>
      </c>
      <c r="U443" s="16" t="s">
        <v>694</v>
      </c>
      <c r="V443" s="16" t="s">
        <v>695</v>
      </c>
      <c r="W443" s="22"/>
      <c r="X443" s="22"/>
      <c r="Y443" s="16" t="s">
        <v>696</v>
      </c>
      <c r="Z443" s="16" t="s">
        <v>6368</v>
      </c>
      <c r="AA443" s="12">
        <v>2.0</v>
      </c>
      <c r="AB443" s="12">
        <v>1.0</v>
      </c>
      <c r="AC443" s="12"/>
      <c r="AD443" s="12" t="str">
        <f>vlookup(AA443,'Hastag Key'!$G$3:$H$5,2,true)</f>
        <v>Invested</v>
      </c>
      <c r="AE443" s="12" t="str">
        <f>vlookup(AB443,'Hastag Key'!$J$3:$K$8,2,true)</f>
        <v>Financial/gifts</v>
      </c>
    </row>
    <row r="444">
      <c r="A444" s="12">
        <v>130.0</v>
      </c>
      <c r="B444" s="16" t="s">
        <v>6135</v>
      </c>
      <c r="C444" s="16" t="s">
        <v>1569</v>
      </c>
      <c r="D444" s="18" t="b">
        <v>1</v>
      </c>
      <c r="E444" s="12">
        <v>55.0</v>
      </c>
      <c r="F444" s="12">
        <v>18.0</v>
      </c>
      <c r="G444" s="12">
        <v>37.0</v>
      </c>
      <c r="H444" s="20">
        <v>42312.55</v>
      </c>
      <c r="I444" s="16" t="s">
        <v>1570</v>
      </c>
      <c r="J444" s="16" t="s">
        <v>1571</v>
      </c>
      <c r="K444" s="16" t="s">
        <v>1572</v>
      </c>
      <c r="L444" s="18" t="e">
        <v>#N/A</v>
      </c>
      <c r="M444" s="18" t="e">
        <v>#N/A</v>
      </c>
      <c r="N444" s="18" t="e">
        <v>#N/A</v>
      </c>
      <c r="O444" s="18" t="e">
        <v>#N/A</v>
      </c>
      <c r="P444" s="18" t="e">
        <v>#N/A</v>
      </c>
      <c r="Q444" s="16" t="s">
        <v>1573</v>
      </c>
      <c r="R444" s="18" t="b">
        <v>1</v>
      </c>
      <c r="S444" s="18" t="b">
        <v>1</v>
      </c>
      <c r="T444" s="12">
        <v>8873.0</v>
      </c>
      <c r="U444" s="16" t="s">
        <v>1574</v>
      </c>
      <c r="V444" s="16" t="s">
        <v>695</v>
      </c>
      <c r="W444" s="51">
        <v>7512775.0</v>
      </c>
      <c r="X444" s="51">
        <v>6948854.0</v>
      </c>
      <c r="Y444" s="16" t="s">
        <v>1575</v>
      </c>
      <c r="Z444" s="16" t="s">
        <v>6372</v>
      </c>
      <c r="AC444" s="16"/>
      <c r="AD444" s="12" t="str">
        <f>vlookup(AA444,'Hastag Key'!$G$3:$H$5,2,true)</f>
        <v>#N/A</v>
      </c>
      <c r="AE444" s="12" t="str">
        <f>vlookup(AB444,'Hastag Key'!$J$3:$K$8,2,true)</f>
        <v>#N/A</v>
      </c>
    </row>
    <row r="445">
      <c r="A445" s="12">
        <v>212.0</v>
      </c>
      <c r="B445" s="16" t="s">
        <v>6135</v>
      </c>
      <c r="C445" s="16" t="s">
        <v>2326</v>
      </c>
      <c r="D445" s="18" t="b">
        <v>1</v>
      </c>
      <c r="E445" s="12">
        <v>0.0</v>
      </c>
      <c r="F445" s="12">
        <v>0.0</v>
      </c>
      <c r="G445" s="12">
        <v>0.0</v>
      </c>
      <c r="H445" s="20">
        <v>42327.677777777775</v>
      </c>
      <c r="I445" s="16" t="s">
        <v>2327</v>
      </c>
      <c r="J445" s="16" t="s">
        <v>2328</v>
      </c>
      <c r="K445" s="16" t="s">
        <v>2329</v>
      </c>
      <c r="L445" s="18" t="e">
        <v>#N/A</v>
      </c>
      <c r="M445" s="18" t="e">
        <v>#N/A</v>
      </c>
      <c r="N445" s="18" t="e">
        <v>#N/A</v>
      </c>
      <c r="O445" s="18" t="e">
        <v>#N/A</v>
      </c>
      <c r="P445" s="18" t="e">
        <v>#N/A</v>
      </c>
      <c r="Q445" s="16" t="s">
        <v>2330</v>
      </c>
      <c r="R445" s="18" t="b">
        <v>1</v>
      </c>
      <c r="S445" s="18" t="b">
        <v>0</v>
      </c>
      <c r="T445" s="12">
        <v>7307.0</v>
      </c>
      <c r="U445" s="16" t="s">
        <v>2331</v>
      </c>
      <c r="V445" s="16" t="s">
        <v>695</v>
      </c>
      <c r="W445" s="22"/>
      <c r="X445" s="22"/>
      <c r="Y445" s="16" t="s">
        <v>2332</v>
      </c>
      <c r="Z445" s="16" t="s">
        <v>6377</v>
      </c>
      <c r="AC445" s="16"/>
      <c r="AD445" s="12" t="str">
        <f>vlookup(AA445,'Hastag Key'!$G$3:$H$5,2,true)</f>
        <v>#N/A</v>
      </c>
      <c r="AE445" s="12" t="str">
        <f>vlookup(AB445,'Hastag Key'!$J$3:$K$8,2,true)</f>
        <v>#N/A</v>
      </c>
    </row>
    <row r="446">
      <c r="A446" s="12">
        <v>365.0</v>
      </c>
      <c r="B446" s="16" t="s">
        <v>6135</v>
      </c>
      <c r="C446" s="16" t="s">
        <v>4023</v>
      </c>
      <c r="D446" s="18" t="b">
        <v>1</v>
      </c>
      <c r="E446" s="12">
        <v>1.0</v>
      </c>
      <c r="F446" s="12">
        <v>0.0</v>
      </c>
      <c r="G446" s="12">
        <v>1.0</v>
      </c>
      <c r="H446" s="20">
        <v>42320.55902777778</v>
      </c>
      <c r="I446" s="16" t="s">
        <v>4024</v>
      </c>
      <c r="J446" s="16" t="s">
        <v>4025</v>
      </c>
      <c r="K446" s="16" t="s">
        <v>4026</v>
      </c>
      <c r="L446" s="18" t="e">
        <v>#N/A</v>
      </c>
      <c r="M446" s="18" t="e">
        <v>#N/A</v>
      </c>
      <c r="N446" s="18" t="e">
        <v>#N/A</v>
      </c>
      <c r="O446" s="18" t="e">
        <v>#N/A</v>
      </c>
      <c r="P446" s="18" t="e">
        <v>#N/A</v>
      </c>
      <c r="Q446" s="16" t="s">
        <v>4028</v>
      </c>
      <c r="R446" s="18" t="b">
        <v>1</v>
      </c>
      <c r="S446" s="18" t="b">
        <v>1</v>
      </c>
      <c r="T446" s="12">
        <v>7840.0</v>
      </c>
      <c r="U446" s="16" t="s">
        <v>4029</v>
      </c>
      <c r="V446" s="16" t="s">
        <v>695</v>
      </c>
      <c r="W446" s="51">
        <v>320543.0</v>
      </c>
      <c r="X446" s="51">
        <v>319739.0</v>
      </c>
      <c r="Y446" s="16" t="s">
        <v>331</v>
      </c>
      <c r="Z446" s="16" t="s">
        <v>6385</v>
      </c>
      <c r="AC446" s="16"/>
      <c r="AD446" s="12" t="str">
        <f>vlookup(AA446,'Hastag Key'!$G$3:$H$5,2,true)</f>
        <v>#N/A</v>
      </c>
      <c r="AE446" s="12" t="str">
        <f>vlookup(AB446,'Hastag Key'!$J$3:$K$8,2,true)</f>
        <v>#N/A</v>
      </c>
    </row>
    <row r="447">
      <c r="A447" s="12">
        <v>371.0</v>
      </c>
      <c r="B447" s="16" t="s">
        <v>6135</v>
      </c>
      <c r="C447" s="16" t="s">
        <v>4079</v>
      </c>
      <c r="D447" s="18" t="b">
        <v>1</v>
      </c>
      <c r="E447" s="12">
        <v>1.0</v>
      </c>
      <c r="F447" s="12">
        <v>0.0</v>
      </c>
      <c r="G447" s="12">
        <v>1.0</v>
      </c>
      <c r="H447" s="20">
        <v>42328.60763888889</v>
      </c>
      <c r="I447" s="16" t="s">
        <v>4080</v>
      </c>
      <c r="J447" s="16" t="s">
        <v>4082</v>
      </c>
      <c r="K447" s="16" t="s">
        <v>4083</v>
      </c>
      <c r="L447" s="18" t="e">
        <v>#N/A</v>
      </c>
      <c r="M447" s="18" t="e">
        <v>#N/A</v>
      </c>
      <c r="N447" s="18" t="e">
        <v>#N/A</v>
      </c>
      <c r="O447" s="18" t="e">
        <v>#N/A</v>
      </c>
      <c r="P447" s="18" t="e">
        <v>#N/A</v>
      </c>
      <c r="Q447" s="16" t="s">
        <v>4084</v>
      </c>
      <c r="R447" s="18" t="b">
        <v>1</v>
      </c>
      <c r="S447" s="18" t="b">
        <v>1</v>
      </c>
      <c r="T447" s="12">
        <v>8534.0</v>
      </c>
      <c r="U447" s="16" t="s">
        <v>4085</v>
      </c>
      <c r="V447" s="16" t="s">
        <v>695</v>
      </c>
      <c r="W447" s="51">
        <v>1012784.0</v>
      </c>
      <c r="X447" s="51">
        <v>1423046.0</v>
      </c>
      <c r="Y447" s="16" t="s">
        <v>4086</v>
      </c>
      <c r="Z447" s="16" t="s">
        <v>6387</v>
      </c>
      <c r="AC447" s="16"/>
      <c r="AD447" s="12" t="str">
        <f>vlookup(AA447,'Hastag Key'!$G$3:$H$5,2,true)</f>
        <v>#N/A</v>
      </c>
      <c r="AE447" s="12" t="str">
        <f>vlookup(AB447,'Hastag Key'!$J$3:$K$8,2,true)</f>
        <v>#N/A</v>
      </c>
    </row>
    <row r="448">
      <c r="A448" s="12">
        <v>459.0</v>
      </c>
      <c r="B448" s="16" t="s">
        <v>6135</v>
      </c>
      <c r="C448" s="16" t="s">
        <v>5111</v>
      </c>
      <c r="D448" s="18" t="b">
        <v>1</v>
      </c>
      <c r="E448" s="12">
        <v>16.0</v>
      </c>
      <c r="F448" s="12">
        <v>1.0</v>
      </c>
      <c r="G448" s="12">
        <v>15.0</v>
      </c>
      <c r="H448" s="20">
        <v>42324.73125</v>
      </c>
      <c r="I448" s="16" t="s">
        <v>5113</v>
      </c>
      <c r="J448" s="16" t="s">
        <v>5114</v>
      </c>
      <c r="K448" s="16" t="s">
        <v>5115</v>
      </c>
      <c r="L448" s="18" t="e">
        <v>#N/A</v>
      </c>
      <c r="M448" s="18" t="e">
        <v>#N/A</v>
      </c>
      <c r="N448" s="18" t="e">
        <v>#N/A</v>
      </c>
      <c r="O448" s="18" t="e">
        <v>#N/A</v>
      </c>
      <c r="P448" s="18" t="e">
        <v>#N/A</v>
      </c>
      <c r="Q448" s="16" t="s">
        <v>5116</v>
      </c>
      <c r="R448" s="18" t="b">
        <v>1</v>
      </c>
      <c r="S448" s="18" t="b">
        <v>1</v>
      </c>
      <c r="T448" s="12">
        <v>8501.0</v>
      </c>
      <c r="U448" s="16" t="s">
        <v>5117</v>
      </c>
      <c r="V448" s="16" t="s">
        <v>695</v>
      </c>
      <c r="W448" s="51">
        <v>424904.0</v>
      </c>
      <c r="X448" s="51">
        <v>321440.0</v>
      </c>
      <c r="Y448" s="16" t="s">
        <v>1856</v>
      </c>
      <c r="Z448" s="16" t="s">
        <v>6391</v>
      </c>
      <c r="AC448" s="16"/>
      <c r="AD448" s="12" t="str">
        <f>vlookup(AA448,'Hastag Key'!$G$3:$H$5,2,true)</f>
        <v>#N/A</v>
      </c>
      <c r="AE448" s="12" t="str">
        <f>vlookup(AB448,'Hastag Key'!$J$3:$K$8,2,true)</f>
        <v>#N/A</v>
      </c>
    </row>
    <row r="449">
      <c r="A449" s="12">
        <v>489.0</v>
      </c>
      <c r="B449" s="16" t="s">
        <v>6135</v>
      </c>
      <c r="C449" s="16" t="s">
        <v>5405</v>
      </c>
      <c r="D449" s="18" t="b">
        <v>0</v>
      </c>
      <c r="E449" s="12">
        <v>420.0</v>
      </c>
      <c r="F449" s="12">
        <v>92.0</v>
      </c>
      <c r="G449" s="12">
        <v>328.0</v>
      </c>
      <c r="H449" s="20">
        <v>42317.77638888889</v>
      </c>
      <c r="I449" s="16" t="s">
        <v>5409</v>
      </c>
      <c r="J449" s="16" t="s">
        <v>5410</v>
      </c>
      <c r="K449" s="16" t="s">
        <v>6394</v>
      </c>
      <c r="L449" s="18" t="e">
        <v>#N/A</v>
      </c>
      <c r="M449" s="18" t="e">
        <v>#N/A</v>
      </c>
      <c r="N449" s="18" t="e">
        <v>#N/A</v>
      </c>
      <c r="O449" s="18" t="e">
        <v>#N/A</v>
      </c>
      <c r="P449" s="18" t="e">
        <v>#N/A</v>
      </c>
      <c r="Q449" s="16" t="s">
        <v>5413</v>
      </c>
      <c r="R449" s="18" t="b">
        <v>1</v>
      </c>
      <c r="S449" s="18" t="b">
        <v>1</v>
      </c>
      <c r="T449" s="12">
        <v>7731.0</v>
      </c>
      <c r="U449" s="16" t="s">
        <v>5414</v>
      </c>
      <c r="V449" s="16" t="s">
        <v>695</v>
      </c>
      <c r="W449" s="22"/>
      <c r="X449" s="22"/>
      <c r="Y449" s="22"/>
      <c r="Z449" s="16" t="s">
        <v>6398</v>
      </c>
      <c r="AC449" s="16"/>
      <c r="AD449" s="12" t="str">
        <f>vlookup(AA449,'Hastag Key'!$G$3:$H$5,2,true)</f>
        <v>#N/A</v>
      </c>
      <c r="AE449" s="12" t="str">
        <f>vlookup(AB449,'Hastag Key'!$J$3:$K$8,2,true)</f>
        <v>#N/A</v>
      </c>
    </row>
    <row r="450">
      <c r="A450" s="12">
        <v>506.0</v>
      </c>
      <c r="B450" s="16" t="s">
        <v>6135</v>
      </c>
      <c r="C450" s="16" t="s">
        <v>5604</v>
      </c>
      <c r="D450" s="18" t="b">
        <v>0</v>
      </c>
      <c r="E450" s="12">
        <v>1.0</v>
      </c>
      <c r="F450" s="12">
        <v>0.0</v>
      </c>
      <c r="G450" s="12">
        <v>1.0</v>
      </c>
      <c r="H450" s="20">
        <v>42334.42013888889</v>
      </c>
      <c r="I450" s="16" t="s">
        <v>5605</v>
      </c>
      <c r="J450" s="16" t="s">
        <v>5606</v>
      </c>
      <c r="K450" s="16" t="s">
        <v>5607</v>
      </c>
      <c r="L450" s="18" t="e">
        <v>#N/A</v>
      </c>
      <c r="M450" s="18" t="e">
        <v>#N/A</v>
      </c>
      <c r="N450" s="18" t="e">
        <v>#N/A</v>
      </c>
      <c r="O450" s="18" t="e">
        <v>#N/A</v>
      </c>
      <c r="P450" s="18" t="e">
        <v>#N/A</v>
      </c>
      <c r="Q450" s="16" t="s">
        <v>5608</v>
      </c>
      <c r="R450" s="18" t="b">
        <v>1</v>
      </c>
      <c r="S450" s="18" t="b">
        <v>0</v>
      </c>
      <c r="T450" s="12">
        <v>8619.0</v>
      </c>
      <c r="U450" s="16" t="s">
        <v>5609</v>
      </c>
      <c r="V450" s="16" t="s">
        <v>695</v>
      </c>
      <c r="W450" s="22"/>
      <c r="X450" s="22"/>
      <c r="Y450" s="22"/>
      <c r="Z450" s="16" t="s">
        <v>6408</v>
      </c>
      <c r="AC450" s="16"/>
      <c r="AD450" s="12" t="str">
        <f>vlookup(AA450,'Hastag Key'!$G$3:$H$5,2,true)</f>
        <v>#N/A</v>
      </c>
      <c r="AE450" s="12" t="str">
        <f>vlookup(AB450,'Hastag Key'!$J$3:$K$8,2,true)</f>
        <v>#N/A</v>
      </c>
    </row>
    <row r="451">
      <c r="A451" s="12">
        <v>574.0</v>
      </c>
      <c r="B451" s="16" t="s">
        <v>6135</v>
      </c>
      <c r="C451" s="16" t="s">
        <v>6194</v>
      </c>
      <c r="D451" s="18" t="b">
        <v>0</v>
      </c>
      <c r="E451" s="12">
        <v>2.0</v>
      </c>
      <c r="F451" s="12">
        <v>0.0</v>
      </c>
      <c r="G451" s="12">
        <v>2.0</v>
      </c>
      <c r="H451" s="20">
        <v>42330.830555555556</v>
      </c>
      <c r="I451" s="16" t="s">
        <v>6195</v>
      </c>
      <c r="J451" s="16" t="s">
        <v>6196</v>
      </c>
      <c r="K451" s="16" t="s">
        <v>6197</v>
      </c>
      <c r="L451" s="18" t="e">
        <v>#N/A</v>
      </c>
      <c r="M451" s="18" t="e">
        <v>#N/A</v>
      </c>
      <c r="N451" s="18" t="e">
        <v>#N/A</v>
      </c>
      <c r="O451" s="18" t="e">
        <v>#N/A</v>
      </c>
      <c r="P451" s="18" t="e">
        <v>#N/A</v>
      </c>
      <c r="Q451" s="16" t="s">
        <v>6198</v>
      </c>
      <c r="R451" s="18" t="b">
        <v>1</v>
      </c>
      <c r="S451" s="18" t="b">
        <v>1</v>
      </c>
      <c r="T451" s="12">
        <v>8034.0</v>
      </c>
      <c r="U451" s="16" t="s">
        <v>6199</v>
      </c>
      <c r="V451" s="16" t="s">
        <v>695</v>
      </c>
      <c r="W451" s="22"/>
      <c r="X451" s="22"/>
      <c r="Y451" s="22"/>
      <c r="Z451" s="16" t="s">
        <v>6412</v>
      </c>
      <c r="AA451" s="12">
        <v>1.0</v>
      </c>
      <c r="AB451" s="12">
        <v>3.0</v>
      </c>
      <c r="AC451" s="12"/>
      <c r="AD451" s="12" t="str">
        <f>vlookup(AA451,'Hastag Key'!$G$3:$H$5,2,true)</f>
        <v>Personal</v>
      </c>
      <c r="AE451" s="12" t="str">
        <f>vlookup(AB451,'Hastag Key'!$J$3:$K$8,2,true)</f>
        <v>Employment</v>
      </c>
    </row>
    <row r="452">
      <c r="A452" s="12">
        <v>609.0</v>
      </c>
      <c r="B452" s="16" t="s">
        <v>6135</v>
      </c>
      <c r="C452" s="16" t="s">
        <v>6414</v>
      </c>
      <c r="D452" s="18" t="b">
        <v>0</v>
      </c>
      <c r="E452" s="12">
        <v>3.0</v>
      </c>
      <c r="F452" s="12">
        <v>1.0</v>
      </c>
      <c r="G452" s="12">
        <v>2.0</v>
      </c>
      <c r="H452" s="20">
        <v>42326.46944444445</v>
      </c>
      <c r="I452" s="16" t="s">
        <v>4132</v>
      </c>
      <c r="J452" s="16" t="s">
        <v>6415</v>
      </c>
      <c r="K452" s="16" t="s">
        <v>4135</v>
      </c>
      <c r="L452" s="18" t="e">
        <v>#N/A</v>
      </c>
      <c r="M452" s="18" t="e">
        <v>#N/A</v>
      </c>
      <c r="N452" s="18" t="e">
        <v>#N/A</v>
      </c>
      <c r="O452" s="18" t="e">
        <v>#N/A</v>
      </c>
      <c r="P452" s="18" t="e">
        <v>#N/A</v>
      </c>
      <c r="Q452" s="16" t="s">
        <v>6413</v>
      </c>
      <c r="R452" s="18" t="b">
        <v>1</v>
      </c>
      <c r="S452" s="18" t="b">
        <v>0</v>
      </c>
      <c r="T452" s="12">
        <v>7675.0</v>
      </c>
      <c r="U452" s="16" t="s">
        <v>6416</v>
      </c>
      <c r="V452" s="16" t="s">
        <v>695</v>
      </c>
      <c r="W452" s="22"/>
      <c r="X452" s="22"/>
      <c r="Y452" s="22"/>
      <c r="Z452" s="16" t="s">
        <v>6419</v>
      </c>
      <c r="AA452" s="12">
        <v>3.0</v>
      </c>
      <c r="AB452" s="12">
        <v>1.0</v>
      </c>
      <c r="AC452" s="12"/>
      <c r="AD452" s="12" t="str">
        <f>vlookup(AA452,'Hastag Key'!$G$3:$H$5,2,true)</f>
        <v>Exposure</v>
      </c>
      <c r="AE452" s="12" t="str">
        <f>vlookup(AB452,'Hastag Key'!$J$3:$K$8,2,true)</f>
        <v>Financial/gifts</v>
      </c>
    </row>
    <row r="453">
      <c r="A453" s="12">
        <v>689.0</v>
      </c>
      <c r="B453" s="16" t="s">
        <v>6135</v>
      </c>
      <c r="C453" s="16" t="s">
        <v>6421</v>
      </c>
      <c r="D453" s="18" t="b">
        <v>1</v>
      </c>
      <c r="E453" s="12">
        <v>15.0</v>
      </c>
      <c r="F453" s="12">
        <v>4.0</v>
      </c>
      <c r="G453" s="12">
        <v>11.0</v>
      </c>
      <c r="H453" s="20">
        <v>42332.30972222222</v>
      </c>
      <c r="I453" s="16" t="s">
        <v>6422</v>
      </c>
      <c r="J453" s="16" t="s">
        <v>6423</v>
      </c>
      <c r="K453" s="16" t="s">
        <v>6424</v>
      </c>
      <c r="L453" s="18" t="e">
        <v>#N/A</v>
      </c>
      <c r="M453" s="18" t="e">
        <v>#N/A</v>
      </c>
      <c r="N453" s="18" t="e">
        <v>#N/A</v>
      </c>
      <c r="O453" s="18" t="e">
        <v>#N/A</v>
      </c>
      <c r="P453" s="18" t="e">
        <v>#N/A</v>
      </c>
      <c r="Q453" s="16" t="s">
        <v>6420</v>
      </c>
      <c r="R453" s="18" t="b">
        <v>0</v>
      </c>
      <c r="S453" s="18" t="b">
        <v>1</v>
      </c>
      <c r="T453" s="12">
        <v>8559.0</v>
      </c>
      <c r="U453" s="16" t="s">
        <v>6425</v>
      </c>
      <c r="V453" s="16" t="s">
        <v>695</v>
      </c>
      <c r="W453" s="22"/>
      <c r="X453" s="22"/>
      <c r="Y453" s="16" t="s">
        <v>872</v>
      </c>
      <c r="Z453" s="16" t="s">
        <v>6427</v>
      </c>
      <c r="AA453" s="12">
        <v>3.0</v>
      </c>
      <c r="AB453" s="12">
        <v>1.0</v>
      </c>
      <c r="AC453" s="12"/>
      <c r="AD453" s="12" t="str">
        <f>vlookup(AA453,'Hastag Key'!$G$3:$H$5,2,true)</f>
        <v>Exposure</v>
      </c>
      <c r="AE453" s="12" t="str">
        <f>vlookup(AB453,'Hastag Key'!$J$3:$K$8,2,true)</f>
        <v>Financial/gifts</v>
      </c>
    </row>
    <row r="454">
      <c r="A454" s="12">
        <v>729.0</v>
      </c>
      <c r="B454" s="16" t="s">
        <v>6135</v>
      </c>
      <c r="C454" s="16" t="s">
        <v>4023</v>
      </c>
      <c r="D454" s="18" t="b">
        <v>1</v>
      </c>
      <c r="E454" s="12">
        <v>1.0</v>
      </c>
      <c r="F454" s="12">
        <v>0.0</v>
      </c>
      <c r="G454" s="12">
        <v>1.0</v>
      </c>
      <c r="H454" s="20">
        <v>42320.55069444444</v>
      </c>
      <c r="I454" s="16" t="s">
        <v>4024</v>
      </c>
      <c r="J454" s="16" t="s">
        <v>4025</v>
      </c>
      <c r="K454" s="16" t="s">
        <v>4026</v>
      </c>
      <c r="L454" s="18" t="e">
        <v>#N/A</v>
      </c>
      <c r="M454" s="18" t="e">
        <v>#N/A</v>
      </c>
      <c r="N454" s="18" t="e">
        <v>#N/A</v>
      </c>
      <c r="O454" s="18" t="e">
        <v>#N/A</v>
      </c>
      <c r="P454" s="18" t="e">
        <v>#N/A</v>
      </c>
      <c r="Q454" s="16" t="s">
        <v>4028</v>
      </c>
      <c r="R454" s="18" t="b">
        <v>0</v>
      </c>
      <c r="S454" s="18" t="b">
        <v>1</v>
      </c>
      <c r="T454" s="12">
        <v>7840.0</v>
      </c>
      <c r="U454" s="16" t="s">
        <v>4029</v>
      </c>
      <c r="V454" s="16" t="s">
        <v>695</v>
      </c>
      <c r="W454" s="51">
        <v>320543.0</v>
      </c>
      <c r="X454" s="51">
        <v>319739.0</v>
      </c>
      <c r="Y454" s="16" t="s">
        <v>331</v>
      </c>
      <c r="Z454" s="16" t="s">
        <v>6430</v>
      </c>
      <c r="AA454" s="12">
        <v>3.0</v>
      </c>
      <c r="AB454" s="12">
        <v>1.0</v>
      </c>
      <c r="AC454" s="12"/>
      <c r="AD454" s="12" t="str">
        <f>vlookup(AA454,'Hastag Key'!$G$3:$H$5,2,true)</f>
        <v>Exposure</v>
      </c>
      <c r="AE454" s="12" t="str">
        <f>vlookup(AB454,'Hastag Key'!$J$3:$K$8,2,true)</f>
        <v>Financial/gifts</v>
      </c>
    </row>
    <row r="455">
      <c r="A455" s="12">
        <v>808.0</v>
      </c>
      <c r="B455" s="16" t="s">
        <v>6135</v>
      </c>
      <c r="C455" s="16" t="s">
        <v>6432</v>
      </c>
      <c r="D455" s="18" t="b">
        <v>0</v>
      </c>
      <c r="E455" s="12">
        <v>2.0</v>
      </c>
      <c r="F455" s="12">
        <v>0.0</v>
      </c>
      <c r="G455" s="12">
        <v>2.0</v>
      </c>
      <c r="H455" s="20">
        <v>42331.56597222222</v>
      </c>
      <c r="I455" s="16" t="s">
        <v>6433</v>
      </c>
      <c r="J455" s="16" t="s">
        <v>6435</v>
      </c>
      <c r="K455" s="16" t="s">
        <v>6436</v>
      </c>
      <c r="L455" s="18" t="e">
        <v>#N/A</v>
      </c>
      <c r="M455" s="18" t="e">
        <v>#N/A</v>
      </c>
      <c r="N455" s="18" t="e">
        <v>#N/A</v>
      </c>
      <c r="O455" s="18" t="e">
        <v>#N/A</v>
      </c>
      <c r="P455" s="18" t="e">
        <v>#N/A</v>
      </c>
      <c r="Q455" s="16" t="s">
        <v>6431</v>
      </c>
      <c r="R455" s="18" t="b">
        <v>0</v>
      </c>
      <c r="S455" s="18" t="b">
        <v>1</v>
      </c>
      <c r="T455" s="12">
        <v>7604.0</v>
      </c>
      <c r="U455" s="16" t="s">
        <v>6437</v>
      </c>
      <c r="V455" s="16" t="s">
        <v>695</v>
      </c>
      <c r="W455" s="22"/>
      <c r="X455" s="22"/>
      <c r="Y455" s="22"/>
      <c r="Z455" s="16" t="s">
        <v>6439</v>
      </c>
      <c r="AA455" s="12">
        <v>3.0</v>
      </c>
      <c r="AB455" s="12">
        <v>2.0</v>
      </c>
      <c r="AC455" s="12"/>
      <c r="AD455" s="12" t="str">
        <f>vlookup(AA455,'Hastag Key'!$G$3:$H$5,2,true)</f>
        <v>Exposure</v>
      </c>
      <c r="AE455" s="12" t="str">
        <f>vlookup(AB455,'Hastag Key'!$J$3:$K$8,2,true)</f>
        <v>Time</v>
      </c>
    </row>
    <row r="456">
      <c r="A456" s="12">
        <v>822.0</v>
      </c>
      <c r="B456" s="16" t="s">
        <v>6135</v>
      </c>
      <c r="C456" s="16" t="s">
        <v>6414</v>
      </c>
      <c r="D456" s="18" t="b">
        <v>0</v>
      </c>
      <c r="E456" s="12">
        <v>0.0</v>
      </c>
      <c r="F456" s="12">
        <v>0.0</v>
      </c>
      <c r="G456" s="12">
        <v>0.0</v>
      </c>
      <c r="H456" s="20">
        <v>42326.35902777778</v>
      </c>
      <c r="I456" s="16" t="s">
        <v>6441</v>
      </c>
      <c r="J456" s="16" t="s">
        <v>6415</v>
      </c>
      <c r="K456" s="16" t="s">
        <v>6442</v>
      </c>
      <c r="L456" s="18" t="e">
        <v>#N/A</v>
      </c>
      <c r="M456" s="18" t="e">
        <v>#N/A</v>
      </c>
      <c r="N456" s="18" t="e">
        <v>#N/A</v>
      </c>
      <c r="O456" s="18" t="e">
        <v>#N/A</v>
      </c>
      <c r="P456" s="18" t="e">
        <v>#N/A</v>
      </c>
      <c r="Q456" s="16" t="s">
        <v>6440</v>
      </c>
      <c r="R456" s="18" t="b">
        <v>0</v>
      </c>
      <c r="S456" s="18" t="b">
        <v>0</v>
      </c>
      <c r="T456" s="12">
        <v>7675.0</v>
      </c>
      <c r="U456" s="16" t="s">
        <v>6416</v>
      </c>
      <c r="V456" s="16" t="s">
        <v>695</v>
      </c>
      <c r="W456" s="22"/>
      <c r="X456" s="22"/>
      <c r="Y456" s="22"/>
      <c r="Z456" s="16" t="s">
        <v>6445</v>
      </c>
      <c r="AA456" s="12">
        <v>2.0</v>
      </c>
      <c r="AB456" s="22"/>
      <c r="AC456" s="22"/>
      <c r="AD456" s="12" t="str">
        <f>vlookup(AA456,'Hastag Key'!$G$3:$H$5,2,true)</f>
        <v>Invested</v>
      </c>
      <c r="AE456" s="12" t="str">
        <f>vlookup(AB456,'Hastag Key'!$J$3:$K$8,2,true)</f>
        <v>#N/A</v>
      </c>
    </row>
    <row r="457">
      <c r="A457" s="12">
        <v>98.0</v>
      </c>
      <c r="B457" s="16" t="s">
        <v>6135</v>
      </c>
      <c r="C457" s="16" t="s">
        <v>1243</v>
      </c>
      <c r="D457" s="18" t="b">
        <v>1</v>
      </c>
      <c r="E457" s="12">
        <v>13.0</v>
      </c>
      <c r="F457" s="12">
        <v>7.0</v>
      </c>
      <c r="G457" s="12">
        <v>6.0</v>
      </c>
      <c r="H457" s="20">
        <v>42324.7875</v>
      </c>
      <c r="I457" s="16" t="s">
        <v>1244</v>
      </c>
      <c r="J457" s="16" t="s">
        <v>1245</v>
      </c>
      <c r="K457" s="16" t="s">
        <v>1246</v>
      </c>
      <c r="L457" s="18" t="e">
        <v>#N/A</v>
      </c>
      <c r="M457" s="18" t="e">
        <v>#N/A</v>
      </c>
      <c r="N457" s="18" t="e">
        <v>#N/A</v>
      </c>
      <c r="O457" s="18" t="e">
        <v>#N/A</v>
      </c>
      <c r="P457" s="18" t="e">
        <v>#N/A</v>
      </c>
      <c r="Q457" s="16" t="s">
        <v>1247</v>
      </c>
      <c r="R457" s="18" t="b">
        <v>1</v>
      </c>
      <c r="S457" s="18" t="b">
        <v>1</v>
      </c>
      <c r="T457" s="12">
        <v>88310.0</v>
      </c>
      <c r="U457" s="16" t="s">
        <v>1248</v>
      </c>
      <c r="V457" s="16" t="s">
        <v>1249</v>
      </c>
      <c r="W457" s="51">
        <v>2723140.0</v>
      </c>
      <c r="X457" s="51">
        <v>2903901.0</v>
      </c>
      <c r="Y457" s="16" t="s">
        <v>1250</v>
      </c>
      <c r="Z457" s="16" t="s">
        <v>6447</v>
      </c>
      <c r="AA457" s="12">
        <v>2.0</v>
      </c>
      <c r="AB457" s="12">
        <v>2.0</v>
      </c>
      <c r="AC457" s="12"/>
      <c r="AD457" s="12" t="str">
        <f>vlookup(AA457,'Hastag Key'!$G$3:$H$5,2,true)</f>
        <v>Invested</v>
      </c>
      <c r="AE457" s="12" t="str">
        <f>vlookup(AB457,'Hastag Key'!$J$3:$K$8,2,true)</f>
        <v>Time</v>
      </c>
    </row>
    <row r="458">
      <c r="A458" s="12">
        <v>129.0</v>
      </c>
      <c r="B458" s="16" t="s">
        <v>6135</v>
      </c>
      <c r="C458" s="16" t="s">
        <v>1559</v>
      </c>
      <c r="D458" s="18" t="b">
        <v>1</v>
      </c>
      <c r="E458" s="12">
        <v>16.0</v>
      </c>
      <c r="F458" s="12">
        <v>4.0</v>
      </c>
      <c r="G458" s="12">
        <v>12.0</v>
      </c>
      <c r="H458" s="20">
        <v>42330.82638888889</v>
      </c>
      <c r="I458" s="16" t="s">
        <v>1560</v>
      </c>
      <c r="J458" s="16" t="s">
        <v>1561</v>
      </c>
      <c r="K458" s="16" t="s">
        <v>1562</v>
      </c>
      <c r="L458" s="18" t="e">
        <v>#N/A</v>
      </c>
      <c r="M458" s="18" t="e">
        <v>#N/A</v>
      </c>
      <c r="N458" s="18" t="e">
        <v>#N/A</v>
      </c>
      <c r="O458" s="18" t="e">
        <v>#N/A</v>
      </c>
      <c r="P458" s="18" t="e">
        <v>#N/A</v>
      </c>
      <c r="Q458" s="16" t="s">
        <v>1563</v>
      </c>
      <c r="R458" s="18" t="b">
        <v>1</v>
      </c>
      <c r="S458" s="18" t="b">
        <v>1</v>
      </c>
      <c r="T458" s="12">
        <v>87109.0</v>
      </c>
      <c r="U458" s="16" t="s">
        <v>1564</v>
      </c>
      <c r="V458" s="16" t="s">
        <v>1249</v>
      </c>
      <c r="W458" s="22"/>
      <c r="X458" s="22"/>
      <c r="Y458" s="16" t="s">
        <v>1565</v>
      </c>
      <c r="Z458" s="16" t="s">
        <v>6450</v>
      </c>
      <c r="AC458" s="16"/>
      <c r="AD458" s="12" t="str">
        <f>vlookup(AA458,'Hastag Key'!$G$3:$H$5,2,true)</f>
        <v>#N/A</v>
      </c>
      <c r="AE458" s="12" t="str">
        <f>vlookup(AB458,'Hastag Key'!$J$3:$K$8,2,true)</f>
        <v>#N/A</v>
      </c>
    </row>
    <row r="459">
      <c r="A459" s="12">
        <v>215.0</v>
      </c>
      <c r="B459" s="16" t="s">
        <v>6135</v>
      </c>
      <c r="C459" s="16" t="s">
        <v>2360</v>
      </c>
      <c r="D459" s="18" t="b">
        <v>1</v>
      </c>
      <c r="E459" s="12">
        <v>52.0</v>
      </c>
      <c r="F459" s="12">
        <v>13.0</v>
      </c>
      <c r="G459" s="12">
        <v>39.0</v>
      </c>
      <c r="H459" s="20">
        <v>42320.88402777778</v>
      </c>
      <c r="I459" s="16" t="s">
        <v>2361</v>
      </c>
      <c r="J459" s="16" t="s">
        <v>2362</v>
      </c>
      <c r="K459" s="16" t="s">
        <v>2363</v>
      </c>
      <c r="L459" s="18" t="e">
        <v>#N/A</v>
      </c>
      <c r="M459" s="18" t="e">
        <v>#N/A</v>
      </c>
      <c r="N459" s="18" t="e">
        <v>#N/A</v>
      </c>
      <c r="O459" s="18" t="e">
        <v>#N/A</v>
      </c>
      <c r="P459" s="18" t="e">
        <v>#N/A</v>
      </c>
      <c r="Q459" s="16" t="s">
        <v>2364</v>
      </c>
      <c r="R459" s="18" t="b">
        <v>1</v>
      </c>
      <c r="S459" s="18" t="b">
        <v>0</v>
      </c>
      <c r="T459" s="12">
        <v>87125.0</v>
      </c>
      <c r="U459" s="16" t="s">
        <v>1564</v>
      </c>
      <c r="V459" s="16" t="s">
        <v>1249</v>
      </c>
      <c r="W459" s="22"/>
      <c r="X459" s="22"/>
      <c r="Y459" s="16" t="s">
        <v>2365</v>
      </c>
      <c r="Z459" s="16" t="s">
        <v>6458</v>
      </c>
      <c r="AC459" s="16"/>
      <c r="AD459" s="12" t="str">
        <f>vlookup(AA459,'Hastag Key'!$G$3:$H$5,2,true)</f>
        <v>#N/A</v>
      </c>
      <c r="AE459" s="12" t="str">
        <f>vlookup(AB459,'Hastag Key'!$J$3:$K$8,2,true)</f>
        <v>#N/A</v>
      </c>
    </row>
    <row r="460">
      <c r="A460" s="12">
        <v>444.0</v>
      </c>
      <c r="B460" s="16" t="s">
        <v>6135</v>
      </c>
      <c r="C460" s="16" t="s">
        <v>4902</v>
      </c>
      <c r="D460" s="18" t="b">
        <v>1</v>
      </c>
      <c r="E460" s="12">
        <v>3035.0</v>
      </c>
      <c r="F460" s="12">
        <v>27.0</v>
      </c>
      <c r="G460" s="12">
        <v>3008.0</v>
      </c>
      <c r="H460" s="20">
        <v>42326.60208333333</v>
      </c>
      <c r="I460" s="16" t="s">
        <v>4904</v>
      </c>
      <c r="J460" s="16" t="s">
        <v>4905</v>
      </c>
      <c r="K460" s="16" t="s">
        <v>4906</v>
      </c>
      <c r="L460" s="16" t="s">
        <v>264</v>
      </c>
      <c r="M460" s="16" t="s">
        <v>4907</v>
      </c>
      <c r="N460" s="12">
        <v>0.0</v>
      </c>
      <c r="O460" s="16" t="s">
        <v>4908</v>
      </c>
      <c r="P460" s="16" t="s">
        <v>4909</v>
      </c>
      <c r="Q460" s="16" t="s">
        <v>4910</v>
      </c>
      <c r="R460" s="18" t="b">
        <v>1</v>
      </c>
      <c r="S460" s="18" t="b">
        <v>1</v>
      </c>
      <c r="T460" s="12">
        <v>88310.0</v>
      </c>
      <c r="U460" s="16" t="s">
        <v>1248</v>
      </c>
      <c r="V460" s="16" t="s">
        <v>1249</v>
      </c>
      <c r="W460" s="51">
        <v>332320.0</v>
      </c>
      <c r="X460" s="51">
        <v>268037.0</v>
      </c>
      <c r="Y460" s="16" t="s">
        <v>577</v>
      </c>
      <c r="Z460" s="16" t="s">
        <v>6470</v>
      </c>
      <c r="AC460" s="16"/>
      <c r="AD460" s="12" t="str">
        <f>vlookup(AA460,'Hastag Key'!$G$3:$H$5,2,true)</f>
        <v>#N/A</v>
      </c>
      <c r="AE460" s="12" t="str">
        <f>vlookup(AB460,'Hastag Key'!$J$3:$K$8,2,true)</f>
        <v>#N/A</v>
      </c>
    </row>
    <row r="461">
      <c r="A461" s="12">
        <v>691.0</v>
      </c>
      <c r="B461" s="16" t="s">
        <v>6135</v>
      </c>
      <c r="C461" s="16" t="s">
        <v>2360</v>
      </c>
      <c r="D461" s="18" t="b">
        <v>1</v>
      </c>
      <c r="E461" s="12">
        <v>0.0</v>
      </c>
      <c r="F461" s="12">
        <v>0.0</v>
      </c>
      <c r="G461" s="12">
        <v>0.0</v>
      </c>
      <c r="H461" s="20">
        <v>42317.54791666667</v>
      </c>
      <c r="I461" s="16" t="s">
        <v>6474</v>
      </c>
      <c r="J461" s="16" t="s">
        <v>2362</v>
      </c>
      <c r="K461" s="16" t="s">
        <v>6476</v>
      </c>
      <c r="L461" s="18" t="e">
        <v>#N/A</v>
      </c>
      <c r="M461" s="18" t="e">
        <v>#N/A</v>
      </c>
      <c r="N461" s="18" t="e">
        <v>#N/A</v>
      </c>
      <c r="O461" s="18" t="e">
        <v>#N/A</v>
      </c>
      <c r="P461" s="18" t="e">
        <v>#N/A</v>
      </c>
      <c r="Q461" s="16" t="s">
        <v>6473</v>
      </c>
      <c r="R461" s="18" t="b">
        <v>0</v>
      </c>
      <c r="S461" s="18" t="b">
        <v>0</v>
      </c>
      <c r="T461" s="12">
        <v>87125.0</v>
      </c>
      <c r="U461" s="16" t="s">
        <v>1564</v>
      </c>
      <c r="V461" s="16" t="s">
        <v>1249</v>
      </c>
      <c r="W461" s="22"/>
      <c r="X461" s="22"/>
      <c r="Y461" s="16" t="s">
        <v>2365</v>
      </c>
      <c r="Z461" s="16" t="s">
        <v>6478</v>
      </c>
      <c r="AA461" s="12">
        <v>3.0</v>
      </c>
      <c r="AB461" s="12">
        <v>1.0</v>
      </c>
      <c r="AC461" s="12"/>
      <c r="AD461" s="12" t="str">
        <f>vlookup(AA461,'Hastag Key'!$G$3:$H$5,2,true)</f>
        <v>Exposure</v>
      </c>
      <c r="AE461" s="12" t="str">
        <f>vlookup(AB461,'Hastag Key'!$J$3:$K$8,2,true)</f>
        <v>Financial/gifts</v>
      </c>
    </row>
    <row r="462">
      <c r="A462" s="12">
        <v>502.0</v>
      </c>
      <c r="B462" s="16" t="s">
        <v>6135</v>
      </c>
      <c r="C462" s="16" t="s">
        <v>5563</v>
      </c>
      <c r="D462" s="18" t="b">
        <v>0</v>
      </c>
      <c r="E462" s="12">
        <v>104.0</v>
      </c>
      <c r="F462" s="12">
        <v>40.0</v>
      </c>
      <c r="G462" s="12">
        <v>64.0</v>
      </c>
      <c r="H462" s="20">
        <v>42331.65138888889</v>
      </c>
      <c r="I462" s="16" t="s">
        <v>5565</v>
      </c>
      <c r="J462" s="16" t="s">
        <v>5566</v>
      </c>
      <c r="K462" s="16" t="s">
        <v>5567</v>
      </c>
      <c r="L462" s="18" t="e">
        <v>#N/A</v>
      </c>
      <c r="M462" s="18" t="e">
        <v>#N/A</v>
      </c>
      <c r="N462" s="18" t="e">
        <v>#N/A</v>
      </c>
      <c r="O462" s="18" t="e">
        <v>#N/A</v>
      </c>
      <c r="P462" s="18" t="e">
        <v>#N/A</v>
      </c>
      <c r="Q462" s="16" t="s">
        <v>5570</v>
      </c>
      <c r="R462" s="18" t="b">
        <v>1</v>
      </c>
      <c r="S462" s="18" t="b">
        <v>0</v>
      </c>
      <c r="T462" s="12">
        <v>89029.0</v>
      </c>
      <c r="U462" s="16" t="s">
        <v>5572</v>
      </c>
      <c r="V462" s="16" t="s">
        <v>5574</v>
      </c>
      <c r="W462" s="22"/>
      <c r="X462" s="22"/>
      <c r="Y462" s="22"/>
      <c r="Z462" s="16" t="s">
        <v>6481</v>
      </c>
      <c r="AC462" s="16"/>
      <c r="AD462" s="12" t="str">
        <f>vlookup(AA462,'Hastag Key'!$G$3:$H$5,2,true)</f>
        <v>#N/A</v>
      </c>
      <c r="AE462" s="12" t="str">
        <f>vlookup(AB462,'Hastag Key'!$J$3:$K$8,2,true)</f>
        <v>#N/A</v>
      </c>
    </row>
    <row r="463">
      <c r="A463" s="12">
        <v>676.0</v>
      </c>
      <c r="B463" s="16" t="s">
        <v>6135</v>
      </c>
      <c r="C463" s="16" t="s">
        <v>6483</v>
      </c>
      <c r="D463" s="18" t="b">
        <v>1</v>
      </c>
      <c r="E463" s="12">
        <v>2.0</v>
      </c>
      <c r="F463" s="12">
        <v>0.0</v>
      </c>
      <c r="G463" s="12">
        <v>2.0</v>
      </c>
      <c r="H463" s="20">
        <v>42329.31736111111</v>
      </c>
      <c r="I463" s="16" t="s">
        <v>6484</v>
      </c>
      <c r="J463" s="16" t="s">
        <v>6485</v>
      </c>
      <c r="K463" s="16" t="s">
        <v>6486</v>
      </c>
      <c r="L463" s="18" t="e">
        <v>#N/A</v>
      </c>
      <c r="M463" s="18" t="e">
        <v>#N/A</v>
      </c>
      <c r="N463" s="18" t="e">
        <v>#N/A</v>
      </c>
      <c r="O463" s="18" t="e">
        <v>#N/A</v>
      </c>
      <c r="P463" s="18" t="e">
        <v>#N/A</v>
      </c>
      <c r="Q463" s="16" t="s">
        <v>6482</v>
      </c>
      <c r="R463" s="18" t="b">
        <v>0</v>
      </c>
      <c r="S463" s="18" t="b">
        <v>0</v>
      </c>
      <c r="T463" s="12">
        <v>89015.0</v>
      </c>
      <c r="U463" s="16" t="s">
        <v>6487</v>
      </c>
      <c r="V463" s="16" t="s">
        <v>5574</v>
      </c>
      <c r="W463" s="51">
        <v>1002552.0</v>
      </c>
      <c r="X463" s="51">
        <v>1052062.0</v>
      </c>
      <c r="Y463" s="16" t="s">
        <v>6488</v>
      </c>
      <c r="Z463" s="16" t="s">
        <v>6492</v>
      </c>
      <c r="AA463" s="12">
        <v>3.0</v>
      </c>
      <c r="AB463" s="12">
        <v>3.0</v>
      </c>
      <c r="AC463" s="12"/>
      <c r="AD463" s="12" t="str">
        <f>vlookup(AA463,'Hastag Key'!$G$3:$H$5,2,true)</f>
        <v>Exposure</v>
      </c>
      <c r="AE463" s="12" t="str">
        <f>vlookup(AB463,'Hastag Key'!$J$3:$K$8,2,true)</f>
        <v>Employment</v>
      </c>
    </row>
    <row r="464">
      <c r="A464" s="12">
        <v>677.0</v>
      </c>
      <c r="B464" s="16" t="s">
        <v>6135</v>
      </c>
      <c r="C464" s="16" t="s">
        <v>6483</v>
      </c>
      <c r="D464" s="18" t="b">
        <v>1</v>
      </c>
      <c r="E464" s="12">
        <v>3.0</v>
      </c>
      <c r="F464" s="12">
        <v>0.0</v>
      </c>
      <c r="G464" s="12">
        <v>3.0</v>
      </c>
      <c r="H464" s="20">
        <v>42329.31875</v>
      </c>
      <c r="I464" s="16" t="s">
        <v>6484</v>
      </c>
      <c r="J464" s="16" t="s">
        <v>6485</v>
      </c>
      <c r="K464" s="16" t="s">
        <v>6486</v>
      </c>
      <c r="L464" s="18" t="e">
        <v>#N/A</v>
      </c>
      <c r="M464" s="18" t="e">
        <v>#N/A</v>
      </c>
      <c r="N464" s="18" t="e">
        <v>#N/A</v>
      </c>
      <c r="O464" s="18" t="e">
        <v>#N/A</v>
      </c>
      <c r="P464" s="18" t="e">
        <v>#N/A</v>
      </c>
      <c r="Q464" s="16" t="s">
        <v>6493</v>
      </c>
      <c r="R464" s="18" t="b">
        <v>0</v>
      </c>
      <c r="S464" s="18" t="b">
        <v>0</v>
      </c>
      <c r="T464" s="12">
        <v>89015.0</v>
      </c>
      <c r="U464" s="16" t="s">
        <v>6487</v>
      </c>
      <c r="V464" s="16" t="s">
        <v>5574</v>
      </c>
      <c r="W464" s="51">
        <v>1002552.0</v>
      </c>
      <c r="X464" s="51">
        <v>1052062.0</v>
      </c>
      <c r="Y464" s="16" t="s">
        <v>6488</v>
      </c>
      <c r="Z464" s="16" t="s">
        <v>6500</v>
      </c>
      <c r="AA464" s="12">
        <v>3.0</v>
      </c>
      <c r="AB464" s="12">
        <v>2.0</v>
      </c>
      <c r="AC464" s="12"/>
      <c r="AD464" s="12" t="str">
        <f>vlookup(AA464,'Hastag Key'!$G$3:$H$5,2,true)</f>
        <v>Exposure</v>
      </c>
      <c r="AE464" s="12" t="str">
        <f>vlookup(AB464,'Hastag Key'!$J$3:$K$8,2,true)</f>
        <v>Time</v>
      </c>
    </row>
    <row r="465">
      <c r="A465" s="12">
        <v>678.0</v>
      </c>
      <c r="B465" s="16" t="s">
        <v>6135</v>
      </c>
      <c r="C465" s="16" t="s">
        <v>6483</v>
      </c>
      <c r="D465" s="18" t="b">
        <v>1</v>
      </c>
      <c r="E465" s="12">
        <v>0.0</v>
      </c>
      <c r="F465" s="12">
        <v>0.0</v>
      </c>
      <c r="G465" s="12">
        <v>0.0</v>
      </c>
      <c r="H465" s="20">
        <v>42331.62847222222</v>
      </c>
      <c r="I465" s="16" t="s">
        <v>6502</v>
      </c>
      <c r="J465" s="16" t="s">
        <v>6485</v>
      </c>
      <c r="K465" s="16" t="s">
        <v>6486</v>
      </c>
      <c r="L465" s="18" t="e">
        <v>#N/A</v>
      </c>
      <c r="M465" s="18" t="e">
        <v>#N/A</v>
      </c>
      <c r="N465" s="18" t="e">
        <v>#N/A</v>
      </c>
      <c r="O465" s="18" t="e">
        <v>#N/A</v>
      </c>
      <c r="P465" s="18" t="e">
        <v>#N/A</v>
      </c>
      <c r="Q465" s="16" t="s">
        <v>6501</v>
      </c>
      <c r="R465" s="18" t="b">
        <v>0</v>
      </c>
      <c r="S465" s="18" t="b">
        <v>0</v>
      </c>
      <c r="T465" s="12">
        <v>89015.0</v>
      </c>
      <c r="U465" s="16" t="s">
        <v>6487</v>
      </c>
      <c r="V465" s="16" t="s">
        <v>5574</v>
      </c>
      <c r="W465" s="51">
        <v>1002552.0</v>
      </c>
      <c r="X465" s="51">
        <v>1052062.0</v>
      </c>
      <c r="Y465" s="16" t="s">
        <v>6488</v>
      </c>
      <c r="Z465" s="16" t="s">
        <v>6512</v>
      </c>
      <c r="AA465" s="12">
        <v>3.0</v>
      </c>
      <c r="AB465" s="12">
        <v>2.0</v>
      </c>
      <c r="AC465" s="12"/>
      <c r="AD465" s="12" t="str">
        <f>vlookup(AA465,'Hastag Key'!$G$3:$H$5,2,true)</f>
        <v>Exposure</v>
      </c>
      <c r="AE465" s="12" t="str">
        <f>vlookup(AB465,'Hastag Key'!$J$3:$K$8,2,true)</f>
        <v>Time</v>
      </c>
    </row>
    <row r="466">
      <c r="A466" s="12">
        <v>28.0</v>
      </c>
      <c r="B466" s="16" t="s">
        <v>6135</v>
      </c>
      <c r="C466" s="16" t="s">
        <v>570</v>
      </c>
      <c r="D466" s="18" t="b">
        <v>1</v>
      </c>
      <c r="E466" s="12">
        <v>0.0</v>
      </c>
      <c r="F466" s="12">
        <v>0.0</v>
      </c>
      <c r="G466" s="12">
        <v>0.0</v>
      </c>
      <c r="H466" s="20">
        <v>42331.384722222225</v>
      </c>
      <c r="I466" s="16" t="s">
        <v>571</v>
      </c>
      <c r="J466" s="16" t="s">
        <v>572</v>
      </c>
      <c r="K466" s="16" t="s">
        <v>573</v>
      </c>
      <c r="L466" s="18" t="e">
        <v>#N/A</v>
      </c>
      <c r="M466" s="18" t="e">
        <v>#N/A</v>
      </c>
      <c r="N466" s="18" t="e">
        <v>#N/A</v>
      </c>
      <c r="O466" s="18" t="e">
        <v>#N/A</v>
      </c>
      <c r="P466" s="18" t="e">
        <v>#N/A</v>
      </c>
      <c r="Q466" s="16" t="s">
        <v>574</v>
      </c>
      <c r="R466" s="18" t="b">
        <v>1</v>
      </c>
      <c r="S466" s="18" t="b">
        <v>1</v>
      </c>
      <c r="T466" s="12">
        <v>10022.0</v>
      </c>
      <c r="U466" s="16" t="s">
        <v>575</v>
      </c>
      <c r="V466" s="16" t="s">
        <v>576</v>
      </c>
      <c r="W466" s="22"/>
      <c r="X466" s="22"/>
      <c r="Y466" s="16" t="s">
        <v>577</v>
      </c>
      <c r="Z466" s="16" t="s">
        <v>6516</v>
      </c>
      <c r="AA466" s="12">
        <v>2.0</v>
      </c>
      <c r="AB466" s="12">
        <v>4.0</v>
      </c>
      <c r="AC466" s="12"/>
      <c r="AD466" s="12" t="str">
        <f>vlookup(AA466,'Hastag Key'!$G$3:$H$5,2,true)</f>
        <v>Invested</v>
      </c>
      <c r="AE466" s="12" t="str">
        <f>vlookup(AB466,'Hastag Key'!$J$3:$K$8,2,true)</f>
        <v>financial &amp; time</v>
      </c>
    </row>
    <row r="467">
      <c r="A467" s="12">
        <v>29.0</v>
      </c>
      <c r="B467" s="16" t="s">
        <v>6135</v>
      </c>
      <c r="C467" s="16" t="s">
        <v>581</v>
      </c>
      <c r="D467" s="18" t="b">
        <v>1</v>
      </c>
      <c r="E467" s="12">
        <v>58.0</v>
      </c>
      <c r="F467" s="12">
        <v>15.0</v>
      </c>
      <c r="G467" s="12">
        <v>43.0</v>
      </c>
      <c r="H467" s="20">
        <v>42312.277083333334</v>
      </c>
      <c r="I467" s="16" t="s">
        <v>582</v>
      </c>
      <c r="J467" s="16" t="s">
        <v>583</v>
      </c>
      <c r="K467" s="16" t="s">
        <v>584</v>
      </c>
      <c r="L467" s="18" t="e">
        <v>#N/A</v>
      </c>
      <c r="M467" s="18" t="e">
        <v>#N/A</v>
      </c>
      <c r="N467" s="18" t="e">
        <v>#N/A</v>
      </c>
      <c r="O467" s="18" t="e">
        <v>#N/A</v>
      </c>
      <c r="P467" s="18" t="e">
        <v>#N/A</v>
      </c>
      <c r="Q467" s="16" t="s">
        <v>585</v>
      </c>
      <c r="R467" s="18" t="b">
        <v>1</v>
      </c>
      <c r="S467" s="18" t="b">
        <v>0</v>
      </c>
      <c r="T467" s="16" t="s">
        <v>586</v>
      </c>
      <c r="U467" s="16" t="s">
        <v>587</v>
      </c>
      <c r="V467" s="16" t="s">
        <v>576</v>
      </c>
      <c r="W467" s="51">
        <v>6.136636E7</v>
      </c>
      <c r="X467" s="51">
        <v>5.8137559E7</v>
      </c>
      <c r="Y467" s="16" t="s">
        <v>588</v>
      </c>
      <c r="Z467" s="16" t="s">
        <v>6527</v>
      </c>
      <c r="AA467" s="12">
        <v>2.0</v>
      </c>
      <c r="AB467" s="12">
        <v>3.0</v>
      </c>
      <c r="AC467" s="12"/>
      <c r="AD467" s="12" t="str">
        <f>vlookup(AA467,'Hastag Key'!$G$3:$H$5,2,true)</f>
        <v>Invested</v>
      </c>
      <c r="AE467" s="12" t="str">
        <f>vlookup(AB467,'Hastag Key'!$J$3:$K$8,2,true)</f>
        <v>Employment</v>
      </c>
    </row>
    <row r="468">
      <c r="A468" s="12">
        <v>34.0</v>
      </c>
      <c r="B468" s="16" t="s">
        <v>6135</v>
      </c>
      <c r="C468" s="16" t="s">
        <v>630</v>
      </c>
      <c r="D468" s="18" t="b">
        <v>1</v>
      </c>
      <c r="E468" s="12">
        <v>2211.0</v>
      </c>
      <c r="F468" s="12">
        <v>691.0</v>
      </c>
      <c r="G468" s="12">
        <v>1520.0</v>
      </c>
      <c r="H468" s="20">
        <v>42312.83611111111</v>
      </c>
      <c r="I468" s="16" t="s">
        <v>631</v>
      </c>
      <c r="J468" s="16" t="s">
        <v>632</v>
      </c>
      <c r="K468" s="16" t="s">
        <v>633</v>
      </c>
      <c r="L468" s="18" t="e">
        <v>#N/A</v>
      </c>
      <c r="M468" s="18" t="e">
        <v>#N/A</v>
      </c>
      <c r="N468" s="18" t="e">
        <v>#N/A</v>
      </c>
      <c r="O468" s="18" t="e">
        <v>#N/A</v>
      </c>
      <c r="P468" s="18" t="e">
        <v>#N/A</v>
      </c>
      <c r="Q468" s="16" t="s">
        <v>634</v>
      </c>
      <c r="R468" s="18" t="b">
        <v>1</v>
      </c>
      <c r="S468" s="18" t="b">
        <v>0</v>
      </c>
      <c r="T468" s="12">
        <v>11762.0</v>
      </c>
      <c r="U468" s="16" t="s">
        <v>635</v>
      </c>
      <c r="V468" s="16" t="s">
        <v>576</v>
      </c>
      <c r="W468" s="22"/>
      <c r="X468" s="22"/>
      <c r="Y468" s="16" t="s">
        <v>636</v>
      </c>
      <c r="Z468" s="16" t="s">
        <v>6534</v>
      </c>
      <c r="AA468" s="12">
        <v>1.0</v>
      </c>
      <c r="AB468" s="12">
        <v>2.0</v>
      </c>
      <c r="AC468" s="12"/>
      <c r="AD468" s="12" t="str">
        <f>vlookup(AA468,'Hastag Key'!$G$3:$H$5,2,true)</f>
        <v>Personal</v>
      </c>
      <c r="AE468" s="12" t="str">
        <f>vlookup(AB468,'Hastag Key'!$J$3:$K$8,2,true)</f>
        <v>Time</v>
      </c>
    </row>
    <row r="469">
      <c r="A469" s="12">
        <v>42.0</v>
      </c>
      <c r="B469" s="16" t="s">
        <v>6135</v>
      </c>
      <c r="C469" s="16" t="s">
        <v>710</v>
      </c>
      <c r="D469" s="18" t="b">
        <v>1</v>
      </c>
      <c r="E469" s="12">
        <v>242.0</v>
      </c>
      <c r="F469" s="12">
        <v>59.0</v>
      </c>
      <c r="G469" s="12">
        <v>183.0</v>
      </c>
      <c r="H469" s="20">
        <v>42313.86041666667</v>
      </c>
      <c r="I469" s="16" t="s">
        <v>711</v>
      </c>
      <c r="J469" s="16" t="s">
        <v>712</v>
      </c>
      <c r="K469" s="16" t="s">
        <v>6538</v>
      </c>
      <c r="L469" s="18" t="e">
        <v>#N/A</v>
      </c>
      <c r="M469" s="18" t="e">
        <v>#N/A</v>
      </c>
      <c r="N469" s="18" t="e">
        <v>#N/A</v>
      </c>
      <c r="O469" s="18" t="e">
        <v>#N/A</v>
      </c>
      <c r="P469" s="18" t="e">
        <v>#N/A</v>
      </c>
      <c r="Q469" s="16" t="s">
        <v>714</v>
      </c>
      <c r="R469" s="18" t="b">
        <v>1</v>
      </c>
      <c r="S469" s="18" t="b">
        <v>1</v>
      </c>
      <c r="T469" s="12">
        <v>10538.0</v>
      </c>
      <c r="U469" s="16" t="s">
        <v>715</v>
      </c>
      <c r="V469" s="16" t="s">
        <v>576</v>
      </c>
      <c r="W469" s="51">
        <v>1107097.0</v>
      </c>
      <c r="X469" s="51">
        <v>1195629.0</v>
      </c>
      <c r="Y469" s="16" t="s">
        <v>716</v>
      </c>
      <c r="Z469" s="16" t="s">
        <v>6543</v>
      </c>
      <c r="AA469" s="12">
        <v>1.0</v>
      </c>
      <c r="AB469" s="12">
        <v>1.0</v>
      </c>
      <c r="AC469" s="12"/>
      <c r="AD469" s="12" t="str">
        <f>vlookup(AA469,'Hastag Key'!$G$3:$H$5,2,true)</f>
        <v>Personal</v>
      </c>
      <c r="AE469" s="12" t="str">
        <f>vlookup(AB469,'Hastag Key'!$J$3:$K$8,2,true)</f>
        <v>Financial/gifts</v>
      </c>
    </row>
    <row r="470">
      <c r="A470" s="12">
        <v>51.0</v>
      </c>
      <c r="B470" s="16" t="s">
        <v>6135</v>
      </c>
      <c r="C470" s="16" t="s">
        <v>803</v>
      </c>
      <c r="D470" s="18" t="b">
        <v>1</v>
      </c>
      <c r="E470" s="12">
        <v>1.0</v>
      </c>
      <c r="F470" s="12">
        <v>0.0</v>
      </c>
      <c r="G470" s="12">
        <v>1.0</v>
      </c>
      <c r="H470" s="20">
        <v>42327.33194444444</v>
      </c>
      <c r="I470" s="16" t="s">
        <v>804</v>
      </c>
      <c r="J470" s="16" t="s">
        <v>805</v>
      </c>
      <c r="K470" s="16" t="s">
        <v>806</v>
      </c>
      <c r="L470" s="18" t="e">
        <v>#N/A</v>
      </c>
      <c r="M470" s="18" t="e">
        <v>#N/A</v>
      </c>
      <c r="N470" s="18" t="e">
        <v>#N/A</v>
      </c>
      <c r="O470" s="18" t="e">
        <v>#N/A</v>
      </c>
      <c r="P470" s="18" t="e">
        <v>#N/A</v>
      </c>
      <c r="Q470" s="16" t="s">
        <v>809</v>
      </c>
      <c r="R470" s="18" t="b">
        <v>1</v>
      </c>
      <c r="S470" s="18" t="b">
        <v>1</v>
      </c>
      <c r="T470" s="12">
        <v>10175.0</v>
      </c>
      <c r="U470" s="16" t="s">
        <v>587</v>
      </c>
      <c r="V470" s="16" t="s">
        <v>576</v>
      </c>
      <c r="W470" s="51">
        <v>7.4257356E7</v>
      </c>
      <c r="X470" s="51">
        <v>8.8026793E7</v>
      </c>
      <c r="Y470" s="16" t="s">
        <v>811</v>
      </c>
      <c r="Z470" s="16" t="s">
        <v>6553</v>
      </c>
      <c r="AA470" s="12">
        <v>3.0</v>
      </c>
      <c r="AB470" s="12">
        <v>3.0</v>
      </c>
      <c r="AC470" s="12"/>
      <c r="AD470" s="12" t="str">
        <f>vlookup(AA470,'Hastag Key'!$G$3:$H$5,2,true)</f>
        <v>Exposure</v>
      </c>
      <c r="AE470" s="12" t="str">
        <f>vlookup(AB470,'Hastag Key'!$J$3:$K$8,2,true)</f>
        <v>Employment</v>
      </c>
    </row>
    <row r="471">
      <c r="A471" s="12">
        <v>61.0</v>
      </c>
      <c r="B471" s="16" t="s">
        <v>6135</v>
      </c>
      <c r="C471" s="16" t="s">
        <v>905</v>
      </c>
      <c r="D471" s="18" t="b">
        <v>1</v>
      </c>
      <c r="E471" s="12">
        <v>82.0</v>
      </c>
      <c r="F471" s="12">
        <v>21.0</v>
      </c>
      <c r="G471" s="12">
        <v>61.0</v>
      </c>
      <c r="H471" s="20">
        <v>42317.527083333334</v>
      </c>
      <c r="I471" s="16" t="s">
        <v>906</v>
      </c>
      <c r="J471" s="16" t="s">
        <v>907</v>
      </c>
      <c r="K471" s="16" t="s">
        <v>908</v>
      </c>
      <c r="L471" s="18" t="e">
        <v>#N/A</v>
      </c>
      <c r="M471" s="18" t="e">
        <v>#N/A</v>
      </c>
      <c r="N471" s="18" t="e">
        <v>#N/A</v>
      </c>
      <c r="O471" s="18" t="e">
        <v>#N/A</v>
      </c>
      <c r="P471" s="18" t="e">
        <v>#N/A</v>
      </c>
      <c r="Q471" s="16" t="s">
        <v>909</v>
      </c>
      <c r="R471" s="18" t="b">
        <v>1</v>
      </c>
      <c r="S471" s="18" t="b">
        <v>1</v>
      </c>
      <c r="T471" s="12">
        <v>12206.0</v>
      </c>
      <c r="U471" s="16" t="s">
        <v>910</v>
      </c>
      <c r="V471" s="16" t="s">
        <v>576</v>
      </c>
      <c r="W471" s="51">
        <v>964949.0</v>
      </c>
      <c r="X471" s="51">
        <v>1004821.0</v>
      </c>
      <c r="Y471" s="16" t="s">
        <v>911</v>
      </c>
      <c r="Z471" s="16" t="s">
        <v>6562</v>
      </c>
      <c r="AA471" s="12">
        <v>1.0</v>
      </c>
      <c r="AB471" s="12">
        <v>2.0</v>
      </c>
      <c r="AC471" s="12"/>
      <c r="AD471" s="12" t="str">
        <f>vlookup(AA471,'Hastag Key'!$G$3:$H$5,2,true)</f>
        <v>Personal</v>
      </c>
      <c r="AE471" s="12" t="str">
        <f>vlookup(AB471,'Hastag Key'!$J$3:$K$8,2,true)</f>
        <v>Time</v>
      </c>
    </row>
    <row r="472">
      <c r="A472" s="12">
        <v>62.0</v>
      </c>
      <c r="B472" s="16" t="s">
        <v>6135</v>
      </c>
      <c r="C472" s="16" t="s">
        <v>905</v>
      </c>
      <c r="D472" s="18" t="b">
        <v>1</v>
      </c>
      <c r="E472" s="12">
        <v>19.0</v>
      </c>
      <c r="F472" s="12">
        <v>3.0</v>
      </c>
      <c r="G472" s="12">
        <v>16.0</v>
      </c>
      <c r="H472" s="20">
        <v>42328.47986111111</v>
      </c>
      <c r="I472" s="16" t="s">
        <v>915</v>
      </c>
      <c r="J472" s="16" t="s">
        <v>907</v>
      </c>
      <c r="K472" s="16" t="s">
        <v>916</v>
      </c>
      <c r="L472" s="12">
        <v>-1.0</v>
      </c>
      <c r="M472" s="16" t="s">
        <v>917</v>
      </c>
      <c r="N472" s="12">
        <v>0.0</v>
      </c>
      <c r="O472" s="16" t="s">
        <v>918</v>
      </c>
      <c r="P472" s="16" t="s">
        <v>919</v>
      </c>
      <c r="Q472" s="16" t="s">
        <v>920</v>
      </c>
      <c r="R472" s="18" t="b">
        <v>1</v>
      </c>
      <c r="S472" s="18" t="b">
        <v>1</v>
      </c>
      <c r="T472" s="12">
        <v>12206.0</v>
      </c>
      <c r="U472" s="16" t="s">
        <v>910</v>
      </c>
      <c r="V472" s="16" t="s">
        <v>576</v>
      </c>
      <c r="W472" s="51">
        <v>964949.0</v>
      </c>
      <c r="X472" s="51">
        <v>1004821.0</v>
      </c>
      <c r="Y472" s="16" t="s">
        <v>911</v>
      </c>
      <c r="Z472" s="16" t="s">
        <v>6569</v>
      </c>
      <c r="AA472" s="12">
        <v>1.0</v>
      </c>
      <c r="AB472" s="12">
        <v>3.0</v>
      </c>
      <c r="AC472" s="12"/>
      <c r="AD472" s="12" t="str">
        <f>vlookup(AA472,'Hastag Key'!$G$3:$H$5,2,true)</f>
        <v>Personal</v>
      </c>
      <c r="AE472" s="12" t="str">
        <f>vlookup(AB472,'Hastag Key'!$J$3:$K$8,2,true)</f>
        <v>Employment</v>
      </c>
    </row>
    <row r="473">
      <c r="A473" s="12">
        <v>69.0</v>
      </c>
      <c r="B473" s="16" t="s">
        <v>6135</v>
      </c>
      <c r="C473" s="16" t="s">
        <v>983</v>
      </c>
      <c r="D473" s="18" t="b">
        <v>1</v>
      </c>
      <c r="E473" s="12">
        <v>27.0</v>
      </c>
      <c r="F473" s="12">
        <v>9.0</v>
      </c>
      <c r="G473" s="12">
        <v>18.0</v>
      </c>
      <c r="H473" s="20">
        <v>42331.4625</v>
      </c>
      <c r="I473" s="16" t="s">
        <v>498</v>
      </c>
      <c r="J473" s="16" t="s">
        <v>984</v>
      </c>
      <c r="K473" s="16" t="s">
        <v>500</v>
      </c>
      <c r="L473" s="18" t="e">
        <v>#N/A</v>
      </c>
      <c r="M473" s="18" t="e">
        <v>#N/A</v>
      </c>
      <c r="N473" s="18" t="e">
        <v>#N/A</v>
      </c>
      <c r="O473" s="18" t="e">
        <v>#N/A</v>
      </c>
      <c r="P473" s="18" t="e">
        <v>#N/A</v>
      </c>
      <c r="Q473" s="16" t="s">
        <v>501</v>
      </c>
      <c r="R473" s="18" t="b">
        <v>1</v>
      </c>
      <c r="S473" s="18" t="b">
        <v>1</v>
      </c>
      <c r="T473" s="12">
        <v>14202.0</v>
      </c>
      <c r="U473" s="16" t="s">
        <v>985</v>
      </c>
      <c r="V473" s="16" t="s">
        <v>576</v>
      </c>
      <c r="W473" s="51">
        <v>5191231.0</v>
      </c>
      <c r="X473" s="51">
        <v>5270368.0</v>
      </c>
      <c r="Y473" s="16" t="s">
        <v>986</v>
      </c>
      <c r="Z473" s="16" t="s">
        <v>6584</v>
      </c>
      <c r="AA473" s="12">
        <v>2.0</v>
      </c>
      <c r="AB473" s="12">
        <v>2.0</v>
      </c>
      <c r="AC473" s="12"/>
      <c r="AD473" s="12" t="str">
        <f>vlookup(AA473,'Hastag Key'!$G$3:$H$5,2,true)</f>
        <v>Invested</v>
      </c>
      <c r="AE473" s="12" t="str">
        <f>vlookup(AB473,'Hastag Key'!$J$3:$K$8,2,true)</f>
        <v>Time</v>
      </c>
    </row>
    <row r="474">
      <c r="A474" s="12">
        <v>75.0</v>
      </c>
      <c r="B474" s="16" t="s">
        <v>6135</v>
      </c>
      <c r="C474" s="16" t="s">
        <v>1036</v>
      </c>
      <c r="D474" s="18" t="b">
        <v>1</v>
      </c>
      <c r="E474" s="12">
        <v>2.0</v>
      </c>
      <c r="F474" s="12">
        <v>0.0</v>
      </c>
      <c r="G474" s="12">
        <v>2.0</v>
      </c>
      <c r="H474" s="20">
        <v>42310.42986111111</v>
      </c>
      <c r="I474" s="16" t="s">
        <v>1037</v>
      </c>
      <c r="J474" s="16" t="s">
        <v>1038</v>
      </c>
      <c r="K474" s="16" t="s">
        <v>1039</v>
      </c>
      <c r="L474" s="18" t="e">
        <v>#N/A</v>
      </c>
      <c r="M474" s="18" t="e">
        <v>#N/A</v>
      </c>
      <c r="N474" s="18" t="e">
        <v>#N/A</v>
      </c>
      <c r="O474" s="18" t="e">
        <v>#N/A</v>
      </c>
      <c r="P474" s="18" t="e">
        <v>#N/A</v>
      </c>
      <c r="Q474" s="16" t="s">
        <v>1040</v>
      </c>
      <c r="R474" s="18" t="b">
        <v>1</v>
      </c>
      <c r="S474" s="18" t="b">
        <v>1</v>
      </c>
      <c r="T474" s="12">
        <v>14606.0</v>
      </c>
      <c r="U474" s="16" t="s">
        <v>1041</v>
      </c>
      <c r="V474" s="16" t="s">
        <v>576</v>
      </c>
      <c r="W474" s="51">
        <v>763312.0</v>
      </c>
      <c r="X474" s="51">
        <v>737040.0</v>
      </c>
      <c r="Y474" s="22"/>
      <c r="Z474" s="16" t="s">
        <v>6590</v>
      </c>
      <c r="AA474" s="12">
        <v>3.0</v>
      </c>
      <c r="AB474" s="12">
        <v>4.0</v>
      </c>
      <c r="AC474" s="12"/>
      <c r="AD474" s="12" t="str">
        <f>vlookup(AA474,'Hastag Key'!$G$3:$H$5,2,true)</f>
        <v>Exposure</v>
      </c>
      <c r="AE474" s="12" t="str">
        <f>vlookup(AB474,'Hastag Key'!$J$3:$K$8,2,true)</f>
        <v>financial &amp; time</v>
      </c>
    </row>
    <row r="475">
      <c r="A475" s="12">
        <v>111.0</v>
      </c>
      <c r="B475" s="16" t="s">
        <v>6135</v>
      </c>
      <c r="C475" s="16" t="s">
        <v>1378</v>
      </c>
      <c r="D475" s="18" t="b">
        <v>1</v>
      </c>
      <c r="E475" s="12">
        <v>1.0</v>
      </c>
      <c r="F475" s="12">
        <v>0.0</v>
      </c>
      <c r="G475" s="12">
        <v>1.0</v>
      </c>
      <c r="H475" s="20">
        <v>42326.82777777778</v>
      </c>
      <c r="I475" s="16" t="s">
        <v>1379</v>
      </c>
      <c r="J475" s="16" t="s">
        <v>1380</v>
      </c>
      <c r="K475" s="16" t="s">
        <v>1381</v>
      </c>
      <c r="L475" s="18" t="e">
        <v>#N/A</v>
      </c>
      <c r="M475" s="18" t="e">
        <v>#N/A</v>
      </c>
      <c r="N475" s="18" t="e">
        <v>#N/A</v>
      </c>
      <c r="O475" s="18" t="e">
        <v>#N/A</v>
      </c>
      <c r="P475" s="18" t="e">
        <v>#N/A</v>
      </c>
      <c r="Q475" s="16" t="s">
        <v>1382</v>
      </c>
      <c r="R475" s="18" t="b">
        <v>1</v>
      </c>
      <c r="S475" s="18" t="b">
        <v>0</v>
      </c>
      <c r="T475" s="12">
        <v>14006.0</v>
      </c>
      <c r="U475" s="16" t="s">
        <v>1383</v>
      </c>
      <c r="V475" s="16" t="s">
        <v>576</v>
      </c>
      <c r="W475" s="51">
        <v>2252529.0</v>
      </c>
      <c r="X475" s="51">
        <v>2180351.0</v>
      </c>
      <c r="Y475" s="16" t="s">
        <v>1384</v>
      </c>
      <c r="Z475" s="16" t="s">
        <v>6598</v>
      </c>
      <c r="AA475" s="12">
        <v>3.0</v>
      </c>
      <c r="AB475" s="12">
        <v>3.0</v>
      </c>
      <c r="AC475" s="12"/>
      <c r="AD475" s="12" t="str">
        <f>vlookup(AA475,'Hastag Key'!$G$3:$H$5,2,true)</f>
        <v>Exposure</v>
      </c>
      <c r="AE475" s="12" t="str">
        <f>vlookup(AB475,'Hastag Key'!$J$3:$K$8,2,true)</f>
        <v>Employment</v>
      </c>
    </row>
    <row r="476">
      <c r="A476" s="12">
        <v>122.0</v>
      </c>
      <c r="B476" s="16" t="s">
        <v>6135</v>
      </c>
      <c r="C476" s="16" t="s">
        <v>1486</v>
      </c>
      <c r="D476" s="18" t="b">
        <v>1</v>
      </c>
      <c r="E476" s="12">
        <v>597.0</v>
      </c>
      <c r="F476" s="12">
        <v>106.0</v>
      </c>
      <c r="G476" s="12">
        <v>491.0</v>
      </c>
      <c r="H476" s="20">
        <v>42315.479166666664</v>
      </c>
      <c r="I476" s="16" t="s">
        <v>1487</v>
      </c>
      <c r="J476" s="16" t="s">
        <v>1488</v>
      </c>
      <c r="K476" s="16" t="s">
        <v>1489</v>
      </c>
      <c r="L476" s="18" t="e">
        <v>#N/A</v>
      </c>
      <c r="M476" s="18" t="e">
        <v>#N/A</v>
      </c>
      <c r="N476" s="18" t="e">
        <v>#N/A</v>
      </c>
      <c r="O476" s="18" t="e">
        <v>#N/A</v>
      </c>
      <c r="P476" s="18" t="e">
        <v>#N/A</v>
      </c>
      <c r="Q476" s="16" t="s">
        <v>1490</v>
      </c>
      <c r="R476" s="18" t="b">
        <v>1</v>
      </c>
      <c r="S476" s="18" t="b">
        <v>0</v>
      </c>
      <c r="T476" s="12">
        <v>11940.0</v>
      </c>
      <c r="U476" s="16" t="s">
        <v>1491</v>
      </c>
      <c r="V476" s="16" t="s">
        <v>576</v>
      </c>
      <c r="W476" s="22"/>
      <c r="X476" s="22"/>
      <c r="Y476" s="16" t="s">
        <v>1492</v>
      </c>
      <c r="Z476" s="16" t="s">
        <v>6601</v>
      </c>
      <c r="AC476" s="16"/>
      <c r="AD476" s="12" t="str">
        <f>vlookup(AA476,'Hastag Key'!$G$3:$H$5,2,true)</f>
        <v>#N/A</v>
      </c>
      <c r="AE476" s="12" t="str">
        <f>vlookup(AB476,'Hastag Key'!$J$3:$K$8,2,true)</f>
        <v>#N/A</v>
      </c>
    </row>
    <row r="477">
      <c r="A477" s="12">
        <v>182.0</v>
      </c>
      <c r="B477" s="16" t="s">
        <v>6135</v>
      </c>
      <c r="C477" s="16" t="s">
        <v>2052</v>
      </c>
      <c r="D477" s="18" t="b">
        <v>1</v>
      </c>
      <c r="E477" s="12">
        <v>444.0</v>
      </c>
      <c r="F477" s="12">
        <v>84.0</v>
      </c>
      <c r="G477" s="12">
        <v>360.0</v>
      </c>
      <c r="H477" s="20">
        <v>42311.50486111111</v>
      </c>
      <c r="I477" s="16" t="s">
        <v>2053</v>
      </c>
      <c r="J477" s="16" t="s">
        <v>2054</v>
      </c>
      <c r="K477" s="16" t="s">
        <v>2055</v>
      </c>
      <c r="L477" s="18" t="e">
        <v>#N/A</v>
      </c>
      <c r="M477" s="18" t="e">
        <v>#N/A</v>
      </c>
      <c r="N477" s="18" t="e">
        <v>#N/A</v>
      </c>
      <c r="O477" s="18" t="e">
        <v>#N/A</v>
      </c>
      <c r="P477" s="18" t="e">
        <v>#N/A</v>
      </c>
      <c r="Q477" s="16" t="s">
        <v>2056</v>
      </c>
      <c r="R477" s="18" t="b">
        <v>1</v>
      </c>
      <c r="S477" s="18" t="b">
        <v>1</v>
      </c>
      <c r="T477" s="12">
        <v>10128.0</v>
      </c>
      <c r="U477" s="16" t="s">
        <v>587</v>
      </c>
      <c r="V477" s="16" t="s">
        <v>576</v>
      </c>
      <c r="W477" s="51">
        <v>428244.0</v>
      </c>
      <c r="X477" s="51">
        <v>451503.0</v>
      </c>
      <c r="Y477" s="16" t="s">
        <v>2057</v>
      </c>
      <c r="Z477" s="16" t="s">
        <v>6602</v>
      </c>
      <c r="AC477" s="16"/>
      <c r="AD477" s="12" t="str">
        <f>vlookup(AA477,'Hastag Key'!$G$3:$H$5,2,true)</f>
        <v>#N/A</v>
      </c>
      <c r="AE477" s="12" t="str">
        <f>vlookup(AB477,'Hastag Key'!$J$3:$K$8,2,true)</f>
        <v>#N/A</v>
      </c>
    </row>
    <row r="478">
      <c r="A478" s="12">
        <v>183.0</v>
      </c>
      <c r="B478" s="16" t="s">
        <v>6135</v>
      </c>
      <c r="C478" s="16" t="s">
        <v>2052</v>
      </c>
      <c r="D478" s="18" t="b">
        <v>1</v>
      </c>
      <c r="E478" s="12">
        <v>89.0</v>
      </c>
      <c r="F478" s="12">
        <v>13.0</v>
      </c>
      <c r="G478" s="12">
        <v>76.0</v>
      </c>
      <c r="H478" s="20">
        <v>42312.36875</v>
      </c>
      <c r="I478" s="16" t="s">
        <v>2061</v>
      </c>
      <c r="J478" s="16" t="s">
        <v>2054</v>
      </c>
      <c r="K478" s="16" t="s">
        <v>2062</v>
      </c>
      <c r="L478" s="18" t="e">
        <v>#N/A</v>
      </c>
      <c r="M478" s="18" t="e">
        <v>#N/A</v>
      </c>
      <c r="N478" s="18" t="e">
        <v>#N/A</v>
      </c>
      <c r="O478" s="18" t="e">
        <v>#N/A</v>
      </c>
      <c r="P478" s="18" t="e">
        <v>#N/A</v>
      </c>
      <c r="Q478" s="16" t="s">
        <v>2063</v>
      </c>
      <c r="R478" s="18" t="b">
        <v>1</v>
      </c>
      <c r="S478" s="18" t="b">
        <v>1</v>
      </c>
      <c r="T478" s="12">
        <v>10128.0</v>
      </c>
      <c r="U478" s="16" t="s">
        <v>587</v>
      </c>
      <c r="V478" s="16" t="s">
        <v>576</v>
      </c>
      <c r="W478" s="51">
        <v>428244.0</v>
      </c>
      <c r="X478" s="51">
        <v>451503.0</v>
      </c>
      <c r="Y478" s="16" t="s">
        <v>2057</v>
      </c>
      <c r="Z478" s="16" t="s">
        <v>6608</v>
      </c>
      <c r="AC478" s="16"/>
      <c r="AD478" s="12" t="str">
        <f>vlookup(AA478,'Hastag Key'!$G$3:$H$5,2,true)</f>
        <v>#N/A</v>
      </c>
      <c r="AE478" s="12" t="str">
        <f>vlookup(AB478,'Hastag Key'!$J$3:$K$8,2,true)</f>
        <v>#N/A</v>
      </c>
    </row>
    <row r="479">
      <c r="A479" s="12">
        <v>184.0</v>
      </c>
      <c r="B479" s="16" t="s">
        <v>6135</v>
      </c>
      <c r="C479" s="16" t="s">
        <v>2052</v>
      </c>
      <c r="D479" s="18" t="b">
        <v>1</v>
      </c>
      <c r="E479" s="12">
        <v>28.0</v>
      </c>
      <c r="F479" s="12">
        <v>2.0</v>
      </c>
      <c r="G479" s="12">
        <v>26.0</v>
      </c>
      <c r="H479" s="20">
        <v>42315.275</v>
      </c>
      <c r="I479" s="16" t="s">
        <v>2067</v>
      </c>
      <c r="J479" s="16" t="s">
        <v>2054</v>
      </c>
      <c r="K479" s="16" t="s">
        <v>2068</v>
      </c>
      <c r="L479" s="18" t="e">
        <v>#N/A</v>
      </c>
      <c r="M479" s="18" t="e">
        <v>#N/A</v>
      </c>
      <c r="N479" s="18" t="e">
        <v>#N/A</v>
      </c>
      <c r="O479" s="18" t="e">
        <v>#N/A</v>
      </c>
      <c r="P479" s="18" t="e">
        <v>#N/A</v>
      </c>
      <c r="Q479" s="16" t="s">
        <v>2069</v>
      </c>
      <c r="R479" s="18" t="b">
        <v>1</v>
      </c>
      <c r="S479" s="18" t="b">
        <v>1</v>
      </c>
      <c r="T479" s="12">
        <v>10128.0</v>
      </c>
      <c r="U479" s="16" t="s">
        <v>587</v>
      </c>
      <c r="V479" s="16" t="s">
        <v>576</v>
      </c>
      <c r="W479" s="51">
        <v>428244.0</v>
      </c>
      <c r="X479" s="51">
        <v>451503.0</v>
      </c>
      <c r="Y479" s="16" t="s">
        <v>2057</v>
      </c>
      <c r="Z479" s="16" t="s">
        <v>6612</v>
      </c>
      <c r="AC479" s="16"/>
      <c r="AD479" s="12" t="str">
        <f>vlookup(AA479,'Hastag Key'!$G$3:$H$5,2,true)</f>
        <v>#N/A</v>
      </c>
      <c r="AE479" s="12" t="str">
        <f>vlookup(AB479,'Hastag Key'!$J$3:$K$8,2,true)</f>
        <v>#N/A</v>
      </c>
    </row>
    <row r="480">
      <c r="A480" s="12">
        <v>185.0</v>
      </c>
      <c r="B480" s="16" t="s">
        <v>6135</v>
      </c>
      <c r="C480" s="16" t="s">
        <v>2052</v>
      </c>
      <c r="D480" s="18" t="b">
        <v>1</v>
      </c>
      <c r="E480" s="12">
        <v>771.0</v>
      </c>
      <c r="F480" s="12">
        <v>198.0</v>
      </c>
      <c r="G480" s="12">
        <v>573.0</v>
      </c>
      <c r="H480" s="20">
        <v>42324.67986111111</v>
      </c>
      <c r="I480" s="16" t="s">
        <v>2072</v>
      </c>
      <c r="J480" s="16" t="s">
        <v>2054</v>
      </c>
      <c r="K480" s="16" t="s">
        <v>2073</v>
      </c>
      <c r="L480" s="18" t="e">
        <v>#N/A</v>
      </c>
      <c r="M480" s="18" t="e">
        <v>#N/A</v>
      </c>
      <c r="N480" s="18" t="e">
        <v>#N/A</v>
      </c>
      <c r="O480" s="18" t="e">
        <v>#N/A</v>
      </c>
      <c r="P480" s="18" t="e">
        <v>#N/A</v>
      </c>
      <c r="Q480" s="16" t="s">
        <v>2074</v>
      </c>
      <c r="R480" s="18" t="b">
        <v>1</v>
      </c>
      <c r="S480" s="18" t="b">
        <v>1</v>
      </c>
      <c r="T480" s="12">
        <v>10128.0</v>
      </c>
      <c r="U480" s="16" t="s">
        <v>587</v>
      </c>
      <c r="V480" s="16" t="s">
        <v>576</v>
      </c>
      <c r="W480" s="51">
        <v>428244.0</v>
      </c>
      <c r="X480" s="51">
        <v>451503.0</v>
      </c>
      <c r="Y480" s="16" t="s">
        <v>2057</v>
      </c>
      <c r="Z480" s="16" t="s">
        <v>6615</v>
      </c>
      <c r="AC480" s="16"/>
      <c r="AD480" s="12" t="str">
        <f>vlookup(AA480,'Hastag Key'!$G$3:$H$5,2,true)</f>
        <v>#N/A</v>
      </c>
      <c r="AE480" s="12" t="str">
        <f>vlookup(AB480,'Hastag Key'!$J$3:$K$8,2,true)</f>
        <v>#N/A</v>
      </c>
    </row>
    <row r="481">
      <c r="A481" s="12">
        <v>205.0</v>
      </c>
      <c r="B481" s="16" t="s">
        <v>6135</v>
      </c>
      <c r="C481" s="16" t="s">
        <v>2266</v>
      </c>
      <c r="D481" s="18" t="b">
        <v>1</v>
      </c>
      <c r="E481" s="12">
        <v>122.0</v>
      </c>
      <c r="F481" s="12">
        <v>37.0</v>
      </c>
      <c r="G481" s="12">
        <v>85.0</v>
      </c>
      <c r="H481" s="20">
        <v>42319.72222222222</v>
      </c>
      <c r="I481" s="16" t="s">
        <v>2267</v>
      </c>
      <c r="J481" s="16" t="s">
        <v>2268</v>
      </c>
      <c r="K481" s="16" t="s">
        <v>2269</v>
      </c>
      <c r="L481" s="18" t="e">
        <v>#N/A</v>
      </c>
      <c r="M481" s="18" t="e">
        <v>#N/A</v>
      </c>
      <c r="N481" s="18" t="e">
        <v>#N/A</v>
      </c>
      <c r="O481" s="18" t="e">
        <v>#N/A</v>
      </c>
      <c r="P481" s="18" t="e">
        <v>#N/A</v>
      </c>
      <c r="Q481" s="16" t="s">
        <v>2270</v>
      </c>
      <c r="R481" s="18" t="b">
        <v>1</v>
      </c>
      <c r="S481" s="18" t="b">
        <v>0</v>
      </c>
      <c r="T481" s="12">
        <v>14701.0</v>
      </c>
      <c r="U481" s="16" t="s">
        <v>2271</v>
      </c>
      <c r="V481" s="16" t="s">
        <v>576</v>
      </c>
      <c r="W481" s="51">
        <v>608236.0</v>
      </c>
      <c r="X481" s="51">
        <v>462438.0</v>
      </c>
      <c r="Y481" s="22"/>
      <c r="Z481" s="16" t="s">
        <v>6628</v>
      </c>
      <c r="AC481" s="16"/>
      <c r="AD481" s="12" t="str">
        <f>vlookup(AA481,'Hastag Key'!$G$3:$H$5,2,true)</f>
        <v>#N/A</v>
      </c>
      <c r="AE481" s="12" t="str">
        <f>vlookup(AB481,'Hastag Key'!$J$3:$K$8,2,true)</f>
        <v>#N/A</v>
      </c>
    </row>
    <row r="482">
      <c r="A482" s="12">
        <v>213.0</v>
      </c>
      <c r="B482" s="16" t="s">
        <v>6135</v>
      </c>
      <c r="C482" s="16" t="s">
        <v>2337</v>
      </c>
      <c r="D482" s="18" t="b">
        <v>1</v>
      </c>
      <c r="E482" s="12">
        <v>16.0</v>
      </c>
      <c r="F482" s="12">
        <v>2.0</v>
      </c>
      <c r="G482" s="12">
        <v>14.0</v>
      </c>
      <c r="H482" s="20">
        <v>42317.354166666664</v>
      </c>
      <c r="I482" s="16" t="s">
        <v>2339</v>
      </c>
      <c r="J482" s="16" t="s">
        <v>2341</v>
      </c>
      <c r="K482" s="16" t="s">
        <v>2342</v>
      </c>
      <c r="L482" s="18" t="e">
        <v>#N/A</v>
      </c>
      <c r="M482" s="18" t="e">
        <v>#N/A</v>
      </c>
      <c r="N482" s="18" t="e">
        <v>#N/A</v>
      </c>
      <c r="O482" s="18" t="e">
        <v>#N/A</v>
      </c>
      <c r="P482" s="18" t="e">
        <v>#N/A</v>
      </c>
      <c r="Q482" s="16" t="s">
        <v>2343</v>
      </c>
      <c r="R482" s="18" t="b">
        <v>1</v>
      </c>
      <c r="S482" s="18" t="b">
        <v>0</v>
      </c>
      <c r="T482" s="12">
        <v>11215.0</v>
      </c>
      <c r="U482" s="16" t="s">
        <v>2344</v>
      </c>
      <c r="V482" s="16" t="s">
        <v>576</v>
      </c>
      <c r="W482" s="51">
        <v>303660.0</v>
      </c>
      <c r="X482" s="51">
        <v>210828.0</v>
      </c>
      <c r="Y482" s="16" t="s">
        <v>2346</v>
      </c>
      <c r="Z482" s="16" t="s">
        <v>6633</v>
      </c>
      <c r="AC482" s="16"/>
      <c r="AD482" s="12" t="str">
        <f>vlookup(AA482,'Hastag Key'!$G$3:$H$5,2,true)</f>
        <v>#N/A</v>
      </c>
      <c r="AE482" s="12" t="str">
        <f>vlookup(AB482,'Hastag Key'!$J$3:$K$8,2,true)</f>
        <v>#N/A</v>
      </c>
    </row>
    <row r="483">
      <c r="A483" s="12">
        <v>250.0</v>
      </c>
      <c r="B483" s="16" t="s">
        <v>6135</v>
      </c>
      <c r="C483" s="16" t="s">
        <v>2644</v>
      </c>
      <c r="D483" s="18" t="b">
        <v>1</v>
      </c>
      <c r="E483" s="12">
        <v>73.0</v>
      </c>
      <c r="F483" s="12">
        <v>5.0</v>
      </c>
      <c r="G483" s="12">
        <v>68.0</v>
      </c>
      <c r="H483" s="20">
        <v>42328.09166666667</v>
      </c>
      <c r="I483" s="16" t="s">
        <v>2645</v>
      </c>
      <c r="J483" s="16" t="s">
        <v>2646</v>
      </c>
      <c r="K483" s="16" t="s">
        <v>2647</v>
      </c>
      <c r="L483" s="18" t="e">
        <v>#N/A</v>
      </c>
      <c r="M483" s="18" t="e">
        <v>#N/A</v>
      </c>
      <c r="N483" s="18" t="e">
        <v>#N/A</v>
      </c>
      <c r="O483" s="18" t="e">
        <v>#N/A</v>
      </c>
      <c r="P483" s="18" t="e">
        <v>#N/A</v>
      </c>
      <c r="Q483" s="16" t="s">
        <v>2649</v>
      </c>
      <c r="R483" s="18" t="b">
        <v>1</v>
      </c>
      <c r="S483" s="18" t="b">
        <v>0</v>
      </c>
      <c r="T483" s="12">
        <v>10025.0</v>
      </c>
      <c r="U483" s="16" t="s">
        <v>587</v>
      </c>
      <c r="V483" s="16" t="s">
        <v>576</v>
      </c>
      <c r="W483" s="22"/>
      <c r="X483" s="22"/>
      <c r="Y483" s="16" t="s">
        <v>2650</v>
      </c>
      <c r="Z483" s="16" t="s">
        <v>6644</v>
      </c>
      <c r="AC483" s="16"/>
      <c r="AD483" s="12" t="str">
        <f>vlookup(AA483,'Hastag Key'!$G$3:$H$5,2,true)</f>
        <v>#N/A</v>
      </c>
      <c r="AE483" s="12" t="str">
        <f>vlookup(AB483,'Hastag Key'!$J$3:$K$8,2,true)</f>
        <v>#N/A</v>
      </c>
    </row>
    <row r="484">
      <c r="A484" s="12">
        <v>287.0</v>
      </c>
      <c r="B484" s="16" t="s">
        <v>6135</v>
      </c>
      <c r="C484" s="16" t="s">
        <v>3064</v>
      </c>
      <c r="D484" s="18" t="b">
        <v>1</v>
      </c>
      <c r="E484" s="12">
        <v>1.0</v>
      </c>
      <c r="F484" s="12">
        <v>0.0</v>
      </c>
      <c r="G484" s="12">
        <v>1.0</v>
      </c>
      <c r="H484" s="20">
        <v>42338.529861111114</v>
      </c>
      <c r="I484" s="16" t="s">
        <v>3065</v>
      </c>
      <c r="J484" s="16" t="s">
        <v>3066</v>
      </c>
      <c r="K484" s="16" t="s">
        <v>3067</v>
      </c>
      <c r="L484" s="18" t="e">
        <v>#N/A</v>
      </c>
      <c r="M484" s="18" t="e">
        <v>#N/A</v>
      </c>
      <c r="N484" s="18" t="e">
        <v>#N/A</v>
      </c>
      <c r="O484" s="18" t="e">
        <v>#N/A</v>
      </c>
      <c r="P484" s="18" t="e">
        <v>#N/A</v>
      </c>
      <c r="Q484" s="16" t="s">
        <v>3069</v>
      </c>
      <c r="R484" s="18" t="b">
        <v>1</v>
      </c>
      <c r="S484" s="18" t="b">
        <v>0</v>
      </c>
      <c r="T484" s="12">
        <v>10009.0</v>
      </c>
      <c r="U484" s="16" t="s">
        <v>587</v>
      </c>
      <c r="V484" s="16" t="s">
        <v>576</v>
      </c>
      <c r="W484" s="51">
        <v>1139807.0</v>
      </c>
      <c r="X484" s="51">
        <v>1218112.0</v>
      </c>
      <c r="Y484" s="16" t="s">
        <v>3072</v>
      </c>
      <c r="Z484" s="16" t="s">
        <v>6647</v>
      </c>
      <c r="AC484" s="16"/>
      <c r="AD484" s="12" t="str">
        <f>vlookup(AA484,'Hastag Key'!$G$3:$H$5,2,true)</f>
        <v>#N/A</v>
      </c>
      <c r="AE484" s="12" t="str">
        <f>vlookup(AB484,'Hastag Key'!$J$3:$K$8,2,true)</f>
        <v>#N/A</v>
      </c>
    </row>
    <row r="485">
      <c r="A485" s="12">
        <v>348.0</v>
      </c>
      <c r="B485" s="16" t="s">
        <v>6135</v>
      </c>
      <c r="C485" s="16" t="s">
        <v>3804</v>
      </c>
      <c r="D485" s="18" t="b">
        <v>1</v>
      </c>
      <c r="E485" s="12">
        <v>28.0</v>
      </c>
      <c r="F485" s="12">
        <v>20.0</v>
      </c>
      <c r="G485" s="12">
        <v>8.0</v>
      </c>
      <c r="H485" s="20">
        <v>42325.9125</v>
      </c>
      <c r="I485" s="16" t="s">
        <v>3805</v>
      </c>
      <c r="J485" s="16" t="s">
        <v>3806</v>
      </c>
      <c r="K485" s="16" t="s">
        <v>3807</v>
      </c>
      <c r="L485" s="18" t="e">
        <v>#N/A</v>
      </c>
      <c r="M485" s="18" t="e">
        <v>#N/A</v>
      </c>
      <c r="N485" s="18" t="e">
        <v>#N/A</v>
      </c>
      <c r="O485" s="18" t="e">
        <v>#N/A</v>
      </c>
      <c r="P485" s="18" t="e">
        <v>#N/A</v>
      </c>
      <c r="Q485" s="16" t="s">
        <v>3808</v>
      </c>
      <c r="R485" s="18" t="b">
        <v>1</v>
      </c>
      <c r="S485" s="18" t="b">
        <v>1</v>
      </c>
      <c r="T485" s="12">
        <v>11221.0</v>
      </c>
      <c r="U485" s="16" t="s">
        <v>2344</v>
      </c>
      <c r="V485" s="16" t="s">
        <v>576</v>
      </c>
      <c r="W485" s="22"/>
      <c r="X485" s="22"/>
      <c r="Y485" s="16" t="s">
        <v>3809</v>
      </c>
      <c r="Z485" s="16" t="s">
        <v>6651</v>
      </c>
      <c r="AC485" s="16"/>
      <c r="AD485" s="12" t="str">
        <f>vlookup(AA485,'Hastag Key'!$G$3:$H$5,2,true)</f>
        <v>#N/A</v>
      </c>
      <c r="AE485" s="12" t="str">
        <f>vlookup(AB485,'Hastag Key'!$J$3:$K$8,2,true)</f>
        <v>#N/A</v>
      </c>
    </row>
    <row r="486">
      <c r="A486" s="12">
        <v>374.0</v>
      </c>
      <c r="B486" s="16" t="s">
        <v>6135</v>
      </c>
      <c r="C486" s="16" t="s">
        <v>4129</v>
      </c>
      <c r="D486" s="18" t="b">
        <v>1</v>
      </c>
      <c r="E486" s="12">
        <v>7.0</v>
      </c>
      <c r="F486" s="12">
        <v>0.0</v>
      </c>
      <c r="G486" s="12">
        <v>7.0</v>
      </c>
      <c r="H486" s="20">
        <v>42331.42361111111</v>
      </c>
      <c r="I486" s="16" t="s">
        <v>4132</v>
      </c>
      <c r="J486" s="16" t="s">
        <v>4133</v>
      </c>
      <c r="K486" s="16" t="s">
        <v>4135</v>
      </c>
      <c r="L486" s="18" t="e">
        <v>#N/A</v>
      </c>
      <c r="M486" s="18" t="e">
        <v>#N/A</v>
      </c>
      <c r="N486" s="18" t="e">
        <v>#N/A</v>
      </c>
      <c r="O486" s="18" t="e">
        <v>#N/A</v>
      </c>
      <c r="P486" s="18" t="e">
        <v>#N/A</v>
      </c>
      <c r="Q486" s="16" t="s">
        <v>4136</v>
      </c>
      <c r="R486" s="18" t="b">
        <v>1</v>
      </c>
      <c r="S486" s="18" t="b">
        <v>1</v>
      </c>
      <c r="T486" s="12">
        <v>10016.0</v>
      </c>
      <c r="U486" s="16" t="s">
        <v>575</v>
      </c>
      <c r="V486" s="16" t="s">
        <v>576</v>
      </c>
      <c r="W486" s="51">
        <v>1.06977619E8</v>
      </c>
      <c r="X486" s="51">
        <v>9.5355518E7</v>
      </c>
      <c r="Y486" s="22"/>
      <c r="Z486" s="16" t="s">
        <v>6662</v>
      </c>
      <c r="AC486" s="16"/>
      <c r="AD486" s="12" t="str">
        <f>vlookup(AA486,'Hastag Key'!$G$3:$H$5,2,true)</f>
        <v>#N/A</v>
      </c>
      <c r="AE486" s="12" t="str">
        <f>vlookup(AB486,'Hastag Key'!$J$3:$K$8,2,true)</f>
        <v>#N/A</v>
      </c>
    </row>
    <row r="487">
      <c r="A487" s="12">
        <v>390.0</v>
      </c>
      <c r="B487" s="16" t="s">
        <v>6135</v>
      </c>
      <c r="C487" s="16" t="s">
        <v>4287</v>
      </c>
      <c r="D487" s="18" t="b">
        <v>1</v>
      </c>
      <c r="E487" s="12">
        <v>3.0</v>
      </c>
      <c r="F487" s="12">
        <v>1.0</v>
      </c>
      <c r="G487" s="12">
        <v>2.0</v>
      </c>
      <c r="H487" s="20">
        <v>42333.41527777778</v>
      </c>
      <c r="I487" s="16" t="s">
        <v>4288</v>
      </c>
      <c r="J487" s="16" t="s">
        <v>4289</v>
      </c>
      <c r="K487" s="16" t="s">
        <v>4290</v>
      </c>
      <c r="L487" s="18" t="e">
        <v>#N/A</v>
      </c>
      <c r="M487" s="18" t="e">
        <v>#N/A</v>
      </c>
      <c r="N487" s="18" t="e">
        <v>#N/A</v>
      </c>
      <c r="O487" s="18" t="e">
        <v>#N/A</v>
      </c>
      <c r="P487" s="18" t="e">
        <v>#N/A</v>
      </c>
      <c r="Q487" s="16" t="s">
        <v>4291</v>
      </c>
      <c r="R487" s="18" t="b">
        <v>1</v>
      </c>
      <c r="S487" s="18" t="b">
        <v>0</v>
      </c>
      <c r="T487" s="12">
        <v>11209.0</v>
      </c>
      <c r="U487" s="16" t="s">
        <v>2344</v>
      </c>
      <c r="V487" s="16" t="s">
        <v>576</v>
      </c>
      <c r="W487" s="22"/>
      <c r="X487" s="22"/>
      <c r="Y487" s="16" t="s">
        <v>461</v>
      </c>
      <c r="Z487" s="16" t="s">
        <v>6665</v>
      </c>
      <c r="AC487" s="16"/>
      <c r="AD487" s="12" t="str">
        <f>vlookup(AA487,'Hastag Key'!$G$3:$H$5,2,true)</f>
        <v>#N/A</v>
      </c>
      <c r="AE487" s="12" t="str">
        <f>vlookup(AB487,'Hastag Key'!$J$3:$K$8,2,true)</f>
        <v>#N/A</v>
      </c>
    </row>
    <row r="488">
      <c r="A488" s="12">
        <v>414.0</v>
      </c>
      <c r="B488" s="16" t="s">
        <v>6135</v>
      </c>
      <c r="C488" s="16" t="s">
        <v>4587</v>
      </c>
      <c r="D488" s="18" t="b">
        <v>1</v>
      </c>
      <c r="E488" s="12">
        <v>1.0</v>
      </c>
      <c r="F488" s="12">
        <v>0.0</v>
      </c>
      <c r="G488" s="12">
        <v>1.0</v>
      </c>
      <c r="H488" s="20">
        <v>42332.40625</v>
      </c>
      <c r="I488" s="16" t="s">
        <v>4589</v>
      </c>
      <c r="J488" s="16" t="s">
        <v>4591</v>
      </c>
      <c r="K488" s="16" t="s">
        <v>4592</v>
      </c>
      <c r="L488" s="18" t="e">
        <v>#N/A</v>
      </c>
      <c r="M488" s="18" t="e">
        <v>#N/A</v>
      </c>
      <c r="N488" s="18" t="e">
        <v>#N/A</v>
      </c>
      <c r="O488" s="18" t="e">
        <v>#N/A</v>
      </c>
      <c r="P488" s="18" t="e">
        <v>#N/A</v>
      </c>
      <c r="Q488" s="16" t="s">
        <v>4593</v>
      </c>
      <c r="R488" s="18" t="b">
        <v>1</v>
      </c>
      <c r="S488" s="18" t="b">
        <v>1</v>
      </c>
      <c r="T488" s="12">
        <v>10003.0</v>
      </c>
      <c r="U488" s="16" t="s">
        <v>587</v>
      </c>
      <c r="V488" s="16" t="s">
        <v>576</v>
      </c>
      <c r="W488" s="51">
        <v>1.704644E7</v>
      </c>
      <c r="X488" s="51">
        <v>1.7169482E7</v>
      </c>
      <c r="Y488" s="16" t="s">
        <v>4594</v>
      </c>
      <c r="Z488" s="16" t="s">
        <v>6668</v>
      </c>
      <c r="AC488" s="16"/>
      <c r="AD488" s="12" t="str">
        <f>vlookup(AA488,'Hastag Key'!$G$3:$H$5,2,true)</f>
        <v>#N/A</v>
      </c>
      <c r="AE488" s="12" t="str">
        <f>vlookup(AB488,'Hastag Key'!$J$3:$K$8,2,true)</f>
        <v>#N/A</v>
      </c>
    </row>
    <row r="489">
      <c r="A489" s="12">
        <v>417.0</v>
      </c>
      <c r="B489" s="16" t="s">
        <v>6135</v>
      </c>
      <c r="C489" s="16" t="s">
        <v>4620</v>
      </c>
      <c r="D489" s="18" t="b">
        <v>1</v>
      </c>
      <c r="E489" s="12">
        <v>30.0</v>
      </c>
      <c r="F489" s="12">
        <v>8.0</v>
      </c>
      <c r="G489" s="12">
        <v>22.0</v>
      </c>
      <c r="H489" s="20">
        <v>42319.88958333333</v>
      </c>
      <c r="I489" s="16" t="s">
        <v>4621</v>
      </c>
      <c r="J489" s="16" t="s">
        <v>4622</v>
      </c>
      <c r="K489" s="16" t="s">
        <v>4623</v>
      </c>
      <c r="L489" s="18" t="e">
        <v>#N/A</v>
      </c>
      <c r="M489" s="18" t="e">
        <v>#N/A</v>
      </c>
      <c r="N489" s="18" t="e">
        <v>#N/A</v>
      </c>
      <c r="O489" s="18" t="e">
        <v>#N/A</v>
      </c>
      <c r="P489" s="18" t="e">
        <v>#N/A</v>
      </c>
      <c r="Q489" s="16" t="s">
        <v>4624</v>
      </c>
      <c r="R489" s="18" t="b">
        <v>1</v>
      </c>
      <c r="S489" s="18" t="b">
        <v>1</v>
      </c>
      <c r="T489" s="12">
        <v>10605.0</v>
      </c>
      <c r="U489" s="16" t="s">
        <v>4625</v>
      </c>
      <c r="V489" s="16" t="s">
        <v>576</v>
      </c>
      <c r="W489" s="51">
        <v>3.10095987E8</v>
      </c>
      <c r="X489" s="51">
        <v>3.17198282E8</v>
      </c>
      <c r="Y489" s="16" t="s">
        <v>4626</v>
      </c>
      <c r="Z489" s="16" t="s">
        <v>6689</v>
      </c>
      <c r="AC489" s="16"/>
      <c r="AD489" s="12" t="str">
        <f>vlookup(AA489,'Hastag Key'!$G$3:$H$5,2,true)</f>
        <v>#N/A</v>
      </c>
      <c r="AE489" s="12" t="str">
        <f>vlookup(AB489,'Hastag Key'!$J$3:$K$8,2,true)</f>
        <v>#N/A</v>
      </c>
    </row>
    <row r="490">
      <c r="A490" s="12">
        <v>418.0</v>
      </c>
      <c r="B490" s="16" t="s">
        <v>6135</v>
      </c>
      <c r="C490" s="16" t="s">
        <v>4620</v>
      </c>
      <c r="D490" s="18" t="b">
        <v>1</v>
      </c>
      <c r="E490" s="12">
        <v>17.0</v>
      </c>
      <c r="F490" s="12">
        <v>2.0</v>
      </c>
      <c r="G490" s="12">
        <v>15.0</v>
      </c>
      <c r="H490" s="20">
        <v>42321.31180555555</v>
      </c>
      <c r="I490" s="16" t="s">
        <v>4631</v>
      </c>
      <c r="J490" s="16" t="s">
        <v>4622</v>
      </c>
      <c r="K490" s="16" t="s">
        <v>4632</v>
      </c>
      <c r="L490" s="18" t="e">
        <v>#N/A</v>
      </c>
      <c r="M490" s="18" t="e">
        <v>#N/A</v>
      </c>
      <c r="N490" s="18" t="e">
        <v>#N/A</v>
      </c>
      <c r="O490" s="18" t="e">
        <v>#N/A</v>
      </c>
      <c r="P490" s="18" t="e">
        <v>#N/A</v>
      </c>
      <c r="Q490" s="16" t="s">
        <v>4633</v>
      </c>
      <c r="R490" s="18" t="b">
        <v>1</v>
      </c>
      <c r="S490" s="18" t="b">
        <v>1</v>
      </c>
      <c r="T490" s="12">
        <v>10605.0</v>
      </c>
      <c r="U490" s="16" t="s">
        <v>4625</v>
      </c>
      <c r="V490" s="16" t="s">
        <v>576</v>
      </c>
      <c r="W490" s="51">
        <v>3.10095987E8</v>
      </c>
      <c r="X490" s="51">
        <v>3.17198282E8</v>
      </c>
      <c r="Y490" s="16" t="s">
        <v>4626</v>
      </c>
      <c r="Z490" s="16" t="s">
        <v>6699</v>
      </c>
      <c r="AC490" s="16"/>
      <c r="AD490" s="12" t="str">
        <f>vlookup(AA490,'Hastag Key'!$G$3:$H$5,2,true)</f>
        <v>#N/A</v>
      </c>
      <c r="AE490" s="12" t="str">
        <f>vlookup(AB490,'Hastag Key'!$J$3:$K$8,2,true)</f>
        <v>#N/A</v>
      </c>
    </row>
    <row r="491">
      <c r="A491" s="12">
        <v>450.0</v>
      </c>
      <c r="B491" s="16" t="s">
        <v>6135</v>
      </c>
      <c r="C491" s="16" t="s">
        <v>4979</v>
      </c>
      <c r="D491" s="18" t="b">
        <v>1</v>
      </c>
      <c r="E491" s="12">
        <v>30.0</v>
      </c>
      <c r="F491" s="12">
        <v>7.0</v>
      </c>
      <c r="G491" s="12">
        <v>23.0</v>
      </c>
      <c r="H491" s="20">
        <v>42330.27847222222</v>
      </c>
      <c r="I491" s="16" t="s">
        <v>4980</v>
      </c>
      <c r="J491" s="16" t="s">
        <v>4981</v>
      </c>
      <c r="K491" s="16" t="s">
        <v>4983</v>
      </c>
      <c r="L491" s="18" t="e">
        <v>#N/A</v>
      </c>
      <c r="M491" s="18" t="e">
        <v>#N/A</v>
      </c>
      <c r="N491" s="18" t="e">
        <v>#N/A</v>
      </c>
      <c r="O491" s="18" t="e">
        <v>#N/A</v>
      </c>
      <c r="P491" s="18" t="e">
        <v>#N/A</v>
      </c>
      <c r="Q491" s="16" t="s">
        <v>4986</v>
      </c>
      <c r="R491" s="18" t="b">
        <v>1</v>
      </c>
      <c r="S491" s="18" t="b">
        <v>1</v>
      </c>
      <c r="T491" s="12">
        <v>10035.0</v>
      </c>
      <c r="U491" s="16" t="s">
        <v>587</v>
      </c>
      <c r="V491" s="16" t="s">
        <v>576</v>
      </c>
      <c r="W491" s="22"/>
      <c r="X491" s="22"/>
      <c r="Y491" s="16" t="s">
        <v>647</v>
      </c>
      <c r="Z491" s="16" t="s">
        <v>6702</v>
      </c>
      <c r="AC491" s="16"/>
      <c r="AD491" s="12" t="str">
        <f>vlookup(AA491,'Hastag Key'!$G$3:$H$5,2,true)</f>
        <v>#N/A</v>
      </c>
      <c r="AE491" s="12" t="str">
        <f>vlookup(AB491,'Hastag Key'!$J$3:$K$8,2,true)</f>
        <v>#N/A</v>
      </c>
    </row>
    <row r="492">
      <c r="A492" s="12">
        <v>452.0</v>
      </c>
      <c r="B492" s="16" t="s">
        <v>6135</v>
      </c>
      <c r="C492" s="16" t="s">
        <v>5011</v>
      </c>
      <c r="D492" s="18" t="b">
        <v>1</v>
      </c>
      <c r="E492" s="12">
        <v>61.0</v>
      </c>
      <c r="F492" s="12">
        <v>21.0</v>
      </c>
      <c r="G492" s="12">
        <v>40.0</v>
      </c>
      <c r="H492" s="20">
        <v>42326.91458333333</v>
      </c>
      <c r="I492" s="16" t="s">
        <v>5013</v>
      </c>
      <c r="J492" s="16" t="s">
        <v>5014</v>
      </c>
      <c r="K492" s="16" t="s">
        <v>5015</v>
      </c>
      <c r="L492" s="18" t="e">
        <v>#N/A</v>
      </c>
      <c r="M492" s="18" t="e">
        <v>#N/A</v>
      </c>
      <c r="N492" s="18" t="e">
        <v>#N/A</v>
      </c>
      <c r="O492" s="18" t="e">
        <v>#N/A</v>
      </c>
      <c r="P492" s="18" t="e">
        <v>#N/A</v>
      </c>
      <c r="Q492" s="16" t="s">
        <v>5016</v>
      </c>
      <c r="R492" s="18" t="b">
        <v>1</v>
      </c>
      <c r="S492" s="18" t="b">
        <v>1</v>
      </c>
      <c r="T492" s="16" t="s">
        <v>5017</v>
      </c>
      <c r="U492" s="16" t="s">
        <v>5018</v>
      </c>
      <c r="V492" s="16" t="s">
        <v>576</v>
      </c>
      <c r="W492" s="51">
        <v>174138.0</v>
      </c>
      <c r="X492" s="51">
        <v>204252.0</v>
      </c>
      <c r="Y492" s="16" t="s">
        <v>2629</v>
      </c>
      <c r="Z492" s="16" t="s">
        <v>6712</v>
      </c>
      <c r="AC492" s="16"/>
      <c r="AD492" s="12" t="str">
        <f>vlookup(AA492,'Hastag Key'!$G$3:$H$5,2,true)</f>
        <v>#N/A</v>
      </c>
      <c r="AE492" s="12" t="str">
        <f>vlookup(AB492,'Hastag Key'!$J$3:$K$8,2,true)</f>
        <v>#N/A</v>
      </c>
    </row>
    <row r="493">
      <c r="A493" s="12">
        <v>503.0</v>
      </c>
      <c r="B493" s="16" t="s">
        <v>6135</v>
      </c>
      <c r="C493" s="16" t="s">
        <v>5580</v>
      </c>
      <c r="D493" s="18" t="b">
        <v>0</v>
      </c>
      <c r="E493" s="12">
        <v>3.0</v>
      </c>
      <c r="F493" s="12">
        <v>0.0</v>
      </c>
      <c r="G493" s="12">
        <v>3.0</v>
      </c>
      <c r="H493" s="20">
        <v>42326.677083333336</v>
      </c>
      <c r="I493" s="16" t="s">
        <v>5581</v>
      </c>
      <c r="J493" s="16" t="s">
        <v>5582</v>
      </c>
      <c r="K493" s="16" t="s">
        <v>5583</v>
      </c>
      <c r="L493" s="18" t="e">
        <v>#N/A</v>
      </c>
      <c r="M493" s="18" t="e">
        <v>#N/A</v>
      </c>
      <c r="N493" s="18" t="e">
        <v>#N/A</v>
      </c>
      <c r="O493" s="18" t="e">
        <v>#N/A</v>
      </c>
      <c r="P493" s="18" t="e">
        <v>#N/A</v>
      </c>
      <c r="Q493" s="16" t="s">
        <v>5585</v>
      </c>
      <c r="R493" s="18" t="b">
        <v>1</v>
      </c>
      <c r="S493" s="18" t="b">
        <v>1</v>
      </c>
      <c r="T493" s="12">
        <v>12521.0</v>
      </c>
      <c r="U493" s="16" t="s">
        <v>5586</v>
      </c>
      <c r="V493" s="16" t="s">
        <v>576</v>
      </c>
      <c r="W493" s="22"/>
      <c r="X493" s="22"/>
      <c r="Y493" s="22"/>
      <c r="Z493" s="16" t="s">
        <v>6720</v>
      </c>
      <c r="AC493" s="16"/>
      <c r="AD493" s="12" t="str">
        <f>vlookup(AA493,'Hastag Key'!$G$3:$H$5,2,true)</f>
        <v>#N/A</v>
      </c>
      <c r="AE493" s="12" t="str">
        <f>vlookup(AB493,'Hastag Key'!$J$3:$K$8,2,true)</f>
        <v>#N/A</v>
      </c>
    </row>
    <row r="494">
      <c r="A494" s="12">
        <v>513.0</v>
      </c>
      <c r="B494" s="16" t="s">
        <v>6135</v>
      </c>
      <c r="C494" s="16" t="s">
        <v>5660</v>
      </c>
      <c r="D494" s="18" t="b">
        <v>0</v>
      </c>
      <c r="E494" s="12">
        <v>4.0</v>
      </c>
      <c r="F494" s="12">
        <v>0.0</v>
      </c>
      <c r="G494" s="12">
        <v>4.0</v>
      </c>
      <c r="H494" s="20">
        <v>42327.69652777778</v>
      </c>
      <c r="I494" s="16" t="s">
        <v>5661</v>
      </c>
      <c r="J494" s="16" t="s">
        <v>5662</v>
      </c>
      <c r="K494" s="16" t="s">
        <v>5664</v>
      </c>
      <c r="L494" s="18" t="e">
        <v>#N/A</v>
      </c>
      <c r="M494" s="18" t="e">
        <v>#N/A</v>
      </c>
      <c r="N494" s="18" t="e">
        <v>#N/A</v>
      </c>
      <c r="O494" s="18" t="e">
        <v>#N/A</v>
      </c>
      <c r="P494" s="18" t="e">
        <v>#N/A</v>
      </c>
      <c r="Q494" s="16" t="s">
        <v>5665</v>
      </c>
      <c r="R494" s="18" t="b">
        <v>1</v>
      </c>
      <c r="S494" s="18" t="b">
        <v>1</v>
      </c>
      <c r="T494" s="12">
        <v>10022.0</v>
      </c>
      <c r="U494" s="16" t="s">
        <v>587</v>
      </c>
      <c r="V494" s="16" t="s">
        <v>576</v>
      </c>
      <c r="W494" s="22"/>
      <c r="X494" s="22"/>
      <c r="Y494" s="22"/>
      <c r="Z494" s="16" t="s">
        <v>6724</v>
      </c>
      <c r="AC494" s="16"/>
      <c r="AD494" s="12" t="str">
        <f>vlookup(AA494,'Hastag Key'!$G$3:$H$5,2,true)</f>
        <v>#N/A</v>
      </c>
      <c r="AE494" s="12" t="str">
        <f>vlookup(AB494,'Hastag Key'!$J$3:$K$8,2,true)</f>
        <v>#N/A</v>
      </c>
    </row>
    <row r="495">
      <c r="A495" s="12">
        <v>514.0</v>
      </c>
      <c r="B495" s="16" t="s">
        <v>6135</v>
      </c>
      <c r="C495" s="16" t="s">
        <v>5660</v>
      </c>
      <c r="D495" s="18" t="b">
        <v>0</v>
      </c>
      <c r="E495" s="12">
        <v>13.0</v>
      </c>
      <c r="F495" s="12">
        <v>1.0</v>
      </c>
      <c r="G495" s="12">
        <v>12.0</v>
      </c>
      <c r="H495" s="20">
        <v>42332.47083333333</v>
      </c>
      <c r="I495" s="16" t="s">
        <v>5661</v>
      </c>
      <c r="J495" s="16" t="s">
        <v>5662</v>
      </c>
      <c r="K495" s="16" t="s">
        <v>5664</v>
      </c>
      <c r="L495" s="18" t="e">
        <v>#N/A</v>
      </c>
      <c r="M495" s="18" t="e">
        <v>#N/A</v>
      </c>
      <c r="N495" s="18" t="e">
        <v>#N/A</v>
      </c>
      <c r="O495" s="18" t="e">
        <v>#N/A</v>
      </c>
      <c r="P495" s="18" t="e">
        <v>#N/A</v>
      </c>
      <c r="Q495" s="16" t="s">
        <v>5669</v>
      </c>
      <c r="R495" s="18" t="b">
        <v>1</v>
      </c>
      <c r="S495" s="18" t="b">
        <v>1</v>
      </c>
      <c r="T495" s="12">
        <v>10022.0</v>
      </c>
      <c r="U495" s="16" t="s">
        <v>587</v>
      </c>
      <c r="V495" s="16" t="s">
        <v>576</v>
      </c>
      <c r="W495" s="22"/>
      <c r="X495" s="22"/>
      <c r="Y495" s="22"/>
      <c r="Z495" s="16" t="s">
        <v>6725</v>
      </c>
      <c r="AC495" s="16"/>
      <c r="AD495" s="12" t="str">
        <f>vlookup(AA495,'Hastag Key'!$G$3:$H$5,2,true)</f>
        <v>#N/A</v>
      </c>
      <c r="AE495" s="12" t="str">
        <f>vlookup(AB495,'Hastag Key'!$J$3:$K$8,2,true)</f>
        <v>#N/A</v>
      </c>
    </row>
    <row r="496">
      <c r="A496" s="12">
        <v>588.0</v>
      </c>
      <c r="B496" s="16" t="s">
        <v>6135</v>
      </c>
      <c r="C496" s="16" t="s">
        <v>6327</v>
      </c>
      <c r="D496" s="18" t="b">
        <v>0</v>
      </c>
      <c r="E496" s="12">
        <v>0.0</v>
      </c>
      <c r="F496" s="12">
        <v>0.0</v>
      </c>
      <c r="G496" s="12">
        <v>0.0</v>
      </c>
      <c r="H496" s="20">
        <v>42324.03194444445</v>
      </c>
      <c r="I496" s="16" t="s">
        <v>6332</v>
      </c>
      <c r="J496" s="16" t="s">
        <v>6333</v>
      </c>
      <c r="K496" s="16" t="s">
        <v>6334</v>
      </c>
      <c r="L496" s="18" t="e">
        <v>#N/A</v>
      </c>
      <c r="M496" s="18" t="e">
        <v>#N/A</v>
      </c>
      <c r="N496" s="18" t="e">
        <v>#N/A</v>
      </c>
      <c r="O496" s="18" t="e">
        <v>#N/A</v>
      </c>
      <c r="P496" s="18" t="e">
        <v>#N/A</v>
      </c>
      <c r="Q496" s="16" t="s">
        <v>6335</v>
      </c>
      <c r="R496" s="18" t="b">
        <v>1</v>
      </c>
      <c r="S496" s="18" t="b">
        <v>1</v>
      </c>
      <c r="T496" s="12">
        <v>10025.0</v>
      </c>
      <c r="U496" s="16" t="s">
        <v>587</v>
      </c>
      <c r="V496" s="16" t="s">
        <v>576</v>
      </c>
      <c r="W496" s="22"/>
      <c r="X496" s="22"/>
      <c r="Y496" s="22"/>
      <c r="Z496" s="16" t="s">
        <v>6733</v>
      </c>
      <c r="AA496" s="12">
        <v>3.0</v>
      </c>
      <c r="AB496" s="12">
        <v>4.0</v>
      </c>
      <c r="AC496" s="12"/>
      <c r="AD496" s="12" t="str">
        <f>vlookup(AA496,'Hastag Key'!$G$3:$H$5,2,true)</f>
        <v>Exposure</v>
      </c>
      <c r="AE496" s="12" t="str">
        <f>vlookup(AB496,'Hastag Key'!$J$3:$K$8,2,true)</f>
        <v>financial &amp; time</v>
      </c>
    </row>
    <row r="497">
      <c r="A497" s="12">
        <v>589.0</v>
      </c>
      <c r="B497" s="16" t="s">
        <v>6135</v>
      </c>
      <c r="C497" s="16" t="s">
        <v>6340</v>
      </c>
      <c r="D497" s="18" t="b">
        <v>0</v>
      </c>
      <c r="E497" s="12">
        <v>1.0</v>
      </c>
      <c r="F497" s="12">
        <v>0.0</v>
      </c>
      <c r="G497" s="12">
        <v>1.0</v>
      </c>
      <c r="H497" s="20">
        <v>42328.28472222222</v>
      </c>
      <c r="I497" s="16" t="s">
        <v>6341</v>
      </c>
      <c r="J497" s="16" t="s">
        <v>6342</v>
      </c>
      <c r="K497" s="16" t="s">
        <v>6343</v>
      </c>
      <c r="L497" s="18" t="e">
        <v>#N/A</v>
      </c>
      <c r="M497" s="18" t="e">
        <v>#N/A</v>
      </c>
      <c r="N497" s="18" t="e">
        <v>#N/A</v>
      </c>
      <c r="O497" s="18" t="e">
        <v>#N/A</v>
      </c>
      <c r="P497" s="18" t="e">
        <v>#N/A</v>
      </c>
      <c r="Q497" s="16" t="s">
        <v>6344</v>
      </c>
      <c r="R497" s="18" t="b">
        <v>1</v>
      </c>
      <c r="S497" s="18" t="b">
        <v>1</v>
      </c>
      <c r="T497" s="12">
        <v>10029.0</v>
      </c>
      <c r="U497" s="16" t="s">
        <v>587</v>
      </c>
      <c r="V497" s="16" t="s">
        <v>576</v>
      </c>
      <c r="W497" s="22"/>
      <c r="X497" s="22"/>
      <c r="Y497" s="22"/>
      <c r="Z497" s="16" t="s">
        <v>6738</v>
      </c>
      <c r="AA497" s="12">
        <v>3.0</v>
      </c>
      <c r="AB497" s="12">
        <v>2.0</v>
      </c>
      <c r="AC497" s="12"/>
      <c r="AD497" s="12" t="str">
        <f>vlookup(AA497,'Hastag Key'!$G$3:$H$5,2,true)</f>
        <v>Exposure</v>
      </c>
      <c r="AE497" s="12" t="str">
        <f>vlookup(AB497,'Hastag Key'!$J$3:$K$8,2,true)</f>
        <v>Time</v>
      </c>
    </row>
    <row r="498">
      <c r="A498" s="12">
        <v>620.0</v>
      </c>
      <c r="B498" s="16" t="s">
        <v>6135</v>
      </c>
      <c r="C498" s="16" t="s">
        <v>6542</v>
      </c>
      <c r="D498" s="18" t="b">
        <v>1</v>
      </c>
      <c r="E498" s="12">
        <v>15.0</v>
      </c>
      <c r="F498" s="12">
        <v>11.0</v>
      </c>
      <c r="G498" s="12">
        <v>4.0</v>
      </c>
      <c r="H498" s="20">
        <v>42330.34027777778</v>
      </c>
      <c r="I498" s="16" t="s">
        <v>6544</v>
      </c>
      <c r="J498" s="16" t="s">
        <v>6545</v>
      </c>
      <c r="K498" s="16" t="s">
        <v>6546</v>
      </c>
      <c r="L498" s="18" t="e">
        <v>#N/A</v>
      </c>
      <c r="M498" s="18" t="e">
        <v>#N/A</v>
      </c>
      <c r="N498" s="18" t="e">
        <v>#N/A</v>
      </c>
      <c r="O498" s="18" t="e">
        <v>#N/A</v>
      </c>
      <c r="P498" s="18" t="e">
        <v>#N/A</v>
      </c>
      <c r="Q498" s="16" t="s">
        <v>6547</v>
      </c>
      <c r="R498" s="18" t="b">
        <v>0</v>
      </c>
      <c r="S498" s="18" t="b">
        <v>1</v>
      </c>
      <c r="T498" s="12">
        <v>10025.0</v>
      </c>
      <c r="U498" s="16" t="s">
        <v>587</v>
      </c>
      <c r="V498" s="16" t="s">
        <v>576</v>
      </c>
      <c r="W498" s="22"/>
      <c r="X498" s="22"/>
      <c r="Y498" s="16" t="s">
        <v>6548</v>
      </c>
      <c r="Z498" s="16" t="s">
        <v>6741</v>
      </c>
      <c r="AA498" s="12">
        <v>3.0</v>
      </c>
      <c r="AB498" s="12">
        <v>1.0</v>
      </c>
      <c r="AC498" s="12"/>
      <c r="AD498" s="12" t="str">
        <f>vlookup(AA498,'Hastag Key'!$G$3:$H$5,2,true)</f>
        <v>Exposure</v>
      </c>
      <c r="AE498" s="12" t="str">
        <f>vlookup(AB498,'Hastag Key'!$J$3:$K$8,2,true)</f>
        <v>Financial/gifts</v>
      </c>
    </row>
    <row r="499">
      <c r="A499" s="12">
        <v>625.0</v>
      </c>
      <c r="B499" s="16" t="s">
        <v>6135</v>
      </c>
      <c r="C499" s="16" t="s">
        <v>6579</v>
      </c>
      <c r="D499" s="18" t="b">
        <v>1</v>
      </c>
      <c r="E499" s="12">
        <v>5.0</v>
      </c>
      <c r="F499" s="12">
        <v>0.0</v>
      </c>
      <c r="G499" s="12">
        <v>5.0</v>
      </c>
      <c r="H499" s="20">
        <v>42317.76388888889</v>
      </c>
      <c r="I499" s="16" t="s">
        <v>6580</v>
      </c>
      <c r="J499" s="16" t="s">
        <v>6581</v>
      </c>
      <c r="K499" s="16" t="s">
        <v>6582</v>
      </c>
      <c r="L499" s="18" t="e">
        <v>#N/A</v>
      </c>
      <c r="M499" s="18" t="e">
        <v>#N/A</v>
      </c>
      <c r="N499" s="18" t="e">
        <v>#N/A</v>
      </c>
      <c r="O499" s="18" t="e">
        <v>#N/A</v>
      </c>
      <c r="P499" s="18" t="e">
        <v>#N/A</v>
      </c>
      <c r="Q499" s="16" t="s">
        <v>6583</v>
      </c>
      <c r="R499" s="18" t="b">
        <v>0</v>
      </c>
      <c r="S499" s="18" t="b">
        <v>0</v>
      </c>
      <c r="T499" s="12">
        <v>10003.0</v>
      </c>
      <c r="U499" s="16" t="s">
        <v>587</v>
      </c>
      <c r="V499" s="16" t="s">
        <v>576</v>
      </c>
      <c r="W499" s="51">
        <v>2629662.0</v>
      </c>
      <c r="X499" s="51">
        <v>3050869.0</v>
      </c>
      <c r="Y499" s="16" t="s">
        <v>6585</v>
      </c>
      <c r="Z499" s="16" t="s">
        <v>6744</v>
      </c>
      <c r="AA499" s="12">
        <v>1.0</v>
      </c>
      <c r="AB499" s="12">
        <v>1.0</v>
      </c>
      <c r="AC499" s="12"/>
      <c r="AD499" s="12" t="str">
        <f>vlookup(AA499,'Hastag Key'!$G$3:$H$5,2,true)</f>
        <v>Personal</v>
      </c>
      <c r="AE499" s="12" t="str">
        <f>vlookup(AB499,'Hastag Key'!$J$3:$K$8,2,true)</f>
        <v>Financial/gifts</v>
      </c>
    </row>
    <row r="500">
      <c r="A500" s="12">
        <v>671.0</v>
      </c>
      <c r="B500" s="16" t="s">
        <v>6135</v>
      </c>
      <c r="C500" s="16" t="s">
        <v>6746</v>
      </c>
      <c r="D500" s="18" t="b">
        <v>1</v>
      </c>
      <c r="E500" s="12">
        <v>3.0</v>
      </c>
      <c r="F500" s="12">
        <v>0.0</v>
      </c>
      <c r="G500" s="12">
        <v>3.0</v>
      </c>
      <c r="H500" s="20">
        <v>42321.45347222222</v>
      </c>
      <c r="I500" s="16" t="s">
        <v>6747</v>
      </c>
      <c r="J500" s="16" t="s">
        <v>6748</v>
      </c>
      <c r="K500" s="16" t="s">
        <v>6749</v>
      </c>
      <c r="L500" s="18" t="e">
        <v>#N/A</v>
      </c>
      <c r="M500" s="18" t="e">
        <v>#N/A</v>
      </c>
      <c r="N500" s="18" t="e">
        <v>#N/A</v>
      </c>
      <c r="O500" s="18" t="e">
        <v>#N/A</v>
      </c>
      <c r="P500" s="18" t="e">
        <v>#N/A</v>
      </c>
      <c r="Q500" s="16" t="s">
        <v>6745</v>
      </c>
      <c r="R500" s="18" t="b">
        <v>0</v>
      </c>
      <c r="S500" s="18" t="b">
        <v>0</v>
      </c>
      <c r="T500" s="12">
        <v>11743.0</v>
      </c>
      <c r="U500" s="16" t="s">
        <v>6751</v>
      </c>
      <c r="V500" s="16" t="s">
        <v>576</v>
      </c>
      <c r="W500" s="22"/>
      <c r="X500" s="22"/>
      <c r="Y500" s="16" t="s">
        <v>1461</v>
      </c>
      <c r="Z500" s="16" t="s">
        <v>6753</v>
      </c>
      <c r="AA500" s="12">
        <v>3.0</v>
      </c>
      <c r="AB500" s="12">
        <v>2.0</v>
      </c>
      <c r="AC500" s="12"/>
      <c r="AD500" s="12" t="str">
        <f>vlookup(AA500,'Hastag Key'!$G$3:$H$5,2,true)</f>
        <v>Exposure</v>
      </c>
      <c r="AE500" s="12" t="str">
        <f>vlookup(AB500,'Hastag Key'!$J$3:$K$8,2,true)</f>
        <v>Time</v>
      </c>
    </row>
    <row r="501">
      <c r="A501" s="12">
        <v>672.0</v>
      </c>
      <c r="B501" s="16" t="s">
        <v>6135</v>
      </c>
      <c r="C501" s="16" t="s">
        <v>6746</v>
      </c>
      <c r="D501" s="18" t="b">
        <v>1</v>
      </c>
      <c r="E501" s="12">
        <v>6.0</v>
      </c>
      <c r="F501" s="12">
        <v>0.0</v>
      </c>
      <c r="G501" s="12">
        <v>6.0</v>
      </c>
      <c r="H501" s="20">
        <v>42331.58125</v>
      </c>
      <c r="I501" s="16" t="s">
        <v>6757</v>
      </c>
      <c r="J501" s="16" t="s">
        <v>6748</v>
      </c>
      <c r="K501" s="16" t="s">
        <v>6759</v>
      </c>
      <c r="L501" s="18" t="e">
        <v>#N/A</v>
      </c>
      <c r="M501" s="18" t="e">
        <v>#N/A</v>
      </c>
      <c r="N501" s="18" t="e">
        <v>#N/A</v>
      </c>
      <c r="O501" s="18" t="e">
        <v>#N/A</v>
      </c>
      <c r="P501" s="18" t="e">
        <v>#N/A</v>
      </c>
      <c r="Q501" s="16" t="s">
        <v>6755</v>
      </c>
      <c r="R501" s="18" t="b">
        <v>0</v>
      </c>
      <c r="S501" s="18" t="b">
        <v>0</v>
      </c>
      <c r="T501" s="12">
        <v>11743.0</v>
      </c>
      <c r="U501" s="16" t="s">
        <v>6751</v>
      </c>
      <c r="V501" s="16" t="s">
        <v>576</v>
      </c>
      <c r="W501" s="22"/>
      <c r="X501" s="22"/>
      <c r="Y501" s="16" t="s">
        <v>1461</v>
      </c>
      <c r="Z501" s="16" t="s">
        <v>6762</v>
      </c>
      <c r="AA501" s="12">
        <v>3.0</v>
      </c>
      <c r="AB501" s="12">
        <v>1.0</v>
      </c>
      <c r="AC501" s="12"/>
      <c r="AD501" s="12" t="str">
        <f>vlookup(AA501,'Hastag Key'!$G$3:$H$5,2,true)</f>
        <v>Exposure</v>
      </c>
      <c r="AE501" s="12" t="str">
        <f>vlookup(AB501,'Hastag Key'!$J$3:$K$8,2,true)</f>
        <v>Financial/gifts</v>
      </c>
    </row>
    <row r="502">
      <c r="A502" s="12">
        <v>705.0</v>
      </c>
      <c r="B502" s="16" t="s">
        <v>6135</v>
      </c>
      <c r="C502" s="16" t="s">
        <v>6764</v>
      </c>
      <c r="D502" s="18" t="b">
        <v>1</v>
      </c>
      <c r="E502" s="12">
        <v>17.0</v>
      </c>
      <c r="F502" s="12">
        <v>11.0</v>
      </c>
      <c r="G502" s="12">
        <v>6.0</v>
      </c>
      <c r="H502" s="20">
        <v>42328.43472222222</v>
      </c>
      <c r="I502" s="16" t="s">
        <v>6765</v>
      </c>
      <c r="J502" s="16" t="s">
        <v>6766</v>
      </c>
      <c r="K502" s="16" t="s">
        <v>6767</v>
      </c>
      <c r="L502" s="18" t="e">
        <v>#N/A</v>
      </c>
      <c r="M502" s="18" t="e">
        <v>#N/A</v>
      </c>
      <c r="N502" s="18" t="e">
        <v>#N/A</v>
      </c>
      <c r="O502" s="18" t="e">
        <v>#N/A</v>
      </c>
      <c r="P502" s="18" t="e">
        <v>#N/A</v>
      </c>
      <c r="Q502" s="16" t="s">
        <v>6763</v>
      </c>
      <c r="R502" s="18" t="b">
        <v>0</v>
      </c>
      <c r="S502" s="18" t="b">
        <v>0</v>
      </c>
      <c r="T502" s="12">
        <v>14738.0</v>
      </c>
      <c r="U502" s="16" t="s">
        <v>6768</v>
      </c>
      <c r="V502" s="16" t="s">
        <v>576</v>
      </c>
      <c r="W502" s="22"/>
      <c r="X502" s="22"/>
      <c r="Y502" s="16" t="s">
        <v>872</v>
      </c>
      <c r="Z502" s="16" t="s">
        <v>6771</v>
      </c>
      <c r="AA502" s="12">
        <v>3.0</v>
      </c>
      <c r="AB502" s="12">
        <v>2.0</v>
      </c>
      <c r="AC502" s="12"/>
      <c r="AD502" s="12" t="str">
        <f>vlookup(AA502,'Hastag Key'!$G$3:$H$5,2,true)</f>
        <v>Exposure</v>
      </c>
      <c r="AE502" s="12" t="str">
        <f>vlookup(AB502,'Hastag Key'!$J$3:$K$8,2,true)</f>
        <v>Time</v>
      </c>
    </row>
    <row r="503">
      <c r="A503" s="12">
        <v>711.0</v>
      </c>
      <c r="B503" s="16" t="s">
        <v>6135</v>
      </c>
      <c r="C503" s="16" t="s">
        <v>6773</v>
      </c>
      <c r="D503" s="18" t="b">
        <v>1</v>
      </c>
      <c r="E503" s="12">
        <v>1.0</v>
      </c>
      <c r="F503" s="12">
        <v>0.0</v>
      </c>
      <c r="G503" s="12">
        <v>1.0</v>
      </c>
      <c r="H503" s="20">
        <v>42338.69513888889</v>
      </c>
      <c r="I503" s="16" t="s">
        <v>6774</v>
      </c>
      <c r="J503" s="16" t="s">
        <v>6775</v>
      </c>
      <c r="K503" s="16" t="s">
        <v>6777</v>
      </c>
      <c r="L503" s="18" t="e">
        <v>#N/A</v>
      </c>
      <c r="M503" s="18" t="e">
        <v>#N/A</v>
      </c>
      <c r="N503" s="18" t="e">
        <v>#N/A</v>
      </c>
      <c r="O503" s="18" t="e">
        <v>#N/A</v>
      </c>
      <c r="P503" s="18" t="e">
        <v>#N/A</v>
      </c>
      <c r="Q503" s="16" t="s">
        <v>6772</v>
      </c>
      <c r="R503" s="18" t="b">
        <v>0</v>
      </c>
      <c r="S503" s="18" t="b">
        <v>1</v>
      </c>
      <c r="T503" s="12">
        <v>10023.0</v>
      </c>
      <c r="U503" s="16" t="s">
        <v>587</v>
      </c>
      <c r="V503" s="16" t="s">
        <v>576</v>
      </c>
      <c r="W503" s="22"/>
      <c r="X503" s="22"/>
      <c r="Y503" s="16" t="s">
        <v>598</v>
      </c>
      <c r="Z503" s="16" t="s">
        <v>6780</v>
      </c>
      <c r="AA503" s="12">
        <v>3.0</v>
      </c>
      <c r="AB503" s="12">
        <v>2.0</v>
      </c>
      <c r="AC503" s="12"/>
      <c r="AD503" s="12" t="str">
        <f>vlookup(AA503,'Hastag Key'!$G$3:$H$5,2,true)</f>
        <v>Exposure</v>
      </c>
      <c r="AE503" s="12" t="str">
        <f>vlookup(AB503,'Hastag Key'!$J$3:$K$8,2,true)</f>
        <v>Time</v>
      </c>
    </row>
    <row r="504">
      <c r="A504" s="12">
        <v>718.0</v>
      </c>
      <c r="B504" s="16" t="s">
        <v>6135</v>
      </c>
      <c r="C504" s="16" t="s">
        <v>6783</v>
      </c>
      <c r="D504" s="18" t="b">
        <v>1</v>
      </c>
      <c r="E504" s="12">
        <v>1.0</v>
      </c>
      <c r="F504" s="12">
        <v>0.0</v>
      </c>
      <c r="G504" s="12">
        <v>1.0</v>
      </c>
      <c r="H504" s="20">
        <v>42328.05069444444</v>
      </c>
      <c r="I504" s="16" t="s">
        <v>6784</v>
      </c>
      <c r="J504" s="16" t="s">
        <v>6785</v>
      </c>
      <c r="K504" s="16" t="s">
        <v>6786</v>
      </c>
      <c r="L504" s="18" t="e">
        <v>#N/A</v>
      </c>
      <c r="M504" s="18" t="e">
        <v>#N/A</v>
      </c>
      <c r="N504" s="18" t="e">
        <v>#N/A</v>
      </c>
      <c r="O504" s="18" t="e">
        <v>#N/A</v>
      </c>
      <c r="P504" s="18" t="e">
        <v>#N/A</v>
      </c>
      <c r="Q504" s="16" t="s">
        <v>6782</v>
      </c>
      <c r="R504" s="18" t="b">
        <v>0</v>
      </c>
      <c r="S504" s="18" t="b">
        <v>0</v>
      </c>
      <c r="T504" s="12">
        <v>10940.0</v>
      </c>
      <c r="U504" s="16" t="s">
        <v>6787</v>
      </c>
      <c r="V504" s="16" t="s">
        <v>576</v>
      </c>
      <c r="W504" s="51">
        <v>1009112.0</v>
      </c>
      <c r="X504" s="51">
        <v>866326.0</v>
      </c>
      <c r="Y504" s="16" t="s">
        <v>6788</v>
      </c>
      <c r="Z504" s="16" t="s">
        <v>6789</v>
      </c>
      <c r="AA504" s="12">
        <v>3.0</v>
      </c>
      <c r="AB504" s="12">
        <v>2.0</v>
      </c>
      <c r="AC504" s="12"/>
      <c r="AD504" s="12" t="str">
        <f>vlookup(AA504,'Hastag Key'!$G$3:$H$5,2,true)</f>
        <v>Exposure</v>
      </c>
      <c r="AE504" s="12" t="str">
        <f>vlookup(AB504,'Hastag Key'!$J$3:$K$8,2,true)</f>
        <v>Time</v>
      </c>
    </row>
    <row r="505">
      <c r="A505" s="12">
        <v>749.0</v>
      </c>
      <c r="B505" s="16" t="s">
        <v>6135</v>
      </c>
      <c r="C505" s="16" t="s">
        <v>6791</v>
      </c>
      <c r="D505" s="18" t="b">
        <v>1</v>
      </c>
      <c r="E505" s="12">
        <v>5.0</v>
      </c>
      <c r="F505" s="12">
        <v>1.0</v>
      </c>
      <c r="G505" s="12">
        <v>4.0</v>
      </c>
      <c r="H505" s="20">
        <v>42337.47152777778</v>
      </c>
      <c r="I505" s="16" t="s">
        <v>6792</v>
      </c>
      <c r="J505" s="16" t="s">
        <v>6793</v>
      </c>
      <c r="K505" s="16" t="s">
        <v>6794</v>
      </c>
      <c r="L505" s="18" t="e">
        <v>#N/A</v>
      </c>
      <c r="M505" s="18" t="e">
        <v>#N/A</v>
      </c>
      <c r="N505" s="18" t="e">
        <v>#N/A</v>
      </c>
      <c r="O505" s="18" t="e">
        <v>#N/A</v>
      </c>
      <c r="P505" s="18" t="e">
        <v>#N/A</v>
      </c>
      <c r="Q505" s="16" t="s">
        <v>6790</v>
      </c>
      <c r="R505" s="18" t="b">
        <v>0</v>
      </c>
      <c r="S505" s="18" t="b">
        <v>1</v>
      </c>
      <c r="T505" s="12">
        <v>13210.0</v>
      </c>
      <c r="U505" s="16" t="s">
        <v>6795</v>
      </c>
      <c r="V505" s="16" t="s">
        <v>576</v>
      </c>
      <c r="W505" s="51">
        <v>2314567.0</v>
      </c>
      <c r="X505" s="51">
        <v>2245244.0</v>
      </c>
      <c r="Y505" s="16" t="s">
        <v>6796</v>
      </c>
      <c r="Z505" s="16" t="s">
        <v>6797</v>
      </c>
      <c r="AA505" s="12">
        <v>1.0</v>
      </c>
      <c r="AB505" s="12">
        <v>4.0</v>
      </c>
      <c r="AC505" s="12"/>
      <c r="AD505" s="12" t="str">
        <f>vlookup(AA505,'Hastag Key'!$G$3:$H$5,2,true)</f>
        <v>Personal</v>
      </c>
      <c r="AE505" s="12" t="str">
        <f>vlookup(AB505,'Hastag Key'!$J$3:$K$8,2,true)</f>
        <v>financial &amp; time</v>
      </c>
    </row>
    <row r="506">
      <c r="A506" s="12">
        <v>759.0</v>
      </c>
      <c r="B506" s="16" t="s">
        <v>6135</v>
      </c>
      <c r="C506" s="16" t="s">
        <v>6800</v>
      </c>
      <c r="D506" s="18" t="b">
        <v>1</v>
      </c>
      <c r="E506" s="12">
        <v>0.0</v>
      </c>
      <c r="F506" s="12">
        <v>0.0</v>
      </c>
      <c r="G506" s="12">
        <v>0.0</v>
      </c>
      <c r="H506" s="20">
        <v>42325.49444444444</v>
      </c>
      <c r="I506" s="16" t="s">
        <v>6801</v>
      </c>
      <c r="J506" s="16" t="s">
        <v>6802</v>
      </c>
      <c r="K506" s="16" t="s">
        <v>6804</v>
      </c>
      <c r="L506" s="18" t="e">
        <v>#N/A</v>
      </c>
      <c r="M506" s="18" t="e">
        <v>#N/A</v>
      </c>
      <c r="N506" s="18" t="e">
        <v>#N/A</v>
      </c>
      <c r="O506" s="18" t="e">
        <v>#N/A</v>
      </c>
      <c r="P506" s="18" t="e">
        <v>#N/A</v>
      </c>
      <c r="Q506" s="16" t="s">
        <v>6799</v>
      </c>
      <c r="R506" s="18" t="b">
        <v>0</v>
      </c>
      <c r="S506" s="18" t="b">
        <v>1</v>
      </c>
      <c r="T506" s="12">
        <v>14810.0</v>
      </c>
      <c r="U506" s="16" t="s">
        <v>6806</v>
      </c>
      <c r="V506" s="16" t="s">
        <v>576</v>
      </c>
      <c r="W506" s="22"/>
      <c r="X506" s="22"/>
      <c r="Y506" s="16" t="s">
        <v>1575</v>
      </c>
      <c r="Z506" s="16" t="s">
        <v>6807</v>
      </c>
      <c r="AA506" s="12">
        <v>3.0</v>
      </c>
      <c r="AB506" s="12">
        <v>2.0</v>
      </c>
      <c r="AC506" s="12"/>
      <c r="AD506" s="12" t="str">
        <f>vlookup(AA506,'Hastag Key'!$G$3:$H$5,2,true)</f>
        <v>Exposure</v>
      </c>
      <c r="AE506" s="12" t="str">
        <f>vlookup(AB506,'Hastag Key'!$J$3:$K$8,2,true)</f>
        <v>Time</v>
      </c>
    </row>
    <row r="507">
      <c r="A507" s="12">
        <v>777.0</v>
      </c>
      <c r="B507" s="16" t="s">
        <v>6135</v>
      </c>
      <c r="C507" s="16" t="s">
        <v>6809</v>
      </c>
      <c r="D507" s="18" t="b">
        <v>0</v>
      </c>
      <c r="E507" s="12">
        <v>1.0</v>
      </c>
      <c r="F507" s="12">
        <v>0.0</v>
      </c>
      <c r="G507" s="12">
        <v>1.0</v>
      </c>
      <c r="H507" s="20">
        <v>42324.26111111111</v>
      </c>
      <c r="I507" s="16" t="s">
        <v>6810</v>
      </c>
      <c r="J507" s="16" t="s">
        <v>6811</v>
      </c>
      <c r="K507" s="16" t="s">
        <v>6812</v>
      </c>
      <c r="L507" s="18" t="e">
        <v>#N/A</v>
      </c>
      <c r="M507" s="18" t="e">
        <v>#N/A</v>
      </c>
      <c r="N507" s="18" t="e">
        <v>#N/A</v>
      </c>
      <c r="O507" s="18" t="e">
        <v>#N/A</v>
      </c>
      <c r="P507" s="18" t="e">
        <v>#N/A</v>
      </c>
      <c r="Q507" s="16" t="s">
        <v>6808</v>
      </c>
      <c r="R507" s="18" t="b">
        <v>0</v>
      </c>
      <c r="S507" s="18" t="b">
        <v>1</v>
      </c>
      <c r="T507" s="12">
        <v>10035.0</v>
      </c>
      <c r="U507" s="16" t="s">
        <v>587</v>
      </c>
      <c r="V507" s="16" t="s">
        <v>576</v>
      </c>
      <c r="W507" s="22"/>
      <c r="X507" s="22"/>
      <c r="Y507" s="22"/>
      <c r="Z507" s="16" t="s">
        <v>6814</v>
      </c>
      <c r="AA507" s="12">
        <v>3.0</v>
      </c>
      <c r="AB507" s="12">
        <v>1.0</v>
      </c>
      <c r="AC507" s="12"/>
      <c r="AD507" s="12" t="str">
        <f>vlookup(AA507,'Hastag Key'!$G$3:$H$5,2,true)</f>
        <v>Exposure</v>
      </c>
      <c r="AE507" s="12" t="str">
        <f>vlookup(AB507,'Hastag Key'!$J$3:$K$8,2,true)</f>
        <v>Financial/gifts</v>
      </c>
    </row>
    <row r="508">
      <c r="A508" s="12">
        <v>781.0</v>
      </c>
      <c r="B508" s="16" t="s">
        <v>6135</v>
      </c>
      <c r="C508" s="16" t="s">
        <v>6817</v>
      </c>
      <c r="D508" s="18" t="b">
        <v>0</v>
      </c>
      <c r="E508" s="12">
        <v>9.0</v>
      </c>
      <c r="F508" s="12">
        <v>5.0</v>
      </c>
      <c r="G508" s="12">
        <v>4.0</v>
      </c>
      <c r="H508" s="20">
        <v>42327.47361111111</v>
      </c>
      <c r="I508" s="16" t="s">
        <v>6818</v>
      </c>
      <c r="J508" s="16" t="s">
        <v>6819</v>
      </c>
      <c r="K508" s="16" t="s">
        <v>6820</v>
      </c>
      <c r="L508" s="18" t="e">
        <v>#N/A</v>
      </c>
      <c r="M508" s="18" t="e">
        <v>#N/A</v>
      </c>
      <c r="N508" s="18" t="e">
        <v>#N/A</v>
      </c>
      <c r="O508" s="18" t="e">
        <v>#N/A</v>
      </c>
      <c r="P508" s="18" t="e">
        <v>#N/A</v>
      </c>
      <c r="Q508" s="16" t="s">
        <v>6816</v>
      </c>
      <c r="R508" s="18" t="b">
        <v>0</v>
      </c>
      <c r="S508" s="18" t="b">
        <v>0</v>
      </c>
      <c r="T508" s="12">
        <v>10029.0</v>
      </c>
      <c r="U508" s="16" t="s">
        <v>587</v>
      </c>
      <c r="V508" s="16" t="s">
        <v>576</v>
      </c>
      <c r="W508" s="22"/>
      <c r="X508" s="22"/>
      <c r="Y508" s="22"/>
      <c r="Z508" s="16" t="s">
        <v>6821</v>
      </c>
      <c r="AA508" s="12">
        <v>1.0</v>
      </c>
      <c r="AB508" s="12">
        <v>2.0</v>
      </c>
      <c r="AC508" s="12"/>
      <c r="AD508" s="12" t="str">
        <f>vlookup(AA508,'Hastag Key'!$G$3:$H$5,2,true)</f>
        <v>Personal</v>
      </c>
      <c r="AE508" s="12" t="str">
        <f>vlookup(AB508,'Hastag Key'!$J$3:$K$8,2,true)</f>
        <v>Time</v>
      </c>
    </row>
    <row r="509">
      <c r="A509" s="12">
        <v>782.0</v>
      </c>
      <c r="B509" s="16" t="s">
        <v>6135</v>
      </c>
      <c r="C509" s="16" t="s">
        <v>6817</v>
      </c>
      <c r="D509" s="18" t="b">
        <v>0</v>
      </c>
      <c r="E509" s="12">
        <v>0.0</v>
      </c>
      <c r="F509" s="12">
        <v>0.0</v>
      </c>
      <c r="G509" s="12">
        <v>0.0</v>
      </c>
      <c r="H509" s="20">
        <v>42327.47430555556</v>
      </c>
      <c r="I509" s="16" t="s">
        <v>6818</v>
      </c>
      <c r="J509" s="16" t="s">
        <v>6819</v>
      </c>
      <c r="K509" s="16" t="s">
        <v>6820</v>
      </c>
      <c r="L509" s="18" t="e">
        <v>#N/A</v>
      </c>
      <c r="M509" s="18" t="e">
        <v>#N/A</v>
      </c>
      <c r="N509" s="18" t="e">
        <v>#N/A</v>
      </c>
      <c r="O509" s="18" t="e">
        <v>#N/A</v>
      </c>
      <c r="P509" s="18" t="e">
        <v>#N/A</v>
      </c>
      <c r="Q509" s="16" t="s">
        <v>6816</v>
      </c>
      <c r="R509" s="18" t="b">
        <v>0</v>
      </c>
      <c r="S509" s="18" t="b">
        <v>0</v>
      </c>
      <c r="T509" s="12">
        <v>10029.0</v>
      </c>
      <c r="U509" s="16" t="s">
        <v>587</v>
      </c>
      <c r="V509" s="16" t="s">
        <v>576</v>
      </c>
      <c r="W509" s="22"/>
      <c r="X509" s="22"/>
      <c r="Y509" s="22"/>
      <c r="Z509" s="16" t="s">
        <v>6821</v>
      </c>
      <c r="AA509" s="12">
        <v>1.0</v>
      </c>
      <c r="AB509" s="12">
        <v>2.0</v>
      </c>
      <c r="AC509" s="12"/>
      <c r="AD509" s="12" t="str">
        <f>vlookup(AA509,'Hastag Key'!$G$3:$H$5,2,true)</f>
        <v>Personal</v>
      </c>
      <c r="AE509" s="12" t="str">
        <f>vlookup(AB509,'Hastag Key'!$J$3:$K$8,2,true)</f>
        <v>Time</v>
      </c>
    </row>
    <row r="510">
      <c r="A510" s="12">
        <v>814.0</v>
      </c>
      <c r="B510" s="16" t="s">
        <v>6135</v>
      </c>
      <c r="C510" s="16" t="s">
        <v>6826</v>
      </c>
      <c r="D510" s="18" t="b">
        <v>0</v>
      </c>
      <c r="E510" s="12">
        <v>146.0</v>
      </c>
      <c r="F510" s="12">
        <v>76.0</v>
      </c>
      <c r="G510" s="12">
        <v>70.0</v>
      </c>
      <c r="H510" s="20">
        <v>42317.71111111111</v>
      </c>
      <c r="I510" s="16" t="s">
        <v>6827</v>
      </c>
      <c r="J510" s="16" t="s">
        <v>6828</v>
      </c>
      <c r="K510" s="16" t="s">
        <v>6829</v>
      </c>
      <c r="L510" s="18" t="e">
        <v>#N/A</v>
      </c>
      <c r="M510" s="18" t="e">
        <v>#N/A</v>
      </c>
      <c r="N510" s="18" t="e">
        <v>#N/A</v>
      </c>
      <c r="O510" s="18" t="e">
        <v>#N/A</v>
      </c>
      <c r="P510" s="18" t="e">
        <v>#N/A</v>
      </c>
      <c r="Q510" s="16" t="s">
        <v>6825</v>
      </c>
      <c r="R510" s="18" t="b">
        <v>0</v>
      </c>
      <c r="S510" s="18" t="b">
        <v>0</v>
      </c>
      <c r="T510" s="12">
        <v>14810.0</v>
      </c>
      <c r="U510" s="16" t="s">
        <v>6806</v>
      </c>
      <c r="V510" s="16" t="s">
        <v>576</v>
      </c>
      <c r="W510" s="22"/>
      <c r="X510" s="22"/>
      <c r="Y510" s="22"/>
      <c r="Z510" s="16" t="s">
        <v>6831</v>
      </c>
      <c r="AA510" s="12">
        <v>2.0</v>
      </c>
      <c r="AB510" s="12">
        <v>3.0</v>
      </c>
      <c r="AC510" s="12"/>
      <c r="AD510" s="12" t="str">
        <f>vlookup(AA510,'Hastag Key'!$G$3:$H$5,2,true)</f>
        <v>Invested</v>
      </c>
      <c r="AE510" s="12" t="str">
        <f>vlookup(AB510,'Hastag Key'!$J$3:$K$8,2,true)</f>
        <v>Employment</v>
      </c>
    </row>
    <row r="511">
      <c r="A511" s="12">
        <v>102.0</v>
      </c>
      <c r="B511" s="16" t="s">
        <v>6135</v>
      </c>
      <c r="C511" s="16" t="s">
        <v>1284</v>
      </c>
      <c r="D511" s="18" t="b">
        <v>1</v>
      </c>
      <c r="E511" s="12">
        <v>436.0</v>
      </c>
      <c r="F511" s="12">
        <v>128.0</v>
      </c>
      <c r="G511" s="12">
        <v>308.0</v>
      </c>
      <c r="H511" s="20">
        <v>42320.316666666666</v>
      </c>
      <c r="I511" s="16" t="s">
        <v>1285</v>
      </c>
      <c r="J511" s="16" t="s">
        <v>1286</v>
      </c>
      <c r="K511" s="16" t="s">
        <v>1287</v>
      </c>
      <c r="L511" s="18" t="e">
        <v>#N/A</v>
      </c>
      <c r="M511" s="18" t="e">
        <v>#N/A</v>
      </c>
      <c r="N511" s="18" t="e">
        <v>#N/A</v>
      </c>
      <c r="O511" s="18" t="e">
        <v>#N/A</v>
      </c>
      <c r="P511" s="18" t="e">
        <v>#N/A</v>
      </c>
      <c r="Q511" s="16" t="s">
        <v>1288</v>
      </c>
      <c r="R511" s="18" t="b">
        <v>1</v>
      </c>
      <c r="S511" s="18" t="b">
        <v>0</v>
      </c>
      <c r="T511" s="12">
        <v>44703.0</v>
      </c>
      <c r="U511" s="16" t="s">
        <v>1289</v>
      </c>
      <c r="V511" s="16" t="s">
        <v>1290</v>
      </c>
      <c r="W511" s="22"/>
      <c r="X511" s="22"/>
      <c r="Y511" s="16" t="s">
        <v>1291</v>
      </c>
      <c r="Z511" s="16" t="s">
        <v>6834</v>
      </c>
      <c r="AA511" s="12">
        <v>1.0</v>
      </c>
      <c r="AB511" s="12">
        <v>2.0</v>
      </c>
      <c r="AC511" s="12"/>
      <c r="AD511" s="12" t="str">
        <f>vlookup(AA511,'Hastag Key'!$G$3:$H$5,2,true)</f>
        <v>Personal</v>
      </c>
      <c r="AE511" s="12" t="str">
        <f>vlookup(AB511,'Hastag Key'!$J$3:$K$8,2,true)</f>
        <v>Time</v>
      </c>
    </row>
    <row r="512">
      <c r="A512" s="12">
        <v>128.0</v>
      </c>
      <c r="B512" s="16" t="s">
        <v>6135</v>
      </c>
      <c r="C512" s="16" t="s">
        <v>1543</v>
      </c>
      <c r="D512" s="18" t="b">
        <v>1</v>
      </c>
      <c r="E512" s="12">
        <v>213.0</v>
      </c>
      <c r="F512" s="12">
        <v>53.0</v>
      </c>
      <c r="G512" s="12">
        <v>160.0</v>
      </c>
      <c r="H512" s="20">
        <v>42319.368055555555</v>
      </c>
      <c r="I512" s="16" t="s">
        <v>1544</v>
      </c>
      <c r="J512" s="16" t="s">
        <v>1545</v>
      </c>
      <c r="K512" s="16" t="s">
        <v>1546</v>
      </c>
      <c r="L512" s="18" t="e">
        <v>#N/A</v>
      </c>
      <c r="M512" s="18" t="e">
        <v>#N/A</v>
      </c>
      <c r="N512" s="18" t="e">
        <v>#N/A</v>
      </c>
      <c r="O512" s="18" t="e">
        <v>#N/A</v>
      </c>
      <c r="P512" s="18" t="e">
        <v>#N/A</v>
      </c>
      <c r="Q512" s="16" t="s">
        <v>1548</v>
      </c>
      <c r="R512" s="18" t="b">
        <v>1</v>
      </c>
      <c r="S512" s="18" t="b">
        <v>1</v>
      </c>
      <c r="T512" s="12">
        <v>43203.0</v>
      </c>
      <c r="U512" s="16" t="s">
        <v>890</v>
      </c>
      <c r="V512" s="16" t="s">
        <v>1290</v>
      </c>
      <c r="W512" s="51">
        <v>1647704.0</v>
      </c>
      <c r="X512" s="51">
        <v>1594155.0</v>
      </c>
      <c r="Y512" s="16" t="s">
        <v>1551</v>
      </c>
      <c r="Z512" s="16" t="s">
        <v>6836</v>
      </c>
      <c r="AC512" s="16"/>
      <c r="AD512" s="12" t="str">
        <f>vlookup(AA512,'Hastag Key'!$G$3:$H$5,2,true)</f>
        <v>#N/A</v>
      </c>
      <c r="AE512" s="12" t="str">
        <f>vlookup(AB512,'Hastag Key'!$J$3:$K$8,2,true)</f>
        <v>#N/A</v>
      </c>
    </row>
    <row r="513">
      <c r="A513" s="12">
        <v>167.0</v>
      </c>
      <c r="B513" s="16" t="s">
        <v>6135</v>
      </c>
      <c r="C513" s="16" t="s">
        <v>1897</v>
      </c>
      <c r="D513" s="18" t="b">
        <v>1</v>
      </c>
      <c r="E513" s="12">
        <v>83.0</v>
      </c>
      <c r="F513" s="12">
        <v>15.0</v>
      </c>
      <c r="G513" s="12">
        <v>68.0</v>
      </c>
      <c r="H513" s="20">
        <v>42329.2875</v>
      </c>
      <c r="I513" s="16" t="s">
        <v>1898</v>
      </c>
      <c r="J513" s="16" t="s">
        <v>1899</v>
      </c>
      <c r="K513" s="16" t="s">
        <v>1900</v>
      </c>
      <c r="L513" s="18" t="e">
        <v>#N/A</v>
      </c>
      <c r="M513" s="18" t="e">
        <v>#N/A</v>
      </c>
      <c r="N513" s="18" t="e">
        <v>#N/A</v>
      </c>
      <c r="O513" s="18" t="e">
        <v>#N/A</v>
      </c>
      <c r="P513" s="18" t="e">
        <v>#N/A</v>
      </c>
      <c r="Q513" s="16" t="s">
        <v>1901</v>
      </c>
      <c r="R513" s="18" t="b">
        <v>1</v>
      </c>
      <c r="S513" s="18" t="b">
        <v>1</v>
      </c>
      <c r="T513" s="12">
        <v>44720.0</v>
      </c>
      <c r="U513" s="16" t="s">
        <v>1902</v>
      </c>
      <c r="V513" s="16" t="s">
        <v>1290</v>
      </c>
      <c r="W513" s="22"/>
      <c r="X513" s="22"/>
      <c r="Y513" s="16" t="s">
        <v>1903</v>
      </c>
      <c r="Z513" s="16" t="s">
        <v>6840</v>
      </c>
      <c r="AC513" s="16"/>
      <c r="AD513" s="12" t="str">
        <f>vlookup(AA513,'Hastag Key'!$G$3:$H$5,2,true)</f>
        <v>#N/A</v>
      </c>
      <c r="AE513" s="12" t="str">
        <f>vlookup(AB513,'Hastag Key'!$J$3:$K$8,2,true)</f>
        <v>#N/A</v>
      </c>
    </row>
    <row r="514">
      <c r="A514" s="12">
        <v>251.0</v>
      </c>
      <c r="B514" s="16" t="s">
        <v>6135</v>
      </c>
      <c r="C514" s="16" t="s">
        <v>2654</v>
      </c>
      <c r="D514" s="18" t="b">
        <v>1</v>
      </c>
      <c r="E514" s="12">
        <v>0.0</v>
      </c>
      <c r="F514" s="12">
        <v>0.0</v>
      </c>
      <c r="G514" s="12">
        <v>0.0</v>
      </c>
      <c r="H514" s="20">
        <v>42328.27361111111</v>
      </c>
      <c r="I514" s="16" t="s">
        <v>2655</v>
      </c>
      <c r="J514" s="16" t="s">
        <v>2657</v>
      </c>
      <c r="K514" s="16" t="s">
        <v>2658</v>
      </c>
      <c r="L514" s="18" t="e">
        <v>#N/A</v>
      </c>
      <c r="M514" s="18" t="e">
        <v>#N/A</v>
      </c>
      <c r="N514" s="18" t="e">
        <v>#N/A</v>
      </c>
      <c r="O514" s="18" t="e">
        <v>#N/A</v>
      </c>
      <c r="P514" s="18" t="e">
        <v>#N/A</v>
      </c>
      <c r="Q514" s="16" t="s">
        <v>2661</v>
      </c>
      <c r="R514" s="18" t="b">
        <v>1</v>
      </c>
      <c r="S514" s="18" t="b">
        <v>0</v>
      </c>
      <c r="T514" s="12">
        <v>43229.0</v>
      </c>
      <c r="U514" s="16" t="s">
        <v>890</v>
      </c>
      <c r="V514" s="16" t="s">
        <v>1290</v>
      </c>
      <c r="W514" s="51">
        <v>5530283.0</v>
      </c>
      <c r="X514" s="51">
        <v>5077870.0</v>
      </c>
      <c r="Y514" s="16" t="s">
        <v>2663</v>
      </c>
      <c r="Z514" s="16" t="s">
        <v>6841</v>
      </c>
      <c r="AC514" s="16"/>
      <c r="AD514" s="12" t="str">
        <f>vlookup(AA514,'Hastag Key'!$G$3:$H$5,2,true)</f>
        <v>#N/A</v>
      </c>
      <c r="AE514" s="12" t="str">
        <f>vlookup(AB514,'Hastag Key'!$J$3:$K$8,2,true)</f>
        <v>#N/A</v>
      </c>
    </row>
    <row r="515">
      <c r="A515" s="12">
        <v>300.0</v>
      </c>
      <c r="B515" s="16" t="s">
        <v>6135</v>
      </c>
      <c r="C515" s="16" t="s">
        <v>3220</v>
      </c>
      <c r="D515" s="18" t="b">
        <v>1</v>
      </c>
      <c r="E515" s="12">
        <v>93.0</v>
      </c>
      <c r="F515" s="12">
        <v>19.0</v>
      </c>
      <c r="G515" s="12">
        <v>74.0</v>
      </c>
      <c r="H515" s="20">
        <v>42324.260416666664</v>
      </c>
      <c r="I515" s="16" t="s">
        <v>3223</v>
      </c>
      <c r="J515" s="16" t="s">
        <v>3224</v>
      </c>
      <c r="K515" s="16" t="s">
        <v>3226</v>
      </c>
      <c r="L515" s="18" t="e">
        <v>#N/A</v>
      </c>
      <c r="M515" s="18" t="e">
        <v>#N/A</v>
      </c>
      <c r="N515" s="18" t="e">
        <v>#N/A</v>
      </c>
      <c r="O515" s="18" t="e">
        <v>#N/A</v>
      </c>
      <c r="P515" s="18" t="e">
        <v>#N/A</v>
      </c>
      <c r="Q515" s="16" t="s">
        <v>3229</v>
      </c>
      <c r="R515" s="18" t="b">
        <v>1</v>
      </c>
      <c r="S515" s="18" t="b">
        <v>0</v>
      </c>
      <c r="T515" s="12">
        <v>44017.0</v>
      </c>
      <c r="U515" s="16" t="s">
        <v>3230</v>
      </c>
      <c r="V515" s="16" t="s">
        <v>1290</v>
      </c>
      <c r="W515" s="51">
        <v>4.9261053E7</v>
      </c>
      <c r="X515" s="51">
        <v>4.7940757E7</v>
      </c>
      <c r="Y515" s="16" t="s">
        <v>3231</v>
      </c>
      <c r="Z515" s="16" t="s">
        <v>6843</v>
      </c>
      <c r="AC515" s="16"/>
      <c r="AD515" s="12" t="str">
        <f>vlookup(AA515,'Hastag Key'!$G$3:$H$5,2,true)</f>
        <v>#N/A</v>
      </c>
      <c r="AE515" s="12" t="str">
        <f>vlookup(AB515,'Hastag Key'!$J$3:$K$8,2,true)</f>
        <v>#N/A</v>
      </c>
    </row>
    <row r="516">
      <c r="A516" s="12">
        <v>324.0</v>
      </c>
      <c r="B516" s="16" t="s">
        <v>6135</v>
      </c>
      <c r="C516" s="16" t="s">
        <v>3532</v>
      </c>
      <c r="D516" s="18" t="b">
        <v>1</v>
      </c>
      <c r="E516" s="12">
        <v>18.0</v>
      </c>
      <c r="F516" s="12">
        <v>5.0</v>
      </c>
      <c r="G516" s="12">
        <v>13.0</v>
      </c>
      <c r="H516" s="20">
        <v>42311.37708333333</v>
      </c>
      <c r="I516" s="16" t="s">
        <v>3533</v>
      </c>
      <c r="J516" s="16" t="s">
        <v>3534</v>
      </c>
      <c r="K516" s="16" t="s">
        <v>3535</v>
      </c>
      <c r="L516" s="18" t="e">
        <v>#N/A</v>
      </c>
      <c r="M516" s="18" t="e">
        <v>#N/A</v>
      </c>
      <c r="N516" s="18" t="e">
        <v>#N/A</v>
      </c>
      <c r="O516" s="18" t="e">
        <v>#N/A</v>
      </c>
      <c r="P516" s="18" t="e">
        <v>#N/A</v>
      </c>
      <c r="Q516" s="16" t="s">
        <v>3536</v>
      </c>
      <c r="R516" s="18" t="b">
        <v>1</v>
      </c>
      <c r="S516" s="18" t="b">
        <v>1</v>
      </c>
      <c r="T516" s="12">
        <v>43551.0</v>
      </c>
      <c r="U516" s="16" t="s">
        <v>3538</v>
      </c>
      <c r="V516" s="16" t="s">
        <v>1290</v>
      </c>
      <c r="W516" s="22"/>
      <c r="X516" s="22"/>
      <c r="Y516" s="16" t="s">
        <v>1511</v>
      </c>
      <c r="Z516" s="16" t="s">
        <v>6846</v>
      </c>
      <c r="AC516" s="16"/>
      <c r="AD516" s="12" t="str">
        <f>vlookup(AA516,'Hastag Key'!$G$3:$H$5,2,true)</f>
        <v>#N/A</v>
      </c>
      <c r="AE516" s="12" t="str">
        <f>vlookup(AB516,'Hastag Key'!$J$3:$K$8,2,true)</f>
        <v>#N/A</v>
      </c>
    </row>
    <row r="517">
      <c r="A517" s="12">
        <v>363.0</v>
      </c>
      <c r="B517" s="16" t="s">
        <v>6135</v>
      </c>
      <c r="C517" s="16" t="s">
        <v>4002</v>
      </c>
      <c r="D517" s="18" t="b">
        <v>1</v>
      </c>
      <c r="E517" s="12">
        <v>8.0</v>
      </c>
      <c r="F517" s="12">
        <v>2.0</v>
      </c>
      <c r="G517" s="12">
        <v>6.0</v>
      </c>
      <c r="H517" s="20">
        <v>42311.29583333333</v>
      </c>
      <c r="I517" s="16" t="s">
        <v>4003</v>
      </c>
      <c r="J517" s="16" t="s">
        <v>4004</v>
      </c>
      <c r="K517" s="16" t="s">
        <v>4005</v>
      </c>
      <c r="L517" s="18" t="e">
        <v>#N/A</v>
      </c>
      <c r="M517" s="18" t="e">
        <v>#N/A</v>
      </c>
      <c r="N517" s="18" t="e">
        <v>#N/A</v>
      </c>
      <c r="O517" s="18" t="e">
        <v>#N/A</v>
      </c>
      <c r="P517" s="18" t="e">
        <v>#N/A</v>
      </c>
      <c r="Q517" s="16" t="s">
        <v>4006</v>
      </c>
      <c r="R517" s="18" t="b">
        <v>1</v>
      </c>
      <c r="S517" s="18" t="b">
        <v>0</v>
      </c>
      <c r="T517" s="12">
        <v>45401.0</v>
      </c>
      <c r="U517" s="16" t="s">
        <v>4007</v>
      </c>
      <c r="V517" s="16" t="s">
        <v>1290</v>
      </c>
      <c r="W517" s="51">
        <v>533300.0</v>
      </c>
      <c r="X517" s="51">
        <v>393701.0</v>
      </c>
      <c r="Y517" s="16" t="s">
        <v>1756</v>
      </c>
      <c r="Z517" s="16" t="s">
        <v>6851</v>
      </c>
      <c r="AC517" s="16"/>
      <c r="AD517" s="12" t="str">
        <f>vlookup(AA517,'Hastag Key'!$G$3:$H$5,2,true)</f>
        <v>#N/A</v>
      </c>
      <c r="AE517" s="12" t="str">
        <f>vlookup(AB517,'Hastag Key'!$J$3:$K$8,2,true)</f>
        <v>#N/A</v>
      </c>
    </row>
    <row r="518">
      <c r="A518" s="12">
        <v>385.0</v>
      </c>
      <c r="B518" s="16" t="s">
        <v>6135</v>
      </c>
      <c r="C518" s="16" t="s">
        <v>4242</v>
      </c>
      <c r="D518" s="18" t="b">
        <v>1</v>
      </c>
      <c r="E518" s="12">
        <v>1.0</v>
      </c>
      <c r="F518" s="12">
        <v>0.0</v>
      </c>
      <c r="G518" s="12">
        <v>1.0</v>
      </c>
      <c r="H518" s="20">
        <v>42318.30416666667</v>
      </c>
      <c r="I518" s="16" t="s">
        <v>4243</v>
      </c>
      <c r="J518" s="16" t="s">
        <v>4244</v>
      </c>
      <c r="K518" s="16" t="s">
        <v>4245</v>
      </c>
      <c r="L518" s="18" t="e">
        <v>#N/A</v>
      </c>
      <c r="M518" s="18" t="e">
        <v>#N/A</v>
      </c>
      <c r="N518" s="18" t="e">
        <v>#N/A</v>
      </c>
      <c r="O518" s="18" t="e">
        <v>#N/A</v>
      </c>
      <c r="P518" s="18" t="e">
        <v>#N/A</v>
      </c>
      <c r="Q518" s="16" t="s">
        <v>4247</v>
      </c>
      <c r="R518" s="18" t="b">
        <v>1</v>
      </c>
      <c r="S518" s="18" t="b">
        <v>1</v>
      </c>
      <c r="T518" s="12">
        <v>45012.0</v>
      </c>
      <c r="U518" s="16" t="s">
        <v>4248</v>
      </c>
      <c r="V518" s="16" t="s">
        <v>1290</v>
      </c>
      <c r="W518" s="51">
        <v>2226469.0</v>
      </c>
      <c r="X518" s="51">
        <v>2308893.0</v>
      </c>
      <c r="Y518" s="16" t="s">
        <v>4249</v>
      </c>
      <c r="Z518" s="16" t="s">
        <v>6855</v>
      </c>
      <c r="AC518" s="16"/>
      <c r="AD518" s="12" t="str">
        <f>vlookup(AA518,'Hastag Key'!$G$3:$H$5,2,true)</f>
        <v>#N/A</v>
      </c>
      <c r="AE518" s="12" t="str">
        <f>vlookup(AB518,'Hastag Key'!$J$3:$K$8,2,true)</f>
        <v>#N/A</v>
      </c>
    </row>
    <row r="519">
      <c r="A519" s="12">
        <v>411.0</v>
      </c>
      <c r="B519" s="16" t="s">
        <v>6135</v>
      </c>
      <c r="C519" s="16" t="s">
        <v>4545</v>
      </c>
      <c r="D519" s="18" t="b">
        <v>1</v>
      </c>
      <c r="E519" s="12">
        <v>258.0</v>
      </c>
      <c r="F519" s="12">
        <v>38.0</v>
      </c>
      <c r="G519" s="12">
        <v>220.0</v>
      </c>
      <c r="H519" s="20">
        <v>42318.2625</v>
      </c>
      <c r="I519" s="16" t="s">
        <v>4546</v>
      </c>
      <c r="J519" s="16" t="s">
        <v>4548</v>
      </c>
      <c r="K519" s="16" t="s">
        <v>4549</v>
      </c>
      <c r="L519" s="18" t="e">
        <v>#N/A</v>
      </c>
      <c r="M519" s="18" t="e">
        <v>#N/A</v>
      </c>
      <c r="N519" s="18" t="e">
        <v>#N/A</v>
      </c>
      <c r="O519" s="18" t="e">
        <v>#N/A</v>
      </c>
      <c r="P519" s="18" t="e">
        <v>#N/A</v>
      </c>
      <c r="Q519" s="16" t="s">
        <v>4551</v>
      </c>
      <c r="R519" s="18" t="b">
        <v>1</v>
      </c>
      <c r="S519" s="18" t="b">
        <v>1</v>
      </c>
      <c r="T519" s="12">
        <v>45215.0</v>
      </c>
      <c r="U519" s="16" t="s">
        <v>4553</v>
      </c>
      <c r="V519" s="16" t="s">
        <v>1290</v>
      </c>
      <c r="W519" s="51">
        <v>1288002.0</v>
      </c>
      <c r="X519" s="51">
        <v>1092015.0</v>
      </c>
      <c r="Y519" s="16" t="s">
        <v>4555</v>
      </c>
      <c r="Z519" s="16" t="s">
        <v>6861</v>
      </c>
      <c r="AC519" s="16"/>
      <c r="AD519" s="12" t="str">
        <f>vlookup(AA519,'Hastag Key'!$G$3:$H$5,2,true)</f>
        <v>#N/A</v>
      </c>
      <c r="AE519" s="12" t="str">
        <f>vlookup(AB519,'Hastag Key'!$J$3:$K$8,2,true)</f>
        <v>#N/A</v>
      </c>
    </row>
    <row r="520">
      <c r="A520" s="12">
        <v>437.0</v>
      </c>
      <c r="B520" s="16" t="s">
        <v>6135</v>
      </c>
      <c r="C520" s="16" t="s">
        <v>4846</v>
      </c>
      <c r="D520" s="18" t="b">
        <v>1</v>
      </c>
      <c r="E520" s="12">
        <v>21.0</v>
      </c>
      <c r="F520" s="12">
        <v>4.0</v>
      </c>
      <c r="G520" s="12">
        <v>17.0</v>
      </c>
      <c r="H520" s="20">
        <v>42326.82013888889</v>
      </c>
      <c r="I520" s="16" t="s">
        <v>4847</v>
      </c>
      <c r="J520" s="16" t="s">
        <v>4848</v>
      </c>
      <c r="K520" s="16" t="s">
        <v>4849</v>
      </c>
      <c r="L520" s="18" t="e">
        <v>#N/A</v>
      </c>
      <c r="M520" s="18" t="e">
        <v>#N/A</v>
      </c>
      <c r="N520" s="18" t="e">
        <v>#N/A</v>
      </c>
      <c r="O520" s="18" t="e">
        <v>#N/A</v>
      </c>
      <c r="P520" s="18" t="e">
        <v>#N/A</v>
      </c>
      <c r="Q520" s="16" t="s">
        <v>4850</v>
      </c>
      <c r="R520" s="18" t="b">
        <v>1</v>
      </c>
      <c r="S520" s="18" t="b">
        <v>1</v>
      </c>
      <c r="T520" s="12">
        <v>43604.0</v>
      </c>
      <c r="U520" s="16" t="s">
        <v>4851</v>
      </c>
      <c r="V520" s="16" t="s">
        <v>1290</v>
      </c>
      <c r="W520" s="22"/>
      <c r="X520" s="22"/>
      <c r="Y520" s="16" t="s">
        <v>4853</v>
      </c>
      <c r="Z520" s="16" t="s">
        <v>6867</v>
      </c>
      <c r="AC520" s="16"/>
      <c r="AD520" s="12" t="str">
        <f>vlookup(AA520,'Hastag Key'!$G$3:$H$5,2,true)</f>
        <v>#N/A</v>
      </c>
      <c r="AE520" s="12" t="str">
        <f>vlookup(AB520,'Hastag Key'!$J$3:$K$8,2,true)</f>
        <v>#N/A</v>
      </c>
    </row>
    <row r="521">
      <c r="A521" s="12">
        <v>438.0</v>
      </c>
      <c r="B521" s="16" t="s">
        <v>6135</v>
      </c>
      <c r="C521" s="16" t="s">
        <v>4846</v>
      </c>
      <c r="D521" s="18" t="b">
        <v>1</v>
      </c>
      <c r="E521" s="12">
        <v>2.0</v>
      </c>
      <c r="F521" s="12">
        <v>0.0</v>
      </c>
      <c r="G521" s="12">
        <v>2.0</v>
      </c>
      <c r="H521" s="20">
        <v>42339.29305555556</v>
      </c>
      <c r="I521" s="16" t="s">
        <v>4857</v>
      </c>
      <c r="J521" s="16" t="s">
        <v>4848</v>
      </c>
      <c r="K521" s="16" t="s">
        <v>4858</v>
      </c>
      <c r="L521" s="16" t="s">
        <v>4859</v>
      </c>
      <c r="M521" s="16" t="s">
        <v>4860</v>
      </c>
      <c r="N521" s="12">
        <v>0.0</v>
      </c>
      <c r="O521" s="12">
        <v>0.0</v>
      </c>
      <c r="P521" s="12">
        <v>0.0</v>
      </c>
      <c r="Q521" s="16" t="s">
        <v>4861</v>
      </c>
      <c r="R521" s="18" t="b">
        <v>1</v>
      </c>
      <c r="S521" s="18" t="b">
        <v>0</v>
      </c>
      <c r="T521" s="12">
        <v>43604.0</v>
      </c>
      <c r="U521" s="16" t="s">
        <v>4851</v>
      </c>
      <c r="V521" s="16" t="s">
        <v>1290</v>
      </c>
      <c r="W521" s="22"/>
      <c r="X521" s="22"/>
      <c r="Y521" s="16" t="s">
        <v>4853</v>
      </c>
      <c r="Z521" s="16" t="s">
        <v>6870</v>
      </c>
      <c r="AC521" s="16"/>
      <c r="AD521" s="12" t="str">
        <f>vlookup(AA521,'Hastag Key'!$G$3:$H$5,2,true)</f>
        <v>#N/A</v>
      </c>
      <c r="AE521" s="12" t="str">
        <f>vlookup(AB521,'Hastag Key'!$J$3:$K$8,2,true)</f>
        <v>#N/A</v>
      </c>
    </row>
    <row r="522">
      <c r="A522" s="12">
        <v>447.0</v>
      </c>
      <c r="B522" s="16" t="s">
        <v>6135</v>
      </c>
      <c r="C522" s="16" t="s">
        <v>4932</v>
      </c>
      <c r="D522" s="18" t="b">
        <v>1</v>
      </c>
      <c r="E522" s="12">
        <v>1.0</v>
      </c>
      <c r="F522" s="12">
        <v>0.0</v>
      </c>
      <c r="G522" s="12">
        <v>1.0</v>
      </c>
      <c r="H522" s="20">
        <v>42332.447222222225</v>
      </c>
      <c r="I522" s="16" t="s">
        <v>4933</v>
      </c>
      <c r="J522" s="16" t="s">
        <v>4934</v>
      </c>
      <c r="K522" s="16" t="s">
        <v>4935</v>
      </c>
      <c r="L522" s="18" t="e">
        <v>#N/A</v>
      </c>
      <c r="M522" s="18" t="e">
        <v>#N/A</v>
      </c>
      <c r="N522" s="18" t="e">
        <v>#N/A</v>
      </c>
      <c r="O522" s="18" t="e">
        <v>#N/A</v>
      </c>
      <c r="P522" s="18" t="e">
        <v>#N/A</v>
      </c>
      <c r="Q522" s="16" t="s">
        <v>4936</v>
      </c>
      <c r="R522" s="18" t="b">
        <v>1</v>
      </c>
      <c r="S522" s="18" t="b">
        <v>0</v>
      </c>
      <c r="T522" s="16" t="s">
        <v>4938</v>
      </c>
      <c r="U522" s="16" t="s">
        <v>4940</v>
      </c>
      <c r="V522" s="16" t="s">
        <v>1290</v>
      </c>
      <c r="W522" s="51">
        <v>1.69054018E8</v>
      </c>
      <c r="X522" s="51">
        <v>1.29027273E8</v>
      </c>
      <c r="Y522" s="16" t="s">
        <v>872</v>
      </c>
      <c r="Z522" s="16" t="s">
        <v>6872</v>
      </c>
      <c r="AC522" s="16"/>
      <c r="AD522" s="12" t="str">
        <f>vlookup(AA522,'Hastag Key'!$G$3:$H$5,2,true)</f>
        <v>#N/A</v>
      </c>
      <c r="AE522" s="12" t="str">
        <f>vlookup(AB522,'Hastag Key'!$J$3:$K$8,2,true)</f>
        <v>#N/A</v>
      </c>
    </row>
    <row r="523">
      <c r="A523" s="12">
        <v>456.0</v>
      </c>
      <c r="B523" s="16" t="s">
        <v>6135</v>
      </c>
      <c r="C523" s="16" t="s">
        <v>5064</v>
      </c>
      <c r="D523" s="18" t="b">
        <v>1</v>
      </c>
      <c r="E523" s="12">
        <v>20.0</v>
      </c>
      <c r="F523" s="12">
        <v>5.0</v>
      </c>
      <c r="G523" s="12">
        <v>15.0</v>
      </c>
      <c r="H523" s="20">
        <v>42326.51180555556</v>
      </c>
      <c r="I523" s="16" t="s">
        <v>5065</v>
      </c>
      <c r="J523" s="16" t="s">
        <v>5066</v>
      </c>
      <c r="K523" s="16" t="s">
        <v>5067</v>
      </c>
      <c r="L523" s="18" t="e">
        <v>#N/A</v>
      </c>
      <c r="M523" s="18" t="e">
        <v>#N/A</v>
      </c>
      <c r="N523" s="18" t="e">
        <v>#N/A</v>
      </c>
      <c r="O523" s="18" t="e">
        <v>#N/A</v>
      </c>
      <c r="P523" s="18" t="e">
        <v>#N/A</v>
      </c>
      <c r="Q523" s="16" t="s">
        <v>5069</v>
      </c>
      <c r="R523" s="18" t="b">
        <v>1</v>
      </c>
      <c r="S523" s="18" t="b">
        <v>1</v>
      </c>
      <c r="T523" s="12">
        <v>43230.0</v>
      </c>
      <c r="U523" s="16" t="s">
        <v>5073</v>
      </c>
      <c r="V523" s="16" t="s">
        <v>1290</v>
      </c>
      <c r="W523" s="22"/>
      <c r="X523" s="22"/>
      <c r="Y523" s="16" t="s">
        <v>5076</v>
      </c>
      <c r="Z523" s="16" t="s">
        <v>6874</v>
      </c>
      <c r="AC523" s="16"/>
      <c r="AD523" s="12" t="str">
        <f>vlookup(AA523,'Hastag Key'!$G$3:$H$5,2,true)</f>
        <v>#N/A</v>
      </c>
      <c r="AE523" s="12" t="str">
        <f>vlookup(AB523,'Hastag Key'!$J$3:$K$8,2,true)</f>
        <v>#N/A</v>
      </c>
    </row>
    <row r="524">
      <c r="A524" s="12">
        <v>457.0</v>
      </c>
      <c r="B524" s="16" t="s">
        <v>6135</v>
      </c>
      <c r="C524" s="16" t="s">
        <v>5064</v>
      </c>
      <c r="D524" s="18" t="b">
        <v>1</v>
      </c>
      <c r="E524" s="12">
        <v>37.0</v>
      </c>
      <c r="F524" s="12">
        <v>4.0</v>
      </c>
      <c r="G524" s="12">
        <v>33.0</v>
      </c>
      <c r="H524" s="20">
        <v>42326.59444444445</v>
      </c>
      <c r="I524" s="16" t="s">
        <v>5090</v>
      </c>
      <c r="J524" s="16" t="s">
        <v>5066</v>
      </c>
      <c r="K524" s="16" t="s">
        <v>5092</v>
      </c>
      <c r="L524" s="18" t="e">
        <v>#N/A</v>
      </c>
      <c r="M524" s="18" t="e">
        <v>#N/A</v>
      </c>
      <c r="N524" s="18" t="e">
        <v>#N/A</v>
      </c>
      <c r="O524" s="18" t="e">
        <v>#N/A</v>
      </c>
      <c r="P524" s="18" t="e">
        <v>#N/A</v>
      </c>
      <c r="Q524" s="16" t="s">
        <v>5095</v>
      </c>
      <c r="R524" s="18" t="b">
        <v>1</v>
      </c>
      <c r="S524" s="18" t="b">
        <v>1</v>
      </c>
      <c r="T524" s="12">
        <v>43230.0</v>
      </c>
      <c r="U524" s="16" t="s">
        <v>5073</v>
      </c>
      <c r="V524" s="16" t="s">
        <v>1290</v>
      </c>
      <c r="W524" s="22"/>
      <c r="X524" s="22"/>
      <c r="Y524" s="16" t="s">
        <v>5076</v>
      </c>
      <c r="Z524" s="16" t="s">
        <v>6881</v>
      </c>
      <c r="AC524" s="16"/>
      <c r="AD524" s="12" t="str">
        <f>vlookup(AA524,'Hastag Key'!$G$3:$H$5,2,true)</f>
        <v>#N/A</v>
      </c>
      <c r="AE524" s="12" t="str">
        <f>vlookup(AB524,'Hastag Key'!$J$3:$K$8,2,true)</f>
        <v>#N/A</v>
      </c>
    </row>
    <row r="525">
      <c r="A525" s="12">
        <v>458.0</v>
      </c>
      <c r="B525" s="16" t="s">
        <v>6135</v>
      </c>
      <c r="C525" s="16" t="s">
        <v>5064</v>
      </c>
      <c r="D525" s="18" t="b">
        <v>1</v>
      </c>
      <c r="E525" s="12">
        <v>10.0</v>
      </c>
      <c r="F525" s="12">
        <v>2.0</v>
      </c>
      <c r="G525" s="12">
        <v>8.0</v>
      </c>
      <c r="H525" s="20">
        <v>42330.6</v>
      </c>
      <c r="I525" s="16" t="s">
        <v>5104</v>
      </c>
      <c r="J525" s="16" t="s">
        <v>5066</v>
      </c>
      <c r="K525" s="16" t="s">
        <v>5105</v>
      </c>
      <c r="L525" s="18" t="e">
        <v>#N/A</v>
      </c>
      <c r="M525" s="18" t="e">
        <v>#N/A</v>
      </c>
      <c r="N525" s="18" t="e">
        <v>#N/A</v>
      </c>
      <c r="O525" s="18" t="e">
        <v>#N/A</v>
      </c>
      <c r="P525" s="18" t="e">
        <v>#N/A</v>
      </c>
      <c r="Q525" s="16" t="s">
        <v>5106</v>
      </c>
      <c r="R525" s="18" t="b">
        <v>1</v>
      </c>
      <c r="S525" s="18" t="b">
        <v>0</v>
      </c>
      <c r="T525" s="12">
        <v>43230.0</v>
      </c>
      <c r="U525" s="16" t="s">
        <v>5073</v>
      </c>
      <c r="V525" s="16" t="s">
        <v>1290</v>
      </c>
      <c r="W525" s="22"/>
      <c r="X525" s="22"/>
      <c r="Y525" s="16" t="s">
        <v>5076</v>
      </c>
      <c r="Z525" s="16" t="s">
        <v>6891</v>
      </c>
      <c r="AC525" s="16"/>
      <c r="AD525" s="12" t="str">
        <f>vlookup(AA525,'Hastag Key'!$G$3:$H$5,2,true)</f>
        <v>#N/A</v>
      </c>
      <c r="AE525" s="12" t="str">
        <f>vlookup(AB525,'Hastag Key'!$J$3:$K$8,2,true)</f>
        <v>#N/A</v>
      </c>
    </row>
    <row r="526">
      <c r="A526" s="12">
        <v>497.0</v>
      </c>
      <c r="B526" s="16" t="s">
        <v>6135</v>
      </c>
      <c r="C526" s="16" t="s">
        <v>5488</v>
      </c>
      <c r="D526" s="18" t="b">
        <v>0</v>
      </c>
      <c r="E526" s="12">
        <v>67.0</v>
      </c>
      <c r="F526" s="12">
        <v>14.0</v>
      </c>
      <c r="G526" s="12">
        <v>53.0</v>
      </c>
      <c r="H526" s="20">
        <v>42314.47708333333</v>
      </c>
      <c r="I526" s="16" t="s">
        <v>5490</v>
      </c>
      <c r="J526" s="16" t="s">
        <v>5491</v>
      </c>
      <c r="K526" s="16" t="s">
        <v>5492</v>
      </c>
      <c r="L526" s="18" t="e">
        <v>#N/A</v>
      </c>
      <c r="M526" s="18" t="e">
        <v>#N/A</v>
      </c>
      <c r="N526" s="18" t="e">
        <v>#N/A</v>
      </c>
      <c r="O526" s="18" t="e">
        <v>#N/A</v>
      </c>
      <c r="P526" s="18" t="e">
        <v>#N/A</v>
      </c>
      <c r="Q526" s="16" t="s">
        <v>5495</v>
      </c>
      <c r="R526" s="18" t="b">
        <v>1</v>
      </c>
      <c r="S526" s="18" t="b">
        <v>0</v>
      </c>
      <c r="T526" s="12">
        <v>45202.0</v>
      </c>
      <c r="U526" s="16" t="s">
        <v>4940</v>
      </c>
      <c r="V526" s="16" t="s">
        <v>1290</v>
      </c>
      <c r="W526" s="22"/>
      <c r="X526" s="22"/>
      <c r="Y526" s="22"/>
      <c r="Z526" s="16" t="s">
        <v>6897</v>
      </c>
      <c r="AC526" s="16"/>
      <c r="AD526" s="12" t="str">
        <f>vlookup(AA526,'Hastag Key'!$G$3:$H$5,2,true)</f>
        <v>#N/A</v>
      </c>
      <c r="AE526" s="12" t="str">
        <f>vlookup(AB526,'Hastag Key'!$J$3:$K$8,2,true)</f>
        <v>#N/A</v>
      </c>
    </row>
    <row r="527">
      <c r="A527" s="12">
        <v>525.0</v>
      </c>
      <c r="B527" s="16" t="s">
        <v>6135</v>
      </c>
      <c r="C527" s="16" t="s">
        <v>5736</v>
      </c>
      <c r="D527" s="18" t="b">
        <v>0</v>
      </c>
      <c r="E527" s="12">
        <v>22.0</v>
      </c>
      <c r="F527" s="12">
        <v>2.0</v>
      </c>
      <c r="G527" s="12">
        <v>20.0</v>
      </c>
      <c r="H527" s="20">
        <v>42313.23333333333</v>
      </c>
      <c r="I527" s="16" t="s">
        <v>5737</v>
      </c>
      <c r="J527" s="16" t="s">
        <v>5739</v>
      </c>
      <c r="K527" s="16" t="s">
        <v>5740</v>
      </c>
      <c r="L527" s="18" t="e">
        <v>#N/A</v>
      </c>
      <c r="M527" s="18" t="e">
        <v>#N/A</v>
      </c>
      <c r="N527" s="18" t="e">
        <v>#N/A</v>
      </c>
      <c r="O527" s="18" t="e">
        <v>#N/A</v>
      </c>
      <c r="P527" s="18" t="e">
        <v>#N/A</v>
      </c>
      <c r="Q527" s="16" t="s">
        <v>5741</v>
      </c>
      <c r="R527" s="18" t="b">
        <v>1</v>
      </c>
      <c r="S527" s="18" t="b">
        <v>1</v>
      </c>
      <c r="T527" s="12">
        <v>43140.0</v>
      </c>
      <c r="U527" s="16" t="s">
        <v>5742</v>
      </c>
      <c r="V527" s="16" t="s">
        <v>1290</v>
      </c>
      <c r="W527" s="22"/>
      <c r="X527" s="22"/>
      <c r="Y527" s="22"/>
      <c r="Z527" s="16" t="s">
        <v>6905</v>
      </c>
      <c r="AC527" s="16"/>
      <c r="AD527" s="12" t="str">
        <f>vlookup(AA527,'Hastag Key'!$G$3:$H$5,2,true)</f>
        <v>#N/A</v>
      </c>
      <c r="AE527" s="12" t="str">
        <f>vlookup(AB527,'Hastag Key'!$J$3:$K$8,2,true)</f>
        <v>#N/A</v>
      </c>
    </row>
    <row r="528">
      <c r="A528" s="12">
        <v>527.0</v>
      </c>
      <c r="B528" s="16" t="s">
        <v>6135</v>
      </c>
      <c r="C528" s="16" t="s">
        <v>5751</v>
      </c>
      <c r="D528" s="18" t="b">
        <v>0</v>
      </c>
      <c r="E528" s="12">
        <v>2.0</v>
      </c>
      <c r="F528" s="12">
        <v>1.0</v>
      </c>
      <c r="G528" s="12">
        <v>1.0</v>
      </c>
      <c r="H528" s="20">
        <v>42327.49236111111</v>
      </c>
      <c r="I528" s="16" t="s">
        <v>5753</v>
      </c>
      <c r="J528" s="16" t="s">
        <v>5754</v>
      </c>
      <c r="K528" s="16" t="s">
        <v>5755</v>
      </c>
      <c r="L528" s="18" t="e">
        <v>#N/A</v>
      </c>
      <c r="M528" s="18" t="e">
        <v>#N/A</v>
      </c>
      <c r="N528" s="18" t="e">
        <v>#N/A</v>
      </c>
      <c r="O528" s="18" t="e">
        <v>#N/A</v>
      </c>
      <c r="P528" s="18" t="e">
        <v>#N/A</v>
      </c>
      <c r="Q528" s="16" t="s">
        <v>5757</v>
      </c>
      <c r="R528" s="18" t="b">
        <v>1</v>
      </c>
      <c r="S528" s="18" t="b">
        <v>0</v>
      </c>
      <c r="T528" s="12">
        <v>43214.0</v>
      </c>
      <c r="U528" s="16" t="s">
        <v>890</v>
      </c>
      <c r="V528" s="16" t="s">
        <v>1290</v>
      </c>
      <c r="W528" s="22"/>
      <c r="X528" s="22"/>
      <c r="Y528" s="22"/>
      <c r="Z528" s="16" t="s">
        <v>6919</v>
      </c>
      <c r="AC528" s="16"/>
      <c r="AD528" s="12" t="str">
        <f>vlookup(AA528,'Hastag Key'!$G$3:$H$5,2,true)</f>
        <v>#N/A</v>
      </c>
      <c r="AE528" s="12" t="str">
        <f>vlookup(AB528,'Hastag Key'!$J$3:$K$8,2,true)</f>
        <v>#N/A</v>
      </c>
    </row>
    <row r="529">
      <c r="A529" s="12">
        <v>657.0</v>
      </c>
      <c r="B529" s="16" t="s">
        <v>6135</v>
      </c>
      <c r="C529" s="16" t="s">
        <v>1543</v>
      </c>
      <c r="D529" s="18" t="b">
        <v>1</v>
      </c>
      <c r="E529" s="12">
        <v>1.0</v>
      </c>
      <c r="F529" s="12">
        <v>0.0</v>
      </c>
      <c r="G529" s="12">
        <v>1.0</v>
      </c>
      <c r="H529" s="20">
        <v>42333.35972222222</v>
      </c>
      <c r="I529" s="16" t="s">
        <v>6754</v>
      </c>
      <c r="J529" s="16" t="s">
        <v>1545</v>
      </c>
      <c r="K529" s="16" t="s">
        <v>6756</v>
      </c>
      <c r="L529" s="18" t="e">
        <v>#N/A</v>
      </c>
      <c r="M529" s="18" t="e">
        <v>#N/A</v>
      </c>
      <c r="N529" s="18" t="e">
        <v>#N/A</v>
      </c>
      <c r="O529" s="18" t="e">
        <v>#N/A</v>
      </c>
      <c r="P529" s="18" t="e">
        <v>#N/A</v>
      </c>
      <c r="Q529" s="16" t="s">
        <v>6758</v>
      </c>
      <c r="R529" s="18" t="b">
        <v>0</v>
      </c>
      <c r="S529" s="18" t="b">
        <v>0</v>
      </c>
      <c r="T529" s="12">
        <v>43203.0</v>
      </c>
      <c r="U529" s="16" t="s">
        <v>890</v>
      </c>
      <c r="V529" s="16" t="s">
        <v>1290</v>
      </c>
      <c r="W529" s="51">
        <v>1647704.0</v>
      </c>
      <c r="X529" s="51">
        <v>1594155.0</v>
      </c>
      <c r="Y529" s="16" t="s">
        <v>1551</v>
      </c>
      <c r="Z529" s="16" t="s">
        <v>6927</v>
      </c>
      <c r="AA529" s="12">
        <v>3.0</v>
      </c>
      <c r="AB529" s="12">
        <v>2.0</v>
      </c>
      <c r="AC529" s="12"/>
      <c r="AD529" s="12" t="str">
        <f>vlookup(AA529,'Hastag Key'!$G$3:$H$5,2,true)</f>
        <v>Exposure</v>
      </c>
      <c r="AE529" s="12" t="str">
        <f>vlookup(AB529,'Hastag Key'!$J$3:$K$8,2,true)</f>
        <v>Time</v>
      </c>
    </row>
    <row r="530">
      <c r="A530" s="12">
        <v>684.0</v>
      </c>
      <c r="B530" s="16" t="s">
        <v>6135</v>
      </c>
      <c r="C530" s="16" t="s">
        <v>6914</v>
      </c>
      <c r="D530" s="18" t="b">
        <v>1</v>
      </c>
      <c r="E530" s="12">
        <v>3.0</v>
      </c>
      <c r="F530" s="12">
        <v>1.0</v>
      </c>
      <c r="G530" s="12">
        <v>2.0</v>
      </c>
      <c r="H530" s="20">
        <v>42313.450694444444</v>
      </c>
      <c r="I530" s="16" t="s">
        <v>6915</v>
      </c>
      <c r="J530" s="16" t="s">
        <v>6916</v>
      </c>
      <c r="K530" s="16" t="s">
        <v>6917</v>
      </c>
      <c r="L530" s="16" t="s">
        <v>264</v>
      </c>
      <c r="M530" s="12">
        <v>0.0</v>
      </c>
      <c r="N530" s="12">
        <v>0.0</v>
      </c>
      <c r="O530" s="12">
        <v>0.0</v>
      </c>
      <c r="P530" s="12">
        <v>0.0</v>
      </c>
      <c r="Q530" s="16" t="s">
        <v>6918</v>
      </c>
      <c r="R530" s="18" t="b">
        <v>0</v>
      </c>
      <c r="S530" s="18" t="b">
        <v>0</v>
      </c>
      <c r="T530" s="12">
        <v>45418.0</v>
      </c>
      <c r="U530" s="16" t="s">
        <v>4007</v>
      </c>
      <c r="V530" s="16" t="s">
        <v>1290</v>
      </c>
      <c r="W530" s="51">
        <v>1679788.0</v>
      </c>
      <c r="X530" s="51">
        <v>1403816.0</v>
      </c>
      <c r="Y530" s="16" t="s">
        <v>1461</v>
      </c>
      <c r="Z530" s="16" t="s">
        <v>6933</v>
      </c>
      <c r="AA530" s="12">
        <v>3.0</v>
      </c>
      <c r="AB530" s="12">
        <v>2.0</v>
      </c>
      <c r="AC530" s="12"/>
      <c r="AD530" s="12" t="str">
        <f>vlookup(AA530,'Hastag Key'!$G$3:$H$5,2,true)</f>
        <v>Exposure</v>
      </c>
      <c r="AE530" s="12" t="str">
        <f>vlookup(AB530,'Hastag Key'!$J$3:$K$8,2,true)</f>
        <v>Time</v>
      </c>
    </row>
    <row r="531">
      <c r="A531" s="12">
        <v>746.0</v>
      </c>
      <c r="B531" s="16" t="s">
        <v>6135</v>
      </c>
      <c r="C531" s="16" t="s">
        <v>4846</v>
      </c>
      <c r="D531" s="18" t="b">
        <v>1</v>
      </c>
      <c r="E531" s="12">
        <v>1.0</v>
      </c>
      <c r="F531" s="12">
        <v>0.0</v>
      </c>
      <c r="G531" s="12">
        <v>1.0</v>
      </c>
      <c r="H531" s="20">
        <v>42328.30763888889</v>
      </c>
      <c r="I531" s="16" t="s">
        <v>6936</v>
      </c>
      <c r="J531" s="16" t="s">
        <v>4848</v>
      </c>
      <c r="K531" s="16" t="s">
        <v>6938</v>
      </c>
      <c r="L531" s="18" t="e">
        <v>#N/A</v>
      </c>
      <c r="M531" s="18" t="e">
        <v>#N/A</v>
      </c>
      <c r="N531" s="18" t="e">
        <v>#N/A</v>
      </c>
      <c r="O531" s="18" t="e">
        <v>#N/A</v>
      </c>
      <c r="P531" s="18" t="e">
        <v>#N/A</v>
      </c>
      <c r="Q531" s="16" t="s">
        <v>6935</v>
      </c>
      <c r="R531" s="18" t="b">
        <v>0</v>
      </c>
      <c r="S531" s="18" t="b">
        <v>1</v>
      </c>
      <c r="T531" s="12">
        <v>43604.0</v>
      </c>
      <c r="U531" s="16" t="s">
        <v>4851</v>
      </c>
      <c r="V531" s="16" t="s">
        <v>1290</v>
      </c>
      <c r="W531" s="22"/>
      <c r="X531" s="22"/>
      <c r="Y531" s="16" t="s">
        <v>4853</v>
      </c>
      <c r="Z531" s="16" t="s">
        <v>6941</v>
      </c>
      <c r="AA531" s="12">
        <v>1.0</v>
      </c>
      <c r="AB531" s="12">
        <v>1.0</v>
      </c>
      <c r="AC531" s="12"/>
      <c r="AD531" s="12" t="str">
        <f>vlookup(AA531,'Hastag Key'!$G$3:$H$5,2,true)</f>
        <v>Personal</v>
      </c>
      <c r="AE531" s="12" t="str">
        <f>vlookup(AB531,'Hastag Key'!$J$3:$K$8,2,true)</f>
        <v>Financial/gifts</v>
      </c>
    </row>
    <row r="532">
      <c r="A532" s="12">
        <v>747.0</v>
      </c>
      <c r="B532" s="16" t="s">
        <v>6135</v>
      </c>
      <c r="C532" s="16" t="s">
        <v>4846</v>
      </c>
      <c r="D532" s="18" t="b">
        <v>1</v>
      </c>
      <c r="E532" s="12">
        <v>9.0</v>
      </c>
      <c r="F532" s="12">
        <v>6.0</v>
      </c>
      <c r="G532" s="12">
        <v>3.0</v>
      </c>
      <c r="H532" s="20">
        <v>42339.25347222222</v>
      </c>
      <c r="I532" s="16" t="s">
        <v>6943</v>
      </c>
      <c r="J532" s="16" t="s">
        <v>4848</v>
      </c>
      <c r="K532" s="16" t="s">
        <v>6944</v>
      </c>
      <c r="L532" s="18" t="e">
        <v>#N/A</v>
      </c>
      <c r="M532" s="18" t="e">
        <v>#N/A</v>
      </c>
      <c r="N532" s="18" t="e">
        <v>#N/A</v>
      </c>
      <c r="O532" s="18" t="e">
        <v>#N/A</v>
      </c>
      <c r="P532" s="18" t="e">
        <v>#N/A</v>
      </c>
      <c r="Q532" s="16" t="s">
        <v>6942</v>
      </c>
      <c r="R532" s="18" t="b">
        <v>0</v>
      </c>
      <c r="S532" s="18" t="b">
        <v>0</v>
      </c>
      <c r="T532" s="12">
        <v>43604.0</v>
      </c>
      <c r="U532" s="16" t="s">
        <v>4851</v>
      </c>
      <c r="V532" s="16" t="s">
        <v>1290</v>
      </c>
      <c r="W532" s="22"/>
      <c r="X532" s="22"/>
      <c r="Y532" s="16" t="s">
        <v>4853</v>
      </c>
      <c r="Z532" s="16" t="s">
        <v>6948</v>
      </c>
      <c r="AA532" s="12">
        <v>1.0</v>
      </c>
      <c r="AB532" s="12">
        <v>1.0</v>
      </c>
      <c r="AC532" s="12"/>
      <c r="AD532" s="12" t="str">
        <f>vlookup(AA532,'Hastag Key'!$G$3:$H$5,2,true)</f>
        <v>Personal</v>
      </c>
      <c r="AE532" s="12" t="str">
        <f>vlookup(AB532,'Hastag Key'!$J$3:$K$8,2,true)</f>
        <v>Financial/gifts</v>
      </c>
    </row>
    <row r="533">
      <c r="A533" s="12">
        <v>755.0</v>
      </c>
      <c r="B533" s="16" t="s">
        <v>6135</v>
      </c>
      <c r="C533" s="16" t="s">
        <v>5064</v>
      </c>
      <c r="D533" s="18" t="b">
        <v>1</v>
      </c>
      <c r="E533" s="12">
        <v>3.0</v>
      </c>
      <c r="F533" s="12">
        <v>0.0</v>
      </c>
      <c r="G533" s="12">
        <v>3.0</v>
      </c>
      <c r="H533" s="20">
        <v>42332.72430555556</v>
      </c>
      <c r="I533" s="16" t="s">
        <v>6950</v>
      </c>
      <c r="J533" s="16" t="s">
        <v>5066</v>
      </c>
      <c r="K533" s="16" t="s">
        <v>6951</v>
      </c>
      <c r="L533" s="18" t="e">
        <v>#N/A</v>
      </c>
      <c r="M533" s="18" t="e">
        <v>#N/A</v>
      </c>
      <c r="N533" s="18" t="e">
        <v>#N/A</v>
      </c>
      <c r="O533" s="18" t="e">
        <v>#N/A</v>
      </c>
      <c r="P533" s="18" t="e">
        <v>#N/A</v>
      </c>
      <c r="Q533" s="16" t="s">
        <v>6949</v>
      </c>
      <c r="R533" s="18" t="b">
        <v>0</v>
      </c>
      <c r="S533" s="18" t="b">
        <v>0</v>
      </c>
      <c r="T533" s="12">
        <v>43230.0</v>
      </c>
      <c r="U533" s="16" t="s">
        <v>5073</v>
      </c>
      <c r="V533" s="16" t="s">
        <v>1290</v>
      </c>
      <c r="W533" s="22"/>
      <c r="X533" s="22"/>
      <c r="Y533" s="16" t="s">
        <v>5076</v>
      </c>
      <c r="Z533" s="16" t="s">
        <v>6952</v>
      </c>
      <c r="AC533" s="16"/>
      <c r="AD533" s="12" t="str">
        <f>vlookup(AA533,'Hastag Key'!$G$3:$H$5,2,true)</f>
        <v>#N/A</v>
      </c>
      <c r="AE533" s="12" t="str">
        <f>vlookup(AB533,'Hastag Key'!$J$3:$K$8,2,true)</f>
        <v>#N/A</v>
      </c>
    </row>
    <row r="534">
      <c r="A534" s="12">
        <v>821.0</v>
      </c>
      <c r="B534" s="16" t="s">
        <v>6135</v>
      </c>
      <c r="C534" s="16" t="s">
        <v>6955</v>
      </c>
      <c r="D534" s="18" t="b">
        <v>0</v>
      </c>
      <c r="E534" s="12">
        <v>0.0</v>
      </c>
      <c r="F534" s="12">
        <v>0.0</v>
      </c>
      <c r="G534" s="12">
        <v>0.0</v>
      </c>
      <c r="H534" s="20">
        <v>42310.36944444444</v>
      </c>
      <c r="I534" s="16" t="s">
        <v>6957</v>
      </c>
      <c r="J534" s="16" t="s">
        <v>6959</v>
      </c>
      <c r="K534" s="16" t="s">
        <v>6960</v>
      </c>
      <c r="L534" s="18" t="e">
        <v>#N/A</v>
      </c>
      <c r="M534" s="18" t="e">
        <v>#N/A</v>
      </c>
      <c r="N534" s="18" t="e">
        <v>#N/A</v>
      </c>
      <c r="O534" s="18" t="e">
        <v>#N/A</v>
      </c>
      <c r="P534" s="18" t="e">
        <v>#N/A</v>
      </c>
      <c r="Q534" s="16" t="s">
        <v>6954</v>
      </c>
      <c r="R534" s="18" t="b">
        <v>0</v>
      </c>
      <c r="S534" s="18" t="b">
        <v>1</v>
      </c>
      <c r="T534" s="12">
        <v>45177.0</v>
      </c>
      <c r="U534" s="16" t="s">
        <v>2590</v>
      </c>
      <c r="V534" s="16" t="s">
        <v>1290</v>
      </c>
      <c r="W534" s="22"/>
      <c r="X534" s="22"/>
      <c r="Y534" s="22"/>
      <c r="Z534" s="16" t="s">
        <v>6961</v>
      </c>
      <c r="AA534" s="12">
        <v>2.0</v>
      </c>
      <c r="AB534" s="12">
        <v>3.0</v>
      </c>
      <c r="AC534" s="12"/>
      <c r="AD534" s="12" t="str">
        <f>vlookup(AA534,'Hastag Key'!$G$3:$H$5,2,true)</f>
        <v>Invested</v>
      </c>
      <c r="AE534" s="12" t="str">
        <f>vlookup(AB534,'Hastag Key'!$J$3:$K$8,2,true)</f>
        <v>Employment</v>
      </c>
    </row>
    <row r="535">
      <c r="A535" s="12">
        <v>254.0</v>
      </c>
      <c r="B535" s="16" t="s">
        <v>6135</v>
      </c>
      <c r="C535" s="16" t="s">
        <v>2700</v>
      </c>
      <c r="D535" s="18" t="b">
        <v>1</v>
      </c>
      <c r="E535" s="12">
        <v>1.0</v>
      </c>
      <c r="F535" s="12">
        <v>0.0</v>
      </c>
      <c r="G535" s="12">
        <v>1.0</v>
      </c>
      <c r="H535" s="20">
        <v>42310.82708333333</v>
      </c>
      <c r="I535" s="16" t="s">
        <v>2705</v>
      </c>
      <c r="J535" s="16" t="s">
        <v>2707</v>
      </c>
      <c r="K535" s="16" t="s">
        <v>2708</v>
      </c>
      <c r="L535" s="18" t="e">
        <v>#N/A</v>
      </c>
      <c r="M535" s="18" t="e">
        <v>#N/A</v>
      </c>
      <c r="N535" s="18" t="e">
        <v>#N/A</v>
      </c>
      <c r="O535" s="18" t="e">
        <v>#N/A</v>
      </c>
      <c r="P535" s="18" t="e">
        <v>#N/A</v>
      </c>
      <c r="Q535" s="16" t="s">
        <v>2710</v>
      </c>
      <c r="R535" s="18" t="b">
        <v>1</v>
      </c>
      <c r="S535" s="18" t="b">
        <v>0</v>
      </c>
      <c r="T535" s="12">
        <v>73070.0</v>
      </c>
      <c r="U535" s="16" t="s">
        <v>2711</v>
      </c>
      <c r="V535" s="16" t="s">
        <v>2712</v>
      </c>
      <c r="W535" s="51">
        <v>531608.0</v>
      </c>
      <c r="X535" s="51">
        <v>525229.0</v>
      </c>
      <c r="Y535" s="16" t="s">
        <v>2713</v>
      </c>
      <c r="Z535" s="16" t="s">
        <v>6965</v>
      </c>
      <c r="AC535" s="16"/>
      <c r="AD535" s="12" t="str">
        <f>vlookup(AA535,'Hastag Key'!$G$3:$H$5,2,true)</f>
        <v>#N/A</v>
      </c>
      <c r="AE535" s="12" t="str">
        <f>vlookup(AB535,'Hastag Key'!$J$3:$K$8,2,true)</f>
        <v>#N/A</v>
      </c>
    </row>
    <row r="536">
      <c r="A536" s="12">
        <v>577.0</v>
      </c>
      <c r="B536" s="16" t="s">
        <v>6135</v>
      </c>
      <c r="C536" s="16" t="s">
        <v>6219</v>
      </c>
      <c r="D536" s="18" t="b">
        <v>0</v>
      </c>
      <c r="E536" s="12">
        <v>1.0</v>
      </c>
      <c r="F536" s="12">
        <v>0.0</v>
      </c>
      <c r="G536" s="12">
        <v>1.0</v>
      </c>
      <c r="H536" s="20">
        <v>42318.447916666664</v>
      </c>
      <c r="I536" s="16" t="s">
        <v>6221</v>
      </c>
      <c r="J536" s="16" t="s">
        <v>6222</v>
      </c>
      <c r="K536" s="16" t="s">
        <v>6223</v>
      </c>
      <c r="L536" s="18" t="e">
        <v>#N/A</v>
      </c>
      <c r="M536" s="18" t="e">
        <v>#N/A</v>
      </c>
      <c r="N536" s="18" t="e">
        <v>#N/A</v>
      </c>
      <c r="O536" s="18" t="e">
        <v>#N/A</v>
      </c>
      <c r="P536" s="18" t="e">
        <v>#N/A</v>
      </c>
      <c r="Q536" s="16" t="s">
        <v>6224</v>
      </c>
      <c r="R536" s="18" t="b">
        <v>1</v>
      </c>
      <c r="S536" s="18" t="b">
        <v>1</v>
      </c>
      <c r="T536" s="12">
        <v>74702.0</v>
      </c>
      <c r="U536" s="16" t="s">
        <v>6225</v>
      </c>
      <c r="V536" s="16" t="s">
        <v>2712</v>
      </c>
      <c r="W536" s="22"/>
      <c r="X536" s="22"/>
      <c r="Y536" s="22"/>
      <c r="Z536" s="16" t="s">
        <v>6971</v>
      </c>
      <c r="AA536" s="12">
        <v>1.0</v>
      </c>
      <c r="AB536" s="12">
        <v>2.0</v>
      </c>
      <c r="AC536" s="12"/>
      <c r="AD536" s="12" t="str">
        <f>vlookup(AA536,'Hastag Key'!$G$3:$H$5,2,true)</f>
        <v>Personal</v>
      </c>
      <c r="AE536" s="12" t="str">
        <f>vlookup(AB536,'Hastag Key'!$J$3:$K$8,2,true)</f>
        <v>Time</v>
      </c>
    </row>
    <row r="537">
      <c r="A537" s="12">
        <v>647.0</v>
      </c>
      <c r="B537" s="16" t="s">
        <v>6135</v>
      </c>
      <c r="C537" s="16" t="s">
        <v>6692</v>
      </c>
      <c r="D537" s="18" t="b">
        <v>1</v>
      </c>
      <c r="E537" s="12">
        <v>94.0</v>
      </c>
      <c r="F537" s="12">
        <v>27.0</v>
      </c>
      <c r="G537" s="12">
        <v>67.0</v>
      </c>
      <c r="H537" s="20">
        <v>42312.384722222225</v>
      </c>
      <c r="I537" s="16" t="s">
        <v>6693</v>
      </c>
      <c r="J537" s="16" t="s">
        <v>6694</v>
      </c>
      <c r="K537" s="16" t="s">
        <v>6695</v>
      </c>
      <c r="L537" s="18" t="e">
        <v>#N/A</v>
      </c>
      <c r="M537" s="18" t="e">
        <v>#N/A</v>
      </c>
      <c r="N537" s="18" t="e">
        <v>#N/A</v>
      </c>
      <c r="O537" s="18" t="e">
        <v>#N/A</v>
      </c>
      <c r="P537" s="18" t="e">
        <v>#N/A</v>
      </c>
      <c r="Q537" s="16" t="s">
        <v>6696</v>
      </c>
      <c r="R537" s="18" t="b">
        <v>0</v>
      </c>
      <c r="S537" s="18" t="b">
        <v>1</v>
      </c>
      <c r="T537" s="12">
        <v>74037.0</v>
      </c>
      <c r="U537" s="16" t="s">
        <v>6697</v>
      </c>
      <c r="V537" s="16" t="s">
        <v>2712</v>
      </c>
      <c r="W537" s="51">
        <v>327715.0</v>
      </c>
      <c r="X537" s="51">
        <v>285782.0</v>
      </c>
      <c r="Y537" s="16" t="s">
        <v>2142</v>
      </c>
      <c r="Z537" s="16" t="s">
        <v>6977</v>
      </c>
      <c r="AA537" s="12">
        <v>3.0</v>
      </c>
      <c r="AB537" s="12">
        <v>2.0</v>
      </c>
      <c r="AC537" s="12"/>
      <c r="AD537" s="12" t="str">
        <f>vlookup(AA537,'Hastag Key'!$G$3:$H$5,2,true)</f>
        <v>Exposure</v>
      </c>
      <c r="AE537" s="12" t="str">
        <f>vlookup(AB537,'Hastag Key'!$J$3:$K$8,2,true)</f>
        <v>Time</v>
      </c>
    </row>
    <row r="538">
      <c r="A538" s="12">
        <v>43.0</v>
      </c>
      <c r="B538" s="16" t="s">
        <v>6135</v>
      </c>
      <c r="C538" s="16" t="s">
        <v>721</v>
      </c>
      <c r="D538" s="18" t="b">
        <v>1</v>
      </c>
      <c r="E538" s="12">
        <v>3.0</v>
      </c>
      <c r="F538" s="12">
        <v>0.0</v>
      </c>
      <c r="G538" s="12">
        <v>3.0</v>
      </c>
      <c r="H538" s="20">
        <v>42329.967361111114</v>
      </c>
      <c r="I538" s="16" t="s">
        <v>722</v>
      </c>
      <c r="J538" s="16" t="s">
        <v>723</v>
      </c>
      <c r="K538" s="16" t="s">
        <v>724</v>
      </c>
      <c r="L538" s="18" t="e">
        <v>#N/A</v>
      </c>
      <c r="M538" s="18" t="e">
        <v>#N/A</v>
      </c>
      <c r="N538" s="18" t="e">
        <v>#N/A</v>
      </c>
      <c r="O538" s="18" t="e">
        <v>#N/A</v>
      </c>
      <c r="P538" s="18" t="e">
        <v>#N/A</v>
      </c>
      <c r="Q538" s="16" t="s">
        <v>725</v>
      </c>
      <c r="R538" s="18" t="b">
        <v>1</v>
      </c>
      <c r="S538" s="18" t="b">
        <v>1</v>
      </c>
      <c r="T538" s="12">
        <v>97030.0</v>
      </c>
      <c r="U538" s="16" t="s">
        <v>726</v>
      </c>
      <c r="V538" s="16" t="s">
        <v>727</v>
      </c>
      <c r="W538" s="22"/>
      <c r="X538" s="22"/>
      <c r="Y538" s="16" t="s">
        <v>728</v>
      </c>
      <c r="Z538" s="16" t="s">
        <v>6981</v>
      </c>
      <c r="AA538" s="12">
        <v>2.0</v>
      </c>
      <c r="AB538" s="12">
        <v>3.0</v>
      </c>
      <c r="AC538" s="12"/>
      <c r="AD538" s="12" t="str">
        <f>vlookup(AA538,'Hastag Key'!$G$3:$H$5,2,true)</f>
        <v>Invested</v>
      </c>
      <c r="AE538" s="12" t="str">
        <f>vlookup(AB538,'Hastag Key'!$J$3:$K$8,2,true)</f>
        <v>Employment</v>
      </c>
    </row>
    <row r="539">
      <c r="A539" s="12">
        <v>46.0</v>
      </c>
      <c r="B539" s="16" t="s">
        <v>6135</v>
      </c>
      <c r="C539" s="16" t="s">
        <v>756</v>
      </c>
      <c r="D539" s="18" t="b">
        <v>1</v>
      </c>
      <c r="E539" s="12">
        <v>77.0</v>
      </c>
      <c r="F539" s="12">
        <v>34.0</v>
      </c>
      <c r="G539" s="12">
        <v>43.0</v>
      </c>
      <c r="H539" s="20">
        <v>42318.7875</v>
      </c>
      <c r="I539" s="16" t="s">
        <v>757</v>
      </c>
      <c r="J539" s="16" t="s">
        <v>758</v>
      </c>
      <c r="K539" s="16" t="s">
        <v>759</v>
      </c>
      <c r="L539" s="16" t="s">
        <v>264</v>
      </c>
      <c r="M539" s="16" t="s">
        <v>760</v>
      </c>
      <c r="N539" s="12">
        <v>0.0</v>
      </c>
      <c r="O539" s="12">
        <v>0.0</v>
      </c>
      <c r="P539" s="16" t="s">
        <v>761</v>
      </c>
      <c r="Q539" s="16" t="s">
        <v>762</v>
      </c>
      <c r="R539" s="18" t="b">
        <v>1</v>
      </c>
      <c r="S539" s="18" t="b">
        <v>1</v>
      </c>
      <c r="T539" s="12">
        <v>97708.0</v>
      </c>
      <c r="U539" s="16" t="s">
        <v>763</v>
      </c>
      <c r="V539" s="16" t="s">
        <v>727</v>
      </c>
      <c r="W539" s="51">
        <v>341232.0</v>
      </c>
      <c r="X539" s="51">
        <v>318660.0</v>
      </c>
      <c r="Y539" s="16" t="s">
        <v>764</v>
      </c>
      <c r="Z539" s="16" t="s">
        <v>6988</v>
      </c>
      <c r="AA539" s="12">
        <v>1.0</v>
      </c>
      <c r="AB539" s="12">
        <v>1.0</v>
      </c>
      <c r="AC539" s="12"/>
      <c r="AD539" s="12" t="str">
        <f>vlookup(AA539,'Hastag Key'!$G$3:$H$5,2,true)</f>
        <v>Personal</v>
      </c>
      <c r="AE539" s="12" t="str">
        <f>vlookup(AB539,'Hastag Key'!$J$3:$K$8,2,true)</f>
        <v>Financial/gifts</v>
      </c>
    </row>
    <row r="540">
      <c r="A540" s="12">
        <v>103.0</v>
      </c>
      <c r="B540" s="16" t="s">
        <v>6135</v>
      </c>
      <c r="C540" s="16" t="s">
        <v>1295</v>
      </c>
      <c r="D540" s="18" t="b">
        <v>1</v>
      </c>
      <c r="E540" s="12">
        <v>110.0</v>
      </c>
      <c r="F540" s="12">
        <v>33.0</v>
      </c>
      <c r="G540" s="12">
        <v>77.0</v>
      </c>
      <c r="H540" s="20">
        <v>42325.904861111114</v>
      </c>
      <c r="I540" s="16" t="s">
        <v>1296</v>
      </c>
      <c r="J540" s="16" t="s">
        <v>1297</v>
      </c>
      <c r="K540" s="16" t="s">
        <v>1298</v>
      </c>
      <c r="L540" s="18" t="e">
        <v>#N/A</v>
      </c>
      <c r="M540" s="18" t="e">
        <v>#N/A</v>
      </c>
      <c r="N540" s="18" t="e">
        <v>#N/A</v>
      </c>
      <c r="O540" s="18" t="e">
        <v>#N/A</v>
      </c>
      <c r="P540" s="18" t="e">
        <v>#N/A</v>
      </c>
      <c r="Q540" s="16" t="s">
        <v>1299</v>
      </c>
      <c r="R540" s="18" t="b">
        <v>1</v>
      </c>
      <c r="S540" s="18" t="b">
        <v>1</v>
      </c>
      <c r="T540" s="12">
        <v>97526.0</v>
      </c>
      <c r="U540" s="16" t="s">
        <v>1300</v>
      </c>
      <c r="V540" s="16" t="s">
        <v>727</v>
      </c>
      <c r="W540" s="51">
        <v>251023.0</v>
      </c>
      <c r="X540" s="51">
        <v>86199.0</v>
      </c>
      <c r="Y540" s="16" t="s">
        <v>1301</v>
      </c>
      <c r="Z540" s="16" t="s">
        <v>6991</v>
      </c>
      <c r="AA540" s="12">
        <v>1.0</v>
      </c>
      <c r="AB540" s="12">
        <v>1.0</v>
      </c>
      <c r="AC540" s="12"/>
      <c r="AD540" s="12" t="str">
        <f>vlookup(AA540,'Hastag Key'!$G$3:$H$5,2,true)</f>
        <v>Personal</v>
      </c>
      <c r="AE540" s="12" t="str">
        <f>vlookup(AB540,'Hastag Key'!$J$3:$K$8,2,true)</f>
        <v>Financial/gifts</v>
      </c>
    </row>
    <row r="541">
      <c r="A541" s="12">
        <v>151.0</v>
      </c>
      <c r="B541" s="16" t="s">
        <v>6135</v>
      </c>
      <c r="C541" s="16" t="s">
        <v>1748</v>
      </c>
      <c r="D541" s="18" t="b">
        <v>1</v>
      </c>
      <c r="E541" s="12">
        <v>107.0</v>
      </c>
      <c r="F541" s="12">
        <v>37.0</v>
      </c>
      <c r="G541" s="12">
        <v>70.0</v>
      </c>
      <c r="H541" s="20">
        <v>42324.45486111111</v>
      </c>
      <c r="I541" s="16" t="s">
        <v>1749</v>
      </c>
      <c r="J541" s="16" t="s">
        <v>1750</v>
      </c>
      <c r="K541" s="16" t="s">
        <v>1751</v>
      </c>
      <c r="L541" s="12">
        <v>-1.0</v>
      </c>
      <c r="M541" s="12">
        <v>0.0</v>
      </c>
      <c r="N541" s="12">
        <v>0.0</v>
      </c>
      <c r="O541" s="16" t="s">
        <v>1752</v>
      </c>
      <c r="P541" s="16" t="s">
        <v>1753</v>
      </c>
      <c r="Q541" s="16" t="s">
        <v>1754</v>
      </c>
      <c r="R541" s="18" t="b">
        <v>1</v>
      </c>
      <c r="S541" s="18" t="b">
        <v>0</v>
      </c>
      <c r="T541" s="12">
        <v>97352.0</v>
      </c>
      <c r="U541" s="16" t="s">
        <v>1755</v>
      </c>
      <c r="V541" s="16" t="s">
        <v>727</v>
      </c>
      <c r="W541" s="22"/>
      <c r="X541" s="22"/>
      <c r="Y541" s="16" t="s">
        <v>1756</v>
      </c>
      <c r="Z541" s="16" t="s">
        <v>6995</v>
      </c>
      <c r="AC541" s="16"/>
      <c r="AD541" s="12" t="str">
        <f>vlookup(AA541,'Hastag Key'!$G$3:$H$5,2,true)</f>
        <v>#N/A</v>
      </c>
      <c r="AE541" s="12" t="str">
        <f>vlookup(AB541,'Hastag Key'!$J$3:$K$8,2,true)</f>
        <v>#N/A</v>
      </c>
    </row>
    <row r="542">
      <c r="A542" s="12">
        <v>191.0</v>
      </c>
      <c r="B542" s="16" t="s">
        <v>6135</v>
      </c>
      <c r="C542" s="16" t="s">
        <v>2126</v>
      </c>
      <c r="D542" s="18" t="b">
        <v>1</v>
      </c>
      <c r="E542" s="12">
        <v>199.0</v>
      </c>
      <c r="F542" s="12">
        <v>52.0</v>
      </c>
      <c r="G542" s="12">
        <v>147.0</v>
      </c>
      <c r="H542" s="20">
        <v>42321.62430555555</v>
      </c>
      <c r="I542" s="16" t="s">
        <v>2127</v>
      </c>
      <c r="J542" s="16" t="s">
        <v>2128</v>
      </c>
      <c r="K542" s="16" t="s">
        <v>2129</v>
      </c>
      <c r="L542" s="18" t="e">
        <v>#N/A</v>
      </c>
      <c r="M542" s="18" t="e">
        <v>#N/A</v>
      </c>
      <c r="N542" s="18" t="e">
        <v>#N/A</v>
      </c>
      <c r="O542" s="18" t="e">
        <v>#N/A</v>
      </c>
      <c r="P542" s="18" t="e">
        <v>#N/A</v>
      </c>
      <c r="Q542" s="16" t="s">
        <v>2130</v>
      </c>
      <c r="R542" s="18" t="b">
        <v>1</v>
      </c>
      <c r="S542" s="18" t="b">
        <v>1</v>
      </c>
      <c r="T542" s="12">
        <v>97123.0</v>
      </c>
      <c r="U542" s="16" t="s">
        <v>2131</v>
      </c>
      <c r="V542" s="16" t="s">
        <v>727</v>
      </c>
      <c r="W542" s="51">
        <v>353291.0</v>
      </c>
      <c r="X542" s="51">
        <v>290733.0</v>
      </c>
      <c r="Y542" s="16" t="s">
        <v>2132</v>
      </c>
      <c r="Z542" s="16" t="s">
        <v>6999</v>
      </c>
      <c r="AC542" s="16"/>
      <c r="AD542" s="12" t="str">
        <f>vlookup(AA542,'Hastag Key'!$G$3:$H$5,2,true)</f>
        <v>#N/A</v>
      </c>
      <c r="AE542" s="12" t="str">
        <f>vlookup(AB542,'Hastag Key'!$J$3:$K$8,2,true)</f>
        <v>#N/A</v>
      </c>
    </row>
    <row r="543">
      <c r="A543" s="12">
        <v>192.0</v>
      </c>
      <c r="B543" s="16" t="s">
        <v>6135</v>
      </c>
      <c r="C543" s="16" t="s">
        <v>2136</v>
      </c>
      <c r="D543" s="18" t="b">
        <v>1</v>
      </c>
      <c r="E543" s="12">
        <v>73.0</v>
      </c>
      <c r="F543" s="12">
        <v>4.0</v>
      </c>
      <c r="G543" s="12">
        <v>69.0</v>
      </c>
      <c r="H543" s="20">
        <v>42321.407638888886</v>
      </c>
      <c r="I543" s="16" t="s">
        <v>2137</v>
      </c>
      <c r="J543" s="16" t="s">
        <v>2138</v>
      </c>
      <c r="K543" s="16" t="s">
        <v>2139</v>
      </c>
      <c r="L543" s="18" t="e">
        <v>#N/A</v>
      </c>
      <c r="M543" s="18" t="e">
        <v>#N/A</v>
      </c>
      <c r="N543" s="18" t="e">
        <v>#N/A</v>
      </c>
      <c r="O543" s="18" t="e">
        <v>#N/A</v>
      </c>
      <c r="P543" s="18" t="e">
        <v>#N/A</v>
      </c>
      <c r="Q543" s="16" t="s">
        <v>2140</v>
      </c>
      <c r="R543" s="18" t="b">
        <v>1</v>
      </c>
      <c r="S543" s="18" t="b">
        <v>1</v>
      </c>
      <c r="T543" s="12">
        <v>97470.0</v>
      </c>
      <c r="U543" s="16" t="s">
        <v>2141</v>
      </c>
      <c r="V543" s="16" t="s">
        <v>727</v>
      </c>
      <c r="W543" s="22"/>
      <c r="X543" s="22"/>
      <c r="Y543" s="16" t="s">
        <v>2142</v>
      </c>
      <c r="Z543" s="16" t="s">
        <v>7004</v>
      </c>
      <c r="AC543" s="16"/>
      <c r="AD543" s="12" t="str">
        <f>vlookup(AA543,'Hastag Key'!$G$3:$H$5,2,true)</f>
        <v>#N/A</v>
      </c>
      <c r="AE543" s="12" t="str">
        <f>vlookup(AB543,'Hastag Key'!$J$3:$K$8,2,true)</f>
        <v>#N/A</v>
      </c>
    </row>
    <row r="544">
      <c r="A544" s="12">
        <v>201.0</v>
      </c>
      <c r="B544" s="16" t="s">
        <v>6135</v>
      </c>
      <c r="C544" s="16" t="s">
        <v>2230</v>
      </c>
      <c r="D544" s="18" t="b">
        <v>1</v>
      </c>
      <c r="E544" s="12">
        <v>9.0</v>
      </c>
      <c r="F544" s="12">
        <v>3.0</v>
      </c>
      <c r="G544" s="12">
        <v>6.0</v>
      </c>
      <c r="H544" s="20">
        <v>42315.38333333333</v>
      </c>
      <c r="I544" s="16" t="s">
        <v>2231</v>
      </c>
      <c r="J544" s="16" t="s">
        <v>2232</v>
      </c>
      <c r="K544" s="16" t="s">
        <v>2233</v>
      </c>
      <c r="L544" s="18" t="e">
        <v>#N/A</v>
      </c>
      <c r="M544" s="18" t="e">
        <v>#N/A</v>
      </c>
      <c r="N544" s="18" t="e">
        <v>#N/A</v>
      </c>
      <c r="O544" s="18" t="e">
        <v>#N/A</v>
      </c>
      <c r="P544" s="18" t="e">
        <v>#N/A</v>
      </c>
      <c r="Q544" s="16" t="s">
        <v>2234</v>
      </c>
      <c r="R544" s="18" t="b">
        <v>1</v>
      </c>
      <c r="S544" s="18" t="b">
        <v>1</v>
      </c>
      <c r="T544" s="12">
        <v>97405.0</v>
      </c>
      <c r="U544" s="16" t="s">
        <v>2235</v>
      </c>
      <c r="V544" s="16" t="s">
        <v>727</v>
      </c>
      <c r="W544" s="51">
        <v>906449.0</v>
      </c>
      <c r="X544" s="51">
        <v>932993.0</v>
      </c>
      <c r="Y544" s="16" t="s">
        <v>2236</v>
      </c>
      <c r="Z544" s="16" t="s">
        <v>7008</v>
      </c>
      <c r="AC544" s="16"/>
      <c r="AD544" s="12" t="str">
        <f>vlookup(AA544,'Hastag Key'!$G$3:$H$5,2,true)</f>
        <v>#N/A</v>
      </c>
      <c r="AE544" s="12" t="str">
        <f>vlookup(AB544,'Hastag Key'!$J$3:$K$8,2,true)</f>
        <v>#N/A</v>
      </c>
    </row>
    <row r="545">
      <c r="A545" s="12">
        <v>224.0</v>
      </c>
      <c r="B545" s="16" t="s">
        <v>6135</v>
      </c>
      <c r="C545" s="16" t="s">
        <v>2447</v>
      </c>
      <c r="D545" s="18" t="b">
        <v>1</v>
      </c>
      <c r="E545" s="12">
        <v>11.0</v>
      </c>
      <c r="F545" s="12">
        <v>4.0</v>
      </c>
      <c r="G545" s="12">
        <v>7.0</v>
      </c>
      <c r="H545" s="20">
        <v>42331.854166666664</v>
      </c>
      <c r="I545" s="16" t="s">
        <v>2448</v>
      </c>
      <c r="J545" s="16" t="s">
        <v>2449</v>
      </c>
      <c r="K545" s="16" t="s">
        <v>2450</v>
      </c>
      <c r="L545" s="18" t="e">
        <v>#N/A</v>
      </c>
      <c r="M545" s="18" t="e">
        <v>#N/A</v>
      </c>
      <c r="N545" s="18" t="e">
        <v>#N/A</v>
      </c>
      <c r="O545" s="18" t="e">
        <v>#N/A</v>
      </c>
      <c r="P545" s="18" t="e">
        <v>#N/A</v>
      </c>
      <c r="Q545" s="16" t="s">
        <v>2451</v>
      </c>
      <c r="R545" s="18" t="b">
        <v>1</v>
      </c>
      <c r="S545" s="18" t="b">
        <v>1</v>
      </c>
      <c r="T545" s="12">
        <v>97128.0</v>
      </c>
      <c r="U545" s="16" t="s">
        <v>2453</v>
      </c>
      <c r="V545" s="16" t="s">
        <v>727</v>
      </c>
      <c r="W545" s="22"/>
      <c r="X545" s="22"/>
      <c r="Y545" s="16" t="s">
        <v>1856</v>
      </c>
      <c r="Z545" s="16" t="s">
        <v>7010</v>
      </c>
      <c r="AC545" s="16"/>
      <c r="AD545" s="12" t="str">
        <f>vlookup(AA545,'Hastag Key'!$G$3:$H$5,2,true)</f>
        <v>#N/A</v>
      </c>
      <c r="AE545" s="12" t="str">
        <f>vlookup(AB545,'Hastag Key'!$J$3:$K$8,2,true)</f>
        <v>#N/A</v>
      </c>
    </row>
    <row r="546">
      <c r="A546" s="12">
        <v>271.0</v>
      </c>
      <c r="B546" s="16" t="s">
        <v>6135</v>
      </c>
      <c r="C546" s="16" t="s">
        <v>2886</v>
      </c>
      <c r="D546" s="18" t="b">
        <v>1</v>
      </c>
      <c r="E546" s="12">
        <v>8.0</v>
      </c>
      <c r="F546" s="12">
        <v>2.0</v>
      </c>
      <c r="G546" s="12">
        <v>6.0</v>
      </c>
      <c r="H546" s="20">
        <v>42331.59444444445</v>
      </c>
      <c r="I546" s="16" t="s">
        <v>2887</v>
      </c>
      <c r="J546" s="16" t="s">
        <v>2888</v>
      </c>
      <c r="K546" s="16" t="s">
        <v>2889</v>
      </c>
      <c r="L546" s="18" t="e">
        <v>#N/A</v>
      </c>
      <c r="M546" s="18" t="e">
        <v>#N/A</v>
      </c>
      <c r="N546" s="18" t="e">
        <v>#N/A</v>
      </c>
      <c r="O546" s="18" t="e">
        <v>#N/A</v>
      </c>
      <c r="P546" s="18" t="e">
        <v>#N/A</v>
      </c>
      <c r="Q546" s="16" t="s">
        <v>2890</v>
      </c>
      <c r="R546" s="18" t="b">
        <v>1</v>
      </c>
      <c r="S546" s="18" t="b">
        <v>0</v>
      </c>
      <c r="T546" s="12">
        <v>97701.0</v>
      </c>
      <c r="U546" s="16" t="s">
        <v>763</v>
      </c>
      <c r="V546" s="16" t="s">
        <v>727</v>
      </c>
      <c r="W546" s="51">
        <v>1109133.0</v>
      </c>
      <c r="X546" s="51">
        <v>1022568.0</v>
      </c>
      <c r="Y546" s="16" t="s">
        <v>2892</v>
      </c>
      <c r="Z546" s="16" t="s">
        <v>7020</v>
      </c>
      <c r="AC546" s="16"/>
      <c r="AD546" s="12" t="str">
        <f>vlookup(AA546,'Hastag Key'!$G$3:$H$5,2,true)</f>
        <v>#N/A</v>
      </c>
      <c r="AE546" s="12" t="str">
        <f>vlookup(AB546,'Hastag Key'!$J$3:$K$8,2,true)</f>
        <v>#N/A</v>
      </c>
    </row>
    <row r="547">
      <c r="A547" s="12">
        <v>400.0</v>
      </c>
      <c r="B547" s="16" t="s">
        <v>6135</v>
      </c>
      <c r="C547" s="16" t="s">
        <v>4393</v>
      </c>
      <c r="D547" s="18" t="b">
        <v>1</v>
      </c>
      <c r="E547" s="12">
        <v>45.0</v>
      </c>
      <c r="F547" s="12">
        <v>22.0</v>
      </c>
      <c r="G547" s="12">
        <v>23.0</v>
      </c>
      <c r="H547" s="20">
        <v>42317.59652777778</v>
      </c>
      <c r="I547" s="16" t="s">
        <v>4396</v>
      </c>
      <c r="J547" s="16" t="s">
        <v>4397</v>
      </c>
      <c r="K547" s="16" t="s">
        <v>4398</v>
      </c>
      <c r="L547" s="18" t="e">
        <v>#N/A</v>
      </c>
      <c r="M547" s="18" t="e">
        <v>#N/A</v>
      </c>
      <c r="N547" s="18" t="e">
        <v>#N/A</v>
      </c>
      <c r="O547" s="18" t="e">
        <v>#N/A</v>
      </c>
      <c r="P547" s="18" t="e">
        <v>#N/A</v>
      </c>
      <c r="Q547" s="16" t="s">
        <v>4402</v>
      </c>
      <c r="R547" s="18" t="b">
        <v>1</v>
      </c>
      <c r="S547" s="18" t="b">
        <v>0</v>
      </c>
      <c r="T547" s="12">
        <v>97702.0</v>
      </c>
      <c r="U547" s="16" t="s">
        <v>763</v>
      </c>
      <c r="V547" s="16" t="s">
        <v>727</v>
      </c>
      <c r="W547" s="22"/>
      <c r="X547" s="22"/>
      <c r="Y547" s="16" t="s">
        <v>4406</v>
      </c>
      <c r="Z547" s="16" t="s">
        <v>7024</v>
      </c>
      <c r="AC547" s="16"/>
      <c r="AD547" s="12" t="str">
        <f>vlookup(AA547,'Hastag Key'!$G$3:$H$5,2,true)</f>
        <v>#N/A</v>
      </c>
      <c r="AE547" s="12" t="str">
        <f>vlookup(AB547,'Hastag Key'!$J$3:$K$8,2,true)</f>
        <v>#N/A</v>
      </c>
    </row>
    <row r="548">
      <c r="A548" s="12">
        <v>401.0</v>
      </c>
      <c r="B548" s="16" t="s">
        <v>6135</v>
      </c>
      <c r="C548" s="16" t="s">
        <v>4393</v>
      </c>
      <c r="D548" s="18" t="b">
        <v>1</v>
      </c>
      <c r="E548" s="12">
        <v>90.0</v>
      </c>
      <c r="F548" s="12">
        <v>15.0</v>
      </c>
      <c r="G548" s="12">
        <v>75.0</v>
      </c>
      <c r="H548" s="20">
        <v>42331.77361111111</v>
      </c>
      <c r="I548" s="16" t="s">
        <v>4417</v>
      </c>
      <c r="J548" s="16" t="s">
        <v>4397</v>
      </c>
      <c r="K548" s="16" t="s">
        <v>4419</v>
      </c>
      <c r="L548" s="18" t="e">
        <v>#N/A</v>
      </c>
      <c r="M548" s="18" t="e">
        <v>#N/A</v>
      </c>
      <c r="N548" s="18" t="e">
        <v>#N/A</v>
      </c>
      <c r="O548" s="18" t="e">
        <v>#N/A</v>
      </c>
      <c r="P548" s="18" t="e">
        <v>#N/A</v>
      </c>
      <c r="Q548" s="16" t="s">
        <v>4420</v>
      </c>
      <c r="R548" s="18" t="b">
        <v>1</v>
      </c>
      <c r="S548" s="18" t="b">
        <v>1</v>
      </c>
      <c r="T548" s="12">
        <v>97702.0</v>
      </c>
      <c r="U548" s="16" t="s">
        <v>763</v>
      </c>
      <c r="V548" s="16" t="s">
        <v>727</v>
      </c>
      <c r="W548" s="22"/>
      <c r="X548" s="22"/>
      <c r="Y548" s="16" t="s">
        <v>4406</v>
      </c>
      <c r="Z548" s="16" t="s">
        <v>7027</v>
      </c>
      <c r="AC548" s="16"/>
      <c r="AD548" s="12" t="str">
        <f>vlookup(AA548,'Hastag Key'!$G$3:$H$5,2,true)</f>
        <v>#N/A</v>
      </c>
      <c r="AE548" s="12" t="str">
        <f>vlookup(AB548,'Hastag Key'!$J$3:$K$8,2,true)</f>
        <v>#N/A</v>
      </c>
    </row>
    <row r="549">
      <c r="A549" s="12">
        <v>408.0</v>
      </c>
      <c r="B549" s="16" t="s">
        <v>6135</v>
      </c>
      <c r="C549" s="16" t="s">
        <v>4508</v>
      </c>
      <c r="D549" s="18" t="b">
        <v>1</v>
      </c>
      <c r="E549" s="12">
        <v>32.0</v>
      </c>
      <c r="F549" s="12">
        <v>13.0</v>
      </c>
      <c r="G549" s="12">
        <v>19.0</v>
      </c>
      <c r="H549" s="20">
        <v>42320.558333333334</v>
      </c>
      <c r="I549" s="16" t="s">
        <v>4509</v>
      </c>
      <c r="J549" s="16" t="s">
        <v>4510</v>
      </c>
      <c r="K549" s="16" t="s">
        <v>4511</v>
      </c>
      <c r="L549" s="16" t="s">
        <v>532</v>
      </c>
      <c r="M549" s="12">
        <v>0.0</v>
      </c>
      <c r="N549" s="12">
        <v>0.0</v>
      </c>
      <c r="O549" s="12">
        <v>0.0</v>
      </c>
      <c r="P549" s="12">
        <v>0.0</v>
      </c>
      <c r="Q549" s="16" t="s">
        <v>4512</v>
      </c>
      <c r="R549" s="18" t="b">
        <v>1</v>
      </c>
      <c r="S549" s="18" t="b">
        <v>1</v>
      </c>
      <c r="T549" s="12">
        <v>97201.0</v>
      </c>
      <c r="U549" s="16" t="s">
        <v>4513</v>
      </c>
      <c r="V549" s="16" t="s">
        <v>727</v>
      </c>
      <c r="W549" s="51">
        <v>589213.0</v>
      </c>
      <c r="X549" s="51">
        <v>424562.0</v>
      </c>
      <c r="Y549" s="16" t="s">
        <v>4514</v>
      </c>
      <c r="Z549" s="16" t="s">
        <v>7030</v>
      </c>
      <c r="AC549" s="16"/>
      <c r="AD549" s="12" t="str">
        <f>vlookup(AA549,'Hastag Key'!$G$3:$H$5,2,true)</f>
        <v>#N/A</v>
      </c>
      <c r="AE549" s="12" t="str">
        <f>vlookup(AB549,'Hastag Key'!$J$3:$K$8,2,true)</f>
        <v>#N/A</v>
      </c>
    </row>
    <row r="550">
      <c r="A550" s="12">
        <v>416.0</v>
      </c>
      <c r="B550" s="16" t="s">
        <v>6135</v>
      </c>
      <c r="C550" s="16" t="s">
        <v>4609</v>
      </c>
      <c r="D550" s="18" t="b">
        <v>1</v>
      </c>
      <c r="E550" s="12">
        <v>20.0</v>
      </c>
      <c r="F550" s="12">
        <v>2.0</v>
      </c>
      <c r="G550" s="12">
        <v>18.0</v>
      </c>
      <c r="H550" s="20">
        <v>42331.854166666664</v>
      </c>
      <c r="I550" s="16" t="s">
        <v>4610</v>
      </c>
      <c r="J550" s="16" t="s">
        <v>4611</v>
      </c>
      <c r="K550" s="16" t="s">
        <v>4612</v>
      </c>
      <c r="L550" s="18" t="e">
        <v>#N/A</v>
      </c>
      <c r="M550" s="18" t="e">
        <v>#N/A</v>
      </c>
      <c r="N550" s="18" t="e">
        <v>#N/A</v>
      </c>
      <c r="O550" s="18" t="e">
        <v>#N/A</v>
      </c>
      <c r="P550" s="18" t="e">
        <v>#N/A</v>
      </c>
      <c r="Q550" s="16" t="s">
        <v>4613</v>
      </c>
      <c r="R550" s="18" t="b">
        <v>1</v>
      </c>
      <c r="S550" s="18" t="b">
        <v>0</v>
      </c>
      <c r="T550" s="12">
        <v>97214.0</v>
      </c>
      <c r="U550" s="16" t="s">
        <v>4614</v>
      </c>
      <c r="V550" s="16" t="s">
        <v>727</v>
      </c>
      <c r="W550" s="51">
        <v>773302.0</v>
      </c>
      <c r="X550" s="51">
        <v>713806.0</v>
      </c>
      <c r="Y550" s="16" t="s">
        <v>4615</v>
      </c>
      <c r="Z550" s="16" t="s">
        <v>7040</v>
      </c>
      <c r="AC550" s="16"/>
      <c r="AD550" s="12" t="str">
        <f>vlookup(AA550,'Hastag Key'!$G$3:$H$5,2,true)</f>
        <v>#N/A</v>
      </c>
      <c r="AE550" s="12" t="str">
        <f>vlookup(AB550,'Hastag Key'!$J$3:$K$8,2,true)</f>
        <v>#N/A</v>
      </c>
    </row>
    <row r="551">
      <c r="A551" s="12">
        <v>443.0</v>
      </c>
      <c r="B551" s="16" t="s">
        <v>6135</v>
      </c>
      <c r="C551" s="16" t="s">
        <v>4892</v>
      </c>
      <c r="D551" s="18" t="b">
        <v>1</v>
      </c>
      <c r="E551" s="12">
        <v>82.0</v>
      </c>
      <c r="F551" s="12">
        <v>14.0</v>
      </c>
      <c r="G551" s="12">
        <v>68.0</v>
      </c>
      <c r="H551" s="20">
        <v>42317.67152777778</v>
      </c>
      <c r="I551" s="16" t="s">
        <v>4894</v>
      </c>
      <c r="J551" s="16" t="s">
        <v>4895</v>
      </c>
      <c r="K551" s="16" t="s">
        <v>4896</v>
      </c>
      <c r="L551" s="18" t="e">
        <v>#N/A</v>
      </c>
      <c r="M551" s="18" t="e">
        <v>#N/A</v>
      </c>
      <c r="N551" s="18" t="e">
        <v>#N/A</v>
      </c>
      <c r="O551" s="18" t="e">
        <v>#N/A</v>
      </c>
      <c r="P551" s="18" t="e">
        <v>#N/A</v>
      </c>
      <c r="Q551" s="16" t="s">
        <v>4897</v>
      </c>
      <c r="R551" s="18" t="b">
        <v>1</v>
      </c>
      <c r="S551" s="18" t="b">
        <v>1</v>
      </c>
      <c r="T551" s="12">
        <v>97477.0</v>
      </c>
      <c r="U551" s="16" t="s">
        <v>3359</v>
      </c>
      <c r="V551" s="16" t="s">
        <v>727</v>
      </c>
      <c r="W551" s="51">
        <v>3889072.0</v>
      </c>
      <c r="X551" s="51">
        <v>3902821.0</v>
      </c>
      <c r="Y551" s="16" t="s">
        <v>577</v>
      </c>
      <c r="Z551" s="16" t="s">
        <v>7045</v>
      </c>
      <c r="AC551" s="16"/>
      <c r="AD551" s="12" t="str">
        <f>vlookup(AA551,'Hastag Key'!$G$3:$H$5,2,true)</f>
        <v>#N/A</v>
      </c>
      <c r="AE551" s="12" t="str">
        <f>vlookup(AB551,'Hastag Key'!$J$3:$K$8,2,true)</f>
        <v>#N/A</v>
      </c>
    </row>
    <row r="552">
      <c r="A552" s="12">
        <v>468.0</v>
      </c>
      <c r="B552" s="16" t="s">
        <v>6135</v>
      </c>
      <c r="C552" s="16" t="s">
        <v>5217</v>
      </c>
      <c r="D552" s="18" t="b">
        <v>1</v>
      </c>
      <c r="E552" s="12">
        <v>2.0</v>
      </c>
      <c r="F552" s="12">
        <v>0.0</v>
      </c>
      <c r="G552" s="12">
        <v>2.0</v>
      </c>
      <c r="H552" s="20">
        <v>42326.69097222222</v>
      </c>
      <c r="I552" s="16" t="s">
        <v>5218</v>
      </c>
      <c r="J552" s="16" t="s">
        <v>5219</v>
      </c>
      <c r="K552" s="16" t="s">
        <v>5220</v>
      </c>
      <c r="L552" s="18" t="e">
        <v>#N/A</v>
      </c>
      <c r="M552" s="18" t="e">
        <v>#N/A</v>
      </c>
      <c r="N552" s="18" t="e">
        <v>#N/A</v>
      </c>
      <c r="O552" s="18" t="e">
        <v>#N/A</v>
      </c>
      <c r="P552" s="18" t="e">
        <v>#N/A</v>
      </c>
      <c r="Q552" s="16" t="s">
        <v>5221</v>
      </c>
      <c r="R552" s="18" t="b">
        <v>1</v>
      </c>
      <c r="S552" s="18" t="b">
        <v>0</v>
      </c>
      <c r="T552" s="12">
        <v>97309.0</v>
      </c>
      <c r="U552" s="16" t="s">
        <v>5223</v>
      </c>
      <c r="V552" s="16" t="s">
        <v>727</v>
      </c>
      <c r="W552" s="51">
        <v>1904031.0</v>
      </c>
      <c r="X552" s="51">
        <v>2176684.0</v>
      </c>
      <c r="Y552" s="16" t="s">
        <v>5224</v>
      </c>
      <c r="Z552" s="16" t="s">
        <v>7047</v>
      </c>
      <c r="AC552" s="16"/>
      <c r="AD552" s="12" t="str">
        <f>vlookup(AA552,'Hastag Key'!$G$3:$H$5,2,true)</f>
        <v>#N/A</v>
      </c>
      <c r="AE552" s="12" t="str">
        <f>vlookup(AB552,'Hastag Key'!$J$3:$K$8,2,true)</f>
        <v>#N/A</v>
      </c>
    </row>
    <row r="553">
      <c r="A553" s="12">
        <v>584.0</v>
      </c>
      <c r="B553" s="16" t="s">
        <v>6135</v>
      </c>
      <c r="C553" s="16" t="s">
        <v>6270</v>
      </c>
      <c r="D553" s="18" t="b">
        <v>0</v>
      </c>
      <c r="E553" s="12">
        <v>0.0</v>
      </c>
      <c r="F553" s="12">
        <v>0.0</v>
      </c>
      <c r="G553" s="12">
        <v>0.0</v>
      </c>
      <c r="H553" s="20">
        <v>42310.990277777775</v>
      </c>
      <c r="I553" s="16" t="s">
        <v>6271</v>
      </c>
      <c r="J553" s="16" t="s">
        <v>6272</v>
      </c>
      <c r="K553" s="16" t="s">
        <v>6273</v>
      </c>
      <c r="L553" s="12">
        <v>-1.0</v>
      </c>
      <c r="M553" s="16" t="s">
        <v>6274</v>
      </c>
      <c r="N553" s="12">
        <v>0.0</v>
      </c>
      <c r="O553" s="12">
        <v>0.0</v>
      </c>
      <c r="P553" s="12">
        <v>0.0</v>
      </c>
      <c r="Q553" s="16" t="s">
        <v>6276</v>
      </c>
      <c r="R553" s="18" t="b">
        <v>1</v>
      </c>
      <c r="S553" s="18" t="b">
        <v>1</v>
      </c>
      <c r="T553" s="12">
        <v>97140.0</v>
      </c>
      <c r="U553" s="16" t="s">
        <v>6277</v>
      </c>
      <c r="V553" s="16" t="s">
        <v>727</v>
      </c>
      <c r="W553" s="22"/>
      <c r="X553" s="22"/>
      <c r="Y553" s="22"/>
      <c r="Z553" s="16" t="s">
        <v>7049</v>
      </c>
      <c r="AA553" s="12">
        <v>3.0</v>
      </c>
      <c r="AB553" s="12">
        <v>4.0</v>
      </c>
      <c r="AC553" s="12"/>
      <c r="AD553" s="12" t="str">
        <f>vlookup(AA553,'Hastag Key'!$G$3:$H$5,2,true)</f>
        <v>Exposure</v>
      </c>
      <c r="AE553" s="12" t="str">
        <f>vlookup(AB553,'Hastag Key'!$J$3:$K$8,2,true)</f>
        <v>financial &amp; time</v>
      </c>
    </row>
    <row r="554">
      <c r="A554" s="12">
        <v>595.0</v>
      </c>
      <c r="B554" s="16" t="s">
        <v>6135</v>
      </c>
      <c r="C554" s="16" t="s">
        <v>6376</v>
      </c>
      <c r="D554" s="18" t="b">
        <v>0</v>
      </c>
      <c r="E554" s="12">
        <v>148.0</v>
      </c>
      <c r="F554" s="12">
        <v>36.0</v>
      </c>
      <c r="G554" s="12">
        <v>112.0</v>
      </c>
      <c r="H554" s="20">
        <v>42320.77361111111</v>
      </c>
      <c r="I554" s="16" t="s">
        <v>6378</v>
      </c>
      <c r="J554" s="16" t="s">
        <v>6379</v>
      </c>
      <c r="K554" s="16" t="s">
        <v>6380</v>
      </c>
      <c r="L554" s="18" t="e">
        <v>#N/A</v>
      </c>
      <c r="M554" s="18" t="e">
        <v>#N/A</v>
      </c>
      <c r="N554" s="18" t="e">
        <v>#N/A</v>
      </c>
      <c r="O554" s="18" t="e">
        <v>#N/A</v>
      </c>
      <c r="P554" s="18" t="e">
        <v>#N/A</v>
      </c>
      <c r="Q554" s="16" t="s">
        <v>6381</v>
      </c>
      <c r="R554" s="18" t="b">
        <v>1</v>
      </c>
      <c r="S554" s="18" t="b">
        <v>0</v>
      </c>
      <c r="T554" s="12">
        <v>97239.0</v>
      </c>
      <c r="U554" s="16" t="s">
        <v>4614</v>
      </c>
      <c r="V554" s="16" t="s">
        <v>727</v>
      </c>
      <c r="W554" s="22"/>
      <c r="X554" s="22"/>
      <c r="Y554" s="22"/>
      <c r="Z554" s="16" t="s">
        <v>7054</v>
      </c>
      <c r="AA554" s="12">
        <v>1.0</v>
      </c>
      <c r="AB554" s="12">
        <v>1.0</v>
      </c>
      <c r="AC554" s="12"/>
      <c r="AD554" s="12" t="str">
        <f>vlookup(AA554,'Hastag Key'!$G$3:$H$5,2,true)</f>
        <v>Personal</v>
      </c>
      <c r="AE554" s="12" t="str">
        <f>vlookup(AB554,'Hastag Key'!$J$3:$K$8,2,true)</f>
        <v>Financial/gifts</v>
      </c>
    </row>
    <row r="555">
      <c r="A555" s="12">
        <v>619.0</v>
      </c>
      <c r="B555" s="16" t="s">
        <v>6135</v>
      </c>
      <c r="C555" s="16" t="s">
        <v>6535</v>
      </c>
      <c r="D555" s="18" t="b">
        <v>1</v>
      </c>
      <c r="E555" s="12">
        <v>9.0</v>
      </c>
      <c r="F555" s="12">
        <v>1.0</v>
      </c>
      <c r="G555" s="12">
        <v>8.0</v>
      </c>
      <c r="H555" s="20">
        <v>42313.27847222222</v>
      </c>
      <c r="I555" s="16" t="s">
        <v>4682</v>
      </c>
      <c r="J555" s="16" t="s">
        <v>6536</v>
      </c>
      <c r="K555" s="16" t="s">
        <v>6537</v>
      </c>
      <c r="L555" s="18" t="e">
        <v>#N/A</v>
      </c>
      <c r="M555" s="18" t="e">
        <v>#N/A</v>
      </c>
      <c r="N555" s="18" t="e">
        <v>#N/A</v>
      </c>
      <c r="O555" s="18" t="e">
        <v>#N/A</v>
      </c>
      <c r="P555" s="18" t="e">
        <v>#N/A</v>
      </c>
      <c r="Q555" s="16" t="s">
        <v>6539</v>
      </c>
      <c r="R555" s="18" t="b">
        <v>0</v>
      </c>
      <c r="S555" s="18" t="b">
        <v>1</v>
      </c>
      <c r="T555" s="12">
        <v>97208.0</v>
      </c>
      <c r="U555" s="16" t="s">
        <v>4614</v>
      </c>
      <c r="V555" s="16" t="s">
        <v>727</v>
      </c>
      <c r="W555" s="22"/>
      <c r="X555" s="22"/>
      <c r="Y555" s="22"/>
      <c r="Z555" s="16" t="s">
        <v>7057</v>
      </c>
      <c r="AA555" s="12">
        <v>3.0</v>
      </c>
      <c r="AB555" s="12">
        <v>2.0</v>
      </c>
      <c r="AC555" s="12"/>
      <c r="AD555" s="12" t="str">
        <f>vlookup(AA555,'Hastag Key'!$G$3:$H$5,2,true)</f>
        <v>Exposure</v>
      </c>
      <c r="AE555" s="12" t="str">
        <f>vlookup(AB555,'Hastag Key'!$J$3:$K$8,2,true)</f>
        <v>Time</v>
      </c>
    </row>
    <row r="556">
      <c r="A556" s="12">
        <v>624.0</v>
      </c>
      <c r="B556" s="16" t="s">
        <v>6135</v>
      </c>
      <c r="C556" s="16" t="s">
        <v>6568</v>
      </c>
      <c r="D556" s="18" t="b">
        <v>1</v>
      </c>
      <c r="E556" s="12">
        <v>2.0</v>
      </c>
      <c r="F556" s="12">
        <v>0.0</v>
      </c>
      <c r="G556" s="12">
        <v>2.0</v>
      </c>
      <c r="H556" s="20">
        <v>42331.70138888889</v>
      </c>
      <c r="I556" s="16" t="s">
        <v>6570</v>
      </c>
      <c r="J556" s="16" t="s">
        <v>6571</v>
      </c>
      <c r="K556" s="16" t="s">
        <v>6572</v>
      </c>
      <c r="L556" s="18" t="e">
        <v>#N/A</v>
      </c>
      <c r="M556" s="18" t="e">
        <v>#N/A</v>
      </c>
      <c r="N556" s="18" t="e">
        <v>#N/A</v>
      </c>
      <c r="O556" s="18" t="e">
        <v>#N/A</v>
      </c>
      <c r="P556" s="18" t="e">
        <v>#N/A</v>
      </c>
      <c r="Q556" s="16" t="s">
        <v>6573</v>
      </c>
      <c r="R556" s="18" t="b">
        <v>0</v>
      </c>
      <c r="S556" s="18" t="b">
        <v>1</v>
      </c>
      <c r="T556" s="16" t="s">
        <v>6574</v>
      </c>
      <c r="U556" s="16" t="s">
        <v>6575</v>
      </c>
      <c r="V556" s="16" t="s">
        <v>727</v>
      </c>
      <c r="W556" s="51">
        <v>408131.0</v>
      </c>
      <c r="X556" s="51">
        <v>320658.0</v>
      </c>
      <c r="Y556" s="16" t="s">
        <v>6576</v>
      </c>
      <c r="Z556" s="16" t="s">
        <v>7066</v>
      </c>
      <c r="AA556" s="12">
        <v>3.0</v>
      </c>
      <c r="AB556" s="12">
        <v>2.0</v>
      </c>
      <c r="AC556" s="12"/>
      <c r="AD556" s="12" t="str">
        <f>vlookup(AA556,'Hastag Key'!$G$3:$H$5,2,true)</f>
        <v>Exposure</v>
      </c>
      <c r="AE556" s="12" t="str">
        <f>vlookup(AB556,'Hastag Key'!$J$3:$K$8,2,true)</f>
        <v>Time</v>
      </c>
    </row>
    <row r="557">
      <c r="A557" s="12">
        <v>649.0</v>
      </c>
      <c r="B557" s="16" t="s">
        <v>6135</v>
      </c>
      <c r="C557" s="16" t="s">
        <v>6705</v>
      </c>
      <c r="D557" s="18" t="b">
        <v>1</v>
      </c>
      <c r="E557" s="12">
        <v>0.0</v>
      </c>
      <c r="F557" s="12">
        <v>0.0</v>
      </c>
      <c r="G557" s="12">
        <v>0.0</v>
      </c>
      <c r="H557" s="20">
        <v>42327.59652777778</v>
      </c>
      <c r="I557" s="16" t="s">
        <v>6706</v>
      </c>
      <c r="J557" s="16" t="s">
        <v>6707</v>
      </c>
      <c r="K557" s="16" t="s">
        <v>6708</v>
      </c>
      <c r="L557" s="18" t="e">
        <v>#N/A</v>
      </c>
      <c r="M557" s="18" t="e">
        <v>#N/A</v>
      </c>
      <c r="N557" s="18" t="e">
        <v>#N/A</v>
      </c>
      <c r="O557" s="18" t="e">
        <v>#N/A</v>
      </c>
      <c r="P557" s="18" t="e">
        <v>#N/A</v>
      </c>
      <c r="Q557" s="16" t="s">
        <v>6709</v>
      </c>
      <c r="R557" s="18" t="b">
        <v>0</v>
      </c>
      <c r="S557" s="18" t="b">
        <v>1</v>
      </c>
      <c r="T557" s="12">
        <v>97204.0</v>
      </c>
      <c r="U557" s="16" t="s">
        <v>4513</v>
      </c>
      <c r="V557" s="16" t="s">
        <v>727</v>
      </c>
      <c r="W557" s="51">
        <v>549515.0</v>
      </c>
      <c r="X557" s="51">
        <v>471733.0</v>
      </c>
      <c r="Y557" s="16" t="s">
        <v>6710</v>
      </c>
      <c r="Z557" s="16" t="s">
        <v>7068</v>
      </c>
      <c r="AA557" s="12">
        <v>1.0</v>
      </c>
      <c r="AB557" s="22"/>
      <c r="AC557" s="22"/>
      <c r="AD557" s="12" t="str">
        <f>vlookup(AA557,'Hastag Key'!$G$3:$H$5,2,true)</f>
        <v>Personal</v>
      </c>
      <c r="AE557" s="12" t="str">
        <f>vlookup(AB557,'Hastag Key'!$J$3:$K$8,2,true)</f>
        <v>#N/A</v>
      </c>
    </row>
    <row r="558">
      <c r="A558" s="12">
        <v>653.0</v>
      </c>
      <c r="B558" s="16" t="s">
        <v>6135</v>
      </c>
      <c r="C558" s="16" t="s">
        <v>6726</v>
      </c>
      <c r="D558" s="18" t="b">
        <v>1</v>
      </c>
      <c r="E558" s="12">
        <v>3.0</v>
      </c>
      <c r="F558" s="12">
        <v>0.0</v>
      </c>
      <c r="G558" s="12">
        <v>3.0</v>
      </c>
      <c r="H558" s="20">
        <v>42324.68819444445</v>
      </c>
      <c r="I558" s="16" t="s">
        <v>6727</v>
      </c>
      <c r="J558" s="16" t="s">
        <v>6728</v>
      </c>
      <c r="K558" s="16" t="s">
        <v>6729</v>
      </c>
      <c r="L558" s="18" t="e">
        <v>#N/A</v>
      </c>
      <c r="M558" s="18" t="e">
        <v>#N/A</v>
      </c>
      <c r="N558" s="18" t="e">
        <v>#N/A</v>
      </c>
      <c r="O558" s="18" t="e">
        <v>#N/A</v>
      </c>
      <c r="P558" s="18" t="e">
        <v>#N/A</v>
      </c>
      <c r="Q558" s="16" t="s">
        <v>6730</v>
      </c>
      <c r="R558" s="18" t="b">
        <v>0</v>
      </c>
      <c r="S558" s="18" t="b">
        <v>1</v>
      </c>
      <c r="T558" s="12">
        <v>97214.0</v>
      </c>
      <c r="U558" s="16" t="s">
        <v>4614</v>
      </c>
      <c r="V558" s="16" t="s">
        <v>727</v>
      </c>
      <c r="W558" s="51">
        <v>466635.0</v>
      </c>
      <c r="X558" s="51">
        <v>467472.0</v>
      </c>
      <c r="Y558" s="16" t="s">
        <v>6731</v>
      </c>
      <c r="Z558" s="16" t="s">
        <v>7070</v>
      </c>
      <c r="AA558" s="12">
        <v>3.0</v>
      </c>
      <c r="AB558" s="12">
        <v>3.0</v>
      </c>
      <c r="AC558" s="12"/>
      <c r="AD558" s="12" t="str">
        <f>vlookup(AA558,'Hastag Key'!$G$3:$H$5,2,true)</f>
        <v>Exposure</v>
      </c>
      <c r="AE558" s="12" t="str">
        <f>vlookup(AB558,'Hastag Key'!$J$3:$K$8,2,true)</f>
        <v>Employment</v>
      </c>
    </row>
    <row r="559">
      <c r="A559" s="12">
        <v>654.0</v>
      </c>
      <c r="B559" s="16" t="s">
        <v>6135</v>
      </c>
      <c r="C559" s="16" t="s">
        <v>6726</v>
      </c>
      <c r="D559" s="18" t="b">
        <v>1</v>
      </c>
      <c r="E559" s="12">
        <v>8.0</v>
      </c>
      <c r="F559" s="12">
        <v>0.0</v>
      </c>
      <c r="G559" s="12">
        <v>8.0</v>
      </c>
      <c r="H559" s="20">
        <v>42327.99236111111</v>
      </c>
      <c r="I559" s="16" t="s">
        <v>6735</v>
      </c>
      <c r="J559" s="16" t="s">
        <v>6728</v>
      </c>
      <c r="K559" s="16" t="s">
        <v>6736</v>
      </c>
      <c r="L559" s="18" t="e">
        <v>#N/A</v>
      </c>
      <c r="M559" s="18" t="e">
        <v>#N/A</v>
      </c>
      <c r="N559" s="18" t="e">
        <v>#N/A</v>
      </c>
      <c r="O559" s="18" t="e">
        <v>#N/A</v>
      </c>
      <c r="P559" s="18" t="e">
        <v>#N/A</v>
      </c>
      <c r="Q559" s="16" t="s">
        <v>6737</v>
      </c>
      <c r="R559" s="18" t="b">
        <v>0</v>
      </c>
      <c r="S559" s="18" t="b">
        <v>1</v>
      </c>
      <c r="T559" s="12">
        <v>97214.0</v>
      </c>
      <c r="U559" s="16" t="s">
        <v>4614</v>
      </c>
      <c r="V559" s="16" t="s">
        <v>727</v>
      </c>
      <c r="W559" s="51">
        <v>466635.0</v>
      </c>
      <c r="X559" s="51">
        <v>467472.0</v>
      </c>
      <c r="Y559" s="16" t="s">
        <v>6731</v>
      </c>
      <c r="Z559" s="16" t="s">
        <v>7078</v>
      </c>
      <c r="AA559" s="12">
        <v>1.0</v>
      </c>
      <c r="AB559" s="12">
        <v>3.0</v>
      </c>
      <c r="AC559" s="12"/>
      <c r="AD559" s="12" t="str">
        <f>vlookup(AA559,'Hastag Key'!$G$3:$H$5,2,true)</f>
        <v>Personal</v>
      </c>
      <c r="AE559" s="12" t="str">
        <f>vlookup(AB559,'Hastag Key'!$J$3:$K$8,2,true)</f>
        <v>Employment</v>
      </c>
    </row>
    <row r="560">
      <c r="A560" s="12">
        <v>4.0</v>
      </c>
      <c r="B560" s="16" t="s">
        <v>6135</v>
      </c>
      <c r="C560" s="16" t="s">
        <v>324</v>
      </c>
      <c r="D560" s="18" t="b">
        <v>1</v>
      </c>
      <c r="E560" s="12">
        <v>7.0</v>
      </c>
      <c r="F560" s="12">
        <v>2.0</v>
      </c>
      <c r="G560" s="12">
        <v>5.0</v>
      </c>
      <c r="H560" s="20">
        <v>42328.45416666667</v>
      </c>
      <c r="I560" s="16" t="s">
        <v>325</v>
      </c>
      <c r="J560" s="16" t="s">
        <v>326</v>
      </c>
      <c r="K560" s="16" t="s">
        <v>327</v>
      </c>
      <c r="L560" s="18" t="e">
        <v>#N/A</v>
      </c>
      <c r="M560" s="18" t="e">
        <v>#N/A</v>
      </c>
      <c r="N560" s="18" t="e">
        <v>#N/A</v>
      </c>
      <c r="O560" s="18" t="e">
        <v>#N/A</v>
      </c>
      <c r="P560" s="18" t="e">
        <v>#N/A</v>
      </c>
      <c r="Q560" s="16" t="s">
        <v>328</v>
      </c>
      <c r="R560" s="18" t="b">
        <v>1</v>
      </c>
      <c r="S560" s="18" t="b">
        <v>1</v>
      </c>
      <c r="T560" s="12">
        <v>19034.0</v>
      </c>
      <c r="U560" s="16" t="s">
        <v>329</v>
      </c>
      <c r="V560" s="16" t="s">
        <v>330</v>
      </c>
      <c r="W560" s="51">
        <v>3.1370883E7</v>
      </c>
      <c r="X560" s="51">
        <v>3.0770221E7</v>
      </c>
      <c r="Y560" s="16" t="s">
        <v>331</v>
      </c>
      <c r="Z560" s="16" t="s">
        <v>7082</v>
      </c>
      <c r="AA560" s="12">
        <v>2.0</v>
      </c>
      <c r="AB560" s="12">
        <v>6.0</v>
      </c>
      <c r="AC560" s="12"/>
      <c r="AD560" s="12" t="str">
        <f>vlookup(AA560,'Hastag Key'!$G$3:$H$5,2,true)</f>
        <v>Invested</v>
      </c>
      <c r="AE560" s="12" t="str">
        <f>vlookup(AB560,'Hastag Key'!$J$3:$K$8,2,true)</f>
        <v>unknown</v>
      </c>
    </row>
    <row r="561">
      <c r="A561" s="12">
        <v>5.0</v>
      </c>
      <c r="B561" s="16" t="s">
        <v>6135</v>
      </c>
      <c r="C561" s="16" t="s">
        <v>324</v>
      </c>
      <c r="D561" s="18" t="b">
        <v>1</v>
      </c>
      <c r="E561" s="12">
        <v>15.0</v>
      </c>
      <c r="F561" s="12">
        <v>1.0</v>
      </c>
      <c r="G561" s="12">
        <v>14.0</v>
      </c>
      <c r="H561" s="20">
        <v>42329.379166666666</v>
      </c>
      <c r="I561" s="16" t="s">
        <v>335</v>
      </c>
      <c r="J561" s="16" t="s">
        <v>326</v>
      </c>
      <c r="K561" s="16" t="s">
        <v>336</v>
      </c>
      <c r="L561" s="18" t="e">
        <v>#N/A</v>
      </c>
      <c r="M561" s="18" t="e">
        <v>#N/A</v>
      </c>
      <c r="N561" s="18" t="e">
        <v>#N/A</v>
      </c>
      <c r="O561" s="18" t="e">
        <v>#N/A</v>
      </c>
      <c r="P561" s="18" t="e">
        <v>#N/A</v>
      </c>
      <c r="Q561" s="16" t="s">
        <v>337</v>
      </c>
      <c r="R561" s="18" t="b">
        <v>1</v>
      </c>
      <c r="S561" s="18" t="b">
        <v>1</v>
      </c>
      <c r="T561" s="12">
        <v>19034.0</v>
      </c>
      <c r="U561" s="16" t="s">
        <v>329</v>
      </c>
      <c r="V561" s="16" t="s">
        <v>330</v>
      </c>
      <c r="W561" s="51">
        <v>3.1370883E7</v>
      </c>
      <c r="X561" s="51">
        <v>3.0770221E7</v>
      </c>
      <c r="Y561" s="16" t="s">
        <v>331</v>
      </c>
      <c r="Z561" s="16" t="s">
        <v>7089</v>
      </c>
      <c r="AA561" s="12">
        <v>2.0</v>
      </c>
      <c r="AB561" s="12">
        <v>4.0</v>
      </c>
      <c r="AC561" s="12"/>
      <c r="AD561" s="12" t="str">
        <f>vlookup(AA561,'Hastag Key'!$G$3:$H$5,2,true)</f>
        <v>Invested</v>
      </c>
      <c r="AE561" s="12" t="str">
        <f>vlookup(AB561,'Hastag Key'!$J$3:$K$8,2,true)</f>
        <v>financial &amp; time</v>
      </c>
    </row>
    <row r="562">
      <c r="A562" s="12">
        <v>6.0</v>
      </c>
      <c r="B562" s="16" t="s">
        <v>6135</v>
      </c>
      <c r="C562" s="16" t="s">
        <v>341</v>
      </c>
      <c r="D562" s="18" t="b">
        <v>1</v>
      </c>
      <c r="E562" s="12">
        <v>29.0</v>
      </c>
      <c r="F562" s="12">
        <v>3.0</v>
      </c>
      <c r="G562" s="12">
        <v>26.0</v>
      </c>
      <c r="H562" s="20">
        <v>42322.302777777775</v>
      </c>
      <c r="I562" s="16" t="s">
        <v>342</v>
      </c>
      <c r="J562" s="16" t="s">
        <v>343</v>
      </c>
      <c r="K562" s="16" t="s">
        <v>344</v>
      </c>
      <c r="L562" s="18" t="e">
        <v>#N/A</v>
      </c>
      <c r="M562" s="18" t="e">
        <v>#N/A</v>
      </c>
      <c r="N562" s="18" t="e">
        <v>#N/A</v>
      </c>
      <c r="O562" s="18" t="e">
        <v>#N/A</v>
      </c>
      <c r="P562" s="18" t="e">
        <v>#N/A</v>
      </c>
      <c r="Q562" s="16" t="s">
        <v>345</v>
      </c>
      <c r="R562" s="18" t="b">
        <v>1</v>
      </c>
      <c r="S562" s="18" t="b">
        <v>1</v>
      </c>
      <c r="T562" s="12">
        <v>19119.0</v>
      </c>
      <c r="U562" s="16" t="s">
        <v>346</v>
      </c>
      <c r="V562" s="16" t="s">
        <v>330</v>
      </c>
      <c r="W562" s="51">
        <v>2057850.0</v>
      </c>
      <c r="X562" s="51">
        <v>1853938.0</v>
      </c>
      <c r="Y562" s="16" t="s">
        <v>347</v>
      </c>
      <c r="Z562" s="16" t="s">
        <v>7094</v>
      </c>
      <c r="AA562" s="12">
        <v>1.0</v>
      </c>
      <c r="AB562" s="12">
        <v>2.0</v>
      </c>
      <c r="AC562" s="12"/>
      <c r="AD562" s="12" t="str">
        <f>vlookup(AA562,'Hastag Key'!$G$3:$H$5,2,true)</f>
        <v>Personal</v>
      </c>
      <c r="AE562" s="12" t="str">
        <f>vlookup(AB562,'Hastag Key'!$J$3:$K$8,2,true)</f>
        <v>Time</v>
      </c>
    </row>
    <row r="563">
      <c r="A563" s="12">
        <v>24.0</v>
      </c>
      <c r="B563" s="16" t="s">
        <v>6135</v>
      </c>
      <c r="C563" s="16" t="s">
        <v>518</v>
      </c>
      <c r="D563" s="18" t="b">
        <v>1</v>
      </c>
      <c r="E563" s="12">
        <v>7.0</v>
      </c>
      <c r="F563" s="12">
        <v>0.0</v>
      </c>
      <c r="G563" s="12">
        <v>7.0</v>
      </c>
      <c r="H563" s="20">
        <v>42315.40902777778</v>
      </c>
      <c r="I563" s="16" t="s">
        <v>519</v>
      </c>
      <c r="J563" s="16" t="s">
        <v>520</v>
      </c>
      <c r="K563" s="16" t="s">
        <v>521</v>
      </c>
      <c r="L563" s="18" t="e">
        <v>#N/A</v>
      </c>
      <c r="M563" s="18" t="e">
        <v>#N/A</v>
      </c>
      <c r="N563" s="18" t="e">
        <v>#N/A</v>
      </c>
      <c r="O563" s="18" t="e">
        <v>#N/A</v>
      </c>
      <c r="P563" s="18" t="e">
        <v>#N/A</v>
      </c>
      <c r="Q563" s="16" t="s">
        <v>522</v>
      </c>
      <c r="R563" s="18" t="b">
        <v>1</v>
      </c>
      <c r="S563" s="18" t="b">
        <v>1</v>
      </c>
      <c r="T563" s="12">
        <v>19422.0</v>
      </c>
      <c r="U563" s="16" t="s">
        <v>523</v>
      </c>
      <c r="V563" s="16" t="s">
        <v>330</v>
      </c>
      <c r="W563" s="51">
        <v>424406.0</v>
      </c>
      <c r="X563" s="51">
        <v>402913.0</v>
      </c>
      <c r="Y563" s="16" t="s">
        <v>524</v>
      </c>
      <c r="Z563" s="16" t="s">
        <v>7097</v>
      </c>
      <c r="AA563" s="12">
        <v>3.0</v>
      </c>
      <c r="AB563" s="12">
        <v>2.0</v>
      </c>
      <c r="AC563" s="12"/>
      <c r="AD563" s="12" t="str">
        <f>vlookup(AA563,'Hastag Key'!$G$3:$H$5,2,true)</f>
        <v>Exposure</v>
      </c>
      <c r="AE563" s="12" t="str">
        <f>vlookup(AB563,'Hastag Key'!$J$3:$K$8,2,true)</f>
        <v>Time</v>
      </c>
    </row>
    <row r="564">
      <c r="A564" s="12">
        <v>56.0</v>
      </c>
      <c r="B564" s="16" t="s">
        <v>6135</v>
      </c>
      <c r="C564" s="16" t="s">
        <v>857</v>
      </c>
      <c r="D564" s="18" t="b">
        <v>1</v>
      </c>
      <c r="E564" s="12">
        <v>1.0</v>
      </c>
      <c r="F564" s="12">
        <v>1.0</v>
      </c>
      <c r="G564" s="22"/>
      <c r="H564" s="20">
        <v>42327.525</v>
      </c>
      <c r="I564" s="16" t="s">
        <v>858</v>
      </c>
      <c r="J564" s="16" t="s">
        <v>859</v>
      </c>
      <c r="K564" s="16" t="s">
        <v>860</v>
      </c>
      <c r="L564" s="18" t="e">
        <v>#N/A</v>
      </c>
      <c r="M564" s="18" t="e">
        <v>#N/A</v>
      </c>
      <c r="N564" s="18" t="e">
        <v>#N/A</v>
      </c>
      <c r="O564" s="18" t="e">
        <v>#N/A</v>
      </c>
      <c r="P564" s="18" t="e">
        <v>#N/A</v>
      </c>
      <c r="Q564" s="16" t="s">
        <v>861</v>
      </c>
      <c r="R564" s="18" t="b">
        <v>1</v>
      </c>
      <c r="S564" s="18" t="b">
        <v>0</v>
      </c>
      <c r="T564" s="12">
        <v>17201.0</v>
      </c>
      <c r="U564" s="16" t="s">
        <v>862</v>
      </c>
      <c r="V564" s="16" t="s">
        <v>330</v>
      </c>
      <c r="W564" s="51">
        <v>232930.0</v>
      </c>
      <c r="X564" s="51">
        <v>252426.0</v>
      </c>
      <c r="Y564" s="16" t="s">
        <v>863</v>
      </c>
      <c r="Z564" s="16" t="s">
        <v>7100</v>
      </c>
      <c r="AA564" s="12">
        <v>2.0</v>
      </c>
      <c r="AB564" s="12">
        <v>6.0</v>
      </c>
      <c r="AC564" s="12"/>
      <c r="AD564" s="12" t="str">
        <f>vlookup(AA564,'Hastag Key'!$G$3:$H$5,2,true)</f>
        <v>Invested</v>
      </c>
      <c r="AE564" s="12" t="str">
        <f>vlookup(AB564,'Hastag Key'!$J$3:$K$8,2,true)</f>
        <v>unknown</v>
      </c>
    </row>
    <row r="565">
      <c r="A565" s="12">
        <v>63.0</v>
      </c>
      <c r="B565" s="16" t="s">
        <v>6135</v>
      </c>
      <c r="C565" s="16" t="s">
        <v>924</v>
      </c>
      <c r="D565" s="18" t="b">
        <v>1</v>
      </c>
      <c r="E565" s="12">
        <v>54.0</v>
      </c>
      <c r="F565" s="12">
        <v>13.0</v>
      </c>
      <c r="G565" s="12">
        <v>41.0</v>
      </c>
      <c r="H565" s="20">
        <v>42331.57361111111</v>
      </c>
      <c r="I565" s="16" t="s">
        <v>925</v>
      </c>
      <c r="J565" s="16" t="s">
        <v>926</v>
      </c>
      <c r="K565" s="16" t="s">
        <v>927</v>
      </c>
      <c r="L565" s="18" t="e">
        <v>#N/A</v>
      </c>
      <c r="M565" s="18" t="e">
        <v>#N/A</v>
      </c>
      <c r="N565" s="18" t="e">
        <v>#N/A</v>
      </c>
      <c r="O565" s="18" t="e">
        <v>#N/A</v>
      </c>
      <c r="P565" s="18" t="e">
        <v>#N/A</v>
      </c>
      <c r="Q565" s="16" t="s">
        <v>928</v>
      </c>
      <c r="R565" s="18" t="b">
        <v>1</v>
      </c>
      <c r="S565" s="18" t="b">
        <v>0</v>
      </c>
      <c r="T565" s="12">
        <v>19382.0</v>
      </c>
      <c r="U565" s="16" t="s">
        <v>929</v>
      </c>
      <c r="V565" s="16" t="s">
        <v>330</v>
      </c>
      <c r="W565" s="51">
        <v>342363.0</v>
      </c>
      <c r="X565" s="51">
        <v>320436.0</v>
      </c>
      <c r="Y565" s="16" t="s">
        <v>930</v>
      </c>
      <c r="Z565" s="16" t="s">
        <v>7104</v>
      </c>
      <c r="AA565" s="12">
        <v>1.0</v>
      </c>
      <c r="AB565" s="12">
        <v>1.0</v>
      </c>
      <c r="AC565" s="12"/>
      <c r="AD565" s="12" t="str">
        <f>vlookup(AA565,'Hastag Key'!$G$3:$H$5,2,true)</f>
        <v>Personal</v>
      </c>
      <c r="AE565" s="12" t="str">
        <f>vlookup(AB565,'Hastag Key'!$J$3:$K$8,2,true)</f>
        <v>Financial/gifts</v>
      </c>
    </row>
    <row r="566">
      <c r="A566" s="12">
        <v>83.0</v>
      </c>
      <c r="B566" s="16" t="s">
        <v>6135</v>
      </c>
      <c r="C566" s="16" t="s">
        <v>1107</v>
      </c>
      <c r="D566" s="18" t="b">
        <v>1</v>
      </c>
      <c r="E566" s="12">
        <v>5.0</v>
      </c>
      <c r="F566" s="12">
        <v>0.0</v>
      </c>
      <c r="G566" s="12">
        <v>5.0</v>
      </c>
      <c r="H566" s="20">
        <v>42318.447222222225</v>
      </c>
      <c r="I566" s="16" t="s">
        <v>1108</v>
      </c>
      <c r="J566" s="16" t="s">
        <v>1109</v>
      </c>
      <c r="K566" s="16" t="s">
        <v>1110</v>
      </c>
      <c r="L566" s="18" t="e">
        <v>#N/A</v>
      </c>
      <c r="M566" s="18" t="e">
        <v>#N/A</v>
      </c>
      <c r="N566" s="18" t="e">
        <v>#N/A</v>
      </c>
      <c r="O566" s="18" t="e">
        <v>#N/A</v>
      </c>
      <c r="P566" s="18" t="e">
        <v>#N/A</v>
      </c>
      <c r="Q566" s="16" t="s">
        <v>1111</v>
      </c>
      <c r="R566" s="18" t="b">
        <v>1</v>
      </c>
      <c r="S566" s="18" t="b">
        <v>0</v>
      </c>
      <c r="T566" s="12">
        <v>19330.0</v>
      </c>
      <c r="U566" s="16" t="s">
        <v>1112</v>
      </c>
      <c r="V566" s="16" t="s">
        <v>330</v>
      </c>
      <c r="W566" s="51">
        <v>2487845.0</v>
      </c>
      <c r="X566" s="51">
        <v>1487161.0</v>
      </c>
      <c r="Y566" s="16" t="s">
        <v>1113</v>
      </c>
      <c r="Z566" s="16" t="s">
        <v>7107</v>
      </c>
      <c r="AA566" s="12">
        <v>1.0</v>
      </c>
      <c r="AB566" s="12">
        <v>6.0</v>
      </c>
      <c r="AC566" s="12"/>
      <c r="AD566" s="12" t="str">
        <f>vlookup(AA566,'Hastag Key'!$G$3:$H$5,2,true)</f>
        <v>Personal</v>
      </c>
      <c r="AE566" s="12" t="str">
        <f>vlookup(AB566,'Hastag Key'!$J$3:$K$8,2,true)</f>
        <v>unknown</v>
      </c>
    </row>
    <row r="567">
      <c r="A567" s="12">
        <v>84.0</v>
      </c>
      <c r="B567" s="16" t="s">
        <v>6135</v>
      </c>
      <c r="C567" s="16" t="s">
        <v>1107</v>
      </c>
      <c r="D567" s="18" t="b">
        <v>1</v>
      </c>
      <c r="E567" s="12">
        <v>7.0</v>
      </c>
      <c r="F567" s="12">
        <v>0.0</v>
      </c>
      <c r="G567" s="12">
        <v>7.0</v>
      </c>
      <c r="H567" s="20">
        <v>42330.2125</v>
      </c>
      <c r="I567" s="16" t="s">
        <v>1117</v>
      </c>
      <c r="J567" s="16" t="s">
        <v>1109</v>
      </c>
      <c r="K567" s="16" t="s">
        <v>1118</v>
      </c>
      <c r="L567" s="18" t="e">
        <v>#N/A</v>
      </c>
      <c r="M567" s="18" t="e">
        <v>#N/A</v>
      </c>
      <c r="N567" s="18" t="e">
        <v>#N/A</v>
      </c>
      <c r="O567" s="18" t="e">
        <v>#N/A</v>
      </c>
      <c r="P567" s="18" t="e">
        <v>#N/A</v>
      </c>
      <c r="Q567" s="16" t="s">
        <v>1119</v>
      </c>
      <c r="R567" s="18" t="b">
        <v>1</v>
      </c>
      <c r="S567" s="18" t="b">
        <v>0</v>
      </c>
      <c r="T567" s="12">
        <v>19330.0</v>
      </c>
      <c r="U567" s="16" t="s">
        <v>1112</v>
      </c>
      <c r="V567" s="16" t="s">
        <v>330</v>
      </c>
      <c r="W567" s="51">
        <v>2487845.0</v>
      </c>
      <c r="X567" s="51">
        <v>1487161.0</v>
      </c>
      <c r="Y567" s="16" t="s">
        <v>1113</v>
      </c>
      <c r="Z567" s="16" t="s">
        <v>7110</v>
      </c>
      <c r="AA567" s="12">
        <v>3.0</v>
      </c>
      <c r="AB567" s="12">
        <v>4.0</v>
      </c>
      <c r="AC567" s="12"/>
      <c r="AD567" s="12" t="str">
        <f>vlookup(AA567,'Hastag Key'!$G$3:$H$5,2,true)</f>
        <v>Exposure</v>
      </c>
      <c r="AE567" s="12" t="str">
        <f>vlookup(AB567,'Hastag Key'!$J$3:$K$8,2,true)</f>
        <v>financial &amp; time</v>
      </c>
    </row>
    <row r="568">
      <c r="A568" s="12">
        <v>85.0</v>
      </c>
      <c r="B568" s="16" t="s">
        <v>6135</v>
      </c>
      <c r="C568" s="16" t="s">
        <v>1107</v>
      </c>
      <c r="D568" s="18" t="b">
        <v>1</v>
      </c>
      <c r="E568" s="12">
        <v>6.0</v>
      </c>
      <c r="F568" s="12">
        <v>0.0</v>
      </c>
      <c r="G568" s="12">
        <v>6.0</v>
      </c>
      <c r="H568" s="20">
        <v>42331.79791666667</v>
      </c>
      <c r="I568" s="16" t="s">
        <v>1123</v>
      </c>
      <c r="J568" s="16" t="s">
        <v>1109</v>
      </c>
      <c r="K568" s="16" t="s">
        <v>1124</v>
      </c>
      <c r="L568" s="18" t="e">
        <v>#N/A</v>
      </c>
      <c r="M568" s="18" t="e">
        <v>#N/A</v>
      </c>
      <c r="N568" s="18" t="e">
        <v>#N/A</v>
      </c>
      <c r="O568" s="18" t="e">
        <v>#N/A</v>
      </c>
      <c r="P568" s="18" t="e">
        <v>#N/A</v>
      </c>
      <c r="Q568" s="16" t="s">
        <v>1125</v>
      </c>
      <c r="R568" s="18" t="b">
        <v>1</v>
      </c>
      <c r="S568" s="18" t="b">
        <v>1</v>
      </c>
      <c r="T568" s="12">
        <v>19330.0</v>
      </c>
      <c r="U568" s="16" t="s">
        <v>1112</v>
      </c>
      <c r="V568" s="16" t="s">
        <v>330</v>
      </c>
      <c r="W568" s="51">
        <v>2487845.0</v>
      </c>
      <c r="X568" s="51">
        <v>1487161.0</v>
      </c>
      <c r="Y568" s="16" t="s">
        <v>1113</v>
      </c>
      <c r="Z568" s="16" t="s">
        <v>7113</v>
      </c>
      <c r="AA568" s="12">
        <v>1.0</v>
      </c>
      <c r="AB568" s="12">
        <v>6.0</v>
      </c>
      <c r="AC568" s="12"/>
      <c r="AD568" s="12" t="str">
        <f>vlookup(AA568,'Hastag Key'!$G$3:$H$5,2,true)</f>
        <v>Personal</v>
      </c>
      <c r="AE568" s="12" t="str">
        <f>vlookup(AB568,'Hastag Key'!$J$3:$K$8,2,true)</f>
        <v>unknown</v>
      </c>
    </row>
    <row r="569">
      <c r="A569" s="12">
        <v>97.0</v>
      </c>
      <c r="B569" s="16" t="s">
        <v>6135</v>
      </c>
      <c r="C569" s="16" t="s">
        <v>1233</v>
      </c>
      <c r="D569" s="18" t="b">
        <v>1</v>
      </c>
      <c r="E569" s="12">
        <v>549.0</v>
      </c>
      <c r="F569" s="12">
        <v>213.0</v>
      </c>
      <c r="G569" s="12">
        <v>336.0</v>
      </c>
      <c r="H569" s="20">
        <v>42330.81875</v>
      </c>
      <c r="I569" s="16" t="s">
        <v>1234</v>
      </c>
      <c r="J569" s="16" t="s">
        <v>1235</v>
      </c>
      <c r="K569" s="16" t="s">
        <v>1236</v>
      </c>
      <c r="L569" s="18" t="e">
        <v>#N/A</v>
      </c>
      <c r="M569" s="18" t="e">
        <v>#N/A</v>
      </c>
      <c r="N569" s="18" t="e">
        <v>#N/A</v>
      </c>
      <c r="O569" s="18" t="e">
        <v>#N/A</v>
      </c>
      <c r="P569" s="18" t="e">
        <v>#N/A</v>
      </c>
      <c r="Q569" s="16" t="s">
        <v>1237</v>
      </c>
      <c r="R569" s="18" t="b">
        <v>1</v>
      </c>
      <c r="S569" s="18" t="b">
        <v>1</v>
      </c>
      <c r="T569" s="12">
        <v>15209.0</v>
      </c>
      <c r="U569" s="16" t="s">
        <v>1238</v>
      </c>
      <c r="V569" s="16" t="s">
        <v>330</v>
      </c>
      <c r="W569" s="51">
        <v>1181468.0</v>
      </c>
      <c r="X569" s="51">
        <v>1071953.0</v>
      </c>
      <c r="Y569" s="16" t="s">
        <v>1239</v>
      </c>
      <c r="Z569" s="16" t="s">
        <v>7117</v>
      </c>
      <c r="AA569" s="12">
        <v>3.0</v>
      </c>
      <c r="AB569" s="12">
        <v>1.0</v>
      </c>
      <c r="AC569" s="12"/>
      <c r="AD569" s="12" t="str">
        <f>vlookup(AA569,'Hastag Key'!$G$3:$H$5,2,true)</f>
        <v>Exposure</v>
      </c>
      <c r="AE569" s="12" t="str">
        <f>vlookup(AB569,'Hastag Key'!$J$3:$K$8,2,true)</f>
        <v>Financial/gifts</v>
      </c>
    </row>
    <row r="570">
      <c r="A570" s="12">
        <v>137.0</v>
      </c>
      <c r="B570" s="16" t="s">
        <v>6135</v>
      </c>
      <c r="C570" s="16" t="s">
        <v>1633</v>
      </c>
      <c r="D570" s="18" t="b">
        <v>1</v>
      </c>
      <c r="E570" s="12">
        <v>2.0</v>
      </c>
      <c r="F570" s="12">
        <v>0.0</v>
      </c>
      <c r="G570" s="12">
        <v>2.0</v>
      </c>
      <c r="H570" s="20">
        <v>42328.27569444444</v>
      </c>
      <c r="I570" s="16" t="s">
        <v>1634</v>
      </c>
      <c r="J570" s="16" t="s">
        <v>1635</v>
      </c>
      <c r="K570" s="16" t="s">
        <v>1636</v>
      </c>
      <c r="L570" s="18" t="e">
        <v>#N/A</v>
      </c>
      <c r="M570" s="18" t="e">
        <v>#N/A</v>
      </c>
      <c r="N570" s="18" t="e">
        <v>#N/A</v>
      </c>
      <c r="O570" s="18" t="e">
        <v>#N/A</v>
      </c>
      <c r="P570" s="18" t="e">
        <v>#N/A</v>
      </c>
      <c r="Q570" s="16" t="s">
        <v>1637</v>
      </c>
      <c r="R570" s="18" t="b">
        <v>1</v>
      </c>
      <c r="S570" s="18" t="b">
        <v>1</v>
      </c>
      <c r="T570" s="12">
        <v>18062.0</v>
      </c>
      <c r="U570" s="16" t="s">
        <v>1638</v>
      </c>
      <c r="V570" s="16" t="s">
        <v>330</v>
      </c>
      <c r="W570" s="51">
        <v>292877.0</v>
      </c>
      <c r="X570" s="51">
        <v>281028.0</v>
      </c>
      <c r="Y570" s="16" t="s">
        <v>1461</v>
      </c>
      <c r="Z570" s="16" t="s">
        <v>7128</v>
      </c>
      <c r="AC570" s="16"/>
      <c r="AD570" s="12" t="str">
        <f>vlookup(AA570,'Hastag Key'!$G$3:$H$5,2,true)</f>
        <v>#N/A</v>
      </c>
      <c r="AE570" s="12" t="str">
        <f>vlookup(AB570,'Hastag Key'!$J$3:$K$8,2,true)</f>
        <v>#N/A</v>
      </c>
    </row>
    <row r="571">
      <c r="A571" s="12">
        <v>158.0</v>
      </c>
      <c r="B571" s="16" t="s">
        <v>6135</v>
      </c>
      <c r="C571" s="16" t="s">
        <v>1814</v>
      </c>
      <c r="D571" s="18" t="b">
        <v>1</v>
      </c>
      <c r="E571" s="12">
        <v>1.0</v>
      </c>
      <c r="F571" s="12">
        <v>0.0</v>
      </c>
      <c r="G571" s="12">
        <v>1.0</v>
      </c>
      <c r="H571" s="20">
        <v>42311.41736111111</v>
      </c>
      <c r="I571" s="16" t="s">
        <v>1815</v>
      </c>
      <c r="J571" s="16" t="s">
        <v>1816</v>
      </c>
      <c r="K571" s="16" t="s">
        <v>1817</v>
      </c>
      <c r="L571" s="18" t="e">
        <v>#N/A</v>
      </c>
      <c r="M571" s="18" t="e">
        <v>#N/A</v>
      </c>
      <c r="N571" s="18" t="e">
        <v>#N/A</v>
      </c>
      <c r="O571" s="18" t="e">
        <v>#N/A</v>
      </c>
      <c r="P571" s="18" t="e">
        <v>#N/A</v>
      </c>
      <c r="Q571" s="16" t="s">
        <v>1818</v>
      </c>
      <c r="R571" s="18" t="b">
        <v>1</v>
      </c>
      <c r="S571" s="18" t="b">
        <v>0</v>
      </c>
      <c r="T571" s="12">
        <v>17033.0</v>
      </c>
      <c r="U571" s="16" t="s">
        <v>1819</v>
      </c>
      <c r="V571" s="16" t="s">
        <v>330</v>
      </c>
      <c r="W571" s="22"/>
      <c r="X571" s="22"/>
      <c r="Y571" s="16" t="s">
        <v>1820</v>
      </c>
      <c r="Z571" s="16" t="s">
        <v>7131</v>
      </c>
      <c r="AC571" s="16"/>
      <c r="AD571" s="12" t="str">
        <f>vlookup(AA571,'Hastag Key'!$G$3:$H$5,2,true)</f>
        <v>#N/A</v>
      </c>
      <c r="AE571" s="12" t="str">
        <f>vlookup(AB571,'Hastag Key'!$J$3:$K$8,2,true)</f>
        <v>#N/A</v>
      </c>
    </row>
    <row r="572">
      <c r="A572" s="12">
        <v>169.0</v>
      </c>
      <c r="B572" s="16" t="s">
        <v>6135</v>
      </c>
      <c r="C572" s="16" t="s">
        <v>1917</v>
      </c>
      <c r="D572" s="18" t="b">
        <v>1</v>
      </c>
      <c r="E572" s="12">
        <v>33.0</v>
      </c>
      <c r="F572" s="12">
        <v>1.0</v>
      </c>
      <c r="G572" s="12">
        <v>32.0</v>
      </c>
      <c r="H572" s="20">
        <v>42328.46388888889</v>
      </c>
      <c r="I572" s="16" t="s">
        <v>1918</v>
      </c>
      <c r="J572" s="16" t="s">
        <v>1919</v>
      </c>
      <c r="K572" s="16" t="s">
        <v>1920</v>
      </c>
      <c r="L572" s="18" t="e">
        <v>#N/A</v>
      </c>
      <c r="M572" s="18" t="e">
        <v>#N/A</v>
      </c>
      <c r="N572" s="18" t="e">
        <v>#N/A</v>
      </c>
      <c r="O572" s="18" t="e">
        <v>#N/A</v>
      </c>
      <c r="P572" s="18" t="e">
        <v>#N/A</v>
      </c>
      <c r="Q572" s="16" t="s">
        <v>1921</v>
      </c>
      <c r="R572" s="18" t="b">
        <v>1</v>
      </c>
      <c r="S572" s="18" t="b">
        <v>0</v>
      </c>
      <c r="T572" s="12">
        <v>18103.0</v>
      </c>
      <c r="U572" s="16" t="s">
        <v>1922</v>
      </c>
      <c r="V572" s="16" t="s">
        <v>330</v>
      </c>
      <c r="W572" s="51">
        <v>6.3823159E7</v>
      </c>
      <c r="X572" s="51">
        <v>5.3689263E7</v>
      </c>
      <c r="Y572" s="16" t="s">
        <v>1923</v>
      </c>
      <c r="Z572" s="16" t="s">
        <v>7137</v>
      </c>
      <c r="AC572" s="16"/>
      <c r="AD572" s="12" t="str">
        <f>vlookup(AA572,'Hastag Key'!$G$3:$H$5,2,true)</f>
        <v>#N/A</v>
      </c>
      <c r="AE572" s="12" t="str">
        <f>vlookup(AB572,'Hastag Key'!$J$3:$K$8,2,true)</f>
        <v>#N/A</v>
      </c>
    </row>
    <row r="573">
      <c r="A573" s="12">
        <v>247.0</v>
      </c>
      <c r="B573" s="16" t="s">
        <v>6135</v>
      </c>
      <c r="C573" s="16" t="s">
        <v>2613</v>
      </c>
      <c r="D573" s="18" t="b">
        <v>1</v>
      </c>
      <c r="E573" s="12">
        <v>88.0</v>
      </c>
      <c r="F573" s="12">
        <v>16.0</v>
      </c>
      <c r="G573" s="12">
        <v>72.0</v>
      </c>
      <c r="H573" s="20">
        <v>42313.58541666667</v>
      </c>
      <c r="I573" s="16" t="s">
        <v>2614</v>
      </c>
      <c r="J573" s="16" t="s">
        <v>2615</v>
      </c>
      <c r="K573" s="16" t="s">
        <v>2616</v>
      </c>
      <c r="L573" s="18" t="e">
        <v>#N/A</v>
      </c>
      <c r="M573" s="18" t="e">
        <v>#N/A</v>
      </c>
      <c r="N573" s="18" t="e">
        <v>#N/A</v>
      </c>
      <c r="O573" s="18" t="e">
        <v>#N/A</v>
      </c>
      <c r="P573" s="18" t="e">
        <v>#N/A</v>
      </c>
      <c r="Q573" s="16" t="s">
        <v>2617</v>
      </c>
      <c r="R573" s="18" t="b">
        <v>1</v>
      </c>
      <c r="S573" s="18" t="b">
        <v>1</v>
      </c>
      <c r="T573" s="12">
        <v>18049.0</v>
      </c>
      <c r="U573" s="16" t="s">
        <v>2618</v>
      </c>
      <c r="V573" s="16" t="s">
        <v>330</v>
      </c>
      <c r="W573" s="22"/>
      <c r="X573" s="22"/>
      <c r="Y573" s="16" t="s">
        <v>678</v>
      </c>
      <c r="Z573" s="16" t="s">
        <v>7149</v>
      </c>
      <c r="AC573" s="16"/>
      <c r="AD573" s="12" t="str">
        <f>vlookup(AA573,'Hastag Key'!$G$3:$H$5,2,true)</f>
        <v>#N/A</v>
      </c>
      <c r="AE573" s="12" t="str">
        <f>vlookup(AB573,'Hastag Key'!$J$3:$K$8,2,true)</f>
        <v>#N/A</v>
      </c>
    </row>
    <row r="574">
      <c r="A574" s="12">
        <v>323.0</v>
      </c>
      <c r="B574" s="16" t="s">
        <v>6135</v>
      </c>
      <c r="C574" s="16" t="s">
        <v>3510</v>
      </c>
      <c r="D574" s="18" t="b">
        <v>1</v>
      </c>
      <c r="E574" s="12">
        <v>2.0</v>
      </c>
      <c r="F574" s="12">
        <v>0.0</v>
      </c>
      <c r="G574" s="12">
        <v>2.0</v>
      </c>
      <c r="H574" s="20">
        <v>42330.37222222222</v>
      </c>
      <c r="I574" s="16" t="s">
        <v>3516</v>
      </c>
      <c r="J574" s="16" t="s">
        <v>3517</v>
      </c>
      <c r="K574" s="16" t="s">
        <v>3518</v>
      </c>
      <c r="L574" s="18" t="e">
        <v>#N/A</v>
      </c>
      <c r="M574" s="18" t="e">
        <v>#N/A</v>
      </c>
      <c r="N574" s="18" t="e">
        <v>#N/A</v>
      </c>
      <c r="O574" s="18" t="e">
        <v>#N/A</v>
      </c>
      <c r="P574" s="18" t="e">
        <v>#N/A</v>
      </c>
      <c r="Q574" s="16" t="s">
        <v>3520</v>
      </c>
      <c r="R574" s="18" t="b">
        <v>1</v>
      </c>
      <c r="S574" s="18" t="b">
        <v>1</v>
      </c>
      <c r="T574" s="12">
        <v>19333.0</v>
      </c>
      <c r="U574" s="16" t="s">
        <v>3521</v>
      </c>
      <c r="V574" s="16" t="s">
        <v>330</v>
      </c>
      <c r="W574" s="22"/>
      <c r="X574" s="22"/>
      <c r="Y574" s="16" t="s">
        <v>3522</v>
      </c>
      <c r="Z574" s="16" t="s">
        <v>7154</v>
      </c>
      <c r="AC574" s="16"/>
      <c r="AD574" s="12" t="str">
        <f>vlookup(AA574,'Hastag Key'!$G$3:$H$5,2,true)</f>
        <v>#N/A</v>
      </c>
      <c r="AE574" s="12" t="str">
        <f>vlookup(AB574,'Hastag Key'!$J$3:$K$8,2,true)</f>
        <v>#N/A</v>
      </c>
    </row>
    <row r="575">
      <c r="A575" s="12">
        <v>334.0</v>
      </c>
      <c r="B575" s="16" t="s">
        <v>6135</v>
      </c>
      <c r="C575" s="16" t="s">
        <v>3676</v>
      </c>
      <c r="D575" s="18" t="b">
        <v>1</v>
      </c>
      <c r="E575" s="12">
        <v>3.0</v>
      </c>
      <c r="F575" s="12">
        <v>1.0</v>
      </c>
      <c r="G575" s="12">
        <v>2.0</v>
      </c>
      <c r="H575" s="20">
        <v>42321.47083333333</v>
      </c>
      <c r="I575" s="16" t="s">
        <v>3677</v>
      </c>
      <c r="J575" s="16" t="s">
        <v>3678</v>
      </c>
      <c r="K575" s="16" t="s">
        <v>3679</v>
      </c>
      <c r="L575" s="18" t="e">
        <v>#N/A</v>
      </c>
      <c r="M575" s="18" t="e">
        <v>#N/A</v>
      </c>
      <c r="N575" s="18" t="e">
        <v>#N/A</v>
      </c>
      <c r="O575" s="18" t="e">
        <v>#N/A</v>
      </c>
      <c r="P575" s="18" t="e">
        <v>#N/A</v>
      </c>
      <c r="Q575" s="16" t="s">
        <v>3680</v>
      </c>
      <c r="R575" s="18" t="b">
        <v>1</v>
      </c>
      <c r="S575" s="18" t="b">
        <v>1</v>
      </c>
      <c r="T575" s="12">
        <v>17013.0</v>
      </c>
      <c r="U575" s="16" t="s">
        <v>411</v>
      </c>
      <c r="V575" s="16" t="s">
        <v>330</v>
      </c>
      <c r="W575" s="51">
        <v>3640594.0</v>
      </c>
      <c r="X575" s="51">
        <v>3687280.0</v>
      </c>
      <c r="Y575" s="16" t="s">
        <v>3682</v>
      </c>
      <c r="Z575" s="16" t="s">
        <v>7158</v>
      </c>
      <c r="AC575" s="16"/>
      <c r="AD575" s="12" t="str">
        <f>vlookup(AA575,'Hastag Key'!$G$3:$H$5,2,true)</f>
        <v>#N/A</v>
      </c>
      <c r="AE575" s="12" t="str">
        <f>vlookup(AB575,'Hastag Key'!$J$3:$K$8,2,true)</f>
        <v>#N/A</v>
      </c>
    </row>
    <row r="576">
      <c r="A576" s="12">
        <v>383.0</v>
      </c>
      <c r="B576" s="16" t="s">
        <v>6135</v>
      </c>
      <c r="C576" s="16" t="s">
        <v>4221</v>
      </c>
      <c r="D576" s="18" t="b">
        <v>1</v>
      </c>
      <c r="E576" s="12">
        <v>2.0</v>
      </c>
      <c r="F576" s="12">
        <v>0.0</v>
      </c>
      <c r="G576" s="12">
        <v>2.0</v>
      </c>
      <c r="H576" s="20">
        <v>42330.57083333333</v>
      </c>
      <c r="I576" s="16" t="s">
        <v>4222</v>
      </c>
      <c r="J576" s="16" t="s">
        <v>4223</v>
      </c>
      <c r="K576" s="16" t="s">
        <v>4224</v>
      </c>
      <c r="L576" s="18" t="e">
        <v>#N/A</v>
      </c>
      <c r="M576" s="18" t="e">
        <v>#N/A</v>
      </c>
      <c r="N576" s="18" t="e">
        <v>#N/A</v>
      </c>
      <c r="O576" s="18" t="e">
        <v>#N/A</v>
      </c>
      <c r="P576" s="18" t="e">
        <v>#N/A</v>
      </c>
      <c r="Q576" s="16" t="s">
        <v>4225</v>
      </c>
      <c r="R576" s="18" t="b">
        <v>1</v>
      </c>
      <c r="S576" s="18" t="b">
        <v>0</v>
      </c>
      <c r="T576" s="12">
        <v>17033.0</v>
      </c>
      <c r="U576" s="16" t="s">
        <v>4226</v>
      </c>
      <c r="V576" s="16" t="s">
        <v>330</v>
      </c>
      <c r="W576" s="22"/>
      <c r="X576" s="22"/>
      <c r="Y576" s="22"/>
      <c r="Z576" s="16" t="s">
        <v>7168</v>
      </c>
      <c r="AC576" s="16"/>
      <c r="AD576" s="12" t="str">
        <f>vlookup(AA576,'Hastag Key'!$G$3:$H$5,2,true)</f>
        <v>#N/A</v>
      </c>
      <c r="AE576" s="12" t="str">
        <f>vlookup(AB576,'Hastag Key'!$J$3:$K$8,2,true)</f>
        <v>#N/A</v>
      </c>
    </row>
    <row r="577">
      <c r="A577" s="12">
        <v>386.0</v>
      </c>
      <c r="B577" s="16" t="s">
        <v>6135</v>
      </c>
      <c r="C577" s="16" t="s">
        <v>4254</v>
      </c>
      <c r="D577" s="18" t="b">
        <v>1</v>
      </c>
      <c r="E577" s="12">
        <v>1.0</v>
      </c>
      <c r="F577" s="12">
        <v>0.0</v>
      </c>
      <c r="G577" s="12">
        <v>1.0</v>
      </c>
      <c r="H577" s="20">
        <v>42326.285416666666</v>
      </c>
      <c r="I577" s="16" t="s">
        <v>4255</v>
      </c>
      <c r="J577" s="16" t="s">
        <v>4256</v>
      </c>
      <c r="K577" s="16" t="s">
        <v>4257</v>
      </c>
      <c r="L577" s="18" t="e">
        <v>#N/A</v>
      </c>
      <c r="M577" s="18" t="e">
        <v>#N/A</v>
      </c>
      <c r="N577" s="18" t="e">
        <v>#N/A</v>
      </c>
      <c r="O577" s="18" t="e">
        <v>#N/A</v>
      </c>
      <c r="P577" s="18" t="e">
        <v>#N/A</v>
      </c>
      <c r="Q577" s="16" t="s">
        <v>4258</v>
      </c>
      <c r="R577" s="18" t="b">
        <v>1</v>
      </c>
      <c r="S577" s="18" t="b">
        <v>1</v>
      </c>
      <c r="T577" s="12">
        <v>19312.0</v>
      </c>
      <c r="U577" s="16" t="s">
        <v>4259</v>
      </c>
      <c r="V577" s="16" t="s">
        <v>330</v>
      </c>
      <c r="W577" s="51">
        <v>6108003.0</v>
      </c>
      <c r="X577" s="51">
        <v>4224357.0</v>
      </c>
      <c r="Y577" s="16" t="s">
        <v>3547</v>
      </c>
      <c r="Z577" s="16" t="s">
        <v>7176</v>
      </c>
      <c r="AC577" s="16"/>
      <c r="AD577" s="12" t="str">
        <f>vlookup(AA577,'Hastag Key'!$G$3:$H$5,2,true)</f>
        <v>#N/A</v>
      </c>
      <c r="AE577" s="12" t="str">
        <f>vlookup(AB577,'Hastag Key'!$J$3:$K$8,2,true)</f>
        <v>#N/A</v>
      </c>
    </row>
    <row r="578">
      <c r="A578" s="12">
        <v>387.0</v>
      </c>
      <c r="B578" s="16" t="s">
        <v>6135</v>
      </c>
      <c r="C578" s="16" t="s">
        <v>4264</v>
      </c>
      <c r="D578" s="18" t="b">
        <v>1</v>
      </c>
      <c r="E578" s="12">
        <v>150.0</v>
      </c>
      <c r="F578" s="12">
        <v>44.0</v>
      </c>
      <c r="G578" s="12">
        <v>106.0</v>
      </c>
      <c r="H578" s="20">
        <v>42324.73888888889</v>
      </c>
      <c r="I578" s="16" t="s">
        <v>4265</v>
      </c>
      <c r="J578" s="16" t="s">
        <v>4266</v>
      </c>
      <c r="K578" s="16" t="s">
        <v>4267</v>
      </c>
      <c r="L578" s="16" t="s">
        <v>264</v>
      </c>
      <c r="M578" s="16" t="s">
        <v>4268</v>
      </c>
      <c r="N578" s="12">
        <v>0.0</v>
      </c>
      <c r="O578" s="12">
        <v>0.0</v>
      </c>
      <c r="P578" s="12">
        <v>0.0</v>
      </c>
      <c r="Q578" s="16" t="s">
        <v>4270</v>
      </c>
      <c r="R578" s="18" t="b">
        <v>1</v>
      </c>
      <c r="S578" s="18" t="b">
        <v>1</v>
      </c>
      <c r="T578" s="12">
        <v>17201.0</v>
      </c>
      <c r="U578" s="16" t="s">
        <v>862</v>
      </c>
      <c r="V578" s="16" t="s">
        <v>330</v>
      </c>
      <c r="W578" s="22"/>
      <c r="X578" s="22"/>
      <c r="Y578" s="16" t="s">
        <v>598</v>
      </c>
      <c r="Z578" s="16" t="s">
        <v>7181</v>
      </c>
      <c r="AC578" s="16"/>
      <c r="AD578" s="12" t="str">
        <f>vlookup(AA578,'Hastag Key'!$G$3:$H$5,2,true)</f>
        <v>#N/A</v>
      </c>
      <c r="AE578" s="12" t="str">
        <f>vlookup(AB578,'Hastag Key'!$J$3:$K$8,2,true)</f>
        <v>#N/A</v>
      </c>
    </row>
    <row r="579">
      <c r="A579" s="12">
        <v>388.0</v>
      </c>
      <c r="B579" s="16" t="s">
        <v>6135</v>
      </c>
      <c r="C579" s="16" t="s">
        <v>4264</v>
      </c>
      <c r="D579" s="18" t="b">
        <v>1</v>
      </c>
      <c r="E579" s="12">
        <v>2.0</v>
      </c>
      <c r="F579" s="12">
        <v>0.0</v>
      </c>
      <c r="G579" s="12">
        <v>2.0</v>
      </c>
      <c r="H579" s="20">
        <v>42324.78333333333</v>
      </c>
      <c r="I579" s="16" t="s">
        <v>4274</v>
      </c>
      <c r="J579" s="16" t="s">
        <v>4266</v>
      </c>
      <c r="K579" s="16" t="s">
        <v>4275</v>
      </c>
      <c r="L579" s="18" t="e">
        <v>#N/A</v>
      </c>
      <c r="M579" s="18" t="e">
        <v>#N/A</v>
      </c>
      <c r="N579" s="18" t="e">
        <v>#N/A</v>
      </c>
      <c r="O579" s="18" t="e">
        <v>#N/A</v>
      </c>
      <c r="P579" s="18" t="e">
        <v>#N/A</v>
      </c>
      <c r="Q579" s="16" t="s">
        <v>4276</v>
      </c>
      <c r="R579" s="18" t="b">
        <v>1</v>
      </c>
      <c r="S579" s="18" t="b">
        <v>0</v>
      </c>
      <c r="T579" s="12">
        <v>17201.0</v>
      </c>
      <c r="U579" s="16" t="s">
        <v>862</v>
      </c>
      <c r="V579" s="16" t="s">
        <v>330</v>
      </c>
      <c r="W579" s="22"/>
      <c r="X579" s="22"/>
      <c r="Y579" s="16" t="s">
        <v>598</v>
      </c>
      <c r="Z579" s="16" t="s">
        <v>7183</v>
      </c>
      <c r="AC579" s="16"/>
      <c r="AD579" s="12" t="str">
        <f>vlookup(AA579,'Hastag Key'!$G$3:$H$5,2,true)</f>
        <v>#N/A</v>
      </c>
      <c r="AE579" s="12" t="str">
        <f>vlookup(AB579,'Hastag Key'!$J$3:$K$8,2,true)</f>
        <v>#N/A</v>
      </c>
    </row>
    <row r="580">
      <c r="A580" s="12">
        <v>389.0</v>
      </c>
      <c r="B580" s="16" t="s">
        <v>6135</v>
      </c>
      <c r="C580" s="16" t="s">
        <v>4264</v>
      </c>
      <c r="D580" s="18" t="b">
        <v>1</v>
      </c>
      <c r="E580" s="12">
        <v>15.0</v>
      </c>
      <c r="F580" s="12">
        <v>6.0</v>
      </c>
      <c r="G580" s="12">
        <v>9.0</v>
      </c>
      <c r="H580" s="20">
        <v>42324.864583333336</v>
      </c>
      <c r="I580" s="16" t="s">
        <v>4280</v>
      </c>
      <c r="J580" s="16" t="s">
        <v>4266</v>
      </c>
      <c r="K580" s="16" t="s">
        <v>4281</v>
      </c>
      <c r="L580" s="18" t="e">
        <v>#N/A</v>
      </c>
      <c r="M580" s="18" t="e">
        <v>#N/A</v>
      </c>
      <c r="N580" s="18" t="e">
        <v>#N/A</v>
      </c>
      <c r="O580" s="18" t="e">
        <v>#N/A</v>
      </c>
      <c r="P580" s="18" t="e">
        <v>#N/A</v>
      </c>
      <c r="Q580" s="16" t="s">
        <v>4282</v>
      </c>
      <c r="R580" s="18" t="b">
        <v>1</v>
      </c>
      <c r="S580" s="18" t="b">
        <v>0</v>
      </c>
      <c r="T580" s="12">
        <v>17201.0</v>
      </c>
      <c r="U580" s="16" t="s">
        <v>862</v>
      </c>
      <c r="V580" s="16" t="s">
        <v>330</v>
      </c>
      <c r="W580" s="22"/>
      <c r="X580" s="22"/>
      <c r="Y580" s="16" t="s">
        <v>598</v>
      </c>
      <c r="Z580" s="16" t="s">
        <v>7186</v>
      </c>
      <c r="AC580" s="16"/>
      <c r="AD580" s="12" t="str">
        <f>vlookup(AA580,'Hastag Key'!$G$3:$H$5,2,true)</f>
        <v>#N/A</v>
      </c>
      <c r="AE580" s="12" t="str">
        <f>vlookup(AB580,'Hastag Key'!$J$3:$K$8,2,true)</f>
        <v>#N/A</v>
      </c>
    </row>
    <row r="581">
      <c r="A581" s="12">
        <v>412.0</v>
      </c>
      <c r="B581" s="16" t="s">
        <v>6135</v>
      </c>
      <c r="C581" s="16" t="s">
        <v>4564</v>
      </c>
      <c r="D581" s="18" t="b">
        <v>1</v>
      </c>
      <c r="E581" s="12">
        <v>107.0</v>
      </c>
      <c r="F581" s="12">
        <v>14.0</v>
      </c>
      <c r="G581" s="12">
        <v>93.0</v>
      </c>
      <c r="H581" s="20">
        <v>42321.52847222222</v>
      </c>
      <c r="I581" s="16" t="s">
        <v>4568</v>
      </c>
      <c r="J581" s="16" t="s">
        <v>4569</v>
      </c>
      <c r="K581" s="16" t="s">
        <v>4570</v>
      </c>
      <c r="L581" s="18" t="e">
        <v>#N/A</v>
      </c>
      <c r="M581" s="18" t="e">
        <v>#N/A</v>
      </c>
      <c r="N581" s="18" t="e">
        <v>#N/A</v>
      </c>
      <c r="O581" s="18" t="e">
        <v>#N/A</v>
      </c>
      <c r="P581" s="18" t="e">
        <v>#N/A</v>
      </c>
      <c r="Q581" s="16" t="s">
        <v>4571</v>
      </c>
      <c r="R581" s="18" t="b">
        <v>1</v>
      </c>
      <c r="S581" s="18" t="b">
        <v>1</v>
      </c>
      <c r="T581" s="12">
        <v>15217.0</v>
      </c>
      <c r="U581" s="16" t="s">
        <v>1238</v>
      </c>
      <c r="V581" s="16" t="s">
        <v>330</v>
      </c>
      <c r="W581" s="51">
        <v>3417414.0</v>
      </c>
      <c r="X581" s="51">
        <v>477421.0</v>
      </c>
      <c r="Y581" s="16" t="s">
        <v>4572</v>
      </c>
      <c r="Z581" s="16" t="s">
        <v>7190</v>
      </c>
      <c r="AC581" s="16"/>
      <c r="AD581" s="12" t="str">
        <f>vlookup(AA581,'Hastag Key'!$G$3:$H$5,2,true)</f>
        <v>#N/A</v>
      </c>
      <c r="AE581" s="12" t="str">
        <f>vlookup(AB581,'Hastag Key'!$J$3:$K$8,2,true)</f>
        <v>#N/A</v>
      </c>
    </row>
    <row r="582">
      <c r="A582" s="12">
        <v>617.0</v>
      </c>
      <c r="B582" s="16" t="s">
        <v>6135</v>
      </c>
      <c r="C582" s="16" t="s">
        <v>6519</v>
      </c>
      <c r="D582" s="18" t="b">
        <v>1</v>
      </c>
      <c r="E582" s="12">
        <v>0.0</v>
      </c>
      <c r="F582" s="12">
        <v>0.0</v>
      </c>
      <c r="G582" s="12">
        <v>0.0</v>
      </c>
      <c r="H582" s="20">
        <v>42310.37291666667</v>
      </c>
      <c r="I582" s="16" t="s">
        <v>6520</v>
      </c>
      <c r="J582" s="16" t="s">
        <v>6521</v>
      </c>
      <c r="K582" s="16" t="s">
        <v>6522</v>
      </c>
      <c r="L582" s="18" t="e">
        <v>#N/A</v>
      </c>
      <c r="M582" s="18" t="e">
        <v>#N/A</v>
      </c>
      <c r="N582" s="18" t="e">
        <v>#N/A</v>
      </c>
      <c r="O582" s="18" t="e">
        <v>#N/A</v>
      </c>
      <c r="P582" s="18" t="e">
        <v>#N/A</v>
      </c>
      <c r="Q582" s="16" t="s">
        <v>6523</v>
      </c>
      <c r="R582" s="18" t="b">
        <v>0</v>
      </c>
      <c r="S582" s="18" t="b">
        <v>0</v>
      </c>
      <c r="T582" s="12">
        <v>15431.0</v>
      </c>
      <c r="U582" s="16" t="s">
        <v>6524</v>
      </c>
      <c r="V582" s="16" t="s">
        <v>330</v>
      </c>
      <c r="W582" s="22"/>
      <c r="X582" s="22"/>
      <c r="Y582" s="16" t="s">
        <v>1461</v>
      </c>
      <c r="Z582" s="16" t="s">
        <v>7193</v>
      </c>
      <c r="AA582" s="12">
        <v>2.0</v>
      </c>
      <c r="AB582" s="12">
        <v>3.0</v>
      </c>
      <c r="AC582" s="12"/>
      <c r="AD582" s="12" t="str">
        <f>vlookup(AA582,'Hastag Key'!$G$3:$H$5,2,true)</f>
        <v>Invested</v>
      </c>
      <c r="AE582" s="12" t="str">
        <f>vlookup(AB582,'Hastag Key'!$J$3:$K$8,2,true)</f>
        <v>Employment</v>
      </c>
    </row>
    <row r="583">
      <c r="A583" s="12">
        <v>641.0</v>
      </c>
      <c r="B583" s="16" t="s">
        <v>6135</v>
      </c>
      <c r="C583" s="16" t="s">
        <v>6669</v>
      </c>
      <c r="D583" s="18" t="b">
        <v>1</v>
      </c>
      <c r="E583" s="12">
        <v>1.0</v>
      </c>
      <c r="F583" s="12">
        <v>0.0</v>
      </c>
      <c r="G583" s="12">
        <v>1.0</v>
      </c>
      <c r="H583" s="20">
        <v>42324.430555555555</v>
      </c>
      <c r="I583" s="16" t="s">
        <v>6670</v>
      </c>
      <c r="J583" s="16" t="s">
        <v>6671</v>
      </c>
      <c r="K583" s="16" t="s">
        <v>6672</v>
      </c>
      <c r="L583" s="18" t="e">
        <v>#N/A</v>
      </c>
      <c r="M583" s="18" t="e">
        <v>#N/A</v>
      </c>
      <c r="N583" s="18" t="e">
        <v>#N/A</v>
      </c>
      <c r="O583" s="18" t="e">
        <v>#N/A</v>
      </c>
      <c r="P583" s="18" t="e">
        <v>#N/A</v>
      </c>
      <c r="Q583" s="16" t="s">
        <v>6673</v>
      </c>
      <c r="R583" s="18" t="b">
        <v>0</v>
      </c>
      <c r="S583" s="18" t="b">
        <v>0</v>
      </c>
      <c r="T583" s="12">
        <v>19013.0</v>
      </c>
      <c r="U583" s="16" t="s">
        <v>6674</v>
      </c>
      <c r="V583" s="16" t="s">
        <v>330</v>
      </c>
      <c r="W583" s="51">
        <v>3153002.0</v>
      </c>
      <c r="X583" s="51">
        <v>2798093.0</v>
      </c>
      <c r="Y583" s="16" t="s">
        <v>6675</v>
      </c>
      <c r="Z583" s="16" t="s">
        <v>7196</v>
      </c>
      <c r="AA583" s="12">
        <v>3.0</v>
      </c>
      <c r="AB583" s="12">
        <v>1.0</v>
      </c>
      <c r="AC583" s="12"/>
      <c r="AD583" s="12" t="str">
        <f>vlookup(AA583,'Hastag Key'!$G$3:$H$5,2,true)</f>
        <v>Exposure</v>
      </c>
      <c r="AE583" s="12" t="str">
        <f>vlookup(AB583,'Hastag Key'!$J$3:$K$8,2,true)</f>
        <v>Financial/gifts</v>
      </c>
    </row>
    <row r="584">
      <c r="A584" s="12">
        <v>675.0</v>
      </c>
      <c r="B584" s="16" t="s">
        <v>6135</v>
      </c>
      <c r="C584" s="16" t="s">
        <v>6858</v>
      </c>
      <c r="D584" s="18" t="b">
        <v>1</v>
      </c>
      <c r="E584" s="12">
        <v>1.0</v>
      </c>
      <c r="F584" s="12">
        <v>0.0</v>
      </c>
      <c r="G584" s="12">
        <v>1.0</v>
      </c>
      <c r="H584" s="20">
        <v>42318.8</v>
      </c>
      <c r="I584" s="16" t="s">
        <v>6859</v>
      </c>
      <c r="J584" s="16" t="s">
        <v>6860</v>
      </c>
      <c r="K584" s="16" t="s">
        <v>6862</v>
      </c>
      <c r="L584" s="16" t="s">
        <v>264</v>
      </c>
      <c r="M584" s="12">
        <v>0.0</v>
      </c>
      <c r="N584" s="12">
        <v>0.0</v>
      </c>
      <c r="O584" s="12">
        <v>0.0</v>
      </c>
      <c r="P584" s="12">
        <v>0.0</v>
      </c>
      <c r="Q584" s="16" t="s">
        <v>6863</v>
      </c>
      <c r="R584" s="18" t="b">
        <v>0</v>
      </c>
      <c r="S584" s="18" t="b">
        <v>1</v>
      </c>
      <c r="T584" s="12">
        <v>16066.0</v>
      </c>
      <c r="U584" s="16" t="s">
        <v>6864</v>
      </c>
      <c r="V584" s="16" t="s">
        <v>330</v>
      </c>
      <c r="W584" s="51">
        <v>334443.0</v>
      </c>
      <c r="X584" s="51">
        <v>335689.0</v>
      </c>
      <c r="Y584" s="16" t="s">
        <v>3390</v>
      </c>
      <c r="Z584" s="16" t="s">
        <v>7199</v>
      </c>
      <c r="AA584" s="12">
        <v>1.0</v>
      </c>
      <c r="AB584" s="12">
        <v>1.0</v>
      </c>
      <c r="AC584" s="12"/>
      <c r="AD584" s="12" t="str">
        <f>vlookup(AA584,'Hastag Key'!$G$3:$H$5,2,true)</f>
        <v>Personal</v>
      </c>
      <c r="AE584" s="12" t="str">
        <f>vlookup(AB584,'Hastag Key'!$J$3:$K$8,2,true)</f>
        <v>Financial/gifts</v>
      </c>
    </row>
    <row r="585">
      <c r="A585" s="12">
        <v>750.0</v>
      </c>
      <c r="B585" s="16" t="s">
        <v>6135</v>
      </c>
      <c r="C585" s="16" t="s">
        <v>7201</v>
      </c>
      <c r="D585" s="18" t="b">
        <v>1</v>
      </c>
      <c r="E585" s="12">
        <v>5.0</v>
      </c>
      <c r="F585" s="12">
        <v>2.0</v>
      </c>
      <c r="G585" s="12">
        <v>3.0</v>
      </c>
      <c r="H585" s="20">
        <v>42320.79583333333</v>
      </c>
      <c r="I585" s="16" t="s">
        <v>7202</v>
      </c>
      <c r="J585" s="16" t="s">
        <v>7203</v>
      </c>
      <c r="K585" s="16" t="s">
        <v>7204</v>
      </c>
      <c r="L585" s="18" t="e">
        <v>#N/A</v>
      </c>
      <c r="M585" s="18" t="e">
        <v>#N/A</v>
      </c>
      <c r="N585" s="18" t="e">
        <v>#N/A</v>
      </c>
      <c r="O585" s="18" t="e">
        <v>#N/A</v>
      </c>
      <c r="P585" s="18" t="e">
        <v>#N/A</v>
      </c>
      <c r="Q585" s="16" t="s">
        <v>7200</v>
      </c>
      <c r="R585" s="18" t="b">
        <v>0</v>
      </c>
      <c r="S585" s="18" t="b">
        <v>0</v>
      </c>
      <c r="T585" s="12">
        <v>16146.0</v>
      </c>
      <c r="U585" s="16" t="s">
        <v>7205</v>
      </c>
      <c r="V585" s="16" t="s">
        <v>330</v>
      </c>
      <c r="W585" s="51">
        <v>1326793.0</v>
      </c>
      <c r="X585" s="51">
        <v>970957.0</v>
      </c>
      <c r="Y585" s="16" t="s">
        <v>7206</v>
      </c>
      <c r="Z585" s="16" t="s">
        <v>7208</v>
      </c>
      <c r="AA585" s="12">
        <v>1.0</v>
      </c>
      <c r="AB585" s="12">
        <v>1.0</v>
      </c>
      <c r="AC585" s="12"/>
      <c r="AD585" s="12" t="str">
        <f>vlookup(AA585,'Hastag Key'!$G$3:$H$5,2,true)</f>
        <v>Personal</v>
      </c>
      <c r="AE585" s="12" t="str">
        <f>vlookup(AB585,'Hastag Key'!$J$3:$K$8,2,true)</f>
        <v>Financial/gifts</v>
      </c>
    </row>
    <row r="586">
      <c r="A586" s="12">
        <v>812.0</v>
      </c>
      <c r="B586" s="16" t="s">
        <v>6135</v>
      </c>
      <c r="C586" s="16" t="s">
        <v>7211</v>
      </c>
      <c r="D586" s="18" t="b">
        <v>0</v>
      </c>
      <c r="E586" s="12">
        <v>2.0</v>
      </c>
      <c r="F586" s="12">
        <v>0.0</v>
      </c>
      <c r="G586" s="12">
        <v>2.0</v>
      </c>
      <c r="H586" s="20">
        <v>42329.36041666667</v>
      </c>
      <c r="I586" s="16" t="s">
        <v>7212</v>
      </c>
      <c r="J586" s="16" t="s">
        <v>7214</v>
      </c>
      <c r="K586" s="16" t="s">
        <v>7215</v>
      </c>
      <c r="L586" s="18" t="e">
        <v>#N/A</v>
      </c>
      <c r="M586" s="18" t="e">
        <v>#N/A</v>
      </c>
      <c r="N586" s="18" t="e">
        <v>#N/A</v>
      </c>
      <c r="O586" s="18" t="e">
        <v>#N/A</v>
      </c>
      <c r="P586" s="18" t="e">
        <v>#N/A</v>
      </c>
      <c r="Q586" s="16" t="s">
        <v>7210</v>
      </c>
      <c r="R586" s="18" t="b">
        <v>0</v>
      </c>
      <c r="S586" s="18" t="b">
        <v>1</v>
      </c>
      <c r="T586" s="12">
        <v>18938.0</v>
      </c>
      <c r="U586" s="16" t="s">
        <v>7217</v>
      </c>
      <c r="V586" s="16" t="s">
        <v>330</v>
      </c>
      <c r="W586" s="22"/>
      <c r="X586" s="22"/>
      <c r="Y586" s="22"/>
      <c r="Z586" s="16" t="s">
        <v>7220</v>
      </c>
      <c r="AA586" s="12">
        <v>1.0</v>
      </c>
      <c r="AB586" s="12">
        <v>2.0</v>
      </c>
      <c r="AC586" s="12"/>
      <c r="AD586" s="12" t="str">
        <f>vlookup(AA586,'Hastag Key'!$G$3:$H$5,2,true)</f>
        <v>Personal</v>
      </c>
      <c r="AE586" s="12" t="str">
        <f>vlookup(AB586,'Hastag Key'!$J$3:$K$8,2,true)</f>
        <v>Time</v>
      </c>
    </row>
    <row r="587">
      <c r="A587" s="12">
        <v>200.0</v>
      </c>
      <c r="B587" s="16" t="s">
        <v>6135</v>
      </c>
      <c r="C587" s="16" t="s">
        <v>2218</v>
      </c>
      <c r="D587" s="18" t="b">
        <v>1</v>
      </c>
      <c r="E587" s="12">
        <v>2.0</v>
      </c>
      <c r="F587" s="12">
        <v>0.0</v>
      </c>
      <c r="G587" s="12">
        <v>2.0</v>
      </c>
      <c r="H587" s="20">
        <v>42328.813888888886</v>
      </c>
      <c r="I587" s="16" t="s">
        <v>2219</v>
      </c>
      <c r="J587" s="16" t="s">
        <v>2221</v>
      </c>
      <c r="K587" s="16" t="s">
        <v>2222</v>
      </c>
      <c r="L587" s="18" t="e">
        <v>#N/A</v>
      </c>
      <c r="M587" s="18" t="e">
        <v>#N/A</v>
      </c>
      <c r="N587" s="18" t="e">
        <v>#N/A</v>
      </c>
      <c r="O587" s="18" t="e">
        <v>#N/A</v>
      </c>
      <c r="P587" s="18" t="e">
        <v>#N/A</v>
      </c>
      <c r="Q587" s="16" t="s">
        <v>2223</v>
      </c>
      <c r="R587" s="18" t="b">
        <v>1</v>
      </c>
      <c r="S587" s="18" t="b">
        <v>1</v>
      </c>
      <c r="T587" s="12">
        <v>2889.0</v>
      </c>
      <c r="U587" s="16" t="s">
        <v>2224</v>
      </c>
      <c r="V587" s="16" t="s">
        <v>2225</v>
      </c>
      <c r="W587" s="22"/>
      <c r="X587" s="22"/>
      <c r="Y587" s="16" t="s">
        <v>2226</v>
      </c>
      <c r="Z587" s="16" t="s">
        <v>7232</v>
      </c>
      <c r="AC587" s="16"/>
      <c r="AD587" s="12" t="str">
        <f>vlookup(AA587,'Hastag Key'!$G$3:$H$5,2,true)</f>
        <v>#N/A</v>
      </c>
      <c r="AE587" s="12" t="str">
        <f>vlookup(AB587,'Hastag Key'!$J$3:$K$8,2,true)</f>
        <v>#N/A</v>
      </c>
    </row>
    <row r="588">
      <c r="A588" s="12">
        <v>298.0</v>
      </c>
      <c r="B588" s="16" t="s">
        <v>6135</v>
      </c>
      <c r="C588" s="16" t="s">
        <v>3186</v>
      </c>
      <c r="D588" s="18" t="b">
        <v>1</v>
      </c>
      <c r="E588" s="12">
        <v>24.0</v>
      </c>
      <c r="F588" s="12">
        <v>2.0</v>
      </c>
      <c r="G588" s="12">
        <v>22.0</v>
      </c>
      <c r="H588" s="20">
        <v>42325.39375</v>
      </c>
      <c r="I588" s="16" t="s">
        <v>3187</v>
      </c>
      <c r="J588" s="16" t="s">
        <v>3188</v>
      </c>
      <c r="K588" s="16" t="s">
        <v>3189</v>
      </c>
      <c r="L588" s="18" t="e">
        <v>#N/A</v>
      </c>
      <c r="M588" s="18" t="e">
        <v>#N/A</v>
      </c>
      <c r="N588" s="18" t="e">
        <v>#N/A</v>
      </c>
      <c r="O588" s="18" t="e">
        <v>#N/A</v>
      </c>
      <c r="P588" s="18" t="e">
        <v>#N/A</v>
      </c>
      <c r="Q588" s="16" t="s">
        <v>3190</v>
      </c>
      <c r="R588" s="18" t="b">
        <v>1</v>
      </c>
      <c r="S588" s="18" t="b">
        <v>1</v>
      </c>
      <c r="T588" s="12">
        <v>2903.0</v>
      </c>
      <c r="U588" s="16" t="s">
        <v>3191</v>
      </c>
      <c r="V588" s="16" t="s">
        <v>2225</v>
      </c>
      <c r="W588" s="51">
        <v>41244.0</v>
      </c>
      <c r="X588" s="51">
        <v>39372.0</v>
      </c>
      <c r="Y588" s="16" t="s">
        <v>911</v>
      </c>
      <c r="Z588" s="16" t="s">
        <v>7235</v>
      </c>
      <c r="AC588" s="16"/>
      <c r="AD588" s="12" t="str">
        <f>vlookup(AA588,'Hastag Key'!$G$3:$H$5,2,true)</f>
        <v>#N/A</v>
      </c>
      <c r="AE588" s="12" t="str">
        <f>vlookup(AB588,'Hastag Key'!$J$3:$K$8,2,true)</f>
        <v>#N/A</v>
      </c>
    </row>
    <row r="589">
      <c r="A589" s="12">
        <v>352.0</v>
      </c>
      <c r="B589" s="16" t="s">
        <v>6135</v>
      </c>
      <c r="C589" s="16" t="s">
        <v>3845</v>
      </c>
      <c r="D589" s="18" t="b">
        <v>1</v>
      </c>
      <c r="E589" s="12">
        <v>118.0</v>
      </c>
      <c r="F589" s="12">
        <v>39.0</v>
      </c>
      <c r="G589" s="12">
        <v>79.0</v>
      </c>
      <c r="H589" s="20">
        <v>42311.459027777775</v>
      </c>
      <c r="I589" s="16" t="s">
        <v>3846</v>
      </c>
      <c r="J589" s="16" t="s">
        <v>3847</v>
      </c>
      <c r="K589" s="16" t="s">
        <v>3848</v>
      </c>
      <c r="L589" s="18" t="e">
        <v>#N/A</v>
      </c>
      <c r="M589" s="18" t="e">
        <v>#N/A</v>
      </c>
      <c r="N589" s="18" t="e">
        <v>#N/A</v>
      </c>
      <c r="O589" s="18" t="e">
        <v>#N/A</v>
      </c>
      <c r="P589" s="18" t="e">
        <v>#N/A</v>
      </c>
      <c r="Q589" s="16" t="s">
        <v>3850</v>
      </c>
      <c r="R589" s="18" t="b">
        <v>1</v>
      </c>
      <c r="S589" s="18" t="b">
        <v>1</v>
      </c>
      <c r="T589" s="12">
        <v>2893.0</v>
      </c>
      <c r="U589" s="16" t="s">
        <v>3851</v>
      </c>
      <c r="V589" s="16" t="s">
        <v>2225</v>
      </c>
      <c r="W589" s="22"/>
      <c r="X589" s="22"/>
      <c r="Y589" s="16" t="s">
        <v>3852</v>
      </c>
      <c r="Z589" s="16" t="s">
        <v>7240</v>
      </c>
      <c r="AC589" s="16"/>
      <c r="AD589" s="12" t="str">
        <f>vlookup(AA589,'Hastag Key'!$G$3:$H$5,2,true)</f>
        <v>#N/A</v>
      </c>
      <c r="AE589" s="12" t="str">
        <f>vlookup(AB589,'Hastag Key'!$J$3:$K$8,2,true)</f>
        <v>#N/A</v>
      </c>
    </row>
    <row r="590">
      <c r="A590" s="12">
        <v>509.0</v>
      </c>
      <c r="B590" s="16" t="s">
        <v>6135</v>
      </c>
      <c r="C590" s="16" t="s">
        <v>5634</v>
      </c>
      <c r="D590" s="18" t="b">
        <v>0</v>
      </c>
      <c r="E590" s="12">
        <v>0.0</v>
      </c>
      <c r="F590" s="12">
        <v>0.0</v>
      </c>
      <c r="G590" s="12">
        <v>0.0</v>
      </c>
      <c r="H590" s="20">
        <v>42326.43194444444</v>
      </c>
      <c r="I590" s="16" t="s">
        <v>5635</v>
      </c>
      <c r="J590" s="16" t="s">
        <v>5636</v>
      </c>
      <c r="K590" s="16" t="s">
        <v>5637</v>
      </c>
      <c r="L590" s="18" t="e">
        <v>#N/A</v>
      </c>
      <c r="M590" s="18" t="e">
        <v>#N/A</v>
      </c>
      <c r="N590" s="18" t="e">
        <v>#N/A</v>
      </c>
      <c r="O590" s="18" t="e">
        <v>#N/A</v>
      </c>
      <c r="P590" s="18" t="e">
        <v>#N/A</v>
      </c>
      <c r="Q590" s="16" t="s">
        <v>5638</v>
      </c>
      <c r="R590" s="18" t="b">
        <v>1</v>
      </c>
      <c r="S590" s="18" t="b">
        <v>0</v>
      </c>
      <c r="T590" s="12">
        <v>2891.0</v>
      </c>
      <c r="U590" s="16" t="s">
        <v>5639</v>
      </c>
      <c r="V590" s="16" t="s">
        <v>2225</v>
      </c>
      <c r="W590" s="22"/>
      <c r="X590" s="22"/>
      <c r="Y590" s="22"/>
      <c r="Z590" s="16" t="s">
        <v>7243</v>
      </c>
      <c r="AC590" s="16"/>
      <c r="AD590" s="12" t="str">
        <f>vlookup(AA590,'Hastag Key'!$G$3:$H$5,2,true)</f>
        <v>#N/A</v>
      </c>
      <c r="AE590" s="12" t="str">
        <f>vlookup(AB590,'Hastag Key'!$J$3:$K$8,2,true)</f>
        <v>#N/A</v>
      </c>
    </row>
    <row r="591">
      <c r="A591" s="12">
        <v>265.0</v>
      </c>
      <c r="B591" s="16" t="s">
        <v>6135</v>
      </c>
      <c r="C591" s="16" t="s">
        <v>2828</v>
      </c>
      <c r="D591" s="18" t="b">
        <v>1</v>
      </c>
      <c r="E591" s="12">
        <v>0.0</v>
      </c>
      <c r="F591" s="12">
        <v>0.0</v>
      </c>
      <c r="G591" s="12">
        <v>0.0</v>
      </c>
      <c r="H591" s="20">
        <v>42319.57361111111</v>
      </c>
      <c r="I591" s="16" t="s">
        <v>2829</v>
      </c>
      <c r="J591" s="16" t="s">
        <v>2830</v>
      </c>
      <c r="K591" s="16" t="s">
        <v>2831</v>
      </c>
      <c r="L591" s="18" t="e">
        <v>#N/A</v>
      </c>
      <c r="M591" s="18" t="e">
        <v>#N/A</v>
      </c>
      <c r="N591" s="18" t="e">
        <v>#N/A</v>
      </c>
      <c r="O591" s="18" t="e">
        <v>#N/A</v>
      </c>
      <c r="P591" s="18" t="e">
        <v>#N/A</v>
      </c>
      <c r="Q591" s="16" t="s">
        <v>2833</v>
      </c>
      <c r="R591" s="18" t="b">
        <v>1</v>
      </c>
      <c r="S591" s="18" t="b">
        <v>0</v>
      </c>
      <c r="T591" s="12">
        <v>29602.0</v>
      </c>
      <c r="U591" s="16" t="s">
        <v>2834</v>
      </c>
      <c r="V591" s="16" t="s">
        <v>2835</v>
      </c>
      <c r="W591" s="51">
        <v>1.4300657E7</v>
      </c>
      <c r="X591" s="51">
        <v>1.3760519E7</v>
      </c>
      <c r="Y591" s="16" t="s">
        <v>2836</v>
      </c>
      <c r="Z591" s="16" t="s">
        <v>7244</v>
      </c>
      <c r="AC591" s="16"/>
      <c r="AD591" s="12" t="str">
        <f>vlookup(AA591,'Hastag Key'!$G$3:$H$5,2,true)</f>
        <v>#N/A</v>
      </c>
      <c r="AE591" s="12" t="str">
        <f>vlookup(AB591,'Hastag Key'!$J$3:$K$8,2,true)</f>
        <v>#N/A</v>
      </c>
    </row>
    <row r="592">
      <c r="A592" s="12">
        <v>266.0</v>
      </c>
      <c r="B592" s="16" t="s">
        <v>6135</v>
      </c>
      <c r="C592" s="16" t="s">
        <v>2828</v>
      </c>
      <c r="D592" s="18" t="b">
        <v>1</v>
      </c>
      <c r="E592" s="12">
        <v>8.0</v>
      </c>
      <c r="F592" s="12">
        <v>1.0</v>
      </c>
      <c r="G592" s="12">
        <v>7.0</v>
      </c>
      <c r="H592" s="20">
        <v>42320.25347222222</v>
      </c>
      <c r="I592" s="16" t="s">
        <v>2829</v>
      </c>
      <c r="J592" s="16" t="s">
        <v>2830</v>
      </c>
      <c r="K592" s="16" t="s">
        <v>2831</v>
      </c>
      <c r="L592" s="18" t="e">
        <v>#N/A</v>
      </c>
      <c r="M592" s="18" t="e">
        <v>#N/A</v>
      </c>
      <c r="N592" s="18" t="e">
        <v>#N/A</v>
      </c>
      <c r="O592" s="18" t="e">
        <v>#N/A</v>
      </c>
      <c r="P592" s="18" t="e">
        <v>#N/A</v>
      </c>
      <c r="Q592" s="16" t="s">
        <v>2833</v>
      </c>
      <c r="R592" s="18" t="b">
        <v>1</v>
      </c>
      <c r="S592" s="18" t="b">
        <v>0</v>
      </c>
      <c r="T592" s="12">
        <v>29602.0</v>
      </c>
      <c r="U592" s="16" t="s">
        <v>2834</v>
      </c>
      <c r="V592" s="16" t="s">
        <v>2835</v>
      </c>
      <c r="W592" s="51">
        <v>1.4300657E7</v>
      </c>
      <c r="X592" s="51">
        <v>1.3760519E7</v>
      </c>
      <c r="Y592" s="16" t="s">
        <v>2836</v>
      </c>
      <c r="Z592" s="16" t="s">
        <v>7251</v>
      </c>
      <c r="AC592" s="16"/>
      <c r="AD592" s="12" t="str">
        <f>vlookup(AA592,'Hastag Key'!$G$3:$H$5,2,true)</f>
        <v>#N/A</v>
      </c>
      <c r="AE592" s="12" t="str">
        <f>vlookup(AB592,'Hastag Key'!$J$3:$K$8,2,true)</f>
        <v>#N/A</v>
      </c>
    </row>
    <row r="593">
      <c r="A593" s="12">
        <v>276.0</v>
      </c>
      <c r="B593" s="16" t="s">
        <v>6135</v>
      </c>
      <c r="C593" s="16" t="s">
        <v>7252</v>
      </c>
      <c r="D593" s="18" t="b">
        <v>1</v>
      </c>
      <c r="E593" s="12">
        <v>14812.0</v>
      </c>
      <c r="F593" s="12">
        <v>1716.0</v>
      </c>
      <c r="G593" s="12">
        <v>13096.0</v>
      </c>
      <c r="H593" s="20">
        <v>42309.60555555556</v>
      </c>
      <c r="I593" s="16" t="s">
        <v>2942</v>
      </c>
      <c r="J593" s="16" t="s">
        <v>2944</v>
      </c>
      <c r="K593" s="16" t="s">
        <v>2945</v>
      </c>
      <c r="L593" s="18" t="e">
        <v>#N/A</v>
      </c>
      <c r="M593" s="18" t="e">
        <v>#N/A</v>
      </c>
      <c r="N593" s="18" t="e">
        <v>#N/A</v>
      </c>
      <c r="O593" s="18" t="e">
        <v>#N/A</v>
      </c>
      <c r="P593" s="18" t="e">
        <v>#N/A</v>
      </c>
      <c r="Q593" s="16" t="s">
        <v>2946</v>
      </c>
      <c r="R593" s="18" t="b">
        <v>1</v>
      </c>
      <c r="S593" s="18" t="b">
        <v>0</v>
      </c>
      <c r="T593" s="12">
        <v>29602.0</v>
      </c>
      <c r="U593" s="16" t="s">
        <v>2947</v>
      </c>
      <c r="V593" s="16" t="s">
        <v>2835</v>
      </c>
      <c r="W593" s="22"/>
      <c r="X593" s="22"/>
      <c r="Y593" s="22"/>
      <c r="Z593" s="16" t="s">
        <v>7257</v>
      </c>
      <c r="AC593" s="16"/>
      <c r="AD593" s="12" t="str">
        <f>vlookup(AA593,'Hastag Key'!$G$3:$H$5,2,true)</f>
        <v>#N/A</v>
      </c>
      <c r="AE593" s="12" t="str">
        <f>vlookup(AB593,'Hastag Key'!$J$3:$K$8,2,true)</f>
        <v>#N/A</v>
      </c>
    </row>
    <row r="594">
      <c r="A594" s="12">
        <v>410.0</v>
      </c>
      <c r="B594" s="16" t="s">
        <v>6135</v>
      </c>
      <c r="C594" s="16" t="s">
        <v>4531</v>
      </c>
      <c r="D594" s="18" t="b">
        <v>1</v>
      </c>
      <c r="E594" s="12">
        <v>7.0</v>
      </c>
      <c r="F594" s="12">
        <v>1.0</v>
      </c>
      <c r="G594" s="12">
        <v>6.0</v>
      </c>
      <c r="H594" s="20">
        <v>42310.770833333336</v>
      </c>
      <c r="I594" s="16" t="s">
        <v>4532</v>
      </c>
      <c r="J594" s="16" t="s">
        <v>4533</v>
      </c>
      <c r="K594" s="16" t="s">
        <v>4534</v>
      </c>
      <c r="L594" s="18" t="e">
        <v>#N/A</v>
      </c>
      <c r="M594" s="18" t="e">
        <v>#N/A</v>
      </c>
      <c r="N594" s="18" t="e">
        <v>#N/A</v>
      </c>
      <c r="O594" s="18" t="e">
        <v>#N/A</v>
      </c>
      <c r="P594" s="18" t="e">
        <v>#N/A</v>
      </c>
      <c r="Q594" s="16" t="s">
        <v>4535</v>
      </c>
      <c r="R594" s="18" t="b">
        <v>1</v>
      </c>
      <c r="S594" s="18" t="b">
        <v>1</v>
      </c>
      <c r="T594" s="12">
        <v>29302.0</v>
      </c>
      <c r="U594" s="16" t="s">
        <v>4537</v>
      </c>
      <c r="V594" s="16" t="s">
        <v>2835</v>
      </c>
      <c r="W594" s="51">
        <v>79513.0</v>
      </c>
      <c r="X594" s="51">
        <v>73488.0</v>
      </c>
      <c r="Y594" s="16" t="s">
        <v>4539</v>
      </c>
      <c r="Z594" s="16" t="s">
        <v>7264</v>
      </c>
      <c r="AC594" s="16"/>
      <c r="AD594" s="12" t="str">
        <f>vlookup(AA594,'Hastag Key'!$G$3:$H$5,2,true)</f>
        <v>#N/A</v>
      </c>
      <c r="AE594" s="12" t="str">
        <f>vlookup(AB594,'Hastag Key'!$J$3:$K$8,2,true)</f>
        <v>#N/A</v>
      </c>
    </row>
    <row r="595">
      <c r="A595" s="12">
        <v>415.0</v>
      </c>
      <c r="B595" s="16" t="s">
        <v>6135</v>
      </c>
      <c r="C595" s="16" t="s">
        <v>4599</v>
      </c>
      <c r="D595" s="18" t="b">
        <v>1</v>
      </c>
      <c r="E595" s="12">
        <v>6.0</v>
      </c>
      <c r="F595" s="12">
        <v>0.0</v>
      </c>
      <c r="G595" s="12">
        <v>6.0</v>
      </c>
      <c r="H595" s="20">
        <v>42332.20347222222</v>
      </c>
      <c r="I595" s="16" t="s">
        <v>4600</v>
      </c>
      <c r="J595" s="16" t="s">
        <v>4601</v>
      </c>
      <c r="K595" s="16" t="s">
        <v>4602</v>
      </c>
      <c r="L595" s="18" t="e">
        <v>#N/A</v>
      </c>
      <c r="M595" s="18" t="e">
        <v>#N/A</v>
      </c>
      <c r="N595" s="18" t="e">
        <v>#N/A</v>
      </c>
      <c r="O595" s="18" t="e">
        <v>#N/A</v>
      </c>
      <c r="P595" s="18" t="e">
        <v>#N/A</v>
      </c>
      <c r="Q595" s="16" t="s">
        <v>4603</v>
      </c>
      <c r="R595" s="18" t="b">
        <v>1</v>
      </c>
      <c r="S595" s="18" t="b">
        <v>1</v>
      </c>
      <c r="T595" s="12">
        <v>29835.0</v>
      </c>
      <c r="U595" s="16" t="s">
        <v>4605</v>
      </c>
      <c r="V595" s="16" t="s">
        <v>2835</v>
      </c>
      <c r="W595" s="22"/>
      <c r="X595" s="22"/>
      <c r="Y595" s="16" t="s">
        <v>461</v>
      </c>
      <c r="Z595" s="16" t="s">
        <v>7267</v>
      </c>
      <c r="AC595" s="16"/>
      <c r="AD595" s="12" t="str">
        <f>vlookup(AA595,'Hastag Key'!$G$3:$H$5,2,true)</f>
        <v>#N/A</v>
      </c>
      <c r="AE595" s="12" t="str">
        <f>vlookup(AB595,'Hastag Key'!$J$3:$K$8,2,true)</f>
        <v>#N/A</v>
      </c>
    </row>
    <row r="596">
      <c r="A596" s="12">
        <v>471.0</v>
      </c>
      <c r="B596" s="16" t="s">
        <v>6135</v>
      </c>
      <c r="C596" s="16" t="s">
        <v>5254</v>
      </c>
      <c r="D596" s="18" t="b">
        <v>1</v>
      </c>
      <c r="E596" s="12">
        <v>54.0</v>
      </c>
      <c r="F596" s="12">
        <v>8.0</v>
      </c>
      <c r="G596" s="12">
        <v>46.0</v>
      </c>
      <c r="H596" s="20">
        <v>42320.50347222222</v>
      </c>
      <c r="I596" s="16" t="s">
        <v>5256</v>
      </c>
      <c r="J596" s="16" t="s">
        <v>5257</v>
      </c>
      <c r="K596" s="16" t="s">
        <v>5258</v>
      </c>
      <c r="L596" s="18" t="e">
        <v>#N/A</v>
      </c>
      <c r="M596" s="18" t="e">
        <v>#N/A</v>
      </c>
      <c r="N596" s="18" t="e">
        <v>#N/A</v>
      </c>
      <c r="O596" s="18" t="e">
        <v>#N/A</v>
      </c>
      <c r="P596" s="18" t="e">
        <v>#N/A</v>
      </c>
      <c r="Q596" s="16" t="s">
        <v>5259</v>
      </c>
      <c r="R596" s="18" t="b">
        <v>1</v>
      </c>
      <c r="S596" s="18" t="b">
        <v>0</v>
      </c>
      <c r="T596" s="12">
        <v>29229.0</v>
      </c>
      <c r="U596" s="16" t="s">
        <v>5260</v>
      </c>
      <c r="V596" s="16" t="s">
        <v>2835</v>
      </c>
      <c r="W596" s="22"/>
      <c r="X596" s="22"/>
      <c r="Y596" s="16" t="s">
        <v>5261</v>
      </c>
      <c r="Z596" s="16" t="s">
        <v>7270</v>
      </c>
      <c r="AC596" s="16"/>
      <c r="AD596" s="12" t="str">
        <f>vlookup(AA596,'Hastag Key'!$G$3:$H$5,2,true)</f>
        <v>#N/A</v>
      </c>
      <c r="AE596" s="12" t="str">
        <f>vlookup(AB596,'Hastag Key'!$J$3:$K$8,2,true)</f>
        <v>#N/A</v>
      </c>
    </row>
    <row r="597">
      <c r="A597" s="12">
        <v>532.0</v>
      </c>
      <c r="B597" s="16" t="s">
        <v>6135</v>
      </c>
      <c r="C597" s="16" t="s">
        <v>7252</v>
      </c>
      <c r="D597" s="18" t="b">
        <v>0</v>
      </c>
      <c r="E597" s="12">
        <v>0.0</v>
      </c>
      <c r="F597" s="12">
        <v>0.0</v>
      </c>
      <c r="G597" s="12">
        <v>0.0</v>
      </c>
      <c r="H597" s="20">
        <v>42310.361805555556</v>
      </c>
      <c r="I597" s="16" t="s">
        <v>5834</v>
      </c>
      <c r="J597" s="16" t="s">
        <v>2944</v>
      </c>
      <c r="K597" s="16" t="s">
        <v>5837</v>
      </c>
      <c r="L597" s="18" t="e">
        <v>#N/A</v>
      </c>
      <c r="M597" s="18" t="e">
        <v>#N/A</v>
      </c>
      <c r="N597" s="18" t="e">
        <v>#N/A</v>
      </c>
      <c r="O597" s="18" t="e">
        <v>#N/A</v>
      </c>
      <c r="P597" s="18" t="e">
        <v>#N/A</v>
      </c>
      <c r="Q597" s="16" t="s">
        <v>5838</v>
      </c>
      <c r="R597" s="18" t="b">
        <v>1</v>
      </c>
      <c r="S597" s="18" t="b">
        <v>0</v>
      </c>
      <c r="T597" s="12">
        <v>29602.0</v>
      </c>
      <c r="U597" s="16" t="s">
        <v>2947</v>
      </c>
      <c r="V597" s="16" t="s">
        <v>2835</v>
      </c>
      <c r="W597" s="22"/>
      <c r="X597" s="22"/>
      <c r="Y597" s="22"/>
      <c r="Z597" s="16" t="s">
        <v>7272</v>
      </c>
      <c r="AC597" s="16"/>
      <c r="AD597" s="12" t="str">
        <f>vlookup(AA597,'Hastag Key'!$G$3:$H$5,2,true)</f>
        <v>#N/A</v>
      </c>
      <c r="AE597" s="12" t="str">
        <f>vlookup(AB597,'Hastag Key'!$J$3:$K$8,2,true)</f>
        <v>#N/A</v>
      </c>
    </row>
    <row r="598">
      <c r="A598" s="12">
        <v>533.0</v>
      </c>
      <c r="B598" s="16" t="s">
        <v>6135</v>
      </c>
      <c r="C598" s="16" t="s">
        <v>7252</v>
      </c>
      <c r="D598" s="18" t="b">
        <v>0</v>
      </c>
      <c r="E598" s="12">
        <v>3.0</v>
      </c>
      <c r="F598" s="12">
        <v>2.0</v>
      </c>
      <c r="G598" s="12">
        <v>1.0</v>
      </c>
      <c r="H598" s="20">
        <v>42310.438888888886</v>
      </c>
      <c r="I598" s="16" t="s">
        <v>5855</v>
      </c>
      <c r="J598" s="16" t="s">
        <v>2944</v>
      </c>
      <c r="K598" s="16" t="s">
        <v>5856</v>
      </c>
      <c r="L598" s="18" t="e">
        <v>#N/A</v>
      </c>
      <c r="M598" s="18" t="e">
        <v>#N/A</v>
      </c>
      <c r="N598" s="18" t="e">
        <v>#N/A</v>
      </c>
      <c r="O598" s="18" t="e">
        <v>#N/A</v>
      </c>
      <c r="P598" s="18" t="e">
        <v>#N/A</v>
      </c>
      <c r="Q598" s="16" t="s">
        <v>5858</v>
      </c>
      <c r="R598" s="18" t="b">
        <v>1</v>
      </c>
      <c r="S598" s="18" t="b">
        <v>1</v>
      </c>
      <c r="T598" s="12">
        <v>29602.0</v>
      </c>
      <c r="U598" s="16" t="s">
        <v>2947</v>
      </c>
      <c r="V598" s="16" t="s">
        <v>2835</v>
      </c>
      <c r="W598" s="22"/>
      <c r="X598" s="22"/>
      <c r="Y598" s="22"/>
      <c r="Z598" s="16" t="s">
        <v>7281</v>
      </c>
      <c r="AC598" s="16"/>
      <c r="AD598" s="12" t="str">
        <f>vlookup(AA598,'Hastag Key'!$G$3:$H$5,2,true)</f>
        <v>#N/A</v>
      </c>
      <c r="AE598" s="12" t="str">
        <f>vlookup(AB598,'Hastag Key'!$J$3:$K$8,2,true)</f>
        <v>#N/A</v>
      </c>
    </row>
    <row r="599">
      <c r="A599" s="12">
        <v>534.0</v>
      </c>
      <c r="B599" s="16" t="s">
        <v>6135</v>
      </c>
      <c r="C599" s="16" t="s">
        <v>7252</v>
      </c>
      <c r="D599" s="18" t="b">
        <v>0</v>
      </c>
      <c r="E599" s="12">
        <v>21.0</v>
      </c>
      <c r="F599" s="12">
        <v>1.0</v>
      </c>
      <c r="G599" s="12">
        <v>20.0</v>
      </c>
      <c r="H599" s="20">
        <v>42310.459027777775</v>
      </c>
      <c r="I599" s="16" t="s">
        <v>1433</v>
      </c>
      <c r="J599" s="16" t="s">
        <v>2944</v>
      </c>
      <c r="K599" s="16" t="s">
        <v>1436</v>
      </c>
      <c r="L599" s="18" t="e">
        <v>#N/A</v>
      </c>
      <c r="M599" s="18" t="e">
        <v>#N/A</v>
      </c>
      <c r="N599" s="18" t="e">
        <v>#N/A</v>
      </c>
      <c r="O599" s="18" t="e">
        <v>#N/A</v>
      </c>
      <c r="P599" s="18" t="e">
        <v>#N/A</v>
      </c>
      <c r="Q599" s="16" t="s">
        <v>1438</v>
      </c>
      <c r="R599" s="18" t="b">
        <v>1</v>
      </c>
      <c r="S599" s="18" t="b">
        <v>0</v>
      </c>
      <c r="T599" s="12">
        <v>29602.0</v>
      </c>
      <c r="U599" s="16" t="s">
        <v>2947</v>
      </c>
      <c r="V599" s="16" t="s">
        <v>2835</v>
      </c>
      <c r="W599" s="22"/>
      <c r="X599" s="22"/>
      <c r="Y599" s="22"/>
      <c r="Z599" s="16" t="s">
        <v>7286</v>
      </c>
      <c r="AC599" s="16"/>
      <c r="AD599" s="12" t="str">
        <f>vlookup(AA599,'Hastag Key'!$G$3:$H$5,2,true)</f>
        <v>#N/A</v>
      </c>
      <c r="AE599" s="12" t="str">
        <f>vlookup(AB599,'Hastag Key'!$J$3:$K$8,2,true)</f>
        <v>#N/A</v>
      </c>
    </row>
    <row r="600">
      <c r="A600" s="12">
        <v>535.0</v>
      </c>
      <c r="B600" s="16" t="s">
        <v>6135</v>
      </c>
      <c r="C600" s="16" t="s">
        <v>7252</v>
      </c>
      <c r="D600" s="18" t="b">
        <v>0</v>
      </c>
      <c r="E600" s="12">
        <v>6.0</v>
      </c>
      <c r="F600" s="12">
        <v>4.0</v>
      </c>
      <c r="G600" s="12">
        <v>2.0</v>
      </c>
      <c r="H600" s="20">
        <v>42310.61875</v>
      </c>
      <c r="I600" s="16" t="s">
        <v>5871</v>
      </c>
      <c r="J600" s="16" t="s">
        <v>2944</v>
      </c>
      <c r="K600" s="16" t="s">
        <v>5856</v>
      </c>
      <c r="L600" s="18" t="e">
        <v>#N/A</v>
      </c>
      <c r="M600" s="18" t="e">
        <v>#N/A</v>
      </c>
      <c r="N600" s="18" t="e">
        <v>#N/A</v>
      </c>
      <c r="O600" s="18" t="e">
        <v>#N/A</v>
      </c>
      <c r="P600" s="18" t="e">
        <v>#N/A</v>
      </c>
      <c r="Q600" s="16" t="s">
        <v>5858</v>
      </c>
      <c r="R600" s="18" t="b">
        <v>1</v>
      </c>
      <c r="S600" s="18" t="b">
        <v>1</v>
      </c>
      <c r="T600" s="12">
        <v>29602.0</v>
      </c>
      <c r="U600" s="16" t="s">
        <v>2947</v>
      </c>
      <c r="V600" s="16" t="s">
        <v>2835</v>
      </c>
      <c r="W600" s="22"/>
      <c r="X600" s="22"/>
      <c r="Y600" s="22"/>
      <c r="Z600" s="16" t="s">
        <v>7289</v>
      </c>
      <c r="AC600" s="16"/>
      <c r="AD600" s="12" t="str">
        <f>vlookup(AA600,'Hastag Key'!$G$3:$H$5,2,true)</f>
        <v>#N/A</v>
      </c>
      <c r="AE600" s="12" t="str">
        <f>vlookup(AB600,'Hastag Key'!$J$3:$K$8,2,true)</f>
        <v>#N/A</v>
      </c>
    </row>
    <row r="601">
      <c r="A601" s="12">
        <v>536.0</v>
      </c>
      <c r="B601" s="16" t="s">
        <v>6135</v>
      </c>
      <c r="C601" s="16" t="s">
        <v>7252</v>
      </c>
      <c r="D601" s="18" t="b">
        <v>0</v>
      </c>
      <c r="E601" s="12">
        <v>17.0</v>
      </c>
      <c r="F601" s="12">
        <v>2.0</v>
      </c>
      <c r="G601" s="12">
        <v>15.0</v>
      </c>
      <c r="H601" s="20">
        <v>42311.30902777778</v>
      </c>
      <c r="I601" s="16" t="s">
        <v>5876</v>
      </c>
      <c r="J601" s="16" t="s">
        <v>2944</v>
      </c>
      <c r="K601" s="16" t="s">
        <v>5877</v>
      </c>
      <c r="L601" s="18" t="e">
        <v>#N/A</v>
      </c>
      <c r="M601" s="18" t="e">
        <v>#N/A</v>
      </c>
      <c r="N601" s="18" t="e">
        <v>#N/A</v>
      </c>
      <c r="O601" s="18" t="e">
        <v>#N/A</v>
      </c>
      <c r="P601" s="18" t="e">
        <v>#N/A</v>
      </c>
      <c r="Q601" s="16" t="s">
        <v>5878</v>
      </c>
      <c r="R601" s="18" t="b">
        <v>1</v>
      </c>
      <c r="S601" s="18" t="b">
        <v>0</v>
      </c>
      <c r="T601" s="12">
        <v>29602.0</v>
      </c>
      <c r="U601" s="16" t="s">
        <v>2947</v>
      </c>
      <c r="V601" s="16" t="s">
        <v>2835</v>
      </c>
      <c r="W601" s="22"/>
      <c r="X601" s="22"/>
      <c r="Y601" s="22"/>
      <c r="Z601" s="16" t="s">
        <v>7298</v>
      </c>
      <c r="AC601" s="16"/>
      <c r="AD601" s="12" t="str">
        <f>vlookup(AA601,'Hastag Key'!$G$3:$H$5,2,true)</f>
        <v>#N/A</v>
      </c>
      <c r="AE601" s="12" t="str">
        <f>vlookup(AB601,'Hastag Key'!$J$3:$K$8,2,true)</f>
        <v>#N/A</v>
      </c>
    </row>
    <row r="602">
      <c r="A602" s="12">
        <v>537.0</v>
      </c>
      <c r="B602" s="16" t="s">
        <v>6135</v>
      </c>
      <c r="C602" s="16" t="s">
        <v>7252</v>
      </c>
      <c r="D602" s="18" t="b">
        <v>0</v>
      </c>
      <c r="E602" s="12">
        <v>18.0</v>
      </c>
      <c r="F602" s="12">
        <v>1.0</v>
      </c>
      <c r="G602" s="12">
        <v>17.0</v>
      </c>
      <c r="H602" s="20">
        <v>42311.43680555555</v>
      </c>
      <c r="I602" s="16" t="s">
        <v>5890</v>
      </c>
      <c r="J602" s="16" t="s">
        <v>2944</v>
      </c>
      <c r="K602" s="16" t="s">
        <v>5891</v>
      </c>
      <c r="L602" s="18" t="e">
        <v>#N/A</v>
      </c>
      <c r="M602" s="18" t="e">
        <v>#N/A</v>
      </c>
      <c r="N602" s="18" t="e">
        <v>#N/A</v>
      </c>
      <c r="O602" s="18" t="e">
        <v>#N/A</v>
      </c>
      <c r="P602" s="18" t="e">
        <v>#N/A</v>
      </c>
      <c r="Q602" s="16" t="s">
        <v>5892</v>
      </c>
      <c r="R602" s="18" t="b">
        <v>1</v>
      </c>
      <c r="S602" s="18" t="b">
        <v>0</v>
      </c>
      <c r="T602" s="12">
        <v>29602.0</v>
      </c>
      <c r="U602" s="16" t="s">
        <v>2947</v>
      </c>
      <c r="V602" s="16" t="s">
        <v>2835</v>
      </c>
      <c r="W602" s="22"/>
      <c r="X602" s="22"/>
      <c r="Y602" s="22"/>
      <c r="Z602" s="16" t="s">
        <v>7301</v>
      </c>
      <c r="AC602" s="16"/>
      <c r="AD602" s="12" t="str">
        <f>vlookup(AA602,'Hastag Key'!$G$3:$H$5,2,true)</f>
        <v>#N/A</v>
      </c>
      <c r="AE602" s="12" t="str">
        <f>vlookup(AB602,'Hastag Key'!$J$3:$K$8,2,true)</f>
        <v>#N/A</v>
      </c>
    </row>
    <row r="603">
      <c r="A603" s="12">
        <v>538.0</v>
      </c>
      <c r="B603" s="16" t="s">
        <v>6135</v>
      </c>
      <c r="C603" s="16" t="s">
        <v>7252</v>
      </c>
      <c r="D603" s="18" t="b">
        <v>0</v>
      </c>
      <c r="E603" s="12">
        <v>0.0</v>
      </c>
      <c r="F603" s="12">
        <v>0.0</v>
      </c>
      <c r="G603" s="12">
        <v>0.0</v>
      </c>
      <c r="H603" s="20">
        <v>42311.65416666667</v>
      </c>
      <c r="I603" s="16" t="s">
        <v>5896</v>
      </c>
      <c r="J603" s="16" t="s">
        <v>2944</v>
      </c>
      <c r="K603" s="16" t="s">
        <v>5897</v>
      </c>
      <c r="L603" s="18" t="e">
        <v>#N/A</v>
      </c>
      <c r="M603" s="18" t="e">
        <v>#N/A</v>
      </c>
      <c r="N603" s="18" t="e">
        <v>#N/A</v>
      </c>
      <c r="O603" s="18" t="e">
        <v>#N/A</v>
      </c>
      <c r="P603" s="18" t="e">
        <v>#N/A</v>
      </c>
      <c r="Q603" s="16" t="s">
        <v>5898</v>
      </c>
      <c r="R603" s="18" t="b">
        <v>1</v>
      </c>
      <c r="S603" s="18" t="b">
        <v>0</v>
      </c>
      <c r="T603" s="12">
        <v>29602.0</v>
      </c>
      <c r="U603" s="16" t="s">
        <v>2947</v>
      </c>
      <c r="V603" s="16" t="s">
        <v>2835</v>
      </c>
      <c r="W603" s="22"/>
      <c r="X603" s="22"/>
      <c r="Y603" s="22"/>
      <c r="Z603" s="16" t="s">
        <v>7304</v>
      </c>
      <c r="AC603" s="16"/>
      <c r="AD603" s="12" t="str">
        <f>vlookup(AA603,'Hastag Key'!$G$3:$H$5,2,true)</f>
        <v>#N/A</v>
      </c>
      <c r="AE603" s="12" t="str">
        <f>vlookup(AB603,'Hastag Key'!$J$3:$K$8,2,true)</f>
        <v>#N/A</v>
      </c>
    </row>
    <row r="604">
      <c r="A604" s="12">
        <v>539.0</v>
      </c>
      <c r="B604" s="16" t="s">
        <v>6135</v>
      </c>
      <c r="C604" s="16" t="s">
        <v>7252</v>
      </c>
      <c r="D604" s="18" t="b">
        <v>0</v>
      </c>
      <c r="E604" s="12">
        <v>2.0</v>
      </c>
      <c r="F604" s="12">
        <v>0.0</v>
      </c>
      <c r="G604" s="12">
        <v>2.0</v>
      </c>
      <c r="H604" s="20">
        <v>42312.027083333334</v>
      </c>
      <c r="I604" s="16" t="s">
        <v>5903</v>
      </c>
      <c r="J604" s="16" t="s">
        <v>2944</v>
      </c>
      <c r="K604" s="16" t="s">
        <v>5904</v>
      </c>
      <c r="L604" s="18" t="e">
        <v>#N/A</v>
      </c>
      <c r="M604" s="18" t="e">
        <v>#N/A</v>
      </c>
      <c r="N604" s="18" t="e">
        <v>#N/A</v>
      </c>
      <c r="O604" s="18" t="e">
        <v>#N/A</v>
      </c>
      <c r="P604" s="18" t="e">
        <v>#N/A</v>
      </c>
      <c r="Q604" s="16" t="s">
        <v>5905</v>
      </c>
      <c r="R604" s="18" t="b">
        <v>1</v>
      </c>
      <c r="S604" s="18" t="b">
        <v>0</v>
      </c>
      <c r="T604" s="12">
        <v>29602.0</v>
      </c>
      <c r="U604" s="16" t="s">
        <v>2947</v>
      </c>
      <c r="V604" s="16" t="s">
        <v>2835</v>
      </c>
      <c r="W604" s="22"/>
      <c r="X604" s="22"/>
      <c r="Y604" s="22"/>
      <c r="Z604" s="16" t="s">
        <v>7307</v>
      </c>
      <c r="AC604" s="16"/>
      <c r="AD604" s="12" t="str">
        <f>vlookup(AA604,'Hastag Key'!$G$3:$H$5,2,true)</f>
        <v>#N/A</v>
      </c>
      <c r="AE604" s="12" t="str">
        <f>vlookup(AB604,'Hastag Key'!$J$3:$K$8,2,true)</f>
        <v>#N/A</v>
      </c>
    </row>
    <row r="605">
      <c r="A605" s="12">
        <v>540.0</v>
      </c>
      <c r="B605" s="16" t="s">
        <v>6135</v>
      </c>
      <c r="C605" s="16" t="s">
        <v>7252</v>
      </c>
      <c r="D605" s="18" t="b">
        <v>0</v>
      </c>
      <c r="E605" s="12">
        <v>0.0</v>
      </c>
      <c r="F605" s="12">
        <v>0.0</v>
      </c>
      <c r="G605" s="12">
        <v>0.0</v>
      </c>
      <c r="H605" s="20">
        <v>42312.231944444444</v>
      </c>
      <c r="I605" s="16" t="s">
        <v>5911</v>
      </c>
      <c r="J605" s="16" t="s">
        <v>2944</v>
      </c>
      <c r="K605" s="16" t="s">
        <v>5912</v>
      </c>
      <c r="L605" s="18" t="e">
        <v>#N/A</v>
      </c>
      <c r="M605" s="18" t="e">
        <v>#N/A</v>
      </c>
      <c r="N605" s="18" t="e">
        <v>#N/A</v>
      </c>
      <c r="O605" s="18" t="e">
        <v>#N/A</v>
      </c>
      <c r="P605" s="18" t="e">
        <v>#N/A</v>
      </c>
      <c r="Q605" s="16" t="s">
        <v>5914</v>
      </c>
      <c r="R605" s="18" t="b">
        <v>1</v>
      </c>
      <c r="S605" s="18" t="b">
        <v>0</v>
      </c>
      <c r="T605" s="12">
        <v>29602.0</v>
      </c>
      <c r="U605" s="16" t="s">
        <v>2947</v>
      </c>
      <c r="V605" s="16" t="s">
        <v>2835</v>
      </c>
      <c r="W605" s="22"/>
      <c r="X605" s="22"/>
      <c r="Y605" s="22"/>
      <c r="Z605" s="16" t="s">
        <v>7308</v>
      </c>
      <c r="AC605" s="16"/>
      <c r="AD605" s="12" t="str">
        <f>vlookup(AA605,'Hastag Key'!$G$3:$H$5,2,true)</f>
        <v>#N/A</v>
      </c>
      <c r="AE605" s="12" t="str">
        <f>vlookup(AB605,'Hastag Key'!$J$3:$K$8,2,true)</f>
        <v>#N/A</v>
      </c>
    </row>
    <row r="606">
      <c r="A606" s="12">
        <v>541.0</v>
      </c>
      <c r="B606" s="16" t="s">
        <v>6135</v>
      </c>
      <c r="C606" s="16" t="s">
        <v>7252</v>
      </c>
      <c r="D606" s="18" t="b">
        <v>0</v>
      </c>
      <c r="E606" s="12">
        <v>4.0</v>
      </c>
      <c r="F606" s="12">
        <v>3.0</v>
      </c>
      <c r="G606" s="12">
        <v>1.0</v>
      </c>
      <c r="H606" s="20">
        <v>42313.444444444445</v>
      </c>
      <c r="I606" s="16" t="s">
        <v>5918</v>
      </c>
      <c r="J606" s="16" t="s">
        <v>2944</v>
      </c>
      <c r="K606" s="16" t="s">
        <v>5856</v>
      </c>
      <c r="L606" s="18" t="e">
        <v>#N/A</v>
      </c>
      <c r="M606" s="18" t="e">
        <v>#N/A</v>
      </c>
      <c r="N606" s="18" t="e">
        <v>#N/A</v>
      </c>
      <c r="O606" s="18" t="e">
        <v>#N/A</v>
      </c>
      <c r="P606" s="18" t="e">
        <v>#N/A</v>
      </c>
      <c r="Q606" s="16" t="s">
        <v>5858</v>
      </c>
      <c r="R606" s="18" t="b">
        <v>1</v>
      </c>
      <c r="S606" s="18" t="b">
        <v>0</v>
      </c>
      <c r="T606" s="12">
        <v>29602.0</v>
      </c>
      <c r="U606" s="16" t="s">
        <v>2947</v>
      </c>
      <c r="V606" s="16" t="s">
        <v>2835</v>
      </c>
      <c r="W606" s="22"/>
      <c r="X606" s="22"/>
      <c r="Y606" s="22"/>
      <c r="Z606" s="16" t="s">
        <v>7311</v>
      </c>
      <c r="AC606" s="16"/>
      <c r="AD606" s="12" t="str">
        <f>vlookup(AA606,'Hastag Key'!$G$3:$H$5,2,true)</f>
        <v>#N/A</v>
      </c>
      <c r="AE606" s="12" t="str">
        <f>vlookup(AB606,'Hastag Key'!$J$3:$K$8,2,true)</f>
        <v>#N/A</v>
      </c>
    </row>
    <row r="607">
      <c r="A607" s="12">
        <v>542.0</v>
      </c>
      <c r="B607" s="16" t="s">
        <v>6135</v>
      </c>
      <c r="C607" s="16" t="s">
        <v>7252</v>
      </c>
      <c r="D607" s="18" t="b">
        <v>0</v>
      </c>
      <c r="E607" s="12">
        <v>3.0</v>
      </c>
      <c r="F607" s="12">
        <v>1.0</v>
      </c>
      <c r="G607" s="12">
        <v>2.0</v>
      </c>
      <c r="H607" s="20">
        <v>42313.95277777778</v>
      </c>
      <c r="I607" s="16" t="s">
        <v>5922</v>
      </c>
      <c r="J607" s="16" t="s">
        <v>2944</v>
      </c>
      <c r="K607" s="16" t="s">
        <v>5924</v>
      </c>
      <c r="L607" s="18" t="e">
        <v>#N/A</v>
      </c>
      <c r="M607" s="18" t="e">
        <v>#N/A</v>
      </c>
      <c r="N607" s="18" t="e">
        <v>#N/A</v>
      </c>
      <c r="O607" s="18" t="e">
        <v>#N/A</v>
      </c>
      <c r="P607" s="18" t="e">
        <v>#N/A</v>
      </c>
      <c r="Q607" s="16" t="s">
        <v>5925</v>
      </c>
      <c r="R607" s="18" t="b">
        <v>1</v>
      </c>
      <c r="S607" s="18" t="b">
        <v>0</v>
      </c>
      <c r="T607" s="12">
        <v>29602.0</v>
      </c>
      <c r="U607" s="16" t="s">
        <v>2947</v>
      </c>
      <c r="V607" s="16" t="s">
        <v>2835</v>
      </c>
      <c r="W607" s="22"/>
      <c r="X607" s="22"/>
      <c r="Y607" s="22"/>
      <c r="Z607" s="16" t="s">
        <v>7313</v>
      </c>
      <c r="AC607" s="16"/>
      <c r="AD607" s="12" t="str">
        <f>vlookup(AA607,'Hastag Key'!$G$3:$H$5,2,true)</f>
        <v>#N/A</v>
      </c>
      <c r="AE607" s="12" t="str">
        <f>vlookup(AB607,'Hastag Key'!$J$3:$K$8,2,true)</f>
        <v>#N/A</v>
      </c>
    </row>
    <row r="608">
      <c r="A608" s="12">
        <v>543.0</v>
      </c>
      <c r="B608" s="16" t="s">
        <v>6135</v>
      </c>
      <c r="C608" s="16" t="s">
        <v>7252</v>
      </c>
      <c r="D608" s="18" t="b">
        <v>0</v>
      </c>
      <c r="E608" s="12">
        <v>25.0</v>
      </c>
      <c r="F608" s="12">
        <v>7.0</v>
      </c>
      <c r="G608" s="12">
        <v>18.0</v>
      </c>
      <c r="H608" s="20">
        <v>42314.87777777778</v>
      </c>
      <c r="I608" s="16" t="s">
        <v>5930</v>
      </c>
      <c r="J608" s="16" t="s">
        <v>2944</v>
      </c>
      <c r="K608" s="16" t="s">
        <v>5931</v>
      </c>
      <c r="L608" s="18" t="e">
        <v>#N/A</v>
      </c>
      <c r="M608" s="18" t="e">
        <v>#N/A</v>
      </c>
      <c r="N608" s="18" t="e">
        <v>#N/A</v>
      </c>
      <c r="O608" s="18" t="e">
        <v>#N/A</v>
      </c>
      <c r="P608" s="18" t="e">
        <v>#N/A</v>
      </c>
      <c r="Q608" s="16" t="s">
        <v>5932</v>
      </c>
      <c r="R608" s="18" t="b">
        <v>1</v>
      </c>
      <c r="S608" s="18" t="b">
        <v>0</v>
      </c>
      <c r="T608" s="12">
        <v>29602.0</v>
      </c>
      <c r="U608" s="16" t="s">
        <v>2947</v>
      </c>
      <c r="V608" s="16" t="s">
        <v>2835</v>
      </c>
      <c r="W608" s="22"/>
      <c r="X608" s="22"/>
      <c r="Y608" s="22"/>
      <c r="Z608" s="16" t="s">
        <v>7315</v>
      </c>
      <c r="AC608" s="16"/>
      <c r="AD608" s="12" t="str">
        <f>vlookup(AA608,'Hastag Key'!$G$3:$H$5,2,true)</f>
        <v>#N/A</v>
      </c>
      <c r="AE608" s="12" t="str">
        <f>vlookup(AB608,'Hastag Key'!$J$3:$K$8,2,true)</f>
        <v>#N/A</v>
      </c>
    </row>
    <row r="609">
      <c r="A609" s="12">
        <v>544.0</v>
      </c>
      <c r="B609" s="16" t="s">
        <v>6135</v>
      </c>
      <c r="C609" s="16" t="s">
        <v>7252</v>
      </c>
      <c r="D609" s="18" t="b">
        <v>0</v>
      </c>
      <c r="E609" s="12">
        <v>5.0</v>
      </c>
      <c r="F609" s="12">
        <v>2.0</v>
      </c>
      <c r="G609" s="12">
        <v>3.0</v>
      </c>
      <c r="H609" s="20">
        <v>42315.76597222222</v>
      </c>
      <c r="I609" s="16" t="s">
        <v>5937</v>
      </c>
      <c r="J609" s="16" t="s">
        <v>2944</v>
      </c>
      <c r="K609" s="16" t="s">
        <v>5856</v>
      </c>
      <c r="L609" s="18" t="e">
        <v>#N/A</v>
      </c>
      <c r="M609" s="18" t="e">
        <v>#N/A</v>
      </c>
      <c r="N609" s="18" t="e">
        <v>#N/A</v>
      </c>
      <c r="O609" s="18" t="e">
        <v>#N/A</v>
      </c>
      <c r="P609" s="18" t="e">
        <v>#N/A</v>
      </c>
      <c r="Q609" s="16" t="s">
        <v>5858</v>
      </c>
      <c r="R609" s="18" t="b">
        <v>1</v>
      </c>
      <c r="S609" s="18" t="b">
        <v>1</v>
      </c>
      <c r="T609" s="12">
        <v>29602.0</v>
      </c>
      <c r="U609" s="16" t="s">
        <v>2947</v>
      </c>
      <c r="V609" s="16" t="s">
        <v>2835</v>
      </c>
      <c r="W609" s="22"/>
      <c r="X609" s="22"/>
      <c r="Y609" s="22"/>
      <c r="Z609" s="16" t="s">
        <v>7316</v>
      </c>
      <c r="AC609" s="16"/>
      <c r="AD609" s="12" t="str">
        <f>vlookup(AA609,'Hastag Key'!$G$3:$H$5,2,true)</f>
        <v>#N/A</v>
      </c>
      <c r="AE609" s="12" t="str">
        <f>vlookup(AB609,'Hastag Key'!$J$3:$K$8,2,true)</f>
        <v>#N/A</v>
      </c>
    </row>
    <row r="610">
      <c r="A610" s="12">
        <v>545.0</v>
      </c>
      <c r="B610" s="16" t="s">
        <v>6135</v>
      </c>
      <c r="C610" s="16" t="s">
        <v>7252</v>
      </c>
      <c r="D610" s="18" t="b">
        <v>0</v>
      </c>
      <c r="E610" s="12">
        <v>1.0</v>
      </c>
      <c r="F610" s="12">
        <v>0.0</v>
      </c>
      <c r="G610" s="12">
        <v>1.0</v>
      </c>
      <c r="H610" s="20">
        <v>42318.36111111111</v>
      </c>
      <c r="I610" s="16" t="s">
        <v>5941</v>
      </c>
      <c r="J610" s="16" t="s">
        <v>2944</v>
      </c>
      <c r="K610" s="16" t="s">
        <v>5942</v>
      </c>
      <c r="L610" s="18" t="e">
        <v>#N/A</v>
      </c>
      <c r="M610" s="18" t="e">
        <v>#N/A</v>
      </c>
      <c r="N610" s="18" t="e">
        <v>#N/A</v>
      </c>
      <c r="O610" s="18" t="e">
        <v>#N/A</v>
      </c>
      <c r="P610" s="18" t="e">
        <v>#N/A</v>
      </c>
      <c r="Q610" s="16" t="s">
        <v>5944</v>
      </c>
      <c r="R610" s="18" t="b">
        <v>1</v>
      </c>
      <c r="S610" s="18" t="b">
        <v>0</v>
      </c>
      <c r="T610" s="12">
        <v>29602.0</v>
      </c>
      <c r="U610" s="16" t="s">
        <v>2947</v>
      </c>
      <c r="V610" s="16" t="s">
        <v>2835</v>
      </c>
      <c r="W610" s="22"/>
      <c r="X610" s="22"/>
      <c r="Y610" s="22"/>
      <c r="Z610" s="16" t="s">
        <v>7322</v>
      </c>
      <c r="AC610" s="16"/>
      <c r="AD610" s="12" t="str">
        <f>vlookup(AA610,'Hastag Key'!$G$3:$H$5,2,true)</f>
        <v>#N/A</v>
      </c>
      <c r="AE610" s="12" t="str">
        <f>vlookup(AB610,'Hastag Key'!$J$3:$K$8,2,true)</f>
        <v>#N/A</v>
      </c>
    </row>
    <row r="611">
      <c r="A611" s="12">
        <v>546.0</v>
      </c>
      <c r="B611" s="16" t="s">
        <v>6135</v>
      </c>
      <c r="C611" s="16" t="s">
        <v>7252</v>
      </c>
      <c r="D611" s="18" t="b">
        <v>0</v>
      </c>
      <c r="E611" s="12">
        <v>4.0</v>
      </c>
      <c r="F611" s="12">
        <v>2.0</v>
      </c>
      <c r="G611" s="12">
        <v>2.0</v>
      </c>
      <c r="H611" s="20">
        <v>42318.4125</v>
      </c>
      <c r="I611" s="16" t="s">
        <v>5948</v>
      </c>
      <c r="J611" s="16" t="s">
        <v>2944</v>
      </c>
      <c r="K611" s="16" t="s">
        <v>5856</v>
      </c>
      <c r="L611" s="18" t="e">
        <v>#N/A</v>
      </c>
      <c r="M611" s="18" t="e">
        <v>#N/A</v>
      </c>
      <c r="N611" s="18" t="e">
        <v>#N/A</v>
      </c>
      <c r="O611" s="18" t="e">
        <v>#N/A</v>
      </c>
      <c r="P611" s="18" t="e">
        <v>#N/A</v>
      </c>
      <c r="Q611" s="16" t="s">
        <v>5858</v>
      </c>
      <c r="R611" s="18" t="b">
        <v>1</v>
      </c>
      <c r="S611" s="18" t="b">
        <v>1</v>
      </c>
      <c r="T611" s="12">
        <v>29602.0</v>
      </c>
      <c r="U611" s="16" t="s">
        <v>2947</v>
      </c>
      <c r="V611" s="16" t="s">
        <v>2835</v>
      </c>
      <c r="W611" s="22"/>
      <c r="X611" s="22"/>
      <c r="Y611" s="22"/>
      <c r="Z611" s="16" t="s">
        <v>7328</v>
      </c>
      <c r="AC611" s="16"/>
      <c r="AD611" s="12" t="str">
        <f>vlookup(AA611,'Hastag Key'!$G$3:$H$5,2,true)</f>
        <v>#N/A</v>
      </c>
      <c r="AE611" s="12" t="str">
        <f>vlookup(AB611,'Hastag Key'!$J$3:$K$8,2,true)</f>
        <v>#N/A</v>
      </c>
    </row>
    <row r="612">
      <c r="A612" s="12">
        <v>547.0</v>
      </c>
      <c r="B612" s="16" t="s">
        <v>6135</v>
      </c>
      <c r="C612" s="16" t="s">
        <v>7252</v>
      </c>
      <c r="D612" s="18" t="b">
        <v>0</v>
      </c>
      <c r="E612" s="12">
        <v>32.0</v>
      </c>
      <c r="F612" s="12">
        <v>8.0</v>
      </c>
      <c r="G612" s="12">
        <v>24.0</v>
      </c>
      <c r="H612" s="20">
        <v>42318.425</v>
      </c>
      <c r="I612" s="16" t="s">
        <v>5953</v>
      </c>
      <c r="J612" s="16" t="s">
        <v>2944</v>
      </c>
      <c r="K612" s="16" t="s">
        <v>5954</v>
      </c>
      <c r="L612" s="18" t="e">
        <v>#N/A</v>
      </c>
      <c r="M612" s="18" t="e">
        <v>#N/A</v>
      </c>
      <c r="N612" s="18" t="e">
        <v>#N/A</v>
      </c>
      <c r="O612" s="18" t="e">
        <v>#N/A</v>
      </c>
      <c r="P612" s="18" t="e">
        <v>#N/A</v>
      </c>
      <c r="Q612" s="16" t="s">
        <v>5956</v>
      </c>
      <c r="R612" s="18" t="b">
        <v>1</v>
      </c>
      <c r="S612" s="18" t="b">
        <v>0</v>
      </c>
      <c r="T612" s="12">
        <v>29602.0</v>
      </c>
      <c r="U612" s="16" t="s">
        <v>2947</v>
      </c>
      <c r="V612" s="16" t="s">
        <v>2835</v>
      </c>
      <c r="W612" s="22"/>
      <c r="X612" s="22"/>
      <c r="Y612" s="22"/>
      <c r="Z612" s="16" t="s">
        <v>7331</v>
      </c>
      <c r="AC612" s="16"/>
      <c r="AD612" s="12" t="str">
        <f>vlookup(AA612,'Hastag Key'!$G$3:$H$5,2,true)</f>
        <v>#N/A</v>
      </c>
      <c r="AE612" s="12" t="str">
        <f>vlookup(AB612,'Hastag Key'!$J$3:$K$8,2,true)</f>
        <v>#N/A</v>
      </c>
    </row>
    <row r="613">
      <c r="A613" s="12">
        <v>548.0</v>
      </c>
      <c r="B613" s="16" t="s">
        <v>6135</v>
      </c>
      <c r="C613" s="16" t="s">
        <v>7252</v>
      </c>
      <c r="D613" s="18" t="b">
        <v>0</v>
      </c>
      <c r="E613" s="12">
        <v>786.0</v>
      </c>
      <c r="F613" s="12">
        <v>181.0</v>
      </c>
      <c r="G613" s="12">
        <v>605.0</v>
      </c>
      <c r="H613" s="20">
        <v>42318.520833333336</v>
      </c>
      <c r="I613" s="16" t="s">
        <v>5967</v>
      </c>
      <c r="J613" s="16" t="s">
        <v>2944</v>
      </c>
      <c r="K613" s="16" t="s">
        <v>5969</v>
      </c>
      <c r="L613" s="18" t="e">
        <v>#N/A</v>
      </c>
      <c r="M613" s="18" t="e">
        <v>#N/A</v>
      </c>
      <c r="N613" s="18" t="e">
        <v>#N/A</v>
      </c>
      <c r="O613" s="18" t="e">
        <v>#N/A</v>
      </c>
      <c r="P613" s="18" t="e">
        <v>#N/A</v>
      </c>
      <c r="Q613" s="16" t="s">
        <v>5972</v>
      </c>
      <c r="R613" s="18" t="b">
        <v>1</v>
      </c>
      <c r="S613" s="18" t="b">
        <v>0</v>
      </c>
      <c r="T613" s="12">
        <v>29602.0</v>
      </c>
      <c r="U613" s="16" t="s">
        <v>2947</v>
      </c>
      <c r="V613" s="16" t="s">
        <v>2835</v>
      </c>
      <c r="W613" s="22"/>
      <c r="X613" s="22"/>
      <c r="Y613" s="22"/>
      <c r="Z613" s="16" t="s">
        <v>7334</v>
      </c>
      <c r="AC613" s="16"/>
      <c r="AD613" s="12" t="str">
        <f>vlookup(AA613,'Hastag Key'!$G$3:$H$5,2,true)</f>
        <v>#N/A</v>
      </c>
      <c r="AE613" s="12" t="str">
        <f>vlookup(AB613,'Hastag Key'!$J$3:$K$8,2,true)</f>
        <v>#N/A</v>
      </c>
    </row>
    <row r="614">
      <c r="A614" s="12">
        <v>549.0</v>
      </c>
      <c r="B614" s="16" t="s">
        <v>6135</v>
      </c>
      <c r="C614" s="16" t="s">
        <v>7252</v>
      </c>
      <c r="D614" s="18" t="b">
        <v>0</v>
      </c>
      <c r="E614" s="12">
        <v>3.0</v>
      </c>
      <c r="F614" s="12">
        <v>0.0</v>
      </c>
      <c r="G614" s="12">
        <v>3.0</v>
      </c>
      <c r="H614" s="20">
        <v>42318.61111111111</v>
      </c>
      <c r="I614" s="16" t="s">
        <v>5987</v>
      </c>
      <c r="J614" s="16" t="s">
        <v>2944</v>
      </c>
      <c r="K614" s="16" t="s">
        <v>5989</v>
      </c>
      <c r="L614" s="18" t="e">
        <v>#N/A</v>
      </c>
      <c r="M614" s="18" t="e">
        <v>#N/A</v>
      </c>
      <c r="N614" s="18" t="e">
        <v>#N/A</v>
      </c>
      <c r="O614" s="18" t="e">
        <v>#N/A</v>
      </c>
      <c r="P614" s="18" t="e">
        <v>#N/A</v>
      </c>
      <c r="Q614" s="16" t="s">
        <v>5993</v>
      </c>
      <c r="R614" s="18" t="b">
        <v>1</v>
      </c>
      <c r="S614" s="18" t="b">
        <v>1</v>
      </c>
      <c r="T614" s="12">
        <v>29602.0</v>
      </c>
      <c r="U614" s="16" t="s">
        <v>2947</v>
      </c>
      <c r="V614" s="16" t="s">
        <v>2835</v>
      </c>
      <c r="W614" s="22"/>
      <c r="X614" s="22"/>
      <c r="Y614" s="22"/>
      <c r="Z614" s="16" t="s">
        <v>7338</v>
      </c>
      <c r="AC614" s="16"/>
      <c r="AD614" s="12" t="str">
        <f>vlookup(AA614,'Hastag Key'!$G$3:$H$5,2,true)</f>
        <v>#N/A</v>
      </c>
      <c r="AE614" s="12" t="str">
        <f>vlookup(AB614,'Hastag Key'!$J$3:$K$8,2,true)</f>
        <v>#N/A</v>
      </c>
    </row>
    <row r="615">
      <c r="A615" s="12">
        <v>550.0</v>
      </c>
      <c r="B615" s="16" t="s">
        <v>6135</v>
      </c>
      <c r="C615" s="16" t="s">
        <v>7252</v>
      </c>
      <c r="D615" s="18" t="b">
        <v>0</v>
      </c>
      <c r="E615" s="12">
        <v>6.0</v>
      </c>
      <c r="F615" s="12">
        <v>1.0</v>
      </c>
      <c r="G615" s="12">
        <v>5.0</v>
      </c>
      <c r="H615" s="20">
        <v>42320.729166666664</v>
      </c>
      <c r="I615" s="16" t="s">
        <v>6008</v>
      </c>
      <c r="J615" s="16" t="s">
        <v>2944</v>
      </c>
      <c r="K615" s="16" t="s">
        <v>6012</v>
      </c>
      <c r="L615" s="18" t="e">
        <v>#N/A</v>
      </c>
      <c r="M615" s="18" t="e">
        <v>#N/A</v>
      </c>
      <c r="N615" s="18" t="e">
        <v>#N/A</v>
      </c>
      <c r="O615" s="18" t="e">
        <v>#N/A</v>
      </c>
      <c r="P615" s="18" t="e">
        <v>#N/A</v>
      </c>
      <c r="Q615" s="16" t="s">
        <v>6015</v>
      </c>
      <c r="R615" s="18" t="b">
        <v>1</v>
      </c>
      <c r="S615" s="18" t="b">
        <v>0</v>
      </c>
      <c r="T615" s="12">
        <v>29602.0</v>
      </c>
      <c r="U615" s="16" t="s">
        <v>2947</v>
      </c>
      <c r="V615" s="16" t="s">
        <v>2835</v>
      </c>
      <c r="W615" s="22"/>
      <c r="X615" s="22"/>
      <c r="Y615" s="22"/>
      <c r="Z615" s="16" t="s">
        <v>7346</v>
      </c>
      <c r="AC615" s="16"/>
      <c r="AD615" s="12" t="str">
        <f>vlookup(AA615,'Hastag Key'!$G$3:$H$5,2,true)</f>
        <v>#N/A</v>
      </c>
      <c r="AE615" s="12" t="str">
        <f>vlookup(AB615,'Hastag Key'!$J$3:$K$8,2,true)</f>
        <v>#N/A</v>
      </c>
    </row>
    <row r="616">
      <c r="A616" s="12">
        <v>551.0</v>
      </c>
      <c r="B616" s="16" t="s">
        <v>6135</v>
      </c>
      <c r="C616" s="16" t="s">
        <v>7252</v>
      </c>
      <c r="D616" s="18" t="b">
        <v>0</v>
      </c>
      <c r="E616" s="12">
        <v>68.0</v>
      </c>
      <c r="F616" s="12">
        <v>14.0</v>
      </c>
      <c r="G616" s="12">
        <v>54.0</v>
      </c>
      <c r="H616" s="20">
        <v>42321.13958333333</v>
      </c>
      <c r="I616" s="16" t="s">
        <v>6020</v>
      </c>
      <c r="J616" s="16" t="s">
        <v>2944</v>
      </c>
      <c r="K616" s="16" t="s">
        <v>6021</v>
      </c>
      <c r="L616" s="18" t="e">
        <v>#N/A</v>
      </c>
      <c r="M616" s="18" t="e">
        <v>#N/A</v>
      </c>
      <c r="N616" s="18" t="e">
        <v>#N/A</v>
      </c>
      <c r="O616" s="18" t="e">
        <v>#N/A</v>
      </c>
      <c r="P616" s="18" t="e">
        <v>#N/A</v>
      </c>
      <c r="Q616" s="16" t="s">
        <v>6022</v>
      </c>
      <c r="R616" s="18" t="b">
        <v>1</v>
      </c>
      <c r="S616" s="18" t="b">
        <v>1</v>
      </c>
      <c r="T616" s="12">
        <v>29602.0</v>
      </c>
      <c r="U616" s="16" t="s">
        <v>2947</v>
      </c>
      <c r="V616" s="16" t="s">
        <v>2835</v>
      </c>
      <c r="W616" s="22"/>
      <c r="X616" s="22"/>
      <c r="Y616" s="22"/>
      <c r="Z616" s="16" t="s">
        <v>7351</v>
      </c>
      <c r="AC616" s="16"/>
      <c r="AD616" s="12" t="str">
        <f>vlookup(AA616,'Hastag Key'!$G$3:$H$5,2,true)</f>
        <v>#N/A</v>
      </c>
      <c r="AE616" s="12" t="str">
        <f>vlookup(AB616,'Hastag Key'!$J$3:$K$8,2,true)</f>
        <v>#N/A</v>
      </c>
    </row>
    <row r="617">
      <c r="A617" s="12">
        <v>552.0</v>
      </c>
      <c r="B617" s="16" t="s">
        <v>6135</v>
      </c>
      <c r="C617" s="16" t="s">
        <v>7252</v>
      </c>
      <c r="D617" s="18" t="b">
        <v>0</v>
      </c>
      <c r="E617" s="12">
        <v>439.0</v>
      </c>
      <c r="F617" s="12">
        <v>158.0</v>
      </c>
      <c r="G617" s="12">
        <v>281.0</v>
      </c>
      <c r="H617" s="20">
        <v>42321.55347222222</v>
      </c>
      <c r="I617" s="16" t="s">
        <v>6028</v>
      </c>
      <c r="J617" s="16" t="s">
        <v>2944</v>
      </c>
      <c r="L617" s="18" t="e">
        <v>#N/A</v>
      </c>
      <c r="M617" s="18" t="e">
        <v>#N/A</v>
      </c>
      <c r="N617" s="18" t="e">
        <v>#N/A</v>
      </c>
      <c r="O617" s="18" t="e">
        <v>#N/A</v>
      </c>
      <c r="P617" s="18" t="e">
        <v>#N/A</v>
      </c>
      <c r="Q617" s="16" t="s">
        <v>6029</v>
      </c>
      <c r="R617" s="18" t="b">
        <v>1</v>
      </c>
      <c r="S617" s="18" t="b">
        <v>0</v>
      </c>
      <c r="T617" s="12">
        <v>29602.0</v>
      </c>
      <c r="U617" s="16" t="s">
        <v>2947</v>
      </c>
      <c r="V617" s="16" t="s">
        <v>2835</v>
      </c>
      <c r="W617" s="22"/>
      <c r="X617" s="22"/>
      <c r="Y617" s="22"/>
      <c r="Z617" s="16" t="s">
        <v>7355</v>
      </c>
      <c r="AC617" s="16"/>
      <c r="AD617" s="12" t="str">
        <f>vlookup(AA617,'Hastag Key'!$G$3:$H$5,2,true)</f>
        <v>#N/A</v>
      </c>
      <c r="AE617" s="12" t="str">
        <f>vlookup(AB617,'Hastag Key'!$J$3:$K$8,2,true)</f>
        <v>#N/A</v>
      </c>
    </row>
    <row r="618">
      <c r="A618" s="12">
        <v>553.0</v>
      </c>
      <c r="B618" s="16" t="s">
        <v>6135</v>
      </c>
      <c r="C618" s="16" t="s">
        <v>7252</v>
      </c>
      <c r="D618" s="18" t="b">
        <v>0</v>
      </c>
      <c r="E618" s="12">
        <v>0.0</v>
      </c>
      <c r="F618" s="12">
        <v>0.0</v>
      </c>
      <c r="G618" s="12">
        <v>0.0</v>
      </c>
      <c r="H618" s="20">
        <v>42321.84444444445</v>
      </c>
      <c r="I618" s="16" t="s">
        <v>6032</v>
      </c>
      <c r="J618" s="16" t="s">
        <v>2944</v>
      </c>
      <c r="K618" s="16" t="s">
        <v>6034</v>
      </c>
      <c r="L618" s="18" t="e">
        <v>#N/A</v>
      </c>
      <c r="M618" s="18" t="e">
        <v>#N/A</v>
      </c>
      <c r="N618" s="18" t="e">
        <v>#N/A</v>
      </c>
      <c r="O618" s="18" t="e">
        <v>#N/A</v>
      </c>
      <c r="P618" s="18" t="e">
        <v>#N/A</v>
      </c>
      <c r="Q618" s="16" t="s">
        <v>6035</v>
      </c>
      <c r="R618" s="18" t="b">
        <v>1</v>
      </c>
      <c r="S618" s="18" t="b">
        <v>0</v>
      </c>
      <c r="T618" s="12">
        <v>29602.0</v>
      </c>
      <c r="U618" s="16" t="s">
        <v>2947</v>
      </c>
      <c r="V618" s="16" t="s">
        <v>2835</v>
      </c>
      <c r="W618" s="22"/>
      <c r="X618" s="22"/>
      <c r="Y618" s="22"/>
      <c r="Z618" s="16" t="s">
        <v>7360</v>
      </c>
      <c r="AC618" s="16"/>
      <c r="AD618" s="12" t="str">
        <f>vlookup(AA618,'Hastag Key'!$G$3:$H$5,2,true)</f>
        <v>#N/A</v>
      </c>
      <c r="AE618" s="12" t="str">
        <f>vlookup(AB618,'Hastag Key'!$J$3:$K$8,2,true)</f>
        <v>#N/A</v>
      </c>
    </row>
    <row r="619">
      <c r="A619" s="12">
        <v>554.0</v>
      </c>
      <c r="B619" s="16" t="s">
        <v>6135</v>
      </c>
      <c r="C619" s="16" t="s">
        <v>7252</v>
      </c>
      <c r="D619" s="18" t="b">
        <v>0</v>
      </c>
      <c r="E619" s="12">
        <v>4.0</v>
      </c>
      <c r="F619" s="12">
        <v>0.0</v>
      </c>
      <c r="G619" s="12">
        <v>4.0</v>
      </c>
      <c r="H619" s="20">
        <v>42324.36388888889</v>
      </c>
      <c r="I619" s="16" t="s">
        <v>6040</v>
      </c>
      <c r="J619" s="16" t="s">
        <v>2944</v>
      </c>
      <c r="K619" s="16" t="s">
        <v>6041</v>
      </c>
      <c r="L619" s="18" t="e">
        <v>#N/A</v>
      </c>
      <c r="M619" s="18" t="e">
        <v>#N/A</v>
      </c>
      <c r="N619" s="18" t="e">
        <v>#N/A</v>
      </c>
      <c r="O619" s="18" t="e">
        <v>#N/A</v>
      </c>
      <c r="P619" s="18" t="e">
        <v>#N/A</v>
      </c>
      <c r="Q619" s="16" t="s">
        <v>6042</v>
      </c>
      <c r="R619" s="18" t="b">
        <v>1</v>
      </c>
      <c r="S619" s="18" t="b">
        <v>1</v>
      </c>
      <c r="T619" s="12">
        <v>29602.0</v>
      </c>
      <c r="U619" s="16" t="s">
        <v>2947</v>
      </c>
      <c r="V619" s="16" t="s">
        <v>2835</v>
      </c>
      <c r="W619" s="22"/>
      <c r="X619" s="22"/>
      <c r="Y619" s="22"/>
      <c r="Z619" s="16" t="s">
        <v>7364</v>
      </c>
      <c r="AC619" s="16"/>
      <c r="AD619" s="12" t="str">
        <f>vlookup(AA619,'Hastag Key'!$G$3:$H$5,2,true)</f>
        <v>#N/A</v>
      </c>
      <c r="AE619" s="12" t="str">
        <f>vlookup(AB619,'Hastag Key'!$J$3:$K$8,2,true)</f>
        <v>#N/A</v>
      </c>
    </row>
    <row r="620">
      <c r="A620" s="12">
        <v>555.0</v>
      </c>
      <c r="B620" s="16" t="s">
        <v>6135</v>
      </c>
      <c r="C620" s="16" t="s">
        <v>7252</v>
      </c>
      <c r="D620" s="18" t="b">
        <v>0</v>
      </c>
      <c r="E620" s="12">
        <v>3.0</v>
      </c>
      <c r="F620" s="12">
        <v>2.0</v>
      </c>
      <c r="G620" s="12">
        <v>1.0</v>
      </c>
      <c r="H620" s="20">
        <v>42325.38125</v>
      </c>
      <c r="I620" s="16" t="s">
        <v>6054</v>
      </c>
      <c r="J620" s="16" t="s">
        <v>2944</v>
      </c>
      <c r="K620" s="16" t="s">
        <v>6055</v>
      </c>
      <c r="L620" s="18" t="e">
        <v>#N/A</v>
      </c>
      <c r="M620" s="18" t="e">
        <v>#N/A</v>
      </c>
      <c r="N620" s="18" t="e">
        <v>#N/A</v>
      </c>
      <c r="O620" s="18" t="e">
        <v>#N/A</v>
      </c>
      <c r="P620" s="18" t="e">
        <v>#N/A</v>
      </c>
      <c r="Q620" s="16" t="s">
        <v>6056</v>
      </c>
      <c r="R620" s="18" t="b">
        <v>1</v>
      </c>
      <c r="S620" s="18" t="b">
        <v>1</v>
      </c>
      <c r="T620" s="12">
        <v>29602.0</v>
      </c>
      <c r="U620" s="16" t="s">
        <v>2947</v>
      </c>
      <c r="V620" s="16" t="s">
        <v>2835</v>
      </c>
      <c r="W620" s="22"/>
      <c r="X620" s="22"/>
      <c r="Y620" s="22"/>
      <c r="Z620" s="16" t="s">
        <v>7367</v>
      </c>
      <c r="AC620" s="16"/>
      <c r="AD620" s="12" t="str">
        <f>vlookup(AA620,'Hastag Key'!$G$3:$H$5,2,true)</f>
        <v>#N/A</v>
      </c>
      <c r="AE620" s="12" t="str">
        <f>vlookup(AB620,'Hastag Key'!$J$3:$K$8,2,true)</f>
        <v>#N/A</v>
      </c>
    </row>
    <row r="621">
      <c r="A621" s="12">
        <v>556.0</v>
      </c>
      <c r="B621" s="16" t="s">
        <v>7369</v>
      </c>
      <c r="C621" s="16" t="s">
        <v>7252</v>
      </c>
      <c r="D621" s="18" t="b">
        <v>0</v>
      </c>
      <c r="E621" s="12">
        <v>40.0</v>
      </c>
      <c r="F621" s="12">
        <v>6.0</v>
      </c>
      <c r="G621" s="12">
        <v>34.0</v>
      </c>
      <c r="H621" s="20">
        <v>42325.606944444444</v>
      </c>
      <c r="I621" s="16" t="s">
        <v>6061</v>
      </c>
      <c r="J621" s="16" t="s">
        <v>2944</v>
      </c>
      <c r="K621" s="16" t="s">
        <v>6062</v>
      </c>
      <c r="L621" s="18" t="e">
        <v>#N/A</v>
      </c>
      <c r="M621" s="18" t="e">
        <v>#N/A</v>
      </c>
      <c r="N621" s="18" t="e">
        <v>#N/A</v>
      </c>
      <c r="O621" s="18" t="e">
        <v>#N/A</v>
      </c>
      <c r="P621" s="18" t="e">
        <v>#N/A</v>
      </c>
      <c r="Q621" s="16" t="s">
        <v>6063</v>
      </c>
      <c r="R621" s="18" t="b">
        <v>1</v>
      </c>
      <c r="S621" s="18" t="b">
        <v>0</v>
      </c>
      <c r="T621" s="12">
        <v>29602.0</v>
      </c>
      <c r="U621" s="16" t="s">
        <v>2947</v>
      </c>
      <c r="V621" s="16" t="s">
        <v>2835</v>
      </c>
      <c r="W621" s="22"/>
      <c r="X621" s="22"/>
      <c r="Y621" s="22"/>
      <c r="Z621" s="16" t="s">
        <v>7372</v>
      </c>
      <c r="AC621" s="16"/>
      <c r="AD621" s="12" t="str">
        <f>vlookup(AA621,'Hastag Key'!$G$3:$H$5,2,true)</f>
        <v>#N/A</v>
      </c>
      <c r="AE621" s="12" t="str">
        <f>vlookup(AB621,'Hastag Key'!$J$3:$K$8,2,true)</f>
        <v>#N/A</v>
      </c>
    </row>
    <row r="622">
      <c r="A622" s="12">
        <v>557.0</v>
      </c>
      <c r="B622" s="16" t="s">
        <v>7369</v>
      </c>
      <c r="C622" s="16" t="s">
        <v>7252</v>
      </c>
      <c r="D622" s="18" t="b">
        <v>0</v>
      </c>
      <c r="E622" s="12">
        <v>15.0</v>
      </c>
      <c r="F622" s="12">
        <v>10.0</v>
      </c>
      <c r="G622" s="12">
        <v>5.0</v>
      </c>
      <c r="H622" s="20">
        <v>42325.62430555555</v>
      </c>
      <c r="I622" s="16" t="s">
        <v>6068</v>
      </c>
      <c r="J622" s="16" t="s">
        <v>2944</v>
      </c>
      <c r="K622" s="16" t="s">
        <v>5856</v>
      </c>
      <c r="L622" s="18" t="e">
        <v>#N/A</v>
      </c>
      <c r="M622" s="18" t="e">
        <v>#N/A</v>
      </c>
      <c r="N622" s="18" t="e">
        <v>#N/A</v>
      </c>
      <c r="O622" s="18" t="e">
        <v>#N/A</v>
      </c>
      <c r="P622" s="18" t="e">
        <v>#N/A</v>
      </c>
      <c r="Q622" s="16" t="s">
        <v>5858</v>
      </c>
      <c r="R622" s="18" t="b">
        <v>1</v>
      </c>
      <c r="S622" s="18" t="b">
        <v>1</v>
      </c>
      <c r="T622" s="12">
        <v>29602.0</v>
      </c>
      <c r="U622" s="16" t="s">
        <v>2947</v>
      </c>
      <c r="V622" s="16" t="s">
        <v>2835</v>
      </c>
      <c r="W622" s="22"/>
      <c r="X622" s="22"/>
      <c r="Y622" s="22"/>
      <c r="Z622" s="16" t="s">
        <v>7373</v>
      </c>
      <c r="AC622" s="16"/>
      <c r="AD622" s="12" t="str">
        <f>vlookup(AA622,'Hastag Key'!$G$3:$H$5,2,true)</f>
        <v>#N/A</v>
      </c>
      <c r="AE622" s="12" t="str">
        <f>vlookup(AB622,'Hastag Key'!$J$3:$K$8,2,true)</f>
        <v>#N/A</v>
      </c>
    </row>
    <row r="623">
      <c r="A623" s="12">
        <v>558.0</v>
      </c>
      <c r="B623" s="16" t="s">
        <v>7369</v>
      </c>
      <c r="C623" s="16" t="s">
        <v>7252</v>
      </c>
      <c r="D623" s="18" t="b">
        <v>0</v>
      </c>
      <c r="E623" s="12">
        <v>43.0</v>
      </c>
      <c r="F623" s="12">
        <v>14.0</v>
      </c>
      <c r="G623" s="12">
        <v>29.0</v>
      </c>
      <c r="H623" s="20">
        <v>42325.94375</v>
      </c>
      <c r="I623" s="16" t="s">
        <v>6071</v>
      </c>
      <c r="J623" s="16" t="s">
        <v>2944</v>
      </c>
      <c r="K623" s="16" t="s">
        <v>6072</v>
      </c>
      <c r="L623" s="18" t="e">
        <v>#N/A</v>
      </c>
      <c r="M623" s="18" t="e">
        <v>#N/A</v>
      </c>
      <c r="N623" s="18" t="e">
        <v>#N/A</v>
      </c>
      <c r="O623" s="18" t="e">
        <v>#N/A</v>
      </c>
      <c r="P623" s="18" t="e">
        <v>#N/A</v>
      </c>
      <c r="Q623" s="16" t="s">
        <v>6074</v>
      </c>
      <c r="R623" s="18" t="b">
        <v>1</v>
      </c>
      <c r="S623" s="18" t="b">
        <v>0</v>
      </c>
      <c r="T623" s="12">
        <v>29602.0</v>
      </c>
      <c r="U623" s="16" t="s">
        <v>2947</v>
      </c>
      <c r="V623" s="16" t="s">
        <v>2835</v>
      </c>
      <c r="W623" s="22"/>
      <c r="X623" s="22"/>
      <c r="Y623" s="22"/>
      <c r="Z623" s="16" t="s">
        <v>7376</v>
      </c>
      <c r="AC623" s="16"/>
      <c r="AD623" s="12" t="str">
        <f>vlookup(AA623,'Hastag Key'!$G$3:$H$5,2,true)</f>
        <v>#N/A</v>
      </c>
      <c r="AE623" s="12" t="str">
        <f>vlookup(AB623,'Hastag Key'!$J$3:$K$8,2,true)</f>
        <v>#N/A</v>
      </c>
    </row>
    <row r="624">
      <c r="A624" s="12">
        <v>559.0</v>
      </c>
      <c r="B624" s="16" t="s">
        <v>7369</v>
      </c>
      <c r="C624" s="16" t="s">
        <v>7252</v>
      </c>
      <c r="D624" s="18" t="b">
        <v>0</v>
      </c>
      <c r="E624" s="12">
        <v>27.0</v>
      </c>
      <c r="F624" s="12">
        <v>7.0</v>
      </c>
      <c r="G624" s="12">
        <v>20.0</v>
      </c>
      <c r="H624" s="20">
        <v>42326.99930555555</v>
      </c>
      <c r="I624" s="16" t="s">
        <v>6079</v>
      </c>
      <c r="J624" s="16" t="s">
        <v>2944</v>
      </c>
      <c r="K624" s="16" t="s">
        <v>6080</v>
      </c>
      <c r="L624" s="18" t="e">
        <v>#N/A</v>
      </c>
      <c r="M624" s="18" t="e">
        <v>#N/A</v>
      </c>
      <c r="N624" s="18" t="e">
        <v>#N/A</v>
      </c>
      <c r="O624" s="18" t="e">
        <v>#N/A</v>
      </c>
      <c r="P624" s="18" t="e">
        <v>#N/A</v>
      </c>
      <c r="Q624" s="16" t="s">
        <v>6081</v>
      </c>
      <c r="R624" s="18" t="b">
        <v>1</v>
      </c>
      <c r="S624" s="18" t="b">
        <v>1</v>
      </c>
      <c r="T624" s="12">
        <v>29602.0</v>
      </c>
      <c r="U624" s="16" t="s">
        <v>2947</v>
      </c>
      <c r="V624" s="16" t="s">
        <v>2835</v>
      </c>
      <c r="W624" s="22"/>
      <c r="X624" s="22"/>
      <c r="Y624" s="22"/>
      <c r="Z624" s="16" t="s">
        <v>7379</v>
      </c>
      <c r="AA624" s="12">
        <v>2.0</v>
      </c>
      <c r="AB624" s="12">
        <v>3.0</v>
      </c>
      <c r="AC624" s="12"/>
      <c r="AD624" s="12" t="str">
        <f>vlookup(AA624,'Hastag Key'!$G$3:$H$5,2,true)</f>
        <v>Invested</v>
      </c>
      <c r="AE624" s="12" t="str">
        <f>vlookup(AB624,'Hastag Key'!$J$3:$K$8,2,true)</f>
        <v>Employment</v>
      </c>
    </row>
    <row r="625">
      <c r="A625" s="12">
        <v>560.0</v>
      </c>
      <c r="B625" s="16" t="s">
        <v>7369</v>
      </c>
      <c r="C625" s="16" t="s">
        <v>7252</v>
      </c>
      <c r="D625" s="18" t="b">
        <v>0</v>
      </c>
      <c r="E625" s="12">
        <v>49.0</v>
      </c>
      <c r="F625" s="12">
        <v>9.0</v>
      </c>
      <c r="G625" s="12">
        <v>40.0</v>
      </c>
      <c r="H625" s="20">
        <v>42327.59375</v>
      </c>
      <c r="I625" s="16" t="s">
        <v>6086</v>
      </c>
      <c r="J625" s="16" t="s">
        <v>2944</v>
      </c>
      <c r="K625" s="16" t="s">
        <v>6087</v>
      </c>
      <c r="L625" s="18" t="e">
        <v>#N/A</v>
      </c>
      <c r="M625" s="18" t="e">
        <v>#N/A</v>
      </c>
      <c r="N625" s="18" t="e">
        <v>#N/A</v>
      </c>
      <c r="O625" s="18" t="e">
        <v>#N/A</v>
      </c>
      <c r="P625" s="18" t="e">
        <v>#N/A</v>
      </c>
      <c r="Q625" s="16" t="s">
        <v>6088</v>
      </c>
      <c r="R625" s="18" t="b">
        <v>1</v>
      </c>
      <c r="S625" s="18" t="b">
        <v>1</v>
      </c>
      <c r="T625" s="12">
        <v>29602.0</v>
      </c>
      <c r="U625" s="16" t="s">
        <v>2947</v>
      </c>
      <c r="V625" s="16" t="s">
        <v>2835</v>
      </c>
      <c r="W625" s="22"/>
      <c r="X625" s="22"/>
      <c r="Y625" s="22"/>
      <c r="Z625" s="16" t="s">
        <v>7387</v>
      </c>
      <c r="AA625" s="12">
        <v>1.0</v>
      </c>
      <c r="AB625" s="12">
        <v>1.0</v>
      </c>
      <c r="AC625" s="12"/>
      <c r="AD625" s="12" t="str">
        <f>vlookup(AA625,'Hastag Key'!$G$3:$H$5,2,true)</f>
        <v>Personal</v>
      </c>
      <c r="AE625" s="12" t="str">
        <f>vlookup(AB625,'Hastag Key'!$J$3:$K$8,2,true)</f>
        <v>Financial/gifts</v>
      </c>
    </row>
    <row r="626">
      <c r="A626" s="12">
        <v>561.0</v>
      </c>
      <c r="B626" s="16" t="s">
        <v>7369</v>
      </c>
      <c r="C626" s="16" t="s">
        <v>7252</v>
      </c>
      <c r="D626" s="18" t="b">
        <v>0</v>
      </c>
      <c r="E626" s="12">
        <v>2.0</v>
      </c>
      <c r="F626" s="12">
        <v>0.0</v>
      </c>
      <c r="G626" s="12">
        <v>2.0</v>
      </c>
      <c r="H626" s="20">
        <v>42327.85208333333</v>
      </c>
      <c r="I626" s="16" t="s">
        <v>6093</v>
      </c>
      <c r="J626" s="16" t="s">
        <v>2944</v>
      </c>
      <c r="K626" s="16" t="s">
        <v>6094</v>
      </c>
      <c r="L626" s="18" t="e">
        <v>#N/A</v>
      </c>
      <c r="M626" s="18" t="e">
        <v>#N/A</v>
      </c>
      <c r="N626" s="18" t="e">
        <v>#N/A</v>
      </c>
      <c r="O626" s="18" t="e">
        <v>#N/A</v>
      </c>
      <c r="P626" s="18" t="e">
        <v>#N/A</v>
      </c>
      <c r="Q626" s="16" t="s">
        <v>6095</v>
      </c>
      <c r="R626" s="18" t="b">
        <v>1</v>
      </c>
      <c r="S626" s="18" t="b">
        <v>1</v>
      </c>
      <c r="T626" s="12">
        <v>29602.0</v>
      </c>
      <c r="U626" s="16" t="s">
        <v>2947</v>
      </c>
      <c r="V626" s="16" t="s">
        <v>2835</v>
      </c>
      <c r="W626" s="22"/>
      <c r="X626" s="22"/>
      <c r="Y626" s="22"/>
      <c r="Z626" s="16" t="s">
        <v>7394</v>
      </c>
      <c r="AA626" s="12">
        <v>3.0</v>
      </c>
      <c r="AB626" s="12">
        <v>3.0</v>
      </c>
      <c r="AC626" s="12"/>
      <c r="AD626" s="12" t="str">
        <f>vlookup(AA626,'Hastag Key'!$G$3:$H$5,2,true)</f>
        <v>Exposure</v>
      </c>
      <c r="AE626" s="12" t="str">
        <f>vlookup(AB626,'Hastag Key'!$J$3:$K$8,2,true)</f>
        <v>Employment</v>
      </c>
    </row>
    <row r="627">
      <c r="A627" s="12">
        <v>562.0</v>
      </c>
      <c r="B627" s="16" t="s">
        <v>7369</v>
      </c>
      <c r="C627" s="16" t="s">
        <v>7252</v>
      </c>
      <c r="D627" s="18" t="b">
        <v>0</v>
      </c>
      <c r="E627" s="12">
        <v>90.0</v>
      </c>
      <c r="F627" s="12">
        <v>8.0</v>
      </c>
      <c r="G627" s="12">
        <v>82.0</v>
      </c>
      <c r="H627" s="20">
        <v>42328.2375</v>
      </c>
      <c r="I627" s="16" t="s">
        <v>6100</v>
      </c>
      <c r="J627" s="16" t="s">
        <v>2944</v>
      </c>
      <c r="K627" s="16" t="s">
        <v>6101</v>
      </c>
      <c r="L627" s="18" t="e">
        <v>#N/A</v>
      </c>
      <c r="M627" s="18" t="e">
        <v>#N/A</v>
      </c>
      <c r="N627" s="18" t="e">
        <v>#N/A</v>
      </c>
      <c r="O627" s="18" t="e">
        <v>#N/A</v>
      </c>
      <c r="P627" s="18" t="e">
        <v>#N/A</v>
      </c>
      <c r="Q627" s="16" t="s">
        <v>6103</v>
      </c>
      <c r="R627" s="18" t="b">
        <v>1</v>
      </c>
      <c r="S627" s="18" t="b">
        <v>1</v>
      </c>
      <c r="T627" s="12">
        <v>29602.0</v>
      </c>
      <c r="U627" s="16" t="s">
        <v>2947</v>
      </c>
      <c r="V627" s="16" t="s">
        <v>2835</v>
      </c>
      <c r="W627" s="22"/>
      <c r="X627" s="22"/>
      <c r="Y627" s="22"/>
      <c r="Z627" s="16" t="s">
        <v>7403</v>
      </c>
      <c r="AA627" s="12">
        <v>1.0</v>
      </c>
      <c r="AB627" s="12">
        <v>2.0</v>
      </c>
      <c r="AC627" s="12"/>
      <c r="AD627" s="12" t="str">
        <f>vlookup(AA627,'Hastag Key'!$G$3:$H$5,2,true)</f>
        <v>Personal</v>
      </c>
      <c r="AE627" s="12" t="str">
        <f>vlookup(AB627,'Hastag Key'!$J$3:$K$8,2,true)</f>
        <v>Time</v>
      </c>
    </row>
    <row r="628">
      <c r="A628" s="12">
        <v>563.0</v>
      </c>
      <c r="B628" s="16" t="s">
        <v>7369</v>
      </c>
      <c r="C628" s="16" t="s">
        <v>7252</v>
      </c>
      <c r="D628" s="18" t="b">
        <v>0</v>
      </c>
      <c r="E628" s="12">
        <v>3.0</v>
      </c>
      <c r="F628" s="12">
        <v>0.0</v>
      </c>
      <c r="G628" s="12">
        <v>3.0</v>
      </c>
      <c r="H628" s="20">
        <v>42328.55138888889</v>
      </c>
      <c r="I628" s="16" t="s">
        <v>6108</v>
      </c>
      <c r="J628" s="16" t="s">
        <v>2944</v>
      </c>
      <c r="K628" s="16" t="s">
        <v>6109</v>
      </c>
      <c r="L628" s="18" t="e">
        <v>#N/A</v>
      </c>
      <c r="M628" s="18" t="e">
        <v>#N/A</v>
      </c>
      <c r="N628" s="18" t="e">
        <v>#N/A</v>
      </c>
      <c r="O628" s="18" t="e">
        <v>#N/A</v>
      </c>
      <c r="P628" s="18" t="e">
        <v>#N/A</v>
      </c>
      <c r="Q628" s="16" t="s">
        <v>6110</v>
      </c>
      <c r="R628" s="18" t="b">
        <v>1</v>
      </c>
      <c r="S628" s="18" t="b">
        <v>0</v>
      </c>
      <c r="T628" s="12">
        <v>29602.0</v>
      </c>
      <c r="U628" s="16" t="s">
        <v>2947</v>
      </c>
      <c r="V628" s="16" t="s">
        <v>2835</v>
      </c>
      <c r="W628" s="22"/>
      <c r="X628" s="22"/>
      <c r="Y628" s="22"/>
      <c r="Z628" s="16" t="s">
        <v>7408</v>
      </c>
      <c r="AA628" s="12">
        <v>2.0</v>
      </c>
      <c r="AB628" s="12">
        <v>3.0</v>
      </c>
      <c r="AC628" s="12"/>
      <c r="AD628" s="12" t="str">
        <f>vlookup(AA628,'Hastag Key'!$G$3:$H$5,2,true)</f>
        <v>Invested</v>
      </c>
      <c r="AE628" s="12" t="str">
        <f>vlookup(AB628,'Hastag Key'!$J$3:$K$8,2,true)</f>
        <v>Employment</v>
      </c>
    </row>
    <row r="629">
      <c r="A629" s="12">
        <v>564.0</v>
      </c>
      <c r="B629" s="16" t="s">
        <v>7369</v>
      </c>
      <c r="C629" s="16" t="s">
        <v>7252</v>
      </c>
      <c r="D629" s="18" t="b">
        <v>0</v>
      </c>
      <c r="E629" s="12">
        <v>59.0</v>
      </c>
      <c r="F629" s="12">
        <v>15.0</v>
      </c>
      <c r="G629" s="12">
        <v>44.0</v>
      </c>
      <c r="H629" s="20">
        <v>42329.634722222225</v>
      </c>
      <c r="I629" s="16" t="s">
        <v>6116</v>
      </c>
      <c r="J629" s="16" t="s">
        <v>2944</v>
      </c>
      <c r="K629" s="16" t="s">
        <v>6117</v>
      </c>
      <c r="L629" s="18" t="e">
        <v>#N/A</v>
      </c>
      <c r="M629" s="18" t="e">
        <v>#N/A</v>
      </c>
      <c r="N629" s="18" t="e">
        <v>#N/A</v>
      </c>
      <c r="O629" s="18" t="e">
        <v>#N/A</v>
      </c>
      <c r="P629" s="18" t="e">
        <v>#N/A</v>
      </c>
      <c r="Q629" s="16" t="s">
        <v>6118</v>
      </c>
      <c r="R629" s="18" t="b">
        <v>1</v>
      </c>
      <c r="S629" s="18" t="b">
        <v>1</v>
      </c>
      <c r="T629" s="12">
        <v>29602.0</v>
      </c>
      <c r="U629" s="16" t="s">
        <v>2947</v>
      </c>
      <c r="V629" s="16" t="s">
        <v>2835</v>
      </c>
      <c r="W629" s="22"/>
      <c r="X629" s="22"/>
      <c r="Y629" s="22"/>
      <c r="Z629" s="16" t="s">
        <v>7415</v>
      </c>
      <c r="AA629" s="12">
        <v>3.0</v>
      </c>
      <c r="AB629" s="12">
        <v>4.0</v>
      </c>
      <c r="AC629" s="12"/>
      <c r="AD629" s="12" t="str">
        <f>vlookup(AA629,'Hastag Key'!$G$3:$H$5,2,true)</f>
        <v>Exposure</v>
      </c>
      <c r="AE629" s="12" t="str">
        <f>vlookup(AB629,'Hastag Key'!$J$3:$K$8,2,true)</f>
        <v>financial &amp; time</v>
      </c>
    </row>
    <row r="630">
      <c r="A630" s="12">
        <v>565.0</v>
      </c>
      <c r="B630" s="16" t="s">
        <v>7369</v>
      </c>
      <c r="C630" s="16" t="s">
        <v>7252</v>
      </c>
      <c r="D630" s="18" t="b">
        <v>0</v>
      </c>
      <c r="E630" s="12">
        <v>43.0</v>
      </c>
      <c r="F630" s="12">
        <v>1.0</v>
      </c>
      <c r="G630" s="12">
        <v>42.0</v>
      </c>
      <c r="H630" s="20">
        <v>42332.18194444444</v>
      </c>
      <c r="I630" s="16" t="s">
        <v>6123</v>
      </c>
      <c r="J630" s="16" t="s">
        <v>2944</v>
      </c>
      <c r="K630" s="16" t="s">
        <v>6124</v>
      </c>
      <c r="L630" s="18" t="e">
        <v>#N/A</v>
      </c>
      <c r="M630" s="18" t="e">
        <v>#N/A</v>
      </c>
      <c r="N630" s="18" t="e">
        <v>#N/A</v>
      </c>
      <c r="O630" s="18" t="e">
        <v>#N/A</v>
      </c>
      <c r="P630" s="18" t="e">
        <v>#N/A</v>
      </c>
      <c r="Q630" s="16" t="s">
        <v>6125</v>
      </c>
      <c r="R630" s="18" t="b">
        <v>1</v>
      </c>
      <c r="S630" s="18" t="b">
        <v>1</v>
      </c>
      <c r="T630" s="12">
        <v>29602.0</v>
      </c>
      <c r="U630" s="16" t="s">
        <v>2947</v>
      </c>
      <c r="V630" s="16" t="s">
        <v>2835</v>
      </c>
      <c r="W630" s="22"/>
      <c r="X630" s="22"/>
      <c r="Y630" s="22"/>
      <c r="Z630" s="16" t="s">
        <v>7424</v>
      </c>
      <c r="AA630" s="12">
        <v>3.0</v>
      </c>
      <c r="AB630" s="12">
        <v>2.0</v>
      </c>
      <c r="AC630" s="12"/>
      <c r="AD630" s="12" t="str">
        <f>vlookup(AA630,'Hastag Key'!$G$3:$H$5,2,true)</f>
        <v>Exposure</v>
      </c>
      <c r="AE630" s="12" t="str">
        <f>vlookup(AB630,'Hastag Key'!$J$3:$K$8,2,true)</f>
        <v>Time</v>
      </c>
    </row>
    <row r="631">
      <c r="A631" s="12">
        <v>566.0</v>
      </c>
      <c r="B631" s="16" t="s">
        <v>7369</v>
      </c>
      <c r="C631" s="16" t="s">
        <v>7252</v>
      </c>
      <c r="D631" s="18" t="b">
        <v>0</v>
      </c>
      <c r="E631" s="12">
        <v>1.0</v>
      </c>
      <c r="F631" s="12">
        <v>0.0</v>
      </c>
      <c r="G631" s="12">
        <v>1.0</v>
      </c>
      <c r="H631" s="20">
        <v>42332.27222222222</v>
      </c>
      <c r="I631" s="16" t="s">
        <v>6131</v>
      </c>
      <c r="J631" s="16" t="s">
        <v>2944</v>
      </c>
      <c r="K631" s="16" t="s">
        <v>6132</v>
      </c>
      <c r="L631" s="18" t="e">
        <v>#N/A</v>
      </c>
      <c r="M631" s="18" t="e">
        <v>#N/A</v>
      </c>
      <c r="N631" s="18" t="e">
        <v>#N/A</v>
      </c>
      <c r="O631" s="18" t="e">
        <v>#N/A</v>
      </c>
      <c r="P631" s="18" t="e">
        <v>#N/A</v>
      </c>
      <c r="Q631" s="16" t="s">
        <v>6133</v>
      </c>
      <c r="R631" s="18" t="b">
        <v>1</v>
      </c>
      <c r="S631" s="18" t="b">
        <v>0</v>
      </c>
      <c r="T631" s="12">
        <v>29602.0</v>
      </c>
      <c r="U631" s="16" t="s">
        <v>2947</v>
      </c>
      <c r="V631" s="16" t="s">
        <v>2835</v>
      </c>
      <c r="W631" s="22"/>
      <c r="X631" s="22"/>
      <c r="Y631" s="22"/>
      <c r="Z631" s="16" t="s">
        <v>7431</v>
      </c>
      <c r="AA631" s="12">
        <v>3.0</v>
      </c>
      <c r="AB631" s="12">
        <v>1.0</v>
      </c>
      <c r="AC631" s="12"/>
      <c r="AD631" s="12" t="str">
        <f>vlookup(AA631,'Hastag Key'!$G$3:$H$5,2,true)</f>
        <v>Exposure</v>
      </c>
      <c r="AE631" s="12" t="str">
        <f>vlookup(AB631,'Hastag Key'!$J$3:$K$8,2,true)</f>
        <v>Financial/gifts</v>
      </c>
    </row>
    <row r="632">
      <c r="A632" s="12">
        <v>567.0</v>
      </c>
      <c r="B632" s="16" t="s">
        <v>7369</v>
      </c>
      <c r="C632" s="16" t="s">
        <v>7252</v>
      </c>
      <c r="D632" s="18" t="b">
        <v>0</v>
      </c>
      <c r="E632" s="12">
        <v>1.0</v>
      </c>
      <c r="F632" s="12">
        <v>1.0</v>
      </c>
      <c r="G632" s="22"/>
      <c r="H632" s="20">
        <v>42332.339583333334</v>
      </c>
      <c r="I632" s="16" t="s">
        <v>6139</v>
      </c>
      <c r="J632" s="16" t="s">
        <v>2944</v>
      </c>
      <c r="K632" s="16" t="s">
        <v>6141</v>
      </c>
      <c r="L632" s="16" t="s">
        <v>264</v>
      </c>
      <c r="M632" s="12">
        <v>0.0</v>
      </c>
      <c r="N632" s="12">
        <v>0.0</v>
      </c>
      <c r="O632" s="16" t="s">
        <v>6142</v>
      </c>
      <c r="P632" s="16" t="s">
        <v>6143</v>
      </c>
      <c r="Q632" s="16" t="s">
        <v>6144</v>
      </c>
      <c r="R632" s="18" t="b">
        <v>1</v>
      </c>
      <c r="S632" s="18" t="b">
        <v>1</v>
      </c>
      <c r="T632" s="12">
        <v>29602.0</v>
      </c>
      <c r="U632" s="16" t="s">
        <v>2947</v>
      </c>
      <c r="V632" s="16" t="s">
        <v>2835</v>
      </c>
      <c r="W632" s="22"/>
      <c r="X632" s="22"/>
      <c r="Y632" s="22"/>
      <c r="Z632" s="16" t="s">
        <v>7437</v>
      </c>
      <c r="AA632" s="12">
        <v>3.0</v>
      </c>
      <c r="AB632" s="12">
        <v>3.0</v>
      </c>
      <c r="AC632" s="12"/>
      <c r="AD632" s="12" t="str">
        <f>vlookup(AA632,'Hastag Key'!$G$3:$H$5,2,true)</f>
        <v>Exposure</v>
      </c>
      <c r="AE632" s="12" t="str">
        <f>vlookup(AB632,'Hastag Key'!$J$3:$K$8,2,true)</f>
        <v>Employment</v>
      </c>
    </row>
    <row r="633">
      <c r="A633" s="12">
        <v>568.0</v>
      </c>
      <c r="B633" s="16" t="s">
        <v>7369</v>
      </c>
      <c r="C633" s="16" t="s">
        <v>7252</v>
      </c>
      <c r="D633" s="18" t="b">
        <v>0</v>
      </c>
      <c r="E633" s="12">
        <v>35.0</v>
      </c>
      <c r="F633" s="12">
        <v>12.0</v>
      </c>
      <c r="G633" s="12">
        <v>23.0</v>
      </c>
      <c r="H633" s="20">
        <v>42332.415972222225</v>
      </c>
      <c r="I633" s="16" t="s">
        <v>6149</v>
      </c>
      <c r="J633" s="16" t="s">
        <v>2944</v>
      </c>
      <c r="K633" s="16" t="s">
        <v>6150</v>
      </c>
      <c r="L633" s="18" t="e">
        <v>#N/A</v>
      </c>
      <c r="M633" s="18" t="e">
        <v>#N/A</v>
      </c>
      <c r="N633" s="18" t="e">
        <v>#N/A</v>
      </c>
      <c r="O633" s="18" t="e">
        <v>#N/A</v>
      </c>
      <c r="P633" s="18" t="e">
        <v>#N/A</v>
      </c>
      <c r="Q633" s="16" t="s">
        <v>6151</v>
      </c>
      <c r="R633" s="18" t="b">
        <v>1</v>
      </c>
      <c r="S633" s="18" t="b">
        <v>1</v>
      </c>
      <c r="T633" s="12">
        <v>29602.0</v>
      </c>
      <c r="U633" s="16" t="s">
        <v>2947</v>
      </c>
      <c r="V633" s="16" t="s">
        <v>2835</v>
      </c>
      <c r="W633" s="22"/>
      <c r="X633" s="22"/>
      <c r="Y633" s="22"/>
      <c r="Z633" s="16" t="s">
        <v>7445</v>
      </c>
      <c r="AA633" s="12">
        <v>3.0</v>
      </c>
      <c r="AB633" s="22"/>
      <c r="AC633" s="22"/>
      <c r="AD633" s="12" t="str">
        <f>vlookup(AA633,'Hastag Key'!$G$3:$H$5,2,true)</f>
        <v>Exposure</v>
      </c>
      <c r="AE633" s="12" t="str">
        <f>vlookup(AB633,'Hastag Key'!$J$3:$K$8,2,true)</f>
        <v>#N/A</v>
      </c>
    </row>
    <row r="634">
      <c r="A634" s="12">
        <v>569.0</v>
      </c>
      <c r="B634" s="16" t="s">
        <v>7369</v>
      </c>
      <c r="C634" s="16" t="s">
        <v>7252</v>
      </c>
      <c r="D634" s="18" t="b">
        <v>0</v>
      </c>
      <c r="E634" s="12">
        <v>4.0</v>
      </c>
      <c r="F634" s="12">
        <v>2.0</v>
      </c>
      <c r="G634" s="12">
        <v>2.0</v>
      </c>
      <c r="H634" s="20">
        <v>42339.34097222222</v>
      </c>
      <c r="I634" s="16" t="s">
        <v>6154</v>
      </c>
      <c r="J634" s="16" t="s">
        <v>2944</v>
      </c>
      <c r="K634" s="16" t="s">
        <v>6155</v>
      </c>
      <c r="L634" s="18" t="e">
        <v>#N/A</v>
      </c>
      <c r="M634" s="18" t="e">
        <v>#N/A</v>
      </c>
      <c r="N634" s="18" t="e">
        <v>#N/A</v>
      </c>
      <c r="O634" s="18" t="e">
        <v>#N/A</v>
      </c>
      <c r="P634" s="18" t="e">
        <v>#N/A</v>
      </c>
      <c r="Q634" s="16" t="s">
        <v>6156</v>
      </c>
      <c r="R634" s="18" t="b">
        <v>1</v>
      </c>
      <c r="S634" s="18" t="b">
        <v>0</v>
      </c>
      <c r="T634" s="12">
        <v>29602.0</v>
      </c>
      <c r="U634" s="16" t="s">
        <v>2947</v>
      </c>
      <c r="V634" s="16" t="s">
        <v>2835</v>
      </c>
      <c r="W634" s="22"/>
      <c r="X634" s="22"/>
      <c r="Y634" s="22"/>
      <c r="Z634" s="16" t="s">
        <v>6158</v>
      </c>
      <c r="AC634" s="16"/>
      <c r="AD634" s="12" t="str">
        <f>vlookup(AA634,'Hastag Key'!$G$3:$H$5,2,true)</f>
        <v>#N/A</v>
      </c>
      <c r="AE634" s="12" t="str">
        <f>vlookup(AB634,'Hastag Key'!$J$3:$K$8,2,true)</f>
        <v>#N/A</v>
      </c>
    </row>
    <row r="635">
      <c r="A635" s="12">
        <v>570.0</v>
      </c>
      <c r="B635" s="16" t="s">
        <v>7369</v>
      </c>
      <c r="C635" s="16" t="s">
        <v>7252</v>
      </c>
      <c r="D635" s="18" t="b">
        <v>0</v>
      </c>
      <c r="E635" s="12">
        <v>2.0</v>
      </c>
      <c r="F635" s="12">
        <v>0.0</v>
      </c>
      <c r="G635" s="12">
        <v>2.0</v>
      </c>
      <c r="H635" s="20">
        <v>42339.59722222222</v>
      </c>
      <c r="I635" s="16" t="s">
        <v>6166</v>
      </c>
      <c r="J635" s="16" t="s">
        <v>2944</v>
      </c>
      <c r="K635" s="16" t="s">
        <v>6167</v>
      </c>
      <c r="L635" s="18" t="e">
        <v>#N/A</v>
      </c>
      <c r="M635" s="18" t="e">
        <v>#N/A</v>
      </c>
      <c r="N635" s="18" t="e">
        <v>#N/A</v>
      </c>
      <c r="O635" s="18" t="e">
        <v>#N/A</v>
      </c>
      <c r="P635" s="18" t="e">
        <v>#N/A</v>
      </c>
      <c r="Q635" s="16" t="s">
        <v>6168</v>
      </c>
      <c r="R635" s="18" t="b">
        <v>1</v>
      </c>
      <c r="S635" s="18" t="b">
        <v>0</v>
      </c>
      <c r="T635" s="12">
        <v>29602.0</v>
      </c>
      <c r="U635" s="16" t="s">
        <v>2947</v>
      </c>
      <c r="V635" s="16" t="s">
        <v>2835</v>
      </c>
      <c r="W635" s="22"/>
      <c r="X635" s="22"/>
      <c r="Y635" s="22"/>
      <c r="Z635" s="16" t="s">
        <v>7454</v>
      </c>
      <c r="AC635" s="16"/>
      <c r="AD635" s="12" t="str">
        <f>vlookup(AA635,'Hastag Key'!$G$3:$H$5,2,true)</f>
        <v>#N/A</v>
      </c>
      <c r="AE635" s="12" t="str">
        <f>vlookup(AB635,'Hastag Key'!$J$3:$K$8,2,true)</f>
        <v>#N/A</v>
      </c>
    </row>
    <row r="636">
      <c r="A636" s="12">
        <v>680.0</v>
      </c>
      <c r="B636" s="16" t="s">
        <v>7369</v>
      </c>
      <c r="C636" s="16" t="s">
        <v>6882</v>
      </c>
      <c r="D636" s="18" t="b">
        <v>1</v>
      </c>
      <c r="E636" s="12">
        <v>10.0</v>
      </c>
      <c r="F636" s="12">
        <v>1.0</v>
      </c>
      <c r="G636" s="12">
        <v>9.0</v>
      </c>
      <c r="H636" s="20">
        <v>42329.36388888889</v>
      </c>
      <c r="I636" s="16" t="s">
        <v>6883</v>
      </c>
      <c r="J636" s="16" t="s">
        <v>6884</v>
      </c>
      <c r="K636" s="16" t="s">
        <v>6885</v>
      </c>
      <c r="L636" s="18" t="e">
        <v>#N/A</v>
      </c>
      <c r="M636" s="18" t="e">
        <v>#N/A</v>
      </c>
      <c r="N636" s="18" t="e">
        <v>#N/A</v>
      </c>
      <c r="O636" s="18" t="e">
        <v>#N/A</v>
      </c>
      <c r="P636" s="18" t="e">
        <v>#N/A</v>
      </c>
      <c r="Q636" s="16" t="s">
        <v>6886</v>
      </c>
      <c r="R636" s="18" t="b">
        <v>0</v>
      </c>
      <c r="S636" s="18" t="b">
        <v>0</v>
      </c>
      <c r="T636" s="16" t="s">
        <v>6887</v>
      </c>
      <c r="U636" s="16" t="s">
        <v>6888</v>
      </c>
      <c r="V636" s="16" t="s">
        <v>2835</v>
      </c>
      <c r="W636" s="51">
        <v>962885.0</v>
      </c>
      <c r="X636" s="51">
        <v>983666.0</v>
      </c>
      <c r="Y636" s="16" t="s">
        <v>6889</v>
      </c>
      <c r="Z636" s="16" t="s">
        <v>7462</v>
      </c>
      <c r="AA636" s="12">
        <v>3.0</v>
      </c>
      <c r="AB636" s="12">
        <v>2.0</v>
      </c>
      <c r="AC636" s="12"/>
      <c r="AD636" s="12" t="str">
        <f>vlookup(AA636,'Hastag Key'!$G$3:$H$5,2,true)</f>
        <v>Exposure</v>
      </c>
      <c r="AE636" s="12" t="str">
        <f>vlookup(AB636,'Hastag Key'!$J$3:$K$8,2,true)</f>
        <v>Time</v>
      </c>
    </row>
    <row r="637">
      <c r="A637" s="12">
        <v>681.0</v>
      </c>
      <c r="B637" s="16" t="s">
        <v>7369</v>
      </c>
      <c r="C637" s="16" t="s">
        <v>6882</v>
      </c>
      <c r="D637" s="18" t="b">
        <v>1</v>
      </c>
      <c r="E637" s="12">
        <v>72.0</v>
      </c>
      <c r="F637" s="12">
        <v>9.0</v>
      </c>
      <c r="G637" s="12">
        <v>63.0</v>
      </c>
      <c r="H637" s="20">
        <v>42331.45277777778</v>
      </c>
      <c r="I637" s="16" t="s">
        <v>6893</v>
      </c>
      <c r="J637" s="16" t="s">
        <v>6884</v>
      </c>
      <c r="K637" s="16" t="s">
        <v>6894</v>
      </c>
      <c r="L637" s="18" t="e">
        <v>#N/A</v>
      </c>
      <c r="M637" s="18" t="e">
        <v>#N/A</v>
      </c>
      <c r="N637" s="18" t="e">
        <v>#N/A</v>
      </c>
      <c r="O637" s="18" t="e">
        <v>#N/A</v>
      </c>
      <c r="P637" s="18" t="e">
        <v>#N/A</v>
      </c>
      <c r="Q637" s="16" t="s">
        <v>6895</v>
      </c>
      <c r="R637" s="18" t="b">
        <v>0</v>
      </c>
      <c r="S637" s="18" t="b">
        <v>1</v>
      </c>
      <c r="T637" s="16" t="s">
        <v>6887</v>
      </c>
      <c r="U637" s="16" t="s">
        <v>6888</v>
      </c>
      <c r="V637" s="16" t="s">
        <v>2835</v>
      </c>
      <c r="W637" s="51">
        <v>962885.0</v>
      </c>
      <c r="X637" s="51">
        <v>983666.0</v>
      </c>
      <c r="Y637" s="16" t="s">
        <v>6889</v>
      </c>
      <c r="Z637" s="16" t="s">
        <v>7471</v>
      </c>
      <c r="AA637" s="12">
        <v>3.0</v>
      </c>
      <c r="AB637" s="12">
        <v>3.0</v>
      </c>
      <c r="AC637" s="12"/>
      <c r="AD637" s="12" t="str">
        <f>vlookup(AA637,'Hastag Key'!$G$3:$H$5,2,true)</f>
        <v>Exposure</v>
      </c>
      <c r="AE637" s="12" t="str">
        <f>vlookup(AB637,'Hastag Key'!$J$3:$K$8,2,true)</f>
        <v>Employment</v>
      </c>
    </row>
    <row r="638">
      <c r="A638" s="12">
        <v>682.0</v>
      </c>
      <c r="B638" s="16" t="s">
        <v>7369</v>
      </c>
      <c r="C638" s="16" t="s">
        <v>6882</v>
      </c>
      <c r="D638" s="18" t="b">
        <v>1</v>
      </c>
      <c r="E638" s="12">
        <v>3.0</v>
      </c>
      <c r="F638" s="12">
        <v>0.0</v>
      </c>
      <c r="G638" s="12">
        <v>3.0</v>
      </c>
      <c r="H638" s="20">
        <v>42332.40347222222</v>
      </c>
      <c r="I638" s="16" t="s">
        <v>6899</v>
      </c>
      <c r="J638" s="16" t="s">
        <v>6884</v>
      </c>
      <c r="K638" s="16" t="s">
        <v>6900</v>
      </c>
      <c r="L638" s="18" t="e">
        <v>#N/A</v>
      </c>
      <c r="M638" s="18" t="e">
        <v>#N/A</v>
      </c>
      <c r="N638" s="18" t="e">
        <v>#N/A</v>
      </c>
      <c r="O638" s="18" t="e">
        <v>#N/A</v>
      </c>
      <c r="P638" s="18" t="e">
        <v>#N/A</v>
      </c>
      <c r="Q638" s="16" t="s">
        <v>6901</v>
      </c>
      <c r="R638" s="18" t="b">
        <v>0</v>
      </c>
      <c r="S638" s="18" t="b">
        <v>0</v>
      </c>
      <c r="T638" s="16" t="s">
        <v>6887</v>
      </c>
      <c r="U638" s="16" t="s">
        <v>6888</v>
      </c>
      <c r="V638" s="16" t="s">
        <v>2835</v>
      </c>
      <c r="W638" s="51">
        <v>962885.0</v>
      </c>
      <c r="X638" s="51">
        <v>983666.0</v>
      </c>
      <c r="Y638" s="16" t="s">
        <v>6889</v>
      </c>
      <c r="Z638" s="16" t="s">
        <v>7478</v>
      </c>
      <c r="AA638" s="12">
        <v>3.0</v>
      </c>
      <c r="AB638" s="12">
        <v>1.0</v>
      </c>
      <c r="AC638" s="12"/>
      <c r="AD638" s="12" t="str">
        <f>vlookup(AA638,'Hastag Key'!$G$3:$H$5,2,true)</f>
        <v>Exposure</v>
      </c>
      <c r="AE638" s="12" t="str">
        <f>vlookup(AB638,'Hastag Key'!$J$3:$K$8,2,true)</f>
        <v>Financial/gifts</v>
      </c>
    </row>
    <row r="639">
      <c r="A639" s="12">
        <v>785.0</v>
      </c>
      <c r="B639" s="16" t="s">
        <v>7369</v>
      </c>
      <c r="C639" s="16" t="s">
        <v>7252</v>
      </c>
      <c r="D639" s="18" t="b">
        <v>0</v>
      </c>
      <c r="E639" s="12">
        <v>1.0</v>
      </c>
      <c r="F639" s="12">
        <v>0.0</v>
      </c>
      <c r="G639" s="12">
        <v>1.0</v>
      </c>
      <c r="H639" s="20">
        <v>42310.36319444444</v>
      </c>
      <c r="I639" s="16" t="s">
        <v>5834</v>
      </c>
      <c r="J639" s="16" t="s">
        <v>2944</v>
      </c>
      <c r="K639" s="16" t="s">
        <v>5837</v>
      </c>
      <c r="L639" s="18" t="e">
        <v>#N/A</v>
      </c>
      <c r="M639" s="18" t="e">
        <v>#N/A</v>
      </c>
      <c r="N639" s="18" t="e">
        <v>#N/A</v>
      </c>
      <c r="O639" s="18" t="e">
        <v>#N/A</v>
      </c>
      <c r="P639" s="18" t="e">
        <v>#N/A</v>
      </c>
      <c r="Q639" s="16" t="s">
        <v>5838</v>
      </c>
      <c r="R639" s="18" t="b">
        <v>0</v>
      </c>
      <c r="S639" s="18" t="b">
        <v>0</v>
      </c>
      <c r="T639" s="12">
        <v>29602.0</v>
      </c>
      <c r="U639" s="16" t="s">
        <v>2947</v>
      </c>
      <c r="V639" s="16" t="s">
        <v>2835</v>
      </c>
      <c r="W639" s="22"/>
      <c r="X639" s="22"/>
      <c r="Y639" s="22"/>
      <c r="Z639" s="16" t="s">
        <v>7272</v>
      </c>
      <c r="AA639" s="12">
        <v>2.0</v>
      </c>
      <c r="AB639" s="12">
        <v>2.0</v>
      </c>
      <c r="AC639" s="12"/>
      <c r="AD639" s="12" t="str">
        <f>vlookup(AA639,'Hastag Key'!$G$3:$H$5,2,true)</f>
        <v>Invested</v>
      </c>
      <c r="AE639" s="12" t="str">
        <f>vlookup(AB639,'Hastag Key'!$J$3:$K$8,2,true)</f>
        <v>Time</v>
      </c>
    </row>
    <row r="640">
      <c r="A640" s="12">
        <v>786.0</v>
      </c>
      <c r="B640" s="16" t="s">
        <v>7369</v>
      </c>
      <c r="C640" s="16" t="s">
        <v>7252</v>
      </c>
      <c r="D640" s="18" t="b">
        <v>0</v>
      </c>
      <c r="E640" s="12">
        <v>4.0</v>
      </c>
      <c r="F640" s="12">
        <v>4.0</v>
      </c>
      <c r="G640" s="22"/>
      <c r="H640" s="20">
        <v>42310.566666666666</v>
      </c>
      <c r="I640" s="16" t="s">
        <v>7380</v>
      </c>
      <c r="J640" s="16" t="s">
        <v>2944</v>
      </c>
      <c r="K640" s="16" t="s">
        <v>7381</v>
      </c>
      <c r="L640" s="18" t="e">
        <v>#N/A</v>
      </c>
      <c r="M640" s="18" t="e">
        <v>#N/A</v>
      </c>
      <c r="N640" s="18" t="e">
        <v>#N/A</v>
      </c>
      <c r="O640" s="18" t="e">
        <v>#N/A</v>
      </c>
      <c r="P640" s="18" t="e">
        <v>#N/A</v>
      </c>
      <c r="Q640" s="16" t="s">
        <v>7382</v>
      </c>
      <c r="R640" s="18" t="b">
        <v>0</v>
      </c>
      <c r="S640" s="18" t="b">
        <v>0</v>
      </c>
      <c r="T640" s="12">
        <v>29602.0</v>
      </c>
      <c r="U640" s="16" t="s">
        <v>2947</v>
      </c>
      <c r="V640" s="16" t="s">
        <v>2835</v>
      </c>
      <c r="W640" s="22"/>
      <c r="X640" s="22"/>
      <c r="Y640" s="22"/>
      <c r="Z640" s="16" t="s">
        <v>7489</v>
      </c>
      <c r="AA640" s="12">
        <v>3.0</v>
      </c>
      <c r="AB640" s="12">
        <v>2.0</v>
      </c>
      <c r="AC640" s="12"/>
      <c r="AD640" s="12" t="str">
        <f>vlookup(AA640,'Hastag Key'!$G$3:$H$5,2,true)</f>
        <v>Exposure</v>
      </c>
      <c r="AE640" s="12" t="str">
        <f>vlookup(AB640,'Hastag Key'!$J$3:$K$8,2,true)</f>
        <v>Time</v>
      </c>
    </row>
    <row r="641">
      <c r="A641" s="12">
        <v>787.0</v>
      </c>
      <c r="B641" s="16" t="s">
        <v>7369</v>
      </c>
      <c r="C641" s="16" t="s">
        <v>7252</v>
      </c>
      <c r="D641" s="18" t="b">
        <v>0</v>
      </c>
      <c r="E641" s="12">
        <v>4.0</v>
      </c>
      <c r="F641" s="12">
        <v>2.0</v>
      </c>
      <c r="G641" s="12">
        <v>2.0</v>
      </c>
      <c r="H641" s="20">
        <v>42312.06319444445</v>
      </c>
      <c r="I641" s="16" t="s">
        <v>7385</v>
      </c>
      <c r="J641" s="16" t="s">
        <v>2944</v>
      </c>
      <c r="K641" s="16" t="s">
        <v>7386</v>
      </c>
      <c r="L641" s="18" t="e">
        <v>#N/A</v>
      </c>
      <c r="M641" s="18" t="e">
        <v>#N/A</v>
      </c>
      <c r="N641" s="18" t="e">
        <v>#N/A</v>
      </c>
      <c r="O641" s="18" t="e">
        <v>#N/A</v>
      </c>
      <c r="P641" s="18" t="e">
        <v>#N/A</v>
      </c>
      <c r="Q641" s="16" t="s">
        <v>7388</v>
      </c>
      <c r="R641" s="18" t="b">
        <v>0</v>
      </c>
      <c r="S641" s="18" t="b">
        <v>0</v>
      </c>
      <c r="T641" s="12">
        <v>29602.0</v>
      </c>
      <c r="U641" s="16" t="s">
        <v>2947</v>
      </c>
      <c r="V641" s="16" t="s">
        <v>2835</v>
      </c>
      <c r="W641" s="22"/>
      <c r="X641" s="22"/>
      <c r="Y641" s="22"/>
      <c r="Z641" s="16" t="s">
        <v>7494</v>
      </c>
      <c r="AA641" s="12">
        <v>1.0</v>
      </c>
      <c r="AB641" s="12">
        <v>1.0</v>
      </c>
      <c r="AC641" s="12"/>
      <c r="AD641" s="12" t="str">
        <f>vlookup(AA641,'Hastag Key'!$G$3:$H$5,2,true)</f>
        <v>Personal</v>
      </c>
      <c r="AE641" s="12" t="str">
        <f>vlookup(AB641,'Hastag Key'!$J$3:$K$8,2,true)</f>
        <v>Financial/gifts</v>
      </c>
    </row>
    <row r="642">
      <c r="A642" s="12">
        <v>788.0</v>
      </c>
      <c r="B642" s="16" t="s">
        <v>7369</v>
      </c>
      <c r="C642" s="16" t="s">
        <v>7252</v>
      </c>
      <c r="D642" s="18" t="b">
        <v>0</v>
      </c>
      <c r="E642" s="12">
        <v>0.0</v>
      </c>
      <c r="F642" s="12">
        <v>0.0</v>
      </c>
      <c r="G642" s="12">
        <v>0.0</v>
      </c>
      <c r="H642" s="20">
        <v>42317.81875</v>
      </c>
      <c r="I642" s="16" t="s">
        <v>7391</v>
      </c>
      <c r="J642" s="16" t="s">
        <v>2944</v>
      </c>
      <c r="K642" s="16" t="s">
        <v>7392</v>
      </c>
      <c r="L642" s="18" t="e">
        <v>#N/A</v>
      </c>
      <c r="M642" s="18" t="e">
        <v>#N/A</v>
      </c>
      <c r="N642" s="18" t="e">
        <v>#N/A</v>
      </c>
      <c r="O642" s="18" t="e">
        <v>#N/A</v>
      </c>
      <c r="P642" s="18" t="e">
        <v>#N/A</v>
      </c>
      <c r="Q642" s="16" t="s">
        <v>7393</v>
      </c>
      <c r="R642" s="18" t="b">
        <v>0</v>
      </c>
      <c r="S642" s="18" t="b">
        <v>0</v>
      </c>
      <c r="T642" s="12">
        <v>29602.0</v>
      </c>
      <c r="U642" s="16" t="s">
        <v>2947</v>
      </c>
      <c r="V642" s="16" t="s">
        <v>2835</v>
      </c>
      <c r="W642" s="22"/>
      <c r="X642" s="22"/>
      <c r="Y642" s="22"/>
      <c r="Z642" s="16" t="s">
        <v>7502</v>
      </c>
      <c r="AA642" s="12">
        <v>3.0</v>
      </c>
      <c r="AB642" s="12">
        <v>2.0</v>
      </c>
      <c r="AC642" s="12"/>
      <c r="AD642" s="12" t="str">
        <f>vlookup(AA642,'Hastag Key'!$G$3:$H$5,2,true)</f>
        <v>Exposure</v>
      </c>
      <c r="AE642" s="12" t="str">
        <f>vlookup(AB642,'Hastag Key'!$J$3:$K$8,2,true)</f>
        <v>Time</v>
      </c>
    </row>
    <row r="643">
      <c r="A643" s="12">
        <v>789.0</v>
      </c>
      <c r="B643" s="16" t="s">
        <v>7369</v>
      </c>
      <c r="C643" s="16" t="s">
        <v>7252</v>
      </c>
      <c r="D643" s="18" t="b">
        <v>0</v>
      </c>
      <c r="E643" s="12">
        <v>0.0</v>
      </c>
      <c r="F643" s="12">
        <v>0.0</v>
      </c>
      <c r="G643" s="12">
        <v>0.0</v>
      </c>
      <c r="H643" s="20">
        <v>42318.26458333333</v>
      </c>
      <c r="I643" s="16" t="s">
        <v>7397</v>
      </c>
      <c r="J643" s="16" t="s">
        <v>2944</v>
      </c>
      <c r="K643" s="16" t="s">
        <v>7398</v>
      </c>
      <c r="L643" s="18" t="e">
        <v>#N/A</v>
      </c>
      <c r="M643" s="18" t="e">
        <v>#N/A</v>
      </c>
      <c r="N643" s="18" t="e">
        <v>#N/A</v>
      </c>
      <c r="O643" s="18" t="e">
        <v>#N/A</v>
      </c>
      <c r="P643" s="18" t="e">
        <v>#N/A</v>
      </c>
      <c r="Q643" s="16" t="s">
        <v>7399</v>
      </c>
      <c r="R643" s="18" t="b">
        <v>0</v>
      </c>
      <c r="S643" s="18" t="b">
        <v>0</v>
      </c>
      <c r="T643" s="12">
        <v>29602.0</v>
      </c>
      <c r="U643" s="16" t="s">
        <v>2947</v>
      </c>
      <c r="V643" s="16" t="s">
        <v>2835</v>
      </c>
      <c r="W643" s="22"/>
      <c r="X643" s="22"/>
      <c r="Y643" s="22"/>
      <c r="Z643" s="16" t="s">
        <v>7505</v>
      </c>
      <c r="AA643" s="12">
        <v>3.0</v>
      </c>
      <c r="AB643" s="12">
        <v>1.0</v>
      </c>
      <c r="AC643" s="12"/>
      <c r="AD643" s="12" t="str">
        <f>vlookup(AA643,'Hastag Key'!$G$3:$H$5,2,true)</f>
        <v>Exposure</v>
      </c>
      <c r="AE643" s="12" t="str">
        <f>vlookup(AB643,'Hastag Key'!$J$3:$K$8,2,true)</f>
        <v>Financial/gifts</v>
      </c>
    </row>
    <row r="644">
      <c r="A644" s="12">
        <v>790.0</v>
      </c>
      <c r="B644" s="16" t="s">
        <v>7369</v>
      </c>
      <c r="C644" s="16" t="s">
        <v>7252</v>
      </c>
      <c r="D644" s="18" t="b">
        <v>0</v>
      </c>
      <c r="E644" s="12">
        <v>0.0</v>
      </c>
      <c r="F644" s="12">
        <v>0.0</v>
      </c>
      <c r="G644" s="12">
        <v>0.0</v>
      </c>
      <c r="H644" s="20">
        <v>42318.40694444445</v>
      </c>
      <c r="I644" s="16" t="s">
        <v>7402</v>
      </c>
      <c r="J644" s="16" t="s">
        <v>2944</v>
      </c>
      <c r="K644" s="16" t="s">
        <v>7404</v>
      </c>
      <c r="L644" s="18" t="e">
        <v>#N/A</v>
      </c>
      <c r="M644" s="18" t="e">
        <v>#N/A</v>
      </c>
      <c r="N644" s="18" t="e">
        <v>#N/A</v>
      </c>
      <c r="O644" s="18" t="e">
        <v>#N/A</v>
      </c>
      <c r="P644" s="18" t="e">
        <v>#N/A</v>
      </c>
      <c r="Q644" s="16" t="s">
        <v>7405</v>
      </c>
      <c r="R644" s="18" t="b">
        <v>0</v>
      </c>
      <c r="S644" s="18" t="b">
        <v>0</v>
      </c>
      <c r="T644" s="12">
        <v>29602.0</v>
      </c>
      <c r="U644" s="16" t="s">
        <v>2947</v>
      </c>
      <c r="V644" s="16" t="s">
        <v>2835</v>
      </c>
      <c r="W644" s="22"/>
      <c r="X644" s="22"/>
      <c r="Y644" s="22"/>
      <c r="Z644" s="16" t="s">
        <v>7509</v>
      </c>
      <c r="AA644" s="12">
        <v>1.0</v>
      </c>
      <c r="AB644" s="12">
        <v>2.0</v>
      </c>
      <c r="AC644" s="12"/>
      <c r="AD644" s="12" t="str">
        <f>vlookup(AA644,'Hastag Key'!$G$3:$H$5,2,true)</f>
        <v>Personal</v>
      </c>
      <c r="AE644" s="12" t="str">
        <f>vlookup(AB644,'Hastag Key'!$J$3:$K$8,2,true)</f>
        <v>Time</v>
      </c>
    </row>
    <row r="645">
      <c r="A645" s="12">
        <v>791.0</v>
      </c>
      <c r="B645" s="16" t="s">
        <v>7369</v>
      </c>
      <c r="C645" s="16" t="s">
        <v>7252</v>
      </c>
      <c r="D645" s="18" t="b">
        <v>0</v>
      </c>
      <c r="E645" s="12">
        <v>1.0</v>
      </c>
      <c r="F645" s="12">
        <v>0.0</v>
      </c>
      <c r="G645" s="12">
        <v>1.0</v>
      </c>
      <c r="H645" s="20">
        <v>42318.41180555556</v>
      </c>
      <c r="I645" s="16" t="s">
        <v>7409</v>
      </c>
      <c r="J645" s="16" t="s">
        <v>2944</v>
      </c>
      <c r="K645" s="16" t="s">
        <v>7410</v>
      </c>
      <c r="L645" s="18" t="e">
        <v>#N/A</v>
      </c>
      <c r="M645" s="18" t="e">
        <v>#N/A</v>
      </c>
      <c r="N645" s="18" t="e">
        <v>#N/A</v>
      </c>
      <c r="O645" s="18" t="e">
        <v>#N/A</v>
      </c>
      <c r="P645" s="18" t="e">
        <v>#N/A</v>
      </c>
      <c r="Q645" s="16" t="s">
        <v>7411</v>
      </c>
      <c r="R645" s="18" t="b">
        <v>0</v>
      </c>
      <c r="S645" s="18" t="b">
        <v>0</v>
      </c>
      <c r="T645" s="12">
        <v>29602.0</v>
      </c>
      <c r="U645" s="16" t="s">
        <v>2947</v>
      </c>
      <c r="V645" s="16" t="s">
        <v>2835</v>
      </c>
      <c r="W645" s="22"/>
      <c r="X645" s="22"/>
      <c r="Y645" s="22"/>
      <c r="Z645" s="16" t="s">
        <v>7510</v>
      </c>
      <c r="AA645" s="12">
        <v>1.0</v>
      </c>
      <c r="AB645" s="12">
        <v>1.0</v>
      </c>
      <c r="AC645" s="12"/>
      <c r="AD645" s="12" t="str">
        <f>vlookup(AA645,'Hastag Key'!$G$3:$H$5,2,true)</f>
        <v>Personal</v>
      </c>
      <c r="AE645" s="12" t="str">
        <f>vlookup(AB645,'Hastag Key'!$J$3:$K$8,2,true)</f>
        <v>Financial/gifts</v>
      </c>
    </row>
    <row r="646">
      <c r="A646" s="12">
        <v>792.0</v>
      </c>
      <c r="B646" s="16" t="s">
        <v>7369</v>
      </c>
      <c r="C646" s="16" t="s">
        <v>7252</v>
      </c>
      <c r="D646" s="18" t="b">
        <v>0</v>
      </c>
      <c r="E646" s="12">
        <v>1.0</v>
      </c>
      <c r="F646" s="12">
        <v>0.0</v>
      </c>
      <c r="G646" s="12">
        <v>1.0</v>
      </c>
      <c r="H646" s="20">
        <v>42320.20138888889</v>
      </c>
      <c r="I646" s="16" t="s">
        <v>7416</v>
      </c>
      <c r="J646" s="16" t="s">
        <v>2944</v>
      </c>
      <c r="K646" s="16" t="s">
        <v>7417</v>
      </c>
      <c r="L646" s="18" t="e">
        <v>#N/A</v>
      </c>
      <c r="M646" s="18" t="e">
        <v>#N/A</v>
      </c>
      <c r="N646" s="18" t="e">
        <v>#N/A</v>
      </c>
      <c r="O646" s="18" t="e">
        <v>#N/A</v>
      </c>
      <c r="P646" s="18" t="e">
        <v>#N/A</v>
      </c>
      <c r="Q646" s="16" t="s">
        <v>7418</v>
      </c>
      <c r="R646" s="18" t="b">
        <v>0</v>
      </c>
      <c r="S646" s="18" t="b">
        <v>1</v>
      </c>
      <c r="T646" s="12">
        <v>29602.0</v>
      </c>
      <c r="U646" s="16" t="s">
        <v>2947</v>
      </c>
      <c r="V646" s="16" t="s">
        <v>2835</v>
      </c>
      <c r="W646" s="22"/>
      <c r="X646" s="22"/>
      <c r="Y646" s="22"/>
      <c r="Z646" s="16" t="s">
        <v>7514</v>
      </c>
      <c r="AA646" s="12">
        <v>1.0</v>
      </c>
      <c r="AB646" s="12">
        <v>2.0</v>
      </c>
      <c r="AC646" s="12"/>
      <c r="AD646" s="12" t="str">
        <f>vlookup(AA646,'Hastag Key'!$G$3:$H$5,2,true)</f>
        <v>Personal</v>
      </c>
      <c r="AE646" s="12" t="str">
        <f>vlookup(AB646,'Hastag Key'!$J$3:$K$8,2,true)</f>
        <v>Time</v>
      </c>
    </row>
    <row r="647">
      <c r="A647" s="12">
        <v>793.0</v>
      </c>
      <c r="B647" s="16" t="s">
        <v>7369</v>
      </c>
      <c r="C647" s="16" t="s">
        <v>7252</v>
      </c>
      <c r="D647" s="18" t="b">
        <v>0</v>
      </c>
      <c r="E647" s="12">
        <v>30.0</v>
      </c>
      <c r="F647" s="12">
        <v>13.0</v>
      </c>
      <c r="G647" s="12">
        <v>17.0</v>
      </c>
      <c r="H647" s="20">
        <v>42320.48263888889</v>
      </c>
      <c r="I647" s="16" t="s">
        <v>7421</v>
      </c>
      <c r="J647" s="16" t="s">
        <v>2944</v>
      </c>
      <c r="K647" s="16" t="s">
        <v>7422</v>
      </c>
      <c r="L647" s="18" t="e">
        <v>#N/A</v>
      </c>
      <c r="M647" s="18" t="e">
        <v>#N/A</v>
      </c>
      <c r="N647" s="18" t="e">
        <v>#N/A</v>
      </c>
      <c r="O647" s="18" t="e">
        <v>#N/A</v>
      </c>
      <c r="P647" s="18" t="e">
        <v>#N/A</v>
      </c>
      <c r="Q647" s="16" t="s">
        <v>7423</v>
      </c>
      <c r="R647" s="18" t="b">
        <v>0</v>
      </c>
      <c r="S647" s="18" t="b">
        <v>0</v>
      </c>
      <c r="T647" s="12">
        <v>29602.0</v>
      </c>
      <c r="U647" s="16" t="s">
        <v>2947</v>
      </c>
      <c r="V647" s="16" t="s">
        <v>2835</v>
      </c>
      <c r="W647" s="22"/>
      <c r="X647" s="22"/>
      <c r="Y647" s="22"/>
      <c r="Z647" s="16" t="s">
        <v>7517</v>
      </c>
      <c r="AA647" s="12">
        <v>1.0</v>
      </c>
      <c r="AB647" s="12">
        <v>2.0</v>
      </c>
      <c r="AC647" s="12"/>
      <c r="AD647" s="12" t="str">
        <f>vlookup(AA647,'Hastag Key'!$G$3:$H$5,2,true)</f>
        <v>Personal</v>
      </c>
      <c r="AE647" s="12" t="str">
        <f>vlookup(AB647,'Hastag Key'!$J$3:$K$8,2,true)</f>
        <v>Time</v>
      </c>
    </row>
    <row r="648">
      <c r="A648" s="12">
        <v>794.0</v>
      </c>
      <c r="B648" s="16" t="s">
        <v>7369</v>
      </c>
      <c r="C648" s="16" t="s">
        <v>7252</v>
      </c>
      <c r="D648" s="18" t="b">
        <v>0</v>
      </c>
      <c r="E648" s="12">
        <v>3.0</v>
      </c>
      <c r="F648" s="12">
        <v>0.0</v>
      </c>
      <c r="G648" s="12">
        <v>3.0</v>
      </c>
      <c r="H648" s="20">
        <v>42321.98333333333</v>
      </c>
      <c r="I648" s="16" t="s">
        <v>7428</v>
      </c>
      <c r="J648" s="16" t="s">
        <v>2944</v>
      </c>
      <c r="K648" s="16" t="s">
        <v>7429</v>
      </c>
      <c r="L648" s="18" t="e">
        <v>#N/A</v>
      </c>
      <c r="M648" s="18" t="e">
        <v>#N/A</v>
      </c>
      <c r="N648" s="18" t="e">
        <v>#N/A</v>
      </c>
      <c r="O648" s="18" t="e">
        <v>#N/A</v>
      </c>
      <c r="P648" s="18" t="e">
        <v>#N/A</v>
      </c>
      <c r="Q648" s="16" t="s">
        <v>7430</v>
      </c>
      <c r="R648" s="18" t="b">
        <v>0</v>
      </c>
      <c r="S648" s="18" t="b">
        <v>1</v>
      </c>
      <c r="T648" s="12">
        <v>29602.0</v>
      </c>
      <c r="U648" s="16" t="s">
        <v>2947</v>
      </c>
      <c r="V648" s="16" t="s">
        <v>2835</v>
      </c>
      <c r="W648" s="22"/>
      <c r="X648" s="22"/>
      <c r="Y648" s="22"/>
      <c r="Z648" s="16" t="s">
        <v>7521</v>
      </c>
      <c r="AA648" s="12">
        <v>2.0</v>
      </c>
      <c r="AB648" s="12">
        <v>3.0</v>
      </c>
      <c r="AC648" s="12"/>
      <c r="AD648" s="12" t="str">
        <f>vlookup(AA648,'Hastag Key'!$G$3:$H$5,2,true)</f>
        <v>Invested</v>
      </c>
      <c r="AE648" s="12" t="str">
        <f>vlookup(AB648,'Hastag Key'!$J$3:$K$8,2,true)</f>
        <v>Employment</v>
      </c>
    </row>
    <row r="649">
      <c r="A649" s="12">
        <v>795.0</v>
      </c>
      <c r="B649" s="16" t="s">
        <v>7369</v>
      </c>
      <c r="C649" s="16" t="s">
        <v>7252</v>
      </c>
      <c r="D649" s="18" t="b">
        <v>0</v>
      </c>
      <c r="E649" s="12">
        <v>0.0</v>
      </c>
      <c r="F649" s="12">
        <v>0.0</v>
      </c>
      <c r="G649" s="12">
        <v>0.0</v>
      </c>
      <c r="H649" s="20">
        <v>42324.481944444444</v>
      </c>
      <c r="I649" s="16" t="s">
        <v>7434</v>
      </c>
      <c r="J649" s="16" t="s">
        <v>2944</v>
      </c>
      <c r="K649" s="16" t="s">
        <v>7435</v>
      </c>
      <c r="L649" s="18" t="e">
        <v>#N/A</v>
      </c>
      <c r="M649" s="18" t="e">
        <v>#N/A</v>
      </c>
      <c r="N649" s="18" t="e">
        <v>#N/A</v>
      </c>
      <c r="O649" s="18" t="e">
        <v>#N/A</v>
      </c>
      <c r="P649" s="18" t="e">
        <v>#N/A</v>
      </c>
      <c r="Q649" s="16" t="s">
        <v>7436</v>
      </c>
      <c r="R649" s="18" t="b">
        <v>0</v>
      </c>
      <c r="S649" s="18" t="b">
        <v>0</v>
      </c>
      <c r="T649" s="12">
        <v>29602.0</v>
      </c>
      <c r="U649" s="16" t="s">
        <v>2947</v>
      </c>
      <c r="V649" s="16" t="s">
        <v>2835</v>
      </c>
      <c r="W649" s="22"/>
      <c r="X649" s="22"/>
      <c r="Y649" s="22"/>
      <c r="Z649" s="16" t="s">
        <v>7523</v>
      </c>
      <c r="AA649" s="12">
        <v>1.0</v>
      </c>
      <c r="AB649" s="12">
        <v>5.0</v>
      </c>
      <c r="AC649" s="12"/>
      <c r="AD649" s="12" t="str">
        <f>vlookup(AA649,'Hastag Key'!$G$3:$H$5,2,true)</f>
        <v>Personal</v>
      </c>
      <c r="AE649" s="12" t="str">
        <f>vlookup(AB649,'Hastag Key'!$J$3:$K$8,2,true)</f>
        <v>all</v>
      </c>
    </row>
    <row r="650">
      <c r="A650" s="12">
        <v>796.0</v>
      </c>
      <c r="B650" s="16" t="s">
        <v>7369</v>
      </c>
      <c r="C650" s="16" t="s">
        <v>7252</v>
      </c>
      <c r="D650" s="18" t="b">
        <v>0</v>
      </c>
      <c r="E650" s="12">
        <v>40.0</v>
      </c>
      <c r="F650" s="12">
        <v>11.0</v>
      </c>
      <c r="G650" s="12">
        <v>29.0</v>
      </c>
      <c r="H650" s="20">
        <v>42325.8125</v>
      </c>
      <c r="I650" s="16" t="s">
        <v>7440</v>
      </c>
      <c r="J650" s="16" t="s">
        <v>2944</v>
      </c>
      <c r="K650" s="16" t="s">
        <v>7441</v>
      </c>
      <c r="L650" s="18" t="e">
        <v>#N/A</v>
      </c>
      <c r="M650" s="18" t="e">
        <v>#N/A</v>
      </c>
      <c r="N650" s="18" t="e">
        <v>#N/A</v>
      </c>
      <c r="O650" s="18" t="e">
        <v>#N/A</v>
      </c>
      <c r="P650" s="18" t="e">
        <v>#N/A</v>
      </c>
      <c r="Q650" s="16" t="s">
        <v>7442</v>
      </c>
      <c r="R650" s="18" t="b">
        <v>0</v>
      </c>
      <c r="S650" s="18" t="b">
        <v>0</v>
      </c>
      <c r="T650" s="12">
        <v>29602.0</v>
      </c>
      <c r="U650" s="16" t="s">
        <v>2947</v>
      </c>
      <c r="V650" s="16" t="s">
        <v>2835</v>
      </c>
      <c r="W650" s="22"/>
      <c r="X650" s="22"/>
      <c r="Y650" s="22"/>
      <c r="Z650" s="16" t="s">
        <v>7525</v>
      </c>
      <c r="AA650" s="12">
        <v>1.0</v>
      </c>
      <c r="AB650" s="12">
        <v>2.0</v>
      </c>
      <c r="AC650" s="12"/>
      <c r="AD650" s="12" t="str">
        <f>vlookup(AA650,'Hastag Key'!$G$3:$H$5,2,true)</f>
        <v>Personal</v>
      </c>
      <c r="AE650" s="12" t="str">
        <f>vlookup(AB650,'Hastag Key'!$J$3:$K$8,2,true)</f>
        <v>Time</v>
      </c>
    </row>
    <row r="651">
      <c r="A651" s="12">
        <v>797.0</v>
      </c>
      <c r="B651" s="16" t="s">
        <v>7369</v>
      </c>
      <c r="C651" s="16" t="s">
        <v>7252</v>
      </c>
      <c r="D651" s="18" t="b">
        <v>0</v>
      </c>
      <c r="E651" s="12">
        <v>3.0</v>
      </c>
      <c r="F651" s="12">
        <v>3.0</v>
      </c>
      <c r="G651" s="22"/>
      <c r="H651" s="20">
        <v>42325.97430555556</v>
      </c>
      <c r="I651" s="16" t="s">
        <v>7446</v>
      </c>
      <c r="J651" s="16" t="s">
        <v>2944</v>
      </c>
      <c r="K651" s="16" t="s">
        <v>7447</v>
      </c>
      <c r="L651" s="18" t="e">
        <v>#N/A</v>
      </c>
      <c r="M651" s="18" t="e">
        <v>#N/A</v>
      </c>
      <c r="N651" s="18" t="e">
        <v>#N/A</v>
      </c>
      <c r="O651" s="18" t="e">
        <v>#N/A</v>
      </c>
      <c r="P651" s="18" t="e">
        <v>#N/A</v>
      </c>
      <c r="Q651" s="16" t="s">
        <v>7448</v>
      </c>
      <c r="R651" s="18" t="b">
        <v>0</v>
      </c>
      <c r="S651" s="18" t="b">
        <v>0</v>
      </c>
      <c r="T651" s="12">
        <v>29602.0</v>
      </c>
      <c r="U651" s="16" t="s">
        <v>2947</v>
      </c>
      <c r="V651" s="16" t="s">
        <v>2835</v>
      </c>
      <c r="W651" s="22"/>
      <c r="X651" s="22"/>
      <c r="Y651" s="22"/>
      <c r="Z651" s="16" t="s">
        <v>7528</v>
      </c>
      <c r="AA651" s="12">
        <v>2.0</v>
      </c>
      <c r="AB651" s="12">
        <v>3.0</v>
      </c>
      <c r="AC651" s="12"/>
      <c r="AD651" s="12" t="str">
        <f>vlookup(AA651,'Hastag Key'!$G$3:$H$5,2,true)</f>
        <v>Invested</v>
      </c>
      <c r="AE651" s="12" t="str">
        <f>vlookup(AB651,'Hastag Key'!$J$3:$K$8,2,true)</f>
        <v>Employment</v>
      </c>
    </row>
    <row r="652">
      <c r="A652" s="12">
        <v>798.0</v>
      </c>
      <c r="B652" s="16" t="s">
        <v>7369</v>
      </c>
      <c r="C652" s="16" t="s">
        <v>7252</v>
      </c>
      <c r="D652" s="18" t="b">
        <v>0</v>
      </c>
      <c r="E652" s="12">
        <v>18.0</v>
      </c>
      <c r="F652" s="12">
        <v>3.0</v>
      </c>
      <c r="G652" s="12">
        <v>15.0</v>
      </c>
      <c r="H652" s="20">
        <v>42327.393055555556</v>
      </c>
      <c r="I652" s="16" t="s">
        <v>7451</v>
      </c>
      <c r="J652" s="16" t="s">
        <v>2944</v>
      </c>
      <c r="K652" s="16" t="s">
        <v>7452</v>
      </c>
      <c r="L652" s="18" t="e">
        <v>#N/A</v>
      </c>
      <c r="M652" s="18" t="e">
        <v>#N/A</v>
      </c>
      <c r="N652" s="18" t="e">
        <v>#N/A</v>
      </c>
      <c r="O652" s="18" t="e">
        <v>#N/A</v>
      </c>
      <c r="P652" s="18" t="e">
        <v>#N/A</v>
      </c>
      <c r="Q652" s="16" t="s">
        <v>7453</v>
      </c>
      <c r="R652" s="18" t="b">
        <v>0</v>
      </c>
      <c r="S652" s="18" t="b">
        <v>0</v>
      </c>
      <c r="T652" s="12">
        <v>29602.0</v>
      </c>
      <c r="U652" s="16" t="s">
        <v>2947</v>
      </c>
      <c r="V652" s="16" t="s">
        <v>2835</v>
      </c>
      <c r="W652" s="22"/>
      <c r="X652" s="22"/>
      <c r="Y652" s="22"/>
      <c r="Z652" s="16" t="s">
        <v>7537</v>
      </c>
      <c r="AA652" s="12">
        <v>2.0</v>
      </c>
      <c r="AB652" s="12">
        <v>3.0</v>
      </c>
      <c r="AC652" s="12"/>
      <c r="AD652" s="12" t="str">
        <f>vlookup(AA652,'Hastag Key'!$G$3:$H$5,2,true)</f>
        <v>Invested</v>
      </c>
      <c r="AE652" s="12" t="str">
        <f>vlookup(AB652,'Hastag Key'!$J$3:$K$8,2,true)</f>
        <v>Employment</v>
      </c>
    </row>
    <row r="653">
      <c r="A653" s="12">
        <v>799.0</v>
      </c>
      <c r="B653" s="16" t="s">
        <v>7369</v>
      </c>
      <c r="C653" s="16" t="s">
        <v>7252</v>
      </c>
      <c r="D653" s="18" t="b">
        <v>0</v>
      </c>
      <c r="E653" s="12">
        <v>7.0</v>
      </c>
      <c r="F653" s="12">
        <v>4.0</v>
      </c>
      <c r="G653" s="12">
        <v>3.0</v>
      </c>
      <c r="H653" s="20">
        <v>42328.708333333336</v>
      </c>
      <c r="I653" s="16" t="s">
        <v>7457</v>
      </c>
      <c r="J653" s="16" t="s">
        <v>2944</v>
      </c>
      <c r="K653" s="16" t="s">
        <v>7458</v>
      </c>
      <c r="L653" s="18" t="e">
        <v>#N/A</v>
      </c>
      <c r="M653" s="18" t="e">
        <v>#N/A</v>
      </c>
      <c r="N653" s="18" t="e">
        <v>#N/A</v>
      </c>
      <c r="O653" s="18" t="e">
        <v>#N/A</v>
      </c>
      <c r="P653" s="18" t="e">
        <v>#N/A</v>
      </c>
      <c r="Q653" s="16" t="s">
        <v>7459</v>
      </c>
      <c r="R653" s="18" t="b">
        <v>0</v>
      </c>
      <c r="S653" s="18" t="b">
        <v>0</v>
      </c>
      <c r="T653" s="12">
        <v>29602.0</v>
      </c>
      <c r="U653" s="16" t="s">
        <v>2947</v>
      </c>
      <c r="V653" s="16" t="s">
        <v>2835</v>
      </c>
      <c r="W653" s="22"/>
      <c r="X653" s="22"/>
      <c r="Y653" s="22"/>
      <c r="Z653" s="16" t="s">
        <v>7542</v>
      </c>
      <c r="AA653" s="12">
        <v>3.0</v>
      </c>
      <c r="AB653" s="12">
        <v>2.0</v>
      </c>
      <c r="AC653" s="12"/>
      <c r="AD653" s="12" t="str">
        <f>vlookup(AA653,'Hastag Key'!$G$3:$H$5,2,true)</f>
        <v>Exposure</v>
      </c>
      <c r="AE653" s="12" t="str">
        <f>vlookup(AB653,'Hastag Key'!$J$3:$K$8,2,true)</f>
        <v>Time</v>
      </c>
    </row>
    <row r="654">
      <c r="A654" s="12">
        <v>800.0</v>
      </c>
      <c r="B654" s="16" t="s">
        <v>7369</v>
      </c>
      <c r="C654" s="16" t="s">
        <v>7252</v>
      </c>
      <c r="D654" s="18" t="b">
        <v>0</v>
      </c>
      <c r="E654" s="12">
        <v>1.0</v>
      </c>
      <c r="F654" s="12">
        <v>0.0</v>
      </c>
      <c r="G654" s="12">
        <v>1.0</v>
      </c>
      <c r="H654" s="20">
        <v>42328.839583333334</v>
      </c>
      <c r="I654" s="16" t="s">
        <v>7463</v>
      </c>
      <c r="J654" s="16" t="s">
        <v>2944</v>
      </c>
      <c r="K654" s="16" t="s">
        <v>7464</v>
      </c>
      <c r="L654" s="18" t="e">
        <v>#N/A</v>
      </c>
      <c r="M654" s="18" t="e">
        <v>#N/A</v>
      </c>
      <c r="N654" s="18" t="e">
        <v>#N/A</v>
      </c>
      <c r="O654" s="18" t="e">
        <v>#N/A</v>
      </c>
      <c r="P654" s="18" t="e">
        <v>#N/A</v>
      </c>
      <c r="Q654" s="16" t="s">
        <v>7465</v>
      </c>
      <c r="R654" s="18" t="b">
        <v>0</v>
      </c>
      <c r="S654" s="18" t="b">
        <v>0</v>
      </c>
      <c r="T654" s="12">
        <v>29602.0</v>
      </c>
      <c r="U654" s="16" t="s">
        <v>2947</v>
      </c>
      <c r="V654" s="16" t="s">
        <v>2835</v>
      </c>
      <c r="W654" s="22"/>
      <c r="X654" s="22"/>
      <c r="Y654" s="22"/>
      <c r="Z654" s="16" t="s">
        <v>7544</v>
      </c>
      <c r="AA654" s="12">
        <v>1.0</v>
      </c>
      <c r="AB654" s="12">
        <v>1.0</v>
      </c>
      <c r="AC654" s="12"/>
      <c r="AD654" s="12" t="str">
        <f>vlookup(AA654,'Hastag Key'!$G$3:$H$5,2,true)</f>
        <v>Personal</v>
      </c>
      <c r="AE654" s="12" t="str">
        <f>vlookup(AB654,'Hastag Key'!$J$3:$K$8,2,true)</f>
        <v>Financial/gifts</v>
      </c>
    </row>
    <row r="655">
      <c r="A655" s="12">
        <v>801.0</v>
      </c>
      <c r="B655" s="16" t="s">
        <v>7369</v>
      </c>
      <c r="C655" s="16" t="s">
        <v>7252</v>
      </c>
      <c r="D655" s="18" t="b">
        <v>0</v>
      </c>
      <c r="E655" s="12">
        <v>1.0</v>
      </c>
      <c r="F655" s="12">
        <v>0.0</v>
      </c>
      <c r="G655" s="12">
        <v>1.0</v>
      </c>
      <c r="H655" s="20">
        <v>42331.626388888886</v>
      </c>
      <c r="I655" s="16" t="s">
        <v>7468</v>
      </c>
      <c r="J655" s="16" t="s">
        <v>2944</v>
      </c>
      <c r="K655" s="16" t="s">
        <v>7469</v>
      </c>
      <c r="L655" s="18" t="e">
        <v>#N/A</v>
      </c>
      <c r="M655" s="18" t="e">
        <v>#N/A</v>
      </c>
      <c r="N655" s="18" t="e">
        <v>#N/A</v>
      </c>
      <c r="O655" s="18" t="e">
        <v>#N/A</v>
      </c>
      <c r="P655" s="18" t="e">
        <v>#N/A</v>
      </c>
      <c r="Q655" s="16" t="s">
        <v>7470</v>
      </c>
      <c r="R655" s="18" t="b">
        <v>0</v>
      </c>
      <c r="S655" s="18" t="b">
        <v>0</v>
      </c>
      <c r="T655" s="12">
        <v>29602.0</v>
      </c>
      <c r="U655" s="16" t="s">
        <v>2947</v>
      </c>
      <c r="V655" s="16" t="s">
        <v>2835</v>
      </c>
      <c r="W655" s="22"/>
      <c r="X655" s="22"/>
      <c r="Y655" s="22"/>
      <c r="Z655" s="16" t="s">
        <v>7551</v>
      </c>
      <c r="AA655" s="12">
        <v>1.0</v>
      </c>
      <c r="AB655" s="12">
        <v>2.0</v>
      </c>
      <c r="AC655" s="12"/>
      <c r="AD655" s="12" t="str">
        <f>vlookup(AA655,'Hastag Key'!$G$3:$H$5,2,true)</f>
        <v>Personal</v>
      </c>
      <c r="AE655" s="12" t="str">
        <f>vlookup(AB655,'Hastag Key'!$J$3:$K$8,2,true)</f>
        <v>Time</v>
      </c>
    </row>
    <row r="656">
      <c r="A656" s="12">
        <v>802.0</v>
      </c>
      <c r="B656" s="16" t="s">
        <v>7369</v>
      </c>
      <c r="C656" s="16" t="s">
        <v>7252</v>
      </c>
      <c r="D656" s="18" t="b">
        <v>0</v>
      </c>
      <c r="E656" s="12">
        <v>1.0</v>
      </c>
      <c r="F656" s="12">
        <v>0.0</v>
      </c>
      <c r="G656" s="12">
        <v>1.0</v>
      </c>
      <c r="H656" s="20">
        <v>42331.79027777778</v>
      </c>
      <c r="I656" s="16" t="s">
        <v>7474</v>
      </c>
      <c r="J656" s="16" t="s">
        <v>2944</v>
      </c>
      <c r="K656" s="16" t="s">
        <v>7475</v>
      </c>
      <c r="L656" s="18" t="e">
        <v>#N/A</v>
      </c>
      <c r="M656" s="18" t="e">
        <v>#N/A</v>
      </c>
      <c r="N656" s="18" t="e">
        <v>#N/A</v>
      </c>
      <c r="O656" s="18" t="e">
        <v>#N/A</v>
      </c>
      <c r="P656" s="18" t="e">
        <v>#N/A</v>
      </c>
      <c r="Q656" s="16" t="s">
        <v>7476</v>
      </c>
      <c r="R656" s="18" t="b">
        <v>0</v>
      </c>
      <c r="S656" s="18" t="b">
        <v>0</v>
      </c>
      <c r="T656" s="12">
        <v>29602.0</v>
      </c>
      <c r="U656" s="16" t="s">
        <v>2947</v>
      </c>
      <c r="V656" s="16" t="s">
        <v>2835</v>
      </c>
      <c r="W656" s="22"/>
      <c r="X656" s="22"/>
      <c r="Y656" s="22"/>
      <c r="Z656" s="16" t="s">
        <v>7477</v>
      </c>
      <c r="AA656" s="12">
        <v>3.0</v>
      </c>
      <c r="AB656" s="12">
        <v>1.0</v>
      </c>
      <c r="AC656" s="12"/>
      <c r="AD656" s="12" t="str">
        <f>vlookup(AA656,'Hastag Key'!$G$3:$H$5,2,true)</f>
        <v>Exposure</v>
      </c>
      <c r="AE656" s="12" t="str">
        <f>vlookup(AB656,'Hastag Key'!$J$3:$K$8,2,true)</f>
        <v>Financial/gifts</v>
      </c>
    </row>
    <row r="657">
      <c r="A657" s="12">
        <v>803.0</v>
      </c>
      <c r="B657" s="16" t="s">
        <v>7369</v>
      </c>
      <c r="C657" s="16" t="s">
        <v>7252</v>
      </c>
      <c r="D657" s="18" t="b">
        <v>0</v>
      </c>
      <c r="E657" s="12">
        <v>1.0</v>
      </c>
      <c r="F657" s="12">
        <v>0.0</v>
      </c>
      <c r="G657" s="12">
        <v>1.0</v>
      </c>
      <c r="H657" s="20">
        <v>42332.44861111111</v>
      </c>
      <c r="I657" s="16" t="s">
        <v>7480</v>
      </c>
      <c r="J657" s="16" t="s">
        <v>2944</v>
      </c>
      <c r="K657" s="16" t="s">
        <v>7481</v>
      </c>
      <c r="L657" s="18" t="e">
        <v>#N/A</v>
      </c>
      <c r="M657" s="18" t="e">
        <v>#N/A</v>
      </c>
      <c r="N657" s="18" t="e">
        <v>#N/A</v>
      </c>
      <c r="O657" s="18" t="e">
        <v>#N/A</v>
      </c>
      <c r="P657" s="18" t="e">
        <v>#N/A</v>
      </c>
      <c r="Q657" s="16" t="s">
        <v>7482</v>
      </c>
      <c r="R657" s="18" t="b">
        <v>0</v>
      </c>
      <c r="S657" s="18" t="b">
        <v>0</v>
      </c>
      <c r="T657" s="12">
        <v>29602.0</v>
      </c>
      <c r="U657" s="16" t="s">
        <v>2947</v>
      </c>
      <c r="V657" s="16" t="s">
        <v>2835</v>
      </c>
      <c r="W657" s="22"/>
      <c r="X657" s="22"/>
      <c r="Y657" s="22"/>
      <c r="Z657" s="16" t="s">
        <v>7555</v>
      </c>
      <c r="AA657" s="12">
        <v>3.0</v>
      </c>
      <c r="AB657" s="12">
        <v>4.0</v>
      </c>
      <c r="AC657" s="12"/>
      <c r="AD657" s="12" t="str">
        <f>vlookup(AA657,'Hastag Key'!$G$3:$H$5,2,true)</f>
        <v>Exposure</v>
      </c>
      <c r="AE657" s="12" t="str">
        <f>vlookup(AB657,'Hastag Key'!$J$3:$K$8,2,true)</f>
        <v>financial &amp; time</v>
      </c>
    </row>
    <row r="658">
      <c r="A658" s="12">
        <v>804.0</v>
      </c>
      <c r="B658" s="16" t="s">
        <v>7369</v>
      </c>
      <c r="C658" s="16" t="s">
        <v>7252</v>
      </c>
      <c r="D658" s="18" t="b">
        <v>0</v>
      </c>
      <c r="E658" s="12">
        <v>2.0</v>
      </c>
      <c r="F658" s="12">
        <v>0.0</v>
      </c>
      <c r="G658" s="12">
        <v>2.0</v>
      </c>
      <c r="H658" s="20">
        <v>42333.81805555556</v>
      </c>
      <c r="I658" s="16" t="s">
        <v>7485</v>
      </c>
      <c r="J658" s="16" t="s">
        <v>2944</v>
      </c>
      <c r="K658" s="16" t="s">
        <v>7486</v>
      </c>
      <c r="L658" s="18" t="e">
        <v>#N/A</v>
      </c>
      <c r="M658" s="18" t="e">
        <v>#N/A</v>
      </c>
      <c r="N658" s="18" t="e">
        <v>#N/A</v>
      </c>
      <c r="O658" s="18" t="e">
        <v>#N/A</v>
      </c>
      <c r="P658" s="18" t="e">
        <v>#N/A</v>
      </c>
      <c r="Q658" s="16" t="s">
        <v>7487</v>
      </c>
      <c r="R658" s="18" t="b">
        <v>0</v>
      </c>
      <c r="S658" s="18" t="b">
        <v>0</v>
      </c>
      <c r="T658" s="12">
        <v>29602.0</v>
      </c>
      <c r="U658" s="16" t="s">
        <v>2947</v>
      </c>
      <c r="V658" s="16" t="s">
        <v>2835</v>
      </c>
      <c r="W658" s="22"/>
      <c r="X658" s="22"/>
      <c r="Y658" s="22"/>
      <c r="Z658" s="16" t="s">
        <v>7562</v>
      </c>
      <c r="AA658" s="12">
        <v>1.0</v>
      </c>
      <c r="AB658" s="12">
        <v>2.0</v>
      </c>
      <c r="AC658" s="12"/>
      <c r="AD658" s="12" t="str">
        <f>vlookup(AA658,'Hastag Key'!$G$3:$H$5,2,true)</f>
        <v>Personal</v>
      </c>
      <c r="AE658" s="12" t="str">
        <f>vlookup(AB658,'Hastag Key'!$J$3:$K$8,2,true)</f>
        <v>Time</v>
      </c>
    </row>
    <row r="659">
      <c r="A659" s="12">
        <v>805.0</v>
      </c>
      <c r="B659" s="16" t="s">
        <v>7369</v>
      </c>
      <c r="C659" s="16" t="s">
        <v>7252</v>
      </c>
      <c r="D659" s="18" t="b">
        <v>0</v>
      </c>
      <c r="E659" s="12">
        <v>1.0</v>
      </c>
      <c r="F659" s="12">
        <v>0.0</v>
      </c>
      <c r="G659" s="12">
        <v>1.0</v>
      </c>
      <c r="H659" s="20">
        <v>42334.413194444445</v>
      </c>
      <c r="I659" s="16" t="s">
        <v>7491</v>
      </c>
      <c r="J659" s="16" t="s">
        <v>2944</v>
      </c>
      <c r="K659" s="16" t="s">
        <v>7492</v>
      </c>
      <c r="L659" s="18" t="e">
        <v>#N/A</v>
      </c>
      <c r="M659" s="18" t="e">
        <v>#N/A</v>
      </c>
      <c r="N659" s="18" t="e">
        <v>#N/A</v>
      </c>
      <c r="O659" s="18" t="e">
        <v>#N/A</v>
      </c>
      <c r="P659" s="18" t="e">
        <v>#N/A</v>
      </c>
      <c r="Q659" s="16" t="s">
        <v>7493</v>
      </c>
      <c r="R659" s="18" t="b">
        <v>0</v>
      </c>
      <c r="S659" s="18" t="b">
        <v>1</v>
      </c>
      <c r="T659" s="12">
        <v>29602.0</v>
      </c>
      <c r="U659" s="16" t="s">
        <v>2947</v>
      </c>
      <c r="V659" s="16" t="s">
        <v>2835</v>
      </c>
      <c r="W659" s="22"/>
      <c r="X659" s="22"/>
      <c r="Y659" s="22"/>
      <c r="Z659" s="16" t="s">
        <v>7567</v>
      </c>
      <c r="AA659" s="12">
        <v>3.0</v>
      </c>
      <c r="AB659" s="12">
        <v>3.0</v>
      </c>
      <c r="AC659" s="12"/>
      <c r="AD659" s="12" t="str">
        <f>vlookup(AA659,'Hastag Key'!$G$3:$H$5,2,true)</f>
        <v>Exposure</v>
      </c>
      <c r="AE659" s="12" t="str">
        <f>vlookup(AB659,'Hastag Key'!$J$3:$K$8,2,true)</f>
        <v>Employment</v>
      </c>
    </row>
    <row r="660">
      <c r="A660" s="12">
        <v>806.0</v>
      </c>
      <c r="B660" s="16" t="s">
        <v>7369</v>
      </c>
      <c r="C660" s="16" t="s">
        <v>7252</v>
      </c>
      <c r="D660" s="18" t="b">
        <v>0</v>
      </c>
      <c r="E660" s="12">
        <v>1.0</v>
      </c>
      <c r="F660" s="12">
        <v>0.0</v>
      </c>
      <c r="G660" s="12">
        <v>1.0</v>
      </c>
      <c r="H660" s="20">
        <v>42336.370833333334</v>
      </c>
      <c r="I660" s="16" t="s">
        <v>7497</v>
      </c>
      <c r="J660" s="16" t="s">
        <v>2944</v>
      </c>
      <c r="K660" s="16" t="s">
        <v>7498</v>
      </c>
      <c r="L660" s="18" t="e">
        <v>#N/A</v>
      </c>
      <c r="M660" s="18" t="e">
        <v>#N/A</v>
      </c>
      <c r="N660" s="18" t="e">
        <v>#N/A</v>
      </c>
      <c r="O660" s="18" t="e">
        <v>#N/A</v>
      </c>
      <c r="P660" s="18" t="e">
        <v>#N/A</v>
      </c>
      <c r="Q660" s="16" t="s">
        <v>7499</v>
      </c>
      <c r="R660" s="18" t="b">
        <v>0</v>
      </c>
      <c r="S660" s="18" t="b">
        <v>0</v>
      </c>
      <c r="T660" s="12">
        <v>29602.0</v>
      </c>
      <c r="U660" s="16" t="s">
        <v>2947</v>
      </c>
      <c r="V660" s="16" t="s">
        <v>2835</v>
      </c>
      <c r="W660" s="22"/>
      <c r="X660" s="22"/>
      <c r="Y660" s="22"/>
      <c r="Z660" s="16" t="s">
        <v>7570</v>
      </c>
      <c r="AA660" s="12">
        <v>3.0</v>
      </c>
      <c r="AB660" s="12">
        <v>1.0</v>
      </c>
      <c r="AC660" s="12"/>
      <c r="AD660" s="12" t="str">
        <f>vlookup(AA660,'Hastag Key'!$G$3:$H$5,2,true)</f>
        <v>Exposure</v>
      </c>
      <c r="AE660" s="12" t="str">
        <f>vlookup(AB660,'Hastag Key'!$J$3:$K$8,2,true)</f>
        <v>Financial/gifts</v>
      </c>
    </row>
    <row r="661">
      <c r="A661" s="12">
        <v>575.0</v>
      </c>
      <c r="B661" s="16" t="s">
        <v>7369</v>
      </c>
      <c r="C661" s="16" t="s">
        <v>6204</v>
      </c>
      <c r="D661" s="18" t="b">
        <v>0</v>
      </c>
      <c r="E661" s="12">
        <v>4.0</v>
      </c>
      <c r="F661" s="12">
        <v>1.0</v>
      </c>
      <c r="G661" s="12">
        <v>3.0</v>
      </c>
      <c r="H661" s="20">
        <v>42332.42916666667</v>
      </c>
      <c r="I661" s="16" t="s">
        <v>6205</v>
      </c>
      <c r="J661" s="16" t="s">
        <v>6206</v>
      </c>
      <c r="K661" s="16" t="s">
        <v>6207</v>
      </c>
      <c r="L661" s="18" t="e">
        <v>#N/A</v>
      </c>
      <c r="M661" s="18" t="e">
        <v>#N/A</v>
      </c>
      <c r="N661" s="18" t="e">
        <v>#N/A</v>
      </c>
      <c r="O661" s="18" t="e">
        <v>#N/A</v>
      </c>
      <c r="P661" s="18" t="e">
        <v>#N/A</v>
      </c>
      <c r="Q661" s="16" t="s">
        <v>6208</v>
      </c>
      <c r="R661" s="18" t="b">
        <v>1</v>
      </c>
      <c r="S661" s="18" t="b">
        <v>0</v>
      </c>
      <c r="T661" s="12">
        <v>57754.0</v>
      </c>
      <c r="U661" s="16" t="s">
        <v>6209</v>
      </c>
      <c r="V661" s="16" t="s">
        <v>6211</v>
      </c>
      <c r="W661" s="22"/>
      <c r="X661" s="22"/>
      <c r="Y661" s="22"/>
      <c r="Z661" s="16" t="s">
        <v>7577</v>
      </c>
      <c r="AA661" s="12">
        <v>3.0</v>
      </c>
      <c r="AB661" s="12">
        <v>2.0</v>
      </c>
      <c r="AC661" s="12"/>
      <c r="AD661" s="12" t="str">
        <f>vlookup(AA661,'Hastag Key'!$G$3:$H$5,2,true)</f>
        <v>Exposure</v>
      </c>
      <c r="AE661" s="12" t="str">
        <f>vlookup(AB661,'Hastag Key'!$J$3:$K$8,2,true)</f>
        <v>Time</v>
      </c>
    </row>
    <row r="662">
      <c r="A662" s="12">
        <v>731.0</v>
      </c>
      <c r="B662" s="16" t="s">
        <v>7369</v>
      </c>
      <c r="C662" s="16" t="s">
        <v>7142</v>
      </c>
      <c r="D662" s="18" t="b">
        <v>1</v>
      </c>
      <c r="E662" s="12">
        <v>1.0</v>
      </c>
      <c r="F662" s="12">
        <v>0.0</v>
      </c>
      <c r="G662" s="12">
        <v>1.0</v>
      </c>
      <c r="H662" s="20">
        <v>42319.38680555556</v>
      </c>
      <c r="I662" s="16" t="s">
        <v>7143</v>
      </c>
      <c r="J662" s="16" t="s">
        <v>7144</v>
      </c>
      <c r="K662" s="16" t="s">
        <v>7145</v>
      </c>
      <c r="L662" s="18" t="e">
        <v>#N/A</v>
      </c>
      <c r="M662" s="18" t="e">
        <v>#N/A</v>
      </c>
      <c r="N662" s="18" t="e">
        <v>#N/A</v>
      </c>
      <c r="O662" s="18" t="e">
        <v>#N/A</v>
      </c>
      <c r="P662" s="18" t="e">
        <v>#N/A</v>
      </c>
      <c r="Q662" s="16" t="s">
        <v>7146</v>
      </c>
      <c r="R662" s="18" t="b">
        <v>0</v>
      </c>
      <c r="S662" s="18" t="b">
        <v>0</v>
      </c>
      <c r="T662" s="16" t="s">
        <v>7147</v>
      </c>
      <c r="U662" s="16" t="s">
        <v>7148</v>
      </c>
      <c r="V662" s="16" t="s">
        <v>6211</v>
      </c>
      <c r="W662" s="51">
        <v>9405135.0</v>
      </c>
      <c r="X662" s="51">
        <v>8891798.0</v>
      </c>
      <c r="Y662" s="16" t="s">
        <v>577</v>
      </c>
      <c r="Z662" s="16" t="s">
        <v>7581</v>
      </c>
      <c r="AA662" s="12">
        <v>3.0</v>
      </c>
      <c r="AB662" s="12">
        <v>3.0</v>
      </c>
      <c r="AC662" s="12"/>
      <c r="AD662" s="12" t="str">
        <f>vlookup(AA662,'Hastag Key'!$G$3:$H$5,2,true)</f>
        <v>Exposure</v>
      </c>
      <c r="AE662" s="12" t="str">
        <f>vlookup(AB662,'Hastag Key'!$J$3:$K$8,2,true)</f>
        <v>Employment</v>
      </c>
    </row>
    <row r="663">
      <c r="A663" s="12">
        <v>774.0</v>
      </c>
      <c r="B663" s="16" t="s">
        <v>7369</v>
      </c>
      <c r="C663" s="16" t="s">
        <v>7340</v>
      </c>
      <c r="D663" s="18" t="b">
        <v>0</v>
      </c>
      <c r="E663" s="12">
        <v>1.0</v>
      </c>
      <c r="F663" s="12">
        <v>0.0</v>
      </c>
      <c r="G663" s="12">
        <v>1.0</v>
      </c>
      <c r="H663" s="20">
        <v>42325.535416666666</v>
      </c>
      <c r="I663" s="16" t="s">
        <v>7341</v>
      </c>
      <c r="J663" s="16" t="s">
        <v>7342</v>
      </c>
      <c r="K663" s="16" t="s">
        <v>7343</v>
      </c>
      <c r="L663" s="18" t="e">
        <v>#N/A</v>
      </c>
      <c r="M663" s="18" t="e">
        <v>#N/A</v>
      </c>
      <c r="N663" s="18" t="e">
        <v>#N/A</v>
      </c>
      <c r="O663" s="18" t="e">
        <v>#N/A</v>
      </c>
      <c r="P663" s="18" t="e">
        <v>#N/A</v>
      </c>
      <c r="Q663" s="16" t="s">
        <v>7344</v>
      </c>
      <c r="R663" s="18" t="b">
        <v>0</v>
      </c>
      <c r="S663" s="18" t="b">
        <v>0</v>
      </c>
      <c r="T663" s="12">
        <v>57104.0</v>
      </c>
      <c r="U663" s="16" t="s">
        <v>7148</v>
      </c>
      <c r="V663" s="16" t="s">
        <v>6211</v>
      </c>
      <c r="W663" s="22"/>
      <c r="X663" s="22"/>
      <c r="Y663" s="22"/>
      <c r="Z663" s="16" t="s">
        <v>7582</v>
      </c>
      <c r="AA663" s="12">
        <v>3.0</v>
      </c>
      <c r="AB663" s="12">
        <v>2.0</v>
      </c>
      <c r="AC663" s="12"/>
      <c r="AD663" s="12" t="str">
        <f>vlookup(AA663,'Hastag Key'!$G$3:$H$5,2,true)</f>
        <v>Exposure</v>
      </c>
      <c r="AE663" s="12" t="str">
        <f>vlookup(AB663,'Hastag Key'!$J$3:$K$8,2,true)</f>
        <v>Time</v>
      </c>
    </row>
    <row r="664">
      <c r="A664" s="12">
        <v>776.0</v>
      </c>
      <c r="B664" s="16" t="s">
        <v>7369</v>
      </c>
      <c r="C664" s="16" t="s">
        <v>7350</v>
      </c>
      <c r="D664" s="18" t="b">
        <v>0</v>
      </c>
      <c r="E664" s="12">
        <v>0.0</v>
      </c>
      <c r="F664" s="12">
        <v>0.0</v>
      </c>
      <c r="G664" s="12">
        <v>0.0</v>
      </c>
      <c r="H664" s="20">
        <v>42312.31805555556</v>
      </c>
      <c r="I664" s="16" t="s">
        <v>7059</v>
      </c>
      <c r="J664" s="16" t="s">
        <v>7352</v>
      </c>
      <c r="K664" s="16" t="s">
        <v>7061</v>
      </c>
      <c r="L664" s="18" t="e">
        <v>#N/A</v>
      </c>
      <c r="M664" s="18" t="e">
        <v>#N/A</v>
      </c>
      <c r="N664" s="18" t="e">
        <v>#N/A</v>
      </c>
      <c r="O664" s="18" t="e">
        <v>#N/A</v>
      </c>
      <c r="P664" s="18" t="e">
        <v>#N/A</v>
      </c>
      <c r="Q664" s="16" t="s">
        <v>7062</v>
      </c>
      <c r="R664" s="18" t="b">
        <v>0</v>
      </c>
      <c r="S664" s="18" t="b">
        <v>0</v>
      </c>
      <c r="T664" s="12">
        <v>57015.0</v>
      </c>
      <c r="U664" s="16" t="s">
        <v>7353</v>
      </c>
      <c r="V664" s="16" t="s">
        <v>6211</v>
      </c>
      <c r="W664" s="22"/>
      <c r="X664" s="22"/>
      <c r="Y664" s="22"/>
      <c r="Z664" s="16" t="s">
        <v>7583</v>
      </c>
      <c r="AA664" s="12">
        <v>3.0</v>
      </c>
      <c r="AB664" s="12">
        <v>1.0</v>
      </c>
      <c r="AC664" s="12"/>
      <c r="AD664" s="12" t="str">
        <f>vlookup(AA664,'Hastag Key'!$G$3:$H$5,2,true)</f>
        <v>Exposure</v>
      </c>
      <c r="AE664" s="12" t="str">
        <f>vlookup(AB664,'Hastag Key'!$J$3:$K$8,2,true)</f>
        <v>Financial/gifts</v>
      </c>
    </row>
    <row r="665">
      <c r="A665" s="12">
        <v>67.0</v>
      </c>
      <c r="B665" s="16" t="s">
        <v>7369</v>
      </c>
      <c r="C665" s="16" t="s">
        <v>966</v>
      </c>
      <c r="D665" s="18" t="b">
        <v>1</v>
      </c>
      <c r="E665" s="12">
        <v>22.0</v>
      </c>
      <c r="F665" s="12">
        <v>1.0</v>
      </c>
      <c r="G665" s="12">
        <v>21.0</v>
      </c>
      <c r="H665" s="20">
        <v>42331.822222222225</v>
      </c>
      <c r="I665" s="16" t="s">
        <v>967</v>
      </c>
      <c r="J665" s="16" t="s">
        <v>968</v>
      </c>
      <c r="K665" s="16" t="s">
        <v>969</v>
      </c>
      <c r="L665" s="18" t="e">
        <v>#N/A</v>
      </c>
      <c r="M665" s="18" t="e">
        <v>#N/A</v>
      </c>
      <c r="N665" s="18" t="e">
        <v>#N/A</v>
      </c>
      <c r="O665" s="18" t="e">
        <v>#N/A</v>
      </c>
      <c r="P665" s="18" t="e">
        <v>#N/A</v>
      </c>
      <c r="Q665" s="16" t="s">
        <v>970</v>
      </c>
      <c r="R665" s="18" t="b">
        <v>1</v>
      </c>
      <c r="S665" s="18" t="b">
        <v>1</v>
      </c>
      <c r="T665" s="12">
        <v>37027.0</v>
      </c>
      <c r="U665" s="16" t="s">
        <v>971</v>
      </c>
      <c r="V665" s="16" t="s">
        <v>972</v>
      </c>
      <c r="W665" s="51">
        <v>1198702.0</v>
      </c>
      <c r="X665" s="51">
        <v>943628.0</v>
      </c>
      <c r="Y665" s="16" t="s">
        <v>973</v>
      </c>
      <c r="Z665" s="16" t="s">
        <v>7584</v>
      </c>
      <c r="AA665" s="12">
        <v>3.0</v>
      </c>
      <c r="AB665" s="12">
        <v>2.0</v>
      </c>
      <c r="AC665" s="12"/>
      <c r="AD665" s="12" t="str">
        <f>vlookup(AA665,'Hastag Key'!$G$3:$H$5,2,true)</f>
        <v>Exposure</v>
      </c>
      <c r="AE665" s="12" t="str">
        <f>vlookup(AB665,'Hastag Key'!$J$3:$K$8,2,true)</f>
        <v>Time</v>
      </c>
    </row>
    <row r="666">
      <c r="A666" s="12">
        <v>68.0</v>
      </c>
      <c r="B666" s="16" t="s">
        <v>7369</v>
      </c>
      <c r="C666" s="16" t="s">
        <v>966</v>
      </c>
      <c r="D666" s="18" t="b">
        <v>1</v>
      </c>
      <c r="E666" s="12">
        <v>94.0</v>
      </c>
      <c r="F666" s="12">
        <v>15.0</v>
      </c>
      <c r="G666" s="12">
        <v>79.0</v>
      </c>
      <c r="H666" s="20">
        <v>42331.90416666667</v>
      </c>
      <c r="I666" s="16" t="s">
        <v>977</v>
      </c>
      <c r="J666" s="16" t="s">
        <v>968</v>
      </c>
      <c r="K666" s="16" t="s">
        <v>978</v>
      </c>
      <c r="L666" s="18" t="e">
        <v>#N/A</v>
      </c>
      <c r="M666" s="18" t="e">
        <v>#N/A</v>
      </c>
      <c r="N666" s="18" t="e">
        <v>#N/A</v>
      </c>
      <c r="O666" s="18" t="e">
        <v>#N/A</v>
      </c>
      <c r="P666" s="18" t="e">
        <v>#N/A</v>
      </c>
      <c r="Q666" s="16" t="s">
        <v>979</v>
      </c>
      <c r="R666" s="18" t="b">
        <v>1</v>
      </c>
      <c r="S666" s="18" t="b">
        <v>1</v>
      </c>
      <c r="T666" s="12">
        <v>37027.0</v>
      </c>
      <c r="U666" s="16" t="s">
        <v>971</v>
      </c>
      <c r="V666" s="16" t="s">
        <v>972</v>
      </c>
      <c r="W666" s="51">
        <v>1198702.0</v>
      </c>
      <c r="X666" s="51">
        <v>943628.0</v>
      </c>
      <c r="Y666" s="16" t="s">
        <v>973</v>
      </c>
      <c r="Z666" s="16" t="s">
        <v>7585</v>
      </c>
      <c r="AA666" s="12">
        <v>3.0</v>
      </c>
      <c r="AB666" s="12">
        <v>2.0</v>
      </c>
      <c r="AC666" s="12"/>
      <c r="AD666" s="12" t="str">
        <f>vlookup(AA666,'Hastag Key'!$G$3:$H$5,2,true)</f>
        <v>Exposure</v>
      </c>
      <c r="AE666" s="12" t="str">
        <f>vlookup(AB666,'Hastag Key'!$J$3:$K$8,2,true)</f>
        <v>Time</v>
      </c>
    </row>
    <row r="667">
      <c r="A667" s="12">
        <v>255.0</v>
      </c>
      <c r="B667" s="16" t="s">
        <v>7369</v>
      </c>
      <c r="C667" s="16" t="s">
        <v>2717</v>
      </c>
      <c r="D667" s="18" t="b">
        <v>1</v>
      </c>
      <c r="E667" s="12">
        <v>7.0</v>
      </c>
      <c r="F667" s="12">
        <v>4.0</v>
      </c>
      <c r="G667" s="12">
        <v>3.0</v>
      </c>
      <c r="H667" s="20">
        <v>42312.25277777778</v>
      </c>
      <c r="I667" s="16" t="s">
        <v>2718</v>
      </c>
      <c r="J667" s="16" t="s">
        <v>2719</v>
      </c>
      <c r="K667" s="16" t="s">
        <v>2720</v>
      </c>
      <c r="L667" s="18" t="e">
        <v>#N/A</v>
      </c>
      <c r="M667" s="18" t="e">
        <v>#N/A</v>
      </c>
      <c r="N667" s="18" t="e">
        <v>#N/A</v>
      </c>
      <c r="O667" s="18" t="e">
        <v>#N/A</v>
      </c>
      <c r="P667" s="18" t="e">
        <v>#N/A</v>
      </c>
      <c r="Q667" s="16" t="s">
        <v>2721</v>
      </c>
      <c r="R667" s="18" t="b">
        <v>1</v>
      </c>
      <c r="S667" s="18" t="b">
        <v>0</v>
      </c>
      <c r="T667" s="12">
        <v>37405.0</v>
      </c>
      <c r="U667" s="16" t="s">
        <v>2722</v>
      </c>
      <c r="V667" s="16" t="s">
        <v>972</v>
      </c>
      <c r="W667" s="22"/>
      <c r="X667" s="22"/>
      <c r="Y667" s="16" t="s">
        <v>2723</v>
      </c>
      <c r="Z667" s="16" t="s">
        <v>7586</v>
      </c>
      <c r="AC667" s="16"/>
      <c r="AD667" s="12" t="str">
        <f>vlookup(AA667,'Hastag Key'!$G$3:$H$5,2,true)</f>
        <v>#N/A</v>
      </c>
      <c r="AE667" s="12" t="str">
        <f>vlookup(AB667,'Hastag Key'!$J$3:$K$8,2,true)</f>
        <v>#N/A</v>
      </c>
    </row>
    <row r="668">
      <c r="A668" s="12">
        <v>256.0</v>
      </c>
      <c r="B668" s="16" t="s">
        <v>7369</v>
      </c>
      <c r="C668" s="16" t="s">
        <v>2717</v>
      </c>
      <c r="D668" s="18" t="b">
        <v>1</v>
      </c>
      <c r="E668" s="12">
        <v>59.0</v>
      </c>
      <c r="F668" s="12">
        <v>28.0</v>
      </c>
      <c r="G668" s="12">
        <v>31.0</v>
      </c>
      <c r="H668" s="20">
        <v>42313.55</v>
      </c>
      <c r="I668" s="16" t="s">
        <v>2727</v>
      </c>
      <c r="J668" s="16" t="s">
        <v>2719</v>
      </c>
      <c r="K668" s="16" t="s">
        <v>2728</v>
      </c>
      <c r="L668" s="18" t="e">
        <v>#N/A</v>
      </c>
      <c r="M668" s="18" t="e">
        <v>#N/A</v>
      </c>
      <c r="N668" s="18" t="e">
        <v>#N/A</v>
      </c>
      <c r="O668" s="18" t="e">
        <v>#N/A</v>
      </c>
      <c r="P668" s="18" t="e">
        <v>#N/A</v>
      </c>
      <c r="Q668" s="16" t="s">
        <v>2729</v>
      </c>
      <c r="R668" s="18" t="b">
        <v>1</v>
      </c>
      <c r="S668" s="18" t="b">
        <v>1</v>
      </c>
      <c r="T668" s="12">
        <v>37405.0</v>
      </c>
      <c r="U668" s="16" t="s">
        <v>2722</v>
      </c>
      <c r="V668" s="16" t="s">
        <v>972</v>
      </c>
      <c r="W668" s="22"/>
      <c r="X668" s="22"/>
      <c r="Y668" s="16" t="s">
        <v>2723</v>
      </c>
      <c r="Z668" s="16" t="s">
        <v>7587</v>
      </c>
      <c r="AC668" s="16"/>
      <c r="AD668" s="12" t="str">
        <f>vlookup(AA668,'Hastag Key'!$G$3:$H$5,2,true)</f>
        <v>#N/A</v>
      </c>
      <c r="AE668" s="12" t="str">
        <f>vlookup(AB668,'Hastag Key'!$J$3:$K$8,2,true)</f>
        <v>#N/A</v>
      </c>
    </row>
    <row r="669">
      <c r="A669" s="12">
        <v>261.0</v>
      </c>
      <c r="B669" s="16" t="s">
        <v>7369</v>
      </c>
      <c r="C669" s="16" t="s">
        <v>2786</v>
      </c>
      <c r="D669" s="18" t="b">
        <v>1</v>
      </c>
      <c r="E669" s="12">
        <v>51.0</v>
      </c>
      <c r="F669" s="12">
        <v>0.0</v>
      </c>
      <c r="G669" s="12">
        <v>51.0</v>
      </c>
      <c r="H669" s="20">
        <v>42312.45694444444</v>
      </c>
      <c r="I669" s="16" t="s">
        <v>2787</v>
      </c>
      <c r="J669" s="16" t="s">
        <v>2788</v>
      </c>
      <c r="K669" s="16" t="s">
        <v>2789</v>
      </c>
      <c r="L669" s="18" t="e">
        <v>#N/A</v>
      </c>
      <c r="M669" s="18" t="e">
        <v>#N/A</v>
      </c>
      <c r="N669" s="18" t="e">
        <v>#N/A</v>
      </c>
      <c r="O669" s="18" t="e">
        <v>#N/A</v>
      </c>
      <c r="P669" s="18" t="e">
        <v>#N/A</v>
      </c>
      <c r="Q669" s="16" t="s">
        <v>2790</v>
      </c>
      <c r="R669" s="18" t="b">
        <v>1</v>
      </c>
      <c r="S669" s="18" t="b">
        <v>0</v>
      </c>
      <c r="T669" s="12">
        <v>38017.0</v>
      </c>
      <c r="U669" s="16" t="s">
        <v>2791</v>
      </c>
      <c r="V669" s="16" t="s">
        <v>972</v>
      </c>
      <c r="W669" s="22"/>
      <c r="X669" s="22"/>
      <c r="Y669" s="16" t="s">
        <v>2792</v>
      </c>
      <c r="Z669" s="16" t="s">
        <v>7588</v>
      </c>
      <c r="AC669" s="16"/>
      <c r="AD669" s="12" t="str">
        <f>vlookup(AA669,'Hastag Key'!$G$3:$H$5,2,true)</f>
        <v>#N/A</v>
      </c>
      <c r="AE669" s="12" t="str">
        <f>vlookup(AB669,'Hastag Key'!$J$3:$K$8,2,true)</f>
        <v>#N/A</v>
      </c>
    </row>
    <row r="670">
      <c r="A670" s="12">
        <v>282.0</v>
      </c>
      <c r="B670" s="16" t="s">
        <v>7369</v>
      </c>
      <c r="C670" s="16" t="s">
        <v>3007</v>
      </c>
      <c r="D670" s="18" t="b">
        <v>1</v>
      </c>
      <c r="E670" s="12">
        <v>1.0</v>
      </c>
      <c r="F670" s="12">
        <v>0.0</v>
      </c>
      <c r="G670" s="12">
        <v>1.0</v>
      </c>
      <c r="H670" s="20">
        <v>42311.705555555556</v>
      </c>
      <c r="I670" s="16" t="s">
        <v>3008</v>
      </c>
      <c r="J670" s="16" t="s">
        <v>3009</v>
      </c>
      <c r="K670" s="16" t="s">
        <v>3010</v>
      </c>
      <c r="L670" s="18" t="e">
        <v>#N/A</v>
      </c>
      <c r="M670" s="18" t="e">
        <v>#N/A</v>
      </c>
      <c r="N670" s="18" t="e">
        <v>#N/A</v>
      </c>
      <c r="O670" s="18" t="e">
        <v>#N/A</v>
      </c>
      <c r="P670" s="18" t="e">
        <v>#N/A</v>
      </c>
      <c r="Q670" s="16" t="s">
        <v>3011</v>
      </c>
      <c r="R670" s="18" t="b">
        <v>1</v>
      </c>
      <c r="S670" s="18" t="b">
        <v>1</v>
      </c>
      <c r="T670" s="12">
        <v>37029.0</v>
      </c>
      <c r="U670" s="16" t="s">
        <v>3012</v>
      </c>
      <c r="V670" s="16" t="s">
        <v>972</v>
      </c>
      <c r="W670" s="22"/>
      <c r="X670" s="22"/>
      <c r="Y670" s="16" t="s">
        <v>1191</v>
      </c>
      <c r="Z670" s="16" t="s">
        <v>7589</v>
      </c>
      <c r="AC670" s="16"/>
      <c r="AD670" s="12" t="str">
        <f>vlookup(AA670,'Hastag Key'!$G$3:$H$5,2,true)</f>
        <v>#N/A</v>
      </c>
      <c r="AE670" s="12" t="str">
        <f>vlookup(AB670,'Hastag Key'!$J$3:$K$8,2,true)</f>
        <v>#N/A</v>
      </c>
    </row>
    <row r="671">
      <c r="A671" s="12">
        <v>375.0</v>
      </c>
      <c r="B671" s="16" t="s">
        <v>7369</v>
      </c>
      <c r="C671" s="16" t="s">
        <v>4143</v>
      </c>
      <c r="D671" s="18" t="b">
        <v>1</v>
      </c>
      <c r="E671" s="12">
        <v>2.0</v>
      </c>
      <c r="F671" s="12">
        <v>0.0</v>
      </c>
      <c r="G671" s="12">
        <v>2.0</v>
      </c>
      <c r="H671" s="20">
        <v>42323.7625</v>
      </c>
      <c r="I671" s="16" t="s">
        <v>4144</v>
      </c>
      <c r="J671" s="16" t="s">
        <v>4145</v>
      </c>
      <c r="K671" s="16" t="s">
        <v>4146</v>
      </c>
      <c r="L671" s="18" t="e">
        <v>#N/A</v>
      </c>
      <c r="M671" s="18" t="e">
        <v>#N/A</v>
      </c>
      <c r="N671" s="18" t="e">
        <v>#N/A</v>
      </c>
      <c r="O671" s="18" t="e">
        <v>#N/A</v>
      </c>
      <c r="P671" s="18" t="e">
        <v>#N/A</v>
      </c>
      <c r="Q671" s="16" t="s">
        <v>4147</v>
      </c>
      <c r="R671" s="18" t="b">
        <v>1</v>
      </c>
      <c r="S671" s="18" t="b">
        <v>0</v>
      </c>
      <c r="T671" s="12">
        <v>37167.0</v>
      </c>
      <c r="U671" s="16" t="s">
        <v>4148</v>
      </c>
      <c r="V671" s="16" t="s">
        <v>972</v>
      </c>
      <c r="W671" s="22"/>
      <c r="X671" s="22"/>
      <c r="Y671" s="16" t="s">
        <v>598</v>
      </c>
      <c r="Z671" s="16" t="s">
        <v>7590</v>
      </c>
      <c r="AC671" s="16"/>
      <c r="AD671" s="12" t="str">
        <f>vlookup(AA671,'Hastag Key'!$G$3:$H$5,2,true)</f>
        <v>#N/A</v>
      </c>
      <c r="AE671" s="12" t="str">
        <f>vlookup(AB671,'Hastag Key'!$J$3:$K$8,2,true)</f>
        <v>#N/A</v>
      </c>
    </row>
    <row r="672">
      <c r="A672" s="12">
        <v>384.0</v>
      </c>
      <c r="B672" s="16" t="s">
        <v>7369</v>
      </c>
      <c r="C672" s="16" t="s">
        <v>4231</v>
      </c>
      <c r="D672" s="18" t="b">
        <v>1</v>
      </c>
      <c r="E672" s="12">
        <v>5.0</v>
      </c>
      <c r="F672" s="12">
        <v>1.0</v>
      </c>
      <c r="G672" s="12">
        <v>4.0</v>
      </c>
      <c r="H672" s="20">
        <v>42317.504166666666</v>
      </c>
      <c r="I672" s="16" t="s">
        <v>4232</v>
      </c>
      <c r="J672" s="16" t="s">
        <v>4234</v>
      </c>
      <c r="K672" s="16" t="s">
        <v>4235</v>
      </c>
      <c r="L672" s="18" t="e">
        <v>#N/A</v>
      </c>
      <c r="M672" s="18" t="e">
        <v>#N/A</v>
      </c>
      <c r="N672" s="18" t="e">
        <v>#N/A</v>
      </c>
      <c r="O672" s="18" t="e">
        <v>#N/A</v>
      </c>
      <c r="P672" s="18" t="e">
        <v>#N/A</v>
      </c>
      <c r="Q672" s="16" t="s">
        <v>4236</v>
      </c>
      <c r="R672" s="18" t="b">
        <v>1</v>
      </c>
      <c r="S672" s="18" t="b">
        <v>0</v>
      </c>
      <c r="T672" s="12">
        <v>38105.0</v>
      </c>
      <c r="U672" s="16" t="s">
        <v>4237</v>
      </c>
      <c r="V672" s="16" t="s">
        <v>972</v>
      </c>
      <c r="W672" s="51">
        <v>7.40730972E8</v>
      </c>
      <c r="X672" s="51">
        <v>6.83276029E8</v>
      </c>
      <c r="Y672" s="16" t="s">
        <v>4238</v>
      </c>
      <c r="Z672" s="16" t="s">
        <v>7591</v>
      </c>
      <c r="AC672" s="16"/>
      <c r="AD672" s="12" t="str">
        <f>vlookup(AA672,'Hastag Key'!$G$3:$H$5,2,true)</f>
        <v>#N/A</v>
      </c>
      <c r="AE672" s="12" t="str">
        <f>vlookup(AB672,'Hastag Key'!$J$3:$K$8,2,true)</f>
        <v>#N/A</v>
      </c>
    </row>
    <row r="673">
      <c r="A673" s="12">
        <v>394.0</v>
      </c>
      <c r="B673" s="16" t="s">
        <v>7369</v>
      </c>
      <c r="C673" s="16" t="s">
        <v>4325</v>
      </c>
      <c r="D673" s="18" t="b">
        <v>1</v>
      </c>
      <c r="E673" s="12">
        <v>1.0</v>
      </c>
      <c r="F673" s="12">
        <v>0.0</v>
      </c>
      <c r="G673" s="12">
        <v>1.0</v>
      </c>
      <c r="H673" s="20">
        <v>42339.27291666667</v>
      </c>
      <c r="I673" s="16" t="s">
        <v>4326</v>
      </c>
      <c r="J673" s="16" t="s">
        <v>4327</v>
      </c>
      <c r="K673" s="16" t="s">
        <v>4328</v>
      </c>
      <c r="L673" s="18" t="e">
        <v>#N/A</v>
      </c>
      <c r="M673" s="18" t="e">
        <v>#N/A</v>
      </c>
      <c r="N673" s="18" t="e">
        <v>#N/A</v>
      </c>
      <c r="O673" s="18" t="e">
        <v>#N/A</v>
      </c>
      <c r="P673" s="18" t="e">
        <v>#N/A</v>
      </c>
      <c r="Q673" s="16" t="s">
        <v>4329</v>
      </c>
      <c r="R673" s="18" t="b">
        <v>1</v>
      </c>
      <c r="S673" s="18" t="b">
        <v>0</v>
      </c>
      <c r="T673" s="12">
        <v>37167.0</v>
      </c>
      <c r="U673" s="16" t="s">
        <v>4148</v>
      </c>
      <c r="V673" s="16" t="s">
        <v>972</v>
      </c>
      <c r="W673" s="51">
        <v>337658.0</v>
      </c>
      <c r="X673" s="51">
        <v>387347.0</v>
      </c>
      <c r="Y673" s="16" t="s">
        <v>4330</v>
      </c>
      <c r="Z673" s="16" t="s">
        <v>7592</v>
      </c>
      <c r="AC673" s="16"/>
      <c r="AD673" s="12" t="str">
        <f>vlookup(AA673,'Hastag Key'!$G$3:$H$5,2,true)</f>
        <v>#N/A</v>
      </c>
      <c r="AE673" s="12" t="str">
        <f>vlookup(AB673,'Hastag Key'!$J$3:$K$8,2,true)</f>
        <v>#N/A</v>
      </c>
    </row>
    <row r="674">
      <c r="A674" s="12">
        <v>461.0</v>
      </c>
      <c r="B674" s="16" t="s">
        <v>7369</v>
      </c>
      <c r="C674" s="16" t="s">
        <v>5141</v>
      </c>
      <c r="D674" s="18" t="b">
        <v>1</v>
      </c>
      <c r="E674" s="12">
        <v>137.0</v>
      </c>
      <c r="F674" s="12">
        <v>41.0</v>
      </c>
      <c r="G674" s="12">
        <v>96.0</v>
      </c>
      <c r="H674" s="20">
        <v>42321.2625</v>
      </c>
      <c r="I674" s="16" t="s">
        <v>5145</v>
      </c>
      <c r="J674" s="16" t="s">
        <v>5146</v>
      </c>
      <c r="K674" s="16" t="s">
        <v>5147</v>
      </c>
      <c r="L674" s="18" t="e">
        <v>#N/A</v>
      </c>
      <c r="M674" s="18" t="e">
        <v>#N/A</v>
      </c>
      <c r="N674" s="18" t="e">
        <v>#N/A</v>
      </c>
      <c r="O674" s="18" t="e">
        <v>#N/A</v>
      </c>
      <c r="P674" s="18" t="e">
        <v>#N/A</v>
      </c>
      <c r="Q674" s="16" t="s">
        <v>5148</v>
      </c>
      <c r="R674" s="18" t="b">
        <v>1</v>
      </c>
      <c r="S674" s="18" t="b">
        <v>1</v>
      </c>
      <c r="T674" s="12">
        <v>38111.0</v>
      </c>
      <c r="U674" s="16" t="s">
        <v>5149</v>
      </c>
      <c r="V674" s="16" t="s">
        <v>972</v>
      </c>
      <c r="W674" s="51">
        <v>278804.0</v>
      </c>
      <c r="X674" s="51">
        <v>255057.0</v>
      </c>
      <c r="Y674" s="16" t="s">
        <v>1511</v>
      </c>
      <c r="Z674" s="16" t="s">
        <v>7593</v>
      </c>
      <c r="AC674" s="16"/>
      <c r="AD674" s="12" t="str">
        <f>vlookup(AA674,'Hastag Key'!$G$3:$H$5,2,true)</f>
        <v>#N/A</v>
      </c>
      <c r="AE674" s="12" t="str">
        <f>vlookup(AB674,'Hastag Key'!$J$3:$K$8,2,true)</f>
        <v>#N/A</v>
      </c>
    </row>
    <row r="675">
      <c r="A675" s="12">
        <v>522.0</v>
      </c>
      <c r="B675" s="16" t="s">
        <v>7369</v>
      </c>
      <c r="C675" s="16" t="s">
        <v>5713</v>
      </c>
      <c r="D675" s="18" t="b">
        <v>0</v>
      </c>
      <c r="E675" s="12">
        <v>1.0</v>
      </c>
      <c r="F675" s="12">
        <v>0.0</v>
      </c>
      <c r="G675" s="12">
        <v>1.0</v>
      </c>
      <c r="H675" s="20">
        <v>42318.57083333333</v>
      </c>
      <c r="I675" s="16" t="s">
        <v>5714</v>
      </c>
      <c r="J675" s="16" t="s">
        <v>5715</v>
      </c>
      <c r="K675" s="16" t="s">
        <v>5716</v>
      </c>
      <c r="L675" s="18" t="e">
        <v>#N/A</v>
      </c>
      <c r="M675" s="18" t="e">
        <v>#N/A</v>
      </c>
      <c r="N675" s="18" t="e">
        <v>#N/A</v>
      </c>
      <c r="O675" s="18" t="e">
        <v>#N/A</v>
      </c>
      <c r="P675" s="18" t="e">
        <v>#N/A</v>
      </c>
      <c r="Q675" s="16" t="s">
        <v>5718</v>
      </c>
      <c r="R675" s="18" t="b">
        <v>1</v>
      </c>
      <c r="S675" s="18" t="b">
        <v>1</v>
      </c>
      <c r="T675" s="12">
        <v>37351.0</v>
      </c>
      <c r="U675" s="16" t="s">
        <v>5719</v>
      </c>
      <c r="V675" s="16" t="s">
        <v>972</v>
      </c>
      <c r="W675" s="22"/>
      <c r="X675" s="22"/>
      <c r="Y675" s="22"/>
      <c r="Z675" s="16" t="s">
        <v>7594</v>
      </c>
      <c r="AC675" s="16"/>
      <c r="AD675" s="12" t="str">
        <f>vlookup(AA675,'Hastag Key'!$G$3:$H$5,2,true)</f>
        <v>#N/A</v>
      </c>
      <c r="AE675" s="12" t="str">
        <f>vlookup(AB675,'Hastag Key'!$J$3:$K$8,2,true)</f>
        <v>#N/A</v>
      </c>
    </row>
    <row r="676">
      <c r="A676" s="12">
        <v>632.0</v>
      </c>
      <c r="B676" s="16" t="s">
        <v>7369</v>
      </c>
      <c r="C676" s="16" t="s">
        <v>966</v>
      </c>
      <c r="D676" s="18" t="b">
        <v>1</v>
      </c>
      <c r="E676" s="12">
        <v>24.0</v>
      </c>
      <c r="F676" s="12">
        <v>4.0</v>
      </c>
      <c r="G676" s="12">
        <v>20.0</v>
      </c>
      <c r="H676" s="20">
        <v>42326.83541666667</v>
      </c>
      <c r="I676" s="16" t="s">
        <v>6616</v>
      </c>
      <c r="J676" s="16" t="s">
        <v>968</v>
      </c>
      <c r="K676" s="16" t="s">
        <v>6617</v>
      </c>
      <c r="L676" s="18" t="e">
        <v>#N/A</v>
      </c>
      <c r="M676" s="18" t="e">
        <v>#N/A</v>
      </c>
      <c r="N676" s="18" t="e">
        <v>#N/A</v>
      </c>
      <c r="O676" s="18" t="e">
        <v>#N/A</v>
      </c>
      <c r="P676" s="18" t="e">
        <v>#N/A</v>
      </c>
      <c r="Q676" s="16" t="s">
        <v>6618</v>
      </c>
      <c r="R676" s="18" t="b">
        <v>0</v>
      </c>
      <c r="S676" s="18" t="b">
        <v>0</v>
      </c>
      <c r="T676" s="12">
        <v>37027.0</v>
      </c>
      <c r="U676" s="16" t="s">
        <v>971</v>
      </c>
      <c r="V676" s="16" t="s">
        <v>972</v>
      </c>
      <c r="W676" s="51">
        <v>1198702.0</v>
      </c>
      <c r="X676" s="51">
        <v>943628.0</v>
      </c>
      <c r="Y676" s="16" t="s">
        <v>973</v>
      </c>
      <c r="Z676" s="16" t="s">
        <v>7595</v>
      </c>
      <c r="AA676" s="12">
        <v>3.0</v>
      </c>
      <c r="AB676" s="12">
        <v>4.0</v>
      </c>
      <c r="AC676" s="12"/>
      <c r="AD676" s="12" t="str">
        <f>vlookup(AA676,'Hastag Key'!$G$3:$H$5,2,true)</f>
        <v>Exposure</v>
      </c>
      <c r="AE676" s="12" t="str">
        <f>vlookup(AB676,'Hastag Key'!$J$3:$K$8,2,true)</f>
        <v>financial &amp; time</v>
      </c>
    </row>
    <row r="677">
      <c r="A677" s="12">
        <v>37.0</v>
      </c>
      <c r="B677" s="16" t="s">
        <v>7369</v>
      </c>
      <c r="C677" s="16" t="s">
        <v>660</v>
      </c>
      <c r="D677" s="18" t="b">
        <v>1</v>
      </c>
      <c r="E677" s="12">
        <v>3.0</v>
      </c>
      <c r="F677" s="12">
        <v>0.0</v>
      </c>
      <c r="G677" s="12">
        <v>3.0</v>
      </c>
      <c r="H677" s="20">
        <v>42332.57083333333</v>
      </c>
      <c r="I677" s="16" t="s">
        <v>661</v>
      </c>
      <c r="J677" s="16" t="s">
        <v>662</v>
      </c>
      <c r="K677" s="16" t="s">
        <v>663</v>
      </c>
      <c r="L677" s="18" t="e">
        <v>#N/A</v>
      </c>
      <c r="M677" s="18" t="e">
        <v>#N/A</v>
      </c>
      <c r="N677" s="18" t="e">
        <v>#N/A</v>
      </c>
      <c r="O677" s="18" t="e">
        <v>#N/A</v>
      </c>
      <c r="P677" s="18" t="e">
        <v>#N/A</v>
      </c>
      <c r="Q677" s="16" t="s">
        <v>664</v>
      </c>
      <c r="R677" s="18" t="b">
        <v>1</v>
      </c>
      <c r="S677" s="18" t="b">
        <v>0</v>
      </c>
      <c r="T677" s="16" t="s">
        <v>665</v>
      </c>
      <c r="U677" s="16" t="s">
        <v>666</v>
      </c>
      <c r="V677" s="16" t="s">
        <v>667</v>
      </c>
      <c r="W677" s="51">
        <v>449608.0</v>
      </c>
      <c r="X677" s="51">
        <v>230022.0</v>
      </c>
      <c r="Y677" s="16" t="s">
        <v>668</v>
      </c>
      <c r="Z677" s="16" t="s">
        <v>7596</v>
      </c>
      <c r="AA677" s="12">
        <v>2.0</v>
      </c>
      <c r="AB677" s="12">
        <v>2.0</v>
      </c>
      <c r="AC677" s="12"/>
      <c r="AD677" s="12" t="str">
        <f>vlookup(AA677,'Hastag Key'!$G$3:$H$5,2,true)</f>
        <v>Invested</v>
      </c>
      <c r="AE677" s="12" t="str">
        <f>vlookup(AB677,'Hastag Key'!$J$3:$K$8,2,true)</f>
        <v>Time</v>
      </c>
    </row>
    <row r="678">
      <c r="A678" s="12">
        <v>41.0</v>
      </c>
      <c r="B678" s="16" t="s">
        <v>7369</v>
      </c>
      <c r="C678" s="16" t="s">
        <v>700</v>
      </c>
      <c r="D678" s="18" t="b">
        <v>1</v>
      </c>
      <c r="E678" s="12">
        <v>2.0</v>
      </c>
      <c r="F678" s="12">
        <v>0.0</v>
      </c>
      <c r="G678" s="12">
        <v>2.0</v>
      </c>
      <c r="H678" s="20">
        <v>42311.87430555555</v>
      </c>
      <c r="I678" s="16" t="s">
        <v>701</v>
      </c>
      <c r="J678" s="16" t="s">
        <v>702</v>
      </c>
      <c r="K678" s="16" t="s">
        <v>703</v>
      </c>
      <c r="L678" s="18" t="e">
        <v>#N/A</v>
      </c>
      <c r="M678" s="18" t="e">
        <v>#N/A</v>
      </c>
      <c r="N678" s="18" t="e">
        <v>#N/A</v>
      </c>
      <c r="O678" s="18" t="e">
        <v>#N/A</v>
      </c>
      <c r="P678" s="18" t="e">
        <v>#N/A</v>
      </c>
      <c r="Q678" s="16" t="s">
        <v>704</v>
      </c>
      <c r="R678" s="18" t="b">
        <v>1</v>
      </c>
      <c r="S678" s="18" t="b">
        <v>0</v>
      </c>
      <c r="T678" s="12">
        <v>78736.0</v>
      </c>
      <c r="U678" s="16" t="s">
        <v>705</v>
      </c>
      <c r="V678" s="16" t="s">
        <v>667</v>
      </c>
      <c r="W678" s="51">
        <v>287285.0</v>
      </c>
      <c r="X678" s="51">
        <v>280289.0</v>
      </c>
      <c r="Y678" s="16" t="s">
        <v>706</v>
      </c>
      <c r="Z678" s="16" t="s">
        <v>7597</v>
      </c>
      <c r="AA678" s="12">
        <v>2.0</v>
      </c>
      <c r="AB678" s="12">
        <v>2.0</v>
      </c>
      <c r="AC678" s="12"/>
      <c r="AD678" s="12" t="str">
        <f>vlookup(AA678,'Hastag Key'!$G$3:$H$5,2,true)</f>
        <v>Invested</v>
      </c>
      <c r="AE678" s="12" t="str">
        <f>vlookup(AB678,'Hastag Key'!$J$3:$K$8,2,true)</f>
        <v>Time</v>
      </c>
    </row>
    <row r="679">
      <c r="A679" s="12">
        <v>76.0</v>
      </c>
      <c r="B679" s="16" t="s">
        <v>7369</v>
      </c>
      <c r="C679" s="16" t="s">
        <v>1045</v>
      </c>
      <c r="D679" s="18" t="b">
        <v>1</v>
      </c>
      <c r="E679" s="12">
        <v>221.0</v>
      </c>
      <c r="F679" s="12">
        <v>43.0</v>
      </c>
      <c r="G679" s="12">
        <v>178.0</v>
      </c>
      <c r="H679" s="20">
        <v>42325.74513888889</v>
      </c>
      <c r="I679" s="16" t="s">
        <v>1046</v>
      </c>
      <c r="J679" s="16" t="s">
        <v>1047</v>
      </c>
      <c r="L679" s="18" t="e">
        <v>#N/A</v>
      </c>
      <c r="M679" s="18" t="e">
        <v>#N/A</v>
      </c>
      <c r="N679" s="18" t="e">
        <v>#N/A</v>
      </c>
      <c r="O679" s="18" t="e">
        <v>#N/A</v>
      </c>
      <c r="P679" s="18" t="e">
        <v>#N/A</v>
      </c>
      <c r="Q679" s="16" t="s">
        <v>1048</v>
      </c>
      <c r="R679" s="18" t="b">
        <v>1</v>
      </c>
      <c r="S679" s="18" t="b">
        <v>1</v>
      </c>
      <c r="T679" s="12">
        <v>77064.0</v>
      </c>
      <c r="U679" s="16" t="s">
        <v>1049</v>
      </c>
      <c r="V679" s="16" t="s">
        <v>667</v>
      </c>
      <c r="W679" s="51">
        <v>1043687.0</v>
      </c>
      <c r="X679" s="51">
        <v>509885.0</v>
      </c>
      <c r="Y679" s="16" t="s">
        <v>1050</v>
      </c>
      <c r="Z679" s="16" t="s">
        <v>7598</v>
      </c>
      <c r="AA679" s="12">
        <v>2.0</v>
      </c>
      <c r="AB679" s="12">
        <v>2.0</v>
      </c>
      <c r="AC679" s="12"/>
      <c r="AD679" s="12" t="str">
        <f>vlookup(AA679,'Hastag Key'!$G$3:$H$5,2,true)</f>
        <v>Invested</v>
      </c>
      <c r="AE679" s="12" t="str">
        <f>vlookup(AB679,'Hastag Key'!$J$3:$K$8,2,true)</f>
        <v>Time</v>
      </c>
    </row>
    <row r="680">
      <c r="A680" s="12">
        <v>90.0</v>
      </c>
      <c r="B680" s="16" t="s">
        <v>7369</v>
      </c>
      <c r="C680" s="16" t="s">
        <v>1163</v>
      </c>
      <c r="D680" s="18" t="b">
        <v>1</v>
      </c>
      <c r="E680" s="12">
        <v>0.0</v>
      </c>
      <c r="F680" s="12">
        <v>0.0</v>
      </c>
      <c r="G680" s="12">
        <v>0.0</v>
      </c>
      <c r="H680" s="20">
        <v>42331.76944444444</v>
      </c>
      <c r="I680" s="16" t="s">
        <v>1164</v>
      </c>
      <c r="J680" s="16" t="s">
        <v>1165</v>
      </c>
      <c r="K680" s="16" t="s">
        <v>1166</v>
      </c>
      <c r="L680" s="18" t="e">
        <v>#N/A</v>
      </c>
      <c r="M680" s="18" t="e">
        <v>#N/A</v>
      </c>
      <c r="N680" s="18" t="e">
        <v>#N/A</v>
      </c>
      <c r="O680" s="18" t="e">
        <v>#N/A</v>
      </c>
      <c r="P680" s="18" t="e">
        <v>#N/A</v>
      </c>
      <c r="Q680" s="16" t="s">
        <v>1167</v>
      </c>
      <c r="R680" s="18" t="b">
        <v>1</v>
      </c>
      <c r="S680" s="18" t="b">
        <v>1</v>
      </c>
      <c r="T680" s="12">
        <v>78717.0</v>
      </c>
      <c r="U680" s="16" t="s">
        <v>705</v>
      </c>
      <c r="V680" s="16" t="s">
        <v>667</v>
      </c>
      <c r="W680" s="22"/>
      <c r="X680" s="22"/>
      <c r="Y680" s="16" t="s">
        <v>1168</v>
      </c>
      <c r="Z680" s="16" t="s">
        <v>7601</v>
      </c>
      <c r="AA680" s="12">
        <v>2.0</v>
      </c>
      <c r="AB680" s="12">
        <v>2.0</v>
      </c>
      <c r="AC680" s="12"/>
      <c r="AD680" s="12" t="str">
        <f>vlookup(AA680,'Hastag Key'!$G$3:$H$5,2,true)</f>
        <v>Invested</v>
      </c>
      <c r="AE680" s="12" t="str">
        <f>vlookup(AB680,'Hastag Key'!$J$3:$K$8,2,true)</f>
        <v>Time</v>
      </c>
    </row>
    <row r="681">
      <c r="A681" s="12">
        <v>91.0</v>
      </c>
      <c r="B681" s="16" t="s">
        <v>7369</v>
      </c>
      <c r="C681" s="16" t="s">
        <v>1173</v>
      </c>
      <c r="D681" s="18" t="b">
        <v>1</v>
      </c>
      <c r="E681" s="12">
        <v>3.0</v>
      </c>
      <c r="F681" s="12">
        <v>0.0</v>
      </c>
      <c r="G681" s="12">
        <v>3.0</v>
      </c>
      <c r="H681" s="20">
        <v>42310.71527777778</v>
      </c>
      <c r="I681" s="16" t="s">
        <v>1174</v>
      </c>
      <c r="J681" s="16" t="s">
        <v>1175</v>
      </c>
      <c r="K681" s="16" t="s">
        <v>1176</v>
      </c>
      <c r="L681" s="18" t="e">
        <v>#N/A</v>
      </c>
      <c r="M681" s="18" t="e">
        <v>#N/A</v>
      </c>
      <c r="N681" s="18" t="e">
        <v>#N/A</v>
      </c>
      <c r="O681" s="18" t="e">
        <v>#N/A</v>
      </c>
      <c r="P681" s="18" t="e">
        <v>#N/A</v>
      </c>
      <c r="Q681" s="16" t="s">
        <v>1177</v>
      </c>
      <c r="R681" s="18" t="b">
        <v>1</v>
      </c>
      <c r="S681" s="18" t="b">
        <v>0</v>
      </c>
      <c r="T681" s="12">
        <v>79923.0</v>
      </c>
      <c r="U681" s="16" t="s">
        <v>1179</v>
      </c>
      <c r="V681" s="16" t="s">
        <v>667</v>
      </c>
      <c r="W681" s="51">
        <v>1997358.0</v>
      </c>
      <c r="X681" s="51">
        <v>1968454.0</v>
      </c>
      <c r="Y681" s="16" t="s">
        <v>1180</v>
      </c>
      <c r="Z681" s="16" t="s">
        <v>7603</v>
      </c>
      <c r="AA681" s="12">
        <v>2.0</v>
      </c>
      <c r="AB681" s="12">
        <v>2.0</v>
      </c>
      <c r="AC681" s="12"/>
      <c r="AD681" s="12" t="str">
        <f>vlookup(AA681,'Hastag Key'!$G$3:$H$5,2,true)</f>
        <v>Invested</v>
      </c>
      <c r="AE681" s="12" t="str">
        <f>vlookup(AB681,'Hastag Key'!$J$3:$K$8,2,true)</f>
        <v>Time</v>
      </c>
    </row>
    <row r="682">
      <c r="A682" s="12">
        <v>106.0</v>
      </c>
      <c r="B682" s="16" t="s">
        <v>7369</v>
      </c>
      <c r="C682" s="16" t="s">
        <v>1329</v>
      </c>
      <c r="D682" s="18" t="b">
        <v>1</v>
      </c>
      <c r="E682" s="12">
        <v>35.0</v>
      </c>
      <c r="F682" s="12">
        <v>9.0</v>
      </c>
      <c r="G682" s="12">
        <v>26.0</v>
      </c>
      <c r="H682" s="20">
        <v>42320.34652777778</v>
      </c>
      <c r="I682" s="16" t="s">
        <v>1330</v>
      </c>
      <c r="J682" s="16" t="s">
        <v>1331</v>
      </c>
      <c r="K682" s="16" t="s">
        <v>1332</v>
      </c>
      <c r="L682" s="18" t="e">
        <v>#N/A</v>
      </c>
      <c r="M682" s="18" t="e">
        <v>#N/A</v>
      </c>
      <c r="N682" s="18" t="e">
        <v>#N/A</v>
      </c>
      <c r="O682" s="18" t="e">
        <v>#N/A</v>
      </c>
      <c r="P682" s="18" t="e">
        <v>#N/A</v>
      </c>
      <c r="Q682" s="16" t="s">
        <v>1333</v>
      </c>
      <c r="R682" s="18" t="b">
        <v>1</v>
      </c>
      <c r="S682" s="18" t="b">
        <v>1</v>
      </c>
      <c r="T682" s="12">
        <v>77477.0</v>
      </c>
      <c r="U682" s="16" t="s">
        <v>1334</v>
      </c>
      <c r="V682" s="16" t="s">
        <v>667</v>
      </c>
      <c r="W682" s="22"/>
      <c r="X682" s="22"/>
      <c r="Y682" s="16" t="s">
        <v>1291</v>
      </c>
      <c r="Z682" s="16" t="s">
        <v>7606</v>
      </c>
      <c r="AA682" s="12">
        <v>3.0</v>
      </c>
      <c r="AB682" s="12">
        <v>1.0</v>
      </c>
      <c r="AC682" s="12"/>
      <c r="AD682" s="12" t="str">
        <f>vlookup(AA682,'Hastag Key'!$G$3:$H$5,2,true)</f>
        <v>Exposure</v>
      </c>
      <c r="AE682" s="12" t="str">
        <f>vlookup(AB682,'Hastag Key'!$J$3:$K$8,2,true)</f>
        <v>Financial/gifts</v>
      </c>
    </row>
    <row r="683">
      <c r="A683" s="12">
        <v>109.0</v>
      </c>
      <c r="B683" s="16" t="s">
        <v>7369</v>
      </c>
      <c r="C683" s="16" t="s">
        <v>1356</v>
      </c>
      <c r="D683" s="18" t="b">
        <v>1</v>
      </c>
      <c r="E683" s="12">
        <v>1.0</v>
      </c>
      <c r="F683" s="12">
        <v>0.0</v>
      </c>
      <c r="G683" s="12">
        <v>1.0</v>
      </c>
      <c r="H683" s="20">
        <v>42331.677777777775</v>
      </c>
      <c r="I683" s="16" t="s">
        <v>1357</v>
      </c>
      <c r="J683" s="16" t="s">
        <v>1358</v>
      </c>
      <c r="K683" s="16" t="s">
        <v>1359</v>
      </c>
      <c r="L683" s="18" t="e">
        <v>#N/A</v>
      </c>
      <c r="M683" s="18" t="e">
        <v>#N/A</v>
      </c>
      <c r="N683" s="18" t="e">
        <v>#N/A</v>
      </c>
      <c r="O683" s="18" t="e">
        <v>#N/A</v>
      </c>
      <c r="P683" s="18" t="e">
        <v>#N/A</v>
      </c>
      <c r="Q683" s="16" t="s">
        <v>1360</v>
      </c>
      <c r="R683" s="18" t="b">
        <v>1</v>
      </c>
      <c r="S683" s="18" t="b">
        <v>1</v>
      </c>
      <c r="T683" s="12">
        <v>77584.0</v>
      </c>
      <c r="U683" s="16" t="s">
        <v>1361</v>
      </c>
      <c r="V683" s="16" t="s">
        <v>667</v>
      </c>
      <c r="W683" s="51">
        <v>567812.0</v>
      </c>
      <c r="X683" s="51">
        <v>577277.0</v>
      </c>
      <c r="Y683" s="16" t="s">
        <v>1362</v>
      </c>
      <c r="Z683" s="16" t="s">
        <v>7608</v>
      </c>
      <c r="AA683" s="12">
        <v>1.0</v>
      </c>
      <c r="AB683" s="12">
        <v>4.0</v>
      </c>
      <c r="AC683" s="12"/>
      <c r="AD683" s="12" t="str">
        <f>vlookup(AA683,'Hastag Key'!$G$3:$H$5,2,true)</f>
        <v>Personal</v>
      </c>
      <c r="AE683" s="12" t="str">
        <f>vlookup(AB683,'Hastag Key'!$J$3:$K$8,2,true)</f>
        <v>financial &amp; time</v>
      </c>
    </row>
    <row r="684">
      <c r="A684" s="12">
        <v>110.0</v>
      </c>
      <c r="B684" s="16" t="s">
        <v>7369</v>
      </c>
      <c r="C684" s="16" t="s">
        <v>1366</v>
      </c>
      <c r="D684" s="18" t="b">
        <v>1</v>
      </c>
      <c r="E684" s="12">
        <v>1.0</v>
      </c>
      <c r="F684" s="12">
        <v>0.0</v>
      </c>
      <c r="G684" s="12">
        <v>1.0</v>
      </c>
      <c r="H684" s="20">
        <v>42315.45347222222</v>
      </c>
      <c r="I684" s="16" t="s">
        <v>1367</v>
      </c>
      <c r="J684" s="16" t="s">
        <v>1368</v>
      </c>
      <c r="K684" s="16" t="s">
        <v>1369</v>
      </c>
      <c r="L684" s="16" t="s">
        <v>264</v>
      </c>
      <c r="M684" s="12">
        <v>0.0</v>
      </c>
      <c r="N684" s="12">
        <v>0.0</v>
      </c>
      <c r="O684" s="16" t="s">
        <v>1370</v>
      </c>
      <c r="P684" s="16" t="s">
        <v>1371</v>
      </c>
      <c r="Q684" s="16" t="s">
        <v>1372</v>
      </c>
      <c r="R684" s="18" t="b">
        <v>1</v>
      </c>
      <c r="S684" s="18" t="b">
        <v>0</v>
      </c>
      <c r="T684" s="12">
        <v>76102.0</v>
      </c>
      <c r="U684" s="16" t="s">
        <v>1373</v>
      </c>
      <c r="V684" s="16" t="s">
        <v>667</v>
      </c>
      <c r="W684" s="22"/>
      <c r="X684" s="22"/>
      <c r="Y684" s="16" t="s">
        <v>1374</v>
      </c>
      <c r="Z684" s="16" t="s">
        <v>7611</v>
      </c>
      <c r="AA684" s="12">
        <v>3.0</v>
      </c>
      <c r="AB684" s="12">
        <v>2.0</v>
      </c>
      <c r="AC684" s="12"/>
      <c r="AD684" s="12" t="str">
        <f>vlookup(AA684,'Hastag Key'!$G$3:$H$5,2,true)</f>
        <v>Exposure</v>
      </c>
      <c r="AE684" s="12" t="str">
        <f>vlookup(AB684,'Hastag Key'!$J$3:$K$8,2,true)</f>
        <v>Time</v>
      </c>
    </row>
    <row r="685">
      <c r="A685" s="12">
        <v>118.0</v>
      </c>
      <c r="B685" s="16" t="s">
        <v>7369</v>
      </c>
      <c r="C685" s="16" t="s">
        <v>1444</v>
      </c>
      <c r="D685" s="18" t="b">
        <v>1</v>
      </c>
      <c r="E685" s="12">
        <v>8.0</v>
      </c>
      <c r="F685" s="12">
        <v>0.0</v>
      </c>
      <c r="G685" s="12">
        <v>8.0</v>
      </c>
      <c r="H685" s="20">
        <v>42328.42083333333</v>
      </c>
      <c r="I685" s="16" t="s">
        <v>1445</v>
      </c>
      <c r="J685" s="16" t="s">
        <v>1446</v>
      </c>
      <c r="K685" s="16" t="s">
        <v>1447</v>
      </c>
      <c r="L685" s="18" t="e">
        <v>#N/A</v>
      </c>
      <c r="M685" s="18" t="e">
        <v>#N/A</v>
      </c>
      <c r="N685" s="18" t="e">
        <v>#N/A</v>
      </c>
      <c r="O685" s="18" t="e">
        <v>#N/A</v>
      </c>
      <c r="P685" s="18" t="e">
        <v>#N/A</v>
      </c>
      <c r="Q685" s="16" t="s">
        <v>1448</v>
      </c>
      <c r="R685" s="18" t="b">
        <v>1</v>
      </c>
      <c r="S685" s="18" t="b">
        <v>1</v>
      </c>
      <c r="T685" s="12">
        <v>77407.0</v>
      </c>
      <c r="U685" s="16" t="s">
        <v>1449</v>
      </c>
      <c r="V685" s="16" t="s">
        <v>667</v>
      </c>
      <c r="W685" s="22"/>
      <c r="X685" s="22"/>
      <c r="Y685" s="16" t="s">
        <v>1450</v>
      </c>
      <c r="Z685" s="16" t="s">
        <v>7614</v>
      </c>
      <c r="AA685" s="12">
        <v>2.0</v>
      </c>
      <c r="AB685" s="12">
        <v>1.0</v>
      </c>
      <c r="AC685" s="12"/>
      <c r="AD685" s="12" t="str">
        <f>vlookup(AA685,'Hastag Key'!$G$3:$H$5,2,true)</f>
        <v>Invested</v>
      </c>
      <c r="AE685" s="12" t="str">
        <f>vlookup(AB685,'Hastag Key'!$J$3:$K$8,2,true)</f>
        <v>Financial/gifts</v>
      </c>
    </row>
    <row r="686">
      <c r="A686" s="12">
        <v>121.0</v>
      </c>
      <c r="B686" s="16" t="s">
        <v>7369</v>
      </c>
      <c r="C686" s="16" t="s">
        <v>1475</v>
      </c>
      <c r="D686" s="18" t="b">
        <v>1</v>
      </c>
      <c r="E686" s="12">
        <v>5.0</v>
      </c>
      <c r="F686" s="12">
        <v>0.0</v>
      </c>
      <c r="G686" s="12">
        <v>5.0</v>
      </c>
      <c r="H686" s="20">
        <v>42317.589583333334</v>
      </c>
      <c r="I686" s="16" t="s">
        <v>1476</v>
      </c>
      <c r="J686" s="16" t="s">
        <v>1477</v>
      </c>
      <c r="K686" s="16" t="s">
        <v>1478</v>
      </c>
      <c r="L686" s="18" t="e">
        <v>#N/A</v>
      </c>
      <c r="M686" s="18" t="e">
        <v>#N/A</v>
      </c>
      <c r="N686" s="18" t="e">
        <v>#N/A</v>
      </c>
      <c r="O686" s="18" t="e">
        <v>#N/A</v>
      </c>
      <c r="P686" s="18" t="e">
        <v>#N/A</v>
      </c>
      <c r="Q686" s="16" t="s">
        <v>1479</v>
      </c>
      <c r="R686" s="18" t="b">
        <v>1</v>
      </c>
      <c r="S686" s="18" t="b">
        <v>1</v>
      </c>
      <c r="T686" s="16" t="s">
        <v>1480</v>
      </c>
      <c r="U686" s="16" t="s">
        <v>1481</v>
      </c>
      <c r="V686" s="16" t="s">
        <v>667</v>
      </c>
      <c r="W686" s="51">
        <v>38142.0</v>
      </c>
      <c r="X686" s="51">
        <v>25558.0</v>
      </c>
      <c r="Y686" s="16" t="s">
        <v>1482</v>
      </c>
      <c r="Z686" s="16" t="s">
        <v>7618</v>
      </c>
      <c r="AC686" s="16"/>
      <c r="AD686" s="12" t="str">
        <f>vlookup(AA686,'Hastag Key'!$G$3:$H$5,2,true)</f>
        <v>#N/A</v>
      </c>
      <c r="AE686" s="12" t="str">
        <f>vlookup(AB686,'Hastag Key'!$J$3:$K$8,2,true)</f>
        <v>#N/A</v>
      </c>
    </row>
    <row r="687">
      <c r="A687" s="12">
        <v>173.0</v>
      </c>
      <c r="B687" s="16" t="s">
        <v>7369</v>
      </c>
      <c r="C687" s="16" t="s">
        <v>1967</v>
      </c>
      <c r="D687" s="18" t="b">
        <v>1</v>
      </c>
      <c r="E687" s="12">
        <v>19.0</v>
      </c>
      <c r="F687" s="12">
        <v>8.0</v>
      </c>
      <c r="G687" s="12">
        <v>11.0</v>
      </c>
      <c r="H687" s="20">
        <v>42313.834027777775</v>
      </c>
      <c r="I687" s="16" t="s">
        <v>1968</v>
      </c>
      <c r="J687" s="16" t="s">
        <v>1969</v>
      </c>
      <c r="K687" s="16" t="s">
        <v>1970</v>
      </c>
      <c r="L687" s="18" t="e">
        <v>#N/A</v>
      </c>
      <c r="M687" s="18" t="e">
        <v>#N/A</v>
      </c>
      <c r="N687" s="18" t="e">
        <v>#N/A</v>
      </c>
      <c r="O687" s="18" t="e">
        <v>#N/A</v>
      </c>
      <c r="P687" s="18" t="e">
        <v>#N/A</v>
      </c>
      <c r="Q687" s="16" t="s">
        <v>1971</v>
      </c>
      <c r="R687" s="18" t="b">
        <v>1</v>
      </c>
      <c r="S687" s="18" t="b">
        <v>0</v>
      </c>
      <c r="T687" s="12">
        <v>77354.0</v>
      </c>
      <c r="U687" s="16" t="s">
        <v>1972</v>
      </c>
      <c r="V687" s="16" t="s">
        <v>667</v>
      </c>
      <c r="W687" s="22"/>
      <c r="X687" s="22"/>
      <c r="Y687" s="16" t="s">
        <v>1973</v>
      </c>
      <c r="Z687" s="16" t="s">
        <v>7620</v>
      </c>
      <c r="AC687" s="16"/>
      <c r="AD687" s="12" t="str">
        <f>vlookup(AA687,'Hastag Key'!$G$3:$H$5,2,true)</f>
        <v>#N/A</v>
      </c>
      <c r="AE687" s="12" t="str">
        <f>vlookup(AB687,'Hastag Key'!$J$3:$K$8,2,true)</f>
        <v>#N/A</v>
      </c>
    </row>
    <row r="688">
      <c r="A688" s="12">
        <v>181.0</v>
      </c>
      <c r="B688" s="16" t="s">
        <v>7369</v>
      </c>
      <c r="C688" s="16" t="s">
        <v>2043</v>
      </c>
      <c r="D688" s="18" t="b">
        <v>1</v>
      </c>
      <c r="E688" s="12">
        <v>3.0</v>
      </c>
      <c r="F688" s="12">
        <v>1.0</v>
      </c>
      <c r="G688" s="12">
        <v>2.0</v>
      </c>
      <c r="H688" s="20">
        <v>42310.486805555556</v>
      </c>
      <c r="I688" s="16" t="s">
        <v>2044</v>
      </c>
      <c r="J688" s="16" t="s">
        <v>2045</v>
      </c>
      <c r="K688" s="16" t="s">
        <v>2046</v>
      </c>
      <c r="L688" s="18" t="e">
        <v>#N/A</v>
      </c>
      <c r="M688" s="18" t="e">
        <v>#N/A</v>
      </c>
      <c r="N688" s="18" t="e">
        <v>#N/A</v>
      </c>
      <c r="O688" s="18" t="e">
        <v>#N/A</v>
      </c>
      <c r="P688" s="18" t="e">
        <v>#N/A</v>
      </c>
      <c r="Q688" s="16" t="s">
        <v>2047</v>
      </c>
      <c r="R688" s="18" t="b">
        <v>1</v>
      </c>
      <c r="S688" s="18" t="b">
        <v>0</v>
      </c>
      <c r="T688" s="12">
        <v>76034.0</v>
      </c>
      <c r="U688" s="16" t="s">
        <v>2048</v>
      </c>
      <c r="V688" s="16" t="s">
        <v>667</v>
      </c>
      <c r="W688" s="22"/>
      <c r="X688" s="22"/>
      <c r="Y688" s="22"/>
      <c r="Z688" s="16" t="s">
        <v>7623</v>
      </c>
      <c r="AC688" s="16"/>
      <c r="AD688" s="12" t="str">
        <f>vlookup(AA688,'Hastag Key'!$G$3:$H$5,2,true)</f>
        <v>#N/A</v>
      </c>
      <c r="AE688" s="12" t="str">
        <f>vlookup(AB688,'Hastag Key'!$J$3:$K$8,2,true)</f>
        <v>#N/A</v>
      </c>
    </row>
    <row r="689">
      <c r="A689" s="12">
        <v>198.0</v>
      </c>
      <c r="B689" s="16" t="s">
        <v>7369</v>
      </c>
      <c r="C689" s="16" t="s">
        <v>2193</v>
      </c>
      <c r="D689" s="18" t="b">
        <v>1</v>
      </c>
      <c r="E689" s="12">
        <v>6.0</v>
      </c>
      <c r="F689" s="12">
        <v>2.0</v>
      </c>
      <c r="G689" s="12">
        <v>4.0</v>
      </c>
      <c r="H689" s="20">
        <v>42332.020833333336</v>
      </c>
      <c r="I689" s="16" t="s">
        <v>2194</v>
      </c>
      <c r="J689" s="16" t="s">
        <v>2195</v>
      </c>
      <c r="K689" s="16" t="s">
        <v>2196</v>
      </c>
      <c r="L689" s="16" t="s">
        <v>264</v>
      </c>
      <c r="M689" s="16" t="s">
        <v>2197</v>
      </c>
      <c r="N689" s="12">
        <v>0.0</v>
      </c>
      <c r="O689" s="16" t="s">
        <v>2198</v>
      </c>
      <c r="P689" s="16" t="s">
        <v>2199</v>
      </c>
      <c r="Q689" s="16" t="s">
        <v>2200</v>
      </c>
      <c r="R689" s="18" t="b">
        <v>1</v>
      </c>
      <c r="S689" s="18" t="b">
        <v>1</v>
      </c>
      <c r="T689" s="12">
        <v>77546.0</v>
      </c>
      <c r="U689" s="16" t="s">
        <v>2201</v>
      </c>
      <c r="V689" s="16" t="s">
        <v>667</v>
      </c>
      <c r="W689" s="22"/>
      <c r="X689" s="22"/>
      <c r="Y689" s="16" t="s">
        <v>872</v>
      </c>
      <c r="Z689" s="16" t="s">
        <v>7626</v>
      </c>
      <c r="AC689" s="16"/>
      <c r="AD689" s="12" t="str">
        <f>vlookup(AA689,'Hastag Key'!$G$3:$H$5,2,true)</f>
        <v>#N/A</v>
      </c>
      <c r="AE689" s="12" t="str">
        <f>vlookup(AB689,'Hastag Key'!$J$3:$K$8,2,true)</f>
        <v>#N/A</v>
      </c>
    </row>
    <row r="690">
      <c r="A690" s="12">
        <v>217.0</v>
      </c>
      <c r="B690" s="16" t="s">
        <v>7369</v>
      </c>
      <c r="C690" s="16" t="s">
        <v>2380</v>
      </c>
      <c r="D690" s="18" t="b">
        <v>1</v>
      </c>
      <c r="E690" s="12">
        <v>1.0</v>
      </c>
      <c r="F690" s="12">
        <v>0.0</v>
      </c>
      <c r="G690" s="12">
        <v>1.0</v>
      </c>
      <c r="H690" s="20">
        <v>42324.48541666667</v>
      </c>
      <c r="I690" s="16" t="s">
        <v>2381</v>
      </c>
      <c r="J690" s="16" t="s">
        <v>2382</v>
      </c>
      <c r="K690" s="16" t="s">
        <v>2383</v>
      </c>
      <c r="L690" s="18" t="e">
        <v>#N/A</v>
      </c>
      <c r="M690" s="18" t="e">
        <v>#N/A</v>
      </c>
      <c r="N690" s="18" t="e">
        <v>#N/A</v>
      </c>
      <c r="O690" s="18" t="e">
        <v>#N/A</v>
      </c>
      <c r="P690" s="18" t="e">
        <v>#N/A</v>
      </c>
      <c r="Q690" s="16" t="s">
        <v>2384</v>
      </c>
      <c r="R690" s="18" t="b">
        <v>1</v>
      </c>
      <c r="S690" s="18" t="b">
        <v>1</v>
      </c>
      <c r="T690" s="12">
        <v>77566.0</v>
      </c>
      <c r="U690" s="16" t="s">
        <v>2385</v>
      </c>
      <c r="V690" s="16" t="s">
        <v>667</v>
      </c>
      <c r="W690" s="51">
        <v>229934.0</v>
      </c>
      <c r="X690" s="51">
        <v>182031.0</v>
      </c>
      <c r="Y690" s="16" t="s">
        <v>2386</v>
      </c>
      <c r="Z690" s="16" t="s">
        <v>7627</v>
      </c>
      <c r="AC690" s="16"/>
      <c r="AD690" s="12" t="str">
        <f>vlookup(AA690,'Hastag Key'!$G$3:$H$5,2,true)</f>
        <v>#N/A</v>
      </c>
      <c r="AE690" s="12" t="str">
        <f>vlookup(AB690,'Hastag Key'!$J$3:$K$8,2,true)</f>
        <v>#N/A</v>
      </c>
    </row>
    <row r="691">
      <c r="A691" s="12">
        <v>219.0</v>
      </c>
      <c r="B691" s="16" t="s">
        <v>7369</v>
      </c>
      <c r="C691" s="16" t="s">
        <v>2399</v>
      </c>
      <c r="D691" s="18" t="b">
        <v>1</v>
      </c>
      <c r="E691" s="12">
        <v>215.0</v>
      </c>
      <c r="F691" s="12">
        <v>65.0</v>
      </c>
      <c r="G691" s="12">
        <v>150.0</v>
      </c>
      <c r="H691" s="20">
        <v>42326.56041666667</v>
      </c>
      <c r="I691" s="16" t="s">
        <v>2400</v>
      </c>
      <c r="J691" s="16" t="s">
        <v>2401</v>
      </c>
      <c r="K691" s="16" t="s">
        <v>2402</v>
      </c>
      <c r="L691" s="18" t="e">
        <v>#N/A</v>
      </c>
      <c r="M691" s="18" t="e">
        <v>#N/A</v>
      </c>
      <c r="N691" s="18" t="e">
        <v>#N/A</v>
      </c>
      <c r="O691" s="18" t="e">
        <v>#N/A</v>
      </c>
      <c r="P691" s="18" t="e">
        <v>#N/A</v>
      </c>
      <c r="Q691" s="16" t="s">
        <v>2403</v>
      </c>
      <c r="R691" s="18" t="b">
        <v>1</v>
      </c>
      <c r="S691" s="18" t="b">
        <v>1</v>
      </c>
      <c r="T691" s="12">
        <v>76137.0</v>
      </c>
      <c r="U691" s="16" t="s">
        <v>1373</v>
      </c>
      <c r="V691" s="16" t="s">
        <v>667</v>
      </c>
      <c r="W691" s="22"/>
      <c r="X691" s="22"/>
      <c r="Y691" s="16" t="s">
        <v>2404</v>
      </c>
      <c r="Z691" s="16" t="s">
        <v>7630</v>
      </c>
      <c r="AC691" s="16"/>
      <c r="AD691" s="12" t="str">
        <f>vlookup(AA691,'Hastag Key'!$G$3:$H$5,2,true)</f>
        <v>#N/A</v>
      </c>
      <c r="AE691" s="12" t="str">
        <f>vlookup(AB691,'Hastag Key'!$J$3:$K$8,2,true)</f>
        <v>#N/A</v>
      </c>
    </row>
    <row r="692">
      <c r="A692" s="12">
        <v>258.0</v>
      </c>
      <c r="B692" s="16" t="s">
        <v>7369</v>
      </c>
      <c r="C692" s="16" t="s">
        <v>2756</v>
      </c>
      <c r="D692" s="18" t="b">
        <v>1</v>
      </c>
      <c r="E692" s="12">
        <v>4.0</v>
      </c>
      <c r="F692" s="12">
        <v>1.0</v>
      </c>
      <c r="G692" s="12">
        <v>3.0</v>
      </c>
      <c r="H692" s="20">
        <v>42312.924305555556</v>
      </c>
      <c r="I692" s="16" t="s">
        <v>2757</v>
      </c>
      <c r="J692" s="16" t="s">
        <v>2759</v>
      </c>
      <c r="K692" s="16" t="s">
        <v>2760</v>
      </c>
      <c r="L692" s="18" t="e">
        <v>#N/A</v>
      </c>
      <c r="M692" s="18" t="e">
        <v>#N/A</v>
      </c>
      <c r="N692" s="18" t="e">
        <v>#N/A</v>
      </c>
      <c r="O692" s="18" t="e">
        <v>#N/A</v>
      </c>
      <c r="P692" s="18" t="e">
        <v>#N/A</v>
      </c>
      <c r="Q692" s="16" t="s">
        <v>2761</v>
      </c>
      <c r="R692" s="18" t="b">
        <v>1</v>
      </c>
      <c r="S692" s="18" t="b">
        <v>1</v>
      </c>
      <c r="T692" s="12">
        <v>75771.0</v>
      </c>
      <c r="U692" s="16" t="s">
        <v>2762</v>
      </c>
      <c r="V692" s="16" t="s">
        <v>667</v>
      </c>
      <c r="W692" s="51">
        <v>2.3584963E7</v>
      </c>
      <c r="X692" s="51">
        <v>2.9587411E7</v>
      </c>
      <c r="Y692" s="16" t="s">
        <v>2763</v>
      </c>
      <c r="Z692" s="16" t="s">
        <v>7632</v>
      </c>
      <c r="AC692" s="16"/>
      <c r="AD692" s="12" t="str">
        <f>vlookup(AA692,'Hastag Key'!$G$3:$H$5,2,true)</f>
        <v>#N/A</v>
      </c>
      <c r="AE692" s="12" t="str">
        <f>vlookup(AB692,'Hastag Key'!$J$3:$K$8,2,true)</f>
        <v>#N/A</v>
      </c>
    </row>
    <row r="693">
      <c r="A693" s="12">
        <v>264.0</v>
      </c>
      <c r="B693" s="16" t="s">
        <v>7369</v>
      </c>
      <c r="C693" s="16" t="s">
        <v>2818</v>
      </c>
      <c r="D693" s="18" t="b">
        <v>1</v>
      </c>
      <c r="E693" s="12">
        <v>23.0</v>
      </c>
      <c r="F693" s="12">
        <v>0.0</v>
      </c>
      <c r="G693" s="12">
        <v>23.0</v>
      </c>
      <c r="H693" s="20">
        <v>42330.59305555555</v>
      </c>
      <c r="I693" s="16" t="s">
        <v>2819</v>
      </c>
      <c r="J693" s="16" t="s">
        <v>2820</v>
      </c>
      <c r="K693" s="16" t="s">
        <v>489</v>
      </c>
      <c r="L693" s="18" t="e">
        <v>#N/A</v>
      </c>
      <c r="M693" s="18" t="e">
        <v>#N/A</v>
      </c>
      <c r="N693" s="18" t="e">
        <v>#N/A</v>
      </c>
      <c r="O693" s="18" t="e">
        <v>#N/A</v>
      </c>
      <c r="P693" s="18" t="e">
        <v>#N/A</v>
      </c>
      <c r="Q693" s="16" t="s">
        <v>2822</v>
      </c>
      <c r="R693" s="18" t="b">
        <v>1</v>
      </c>
      <c r="S693" s="18" t="b">
        <v>1</v>
      </c>
      <c r="T693" s="12">
        <v>75075.0</v>
      </c>
      <c r="U693" s="16" t="s">
        <v>2823</v>
      </c>
      <c r="V693" s="16" t="s">
        <v>667</v>
      </c>
      <c r="W693" s="51">
        <v>1428609.0</v>
      </c>
      <c r="X693" s="51">
        <v>968524.0</v>
      </c>
      <c r="Y693" s="16" t="s">
        <v>2824</v>
      </c>
      <c r="Z693" s="16" t="s">
        <v>7635</v>
      </c>
      <c r="AC693" s="16"/>
      <c r="AD693" s="12" t="str">
        <f>vlookup(AA693,'Hastag Key'!$G$3:$H$5,2,true)</f>
        <v>#N/A</v>
      </c>
      <c r="AE693" s="12" t="str">
        <f>vlookup(AB693,'Hastag Key'!$J$3:$K$8,2,true)</f>
        <v>#N/A</v>
      </c>
    </row>
    <row r="694">
      <c r="A694" s="12">
        <v>293.0</v>
      </c>
      <c r="B694" s="16" t="s">
        <v>7369</v>
      </c>
      <c r="C694" s="16" t="s">
        <v>3141</v>
      </c>
      <c r="D694" s="18" t="b">
        <v>1</v>
      </c>
      <c r="E694" s="12">
        <v>504.0</v>
      </c>
      <c r="F694" s="12">
        <v>122.0</v>
      </c>
      <c r="G694" s="12">
        <v>382.0</v>
      </c>
      <c r="H694" s="20">
        <v>42329.32847222222</v>
      </c>
      <c r="I694" s="16" t="s">
        <v>3142</v>
      </c>
      <c r="J694" s="16" t="s">
        <v>3143</v>
      </c>
      <c r="K694" s="16" t="s">
        <v>3144</v>
      </c>
      <c r="L694" s="18" t="e">
        <v>#N/A</v>
      </c>
      <c r="M694" s="18" t="e">
        <v>#N/A</v>
      </c>
      <c r="N694" s="18" t="e">
        <v>#N/A</v>
      </c>
      <c r="O694" s="18" t="e">
        <v>#N/A</v>
      </c>
      <c r="P694" s="18" t="e">
        <v>#N/A</v>
      </c>
      <c r="Q694" s="16" t="s">
        <v>3145</v>
      </c>
      <c r="R694" s="18" t="b">
        <v>1</v>
      </c>
      <c r="S694" s="18" t="b">
        <v>0</v>
      </c>
      <c r="T694" s="12">
        <v>76132.0</v>
      </c>
      <c r="U694" s="16" t="s">
        <v>1373</v>
      </c>
      <c r="V694" s="16" t="s">
        <v>667</v>
      </c>
      <c r="W694" s="22"/>
      <c r="X694" s="22"/>
      <c r="Y694" s="16" t="s">
        <v>3147</v>
      </c>
      <c r="Z694" s="16" t="s">
        <v>7637</v>
      </c>
      <c r="AC694" s="16"/>
      <c r="AD694" s="12" t="str">
        <f>vlookup(AA694,'Hastag Key'!$G$3:$H$5,2,true)</f>
        <v>#N/A</v>
      </c>
      <c r="AE694" s="12" t="str">
        <f>vlookup(AB694,'Hastag Key'!$J$3:$K$8,2,true)</f>
        <v>#N/A</v>
      </c>
    </row>
    <row r="695">
      <c r="A695" s="12">
        <v>294.0</v>
      </c>
      <c r="B695" s="16" t="s">
        <v>7369</v>
      </c>
      <c r="C695" s="16" t="s">
        <v>3141</v>
      </c>
      <c r="D695" s="18" t="b">
        <v>1</v>
      </c>
      <c r="E695" s="12">
        <v>31.0</v>
      </c>
      <c r="F695" s="12">
        <v>5.0</v>
      </c>
      <c r="G695" s="12">
        <v>26.0</v>
      </c>
      <c r="H695" s="20">
        <v>42331.36388888889</v>
      </c>
      <c r="I695" s="16" t="s">
        <v>3152</v>
      </c>
      <c r="J695" s="16" t="s">
        <v>3143</v>
      </c>
      <c r="K695" s="16" t="s">
        <v>3153</v>
      </c>
      <c r="L695" s="18" t="e">
        <v>#N/A</v>
      </c>
      <c r="M695" s="18" t="e">
        <v>#N/A</v>
      </c>
      <c r="N695" s="18" t="e">
        <v>#N/A</v>
      </c>
      <c r="O695" s="18" t="e">
        <v>#N/A</v>
      </c>
      <c r="P695" s="18" t="e">
        <v>#N/A</v>
      </c>
      <c r="Q695" s="16" t="s">
        <v>3154</v>
      </c>
      <c r="R695" s="18" t="b">
        <v>1</v>
      </c>
      <c r="S695" s="18" t="b">
        <v>0</v>
      </c>
      <c r="T695" s="12">
        <v>76132.0</v>
      </c>
      <c r="U695" s="16" t="s">
        <v>1373</v>
      </c>
      <c r="V695" s="16" t="s">
        <v>667</v>
      </c>
      <c r="W695" s="22"/>
      <c r="X695" s="22"/>
      <c r="Y695" s="16" t="s">
        <v>3147</v>
      </c>
      <c r="Z695" s="16" t="s">
        <v>7639</v>
      </c>
      <c r="AC695" s="16"/>
      <c r="AD695" s="12" t="str">
        <f>vlookup(AA695,'Hastag Key'!$G$3:$H$5,2,true)</f>
        <v>#N/A</v>
      </c>
      <c r="AE695" s="12" t="str">
        <f>vlookup(AB695,'Hastag Key'!$J$3:$K$8,2,true)</f>
        <v>#N/A</v>
      </c>
    </row>
    <row r="696">
      <c r="A696" s="12">
        <v>295.0</v>
      </c>
      <c r="B696" s="16" t="s">
        <v>7369</v>
      </c>
      <c r="C696" s="16" t="s">
        <v>3141</v>
      </c>
      <c r="D696" s="18" t="b">
        <v>1</v>
      </c>
      <c r="E696" s="12">
        <v>101.0</v>
      </c>
      <c r="F696" s="12">
        <v>22.0</v>
      </c>
      <c r="G696" s="12">
        <v>79.0</v>
      </c>
      <c r="H696" s="20">
        <v>42331.751388888886</v>
      </c>
      <c r="I696" s="16" t="s">
        <v>3160</v>
      </c>
      <c r="J696" s="16" t="s">
        <v>3143</v>
      </c>
      <c r="K696" s="16" t="s">
        <v>3161</v>
      </c>
      <c r="L696" s="18" t="e">
        <v>#N/A</v>
      </c>
      <c r="M696" s="18" t="e">
        <v>#N/A</v>
      </c>
      <c r="N696" s="18" t="e">
        <v>#N/A</v>
      </c>
      <c r="O696" s="18" t="e">
        <v>#N/A</v>
      </c>
      <c r="P696" s="18" t="e">
        <v>#N/A</v>
      </c>
      <c r="Q696" s="16" t="s">
        <v>3162</v>
      </c>
      <c r="R696" s="18" t="b">
        <v>1</v>
      </c>
      <c r="S696" s="18" t="b">
        <v>0</v>
      </c>
      <c r="T696" s="12">
        <v>76132.0</v>
      </c>
      <c r="U696" s="16" t="s">
        <v>1373</v>
      </c>
      <c r="V696" s="16" t="s">
        <v>667</v>
      </c>
      <c r="W696" s="22"/>
      <c r="X696" s="22"/>
      <c r="Y696" s="16" t="s">
        <v>3147</v>
      </c>
      <c r="Z696" s="16" t="s">
        <v>7641</v>
      </c>
      <c r="AC696" s="16"/>
      <c r="AD696" s="12" t="str">
        <f>vlookup(AA696,'Hastag Key'!$G$3:$H$5,2,true)</f>
        <v>#N/A</v>
      </c>
      <c r="AE696" s="12" t="str">
        <f>vlookup(AB696,'Hastag Key'!$J$3:$K$8,2,true)</f>
        <v>#N/A</v>
      </c>
    </row>
    <row r="697">
      <c r="A697" s="12">
        <v>296.0</v>
      </c>
      <c r="B697" s="16" t="s">
        <v>7369</v>
      </c>
      <c r="C697" s="16" t="s">
        <v>3141</v>
      </c>
      <c r="D697" s="18" t="b">
        <v>1</v>
      </c>
      <c r="E697" s="12">
        <v>2.0</v>
      </c>
      <c r="F697" s="12">
        <v>0.0</v>
      </c>
      <c r="G697" s="12">
        <v>2.0</v>
      </c>
      <c r="H697" s="20">
        <v>42332.407638888886</v>
      </c>
      <c r="I697" s="16" t="s">
        <v>3167</v>
      </c>
      <c r="J697" s="16" t="s">
        <v>3143</v>
      </c>
      <c r="K697" s="16" t="s">
        <v>3168</v>
      </c>
      <c r="L697" s="18" t="e">
        <v>#N/A</v>
      </c>
      <c r="M697" s="18" t="e">
        <v>#N/A</v>
      </c>
      <c r="N697" s="18" t="e">
        <v>#N/A</v>
      </c>
      <c r="O697" s="18" t="e">
        <v>#N/A</v>
      </c>
      <c r="P697" s="18" t="e">
        <v>#N/A</v>
      </c>
      <c r="Q697" s="16" t="s">
        <v>3169</v>
      </c>
      <c r="R697" s="18" t="b">
        <v>1</v>
      </c>
      <c r="S697" s="18" t="b">
        <v>0</v>
      </c>
      <c r="T697" s="12">
        <v>76132.0</v>
      </c>
      <c r="U697" s="16" t="s">
        <v>1373</v>
      </c>
      <c r="V697" s="16" t="s">
        <v>667</v>
      </c>
      <c r="W697" s="22"/>
      <c r="X697" s="22"/>
      <c r="Y697" s="16" t="s">
        <v>3147</v>
      </c>
      <c r="Z697" s="16" t="s">
        <v>7642</v>
      </c>
      <c r="AC697" s="16"/>
      <c r="AD697" s="12" t="str">
        <f>vlookup(AA697,'Hastag Key'!$G$3:$H$5,2,true)</f>
        <v>#N/A</v>
      </c>
      <c r="AE697" s="12" t="str">
        <f>vlookup(AB697,'Hastag Key'!$J$3:$K$8,2,true)</f>
        <v>#N/A</v>
      </c>
    </row>
    <row r="698">
      <c r="A698" s="12">
        <v>355.0</v>
      </c>
      <c r="B698" s="16" t="s">
        <v>7369</v>
      </c>
      <c r="C698" s="16" t="s">
        <v>3877</v>
      </c>
      <c r="D698" s="18" t="b">
        <v>1</v>
      </c>
      <c r="E698" s="12">
        <v>4.0</v>
      </c>
      <c r="F698" s="12">
        <v>1.0</v>
      </c>
      <c r="G698" s="12">
        <v>3.0</v>
      </c>
      <c r="H698" s="20">
        <v>42327.37222222222</v>
      </c>
      <c r="I698" s="16" t="s">
        <v>3878</v>
      </c>
      <c r="J698" s="16" t="s">
        <v>3879</v>
      </c>
      <c r="K698" s="16" t="s">
        <v>3880</v>
      </c>
      <c r="L698" s="18" t="e">
        <v>#N/A</v>
      </c>
      <c r="M698" s="18" t="e">
        <v>#N/A</v>
      </c>
      <c r="N698" s="18" t="e">
        <v>#N/A</v>
      </c>
      <c r="O698" s="18" t="e">
        <v>#N/A</v>
      </c>
      <c r="P698" s="18" t="e">
        <v>#N/A</v>
      </c>
      <c r="Q698" s="16" t="s">
        <v>3881</v>
      </c>
      <c r="R698" s="18" t="b">
        <v>1</v>
      </c>
      <c r="S698" s="18" t="b">
        <v>1</v>
      </c>
      <c r="T698" s="12">
        <v>78283.0</v>
      </c>
      <c r="U698" s="16" t="s">
        <v>3884</v>
      </c>
      <c r="V698" s="16" t="s">
        <v>667</v>
      </c>
      <c r="W698" s="51">
        <v>1829780.0</v>
      </c>
      <c r="X698" s="51">
        <v>1877644.0</v>
      </c>
      <c r="Y698" s="16" t="s">
        <v>1461</v>
      </c>
      <c r="Z698" s="16" t="s">
        <v>7644</v>
      </c>
      <c r="AC698" s="16"/>
      <c r="AD698" s="12" t="str">
        <f>vlookup(AA698,'Hastag Key'!$G$3:$H$5,2,true)</f>
        <v>#N/A</v>
      </c>
      <c r="AE698" s="12" t="str">
        <f>vlookup(AB698,'Hastag Key'!$J$3:$K$8,2,true)</f>
        <v>#N/A</v>
      </c>
    </row>
    <row r="699">
      <c r="A699" s="12">
        <v>356.0</v>
      </c>
      <c r="B699" s="16" t="s">
        <v>7369</v>
      </c>
      <c r="C699" s="16" t="s">
        <v>3877</v>
      </c>
      <c r="D699" s="18" t="b">
        <v>1</v>
      </c>
      <c r="E699" s="12">
        <v>11.0</v>
      </c>
      <c r="F699" s="12">
        <v>1.0</v>
      </c>
      <c r="G699" s="12">
        <v>10.0</v>
      </c>
      <c r="H699" s="20">
        <v>42331.404861111114</v>
      </c>
      <c r="I699" s="16" t="s">
        <v>3893</v>
      </c>
      <c r="J699" s="16" t="s">
        <v>3879</v>
      </c>
      <c r="K699" s="16" t="s">
        <v>3894</v>
      </c>
      <c r="L699" s="18" t="e">
        <v>#N/A</v>
      </c>
      <c r="M699" s="18" t="e">
        <v>#N/A</v>
      </c>
      <c r="N699" s="18" t="e">
        <v>#N/A</v>
      </c>
      <c r="O699" s="18" t="e">
        <v>#N/A</v>
      </c>
      <c r="P699" s="18" t="e">
        <v>#N/A</v>
      </c>
      <c r="Q699" s="16" t="s">
        <v>3895</v>
      </c>
      <c r="R699" s="18" t="b">
        <v>1</v>
      </c>
      <c r="S699" s="18" t="b">
        <v>0</v>
      </c>
      <c r="T699" s="12">
        <v>78283.0</v>
      </c>
      <c r="U699" s="16" t="s">
        <v>3884</v>
      </c>
      <c r="V699" s="16" t="s">
        <v>667</v>
      </c>
      <c r="W699" s="51">
        <v>1829780.0</v>
      </c>
      <c r="X699" s="51">
        <v>1877644.0</v>
      </c>
      <c r="Y699" s="16" t="s">
        <v>1461</v>
      </c>
      <c r="Z699" s="16" t="s">
        <v>7647</v>
      </c>
      <c r="AC699" s="16"/>
      <c r="AD699" s="12" t="str">
        <f>vlookup(AA699,'Hastag Key'!$G$3:$H$5,2,true)</f>
        <v>#N/A</v>
      </c>
      <c r="AE699" s="12" t="str">
        <f>vlookup(AB699,'Hastag Key'!$J$3:$K$8,2,true)</f>
        <v>#N/A</v>
      </c>
    </row>
    <row r="700">
      <c r="A700" s="12">
        <v>379.0</v>
      </c>
      <c r="B700" s="16" t="s">
        <v>7369</v>
      </c>
      <c r="C700" s="16" t="s">
        <v>4184</v>
      </c>
      <c r="D700" s="18" t="b">
        <v>1</v>
      </c>
      <c r="E700" s="12">
        <v>385.0</v>
      </c>
      <c r="F700" s="12">
        <v>69.0</v>
      </c>
      <c r="G700" s="12">
        <v>316.0</v>
      </c>
      <c r="H700" s="20">
        <v>42323.614583333336</v>
      </c>
      <c r="I700" s="16" t="s">
        <v>4185</v>
      </c>
      <c r="J700" s="16" t="s">
        <v>4186</v>
      </c>
      <c r="K700" s="16" t="s">
        <v>4187</v>
      </c>
      <c r="L700" s="18" t="e">
        <v>#N/A</v>
      </c>
      <c r="M700" s="18" t="e">
        <v>#N/A</v>
      </c>
      <c r="N700" s="18" t="e">
        <v>#N/A</v>
      </c>
      <c r="O700" s="18" t="e">
        <v>#N/A</v>
      </c>
      <c r="P700" s="18" t="e">
        <v>#N/A</v>
      </c>
      <c r="Q700" s="16" t="s">
        <v>4188</v>
      </c>
      <c r="R700" s="18" t="b">
        <v>1</v>
      </c>
      <c r="S700" s="18" t="b">
        <v>1</v>
      </c>
      <c r="T700" s="12">
        <v>78355.0</v>
      </c>
      <c r="U700" s="16" t="s">
        <v>4189</v>
      </c>
      <c r="V700" s="16" t="s">
        <v>667</v>
      </c>
      <c r="W700" s="22"/>
      <c r="X700" s="22"/>
      <c r="Y700" s="16" t="s">
        <v>4190</v>
      </c>
      <c r="Z700" s="16" t="s">
        <v>7649</v>
      </c>
      <c r="AC700" s="16"/>
      <c r="AD700" s="12" t="str">
        <f>vlookup(AA700,'Hastag Key'!$G$3:$H$5,2,true)</f>
        <v>#N/A</v>
      </c>
      <c r="AE700" s="12" t="str">
        <f>vlookup(AB700,'Hastag Key'!$J$3:$K$8,2,true)</f>
        <v>#N/A</v>
      </c>
    </row>
    <row r="701">
      <c r="A701" s="12">
        <v>395.0</v>
      </c>
      <c r="B701" s="16" t="s">
        <v>7369</v>
      </c>
      <c r="C701" s="16" t="s">
        <v>4334</v>
      </c>
      <c r="D701" s="18" t="b">
        <v>1</v>
      </c>
      <c r="E701" s="12">
        <v>40.0</v>
      </c>
      <c r="F701" s="12">
        <v>10.0</v>
      </c>
      <c r="G701" s="12">
        <v>30.0</v>
      </c>
      <c r="H701" s="20">
        <v>42329.58263888889</v>
      </c>
      <c r="I701" s="16" t="s">
        <v>4335</v>
      </c>
      <c r="J701" s="16" t="s">
        <v>4336</v>
      </c>
      <c r="K701" s="16" t="s">
        <v>4337</v>
      </c>
      <c r="L701" s="18" t="e">
        <v>#N/A</v>
      </c>
      <c r="M701" s="18" t="e">
        <v>#N/A</v>
      </c>
      <c r="N701" s="18" t="e">
        <v>#N/A</v>
      </c>
      <c r="O701" s="18" t="e">
        <v>#N/A</v>
      </c>
      <c r="P701" s="18" t="e">
        <v>#N/A</v>
      </c>
      <c r="Q701" s="16" t="s">
        <v>4339</v>
      </c>
      <c r="R701" s="18" t="b">
        <v>1</v>
      </c>
      <c r="S701" s="18" t="b">
        <v>0</v>
      </c>
      <c r="T701" s="12">
        <v>75474.0</v>
      </c>
      <c r="U701" s="16" t="s">
        <v>4340</v>
      </c>
      <c r="V701" s="16" t="s">
        <v>667</v>
      </c>
      <c r="W701" s="22"/>
      <c r="X701" s="22"/>
      <c r="Y701" s="16" t="s">
        <v>1461</v>
      </c>
      <c r="Z701" s="16" t="s">
        <v>7652</v>
      </c>
      <c r="AC701" s="16"/>
      <c r="AD701" s="12" t="str">
        <f>vlookup(AA701,'Hastag Key'!$G$3:$H$5,2,true)</f>
        <v>#N/A</v>
      </c>
      <c r="AE701" s="12" t="str">
        <f>vlookup(AB701,'Hastag Key'!$J$3:$K$8,2,true)</f>
        <v>#N/A</v>
      </c>
    </row>
    <row r="702">
      <c r="A702" s="12">
        <v>424.0</v>
      </c>
      <c r="B702" s="16" t="s">
        <v>7369</v>
      </c>
      <c r="C702" s="16" t="s">
        <v>4694</v>
      </c>
      <c r="D702" s="18" t="b">
        <v>1</v>
      </c>
      <c r="E702" s="12">
        <v>20.0</v>
      </c>
      <c r="F702" s="12">
        <v>0.0</v>
      </c>
      <c r="G702" s="12">
        <v>20.0</v>
      </c>
      <c r="H702" s="20">
        <v>42315.42638888889</v>
      </c>
      <c r="I702" s="16" t="s">
        <v>4700</v>
      </c>
      <c r="J702" s="16" t="s">
        <v>4702</v>
      </c>
      <c r="K702" s="16" t="s">
        <v>4704</v>
      </c>
      <c r="L702" s="16" t="s">
        <v>532</v>
      </c>
      <c r="M702" s="16" t="s">
        <v>4706</v>
      </c>
      <c r="N702" s="16" t="s">
        <v>4707</v>
      </c>
      <c r="O702" s="16" t="s">
        <v>4708</v>
      </c>
      <c r="P702" s="16" t="s">
        <v>4709</v>
      </c>
      <c r="Q702" s="16" t="s">
        <v>4710</v>
      </c>
      <c r="R702" s="18" t="b">
        <v>1</v>
      </c>
      <c r="S702" s="18" t="b">
        <v>0</v>
      </c>
      <c r="T702" s="12">
        <v>78702.0</v>
      </c>
      <c r="U702" s="16" t="s">
        <v>705</v>
      </c>
      <c r="V702" s="16" t="s">
        <v>667</v>
      </c>
      <c r="W702" s="51">
        <v>2.3333007E7</v>
      </c>
      <c r="X702" s="51">
        <v>3.1355029E7</v>
      </c>
      <c r="Y702" s="16" t="s">
        <v>4711</v>
      </c>
      <c r="Z702" s="16" t="s">
        <v>7654</v>
      </c>
      <c r="AC702" s="16"/>
      <c r="AD702" s="12" t="str">
        <f>vlookup(AA702,'Hastag Key'!$G$3:$H$5,2,true)</f>
        <v>#N/A</v>
      </c>
      <c r="AE702" s="12" t="str">
        <f>vlookup(AB702,'Hastag Key'!$J$3:$K$8,2,true)</f>
        <v>#N/A</v>
      </c>
    </row>
    <row r="703">
      <c r="A703" s="12">
        <v>427.0</v>
      </c>
      <c r="B703" s="16" t="s">
        <v>7369</v>
      </c>
      <c r="C703" s="16" t="s">
        <v>4725</v>
      </c>
      <c r="D703" s="18" t="b">
        <v>1</v>
      </c>
      <c r="E703" s="12">
        <v>3.0</v>
      </c>
      <c r="F703" s="12">
        <v>1.0</v>
      </c>
      <c r="G703" s="12">
        <v>2.0</v>
      </c>
      <c r="H703" s="20">
        <v>42318.424305555556</v>
      </c>
      <c r="I703" s="16" t="s">
        <v>1108</v>
      </c>
      <c r="J703" s="16" t="s">
        <v>4726</v>
      </c>
      <c r="K703" s="16" t="s">
        <v>1110</v>
      </c>
      <c r="L703" s="18" t="e">
        <v>#N/A</v>
      </c>
      <c r="M703" s="18" t="e">
        <v>#N/A</v>
      </c>
      <c r="N703" s="18" t="e">
        <v>#N/A</v>
      </c>
      <c r="O703" s="18" t="e">
        <v>#N/A</v>
      </c>
      <c r="P703" s="18" t="e">
        <v>#N/A</v>
      </c>
      <c r="Q703" s="16" t="s">
        <v>1111</v>
      </c>
      <c r="R703" s="18" t="b">
        <v>1</v>
      </c>
      <c r="S703" s="18" t="b">
        <v>0</v>
      </c>
      <c r="T703" s="12">
        <v>75231.0</v>
      </c>
      <c r="U703" s="16" t="s">
        <v>4728</v>
      </c>
      <c r="V703" s="16" t="s">
        <v>667</v>
      </c>
      <c r="W703" s="51">
        <v>108819.0</v>
      </c>
      <c r="X703" s="51">
        <v>149553.0</v>
      </c>
      <c r="Y703" s="16" t="s">
        <v>4729</v>
      </c>
      <c r="Z703" s="16" t="s">
        <v>7657</v>
      </c>
      <c r="AC703" s="16"/>
      <c r="AD703" s="12" t="str">
        <f>vlookup(AA703,'Hastag Key'!$G$3:$H$5,2,true)</f>
        <v>#N/A</v>
      </c>
      <c r="AE703" s="12" t="str">
        <f>vlookup(AB703,'Hastag Key'!$J$3:$K$8,2,true)</f>
        <v>#N/A</v>
      </c>
    </row>
    <row r="704">
      <c r="A704" s="12">
        <v>469.0</v>
      </c>
      <c r="B704" s="16" t="s">
        <v>7369</v>
      </c>
      <c r="C704" s="16" t="s">
        <v>5228</v>
      </c>
      <c r="D704" s="18" t="b">
        <v>1</v>
      </c>
      <c r="E704" s="12">
        <v>88.0</v>
      </c>
      <c r="F704" s="12">
        <v>33.0</v>
      </c>
      <c r="G704" s="12">
        <v>55.0</v>
      </c>
      <c r="H704" s="20">
        <v>42326.65277777778</v>
      </c>
      <c r="I704" s="16" t="s">
        <v>5229</v>
      </c>
      <c r="J704" s="16" t="s">
        <v>5230</v>
      </c>
      <c r="K704" s="16" t="s">
        <v>5232</v>
      </c>
      <c r="L704" s="18" t="e">
        <v>#N/A</v>
      </c>
      <c r="M704" s="18" t="e">
        <v>#N/A</v>
      </c>
      <c r="N704" s="18" t="e">
        <v>#N/A</v>
      </c>
      <c r="O704" s="18" t="e">
        <v>#N/A</v>
      </c>
      <c r="P704" s="18" t="e">
        <v>#N/A</v>
      </c>
      <c r="Q704" s="16" t="s">
        <v>5234</v>
      </c>
      <c r="R704" s="18" t="b">
        <v>1</v>
      </c>
      <c r="S704" s="18" t="b">
        <v>1</v>
      </c>
      <c r="T704" s="12">
        <v>75154.0</v>
      </c>
      <c r="U704" s="16" t="s">
        <v>5238</v>
      </c>
      <c r="V704" s="16" t="s">
        <v>667</v>
      </c>
      <c r="W704" s="22"/>
      <c r="X704" s="22"/>
      <c r="Y704" s="16" t="s">
        <v>5240</v>
      </c>
      <c r="Z704" s="16" t="s">
        <v>7659</v>
      </c>
      <c r="AC704" s="16"/>
      <c r="AD704" s="12" t="str">
        <f>vlookup(AA704,'Hastag Key'!$G$3:$H$5,2,true)</f>
        <v>#N/A</v>
      </c>
      <c r="AE704" s="12" t="str">
        <f>vlookup(AB704,'Hastag Key'!$J$3:$K$8,2,true)</f>
        <v>#N/A</v>
      </c>
    </row>
    <row r="705">
      <c r="A705" s="12">
        <v>470.0</v>
      </c>
      <c r="B705" s="16" t="s">
        <v>7369</v>
      </c>
      <c r="C705" s="16" t="s">
        <v>5228</v>
      </c>
      <c r="D705" s="18" t="b">
        <v>1</v>
      </c>
      <c r="E705" s="12">
        <v>8.0</v>
      </c>
      <c r="F705" s="12">
        <v>0.0</v>
      </c>
      <c r="G705" s="12">
        <v>8.0</v>
      </c>
      <c r="H705" s="20">
        <v>42328.35625</v>
      </c>
      <c r="I705" s="16" t="s">
        <v>5247</v>
      </c>
      <c r="J705" s="16" t="s">
        <v>5230</v>
      </c>
      <c r="K705" s="16" t="s">
        <v>5248</v>
      </c>
      <c r="L705" s="18" t="e">
        <v>#N/A</v>
      </c>
      <c r="M705" s="18" t="e">
        <v>#N/A</v>
      </c>
      <c r="N705" s="18" t="e">
        <v>#N/A</v>
      </c>
      <c r="O705" s="18" t="e">
        <v>#N/A</v>
      </c>
      <c r="P705" s="18" t="e">
        <v>#N/A</v>
      </c>
      <c r="Q705" s="16" t="s">
        <v>5249</v>
      </c>
      <c r="R705" s="18" t="b">
        <v>1</v>
      </c>
      <c r="S705" s="18" t="b">
        <v>0</v>
      </c>
      <c r="T705" s="12">
        <v>75154.0</v>
      </c>
      <c r="U705" s="16" t="s">
        <v>5238</v>
      </c>
      <c r="V705" s="16" t="s">
        <v>667</v>
      </c>
      <c r="W705" s="22"/>
      <c r="X705" s="22"/>
      <c r="Y705" s="16" t="s">
        <v>5240</v>
      </c>
      <c r="Z705" s="16" t="s">
        <v>7660</v>
      </c>
      <c r="AC705" s="16"/>
      <c r="AD705" s="12" t="str">
        <f>vlookup(AA705,'Hastag Key'!$G$3:$H$5,2,true)</f>
        <v>#N/A</v>
      </c>
      <c r="AE705" s="12" t="str">
        <f>vlookup(AB705,'Hastag Key'!$J$3:$K$8,2,true)</f>
        <v>#N/A</v>
      </c>
    </row>
    <row r="706">
      <c r="A706" s="12">
        <v>482.0</v>
      </c>
      <c r="B706" s="16" t="s">
        <v>7369</v>
      </c>
      <c r="C706" s="16" t="s">
        <v>5348</v>
      </c>
      <c r="D706" s="18" t="b">
        <v>1</v>
      </c>
      <c r="E706" s="12">
        <v>77.0</v>
      </c>
      <c r="F706" s="12">
        <v>12.0</v>
      </c>
      <c r="G706" s="12">
        <v>65.0</v>
      </c>
      <c r="H706" s="20">
        <v>42311.78333333333</v>
      </c>
      <c r="I706" s="16" t="s">
        <v>5350</v>
      </c>
      <c r="J706" s="16" t="s">
        <v>5351</v>
      </c>
      <c r="K706" s="16" t="s">
        <v>5352</v>
      </c>
      <c r="L706" s="18" t="e">
        <v>#N/A</v>
      </c>
      <c r="M706" s="18" t="e">
        <v>#N/A</v>
      </c>
      <c r="N706" s="18" t="e">
        <v>#N/A</v>
      </c>
      <c r="O706" s="18" t="e">
        <v>#N/A</v>
      </c>
      <c r="P706" s="18" t="e">
        <v>#N/A</v>
      </c>
      <c r="Q706" s="16" t="s">
        <v>5353</v>
      </c>
      <c r="R706" s="18" t="b">
        <v>1</v>
      </c>
      <c r="S706" s="18" t="b">
        <v>1</v>
      </c>
      <c r="T706" s="12">
        <v>77065.0</v>
      </c>
      <c r="U706" s="16" t="s">
        <v>5354</v>
      </c>
      <c r="V706" s="16" t="s">
        <v>667</v>
      </c>
      <c r="W706" s="22"/>
      <c r="X706" s="22"/>
      <c r="Y706" s="16" t="s">
        <v>1291</v>
      </c>
      <c r="Z706" s="16" t="s">
        <v>7661</v>
      </c>
      <c r="AC706" s="16"/>
      <c r="AD706" s="12" t="str">
        <f>vlookup(AA706,'Hastag Key'!$G$3:$H$5,2,true)</f>
        <v>#N/A</v>
      </c>
      <c r="AE706" s="12" t="str">
        <f>vlookup(AB706,'Hastag Key'!$J$3:$K$8,2,true)</f>
        <v>#N/A</v>
      </c>
    </row>
    <row r="707">
      <c r="A707" s="12">
        <v>485.0</v>
      </c>
      <c r="B707" s="16" t="s">
        <v>7369</v>
      </c>
      <c r="C707" s="16" t="s">
        <v>5367</v>
      </c>
      <c r="D707" s="18" t="b">
        <v>0</v>
      </c>
      <c r="E707" s="12">
        <v>99.0</v>
      </c>
      <c r="F707" s="12">
        <v>42.0</v>
      </c>
      <c r="G707" s="12">
        <v>57.0</v>
      </c>
      <c r="H707" s="20">
        <v>42327.2</v>
      </c>
      <c r="I707" s="16" t="s">
        <v>5368</v>
      </c>
      <c r="J707" s="16" t="s">
        <v>5369</v>
      </c>
      <c r="K707" s="16" t="s">
        <v>5370</v>
      </c>
      <c r="L707" s="16" t="s">
        <v>264</v>
      </c>
      <c r="M707" s="16" t="s">
        <v>5372</v>
      </c>
      <c r="N707" s="12">
        <v>0.0</v>
      </c>
      <c r="O707" s="12">
        <v>0.0</v>
      </c>
      <c r="P707" s="12">
        <v>0.0</v>
      </c>
      <c r="Q707" s="16" t="s">
        <v>5373</v>
      </c>
      <c r="R707" s="18" t="b">
        <v>1</v>
      </c>
      <c r="S707" s="18" t="b">
        <v>1</v>
      </c>
      <c r="T707" s="16" t="s">
        <v>5374</v>
      </c>
      <c r="U707" s="16" t="s">
        <v>5375</v>
      </c>
      <c r="V707" s="16" t="s">
        <v>667</v>
      </c>
      <c r="W707" s="22"/>
      <c r="X707" s="22"/>
      <c r="Y707" s="22"/>
      <c r="Z707" s="16" t="s">
        <v>7664</v>
      </c>
      <c r="AC707" s="16"/>
      <c r="AD707" s="12" t="str">
        <f>vlookup(AA707,'Hastag Key'!$G$3:$H$5,2,true)</f>
        <v>#N/A</v>
      </c>
      <c r="AE707" s="12" t="str">
        <f>vlookup(AB707,'Hastag Key'!$J$3:$K$8,2,true)</f>
        <v>#N/A</v>
      </c>
    </row>
    <row r="708">
      <c r="A708" s="12">
        <v>498.0</v>
      </c>
      <c r="B708" s="16" t="s">
        <v>7369</v>
      </c>
      <c r="C708" s="16" t="s">
        <v>5502</v>
      </c>
      <c r="D708" s="18" t="b">
        <v>0</v>
      </c>
      <c r="E708" s="12">
        <v>37.0</v>
      </c>
      <c r="F708" s="12">
        <v>6.0</v>
      </c>
      <c r="G708" s="12">
        <v>31.0</v>
      </c>
      <c r="H708" s="20">
        <v>42331.5375</v>
      </c>
      <c r="I708" s="16" t="s">
        <v>5503</v>
      </c>
      <c r="J708" s="16" t="s">
        <v>5504</v>
      </c>
      <c r="K708" s="16" t="s">
        <v>5505</v>
      </c>
      <c r="L708" s="18" t="e">
        <v>#N/A</v>
      </c>
      <c r="M708" s="18" t="e">
        <v>#N/A</v>
      </c>
      <c r="N708" s="18" t="e">
        <v>#N/A</v>
      </c>
      <c r="O708" s="18" t="e">
        <v>#N/A</v>
      </c>
      <c r="P708" s="18" t="e">
        <v>#N/A</v>
      </c>
      <c r="Q708" s="16" t="s">
        <v>5507</v>
      </c>
      <c r="R708" s="18" t="b">
        <v>1</v>
      </c>
      <c r="S708" s="18" t="b">
        <v>1</v>
      </c>
      <c r="T708" s="12">
        <v>78602.0</v>
      </c>
      <c r="U708" s="16" t="s">
        <v>5508</v>
      </c>
      <c r="V708" s="16" t="s">
        <v>667</v>
      </c>
      <c r="W708" s="22"/>
      <c r="X708" s="22"/>
      <c r="Y708" s="22"/>
      <c r="Z708" s="16" t="s">
        <v>7666</v>
      </c>
      <c r="AC708" s="16"/>
      <c r="AD708" s="12" t="str">
        <f>vlookup(AA708,'Hastag Key'!$G$3:$H$5,2,true)</f>
        <v>#N/A</v>
      </c>
      <c r="AE708" s="12" t="str">
        <f>vlookup(AB708,'Hastag Key'!$J$3:$K$8,2,true)</f>
        <v>#N/A</v>
      </c>
    </row>
    <row r="709">
      <c r="A709" s="12">
        <v>500.0</v>
      </c>
      <c r="B709" s="16" t="s">
        <v>7369</v>
      </c>
      <c r="C709" s="16" t="s">
        <v>5526</v>
      </c>
      <c r="D709" s="18" t="b">
        <v>0</v>
      </c>
      <c r="E709" s="12">
        <v>155.0</v>
      </c>
      <c r="F709" s="12">
        <v>27.0</v>
      </c>
      <c r="G709" s="12">
        <v>128.0</v>
      </c>
      <c r="H709" s="20">
        <v>42328.45277777778</v>
      </c>
      <c r="I709" s="16" t="s">
        <v>5528</v>
      </c>
      <c r="J709" s="16" t="s">
        <v>5529</v>
      </c>
      <c r="K709" s="16" t="s">
        <v>5531</v>
      </c>
      <c r="L709" s="18" t="e">
        <v>#N/A</v>
      </c>
      <c r="M709" s="18" t="e">
        <v>#N/A</v>
      </c>
      <c r="N709" s="18" t="e">
        <v>#N/A</v>
      </c>
      <c r="O709" s="18" t="e">
        <v>#N/A</v>
      </c>
      <c r="P709" s="18" t="e">
        <v>#N/A</v>
      </c>
      <c r="Q709" s="16" t="s">
        <v>5533</v>
      </c>
      <c r="R709" s="18" t="b">
        <v>1</v>
      </c>
      <c r="S709" s="18" t="b">
        <v>1</v>
      </c>
      <c r="T709" s="12">
        <v>78755.0</v>
      </c>
      <c r="U709" s="16" t="s">
        <v>705</v>
      </c>
      <c r="V709" s="16" t="s">
        <v>667</v>
      </c>
      <c r="W709" s="22"/>
      <c r="X709" s="22"/>
      <c r="Y709" s="22"/>
      <c r="Z709" s="16" t="s">
        <v>7668</v>
      </c>
      <c r="AC709" s="16"/>
      <c r="AD709" s="12" t="str">
        <f>vlookup(AA709,'Hastag Key'!$G$3:$H$5,2,true)</f>
        <v>#N/A</v>
      </c>
      <c r="AE709" s="12" t="str">
        <f>vlookup(AB709,'Hastag Key'!$J$3:$K$8,2,true)</f>
        <v>#N/A</v>
      </c>
    </row>
    <row r="710">
      <c r="A710" s="12">
        <v>508.0</v>
      </c>
      <c r="B710" s="16" t="s">
        <v>7369</v>
      </c>
      <c r="C710" s="16" t="s">
        <v>5624</v>
      </c>
      <c r="D710" s="18" t="b">
        <v>0</v>
      </c>
      <c r="E710" s="12">
        <v>17.0</v>
      </c>
      <c r="F710" s="12">
        <v>5.0</v>
      </c>
      <c r="G710" s="12">
        <v>12.0</v>
      </c>
      <c r="H710" s="20">
        <v>42318.745833333334</v>
      </c>
      <c r="I710" s="16" t="s">
        <v>5625</v>
      </c>
      <c r="J710" s="16" t="s">
        <v>5626</v>
      </c>
      <c r="K710" s="16" t="s">
        <v>5627</v>
      </c>
      <c r="L710" s="18" t="e">
        <v>#N/A</v>
      </c>
      <c r="M710" s="18" t="e">
        <v>#N/A</v>
      </c>
      <c r="N710" s="18" t="e">
        <v>#N/A</v>
      </c>
      <c r="O710" s="18" t="e">
        <v>#N/A</v>
      </c>
      <c r="P710" s="18" t="e">
        <v>#N/A</v>
      </c>
      <c r="Q710" s="16" t="s">
        <v>5628</v>
      </c>
      <c r="R710" s="18" t="b">
        <v>1</v>
      </c>
      <c r="S710" s="18" t="b">
        <v>1</v>
      </c>
      <c r="T710" s="12">
        <v>78218.0</v>
      </c>
      <c r="U710" s="16" t="s">
        <v>5629</v>
      </c>
      <c r="V710" s="16" t="s">
        <v>667</v>
      </c>
      <c r="W710" s="22"/>
      <c r="X710" s="22"/>
      <c r="Y710" s="22"/>
      <c r="Z710" s="16" t="s">
        <v>7670</v>
      </c>
      <c r="AC710" s="16"/>
      <c r="AD710" s="12" t="str">
        <f>vlookup(AA710,'Hastag Key'!$G$3:$H$5,2,true)</f>
        <v>#N/A</v>
      </c>
      <c r="AE710" s="12" t="str">
        <f>vlookup(AB710,'Hastag Key'!$J$3:$K$8,2,true)</f>
        <v>#N/A</v>
      </c>
    </row>
    <row r="711">
      <c r="A711" s="12">
        <v>519.0</v>
      </c>
      <c r="B711" s="16" t="s">
        <v>7369</v>
      </c>
      <c r="C711" s="16" t="s">
        <v>5693</v>
      </c>
      <c r="D711" s="18" t="b">
        <v>0</v>
      </c>
      <c r="E711" s="12">
        <v>2.0</v>
      </c>
      <c r="F711" s="12">
        <v>0.0</v>
      </c>
      <c r="G711" s="12">
        <v>2.0</v>
      </c>
      <c r="H711" s="20">
        <v>42313.825694444444</v>
      </c>
      <c r="I711" s="16" t="s">
        <v>5694</v>
      </c>
      <c r="J711" s="16" t="s">
        <v>5696</v>
      </c>
      <c r="K711" s="16" t="s">
        <v>5697</v>
      </c>
      <c r="L711" s="16" t="s">
        <v>264</v>
      </c>
      <c r="M711" s="12">
        <v>0.0</v>
      </c>
      <c r="N711" s="12">
        <v>0.0</v>
      </c>
      <c r="O711" s="12">
        <v>0.0</v>
      </c>
      <c r="P711" s="12">
        <v>0.0</v>
      </c>
      <c r="Q711" s="16" t="s">
        <v>5698</v>
      </c>
      <c r="R711" s="18" t="b">
        <v>1</v>
      </c>
      <c r="S711" s="18" t="b">
        <v>0</v>
      </c>
      <c r="T711" s="12">
        <v>78028.0</v>
      </c>
      <c r="U711" s="16" t="s">
        <v>5699</v>
      </c>
      <c r="V711" s="16" t="s">
        <v>667</v>
      </c>
      <c r="W711" s="22"/>
      <c r="X711" s="22"/>
      <c r="Y711" s="22"/>
      <c r="Z711" s="16" t="s">
        <v>7671</v>
      </c>
      <c r="AC711" s="16"/>
      <c r="AD711" s="12" t="str">
        <f>vlookup(AA711,'Hastag Key'!$G$3:$H$5,2,true)</f>
        <v>#N/A</v>
      </c>
      <c r="AE711" s="12" t="str">
        <f>vlookup(AB711,'Hastag Key'!$J$3:$K$8,2,true)</f>
        <v>#N/A</v>
      </c>
    </row>
    <row r="712">
      <c r="A712" s="12">
        <v>520.0</v>
      </c>
      <c r="B712" s="16" t="s">
        <v>7369</v>
      </c>
      <c r="C712" s="16" t="s">
        <v>5693</v>
      </c>
      <c r="D712" s="18" t="b">
        <v>0</v>
      </c>
      <c r="E712" s="12">
        <v>1.0</v>
      </c>
      <c r="F712" s="12">
        <v>0.0</v>
      </c>
      <c r="G712" s="12">
        <v>1.0</v>
      </c>
      <c r="H712" s="20">
        <v>42325.58888888889</v>
      </c>
      <c r="I712" s="16" t="s">
        <v>5704</v>
      </c>
      <c r="J712" s="16" t="s">
        <v>5696</v>
      </c>
      <c r="K712" s="16" t="s">
        <v>5705</v>
      </c>
      <c r="L712" s="18" t="e">
        <v>#N/A</v>
      </c>
      <c r="M712" s="18" t="e">
        <v>#N/A</v>
      </c>
      <c r="N712" s="18" t="e">
        <v>#N/A</v>
      </c>
      <c r="O712" s="18" t="e">
        <v>#N/A</v>
      </c>
      <c r="P712" s="18" t="e">
        <v>#N/A</v>
      </c>
      <c r="Q712" s="16" t="s">
        <v>5706</v>
      </c>
      <c r="R712" s="18" t="b">
        <v>1</v>
      </c>
      <c r="S712" s="18" t="b">
        <v>0</v>
      </c>
      <c r="T712" s="12">
        <v>78028.0</v>
      </c>
      <c r="U712" s="16" t="s">
        <v>5699</v>
      </c>
      <c r="V712" s="16" t="s">
        <v>667</v>
      </c>
      <c r="W712" s="22"/>
      <c r="X712" s="22"/>
      <c r="Y712" s="22"/>
      <c r="Z712" s="16" t="s">
        <v>7672</v>
      </c>
      <c r="AC712" s="16"/>
      <c r="AD712" s="12" t="str">
        <f>vlookup(AA712,'Hastag Key'!$G$3:$H$5,2,true)</f>
        <v>#N/A</v>
      </c>
      <c r="AE712" s="12" t="str">
        <f>vlookup(AB712,'Hastag Key'!$J$3:$K$8,2,true)</f>
        <v>#N/A</v>
      </c>
    </row>
    <row r="713">
      <c r="A713" s="12">
        <v>615.0</v>
      </c>
      <c r="B713" s="16" t="s">
        <v>7369</v>
      </c>
      <c r="C713" s="16" t="s">
        <v>6507</v>
      </c>
      <c r="D713" s="18" t="b">
        <v>1</v>
      </c>
      <c r="E713" s="12">
        <v>68.0</v>
      </c>
      <c r="F713" s="12">
        <v>25.0</v>
      </c>
      <c r="G713" s="12">
        <v>43.0</v>
      </c>
      <c r="H713" s="20">
        <v>42328.41111111111</v>
      </c>
      <c r="I713" s="16" t="s">
        <v>6508</v>
      </c>
      <c r="J713" s="16" t="s">
        <v>6509</v>
      </c>
      <c r="K713" s="16" t="s">
        <v>6510</v>
      </c>
      <c r="L713" s="18" t="e">
        <v>#N/A</v>
      </c>
      <c r="M713" s="18" t="e">
        <v>#N/A</v>
      </c>
      <c r="N713" s="18" t="e">
        <v>#N/A</v>
      </c>
      <c r="O713" s="18" t="e">
        <v>#N/A</v>
      </c>
      <c r="P713" s="18" t="e">
        <v>#N/A</v>
      </c>
      <c r="Q713" s="16" t="s">
        <v>6511</v>
      </c>
      <c r="R713" s="18" t="b">
        <v>0</v>
      </c>
      <c r="S713" s="18" t="b">
        <v>1</v>
      </c>
      <c r="T713" s="12">
        <v>76140.0</v>
      </c>
      <c r="U713" s="16" t="s">
        <v>1373</v>
      </c>
      <c r="V713" s="16" t="s">
        <v>667</v>
      </c>
      <c r="W713" s="22"/>
      <c r="X713" s="22"/>
      <c r="Y713" s="16" t="s">
        <v>6513</v>
      </c>
      <c r="Z713" s="16" t="s">
        <v>7673</v>
      </c>
      <c r="AA713" s="12">
        <v>3.0</v>
      </c>
      <c r="AB713" s="12">
        <v>1.0</v>
      </c>
      <c r="AC713" s="12"/>
      <c r="AD713" s="12" t="str">
        <f>vlookup(AA713,'Hastag Key'!$G$3:$H$5,2,true)</f>
        <v>Exposure</v>
      </c>
      <c r="AE713" s="12" t="str">
        <f>vlookup(AB713,'Hastag Key'!$J$3:$K$8,2,true)</f>
        <v>Financial/gifts</v>
      </c>
    </row>
    <row r="714">
      <c r="A714" s="12">
        <v>623.0</v>
      </c>
      <c r="B714" s="16" t="s">
        <v>7369</v>
      </c>
      <c r="C714" s="16" t="s">
        <v>700</v>
      </c>
      <c r="D714" s="18" t="b">
        <v>1</v>
      </c>
      <c r="E714" s="12">
        <v>0.0</v>
      </c>
      <c r="F714" s="12">
        <v>0.0</v>
      </c>
      <c r="G714" s="12">
        <v>0.0</v>
      </c>
      <c r="H714" s="20">
        <v>42312.54513888889</v>
      </c>
      <c r="I714" s="16" t="s">
        <v>6563</v>
      </c>
      <c r="J714" s="16" t="s">
        <v>702</v>
      </c>
      <c r="K714" s="16" t="s">
        <v>6564</v>
      </c>
      <c r="L714" s="18" t="e">
        <v>#N/A</v>
      </c>
      <c r="M714" s="18" t="e">
        <v>#N/A</v>
      </c>
      <c r="N714" s="18" t="e">
        <v>#N/A</v>
      </c>
      <c r="O714" s="18" t="e">
        <v>#N/A</v>
      </c>
      <c r="P714" s="18" t="e">
        <v>#N/A</v>
      </c>
      <c r="Q714" s="16" t="s">
        <v>6565</v>
      </c>
      <c r="R714" s="18" t="b">
        <v>0</v>
      </c>
      <c r="S714" s="18" t="b">
        <v>1</v>
      </c>
      <c r="T714" s="12">
        <v>78736.0</v>
      </c>
      <c r="U714" s="16" t="s">
        <v>705</v>
      </c>
      <c r="V714" s="16" t="s">
        <v>667</v>
      </c>
      <c r="W714" s="51">
        <v>287285.0</v>
      </c>
      <c r="X714" s="51">
        <v>280289.0</v>
      </c>
      <c r="Y714" s="16" t="s">
        <v>706</v>
      </c>
      <c r="Z714" s="16" t="s">
        <v>7675</v>
      </c>
      <c r="AA714" s="12">
        <v>3.0</v>
      </c>
      <c r="AB714" s="12">
        <v>2.0</v>
      </c>
      <c r="AC714" s="12"/>
      <c r="AD714" s="12" t="str">
        <f>vlookup(AA714,'Hastag Key'!$G$3:$H$5,2,true)</f>
        <v>Exposure</v>
      </c>
      <c r="AE714" s="12" t="str">
        <f>vlookup(AB714,'Hastag Key'!$J$3:$K$8,2,true)</f>
        <v>Time</v>
      </c>
    </row>
    <row r="715">
      <c r="A715" s="12">
        <v>635.0</v>
      </c>
      <c r="B715" s="16" t="s">
        <v>7369</v>
      </c>
      <c r="C715" s="16" t="s">
        <v>6635</v>
      </c>
      <c r="D715" s="18" t="b">
        <v>1</v>
      </c>
      <c r="E715" s="12">
        <v>0.0</v>
      </c>
      <c r="F715" s="12">
        <v>0.0</v>
      </c>
      <c r="G715" s="12">
        <v>0.0</v>
      </c>
      <c r="H715" s="20">
        <v>42318.67847222222</v>
      </c>
      <c r="I715" s="16" t="s">
        <v>6636</v>
      </c>
      <c r="J715" s="16" t="s">
        <v>6637</v>
      </c>
      <c r="K715" s="16" t="s">
        <v>6638</v>
      </c>
      <c r="L715" s="18" t="e">
        <v>#N/A</v>
      </c>
      <c r="M715" s="18" t="e">
        <v>#N/A</v>
      </c>
      <c r="N715" s="18" t="e">
        <v>#N/A</v>
      </c>
      <c r="O715" s="18" t="e">
        <v>#N/A</v>
      </c>
      <c r="P715" s="18" t="e">
        <v>#N/A</v>
      </c>
      <c r="Q715" s="16" t="s">
        <v>6639</v>
      </c>
      <c r="R715" s="18" t="b">
        <v>0</v>
      </c>
      <c r="S715" s="18" t="b">
        <v>0</v>
      </c>
      <c r="T715" s="12">
        <v>79408.0</v>
      </c>
      <c r="U715" s="16" t="s">
        <v>6640</v>
      </c>
      <c r="V715" s="16" t="s">
        <v>667</v>
      </c>
      <c r="W715" s="22"/>
      <c r="X715" s="22"/>
      <c r="Y715" s="16" t="s">
        <v>6641</v>
      </c>
      <c r="Z715" s="16" t="s">
        <v>7676</v>
      </c>
      <c r="AA715" s="12">
        <v>2.0</v>
      </c>
      <c r="AB715" s="12">
        <v>2.0</v>
      </c>
      <c r="AC715" s="12"/>
      <c r="AD715" s="12" t="str">
        <f>vlookup(AA715,'Hastag Key'!$G$3:$H$5,2,true)</f>
        <v>Invested</v>
      </c>
      <c r="AE715" s="12" t="str">
        <f>vlookup(AB715,'Hastag Key'!$J$3:$K$8,2,true)</f>
        <v>Time</v>
      </c>
    </row>
    <row r="716">
      <c r="A716" s="12">
        <v>638.0</v>
      </c>
      <c r="B716" s="16" t="s">
        <v>7369</v>
      </c>
      <c r="C716" s="16" t="s">
        <v>6650</v>
      </c>
      <c r="D716" s="18" t="b">
        <v>1</v>
      </c>
      <c r="E716" s="12">
        <v>11.0</v>
      </c>
      <c r="F716" s="12">
        <v>3.0</v>
      </c>
      <c r="G716" s="12">
        <v>8.0</v>
      </c>
      <c r="H716" s="20">
        <v>42310.79861111111</v>
      </c>
      <c r="I716" s="16" t="s">
        <v>6652</v>
      </c>
      <c r="J716" s="16" t="s">
        <v>6653</v>
      </c>
      <c r="K716" s="16" t="s">
        <v>6654</v>
      </c>
      <c r="L716" s="18" t="e">
        <v>#N/A</v>
      </c>
      <c r="M716" s="18" t="e">
        <v>#N/A</v>
      </c>
      <c r="N716" s="18" t="e">
        <v>#N/A</v>
      </c>
      <c r="O716" s="18" t="e">
        <v>#N/A</v>
      </c>
      <c r="P716" s="18" t="e">
        <v>#N/A</v>
      </c>
      <c r="Q716" s="16" t="s">
        <v>6655</v>
      </c>
      <c r="R716" s="18" t="b">
        <v>0</v>
      </c>
      <c r="S716" s="18" t="b">
        <v>0</v>
      </c>
      <c r="T716" s="12">
        <v>75061.0</v>
      </c>
      <c r="U716" s="16" t="s">
        <v>6656</v>
      </c>
      <c r="V716" s="16" t="s">
        <v>667</v>
      </c>
      <c r="W716" s="22"/>
      <c r="X716" s="22"/>
      <c r="Y716" s="16" t="s">
        <v>742</v>
      </c>
      <c r="Z716" s="16" t="s">
        <v>7678</v>
      </c>
      <c r="AA716" s="12">
        <v>3.0</v>
      </c>
      <c r="AB716" s="12">
        <v>1.0</v>
      </c>
      <c r="AC716" s="12"/>
      <c r="AD716" s="12" t="str">
        <f>vlookup(AA716,'Hastag Key'!$G$3:$H$5,2,true)</f>
        <v>Exposure</v>
      </c>
      <c r="AE716" s="12" t="str">
        <f>vlookup(AB716,'Hastag Key'!$J$3:$K$8,2,true)</f>
        <v>Financial/gifts</v>
      </c>
    </row>
    <row r="717">
      <c r="A717" s="12">
        <v>639.0</v>
      </c>
      <c r="B717" s="16" t="s">
        <v>7369</v>
      </c>
      <c r="C717" s="16" t="s">
        <v>1173</v>
      </c>
      <c r="D717" s="18" t="b">
        <v>1</v>
      </c>
      <c r="E717" s="12">
        <v>1.0</v>
      </c>
      <c r="F717" s="12">
        <v>1.0</v>
      </c>
      <c r="G717" s="22"/>
      <c r="H717" s="20">
        <v>42312.475694444445</v>
      </c>
      <c r="I717" s="16" t="s">
        <v>6659</v>
      </c>
      <c r="J717" s="16" t="s">
        <v>1175</v>
      </c>
      <c r="K717" s="16" t="s">
        <v>6660</v>
      </c>
      <c r="L717" s="18" t="e">
        <v>#N/A</v>
      </c>
      <c r="M717" s="18" t="e">
        <v>#N/A</v>
      </c>
      <c r="N717" s="18" t="e">
        <v>#N/A</v>
      </c>
      <c r="O717" s="18" t="e">
        <v>#N/A</v>
      </c>
      <c r="P717" s="18" t="e">
        <v>#N/A</v>
      </c>
      <c r="Q717" s="16" t="s">
        <v>6661</v>
      </c>
      <c r="R717" s="18" t="b">
        <v>0</v>
      </c>
      <c r="S717" s="18" t="b">
        <v>1</v>
      </c>
      <c r="T717" s="12">
        <v>79923.0</v>
      </c>
      <c r="U717" s="16" t="s">
        <v>1179</v>
      </c>
      <c r="V717" s="16" t="s">
        <v>667</v>
      </c>
      <c r="W717" s="51">
        <v>1997358.0</v>
      </c>
      <c r="X717" s="51">
        <v>1968454.0</v>
      </c>
      <c r="Y717" s="16" t="s">
        <v>1180</v>
      </c>
      <c r="Z717" s="16" t="s">
        <v>7679</v>
      </c>
      <c r="AA717" s="12">
        <v>3.0</v>
      </c>
      <c r="AB717" s="12">
        <v>4.0</v>
      </c>
      <c r="AC717" s="12"/>
      <c r="AD717" s="12" t="str">
        <f>vlookup(AA717,'Hastag Key'!$G$3:$H$5,2,true)</f>
        <v>Exposure</v>
      </c>
      <c r="AE717" s="12" t="str">
        <f>vlookup(AB717,'Hastag Key'!$J$3:$K$8,2,true)</f>
        <v>financial &amp; time</v>
      </c>
    </row>
    <row r="718">
      <c r="A718" s="12">
        <v>650.0</v>
      </c>
      <c r="B718" s="16" t="s">
        <v>7369</v>
      </c>
      <c r="C718" s="16" t="s">
        <v>6714</v>
      </c>
      <c r="D718" s="18" t="b">
        <v>1</v>
      </c>
      <c r="E718" s="12">
        <v>25.0</v>
      </c>
      <c r="F718" s="12">
        <v>13.0</v>
      </c>
      <c r="G718" s="12">
        <v>12.0</v>
      </c>
      <c r="H718" s="20">
        <v>42330.8125</v>
      </c>
      <c r="I718" s="16" t="s">
        <v>6715</v>
      </c>
      <c r="J718" s="16" t="s">
        <v>6716</v>
      </c>
      <c r="K718" s="16" t="s">
        <v>6717</v>
      </c>
      <c r="L718" s="18" t="e">
        <v>#N/A</v>
      </c>
      <c r="M718" s="18" t="e">
        <v>#N/A</v>
      </c>
      <c r="N718" s="18" t="e">
        <v>#N/A</v>
      </c>
      <c r="O718" s="18" t="e">
        <v>#N/A</v>
      </c>
      <c r="P718" s="18" t="e">
        <v>#N/A</v>
      </c>
      <c r="Q718" s="16" t="s">
        <v>6718</v>
      </c>
      <c r="R718" s="18" t="b">
        <v>0</v>
      </c>
      <c r="S718" s="18" t="b">
        <v>0</v>
      </c>
      <c r="T718" s="12">
        <v>77054.0</v>
      </c>
      <c r="U718" s="16" t="s">
        <v>1049</v>
      </c>
      <c r="V718" s="16" t="s">
        <v>667</v>
      </c>
      <c r="W718" s="51">
        <v>619368.0</v>
      </c>
      <c r="X718" s="51">
        <v>374385.0</v>
      </c>
      <c r="Y718" s="16" t="s">
        <v>752</v>
      </c>
      <c r="Z718" s="16" t="s">
        <v>7682</v>
      </c>
      <c r="AA718" s="12">
        <v>1.0</v>
      </c>
      <c r="AB718" s="12">
        <v>4.0</v>
      </c>
      <c r="AC718" s="12"/>
      <c r="AD718" s="12" t="str">
        <f>vlookup(AA718,'Hastag Key'!$G$3:$H$5,2,true)</f>
        <v>Personal</v>
      </c>
      <c r="AE718" s="12" t="str">
        <f>vlookup(AB718,'Hastag Key'!$J$3:$K$8,2,true)</f>
        <v>financial &amp; time</v>
      </c>
    </row>
    <row r="719">
      <c r="A719" s="12">
        <v>652.0</v>
      </c>
      <c r="B719" s="16" t="s">
        <v>7369</v>
      </c>
      <c r="C719" s="16" t="s">
        <v>1475</v>
      </c>
      <c r="D719" s="18" t="b">
        <v>1</v>
      </c>
      <c r="E719" s="12">
        <v>3.0</v>
      </c>
      <c r="F719" s="12">
        <v>0.0</v>
      </c>
      <c r="G719" s="12">
        <v>3.0</v>
      </c>
      <c r="H719" s="20">
        <v>42317.48055555556</v>
      </c>
      <c r="I719" s="16" t="s">
        <v>1476</v>
      </c>
      <c r="J719" s="16" t="s">
        <v>1477</v>
      </c>
      <c r="K719" s="16" t="s">
        <v>1478</v>
      </c>
      <c r="L719" s="18" t="e">
        <v>#N/A</v>
      </c>
      <c r="M719" s="18" t="e">
        <v>#N/A</v>
      </c>
      <c r="N719" s="18" t="e">
        <v>#N/A</v>
      </c>
      <c r="O719" s="18" t="e">
        <v>#N/A</v>
      </c>
      <c r="P719" s="18" t="e">
        <v>#N/A</v>
      </c>
      <c r="Q719" s="16" t="s">
        <v>1479</v>
      </c>
      <c r="R719" s="18" t="b">
        <v>0</v>
      </c>
      <c r="S719" s="18" t="b">
        <v>1</v>
      </c>
      <c r="T719" s="16" t="s">
        <v>1480</v>
      </c>
      <c r="U719" s="16" t="s">
        <v>1481</v>
      </c>
      <c r="V719" s="16" t="s">
        <v>667</v>
      </c>
      <c r="W719" s="51">
        <v>38142.0</v>
      </c>
      <c r="X719" s="51">
        <v>25558.0</v>
      </c>
      <c r="Y719" s="16" t="s">
        <v>1482</v>
      </c>
      <c r="Z719" s="16" t="s">
        <v>7618</v>
      </c>
      <c r="AA719" s="12">
        <v>1.0</v>
      </c>
      <c r="AB719" s="12">
        <v>1.0</v>
      </c>
      <c r="AC719" s="12"/>
      <c r="AD719" s="12" t="str">
        <f>vlookup(AA719,'Hastag Key'!$G$3:$H$5,2,true)</f>
        <v>Personal</v>
      </c>
      <c r="AE719" s="12" t="str">
        <f>vlookup(AB719,'Hastag Key'!$J$3:$K$8,2,true)</f>
        <v>Financial/gifts</v>
      </c>
    </row>
    <row r="720">
      <c r="A720" s="12">
        <v>685.0</v>
      </c>
      <c r="B720" s="16" t="s">
        <v>7369</v>
      </c>
      <c r="C720" s="16" t="s">
        <v>6922</v>
      </c>
      <c r="D720" s="18" t="b">
        <v>1</v>
      </c>
      <c r="E720" s="12">
        <v>0.0</v>
      </c>
      <c r="F720" s="12">
        <v>0.0</v>
      </c>
      <c r="G720" s="12">
        <v>0.0</v>
      </c>
      <c r="H720" s="20">
        <v>42310.6625</v>
      </c>
      <c r="I720" s="16" t="s">
        <v>6923</v>
      </c>
      <c r="J720" s="16" t="s">
        <v>6924</v>
      </c>
      <c r="K720" s="16" t="s">
        <v>6925</v>
      </c>
      <c r="L720" s="18" t="e">
        <v>#N/A</v>
      </c>
      <c r="M720" s="18" t="e">
        <v>#N/A</v>
      </c>
      <c r="N720" s="18" t="e">
        <v>#N/A</v>
      </c>
      <c r="O720" s="18" t="e">
        <v>#N/A</v>
      </c>
      <c r="P720" s="18" t="e">
        <v>#N/A</v>
      </c>
      <c r="Q720" s="16" t="s">
        <v>6926</v>
      </c>
      <c r="R720" s="18" t="b">
        <v>0</v>
      </c>
      <c r="S720" s="18" t="b">
        <v>0</v>
      </c>
      <c r="T720" s="12">
        <v>76054.0</v>
      </c>
      <c r="U720" s="16" t="s">
        <v>6928</v>
      </c>
      <c r="V720" s="16" t="s">
        <v>667</v>
      </c>
      <c r="W720" s="22"/>
      <c r="X720" s="22"/>
      <c r="Y720" s="16" t="s">
        <v>1856</v>
      </c>
      <c r="Z720" s="16" t="s">
        <v>7684</v>
      </c>
      <c r="AA720" s="12">
        <v>3.0</v>
      </c>
      <c r="AB720" s="12">
        <v>2.0</v>
      </c>
      <c r="AC720" s="12"/>
      <c r="AD720" s="12" t="str">
        <f>vlookup(AA720,'Hastag Key'!$G$3:$H$5,2,true)</f>
        <v>Exposure</v>
      </c>
      <c r="AE720" s="12" t="str">
        <f>vlookup(AB720,'Hastag Key'!$J$3:$K$8,2,true)</f>
        <v>Time</v>
      </c>
    </row>
    <row r="721">
      <c r="A721" s="12">
        <v>686.0</v>
      </c>
      <c r="B721" s="16" t="s">
        <v>7369</v>
      </c>
      <c r="C721" s="16" t="s">
        <v>2193</v>
      </c>
      <c r="D721" s="18" t="b">
        <v>1</v>
      </c>
      <c r="E721" s="12">
        <v>0.0</v>
      </c>
      <c r="F721" s="12">
        <v>0.0</v>
      </c>
      <c r="G721" s="12">
        <v>0.0</v>
      </c>
      <c r="H721" s="20">
        <v>42331.76875</v>
      </c>
      <c r="I721" s="16" t="s">
        <v>6931</v>
      </c>
      <c r="J721" s="16" t="s">
        <v>2195</v>
      </c>
      <c r="K721" s="16" t="s">
        <v>6932</v>
      </c>
      <c r="L721" s="18" t="e">
        <v>#N/A</v>
      </c>
      <c r="M721" s="18" t="e">
        <v>#N/A</v>
      </c>
      <c r="N721" s="18" t="e">
        <v>#N/A</v>
      </c>
      <c r="O721" s="18" t="e">
        <v>#N/A</v>
      </c>
      <c r="P721" s="18" t="e">
        <v>#N/A</v>
      </c>
      <c r="Q721" s="16" t="s">
        <v>6934</v>
      </c>
      <c r="R721" s="18" t="b">
        <v>0</v>
      </c>
      <c r="S721" s="18" t="b">
        <v>0</v>
      </c>
      <c r="T721" s="12">
        <v>77546.0</v>
      </c>
      <c r="U721" s="16" t="s">
        <v>2201</v>
      </c>
      <c r="V721" s="16" t="s">
        <v>667</v>
      </c>
      <c r="W721" s="22"/>
      <c r="X721" s="22"/>
      <c r="Y721" s="16" t="s">
        <v>872</v>
      </c>
      <c r="Z721" s="16" t="s">
        <v>7686</v>
      </c>
      <c r="AA721" s="12">
        <v>2.0</v>
      </c>
      <c r="AB721" s="12">
        <v>3.0</v>
      </c>
      <c r="AC721" s="12"/>
      <c r="AD721" s="12" t="str">
        <f>vlookup(AA721,'Hastag Key'!$G$3:$H$5,2,true)</f>
        <v>Invested</v>
      </c>
      <c r="AE721" s="12" t="str">
        <f>vlookup(AB721,'Hastag Key'!$J$3:$K$8,2,true)</f>
        <v>Employment</v>
      </c>
    </row>
    <row r="722">
      <c r="A722" s="12">
        <v>702.0</v>
      </c>
      <c r="B722" s="16" t="s">
        <v>7369</v>
      </c>
      <c r="C722" s="16" t="s">
        <v>7012</v>
      </c>
      <c r="D722" s="18" t="b">
        <v>1</v>
      </c>
      <c r="E722" s="12">
        <v>1.0</v>
      </c>
      <c r="F722" s="12">
        <v>1.0</v>
      </c>
      <c r="G722" s="22"/>
      <c r="H722" s="20">
        <v>42310.379166666666</v>
      </c>
      <c r="I722" s="16" t="s">
        <v>7013</v>
      </c>
      <c r="J722" s="16" t="s">
        <v>7014</v>
      </c>
      <c r="K722" s="16" t="s">
        <v>7015</v>
      </c>
      <c r="L722" s="18" t="e">
        <v>#N/A</v>
      </c>
      <c r="M722" s="18" t="e">
        <v>#N/A</v>
      </c>
      <c r="N722" s="18" t="e">
        <v>#N/A</v>
      </c>
      <c r="O722" s="18" t="e">
        <v>#N/A</v>
      </c>
      <c r="P722" s="18" t="e">
        <v>#N/A</v>
      </c>
      <c r="Q722" s="16" t="s">
        <v>7016</v>
      </c>
      <c r="R722" s="18" t="b">
        <v>0</v>
      </c>
      <c r="S722" s="18" t="b">
        <v>0</v>
      </c>
      <c r="T722" s="12">
        <v>75069.0</v>
      </c>
      <c r="U722" s="16" t="s">
        <v>7017</v>
      </c>
      <c r="V722" s="16" t="s">
        <v>667</v>
      </c>
      <c r="W722" s="22"/>
      <c r="X722" s="22"/>
      <c r="Y722" s="16" t="s">
        <v>7018</v>
      </c>
      <c r="Z722" s="16" t="s">
        <v>7688</v>
      </c>
      <c r="AA722" s="12">
        <v>1.0</v>
      </c>
      <c r="AB722" s="12">
        <v>2.0</v>
      </c>
      <c r="AC722" s="12"/>
      <c r="AD722" s="12" t="str">
        <f>vlookup(AA722,'Hastag Key'!$G$3:$H$5,2,true)</f>
        <v>Personal</v>
      </c>
      <c r="AE722" s="12" t="str">
        <f>vlookup(AB722,'Hastag Key'!$J$3:$K$8,2,true)</f>
        <v>Time</v>
      </c>
    </row>
    <row r="723">
      <c r="A723" s="12">
        <v>706.0</v>
      </c>
      <c r="B723" s="16" t="s">
        <v>7369</v>
      </c>
      <c r="C723" s="16" t="s">
        <v>7032</v>
      </c>
      <c r="D723" s="18" t="b">
        <v>1</v>
      </c>
      <c r="E723" s="12">
        <v>1.0</v>
      </c>
      <c r="F723" s="12">
        <v>0.0</v>
      </c>
      <c r="G723" s="12">
        <v>1.0</v>
      </c>
      <c r="H723" s="20">
        <v>42326.717361111114</v>
      </c>
      <c r="I723" s="16" t="s">
        <v>7033</v>
      </c>
      <c r="J723" s="16" t="s">
        <v>7034</v>
      </c>
      <c r="K723" s="16" t="s">
        <v>7035</v>
      </c>
      <c r="L723" s="18" t="e">
        <v>#N/A</v>
      </c>
      <c r="M723" s="18" t="e">
        <v>#N/A</v>
      </c>
      <c r="N723" s="18" t="e">
        <v>#N/A</v>
      </c>
      <c r="O723" s="18" t="e">
        <v>#N/A</v>
      </c>
      <c r="P723" s="18" t="e">
        <v>#N/A</v>
      </c>
      <c r="Q723" s="16" t="s">
        <v>7036</v>
      </c>
      <c r="R723" s="18" t="b">
        <v>0</v>
      </c>
      <c r="S723" s="18" t="b">
        <v>0</v>
      </c>
      <c r="T723" s="12">
        <v>78746.0</v>
      </c>
      <c r="U723" s="16" t="s">
        <v>7037</v>
      </c>
      <c r="V723" s="16" t="s">
        <v>667</v>
      </c>
      <c r="W723" s="51">
        <v>3608068.0</v>
      </c>
      <c r="X723" s="51">
        <v>3135448.0</v>
      </c>
      <c r="Y723" s="16" t="s">
        <v>7038</v>
      </c>
      <c r="Z723" s="16" t="s">
        <v>7690</v>
      </c>
      <c r="AA723" s="12">
        <v>1.0</v>
      </c>
      <c r="AB723" s="12">
        <v>1.0</v>
      </c>
      <c r="AC723" s="12"/>
      <c r="AD723" s="12" t="str">
        <f>vlookup(AA723,'Hastag Key'!$G$3:$H$5,2,true)</f>
        <v>Personal</v>
      </c>
      <c r="AE723" s="12" t="str">
        <f>vlookup(AB723,'Hastag Key'!$J$3:$K$8,2,true)</f>
        <v>Financial/gifts</v>
      </c>
    </row>
    <row r="724">
      <c r="A724" s="12">
        <v>714.0</v>
      </c>
      <c r="B724" s="16" t="s">
        <v>7369</v>
      </c>
      <c r="C724" s="16" t="s">
        <v>3141</v>
      </c>
      <c r="D724" s="18" t="b">
        <v>1</v>
      </c>
      <c r="E724" s="12">
        <v>21.0</v>
      </c>
      <c r="F724" s="12">
        <v>2.0</v>
      </c>
      <c r="G724" s="12">
        <v>19.0</v>
      </c>
      <c r="H724" s="20">
        <v>42331.71388888889</v>
      </c>
      <c r="I724" s="16" t="s">
        <v>3160</v>
      </c>
      <c r="J724" s="16" t="s">
        <v>3143</v>
      </c>
      <c r="K724" s="16" t="s">
        <v>3161</v>
      </c>
      <c r="L724" s="18" t="e">
        <v>#N/A</v>
      </c>
      <c r="M724" s="18" t="e">
        <v>#N/A</v>
      </c>
      <c r="N724" s="18" t="e">
        <v>#N/A</v>
      </c>
      <c r="O724" s="18" t="e">
        <v>#N/A</v>
      </c>
      <c r="P724" s="18" t="e">
        <v>#N/A</v>
      </c>
      <c r="Q724" s="16" t="s">
        <v>3162</v>
      </c>
      <c r="R724" s="18" t="b">
        <v>0</v>
      </c>
      <c r="S724" s="18" t="b">
        <v>0</v>
      </c>
      <c r="T724" s="12">
        <v>76132.0</v>
      </c>
      <c r="U724" s="16" t="s">
        <v>1373</v>
      </c>
      <c r="V724" s="16" t="s">
        <v>667</v>
      </c>
      <c r="W724" s="22"/>
      <c r="X724" s="22"/>
      <c r="Y724" s="16" t="s">
        <v>3147</v>
      </c>
      <c r="Z724" s="16" t="s">
        <v>7693</v>
      </c>
      <c r="AA724" s="12">
        <v>3.0</v>
      </c>
      <c r="AB724" s="12">
        <v>1.0</v>
      </c>
      <c r="AC724" s="12"/>
      <c r="AD724" s="12" t="str">
        <f>vlookup(AA724,'Hastag Key'!$G$3:$H$5,2,true)</f>
        <v>Exposure</v>
      </c>
      <c r="AE724" s="12" t="str">
        <f>vlookup(AB724,'Hastag Key'!$J$3:$K$8,2,true)</f>
        <v>Financial/gifts</v>
      </c>
    </row>
    <row r="725">
      <c r="A725" s="12">
        <v>717.0</v>
      </c>
      <c r="B725" s="16" t="s">
        <v>7369</v>
      </c>
      <c r="C725" s="16" t="s">
        <v>7084</v>
      </c>
      <c r="D725" s="18" t="b">
        <v>1</v>
      </c>
      <c r="E725" s="12">
        <v>1.0</v>
      </c>
      <c r="F725" s="12">
        <v>0.0</v>
      </c>
      <c r="G725" s="12">
        <v>1.0</v>
      </c>
      <c r="H725" s="20">
        <v>42327.256944444445</v>
      </c>
      <c r="I725" s="16" t="s">
        <v>7085</v>
      </c>
      <c r="J725" s="16" t="s">
        <v>7086</v>
      </c>
      <c r="K725" s="16" t="s">
        <v>7087</v>
      </c>
      <c r="L725" s="18" t="e">
        <v>#N/A</v>
      </c>
      <c r="M725" s="18" t="e">
        <v>#N/A</v>
      </c>
      <c r="N725" s="18" t="e">
        <v>#N/A</v>
      </c>
      <c r="O725" s="18" t="e">
        <v>#N/A</v>
      </c>
      <c r="P725" s="18" t="e">
        <v>#N/A</v>
      </c>
      <c r="Q725" s="16" t="s">
        <v>7088</v>
      </c>
      <c r="R725" s="18" t="b">
        <v>0</v>
      </c>
      <c r="S725" s="18" t="b">
        <v>1</v>
      </c>
      <c r="T725" s="12">
        <v>78729.0</v>
      </c>
      <c r="U725" s="16" t="s">
        <v>705</v>
      </c>
      <c r="V725" s="16" t="s">
        <v>667</v>
      </c>
      <c r="W725" s="22"/>
      <c r="X725" s="22"/>
      <c r="Y725" s="16" t="s">
        <v>1461</v>
      </c>
      <c r="Z725" s="16" t="s">
        <v>7694</v>
      </c>
      <c r="AA725" s="12">
        <v>3.0</v>
      </c>
      <c r="AB725" s="12">
        <v>2.0</v>
      </c>
      <c r="AC725" s="12"/>
      <c r="AD725" s="12" t="str">
        <f>vlookup(AA725,'Hastag Key'!$G$3:$H$5,2,true)</f>
        <v>Exposure</v>
      </c>
      <c r="AE725" s="12" t="str">
        <f>vlookup(AB725,'Hastag Key'!$J$3:$K$8,2,true)</f>
        <v>Time</v>
      </c>
    </row>
    <row r="726">
      <c r="A726" s="12">
        <v>727.0</v>
      </c>
      <c r="B726" s="16" t="s">
        <v>7369</v>
      </c>
      <c r="C726" s="16" t="s">
        <v>3877</v>
      </c>
      <c r="D726" s="18" t="b">
        <v>1</v>
      </c>
      <c r="E726" s="12">
        <v>3.0</v>
      </c>
      <c r="F726" s="12">
        <v>0.0</v>
      </c>
      <c r="G726" s="12">
        <v>3.0</v>
      </c>
      <c r="H726" s="20">
        <v>42326.84930555556</v>
      </c>
      <c r="I726" s="16" t="s">
        <v>7119</v>
      </c>
      <c r="J726" s="16" t="s">
        <v>3879</v>
      </c>
      <c r="K726" s="16" t="s">
        <v>7120</v>
      </c>
      <c r="L726" s="12">
        <v>-1.0</v>
      </c>
      <c r="M726" s="16" t="s">
        <v>7121</v>
      </c>
      <c r="N726" s="12">
        <v>0.0</v>
      </c>
      <c r="O726" s="16" t="s">
        <v>7122</v>
      </c>
      <c r="P726" s="16" t="s">
        <v>7123</v>
      </c>
      <c r="Q726" s="16" t="s">
        <v>7124</v>
      </c>
      <c r="R726" s="18" t="b">
        <v>0</v>
      </c>
      <c r="S726" s="18" t="b">
        <v>0</v>
      </c>
      <c r="T726" s="12">
        <v>78283.0</v>
      </c>
      <c r="U726" s="16" t="s">
        <v>3884</v>
      </c>
      <c r="V726" s="16" t="s">
        <v>667</v>
      </c>
      <c r="W726" s="51">
        <v>1829780.0</v>
      </c>
      <c r="X726" s="51">
        <v>1877644.0</v>
      </c>
      <c r="Y726" s="16" t="s">
        <v>1461</v>
      </c>
      <c r="Z726" s="16" t="s">
        <v>7696</v>
      </c>
      <c r="AA726" s="12">
        <v>3.0</v>
      </c>
      <c r="AB726" s="12">
        <v>2.0</v>
      </c>
      <c r="AC726" s="12"/>
      <c r="AD726" s="12" t="str">
        <f>vlookup(AA726,'Hastag Key'!$G$3:$H$5,2,true)</f>
        <v>Exposure</v>
      </c>
      <c r="AE726" s="12" t="str">
        <f>vlookup(AB726,'Hastag Key'!$J$3:$K$8,2,true)</f>
        <v>Time</v>
      </c>
    </row>
    <row r="727">
      <c r="A727" s="12">
        <v>769.0</v>
      </c>
      <c r="B727" s="16" t="s">
        <v>7369</v>
      </c>
      <c r="C727" s="16" t="s">
        <v>7320</v>
      </c>
      <c r="D727" s="18" t="b">
        <v>0</v>
      </c>
      <c r="E727" s="12">
        <v>0.0</v>
      </c>
      <c r="F727" s="12">
        <v>0.0</v>
      </c>
      <c r="G727" s="12">
        <v>0.0</v>
      </c>
      <c r="H727" s="20">
        <v>42332.313888888886</v>
      </c>
      <c r="I727" s="16" t="s">
        <v>7321</v>
      </c>
      <c r="J727" s="16" t="s">
        <v>7323</v>
      </c>
      <c r="K727" s="16" t="s">
        <v>7324</v>
      </c>
      <c r="L727" s="18" t="e">
        <v>#N/A</v>
      </c>
      <c r="M727" s="18" t="e">
        <v>#N/A</v>
      </c>
      <c r="N727" s="18" t="e">
        <v>#N/A</v>
      </c>
      <c r="O727" s="18" t="e">
        <v>#N/A</v>
      </c>
      <c r="P727" s="18" t="e">
        <v>#N/A</v>
      </c>
      <c r="Q727" s="16" t="s">
        <v>7325</v>
      </c>
      <c r="R727" s="18" t="b">
        <v>0</v>
      </c>
      <c r="S727" s="18" t="b">
        <v>1</v>
      </c>
      <c r="T727" s="12">
        <v>78722.0</v>
      </c>
      <c r="U727" s="16" t="s">
        <v>7037</v>
      </c>
      <c r="V727" s="16" t="s">
        <v>667</v>
      </c>
      <c r="W727" s="22"/>
      <c r="X727" s="22"/>
      <c r="Y727" s="22"/>
      <c r="Z727" s="16" t="s">
        <v>7697</v>
      </c>
      <c r="AA727" s="12">
        <v>3.0</v>
      </c>
      <c r="AB727" s="12">
        <v>2.0</v>
      </c>
      <c r="AC727" s="12"/>
      <c r="AD727" s="12" t="str">
        <f>vlookup(AA727,'Hastag Key'!$G$3:$H$5,2,true)</f>
        <v>Exposure</v>
      </c>
      <c r="AE727" s="12" t="str">
        <f>vlookup(AB727,'Hastag Key'!$J$3:$K$8,2,true)</f>
        <v>Time</v>
      </c>
    </row>
    <row r="728">
      <c r="A728" s="12">
        <v>778.0</v>
      </c>
      <c r="B728" s="16" t="s">
        <v>7369</v>
      </c>
      <c r="C728" s="16" t="s">
        <v>5693</v>
      </c>
      <c r="D728" s="18" t="b">
        <v>0</v>
      </c>
      <c r="E728" s="12">
        <v>9.0</v>
      </c>
      <c r="F728" s="12">
        <v>3.0</v>
      </c>
      <c r="G728" s="12">
        <v>6.0</v>
      </c>
      <c r="H728" s="20">
        <v>42326.68263888889</v>
      </c>
      <c r="I728" s="16" t="s">
        <v>5704</v>
      </c>
      <c r="J728" s="16" t="s">
        <v>5696</v>
      </c>
      <c r="K728" s="16" t="s">
        <v>7358</v>
      </c>
      <c r="L728" s="18" t="e">
        <v>#N/A</v>
      </c>
      <c r="M728" s="18" t="e">
        <v>#N/A</v>
      </c>
      <c r="N728" s="18" t="e">
        <v>#N/A</v>
      </c>
      <c r="O728" s="18" t="e">
        <v>#N/A</v>
      </c>
      <c r="P728" s="18" t="e">
        <v>#N/A</v>
      </c>
      <c r="Q728" s="16" t="s">
        <v>7359</v>
      </c>
      <c r="R728" s="18" t="b">
        <v>0</v>
      </c>
      <c r="S728" s="18" t="b">
        <v>0</v>
      </c>
      <c r="T728" s="12">
        <v>78028.0</v>
      </c>
      <c r="U728" s="16" t="s">
        <v>5699</v>
      </c>
      <c r="V728" s="16" t="s">
        <v>667</v>
      </c>
      <c r="W728" s="22"/>
      <c r="X728" s="22"/>
      <c r="Y728" s="22"/>
      <c r="Z728" s="16" t="s">
        <v>7698</v>
      </c>
      <c r="AA728" s="12">
        <v>3.0</v>
      </c>
      <c r="AB728" s="12">
        <v>1.0</v>
      </c>
      <c r="AC728" s="12"/>
      <c r="AD728" s="12" t="str">
        <f>vlookup(AA728,'Hastag Key'!$G$3:$H$5,2,true)</f>
        <v>Exposure</v>
      </c>
      <c r="AE728" s="12" t="str">
        <f>vlookup(AB728,'Hastag Key'!$J$3:$K$8,2,true)</f>
        <v>Financial/gifts</v>
      </c>
    </row>
    <row r="729">
      <c r="A729" s="12">
        <v>332.0</v>
      </c>
      <c r="B729" s="16" t="s">
        <v>7369</v>
      </c>
      <c r="C729" s="16" t="s">
        <v>3657</v>
      </c>
      <c r="D729" s="18" t="b">
        <v>1</v>
      </c>
      <c r="E729" s="12">
        <v>133.0</v>
      </c>
      <c r="F729" s="12">
        <v>42.0</v>
      </c>
      <c r="G729" s="12">
        <v>91.0</v>
      </c>
      <c r="H729" s="20">
        <v>42317.319444444445</v>
      </c>
      <c r="I729" s="16" t="s">
        <v>3660</v>
      </c>
      <c r="J729" s="16" t="s">
        <v>3661</v>
      </c>
      <c r="K729" s="16" t="s">
        <v>3663</v>
      </c>
      <c r="L729" s="18" t="e">
        <v>#N/A</v>
      </c>
      <c r="M729" s="18" t="e">
        <v>#N/A</v>
      </c>
      <c r="N729" s="18" t="e">
        <v>#N/A</v>
      </c>
      <c r="O729" s="18" t="e">
        <v>#N/A</v>
      </c>
      <c r="P729" s="18" t="e">
        <v>#N/A</v>
      </c>
      <c r="Q729" s="16" t="s">
        <v>3666</v>
      </c>
      <c r="R729" s="18" t="b">
        <v>1</v>
      </c>
      <c r="S729" s="18" t="b">
        <v>1</v>
      </c>
      <c r="T729" s="12">
        <v>84403.0</v>
      </c>
      <c r="U729" s="16" t="s">
        <v>3667</v>
      </c>
      <c r="V729" s="16" t="s">
        <v>3668</v>
      </c>
      <c r="W729" s="51">
        <v>257049.0</v>
      </c>
      <c r="X729" s="51">
        <v>253135.0</v>
      </c>
      <c r="Y729" s="16" t="s">
        <v>3669</v>
      </c>
      <c r="Z729" s="16" t="s">
        <v>7700</v>
      </c>
      <c r="AC729" s="16"/>
      <c r="AD729" s="12" t="str">
        <f>vlookup(AA729,'Hastag Key'!$G$3:$H$5,2,true)</f>
        <v>#N/A</v>
      </c>
      <c r="AE729" s="12" t="str">
        <f>vlookup(AB729,'Hastag Key'!$J$3:$K$8,2,true)</f>
        <v>#N/A</v>
      </c>
    </row>
    <row r="730">
      <c r="A730" s="12">
        <v>353.0</v>
      </c>
      <c r="B730" s="16" t="s">
        <v>7369</v>
      </c>
      <c r="C730" s="16" t="s">
        <v>3856</v>
      </c>
      <c r="D730" s="18" t="b">
        <v>1</v>
      </c>
      <c r="E730" s="12">
        <v>15.0</v>
      </c>
      <c r="F730" s="12">
        <v>2.0</v>
      </c>
      <c r="G730" s="12">
        <v>13.0</v>
      </c>
      <c r="H730" s="20">
        <v>42317.59652777778</v>
      </c>
      <c r="I730" s="16" t="s">
        <v>3857</v>
      </c>
      <c r="J730" s="16" t="s">
        <v>3858</v>
      </c>
      <c r="K730" s="16" t="s">
        <v>3859</v>
      </c>
      <c r="L730" s="18" t="e">
        <v>#N/A</v>
      </c>
      <c r="M730" s="18" t="e">
        <v>#N/A</v>
      </c>
      <c r="N730" s="18" t="e">
        <v>#N/A</v>
      </c>
      <c r="O730" s="18" t="e">
        <v>#N/A</v>
      </c>
      <c r="P730" s="18" t="e">
        <v>#N/A</v>
      </c>
      <c r="Q730" s="16" t="s">
        <v>3861</v>
      </c>
      <c r="R730" s="18" t="b">
        <v>1</v>
      </c>
      <c r="S730" s="18" t="b">
        <v>1</v>
      </c>
      <c r="T730" s="12">
        <v>84111.0</v>
      </c>
      <c r="U730" s="16" t="s">
        <v>3862</v>
      </c>
      <c r="V730" s="16" t="s">
        <v>3668</v>
      </c>
      <c r="W730" s="51">
        <v>2707670.0</v>
      </c>
      <c r="X730" s="51">
        <v>2663307.0</v>
      </c>
      <c r="Y730" s="16" t="s">
        <v>986</v>
      </c>
      <c r="Z730" s="16" t="s">
        <v>7703</v>
      </c>
      <c r="AC730" s="16"/>
      <c r="AD730" s="12" t="str">
        <f>vlookup(AA730,'Hastag Key'!$G$3:$H$5,2,true)</f>
        <v>#N/A</v>
      </c>
      <c r="AE730" s="12" t="str">
        <f>vlookup(AB730,'Hastag Key'!$J$3:$K$8,2,true)</f>
        <v>#N/A</v>
      </c>
    </row>
    <row r="731">
      <c r="A731" s="12">
        <v>396.0</v>
      </c>
      <c r="B731" s="16" t="s">
        <v>7369</v>
      </c>
      <c r="C731" s="16" t="s">
        <v>4344</v>
      </c>
      <c r="D731" s="18" t="b">
        <v>1</v>
      </c>
      <c r="E731" s="12">
        <v>14.0</v>
      </c>
      <c r="F731" s="12">
        <v>5.0</v>
      </c>
      <c r="G731" s="12">
        <v>9.0</v>
      </c>
      <c r="H731" s="20">
        <v>42317.64097222222</v>
      </c>
      <c r="I731" s="16" t="s">
        <v>4345</v>
      </c>
      <c r="J731" s="16" t="s">
        <v>4346</v>
      </c>
      <c r="K731" s="16" t="s">
        <v>4347</v>
      </c>
      <c r="L731" s="18" t="e">
        <v>#N/A</v>
      </c>
      <c r="M731" s="18" t="e">
        <v>#N/A</v>
      </c>
      <c r="N731" s="18" t="e">
        <v>#N/A</v>
      </c>
      <c r="O731" s="18" t="e">
        <v>#N/A</v>
      </c>
      <c r="P731" s="18" t="e">
        <v>#N/A</v>
      </c>
      <c r="Q731" s="16" t="s">
        <v>4348</v>
      </c>
      <c r="R731" s="18" t="b">
        <v>1</v>
      </c>
      <c r="S731" s="18" t="b">
        <v>0</v>
      </c>
      <c r="T731" s="12">
        <v>84074.0</v>
      </c>
      <c r="U731" s="16" t="s">
        <v>4349</v>
      </c>
      <c r="V731" s="16" t="s">
        <v>3668</v>
      </c>
      <c r="W731" s="22"/>
      <c r="X731" s="22"/>
      <c r="Y731" s="16" t="s">
        <v>4351</v>
      </c>
      <c r="Z731" s="16" t="s">
        <v>7704</v>
      </c>
      <c r="AC731" s="16"/>
      <c r="AD731" s="12" t="str">
        <f>vlookup(AA731,'Hastag Key'!$G$3:$H$5,2,true)</f>
        <v>#N/A</v>
      </c>
      <c r="AE731" s="12" t="str">
        <f>vlookup(AB731,'Hastag Key'!$J$3:$K$8,2,true)</f>
        <v>#N/A</v>
      </c>
    </row>
    <row r="732">
      <c r="A732" s="12">
        <v>578.0</v>
      </c>
      <c r="B732" s="16" t="s">
        <v>7369</v>
      </c>
      <c r="C732" s="16" t="s">
        <v>6229</v>
      </c>
      <c r="D732" s="18" t="b">
        <v>0</v>
      </c>
      <c r="E732" s="12">
        <v>35.0</v>
      </c>
      <c r="F732" s="12">
        <v>0.0</v>
      </c>
      <c r="G732" s="12">
        <v>35.0</v>
      </c>
      <c r="H732" s="20">
        <v>42331.395833333336</v>
      </c>
      <c r="I732" s="16" t="s">
        <v>6231</v>
      </c>
      <c r="J732" s="16" t="s">
        <v>6232</v>
      </c>
      <c r="K732" s="16" t="s">
        <v>6233</v>
      </c>
      <c r="L732" s="18" t="e">
        <v>#N/A</v>
      </c>
      <c r="M732" s="18" t="e">
        <v>#N/A</v>
      </c>
      <c r="N732" s="18" t="e">
        <v>#N/A</v>
      </c>
      <c r="O732" s="18" t="e">
        <v>#N/A</v>
      </c>
      <c r="P732" s="18" t="e">
        <v>#N/A</v>
      </c>
      <c r="Q732" s="16" t="s">
        <v>6234</v>
      </c>
      <c r="R732" s="18" t="b">
        <v>1</v>
      </c>
      <c r="S732" s="18" t="b">
        <v>0</v>
      </c>
      <c r="T732" s="12">
        <v>84111.0</v>
      </c>
      <c r="U732" s="16" t="s">
        <v>3862</v>
      </c>
      <c r="V732" s="16" t="s">
        <v>3668</v>
      </c>
      <c r="W732" s="22"/>
      <c r="X732" s="22"/>
      <c r="Y732" s="22"/>
      <c r="Z732" s="16" t="s">
        <v>7706</v>
      </c>
      <c r="AA732" s="12">
        <v>3.0</v>
      </c>
      <c r="AB732" s="12">
        <v>2.0</v>
      </c>
      <c r="AC732" s="12"/>
      <c r="AD732" s="12" t="str">
        <f>vlookup(AA732,'Hastag Key'!$G$3:$H$5,2,true)</f>
        <v>Exposure</v>
      </c>
      <c r="AE732" s="12" t="str">
        <f>vlookup(AB732,'Hastag Key'!$J$3:$K$8,2,true)</f>
        <v>Time</v>
      </c>
    </row>
    <row r="733">
      <c r="A733" s="12">
        <v>599.0</v>
      </c>
      <c r="B733" s="16" t="s">
        <v>7369</v>
      </c>
      <c r="C733" s="16" t="s">
        <v>6397</v>
      </c>
      <c r="D733" s="18" t="b">
        <v>0</v>
      </c>
      <c r="E733" s="12">
        <v>4.0</v>
      </c>
      <c r="F733" s="12">
        <v>0.0</v>
      </c>
      <c r="G733" s="12">
        <v>4.0</v>
      </c>
      <c r="H733" s="20">
        <v>42327.407638888886</v>
      </c>
      <c r="I733" s="16" t="s">
        <v>6399</v>
      </c>
      <c r="J733" s="16" t="s">
        <v>6400</v>
      </c>
      <c r="K733" s="16" t="s">
        <v>6401</v>
      </c>
      <c r="L733" s="18" t="e">
        <v>#N/A</v>
      </c>
      <c r="M733" s="18" t="e">
        <v>#N/A</v>
      </c>
      <c r="N733" s="18" t="e">
        <v>#N/A</v>
      </c>
      <c r="O733" s="18" t="e">
        <v>#N/A</v>
      </c>
      <c r="P733" s="18" t="e">
        <v>#N/A</v>
      </c>
      <c r="Q733" s="16" t="s">
        <v>6402</v>
      </c>
      <c r="R733" s="18" t="b">
        <v>1</v>
      </c>
      <c r="S733" s="18" t="b">
        <v>1</v>
      </c>
      <c r="T733" s="12">
        <v>84120.0</v>
      </c>
      <c r="U733" s="16" t="s">
        <v>6403</v>
      </c>
      <c r="V733" s="16" t="s">
        <v>3668</v>
      </c>
      <c r="W733" s="22"/>
      <c r="X733" s="22"/>
      <c r="Y733" s="22"/>
      <c r="Z733" s="16" t="s">
        <v>7708</v>
      </c>
      <c r="AA733" s="12">
        <v>3.0</v>
      </c>
      <c r="AB733" s="12">
        <v>2.0</v>
      </c>
      <c r="AC733" s="12"/>
      <c r="AD733" s="12" t="str">
        <f>vlookup(AA733,'Hastag Key'!$G$3:$H$5,2,true)</f>
        <v>Exposure</v>
      </c>
      <c r="AE733" s="12" t="str">
        <f>vlookup(AB733,'Hastag Key'!$J$3:$K$8,2,true)</f>
        <v>Time</v>
      </c>
    </row>
    <row r="734">
      <c r="A734" s="12">
        <v>19.0</v>
      </c>
      <c r="B734" s="16" t="s">
        <v>7369</v>
      </c>
      <c r="C734" s="16" t="s">
        <v>464</v>
      </c>
      <c r="D734" s="18" t="b">
        <v>1</v>
      </c>
      <c r="E734" s="12">
        <v>2.0</v>
      </c>
      <c r="F734" s="12">
        <v>0.0</v>
      </c>
      <c r="G734" s="12">
        <v>2.0</v>
      </c>
      <c r="H734" s="20">
        <v>42325.740277777775</v>
      </c>
      <c r="I734" s="16" t="s">
        <v>465</v>
      </c>
      <c r="J734" s="16" t="s">
        <v>466</v>
      </c>
      <c r="K734" s="16" t="s">
        <v>467</v>
      </c>
      <c r="L734" s="18" t="e">
        <v>#N/A</v>
      </c>
      <c r="M734" s="18" t="e">
        <v>#N/A</v>
      </c>
      <c r="N734" s="18" t="e">
        <v>#N/A</v>
      </c>
      <c r="O734" s="18" t="e">
        <v>#N/A</v>
      </c>
      <c r="P734" s="18" t="e">
        <v>#N/A</v>
      </c>
      <c r="Q734" s="16" t="s">
        <v>468</v>
      </c>
      <c r="R734" s="18" t="b">
        <v>1</v>
      </c>
      <c r="S734" s="18" t="b">
        <v>0</v>
      </c>
      <c r="T734" s="12">
        <v>22311.0</v>
      </c>
      <c r="U734" s="16" t="s">
        <v>469</v>
      </c>
      <c r="V734" s="16" t="s">
        <v>470</v>
      </c>
      <c r="W734" s="51">
        <v>2.16343636E8</v>
      </c>
      <c r="X734" s="51">
        <v>2.20648012E8</v>
      </c>
      <c r="Y734" s="16" t="s">
        <v>471</v>
      </c>
      <c r="Z734" s="16" t="s">
        <v>7711</v>
      </c>
      <c r="AA734" s="12">
        <v>1.0</v>
      </c>
      <c r="AB734" s="12">
        <v>6.0</v>
      </c>
      <c r="AC734" s="12"/>
      <c r="AD734" s="12" t="str">
        <f>vlookup(AA734,'Hastag Key'!$G$3:$H$5,2,true)</f>
        <v>Personal</v>
      </c>
      <c r="AE734" s="12" t="str">
        <f>vlookup(AB734,'Hastag Key'!$J$3:$K$8,2,true)</f>
        <v>unknown</v>
      </c>
    </row>
    <row r="735">
      <c r="A735" s="12">
        <v>31.0</v>
      </c>
      <c r="B735" s="16" t="s">
        <v>7369</v>
      </c>
      <c r="C735" s="16" t="s">
        <v>603</v>
      </c>
      <c r="D735" s="18" t="b">
        <v>1</v>
      </c>
      <c r="E735" s="12">
        <v>2.0</v>
      </c>
      <c r="F735" s="12">
        <v>0.0</v>
      </c>
      <c r="G735" s="12">
        <v>2.0</v>
      </c>
      <c r="H735" s="20">
        <v>42328.50625</v>
      </c>
      <c r="I735" s="16" t="s">
        <v>604</v>
      </c>
      <c r="J735" s="16" t="s">
        <v>605</v>
      </c>
      <c r="K735" s="16" t="s">
        <v>606</v>
      </c>
      <c r="L735" s="18" t="e">
        <v>#N/A</v>
      </c>
      <c r="M735" s="18" t="e">
        <v>#N/A</v>
      </c>
      <c r="N735" s="18" t="e">
        <v>#N/A</v>
      </c>
      <c r="O735" s="18" t="e">
        <v>#N/A</v>
      </c>
      <c r="P735" s="18" t="e">
        <v>#N/A</v>
      </c>
      <c r="Q735" s="16" t="s">
        <v>607</v>
      </c>
      <c r="R735" s="18" t="b">
        <v>1</v>
      </c>
      <c r="S735" s="18" t="b">
        <v>0</v>
      </c>
      <c r="T735" s="12">
        <v>22207.0</v>
      </c>
      <c r="U735" s="16" t="s">
        <v>608</v>
      </c>
      <c r="V735" s="16" t="s">
        <v>470</v>
      </c>
      <c r="W735" s="51">
        <v>622108.0</v>
      </c>
      <c r="X735" s="51">
        <v>500004.0</v>
      </c>
      <c r="Y735" s="16" t="s">
        <v>609</v>
      </c>
      <c r="Z735" s="16" t="s">
        <v>7712</v>
      </c>
      <c r="AA735" s="12">
        <v>2.0</v>
      </c>
      <c r="AB735" s="12">
        <v>1.0</v>
      </c>
      <c r="AC735" s="12"/>
      <c r="AD735" s="12" t="str">
        <f>vlookup(AA735,'Hastag Key'!$G$3:$H$5,2,true)</f>
        <v>Invested</v>
      </c>
      <c r="AE735" s="12" t="str">
        <f>vlookup(AB735,'Hastag Key'!$J$3:$K$8,2,true)</f>
        <v>Financial/gifts</v>
      </c>
    </row>
    <row r="736">
      <c r="A736" s="12">
        <v>32.0</v>
      </c>
      <c r="B736" s="16" t="s">
        <v>7369</v>
      </c>
      <c r="C736" s="16" t="s">
        <v>603</v>
      </c>
      <c r="D736" s="18" t="b">
        <v>1</v>
      </c>
      <c r="E736" s="12">
        <v>2.0</v>
      </c>
      <c r="F736" s="12">
        <v>0.0</v>
      </c>
      <c r="G736" s="12">
        <v>2.0</v>
      </c>
      <c r="H736" s="20">
        <v>42328.65625</v>
      </c>
      <c r="I736" s="16" t="s">
        <v>613</v>
      </c>
      <c r="J736" s="16" t="s">
        <v>605</v>
      </c>
      <c r="K736" s="16" t="s">
        <v>614</v>
      </c>
      <c r="L736" s="18" t="e">
        <v>#N/A</v>
      </c>
      <c r="M736" s="18" t="e">
        <v>#N/A</v>
      </c>
      <c r="N736" s="18" t="e">
        <v>#N/A</v>
      </c>
      <c r="O736" s="18" t="e">
        <v>#N/A</v>
      </c>
      <c r="P736" s="18" t="e">
        <v>#N/A</v>
      </c>
      <c r="Q736" s="16" t="s">
        <v>615</v>
      </c>
      <c r="R736" s="18" t="b">
        <v>1</v>
      </c>
      <c r="S736" s="18" t="b">
        <v>0</v>
      </c>
      <c r="T736" s="12">
        <v>22207.0</v>
      </c>
      <c r="U736" s="16" t="s">
        <v>608</v>
      </c>
      <c r="V736" s="16" t="s">
        <v>470</v>
      </c>
      <c r="W736" s="51">
        <v>622108.0</v>
      </c>
      <c r="X736" s="51">
        <v>500004.0</v>
      </c>
      <c r="Y736" s="16" t="s">
        <v>609</v>
      </c>
      <c r="Z736" s="16" t="s">
        <v>7713</v>
      </c>
      <c r="AA736" s="12">
        <v>2.0</v>
      </c>
      <c r="AB736" s="12">
        <v>1.0</v>
      </c>
      <c r="AC736" s="12"/>
      <c r="AD736" s="12" t="str">
        <f>vlookup(AA736,'Hastag Key'!$G$3:$H$5,2,true)</f>
        <v>Invested</v>
      </c>
      <c r="AE736" s="12" t="str">
        <f>vlookup(AB736,'Hastag Key'!$J$3:$K$8,2,true)</f>
        <v>Financial/gifts</v>
      </c>
    </row>
    <row r="737">
      <c r="A737" s="12">
        <v>64.0</v>
      </c>
      <c r="B737" s="16" t="s">
        <v>7369</v>
      </c>
      <c r="C737" s="16" t="s">
        <v>934</v>
      </c>
      <c r="D737" s="18" t="b">
        <v>1</v>
      </c>
      <c r="E737" s="12">
        <v>4.0</v>
      </c>
      <c r="F737" s="12">
        <v>0.0</v>
      </c>
      <c r="G737" s="12">
        <v>4.0</v>
      </c>
      <c r="H737" s="20">
        <v>42323.6625</v>
      </c>
      <c r="I737" s="16" t="s">
        <v>935</v>
      </c>
      <c r="J737" s="16" t="s">
        <v>936</v>
      </c>
      <c r="K737" s="16" t="s">
        <v>937</v>
      </c>
      <c r="L737" s="18" t="e">
        <v>#N/A</v>
      </c>
      <c r="M737" s="18" t="e">
        <v>#N/A</v>
      </c>
      <c r="N737" s="18" t="e">
        <v>#N/A</v>
      </c>
      <c r="O737" s="18" t="e">
        <v>#N/A</v>
      </c>
      <c r="P737" s="18" t="e">
        <v>#N/A</v>
      </c>
      <c r="Q737" s="16" t="s">
        <v>938</v>
      </c>
      <c r="R737" s="18" t="b">
        <v>1</v>
      </c>
      <c r="S737" s="18" t="b">
        <v>1</v>
      </c>
      <c r="T737" s="12">
        <v>22180.0</v>
      </c>
      <c r="U737" s="16" t="s">
        <v>940</v>
      </c>
      <c r="V737" s="16" t="s">
        <v>470</v>
      </c>
      <c r="W737" s="22"/>
      <c r="X737" s="22"/>
      <c r="Y737" s="16" t="s">
        <v>942</v>
      </c>
      <c r="Z737" s="16" t="s">
        <v>7714</v>
      </c>
      <c r="AA737" s="12">
        <v>2.0</v>
      </c>
      <c r="AB737" s="12">
        <v>1.0</v>
      </c>
      <c r="AC737" s="12"/>
      <c r="AD737" s="12" t="str">
        <f>vlookup(AA737,'Hastag Key'!$G$3:$H$5,2,true)</f>
        <v>Invested</v>
      </c>
      <c r="AE737" s="12" t="str">
        <f>vlookup(AB737,'Hastag Key'!$J$3:$K$8,2,true)</f>
        <v>Financial/gifts</v>
      </c>
    </row>
    <row r="738">
      <c r="A738" s="12">
        <v>71.0</v>
      </c>
      <c r="B738" s="16" t="s">
        <v>7369</v>
      </c>
      <c r="C738" s="16" t="s">
        <v>999</v>
      </c>
      <c r="D738" s="18" t="b">
        <v>1</v>
      </c>
      <c r="E738" s="12">
        <v>1.0</v>
      </c>
      <c r="F738" s="12">
        <v>0.0</v>
      </c>
      <c r="G738" s="12">
        <v>1.0</v>
      </c>
      <c r="H738" s="20">
        <v>42331.52916666667</v>
      </c>
      <c r="I738" s="16" t="s">
        <v>1000</v>
      </c>
      <c r="J738" s="16" t="s">
        <v>1001</v>
      </c>
      <c r="K738" s="16" t="s">
        <v>1002</v>
      </c>
      <c r="L738" s="18" t="e">
        <v>#N/A</v>
      </c>
      <c r="M738" s="18" t="e">
        <v>#N/A</v>
      </c>
      <c r="N738" s="18" t="e">
        <v>#N/A</v>
      </c>
      <c r="O738" s="18" t="e">
        <v>#N/A</v>
      </c>
      <c r="P738" s="18" t="e">
        <v>#N/A</v>
      </c>
      <c r="Q738" s="16" t="s">
        <v>1003</v>
      </c>
      <c r="R738" s="18" t="b">
        <v>1</v>
      </c>
      <c r="S738" s="18" t="b">
        <v>0</v>
      </c>
      <c r="T738" s="12">
        <v>22905.0</v>
      </c>
      <c r="U738" s="16" t="s">
        <v>1004</v>
      </c>
      <c r="V738" s="16" t="s">
        <v>470</v>
      </c>
      <c r="W738" s="51">
        <v>2347865.0</v>
      </c>
      <c r="X738" s="51">
        <v>1798259.0</v>
      </c>
      <c r="Y738" s="16" t="s">
        <v>1005</v>
      </c>
      <c r="Z738" s="16" t="s">
        <v>7715</v>
      </c>
      <c r="AA738" s="12">
        <v>1.0</v>
      </c>
      <c r="AB738" s="12">
        <v>2.0</v>
      </c>
      <c r="AC738" s="12"/>
      <c r="AD738" s="12" t="str">
        <f>vlookup(AA738,'Hastag Key'!$G$3:$H$5,2,true)</f>
        <v>Personal</v>
      </c>
      <c r="AE738" s="12" t="str">
        <f>vlookup(AB738,'Hastag Key'!$J$3:$K$8,2,true)</f>
        <v>Time</v>
      </c>
    </row>
    <row r="739">
      <c r="A739" s="12">
        <v>89.0</v>
      </c>
      <c r="B739" s="16" t="s">
        <v>7369</v>
      </c>
      <c r="C739" s="16" t="s">
        <v>1154</v>
      </c>
      <c r="D739" s="18" t="b">
        <v>1</v>
      </c>
      <c r="E739" s="12">
        <v>40.0</v>
      </c>
      <c r="F739" s="12">
        <v>7.0</v>
      </c>
      <c r="G739" s="12">
        <v>33.0</v>
      </c>
      <c r="H739" s="20">
        <v>42320.73333333333</v>
      </c>
      <c r="I739" s="16" t="s">
        <v>1155</v>
      </c>
      <c r="J739" s="16" t="s">
        <v>1156</v>
      </c>
      <c r="K739" s="16" t="s">
        <v>1157</v>
      </c>
      <c r="L739" s="18" t="e">
        <v>#N/A</v>
      </c>
      <c r="M739" s="18" t="e">
        <v>#N/A</v>
      </c>
      <c r="N739" s="18" t="e">
        <v>#N/A</v>
      </c>
      <c r="O739" s="18" t="e">
        <v>#N/A</v>
      </c>
      <c r="P739" s="18" t="e">
        <v>#N/A</v>
      </c>
      <c r="Q739" s="16" t="s">
        <v>1158</v>
      </c>
      <c r="R739" s="18" t="b">
        <v>1</v>
      </c>
      <c r="S739" s="18" t="b">
        <v>1</v>
      </c>
      <c r="T739" s="12">
        <v>22652.0</v>
      </c>
      <c r="U739" s="16" t="s">
        <v>1159</v>
      </c>
      <c r="V739" s="16" t="s">
        <v>470</v>
      </c>
      <c r="W739" s="22"/>
      <c r="X739" s="22"/>
      <c r="Y739" s="22"/>
      <c r="Z739" s="16" t="s">
        <v>7717</v>
      </c>
      <c r="AA739" s="12">
        <v>2.0</v>
      </c>
      <c r="AB739" s="12">
        <v>6.0</v>
      </c>
      <c r="AC739" s="12"/>
      <c r="AD739" s="12" t="str">
        <f>vlookup(AA739,'Hastag Key'!$G$3:$H$5,2,true)</f>
        <v>Invested</v>
      </c>
      <c r="AE739" s="12" t="str">
        <f>vlookup(AB739,'Hastag Key'!$J$3:$K$8,2,true)</f>
        <v>unknown</v>
      </c>
    </row>
    <row r="740">
      <c r="A740" s="12">
        <v>124.0</v>
      </c>
      <c r="B740" s="16" t="s">
        <v>7369</v>
      </c>
      <c r="C740" s="16" t="s">
        <v>1506</v>
      </c>
      <c r="D740" s="18" t="b">
        <v>1</v>
      </c>
      <c r="E740" s="12">
        <v>4.0</v>
      </c>
      <c r="F740" s="12">
        <v>0.0</v>
      </c>
      <c r="G740" s="12">
        <v>4.0</v>
      </c>
      <c r="H740" s="20">
        <v>42331.6375</v>
      </c>
      <c r="I740" s="16" t="s">
        <v>1507</v>
      </c>
      <c r="J740" s="16" t="s">
        <v>1508</v>
      </c>
      <c r="K740" s="16" t="s">
        <v>1509</v>
      </c>
      <c r="L740" s="18" t="e">
        <v>#N/A</v>
      </c>
      <c r="M740" s="18" t="e">
        <v>#N/A</v>
      </c>
      <c r="N740" s="18" t="e">
        <v>#N/A</v>
      </c>
      <c r="O740" s="18" t="e">
        <v>#N/A</v>
      </c>
      <c r="P740" s="18" t="e">
        <v>#N/A</v>
      </c>
      <c r="Q740" s="16" t="s">
        <v>1510</v>
      </c>
      <c r="R740" s="18" t="b">
        <v>1</v>
      </c>
      <c r="S740" s="18" t="b">
        <v>1</v>
      </c>
      <c r="T740" s="12">
        <v>22204.0</v>
      </c>
      <c r="U740" s="16" t="s">
        <v>608</v>
      </c>
      <c r="V740" s="16" t="s">
        <v>470</v>
      </c>
      <c r="W740" s="51">
        <v>278706.0</v>
      </c>
      <c r="X740" s="51">
        <v>285794.0</v>
      </c>
      <c r="Y740" s="16" t="s">
        <v>1511</v>
      </c>
      <c r="Z740" s="16" t="s">
        <v>7718</v>
      </c>
      <c r="AC740" s="16"/>
      <c r="AD740" s="12" t="str">
        <f>vlookup(AA740,'Hastag Key'!$G$3:$H$5,2,true)</f>
        <v>#N/A</v>
      </c>
      <c r="AE740" s="12" t="str">
        <f>vlookup(AB740,'Hastag Key'!$J$3:$K$8,2,true)</f>
        <v>#N/A</v>
      </c>
    </row>
    <row r="741">
      <c r="A741" s="12">
        <v>146.0</v>
      </c>
      <c r="B741" s="16" t="s">
        <v>7369</v>
      </c>
      <c r="C741" s="16" t="s">
        <v>1706</v>
      </c>
      <c r="D741" s="18" t="b">
        <v>1</v>
      </c>
      <c r="E741" s="12">
        <v>21.0</v>
      </c>
      <c r="F741" s="12">
        <v>3.0</v>
      </c>
      <c r="G741" s="12">
        <v>18.0</v>
      </c>
      <c r="H741" s="20">
        <v>42329.552083333336</v>
      </c>
      <c r="I741" s="16" t="s">
        <v>1707</v>
      </c>
      <c r="J741" s="16" t="s">
        <v>1708</v>
      </c>
      <c r="K741" s="16" t="s">
        <v>1709</v>
      </c>
      <c r="L741" s="18" t="e">
        <v>#N/A</v>
      </c>
      <c r="M741" s="18" t="e">
        <v>#N/A</v>
      </c>
      <c r="N741" s="18" t="e">
        <v>#N/A</v>
      </c>
      <c r="O741" s="18" t="e">
        <v>#N/A</v>
      </c>
      <c r="P741" s="18" t="e">
        <v>#N/A</v>
      </c>
      <c r="Q741" s="16" t="s">
        <v>1710</v>
      </c>
      <c r="R741" s="18" t="b">
        <v>1</v>
      </c>
      <c r="S741" s="18" t="b">
        <v>1</v>
      </c>
      <c r="T741" s="12">
        <v>22205.0</v>
      </c>
      <c r="U741" s="16" t="s">
        <v>1711</v>
      </c>
      <c r="V741" s="16" t="s">
        <v>470</v>
      </c>
      <c r="W741" s="51">
        <v>560780.0</v>
      </c>
      <c r="X741" s="51">
        <v>357061.0</v>
      </c>
      <c r="Y741" s="16" t="s">
        <v>1712</v>
      </c>
      <c r="Z741" s="16" t="s">
        <v>7720</v>
      </c>
      <c r="AC741" s="16"/>
      <c r="AD741" s="12" t="str">
        <f>vlookup(AA741,'Hastag Key'!$G$3:$H$5,2,true)</f>
        <v>#N/A</v>
      </c>
      <c r="AE741" s="12" t="str">
        <f>vlookup(AB741,'Hastag Key'!$J$3:$K$8,2,true)</f>
        <v>#N/A</v>
      </c>
    </row>
    <row r="742">
      <c r="A742" s="12">
        <v>147.0</v>
      </c>
      <c r="B742" s="16" t="s">
        <v>7369</v>
      </c>
      <c r="C742" s="16" t="s">
        <v>1706</v>
      </c>
      <c r="D742" s="18" t="b">
        <v>1</v>
      </c>
      <c r="E742" s="12">
        <v>25.0</v>
      </c>
      <c r="F742" s="12">
        <v>2.0</v>
      </c>
      <c r="G742" s="12">
        <v>23.0</v>
      </c>
      <c r="H742" s="20">
        <v>42329.597916666666</v>
      </c>
      <c r="I742" s="16" t="s">
        <v>1707</v>
      </c>
      <c r="J742" s="16" t="s">
        <v>1708</v>
      </c>
      <c r="K742" s="16" t="s">
        <v>1716</v>
      </c>
      <c r="L742" s="18" t="e">
        <v>#N/A</v>
      </c>
      <c r="M742" s="18" t="e">
        <v>#N/A</v>
      </c>
      <c r="N742" s="18" t="e">
        <v>#N/A</v>
      </c>
      <c r="O742" s="18" t="e">
        <v>#N/A</v>
      </c>
      <c r="P742" s="18" t="e">
        <v>#N/A</v>
      </c>
      <c r="Q742" s="16" t="s">
        <v>1717</v>
      </c>
      <c r="R742" s="18" t="b">
        <v>1</v>
      </c>
      <c r="S742" s="18" t="b">
        <v>1</v>
      </c>
      <c r="T742" s="12">
        <v>22205.0</v>
      </c>
      <c r="U742" s="16" t="s">
        <v>1711</v>
      </c>
      <c r="V742" s="16" t="s">
        <v>470</v>
      </c>
      <c r="W742" s="51">
        <v>560780.0</v>
      </c>
      <c r="X742" s="51">
        <v>357061.0</v>
      </c>
      <c r="Y742" s="16" t="s">
        <v>1712</v>
      </c>
      <c r="Z742" s="16" t="s">
        <v>7721</v>
      </c>
      <c r="AC742" s="16"/>
      <c r="AD742" s="12" t="str">
        <f>vlookup(AA742,'Hastag Key'!$G$3:$H$5,2,true)</f>
        <v>#N/A</v>
      </c>
      <c r="AE742" s="12" t="str">
        <f>vlookup(AB742,'Hastag Key'!$J$3:$K$8,2,true)</f>
        <v>#N/A</v>
      </c>
    </row>
    <row r="743">
      <c r="A743" s="12">
        <v>148.0</v>
      </c>
      <c r="B743" s="16" t="s">
        <v>7369</v>
      </c>
      <c r="C743" s="16" t="s">
        <v>1706</v>
      </c>
      <c r="D743" s="18" t="b">
        <v>1</v>
      </c>
      <c r="E743" s="12">
        <v>27.0</v>
      </c>
      <c r="F743" s="12">
        <v>6.0</v>
      </c>
      <c r="G743" s="12">
        <v>21.0</v>
      </c>
      <c r="H743" s="20">
        <v>42330.72708333333</v>
      </c>
      <c r="I743" s="16" t="s">
        <v>1721</v>
      </c>
      <c r="J743" s="16" t="s">
        <v>1708</v>
      </c>
      <c r="K743" s="16" t="s">
        <v>1722</v>
      </c>
      <c r="L743" s="18" t="e">
        <v>#N/A</v>
      </c>
      <c r="M743" s="18" t="e">
        <v>#N/A</v>
      </c>
      <c r="N743" s="18" t="e">
        <v>#N/A</v>
      </c>
      <c r="O743" s="18" t="e">
        <v>#N/A</v>
      </c>
      <c r="P743" s="18" t="e">
        <v>#N/A</v>
      </c>
      <c r="Q743" s="16" t="s">
        <v>1723</v>
      </c>
      <c r="R743" s="18" t="b">
        <v>1</v>
      </c>
      <c r="S743" s="18" t="b">
        <v>1</v>
      </c>
      <c r="T743" s="12">
        <v>22205.0</v>
      </c>
      <c r="U743" s="16" t="s">
        <v>1711</v>
      </c>
      <c r="V743" s="16" t="s">
        <v>470</v>
      </c>
      <c r="W743" s="51">
        <v>560780.0</v>
      </c>
      <c r="X743" s="51">
        <v>357061.0</v>
      </c>
      <c r="Y743" s="16" t="s">
        <v>1712</v>
      </c>
      <c r="Z743" s="16" t="s">
        <v>7723</v>
      </c>
      <c r="AC743" s="16"/>
      <c r="AD743" s="12" t="str">
        <f>vlookup(AA743,'Hastag Key'!$G$3:$H$5,2,true)</f>
        <v>#N/A</v>
      </c>
      <c r="AE743" s="12" t="str">
        <f>vlookup(AB743,'Hastag Key'!$J$3:$K$8,2,true)</f>
        <v>#N/A</v>
      </c>
    </row>
    <row r="744">
      <c r="A744" s="12">
        <v>186.0</v>
      </c>
      <c r="B744" s="16" t="s">
        <v>7369</v>
      </c>
      <c r="C744" s="16" t="s">
        <v>2079</v>
      </c>
      <c r="D744" s="18" t="b">
        <v>1</v>
      </c>
      <c r="E744" s="12">
        <v>2.0</v>
      </c>
      <c r="F744" s="12">
        <v>0.0</v>
      </c>
      <c r="G744" s="12">
        <v>2.0</v>
      </c>
      <c r="H744" s="20">
        <v>42332.51944444444</v>
      </c>
      <c r="I744" s="16" t="s">
        <v>2081</v>
      </c>
      <c r="J744" s="16" t="s">
        <v>2082</v>
      </c>
      <c r="K744" s="16" t="s">
        <v>2083</v>
      </c>
      <c r="L744" s="18" t="e">
        <v>#N/A</v>
      </c>
      <c r="M744" s="18" t="e">
        <v>#N/A</v>
      </c>
      <c r="N744" s="18" t="e">
        <v>#N/A</v>
      </c>
      <c r="O744" s="18" t="e">
        <v>#N/A</v>
      </c>
      <c r="P744" s="18" t="e">
        <v>#N/A</v>
      </c>
      <c r="Q744" s="16" t="s">
        <v>2084</v>
      </c>
      <c r="R744" s="18" t="b">
        <v>1</v>
      </c>
      <c r="S744" s="18" t="b">
        <v>1</v>
      </c>
      <c r="T744" s="12">
        <v>22604.0</v>
      </c>
      <c r="U744" s="16" t="s">
        <v>1459</v>
      </c>
      <c r="V744" s="16" t="s">
        <v>470</v>
      </c>
      <c r="W744" s="22"/>
      <c r="X744" s="22"/>
      <c r="Y744" s="16" t="s">
        <v>2086</v>
      </c>
      <c r="Z744" s="16" t="s">
        <v>7726</v>
      </c>
      <c r="AC744" s="16"/>
      <c r="AD744" s="12" t="str">
        <f>vlookup(AA744,'Hastag Key'!$G$3:$H$5,2,true)</f>
        <v>#N/A</v>
      </c>
      <c r="AE744" s="12" t="str">
        <f>vlookup(AB744,'Hastag Key'!$J$3:$K$8,2,true)</f>
        <v>#N/A</v>
      </c>
    </row>
    <row r="745">
      <c r="A745" s="12">
        <v>319.0</v>
      </c>
      <c r="B745" s="16" t="s">
        <v>7369</v>
      </c>
      <c r="C745" s="16" t="s">
        <v>3455</v>
      </c>
      <c r="D745" s="18" t="b">
        <v>1</v>
      </c>
      <c r="E745" s="12">
        <v>58.0</v>
      </c>
      <c r="F745" s="12">
        <v>12.0</v>
      </c>
      <c r="G745" s="12">
        <v>46.0</v>
      </c>
      <c r="H745" s="20">
        <v>42331.20138888889</v>
      </c>
      <c r="I745" s="16" t="s">
        <v>3457</v>
      </c>
      <c r="J745" s="16" t="s">
        <v>3458</v>
      </c>
      <c r="K745" s="16" t="s">
        <v>3459</v>
      </c>
      <c r="L745" s="18" t="e">
        <v>#N/A</v>
      </c>
      <c r="M745" s="18" t="e">
        <v>#N/A</v>
      </c>
      <c r="N745" s="18" t="e">
        <v>#N/A</v>
      </c>
      <c r="O745" s="18" t="e">
        <v>#N/A</v>
      </c>
      <c r="P745" s="18" t="e">
        <v>#N/A</v>
      </c>
      <c r="Q745" s="16" t="s">
        <v>3460</v>
      </c>
      <c r="R745" s="18" t="b">
        <v>1</v>
      </c>
      <c r="S745" s="18" t="b">
        <v>1</v>
      </c>
      <c r="T745" s="12">
        <v>23452.0</v>
      </c>
      <c r="U745" s="16" t="s">
        <v>3462</v>
      </c>
      <c r="V745" s="16" t="s">
        <v>470</v>
      </c>
      <c r="W745" s="22"/>
      <c r="X745" s="22"/>
      <c r="Y745" s="16" t="s">
        <v>636</v>
      </c>
      <c r="Z745" s="16" t="s">
        <v>7727</v>
      </c>
      <c r="AC745" s="16"/>
      <c r="AD745" s="12" t="str">
        <f>vlookup(AA745,'Hastag Key'!$G$3:$H$5,2,true)</f>
        <v>#N/A</v>
      </c>
      <c r="AE745" s="12" t="str">
        <f>vlookup(AB745,'Hastag Key'!$J$3:$K$8,2,true)</f>
        <v>#N/A</v>
      </c>
    </row>
    <row r="746">
      <c r="A746" s="12">
        <v>345.0</v>
      </c>
      <c r="B746" s="16" t="s">
        <v>7369</v>
      </c>
      <c r="C746" s="16" t="s">
        <v>3761</v>
      </c>
      <c r="D746" s="18" t="b">
        <v>1</v>
      </c>
      <c r="E746" s="12">
        <v>7.0</v>
      </c>
      <c r="F746" s="12">
        <v>1.0</v>
      </c>
      <c r="G746" s="12">
        <v>6.0</v>
      </c>
      <c r="H746" s="20">
        <v>42319.71388888889</v>
      </c>
      <c r="I746" s="16" t="s">
        <v>3762</v>
      </c>
      <c r="J746" s="16" t="s">
        <v>3763</v>
      </c>
      <c r="K746" s="16" t="s">
        <v>3764</v>
      </c>
      <c r="L746" s="18" t="e">
        <v>#N/A</v>
      </c>
      <c r="M746" s="18" t="e">
        <v>#N/A</v>
      </c>
      <c r="N746" s="18" t="e">
        <v>#N/A</v>
      </c>
      <c r="O746" s="18" t="e">
        <v>#N/A</v>
      </c>
      <c r="P746" s="18" t="e">
        <v>#N/A</v>
      </c>
      <c r="Q746" s="16" t="s">
        <v>3765</v>
      </c>
      <c r="R746" s="18" t="b">
        <v>1</v>
      </c>
      <c r="S746" s="18" t="b">
        <v>0</v>
      </c>
      <c r="T746" s="12">
        <v>24101.0</v>
      </c>
      <c r="U746" s="16" t="s">
        <v>3766</v>
      </c>
      <c r="V746" s="16" t="s">
        <v>470</v>
      </c>
      <c r="W746" s="51">
        <v>445910.0</v>
      </c>
      <c r="X746" s="51">
        <v>391925.0</v>
      </c>
      <c r="Y746" s="16" t="s">
        <v>3767</v>
      </c>
      <c r="Z746" s="16" t="s">
        <v>7730</v>
      </c>
      <c r="AC746" s="16"/>
      <c r="AD746" s="12" t="str">
        <f>vlookup(AA746,'Hastag Key'!$G$3:$H$5,2,true)</f>
        <v>#N/A</v>
      </c>
      <c r="AE746" s="12" t="str">
        <f>vlookup(AB746,'Hastag Key'!$J$3:$K$8,2,true)</f>
        <v>#N/A</v>
      </c>
    </row>
    <row r="747">
      <c r="A747" s="12">
        <v>346.0</v>
      </c>
      <c r="B747" s="16" t="s">
        <v>7369</v>
      </c>
      <c r="C747" s="16" t="s">
        <v>3777</v>
      </c>
      <c r="D747" s="18" t="b">
        <v>1</v>
      </c>
      <c r="E747" s="12">
        <v>1.0</v>
      </c>
      <c r="F747" s="12">
        <v>0.0</v>
      </c>
      <c r="G747" s="12">
        <v>1.0</v>
      </c>
      <c r="H747" s="20">
        <v>42318.50347222222</v>
      </c>
      <c r="I747" s="16" t="s">
        <v>3778</v>
      </c>
      <c r="J747" s="16" t="s">
        <v>3779</v>
      </c>
      <c r="K747" s="16" t="s">
        <v>3780</v>
      </c>
      <c r="L747" s="18" t="e">
        <v>#N/A</v>
      </c>
      <c r="M747" s="18" t="e">
        <v>#N/A</v>
      </c>
      <c r="N747" s="18" t="e">
        <v>#N/A</v>
      </c>
      <c r="O747" s="18" t="e">
        <v>#N/A</v>
      </c>
      <c r="P747" s="18" t="e">
        <v>#N/A</v>
      </c>
      <c r="Q747" s="16" t="s">
        <v>3781</v>
      </c>
      <c r="R747" s="18" t="b">
        <v>1</v>
      </c>
      <c r="S747" s="18" t="b">
        <v>0</v>
      </c>
      <c r="T747" s="16" t="s">
        <v>3782</v>
      </c>
      <c r="U747" s="16" t="s">
        <v>608</v>
      </c>
      <c r="V747" s="16" t="s">
        <v>470</v>
      </c>
      <c r="W747" s="51">
        <v>86149.0</v>
      </c>
      <c r="X747" s="51">
        <v>82647.0</v>
      </c>
      <c r="Y747" s="16" t="s">
        <v>752</v>
      </c>
      <c r="Z747" s="16" t="s">
        <v>7732</v>
      </c>
      <c r="AC747" s="16"/>
      <c r="AD747" s="12" t="str">
        <f>vlookup(AA747,'Hastag Key'!$G$3:$H$5,2,true)</f>
        <v>#N/A</v>
      </c>
      <c r="AE747" s="12" t="str">
        <f>vlookup(AB747,'Hastag Key'!$J$3:$K$8,2,true)</f>
        <v>#N/A</v>
      </c>
    </row>
    <row r="748">
      <c r="A748" s="12">
        <v>350.0</v>
      </c>
      <c r="B748" s="16" t="s">
        <v>7369</v>
      </c>
      <c r="C748" s="16" t="s">
        <v>3830</v>
      </c>
      <c r="D748" s="18" t="b">
        <v>1</v>
      </c>
      <c r="E748" s="12">
        <v>20.0</v>
      </c>
      <c r="F748" s="12">
        <v>2.0</v>
      </c>
      <c r="G748" s="12">
        <v>18.0</v>
      </c>
      <c r="H748" s="20">
        <v>42326.080555555556</v>
      </c>
      <c r="I748" s="16" t="s">
        <v>3831</v>
      </c>
      <c r="J748" s="16" t="s">
        <v>3832</v>
      </c>
      <c r="K748" s="16" t="s">
        <v>3833</v>
      </c>
      <c r="L748" s="18" t="e">
        <v>#N/A</v>
      </c>
      <c r="M748" s="18" t="e">
        <v>#N/A</v>
      </c>
      <c r="N748" s="18" t="e">
        <v>#N/A</v>
      </c>
      <c r="O748" s="18" t="e">
        <v>#N/A</v>
      </c>
      <c r="P748" s="18" t="e">
        <v>#N/A</v>
      </c>
      <c r="Q748" s="16" t="s">
        <v>3834</v>
      </c>
      <c r="R748" s="18" t="b">
        <v>1</v>
      </c>
      <c r="S748" s="18" t="b">
        <v>0</v>
      </c>
      <c r="T748" s="12">
        <v>23509.0</v>
      </c>
      <c r="U748" s="16" t="s">
        <v>3836</v>
      </c>
      <c r="V748" s="16" t="s">
        <v>470</v>
      </c>
      <c r="W748" s="22"/>
      <c r="X748" s="22"/>
      <c r="Y748" s="16" t="s">
        <v>3837</v>
      </c>
      <c r="Z748" s="16" t="s">
        <v>7733</v>
      </c>
      <c r="AC748" s="16"/>
      <c r="AD748" s="12" t="str">
        <f>vlookup(AA748,'Hastag Key'!$G$3:$H$5,2,true)</f>
        <v>#N/A</v>
      </c>
      <c r="AE748" s="12" t="str">
        <f>vlookup(AB748,'Hastag Key'!$J$3:$K$8,2,true)</f>
        <v>#N/A</v>
      </c>
    </row>
    <row r="749">
      <c r="A749" s="12">
        <v>351.0</v>
      </c>
      <c r="B749" s="16" t="s">
        <v>7369</v>
      </c>
      <c r="C749" s="16" t="s">
        <v>3830</v>
      </c>
      <c r="D749" s="18" t="b">
        <v>1</v>
      </c>
      <c r="E749" s="12">
        <v>13.0</v>
      </c>
      <c r="F749" s="12">
        <v>3.0</v>
      </c>
      <c r="G749" s="12">
        <v>10.0</v>
      </c>
      <c r="H749" s="20">
        <v>42332.05625</v>
      </c>
      <c r="I749" s="16" t="s">
        <v>3841</v>
      </c>
      <c r="J749" s="16" t="s">
        <v>3832</v>
      </c>
      <c r="K749" s="16" t="s">
        <v>3833</v>
      </c>
      <c r="L749" s="18" t="e">
        <v>#N/A</v>
      </c>
      <c r="M749" s="18" t="e">
        <v>#N/A</v>
      </c>
      <c r="N749" s="18" t="e">
        <v>#N/A</v>
      </c>
      <c r="O749" s="18" t="e">
        <v>#N/A</v>
      </c>
      <c r="P749" s="18" t="e">
        <v>#N/A</v>
      </c>
      <c r="Q749" s="16" t="s">
        <v>3834</v>
      </c>
      <c r="R749" s="18" t="b">
        <v>1</v>
      </c>
      <c r="S749" s="18" t="b">
        <v>1</v>
      </c>
      <c r="T749" s="12">
        <v>23509.0</v>
      </c>
      <c r="U749" s="16" t="s">
        <v>3836</v>
      </c>
      <c r="V749" s="16" t="s">
        <v>470</v>
      </c>
      <c r="W749" s="22"/>
      <c r="X749" s="22"/>
      <c r="Y749" s="16" t="s">
        <v>3837</v>
      </c>
      <c r="Z749" s="16" t="s">
        <v>7734</v>
      </c>
      <c r="AC749" s="16"/>
      <c r="AD749" s="12" t="str">
        <f>vlookup(AA749,'Hastag Key'!$G$3:$H$5,2,true)</f>
        <v>#N/A</v>
      </c>
      <c r="AE749" s="12" t="str">
        <f>vlookup(AB749,'Hastag Key'!$J$3:$K$8,2,true)</f>
        <v>#N/A</v>
      </c>
    </row>
    <row r="750">
      <c r="A750" s="12">
        <v>369.0</v>
      </c>
      <c r="B750" s="16" t="s">
        <v>7369</v>
      </c>
      <c r="C750" s="16" t="s">
        <v>4058</v>
      </c>
      <c r="D750" s="18" t="b">
        <v>1</v>
      </c>
      <c r="E750" s="12">
        <v>16.0</v>
      </c>
      <c r="F750" s="12">
        <v>3.0</v>
      </c>
      <c r="G750" s="12">
        <v>13.0</v>
      </c>
      <c r="H750" s="20">
        <v>42321.34305555555</v>
      </c>
      <c r="I750" s="16" t="s">
        <v>4059</v>
      </c>
      <c r="J750" s="16" t="s">
        <v>4060</v>
      </c>
      <c r="K750" s="16" t="s">
        <v>4061</v>
      </c>
      <c r="L750" s="16" t="s">
        <v>264</v>
      </c>
      <c r="M750" s="12">
        <v>0.0</v>
      </c>
      <c r="N750" s="12">
        <v>0.0</v>
      </c>
      <c r="O750" s="12">
        <v>0.0</v>
      </c>
      <c r="P750" s="12">
        <v>0.0</v>
      </c>
      <c r="Q750" s="16" t="s">
        <v>4062</v>
      </c>
      <c r="R750" s="18" t="b">
        <v>1</v>
      </c>
      <c r="S750" s="18" t="b">
        <v>1</v>
      </c>
      <c r="T750" s="16" t="s">
        <v>4063</v>
      </c>
      <c r="U750" s="16" t="s">
        <v>4064</v>
      </c>
      <c r="V750" s="16" t="s">
        <v>470</v>
      </c>
      <c r="W750" s="51">
        <v>624971.0</v>
      </c>
      <c r="X750" s="51">
        <v>376726.0</v>
      </c>
      <c r="Y750" s="16" t="s">
        <v>4065</v>
      </c>
      <c r="Z750" s="16" t="s">
        <v>7736</v>
      </c>
      <c r="AC750" s="16"/>
      <c r="AD750" s="12" t="str">
        <f>vlookup(AA750,'Hastag Key'!$G$3:$H$5,2,true)</f>
        <v>#N/A</v>
      </c>
      <c r="AE750" s="12" t="str">
        <f>vlookup(AB750,'Hastag Key'!$J$3:$K$8,2,true)</f>
        <v>#N/A</v>
      </c>
    </row>
    <row r="751">
      <c r="A751" s="12">
        <v>428.0</v>
      </c>
      <c r="B751" s="16" t="s">
        <v>7369</v>
      </c>
      <c r="C751" s="16" t="s">
        <v>4732</v>
      </c>
      <c r="D751" s="18" t="b">
        <v>1</v>
      </c>
      <c r="E751" s="12">
        <v>138.0</v>
      </c>
      <c r="F751" s="12">
        <v>27.0</v>
      </c>
      <c r="G751" s="12">
        <v>111.0</v>
      </c>
      <c r="H751" s="20">
        <v>42318.558333333334</v>
      </c>
      <c r="I751" s="16" t="s">
        <v>4733</v>
      </c>
      <c r="J751" s="16" t="s">
        <v>4734</v>
      </c>
      <c r="K751" s="16" t="s">
        <v>4735</v>
      </c>
      <c r="L751" s="18" t="e">
        <v>#N/A</v>
      </c>
      <c r="M751" s="18" t="e">
        <v>#N/A</v>
      </c>
      <c r="N751" s="18" t="e">
        <v>#N/A</v>
      </c>
      <c r="O751" s="18" t="e">
        <v>#N/A</v>
      </c>
      <c r="P751" s="18" t="e">
        <v>#N/A</v>
      </c>
      <c r="Q751" s="16" t="s">
        <v>4737</v>
      </c>
      <c r="R751" s="18" t="b">
        <v>1</v>
      </c>
      <c r="S751" s="18" t="b">
        <v>0</v>
      </c>
      <c r="T751" s="12">
        <v>23510.0</v>
      </c>
      <c r="U751" s="16" t="s">
        <v>3836</v>
      </c>
      <c r="V751" s="16" t="s">
        <v>470</v>
      </c>
      <c r="W751" s="51">
        <v>540342.0</v>
      </c>
      <c r="X751" s="51">
        <v>256478.0</v>
      </c>
      <c r="Y751" s="16" t="s">
        <v>4738</v>
      </c>
      <c r="Z751" s="16" t="s">
        <v>7737</v>
      </c>
      <c r="AC751" s="16"/>
      <c r="AD751" s="12" t="str">
        <f>vlookup(AA751,'Hastag Key'!$G$3:$H$5,2,true)</f>
        <v>#N/A</v>
      </c>
      <c r="AE751" s="12" t="str">
        <f>vlookup(AB751,'Hastag Key'!$J$3:$K$8,2,true)</f>
        <v>#N/A</v>
      </c>
    </row>
    <row r="752">
      <c r="A752" s="12">
        <v>430.0</v>
      </c>
      <c r="B752" s="16" t="s">
        <v>7369</v>
      </c>
      <c r="C752" s="16" t="s">
        <v>4768</v>
      </c>
      <c r="D752" s="18" t="b">
        <v>1</v>
      </c>
      <c r="E752" s="12">
        <v>91.0</v>
      </c>
      <c r="F752" s="12">
        <v>4.0</v>
      </c>
      <c r="G752" s="12">
        <v>87.0</v>
      </c>
      <c r="H752" s="20">
        <v>42325.55</v>
      </c>
      <c r="I752" s="16" t="s">
        <v>4769</v>
      </c>
      <c r="J752" s="16" t="s">
        <v>4770</v>
      </c>
      <c r="K752" s="16" t="s">
        <v>4771</v>
      </c>
      <c r="L752" s="18" t="e">
        <v>#N/A</v>
      </c>
      <c r="M752" s="18" t="e">
        <v>#N/A</v>
      </c>
      <c r="N752" s="18" t="e">
        <v>#N/A</v>
      </c>
      <c r="O752" s="18" t="e">
        <v>#N/A</v>
      </c>
      <c r="P752" s="18" t="e">
        <v>#N/A</v>
      </c>
      <c r="Q752" s="16" t="s">
        <v>4772</v>
      </c>
      <c r="R752" s="18" t="b">
        <v>1</v>
      </c>
      <c r="S752" s="18" t="b">
        <v>1</v>
      </c>
      <c r="T752" s="12">
        <v>22980.0</v>
      </c>
      <c r="U752" s="16" t="s">
        <v>4774</v>
      </c>
      <c r="V752" s="16" t="s">
        <v>470</v>
      </c>
      <c r="W752" s="51">
        <v>1723503.0</v>
      </c>
      <c r="X752" s="51">
        <v>1516608.0</v>
      </c>
      <c r="Y752" s="16" t="s">
        <v>4775</v>
      </c>
      <c r="Z752" s="16" t="s">
        <v>7740</v>
      </c>
      <c r="AC752" s="16"/>
      <c r="AD752" s="12" t="str">
        <f>vlookup(AA752,'Hastag Key'!$G$3:$H$5,2,true)</f>
        <v>#N/A</v>
      </c>
      <c r="AE752" s="12" t="str">
        <f>vlookup(AB752,'Hastag Key'!$J$3:$K$8,2,true)</f>
        <v>#N/A</v>
      </c>
    </row>
    <row r="753">
      <c r="A753" s="12">
        <v>431.0</v>
      </c>
      <c r="B753" s="16" t="s">
        <v>7369</v>
      </c>
      <c r="C753" s="16" t="s">
        <v>4768</v>
      </c>
      <c r="D753" s="18" t="b">
        <v>1</v>
      </c>
      <c r="E753" s="12">
        <v>78.0</v>
      </c>
      <c r="F753" s="12">
        <v>6.0</v>
      </c>
      <c r="G753" s="12">
        <v>72.0</v>
      </c>
      <c r="H753" s="20">
        <v>42326.54583333333</v>
      </c>
      <c r="I753" s="16" t="s">
        <v>4780</v>
      </c>
      <c r="J753" s="16" t="s">
        <v>4770</v>
      </c>
      <c r="K753" s="16" t="s">
        <v>4781</v>
      </c>
      <c r="L753" s="16" t="s">
        <v>264</v>
      </c>
      <c r="M753" s="16" t="s">
        <v>4782</v>
      </c>
      <c r="N753" s="12">
        <v>0.0</v>
      </c>
      <c r="O753" s="12">
        <v>0.0</v>
      </c>
      <c r="P753" s="12">
        <v>0.0</v>
      </c>
      <c r="Q753" s="16" t="s">
        <v>4783</v>
      </c>
      <c r="R753" s="18" t="b">
        <v>1</v>
      </c>
      <c r="S753" s="18" t="b">
        <v>0</v>
      </c>
      <c r="T753" s="12">
        <v>22980.0</v>
      </c>
      <c r="U753" s="16" t="s">
        <v>4774</v>
      </c>
      <c r="V753" s="16" t="s">
        <v>470</v>
      </c>
      <c r="W753" s="51">
        <v>1723503.0</v>
      </c>
      <c r="X753" s="51">
        <v>1516608.0</v>
      </c>
      <c r="Y753" s="16" t="s">
        <v>4775</v>
      </c>
      <c r="Z753" s="16" t="s">
        <v>7741</v>
      </c>
      <c r="AC753" s="16"/>
      <c r="AD753" s="12" t="str">
        <f>vlookup(AA753,'Hastag Key'!$G$3:$H$5,2,true)</f>
        <v>#N/A</v>
      </c>
      <c r="AE753" s="12" t="str">
        <f>vlookup(AB753,'Hastag Key'!$J$3:$K$8,2,true)</f>
        <v>#N/A</v>
      </c>
    </row>
    <row r="754">
      <c r="A754" s="12">
        <v>432.0</v>
      </c>
      <c r="B754" s="16" t="s">
        <v>7369</v>
      </c>
      <c r="C754" s="16" t="s">
        <v>4768</v>
      </c>
      <c r="D754" s="18" t="b">
        <v>1</v>
      </c>
      <c r="E754" s="12">
        <v>1289.0</v>
      </c>
      <c r="F754" s="12">
        <v>381.0</v>
      </c>
      <c r="G754" s="12">
        <v>908.0</v>
      </c>
      <c r="H754" s="20">
        <v>42326.69027777778</v>
      </c>
      <c r="I754" s="16" t="s">
        <v>4788</v>
      </c>
      <c r="J754" s="16" t="s">
        <v>4770</v>
      </c>
      <c r="K754" s="16" t="s">
        <v>4789</v>
      </c>
      <c r="L754" s="18" t="e">
        <v>#N/A</v>
      </c>
      <c r="M754" s="18" t="e">
        <v>#N/A</v>
      </c>
      <c r="N754" s="18" t="e">
        <v>#N/A</v>
      </c>
      <c r="O754" s="18" t="e">
        <v>#N/A</v>
      </c>
      <c r="P754" s="18" t="e">
        <v>#N/A</v>
      </c>
      <c r="Q754" s="16" t="s">
        <v>4790</v>
      </c>
      <c r="R754" s="18" t="b">
        <v>1</v>
      </c>
      <c r="S754" s="18" t="b">
        <v>0</v>
      </c>
      <c r="T754" s="12">
        <v>22980.0</v>
      </c>
      <c r="U754" s="16" t="s">
        <v>4774</v>
      </c>
      <c r="V754" s="16" t="s">
        <v>470</v>
      </c>
      <c r="W754" s="51">
        <v>1723503.0</v>
      </c>
      <c r="X754" s="51">
        <v>1516608.0</v>
      </c>
      <c r="Y754" s="16" t="s">
        <v>4775</v>
      </c>
      <c r="Z754" s="16" t="s">
        <v>7742</v>
      </c>
      <c r="AC754" s="16"/>
      <c r="AD754" s="12" t="str">
        <f>vlookup(AA754,'Hastag Key'!$G$3:$H$5,2,true)</f>
        <v>#N/A</v>
      </c>
      <c r="AE754" s="12" t="str">
        <f>vlookup(AB754,'Hastag Key'!$J$3:$K$8,2,true)</f>
        <v>#N/A</v>
      </c>
    </row>
    <row r="755">
      <c r="A755" s="12">
        <v>442.0</v>
      </c>
      <c r="B755" s="16" t="s">
        <v>7369</v>
      </c>
      <c r="C755" s="16" t="s">
        <v>4884</v>
      </c>
      <c r="D755" s="18" t="b">
        <v>1</v>
      </c>
      <c r="E755" s="12">
        <v>2.0</v>
      </c>
      <c r="F755" s="12">
        <v>1.0</v>
      </c>
      <c r="G755" s="12">
        <v>1.0</v>
      </c>
      <c r="H755" s="20">
        <v>42317.85208333333</v>
      </c>
      <c r="I755" s="16" t="s">
        <v>4885</v>
      </c>
      <c r="J755" s="16" t="s">
        <v>4886</v>
      </c>
      <c r="L755" s="18" t="e">
        <v>#N/A</v>
      </c>
      <c r="M755" s="18" t="e">
        <v>#N/A</v>
      </c>
      <c r="N755" s="18" t="e">
        <v>#N/A</v>
      </c>
      <c r="O755" s="18" t="e">
        <v>#N/A</v>
      </c>
      <c r="P755" s="18" t="e">
        <v>#N/A</v>
      </c>
      <c r="Q755" s="16" t="s">
        <v>4888</v>
      </c>
      <c r="R755" s="18" t="b">
        <v>1</v>
      </c>
      <c r="S755" s="18" t="b">
        <v>0</v>
      </c>
      <c r="T755" s="12">
        <v>23514.0</v>
      </c>
      <c r="U755" s="16" t="s">
        <v>3836</v>
      </c>
      <c r="V755" s="16" t="s">
        <v>470</v>
      </c>
      <c r="W755" s="51">
        <v>1.2190718E7</v>
      </c>
      <c r="X755" s="51">
        <v>7572776.0</v>
      </c>
      <c r="Y755" s="16" t="s">
        <v>598</v>
      </c>
      <c r="Z755" s="16" t="s">
        <v>7743</v>
      </c>
      <c r="AC755" s="16"/>
      <c r="AD755" s="12" t="str">
        <f>vlookup(AA755,'Hastag Key'!$G$3:$H$5,2,true)</f>
        <v>#N/A</v>
      </c>
      <c r="AE755" s="12" t="str">
        <f>vlookup(AB755,'Hastag Key'!$J$3:$K$8,2,true)</f>
        <v>#N/A</v>
      </c>
    </row>
    <row r="756">
      <c r="A756" s="12">
        <v>460.0</v>
      </c>
      <c r="B756" s="16" t="s">
        <v>7369</v>
      </c>
      <c r="C756" s="16" t="s">
        <v>5121</v>
      </c>
      <c r="D756" s="18" t="b">
        <v>1</v>
      </c>
      <c r="E756" s="12">
        <v>172.0</v>
      </c>
      <c r="F756" s="12">
        <v>39.0</v>
      </c>
      <c r="G756" s="12">
        <v>133.0</v>
      </c>
      <c r="H756" s="20">
        <v>42322.47708333333</v>
      </c>
      <c r="I756" s="16" t="s">
        <v>5123</v>
      </c>
      <c r="J756" s="16" t="s">
        <v>5124</v>
      </c>
      <c r="K756" s="16" t="s">
        <v>5126</v>
      </c>
      <c r="L756" s="18" t="e">
        <v>#N/A</v>
      </c>
      <c r="M756" s="18" t="e">
        <v>#N/A</v>
      </c>
      <c r="N756" s="18" t="e">
        <v>#N/A</v>
      </c>
      <c r="O756" s="18" t="e">
        <v>#N/A</v>
      </c>
      <c r="P756" s="18" t="e">
        <v>#N/A</v>
      </c>
      <c r="Q756" s="16" t="s">
        <v>5131</v>
      </c>
      <c r="R756" s="18" t="b">
        <v>1</v>
      </c>
      <c r="S756" s="18" t="b">
        <v>1</v>
      </c>
      <c r="T756" s="12">
        <v>22801.0</v>
      </c>
      <c r="U756" s="16" t="s">
        <v>5132</v>
      </c>
      <c r="V756" s="16" t="s">
        <v>470</v>
      </c>
      <c r="W756" s="51">
        <v>136107.0</v>
      </c>
      <c r="X756" s="51">
        <v>141364.0</v>
      </c>
      <c r="Y756" s="16" t="s">
        <v>5134</v>
      </c>
      <c r="Z756" s="16" t="s">
        <v>7745</v>
      </c>
      <c r="AC756" s="16"/>
      <c r="AD756" s="12" t="str">
        <f>vlookup(AA756,'Hastag Key'!$G$3:$H$5,2,true)</f>
        <v>#N/A</v>
      </c>
      <c r="AE756" s="12" t="str">
        <f>vlookup(AB756,'Hastag Key'!$J$3:$K$8,2,true)</f>
        <v>#N/A</v>
      </c>
    </row>
    <row r="757">
      <c r="A757" s="12">
        <v>466.0</v>
      </c>
      <c r="B757" s="16" t="s">
        <v>7369</v>
      </c>
      <c r="C757" s="16" t="s">
        <v>5195</v>
      </c>
      <c r="D757" s="18" t="b">
        <v>1</v>
      </c>
      <c r="E757" s="12">
        <v>116.0</v>
      </c>
      <c r="F757" s="12">
        <v>29.0</v>
      </c>
      <c r="G757" s="12">
        <v>87.0</v>
      </c>
      <c r="H757" s="20">
        <v>42328.70347222222</v>
      </c>
      <c r="I757" s="16" t="s">
        <v>5197</v>
      </c>
      <c r="J757" s="16" t="s">
        <v>4770</v>
      </c>
      <c r="K757" s="16" t="s">
        <v>5198</v>
      </c>
      <c r="L757" s="18" t="e">
        <v>#N/A</v>
      </c>
      <c r="M757" s="18" t="e">
        <v>#N/A</v>
      </c>
      <c r="N757" s="18" t="e">
        <v>#N/A</v>
      </c>
      <c r="O757" s="18" t="e">
        <v>#N/A</v>
      </c>
      <c r="P757" s="18" t="e">
        <v>#N/A</v>
      </c>
      <c r="Q757" s="16" t="s">
        <v>5199</v>
      </c>
      <c r="R757" s="18" t="b">
        <v>1</v>
      </c>
      <c r="S757" s="18" t="b">
        <v>1</v>
      </c>
      <c r="T757" s="12">
        <v>22980.0</v>
      </c>
      <c r="U757" s="16" t="s">
        <v>4774</v>
      </c>
      <c r="V757" s="16" t="s">
        <v>470</v>
      </c>
      <c r="W757" s="51">
        <v>1723503.0</v>
      </c>
      <c r="X757" s="51">
        <v>1516608.0</v>
      </c>
      <c r="Y757" s="16" t="s">
        <v>4775</v>
      </c>
      <c r="Z757" s="16" t="s">
        <v>7746</v>
      </c>
      <c r="AC757" s="16"/>
      <c r="AD757" s="12" t="str">
        <f>vlookup(AA757,'Hastag Key'!$G$3:$H$5,2,true)</f>
        <v>#N/A</v>
      </c>
      <c r="AE757" s="12" t="str">
        <f>vlookup(AB757,'Hastag Key'!$J$3:$K$8,2,true)</f>
        <v>#N/A</v>
      </c>
    </row>
    <row r="758">
      <c r="A758" s="12">
        <v>467.0</v>
      </c>
      <c r="B758" s="16" t="s">
        <v>7369</v>
      </c>
      <c r="C758" s="16" t="s">
        <v>5195</v>
      </c>
      <c r="D758" s="18" t="b">
        <v>1</v>
      </c>
      <c r="E758" s="12">
        <v>33.0</v>
      </c>
      <c r="F758" s="12">
        <v>0.0</v>
      </c>
      <c r="G758" s="12">
        <v>33.0</v>
      </c>
      <c r="H758" s="20">
        <v>42329.34722222222</v>
      </c>
      <c r="I758" s="16" t="s">
        <v>5210</v>
      </c>
      <c r="J758" s="16" t="s">
        <v>4770</v>
      </c>
      <c r="K758" s="16" t="s">
        <v>5211</v>
      </c>
      <c r="L758" s="18" t="e">
        <v>#N/A</v>
      </c>
      <c r="M758" s="18" t="e">
        <v>#N/A</v>
      </c>
      <c r="N758" s="18" t="e">
        <v>#N/A</v>
      </c>
      <c r="O758" s="18" t="e">
        <v>#N/A</v>
      </c>
      <c r="P758" s="18" t="e">
        <v>#N/A</v>
      </c>
      <c r="Q758" s="16" t="s">
        <v>5212</v>
      </c>
      <c r="R758" s="18" t="b">
        <v>1</v>
      </c>
      <c r="S758" s="18" t="b">
        <v>0</v>
      </c>
      <c r="T758" s="12">
        <v>22980.0</v>
      </c>
      <c r="U758" s="16" t="s">
        <v>4774</v>
      </c>
      <c r="V758" s="16" t="s">
        <v>470</v>
      </c>
      <c r="W758" s="51">
        <v>1723503.0</v>
      </c>
      <c r="X758" s="51">
        <v>1516608.0</v>
      </c>
      <c r="Y758" s="16" t="s">
        <v>4775</v>
      </c>
      <c r="Z758" s="16" t="s">
        <v>7748</v>
      </c>
      <c r="AC758" s="16"/>
      <c r="AD758" s="12" t="str">
        <f>vlookup(AA758,'Hastag Key'!$G$3:$H$5,2,true)</f>
        <v>#N/A</v>
      </c>
      <c r="AE758" s="12" t="str">
        <f>vlookup(AB758,'Hastag Key'!$J$3:$K$8,2,true)</f>
        <v>#N/A</v>
      </c>
    </row>
    <row r="759">
      <c r="A759" s="12">
        <v>487.0</v>
      </c>
      <c r="B759" s="16" t="s">
        <v>7369</v>
      </c>
      <c r="C759" s="16" t="s">
        <v>5384</v>
      </c>
      <c r="D759" s="18" t="b">
        <v>0</v>
      </c>
      <c r="E759" s="12">
        <v>3.0</v>
      </c>
      <c r="F759" s="12">
        <v>1.0</v>
      </c>
      <c r="G759" s="12">
        <v>2.0</v>
      </c>
      <c r="H759" s="20">
        <v>42326.532638888886</v>
      </c>
      <c r="I759" s="16" t="s">
        <v>5385</v>
      </c>
      <c r="J759" s="16" t="s">
        <v>5386</v>
      </c>
      <c r="K759" s="16" t="s">
        <v>5387</v>
      </c>
      <c r="L759" s="18" t="e">
        <v>#N/A</v>
      </c>
      <c r="M759" s="18" t="e">
        <v>#N/A</v>
      </c>
      <c r="N759" s="18" t="e">
        <v>#N/A</v>
      </c>
      <c r="O759" s="18" t="e">
        <v>#N/A</v>
      </c>
      <c r="P759" s="18" t="e">
        <v>#N/A</v>
      </c>
      <c r="Q759" s="16" t="s">
        <v>5388</v>
      </c>
      <c r="R759" s="18" t="b">
        <v>1</v>
      </c>
      <c r="S759" s="18" t="b">
        <v>1</v>
      </c>
      <c r="T759" s="12">
        <v>23502.0</v>
      </c>
      <c r="U759" s="16" t="s">
        <v>3836</v>
      </c>
      <c r="V759" s="16" t="s">
        <v>470</v>
      </c>
      <c r="W759" s="22"/>
      <c r="X759" s="22"/>
      <c r="Y759" s="22"/>
      <c r="Z759" s="16" t="s">
        <v>7750</v>
      </c>
      <c r="AC759" s="16"/>
      <c r="AD759" s="12" t="str">
        <f>vlookup(AA759,'Hastag Key'!$G$3:$H$5,2,true)</f>
        <v>#N/A</v>
      </c>
      <c r="AE759" s="12" t="str">
        <f>vlookup(AB759,'Hastag Key'!$J$3:$K$8,2,true)</f>
        <v>#N/A</v>
      </c>
    </row>
    <row r="760">
      <c r="A760" s="12">
        <v>495.0</v>
      </c>
      <c r="B760" s="16" t="s">
        <v>7369</v>
      </c>
      <c r="C760" s="16" t="s">
        <v>5464</v>
      </c>
      <c r="D760" s="18" t="b">
        <v>0</v>
      </c>
      <c r="E760" s="12">
        <v>0.0</v>
      </c>
      <c r="F760" s="12">
        <v>0.0</v>
      </c>
      <c r="G760" s="12">
        <v>0.0</v>
      </c>
      <c r="H760" s="20">
        <v>42332.313888888886</v>
      </c>
      <c r="I760" s="16" t="s">
        <v>5465</v>
      </c>
      <c r="J760" s="16" t="s">
        <v>5466</v>
      </c>
      <c r="K760" s="16" t="s">
        <v>5467</v>
      </c>
      <c r="L760" s="18" t="e">
        <v>#N/A</v>
      </c>
      <c r="M760" s="18" t="e">
        <v>#N/A</v>
      </c>
      <c r="N760" s="18" t="e">
        <v>#N/A</v>
      </c>
      <c r="O760" s="18" t="e">
        <v>#N/A</v>
      </c>
      <c r="P760" s="18" t="e">
        <v>#N/A</v>
      </c>
      <c r="Q760" s="16" t="s">
        <v>5468</v>
      </c>
      <c r="R760" s="18" t="b">
        <v>1</v>
      </c>
      <c r="S760" s="18" t="b">
        <v>0</v>
      </c>
      <c r="T760" s="12">
        <v>20135.0</v>
      </c>
      <c r="U760" s="16" t="s">
        <v>5470</v>
      </c>
      <c r="V760" s="16" t="s">
        <v>470</v>
      </c>
      <c r="W760" s="51">
        <v>3699197.0</v>
      </c>
      <c r="X760" s="51">
        <v>1444904.0</v>
      </c>
      <c r="Y760" s="16" t="s">
        <v>5471</v>
      </c>
      <c r="Z760" s="16" t="s">
        <v>7752</v>
      </c>
      <c r="AC760" s="16"/>
      <c r="AD760" s="12" t="str">
        <f>vlookup(AA760,'Hastag Key'!$G$3:$H$5,2,true)</f>
        <v>#N/A</v>
      </c>
      <c r="AE760" s="12" t="str">
        <f>vlookup(AB760,'Hastag Key'!$J$3:$K$8,2,true)</f>
        <v>#N/A</v>
      </c>
    </row>
    <row r="761">
      <c r="A761" s="12">
        <v>586.0</v>
      </c>
      <c r="B761" s="16" t="s">
        <v>7369</v>
      </c>
      <c r="C761" s="16" t="s">
        <v>6298</v>
      </c>
      <c r="D761" s="18" t="b">
        <v>0</v>
      </c>
      <c r="E761" s="12">
        <v>0.0</v>
      </c>
      <c r="F761" s="12">
        <v>0.0</v>
      </c>
      <c r="G761" s="12">
        <v>0.0</v>
      </c>
      <c r="H761" s="20">
        <v>42328.302777777775</v>
      </c>
      <c r="I761" s="16" t="s">
        <v>6300</v>
      </c>
      <c r="J761" s="16" t="s">
        <v>6302</v>
      </c>
      <c r="K761" s="16" t="s">
        <v>6303</v>
      </c>
      <c r="L761" s="18" t="e">
        <v>#N/A</v>
      </c>
      <c r="M761" s="18" t="e">
        <v>#N/A</v>
      </c>
      <c r="N761" s="18" t="e">
        <v>#N/A</v>
      </c>
      <c r="O761" s="18" t="e">
        <v>#N/A</v>
      </c>
      <c r="P761" s="18" t="e">
        <v>#N/A</v>
      </c>
      <c r="Q761" s="16" t="s">
        <v>6307</v>
      </c>
      <c r="R761" s="18" t="b">
        <v>1</v>
      </c>
      <c r="S761" s="18" t="b">
        <v>0</v>
      </c>
      <c r="T761" s="12">
        <v>23112.0</v>
      </c>
      <c r="U761" s="16" t="s">
        <v>6308</v>
      </c>
      <c r="V761" s="16" t="s">
        <v>470</v>
      </c>
      <c r="W761" s="22"/>
      <c r="X761" s="22"/>
      <c r="Y761" s="22"/>
      <c r="Z761" s="16" t="s">
        <v>7754</v>
      </c>
      <c r="AA761" s="12">
        <v>3.0</v>
      </c>
      <c r="AB761" s="12">
        <v>4.0</v>
      </c>
      <c r="AC761" s="12"/>
      <c r="AD761" s="12" t="str">
        <f>vlookup(AA761,'Hastag Key'!$G$3:$H$5,2,true)</f>
        <v>Exposure</v>
      </c>
      <c r="AE761" s="12" t="str">
        <f>vlookup(AB761,'Hastag Key'!$J$3:$K$8,2,true)</f>
        <v>financial &amp; time</v>
      </c>
    </row>
    <row r="762">
      <c r="A762" s="12">
        <v>618.0</v>
      </c>
      <c r="B762" s="16" t="s">
        <v>7369</v>
      </c>
      <c r="C762" s="16" t="s">
        <v>603</v>
      </c>
      <c r="D762" s="18" t="b">
        <v>1</v>
      </c>
      <c r="E762" s="12">
        <v>3.0</v>
      </c>
      <c r="F762" s="12">
        <v>0.0</v>
      </c>
      <c r="G762" s="12">
        <v>3.0</v>
      </c>
      <c r="H762" s="20">
        <v>42328.59444444445</v>
      </c>
      <c r="I762" s="16" t="s">
        <v>6529</v>
      </c>
      <c r="J762" s="16" t="s">
        <v>605</v>
      </c>
      <c r="K762" s="16" t="s">
        <v>6530</v>
      </c>
      <c r="L762" s="18" t="e">
        <v>#N/A</v>
      </c>
      <c r="M762" s="18" t="e">
        <v>#N/A</v>
      </c>
      <c r="N762" s="18" t="e">
        <v>#N/A</v>
      </c>
      <c r="O762" s="18" t="e">
        <v>#N/A</v>
      </c>
      <c r="P762" s="18" t="e">
        <v>#N/A</v>
      </c>
      <c r="Q762" s="16" t="s">
        <v>6531</v>
      </c>
      <c r="R762" s="18" t="b">
        <v>0</v>
      </c>
      <c r="S762" s="18" t="b">
        <v>0</v>
      </c>
      <c r="T762" s="12">
        <v>22207.0</v>
      </c>
      <c r="U762" s="16" t="s">
        <v>608</v>
      </c>
      <c r="V762" s="16" t="s">
        <v>470</v>
      </c>
      <c r="W762" s="51">
        <v>622108.0</v>
      </c>
      <c r="X762" s="51">
        <v>500004.0</v>
      </c>
      <c r="Y762" s="16" t="s">
        <v>609</v>
      </c>
      <c r="Z762" s="16" t="s">
        <v>7755</v>
      </c>
      <c r="AB762" s="12">
        <v>1.0</v>
      </c>
      <c r="AC762" s="12"/>
      <c r="AD762" s="12" t="str">
        <f>vlookup(AA762,'Hastag Key'!$G$3:$H$5,2,true)</f>
        <v>#N/A</v>
      </c>
      <c r="AE762" s="12" t="str">
        <f>vlookup(AB762,'Hastag Key'!$J$3:$K$8,2,true)</f>
        <v>Financial/gifts</v>
      </c>
    </row>
    <row r="763">
      <c r="A763" s="12">
        <v>630.0</v>
      </c>
      <c r="B763" s="16" t="s">
        <v>7369</v>
      </c>
      <c r="C763" s="16" t="s">
        <v>5464</v>
      </c>
      <c r="D763" s="18" t="b">
        <v>1</v>
      </c>
      <c r="E763" s="12">
        <v>1.0</v>
      </c>
      <c r="F763" s="12">
        <v>0.0</v>
      </c>
      <c r="G763" s="12">
        <v>1.0</v>
      </c>
      <c r="H763" s="20">
        <v>42332.336805555555</v>
      </c>
      <c r="I763" s="16" t="s">
        <v>6606</v>
      </c>
      <c r="J763" s="16" t="s">
        <v>5466</v>
      </c>
      <c r="K763" s="16" t="s">
        <v>6607</v>
      </c>
      <c r="L763" s="18" t="e">
        <v>#N/A</v>
      </c>
      <c r="M763" s="18" t="e">
        <v>#N/A</v>
      </c>
      <c r="N763" s="18" t="e">
        <v>#N/A</v>
      </c>
      <c r="O763" s="18" t="e">
        <v>#N/A</v>
      </c>
      <c r="P763" s="18" t="e">
        <v>#N/A</v>
      </c>
      <c r="Q763" s="16" t="s">
        <v>6609</v>
      </c>
      <c r="R763" s="18" t="b">
        <v>0</v>
      </c>
      <c r="S763" s="18" t="b">
        <v>0</v>
      </c>
      <c r="T763" s="12">
        <v>20135.0</v>
      </c>
      <c r="U763" s="16" t="s">
        <v>5470</v>
      </c>
      <c r="V763" s="16" t="s">
        <v>470</v>
      </c>
      <c r="W763" s="22"/>
      <c r="X763" s="22"/>
      <c r="Y763" s="22"/>
      <c r="Z763" s="16" t="s">
        <v>7756</v>
      </c>
      <c r="AA763" s="12">
        <v>3.0</v>
      </c>
      <c r="AB763" s="12">
        <v>1.0</v>
      </c>
      <c r="AC763" s="12"/>
      <c r="AD763" s="12" t="str">
        <f>vlookup(AA763,'Hastag Key'!$G$3:$H$5,2,true)</f>
        <v>Exposure</v>
      </c>
      <c r="AE763" s="12" t="str">
        <f>vlookup(AB763,'Hastag Key'!$J$3:$K$8,2,true)</f>
        <v>Financial/gifts</v>
      </c>
    </row>
    <row r="764">
      <c r="A764" s="12">
        <v>633.0</v>
      </c>
      <c r="B764" s="16" t="s">
        <v>7369</v>
      </c>
      <c r="C764" s="16" t="s">
        <v>6621</v>
      </c>
      <c r="D764" s="18" t="b">
        <v>1</v>
      </c>
      <c r="E764" s="12">
        <v>1.0</v>
      </c>
      <c r="F764" s="12">
        <v>0.0</v>
      </c>
      <c r="G764" s="12">
        <v>1.0</v>
      </c>
      <c r="H764" s="20">
        <v>42330.529861111114</v>
      </c>
      <c r="I764" s="16" t="s">
        <v>6622</v>
      </c>
      <c r="J764" s="16" t="s">
        <v>6623</v>
      </c>
      <c r="K764" s="16" t="s">
        <v>6624</v>
      </c>
      <c r="L764" s="18" t="e">
        <v>#N/A</v>
      </c>
      <c r="M764" s="18" t="e">
        <v>#N/A</v>
      </c>
      <c r="N764" s="18" t="e">
        <v>#N/A</v>
      </c>
      <c r="O764" s="18" t="e">
        <v>#N/A</v>
      </c>
      <c r="P764" s="18" t="e">
        <v>#N/A</v>
      </c>
      <c r="Q764" s="16" t="s">
        <v>6625</v>
      </c>
      <c r="R764" s="18" t="b">
        <v>0</v>
      </c>
      <c r="S764" s="18" t="b">
        <v>0</v>
      </c>
      <c r="T764" s="12">
        <v>23325.0</v>
      </c>
      <c r="U764" s="16" t="s">
        <v>6626</v>
      </c>
      <c r="V764" s="16" t="s">
        <v>470</v>
      </c>
      <c r="W764" s="22"/>
      <c r="X764" s="22"/>
      <c r="Y764" s="16" t="s">
        <v>6627</v>
      </c>
      <c r="Z764" s="16" t="s">
        <v>7757</v>
      </c>
      <c r="AA764" s="12">
        <v>3.0</v>
      </c>
      <c r="AB764" s="12">
        <v>1.0</v>
      </c>
      <c r="AC764" s="12"/>
      <c r="AD764" s="12" t="str">
        <f>vlookup(AA764,'Hastag Key'!$G$3:$H$5,2,true)</f>
        <v>Exposure</v>
      </c>
      <c r="AE764" s="12" t="str">
        <f>vlookup(AB764,'Hastag Key'!$J$3:$K$8,2,true)</f>
        <v>Financial/gifts</v>
      </c>
    </row>
    <row r="765">
      <c r="A765" s="12">
        <v>679.0</v>
      </c>
      <c r="B765" s="16" t="s">
        <v>7369</v>
      </c>
      <c r="C765" s="16" t="s">
        <v>2079</v>
      </c>
      <c r="D765" s="18" t="b">
        <v>1</v>
      </c>
      <c r="E765" s="12">
        <v>1.0</v>
      </c>
      <c r="F765" s="12">
        <v>0.0</v>
      </c>
      <c r="G765" s="12">
        <v>1.0</v>
      </c>
      <c r="H765" s="20">
        <v>42326.22222222222</v>
      </c>
      <c r="I765" s="16" t="s">
        <v>6875</v>
      </c>
      <c r="J765" s="16" t="s">
        <v>2082</v>
      </c>
      <c r="K765" s="16" t="s">
        <v>6876</v>
      </c>
      <c r="L765" s="18" t="e">
        <v>#N/A</v>
      </c>
      <c r="M765" s="18" t="e">
        <v>#N/A</v>
      </c>
      <c r="N765" s="18" t="e">
        <v>#N/A</v>
      </c>
      <c r="O765" s="18" t="e">
        <v>#N/A</v>
      </c>
      <c r="P765" s="18" t="e">
        <v>#N/A</v>
      </c>
      <c r="Q765" s="16" t="s">
        <v>6877</v>
      </c>
      <c r="R765" s="18" t="b">
        <v>0</v>
      </c>
      <c r="S765" s="18" t="b">
        <v>0</v>
      </c>
      <c r="T765" s="12">
        <v>22604.0</v>
      </c>
      <c r="U765" s="16" t="s">
        <v>1459</v>
      </c>
      <c r="V765" s="16" t="s">
        <v>470</v>
      </c>
      <c r="W765" s="22"/>
      <c r="X765" s="22"/>
      <c r="Y765" s="16" t="s">
        <v>2086</v>
      </c>
      <c r="Z765" s="16" t="s">
        <v>7758</v>
      </c>
      <c r="AA765" s="12">
        <v>3.0</v>
      </c>
      <c r="AB765" s="12">
        <v>1.0</v>
      </c>
      <c r="AC765" s="12"/>
      <c r="AD765" s="12" t="str">
        <f>vlookup(AA765,'Hastag Key'!$G$3:$H$5,2,true)</f>
        <v>Exposure</v>
      </c>
      <c r="AE765" s="12" t="str">
        <f>vlookup(AB765,'Hastag Key'!$J$3:$K$8,2,true)</f>
        <v>Financial/gifts</v>
      </c>
    </row>
    <row r="766">
      <c r="A766" s="12">
        <v>712.0</v>
      </c>
      <c r="B766" s="16" t="s">
        <v>7369</v>
      </c>
      <c r="C766" s="16" t="s">
        <v>7058</v>
      </c>
      <c r="D766" s="18" t="b">
        <v>1</v>
      </c>
      <c r="E766" s="12">
        <v>0.0</v>
      </c>
      <c r="F766" s="12">
        <v>0.0</v>
      </c>
      <c r="G766" s="12">
        <v>0.0</v>
      </c>
      <c r="H766" s="20">
        <v>42312.32152777778</v>
      </c>
      <c r="I766" s="16" t="s">
        <v>7059</v>
      </c>
      <c r="J766" s="16" t="s">
        <v>7060</v>
      </c>
      <c r="K766" s="16" t="s">
        <v>7061</v>
      </c>
      <c r="L766" s="18" t="e">
        <v>#N/A</v>
      </c>
      <c r="M766" s="18" t="e">
        <v>#N/A</v>
      </c>
      <c r="N766" s="18" t="e">
        <v>#N/A</v>
      </c>
      <c r="O766" s="18" t="e">
        <v>#N/A</v>
      </c>
      <c r="P766" s="18" t="e">
        <v>#N/A</v>
      </c>
      <c r="Q766" s="16" t="s">
        <v>7062</v>
      </c>
      <c r="R766" s="18" t="b">
        <v>0</v>
      </c>
      <c r="S766" s="18" t="b">
        <v>0</v>
      </c>
      <c r="T766" s="12">
        <v>22206.0</v>
      </c>
      <c r="U766" s="16" t="s">
        <v>608</v>
      </c>
      <c r="V766" s="16" t="s">
        <v>470</v>
      </c>
      <c r="W766" s="22"/>
      <c r="X766" s="22"/>
      <c r="Y766" s="16" t="s">
        <v>7063</v>
      </c>
      <c r="Z766" s="16" t="s">
        <v>7759</v>
      </c>
      <c r="AA766" s="12">
        <v>3.0</v>
      </c>
      <c r="AB766" s="12">
        <v>1.0</v>
      </c>
      <c r="AC766" s="12"/>
      <c r="AD766" s="12" t="str">
        <f>vlookup(AA766,'Hastag Key'!$G$3:$H$5,2,true)</f>
        <v>Exposure</v>
      </c>
      <c r="AE766" s="12" t="str">
        <f>vlookup(AB766,'Hastag Key'!$J$3:$K$8,2,true)</f>
        <v>Financial/gifts</v>
      </c>
    </row>
    <row r="767">
      <c r="A767" s="12">
        <v>715.0</v>
      </c>
      <c r="B767" s="16" t="s">
        <v>7369</v>
      </c>
      <c r="C767" s="16" t="s">
        <v>7072</v>
      </c>
      <c r="D767" s="18" t="b">
        <v>1</v>
      </c>
      <c r="E767" s="12">
        <v>0.0</v>
      </c>
      <c r="F767" s="12">
        <v>0.0</v>
      </c>
      <c r="G767" s="12">
        <v>0.0</v>
      </c>
      <c r="H767" s="20">
        <v>42310.57152777778</v>
      </c>
      <c r="I767" s="16" t="s">
        <v>7073</v>
      </c>
      <c r="J767" s="16" t="s">
        <v>7074</v>
      </c>
      <c r="K767" s="16" t="s">
        <v>7075</v>
      </c>
      <c r="L767" s="18" t="e">
        <v>#N/A</v>
      </c>
      <c r="M767" s="18" t="e">
        <v>#N/A</v>
      </c>
      <c r="N767" s="18" t="e">
        <v>#N/A</v>
      </c>
      <c r="O767" s="18" t="e">
        <v>#N/A</v>
      </c>
      <c r="P767" s="18" t="e">
        <v>#N/A</v>
      </c>
      <c r="Q767" s="16" t="s">
        <v>7076</v>
      </c>
      <c r="R767" s="18" t="b">
        <v>0</v>
      </c>
      <c r="S767" s="18" t="b">
        <v>0</v>
      </c>
      <c r="T767" s="12">
        <v>24273.0</v>
      </c>
      <c r="U767" s="16" t="s">
        <v>7077</v>
      </c>
      <c r="V767" s="16" t="s">
        <v>470</v>
      </c>
      <c r="W767" s="22"/>
      <c r="X767" s="22"/>
      <c r="Y767" s="22"/>
      <c r="Z767" s="16" t="s">
        <v>7760</v>
      </c>
      <c r="AA767" s="12">
        <v>3.0</v>
      </c>
      <c r="AB767" s="12">
        <v>2.0</v>
      </c>
      <c r="AC767" s="12"/>
      <c r="AD767" s="12" t="str">
        <f>vlookup(AA767,'Hastag Key'!$G$3:$H$5,2,true)</f>
        <v>Exposure</v>
      </c>
      <c r="AE767" s="12" t="str">
        <f>vlookup(AB767,'Hastag Key'!$J$3:$K$8,2,true)</f>
        <v>Time</v>
      </c>
    </row>
    <row r="768">
      <c r="A768" s="12">
        <v>730.0</v>
      </c>
      <c r="B768" s="16" t="s">
        <v>7369</v>
      </c>
      <c r="C768" s="16" t="s">
        <v>7133</v>
      </c>
      <c r="D768" s="18" t="b">
        <v>1</v>
      </c>
      <c r="E768" s="12">
        <v>3.0</v>
      </c>
      <c r="F768" s="12">
        <v>0.0</v>
      </c>
      <c r="G768" s="12">
        <v>3.0</v>
      </c>
      <c r="H768" s="20">
        <v>42314.71875</v>
      </c>
      <c r="I768" s="16" t="s">
        <v>7134</v>
      </c>
      <c r="J768" s="16" t="s">
        <v>7135</v>
      </c>
      <c r="K768" s="16" t="s">
        <v>7136</v>
      </c>
      <c r="L768" s="18" t="e">
        <v>#N/A</v>
      </c>
      <c r="M768" s="18" t="e">
        <v>#N/A</v>
      </c>
      <c r="N768" s="18" t="e">
        <v>#N/A</v>
      </c>
      <c r="O768" s="18" t="e">
        <v>#N/A</v>
      </c>
      <c r="P768" s="18" t="e">
        <v>#N/A</v>
      </c>
      <c r="Q768" s="16" t="s">
        <v>7138</v>
      </c>
      <c r="R768" s="18" t="b">
        <v>0</v>
      </c>
      <c r="S768" s="18" t="b">
        <v>0</v>
      </c>
      <c r="T768" s="12">
        <v>23221.0</v>
      </c>
      <c r="U768" s="16" t="s">
        <v>1449</v>
      </c>
      <c r="V768" s="16" t="s">
        <v>470</v>
      </c>
      <c r="W768" s="22"/>
      <c r="X768" s="22"/>
      <c r="Y768" s="16" t="s">
        <v>7139</v>
      </c>
      <c r="Z768" s="16" t="s">
        <v>7762</v>
      </c>
      <c r="AA768" s="12">
        <v>1.0</v>
      </c>
      <c r="AB768" s="12">
        <v>1.0</v>
      </c>
      <c r="AC768" s="12"/>
      <c r="AD768" s="12" t="str">
        <f>vlookup(AA768,'Hastag Key'!$G$3:$H$5,2,true)</f>
        <v>Personal</v>
      </c>
      <c r="AE768" s="12" t="str">
        <f>vlookup(AB768,'Hastag Key'!$J$3:$K$8,2,true)</f>
        <v>Financial/gifts</v>
      </c>
    </row>
    <row r="769">
      <c r="A769" s="12">
        <v>734.0</v>
      </c>
      <c r="B769" s="16" t="s">
        <v>7369</v>
      </c>
      <c r="C769" s="16" t="s">
        <v>7159</v>
      </c>
      <c r="D769" s="18" t="b">
        <v>1</v>
      </c>
      <c r="E769" s="12">
        <v>2.0</v>
      </c>
      <c r="F769" s="12">
        <v>1.0</v>
      </c>
      <c r="G769" s="12">
        <v>1.0</v>
      </c>
      <c r="H769" s="20">
        <v>42331.71319444444</v>
      </c>
      <c r="I769" s="16" t="s">
        <v>7160</v>
      </c>
      <c r="J769" s="16" t="s">
        <v>7161</v>
      </c>
      <c r="K769" s="16" t="s">
        <v>7162</v>
      </c>
      <c r="L769" s="18" t="e">
        <v>#N/A</v>
      </c>
      <c r="M769" s="18" t="e">
        <v>#N/A</v>
      </c>
      <c r="N769" s="18" t="e">
        <v>#N/A</v>
      </c>
      <c r="O769" s="18" t="e">
        <v>#N/A</v>
      </c>
      <c r="P769" s="18" t="e">
        <v>#N/A</v>
      </c>
      <c r="Q769" s="16" t="s">
        <v>7163</v>
      </c>
      <c r="R769" s="18" t="b">
        <v>0</v>
      </c>
      <c r="S769" s="18" t="b">
        <v>0</v>
      </c>
      <c r="T769" s="12">
        <v>24402.0</v>
      </c>
      <c r="U769" s="16" t="s">
        <v>7164</v>
      </c>
      <c r="V769" s="16" t="s">
        <v>470</v>
      </c>
      <c r="W769" s="51">
        <v>815006.0</v>
      </c>
      <c r="X769" s="51">
        <v>819128.0</v>
      </c>
      <c r="Y769" s="16" t="s">
        <v>7165</v>
      </c>
      <c r="Z769" s="16" t="s">
        <v>7765</v>
      </c>
      <c r="AA769" s="12">
        <v>1.0</v>
      </c>
      <c r="AB769" s="12">
        <v>2.0</v>
      </c>
      <c r="AC769" s="12"/>
      <c r="AD769" s="12" t="str">
        <f>vlookup(AA769,'Hastag Key'!$G$3:$H$5,2,true)</f>
        <v>Personal</v>
      </c>
      <c r="AE769" s="12" t="str">
        <f>vlookup(AB769,'Hastag Key'!$J$3:$K$8,2,true)</f>
        <v>Time</v>
      </c>
    </row>
    <row r="770">
      <c r="A770" s="12">
        <v>736.0</v>
      </c>
      <c r="B770" s="16" t="s">
        <v>7369</v>
      </c>
      <c r="C770" s="16" t="s">
        <v>7171</v>
      </c>
      <c r="D770" s="18" t="b">
        <v>1</v>
      </c>
      <c r="E770" s="12">
        <v>6.0</v>
      </c>
      <c r="F770" s="12">
        <v>0.0</v>
      </c>
      <c r="G770" s="12">
        <v>6.0</v>
      </c>
      <c r="H770" s="20">
        <v>42332.57430555556</v>
      </c>
      <c r="I770" s="16" t="s">
        <v>7172</v>
      </c>
      <c r="J770" s="16" t="s">
        <v>7173</v>
      </c>
      <c r="K770" s="16" t="s">
        <v>7174</v>
      </c>
      <c r="L770" s="18" t="e">
        <v>#N/A</v>
      </c>
      <c r="M770" s="18" t="e">
        <v>#N/A</v>
      </c>
      <c r="N770" s="18" t="e">
        <v>#N/A</v>
      </c>
      <c r="O770" s="18" t="e">
        <v>#N/A</v>
      </c>
      <c r="P770" s="18" t="e">
        <v>#N/A</v>
      </c>
      <c r="Q770" s="16" t="s">
        <v>7175</v>
      </c>
      <c r="R770" s="18" t="b">
        <v>0</v>
      </c>
      <c r="S770" s="18" t="b">
        <v>0</v>
      </c>
      <c r="T770" s="12">
        <v>22180.0</v>
      </c>
      <c r="U770" s="16" t="s">
        <v>940</v>
      </c>
      <c r="V770" s="16" t="s">
        <v>470</v>
      </c>
      <c r="W770" s="51">
        <v>322472.0</v>
      </c>
      <c r="X770" s="51">
        <v>332134.0</v>
      </c>
      <c r="Y770" s="16" t="s">
        <v>7177</v>
      </c>
      <c r="Z770" s="16" t="s">
        <v>7766</v>
      </c>
      <c r="AA770" s="12">
        <v>1.0</v>
      </c>
      <c r="AB770" s="12">
        <v>3.0</v>
      </c>
      <c r="AC770" s="12"/>
      <c r="AD770" s="12" t="str">
        <f>vlookup(AA770,'Hastag Key'!$G$3:$H$5,2,true)</f>
        <v>Personal</v>
      </c>
      <c r="AE770" s="12" t="str">
        <f>vlookup(AB770,'Hastag Key'!$J$3:$K$8,2,true)</f>
        <v>Employment</v>
      </c>
    </row>
    <row r="771">
      <c r="A771" s="12">
        <v>744.0</v>
      </c>
      <c r="B771" s="16" t="s">
        <v>7369</v>
      </c>
      <c r="C771" s="16" t="s">
        <v>4768</v>
      </c>
      <c r="D771" s="18" t="b">
        <v>1</v>
      </c>
      <c r="E771" s="12">
        <v>63.0</v>
      </c>
      <c r="F771" s="12">
        <v>0.0</v>
      </c>
      <c r="G771" s="12">
        <v>63.0</v>
      </c>
      <c r="H771" s="20">
        <v>42325.56805555556</v>
      </c>
      <c r="I771" s="16" t="s">
        <v>7213</v>
      </c>
      <c r="J771" s="16" t="s">
        <v>4770</v>
      </c>
      <c r="K771" s="16" t="s">
        <v>7216</v>
      </c>
      <c r="L771" s="18" t="e">
        <v>#N/A</v>
      </c>
      <c r="M771" s="18" t="e">
        <v>#N/A</v>
      </c>
      <c r="N771" s="18" t="e">
        <v>#N/A</v>
      </c>
      <c r="O771" s="18" t="e">
        <v>#N/A</v>
      </c>
      <c r="P771" s="18" t="e">
        <v>#N/A</v>
      </c>
      <c r="Q771" s="16" t="s">
        <v>7218</v>
      </c>
      <c r="R771" s="18" t="b">
        <v>0</v>
      </c>
      <c r="S771" s="18" t="b">
        <v>1</v>
      </c>
      <c r="T771" s="12">
        <v>22980.0</v>
      </c>
      <c r="U771" s="16" t="s">
        <v>4774</v>
      </c>
      <c r="V771" s="16" t="s">
        <v>470</v>
      </c>
      <c r="W771" s="51">
        <v>1723503.0</v>
      </c>
      <c r="X771" s="51">
        <v>1516608.0</v>
      </c>
      <c r="Y771" s="16" t="s">
        <v>4775</v>
      </c>
      <c r="Z771" s="16" t="s">
        <v>7767</v>
      </c>
      <c r="AA771" s="12">
        <v>3.0</v>
      </c>
      <c r="AB771" s="22"/>
      <c r="AC771" s="22"/>
      <c r="AD771" s="12" t="str">
        <f>vlookup(AA771,'Hastag Key'!$G$3:$H$5,2,true)</f>
        <v>Exposure</v>
      </c>
      <c r="AE771" s="12" t="str">
        <f>vlookup(AB771,'Hastag Key'!$J$3:$K$8,2,true)</f>
        <v>#N/A</v>
      </c>
    </row>
    <row r="772">
      <c r="A772" s="12">
        <v>745.0</v>
      </c>
      <c r="B772" s="16" t="s">
        <v>7369</v>
      </c>
      <c r="C772" s="16" t="s">
        <v>4768</v>
      </c>
      <c r="D772" s="18" t="b">
        <v>1</v>
      </c>
      <c r="E772" s="12">
        <v>66.0</v>
      </c>
      <c r="F772" s="12">
        <v>0.0</v>
      </c>
      <c r="G772" s="12">
        <v>66.0</v>
      </c>
      <c r="H772" s="20">
        <v>42326.21527777778</v>
      </c>
      <c r="I772" s="16" t="s">
        <v>7222</v>
      </c>
      <c r="J772" s="16" t="s">
        <v>4770</v>
      </c>
      <c r="K772" s="16" t="s">
        <v>7223</v>
      </c>
      <c r="L772" s="18" t="e">
        <v>#N/A</v>
      </c>
      <c r="M772" s="18" t="e">
        <v>#N/A</v>
      </c>
      <c r="N772" s="18" t="e">
        <v>#N/A</v>
      </c>
      <c r="O772" s="18" t="e">
        <v>#N/A</v>
      </c>
      <c r="P772" s="18" t="e">
        <v>#N/A</v>
      </c>
      <c r="Q772" s="16" t="s">
        <v>7224</v>
      </c>
      <c r="R772" s="18" t="b">
        <v>0</v>
      </c>
      <c r="S772" s="18" t="b">
        <v>0</v>
      </c>
      <c r="T772" s="12">
        <v>22980.0</v>
      </c>
      <c r="U772" s="16" t="s">
        <v>4774</v>
      </c>
      <c r="V772" s="16" t="s">
        <v>470</v>
      </c>
      <c r="W772" s="51">
        <v>1723503.0</v>
      </c>
      <c r="X772" s="51">
        <v>1516608.0</v>
      </c>
      <c r="Y772" s="16" t="s">
        <v>4775</v>
      </c>
      <c r="Z772" s="16" t="s">
        <v>7768</v>
      </c>
      <c r="AA772" s="12">
        <v>1.0</v>
      </c>
      <c r="AB772" s="12">
        <v>4.0</v>
      </c>
      <c r="AC772" s="12"/>
      <c r="AD772" s="12" t="str">
        <f>vlookup(AA772,'Hastag Key'!$G$3:$H$5,2,true)</f>
        <v>Personal</v>
      </c>
      <c r="AE772" s="12" t="str">
        <f>vlookup(AB772,'Hastag Key'!$J$3:$K$8,2,true)</f>
        <v>financial &amp; time</v>
      </c>
    </row>
    <row r="773">
      <c r="A773" s="12">
        <v>760.0</v>
      </c>
      <c r="B773" s="16" t="s">
        <v>7369</v>
      </c>
      <c r="C773" s="16" t="s">
        <v>5195</v>
      </c>
      <c r="D773" s="18" t="b">
        <v>1</v>
      </c>
      <c r="E773" s="12">
        <v>18.0</v>
      </c>
      <c r="F773" s="12">
        <v>0.0</v>
      </c>
      <c r="G773" s="12">
        <v>18.0</v>
      </c>
      <c r="H773" s="20">
        <v>42325.62291666667</v>
      </c>
      <c r="I773" s="16" t="s">
        <v>7290</v>
      </c>
      <c r="J773" s="16" t="s">
        <v>4770</v>
      </c>
      <c r="K773" s="16" t="s">
        <v>7291</v>
      </c>
      <c r="L773" s="18" t="e">
        <v>#N/A</v>
      </c>
      <c r="M773" s="18" t="e">
        <v>#N/A</v>
      </c>
      <c r="N773" s="18" t="e">
        <v>#N/A</v>
      </c>
      <c r="O773" s="18" t="e">
        <v>#N/A</v>
      </c>
      <c r="P773" s="18" t="e">
        <v>#N/A</v>
      </c>
      <c r="Q773" s="16" t="s">
        <v>7292</v>
      </c>
      <c r="R773" s="18" t="b">
        <v>0</v>
      </c>
      <c r="S773" s="18" t="b">
        <v>1</v>
      </c>
      <c r="T773" s="12">
        <v>22980.0</v>
      </c>
      <c r="U773" s="16" t="s">
        <v>4774</v>
      </c>
      <c r="V773" s="16" t="s">
        <v>470</v>
      </c>
      <c r="W773" s="51">
        <v>1723503.0</v>
      </c>
      <c r="X773" s="51">
        <v>1516608.0</v>
      </c>
      <c r="Y773" s="16" t="s">
        <v>4775</v>
      </c>
      <c r="Z773" s="16" t="s">
        <v>7769</v>
      </c>
      <c r="AA773" s="12">
        <v>3.0</v>
      </c>
      <c r="AB773" s="12">
        <v>1.0</v>
      </c>
      <c r="AC773" s="12"/>
      <c r="AD773" s="12" t="str">
        <f>vlookup(AA773,'Hastag Key'!$G$3:$H$5,2,true)</f>
        <v>Exposure</v>
      </c>
      <c r="AE773" s="12" t="str">
        <f>vlookup(AB773,'Hastag Key'!$J$3:$K$8,2,true)</f>
        <v>Financial/gifts</v>
      </c>
    </row>
    <row r="774">
      <c r="A774" s="12">
        <v>761.0</v>
      </c>
      <c r="B774" s="16" t="s">
        <v>7369</v>
      </c>
      <c r="C774" s="16" t="s">
        <v>5195</v>
      </c>
      <c r="D774" s="18" t="b">
        <v>1</v>
      </c>
      <c r="E774" s="12">
        <v>24.0</v>
      </c>
      <c r="F774" s="12">
        <v>0.0</v>
      </c>
      <c r="G774" s="12">
        <v>24.0</v>
      </c>
      <c r="H774" s="20">
        <v>42326.59166666667</v>
      </c>
      <c r="I774" s="16" t="s">
        <v>7295</v>
      </c>
      <c r="J774" s="16" t="s">
        <v>4770</v>
      </c>
      <c r="K774" s="16" t="s">
        <v>7296</v>
      </c>
      <c r="L774" s="18" t="e">
        <v>#N/A</v>
      </c>
      <c r="M774" s="18" t="e">
        <v>#N/A</v>
      </c>
      <c r="N774" s="18" t="e">
        <v>#N/A</v>
      </c>
      <c r="O774" s="18" t="e">
        <v>#N/A</v>
      </c>
      <c r="P774" s="18" t="e">
        <v>#N/A</v>
      </c>
      <c r="Q774" s="16" t="s">
        <v>7297</v>
      </c>
      <c r="R774" s="18" t="b">
        <v>0</v>
      </c>
      <c r="S774" s="18" t="b">
        <v>0</v>
      </c>
      <c r="T774" s="12">
        <v>22980.0</v>
      </c>
      <c r="U774" s="16" t="s">
        <v>4774</v>
      </c>
      <c r="V774" s="16" t="s">
        <v>470</v>
      </c>
      <c r="W774" s="51">
        <v>1723503.0</v>
      </c>
      <c r="X774" s="51">
        <v>1516608.0</v>
      </c>
      <c r="Y774" s="16" t="s">
        <v>4775</v>
      </c>
      <c r="Z774" s="16" t="s">
        <v>7770</v>
      </c>
      <c r="AA774" s="12">
        <v>3.0</v>
      </c>
      <c r="AB774" s="12">
        <v>2.0</v>
      </c>
      <c r="AC774" s="12"/>
      <c r="AD774" s="12" t="str">
        <f>vlookup(AA774,'Hastag Key'!$G$3:$H$5,2,true)</f>
        <v>Exposure</v>
      </c>
      <c r="AE774" s="12" t="str">
        <f>vlookup(AB774,'Hastag Key'!$J$3:$K$8,2,true)</f>
        <v>Time</v>
      </c>
    </row>
    <row r="775">
      <c r="A775" s="12">
        <v>820.0</v>
      </c>
      <c r="B775" s="16" t="s">
        <v>7369</v>
      </c>
      <c r="C775" s="16" t="s">
        <v>7558</v>
      </c>
      <c r="D775" s="18" t="b">
        <v>0</v>
      </c>
      <c r="E775" s="12">
        <v>0.0</v>
      </c>
      <c r="F775" s="12">
        <v>0.0</v>
      </c>
      <c r="G775" s="12">
        <v>0.0</v>
      </c>
      <c r="H775" s="20">
        <v>42325.71666666667</v>
      </c>
      <c r="I775" s="16" t="s">
        <v>7559</v>
      </c>
      <c r="J775" s="16" t="s">
        <v>7560</v>
      </c>
      <c r="K775" s="16" t="s">
        <v>7561</v>
      </c>
      <c r="L775" s="18" t="e">
        <v>#N/A</v>
      </c>
      <c r="M775" s="18" t="e">
        <v>#N/A</v>
      </c>
      <c r="N775" s="18" t="e">
        <v>#N/A</v>
      </c>
      <c r="O775" s="18" t="e">
        <v>#N/A</v>
      </c>
      <c r="P775" s="18" t="e">
        <v>#N/A</v>
      </c>
      <c r="Q775" s="16" t="s">
        <v>7563</v>
      </c>
      <c r="R775" s="18" t="b">
        <v>0</v>
      </c>
      <c r="S775" s="18" t="b">
        <v>1</v>
      </c>
      <c r="T775" s="12">
        <v>23187.0</v>
      </c>
      <c r="U775" s="16" t="s">
        <v>7564</v>
      </c>
      <c r="V775" s="16" t="s">
        <v>470</v>
      </c>
      <c r="W775" s="22"/>
      <c r="X775" s="22"/>
      <c r="Y775" s="22"/>
      <c r="Z775" s="16" t="s">
        <v>7772</v>
      </c>
      <c r="AA775" s="12">
        <v>3.0</v>
      </c>
      <c r="AB775" s="22"/>
      <c r="AC775" s="22"/>
      <c r="AD775" s="12" t="str">
        <f>vlookup(AA775,'Hastag Key'!$G$3:$H$5,2,true)</f>
        <v>Exposure</v>
      </c>
      <c r="AE775" s="12" t="str">
        <f>vlookup(AB775,'Hastag Key'!$J$3:$K$8,2,true)</f>
        <v>#N/A</v>
      </c>
    </row>
    <row r="776">
      <c r="A776" s="12">
        <v>823.0</v>
      </c>
      <c r="B776" s="16" t="s">
        <v>7369</v>
      </c>
      <c r="C776" s="16" t="s">
        <v>7572</v>
      </c>
      <c r="D776" s="18" t="b">
        <v>0</v>
      </c>
      <c r="E776" s="12">
        <v>0.0</v>
      </c>
      <c r="F776" s="12">
        <v>0.0</v>
      </c>
      <c r="G776" s="12">
        <v>0.0</v>
      </c>
      <c r="H776" s="20">
        <v>42311.478472222225</v>
      </c>
      <c r="I776" s="16" t="s">
        <v>7573</v>
      </c>
      <c r="J776" s="16" t="s">
        <v>7574</v>
      </c>
      <c r="K776" s="16" t="s">
        <v>7575</v>
      </c>
      <c r="L776" s="18" t="e">
        <v>#N/A</v>
      </c>
      <c r="M776" s="18" t="e">
        <v>#N/A</v>
      </c>
      <c r="N776" s="18" t="e">
        <v>#N/A</v>
      </c>
      <c r="O776" s="18" t="e">
        <v>#N/A</v>
      </c>
      <c r="P776" s="18" t="e">
        <v>#N/A</v>
      </c>
      <c r="Q776" s="16" t="s">
        <v>7576</v>
      </c>
      <c r="R776" s="18" t="b">
        <v>0</v>
      </c>
      <c r="S776" s="18" t="b">
        <v>0</v>
      </c>
      <c r="T776" s="12">
        <v>22030.0</v>
      </c>
      <c r="U776" s="16" t="s">
        <v>7578</v>
      </c>
      <c r="V776" s="16" t="s">
        <v>470</v>
      </c>
      <c r="W776" s="22"/>
      <c r="X776" s="22"/>
      <c r="Y776" s="22"/>
      <c r="Z776" s="16" t="s">
        <v>7773</v>
      </c>
      <c r="AA776" s="12">
        <v>3.0</v>
      </c>
      <c r="AB776" s="22"/>
      <c r="AC776" s="22"/>
      <c r="AD776" s="12" t="str">
        <f>vlookup(AA776,'Hastag Key'!$G$3:$H$5,2,true)</f>
        <v>Exposure</v>
      </c>
      <c r="AE776" s="12" t="str">
        <f>vlookup(AB776,'Hastag Key'!$J$3:$K$8,2,true)</f>
        <v>#N/A</v>
      </c>
    </row>
    <row r="777">
      <c r="A777" s="12">
        <v>26.0</v>
      </c>
      <c r="B777" s="16" t="s">
        <v>7369</v>
      </c>
      <c r="C777" s="16" t="s">
        <v>540</v>
      </c>
      <c r="D777" s="18" t="b">
        <v>1</v>
      </c>
      <c r="E777" s="12">
        <v>290.0</v>
      </c>
      <c r="F777" s="12">
        <v>40.0</v>
      </c>
      <c r="G777" s="12">
        <v>250.0</v>
      </c>
      <c r="H777" s="20">
        <v>42310.46805555555</v>
      </c>
      <c r="I777" s="16" t="s">
        <v>541</v>
      </c>
      <c r="J777" s="16" t="s">
        <v>542</v>
      </c>
      <c r="K777" s="16" t="s">
        <v>543</v>
      </c>
      <c r="L777" s="18" t="e">
        <v>#N/A</v>
      </c>
      <c r="M777" s="18" t="e">
        <v>#N/A</v>
      </c>
      <c r="N777" s="18" t="e">
        <v>#N/A</v>
      </c>
      <c r="O777" s="18" t="e">
        <v>#N/A</v>
      </c>
      <c r="P777" s="18" t="e">
        <v>#N/A</v>
      </c>
      <c r="Q777" s="16" t="s">
        <v>544</v>
      </c>
      <c r="R777" s="18" t="b">
        <v>1</v>
      </c>
      <c r="S777" s="18" t="b">
        <v>0</v>
      </c>
      <c r="T777" s="12">
        <v>5346.0</v>
      </c>
      <c r="U777" s="16" t="s">
        <v>545</v>
      </c>
      <c r="V777" s="16" t="s">
        <v>546</v>
      </c>
      <c r="W777" s="22"/>
      <c r="X777" s="22"/>
      <c r="Y777" s="16" t="s">
        <v>547</v>
      </c>
      <c r="Z777" s="16" t="s">
        <v>7775</v>
      </c>
      <c r="AA777" s="12">
        <v>3.0</v>
      </c>
      <c r="AB777" s="12">
        <v>3.0</v>
      </c>
      <c r="AC777" s="12"/>
      <c r="AD777" s="12" t="str">
        <f>vlookup(AA777,'Hastag Key'!$G$3:$H$5,2,true)</f>
        <v>Exposure</v>
      </c>
      <c r="AE777" s="12" t="str">
        <f>vlookup(AB777,'Hastag Key'!$J$3:$K$8,2,true)</f>
        <v>Employment</v>
      </c>
    </row>
    <row r="778">
      <c r="A778" s="12">
        <v>126.0</v>
      </c>
      <c r="B778" s="16" t="s">
        <v>7369</v>
      </c>
      <c r="C778" s="16" t="s">
        <v>1524</v>
      </c>
      <c r="D778" s="18" t="b">
        <v>1</v>
      </c>
      <c r="E778" s="12">
        <v>1.0</v>
      </c>
      <c r="F778" s="12">
        <v>0.0</v>
      </c>
      <c r="G778" s="12">
        <v>1.0</v>
      </c>
      <c r="H778" s="20">
        <v>42337.52361111111</v>
      </c>
      <c r="I778" s="16" t="s">
        <v>1525</v>
      </c>
      <c r="J778" s="16" t="s">
        <v>1526</v>
      </c>
      <c r="K778" s="16" t="s">
        <v>1527</v>
      </c>
      <c r="L778" s="16" t="s">
        <v>264</v>
      </c>
      <c r="M778" s="16" t="s">
        <v>1528</v>
      </c>
      <c r="N778" s="12">
        <v>0.0</v>
      </c>
      <c r="O778" s="12">
        <v>0.0</v>
      </c>
      <c r="P778" s="12">
        <v>0.0</v>
      </c>
      <c r="Q778" s="16" t="s">
        <v>1529</v>
      </c>
      <c r="R778" s="18" t="b">
        <v>1</v>
      </c>
      <c r="S778" s="18" t="b">
        <v>0</v>
      </c>
      <c r="T778" s="12">
        <v>5468.0</v>
      </c>
      <c r="U778" s="16" t="s">
        <v>1530</v>
      </c>
      <c r="V778" s="16" t="s">
        <v>546</v>
      </c>
      <c r="W778" s="22"/>
      <c r="X778" s="22"/>
      <c r="Y778" s="16" t="s">
        <v>461</v>
      </c>
      <c r="Z778" s="16" t="s">
        <v>7776</v>
      </c>
      <c r="AC778" s="16"/>
      <c r="AD778" s="12" t="str">
        <f>vlookup(AA778,'Hastag Key'!$G$3:$H$5,2,true)</f>
        <v>#N/A</v>
      </c>
      <c r="AE778" s="12" t="str">
        <f>vlookup(AB778,'Hastag Key'!$J$3:$K$8,2,true)</f>
        <v>#N/A</v>
      </c>
    </row>
    <row r="779">
      <c r="A779" s="12">
        <v>367.0</v>
      </c>
      <c r="B779" s="16" t="s">
        <v>7369</v>
      </c>
      <c r="C779" s="16" t="s">
        <v>4044</v>
      </c>
      <c r="D779" s="18" t="b">
        <v>1</v>
      </c>
      <c r="E779" s="12">
        <v>4.0</v>
      </c>
      <c r="F779" s="12">
        <v>0.0</v>
      </c>
      <c r="G779" s="12">
        <v>4.0</v>
      </c>
      <c r="H779" s="20">
        <v>42319.67986111111</v>
      </c>
      <c r="I779" s="16" t="s">
        <v>4045</v>
      </c>
      <c r="J779" s="16" t="s">
        <v>4046</v>
      </c>
      <c r="K779" s="16" t="s">
        <v>4047</v>
      </c>
      <c r="L779" s="18" t="e">
        <v>#N/A</v>
      </c>
      <c r="M779" s="18" t="e">
        <v>#N/A</v>
      </c>
      <c r="N779" s="18" t="e">
        <v>#N/A</v>
      </c>
      <c r="O779" s="18" t="e">
        <v>#N/A</v>
      </c>
      <c r="P779" s="18" t="e">
        <v>#N/A</v>
      </c>
      <c r="Q779" s="16" t="s">
        <v>4048</v>
      </c>
      <c r="R779" s="18" t="b">
        <v>1</v>
      </c>
      <c r="S779" s="18" t="b">
        <v>0</v>
      </c>
      <c r="T779" s="12">
        <v>5089.0</v>
      </c>
      <c r="U779" s="16" t="s">
        <v>4049</v>
      </c>
      <c r="V779" s="16" t="s">
        <v>546</v>
      </c>
      <c r="W779" s="51">
        <v>304844.0</v>
      </c>
      <c r="X779" s="51">
        <v>242119.0</v>
      </c>
      <c r="Y779" s="16" t="s">
        <v>598</v>
      </c>
      <c r="Z779" s="16" t="s">
        <v>7777</v>
      </c>
      <c r="AC779" s="16"/>
      <c r="AD779" s="12" t="str">
        <f>vlookup(AA779,'Hastag Key'!$G$3:$H$5,2,true)</f>
        <v>#N/A</v>
      </c>
      <c r="AE779" s="12" t="str">
        <f>vlookup(AB779,'Hastag Key'!$J$3:$K$8,2,true)</f>
        <v>#N/A</v>
      </c>
    </row>
    <row r="780">
      <c r="A780" s="12">
        <v>368.0</v>
      </c>
      <c r="B780" s="16" t="s">
        <v>7369</v>
      </c>
      <c r="C780" s="16" t="s">
        <v>4044</v>
      </c>
      <c r="D780" s="18" t="b">
        <v>1</v>
      </c>
      <c r="E780" s="12">
        <v>964.0</v>
      </c>
      <c r="F780" s="12">
        <v>152.0</v>
      </c>
      <c r="G780" s="12">
        <v>812.0</v>
      </c>
      <c r="H780" s="20">
        <v>42320.49791666667</v>
      </c>
      <c r="I780" s="16" t="s">
        <v>4054</v>
      </c>
      <c r="J780" s="16" t="s">
        <v>4046</v>
      </c>
      <c r="K780" s="16" t="s">
        <v>4047</v>
      </c>
      <c r="L780" s="18" t="e">
        <v>#N/A</v>
      </c>
      <c r="M780" s="18" t="e">
        <v>#N/A</v>
      </c>
      <c r="N780" s="18" t="e">
        <v>#N/A</v>
      </c>
      <c r="O780" s="18" t="e">
        <v>#N/A</v>
      </c>
      <c r="P780" s="18" t="e">
        <v>#N/A</v>
      </c>
      <c r="Q780" s="16" t="s">
        <v>4048</v>
      </c>
      <c r="R780" s="18" t="b">
        <v>1</v>
      </c>
      <c r="S780" s="18" t="b">
        <v>1</v>
      </c>
      <c r="T780" s="12">
        <v>5089.0</v>
      </c>
      <c r="U780" s="16" t="s">
        <v>4049</v>
      </c>
      <c r="V780" s="16" t="s">
        <v>546</v>
      </c>
      <c r="W780" s="51">
        <v>304844.0</v>
      </c>
      <c r="X780" s="51">
        <v>242119.0</v>
      </c>
      <c r="Y780" s="16" t="s">
        <v>598</v>
      </c>
      <c r="Z780" s="16" t="s">
        <v>7778</v>
      </c>
      <c r="AC780" s="16"/>
      <c r="AD780" s="12" t="str">
        <f>vlookup(AA780,'Hastag Key'!$G$3:$H$5,2,true)</f>
        <v>#N/A</v>
      </c>
      <c r="AE780" s="12" t="str">
        <f>vlookup(AB780,'Hastag Key'!$J$3:$K$8,2,true)</f>
        <v>#N/A</v>
      </c>
    </row>
    <row r="781">
      <c r="A781" s="12">
        <v>453.0</v>
      </c>
      <c r="B781" s="16" t="s">
        <v>7369</v>
      </c>
      <c r="C781" s="16" t="s">
        <v>5023</v>
      </c>
      <c r="D781" s="18" t="b">
        <v>1</v>
      </c>
      <c r="E781" s="12">
        <v>1.0</v>
      </c>
      <c r="F781" s="12">
        <v>0.0</v>
      </c>
      <c r="G781" s="12">
        <v>1.0</v>
      </c>
      <c r="H781" s="20">
        <v>42325.25763888889</v>
      </c>
      <c r="I781" s="16" t="s">
        <v>5024</v>
      </c>
      <c r="J781" s="16" t="s">
        <v>5025</v>
      </c>
      <c r="K781" s="16" t="s">
        <v>5026</v>
      </c>
      <c r="L781" s="18" t="e">
        <v>#N/A</v>
      </c>
      <c r="M781" s="18" t="e">
        <v>#N/A</v>
      </c>
      <c r="N781" s="18" t="e">
        <v>#N/A</v>
      </c>
      <c r="O781" s="18" t="e">
        <v>#N/A</v>
      </c>
      <c r="P781" s="18" t="e">
        <v>#N/A</v>
      </c>
      <c r="Q781" s="16" t="s">
        <v>5028</v>
      </c>
      <c r="R781" s="18" t="b">
        <v>1</v>
      </c>
      <c r="S781" s="18" t="b">
        <v>0</v>
      </c>
      <c r="T781" s="12">
        <v>5751.0</v>
      </c>
      <c r="U781" s="16" t="s">
        <v>5029</v>
      </c>
      <c r="V781" s="16" t="s">
        <v>546</v>
      </c>
      <c r="W781" s="51">
        <v>909693.0</v>
      </c>
      <c r="X781" s="51">
        <v>726136.0</v>
      </c>
      <c r="Y781" s="16" t="s">
        <v>5030</v>
      </c>
      <c r="Z781" s="16" t="s">
        <v>7780</v>
      </c>
      <c r="AC781" s="16"/>
      <c r="AD781" s="12" t="str">
        <f>vlookup(AA781,'Hastag Key'!$G$3:$H$5,2,true)</f>
        <v>#N/A</v>
      </c>
      <c r="AE781" s="12" t="str">
        <f>vlookup(AB781,'Hastag Key'!$J$3:$K$8,2,true)</f>
        <v>#N/A</v>
      </c>
    </row>
    <row r="782">
      <c r="A782" s="12">
        <v>454.0</v>
      </c>
      <c r="B782" s="16" t="s">
        <v>7369</v>
      </c>
      <c r="C782" s="16" t="s">
        <v>5023</v>
      </c>
      <c r="D782" s="18" t="b">
        <v>1</v>
      </c>
      <c r="E782" s="12">
        <v>17.0</v>
      </c>
      <c r="F782" s="12">
        <v>8.0</v>
      </c>
      <c r="G782" s="12">
        <v>9.0</v>
      </c>
      <c r="H782" s="20">
        <v>42331.270833333336</v>
      </c>
      <c r="I782" s="16" t="s">
        <v>5034</v>
      </c>
      <c r="J782" s="16" t="s">
        <v>5025</v>
      </c>
      <c r="K782" s="16" t="s">
        <v>5035</v>
      </c>
      <c r="L782" s="16" t="s">
        <v>264</v>
      </c>
      <c r="M782" s="12">
        <v>0.0</v>
      </c>
      <c r="N782" s="16" t="s">
        <v>5036</v>
      </c>
      <c r="O782" s="16" t="s">
        <v>5037</v>
      </c>
      <c r="P782" s="16" t="s">
        <v>5038</v>
      </c>
      <c r="Q782" s="16" t="s">
        <v>5039</v>
      </c>
      <c r="R782" s="18" t="b">
        <v>1</v>
      </c>
      <c r="S782" s="18" t="b">
        <v>0</v>
      </c>
      <c r="T782" s="12">
        <v>5751.0</v>
      </c>
      <c r="U782" s="16" t="s">
        <v>5029</v>
      </c>
      <c r="V782" s="16" t="s">
        <v>546</v>
      </c>
      <c r="W782" s="51">
        <v>909693.0</v>
      </c>
      <c r="X782" s="51">
        <v>726136.0</v>
      </c>
      <c r="Y782" s="16" t="s">
        <v>5030</v>
      </c>
      <c r="Z782" s="16" t="s">
        <v>7781</v>
      </c>
      <c r="AC782" s="16"/>
      <c r="AD782" s="12" t="str">
        <f>vlookup(AA782,'Hastag Key'!$G$3:$H$5,2,true)</f>
        <v>#N/A</v>
      </c>
      <c r="AE782" s="12" t="str">
        <f>vlookup(AB782,'Hastag Key'!$J$3:$K$8,2,true)</f>
        <v>#N/A</v>
      </c>
    </row>
    <row r="783">
      <c r="A783" s="12">
        <v>455.0</v>
      </c>
      <c r="B783" s="16" t="s">
        <v>7369</v>
      </c>
      <c r="C783" s="16" t="s">
        <v>5023</v>
      </c>
      <c r="D783" s="18" t="b">
        <v>1</v>
      </c>
      <c r="E783" s="12">
        <v>1.0</v>
      </c>
      <c r="F783" s="12">
        <v>0.0</v>
      </c>
      <c r="G783" s="12">
        <v>1.0</v>
      </c>
      <c r="H783" s="20">
        <v>42332.19861111111</v>
      </c>
      <c r="I783" s="16" t="s">
        <v>5045</v>
      </c>
      <c r="J783" s="16" t="s">
        <v>5025</v>
      </c>
      <c r="K783" s="16" t="s">
        <v>5046</v>
      </c>
      <c r="L783" s="18" t="e">
        <v>#N/A</v>
      </c>
      <c r="M783" s="18" t="e">
        <v>#N/A</v>
      </c>
      <c r="N783" s="18" t="e">
        <v>#N/A</v>
      </c>
      <c r="O783" s="18" t="e">
        <v>#N/A</v>
      </c>
      <c r="P783" s="18" t="e">
        <v>#N/A</v>
      </c>
      <c r="Q783" s="16" t="s">
        <v>5052</v>
      </c>
      <c r="R783" s="18" t="b">
        <v>1</v>
      </c>
      <c r="S783" s="18" t="b">
        <v>1</v>
      </c>
      <c r="T783" s="12">
        <v>5751.0</v>
      </c>
      <c r="U783" s="16" t="s">
        <v>5029</v>
      </c>
      <c r="V783" s="16" t="s">
        <v>546</v>
      </c>
      <c r="W783" s="51">
        <v>909693.0</v>
      </c>
      <c r="X783" s="51">
        <v>726136.0</v>
      </c>
      <c r="Y783" s="16" t="s">
        <v>5030</v>
      </c>
      <c r="Z783" s="16" t="s">
        <v>7782</v>
      </c>
      <c r="AC783" s="16"/>
      <c r="AD783" s="12" t="str">
        <f>vlookup(AA783,'Hastag Key'!$G$3:$H$5,2,true)</f>
        <v>#N/A</v>
      </c>
      <c r="AE783" s="12" t="str">
        <f>vlookup(AB783,'Hastag Key'!$J$3:$K$8,2,true)</f>
        <v>#N/A</v>
      </c>
    </row>
    <row r="784">
      <c r="A784" s="12">
        <v>608.0</v>
      </c>
      <c r="B784" s="16" t="s">
        <v>7369</v>
      </c>
      <c r="C784" s="16" t="s">
        <v>6465</v>
      </c>
      <c r="D784" s="18" t="b">
        <v>0</v>
      </c>
      <c r="E784" s="12">
        <v>0.0</v>
      </c>
      <c r="F784" s="12">
        <v>0.0</v>
      </c>
      <c r="G784" s="12">
        <v>0.0</v>
      </c>
      <c r="H784" s="20">
        <v>42326.5625</v>
      </c>
      <c r="I784" s="16" t="s">
        <v>6466</v>
      </c>
      <c r="J784" s="16" t="s">
        <v>6467</v>
      </c>
      <c r="K784" s="16" t="s">
        <v>6468</v>
      </c>
      <c r="L784" s="18" t="e">
        <v>#N/A</v>
      </c>
      <c r="M784" s="18" t="e">
        <v>#N/A</v>
      </c>
      <c r="N784" s="18" t="e">
        <v>#N/A</v>
      </c>
      <c r="O784" s="18" t="e">
        <v>#N/A</v>
      </c>
      <c r="P784" s="18" t="e">
        <v>#N/A</v>
      </c>
      <c r="Q784" s="16" t="s">
        <v>6469</v>
      </c>
      <c r="R784" s="18" t="b">
        <v>1</v>
      </c>
      <c r="S784" s="18" t="b">
        <v>0</v>
      </c>
      <c r="T784" s="12">
        <v>5458.0</v>
      </c>
      <c r="U784" s="16" t="s">
        <v>6471</v>
      </c>
      <c r="V784" s="16" t="s">
        <v>546</v>
      </c>
      <c r="W784" s="22"/>
      <c r="X784" s="22"/>
      <c r="Y784" s="22"/>
      <c r="Z784" s="16" t="s">
        <v>7783</v>
      </c>
      <c r="AA784" s="12">
        <v>3.0</v>
      </c>
      <c r="AB784" s="12">
        <v>2.0</v>
      </c>
      <c r="AC784" s="12"/>
      <c r="AD784" s="12" t="str">
        <f>vlookup(AA784,'Hastag Key'!$G$3:$H$5,2,true)</f>
        <v>Exposure</v>
      </c>
      <c r="AE784" s="12" t="str">
        <f>vlookup(AB784,'Hastag Key'!$J$3:$K$8,2,true)</f>
        <v>Time</v>
      </c>
    </row>
    <row r="785">
      <c r="A785" s="12">
        <v>694.0</v>
      </c>
      <c r="B785" s="16" t="s">
        <v>7369</v>
      </c>
      <c r="C785" s="16" t="s">
        <v>6980</v>
      </c>
      <c r="D785" s="18" t="b">
        <v>1</v>
      </c>
      <c r="E785" s="12">
        <v>1.0</v>
      </c>
      <c r="F785" s="12">
        <v>0.0</v>
      </c>
      <c r="G785" s="12">
        <v>1.0</v>
      </c>
      <c r="H785" s="20">
        <v>42330.927777777775</v>
      </c>
      <c r="I785" s="16" t="s">
        <v>6982</v>
      </c>
      <c r="J785" s="16" t="s">
        <v>6983</v>
      </c>
      <c r="K785" s="16" t="s">
        <v>6984</v>
      </c>
      <c r="L785" s="18" t="e">
        <v>#N/A</v>
      </c>
      <c r="M785" s="18" t="e">
        <v>#N/A</v>
      </c>
      <c r="N785" s="18" t="e">
        <v>#N/A</v>
      </c>
      <c r="O785" s="18" t="e">
        <v>#N/A</v>
      </c>
      <c r="P785" s="18" t="e">
        <v>#N/A</v>
      </c>
      <c r="Q785" s="16" t="s">
        <v>6985</v>
      </c>
      <c r="R785" s="18" t="b">
        <v>0</v>
      </c>
      <c r="S785" s="18" t="b">
        <v>0</v>
      </c>
      <c r="T785" s="12">
        <v>5156.0</v>
      </c>
      <c r="U785" s="16" t="s">
        <v>4386</v>
      </c>
      <c r="V785" s="16" t="s">
        <v>546</v>
      </c>
      <c r="W785" s="22"/>
      <c r="X785" s="22"/>
      <c r="Y785" s="16" t="s">
        <v>3793</v>
      </c>
      <c r="Z785" s="16" t="s">
        <v>7785</v>
      </c>
      <c r="AA785" s="12">
        <v>2.0</v>
      </c>
      <c r="AB785" s="12">
        <v>2.0</v>
      </c>
      <c r="AC785" s="12"/>
      <c r="AD785" s="12" t="str">
        <f>vlookup(AA785,'Hastag Key'!$G$3:$H$5,2,true)</f>
        <v>Invested</v>
      </c>
      <c r="AE785" s="12" t="str">
        <f>vlookup(AB785,'Hastag Key'!$J$3:$K$8,2,true)</f>
        <v>Time</v>
      </c>
    </row>
    <row r="786">
      <c r="A786" s="12">
        <v>752.0</v>
      </c>
      <c r="B786" s="16" t="s">
        <v>7369</v>
      </c>
      <c r="C786" s="16" t="s">
        <v>5023</v>
      </c>
      <c r="D786" s="18" t="b">
        <v>1</v>
      </c>
      <c r="E786" s="12">
        <v>1.0</v>
      </c>
      <c r="F786" s="12">
        <v>0.0</v>
      </c>
      <c r="G786" s="12">
        <v>1.0</v>
      </c>
      <c r="H786" s="20">
        <v>42324.41458333333</v>
      </c>
      <c r="I786" s="16" t="s">
        <v>7245</v>
      </c>
      <c r="J786" s="16" t="s">
        <v>5025</v>
      </c>
      <c r="K786" s="16" t="s">
        <v>7246</v>
      </c>
      <c r="L786" s="16" t="s">
        <v>532</v>
      </c>
      <c r="M786" s="16" t="s">
        <v>7247</v>
      </c>
      <c r="N786" s="12">
        <v>0.0</v>
      </c>
      <c r="O786" s="16" t="s">
        <v>7248</v>
      </c>
      <c r="P786" s="16" t="s">
        <v>7249</v>
      </c>
      <c r="Q786" s="16" t="s">
        <v>7250</v>
      </c>
      <c r="R786" s="18" t="b">
        <v>0</v>
      </c>
      <c r="S786" s="18" t="b">
        <v>0</v>
      </c>
      <c r="T786" s="12">
        <v>5751.0</v>
      </c>
      <c r="U786" s="16" t="s">
        <v>5029</v>
      </c>
      <c r="V786" s="16" t="s">
        <v>546</v>
      </c>
      <c r="W786" s="51">
        <v>909693.0</v>
      </c>
      <c r="X786" s="51">
        <v>726136.0</v>
      </c>
      <c r="Y786" s="16" t="s">
        <v>5030</v>
      </c>
      <c r="Z786" s="16" t="s">
        <v>7787</v>
      </c>
      <c r="AA786" s="12">
        <v>3.0</v>
      </c>
      <c r="AB786" s="12">
        <v>2.0</v>
      </c>
      <c r="AC786" s="12"/>
      <c r="AD786" s="12" t="str">
        <f>vlookup(AA786,'Hastag Key'!$G$3:$H$5,2,true)</f>
        <v>Exposure</v>
      </c>
      <c r="AE786" s="12" t="str">
        <f>vlookup(AB786,'Hastag Key'!$J$3:$K$8,2,true)</f>
        <v>Time</v>
      </c>
    </row>
    <row r="787">
      <c r="A787" s="12">
        <v>753.0</v>
      </c>
      <c r="B787" s="16" t="s">
        <v>7369</v>
      </c>
      <c r="C787" s="16" t="s">
        <v>5023</v>
      </c>
      <c r="D787" s="18" t="b">
        <v>1</v>
      </c>
      <c r="E787" s="12">
        <v>0.0</v>
      </c>
      <c r="F787" s="12">
        <v>0.0</v>
      </c>
      <c r="G787" s="12">
        <v>0.0</v>
      </c>
      <c r="H787" s="20">
        <v>42326.29027777778</v>
      </c>
      <c r="I787" s="16" t="s">
        <v>7255</v>
      </c>
      <c r="J787" s="16" t="s">
        <v>5025</v>
      </c>
      <c r="K787" s="16" t="s">
        <v>7256</v>
      </c>
      <c r="L787" s="18" t="e">
        <v>#N/A</v>
      </c>
      <c r="M787" s="18" t="e">
        <v>#N/A</v>
      </c>
      <c r="N787" s="18" t="e">
        <v>#N/A</v>
      </c>
      <c r="O787" s="18" t="e">
        <v>#N/A</v>
      </c>
      <c r="P787" s="18" t="e">
        <v>#N/A</v>
      </c>
      <c r="Q787" s="16" t="s">
        <v>7258</v>
      </c>
      <c r="R787" s="18" t="b">
        <v>0</v>
      </c>
      <c r="S787" s="18" t="b">
        <v>1</v>
      </c>
      <c r="T787" s="12">
        <v>5751.0</v>
      </c>
      <c r="U787" s="16" t="s">
        <v>5029</v>
      </c>
      <c r="V787" s="16" t="s">
        <v>546</v>
      </c>
      <c r="W787" s="51">
        <v>909693.0</v>
      </c>
      <c r="X787" s="51">
        <v>726136.0</v>
      </c>
      <c r="Y787" s="16" t="s">
        <v>5030</v>
      </c>
      <c r="Z787" s="16" t="s">
        <v>7789</v>
      </c>
      <c r="AA787" s="12">
        <v>1.0</v>
      </c>
      <c r="AB787" s="12">
        <v>2.0</v>
      </c>
      <c r="AC787" s="12"/>
      <c r="AD787" s="12" t="str">
        <f>vlookup(AA787,'Hastag Key'!$G$3:$H$5,2,true)</f>
        <v>Personal</v>
      </c>
      <c r="AE787" s="12" t="str">
        <f>vlookup(AB787,'Hastag Key'!$J$3:$K$8,2,true)</f>
        <v>Time</v>
      </c>
    </row>
    <row r="788">
      <c r="A788" s="12">
        <v>754.0</v>
      </c>
      <c r="B788" s="16" t="s">
        <v>7369</v>
      </c>
      <c r="C788" s="16" t="s">
        <v>5023</v>
      </c>
      <c r="D788" s="18" t="b">
        <v>1</v>
      </c>
      <c r="E788" s="12">
        <v>3.0</v>
      </c>
      <c r="F788" s="12">
        <v>0.0</v>
      </c>
      <c r="G788" s="12">
        <v>3.0</v>
      </c>
      <c r="H788" s="20">
        <v>42331.67986111111</v>
      </c>
      <c r="I788" s="16" t="s">
        <v>7261</v>
      </c>
      <c r="J788" s="16" t="s">
        <v>5025</v>
      </c>
      <c r="K788" s="16" t="s">
        <v>7262</v>
      </c>
      <c r="L788" s="18" t="e">
        <v>#N/A</v>
      </c>
      <c r="M788" s="18" t="e">
        <v>#N/A</v>
      </c>
      <c r="N788" s="18" t="e">
        <v>#N/A</v>
      </c>
      <c r="O788" s="18" t="e">
        <v>#N/A</v>
      </c>
      <c r="P788" s="18" t="e">
        <v>#N/A</v>
      </c>
      <c r="Q788" s="16" t="s">
        <v>7263</v>
      </c>
      <c r="R788" s="18" t="b">
        <v>0</v>
      </c>
      <c r="S788" s="18" t="b">
        <v>1</v>
      </c>
      <c r="T788" s="12">
        <v>5751.0</v>
      </c>
      <c r="U788" s="16" t="s">
        <v>5029</v>
      </c>
      <c r="V788" s="16" t="s">
        <v>546</v>
      </c>
      <c r="W788" s="51">
        <v>909693.0</v>
      </c>
      <c r="X788" s="51">
        <v>726136.0</v>
      </c>
      <c r="Y788" s="16" t="s">
        <v>5030</v>
      </c>
      <c r="Z788" s="16" t="s">
        <v>7792</v>
      </c>
      <c r="AA788" s="12">
        <v>1.0</v>
      </c>
      <c r="AB788" s="12">
        <v>2.0</v>
      </c>
      <c r="AC788" s="12"/>
      <c r="AD788" s="12" t="str">
        <f>vlookup(AA788,'Hastag Key'!$G$3:$H$5,2,true)</f>
        <v>Personal</v>
      </c>
      <c r="AE788" s="12" t="str">
        <f>vlookup(AB788,'Hastag Key'!$J$3:$K$8,2,true)</f>
        <v>Time</v>
      </c>
    </row>
    <row r="789">
      <c r="A789" s="12">
        <v>1.0</v>
      </c>
      <c r="B789" s="16" t="s">
        <v>7369</v>
      </c>
      <c r="C789" s="16" t="s">
        <v>284</v>
      </c>
      <c r="D789" s="18" t="b">
        <v>1</v>
      </c>
      <c r="E789" s="12">
        <v>33.0</v>
      </c>
      <c r="F789" s="12">
        <v>4.0</v>
      </c>
      <c r="G789" s="12">
        <v>29.0</v>
      </c>
      <c r="H789" s="20">
        <v>42327.69652777778</v>
      </c>
      <c r="I789" s="16" t="s">
        <v>286</v>
      </c>
      <c r="J789" s="16" t="s">
        <v>287</v>
      </c>
      <c r="K789" s="16" t="s">
        <v>288</v>
      </c>
      <c r="L789" s="18" t="e">
        <v>#N/A</v>
      </c>
      <c r="M789" s="18" t="e">
        <v>#N/A</v>
      </c>
      <c r="N789" s="18" t="e">
        <v>#N/A</v>
      </c>
      <c r="O789" s="18" t="e">
        <v>#N/A</v>
      </c>
      <c r="P789" s="18" t="e">
        <v>#N/A</v>
      </c>
      <c r="Q789" s="16" t="s">
        <v>289</v>
      </c>
      <c r="R789" s="18" t="b">
        <v>1</v>
      </c>
      <c r="S789" s="18" t="b">
        <v>1</v>
      </c>
      <c r="T789" s="12">
        <v>98228.0</v>
      </c>
      <c r="U789" s="16" t="s">
        <v>290</v>
      </c>
      <c r="V789" s="16" t="s">
        <v>291</v>
      </c>
      <c r="W789" s="51">
        <v>419917.0</v>
      </c>
      <c r="X789" s="51">
        <v>617378.0</v>
      </c>
      <c r="Y789" s="16" t="s">
        <v>292</v>
      </c>
      <c r="Z789" s="16" t="s">
        <v>7793</v>
      </c>
      <c r="AA789" s="12">
        <v>3.0</v>
      </c>
      <c r="AB789" s="12">
        <v>2.0</v>
      </c>
      <c r="AC789" s="12"/>
      <c r="AD789" s="12" t="str">
        <f>vlookup(AA789,'Hastag Key'!$G$3:$H$5,2,true)</f>
        <v>Exposure</v>
      </c>
      <c r="AE789" s="12" t="str">
        <f>vlookup(AB789,'Hastag Key'!$J$3:$K$8,2,true)</f>
        <v>Time</v>
      </c>
    </row>
    <row r="790">
      <c r="A790" s="12">
        <v>53.0</v>
      </c>
      <c r="B790" s="16" t="s">
        <v>7369</v>
      </c>
      <c r="C790" s="16" t="s">
        <v>827</v>
      </c>
      <c r="D790" s="18" t="b">
        <v>1</v>
      </c>
      <c r="E790" s="12">
        <v>4.0</v>
      </c>
      <c r="F790" s="12">
        <v>0.0</v>
      </c>
      <c r="G790" s="12">
        <v>4.0</v>
      </c>
      <c r="H790" s="20">
        <v>42329.87222222222</v>
      </c>
      <c r="I790" s="16" t="s">
        <v>828</v>
      </c>
      <c r="J790" s="16" t="s">
        <v>829</v>
      </c>
      <c r="K790" s="16" t="s">
        <v>830</v>
      </c>
      <c r="L790" s="12">
        <v>-1.0</v>
      </c>
      <c r="M790" s="12">
        <v>0.0</v>
      </c>
      <c r="N790" s="12">
        <v>0.0</v>
      </c>
      <c r="O790" s="12">
        <v>0.0</v>
      </c>
      <c r="P790" s="12">
        <v>0.0</v>
      </c>
      <c r="Q790" s="16" t="s">
        <v>831</v>
      </c>
      <c r="R790" s="18" t="b">
        <v>1</v>
      </c>
      <c r="S790" s="18" t="b">
        <v>0</v>
      </c>
      <c r="T790" s="12">
        <v>99212.0</v>
      </c>
      <c r="U790" s="16" t="s">
        <v>832</v>
      </c>
      <c r="V790" s="16" t="s">
        <v>291</v>
      </c>
      <c r="W790" s="22"/>
      <c r="X790" s="22"/>
      <c r="Y790" s="16" t="s">
        <v>833</v>
      </c>
      <c r="Z790" s="16" t="s">
        <v>7796</v>
      </c>
      <c r="AA790" s="12">
        <v>2.0</v>
      </c>
      <c r="AB790" s="12">
        <v>2.0</v>
      </c>
      <c r="AC790" s="12"/>
      <c r="AD790" s="12" t="str">
        <f>vlookup(AA790,'Hastag Key'!$G$3:$H$5,2,true)</f>
        <v>Invested</v>
      </c>
      <c r="AE790" s="12" t="str">
        <f>vlookup(AB790,'Hastag Key'!$J$3:$K$8,2,true)</f>
        <v>Time</v>
      </c>
    </row>
    <row r="791">
      <c r="A791" s="12">
        <v>96.0</v>
      </c>
      <c r="B791" s="16" t="s">
        <v>7369</v>
      </c>
      <c r="C791" s="16" t="s">
        <v>1223</v>
      </c>
      <c r="D791" s="18" t="b">
        <v>1</v>
      </c>
      <c r="E791" s="12">
        <v>5.0</v>
      </c>
      <c r="F791" s="12">
        <v>3.0</v>
      </c>
      <c r="G791" s="12">
        <v>2.0</v>
      </c>
      <c r="H791" s="20">
        <v>42331.43472222222</v>
      </c>
      <c r="I791" s="16" t="s">
        <v>1224</v>
      </c>
      <c r="J791" s="16" t="s">
        <v>1225</v>
      </c>
      <c r="K791" s="16" t="s">
        <v>1226</v>
      </c>
      <c r="L791" s="18" t="e">
        <v>#N/A</v>
      </c>
      <c r="M791" s="18" t="e">
        <v>#N/A</v>
      </c>
      <c r="N791" s="18" t="e">
        <v>#N/A</v>
      </c>
      <c r="O791" s="18" t="e">
        <v>#N/A</v>
      </c>
      <c r="P791" s="18" t="e">
        <v>#N/A</v>
      </c>
      <c r="Q791" s="16" t="s">
        <v>1227</v>
      </c>
      <c r="R791" s="18" t="b">
        <v>1</v>
      </c>
      <c r="S791" s="18" t="b">
        <v>1</v>
      </c>
      <c r="T791" s="12">
        <v>98104.0</v>
      </c>
      <c r="U791" s="16" t="s">
        <v>1228</v>
      </c>
      <c r="V791" s="16" t="s">
        <v>291</v>
      </c>
      <c r="W791" s="51">
        <v>471903.0</v>
      </c>
      <c r="X791" s="51">
        <v>604254.0</v>
      </c>
      <c r="Y791" s="16" t="s">
        <v>1229</v>
      </c>
      <c r="Z791" s="16" t="s">
        <v>7799</v>
      </c>
      <c r="AA791" s="12">
        <v>2.0</v>
      </c>
      <c r="AB791" s="12">
        <v>2.0</v>
      </c>
      <c r="AC791" s="12"/>
      <c r="AD791" s="12" t="str">
        <f>vlookup(AA791,'Hastag Key'!$G$3:$H$5,2,true)</f>
        <v>Invested</v>
      </c>
      <c r="AE791" s="12" t="str">
        <f>vlookup(AB791,'Hastag Key'!$J$3:$K$8,2,true)</f>
        <v>Time</v>
      </c>
    </row>
    <row r="792">
      <c r="A792" s="12">
        <v>149.0</v>
      </c>
      <c r="B792" s="16" t="s">
        <v>7369</v>
      </c>
      <c r="C792" s="16" t="s">
        <v>1727</v>
      </c>
      <c r="D792" s="18" t="b">
        <v>1</v>
      </c>
      <c r="E792" s="12">
        <v>1140.0</v>
      </c>
      <c r="F792" s="12">
        <v>223.0</v>
      </c>
      <c r="G792" s="12">
        <v>917.0</v>
      </c>
      <c r="H792" s="20">
        <v>42318.72152777778</v>
      </c>
      <c r="I792" s="16" t="s">
        <v>1728</v>
      </c>
      <c r="J792" s="16" t="s">
        <v>1729</v>
      </c>
      <c r="K792" s="16" t="s">
        <v>1730</v>
      </c>
      <c r="L792" s="16" t="s">
        <v>264</v>
      </c>
      <c r="M792" s="16" t="s">
        <v>1731</v>
      </c>
      <c r="N792" s="12">
        <v>0.0</v>
      </c>
      <c r="O792" s="12">
        <v>0.0</v>
      </c>
      <c r="P792" s="16" t="s">
        <v>1732</v>
      </c>
      <c r="Q792" s="16" t="s">
        <v>1733</v>
      </c>
      <c r="R792" s="18" t="b">
        <v>1</v>
      </c>
      <c r="S792" s="18" t="b">
        <v>1</v>
      </c>
      <c r="T792" s="12">
        <v>98116.0</v>
      </c>
      <c r="U792" s="16" t="s">
        <v>1734</v>
      </c>
      <c r="V792" s="16" t="s">
        <v>291</v>
      </c>
      <c r="W792" s="22"/>
      <c r="X792" s="22"/>
      <c r="Y792" s="16" t="s">
        <v>598</v>
      </c>
      <c r="Z792" s="16" t="s">
        <v>7801</v>
      </c>
      <c r="AC792" s="16"/>
      <c r="AD792" s="12" t="str">
        <f>vlookup(AA792,'Hastag Key'!$G$3:$H$5,2,true)</f>
        <v>#N/A</v>
      </c>
      <c r="AE792" s="12" t="str">
        <f>vlookup(AB792,'Hastag Key'!$J$3:$K$8,2,true)</f>
        <v>#N/A</v>
      </c>
    </row>
    <row r="793">
      <c r="A793" s="12">
        <v>152.0</v>
      </c>
      <c r="B793" s="16" t="s">
        <v>7369</v>
      </c>
      <c r="C793" s="16" t="s">
        <v>1760</v>
      </c>
      <c r="D793" s="18" t="b">
        <v>1</v>
      </c>
      <c r="E793" s="12">
        <v>2.0</v>
      </c>
      <c r="F793" s="12">
        <v>0.0</v>
      </c>
      <c r="G793" s="12">
        <v>2.0</v>
      </c>
      <c r="H793" s="20">
        <v>42311.47777777778</v>
      </c>
      <c r="I793" s="16" t="s">
        <v>1761</v>
      </c>
      <c r="J793" s="16" t="s">
        <v>1762</v>
      </c>
      <c r="K793" s="16" t="s">
        <v>1763</v>
      </c>
      <c r="L793" s="18" t="e">
        <v>#N/A</v>
      </c>
      <c r="M793" s="18" t="e">
        <v>#N/A</v>
      </c>
      <c r="N793" s="18" t="e">
        <v>#N/A</v>
      </c>
      <c r="O793" s="18" t="e">
        <v>#N/A</v>
      </c>
      <c r="P793" s="18" t="e">
        <v>#N/A</v>
      </c>
      <c r="Q793" s="16" t="s">
        <v>1764</v>
      </c>
      <c r="R793" s="18" t="b">
        <v>1</v>
      </c>
      <c r="S793" s="18" t="b">
        <v>1</v>
      </c>
      <c r="T793" s="12">
        <v>98642.0</v>
      </c>
      <c r="U793" s="16" t="s">
        <v>1765</v>
      </c>
      <c r="V793" s="16" t="s">
        <v>291</v>
      </c>
      <c r="W793" s="51">
        <v>181665.0</v>
      </c>
      <c r="X793" s="51">
        <v>185784.0</v>
      </c>
      <c r="Y793" s="16" t="s">
        <v>1766</v>
      </c>
      <c r="Z793" s="16" t="s">
        <v>7803</v>
      </c>
      <c r="AC793" s="16"/>
      <c r="AD793" s="12" t="str">
        <f>vlookup(AA793,'Hastag Key'!$G$3:$H$5,2,true)</f>
        <v>#N/A</v>
      </c>
      <c r="AE793" s="12" t="str">
        <f>vlookup(AB793,'Hastag Key'!$J$3:$K$8,2,true)</f>
        <v>#N/A</v>
      </c>
    </row>
    <row r="794">
      <c r="A794" s="12">
        <v>179.0</v>
      </c>
      <c r="B794" s="16" t="s">
        <v>7369</v>
      </c>
      <c r="C794" s="16" t="s">
        <v>2023</v>
      </c>
      <c r="D794" s="18" t="b">
        <v>1</v>
      </c>
      <c r="E794" s="12">
        <v>158.0</v>
      </c>
      <c r="F794" s="12">
        <v>42.0</v>
      </c>
      <c r="G794" s="12">
        <v>116.0</v>
      </c>
      <c r="H794" s="20">
        <v>42321.6375</v>
      </c>
      <c r="I794" s="16" t="s">
        <v>2024</v>
      </c>
      <c r="J794" s="16" t="s">
        <v>2025</v>
      </c>
      <c r="K794" s="16" t="s">
        <v>2026</v>
      </c>
      <c r="L794" s="12">
        <v>-1.0</v>
      </c>
      <c r="M794" s="16" t="s">
        <v>2027</v>
      </c>
      <c r="N794" s="12">
        <v>0.0</v>
      </c>
      <c r="O794" s="12">
        <v>0.0</v>
      </c>
      <c r="P794" s="12">
        <v>0.0</v>
      </c>
      <c r="Q794" s="16" t="s">
        <v>2028</v>
      </c>
      <c r="R794" s="18" t="b">
        <v>1</v>
      </c>
      <c r="S794" s="18" t="b">
        <v>1</v>
      </c>
      <c r="T794" s="12">
        <v>99209.0</v>
      </c>
      <c r="U794" s="16" t="s">
        <v>2029</v>
      </c>
      <c r="V794" s="16" t="s">
        <v>291</v>
      </c>
      <c r="W794" s="51">
        <v>139778.0</v>
      </c>
      <c r="X794" s="51">
        <v>169468.0</v>
      </c>
      <c r="Y794" s="16" t="s">
        <v>2030</v>
      </c>
      <c r="Z794" s="16" t="s">
        <v>7804</v>
      </c>
      <c r="AC794" s="16"/>
      <c r="AD794" s="12" t="str">
        <f>vlookup(AA794,'Hastag Key'!$G$3:$H$5,2,true)</f>
        <v>#N/A</v>
      </c>
      <c r="AE794" s="12" t="str">
        <f>vlookup(AB794,'Hastag Key'!$J$3:$K$8,2,true)</f>
        <v>#N/A</v>
      </c>
    </row>
    <row r="795">
      <c r="A795" s="12">
        <v>238.0</v>
      </c>
      <c r="B795" s="16" t="s">
        <v>7369</v>
      </c>
      <c r="C795" s="16" t="s">
        <v>2527</v>
      </c>
      <c r="D795" s="18" t="b">
        <v>1</v>
      </c>
      <c r="E795" s="12">
        <v>50.0</v>
      </c>
      <c r="F795" s="12">
        <v>15.0</v>
      </c>
      <c r="G795" s="12">
        <v>35.0</v>
      </c>
      <c r="H795" s="20">
        <v>42326.29722222222</v>
      </c>
      <c r="I795" s="16" t="s">
        <v>2528</v>
      </c>
      <c r="J795" s="16" t="s">
        <v>2529</v>
      </c>
      <c r="K795" s="16" t="s">
        <v>2530</v>
      </c>
      <c r="L795" s="18" t="e">
        <v>#N/A</v>
      </c>
      <c r="M795" s="18" t="e">
        <v>#N/A</v>
      </c>
      <c r="N795" s="18" t="e">
        <v>#N/A</v>
      </c>
      <c r="O795" s="18" t="e">
        <v>#N/A</v>
      </c>
      <c r="P795" s="18" t="e">
        <v>#N/A</v>
      </c>
      <c r="Q795" s="16" t="s">
        <v>2531</v>
      </c>
      <c r="R795" s="18" t="b">
        <v>1</v>
      </c>
      <c r="S795" s="18" t="b">
        <v>0</v>
      </c>
      <c r="T795" s="12">
        <v>98121.0</v>
      </c>
      <c r="U795" s="16" t="s">
        <v>1734</v>
      </c>
      <c r="V795" s="16" t="s">
        <v>291</v>
      </c>
      <c r="W795" s="22"/>
      <c r="X795" s="22"/>
      <c r="Y795" s="22"/>
      <c r="Z795" s="16" t="s">
        <v>7806</v>
      </c>
      <c r="AC795" s="16"/>
      <c r="AD795" s="12" t="str">
        <f>vlookup(AA795,'Hastag Key'!$G$3:$H$5,2,true)</f>
        <v>#N/A</v>
      </c>
      <c r="AE795" s="12" t="str">
        <f>vlookup(AB795,'Hastag Key'!$J$3:$K$8,2,true)</f>
        <v>#N/A</v>
      </c>
    </row>
    <row r="796">
      <c r="A796" s="12">
        <v>243.0</v>
      </c>
      <c r="B796" s="16" t="s">
        <v>7369</v>
      </c>
      <c r="C796" s="16" t="s">
        <v>2576</v>
      </c>
      <c r="D796" s="18" t="b">
        <v>1</v>
      </c>
      <c r="E796" s="12">
        <v>1.0</v>
      </c>
      <c r="F796" s="12">
        <v>0.0</v>
      </c>
      <c r="G796" s="12">
        <v>1.0</v>
      </c>
      <c r="H796" s="20">
        <v>42320.79861111111</v>
      </c>
      <c r="I796" s="16" t="s">
        <v>2577</v>
      </c>
      <c r="J796" s="16" t="s">
        <v>2578</v>
      </c>
      <c r="K796" s="16" t="s">
        <v>2579</v>
      </c>
      <c r="L796" s="18" t="e">
        <v>#N/A</v>
      </c>
      <c r="M796" s="18" t="e">
        <v>#N/A</v>
      </c>
      <c r="N796" s="18" t="e">
        <v>#N/A</v>
      </c>
      <c r="O796" s="18" t="e">
        <v>#N/A</v>
      </c>
      <c r="P796" s="18" t="e">
        <v>#N/A</v>
      </c>
      <c r="Q796" s="16" t="s">
        <v>2580</v>
      </c>
      <c r="R796" s="18" t="b">
        <v>1</v>
      </c>
      <c r="S796" s="18" t="b">
        <v>0</v>
      </c>
      <c r="T796" s="12">
        <v>98103.0</v>
      </c>
      <c r="U796" s="16" t="s">
        <v>1228</v>
      </c>
      <c r="V796" s="16" t="s">
        <v>291</v>
      </c>
      <c r="W796" s="51">
        <v>517718.0</v>
      </c>
      <c r="X796" s="51">
        <v>509804.0</v>
      </c>
      <c r="Y796" s="16" t="s">
        <v>2581</v>
      </c>
      <c r="Z796" s="16" t="s">
        <v>7807</v>
      </c>
      <c r="AC796" s="16"/>
      <c r="AD796" s="12" t="str">
        <f>vlookup(AA796,'Hastag Key'!$G$3:$H$5,2,true)</f>
        <v>#N/A</v>
      </c>
      <c r="AE796" s="12" t="str">
        <f>vlookup(AB796,'Hastag Key'!$J$3:$K$8,2,true)</f>
        <v>#N/A</v>
      </c>
    </row>
    <row r="797">
      <c r="A797" s="12">
        <v>269.0</v>
      </c>
      <c r="B797" s="16" t="s">
        <v>7369</v>
      </c>
      <c r="C797" s="16" t="s">
        <v>2864</v>
      </c>
      <c r="D797" s="18" t="b">
        <v>1</v>
      </c>
      <c r="E797" s="12">
        <v>2.0</v>
      </c>
      <c r="F797" s="12">
        <v>0.0</v>
      </c>
      <c r="G797" s="12">
        <v>2.0</v>
      </c>
      <c r="H797" s="20">
        <v>42325.55972222222</v>
      </c>
      <c r="I797" s="16" t="s">
        <v>2866</v>
      </c>
      <c r="J797" s="16" t="s">
        <v>2867</v>
      </c>
      <c r="K797" s="16" t="s">
        <v>2868</v>
      </c>
      <c r="L797" s="18" t="e">
        <v>#N/A</v>
      </c>
      <c r="M797" s="18" t="e">
        <v>#N/A</v>
      </c>
      <c r="N797" s="18" t="e">
        <v>#N/A</v>
      </c>
      <c r="O797" s="18" t="e">
        <v>#N/A</v>
      </c>
      <c r="P797" s="18" t="e">
        <v>#N/A</v>
      </c>
      <c r="Q797" s="16" t="s">
        <v>2869</v>
      </c>
      <c r="R797" s="18" t="b">
        <v>1</v>
      </c>
      <c r="S797" s="18" t="b">
        <v>0</v>
      </c>
      <c r="T797" s="12">
        <v>98033.0</v>
      </c>
      <c r="U797" s="16" t="s">
        <v>2870</v>
      </c>
      <c r="V797" s="16" t="s">
        <v>291</v>
      </c>
      <c r="W797" s="51">
        <v>896658.0</v>
      </c>
      <c r="X797" s="51">
        <v>1426535.0</v>
      </c>
      <c r="Y797" s="16" t="s">
        <v>2871</v>
      </c>
      <c r="Z797" s="16" t="s">
        <v>7810</v>
      </c>
      <c r="AC797" s="16"/>
      <c r="AD797" s="12" t="str">
        <f>vlookup(AA797,'Hastag Key'!$G$3:$H$5,2,true)</f>
        <v>#N/A</v>
      </c>
      <c r="AE797" s="12" t="str">
        <f>vlookup(AB797,'Hastag Key'!$J$3:$K$8,2,true)</f>
        <v>#N/A</v>
      </c>
    </row>
    <row r="798">
      <c r="A798" s="12">
        <v>274.0</v>
      </c>
      <c r="B798" s="16" t="s">
        <v>7369</v>
      </c>
      <c r="C798" s="16" t="s">
        <v>2921</v>
      </c>
      <c r="D798" s="18" t="b">
        <v>1</v>
      </c>
      <c r="E798" s="12">
        <v>155.0</v>
      </c>
      <c r="F798" s="12">
        <v>43.0</v>
      </c>
      <c r="G798" s="12">
        <v>112.0</v>
      </c>
      <c r="H798" s="20">
        <v>42321.535416666666</v>
      </c>
      <c r="I798" s="16" t="s">
        <v>2922</v>
      </c>
      <c r="J798" s="16" t="s">
        <v>2923</v>
      </c>
      <c r="K798" s="16" t="s">
        <v>2924</v>
      </c>
      <c r="L798" s="18" t="e">
        <v>#N/A</v>
      </c>
      <c r="M798" s="18" t="e">
        <v>#N/A</v>
      </c>
      <c r="N798" s="18" t="e">
        <v>#N/A</v>
      </c>
      <c r="O798" s="18" t="e">
        <v>#N/A</v>
      </c>
      <c r="P798" s="18" t="e">
        <v>#N/A</v>
      </c>
      <c r="Q798" s="16" t="s">
        <v>2925</v>
      </c>
      <c r="R798" s="18" t="b">
        <v>1</v>
      </c>
      <c r="S798" s="18" t="b">
        <v>0</v>
      </c>
      <c r="T798" s="12">
        <v>98228.0</v>
      </c>
      <c r="U798" s="16" t="s">
        <v>2926</v>
      </c>
      <c r="V798" s="16" t="s">
        <v>291</v>
      </c>
      <c r="W798" s="51">
        <v>2755612.0</v>
      </c>
      <c r="X798" s="51">
        <v>2746800.0</v>
      </c>
      <c r="Y798" s="16" t="s">
        <v>2927</v>
      </c>
      <c r="Z798" s="16" t="s">
        <v>7812</v>
      </c>
      <c r="AC798" s="16"/>
      <c r="AD798" s="12" t="str">
        <f>vlookup(AA798,'Hastag Key'!$G$3:$H$5,2,true)</f>
        <v>#N/A</v>
      </c>
      <c r="AE798" s="12" t="str">
        <f>vlookup(AB798,'Hastag Key'!$J$3:$K$8,2,true)</f>
        <v>#N/A</v>
      </c>
    </row>
    <row r="799">
      <c r="A799" s="12">
        <v>283.0</v>
      </c>
      <c r="B799" s="16" t="s">
        <v>7369</v>
      </c>
      <c r="C799" s="16" t="s">
        <v>3016</v>
      </c>
      <c r="D799" s="18" t="b">
        <v>1</v>
      </c>
      <c r="E799" s="12">
        <v>0.0</v>
      </c>
      <c r="F799" s="12">
        <v>0.0</v>
      </c>
      <c r="G799" s="12">
        <v>0.0</v>
      </c>
      <c r="H799" s="20">
        <v>42330.853472222225</v>
      </c>
      <c r="I799" s="16" t="s">
        <v>3019</v>
      </c>
      <c r="J799" s="16" t="s">
        <v>3021</v>
      </c>
      <c r="K799" s="16" t="s">
        <v>3022</v>
      </c>
      <c r="L799" s="18" t="e">
        <v>#N/A</v>
      </c>
      <c r="M799" s="18" t="e">
        <v>#N/A</v>
      </c>
      <c r="N799" s="18" t="e">
        <v>#N/A</v>
      </c>
      <c r="O799" s="18" t="e">
        <v>#N/A</v>
      </c>
      <c r="P799" s="18" t="e">
        <v>#N/A</v>
      </c>
      <c r="Q799" s="16" t="s">
        <v>3026</v>
      </c>
      <c r="R799" s="18" t="b">
        <v>1</v>
      </c>
      <c r="S799" s="18" t="b">
        <v>0</v>
      </c>
      <c r="T799" s="12">
        <v>98687.0</v>
      </c>
      <c r="U799" s="16" t="s">
        <v>3028</v>
      </c>
      <c r="V799" s="16" t="s">
        <v>291</v>
      </c>
      <c r="W799" s="22"/>
      <c r="X799" s="22"/>
      <c r="Y799" s="16" t="s">
        <v>3030</v>
      </c>
      <c r="Z799" s="16" t="s">
        <v>7813</v>
      </c>
      <c r="AC799" s="16"/>
      <c r="AD799" s="12" t="str">
        <f>vlookup(AA799,'Hastag Key'!$G$3:$H$5,2,true)</f>
        <v>#N/A</v>
      </c>
      <c r="AE799" s="12" t="str">
        <f>vlookup(AB799,'Hastag Key'!$J$3:$K$8,2,true)</f>
        <v>#N/A</v>
      </c>
    </row>
    <row r="800">
      <c r="A800" s="12">
        <v>349.0</v>
      </c>
      <c r="B800" s="16" t="s">
        <v>7369</v>
      </c>
      <c r="C800" s="16" t="s">
        <v>3814</v>
      </c>
      <c r="D800" s="18" t="b">
        <v>1</v>
      </c>
      <c r="E800" s="12">
        <v>14.0</v>
      </c>
      <c r="F800" s="12">
        <v>2.0</v>
      </c>
      <c r="G800" s="12">
        <v>12.0</v>
      </c>
      <c r="H800" s="20">
        <v>42310.44861111111</v>
      </c>
      <c r="I800" s="16" t="s">
        <v>3815</v>
      </c>
      <c r="J800" s="16" t="s">
        <v>3816</v>
      </c>
      <c r="K800" s="16" t="s">
        <v>3817</v>
      </c>
      <c r="L800" s="18" t="e">
        <v>#N/A</v>
      </c>
      <c r="M800" s="18" t="e">
        <v>#N/A</v>
      </c>
      <c r="N800" s="18" t="e">
        <v>#N/A</v>
      </c>
      <c r="O800" s="18" t="e">
        <v>#N/A</v>
      </c>
      <c r="P800" s="18" t="e">
        <v>#N/A</v>
      </c>
      <c r="Q800" s="16" t="s">
        <v>3818</v>
      </c>
      <c r="R800" s="18" t="b">
        <v>1</v>
      </c>
      <c r="S800" s="18" t="b">
        <v>1</v>
      </c>
      <c r="T800" s="12">
        <v>98260.0</v>
      </c>
      <c r="U800" s="16" t="s">
        <v>3819</v>
      </c>
      <c r="V800" s="16" t="s">
        <v>291</v>
      </c>
      <c r="W800" s="51">
        <v>173219.0</v>
      </c>
      <c r="X800" s="51">
        <v>181611.0</v>
      </c>
      <c r="Y800" s="16" t="s">
        <v>3822</v>
      </c>
      <c r="Z800" s="16" t="s">
        <v>7814</v>
      </c>
      <c r="AC800" s="16"/>
      <c r="AD800" s="12" t="str">
        <f>vlookup(AA800,'Hastag Key'!$G$3:$H$5,2,true)</f>
        <v>#N/A</v>
      </c>
      <c r="AE800" s="12" t="str">
        <f>vlookup(AB800,'Hastag Key'!$J$3:$K$8,2,true)</f>
        <v>#N/A</v>
      </c>
    </row>
    <row r="801">
      <c r="A801" s="12">
        <v>360.0</v>
      </c>
      <c r="B801" s="16" t="s">
        <v>7369</v>
      </c>
      <c r="C801" s="16" t="s">
        <v>3950</v>
      </c>
      <c r="D801" s="18" t="b">
        <v>1</v>
      </c>
      <c r="E801" s="12">
        <v>4.0</v>
      </c>
      <c r="F801" s="12">
        <v>2.0</v>
      </c>
      <c r="G801" s="12">
        <v>2.0</v>
      </c>
      <c r="H801" s="20">
        <v>42313.63958333333</v>
      </c>
      <c r="I801" s="16" t="s">
        <v>3951</v>
      </c>
      <c r="J801" s="16" t="s">
        <v>3952</v>
      </c>
      <c r="K801" s="16" t="s">
        <v>3953</v>
      </c>
      <c r="L801" s="18" t="e">
        <v>#N/A</v>
      </c>
      <c r="M801" s="18" t="e">
        <v>#N/A</v>
      </c>
      <c r="N801" s="18" t="e">
        <v>#N/A</v>
      </c>
      <c r="O801" s="18" t="e">
        <v>#N/A</v>
      </c>
      <c r="P801" s="18" t="e">
        <v>#N/A</v>
      </c>
      <c r="Q801" s="16" t="s">
        <v>3954</v>
      </c>
      <c r="R801" s="18" t="b">
        <v>1</v>
      </c>
      <c r="S801" s="18" t="b">
        <v>0</v>
      </c>
      <c r="T801" s="12">
        <v>98108.0</v>
      </c>
      <c r="U801" s="16" t="s">
        <v>1734</v>
      </c>
      <c r="V801" s="16" t="s">
        <v>291</v>
      </c>
      <c r="W801" s="22"/>
      <c r="X801" s="22"/>
      <c r="Y801" s="16" t="s">
        <v>3957</v>
      </c>
      <c r="Z801" s="16" t="s">
        <v>7816</v>
      </c>
      <c r="AC801" s="16"/>
      <c r="AD801" s="12" t="str">
        <f>vlookup(AA801,'Hastag Key'!$G$3:$H$5,2,true)</f>
        <v>#N/A</v>
      </c>
      <c r="AE801" s="12" t="str">
        <f>vlookup(AB801,'Hastag Key'!$J$3:$K$8,2,true)</f>
        <v>#N/A</v>
      </c>
    </row>
    <row r="802">
      <c r="A802" s="12">
        <v>361.0</v>
      </c>
      <c r="B802" s="16" t="s">
        <v>7369</v>
      </c>
      <c r="C802" s="16" t="s">
        <v>3950</v>
      </c>
      <c r="D802" s="18" t="b">
        <v>1</v>
      </c>
      <c r="E802" s="12">
        <v>14.0</v>
      </c>
      <c r="F802" s="12">
        <v>3.0</v>
      </c>
      <c r="G802" s="12">
        <v>11.0</v>
      </c>
      <c r="H802" s="20">
        <v>42313.65833333333</v>
      </c>
      <c r="I802" s="16" t="s">
        <v>3964</v>
      </c>
      <c r="J802" s="16" t="s">
        <v>3952</v>
      </c>
      <c r="K802" s="16" t="s">
        <v>3965</v>
      </c>
      <c r="L802" s="18" t="e">
        <v>#N/A</v>
      </c>
      <c r="M802" s="18" t="e">
        <v>#N/A</v>
      </c>
      <c r="N802" s="18" t="e">
        <v>#N/A</v>
      </c>
      <c r="O802" s="18" t="e">
        <v>#N/A</v>
      </c>
      <c r="P802" s="18" t="e">
        <v>#N/A</v>
      </c>
      <c r="Q802" s="16" t="s">
        <v>3968</v>
      </c>
      <c r="R802" s="18" t="b">
        <v>1</v>
      </c>
      <c r="S802" s="18" t="b">
        <v>0</v>
      </c>
      <c r="T802" s="12">
        <v>98108.0</v>
      </c>
      <c r="U802" s="16" t="s">
        <v>1734</v>
      </c>
      <c r="V802" s="16" t="s">
        <v>291</v>
      </c>
      <c r="W802" s="22"/>
      <c r="X802" s="22"/>
      <c r="Y802" s="16" t="s">
        <v>3957</v>
      </c>
      <c r="Z802" s="16" t="s">
        <v>7817</v>
      </c>
      <c r="AC802" s="16"/>
      <c r="AD802" s="12" t="str">
        <f>vlookup(AA802,'Hastag Key'!$G$3:$H$5,2,true)</f>
        <v>#N/A</v>
      </c>
      <c r="AE802" s="12" t="str">
        <f>vlookup(AB802,'Hastag Key'!$J$3:$K$8,2,true)</f>
        <v>#N/A</v>
      </c>
    </row>
    <row r="803">
      <c r="A803" s="12">
        <v>362.0</v>
      </c>
      <c r="B803" s="16" t="s">
        <v>7369</v>
      </c>
      <c r="C803" s="16" t="s">
        <v>3980</v>
      </c>
      <c r="D803" s="18" t="b">
        <v>1</v>
      </c>
      <c r="E803" s="12">
        <v>16.0</v>
      </c>
      <c r="F803" s="12">
        <v>2.0</v>
      </c>
      <c r="G803" s="12">
        <v>14.0</v>
      </c>
      <c r="H803" s="20">
        <v>42330.49236111111</v>
      </c>
      <c r="I803" s="16" t="s">
        <v>3984</v>
      </c>
      <c r="J803" s="16" t="s">
        <v>3986</v>
      </c>
      <c r="K803" s="16" t="s">
        <v>3987</v>
      </c>
      <c r="L803" s="18" t="e">
        <v>#N/A</v>
      </c>
      <c r="M803" s="18" t="e">
        <v>#N/A</v>
      </c>
      <c r="N803" s="18" t="e">
        <v>#N/A</v>
      </c>
      <c r="O803" s="18" t="e">
        <v>#N/A</v>
      </c>
      <c r="P803" s="18" t="e">
        <v>#N/A</v>
      </c>
      <c r="Q803" s="16" t="s">
        <v>3989</v>
      </c>
      <c r="R803" s="18" t="b">
        <v>1</v>
      </c>
      <c r="S803" s="18" t="b">
        <v>1</v>
      </c>
      <c r="T803" s="12">
        <v>98104.0</v>
      </c>
      <c r="U803" s="16" t="s">
        <v>1734</v>
      </c>
      <c r="V803" s="16" t="s">
        <v>291</v>
      </c>
      <c r="W803" s="51">
        <v>2815894.0</v>
      </c>
      <c r="X803" s="51">
        <v>1682639.0</v>
      </c>
      <c r="Y803" s="16" t="s">
        <v>3991</v>
      </c>
      <c r="Z803" s="16" t="s">
        <v>7818</v>
      </c>
      <c r="AC803" s="16"/>
      <c r="AD803" s="12" t="str">
        <f>vlookup(AA803,'Hastag Key'!$G$3:$H$5,2,true)</f>
        <v>#N/A</v>
      </c>
      <c r="AE803" s="12" t="str">
        <f>vlookup(AB803,'Hastag Key'!$J$3:$K$8,2,true)</f>
        <v>#N/A</v>
      </c>
    </row>
    <row r="804">
      <c r="A804" s="12">
        <v>372.0</v>
      </c>
      <c r="B804" s="16" t="s">
        <v>7369</v>
      </c>
      <c r="C804" s="16" t="s">
        <v>4096</v>
      </c>
      <c r="D804" s="18" t="b">
        <v>1</v>
      </c>
      <c r="E804" s="12">
        <v>16.0</v>
      </c>
      <c r="F804" s="12">
        <v>5.0</v>
      </c>
      <c r="G804" s="12">
        <v>11.0</v>
      </c>
      <c r="H804" s="20">
        <v>42311.845138888886</v>
      </c>
      <c r="I804" s="16" t="s">
        <v>4097</v>
      </c>
      <c r="J804" s="16" t="s">
        <v>4098</v>
      </c>
      <c r="K804" s="16" t="s">
        <v>4099</v>
      </c>
      <c r="L804" s="18" t="e">
        <v>#N/A</v>
      </c>
      <c r="M804" s="18" t="e">
        <v>#N/A</v>
      </c>
      <c r="N804" s="18" t="e">
        <v>#N/A</v>
      </c>
      <c r="O804" s="18" t="e">
        <v>#N/A</v>
      </c>
      <c r="P804" s="18" t="e">
        <v>#N/A</v>
      </c>
      <c r="Q804" s="16" t="s">
        <v>4101</v>
      </c>
      <c r="R804" s="18" t="b">
        <v>1</v>
      </c>
      <c r="S804" s="18" t="b">
        <v>0</v>
      </c>
      <c r="T804" s="12">
        <v>98507.0</v>
      </c>
      <c r="U804" s="16" t="s">
        <v>4104</v>
      </c>
      <c r="V804" s="16" t="s">
        <v>291</v>
      </c>
      <c r="W804" s="22"/>
      <c r="X804" s="22"/>
      <c r="Y804" s="22"/>
      <c r="Z804" s="16" t="s">
        <v>7820</v>
      </c>
      <c r="AC804" s="16"/>
      <c r="AD804" s="12" t="str">
        <f>vlookup(AA804,'Hastag Key'!$G$3:$H$5,2,true)</f>
        <v>#N/A</v>
      </c>
      <c r="AE804" s="12" t="str">
        <f>vlookup(AB804,'Hastag Key'!$J$3:$K$8,2,true)</f>
        <v>#N/A</v>
      </c>
    </row>
    <row r="805">
      <c r="A805" s="12">
        <v>373.0</v>
      </c>
      <c r="B805" s="16" t="s">
        <v>7369</v>
      </c>
      <c r="C805" s="16" t="s">
        <v>4110</v>
      </c>
      <c r="D805" s="18" t="b">
        <v>1</v>
      </c>
      <c r="E805" s="12">
        <v>6.0</v>
      </c>
      <c r="F805" s="12">
        <v>0.0</v>
      </c>
      <c r="G805" s="12">
        <v>6.0</v>
      </c>
      <c r="H805" s="20">
        <v>42326.544444444444</v>
      </c>
      <c r="I805" s="16" t="s">
        <v>4112</v>
      </c>
      <c r="J805" s="16" t="s">
        <v>4113</v>
      </c>
      <c r="K805" s="16" t="s">
        <v>4114</v>
      </c>
      <c r="L805" s="18" t="e">
        <v>#N/A</v>
      </c>
      <c r="M805" s="18" t="e">
        <v>#N/A</v>
      </c>
      <c r="N805" s="18" t="e">
        <v>#N/A</v>
      </c>
      <c r="O805" s="18" t="e">
        <v>#N/A</v>
      </c>
      <c r="P805" s="18" t="e">
        <v>#N/A</v>
      </c>
      <c r="Q805" s="16" t="s">
        <v>4117</v>
      </c>
      <c r="R805" s="18" t="b">
        <v>1</v>
      </c>
      <c r="S805" s="18" t="b">
        <v>0</v>
      </c>
      <c r="T805" s="12">
        <v>98225.0</v>
      </c>
      <c r="U805" s="16" t="s">
        <v>2926</v>
      </c>
      <c r="V805" s="16" t="s">
        <v>291</v>
      </c>
      <c r="W805" s="22"/>
      <c r="X805" s="22"/>
      <c r="Y805" s="16" t="s">
        <v>4121</v>
      </c>
      <c r="Z805" s="16" t="s">
        <v>7824</v>
      </c>
      <c r="AC805" s="16"/>
      <c r="AD805" s="12" t="str">
        <f>vlookup(AA805,'Hastag Key'!$G$3:$H$5,2,true)</f>
        <v>#N/A</v>
      </c>
      <c r="AE805" s="12" t="str">
        <f>vlookup(AB805,'Hastag Key'!$J$3:$K$8,2,true)</f>
        <v>#N/A</v>
      </c>
    </row>
    <row r="806">
      <c r="A806" s="12">
        <v>402.0</v>
      </c>
      <c r="B806" s="16" t="s">
        <v>7369</v>
      </c>
      <c r="C806" s="16" t="s">
        <v>4430</v>
      </c>
      <c r="D806" s="18" t="b">
        <v>1</v>
      </c>
      <c r="E806" s="12">
        <v>378.0</v>
      </c>
      <c r="F806" s="12">
        <v>77.0</v>
      </c>
      <c r="G806" s="12">
        <v>301.0</v>
      </c>
      <c r="H806" s="20">
        <v>42310.75347222222</v>
      </c>
      <c r="I806" s="16" t="s">
        <v>4432</v>
      </c>
      <c r="J806" s="16" t="s">
        <v>4433</v>
      </c>
      <c r="K806" s="16" t="s">
        <v>4434</v>
      </c>
      <c r="L806" s="18" t="e">
        <v>#N/A</v>
      </c>
      <c r="M806" s="18" t="e">
        <v>#N/A</v>
      </c>
      <c r="N806" s="18" t="e">
        <v>#N/A</v>
      </c>
      <c r="O806" s="18" t="e">
        <v>#N/A</v>
      </c>
      <c r="P806" s="18" t="e">
        <v>#N/A</v>
      </c>
      <c r="Q806" s="16" t="s">
        <v>4435</v>
      </c>
      <c r="R806" s="18" t="b">
        <v>1</v>
      </c>
      <c r="S806" s="18" t="b">
        <v>1</v>
      </c>
      <c r="T806" s="12">
        <v>98368.0</v>
      </c>
      <c r="U806" s="16" t="s">
        <v>4437</v>
      </c>
      <c r="V806" s="16" t="s">
        <v>291</v>
      </c>
      <c r="W806" s="22"/>
      <c r="X806" s="22"/>
      <c r="Y806" s="16" t="s">
        <v>4439</v>
      </c>
      <c r="Z806" s="16" t="s">
        <v>7826</v>
      </c>
      <c r="AC806" s="16"/>
      <c r="AD806" s="12" t="str">
        <f>vlookup(AA806,'Hastag Key'!$G$3:$H$5,2,true)</f>
        <v>#N/A</v>
      </c>
      <c r="AE806" s="12" t="str">
        <f>vlookup(AB806,'Hastag Key'!$J$3:$K$8,2,true)</f>
        <v>#N/A</v>
      </c>
    </row>
    <row r="807">
      <c r="A807" s="12">
        <v>473.0</v>
      </c>
      <c r="B807" s="16" t="s">
        <v>7369</v>
      </c>
      <c r="C807" s="16" t="s">
        <v>5276</v>
      </c>
      <c r="D807" s="18" t="b">
        <v>1</v>
      </c>
      <c r="E807" s="12">
        <v>17.0</v>
      </c>
      <c r="F807" s="12">
        <v>3.0</v>
      </c>
      <c r="G807" s="12">
        <v>14.0</v>
      </c>
      <c r="H807" s="20">
        <v>42326.50347222222</v>
      </c>
      <c r="I807" s="16" t="s">
        <v>5277</v>
      </c>
      <c r="J807" s="16" t="s">
        <v>5278</v>
      </c>
      <c r="K807" s="16" t="s">
        <v>5279</v>
      </c>
      <c r="L807" s="18" t="e">
        <v>#N/A</v>
      </c>
      <c r="M807" s="18" t="e">
        <v>#N/A</v>
      </c>
      <c r="N807" s="18" t="e">
        <v>#N/A</v>
      </c>
      <c r="O807" s="18" t="e">
        <v>#N/A</v>
      </c>
      <c r="P807" s="18" t="e">
        <v>#N/A</v>
      </c>
      <c r="Q807" s="16" t="s">
        <v>5280</v>
      </c>
      <c r="R807" s="18" t="b">
        <v>1</v>
      </c>
      <c r="S807" s="18" t="b">
        <v>0</v>
      </c>
      <c r="T807" s="12">
        <v>98632.0</v>
      </c>
      <c r="U807" s="16" t="s">
        <v>5281</v>
      </c>
      <c r="V807" s="16" t="s">
        <v>291</v>
      </c>
      <c r="W807" s="22"/>
      <c r="X807" s="22"/>
      <c r="Y807" s="22"/>
      <c r="Z807" s="16" t="s">
        <v>7828</v>
      </c>
      <c r="AC807" s="16"/>
      <c r="AD807" s="12" t="str">
        <f>vlookup(AA807,'Hastag Key'!$G$3:$H$5,2,true)</f>
        <v>#N/A</v>
      </c>
      <c r="AE807" s="12" t="str">
        <f>vlookup(AB807,'Hastag Key'!$J$3:$K$8,2,true)</f>
        <v>#N/A</v>
      </c>
    </row>
    <row r="808">
      <c r="A808" s="12">
        <v>474.0</v>
      </c>
      <c r="B808" s="16" t="s">
        <v>7369</v>
      </c>
      <c r="C808" s="16" t="s">
        <v>5286</v>
      </c>
      <c r="D808" s="18" t="b">
        <v>1</v>
      </c>
      <c r="E808" s="12">
        <v>5.0</v>
      </c>
      <c r="F808" s="12">
        <v>1.0</v>
      </c>
      <c r="G808" s="12">
        <v>4.0</v>
      </c>
      <c r="H808" s="20">
        <v>42327.34027777778</v>
      </c>
      <c r="I808" s="16" t="s">
        <v>5287</v>
      </c>
      <c r="J808" s="16" t="s">
        <v>5288</v>
      </c>
      <c r="K808" s="16" t="s">
        <v>5289</v>
      </c>
      <c r="L808" s="16" t="s">
        <v>264</v>
      </c>
      <c r="M808" s="12">
        <v>0.0</v>
      </c>
      <c r="N808" s="12">
        <v>0.0</v>
      </c>
      <c r="O808" s="12">
        <v>0.0</v>
      </c>
      <c r="P808" s="12">
        <v>0.0</v>
      </c>
      <c r="Q808" s="16" t="s">
        <v>5290</v>
      </c>
      <c r="R808" s="18" t="b">
        <v>1</v>
      </c>
      <c r="S808" s="18" t="b">
        <v>0</v>
      </c>
      <c r="T808" s="16" t="s">
        <v>5291</v>
      </c>
      <c r="U808" s="16" t="s">
        <v>5292</v>
      </c>
      <c r="V808" s="16" t="s">
        <v>291</v>
      </c>
      <c r="W808" s="51">
        <v>9.80967936E8</v>
      </c>
      <c r="X808" s="51">
        <v>9.70739732E8</v>
      </c>
      <c r="Y808" s="16" t="s">
        <v>5293</v>
      </c>
      <c r="Z808" s="16" t="s">
        <v>7830</v>
      </c>
      <c r="AC808" s="16"/>
      <c r="AD808" s="12" t="str">
        <f>vlookup(AA808,'Hastag Key'!$G$3:$H$5,2,true)</f>
        <v>#N/A</v>
      </c>
      <c r="AE808" s="12" t="str">
        <f>vlookup(AB808,'Hastag Key'!$J$3:$K$8,2,true)</f>
        <v>#N/A</v>
      </c>
    </row>
    <row r="809">
      <c r="A809" s="12">
        <v>477.0</v>
      </c>
      <c r="B809" s="16" t="s">
        <v>7369</v>
      </c>
      <c r="C809" s="16" t="s">
        <v>5317</v>
      </c>
      <c r="D809" s="18" t="b">
        <v>1</v>
      </c>
      <c r="E809" s="12">
        <v>94.0</v>
      </c>
      <c r="F809" s="12">
        <v>34.0</v>
      </c>
      <c r="G809" s="12">
        <v>60.0</v>
      </c>
      <c r="H809" s="20">
        <v>42331.8875</v>
      </c>
      <c r="I809" s="16" t="s">
        <v>5319</v>
      </c>
      <c r="J809" s="16" t="s">
        <v>5320</v>
      </c>
      <c r="K809" s="16" t="s">
        <v>5321</v>
      </c>
      <c r="L809" s="18" t="e">
        <v>#N/A</v>
      </c>
      <c r="M809" s="18" t="e">
        <v>#N/A</v>
      </c>
      <c r="N809" s="18" t="e">
        <v>#N/A</v>
      </c>
      <c r="O809" s="18" t="e">
        <v>#N/A</v>
      </c>
      <c r="P809" s="18" t="e">
        <v>#N/A</v>
      </c>
      <c r="Q809" s="16" t="s">
        <v>5322</v>
      </c>
      <c r="R809" s="18" t="b">
        <v>1</v>
      </c>
      <c r="S809" s="18" t="b">
        <v>1</v>
      </c>
      <c r="T809" s="12">
        <v>98104.0</v>
      </c>
      <c r="U809" s="16" t="s">
        <v>1734</v>
      </c>
      <c r="V809" s="16" t="s">
        <v>291</v>
      </c>
      <c r="W809" s="51">
        <v>5911546.0</v>
      </c>
      <c r="X809" s="51">
        <v>3756115.0</v>
      </c>
      <c r="Y809" s="16" t="s">
        <v>5323</v>
      </c>
      <c r="Z809" s="16" t="s">
        <v>7831</v>
      </c>
      <c r="AC809" s="16"/>
      <c r="AD809" s="12" t="str">
        <f>vlookup(AA809,'Hastag Key'!$G$3:$H$5,2,true)</f>
        <v>#N/A</v>
      </c>
      <c r="AE809" s="12" t="str">
        <f>vlookup(AB809,'Hastag Key'!$J$3:$K$8,2,true)</f>
        <v>#N/A</v>
      </c>
    </row>
    <row r="810">
      <c r="A810" s="12">
        <v>517.0</v>
      </c>
      <c r="B810" s="16" t="s">
        <v>7369</v>
      </c>
      <c r="C810" s="16" t="s">
        <v>5680</v>
      </c>
      <c r="D810" s="18" t="b">
        <v>0</v>
      </c>
      <c r="E810" s="12">
        <v>3.0</v>
      </c>
      <c r="F810" s="12">
        <v>0.0</v>
      </c>
      <c r="G810" s="12">
        <v>3.0</v>
      </c>
      <c r="H810" s="20">
        <v>42325.76180555556</v>
      </c>
      <c r="I810" s="16" t="s">
        <v>5681</v>
      </c>
      <c r="J810" s="16" t="s">
        <v>5682</v>
      </c>
      <c r="K810" s="16" t="s">
        <v>5683</v>
      </c>
      <c r="L810" s="18" t="e">
        <v>#N/A</v>
      </c>
      <c r="M810" s="18" t="e">
        <v>#N/A</v>
      </c>
      <c r="N810" s="18" t="e">
        <v>#N/A</v>
      </c>
      <c r="O810" s="18" t="e">
        <v>#N/A</v>
      </c>
      <c r="P810" s="18" t="e">
        <v>#N/A</v>
      </c>
      <c r="Q810" s="16" t="s">
        <v>5684</v>
      </c>
      <c r="R810" s="18" t="b">
        <v>1</v>
      </c>
      <c r="S810" s="18" t="b">
        <v>1</v>
      </c>
      <c r="T810" s="12">
        <v>98232.0</v>
      </c>
      <c r="U810" s="16" t="s">
        <v>5685</v>
      </c>
      <c r="V810" s="16" t="s">
        <v>291</v>
      </c>
      <c r="W810" s="22"/>
      <c r="X810" s="22"/>
      <c r="Y810" s="22"/>
      <c r="Z810" s="16" t="s">
        <v>7832</v>
      </c>
      <c r="AC810" s="16"/>
      <c r="AD810" s="12" t="str">
        <f>vlookup(AA810,'Hastag Key'!$G$3:$H$5,2,true)</f>
        <v>#N/A</v>
      </c>
      <c r="AE810" s="12" t="str">
        <f>vlookup(AB810,'Hastag Key'!$J$3:$K$8,2,true)</f>
        <v>#N/A</v>
      </c>
    </row>
    <row r="811">
      <c r="A811" s="12">
        <v>622.0</v>
      </c>
      <c r="B811" s="16" t="s">
        <v>7369</v>
      </c>
      <c r="C811" s="16" t="s">
        <v>6554</v>
      </c>
      <c r="D811" s="18" t="b">
        <v>1</v>
      </c>
      <c r="E811" s="12">
        <v>1.0</v>
      </c>
      <c r="F811" s="12">
        <v>0.0</v>
      </c>
      <c r="G811" s="12">
        <v>1.0</v>
      </c>
      <c r="H811" s="20">
        <v>42310.663194444445</v>
      </c>
      <c r="I811" s="16" t="s">
        <v>6555</v>
      </c>
      <c r="J811" s="16" t="s">
        <v>6556</v>
      </c>
      <c r="K811" s="16" t="s">
        <v>6557</v>
      </c>
      <c r="L811" s="18" t="e">
        <v>#N/A</v>
      </c>
      <c r="M811" s="18" t="e">
        <v>#N/A</v>
      </c>
      <c r="N811" s="18" t="e">
        <v>#N/A</v>
      </c>
      <c r="O811" s="18" t="e">
        <v>#N/A</v>
      </c>
      <c r="P811" s="18" t="e">
        <v>#N/A</v>
      </c>
      <c r="Q811" s="16" t="s">
        <v>6558</v>
      </c>
      <c r="R811" s="18" t="b">
        <v>0</v>
      </c>
      <c r="S811" s="18" t="b">
        <v>1</v>
      </c>
      <c r="T811" s="12">
        <v>98033.0</v>
      </c>
      <c r="U811" s="16" t="s">
        <v>2870</v>
      </c>
      <c r="V811" s="16" t="s">
        <v>291</v>
      </c>
      <c r="W811" s="51">
        <v>961881.0</v>
      </c>
      <c r="X811" s="51">
        <v>871436.0</v>
      </c>
      <c r="Y811" s="16" t="s">
        <v>6559</v>
      </c>
      <c r="Z811" s="16" t="s">
        <v>7833</v>
      </c>
      <c r="AC811" s="16"/>
      <c r="AD811" s="12" t="str">
        <f>vlookup(AA811,'Hastag Key'!$G$3:$H$5,2,true)</f>
        <v>#N/A</v>
      </c>
      <c r="AE811" s="12" t="str">
        <f>vlookup(AB811,'Hastag Key'!$J$3:$K$8,2,true)</f>
        <v>#N/A</v>
      </c>
    </row>
    <row r="812">
      <c r="A812" s="12">
        <v>626.0</v>
      </c>
      <c r="B812" s="16" t="s">
        <v>7369</v>
      </c>
      <c r="C812" s="16" t="s">
        <v>6589</v>
      </c>
      <c r="D812" s="18" t="b">
        <v>1</v>
      </c>
      <c r="E812" s="12">
        <v>8.0</v>
      </c>
      <c r="F812" s="12">
        <v>1.0</v>
      </c>
      <c r="G812" s="12">
        <v>7.0</v>
      </c>
      <c r="H812" s="20">
        <v>42313.629166666666</v>
      </c>
      <c r="I812" s="16" t="s">
        <v>6591</v>
      </c>
      <c r="J812" s="16" t="s">
        <v>6592</v>
      </c>
      <c r="K812" s="16" t="s">
        <v>6593</v>
      </c>
      <c r="L812" s="18" t="e">
        <v>#N/A</v>
      </c>
      <c r="M812" s="18" t="e">
        <v>#N/A</v>
      </c>
      <c r="N812" s="18" t="e">
        <v>#N/A</v>
      </c>
      <c r="O812" s="18" t="e">
        <v>#N/A</v>
      </c>
      <c r="P812" s="18" t="e">
        <v>#N/A</v>
      </c>
      <c r="Q812" s="16" t="s">
        <v>6594</v>
      </c>
      <c r="R812" s="18" t="b">
        <v>0</v>
      </c>
      <c r="S812" s="18" t="b">
        <v>1</v>
      </c>
      <c r="T812" s="12">
        <v>98310.0</v>
      </c>
      <c r="U812" s="16" t="s">
        <v>6595</v>
      </c>
      <c r="V812" s="16" t="s">
        <v>291</v>
      </c>
      <c r="W812" s="22"/>
      <c r="X812" s="22"/>
      <c r="Y812" s="16" t="s">
        <v>1315</v>
      </c>
      <c r="Z812" s="16" t="s">
        <v>7835</v>
      </c>
      <c r="AA812" s="12">
        <v>1.0</v>
      </c>
      <c r="AB812" s="12">
        <v>1.0</v>
      </c>
      <c r="AC812" s="12"/>
      <c r="AD812" s="12" t="str">
        <f>vlookup(AA812,'Hastag Key'!$G$3:$H$5,2,true)</f>
        <v>Personal</v>
      </c>
      <c r="AE812" s="12" t="str">
        <f>vlookup(AB812,'Hastag Key'!$J$3:$K$8,2,true)</f>
        <v>Financial/gifts</v>
      </c>
    </row>
    <row r="813">
      <c r="A813" s="12">
        <v>683.0</v>
      </c>
      <c r="B813" s="16" t="s">
        <v>7369</v>
      </c>
      <c r="C813" s="16" t="s">
        <v>6904</v>
      </c>
      <c r="D813" s="18" t="b">
        <v>1</v>
      </c>
      <c r="E813" s="12">
        <v>0.0</v>
      </c>
      <c r="F813" s="12">
        <v>0.0</v>
      </c>
      <c r="G813" s="12">
        <v>0.0</v>
      </c>
      <c r="H813" s="20">
        <v>42331.513194444444</v>
      </c>
      <c r="I813" s="16" t="s">
        <v>6906</v>
      </c>
      <c r="J813" s="16" t="s">
        <v>6907</v>
      </c>
      <c r="K813" s="16" t="s">
        <v>6908</v>
      </c>
      <c r="L813" s="18" t="e">
        <v>#N/A</v>
      </c>
      <c r="M813" s="18" t="e">
        <v>#N/A</v>
      </c>
      <c r="N813" s="18" t="e">
        <v>#N/A</v>
      </c>
      <c r="O813" s="18" t="e">
        <v>#N/A</v>
      </c>
      <c r="P813" s="18" t="e">
        <v>#N/A</v>
      </c>
      <c r="Q813" s="16" t="s">
        <v>6909</v>
      </c>
      <c r="R813" s="18" t="b">
        <v>0</v>
      </c>
      <c r="S813" s="18" t="b">
        <v>0</v>
      </c>
      <c r="T813" s="12">
        <v>98052.0</v>
      </c>
      <c r="U813" s="16" t="s">
        <v>6910</v>
      </c>
      <c r="V813" s="16" t="s">
        <v>291</v>
      </c>
      <c r="W813" s="51">
        <v>6.2530603E7</v>
      </c>
      <c r="X813" s="51">
        <v>5.8734316E7</v>
      </c>
      <c r="Y813" s="22"/>
      <c r="Z813" s="16" t="s">
        <v>7837</v>
      </c>
      <c r="AA813" s="12">
        <v>1.0</v>
      </c>
      <c r="AB813" s="12">
        <v>2.0</v>
      </c>
      <c r="AC813" s="12"/>
      <c r="AD813" s="12" t="str">
        <f>vlookup(AA813,'Hastag Key'!$G$3:$H$5,2,true)</f>
        <v>Personal</v>
      </c>
      <c r="AE813" s="12" t="str">
        <f>vlookup(AB813,'Hastag Key'!$J$3:$K$8,2,true)</f>
        <v>Time</v>
      </c>
    </row>
    <row r="814">
      <c r="A814" s="12">
        <v>209.0</v>
      </c>
      <c r="B814" s="16" t="s">
        <v>7369</v>
      </c>
      <c r="C814" s="16" t="s">
        <v>2296</v>
      </c>
      <c r="D814" s="18" t="b">
        <v>1</v>
      </c>
      <c r="E814" s="12">
        <v>16.0</v>
      </c>
      <c r="F814" s="12">
        <v>5.0</v>
      </c>
      <c r="G814" s="12">
        <v>11.0</v>
      </c>
      <c r="H814" s="20">
        <v>42316.65416666667</v>
      </c>
      <c r="I814" s="16" t="s">
        <v>2297</v>
      </c>
      <c r="J814" s="16" t="s">
        <v>2298</v>
      </c>
      <c r="K814" s="16" t="s">
        <v>2299</v>
      </c>
      <c r="L814" s="18" t="e">
        <v>#N/A</v>
      </c>
      <c r="M814" s="18" t="e">
        <v>#N/A</v>
      </c>
      <c r="N814" s="18" t="e">
        <v>#N/A</v>
      </c>
      <c r="O814" s="18" t="e">
        <v>#N/A</v>
      </c>
      <c r="P814" s="18" t="e">
        <v>#N/A</v>
      </c>
      <c r="Q814" s="16" t="s">
        <v>2300</v>
      </c>
      <c r="R814" s="18" t="b">
        <v>1</v>
      </c>
      <c r="S814" s="18" t="b">
        <v>1</v>
      </c>
      <c r="T814" s="12">
        <v>53405.0</v>
      </c>
      <c r="U814" s="16" t="s">
        <v>2301</v>
      </c>
      <c r="V814" s="16" t="s">
        <v>2302</v>
      </c>
      <c r="W814" s="22"/>
      <c r="X814" s="22"/>
      <c r="Y814" s="16" t="s">
        <v>2303</v>
      </c>
      <c r="Z814" s="16" t="s">
        <v>7838</v>
      </c>
      <c r="AC814" s="16"/>
      <c r="AD814" s="12" t="str">
        <f>vlookup(AA814,'Hastag Key'!$G$3:$H$5,2,true)</f>
        <v>#N/A</v>
      </c>
      <c r="AE814" s="12" t="str">
        <f>vlookup(AB814,'Hastag Key'!$J$3:$K$8,2,true)</f>
        <v>#N/A</v>
      </c>
    </row>
    <row r="815">
      <c r="A815" s="12">
        <v>211.0</v>
      </c>
      <c r="B815" s="16" t="s">
        <v>7369</v>
      </c>
      <c r="C815" s="16" t="s">
        <v>2317</v>
      </c>
      <c r="D815" s="18" t="b">
        <v>1</v>
      </c>
      <c r="E815" s="12">
        <v>53.0</v>
      </c>
      <c r="F815" s="12">
        <v>4.0</v>
      </c>
      <c r="G815" s="12">
        <v>49.0</v>
      </c>
      <c r="H815" s="20">
        <v>42326.41805555556</v>
      </c>
      <c r="I815" s="16" t="s">
        <v>2318</v>
      </c>
      <c r="J815" s="16" t="s">
        <v>2319</v>
      </c>
      <c r="K815" s="16" t="s">
        <v>2320</v>
      </c>
      <c r="L815" s="18" t="e">
        <v>#N/A</v>
      </c>
      <c r="M815" s="18" t="e">
        <v>#N/A</v>
      </c>
      <c r="N815" s="18" t="e">
        <v>#N/A</v>
      </c>
      <c r="O815" s="18" t="e">
        <v>#N/A</v>
      </c>
      <c r="P815" s="18" t="e">
        <v>#N/A</v>
      </c>
      <c r="Q815" s="16" t="s">
        <v>2321</v>
      </c>
      <c r="R815" s="18" t="b">
        <v>1</v>
      </c>
      <c r="S815" s="18" t="b">
        <v>0</v>
      </c>
      <c r="T815" s="12">
        <v>54413.0</v>
      </c>
      <c r="U815" s="16" t="s">
        <v>2322</v>
      </c>
      <c r="V815" s="16" t="s">
        <v>2302</v>
      </c>
      <c r="W815" s="51">
        <v>71683.0</v>
      </c>
      <c r="X815" s="51">
        <v>81385.0</v>
      </c>
      <c r="Y815" s="16" t="s">
        <v>559</v>
      </c>
      <c r="Z815" s="16" t="s">
        <v>7839</v>
      </c>
      <c r="AC815" s="16"/>
      <c r="AD815" s="12" t="str">
        <f>vlookup(AA815,'Hastag Key'!$G$3:$H$5,2,true)</f>
        <v>#N/A</v>
      </c>
      <c r="AE815" s="12" t="str">
        <f>vlookup(AB815,'Hastag Key'!$J$3:$K$8,2,true)</f>
        <v>#N/A</v>
      </c>
    </row>
    <row r="816">
      <c r="A816" s="12">
        <v>275.0</v>
      </c>
      <c r="B816" s="16" t="s">
        <v>7369</v>
      </c>
      <c r="C816" s="16" t="s">
        <v>2932</v>
      </c>
      <c r="D816" s="18" t="b">
        <v>1</v>
      </c>
      <c r="E816" s="12">
        <v>3.0</v>
      </c>
      <c r="F816" s="12">
        <v>0.0</v>
      </c>
      <c r="G816" s="12">
        <v>3.0</v>
      </c>
      <c r="H816" s="20">
        <v>42322.21805555555</v>
      </c>
      <c r="I816" s="16" t="s">
        <v>2933</v>
      </c>
      <c r="J816" s="16" t="s">
        <v>2934</v>
      </c>
      <c r="K816" s="16" t="s">
        <v>2935</v>
      </c>
      <c r="L816" s="18" t="e">
        <v>#N/A</v>
      </c>
      <c r="M816" s="18" t="e">
        <v>#N/A</v>
      </c>
      <c r="N816" s="18" t="e">
        <v>#N/A</v>
      </c>
      <c r="O816" s="18" t="e">
        <v>#N/A</v>
      </c>
      <c r="P816" s="18" t="e">
        <v>#N/A</v>
      </c>
      <c r="Q816" s="16" t="s">
        <v>2937</v>
      </c>
      <c r="R816" s="18" t="b">
        <v>1</v>
      </c>
      <c r="S816" s="18" t="b">
        <v>1</v>
      </c>
      <c r="T816" s="12">
        <v>54301.0</v>
      </c>
      <c r="U816" s="16" t="s">
        <v>2938</v>
      </c>
      <c r="V816" s="16" t="s">
        <v>2302</v>
      </c>
      <c r="W816" s="22"/>
      <c r="X816" s="22"/>
      <c r="Y816" s="22"/>
      <c r="Z816" s="16" t="s">
        <v>7840</v>
      </c>
      <c r="AC816" s="16"/>
      <c r="AD816" s="12" t="str">
        <f>vlookup(AA816,'Hastag Key'!$G$3:$H$5,2,true)</f>
        <v>#N/A</v>
      </c>
      <c r="AE816" s="12" t="str">
        <f>vlookup(AB816,'Hastag Key'!$J$3:$K$8,2,true)</f>
        <v>#N/A</v>
      </c>
    </row>
    <row r="817">
      <c r="A817" s="12">
        <v>281.0</v>
      </c>
      <c r="B817" s="16" t="s">
        <v>7369</v>
      </c>
      <c r="C817" s="16" t="s">
        <v>2995</v>
      </c>
      <c r="D817" s="18" t="b">
        <v>1</v>
      </c>
      <c r="E817" s="12">
        <v>2.0</v>
      </c>
      <c r="F817" s="12">
        <v>0.0</v>
      </c>
      <c r="G817" s="12">
        <v>2.0</v>
      </c>
      <c r="H817" s="20">
        <v>42325.67083333333</v>
      </c>
      <c r="I817" s="16" t="s">
        <v>2997</v>
      </c>
      <c r="J817" s="16" t="s">
        <v>2998</v>
      </c>
      <c r="K817" s="16" t="s">
        <v>2999</v>
      </c>
      <c r="L817" s="18" t="e">
        <v>#N/A</v>
      </c>
      <c r="M817" s="18" t="e">
        <v>#N/A</v>
      </c>
      <c r="N817" s="18" t="e">
        <v>#N/A</v>
      </c>
      <c r="O817" s="18" t="e">
        <v>#N/A</v>
      </c>
      <c r="P817" s="18" t="e">
        <v>#N/A</v>
      </c>
      <c r="Q817" s="16" t="s">
        <v>3000</v>
      </c>
      <c r="R817" s="18" t="b">
        <v>1</v>
      </c>
      <c r="S817" s="18" t="b">
        <v>1</v>
      </c>
      <c r="T817" s="12">
        <v>54487.0</v>
      </c>
      <c r="U817" s="16" t="s">
        <v>3001</v>
      </c>
      <c r="V817" s="16" t="s">
        <v>2302</v>
      </c>
      <c r="W817" s="51">
        <v>1320020.0</v>
      </c>
      <c r="X817" s="51">
        <v>636284.0</v>
      </c>
      <c r="Y817" s="16" t="s">
        <v>3002</v>
      </c>
      <c r="Z817" s="16" t="s">
        <v>7841</v>
      </c>
      <c r="AC817" s="16"/>
      <c r="AD817" s="12" t="str">
        <f>vlookup(AA817,'Hastag Key'!$G$3:$H$5,2,true)</f>
        <v>#N/A</v>
      </c>
      <c r="AE817" s="12" t="str">
        <f>vlookup(AB817,'Hastag Key'!$J$3:$K$8,2,true)</f>
        <v>#N/A</v>
      </c>
    </row>
    <row r="818">
      <c r="A818" s="12">
        <v>690.0</v>
      </c>
      <c r="B818" s="16" t="s">
        <v>7369</v>
      </c>
      <c r="C818" s="16" t="s">
        <v>2317</v>
      </c>
      <c r="D818" s="18" t="b">
        <v>1</v>
      </c>
      <c r="E818" s="12">
        <v>7.0</v>
      </c>
      <c r="F818" s="12">
        <v>1.0</v>
      </c>
      <c r="G818" s="12">
        <v>6.0</v>
      </c>
      <c r="H818" s="20">
        <v>42326.794444444444</v>
      </c>
      <c r="I818" s="16" t="s">
        <v>6966</v>
      </c>
      <c r="J818" s="16" t="s">
        <v>2319</v>
      </c>
      <c r="K818" s="16" t="s">
        <v>6967</v>
      </c>
      <c r="L818" s="18" t="e">
        <v>#N/A</v>
      </c>
      <c r="M818" s="18" t="e">
        <v>#N/A</v>
      </c>
      <c r="N818" s="18" t="e">
        <v>#N/A</v>
      </c>
      <c r="O818" s="18" t="e">
        <v>#N/A</v>
      </c>
      <c r="P818" s="18" t="e">
        <v>#N/A</v>
      </c>
      <c r="Q818" s="16" t="s">
        <v>6968</v>
      </c>
      <c r="R818" s="18" t="b">
        <v>0</v>
      </c>
      <c r="S818" s="18" t="b">
        <v>1</v>
      </c>
      <c r="T818" s="12">
        <v>54413.0</v>
      </c>
      <c r="U818" s="16" t="s">
        <v>2322</v>
      </c>
      <c r="V818" s="16" t="s">
        <v>2302</v>
      </c>
      <c r="W818" s="51">
        <v>71683.0</v>
      </c>
      <c r="X818" s="51">
        <v>81385.0</v>
      </c>
      <c r="Y818" s="16" t="s">
        <v>559</v>
      </c>
      <c r="Z818" s="16" t="s">
        <v>7842</v>
      </c>
      <c r="AA818" s="12">
        <v>3.0</v>
      </c>
      <c r="AB818" s="12">
        <v>5.0</v>
      </c>
      <c r="AC818" s="12"/>
      <c r="AD818" s="12" t="str">
        <f>vlookup(AA818,'Hastag Key'!$G$3:$H$5,2,true)</f>
        <v>Exposure</v>
      </c>
      <c r="AE818" s="12" t="str">
        <f>vlookup(AB818,'Hastag Key'!$J$3:$K$8,2,true)</f>
        <v>all</v>
      </c>
    </row>
    <row r="819">
      <c r="A819" s="12">
        <v>758.0</v>
      </c>
      <c r="B819" s="16" t="s">
        <v>7369</v>
      </c>
      <c r="C819" s="16" t="s">
        <v>7275</v>
      </c>
      <c r="D819" s="18" t="b">
        <v>1</v>
      </c>
      <c r="E819" s="12">
        <v>2.0</v>
      </c>
      <c r="F819" s="12">
        <v>0.0</v>
      </c>
      <c r="G819" s="12">
        <v>2.0</v>
      </c>
      <c r="H819" s="20">
        <v>42313.70972222222</v>
      </c>
      <c r="I819" s="16" t="s">
        <v>7276</v>
      </c>
      <c r="J819" s="16" t="s">
        <v>7277</v>
      </c>
      <c r="K819" s="16" t="s">
        <v>7278</v>
      </c>
      <c r="L819" s="18" t="e">
        <v>#N/A</v>
      </c>
      <c r="M819" s="18" t="e">
        <v>#N/A</v>
      </c>
      <c r="N819" s="18" t="e">
        <v>#N/A</v>
      </c>
      <c r="O819" s="18" t="e">
        <v>#N/A</v>
      </c>
      <c r="P819" s="18" t="e">
        <v>#N/A</v>
      </c>
      <c r="Q819" s="16" t="s">
        <v>7279</v>
      </c>
      <c r="R819" s="18" t="b">
        <v>0</v>
      </c>
      <c r="S819" s="18" t="b">
        <v>0</v>
      </c>
      <c r="T819" s="12">
        <v>54235.0</v>
      </c>
      <c r="U819" s="16" t="s">
        <v>7280</v>
      </c>
      <c r="V819" s="16" t="s">
        <v>2302</v>
      </c>
      <c r="W819" s="51">
        <v>1534779.0</v>
      </c>
      <c r="X819" s="51">
        <v>1498436.0</v>
      </c>
      <c r="Y819" s="16" t="s">
        <v>7282</v>
      </c>
      <c r="Z819" s="16" t="s">
        <v>7843</v>
      </c>
      <c r="AA819" s="12">
        <v>3.0</v>
      </c>
      <c r="AB819" s="12">
        <v>1.0</v>
      </c>
      <c r="AC819" s="12"/>
      <c r="AD819" s="12" t="str">
        <f>vlookup(AA819,'Hastag Key'!$G$3:$H$5,2,true)</f>
        <v>Exposure</v>
      </c>
      <c r="AE819" s="12" t="str">
        <f>vlookup(AB819,'Hastag Key'!$J$3:$K$8,2,true)</f>
        <v>Financial/gifts</v>
      </c>
    </row>
    <row r="820">
      <c r="A820" s="12">
        <v>818.0</v>
      </c>
      <c r="B820" s="16" t="s">
        <v>7369</v>
      </c>
      <c r="C820" s="16" t="s">
        <v>7545</v>
      </c>
      <c r="D820" s="18" t="b">
        <v>0</v>
      </c>
      <c r="E820" s="12">
        <v>2.0</v>
      </c>
      <c r="F820" s="12">
        <v>0.0</v>
      </c>
      <c r="G820" s="12">
        <v>2.0</v>
      </c>
      <c r="H820" s="20">
        <v>42322.23819444444</v>
      </c>
      <c r="I820" s="16" t="s">
        <v>7546</v>
      </c>
      <c r="J820" s="16" t="s">
        <v>7547</v>
      </c>
      <c r="K820" s="16" t="s">
        <v>7548</v>
      </c>
      <c r="L820" s="18" t="e">
        <v>#N/A</v>
      </c>
      <c r="M820" s="18" t="e">
        <v>#N/A</v>
      </c>
      <c r="N820" s="18" t="e">
        <v>#N/A</v>
      </c>
      <c r="O820" s="18" t="e">
        <v>#N/A</v>
      </c>
      <c r="P820" s="18" t="e">
        <v>#N/A</v>
      </c>
      <c r="Q820" s="16" t="s">
        <v>7549</v>
      </c>
      <c r="R820" s="18" t="b">
        <v>0</v>
      </c>
      <c r="S820" s="18" t="b">
        <v>0</v>
      </c>
      <c r="T820" s="12">
        <v>54221.0</v>
      </c>
      <c r="U820" s="16" t="s">
        <v>7550</v>
      </c>
      <c r="V820" s="16" t="s">
        <v>2302</v>
      </c>
      <c r="W820" s="22"/>
      <c r="X820" s="22"/>
      <c r="Y820" s="22"/>
      <c r="Z820" s="16" t="s">
        <v>7844</v>
      </c>
      <c r="AA820" s="12">
        <v>3.0</v>
      </c>
      <c r="AB820" s="22"/>
      <c r="AC820" s="22"/>
      <c r="AD820" s="12" t="str">
        <f>vlookup(AA820,'Hastag Key'!$G$3:$H$5,2,true)</f>
        <v>Exposure</v>
      </c>
      <c r="AE820" s="12" t="str">
        <f>vlookup(AB820,'Hastag Key'!$J$3:$K$8,2,true)</f>
        <v>#N/A</v>
      </c>
    </row>
    <row r="821">
      <c r="A821" s="12">
        <v>104.0</v>
      </c>
      <c r="B821" s="16" t="s">
        <v>7369</v>
      </c>
      <c r="C821" s="16" t="s">
        <v>1305</v>
      </c>
      <c r="D821" s="18" t="b">
        <v>1</v>
      </c>
      <c r="E821" s="12">
        <v>19.0</v>
      </c>
      <c r="F821" s="12">
        <v>8.0</v>
      </c>
      <c r="G821" s="12">
        <v>11.0</v>
      </c>
      <c r="H821" s="20">
        <v>42327.419444444444</v>
      </c>
      <c r="I821" s="16" t="s">
        <v>1306</v>
      </c>
      <c r="J821" s="16" t="s">
        <v>1307</v>
      </c>
      <c r="K821" s="16" t="s">
        <v>1308</v>
      </c>
      <c r="L821" s="18" t="e">
        <v>#N/A</v>
      </c>
      <c r="M821" s="18" t="e">
        <v>#N/A</v>
      </c>
      <c r="N821" s="18" t="e">
        <v>#N/A</v>
      </c>
      <c r="O821" s="18" t="e">
        <v>#N/A</v>
      </c>
      <c r="P821" s="18" t="e">
        <v>#N/A</v>
      </c>
      <c r="Q821" s="16" t="s">
        <v>1310</v>
      </c>
      <c r="R821" s="18" t="b">
        <v>1</v>
      </c>
      <c r="S821" s="18" t="b">
        <v>1</v>
      </c>
      <c r="T821" s="12">
        <v>25403.0</v>
      </c>
      <c r="U821" s="16" t="s">
        <v>1312</v>
      </c>
      <c r="V821" s="16" t="s">
        <v>1313</v>
      </c>
      <c r="W821" s="22"/>
      <c r="X821" s="22"/>
      <c r="Y821" s="16" t="s">
        <v>1315</v>
      </c>
      <c r="Z821" s="16" t="s">
        <v>7845</v>
      </c>
      <c r="AA821" s="12">
        <v>1.0</v>
      </c>
      <c r="AB821" s="12">
        <v>3.0</v>
      </c>
      <c r="AC821" s="12"/>
      <c r="AD821" s="12" t="str">
        <f>vlookup(AA821,'Hastag Key'!$G$3:$H$5,2,true)</f>
        <v>Personal</v>
      </c>
      <c r="AE821" s="12" t="str">
        <f>vlookup(AB821,'Hastag Key'!$J$3:$K$8,2,true)</f>
        <v>Employment</v>
      </c>
    </row>
    <row r="822">
      <c r="A822" s="12">
        <v>507.0</v>
      </c>
      <c r="B822" s="16" t="s">
        <v>7369</v>
      </c>
      <c r="C822" s="16" t="s">
        <v>5614</v>
      </c>
      <c r="D822" s="18" t="b">
        <v>0</v>
      </c>
      <c r="E822" s="12">
        <v>122.0</v>
      </c>
      <c r="F822" s="12">
        <v>25.0</v>
      </c>
      <c r="G822" s="12">
        <v>97.0</v>
      </c>
      <c r="H822" s="20">
        <v>42324.938888888886</v>
      </c>
      <c r="I822" s="16" t="s">
        <v>5615</v>
      </c>
      <c r="J822" s="16" t="s">
        <v>5616</v>
      </c>
      <c r="K822" s="16" t="s">
        <v>5617</v>
      </c>
      <c r="L822" s="18" t="e">
        <v>#N/A</v>
      </c>
      <c r="M822" s="18" t="e">
        <v>#N/A</v>
      </c>
      <c r="N822" s="18" t="e">
        <v>#N/A</v>
      </c>
      <c r="O822" s="18" t="e">
        <v>#N/A</v>
      </c>
      <c r="P822" s="18" t="e">
        <v>#N/A</v>
      </c>
      <c r="Q822" s="16" t="s">
        <v>5618</v>
      </c>
      <c r="R822" s="18" t="b">
        <v>1</v>
      </c>
      <c r="S822" s="18" t="b">
        <v>1</v>
      </c>
      <c r="T822" s="12">
        <v>25430.0</v>
      </c>
      <c r="U822" s="16" t="s">
        <v>5619</v>
      </c>
      <c r="V822" s="16" t="s">
        <v>1313</v>
      </c>
      <c r="W822" s="22"/>
      <c r="X822" s="22"/>
      <c r="Y822" s="22"/>
      <c r="Z822" s="16" t="s">
        <v>7846</v>
      </c>
      <c r="AC822" s="16"/>
      <c r="AD822" s="12" t="str">
        <f>vlookup(AA822,'Hastag Key'!$G$3:$H$5,2,true)</f>
        <v>#N/A</v>
      </c>
      <c r="AE822" s="12" t="str">
        <f>vlookup(AB822,'Hastag Key'!$J$3:$K$8,2,true)</f>
        <v>#N/A</v>
      </c>
    </row>
    <row r="823">
      <c r="A823" s="12">
        <v>815.0</v>
      </c>
      <c r="B823" s="16" t="s">
        <v>7369</v>
      </c>
      <c r="C823" s="16" t="s">
        <v>7531</v>
      </c>
      <c r="D823" s="18" t="b">
        <v>0</v>
      </c>
      <c r="E823" s="12">
        <v>23.0</v>
      </c>
      <c r="F823" s="12">
        <v>9.0</v>
      </c>
      <c r="G823" s="12">
        <v>14.0</v>
      </c>
      <c r="H823" s="20">
        <v>42314.45694444444</v>
      </c>
      <c r="I823" s="16" t="s">
        <v>7532</v>
      </c>
      <c r="J823" s="16" t="s">
        <v>7533</v>
      </c>
      <c r="K823" s="16" t="s">
        <v>7534</v>
      </c>
      <c r="L823" s="18" t="e">
        <v>#N/A</v>
      </c>
      <c r="M823" s="18" t="e">
        <v>#N/A</v>
      </c>
      <c r="N823" s="18" t="e">
        <v>#N/A</v>
      </c>
      <c r="O823" s="18" t="e">
        <v>#N/A</v>
      </c>
      <c r="P823" s="18" t="e">
        <v>#N/A</v>
      </c>
      <c r="Q823" s="16" t="s">
        <v>7535</v>
      </c>
      <c r="R823" s="18" t="b">
        <v>0</v>
      </c>
      <c r="S823" s="18" t="b">
        <v>1</v>
      </c>
      <c r="T823" s="12">
        <v>24740.0</v>
      </c>
      <c r="U823" s="16" t="s">
        <v>7536</v>
      </c>
      <c r="V823" s="16" t="s">
        <v>1313</v>
      </c>
      <c r="W823" s="22"/>
      <c r="X823" s="22"/>
      <c r="Y823" s="22"/>
      <c r="Z823" s="16" t="s">
        <v>7847</v>
      </c>
      <c r="AA823" s="12">
        <v>3.0</v>
      </c>
      <c r="AB823" s="12">
        <v>1.0</v>
      </c>
      <c r="AC823" s="12"/>
      <c r="AD823" s="12" t="str">
        <f>vlookup(AA823,'Hastag Key'!$G$3:$H$5,2,true)</f>
        <v>Exposure</v>
      </c>
      <c r="AE823" s="12" t="str">
        <f>vlookup(AB823,'Hastag Key'!$J$3:$K$8,2,true)</f>
        <v>Financial/gifts</v>
      </c>
    </row>
    <row r="824">
      <c r="A824" s="12">
        <v>607.0</v>
      </c>
      <c r="B824" s="16" t="s">
        <v>7369</v>
      </c>
      <c r="C824" s="16" t="s">
        <v>6454</v>
      </c>
      <c r="D824" s="18" t="b">
        <v>0</v>
      </c>
      <c r="E824" s="12">
        <v>3.0</v>
      </c>
      <c r="F824" s="12">
        <v>1.0</v>
      </c>
      <c r="G824" s="12">
        <v>2.0</v>
      </c>
      <c r="H824" s="20">
        <v>42320.35625</v>
      </c>
      <c r="I824" s="16" t="s">
        <v>6455</v>
      </c>
      <c r="J824" s="16" t="s">
        <v>6456</v>
      </c>
      <c r="K824" s="16" t="s">
        <v>6457</v>
      </c>
      <c r="L824" s="18" t="e">
        <v>#N/A</v>
      </c>
      <c r="M824" s="18" t="e">
        <v>#N/A</v>
      </c>
      <c r="N824" s="18" t="e">
        <v>#N/A</v>
      </c>
      <c r="O824" s="18" t="e">
        <v>#N/A</v>
      </c>
      <c r="P824" s="18" t="e">
        <v>#N/A</v>
      </c>
      <c r="Q824" s="16" t="s">
        <v>6459</v>
      </c>
      <c r="R824" s="18" t="b">
        <v>1</v>
      </c>
      <c r="S824" s="18" t="b">
        <v>1</v>
      </c>
      <c r="T824" s="12">
        <v>82716.0</v>
      </c>
      <c r="U824" s="16" t="s">
        <v>6460</v>
      </c>
      <c r="V824" s="16" t="s">
        <v>6461</v>
      </c>
      <c r="W824" s="22"/>
      <c r="X824" s="22"/>
      <c r="Y824" s="22"/>
      <c r="Z824" s="16" t="s">
        <v>7848</v>
      </c>
      <c r="AA824" s="12">
        <v>3.0</v>
      </c>
      <c r="AB824" s="12">
        <v>1.0</v>
      </c>
      <c r="AC824" s="12"/>
      <c r="AD824" s="12" t="str">
        <f>vlookup(AA824,'Hastag Key'!$G$3:$H$5,2,true)</f>
        <v>Exposure</v>
      </c>
      <c r="AE824" s="12" t="str">
        <f>vlookup(AB824,'Hastag Key'!$J$3:$K$8,2,true)</f>
        <v>Financial/gifts</v>
      </c>
    </row>
  </sheetData>
  <autoFilter ref="$A$1:$AE$824"/>
  <mergeCells count="457">
    <mergeCell ref="Z81:AB81"/>
    <mergeCell ref="Z82:AB82"/>
    <mergeCell ref="Z61:AB61"/>
    <mergeCell ref="Z60:AB60"/>
    <mergeCell ref="Z65:AB65"/>
    <mergeCell ref="Z66:AB66"/>
    <mergeCell ref="Z57:AB57"/>
    <mergeCell ref="Z59:AB59"/>
    <mergeCell ref="Z58:AB58"/>
    <mergeCell ref="Z62:AB62"/>
    <mergeCell ref="Z63:AB63"/>
    <mergeCell ref="Z68:AB68"/>
    <mergeCell ref="Z67:AB67"/>
    <mergeCell ref="Z70:AB70"/>
    <mergeCell ref="Z71:AB71"/>
    <mergeCell ref="Z96:AB96"/>
    <mergeCell ref="Z97:AB97"/>
    <mergeCell ref="Z98:AB98"/>
    <mergeCell ref="Z123:AB123"/>
    <mergeCell ref="Z124:AB124"/>
    <mergeCell ref="Z126:AB126"/>
    <mergeCell ref="Z130:AB130"/>
    <mergeCell ref="Z129:AB129"/>
    <mergeCell ref="Z127:AB127"/>
    <mergeCell ref="Z128:AB128"/>
    <mergeCell ref="Z100:AB100"/>
    <mergeCell ref="Z125:AB125"/>
    <mergeCell ref="Z99:AB99"/>
    <mergeCell ref="Z179:AB179"/>
    <mergeCell ref="Z180:AB180"/>
    <mergeCell ref="Z185:AB185"/>
    <mergeCell ref="Z184:AB184"/>
    <mergeCell ref="Z181:AB181"/>
    <mergeCell ref="Z182:AB182"/>
    <mergeCell ref="Z183:AB183"/>
    <mergeCell ref="Z177:AB177"/>
    <mergeCell ref="Z178:AB178"/>
    <mergeCell ref="Z158:AB158"/>
    <mergeCell ref="Z157:AB157"/>
    <mergeCell ref="Z156:AB156"/>
    <mergeCell ref="Z169:AA169"/>
    <mergeCell ref="Z159:AB159"/>
    <mergeCell ref="Z160:AB160"/>
    <mergeCell ref="Z163:AB163"/>
    <mergeCell ref="Z162:AB162"/>
    <mergeCell ref="Z161:AB161"/>
    <mergeCell ref="Z167:AB167"/>
    <mergeCell ref="Z170:AA170"/>
    <mergeCell ref="Z93:AB93"/>
    <mergeCell ref="Z94:AB94"/>
    <mergeCell ref="Z95:AB95"/>
    <mergeCell ref="Z91:AB91"/>
    <mergeCell ref="Z92:AB92"/>
    <mergeCell ref="Z90:AB90"/>
    <mergeCell ref="Z88:AB88"/>
    <mergeCell ref="Z89:AB89"/>
    <mergeCell ref="Z87:AB87"/>
    <mergeCell ref="Z147:AB147"/>
    <mergeCell ref="Z146:AB146"/>
    <mergeCell ref="Z139:AB139"/>
    <mergeCell ref="Z140:AB140"/>
    <mergeCell ref="Z145:AB145"/>
    <mergeCell ref="Z141:AB141"/>
    <mergeCell ref="Z142:AB142"/>
    <mergeCell ref="Z144:AB144"/>
    <mergeCell ref="Z143:AB143"/>
    <mergeCell ref="Z80:AB80"/>
    <mergeCell ref="Z69:AB69"/>
    <mergeCell ref="Z76:AB76"/>
    <mergeCell ref="Z79:AB79"/>
    <mergeCell ref="Z78:AB78"/>
    <mergeCell ref="Z77:AB77"/>
    <mergeCell ref="Z75:AB75"/>
    <mergeCell ref="Z52:AB52"/>
    <mergeCell ref="Z53:AB53"/>
    <mergeCell ref="Z50:AB50"/>
    <mergeCell ref="Z33:AB33"/>
    <mergeCell ref="Z85:AB85"/>
    <mergeCell ref="Z86:AB86"/>
    <mergeCell ref="Z83:AB83"/>
    <mergeCell ref="Z84:AB84"/>
    <mergeCell ref="J30:K30"/>
    <mergeCell ref="Z51:AB51"/>
    <mergeCell ref="Z54:AB54"/>
    <mergeCell ref="Z32:AB32"/>
    <mergeCell ref="Z64:AB64"/>
    <mergeCell ref="Z72:AB72"/>
    <mergeCell ref="Z73:AB73"/>
    <mergeCell ref="Z74:AB74"/>
    <mergeCell ref="Z31:AB31"/>
    <mergeCell ref="Z29:AB29"/>
    <mergeCell ref="Z28:AB28"/>
    <mergeCell ref="Z14:AB14"/>
    <mergeCell ref="Z15:AB15"/>
    <mergeCell ref="Z13:AB13"/>
    <mergeCell ref="Z16:AB16"/>
    <mergeCell ref="Z8:AB8"/>
    <mergeCell ref="Z9:AB9"/>
    <mergeCell ref="J12:K12"/>
    <mergeCell ref="Z12:AB12"/>
    <mergeCell ref="Z7:AB7"/>
    <mergeCell ref="Z2:AB2"/>
    <mergeCell ref="Z3:AB3"/>
    <mergeCell ref="Z10:AB10"/>
    <mergeCell ref="Z11:AB11"/>
    <mergeCell ref="Z56:AB56"/>
    <mergeCell ref="Z55:AB55"/>
    <mergeCell ref="Z194:AB194"/>
    <mergeCell ref="Z193:AB193"/>
    <mergeCell ref="Z186:AB186"/>
    <mergeCell ref="Z191:AB191"/>
    <mergeCell ref="Z192:AB192"/>
    <mergeCell ref="Z188:AB188"/>
    <mergeCell ref="Z187:AB187"/>
    <mergeCell ref="Z189:AB189"/>
    <mergeCell ref="Z190:AB190"/>
    <mergeCell ref="Z253:AB253"/>
    <mergeCell ref="Z254:AB254"/>
    <mergeCell ref="Z255:AB255"/>
    <mergeCell ref="Z256:AB256"/>
    <mergeCell ref="Z249:AB249"/>
    <mergeCell ref="Z248:AB248"/>
    <mergeCell ref="Z258:AB258"/>
    <mergeCell ref="Z252:AB252"/>
    <mergeCell ref="Z212:AB212"/>
    <mergeCell ref="Z216:AB216"/>
    <mergeCell ref="Z214:AB214"/>
    <mergeCell ref="Z215:AB215"/>
    <mergeCell ref="Z330:AB330"/>
    <mergeCell ref="Z309:AB309"/>
    <mergeCell ref="Z308:AB308"/>
    <mergeCell ref="Z306:AB306"/>
    <mergeCell ref="Z307:AB307"/>
    <mergeCell ref="Z335:AB335"/>
    <mergeCell ref="Z331:AB331"/>
    <mergeCell ref="Z334:AB334"/>
    <mergeCell ref="Z333:AB333"/>
    <mergeCell ref="Z336:AB336"/>
    <mergeCell ref="Z337:AB337"/>
    <mergeCell ref="Z332:AB332"/>
    <mergeCell ref="Z211:AB211"/>
    <mergeCell ref="Z217:AB217"/>
    <mergeCell ref="Z213:AB213"/>
    <mergeCell ref="Z229:AB229"/>
    <mergeCell ref="Z230:AB230"/>
    <mergeCell ref="Z268:AB268"/>
    <mergeCell ref="Z259:AB259"/>
    <mergeCell ref="Z267:AB267"/>
    <mergeCell ref="Z257:AB257"/>
    <mergeCell ref="Z250:AB250"/>
    <mergeCell ref="Z251:AB251"/>
    <mergeCell ref="Z228:AB228"/>
    <mergeCell ref="Z231:AB231"/>
    <mergeCell ref="Z270:AB270"/>
    <mergeCell ref="Z271:AB271"/>
    <mergeCell ref="Z272:AA272"/>
    <mergeCell ref="Z195:AB195"/>
    <mergeCell ref="Z197:AB197"/>
    <mergeCell ref="Z196:AB196"/>
    <mergeCell ref="Z269:AB269"/>
    <mergeCell ref="Z226:AB226"/>
    <mergeCell ref="Z198:AB198"/>
    <mergeCell ref="Z235:AB235"/>
    <mergeCell ref="Z348:AB348"/>
    <mergeCell ref="Z349:AB349"/>
    <mergeCell ref="Z351:AB351"/>
    <mergeCell ref="Z342:AB342"/>
    <mergeCell ref="Z343:AB343"/>
    <mergeCell ref="Z338:AB338"/>
    <mergeCell ref="Z339:AB339"/>
    <mergeCell ref="Z344:AB344"/>
    <mergeCell ref="Z350:AB350"/>
    <mergeCell ref="Z377:AB377"/>
    <mergeCell ref="Z380:AB380"/>
    <mergeCell ref="Z381:AB381"/>
    <mergeCell ref="Z382:AB382"/>
    <mergeCell ref="Z383:AB383"/>
    <mergeCell ref="Z384:AB384"/>
    <mergeCell ref="Z376:AB376"/>
    <mergeCell ref="Z395:AB395"/>
    <mergeCell ref="Z393:AB393"/>
    <mergeCell ref="Z394:AB394"/>
    <mergeCell ref="Z396:AB396"/>
    <mergeCell ref="Z397:AB397"/>
    <mergeCell ref="Z352:AB352"/>
    <mergeCell ref="Z385:AB385"/>
    <mergeCell ref="Z280:AB280"/>
    <mergeCell ref="Z277:AB277"/>
    <mergeCell ref="Z278:AB278"/>
    <mergeCell ref="Z279:AB279"/>
    <mergeCell ref="J317:K317"/>
    <mergeCell ref="J389:K389"/>
    <mergeCell ref="Z299:AB299"/>
    <mergeCell ref="Z300:AB300"/>
    <mergeCell ref="Z281:AB281"/>
    <mergeCell ref="Z282:AB282"/>
    <mergeCell ref="Z286:AB286"/>
    <mergeCell ref="Z287:AB287"/>
    <mergeCell ref="Z288:AB288"/>
    <mergeCell ref="Z290:AB290"/>
    <mergeCell ref="Z291:AB291"/>
    <mergeCell ref="Z313:AB313"/>
    <mergeCell ref="Z314:AB314"/>
    <mergeCell ref="Z302:AB302"/>
    <mergeCell ref="Z301:AB301"/>
    <mergeCell ref="Z311:AB311"/>
    <mergeCell ref="Z310:AB310"/>
    <mergeCell ref="Z303:AB303"/>
    <mergeCell ref="Z304:AB304"/>
    <mergeCell ref="Z312:AB312"/>
    <mergeCell ref="Z305:AB305"/>
    <mergeCell ref="Z379:AB379"/>
    <mergeCell ref="Z378:AB378"/>
    <mergeCell ref="Z407:AB407"/>
    <mergeCell ref="Z408:AB408"/>
    <mergeCell ref="Z402:AB402"/>
    <mergeCell ref="Z403:AB403"/>
    <mergeCell ref="Z405:AB405"/>
    <mergeCell ref="Z406:AB406"/>
    <mergeCell ref="Z392:AB392"/>
    <mergeCell ref="Z404:AB404"/>
    <mergeCell ref="Z411:AB411"/>
    <mergeCell ref="Z347:AB347"/>
    <mergeCell ref="Z346:AB346"/>
    <mergeCell ref="Z340:AB340"/>
    <mergeCell ref="Z370:AB370"/>
    <mergeCell ref="Z369:AB369"/>
    <mergeCell ref="Z341:AB341"/>
    <mergeCell ref="Z375:AB375"/>
    <mergeCell ref="Z345:AB345"/>
    <mergeCell ref="Z329:AB329"/>
    <mergeCell ref="Z430:AB430"/>
    <mergeCell ref="Z429:AB429"/>
    <mergeCell ref="Z421:AB421"/>
    <mergeCell ref="Z422:AB422"/>
    <mergeCell ref="Z416:AB416"/>
    <mergeCell ref="Z415:AB415"/>
    <mergeCell ref="Z414:AB414"/>
    <mergeCell ref="Z413:AB413"/>
    <mergeCell ref="Z410:AB410"/>
    <mergeCell ref="Z409:AB409"/>
    <mergeCell ref="Z494:AB494"/>
    <mergeCell ref="Z495:AB495"/>
    <mergeCell ref="Z487:AB487"/>
    <mergeCell ref="Z491:AB491"/>
    <mergeCell ref="Z488:AB488"/>
    <mergeCell ref="Z489:AB489"/>
    <mergeCell ref="Z490:AB490"/>
    <mergeCell ref="Z493:AB493"/>
    <mergeCell ref="Z492:AB492"/>
    <mergeCell ref="Z533:AB533"/>
    <mergeCell ref="Z526:AB526"/>
    <mergeCell ref="Z512:AB512"/>
    <mergeCell ref="Z515:AB515"/>
    <mergeCell ref="Z513:AB513"/>
    <mergeCell ref="Z514:AB514"/>
    <mergeCell ref="Z543:AB543"/>
    <mergeCell ref="Z518:AB518"/>
    <mergeCell ref="Z519:AB519"/>
    <mergeCell ref="Z523:AB523"/>
    <mergeCell ref="Z522:AB522"/>
    <mergeCell ref="Z520:AB520"/>
    <mergeCell ref="Z521:AB521"/>
    <mergeCell ref="Z516:AB516"/>
    <mergeCell ref="Z517:AB517"/>
    <mergeCell ref="Z528:AB528"/>
    <mergeCell ref="Z527:AB527"/>
    <mergeCell ref="Z525:AB525"/>
    <mergeCell ref="Z524:AB524"/>
    <mergeCell ref="Z548:AB548"/>
    <mergeCell ref="Z552:AB552"/>
    <mergeCell ref="Z551:AB551"/>
    <mergeCell ref="Z549:AB549"/>
    <mergeCell ref="Z550:AB550"/>
    <mergeCell ref="Z547:AB547"/>
    <mergeCell ref="Z546:AB546"/>
    <mergeCell ref="Z544:AB544"/>
    <mergeCell ref="Z545:AB545"/>
    <mergeCell ref="Z481:AB481"/>
    <mergeCell ref="Z482:AB482"/>
    <mergeCell ref="Z485:AB485"/>
    <mergeCell ref="Z476:AB476"/>
    <mergeCell ref="Z477:AB477"/>
    <mergeCell ref="Z479:AB479"/>
    <mergeCell ref="Z478:AB478"/>
    <mergeCell ref="Z480:AB480"/>
    <mergeCell ref="Z486:AB486"/>
    <mergeCell ref="Z420:AB420"/>
    <mergeCell ref="Z417:AB417"/>
    <mergeCell ref="Z447:AB447"/>
    <mergeCell ref="Z444:AB444"/>
    <mergeCell ref="Z445:AB445"/>
    <mergeCell ref="Z446:AB446"/>
    <mergeCell ref="Z440:AB440"/>
    <mergeCell ref="Z441:AB441"/>
    <mergeCell ref="Z542:AB542"/>
    <mergeCell ref="Z541:AB541"/>
    <mergeCell ref="Z535:AB535"/>
    <mergeCell ref="Z460:AB460"/>
    <mergeCell ref="Z462:AB462"/>
    <mergeCell ref="Z459:AB459"/>
    <mergeCell ref="Z458:AB458"/>
    <mergeCell ref="Z412:AB412"/>
    <mergeCell ref="Z448:AB448"/>
    <mergeCell ref="Z428:AB428"/>
    <mergeCell ref="Z431:AB431"/>
    <mergeCell ref="Z439:AB439"/>
    <mergeCell ref="Z449:AB449"/>
    <mergeCell ref="Z450:AB450"/>
    <mergeCell ref="Z484:AB484"/>
    <mergeCell ref="Z483:AB483"/>
    <mergeCell ref="Z686:AB686"/>
    <mergeCell ref="Z705:AB705"/>
    <mergeCell ref="Z704:AB704"/>
    <mergeCell ref="Z694:AB694"/>
    <mergeCell ref="Z693:AB693"/>
    <mergeCell ref="Z690:AB690"/>
    <mergeCell ref="Z689:AB689"/>
    <mergeCell ref="Z729:AB729"/>
    <mergeCell ref="Z730:AB730"/>
    <mergeCell ref="Z731:AB731"/>
    <mergeCell ref="Z712:AB712"/>
    <mergeCell ref="Z711:AB711"/>
    <mergeCell ref="Z710:AB710"/>
    <mergeCell ref="Z743:AB743"/>
    <mergeCell ref="Z742:AB742"/>
    <mergeCell ref="Z622:AB622"/>
    <mergeCell ref="Z668:AB668"/>
    <mergeCell ref="Z667:AB667"/>
    <mergeCell ref="Z756:AB756"/>
    <mergeCell ref="Z758:AB758"/>
    <mergeCell ref="Z757:AB757"/>
    <mergeCell ref="Z762:AA762"/>
    <mergeCell ref="Z603:AB603"/>
    <mergeCell ref="Z602:AB602"/>
    <mergeCell ref="Z574:AB574"/>
    <mergeCell ref="Z575:AB575"/>
    <mergeCell ref="Z607:AB607"/>
    <mergeCell ref="Z608:AB608"/>
    <mergeCell ref="Z609:AB609"/>
    <mergeCell ref="Z610:AB610"/>
    <mergeCell ref="Z605:AB605"/>
    <mergeCell ref="Z606:AB606"/>
    <mergeCell ref="Z805:AB805"/>
    <mergeCell ref="Z806:AB806"/>
    <mergeCell ref="Z589:AB589"/>
    <mergeCell ref="Z590:AB590"/>
    <mergeCell ref="Z740:AB740"/>
    <mergeCell ref="Z741:AB741"/>
    <mergeCell ref="Z807:AB807"/>
    <mergeCell ref="Z802:AB802"/>
    <mergeCell ref="Z804:AB804"/>
    <mergeCell ref="Z803:AB803"/>
    <mergeCell ref="Z801:AB801"/>
    <mergeCell ref="Z799:AB799"/>
    <mergeCell ref="Z800:AB800"/>
    <mergeCell ref="Z793:AB793"/>
    <mergeCell ref="Z794:AB794"/>
    <mergeCell ref="Z797:AB797"/>
    <mergeCell ref="Z792:AB792"/>
    <mergeCell ref="Z795:AB795"/>
    <mergeCell ref="Z796:AB796"/>
    <mergeCell ref="Z781:AB781"/>
    <mergeCell ref="Z783:AB783"/>
    <mergeCell ref="Z782:AB782"/>
    <mergeCell ref="Z780:AB780"/>
    <mergeCell ref="Z778:AB778"/>
    <mergeCell ref="Z779:AB779"/>
    <mergeCell ref="Z798:AB798"/>
    <mergeCell ref="Z817:AB817"/>
    <mergeCell ref="Z822:AB822"/>
    <mergeCell ref="Z808:AB808"/>
    <mergeCell ref="Z809:AB809"/>
    <mergeCell ref="Z810:AB810"/>
    <mergeCell ref="Z815:AB815"/>
    <mergeCell ref="Z814:AB814"/>
    <mergeCell ref="Z811:AB811"/>
    <mergeCell ref="Z816:AB816"/>
    <mergeCell ref="Z675:AB675"/>
    <mergeCell ref="J679:K679"/>
    <mergeCell ref="Z623:AB623"/>
    <mergeCell ref="Z635:AB635"/>
    <mergeCell ref="Z634:AB634"/>
    <mergeCell ref="Z669:AB669"/>
    <mergeCell ref="Z673:AB673"/>
    <mergeCell ref="Z674:AB674"/>
    <mergeCell ref="Z672:AB672"/>
    <mergeCell ref="Z671:AB671"/>
    <mergeCell ref="Z670:AB670"/>
    <mergeCell ref="J617:K617"/>
    <mergeCell ref="Z587:AB587"/>
    <mergeCell ref="Z580:AB580"/>
    <mergeCell ref="Z581:AB581"/>
    <mergeCell ref="Z592:AB592"/>
    <mergeCell ref="Z593:AB593"/>
    <mergeCell ref="Z588:AB588"/>
    <mergeCell ref="Z591:AB591"/>
    <mergeCell ref="Z572:AB572"/>
    <mergeCell ref="Z573:AB573"/>
    <mergeCell ref="Z571:AB571"/>
    <mergeCell ref="Z570:AB570"/>
    <mergeCell ref="Z620:AB620"/>
    <mergeCell ref="Z621:AB621"/>
    <mergeCell ref="Z619:AB619"/>
    <mergeCell ref="Z604:AB604"/>
    <mergeCell ref="Z577:AB577"/>
    <mergeCell ref="Z578:AB578"/>
    <mergeCell ref="Z576:AB576"/>
    <mergeCell ref="Z579:AB579"/>
    <mergeCell ref="Z598:AB598"/>
    <mergeCell ref="Z599:AB599"/>
    <mergeCell ref="Z594:AB594"/>
    <mergeCell ref="Z595:AB595"/>
    <mergeCell ref="Z597:AB597"/>
    <mergeCell ref="Z596:AB596"/>
    <mergeCell ref="Z601:AB601"/>
    <mergeCell ref="Z600:AB600"/>
    <mergeCell ref="Z611:AB611"/>
    <mergeCell ref="Z612:AB612"/>
    <mergeCell ref="Z701:AB701"/>
    <mergeCell ref="Z700:AB700"/>
    <mergeCell ref="Z692:AB692"/>
    <mergeCell ref="Z709:AB709"/>
    <mergeCell ref="Z708:AB708"/>
    <mergeCell ref="Z706:AB706"/>
    <mergeCell ref="Z707:AB707"/>
    <mergeCell ref="Z703:AB703"/>
    <mergeCell ref="Z702:AB702"/>
    <mergeCell ref="Z695:AB695"/>
    <mergeCell ref="Z759:AB759"/>
    <mergeCell ref="Z760:AB760"/>
    <mergeCell ref="J755:K755"/>
    <mergeCell ref="Z755:AB755"/>
    <mergeCell ref="Z752:AB752"/>
    <mergeCell ref="Z750:AB750"/>
    <mergeCell ref="Z751:AB751"/>
    <mergeCell ref="Z753:AB753"/>
    <mergeCell ref="Z754:AB754"/>
    <mergeCell ref="Z748:AB748"/>
    <mergeCell ref="Z749:AB749"/>
    <mergeCell ref="Z744:AB744"/>
    <mergeCell ref="Z747:AB747"/>
    <mergeCell ref="Z745:AB745"/>
    <mergeCell ref="Z746:AB746"/>
    <mergeCell ref="Z699:AB699"/>
    <mergeCell ref="Z697:AB697"/>
    <mergeCell ref="Z698:AB698"/>
    <mergeCell ref="Z696:AB696"/>
    <mergeCell ref="Z687:AB687"/>
    <mergeCell ref="Z688:AB688"/>
    <mergeCell ref="Z618:AB618"/>
    <mergeCell ref="Z617:AB617"/>
    <mergeCell ref="Z691:AB691"/>
    <mergeCell ref="Z613:AB613"/>
    <mergeCell ref="Z614:AB614"/>
    <mergeCell ref="Z615:AB615"/>
    <mergeCell ref="Z616:AB616"/>
  </mergeCells>
  <hyperlinks>
    <hyperlink r:id="rId1" ref="P20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6" max="26" width="102.29"/>
  </cols>
  <sheetData>
    <row r="1">
      <c r="A1" s="3" t="s">
        <v>0</v>
      </c>
      <c r="B1" s="3" t="s">
        <v>1</v>
      </c>
      <c r="C1" s="3" t="s">
        <v>2</v>
      </c>
      <c r="D1" s="3" t="s">
        <v>3</v>
      </c>
      <c r="E1" s="3" t="s">
        <v>4</v>
      </c>
      <c r="F1" s="3" t="s">
        <v>5</v>
      </c>
      <c r="G1" s="3" t="s">
        <v>8</v>
      </c>
      <c r="H1" s="3" t="s">
        <v>9</v>
      </c>
      <c r="I1" s="3" t="s">
        <v>10</v>
      </c>
      <c r="J1" s="3" t="s">
        <v>11</v>
      </c>
      <c r="K1" s="3" t="s">
        <v>12</v>
      </c>
      <c r="L1" s="3" t="s">
        <v>13</v>
      </c>
      <c r="M1" s="3" t="s">
        <v>14</v>
      </c>
      <c r="N1" s="3" t="s">
        <v>15</v>
      </c>
      <c r="O1" s="3" t="s">
        <v>16</v>
      </c>
      <c r="P1" s="3" t="s">
        <v>17</v>
      </c>
      <c r="Q1" s="3" t="s">
        <v>18</v>
      </c>
      <c r="R1" s="3" t="s">
        <v>19</v>
      </c>
      <c r="S1" s="3" t="s">
        <v>21</v>
      </c>
      <c r="T1" s="3" t="s">
        <v>22</v>
      </c>
      <c r="U1" s="3" t="s">
        <v>23</v>
      </c>
      <c r="V1" s="3" t="s">
        <v>24</v>
      </c>
      <c r="W1" s="3" t="s">
        <v>25</v>
      </c>
      <c r="X1" s="3" t="s">
        <v>27</v>
      </c>
      <c r="Y1" s="3" t="s">
        <v>28</v>
      </c>
      <c r="Z1" s="3" t="s">
        <v>30</v>
      </c>
      <c r="AA1" s="3" t="s">
        <v>31</v>
      </c>
      <c r="AB1" s="3" t="s">
        <v>32</v>
      </c>
      <c r="AC1" s="3" t="s">
        <v>2458</v>
      </c>
    </row>
    <row r="2">
      <c r="A2" s="3">
        <v>9.0</v>
      </c>
      <c r="B2" s="3" t="s">
        <v>69</v>
      </c>
      <c r="C2" s="3" t="s">
        <v>374</v>
      </c>
      <c r="D2" s="3" t="b">
        <v>1</v>
      </c>
      <c r="E2" s="3">
        <v>66.0</v>
      </c>
      <c r="F2" s="3">
        <v>22.0</v>
      </c>
      <c r="G2" s="3">
        <v>44.0</v>
      </c>
      <c r="H2" s="82">
        <v>42311.64791666667</v>
      </c>
      <c r="I2" s="3" t="s">
        <v>375</v>
      </c>
      <c r="J2" s="3" t="s">
        <v>376</v>
      </c>
      <c r="K2" s="3" t="s">
        <v>377</v>
      </c>
      <c r="L2" s="3" t="e">
        <v>#N/A</v>
      </c>
      <c r="M2" s="3" t="e">
        <v>#N/A</v>
      </c>
      <c r="N2" s="3" t="e">
        <v>#N/A</v>
      </c>
      <c r="O2" s="3" t="e">
        <v>#N/A</v>
      </c>
      <c r="P2" s="3" t="e">
        <v>#N/A</v>
      </c>
      <c r="Q2" s="3" t="s">
        <v>378</v>
      </c>
      <c r="R2" s="3" t="b">
        <v>1</v>
      </c>
      <c r="S2" s="3" t="b">
        <v>0</v>
      </c>
      <c r="T2" s="3">
        <v>99501.0</v>
      </c>
      <c r="U2" s="3" t="s">
        <v>379</v>
      </c>
      <c r="V2" s="3" t="s">
        <v>380</v>
      </c>
      <c r="W2" s="83">
        <v>3767608.0</v>
      </c>
      <c r="X2" s="83">
        <v>3535353.0</v>
      </c>
      <c r="Y2" s="3" t="s">
        <v>381</v>
      </c>
      <c r="Z2" s="3" t="s">
        <v>426</v>
      </c>
      <c r="AA2" s="3">
        <v>2.0</v>
      </c>
      <c r="AB2" s="3">
        <v>2.0</v>
      </c>
      <c r="AC2" s="3" t="s">
        <v>147</v>
      </c>
    </row>
    <row r="3">
      <c r="A3" s="3">
        <v>30.0</v>
      </c>
      <c r="B3" s="3" t="s">
        <v>69</v>
      </c>
      <c r="C3" s="3" t="s">
        <v>592</v>
      </c>
      <c r="D3" s="3" t="b">
        <v>1</v>
      </c>
      <c r="E3" s="3">
        <v>4.0</v>
      </c>
      <c r="F3" s="3">
        <v>0.0</v>
      </c>
      <c r="G3" s="3">
        <v>4.0</v>
      </c>
      <c r="H3" s="82">
        <v>42311.384722222225</v>
      </c>
      <c r="I3" s="3" t="s">
        <v>593</v>
      </c>
      <c r="J3" s="3" t="s">
        <v>594</v>
      </c>
      <c r="K3" s="3" t="s">
        <v>4022</v>
      </c>
      <c r="L3" s="3" t="e">
        <v>#N/A</v>
      </c>
      <c r="M3" s="3" t="e">
        <v>#N/A</v>
      </c>
      <c r="N3" s="3" t="e">
        <v>#N/A</v>
      </c>
      <c r="O3" s="3" t="e">
        <v>#N/A</v>
      </c>
      <c r="P3" s="3" t="e">
        <v>#N/A</v>
      </c>
      <c r="Q3" s="3" t="s">
        <v>596</v>
      </c>
      <c r="R3" s="3" t="b">
        <v>1</v>
      </c>
      <c r="S3" s="3" t="b">
        <v>0</v>
      </c>
      <c r="T3" s="3">
        <v>20005.0</v>
      </c>
      <c r="U3" s="3" t="s">
        <v>491</v>
      </c>
      <c r="V3" s="3" t="s">
        <v>597</v>
      </c>
      <c r="W3" s="6"/>
      <c r="X3" s="6"/>
      <c r="Y3" s="3" t="s">
        <v>598</v>
      </c>
      <c r="Z3" s="3" t="s">
        <v>4027</v>
      </c>
      <c r="AA3" s="3">
        <v>3.0</v>
      </c>
      <c r="AB3" s="3">
        <v>6.0</v>
      </c>
      <c r="AC3" s="3" t="s">
        <v>127</v>
      </c>
    </row>
    <row r="4">
      <c r="A4" s="3">
        <v>48.0</v>
      </c>
      <c r="B4" s="3" t="s">
        <v>69</v>
      </c>
      <c r="C4" s="3" t="s">
        <v>779</v>
      </c>
      <c r="D4" s="3" t="b">
        <v>1</v>
      </c>
      <c r="E4" s="3">
        <v>5.0</v>
      </c>
      <c r="F4" s="3">
        <v>3.0</v>
      </c>
      <c r="G4" s="3">
        <v>2.0</v>
      </c>
      <c r="H4" s="82">
        <v>42328.30902777778</v>
      </c>
      <c r="I4" s="3" t="s">
        <v>780</v>
      </c>
      <c r="J4" s="3" t="s">
        <v>781</v>
      </c>
      <c r="K4" s="3" t="s">
        <v>782</v>
      </c>
      <c r="L4" s="3" t="e">
        <v>#N/A</v>
      </c>
      <c r="M4" s="3" t="e">
        <v>#N/A</v>
      </c>
      <c r="N4" s="3" t="e">
        <v>#N/A</v>
      </c>
      <c r="O4" s="3" t="e">
        <v>#N/A</v>
      </c>
      <c r="P4" s="3" t="e">
        <v>#N/A</v>
      </c>
      <c r="Q4" s="3" t="s">
        <v>783</v>
      </c>
      <c r="R4" s="3" t="b">
        <v>1</v>
      </c>
      <c r="S4" s="3" t="b">
        <v>0</v>
      </c>
      <c r="T4" s="3">
        <v>33131.0</v>
      </c>
      <c r="U4" s="3" t="s">
        <v>784</v>
      </c>
      <c r="V4" s="3" t="s">
        <v>785</v>
      </c>
      <c r="W4" s="84" t="s">
        <v>9822</v>
      </c>
      <c r="X4" s="84" t="s">
        <v>9822</v>
      </c>
      <c r="Y4" s="3" t="s">
        <v>786</v>
      </c>
      <c r="Z4" s="3" t="s">
        <v>4171</v>
      </c>
      <c r="AA4" s="3">
        <v>2.0</v>
      </c>
      <c r="AB4" s="3">
        <v>6.0</v>
      </c>
      <c r="AC4" s="3" t="s">
        <v>127</v>
      </c>
    </row>
    <row r="5">
      <c r="A5" s="3">
        <v>49.0</v>
      </c>
      <c r="B5" s="3" t="s">
        <v>69</v>
      </c>
      <c r="C5" s="3" t="s">
        <v>779</v>
      </c>
      <c r="D5" s="3" t="b">
        <v>1</v>
      </c>
      <c r="E5" s="3">
        <v>2.0</v>
      </c>
      <c r="F5" s="3">
        <v>0.0</v>
      </c>
      <c r="G5" s="3">
        <v>2.0</v>
      </c>
      <c r="H5" s="84" t="s">
        <v>9822</v>
      </c>
      <c r="I5" s="3" t="s">
        <v>780</v>
      </c>
      <c r="J5" s="3" t="s">
        <v>781</v>
      </c>
      <c r="K5" s="3" t="s">
        <v>782</v>
      </c>
      <c r="L5" s="3" t="e">
        <v>#N/A</v>
      </c>
      <c r="M5" s="3" t="e">
        <v>#N/A</v>
      </c>
      <c r="N5" s="3" t="e">
        <v>#N/A</v>
      </c>
      <c r="O5" s="3" t="e">
        <v>#N/A</v>
      </c>
      <c r="P5" s="3" t="e">
        <v>#N/A</v>
      </c>
      <c r="Q5" s="3" t="s">
        <v>790</v>
      </c>
      <c r="R5" s="3" t="b">
        <v>1</v>
      </c>
      <c r="S5" s="3" t="b">
        <v>0</v>
      </c>
      <c r="T5" s="3">
        <v>33131.0</v>
      </c>
      <c r="U5" s="3" t="s">
        <v>784</v>
      </c>
      <c r="V5" s="3" t="s">
        <v>785</v>
      </c>
      <c r="W5" s="85" t="s">
        <v>9822</v>
      </c>
      <c r="X5" s="85" t="s">
        <v>9822</v>
      </c>
      <c r="Y5" s="3" t="s">
        <v>786</v>
      </c>
      <c r="Z5" s="3" t="s">
        <v>4179</v>
      </c>
      <c r="AA5" s="3">
        <v>2.0</v>
      </c>
      <c r="AB5" s="3">
        <v>6.0</v>
      </c>
      <c r="AC5" s="3" t="s">
        <v>127</v>
      </c>
    </row>
    <row r="6">
      <c r="A6" s="3">
        <v>54.0</v>
      </c>
      <c r="B6" s="3" t="s">
        <v>69</v>
      </c>
      <c r="C6" s="3" t="s">
        <v>837</v>
      </c>
      <c r="D6" s="3" t="b">
        <v>1</v>
      </c>
      <c r="E6" s="3">
        <v>116.0</v>
      </c>
      <c r="F6" s="3">
        <v>7.0</v>
      </c>
      <c r="G6" s="3">
        <v>109.0</v>
      </c>
      <c r="H6" s="84" t="s">
        <v>9822</v>
      </c>
      <c r="I6" s="3" t="s">
        <v>838</v>
      </c>
      <c r="J6" s="3" t="s">
        <v>839</v>
      </c>
      <c r="K6" s="3" t="s">
        <v>840</v>
      </c>
      <c r="L6" s="3" t="e">
        <v>#N/A</v>
      </c>
      <c r="M6" s="3" t="s">
        <v>9823</v>
      </c>
      <c r="N6" s="3" t="e">
        <v>#N/A</v>
      </c>
      <c r="O6" s="3" t="e">
        <v>#N/A</v>
      </c>
      <c r="P6" s="3" t="e">
        <v>#N/A</v>
      </c>
      <c r="Q6" s="3" t="s">
        <v>841</v>
      </c>
      <c r="R6" s="3" t="b">
        <v>1</v>
      </c>
      <c r="S6" s="3" t="b">
        <v>1</v>
      </c>
      <c r="T6" s="3">
        <v>80439.0</v>
      </c>
      <c r="U6" s="3" t="s">
        <v>842</v>
      </c>
      <c r="V6" s="3" t="s">
        <v>843</v>
      </c>
      <c r="W6" s="6"/>
      <c r="X6" s="6"/>
      <c r="Y6" s="3" t="s">
        <v>844</v>
      </c>
      <c r="Z6" s="3" t="s">
        <v>3681</v>
      </c>
      <c r="AA6" s="3">
        <v>1.0</v>
      </c>
      <c r="AB6" s="3">
        <v>1.0</v>
      </c>
      <c r="AC6" s="3" t="s">
        <v>9824</v>
      </c>
    </row>
    <row r="7">
      <c r="A7" s="3">
        <v>55.0</v>
      </c>
      <c r="B7" s="3" t="s">
        <v>69</v>
      </c>
      <c r="C7" s="3" t="s">
        <v>847</v>
      </c>
      <c r="D7" s="3" t="b">
        <v>1</v>
      </c>
      <c r="E7" s="3">
        <v>9.0</v>
      </c>
      <c r="F7" s="3">
        <v>2.0</v>
      </c>
      <c r="G7" s="3">
        <v>7.0</v>
      </c>
      <c r="H7" s="82">
        <v>42317.71041666667</v>
      </c>
      <c r="I7" s="3" t="s">
        <v>848</v>
      </c>
      <c r="J7" s="3" t="s">
        <v>849</v>
      </c>
      <c r="K7" s="3" t="s">
        <v>850</v>
      </c>
      <c r="L7" s="3" t="e">
        <v>#N/A</v>
      </c>
      <c r="M7" s="3" t="e">
        <v>#N/A</v>
      </c>
      <c r="N7" s="3" t="e">
        <v>#N/A</v>
      </c>
      <c r="O7" s="3" t="e">
        <v>#N/A</v>
      </c>
      <c r="P7" s="3" t="e">
        <v>#N/A</v>
      </c>
      <c r="Q7" s="3" t="s">
        <v>851</v>
      </c>
      <c r="R7" s="3" t="b">
        <v>1</v>
      </c>
      <c r="S7" s="3" t="b">
        <v>1</v>
      </c>
      <c r="T7" s="3">
        <v>33605.0</v>
      </c>
      <c r="U7" s="3" t="s">
        <v>852</v>
      </c>
      <c r="V7" s="3" t="s">
        <v>785</v>
      </c>
      <c r="W7" s="86"/>
      <c r="X7" s="86"/>
      <c r="Y7" s="3" t="s">
        <v>853</v>
      </c>
      <c r="Z7" s="3" t="s">
        <v>4191</v>
      </c>
      <c r="AA7" s="3">
        <v>1.0</v>
      </c>
      <c r="AB7" s="3">
        <v>2.0</v>
      </c>
      <c r="AC7" s="3" t="s">
        <v>9824</v>
      </c>
    </row>
    <row r="8">
      <c r="A8" s="3">
        <v>66.0</v>
      </c>
      <c r="B8" s="3" t="s">
        <v>69</v>
      </c>
      <c r="C8" s="3" t="s">
        <v>958</v>
      </c>
      <c r="D8" s="3" t="b">
        <v>1</v>
      </c>
      <c r="E8" s="3">
        <v>2.0</v>
      </c>
      <c r="F8" s="3">
        <v>0.0</v>
      </c>
      <c r="G8" s="3">
        <v>2.0</v>
      </c>
      <c r="H8" s="82">
        <v>42311.74097222222</v>
      </c>
      <c r="I8" s="3" t="s">
        <v>959</v>
      </c>
      <c r="J8" s="3" t="s">
        <v>960</v>
      </c>
      <c r="K8" s="3" t="s">
        <v>961</v>
      </c>
      <c r="L8" s="3" t="e">
        <v>#N/A</v>
      </c>
      <c r="M8" s="3" t="e">
        <v>#N/A</v>
      </c>
      <c r="N8" s="3" t="e">
        <v>#N/A</v>
      </c>
      <c r="O8" s="3" t="e">
        <v>#N/A</v>
      </c>
      <c r="P8" s="3" t="e">
        <v>#N/A</v>
      </c>
      <c r="Q8" s="3" t="s">
        <v>962</v>
      </c>
      <c r="R8" s="3" t="b">
        <v>1</v>
      </c>
      <c r="S8" s="3" t="b">
        <v>1</v>
      </c>
      <c r="T8" s="3">
        <v>33133.0</v>
      </c>
      <c r="U8" s="3" t="s">
        <v>784</v>
      </c>
      <c r="V8" s="3" t="s">
        <v>785</v>
      </c>
      <c r="W8" s="6"/>
      <c r="X8" s="6"/>
      <c r="Y8" s="3" t="s">
        <v>598</v>
      </c>
      <c r="Z8" s="3" t="s">
        <v>4199</v>
      </c>
      <c r="AA8" s="3">
        <v>2.0</v>
      </c>
      <c r="AB8" s="3">
        <v>2.0</v>
      </c>
      <c r="AC8" s="3" t="s">
        <v>9825</v>
      </c>
    </row>
    <row r="9">
      <c r="A9" s="3">
        <v>77.0</v>
      </c>
      <c r="B9" s="3" t="s">
        <v>69</v>
      </c>
      <c r="C9" s="3" t="s">
        <v>1054</v>
      </c>
      <c r="D9" s="3" t="b">
        <v>1</v>
      </c>
      <c r="E9" s="3">
        <v>2.0</v>
      </c>
      <c r="F9" s="3">
        <v>0.0</v>
      </c>
      <c r="G9" s="3">
        <v>2.0</v>
      </c>
      <c r="H9" s="84" t="s">
        <v>9822</v>
      </c>
      <c r="I9" s="3" t="s">
        <v>1055</v>
      </c>
      <c r="J9" s="3" t="s">
        <v>1056</v>
      </c>
      <c r="K9" s="3" t="s">
        <v>1057</v>
      </c>
      <c r="L9" s="3" t="e">
        <v>#N/A</v>
      </c>
      <c r="M9" s="3" t="e">
        <v>#N/A</v>
      </c>
      <c r="N9" s="3" t="e">
        <v>#N/A</v>
      </c>
      <c r="O9" s="3" t="e">
        <v>#N/A</v>
      </c>
      <c r="P9" s="3" t="e">
        <v>#N/A</v>
      </c>
      <c r="Q9" s="3" t="s">
        <v>1058</v>
      </c>
      <c r="R9" s="3" t="b">
        <v>1</v>
      </c>
      <c r="S9" s="3" t="b">
        <v>0</v>
      </c>
      <c r="T9" s="3">
        <v>94549.0</v>
      </c>
      <c r="U9" s="3" t="s">
        <v>1059</v>
      </c>
      <c r="V9" s="3" t="s">
        <v>319</v>
      </c>
      <c r="W9" s="83">
        <v>4430420.0</v>
      </c>
      <c r="X9" s="83">
        <v>3733185.0</v>
      </c>
      <c r="Y9" s="3" t="s">
        <v>1060</v>
      </c>
      <c r="Z9" s="3" t="s">
        <v>2850</v>
      </c>
      <c r="AA9" s="3">
        <v>1.0</v>
      </c>
      <c r="AB9" s="3">
        <v>4.0</v>
      </c>
      <c r="AC9" s="3" t="s">
        <v>9826</v>
      </c>
    </row>
    <row r="10">
      <c r="A10" s="3">
        <v>81.0</v>
      </c>
      <c r="B10" s="3" t="s">
        <v>69</v>
      </c>
      <c r="C10" s="3" t="s">
        <v>1090</v>
      </c>
      <c r="D10" s="3" t="b">
        <v>1</v>
      </c>
      <c r="E10" s="3">
        <v>4.0</v>
      </c>
      <c r="F10" s="3">
        <v>0.0</v>
      </c>
      <c r="G10" s="3">
        <v>4.0</v>
      </c>
      <c r="H10" s="82">
        <v>42329.299305555556</v>
      </c>
      <c r="I10" s="3" t="s">
        <v>1091</v>
      </c>
      <c r="J10" s="3" t="s">
        <v>1092</v>
      </c>
      <c r="K10" s="3" t="s">
        <v>1093</v>
      </c>
      <c r="L10" s="3" t="e">
        <v>#N/A</v>
      </c>
      <c r="M10" s="3" t="e">
        <v>#N/A</v>
      </c>
      <c r="N10" s="3" t="e">
        <v>#N/A</v>
      </c>
      <c r="O10" s="3" t="e">
        <v>#N/A</v>
      </c>
      <c r="P10" s="3" t="e">
        <v>#N/A</v>
      </c>
      <c r="Q10" s="3" t="s">
        <v>1094</v>
      </c>
      <c r="R10" s="3" t="b">
        <v>1</v>
      </c>
      <c r="S10" s="3" t="b">
        <v>1</v>
      </c>
      <c r="T10" s="3">
        <v>20036.0</v>
      </c>
      <c r="U10" s="3" t="s">
        <v>491</v>
      </c>
      <c r="V10" s="3" t="s">
        <v>597</v>
      </c>
      <c r="W10" s="83">
        <v>5824052.0</v>
      </c>
      <c r="X10" s="83">
        <v>5681024.0</v>
      </c>
      <c r="Y10" s="6"/>
      <c r="Z10" s="3" t="s">
        <v>4033</v>
      </c>
      <c r="AA10" s="3">
        <v>1.0</v>
      </c>
      <c r="AB10" s="3">
        <v>6.0</v>
      </c>
      <c r="AC10" s="3" t="s">
        <v>9827</v>
      </c>
    </row>
    <row r="11">
      <c r="A11" s="3">
        <v>82.0</v>
      </c>
      <c r="B11" s="3" t="s">
        <v>69</v>
      </c>
      <c r="C11" s="3" t="s">
        <v>1097</v>
      </c>
      <c r="D11" s="3" t="b">
        <v>1</v>
      </c>
      <c r="E11" s="3">
        <v>136.0</v>
      </c>
      <c r="F11" s="3">
        <v>18.0</v>
      </c>
      <c r="G11" s="3">
        <v>118.0</v>
      </c>
      <c r="H11" s="84" t="s">
        <v>9822</v>
      </c>
      <c r="I11" s="3" t="s">
        <v>1098</v>
      </c>
      <c r="J11" s="3" t="s">
        <v>1099</v>
      </c>
      <c r="K11" s="3" t="s">
        <v>1100</v>
      </c>
      <c r="L11" s="3" t="e">
        <v>#N/A</v>
      </c>
      <c r="M11" s="3" t="e">
        <v>#N/A</v>
      </c>
      <c r="N11" s="3" t="e">
        <v>#N/A</v>
      </c>
      <c r="O11" s="3" t="e">
        <v>#N/A</v>
      </c>
      <c r="P11" s="3" t="e">
        <v>#N/A</v>
      </c>
      <c r="Q11" s="3" t="s">
        <v>1101</v>
      </c>
      <c r="R11" s="3" t="b">
        <v>1</v>
      </c>
      <c r="S11" s="3" t="b">
        <v>0</v>
      </c>
      <c r="T11" s="3">
        <v>91361.0</v>
      </c>
      <c r="U11" s="3" t="s">
        <v>1102</v>
      </c>
      <c r="V11" s="3" t="s">
        <v>319</v>
      </c>
      <c r="W11" s="83">
        <v>1136898.0</v>
      </c>
      <c r="X11" s="83">
        <v>1098754.0</v>
      </c>
      <c r="Y11" s="3" t="s">
        <v>1103</v>
      </c>
      <c r="Z11" s="3" t="s">
        <v>2858</v>
      </c>
      <c r="AA11" s="3">
        <v>1.0</v>
      </c>
      <c r="AB11" s="3">
        <v>6.0</v>
      </c>
      <c r="AC11" s="3" t="s">
        <v>9828</v>
      </c>
    </row>
    <row r="12">
      <c r="A12" s="3">
        <v>86.0</v>
      </c>
      <c r="B12" s="3" t="s">
        <v>69</v>
      </c>
      <c r="C12" s="3" t="s">
        <v>1129</v>
      </c>
      <c r="D12" s="3" t="b">
        <v>1</v>
      </c>
      <c r="E12" s="3">
        <v>8.0</v>
      </c>
      <c r="F12" s="3">
        <v>2.0</v>
      </c>
      <c r="G12" s="3">
        <v>6.0</v>
      </c>
      <c r="H12" s="82">
        <v>42333.30763888889</v>
      </c>
      <c r="I12" s="3" t="s">
        <v>1130</v>
      </c>
      <c r="J12" s="3" t="s">
        <v>1131</v>
      </c>
      <c r="K12" s="3" t="s">
        <v>1132</v>
      </c>
      <c r="L12" s="3" t="e">
        <v>#N/A</v>
      </c>
      <c r="M12" s="3" t="e">
        <v>#N/A</v>
      </c>
      <c r="N12" s="3" t="e">
        <v>#N/A</v>
      </c>
      <c r="O12" s="3" t="e">
        <v>#N/A</v>
      </c>
      <c r="P12" s="3" t="e">
        <v>#N/A</v>
      </c>
      <c r="Q12" s="3" t="s">
        <v>1133</v>
      </c>
      <c r="R12" s="3" t="b">
        <v>1</v>
      </c>
      <c r="S12" s="3" t="b">
        <v>0</v>
      </c>
      <c r="T12" s="3">
        <v>34112.0</v>
      </c>
      <c r="U12" s="3" t="s">
        <v>1134</v>
      </c>
      <c r="V12" s="3" t="s">
        <v>785</v>
      </c>
      <c r="W12" s="6"/>
      <c r="X12" s="6"/>
      <c r="Y12" s="3" t="s">
        <v>1135</v>
      </c>
      <c r="Z12" s="3" t="s">
        <v>4206</v>
      </c>
      <c r="AA12" s="3">
        <v>3.0</v>
      </c>
      <c r="AB12" s="3">
        <v>6.0</v>
      </c>
      <c r="AC12" s="3" t="s">
        <v>127</v>
      </c>
    </row>
    <row r="13">
      <c r="A13" s="3">
        <v>87.0</v>
      </c>
      <c r="B13" s="3" t="s">
        <v>69</v>
      </c>
      <c r="C13" s="3" t="s">
        <v>1129</v>
      </c>
      <c r="D13" s="3" t="b">
        <v>1</v>
      </c>
      <c r="E13" s="3">
        <v>14.0</v>
      </c>
      <c r="F13" s="3">
        <v>4.0</v>
      </c>
      <c r="G13" s="3">
        <v>10.0</v>
      </c>
      <c r="H13" s="84" t="s">
        <v>9822</v>
      </c>
      <c r="I13" s="3" t="s">
        <v>1139</v>
      </c>
      <c r="J13" s="3" t="s">
        <v>1131</v>
      </c>
      <c r="K13" s="3" t="s">
        <v>1140</v>
      </c>
      <c r="L13" s="3" t="e">
        <v>#N/A</v>
      </c>
      <c r="M13" s="3" t="e">
        <v>#N/A</v>
      </c>
      <c r="N13" s="3" t="e">
        <v>#N/A</v>
      </c>
      <c r="O13" s="3" t="e">
        <v>#N/A</v>
      </c>
      <c r="P13" s="3" t="e">
        <v>#N/A</v>
      </c>
      <c r="Q13" s="3" t="s">
        <v>1141</v>
      </c>
      <c r="R13" s="3" t="b">
        <v>1</v>
      </c>
      <c r="S13" s="3" t="b">
        <v>1</v>
      </c>
      <c r="T13" s="3">
        <v>34112.0</v>
      </c>
      <c r="U13" s="3" t="s">
        <v>1134</v>
      </c>
      <c r="V13" s="3" t="s">
        <v>785</v>
      </c>
      <c r="W13" s="86"/>
      <c r="X13" s="86"/>
      <c r="Y13" s="3" t="s">
        <v>1135</v>
      </c>
      <c r="Z13" s="3" t="s">
        <v>4214</v>
      </c>
      <c r="AA13" s="3">
        <v>2.0</v>
      </c>
      <c r="AB13" s="3">
        <v>6.0</v>
      </c>
      <c r="AC13" s="3" t="s">
        <v>214</v>
      </c>
    </row>
    <row r="14">
      <c r="A14" s="3">
        <v>88.0</v>
      </c>
      <c r="B14" s="3" t="s">
        <v>69</v>
      </c>
      <c r="C14" s="3" t="s">
        <v>1145</v>
      </c>
      <c r="D14" s="3" t="b">
        <v>1</v>
      </c>
      <c r="E14" s="3">
        <v>8.0</v>
      </c>
      <c r="F14" s="3">
        <v>2.0</v>
      </c>
      <c r="G14" s="3">
        <v>6.0</v>
      </c>
      <c r="H14" s="84" t="s">
        <v>9822</v>
      </c>
      <c r="I14" s="3" t="s">
        <v>1146</v>
      </c>
      <c r="J14" s="3" t="s">
        <v>1147</v>
      </c>
      <c r="K14" s="3" t="s">
        <v>1148</v>
      </c>
      <c r="L14" s="3" t="e">
        <v>#N/A</v>
      </c>
      <c r="M14" s="3" t="e">
        <v>#N/A</v>
      </c>
      <c r="N14" s="3" t="e">
        <v>#N/A</v>
      </c>
      <c r="O14" s="3" t="e">
        <v>#N/A</v>
      </c>
      <c r="P14" s="3" t="e">
        <v>#N/A</v>
      </c>
      <c r="Q14" s="3" t="s">
        <v>1149</v>
      </c>
      <c r="R14" s="3" t="b">
        <v>1</v>
      </c>
      <c r="S14" s="3" t="b">
        <v>0</v>
      </c>
      <c r="T14" s="3">
        <v>90293.0</v>
      </c>
      <c r="U14" s="3" t="s">
        <v>1150</v>
      </c>
      <c r="V14" s="3" t="s">
        <v>319</v>
      </c>
      <c r="W14" s="6"/>
      <c r="X14" s="6"/>
      <c r="Y14" s="3" t="s">
        <v>598</v>
      </c>
      <c r="Z14" s="3" t="s">
        <v>2865</v>
      </c>
      <c r="AA14" s="3">
        <v>1.0</v>
      </c>
      <c r="AB14" s="3">
        <v>2.0</v>
      </c>
      <c r="AC14" s="3" t="s">
        <v>199</v>
      </c>
    </row>
    <row r="15">
      <c r="A15" s="3">
        <v>95.0</v>
      </c>
      <c r="B15" s="3" t="s">
        <v>69</v>
      </c>
      <c r="C15" s="3" t="s">
        <v>1213</v>
      </c>
      <c r="D15" s="3" t="b">
        <v>1</v>
      </c>
      <c r="E15" s="3">
        <v>2.0</v>
      </c>
      <c r="F15" s="3">
        <v>0.0</v>
      </c>
      <c r="G15" s="3">
        <v>2.0</v>
      </c>
      <c r="H15" s="82">
        <v>42310.57777777778</v>
      </c>
      <c r="I15" s="3" t="s">
        <v>1214</v>
      </c>
      <c r="J15" s="3" t="s">
        <v>1215</v>
      </c>
      <c r="K15" s="3" t="s">
        <v>1216</v>
      </c>
      <c r="L15" s="3" t="e">
        <v>#N/A</v>
      </c>
      <c r="M15" s="3" t="e">
        <v>#N/A</v>
      </c>
      <c r="N15" s="3" t="e">
        <v>#N/A</v>
      </c>
      <c r="O15" s="3" t="e">
        <v>#N/A</v>
      </c>
      <c r="P15" s="3" t="e">
        <v>#N/A</v>
      </c>
      <c r="Q15" s="3" t="s">
        <v>1217</v>
      </c>
      <c r="R15" s="3" t="b">
        <v>1</v>
      </c>
      <c r="S15" s="3" t="b">
        <v>0</v>
      </c>
      <c r="T15" s="3">
        <v>95436.0</v>
      </c>
      <c r="U15" s="3" t="s">
        <v>1218</v>
      </c>
      <c r="V15" s="3" t="s">
        <v>319</v>
      </c>
      <c r="W15" s="6"/>
      <c r="X15" s="6"/>
      <c r="Y15" s="3" t="s">
        <v>1219</v>
      </c>
      <c r="Z15" s="3" t="s">
        <v>2875</v>
      </c>
      <c r="AA15" s="3">
        <v>3.0</v>
      </c>
      <c r="AB15" s="3">
        <v>3.0</v>
      </c>
      <c r="AC15" s="3" t="s">
        <v>9829</v>
      </c>
    </row>
    <row r="16">
      <c r="A16" s="3">
        <v>99.0</v>
      </c>
      <c r="B16" s="3" t="s">
        <v>69</v>
      </c>
      <c r="C16" s="3" t="s">
        <v>1254</v>
      </c>
      <c r="D16" s="3" t="b">
        <v>1</v>
      </c>
      <c r="E16" s="3">
        <v>46.0</v>
      </c>
      <c r="F16" s="3">
        <v>10.0</v>
      </c>
      <c r="G16" s="3">
        <v>36.0</v>
      </c>
      <c r="H16" s="82">
        <v>42326.37708333333</v>
      </c>
      <c r="I16" s="3" t="s">
        <v>1255</v>
      </c>
      <c r="J16" s="3" t="s">
        <v>1256</v>
      </c>
      <c r="K16" s="3" t="s">
        <v>1257</v>
      </c>
      <c r="L16" s="3" t="e">
        <v>#N/A</v>
      </c>
      <c r="M16" s="3" t="e">
        <v>#N/A</v>
      </c>
      <c r="N16" s="3" t="e">
        <v>#N/A</v>
      </c>
      <c r="O16" s="3" t="e">
        <v>#N/A</v>
      </c>
      <c r="P16" s="3" t="e">
        <v>#N/A</v>
      </c>
      <c r="Q16" s="3" t="s">
        <v>1258</v>
      </c>
      <c r="R16" s="3" t="b">
        <v>1</v>
      </c>
      <c r="S16" s="3" t="b">
        <v>0</v>
      </c>
      <c r="T16" s="3">
        <v>91411.0</v>
      </c>
      <c r="U16" s="3" t="s">
        <v>1259</v>
      </c>
      <c r="V16" s="3" t="s">
        <v>319</v>
      </c>
      <c r="W16" s="83">
        <v>2226706.0</v>
      </c>
      <c r="X16" s="83">
        <v>2442996.0</v>
      </c>
      <c r="Y16" s="3" t="s">
        <v>1260</v>
      </c>
      <c r="Z16" s="3" t="s">
        <v>2885</v>
      </c>
      <c r="AA16" s="3">
        <v>3.0</v>
      </c>
      <c r="AB16" s="3">
        <v>4.0</v>
      </c>
      <c r="AC16" s="3" t="s">
        <v>9830</v>
      </c>
    </row>
    <row r="17">
      <c r="A17" s="3">
        <v>105.0</v>
      </c>
      <c r="B17" s="3" t="s">
        <v>69</v>
      </c>
      <c r="C17" s="3" t="s">
        <v>1320</v>
      </c>
      <c r="D17" s="3" t="b">
        <v>1</v>
      </c>
      <c r="E17" s="3">
        <v>46.0</v>
      </c>
      <c r="F17" s="3">
        <v>6.0</v>
      </c>
      <c r="G17" s="3">
        <v>40.0</v>
      </c>
      <c r="H17" s="82">
        <v>42326.36666666667</v>
      </c>
      <c r="I17" s="3" t="s">
        <v>1321</v>
      </c>
      <c r="J17" s="3" t="s">
        <v>1322</v>
      </c>
      <c r="K17" s="3" t="s">
        <v>1323</v>
      </c>
      <c r="L17" s="3" t="e">
        <v>#N/A</v>
      </c>
      <c r="M17" s="3" t="e">
        <v>#N/A</v>
      </c>
      <c r="N17" s="3" t="e">
        <v>#N/A</v>
      </c>
      <c r="O17" s="3" t="e">
        <v>#N/A</v>
      </c>
      <c r="P17" s="3" t="e">
        <v>#N/A</v>
      </c>
      <c r="Q17" s="3" t="s">
        <v>1324</v>
      </c>
      <c r="R17" s="3" t="b">
        <v>1</v>
      </c>
      <c r="S17" s="3" t="b">
        <v>1</v>
      </c>
      <c r="T17" s="3">
        <v>32257.0</v>
      </c>
      <c r="U17" s="3" t="s">
        <v>1325</v>
      </c>
      <c r="V17" s="3" t="s">
        <v>785</v>
      </c>
      <c r="W17" s="84" t="s">
        <v>9822</v>
      </c>
      <c r="X17" s="84" t="s">
        <v>9822</v>
      </c>
      <c r="Y17" s="3" t="s">
        <v>668</v>
      </c>
      <c r="Z17" s="3" t="s">
        <v>4217</v>
      </c>
      <c r="AA17" s="3">
        <v>1.0</v>
      </c>
      <c r="AB17" s="3">
        <v>2.0</v>
      </c>
      <c r="AC17" s="3" t="s">
        <v>9828</v>
      </c>
    </row>
    <row r="18">
      <c r="A18" s="3">
        <v>112.0</v>
      </c>
      <c r="B18" s="3" t="s">
        <v>69</v>
      </c>
      <c r="C18" s="3" t="s">
        <v>1388</v>
      </c>
      <c r="D18" s="3" t="b">
        <v>1</v>
      </c>
      <c r="E18" s="3">
        <v>44.0</v>
      </c>
      <c r="F18" s="3">
        <v>10.0</v>
      </c>
      <c r="G18" s="3">
        <v>34.0</v>
      </c>
      <c r="H18" s="84" t="s">
        <v>9822</v>
      </c>
      <c r="I18" s="3" t="s">
        <v>1389</v>
      </c>
      <c r="J18" s="3" t="s">
        <v>1390</v>
      </c>
      <c r="K18" s="3" t="s">
        <v>1391</v>
      </c>
      <c r="L18" s="3" t="e">
        <v>#N/A</v>
      </c>
      <c r="M18" s="3" t="e">
        <v>#N/A</v>
      </c>
      <c r="N18" s="3" t="e">
        <v>#N/A</v>
      </c>
      <c r="O18" s="3" t="e">
        <v>#N/A</v>
      </c>
      <c r="P18" s="3" t="e">
        <v>#N/A</v>
      </c>
      <c r="Q18" s="3" t="s">
        <v>1392</v>
      </c>
      <c r="R18" s="3" t="b">
        <v>1</v>
      </c>
      <c r="S18" s="3" t="b">
        <v>1</v>
      </c>
      <c r="T18" s="3">
        <v>32904.0</v>
      </c>
      <c r="U18" s="3" t="s">
        <v>1393</v>
      </c>
      <c r="V18" s="3" t="s">
        <v>785</v>
      </c>
      <c r="W18" s="86"/>
      <c r="X18" s="86"/>
      <c r="Y18" s="3" t="s">
        <v>1301</v>
      </c>
      <c r="Z18" s="3" t="s">
        <v>4227</v>
      </c>
      <c r="AA18" s="3">
        <v>2.0</v>
      </c>
      <c r="AB18" s="3">
        <v>4.0</v>
      </c>
      <c r="AC18" s="3" t="s">
        <v>214</v>
      </c>
    </row>
    <row r="19">
      <c r="A19" s="3">
        <v>116.0</v>
      </c>
      <c r="B19" s="3" t="s">
        <v>69</v>
      </c>
      <c r="C19" s="3" t="s">
        <v>1416</v>
      </c>
      <c r="D19" s="3" t="b">
        <v>1</v>
      </c>
      <c r="E19" s="3">
        <v>28.0</v>
      </c>
      <c r="F19" s="3">
        <v>5.0</v>
      </c>
      <c r="G19" s="3">
        <v>23.0</v>
      </c>
      <c r="H19" s="84" t="s">
        <v>9822</v>
      </c>
      <c r="I19" s="3" t="s">
        <v>1417</v>
      </c>
      <c r="J19" s="3" t="s">
        <v>1418</v>
      </c>
      <c r="K19" s="3" t="s">
        <v>1419</v>
      </c>
      <c r="L19" s="3" t="e">
        <v>#N/A</v>
      </c>
      <c r="M19" s="3" t="e">
        <v>#N/A</v>
      </c>
      <c r="N19" s="3" t="e">
        <v>#N/A</v>
      </c>
      <c r="O19" s="3" t="e">
        <v>#N/A</v>
      </c>
      <c r="P19" s="3" t="e">
        <v>#N/A</v>
      </c>
      <c r="Q19" s="3" t="s">
        <v>1420</v>
      </c>
      <c r="R19" s="3" t="b">
        <v>1</v>
      </c>
      <c r="S19" s="3" t="b">
        <v>1</v>
      </c>
      <c r="T19" s="3">
        <v>80206.0</v>
      </c>
      <c r="U19" s="3" t="s">
        <v>1421</v>
      </c>
      <c r="V19" s="3" t="s">
        <v>843</v>
      </c>
      <c r="W19" s="6"/>
      <c r="X19" s="6"/>
      <c r="Y19" s="3" t="s">
        <v>1422</v>
      </c>
      <c r="Z19" s="3" t="s">
        <v>3686</v>
      </c>
      <c r="AA19" s="3">
        <v>1.0</v>
      </c>
      <c r="AB19" s="3">
        <v>2.0</v>
      </c>
      <c r="AC19" s="3" t="s">
        <v>9704</v>
      </c>
    </row>
    <row r="20">
      <c r="A20" s="3">
        <v>117.0</v>
      </c>
      <c r="B20" s="3" t="s">
        <v>69</v>
      </c>
      <c r="C20" s="3" t="s">
        <v>1426</v>
      </c>
      <c r="D20" s="3" t="b">
        <v>1</v>
      </c>
      <c r="E20" s="3">
        <v>3.0</v>
      </c>
      <c r="F20" s="3">
        <v>1.0</v>
      </c>
      <c r="G20" s="3">
        <v>2.0</v>
      </c>
      <c r="H20" s="84" t="s">
        <v>9822</v>
      </c>
      <c r="I20" s="3" t="s">
        <v>1427</v>
      </c>
      <c r="J20" s="3" t="s">
        <v>1428</v>
      </c>
      <c r="K20" s="3" t="s">
        <v>1429</v>
      </c>
      <c r="L20" s="3" t="e">
        <v>#N/A</v>
      </c>
      <c r="M20" s="3" t="e">
        <v>#N/A</v>
      </c>
      <c r="N20" s="3" t="e">
        <v>#N/A</v>
      </c>
      <c r="O20" s="3" t="e">
        <v>#N/A</v>
      </c>
      <c r="P20" s="3" t="e">
        <v>#N/A</v>
      </c>
      <c r="Q20" s="3" t="s">
        <v>1430</v>
      </c>
      <c r="R20" s="3" t="b">
        <v>1</v>
      </c>
      <c r="S20" s="3" t="b">
        <v>0</v>
      </c>
      <c r="T20" s="3">
        <v>80935.0</v>
      </c>
      <c r="U20" s="3" t="s">
        <v>1432</v>
      </c>
      <c r="V20" s="3" t="s">
        <v>843</v>
      </c>
      <c r="W20" s="6"/>
      <c r="X20" s="6"/>
      <c r="Y20" s="3" t="s">
        <v>1434</v>
      </c>
      <c r="Z20" s="3" t="s">
        <v>3692</v>
      </c>
      <c r="AA20" s="3">
        <v>2.0</v>
      </c>
      <c r="AB20" s="3">
        <v>3.0</v>
      </c>
      <c r="AC20" s="3" t="s">
        <v>9831</v>
      </c>
    </row>
    <row r="21">
      <c r="A21" s="3">
        <v>120.0</v>
      </c>
      <c r="B21" s="3" t="s">
        <v>69</v>
      </c>
      <c r="C21" s="3" t="s">
        <v>1465</v>
      </c>
      <c r="D21" s="3" t="b">
        <v>1</v>
      </c>
      <c r="E21" s="3">
        <v>414.0</v>
      </c>
      <c r="F21" s="3">
        <v>195.0</v>
      </c>
      <c r="G21" s="3">
        <v>219.0</v>
      </c>
      <c r="H21" s="84" t="s">
        <v>9822</v>
      </c>
      <c r="I21" s="3" t="s">
        <v>1466</v>
      </c>
      <c r="J21" s="3" t="s">
        <v>1467</v>
      </c>
      <c r="K21" s="3" t="s">
        <v>1468</v>
      </c>
      <c r="L21" s="3" t="e">
        <v>#N/A</v>
      </c>
      <c r="M21" s="3" t="e">
        <v>#N/A</v>
      </c>
      <c r="N21" s="3" t="e">
        <v>#N/A</v>
      </c>
      <c r="O21" s="3" t="e">
        <v>#N/A</v>
      </c>
      <c r="P21" s="3" t="e">
        <v>#N/A</v>
      </c>
      <c r="Q21" s="3" t="s">
        <v>1469</v>
      </c>
      <c r="R21" s="3" t="b">
        <v>1</v>
      </c>
      <c r="S21" s="3" t="b">
        <v>0</v>
      </c>
      <c r="T21" s="3">
        <v>32776.0</v>
      </c>
      <c r="U21" s="3" t="s">
        <v>1470</v>
      </c>
      <c r="V21" s="3" t="s">
        <v>785</v>
      </c>
      <c r="W21" s="86"/>
      <c r="X21" s="86"/>
      <c r="Y21" s="3" t="s">
        <v>1471</v>
      </c>
      <c r="Z21" s="3" t="s">
        <v>4233</v>
      </c>
      <c r="AA21" s="3">
        <v>2.0</v>
      </c>
      <c r="AB21" s="3">
        <v>2.0</v>
      </c>
      <c r="AC21" s="3" t="s">
        <v>9832</v>
      </c>
    </row>
    <row r="22">
      <c r="A22" s="3">
        <v>123.0</v>
      </c>
      <c r="B22" s="3" t="s">
        <v>69</v>
      </c>
      <c r="C22" s="3" t="s">
        <v>1496</v>
      </c>
      <c r="D22" s="3" t="b">
        <v>1</v>
      </c>
      <c r="E22" s="3">
        <v>1.0</v>
      </c>
      <c r="F22" s="3">
        <v>0.0</v>
      </c>
      <c r="G22" s="3">
        <v>1.0</v>
      </c>
      <c r="H22" s="84" t="s">
        <v>9822</v>
      </c>
      <c r="I22" s="3" t="s">
        <v>1497</v>
      </c>
      <c r="J22" s="3" t="s">
        <v>1498</v>
      </c>
      <c r="K22" s="3" t="s">
        <v>1499</v>
      </c>
      <c r="L22" s="3" t="e">
        <v>#N/A</v>
      </c>
      <c r="M22" s="3" t="e">
        <v>#N/A</v>
      </c>
      <c r="N22" s="3" t="e">
        <v>#N/A</v>
      </c>
      <c r="O22" s="3" t="e">
        <v>#N/A</v>
      </c>
      <c r="P22" s="3" t="e">
        <v>#N/A</v>
      </c>
      <c r="Q22" s="3" t="s">
        <v>1500</v>
      </c>
      <c r="R22" s="3" t="b">
        <v>1</v>
      </c>
      <c r="S22" s="3" t="b">
        <v>0</v>
      </c>
      <c r="T22" s="3">
        <v>94111.0</v>
      </c>
      <c r="U22" s="3" t="s">
        <v>1501</v>
      </c>
      <c r="V22" s="3" t="s">
        <v>319</v>
      </c>
      <c r="W22" s="85" t="s">
        <v>9822</v>
      </c>
      <c r="X22" s="85" t="s">
        <v>9822</v>
      </c>
      <c r="Y22" s="3" t="s">
        <v>1502</v>
      </c>
      <c r="Z22" s="3" t="s">
        <v>2891</v>
      </c>
      <c r="AA22" s="3">
        <v>2.0</v>
      </c>
      <c r="AB22" s="3">
        <v>6.0</v>
      </c>
      <c r="AC22" s="3" t="s">
        <v>214</v>
      </c>
    </row>
    <row r="23">
      <c r="A23" s="3">
        <v>125.0</v>
      </c>
      <c r="B23" s="3" t="s">
        <v>69</v>
      </c>
      <c r="C23" s="3" t="s">
        <v>1515</v>
      </c>
      <c r="D23" s="3" t="b">
        <v>1</v>
      </c>
      <c r="E23" s="3">
        <v>87.0</v>
      </c>
      <c r="F23" s="3">
        <v>10.0</v>
      </c>
      <c r="G23" s="3">
        <v>77.0</v>
      </c>
      <c r="H23" s="82">
        <v>42317.65625</v>
      </c>
      <c r="I23" s="3" t="s">
        <v>1516</v>
      </c>
      <c r="J23" s="3" t="s">
        <v>1517</v>
      </c>
      <c r="K23" s="3" t="s">
        <v>1518</v>
      </c>
      <c r="L23" s="3" t="e">
        <v>#N/A</v>
      </c>
      <c r="M23" s="3" t="e">
        <v>#N/A</v>
      </c>
      <c r="N23" s="3" t="e">
        <v>#N/A</v>
      </c>
      <c r="O23" s="3" t="e">
        <v>#N/A</v>
      </c>
      <c r="P23" s="3" t="e">
        <v>#N/A</v>
      </c>
      <c r="Q23" s="3" t="s">
        <v>1519</v>
      </c>
      <c r="R23" s="3" t="b">
        <v>1</v>
      </c>
      <c r="S23" s="3" t="b">
        <v>1</v>
      </c>
      <c r="T23" s="3">
        <v>33458.0</v>
      </c>
      <c r="U23" s="3" t="s">
        <v>1520</v>
      </c>
      <c r="V23" s="3" t="s">
        <v>785</v>
      </c>
      <c r="W23" s="83">
        <v>6512791.0</v>
      </c>
      <c r="X23" s="83">
        <v>1877029.0</v>
      </c>
      <c r="Y23" s="3" t="s">
        <v>1471</v>
      </c>
      <c r="Z23" s="3" t="s">
        <v>4246</v>
      </c>
      <c r="AA23" s="3">
        <v>1.0</v>
      </c>
      <c r="AB23" s="3">
        <v>2.0</v>
      </c>
      <c r="AC23" s="3" t="s">
        <v>9833</v>
      </c>
    </row>
    <row r="24">
      <c r="A24" s="3">
        <v>127.0</v>
      </c>
      <c r="B24" s="3" t="s">
        <v>69</v>
      </c>
      <c r="C24" s="3" t="s">
        <v>1534</v>
      </c>
      <c r="D24" s="3" t="b">
        <v>1</v>
      </c>
      <c r="E24" s="3">
        <v>19.0</v>
      </c>
      <c r="F24" s="3">
        <v>12.0</v>
      </c>
      <c r="G24" s="3">
        <v>7.0</v>
      </c>
      <c r="H24" s="84" t="s">
        <v>9822</v>
      </c>
      <c r="I24" s="3" t="s">
        <v>1535</v>
      </c>
      <c r="J24" s="3" t="s">
        <v>1536</v>
      </c>
      <c r="K24" s="3" t="s">
        <v>1537</v>
      </c>
      <c r="L24" s="3" t="e">
        <v>#N/A</v>
      </c>
      <c r="M24" s="3" t="e">
        <v>#N/A</v>
      </c>
      <c r="N24" s="3" t="e">
        <v>#N/A</v>
      </c>
      <c r="O24" s="3" t="e">
        <v>#N/A</v>
      </c>
      <c r="P24" s="3" t="e">
        <v>#N/A</v>
      </c>
      <c r="Q24" s="3" t="s">
        <v>1538</v>
      </c>
      <c r="R24" s="3" t="b">
        <v>1</v>
      </c>
      <c r="S24" s="3" t="b">
        <v>0</v>
      </c>
      <c r="T24" s="3">
        <v>80018.0</v>
      </c>
      <c r="U24" s="3" t="s">
        <v>1539</v>
      </c>
      <c r="V24" s="3" t="s">
        <v>843</v>
      </c>
      <c r="W24" s="6"/>
      <c r="X24" s="6"/>
      <c r="Y24" s="3" t="s">
        <v>696</v>
      </c>
      <c r="Z24" s="3" t="s">
        <v>3701</v>
      </c>
      <c r="AA24" s="3">
        <v>1.0</v>
      </c>
      <c r="AB24" s="3">
        <v>2.0</v>
      </c>
      <c r="AC24" s="3" t="s">
        <v>9834</v>
      </c>
    </row>
    <row r="25">
      <c r="A25" s="3">
        <v>133.0</v>
      </c>
      <c r="B25" s="3" t="s">
        <v>69</v>
      </c>
      <c r="C25" s="3" t="s">
        <v>1598</v>
      </c>
      <c r="D25" s="3" t="b">
        <v>1</v>
      </c>
      <c r="E25" s="3">
        <v>85.0</v>
      </c>
      <c r="F25" s="3">
        <v>25.0</v>
      </c>
      <c r="G25" s="3">
        <v>60.0</v>
      </c>
      <c r="H25" s="82">
        <v>42320.39097222222</v>
      </c>
      <c r="I25" s="3" t="s">
        <v>1599</v>
      </c>
      <c r="J25" s="3" t="s">
        <v>1600</v>
      </c>
      <c r="K25" s="3" t="s">
        <v>1601</v>
      </c>
      <c r="L25" s="3" t="e">
        <v>#N/A</v>
      </c>
      <c r="M25" s="3" t="e">
        <v>#N/A</v>
      </c>
      <c r="N25" s="3" t="e">
        <v>#N/A</v>
      </c>
      <c r="O25" s="3" t="e">
        <v>#N/A</v>
      </c>
      <c r="P25" s="3" t="e">
        <v>#N/A</v>
      </c>
      <c r="Q25" s="3" t="s">
        <v>1602</v>
      </c>
      <c r="R25" s="3" t="b">
        <v>1</v>
      </c>
      <c r="S25" s="3" t="b">
        <v>1</v>
      </c>
      <c r="T25" s="3">
        <v>20036.0</v>
      </c>
      <c r="U25" s="3" t="s">
        <v>491</v>
      </c>
      <c r="V25" s="3" t="s">
        <v>597</v>
      </c>
      <c r="W25" s="85" t="s">
        <v>9822</v>
      </c>
      <c r="X25" s="85" t="s">
        <v>9822</v>
      </c>
      <c r="Y25" s="3" t="s">
        <v>1250</v>
      </c>
      <c r="Z25" s="3" t="s">
        <v>4043</v>
      </c>
      <c r="AA25" s="3">
        <v>2.0</v>
      </c>
      <c r="AB25" s="3">
        <v>2.0</v>
      </c>
      <c r="AC25" s="3" t="s">
        <v>9691</v>
      </c>
    </row>
    <row r="26">
      <c r="A26" s="3">
        <v>134.0</v>
      </c>
      <c r="B26" s="3" t="s">
        <v>69</v>
      </c>
      <c r="C26" s="3" t="s">
        <v>1606</v>
      </c>
      <c r="D26" s="3" t="b">
        <v>1</v>
      </c>
      <c r="E26" s="3">
        <v>4.0</v>
      </c>
      <c r="F26" s="3">
        <v>2.0</v>
      </c>
      <c r="G26" s="3">
        <v>2.0</v>
      </c>
      <c r="H26" s="84" t="s">
        <v>9822</v>
      </c>
      <c r="I26" s="3" t="s">
        <v>1607</v>
      </c>
      <c r="J26" s="3" t="s">
        <v>1608</v>
      </c>
      <c r="K26" s="3" t="s">
        <v>1609</v>
      </c>
      <c r="L26" s="3" t="e">
        <v>#N/A</v>
      </c>
      <c r="M26" s="3" t="e">
        <v>#N/A</v>
      </c>
      <c r="N26" s="3" t="e">
        <v>#N/A</v>
      </c>
      <c r="O26" s="3" t="e">
        <v>#N/A</v>
      </c>
      <c r="P26" s="3" t="e">
        <v>#N/A</v>
      </c>
      <c r="Q26" s="3" t="s">
        <v>1610</v>
      </c>
      <c r="R26" s="3" t="b">
        <v>1</v>
      </c>
      <c r="S26" s="3" t="b">
        <v>1</v>
      </c>
      <c r="T26" s="3">
        <v>32730.0</v>
      </c>
      <c r="U26" s="3" t="s">
        <v>1611</v>
      </c>
      <c r="V26" s="3" t="s">
        <v>785</v>
      </c>
      <c r="W26" s="83">
        <v>258640.0</v>
      </c>
      <c r="X26" s="83">
        <v>277044.0</v>
      </c>
      <c r="Y26" s="3" t="s">
        <v>598</v>
      </c>
      <c r="Z26" s="3" t="s">
        <v>4253</v>
      </c>
      <c r="AA26" s="3">
        <v>1.0</v>
      </c>
      <c r="AB26" s="3">
        <v>1.0</v>
      </c>
      <c r="AC26" s="3" t="s">
        <v>9835</v>
      </c>
    </row>
    <row r="27">
      <c r="A27" s="3">
        <v>135.0</v>
      </c>
      <c r="B27" s="3" t="s">
        <v>69</v>
      </c>
      <c r="C27" s="3" t="s">
        <v>1615</v>
      </c>
      <c r="D27" s="3" t="b">
        <v>1</v>
      </c>
      <c r="E27" s="3">
        <v>2325.0</v>
      </c>
      <c r="F27" s="3">
        <v>335.0</v>
      </c>
      <c r="G27" s="3">
        <v>1990.0</v>
      </c>
      <c r="H27" s="82">
        <v>42312.501388888886</v>
      </c>
      <c r="I27" s="3" t="s">
        <v>1616</v>
      </c>
      <c r="J27" s="3" t="s">
        <v>1617</v>
      </c>
      <c r="K27" s="3" t="s">
        <v>1618</v>
      </c>
      <c r="L27" s="3" t="e">
        <v>#N/A</v>
      </c>
      <c r="M27" s="3" t="e">
        <v>#N/A</v>
      </c>
      <c r="N27" s="3" t="e">
        <v>#N/A</v>
      </c>
      <c r="O27" s="3" t="e">
        <v>#N/A</v>
      </c>
      <c r="P27" s="3" t="e">
        <v>#N/A</v>
      </c>
      <c r="Q27" s="3" t="s">
        <v>1619</v>
      </c>
      <c r="R27" s="3" t="b">
        <v>1</v>
      </c>
      <c r="S27" s="3" t="b">
        <v>1</v>
      </c>
      <c r="T27" s="3">
        <v>33309.0</v>
      </c>
      <c r="U27" s="3" t="s">
        <v>1620</v>
      </c>
      <c r="V27" s="3" t="s">
        <v>785</v>
      </c>
      <c r="W27" s="86"/>
      <c r="X27" s="86"/>
      <c r="Y27" s="3" t="s">
        <v>1250</v>
      </c>
      <c r="Z27" s="3" t="s">
        <v>4261</v>
      </c>
      <c r="AA27" s="3">
        <v>1.0</v>
      </c>
      <c r="AB27" s="3">
        <v>2.0</v>
      </c>
      <c r="AC27" s="3" t="s">
        <v>9827</v>
      </c>
    </row>
    <row r="28">
      <c r="A28" s="3">
        <v>138.0</v>
      </c>
      <c r="B28" s="3" t="s">
        <v>69</v>
      </c>
      <c r="C28" s="3" t="s">
        <v>1642</v>
      </c>
      <c r="D28" s="3" t="b">
        <v>1</v>
      </c>
      <c r="E28" s="3">
        <v>43.0</v>
      </c>
      <c r="F28" s="3">
        <v>14.0</v>
      </c>
      <c r="G28" s="3">
        <v>29.0</v>
      </c>
      <c r="H28" s="84" t="s">
        <v>9822</v>
      </c>
      <c r="I28" s="3" t="s">
        <v>1643</v>
      </c>
      <c r="J28" s="3" t="s">
        <v>1644</v>
      </c>
      <c r="K28" s="3" t="s">
        <v>1645</v>
      </c>
      <c r="L28" s="3" t="e">
        <v>#N/A</v>
      </c>
      <c r="M28" s="3" t="e">
        <v>#N/A</v>
      </c>
      <c r="N28" s="3" t="e">
        <v>#N/A</v>
      </c>
      <c r="O28" s="3" t="e">
        <v>#N/A</v>
      </c>
      <c r="P28" s="3" t="e">
        <v>#N/A</v>
      </c>
      <c r="Q28" s="3" t="s">
        <v>1646</v>
      </c>
      <c r="R28" s="3" t="b">
        <v>1</v>
      </c>
      <c r="S28" s="3" t="b">
        <v>0</v>
      </c>
      <c r="T28" s="3">
        <v>34749.0</v>
      </c>
      <c r="U28" s="3" t="s">
        <v>1647</v>
      </c>
      <c r="V28" s="3" t="s">
        <v>785</v>
      </c>
      <c r="W28" s="6"/>
      <c r="X28" s="6"/>
      <c r="Y28" s="3" t="s">
        <v>696</v>
      </c>
      <c r="Z28" s="3" t="s">
        <v>4269</v>
      </c>
      <c r="AA28" s="3">
        <v>1.0</v>
      </c>
      <c r="AB28" s="3">
        <v>2.0</v>
      </c>
      <c r="AC28" s="3" t="s">
        <v>9836</v>
      </c>
    </row>
    <row r="29">
      <c r="A29" s="3">
        <v>139.0</v>
      </c>
      <c r="B29" s="3" t="s">
        <v>69</v>
      </c>
      <c r="C29" s="3" t="s">
        <v>1651</v>
      </c>
      <c r="D29" s="3" t="b">
        <v>1</v>
      </c>
      <c r="E29" s="3">
        <v>4.0</v>
      </c>
      <c r="F29" s="3">
        <v>1.0</v>
      </c>
      <c r="G29" s="3">
        <v>3.0</v>
      </c>
      <c r="H29" s="82">
        <v>42312.447916666664</v>
      </c>
      <c r="I29" s="3" t="s">
        <v>1652</v>
      </c>
      <c r="J29" s="3" t="s">
        <v>1653</v>
      </c>
      <c r="K29" s="3" t="s">
        <v>1654</v>
      </c>
      <c r="L29" s="3" t="e">
        <v>#N/A</v>
      </c>
      <c r="M29" s="3" t="e">
        <v>#N/A</v>
      </c>
      <c r="N29" s="3" t="e">
        <v>#N/A</v>
      </c>
      <c r="O29" s="3" t="e">
        <v>#N/A</v>
      </c>
      <c r="P29" s="3" t="e">
        <v>#N/A</v>
      </c>
      <c r="Q29" s="3" t="s">
        <v>1655</v>
      </c>
      <c r="R29" s="3" t="b">
        <v>1</v>
      </c>
      <c r="S29" s="3" t="b">
        <v>1</v>
      </c>
      <c r="T29" s="3">
        <v>92093.0</v>
      </c>
      <c r="U29" s="3" t="s">
        <v>1656</v>
      </c>
      <c r="V29" s="3" t="s">
        <v>319</v>
      </c>
      <c r="W29" s="86"/>
      <c r="X29" s="86"/>
      <c r="Y29" s="3" t="s">
        <v>1657</v>
      </c>
      <c r="Z29" s="3" t="s">
        <v>2905</v>
      </c>
      <c r="AA29" s="3">
        <v>2.0</v>
      </c>
      <c r="AB29" s="3">
        <v>2.0</v>
      </c>
      <c r="AC29" s="3" t="s">
        <v>111</v>
      </c>
    </row>
    <row r="30">
      <c r="A30" s="3">
        <v>160.0</v>
      </c>
      <c r="B30" s="3" t="s">
        <v>69</v>
      </c>
      <c r="C30" s="3" t="s">
        <v>1834</v>
      </c>
      <c r="D30" s="3" t="b">
        <v>1</v>
      </c>
      <c r="E30" s="3">
        <v>58.0</v>
      </c>
      <c r="F30" s="3">
        <v>7.0</v>
      </c>
      <c r="G30" s="3">
        <v>51.0</v>
      </c>
      <c r="H30" s="84" t="s">
        <v>9822</v>
      </c>
      <c r="I30" s="3" t="s">
        <v>1835</v>
      </c>
      <c r="J30" s="3" t="s">
        <v>1836</v>
      </c>
      <c r="K30" s="3" t="s">
        <v>1837</v>
      </c>
      <c r="L30" s="3" t="e">
        <v>#N/A</v>
      </c>
      <c r="M30" s="3" t="e">
        <v>#N/A</v>
      </c>
      <c r="N30" s="3" t="e">
        <v>#N/A</v>
      </c>
      <c r="O30" s="3" t="e">
        <v>#N/A</v>
      </c>
      <c r="P30" s="3" t="e">
        <v>#N/A</v>
      </c>
      <c r="Q30" s="3" t="s">
        <v>1838</v>
      </c>
      <c r="R30" s="3" t="b">
        <v>1</v>
      </c>
      <c r="S30" s="3" t="b">
        <v>0</v>
      </c>
      <c r="T30" s="3">
        <v>95015.0</v>
      </c>
      <c r="U30" s="3" t="s">
        <v>1839</v>
      </c>
      <c r="V30" s="3" t="s">
        <v>319</v>
      </c>
      <c r="W30" s="83">
        <v>347918.0</v>
      </c>
      <c r="X30" s="83">
        <v>199698.0</v>
      </c>
      <c r="Y30" s="3" t="s">
        <v>1461</v>
      </c>
      <c r="Z30" s="3" t="s">
        <v>2914</v>
      </c>
      <c r="AA30" s="3">
        <v>1.0</v>
      </c>
      <c r="AB30" s="3">
        <v>2.0</v>
      </c>
      <c r="AC30" s="3" t="s">
        <v>133</v>
      </c>
    </row>
    <row r="31">
      <c r="A31" s="3">
        <v>161.0</v>
      </c>
      <c r="B31" s="3" t="s">
        <v>69</v>
      </c>
      <c r="C31" s="3" t="s">
        <v>1834</v>
      </c>
      <c r="D31" s="3" t="b">
        <v>1</v>
      </c>
      <c r="E31" s="3">
        <v>68.0</v>
      </c>
      <c r="F31" s="3">
        <v>8.0</v>
      </c>
      <c r="G31" s="3">
        <v>60.0</v>
      </c>
      <c r="H31" s="84" t="s">
        <v>9822</v>
      </c>
      <c r="I31" s="3" t="s">
        <v>1843</v>
      </c>
      <c r="J31" s="3" t="s">
        <v>1836</v>
      </c>
      <c r="K31" s="3" t="s">
        <v>1844</v>
      </c>
      <c r="L31" s="3" t="s">
        <v>264</v>
      </c>
      <c r="M31" s="3">
        <v>0.0</v>
      </c>
      <c r="N31" s="3" t="s">
        <v>2917</v>
      </c>
      <c r="O31" s="3">
        <v>0.0</v>
      </c>
      <c r="P31" s="3">
        <v>0.0</v>
      </c>
      <c r="Q31" s="3" t="s">
        <v>1846</v>
      </c>
      <c r="R31" s="3" t="b">
        <v>1</v>
      </c>
      <c r="S31" s="3" t="b">
        <v>1</v>
      </c>
      <c r="T31" s="3">
        <v>95015.0</v>
      </c>
      <c r="U31" s="3" t="s">
        <v>1839</v>
      </c>
      <c r="V31" s="3" t="s">
        <v>319</v>
      </c>
      <c r="W31" s="83">
        <v>347918.0</v>
      </c>
      <c r="X31" s="83">
        <v>199698.0</v>
      </c>
      <c r="Y31" s="3" t="s">
        <v>1461</v>
      </c>
      <c r="Z31" s="3" t="s">
        <v>2920</v>
      </c>
      <c r="AA31" s="3">
        <v>2.0</v>
      </c>
      <c r="AB31" s="3">
        <v>2.0</v>
      </c>
      <c r="AC31" s="3" t="s">
        <v>133</v>
      </c>
    </row>
    <row r="32">
      <c r="A32" s="3">
        <v>162.0</v>
      </c>
      <c r="B32" s="3" t="s">
        <v>69</v>
      </c>
      <c r="C32" s="3" t="s">
        <v>1850</v>
      </c>
      <c r="D32" s="3" t="b">
        <v>1</v>
      </c>
      <c r="E32" s="3">
        <v>308.0</v>
      </c>
      <c r="F32" s="3">
        <v>71.0</v>
      </c>
      <c r="G32" s="3">
        <v>237.0</v>
      </c>
      <c r="H32" s="82">
        <v>42310.83819444444</v>
      </c>
      <c r="I32" s="3" t="s">
        <v>1851</v>
      </c>
      <c r="J32" s="3" t="s">
        <v>1852</v>
      </c>
      <c r="K32" s="3" t="s">
        <v>1853</v>
      </c>
      <c r="L32" s="3" t="e">
        <v>#N/A</v>
      </c>
      <c r="M32" s="3" t="e">
        <v>#N/A</v>
      </c>
      <c r="N32" s="3" t="e">
        <v>#N/A</v>
      </c>
      <c r="O32" s="3" t="e">
        <v>#N/A</v>
      </c>
      <c r="P32" s="3" t="e">
        <v>#N/A</v>
      </c>
      <c r="Q32" s="3" t="s">
        <v>1854</v>
      </c>
      <c r="R32" s="3" t="b">
        <v>1</v>
      </c>
      <c r="S32" s="3" t="b">
        <v>1</v>
      </c>
      <c r="T32" s="3">
        <v>80134.0</v>
      </c>
      <c r="U32" s="3" t="s">
        <v>1855</v>
      </c>
      <c r="V32" s="3" t="s">
        <v>843</v>
      </c>
      <c r="W32" s="6"/>
      <c r="X32" s="6"/>
      <c r="Y32" s="3" t="s">
        <v>1856</v>
      </c>
      <c r="Z32" s="3" t="s">
        <v>3710</v>
      </c>
      <c r="AA32" s="3">
        <v>2.0</v>
      </c>
      <c r="AB32" s="3">
        <v>2.0</v>
      </c>
      <c r="AC32" s="3" t="s">
        <v>9704</v>
      </c>
    </row>
    <row r="33">
      <c r="A33" s="3">
        <v>163.0</v>
      </c>
      <c r="B33" s="3" t="s">
        <v>69</v>
      </c>
      <c r="C33" s="3" t="s">
        <v>1860</v>
      </c>
      <c r="D33" s="3" t="b">
        <v>1</v>
      </c>
      <c r="E33" s="3">
        <v>16.0</v>
      </c>
      <c r="F33" s="3">
        <v>2.0</v>
      </c>
      <c r="G33" s="3">
        <v>14.0</v>
      </c>
      <c r="H33" s="82">
        <v>42324.350694444445</v>
      </c>
      <c r="I33" s="3" t="s">
        <v>1861</v>
      </c>
      <c r="J33" s="3" t="s">
        <v>1862</v>
      </c>
      <c r="K33" s="3" t="s">
        <v>1863</v>
      </c>
      <c r="L33" s="3" t="e">
        <v>#N/A</v>
      </c>
      <c r="M33" s="3" t="e">
        <v>#N/A</v>
      </c>
      <c r="N33" s="3" t="e">
        <v>#N/A</v>
      </c>
      <c r="O33" s="3" t="e">
        <v>#N/A</v>
      </c>
      <c r="P33" s="3" t="e">
        <v>#N/A</v>
      </c>
      <c r="Q33" s="3" t="s">
        <v>1864</v>
      </c>
      <c r="R33" s="3" t="b">
        <v>1</v>
      </c>
      <c r="S33" s="3" t="b">
        <v>1</v>
      </c>
      <c r="T33" s="3">
        <v>32333.0</v>
      </c>
      <c r="U33" s="3" t="s">
        <v>1865</v>
      </c>
      <c r="V33" s="3" t="s">
        <v>785</v>
      </c>
      <c r="W33" s="6"/>
      <c r="X33" s="6"/>
      <c r="Y33" s="3" t="s">
        <v>1866</v>
      </c>
      <c r="Z33" s="3" t="s">
        <v>4277</v>
      </c>
      <c r="AA33" s="3">
        <v>1.0</v>
      </c>
      <c r="AB33" s="3">
        <v>2.0</v>
      </c>
      <c r="AC33" s="3" t="s">
        <v>9831</v>
      </c>
    </row>
    <row r="34">
      <c r="A34" s="3">
        <v>165.0</v>
      </c>
      <c r="B34" s="3" t="s">
        <v>69</v>
      </c>
      <c r="C34" s="3" t="s">
        <v>1880</v>
      </c>
      <c r="D34" s="3" t="b">
        <v>1</v>
      </c>
      <c r="E34" s="3">
        <v>8.0</v>
      </c>
      <c r="F34" s="3">
        <v>2.0</v>
      </c>
      <c r="G34" s="3">
        <v>6.0</v>
      </c>
      <c r="H34" s="84" t="s">
        <v>9822</v>
      </c>
      <c r="I34" s="3" t="s">
        <v>1881</v>
      </c>
      <c r="J34" s="3" t="s">
        <v>1882</v>
      </c>
      <c r="K34" s="3" t="s">
        <v>1883</v>
      </c>
      <c r="L34" s="3" t="e">
        <v>#N/A</v>
      </c>
      <c r="M34" s="3" t="e">
        <v>#N/A</v>
      </c>
      <c r="N34" s="3" t="e">
        <v>#N/A</v>
      </c>
      <c r="O34" s="3" t="e">
        <v>#N/A</v>
      </c>
      <c r="P34" s="3" t="e">
        <v>#N/A</v>
      </c>
      <c r="Q34" s="3" t="s">
        <v>1884</v>
      </c>
      <c r="R34" s="3" t="b">
        <v>1</v>
      </c>
      <c r="S34" s="3" t="b">
        <v>1</v>
      </c>
      <c r="T34" s="3">
        <v>20009.0</v>
      </c>
      <c r="U34" s="3" t="s">
        <v>491</v>
      </c>
      <c r="V34" s="3" t="s">
        <v>597</v>
      </c>
      <c r="W34" s="83">
        <v>437266.0</v>
      </c>
      <c r="X34" s="83">
        <v>393293.0</v>
      </c>
      <c r="Y34" s="3" t="s">
        <v>696</v>
      </c>
      <c r="Z34" s="3" t="s">
        <v>4053</v>
      </c>
      <c r="AA34" s="3">
        <v>2.0</v>
      </c>
      <c r="AB34" s="3">
        <v>2.0</v>
      </c>
      <c r="AC34" s="3" t="s">
        <v>9837</v>
      </c>
    </row>
    <row r="35">
      <c r="A35" s="3">
        <v>168.0</v>
      </c>
      <c r="B35" s="3" t="s">
        <v>69</v>
      </c>
      <c r="C35" s="3" t="s">
        <v>1907</v>
      </c>
      <c r="D35" s="3" t="b">
        <v>1</v>
      </c>
      <c r="E35" s="3">
        <v>1.0</v>
      </c>
      <c r="F35" s="3">
        <v>0.0</v>
      </c>
      <c r="G35" s="3">
        <v>1.0</v>
      </c>
      <c r="H35" s="84" t="s">
        <v>9822</v>
      </c>
      <c r="I35" s="3" t="s">
        <v>1908</v>
      </c>
      <c r="J35" s="3" t="s">
        <v>1909</v>
      </c>
      <c r="K35" s="3" t="s">
        <v>1910</v>
      </c>
      <c r="L35" s="3" t="e">
        <v>#N/A</v>
      </c>
      <c r="M35" s="3" t="e">
        <v>#N/A</v>
      </c>
      <c r="N35" s="3" t="e">
        <v>#N/A</v>
      </c>
      <c r="O35" s="3" t="e">
        <v>#N/A</v>
      </c>
      <c r="P35" s="3" t="e">
        <v>#N/A</v>
      </c>
      <c r="Q35" s="3" t="s">
        <v>1911</v>
      </c>
      <c r="R35" s="3" t="b">
        <v>1</v>
      </c>
      <c r="S35" s="3" t="b">
        <v>0</v>
      </c>
      <c r="T35" s="3">
        <v>92176.0</v>
      </c>
      <c r="U35" s="3" t="s">
        <v>1912</v>
      </c>
      <c r="V35" s="3" t="s">
        <v>319</v>
      </c>
      <c r="W35" s="6"/>
      <c r="X35" s="6"/>
      <c r="Y35" s="3" t="s">
        <v>1913</v>
      </c>
      <c r="Z35" s="3" t="s">
        <v>2928</v>
      </c>
      <c r="AA35" s="3">
        <v>1.0</v>
      </c>
      <c r="AB35" s="3">
        <v>2.0</v>
      </c>
      <c r="AC35" s="3" t="s">
        <v>9838</v>
      </c>
    </row>
    <row r="36">
      <c r="A36" s="3">
        <v>172.0</v>
      </c>
      <c r="B36" s="3" t="s">
        <v>69</v>
      </c>
      <c r="C36" s="3" t="s">
        <v>1957</v>
      </c>
      <c r="D36" s="3" t="b">
        <v>1</v>
      </c>
      <c r="E36" s="3">
        <v>175.0</v>
      </c>
      <c r="F36" s="3">
        <v>57.0</v>
      </c>
      <c r="G36" s="3">
        <v>118.0</v>
      </c>
      <c r="H36" s="84" t="s">
        <v>9822</v>
      </c>
      <c r="I36" s="3" t="s">
        <v>1958</v>
      </c>
      <c r="J36" s="3" t="s">
        <v>1959</v>
      </c>
      <c r="K36" s="3" t="s">
        <v>1960</v>
      </c>
      <c r="L36" s="3" t="e">
        <v>#N/A</v>
      </c>
      <c r="M36" s="3" t="e">
        <v>#N/A</v>
      </c>
      <c r="N36" s="3" t="e">
        <v>#N/A</v>
      </c>
      <c r="O36" s="3" t="e">
        <v>#N/A</v>
      </c>
      <c r="P36" s="3" t="e">
        <v>#N/A</v>
      </c>
      <c r="Q36" s="3" t="s">
        <v>1961</v>
      </c>
      <c r="R36" s="3" t="b">
        <v>1</v>
      </c>
      <c r="S36" s="3" t="b">
        <v>0</v>
      </c>
      <c r="T36" s="3">
        <v>32955.0</v>
      </c>
      <c r="U36" s="3" t="s">
        <v>1962</v>
      </c>
      <c r="V36" s="3" t="s">
        <v>785</v>
      </c>
      <c r="W36" s="6"/>
      <c r="X36" s="6"/>
      <c r="Y36" s="3" t="s">
        <v>1963</v>
      </c>
      <c r="Z36" s="3" t="s">
        <v>4283</v>
      </c>
      <c r="AA36" s="3">
        <v>3.0</v>
      </c>
      <c r="AB36" s="3">
        <v>1.0</v>
      </c>
      <c r="AC36" s="3" t="s">
        <v>132</v>
      </c>
    </row>
    <row r="37">
      <c r="A37" s="3">
        <v>174.0</v>
      </c>
      <c r="B37" s="3" t="s">
        <v>69</v>
      </c>
      <c r="C37" s="3" t="s">
        <v>1977</v>
      </c>
      <c r="D37" s="3" t="b">
        <v>1</v>
      </c>
      <c r="E37" s="3">
        <v>148.0</v>
      </c>
      <c r="F37" s="3">
        <v>30.0</v>
      </c>
      <c r="G37" s="3">
        <v>118.0</v>
      </c>
      <c r="H37" s="82">
        <v>42332.28958333333</v>
      </c>
      <c r="I37" s="3" t="s">
        <v>1978</v>
      </c>
      <c r="J37" s="3" t="s">
        <v>1979</v>
      </c>
      <c r="K37" s="3" t="s">
        <v>1980</v>
      </c>
      <c r="L37" s="3" t="e">
        <v>#N/A</v>
      </c>
      <c r="M37" s="3" t="e">
        <v>#N/A</v>
      </c>
      <c r="N37" s="3" t="e">
        <v>#N/A</v>
      </c>
      <c r="O37" s="3" t="e">
        <v>#N/A</v>
      </c>
      <c r="P37" s="3" t="e">
        <v>#N/A</v>
      </c>
      <c r="Q37" s="3" t="s">
        <v>1981</v>
      </c>
      <c r="R37" s="3" t="b">
        <v>1</v>
      </c>
      <c r="S37" s="3" t="b">
        <v>1</v>
      </c>
      <c r="T37" s="3">
        <v>32807.0</v>
      </c>
      <c r="U37" s="3" t="s">
        <v>1982</v>
      </c>
      <c r="V37" s="3" t="s">
        <v>785</v>
      </c>
      <c r="W37" s="83">
        <v>2622095.0</v>
      </c>
      <c r="X37" s="83">
        <v>2422095.0</v>
      </c>
      <c r="Y37" s="3" t="s">
        <v>1983</v>
      </c>
      <c r="Z37" s="3" t="s">
        <v>4292</v>
      </c>
      <c r="AA37" s="3">
        <v>2.0</v>
      </c>
      <c r="AB37" s="3">
        <v>6.0</v>
      </c>
      <c r="AC37" s="3" t="s">
        <v>132</v>
      </c>
    </row>
    <row r="38">
      <c r="A38" s="3">
        <v>177.0</v>
      </c>
      <c r="B38" s="3" t="s">
        <v>69</v>
      </c>
      <c r="C38" s="3" t="s">
        <v>2005</v>
      </c>
      <c r="D38" s="3" t="b">
        <v>1</v>
      </c>
      <c r="E38" s="3">
        <v>18.0</v>
      </c>
      <c r="F38" s="3">
        <v>3.0</v>
      </c>
      <c r="G38" s="3">
        <v>15.0</v>
      </c>
      <c r="H38" s="82">
        <v>42316.62222222222</v>
      </c>
      <c r="I38" s="3" t="s">
        <v>2006</v>
      </c>
      <c r="J38" s="3" t="s">
        <v>2007</v>
      </c>
      <c r="K38" s="3" t="s">
        <v>2008</v>
      </c>
      <c r="L38" s="3" t="e">
        <v>#N/A</v>
      </c>
      <c r="M38" s="3" t="e">
        <v>#N/A</v>
      </c>
      <c r="N38" s="3" t="e">
        <v>#N/A</v>
      </c>
      <c r="O38" s="3" t="e">
        <v>#N/A</v>
      </c>
      <c r="P38" s="3" t="e">
        <v>#N/A</v>
      </c>
      <c r="Q38" s="3" t="s">
        <v>2009</v>
      </c>
      <c r="R38" s="3" t="b">
        <v>1</v>
      </c>
      <c r="S38" s="3" t="b">
        <v>1</v>
      </c>
      <c r="T38" s="3">
        <v>34474.0</v>
      </c>
      <c r="U38" s="3" t="s">
        <v>2010</v>
      </c>
      <c r="V38" s="3" t="s">
        <v>785</v>
      </c>
      <c r="W38" s="6"/>
      <c r="X38" s="6"/>
      <c r="Y38" s="3" t="s">
        <v>598</v>
      </c>
      <c r="Z38" s="3" t="s">
        <v>4301</v>
      </c>
      <c r="AA38" s="3">
        <v>2.0</v>
      </c>
      <c r="AB38" s="3">
        <v>2.0</v>
      </c>
      <c r="AC38" s="3" t="s">
        <v>9839</v>
      </c>
    </row>
    <row r="39">
      <c r="A39" s="3">
        <v>180.0</v>
      </c>
      <c r="B39" s="3" t="s">
        <v>69</v>
      </c>
      <c r="C39" s="3" t="s">
        <v>2034</v>
      </c>
      <c r="D39" s="3" t="b">
        <v>1</v>
      </c>
      <c r="E39" s="3">
        <v>29.0</v>
      </c>
      <c r="F39" s="3">
        <v>10.0</v>
      </c>
      <c r="G39" s="3">
        <v>19.0</v>
      </c>
      <c r="H39" s="82">
        <v>42313.39236111111</v>
      </c>
      <c r="I39" s="3" t="s">
        <v>2035</v>
      </c>
      <c r="J39" s="3" t="s">
        <v>2036</v>
      </c>
      <c r="K39" s="3" t="s">
        <v>2037</v>
      </c>
      <c r="L39" s="3" t="e">
        <v>#N/A</v>
      </c>
      <c r="M39" s="3" t="e">
        <v>#N/A</v>
      </c>
      <c r="N39" s="3" t="e">
        <v>#N/A</v>
      </c>
      <c r="O39" s="3" t="e">
        <v>#N/A</v>
      </c>
      <c r="P39" s="3" t="e">
        <v>#N/A</v>
      </c>
      <c r="Q39" s="3" t="s">
        <v>2038</v>
      </c>
      <c r="R39" s="3" t="b">
        <v>1</v>
      </c>
      <c r="S39" s="3" t="b">
        <v>1</v>
      </c>
      <c r="T39" s="3">
        <v>80222.0</v>
      </c>
      <c r="U39" s="3" t="s">
        <v>1421</v>
      </c>
      <c r="V39" s="3" t="s">
        <v>843</v>
      </c>
      <c r="W39" s="6"/>
      <c r="X39" s="6"/>
      <c r="Y39" s="3" t="s">
        <v>2039</v>
      </c>
      <c r="Z39" s="3" t="s">
        <v>9840</v>
      </c>
      <c r="AA39" s="3">
        <v>2.0</v>
      </c>
      <c r="AB39" s="3">
        <v>2.0</v>
      </c>
      <c r="AC39" s="3" t="s">
        <v>231</v>
      </c>
    </row>
    <row r="40">
      <c r="A40" s="3">
        <v>188.0</v>
      </c>
      <c r="B40" s="3" t="s">
        <v>69</v>
      </c>
      <c r="C40" s="3" t="s">
        <v>2099</v>
      </c>
      <c r="D40" s="3" t="b">
        <v>1</v>
      </c>
      <c r="E40" s="3">
        <v>39.0</v>
      </c>
      <c r="F40" s="3">
        <v>7.0</v>
      </c>
      <c r="G40" s="3">
        <v>32.0</v>
      </c>
      <c r="H40" s="82">
        <v>42310.46319444444</v>
      </c>
      <c r="I40" s="3" t="s">
        <v>2100</v>
      </c>
      <c r="J40" s="3" t="s">
        <v>2101</v>
      </c>
      <c r="K40" s="3" t="s">
        <v>2102</v>
      </c>
      <c r="L40" s="3" t="e">
        <v>#N/A</v>
      </c>
      <c r="M40" s="3" t="e">
        <v>#N/A</v>
      </c>
      <c r="N40" s="3" t="e">
        <v>#N/A</v>
      </c>
      <c r="O40" s="3" t="e">
        <v>#N/A</v>
      </c>
      <c r="P40" s="3" t="e">
        <v>#N/A</v>
      </c>
      <c r="Q40" s="3" t="s">
        <v>2103</v>
      </c>
      <c r="R40" s="3" t="b">
        <v>1</v>
      </c>
      <c r="S40" s="3" t="b">
        <v>1</v>
      </c>
      <c r="T40" s="3">
        <v>91105.0</v>
      </c>
      <c r="U40" s="3" t="s">
        <v>2104</v>
      </c>
      <c r="V40" s="3" t="s">
        <v>319</v>
      </c>
      <c r="W40" s="84" t="s">
        <v>9822</v>
      </c>
      <c r="X40" s="84" t="s">
        <v>9822</v>
      </c>
      <c r="Y40" s="3" t="s">
        <v>2105</v>
      </c>
      <c r="Z40" s="3" t="s">
        <v>2936</v>
      </c>
      <c r="AA40" s="3">
        <v>1.0</v>
      </c>
      <c r="AB40" s="3">
        <v>2.0</v>
      </c>
      <c r="AC40" s="3" t="s">
        <v>111</v>
      </c>
    </row>
    <row r="41">
      <c r="A41" s="3">
        <v>195.0</v>
      </c>
      <c r="B41" s="3" t="s">
        <v>69</v>
      </c>
      <c r="C41" s="3" t="s">
        <v>2165</v>
      </c>
      <c r="D41" s="3" t="b">
        <v>1</v>
      </c>
      <c r="E41" s="3">
        <v>2.0</v>
      </c>
      <c r="F41" s="3">
        <v>0.0</v>
      </c>
      <c r="G41" s="3">
        <v>2.0</v>
      </c>
      <c r="H41" s="84" t="s">
        <v>9822</v>
      </c>
      <c r="I41" s="3" t="s">
        <v>2166</v>
      </c>
      <c r="J41" s="3" t="s">
        <v>2167</v>
      </c>
      <c r="K41" s="3" t="s">
        <v>2168</v>
      </c>
      <c r="L41" s="3" t="e">
        <v>#N/A</v>
      </c>
      <c r="M41" s="3" t="e">
        <v>#N/A</v>
      </c>
      <c r="N41" s="3" t="e">
        <v>#N/A</v>
      </c>
      <c r="O41" s="3" t="e">
        <v>#N/A</v>
      </c>
      <c r="P41" s="3" t="e">
        <v>#N/A</v>
      </c>
      <c r="Q41" s="3" t="s">
        <v>2169</v>
      </c>
      <c r="R41" s="3" t="b">
        <v>1</v>
      </c>
      <c r="S41" s="3" t="b">
        <v>0</v>
      </c>
      <c r="T41" s="3">
        <v>95758.0</v>
      </c>
      <c r="U41" s="3" t="s">
        <v>2170</v>
      </c>
      <c r="V41" s="3" t="s">
        <v>319</v>
      </c>
      <c r="W41" s="86"/>
      <c r="X41" s="86"/>
      <c r="Y41" s="3" t="s">
        <v>2171</v>
      </c>
      <c r="Z41" s="3" t="s">
        <v>2943</v>
      </c>
      <c r="AA41" s="3">
        <v>1.0</v>
      </c>
      <c r="AB41" s="3">
        <v>2.0</v>
      </c>
      <c r="AC41" s="3" t="s">
        <v>9841</v>
      </c>
    </row>
    <row r="42">
      <c r="A42" s="3">
        <v>196.0</v>
      </c>
      <c r="B42" s="3" t="s">
        <v>69</v>
      </c>
      <c r="C42" s="3" t="s">
        <v>2175</v>
      </c>
      <c r="D42" s="3" t="b">
        <v>1</v>
      </c>
      <c r="E42" s="3">
        <v>207.0</v>
      </c>
      <c r="F42" s="3">
        <v>74.0</v>
      </c>
      <c r="G42" s="3">
        <v>133.0</v>
      </c>
      <c r="H42" s="82">
        <v>42328.271527777775</v>
      </c>
      <c r="I42" s="3" t="s">
        <v>2176</v>
      </c>
      <c r="J42" s="3" t="s">
        <v>2177</v>
      </c>
      <c r="K42" s="3" t="s">
        <v>2178</v>
      </c>
      <c r="L42" s="3" t="e">
        <v>#N/A</v>
      </c>
      <c r="M42" s="3" t="e">
        <v>#N/A</v>
      </c>
      <c r="N42" s="3" t="e">
        <v>#N/A</v>
      </c>
      <c r="O42" s="3" t="e">
        <v>#N/A</v>
      </c>
      <c r="P42" s="3" t="e">
        <v>#N/A</v>
      </c>
      <c r="Q42" s="3" t="s">
        <v>2179</v>
      </c>
      <c r="R42" s="3" t="b">
        <v>1</v>
      </c>
      <c r="S42" s="3" t="b">
        <v>1</v>
      </c>
      <c r="T42" s="3">
        <v>80631.0</v>
      </c>
      <c r="U42" s="3" t="s">
        <v>2180</v>
      </c>
      <c r="V42" s="3" t="s">
        <v>843</v>
      </c>
      <c r="W42" s="6"/>
      <c r="X42" s="6"/>
      <c r="Y42" s="3" t="s">
        <v>598</v>
      </c>
      <c r="Z42" s="3" t="s">
        <v>3717</v>
      </c>
      <c r="AA42" s="3">
        <v>2.0</v>
      </c>
      <c r="AB42" s="3">
        <v>2.0</v>
      </c>
      <c r="AC42" s="3" t="s">
        <v>133</v>
      </c>
    </row>
    <row r="43">
      <c r="A43" s="3">
        <v>197.0</v>
      </c>
      <c r="B43" s="3" t="s">
        <v>69</v>
      </c>
      <c r="C43" s="3" t="s">
        <v>2184</v>
      </c>
      <c r="D43" s="3" t="b">
        <v>1</v>
      </c>
      <c r="E43" s="3">
        <v>315.0</v>
      </c>
      <c r="F43" s="3">
        <v>78.0</v>
      </c>
      <c r="G43" s="3">
        <v>237.0</v>
      </c>
      <c r="H43" s="82">
        <v>42330.370833333334</v>
      </c>
      <c r="I43" s="3" t="s">
        <v>2185</v>
      </c>
      <c r="J43" s="3" t="s">
        <v>2186</v>
      </c>
      <c r="K43" s="3" t="s">
        <v>2187</v>
      </c>
      <c r="L43" s="3" t="e">
        <v>#N/A</v>
      </c>
      <c r="M43" s="3" t="e">
        <v>#N/A</v>
      </c>
      <c r="N43" s="3" t="e">
        <v>#N/A</v>
      </c>
      <c r="O43" s="3" t="e">
        <v>#N/A</v>
      </c>
      <c r="P43" s="3" t="e">
        <v>#N/A</v>
      </c>
      <c r="Q43" s="3" t="s">
        <v>2188</v>
      </c>
      <c r="R43" s="3" t="b">
        <v>1</v>
      </c>
      <c r="S43" s="3" t="b">
        <v>1</v>
      </c>
      <c r="T43" s="3">
        <v>20005.0</v>
      </c>
      <c r="U43" s="3" t="s">
        <v>491</v>
      </c>
      <c r="V43" s="3" t="s">
        <v>597</v>
      </c>
      <c r="W43" s="83">
        <v>770258.0</v>
      </c>
      <c r="X43" s="83">
        <v>564015.0</v>
      </c>
      <c r="Y43" s="3" t="s">
        <v>2189</v>
      </c>
      <c r="Z43" s="3" t="s">
        <v>4057</v>
      </c>
      <c r="AA43" s="3">
        <v>3.0</v>
      </c>
      <c r="AB43" s="3">
        <v>1.0</v>
      </c>
      <c r="AC43" s="3" t="s">
        <v>202</v>
      </c>
    </row>
    <row r="44">
      <c r="A44" s="3">
        <v>204.0</v>
      </c>
      <c r="B44" s="3" t="s">
        <v>69</v>
      </c>
      <c r="C44" s="3" t="s">
        <v>2257</v>
      </c>
      <c r="D44" s="3" t="b">
        <v>1</v>
      </c>
      <c r="E44" s="3">
        <v>102.0</v>
      </c>
      <c r="F44" s="3">
        <v>13.0</v>
      </c>
      <c r="G44" s="3">
        <v>89.0</v>
      </c>
      <c r="H44" s="84" t="s">
        <v>9822</v>
      </c>
      <c r="I44" s="3" t="s">
        <v>2258</v>
      </c>
      <c r="J44" s="3" t="s">
        <v>2259</v>
      </c>
      <c r="K44" s="3" t="s">
        <v>2260</v>
      </c>
      <c r="L44" s="3" t="e">
        <v>#N/A</v>
      </c>
      <c r="M44" s="3" t="e">
        <v>#N/A</v>
      </c>
      <c r="N44" s="3" t="e">
        <v>#N/A</v>
      </c>
      <c r="O44" s="3" t="e">
        <v>#N/A</v>
      </c>
      <c r="P44" s="3" t="e">
        <v>#N/A</v>
      </c>
      <c r="Q44" s="3" t="s">
        <v>2261</v>
      </c>
      <c r="R44" s="3" t="b">
        <v>1</v>
      </c>
      <c r="S44" s="3" t="b">
        <v>1</v>
      </c>
      <c r="T44" s="3">
        <v>91403.0</v>
      </c>
      <c r="U44" s="3" t="s">
        <v>2262</v>
      </c>
      <c r="V44" s="3" t="s">
        <v>319</v>
      </c>
      <c r="W44" s="86"/>
      <c r="X44" s="86"/>
      <c r="Y44" s="3" t="s">
        <v>598</v>
      </c>
      <c r="Z44" s="3" t="s">
        <v>2953</v>
      </c>
      <c r="AA44" s="3">
        <v>1.0</v>
      </c>
      <c r="AB44" s="3">
        <v>1.0</v>
      </c>
      <c r="AC44" s="87" t="s">
        <v>104</v>
      </c>
    </row>
    <row r="45">
      <c r="A45" s="3">
        <v>208.0</v>
      </c>
      <c r="B45" s="3" t="s">
        <v>69</v>
      </c>
      <c r="C45" s="3" t="s">
        <v>88</v>
      </c>
      <c r="D45" s="3" t="b">
        <v>1</v>
      </c>
      <c r="E45" s="3">
        <v>0.0</v>
      </c>
      <c r="F45" s="3">
        <v>0.0</v>
      </c>
      <c r="G45" s="3">
        <v>0.0</v>
      </c>
      <c r="H45" s="82">
        <v>42320.290972222225</v>
      </c>
      <c r="I45" s="3" t="s">
        <v>90</v>
      </c>
      <c r="J45" s="3" t="s">
        <v>91</v>
      </c>
      <c r="K45" s="3" t="s">
        <v>92</v>
      </c>
      <c r="L45" s="3" t="e">
        <v>#N/A</v>
      </c>
      <c r="M45" s="3" t="e">
        <v>#N/A</v>
      </c>
      <c r="N45" s="3" t="e">
        <v>#N/A</v>
      </c>
      <c r="O45" s="3" t="e">
        <v>#N/A</v>
      </c>
      <c r="P45" s="3" t="e">
        <v>#N/A</v>
      </c>
      <c r="Q45" s="3" t="s">
        <v>93</v>
      </c>
      <c r="R45" s="3" t="b">
        <v>1</v>
      </c>
      <c r="S45" s="3" t="b">
        <v>0</v>
      </c>
      <c r="T45" s="6"/>
      <c r="U45" s="3" t="s">
        <v>94</v>
      </c>
      <c r="V45" s="3" t="s">
        <v>94</v>
      </c>
      <c r="W45" s="6"/>
      <c r="X45" s="6"/>
      <c r="Y45" s="6"/>
      <c r="Z45" s="3" t="s">
        <v>95</v>
      </c>
      <c r="AA45" s="28">
        <v>1.0</v>
      </c>
      <c r="AB45" s="28">
        <v>1.0</v>
      </c>
      <c r="AC45" s="3" t="s">
        <v>9842</v>
      </c>
    </row>
    <row r="46">
      <c r="A46" s="3">
        <v>216.0</v>
      </c>
      <c r="B46" s="3" t="s">
        <v>69</v>
      </c>
      <c r="C46" s="3" t="s">
        <v>2369</v>
      </c>
      <c r="D46" s="3" t="b">
        <v>1</v>
      </c>
      <c r="E46" s="3">
        <v>1067.0</v>
      </c>
      <c r="F46" s="3">
        <v>561.0</v>
      </c>
      <c r="G46" s="3">
        <v>506.0</v>
      </c>
      <c r="H46" s="82">
        <v>42328.160416666666</v>
      </c>
      <c r="I46" s="3" t="s">
        <v>2370</v>
      </c>
      <c r="J46" s="3" t="s">
        <v>2371</v>
      </c>
      <c r="K46" s="3" t="s">
        <v>2372</v>
      </c>
      <c r="L46" s="3" t="e">
        <v>#N/A</v>
      </c>
      <c r="M46" s="3" t="e">
        <v>#N/A</v>
      </c>
      <c r="N46" s="3" t="e">
        <v>#N/A</v>
      </c>
      <c r="O46" s="3" t="e">
        <v>#N/A</v>
      </c>
      <c r="P46" s="3" t="e">
        <v>#N/A</v>
      </c>
      <c r="Q46" s="3" t="s">
        <v>2373</v>
      </c>
      <c r="R46" s="3" t="b">
        <v>1</v>
      </c>
      <c r="S46" s="3" t="b">
        <v>0</v>
      </c>
      <c r="T46" s="3">
        <v>6103.0</v>
      </c>
      <c r="U46" s="3" t="s">
        <v>2374</v>
      </c>
      <c r="V46" s="3" t="s">
        <v>2375</v>
      </c>
      <c r="W46" s="83">
        <v>326984.0</v>
      </c>
      <c r="X46" s="83">
        <v>317337.0</v>
      </c>
      <c r="Y46" s="3" t="s">
        <v>2376</v>
      </c>
      <c r="Z46" s="3" t="s">
        <v>3842</v>
      </c>
      <c r="AA46" s="3">
        <v>1.0</v>
      </c>
      <c r="AB46" s="3">
        <v>1.0</v>
      </c>
      <c r="AC46" s="3" t="s">
        <v>9843</v>
      </c>
    </row>
    <row r="47">
      <c r="A47" s="3">
        <v>218.0</v>
      </c>
      <c r="B47" s="3" t="s">
        <v>69</v>
      </c>
      <c r="C47" s="3" t="s">
        <v>2390</v>
      </c>
      <c r="D47" s="3" t="b">
        <v>1</v>
      </c>
      <c r="E47" s="3">
        <v>35.0</v>
      </c>
      <c r="F47" s="3">
        <v>2.0</v>
      </c>
      <c r="G47" s="3">
        <v>33.0</v>
      </c>
      <c r="H47" s="82">
        <v>42316.69305555556</v>
      </c>
      <c r="I47" s="3" t="s">
        <v>2391</v>
      </c>
      <c r="J47" s="3" t="s">
        <v>2392</v>
      </c>
      <c r="K47" s="3" t="s">
        <v>2393</v>
      </c>
      <c r="L47" s="3" t="e">
        <v>#N/A</v>
      </c>
      <c r="M47" s="3" t="e">
        <v>#N/A</v>
      </c>
      <c r="N47" s="3" t="e">
        <v>#N/A</v>
      </c>
      <c r="O47" s="3" t="e">
        <v>#N/A</v>
      </c>
      <c r="P47" s="3" t="e">
        <v>#N/A</v>
      </c>
      <c r="Q47" s="3" t="s">
        <v>2394</v>
      </c>
      <c r="R47" s="3" t="b">
        <v>1</v>
      </c>
      <c r="S47" s="3" t="b">
        <v>1</v>
      </c>
      <c r="T47" s="3">
        <v>20007.0</v>
      </c>
      <c r="U47" s="3" t="s">
        <v>491</v>
      </c>
      <c r="V47" s="3" t="s">
        <v>597</v>
      </c>
      <c r="W47" s="83">
        <v>975450.0</v>
      </c>
      <c r="X47" s="83">
        <v>715394.0</v>
      </c>
      <c r="Y47" s="3" t="s">
        <v>2395</v>
      </c>
      <c r="Z47" s="3" t="s">
        <v>4067</v>
      </c>
      <c r="AA47" s="3">
        <v>2.0</v>
      </c>
      <c r="AB47" s="3">
        <v>2.0</v>
      </c>
      <c r="AC47" s="3" t="s">
        <v>111</v>
      </c>
    </row>
    <row r="48">
      <c r="A48" s="3">
        <v>223.0</v>
      </c>
      <c r="B48" s="3" t="s">
        <v>69</v>
      </c>
      <c r="C48" s="3" t="s">
        <v>2438</v>
      </c>
      <c r="D48" s="3" t="b">
        <v>1</v>
      </c>
      <c r="E48" s="3">
        <v>140.0</v>
      </c>
      <c r="F48" s="3">
        <v>65.0</v>
      </c>
      <c r="G48" s="3">
        <v>75.0</v>
      </c>
      <c r="H48" s="84" t="s">
        <v>9822</v>
      </c>
      <c r="I48" s="3" t="s">
        <v>2439</v>
      </c>
      <c r="J48" s="3" t="s">
        <v>2440</v>
      </c>
      <c r="K48" s="3" t="s">
        <v>2441</v>
      </c>
      <c r="L48" s="3" t="e">
        <v>#N/A</v>
      </c>
      <c r="M48" s="3" t="e">
        <v>#N/A</v>
      </c>
      <c r="N48" s="3" t="e">
        <v>#N/A</v>
      </c>
      <c r="O48" s="3" t="e">
        <v>#N/A</v>
      </c>
      <c r="P48" s="3" t="e">
        <v>#N/A</v>
      </c>
      <c r="Q48" s="3" t="s">
        <v>2442</v>
      </c>
      <c r="R48" s="3" t="b">
        <v>1</v>
      </c>
      <c r="S48" s="3" t="b">
        <v>1</v>
      </c>
      <c r="T48" s="3">
        <v>94042.0</v>
      </c>
      <c r="U48" s="3" t="s">
        <v>2443</v>
      </c>
      <c r="V48" s="3" t="s">
        <v>319</v>
      </c>
      <c r="W48" s="85" t="s">
        <v>9822</v>
      </c>
      <c r="X48" s="85" t="s">
        <v>9822</v>
      </c>
      <c r="Y48" s="3" t="s">
        <v>1657</v>
      </c>
      <c r="Z48" s="3" t="s">
        <v>2967</v>
      </c>
      <c r="AA48" s="3">
        <v>2.0</v>
      </c>
      <c r="AB48" s="3">
        <v>2.0</v>
      </c>
      <c r="AC48" s="3" t="s">
        <v>111</v>
      </c>
    </row>
    <row r="49">
      <c r="A49" s="3">
        <v>225.0</v>
      </c>
      <c r="B49" s="3" t="s">
        <v>69</v>
      </c>
      <c r="C49" s="3" t="s">
        <v>548</v>
      </c>
      <c r="D49" s="3" t="b">
        <v>1</v>
      </c>
      <c r="E49" s="3">
        <v>22.0</v>
      </c>
      <c r="F49" s="3">
        <v>4.0</v>
      </c>
      <c r="G49" s="3">
        <v>18.0</v>
      </c>
      <c r="H49" s="82">
        <v>42311.8125</v>
      </c>
      <c r="I49" s="3" t="s">
        <v>550</v>
      </c>
      <c r="J49" s="3" t="s">
        <v>551</v>
      </c>
      <c r="K49" s="3" t="s">
        <v>553</v>
      </c>
      <c r="L49" s="3" t="e">
        <v>#N/A</v>
      </c>
      <c r="M49" s="3" t="e">
        <v>#N/A</v>
      </c>
      <c r="N49" s="3" t="e">
        <v>#N/A</v>
      </c>
      <c r="O49" s="3" t="e">
        <v>#N/A</v>
      </c>
      <c r="P49" s="3" t="e">
        <v>#N/A</v>
      </c>
      <c r="Q49" s="3" t="s">
        <v>555</v>
      </c>
      <c r="R49" s="3" t="b">
        <v>1</v>
      </c>
      <c r="S49" s="3" t="b">
        <v>1</v>
      </c>
      <c r="T49" s="3">
        <v>35216.0</v>
      </c>
      <c r="U49" s="3" t="s">
        <v>556</v>
      </c>
      <c r="V49" s="3" t="s">
        <v>557</v>
      </c>
      <c r="W49" s="83">
        <v>173472.0</v>
      </c>
      <c r="X49" s="83">
        <v>152073.0</v>
      </c>
      <c r="Y49" s="3" t="s">
        <v>559</v>
      </c>
      <c r="Z49" s="3" t="s">
        <v>563</v>
      </c>
      <c r="AA49" s="28">
        <v>1.0</v>
      </c>
      <c r="AB49" s="28">
        <v>1.0</v>
      </c>
      <c r="AC49" s="3" t="s">
        <v>9844</v>
      </c>
    </row>
    <row r="50">
      <c r="A50" s="3">
        <v>226.0</v>
      </c>
      <c r="B50" s="3" t="s">
        <v>69</v>
      </c>
      <c r="C50" s="3" t="s">
        <v>548</v>
      </c>
      <c r="D50" s="3" t="b">
        <v>1</v>
      </c>
      <c r="E50" s="3">
        <v>5.0</v>
      </c>
      <c r="F50" s="3">
        <v>1.0</v>
      </c>
      <c r="G50" s="3">
        <v>4.0</v>
      </c>
      <c r="H50" s="82">
        <v>42311.83472222222</v>
      </c>
      <c r="I50" s="3" t="s">
        <v>682</v>
      </c>
      <c r="J50" s="3" t="s">
        <v>551</v>
      </c>
      <c r="K50" s="3" t="s">
        <v>683</v>
      </c>
      <c r="L50" s="3" t="s">
        <v>264</v>
      </c>
      <c r="M50" s="3">
        <v>0.0</v>
      </c>
      <c r="N50" s="3">
        <v>0.0</v>
      </c>
      <c r="O50" s="3" t="s">
        <v>684</v>
      </c>
      <c r="P50" s="3" t="s">
        <v>685</v>
      </c>
      <c r="Q50" s="3" t="s">
        <v>686</v>
      </c>
      <c r="R50" s="3" t="b">
        <v>1</v>
      </c>
      <c r="S50" s="3" t="b">
        <v>1</v>
      </c>
      <c r="T50" s="3">
        <v>35216.0</v>
      </c>
      <c r="U50" s="3" t="s">
        <v>556</v>
      </c>
      <c r="V50" s="3" t="s">
        <v>557</v>
      </c>
      <c r="W50" s="83">
        <v>173472.0</v>
      </c>
      <c r="X50" s="83">
        <v>152073.0</v>
      </c>
      <c r="Y50" s="3" t="s">
        <v>559</v>
      </c>
      <c r="Z50" s="3" t="s">
        <v>688</v>
      </c>
      <c r="AA50" s="28">
        <v>1.0</v>
      </c>
      <c r="AB50" s="28">
        <v>6.0</v>
      </c>
      <c r="AC50" s="3" t="s">
        <v>9845</v>
      </c>
    </row>
    <row r="51">
      <c r="A51" s="3">
        <v>227.0</v>
      </c>
      <c r="B51" s="3" t="s">
        <v>69</v>
      </c>
      <c r="C51" s="3" t="s">
        <v>548</v>
      </c>
      <c r="D51" s="3" t="b">
        <v>1</v>
      </c>
      <c r="E51" s="3">
        <v>2657.0</v>
      </c>
      <c r="F51" s="3">
        <v>131.0</v>
      </c>
      <c r="G51" s="3">
        <v>2526.0</v>
      </c>
      <c r="H51" s="82">
        <v>42311.847916666666</v>
      </c>
      <c r="I51" s="3" t="s">
        <v>807</v>
      </c>
      <c r="J51" s="3" t="s">
        <v>551</v>
      </c>
      <c r="K51" s="3" t="s">
        <v>808</v>
      </c>
      <c r="L51" s="3" t="e">
        <v>#N/A</v>
      </c>
      <c r="M51" s="3" t="e">
        <v>#N/A</v>
      </c>
      <c r="N51" s="3" t="e">
        <v>#N/A</v>
      </c>
      <c r="O51" s="3" t="e">
        <v>#N/A</v>
      </c>
      <c r="P51" s="3" t="e">
        <v>#N/A</v>
      </c>
      <c r="Q51" s="3" t="s">
        <v>810</v>
      </c>
      <c r="R51" s="3" t="b">
        <v>1</v>
      </c>
      <c r="S51" s="3" t="b">
        <v>1</v>
      </c>
      <c r="T51" s="3">
        <v>35216.0</v>
      </c>
      <c r="U51" s="3" t="s">
        <v>556</v>
      </c>
      <c r="V51" s="3" t="s">
        <v>557</v>
      </c>
      <c r="W51" s="83">
        <v>173472.0</v>
      </c>
      <c r="X51" s="83">
        <v>152073.0</v>
      </c>
      <c r="Y51" s="3" t="s">
        <v>559</v>
      </c>
      <c r="Z51" s="3" t="s">
        <v>815</v>
      </c>
      <c r="AA51" s="28">
        <v>2.0</v>
      </c>
      <c r="AB51" s="28">
        <v>1.0</v>
      </c>
      <c r="AC51" s="3" t="s">
        <v>9846</v>
      </c>
    </row>
    <row r="52">
      <c r="A52" s="3">
        <v>228.0</v>
      </c>
      <c r="B52" s="3" t="s">
        <v>69</v>
      </c>
      <c r="C52" s="3" t="s">
        <v>548</v>
      </c>
      <c r="D52" s="3" t="b">
        <v>1</v>
      </c>
      <c r="E52" s="3">
        <v>16.0</v>
      </c>
      <c r="F52" s="3">
        <v>2.0</v>
      </c>
      <c r="G52" s="3">
        <v>14.0</v>
      </c>
      <c r="H52" s="82">
        <v>42311.85902777778</v>
      </c>
      <c r="I52" s="3" t="s">
        <v>939</v>
      </c>
      <c r="J52" s="3" t="s">
        <v>551</v>
      </c>
      <c r="K52" s="3" t="s">
        <v>941</v>
      </c>
      <c r="L52" s="3" t="e">
        <v>#N/A</v>
      </c>
      <c r="M52" s="3" t="e">
        <v>#N/A</v>
      </c>
      <c r="N52" s="3" t="e">
        <v>#N/A</v>
      </c>
      <c r="O52" s="3" t="e">
        <v>#N/A</v>
      </c>
      <c r="P52" s="3" t="e">
        <v>#N/A</v>
      </c>
      <c r="Q52" s="3" t="s">
        <v>944</v>
      </c>
      <c r="R52" s="3" t="b">
        <v>1</v>
      </c>
      <c r="S52" s="3" t="b">
        <v>1</v>
      </c>
      <c r="T52" s="3">
        <v>35216.0</v>
      </c>
      <c r="U52" s="3" t="s">
        <v>556</v>
      </c>
      <c r="V52" s="3" t="s">
        <v>557</v>
      </c>
      <c r="W52" s="83">
        <v>173472.0</v>
      </c>
      <c r="X52" s="83">
        <v>152073.0</v>
      </c>
      <c r="Y52" s="3" t="s">
        <v>559</v>
      </c>
      <c r="Z52" s="3" t="s">
        <v>947</v>
      </c>
      <c r="AA52" s="28">
        <v>1.0</v>
      </c>
      <c r="AB52" s="28">
        <v>6.0</v>
      </c>
      <c r="AC52" s="3" t="s">
        <v>9847</v>
      </c>
    </row>
    <row r="53">
      <c r="A53" s="3">
        <v>229.0</v>
      </c>
      <c r="B53" s="3" t="s">
        <v>69</v>
      </c>
      <c r="C53" s="3" t="s">
        <v>548</v>
      </c>
      <c r="D53" s="3" t="b">
        <v>1</v>
      </c>
      <c r="E53" s="3">
        <v>16.0</v>
      </c>
      <c r="F53" s="3">
        <v>0.0</v>
      </c>
      <c r="G53" s="3">
        <v>16.0</v>
      </c>
      <c r="H53" s="82">
        <v>42311.86111111111</v>
      </c>
      <c r="I53" s="3" t="s">
        <v>939</v>
      </c>
      <c r="J53" s="3" t="s">
        <v>551</v>
      </c>
      <c r="K53" s="3" t="s">
        <v>941</v>
      </c>
      <c r="L53" s="3" t="e">
        <v>#N/A</v>
      </c>
      <c r="M53" s="3" t="e">
        <v>#N/A</v>
      </c>
      <c r="N53" s="3" t="e">
        <v>#N/A</v>
      </c>
      <c r="O53" s="3" t="e">
        <v>#N/A</v>
      </c>
      <c r="P53" s="3" t="e">
        <v>#N/A</v>
      </c>
      <c r="Q53" s="3" t="s">
        <v>944</v>
      </c>
      <c r="R53" s="3" t="b">
        <v>1</v>
      </c>
      <c r="S53" s="3" t="b">
        <v>1</v>
      </c>
      <c r="T53" s="3">
        <v>35216.0</v>
      </c>
      <c r="U53" s="3" t="s">
        <v>556</v>
      </c>
      <c r="V53" s="3" t="s">
        <v>557</v>
      </c>
      <c r="W53" s="83">
        <v>173472.0</v>
      </c>
      <c r="X53" s="83">
        <v>152073.0</v>
      </c>
      <c r="Y53" s="3" t="s">
        <v>559</v>
      </c>
      <c r="Z53" s="3" t="s">
        <v>947</v>
      </c>
      <c r="AA53" s="28">
        <v>1.0</v>
      </c>
      <c r="AB53" s="28">
        <v>6.0</v>
      </c>
      <c r="AC53" s="3" t="s">
        <v>9848</v>
      </c>
    </row>
    <row r="54">
      <c r="A54" s="3">
        <v>230.0</v>
      </c>
      <c r="B54" s="3" t="s">
        <v>69</v>
      </c>
      <c r="C54" s="3" t="s">
        <v>548</v>
      </c>
      <c r="D54" s="3" t="b">
        <v>1</v>
      </c>
      <c r="E54" s="3">
        <v>1.0</v>
      </c>
      <c r="F54" s="3">
        <v>0.0</v>
      </c>
      <c r="G54" s="3">
        <v>1.0</v>
      </c>
      <c r="H54" s="82">
        <v>42311.87291666667</v>
      </c>
      <c r="I54" s="3" t="s">
        <v>1172</v>
      </c>
      <c r="J54" s="3" t="s">
        <v>551</v>
      </c>
      <c r="L54" s="3" t="e">
        <v>#N/A</v>
      </c>
      <c r="M54" s="3" t="e">
        <v>#N/A</v>
      </c>
      <c r="N54" s="3" t="e">
        <v>#N/A</v>
      </c>
      <c r="O54" s="3" t="e">
        <v>#N/A</v>
      </c>
      <c r="P54" s="3" t="e">
        <v>#N/A</v>
      </c>
      <c r="Q54" s="3" t="s">
        <v>1178</v>
      </c>
      <c r="R54" s="3" t="b">
        <v>1</v>
      </c>
      <c r="S54" s="3" t="b">
        <v>0</v>
      </c>
      <c r="T54" s="3">
        <v>35216.0</v>
      </c>
      <c r="U54" s="3" t="s">
        <v>556</v>
      </c>
      <c r="V54" s="3" t="s">
        <v>557</v>
      </c>
      <c r="W54" s="83">
        <v>173472.0</v>
      </c>
      <c r="X54" s="83">
        <v>152073.0</v>
      </c>
      <c r="Y54" s="3" t="s">
        <v>559</v>
      </c>
      <c r="Z54" s="3" t="s">
        <v>1184</v>
      </c>
      <c r="AA54" s="28">
        <v>1.0</v>
      </c>
      <c r="AB54" s="28">
        <v>1.0</v>
      </c>
      <c r="AC54" s="3" t="s">
        <v>9849</v>
      </c>
    </row>
    <row r="55">
      <c r="A55" s="3">
        <v>231.0</v>
      </c>
      <c r="B55" s="3" t="s">
        <v>69</v>
      </c>
      <c r="C55" s="3" t="s">
        <v>548</v>
      </c>
      <c r="D55" s="3" t="b">
        <v>1</v>
      </c>
      <c r="E55" s="3">
        <v>7.0</v>
      </c>
      <c r="F55" s="3">
        <v>1.0</v>
      </c>
      <c r="G55" s="3">
        <v>6.0</v>
      </c>
      <c r="H55" s="82">
        <v>42311.933333333334</v>
      </c>
      <c r="I55" s="3" t="s">
        <v>1309</v>
      </c>
      <c r="J55" s="3" t="s">
        <v>551</v>
      </c>
      <c r="K55" s="3" t="s">
        <v>1311</v>
      </c>
      <c r="L55" s="3" t="e">
        <v>#N/A</v>
      </c>
      <c r="M55" s="3" t="e">
        <v>#N/A</v>
      </c>
      <c r="N55" s="3" t="e">
        <v>#N/A</v>
      </c>
      <c r="O55" s="3" t="e">
        <v>#N/A</v>
      </c>
      <c r="P55" s="3" t="e">
        <v>#N/A</v>
      </c>
      <c r="Q55" s="3" t="s">
        <v>1314</v>
      </c>
      <c r="R55" s="3" t="b">
        <v>1</v>
      </c>
      <c r="S55" s="3" t="b">
        <v>1</v>
      </c>
      <c r="T55" s="3">
        <v>35216.0</v>
      </c>
      <c r="U55" s="3" t="s">
        <v>556</v>
      </c>
      <c r="V55" s="3" t="s">
        <v>557</v>
      </c>
      <c r="W55" s="83">
        <v>173472.0</v>
      </c>
      <c r="X55" s="83">
        <v>152073.0</v>
      </c>
      <c r="Y55" s="3" t="s">
        <v>559</v>
      </c>
      <c r="Z55" s="3" t="s">
        <v>1319</v>
      </c>
      <c r="AA55" s="28">
        <v>1.0</v>
      </c>
      <c r="AB55" s="28">
        <v>1.0</v>
      </c>
      <c r="AC55" s="3" t="s">
        <v>152</v>
      </c>
    </row>
    <row r="56">
      <c r="A56" s="3">
        <v>237.0</v>
      </c>
      <c r="B56" s="3" t="s">
        <v>69</v>
      </c>
      <c r="C56" s="3" t="s">
        <v>2518</v>
      </c>
      <c r="D56" s="3" t="b">
        <v>1</v>
      </c>
      <c r="E56" s="3">
        <v>15.0</v>
      </c>
      <c r="F56" s="3">
        <v>0.0</v>
      </c>
      <c r="G56" s="3">
        <v>15.0</v>
      </c>
      <c r="H56" s="82">
        <v>42327.40416666667</v>
      </c>
      <c r="I56" s="3" t="s">
        <v>2519</v>
      </c>
      <c r="J56" s="3" t="s">
        <v>2520</v>
      </c>
      <c r="K56" s="3" t="s">
        <v>2521</v>
      </c>
      <c r="L56" s="3" t="e">
        <v>#N/A</v>
      </c>
      <c r="M56" s="3" t="e">
        <v>#N/A</v>
      </c>
      <c r="N56" s="3" t="e">
        <v>#N/A</v>
      </c>
      <c r="O56" s="3" t="e">
        <v>#N/A</v>
      </c>
      <c r="P56" s="3" t="e">
        <v>#N/A</v>
      </c>
      <c r="Q56" s="3" t="s">
        <v>2522</v>
      </c>
      <c r="R56" s="3" t="b">
        <v>1</v>
      </c>
      <c r="S56" s="3" t="b">
        <v>0</v>
      </c>
      <c r="T56" s="3">
        <v>94063.0</v>
      </c>
      <c r="U56" s="3" t="s">
        <v>2523</v>
      </c>
      <c r="V56" s="3" t="s">
        <v>319</v>
      </c>
      <c r="W56" s="86"/>
      <c r="X56" s="86"/>
      <c r="Y56" s="3" t="s">
        <v>1250</v>
      </c>
      <c r="Z56" s="3" t="s">
        <v>2974</v>
      </c>
      <c r="AA56" s="3">
        <v>1.0</v>
      </c>
      <c r="AB56" s="3">
        <v>1.0</v>
      </c>
      <c r="AC56" s="3" t="s">
        <v>9850</v>
      </c>
    </row>
    <row r="57">
      <c r="A57" s="3">
        <v>239.0</v>
      </c>
      <c r="B57" s="3" t="s">
        <v>69</v>
      </c>
      <c r="C57" s="3" t="s">
        <v>2536</v>
      </c>
      <c r="D57" s="3" t="b">
        <v>1</v>
      </c>
      <c r="E57" s="3">
        <v>276.0</v>
      </c>
      <c r="F57" s="3">
        <v>96.0</v>
      </c>
      <c r="G57" s="3">
        <v>180.0</v>
      </c>
      <c r="H57" s="84" t="s">
        <v>9822</v>
      </c>
      <c r="I57" s="3" t="s">
        <v>2538</v>
      </c>
      <c r="J57" s="3" t="s">
        <v>2540</v>
      </c>
      <c r="K57" s="3" t="s">
        <v>2542</v>
      </c>
      <c r="L57" s="3" t="e">
        <v>#N/A</v>
      </c>
      <c r="M57" s="3" t="e">
        <v>#N/A</v>
      </c>
      <c r="N57" s="3" t="e">
        <v>#N/A</v>
      </c>
      <c r="O57" s="3" t="e">
        <v>#N/A</v>
      </c>
      <c r="P57" s="3" t="e">
        <v>#N/A</v>
      </c>
      <c r="Q57" s="3" t="s">
        <v>2544</v>
      </c>
      <c r="R57" s="3" t="b">
        <v>1</v>
      </c>
      <c r="S57" s="3" t="b">
        <v>1</v>
      </c>
      <c r="T57" s="3">
        <v>32804.0</v>
      </c>
      <c r="U57" s="3" t="s">
        <v>2545</v>
      </c>
      <c r="V57" s="3" t="s">
        <v>785</v>
      </c>
      <c r="W57" s="83">
        <v>3149205.0</v>
      </c>
      <c r="X57" s="83">
        <v>2997491.0</v>
      </c>
      <c r="Y57" s="3" t="s">
        <v>2547</v>
      </c>
      <c r="Z57" s="3" t="s">
        <v>4314</v>
      </c>
      <c r="AA57" s="3">
        <v>1.0</v>
      </c>
      <c r="AB57" s="3">
        <v>2.0</v>
      </c>
      <c r="AC57" s="3" t="s">
        <v>111</v>
      </c>
    </row>
    <row r="58">
      <c r="A58" s="3">
        <v>240.0</v>
      </c>
      <c r="B58" s="3" t="s">
        <v>69</v>
      </c>
      <c r="C58" s="3" t="s">
        <v>2536</v>
      </c>
      <c r="D58" s="3" t="b">
        <v>1</v>
      </c>
      <c r="E58" s="3">
        <v>1.0</v>
      </c>
      <c r="F58" s="3">
        <v>0.0</v>
      </c>
      <c r="G58" s="3">
        <v>1.0</v>
      </c>
      <c r="H58" s="82">
        <v>42332.33263888889</v>
      </c>
      <c r="I58" s="3" t="s">
        <v>2551</v>
      </c>
      <c r="J58" s="3" t="s">
        <v>2540</v>
      </c>
      <c r="K58" s="3" t="s">
        <v>2552</v>
      </c>
      <c r="L58" s="3" t="e">
        <v>#N/A</v>
      </c>
      <c r="M58" s="3" t="e">
        <v>#N/A</v>
      </c>
      <c r="N58" s="3" t="e">
        <v>#N/A</v>
      </c>
      <c r="O58" s="3" t="e">
        <v>#N/A</v>
      </c>
      <c r="P58" s="3" t="e">
        <v>#N/A</v>
      </c>
      <c r="Q58" s="3" t="s">
        <v>2553</v>
      </c>
      <c r="R58" s="3" t="b">
        <v>1</v>
      </c>
      <c r="S58" s="3" t="b">
        <v>0</v>
      </c>
      <c r="T58" s="3">
        <v>32804.0</v>
      </c>
      <c r="U58" s="3" t="s">
        <v>2545</v>
      </c>
      <c r="V58" s="3" t="s">
        <v>785</v>
      </c>
      <c r="W58" s="83">
        <v>3149205.0</v>
      </c>
      <c r="X58" s="83">
        <v>2997491.0</v>
      </c>
      <c r="Y58" s="3" t="s">
        <v>2547</v>
      </c>
      <c r="Z58" s="3" t="s">
        <v>4321</v>
      </c>
      <c r="AA58" s="3">
        <v>1.0</v>
      </c>
      <c r="AB58" s="3">
        <v>6.0</v>
      </c>
      <c r="AC58" s="3" t="s">
        <v>202</v>
      </c>
    </row>
    <row r="59">
      <c r="A59" s="3">
        <v>241.0</v>
      </c>
      <c r="B59" s="3" t="s">
        <v>69</v>
      </c>
      <c r="C59" s="3" t="s">
        <v>2557</v>
      </c>
      <c r="D59" s="3" t="b">
        <v>1</v>
      </c>
      <c r="E59" s="3">
        <v>26.0</v>
      </c>
      <c r="F59" s="3">
        <v>1.0</v>
      </c>
      <c r="G59" s="3">
        <v>25.0</v>
      </c>
      <c r="H59" s="84" t="s">
        <v>9822</v>
      </c>
      <c r="I59" s="3" t="s">
        <v>2558</v>
      </c>
      <c r="J59" s="3" t="s">
        <v>2559</v>
      </c>
      <c r="K59" s="3" t="s">
        <v>2560</v>
      </c>
      <c r="L59" s="3" t="e">
        <v>#N/A</v>
      </c>
      <c r="M59" s="3" t="e">
        <v>#N/A</v>
      </c>
      <c r="N59" s="3" t="e">
        <v>#N/A</v>
      </c>
      <c r="O59" s="3" t="e">
        <v>#N/A</v>
      </c>
      <c r="P59" s="3" t="e">
        <v>#N/A</v>
      </c>
      <c r="Q59" s="3" t="s">
        <v>2561</v>
      </c>
      <c r="R59" s="3" t="b">
        <v>1</v>
      </c>
      <c r="S59" s="3" t="b">
        <v>0</v>
      </c>
      <c r="T59" s="3">
        <v>94975.0</v>
      </c>
      <c r="U59" s="3" t="s">
        <v>2562</v>
      </c>
      <c r="V59" s="3" t="s">
        <v>319</v>
      </c>
      <c r="W59" s="83">
        <v>188496.0</v>
      </c>
      <c r="X59" s="83">
        <v>87943.0</v>
      </c>
      <c r="Y59" s="3" t="s">
        <v>1461</v>
      </c>
      <c r="Z59" s="3" t="s">
        <v>2990</v>
      </c>
      <c r="AA59" s="3">
        <v>2.0</v>
      </c>
      <c r="AB59" s="3">
        <v>2.0</v>
      </c>
      <c r="AC59" s="3" t="s">
        <v>133</v>
      </c>
    </row>
    <row r="60">
      <c r="A60" s="3">
        <v>244.0</v>
      </c>
      <c r="B60" s="3" t="s">
        <v>69</v>
      </c>
      <c r="C60" s="3" t="s">
        <v>2585</v>
      </c>
      <c r="D60" s="3" t="b">
        <v>1</v>
      </c>
      <c r="E60" s="3">
        <v>2.0</v>
      </c>
      <c r="F60" s="3">
        <v>0.0</v>
      </c>
      <c r="G60" s="3">
        <v>2.0</v>
      </c>
      <c r="H60" s="84" t="s">
        <v>9822</v>
      </c>
      <c r="I60" s="3" t="s">
        <v>2586</v>
      </c>
      <c r="J60" s="3" t="s">
        <v>2587</v>
      </c>
      <c r="K60" s="3" t="s">
        <v>2588</v>
      </c>
      <c r="L60" s="3" t="e">
        <v>#N/A</v>
      </c>
      <c r="M60" s="3" t="e">
        <v>#N/A</v>
      </c>
      <c r="N60" s="3" t="e">
        <v>#N/A</v>
      </c>
      <c r="O60" s="3" t="e">
        <v>#N/A</v>
      </c>
      <c r="P60" s="3" t="e">
        <v>#N/A</v>
      </c>
      <c r="Q60" s="3" t="s">
        <v>2589</v>
      </c>
      <c r="R60" s="3" t="b">
        <v>1</v>
      </c>
      <c r="S60" s="3" t="b">
        <v>0</v>
      </c>
      <c r="T60" s="3">
        <v>19899.0</v>
      </c>
      <c r="U60" s="3" t="s">
        <v>2590</v>
      </c>
      <c r="V60" s="3" t="s">
        <v>2591</v>
      </c>
      <c r="W60" s="83">
        <v>227598.0</v>
      </c>
      <c r="X60" s="83">
        <v>225963.0</v>
      </c>
      <c r="Y60" s="3" t="s">
        <v>2592</v>
      </c>
      <c r="Z60" s="3" t="s">
        <v>4152</v>
      </c>
      <c r="AA60" s="3">
        <v>2.0</v>
      </c>
      <c r="AB60" s="3">
        <v>2.0</v>
      </c>
      <c r="AC60" s="3" t="s">
        <v>111</v>
      </c>
    </row>
    <row r="61">
      <c r="A61" s="3">
        <v>249.0</v>
      </c>
      <c r="B61" s="3" t="s">
        <v>69</v>
      </c>
      <c r="C61" s="3" t="s">
        <v>2633</v>
      </c>
      <c r="D61" s="3" t="b">
        <v>1</v>
      </c>
      <c r="E61" s="3">
        <v>142.0</v>
      </c>
      <c r="F61" s="3">
        <v>46.0</v>
      </c>
      <c r="G61" s="3">
        <v>96.0</v>
      </c>
      <c r="H61" s="84" t="s">
        <v>9822</v>
      </c>
      <c r="I61" s="3" t="s">
        <v>2635</v>
      </c>
      <c r="J61" s="3" t="s">
        <v>2636</v>
      </c>
      <c r="K61" s="3" t="s">
        <v>2637</v>
      </c>
      <c r="L61" s="3" t="e">
        <v>#N/A</v>
      </c>
      <c r="M61" s="3" t="e">
        <v>#N/A</v>
      </c>
      <c r="N61" s="3" t="e">
        <v>#N/A</v>
      </c>
      <c r="O61" s="3" t="e">
        <v>#N/A</v>
      </c>
      <c r="P61" s="3" t="e">
        <v>#N/A</v>
      </c>
      <c r="Q61" s="3" t="s">
        <v>2638</v>
      </c>
      <c r="R61" s="3" t="b">
        <v>1</v>
      </c>
      <c r="S61" s="3" t="b">
        <v>0</v>
      </c>
      <c r="T61" s="3">
        <v>33029.0</v>
      </c>
      <c r="U61" s="3" t="s">
        <v>2639</v>
      </c>
      <c r="V61" s="3" t="s">
        <v>785</v>
      </c>
      <c r="W61" s="86"/>
      <c r="X61" s="86"/>
      <c r="Y61" s="3" t="s">
        <v>1756</v>
      </c>
      <c r="Z61" s="3" t="s">
        <v>4338</v>
      </c>
      <c r="AA61" s="3">
        <v>2.0</v>
      </c>
      <c r="AB61" s="3">
        <v>2.0</v>
      </c>
      <c r="AC61" s="3" t="s">
        <v>9704</v>
      </c>
    </row>
    <row r="62">
      <c r="A62" s="3">
        <v>252.0</v>
      </c>
      <c r="B62" s="3" t="s">
        <v>69</v>
      </c>
      <c r="C62" s="3" t="s">
        <v>2669</v>
      </c>
      <c r="D62" s="3" t="b">
        <v>1</v>
      </c>
      <c r="E62" s="3">
        <v>1.0</v>
      </c>
      <c r="F62" s="3">
        <v>0.0</v>
      </c>
      <c r="G62" s="3">
        <v>1.0</v>
      </c>
      <c r="H62" s="84" t="s">
        <v>9822</v>
      </c>
      <c r="I62" s="3" t="s">
        <v>2670</v>
      </c>
      <c r="J62" s="3" t="s">
        <v>2671</v>
      </c>
      <c r="K62" s="3" t="s">
        <v>2673</v>
      </c>
      <c r="L62" s="3" t="e">
        <v>#N/A</v>
      </c>
      <c r="M62" s="3" t="e">
        <v>#N/A</v>
      </c>
      <c r="N62" s="3" t="e">
        <v>#N/A</v>
      </c>
      <c r="O62" s="3" t="e">
        <v>#N/A</v>
      </c>
      <c r="P62" s="3" t="e">
        <v>#N/A</v>
      </c>
      <c r="Q62" s="3" t="s">
        <v>2676</v>
      </c>
      <c r="R62" s="3" t="b">
        <v>1</v>
      </c>
      <c r="S62" s="3" t="b">
        <v>0</v>
      </c>
      <c r="T62" s="3">
        <v>94104.0</v>
      </c>
      <c r="U62" s="3" t="s">
        <v>1501</v>
      </c>
      <c r="V62" s="3" t="s">
        <v>319</v>
      </c>
      <c r="W62" s="6"/>
      <c r="X62" s="6"/>
      <c r="Y62" s="6"/>
      <c r="Z62" s="3" t="s">
        <v>2996</v>
      </c>
      <c r="AA62" s="3">
        <v>1.0</v>
      </c>
      <c r="AB62" s="3">
        <v>2.0</v>
      </c>
      <c r="AC62" s="3" t="s">
        <v>9851</v>
      </c>
    </row>
    <row r="63">
      <c r="A63" s="3">
        <v>257.0</v>
      </c>
      <c r="B63" s="3" t="s">
        <v>69</v>
      </c>
      <c r="C63" s="3" t="s">
        <v>2740</v>
      </c>
      <c r="D63" s="3" t="b">
        <v>1</v>
      </c>
      <c r="E63" s="3">
        <v>0.0</v>
      </c>
      <c r="F63" s="3">
        <v>0.0</v>
      </c>
      <c r="G63" s="3">
        <v>0.0</v>
      </c>
      <c r="H63" s="82">
        <v>42317.65</v>
      </c>
      <c r="I63" s="3" t="s">
        <v>2741</v>
      </c>
      <c r="J63" s="3" t="s">
        <v>2742</v>
      </c>
      <c r="K63" s="3" t="s">
        <v>2743</v>
      </c>
      <c r="L63" s="3" t="e">
        <v>#N/A</v>
      </c>
      <c r="M63" s="3" t="e">
        <v>#N/A</v>
      </c>
      <c r="N63" s="3" t="e">
        <v>#N/A</v>
      </c>
      <c r="O63" s="3" t="e">
        <v>#N/A</v>
      </c>
      <c r="P63" s="3" t="e">
        <v>#N/A</v>
      </c>
      <c r="Q63" s="3" t="s">
        <v>2745</v>
      </c>
      <c r="R63" s="3" t="b">
        <v>1</v>
      </c>
      <c r="S63" s="3" t="b">
        <v>1</v>
      </c>
      <c r="T63" s="3">
        <v>92123.0</v>
      </c>
      <c r="U63" s="3" t="s">
        <v>1912</v>
      </c>
      <c r="V63" s="3" t="s">
        <v>319</v>
      </c>
      <c r="W63" s="86"/>
      <c r="X63" s="86"/>
      <c r="Y63" s="3" t="s">
        <v>2748</v>
      </c>
      <c r="Z63" s="3" t="s">
        <v>3006</v>
      </c>
      <c r="AA63" s="3">
        <v>2.0</v>
      </c>
      <c r="AB63" s="3">
        <v>2.0</v>
      </c>
      <c r="AC63" s="3" t="s">
        <v>218</v>
      </c>
    </row>
    <row r="64">
      <c r="A64" s="3">
        <v>263.0</v>
      </c>
      <c r="B64" s="3" t="s">
        <v>69</v>
      </c>
      <c r="C64" s="3" t="s">
        <v>2808</v>
      </c>
      <c r="D64" s="3" t="b">
        <v>1</v>
      </c>
      <c r="E64" s="3">
        <v>162.0</v>
      </c>
      <c r="F64" s="3">
        <v>39.0</v>
      </c>
      <c r="G64" s="3">
        <v>123.0</v>
      </c>
      <c r="H64" s="84" t="s">
        <v>9822</v>
      </c>
      <c r="I64" s="3" t="s">
        <v>2809</v>
      </c>
      <c r="J64" s="3" t="s">
        <v>2810</v>
      </c>
      <c r="K64" s="3" t="s">
        <v>2811</v>
      </c>
      <c r="L64" s="3" t="e">
        <v>#N/A</v>
      </c>
      <c r="M64" s="3" t="e">
        <v>#N/A</v>
      </c>
      <c r="N64" s="3" t="e">
        <v>#N/A</v>
      </c>
      <c r="O64" s="3" t="e">
        <v>#N/A</v>
      </c>
      <c r="P64" s="3" t="e">
        <v>#N/A</v>
      </c>
      <c r="Q64" s="3" t="s">
        <v>2812</v>
      </c>
      <c r="R64" s="3" t="b">
        <v>1</v>
      </c>
      <c r="S64" s="3" t="b">
        <v>1</v>
      </c>
      <c r="T64" s="3">
        <v>95106.0</v>
      </c>
      <c r="U64" s="3" t="s">
        <v>2813</v>
      </c>
      <c r="V64" s="3" t="s">
        <v>319</v>
      </c>
      <c r="W64" s="83">
        <v>300683.0</v>
      </c>
      <c r="X64" s="83">
        <v>297877.0</v>
      </c>
      <c r="Y64" s="3" t="s">
        <v>2814</v>
      </c>
      <c r="Z64" s="3" t="s">
        <v>3017</v>
      </c>
      <c r="AA64" s="3">
        <v>2.0</v>
      </c>
      <c r="AB64" s="3">
        <v>2.0</v>
      </c>
      <c r="AC64" s="3" t="s">
        <v>133</v>
      </c>
    </row>
    <row r="65">
      <c r="A65" s="3">
        <v>280.0</v>
      </c>
      <c r="B65" s="3" t="s">
        <v>69</v>
      </c>
      <c r="C65" s="3" t="s">
        <v>2984</v>
      </c>
      <c r="D65" s="3" t="b">
        <v>1</v>
      </c>
      <c r="E65" s="3">
        <v>3250.0</v>
      </c>
      <c r="F65" s="3">
        <v>545.0</v>
      </c>
      <c r="G65" s="3">
        <v>2705.0</v>
      </c>
      <c r="H65" s="84" t="s">
        <v>9822</v>
      </c>
      <c r="I65" s="3" t="s">
        <v>2985</v>
      </c>
      <c r="J65" s="3" t="s">
        <v>2986</v>
      </c>
      <c r="K65" s="3" t="s">
        <v>2987</v>
      </c>
      <c r="L65" s="3" t="s">
        <v>264</v>
      </c>
      <c r="M65" s="3" t="s">
        <v>2988</v>
      </c>
      <c r="N65" s="3">
        <v>0.0</v>
      </c>
      <c r="O65" s="3">
        <v>0.0</v>
      </c>
      <c r="P65" s="3">
        <v>0.0</v>
      </c>
      <c r="Q65" s="3" t="s">
        <v>2989</v>
      </c>
      <c r="R65" s="3" t="b">
        <v>1</v>
      </c>
      <c r="S65" s="3" t="b">
        <v>0</v>
      </c>
      <c r="T65" s="3">
        <v>80908.0</v>
      </c>
      <c r="U65" s="3" t="s">
        <v>1432</v>
      </c>
      <c r="V65" s="3" t="s">
        <v>843</v>
      </c>
      <c r="W65" s="83">
        <v>1063778.0</v>
      </c>
      <c r="X65" s="83">
        <v>913504.0</v>
      </c>
      <c r="Y65" s="3" t="s">
        <v>2991</v>
      </c>
      <c r="Z65" s="3" t="s">
        <v>3719</v>
      </c>
      <c r="AA65" s="3">
        <v>3.0</v>
      </c>
      <c r="AB65" s="3">
        <v>2.0</v>
      </c>
      <c r="AC65" s="3" t="s">
        <v>133</v>
      </c>
    </row>
    <row r="66">
      <c r="A66" s="3">
        <v>284.0</v>
      </c>
      <c r="B66" s="3" t="s">
        <v>69</v>
      </c>
      <c r="C66" s="3" t="s">
        <v>3020</v>
      </c>
      <c r="D66" s="3" t="b">
        <v>1</v>
      </c>
      <c r="E66" s="3">
        <v>200.0</v>
      </c>
      <c r="F66" s="3">
        <v>38.0</v>
      </c>
      <c r="G66" s="3">
        <v>162.0</v>
      </c>
      <c r="H66" s="84" t="s">
        <v>9822</v>
      </c>
      <c r="I66" s="3" t="s">
        <v>3023</v>
      </c>
      <c r="J66" s="3" t="s">
        <v>3024</v>
      </c>
      <c r="K66" s="3" t="s">
        <v>3025</v>
      </c>
      <c r="L66" s="3" t="e">
        <v>#N/A</v>
      </c>
      <c r="M66" s="3" t="e">
        <v>#N/A</v>
      </c>
      <c r="N66" s="3" t="e">
        <v>#N/A</v>
      </c>
      <c r="O66" s="3" t="e">
        <v>#N/A</v>
      </c>
      <c r="P66" s="3" t="e">
        <v>#N/A</v>
      </c>
      <c r="Q66" s="3" t="s">
        <v>3018</v>
      </c>
      <c r="R66" s="3" t="b">
        <v>1</v>
      </c>
      <c r="S66" s="3" t="b">
        <v>1</v>
      </c>
      <c r="T66" s="3">
        <v>91702.0</v>
      </c>
      <c r="U66" s="3" t="s">
        <v>3027</v>
      </c>
      <c r="V66" s="3" t="s">
        <v>319</v>
      </c>
      <c r="W66" s="83">
        <v>469846.0</v>
      </c>
      <c r="X66" s="83">
        <v>342973.0</v>
      </c>
      <c r="Y66" s="3" t="s">
        <v>3029</v>
      </c>
      <c r="Z66" s="3" t="s">
        <v>3034</v>
      </c>
      <c r="AA66" s="3">
        <v>1.0</v>
      </c>
      <c r="AB66" s="3">
        <v>6.0</v>
      </c>
      <c r="AC66" s="3" t="s">
        <v>111</v>
      </c>
    </row>
    <row r="67">
      <c r="A67" s="3">
        <v>285.0</v>
      </c>
      <c r="B67" s="3" t="s">
        <v>69</v>
      </c>
      <c r="C67" s="3" t="s">
        <v>3020</v>
      </c>
      <c r="D67" s="3" t="b">
        <v>1</v>
      </c>
      <c r="E67" s="3">
        <v>3.0</v>
      </c>
      <c r="F67" s="3">
        <v>0.0</v>
      </c>
      <c r="G67" s="3">
        <v>3.0</v>
      </c>
      <c r="H67" s="84" t="s">
        <v>9822</v>
      </c>
      <c r="I67" s="3" t="s">
        <v>3023</v>
      </c>
      <c r="J67" s="3" t="s">
        <v>3024</v>
      </c>
      <c r="K67" s="3" t="s">
        <v>3036</v>
      </c>
      <c r="L67" s="3" t="e">
        <v>#N/A</v>
      </c>
      <c r="M67" s="3" t="e">
        <v>#N/A</v>
      </c>
      <c r="N67" s="3" t="e">
        <v>#N/A</v>
      </c>
      <c r="O67" s="3" t="e">
        <v>#N/A</v>
      </c>
      <c r="P67" s="3" t="e">
        <v>#N/A</v>
      </c>
      <c r="Q67" s="3" t="s">
        <v>3035</v>
      </c>
      <c r="R67" s="3" t="b">
        <v>1</v>
      </c>
      <c r="S67" s="3" t="b">
        <v>0</v>
      </c>
      <c r="T67" s="3">
        <v>91702.0</v>
      </c>
      <c r="U67" s="3" t="s">
        <v>3027</v>
      </c>
      <c r="V67" s="3" t="s">
        <v>319</v>
      </c>
      <c r="W67" s="83">
        <v>469846.0</v>
      </c>
      <c r="X67" s="83">
        <v>342973.0</v>
      </c>
      <c r="Y67" s="3" t="s">
        <v>3029</v>
      </c>
      <c r="Z67" s="3" t="s">
        <v>3037</v>
      </c>
      <c r="AA67" s="3">
        <v>3.0</v>
      </c>
      <c r="AB67" s="3">
        <v>6.0</v>
      </c>
      <c r="AC67" s="3" t="s">
        <v>111</v>
      </c>
    </row>
    <row r="68">
      <c r="A68" s="3">
        <v>286.0</v>
      </c>
      <c r="B68" s="3" t="s">
        <v>69</v>
      </c>
      <c r="C68" s="3" t="s">
        <v>3020</v>
      </c>
      <c r="D68" s="3" t="b">
        <v>1</v>
      </c>
      <c r="E68" s="3">
        <v>14.0</v>
      </c>
      <c r="F68" s="3">
        <v>3.0</v>
      </c>
      <c r="G68" s="3">
        <v>11.0</v>
      </c>
      <c r="H68" s="82">
        <v>42326.009722222225</v>
      </c>
      <c r="I68" s="3" t="s">
        <v>3039</v>
      </c>
      <c r="J68" s="3" t="s">
        <v>3024</v>
      </c>
      <c r="K68" s="3" t="s">
        <v>3040</v>
      </c>
      <c r="L68" s="3" t="e">
        <v>#N/A</v>
      </c>
      <c r="M68" s="3" t="e">
        <v>#N/A</v>
      </c>
      <c r="N68" s="3" t="e">
        <v>#N/A</v>
      </c>
      <c r="O68" s="3" t="e">
        <v>#N/A</v>
      </c>
      <c r="P68" s="3" t="e">
        <v>#N/A</v>
      </c>
      <c r="Q68" s="3" t="s">
        <v>3038</v>
      </c>
      <c r="R68" s="3" t="b">
        <v>1</v>
      </c>
      <c r="S68" s="3" t="b">
        <v>1</v>
      </c>
      <c r="T68" s="3">
        <v>91702.0</v>
      </c>
      <c r="U68" s="3" t="s">
        <v>3027</v>
      </c>
      <c r="V68" s="3" t="s">
        <v>319</v>
      </c>
      <c r="W68" s="83">
        <v>469846.0</v>
      </c>
      <c r="X68" s="83">
        <v>342973.0</v>
      </c>
      <c r="Y68" s="3" t="s">
        <v>3029</v>
      </c>
      <c r="Z68" s="3" t="s">
        <v>3044</v>
      </c>
      <c r="AA68" s="3">
        <v>1.0</v>
      </c>
      <c r="AB68" s="3">
        <v>2.0</v>
      </c>
      <c r="AC68" s="3" t="s">
        <v>9852</v>
      </c>
    </row>
    <row r="69">
      <c r="A69" s="3">
        <v>289.0</v>
      </c>
      <c r="B69" s="3" t="s">
        <v>69</v>
      </c>
      <c r="C69" s="3" t="s">
        <v>3046</v>
      </c>
      <c r="D69" s="3" t="b">
        <v>1</v>
      </c>
      <c r="E69" s="3">
        <v>208.0</v>
      </c>
      <c r="F69" s="3">
        <v>40.0</v>
      </c>
      <c r="G69" s="3">
        <v>168.0</v>
      </c>
      <c r="H69" s="82">
        <v>42325.26666666667</v>
      </c>
      <c r="I69" s="3" t="s">
        <v>3047</v>
      </c>
      <c r="J69" s="3" t="s">
        <v>3048</v>
      </c>
      <c r="K69" s="3" t="s">
        <v>3049</v>
      </c>
      <c r="L69" s="3" t="e">
        <v>#N/A</v>
      </c>
      <c r="M69" s="3" t="e">
        <v>#N/A</v>
      </c>
      <c r="N69" s="3" t="e">
        <v>#N/A</v>
      </c>
      <c r="O69" s="3" t="e">
        <v>#N/A</v>
      </c>
      <c r="P69" s="3" t="e">
        <v>#N/A</v>
      </c>
      <c r="Q69" s="3" t="s">
        <v>3045</v>
      </c>
      <c r="R69" s="3" t="b">
        <v>1</v>
      </c>
      <c r="S69" s="3" t="b">
        <v>1</v>
      </c>
      <c r="T69" s="3">
        <v>94063.0</v>
      </c>
      <c r="U69" s="3" t="s">
        <v>2523</v>
      </c>
      <c r="V69" s="3" t="s">
        <v>319</v>
      </c>
      <c r="W69" s="83">
        <v>716230.0</v>
      </c>
      <c r="X69" s="83">
        <v>749648.0</v>
      </c>
      <c r="Y69" s="3" t="s">
        <v>3050</v>
      </c>
      <c r="Z69" s="3" t="s">
        <v>3054</v>
      </c>
      <c r="AA69" s="3">
        <v>1.0</v>
      </c>
      <c r="AB69" s="3">
        <v>2.0</v>
      </c>
      <c r="AC69" s="3" t="s">
        <v>133</v>
      </c>
    </row>
    <row r="70">
      <c r="A70" s="3">
        <v>290.0</v>
      </c>
      <c r="B70" s="3" t="s">
        <v>69</v>
      </c>
      <c r="C70" s="3" t="s">
        <v>3056</v>
      </c>
      <c r="D70" s="3" t="b">
        <v>1</v>
      </c>
      <c r="E70" s="3">
        <v>1146.0</v>
      </c>
      <c r="F70" s="3">
        <v>120.0</v>
      </c>
      <c r="G70" s="3">
        <v>1026.0</v>
      </c>
      <c r="H70" s="84" t="s">
        <v>9822</v>
      </c>
      <c r="I70" s="3" t="s">
        <v>3057</v>
      </c>
      <c r="J70" s="3" t="s">
        <v>3058</v>
      </c>
      <c r="K70" s="3" t="s">
        <v>3059</v>
      </c>
      <c r="L70" s="3" t="e">
        <v>#N/A</v>
      </c>
      <c r="M70" s="3" t="e">
        <v>#N/A</v>
      </c>
      <c r="N70" s="3" t="e">
        <v>#N/A</v>
      </c>
      <c r="O70" s="3" t="e">
        <v>#N/A</v>
      </c>
      <c r="P70" s="3" t="e">
        <v>#N/A</v>
      </c>
      <c r="Q70" s="3" t="s">
        <v>3055</v>
      </c>
      <c r="R70" s="3" t="b">
        <v>1</v>
      </c>
      <c r="S70" s="3" t="b">
        <v>1</v>
      </c>
      <c r="T70" s="3">
        <v>95648.0</v>
      </c>
      <c r="U70" s="3" t="s">
        <v>3061</v>
      </c>
      <c r="V70" s="3" t="s">
        <v>319</v>
      </c>
      <c r="W70" s="6"/>
      <c r="X70" s="6"/>
      <c r="Y70" s="3" t="s">
        <v>3063</v>
      </c>
      <c r="Z70" s="3" t="s">
        <v>3068</v>
      </c>
      <c r="AA70" s="3">
        <v>2.0</v>
      </c>
      <c r="AB70" s="3">
        <v>2.0</v>
      </c>
      <c r="AC70" s="3" t="s">
        <v>133</v>
      </c>
    </row>
    <row r="71">
      <c r="A71" s="3">
        <v>292.0</v>
      </c>
      <c r="B71" s="3" t="s">
        <v>69</v>
      </c>
      <c r="C71" s="3" t="s">
        <v>3128</v>
      </c>
      <c r="D71" s="3" t="b">
        <v>1</v>
      </c>
      <c r="E71" s="3">
        <v>3.0</v>
      </c>
      <c r="F71" s="3">
        <v>0.0</v>
      </c>
      <c r="G71" s="3">
        <v>3.0</v>
      </c>
      <c r="H71" s="82">
        <v>42311.59861111111</v>
      </c>
      <c r="I71" s="3" t="s">
        <v>3129</v>
      </c>
      <c r="J71" s="3" t="s">
        <v>3130</v>
      </c>
      <c r="K71" s="3" t="s">
        <v>3131</v>
      </c>
      <c r="L71" s="3" t="e">
        <v>#N/A</v>
      </c>
      <c r="M71" s="3" t="e">
        <v>#N/A</v>
      </c>
      <c r="N71" s="3" t="e">
        <v>#N/A</v>
      </c>
      <c r="O71" s="3" t="e">
        <v>#N/A</v>
      </c>
      <c r="P71" s="3" t="e">
        <v>#N/A</v>
      </c>
      <c r="Q71" s="3" t="s">
        <v>3132</v>
      </c>
      <c r="R71" s="3" t="b">
        <v>1</v>
      </c>
      <c r="S71" s="3" t="b">
        <v>1</v>
      </c>
      <c r="T71" s="3" t="s">
        <v>3133</v>
      </c>
      <c r="U71" s="3" t="s">
        <v>3134</v>
      </c>
      <c r="V71" s="3" t="s">
        <v>2375</v>
      </c>
      <c r="W71" s="6"/>
      <c r="X71" s="6"/>
      <c r="Y71" s="3" t="s">
        <v>3135</v>
      </c>
      <c r="Z71" s="3" t="s">
        <v>3849</v>
      </c>
      <c r="AA71" s="3">
        <v>2.0</v>
      </c>
      <c r="AB71" s="3">
        <v>6.0</v>
      </c>
      <c r="AC71" s="3" t="s">
        <v>127</v>
      </c>
    </row>
    <row r="72">
      <c r="A72" s="3">
        <v>299.0</v>
      </c>
      <c r="B72" s="3" t="s">
        <v>69</v>
      </c>
      <c r="C72" s="3" t="s">
        <v>3201</v>
      </c>
      <c r="D72" s="3" t="b">
        <v>1</v>
      </c>
      <c r="E72" s="3">
        <v>11.0</v>
      </c>
      <c r="F72" s="3">
        <v>2.0</v>
      </c>
      <c r="G72" s="3">
        <v>9.0</v>
      </c>
      <c r="H72" s="84" t="s">
        <v>9822</v>
      </c>
      <c r="I72" s="3" t="s">
        <v>3202</v>
      </c>
      <c r="J72" s="3" t="s">
        <v>3203</v>
      </c>
      <c r="K72" s="3" t="s">
        <v>3204</v>
      </c>
      <c r="L72" s="3" t="s">
        <v>264</v>
      </c>
      <c r="M72" s="3">
        <v>0.0</v>
      </c>
      <c r="N72" s="3">
        <v>0.0</v>
      </c>
      <c r="O72" s="3">
        <v>0.0</v>
      </c>
      <c r="P72" s="3">
        <v>0.0</v>
      </c>
      <c r="Q72" s="3" t="s">
        <v>3205</v>
      </c>
      <c r="R72" s="3" t="b">
        <v>1</v>
      </c>
      <c r="S72" s="3" t="b">
        <v>1</v>
      </c>
      <c r="T72" s="3" t="s">
        <v>3206</v>
      </c>
      <c r="U72" s="3" t="s">
        <v>3208</v>
      </c>
      <c r="V72" s="3" t="s">
        <v>785</v>
      </c>
      <c r="W72" s="83">
        <v>1297512.0</v>
      </c>
      <c r="X72" s="83">
        <v>1353488.0</v>
      </c>
      <c r="Y72" s="3" t="s">
        <v>3211</v>
      </c>
      <c r="Z72" s="3" t="s">
        <v>4350</v>
      </c>
      <c r="AA72" s="3">
        <v>1.0</v>
      </c>
      <c r="AB72" s="3">
        <v>6.0</v>
      </c>
      <c r="AC72" s="87" t="s">
        <v>236</v>
      </c>
    </row>
    <row r="73">
      <c r="A73" s="3">
        <v>302.0</v>
      </c>
      <c r="B73" s="3" t="s">
        <v>69</v>
      </c>
      <c r="C73" s="3" t="s">
        <v>3071</v>
      </c>
      <c r="D73" s="3" t="b">
        <v>1</v>
      </c>
      <c r="E73" s="3">
        <v>0.0</v>
      </c>
      <c r="F73" s="3">
        <v>0.0</v>
      </c>
      <c r="G73" s="3">
        <v>0.0</v>
      </c>
      <c r="H73" s="84" t="s">
        <v>9822</v>
      </c>
      <c r="I73" s="3" t="s">
        <v>3073</v>
      </c>
      <c r="J73" s="3" t="s">
        <v>3075</v>
      </c>
      <c r="K73" s="3" t="s">
        <v>3076</v>
      </c>
      <c r="L73" s="3" t="e">
        <v>#N/A</v>
      </c>
      <c r="M73" s="3" t="e">
        <v>#N/A</v>
      </c>
      <c r="N73" s="3" t="e">
        <v>#N/A</v>
      </c>
      <c r="O73" s="3" t="e">
        <v>#N/A</v>
      </c>
      <c r="P73" s="3" t="e">
        <v>#N/A</v>
      </c>
      <c r="Q73" s="3" t="s">
        <v>3070</v>
      </c>
      <c r="R73" s="3" t="b">
        <v>1</v>
      </c>
      <c r="S73" s="3" t="b">
        <v>1</v>
      </c>
      <c r="T73" s="3">
        <v>94129.0</v>
      </c>
      <c r="U73" s="3" t="s">
        <v>3077</v>
      </c>
      <c r="V73" s="3" t="s">
        <v>319</v>
      </c>
      <c r="W73" s="83">
        <v>1245878.0</v>
      </c>
      <c r="X73" s="83">
        <v>949518.0</v>
      </c>
      <c r="Y73" s="3" t="s">
        <v>3079</v>
      </c>
      <c r="Z73" s="3" t="s">
        <v>3081</v>
      </c>
      <c r="AA73" s="3">
        <v>1.0</v>
      </c>
      <c r="AB73" s="3">
        <v>2.0</v>
      </c>
      <c r="AC73" s="3" t="s">
        <v>194</v>
      </c>
    </row>
    <row r="74">
      <c r="A74" s="3">
        <v>303.0</v>
      </c>
      <c r="B74" s="3" t="s">
        <v>69</v>
      </c>
      <c r="C74" s="3" t="s">
        <v>260</v>
      </c>
      <c r="D74" s="3" t="b">
        <v>1</v>
      </c>
      <c r="E74" s="3">
        <v>13.0</v>
      </c>
      <c r="F74" s="3">
        <v>4.0</v>
      </c>
      <c r="G74" s="3">
        <v>9.0</v>
      </c>
      <c r="H74" s="82">
        <v>42310.379166666666</v>
      </c>
      <c r="I74" s="3" t="s">
        <v>261</v>
      </c>
      <c r="J74" s="3" t="s">
        <v>262</v>
      </c>
      <c r="K74" s="3" t="s">
        <v>263</v>
      </c>
      <c r="L74" s="3" t="s">
        <v>264</v>
      </c>
      <c r="M74" s="3">
        <v>0.0</v>
      </c>
      <c r="N74" s="3">
        <v>0.0</v>
      </c>
      <c r="O74" s="3">
        <v>0.0</v>
      </c>
      <c r="P74" s="3">
        <v>0.0</v>
      </c>
      <c r="Q74" s="3" t="s">
        <v>265</v>
      </c>
      <c r="R74" s="3" t="b">
        <v>1</v>
      </c>
      <c r="S74" s="3" t="b">
        <v>1</v>
      </c>
      <c r="T74" s="6"/>
      <c r="U74" s="3" t="s">
        <v>94</v>
      </c>
      <c r="V74" s="3" t="s">
        <v>94</v>
      </c>
      <c r="W74" s="6"/>
      <c r="X74" s="6"/>
      <c r="Y74" s="6"/>
      <c r="Z74" s="3" t="s">
        <v>266</v>
      </c>
      <c r="AA74" s="28">
        <v>2.0</v>
      </c>
      <c r="AB74" s="28">
        <v>2.0</v>
      </c>
      <c r="AC74" s="3" t="s">
        <v>9853</v>
      </c>
    </row>
    <row r="75">
      <c r="A75" s="3">
        <v>304.0</v>
      </c>
      <c r="B75" s="3" t="s">
        <v>69</v>
      </c>
      <c r="C75" s="3" t="s">
        <v>3277</v>
      </c>
      <c r="D75" s="3" t="b">
        <v>1</v>
      </c>
      <c r="E75" s="3">
        <v>14.0</v>
      </c>
      <c r="F75" s="3">
        <v>6.0</v>
      </c>
      <c r="G75" s="3">
        <v>8.0</v>
      </c>
      <c r="H75" s="84" t="s">
        <v>9822</v>
      </c>
      <c r="I75" s="3" t="s">
        <v>3279</v>
      </c>
      <c r="J75" s="3" t="s">
        <v>3280</v>
      </c>
      <c r="K75" s="3" t="s">
        <v>3281</v>
      </c>
      <c r="L75" s="3" t="e">
        <v>#N/A</v>
      </c>
      <c r="M75" s="3" t="e">
        <v>#N/A</v>
      </c>
      <c r="N75" s="3" t="e">
        <v>#N/A</v>
      </c>
      <c r="O75" s="3" t="e">
        <v>#N/A</v>
      </c>
      <c r="P75" s="3" t="e">
        <v>#N/A</v>
      </c>
      <c r="Q75" s="3" t="s">
        <v>3284</v>
      </c>
      <c r="R75" s="3" t="b">
        <v>1</v>
      </c>
      <c r="S75" s="3" t="b">
        <v>0</v>
      </c>
      <c r="T75" s="3">
        <v>80205.0</v>
      </c>
      <c r="U75" s="3" t="s">
        <v>1421</v>
      </c>
      <c r="V75" s="3" t="s">
        <v>843</v>
      </c>
      <c r="W75" s="83">
        <v>876088.0</v>
      </c>
      <c r="X75" s="83">
        <v>940840.0</v>
      </c>
      <c r="Y75" s="3" t="s">
        <v>3285</v>
      </c>
      <c r="Z75" s="3" t="s">
        <v>3725</v>
      </c>
      <c r="AA75" s="3">
        <v>2.0</v>
      </c>
      <c r="AB75" s="3">
        <v>2.0</v>
      </c>
      <c r="AC75" s="3" t="s">
        <v>194</v>
      </c>
    </row>
    <row r="76">
      <c r="A76" s="3">
        <v>305.0</v>
      </c>
      <c r="B76" s="3" t="s">
        <v>69</v>
      </c>
      <c r="C76" s="3" t="s">
        <v>3084</v>
      </c>
      <c r="D76" s="3" t="b">
        <v>1</v>
      </c>
      <c r="E76" s="3">
        <v>105.0</v>
      </c>
      <c r="F76" s="3">
        <v>44.0</v>
      </c>
      <c r="G76" s="3">
        <v>61.0</v>
      </c>
      <c r="H76" s="82">
        <v>42310.39375</v>
      </c>
      <c r="I76" s="3" t="s">
        <v>3087</v>
      </c>
      <c r="J76" s="3" t="s">
        <v>3089</v>
      </c>
      <c r="K76" s="3" t="s">
        <v>3090</v>
      </c>
      <c r="L76" s="3" t="e">
        <v>#N/A</v>
      </c>
      <c r="M76" s="3" t="e">
        <v>#N/A</v>
      </c>
      <c r="N76" s="3" t="e">
        <v>#N/A</v>
      </c>
      <c r="O76" s="3" t="e">
        <v>#N/A</v>
      </c>
      <c r="P76" s="3" t="e">
        <v>#N/A</v>
      </c>
      <c r="Q76" s="3" t="s">
        <v>3083</v>
      </c>
      <c r="R76" s="3" t="b">
        <v>1</v>
      </c>
      <c r="S76" s="3" t="b">
        <v>0</v>
      </c>
      <c r="T76" s="3">
        <v>92392.0</v>
      </c>
      <c r="U76" s="3" t="s">
        <v>3092</v>
      </c>
      <c r="V76" s="3" t="s">
        <v>319</v>
      </c>
      <c r="W76" s="86"/>
      <c r="X76" s="86"/>
      <c r="Y76" s="3" t="s">
        <v>995</v>
      </c>
      <c r="Z76" s="3" t="s">
        <v>3095</v>
      </c>
      <c r="AA76" s="3">
        <v>1.0</v>
      </c>
      <c r="AB76" s="3">
        <v>2.0</v>
      </c>
      <c r="AC76" s="3" t="s">
        <v>211</v>
      </c>
    </row>
    <row r="77">
      <c r="A77" s="3">
        <v>307.0</v>
      </c>
      <c r="B77" s="3" t="s">
        <v>69</v>
      </c>
      <c r="C77" s="3" t="s">
        <v>3319</v>
      </c>
      <c r="D77" s="3" t="b">
        <v>1</v>
      </c>
      <c r="E77" s="3">
        <v>156.0</v>
      </c>
      <c r="F77" s="3">
        <v>59.0</v>
      </c>
      <c r="G77" s="3">
        <v>97.0</v>
      </c>
      <c r="H77" s="84" t="s">
        <v>9822</v>
      </c>
      <c r="I77" s="3" t="s">
        <v>3320</v>
      </c>
      <c r="J77" s="3" t="s">
        <v>3321</v>
      </c>
      <c r="K77" s="3" t="s">
        <v>3322</v>
      </c>
      <c r="L77" s="3" t="e">
        <v>#N/A</v>
      </c>
      <c r="M77" s="3" t="e">
        <v>#N/A</v>
      </c>
      <c r="N77" s="3" t="e">
        <v>#N/A</v>
      </c>
      <c r="O77" s="3" t="e">
        <v>#N/A</v>
      </c>
      <c r="P77" s="3" t="e">
        <v>#N/A</v>
      </c>
      <c r="Q77" s="3" t="s">
        <v>3324</v>
      </c>
      <c r="R77" s="3" t="b">
        <v>1</v>
      </c>
      <c r="S77" s="3" t="b">
        <v>1</v>
      </c>
      <c r="T77" s="3">
        <v>6405.0</v>
      </c>
      <c r="U77" s="3" t="s">
        <v>3325</v>
      </c>
      <c r="V77" s="3" t="s">
        <v>2375</v>
      </c>
      <c r="W77" s="6"/>
      <c r="X77" s="6"/>
      <c r="Y77" s="3" t="s">
        <v>3328</v>
      </c>
      <c r="Z77" s="3" t="s">
        <v>3860</v>
      </c>
      <c r="AA77" s="3">
        <v>3.0</v>
      </c>
      <c r="AB77" s="3">
        <v>2.0</v>
      </c>
      <c r="AC77" s="3" t="s">
        <v>202</v>
      </c>
    </row>
    <row r="78">
      <c r="A78" s="3">
        <v>308.0</v>
      </c>
      <c r="B78" s="3" t="s">
        <v>69</v>
      </c>
      <c r="C78" s="3" t="s">
        <v>3099</v>
      </c>
      <c r="D78" s="3" t="b">
        <v>1</v>
      </c>
      <c r="E78" s="3">
        <v>22.0</v>
      </c>
      <c r="F78" s="3">
        <v>7.0</v>
      </c>
      <c r="G78" s="3">
        <v>15.0</v>
      </c>
      <c r="H78" s="84" t="s">
        <v>9822</v>
      </c>
      <c r="I78" s="3" t="s">
        <v>3100</v>
      </c>
      <c r="J78" s="3" t="s">
        <v>3101</v>
      </c>
      <c r="K78" s="3" t="s">
        <v>3102</v>
      </c>
      <c r="L78" s="3" t="e">
        <v>#N/A</v>
      </c>
      <c r="M78" s="3" t="e">
        <v>#N/A</v>
      </c>
      <c r="N78" s="3" t="e">
        <v>#N/A</v>
      </c>
      <c r="O78" s="3" t="e">
        <v>#N/A</v>
      </c>
      <c r="P78" s="3" t="e">
        <v>#N/A</v>
      </c>
      <c r="Q78" s="3" t="s">
        <v>3098</v>
      </c>
      <c r="R78" s="3" t="b">
        <v>1</v>
      </c>
      <c r="S78" s="3" t="b">
        <v>1</v>
      </c>
      <c r="T78" s="3">
        <v>92056.0</v>
      </c>
      <c r="U78" s="3" t="s">
        <v>3103</v>
      </c>
      <c r="V78" s="3" t="s">
        <v>319</v>
      </c>
      <c r="W78" s="83">
        <v>702017.0</v>
      </c>
      <c r="X78" s="83">
        <v>733584.0</v>
      </c>
      <c r="Y78" s="3" t="s">
        <v>3104</v>
      </c>
      <c r="Z78" s="3" t="s">
        <v>3108</v>
      </c>
      <c r="AA78" s="3">
        <v>3.0</v>
      </c>
      <c r="AB78" s="3">
        <v>2.0</v>
      </c>
      <c r="AC78" s="3" t="s">
        <v>142</v>
      </c>
    </row>
    <row r="79">
      <c r="A79" s="3">
        <v>310.0</v>
      </c>
      <c r="B79" s="3" t="s">
        <v>69</v>
      </c>
      <c r="C79" s="3" t="s">
        <v>3110</v>
      </c>
      <c r="D79" s="3" t="b">
        <v>1</v>
      </c>
      <c r="E79" s="3">
        <v>39.0</v>
      </c>
      <c r="F79" s="3">
        <v>5.0</v>
      </c>
      <c r="G79" s="3">
        <v>34.0</v>
      </c>
      <c r="H79" s="82">
        <v>42326.0</v>
      </c>
      <c r="I79" s="3" t="s">
        <v>3111</v>
      </c>
      <c r="J79" s="3" t="s">
        <v>3112</v>
      </c>
      <c r="K79" s="3" t="s">
        <v>3113</v>
      </c>
      <c r="L79" s="3" t="e">
        <v>#N/A</v>
      </c>
      <c r="M79" s="3" t="e">
        <v>#N/A</v>
      </c>
      <c r="N79" s="3" t="e">
        <v>#N/A</v>
      </c>
      <c r="O79" s="3" t="e">
        <v>#N/A</v>
      </c>
      <c r="P79" s="3" t="e">
        <v>#N/A</v>
      </c>
      <c r="Q79" s="3" t="s">
        <v>3109</v>
      </c>
      <c r="R79" s="3" t="b">
        <v>1</v>
      </c>
      <c r="S79" s="3" t="b">
        <v>1</v>
      </c>
      <c r="T79" s="3">
        <v>91101.0</v>
      </c>
      <c r="U79" s="3" t="s">
        <v>2104</v>
      </c>
      <c r="V79" s="3" t="s">
        <v>319</v>
      </c>
      <c r="W79" s="6"/>
      <c r="X79" s="6"/>
      <c r="Y79" s="3" t="s">
        <v>598</v>
      </c>
      <c r="Z79" s="3" t="s">
        <v>3119</v>
      </c>
      <c r="AA79" s="3">
        <v>1.0</v>
      </c>
      <c r="AB79" s="3">
        <v>2.0</v>
      </c>
      <c r="AC79" s="3" t="s">
        <v>127</v>
      </c>
    </row>
    <row r="80">
      <c r="A80" s="3">
        <v>311.0</v>
      </c>
      <c r="B80" s="3" t="s">
        <v>69</v>
      </c>
      <c r="C80" s="3" t="s">
        <v>3110</v>
      </c>
      <c r="D80" s="3" t="b">
        <v>1</v>
      </c>
      <c r="E80" s="3">
        <v>196.0</v>
      </c>
      <c r="F80" s="3">
        <v>54.0</v>
      </c>
      <c r="G80" s="3">
        <v>142.0</v>
      </c>
      <c r="H80" s="82">
        <v>42326.03402777778</v>
      </c>
      <c r="I80" s="3" t="s">
        <v>3111</v>
      </c>
      <c r="J80" s="3" t="s">
        <v>3112</v>
      </c>
      <c r="K80" s="3" t="s">
        <v>3113</v>
      </c>
      <c r="L80" s="3" t="e">
        <v>#N/A</v>
      </c>
      <c r="M80" s="3" t="e">
        <v>#N/A</v>
      </c>
      <c r="N80" s="3" t="e">
        <v>#N/A</v>
      </c>
      <c r="O80" s="3" t="e">
        <v>#N/A</v>
      </c>
      <c r="P80" s="3" t="e">
        <v>#N/A</v>
      </c>
      <c r="Q80" s="3" t="s">
        <v>3122</v>
      </c>
      <c r="R80" s="3" t="b">
        <v>1</v>
      </c>
      <c r="S80" s="3" t="b">
        <v>1</v>
      </c>
      <c r="T80" s="3">
        <v>91101.0</v>
      </c>
      <c r="U80" s="3" t="s">
        <v>2104</v>
      </c>
      <c r="V80" s="3" t="s">
        <v>319</v>
      </c>
      <c r="W80" s="86"/>
      <c r="X80" s="86"/>
      <c r="Y80" s="3" t="s">
        <v>598</v>
      </c>
      <c r="Z80" s="3" t="s">
        <v>3137</v>
      </c>
      <c r="AA80" s="3">
        <v>1.0</v>
      </c>
      <c r="AB80" s="3">
        <v>2.0</v>
      </c>
      <c r="AC80" s="3" t="s">
        <v>127</v>
      </c>
    </row>
    <row r="81">
      <c r="A81" s="3">
        <v>312.0</v>
      </c>
      <c r="B81" s="3" t="s">
        <v>69</v>
      </c>
      <c r="C81" s="3" t="s">
        <v>3110</v>
      </c>
      <c r="D81" s="3" t="b">
        <v>1</v>
      </c>
      <c r="E81" s="3">
        <v>34.0</v>
      </c>
      <c r="F81" s="3">
        <v>4.0</v>
      </c>
      <c r="G81" s="3">
        <v>30.0</v>
      </c>
      <c r="H81" s="82">
        <v>42326.03680555556</v>
      </c>
      <c r="I81" s="3" t="s">
        <v>3111</v>
      </c>
      <c r="J81" s="3" t="s">
        <v>3112</v>
      </c>
      <c r="K81" s="3" t="s">
        <v>3113</v>
      </c>
      <c r="L81" s="3" t="e">
        <v>#N/A</v>
      </c>
      <c r="M81" s="3" t="e">
        <v>#N/A</v>
      </c>
      <c r="N81" s="3" t="e">
        <v>#N/A</v>
      </c>
      <c r="O81" s="3" t="e">
        <v>#N/A</v>
      </c>
      <c r="P81" s="3" t="e">
        <v>#N/A</v>
      </c>
      <c r="Q81" s="3" t="s">
        <v>3138</v>
      </c>
      <c r="R81" s="3" t="b">
        <v>1</v>
      </c>
      <c r="S81" s="3" t="b">
        <v>0</v>
      </c>
      <c r="T81" s="3">
        <v>91101.0</v>
      </c>
      <c r="U81" s="3" t="s">
        <v>2104</v>
      </c>
      <c r="V81" s="3" t="s">
        <v>319</v>
      </c>
      <c r="W81" s="86"/>
      <c r="X81" s="86"/>
      <c r="Y81" s="3" t="s">
        <v>598</v>
      </c>
      <c r="Z81" s="3" t="s">
        <v>3146</v>
      </c>
      <c r="AA81" s="3">
        <v>1.0</v>
      </c>
      <c r="AB81" s="3">
        <v>2.0</v>
      </c>
      <c r="AC81" s="3" t="s">
        <v>127</v>
      </c>
    </row>
    <row r="82">
      <c r="A82" s="3">
        <v>313.0</v>
      </c>
      <c r="B82" s="3" t="s">
        <v>69</v>
      </c>
      <c r="C82" s="3" t="s">
        <v>3110</v>
      </c>
      <c r="D82" s="3" t="b">
        <v>1</v>
      </c>
      <c r="E82" s="3">
        <v>5.0</v>
      </c>
      <c r="F82" s="3">
        <v>0.0</v>
      </c>
      <c r="G82" s="3">
        <v>5.0</v>
      </c>
      <c r="H82" s="82">
        <v>42326.04027777778</v>
      </c>
      <c r="I82" s="3" t="s">
        <v>3111</v>
      </c>
      <c r="J82" s="3" t="s">
        <v>3112</v>
      </c>
      <c r="K82" s="3" t="s">
        <v>3113</v>
      </c>
      <c r="L82" s="3" t="e">
        <v>#N/A</v>
      </c>
      <c r="M82" s="3" t="e">
        <v>#N/A</v>
      </c>
      <c r="N82" s="3" t="e">
        <v>#N/A</v>
      </c>
      <c r="O82" s="3" t="e">
        <v>#N/A</v>
      </c>
      <c r="P82" s="3" t="e">
        <v>#N/A</v>
      </c>
      <c r="Q82" s="3" t="s">
        <v>3149</v>
      </c>
      <c r="R82" s="3" t="b">
        <v>1</v>
      </c>
      <c r="S82" s="3" t="b">
        <v>1</v>
      </c>
      <c r="T82" s="3">
        <v>91101.0</v>
      </c>
      <c r="U82" s="3" t="s">
        <v>2104</v>
      </c>
      <c r="V82" s="3" t="s">
        <v>319</v>
      </c>
      <c r="W82" s="6"/>
      <c r="X82" s="6"/>
      <c r="Y82" s="3" t="s">
        <v>598</v>
      </c>
      <c r="Z82" s="3" t="s">
        <v>3158</v>
      </c>
      <c r="AA82" s="3">
        <v>1.0</v>
      </c>
      <c r="AB82" s="3">
        <v>2.0</v>
      </c>
      <c r="AC82" s="3" t="s">
        <v>127</v>
      </c>
    </row>
    <row r="83">
      <c r="A83" s="3">
        <v>314.0</v>
      </c>
      <c r="B83" s="3" t="s">
        <v>69</v>
      </c>
      <c r="C83" s="3" t="s">
        <v>3110</v>
      </c>
      <c r="D83" s="3" t="b">
        <v>1</v>
      </c>
      <c r="E83" s="3">
        <v>170.0</v>
      </c>
      <c r="F83" s="3">
        <v>32.0</v>
      </c>
      <c r="G83" s="3">
        <v>138.0</v>
      </c>
      <c r="H83" s="84" t="s">
        <v>9822</v>
      </c>
      <c r="I83" s="3" t="s">
        <v>3111</v>
      </c>
      <c r="J83" s="3" t="s">
        <v>3112</v>
      </c>
      <c r="K83" s="3" t="s">
        <v>3113</v>
      </c>
      <c r="L83" s="3" t="e">
        <v>#N/A</v>
      </c>
      <c r="M83" s="3" t="e">
        <v>#N/A</v>
      </c>
      <c r="N83" s="3" t="e">
        <v>#N/A</v>
      </c>
      <c r="O83" s="3" t="e">
        <v>#N/A</v>
      </c>
      <c r="P83" s="3" t="e">
        <v>#N/A</v>
      </c>
      <c r="Q83" s="3" t="s">
        <v>3159</v>
      </c>
      <c r="R83" s="3" t="b">
        <v>1</v>
      </c>
      <c r="S83" s="3" t="b">
        <v>1</v>
      </c>
      <c r="T83" s="3">
        <v>91101.0</v>
      </c>
      <c r="U83" s="3" t="s">
        <v>2104</v>
      </c>
      <c r="V83" s="3" t="s">
        <v>319</v>
      </c>
      <c r="W83" s="86"/>
      <c r="X83" s="86"/>
      <c r="Y83" s="3" t="s">
        <v>598</v>
      </c>
      <c r="Z83" s="3" t="s">
        <v>3166</v>
      </c>
      <c r="AA83" s="3">
        <v>1.0</v>
      </c>
      <c r="AB83" s="3">
        <v>2.0</v>
      </c>
      <c r="AC83" s="3" t="s">
        <v>127</v>
      </c>
    </row>
    <row r="84">
      <c r="A84" s="3">
        <v>315.0</v>
      </c>
      <c r="B84" s="3" t="s">
        <v>69</v>
      </c>
      <c r="C84" s="3" t="s">
        <v>3110</v>
      </c>
      <c r="D84" s="3" t="b">
        <v>1</v>
      </c>
      <c r="E84" s="3">
        <v>56.0</v>
      </c>
      <c r="F84" s="3">
        <v>8.0</v>
      </c>
      <c r="G84" s="3">
        <v>48.0</v>
      </c>
      <c r="H84" s="84" t="s">
        <v>9822</v>
      </c>
      <c r="I84" s="3" t="s">
        <v>3170</v>
      </c>
      <c r="J84" s="3" t="s">
        <v>3112</v>
      </c>
      <c r="K84" s="3" t="s">
        <v>3171</v>
      </c>
      <c r="L84" s="3" t="e">
        <v>#N/A</v>
      </c>
      <c r="M84" s="3" t="e">
        <v>#N/A</v>
      </c>
      <c r="N84" s="3" t="e">
        <v>#N/A</v>
      </c>
      <c r="O84" s="3" t="e">
        <v>#N/A</v>
      </c>
      <c r="P84" s="3" t="e">
        <v>#N/A</v>
      </c>
      <c r="Q84" s="3" t="s">
        <v>3149</v>
      </c>
      <c r="R84" s="3" t="b">
        <v>1</v>
      </c>
      <c r="S84" s="3" t="b">
        <v>0</v>
      </c>
      <c r="T84" s="3">
        <v>91101.0</v>
      </c>
      <c r="U84" s="3" t="s">
        <v>2104</v>
      </c>
      <c r="V84" s="3" t="s">
        <v>319</v>
      </c>
      <c r="W84" s="6"/>
      <c r="X84" s="6"/>
      <c r="Y84" s="3" t="s">
        <v>598</v>
      </c>
      <c r="Z84" s="3" t="s">
        <v>3176</v>
      </c>
      <c r="AA84" s="3">
        <v>1.0</v>
      </c>
      <c r="AB84" s="3">
        <v>2.0</v>
      </c>
      <c r="AC84" s="3" t="s">
        <v>236</v>
      </c>
    </row>
    <row r="85">
      <c r="A85" s="3">
        <v>316.0</v>
      </c>
      <c r="B85" s="3" t="s">
        <v>69</v>
      </c>
      <c r="C85" s="3" t="s">
        <v>3110</v>
      </c>
      <c r="D85" s="3" t="b">
        <v>1</v>
      </c>
      <c r="E85" s="3">
        <v>190.0</v>
      </c>
      <c r="F85" s="3">
        <v>62.0</v>
      </c>
      <c r="G85" s="3">
        <v>128.0</v>
      </c>
      <c r="H85" s="84" t="s">
        <v>9822</v>
      </c>
      <c r="I85" s="3" t="s">
        <v>3111</v>
      </c>
      <c r="J85" s="3" t="s">
        <v>3112</v>
      </c>
      <c r="K85" s="3" t="s">
        <v>3113</v>
      </c>
      <c r="L85" s="3" t="e">
        <v>#N/A</v>
      </c>
      <c r="M85" s="3" t="e">
        <v>#N/A</v>
      </c>
      <c r="N85" s="3" t="e">
        <v>#N/A</v>
      </c>
      <c r="O85" s="3" t="e">
        <v>#N/A</v>
      </c>
      <c r="P85" s="3" t="e">
        <v>#N/A</v>
      </c>
      <c r="Q85" s="3" t="s">
        <v>3180</v>
      </c>
      <c r="R85" s="3" t="b">
        <v>1</v>
      </c>
      <c r="S85" s="3" t="b">
        <v>1</v>
      </c>
      <c r="T85" s="3">
        <v>91101.0</v>
      </c>
      <c r="U85" s="3" t="s">
        <v>2104</v>
      </c>
      <c r="V85" s="3" t="s">
        <v>319</v>
      </c>
      <c r="W85" s="6"/>
      <c r="X85" s="6"/>
      <c r="Y85" s="3" t="s">
        <v>598</v>
      </c>
      <c r="Z85" s="3" t="s">
        <v>3192</v>
      </c>
      <c r="AA85" s="3">
        <v>1.0</v>
      </c>
      <c r="AB85" s="3">
        <v>2.0</v>
      </c>
      <c r="AC85" s="3" t="s">
        <v>164</v>
      </c>
    </row>
    <row r="86">
      <c r="A86" s="3">
        <v>317.0</v>
      </c>
      <c r="B86" s="3" t="s">
        <v>69</v>
      </c>
      <c r="C86" s="3" t="s">
        <v>3196</v>
      </c>
      <c r="D86" s="3" t="b">
        <v>1</v>
      </c>
      <c r="E86" s="3">
        <v>26.0</v>
      </c>
      <c r="F86" s="3">
        <v>3.0</v>
      </c>
      <c r="G86" s="3">
        <v>23.0</v>
      </c>
      <c r="H86" s="82">
        <v>42310.97708333333</v>
      </c>
      <c r="I86" s="3" t="s">
        <v>3198</v>
      </c>
      <c r="J86" s="3" t="s">
        <v>3199</v>
      </c>
      <c r="K86" s="3" t="s">
        <v>3200</v>
      </c>
      <c r="L86" s="3" t="e">
        <v>#N/A</v>
      </c>
      <c r="M86" s="3" t="e">
        <v>#N/A</v>
      </c>
      <c r="N86" s="3" t="e">
        <v>#N/A</v>
      </c>
      <c r="O86" s="3" t="e">
        <v>#N/A</v>
      </c>
      <c r="P86" s="3" t="e">
        <v>#N/A</v>
      </c>
      <c r="Q86" s="3" t="s">
        <v>3194</v>
      </c>
      <c r="R86" s="3" t="b">
        <v>1</v>
      </c>
      <c r="S86" s="3" t="b">
        <v>1</v>
      </c>
      <c r="T86" s="3">
        <v>92614.0</v>
      </c>
      <c r="U86" s="3" t="s">
        <v>953</v>
      </c>
      <c r="V86" s="3" t="s">
        <v>319</v>
      </c>
      <c r="W86" s="83">
        <v>421448.0</v>
      </c>
      <c r="X86" s="83">
        <v>499225.0</v>
      </c>
      <c r="Y86" s="3" t="s">
        <v>1856</v>
      </c>
      <c r="Z86" s="3" t="s">
        <v>3207</v>
      </c>
      <c r="AA86" s="3">
        <v>2.0</v>
      </c>
      <c r="AB86" s="3">
        <v>2.0</v>
      </c>
      <c r="AC86" s="3" t="s">
        <v>231</v>
      </c>
    </row>
    <row r="87">
      <c r="A87" s="3">
        <v>320.0</v>
      </c>
      <c r="B87" s="3" t="s">
        <v>69</v>
      </c>
      <c r="C87" s="3" t="s">
        <v>3472</v>
      </c>
      <c r="D87" s="3" t="b">
        <v>1</v>
      </c>
      <c r="E87" s="3">
        <v>2.0</v>
      </c>
      <c r="F87" s="3">
        <v>0.0</v>
      </c>
      <c r="G87" s="3">
        <v>2.0</v>
      </c>
      <c r="H87" s="84" t="s">
        <v>9822</v>
      </c>
      <c r="I87" s="3" t="s">
        <v>3474</v>
      </c>
      <c r="J87" s="3" t="s">
        <v>3475</v>
      </c>
      <c r="K87" s="3" t="s">
        <v>3476</v>
      </c>
      <c r="L87" s="3" t="e">
        <v>#N/A</v>
      </c>
      <c r="M87" s="3" t="e">
        <v>#N/A</v>
      </c>
      <c r="N87" s="3" t="e">
        <v>#N/A</v>
      </c>
      <c r="O87" s="3" t="e">
        <v>#N/A</v>
      </c>
      <c r="P87" s="3" t="e">
        <v>#N/A</v>
      </c>
      <c r="Q87" s="3" t="s">
        <v>3479</v>
      </c>
      <c r="R87" s="3" t="b">
        <v>1</v>
      </c>
      <c r="S87" s="3" t="b">
        <v>1</v>
      </c>
      <c r="T87" s="3">
        <v>6032.0</v>
      </c>
      <c r="U87" s="3" t="s">
        <v>3482</v>
      </c>
      <c r="V87" s="3" t="s">
        <v>2375</v>
      </c>
      <c r="W87" s="83">
        <v>55356.0</v>
      </c>
      <c r="X87" s="83">
        <v>31847.0</v>
      </c>
      <c r="Y87" s="3" t="s">
        <v>1301</v>
      </c>
      <c r="Z87" s="3" t="s">
        <v>3871</v>
      </c>
      <c r="AA87" s="3">
        <v>2.0</v>
      </c>
      <c r="AB87" s="3">
        <v>2.0</v>
      </c>
      <c r="AC87" s="3" t="s">
        <v>111</v>
      </c>
    </row>
    <row r="88">
      <c r="A88" s="3">
        <v>321.0</v>
      </c>
      <c r="B88" s="3" t="s">
        <v>69</v>
      </c>
      <c r="C88" s="3" t="s">
        <v>3472</v>
      </c>
      <c r="D88" s="3" t="b">
        <v>1</v>
      </c>
      <c r="E88" s="3">
        <v>182.0</v>
      </c>
      <c r="F88" s="3">
        <v>25.0</v>
      </c>
      <c r="G88" s="3">
        <v>157.0</v>
      </c>
      <c r="H88" s="84" t="s">
        <v>9822</v>
      </c>
      <c r="I88" s="3" t="s">
        <v>3474</v>
      </c>
      <c r="J88" s="3" t="s">
        <v>3475</v>
      </c>
      <c r="K88" s="3" t="s">
        <v>3476</v>
      </c>
      <c r="L88" s="3" t="e">
        <v>#N/A</v>
      </c>
      <c r="M88" s="3" t="e">
        <v>#N/A</v>
      </c>
      <c r="N88" s="3" t="e">
        <v>#N/A</v>
      </c>
      <c r="O88" s="3" t="e">
        <v>#N/A</v>
      </c>
      <c r="P88" s="3" t="e">
        <v>#N/A</v>
      </c>
      <c r="Q88" s="3" t="s">
        <v>3479</v>
      </c>
      <c r="R88" s="3" t="b">
        <v>1</v>
      </c>
      <c r="S88" s="3" t="b">
        <v>1</v>
      </c>
      <c r="T88" s="3">
        <v>6032.0</v>
      </c>
      <c r="U88" s="3" t="s">
        <v>3482</v>
      </c>
      <c r="V88" s="3" t="s">
        <v>2375</v>
      </c>
      <c r="W88" s="83">
        <v>55356.0</v>
      </c>
      <c r="X88" s="83">
        <v>31847.0</v>
      </c>
      <c r="Y88" s="3" t="s">
        <v>1301</v>
      </c>
      <c r="Z88" s="3" t="s">
        <v>3871</v>
      </c>
      <c r="AA88" s="3">
        <v>2.0</v>
      </c>
      <c r="AB88" s="3">
        <v>6.0</v>
      </c>
      <c r="AC88" s="3" t="s">
        <v>111</v>
      </c>
    </row>
    <row r="89">
      <c r="A89" s="3">
        <v>327.0</v>
      </c>
      <c r="B89" s="3" t="s">
        <v>69</v>
      </c>
      <c r="C89" s="3" t="s">
        <v>3579</v>
      </c>
      <c r="D89" s="3" t="b">
        <v>1</v>
      </c>
      <c r="E89" s="3">
        <v>69.0</v>
      </c>
      <c r="F89" s="3">
        <v>16.0</v>
      </c>
      <c r="G89" s="3">
        <v>53.0</v>
      </c>
      <c r="H89" s="82">
        <v>42324.38402777778</v>
      </c>
      <c r="I89" s="3" t="s">
        <v>3581</v>
      </c>
      <c r="J89" s="3" t="s">
        <v>3583</v>
      </c>
      <c r="K89" s="3" t="s">
        <v>3584</v>
      </c>
      <c r="L89" s="3" t="e">
        <v>#N/A</v>
      </c>
      <c r="M89" s="3" t="e">
        <v>#N/A</v>
      </c>
      <c r="N89" s="3" t="e">
        <v>#N/A</v>
      </c>
      <c r="O89" s="3" t="e">
        <v>#N/A</v>
      </c>
      <c r="P89" s="3" t="e">
        <v>#N/A</v>
      </c>
      <c r="Q89" s="3" t="s">
        <v>3585</v>
      </c>
      <c r="R89" s="3" t="b">
        <v>1</v>
      </c>
      <c r="S89" s="3" t="b">
        <v>1</v>
      </c>
      <c r="T89" s="3">
        <v>80002.0</v>
      </c>
      <c r="U89" s="3" t="s">
        <v>3586</v>
      </c>
      <c r="V89" s="3" t="s">
        <v>843</v>
      </c>
      <c r="W89" s="86"/>
      <c r="X89" s="86"/>
      <c r="Y89" s="3" t="s">
        <v>1923</v>
      </c>
      <c r="Z89" s="3" t="s">
        <v>3727</v>
      </c>
      <c r="AA89" s="3">
        <v>3.0</v>
      </c>
      <c r="AB89" s="3">
        <v>6.0</v>
      </c>
      <c r="AC89" s="3" t="s">
        <v>127</v>
      </c>
    </row>
    <row r="90">
      <c r="A90" s="3">
        <v>333.0</v>
      </c>
      <c r="B90" s="3" t="s">
        <v>69</v>
      </c>
      <c r="C90" s="3" t="s">
        <v>3210</v>
      </c>
      <c r="D90" s="3" t="b">
        <v>1</v>
      </c>
      <c r="E90" s="3">
        <v>1.0</v>
      </c>
      <c r="F90" s="3">
        <v>0.0</v>
      </c>
      <c r="G90" s="3">
        <v>1.0</v>
      </c>
      <c r="H90" s="84" t="s">
        <v>9822</v>
      </c>
      <c r="I90" s="3" t="s">
        <v>3212</v>
      </c>
      <c r="J90" s="3" t="s">
        <v>3214</v>
      </c>
      <c r="K90" s="3" t="s">
        <v>3215</v>
      </c>
      <c r="L90" s="3" t="e">
        <v>#N/A</v>
      </c>
      <c r="M90" s="3" t="e">
        <v>#N/A</v>
      </c>
      <c r="N90" s="3" t="e">
        <v>#N/A</v>
      </c>
      <c r="O90" s="3" t="e">
        <v>#N/A</v>
      </c>
      <c r="P90" s="3" t="e">
        <v>#N/A</v>
      </c>
      <c r="Q90" s="3" t="s">
        <v>3209</v>
      </c>
      <c r="R90" s="3" t="b">
        <v>1</v>
      </c>
      <c r="S90" s="3" t="b">
        <v>0</v>
      </c>
      <c r="T90" s="3">
        <v>91802.0</v>
      </c>
      <c r="U90" s="3" t="s">
        <v>3216</v>
      </c>
      <c r="V90" s="3" t="s">
        <v>319</v>
      </c>
      <c r="W90" s="6"/>
      <c r="X90" s="6"/>
      <c r="Y90" s="3" t="s">
        <v>647</v>
      </c>
      <c r="Z90" s="3" t="s">
        <v>3219</v>
      </c>
      <c r="AA90" s="3">
        <v>1.0</v>
      </c>
      <c r="AB90" s="3">
        <v>2.0</v>
      </c>
      <c r="AC90" s="3" t="s">
        <v>194</v>
      </c>
    </row>
    <row r="91">
      <c r="A91" s="3">
        <v>335.0</v>
      </c>
      <c r="B91" s="3" t="s">
        <v>69</v>
      </c>
      <c r="C91" s="3" t="s">
        <v>3222</v>
      </c>
      <c r="D91" s="3" t="b">
        <v>1</v>
      </c>
      <c r="E91" s="3">
        <v>53.0</v>
      </c>
      <c r="F91" s="3">
        <v>16.0</v>
      </c>
      <c r="G91" s="3">
        <v>37.0</v>
      </c>
      <c r="H91" s="84" t="s">
        <v>9822</v>
      </c>
      <c r="I91" s="3" t="s">
        <v>3225</v>
      </c>
      <c r="J91" s="3" t="s">
        <v>3227</v>
      </c>
      <c r="K91" s="3" t="s">
        <v>3228</v>
      </c>
      <c r="L91" s="3" t="e">
        <v>#N/A</v>
      </c>
      <c r="M91" s="3" t="e">
        <v>#N/A</v>
      </c>
      <c r="N91" s="3" t="e">
        <v>#N/A</v>
      </c>
      <c r="O91" s="3" t="e">
        <v>#N/A</v>
      </c>
      <c r="P91" s="3" t="e">
        <v>#N/A</v>
      </c>
      <c r="Q91" s="3" t="s">
        <v>3221</v>
      </c>
      <c r="R91" s="3" t="b">
        <v>1</v>
      </c>
      <c r="S91" s="3" t="b">
        <v>1</v>
      </c>
      <c r="T91" s="3">
        <v>91711.0</v>
      </c>
      <c r="U91" s="3" t="s">
        <v>3233</v>
      </c>
      <c r="V91" s="3" t="s">
        <v>319</v>
      </c>
      <c r="W91" s="83">
        <v>688670.0</v>
      </c>
      <c r="X91" s="83">
        <v>671262.0</v>
      </c>
      <c r="Y91" s="3" t="s">
        <v>3234</v>
      </c>
      <c r="Z91" s="3" t="s">
        <v>3241</v>
      </c>
      <c r="AA91" s="3">
        <v>1.0</v>
      </c>
      <c r="AB91" s="3">
        <v>2.0</v>
      </c>
      <c r="AC91" s="3" t="s">
        <v>164</v>
      </c>
    </row>
    <row r="92">
      <c r="A92" s="3">
        <v>338.0</v>
      </c>
      <c r="B92" s="3" t="s">
        <v>69</v>
      </c>
      <c r="C92" s="3" t="s">
        <v>3245</v>
      </c>
      <c r="D92" s="3" t="b">
        <v>1</v>
      </c>
      <c r="E92" s="3">
        <v>4.0</v>
      </c>
      <c r="F92" s="3">
        <v>0.0</v>
      </c>
      <c r="G92" s="3">
        <v>4.0</v>
      </c>
      <c r="H92" s="82">
        <v>42311.700694444444</v>
      </c>
      <c r="I92" s="3" t="s">
        <v>3246</v>
      </c>
      <c r="J92" s="3" t="s">
        <v>3248</v>
      </c>
      <c r="K92" s="3" t="s">
        <v>3249</v>
      </c>
      <c r="L92" s="3" t="e">
        <v>#N/A</v>
      </c>
      <c r="M92" s="3" t="e">
        <v>#N/A</v>
      </c>
      <c r="N92" s="3" t="e">
        <v>#N/A</v>
      </c>
      <c r="O92" s="3" t="e">
        <v>#N/A</v>
      </c>
      <c r="P92" s="3" t="e">
        <v>#N/A</v>
      </c>
      <c r="Q92" s="3" t="s">
        <v>3244</v>
      </c>
      <c r="R92" s="3" t="b">
        <v>1</v>
      </c>
      <c r="S92" s="3" t="b">
        <v>0</v>
      </c>
      <c r="T92" s="3">
        <v>94104.0</v>
      </c>
      <c r="U92" s="3" t="s">
        <v>3077</v>
      </c>
      <c r="V92" s="3" t="s">
        <v>319</v>
      </c>
      <c r="W92" s="83">
        <v>7997815.0</v>
      </c>
      <c r="X92" s="83">
        <v>4590214.0</v>
      </c>
      <c r="Y92" s="3" t="s">
        <v>3252</v>
      </c>
      <c r="Z92" s="3" t="s">
        <v>3253</v>
      </c>
      <c r="AA92" s="3">
        <v>3.0</v>
      </c>
      <c r="AB92" s="3">
        <v>6.0</v>
      </c>
      <c r="AC92" s="3" t="s">
        <v>214</v>
      </c>
    </row>
    <row r="93">
      <c r="A93" s="3">
        <v>339.0</v>
      </c>
      <c r="B93" s="3" t="s">
        <v>69</v>
      </c>
      <c r="C93" s="3" t="s">
        <v>1431</v>
      </c>
      <c r="D93" s="3" t="b">
        <v>1</v>
      </c>
      <c r="E93" s="3">
        <v>11.0</v>
      </c>
      <c r="F93" s="3">
        <v>1.0</v>
      </c>
      <c r="G93" s="3">
        <v>10.0</v>
      </c>
      <c r="H93" s="82">
        <v>42310.46666666667</v>
      </c>
      <c r="I93" s="3" t="s">
        <v>1433</v>
      </c>
      <c r="J93" s="3" t="s">
        <v>1435</v>
      </c>
      <c r="K93" s="3" t="s">
        <v>1436</v>
      </c>
      <c r="L93" s="3" t="e">
        <v>#N/A</v>
      </c>
      <c r="M93" s="3" t="e">
        <v>#N/A</v>
      </c>
      <c r="N93" s="3" t="e">
        <v>#N/A</v>
      </c>
      <c r="O93" s="3" t="e">
        <v>#N/A</v>
      </c>
      <c r="P93" s="3" t="e">
        <v>#N/A</v>
      </c>
      <c r="Q93" s="3" t="s">
        <v>1438</v>
      </c>
      <c r="R93" s="3" t="b">
        <v>1</v>
      </c>
      <c r="S93" s="3" t="b">
        <v>1</v>
      </c>
      <c r="T93" s="3">
        <v>36616.0</v>
      </c>
      <c r="U93" s="3" t="s">
        <v>1439</v>
      </c>
      <c r="V93" s="3" t="s">
        <v>557</v>
      </c>
      <c r="W93" s="83">
        <v>207907.0</v>
      </c>
      <c r="X93" s="83">
        <v>140774.0</v>
      </c>
      <c r="Y93" s="3" t="s">
        <v>1441</v>
      </c>
      <c r="Z93" s="3" t="s">
        <v>1443</v>
      </c>
      <c r="AA93" s="28">
        <v>2.0</v>
      </c>
      <c r="AB93" s="28">
        <v>2.0</v>
      </c>
      <c r="AC93" s="3" t="s">
        <v>127</v>
      </c>
    </row>
    <row r="94">
      <c r="A94" s="3">
        <v>340.0</v>
      </c>
      <c r="B94" s="3" t="s">
        <v>69</v>
      </c>
      <c r="C94" s="3" t="s">
        <v>3255</v>
      </c>
      <c r="D94" s="3" t="b">
        <v>1</v>
      </c>
      <c r="E94" s="3">
        <v>2.0</v>
      </c>
      <c r="F94" s="3">
        <v>0.0</v>
      </c>
      <c r="G94" s="3">
        <v>2.0</v>
      </c>
      <c r="H94" s="82">
        <v>42321.40069444444</v>
      </c>
      <c r="I94" s="3" t="s">
        <v>3256</v>
      </c>
      <c r="J94" s="3" t="s">
        <v>3257</v>
      </c>
      <c r="K94" s="3" t="s">
        <v>3258</v>
      </c>
      <c r="L94" s="3" t="e">
        <v>#N/A</v>
      </c>
      <c r="M94" s="3" t="e">
        <v>#N/A</v>
      </c>
      <c r="N94" s="3" t="e">
        <v>#N/A</v>
      </c>
      <c r="O94" s="3" t="e">
        <v>#N/A</v>
      </c>
      <c r="P94" s="3" t="e">
        <v>#N/A</v>
      </c>
      <c r="Q94" s="3" t="s">
        <v>3254</v>
      </c>
      <c r="R94" s="3" t="b">
        <v>1</v>
      </c>
      <c r="S94" s="3" t="b">
        <v>0</v>
      </c>
      <c r="T94" s="3" t="s">
        <v>3259</v>
      </c>
      <c r="U94" s="3" t="s">
        <v>3260</v>
      </c>
      <c r="V94" s="3" t="s">
        <v>319</v>
      </c>
      <c r="W94" s="83">
        <v>3310582.0</v>
      </c>
      <c r="X94" s="83">
        <v>3281276.0</v>
      </c>
      <c r="Y94" s="3" t="s">
        <v>3261</v>
      </c>
      <c r="Z94" s="3" t="s">
        <v>3265</v>
      </c>
      <c r="AA94" s="3">
        <v>2.0</v>
      </c>
      <c r="AB94" s="3">
        <v>2.0</v>
      </c>
      <c r="AC94" s="3" t="s">
        <v>228</v>
      </c>
    </row>
    <row r="95">
      <c r="A95" s="3">
        <v>341.0</v>
      </c>
      <c r="B95" s="3" t="s">
        <v>69</v>
      </c>
      <c r="C95" s="3" t="s">
        <v>3267</v>
      </c>
      <c r="D95" s="3" t="b">
        <v>1</v>
      </c>
      <c r="E95" s="3">
        <v>40.0</v>
      </c>
      <c r="F95" s="3">
        <v>2.0</v>
      </c>
      <c r="G95" s="3">
        <v>38.0</v>
      </c>
      <c r="H95" s="82">
        <v>42329.30486111111</v>
      </c>
      <c r="I95" s="3" t="s">
        <v>3268</v>
      </c>
      <c r="J95" s="3" t="s">
        <v>3269</v>
      </c>
      <c r="K95" s="3" t="s">
        <v>3270</v>
      </c>
      <c r="L95" s="3" t="e">
        <v>#N/A</v>
      </c>
      <c r="M95" s="3" t="e">
        <v>#N/A</v>
      </c>
      <c r="N95" s="3" t="e">
        <v>#N/A</v>
      </c>
      <c r="O95" s="3" t="e">
        <v>#N/A</v>
      </c>
      <c r="P95" s="3" t="e">
        <v>#N/A</v>
      </c>
      <c r="Q95" s="3" t="s">
        <v>3266</v>
      </c>
      <c r="R95" s="3" t="b">
        <v>1</v>
      </c>
      <c r="S95" s="3" t="b">
        <v>1</v>
      </c>
      <c r="T95" s="3">
        <v>94706.0</v>
      </c>
      <c r="U95" s="3" t="s">
        <v>3271</v>
      </c>
      <c r="V95" s="3" t="s">
        <v>319</v>
      </c>
      <c r="W95" s="86"/>
      <c r="X95" s="86"/>
      <c r="Y95" s="3" t="s">
        <v>3272</v>
      </c>
      <c r="Z95" s="3" t="s">
        <v>3276</v>
      </c>
      <c r="AA95" s="3">
        <v>1.0</v>
      </c>
      <c r="AB95" s="3">
        <v>2.0</v>
      </c>
      <c r="AC95" s="3" t="s">
        <v>194</v>
      </c>
    </row>
    <row r="96">
      <c r="A96" s="3">
        <v>342.0</v>
      </c>
      <c r="B96" s="3" t="s">
        <v>69</v>
      </c>
      <c r="C96" s="3" t="s">
        <v>3267</v>
      </c>
      <c r="D96" s="3" t="b">
        <v>1</v>
      </c>
      <c r="E96" s="3">
        <v>29.0</v>
      </c>
      <c r="F96" s="3">
        <v>10.0</v>
      </c>
      <c r="G96" s="3">
        <v>19.0</v>
      </c>
      <c r="H96" s="84" t="s">
        <v>9822</v>
      </c>
      <c r="I96" s="3" t="s">
        <v>3282</v>
      </c>
      <c r="J96" s="3" t="s">
        <v>3269</v>
      </c>
      <c r="K96" s="3" t="s">
        <v>3283</v>
      </c>
      <c r="L96" s="3" t="e">
        <v>#N/A</v>
      </c>
      <c r="M96" s="3" t="e">
        <v>#N/A</v>
      </c>
      <c r="N96" s="3" t="e">
        <v>#N/A</v>
      </c>
      <c r="O96" s="3" t="e">
        <v>#N/A</v>
      </c>
      <c r="P96" s="3" t="e">
        <v>#N/A</v>
      </c>
      <c r="Q96" s="3" t="s">
        <v>3278</v>
      </c>
      <c r="R96" s="3" t="b">
        <v>1</v>
      </c>
      <c r="S96" s="3" t="b">
        <v>1</v>
      </c>
      <c r="T96" s="3">
        <v>94706.0</v>
      </c>
      <c r="U96" s="3" t="s">
        <v>3271</v>
      </c>
      <c r="V96" s="3" t="s">
        <v>319</v>
      </c>
      <c r="W96" s="86"/>
      <c r="X96" s="86"/>
      <c r="Y96" s="3" t="s">
        <v>3272</v>
      </c>
      <c r="Z96" s="3" t="s">
        <v>3289</v>
      </c>
      <c r="AA96" s="3">
        <v>3.0</v>
      </c>
      <c r="AB96" s="3">
        <v>2.0</v>
      </c>
      <c r="AC96" s="3" t="s">
        <v>9854</v>
      </c>
    </row>
    <row r="97">
      <c r="A97" s="3">
        <v>343.0</v>
      </c>
      <c r="B97" s="3" t="s">
        <v>69</v>
      </c>
      <c r="C97" s="3" t="s">
        <v>3267</v>
      </c>
      <c r="D97" s="3" t="b">
        <v>1</v>
      </c>
      <c r="E97" s="3">
        <v>3.0</v>
      </c>
      <c r="F97" s="3">
        <v>1.0</v>
      </c>
      <c r="G97" s="3">
        <v>2.0</v>
      </c>
      <c r="H97" s="82">
        <v>42333.325</v>
      </c>
      <c r="I97" s="3" t="s">
        <v>3291</v>
      </c>
      <c r="J97" s="3" t="s">
        <v>3269</v>
      </c>
      <c r="K97" s="3" t="s">
        <v>3292</v>
      </c>
      <c r="L97" s="3" t="e">
        <v>#N/A</v>
      </c>
      <c r="M97" s="3" t="e">
        <v>#N/A</v>
      </c>
      <c r="N97" s="3" t="e">
        <v>#N/A</v>
      </c>
      <c r="O97" s="3" t="e">
        <v>#N/A</v>
      </c>
      <c r="P97" s="3" t="e">
        <v>#N/A</v>
      </c>
      <c r="Q97" s="3" t="s">
        <v>3290</v>
      </c>
      <c r="R97" s="3" t="b">
        <v>1</v>
      </c>
      <c r="S97" s="3" t="b">
        <v>0</v>
      </c>
      <c r="T97" s="3">
        <v>94706.0</v>
      </c>
      <c r="U97" s="3" t="s">
        <v>3271</v>
      </c>
      <c r="V97" s="3" t="s">
        <v>319</v>
      </c>
      <c r="W97" s="86"/>
      <c r="X97" s="86"/>
      <c r="Y97" s="3" t="s">
        <v>3272</v>
      </c>
      <c r="Z97" s="3" t="s">
        <v>3294</v>
      </c>
      <c r="AA97" s="3">
        <v>1.0</v>
      </c>
      <c r="AB97" s="3">
        <v>6.0</v>
      </c>
      <c r="AC97" s="3" t="s">
        <v>127</v>
      </c>
    </row>
    <row r="98">
      <c r="A98" s="3">
        <v>344.0</v>
      </c>
      <c r="B98" s="3" t="s">
        <v>69</v>
      </c>
      <c r="C98" s="3" t="s">
        <v>1547</v>
      </c>
      <c r="D98" s="3" t="b">
        <v>1</v>
      </c>
      <c r="E98" s="3">
        <v>33.0</v>
      </c>
      <c r="F98" s="3">
        <v>8.0</v>
      </c>
      <c r="G98" s="3">
        <v>25.0</v>
      </c>
      <c r="H98" s="84" t="s">
        <v>9822</v>
      </c>
      <c r="I98" s="3" t="s">
        <v>1549</v>
      </c>
      <c r="J98" s="3" t="s">
        <v>1550</v>
      </c>
      <c r="K98" s="3" t="s">
        <v>1552</v>
      </c>
      <c r="L98" s="3" t="e">
        <v>#N/A</v>
      </c>
      <c r="M98" s="3" t="e">
        <v>#N/A</v>
      </c>
      <c r="N98" s="3" t="e">
        <v>#N/A</v>
      </c>
      <c r="O98" s="3" t="e">
        <v>#N/A</v>
      </c>
      <c r="P98" s="3" t="e">
        <v>#N/A</v>
      </c>
      <c r="Q98" s="3" t="s">
        <v>1554</v>
      </c>
      <c r="R98" s="3" t="b">
        <v>1</v>
      </c>
      <c r="S98" s="3" t="b">
        <v>0</v>
      </c>
      <c r="T98" s="3">
        <v>36017.0</v>
      </c>
      <c r="U98" s="3" t="s">
        <v>1555</v>
      </c>
      <c r="V98" s="3" t="s">
        <v>557</v>
      </c>
      <c r="W98" s="6"/>
      <c r="X98" s="6"/>
      <c r="Y98" s="6"/>
      <c r="Z98" s="3" t="s">
        <v>1558</v>
      </c>
      <c r="AA98" s="28">
        <v>1.0</v>
      </c>
      <c r="AB98" s="28">
        <v>1.0</v>
      </c>
      <c r="AC98" s="3" t="s">
        <v>132</v>
      </c>
    </row>
    <row r="99">
      <c r="A99" s="3">
        <v>347.0</v>
      </c>
      <c r="B99" s="3" t="s">
        <v>69</v>
      </c>
      <c r="C99" s="3" t="s">
        <v>3297</v>
      </c>
      <c r="D99" s="3" t="b">
        <v>1</v>
      </c>
      <c r="E99" s="3">
        <v>7.0</v>
      </c>
      <c r="F99" s="3">
        <v>2.0</v>
      </c>
      <c r="G99" s="3">
        <v>5.0</v>
      </c>
      <c r="H99" s="82">
        <v>42327.17916666667</v>
      </c>
      <c r="I99" s="3" t="s">
        <v>3299</v>
      </c>
      <c r="J99" s="3" t="s">
        <v>3300</v>
      </c>
      <c r="K99" s="3" t="s">
        <v>3301</v>
      </c>
      <c r="L99" s="3" t="e">
        <v>#N/A</v>
      </c>
      <c r="M99" s="3" t="e">
        <v>#N/A</v>
      </c>
      <c r="N99" s="3" t="e">
        <v>#N/A</v>
      </c>
      <c r="O99" s="3" t="e">
        <v>#N/A</v>
      </c>
      <c r="P99" s="3" t="e">
        <v>#N/A</v>
      </c>
      <c r="Q99" s="3" t="s">
        <v>3296</v>
      </c>
      <c r="R99" s="3" t="b">
        <v>1</v>
      </c>
      <c r="S99" s="3" t="b">
        <v>1</v>
      </c>
      <c r="T99" s="3">
        <v>94104.0</v>
      </c>
      <c r="U99" s="3" t="s">
        <v>3077</v>
      </c>
      <c r="V99" s="3" t="s">
        <v>319</v>
      </c>
      <c r="W99" s="85" t="s">
        <v>9822</v>
      </c>
      <c r="X99" s="85" t="s">
        <v>9822</v>
      </c>
      <c r="Y99" s="3" t="s">
        <v>3303</v>
      </c>
      <c r="Z99" s="3" t="s">
        <v>3308</v>
      </c>
      <c r="AA99" s="3">
        <v>2.0</v>
      </c>
      <c r="AB99" s="3">
        <v>2.0</v>
      </c>
      <c r="AC99" s="3" t="s">
        <v>9704</v>
      </c>
    </row>
    <row r="100">
      <c r="A100" s="3">
        <v>357.0</v>
      </c>
      <c r="B100" s="3" t="s">
        <v>69</v>
      </c>
      <c r="C100" s="3" t="s">
        <v>3883</v>
      </c>
      <c r="D100" s="3" t="b">
        <v>1</v>
      </c>
      <c r="E100" s="3">
        <v>141.0</v>
      </c>
      <c r="F100" s="3">
        <v>19.0</v>
      </c>
      <c r="G100" s="3">
        <v>122.0</v>
      </c>
      <c r="H100" s="84" t="s">
        <v>9822</v>
      </c>
      <c r="I100" s="3" t="s">
        <v>3885</v>
      </c>
      <c r="J100" s="3" t="s">
        <v>3886</v>
      </c>
      <c r="K100" s="3" t="s">
        <v>3887</v>
      </c>
      <c r="L100" s="3" t="e">
        <v>#N/A</v>
      </c>
      <c r="M100" s="3" t="e">
        <v>#N/A</v>
      </c>
      <c r="N100" s="3" t="e">
        <v>#N/A</v>
      </c>
      <c r="O100" s="3" t="e">
        <v>#N/A</v>
      </c>
      <c r="P100" s="3" t="e">
        <v>#N/A</v>
      </c>
      <c r="Q100" s="3" t="s">
        <v>3882</v>
      </c>
      <c r="R100" s="3" t="b">
        <v>1</v>
      </c>
      <c r="S100" s="3" t="b">
        <v>1</v>
      </c>
      <c r="T100" s="3">
        <v>6470.0</v>
      </c>
      <c r="U100" s="3" t="s">
        <v>3888</v>
      </c>
      <c r="V100" s="3" t="s">
        <v>2375</v>
      </c>
      <c r="W100" s="83">
        <v>2146192.0</v>
      </c>
      <c r="X100" s="83">
        <v>2394133.0</v>
      </c>
      <c r="Y100" s="3" t="s">
        <v>3890</v>
      </c>
      <c r="Z100" s="3" t="s">
        <v>3899</v>
      </c>
      <c r="AA100" s="3">
        <v>1.0</v>
      </c>
      <c r="AB100" s="3">
        <v>2.0</v>
      </c>
      <c r="AC100" s="3" t="s">
        <v>9855</v>
      </c>
    </row>
    <row r="101">
      <c r="A101" s="3">
        <v>358.0</v>
      </c>
      <c r="B101" s="3" t="s">
        <v>69</v>
      </c>
      <c r="C101" s="3" t="s">
        <v>3911</v>
      </c>
      <c r="D101" s="3" t="b">
        <v>1</v>
      </c>
      <c r="E101" s="3">
        <v>108.0</v>
      </c>
      <c r="F101" s="3">
        <v>30.0</v>
      </c>
      <c r="G101" s="3">
        <v>78.0</v>
      </c>
      <c r="H101" s="84" t="s">
        <v>9822</v>
      </c>
      <c r="I101" s="3" t="s">
        <v>3914</v>
      </c>
      <c r="J101" s="3" t="s">
        <v>3915</v>
      </c>
      <c r="K101" s="3" t="s">
        <v>3916</v>
      </c>
      <c r="L101" s="3" t="e">
        <v>#N/A</v>
      </c>
      <c r="M101" s="3" t="e">
        <v>#N/A</v>
      </c>
      <c r="N101" s="3" t="e">
        <v>#N/A</v>
      </c>
      <c r="O101" s="3" t="e">
        <v>#N/A</v>
      </c>
      <c r="P101" s="3" t="e">
        <v>#N/A</v>
      </c>
      <c r="Q101" s="3" t="s">
        <v>3920</v>
      </c>
      <c r="R101" s="3" t="b">
        <v>1</v>
      </c>
      <c r="S101" s="3" t="b">
        <v>1</v>
      </c>
      <c r="T101" s="3">
        <v>20011.0</v>
      </c>
      <c r="U101" s="3" t="s">
        <v>491</v>
      </c>
      <c r="V101" s="3" t="s">
        <v>597</v>
      </c>
      <c r="W101" s="86"/>
      <c r="X101" s="86"/>
      <c r="Y101" s="3" t="s">
        <v>3922</v>
      </c>
      <c r="Z101" s="3" t="s">
        <v>4070</v>
      </c>
      <c r="AA101" s="3">
        <v>3.0</v>
      </c>
      <c r="AB101" s="3">
        <v>6.0</v>
      </c>
      <c r="AC101" s="3" t="s">
        <v>9856</v>
      </c>
    </row>
    <row r="102">
      <c r="A102" s="3">
        <v>364.0</v>
      </c>
      <c r="B102" s="3" t="s">
        <v>69</v>
      </c>
      <c r="C102" s="3" t="s">
        <v>3310</v>
      </c>
      <c r="D102" s="3" t="b">
        <v>1</v>
      </c>
      <c r="E102" s="3">
        <v>3.0</v>
      </c>
      <c r="F102" s="3">
        <v>0.0</v>
      </c>
      <c r="G102" s="3">
        <v>3.0</v>
      </c>
      <c r="H102" s="84" t="s">
        <v>9822</v>
      </c>
      <c r="I102" s="3" t="s">
        <v>3312</v>
      </c>
      <c r="J102" s="3" t="s">
        <v>3313</v>
      </c>
      <c r="K102" s="3" t="s">
        <v>3315</v>
      </c>
      <c r="L102" s="3" t="e">
        <v>#N/A</v>
      </c>
      <c r="M102" s="3" t="e">
        <v>#N/A</v>
      </c>
      <c r="N102" s="3" t="e">
        <v>#N/A</v>
      </c>
      <c r="O102" s="3" t="e">
        <v>#N/A</v>
      </c>
      <c r="P102" s="3" t="e">
        <v>#N/A</v>
      </c>
      <c r="Q102" s="3" t="s">
        <v>3309</v>
      </c>
      <c r="R102" s="3" t="b">
        <v>1</v>
      </c>
      <c r="S102" s="3" t="b">
        <v>1</v>
      </c>
      <c r="T102" s="3">
        <v>92626.0</v>
      </c>
      <c r="U102" s="3" t="s">
        <v>3316</v>
      </c>
      <c r="V102" s="3" t="s">
        <v>319</v>
      </c>
      <c r="W102" s="85" t="s">
        <v>9822</v>
      </c>
      <c r="X102" s="85" t="s">
        <v>9822</v>
      </c>
      <c r="Y102" s="3" t="s">
        <v>3318</v>
      </c>
      <c r="Z102" s="3" t="s">
        <v>3323</v>
      </c>
      <c r="AA102" s="3">
        <v>3.0</v>
      </c>
      <c r="AB102" s="3">
        <v>2.0</v>
      </c>
      <c r="AC102" s="3" t="s">
        <v>9691</v>
      </c>
    </row>
    <row r="103">
      <c r="A103" s="3">
        <v>366.0</v>
      </c>
      <c r="B103" s="3" t="s">
        <v>69</v>
      </c>
      <c r="C103" s="3" t="s">
        <v>4034</v>
      </c>
      <c r="D103" s="3" t="b">
        <v>1</v>
      </c>
      <c r="E103" s="3">
        <v>56.0</v>
      </c>
      <c r="F103" s="3">
        <v>19.0</v>
      </c>
      <c r="G103" s="3">
        <v>37.0</v>
      </c>
      <c r="H103" s="82">
        <v>42328.39791666667</v>
      </c>
      <c r="I103" s="3" t="s">
        <v>4035</v>
      </c>
      <c r="J103" s="3" t="s">
        <v>4036</v>
      </c>
      <c r="K103" s="3" t="s">
        <v>4037</v>
      </c>
      <c r="L103" s="3" t="e">
        <v>#N/A</v>
      </c>
      <c r="M103" s="3" t="e">
        <v>#N/A</v>
      </c>
      <c r="N103" s="3" t="e">
        <v>#N/A</v>
      </c>
      <c r="O103" s="3" t="e">
        <v>#N/A</v>
      </c>
      <c r="P103" s="3" t="e">
        <v>#N/A</v>
      </c>
      <c r="Q103" s="3" t="s">
        <v>4038</v>
      </c>
      <c r="R103" s="3" t="b">
        <v>1</v>
      </c>
      <c r="S103" s="3" t="b">
        <v>1</v>
      </c>
      <c r="T103" s="3">
        <v>34276.0</v>
      </c>
      <c r="U103" s="3" t="s">
        <v>4039</v>
      </c>
      <c r="V103" s="3" t="s">
        <v>785</v>
      </c>
      <c r="W103" s="83">
        <v>538141.0</v>
      </c>
      <c r="X103" s="83">
        <v>260188.0</v>
      </c>
      <c r="Y103" s="6"/>
      <c r="Z103" s="3" t="s">
        <v>4355</v>
      </c>
      <c r="AA103" s="3">
        <v>1.0</v>
      </c>
      <c r="AB103" s="3">
        <v>2.0</v>
      </c>
      <c r="AC103" s="3" t="s">
        <v>9857</v>
      </c>
    </row>
    <row r="104">
      <c r="A104" s="3">
        <v>376.0</v>
      </c>
      <c r="B104" s="3" t="s">
        <v>69</v>
      </c>
      <c r="C104" s="3" t="s">
        <v>3901</v>
      </c>
      <c r="D104" s="3" t="b">
        <v>1</v>
      </c>
      <c r="E104" s="3">
        <v>3.0</v>
      </c>
      <c r="F104" s="3">
        <v>0.0</v>
      </c>
      <c r="G104" s="3">
        <v>3.0</v>
      </c>
      <c r="H104" s="84" t="s">
        <v>9822</v>
      </c>
      <c r="I104" s="3" t="s">
        <v>3902</v>
      </c>
      <c r="J104" s="3" t="s">
        <v>3903</v>
      </c>
      <c r="K104" s="3" t="s">
        <v>3904</v>
      </c>
      <c r="L104" s="3" t="e">
        <v>#N/A</v>
      </c>
      <c r="M104" s="3" t="e">
        <v>#N/A</v>
      </c>
      <c r="N104" s="3" t="e">
        <v>#N/A</v>
      </c>
      <c r="O104" s="3" t="e">
        <v>#N/A</v>
      </c>
      <c r="P104" s="3" t="e">
        <v>#N/A</v>
      </c>
      <c r="Q104" s="3" t="s">
        <v>3900</v>
      </c>
      <c r="R104" s="3" t="b">
        <v>1</v>
      </c>
      <c r="S104" s="3" t="b">
        <v>1</v>
      </c>
      <c r="T104" s="3">
        <v>6107.0</v>
      </c>
      <c r="U104" s="3" t="s">
        <v>3905</v>
      </c>
      <c r="V104" s="3" t="s">
        <v>2375</v>
      </c>
      <c r="W104" s="6"/>
      <c r="X104" s="6"/>
      <c r="Y104" s="3" t="s">
        <v>3906</v>
      </c>
      <c r="Z104" s="3" t="s">
        <v>3910</v>
      </c>
      <c r="AA104" s="3">
        <v>1.0</v>
      </c>
      <c r="AB104" s="3">
        <v>2.0</v>
      </c>
      <c r="AC104" s="3" t="s">
        <v>111</v>
      </c>
    </row>
    <row r="105">
      <c r="A105" s="3">
        <v>377.0</v>
      </c>
      <c r="B105" s="3" t="s">
        <v>69</v>
      </c>
      <c r="C105" s="3" t="s">
        <v>4163</v>
      </c>
      <c r="D105" s="3" t="b">
        <v>1</v>
      </c>
      <c r="E105" s="3">
        <v>11.0</v>
      </c>
      <c r="F105" s="3">
        <v>0.0</v>
      </c>
      <c r="G105" s="3">
        <v>11.0</v>
      </c>
      <c r="H105" s="84" t="s">
        <v>9822</v>
      </c>
      <c r="I105" s="3" t="s">
        <v>4165</v>
      </c>
      <c r="J105" s="3" t="s">
        <v>4166</v>
      </c>
      <c r="K105" s="3" t="s">
        <v>4167</v>
      </c>
      <c r="L105" s="3" t="e">
        <v>#N/A</v>
      </c>
      <c r="M105" s="3" t="e">
        <v>#N/A</v>
      </c>
      <c r="N105" s="3" t="e">
        <v>#N/A</v>
      </c>
      <c r="O105" s="3" t="e">
        <v>#N/A</v>
      </c>
      <c r="P105" s="3" t="e">
        <v>#N/A</v>
      </c>
      <c r="Q105" s="3" t="s">
        <v>4168</v>
      </c>
      <c r="R105" s="3" t="b">
        <v>1</v>
      </c>
      <c r="S105" s="3" t="b">
        <v>0</v>
      </c>
      <c r="T105" s="3">
        <v>32065.0</v>
      </c>
      <c r="U105" s="3" t="s">
        <v>4169</v>
      </c>
      <c r="V105" s="3" t="s">
        <v>785</v>
      </c>
      <c r="W105" s="86"/>
      <c r="X105" s="86"/>
      <c r="Y105" s="3" t="s">
        <v>3793</v>
      </c>
      <c r="Z105" s="3" t="s">
        <v>4361</v>
      </c>
      <c r="AA105" s="3">
        <v>1.0</v>
      </c>
      <c r="AB105" s="3">
        <v>6.0</v>
      </c>
      <c r="AC105" s="3" t="s">
        <v>9858</v>
      </c>
    </row>
    <row r="106">
      <c r="A106" s="3">
        <v>382.0</v>
      </c>
      <c r="B106" s="3" t="s">
        <v>69</v>
      </c>
      <c r="C106" s="3" t="s">
        <v>3327</v>
      </c>
      <c r="D106" s="3" t="b">
        <v>1</v>
      </c>
      <c r="E106" s="3">
        <v>82.0</v>
      </c>
      <c r="F106" s="3">
        <v>30.0</v>
      </c>
      <c r="G106" s="3">
        <v>52.0</v>
      </c>
      <c r="H106" s="84" t="s">
        <v>9822</v>
      </c>
      <c r="I106" s="3" t="s">
        <v>3329</v>
      </c>
      <c r="J106" s="3" t="s">
        <v>3331</v>
      </c>
      <c r="K106" s="3" t="s">
        <v>3332</v>
      </c>
      <c r="L106" s="3" t="e">
        <v>#N/A</v>
      </c>
      <c r="M106" s="3" t="e">
        <v>#N/A</v>
      </c>
      <c r="N106" s="3" t="e">
        <v>#N/A</v>
      </c>
      <c r="O106" s="3" t="e">
        <v>#N/A</v>
      </c>
      <c r="P106" s="3" t="e">
        <v>#N/A</v>
      </c>
      <c r="Q106" s="3" t="s">
        <v>3326</v>
      </c>
      <c r="R106" s="3" t="b">
        <v>1</v>
      </c>
      <c r="S106" s="3" t="b">
        <v>1</v>
      </c>
      <c r="T106" s="3">
        <v>90057.0</v>
      </c>
      <c r="U106" s="3" t="s">
        <v>751</v>
      </c>
      <c r="V106" s="3" t="s">
        <v>319</v>
      </c>
      <c r="W106" s="83">
        <v>2151958.0</v>
      </c>
      <c r="X106" s="83">
        <v>4636766.0</v>
      </c>
      <c r="Y106" s="3" t="s">
        <v>3334</v>
      </c>
      <c r="Z106" s="3" t="s">
        <v>3336</v>
      </c>
      <c r="AA106" s="3">
        <v>1.0</v>
      </c>
      <c r="AB106" s="3">
        <v>2.0</v>
      </c>
      <c r="AC106" s="3" t="s">
        <v>9859</v>
      </c>
    </row>
    <row r="107">
      <c r="A107" s="3">
        <v>397.0</v>
      </c>
      <c r="B107" s="3" t="s">
        <v>69</v>
      </c>
      <c r="C107" s="3" t="s">
        <v>3338</v>
      </c>
      <c r="D107" s="3" t="b">
        <v>1</v>
      </c>
      <c r="E107" s="3">
        <v>11.0</v>
      </c>
      <c r="F107" s="3">
        <v>1.0</v>
      </c>
      <c r="G107" s="3">
        <v>10.0</v>
      </c>
      <c r="H107" s="82">
        <v>42329.29513888889</v>
      </c>
      <c r="I107" s="3" t="s">
        <v>3339</v>
      </c>
      <c r="J107" s="3" t="s">
        <v>3340</v>
      </c>
      <c r="K107" s="3" t="s">
        <v>3341</v>
      </c>
      <c r="L107" s="3" t="e">
        <v>#N/A</v>
      </c>
      <c r="M107" s="3" t="e">
        <v>#N/A</v>
      </c>
      <c r="N107" s="3" t="e">
        <v>#N/A</v>
      </c>
      <c r="O107" s="3" t="e">
        <v>#N/A</v>
      </c>
      <c r="P107" s="3" t="e">
        <v>#N/A</v>
      </c>
      <c r="Q107" s="3" t="s">
        <v>3337</v>
      </c>
      <c r="R107" s="3" t="b">
        <v>1</v>
      </c>
      <c r="S107" s="3" t="b">
        <v>1</v>
      </c>
      <c r="T107" s="3">
        <v>95126.0</v>
      </c>
      <c r="U107" s="3" t="s">
        <v>3342</v>
      </c>
      <c r="V107" s="3" t="s">
        <v>319</v>
      </c>
      <c r="W107" s="86"/>
      <c r="X107" s="86"/>
      <c r="Y107" s="3" t="s">
        <v>598</v>
      </c>
      <c r="Z107" s="3" t="s">
        <v>3343</v>
      </c>
      <c r="AA107" s="3">
        <v>3.0</v>
      </c>
      <c r="AB107" s="3">
        <v>6.0</v>
      </c>
      <c r="AC107" s="88" t="s">
        <v>144</v>
      </c>
    </row>
    <row r="108">
      <c r="A108" s="3">
        <v>409.0</v>
      </c>
      <c r="B108" s="3" t="s">
        <v>69</v>
      </c>
      <c r="C108" s="3" t="s">
        <v>3346</v>
      </c>
      <c r="D108" s="3" t="b">
        <v>1</v>
      </c>
      <c r="E108" s="3">
        <v>53.0</v>
      </c>
      <c r="F108" s="3">
        <v>6.0</v>
      </c>
      <c r="G108" s="3">
        <v>47.0</v>
      </c>
      <c r="H108" s="82">
        <v>42312.595138888886</v>
      </c>
      <c r="I108" s="3" t="s">
        <v>3347</v>
      </c>
      <c r="J108" s="3" t="s">
        <v>3348</v>
      </c>
      <c r="K108" s="3" t="s">
        <v>3350</v>
      </c>
      <c r="L108" s="3" t="e">
        <v>#N/A</v>
      </c>
      <c r="M108" s="3" t="e">
        <v>#N/A</v>
      </c>
      <c r="N108" s="3" t="e">
        <v>#N/A</v>
      </c>
      <c r="O108" s="3" t="e">
        <v>#N/A</v>
      </c>
      <c r="P108" s="3" t="e">
        <v>#N/A</v>
      </c>
      <c r="Q108" s="3" t="s">
        <v>3345</v>
      </c>
      <c r="R108" s="3" t="b">
        <v>1</v>
      </c>
      <c r="S108" s="3" t="b">
        <v>1</v>
      </c>
      <c r="T108" s="3">
        <v>94065.0</v>
      </c>
      <c r="U108" s="3" t="s">
        <v>2523</v>
      </c>
      <c r="V108" s="3" t="s">
        <v>319</v>
      </c>
      <c r="W108" s="6"/>
      <c r="X108" s="6"/>
      <c r="Y108" s="3" t="s">
        <v>3352</v>
      </c>
      <c r="Z108" s="3" t="s">
        <v>3356</v>
      </c>
      <c r="AA108" s="3">
        <v>3.0</v>
      </c>
      <c r="AB108" s="3">
        <v>2.0</v>
      </c>
      <c r="AC108" s="3" t="s">
        <v>9860</v>
      </c>
    </row>
    <row r="109">
      <c r="A109" s="3">
        <v>425.0</v>
      </c>
      <c r="B109" s="3" t="s">
        <v>69</v>
      </c>
      <c r="C109" s="3" t="s">
        <v>3361</v>
      </c>
      <c r="D109" s="3" t="b">
        <v>1</v>
      </c>
      <c r="E109" s="3">
        <v>0.0</v>
      </c>
      <c r="F109" s="3">
        <v>0.0</v>
      </c>
      <c r="G109" s="3">
        <v>0.0</v>
      </c>
      <c r="H109" s="82">
        <v>42321.379166666666</v>
      </c>
      <c r="I109" s="3" t="s">
        <v>3363</v>
      </c>
      <c r="J109" s="3" t="s">
        <v>3364</v>
      </c>
      <c r="K109" s="3" t="s">
        <v>3365</v>
      </c>
      <c r="L109" s="3" t="e">
        <v>#N/A</v>
      </c>
      <c r="M109" s="3" t="e">
        <v>#N/A</v>
      </c>
      <c r="N109" s="3" t="e">
        <v>#N/A</v>
      </c>
      <c r="O109" s="3" t="e">
        <v>#N/A</v>
      </c>
      <c r="P109" s="3" t="e">
        <v>#N/A</v>
      </c>
      <c r="Q109" s="3" t="s">
        <v>3360</v>
      </c>
      <c r="R109" s="3" t="b">
        <v>1</v>
      </c>
      <c r="S109" s="3" t="b">
        <v>0</v>
      </c>
      <c r="T109" s="3">
        <v>90802.0</v>
      </c>
      <c r="U109" s="3" t="s">
        <v>3367</v>
      </c>
      <c r="V109" s="3" t="s">
        <v>319</v>
      </c>
      <c r="W109" s="86"/>
      <c r="X109" s="86"/>
      <c r="Y109" s="3" t="s">
        <v>3368</v>
      </c>
      <c r="Z109" s="3" t="s">
        <v>3371</v>
      </c>
      <c r="AA109" s="3">
        <v>3.0</v>
      </c>
      <c r="AB109" s="3">
        <v>2.0</v>
      </c>
      <c r="AC109" s="3" t="s">
        <v>194</v>
      </c>
    </row>
    <row r="110">
      <c r="A110" s="3">
        <v>426.0</v>
      </c>
      <c r="B110" s="3" t="s">
        <v>69</v>
      </c>
      <c r="C110" s="3" t="s">
        <v>4364</v>
      </c>
      <c r="D110" s="3" t="b">
        <v>1</v>
      </c>
      <c r="E110" s="3">
        <v>12.0</v>
      </c>
      <c r="F110" s="3">
        <v>4.0</v>
      </c>
      <c r="G110" s="3">
        <v>8.0</v>
      </c>
      <c r="H110" s="84" t="s">
        <v>9822</v>
      </c>
      <c r="I110" s="3" t="s">
        <v>4366</v>
      </c>
      <c r="J110" s="3" t="s">
        <v>4368</v>
      </c>
      <c r="K110" s="3" t="s">
        <v>4369</v>
      </c>
      <c r="L110" s="3" t="e">
        <v>#N/A</v>
      </c>
      <c r="M110" s="3" t="e">
        <v>#N/A</v>
      </c>
      <c r="N110" s="3" t="e">
        <v>#N/A</v>
      </c>
      <c r="O110" s="3" t="e">
        <v>#N/A</v>
      </c>
      <c r="P110" s="3" t="e">
        <v>#N/A</v>
      </c>
      <c r="Q110" s="3" t="s">
        <v>4363</v>
      </c>
      <c r="R110" s="3" t="b">
        <v>1</v>
      </c>
      <c r="S110" s="3" t="b">
        <v>1</v>
      </c>
      <c r="T110" s="3">
        <v>33410.0</v>
      </c>
      <c r="U110" s="3" t="s">
        <v>4371</v>
      </c>
      <c r="V110" s="3" t="s">
        <v>785</v>
      </c>
      <c r="W110" s="6"/>
      <c r="X110" s="6"/>
      <c r="Y110" s="6"/>
      <c r="Z110" s="3" t="s">
        <v>4376</v>
      </c>
      <c r="AA110" s="3">
        <v>2.0</v>
      </c>
      <c r="AB110" s="3">
        <v>2.0</v>
      </c>
      <c r="AC110" s="3" t="s">
        <v>194</v>
      </c>
    </row>
    <row r="111">
      <c r="A111" s="3">
        <v>434.0</v>
      </c>
      <c r="B111" s="3" t="s">
        <v>69</v>
      </c>
      <c r="C111" s="3" t="s">
        <v>4073</v>
      </c>
      <c r="D111" s="3" t="b">
        <v>1</v>
      </c>
      <c r="E111" s="3">
        <v>3.0</v>
      </c>
      <c r="F111" s="3">
        <v>0.0</v>
      </c>
      <c r="G111" s="3">
        <v>3.0</v>
      </c>
      <c r="H111" s="84" t="s">
        <v>9822</v>
      </c>
      <c r="I111" s="3" t="s">
        <v>4074</v>
      </c>
      <c r="J111" s="3" t="s">
        <v>4075</v>
      </c>
      <c r="K111" s="3" t="s">
        <v>4077</v>
      </c>
      <c r="L111" s="3" t="e">
        <v>#N/A</v>
      </c>
      <c r="M111" s="3" t="e">
        <v>#N/A</v>
      </c>
      <c r="N111" s="3" t="e">
        <v>#N/A</v>
      </c>
      <c r="O111" s="3" t="e">
        <v>#N/A</v>
      </c>
      <c r="P111" s="3" t="e">
        <v>#N/A</v>
      </c>
      <c r="Q111" s="3" t="s">
        <v>4072</v>
      </c>
      <c r="R111" s="3" t="b">
        <v>1</v>
      </c>
      <c r="S111" s="3" t="b">
        <v>1</v>
      </c>
      <c r="T111" s="3">
        <v>20016.0</v>
      </c>
      <c r="U111" s="3" t="s">
        <v>491</v>
      </c>
      <c r="V111" s="3" t="s">
        <v>597</v>
      </c>
      <c r="W111" s="6"/>
      <c r="X111" s="6"/>
      <c r="Y111" s="3" t="s">
        <v>4081</v>
      </c>
      <c r="Z111" s="3" t="s">
        <v>4087</v>
      </c>
      <c r="AA111" s="3">
        <v>1.0</v>
      </c>
      <c r="AB111" s="3">
        <v>6.0</v>
      </c>
      <c r="AC111" s="3" t="s">
        <v>9861</v>
      </c>
    </row>
    <row r="112">
      <c r="A112" s="3">
        <v>435.0</v>
      </c>
      <c r="B112" s="3" t="s">
        <v>69</v>
      </c>
      <c r="C112" s="3" t="s">
        <v>1673</v>
      </c>
      <c r="D112" s="3" t="b">
        <v>1</v>
      </c>
      <c r="E112" s="3">
        <v>4.0</v>
      </c>
      <c r="F112" s="3">
        <v>1.0</v>
      </c>
      <c r="G112" s="3">
        <v>3.0</v>
      </c>
      <c r="H112" s="84" t="s">
        <v>9822</v>
      </c>
      <c r="I112" s="3" t="s">
        <v>1675</v>
      </c>
      <c r="J112" s="3" t="s">
        <v>1676</v>
      </c>
      <c r="K112" s="3" t="s">
        <v>1677</v>
      </c>
      <c r="L112" s="3" t="e">
        <v>#N/A</v>
      </c>
      <c r="M112" s="3" t="e">
        <v>#N/A</v>
      </c>
      <c r="N112" s="3" t="e">
        <v>#N/A</v>
      </c>
      <c r="O112" s="3" t="e">
        <v>#N/A</v>
      </c>
      <c r="P112" s="3" t="e">
        <v>#N/A</v>
      </c>
      <c r="Q112" s="3" t="s">
        <v>1679</v>
      </c>
      <c r="R112" s="3" t="b">
        <v>1</v>
      </c>
      <c r="S112" s="3" t="b">
        <v>1</v>
      </c>
      <c r="T112" s="3">
        <v>36124.0</v>
      </c>
      <c r="U112" s="3" t="s">
        <v>1680</v>
      </c>
      <c r="V112" s="3" t="s">
        <v>557</v>
      </c>
      <c r="W112" s="6"/>
      <c r="X112" s="6"/>
      <c r="Y112" s="3" t="s">
        <v>1301</v>
      </c>
      <c r="Z112" s="3" t="s">
        <v>1687</v>
      </c>
      <c r="AA112" s="28">
        <v>1.0</v>
      </c>
      <c r="AB112" s="28">
        <v>2.0</v>
      </c>
      <c r="AC112" s="3" t="s">
        <v>9862</v>
      </c>
    </row>
    <row r="113">
      <c r="A113" s="3">
        <v>436.0</v>
      </c>
      <c r="B113" s="3" t="s">
        <v>69</v>
      </c>
      <c r="C113" s="3" t="s">
        <v>3373</v>
      </c>
      <c r="D113" s="3" t="b">
        <v>1</v>
      </c>
      <c r="E113" s="3">
        <v>36.0</v>
      </c>
      <c r="F113" s="3">
        <v>19.0</v>
      </c>
      <c r="G113" s="3">
        <v>17.0</v>
      </c>
      <c r="H113" s="84" t="s">
        <v>9822</v>
      </c>
      <c r="I113" s="3" t="s">
        <v>3374</v>
      </c>
      <c r="J113" s="3" t="s">
        <v>3375</v>
      </c>
      <c r="K113" s="3" t="s">
        <v>3376</v>
      </c>
      <c r="L113" s="3" t="e">
        <v>#N/A</v>
      </c>
      <c r="M113" s="3" t="e">
        <v>#N/A</v>
      </c>
      <c r="N113" s="3" t="e">
        <v>#N/A</v>
      </c>
      <c r="O113" s="3" t="e">
        <v>#N/A</v>
      </c>
      <c r="P113" s="3" t="e">
        <v>#N/A</v>
      </c>
      <c r="Q113" s="3" t="s">
        <v>3372</v>
      </c>
      <c r="R113" s="3" t="b">
        <v>1</v>
      </c>
      <c r="S113" s="3" t="b">
        <v>0</v>
      </c>
      <c r="T113" s="3">
        <v>90731.0</v>
      </c>
      <c r="U113" s="3" t="s">
        <v>3377</v>
      </c>
      <c r="V113" s="3" t="s">
        <v>319</v>
      </c>
      <c r="W113" s="83">
        <v>2655745.0</v>
      </c>
      <c r="X113" s="83">
        <v>2778830.0</v>
      </c>
      <c r="Y113" s="3" t="s">
        <v>3378</v>
      </c>
      <c r="Z113" s="3" t="s">
        <v>3382</v>
      </c>
      <c r="AA113" s="3">
        <v>1.0</v>
      </c>
      <c r="AB113" s="3">
        <v>2.0</v>
      </c>
      <c r="AC113" s="3" t="s">
        <v>9860</v>
      </c>
    </row>
    <row r="114">
      <c r="A114" s="3">
        <v>441.0</v>
      </c>
      <c r="B114" s="3" t="s">
        <v>69</v>
      </c>
      <c r="C114" s="3" t="s">
        <v>4381</v>
      </c>
      <c r="D114" s="3" t="b">
        <v>1</v>
      </c>
      <c r="E114" s="3">
        <v>61.0</v>
      </c>
      <c r="F114" s="3">
        <v>11.0</v>
      </c>
      <c r="G114" s="3">
        <v>50.0</v>
      </c>
      <c r="H114" s="82">
        <v>42313.81875</v>
      </c>
      <c r="I114" s="3" t="s">
        <v>4383</v>
      </c>
      <c r="J114" s="3" t="s">
        <v>4384</v>
      </c>
      <c r="K114" s="3" t="s">
        <v>4385</v>
      </c>
      <c r="L114" s="3" t="e">
        <v>#N/A</v>
      </c>
      <c r="M114" s="3" t="e">
        <v>#N/A</v>
      </c>
      <c r="N114" s="3" t="e">
        <v>#N/A</v>
      </c>
      <c r="O114" s="3" t="e">
        <v>#N/A</v>
      </c>
      <c r="P114" s="3" t="e">
        <v>#N/A</v>
      </c>
      <c r="Q114" s="3" t="s">
        <v>4380</v>
      </c>
      <c r="R114" s="3" t="b">
        <v>1</v>
      </c>
      <c r="S114" s="3" t="b">
        <v>1</v>
      </c>
      <c r="T114" s="3">
        <v>32217.0</v>
      </c>
      <c r="U114" s="3" t="s">
        <v>1325</v>
      </c>
      <c r="V114" s="3" t="s">
        <v>785</v>
      </c>
      <c r="W114" s="6"/>
      <c r="X114" s="6"/>
      <c r="Y114" s="3" t="s">
        <v>4388</v>
      </c>
      <c r="Z114" s="3" t="s">
        <v>4392</v>
      </c>
      <c r="AA114" s="3">
        <v>1.0</v>
      </c>
      <c r="AB114" s="3">
        <v>6.0</v>
      </c>
      <c r="AC114" s="3" t="s">
        <v>9863</v>
      </c>
    </row>
    <row r="115">
      <c r="A115" s="3">
        <v>446.0</v>
      </c>
      <c r="B115" s="3" t="s">
        <v>69</v>
      </c>
      <c r="C115" s="3" t="s">
        <v>4395</v>
      </c>
      <c r="D115" s="3" t="b">
        <v>1</v>
      </c>
      <c r="E115" s="3">
        <v>2.0</v>
      </c>
      <c r="F115" s="3">
        <v>1.0</v>
      </c>
      <c r="G115" s="3">
        <v>1.0</v>
      </c>
      <c r="H115" s="84" t="s">
        <v>9822</v>
      </c>
      <c r="I115" s="3" t="s">
        <v>4399</v>
      </c>
      <c r="J115" s="3" t="s">
        <v>4400</v>
      </c>
      <c r="K115" s="3" t="s">
        <v>4401</v>
      </c>
      <c r="L115" s="3" t="e">
        <v>#N/A</v>
      </c>
      <c r="M115" s="3" t="e">
        <v>#N/A</v>
      </c>
      <c r="N115" s="3" t="e">
        <v>#N/A</v>
      </c>
      <c r="O115" s="3" t="e">
        <v>#N/A</v>
      </c>
      <c r="P115" s="3" t="e">
        <v>#N/A</v>
      </c>
      <c r="Q115" s="3" t="s">
        <v>4394</v>
      </c>
      <c r="R115" s="3" t="b">
        <v>1</v>
      </c>
      <c r="S115" s="3" t="b">
        <v>1</v>
      </c>
      <c r="T115" s="3" t="s">
        <v>4403</v>
      </c>
      <c r="U115" s="3" t="s">
        <v>4404</v>
      </c>
      <c r="V115" s="3" t="s">
        <v>785</v>
      </c>
      <c r="W115" s="83">
        <v>400140.0</v>
      </c>
      <c r="X115" s="83">
        <v>461631.0</v>
      </c>
      <c r="Y115" s="3" t="s">
        <v>4405</v>
      </c>
      <c r="Z115" s="3" t="s">
        <v>4408</v>
      </c>
      <c r="AA115" s="3">
        <v>3.0</v>
      </c>
      <c r="AB115" s="3">
        <v>1.0</v>
      </c>
      <c r="AC115" s="3" t="s">
        <v>9864</v>
      </c>
    </row>
    <row r="116">
      <c r="A116" s="3">
        <v>451.0</v>
      </c>
      <c r="B116" s="3" t="s">
        <v>69</v>
      </c>
      <c r="C116" s="3" t="s">
        <v>3384</v>
      </c>
      <c r="D116" s="3" t="b">
        <v>1</v>
      </c>
      <c r="E116" s="3">
        <v>2.0</v>
      </c>
      <c r="F116" s="3">
        <v>0.0</v>
      </c>
      <c r="G116" s="3">
        <v>2.0</v>
      </c>
      <c r="H116" s="84" t="s">
        <v>9822</v>
      </c>
      <c r="I116" s="3" t="s">
        <v>3385</v>
      </c>
      <c r="J116" s="3" t="s">
        <v>3386</v>
      </c>
      <c r="K116" s="3" t="s">
        <v>3387</v>
      </c>
      <c r="L116" s="3" t="e">
        <v>#N/A</v>
      </c>
      <c r="M116" s="3" t="e">
        <v>#N/A</v>
      </c>
      <c r="N116" s="3" t="e">
        <v>#N/A</v>
      </c>
      <c r="O116" s="3" t="e">
        <v>#N/A</v>
      </c>
      <c r="P116" s="3" t="e">
        <v>#N/A</v>
      </c>
      <c r="Q116" s="3" t="s">
        <v>3383</v>
      </c>
      <c r="R116" s="3" t="b">
        <v>1</v>
      </c>
      <c r="S116" s="3" t="b">
        <v>1</v>
      </c>
      <c r="T116" s="3">
        <v>94550.0</v>
      </c>
      <c r="U116" s="3" t="s">
        <v>3389</v>
      </c>
      <c r="V116" s="3" t="s">
        <v>319</v>
      </c>
      <c r="W116" s="83">
        <v>5129279.0</v>
      </c>
      <c r="X116" s="83">
        <v>5202020.0</v>
      </c>
      <c r="Y116" s="3" t="s">
        <v>3390</v>
      </c>
      <c r="Z116" s="3" t="s">
        <v>3392</v>
      </c>
      <c r="AA116" s="3">
        <v>2.0</v>
      </c>
      <c r="AB116" s="3">
        <v>2.0</v>
      </c>
      <c r="AC116" s="3" t="s">
        <v>9691</v>
      </c>
    </row>
    <row r="117">
      <c r="A117" s="3">
        <v>462.0</v>
      </c>
      <c r="B117" s="3" t="s">
        <v>69</v>
      </c>
      <c r="C117" s="3" t="s">
        <v>3394</v>
      </c>
      <c r="D117" s="3" t="b">
        <v>1</v>
      </c>
      <c r="E117" s="3">
        <v>40.0</v>
      </c>
      <c r="F117" s="3">
        <v>12.0</v>
      </c>
      <c r="G117" s="3">
        <v>28.0</v>
      </c>
      <c r="H117" s="84" t="s">
        <v>9822</v>
      </c>
      <c r="I117" s="3" t="s">
        <v>3395</v>
      </c>
      <c r="J117" s="3" t="s">
        <v>3396</v>
      </c>
      <c r="K117" s="3" t="s">
        <v>3397</v>
      </c>
      <c r="L117" s="3" t="e">
        <v>#N/A</v>
      </c>
      <c r="M117" s="3" t="e">
        <v>#N/A</v>
      </c>
      <c r="N117" s="3" t="e">
        <v>#N/A</v>
      </c>
      <c r="O117" s="3" t="e">
        <v>#N/A</v>
      </c>
      <c r="P117" s="3" t="e">
        <v>#N/A</v>
      </c>
      <c r="Q117" s="3" t="s">
        <v>3393</v>
      </c>
      <c r="R117" s="3" t="b">
        <v>1</v>
      </c>
      <c r="S117" s="3" t="b">
        <v>1</v>
      </c>
      <c r="T117" s="3">
        <v>95618.0</v>
      </c>
      <c r="U117" s="3" t="s">
        <v>3398</v>
      </c>
      <c r="V117" s="3" t="s">
        <v>319</v>
      </c>
      <c r="W117" s="83">
        <v>85288.0</v>
      </c>
      <c r="X117" s="83">
        <v>102538.0</v>
      </c>
      <c r="Y117" s="3" t="s">
        <v>1923</v>
      </c>
      <c r="Z117" s="3" t="s">
        <v>3401</v>
      </c>
      <c r="AA117" s="3">
        <v>1.0</v>
      </c>
      <c r="AB117" s="3">
        <v>2.0</v>
      </c>
      <c r="AC117" s="3" t="s">
        <v>9865</v>
      </c>
    </row>
    <row r="118">
      <c r="A118" s="3">
        <v>463.0</v>
      </c>
      <c r="B118" s="3" t="s">
        <v>69</v>
      </c>
      <c r="C118" s="3" t="s">
        <v>3913</v>
      </c>
      <c r="D118" s="3" t="b">
        <v>1</v>
      </c>
      <c r="E118" s="3">
        <v>3.0</v>
      </c>
      <c r="F118" s="3">
        <v>0.0</v>
      </c>
      <c r="G118" s="3">
        <v>3.0</v>
      </c>
      <c r="H118" s="84" t="s">
        <v>9822</v>
      </c>
      <c r="I118" s="3" t="s">
        <v>3917</v>
      </c>
      <c r="J118" s="3" t="s">
        <v>3918</v>
      </c>
      <c r="K118" s="3" t="s">
        <v>3919</v>
      </c>
      <c r="L118" s="3" t="e">
        <v>#N/A</v>
      </c>
      <c r="M118" s="3" t="e">
        <v>#N/A</v>
      </c>
      <c r="N118" s="3" t="e">
        <v>#N/A</v>
      </c>
      <c r="O118" s="3" t="e">
        <v>#N/A</v>
      </c>
      <c r="P118" s="3" t="e">
        <v>#N/A</v>
      </c>
      <c r="Q118" s="3" t="s">
        <v>3912</v>
      </c>
      <c r="R118" s="3" t="b">
        <v>1</v>
      </c>
      <c r="S118" s="3" t="b">
        <v>1</v>
      </c>
      <c r="T118" s="3">
        <v>6107.0</v>
      </c>
      <c r="U118" s="3" t="s">
        <v>3905</v>
      </c>
      <c r="V118" s="3" t="s">
        <v>2375</v>
      </c>
      <c r="W118" s="83">
        <v>346469.0</v>
      </c>
      <c r="X118" s="83">
        <v>290058.0</v>
      </c>
      <c r="Y118" s="3" t="s">
        <v>3921</v>
      </c>
      <c r="Z118" s="3" t="s">
        <v>3925</v>
      </c>
      <c r="AA118" s="3">
        <v>3.0</v>
      </c>
      <c r="AB118" s="3">
        <v>2.0</v>
      </c>
      <c r="AC118" s="3" t="s">
        <v>9866</v>
      </c>
    </row>
    <row r="119">
      <c r="A119" s="3">
        <v>465.0</v>
      </c>
      <c r="B119" s="3" t="s">
        <v>69</v>
      </c>
      <c r="C119" s="3" t="s">
        <v>4412</v>
      </c>
      <c r="D119" s="3" t="b">
        <v>1</v>
      </c>
      <c r="E119" s="3">
        <v>41.0</v>
      </c>
      <c r="F119" s="3">
        <v>13.0</v>
      </c>
      <c r="G119" s="3">
        <v>28.0</v>
      </c>
      <c r="H119" s="82">
        <v>42315.52777777778</v>
      </c>
      <c r="I119" s="3" t="s">
        <v>4413</v>
      </c>
      <c r="J119" s="3" t="s">
        <v>4414</v>
      </c>
      <c r="K119" s="3" t="s">
        <v>4415</v>
      </c>
      <c r="L119" s="3" t="e">
        <v>#N/A</v>
      </c>
      <c r="M119" s="3" t="e">
        <v>#N/A</v>
      </c>
      <c r="N119" s="3" t="e">
        <v>#N/A</v>
      </c>
      <c r="O119" s="3" t="e">
        <v>#N/A</v>
      </c>
      <c r="P119" s="3" t="e">
        <v>#N/A</v>
      </c>
      <c r="Q119" s="3" t="s">
        <v>4411</v>
      </c>
      <c r="R119" s="3" t="b">
        <v>1</v>
      </c>
      <c r="S119" s="3" t="b">
        <v>1</v>
      </c>
      <c r="T119" s="3">
        <v>33488.0</v>
      </c>
      <c r="U119" s="3" t="s">
        <v>4416</v>
      </c>
      <c r="V119" s="3" t="s">
        <v>785</v>
      </c>
      <c r="W119" s="6"/>
      <c r="X119" s="6"/>
      <c r="Y119" s="3" t="s">
        <v>4418</v>
      </c>
      <c r="Z119" s="3" t="s">
        <v>4421</v>
      </c>
      <c r="AA119" s="3">
        <v>2.0</v>
      </c>
      <c r="AB119" s="3">
        <v>2.0</v>
      </c>
      <c r="AC119" s="3" t="s">
        <v>136</v>
      </c>
    </row>
    <row r="120">
      <c r="A120" s="3">
        <v>478.0</v>
      </c>
      <c r="B120" s="3" t="s">
        <v>69</v>
      </c>
      <c r="C120" s="3" t="s">
        <v>4424</v>
      </c>
      <c r="D120" s="3" t="b">
        <v>1</v>
      </c>
      <c r="E120" s="3">
        <v>9.0</v>
      </c>
      <c r="F120" s="3">
        <v>1.0</v>
      </c>
      <c r="G120" s="3">
        <v>8.0</v>
      </c>
      <c r="H120" s="82">
        <v>42317.67291666667</v>
      </c>
      <c r="I120" s="3" t="s">
        <v>4427</v>
      </c>
      <c r="J120" s="3" t="s">
        <v>4428</v>
      </c>
      <c r="K120" s="3" t="s">
        <v>4429</v>
      </c>
      <c r="L120" s="3" t="e">
        <v>#N/A</v>
      </c>
      <c r="M120" s="3" t="e">
        <v>#N/A</v>
      </c>
      <c r="N120" s="3" t="e">
        <v>#N/A</v>
      </c>
      <c r="O120" s="3" t="e">
        <v>#N/A</v>
      </c>
      <c r="P120" s="3" t="e">
        <v>#N/A</v>
      </c>
      <c r="Q120" s="3" t="s">
        <v>4423</v>
      </c>
      <c r="R120" s="3" t="b">
        <v>1</v>
      </c>
      <c r="S120" s="3" t="b">
        <v>1</v>
      </c>
      <c r="T120" s="3">
        <v>32256.0</v>
      </c>
      <c r="U120" s="3" t="s">
        <v>1325</v>
      </c>
      <c r="V120" s="3" t="s">
        <v>785</v>
      </c>
      <c r="W120" s="85" t="s">
        <v>9822</v>
      </c>
      <c r="X120" s="85" t="s">
        <v>9822</v>
      </c>
      <c r="Y120" s="3" t="s">
        <v>4431</v>
      </c>
      <c r="Z120" s="3" t="s">
        <v>4436</v>
      </c>
      <c r="AA120" s="3">
        <v>1.0</v>
      </c>
      <c r="AB120" s="3">
        <v>1.0</v>
      </c>
      <c r="AC120" s="3" t="s">
        <v>211</v>
      </c>
    </row>
    <row r="121">
      <c r="A121" s="3">
        <v>480.0</v>
      </c>
      <c r="B121" s="3" t="s">
        <v>69</v>
      </c>
      <c r="C121" s="3" t="s">
        <v>3928</v>
      </c>
      <c r="D121" s="3" t="b">
        <v>1</v>
      </c>
      <c r="E121" s="3">
        <v>2.0</v>
      </c>
      <c r="F121" s="3">
        <v>0.0</v>
      </c>
      <c r="G121" s="3">
        <v>2.0</v>
      </c>
      <c r="H121" s="82">
        <v>42314.24444444444</v>
      </c>
      <c r="I121" s="3" t="s">
        <v>3930</v>
      </c>
      <c r="J121" s="3" t="s">
        <v>3931</v>
      </c>
      <c r="K121" s="3" t="s">
        <v>3933</v>
      </c>
      <c r="L121" s="3" t="e">
        <v>#N/A</v>
      </c>
      <c r="M121" s="3" t="e">
        <v>#N/A</v>
      </c>
      <c r="N121" s="3" t="e">
        <v>#N/A</v>
      </c>
      <c r="O121" s="3" t="e">
        <v>#N/A</v>
      </c>
      <c r="P121" s="3" t="e">
        <v>#N/A</v>
      </c>
      <c r="Q121" s="3" t="s">
        <v>3927</v>
      </c>
      <c r="R121" s="3" t="b">
        <v>1</v>
      </c>
      <c r="S121" s="3" t="b">
        <v>1</v>
      </c>
      <c r="T121" s="3">
        <v>6902.0</v>
      </c>
      <c r="U121" s="3" t="s">
        <v>3935</v>
      </c>
      <c r="V121" s="3" t="s">
        <v>2375</v>
      </c>
      <c r="W121" s="83">
        <v>388299.0</v>
      </c>
      <c r="X121" s="83">
        <v>390594.0</v>
      </c>
      <c r="Y121" s="3" t="s">
        <v>696</v>
      </c>
      <c r="Z121" s="3" t="s">
        <v>3941</v>
      </c>
      <c r="AA121" s="3">
        <v>2.0</v>
      </c>
      <c r="AB121" s="3">
        <v>2.0</v>
      </c>
      <c r="AC121" s="3" t="s">
        <v>111</v>
      </c>
    </row>
    <row r="122">
      <c r="A122" s="3">
        <v>483.0</v>
      </c>
      <c r="B122" s="3" t="s">
        <v>69</v>
      </c>
      <c r="C122" s="3" t="s">
        <v>4440</v>
      </c>
      <c r="D122" s="3" t="b">
        <v>0</v>
      </c>
      <c r="E122" s="3">
        <v>6.0</v>
      </c>
      <c r="F122" s="3">
        <v>3.0</v>
      </c>
      <c r="G122" s="3">
        <v>3.0</v>
      </c>
      <c r="H122" s="82">
        <v>42321.13125</v>
      </c>
      <c r="I122" s="3" t="s">
        <v>4442</v>
      </c>
      <c r="J122" s="3" t="s">
        <v>4443</v>
      </c>
      <c r="K122" s="3" t="s">
        <v>4444</v>
      </c>
      <c r="L122" s="3" t="s">
        <v>264</v>
      </c>
      <c r="M122" s="3">
        <v>0.0</v>
      </c>
      <c r="N122" s="3">
        <v>0.0</v>
      </c>
      <c r="O122" s="3" t="s">
        <v>4445</v>
      </c>
      <c r="P122" s="3" t="s">
        <v>4447</v>
      </c>
      <c r="Q122" s="3" t="s">
        <v>4438</v>
      </c>
      <c r="R122" s="3" t="b">
        <v>1</v>
      </c>
      <c r="S122" s="3" t="b">
        <v>1</v>
      </c>
      <c r="T122" s="3" t="s">
        <v>4448</v>
      </c>
      <c r="U122" s="3" t="s">
        <v>4450</v>
      </c>
      <c r="V122" s="3" t="s">
        <v>785</v>
      </c>
      <c r="W122" s="6"/>
      <c r="X122" s="6"/>
      <c r="Y122" s="6"/>
      <c r="Z122" s="3" t="s">
        <v>4452</v>
      </c>
      <c r="AA122" s="3">
        <v>2.0</v>
      </c>
      <c r="AB122" s="3">
        <v>2.0</v>
      </c>
      <c r="AC122" s="3" t="s">
        <v>132</v>
      </c>
    </row>
    <row r="123">
      <c r="A123" s="3">
        <v>484.0</v>
      </c>
      <c r="B123" s="3" t="s">
        <v>69</v>
      </c>
      <c r="C123" s="3" t="s">
        <v>3403</v>
      </c>
      <c r="D123" s="3" t="b">
        <v>0</v>
      </c>
      <c r="E123" s="3">
        <v>1.0</v>
      </c>
      <c r="F123" s="3">
        <v>1.0</v>
      </c>
      <c r="G123" s="6"/>
      <c r="H123" s="82">
        <v>42330.34166666667</v>
      </c>
      <c r="I123" s="3" t="s">
        <v>3404</v>
      </c>
      <c r="J123" s="3" t="s">
        <v>3405</v>
      </c>
      <c r="K123" s="3" t="s">
        <v>3406</v>
      </c>
      <c r="L123" s="3" t="e">
        <v>#N/A</v>
      </c>
      <c r="M123" s="3" t="e">
        <v>#N/A</v>
      </c>
      <c r="N123" s="3" t="e">
        <v>#N/A</v>
      </c>
      <c r="O123" s="3" t="e">
        <v>#N/A</v>
      </c>
      <c r="P123" s="3" t="e">
        <v>#N/A</v>
      </c>
      <c r="Q123" s="3" t="s">
        <v>3402</v>
      </c>
      <c r="R123" s="3" t="b">
        <v>1</v>
      </c>
      <c r="S123" s="3" t="b">
        <v>1</v>
      </c>
      <c r="T123" s="3">
        <v>91206.0</v>
      </c>
      <c r="U123" s="3" t="s">
        <v>2691</v>
      </c>
      <c r="V123" s="3" t="s">
        <v>319</v>
      </c>
      <c r="W123" s="6"/>
      <c r="X123" s="6"/>
      <c r="Y123" s="6"/>
      <c r="Z123" s="3" t="s">
        <v>3408</v>
      </c>
      <c r="AA123" s="3">
        <v>3.0</v>
      </c>
      <c r="AB123" s="3">
        <v>2.0</v>
      </c>
      <c r="AC123" s="3" t="s">
        <v>111</v>
      </c>
    </row>
    <row r="124">
      <c r="A124" s="3">
        <v>486.0</v>
      </c>
      <c r="B124" s="3" t="s">
        <v>69</v>
      </c>
      <c r="C124" s="3" t="s">
        <v>4090</v>
      </c>
      <c r="D124" s="3" t="b">
        <v>0</v>
      </c>
      <c r="E124" s="3">
        <v>6.0</v>
      </c>
      <c r="F124" s="3">
        <v>1.0</v>
      </c>
      <c r="G124" s="3">
        <v>5.0</v>
      </c>
      <c r="H124" s="82">
        <v>42310.52361111111</v>
      </c>
      <c r="I124" s="3" t="s">
        <v>4092</v>
      </c>
      <c r="J124" s="3" t="s">
        <v>4093</v>
      </c>
      <c r="K124" s="3" t="s">
        <v>4095</v>
      </c>
      <c r="L124" s="3" t="e">
        <v>#N/A</v>
      </c>
      <c r="M124" s="3" t="e">
        <v>#N/A</v>
      </c>
      <c r="N124" s="3" t="e">
        <v>#N/A</v>
      </c>
      <c r="O124" s="3" t="e">
        <v>#N/A</v>
      </c>
      <c r="P124" s="3" t="e">
        <v>#N/A</v>
      </c>
      <c r="Q124" s="3" t="s">
        <v>4089</v>
      </c>
      <c r="R124" s="3" t="b">
        <v>1</v>
      </c>
      <c r="S124" s="3" t="b">
        <v>1</v>
      </c>
      <c r="T124" s="3">
        <v>20447.0</v>
      </c>
      <c r="U124" s="3" t="s">
        <v>491</v>
      </c>
      <c r="V124" s="3" t="s">
        <v>597</v>
      </c>
      <c r="W124" s="6"/>
      <c r="X124" s="6"/>
      <c r="Y124" s="6"/>
      <c r="Z124" s="3" t="s">
        <v>4100</v>
      </c>
      <c r="AA124" s="3">
        <v>2.0</v>
      </c>
      <c r="AB124" s="3">
        <v>2.0</v>
      </c>
      <c r="AC124" s="3" t="s">
        <v>133</v>
      </c>
    </row>
    <row r="125">
      <c r="A125" s="3">
        <v>493.0</v>
      </c>
      <c r="B125" s="3" t="s">
        <v>69</v>
      </c>
      <c r="C125" s="3" t="s">
        <v>3411</v>
      </c>
      <c r="D125" s="3" t="b">
        <v>0</v>
      </c>
      <c r="E125" s="3">
        <v>87.0</v>
      </c>
      <c r="F125" s="3">
        <v>31.0</v>
      </c>
      <c r="G125" s="3">
        <v>56.0</v>
      </c>
      <c r="H125" s="84" t="s">
        <v>9822</v>
      </c>
      <c r="I125" s="3" t="s">
        <v>3412</v>
      </c>
      <c r="J125" s="3" t="s">
        <v>3413</v>
      </c>
      <c r="K125" s="3" t="s">
        <v>3414</v>
      </c>
      <c r="L125" s="3" t="e">
        <v>#N/A</v>
      </c>
      <c r="M125" s="3" t="e">
        <v>#N/A</v>
      </c>
      <c r="N125" s="3" t="e">
        <v>#N/A</v>
      </c>
      <c r="O125" s="3" t="e">
        <v>#N/A</v>
      </c>
      <c r="P125" s="3" t="e">
        <v>#N/A</v>
      </c>
      <c r="Q125" s="3" t="s">
        <v>3410</v>
      </c>
      <c r="R125" s="3" t="b">
        <v>1</v>
      </c>
      <c r="S125" s="3" t="b">
        <v>0</v>
      </c>
      <c r="T125" s="3">
        <v>90024.0</v>
      </c>
      <c r="U125" s="3" t="s">
        <v>751</v>
      </c>
      <c r="V125" s="3" t="s">
        <v>319</v>
      </c>
      <c r="W125" s="6"/>
      <c r="X125" s="6"/>
      <c r="Y125" s="6"/>
      <c r="Z125" s="3" t="s">
        <v>3417</v>
      </c>
      <c r="AA125" s="3">
        <v>1.0</v>
      </c>
      <c r="AB125" s="3">
        <v>6.0</v>
      </c>
      <c r="AC125" s="3" t="s">
        <v>202</v>
      </c>
    </row>
    <row r="126">
      <c r="A126" s="3">
        <v>494.0</v>
      </c>
      <c r="B126" s="3" t="s">
        <v>69</v>
      </c>
      <c r="C126" s="3" t="s">
        <v>3411</v>
      </c>
      <c r="D126" s="3" t="b">
        <v>0</v>
      </c>
      <c r="E126" s="3">
        <v>368.0</v>
      </c>
      <c r="F126" s="3">
        <v>140.0</v>
      </c>
      <c r="G126" s="3">
        <v>228.0</v>
      </c>
      <c r="H126" s="84" t="s">
        <v>9822</v>
      </c>
      <c r="I126" s="3" t="s">
        <v>3419</v>
      </c>
      <c r="J126" s="3" t="s">
        <v>3413</v>
      </c>
      <c r="K126" s="3" t="s">
        <v>3420</v>
      </c>
      <c r="L126" s="3" t="e">
        <v>#N/A</v>
      </c>
      <c r="M126" s="3" t="e">
        <v>#N/A</v>
      </c>
      <c r="N126" s="3" t="e">
        <v>#N/A</v>
      </c>
      <c r="O126" s="3" t="e">
        <v>#N/A</v>
      </c>
      <c r="P126" s="3" t="e">
        <v>#N/A</v>
      </c>
      <c r="Q126" s="3" t="s">
        <v>3418</v>
      </c>
      <c r="R126" s="3" t="b">
        <v>1</v>
      </c>
      <c r="S126" s="3" t="b">
        <v>0</v>
      </c>
      <c r="T126" s="3">
        <v>90024.0</v>
      </c>
      <c r="U126" s="3" t="s">
        <v>751</v>
      </c>
      <c r="V126" s="3" t="s">
        <v>319</v>
      </c>
      <c r="W126" s="6"/>
      <c r="X126" s="6"/>
      <c r="Y126" s="6"/>
      <c r="Z126" s="3" t="s">
        <v>3423</v>
      </c>
      <c r="AA126" s="3">
        <v>1.0</v>
      </c>
      <c r="AB126" s="3">
        <v>2.0</v>
      </c>
      <c r="AC126" s="3" t="s">
        <v>202</v>
      </c>
    </row>
    <row r="127">
      <c r="A127" s="3">
        <v>496.0</v>
      </c>
      <c r="B127" s="3" t="s">
        <v>69</v>
      </c>
      <c r="C127" s="3" t="s">
        <v>3426</v>
      </c>
      <c r="D127" s="3" t="b">
        <v>0</v>
      </c>
      <c r="E127" s="3">
        <v>92.0</v>
      </c>
      <c r="F127" s="3">
        <v>20.0</v>
      </c>
      <c r="G127" s="3">
        <v>72.0</v>
      </c>
      <c r="H127" s="84" t="s">
        <v>9822</v>
      </c>
      <c r="I127" s="3" t="s">
        <v>3428</v>
      </c>
      <c r="J127" s="3" t="s">
        <v>3429</v>
      </c>
      <c r="K127" s="3" t="s">
        <v>3430</v>
      </c>
      <c r="L127" s="3" t="e">
        <v>#N/A</v>
      </c>
      <c r="M127" s="3" t="e">
        <v>#N/A</v>
      </c>
      <c r="N127" s="3" t="e">
        <v>#N/A</v>
      </c>
      <c r="O127" s="3" t="e">
        <v>#N/A</v>
      </c>
      <c r="P127" s="3" t="e">
        <v>#N/A</v>
      </c>
      <c r="Q127" s="3" t="s">
        <v>3425</v>
      </c>
      <c r="R127" s="3" t="b">
        <v>1</v>
      </c>
      <c r="S127" s="3" t="b">
        <v>1</v>
      </c>
      <c r="T127" s="3">
        <v>91507.0</v>
      </c>
      <c r="U127" s="3" t="s">
        <v>677</v>
      </c>
      <c r="V127" s="3" t="s">
        <v>319</v>
      </c>
      <c r="W127" s="6"/>
      <c r="X127" s="6"/>
      <c r="Y127" s="6"/>
      <c r="Z127" s="3" t="s">
        <v>3432</v>
      </c>
      <c r="AA127" s="3">
        <v>3.0</v>
      </c>
      <c r="AB127" s="3">
        <v>1.0</v>
      </c>
      <c r="AC127" s="3" t="s">
        <v>9867</v>
      </c>
    </row>
    <row r="128">
      <c r="A128" s="3">
        <v>512.0</v>
      </c>
      <c r="B128" s="3" t="s">
        <v>69</v>
      </c>
      <c r="C128" s="3" t="s">
        <v>4103</v>
      </c>
      <c r="D128" s="3" t="b">
        <v>0</v>
      </c>
      <c r="E128" s="3">
        <v>2.0</v>
      </c>
      <c r="F128" s="3">
        <v>0.0</v>
      </c>
      <c r="G128" s="3">
        <v>2.0</v>
      </c>
      <c r="H128" s="84" t="s">
        <v>9822</v>
      </c>
      <c r="I128" s="3" t="s">
        <v>4105</v>
      </c>
      <c r="J128" s="3" t="s">
        <v>4106</v>
      </c>
      <c r="K128" s="3" t="s">
        <v>4107</v>
      </c>
      <c r="L128" s="3" t="e">
        <v>#N/A</v>
      </c>
      <c r="M128" s="3" t="e">
        <v>#N/A</v>
      </c>
      <c r="N128" s="3" t="e">
        <v>#N/A</v>
      </c>
      <c r="O128" s="3" t="e">
        <v>#N/A</v>
      </c>
      <c r="P128" s="3" t="e">
        <v>#N/A</v>
      </c>
      <c r="Q128" s="3" t="s">
        <v>4102</v>
      </c>
      <c r="R128" s="3" t="b">
        <v>1</v>
      </c>
      <c r="S128" s="3" t="b">
        <v>1</v>
      </c>
      <c r="T128" s="3">
        <v>20005.0</v>
      </c>
      <c r="U128" s="3" t="s">
        <v>491</v>
      </c>
      <c r="V128" s="3" t="s">
        <v>597</v>
      </c>
      <c r="W128" s="86"/>
      <c r="X128" s="86"/>
      <c r="Y128" s="6"/>
      <c r="Z128" s="3" t="s">
        <v>4111</v>
      </c>
      <c r="AA128" s="3">
        <v>3.0</v>
      </c>
      <c r="AB128" s="3">
        <v>6.0</v>
      </c>
      <c r="AC128" s="3" t="s">
        <v>111</v>
      </c>
    </row>
    <row r="129">
      <c r="A129" s="3">
        <v>515.0</v>
      </c>
      <c r="B129" s="3" t="s">
        <v>69</v>
      </c>
      <c r="C129" s="3" t="s">
        <v>4456</v>
      </c>
      <c r="D129" s="3" t="b">
        <v>0</v>
      </c>
      <c r="E129" s="3">
        <v>42.0</v>
      </c>
      <c r="F129" s="3">
        <v>11.0</v>
      </c>
      <c r="G129" s="3">
        <v>31.0</v>
      </c>
      <c r="H129" s="82">
        <v>42314.660416666666</v>
      </c>
      <c r="I129" s="3" t="s">
        <v>4458</v>
      </c>
      <c r="J129" s="3" t="s">
        <v>4459</v>
      </c>
      <c r="K129" s="3" t="s">
        <v>4460</v>
      </c>
      <c r="L129" s="3" t="e">
        <v>#N/A</v>
      </c>
      <c r="M129" s="3" t="e">
        <v>#N/A</v>
      </c>
      <c r="N129" s="3" t="e">
        <v>#N/A</v>
      </c>
      <c r="O129" s="3" t="e">
        <v>#N/A</v>
      </c>
      <c r="P129" s="3" t="e">
        <v>#N/A</v>
      </c>
      <c r="Q129" s="3" t="s">
        <v>4455</v>
      </c>
      <c r="R129" s="3" t="b">
        <v>1</v>
      </c>
      <c r="S129" s="3" t="b">
        <v>1</v>
      </c>
      <c r="T129" s="3">
        <v>33140.0</v>
      </c>
      <c r="U129" s="3" t="s">
        <v>4461</v>
      </c>
      <c r="V129" s="3" t="s">
        <v>785</v>
      </c>
      <c r="W129" s="6"/>
      <c r="X129" s="6"/>
      <c r="Y129" s="6"/>
      <c r="Z129" s="3" t="s">
        <v>4465</v>
      </c>
      <c r="AA129" s="3">
        <v>3.0</v>
      </c>
      <c r="AB129" s="3">
        <v>6.0</v>
      </c>
      <c r="AC129" s="3" t="s">
        <v>144</v>
      </c>
    </row>
    <row r="130">
      <c r="A130" s="3">
        <v>516.0</v>
      </c>
      <c r="B130" s="3" t="s">
        <v>69</v>
      </c>
      <c r="C130" s="3" t="s">
        <v>3436</v>
      </c>
      <c r="D130" s="3" t="b">
        <v>0</v>
      </c>
      <c r="E130" s="3">
        <v>268.0</v>
      </c>
      <c r="F130" s="3">
        <v>57.0</v>
      </c>
      <c r="G130" s="3">
        <v>211.0</v>
      </c>
      <c r="H130" s="82">
        <v>42332.38888888889</v>
      </c>
      <c r="I130" s="3" t="s">
        <v>3437</v>
      </c>
      <c r="J130" s="3" t="s">
        <v>1836</v>
      </c>
      <c r="K130" s="3" t="s">
        <v>3439</v>
      </c>
      <c r="L130" s="3" t="e">
        <v>#N/A</v>
      </c>
      <c r="M130" s="3" t="e">
        <v>#N/A</v>
      </c>
      <c r="N130" s="3" t="e">
        <v>#N/A</v>
      </c>
      <c r="O130" s="3" t="e">
        <v>#N/A</v>
      </c>
      <c r="P130" s="3" t="e">
        <v>#N/A</v>
      </c>
      <c r="Q130" s="3" t="s">
        <v>3435</v>
      </c>
      <c r="R130" s="3" t="b">
        <v>1</v>
      </c>
      <c r="S130" s="3" t="b">
        <v>1</v>
      </c>
      <c r="T130" s="3">
        <v>95015.0</v>
      </c>
      <c r="U130" s="3" t="s">
        <v>1839</v>
      </c>
      <c r="V130" s="3" t="s">
        <v>319</v>
      </c>
      <c r="W130" s="86"/>
      <c r="X130" s="86"/>
      <c r="Y130" s="6"/>
      <c r="Z130" s="3" t="s">
        <v>3446</v>
      </c>
      <c r="AA130" s="3">
        <v>2.0</v>
      </c>
      <c r="AB130" s="3">
        <v>6.0</v>
      </c>
      <c r="AC130" s="3" t="s">
        <v>133</v>
      </c>
    </row>
    <row r="131">
      <c r="A131" s="3">
        <v>571.0</v>
      </c>
      <c r="B131" s="3" t="s">
        <v>69</v>
      </c>
      <c r="C131" s="3" t="s">
        <v>4116</v>
      </c>
      <c r="D131" s="3" t="b">
        <v>0</v>
      </c>
      <c r="E131" s="3">
        <v>1.0</v>
      </c>
      <c r="F131" s="3">
        <v>0.0</v>
      </c>
      <c r="G131" s="3">
        <v>1.0</v>
      </c>
      <c r="H131" s="82">
        <v>42311.51597222222</v>
      </c>
      <c r="I131" s="3" t="s">
        <v>4118</v>
      </c>
      <c r="J131" s="3" t="s">
        <v>4119</v>
      </c>
      <c r="K131" s="3" t="s">
        <v>4120</v>
      </c>
      <c r="L131" s="3" t="e">
        <v>#N/A</v>
      </c>
      <c r="M131" s="3" t="e">
        <v>#N/A</v>
      </c>
      <c r="N131" s="3" t="e">
        <v>#N/A</v>
      </c>
      <c r="O131" s="3" t="e">
        <v>#N/A</v>
      </c>
      <c r="P131" s="3" t="e">
        <v>#N/A</v>
      </c>
      <c r="Q131" s="3" t="s">
        <v>4115</v>
      </c>
      <c r="R131" s="3" t="b">
        <v>1</v>
      </c>
      <c r="S131" s="3" t="b">
        <v>0</v>
      </c>
      <c r="T131" s="3">
        <v>20036.0</v>
      </c>
      <c r="U131" s="3" t="s">
        <v>491</v>
      </c>
      <c r="V131" s="3" t="s">
        <v>597</v>
      </c>
      <c r="W131" s="86"/>
      <c r="X131" s="86"/>
      <c r="Y131" s="6"/>
      <c r="Z131" s="3" t="s">
        <v>4124</v>
      </c>
      <c r="AA131" s="3">
        <v>3.0</v>
      </c>
      <c r="AB131" s="3">
        <v>1.0</v>
      </c>
      <c r="AC131" s="3" t="s">
        <v>9868</v>
      </c>
    </row>
    <row r="132">
      <c r="A132" s="3">
        <v>576.0</v>
      </c>
      <c r="B132" s="3" t="s">
        <v>69</v>
      </c>
      <c r="C132" s="3" t="s">
        <v>3731</v>
      </c>
      <c r="D132" s="3" t="b">
        <v>0</v>
      </c>
      <c r="E132" s="3">
        <v>3.0</v>
      </c>
      <c r="F132" s="3">
        <v>0.0</v>
      </c>
      <c r="G132" s="3">
        <v>3.0</v>
      </c>
      <c r="H132" s="84" t="s">
        <v>9822</v>
      </c>
      <c r="I132" s="3" t="s">
        <v>3732</v>
      </c>
      <c r="J132" s="3" t="s">
        <v>3733</v>
      </c>
      <c r="K132" s="3" t="s">
        <v>3734</v>
      </c>
      <c r="L132" s="3" t="e">
        <v>#N/A</v>
      </c>
      <c r="M132" s="3" t="e">
        <v>#N/A</v>
      </c>
      <c r="N132" s="3" t="e">
        <v>#N/A</v>
      </c>
      <c r="O132" s="3" t="e">
        <v>#N/A</v>
      </c>
      <c r="P132" s="3" t="e">
        <v>#N/A</v>
      </c>
      <c r="Q132" s="3" t="s">
        <v>3729</v>
      </c>
      <c r="R132" s="3" t="b">
        <v>1</v>
      </c>
      <c r="S132" s="3" t="b">
        <v>0</v>
      </c>
      <c r="T132" s="3">
        <v>80477.0</v>
      </c>
      <c r="U132" s="3" t="s">
        <v>3735</v>
      </c>
      <c r="V132" s="3" t="s">
        <v>843</v>
      </c>
      <c r="W132" s="86"/>
      <c r="X132" s="86"/>
      <c r="Y132" s="6"/>
      <c r="Z132" s="3" t="s">
        <v>3736</v>
      </c>
      <c r="AA132" s="3">
        <v>3.0</v>
      </c>
      <c r="AB132" s="3">
        <v>6.0</v>
      </c>
      <c r="AC132" s="3" t="s">
        <v>9869</v>
      </c>
    </row>
    <row r="133">
      <c r="A133" s="3">
        <v>579.0</v>
      </c>
      <c r="B133" s="3" t="s">
        <v>69</v>
      </c>
      <c r="C133" s="3" t="s">
        <v>3451</v>
      </c>
      <c r="D133" s="3" t="b">
        <v>0</v>
      </c>
      <c r="E133" s="3">
        <v>45.0</v>
      </c>
      <c r="F133" s="3">
        <v>8.0</v>
      </c>
      <c r="G133" s="3">
        <v>37.0</v>
      </c>
      <c r="H133" s="84" t="s">
        <v>9822</v>
      </c>
      <c r="I133" s="3" t="s">
        <v>3452</v>
      </c>
      <c r="J133" s="3" t="s">
        <v>3453</v>
      </c>
      <c r="K133" s="3" t="s">
        <v>3454</v>
      </c>
      <c r="L133" s="3" t="e">
        <v>#N/A</v>
      </c>
      <c r="M133" s="3" t="e">
        <v>#N/A</v>
      </c>
      <c r="N133" s="3" t="e">
        <v>#N/A</v>
      </c>
      <c r="O133" s="3" t="e">
        <v>#N/A</v>
      </c>
      <c r="P133" s="3" t="e">
        <v>#N/A</v>
      </c>
      <c r="Q133" s="3" t="s">
        <v>3449</v>
      </c>
      <c r="R133" s="3" t="b">
        <v>1</v>
      </c>
      <c r="S133" s="3" t="b">
        <v>0</v>
      </c>
      <c r="T133" s="3">
        <v>93631.0</v>
      </c>
      <c r="U133" s="3" t="s">
        <v>3456</v>
      </c>
      <c r="V133" s="3" t="s">
        <v>319</v>
      </c>
      <c r="W133" s="6"/>
      <c r="X133" s="6"/>
      <c r="Y133" s="6"/>
      <c r="Z133" s="3" t="s">
        <v>3461</v>
      </c>
      <c r="AA133" s="3">
        <v>1.0</v>
      </c>
      <c r="AB133" s="3">
        <v>2.0</v>
      </c>
      <c r="AC133" s="3" t="s">
        <v>247</v>
      </c>
    </row>
    <row r="134">
      <c r="A134" s="3">
        <v>580.0</v>
      </c>
      <c r="B134" s="3" t="s">
        <v>69</v>
      </c>
      <c r="C134" s="3" t="s">
        <v>4467</v>
      </c>
      <c r="D134" s="3" t="b">
        <v>0</v>
      </c>
      <c r="E134" s="3">
        <v>10.0</v>
      </c>
      <c r="F134" s="3">
        <v>3.0</v>
      </c>
      <c r="G134" s="3">
        <v>7.0</v>
      </c>
      <c r="H134" s="84" t="s">
        <v>9822</v>
      </c>
      <c r="I134" s="3" t="s">
        <v>4468</v>
      </c>
      <c r="J134" s="3" t="s">
        <v>4469</v>
      </c>
      <c r="K134" s="3" t="s">
        <v>4470</v>
      </c>
      <c r="L134" s="3" t="e">
        <v>#N/A</v>
      </c>
      <c r="M134" s="3" t="e">
        <v>#N/A</v>
      </c>
      <c r="N134" s="3" t="e">
        <v>#N/A</v>
      </c>
      <c r="O134" s="3" t="e">
        <v>#N/A</v>
      </c>
      <c r="P134" s="3" t="e">
        <v>#N/A</v>
      </c>
      <c r="Q134" s="3" t="s">
        <v>4466</v>
      </c>
      <c r="R134" s="3" t="b">
        <v>1</v>
      </c>
      <c r="S134" s="3" t="b">
        <v>1</v>
      </c>
      <c r="T134" s="3">
        <v>33710.0</v>
      </c>
      <c r="U134" s="3" t="s">
        <v>4472</v>
      </c>
      <c r="V134" s="3" t="s">
        <v>785</v>
      </c>
      <c r="W134" s="86"/>
      <c r="X134" s="86"/>
      <c r="Y134" s="6"/>
      <c r="Z134" s="3" t="s">
        <v>4478</v>
      </c>
      <c r="AA134" s="3">
        <v>1.0</v>
      </c>
      <c r="AB134" s="3">
        <v>6.0</v>
      </c>
      <c r="AC134" s="3" t="s">
        <v>9870</v>
      </c>
    </row>
    <row r="135">
      <c r="A135" s="3">
        <v>581.0</v>
      </c>
      <c r="B135" s="3" t="s">
        <v>69</v>
      </c>
      <c r="C135" s="3" t="s">
        <v>4467</v>
      </c>
      <c r="D135" s="3" t="b">
        <v>0</v>
      </c>
      <c r="E135" s="3">
        <v>29.0</v>
      </c>
      <c r="F135" s="3">
        <v>13.0</v>
      </c>
      <c r="G135" s="3">
        <v>16.0</v>
      </c>
      <c r="H135" s="84" t="s">
        <v>9822</v>
      </c>
      <c r="I135" s="3" t="s">
        <v>4482</v>
      </c>
      <c r="J135" s="3" t="s">
        <v>4469</v>
      </c>
      <c r="K135" s="3" t="s">
        <v>4483</v>
      </c>
      <c r="L135" s="3" t="e">
        <v>#N/A</v>
      </c>
      <c r="M135" s="3" t="e">
        <v>#N/A</v>
      </c>
      <c r="N135" s="3" t="e">
        <v>#N/A</v>
      </c>
      <c r="O135" s="3" t="e">
        <v>#N/A</v>
      </c>
      <c r="P135" s="3" t="e">
        <v>#N/A</v>
      </c>
      <c r="Q135" s="3" t="s">
        <v>4479</v>
      </c>
      <c r="R135" s="3" t="b">
        <v>1</v>
      </c>
      <c r="S135" s="3" t="b">
        <v>1</v>
      </c>
      <c r="T135" s="3">
        <v>33710.0</v>
      </c>
      <c r="U135" s="3" t="s">
        <v>4472</v>
      </c>
      <c r="V135" s="3" t="s">
        <v>785</v>
      </c>
      <c r="W135" s="86"/>
      <c r="X135" s="86"/>
      <c r="Y135" s="6"/>
      <c r="Z135" s="3" t="s">
        <v>4486</v>
      </c>
      <c r="AA135" s="3">
        <v>1.0</v>
      </c>
      <c r="AB135" s="3">
        <v>1.0</v>
      </c>
      <c r="AC135" s="3" t="s">
        <v>9871</v>
      </c>
    </row>
    <row r="136">
      <c r="A136" s="3">
        <v>582.0</v>
      </c>
      <c r="B136" s="3" t="s">
        <v>69</v>
      </c>
      <c r="C136" s="3" t="s">
        <v>4467</v>
      </c>
      <c r="D136" s="3" t="b">
        <v>0</v>
      </c>
      <c r="E136" s="3">
        <v>44.0</v>
      </c>
      <c r="F136" s="3">
        <v>5.0</v>
      </c>
      <c r="G136" s="3">
        <v>39.0</v>
      </c>
      <c r="H136" s="84" t="s">
        <v>9822</v>
      </c>
      <c r="I136" s="3" t="s">
        <v>4490</v>
      </c>
      <c r="J136" s="3" t="s">
        <v>4469</v>
      </c>
      <c r="K136" s="3" t="s">
        <v>4491</v>
      </c>
      <c r="L136" s="3" t="e">
        <v>#N/A</v>
      </c>
      <c r="M136" s="3" t="e">
        <v>#N/A</v>
      </c>
      <c r="N136" s="3" t="e">
        <v>#N/A</v>
      </c>
      <c r="O136" s="3" t="e">
        <v>#N/A</v>
      </c>
      <c r="P136" s="3" t="e">
        <v>#N/A</v>
      </c>
      <c r="Q136" s="3" t="s">
        <v>4489</v>
      </c>
      <c r="R136" s="3" t="b">
        <v>1</v>
      </c>
      <c r="S136" s="3" t="b">
        <v>0</v>
      </c>
      <c r="T136" s="3">
        <v>33710.0</v>
      </c>
      <c r="U136" s="3" t="s">
        <v>4472</v>
      </c>
      <c r="V136" s="3" t="s">
        <v>785</v>
      </c>
      <c r="W136" s="6"/>
      <c r="X136" s="6"/>
      <c r="Y136" s="6"/>
      <c r="Z136" s="3" t="s">
        <v>4496</v>
      </c>
      <c r="AA136" s="3">
        <v>1.0</v>
      </c>
      <c r="AB136" s="3">
        <v>2.0</v>
      </c>
      <c r="AC136" s="3" t="s">
        <v>9872</v>
      </c>
    </row>
    <row r="137">
      <c r="A137" s="3">
        <v>583.0</v>
      </c>
      <c r="B137" s="3" t="s">
        <v>69</v>
      </c>
      <c r="C137" s="3" t="s">
        <v>4467</v>
      </c>
      <c r="D137" s="3" t="b">
        <v>0</v>
      </c>
      <c r="E137" s="3">
        <v>35.0</v>
      </c>
      <c r="F137" s="3">
        <v>3.0</v>
      </c>
      <c r="G137" s="3">
        <v>32.0</v>
      </c>
      <c r="H137" s="84" t="s">
        <v>9822</v>
      </c>
      <c r="I137" s="3" t="s">
        <v>4490</v>
      </c>
      <c r="J137" s="3" t="s">
        <v>4469</v>
      </c>
      <c r="K137" s="3" t="s">
        <v>4500</v>
      </c>
      <c r="L137" s="3" t="s">
        <v>264</v>
      </c>
      <c r="M137" s="3">
        <v>0.0</v>
      </c>
      <c r="N137" s="3">
        <v>0.0</v>
      </c>
      <c r="O137" s="3">
        <v>0.0</v>
      </c>
      <c r="P137" s="89" t="s">
        <v>4501</v>
      </c>
      <c r="Q137" s="3" t="s">
        <v>4497</v>
      </c>
      <c r="R137" s="3" t="b">
        <v>1</v>
      </c>
      <c r="S137" s="3" t="b">
        <v>1</v>
      </c>
      <c r="T137" s="3">
        <v>33710.0</v>
      </c>
      <c r="U137" s="3" t="s">
        <v>4472</v>
      </c>
      <c r="V137" s="3" t="s">
        <v>785</v>
      </c>
      <c r="W137" s="6"/>
      <c r="X137" s="6"/>
      <c r="Y137" s="6"/>
      <c r="Z137" s="3" t="s">
        <v>4518</v>
      </c>
      <c r="AA137" s="3">
        <v>1.0</v>
      </c>
      <c r="AB137" s="3">
        <v>1.0</v>
      </c>
      <c r="AC137" s="3" t="s">
        <v>9873</v>
      </c>
    </row>
    <row r="138">
      <c r="A138" s="3">
        <v>587.0</v>
      </c>
      <c r="B138" s="3" t="s">
        <v>69</v>
      </c>
      <c r="C138" s="3" t="s">
        <v>3464</v>
      </c>
      <c r="D138" s="3" t="b">
        <v>0</v>
      </c>
      <c r="E138" s="3">
        <v>7.0</v>
      </c>
      <c r="F138" s="3">
        <v>3.0</v>
      </c>
      <c r="G138" s="3">
        <v>4.0</v>
      </c>
      <c r="H138" s="82">
        <v>42318.41458333333</v>
      </c>
      <c r="I138" s="3" t="s">
        <v>3466</v>
      </c>
      <c r="J138" s="3" t="s">
        <v>3467</v>
      </c>
      <c r="K138" s="3" t="s">
        <v>3468</v>
      </c>
      <c r="L138" s="3" t="s">
        <v>264</v>
      </c>
      <c r="M138" s="3">
        <v>0.0</v>
      </c>
      <c r="N138" s="3">
        <v>0.0</v>
      </c>
      <c r="O138" s="3">
        <v>0.0</v>
      </c>
      <c r="P138" s="3" t="s">
        <v>3469</v>
      </c>
      <c r="Q138" s="3" t="s">
        <v>3463</v>
      </c>
      <c r="R138" s="3" t="b">
        <v>1</v>
      </c>
      <c r="S138" s="3" t="b">
        <v>0</v>
      </c>
      <c r="T138" s="3">
        <v>90805.0</v>
      </c>
      <c r="U138" s="3" t="s">
        <v>3367</v>
      </c>
      <c r="V138" s="3" t="s">
        <v>319</v>
      </c>
      <c r="W138" s="86"/>
      <c r="X138" s="86"/>
      <c r="Y138" s="6"/>
      <c r="Z138" s="3" t="s">
        <v>3473</v>
      </c>
      <c r="AA138" s="3">
        <v>3.0</v>
      </c>
      <c r="AB138" s="3">
        <v>2.0</v>
      </c>
      <c r="AC138" s="3" t="s">
        <v>142</v>
      </c>
    </row>
    <row r="139">
      <c r="A139" s="3">
        <v>591.0</v>
      </c>
      <c r="B139" s="3" t="s">
        <v>69</v>
      </c>
      <c r="C139" s="3" t="s">
        <v>3478</v>
      </c>
      <c r="D139" s="3" t="b">
        <v>0</v>
      </c>
      <c r="E139" s="3">
        <v>0.0</v>
      </c>
      <c r="F139" s="3">
        <v>0.0</v>
      </c>
      <c r="G139" s="3">
        <v>0.0</v>
      </c>
      <c r="H139" s="82">
        <v>42310.958333333336</v>
      </c>
      <c r="I139" s="3" t="s">
        <v>3480</v>
      </c>
      <c r="J139" s="3" t="s">
        <v>3481</v>
      </c>
      <c r="K139" s="3" t="s">
        <v>3483</v>
      </c>
      <c r="L139" s="3" t="e">
        <v>#N/A</v>
      </c>
      <c r="M139" s="3" t="e">
        <v>#N/A</v>
      </c>
      <c r="N139" s="3" t="e">
        <v>#N/A</v>
      </c>
      <c r="O139" s="3" t="e">
        <v>#N/A</v>
      </c>
      <c r="P139" s="3" t="e">
        <v>#N/A</v>
      </c>
      <c r="Q139" s="3" t="s">
        <v>3477</v>
      </c>
      <c r="R139" s="3" t="b">
        <v>1</v>
      </c>
      <c r="S139" s="3" t="b">
        <v>0</v>
      </c>
      <c r="T139" s="3">
        <v>90035.0</v>
      </c>
      <c r="U139" s="3" t="s">
        <v>751</v>
      </c>
      <c r="V139" s="3" t="s">
        <v>319</v>
      </c>
      <c r="W139" s="86"/>
      <c r="X139" s="86"/>
      <c r="Y139" s="6"/>
      <c r="Z139" s="3" t="s">
        <v>3485</v>
      </c>
      <c r="AA139" s="3">
        <v>3.0</v>
      </c>
      <c r="AB139" s="3">
        <v>1.0</v>
      </c>
      <c r="AC139" s="3" t="s">
        <v>9874</v>
      </c>
    </row>
    <row r="140">
      <c r="A140" s="3">
        <v>592.0</v>
      </c>
      <c r="B140" s="3" t="s">
        <v>69</v>
      </c>
      <c r="C140" s="3" t="s">
        <v>3488</v>
      </c>
      <c r="D140" s="3" t="b">
        <v>0</v>
      </c>
      <c r="E140" s="3">
        <v>6.0</v>
      </c>
      <c r="F140" s="3">
        <v>1.0</v>
      </c>
      <c r="G140" s="3">
        <v>5.0</v>
      </c>
      <c r="H140" s="84" t="s">
        <v>9822</v>
      </c>
      <c r="I140" s="3" t="s">
        <v>3489</v>
      </c>
      <c r="J140" s="3" t="s">
        <v>3490</v>
      </c>
      <c r="K140" s="3" t="s">
        <v>3491</v>
      </c>
      <c r="L140" s="3" t="s">
        <v>264</v>
      </c>
      <c r="M140" s="3" t="s">
        <v>3492</v>
      </c>
      <c r="N140" s="3">
        <v>0.0</v>
      </c>
      <c r="O140" s="3">
        <v>0.0</v>
      </c>
      <c r="P140" s="3" t="s">
        <v>3493</v>
      </c>
      <c r="Q140" s="3" t="s">
        <v>3487</v>
      </c>
      <c r="R140" s="3" t="b">
        <v>1</v>
      </c>
      <c r="S140" s="3" t="b">
        <v>0</v>
      </c>
      <c r="T140" s="3">
        <v>90017.0</v>
      </c>
      <c r="U140" s="3" t="s">
        <v>751</v>
      </c>
      <c r="V140" s="3" t="s">
        <v>319</v>
      </c>
      <c r="W140" s="86"/>
      <c r="X140" s="86"/>
      <c r="Y140" s="6"/>
      <c r="Z140" s="3" t="s">
        <v>3495</v>
      </c>
      <c r="AA140" s="3">
        <v>3.0</v>
      </c>
      <c r="AB140" s="3">
        <v>1.0</v>
      </c>
      <c r="AC140" s="3" t="s">
        <v>211</v>
      </c>
    </row>
    <row r="141">
      <c r="A141" s="3">
        <v>593.0</v>
      </c>
      <c r="B141" s="3" t="s">
        <v>69</v>
      </c>
      <c r="C141" s="3" t="s">
        <v>3943</v>
      </c>
      <c r="D141" s="3" t="b">
        <v>0</v>
      </c>
      <c r="E141" s="3">
        <v>3.0</v>
      </c>
      <c r="F141" s="3">
        <v>0.0</v>
      </c>
      <c r="G141" s="3">
        <v>3.0</v>
      </c>
      <c r="H141" s="82">
        <v>42324.40972222222</v>
      </c>
      <c r="I141" s="3" t="s">
        <v>3946</v>
      </c>
      <c r="J141" s="3" t="s">
        <v>3947</v>
      </c>
      <c r="K141" s="3" t="s">
        <v>3948</v>
      </c>
      <c r="L141" s="3" t="e">
        <v>#N/A</v>
      </c>
      <c r="M141" s="3" t="e">
        <v>#N/A</v>
      </c>
      <c r="N141" s="3" t="e">
        <v>#N/A</v>
      </c>
      <c r="O141" s="3" t="e">
        <v>#N/A</v>
      </c>
      <c r="P141" s="3" t="e">
        <v>#N/A</v>
      </c>
      <c r="Q141" s="3" t="s">
        <v>3942</v>
      </c>
      <c r="R141" s="3" t="b">
        <v>1</v>
      </c>
      <c r="S141" s="3" t="b">
        <v>1</v>
      </c>
      <c r="T141" s="3">
        <v>6475.0</v>
      </c>
      <c r="U141" s="3" t="s">
        <v>3949</v>
      </c>
      <c r="V141" s="3" t="s">
        <v>2375</v>
      </c>
      <c r="W141" s="86"/>
      <c r="X141" s="86"/>
      <c r="Y141" s="6"/>
      <c r="Z141" s="3" t="s">
        <v>3955</v>
      </c>
      <c r="AA141" s="3">
        <v>3.0</v>
      </c>
      <c r="AB141" s="3">
        <v>1.0</v>
      </c>
      <c r="AC141" s="3" t="s">
        <v>199</v>
      </c>
    </row>
    <row r="142">
      <c r="A142" s="3">
        <v>594.0</v>
      </c>
      <c r="B142" s="3" t="s">
        <v>69</v>
      </c>
      <c r="C142" s="3" t="s">
        <v>3500</v>
      </c>
      <c r="D142" s="3" t="b">
        <v>0</v>
      </c>
      <c r="E142" s="3">
        <v>0.0</v>
      </c>
      <c r="F142" s="3">
        <v>0.0</v>
      </c>
      <c r="G142" s="3">
        <v>0.0</v>
      </c>
      <c r="H142" s="82">
        <v>42319.393055555556</v>
      </c>
      <c r="I142" s="3" t="s">
        <v>3502</v>
      </c>
      <c r="J142" s="3" t="s">
        <v>3503</v>
      </c>
      <c r="K142" s="3" t="s">
        <v>3504</v>
      </c>
      <c r="L142" s="3" t="e">
        <v>#N/A</v>
      </c>
      <c r="M142" s="3" t="e">
        <v>#N/A</v>
      </c>
      <c r="N142" s="3" t="e">
        <v>#N/A</v>
      </c>
      <c r="O142" s="3" t="e">
        <v>#N/A</v>
      </c>
      <c r="P142" s="3" t="e">
        <v>#N/A</v>
      </c>
      <c r="Q142" s="3" t="s">
        <v>3499</v>
      </c>
      <c r="R142" s="3" t="b">
        <v>1</v>
      </c>
      <c r="S142" s="3" t="b">
        <v>1</v>
      </c>
      <c r="T142" s="3">
        <v>90813.0</v>
      </c>
      <c r="U142" s="3" t="s">
        <v>3367</v>
      </c>
      <c r="V142" s="3" t="s">
        <v>319</v>
      </c>
      <c r="W142" s="6"/>
      <c r="X142" s="6"/>
      <c r="Y142" s="6"/>
      <c r="Z142" s="3" t="s">
        <v>3509</v>
      </c>
      <c r="AA142" s="3">
        <v>3.0</v>
      </c>
      <c r="AB142" s="3">
        <v>1.0</v>
      </c>
      <c r="AC142" s="3" t="s">
        <v>9875</v>
      </c>
    </row>
    <row r="143">
      <c r="A143" s="3">
        <v>596.0</v>
      </c>
      <c r="B143" s="3" t="s">
        <v>69</v>
      </c>
      <c r="C143" s="3" t="s">
        <v>4520</v>
      </c>
      <c r="D143" s="3" t="b">
        <v>0</v>
      </c>
      <c r="E143" s="3">
        <v>2.0</v>
      </c>
      <c r="F143" s="3">
        <v>0.0</v>
      </c>
      <c r="G143" s="3">
        <v>2.0</v>
      </c>
      <c r="H143" s="84" t="s">
        <v>9822</v>
      </c>
      <c r="I143" s="3" t="s">
        <v>4521</v>
      </c>
      <c r="J143" s="3" t="s">
        <v>4522</v>
      </c>
      <c r="K143" s="3" t="s">
        <v>4523</v>
      </c>
      <c r="L143" s="3" t="e">
        <v>#N/A</v>
      </c>
      <c r="M143" s="3" t="e">
        <v>#N/A</v>
      </c>
      <c r="N143" s="3" t="e">
        <v>#N/A</v>
      </c>
      <c r="O143" s="3" t="e">
        <v>#N/A</v>
      </c>
      <c r="P143" s="3" t="e">
        <v>#N/A</v>
      </c>
      <c r="Q143" s="3" t="s">
        <v>4519</v>
      </c>
      <c r="R143" s="3" t="b">
        <v>1</v>
      </c>
      <c r="S143" s="3" t="b">
        <v>0</v>
      </c>
      <c r="T143" s="3">
        <v>32869.0</v>
      </c>
      <c r="U143" s="3" t="s">
        <v>2545</v>
      </c>
      <c r="V143" s="3" t="s">
        <v>785</v>
      </c>
      <c r="W143" s="6"/>
      <c r="X143" s="6"/>
      <c r="Y143" s="6"/>
      <c r="Z143" s="3" t="s">
        <v>4525</v>
      </c>
      <c r="AA143" s="3">
        <v>3.0</v>
      </c>
      <c r="AB143" s="3">
        <v>2.0</v>
      </c>
      <c r="AC143" s="3" t="s">
        <v>9827</v>
      </c>
    </row>
    <row r="144">
      <c r="A144" s="3">
        <v>605.0</v>
      </c>
      <c r="B144" s="3" t="s">
        <v>69</v>
      </c>
      <c r="C144" s="3" t="s">
        <v>3512</v>
      </c>
      <c r="D144" s="3" t="b">
        <v>0</v>
      </c>
      <c r="E144" s="3">
        <v>244.0</v>
      </c>
      <c r="F144" s="3">
        <v>77.0</v>
      </c>
      <c r="G144" s="3">
        <v>167.0</v>
      </c>
      <c r="H144" s="82">
        <v>42313.84583333333</v>
      </c>
      <c r="I144" s="3" t="s">
        <v>3513</v>
      </c>
      <c r="J144" s="3" t="s">
        <v>3514</v>
      </c>
      <c r="K144" s="3" t="s">
        <v>3515</v>
      </c>
      <c r="L144" s="3" t="e">
        <v>#N/A</v>
      </c>
      <c r="M144" s="3" t="e">
        <v>#N/A</v>
      </c>
      <c r="N144" s="3" t="e">
        <v>#N/A</v>
      </c>
      <c r="O144" s="3" t="e">
        <v>#N/A</v>
      </c>
      <c r="P144" s="3" t="e">
        <v>#N/A</v>
      </c>
      <c r="Q144" s="3" t="s">
        <v>3511</v>
      </c>
      <c r="R144" s="3" t="b">
        <v>1</v>
      </c>
      <c r="S144" s="3" t="b">
        <v>0</v>
      </c>
      <c r="T144" s="3">
        <v>92592.0</v>
      </c>
      <c r="U144" s="3" t="s">
        <v>3519</v>
      </c>
      <c r="V144" s="3" t="s">
        <v>319</v>
      </c>
      <c r="W144" s="6"/>
      <c r="X144" s="6"/>
      <c r="Y144" s="6"/>
      <c r="Z144" s="3" t="s">
        <v>3524</v>
      </c>
      <c r="AA144" s="3">
        <v>3.0</v>
      </c>
      <c r="AB144" s="3">
        <v>2.0</v>
      </c>
      <c r="AC144" s="3" t="s">
        <v>9827</v>
      </c>
    </row>
    <row r="145">
      <c r="A145" s="3">
        <v>610.0</v>
      </c>
      <c r="B145" s="3" t="s">
        <v>69</v>
      </c>
      <c r="C145" s="3" t="s">
        <v>3528</v>
      </c>
      <c r="D145" s="3" t="b">
        <v>0</v>
      </c>
      <c r="E145" s="3">
        <v>3.0</v>
      </c>
      <c r="F145" s="3">
        <v>0.0</v>
      </c>
      <c r="G145" s="3">
        <v>3.0</v>
      </c>
      <c r="H145" s="84" t="s">
        <v>9822</v>
      </c>
      <c r="I145" s="3" t="s">
        <v>3529</v>
      </c>
      <c r="J145" s="3" t="s">
        <v>3530</v>
      </c>
      <c r="K145" s="3" t="s">
        <v>3531</v>
      </c>
      <c r="L145" s="3" t="e">
        <v>#N/A</v>
      </c>
      <c r="M145" s="3" t="e">
        <v>#N/A</v>
      </c>
      <c r="N145" s="3" t="e">
        <v>#N/A</v>
      </c>
      <c r="O145" s="3" t="e">
        <v>#N/A</v>
      </c>
      <c r="P145" s="3" t="e">
        <v>#N/A</v>
      </c>
      <c r="Q145" s="3" t="s">
        <v>3526</v>
      </c>
      <c r="R145" s="3" t="b">
        <v>1</v>
      </c>
      <c r="S145" s="3" t="b">
        <v>1</v>
      </c>
      <c r="T145" s="3">
        <v>92154.0</v>
      </c>
      <c r="U145" s="3" t="s">
        <v>1912</v>
      </c>
      <c r="V145" s="3" t="s">
        <v>319</v>
      </c>
      <c r="W145" s="6"/>
      <c r="X145" s="6"/>
      <c r="Y145" s="6"/>
      <c r="Z145" s="3" t="s">
        <v>3537</v>
      </c>
      <c r="AA145" s="3">
        <v>3.0</v>
      </c>
      <c r="AB145" s="3">
        <v>2.0</v>
      </c>
      <c r="AC145" s="3" t="s">
        <v>133</v>
      </c>
    </row>
    <row r="146">
      <c r="A146" s="3">
        <v>611.0</v>
      </c>
      <c r="B146" s="3" t="s">
        <v>69</v>
      </c>
      <c r="C146" s="3" t="s">
        <v>3738</v>
      </c>
      <c r="D146" s="3" t="b">
        <v>0</v>
      </c>
      <c r="E146" s="3">
        <v>3.0</v>
      </c>
      <c r="F146" s="3">
        <v>0.0</v>
      </c>
      <c r="G146" s="3">
        <v>3.0</v>
      </c>
      <c r="H146" s="82">
        <v>42312.58819444444</v>
      </c>
      <c r="I146" s="3" t="s">
        <v>3739</v>
      </c>
      <c r="J146" s="3" t="s">
        <v>3740</v>
      </c>
      <c r="K146" s="3" t="s">
        <v>3741</v>
      </c>
      <c r="L146" s="3" t="e">
        <v>#N/A</v>
      </c>
      <c r="M146" s="3" t="e">
        <v>#N/A</v>
      </c>
      <c r="N146" s="3" t="e">
        <v>#N/A</v>
      </c>
      <c r="O146" s="3" t="e">
        <v>#N/A</v>
      </c>
      <c r="P146" s="3" t="e">
        <v>#N/A</v>
      </c>
      <c r="Q146" s="3" t="s">
        <v>3737</v>
      </c>
      <c r="R146" s="3" t="b">
        <v>1</v>
      </c>
      <c r="S146" s="3" t="b">
        <v>0</v>
      </c>
      <c r="T146" s="3">
        <v>80246.0</v>
      </c>
      <c r="U146" s="3" t="s">
        <v>1421</v>
      </c>
      <c r="V146" s="3" t="s">
        <v>843</v>
      </c>
      <c r="W146" s="86"/>
      <c r="X146" s="86"/>
      <c r="Y146" s="6"/>
      <c r="Z146" s="3" t="s">
        <v>3745</v>
      </c>
      <c r="AA146" s="3">
        <v>3.0</v>
      </c>
      <c r="AB146" s="3">
        <v>2.0</v>
      </c>
      <c r="AC146" s="3" t="s">
        <v>9876</v>
      </c>
    </row>
    <row r="147">
      <c r="A147" s="3">
        <v>612.0</v>
      </c>
      <c r="B147" s="3" t="s">
        <v>69</v>
      </c>
      <c r="C147" s="3" t="s">
        <v>4127</v>
      </c>
      <c r="D147" s="3" t="b">
        <v>1</v>
      </c>
      <c r="E147" s="3">
        <v>0.0</v>
      </c>
      <c r="F147" s="3">
        <v>0.0</v>
      </c>
      <c r="G147" s="3">
        <v>0.0</v>
      </c>
      <c r="H147" s="82">
        <v>42328.30416666667</v>
      </c>
      <c r="I147" s="3" t="s">
        <v>4128</v>
      </c>
      <c r="J147" s="3" t="s">
        <v>4130</v>
      </c>
      <c r="K147" s="3" t="s">
        <v>4131</v>
      </c>
      <c r="L147" s="3" t="e">
        <v>#N/A</v>
      </c>
      <c r="M147" s="3" t="e">
        <v>#N/A</v>
      </c>
      <c r="N147" s="3" t="e">
        <v>#N/A</v>
      </c>
      <c r="O147" s="3" t="e">
        <v>#N/A</v>
      </c>
      <c r="P147" s="3" t="e">
        <v>#N/A</v>
      </c>
      <c r="Q147" s="3" t="s">
        <v>4126</v>
      </c>
      <c r="R147" s="3" t="b">
        <v>0</v>
      </c>
      <c r="S147" s="3" t="b">
        <v>0</v>
      </c>
      <c r="T147" s="3">
        <v>20037.0</v>
      </c>
      <c r="U147" s="3" t="s">
        <v>491</v>
      </c>
      <c r="V147" s="3" t="s">
        <v>597</v>
      </c>
      <c r="W147" s="83">
        <v>4759295.0</v>
      </c>
      <c r="X147" s="83">
        <v>4580914.0</v>
      </c>
      <c r="Y147" s="3" t="s">
        <v>4134</v>
      </c>
      <c r="Z147" s="3" t="s">
        <v>4137</v>
      </c>
      <c r="AA147" s="3">
        <v>2.0</v>
      </c>
      <c r="AB147" s="3">
        <v>4.0</v>
      </c>
      <c r="AC147" s="87" t="s">
        <v>159</v>
      </c>
    </row>
    <row r="148">
      <c r="A148" s="3">
        <v>616.0</v>
      </c>
      <c r="B148" s="3" t="s">
        <v>69</v>
      </c>
      <c r="C148" s="3" t="s">
        <v>3747</v>
      </c>
      <c r="D148" s="3" t="b">
        <v>1</v>
      </c>
      <c r="E148" s="3">
        <v>14.0</v>
      </c>
      <c r="F148" s="3">
        <v>4.0</v>
      </c>
      <c r="G148" s="3">
        <v>10.0</v>
      </c>
      <c r="H148" s="82">
        <v>42312.62430555555</v>
      </c>
      <c r="I148" s="3" t="s">
        <v>3748</v>
      </c>
      <c r="J148" s="3" t="s">
        <v>3749</v>
      </c>
      <c r="K148" s="3" t="s">
        <v>3750</v>
      </c>
      <c r="L148" s="3" t="e">
        <v>#N/A</v>
      </c>
      <c r="M148" s="3" t="e">
        <v>#N/A</v>
      </c>
      <c r="N148" s="3" t="e">
        <v>#N/A</v>
      </c>
      <c r="O148" s="3" t="e">
        <v>#N/A</v>
      </c>
      <c r="P148" s="3" t="e">
        <v>#N/A</v>
      </c>
      <c r="Q148" s="3" t="s">
        <v>3746</v>
      </c>
      <c r="R148" s="3" t="b">
        <v>0</v>
      </c>
      <c r="S148" s="3" t="b">
        <v>0</v>
      </c>
      <c r="T148" s="3">
        <v>80301.0</v>
      </c>
      <c r="U148" s="3" t="s">
        <v>3751</v>
      </c>
      <c r="V148" s="3" t="s">
        <v>843</v>
      </c>
      <c r="W148" s="83">
        <v>954525.0</v>
      </c>
      <c r="X148" s="83">
        <v>1135359.0</v>
      </c>
      <c r="Y148" s="3" t="s">
        <v>3752</v>
      </c>
      <c r="Z148" s="3" t="s">
        <v>3756</v>
      </c>
      <c r="AA148" s="3">
        <v>3.0</v>
      </c>
      <c r="AB148" s="3">
        <v>3.0</v>
      </c>
      <c r="AC148" s="3" t="s">
        <v>214</v>
      </c>
    </row>
    <row r="149">
      <c r="A149" s="3">
        <v>628.0</v>
      </c>
      <c r="B149" s="3" t="s">
        <v>69</v>
      </c>
      <c r="C149" s="3" t="s">
        <v>837</v>
      </c>
      <c r="D149" s="3" t="b">
        <v>1</v>
      </c>
      <c r="E149" s="3">
        <v>3.0</v>
      </c>
      <c r="F149" s="3">
        <v>0.0</v>
      </c>
      <c r="G149" s="3">
        <v>3.0</v>
      </c>
      <c r="H149" s="84" t="s">
        <v>9822</v>
      </c>
      <c r="I149" s="3" t="s">
        <v>3758</v>
      </c>
      <c r="J149" s="3" t="s">
        <v>839</v>
      </c>
      <c r="K149" s="3" t="s">
        <v>840</v>
      </c>
      <c r="L149" s="3" t="e">
        <v>#N/A</v>
      </c>
      <c r="M149" s="3" t="e">
        <v>#N/A</v>
      </c>
      <c r="N149" s="3" t="e">
        <v>#N/A</v>
      </c>
      <c r="O149" s="3" t="e">
        <v>#N/A</v>
      </c>
      <c r="P149" s="3" t="e">
        <v>#N/A</v>
      </c>
      <c r="Q149" s="3" t="s">
        <v>841</v>
      </c>
      <c r="R149" s="3" t="b">
        <v>0</v>
      </c>
      <c r="S149" s="3" t="b">
        <v>1</v>
      </c>
      <c r="T149" s="3">
        <v>80439.0</v>
      </c>
      <c r="U149" s="3" t="s">
        <v>842</v>
      </c>
      <c r="V149" s="3" t="s">
        <v>843</v>
      </c>
      <c r="W149" s="86"/>
      <c r="X149" s="86"/>
      <c r="Y149" s="3" t="s">
        <v>844</v>
      </c>
      <c r="Z149" s="3" t="s">
        <v>3681</v>
      </c>
      <c r="AA149" s="3">
        <v>1.0</v>
      </c>
      <c r="AB149" s="3">
        <v>1.0</v>
      </c>
      <c r="AC149" s="3" t="s">
        <v>247</v>
      </c>
    </row>
    <row r="150">
      <c r="A150" s="3">
        <v>637.0</v>
      </c>
      <c r="B150" s="3" t="s">
        <v>69</v>
      </c>
      <c r="C150" s="3" t="s">
        <v>3770</v>
      </c>
      <c r="D150" s="3" t="b">
        <v>1</v>
      </c>
      <c r="E150" s="3">
        <v>4.0</v>
      </c>
      <c r="F150" s="3">
        <v>0.0</v>
      </c>
      <c r="G150" s="3">
        <v>4.0</v>
      </c>
      <c r="H150" s="82">
        <v>42332.29513888889</v>
      </c>
      <c r="I150" s="3" t="s">
        <v>3773</v>
      </c>
      <c r="J150" s="3" t="s">
        <v>3774</v>
      </c>
      <c r="K150" s="3" t="s">
        <v>3775</v>
      </c>
      <c r="L150" s="3" t="e">
        <v>#N/A</v>
      </c>
      <c r="M150" s="3" t="e">
        <v>#N/A</v>
      </c>
      <c r="N150" s="3" t="e">
        <v>#N/A</v>
      </c>
      <c r="O150" s="3" t="e">
        <v>#N/A</v>
      </c>
      <c r="P150" s="3" t="e">
        <v>#N/A</v>
      </c>
      <c r="Q150" s="3" t="s">
        <v>3769</v>
      </c>
      <c r="R150" s="3" t="b">
        <v>0</v>
      </c>
      <c r="S150" s="3" t="b">
        <v>1</v>
      </c>
      <c r="T150" s="3">
        <v>81089.0</v>
      </c>
      <c r="U150" s="3" t="s">
        <v>3776</v>
      </c>
      <c r="V150" s="3" t="s">
        <v>843</v>
      </c>
      <c r="W150" s="6"/>
      <c r="X150" s="6"/>
      <c r="Y150" s="3" t="s">
        <v>668</v>
      </c>
      <c r="Z150" s="3" t="s">
        <v>3786</v>
      </c>
      <c r="AA150" s="3">
        <v>1.0</v>
      </c>
      <c r="AB150" s="3">
        <v>2.0</v>
      </c>
      <c r="AC150" s="3" t="s">
        <v>9827</v>
      </c>
    </row>
    <row r="151">
      <c r="A151" s="3">
        <v>642.0</v>
      </c>
      <c r="B151" s="3" t="s">
        <v>69</v>
      </c>
      <c r="C151" s="3" t="s">
        <v>3788</v>
      </c>
      <c r="D151" s="3" t="b">
        <v>1</v>
      </c>
      <c r="E151" s="3">
        <v>1.0</v>
      </c>
      <c r="F151" s="3">
        <v>0.0</v>
      </c>
      <c r="G151" s="3">
        <v>1.0</v>
      </c>
      <c r="H151" s="84" t="s">
        <v>9822</v>
      </c>
      <c r="I151" s="3" t="s">
        <v>3789</v>
      </c>
      <c r="J151" s="3" t="s">
        <v>3790</v>
      </c>
      <c r="K151" s="3" t="s">
        <v>3791</v>
      </c>
      <c r="L151" s="3" t="e">
        <v>#N/A</v>
      </c>
      <c r="M151" s="3" t="e">
        <v>#N/A</v>
      </c>
      <c r="N151" s="3" t="e">
        <v>#N/A</v>
      </c>
      <c r="O151" s="3" t="e">
        <v>#N/A</v>
      </c>
      <c r="P151" s="3" t="e">
        <v>#N/A</v>
      </c>
      <c r="Q151" s="3" t="s">
        <v>3787</v>
      </c>
      <c r="R151" s="3" t="b">
        <v>0</v>
      </c>
      <c r="S151" s="3" t="b">
        <v>0</v>
      </c>
      <c r="T151" s="3">
        <v>81321.0</v>
      </c>
      <c r="U151" s="3" t="s">
        <v>3792</v>
      </c>
      <c r="V151" s="3" t="s">
        <v>843</v>
      </c>
      <c r="W151" s="83">
        <v>188663.0</v>
      </c>
      <c r="X151" s="83">
        <v>222615.0</v>
      </c>
      <c r="Y151" s="3" t="s">
        <v>3793</v>
      </c>
      <c r="Z151" s="3" t="s">
        <v>3794</v>
      </c>
      <c r="AA151" s="3">
        <v>2.0</v>
      </c>
      <c r="AB151" s="3">
        <v>3.0</v>
      </c>
      <c r="AC151" s="3" t="s">
        <v>9829</v>
      </c>
    </row>
    <row r="152">
      <c r="A152" s="3">
        <v>643.0</v>
      </c>
      <c r="B152" s="3" t="s">
        <v>69</v>
      </c>
      <c r="C152" s="3" t="s">
        <v>1789</v>
      </c>
      <c r="D152" s="3" t="b">
        <v>1</v>
      </c>
      <c r="E152" s="3">
        <v>3.0</v>
      </c>
      <c r="F152" s="3">
        <v>1.0</v>
      </c>
      <c r="G152" s="3">
        <v>2.0</v>
      </c>
      <c r="H152" s="84" t="s">
        <v>9822</v>
      </c>
      <c r="I152" s="3" t="s">
        <v>1793</v>
      </c>
      <c r="J152" s="3" t="s">
        <v>1794</v>
      </c>
      <c r="K152" s="3" t="s">
        <v>1796</v>
      </c>
      <c r="L152" s="3" t="e">
        <v>#N/A</v>
      </c>
      <c r="M152" s="3" t="e">
        <v>#N/A</v>
      </c>
      <c r="N152" s="3" t="e">
        <v>#N/A</v>
      </c>
      <c r="O152" s="3" t="e">
        <v>#N/A</v>
      </c>
      <c r="P152" s="3" t="e">
        <v>#N/A</v>
      </c>
      <c r="Q152" s="3" t="s">
        <v>1798</v>
      </c>
      <c r="R152" s="3" t="b">
        <v>0</v>
      </c>
      <c r="S152" s="3" t="b">
        <v>0</v>
      </c>
      <c r="T152" s="3">
        <v>35222.0</v>
      </c>
      <c r="U152" s="3" t="s">
        <v>1800</v>
      </c>
      <c r="V152" s="3" t="s">
        <v>557</v>
      </c>
      <c r="W152" s="83">
        <v>1029781.0</v>
      </c>
      <c r="X152" s="83">
        <v>1029005.0</v>
      </c>
      <c r="Y152" s="3" t="s">
        <v>598</v>
      </c>
      <c r="Z152" s="3" t="s">
        <v>1811</v>
      </c>
      <c r="AA152" s="3">
        <v>1.0</v>
      </c>
      <c r="AB152" s="3">
        <v>1.0</v>
      </c>
      <c r="AC152" s="3" t="s">
        <v>9877</v>
      </c>
    </row>
    <row r="153">
      <c r="A153" s="3">
        <v>645.0</v>
      </c>
      <c r="B153" s="3" t="s">
        <v>69</v>
      </c>
      <c r="C153" s="3" t="s">
        <v>3797</v>
      </c>
      <c r="D153" s="3" t="b">
        <v>1</v>
      </c>
      <c r="E153" s="3">
        <v>8.0</v>
      </c>
      <c r="F153" s="3">
        <v>6.0</v>
      </c>
      <c r="G153" s="3">
        <v>2.0</v>
      </c>
      <c r="H153" s="84" t="s">
        <v>9822</v>
      </c>
      <c r="I153" s="3" t="s">
        <v>3799</v>
      </c>
      <c r="J153" s="3" t="s">
        <v>3800</v>
      </c>
      <c r="K153" s="3" t="s">
        <v>3802</v>
      </c>
      <c r="L153" s="3" t="s">
        <v>264</v>
      </c>
      <c r="M153" s="3">
        <v>0.0</v>
      </c>
      <c r="N153" s="3">
        <v>0.0</v>
      </c>
      <c r="O153" s="3">
        <v>0.0</v>
      </c>
      <c r="P153" s="3">
        <v>0.0</v>
      </c>
      <c r="Q153" s="3" t="s">
        <v>3796</v>
      </c>
      <c r="R153" s="3" t="b">
        <v>0</v>
      </c>
      <c r="S153" s="3" t="b">
        <v>1</v>
      </c>
      <c r="T153" s="3">
        <v>80634.0</v>
      </c>
      <c r="U153" s="3" t="s">
        <v>2180</v>
      </c>
      <c r="V153" s="3" t="s">
        <v>843</v>
      </c>
      <c r="W153" s="6"/>
      <c r="X153" s="6"/>
      <c r="Y153" s="3" t="s">
        <v>3803</v>
      </c>
      <c r="Z153" s="3" t="s">
        <v>3810</v>
      </c>
      <c r="AA153" s="3">
        <v>1.0</v>
      </c>
      <c r="AB153" s="3">
        <v>4.0</v>
      </c>
      <c r="AC153" s="3" t="s">
        <v>9878</v>
      </c>
    </row>
    <row r="154">
      <c r="A154" s="3">
        <v>656.0</v>
      </c>
      <c r="B154" s="3" t="s">
        <v>69</v>
      </c>
      <c r="C154" s="3" t="s">
        <v>3540</v>
      </c>
      <c r="D154" s="3" t="b">
        <v>1</v>
      </c>
      <c r="E154" s="3">
        <v>0.0</v>
      </c>
      <c r="F154" s="3">
        <v>0.0</v>
      </c>
      <c r="G154" s="3">
        <v>0.0</v>
      </c>
      <c r="H154" s="82">
        <v>42310.575694444444</v>
      </c>
      <c r="I154" s="3" t="s">
        <v>3541</v>
      </c>
      <c r="J154" s="3" t="s">
        <v>3543</v>
      </c>
      <c r="K154" s="3" t="s">
        <v>3544</v>
      </c>
      <c r="L154" s="3" t="e">
        <v>#N/A</v>
      </c>
      <c r="M154" s="3" t="e">
        <v>#N/A</v>
      </c>
      <c r="N154" s="3" t="e">
        <v>#N/A</v>
      </c>
      <c r="O154" s="3" t="e">
        <v>#N/A</v>
      </c>
      <c r="P154" s="3" t="e">
        <v>#N/A</v>
      </c>
      <c r="Q154" s="3" t="s">
        <v>3539</v>
      </c>
      <c r="R154" s="3" t="b">
        <v>0</v>
      </c>
      <c r="S154" s="3" t="b">
        <v>0</v>
      </c>
      <c r="T154" s="3">
        <v>95608.0</v>
      </c>
      <c r="U154" s="3" t="s">
        <v>3545</v>
      </c>
      <c r="V154" s="3" t="s">
        <v>319</v>
      </c>
      <c r="W154" s="83">
        <v>1465140.0</v>
      </c>
      <c r="X154" s="83">
        <v>1462794.0</v>
      </c>
      <c r="Y154" s="3" t="s">
        <v>3547</v>
      </c>
      <c r="Z154" s="3" t="s">
        <v>3550</v>
      </c>
      <c r="AA154" s="3">
        <v>3.0</v>
      </c>
      <c r="AB154" s="3">
        <v>2.0</v>
      </c>
      <c r="AC154" s="3" t="s">
        <v>98</v>
      </c>
    </row>
    <row r="155">
      <c r="A155" s="3">
        <v>668.0</v>
      </c>
      <c r="B155" s="3" t="s">
        <v>69</v>
      </c>
      <c r="C155" s="3" t="s">
        <v>1850</v>
      </c>
      <c r="D155" s="3" t="b">
        <v>1</v>
      </c>
      <c r="E155" s="3">
        <v>1.0</v>
      </c>
      <c r="F155" s="3">
        <v>0.0</v>
      </c>
      <c r="G155" s="3">
        <v>1.0</v>
      </c>
      <c r="H155" s="82">
        <v>42310.811111111114</v>
      </c>
      <c r="I155" s="3" t="s">
        <v>1851</v>
      </c>
      <c r="J155" s="3" t="s">
        <v>1852</v>
      </c>
      <c r="K155" s="3" t="s">
        <v>1853</v>
      </c>
      <c r="L155" s="3" t="e">
        <v>#N/A</v>
      </c>
      <c r="M155" s="3" t="e">
        <v>#N/A</v>
      </c>
      <c r="N155" s="3" t="e">
        <v>#N/A</v>
      </c>
      <c r="O155" s="3" t="e">
        <v>#N/A</v>
      </c>
      <c r="P155" s="3" t="e">
        <v>#N/A</v>
      </c>
      <c r="Q155" s="3" t="s">
        <v>1854</v>
      </c>
      <c r="R155" s="3" t="b">
        <v>0</v>
      </c>
      <c r="S155" s="3" t="b">
        <v>1</v>
      </c>
      <c r="T155" s="3">
        <v>80134.0</v>
      </c>
      <c r="U155" s="3" t="s">
        <v>1855</v>
      </c>
      <c r="V155" s="3" t="s">
        <v>843</v>
      </c>
      <c r="W155" s="6"/>
      <c r="X155" s="6"/>
      <c r="Y155" s="3" t="s">
        <v>1856</v>
      </c>
      <c r="Z155" s="3" t="s">
        <v>3710</v>
      </c>
      <c r="AA155" s="3">
        <v>3.0</v>
      </c>
      <c r="AB155" s="3">
        <v>4.0</v>
      </c>
      <c r="AC155" s="3" t="s">
        <v>111</v>
      </c>
    </row>
    <row r="156">
      <c r="A156" s="3">
        <v>669.0</v>
      </c>
      <c r="B156" s="3" t="s">
        <v>69</v>
      </c>
      <c r="C156" s="3" t="s">
        <v>1880</v>
      </c>
      <c r="D156" s="3" t="b">
        <v>1</v>
      </c>
      <c r="E156" s="3">
        <v>26.0</v>
      </c>
      <c r="F156" s="3">
        <v>7.0</v>
      </c>
      <c r="G156" s="3">
        <v>19.0</v>
      </c>
      <c r="H156" s="84" t="s">
        <v>9822</v>
      </c>
      <c r="I156" s="3" t="s">
        <v>4139</v>
      </c>
      <c r="J156" s="3" t="s">
        <v>1882</v>
      </c>
      <c r="K156" s="3" t="s">
        <v>1883</v>
      </c>
      <c r="L156" s="3" t="e">
        <v>#N/A</v>
      </c>
      <c r="M156" s="3" t="e">
        <v>#N/A</v>
      </c>
      <c r="N156" s="3" t="e">
        <v>#N/A</v>
      </c>
      <c r="O156" s="3" t="e">
        <v>#N/A</v>
      </c>
      <c r="P156" s="3" t="e">
        <v>#N/A</v>
      </c>
      <c r="Q156" s="3" t="s">
        <v>4138</v>
      </c>
      <c r="R156" s="3" t="b">
        <v>0</v>
      </c>
      <c r="S156" s="3" t="b">
        <v>1</v>
      </c>
      <c r="T156" s="3">
        <v>20009.0</v>
      </c>
      <c r="U156" s="3" t="s">
        <v>491</v>
      </c>
      <c r="V156" s="3" t="s">
        <v>597</v>
      </c>
      <c r="W156" s="83">
        <v>437266.0</v>
      </c>
      <c r="X156" s="83">
        <v>393293.0</v>
      </c>
      <c r="Y156" s="3" t="s">
        <v>696</v>
      </c>
      <c r="Z156" s="3" t="s">
        <v>4053</v>
      </c>
      <c r="AA156" s="3">
        <v>3.0</v>
      </c>
      <c r="AB156" s="3">
        <v>2.0</v>
      </c>
      <c r="AC156" s="3" t="s">
        <v>9879</v>
      </c>
    </row>
    <row r="157">
      <c r="A157" s="3">
        <v>687.0</v>
      </c>
      <c r="B157" s="3" t="s">
        <v>69</v>
      </c>
      <c r="C157" s="3" t="s">
        <v>1939</v>
      </c>
      <c r="D157" s="3" t="b">
        <v>1</v>
      </c>
      <c r="E157" s="3">
        <v>0.0</v>
      </c>
      <c r="F157" s="3">
        <v>0.0</v>
      </c>
      <c r="G157" s="3">
        <v>0.0</v>
      </c>
      <c r="H157" s="84" t="s">
        <v>9822</v>
      </c>
      <c r="I157" s="3" t="s">
        <v>1941</v>
      </c>
      <c r="J157" s="3" t="s">
        <v>1943</v>
      </c>
      <c r="K157" s="3" t="s">
        <v>1945</v>
      </c>
      <c r="L157" s="3" t="e">
        <v>#N/A</v>
      </c>
      <c r="M157" s="3" t="e">
        <v>#N/A</v>
      </c>
      <c r="N157" s="3" t="e">
        <v>#N/A</v>
      </c>
      <c r="O157" s="3" t="e">
        <v>#N/A</v>
      </c>
      <c r="P157" s="3" t="e">
        <v>#N/A</v>
      </c>
      <c r="Q157" s="3" t="s">
        <v>1949</v>
      </c>
      <c r="R157" s="3" t="b">
        <v>0</v>
      </c>
      <c r="S157" s="3" t="b">
        <v>0</v>
      </c>
      <c r="T157" s="3">
        <v>36604.0</v>
      </c>
      <c r="U157" s="3" t="s">
        <v>1439</v>
      </c>
      <c r="V157" s="3" t="s">
        <v>557</v>
      </c>
      <c r="W157" s="83">
        <v>424141.0</v>
      </c>
      <c r="X157" s="83">
        <v>422013.0</v>
      </c>
      <c r="Y157" s="3" t="s">
        <v>1952</v>
      </c>
      <c r="Z157" s="3" t="s">
        <v>1955</v>
      </c>
      <c r="AA157" s="3">
        <v>1.0</v>
      </c>
      <c r="AB157" s="3">
        <v>2.0</v>
      </c>
      <c r="AC157" s="3" t="s">
        <v>111</v>
      </c>
    </row>
    <row r="158">
      <c r="A158" s="3">
        <v>688.0</v>
      </c>
      <c r="B158" s="3" t="s">
        <v>69</v>
      </c>
      <c r="C158" s="3" t="s">
        <v>267</v>
      </c>
      <c r="D158" s="3" t="b">
        <v>1</v>
      </c>
      <c r="E158" s="3">
        <v>0.0</v>
      </c>
      <c r="F158" s="3">
        <v>0.0</v>
      </c>
      <c r="G158" s="3">
        <v>0.0</v>
      </c>
      <c r="H158" s="84" t="s">
        <v>9822</v>
      </c>
      <c r="I158" s="3" t="s">
        <v>268</v>
      </c>
      <c r="J158" s="3" t="s">
        <v>269</v>
      </c>
      <c r="K158" s="3" t="s">
        <v>270</v>
      </c>
      <c r="L158" s="3" t="e">
        <v>#N/A</v>
      </c>
      <c r="M158" s="3" t="e">
        <v>#N/A</v>
      </c>
      <c r="N158" s="3" t="e">
        <v>#N/A</v>
      </c>
      <c r="O158" s="3" t="e">
        <v>#N/A</v>
      </c>
      <c r="P158" s="3" t="e">
        <v>#N/A</v>
      </c>
      <c r="Q158" s="3" t="s">
        <v>271</v>
      </c>
      <c r="R158" s="3" t="b">
        <v>0</v>
      </c>
      <c r="S158" s="3" t="b">
        <v>1</v>
      </c>
      <c r="T158" s="3">
        <v>0.0</v>
      </c>
      <c r="U158" s="3" t="s">
        <v>272</v>
      </c>
      <c r="V158" s="3" t="s">
        <v>94</v>
      </c>
      <c r="W158" s="85" t="s">
        <v>9822</v>
      </c>
      <c r="X158" s="85" t="s">
        <v>9822</v>
      </c>
      <c r="Y158" s="3" t="s">
        <v>273</v>
      </c>
      <c r="Z158" s="3" t="s">
        <v>274</v>
      </c>
      <c r="AA158" s="3">
        <v>3.0</v>
      </c>
      <c r="AB158" s="3">
        <v>1.0</v>
      </c>
      <c r="AC158" s="3" t="s">
        <v>147</v>
      </c>
    </row>
    <row r="159">
      <c r="A159" s="3">
        <v>692.0</v>
      </c>
      <c r="B159" s="3" t="s">
        <v>69</v>
      </c>
      <c r="C159" s="3" t="s">
        <v>2369</v>
      </c>
      <c r="D159" s="3" t="b">
        <v>1</v>
      </c>
      <c r="E159" s="3">
        <v>26.0</v>
      </c>
      <c r="F159" s="3">
        <v>8.0</v>
      </c>
      <c r="G159" s="3">
        <v>18.0</v>
      </c>
      <c r="H159" s="84" t="s">
        <v>9822</v>
      </c>
      <c r="I159" s="3" t="s">
        <v>3958</v>
      </c>
      <c r="J159" s="3" t="s">
        <v>2371</v>
      </c>
      <c r="K159" s="3" t="s">
        <v>3960</v>
      </c>
      <c r="L159" s="3" t="e">
        <v>#N/A</v>
      </c>
      <c r="M159" s="3" t="e">
        <v>#N/A</v>
      </c>
      <c r="N159" s="3" t="e">
        <v>#N/A</v>
      </c>
      <c r="O159" s="3" t="e">
        <v>#N/A</v>
      </c>
      <c r="P159" s="3" t="e">
        <v>#N/A</v>
      </c>
      <c r="Q159" s="3" t="s">
        <v>3956</v>
      </c>
      <c r="R159" s="3" t="b">
        <v>0</v>
      </c>
      <c r="S159" s="3" t="b">
        <v>0</v>
      </c>
      <c r="T159" s="3">
        <v>6103.0</v>
      </c>
      <c r="U159" s="3" t="s">
        <v>2374</v>
      </c>
      <c r="V159" s="3" t="s">
        <v>2375</v>
      </c>
      <c r="W159" s="83">
        <v>326984.0</v>
      </c>
      <c r="X159" s="83">
        <v>317337.0</v>
      </c>
      <c r="Y159" s="3" t="s">
        <v>2376</v>
      </c>
      <c r="Z159" s="3" t="s">
        <v>3963</v>
      </c>
      <c r="AA159" s="3">
        <v>3.0</v>
      </c>
      <c r="AB159" s="3">
        <v>1.0</v>
      </c>
      <c r="AC159" s="3" t="s">
        <v>165</v>
      </c>
    </row>
    <row r="160">
      <c r="A160" s="3">
        <v>695.0</v>
      </c>
      <c r="B160" s="3" t="s">
        <v>69</v>
      </c>
      <c r="C160" s="3" t="s">
        <v>548</v>
      </c>
      <c r="D160" s="3" t="b">
        <v>1</v>
      </c>
      <c r="E160" s="3">
        <v>8.0</v>
      </c>
      <c r="F160" s="3">
        <v>0.0</v>
      </c>
      <c r="G160" s="3">
        <v>8.0</v>
      </c>
      <c r="H160" s="82">
        <v>42311.802083333336</v>
      </c>
      <c r="I160" s="3" t="s">
        <v>2076</v>
      </c>
      <c r="J160" s="3" t="s">
        <v>551</v>
      </c>
      <c r="K160" s="3" t="s">
        <v>2078</v>
      </c>
      <c r="L160" s="3" t="e">
        <v>#N/A</v>
      </c>
      <c r="M160" s="3" t="e">
        <v>#N/A</v>
      </c>
      <c r="N160" s="3" t="e">
        <v>#N/A</v>
      </c>
      <c r="O160" s="3" t="e">
        <v>#N/A</v>
      </c>
      <c r="P160" s="3" t="e">
        <v>#N/A</v>
      </c>
      <c r="Q160" s="3" t="s">
        <v>2080</v>
      </c>
      <c r="R160" s="3" t="b">
        <v>0</v>
      </c>
      <c r="S160" s="3" t="b">
        <v>1</v>
      </c>
      <c r="T160" s="3">
        <v>35216.0</v>
      </c>
      <c r="U160" s="3" t="s">
        <v>556</v>
      </c>
      <c r="V160" s="3" t="s">
        <v>557</v>
      </c>
      <c r="W160" s="83">
        <v>173472.0</v>
      </c>
      <c r="X160" s="83">
        <v>152073.0</v>
      </c>
      <c r="Y160" s="3" t="s">
        <v>559</v>
      </c>
      <c r="Z160" s="3" t="s">
        <v>2085</v>
      </c>
      <c r="AA160" s="3">
        <v>1.0</v>
      </c>
      <c r="AB160" s="3">
        <v>1.0</v>
      </c>
      <c r="AC160" s="3" t="s">
        <v>152</v>
      </c>
    </row>
    <row r="161">
      <c r="A161" s="3">
        <v>696.0</v>
      </c>
      <c r="B161" s="3" t="s">
        <v>69</v>
      </c>
      <c r="C161" s="3" t="s">
        <v>548</v>
      </c>
      <c r="D161" s="3" t="b">
        <v>1</v>
      </c>
      <c r="E161" s="3">
        <v>80.0</v>
      </c>
      <c r="F161" s="3">
        <v>0.0</v>
      </c>
      <c r="G161" s="3">
        <v>80.0</v>
      </c>
      <c r="H161" s="82">
        <v>42311.84027777778</v>
      </c>
      <c r="I161" s="3" t="s">
        <v>2213</v>
      </c>
      <c r="J161" s="3" t="s">
        <v>551</v>
      </c>
      <c r="K161" s="3" t="s">
        <v>2214</v>
      </c>
      <c r="L161" s="3" t="e">
        <v>#N/A</v>
      </c>
      <c r="M161" s="3" t="e">
        <v>#N/A</v>
      </c>
      <c r="N161" s="3" t="e">
        <v>#N/A</v>
      </c>
      <c r="O161" s="3" t="e">
        <v>#N/A</v>
      </c>
      <c r="P161" s="3" t="e">
        <v>#N/A</v>
      </c>
      <c r="Q161" s="3" t="s">
        <v>2217</v>
      </c>
      <c r="R161" s="3" t="b">
        <v>0</v>
      </c>
      <c r="S161" s="3" t="b">
        <v>0</v>
      </c>
      <c r="T161" s="3">
        <v>35216.0</v>
      </c>
      <c r="U161" s="3" t="s">
        <v>556</v>
      </c>
      <c r="V161" s="3" t="s">
        <v>557</v>
      </c>
      <c r="W161" s="83">
        <v>173472.0</v>
      </c>
      <c r="X161" s="83">
        <v>152073.0</v>
      </c>
      <c r="Y161" s="3" t="s">
        <v>559</v>
      </c>
      <c r="Z161" s="3" t="s">
        <v>2220</v>
      </c>
      <c r="AA161" s="3">
        <v>3.0</v>
      </c>
      <c r="AB161" s="3">
        <v>1.0</v>
      </c>
      <c r="AC161" s="3" t="s">
        <v>187</v>
      </c>
    </row>
    <row r="162">
      <c r="A162" s="3">
        <v>697.0</v>
      </c>
      <c r="B162" s="3" t="s">
        <v>69</v>
      </c>
      <c r="C162" s="3" t="s">
        <v>548</v>
      </c>
      <c r="D162" s="3" t="b">
        <v>1</v>
      </c>
      <c r="E162" s="3">
        <v>12.0</v>
      </c>
      <c r="F162" s="3">
        <v>0.0</v>
      </c>
      <c r="G162" s="3">
        <v>12.0</v>
      </c>
      <c r="H162" s="82">
        <v>42311.84097222222</v>
      </c>
      <c r="I162" s="3" t="s">
        <v>2336</v>
      </c>
      <c r="J162" s="3" t="s">
        <v>551</v>
      </c>
      <c r="K162" s="3" t="s">
        <v>2338</v>
      </c>
      <c r="L162" s="3" t="e">
        <v>#N/A</v>
      </c>
      <c r="M162" s="3" t="e">
        <v>#N/A</v>
      </c>
      <c r="N162" s="3" t="e">
        <v>#N/A</v>
      </c>
      <c r="O162" s="3" t="e">
        <v>#N/A</v>
      </c>
      <c r="P162" s="3" t="e">
        <v>#N/A</v>
      </c>
      <c r="Q162" s="3" t="s">
        <v>2340</v>
      </c>
      <c r="R162" s="3" t="b">
        <v>0</v>
      </c>
      <c r="S162" s="3" t="b">
        <v>0</v>
      </c>
      <c r="T162" s="3">
        <v>35216.0</v>
      </c>
      <c r="U162" s="3" t="s">
        <v>556</v>
      </c>
      <c r="V162" s="3" t="s">
        <v>557</v>
      </c>
      <c r="W162" s="83">
        <v>173472.0</v>
      </c>
      <c r="X162" s="83">
        <v>152073.0</v>
      </c>
      <c r="Y162" s="3" t="s">
        <v>559</v>
      </c>
      <c r="Z162" s="3" t="s">
        <v>2345</v>
      </c>
      <c r="AA162" s="3">
        <v>3.0</v>
      </c>
      <c r="AB162" s="3">
        <v>1.0</v>
      </c>
      <c r="AC162" s="3" t="s">
        <v>152</v>
      </c>
    </row>
    <row r="163">
      <c r="A163" s="3">
        <v>698.0</v>
      </c>
      <c r="B163" s="3" t="s">
        <v>69</v>
      </c>
      <c r="C163" s="3" t="s">
        <v>548</v>
      </c>
      <c r="D163" s="3" t="b">
        <v>1</v>
      </c>
      <c r="E163" s="3">
        <v>534.0</v>
      </c>
      <c r="F163" s="3">
        <v>5.0</v>
      </c>
      <c r="G163" s="3">
        <v>529.0</v>
      </c>
      <c r="H163" s="82">
        <v>42311.842361111114</v>
      </c>
      <c r="I163" s="3" t="s">
        <v>2461</v>
      </c>
      <c r="J163" s="3" t="s">
        <v>551</v>
      </c>
      <c r="K163" s="3" t="s">
        <v>2462</v>
      </c>
      <c r="L163" s="3" t="e">
        <v>#N/A</v>
      </c>
      <c r="M163" s="3" t="e">
        <v>#N/A</v>
      </c>
      <c r="N163" s="3" t="e">
        <v>#N/A</v>
      </c>
      <c r="O163" s="3" t="e">
        <v>#N/A</v>
      </c>
      <c r="P163" s="3" t="e">
        <v>#N/A</v>
      </c>
      <c r="Q163" s="3" t="s">
        <v>2463</v>
      </c>
      <c r="R163" s="3" t="b">
        <v>0</v>
      </c>
      <c r="S163" s="3" t="b">
        <v>0</v>
      </c>
      <c r="T163" s="3">
        <v>35216.0</v>
      </c>
      <c r="U163" s="3" t="s">
        <v>556</v>
      </c>
      <c r="V163" s="3" t="s">
        <v>557</v>
      </c>
      <c r="W163" s="83">
        <v>173472.0</v>
      </c>
      <c r="X163" s="83">
        <v>152073.0</v>
      </c>
      <c r="Y163" s="3" t="s">
        <v>559</v>
      </c>
      <c r="Z163" s="3" t="s">
        <v>2465</v>
      </c>
      <c r="AA163" s="3">
        <v>1.0</v>
      </c>
      <c r="AB163" s="3">
        <v>4.0</v>
      </c>
      <c r="AC163" s="3" t="s">
        <v>9848</v>
      </c>
    </row>
    <row r="164">
      <c r="A164" s="3">
        <v>703.0</v>
      </c>
      <c r="B164" s="3" t="s">
        <v>69</v>
      </c>
      <c r="C164" s="3" t="s">
        <v>2536</v>
      </c>
      <c r="D164" s="3" t="b">
        <v>1</v>
      </c>
      <c r="E164" s="3">
        <v>13.0</v>
      </c>
      <c r="F164" s="3">
        <v>2.0</v>
      </c>
      <c r="G164" s="3">
        <v>11.0</v>
      </c>
      <c r="H164" s="82">
        <v>42332.28680555556</v>
      </c>
      <c r="I164" s="3" t="s">
        <v>4529</v>
      </c>
      <c r="J164" s="3" t="s">
        <v>2540</v>
      </c>
      <c r="K164" s="3" t="s">
        <v>4530</v>
      </c>
      <c r="L164" s="3" t="e">
        <v>#N/A</v>
      </c>
      <c r="M164" s="3" t="e">
        <v>#N/A</v>
      </c>
      <c r="N164" s="3" t="e">
        <v>#N/A</v>
      </c>
      <c r="O164" s="3" t="e">
        <v>#N/A</v>
      </c>
      <c r="P164" s="3" t="e">
        <v>#N/A</v>
      </c>
      <c r="Q164" s="3" t="s">
        <v>4527</v>
      </c>
      <c r="R164" s="3" t="b">
        <v>0</v>
      </c>
      <c r="S164" s="3" t="b">
        <v>0</v>
      </c>
      <c r="T164" s="3">
        <v>32804.0</v>
      </c>
      <c r="U164" s="3" t="s">
        <v>2545</v>
      </c>
      <c r="V164" s="3" t="s">
        <v>785</v>
      </c>
      <c r="W164" s="83">
        <v>3149205.0</v>
      </c>
      <c r="X164" s="83">
        <v>2997491.0</v>
      </c>
      <c r="Y164" s="3" t="s">
        <v>2547</v>
      </c>
      <c r="Z164" s="3" t="s">
        <v>4536</v>
      </c>
      <c r="AA164" s="3">
        <v>1.0</v>
      </c>
      <c r="AB164" s="3">
        <v>2.0</v>
      </c>
      <c r="AC164" s="3" t="s">
        <v>9880</v>
      </c>
    </row>
    <row r="165">
      <c r="A165" s="3">
        <v>704.0</v>
      </c>
      <c r="B165" s="3" t="s">
        <v>69</v>
      </c>
      <c r="C165" s="3" t="s">
        <v>2536</v>
      </c>
      <c r="D165" s="3" t="b">
        <v>1</v>
      </c>
      <c r="E165" s="3">
        <v>1.0</v>
      </c>
      <c r="F165" s="3">
        <v>0.0</v>
      </c>
      <c r="G165" s="3">
        <v>1.0</v>
      </c>
      <c r="H165" s="84" t="s">
        <v>9822</v>
      </c>
      <c r="I165" s="3" t="s">
        <v>4540</v>
      </c>
      <c r="J165" s="3" t="s">
        <v>2540</v>
      </c>
      <c r="K165" s="3" t="s">
        <v>4542</v>
      </c>
      <c r="L165" s="3" t="e">
        <v>#N/A</v>
      </c>
      <c r="M165" s="3" t="e">
        <v>#N/A</v>
      </c>
      <c r="N165" s="3" t="e">
        <v>#N/A</v>
      </c>
      <c r="O165" s="3" t="e">
        <v>#N/A</v>
      </c>
      <c r="P165" s="3" t="e">
        <v>#N/A</v>
      </c>
      <c r="Q165" s="3" t="s">
        <v>4538</v>
      </c>
      <c r="R165" s="3" t="b">
        <v>0</v>
      </c>
      <c r="S165" s="3" t="b">
        <v>0</v>
      </c>
      <c r="T165" s="3">
        <v>32804.0</v>
      </c>
      <c r="U165" s="3" t="s">
        <v>2545</v>
      </c>
      <c r="V165" s="3" t="s">
        <v>785</v>
      </c>
      <c r="W165" s="83">
        <v>3149205.0</v>
      </c>
      <c r="X165" s="83">
        <v>2997491.0</v>
      </c>
      <c r="Y165" s="3" t="s">
        <v>2547</v>
      </c>
      <c r="Z165" s="3" t="s">
        <v>4547</v>
      </c>
      <c r="AA165" s="3">
        <v>1.0</v>
      </c>
      <c r="AB165" s="3">
        <v>2.0</v>
      </c>
      <c r="AC165" s="3" t="s">
        <v>9881</v>
      </c>
    </row>
    <row r="166">
      <c r="A166" s="3">
        <v>708.0</v>
      </c>
      <c r="B166" s="3" t="s">
        <v>69</v>
      </c>
      <c r="C166" s="3" t="s">
        <v>295</v>
      </c>
      <c r="D166" s="3" t="b">
        <v>1</v>
      </c>
      <c r="E166" s="3">
        <v>1.0</v>
      </c>
      <c r="F166" s="3">
        <v>1.0</v>
      </c>
      <c r="G166" s="6"/>
      <c r="H166" s="82">
        <v>42312.21388888889</v>
      </c>
      <c r="I166" s="3" t="s">
        <v>297</v>
      </c>
      <c r="J166" s="3" t="s">
        <v>298</v>
      </c>
      <c r="K166" s="3" t="s">
        <v>299</v>
      </c>
      <c r="L166" s="3" t="e">
        <v>#N/A</v>
      </c>
      <c r="M166" s="3" t="e">
        <v>#N/A</v>
      </c>
      <c r="N166" s="3" t="e">
        <v>#N/A</v>
      </c>
      <c r="O166" s="3" t="e">
        <v>#N/A</v>
      </c>
      <c r="P166" s="3" t="e">
        <v>#N/A</v>
      </c>
      <c r="Q166" s="3" t="s">
        <v>300</v>
      </c>
      <c r="R166" s="3" t="b">
        <v>0</v>
      </c>
      <c r="S166" s="3" t="b">
        <v>0</v>
      </c>
      <c r="T166" s="6"/>
      <c r="U166" s="3" t="s">
        <v>301</v>
      </c>
      <c r="V166" s="3" t="s">
        <v>94</v>
      </c>
      <c r="W166" s="85" t="s">
        <v>9822</v>
      </c>
      <c r="X166" s="85" t="s">
        <v>9822</v>
      </c>
      <c r="Y166" s="6"/>
      <c r="Z166" s="3" t="s">
        <v>302</v>
      </c>
      <c r="AA166" s="3">
        <v>3.0</v>
      </c>
      <c r="AB166" s="3">
        <v>1.0</v>
      </c>
      <c r="AC166" s="3" t="s">
        <v>9882</v>
      </c>
    </row>
    <row r="167">
      <c r="A167" s="3">
        <v>710.0</v>
      </c>
      <c r="B167" s="3" t="s">
        <v>69</v>
      </c>
      <c r="C167" s="3" t="s">
        <v>2535</v>
      </c>
      <c r="D167" s="3" t="b">
        <v>1</v>
      </c>
      <c r="E167" s="3">
        <v>10.0</v>
      </c>
      <c r="F167" s="3">
        <v>3.0</v>
      </c>
      <c r="G167" s="3">
        <v>7.0</v>
      </c>
      <c r="H167" s="82">
        <v>42331.319444444445</v>
      </c>
      <c r="I167" s="3" t="s">
        <v>2537</v>
      </c>
      <c r="J167" s="3" t="s">
        <v>2539</v>
      </c>
      <c r="K167" s="3" t="s">
        <v>2541</v>
      </c>
      <c r="L167" s="3" t="e">
        <v>#N/A</v>
      </c>
      <c r="M167" s="3" t="e">
        <v>#N/A</v>
      </c>
      <c r="N167" s="3" t="e">
        <v>#N/A</v>
      </c>
      <c r="O167" s="3" t="e">
        <v>#N/A</v>
      </c>
      <c r="P167" s="3" t="e">
        <v>#N/A</v>
      </c>
      <c r="Q167" s="3" t="s">
        <v>2543</v>
      </c>
      <c r="R167" s="3" t="b">
        <v>0</v>
      </c>
      <c r="S167" s="3" t="b">
        <v>0</v>
      </c>
      <c r="T167" s="3">
        <v>35202.0</v>
      </c>
      <c r="U167" s="3" t="s">
        <v>1800</v>
      </c>
      <c r="V167" s="3" t="s">
        <v>557</v>
      </c>
      <c r="W167" s="83">
        <v>321903.0</v>
      </c>
      <c r="X167" s="83">
        <v>340433.0</v>
      </c>
      <c r="Y167" s="3" t="s">
        <v>2546</v>
      </c>
      <c r="Z167" s="3" t="s">
        <v>2550</v>
      </c>
      <c r="AA167" s="3">
        <v>1.0</v>
      </c>
      <c r="AB167" s="3">
        <v>2.0</v>
      </c>
      <c r="AC167" s="3" t="s">
        <v>187</v>
      </c>
    </row>
    <row r="168">
      <c r="A168" s="3">
        <v>713.0</v>
      </c>
      <c r="B168" s="3" t="s">
        <v>69</v>
      </c>
      <c r="C168" s="3" t="s">
        <v>3020</v>
      </c>
      <c r="D168" s="3" t="b">
        <v>1</v>
      </c>
      <c r="E168" s="3">
        <v>4.0</v>
      </c>
      <c r="F168" s="3">
        <v>2.0</v>
      </c>
      <c r="G168" s="3">
        <v>2.0</v>
      </c>
      <c r="H168" s="84" t="s">
        <v>9822</v>
      </c>
      <c r="I168" s="3" t="s">
        <v>3023</v>
      </c>
      <c r="J168" s="3" t="s">
        <v>3024</v>
      </c>
      <c r="K168" s="3" t="s">
        <v>3556</v>
      </c>
      <c r="L168" s="3" t="e">
        <v>#N/A</v>
      </c>
      <c r="M168" s="3" t="e">
        <v>#N/A</v>
      </c>
      <c r="N168" s="3" t="e">
        <v>#N/A</v>
      </c>
      <c r="O168" s="3" t="e">
        <v>#N/A</v>
      </c>
      <c r="P168" s="3" t="e">
        <v>#N/A</v>
      </c>
      <c r="Q168" s="3" t="s">
        <v>3551</v>
      </c>
      <c r="R168" s="3" t="b">
        <v>0</v>
      </c>
      <c r="S168" s="3" t="b">
        <v>1</v>
      </c>
      <c r="T168" s="3">
        <v>91702.0</v>
      </c>
      <c r="U168" s="3" t="s">
        <v>3027</v>
      </c>
      <c r="V168" s="3" t="s">
        <v>319</v>
      </c>
      <c r="W168" s="83">
        <v>469846.0</v>
      </c>
      <c r="X168" s="83">
        <v>342973.0</v>
      </c>
      <c r="Y168" s="3" t="s">
        <v>3029</v>
      </c>
      <c r="Z168" s="3" t="s">
        <v>3559</v>
      </c>
      <c r="AA168" s="3">
        <v>3.0</v>
      </c>
      <c r="AB168" s="3">
        <v>2.0</v>
      </c>
      <c r="AC168" s="3" t="s">
        <v>111</v>
      </c>
    </row>
    <row r="169">
      <c r="A169" s="3">
        <v>720.0</v>
      </c>
      <c r="B169" s="3" t="s">
        <v>69</v>
      </c>
      <c r="C169" s="3" t="s">
        <v>3562</v>
      </c>
      <c r="D169" s="3" t="b">
        <v>1</v>
      </c>
      <c r="E169" s="3">
        <v>0.0</v>
      </c>
      <c r="F169" s="3">
        <v>0.0</v>
      </c>
      <c r="G169" s="3">
        <v>0.0</v>
      </c>
      <c r="H169" s="84" t="s">
        <v>9822</v>
      </c>
      <c r="I169" s="3" t="s">
        <v>3564</v>
      </c>
      <c r="J169" s="3" t="s">
        <v>3565</v>
      </c>
      <c r="K169" s="3" t="s">
        <v>3566</v>
      </c>
      <c r="L169" s="3" t="e">
        <v>#N/A</v>
      </c>
      <c r="M169" s="3" t="e">
        <v>#N/A</v>
      </c>
      <c r="N169" s="3" t="e">
        <v>#N/A</v>
      </c>
      <c r="O169" s="3" t="e">
        <v>#N/A</v>
      </c>
      <c r="P169" s="3" t="e">
        <v>#N/A</v>
      </c>
      <c r="Q169" s="3" t="s">
        <v>3561</v>
      </c>
      <c r="R169" s="3" t="b">
        <v>0</v>
      </c>
      <c r="S169" s="3" t="b">
        <v>0</v>
      </c>
      <c r="T169" s="3">
        <v>92626.0</v>
      </c>
      <c r="U169" s="3" t="s">
        <v>3316</v>
      </c>
      <c r="V169" s="3" t="s">
        <v>319</v>
      </c>
      <c r="W169" s="83">
        <v>258326.0</v>
      </c>
      <c r="X169" s="83">
        <v>240757.0</v>
      </c>
      <c r="Y169" s="3" t="s">
        <v>3570</v>
      </c>
      <c r="Z169" s="3" t="s">
        <v>3577</v>
      </c>
      <c r="AA169" s="3">
        <v>1.0</v>
      </c>
      <c r="AB169" s="3">
        <v>3.0</v>
      </c>
      <c r="AC169" s="3" t="s">
        <v>9883</v>
      </c>
    </row>
    <row r="170">
      <c r="A170" s="3">
        <v>721.0</v>
      </c>
      <c r="B170" s="3" t="s">
        <v>69</v>
      </c>
      <c r="C170" s="3" t="s">
        <v>3255</v>
      </c>
      <c r="D170" s="3" t="b">
        <v>1</v>
      </c>
      <c r="E170" s="3">
        <v>25.0</v>
      </c>
      <c r="F170" s="3">
        <v>7.0</v>
      </c>
      <c r="G170" s="3">
        <v>18.0</v>
      </c>
      <c r="H170" s="84" t="s">
        <v>9822</v>
      </c>
      <c r="I170" s="3" t="s">
        <v>3580</v>
      </c>
      <c r="J170" s="3" t="s">
        <v>3257</v>
      </c>
      <c r="K170" s="3" t="s">
        <v>3582</v>
      </c>
      <c r="L170" s="3" t="e">
        <v>#N/A</v>
      </c>
      <c r="M170" s="3" t="e">
        <v>#N/A</v>
      </c>
      <c r="N170" s="3" t="e">
        <v>#N/A</v>
      </c>
      <c r="O170" s="3" t="e">
        <v>#N/A</v>
      </c>
      <c r="P170" s="3" t="e">
        <v>#N/A</v>
      </c>
      <c r="Q170" s="3" t="s">
        <v>3578</v>
      </c>
      <c r="R170" s="3" t="b">
        <v>0</v>
      </c>
      <c r="S170" s="3" t="b">
        <v>0</v>
      </c>
      <c r="T170" s="3" t="s">
        <v>3259</v>
      </c>
      <c r="U170" s="3" t="s">
        <v>3260</v>
      </c>
      <c r="V170" s="3" t="s">
        <v>319</v>
      </c>
      <c r="W170" s="83">
        <v>3310582.0</v>
      </c>
      <c r="X170" s="83">
        <v>3281276.0</v>
      </c>
      <c r="Y170" s="3" t="s">
        <v>3261</v>
      </c>
      <c r="Z170" s="3" t="s">
        <v>3588</v>
      </c>
      <c r="AA170" s="3">
        <v>1.0</v>
      </c>
      <c r="AB170" s="3">
        <v>2.0</v>
      </c>
      <c r="AC170" s="3" t="s">
        <v>9884</v>
      </c>
    </row>
    <row r="171">
      <c r="A171" s="3">
        <v>722.0</v>
      </c>
      <c r="B171" s="3" t="s">
        <v>69</v>
      </c>
      <c r="C171" s="3" t="s">
        <v>3255</v>
      </c>
      <c r="D171" s="3" t="b">
        <v>1</v>
      </c>
      <c r="E171" s="3">
        <v>0.0</v>
      </c>
      <c r="F171" s="3">
        <v>0.0</v>
      </c>
      <c r="G171" s="3">
        <v>0.0</v>
      </c>
      <c r="H171" s="84" t="s">
        <v>9822</v>
      </c>
      <c r="I171" s="3" t="s">
        <v>3580</v>
      </c>
      <c r="J171" s="3" t="s">
        <v>3257</v>
      </c>
      <c r="K171" s="3" t="s">
        <v>3592</v>
      </c>
      <c r="L171" s="3" t="e">
        <v>#N/A</v>
      </c>
      <c r="M171" s="3" t="e">
        <v>#N/A</v>
      </c>
      <c r="N171" s="3" t="e">
        <v>#N/A</v>
      </c>
      <c r="O171" s="3" t="e">
        <v>#N/A</v>
      </c>
      <c r="P171" s="3" t="e">
        <v>#N/A</v>
      </c>
      <c r="Q171" s="3" t="s">
        <v>3590</v>
      </c>
      <c r="R171" s="3" t="b">
        <v>0</v>
      </c>
      <c r="S171" s="3" t="b">
        <v>0</v>
      </c>
      <c r="T171" s="3" t="s">
        <v>3259</v>
      </c>
      <c r="U171" s="3" t="s">
        <v>3260</v>
      </c>
      <c r="V171" s="3" t="s">
        <v>319</v>
      </c>
      <c r="W171" s="83">
        <v>3310582.0</v>
      </c>
      <c r="X171" s="83">
        <v>3281276.0</v>
      </c>
      <c r="Y171" s="3" t="s">
        <v>3261</v>
      </c>
      <c r="Z171" s="3" t="s">
        <v>3598</v>
      </c>
      <c r="AA171" s="3">
        <v>2.0</v>
      </c>
      <c r="AB171" s="3">
        <v>2.0</v>
      </c>
      <c r="AC171" s="90" t="s">
        <v>221</v>
      </c>
    </row>
    <row r="172">
      <c r="A172" s="3">
        <v>723.0</v>
      </c>
      <c r="B172" s="3" t="s">
        <v>69</v>
      </c>
      <c r="C172" s="3" t="s">
        <v>3821</v>
      </c>
      <c r="D172" s="3" t="b">
        <v>1</v>
      </c>
      <c r="E172" s="3">
        <v>284.0</v>
      </c>
      <c r="F172" s="3">
        <v>103.0</v>
      </c>
      <c r="G172" s="3">
        <v>181.0</v>
      </c>
      <c r="H172" s="82">
        <v>42311.575694444444</v>
      </c>
      <c r="I172" s="3" t="s">
        <v>3823</v>
      </c>
      <c r="J172" s="3" t="s">
        <v>3825</v>
      </c>
      <c r="K172" s="3" t="s">
        <v>3826</v>
      </c>
      <c r="L172" s="3" t="e">
        <v>#N/A</v>
      </c>
      <c r="M172" s="3" t="e">
        <v>#N/A</v>
      </c>
      <c r="N172" s="3" t="e">
        <v>#N/A</v>
      </c>
      <c r="O172" s="3" t="e">
        <v>#N/A</v>
      </c>
      <c r="P172" s="3" t="e">
        <v>#N/A</v>
      </c>
      <c r="Q172" s="3" t="s">
        <v>3820</v>
      </c>
      <c r="R172" s="3" t="b">
        <v>0</v>
      </c>
      <c r="S172" s="3" t="b">
        <v>1</v>
      </c>
      <c r="T172" s="3">
        <v>80201.0</v>
      </c>
      <c r="U172" s="3" t="s">
        <v>1421</v>
      </c>
      <c r="V172" s="3" t="s">
        <v>843</v>
      </c>
      <c r="W172" s="6"/>
      <c r="X172" s="6"/>
      <c r="Y172" s="3" t="s">
        <v>3829</v>
      </c>
      <c r="Z172" s="3" t="s">
        <v>3835</v>
      </c>
      <c r="AA172" s="3">
        <v>2.0</v>
      </c>
      <c r="AB172" s="3">
        <v>3.0</v>
      </c>
      <c r="AC172" s="3" t="s">
        <v>9885</v>
      </c>
    </row>
    <row r="173">
      <c r="A173" s="3">
        <v>724.0</v>
      </c>
      <c r="B173" s="3" t="s">
        <v>69</v>
      </c>
      <c r="C173" s="3" t="s">
        <v>3967</v>
      </c>
      <c r="D173" s="3" t="b">
        <v>1</v>
      </c>
      <c r="E173" s="3">
        <v>2.0</v>
      </c>
      <c r="F173" s="3">
        <v>0.0</v>
      </c>
      <c r="G173" s="3">
        <v>2.0</v>
      </c>
      <c r="H173" s="82">
        <v>42311.73333333333</v>
      </c>
      <c r="I173" s="3" t="s">
        <v>3969</v>
      </c>
      <c r="J173" s="3" t="s">
        <v>3970</v>
      </c>
      <c r="K173" s="3" t="s">
        <v>3971</v>
      </c>
      <c r="L173" s="3" t="e">
        <v>#N/A</v>
      </c>
      <c r="M173" s="3" t="e">
        <v>#N/A</v>
      </c>
      <c r="N173" s="3" t="e">
        <v>#N/A</v>
      </c>
      <c r="O173" s="3" t="e">
        <v>#N/A</v>
      </c>
      <c r="P173" s="3" t="e">
        <v>#N/A</v>
      </c>
      <c r="Q173" s="3" t="s">
        <v>3966</v>
      </c>
      <c r="R173" s="3" t="b">
        <v>0</v>
      </c>
      <c r="S173" s="3" t="b">
        <v>0</v>
      </c>
      <c r="T173" s="3">
        <v>6611.0</v>
      </c>
      <c r="U173" s="3" t="s">
        <v>3972</v>
      </c>
      <c r="V173" s="3" t="s">
        <v>2375</v>
      </c>
      <c r="W173" s="83">
        <v>5784614.0</v>
      </c>
      <c r="X173" s="83">
        <v>6564742.0</v>
      </c>
      <c r="Y173" s="3" t="s">
        <v>3974</v>
      </c>
      <c r="Z173" s="3" t="s">
        <v>3977</v>
      </c>
      <c r="AA173" s="3">
        <v>1.0</v>
      </c>
      <c r="AB173" s="3">
        <v>1.0</v>
      </c>
      <c r="AC173" s="3" t="s">
        <v>202</v>
      </c>
    </row>
    <row r="174">
      <c r="A174" s="3">
        <v>725.0</v>
      </c>
      <c r="B174" s="3" t="s">
        <v>69</v>
      </c>
      <c r="C174" s="3" t="s">
        <v>3979</v>
      </c>
      <c r="D174" s="3" t="b">
        <v>1</v>
      </c>
      <c r="E174" s="3">
        <v>6.0</v>
      </c>
      <c r="F174" s="3">
        <v>0.0</v>
      </c>
      <c r="G174" s="3">
        <v>6.0</v>
      </c>
      <c r="H174" s="84" t="s">
        <v>9822</v>
      </c>
      <c r="I174" s="3" t="s">
        <v>3981</v>
      </c>
      <c r="J174" s="3" t="s">
        <v>3982</v>
      </c>
      <c r="K174" s="3" t="s">
        <v>3983</v>
      </c>
      <c r="L174" s="3" t="e">
        <v>#N/A</v>
      </c>
      <c r="M174" s="3" t="e">
        <v>#N/A</v>
      </c>
      <c r="N174" s="3" t="e">
        <v>#N/A</v>
      </c>
      <c r="O174" s="3" t="e">
        <v>#N/A</v>
      </c>
      <c r="P174" s="3" t="e">
        <v>#N/A</v>
      </c>
      <c r="Q174" s="3" t="s">
        <v>3978</v>
      </c>
      <c r="R174" s="3" t="b">
        <v>0</v>
      </c>
      <c r="S174" s="3" t="b">
        <v>1</v>
      </c>
      <c r="T174" s="3">
        <v>6776.0</v>
      </c>
      <c r="U174" s="3" t="s">
        <v>3985</v>
      </c>
      <c r="V174" s="3" t="s">
        <v>2375</v>
      </c>
      <c r="W174" s="6"/>
      <c r="X174" s="6"/>
      <c r="Y174" s="3" t="s">
        <v>3988</v>
      </c>
      <c r="Z174" s="3" t="s">
        <v>3990</v>
      </c>
      <c r="AA174" s="3">
        <v>1.0</v>
      </c>
      <c r="AB174" s="3">
        <v>2.0</v>
      </c>
      <c r="AC174" s="3" t="s">
        <v>9886</v>
      </c>
    </row>
    <row r="175">
      <c r="A175" s="3">
        <v>732.0</v>
      </c>
      <c r="B175" s="3" t="s">
        <v>69</v>
      </c>
      <c r="C175" s="3" t="s">
        <v>4154</v>
      </c>
      <c r="D175" s="3" t="b">
        <v>1</v>
      </c>
      <c r="E175" s="3">
        <v>1.0</v>
      </c>
      <c r="F175" s="3">
        <v>0.0</v>
      </c>
      <c r="G175" s="3">
        <v>1.0</v>
      </c>
      <c r="H175" s="82">
        <v>42320.16111111111</v>
      </c>
      <c r="I175" s="3" t="s">
        <v>4155</v>
      </c>
      <c r="J175" s="3" t="s">
        <v>4156</v>
      </c>
      <c r="K175" s="3" t="s">
        <v>4157</v>
      </c>
      <c r="L175" s="3" t="e">
        <v>#N/A</v>
      </c>
      <c r="M175" s="3" t="e">
        <v>#N/A</v>
      </c>
      <c r="N175" s="3" t="e">
        <v>#N/A</v>
      </c>
      <c r="O175" s="3" t="e">
        <v>#N/A</v>
      </c>
      <c r="P175" s="3" t="e">
        <v>#N/A</v>
      </c>
      <c r="Q175" s="3" t="s">
        <v>4153</v>
      </c>
      <c r="R175" s="3" t="b">
        <v>0</v>
      </c>
      <c r="S175" s="3" t="b">
        <v>1</v>
      </c>
      <c r="T175" s="3">
        <v>19969.0</v>
      </c>
      <c r="U175" s="3" t="s">
        <v>4158</v>
      </c>
      <c r="V175" s="3" t="s">
        <v>2591</v>
      </c>
      <c r="W175" s="86"/>
      <c r="X175" s="86"/>
      <c r="Y175" s="3" t="s">
        <v>4160</v>
      </c>
      <c r="Z175" s="3" t="s">
        <v>4164</v>
      </c>
      <c r="AA175" s="3">
        <v>3.0</v>
      </c>
      <c r="AB175" s="3">
        <v>4.0</v>
      </c>
      <c r="AC175" s="3" t="s">
        <v>9887</v>
      </c>
    </row>
    <row r="176">
      <c r="A176" s="3">
        <v>733.0</v>
      </c>
      <c r="B176" s="3" t="s">
        <v>69</v>
      </c>
      <c r="C176" s="3" t="s">
        <v>3994</v>
      </c>
      <c r="D176" s="3" t="b">
        <v>1</v>
      </c>
      <c r="E176" s="3">
        <v>6.0</v>
      </c>
      <c r="F176" s="3">
        <v>1.0</v>
      </c>
      <c r="G176" s="3">
        <v>5.0</v>
      </c>
      <c r="H176" s="82">
        <v>42312.33263888889</v>
      </c>
      <c r="I176" s="3" t="s">
        <v>3995</v>
      </c>
      <c r="J176" s="3" t="s">
        <v>3996</v>
      </c>
      <c r="K176" s="3" t="s">
        <v>3998</v>
      </c>
      <c r="L176" s="3" t="e">
        <v>#N/A</v>
      </c>
      <c r="M176" s="3" t="e">
        <v>#N/A</v>
      </c>
      <c r="N176" s="3" t="e">
        <v>#N/A</v>
      </c>
      <c r="O176" s="3" t="e">
        <v>#N/A</v>
      </c>
      <c r="P176" s="3" t="e">
        <v>#N/A</v>
      </c>
      <c r="Q176" s="3" t="s">
        <v>3993</v>
      </c>
      <c r="R176" s="3" t="b">
        <v>0</v>
      </c>
      <c r="S176" s="3" t="b">
        <v>0</v>
      </c>
      <c r="T176" s="3">
        <v>6770.0</v>
      </c>
      <c r="U176" s="3" t="s">
        <v>4000</v>
      </c>
      <c r="V176" s="3" t="s">
        <v>2375</v>
      </c>
      <c r="W176" s="6"/>
      <c r="X176" s="6"/>
      <c r="Y176" s="3" t="s">
        <v>4001</v>
      </c>
      <c r="Z176" s="3" t="s">
        <v>4009</v>
      </c>
      <c r="AA176" s="3">
        <v>3.0</v>
      </c>
      <c r="AB176" s="3">
        <v>1.0</v>
      </c>
      <c r="AC176" s="3" t="s">
        <v>9854</v>
      </c>
    </row>
    <row r="177">
      <c r="A177" s="3">
        <v>743.0</v>
      </c>
      <c r="B177" s="3" t="s">
        <v>69</v>
      </c>
      <c r="C177" s="3" t="s">
        <v>3361</v>
      </c>
      <c r="D177" s="3" t="b">
        <v>1</v>
      </c>
      <c r="E177" s="3">
        <v>1.0</v>
      </c>
      <c r="F177" s="3">
        <v>0.0</v>
      </c>
      <c r="G177" s="3">
        <v>1.0</v>
      </c>
      <c r="H177" s="82">
        <v>42332.33472222222</v>
      </c>
      <c r="I177" s="3" t="s">
        <v>3601</v>
      </c>
      <c r="J177" s="3" t="s">
        <v>3364</v>
      </c>
      <c r="K177" s="3" t="s">
        <v>3602</v>
      </c>
      <c r="L177" s="3" t="s">
        <v>264</v>
      </c>
      <c r="M177" s="3">
        <v>0.0</v>
      </c>
      <c r="N177" s="3">
        <v>0.0</v>
      </c>
      <c r="O177" s="3">
        <v>0.0</v>
      </c>
      <c r="P177" s="3">
        <v>0.0</v>
      </c>
      <c r="Q177" s="3" t="s">
        <v>3599</v>
      </c>
      <c r="R177" s="3" t="b">
        <v>0</v>
      </c>
      <c r="S177" s="3" t="b">
        <v>0</v>
      </c>
      <c r="T177" s="3">
        <v>90802.0</v>
      </c>
      <c r="U177" s="3" t="s">
        <v>3367</v>
      </c>
      <c r="V177" s="3" t="s">
        <v>319</v>
      </c>
      <c r="W177" s="6"/>
      <c r="X177" s="6"/>
      <c r="Y177" s="3" t="s">
        <v>3368</v>
      </c>
      <c r="Z177" s="3" t="s">
        <v>3605</v>
      </c>
      <c r="AA177" s="3">
        <v>1.0</v>
      </c>
      <c r="AB177" s="3">
        <v>1.0</v>
      </c>
      <c r="AC177" s="3" t="s">
        <v>9888</v>
      </c>
    </row>
    <row r="178">
      <c r="A178" s="3">
        <v>748.0</v>
      </c>
      <c r="B178" s="3" t="s">
        <v>69</v>
      </c>
      <c r="C178" s="3" t="s">
        <v>3608</v>
      </c>
      <c r="D178" s="3" t="b">
        <v>1</v>
      </c>
      <c r="E178" s="3">
        <v>1.0</v>
      </c>
      <c r="F178" s="3">
        <v>0.0</v>
      </c>
      <c r="G178" s="3">
        <v>1.0</v>
      </c>
      <c r="H178" s="84" t="s">
        <v>9822</v>
      </c>
      <c r="I178" s="3" t="s">
        <v>3609</v>
      </c>
      <c r="J178" s="3" t="s">
        <v>3610</v>
      </c>
      <c r="K178" s="3" t="s">
        <v>3611</v>
      </c>
      <c r="L178" s="3" t="e">
        <v>#N/A</v>
      </c>
      <c r="M178" s="3" t="e">
        <v>#N/A</v>
      </c>
      <c r="N178" s="3" t="e">
        <v>#N/A</v>
      </c>
      <c r="O178" s="3" t="e">
        <v>#N/A</v>
      </c>
      <c r="P178" s="3" t="e">
        <v>#N/A</v>
      </c>
      <c r="Q178" s="3" t="s">
        <v>3607</v>
      </c>
      <c r="R178" s="3" t="b">
        <v>0</v>
      </c>
      <c r="S178" s="3" t="b">
        <v>0</v>
      </c>
      <c r="T178" s="3">
        <v>94550.0</v>
      </c>
      <c r="U178" s="3" t="s">
        <v>3615</v>
      </c>
      <c r="V178" s="3" t="s">
        <v>319</v>
      </c>
      <c r="W178" s="83">
        <v>2130541.0</v>
      </c>
      <c r="X178" s="83">
        <v>2281035.0</v>
      </c>
      <c r="Y178" s="3" t="s">
        <v>3617</v>
      </c>
      <c r="Z178" s="3" t="s">
        <v>3620</v>
      </c>
      <c r="AA178" s="3">
        <v>3.0</v>
      </c>
      <c r="AB178" s="3">
        <v>1.0</v>
      </c>
      <c r="AC178" s="3" t="s">
        <v>9889</v>
      </c>
    </row>
    <row r="179">
      <c r="A179" s="3">
        <v>756.0</v>
      </c>
      <c r="B179" s="3" t="s">
        <v>69</v>
      </c>
      <c r="C179" s="3" t="s">
        <v>3624</v>
      </c>
      <c r="D179" s="3" t="b">
        <v>1</v>
      </c>
      <c r="E179" s="3">
        <v>0.0</v>
      </c>
      <c r="F179" s="3">
        <v>0.0</v>
      </c>
      <c r="G179" s="3">
        <v>0.0</v>
      </c>
      <c r="H179" s="82">
        <v>42331.38680555556</v>
      </c>
      <c r="I179" s="3" t="s">
        <v>3625</v>
      </c>
      <c r="J179" s="3" t="s">
        <v>3626</v>
      </c>
      <c r="K179" s="3" t="s">
        <v>3627</v>
      </c>
      <c r="L179" s="3" t="e">
        <v>#N/A</v>
      </c>
      <c r="M179" s="3" t="e">
        <v>#N/A</v>
      </c>
      <c r="N179" s="3" t="e">
        <v>#N/A</v>
      </c>
      <c r="O179" s="3" t="e">
        <v>#N/A</v>
      </c>
      <c r="P179" s="3" t="e">
        <v>#N/A</v>
      </c>
      <c r="Q179" s="3" t="s">
        <v>3623</v>
      </c>
      <c r="R179" s="3" t="b">
        <v>0</v>
      </c>
      <c r="S179" s="3" t="b">
        <v>1</v>
      </c>
      <c r="T179" s="3">
        <v>92081.0</v>
      </c>
      <c r="U179" s="3" t="s">
        <v>3629</v>
      </c>
      <c r="V179" s="3" t="s">
        <v>319</v>
      </c>
      <c r="W179" s="86"/>
      <c r="X179" s="86"/>
      <c r="Y179" s="3" t="s">
        <v>696</v>
      </c>
      <c r="Z179" s="3" t="s">
        <v>3634</v>
      </c>
      <c r="AA179" s="3">
        <v>3.0</v>
      </c>
      <c r="AB179" s="3">
        <v>2.0</v>
      </c>
      <c r="AC179" s="3" t="s">
        <v>9890</v>
      </c>
    </row>
    <row r="180">
      <c r="A180" s="3">
        <v>762.0</v>
      </c>
      <c r="B180" s="3" t="s">
        <v>69</v>
      </c>
      <c r="C180" s="3" t="s">
        <v>4013</v>
      </c>
      <c r="D180" s="3" t="b">
        <v>1</v>
      </c>
      <c r="E180" s="3">
        <v>1.0</v>
      </c>
      <c r="F180" s="3">
        <v>0.0</v>
      </c>
      <c r="G180" s="3">
        <v>1.0</v>
      </c>
      <c r="H180" s="82">
        <v>42312.45763888889</v>
      </c>
      <c r="I180" s="3" t="s">
        <v>4014</v>
      </c>
      <c r="J180" s="3" t="s">
        <v>4015</v>
      </c>
      <c r="K180" s="3" t="s">
        <v>4016</v>
      </c>
      <c r="L180" s="3" t="e">
        <v>#N/A</v>
      </c>
      <c r="M180" s="3" t="e">
        <v>#N/A</v>
      </c>
      <c r="N180" s="3" t="e">
        <v>#N/A</v>
      </c>
      <c r="O180" s="3" t="e">
        <v>#N/A</v>
      </c>
      <c r="P180" s="3" t="e">
        <v>#N/A</v>
      </c>
      <c r="Q180" s="3" t="s">
        <v>4012</v>
      </c>
      <c r="R180" s="3" t="b">
        <v>0</v>
      </c>
      <c r="S180" s="3" t="b">
        <v>1</v>
      </c>
      <c r="T180" s="3">
        <v>6045.0</v>
      </c>
      <c r="U180" s="3" t="s">
        <v>4017</v>
      </c>
      <c r="V180" s="3" t="s">
        <v>2375</v>
      </c>
      <c r="W180" s="83">
        <v>541888.0</v>
      </c>
      <c r="X180" s="83">
        <v>675763.0</v>
      </c>
      <c r="Y180" s="3" t="s">
        <v>1856</v>
      </c>
      <c r="Z180" s="3" t="s">
        <v>4018</v>
      </c>
      <c r="AA180" s="3">
        <v>3.0</v>
      </c>
      <c r="AB180" s="3">
        <v>1.0</v>
      </c>
      <c r="AC180" s="3" t="s">
        <v>127</v>
      </c>
    </row>
    <row r="181">
      <c r="A181" s="3">
        <v>763.0</v>
      </c>
      <c r="B181" s="3" t="s">
        <v>69</v>
      </c>
      <c r="C181" s="3" t="s">
        <v>4424</v>
      </c>
      <c r="D181" s="3" t="b">
        <v>1</v>
      </c>
      <c r="E181" s="3">
        <v>3.0</v>
      </c>
      <c r="F181" s="3">
        <v>0.0</v>
      </c>
      <c r="G181" s="3">
        <v>3.0</v>
      </c>
      <c r="H181" s="84" t="s">
        <v>9822</v>
      </c>
      <c r="I181" s="3" t="s">
        <v>4552</v>
      </c>
      <c r="J181" s="3" t="s">
        <v>4428</v>
      </c>
      <c r="K181" s="3" t="s">
        <v>4554</v>
      </c>
      <c r="L181" s="3" t="e">
        <v>#N/A</v>
      </c>
      <c r="M181" s="3" t="e">
        <v>#N/A</v>
      </c>
      <c r="N181" s="3" t="e">
        <v>#N/A</v>
      </c>
      <c r="O181" s="3" t="e">
        <v>#N/A</v>
      </c>
      <c r="P181" s="3" t="e">
        <v>#N/A</v>
      </c>
      <c r="Q181" s="3" t="s">
        <v>4550</v>
      </c>
      <c r="R181" s="3" t="b">
        <v>0</v>
      </c>
      <c r="S181" s="3" t="b">
        <v>0</v>
      </c>
      <c r="T181" s="3">
        <v>32256.0</v>
      </c>
      <c r="U181" s="3" t="s">
        <v>1325</v>
      </c>
      <c r="V181" s="3" t="s">
        <v>785</v>
      </c>
      <c r="W181" s="84" t="s">
        <v>9822</v>
      </c>
      <c r="X181" s="84" t="s">
        <v>9822</v>
      </c>
      <c r="Y181" s="3" t="s">
        <v>4431</v>
      </c>
      <c r="Z181" s="3" t="s">
        <v>4557</v>
      </c>
      <c r="AA181" s="3">
        <v>1.0</v>
      </c>
      <c r="AB181" s="3">
        <v>1.0</v>
      </c>
      <c r="AC181" s="3" t="s">
        <v>9827</v>
      </c>
    </row>
    <row r="182">
      <c r="A182" s="3">
        <v>780.0</v>
      </c>
      <c r="B182" s="3" t="s">
        <v>69</v>
      </c>
      <c r="C182" s="3" t="s">
        <v>3637</v>
      </c>
      <c r="D182" s="3" t="b">
        <v>0</v>
      </c>
      <c r="E182" s="3">
        <v>18.0</v>
      </c>
      <c r="F182" s="3">
        <v>9.0</v>
      </c>
      <c r="G182" s="3">
        <v>9.0</v>
      </c>
      <c r="H182" s="84" t="s">
        <v>9822</v>
      </c>
      <c r="I182" s="3" t="s">
        <v>3638</v>
      </c>
      <c r="J182" s="3" t="s">
        <v>3639</v>
      </c>
      <c r="K182" s="3" t="s">
        <v>3641</v>
      </c>
      <c r="L182" s="3" t="e">
        <v>#N/A</v>
      </c>
      <c r="M182" s="3" t="e">
        <v>#N/A</v>
      </c>
      <c r="N182" s="3" t="e">
        <v>#N/A</v>
      </c>
      <c r="O182" s="3" t="e">
        <v>#N/A</v>
      </c>
      <c r="P182" s="3" t="e">
        <v>#N/A</v>
      </c>
      <c r="Q182" s="3" t="s">
        <v>3636</v>
      </c>
      <c r="R182" s="3" t="b">
        <v>0</v>
      </c>
      <c r="S182" s="3" t="b">
        <v>1</v>
      </c>
      <c r="T182" s="3">
        <v>92630.0</v>
      </c>
      <c r="U182" s="3" t="s">
        <v>2423</v>
      </c>
      <c r="V182" s="3" t="s">
        <v>319</v>
      </c>
      <c r="W182" s="86"/>
      <c r="X182" s="86"/>
      <c r="Y182" s="6"/>
      <c r="Z182" s="3" t="s">
        <v>3647</v>
      </c>
      <c r="AA182" s="3">
        <v>1.0</v>
      </c>
      <c r="AB182" s="3">
        <v>4.0</v>
      </c>
      <c r="AC182" s="3" t="s">
        <v>9827</v>
      </c>
    </row>
    <row r="183">
      <c r="A183" s="3">
        <v>811.0</v>
      </c>
      <c r="B183" s="3" t="s">
        <v>69</v>
      </c>
      <c r="C183" s="3" t="s">
        <v>3255</v>
      </c>
      <c r="D183" s="3" t="b">
        <v>0</v>
      </c>
      <c r="E183" s="3">
        <v>1.0</v>
      </c>
      <c r="F183" s="3">
        <v>0.0</v>
      </c>
      <c r="G183" s="3">
        <v>1.0</v>
      </c>
      <c r="H183" s="82">
        <v>42321.35763888889</v>
      </c>
      <c r="I183" s="3" t="s">
        <v>3651</v>
      </c>
      <c r="J183" s="3" t="s">
        <v>3257</v>
      </c>
      <c r="K183" s="3" t="s">
        <v>3652</v>
      </c>
      <c r="L183" s="3" t="e">
        <v>#N/A</v>
      </c>
      <c r="M183" s="3" t="e">
        <v>#N/A</v>
      </c>
      <c r="N183" s="3" t="e">
        <v>#N/A</v>
      </c>
      <c r="O183" s="3" t="e">
        <v>#N/A</v>
      </c>
      <c r="P183" s="3" t="e">
        <v>#N/A</v>
      </c>
      <c r="Q183" s="3" t="s">
        <v>3649</v>
      </c>
      <c r="R183" s="3" t="b">
        <v>0</v>
      </c>
      <c r="S183" s="3" t="b">
        <v>1</v>
      </c>
      <c r="T183" s="3" t="s">
        <v>3259</v>
      </c>
      <c r="U183" s="3" t="s">
        <v>3260</v>
      </c>
      <c r="V183" s="3" t="s">
        <v>319</v>
      </c>
      <c r="W183" s="6"/>
      <c r="X183" s="6"/>
      <c r="Y183" s="6"/>
      <c r="Z183" s="3" t="s">
        <v>3656</v>
      </c>
      <c r="AA183" s="3">
        <v>2.0</v>
      </c>
      <c r="AB183" s="3">
        <v>4.0</v>
      </c>
      <c r="AC183" s="3" t="s">
        <v>9891</v>
      </c>
    </row>
    <row r="184">
      <c r="A184" s="3">
        <v>816.0</v>
      </c>
      <c r="B184" s="3" t="s">
        <v>69</v>
      </c>
      <c r="C184" s="3" t="s">
        <v>3659</v>
      </c>
      <c r="D184" s="3" t="b">
        <v>0</v>
      </c>
      <c r="E184" s="3">
        <v>1.0</v>
      </c>
      <c r="F184" s="3">
        <v>0.0</v>
      </c>
      <c r="G184" s="3">
        <v>1.0</v>
      </c>
      <c r="H184" s="82">
        <v>42312.575</v>
      </c>
      <c r="I184" s="3" t="s">
        <v>3662</v>
      </c>
      <c r="J184" s="3" t="s">
        <v>3664</v>
      </c>
      <c r="K184" s="3" t="s">
        <v>3665</v>
      </c>
      <c r="L184" s="3" t="e">
        <v>#N/A</v>
      </c>
      <c r="M184" s="3" t="e">
        <v>#N/A</v>
      </c>
      <c r="N184" s="3" t="e">
        <v>#N/A</v>
      </c>
      <c r="O184" s="3" t="e">
        <v>#N/A</v>
      </c>
      <c r="P184" s="3" t="e">
        <v>#N/A</v>
      </c>
      <c r="Q184" s="3" t="s">
        <v>3658</v>
      </c>
      <c r="R184" s="3" t="b">
        <v>0</v>
      </c>
      <c r="S184" s="3" t="b">
        <v>1</v>
      </c>
      <c r="T184" s="3">
        <v>94111.0</v>
      </c>
      <c r="U184" s="3" t="s">
        <v>1501</v>
      </c>
      <c r="V184" s="3" t="s">
        <v>319</v>
      </c>
      <c r="W184" s="6"/>
      <c r="X184" s="6"/>
      <c r="Y184" s="6"/>
      <c r="Z184" s="3" t="s">
        <v>3670</v>
      </c>
      <c r="AA184" s="3">
        <v>2.0</v>
      </c>
      <c r="AB184" s="3">
        <v>3.0</v>
      </c>
      <c r="AC184" s="3" t="s">
        <v>9892</v>
      </c>
    </row>
    <row r="185">
      <c r="A185" s="3">
        <v>817.0</v>
      </c>
      <c r="B185" s="3" t="s">
        <v>69</v>
      </c>
      <c r="C185" s="3" t="s">
        <v>3659</v>
      </c>
      <c r="D185" s="3" t="b">
        <v>0</v>
      </c>
      <c r="E185" s="3">
        <v>1.0</v>
      </c>
      <c r="F185" s="3">
        <v>0.0</v>
      </c>
      <c r="G185" s="3">
        <v>1.0</v>
      </c>
      <c r="H185" s="82">
        <v>42312.66180555556</v>
      </c>
      <c r="I185" s="3" t="s">
        <v>3662</v>
      </c>
      <c r="J185" s="3" t="s">
        <v>3664</v>
      </c>
      <c r="K185" s="3" t="s">
        <v>3665</v>
      </c>
      <c r="L185" s="3" t="e">
        <v>#N/A</v>
      </c>
      <c r="M185" s="3" t="e">
        <v>#N/A</v>
      </c>
      <c r="N185" s="3" t="e">
        <v>#N/A</v>
      </c>
      <c r="O185" s="3" t="e">
        <v>#N/A</v>
      </c>
      <c r="P185" s="3" t="e">
        <v>#N/A</v>
      </c>
      <c r="Q185" s="3" t="s">
        <v>3658</v>
      </c>
      <c r="R185" s="3" t="b">
        <v>0</v>
      </c>
      <c r="S185" s="3" t="b">
        <v>1</v>
      </c>
      <c r="T185" s="3">
        <v>94111.0</v>
      </c>
      <c r="U185" s="3" t="s">
        <v>1501</v>
      </c>
      <c r="V185" s="3" t="s">
        <v>319</v>
      </c>
      <c r="W185" s="6"/>
      <c r="X185" s="6"/>
      <c r="Y185" s="6"/>
      <c r="Z185" s="3" t="s">
        <v>3670</v>
      </c>
      <c r="AA185" s="3">
        <v>2.0</v>
      </c>
      <c r="AB185" s="3">
        <v>3.0</v>
      </c>
      <c r="AC185" s="3" t="s">
        <v>9860</v>
      </c>
    </row>
    <row r="186">
      <c r="A186" s="61"/>
      <c r="B186" s="56"/>
      <c r="C186" s="56"/>
      <c r="D186" s="62"/>
      <c r="E186" s="61"/>
      <c r="F186" s="61"/>
      <c r="G186" s="61"/>
      <c r="H186" s="63"/>
      <c r="I186" s="56"/>
      <c r="J186" s="56"/>
      <c r="K186" s="56"/>
      <c r="L186" s="62"/>
      <c r="M186" s="62"/>
      <c r="N186" s="62"/>
      <c r="O186" s="62"/>
      <c r="P186" s="62"/>
      <c r="Q186" s="56"/>
      <c r="R186" s="62"/>
      <c r="S186" s="62"/>
      <c r="T186" s="61"/>
      <c r="U186" s="56"/>
      <c r="V186" s="56"/>
      <c r="W186" s="64"/>
      <c r="X186" s="64"/>
      <c r="Y186" s="56"/>
      <c r="Z186" s="91"/>
      <c r="AC186" s="60"/>
    </row>
    <row r="187">
      <c r="A187" s="61"/>
      <c r="B187" s="56"/>
      <c r="C187" s="56"/>
      <c r="D187" s="62"/>
      <c r="E187" s="61"/>
      <c r="F187" s="61"/>
      <c r="G187" s="61"/>
      <c r="H187" s="63"/>
      <c r="I187" s="56"/>
      <c r="J187" s="56"/>
      <c r="K187" s="56"/>
      <c r="L187" s="62"/>
      <c r="M187" s="62"/>
      <c r="N187" s="62"/>
      <c r="O187" s="62"/>
      <c r="P187" s="62"/>
      <c r="Q187" s="56"/>
      <c r="R187" s="62"/>
      <c r="S187" s="62"/>
      <c r="T187" s="61"/>
      <c r="U187" s="56"/>
      <c r="V187" s="56"/>
      <c r="W187" s="64"/>
      <c r="X187" s="64"/>
      <c r="Y187" s="56"/>
      <c r="Z187" s="91"/>
      <c r="AC187" s="60"/>
    </row>
    <row r="188">
      <c r="A188" s="61"/>
      <c r="B188" s="56"/>
      <c r="C188" s="56"/>
      <c r="D188" s="62"/>
      <c r="E188" s="61"/>
      <c r="F188" s="61"/>
      <c r="G188" s="61"/>
      <c r="H188" s="63"/>
      <c r="I188" s="56"/>
      <c r="J188" s="56"/>
      <c r="K188" s="56"/>
      <c r="L188" s="62"/>
      <c r="M188" s="62"/>
      <c r="N188" s="62"/>
      <c r="O188" s="62"/>
      <c r="P188" s="62"/>
      <c r="Q188" s="56"/>
      <c r="R188" s="62"/>
      <c r="S188" s="62"/>
      <c r="T188" s="61"/>
      <c r="U188" s="56"/>
      <c r="V188" s="56"/>
      <c r="W188" s="60"/>
      <c r="X188" s="60"/>
      <c r="Y188" s="56"/>
      <c r="Z188" s="91"/>
      <c r="AC188" s="60"/>
    </row>
    <row r="189">
      <c r="A189" s="61"/>
      <c r="B189" s="56"/>
      <c r="C189" s="56"/>
      <c r="D189" s="62"/>
      <c r="E189" s="61"/>
      <c r="F189" s="61"/>
      <c r="G189" s="61"/>
      <c r="H189" s="63"/>
      <c r="I189" s="56"/>
      <c r="J189" s="56"/>
      <c r="K189" s="56"/>
      <c r="L189" s="56"/>
      <c r="M189" s="61"/>
      <c r="N189" s="61"/>
      <c r="O189" s="61"/>
      <c r="P189" s="61"/>
      <c r="Q189" s="56"/>
      <c r="R189" s="62"/>
      <c r="S189" s="62"/>
      <c r="T189" s="56"/>
      <c r="U189" s="56"/>
      <c r="V189" s="56"/>
      <c r="W189" s="64"/>
      <c r="X189" s="64"/>
      <c r="Y189" s="56"/>
      <c r="Z189" s="91"/>
      <c r="AC189" s="60"/>
    </row>
    <row r="190">
      <c r="A190" s="61"/>
      <c r="B190" s="56"/>
      <c r="C190" s="56"/>
      <c r="D190" s="62"/>
      <c r="E190" s="61"/>
      <c r="F190" s="61"/>
      <c r="G190" s="61"/>
      <c r="H190" s="63"/>
      <c r="I190" s="56"/>
      <c r="J190" s="56"/>
      <c r="K190" s="56"/>
      <c r="L190" s="62"/>
      <c r="M190" s="62"/>
      <c r="N190" s="62"/>
      <c r="O190" s="62"/>
      <c r="P190" s="62"/>
      <c r="Q190" s="56"/>
      <c r="R190" s="62"/>
      <c r="S190" s="62"/>
      <c r="T190" s="61"/>
      <c r="U190" s="56"/>
      <c r="V190" s="56"/>
      <c r="W190" s="64"/>
      <c r="X190" s="64"/>
      <c r="Y190" s="60"/>
      <c r="Z190" s="91"/>
      <c r="AC190" s="60"/>
    </row>
    <row r="191">
      <c r="A191" s="61"/>
      <c r="B191" s="56"/>
      <c r="C191" s="56"/>
      <c r="D191" s="62"/>
      <c r="E191" s="61"/>
      <c r="F191" s="61"/>
      <c r="G191" s="61"/>
      <c r="H191" s="63"/>
      <c r="I191" s="56"/>
      <c r="J191" s="56"/>
      <c r="K191" s="56"/>
      <c r="L191" s="62"/>
      <c r="M191" s="62"/>
      <c r="N191" s="62"/>
      <c r="O191" s="62"/>
      <c r="P191" s="62"/>
      <c r="Q191" s="56"/>
      <c r="R191" s="62"/>
      <c r="S191" s="62"/>
      <c r="T191" s="61"/>
      <c r="U191" s="56"/>
      <c r="V191" s="56"/>
      <c r="W191" s="60"/>
      <c r="X191" s="60"/>
      <c r="Y191" s="56"/>
      <c r="Z191" s="91"/>
      <c r="AC191" s="60"/>
    </row>
    <row r="192">
      <c r="A192" s="61"/>
      <c r="B192" s="56"/>
      <c r="C192" s="56"/>
      <c r="D192" s="62"/>
      <c r="E192" s="61"/>
      <c r="F192" s="61"/>
      <c r="G192" s="61"/>
      <c r="H192" s="63"/>
      <c r="I192" s="56"/>
      <c r="J192" s="56"/>
      <c r="K192" s="56"/>
      <c r="L192" s="62"/>
      <c r="M192" s="62"/>
      <c r="N192" s="62"/>
      <c r="O192" s="62"/>
      <c r="P192" s="62"/>
      <c r="Q192" s="56"/>
      <c r="R192" s="62"/>
      <c r="S192" s="62"/>
      <c r="T192" s="61"/>
      <c r="U192" s="56"/>
      <c r="V192" s="56"/>
      <c r="W192" s="60"/>
      <c r="X192" s="60"/>
      <c r="Y192" s="60"/>
      <c r="Z192" s="91"/>
      <c r="AC192" s="60"/>
    </row>
    <row r="193">
      <c r="A193" s="61"/>
      <c r="B193" s="56"/>
      <c r="C193" s="56"/>
      <c r="D193" s="62"/>
      <c r="E193" s="61"/>
      <c r="F193" s="61"/>
      <c r="G193" s="61"/>
      <c r="H193" s="63"/>
      <c r="I193" s="56"/>
      <c r="J193" s="56"/>
      <c r="K193" s="56"/>
      <c r="L193" s="62"/>
      <c r="M193" s="62"/>
      <c r="N193" s="62"/>
      <c r="O193" s="62"/>
      <c r="P193" s="62"/>
      <c r="Q193" s="56"/>
      <c r="R193" s="62"/>
      <c r="S193" s="62"/>
      <c r="T193" s="61"/>
      <c r="U193" s="56"/>
      <c r="V193" s="56"/>
      <c r="W193" s="60"/>
      <c r="X193" s="60"/>
      <c r="Y193" s="56"/>
      <c r="Z193" s="91"/>
      <c r="AC193" s="60"/>
    </row>
    <row r="194">
      <c r="A194" s="61"/>
      <c r="B194" s="56"/>
      <c r="C194" s="56"/>
      <c r="D194" s="62"/>
      <c r="E194" s="61"/>
      <c r="F194" s="61"/>
      <c r="G194" s="61"/>
      <c r="H194" s="63"/>
      <c r="I194" s="56"/>
      <c r="J194" s="56"/>
      <c r="K194" s="56"/>
      <c r="L194" s="62"/>
      <c r="M194" s="62"/>
      <c r="N194" s="62"/>
      <c r="O194" s="62"/>
      <c r="P194" s="62"/>
      <c r="Q194" s="56"/>
      <c r="R194" s="62"/>
      <c r="S194" s="62"/>
      <c r="T194" s="56"/>
      <c r="U194" s="56"/>
      <c r="V194" s="56"/>
      <c r="W194" s="64"/>
      <c r="X194" s="64"/>
      <c r="Y194" s="56"/>
      <c r="Z194" s="91"/>
      <c r="AC194" s="60"/>
    </row>
    <row r="195">
      <c r="A195" s="61"/>
      <c r="B195" s="56"/>
      <c r="C195" s="56"/>
      <c r="D195" s="62"/>
      <c r="E195" s="61"/>
      <c r="F195" s="61"/>
      <c r="G195" s="61"/>
      <c r="H195" s="63"/>
      <c r="I195" s="56"/>
      <c r="J195" s="56"/>
      <c r="K195" s="56"/>
      <c r="L195" s="62"/>
      <c r="M195" s="62"/>
      <c r="N195" s="62"/>
      <c r="O195" s="62"/>
      <c r="P195" s="62"/>
      <c r="Q195" s="56"/>
      <c r="R195" s="62"/>
      <c r="S195" s="62"/>
      <c r="T195" s="61"/>
      <c r="U195" s="56"/>
      <c r="V195" s="56"/>
      <c r="W195" s="60"/>
      <c r="X195" s="60"/>
      <c r="Y195" s="56"/>
      <c r="Z195" s="91"/>
      <c r="AC195" s="60"/>
    </row>
    <row r="196">
      <c r="A196" s="61"/>
      <c r="B196" s="56"/>
      <c r="C196" s="56"/>
      <c r="D196" s="62"/>
      <c r="E196" s="61"/>
      <c r="F196" s="61"/>
      <c r="G196" s="61"/>
      <c r="H196" s="63"/>
      <c r="I196" s="56"/>
      <c r="J196" s="56"/>
      <c r="K196" s="56"/>
      <c r="L196" s="62"/>
      <c r="M196" s="62"/>
      <c r="N196" s="62"/>
      <c r="O196" s="62"/>
      <c r="P196" s="62"/>
      <c r="Q196" s="56"/>
      <c r="R196" s="62"/>
      <c r="S196" s="62"/>
      <c r="T196" s="61"/>
      <c r="U196" s="56"/>
      <c r="V196" s="56"/>
      <c r="W196" s="64"/>
      <c r="X196" s="64"/>
      <c r="Y196" s="56"/>
      <c r="Z196" s="91"/>
      <c r="AC196" s="60"/>
    </row>
    <row r="197">
      <c r="A197" s="61"/>
      <c r="B197" s="56"/>
      <c r="C197" s="56"/>
      <c r="D197" s="62"/>
      <c r="E197" s="61"/>
      <c r="F197" s="61"/>
      <c r="G197" s="61"/>
      <c r="H197" s="63"/>
      <c r="I197" s="56"/>
      <c r="J197" s="56"/>
      <c r="K197" s="56"/>
      <c r="L197" s="56"/>
      <c r="M197" s="61"/>
      <c r="N197" s="61"/>
      <c r="O197" s="56"/>
      <c r="P197" s="56"/>
      <c r="Q197" s="56"/>
      <c r="R197" s="62"/>
      <c r="S197" s="62"/>
      <c r="T197" s="56"/>
      <c r="U197" s="56"/>
      <c r="V197" s="56"/>
      <c r="W197" s="60"/>
      <c r="X197" s="60"/>
      <c r="Y197" s="60"/>
      <c r="Z197" s="91"/>
      <c r="AC197" s="60"/>
    </row>
    <row r="198">
      <c r="A198" s="61"/>
      <c r="B198" s="56"/>
      <c r="C198" s="56"/>
      <c r="D198" s="62"/>
      <c r="E198" s="61"/>
      <c r="F198" s="61"/>
      <c r="G198" s="61"/>
      <c r="H198" s="63"/>
      <c r="I198" s="56"/>
      <c r="J198" s="56"/>
      <c r="K198" s="56"/>
      <c r="L198" s="62"/>
      <c r="M198" s="62"/>
      <c r="N198" s="62"/>
      <c r="O198" s="62"/>
      <c r="P198" s="62"/>
      <c r="Q198" s="56"/>
      <c r="R198" s="62"/>
      <c r="S198" s="62"/>
      <c r="T198" s="61"/>
      <c r="U198" s="56"/>
      <c r="V198" s="56"/>
      <c r="W198" s="60"/>
      <c r="X198" s="60"/>
      <c r="Y198" s="60"/>
      <c r="Z198" s="91"/>
      <c r="AC198" s="60"/>
    </row>
    <row r="199">
      <c r="A199" s="61"/>
      <c r="B199" s="56"/>
      <c r="C199" s="56"/>
      <c r="D199" s="62"/>
      <c r="E199" s="61"/>
      <c r="F199" s="61"/>
      <c r="G199" s="61"/>
      <c r="H199" s="63"/>
      <c r="I199" s="56"/>
      <c r="J199" s="56"/>
      <c r="K199" s="56"/>
      <c r="L199" s="62"/>
      <c r="M199" s="62"/>
      <c r="N199" s="62"/>
      <c r="O199" s="62"/>
      <c r="P199" s="62"/>
      <c r="Q199" s="56"/>
      <c r="R199" s="62"/>
      <c r="S199" s="62"/>
      <c r="T199" s="61"/>
      <c r="U199" s="56"/>
      <c r="V199" s="56"/>
      <c r="W199" s="60"/>
      <c r="X199" s="60"/>
      <c r="Y199" s="60"/>
      <c r="Z199" s="91"/>
      <c r="AA199" s="61"/>
      <c r="AB199" s="60"/>
      <c r="AC199" s="60"/>
    </row>
    <row r="200">
      <c r="A200" s="61"/>
      <c r="B200" s="56"/>
      <c r="C200" s="56"/>
      <c r="D200" s="62"/>
      <c r="E200" s="61"/>
      <c r="F200" s="61"/>
      <c r="G200" s="61"/>
      <c r="H200" s="63"/>
      <c r="I200" s="56"/>
      <c r="J200" s="56"/>
      <c r="K200" s="56"/>
      <c r="L200" s="62"/>
      <c r="M200" s="62"/>
      <c r="N200" s="62"/>
      <c r="O200" s="62"/>
      <c r="P200" s="62"/>
      <c r="Q200" s="56"/>
      <c r="R200" s="62"/>
      <c r="S200" s="62"/>
      <c r="T200" s="61"/>
      <c r="U200" s="56"/>
      <c r="V200" s="56"/>
      <c r="W200" s="60"/>
      <c r="X200" s="60"/>
      <c r="Y200" s="60"/>
      <c r="Z200" s="91"/>
      <c r="AA200" s="61"/>
      <c r="AB200" s="61"/>
      <c r="AC200" s="60"/>
    </row>
    <row r="201">
      <c r="A201" s="61"/>
      <c r="B201" s="56"/>
      <c r="C201" s="56"/>
      <c r="D201" s="62"/>
      <c r="E201" s="61"/>
      <c r="F201" s="61"/>
      <c r="G201" s="61"/>
      <c r="H201" s="63"/>
      <c r="I201" s="56"/>
      <c r="J201" s="56"/>
      <c r="K201" s="56"/>
      <c r="L201" s="62"/>
      <c r="M201" s="62"/>
      <c r="N201" s="62"/>
      <c r="O201" s="62"/>
      <c r="P201" s="62"/>
      <c r="Q201" s="56"/>
      <c r="R201" s="62"/>
      <c r="S201" s="62"/>
      <c r="T201" s="61"/>
      <c r="U201" s="56"/>
      <c r="V201" s="56"/>
      <c r="W201" s="60"/>
      <c r="X201" s="60"/>
      <c r="Y201" s="60"/>
      <c r="Z201" s="91"/>
      <c r="AA201" s="61"/>
      <c r="AB201" s="60"/>
      <c r="AC201" s="60"/>
    </row>
    <row r="202">
      <c r="A202" s="61"/>
      <c r="B202" s="56"/>
      <c r="C202" s="56"/>
      <c r="D202" s="62"/>
      <c r="E202" s="61"/>
      <c r="F202" s="61"/>
      <c r="G202" s="61"/>
      <c r="H202" s="63"/>
      <c r="I202" s="56"/>
      <c r="J202" s="56"/>
      <c r="K202" s="56"/>
      <c r="L202" s="56"/>
      <c r="M202" s="61"/>
      <c r="N202" s="61"/>
      <c r="O202" s="61"/>
      <c r="P202" s="67"/>
      <c r="Q202" s="56"/>
      <c r="R202" s="62"/>
      <c r="S202" s="62"/>
      <c r="T202" s="61"/>
      <c r="U202" s="56"/>
      <c r="V202" s="56"/>
      <c r="W202" s="60"/>
      <c r="X202" s="60"/>
      <c r="Y202" s="60"/>
      <c r="Z202" s="91"/>
      <c r="AA202" s="61"/>
      <c r="AB202" s="61"/>
      <c r="AC202" s="60"/>
    </row>
    <row r="203">
      <c r="A203" s="61"/>
      <c r="B203" s="56"/>
      <c r="C203" s="56"/>
      <c r="D203" s="62"/>
      <c r="E203" s="61"/>
      <c r="F203" s="61"/>
      <c r="G203" s="61"/>
      <c r="H203" s="63"/>
      <c r="I203" s="56"/>
      <c r="J203" s="56"/>
      <c r="K203" s="56"/>
      <c r="L203" s="62"/>
      <c r="M203" s="62"/>
      <c r="N203" s="62"/>
      <c r="O203" s="62"/>
      <c r="P203" s="62"/>
      <c r="Q203" s="56"/>
      <c r="R203" s="62"/>
      <c r="S203" s="62"/>
      <c r="T203" s="61"/>
      <c r="U203" s="56"/>
      <c r="V203" s="56"/>
      <c r="W203" s="60"/>
      <c r="X203" s="60"/>
      <c r="Y203" s="60"/>
      <c r="Z203" s="91"/>
      <c r="AA203" s="61"/>
      <c r="AB203" s="61"/>
      <c r="AC203" s="60"/>
    </row>
    <row r="204">
      <c r="A204" s="61"/>
      <c r="B204" s="56"/>
      <c r="C204" s="56"/>
      <c r="D204" s="62"/>
      <c r="E204" s="61"/>
      <c r="F204" s="61"/>
      <c r="G204" s="61"/>
      <c r="H204" s="63"/>
      <c r="I204" s="56"/>
      <c r="J204" s="56"/>
      <c r="K204" s="56"/>
      <c r="L204" s="62"/>
      <c r="M204" s="62"/>
      <c r="N204" s="62"/>
      <c r="O204" s="62"/>
      <c r="P204" s="62"/>
      <c r="Q204" s="56"/>
      <c r="R204" s="62"/>
      <c r="S204" s="62"/>
      <c r="T204" s="61"/>
      <c r="U204" s="56"/>
      <c r="V204" s="56"/>
      <c r="W204" s="64"/>
      <c r="X204" s="64"/>
      <c r="Y204" s="56"/>
      <c r="Z204" s="91"/>
      <c r="AA204" s="61"/>
      <c r="AB204" s="61"/>
      <c r="AC204" s="60"/>
    </row>
    <row r="205">
      <c r="A205" s="61"/>
      <c r="B205" s="56"/>
      <c r="C205" s="56"/>
      <c r="D205" s="62"/>
      <c r="E205" s="61"/>
      <c r="F205" s="61"/>
      <c r="G205" s="61"/>
      <c r="H205" s="63"/>
      <c r="I205" s="56"/>
      <c r="J205" s="56"/>
      <c r="K205" s="56"/>
      <c r="L205" s="62"/>
      <c r="M205" s="62"/>
      <c r="N205" s="62"/>
      <c r="O205" s="62"/>
      <c r="P205" s="62"/>
      <c r="Q205" s="56"/>
      <c r="R205" s="62"/>
      <c r="S205" s="62"/>
      <c r="T205" s="61"/>
      <c r="U205" s="56"/>
      <c r="V205" s="56"/>
      <c r="W205" s="64"/>
      <c r="X205" s="64"/>
      <c r="Y205" s="56"/>
      <c r="Z205" s="91"/>
      <c r="AA205" s="61"/>
      <c r="AB205" s="61"/>
      <c r="AC205" s="60"/>
    </row>
    <row r="206">
      <c r="A206" s="61"/>
      <c r="B206" s="56"/>
      <c r="C206" s="56"/>
      <c r="D206" s="62"/>
      <c r="E206" s="61"/>
      <c r="F206" s="61"/>
      <c r="G206" s="61"/>
      <c r="H206" s="63"/>
      <c r="I206" s="56"/>
      <c r="J206" s="56"/>
      <c r="K206" s="56"/>
      <c r="L206" s="62"/>
      <c r="M206" s="62"/>
      <c r="N206" s="62"/>
      <c r="O206" s="62"/>
      <c r="P206" s="62"/>
      <c r="Q206" s="56"/>
      <c r="R206" s="62"/>
      <c r="S206" s="62"/>
      <c r="T206" s="61"/>
      <c r="U206" s="56"/>
      <c r="V206" s="56"/>
      <c r="W206" s="64"/>
      <c r="X206" s="64"/>
      <c r="Y206" s="56"/>
      <c r="Z206" s="91"/>
      <c r="AA206" s="61"/>
      <c r="AB206" s="61"/>
      <c r="AC206" s="60"/>
    </row>
    <row r="207">
      <c r="Z207" s="38"/>
    </row>
    <row r="208">
      <c r="Z208" s="38"/>
    </row>
    <row r="209">
      <c r="Z209" s="38"/>
    </row>
    <row r="210">
      <c r="Z210" s="38"/>
    </row>
    <row r="211">
      <c r="Z211" s="38"/>
    </row>
    <row r="212">
      <c r="Z212" s="38"/>
    </row>
    <row r="213">
      <c r="Z213" s="38"/>
    </row>
    <row r="214">
      <c r="Z214" s="38"/>
    </row>
    <row r="215">
      <c r="Z215" s="38"/>
    </row>
    <row r="216">
      <c r="Z216" s="38"/>
    </row>
    <row r="217">
      <c r="Z217" s="38"/>
    </row>
    <row r="218">
      <c r="Z218" s="38"/>
    </row>
    <row r="219">
      <c r="Z219" s="38"/>
    </row>
    <row r="220">
      <c r="Z220" s="38"/>
    </row>
    <row r="221">
      <c r="Z221" s="38"/>
    </row>
    <row r="222">
      <c r="Z222" s="38"/>
    </row>
    <row r="223">
      <c r="Z223" s="38"/>
    </row>
    <row r="224">
      <c r="Z224" s="38"/>
    </row>
    <row r="225">
      <c r="Z225" s="38"/>
    </row>
    <row r="226">
      <c r="Z226" s="38"/>
    </row>
    <row r="227">
      <c r="Z227" s="38"/>
    </row>
    <row r="228">
      <c r="Z228" s="38"/>
    </row>
    <row r="229">
      <c r="Z229" s="38"/>
    </row>
    <row r="230">
      <c r="Z230" s="38"/>
    </row>
    <row r="231">
      <c r="Z231" s="38"/>
    </row>
    <row r="232">
      <c r="Z232" s="38"/>
    </row>
    <row r="233">
      <c r="Z233" s="38"/>
    </row>
    <row r="234">
      <c r="Z234" s="38"/>
    </row>
    <row r="235">
      <c r="Z235" s="38"/>
    </row>
    <row r="236">
      <c r="Z236" s="38"/>
    </row>
    <row r="237">
      <c r="Z237" s="38"/>
    </row>
    <row r="238">
      <c r="Z238" s="38"/>
    </row>
    <row r="239">
      <c r="Z239" s="38"/>
    </row>
    <row r="240">
      <c r="Z240" s="38"/>
    </row>
    <row r="241">
      <c r="Z241" s="38"/>
    </row>
    <row r="242">
      <c r="Z242" s="38"/>
    </row>
    <row r="243">
      <c r="Z243" s="38"/>
    </row>
    <row r="244">
      <c r="Z244" s="38"/>
    </row>
    <row r="245">
      <c r="Z245" s="38"/>
    </row>
    <row r="246">
      <c r="Z246" s="38"/>
    </row>
    <row r="247">
      <c r="Z247" s="38"/>
    </row>
    <row r="248">
      <c r="Z248" s="38"/>
    </row>
    <row r="249">
      <c r="Z249" s="38"/>
    </row>
    <row r="250">
      <c r="Z250" s="38"/>
    </row>
    <row r="251">
      <c r="Z251" s="38"/>
    </row>
    <row r="252">
      <c r="Z252" s="38"/>
    </row>
    <row r="253">
      <c r="Z253" s="38"/>
    </row>
    <row r="254">
      <c r="Z254" s="38"/>
    </row>
    <row r="255">
      <c r="Z255" s="38"/>
    </row>
    <row r="256">
      <c r="Z256" s="38"/>
    </row>
    <row r="257">
      <c r="Z257" s="38"/>
    </row>
    <row r="258">
      <c r="Z258" s="38"/>
    </row>
    <row r="259">
      <c r="Z259" s="38"/>
    </row>
    <row r="260">
      <c r="Z260" s="38"/>
    </row>
    <row r="261">
      <c r="Z261" s="38"/>
    </row>
    <row r="262">
      <c r="Z262" s="38"/>
    </row>
    <row r="263">
      <c r="Z263" s="38"/>
    </row>
    <row r="264">
      <c r="Z264" s="38"/>
    </row>
    <row r="265">
      <c r="Z265" s="38"/>
    </row>
    <row r="266">
      <c r="Z266" s="38"/>
    </row>
    <row r="267">
      <c r="Z267" s="38"/>
    </row>
    <row r="268">
      <c r="Z268" s="38"/>
    </row>
    <row r="269">
      <c r="Z269" s="38"/>
    </row>
    <row r="270">
      <c r="Z270" s="38"/>
    </row>
    <row r="271">
      <c r="Z271" s="38"/>
    </row>
    <row r="272">
      <c r="Z272" s="38"/>
    </row>
    <row r="273">
      <c r="Z273" s="38"/>
    </row>
    <row r="274">
      <c r="Z274" s="38"/>
    </row>
    <row r="275">
      <c r="Z275" s="38"/>
    </row>
    <row r="276">
      <c r="Z276" s="38"/>
    </row>
    <row r="277">
      <c r="Z277" s="38"/>
    </row>
    <row r="278">
      <c r="Z278" s="38"/>
    </row>
    <row r="279">
      <c r="Z279" s="38"/>
    </row>
    <row r="280">
      <c r="Z280" s="38"/>
    </row>
    <row r="281">
      <c r="Z281" s="38"/>
    </row>
    <row r="282">
      <c r="Z282" s="38"/>
    </row>
    <row r="283">
      <c r="Z283" s="38"/>
    </row>
    <row r="284">
      <c r="Z284" s="38"/>
    </row>
    <row r="285">
      <c r="Z285" s="38"/>
    </row>
    <row r="286">
      <c r="Z286" s="38"/>
    </row>
    <row r="287">
      <c r="Z287" s="38"/>
    </row>
    <row r="288">
      <c r="Z288" s="38"/>
    </row>
    <row r="289">
      <c r="Z289" s="38"/>
    </row>
    <row r="290">
      <c r="Z290" s="38"/>
    </row>
    <row r="291">
      <c r="Z291" s="38"/>
    </row>
    <row r="292">
      <c r="Z292" s="38"/>
    </row>
    <row r="293">
      <c r="Z293" s="38"/>
    </row>
    <row r="294">
      <c r="Z294" s="38"/>
    </row>
    <row r="295">
      <c r="Z295" s="38"/>
    </row>
    <row r="296">
      <c r="Z296" s="38"/>
    </row>
    <row r="297">
      <c r="Z297" s="38"/>
    </row>
    <row r="298">
      <c r="Z298" s="38"/>
    </row>
    <row r="299">
      <c r="Z299" s="38"/>
    </row>
    <row r="300">
      <c r="Z300" s="38"/>
    </row>
    <row r="301">
      <c r="Z301" s="38"/>
    </row>
    <row r="302">
      <c r="Z302" s="38"/>
    </row>
    <row r="303">
      <c r="Z303" s="38"/>
    </row>
    <row r="304">
      <c r="Z304" s="38"/>
    </row>
    <row r="305">
      <c r="Z305" s="38"/>
    </row>
    <row r="306">
      <c r="Z306" s="38"/>
    </row>
    <row r="307">
      <c r="Z307" s="38"/>
    </row>
    <row r="308">
      <c r="Z308" s="38"/>
    </row>
    <row r="309">
      <c r="Z309" s="38"/>
    </row>
    <row r="310">
      <c r="Z310" s="38"/>
    </row>
    <row r="311">
      <c r="Z311" s="38"/>
    </row>
    <row r="312">
      <c r="Z312" s="38"/>
    </row>
    <row r="313">
      <c r="Z313" s="38"/>
    </row>
    <row r="314">
      <c r="Z314" s="38"/>
    </row>
    <row r="315">
      <c r="Z315" s="38"/>
    </row>
    <row r="316">
      <c r="Z316" s="38"/>
    </row>
    <row r="317">
      <c r="Z317" s="38"/>
    </row>
    <row r="318">
      <c r="Z318" s="38"/>
    </row>
    <row r="319">
      <c r="Z319" s="38"/>
    </row>
    <row r="320">
      <c r="Z320" s="38"/>
    </row>
    <row r="321">
      <c r="Z321" s="38"/>
    </row>
    <row r="322">
      <c r="Z322" s="38"/>
    </row>
    <row r="323">
      <c r="Z323" s="38"/>
    </row>
    <row r="324">
      <c r="Z324" s="38"/>
    </row>
    <row r="325">
      <c r="Z325" s="38"/>
    </row>
    <row r="326">
      <c r="Z326" s="38"/>
    </row>
    <row r="327">
      <c r="Z327" s="38"/>
    </row>
    <row r="328">
      <c r="Z328" s="38"/>
    </row>
    <row r="329">
      <c r="Z329" s="38"/>
    </row>
    <row r="330">
      <c r="Z330" s="38"/>
    </row>
    <row r="331">
      <c r="Z331" s="38"/>
    </row>
    <row r="332">
      <c r="Z332" s="38"/>
    </row>
    <row r="333">
      <c r="Z333" s="38"/>
    </row>
    <row r="334">
      <c r="Z334" s="38"/>
    </row>
    <row r="335">
      <c r="Z335" s="38"/>
    </row>
    <row r="336">
      <c r="Z336" s="38"/>
    </row>
    <row r="337">
      <c r="Z337" s="38"/>
    </row>
    <row r="338">
      <c r="Z338" s="38"/>
    </row>
    <row r="339">
      <c r="Z339" s="38"/>
    </row>
    <row r="340">
      <c r="Z340" s="38"/>
    </row>
    <row r="341">
      <c r="Z341" s="38"/>
    </row>
    <row r="342">
      <c r="Z342" s="38"/>
    </row>
    <row r="343">
      <c r="Z343" s="38"/>
    </row>
    <row r="344">
      <c r="Z344" s="38"/>
    </row>
    <row r="345">
      <c r="Z345" s="38"/>
    </row>
    <row r="346">
      <c r="Z346" s="38"/>
    </row>
    <row r="347">
      <c r="Z347" s="38"/>
    </row>
    <row r="348">
      <c r="Z348" s="38"/>
    </row>
    <row r="349">
      <c r="Z349" s="38"/>
    </row>
    <row r="350">
      <c r="Z350" s="38"/>
    </row>
    <row r="351">
      <c r="Z351" s="38"/>
    </row>
    <row r="352">
      <c r="Z352" s="38"/>
    </row>
    <row r="353">
      <c r="Z353" s="38"/>
    </row>
    <row r="354">
      <c r="Z354" s="38"/>
    </row>
    <row r="355">
      <c r="Z355" s="38"/>
    </row>
    <row r="356">
      <c r="Z356" s="38"/>
    </row>
    <row r="357">
      <c r="Z357" s="38"/>
    </row>
    <row r="358">
      <c r="Z358" s="38"/>
    </row>
    <row r="359">
      <c r="Z359" s="38"/>
    </row>
    <row r="360">
      <c r="Z360" s="38"/>
    </row>
    <row r="361">
      <c r="Z361" s="38"/>
    </row>
    <row r="362">
      <c r="Z362" s="38"/>
    </row>
    <row r="363">
      <c r="Z363" s="38"/>
    </row>
    <row r="364">
      <c r="Z364" s="38"/>
    </row>
    <row r="365">
      <c r="Z365" s="38"/>
    </row>
    <row r="366">
      <c r="Z366" s="38"/>
    </row>
    <row r="367">
      <c r="Z367" s="38"/>
    </row>
    <row r="368">
      <c r="Z368" s="38"/>
    </row>
    <row r="369">
      <c r="Z369" s="38"/>
    </row>
    <row r="370">
      <c r="Z370" s="38"/>
    </row>
    <row r="371">
      <c r="Z371" s="38"/>
    </row>
    <row r="372">
      <c r="Z372" s="38"/>
    </row>
    <row r="373">
      <c r="Z373" s="38"/>
    </row>
    <row r="374">
      <c r="Z374" s="38"/>
    </row>
    <row r="375">
      <c r="Z375" s="38"/>
    </row>
    <row r="376">
      <c r="Z376" s="38"/>
    </row>
    <row r="377">
      <c r="Z377" s="38"/>
    </row>
    <row r="378">
      <c r="Z378" s="38"/>
    </row>
    <row r="379">
      <c r="Z379" s="38"/>
    </row>
    <row r="380">
      <c r="Z380" s="38"/>
    </row>
    <row r="381">
      <c r="Z381" s="38"/>
    </row>
    <row r="382">
      <c r="Z382" s="38"/>
    </row>
    <row r="383">
      <c r="Z383" s="38"/>
    </row>
    <row r="384">
      <c r="Z384" s="38"/>
    </row>
    <row r="385">
      <c r="Z385" s="38"/>
    </row>
    <row r="386">
      <c r="Z386" s="38"/>
    </row>
    <row r="387">
      <c r="Z387" s="38"/>
    </row>
    <row r="388">
      <c r="Z388" s="38"/>
    </row>
    <row r="389">
      <c r="Z389" s="38"/>
    </row>
    <row r="390">
      <c r="Z390" s="38"/>
    </row>
    <row r="391">
      <c r="Z391" s="38"/>
    </row>
    <row r="392">
      <c r="Z392" s="38"/>
    </row>
    <row r="393">
      <c r="Z393" s="38"/>
    </row>
    <row r="394">
      <c r="Z394" s="38"/>
    </row>
    <row r="395">
      <c r="Z395" s="38"/>
    </row>
    <row r="396">
      <c r="Z396" s="38"/>
    </row>
    <row r="397">
      <c r="Z397" s="38"/>
    </row>
    <row r="398">
      <c r="Z398" s="38"/>
    </row>
    <row r="399">
      <c r="Z399" s="38"/>
    </row>
    <row r="400">
      <c r="Z400" s="38"/>
    </row>
    <row r="401">
      <c r="Z401" s="38"/>
    </row>
    <row r="402">
      <c r="Z402" s="38"/>
    </row>
    <row r="403">
      <c r="Z403" s="38"/>
    </row>
    <row r="404">
      <c r="Z404" s="38"/>
    </row>
    <row r="405">
      <c r="Z405" s="38"/>
    </row>
    <row r="406">
      <c r="Z406" s="38"/>
    </row>
    <row r="407">
      <c r="Z407" s="38"/>
    </row>
    <row r="408">
      <c r="Z408" s="38"/>
    </row>
    <row r="409">
      <c r="Z409" s="38"/>
    </row>
    <row r="410">
      <c r="Z410" s="38"/>
    </row>
    <row r="411">
      <c r="Z411" s="38"/>
    </row>
    <row r="412">
      <c r="Z412" s="38"/>
    </row>
    <row r="413">
      <c r="Z413" s="38"/>
    </row>
    <row r="414">
      <c r="Z414" s="38"/>
    </row>
    <row r="415">
      <c r="Z415" s="38"/>
    </row>
    <row r="416">
      <c r="Z416" s="38"/>
    </row>
    <row r="417">
      <c r="Z417" s="38"/>
    </row>
    <row r="418">
      <c r="Z418" s="38"/>
    </row>
    <row r="419">
      <c r="Z419" s="38"/>
    </row>
    <row r="420">
      <c r="Z420" s="38"/>
    </row>
    <row r="421">
      <c r="Z421" s="38"/>
    </row>
    <row r="422">
      <c r="Z422" s="38"/>
    </row>
    <row r="423">
      <c r="Z423" s="38"/>
    </row>
    <row r="424">
      <c r="Z424" s="38"/>
    </row>
    <row r="425">
      <c r="Z425" s="38"/>
    </row>
    <row r="426">
      <c r="Z426" s="38"/>
    </row>
    <row r="427">
      <c r="Z427" s="38"/>
    </row>
    <row r="428">
      <c r="Z428" s="38"/>
    </row>
    <row r="429">
      <c r="Z429" s="38"/>
    </row>
    <row r="430">
      <c r="Z430" s="38"/>
    </row>
    <row r="431">
      <c r="Z431" s="38"/>
    </row>
    <row r="432">
      <c r="Z432" s="38"/>
    </row>
    <row r="433">
      <c r="Z433" s="38"/>
    </row>
    <row r="434">
      <c r="Z434" s="38"/>
    </row>
    <row r="435">
      <c r="Z435" s="38"/>
    </row>
    <row r="436">
      <c r="Z436" s="38"/>
    </row>
    <row r="437">
      <c r="Z437" s="38"/>
    </row>
    <row r="438">
      <c r="Z438" s="38"/>
    </row>
    <row r="439">
      <c r="Z439" s="38"/>
    </row>
    <row r="440">
      <c r="Z440" s="38"/>
    </row>
    <row r="441">
      <c r="Z441" s="38"/>
    </row>
    <row r="442">
      <c r="Z442" s="38"/>
    </row>
    <row r="443">
      <c r="Z443" s="38"/>
    </row>
    <row r="444">
      <c r="Z444" s="38"/>
    </row>
    <row r="445">
      <c r="Z445" s="38"/>
    </row>
    <row r="446">
      <c r="Z446" s="38"/>
    </row>
    <row r="447">
      <c r="Z447" s="38"/>
    </row>
    <row r="448">
      <c r="Z448" s="38"/>
    </row>
    <row r="449">
      <c r="Z449" s="38"/>
    </row>
    <row r="450">
      <c r="Z450" s="38"/>
    </row>
    <row r="451">
      <c r="Z451" s="38"/>
    </row>
    <row r="452">
      <c r="Z452" s="38"/>
    </row>
    <row r="453">
      <c r="Z453" s="38"/>
    </row>
    <row r="454">
      <c r="Z454" s="38"/>
    </row>
    <row r="455">
      <c r="Z455" s="38"/>
    </row>
    <row r="456">
      <c r="Z456" s="38"/>
    </row>
    <row r="457">
      <c r="Z457" s="38"/>
    </row>
    <row r="458">
      <c r="Z458" s="38"/>
    </row>
    <row r="459">
      <c r="Z459" s="38"/>
    </row>
    <row r="460">
      <c r="Z460" s="38"/>
    </row>
    <row r="461">
      <c r="Z461" s="38"/>
    </row>
    <row r="462">
      <c r="Z462" s="38"/>
    </row>
    <row r="463">
      <c r="Z463" s="38"/>
    </row>
    <row r="464">
      <c r="Z464" s="38"/>
    </row>
    <row r="465">
      <c r="Z465" s="38"/>
    </row>
    <row r="466">
      <c r="Z466" s="38"/>
    </row>
    <row r="467">
      <c r="Z467" s="38"/>
    </row>
    <row r="468">
      <c r="Z468" s="38"/>
    </row>
    <row r="469">
      <c r="Z469" s="38"/>
    </row>
    <row r="470">
      <c r="Z470" s="38"/>
    </row>
    <row r="471">
      <c r="Z471" s="38"/>
    </row>
    <row r="472">
      <c r="Z472" s="38"/>
    </row>
    <row r="473">
      <c r="Z473" s="38"/>
    </row>
    <row r="474">
      <c r="Z474" s="38"/>
    </row>
    <row r="475">
      <c r="Z475" s="38"/>
    </row>
    <row r="476">
      <c r="Z476" s="38"/>
    </row>
    <row r="477">
      <c r="Z477" s="38"/>
    </row>
    <row r="478">
      <c r="Z478" s="38"/>
    </row>
    <row r="479">
      <c r="Z479" s="38"/>
    </row>
    <row r="480">
      <c r="Z480" s="38"/>
    </row>
    <row r="481">
      <c r="Z481" s="38"/>
    </row>
    <row r="482">
      <c r="Z482" s="38"/>
    </row>
    <row r="483">
      <c r="Z483" s="38"/>
    </row>
    <row r="484">
      <c r="Z484" s="38"/>
    </row>
    <row r="485">
      <c r="Z485" s="38"/>
    </row>
    <row r="486">
      <c r="Z486" s="38"/>
    </row>
    <row r="487">
      <c r="Z487" s="38"/>
    </row>
    <row r="488">
      <c r="Z488" s="38"/>
    </row>
    <row r="489">
      <c r="Z489" s="38"/>
    </row>
    <row r="490">
      <c r="Z490" s="38"/>
    </row>
    <row r="491">
      <c r="Z491" s="38"/>
    </row>
    <row r="492">
      <c r="Z492" s="38"/>
    </row>
    <row r="493">
      <c r="Z493" s="38"/>
    </row>
    <row r="494">
      <c r="Z494" s="38"/>
    </row>
    <row r="495">
      <c r="Z495" s="38"/>
    </row>
    <row r="496">
      <c r="Z496" s="38"/>
    </row>
    <row r="497">
      <c r="Z497" s="38"/>
    </row>
    <row r="498">
      <c r="Z498" s="38"/>
    </row>
    <row r="499">
      <c r="Z499" s="38"/>
    </row>
    <row r="500">
      <c r="Z500" s="38"/>
    </row>
    <row r="501">
      <c r="Z501" s="38"/>
    </row>
    <row r="502">
      <c r="Z502" s="38"/>
    </row>
    <row r="503">
      <c r="Z503" s="38"/>
    </row>
    <row r="504">
      <c r="Z504" s="38"/>
    </row>
    <row r="505">
      <c r="Z505" s="38"/>
    </row>
    <row r="506">
      <c r="Z506" s="38"/>
    </row>
    <row r="507">
      <c r="Z507" s="38"/>
    </row>
    <row r="508">
      <c r="Z508" s="38"/>
    </row>
    <row r="509">
      <c r="Z509" s="38"/>
    </row>
    <row r="510">
      <c r="Z510" s="38"/>
    </row>
    <row r="511">
      <c r="Z511" s="38"/>
    </row>
    <row r="512">
      <c r="Z512" s="38"/>
    </row>
    <row r="513">
      <c r="Z513" s="38"/>
    </row>
    <row r="514">
      <c r="Z514" s="38"/>
    </row>
    <row r="515">
      <c r="Z515" s="38"/>
    </row>
    <row r="516">
      <c r="Z516" s="38"/>
    </row>
    <row r="517">
      <c r="Z517" s="38"/>
    </row>
    <row r="518">
      <c r="Z518" s="38"/>
    </row>
    <row r="519">
      <c r="Z519" s="38"/>
    </row>
    <row r="520">
      <c r="Z520" s="38"/>
    </row>
    <row r="521">
      <c r="Z521" s="38"/>
    </row>
    <row r="522">
      <c r="Z522" s="38"/>
    </row>
    <row r="523">
      <c r="Z523" s="38"/>
    </row>
    <row r="524">
      <c r="Z524" s="38"/>
    </row>
    <row r="525">
      <c r="Z525" s="38"/>
    </row>
    <row r="526">
      <c r="Z526" s="38"/>
    </row>
    <row r="527">
      <c r="Z527" s="38"/>
    </row>
    <row r="528">
      <c r="Z528" s="38"/>
    </row>
    <row r="529">
      <c r="Z529" s="38"/>
    </row>
    <row r="530">
      <c r="Z530" s="38"/>
    </row>
    <row r="531">
      <c r="Z531" s="38"/>
    </row>
    <row r="532">
      <c r="Z532" s="38"/>
    </row>
    <row r="533">
      <c r="Z533" s="38"/>
    </row>
    <row r="534">
      <c r="Z534" s="38"/>
    </row>
    <row r="535">
      <c r="Z535" s="38"/>
    </row>
    <row r="536">
      <c r="Z536" s="38"/>
    </row>
    <row r="537">
      <c r="Z537" s="38"/>
    </row>
    <row r="538">
      <c r="Z538" s="38"/>
    </row>
    <row r="539">
      <c r="Z539" s="38"/>
    </row>
    <row r="540">
      <c r="Z540" s="38"/>
    </row>
    <row r="541">
      <c r="Z541" s="38"/>
    </row>
    <row r="542">
      <c r="Z542" s="38"/>
    </row>
    <row r="543">
      <c r="Z543" s="38"/>
    </row>
    <row r="544">
      <c r="Z544" s="38"/>
    </row>
    <row r="545">
      <c r="Z545" s="38"/>
    </row>
    <row r="546">
      <c r="Z546" s="38"/>
    </row>
    <row r="547">
      <c r="Z547" s="38"/>
    </row>
    <row r="548">
      <c r="Z548" s="38"/>
    </row>
    <row r="549">
      <c r="Z549" s="38"/>
    </row>
    <row r="550">
      <c r="Z550" s="38"/>
    </row>
    <row r="551">
      <c r="Z551" s="38"/>
    </row>
    <row r="552">
      <c r="Z552" s="38"/>
    </row>
    <row r="553">
      <c r="Z553" s="38"/>
    </row>
    <row r="554">
      <c r="Z554" s="38"/>
    </row>
    <row r="555">
      <c r="Z555" s="38"/>
    </row>
    <row r="556">
      <c r="Z556" s="38"/>
    </row>
    <row r="557">
      <c r="Z557" s="38"/>
    </row>
    <row r="558">
      <c r="Z558" s="38"/>
    </row>
    <row r="559">
      <c r="Z559" s="38"/>
    </row>
    <row r="560">
      <c r="Z560" s="38"/>
    </row>
    <row r="561">
      <c r="Z561" s="38"/>
    </row>
    <row r="562">
      <c r="Z562" s="38"/>
    </row>
    <row r="563">
      <c r="Z563" s="38"/>
    </row>
    <row r="564">
      <c r="Z564" s="38"/>
    </row>
    <row r="565">
      <c r="Z565" s="38"/>
    </row>
    <row r="566">
      <c r="Z566" s="38"/>
    </row>
    <row r="567">
      <c r="Z567" s="38"/>
    </row>
    <row r="568">
      <c r="Z568" s="38"/>
    </row>
    <row r="569">
      <c r="Z569" s="38"/>
    </row>
    <row r="570">
      <c r="Z570" s="38"/>
    </row>
    <row r="571">
      <c r="Z571" s="38"/>
    </row>
    <row r="572">
      <c r="Z572" s="38"/>
    </row>
    <row r="573">
      <c r="Z573" s="38"/>
    </row>
    <row r="574">
      <c r="Z574" s="38"/>
    </row>
    <row r="575">
      <c r="Z575" s="38"/>
    </row>
    <row r="576">
      <c r="Z576" s="38"/>
    </row>
    <row r="577">
      <c r="Z577" s="38"/>
    </row>
    <row r="578">
      <c r="Z578" s="38"/>
    </row>
    <row r="579">
      <c r="Z579" s="38"/>
    </row>
    <row r="580">
      <c r="Z580" s="38"/>
    </row>
    <row r="581">
      <c r="Z581" s="38"/>
    </row>
    <row r="582">
      <c r="Z582" s="38"/>
    </row>
    <row r="583">
      <c r="Z583" s="38"/>
    </row>
    <row r="584">
      <c r="Z584" s="38"/>
    </row>
    <row r="585">
      <c r="Z585" s="38"/>
    </row>
    <row r="586">
      <c r="Z586" s="38"/>
    </row>
    <row r="587">
      <c r="Z587" s="38"/>
    </row>
    <row r="588">
      <c r="Z588" s="38"/>
    </row>
    <row r="589">
      <c r="Z589" s="38"/>
    </row>
    <row r="590">
      <c r="Z590" s="38"/>
    </row>
    <row r="591">
      <c r="Z591" s="38"/>
    </row>
    <row r="592">
      <c r="Z592" s="38"/>
    </row>
    <row r="593">
      <c r="Z593" s="38"/>
    </row>
    <row r="594">
      <c r="Z594" s="38"/>
    </row>
    <row r="595">
      <c r="Z595" s="38"/>
    </row>
    <row r="596">
      <c r="Z596" s="38"/>
    </row>
    <row r="597">
      <c r="Z597" s="38"/>
    </row>
    <row r="598">
      <c r="Z598" s="38"/>
    </row>
    <row r="599">
      <c r="Z599" s="38"/>
    </row>
    <row r="600">
      <c r="Z600" s="38"/>
    </row>
    <row r="601">
      <c r="Z601" s="38"/>
    </row>
    <row r="602">
      <c r="Z602" s="38"/>
    </row>
    <row r="603">
      <c r="Z603" s="38"/>
    </row>
    <row r="604">
      <c r="Z604" s="38"/>
    </row>
    <row r="605">
      <c r="Z605" s="38"/>
    </row>
    <row r="606">
      <c r="Z606" s="38"/>
    </row>
    <row r="607">
      <c r="Z607" s="38"/>
    </row>
    <row r="608">
      <c r="Z608" s="38"/>
    </row>
    <row r="609">
      <c r="Z609" s="38"/>
    </row>
    <row r="610">
      <c r="Z610" s="38"/>
    </row>
    <row r="611">
      <c r="Z611" s="38"/>
    </row>
    <row r="612">
      <c r="Z612" s="38"/>
    </row>
    <row r="613">
      <c r="Z613" s="38"/>
    </row>
    <row r="614">
      <c r="Z614" s="38"/>
    </row>
    <row r="615">
      <c r="Z615" s="38"/>
    </row>
    <row r="616">
      <c r="Z616" s="38"/>
    </row>
    <row r="617">
      <c r="Z617" s="38"/>
    </row>
    <row r="618">
      <c r="Z618" s="38"/>
    </row>
    <row r="619">
      <c r="Z619" s="38"/>
    </row>
    <row r="620">
      <c r="Z620" s="38"/>
    </row>
    <row r="621">
      <c r="Z621" s="38"/>
    </row>
    <row r="622">
      <c r="Z622" s="38"/>
    </row>
    <row r="623">
      <c r="Z623" s="38"/>
    </row>
    <row r="624">
      <c r="Z624" s="38"/>
    </row>
    <row r="625">
      <c r="Z625" s="38"/>
    </row>
    <row r="626">
      <c r="Z626" s="38"/>
    </row>
    <row r="627">
      <c r="Z627" s="38"/>
    </row>
    <row r="628">
      <c r="Z628" s="38"/>
    </row>
    <row r="629">
      <c r="Z629" s="38"/>
    </row>
    <row r="630">
      <c r="Z630" s="38"/>
    </row>
    <row r="631">
      <c r="Z631" s="38"/>
    </row>
    <row r="632">
      <c r="Z632" s="38"/>
    </row>
    <row r="633">
      <c r="Z633" s="38"/>
    </row>
    <row r="634">
      <c r="Z634" s="38"/>
    </row>
    <row r="635">
      <c r="Z635" s="38"/>
    </row>
    <row r="636">
      <c r="Z636" s="38"/>
    </row>
    <row r="637">
      <c r="Z637" s="38"/>
    </row>
    <row r="638">
      <c r="Z638" s="38"/>
    </row>
    <row r="639">
      <c r="Z639" s="38"/>
    </row>
    <row r="640">
      <c r="Z640" s="38"/>
    </row>
    <row r="641">
      <c r="Z641" s="38"/>
    </row>
    <row r="642">
      <c r="Z642" s="38"/>
    </row>
    <row r="643">
      <c r="Z643" s="38"/>
    </row>
    <row r="644">
      <c r="Z644" s="38"/>
    </row>
    <row r="645">
      <c r="Z645" s="38"/>
    </row>
    <row r="646">
      <c r="Z646" s="38"/>
    </row>
    <row r="647">
      <c r="Z647" s="38"/>
    </row>
    <row r="648">
      <c r="Z648" s="38"/>
    </row>
    <row r="649">
      <c r="Z649" s="38"/>
    </row>
    <row r="650">
      <c r="Z650" s="38"/>
    </row>
    <row r="651">
      <c r="Z651" s="38"/>
    </row>
    <row r="652">
      <c r="Z652" s="38"/>
    </row>
    <row r="653">
      <c r="Z653" s="38"/>
    </row>
    <row r="654">
      <c r="Z654" s="38"/>
    </row>
    <row r="655">
      <c r="Z655" s="38"/>
    </row>
    <row r="656">
      <c r="Z656" s="38"/>
    </row>
    <row r="657">
      <c r="Z657" s="38"/>
    </row>
    <row r="658">
      <c r="Z658" s="38"/>
    </row>
    <row r="659">
      <c r="Z659" s="38"/>
    </row>
    <row r="660">
      <c r="Z660" s="38"/>
    </row>
    <row r="661">
      <c r="Z661" s="38"/>
    </row>
    <row r="662">
      <c r="Z662" s="38"/>
    </row>
    <row r="663">
      <c r="Z663" s="38"/>
    </row>
    <row r="664">
      <c r="Z664" s="38"/>
    </row>
    <row r="665">
      <c r="Z665" s="38"/>
    </row>
    <row r="666">
      <c r="Z666" s="38"/>
    </row>
    <row r="667">
      <c r="Z667" s="38"/>
    </row>
    <row r="668">
      <c r="Z668" s="38"/>
    </row>
    <row r="669">
      <c r="Z669" s="38"/>
    </row>
    <row r="670">
      <c r="Z670" s="38"/>
    </row>
    <row r="671">
      <c r="Z671" s="38"/>
    </row>
    <row r="672">
      <c r="Z672" s="38"/>
    </row>
    <row r="673">
      <c r="Z673" s="38"/>
    </row>
    <row r="674">
      <c r="Z674" s="38"/>
    </row>
    <row r="675">
      <c r="Z675" s="38"/>
    </row>
    <row r="676">
      <c r="Z676" s="38"/>
    </row>
    <row r="677">
      <c r="Z677" s="38"/>
    </row>
    <row r="678">
      <c r="Z678" s="38"/>
    </row>
    <row r="679">
      <c r="Z679" s="38"/>
    </row>
    <row r="680">
      <c r="Z680" s="38"/>
    </row>
    <row r="681">
      <c r="Z681" s="38"/>
    </row>
    <row r="682">
      <c r="Z682" s="38"/>
    </row>
    <row r="683">
      <c r="Z683" s="38"/>
    </row>
    <row r="684">
      <c r="Z684" s="38"/>
    </row>
    <row r="685">
      <c r="Z685" s="38"/>
    </row>
    <row r="686">
      <c r="Z686" s="38"/>
    </row>
    <row r="687">
      <c r="Z687" s="38"/>
    </row>
    <row r="688">
      <c r="Z688" s="38"/>
    </row>
    <row r="689">
      <c r="Z689" s="38"/>
    </row>
    <row r="690">
      <c r="Z690" s="38"/>
    </row>
    <row r="691">
      <c r="Z691" s="38"/>
    </row>
    <row r="692">
      <c r="Z692" s="38"/>
    </row>
    <row r="693">
      <c r="Z693" s="38"/>
    </row>
    <row r="694">
      <c r="Z694" s="38"/>
    </row>
    <row r="695">
      <c r="Z695" s="38"/>
    </row>
    <row r="696">
      <c r="Z696" s="38"/>
    </row>
    <row r="697">
      <c r="Z697" s="38"/>
    </row>
    <row r="698">
      <c r="Z698" s="38"/>
    </row>
    <row r="699">
      <c r="Z699" s="38"/>
    </row>
    <row r="700">
      <c r="Z700" s="38"/>
    </row>
    <row r="701">
      <c r="Z701" s="38"/>
    </row>
    <row r="702">
      <c r="Z702" s="38"/>
    </row>
    <row r="703">
      <c r="Z703" s="38"/>
    </row>
    <row r="704">
      <c r="Z704" s="38"/>
    </row>
    <row r="705">
      <c r="Z705" s="38"/>
    </row>
    <row r="706">
      <c r="Z706" s="38"/>
    </row>
    <row r="707">
      <c r="Z707" s="38"/>
    </row>
    <row r="708">
      <c r="Z708" s="38"/>
    </row>
    <row r="709">
      <c r="Z709" s="38"/>
    </row>
    <row r="710">
      <c r="Z710" s="38"/>
    </row>
    <row r="711">
      <c r="Z711" s="38"/>
    </row>
    <row r="712">
      <c r="Z712" s="38"/>
    </row>
    <row r="713">
      <c r="Z713" s="38"/>
    </row>
    <row r="714">
      <c r="Z714" s="38"/>
    </row>
    <row r="715">
      <c r="Z715" s="38"/>
    </row>
    <row r="716">
      <c r="Z716" s="38"/>
    </row>
    <row r="717">
      <c r="Z717" s="38"/>
    </row>
    <row r="718">
      <c r="Z718" s="38"/>
    </row>
    <row r="719">
      <c r="Z719" s="38"/>
    </row>
    <row r="720">
      <c r="Z720" s="38"/>
    </row>
    <row r="721">
      <c r="Z721" s="38"/>
    </row>
    <row r="722">
      <c r="Z722" s="38"/>
    </row>
    <row r="723">
      <c r="Z723" s="38"/>
    </row>
    <row r="724">
      <c r="Z724" s="38"/>
    </row>
    <row r="725">
      <c r="Z725" s="38"/>
    </row>
    <row r="726">
      <c r="Z726" s="38"/>
    </row>
    <row r="727">
      <c r="Z727" s="38"/>
    </row>
    <row r="728">
      <c r="Z728" s="38"/>
    </row>
    <row r="729">
      <c r="Z729" s="38"/>
    </row>
    <row r="730">
      <c r="Z730" s="38"/>
    </row>
    <row r="731">
      <c r="Z731" s="38"/>
    </row>
    <row r="732">
      <c r="Z732" s="38"/>
    </row>
    <row r="733">
      <c r="Z733" s="38"/>
    </row>
    <row r="734">
      <c r="Z734" s="38"/>
    </row>
    <row r="735">
      <c r="Z735" s="38"/>
    </row>
    <row r="736">
      <c r="Z736" s="38"/>
    </row>
    <row r="737">
      <c r="Z737" s="38"/>
    </row>
    <row r="738">
      <c r="Z738" s="38"/>
    </row>
    <row r="739">
      <c r="Z739" s="38"/>
    </row>
    <row r="740">
      <c r="Z740" s="38"/>
    </row>
    <row r="741">
      <c r="Z741" s="38"/>
    </row>
    <row r="742">
      <c r="Z742" s="38"/>
    </row>
    <row r="743">
      <c r="Z743" s="38"/>
    </row>
    <row r="744">
      <c r="Z744" s="38"/>
    </row>
    <row r="745">
      <c r="Z745" s="38"/>
    </row>
    <row r="746">
      <c r="Z746" s="38"/>
    </row>
    <row r="747">
      <c r="Z747" s="38"/>
    </row>
    <row r="748">
      <c r="Z748" s="38"/>
    </row>
    <row r="749">
      <c r="Z749" s="38"/>
    </row>
    <row r="750">
      <c r="Z750" s="38"/>
    </row>
    <row r="751">
      <c r="Z751" s="38"/>
    </row>
    <row r="752">
      <c r="Z752" s="38"/>
    </row>
    <row r="753">
      <c r="Z753" s="38"/>
    </row>
    <row r="754">
      <c r="Z754" s="38"/>
    </row>
    <row r="755">
      <c r="Z755" s="38"/>
    </row>
    <row r="756">
      <c r="Z756" s="38"/>
    </row>
    <row r="757">
      <c r="Z757" s="38"/>
    </row>
    <row r="758">
      <c r="Z758" s="38"/>
    </row>
    <row r="759">
      <c r="Z759" s="38"/>
    </row>
    <row r="760">
      <c r="Z760" s="38"/>
    </row>
    <row r="761">
      <c r="Z761" s="38"/>
    </row>
    <row r="762">
      <c r="Z762" s="38"/>
    </row>
    <row r="763">
      <c r="Z763" s="38"/>
    </row>
    <row r="764">
      <c r="Z764" s="38"/>
    </row>
    <row r="765">
      <c r="Z765" s="38"/>
    </row>
    <row r="766">
      <c r="Z766" s="38"/>
    </row>
    <row r="767">
      <c r="Z767" s="38"/>
    </row>
    <row r="768">
      <c r="Z768" s="38"/>
    </row>
    <row r="769">
      <c r="Z769" s="38"/>
    </row>
    <row r="770">
      <c r="Z770" s="38"/>
    </row>
    <row r="771">
      <c r="Z771" s="38"/>
    </row>
    <row r="772">
      <c r="Z772" s="38"/>
    </row>
    <row r="773">
      <c r="Z773" s="38"/>
    </row>
    <row r="774">
      <c r="Z774" s="38"/>
    </row>
    <row r="775">
      <c r="Z775" s="38"/>
    </row>
    <row r="776">
      <c r="Z776" s="38"/>
    </row>
    <row r="777">
      <c r="Z777" s="38"/>
    </row>
    <row r="778">
      <c r="Z778" s="38"/>
    </row>
    <row r="779">
      <c r="Z779" s="38"/>
    </row>
    <row r="780">
      <c r="Z780" s="38"/>
    </row>
    <row r="781">
      <c r="Z781" s="38"/>
    </row>
    <row r="782">
      <c r="Z782" s="38"/>
    </row>
    <row r="783">
      <c r="Z783" s="38"/>
    </row>
    <row r="784">
      <c r="Z784" s="38"/>
    </row>
    <row r="785">
      <c r="Z785" s="38"/>
    </row>
    <row r="786">
      <c r="Z786" s="38"/>
    </row>
    <row r="787">
      <c r="Z787" s="38"/>
    </row>
    <row r="788">
      <c r="Z788" s="38"/>
    </row>
    <row r="789">
      <c r="Z789" s="38"/>
    </row>
    <row r="790">
      <c r="Z790" s="38"/>
    </row>
    <row r="791">
      <c r="Z791" s="38"/>
    </row>
    <row r="792">
      <c r="Z792" s="38"/>
    </row>
    <row r="793">
      <c r="Z793" s="38"/>
    </row>
    <row r="794">
      <c r="Z794" s="38"/>
    </row>
    <row r="795">
      <c r="Z795" s="38"/>
    </row>
    <row r="796">
      <c r="Z796" s="38"/>
    </row>
    <row r="797">
      <c r="Z797" s="38"/>
    </row>
    <row r="798">
      <c r="Z798" s="38"/>
    </row>
    <row r="799">
      <c r="Z799" s="38"/>
    </row>
    <row r="800">
      <c r="Z800" s="38"/>
    </row>
    <row r="801">
      <c r="Z801" s="38"/>
    </row>
    <row r="802">
      <c r="Z802" s="38"/>
    </row>
    <row r="803">
      <c r="Z803" s="38"/>
    </row>
    <row r="804">
      <c r="Z804" s="38"/>
    </row>
    <row r="805">
      <c r="Z805" s="38"/>
    </row>
    <row r="806">
      <c r="Z806" s="38"/>
    </row>
    <row r="807">
      <c r="Z807" s="38"/>
    </row>
    <row r="808">
      <c r="Z808" s="38"/>
    </row>
    <row r="809">
      <c r="Z809" s="38"/>
    </row>
    <row r="810">
      <c r="Z810" s="38"/>
    </row>
    <row r="811">
      <c r="Z811" s="38"/>
    </row>
    <row r="812">
      <c r="Z812" s="38"/>
    </row>
    <row r="813">
      <c r="Z813" s="38"/>
    </row>
    <row r="814">
      <c r="Z814" s="38"/>
    </row>
    <row r="815">
      <c r="Z815" s="38"/>
    </row>
    <row r="816">
      <c r="Z816" s="38"/>
    </row>
    <row r="817">
      <c r="Z817" s="38"/>
    </row>
    <row r="818">
      <c r="Z818" s="38"/>
    </row>
    <row r="819">
      <c r="Z819" s="38"/>
    </row>
    <row r="820">
      <c r="Z820" s="38"/>
    </row>
    <row r="821">
      <c r="Z821" s="38"/>
    </row>
    <row r="822">
      <c r="Z822" s="38"/>
    </row>
    <row r="823">
      <c r="Z823" s="38"/>
    </row>
    <row r="824">
      <c r="Z824" s="38"/>
    </row>
    <row r="825">
      <c r="Z825" s="38"/>
    </row>
    <row r="826">
      <c r="Z826" s="38"/>
    </row>
    <row r="827">
      <c r="Z827" s="38"/>
    </row>
    <row r="828">
      <c r="Z828" s="38"/>
    </row>
    <row r="829">
      <c r="Z829" s="38"/>
    </row>
    <row r="830">
      <c r="Z830" s="38"/>
    </row>
    <row r="831">
      <c r="Z831" s="38"/>
    </row>
    <row r="832">
      <c r="Z832" s="38"/>
    </row>
    <row r="833">
      <c r="Z833" s="38"/>
    </row>
    <row r="834">
      <c r="Z834" s="38"/>
    </row>
    <row r="835">
      <c r="Z835" s="38"/>
    </row>
    <row r="836">
      <c r="Z836" s="38"/>
    </row>
    <row r="837">
      <c r="Z837" s="38"/>
    </row>
    <row r="838">
      <c r="Z838" s="38"/>
    </row>
    <row r="839">
      <c r="Z839" s="38"/>
    </row>
    <row r="840">
      <c r="Z840" s="38"/>
    </row>
    <row r="841">
      <c r="Z841" s="38"/>
    </row>
    <row r="842">
      <c r="Z842" s="38"/>
    </row>
    <row r="843">
      <c r="Z843" s="38"/>
    </row>
    <row r="844">
      <c r="Z844" s="38"/>
    </row>
    <row r="845">
      <c r="Z845" s="38"/>
    </row>
    <row r="846">
      <c r="Z846" s="38"/>
    </row>
    <row r="847">
      <c r="Z847" s="38"/>
    </row>
    <row r="848">
      <c r="Z848" s="38"/>
    </row>
    <row r="849">
      <c r="Z849" s="38"/>
    </row>
    <row r="850">
      <c r="Z850" s="38"/>
    </row>
    <row r="851">
      <c r="Z851" s="38"/>
    </row>
    <row r="852">
      <c r="Z852" s="38"/>
    </row>
    <row r="853">
      <c r="Z853" s="38"/>
    </row>
    <row r="854">
      <c r="Z854" s="38"/>
    </row>
    <row r="855">
      <c r="Z855" s="38"/>
    </row>
    <row r="856">
      <c r="Z856" s="38"/>
    </row>
    <row r="857">
      <c r="Z857" s="38"/>
    </row>
    <row r="858">
      <c r="Z858" s="38"/>
    </row>
    <row r="859">
      <c r="Z859" s="38"/>
    </row>
    <row r="860">
      <c r="Z860" s="38"/>
    </row>
    <row r="861">
      <c r="Z861" s="38"/>
    </row>
    <row r="862">
      <c r="Z862" s="38"/>
    </row>
    <row r="863">
      <c r="Z863" s="38"/>
    </row>
    <row r="864">
      <c r="Z864" s="38"/>
    </row>
    <row r="865">
      <c r="Z865" s="38"/>
    </row>
    <row r="866">
      <c r="Z866" s="38"/>
    </row>
    <row r="867">
      <c r="Z867" s="38"/>
    </row>
    <row r="868">
      <c r="Z868" s="38"/>
    </row>
    <row r="869">
      <c r="Z869" s="38"/>
    </row>
    <row r="870">
      <c r="Z870" s="38"/>
    </row>
    <row r="871">
      <c r="Z871" s="38"/>
    </row>
    <row r="872">
      <c r="Z872" s="38"/>
    </row>
    <row r="873">
      <c r="Z873" s="38"/>
    </row>
    <row r="874">
      <c r="Z874" s="38"/>
    </row>
    <row r="875">
      <c r="Z875" s="38"/>
    </row>
    <row r="876">
      <c r="Z876" s="38"/>
    </row>
    <row r="877">
      <c r="Z877" s="38"/>
    </row>
    <row r="878">
      <c r="Z878" s="38"/>
    </row>
    <row r="879">
      <c r="Z879" s="38"/>
    </row>
    <row r="880">
      <c r="Z880" s="38"/>
    </row>
    <row r="881">
      <c r="Z881" s="38"/>
    </row>
    <row r="882">
      <c r="Z882" s="38"/>
    </row>
    <row r="883">
      <c r="Z883" s="38"/>
    </row>
    <row r="884">
      <c r="Z884" s="38"/>
    </row>
    <row r="885">
      <c r="Z885" s="38"/>
    </row>
    <row r="886">
      <c r="Z886" s="38"/>
    </row>
    <row r="887">
      <c r="Z887" s="38"/>
    </row>
    <row r="888">
      <c r="Z888" s="38"/>
    </row>
    <row r="889">
      <c r="Z889" s="38"/>
    </row>
    <row r="890">
      <c r="Z890" s="38"/>
    </row>
    <row r="891">
      <c r="Z891" s="38"/>
    </row>
    <row r="892">
      <c r="Z892" s="38"/>
    </row>
    <row r="893">
      <c r="Z893" s="38"/>
    </row>
    <row r="894">
      <c r="Z894" s="38"/>
    </row>
    <row r="895">
      <c r="Z895" s="38"/>
    </row>
    <row r="896">
      <c r="Z896" s="38"/>
    </row>
    <row r="897">
      <c r="Z897" s="38"/>
    </row>
    <row r="898">
      <c r="Z898" s="38"/>
    </row>
    <row r="899">
      <c r="Z899" s="38"/>
    </row>
    <row r="900">
      <c r="Z900" s="38"/>
    </row>
    <row r="901">
      <c r="Z901" s="38"/>
    </row>
    <row r="902">
      <c r="Z902" s="38"/>
    </row>
    <row r="903">
      <c r="Z903" s="38"/>
    </row>
    <row r="904">
      <c r="Z904" s="38"/>
    </row>
    <row r="905">
      <c r="Z905" s="38"/>
    </row>
    <row r="906">
      <c r="Z906" s="38"/>
    </row>
    <row r="907">
      <c r="Z907" s="38"/>
    </row>
    <row r="908">
      <c r="Z908" s="38"/>
    </row>
    <row r="909">
      <c r="Z909" s="38"/>
    </row>
    <row r="910">
      <c r="Z910" s="38"/>
    </row>
    <row r="911">
      <c r="Z911" s="38"/>
    </row>
    <row r="912">
      <c r="Z912" s="38"/>
    </row>
    <row r="913">
      <c r="Z913" s="38"/>
    </row>
    <row r="914">
      <c r="Z914" s="38"/>
    </row>
    <row r="915">
      <c r="Z915" s="38"/>
    </row>
    <row r="916">
      <c r="Z916" s="38"/>
    </row>
    <row r="917">
      <c r="Z917" s="38"/>
    </row>
    <row r="918">
      <c r="Z918" s="38"/>
    </row>
    <row r="919">
      <c r="Z919" s="38"/>
    </row>
    <row r="920">
      <c r="Z920" s="38"/>
    </row>
    <row r="921">
      <c r="Z921" s="38"/>
    </row>
    <row r="922">
      <c r="Z922" s="38"/>
    </row>
    <row r="923">
      <c r="Z923" s="38"/>
    </row>
    <row r="924">
      <c r="Z924" s="38"/>
    </row>
    <row r="925">
      <c r="Z925" s="38"/>
    </row>
    <row r="926">
      <c r="Z926" s="38"/>
    </row>
    <row r="927">
      <c r="Z927" s="38"/>
    </row>
    <row r="928">
      <c r="Z928" s="38"/>
    </row>
    <row r="929">
      <c r="Z929" s="38"/>
    </row>
    <row r="930">
      <c r="Z930" s="38"/>
    </row>
    <row r="931">
      <c r="Z931" s="38"/>
    </row>
    <row r="932">
      <c r="Z932" s="38"/>
    </row>
    <row r="933">
      <c r="Z933" s="38"/>
    </row>
    <row r="934">
      <c r="Z934" s="38"/>
    </row>
    <row r="935">
      <c r="Z935" s="38"/>
    </row>
    <row r="936">
      <c r="Z936" s="38"/>
    </row>
    <row r="937">
      <c r="Z937" s="38"/>
    </row>
    <row r="938">
      <c r="Z938" s="38"/>
    </row>
    <row r="939">
      <c r="Z939" s="38"/>
    </row>
    <row r="940">
      <c r="Z940" s="38"/>
    </row>
    <row r="941">
      <c r="Z941" s="38"/>
    </row>
    <row r="942">
      <c r="Z942" s="38"/>
    </row>
    <row r="943">
      <c r="Z943" s="38"/>
    </row>
    <row r="944">
      <c r="Z944" s="38"/>
    </row>
    <row r="945">
      <c r="Z945" s="38"/>
    </row>
    <row r="946">
      <c r="Z946" s="38"/>
    </row>
    <row r="947">
      <c r="Z947" s="38"/>
    </row>
    <row r="948">
      <c r="Z948" s="38"/>
    </row>
    <row r="949">
      <c r="Z949" s="38"/>
    </row>
    <row r="950">
      <c r="Z950" s="38"/>
    </row>
    <row r="951">
      <c r="Z951" s="38"/>
    </row>
    <row r="952">
      <c r="Z952" s="38"/>
    </row>
    <row r="953">
      <c r="Z953" s="38"/>
    </row>
    <row r="954">
      <c r="Z954" s="38"/>
    </row>
    <row r="955">
      <c r="Z955" s="38"/>
    </row>
    <row r="956">
      <c r="Z956" s="38"/>
    </row>
    <row r="957">
      <c r="Z957" s="38"/>
    </row>
    <row r="958">
      <c r="Z958" s="38"/>
    </row>
    <row r="959">
      <c r="Z959" s="38"/>
    </row>
    <row r="960">
      <c r="Z960" s="38"/>
    </row>
    <row r="961">
      <c r="Z961" s="38"/>
    </row>
    <row r="962">
      <c r="Z962" s="38"/>
    </row>
    <row r="963">
      <c r="Z963" s="38"/>
    </row>
    <row r="964">
      <c r="Z964" s="38"/>
    </row>
    <row r="965">
      <c r="Z965" s="38"/>
    </row>
    <row r="966">
      <c r="Z966" s="38"/>
    </row>
    <row r="967">
      <c r="Z967" s="38"/>
    </row>
    <row r="968">
      <c r="Z968" s="38"/>
    </row>
    <row r="969">
      <c r="Z969" s="38"/>
    </row>
    <row r="970">
      <c r="Z970" s="38"/>
    </row>
    <row r="971">
      <c r="Z971" s="38"/>
    </row>
    <row r="972">
      <c r="Z972" s="38"/>
    </row>
    <row r="973">
      <c r="Z973" s="38"/>
    </row>
    <row r="974">
      <c r="Z974" s="38"/>
    </row>
    <row r="975">
      <c r="Z975" s="38"/>
    </row>
    <row r="976">
      <c r="Z976" s="38"/>
    </row>
    <row r="977">
      <c r="Z977" s="38"/>
    </row>
    <row r="978">
      <c r="Z978" s="38"/>
    </row>
    <row r="979">
      <c r="Z979" s="38"/>
    </row>
    <row r="980">
      <c r="Z980" s="38"/>
    </row>
    <row r="981">
      <c r="Z981" s="38"/>
    </row>
    <row r="982">
      <c r="Z982" s="38"/>
    </row>
    <row r="983">
      <c r="Z983" s="38"/>
    </row>
    <row r="984">
      <c r="Z984" s="38"/>
    </row>
    <row r="985">
      <c r="Z985" s="38"/>
    </row>
    <row r="986">
      <c r="Z986" s="38"/>
    </row>
    <row r="987">
      <c r="Z987" s="38"/>
    </row>
    <row r="988">
      <c r="Z988" s="38"/>
    </row>
    <row r="989">
      <c r="Z989" s="38"/>
    </row>
    <row r="990">
      <c r="Z990" s="38"/>
    </row>
    <row r="991">
      <c r="Z991" s="38"/>
    </row>
    <row r="992">
      <c r="Z992" s="38"/>
    </row>
    <row r="993">
      <c r="Z993" s="38"/>
    </row>
    <row r="994">
      <c r="Z994" s="38"/>
    </row>
    <row r="995">
      <c r="Z995" s="38"/>
    </row>
    <row r="996">
      <c r="Z996" s="38"/>
    </row>
    <row r="997">
      <c r="Z997" s="38"/>
    </row>
    <row r="998">
      <c r="Z998" s="38"/>
    </row>
    <row r="999">
      <c r="Z999" s="38"/>
    </row>
    <row r="1000">
      <c r="Z1000" s="38"/>
    </row>
  </sheetData>
  <autoFilter ref="$A$1:$AC$185"/>
  <mergeCells count="14">
    <mergeCell ref="Z187:AB187"/>
    <mergeCell ref="Z188:AB188"/>
    <mergeCell ref="J54:K54"/>
    <mergeCell ref="Z189:AB189"/>
    <mergeCell ref="Z190:AB190"/>
    <mergeCell ref="Z194:AB194"/>
    <mergeCell ref="Z193:AB193"/>
    <mergeCell ref="Z197:AB197"/>
    <mergeCell ref="Z198:AB198"/>
    <mergeCell ref="Z195:AB195"/>
    <mergeCell ref="Z196:AB196"/>
    <mergeCell ref="Z191:AB191"/>
    <mergeCell ref="Z192:AB192"/>
    <mergeCell ref="Z186:AB186"/>
  </mergeCells>
  <hyperlinks>
    <hyperlink r:id="rId1" ref="P137"/>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hidden="1" min="2" max="25"/>
    <col customWidth="1" min="26" max="26" width="113.86"/>
    <col customWidth="1" min="27" max="29" width="15.43"/>
  </cols>
  <sheetData>
    <row r="1">
      <c r="A1" s="1" t="s">
        <v>0</v>
      </c>
      <c r="B1" s="1" t="s">
        <v>1</v>
      </c>
      <c r="C1" s="1" t="s">
        <v>2</v>
      </c>
      <c r="D1" s="1" t="s">
        <v>3</v>
      </c>
      <c r="E1" s="1" t="s">
        <v>4</v>
      </c>
      <c r="F1" s="1" t="s">
        <v>5</v>
      </c>
      <c r="G1" s="1" t="s">
        <v>8</v>
      </c>
      <c r="H1" s="1" t="s">
        <v>9</v>
      </c>
      <c r="I1" s="1" t="s">
        <v>10</v>
      </c>
      <c r="J1" s="1" t="s">
        <v>11</v>
      </c>
      <c r="K1" s="1" t="s">
        <v>12</v>
      </c>
      <c r="L1" s="1" t="s">
        <v>13</v>
      </c>
      <c r="M1" s="1" t="s">
        <v>14</v>
      </c>
      <c r="N1" s="1" t="s">
        <v>15</v>
      </c>
      <c r="O1" s="1" t="s">
        <v>16</v>
      </c>
      <c r="P1" s="1" t="s">
        <v>17</v>
      </c>
      <c r="Q1" s="1" t="s">
        <v>18</v>
      </c>
      <c r="R1" s="1" t="s">
        <v>19</v>
      </c>
      <c r="S1" s="1" t="s">
        <v>21</v>
      </c>
      <c r="T1" s="1" t="s">
        <v>22</v>
      </c>
      <c r="U1" s="1" t="s">
        <v>23</v>
      </c>
      <c r="V1" s="1" t="s">
        <v>24</v>
      </c>
      <c r="W1" s="1" t="s">
        <v>25</v>
      </c>
      <c r="X1" s="1" t="s">
        <v>27</v>
      </c>
      <c r="Y1" s="1" t="s">
        <v>28</v>
      </c>
      <c r="Z1" s="92" t="s">
        <v>30</v>
      </c>
      <c r="AA1" s="93" t="s">
        <v>31</v>
      </c>
      <c r="AB1" s="93" t="s">
        <v>32</v>
      </c>
      <c r="AC1" s="94" t="s">
        <v>2458</v>
      </c>
    </row>
    <row r="2">
      <c r="A2" s="12">
        <v>479.0</v>
      </c>
      <c r="B2" s="16" t="s">
        <v>6135</v>
      </c>
      <c r="C2" s="16" t="s">
        <v>5332</v>
      </c>
      <c r="D2" s="18" t="b">
        <v>1</v>
      </c>
      <c r="E2" s="12">
        <v>237.0</v>
      </c>
      <c r="F2" s="12">
        <v>20.0</v>
      </c>
      <c r="G2" s="12">
        <v>217.0</v>
      </c>
      <c r="H2" s="20">
        <v>42330.51597222222</v>
      </c>
      <c r="I2" s="16" t="s">
        <v>5333</v>
      </c>
      <c r="J2" s="16" t="s">
        <v>5334</v>
      </c>
      <c r="K2" s="16" t="s">
        <v>5335</v>
      </c>
      <c r="L2" s="18" t="e">
        <v>#N/A</v>
      </c>
      <c r="M2" s="18" t="e">
        <v>#N/A</v>
      </c>
      <c r="N2" s="18" t="e">
        <v>#N/A</v>
      </c>
      <c r="O2" s="18" t="e">
        <v>#N/A</v>
      </c>
      <c r="P2" s="18" t="e">
        <v>#N/A</v>
      </c>
      <c r="Q2" s="16" t="s">
        <v>5336</v>
      </c>
      <c r="R2" s="18" t="b">
        <v>1</v>
      </c>
      <c r="S2" s="18" t="b">
        <v>0</v>
      </c>
      <c r="T2" s="12">
        <v>65203.0</v>
      </c>
      <c r="U2" s="16" t="s">
        <v>5260</v>
      </c>
      <c r="V2" s="16" t="s">
        <v>492</v>
      </c>
      <c r="W2" s="22"/>
      <c r="X2" s="22"/>
      <c r="Y2" s="16" t="s">
        <v>647</v>
      </c>
      <c r="Z2" s="95" t="s">
        <v>6140</v>
      </c>
      <c r="AA2" s="96">
        <v>3.0</v>
      </c>
      <c r="AB2" s="96">
        <v>6.0</v>
      </c>
      <c r="AC2" s="96" t="s">
        <v>9893</v>
      </c>
    </row>
    <row r="3">
      <c r="A3" s="12">
        <v>510.0</v>
      </c>
      <c r="B3" s="16" t="s">
        <v>6135</v>
      </c>
      <c r="C3" s="16" t="s">
        <v>5644</v>
      </c>
      <c r="D3" s="18" t="b">
        <v>0</v>
      </c>
      <c r="E3" s="12">
        <v>47.0</v>
      </c>
      <c r="F3" s="12">
        <v>11.0</v>
      </c>
      <c r="G3" s="12">
        <v>36.0</v>
      </c>
      <c r="H3" s="20">
        <v>42310.50763888889</v>
      </c>
      <c r="I3" s="16" t="s">
        <v>5645</v>
      </c>
      <c r="J3" s="16" t="s">
        <v>5646</v>
      </c>
      <c r="K3" s="16" t="s">
        <v>5647</v>
      </c>
      <c r="L3" s="18" t="e">
        <v>#N/A</v>
      </c>
      <c r="M3" s="18" t="e">
        <v>#N/A</v>
      </c>
      <c r="N3" s="18" t="e">
        <v>#N/A</v>
      </c>
      <c r="O3" s="18" t="e">
        <v>#N/A</v>
      </c>
      <c r="P3" s="18" t="e">
        <v>#N/A</v>
      </c>
      <c r="Q3" s="16" t="s">
        <v>5648</v>
      </c>
      <c r="R3" s="18" t="b">
        <v>1</v>
      </c>
      <c r="S3" s="18" t="b">
        <v>1</v>
      </c>
      <c r="T3" s="12">
        <v>64114.0</v>
      </c>
      <c r="U3" s="16" t="s">
        <v>3444</v>
      </c>
      <c r="V3" s="16" t="s">
        <v>492</v>
      </c>
      <c r="W3" s="22"/>
      <c r="X3" s="22"/>
      <c r="Y3" s="22"/>
      <c r="Z3" s="95" t="s">
        <v>6148</v>
      </c>
      <c r="AA3" s="96">
        <v>3.0</v>
      </c>
      <c r="AB3" s="96">
        <v>4.0</v>
      </c>
      <c r="AC3" s="96" t="s">
        <v>122</v>
      </c>
    </row>
    <row r="4">
      <c r="A4" s="12">
        <v>523.0</v>
      </c>
      <c r="B4" s="16" t="s">
        <v>6135</v>
      </c>
      <c r="C4" s="16" t="s">
        <v>5723</v>
      </c>
      <c r="D4" s="18" t="b">
        <v>0</v>
      </c>
      <c r="E4" s="12">
        <v>25.0</v>
      </c>
      <c r="F4" s="12">
        <v>8.0</v>
      </c>
      <c r="G4" s="12">
        <v>17.0</v>
      </c>
      <c r="H4" s="20">
        <v>42316.67361111111</v>
      </c>
      <c r="I4" s="16" t="s">
        <v>5725</v>
      </c>
      <c r="J4" s="16" t="s">
        <v>5726</v>
      </c>
      <c r="K4" s="16" t="s">
        <v>5727</v>
      </c>
      <c r="L4" s="18" t="e">
        <v>#N/A</v>
      </c>
      <c r="M4" s="18" t="e">
        <v>#N/A</v>
      </c>
      <c r="N4" s="18" t="e">
        <v>#N/A</v>
      </c>
      <c r="O4" s="18" t="e">
        <v>#N/A</v>
      </c>
      <c r="P4" s="18" t="e">
        <v>#N/A</v>
      </c>
      <c r="Q4" s="16" t="s">
        <v>5728</v>
      </c>
      <c r="R4" s="18" t="b">
        <v>1</v>
      </c>
      <c r="S4" s="18" t="b">
        <v>1</v>
      </c>
      <c r="T4" s="12">
        <v>65804.0</v>
      </c>
      <c r="U4" s="16" t="s">
        <v>3359</v>
      </c>
      <c r="V4" s="16" t="s">
        <v>492</v>
      </c>
      <c r="W4" s="22"/>
      <c r="X4" s="22"/>
      <c r="Y4" s="22"/>
      <c r="Z4" s="95" t="s">
        <v>6157</v>
      </c>
      <c r="AA4" s="96">
        <v>1.0</v>
      </c>
      <c r="AB4" s="96">
        <v>4.0</v>
      </c>
      <c r="AC4" s="96" t="s">
        <v>9894</v>
      </c>
    </row>
    <row r="5">
      <c r="A5" s="12">
        <v>663.0</v>
      </c>
      <c r="B5" s="16" t="s">
        <v>6135</v>
      </c>
      <c r="C5" s="16" t="s">
        <v>6161</v>
      </c>
      <c r="D5" s="18" t="b">
        <v>1</v>
      </c>
      <c r="E5" s="12">
        <v>2.0</v>
      </c>
      <c r="F5" s="12">
        <v>0.0</v>
      </c>
      <c r="G5" s="12">
        <v>2.0</v>
      </c>
      <c r="H5" s="20">
        <v>42327.555555555555</v>
      </c>
      <c r="I5" s="16" t="s">
        <v>6163</v>
      </c>
      <c r="J5" s="16" t="s">
        <v>6164</v>
      </c>
      <c r="K5" s="16" t="s">
        <v>6165</v>
      </c>
      <c r="L5" s="18" t="e">
        <v>#N/A</v>
      </c>
      <c r="M5" s="18" t="e">
        <v>#N/A</v>
      </c>
      <c r="N5" s="18" t="e">
        <v>#N/A</v>
      </c>
      <c r="O5" s="18" t="e">
        <v>#N/A</v>
      </c>
      <c r="P5" s="18" t="e">
        <v>#N/A</v>
      </c>
      <c r="Q5" s="16" t="s">
        <v>6159</v>
      </c>
      <c r="R5" s="18" t="b">
        <v>0</v>
      </c>
      <c r="S5" s="18" t="b">
        <v>0</v>
      </c>
      <c r="T5" s="12">
        <v>65804.0</v>
      </c>
      <c r="U5" s="16" t="s">
        <v>3359</v>
      </c>
      <c r="V5" s="16" t="s">
        <v>492</v>
      </c>
      <c r="W5" s="51">
        <v>311875.0</v>
      </c>
      <c r="X5" s="51">
        <v>355441.0</v>
      </c>
      <c r="Y5" s="16" t="s">
        <v>598</v>
      </c>
      <c r="Z5" s="95" t="s">
        <v>6170</v>
      </c>
      <c r="AA5" s="96">
        <v>2.0</v>
      </c>
      <c r="AB5" s="96">
        <v>6.0</v>
      </c>
      <c r="AC5" s="96" t="s">
        <v>9895</v>
      </c>
    </row>
    <row r="6">
      <c r="A6" s="12">
        <v>664.0</v>
      </c>
      <c r="B6" s="16" t="s">
        <v>6135</v>
      </c>
      <c r="C6" s="16" t="s">
        <v>1770</v>
      </c>
      <c r="D6" s="18" t="b">
        <v>1</v>
      </c>
      <c r="E6" s="12">
        <v>3.0</v>
      </c>
      <c r="F6" s="12">
        <v>0.0</v>
      </c>
      <c r="G6" s="12">
        <v>3.0</v>
      </c>
      <c r="H6" s="20">
        <v>42313.59861111111</v>
      </c>
      <c r="I6" s="16" t="s">
        <v>6174</v>
      </c>
      <c r="J6" s="16" t="s">
        <v>1772</v>
      </c>
      <c r="K6" s="16" t="s">
        <v>6175</v>
      </c>
      <c r="L6" s="18" t="e">
        <v>#N/A</v>
      </c>
      <c r="M6" s="18" t="e">
        <v>#N/A</v>
      </c>
      <c r="N6" s="18" t="e">
        <v>#N/A</v>
      </c>
      <c r="O6" s="18" t="e">
        <v>#N/A</v>
      </c>
      <c r="P6" s="18" t="e">
        <v>#N/A</v>
      </c>
      <c r="Q6" s="16" t="s">
        <v>6173</v>
      </c>
      <c r="R6" s="18" t="b">
        <v>0</v>
      </c>
      <c r="S6" s="18" t="b">
        <v>0</v>
      </c>
      <c r="T6" s="12">
        <v>64024.0</v>
      </c>
      <c r="U6" s="16" t="s">
        <v>1775</v>
      </c>
      <c r="V6" s="16" t="s">
        <v>492</v>
      </c>
      <c r="W6" s="22"/>
      <c r="X6" s="22"/>
      <c r="Y6" s="16" t="s">
        <v>1776</v>
      </c>
      <c r="Z6" s="95" t="s">
        <v>6177</v>
      </c>
      <c r="AA6" s="97">
        <v>3.0</v>
      </c>
      <c r="AB6" s="97">
        <v>4.0</v>
      </c>
      <c r="AC6" s="98" t="s">
        <v>9896</v>
      </c>
    </row>
    <row r="7">
      <c r="A7" s="12">
        <v>813.0</v>
      </c>
      <c r="B7" s="16" t="s">
        <v>6135</v>
      </c>
      <c r="C7" s="16" t="s">
        <v>6181</v>
      </c>
      <c r="D7" s="18" t="b">
        <v>0</v>
      </c>
      <c r="E7" s="12">
        <v>3.0</v>
      </c>
      <c r="F7" s="12">
        <v>0.0</v>
      </c>
      <c r="G7" s="12">
        <v>3.0</v>
      </c>
      <c r="H7" s="20">
        <v>42318.802777777775</v>
      </c>
      <c r="I7" s="16" t="s">
        <v>6182</v>
      </c>
      <c r="J7" s="16" t="s">
        <v>6183</v>
      </c>
      <c r="K7" s="16" t="s">
        <v>6184</v>
      </c>
      <c r="L7" s="18" t="e">
        <v>#N/A</v>
      </c>
      <c r="M7" s="18" t="e">
        <v>#N/A</v>
      </c>
      <c r="N7" s="18" t="e">
        <v>#N/A</v>
      </c>
      <c r="O7" s="18" t="e">
        <v>#N/A</v>
      </c>
      <c r="P7" s="18" t="e">
        <v>#N/A</v>
      </c>
      <c r="Q7" s="16" t="s">
        <v>6180</v>
      </c>
      <c r="R7" s="18" t="b">
        <v>0</v>
      </c>
      <c r="S7" s="18" t="b">
        <v>1</v>
      </c>
      <c r="T7" s="12">
        <v>63113.0</v>
      </c>
      <c r="U7" s="16" t="s">
        <v>6185</v>
      </c>
      <c r="V7" s="16" t="s">
        <v>492</v>
      </c>
      <c r="W7" s="22"/>
      <c r="X7" s="22"/>
      <c r="Y7" s="22"/>
      <c r="Z7" s="95" t="s">
        <v>6186</v>
      </c>
      <c r="AA7" s="97">
        <v>1.0</v>
      </c>
      <c r="AB7" s="97">
        <v>4.0</v>
      </c>
      <c r="AC7" s="98" t="s">
        <v>9897</v>
      </c>
    </row>
    <row r="8">
      <c r="A8" s="12">
        <v>131.0</v>
      </c>
      <c r="B8" s="16" t="s">
        <v>6135</v>
      </c>
      <c r="C8" s="16" t="s">
        <v>1579</v>
      </c>
      <c r="D8" s="18" t="b">
        <v>1</v>
      </c>
      <c r="E8" s="12">
        <v>1.0</v>
      </c>
      <c r="F8" s="12">
        <v>0.0</v>
      </c>
      <c r="G8" s="12">
        <v>1.0</v>
      </c>
      <c r="H8" s="20">
        <v>42327.62291666667</v>
      </c>
      <c r="I8" s="16" t="s">
        <v>1580</v>
      </c>
      <c r="J8" s="16" t="s">
        <v>1581</v>
      </c>
      <c r="K8" s="16" t="s">
        <v>1582</v>
      </c>
      <c r="L8" s="18" t="e">
        <v>#N/A</v>
      </c>
      <c r="M8" s="18" t="e">
        <v>#N/A</v>
      </c>
      <c r="N8" s="18" t="e">
        <v>#N/A</v>
      </c>
      <c r="O8" s="18" t="e">
        <v>#N/A</v>
      </c>
      <c r="P8" s="18" t="e">
        <v>#N/A</v>
      </c>
      <c r="Q8" s="16" t="s">
        <v>1583</v>
      </c>
      <c r="R8" s="18" t="b">
        <v>1</v>
      </c>
      <c r="S8" s="18" t="b">
        <v>0</v>
      </c>
      <c r="T8" s="12">
        <v>39404.0</v>
      </c>
      <c r="U8" s="16" t="s">
        <v>1584</v>
      </c>
      <c r="V8" s="16" t="s">
        <v>1585</v>
      </c>
      <c r="W8" s="22"/>
      <c r="X8" s="22"/>
      <c r="Y8" s="16" t="s">
        <v>1586</v>
      </c>
      <c r="Z8" s="95" t="s">
        <v>6191</v>
      </c>
      <c r="AA8" s="95">
        <v>2.0</v>
      </c>
      <c r="AB8" s="95">
        <v>3.0</v>
      </c>
      <c r="AC8" s="96" t="s">
        <v>9898</v>
      </c>
    </row>
    <row r="9">
      <c r="A9" s="12">
        <v>202.0</v>
      </c>
      <c r="B9" s="16" t="s">
        <v>6135</v>
      </c>
      <c r="C9" s="16" t="s">
        <v>2240</v>
      </c>
      <c r="D9" s="18" t="b">
        <v>1</v>
      </c>
      <c r="E9" s="12">
        <v>806.0</v>
      </c>
      <c r="F9" s="12">
        <v>207.0</v>
      </c>
      <c r="G9" s="12">
        <v>599.0</v>
      </c>
      <c r="H9" s="20">
        <v>42310.478472222225</v>
      </c>
      <c r="I9" s="16" t="s">
        <v>2241</v>
      </c>
      <c r="J9" s="16" t="s">
        <v>2242</v>
      </c>
      <c r="K9" s="16" t="s">
        <v>2243</v>
      </c>
      <c r="L9" s="18" t="e">
        <v>#N/A</v>
      </c>
      <c r="M9" s="18" t="e">
        <v>#N/A</v>
      </c>
      <c r="N9" s="18" t="e">
        <v>#N/A</v>
      </c>
      <c r="O9" s="18" t="e">
        <v>#N/A</v>
      </c>
      <c r="P9" s="18" t="e">
        <v>#N/A</v>
      </c>
      <c r="Q9" s="16" t="s">
        <v>2244</v>
      </c>
      <c r="R9" s="18" t="b">
        <v>1</v>
      </c>
      <c r="S9" s="18" t="b">
        <v>0</v>
      </c>
      <c r="T9" s="12">
        <v>59523.0</v>
      </c>
      <c r="U9" s="16" t="s">
        <v>2245</v>
      </c>
      <c r="V9" s="16" t="s">
        <v>2246</v>
      </c>
      <c r="W9" s="51">
        <v>295078.0</v>
      </c>
      <c r="X9" s="51">
        <v>282969.0</v>
      </c>
      <c r="Y9" s="16" t="s">
        <v>2247</v>
      </c>
      <c r="Z9" s="95" t="s">
        <v>6200</v>
      </c>
      <c r="AA9" s="95">
        <v>3.0</v>
      </c>
      <c r="AB9" s="95">
        <v>1.0</v>
      </c>
      <c r="AC9" s="96" t="s">
        <v>9899</v>
      </c>
    </row>
    <row r="10">
      <c r="A10" s="12">
        <v>203.0</v>
      </c>
      <c r="B10" s="16" t="s">
        <v>6135</v>
      </c>
      <c r="C10" s="16" t="s">
        <v>2240</v>
      </c>
      <c r="D10" s="18" t="b">
        <v>1</v>
      </c>
      <c r="E10" s="12">
        <v>25.0</v>
      </c>
      <c r="F10" s="12">
        <v>3.0</v>
      </c>
      <c r="G10" s="12">
        <v>22.0</v>
      </c>
      <c r="H10" s="20">
        <v>42310.486805555556</v>
      </c>
      <c r="I10" s="16" t="s">
        <v>2251</v>
      </c>
      <c r="J10" s="16" t="s">
        <v>2242</v>
      </c>
      <c r="K10" s="16" t="s">
        <v>2252</v>
      </c>
      <c r="L10" s="18" t="e">
        <v>#N/A</v>
      </c>
      <c r="M10" s="18" t="e">
        <v>#N/A</v>
      </c>
      <c r="N10" s="18" t="e">
        <v>#N/A</v>
      </c>
      <c r="O10" s="18" t="e">
        <v>#N/A</v>
      </c>
      <c r="P10" s="18" t="e">
        <v>#N/A</v>
      </c>
      <c r="Q10" s="16" t="s">
        <v>2253</v>
      </c>
      <c r="R10" s="18" t="b">
        <v>1</v>
      </c>
      <c r="S10" s="18" t="b">
        <v>1</v>
      </c>
      <c r="T10" s="12">
        <v>59523.0</v>
      </c>
      <c r="U10" s="16" t="s">
        <v>2245</v>
      </c>
      <c r="V10" s="16" t="s">
        <v>2246</v>
      </c>
      <c r="W10" s="51">
        <v>295078.0</v>
      </c>
      <c r="X10" s="51">
        <v>282969.0</v>
      </c>
      <c r="Y10" s="16" t="s">
        <v>2247</v>
      </c>
      <c r="Z10" s="95" t="s">
        <v>6210</v>
      </c>
      <c r="AA10" s="95">
        <v>3.0</v>
      </c>
      <c r="AB10" s="95">
        <v>2.0</v>
      </c>
      <c r="AC10" s="96" t="s">
        <v>9900</v>
      </c>
    </row>
    <row r="11">
      <c r="A11" s="12">
        <v>47.0</v>
      </c>
      <c r="B11" s="16" t="s">
        <v>6135</v>
      </c>
      <c r="C11" s="16" t="s">
        <v>768</v>
      </c>
      <c r="D11" s="18" t="b">
        <v>1</v>
      </c>
      <c r="E11" s="12">
        <v>1.0</v>
      </c>
      <c r="F11" s="12">
        <v>0.0</v>
      </c>
      <c r="G11" s="12">
        <v>1.0</v>
      </c>
      <c r="H11" s="20">
        <v>42320.2875</v>
      </c>
      <c r="I11" s="16" t="s">
        <v>769</v>
      </c>
      <c r="J11" s="16" t="s">
        <v>770</v>
      </c>
      <c r="K11" s="16" t="s">
        <v>771</v>
      </c>
      <c r="L11" s="18" t="e">
        <v>#N/A</v>
      </c>
      <c r="M11" s="18" t="e">
        <v>#N/A</v>
      </c>
      <c r="N11" s="18" t="e">
        <v>#N/A</v>
      </c>
      <c r="O11" s="18" t="e">
        <v>#N/A</v>
      </c>
      <c r="P11" s="18" t="e">
        <v>#N/A</v>
      </c>
      <c r="Q11" s="16" t="s">
        <v>772</v>
      </c>
      <c r="R11" s="18" t="b">
        <v>1</v>
      </c>
      <c r="S11" s="18" t="b">
        <v>0</v>
      </c>
      <c r="T11" s="12">
        <v>27253.0</v>
      </c>
      <c r="U11" s="16" t="s">
        <v>773</v>
      </c>
      <c r="V11" s="16" t="s">
        <v>774</v>
      </c>
      <c r="W11" s="51">
        <v>368928.0</v>
      </c>
      <c r="X11" s="51">
        <v>90023.0</v>
      </c>
      <c r="Y11" s="16" t="s">
        <v>775</v>
      </c>
      <c r="Z11" s="95" t="s">
        <v>6215</v>
      </c>
      <c r="AA11" s="97">
        <v>3.0</v>
      </c>
      <c r="AB11" s="97">
        <v>4.0</v>
      </c>
      <c r="AC11" s="98" t="s">
        <v>9901</v>
      </c>
    </row>
    <row r="12">
      <c r="A12" s="12">
        <v>78.0</v>
      </c>
      <c r="B12" s="16" t="s">
        <v>6135</v>
      </c>
      <c r="C12" s="16" t="s">
        <v>1064</v>
      </c>
      <c r="D12" s="18" t="b">
        <v>1</v>
      </c>
      <c r="E12" s="12">
        <v>15.0</v>
      </c>
      <c r="F12" s="12">
        <v>7.0</v>
      </c>
      <c r="G12" s="12">
        <v>8.0</v>
      </c>
      <c r="H12" s="20">
        <v>42328.299305555556</v>
      </c>
      <c r="I12" s="16" t="s">
        <v>1065</v>
      </c>
      <c r="J12" s="16" t="s">
        <v>1066</v>
      </c>
      <c r="K12" s="16" t="s">
        <v>1067</v>
      </c>
      <c r="L12" s="18" t="e">
        <v>#N/A</v>
      </c>
      <c r="M12" s="18" t="e">
        <v>#N/A</v>
      </c>
      <c r="N12" s="18" t="e">
        <v>#N/A</v>
      </c>
      <c r="O12" s="18" t="e">
        <v>#N/A</v>
      </c>
      <c r="P12" s="18" t="e">
        <v>#N/A</v>
      </c>
      <c r="Q12" s="16" t="s">
        <v>1068</v>
      </c>
      <c r="R12" s="18" t="b">
        <v>1</v>
      </c>
      <c r="S12" s="18" t="b">
        <v>0</v>
      </c>
      <c r="T12" s="12">
        <v>28224.0</v>
      </c>
      <c r="U12" s="16" t="s">
        <v>1069</v>
      </c>
      <c r="V12" s="16" t="s">
        <v>774</v>
      </c>
      <c r="W12" s="51">
        <v>402889.0</v>
      </c>
      <c r="X12" s="51">
        <v>350170.0</v>
      </c>
      <c r="Y12" s="16" t="s">
        <v>1070</v>
      </c>
      <c r="Z12" s="95" t="s">
        <v>6220</v>
      </c>
      <c r="AA12" s="97">
        <v>2.0</v>
      </c>
      <c r="AB12" s="97">
        <v>4.0</v>
      </c>
      <c r="AC12" s="98" t="s">
        <v>9902</v>
      </c>
    </row>
    <row r="13">
      <c r="A13" s="12">
        <v>108.0</v>
      </c>
      <c r="B13" s="16" t="s">
        <v>6135</v>
      </c>
      <c r="C13" s="16" t="s">
        <v>1346</v>
      </c>
      <c r="D13" s="18" t="b">
        <v>1</v>
      </c>
      <c r="E13" s="12">
        <v>5.0</v>
      </c>
      <c r="F13" s="12">
        <v>0.0</v>
      </c>
      <c r="G13" s="12">
        <v>5.0</v>
      </c>
      <c r="H13" s="20">
        <v>42320.72638888889</v>
      </c>
      <c r="I13" s="16" t="s">
        <v>1347</v>
      </c>
      <c r="J13" s="16" t="s">
        <v>1348</v>
      </c>
      <c r="K13" s="16" t="s">
        <v>1349</v>
      </c>
      <c r="L13" s="16" t="s">
        <v>264</v>
      </c>
      <c r="M13" s="12">
        <v>0.0</v>
      </c>
      <c r="N13" s="12">
        <v>0.0</v>
      </c>
      <c r="O13" s="12">
        <v>0.0</v>
      </c>
      <c r="P13" s="12">
        <v>0.0</v>
      </c>
      <c r="Q13" s="16" t="s">
        <v>1350</v>
      </c>
      <c r="R13" s="18" t="b">
        <v>1</v>
      </c>
      <c r="S13" s="18" t="b">
        <v>1</v>
      </c>
      <c r="T13" s="12">
        <v>27302.0</v>
      </c>
      <c r="U13" s="16" t="s">
        <v>1351</v>
      </c>
      <c r="V13" s="16" t="s">
        <v>774</v>
      </c>
      <c r="W13" s="51">
        <v>534210.0</v>
      </c>
      <c r="X13" s="51">
        <v>596716.0</v>
      </c>
      <c r="Y13" s="16" t="s">
        <v>1352</v>
      </c>
      <c r="Z13" s="95" t="s">
        <v>6230</v>
      </c>
      <c r="AA13" s="97">
        <v>2.0</v>
      </c>
      <c r="AB13" s="97">
        <v>2.0</v>
      </c>
      <c r="AC13" s="98" t="s">
        <v>9896</v>
      </c>
    </row>
    <row r="14">
      <c r="A14" s="12">
        <v>114.0</v>
      </c>
      <c r="B14" s="16" t="s">
        <v>6135</v>
      </c>
      <c r="C14" s="16" t="s">
        <v>1405</v>
      </c>
      <c r="D14" s="18" t="b">
        <v>1</v>
      </c>
      <c r="E14" s="12">
        <v>4.0</v>
      </c>
      <c r="F14" s="12">
        <v>1.0</v>
      </c>
      <c r="G14" s="12">
        <v>3.0</v>
      </c>
      <c r="H14" s="20">
        <v>42326.57083333333</v>
      </c>
      <c r="I14" s="16" t="s">
        <v>1406</v>
      </c>
      <c r="J14" s="16" t="s">
        <v>1407</v>
      </c>
      <c r="K14" s="16" t="s">
        <v>1408</v>
      </c>
      <c r="L14" s="18" t="e">
        <v>#N/A</v>
      </c>
      <c r="M14" s="18" t="e">
        <v>#N/A</v>
      </c>
      <c r="N14" s="18" t="e">
        <v>#N/A</v>
      </c>
      <c r="O14" s="18" t="e">
        <v>#N/A</v>
      </c>
      <c r="P14" s="18" t="e">
        <v>#N/A</v>
      </c>
      <c r="Q14" s="16" t="s">
        <v>1409</v>
      </c>
      <c r="R14" s="18" t="b">
        <v>1</v>
      </c>
      <c r="S14" s="18" t="b">
        <v>0</v>
      </c>
      <c r="T14" s="12">
        <v>27610.0</v>
      </c>
      <c r="U14" s="16" t="s">
        <v>1410</v>
      </c>
      <c r="V14" s="16" t="s">
        <v>774</v>
      </c>
      <c r="W14" s="51">
        <v>324075.0</v>
      </c>
      <c r="X14" s="51">
        <v>274827.0</v>
      </c>
      <c r="Y14" s="16" t="s">
        <v>696</v>
      </c>
      <c r="Z14" s="95" t="s">
        <v>6237</v>
      </c>
      <c r="AA14" s="97">
        <v>2.0</v>
      </c>
      <c r="AB14" s="97">
        <v>2.0</v>
      </c>
      <c r="AC14" s="98" t="s">
        <v>9691</v>
      </c>
    </row>
    <row r="15">
      <c r="A15" s="12">
        <v>115.0</v>
      </c>
      <c r="B15" s="16" t="s">
        <v>6135</v>
      </c>
      <c r="C15" s="16" t="s">
        <v>1405</v>
      </c>
      <c r="D15" s="18" t="b">
        <v>1</v>
      </c>
      <c r="E15" s="12">
        <v>37.0</v>
      </c>
      <c r="F15" s="12">
        <v>14.0</v>
      </c>
      <c r="G15" s="12">
        <v>23.0</v>
      </c>
      <c r="H15" s="20">
        <v>42327.74513888889</v>
      </c>
      <c r="I15" s="16" t="s">
        <v>1406</v>
      </c>
      <c r="J15" s="16" t="s">
        <v>1407</v>
      </c>
      <c r="K15" s="16" t="s">
        <v>1408</v>
      </c>
      <c r="L15" s="18" t="e">
        <v>#N/A</v>
      </c>
      <c r="M15" s="18" t="e">
        <v>#N/A</v>
      </c>
      <c r="N15" s="18" t="e">
        <v>#N/A</v>
      </c>
      <c r="O15" s="18" t="e">
        <v>#N/A</v>
      </c>
      <c r="P15" s="18" t="e">
        <v>#N/A</v>
      </c>
      <c r="Q15" s="16" t="s">
        <v>1409</v>
      </c>
      <c r="R15" s="18" t="b">
        <v>1</v>
      </c>
      <c r="S15" s="18" t="b">
        <v>0</v>
      </c>
      <c r="T15" s="12">
        <v>27610.0</v>
      </c>
      <c r="U15" s="16" t="s">
        <v>1410</v>
      </c>
      <c r="V15" s="16" t="s">
        <v>774</v>
      </c>
      <c r="W15" s="51">
        <v>324075.0</v>
      </c>
      <c r="X15" s="51">
        <v>274827.0</v>
      </c>
      <c r="Y15" s="16" t="s">
        <v>696</v>
      </c>
      <c r="Z15" s="95" t="s">
        <v>6239</v>
      </c>
      <c r="AA15" s="97">
        <v>2.0</v>
      </c>
      <c r="AB15" s="97">
        <v>2.0</v>
      </c>
      <c r="AC15" s="98" t="s">
        <v>9691</v>
      </c>
    </row>
    <row r="16">
      <c r="A16" s="12">
        <v>189.0</v>
      </c>
      <c r="B16" s="16" t="s">
        <v>6135</v>
      </c>
      <c r="C16" s="16" t="s">
        <v>2109</v>
      </c>
      <c r="D16" s="18" t="b">
        <v>1</v>
      </c>
      <c r="E16" s="12">
        <v>1.0</v>
      </c>
      <c r="F16" s="12">
        <v>0.0</v>
      </c>
      <c r="G16" s="12">
        <v>1.0</v>
      </c>
      <c r="H16" s="20">
        <v>42318.447222222225</v>
      </c>
      <c r="I16" s="16" t="s">
        <v>2110</v>
      </c>
      <c r="J16" s="16" t="s">
        <v>2111</v>
      </c>
      <c r="K16" s="16" t="s">
        <v>2112</v>
      </c>
      <c r="L16" s="18" t="e">
        <v>#N/A</v>
      </c>
      <c r="M16" s="18" t="e">
        <v>#N/A</v>
      </c>
      <c r="N16" s="18" t="e">
        <v>#N/A</v>
      </c>
      <c r="O16" s="18" t="e">
        <v>#N/A</v>
      </c>
      <c r="P16" s="18" t="e">
        <v>#N/A</v>
      </c>
      <c r="Q16" s="16" t="s">
        <v>2113</v>
      </c>
      <c r="R16" s="18" t="b">
        <v>1</v>
      </c>
      <c r="S16" s="18" t="b">
        <v>0</v>
      </c>
      <c r="T16" s="12">
        <v>27516.0</v>
      </c>
      <c r="U16" s="16" t="s">
        <v>2114</v>
      </c>
      <c r="V16" s="16" t="s">
        <v>774</v>
      </c>
      <c r="W16" s="22"/>
      <c r="X16" s="22"/>
      <c r="Y16" s="22"/>
      <c r="Z16" s="95" t="s">
        <v>6244</v>
      </c>
      <c r="AA16" s="95">
        <v>2.0</v>
      </c>
      <c r="AB16" s="95">
        <v>4.0</v>
      </c>
      <c r="AC16" s="96" t="s">
        <v>9903</v>
      </c>
    </row>
    <row r="17">
      <c r="A17" s="12">
        <v>190.0</v>
      </c>
      <c r="B17" s="16" t="s">
        <v>6135</v>
      </c>
      <c r="C17" s="16" t="s">
        <v>2118</v>
      </c>
      <c r="D17" s="18" t="b">
        <v>1</v>
      </c>
      <c r="E17" s="12">
        <v>66.0</v>
      </c>
      <c r="F17" s="12">
        <v>5.0</v>
      </c>
      <c r="G17" s="12">
        <v>61.0</v>
      </c>
      <c r="H17" s="20">
        <v>42318.56041666667</v>
      </c>
      <c r="I17" s="16" t="s">
        <v>2119</v>
      </c>
      <c r="J17" s="16" t="s">
        <v>2120</v>
      </c>
      <c r="K17" s="16" t="s">
        <v>2121</v>
      </c>
      <c r="L17" s="18" t="e">
        <v>#N/A</v>
      </c>
      <c r="M17" s="18" t="e">
        <v>#N/A</v>
      </c>
      <c r="N17" s="18" t="e">
        <v>#N/A</v>
      </c>
      <c r="O17" s="18" t="e">
        <v>#N/A</v>
      </c>
      <c r="P17" s="18" t="e">
        <v>#N/A</v>
      </c>
      <c r="Q17" s="16" t="s">
        <v>2122</v>
      </c>
      <c r="R17" s="18" t="b">
        <v>1</v>
      </c>
      <c r="S17" s="18" t="b">
        <v>1</v>
      </c>
      <c r="T17" s="12">
        <v>27617.0</v>
      </c>
      <c r="U17" s="16" t="s">
        <v>1410</v>
      </c>
      <c r="V17" s="16" t="s">
        <v>774</v>
      </c>
      <c r="W17" s="51">
        <v>193477.0</v>
      </c>
      <c r="X17" s="51">
        <v>260526.0</v>
      </c>
      <c r="Y17" s="16" t="s">
        <v>292</v>
      </c>
      <c r="Z17" s="95" t="s">
        <v>6246</v>
      </c>
      <c r="AA17" s="95">
        <v>1.0</v>
      </c>
      <c r="AB17" s="95">
        <v>2.0</v>
      </c>
      <c r="AC17" s="96" t="s">
        <v>9904</v>
      </c>
    </row>
    <row r="18">
      <c r="A18" s="12">
        <v>206.0</v>
      </c>
      <c r="B18" s="16" t="s">
        <v>6135</v>
      </c>
      <c r="C18" s="16" t="s">
        <v>2275</v>
      </c>
      <c r="D18" s="18" t="b">
        <v>1</v>
      </c>
      <c r="E18" s="12">
        <v>659.0</v>
      </c>
      <c r="F18" s="12">
        <v>109.0</v>
      </c>
      <c r="G18" s="12">
        <v>550.0</v>
      </c>
      <c r="H18" s="20">
        <v>42310.754166666666</v>
      </c>
      <c r="I18" s="16" t="s">
        <v>2276</v>
      </c>
      <c r="J18" s="16" t="s">
        <v>2277</v>
      </c>
      <c r="K18" s="16" t="s">
        <v>2278</v>
      </c>
      <c r="L18" s="18" t="e">
        <v>#N/A</v>
      </c>
      <c r="M18" s="18" t="e">
        <v>#N/A</v>
      </c>
      <c r="N18" s="18" t="e">
        <v>#N/A</v>
      </c>
      <c r="O18" s="18" t="e">
        <v>#N/A</v>
      </c>
      <c r="P18" s="18" t="e">
        <v>#N/A</v>
      </c>
      <c r="Q18" s="16" t="s">
        <v>2279</v>
      </c>
      <c r="R18" s="18" t="b">
        <v>1</v>
      </c>
      <c r="S18" s="18" t="b">
        <v>1</v>
      </c>
      <c r="T18" s="12">
        <v>28768.0</v>
      </c>
      <c r="U18" s="16" t="s">
        <v>2280</v>
      </c>
      <c r="V18" s="16" t="s">
        <v>774</v>
      </c>
      <c r="W18" s="51">
        <v>1405577.0</v>
      </c>
      <c r="X18" s="51">
        <v>742721.0</v>
      </c>
      <c r="Y18" s="16" t="s">
        <v>2281</v>
      </c>
      <c r="Z18" s="95" t="s">
        <v>6250</v>
      </c>
      <c r="AA18" s="95">
        <v>1.0</v>
      </c>
      <c r="AB18" s="95">
        <v>4.0</v>
      </c>
      <c r="AC18" s="96" t="s">
        <v>9905</v>
      </c>
    </row>
    <row r="19">
      <c r="A19" s="12">
        <v>354.0</v>
      </c>
      <c r="B19" s="16" t="s">
        <v>6135</v>
      </c>
      <c r="C19" s="16" t="s">
        <v>3866</v>
      </c>
      <c r="D19" s="18" t="b">
        <v>1</v>
      </c>
      <c r="E19" s="12">
        <v>21.0</v>
      </c>
      <c r="F19" s="12">
        <v>2.0</v>
      </c>
      <c r="G19" s="12">
        <v>19.0</v>
      </c>
      <c r="H19" s="20">
        <v>42331.330555555556</v>
      </c>
      <c r="I19" s="16" t="s">
        <v>3867</v>
      </c>
      <c r="J19" s="16" t="s">
        <v>3868</v>
      </c>
      <c r="K19" s="16" t="s">
        <v>3869</v>
      </c>
      <c r="L19" s="18" t="e">
        <v>#N/A</v>
      </c>
      <c r="M19" s="18" t="e">
        <v>#N/A</v>
      </c>
      <c r="N19" s="18" t="e">
        <v>#N/A</v>
      </c>
      <c r="O19" s="18" t="e">
        <v>#N/A</v>
      </c>
      <c r="P19" s="18" t="e">
        <v>#N/A</v>
      </c>
      <c r="Q19" s="16" t="s">
        <v>3870</v>
      </c>
      <c r="R19" s="18" t="b">
        <v>1</v>
      </c>
      <c r="S19" s="18" t="b">
        <v>1</v>
      </c>
      <c r="T19" s="12">
        <v>28607.0</v>
      </c>
      <c r="U19" s="16" t="s">
        <v>3872</v>
      </c>
      <c r="V19" s="16" t="s">
        <v>774</v>
      </c>
      <c r="W19" s="51">
        <v>4.60090492E8</v>
      </c>
      <c r="X19" s="51">
        <v>4.02039746E8</v>
      </c>
      <c r="Y19" s="16" t="s">
        <v>3873</v>
      </c>
      <c r="Z19" s="95" t="s">
        <v>6254</v>
      </c>
      <c r="AA19" s="95">
        <v>2.0</v>
      </c>
      <c r="AB19" s="95">
        <v>4.0</v>
      </c>
      <c r="AC19" s="96" t="s">
        <v>9906</v>
      </c>
    </row>
    <row r="20">
      <c r="A20" s="12">
        <v>627.0</v>
      </c>
      <c r="B20" s="16" t="s">
        <v>6135</v>
      </c>
      <c r="C20" s="16" t="s">
        <v>6257</v>
      </c>
      <c r="D20" s="18" t="b">
        <v>1</v>
      </c>
      <c r="E20" s="12">
        <v>11.0</v>
      </c>
      <c r="F20" s="12">
        <v>3.0</v>
      </c>
      <c r="G20" s="12">
        <v>8.0</v>
      </c>
      <c r="H20" s="20">
        <v>42329.64722222222</v>
      </c>
      <c r="I20" s="16" t="s">
        <v>6258</v>
      </c>
      <c r="J20" s="16" t="s">
        <v>6259</v>
      </c>
      <c r="K20" s="16" t="s">
        <v>6260</v>
      </c>
      <c r="L20" s="18" t="e">
        <v>#N/A</v>
      </c>
      <c r="M20" s="18" t="e">
        <v>#N/A</v>
      </c>
      <c r="N20" s="18" t="e">
        <v>#N/A</v>
      </c>
      <c r="O20" s="18" t="e">
        <v>#N/A</v>
      </c>
      <c r="P20" s="18" t="e">
        <v>#N/A</v>
      </c>
      <c r="Q20" s="16" t="s">
        <v>6255</v>
      </c>
      <c r="R20" s="18" t="b">
        <v>0</v>
      </c>
      <c r="S20" s="18" t="b">
        <v>0</v>
      </c>
      <c r="T20" s="12">
        <v>28384.0</v>
      </c>
      <c r="U20" s="16" t="s">
        <v>6263</v>
      </c>
      <c r="V20" s="16" t="s">
        <v>774</v>
      </c>
      <c r="W20" s="51">
        <v>925969.0</v>
      </c>
      <c r="X20" s="51">
        <v>530495.0</v>
      </c>
      <c r="Y20" s="16" t="s">
        <v>461</v>
      </c>
      <c r="Z20" s="95" t="s">
        <v>6264</v>
      </c>
      <c r="AA20" s="97">
        <v>3.0</v>
      </c>
      <c r="AB20" s="97">
        <v>1.0</v>
      </c>
      <c r="AC20" s="98" t="s">
        <v>9907</v>
      </c>
    </row>
    <row r="21">
      <c r="A21" s="12">
        <v>636.0</v>
      </c>
      <c r="B21" s="16" t="s">
        <v>6135</v>
      </c>
      <c r="C21" s="16" t="s">
        <v>1064</v>
      </c>
      <c r="D21" s="18" t="b">
        <v>1</v>
      </c>
      <c r="E21" s="12">
        <v>0.0</v>
      </c>
      <c r="F21" s="12">
        <v>0.0</v>
      </c>
      <c r="G21" s="12">
        <v>0.0</v>
      </c>
      <c r="H21" s="20">
        <v>42330.69027777778</v>
      </c>
      <c r="I21" s="16" t="s">
        <v>6266</v>
      </c>
      <c r="J21" s="16" t="s">
        <v>1066</v>
      </c>
      <c r="K21" s="16" t="s">
        <v>6267</v>
      </c>
      <c r="L21" s="18" t="e">
        <v>#N/A</v>
      </c>
      <c r="M21" s="18" t="e">
        <v>#N/A</v>
      </c>
      <c r="N21" s="18" t="e">
        <v>#N/A</v>
      </c>
      <c r="O21" s="18" t="e">
        <v>#N/A</v>
      </c>
      <c r="P21" s="18" t="e">
        <v>#N/A</v>
      </c>
      <c r="Q21" s="16" t="s">
        <v>6265</v>
      </c>
      <c r="R21" s="18" t="b">
        <v>0</v>
      </c>
      <c r="S21" s="18" t="b">
        <v>1</v>
      </c>
      <c r="T21" s="12">
        <v>28224.0</v>
      </c>
      <c r="U21" s="16" t="s">
        <v>1069</v>
      </c>
      <c r="V21" s="16" t="s">
        <v>774</v>
      </c>
      <c r="W21" s="51">
        <v>402889.0</v>
      </c>
      <c r="X21" s="51">
        <v>350170.0</v>
      </c>
      <c r="Y21" s="16" t="s">
        <v>1070</v>
      </c>
      <c r="Z21" s="95" t="s">
        <v>6275</v>
      </c>
      <c r="AA21" s="97">
        <v>1.0</v>
      </c>
      <c r="AB21" s="97">
        <v>1.0</v>
      </c>
      <c r="AC21" s="98" t="s">
        <v>9908</v>
      </c>
    </row>
    <row r="22">
      <c r="A22" s="12">
        <v>646.0</v>
      </c>
      <c r="B22" s="16" t="s">
        <v>6135</v>
      </c>
      <c r="C22" s="16" t="s">
        <v>6279</v>
      </c>
      <c r="D22" s="18" t="b">
        <v>1</v>
      </c>
      <c r="E22" s="12">
        <v>79.0</v>
      </c>
      <c r="F22" s="12">
        <v>19.0</v>
      </c>
      <c r="G22" s="12">
        <v>60.0</v>
      </c>
      <c r="H22" s="20">
        <v>42325.31875</v>
      </c>
      <c r="I22" s="16" t="s">
        <v>6281</v>
      </c>
      <c r="J22" s="16" t="s">
        <v>6282</v>
      </c>
      <c r="K22" s="16" t="s">
        <v>6283</v>
      </c>
      <c r="L22" s="18" t="e">
        <v>#N/A</v>
      </c>
      <c r="M22" s="18" t="e">
        <v>#N/A</v>
      </c>
      <c r="N22" s="18" t="e">
        <v>#N/A</v>
      </c>
      <c r="O22" s="18" t="e">
        <v>#N/A</v>
      </c>
      <c r="P22" s="18" t="e">
        <v>#N/A</v>
      </c>
      <c r="Q22" s="16" t="s">
        <v>6278</v>
      </c>
      <c r="R22" s="18" t="b">
        <v>0</v>
      </c>
      <c r="S22" s="18" t="b">
        <v>0</v>
      </c>
      <c r="T22" s="12">
        <v>27150.0</v>
      </c>
      <c r="U22" s="16" t="s">
        <v>6284</v>
      </c>
      <c r="V22" s="16" t="s">
        <v>774</v>
      </c>
      <c r="W22" s="22"/>
      <c r="X22" s="22"/>
      <c r="Y22" s="22"/>
      <c r="Z22" s="95" t="s">
        <v>6287</v>
      </c>
      <c r="AA22" s="97">
        <v>3.0</v>
      </c>
      <c r="AB22" s="97">
        <v>1.0</v>
      </c>
      <c r="AC22" s="98" t="s">
        <v>9909</v>
      </c>
    </row>
    <row r="23">
      <c r="A23" s="12">
        <v>666.0</v>
      </c>
      <c r="B23" s="16" t="s">
        <v>6135</v>
      </c>
      <c r="C23" s="16" t="s">
        <v>6289</v>
      </c>
      <c r="D23" s="18" t="b">
        <v>1</v>
      </c>
      <c r="E23" s="12">
        <v>0.0</v>
      </c>
      <c r="F23" s="12">
        <v>0.0</v>
      </c>
      <c r="G23" s="12">
        <v>0.0</v>
      </c>
      <c r="H23" s="20">
        <v>42324.27222222222</v>
      </c>
      <c r="I23" s="16" t="s">
        <v>6290</v>
      </c>
      <c r="J23" s="16" t="s">
        <v>6291</v>
      </c>
      <c r="K23" s="16" t="s">
        <v>6292</v>
      </c>
      <c r="L23" s="18" t="e">
        <v>#N/A</v>
      </c>
      <c r="M23" s="18" t="e">
        <v>#N/A</v>
      </c>
      <c r="N23" s="18" t="e">
        <v>#N/A</v>
      </c>
      <c r="O23" s="18" t="e">
        <v>#N/A</v>
      </c>
      <c r="P23" s="18" t="e">
        <v>#N/A</v>
      </c>
      <c r="Q23" s="16" t="s">
        <v>6288</v>
      </c>
      <c r="R23" s="18" t="b">
        <v>0</v>
      </c>
      <c r="S23" s="18" t="b">
        <v>0</v>
      </c>
      <c r="T23" s="12">
        <v>27709.0</v>
      </c>
      <c r="U23" s="16" t="s">
        <v>6293</v>
      </c>
      <c r="V23" s="16" t="s">
        <v>774</v>
      </c>
      <c r="W23" s="22"/>
      <c r="X23" s="22"/>
      <c r="Y23" s="22"/>
      <c r="Z23" s="95" t="s">
        <v>6297</v>
      </c>
      <c r="AA23" s="97">
        <v>3.0</v>
      </c>
      <c r="AB23" s="97">
        <v>2.0</v>
      </c>
      <c r="AC23" s="27" t="s">
        <v>9910</v>
      </c>
    </row>
    <row r="24">
      <c r="A24" s="12">
        <v>771.0</v>
      </c>
      <c r="B24" s="16" t="s">
        <v>6135</v>
      </c>
      <c r="C24" s="16" t="s">
        <v>6301</v>
      </c>
      <c r="D24" s="18" t="b">
        <v>0</v>
      </c>
      <c r="E24" s="12">
        <v>2.0</v>
      </c>
      <c r="F24" s="12">
        <v>0.0</v>
      </c>
      <c r="G24" s="12">
        <v>2.0</v>
      </c>
      <c r="H24" s="20">
        <v>42312.47708333333</v>
      </c>
      <c r="I24" s="16" t="s">
        <v>6304</v>
      </c>
      <c r="J24" s="16" t="s">
        <v>6305</v>
      </c>
      <c r="K24" s="16" t="s">
        <v>6306</v>
      </c>
      <c r="L24" s="18" t="e">
        <v>#N/A</v>
      </c>
      <c r="M24" s="18" t="e">
        <v>#N/A</v>
      </c>
      <c r="N24" s="18" t="e">
        <v>#N/A</v>
      </c>
      <c r="O24" s="18" t="e">
        <v>#N/A</v>
      </c>
      <c r="P24" s="18" t="e">
        <v>#N/A</v>
      </c>
      <c r="Q24" s="16" t="s">
        <v>6299</v>
      </c>
      <c r="R24" s="18" t="b">
        <v>0</v>
      </c>
      <c r="S24" s="18" t="b">
        <v>1</v>
      </c>
      <c r="T24" s="12">
        <v>28402.0</v>
      </c>
      <c r="U24" s="16" t="s">
        <v>2590</v>
      </c>
      <c r="V24" s="16" t="s">
        <v>774</v>
      </c>
      <c r="W24" s="22"/>
      <c r="X24" s="22"/>
      <c r="Y24" s="22"/>
      <c r="Z24" s="95" t="s">
        <v>6312</v>
      </c>
      <c r="AA24" s="97">
        <v>3.0</v>
      </c>
      <c r="AB24" s="97">
        <v>2.0</v>
      </c>
      <c r="AC24" s="98" t="s">
        <v>9911</v>
      </c>
    </row>
    <row r="25">
      <c r="A25" s="12">
        <v>773.0</v>
      </c>
      <c r="B25" s="16" t="s">
        <v>6135</v>
      </c>
      <c r="C25" s="16" t="s">
        <v>6314</v>
      </c>
      <c r="D25" s="18" t="b">
        <v>0</v>
      </c>
      <c r="E25" s="12">
        <v>1.0</v>
      </c>
      <c r="F25" s="12">
        <v>0.0</v>
      </c>
      <c r="G25" s="12">
        <v>1.0</v>
      </c>
      <c r="H25" s="20">
        <v>42310.47708333333</v>
      </c>
      <c r="I25" s="16" t="s">
        <v>6315</v>
      </c>
      <c r="J25" s="16" t="s">
        <v>6316</v>
      </c>
      <c r="K25" s="16" t="s">
        <v>6317</v>
      </c>
      <c r="L25" s="18" t="e">
        <v>#N/A</v>
      </c>
      <c r="M25" s="18" t="e">
        <v>#N/A</v>
      </c>
      <c r="N25" s="18" t="e">
        <v>#N/A</v>
      </c>
      <c r="O25" s="18" t="e">
        <v>#N/A</v>
      </c>
      <c r="P25" s="18" t="e">
        <v>#N/A</v>
      </c>
      <c r="Q25" s="16" t="s">
        <v>6313</v>
      </c>
      <c r="R25" s="18" t="b">
        <v>0</v>
      </c>
      <c r="S25" s="18" t="b">
        <v>1</v>
      </c>
      <c r="T25" s="12">
        <v>27101.0</v>
      </c>
      <c r="U25" s="16" t="s">
        <v>6284</v>
      </c>
      <c r="V25" s="16" t="s">
        <v>774</v>
      </c>
      <c r="W25" s="22"/>
      <c r="X25" s="22"/>
      <c r="Y25" s="22"/>
      <c r="Z25" s="95" t="s">
        <v>6319</v>
      </c>
      <c r="AA25" s="97">
        <v>3.0</v>
      </c>
      <c r="AB25" s="97">
        <v>2.0</v>
      </c>
      <c r="AC25" s="98" t="s">
        <v>9903</v>
      </c>
    </row>
    <row r="26">
      <c r="A26" s="12">
        <v>670.0</v>
      </c>
      <c r="B26" s="16" t="s">
        <v>6135</v>
      </c>
      <c r="C26" s="16" t="s">
        <v>6323</v>
      </c>
      <c r="D26" s="18" t="b">
        <v>1</v>
      </c>
      <c r="E26" s="12">
        <v>7.0</v>
      </c>
      <c r="F26" s="12">
        <v>1.0</v>
      </c>
      <c r="G26" s="12">
        <v>6.0</v>
      </c>
      <c r="H26" s="20">
        <v>42311.39791666667</v>
      </c>
      <c r="I26" s="16" t="s">
        <v>6324</v>
      </c>
      <c r="J26" s="16" t="s">
        <v>6325</v>
      </c>
      <c r="K26" s="16" t="s">
        <v>6326</v>
      </c>
      <c r="L26" s="18" t="e">
        <v>#N/A</v>
      </c>
      <c r="M26" s="18" t="e">
        <v>#N/A</v>
      </c>
      <c r="N26" s="18" t="e">
        <v>#N/A</v>
      </c>
      <c r="O26" s="18" t="e">
        <v>#N/A</v>
      </c>
      <c r="P26" s="18" t="e">
        <v>#N/A</v>
      </c>
      <c r="Q26" s="16" t="s">
        <v>6321</v>
      </c>
      <c r="R26" s="18" t="b">
        <v>0</v>
      </c>
      <c r="S26" s="18" t="b">
        <v>0</v>
      </c>
      <c r="T26" s="16" t="s">
        <v>6328</v>
      </c>
      <c r="U26" s="16" t="s">
        <v>6329</v>
      </c>
      <c r="V26" s="16" t="s">
        <v>6330</v>
      </c>
      <c r="W26" s="51">
        <v>2599586.0</v>
      </c>
      <c r="X26" s="51">
        <v>2724907.0</v>
      </c>
      <c r="Y26" s="16" t="s">
        <v>6331</v>
      </c>
      <c r="Z26" s="95" t="s">
        <v>6337</v>
      </c>
      <c r="AA26" s="97">
        <v>3.0</v>
      </c>
      <c r="AB26" s="97">
        <v>2.0</v>
      </c>
      <c r="AC26" s="98" t="s">
        <v>9912</v>
      </c>
    </row>
    <row r="27">
      <c r="A27" s="12">
        <v>170.0</v>
      </c>
      <c r="B27" s="16" t="s">
        <v>6135</v>
      </c>
      <c r="C27" s="16" t="s">
        <v>1927</v>
      </c>
      <c r="D27" s="18" t="b">
        <v>1</v>
      </c>
      <c r="E27" s="12">
        <v>12.0</v>
      </c>
      <c r="F27" s="12">
        <v>0.0</v>
      </c>
      <c r="G27" s="12">
        <v>12.0</v>
      </c>
      <c r="H27" s="20">
        <v>42320.79375</v>
      </c>
      <c r="I27" s="16" t="s">
        <v>1928</v>
      </c>
      <c r="J27" s="16" t="s">
        <v>1929</v>
      </c>
      <c r="K27" s="16" t="s">
        <v>1930</v>
      </c>
      <c r="L27" s="16" t="s">
        <v>264</v>
      </c>
      <c r="M27" s="12">
        <v>0.0</v>
      </c>
      <c r="N27" s="12">
        <v>0.0</v>
      </c>
      <c r="O27" s="12">
        <v>0.0</v>
      </c>
      <c r="P27" s="12">
        <v>0.0</v>
      </c>
      <c r="Q27" s="16" t="s">
        <v>1931</v>
      </c>
      <c r="R27" s="18" t="b">
        <v>1</v>
      </c>
      <c r="S27" s="18" t="b">
        <v>1</v>
      </c>
      <c r="T27" s="12">
        <v>68371.0</v>
      </c>
      <c r="U27" s="16" t="s">
        <v>1932</v>
      </c>
      <c r="V27" s="16" t="s">
        <v>1933</v>
      </c>
      <c r="W27" s="51">
        <v>455029.0</v>
      </c>
      <c r="X27" s="51">
        <v>459947.0</v>
      </c>
      <c r="Y27" s="16" t="s">
        <v>1934</v>
      </c>
      <c r="Z27" s="95" t="s">
        <v>6347</v>
      </c>
      <c r="AA27" s="95">
        <v>1.0</v>
      </c>
      <c r="AB27" s="95">
        <v>6.0</v>
      </c>
      <c r="AC27" s="96" t="s">
        <v>9912</v>
      </c>
    </row>
    <row r="28">
      <c r="A28" s="12">
        <v>119.0</v>
      </c>
      <c r="B28" s="16" t="s">
        <v>6135</v>
      </c>
      <c r="C28" s="16" t="s">
        <v>1454</v>
      </c>
      <c r="D28" s="18" t="b">
        <v>1</v>
      </c>
      <c r="E28" s="12">
        <v>6.0</v>
      </c>
      <c r="F28" s="12">
        <v>4.0</v>
      </c>
      <c r="G28" s="12">
        <v>2.0</v>
      </c>
      <c r="H28" s="20">
        <v>42319.49930555555</v>
      </c>
      <c r="I28" s="16" t="s">
        <v>1455</v>
      </c>
      <c r="J28" s="16" t="s">
        <v>1456</v>
      </c>
      <c r="K28" s="16" t="s">
        <v>1457</v>
      </c>
      <c r="L28" s="18" t="e">
        <v>#N/A</v>
      </c>
      <c r="M28" s="18" t="e">
        <v>#N/A</v>
      </c>
      <c r="N28" s="18" t="e">
        <v>#N/A</v>
      </c>
      <c r="O28" s="18" t="e">
        <v>#N/A</v>
      </c>
      <c r="P28" s="18" t="e">
        <v>#N/A</v>
      </c>
      <c r="Q28" s="16" t="s">
        <v>1458</v>
      </c>
      <c r="R28" s="18" t="b">
        <v>1</v>
      </c>
      <c r="S28" s="18" t="b">
        <v>0</v>
      </c>
      <c r="T28" s="12">
        <v>3470.0</v>
      </c>
      <c r="U28" s="16" t="s">
        <v>1459</v>
      </c>
      <c r="V28" s="16" t="s">
        <v>1460</v>
      </c>
      <c r="W28" s="22"/>
      <c r="X28" s="22"/>
      <c r="Y28" s="16" t="s">
        <v>1461</v>
      </c>
      <c r="Z28" s="95" t="s">
        <v>6350</v>
      </c>
      <c r="AA28" s="95">
        <v>2.0</v>
      </c>
      <c r="AB28" s="95">
        <v>6.0</v>
      </c>
      <c r="AC28" s="96" t="s">
        <v>9913</v>
      </c>
    </row>
    <row r="29">
      <c r="A29" s="12">
        <v>359.0</v>
      </c>
      <c r="B29" s="16" t="s">
        <v>6135</v>
      </c>
      <c r="C29" s="16" t="s">
        <v>3929</v>
      </c>
      <c r="D29" s="18" t="b">
        <v>1</v>
      </c>
      <c r="E29" s="12">
        <v>7.0</v>
      </c>
      <c r="F29" s="12">
        <v>1.0</v>
      </c>
      <c r="G29" s="12">
        <v>6.0</v>
      </c>
      <c r="H29" s="20">
        <v>42331.145833333336</v>
      </c>
      <c r="I29" s="16" t="s">
        <v>3932</v>
      </c>
      <c r="J29" s="16" t="s">
        <v>3934</v>
      </c>
      <c r="K29" s="16" t="s">
        <v>3936</v>
      </c>
      <c r="L29" s="18" t="e">
        <v>#N/A</v>
      </c>
      <c r="M29" s="18" t="e">
        <v>#N/A</v>
      </c>
      <c r="N29" s="18" t="e">
        <v>#N/A</v>
      </c>
      <c r="O29" s="18" t="e">
        <v>#N/A</v>
      </c>
      <c r="P29" s="18" t="e">
        <v>#N/A</v>
      </c>
      <c r="Q29" s="16" t="s">
        <v>3937</v>
      </c>
      <c r="R29" s="18" t="b">
        <v>1</v>
      </c>
      <c r="S29" s="18" t="b">
        <v>1</v>
      </c>
      <c r="T29" s="12">
        <v>3833.0</v>
      </c>
      <c r="U29" s="16" t="s">
        <v>3938</v>
      </c>
      <c r="V29" s="16" t="s">
        <v>1460</v>
      </c>
      <c r="W29" s="51">
        <v>409458.0</v>
      </c>
      <c r="X29" s="51">
        <v>484431.0</v>
      </c>
      <c r="Y29" s="16" t="s">
        <v>3939</v>
      </c>
      <c r="Z29" s="95" t="s">
        <v>6353</v>
      </c>
      <c r="AA29" s="95">
        <v>2.0</v>
      </c>
      <c r="AB29" s="95">
        <v>2.0</v>
      </c>
      <c r="AC29" s="96" t="s">
        <v>9914</v>
      </c>
    </row>
    <row r="30">
      <c r="A30" s="12">
        <v>655.0</v>
      </c>
      <c r="B30" s="16" t="s">
        <v>6135</v>
      </c>
      <c r="C30" s="16" t="s">
        <v>6356</v>
      </c>
      <c r="D30" s="18" t="b">
        <v>1</v>
      </c>
      <c r="E30" s="12">
        <v>38.0</v>
      </c>
      <c r="F30" s="12">
        <v>14.0</v>
      </c>
      <c r="G30" s="12">
        <v>24.0</v>
      </c>
      <c r="H30" s="20">
        <v>42317.63680555556</v>
      </c>
      <c r="I30" s="16" t="s">
        <v>6359</v>
      </c>
      <c r="J30" s="16" t="s">
        <v>6360</v>
      </c>
      <c r="K30" s="16" t="s">
        <v>6361</v>
      </c>
      <c r="L30" s="18" t="e">
        <v>#N/A</v>
      </c>
      <c r="M30" s="18" t="e">
        <v>#N/A</v>
      </c>
      <c r="N30" s="18" t="e">
        <v>#N/A</v>
      </c>
      <c r="O30" s="18" t="e">
        <v>#N/A</v>
      </c>
      <c r="P30" s="18" t="e">
        <v>#N/A</v>
      </c>
      <c r="Q30" s="16" t="s">
        <v>6355</v>
      </c>
      <c r="R30" s="18" t="b">
        <v>0</v>
      </c>
      <c r="S30" s="18" t="b">
        <v>1</v>
      </c>
      <c r="T30" s="12">
        <v>3878.0</v>
      </c>
      <c r="U30" s="16" t="s">
        <v>6362</v>
      </c>
      <c r="V30" s="16" t="s">
        <v>1460</v>
      </c>
      <c r="W30" s="51">
        <v>475916.0</v>
      </c>
      <c r="X30" s="51">
        <v>277098.0</v>
      </c>
      <c r="Y30" s="16" t="s">
        <v>6363</v>
      </c>
      <c r="Z30" s="95" t="s">
        <v>6364</v>
      </c>
      <c r="AA30" s="97">
        <v>3.0</v>
      </c>
      <c r="AB30" s="97">
        <v>2.0</v>
      </c>
      <c r="AC30" s="98" t="s">
        <v>9915</v>
      </c>
    </row>
    <row r="31">
      <c r="A31" s="12">
        <v>40.0</v>
      </c>
      <c r="B31" s="16" t="s">
        <v>6135</v>
      </c>
      <c r="C31" s="16" t="s">
        <v>689</v>
      </c>
      <c r="D31" s="18" t="b">
        <v>1</v>
      </c>
      <c r="E31" s="12">
        <v>0.0</v>
      </c>
      <c r="F31" s="12">
        <v>0.0</v>
      </c>
      <c r="G31" s="12">
        <v>0.0</v>
      </c>
      <c r="H31" s="20">
        <v>42324.62291666667</v>
      </c>
      <c r="I31" s="16" t="s">
        <v>690</v>
      </c>
      <c r="J31" s="16" t="s">
        <v>691</v>
      </c>
      <c r="K31" s="16" t="s">
        <v>692</v>
      </c>
      <c r="L31" s="18" t="e">
        <v>#N/A</v>
      </c>
      <c r="M31" s="18" t="e">
        <v>#N/A</v>
      </c>
      <c r="N31" s="18" t="e">
        <v>#N/A</v>
      </c>
      <c r="O31" s="18" t="e">
        <v>#N/A</v>
      </c>
      <c r="P31" s="18" t="e">
        <v>#N/A</v>
      </c>
      <c r="Q31" s="16" t="s">
        <v>693</v>
      </c>
      <c r="R31" s="18" t="b">
        <v>1</v>
      </c>
      <c r="S31" s="18" t="b">
        <v>1</v>
      </c>
      <c r="T31" s="12">
        <v>8807.0</v>
      </c>
      <c r="U31" s="16" t="s">
        <v>694</v>
      </c>
      <c r="V31" s="16" t="s">
        <v>695</v>
      </c>
      <c r="W31" s="22"/>
      <c r="X31" s="22"/>
      <c r="Y31" s="16" t="s">
        <v>696</v>
      </c>
      <c r="Z31" s="95" t="s">
        <v>6368</v>
      </c>
      <c r="AA31" s="97">
        <v>1.0</v>
      </c>
      <c r="AB31" s="97">
        <v>1.0</v>
      </c>
      <c r="AC31" s="98" t="s">
        <v>9916</v>
      </c>
    </row>
    <row r="32">
      <c r="A32" s="12">
        <v>130.0</v>
      </c>
      <c r="B32" s="16" t="s">
        <v>6135</v>
      </c>
      <c r="C32" s="16" t="s">
        <v>1569</v>
      </c>
      <c r="D32" s="18" t="b">
        <v>1</v>
      </c>
      <c r="E32" s="12">
        <v>55.0</v>
      </c>
      <c r="F32" s="12">
        <v>18.0</v>
      </c>
      <c r="G32" s="12">
        <v>37.0</v>
      </c>
      <c r="H32" s="20">
        <v>42312.55</v>
      </c>
      <c r="I32" s="16" t="s">
        <v>1570</v>
      </c>
      <c r="J32" s="16" t="s">
        <v>1571</v>
      </c>
      <c r="K32" s="16" t="s">
        <v>1572</v>
      </c>
      <c r="L32" s="18" t="e">
        <v>#N/A</v>
      </c>
      <c r="M32" s="18" t="e">
        <v>#N/A</v>
      </c>
      <c r="N32" s="18" t="e">
        <v>#N/A</v>
      </c>
      <c r="O32" s="18" t="e">
        <v>#N/A</v>
      </c>
      <c r="P32" s="18" t="e">
        <v>#N/A</v>
      </c>
      <c r="Q32" s="16" t="s">
        <v>1573</v>
      </c>
      <c r="R32" s="18" t="b">
        <v>1</v>
      </c>
      <c r="S32" s="18" t="b">
        <v>1</v>
      </c>
      <c r="T32" s="12">
        <v>8873.0</v>
      </c>
      <c r="U32" s="16" t="s">
        <v>1574</v>
      </c>
      <c r="V32" s="16" t="s">
        <v>695</v>
      </c>
      <c r="W32" s="51">
        <v>7512775.0</v>
      </c>
      <c r="X32" s="51">
        <v>6948854.0</v>
      </c>
      <c r="Y32" s="16" t="s">
        <v>1575</v>
      </c>
      <c r="Z32" s="95" t="s">
        <v>6372</v>
      </c>
      <c r="AA32" s="95">
        <v>3.0</v>
      </c>
      <c r="AB32" s="95">
        <v>6.0</v>
      </c>
      <c r="AC32" s="96" t="s">
        <v>9917</v>
      </c>
    </row>
    <row r="33">
      <c r="A33" s="12">
        <v>212.0</v>
      </c>
      <c r="B33" s="16" t="s">
        <v>6135</v>
      </c>
      <c r="C33" s="16" t="s">
        <v>2326</v>
      </c>
      <c r="D33" s="18" t="b">
        <v>1</v>
      </c>
      <c r="E33" s="12">
        <v>0.0</v>
      </c>
      <c r="F33" s="12">
        <v>0.0</v>
      </c>
      <c r="G33" s="12">
        <v>0.0</v>
      </c>
      <c r="H33" s="20">
        <v>42327.677777777775</v>
      </c>
      <c r="I33" s="16" t="s">
        <v>2327</v>
      </c>
      <c r="J33" s="16" t="s">
        <v>2328</v>
      </c>
      <c r="K33" s="16" t="s">
        <v>2329</v>
      </c>
      <c r="L33" s="18" t="e">
        <v>#N/A</v>
      </c>
      <c r="M33" s="18" t="e">
        <v>#N/A</v>
      </c>
      <c r="N33" s="18" t="e">
        <v>#N/A</v>
      </c>
      <c r="O33" s="18" t="e">
        <v>#N/A</v>
      </c>
      <c r="P33" s="18" t="e">
        <v>#N/A</v>
      </c>
      <c r="Q33" s="16" t="s">
        <v>2330</v>
      </c>
      <c r="R33" s="18" t="b">
        <v>1</v>
      </c>
      <c r="S33" s="18" t="b">
        <v>0</v>
      </c>
      <c r="T33" s="12">
        <v>7307.0</v>
      </c>
      <c r="U33" s="16" t="s">
        <v>2331</v>
      </c>
      <c r="V33" s="16" t="s">
        <v>695</v>
      </c>
      <c r="W33" s="22"/>
      <c r="X33" s="22"/>
      <c r="Y33" s="16" t="s">
        <v>2332</v>
      </c>
      <c r="Z33" s="95" t="s">
        <v>6377</v>
      </c>
      <c r="AA33" s="95">
        <v>1.0</v>
      </c>
      <c r="AB33" s="95">
        <v>5.0</v>
      </c>
      <c r="AC33" s="96" t="s">
        <v>9918</v>
      </c>
    </row>
    <row r="34">
      <c r="A34" s="12">
        <v>365.0</v>
      </c>
      <c r="B34" s="16" t="s">
        <v>6135</v>
      </c>
      <c r="C34" s="16" t="s">
        <v>4023</v>
      </c>
      <c r="D34" s="18" t="b">
        <v>1</v>
      </c>
      <c r="E34" s="12">
        <v>1.0</v>
      </c>
      <c r="F34" s="12">
        <v>0.0</v>
      </c>
      <c r="G34" s="12">
        <v>1.0</v>
      </c>
      <c r="H34" s="20">
        <v>42320.55902777778</v>
      </c>
      <c r="I34" s="16" t="s">
        <v>4024</v>
      </c>
      <c r="J34" s="16" t="s">
        <v>4025</v>
      </c>
      <c r="K34" s="16" t="s">
        <v>4026</v>
      </c>
      <c r="L34" s="18" t="e">
        <v>#N/A</v>
      </c>
      <c r="M34" s="18" t="e">
        <v>#N/A</v>
      </c>
      <c r="N34" s="18" t="e">
        <v>#N/A</v>
      </c>
      <c r="O34" s="18" t="e">
        <v>#N/A</v>
      </c>
      <c r="P34" s="18" t="e">
        <v>#N/A</v>
      </c>
      <c r="Q34" s="16" t="s">
        <v>4028</v>
      </c>
      <c r="R34" s="18" t="b">
        <v>1</v>
      </c>
      <c r="S34" s="18" t="b">
        <v>1</v>
      </c>
      <c r="T34" s="12">
        <v>7840.0</v>
      </c>
      <c r="U34" s="16" t="s">
        <v>4029</v>
      </c>
      <c r="V34" s="16" t="s">
        <v>695</v>
      </c>
      <c r="W34" s="51">
        <v>320543.0</v>
      </c>
      <c r="X34" s="51">
        <v>319739.0</v>
      </c>
      <c r="Y34" s="16" t="s">
        <v>331</v>
      </c>
      <c r="Z34" s="95" t="s">
        <v>6385</v>
      </c>
      <c r="AA34" s="95">
        <v>3.0</v>
      </c>
      <c r="AB34" s="95">
        <v>1.0</v>
      </c>
      <c r="AC34" s="96" t="s">
        <v>126</v>
      </c>
    </row>
    <row r="35">
      <c r="A35" s="12">
        <v>371.0</v>
      </c>
      <c r="B35" s="16" t="s">
        <v>6135</v>
      </c>
      <c r="C35" s="16" t="s">
        <v>4079</v>
      </c>
      <c r="D35" s="18" t="b">
        <v>1</v>
      </c>
      <c r="E35" s="12">
        <v>1.0</v>
      </c>
      <c r="F35" s="12">
        <v>0.0</v>
      </c>
      <c r="G35" s="12">
        <v>1.0</v>
      </c>
      <c r="H35" s="20">
        <v>42328.60763888889</v>
      </c>
      <c r="I35" s="16" t="s">
        <v>4080</v>
      </c>
      <c r="J35" s="16" t="s">
        <v>4082</v>
      </c>
      <c r="K35" s="16" t="s">
        <v>4083</v>
      </c>
      <c r="L35" s="18" t="e">
        <v>#N/A</v>
      </c>
      <c r="M35" s="18" t="e">
        <v>#N/A</v>
      </c>
      <c r="N35" s="18" t="e">
        <v>#N/A</v>
      </c>
      <c r="O35" s="18" t="e">
        <v>#N/A</v>
      </c>
      <c r="P35" s="18" t="e">
        <v>#N/A</v>
      </c>
      <c r="Q35" s="16" t="s">
        <v>4084</v>
      </c>
      <c r="R35" s="18" t="b">
        <v>1</v>
      </c>
      <c r="S35" s="18" t="b">
        <v>1</v>
      </c>
      <c r="T35" s="12">
        <v>8534.0</v>
      </c>
      <c r="U35" s="16" t="s">
        <v>4085</v>
      </c>
      <c r="V35" s="16" t="s">
        <v>695</v>
      </c>
      <c r="W35" s="51">
        <v>1012784.0</v>
      </c>
      <c r="X35" s="51">
        <v>1423046.0</v>
      </c>
      <c r="Y35" s="16" t="s">
        <v>4086</v>
      </c>
      <c r="Z35" s="95" t="s">
        <v>6387</v>
      </c>
      <c r="AA35" s="95">
        <v>3.0</v>
      </c>
      <c r="AB35" s="95">
        <v>1.0</v>
      </c>
      <c r="AC35" s="96" t="s">
        <v>9919</v>
      </c>
    </row>
    <row r="36">
      <c r="A36" s="12">
        <v>459.0</v>
      </c>
      <c r="B36" s="16" t="s">
        <v>6135</v>
      </c>
      <c r="C36" s="16" t="s">
        <v>5111</v>
      </c>
      <c r="D36" s="18" t="b">
        <v>1</v>
      </c>
      <c r="E36" s="12">
        <v>16.0</v>
      </c>
      <c r="F36" s="12">
        <v>1.0</v>
      </c>
      <c r="G36" s="12">
        <v>15.0</v>
      </c>
      <c r="H36" s="20">
        <v>42324.73125</v>
      </c>
      <c r="I36" s="16" t="s">
        <v>5113</v>
      </c>
      <c r="J36" s="16" t="s">
        <v>5114</v>
      </c>
      <c r="K36" s="16" t="s">
        <v>5115</v>
      </c>
      <c r="L36" s="18" t="e">
        <v>#N/A</v>
      </c>
      <c r="M36" s="18" t="e">
        <v>#N/A</v>
      </c>
      <c r="N36" s="18" t="e">
        <v>#N/A</v>
      </c>
      <c r="O36" s="18" t="e">
        <v>#N/A</v>
      </c>
      <c r="P36" s="18" t="e">
        <v>#N/A</v>
      </c>
      <c r="Q36" s="16" t="s">
        <v>5116</v>
      </c>
      <c r="R36" s="18" t="b">
        <v>1</v>
      </c>
      <c r="S36" s="18" t="b">
        <v>1</v>
      </c>
      <c r="T36" s="12">
        <v>8501.0</v>
      </c>
      <c r="U36" s="16" t="s">
        <v>5117</v>
      </c>
      <c r="V36" s="16" t="s">
        <v>695</v>
      </c>
      <c r="W36" s="51">
        <v>424904.0</v>
      </c>
      <c r="X36" s="51">
        <v>321440.0</v>
      </c>
      <c r="Y36" s="16" t="s">
        <v>1856</v>
      </c>
      <c r="Z36" s="95" t="s">
        <v>6391</v>
      </c>
      <c r="AA36" s="95">
        <v>1.0</v>
      </c>
      <c r="AB36" s="95">
        <v>1.0</v>
      </c>
      <c r="AC36" s="96" t="s">
        <v>9920</v>
      </c>
    </row>
    <row r="37">
      <c r="A37" s="12">
        <v>489.0</v>
      </c>
      <c r="B37" s="16" t="s">
        <v>6135</v>
      </c>
      <c r="C37" s="16" t="s">
        <v>5405</v>
      </c>
      <c r="D37" s="18" t="b">
        <v>0</v>
      </c>
      <c r="E37" s="12">
        <v>420.0</v>
      </c>
      <c r="F37" s="12">
        <v>92.0</v>
      </c>
      <c r="G37" s="12">
        <v>328.0</v>
      </c>
      <c r="H37" s="20">
        <v>42317.77638888889</v>
      </c>
      <c r="I37" s="16" t="s">
        <v>5409</v>
      </c>
      <c r="J37" s="16" t="s">
        <v>5410</v>
      </c>
      <c r="K37" s="16" t="s">
        <v>6394</v>
      </c>
      <c r="L37" s="18" t="e">
        <v>#N/A</v>
      </c>
      <c r="M37" s="18" t="e">
        <v>#N/A</v>
      </c>
      <c r="N37" s="18" t="e">
        <v>#N/A</v>
      </c>
      <c r="O37" s="18" t="e">
        <v>#N/A</v>
      </c>
      <c r="P37" s="18" t="e">
        <v>#N/A</v>
      </c>
      <c r="Q37" s="16" t="s">
        <v>5413</v>
      </c>
      <c r="R37" s="18" t="b">
        <v>1</v>
      </c>
      <c r="S37" s="18" t="b">
        <v>1</v>
      </c>
      <c r="T37" s="12">
        <v>7731.0</v>
      </c>
      <c r="U37" s="16" t="s">
        <v>5414</v>
      </c>
      <c r="V37" s="16" t="s">
        <v>695</v>
      </c>
      <c r="W37" s="22"/>
      <c r="X37" s="22"/>
      <c r="Y37" s="22"/>
      <c r="Z37" s="95" t="s">
        <v>6398</v>
      </c>
      <c r="AA37" s="95">
        <v>1.0</v>
      </c>
      <c r="AB37" s="95">
        <v>1.0</v>
      </c>
      <c r="AC37" s="96" t="s">
        <v>9921</v>
      </c>
    </row>
    <row r="38">
      <c r="A38" s="12">
        <v>506.0</v>
      </c>
      <c r="B38" s="16" t="s">
        <v>6135</v>
      </c>
      <c r="C38" s="16" t="s">
        <v>5604</v>
      </c>
      <c r="D38" s="18" t="b">
        <v>0</v>
      </c>
      <c r="E38" s="12">
        <v>1.0</v>
      </c>
      <c r="F38" s="12">
        <v>0.0</v>
      </c>
      <c r="G38" s="12">
        <v>1.0</v>
      </c>
      <c r="H38" s="20">
        <v>42334.42013888889</v>
      </c>
      <c r="I38" s="16" t="s">
        <v>5605</v>
      </c>
      <c r="J38" s="16" t="s">
        <v>5606</v>
      </c>
      <c r="K38" s="16" t="s">
        <v>5607</v>
      </c>
      <c r="L38" s="18" t="e">
        <v>#N/A</v>
      </c>
      <c r="M38" s="18" t="e">
        <v>#N/A</v>
      </c>
      <c r="N38" s="18" t="e">
        <v>#N/A</v>
      </c>
      <c r="O38" s="18" t="e">
        <v>#N/A</v>
      </c>
      <c r="P38" s="18" t="e">
        <v>#N/A</v>
      </c>
      <c r="Q38" s="16" t="s">
        <v>5608</v>
      </c>
      <c r="R38" s="18" t="b">
        <v>1</v>
      </c>
      <c r="S38" s="18" t="b">
        <v>0</v>
      </c>
      <c r="T38" s="12">
        <v>8619.0</v>
      </c>
      <c r="U38" s="16" t="s">
        <v>5609</v>
      </c>
      <c r="V38" s="16" t="s">
        <v>695</v>
      </c>
      <c r="W38" s="22"/>
      <c r="X38" s="22"/>
      <c r="Y38" s="22"/>
      <c r="Z38" s="95" t="s">
        <v>6408</v>
      </c>
      <c r="AA38" s="95">
        <v>2.0</v>
      </c>
      <c r="AB38" s="95">
        <v>3.0</v>
      </c>
      <c r="AC38" s="96" t="s">
        <v>9922</v>
      </c>
    </row>
    <row r="39">
      <c r="A39" s="12">
        <v>574.0</v>
      </c>
      <c r="B39" s="16" t="s">
        <v>6135</v>
      </c>
      <c r="C39" s="16" t="s">
        <v>6194</v>
      </c>
      <c r="D39" s="18" t="b">
        <v>0</v>
      </c>
      <c r="E39" s="12">
        <v>2.0</v>
      </c>
      <c r="F39" s="12">
        <v>0.0</v>
      </c>
      <c r="G39" s="12">
        <v>2.0</v>
      </c>
      <c r="H39" s="20">
        <v>42330.830555555556</v>
      </c>
      <c r="I39" s="16" t="s">
        <v>6195</v>
      </c>
      <c r="J39" s="16" t="s">
        <v>6196</v>
      </c>
      <c r="K39" s="16" t="s">
        <v>6197</v>
      </c>
      <c r="L39" s="18" t="e">
        <v>#N/A</v>
      </c>
      <c r="M39" s="18" t="e">
        <v>#N/A</v>
      </c>
      <c r="N39" s="18" t="e">
        <v>#N/A</v>
      </c>
      <c r="O39" s="18" t="e">
        <v>#N/A</v>
      </c>
      <c r="P39" s="18" t="e">
        <v>#N/A</v>
      </c>
      <c r="Q39" s="16" t="s">
        <v>6198</v>
      </c>
      <c r="R39" s="18" t="b">
        <v>1</v>
      </c>
      <c r="S39" s="18" t="b">
        <v>1</v>
      </c>
      <c r="T39" s="12">
        <v>8034.0</v>
      </c>
      <c r="U39" s="16" t="s">
        <v>6199</v>
      </c>
      <c r="V39" s="16" t="s">
        <v>695</v>
      </c>
      <c r="W39" s="22"/>
      <c r="X39" s="22"/>
      <c r="Y39" s="22"/>
      <c r="Z39" s="95" t="s">
        <v>6412</v>
      </c>
      <c r="AA39" s="97">
        <v>1.0</v>
      </c>
      <c r="AB39" s="97">
        <v>3.0</v>
      </c>
      <c r="AC39" s="98" t="s">
        <v>168</v>
      </c>
    </row>
    <row r="40">
      <c r="A40" s="12">
        <v>609.0</v>
      </c>
      <c r="B40" s="16" t="s">
        <v>6135</v>
      </c>
      <c r="C40" s="16" t="s">
        <v>6414</v>
      </c>
      <c r="D40" s="18" t="b">
        <v>0</v>
      </c>
      <c r="E40" s="12">
        <v>3.0</v>
      </c>
      <c r="F40" s="12">
        <v>1.0</v>
      </c>
      <c r="G40" s="12">
        <v>2.0</v>
      </c>
      <c r="H40" s="20">
        <v>42326.46944444445</v>
      </c>
      <c r="I40" s="16" t="s">
        <v>4132</v>
      </c>
      <c r="J40" s="16" t="s">
        <v>6415</v>
      </c>
      <c r="K40" s="16" t="s">
        <v>4135</v>
      </c>
      <c r="L40" s="18" t="e">
        <v>#N/A</v>
      </c>
      <c r="M40" s="18" t="e">
        <v>#N/A</v>
      </c>
      <c r="N40" s="18" t="e">
        <v>#N/A</v>
      </c>
      <c r="O40" s="18" t="e">
        <v>#N/A</v>
      </c>
      <c r="P40" s="18" t="e">
        <v>#N/A</v>
      </c>
      <c r="Q40" s="16" t="s">
        <v>6413</v>
      </c>
      <c r="R40" s="18" t="b">
        <v>1</v>
      </c>
      <c r="S40" s="18" t="b">
        <v>0</v>
      </c>
      <c r="T40" s="12">
        <v>7675.0</v>
      </c>
      <c r="U40" s="16" t="s">
        <v>6416</v>
      </c>
      <c r="V40" s="16" t="s">
        <v>695</v>
      </c>
      <c r="W40" s="22"/>
      <c r="X40" s="22"/>
      <c r="Y40" s="22"/>
      <c r="Z40" s="95" t="s">
        <v>6419</v>
      </c>
      <c r="AA40" s="97">
        <v>3.0</v>
      </c>
      <c r="AB40" s="97">
        <v>1.0</v>
      </c>
      <c r="AC40" s="98" t="s">
        <v>99</v>
      </c>
    </row>
    <row r="41">
      <c r="A41" s="12">
        <v>689.0</v>
      </c>
      <c r="B41" s="16" t="s">
        <v>6135</v>
      </c>
      <c r="C41" s="16" t="s">
        <v>6421</v>
      </c>
      <c r="D41" s="18" t="b">
        <v>1</v>
      </c>
      <c r="E41" s="12">
        <v>15.0</v>
      </c>
      <c r="F41" s="12">
        <v>4.0</v>
      </c>
      <c r="G41" s="12">
        <v>11.0</v>
      </c>
      <c r="H41" s="20">
        <v>42332.30972222222</v>
      </c>
      <c r="I41" s="16" t="s">
        <v>6422</v>
      </c>
      <c r="J41" s="16" t="s">
        <v>6423</v>
      </c>
      <c r="K41" s="16" t="s">
        <v>6424</v>
      </c>
      <c r="L41" s="18" t="e">
        <v>#N/A</v>
      </c>
      <c r="M41" s="18" t="e">
        <v>#N/A</v>
      </c>
      <c r="N41" s="18" t="e">
        <v>#N/A</v>
      </c>
      <c r="O41" s="18" t="e">
        <v>#N/A</v>
      </c>
      <c r="P41" s="18" t="e">
        <v>#N/A</v>
      </c>
      <c r="Q41" s="16" t="s">
        <v>6420</v>
      </c>
      <c r="R41" s="18" t="b">
        <v>0</v>
      </c>
      <c r="S41" s="18" t="b">
        <v>1</v>
      </c>
      <c r="T41" s="12">
        <v>8559.0</v>
      </c>
      <c r="U41" s="16" t="s">
        <v>6425</v>
      </c>
      <c r="V41" s="16" t="s">
        <v>695</v>
      </c>
      <c r="W41" s="22"/>
      <c r="X41" s="22"/>
      <c r="Y41" s="16" t="s">
        <v>872</v>
      </c>
      <c r="Z41" s="95" t="s">
        <v>6427</v>
      </c>
      <c r="AA41" s="97">
        <v>3.0</v>
      </c>
      <c r="AB41" s="97">
        <v>1.0</v>
      </c>
      <c r="AC41" s="98" t="s">
        <v>9923</v>
      </c>
    </row>
    <row r="42">
      <c r="A42" s="12">
        <v>729.0</v>
      </c>
      <c r="B42" s="16" t="s">
        <v>6135</v>
      </c>
      <c r="C42" s="16" t="s">
        <v>4023</v>
      </c>
      <c r="D42" s="18" t="b">
        <v>1</v>
      </c>
      <c r="E42" s="12">
        <v>1.0</v>
      </c>
      <c r="F42" s="12">
        <v>0.0</v>
      </c>
      <c r="G42" s="12">
        <v>1.0</v>
      </c>
      <c r="H42" s="20">
        <v>42320.55069444444</v>
      </c>
      <c r="I42" s="16" t="s">
        <v>4024</v>
      </c>
      <c r="J42" s="16" t="s">
        <v>4025</v>
      </c>
      <c r="K42" s="16" t="s">
        <v>4026</v>
      </c>
      <c r="L42" s="18" t="e">
        <v>#N/A</v>
      </c>
      <c r="M42" s="18" t="e">
        <v>#N/A</v>
      </c>
      <c r="N42" s="18" t="e">
        <v>#N/A</v>
      </c>
      <c r="O42" s="18" t="e">
        <v>#N/A</v>
      </c>
      <c r="P42" s="18" t="e">
        <v>#N/A</v>
      </c>
      <c r="Q42" s="16" t="s">
        <v>4028</v>
      </c>
      <c r="R42" s="18" t="b">
        <v>0</v>
      </c>
      <c r="S42" s="18" t="b">
        <v>1</v>
      </c>
      <c r="T42" s="12">
        <v>7840.0</v>
      </c>
      <c r="U42" s="16" t="s">
        <v>4029</v>
      </c>
      <c r="V42" s="16" t="s">
        <v>695</v>
      </c>
      <c r="W42" s="51">
        <v>320543.0</v>
      </c>
      <c r="X42" s="51">
        <v>319739.0</v>
      </c>
      <c r="Y42" s="16" t="s">
        <v>331</v>
      </c>
      <c r="Z42" s="95" t="s">
        <v>6430</v>
      </c>
      <c r="AA42" s="97">
        <v>3.0</v>
      </c>
      <c r="AB42" s="97">
        <v>1.0</v>
      </c>
      <c r="AC42" s="98" t="s">
        <v>126</v>
      </c>
    </row>
    <row r="43">
      <c r="A43" s="12">
        <v>808.0</v>
      </c>
      <c r="B43" s="16" t="s">
        <v>6135</v>
      </c>
      <c r="C43" s="16" t="s">
        <v>6432</v>
      </c>
      <c r="D43" s="18" t="b">
        <v>0</v>
      </c>
      <c r="E43" s="12">
        <v>2.0</v>
      </c>
      <c r="F43" s="12">
        <v>0.0</v>
      </c>
      <c r="G43" s="12">
        <v>2.0</v>
      </c>
      <c r="H43" s="20">
        <v>42331.56597222222</v>
      </c>
      <c r="I43" s="16" t="s">
        <v>6433</v>
      </c>
      <c r="J43" s="16" t="s">
        <v>6435</v>
      </c>
      <c r="K43" s="16" t="s">
        <v>6436</v>
      </c>
      <c r="L43" s="18" t="e">
        <v>#N/A</v>
      </c>
      <c r="M43" s="18" t="e">
        <v>#N/A</v>
      </c>
      <c r="N43" s="18" t="e">
        <v>#N/A</v>
      </c>
      <c r="O43" s="18" t="e">
        <v>#N/A</v>
      </c>
      <c r="P43" s="18" t="e">
        <v>#N/A</v>
      </c>
      <c r="Q43" s="16" t="s">
        <v>6431</v>
      </c>
      <c r="R43" s="18" t="b">
        <v>0</v>
      </c>
      <c r="S43" s="18" t="b">
        <v>1</v>
      </c>
      <c r="T43" s="12">
        <v>7604.0</v>
      </c>
      <c r="U43" s="16" t="s">
        <v>6437</v>
      </c>
      <c r="V43" s="16" t="s">
        <v>695</v>
      </c>
      <c r="W43" s="22"/>
      <c r="X43" s="22"/>
      <c r="Y43" s="22"/>
      <c r="Z43" s="95" t="s">
        <v>6439</v>
      </c>
      <c r="AA43" s="97">
        <v>3.0</v>
      </c>
      <c r="AB43" s="97">
        <v>2.0</v>
      </c>
      <c r="AC43" s="98" t="s">
        <v>9924</v>
      </c>
    </row>
    <row r="44">
      <c r="A44" s="12">
        <v>822.0</v>
      </c>
      <c r="B44" s="16" t="s">
        <v>6135</v>
      </c>
      <c r="C44" s="16" t="s">
        <v>6414</v>
      </c>
      <c r="D44" s="18" t="b">
        <v>0</v>
      </c>
      <c r="E44" s="12">
        <v>0.0</v>
      </c>
      <c r="F44" s="12">
        <v>0.0</v>
      </c>
      <c r="G44" s="12">
        <v>0.0</v>
      </c>
      <c r="H44" s="20">
        <v>42326.35902777778</v>
      </c>
      <c r="I44" s="16" t="s">
        <v>6441</v>
      </c>
      <c r="J44" s="16" t="s">
        <v>6415</v>
      </c>
      <c r="K44" s="16" t="s">
        <v>6442</v>
      </c>
      <c r="L44" s="18" t="e">
        <v>#N/A</v>
      </c>
      <c r="M44" s="18" t="e">
        <v>#N/A</v>
      </c>
      <c r="N44" s="18" t="e">
        <v>#N/A</v>
      </c>
      <c r="O44" s="18" t="e">
        <v>#N/A</v>
      </c>
      <c r="P44" s="18" t="e">
        <v>#N/A</v>
      </c>
      <c r="Q44" s="16" t="s">
        <v>6440</v>
      </c>
      <c r="R44" s="18" t="b">
        <v>0</v>
      </c>
      <c r="S44" s="18" t="b">
        <v>0</v>
      </c>
      <c r="T44" s="12">
        <v>7675.0</v>
      </c>
      <c r="U44" s="16" t="s">
        <v>6416</v>
      </c>
      <c r="V44" s="16" t="s">
        <v>695</v>
      </c>
      <c r="W44" s="22"/>
      <c r="X44" s="22"/>
      <c r="Y44" s="22"/>
      <c r="Z44" s="95" t="s">
        <v>6445</v>
      </c>
      <c r="AA44" s="97">
        <v>3.0</v>
      </c>
      <c r="AB44" s="97">
        <v>1.0</v>
      </c>
      <c r="AC44" s="98" t="s">
        <v>99</v>
      </c>
    </row>
    <row r="45">
      <c r="A45" s="12">
        <v>98.0</v>
      </c>
      <c r="B45" s="16" t="s">
        <v>6135</v>
      </c>
      <c r="C45" s="16" t="s">
        <v>1243</v>
      </c>
      <c r="D45" s="18" t="b">
        <v>1</v>
      </c>
      <c r="E45" s="12">
        <v>13.0</v>
      </c>
      <c r="F45" s="12">
        <v>7.0</v>
      </c>
      <c r="G45" s="12">
        <v>6.0</v>
      </c>
      <c r="H45" s="20">
        <v>42324.7875</v>
      </c>
      <c r="I45" s="16" t="s">
        <v>1244</v>
      </c>
      <c r="J45" s="16" t="s">
        <v>1245</v>
      </c>
      <c r="K45" s="16" t="s">
        <v>1246</v>
      </c>
      <c r="L45" s="18" t="e">
        <v>#N/A</v>
      </c>
      <c r="M45" s="18" t="e">
        <v>#N/A</v>
      </c>
      <c r="N45" s="18" t="e">
        <v>#N/A</v>
      </c>
      <c r="O45" s="18" t="e">
        <v>#N/A</v>
      </c>
      <c r="P45" s="18" t="e">
        <v>#N/A</v>
      </c>
      <c r="Q45" s="16" t="s">
        <v>1247</v>
      </c>
      <c r="R45" s="18" t="b">
        <v>1</v>
      </c>
      <c r="S45" s="18" t="b">
        <v>1</v>
      </c>
      <c r="T45" s="12">
        <v>88310.0</v>
      </c>
      <c r="U45" s="16" t="s">
        <v>1248</v>
      </c>
      <c r="V45" s="16" t="s">
        <v>1249</v>
      </c>
      <c r="W45" s="51">
        <v>2723140.0</v>
      </c>
      <c r="X45" s="51">
        <v>2903901.0</v>
      </c>
      <c r="Y45" s="16" t="s">
        <v>1250</v>
      </c>
      <c r="Z45" s="95" t="s">
        <v>6447</v>
      </c>
      <c r="AA45" s="97">
        <v>2.0</v>
      </c>
      <c r="AB45" s="97">
        <v>2.0</v>
      </c>
      <c r="AC45" s="98" t="s">
        <v>9925</v>
      </c>
    </row>
    <row r="46">
      <c r="A46" s="12">
        <v>129.0</v>
      </c>
      <c r="B46" s="16" t="s">
        <v>6135</v>
      </c>
      <c r="C46" s="16" t="s">
        <v>1559</v>
      </c>
      <c r="D46" s="18" t="b">
        <v>1</v>
      </c>
      <c r="E46" s="12">
        <v>16.0</v>
      </c>
      <c r="F46" s="12">
        <v>4.0</v>
      </c>
      <c r="G46" s="12">
        <v>12.0</v>
      </c>
      <c r="H46" s="20">
        <v>42330.82638888889</v>
      </c>
      <c r="I46" s="16" t="s">
        <v>1560</v>
      </c>
      <c r="J46" s="16" t="s">
        <v>1561</v>
      </c>
      <c r="K46" s="16" t="s">
        <v>1562</v>
      </c>
      <c r="L46" s="18" t="e">
        <v>#N/A</v>
      </c>
      <c r="M46" s="18" t="e">
        <v>#N/A</v>
      </c>
      <c r="N46" s="18" t="e">
        <v>#N/A</v>
      </c>
      <c r="O46" s="18" t="e">
        <v>#N/A</v>
      </c>
      <c r="P46" s="18" t="e">
        <v>#N/A</v>
      </c>
      <c r="Q46" s="16" t="s">
        <v>1563</v>
      </c>
      <c r="R46" s="18" t="b">
        <v>1</v>
      </c>
      <c r="S46" s="18" t="b">
        <v>1</v>
      </c>
      <c r="T46" s="12">
        <v>87109.0</v>
      </c>
      <c r="U46" s="16" t="s">
        <v>1564</v>
      </c>
      <c r="V46" s="16" t="s">
        <v>1249</v>
      </c>
      <c r="W46" s="22"/>
      <c r="X46" s="22"/>
      <c r="Y46" s="16" t="s">
        <v>1565</v>
      </c>
      <c r="Z46" s="95" t="s">
        <v>6450</v>
      </c>
      <c r="AA46" s="95">
        <v>2.0</v>
      </c>
      <c r="AB46" s="95">
        <v>5.0</v>
      </c>
      <c r="AC46" s="96" t="s">
        <v>9926</v>
      </c>
    </row>
    <row r="47">
      <c r="A47" s="12">
        <v>215.0</v>
      </c>
      <c r="B47" s="16" t="s">
        <v>6135</v>
      </c>
      <c r="C47" s="16" t="s">
        <v>2360</v>
      </c>
      <c r="D47" s="18" t="b">
        <v>1</v>
      </c>
      <c r="E47" s="12">
        <v>52.0</v>
      </c>
      <c r="F47" s="12">
        <v>13.0</v>
      </c>
      <c r="G47" s="12">
        <v>39.0</v>
      </c>
      <c r="H47" s="20">
        <v>42320.88402777778</v>
      </c>
      <c r="I47" s="16" t="s">
        <v>2361</v>
      </c>
      <c r="J47" s="16" t="s">
        <v>2362</v>
      </c>
      <c r="K47" s="16" t="s">
        <v>2363</v>
      </c>
      <c r="L47" s="18" t="e">
        <v>#N/A</v>
      </c>
      <c r="M47" s="18" t="e">
        <v>#N/A</v>
      </c>
      <c r="N47" s="18" t="e">
        <v>#N/A</v>
      </c>
      <c r="O47" s="18" t="e">
        <v>#N/A</v>
      </c>
      <c r="P47" s="18" t="e">
        <v>#N/A</v>
      </c>
      <c r="Q47" s="16" t="s">
        <v>2364</v>
      </c>
      <c r="R47" s="18" t="b">
        <v>1</v>
      </c>
      <c r="S47" s="18" t="b">
        <v>0</v>
      </c>
      <c r="T47" s="12">
        <v>87125.0</v>
      </c>
      <c r="U47" s="16" t="s">
        <v>1564</v>
      </c>
      <c r="V47" s="16" t="s">
        <v>1249</v>
      </c>
      <c r="W47" s="22"/>
      <c r="X47" s="22"/>
      <c r="Y47" s="16" t="s">
        <v>2365</v>
      </c>
      <c r="Z47" s="95" t="s">
        <v>6458</v>
      </c>
      <c r="AA47" s="95">
        <v>1.0</v>
      </c>
      <c r="AB47" s="95">
        <v>1.0</v>
      </c>
      <c r="AC47" s="96" t="s">
        <v>9927</v>
      </c>
    </row>
    <row r="48">
      <c r="A48" s="12">
        <v>444.0</v>
      </c>
      <c r="B48" s="16" t="s">
        <v>6135</v>
      </c>
      <c r="C48" s="16" t="s">
        <v>4902</v>
      </c>
      <c r="D48" s="18" t="b">
        <v>1</v>
      </c>
      <c r="E48" s="12">
        <v>3035.0</v>
      </c>
      <c r="F48" s="12">
        <v>27.0</v>
      </c>
      <c r="G48" s="12">
        <v>3008.0</v>
      </c>
      <c r="H48" s="20">
        <v>42326.60208333333</v>
      </c>
      <c r="I48" s="16" t="s">
        <v>4904</v>
      </c>
      <c r="J48" s="16" t="s">
        <v>4905</v>
      </c>
      <c r="K48" s="16" t="s">
        <v>4906</v>
      </c>
      <c r="L48" s="16" t="s">
        <v>264</v>
      </c>
      <c r="M48" s="16" t="s">
        <v>4907</v>
      </c>
      <c r="N48" s="12">
        <v>0.0</v>
      </c>
      <c r="O48" s="16" t="s">
        <v>4908</v>
      </c>
      <c r="P48" s="16" t="s">
        <v>4909</v>
      </c>
      <c r="Q48" s="16" t="s">
        <v>4910</v>
      </c>
      <c r="R48" s="18" t="b">
        <v>1</v>
      </c>
      <c r="S48" s="18" t="b">
        <v>1</v>
      </c>
      <c r="T48" s="12">
        <v>88310.0</v>
      </c>
      <c r="U48" s="16" t="s">
        <v>1248</v>
      </c>
      <c r="V48" s="16" t="s">
        <v>1249</v>
      </c>
      <c r="W48" s="51">
        <v>332320.0</v>
      </c>
      <c r="X48" s="51">
        <v>268037.0</v>
      </c>
      <c r="Y48" s="16" t="s">
        <v>577</v>
      </c>
      <c r="Z48" s="95" t="s">
        <v>6470</v>
      </c>
      <c r="AA48" s="95">
        <v>3.0</v>
      </c>
      <c r="AB48" s="95">
        <v>2.0</v>
      </c>
      <c r="AC48" s="96" t="s">
        <v>9928</v>
      </c>
    </row>
    <row r="49">
      <c r="A49" s="12">
        <v>691.0</v>
      </c>
      <c r="B49" s="16" t="s">
        <v>6135</v>
      </c>
      <c r="C49" s="16" t="s">
        <v>2360</v>
      </c>
      <c r="D49" s="18" t="b">
        <v>1</v>
      </c>
      <c r="E49" s="12">
        <v>0.0</v>
      </c>
      <c r="F49" s="12">
        <v>0.0</v>
      </c>
      <c r="G49" s="12">
        <v>0.0</v>
      </c>
      <c r="H49" s="20">
        <v>42317.54791666667</v>
      </c>
      <c r="I49" s="16" t="s">
        <v>6474</v>
      </c>
      <c r="J49" s="16" t="s">
        <v>2362</v>
      </c>
      <c r="K49" s="16" t="s">
        <v>6476</v>
      </c>
      <c r="L49" s="18" t="e">
        <v>#N/A</v>
      </c>
      <c r="M49" s="18" t="e">
        <v>#N/A</v>
      </c>
      <c r="N49" s="18" t="e">
        <v>#N/A</v>
      </c>
      <c r="O49" s="18" t="e">
        <v>#N/A</v>
      </c>
      <c r="P49" s="18" t="e">
        <v>#N/A</v>
      </c>
      <c r="Q49" s="16" t="s">
        <v>6473</v>
      </c>
      <c r="R49" s="18" t="b">
        <v>0</v>
      </c>
      <c r="S49" s="18" t="b">
        <v>0</v>
      </c>
      <c r="T49" s="12">
        <v>87125.0</v>
      </c>
      <c r="U49" s="16" t="s">
        <v>1564</v>
      </c>
      <c r="V49" s="16" t="s">
        <v>1249</v>
      </c>
      <c r="W49" s="22"/>
      <c r="X49" s="22"/>
      <c r="Y49" s="16" t="s">
        <v>2365</v>
      </c>
      <c r="Z49" s="95" t="s">
        <v>6478</v>
      </c>
      <c r="AA49" s="97">
        <v>3.0</v>
      </c>
      <c r="AB49" s="97">
        <v>1.0</v>
      </c>
      <c r="AC49" s="98" t="s">
        <v>9929</v>
      </c>
    </row>
    <row r="50">
      <c r="A50" s="12">
        <v>502.0</v>
      </c>
      <c r="B50" s="16" t="s">
        <v>6135</v>
      </c>
      <c r="C50" s="16" t="s">
        <v>5563</v>
      </c>
      <c r="D50" s="18" t="b">
        <v>0</v>
      </c>
      <c r="E50" s="12">
        <v>104.0</v>
      </c>
      <c r="F50" s="12">
        <v>40.0</v>
      </c>
      <c r="G50" s="12">
        <v>64.0</v>
      </c>
      <c r="H50" s="20">
        <v>42331.65138888889</v>
      </c>
      <c r="I50" s="16" t="s">
        <v>5565</v>
      </c>
      <c r="J50" s="16" t="s">
        <v>5566</v>
      </c>
      <c r="K50" s="16" t="s">
        <v>5567</v>
      </c>
      <c r="L50" s="18" t="e">
        <v>#N/A</v>
      </c>
      <c r="M50" s="18" t="e">
        <v>#N/A</v>
      </c>
      <c r="N50" s="18" t="e">
        <v>#N/A</v>
      </c>
      <c r="O50" s="18" t="e">
        <v>#N/A</v>
      </c>
      <c r="P50" s="18" t="e">
        <v>#N/A</v>
      </c>
      <c r="Q50" s="16" t="s">
        <v>5570</v>
      </c>
      <c r="R50" s="18" t="b">
        <v>1</v>
      </c>
      <c r="S50" s="18" t="b">
        <v>0</v>
      </c>
      <c r="T50" s="12">
        <v>89029.0</v>
      </c>
      <c r="U50" s="16" t="s">
        <v>5572</v>
      </c>
      <c r="V50" s="16" t="s">
        <v>5574</v>
      </c>
      <c r="W50" s="22"/>
      <c r="X50" s="22"/>
      <c r="Y50" s="22"/>
      <c r="Z50" s="95" t="s">
        <v>6481</v>
      </c>
      <c r="AA50" s="95">
        <v>3.0</v>
      </c>
      <c r="AB50" s="95">
        <v>1.0</v>
      </c>
      <c r="AC50" s="96" t="s">
        <v>133</v>
      </c>
    </row>
    <row r="51">
      <c r="A51" s="12">
        <v>676.0</v>
      </c>
      <c r="B51" s="16" t="s">
        <v>6135</v>
      </c>
      <c r="C51" s="16" t="s">
        <v>6483</v>
      </c>
      <c r="D51" s="18" t="b">
        <v>1</v>
      </c>
      <c r="E51" s="12">
        <v>2.0</v>
      </c>
      <c r="F51" s="12">
        <v>0.0</v>
      </c>
      <c r="G51" s="12">
        <v>2.0</v>
      </c>
      <c r="H51" s="20">
        <v>42329.31736111111</v>
      </c>
      <c r="I51" s="16" t="s">
        <v>6484</v>
      </c>
      <c r="J51" s="16" t="s">
        <v>6485</v>
      </c>
      <c r="K51" s="16" t="s">
        <v>6486</v>
      </c>
      <c r="L51" s="18" t="e">
        <v>#N/A</v>
      </c>
      <c r="M51" s="18" t="e">
        <v>#N/A</v>
      </c>
      <c r="N51" s="18" t="e">
        <v>#N/A</v>
      </c>
      <c r="O51" s="18" t="e">
        <v>#N/A</v>
      </c>
      <c r="P51" s="18" t="e">
        <v>#N/A</v>
      </c>
      <c r="Q51" s="16" t="s">
        <v>6482</v>
      </c>
      <c r="R51" s="18" t="b">
        <v>0</v>
      </c>
      <c r="S51" s="18" t="b">
        <v>0</v>
      </c>
      <c r="T51" s="12">
        <v>89015.0</v>
      </c>
      <c r="U51" s="16" t="s">
        <v>6487</v>
      </c>
      <c r="V51" s="16" t="s">
        <v>5574</v>
      </c>
      <c r="W51" s="51">
        <v>1002552.0</v>
      </c>
      <c r="X51" s="51">
        <v>1052062.0</v>
      </c>
      <c r="Y51" s="16" t="s">
        <v>6488</v>
      </c>
      <c r="Z51" s="95" t="s">
        <v>6492</v>
      </c>
      <c r="AA51" s="97">
        <v>3.0</v>
      </c>
      <c r="AB51" s="97">
        <v>3.0</v>
      </c>
      <c r="AC51" s="98" t="s">
        <v>215</v>
      </c>
    </row>
    <row r="52">
      <c r="A52" s="12">
        <v>677.0</v>
      </c>
      <c r="B52" s="16" t="s">
        <v>6135</v>
      </c>
      <c r="C52" s="16" t="s">
        <v>6483</v>
      </c>
      <c r="D52" s="18" t="b">
        <v>1</v>
      </c>
      <c r="E52" s="12">
        <v>3.0</v>
      </c>
      <c r="F52" s="12">
        <v>0.0</v>
      </c>
      <c r="G52" s="12">
        <v>3.0</v>
      </c>
      <c r="H52" s="20">
        <v>42329.31875</v>
      </c>
      <c r="I52" s="16" t="s">
        <v>6484</v>
      </c>
      <c r="J52" s="16" t="s">
        <v>6485</v>
      </c>
      <c r="K52" s="16" t="s">
        <v>6486</v>
      </c>
      <c r="L52" s="18" t="e">
        <v>#N/A</v>
      </c>
      <c r="M52" s="18" t="e">
        <v>#N/A</v>
      </c>
      <c r="N52" s="18" t="e">
        <v>#N/A</v>
      </c>
      <c r="O52" s="18" t="e">
        <v>#N/A</v>
      </c>
      <c r="P52" s="18" t="e">
        <v>#N/A</v>
      </c>
      <c r="Q52" s="16" t="s">
        <v>6493</v>
      </c>
      <c r="R52" s="18" t="b">
        <v>0</v>
      </c>
      <c r="S52" s="18" t="b">
        <v>0</v>
      </c>
      <c r="T52" s="12">
        <v>89015.0</v>
      </c>
      <c r="U52" s="16" t="s">
        <v>6487</v>
      </c>
      <c r="V52" s="16" t="s">
        <v>5574</v>
      </c>
      <c r="W52" s="51">
        <v>1002552.0</v>
      </c>
      <c r="X52" s="51">
        <v>1052062.0</v>
      </c>
      <c r="Y52" s="16" t="s">
        <v>6488</v>
      </c>
      <c r="Z52" s="95" t="s">
        <v>6500</v>
      </c>
      <c r="AA52" s="97">
        <v>3.0</v>
      </c>
      <c r="AB52" s="97">
        <v>2.0</v>
      </c>
      <c r="AC52" s="98" t="s">
        <v>9930</v>
      </c>
    </row>
    <row r="53">
      <c r="A53" s="12">
        <v>678.0</v>
      </c>
      <c r="B53" s="16" t="s">
        <v>6135</v>
      </c>
      <c r="C53" s="16" t="s">
        <v>6483</v>
      </c>
      <c r="D53" s="18" t="b">
        <v>1</v>
      </c>
      <c r="E53" s="12">
        <v>0.0</v>
      </c>
      <c r="F53" s="12">
        <v>0.0</v>
      </c>
      <c r="G53" s="12">
        <v>0.0</v>
      </c>
      <c r="H53" s="20">
        <v>42331.62847222222</v>
      </c>
      <c r="I53" s="16" t="s">
        <v>6502</v>
      </c>
      <c r="J53" s="16" t="s">
        <v>6485</v>
      </c>
      <c r="K53" s="16" t="s">
        <v>6486</v>
      </c>
      <c r="L53" s="18" t="e">
        <v>#N/A</v>
      </c>
      <c r="M53" s="18" t="e">
        <v>#N/A</v>
      </c>
      <c r="N53" s="18" t="e">
        <v>#N/A</v>
      </c>
      <c r="O53" s="18" t="e">
        <v>#N/A</v>
      </c>
      <c r="P53" s="18" t="e">
        <v>#N/A</v>
      </c>
      <c r="Q53" s="16" t="s">
        <v>6501</v>
      </c>
      <c r="R53" s="18" t="b">
        <v>0</v>
      </c>
      <c r="S53" s="18" t="b">
        <v>0</v>
      </c>
      <c r="T53" s="12">
        <v>89015.0</v>
      </c>
      <c r="U53" s="16" t="s">
        <v>6487</v>
      </c>
      <c r="V53" s="16" t="s">
        <v>5574</v>
      </c>
      <c r="W53" s="51">
        <v>1002552.0</v>
      </c>
      <c r="X53" s="51">
        <v>1052062.0</v>
      </c>
      <c r="Y53" s="16" t="s">
        <v>6488</v>
      </c>
      <c r="Z53" s="95" t="s">
        <v>6512</v>
      </c>
      <c r="AA53" s="97">
        <v>3.0</v>
      </c>
      <c r="AB53" s="97">
        <v>2.0</v>
      </c>
      <c r="AC53" s="98" t="s">
        <v>9930</v>
      </c>
    </row>
    <row r="54">
      <c r="A54" s="12">
        <v>28.0</v>
      </c>
      <c r="B54" s="16" t="s">
        <v>6135</v>
      </c>
      <c r="C54" s="16" t="s">
        <v>570</v>
      </c>
      <c r="D54" s="18" t="b">
        <v>1</v>
      </c>
      <c r="E54" s="12">
        <v>0.0</v>
      </c>
      <c r="F54" s="12">
        <v>0.0</v>
      </c>
      <c r="G54" s="12">
        <v>0.0</v>
      </c>
      <c r="H54" s="20">
        <v>42331.384722222225</v>
      </c>
      <c r="I54" s="16" t="s">
        <v>571</v>
      </c>
      <c r="J54" s="16" t="s">
        <v>572</v>
      </c>
      <c r="K54" s="16" t="s">
        <v>573</v>
      </c>
      <c r="L54" s="18" t="e">
        <v>#N/A</v>
      </c>
      <c r="M54" s="18" t="e">
        <v>#N/A</v>
      </c>
      <c r="N54" s="18" t="e">
        <v>#N/A</v>
      </c>
      <c r="O54" s="18" t="e">
        <v>#N/A</v>
      </c>
      <c r="P54" s="18" t="e">
        <v>#N/A</v>
      </c>
      <c r="Q54" s="16" t="s">
        <v>574</v>
      </c>
      <c r="R54" s="18" t="b">
        <v>1</v>
      </c>
      <c r="S54" s="18" t="b">
        <v>1</v>
      </c>
      <c r="T54" s="12">
        <v>10022.0</v>
      </c>
      <c r="U54" s="16" t="s">
        <v>575</v>
      </c>
      <c r="V54" s="16" t="s">
        <v>576</v>
      </c>
      <c r="W54" s="22"/>
      <c r="X54" s="22"/>
      <c r="Y54" s="16" t="s">
        <v>577</v>
      </c>
      <c r="Z54" s="95" t="s">
        <v>6516</v>
      </c>
      <c r="AA54" s="97">
        <v>2.0</v>
      </c>
      <c r="AB54" s="97">
        <v>4.0</v>
      </c>
      <c r="AC54" s="98" t="s">
        <v>9931</v>
      </c>
    </row>
    <row r="55">
      <c r="A55" s="12">
        <v>29.0</v>
      </c>
      <c r="B55" s="16" t="s">
        <v>6135</v>
      </c>
      <c r="C55" s="16" t="s">
        <v>581</v>
      </c>
      <c r="D55" s="18" t="b">
        <v>1</v>
      </c>
      <c r="E55" s="12">
        <v>58.0</v>
      </c>
      <c r="F55" s="12">
        <v>15.0</v>
      </c>
      <c r="G55" s="12">
        <v>43.0</v>
      </c>
      <c r="H55" s="20">
        <v>42312.277083333334</v>
      </c>
      <c r="I55" s="16" t="s">
        <v>582</v>
      </c>
      <c r="J55" s="16" t="s">
        <v>583</v>
      </c>
      <c r="K55" s="16" t="s">
        <v>584</v>
      </c>
      <c r="L55" s="18" t="e">
        <v>#N/A</v>
      </c>
      <c r="M55" s="18" t="e">
        <v>#N/A</v>
      </c>
      <c r="N55" s="18" t="e">
        <v>#N/A</v>
      </c>
      <c r="O55" s="18" t="e">
        <v>#N/A</v>
      </c>
      <c r="P55" s="18" t="e">
        <v>#N/A</v>
      </c>
      <c r="Q55" s="16" t="s">
        <v>585</v>
      </c>
      <c r="R55" s="18" t="b">
        <v>1</v>
      </c>
      <c r="S55" s="18" t="b">
        <v>0</v>
      </c>
      <c r="T55" s="16" t="s">
        <v>586</v>
      </c>
      <c r="U55" s="16" t="s">
        <v>587</v>
      </c>
      <c r="V55" s="16" t="s">
        <v>576</v>
      </c>
      <c r="W55" s="51">
        <v>6.136636E7</v>
      </c>
      <c r="X55" s="51">
        <v>5.8137559E7</v>
      </c>
      <c r="Y55" s="16" t="s">
        <v>588</v>
      </c>
      <c r="Z55" s="95" t="s">
        <v>6527</v>
      </c>
      <c r="AA55" s="97">
        <v>2.0</v>
      </c>
      <c r="AB55" s="97">
        <v>3.0</v>
      </c>
      <c r="AC55" s="98" t="s">
        <v>215</v>
      </c>
    </row>
    <row r="56">
      <c r="A56" s="12">
        <v>34.0</v>
      </c>
      <c r="B56" s="16" t="s">
        <v>6135</v>
      </c>
      <c r="C56" s="16" t="s">
        <v>630</v>
      </c>
      <c r="D56" s="18" t="b">
        <v>1</v>
      </c>
      <c r="E56" s="12">
        <v>2211.0</v>
      </c>
      <c r="F56" s="12">
        <v>691.0</v>
      </c>
      <c r="G56" s="12">
        <v>1520.0</v>
      </c>
      <c r="H56" s="20">
        <v>42312.83611111111</v>
      </c>
      <c r="I56" s="16" t="s">
        <v>631</v>
      </c>
      <c r="J56" s="16" t="s">
        <v>632</v>
      </c>
      <c r="K56" s="16" t="s">
        <v>633</v>
      </c>
      <c r="L56" s="18" t="e">
        <v>#N/A</v>
      </c>
      <c r="M56" s="18" t="e">
        <v>#N/A</v>
      </c>
      <c r="N56" s="18" t="e">
        <v>#N/A</v>
      </c>
      <c r="O56" s="18" t="e">
        <v>#N/A</v>
      </c>
      <c r="P56" s="18" t="e">
        <v>#N/A</v>
      </c>
      <c r="Q56" s="16" t="s">
        <v>634</v>
      </c>
      <c r="R56" s="18" t="b">
        <v>1</v>
      </c>
      <c r="S56" s="18" t="b">
        <v>0</v>
      </c>
      <c r="T56" s="12">
        <v>11762.0</v>
      </c>
      <c r="U56" s="16" t="s">
        <v>635</v>
      </c>
      <c r="V56" s="16" t="s">
        <v>576</v>
      </c>
      <c r="W56" s="22"/>
      <c r="X56" s="22"/>
      <c r="Y56" s="16" t="s">
        <v>636</v>
      </c>
      <c r="Z56" s="95" t="s">
        <v>6534</v>
      </c>
      <c r="AA56" s="97">
        <v>1.0</v>
      </c>
      <c r="AB56" s="97">
        <v>2.0</v>
      </c>
      <c r="AC56" s="98" t="s">
        <v>9932</v>
      </c>
    </row>
    <row r="57">
      <c r="A57" s="12">
        <v>42.0</v>
      </c>
      <c r="B57" s="16" t="s">
        <v>6135</v>
      </c>
      <c r="C57" s="16" t="s">
        <v>710</v>
      </c>
      <c r="D57" s="18" t="b">
        <v>1</v>
      </c>
      <c r="E57" s="12">
        <v>242.0</v>
      </c>
      <c r="F57" s="12">
        <v>59.0</v>
      </c>
      <c r="G57" s="12">
        <v>183.0</v>
      </c>
      <c r="H57" s="20">
        <v>42313.86041666667</v>
      </c>
      <c r="I57" s="16" t="s">
        <v>711</v>
      </c>
      <c r="J57" s="16" t="s">
        <v>712</v>
      </c>
      <c r="K57" s="16" t="s">
        <v>6538</v>
      </c>
      <c r="L57" s="18" t="e">
        <v>#N/A</v>
      </c>
      <c r="M57" s="18" t="e">
        <v>#N/A</v>
      </c>
      <c r="N57" s="18" t="e">
        <v>#N/A</v>
      </c>
      <c r="O57" s="18" t="e">
        <v>#N/A</v>
      </c>
      <c r="P57" s="18" t="e">
        <v>#N/A</v>
      </c>
      <c r="Q57" s="16" t="s">
        <v>714</v>
      </c>
      <c r="R57" s="18" t="b">
        <v>1</v>
      </c>
      <c r="S57" s="18" t="b">
        <v>1</v>
      </c>
      <c r="T57" s="12">
        <v>10538.0</v>
      </c>
      <c r="U57" s="16" t="s">
        <v>715</v>
      </c>
      <c r="V57" s="16" t="s">
        <v>576</v>
      </c>
      <c r="W57" s="51">
        <v>1107097.0</v>
      </c>
      <c r="X57" s="51">
        <v>1195629.0</v>
      </c>
      <c r="Y57" s="16" t="s">
        <v>716</v>
      </c>
      <c r="Z57" s="95" t="s">
        <v>6543</v>
      </c>
      <c r="AA57" s="97">
        <v>1.0</v>
      </c>
      <c r="AB57" s="97">
        <v>1.0</v>
      </c>
      <c r="AC57" s="98" t="s">
        <v>9933</v>
      </c>
    </row>
    <row r="58">
      <c r="A58" s="12">
        <v>51.0</v>
      </c>
      <c r="B58" s="16" t="s">
        <v>6135</v>
      </c>
      <c r="C58" s="16" t="s">
        <v>803</v>
      </c>
      <c r="D58" s="18" t="b">
        <v>1</v>
      </c>
      <c r="E58" s="12">
        <v>1.0</v>
      </c>
      <c r="F58" s="12">
        <v>0.0</v>
      </c>
      <c r="G58" s="12">
        <v>1.0</v>
      </c>
      <c r="H58" s="20">
        <v>42327.33194444444</v>
      </c>
      <c r="I58" s="16" t="s">
        <v>804</v>
      </c>
      <c r="J58" s="16" t="s">
        <v>805</v>
      </c>
      <c r="K58" s="16" t="s">
        <v>806</v>
      </c>
      <c r="L58" s="18" t="e">
        <v>#N/A</v>
      </c>
      <c r="M58" s="18" t="e">
        <v>#N/A</v>
      </c>
      <c r="N58" s="18" t="e">
        <v>#N/A</v>
      </c>
      <c r="O58" s="18" t="e">
        <v>#N/A</v>
      </c>
      <c r="P58" s="18" t="e">
        <v>#N/A</v>
      </c>
      <c r="Q58" s="16" t="s">
        <v>809</v>
      </c>
      <c r="R58" s="18" t="b">
        <v>1</v>
      </c>
      <c r="S58" s="18" t="b">
        <v>1</v>
      </c>
      <c r="T58" s="12">
        <v>10175.0</v>
      </c>
      <c r="U58" s="16" t="s">
        <v>587</v>
      </c>
      <c r="V58" s="16" t="s">
        <v>576</v>
      </c>
      <c r="W58" s="51">
        <v>7.4257356E7</v>
      </c>
      <c r="X58" s="51">
        <v>8.8026793E7</v>
      </c>
      <c r="Y58" s="16" t="s">
        <v>811</v>
      </c>
      <c r="Z58" s="95" t="s">
        <v>6553</v>
      </c>
      <c r="AA58" s="97">
        <v>1.0</v>
      </c>
      <c r="AB58" s="97">
        <v>6.0</v>
      </c>
      <c r="AC58" s="98" t="s">
        <v>9934</v>
      </c>
    </row>
    <row r="59">
      <c r="A59" s="12">
        <v>61.0</v>
      </c>
      <c r="B59" s="16" t="s">
        <v>6135</v>
      </c>
      <c r="C59" s="16" t="s">
        <v>905</v>
      </c>
      <c r="D59" s="18" t="b">
        <v>1</v>
      </c>
      <c r="E59" s="12">
        <v>82.0</v>
      </c>
      <c r="F59" s="12">
        <v>21.0</v>
      </c>
      <c r="G59" s="12">
        <v>61.0</v>
      </c>
      <c r="H59" s="20">
        <v>42317.527083333334</v>
      </c>
      <c r="I59" s="16" t="s">
        <v>906</v>
      </c>
      <c r="J59" s="16" t="s">
        <v>907</v>
      </c>
      <c r="K59" s="16" t="s">
        <v>908</v>
      </c>
      <c r="L59" s="18" t="e">
        <v>#N/A</v>
      </c>
      <c r="M59" s="18" t="e">
        <v>#N/A</v>
      </c>
      <c r="N59" s="18" t="e">
        <v>#N/A</v>
      </c>
      <c r="O59" s="18" t="e">
        <v>#N/A</v>
      </c>
      <c r="P59" s="18" t="e">
        <v>#N/A</v>
      </c>
      <c r="Q59" s="16" t="s">
        <v>909</v>
      </c>
      <c r="R59" s="18" t="b">
        <v>1</v>
      </c>
      <c r="S59" s="18" t="b">
        <v>1</v>
      </c>
      <c r="T59" s="12">
        <v>12206.0</v>
      </c>
      <c r="U59" s="16" t="s">
        <v>910</v>
      </c>
      <c r="V59" s="16" t="s">
        <v>576</v>
      </c>
      <c r="W59" s="51">
        <v>964949.0</v>
      </c>
      <c r="X59" s="51">
        <v>1004821.0</v>
      </c>
      <c r="Y59" s="16" t="s">
        <v>911</v>
      </c>
      <c r="Z59" s="95" t="s">
        <v>6562</v>
      </c>
      <c r="AA59" s="97">
        <v>1.0</v>
      </c>
      <c r="AB59" s="97">
        <v>2.0</v>
      </c>
      <c r="AC59" s="98" t="s">
        <v>9935</v>
      </c>
    </row>
    <row r="60">
      <c r="A60" s="12">
        <v>62.0</v>
      </c>
      <c r="B60" s="16" t="s">
        <v>6135</v>
      </c>
      <c r="C60" s="16" t="s">
        <v>905</v>
      </c>
      <c r="D60" s="18" t="b">
        <v>1</v>
      </c>
      <c r="E60" s="12">
        <v>19.0</v>
      </c>
      <c r="F60" s="12">
        <v>3.0</v>
      </c>
      <c r="G60" s="12">
        <v>16.0</v>
      </c>
      <c r="H60" s="20">
        <v>42328.47986111111</v>
      </c>
      <c r="I60" s="16" t="s">
        <v>915</v>
      </c>
      <c r="J60" s="16" t="s">
        <v>907</v>
      </c>
      <c r="K60" s="16" t="s">
        <v>916</v>
      </c>
      <c r="L60" s="12">
        <v>-1.0</v>
      </c>
      <c r="M60" s="16" t="s">
        <v>917</v>
      </c>
      <c r="N60" s="12">
        <v>0.0</v>
      </c>
      <c r="O60" s="16" t="s">
        <v>918</v>
      </c>
      <c r="P60" s="16" t="s">
        <v>919</v>
      </c>
      <c r="Q60" s="16" t="s">
        <v>920</v>
      </c>
      <c r="R60" s="18" t="b">
        <v>1</v>
      </c>
      <c r="S60" s="18" t="b">
        <v>1</v>
      </c>
      <c r="T60" s="12">
        <v>12206.0</v>
      </c>
      <c r="U60" s="16" t="s">
        <v>910</v>
      </c>
      <c r="V60" s="16" t="s">
        <v>576</v>
      </c>
      <c r="W60" s="51">
        <v>964949.0</v>
      </c>
      <c r="X60" s="51">
        <v>1004821.0</v>
      </c>
      <c r="Y60" s="16" t="s">
        <v>911</v>
      </c>
      <c r="Z60" s="95" t="s">
        <v>6569</v>
      </c>
      <c r="AA60" s="97">
        <v>1.0</v>
      </c>
      <c r="AB60" s="97">
        <v>3.0</v>
      </c>
      <c r="AC60" s="98" t="s">
        <v>9936</v>
      </c>
    </row>
    <row r="61">
      <c r="A61" s="12">
        <v>69.0</v>
      </c>
      <c r="B61" s="16" t="s">
        <v>6135</v>
      </c>
      <c r="C61" s="16" t="s">
        <v>983</v>
      </c>
      <c r="D61" s="18" t="b">
        <v>1</v>
      </c>
      <c r="E61" s="12">
        <v>27.0</v>
      </c>
      <c r="F61" s="12">
        <v>9.0</v>
      </c>
      <c r="G61" s="12">
        <v>18.0</v>
      </c>
      <c r="H61" s="20">
        <v>42331.4625</v>
      </c>
      <c r="I61" s="16" t="s">
        <v>498</v>
      </c>
      <c r="J61" s="16" t="s">
        <v>984</v>
      </c>
      <c r="K61" s="16" t="s">
        <v>500</v>
      </c>
      <c r="L61" s="18" t="e">
        <v>#N/A</v>
      </c>
      <c r="M61" s="18" t="e">
        <v>#N/A</v>
      </c>
      <c r="N61" s="18" t="e">
        <v>#N/A</v>
      </c>
      <c r="O61" s="18" t="e">
        <v>#N/A</v>
      </c>
      <c r="P61" s="18" t="e">
        <v>#N/A</v>
      </c>
      <c r="Q61" s="16" t="s">
        <v>501</v>
      </c>
      <c r="R61" s="18" t="b">
        <v>1</v>
      </c>
      <c r="S61" s="18" t="b">
        <v>1</v>
      </c>
      <c r="T61" s="12">
        <v>14202.0</v>
      </c>
      <c r="U61" s="16" t="s">
        <v>985</v>
      </c>
      <c r="V61" s="16" t="s">
        <v>576</v>
      </c>
      <c r="W61" s="51">
        <v>5191231.0</v>
      </c>
      <c r="X61" s="51">
        <v>5270368.0</v>
      </c>
      <c r="Y61" s="16" t="s">
        <v>986</v>
      </c>
      <c r="Z61" s="95" t="s">
        <v>6584</v>
      </c>
      <c r="AA61" s="97">
        <v>2.0</v>
      </c>
      <c r="AB61" s="97">
        <v>3.0</v>
      </c>
      <c r="AC61" s="98" t="s">
        <v>9928</v>
      </c>
    </row>
    <row r="62">
      <c r="A62" s="12">
        <v>75.0</v>
      </c>
      <c r="B62" s="16" t="s">
        <v>6135</v>
      </c>
      <c r="C62" s="16" t="s">
        <v>1036</v>
      </c>
      <c r="D62" s="18" t="b">
        <v>1</v>
      </c>
      <c r="E62" s="12">
        <v>2.0</v>
      </c>
      <c r="F62" s="12">
        <v>0.0</v>
      </c>
      <c r="G62" s="12">
        <v>2.0</v>
      </c>
      <c r="H62" s="20">
        <v>42310.42986111111</v>
      </c>
      <c r="I62" s="16" t="s">
        <v>1037</v>
      </c>
      <c r="J62" s="16" t="s">
        <v>1038</v>
      </c>
      <c r="K62" s="16" t="s">
        <v>1039</v>
      </c>
      <c r="L62" s="18" t="e">
        <v>#N/A</v>
      </c>
      <c r="M62" s="18" t="e">
        <v>#N/A</v>
      </c>
      <c r="N62" s="18" t="e">
        <v>#N/A</v>
      </c>
      <c r="O62" s="18" t="e">
        <v>#N/A</v>
      </c>
      <c r="P62" s="18" t="e">
        <v>#N/A</v>
      </c>
      <c r="Q62" s="16" t="s">
        <v>1040</v>
      </c>
      <c r="R62" s="18" t="b">
        <v>1</v>
      </c>
      <c r="S62" s="18" t="b">
        <v>1</v>
      </c>
      <c r="T62" s="12">
        <v>14606.0</v>
      </c>
      <c r="U62" s="16" t="s">
        <v>1041</v>
      </c>
      <c r="V62" s="16" t="s">
        <v>576</v>
      </c>
      <c r="W62" s="51">
        <v>763312.0</v>
      </c>
      <c r="X62" s="51">
        <v>737040.0</v>
      </c>
      <c r="Y62" s="22"/>
      <c r="Z62" s="95" t="s">
        <v>6590</v>
      </c>
      <c r="AA62" s="97">
        <v>3.0</v>
      </c>
      <c r="AB62" s="97">
        <v>1.0</v>
      </c>
      <c r="AC62" s="98" t="s">
        <v>9937</v>
      </c>
    </row>
    <row r="63">
      <c r="A63" s="12">
        <v>111.0</v>
      </c>
      <c r="B63" s="16" t="s">
        <v>6135</v>
      </c>
      <c r="C63" s="16" t="s">
        <v>1378</v>
      </c>
      <c r="D63" s="18" t="b">
        <v>1</v>
      </c>
      <c r="E63" s="12">
        <v>1.0</v>
      </c>
      <c r="F63" s="12">
        <v>0.0</v>
      </c>
      <c r="G63" s="12">
        <v>1.0</v>
      </c>
      <c r="H63" s="20">
        <v>42326.82777777778</v>
      </c>
      <c r="I63" s="16" t="s">
        <v>1379</v>
      </c>
      <c r="J63" s="16" t="s">
        <v>1380</v>
      </c>
      <c r="K63" s="16" t="s">
        <v>1381</v>
      </c>
      <c r="L63" s="18" t="e">
        <v>#N/A</v>
      </c>
      <c r="M63" s="18" t="e">
        <v>#N/A</v>
      </c>
      <c r="N63" s="18" t="e">
        <v>#N/A</v>
      </c>
      <c r="O63" s="18" t="e">
        <v>#N/A</v>
      </c>
      <c r="P63" s="18" t="e">
        <v>#N/A</v>
      </c>
      <c r="Q63" s="16" t="s">
        <v>1382</v>
      </c>
      <c r="R63" s="18" t="b">
        <v>1</v>
      </c>
      <c r="S63" s="18" t="b">
        <v>0</v>
      </c>
      <c r="T63" s="12">
        <v>14006.0</v>
      </c>
      <c r="U63" s="16" t="s">
        <v>1383</v>
      </c>
      <c r="V63" s="16" t="s">
        <v>576</v>
      </c>
      <c r="W63" s="51">
        <v>2252529.0</v>
      </c>
      <c r="X63" s="51">
        <v>2180351.0</v>
      </c>
      <c r="Y63" s="16" t="s">
        <v>1384</v>
      </c>
      <c r="Z63" s="95" t="s">
        <v>6598</v>
      </c>
      <c r="AA63" s="97">
        <v>3.0</v>
      </c>
      <c r="AB63" s="97">
        <v>3.0</v>
      </c>
      <c r="AC63" s="98" t="s">
        <v>9938</v>
      </c>
    </row>
    <row r="64">
      <c r="A64" s="12">
        <v>122.0</v>
      </c>
      <c r="B64" s="16" t="s">
        <v>6135</v>
      </c>
      <c r="C64" s="16" t="s">
        <v>1486</v>
      </c>
      <c r="D64" s="18" t="b">
        <v>1</v>
      </c>
      <c r="E64" s="12">
        <v>597.0</v>
      </c>
      <c r="F64" s="12">
        <v>106.0</v>
      </c>
      <c r="G64" s="12">
        <v>491.0</v>
      </c>
      <c r="H64" s="20">
        <v>42315.479166666664</v>
      </c>
      <c r="I64" s="16" t="s">
        <v>1487</v>
      </c>
      <c r="J64" s="16" t="s">
        <v>1488</v>
      </c>
      <c r="K64" s="16" t="s">
        <v>1489</v>
      </c>
      <c r="L64" s="18" t="e">
        <v>#N/A</v>
      </c>
      <c r="M64" s="18" t="e">
        <v>#N/A</v>
      </c>
      <c r="N64" s="18" t="e">
        <v>#N/A</v>
      </c>
      <c r="O64" s="18" t="e">
        <v>#N/A</v>
      </c>
      <c r="P64" s="18" t="e">
        <v>#N/A</v>
      </c>
      <c r="Q64" s="16" t="s">
        <v>1490</v>
      </c>
      <c r="R64" s="18" t="b">
        <v>1</v>
      </c>
      <c r="S64" s="18" t="b">
        <v>0</v>
      </c>
      <c r="T64" s="12">
        <v>11940.0</v>
      </c>
      <c r="U64" s="16" t="s">
        <v>1491</v>
      </c>
      <c r="V64" s="16" t="s">
        <v>576</v>
      </c>
      <c r="W64" s="22"/>
      <c r="X64" s="22"/>
      <c r="Y64" s="16" t="s">
        <v>1492</v>
      </c>
      <c r="Z64" s="95" t="s">
        <v>6601</v>
      </c>
      <c r="AA64" s="95">
        <v>1.0</v>
      </c>
      <c r="AB64" s="95">
        <v>1.0</v>
      </c>
      <c r="AC64" s="96" t="s">
        <v>144</v>
      </c>
    </row>
    <row r="65">
      <c r="A65" s="12">
        <v>182.0</v>
      </c>
      <c r="B65" s="16" t="s">
        <v>6135</v>
      </c>
      <c r="C65" s="16" t="s">
        <v>2052</v>
      </c>
      <c r="D65" s="18" t="b">
        <v>1</v>
      </c>
      <c r="E65" s="12">
        <v>444.0</v>
      </c>
      <c r="F65" s="12">
        <v>84.0</v>
      </c>
      <c r="G65" s="12">
        <v>360.0</v>
      </c>
      <c r="H65" s="20">
        <v>42311.50486111111</v>
      </c>
      <c r="I65" s="16" t="s">
        <v>2053</v>
      </c>
      <c r="J65" s="16" t="s">
        <v>2054</v>
      </c>
      <c r="K65" s="16" t="s">
        <v>2055</v>
      </c>
      <c r="L65" s="18" t="e">
        <v>#N/A</v>
      </c>
      <c r="M65" s="18" t="e">
        <v>#N/A</v>
      </c>
      <c r="N65" s="18" t="e">
        <v>#N/A</v>
      </c>
      <c r="O65" s="18" t="e">
        <v>#N/A</v>
      </c>
      <c r="P65" s="18" t="e">
        <v>#N/A</v>
      </c>
      <c r="Q65" s="16" t="s">
        <v>2056</v>
      </c>
      <c r="R65" s="18" t="b">
        <v>1</v>
      </c>
      <c r="S65" s="18" t="b">
        <v>1</v>
      </c>
      <c r="T65" s="12">
        <v>10128.0</v>
      </c>
      <c r="U65" s="16" t="s">
        <v>587</v>
      </c>
      <c r="V65" s="16" t="s">
        <v>576</v>
      </c>
      <c r="W65" s="51">
        <v>428244.0</v>
      </c>
      <c r="X65" s="51">
        <v>451503.0</v>
      </c>
      <c r="Y65" s="16" t="s">
        <v>2057</v>
      </c>
      <c r="Z65" s="95" t="s">
        <v>6602</v>
      </c>
      <c r="AA65" s="95">
        <v>1.0</v>
      </c>
      <c r="AB65" s="95">
        <v>1.0</v>
      </c>
      <c r="AC65" s="96" t="s">
        <v>9939</v>
      </c>
    </row>
    <row r="66">
      <c r="A66" s="12">
        <v>183.0</v>
      </c>
      <c r="B66" s="16" t="s">
        <v>6135</v>
      </c>
      <c r="C66" s="16" t="s">
        <v>2052</v>
      </c>
      <c r="D66" s="18" t="b">
        <v>1</v>
      </c>
      <c r="E66" s="12">
        <v>89.0</v>
      </c>
      <c r="F66" s="12">
        <v>13.0</v>
      </c>
      <c r="G66" s="12">
        <v>76.0</v>
      </c>
      <c r="H66" s="20">
        <v>42312.36875</v>
      </c>
      <c r="I66" s="16" t="s">
        <v>2061</v>
      </c>
      <c r="J66" s="16" t="s">
        <v>2054</v>
      </c>
      <c r="K66" s="16" t="s">
        <v>2062</v>
      </c>
      <c r="L66" s="18" t="e">
        <v>#N/A</v>
      </c>
      <c r="M66" s="18" t="e">
        <v>#N/A</v>
      </c>
      <c r="N66" s="18" t="e">
        <v>#N/A</v>
      </c>
      <c r="O66" s="18" t="e">
        <v>#N/A</v>
      </c>
      <c r="P66" s="18" t="e">
        <v>#N/A</v>
      </c>
      <c r="Q66" s="16" t="s">
        <v>2063</v>
      </c>
      <c r="R66" s="18" t="b">
        <v>1</v>
      </c>
      <c r="S66" s="18" t="b">
        <v>1</v>
      </c>
      <c r="T66" s="12">
        <v>10128.0</v>
      </c>
      <c r="U66" s="16" t="s">
        <v>587</v>
      </c>
      <c r="V66" s="16" t="s">
        <v>576</v>
      </c>
      <c r="W66" s="51">
        <v>428244.0</v>
      </c>
      <c r="X66" s="51">
        <v>451503.0</v>
      </c>
      <c r="Y66" s="16" t="s">
        <v>2057</v>
      </c>
      <c r="Z66" s="95" t="s">
        <v>6608</v>
      </c>
      <c r="AA66" s="95">
        <v>1.0</v>
      </c>
      <c r="AB66" s="95">
        <v>2.0</v>
      </c>
      <c r="AC66" s="96" t="s">
        <v>9940</v>
      </c>
    </row>
    <row r="67">
      <c r="A67" s="12">
        <v>184.0</v>
      </c>
      <c r="B67" s="16" t="s">
        <v>6135</v>
      </c>
      <c r="C67" s="16" t="s">
        <v>2052</v>
      </c>
      <c r="D67" s="18" t="b">
        <v>1</v>
      </c>
      <c r="E67" s="12">
        <v>28.0</v>
      </c>
      <c r="F67" s="12">
        <v>2.0</v>
      </c>
      <c r="G67" s="12">
        <v>26.0</v>
      </c>
      <c r="H67" s="20">
        <v>42315.275</v>
      </c>
      <c r="I67" s="16" t="s">
        <v>2067</v>
      </c>
      <c r="J67" s="16" t="s">
        <v>2054</v>
      </c>
      <c r="K67" s="16" t="s">
        <v>2068</v>
      </c>
      <c r="L67" s="18" t="e">
        <v>#N/A</v>
      </c>
      <c r="M67" s="18" t="e">
        <v>#N/A</v>
      </c>
      <c r="N67" s="18" t="e">
        <v>#N/A</v>
      </c>
      <c r="O67" s="18" t="e">
        <v>#N/A</v>
      </c>
      <c r="P67" s="18" t="e">
        <v>#N/A</v>
      </c>
      <c r="Q67" s="16" t="s">
        <v>2069</v>
      </c>
      <c r="R67" s="18" t="b">
        <v>1</v>
      </c>
      <c r="S67" s="18" t="b">
        <v>1</v>
      </c>
      <c r="T67" s="12">
        <v>10128.0</v>
      </c>
      <c r="U67" s="16" t="s">
        <v>587</v>
      </c>
      <c r="V67" s="16" t="s">
        <v>576</v>
      </c>
      <c r="W67" s="51">
        <v>428244.0</v>
      </c>
      <c r="X67" s="51">
        <v>451503.0</v>
      </c>
      <c r="Y67" s="16" t="s">
        <v>2057</v>
      </c>
      <c r="Z67" s="95" t="s">
        <v>6612</v>
      </c>
      <c r="AA67" s="95">
        <v>1.0</v>
      </c>
      <c r="AB67" s="95">
        <v>2.0</v>
      </c>
      <c r="AC67" s="96" t="s">
        <v>9941</v>
      </c>
    </row>
    <row r="68">
      <c r="A68" s="12">
        <v>185.0</v>
      </c>
      <c r="B68" s="16" t="s">
        <v>6135</v>
      </c>
      <c r="C68" s="16" t="s">
        <v>2052</v>
      </c>
      <c r="D68" s="18" t="b">
        <v>1</v>
      </c>
      <c r="E68" s="12">
        <v>771.0</v>
      </c>
      <c r="F68" s="12">
        <v>198.0</v>
      </c>
      <c r="G68" s="12">
        <v>573.0</v>
      </c>
      <c r="H68" s="20">
        <v>42324.67986111111</v>
      </c>
      <c r="I68" s="16" t="s">
        <v>2072</v>
      </c>
      <c r="J68" s="16" t="s">
        <v>2054</v>
      </c>
      <c r="K68" s="16" t="s">
        <v>2073</v>
      </c>
      <c r="L68" s="18" t="e">
        <v>#N/A</v>
      </c>
      <c r="M68" s="18" t="e">
        <v>#N/A</v>
      </c>
      <c r="N68" s="18" t="e">
        <v>#N/A</v>
      </c>
      <c r="O68" s="18" t="e">
        <v>#N/A</v>
      </c>
      <c r="P68" s="18" t="e">
        <v>#N/A</v>
      </c>
      <c r="Q68" s="16" t="s">
        <v>2074</v>
      </c>
      <c r="R68" s="18" t="b">
        <v>1</v>
      </c>
      <c r="S68" s="18" t="b">
        <v>1</v>
      </c>
      <c r="T68" s="12">
        <v>10128.0</v>
      </c>
      <c r="U68" s="16" t="s">
        <v>587</v>
      </c>
      <c r="V68" s="16" t="s">
        <v>576</v>
      </c>
      <c r="W68" s="51">
        <v>428244.0</v>
      </c>
      <c r="X68" s="51">
        <v>451503.0</v>
      </c>
      <c r="Y68" s="16" t="s">
        <v>2057</v>
      </c>
      <c r="Z68" s="95" t="s">
        <v>6615</v>
      </c>
      <c r="AA68" s="95">
        <v>3.0</v>
      </c>
      <c r="AB68" s="95">
        <v>2.0</v>
      </c>
      <c r="AC68" s="96" t="s">
        <v>215</v>
      </c>
    </row>
    <row r="69">
      <c r="A69" s="12">
        <v>205.0</v>
      </c>
      <c r="B69" s="16" t="s">
        <v>6135</v>
      </c>
      <c r="C69" s="16" t="s">
        <v>2266</v>
      </c>
      <c r="D69" s="18" t="b">
        <v>1</v>
      </c>
      <c r="E69" s="12">
        <v>122.0</v>
      </c>
      <c r="F69" s="12">
        <v>37.0</v>
      </c>
      <c r="G69" s="12">
        <v>85.0</v>
      </c>
      <c r="H69" s="20">
        <v>42319.72222222222</v>
      </c>
      <c r="I69" s="16" t="s">
        <v>2267</v>
      </c>
      <c r="J69" s="16" t="s">
        <v>2268</v>
      </c>
      <c r="K69" s="16" t="s">
        <v>2269</v>
      </c>
      <c r="L69" s="18" t="e">
        <v>#N/A</v>
      </c>
      <c r="M69" s="18" t="e">
        <v>#N/A</v>
      </c>
      <c r="N69" s="18" t="e">
        <v>#N/A</v>
      </c>
      <c r="O69" s="18" t="e">
        <v>#N/A</v>
      </c>
      <c r="P69" s="18" t="e">
        <v>#N/A</v>
      </c>
      <c r="Q69" s="16" t="s">
        <v>2270</v>
      </c>
      <c r="R69" s="18" t="b">
        <v>1</v>
      </c>
      <c r="S69" s="18" t="b">
        <v>0</v>
      </c>
      <c r="T69" s="12">
        <v>14701.0</v>
      </c>
      <c r="U69" s="16" t="s">
        <v>2271</v>
      </c>
      <c r="V69" s="16" t="s">
        <v>576</v>
      </c>
      <c r="W69" s="51">
        <v>608236.0</v>
      </c>
      <c r="X69" s="51">
        <v>462438.0</v>
      </c>
      <c r="Y69" s="22"/>
      <c r="Z69" s="95" t="s">
        <v>6628</v>
      </c>
      <c r="AA69" s="95">
        <v>1.0</v>
      </c>
      <c r="AB69" s="95">
        <v>1.0</v>
      </c>
      <c r="AC69" s="96" t="s">
        <v>9942</v>
      </c>
    </row>
    <row r="70">
      <c r="A70" s="12">
        <v>213.0</v>
      </c>
      <c r="B70" s="16" t="s">
        <v>6135</v>
      </c>
      <c r="C70" s="16" t="s">
        <v>2337</v>
      </c>
      <c r="D70" s="18" t="b">
        <v>1</v>
      </c>
      <c r="E70" s="12">
        <v>16.0</v>
      </c>
      <c r="F70" s="12">
        <v>2.0</v>
      </c>
      <c r="G70" s="12">
        <v>14.0</v>
      </c>
      <c r="H70" s="20">
        <v>42317.354166666664</v>
      </c>
      <c r="I70" s="16" t="s">
        <v>2339</v>
      </c>
      <c r="J70" s="16" t="s">
        <v>2341</v>
      </c>
      <c r="K70" s="16" t="s">
        <v>2342</v>
      </c>
      <c r="L70" s="18" t="e">
        <v>#N/A</v>
      </c>
      <c r="M70" s="18" t="e">
        <v>#N/A</v>
      </c>
      <c r="N70" s="18" t="e">
        <v>#N/A</v>
      </c>
      <c r="O70" s="18" t="e">
        <v>#N/A</v>
      </c>
      <c r="P70" s="18" t="e">
        <v>#N/A</v>
      </c>
      <c r="Q70" s="16" t="s">
        <v>2343</v>
      </c>
      <c r="R70" s="18" t="b">
        <v>1</v>
      </c>
      <c r="S70" s="18" t="b">
        <v>0</v>
      </c>
      <c r="T70" s="12">
        <v>11215.0</v>
      </c>
      <c r="U70" s="16" t="s">
        <v>2344</v>
      </c>
      <c r="V70" s="16" t="s">
        <v>576</v>
      </c>
      <c r="W70" s="51">
        <v>303660.0</v>
      </c>
      <c r="X70" s="51">
        <v>210828.0</v>
      </c>
      <c r="Y70" s="16" t="s">
        <v>2346</v>
      </c>
      <c r="Z70" s="95" t="s">
        <v>6633</v>
      </c>
      <c r="AA70" s="95">
        <v>3.0</v>
      </c>
      <c r="AB70" s="95">
        <v>4.0</v>
      </c>
      <c r="AC70" s="96" t="s">
        <v>215</v>
      </c>
    </row>
    <row r="71">
      <c r="A71" s="12">
        <v>250.0</v>
      </c>
      <c r="B71" s="16" t="s">
        <v>6135</v>
      </c>
      <c r="C71" s="16" t="s">
        <v>2644</v>
      </c>
      <c r="D71" s="18" t="b">
        <v>1</v>
      </c>
      <c r="E71" s="12">
        <v>73.0</v>
      </c>
      <c r="F71" s="12">
        <v>5.0</v>
      </c>
      <c r="G71" s="12">
        <v>68.0</v>
      </c>
      <c r="H71" s="20">
        <v>42328.09166666667</v>
      </c>
      <c r="I71" s="16" t="s">
        <v>2645</v>
      </c>
      <c r="J71" s="16" t="s">
        <v>2646</v>
      </c>
      <c r="K71" s="16" t="s">
        <v>2647</v>
      </c>
      <c r="L71" s="18" t="e">
        <v>#N/A</v>
      </c>
      <c r="M71" s="18" t="e">
        <v>#N/A</v>
      </c>
      <c r="N71" s="18" t="e">
        <v>#N/A</v>
      </c>
      <c r="O71" s="18" t="e">
        <v>#N/A</v>
      </c>
      <c r="P71" s="18" t="e">
        <v>#N/A</v>
      </c>
      <c r="Q71" s="16" t="s">
        <v>2649</v>
      </c>
      <c r="R71" s="18" t="b">
        <v>1</v>
      </c>
      <c r="S71" s="18" t="b">
        <v>0</v>
      </c>
      <c r="T71" s="12">
        <v>10025.0</v>
      </c>
      <c r="U71" s="16" t="s">
        <v>587</v>
      </c>
      <c r="V71" s="16" t="s">
        <v>576</v>
      </c>
      <c r="W71" s="22"/>
      <c r="X71" s="22"/>
      <c r="Y71" s="16" t="s">
        <v>2650</v>
      </c>
      <c r="Z71" s="95" t="s">
        <v>6644</v>
      </c>
      <c r="AA71" s="95">
        <v>2.0</v>
      </c>
      <c r="AB71" s="95">
        <v>5.0</v>
      </c>
      <c r="AC71" s="96" t="s">
        <v>155</v>
      </c>
    </row>
    <row r="72">
      <c r="A72" s="12">
        <v>287.0</v>
      </c>
      <c r="B72" s="16" t="s">
        <v>6135</v>
      </c>
      <c r="C72" s="16" t="s">
        <v>3064</v>
      </c>
      <c r="D72" s="18" t="b">
        <v>1</v>
      </c>
      <c r="E72" s="12">
        <v>1.0</v>
      </c>
      <c r="F72" s="12">
        <v>0.0</v>
      </c>
      <c r="G72" s="12">
        <v>1.0</v>
      </c>
      <c r="H72" s="20">
        <v>42338.529861111114</v>
      </c>
      <c r="I72" s="16" t="s">
        <v>3065</v>
      </c>
      <c r="J72" s="16" t="s">
        <v>3066</v>
      </c>
      <c r="K72" s="16" t="s">
        <v>3067</v>
      </c>
      <c r="L72" s="18" t="e">
        <v>#N/A</v>
      </c>
      <c r="M72" s="18" t="e">
        <v>#N/A</v>
      </c>
      <c r="N72" s="18" t="e">
        <v>#N/A</v>
      </c>
      <c r="O72" s="18" t="e">
        <v>#N/A</v>
      </c>
      <c r="P72" s="18" t="e">
        <v>#N/A</v>
      </c>
      <c r="Q72" s="16" t="s">
        <v>3069</v>
      </c>
      <c r="R72" s="18" t="b">
        <v>1</v>
      </c>
      <c r="S72" s="18" t="b">
        <v>0</v>
      </c>
      <c r="T72" s="12">
        <v>10009.0</v>
      </c>
      <c r="U72" s="16" t="s">
        <v>587</v>
      </c>
      <c r="V72" s="16" t="s">
        <v>576</v>
      </c>
      <c r="W72" s="51">
        <v>1139807.0</v>
      </c>
      <c r="X72" s="51">
        <v>1218112.0</v>
      </c>
      <c r="Y72" s="16" t="s">
        <v>3072</v>
      </c>
      <c r="Z72" s="95" t="s">
        <v>6647</v>
      </c>
      <c r="AA72" s="95">
        <v>2.0</v>
      </c>
      <c r="AB72" s="95">
        <v>3.0</v>
      </c>
      <c r="AC72" s="96" t="s">
        <v>9943</v>
      </c>
    </row>
    <row r="73">
      <c r="A73" s="12">
        <v>348.0</v>
      </c>
      <c r="B73" s="16" t="s">
        <v>6135</v>
      </c>
      <c r="C73" s="16" t="s">
        <v>3804</v>
      </c>
      <c r="D73" s="18" t="b">
        <v>1</v>
      </c>
      <c r="E73" s="12">
        <v>28.0</v>
      </c>
      <c r="F73" s="12">
        <v>20.0</v>
      </c>
      <c r="G73" s="12">
        <v>8.0</v>
      </c>
      <c r="H73" s="20">
        <v>42325.9125</v>
      </c>
      <c r="I73" s="16" t="s">
        <v>3805</v>
      </c>
      <c r="J73" s="16" t="s">
        <v>3806</v>
      </c>
      <c r="K73" s="16" t="s">
        <v>3807</v>
      </c>
      <c r="L73" s="18" t="e">
        <v>#N/A</v>
      </c>
      <c r="M73" s="18" t="e">
        <v>#N/A</v>
      </c>
      <c r="N73" s="18" t="e">
        <v>#N/A</v>
      </c>
      <c r="O73" s="18" t="e">
        <v>#N/A</v>
      </c>
      <c r="P73" s="18" t="e">
        <v>#N/A</v>
      </c>
      <c r="Q73" s="16" t="s">
        <v>3808</v>
      </c>
      <c r="R73" s="18" t="b">
        <v>1</v>
      </c>
      <c r="S73" s="18" t="b">
        <v>1</v>
      </c>
      <c r="T73" s="12">
        <v>11221.0</v>
      </c>
      <c r="U73" s="16" t="s">
        <v>2344</v>
      </c>
      <c r="V73" s="16" t="s">
        <v>576</v>
      </c>
      <c r="W73" s="22"/>
      <c r="X73" s="22"/>
      <c r="Y73" s="16" t="s">
        <v>3809</v>
      </c>
      <c r="Z73" s="95" t="s">
        <v>6651</v>
      </c>
      <c r="AA73" s="95">
        <v>2.0</v>
      </c>
      <c r="AB73" s="95">
        <v>3.0</v>
      </c>
      <c r="AC73" s="96" t="s">
        <v>9944</v>
      </c>
    </row>
    <row r="74">
      <c r="A74" s="12">
        <v>374.0</v>
      </c>
      <c r="B74" s="16" t="s">
        <v>6135</v>
      </c>
      <c r="C74" s="16" t="s">
        <v>4129</v>
      </c>
      <c r="D74" s="18" t="b">
        <v>1</v>
      </c>
      <c r="E74" s="12">
        <v>7.0</v>
      </c>
      <c r="F74" s="12">
        <v>0.0</v>
      </c>
      <c r="G74" s="12">
        <v>7.0</v>
      </c>
      <c r="H74" s="20">
        <v>42331.42361111111</v>
      </c>
      <c r="I74" s="16" t="s">
        <v>4132</v>
      </c>
      <c r="J74" s="16" t="s">
        <v>4133</v>
      </c>
      <c r="K74" s="16" t="s">
        <v>4135</v>
      </c>
      <c r="L74" s="18" t="e">
        <v>#N/A</v>
      </c>
      <c r="M74" s="18" t="e">
        <v>#N/A</v>
      </c>
      <c r="N74" s="18" t="e">
        <v>#N/A</v>
      </c>
      <c r="O74" s="18" t="e">
        <v>#N/A</v>
      </c>
      <c r="P74" s="18" t="e">
        <v>#N/A</v>
      </c>
      <c r="Q74" s="16" t="s">
        <v>4136</v>
      </c>
      <c r="R74" s="18" t="b">
        <v>1</v>
      </c>
      <c r="S74" s="18" t="b">
        <v>1</v>
      </c>
      <c r="T74" s="12">
        <v>10016.0</v>
      </c>
      <c r="U74" s="16" t="s">
        <v>575</v>
      </c>
      <c r="V74" s="16" t="s">
        <v>576</v>
      </c>
      <c r="W74" s="51">
        <v>1.06977619E8</v>
      </c>
      <c r="X74" s="51">
        <v>9.5355518E7</v>
      </c>
      <c r="Y74" s="22"/>
      <c r="Z74" s="95" t="s">
        <v>6662</v>
      </c>
      <c r="AA74" s="95">
        <v>1.0</v>
      </c>
      <c r="AB74" s="95">
        <v>5.0</v>
      </c>
      <c r="AC74" s="96" t="s">
        <v>9945</v>
      </c>
    </row>
    <row r="75">
      <c r="A75" s="12">
        <v>390.0</v>
      </c>
      <c r="B75" s="16" t="s">
        <v>6135</v>
      </c>
      <c r="C75" s="16" t="s">
        <v>4287</v>
      </c>
      <c r="D75" s="18" t="b">
        <v>1</v>
      </c>
      <c r="E75" s="12">
        <v>3.0</v>
      </c>
      <c r="F75" s="12">
        <v>1.0</v>
      </c>
      <c r="G75" s="12">
        <v>2.0</v>
      </c>
      <c r="H75" s="20">
        <v>42333.41527777778</v>
      </c>
      <c r="I75" s="16" t="s">
        <v>4288</v>
      </c>
      <c r="J75" s="16" t="s">
        <v>4289</v>
      </c>
      <c r="K75" s="16" t="s">
        <v>4290</v>
      </c>
      <c r="L75" s="18" t="e">
        <v>#N/A</v>
      </c>
      <c r="M75" s="18" t="e">
        <v>#N/A</v>
      </c>
      <c r="N75" s="18" t="e">
        <v>#N/A</v>
      </c>
      <c r="O75" s="18" t="e">
        <v>#N/A</v>
      </c>
      <c r="P75" s="18" t="e">
        <v>#N/A</v>
      </c>
      <c r="Q75" s="16" t="s">
        <v>4291</v>
      </c>
      <c r="R75" s="18" t="b">
        <v>1</v>
      </c>
      <c r="S75" s="18" t="b">
        <v>0</v>
      </c>
      <c r="T75" s="12">
        <v>11209.0</v>
      </c>
      <c r="U75" s="16" t="s">
        <v>2344</v>
      </c>
      <c r="V75" s="16" t="s">
        <v>576</v>
      </c>
      <c r="W75" s="22"/>
      <c r="X75" s="22"/>
      <c r="Y75" s="16" t="s">
        <v>461</v>
      </c>
      <c r="Z75" s="95" t="s">
        <v>6665</v>
      </c>
      <c r="AA75" s="95">
        <v>2.0</v>
      </c>
      <c r="AB75" s="95">
        <v>3.0</v>
      </c>
      <c r="AC75" s="96" t="s">
        <v>133</v>
      </c>
    </row>
    <row r="76">
      <c r="A76" s="12">
        <v>414.0</v>
      </c>
      <c r="B76" s="16" t="s">
        <v>6135</v>
      </c>
      <c r="C76" s="16" t="s">
        <v>4587</v>
      </c>
      <c r="D76" s="18" t="b">
        <v>1</v>
      </c>
      <c r="E76" s="12">
        <v>1.0</v>
      </c>
      <c r="F76" s="12">
        <v>0.0</v>
      </c>
      <c r="G76" s="12">
        <v>1.0</v>
      </c>
      <c r="H76" s="20">
        <v>42332.40625</v>
      </c>
      <c r="I76" s="16" t="s">
        <v>4589</v>
      </c>
      <c r="J76" s="16" t="s">
        <v>4591</v>
      </c>
      <c r="K76" s="16" t="s">
        <v>4592</v>
      </c>
      <c r="L76" s="18" t="e">
        <v>#N/A</v>
      </c>
      <c r="M76" s="18" t="e">
        <v>#N/A</v>
      </c>
      <c r="N76" s="18" t="e">
        <v>#N/A</v>
      </c>
      <c r="O76" s="18" t="e">
        <v>#N/A</v>
      </c>
      <c r="P76" s="18" t="e">
        <v>#N/A</v>
      </c>
      <c r="Q76" s="16" t="s">
        <v>4593</v>
      </c>
      <c r="R76" s="18" t="b">
        <v>1</v>
      </c>
      <c r="S76" s="18" t="b">
        <v>1</v>
      </c>
      <c r="T76" s="12">
        <v>10003.0</v>
      </c>
      <c r="U76" s="16" t="s">
        <v>587</v>
      </c>
      <c r="V76" s="16" t="s">
        <v>576</v>
      </c>
      <c r="W76" s="51">
        <v>1.704644E7</v>
      </c>
      <c r="X76" s="51">
        <v>1.7169482E7</v>
      </c>
      <c r="Y76" s="16" t="s">
        <v>4594</v>
      </c>
      <c r="Z76" s="95" t="s">
        <v>6668</v>
      </c>
      <c r="AA76" s="95">
        <v>2.0</v>
      </c>
      <c r="AB76" s="95">
        <v>3.0</v>
      </c>
      <c r="AC76" s="96" t="s">
        <v>9946</v>
      </c>
    </row>
    <row r="77">
      <c r="A77" s="12">
        <v>417.0</v>
      </c>
      <c r="B77" s="16" t="s">
        <v>6135</v>
      </c>
      <c r="C77" s="16" t="s">
        <v>4620</v>
      </c>
      <c r="D77" s="18" t="b">
        <v>1</v>
      </c>
      <c r="E77" s="12">
        <v>30.0</v>
      </c>
      <c r="F77" s="12">
        <v>8.0</v>
      </c>
      <c r="G77" s="12">
        <v>22.0</v>
      </c>
      <c r="H77" s="20">
        <v>42319.88958333333</v>
      </c>
      <c r="I77" s="16" t="s">
        <v>4621</v>
      </c>
      <c r="J77" s="16" t="s">
        <v>4622</v>
      </c>
      <c r="K77" s="16" t="s">
        <v>4623</v>
      </c>
      <c r="L77" s="18" t="e">
        <v>#N/A</v>
      </c>
      <c r="M77" s="18" t="e">
        <v>#N/A</v>
      </c>
      <c r="N77" s="18" t="e">
        <v>#N/A</v>
      </c>
      <c r="O77" s="18" t="e">
        <v>#N/A</v>
      </c>
      <c r="P77" s="18" t="e">
        <v>#N/A</v>
      </c>
      <c r="Q77" s="16" t="s">
        <v>4624</v>
      </c>
      <c r="R77" s="18" t="b">
        <v>1</v>
      </c>
      <c r="S77" s="18" t="b">
        <v>1</v>
      </c>
      <c r="T77" s="12">
        <v>10605.0</v>
      </c>
      <c r="U77" s="16" t="s">
        <v>4625</v>
      </c>
      <c r="V77" s="16" t="s">
        <v>576</v>
      </c>
      <c r="W77" s="51">
        <v>3.10095987E8</v>
      </c>
      <c r="X77" s="51">
        <v>3.17198282E8</v>
      </c>
      <c r="Y77" s="16" t="s">
        <v>4626</v>
      </c>
      <c r="Z77" s="95" t="s">
        <v>6689</v>
      </c>
      <c r="AA77" s="95">
        <v>1.0</v>
      </c>
      <c r="AB77" s="95">
        <v>6.0</v>
      </c>
      <c r="AC77" s="96" t="s">
        <v>9947</v>
      </c>
    </row>
    <row r="78">
      <c r="A78" s="12">
        <v>418.0</v>
      </c>
      <c r="B78" s="16" t="s">
        <v>6135</v>
      </c>
      <c r="C78" s="16" t="s">
        <v>4620</v>
      </c>
      <c r="D78" s="18" t="b">
        <v>1</v>
      </c>
      <c r="E78" s="12">
        <v>17.0</v>
      </c>
      <c r="F78" s="12">
        <v>2.0</v>
      </c>
      <c r="G78" s="12">
        <v>15.0</v>
      </c>
      <c r="H78" s="20">
        <v>42321.31180555555</v>
      </c>
      <c r="I78" s="16" t="s">
        <v>4631</v>
      </c>
      <c r="J78" s="16" t="s">
        <v>4622</v>
      </c>
      <c r="K78" s="16" t="s">
        <v>4632</v>
      </c>
      <c r="L78" s="18" t="e">
        <v>#N/A</v>
      </c>
      <c r="M78" s="18" t="e">
        <v>#N/A</v>
      </c>
      <c r="N78" s="18" t="e">
        <v>#N/A</v>
      </c>
      <c r="O78" s="18" t="e">
        <v>#N/A</v>
      </c>
      <c r="P78" s="18" t="e">
        <v>#N/A</v>
      </c>
      <c r="Q78" s="16" t="s">
        <v>4633</v>
      </c>
      <c r="R78" s="18" t="b">
        <v>1</v>
      </c>
      <c r="S78" s="18" t="b">
        <v>1</v>
      </c>
      <c r="T78" s="12">
        <v>10605.0</v>
      </c>
      <c r="U78" s="16" t="s">
        <v>4625</v>
      </c>
      <c r="V78" s="16" t="s">
        <v>576</v>
      </c>
      <c r="W78" s="51">
        <v>3.10095987E8</v>
      </c>
      <c r="X78" s="51">
        <v>3.17198282E8</v>
      </c>
      <c r="Y78" s="16" t="s">
        <v>4626</v>
      </c>
      <c r="Z78" s="95" t="s">
        <v>6699</v>
      </c>
      <c r="AA78" s="95">
        <v>1.0</v>
      </c>
      <c r="AB78" s="95">
        <v>4.0</v>
      </c>
      <c r="AC78" s="96" t="s">
        <v>9948</v>
      </c>
    </row>
    <row r="79">
      <c r="A79" s="12">
        <v>450.0</v>
      </c>
      <c r="B79" s="16" t="s">
        <v>6135</v>
      </c>
      <c r="C79" s="16" t="s">
        <v>4979</v>
      </c>
      <c r="D79" s="18" t="b">
        <v>1</v>
      </c>
      <c r="E79" s="12">
        <v>30.0</v>
      </c>
      <c r="F79" s="12">
        <v>7.0</v>
      </c>
      <c r="G79" s="12">
        <v>23.0</v>
      </c>
      <c r="H79" s="20">
        <v>42330.27847222222</v>
      </c>
      <c r="I79" s="16" t="s">
        <v>4980</v>
      </c>
      <c r="J79" s="16" t="s">
        <v>4981</v>
      </c>
      <c r="K79" s="16" t="s">
        <v>4983</v>
      </c>
      <c r="L79" s="18" t="e">
        <v>#N/A</v>
      </c>
      <c r="M79" s="18" t="e">
        <v>#N/A</v>
      </c>
      <c r="N79" s="18" t="e">
        <v>#N/A</v>
      </c>
      <c r="O79" s="18" t="e">
        <v>#N/A</v>
      </c>
      <c r="P79" s="18" t="e">
        <v>#N/A</v>
      </c>
      <c r="Q79" s="16" t="s">
        <v>4986</v>
      </c>
      <c r="R79" s="18" t="b">
        <v>1</v>
      </c>
      <c r="S79" s="18" t="b">
        <v>1</v>
      </c>
      <c r="T79" s="12">
        <v>10035.0</v>
      </c>
      <c r="U79" s="16" t="s">
        <v>587</v>
      </c>
      <c r="V79" s="16" t="s">
        <v>576</v>
      </c>
      <c r="W79" s="22"/>
      <c r="X79" s="22"/>
      <c r="Y79" s="16" t="s">
        <v>647</v>
      </c>
      <c r="Z79" s="95" t="s">
        <v>6702</v>
      </c>
      <c r="AA79" s="95">
        <v>2.0</v>
      </c>
      <c r="AB79" s="95">
        <v>5.0</v>
      </c>
      <c r="AC79" s="96" t="s">
        <v>9949</v>
      </c>
    </row>
    <row r="80">
      <c r="A80" s="12">
        <v>452.0</v>
      </c>
      <c r="B80" s="16" t="s">
        <v>6135</v>
      </c>
      <c r="C80" s="16" t="s">
        <v>5011</v>
      </c>
      <c r="D80" s="18" t="b">
        <v>1</v>
      </c>
      <c r="E80" s="12">
        <v>61.0</v>
      </c>
      <c r="F80" s="12">
        <v>21.0</v>
      </c>
      <c r="G80" s="12">
        <v>40.0</v>
      </c>
      <c r="H80" s="20">
        <v>42326.91458333333</v>
      </c>
      <c r="I80" s="16" t="s">
        <v>5013</v>
      </c>
      <c r="J80" s="16" t="s">
        <v>5014</v>
      </c>
      <c r="K80" s="16" t="s">
        <v>5015</v>
      </c>
      <c r="L80" s="18" t="e">
        <v>#N/A</v>
      </c>
      <c r="M80" s="18" t="e">
        <v>#N/A</v>
      </c>
      <c r="N80" s="18" t="e">
        <v>#N/A</v>
      </c>
      <c r="O80" s="18" t="e">
        <v>#N/A</v>
      </c>
      <c r="P80" s="18" t="e">
        <v>#N/A</v>
      </c>
      <c r="Q80" s="16" t="s">
        <v>5016</v>
      </c>
      <c r="R80" s="18" t="b">
        <v>1</v>
      </c>
      <c r="S80" s="18" t="b">
        <v>1</v>
      </c>
      <c r="T80" s="16" t="s">
        <v>5017</v>
      </c>
      <c r="U80" s="16" t="s">
        <v>5018</v>
      </c>
      <c r="V80" s="16" t="s">
        <v>576</v>
      </c>
      <c r="W80" s="51">
        <v>174138.0</v>
      </c>
      <c r="X80" s="51">
        <v>204252.0</v>
      </c>
      <c r="Y80" s="16" t="s">
        <v>2629</v>
      </c>
      <c r="Z80" s="95" t="s">
        <v>6712</v>
      </c>
      <c r="AA80" s="95">
        <v>1.0</v>
      </c>
      <c r="AB80" s="95">
        <v>2.0</v>
      </c>
      <c r="AC80" s="96" t="s">
        <v>9950</v>
      </c>
    </row>
    <row r="81">
      <c r="A81" s="12">
        <v>503.0</v>
      </c>
      <c r="B81" s="16" t="s">
        <v>6135</v>
      </c>
      <c r="C81" s="16" t="s">
        <v>5580</v>
      </c>
      <c r="D81" s="18" t="b">
        <v>0</v>
      </c>
      <c r="E81" s="12">
        <v>3.0</v>
      </c>
      <c r="F81" s="12">
        <v>0.0</v>
      </c>
      <c r="G81" s="12">
        <v>3.0</v>
      </c>
      <c r="H81" s="20">
        <v>42326.677083333336</v>
      </c>
      <c r="I81" s="16" t="s">
        <v>5581</v>
      </c>
      <c r="J81" s="16" t="s">
        <v>5582</v>
      </c>
      <c r="K81" s="16" t="s">
        <v>5583</v>
      </c>
      <c r="L81" s="18" t="e">
        <v>#N/A</v>
      </c>
      <c r="M81" s="18" t="e">
        <v>#N/A</v>
      </c>
      <c r="N81" s="18" t="e">
        <v>#N/A</v>
      </c>
      <c r="O81" s="18" t="e">
        <v>#N/A</v>
      </c>
      <c r="P81" s="18" t="e">
        <v>#N/A</v>
      </c>
      <c r="Q81" s="16" t="s">
        <v>5585</v>
      </c>
      <c r="R81" s="18" t="b">
        <v>1</v>
      </c>
      <c r="S81" s="18" t="b">
        <v>1</v>
      </c>
      <c r="T81" s="12">
        <v>12521.0</v>
      </c>
      <c r="U81" s="16" t="s">
        <v>5586</v>
      </c>
      <c r="V81" s="16" t="s">
        <v>576</v>
      </c>
      <c r="W81" s="22"/>
      <c r="X81" s="22"/>
      <c r="Y81" s="22"/>
      <c r="Z81" s="95" t="s">
        <v>6720</v>
      </c>
      <c r="AA81" s="95">
        <v>1.0</v>
      </c>
      <c r="AB81" s="95">
        <v>2.0</v>
      </c>
      <c r="AC81" s="96" t="s">
        <v>9951</v>
      </c>
    </row>
    <row r="82">
      <c r="A82" s="12">
        <v>513.0</v>
      </c>
      <c r="B82" s="16" t="s">
        <v>6135</v>
      </c>
      <c r="C82" s="16" t="s">
        <v>5660</v>
      </c>
      <c r="D82" s="18" t="b">
        <v>0</v>
      </c>
      <c r="E82" s="12">
        <v>4.0</v>
      </c>
      <c r="F82" s="12">
        <v>0.0</v>
      </c>
      <c r="G82" s="12">
        <v>4.0</v>
      </c>
      <c r="H82" s="20">
        <v>42327.69652777778</v>
      </c>
      <c r="I82" s="16" t="s">
        <v>5661</v>
      </c>
      <c r="J82" s="16" t="s">
        <v>5662</v>
      </c>
      <c r="K82" s="16" t="s">
        <v>5664</v>
      </c>
      <c r="L82" s="18" t="e">
        <v>#N/A</v>
      </c>
      <c r="M82" s="18" t="e">
        <v>#N/A</v>
      </c>
      <c r="N82" s="18" t="e">
        <v>#N/A</v>
      </c>
      <c r="O82" s="18" t="e">
        <v>#N/A</v>
      </c>
      <c r="P82" s="18" t="e">
        <v>#N/A</v>
      </c>
      <c r="Q82" s="16" t="s">
        <v>5665</v>
      </c>
      <c r="R82" s="18" t="b">
        <v>1</v>
      </c>
      <c r="S82" s="18" t="b">
        <v>1</v>
      </c>
      <c r="T82" s="12">
        <v>10022.0</v>
      </c>
      <c r="U82" s="16" t="s">
        <v>587</v>
      </c>
      <c r="V82" s="16" t="s">
        <v>576</v>
      </c>
      <c r="W82" s="22"/>
      <c r="X82" s="22"/>
      <c r="Y82" s="22"/>
      <c r="Z82" s="95" t="s">
        <v>6724</v>
      </c>
      <c r="AA82" s="95">
        <v>2.0</v>
      </c>
      <c r="AB82" s="95">
        <v>6.0</v>
      </c>
      <c r="AC82" s="96" t="s">
        <v>9952</v>
      </c>
    </row>
    <row r="83">
      <c r="A83" s="12">
        <v>514.0</v>
      </c>
      <c r="B83" s="16" t="s">
        <v>6135</v>
      </c>
      <c r="C83" s="16" t="s">
        <v>5660</v>
      </c>
      <c r="D83" s="18" t="b">
        <v>0</v>
      </c>
      <c r="E83" s="12">
        <v>13.0</v>
      </c>
      <c r="F83" s="12">
        <v>1.0</v>
      </c>
      <c r="G83" s="12">
        <v>12.0</v>
      </c>
      <c r="H83" s="20">
        <v>42332.47083333333</v>
      </c>
      <c r="I83" s="16" t="s">
        <v>5661</v>
      </c>
      <c r="J83" s="16" t="s">
        <v>5662</v>
      </c>
      <c r="K83" s="16" t="s">
        <v>5664</v>
      </c>
      <c r="L83" s="18" t="e">
        <v>#N/A</v>
      </c>
      <c r="M83" s="18" t="e">
        <v>#N/A</v>
      </c>
      <c r="N83" s="18" t="e">
        <v>#N/A</v>
      </c>
      <c r="O83" s="18" t="e">
        <v>#N/A</v>
      </c>
      <c r="P83" s="18" t="e">
        <v>#N/A</v>
      </c>
      <c r="Q83" s="16" t="s">
        <v>5669</v>
      </c>
      <c r="R83" s="18" t="b">
        <v>1</v>
      </c>
      <c r="S83" s="18" t="b">
        <v>1</v>
      </c>
      <c r="T83" s="12">
        <v>10022.0</v>
      </c>
      <c r="U83" s="16" t="s">
        <v>587</v>
      </c>
      <c r="V83" s="16" t="s">
        <v>576</v>
      </c>
      <c r="W83" s="22"/>
      <c r="X83" s="22"/>
      <c r="Y83" s="22"/>
      <c r="Z83" s="95" t="s">
        <v>6725</v>
      </c>
      <c r="AA83" s="95">
        <v>2.0</v>
      </c>
      <c r="AB83" s="95">
        <v>6.0</v>
      </c>
      <c r="AC83" s="96" t="s">
        <v>111</v>
      </c>
    </row>
    <row r="84">
      <c r="A84" s="12">
        <v>588.0</v>
      </c>
      <c r="B84" s="16" t="s">
        <v>6135</v>
      </c>
      <c r="C84" s="16" t="s">
        <v>6327</v>
      </c>
      <c r="D84" s="18" t="b">
        <v>0</v>
      </c>
      <c r="E84" s="12">
        <v>0.0</v>
      </c>
      <c r="F84" s="12">
        <v>0.0</v>
      </c>
      <c r="G84" s="12">
        <v>0.0</v>
      </c>
      <c r="H84" s="20">
        <v>42324.03194444445</v>
      </c>
      <c r="I84" s="16" t="s">
        <v>6332</v>
      </c>
      <c r="J84" s="16" t="s">
        <v>6333</v>
      </c>
      <c r="K84" s="16" t="s">
        <v>6334</v>
      </c>
      <c r="L84" s="18" t="e">
        <v>#N/A</v>
      </c>
      <c r="M84" s="18" t="e">
        <v>#N/A</v>
      </c>
      <c r="N84" s="18" t="e">
        <v>#N/A</v>
      </c>
      <c r="O84" s="18" t="e">
        <v>#N/A</v>
      </c>
      <c r="P84" s="18" t="e">
        <v>#N/A</v>
      </c>
      <c r="Q84" s="16" t="s">
        <v>6335</v>
      </c>
      <c r="R84" s="18" t="b">
        <v>1</v>
      </c>
      <c r="S84" s="18" t="b">
        <v>1</v>
      </c>
      <c r="T84" s="12">
        <v>10025.0</v>
      </c>
      <c r="U84" s="16" t="s">
        <v>587</v>
      </c>
      <c r="V84" s="16" t="s">
        <v>576</v>
      </c>
      <c r="W84" s="22"/>
      <c r="X84" s="22"/>
      <c r="Y84" s="22"/>
      <c r="Z84" s="95" t="s">
        <v>6733</v>
      </c>
      <c r="AA84" s="97">
        <v>2.0</v>
      </c>
      <c r="AB84" s="97">
        <v>5.0</v>
      </c>
      <c r="AC84" s="98" t="s">
        <v>215</v>
      </c>
    </row>
    <row r="85">
      <c r="A85" s="12">
        <v>589.0</v>
      </c>
      <c r="B85" s="16" t="s">
        <v>6135</v>
      </c>
      <c r="C85" s="16" t="s">
        <v>6340</v>
      </c>
      <c r="D85" s="18" t="b">
        <v>0</v>
      </c>
      <c r="E85" s="12">
        <v>1.0</v>
      </c>
      <c r="F85" s="12">
        <v>0.0</v>
      </c>
      <c r="G85" s="12">
        <v>1.0</v>
      </c>
      <c r="H85" s="20">
        <v>42328.28472222222</v>
      </c>
      <c r="I85" s="16" t="s">
        <v>6341</v>
      </c>
      <c r="J85" s="16" t="s">
        <v>6342</v>
      </c>
      <c r="K85" s="16" t="s">
        <v>6343</v>
      </c>
      <c r="L85" s="18" t="e">
        <v>#N/A</v>
      </c>
      <c r="M85" s="18" t="e">
        <v>#N/A</v>
      </c>
      <c r="N85" s="18" t="e">
        <v>#N/A</v>
      </c>
      <c r="O85" s="18" t="e">
        <v>#N/A</v>
      </c>
      <c r="P85" s="18" t="e">
        <v>#N/A</v>
      </c>
      <c r="Q85" s="16" t="s">
        <v>6344</v>
      </c>
      <c r="R85" s="18" t="b">
        <v>1</v>
      </c>
      <c r="S85" s="18" t="b">
        <v>1</v>
      </c>
      <c r="T85" s="12">
        <v>10029.0</v>
      </c>
      <c r="U85" s="16" t="s">
        <v>587</v>
      </c>
      <c r="V85" s="16" t="s">
        <v>576</v>
      </c>
      <c r="W85" s="22"/>
      <c r="X85" s="22"/>
      <c r="Y85" s="22"/>
      <c r="Z85" s="95" t="s">
        <v>6738</v>
      </c>
      <c r="AA85" s="97">
        <v>3.0</v>
      </c>
      <c r="AB85" s="97">
        <v>2.0</v>
      </c>
      <c r="AC85" s="98" t="s">
        <v>138</v>
      </c>
    </row>
    <row r="86">
      <c r="A86" s="12">
        <v>620.0</v>
      </c>
      <c r="B86" s="16" t="s">
        <v>6135</v>
      </c>
      <c r="C86" s="16" t="s">
        <v>6542</v>
      </c>
      <c r="D86" s="18" t="b">
        <v>1</v>
      </c>
      <c r="E86" s="12">
        <v>15.0</v>
      </c>
      <c r="F86" s="12">
        <v>11.0</v>
      </c>
      <c r="G86" s="12">
        <v>4.0</v>
      </c>
      <c r="H86" s="20">
        <v>42330.34027777778</v>
      </c>
      <c r="I86" s="16" t="s">
        <v>6544</v>
      </c>
      <c r="J86" s="16" t="s">
        <v>6545</v>
      </c>
      <c r="K86" s="16" t="s">
        <v>6546</v>
      </c>
      <c r="L86" s="18" t="e">
        <v>#N/A</v>
      </c>
      <c r="M86" s="18" t="e">
        <v>#N/A</v>
      </c>
      <c r="N86" s="18" t="e">
        <v>#N/A</v>
      </c>
      <c r="O86" s="18" t="e">
        <v>#N/A</v>
      </c>
      <c r="P86" s="18" t="e">
        <v>#N/A</v>
      </c>
      <c r="Q86" s="16" t="s">
        <v>6547</v>
      </c>
      <c r="R86" s="18" t="b">
        <v>0</v>
      </c>
      <c r="S86" s="18" t="b">
        <v>1</v>
      </c>
      <c r="T86" s="12">
        <v>10025.0</v>
      </c>
      <c r="U86" s="16" t="s">
        <v>587</v>
      </c>
      <c r="V86" s="16" t="s">
        <v>576</v>
      </c>
      <c r="W86" s="22"/>
      <c r="X86" s="22"/>
      <c r="Y86" s="16" t="s">
        <v>6548</v>
      </c>
      <c r="Z86" s="95" t="s">
        <v>6741</v>
      </c>
      <c r="AA86" s="97">
        <v>3.0</v>
      </c>
      <c r="AB86" s="97">
        <v>1.0</v>
      </c>
      <c r="AC86" s="98" t="s">
        <v>9953</v>
      </c>
    </row>
    <row r="87">
      <c r="A87" s="12">
        <v>625.0</v>
      </c>
      <c r="B87" s="16" t="s">
        <v>6135</v>
      </c>
      <c r="C87" s="16" t="s">
        <v>6579</v>
      </c>
      <c r="D87" s="18" t="b">
        <v>1</v>
      </c>
      <c r="E87" s="12">
        <v>5.0</v>
      </c>
      <c r="F87" s="12">
        <v>0.0</v>
      </c>
      <c r="G87" s="12">
        <v>5.0</v>
      </c>
      <c r="H87" s="20">
        <v>42317.76388888889</v>
      </c>
      <c r="I87" s="16" t="s">
        <v>6580</v>
      </c>
      <c r="J87" s="16" t="s">
        <v>6581</v>
      </c>
      <c r="K87" s="16" t="s">
        <v>6582</v>
      </c>
      <c r="L87" s="18" t="e">
        <v>#N/A</v>
      </c>
      <c r="M87" s="18" t="e">
        <v>#N/A</v>
      </c>
      <c r="N87" s="18" t="e">
        <v>#N/A</v>
      </c>
      <c r="O87" s="18" t="e">
        <v>#N/A</v>
      </c>
      <c r="P87" s="18" t="e">
        <v>#N/A</v>
      </c>
      <c r="Q87" s="16" t="s">
        <v>6583</v>
      </c>
      <c r="R87" s="18" t="b">
        <v>0</v>
      </c>
      <c r="S87" s="18" t="b">
        <v>0</v>
      </c>
      <c r="T87" s="12">
        <v>10003.0</v>
      </c>
      <c r="U87" s="16" t="s">
        <v>587</v>
      </c>
      <c r="V87" s="16" t="s">
        <v>576</v>
      </c>
      <c r="W87" s="51">
        <v>2629662.0</v>
      </c>
      <c r="X87" s="51">
        <v>3050869.0</v>
      </c>
      <c r="Y87" s="16" t="s">
        <v>6585</v>
      </c>
      <c r="Z87" s="95" t="s">
        <v>6744</v>
      </c>
      <c r="AA87" s="97">
        <v>1.0</v>
      </c>
      <c r="AB87" s="97">
        <v>1.0</v>
      </c>
      <c r="AC87" s="98" t="s">
        <v>9943</v>
      </c>
    </row>
    <row r="88">
      <c r="A88" s="12">
        <v>671.0</v>
      </c>
      <c r="B88" s="16" t="s">
        <v>6135</v>
      </c>
      <c r="C88" s="16" t="s">
        <v>6746</v>
      </c>
      <c r="D88" s="18" t="b">
        <v>1</v>
      </c>
      <c r="E88" s="12">
        <v>3.0</v>
      </c>
      <c r="F88" s="12">
        <v>0.0</v>
      </c>
      <c r="G88" s="12">
        <v>3.0</v>
      </c>
      <c r="H88" s="20">
        <v>42321.45347222222</v>
      </c>
      <c r="I88" s="16" t="s">
        <v>6747</v>
      </c>
      <c r="J88" s="16" t="s">
        <v>6748</v>
      </c>
      <c r="K88" s="16" t="s">
        <v>6749</v>
      </c>
      <c r="L88" s="18" t="e">
        <v>#N/A</v>
      </c>
      <c r="M88" s="18" t="e">
        <v>#N/A</v>
      </c>
      <c r="N88" s="18" t="e">
        <v>#N/A</v>
      </c>
      <c r="O88" s="18" t="e">
        <v>#N/A</v>
      </c>
      <c r="P88" s="18" t="e">
        <v>#N/A</v>
      </c>
      <c r="Q88" s="16" t="s">
        <v>6745</v>
      </c>
      <c r="R88" s="18" t="b">
        <v>0</v>
      </c>
      <c r="S88" s="18" t="b">
        <v>0</v>
      </c>
      <c r="T88" s="12">
        <v>11743.0</v>
      </c>
      <c r="U88" s="16" t="s">
        <v>6751</v>
      </c>
      <c r="V88" s="16" t="s">
        <v>576</v>
      </c>
      <c r="W88" s="22"/>
      <c r="X88" s="22"/>
      <c r="Y88" s="16" t="s">
        <v>1461</v>
      </c>
      <c r="Z88" s="95" t="s">
        <v>6753</v>
      </c>
      <c r="AA88" s="97">
        <v>3.0</v>
      </c>
      <c r="AB88" s="97">
        <v>4.0</v>
      </c>
      <c r="AC88" s="98" t="s">
        <v>9913</v>
      </c>
    </row>
    <row r="89">
      <c r="A89" s="12">
        <v>672.0</v>
      </c>
      <c r="B89" s="16" t="s">
        <v>6135</v>
      </c>
      <c r="C89" s="16" t="s">
        <v>6746</v>
      </c>
      <c r="D89" s="18" t="b">
        <v>1</v>
      </c>
      <c r="E89" s="12">
        <v>6.0</v>
      </c>
      <c r="F89" s="12">
        <v>0.0</v>
      </c>
      <c r="G89" s="12">
        <v>6.0</v>
      </c>
      <c r="H89" s="20">
        <v>42331.58125</v>
      </c>
      <c r="I89" s="16" t="s">
        <v>6757</v>
      </c>
      <c r="J89" s="16" t="s">
        <v>6748</v>
      </c>
      <c r="K89" s="16" t="s">
        <v>6759</v>
      </c>
      <c r="L89" s="18" t="e">
        <v>#N/A</v>
      </c>
      <c r="M89" s="18" t="e">
        <v>#N/A</v>
      </c>
      <c r="N89" s="18" t="e">
        <v>#N/A</v>
      </c>
      <c r="O89" s="18" t="e">
        <v>#N/A</v>
      </c>
      <c r="P89" s="18" t="e">
        <v>#N/A</v>
      </c>
      <c r="Q89" s="16" t="s">
        <v>6755</v>
      </c>
      <c r="R89" s="18" t="b">
        <v>0</v>
      </c>
      <c r="S89" s="18" t="b">
        <v>0</v>
      </c>
      <c r="T89" s="12">
        <v>11743.0</v>
      </c>
      <c r="U89" s="16" t="s">
        <v>6751</v>
      </c>
      <c r="V89" s="16" t="s">
        <v>576</v>
      </c>
      <c r="W89" s="22"/>
      <c r="X89" s="22"/>
      <c r="Y89" s="16" t="s">
        <v>1461</v>
      </c>
      <c r="Z89" s="95" t="s">
        <v>6762</v>
      </c>
      <c r="AA89" s="97">
        <v>3.0</v>
      </c>
      <c r="AB89" s="97">
        <v>1.0</v>
      </c>
      <c r="AC89" s="98" t="s">
        <v>9913</v>
      </c>
    </row>
    <row r="90">
      <c r="A90" s="12">
        <v>705.0</v>
      </c>
      <c r="B90" s="16" t="s">
        <v>6135</v>
      </c>
      <c r="C90" s="16" t="s">
        <v>6764</v>
      </c>
      <c r="D90" s="18" t="b">
        <v>1</v>
      </c>
      <c r="E90" s="12">
        <v>17.0</v>
      </c>
      <c r="F90" s="12">
        <v>11.0</v>
      </c>
      <c r="G90" s="12">
        <v>6.0</v>
      </c>
      <c r="H90" s="20">
        <v>42328.43472222222</v>
      </c>
      <c r="I90" s="16" t="s">
        <v>6765</v>
      </c>
      <c r="J90" s="16" t="s">
        <v>6766</v>
      </c>
      <c r="K90" s="16" t="s">
        <v>6767</v>
      </c>
      <c r="L90" s="18" t="e">
        <v>#N/A</v>
      </c>
      <c r="M90" s="18" t="e">
        <v>#N/A</v>
      </c>
      <c r="N90" s="18" t="e">
        <v>#N/A</v>
      </c>
      <c r="O90" s="18" t="e">
        <v>#N/A</v>
      </c>
      <c r="P90" s="18" t="e">
        <v>#N/A</v>
      </c>
      <c r="Q90" s="16" t="s">
        <v>6763</v>
      </c>
      <c r="R90" s="18" t="b">
        <v>0</v>
      </c>
      <c r="S90" s="18" t="b">
        <v>0</v>
      </c>
      <c r="T90" s="12">
        <v>14738.0</v>
      </c>
      <c r="U90" s="16" t="s">
        <v>6768</v>
      </c>
      <c r="V90" s="16" t="s">
        <v>576</v>
      </c>
      <c r="W90" s="22"/>
      <c r="X90" s="22"/>
      <c r="Y90" s="16" t="s">
        <v>872</v>
      </c>
      <c r="Z90" s="95" t="s">
        <v>6771</v>
      </c>
      <c r="AA90" s="97">
        <v>3.0</v>
      </c>
      <c r="AB90" s="97">
        <v>2.0</v>
      </c>
      <c r="AC90" s="98" t="s">
        <v>9954</v>
      </c>
    </row>
    <row r="91">
      <c r="A91" s="12">
        <v>711.0</v>
      </c>
      <c r="B91" s="16" t="s">
        <v>6135</v>
      </c>
      <c r="C91" s="16" t="s">
        <v>6773</v>
      </c>
      <c r="D91" s="18" t="b">
        <v>1</v>
      </c>
      <c r="E91" s="12">
        <v>1.0</v>
      </c>
      <c r="F91" s="12">
        <v>0.0</v>
      </c>
      <c r="G91" s="12">
        <v>1.0</v>
      </c>
      <c r="H91" s="20">
        <v>42338.69513888889</v>
      </c>
      <c r="I91" s="16" t="s">
        <v>6774</v>
      </c>
      <c r="J91" s="16" t="s">
        <v>6775</v>
      </c>
      <c r="K91" s="16" t="s">
        <v>6777</v>
      </c>
      <c r="L91" s="18" t="e">
        <v>#N/A</v>
      </c>
      <c r="M91" s="18" t="e">
        <v>#N/A</v>
      </c>
      <c r="N91" s="18" t="e">
        <v>#N/A</v>
      </c>
      <c r="O91" s="18" t="e">
        <v>#N/A</v>
      </c>
      <c r="P91" s="18" t="e">
        <v>#N/A</v>
      </c>
      <c r="Q91" s="16" t="s">
        <v>6772</v>
      </c>
      <c r="R91" s="18" t="b">
        <v>0</v>
      </c>
      <c r="S91" s="18" t="b">
        <v>1</v>
      </c>
      <c r="T91" s="12">
        <v>10023.0</v>
      </c>
      <c r="U91" s="16" t="s">
        <v>587</v>
      </c>
      <c r="V91" s="16" t="s">
        <v>576</v>
      </c>
      <c r="W91" s="22"/>
      <c r="X91" s="22"/>
      <c r="Y91" s="16" t="s">
        <v>598</v>
      </c>
      <c r="Z91" s="95" t="s">
        <v>6780</v>
      </c>
      <c r="AA91" s="97">
        <v>3.0</v>
      </c>
      <c r="AB91" s="97">
        <v>2.0</v>
      </c>
      <c r="AC91" s="98" t="s">
        <v>9955</v>
      </c>
    </row>
    <row r="92">
      <c r="A92" s="12">
        <v>718.0</v>
      </c>
      <c r="B92" s="16" t="s">
        <v>6135</v>
      </c>
      <c r="C92" s="16" t="s">
        <v>6783</v>
      </c>
      <c r="D92" s="18" t="b">
        <v>1</v>
      </c>
      <c r="E92" s="12">
        <v>1.0</v>
      </c>
      <c r="F92" s="12">
        <v>0.0</v>
      </c>
      <c r="G92" s="12">
        <v>1.0</v>
      </c>
      <c r="H92" s="20">
        <v>42328.05069444444</v>
      </c>
      <c r="I92" s="16" t="s">
        <v>6784</v>
      </c>
      <c r="J92" s="16" t="s">
        <v>6785</v>
      </c>
      <c r="K92" s="16" t="s">
        <v>6786</v>
      </c>
      <c r="L92" s="18" t="e">
        <v>#N/A</v>
      </c>
      <c r="M92" s="18" t="e">
        <v>#N/A</v>
      </c>
      <c r="N92" s="18" t="e">
        <v>#N/A</v>
      </c>
      <c r="O92" s="18" t="e">
        <v>#N/A</v>
      </c>
      <c r="P92" s="18" t="e">
        <v>#N/A</v>
      </c>
      <c r="Q92" s="16" t="s">
        <v>6782</v>
      </c>
      <c r="R92" s="18" t="b">
        <v>0</v>
      </c>
      <c r="S92" s="18" t="b">
        <v>0</v>
      </c>
      <c r="T92" s="12">
        <v>10940.0</v>
      </c>
      <c r="U92" s="16" t="s">
        <v>6787</v>
      </c>
      <c r="V92" s="16" t="s">
        <v>576</v>
      </c>
      <c r="W92" s="51">
        <v>1009112.0</v>
      </c>
      <c r="X92" s="51">
        <v>866326.0</v>
      </c>
      <c r="Y92" s="16" t="s">
        <v>6788</v>
      </c>
      <c r="Z92" s="95" t="s">
        <v>6789</v>
      </c>
      <c r="AA92" s="97">
        <v>3.0</v>
      </c>
      <c r="AB92" s="97">
        <v>2.0</v>
      </c>
      <c r="AC92" s="98" t="s">
        <v>9956</v>
      </c>
    </row>
    <row r="93">
      <c r="A93" s="12">
        <v>749.0</v>
      </c>
      <c r="B93" s="16" t="s">
        <v>6135</v>
      </c>
      <c r="C93" s="16" t="s">
        <v>6791</v>
      </c>
      <c r="D93" s="18" t="b">
        <v>1</v>
      </c>
      <c r="E93" s="12">
        <v>5.0</v>
      </c>
      <c r="F93" s="12">
        <v>1.0</v>
      </c>
      <c r="G93" s="12">
        <v>4.0</v>
      </c>
      <c r="H93" s="20">
        <v>42337.47152777778</v>
      </c>
      <c r="I93" s="16" t="s">
        <v>6792</v>
      </c>
      <c r="J93" s="16" t="s">
        <v>6793</v>
      </c>
      <c r="K93" s="16" t="s">
        <v>6794</v>
      </c>
      <c r="L93" s="18" t="e">
        <v>#N/A</v>
      </c>
      <c r="M93" s="18" t="e">
        <v>#N/A</v>
      </c>
      <c r="N93" s="18" t="e">
        <v>#N/A</v>
      </c>
      <c r="O93" s="18" t="e">
        <v>#N/A</v>
      </c>
      <c r="P93" s="18" t="e">
        <v>#N/A</v>
      </c>
      <c r="Q93" s="16" t="s">
        <v>6790</v>
      </c>
      <c r="R93" s="18" t="b">
        <v>0</v>
      </c>
      <c r="S93" s="18" t="b">
        <v>1</v>
      </c>
      <c r="T93" s="12">
        <v>13210.0</v>
      </c>
      <c r="U93" s="16" t="s">
        <v>6795</v>
      </c>
      <c r="V93" s="16" t="s">
        <v>576</v>
      </c>
      <c r="W93" s="51">
        <v>2314567.0</v>
      </c>
      <c r="X93" s="51">
        <v>2245244.0</v>
      </c>
      <c r="Y93" s="16" t="s">
        <v>6796</v>
      </c>
      <c r="Z93" s="95" t="s">
        <v>6797</v>
      </c>
      <c r="AA93" s="97">
        <v>1.0</v>
      </c>
      <c r="AB93" s="97">
        <v>4.0</v>
      </c>
      <c r="AC93" s="98" t="s">
        <v>9957</v>
      </c>
    </row>
    <row r="94">
      <c r="A94" s="12">
        <v>759.0</v>
      </c>
      <c r="B94" s="16" t="s">
        <v>6135</v>
      </c>
      <c r="C94" s="16" t="s">
        <v>6800</v>
      </c>
      <c r="D94" s="18" t="b">
        <v>1</v>
      </c>
      <c r="E94" s="12">
        <v>0.0</v>
      </c>
      <c r="F94" s="12">
        <v>0.0</v>
      </c>
      <c r="G94" s="12">
        <v>0.0</v>
      </c>
      <c r="H94" s="20">
        <v>42325.49444444444</v>
      </c>
      <c r="I94" s="16" t="s">
        <v>6801</v>
      </c>
      <c r="J94" s="16" t="s">
        <v>6802</v>
      </c>
      <c r="K94" s="16" t="s">
        <v>6804</v>
      </c>
      <c r="L94" s="18" t="e">
        <v>#N/A</v>
      </c>
      <c r="M94" s="18" t="e">
        <v>#N/A</v>
      </c>
      <c r="N94" s="18" t="e">
        <v>#N/A</v>
      </c>
      <c r="O94" s="18" t="e">
        <v>#N/A</v>
      </c>
      <c r="P94" s="18" t="e">
        <v>#N/A</v>
      </c>
      <c r="Q94" s="16" t="s">
        <v>6799</v>
      </c>
      <c r="R94" s="18" t="b">
        <v>0</v>
      </c>
      <c r="S94" s="18" t="b">
        <v>1</v>
      </c>
      <c r="T94" s="12">
        <v>14810.0</v>
      </c>
      <c r="U94" s="16" t="s">
        <v>6806</v>
      </c>
      <c r="V94" s="16" t="s">
        <v>576</v>
      </c>
      <c r="W94" s="22"/>
      <c r="X94" s="22"/>
      <c r="Y94" s="16" t="s">
        <v>1575</v>
      </c>
      <c r="Z94" s="95" t="s">
        <v>6807</v>
      </c>
      <c r="AA94" s="97">
        <v>3.0</v>
      </c>
      <c r="AB94" s="97">
        <v>2.0</v>
      </c>
      <c r="AC94" s="98" t="s">
        <v>9958</v>
      </c>
    </row>
    <row r="95">
      <c r="A95" s="12">
        <v>777.0</v>
      </c>
      <c r="B95" s="16" t="s">
        <v>6135</v>
      </c>
      <c r="C95" s="16" t="s">
        <v>6809</v>
      </c>
      <c r="D95" s="18" t="b">
        <v>0</v>
      </c>
      <c r="E95" s="12">
        <v>1.0</v>
      </c>
      <c r="F95" s="12">
        <v>0.0</v>
      </c>
      <c r="G95" s="12">
        <v>1.0</v>
      </c>
      <c r="H95" s="20">
        <v>42324.26111111111</v>
      </c>
      <c r="I95" s="16" t="s">
        <v>6810</v>
      </c>
      <c r="J95" s="16" t="s">
        <v>6811</v>
      </c>
      <c r="K95" s="16" t="s">
        <v>6812</v>
      </c>
      <c r="L95" s="18" t="e">
        <v>#N/A</v>
      </c>
      <c r="M95" s="18" t="e">
        <v>#N/A</v>
      </c>
      <c r="N95" s="18" t="e">
        <v>#N/A</v>
      </c>
      <c r="O95" s="18" t="e">
        <v>#N/A</v>
      </c>
      <c r="P95" s="18" t="e">
        <v>#N/A</v>
      </c>
      <c r="Q95" s="16" t="s">
        <v>6808</v>
      </c>
      <c r="R95" s="18" t="b">
        <v>0</v>
      </c>
      <c r="S95" s="18" t="b">
        <v>1</v>
      </c>
      <c r="T95" s="12">
        <v>10035.0</v>
      </c>
      <c r="U95" s="16" t="s">
        <v>587</v>
      </c>
      <c r="V95" s="16" t="s">
        <v>576</v>
      </c>
      <c r="W95" s="22"/>
      <c r="X95" s="22"/>
      <c r="Y95" s="22"/>
      <c r="Z95" s="95" t="s">
        <v>6814</v>
      </c>
      <c r="AA95" s="97">
        <v>3.0</v>
      </c>
      <c r="AB95" s="97">
        <v>1.0</v>
      </c>
      <c r="AC95" s="98" t="s">
        <v>9959</v>
      </c>
    </row>
    <row r="96">
      <c r="A96" s="12">
        <v>781.0</v>
      </c>
      <c r="B96" s="16" t="s">
        <v>6135</v>
      </c>
      <c r="C96" s="16" t="s">
        <v>6817</v>
      </c>
      <c r="D96" s="18" t="b">
        <v>0</v>
      </c>
      <c r="E96" s="12">
        <v>9.0</v>
      </c>
      <c r="F96" s="12">
        <v>5.0</v>
      </c>
      <c r="G96" s="12">
        <v>4.0</v>
      </c>
      <c r="H96" s="20">
        <v>42327.47361111111</v>
      </c>
      <c r="I96" s="16" t="s">
        <v>6818</v>
      </c>
      <c r="J96" s="16" t="s">
        <v>6819</v>
      </c>
      <c r="K96" s="16" t="s">
        <v>6820</v>
      </c>
      <c r="L96" s="18" t="e">
        <v>#N/A</v>
      </c>
      <c r="M96" s="18" t="e">
        <v>#N/A</v>
      </c>
      <c r="N96" s="18" t="e">
        <v>#N/A</v>
      </c>
      <c r="O96" s="18" t="e">
        <v>#N/A</v>
      </c>
      <c r="P96" s="18" t="e">
        <v>#N/A</v>
      </c>
      <c r="Q96" s="16" t="s">
        <v>6816</v>
      </c>
      <c r="R96" s="18" t="b">
        <v>0</v>
      </c>
      <c r="S96" s="18" t="b">
        <v>0</v>
      </c>
      <c r="T96" s="12">
        <v>10029.0</v>
      </c>
      <c r="U96" s="16" t="s">
        <v>587</v>
      </c>
      <c r="V96" s="16" t="s">
        <v>576</v>
      </c>
      <c r="W96" s="22"/>
      <c r="X96" s="22"/>
      <c r="Y96" s="22"/>
      <c r="Z96" s="95" t="s">
        <v>6821</v>
      </c>
      <c r="AA96" s="97">
        <v>1.0</v>
      </c>
      <c r="AB96" s="97">
        <v>2.0</v>
      </c>
      <c r="AC96" s="98" t="s">
        <v>9960</v>
      </c>
    </row>
    <row r="97">
      <c r="A97" s="12">
        <v>782.0</v>
      </c>
      <c r="B97" s="16" t="s">
        <v>6135</v>
      </c>
      <c r="C97" s="16" t="s">
        <v>6817</v>
      </c>
      <c r="D97" s="18" t="b">
        <v>0</v>
      </c>
      <c r="E97" s="12">
        <v>0.0</v>
      </c>
      <c r="F97" s="12">
        <v>0.0</v>
      </c>
      <c r="G97" s="12">
        <v>0.0</v>
      </c>
      <c r="H97" s="20">
        <v>42327.47430555556</v>
      </c>
      <c r="I97" s="16" t="s">
        <v>6818</v>
      </c>
      <c r="J97" s="16" t="s">
        <v>6819</v>
      </c>
      <c r="K97" s="16" t="s">
        <v>6820</v>
      </c>
      <c r="L97" s="18" t="e">
        <v>#N/A</v>
      </c>
      <c r="M97" s="18" t="e">
        <v>#N/A</v>
      </c>
      <c r="N97" s="18" t="e">
        <v>#N/A</v>
      </c>
      <c r="O97" s="18" t="e">
        <v>#N/A</v>
      </c>
      <c r="P97" s="18" t="e">
        <v>#N/A</v>
      </c>
      <c r="Q97" s="16" t="s">
        <v>6816</v>
      </c>
      <c r="R97" s="18" t="b">
        <v>0</v>
      </c>
      <c r="S97" s="18" t="b">
        <v>0</v>
      </c>
      <c r="T97" s="12">
        <v>10029.0</v>
      </c>
      <c r="U97" s="16" t="s">
        <v>587</v>
      </c>
      <c r="V97" s="16" t="s">
        <v>576</v>
      </c>
      <c r="W97" s="22"/>
      <c r="X97" s="22"/>
      <c r="Y97" s="22"/>
      <c r="Z97" s="95" t="s">
        <v>6821</v>
      </c>
      <c r="AA97" s="97">
        <v>1.0</v>
      </c>
      <c r="AB97" s="97">
        <v>2.0</v>
      </c>
      <c r="AC97" s="98" t="s">
        <v>9960</v>
      </c>
    </row>
    <row r="98">
      <c r="A98" s="12">
        <v>814.0</v>
      </c>
      <c r="B98" s="16" t="s">
        <v>6135</v>
      </c>
      <c r="C98" s="16" t="s">
        <v>6826</v>
      </c>
      <c r="D98" s="18" t="b">
        <v>0</v>
      </c>
      <c r="E98" s="12">
        <v>146.0</v>
      </c>
      <c r="F98" s="12">
        <v>76.0</v>
      </c>
      <c r="G98" s="12">
        <v>70.0</v>
      </c>
      <c r="H98" s="20">
        <v>42317.71111111111</v>
      </c>
      <c r="I98" s="16" t="s">
        <v>6827</v>
      </c>
      <c r="J98" s="16" t="s">
        <v>6828</v>
      </c>
      <c r="K98" s="16" t="s">
        <v>6829</v>
      </c>
      <c r="L98" s="18" t="e">
        <v>#N/A</v>
      </c>
      <c r="M98" s="18" t="e">
        <v>#N/A</v>
      </c>
      <c r="N98" s="18" t="e">
        <v>#N/A</v>
      </c>
      <c r="O98" s="18" t="e">
        <v>#N/A</v>
      </c>
      <c r="P98" s="18" t="e">
        <v>#N/A</v>
      </c>
      <c r="Q98" s="16" t="s">
        <v>6825</v>
      </c>
      <c r="R98" s="18" t="b">
        <v>0</v>
      </c>
      <c r="S98" s="18" t="b">
        <v>0</v>
      </c>
      <c r="T98" s="12">
        <v>14810.0</v>
      </c>
      <c r="U98" s="16" t="s">
        <v>6806</v>
      </c>
      <c r="V98" s="16" t="s">
        <v>576</v>
      </c>
      <c r="W98" s="22"/>
      <c r="X98" s="22"/>
      <c r="Y98" s="22"/>
      <c r="Z98" s="95" t="s">
        <v>6831</v>
      </c>
      <c r="AA98" s="97">
        <v>2.0</v>
      </c>
      <c r="AB98" s="97">
        <v>3.0</v>
      </c>
      <c r="AC98" s="98" t="s">
        <v>9961</v>
      </c>
    </row>
    <row r="99">
      <c r="A99" s="12">
        <v>102.0</v>
      </c>
      <c r="B99" s="16" t="s">
        <v>6135</v>
      </c>
      <c r="C99" s="16" t="s">
        <v>1284</v>
      </c>
      <c r="D99" s="18" t="b">
        <v>1</v>
      </c>
      <c r="E99" s="12">
        <v>436.0</v>
      </c>
      <c r="F99" s="12">
        <v>128.0</v>
      </c>
      <c r="G99" s="12">
        <v>308.0</v>
      </c>
      <c r="H99" s="20">
        <v>42320.316666666666</v>
      </c>
      <c r="I99" s="16" t="s">
        <v>1285</v>
      </c>
      <c r="J99" s="16" t="s">
        <v>1286</v>
      </c>
      <c r="K99" s="16" t="s">
        <v>1287</v>
      </c>
      <c r="L99" s="18" t="e">
        <v>#N/A</v>
      </c>
      <c r="M99" s="18" t="e">
        <v>#N/A</v>
      </c>
      <c r="N99" s="18" t="e">
        <v>#N/A</v>
      </c>
      <c r="O99" s="18" t="e">
        <v>#N/A</v>
      </c>
      <c r="P99" s="18" t="e">
        <v>#N/A</v>
      </c>
      <c r="Q99" s="16" t="s">
        <v>1288</v>
      </c>
      <c r="R99" s="18" t="b">
        <v>1</v>
      </c>
      <c r="S99" s="18" t="b">
        <v>0</v>
      </c>
      <c r="T99" s="12">
        <v>44703.0</v>
      </c>
      <c r="U99" s="16" t="s">
        <v>1289</v>
      </c>
      <c r="V99" s="16" t="s">
        <v>1290</v>
      </c>
      <c r="W99" s="22"/>
      <c r="X99" s="22"/>
      <c r="Y99" s="16" t="s">
        <v>1291</v>
      </c>
      <c r="Z99" s="95" t="s">
        <v>6834</v>
      </c>
      <c r="AA99" s="97">
        <v>1.0</v>
      </c>
      <c r="AB99" s="97">
        <v>5.0</v>
      </c>
      <c r="AC99" s="98" t="s">
        <v>9962</v>
      </c>
    </row>
    <row r="100">
      <c r="A100" s="12">
        <v>128.0</v>
      </c>
      <c r="B100" s="16" t="s">
        <v>6135</v>
      </c>
      <c r="C100" s="16" t="s">
        <v>1543</v>
      </c>
      <c r="D100" s="18" t="b">
        <v>1</v>
      </c>
      <c r="E100" s="12">
        <v>213.0</v>
      </c>
      <c r="F100" s="12">
        <v>53.0</v>
      </c>
      <c r="G100" s="12">
        <v>160.0</v>
      </c>
      <c r="H100" s="20">
        <v>42319.368055555555</v>
      </c>
      <c r="I100" s="16" t="s">
        <v>1544</v>
      </c>
      <c r="J100" s="16" t="s">
        <v>1545</v>
      </c>
      <c r="K100" s="16" t="s">
        <v>1546</v>
      </c>
      <c r="L100" s="18" t="e">
        <v>#N/A</v>
      </c>
      <c r="M100" s="18" t="e">
        <v>#N/A</v>
      </c>
      <c r="N100" s="18" t="e">
        <v>#N/A</v>
      </c>
      <c r="O100" s="18" t="e">
        <v>#N/A</v>
      </c>
      <c r="P100" s="18" t="e">
        <v>#N/A</v>
      </c>
      <c r="Q100" s="16" t="s">
        <v>1548</v>
      </c>
      <c r="R100" s="18" t="b">
        <v>1</v>
      </c>
      <c r="S100" s="18" t="b">
        <v>1</v>
      </c>
      <c r="T100" s="12">
        <v>43203.0</v>
      </c>
      <c r="U100" s="16" t="s">
        <v>890</v>
      </c>
      <c r="V100" s="16" t="s">
        <v>1290</v>
      </c>
      <c r="W100" s="51">
        <v>1647704.0</v>
      </c>
      <c r="X100" s="51">
        <v>1594155.0</v>
      </c>
      <c r="Y100" s="16" t="s">
        <v>1551</v>
      </c>
      <c r="Z100" s="95" t="s">
        <v>6836</v>
      </c>
      <c r="AA100" s="95">
        <v>3.0</v>
      </c>
      <c r="AB100" s="95">
        <v>4.0</v>
      </c>
      <c r="AC100" s="96" t="s">
        <v>155</v>
      </c>
    </row>
    <row r="101">
      <c r="A101" s="12">
        <v>167.0</v>
      </c>
      <c r="B101" s="16" t="s">
        <v>6135</v>
      </c>
      <c r="C101" s="16" t="s">
        <v>1897</v>
      </c>
      <c r="D101" s="18" t="b">
        <v>1</v>
      </c>
      <c r="E101" s="12">
        <v>83.0</v>
      </c>
      <c r="F101" s="12">
        <v>15.0</v>
      </c>
      <c r="G101" s="12">
        <v>68.0</v>
      </c>
      <c r="H101" s="20">
        <v>42329.2875</v>
      </c>
      <c r="I101" s="16" t="s">
        <v>1898</v>
      </c>
      <c r="J101" s="16" t="s">
        <v>1899</v>
      </c>
      <c r="K101" s="16" t="s">
        <v>1900</v>
      </c>
      <c r="L101" s="18" t="e">
        <v>#N/A</v>
      </c>
      <c r="M101" s="18" t="e">
        <v>#N/A</v>
      </c>
      <c r="N101" s="18" t="e">
        <v>#N/A</v>
      </c>
      <c r="O101" s="18" t="e">
        <v>#N/A</v>
      </c>
      <c r="P101" s="18" t="e">
        <v>#N/A</v>
      </c>
      <c r="Q101" s="16" t="s">
        <v>1901</v>
      </c>
      <c r="R101" s="18" t="b">
        <v>1</v>
      </c>
      <c r="S101" s="18" t="b">
        <v>1</v>
      </c>
      <c r="T101" s="12">
        <v>44720.0</v>
      </c>
      <c r="U101" s="16" t="s">
        <v>1902</v>
      </c>
      <c r="V101" s="16" t="s">
        <v>1290</v>
      </c>
      <c r="W101" s="22"/>
      <c r="X101" s="22"/>
      <c r="Y101" s="16" t="s">
        <v>1903</v>
      </c>
      <c r="Z101" s="95" t="s">
        <v>6840</v>
      </c>
      <c r="AA101" s="95">
        <v>3.0</v>
      </c>
      <c r="AB101" s="95">
        <v>4.0</v>
      </c>
      <c r="AC101" s="96" t="s">
        <v>9963</v>
      </c>
    </row>
    <row r="102">
      <c r="A102" s="12">
        <v>251.0</v>
      </c>
      <c r="B102" s="16" t="s">
        <v>6135</v>
      </c>
      <c r="C102" s="16" t="s">
        <v>2654</v>
      </c>
      <c r="D102" s="18" t="b">
        <v>1</v>
      </c>
      <c r="E102" s="12">
        <v>0.0</v>
      </c>
      <c r="F102" s="12">
        <v>0.0</v>
      </c>
      <c r="G102" s="12">
        <v>0.0</v>
      </c>
      <c r="H102" s="20">
        <v>42328.27361111111</v>
      </c>
      <c r="I102" s="16" t="s">
        <v>2655</v>
      </c>
      <c r="J102" s="16" t="s">
        <v>2657</v>
      </c>
      <c r="K102" s="16" t="s">
        <v>2658</v>
      </c>
      <c r="L102" s="18" t="e">
        <v>#N/A</v>
      </c>
      <c r="M102" s="18" t="e">
        <v>#N/A</v>
      </c>
      <c r="N102" s="18" t="e">
        <v>#N/A</v>
      </c>
      <c r="O102" s="18" t="e">
        <v>#N/A</v>
      </c>
      <c r="P102" s="18" t="e">
        <v>#N/A</v>
      </c>
      <c r="Q102" s="16" t="s">
        <v>2661</v>
      </c>
      <c r="R102" s="18" t="b">
        <v>1</v>
      </c>
      <c r="S102" s="18" t="b">
        <v>0</v>
      </c>
      <c r="T102" s="12">
        <v>43229.0</v>
      </c>
      <c r="U102" s="16" t="s">
        <v>890</v>
      </c>
      <c r="V102" s="16" t="s">
        <v>1290</v>
      </c>
      <c r="W102" s="51">
        <v>5530283.0</v>
      </c>
      <c r="X102" s="51">
        <v>5077870.0</v>
      </c>
      <c r="Y102" s="16" t="s">
        <v>2663</v>
      </c>
      <c r="Z102" s="95" t="s">
        <v>6841</v>
      </c>
      <c r="AA102" s="95">
        <v>1.0</v>
      </c>
      <c r="AB102" s="95">
        <v>6.0</v>
      </c>
      <c r="AC102" s="96" t="s">
        <v>9964</v>
      </c>
    </row>
    <row r="103">
      <c r="A103" s="12">
        <v>300.0</v>
      </c>
      <c r="B103" s="16" t="s">
        <v>6135</v>
      </c>
      <c r="C103" s="16" t="s">
        <v>3220</v>
      </c>
      <c r="D103" s="18" t="b">
        <v>1</v>
      </c>
      <c r="E103" s="12">
        <v>93.0</v>
      </c>
      <c r="F103" s="12">
        <v>19.0</v>
      </c>
      <c r="G103" s="12">
        <v>74.0</v>
      </c>
      <c r="H103" s="20">
        <v>42324.260416666664</v>
      </c>
      <c r="I103" s="16" t="s">
        <v>3223</v>
      </c>
      <c r="J103" s="16" t="s">
        <v>3224</v>
      </c>
      <c r="K103" s="16" t="s">
        <v>3226</v>
      </c>
      <c r="L103" s="18" t="e">
        <v>#N/A</v>
      </c>
      <c r="M103" s="18" t="e">
        <v>#N/A</v>
      </c>
      <c r="N103" s="18" t="e">
        <v>#N/A</v>
      </c>
      <c r="O103" s="18" t="e">
        <v>#N/A</v>
      </c>
      <c r="P103" s="18" t="e">
        <v>#N/A</v>
      </c>
      <c r="Q103" s="16" t="s">
        <v>3229</v>
      </c>
      <c r="R103" s="18" t="b">
        <v>1</v>
      </c>
      <c r="S103" s="18" t="b">
        <v>0</v>
      </c>
      <c r="T103" s="12">
        <v>44017.0</v>
      </c>
      <c r="U103" s="16" t="s">
        <v>3230</v>
      </c>
      <c r="V103" s="16" t="s">
        <v>1290</v>
      </c>
      <c r="W103" s="51">
        <v>4.9261053E7</v>
      </c>
      <c r="X103" s="51">
        <v>4.7940757E7</v>
      </c>
      <c r="Y103" s="16" t="s">
        <v>3231</v>
      </c>
      <c r="Z103" s="95" t="s">
        <v>6843</v>
      </c>
      <c r="AA103" s="95">
        <v>2.0</v>
      </c>
      <c r="AB103" s="95">
        <v>4.0</v>
      </c>
      <c r="AC103" s="96" t="s">
        <v>241</v>
      </c>
    </row>
    <row r="104">
      <c r="A104" s="12">
        <v>324.0</v>
      </c>
      <c r="B104" s="16" t="s">
        <v>6135</v>
      </c>
      <c r="C104" s="16" t="s">
        <v>3532</v>
      </c>
      <c r="D104" s="18" t="b">
        <v>1</v>
      </c>
      <c r="E104" s="12">
        <v>18.0</v>
      </c>
      <c r="F104" s="12">
        <v>5.0</v>
      </c>
      <c r="G104" s="12">
        <v>13.0</v>
      </c>
      <c r="H104" s="20">
        <v>42311.37708333333</v>
      </c>
      <c r="I104" s="16" t="s">
        <v>3533</v>
      </c>
      <c r="J104" s="16" t="s">
        <v>3534</v>
      </c>
      <c r="K104" s="16" t="s">
        <v>3535</v>
      </c>
      <c r="L104" s="18" t="e">
        <v>#N/A</v>
      </c>
      <c r="M104" s="18" t="e">
        <v>#N/A</v>
      </c>
      <c r="N104" s="18" t="e">
        <v>#N/A</v>
      </c>
      <c r="O104" s="18" t="e">
        <v>#N/A</v>
      </c>
      <c r="P104" s="18" t="e">
        <v>#N/A</v>
      </c>
      <c r="Q104" s="16" t="s">
        <v>3536</v>
      </c>
      <c r="R104" s="18" t="b">
        <v>1</v>
      </c>
      <c r="S104" s="18" t="b">
        <v>1</v>
      </c>
      <c r="T104" s="12">
        <v>43551.0</v>
      </c>
      <c r="U104" s="16" t="s">
        <v>3538</v>
      </c>
      <c r="V104" s="16" t="s">
        <v>1290</v>
      </c>
      <c r="W104" s="22"/>
      <c r="X104" s="22"/>
      <c r="Y104" s="16" t="s">
        <v>1511</v>
      </c>
      <c r="Z104" s="95" t="s">
        <v>6846</v>
      </c>
      <c r="AA104" s="95">
        <v>2.0</v>
      </c>
      <c r="AB104" s="95">
        <v>2.0</v>
      </c>
      <c r="AC104" s="96" t="s">
        <v>9965</v>
      </c>
    </row>
    <row r="105">
      <c r="A105" s="12">
        <v>363.0</v>
      </c>
      <c r="B105" s="16" t="s">
        <v>6135</v>
      </c>
      <c r="C105" s="16" t="s">
        <v>4002</v>
      </c>
      <c r="D105" s="18" t="b">
        <v>1</v>
      </c>
      <c r="E105" s="12">
        <v>8.0</v>
      </c>
      <c r="F105" s="12">
        <v>2.0</v>
      </c>
      <c r="G105" s="12">
        <v>6.0</v>
      </c>
      <c r="H105" s="20">
        <v>42311.29583333333</v>
      </c>
      <c r="I105" s="16" t="s">
        <v>4003</v>
      </c>
      <c r="J105" s="16" t="s">
        <v>4004</v>
      </c>
      <c r="K105" s="16" t="s">
        <v>4005</v>
      </c>
      <c r="L105" s="18" t="e">
        <v>#N/A</v>
      </c>
      <c r="M105" s="18" t="e">
        <v>#N/A</v>
      </c>
      <c r="N105" s="18" t="e">
        <v>#N/A</v>
      </c>
      <c r="O105" s="18" t="e">
        <v>#N/A</v>
      </c>
      <c r="P105" s="18" t="e">
        <v>#N/A</v>
      </c>
      <c r="Q105" s="16" t="s">
        <v>4006</v>
      </c>
      <c r="R105" s="18" t="b">
        <v>1</v>
      </c>
      <c r="S105" s="18" t="b">
        <v>0</v>
      </c>
      <c r="T105" s="12">
        <v>45401.0</v>
      </c>
      <c r="U105" s="16" t="s">
        <v>4007</v>
      </c>
      <c r="V105" s="16" t="s">
        <v>1290</v>
      </c>
      <c r="W105" s="51">
        <v>533300.0</v>
      </c>
      <c r="X105" s="51">
        <v>393701.0</v>
      </c>
      <c r="Y105" s="16" t="s">
        <v>1756</v>
      </c>
      <c r="Z105" s="95" t="s">
        <v>6851</v>
      </c>
      <c r="AA105" s="95">
        <v>2.0</v>
      </c>
      <c r="AB105" s="95">
        <v>5.0</v>
      </c>
      <c r="AC105" s="96" t="s">
        <v>9966</v>
      </c>
    </row>
    <row r="106">
      <c r="A106" s="12">
        <v>385.0</v>
      </c>
      <c r="B106" s="16" t="s">
        <v>6135</v>
      </c>
      <c r="C106" s="16" t="s">
        <v>4242</v>
      </c>
      <c r="D106" s="18" t="b">
        <v>1</v>
      </c>
      <c r="E106" s="12">
        <v>1.0</v>
      </c>
      <c r="F106" s="12">
        <v>0.0</v>
      </c>
      <c r="G106" s="12">
        <v>1.0</v>
      </c>
      <c r="H106" s="20">
        <v>42318.30416666667</v>
      </c>
      <c r="I106" s="16" t="s">
        <v>4243</v>
      </c>
      <c r="J106" s="16" t="s">
        <v>4244</v>
      </c>
      <c r="K106" s="16" t="s">
        <v>4245</v>
      </c>
      <c r="L106" s="18" t="e">
        <v>#N/A</v>
      </c>
      <c r="M106" s="18" t="e">
        <v>#N/A</v>
      </c>
      <c r="N106" s="18" t="e">
        <v>#N/A</v>
      </c>
      <c r="O106" s="18" t="e">
        <v>#N/A</v>
      </c>
      <c r="P106" s="18" t="e">
        <v>#N/A</v>
      </c>
      <c r="Q106" s="16" t="s">
        <v>4247</v>
      </c>
      <c r="R106" s="18" t="b">
        <v>1</v>
      </c>
      <c r="S106" s="18" t="b">
        <v>1</v>
      </c>
      <c r="T106" s="12">
        <v>45012.0</v>
      </c>
      <c r="U106" s="16" t="s">
        <v>4248</v>
      </c>
      <c r="V106" s="16" t="s">
        <v>1290</v>
      </c>
      <c r="W106" s="51">
        <v>2226469.0</v>
      </c>
      <c r="X106" s="51">
        <v>2308893.0</v>
      </c>
      <c r="Y106" s="16" t="s">
        <v>4249</v>
      </c>
      <c r="Z106" s="95" t="s">
        <v>6855</v>
      </c>
      <c r="AA106" s="95">
        <v>2.0</v>
      </c>
      <c r="AB106" s="95">
        <v>3.0</v>
      </c>
      <c r="AC106" s="96" t="s">
        <v>9967</v>
      </c>
    </row>
    <row r="107">
      <c r="A107" s="12">
        <v>411.0</v>
      </c>
      <c r="B107" s="16" t="s">
        <v>6135</v>
      </c>
      <c r="C107" s="16" t="s">
        <v>4545</v>
      </c>
      <c r="D107" s="18" t="b">
        <v>1</v>
      </c>
      <c r="E107" s="12">
        <v>258.0</v>
      </c>
      <c r="F107" s="12">
        <v>38.0</v>
      </c>
      <c r="G107" s="12">
        <v>220.0</v>
      </c>
      <c r="H107" s="20">
        <v>42318.2625</v>
      </c>
      <c r="I107" s="16" t="s">
        <v>4546</v>
      </c>
      <c r="J107" s="16" t="s">
        <v>4548</v>
      </c>
      <c r="K107" s="16" t="s">
        <v>4549</v>
      </c>
      <c r="L107" s="18" t="e">
        <v>#N/A</v>
      </c>
      <c r="M107" s="18" t="e">
        <v>#N/A</v>
      </c>
      <c r="N107" s="18" t="e">
        <v>#N/A</v>
      </c>
      <c r="O107" s="18" t="e">
        <v>#N/A</v>
      </c>
      <c r="P107" s="18" t="e">
        <v>#N/A</v>
      </c>
      <c r="Q107" s="16" t="s">
        <v>4551</v>
      </c>
      <c r="R107" s="18" t="b">
        <v>1</v>
      </c>
      <c r="S107" s="18" t="b">
        <v>1</v>
      </c>
      <c r="T107" s="12">
        <v>45215.0</v>
      </c>
      <c r="U107" s="16" t="s">
        <v>4553</v>
      </c>
      <c r="V107" s="16" t="s">
        <v>1290</v>
      </c>
      <c r="W107" s="51">
        <v>1288002.0</v>
      </c>
      <c r="X107" s="51">
        <v>1092015.0</v>
      </c>
      <c r="Y107" s="16" t="s">
        <v>4555</v>
      </c>
      <c r="Z107" s="95" t="s">
        <v>6861</v>
      </c>
      <c r="AA107" s="95">
        <v>3.0</v>
      </c>
      <c r="AB107" s="95">
        <v>3.0</v>
      </c>
      <c r="AC107" s="96" t="s">
        <v>9968</v>
      </c>
    </row>
    <row r="108">
      <c r="A108" s="12">
        <v>437.0</v>
      </c>
      <c r="B108" s="16" t="s">
        <v>6135</v>
      </c>
      <c r="C108" s="16" t="s">
        <v>4846</v>
      </c>
      <c r="D108" s="18" t="b">
        <v>1</v>
      </c>
      <c r="E108" s="12">
        <v>21.0</v>
      </c>
      <c r="F108" s="12">
        <v>4.0</v>
      </c>
      <c r="G108" s="12">
        <v>17.0</v>
      </c>
      <c r="H108" s="20">
        <v>42326.82013888889</v>
      </c>
      <c r="I108" s="16" t="s">
        <v>4847</v>
      </c>
      <c r="J108" s="16" t="s">
        <v>4848</v>
      </c>
      <c r="K108" s="16" t="s">
        <v>4849</v>
      </c>
      <c r="L108" s="18" t="e">
        <v>#N/A</v>
      </c>
      <c r="M108" s="18" t="e">
        <v>#N/A</v>
      </c>
      <c r="N108" s="18" t="e">
        <v>#N/A</v>
      </c>
      <c r="O108" s="18" t="e">
        <v>#N/A</v>
      </c>
      <c r="P108" s="18" t="e">
        <v>#N/A</v>
      </c>
      <c r="Q108" s="16" t="s">
        <v>4850</v>
      </c>
      <c r="R108" s="18" t="b">
        <v>1</v>
      </c>
      <c r="S108" s="18" t="b">
        <v>1</v>
      </c>
      <c r="T108" s="12">
        <v>43604.0</v>
      </c>
      <c r="U108" s="16" t="s">
        <v>4851</v>
      </c>
      <c r="V108" s="16" t="s">
        <v>1290</v>
      </c>
      <c r="W108" s="22"/>
      <c r="X108" s="22"/>
      <c r="Y108" s="16" t="s">
        <v>4853</v>
      </c>
      <c r="Z108" s="95" t="s">
        <v>6867</v>
      </c>
      <c r="AA108" s="95">
        <v>3.0</v>
      </c>
      <c r="AB108" s="95">
        <v>4.0</v>
      </c>
      <c r="AC108" s="96" t="s">
        <v>9969</v>
      </c>
    </row>
    <row r="109">
      <c r="A109" s="12">
        <v>438.0</v>
      </c>
      <c r="B109" s="16" t="s">
        <v>6135</v>
      </c>
      <c r="C109" s="16" t="s">
        <v>4846</v>
      </c>
      <c r="D109" s="18" t="b">
        <v>1</v>
      </c>
      <c r="E109" s="12">
        <v>2.0</v>
      </c>
      <c r="F109" s="12">
        <v>0.0</v>
      </c>
      <c r="G109" s="12">
        <v>2.0</v>
      </c>
      <c r="H109" s="20">
        <v>42339.29305555556</v>
      </c>
      <c r="I109" s="16" t="s">
        <v>4857</v>
      </c>
      <c r="J109" s="16" t="s">
        <v>4848</v>
      </c>
      <c r="K109" s="16" t="s">
        <v>4858</v>
      </c>
      <c r="L109" s="16" t="s">
        <v>4859</v>
      </c>
      <c r="M109" s="16" t="s">
        <v>4860</v>
      </c>
      <c r="N109" s="12">
        <v>0.0</v>
      </c>
      <c r="O109" s="12">
        <v>0.0</v>
      </c>
      <c r="P109" s="12">
        <v>0.0</v>
      </c>
      <c r="Q109" s="16" t="s">
        <v>4861</v>
      </c>
      <c r="R109" s="18" t="b">
        <v>1</v>
      </c>
      <c r="S109" s="18" t="b">
        <v>0</v>
      </c>
      <c r="T109" s="12">
        <v>43604.0</v>
      </c>
      <c r="U109" s="16" t="s">
        <v>4851</v>
      </c>
      <c r="V109" s="16" t="s">
        <v>1290</v>
      </c>
      <c r="W109" s="22"/>
      <c r="X109" s="22"/>
      <c r="Y109" s="16" t="s">
        <v>4853</v>
      </c>
      <c r="Z109" s="95" t="s">
        <v>6870</v>
      </c>
      <c r="AA109" s="95">
        <v>3.0</v>
      </c>
      <c r="AB109" s="95">
        <v>4.0</v>
      </c>
      <c r="AC109" s="96" t="s">
        <v>9970</v>
      </c>
    </row>
    <row r="110">
      <c r="A110" s="12">
        <v>447.0</v>
      </c>
      <c r="B110" s="16" t="s">
        <v>6135</v>
      </c>
      <c r="C110" s="16" t="s">
        <v>4932</v>
      </c>
      <c r="D110" s="18" t="b">
        <v>1</v>
      </c>
      <c r="E110" s="12">
        <v>1.0</v>
      </c>
      <c r="F110" s="12">
        <v>0.0</v>
      </c>
      <c r="G110" s="12">
        <v>1.0</v>
      </c>
      <c r="H110" s="20">
        <v>42332.447222222225</v>
      </c>
      <c r="I110" s="16" t="s">
        <v>4933</v>
      </c>
      <c r="J110" s="16" t="s">
        <v>4934</v>
      </c>
      <c r="K110" s="16" t="s">
        <v>4935</v>
      </c>
      <c r="L110" s="18" t="e">
        <v>#N/A</v>
      </c>
      <c r="M110" s="18" t="e">
        <v>#N/A</v>
      </c>
      <c r="N110" s="18" t="e">
        <v>#N/A</v>
      </c>
      <c r="O110" s="18" t="e">
        <v>#N/A</v>
      </c>
      <c r="P110" s="18" t="e">
        <v>#N/A</v>
      </c>
      <c r="Q110" s="16" t="s">
        <v>4936</v>
      </c>
      <c r="R110" s="18" t="b">
        <v>1</v>
      </c>
      <c r="S110" s="18" t="b">
        <v>0</v>
      </c>
      <c r="T110" s="16" t="s">
        <v>4938</v>
      </c>
      <c r="U110" s="16" t="s">
        <v>4940</v>
      </c>
      <c r="V110" s="16" t="s">
        <v>1290</v>
      </c>
      <c r="W110" s="51">
        <v>1.69054018E8</v>
      </c>
      <c r="X110" s="51">
        <v>1.29027273E8</v>
      </c>
      <c r="Y110" s="16" t="s">
        <v>872</v>
      </c>
      <c r="Z110" s="95" t="s">
        <v>6872</v>
      </c>
      <c r="AA110" s="95">
        <v>3.0</v>
      </c>
      <c r="AB110" s="95">
        <v>6.0</v>
      </c>
      <c r="AC110" s="96" t="s">
        <v>9971</v>
      </c>
    </row>
    <row r="111">
      <c r="A111" s="12">
        <v>456.0</v>
      </c>
      <c r="B111" s="16" t="s">
        <v>6135</v>
      </c>
      <c r="C111" s="16" t="s">
        <v>5064</v>
      </c>
      <c r="D111" s="18" t="b">
        <v>1</v>
      </c>
      <c r="E111" s="12">
        <v>20.0</v>
      </c>
      <c r="F111" s="12">
        <v>5.0</v>
      </c>
      <c r="G111" s="12">
        <v>15.0</v>
      </c>
      <c r="H111" s="20">
        <v>42326.51180555556</v>
      </c>
      <c r="I111" s="16" t="s">
        <v>5065</v>
      </c>
      <c r="J111" s="16" t="s">
        <v>5066</v>
      </c>
      <c r="K111" s="16" t="s">
        <v>5067</v>
      </c>
      <c r="L111" s="18" t="e">
        <v>#N/A</v>
      </c>
      <c r="M111" s="18" t="e">
        <v>#N/A</v>
      </c>
      <c r="N111" s="18" t="e">
        <v>#N/A</v>
      </c>
      <c r="O111" s="18" t="e">
        <v>#N/A</v>
      </c>
      <c r="P111" s="18" t="e">
        <v>#N/A</v>
      </c>
      <c r="Q111" s="16" t="s">
        <v>5069</v>
      </c>
      <c r="R111" s="18" t="b">
        <v>1</v>
      </c>
      <c r="S111" s="18" t="b">
        <v>1</v>
      </c>
      <c r="T111" s="12">
        <v>43230.0</v>
      </c>
      <c r="U111" s="16" t="s">
        <v>5073</v>
      </c>
      <c r="V111" s="16" t="s">
        <v>1290</v>
      </c>
      <c r="W111" s="22"/>
      <c r="X111" s="22"/>
      <c r="Y111" s="16" t="s">
        <v>5076</v>
      </c>
      <c r="Z111" s="95" t="s">
        <v>6874</v>
      </c>
      <c r="AA111" s="95">
        <v>3.0</v>
      </c>
      <c r="AB111" s="95">
        <v>5.0</v>
      </c>
      <c r="AC111" s="96" t="s">
        <v>9972</v>
      </c>
    </row>
    <row r="112">
      <c r="A112" s="12">
        <v>457.0</v>
      </c>
      <c r="B112" s="16" t="s">
        <v>6135</v>
      </c>
      <c r="C112" s="16" t="s">
        <v>5064</v>
      </c>
      <c r="D112" s="18" t="b">
        <v>1</v>
      </c>
      <c r="E112" s="12">
        <v>37.0</v>
      </c>
      <c r="F112" s="12">
        <v>4.0</v>
      </c>
      <c r="G112" s="12">
        <v>33.0</v>
      </c>
      <c r="H112" s="20">
        <v>42326.59444444445</v>
      </c>
      <c r="I112" s="16" t="s">
        <v>5090</v>
      </c>
      <c r="J112" s="16" t="s">
        <v>5066</v>
      </c>
      <c r="K112" s="16" t="s">
        <v>5092</v>
      </c>
      <c r="L112" s="18" t="e">
        <v>#N/A</v>
      </c>
      <c r="M112" s="18" t="e">
        <v>#N/A</v>
      </c>
      <c r="N112" s="18" t="e">
        <v>#N/A</v>
      </c>
      <c r="O112" s="18" t="e">
        <v>#N/A</v>
      </c>
      <c r="P112" s="18" t="e">
        <v>#N/A</v>
      </c>
      <c r="Q112" s="16" t="s">
        <v>5095</v>
      </c>
      <c r="R112" s="18" t="b">
        <v>1</v>
      </c>
      <c r="S112" s="18" t="b">
        <v>1</v>
      </c>
      <c r="T112" s="12">
        <v>43230.0</v>
      </c>
      <c r="U112" s="16" t="s">
        <v>5073</v>
      </c>
      <c r="V112" s="16" t="s">
        <v>1290</v>
      </c>
      <c r="W112" s="22"/>
      <c r="X112" s="22"/>
      <c r="Y112" s="16" t="s">
        <v>5076</v>
      </c>
      <c r="Z112" s="95" t="s">
        <v>6881</v>
      </c>
      <c r="AA112" s="95">
        <v>3.0</v>
      </c>
      <c r="AB112" s="95">
        <v>6.0</v>
      </c>
      <c r="AC112" s="96" t="s">
        <v>9973</v>
      </c>
    </row>
    <row r="113">
      <c r="A113" s="12">
        <v>458.0</v>
      </c>
      <c r="B113" s="16" t="s">
        <v>6135</v>
      </c>
      <c r="C113" s="16" t="s">
        <v>5064</v>
      </c>
      <c r="D113" s="18" t="b">
        <v>1</v>
      </c>
      <c r="E113" s="12">
        <v>10.0</v>
      </c>
      <c r="F113" s="12">
        <v>2.0</v>
      </c>
      <c r="G113" s="12">
        <v>8.0</v>
      </c>
      <c r="H113" s="20">
        <v>42330.6</v>
      </c>
      <c r="I113" s="16" t="s">
        <v>5104</v>
      </c>
      <c r="J113" s="16" t="s">
        <v>5066</v>
      </c>
      <c r="K113" s="16" t="s">
        <v>5105</v>
      </c>
      <c r="L113" s="18" t="e">
        <v>#N/A</v>
      </c>
      <c r="M113" s="18" t="e">
        <v>#N/A</v>
      </c>
      <c r="N113" s="18" t="e">
        <v>#N/A</v>
      </c>
      <c r="O113" s="18" t="e">
        <v>#N/A</v>
      </c>
      <c r="P113" s="18" t="e">
        <v>#N/A</v>
      </c>
      <c r="Q113" s="16" t="s">
        <v>5106</v>
      </c>
      <c r="R113" s="18" t="b">
        <v>1</v>
      </c>
      <c r="S113" s="18" t="b">
        <v>0</v>
      </c>
      <c r="T113" s="12">
        <v>43230.0</v>
      </c>
      <c r="U113" s="16" t="s">
        <v>5073</v>
      </c>
      <c r="V113" s="16" t="s">
        <v>1290</v>
      </c>
      <c r="W113" s="22"/>
      <c r="X113" s="22"/>
      <c r="Y113" s="16" t="s">
        <v>5076</v>
      </c>
      <c r="Z113" s="95" t="s">
        <v>6891</v>
      </c>
      <c r="AA113" s="95">
        <v>3.0</v>
      </c>
      <c r="AB113" s="95">
        <v>5.0</v>
      </c>
      <c r="AC113" s="96" t="s">
        <v>9974</v>
      </c>
    </row>
    <row r="114">
      <c r="A114" s="12">
        <v>497.0</v>
      </c>
      <c r="B114" s="16" t="s">
        <v>6135</v>
      </c>
      <c r="C114" s="16" t="s">
        <v>5488</v>
      </c>
      <c r="D114" s="18" t="b">
        <v>0</v>
      </c>
      <c r="E114" s="12">
        <v>67.0</v>
      </c>
      <c r="F114" s="12">
        <v>14.0</v>
      </c>
      <c r="G114" s="12">
        <v>53.0</v>
      </c>
      <c r="H114" s="20">
        <v>42314.47708333333</v>
      </c>
      <c r="I114" s="16" t="s">
        <v>5490</v>
      </c>
      <c r="J114" s="16" t="s">
        <v>5491</v>
      </c>
      <c r="K114" s="16" t="s">
        <v>5492</v>
      </c>
      <c r="L114" s="18" t="e">
        <v>#N/A</v>
      </c>
      <c r="M114" s="18" t="e">
        <v>#N/A</v>
      </c>
      <c r="N114" s="18" t="e">
        <v>#N/A</v>
      </c>
      <c r="O114" s="18" t="e">
        <v>#N/A</v>
      </c>
      <c r="P114" s="18" t="e">
        <v>#N/A</v>
      </c>
      <c r="Q114" s="16" t="s">
        <v>5495</v>
      </c>
      <c r="R114" s="18" t="b">
        <v>1</v>
      </c>
      <c r="S114" s="18" t="b">
        <v>0</v>
      </c>
      <c r="T114" s="12">
        <v>45202.0</v>
      </c>
      <c r="U114" s="16" t="s">
        <v>4940</v>
      </c>
      <c r="V114" s="16" t="s">
        <v>1290</v>
      </c>
      <c r="W114" s="22"/>
      <c r="X114" s="22"/>
      <c r="Y114" s="22"/>
      <c r="Z114" s="95" t="s">
        <v>6897</v>
      </c>
      <c r="AA114" s="95">
        <v>3.0</v>
      </c>
      <c r="AB114" s="95">
        <v>3.0</v>
      </c>
      <c r="AC114" s="96" t="s">
        <v>9975</v>
      </c>
    </row>
    <row r="115">
      <c r="A115" s="12">
        <v>525.0</v>
      </c>
      <c r="B115" s="16" t="s">
        <v>6135</v>
      </c>
      <c r="C115" s="16" t="s">
        <v>5736</v>
      </c>
      <c r="D115" s="18" t="b">
        <v>0</v>
      </c>
      <c r="E115" s="12">
        <v>22.0</v>
      </c>
      <c r="F115" s="12">
        <v>2.0</v>
      </c>
      <c r="G115" s="12">
        <v>20.0</v>
      </c>
      <c r="H115" s="20">
        <v>42313.23333333333</v>
      </c>
      <c r="I115" s="16" t="s">
        <v>5737</v>
      </c>
      <c r="J115" s="16" t="s">
        <v>5739</v>
      </c>
      <c r="K115" s="16" t="s">
        <v>5740</v>
      </c>
      <c r="L115" s="18" t="e">
        <v>#N/A</v>
      </c>
      <c r="M115" s="18" t="e">
        <v>#N/A</v>
      </c>
      <c r="N115" s="18" t="e">
        <v>#N/A</v>
      </c>
      <c r="O115" s="18" t="e">
        <v>#N/A</v>
      </c>
      <c r="P115" s="18" t="e">
        <v>#N/A</v>
      </c>
      <c r="Q115" s="16" t="s">
        <v>5741</v>
      </c>
      <c r="R115" s="18" t="b">
        <v>1</v>
      </c>
      <c r="S115" s="18" t="b">
        <v>1</v>
      </c>
      <c r="T115" s="12">
        <v>43140.0</v>
      </c>
      <c r="U115" s="16" t="s">
        <v>5742</v>
      </c>
      <c r="V115" s="16" t="s">
        <v>1290</v>
      </c>
      <c r="W115" s="22"/>
      <c r="X115" s="22"/>
      <c r="Y115" s="22"/>
      <c r="Z115" s="95" t="s">
        <v>6905</v>
      </c>
      <c r="AA115" s="95">
        <v>2.0</v>
      </c>
      <c r="AB115" s="95">
        <v>5.0</v>
      </c>
      <c r="AC115" s="96" t="s">
        <v>9976</v>
      </c>
    </row>
    <row r="116">
      <c r="A116" s="12">
        <v>527.0</v>
      </c>
      <c r="B116" s="16" t="s">
        <v>6135</v>
      </c>
      <c r="C116" s="16" t="s">
        <v>5751</v>
      </c>
      <c r="D116" s="18" t="b">
        <v>0</v>
      </c>
      <c r="E116" s="12">
        <v>2.0</v>
      </c>
      <c r="F116" s="12">
        <v>1.0</v>
      </c>
      <c r="G116" s="12">
        <v>1.0</v>
      </c>
      <c r="H116" s="20">
        <v>42327.49236111111</v>
      </c>
      <c r="I116" s="16" t="s">
        <v>5753</v>
      </c>
      <c r="J116" s="16" t="s">
        <v>5754</v>
      </c>
      <c r="K116" s="16" t="s">
        <v>5755</v>
      </c>
      <c r="L116" s="18" t="e">
        <v>#N/A</v>
      </c>
      <c r="M116" s="18" t="e">
        <v>#N/A</v>
      </c>
      <c r="N116" s="18" t="e">
        <v>#N/A</v>
      </c>
      <c r="O116" s="18" t="e">
        <v>#N/A</v>
      </c>
      <c r="P116" s="18" t="e">
        <v>#N/A</v>
      </c>
      <c r="Q116" s="16" t="s">
        <v>5757</v>
      </c>
      <c r="R116" s="18" t="b">
        <v>1</v>
      </c>
      <c r="S116" s="18" t="b">
        <v>0</v>
      </c>
      <c r="T116" s="12">
        <v>43214.0</v>
      </c>
      <c r="U116" s="16" t="s">
        <v>890</v>
      </c>
      <c r="V116" s="16" t="s">
        <v>1290</v>
      </c>
      <c r="W116" s="22"/>
      <c r="X116" s="22"/>
      <c r="Y116" s="22"/>
      <c r="Z116" s="95" t="s">
        <v>6919</v>
      </c>
      <c r="AA116" s="95">
        <v>1.0</v>
      </c>
      <c r="AB116" s="95">
        <v>5.0</v>
      </c>
      <c r="AC116" s="96" t="s">
        <v>9977</v>
      </c>
    </row>
    <row r="117">
      <c r="A117" s="12">
        <v>657.0</v>
      </c>
      <c r="B117" s="16" t="s">
        <v>6135</v>
      </c>
      <c r="C117" s="16" t="s">
        <v>1543</v>
      </c>
      <c r="D117" s="18" t="b">
        <v>1</v>
      </c>
      <c r="E117" s="12">
        <v>1.0</v>
      </c>
      <c r="F117" s="12">
        <v>0.0</v>
      </c>
      <c r="G117" s="12">
        <v>1.0</v>
      </c>
      <c r="H117" s="20">
        <v>42333.35972222222</v>
      </c>
      <c r="I117" s="16" t="s">
        <v>6754</v>
      </c>
      <c r="J117" s="16" t="s">
        <v>1545</v>
      </c>
      <c r="K117" s="16" t="s">
        <v>6756</v>
      </c>
      <c r="L117" s="18" t="e">
        <v>#N/A</v>
      </c>
      <c r="M117" s="18" t="e">
        <v>#N/A</v>
      </c>
      <c r="N117" s="18" t="e">
        <v>#N/A</v>
      </c>
      <c r="O117" s="18" t="e">
        <v>#N/A</v>
      </c>
      <c r="P117" s="18" t="e">
        <v>#N/A</v>
      </c>
      <c r="Q117" s="16" t="s">
        <v>6758</v>
      </c>
      <c r="R117" s="18" t="b">
        <v>0</v>
      </c>
      <c r="S117" s="18" t="b">
        <v>0</v>
      </c>
      <c r="T117" s="12">
        <v>43203.0</v>
      </c>
      <c r="U117" s="16" t="s">
        <v>890</v>
      </c>
      <c r="V117" s="16" t="s">
        <v>1290</v>
      </c>
      <c r="W117" s="51">
        <v>1647704.0</v>
      </c>
      <c r="X117" s="51">
        <v>1594155.0</v>
      </c>
      <c r="Y117" s="16" t="s">
        <v>1551</v>
      </c>
      <c r="Z117" s="95" t="s">
        <v>6927</v>
      </c>
      <c r="AA117" s="97">
        <v>3.0</v>
      </c>
      <c r="AB117" s="97">
        <v>2.0</v>
      </c>
      <c r="AC117" s="98" t="s">
        <v>161</v>
      </c>
    </row>
    <row r="118">
      <c r="A118" s="12">
        <v>684.0</v>
      </c>
      <c r="B118" s="16" t="s">
        <v>6135</v>
      </c>
      <c r="C118" s="16" t="s">
        <v>6914</v>
      </c>
      <c r="D118" s="18" t="b">
        <v>1</v>
      </c>
      <c r="E118" s="12">
        <v>3.0</v>
      </c>
      <c r="F118" s="12">
        <v>1.0</v>
      </c>
      <c r="G118" s="12">
        <v>2.0</v>
      </c>
      <c r="H118" s="20">
        <v>42313.450694444444</v>
      </c>
      <c r="I118" s="16" t="s">
        <v>6915</v>
      </c>
      <c r="J118" s="16" t="s">
        <v>6916</v>
      </c>
      <c r="K118" s="16" t="s">
        <v>6917</v>
      </c>
      <c r="L118" s="16" t="s">
        <v>264</v>
      </c>
      <c r="M118" s="12">
        <v>0.0</v>
      </c>
      <c r="N118" s="12">
        <v>0.0</v>
      </c>
      <c r="O118" s="12">
        <v>0.0</v>
      </c>
      <c r="P118" s="12">
        <v>0.0</v>
      </c>
      <c r="Q118" s="16" t="s">
        <v>6918</v>
      </c>
      <c r="R118" s="18" t="b">
        <v>0</v>
      </c>
      <c r="S118" s="18" t="b">
        <v>0</v>
      </c>
      <c r="T118" s="12">
        <v>45418.0</v>
      </c>
      <c r="U118" s="16" t="s">
        <v>4007</v>
      </c>
      <c r="V118" s="16" t="s">
        <v>1290</v>
      </c>
      <c r="W118" s="51">
        <v>1679788.0</v>
      </c>
      <c r="X118" s="51">
        <v>1403816.0</v>
      </c>
      <c r="Y118" s="16" t="s">
        <v>1461</v>
      </c>
      <c r="Z118" s="95" t="s">
        <v>6933</v>
      </c>
      <c r="AA118" s="97">
        <v>3.0</v>
      </c>
      <c r="AB118" s="97">
        <v>2.0</v>
      </c>
      <c r="AC118" s="98" t="s">
        <v>9913</v>
      </c>
    </row>
    <row r="119">
      <c r="A119" s="12">
        <v>746.0</v>
      </c>
      <c r="B119" s="16" t="s">
        <v>6135</v>
      </c>
      <c r="C119" s="16" t="s">
        <v>4846</v>
      </c>
      <c r="D119" s="18" t="b">
        <v>1</v>
      </c>
      <c r="E119" s="12">
        <v>1.0</v>
      </c>
      <c r="F119" s="12">
        <v>0.0</v>
      </c>
      <c r="G119" s="12">
        <v>1.0</v>
      </c>
      <c r="H119" s="20">
        <v>42328.30763888889</v>
      </c>
      <c r="I119" s="16" t="s">
        <v>6936</v>
      </c>
      <c r="J119" s="16" t="s">
        <v>4848</v>
      </c>
      <c r="K119" s="16" t="s">
        <v>6938</v>
      </c>
      <c r="L119" s="18" t="e">
        <v>#N/A</v>
      </c>
      <c r="M119" s="18" t="e">
        <v>#N/A</v>
      </c>
      <c r="N119" s="18" t="e">
        <v>#N/A</v>
      </c>
      <c r="O119" s="18" t="e">
        <v>#N/A</v>
      </c>
      <c r="P119" s="18" t="e">
        <v>#N/A</v>
      </c>
      <c r="Q119" s="16" t="s">
        <v>6935</v>
      </c>
      <c r="R119" s="18" t="b">
        <v>0</v>
      </c>
      <c r="S119" s="18" t="b">
        <v>1</v>
      </c>
      <c r="T119" s="12">
        <v>43604.0</v>
      </c>
      <c r="U119" s="16" t="s">
        <v>4851</v>
      </c>
      <c r="V119" s="16" t="s">
        <v>1290</v>
      </c>
      <c r="W119" s="22"/>
      <c r="X119" s="22"/>
      <c r="Y119" s="16" t="s">
        <v>4853</v>
      </c>
      <c r="Z119" s="95" t="s">
        <v>6941</v>
      </c>
      <c r="AA119" s="97">
        <v>1.0</v>
      </c>
      <c r="AB119" s="97">
        <v>1.0</v>
      </c>
      <c r="AC119" s="98" t="s">
        <v>9978</v>
      </c>
    </row>
    <row r="120">
      <c r="A120" s="12">
        <v>747.0</v>
      </c>
      <c r="B120" s="16" t="s">
        <v>6135</v>
      </c>
      <c r="C120" s="16" t="s">
        <v>4846</v>
      </c>
      <c r="D120" s="18" t="b">
        <v>1</v>
      </c>
      <c r="E120" s="12">
        <v>9.0</v>
      </c>
      <c r="F120" s="12">
        <v>6.0</v>
      </c>
      <c r="G120" s="12">
        <v>3.0</v>
      </c>
      <c r="H120" s="20">
        <v>42339.25347222222</v>
      </c>
      <c r="I120" s="16" t="s">
        <v>6943</v>
      </c>
      <c r="J120" s="16" t="s">
        <v>4848</v>
      </c>
      <c r="K120" s="16" t="s">
        <v>6944</v>
      </c>
      <c r="L120" s="18" t="e">
        <v>#N/A</v>
      </c>
      <c r="M120" s="18" t="e">
        <v>#N/A</v>
      </c>
      <c r="N120" s="18" t="e">
        <v>#N/A</v>
      </c>
      <c r="O120" s="18" t="e">
        <v>#N/A</v>
      </c>
      <c r="P120" s="18" t="e">
        <v>#N/A</v>
      </c>
      <c r="Q120" s="16" t="s">
        <v>6942</v>
      </c>
      <c r="R120" s="18" t="b">
        <v>0</v>
      </c>
      <c r="S120" s="18" t="b">
        <v>0</v>
      </c>
      <c r="T120" s="12">
        <v>43604.0</v>
      </c>
      <c r="U120" s="16" t="s">
        <v>4851</v>
      </c>
      <c r="V120" s="16" t="s">
        <v>1290</v>
      </c>
      <c r="W120" s="22"/>
      <c r="X120" s="22"/>
      <c r="Y120" s="16" t="s">
        <v>4853</v>
      </c>
      <c r="Z120" s="95" t="s">
        <v>6948</v>
      </c>
      <c r="AA120" s="97">
        <v>1.0</v>
      </c>
      <c r="AB120" s="97">
        <v>1.0</v>
      </c>
      <c r="AC120" s="98"/>
    </row>
    <row r="121">
      <c r="A121" s="12">
        <v>755.0</v>
      </c>
      <c r="B121" s="16" t="s">
        <v>6135</v>
      </c>
      <c r="C121" s="16" t="s">
        <v>5064</v>
      </c>
      <c r="D121" s="18" t="b">
        <v>1</v>
      </c>
      <c r="E121" s="12">
        <v>3.0</v>
      </c>
      <c r="F121" s="12">
        <v>0.0</v>
      </c>
      <c r="G121" s="12">
        <v>3.0</v>
      </c>
      <c r="H121" s="20">
        <v>42332.72430555556</v>
      </c>
      <c r="I121" s="16" t="s">
        <v>6950</v>
      </c>
      <c r="J121" s="16" t="s">
        <v>5066</v>
      </c>
      <c r="K121" s="16" t="s">
        <v>6951</v>
      </c>
      <c r="L121" s="18" t="e">
        <v>#N/A</v>
      </c>
      <c r="M121" s="18" t="e">
        <v>#N/A</v>
      </c>
      <c r="N121" s="18" t="e">
        <v>#N/A</v>
      </c>
      <c r="O121" s="18" t="e">
        <v>#N/A</v>
      </c>
      <c r="P121" s="18" t="e">
        <v>#N/A</v>
      </c>
      <c r="Q121" s="16" t="s">
        <v>6949</v>
      </c>
      <c r="R121" s="18" t="b">
        <v>0</v>
      </c>
      <c r="S121" s="18" t="b">
        <v>0</v>
      </c>
      <c r="T121" s="12">
        <v>43230.0</v>
      </c>
      <c r="U121" s="16" t="s">
        <v>5073</v>
      </c>
      <c r="V121" s="16" t="s">
        <v>1290</v>
      </c>
      <c r="W121" s="22"/>
      <c r="X121" s="22"/>
      <c r="Y121" s="16" t="s">
        <v>5076</v>
      </c>
      <c r="Z121" s="95" t="s">
        <v>6952</v>
      </c>
      <c r="AA121" s="95">
        <v>2.0</v>
      </c>
      <c r="AB121" s="95">
        <v>6.0</v>
      </c>
      <c r="AC121" s="96" t="s">
        <v>9979</v>
      </c>
    </row>
    <row r="122">
      <c r="A122" s="12">
        <v>821.0</v>
      </c>
      <c r="B122" s="16" t="s">
        <v>6135</v>
      </c>
      <c r="C122" s="16" t="s">
        <v>6955</v>
      </c>
      <c r="D122" s="18" t="b">
        <v>0</v>
      </c>
      <c r="E122" s="12">
        <v>0.0</v>
      </c>
      <c r="F122" s="12">
        <v>0.0</v>
      </c>
      <c r="G122" s="12">
        <v>0.0</v>
      </c>
      <c r="H122" s="20">
        <v>42310.36944444444</v>
      </c>
      <c r="I122" s="16" t="s">
        <v>6957</v>
      </c>
      <c r="J122" s="16" t="s">
        <v>6959</v>
      </c>
      <c r="K122" s="16" t="s">
        <v>6960</v>
      </c>
      <c r="L122" s="18" t="e">
        <v>#N/A</v>
      </c>
      <c r="M122" s="18" t="e">
        <v>#N/A</v>
      </c>
      <c r="N122" s="18" t="e">
        <v>#N/A</v>
      </c>
      <c r="O122" s="18" t="e">
        <v>#N/A</v>
      </c>
      <c r="P122" s="18" t="e">
        <v>#N/A</v>
      </c>
      <c r="Q122" s="16" t="s">
        <v>6954</v>
      </c>
      <c r="R122" s="18" t="b">
        <v>0</v>
      </c>
      <c r="S122" s="18" t="b">
        <v>1</v>
      </c>
      <c r="T122" s="12">
        <v>45177.0</v>
      </c>
      <c r="U122" s="16" t="s">
        <v>2590</v>
      </c>
      <c r="V122" s="16" t="s">
        <v>1290</v>
      </c>
      <c r="W122" s="22"/>
      <c r="X122" s="22"/>
      <c r="Y122" s="22"/>
      <c r="Z122" s="95" t="s">
        <v>6961</v>
      </c>
      <c r="AA122" s="97">
        <v>2.0</v>
      </c>
      <c r="AB122" s="97">
        <v>3.0</v>
      </c>
      <c r="AC122" s="98" t="s">
        <v>111</v>
      </c>
    </row>
    <row r="123">
      <c r="A123" s="12">
        <v>254.0</v>
      </c>
      <c r="B123" s="16" t="s">
        <v>6135</v>
      </c>
      <c r="C123" s="16" t="s">
        <v>2700</v>
      </c>
      <c r="D123" s="18" t="b">
        <v>1</v>
      </c>
      <c r="E123" s="12">
        <v>1.0</v>
      </c>
      <c r="F123" s="12">
        <v>0.0</v>
      </c>
      <c r="G123" s="12">
        <v>1.0</v>
      </c>
      <c r="H123" s="20">
        <v>42310.82708333333</v>
      </c>
      <c r="I123" s="16" t="s">
        <v>2705</v>
      </c>
      <c r="J123" s="16" t="s">
        <v>2707</v>
      </c>
      <c r="K123" s="16" t="s">
        <v>2708</v>
      </c>
      <c r="L123" s="18" t="e">
        <v>#N/A</v>
      </c>
      <c r="M123" s="18" t="e">
        <v>#N/A</v>
      </c>
      <c r="N123" s="18" t="e">
        <v>#N/A</v>
      </c>
      <c r="O123" s="18" t="e">
        <v>#N/A</v>
      </c>
      <c r="P123" s="18" t="e">
        <v>#N/A</v>
      </c>
      <c r="Q123" s="16" t="s">
        <v>2710</v>
      </c>
      <c r="R123" s="18" t="b">
        <v>1</v>
      </c>
      <c r="S123" s="18" t="b">
        <v>0</v>
      </c>
      <c r="T123" s="12">
        <v>73070.0</v>
      </c>
      <c r="U123" s="16" t="s">
        <v>2711</v>
      </c>
      <c r="V123" s="16" t="s">
        <v>2712</v>
      </c>
      <c r="W123" s="51">
        <v>531608.0</v>
      </c>
      <c r="X123" s="51">
        <v>525229.0</v>
      </c>
      <c r="Y123" s="16" t="s">
        <v>2713</v>
      </c>
      <c r="Z123" s="95" t="s">
        <v>6965</v>
      </c>
      <c r="AA123" s="95">
        <v>1.0</v>
      </c>
      <c r="AB123" s="95">
        <v>1.0</v>
      </c>
      <c r="AC123" s="96" t="s">
        <v>9980</v>
      </c>
    </row>
    <row r="124">
      <c r="A124" s="12">
        <v>577.0</v>
      </c>
      <c r="B124" s="16" t="s">
        <v>6135</v>
      </c>
      <c r="C124" s="16" t="s">
        <v>6219</v>
      </c>
      <c r="D124" s="18" t="b">
        <v>0</v>
      </c>
      <c r="E124" s="12">
        <v>1.0</v>
      </c>
      <c r="F124" s="12">
        <v>0.0</v>
      </c>
      <c r="G124" s="12">
        <v>1.0</v>
      </c>
      <c r="H124" s="20">
        <v>42318.447916666664</v>
      </c>
      <c r="I124" s="16" t="s">
        <v>6221</v>
      </c>
      <c r="J124" s="16" t="s">
        <v>6222</v>
      </c>
      <c r="K124" s="16" t="s">
        <v>6223</v>
      </c>
      <c r="L124" s="18" t="e">
        <v>#N/A</v>
      </c>
      <c r="M124" s="18" t="e">
        <v>#N/A</v>
      </c>
      <c r="N124" s="18" t="e">
        <v>#N/A</v>
      </c>
      <c r="O124" s="18" t="e">
        <v>#N/A</v>
      </c>
      <c r="P124" s="18" t="e">
        <v>#N/A</v>
      </c>
      <c r="Q124" s="16" t="s">
        <v>6224</v>
      </c>
      <c r="R124" s="18" t="b">
        <v>1</v>
      </c>
      <c r="S124" s="18" t="b">
        <v>1</v>
      </c>
      <c r="T124" s="12">
        <v>74702.0</v>
      </c>
      <c r="U124" s="16" t="s">
        <v>6225</v>
      </c>
      <c r="V124" s="16" t="s">
        <v>2712</v>
      </c>
      <c r="W124" s="22"/>
      <c r="X124" s="22"/>
      <c r="Y124" s="22"/>
      <c r="Z124" s="95" t="s">
        <v>6971</v>
      </c>
      <c r="AA124" s="97">
        <v>1.0</v>
      </c>
      <c r="AB124" s="97">
        <v>2.0</v>
      </c>
      <c r="AC124" s="98" t="s">
        <v>9981</v>
      </c>
    </row>
    <row r="125">
      <c r="A125" s="12">
        <v>647.0</v>
      </c>
      <c r="B125" s="16" t="s">
        <v>6135</v>
      </c>
      <c r="C125" s="16" t="s">
        <v>6692</v>
      </c>
      <c r="D125" s="18" t="b">
        <v>1</v>
      </c>
      <c r="E125" s="12">
        <v>94.0</v>
      </c>
      <c r="F125" s="12">
        <v>27.0</v>
      </c>
      <c r="G125" s="12">
        <v>67.0</v>
      </c>
      <c r="H125" s="20">
        <v>42312.384722222225</v>
      </c>
      <c r="I125" s="16" t="s">
        <v>6693</v>
      </c>
      <c r="J125" s="16" t="s">
        <v>6694</v>
      </c>
      <c r="K125" s="16" t="s">
        <v>6695</v>
      </c>
      <c r="L125" s="18" t="e">
        <v>#N/A</v>
      </c>
      <c r="M125" s="18" t="e">
        <v>#N/A</v>
      </c>
      <c r="N125" s="18" t="e">
        <v>#N/A</v>
      </c>
      <c r="O125" s="18" t="e">
        <v>#N/A</v>
      </c>
      <c r="P125" s="18" t="e">
        <v>#N/A</v>
      </c>
      <c r="Q125" s="16" t="s">
        <v>6696</v>
      </c>
      <c r="R125" s="18" t="b">
        <v>0</v>
      </c>
      <c r="S125" s="18" t="b">
        <v>1</v>
      </c>
      <c r="T125" s="12">
        <v>74037.0</v>
      </c>
      <c r="U125" s="16" t="s">
        <v>6697</v>
      </c>
      <c r="V125" s="16" t="s">
        <v>2712</v>
      </c>
      <c r="W125" s="51">
        <v>327715.0</v>
      </c>
      <c r="X125" s="51">
        <v>285782.0</v>
      </c>
      <c r="Y125" s="16" t="s">
        <v>2142</v>
      </c>
      <c r="Z125" s="95" t="s">
        <v>6977</v>
      </c>
      <c r="AA125" s="97">
        <v>3.0</v>
      </c>
      <c r="AB125" s="97">
        <v>2.0</v>
      </c>
      <c r="AC125" s="98" t="s">
        <v>9982</v>
      </c>
    </row>
    <row r="126">
      <c r="A126" s="12">
        <v>43.0</v>
      </c>
      <c r="B126" s="16" t="s">
        <v>6135</v>
      </c>
      <c r="C126" s="16" t="s">
        <v>721</v>
      </c>
      <c r="D126" s="18" t="b">
        <v>1</v>
      </c>
      <c r="E126" s="12">
        <v>3.0</v>
      </c>
      <c r="F126" s="12">
        <v>0.0</v>
      </c>
      <c r="G126" s="12">
        <v>3.0</v>
      </c>
      <c r="H126" s="20">
        <v>42329.967361111114</v>
      </c>
      <c r="I126" s="16" t="s">
        <v>722</v>
      </c>
      <c r="J126" s="16" t="s">
        <v>723</v>
      </c>
      <c r="K126" s="16" t="s">
        <v>724</v>
      </c>
      <c r="L126" s="18" t="e">
        <v>#N/A</v>
      </c>
      <c r="M126" s="18" t="e">
        <v>#N/A</v>
      </c>
      <c r="N126" s="18" t="e">
        <v>#N/A</v>
      </c>
      <c r="O126" s="18" t="e">
        <v>#N/A</v>
      </c>
      <c r="P126" s="18" t="e">
        <v>#N/A</v>
      </c>
      <c r="Q126" s="16" t="s">
        <v>725</v>
      </c>
      <c r="R126" s="18" t="b">
        <v>1</v>
      </c>
      <c r="S126" s="18" t="b">
        <v>1</v>
      </c>
      <c r="T126" s="12">
        <v>97030.0</v>
      </c>
      <c r="U126" s="16" t="s">
        <v>726</v>
      </c>
      <c r="V126" s="16" t="s">
        <v>727</v>
      </c>
      <c r="W126" s="22"/>
      <c r="X126" s="22"/>
      <c r="Y126" s="16" t="s">
        <v>728</v>
      </c>
      <c r="Z126" s="95" t="s">
        <v>6981</v>
      </c>
      <c r="AA126" s="97">
        <v>2.0</v>
      </c>
      <c r="AB126" s="97">
        <v>3.0</v>
      </c>
      <c r="AC126" s="98" t="s">
        <v>9983</v>
      </c>
    </row>
    <row r="127">
      <c r="A127" s="12">
        <v>46.0</v>
      </c>
      <c r="B127" s="16" t="s">
        <v>6135</v>
      </c>
      <c r="C127" s="16" t="s">
        <v>756</v>
      </c>
      <c r="D127" s="18" t="b">
        <v>1</v>
      </c>
      <c r="E127" s="12">
        <v>77.0</v>
      </c>
      <c r="F127" s="12">
        <v>34.0</v>
      </c>
      <c r="G127" s="12">
        <v>43.0</v>
      </c>
      <c r="H127" s="20">
        <v>42318.7875</v>
      </c>
      <c r="I127" s="16" t="s">
        <v>757</v>
      </c>
      <c r="J127" s="16" t="s">
        <v>758</v>
      </c>
      <c r="K127" s="16" t="s">
        <v>759</v>
      </c>
      <c r="L127" s="16" t="s">
        <v>264</v>
      </c>
      <c r="M127" s="16" t="s">
        <v>760</v>
      </c>
      <c r="N127" s="12">
        <v>0.0</v>
      </c>
      <c r="O127" s="12">
        <v>0.0</v>
      </c>
      <c r="P127" s="16" t="s">
        <v>761</v>
      </c>
      <c r="Q127" s="16" t="s">
        <v>762</v>
      </c>
      <c r="R127" s="18" t="b">
        <v>1</v>
      </c>
      <c r="S127" s="18" t="b">
        <v>1</v>
      </c>
      <c r="T127" s="12">
        <v>97708.0</v>
      </c>
      <c r="U127" s="16" t="s">
        <v>763</v>
      </c>
      <c r="V127" s="16" t="s">
        <v>727</v>
      </c>
      <c r="W127" s="51">
        <v>341232.0</v>
      </c>
      <c r="X127" s="51">
        <v>318660.0</v>
      </c>
      <c r="Y127" s="16" t="s">
        <v>764</v>
      </c>
      <c r="Z127" s="95" t="s">
        <v>6988</v>
      </c>
      <c r="AA127" s="97">
        <v>1.0</v>
      </c>
      <c r="AB127" s="97">
        <v>1.0</v>
      </c>
      <c r="AC127" s="98" t="s">
        <v>9984</v>
      </c>
    </row>
    <row r="128">
      <c r="A128" s="12">
        <v>103.0</v>
      </c>
      <c r="B128" s="16" t="s">
        <v>6135</v>
      </c>
      <c r="C128" s="16" t="s">
        <v>1295</v>
      </c>
      <c r="D128" s="18" t="b">
        <v>1</v>
      </c>
      <c r="E128" s="12">
        <v>110.0</v>
      </c>
      <c r="F128" s="12">
        <v>33.0</v>
      </c>
      <c r="G128" s="12">
        <v>77.0</v>
      </c>
      <c r="H128" s="20">
        <v>42325.904861111114</v>
      </c>
      <c r="I128" s="16" t="s">
        <v>1296</v>
      </c>
      <c r="J128" s="16" t="s">
        <v>1297</v>
      </c>
      <c r="K128" s="16" t="s">
        <v>1298</v>
      </c>
      <c r="L128" s="18" t="e">
        <v>#N/A</v>
      </c>
      <c r="M128" s="18" t="e">
        <v>#N/A</v>
      </c>
      <c r="N128" s="18" t="e">
        <v>#N/A</v>
      </c>
      <c r="O128" s="18" t="e">
        <v>#N/A</v>
      </c>
      <c r="P128" s="18" t="e">
        <v>#N/A</v>
      </c>
      <c r="Q128" s="16" t="s">
        <v>1299</v>
      </c>
      <c r="R128" s="18" t="b">
        <v>1</v>
      </c>
      <c r="S128" s="18" t="b">
        <v>1</v>
      </c>
      <c r="T128" s="12">
        <v>97526.0</v>
      </c>
      <c r="U128" s="16" t="s">
        <v>1300</v>
      </c>
      <c r="V128" s="16" t="s">
        <v>727</v>
      </c>
      <c r="W128" s="51">
        <v>251023.0</v>
      </c>
      <c r="X128" s="51">
        <v>86199.0</v>
      </c>
      <c r="Y128" s="16" t="s">
        <v>1301</v>
      </c>
      <c r="Z128" s="95" t="s">
        <v>6991</v>
      </c>
      <c r="AA128" s="97">
        <v>1.0</v>
      </c>
      <c r="AB128" s="97">
        <v>1.0</v>
      </c>
      <c r="AC128" s="98" t="s">
        <v>9985</v>
      </c>
    </row>
    <row r="129">
      <c r="A129" s="12">
        <v>151.0</v>
      </c>
      <c r="B129" s="16" t="s">
        <v>6135</v>
      </c>
      <c r="C129" s="16" t="s">
        <v>1748</v>
      </c>
      <c r="D129" s="18" t="b">
        <v>1</v>
      </c>
      <c r="E129" s="12">
        <v>107.0</v>
      </c>
      <c r="F129" s="12">
        <v>37.0</v>
      </c>
      <c r="G129" s="12">
        <v>70.0</v>
      </c>
      <c r="H129" s="20">
        <v>42324.45486111111</v>
      </c>
      <c r="I129" s="16" t="s">
        <v>1749</v>
      </c>
      <c r="J129" s="16" t="s">
        <v>1750</v>
      </c>
      <c r="K129" s="16" t="s">
        <v>1751</v>
      </c>
      <c r="L129" s="12">
        <v>-1.0</v>
      </c>
      <c r="M129" s="12">
        <v>0.0</v>
      </c>
      <c r="N129" s="12">
        <v>0.0</v>
      </c>
      <c r="O129" s="16" t="s">
        <v>1752</v>
      </c>
      <c r="P129" s="16" t="s">
        <v>1753</v>
      </c>
      <c r="Q129" s="16" t="s">
        <v>1754</v>
      </c>
      <c r="R129" s="18" t="b">
        <v>1</v>
      </c>
      <c r="S129" s="18" t="b">
        <v>0</v>
      </c>
      <c r="T129" s="12">
        <v>97352.0</v>
      </c>
      <c r="U129" s="16" t="s">
        <v>1755</v>
      </c>
      <c r="V129" s="16" t="s">
        <v>727</v>
      </c>
      <c r="W129" s="22"/>
      <c r="X129" s="22"/>
      <c r="Y129" s="16" t="s">
        <v>1756</v>
      </c>
      <c r="Z129" s="95" t="s">
        <v>6995</v>
      </c>
      <c r="AA129" s="95">
        <v>3.0</v>
      </c>
      <c r="AB129" s="95">
        <v>3.0</v>
      </c>
      <c r="AC129" s="96" t="s">
        <v>9986</v>
      </c>
    </row>
    <row r="130">
      <c r="A130" s="12">
        <v>191.0</v>
      </c>
      <c r="B130" s="16" t="s">
        <v>6135</v>
      </c>
      <c r="C130" s="16" t="s">
        <v>2126</v>
      </c>
      <c r="D130" s="18" t="b">
        <v>1</v>
      </c>
      <c r="E130" s="12">
        <v>199.0</v>
      </c>
      <c r="F130" s="12">
        <v>52.0</v>
      </c>
      <c r="G130" s="12">
        <v>147.0</v>
      </c>
      <c r="H130" s="20">
        <v>42321.62430555555</v>
      </c>
      <c r="I130" s="16" t="s">
        <v>2127</v>
      </c>
      <c r="J130" s="16" t="s">
        <v>2128</v>
      </c>
      <c r="K130" s="16" t="s">
        <v>2129</v>
      </c>
      <c r="L130" s="18" t="e">
        <v>#N/A</v>
      </c>
      <c r="M130" s="18" t="e">
        <v>#N/A</v>
      </c>
      <c r="N130" s="18" t="e">
        <v>#N/A</v>
      </c>
      <c r="O130" s="18" t="e">
        <v>#N/A</v>
      </c>
      <c r="P130" s="18" t="e">
        <v>#N/A</v>
      </c>
      <c r="Q130" s="16" t="s">
        <v>2130</v>
      </c>
      <c r="R130" s="18" t="b">
        <v>1</v>
      </c>
      <c r="S130" s="18" t="b">
        <v>1</v>
      </c>
      <c r="T130" s="12">
        <v>97123.0</v>
      </c>
      <c r="U130" s="16" t="s">
        <v>2131</v>
      </c>
      <c r="V130" s="16" t="s">
        <v>727</v>
      </c>
      <c r="W130" s="51">
        <v>353291.0</v>
      </c>
      <c r="X130" s="51">
        <v>290733.0</v>
      </c>
      <c r="Y130" s="16" t="s">
        <v>2132</v>
      </c>
      <c r="Z130" s="95" t="s">
        <v>6999</v>
      </c>
      <c r="AA130" s="95">
        <v>1.0</v>
      </c>
      <c r="AB130" s="95">
        <v>2.0</v>
      </c>
      <c r="AC130" s="96" t="s">
        <v>9987</v>
      </c>
    </row>
    <row r="131">
      <c r="A131" s="12">
        <v>192.0</v>
      </c>
      <c r="B131" s="16" t="s">
        <v>6135</v>
      </c>
      <c r="C131" s="16" t="s">
        <v>2136</v>
      </c>
      <c r="D131" s="18" t="b">
        <v>1</v>
      </c>
      <c r="E131" s="12">
        <v>73.0</v>
      </c>
      <c r="F131" s="12">
        <v>4.0</v>
      </c>
      <c r="G131" s="12">
        <v>69.0</v>
      </c>
      <c r="H131" s="20">
        <v>42321.407638888886</v>
      </c>
      <c r="I131" s="16" t="s">
        <v>2137</v>
      </c>
      <c r="J131" s="16" t="s">
        <v>2138</v>
      </c>
      <c r="K131" s="16" t="s">
        <v>2139</v>
      </c>
      <c r="L131" s="18" t="e">
        <v>#N/A</v>
      </c>
      <c r="M131" s="18" t="e">
        <v>#N/A</v>
      </c>
      <c r="N131" s="18" t="e">
        <v>#N/A</v>
      </c>
      <c r="O131" s="18" t="e">
        <v>#N/A</v>
      </c>
      <c r="P131" s="18" t="e">
        <v>#N/A</v>
      </c>
      <c r="Q131" s="16" t="s">
        <v>2140</v>
      </c>
      <c r="R131" s="18" t="b">
        <v>1</v>
      </c>
      <c r="S131" s="18" t="b">
        <v>1</v>
      </c>
      <c r="T131" s="12">
        <v>97470.0</v>
      </c>
      <c r="U131" s="16" t="s">
        <v>2141</v>
      </c>
      <c r="V131" s="16" t="s">
        <v>727</v>
      </c>
      <c r="W131" s="22"/>
      <c r="X131" s="22"/>
      <c r="Y131" s="16" t="s">
        <v>2142</v>
      </c>
      <c r="Z131" s="95" t="s">
        <v>7004</v>
      </c>
      <c r="AA131" s="95">
        <v>1.0</v>
      </c>
      <c r="AB131" s="95">
        <v>4.0</v>
      </c>
      <c r="AC131" s="96" t="s">
        <v>9988</v>
      </c>
    </row>
    <row r="132">
      <c r="A132" s="12">
        <v>201.0</v>
      </c>
      <c r="B132" s="16" t="s">
        <v>6135</v>
      </c>
      <c r="C132" s="16" t="s">
        <v>2230</v>
      </c>
      <c r="D132" s="18" t="b">
        <v>1</v>
      </c>
      <c r="E132" s="12">
        <v>9.0</v>
      </c>
      <c r="F132" s="12">
        <v>3.0</v>
      </c>
      <c r="G132" s="12">
        <v>6.0</v>
      </c>
      <c r="H132" s="20">
        <v>42315.38333333333</v>
      </c>
      <c r="I132" s="16" t="s">
        <v>2231</v>
      </c>
      <c r="J132" s="16" t="s">
        <v>2232</v>
      </c>
      <c r="K132" s="16" t="s">
        <v>2233</v>
      </c>
      <c r="L132" s="18" t="e">
        <v>#N/A</v>
      </c>
      <c r="M132" s="18" t="e">
        <v>#N/A</v>
      </c>
      <c r="N132" s="18" t="e">
        <v>#N/A</v>
      </c>
      <c r="O132" s="18" t="e">
        <v>#N/A</v>
      </c>
      <c r="P132" s="18" t="e">
        <v>#N/A</v>
      </c>
      <c r="Q132" s="16" t="s">
        <v>2234</v>
      </c>
      <c r="R132" s="18" t="b">
        <v>1</v>
      </c>
      <c r="S132" s="18" t="b">
        <v>1</v>
      </c>
      <c r="T132" s="12">
        <v>97405.0</v>
      </c>
      <c r="U132" s="16" t="s">
        <v>2235</v>
      </c>
      <c r="V132" s="16" t="s">
        <v>727</v>
      </c>
      <c r="W132" s="51">
        <v>906449.0</v>
      </c>
      <c r="X132" s="51">
        <v>932993.0</v>
      </c>
      <c r="Y132" s="16" t="s">
        <v>2236</v>
      </c>
      <c r="Z132" s="95" t="s">
        <v>7008</v>
      </c>
      <c r="AA132" s="95">
        <v>3.0</v>
      </c>
      <c r="AB132" s="95">
        <v>2.0</v>
      </c>
      <c r="AC132" s="96" t="s">
        <v>9989</v>
      </c>
    </row>
    <row r="133">
      <c r="A133" s="12">
        <v>224.0</v>
      </c>
      <c r="B133" s="16" t="s">
        <v>6135</v>
      </c>
      <c r="C133" s="16" t="s">
        <v>2447</v>
      </c>
      <c r="D133" s="18" t="b">
        <v>1</v>
      </c>
      <c r="E133" s="12">
        <v>11.0</v>
      </c>
      <c r="F133" s="12">
        <v>4.0</v>
      </c>
      <c r="G133" s="12">
        <v>7.0</v>
      </c>
      <c r="H133" s="20">
        <v>42331.854166666664</v>
      </c>
      <c r="I133" s="16" t="s">
        <v>2448</v>
      </c>
      <c r="J133" s="16" t="s">
        <v>2449</v>
      </c>
      <c r="K133" s="16" t="s">
        <v>2450</v>
      </c>
      <c r="L133" s="18" t="e">
        <v>#N/A</v>
      </c>
      <c r="M133" s="18" t="e">
        <v>#N/A</v>
      </c>
      <c r="N133" s="18" t="e">
        <v>#N/A</v>
      </c>
      <c r="O133" s="18" t="e">
        <v>#N/A</v>
      </c>
      <c r="P133" s="18" t="e">
        <v>#N/A</v>
      </c>
      <c r="Q133" s="16" t="s">
        <v>2451</v>
      </c>
      <c r="R133" s="18" t="b">
        <v>1</v>
      </c>
      <c r="S133" s="18" t="b">
        <v>1</v>
      </c>
      <c r="T133" s="12">
        <v>97128.0</v>
      </c>
      <c r="U133" s="16" t="s">
        <v>2453</v>
      </c>
      <c r="V133" s="16" t="s">
        <v>727</v>
      </c>
      <c r="W133" s="22"/>
      <c r="X133" s="22"/>
      <c r="Y133" s="16" t="s">
        <v>1856</v>
      </c>
      <c r="Z133" s="95" t="s">
        <v>7010</v>
      </c>
      <c r="AA133" s="95">
        <v>3.0</v>
      </c>
      <c r="AB133" s="95">
        <v>6.0</v>
      </c>
      <c r="AC133" s="96" t="s">
        <v>9990</v>
      </c>
    </row>
    <row r="134">
      <c r="A134" s="12">
        <v>271.0</v>
      </c>
      <c r="B134" s="16" t="s">
        <v>6135</v>
      </c>
      <c r="C134" s="16" t="s">
        <v>2886</v>
      </c>
      <c r="D134" s="18" t="b">
        <v>1</v>
      </c>
      <c r="E134" s="12">
        <v>8.0</v>
      </c>
      <c r="F134" s="12">
        <v>2.0</v>
      </c>
      <c r="G134" s="12">
        <v>6.0</v>
      </c>
      <c r="H134" s="20">
        <v>42331.59444444445</v>
      </c>
      <c r="I134" s="16" t="s">
        <v>2887</v>
      </c>
      <c r="J134" s="16" t="s">
        <v>2888</v>
      </c>
      <c r="K134" s="16" t="s">
        <v>2889</v>
      </c>
      <c r="L134" s="18" t="e">
        <v>#N/A</v>
      </c>
      <c r="M134" s="18" t="e">
        <v>#N/A</v>
      </c>
      <c r="N134" s="18" t="e">
        <v>#N/A</v>
      </c>
      <c r="O134" s="18" t="e">
        <v>#N/A</v>
      </c>
      <c r="P134" s="18" t="e">
        <v>#N/A</v>
      </c>
      <c r="Q134" s="16" t="s">
        <v>2890</v>
      </c>
      <c r="R134" s="18" t="b">
        <v>1</v>
      </c>
      <c r="S134" s="18" t="b">
        <v>0</v>
      </c>
      <c r="T134" s="12">
        <v>97701.0</v>
      </c>
      <c r="U134" s="16" t="s">
        <v>763</v>
      </c>
      <c r="V134" s="16" t="s">
        <v>727</v>
      </c>
      <c r="W134" s="51">
        <v>1109133.0</v>
      </c>
      <c r="X134" s="51">
        <v>1022568.0</v>
      </c>
      <c r="Y134" s="16" t="s">
        <v>2892</v>
      </c>
      <c r="Z134" s="95" t="s">
        <v>7020</v>
      </c>
      <c r="AA134" s="95">
        <v>2.0</v>
      </c>
      <c r="AB134" s="95">
        <v>2.0</v>
      </c>
      <c r="AC134" s="96" t="s">
        <v>9991</v>
      </c>
    </row>
    <row r="135">
      <c r="A135" s="12">
        <v>400.0</v>
      </c>
      <c r="B135" s="16" t="s">
        <v>6135</v>
      </c>
      <c r="C135" s="16" t="s">
        <v>4393</v>
      </c>
      <c r="D135" s="18" t="b">
        <v>1</v>
      </c>
      <c r="E135" s="12">
        <v>45.0</v>
      </c>
      <c r="F135" s="12">
        <v>22.0</v>
      </c>
      <c r="G135" s="12">
        <v>23.0</v>
      </c>
      <c r="H135" s="20">
        <v>42317.59652777778</v>
      </c>
      <c r="I135" s="16" t="s">
        <v>4396</v>
      </c>
      <c r="J135" s="16" t="s">
        <v>4397</v>
      </c>
      <c r="K135" s="16" t="s">
        <v>4398</v>
      </c>
      <c r="L135" s="18" t="e">
        <v>#N/A</v>
      </c>
      <c r="M135" s="18" t="e">
        <v>#N/A</v>
      </c>
      <c r="N135" s="18" t="e">
        <v>#N/A</v>
      </c>
      <c r="O135" s="18" t="e">
        <v>#N/A</v>
      </c>
      <c r="P135" s="18" t="e">
        <v>#N/A</v>
      </c>
      <c r="Q135" s="16" t="s">
        <v>4402</v>
      </c>
      <c r="R135" s="18" t="b">
        <v>1</v>
      </c>
      <c r="S135" s="18" t="b">
        <v>0</v>
      </c>
      <c r="T135" s="12">
        <v>97702.0</v>
      </c>
      <c r="U135" s="16" t="s">
        <v>763</v>
      </c>
      <c r="V135" s="16" t="s">
        <v>727</v>
      </c>
      <c r="W135" s="22"/>
      <c r="X135" s="22"/>
      <c r="Y135" s="16" t="s">
        <v>4406</v>
      </c>
      <c r="Z135" s="95" t="s">
        <v>7024</v>
      </c>
      <c r="AA135" s="95">
        <v>2.0</v>
      </c>
      <c r="AB135" s="95">
        <v>3.0</v>
      </c>
      <c r="AC135" s="96" t="s">
        <v>9992</v>
      </c>
    </row>
    <row r="136">
      <c r="A136" s="12">
        <v>401.0</v>
      </c>
      <c r="B136" s="16" t="s">
        <v>6135</v>
      </c>
      <c r="C136" s="16" t="s">
        <v>4393</v>
      </c>
      <c r="D136" s="18" t="b">
        <v>1</v>
      </c>
      <c r="E136" s="12">
        <v>90.0</v>
      </c>
      <c r="F136" s="12">
        <v>15.0</v>
      </c>
      <c r="G136" s="12">
        <v>75.0</v>
      </c>
      <c r="H136" s="20">
        <v>42331.77361111111</v>
      </c>
      <c r="I136" s="16" t="s">
        <v>4417</v>
      </c>
      <c r="J136" s="16" t="s">
        <v>4397</v>
      </c>
      <c r="K136" s="16" t="s">
        <v>4419</v>
      </c>
      <c r="L136" s="18" t="e">
        <v>#N/A</v>
      </c>
      <c r="M136" s="18" t="e">
        <v>#N/A</v>
      </c>
      <c r="N136" s="18" t="e">
        <v>#N/A</v>
      </c>
      <c r="O136" s="18" t="e">
        <v>#N/A</v>
      </c>
      <c r="P136" s="18" t="e">
        <v>#N/A</v>
      </c>
      <c r="Q136" s="16" t="s">
        <v>4420</v>
      </c>
      <c r="R136" s="18" t="b">
        <v>1</v>
      </c>
      <c r="S136" s="18" t="b">
        <v>1</v>
      </c>
      <c r="T136" s="12">
        <v>97702.0</v>
      </c>
      <c r="U136" s="16" t="s">
        <v>763</v>
      </c>
      <c r="V136" s="16" t="s">
        <v>727</v>
      </c>
      <c r="W136" s="22"/>
      <c r="X136" s="22"/>
      <c r="Y136" s="16" t="s">
        <v>4406</v>
      </c>
      <c r="Z136" s="95" t="s">
        <v>7027</v>
      </c>
      <c r="AA136" s="95">
        <v>2.0</v>
      </c>
      <c r="AB136" s="95">
        <v>2.0</v>
      </c>
      <c r="AC136" s="96" t="s">
        <v>9993</v>
      </c>
    </row>
    <row r="137">
      <c r="A137" s="12">
        <v>408.0</v>
      </c>
      <c r="B137" s="16" t="s">
        <v>6135</v>
      </c>
      <c r="C137" s="16" t="s">
        <v>4508</v>
      </c>
      <c r="D137" s="18" t="b">
        <v>1</v>
      </c>
      <c r="E137" s="12">
        <v>32.0</v>
      </c>
      <c r="F137" s="12">
        <v>13.0</v>
      </c>
      <c r="G137" s="12">
        <v>19.0</v>
      </c>
      <c r="H137" s="20">
        <v>42320.558333333334</v>
      </c>
      <c r="I137" s="16" t="s">
        <v>4509</v>
      </c>
      <c r="J137" s="16" t="s">
        <v>4510</v>
      </c>
      <c r="K137" s="16" t="s">
        <v>4511</v>
      </c>
      <c r="L137" s="16" t="s">
        <v>532</v>
      </c>
      <c r="M137" s="12">
        <v>0.0</v>
      </c>
      <c r="N137" s="12">
        <v>0.0</v>
      </c>
      <c r="O137" s="12">
        <v>0.0</v>
      </c>
      <c r="P137" s="12">
        <v>0.0</v>
      </c>
      <c r="Q137" s="16" t="s">
        <v>4512</v>
      </c>
      <c r="R137" s="18" t="b">
        <v>1</v>
      </c>
      <c r="S137" s="18" t="b">
        <v>1</v>
      </c>
      <c r="T137" s="12">
        <v>97201.0</v>
      </c>
      <c r="U137" s="16" t="s">
        <v>4513</v>
      </c>
      <c r="V137" s="16" t="s">
        <v>727</v>
      </c>
      <c r="W137" s="51">
        <v>589213.0</v>
      </c>
      <c r="X137" s="51">
        <v>424562.0</v>
      </c>
      <c r="Y137" s="16" t="s">
        <v>4514</v>
      </c>
      <c r="Z137" s="95" t="s">
        <v>7030</v>
      </c>
      <c r="AA137" s="95">
        <v>2.0</v>
      </c>
      <c r="AB137" s="95">
        <v>2.0</v>
      </c>
      <c r="AC137" s="96" t="s">
        <v>9994</v>
      </c>
    </row>
    <row r="138">
      <c r="A138" s="12">
        <v>416.0</v>
      </c>
      <c r="B138" s="16" t="s">
        <v>6135</v>
      </c>
      <c r="C138" s="16" t="s">
        <v>4609</v>
      </c>
      <c r="D138" s="18" t="b">
        <v>1</v>
      </c>
      <c r="E138" s="12">
        <v>20.0</v>
      </c>
      <c r="F138" s="12">
        <v>2.0</v>
      </c>
      <c r="G138" s="12">
        <v>18.0</v>
      </c>
      <c r="H138" s="20">
        <v>42331.854166666664</v>
      </c>
      <c r="I138" s="16" t="s">
        <v>4610</v>
      </c>
      <c r="J138" s="16" t="s">
        <v>4611</v>
      </c>
      <c r="K138" s="16" t="s">
        <v>4612</v>
      </c>
      <c r="L138" s="18" t="e">
        <v>#N/A</v>
      </c>
      <c r="M138" s="18" t="e">
        <v>#N/A</v>
      </c>
      <c r="N138" s="18" t="e">
        <v>#N/A</v>
      </c>
      <c r="O138" s="18" t="e">
        <v>#N/A</v>
      </c>
      <c r="P138" s="18" t="e">
        <v>#N/A</v>
      </c>
      <c r="Q138" s="16" t="s">
        <v>4613</v>
      </c>
      <c r="R138" s="18" t="b">
        <v>1</v>
      </c>
      <c r="S138" s="18" t="b">
        <v>0</v>
      </c>
      <c r="T138" s="12">
        <v>97214.0</v>
      </c>
      <c r="U138" s="16" t="s">
        <v>4614</v>
      </c>
      <c r="V138" s="16" t="s">
        <v>727</v>
      </c>
      <c r="W138" s="51">
        <v>773302.0</v>
      </c>
      <c r="X138" s="51">
        <v>713806.0</v>
      </c>
      <c r="Y138" s="16" t="s">
        <v>4615</v>
      </c>
      <c r="Z138" s="95" t="s">
        <v>7040</v>
      </c>
      <c r="AA138" s="95">
        <v>2.0</v>
      </c>
      <c r="AB138" s="95">
        <v>3.0</v>
      </c>
      <c r="AC138" s="96" t="s">
        <v>9995</v>
      </c>
    </row>
    <row r="139">
      <c r="A139" s="12">
        <v>443.0</v>
      </c>
      <c r="B139" s="16" t="s">
        <v>6135</v>
      </c>
      <c r="C139" s="16" t="s">
        <v>4892</v>
      </c>
      <c r="D139" s="18" t="b">
        <v>1</v>
      </c>
      <c r="E139" s="12">
        <v>82.0</v>
      </c>
      <c r="F139" s="12">
        <v>14.0</v>
      </c>
      <c r="G139" s="12">
        <v>68.0</v>
      </c>
      <c r="H139" s="20">
        <v>42317.67152777778</v>
      </c>
      <c r="I139" s="16" t="s">
        <v>4894</v>
      </c>
      <c r="J139" s="16" t="s">
        <v>4895</v>
      </c>
      <c r="K139" s="16" t="s">
        <v>4896</v>
      </c>
      <c r="L139" s="18" t="e">
        <v>#N/A</v>
      </c>
      <c r="M139" s="18" t="e">
        <v>#N/A</v>
      </c>
      <c r="N139" s="18" t="e">
        <v>#N/A</v>
      </c>
      <c r="O139" s="18" t="e">
        <v>#N/A</v>
      </c>
      <c r="P139" s="18" t="e">
        <v>#N/A</v>
      </c>
      <c r="Q139" s="16" t="s">
        <v>4897</v>
      </c>
      <c r="R139" s="18" t="b">
        <v>1</v>
      </c>
      <c r="S139" s="18" t="b">
        <v>1</v>
      </c>
      <c r="T139" s="12">
        <v>97477.0</v>
      </c>
      <c r="U139" s="16" t="s">
        <v>3359</v>
      </c>
      <c r="V139" s="16" t="s">
        <v>727</v>
      </c>
      <c r="W139" s="51">
        <v>3889072.0</v>
      </c>
      <c r="X139" s="51">
        <v>3902821.0</v>
      </c>
      <c r="Y139" s="16" t="s">
        <v>577</v>
      </c>
      <c r="Z139" s="95" t="s">
        <v>7045</v>
      </c>
      <c r="AA139" s="95">
        <v>1.0</v>
      </c>
      <c r="AB139" s="95">
        <v>3.0</v>
      </c>
      <c r="AC139" s="96" t="s">
        <v>9996</v>
      </c>
    </row>
    <row r="140">
      <c r="A140" s="12">
        <v>468.0</v>
      </c>
      <c r="B140" s="16" t="s">
        <v>6135</v>
      </c>
      <c r="C140" s="16" t="s">
        <v>5217</v>
      </c>
      <c r="D140" s="18" t="b">
        <v>1</v>
      </c>
      <c r="E140" s="12">
        <v>2.0</v>
      </c>
      <c r="F140" s="12">
        <v>0.0</v>
      </c>
      <c r="G140" s="12">
        <v>2.0</v>
      </c>
      <c r="H140" s="20">
        <v>42326.69097222222</v>
      </c>
      <c r="I140" s="16" t="s">
        <v>5218</v>
      </c>
      <c r="J140" s="16" t="s">
        <v>5219</v>
      </c>
      <c r="K140" s="16" t="s">
        <v>5220</v>
      </c>
      <c r="L140" s="18" t="e">
        <v>#N/A</v>
      </c>
      <c r="M140" s="18" t="e">
        <v>#N/A</v>
      </c>
      <c r="N140" s="18" t="e">
        <v>#N/A</v>
      </c>
      <c r="O140" s="18" t="e">
        <v>#N/A</v>
      </c>
      <c r="P140" s="18" t="e">
        <v>#N/A</v>
      </c>
      <c r="Q140" s="16" t="s">
        <v>5221</v>
      </c>
      <c r="R140" s="18" t="b">
        <v>1</v>
      </c>
      <c r="S140" s="18" t="b">
        <v>0</v>
      </c>
      <c r="T140" s="12">
        <v>97309.0</v>
      </c>
      <c r="U140" s="16" t="s">
        <v>5223</v>
      </c>
      <c r="V140" s="16" t="s">
        <v>727</v>
      </c>
      <c r="W140" s="51">
        <v>1904031.0</v>
      </c>
      <c r="X140" s="51">
        <v>2176684.0</v>
      </c>
      <c r="Y140" s="16" t="s">
        <v>5224</v>
      </c>
      <c r="Z140" s="95" t="s">
        <v>7047</v>
      </c>
      <c r="AA140" s="95">
        <v>3.0</v>
      </c>
      <c r="AB140" s="95">
        <v>1.0</v>
      </c>
      <c r="AC140" s="96" t="s">
        <v>9997</v>
      </c>
    </row>
    <row r="141">
      <c r="A141" s="12">
        <v>584.0</v>
      </c>
      <c r="B141" s="16" t="s">
        <v>6135</v>
      </c>
      <c r="C141" s="16" t="s">
        <v>6270</v>
      </c>
      <c r="D141" s="18" t="b">
        <v>0</v>
      </c>
      <c r="E141" s="12">
        <v>0.0</v>
      </c>
      <c r="F141" s="12">
        <v>0.0</v>
      </c>
      <c r="G141" s="12">
        <v>0.0</v>
      </c>
      <c r="H141" s="20">
        <v>42310.990277777775</v>
      </c>
      <c r="I141" s="16" t="s">
        <v>6271</v>
      </c>
      <c r="J141" s="16" t="s">
        <v>6272</v>
      </c>
      <c r="K141" s="16" t="s">
        <v>6273</v>
      </c>
      <c r="L141" s="12">
        <v>-1.0</v>
      </c>
      <c r="M141" s="16" t="s">
        <v>6274</v>
      </c>
      <c r="N141" s="12">
        <v>0.0</v>
      </c>
      <c r="O141" s="12">
        <v>0.0</v>
      </c>
      <c r="P141" s="12">
        <v>0.0</v>
      </c>
      <c r="Q141" s="16" t="s">
        <v>6276</v>
      </c>
      <c r="R141" s="18" t="b">
        <v>1</v>
      </c>
      <c r="S141" s="18" t="b">
        <v>1</v>
      </c>
      <c r="T141" s="12">
        <v>97140.0</v>
      </c>
      <c r="U141" s="16" t="s">
        <v>6277</v>
      </c>
      <c r="V141" s="16" t="s">
        <v>727</v>
      </c>
      <c r="W141" s="22"/>
      <c r="X141" s="22"/>
      <c r="Y141" s="22"/>
      <c r="Z141" s="95" t="s">
        <v>7049</v>
      </c>
      <c r="AA141" s="97">
        <v>3.0</v>
      </c>
      <c r="AB141" s="97">
        <v>4.0</v>
      </c>
      <c r="AC141" s="98" t="s">
        <v>9998</v>
      </c>
    </row>
    <row r="142">
      <c r="A142" s="12">
        <v>595.0</v>
      </c>
      <c r="B142" s="16" t="s">
        <v>6135</v>
      </c>
      <c r="C142" s="16" t="s">
        <v>6376</v>
      </c>
      <c r="D142" s="18" t="b">
        <v>0</v>
      </c>
      <c r="E142" s="12">
        <v>148.0</v>
      </c>
      <c r="F142" s="12">
        <v>36.0</v>
      </c>
      <c r="G142" s="12">
        <v>112.0</v>
      </c>
      <c r="H142" s="20">
        <v>42320.77361111111</v>
      </c>
      <c r="I142" s="16" t="s">
        <v>6378</v>
      </c>
      <c r="J142" s="16" t="s">
        <v>6379</v>
      </c>
      <c r="K142" s="16" t="s">
        <v>6380</v>
      </c>
      <c r="L142" s="18" t="e">
        <v>#N/A</v>
      </c>
      <c r="M142" s="18" t="e">
        <v>#N/A</v>
      </c>
      <c r="N142" s="18" t="e">
        <v>#N/A</v>
      </c>
      <c r="O142" s="18" t="e">
        <v>#N/A</v>
      </c>
      <c r="P142" s="18" t="e">
        <v>#N/A</v>
      </c>
      <c r="Q142" s="16" t="s">
        <v>6381</v>
      </c>
      <c r="R142" s="18" t="b">
        <v>1</v>
      </c>
      <c r="S142" s="18" t="b">
        <v>0</v>
      </c>
      <c r="T142" s="12">
        <v>97239.0</v>
      </c>
      <c r="U142" s="16" t="s">
        <v>4614</v>
      </c>
      <c r="V142" s="16" t="s">
        <v>727</v>
      </c>
      <c r="W142" s="22"/>
      <c r="X142" s="22"/>
      <c r="Y142" s="22"/>
      <c r="Z142" s="95" t="s">
        <v>7054</v>
      </c>
      <c r="AA142" s="97">
        <v>1.0</v>
      </c>
      <c r="AB142" s="97">
        <v>1.0</v>
      </c>
      <c r="AC142" s="98" t="s">
        <v>9999</v>
      </c>
    </row>
    <row r="143">
      <c r="A143" s="12">
        <v>619.0</v>
      </c>
      <c r="B143" s="16" t="s">
        <v>6135</v>
      </c>
      <c r="C143" s="16" t="s">
        <v>6535</v>
      </c>
      <c r="D143" s="18" t="b">
        <v>1</v>
      </c>
      <c r="E143" s="12">
        <v>9.0</v>
      </c>
      <c r="F143" s="12">
        <v>1.0</v>
      </c>
      <c r="G143" s="12">
        <v>8.0</v>
      </c>
      <c r="H143" s="20">
        <v>42313.27847222222</v>
      </c>
      <c r="I143" s="16" t="s">
        <v>4682</v>
      </c>
      <c r="J143" s="16" t="s">
        <v>6536</v>
      </c>
      <c r="K143" s="16" t="s">
        <v>6537</v>
      </c>
      <c r="L143" s="18" t="e">
        <v>#N/A</v>
      </c>
      <c r="M143" s="18" t="e">
        <v>#N/A</v>
      </c>
      <c r="N143" s="18" t="e">
        <v>#N/A</v>
      </c>
      <c r="O143" s="18" t="e">
        <v>#N/A</v>
      </c>
      <c r="P143" s="18" t="e">
        <v>#N/A</v>
      </c>
      <c r="Q143" s="16" t="s">
        <v>6539</v>
      </c>
      <c r="R143" s="18" t="b">
        <v>0</v>
      </c>
      <c r="S143" s="18" t="b">
        <v>1</v>
      </c>
      <c r="T143" s="12">
        <v>97208.0</v>
      </c>
      <c r="U143" s="16" t="s">
        <v>4614</v>
      </c>
      <c r="V143" s="16" t="s">
        <v>727</v>
      </c>
      <c r="W143" s="22"/>
      <c r="X143" s="22"/>
      <c r="Y143" s="22"/>
      <c r="Z143" s="95" t="s">
        <v>7057</v>
      </c>
      <c r="AA143" s="97">
        <v>3.0</v>
      </c>
      <c r="AB143" s="97">
        <v>2.0</v>
      </c>
      <c r="AC143" s="98" t="s">
        <v>10000</v>
      </c>
    </row>
    <row r="144">
      <c r="A144" s="12">
        <v>624.0</v>
      </c>
      <c r="B144" s="16" t="s">
        <v>6135</v>
      </c>
      <c r="C144" s="16" t="s">
        <v>6568</v>
      </c>
      <c r="D144" s="18" t="b">
        <v>1</v>
      </c>
      <c r="E144" s="12">
        <v>2.0</v>
      </c>
      <c r="F144" s="12">
        <v>0.0</v>
      </c>
      <c r="G144" s="12">
        <v>2.0</v>
      </c>
      <c r="H144" s="20">
        <v>42331.70138888889</v>
      </c>
      <c r="I144" s="16" t="s">
        <v>6570</v>
      </c>
      <c r="J144" s="16" t="s">
        <v>6571</v>
      </c>
      <c r="K144" s="16" t="s">
        <v>6572</v>
      </c>
      <c r="L144" s="18" t="e">
        <v>#N/A</v>
      </c>
      <c r="M144" s="18" t="e">
        <v>#N/A</v>
      </c>
      <c r="N144" s="18" t="e">
        <v>#N/A</v>
      </c>
      <c r="O144" s="18" t="e">
        <v>#N/A</v>
      </c>
      <c r="P144" s="18" t="e">
        <v>#N/A</v>
      </c>
      <c r="Q144" s="16" t="s">
        <v>6573</v>
      </c>
      <c r="R144" s="18" t="b">
        <v>0</v>
      </c>
      <c r="S144" s="18" t="b">
        <v>1</v>
      </c>
      <c r="T144" s="16" t="s">
        <v>6574</v>
      </c>
      <c r="U144" s="16" t="s">
        <v>6575</v>
      </c>
      <c r="V144" s="16" t="s">
        <v>727</v>
      </c>
      <c r="W144" s="51">
        <v>408131.0</v>
      </c>
      <c r="X144" s="51">
        <v>320658.0</v>
      </c>
      <c r="Y144" s="16" t="s">
        <v>6576</v>
      </c>
      <c r="Z144" s="95" t="s">
        <v>7066</v>
      </c>
      <c r="AA144" s="97">
        <v>3.0</v>
      </c>
      <c r="AB144" s="97">
        <v>2.0</v>
      </c>
      <c r="AC144" s="98" t="s">
        <v>10001</v>
      </c>
    </row>
    <row r="145">
      <c r="A145" s="12">
        <v>649.0</v>
      </c>
      <c r="B145" s="16" t="s">
        <v>6135</v>
      </c>
      <c r="C145" s="16" t="s">
        <v>6705</v>
      </c>
      <c r="D145" s="18" t="b">
        <v>1</v>
      </c>
      <c r="E145" s="12">
        <v>0.0</v>
      </c>
      <c r="F145" s="12">
        <v>0.0</v>
      </c>
      <c r="G145" s="12">
        <v>0.0</v>
      </c>
      <c r="H145" s="20">
        <v>42327.59652777778</v>
      </c>
      <c r="I145" s="16" t="s">
        <v>6706</v>
      </c>
      <c r="J145" s="16" t="s">
        <v>6707</v>
      </c>
      <c r="K145" s="16" t="s">
        <v>6708</v>
      </c>
      <c r="L145" s="18" t="e">
        <v>#N/A</v>
      </c>
      <c r="M145" s="18" t="e">
        <v>#N/A</v>
      </c>
      <c r="N145" s="18" t="e">
        <v>#N/A</v>
      </c>
      <c r="O145" s="18" t="e">
        <v>#N/A</v>
      </c>
      <c r="P145" s="18" t="e">
        <v>#N/A</v>
      </c>
      <c r="Q145" s="16" t="s">
        <v>6709</v>
      </c>
      <c r="R145" s="18" t="b">
        <v>0</v>
      </c>
      <c r="S145" s="18" t="b">
        <v>1</v>
      </c>
      <c r="T145" s="12">
        <v>97204.0</v>
      </c>
      <c r="U145" s="16" t="s">
        <v>4513</v>
      </c>
      <c r="V145" s="16" t="s">
        <v>727</v>
      </c>
      <c r="W145" s="51">
        <v>549515.0</v>
      </c>
      <c r="X145" s="51">
        <v>471733.0</v>
      </c>
      <c r="Y145" s="16" t="s">
        <v>6710</v>
      </c>
      <c r="Z145" s="95" t="s">
        <v>7068</v>
      </c>
      <c r="AA145" s="97">
        <v>1.0</v>
      </c>
      <c r="AB145" s="99">
        <v>6.0</v>
      </c>
      <c r="AC145" s="100" t="s">
        <v>10002</v>
      </c>
    </row>
    <row r="146">
      <c r="A146" s="12">
        <v>653.0</v>
      </c>
      <c r="B146" s="16" t="s">
        <v>6135</v>
      </c>
      <c r="C146" s="16" t="s">
        <v>6726</v>
      </c>
      <c r="D146" s="18" t="b">
        <v>1</v>
      </c>
      <c r="E146" s="12">
        <v>3.0</v>
      </c>
      <c r="F146" s="12">
        <v>0.0</v>
      </c>
      <c r="G146" s="12">
        <v>3.0</v>
      </c>
      <c r="H146" s="20">
        <v>42324.68819444445</v>
      </c>
      <c r="I146" s="16" t="s">
        <v>6727</v>
      </c>
      <c r="J146" s="16" t="s">
        <v>6728</v>
      </c>
      <c r="K146" s="16" t="s">
        <v>6729</v>
      </c>
      <c r="L146" s="18" t="e">
        <v>#N/A</v>
      </c>
      <c r="M146" s="18" t="e">
        <v>#N/A</v>
      </c>
      <c r="N146" s="18" t="e">
        <v>#N/A</v>
      </c>
      <c r="O146" s="18" t="e">
        <v>#N/A</v>
      </c>
      <c r="P146" s="18" t="e">
        <v>#N/A</v>
      </c>
      <c r="Q146" s="16" t="s">
        <v>6730</v>
      </c>
      <c r="R146" s="18" t="b">
        <v>0</v>
      </c>
      <c r="S146" s="18" t="b">
        <v>1</v>
      </c>
      <c r="T146" s="12">
        <v>97214.0</v>
      </c>
      <c r="U146" s="16" t="s">
        <v>4614</v>
      </c>
      <c r="V146" s="16" t="s">
        <v>727</v>
      </c>
      <c r="W146" s="51">
        <v>466635.0</v>
      </c>
      <c r="X146" s="51">
        <v>467472.0</v>
      </c>
      <c r="Y146" s="16" t="s">
        <v>6731</v>
      </c>
      <c r="Z146" s="95" t="s">
        <v>7070</v>
      </c>
      <c r="AA146" s="97">
        <v>3.0</v>
      </c>
      <c r="AB146" s="97">
        <v>5.0</v>
      </c>
      <c r="AC146" s="98" t="s">
        <v>10003</v>
      </c>
    </row>
    <row r="147">
      <c r="A147" s="12">
        <v>654.0</v>
      </c>
      <c r="B147" s="16" t="s">
        <v>6135</v>
      </c>
      <c r="C147" s="16" t="s">
        <v>6726</v>
      </c>
      <c r="D147" s="18" t="b">
        <v>1</v>
      </c>
      <c r="E147" s="12">
        <v>8.0</v>
      </c>
      <c r="F147" s="12">
        <v>0.0</v>
      </c>
      <c r="G147" s="12">
        <v>8.0</v>
      </c>
      <c r="H147" s="20">
        <v>42327.99236111111</v>
      </c>
      <c r="I147" s="16" t="s">
        <v>6735</v>
      </c>
      <c r="J147" s="16" t="s">
        <v>6728</v>
      </c>
      <c r="K147" s="16" t="s">
        <v>6736</v>
      </c>
      <c r="L147" s="18" t="e">
        <v>#N/A</v>
      </c>
      <c r="M147" s="18" t="e">
        <v>#N/A</v>
      </c>
      <c r="N147" s="18" t="e">
        <v>#N/A</v>
      </c>
      <c r="O147" s="18" t="e">
        <v>#N/A</v>
      </c>
      <c r="P147" s="18" t="e">
        <v>#N/A</v>
      </c>
      <c r="Q147" s="16" t="s">
        <v>6737</v>
      </c>
      <c r="R147" s="18" t="b">
        <v>0</v>
      </c>
      <c r="S147" s="18" t="b">
        <v>1</v>
      </c>
      <c r="T147" s="12">
        <v>97214.0</v>
      </c>
      <c r="U147" s="16" t="s">
        <v>4614</v>
      </c>
      <c r="V147" s="16" t="s">
        <v>727</v>
      </c>
      <c r="W147" s="51">
        <v>466635.0</v>
      </c>
      <c r="X147" s="51">
        <v>467472.0</v>
      </c>
      <c r="Y147" s="16" t="s">
        <v>6731</v>
      </c>
      <c r="Z147" s="95" t="s">
        <v>7078</v>
      </c>
      <c r="AA147" s="97">
        <v>1.0</v>
      </c>
      <c r="AB147" s="97">
        <v>3.0</v>
      </c>
      <c r="AC147" s="98" t="s">
        <v>10004</v>
      </c>
    </row>
    <row r="148">
      <c r="A148" s="12">
        <v>4.0</v>
      </c>
      <c r="B148" s="16" t="s">
        <v>6135</v>
      </c>
      <c r="C148" s="16" t="s">
        <v>324</v>
      </c>
      <c r="D148" s="18" t="b">
        <v>1</v>
      </c>
      <c r="E148" s="12">
        <v>7.0</v>
      </c>
      <c r="F148" s="12">
        <v>2.0</v>
      </c>
      <c r="G148" s="12">
        <v>5.0</v>
      </c>
      <c r="H148" s="20">
        <v>42328.45416666667</v>
      </c>
      <c r="I148" s="16" t="s">
        <v>325</v>
      </c>
      <c r="J148" s="16" t="s">
        <v>326</v>
      </c>
      <c r="K148" s="16" t="s">
        <v>327</v>
      </c>
      <c r="L148" s="18" t="e">
        <v>#N/A</v>
      </c>
      <c r="M148" s="18" t="e">
        <v>#N/A</v>
      </c>
      <c r="N148" s="18" t="e">
        <v>#N/A</v>
      </c>
      <c r="O148" s="18" t="e">
        <v>#N/A</v>
      </c>
      <c r="P148" s="18" t="e">
        <v>#N/A</v>
      </c>
      <c r="Q148" s="16" t="s">
        <v>328</v>
      </c>
      <c r="R148" s="18" t="b">
        <v>1</v>
      </c>
      <c r="S148" s="18" t="b">
        <v>1</v>
      </c>
      <c r="T148" s="12">
        <v>19034.0</v>
      </c>
      <c r="U148" s="16" t="s">
        <v>329</v>
      </c>
      <c r="V148" s="16" t="s">
        <v>330</v>
      </c>
      <c r="W148" s="51">
        <v>3.1370883E7</v>
      </c>
      <c r="X148" s="51">
        <v>3.0770221E7</v>
      </c>
      <c r="Y148" s="16" t="s">
        <v>331</v>
      </c>
      <c r="Z148" s="95" t="s">
        <v>7082</v>
      </c>
      <c r="AA148" s="97">
        <v>2.0</v>
      </c>
      <c r="AB148" s="97">
        <v>6.0</v>
      </c>
      <c r="AC148" s="98" t="s">
        <v>10005</v>
      </c>
    </row>
    <row r="149">
      <c r="A149" s="12">
        <v>5.0</v>
      </c>
      <c r="B149" s="16" t="s">
        <v>6135</v>
      </c>
      <c r="C149" s="16" t="s">
        <v>324</v>
      </c>
      <c r="D149" s="18" t="b">
        <v>1</v>
      </c>
      <c r="E149" s="12">
        <v>15.0</v>
      </c>
      <c r="F149" s="12">
        <v>1.0</v>
      </c>
      <c r="G149" s="12">
        <v>14.0</v>
      </c>
      <c r="H149" s="20">
        <v>42329.379166666666</v>
      </c>
      <c r="I149" s="16" t="s">
        <v>335</v>
      </c>
      <c r="J149" s="16" t="s">
        <v>326</v>
      </c>
      <c r="K149" s="16" t="s">
        <v>336</v>
      </c>
      <c r="L149" s="18" t="e">
        <v>#N/A</v>
      </c>
      <c r="M149" s="18" t="e">
        <v>#N/A</v>
      </c>
      <c r="N149" s="18" t="e">
        <v>#N/A</v>
      </c>
      <c r="O149" s="18" t="e">
        <v>#N/A</v>
      </c>
      <c r="P149" s="18" t="e">
        <v>#N/A</v>
      </c>
      <c r="Q149" s="16" t="s">
        <v>337</v>
      </c>
      <c r="R149" s="18" t="b">
        <v>1</v>
      </c>
      <c r="S149" s="18" t="b">
        <v>1</v>
      </c>
      <c r="T149" s="12">
        <v>19034.0</v>
      </c>
      <c r="U149" s="16" t="s">
        <v>329</v>
      </c>
      <c r="V149" s="16" t="s">
        <v>330</v>
      </c>
      <c r="W149" s="51">
        <v>3.1370883E7</v>
      </c>
      <c r="X149" s="51">
        <v>3.0770221E7</v>
      </c>
      <c r="Y149" s="16" t="s">
        <v>331</v>
      </c>
      <c r="Z149" s="95" t="s">
        <v>7089</v>
      </c>
      <c r="AA149" s="97">
        <v>2.0</v>
      </c>
      <c r="AB149" s="97">
        <v>4.0</v>
      </c>
      <c r="AC149" s="98" t="s">
        <v>122</v>
      </c>
    </row>
    <row r="150">
      <c r="A150" s="12">
        <v>6.0</v>
      </c>
      <c r="B150" s="16" t="s">
        <v>6135</v>
      </c>
      <c r="C150" s="16" t="s">
        <v>341</v>
      </c>
      <c r="D150" s="18" t="b">
        <v>1</v>
      </c>
      <c r="E150" s="12">
        <v>29.0</v>
      </c>
      <c r="F150" s="12">
        <v>3.0</v>
      </c>
      <c r="G150" s="12">
        <v>26.0</v>
      </c>
      <c r="H150" s="20">
        <v>42322.302777777775</v>
      </c>
      <c r="I150" s="16" t="s">
        <v>342</v>
      </c>
      <c r="J150" s="16" t="s">
        <v>343</v>
      </c>
      <c r="K150" s="16" t="s">
        <v>344</v>
      </c>
      <c r="L150" s="18" t="e">
        <v>#N/A</v>
      </c>
      <c r="M150" s="18" t="e">
        <v>#N/A</v>
      </c>
      <c r="N150" s="18" t="e">
        <v>#N/A</v>
      </c>
      <c r="O150" s="18" t="e">
        <v>#N/A</v>
      </c>
      <c r="P150" s="18" t="e">
        <v>#N/A</v>
      </c>
      <c r="Q150" s="16" t="s">
        <v>345</v>
      </c>
      <c r="R150" s="18" t="b">
        <v>1</v>
      </c>
      <c r="S150" s="18" t="b">
        <v>1</v>
      </c>
      <c r="T150" s="12">
        <v>19119.0</v>
      </c>
      <c r="U150" s="16" t="s">
        <v>346</v>
      </c>
      <c r="V150" s="16" t="s">
        <v>330</v>
      </c>
      <c r="W150" s="51">
        <v>2057850.0</v>
      </c>
      <c r="X150" s="51">
        <v>1853938.0</v>
      </c>
      <c r="Y150" s="16" t="s">
        <v>347</v>
      </c>
      <c r="Z150" s="95" t="s">
        <v>7094</v>
      </c>
      <c r="AA150" s="97">
        <v>1.0</v>
      </c>
      <c r="AB150" s="97">
        <v>2.0</v>
      </c>
      <c r="AC150" s="98" t="s">
        <v>10006</v>
      </c>
    </row>
    <row r="151">
      <c r="A151" s="12">
        <v>24.0</v>
      </c>
      <c r="B151" s="16" t="s">
        <v>6135</v>
      </c>
      <c r="C151" s="16" t="s">
        <v>518</v>
      </c>
      <c r="D151" s="18" t="b">
        <v>1</v>
      </c>
      <c r="E151" s="12">
        <v>7.0</v>
      </c>
      <c r="F151" s="12">
        <v>0.0</v>
      </c>
      <c r="G151" s="12">
        <v>7.0</v>
      </c>
      <c r="H151" s="20">
        <v>42315.40902777778</v>
      </c>
      <c r="I151" s="16" t="s">
        <v>519</v>
      </c>
      <c r="J151" s="16" t="s">
        <v>520</v>
      </c>
      <c r="K151" s="16" t="s">
        <v>521</v>
      </c>
      <c r="L151" s="18" t="e">
        <v>#N/A</v>
      </c>
      <c r="M151" s="18" t="e">
        <v>#N/A</v>
      </c>
      <c r="N151" s="18" t="e">
        <v>#N/A</v>
      </c>
      <c r="O151" s="18" t="e">
        <v>#N/A</v>
      </c>
      <c r="P151" s="18" t="e">
        <v>#N/A</v>
      </c>
      <c r="Q151" s="16" t="s">
        <v>522</v>
      </c>
      <c r="R151" s="18" t="b">
        <v>1</v>
      </c>
      <c r="S151" s="18" t="b">
        <v>1</v>
      </c>
      <c r="T151" s="12">
        <v>19422.0</v>
      </c>
      <c r="U151" s="16" t="s">
        <v>523</v>
      </c>
      <c r="V151" s="16" t="s">
        <v>330</v>
      </c>
      <c r="W151" s="51">
        <v>424406.0</v>
      </c>
      <c r="X151" s="51">
        <v>402913.0</v>
      </c>
      <c r="Y151" s="16" t="s">
        <v>524</v>
      </c>
      <c r="Z151" s="95" t="s">
        <v>7097</v>
      </c>
      <c r="AA151" s="97">
        <v>3.0</v>
      </c>
      <c r="AB151" s="97">
        <v>2.0</v>
      </c>
      <c r="AC151" s="98" t="s">
        <v>10007</v>
      </c>
    </row>
    <row r="152">
      <c r="A152" s="12">
        <v>56.0</v>
      </c>
      <c r="B152" s="16" t="s">
        <v>6135</v>
      </c>
      <c r="C152" s="16" t="s">
        <v>857</v>
      </c>
      <c r="D152" s="18" t="b">
        <v>1</v>
      </c>
      <c r="E152" s="12">
        <v>1.0</v>
      </c>
      <c r="F152" s="12">
        <v>1.0</v>
      </c>
      <c r="G152" s="22"/>
      <c r="H152" s="20">
        <v>42327.525</v>
      </c>
      <c r="I152" s="16" t="s">
        <v>858</v>
      </c>
      <c r="J152" s="16" t="s">
        <v>859</v>
      </c>
      <c r="K152" s="16" t="s">
        <v>860</v>
      </c>
      <c r="L152" s="18" t="e">
        <v>#N/A</v>
      </c>
      <c r="M152" s="18" t="e">
        <v>#N/A</v>
      </c>
      <c r="N152" s="18" t="e">
        <v>#N/A</v>
      </c>
      <c r="O152" s="18" t="e">
        <v>#N/A</v>
      </c>
      <c r="P152" s="18" t="e">
        <v>#N/A</v>
      </c>
      <c r="Q152" s="16" t="s">
        <v>861</v>
      </c>
      <c r="R152" s="18" t="b">
        <v>1</v>
      </c>
      <c r="S152" s="18" t="b">
        <v>0</v>
      </c>
      <c r="T152" s="12">
        <v>17201.0</v>
      </c>
      <c r="U152" s="16" t="s">
        <v>862</v>
      </c>
      <c r="V152" s="16" t="s">
        <v>330</v>
      </c>
      <c r="W152" s="51">
        <v>232930.0</v>
      </c>
      <c r="X152" s="51">
        <v>252426.0</v>
      </c>
      <c r="Y152" s="16" t="s">
        <v>863</v>
      </c>
      <c r="Z152" s="95" t="s">
        <v>7100</v>
      </c>
      <c r="AA152" s="97">
        <v>2.0</v>
      </c>
      <c r="AB152" s="97">
        <v>6.0</v>
      </c>
      <c r="AC152" s="98" t="s">
        <v>10008</v>
      </c>
    </row>
    <row r="153">
      <c r="A153" s="12">
        <v>63.0</v>
      </c>
      <c r="B153" s="16" t="s">
        <v>6135</v>
      </c>
      <c r="C153" s="16" t="s">
        <v>924</v>
      </c>
      <c r="D153" s="18" t="b">
        <v>1</v>
      </c>
      <c r="E153" s="12">
        <v>54.0</v>
      </c>
      <c r="F153" s="12">
        <v>13.0</v>
      </c>
      <c r="G153" s="12">
        <v>41.0</v>
      </c>
      <c r="H153" s="20">
        <v>42331.57361111111</v>
      </c>
      <c r="I153" s="16" t="s">
        <v>925</v>
      </c>
      <c r="J153" s="16" t="s">
        <v>926</v>
      </c>
      <c r="K153" s="16" t="s">
        <v>927</v>
      </c>
      <c r="L153" s="18" t="e">
        <v>#N/A</v>
      </c>
      <c r="M153" s="18" t="e">
        <v>#N/A</v>
      </c>
      <c r="N153" s="18" t="e">
        <v>#N/A</v>
      </c>
      <c r="O153" s="18" t="e">
        <v>#N/A</v>
      </c>
      <c r="P153" s="18" t="e">
        <v>#N/A</v>
      </c>
      <c r="Q153" s="16" t="s">
        <v>928</v>
      </c>
      <c r="R153" s="18" t="b">
        <v>1</v>
      </c>
      <c r="S153" s="18" t="b">
        <v>0</v>
      </c>
      <c r="T153" s="12">
        <v>19382.0</v>
      </c>
      <c r="U153" s="16" t="s">
        <v>929</v>
      </c>
      <c r="V153" s="16" t="s">
        <v>330</v>
      </c>
      <c r="W153" s="51">
        <v>342363.0</v>
      </c>
      <c r="X153" s="51">
        <v>320436.0</v>
      </c>
      <c r="Y153" s="16" t="s">
        <v>930</v>
      </c>
      <c r="Z153" s="95" t="s">
        <v>7104</v>
      </c>
      <c r="AA153" s="97">
        <v>1.0</v>
      </c>
      <c r="AB153" s="97">
        <v>1.0</v>
      </c>
      <c r="AC153" s="98" t="s">
        <v>10009</v>
      </c>
    </row>
    <row r="154">
      <c r="A154" s="12">
        <v>83.0</v>
      </c>
      <c r="B154" s="16" t="s">
        <v>6135</v>
      </c>
      <c r="C154" s="16" t="s">
        <v>1107</v>
      </c>
      <c r="D154" s="18" t="b">
        <v>1</v>
      </c>
      <c r="E154" s="12">
        <v>5.0</v>
      </c>
      <c r="F154" s="12">
        <v>0.0</v>
      </c>
      <c r="G154" s="12">
        <v>5.0</v>
      </c>
      <c r="H154" s="20">
        <v>42318.447222222225</v>
      </c>
      <c r="I154" s="16" t="s">
        <v>1108</v>
      </c>
      <c r="J154" s="16" t="s">
        <v>1109</v>
      </c>
      <c r="K154" s="16" t="s">
        <v>1110</v>
      </c>
      <c r="L154" s="18" t="e">
        <v>#N/A</v>
      </c>
      <c r="M154" s="18" t="e">
        <v>#N/A</v>
      </c>
      <c r="N154" s="18" t="e">
        <v>#N/A</v>
      </c>
      <c r="O154" s="18" t="e">
        <v>#N/A</v>
      </c>
      <c r="P154" s="18" t="e">
        <v>#N/A</v>
      </c>
      <c r="Q154" s="16" t="s">
        <v>1111</v>
      </c>
      <c r="R154" s="18" t="b">
        <v>1</v>
      </c>
      <c r="S154" s="18" t="b">
        <v>0</v>
      </c>
      <c r="T154" s="12">
        <v>19330.0</v>
      </c>
      <c r="U154" s="16" t="s">
        <v>1112</v>
      </c>
      <c r="V154" s="16" t="s">
        <v>330</v>
      </c>
      <c r="W154" s="51">
        <v>2487845.0</v>
      </c>
      <c r="X154" s="51">
        <v>1487161.0</v>
      </c>
      <c r="Y154" s="16" t="s">
        <v>1113</v>
      </c>
      <c r="Z154" s="95" t="s">
        <v>7107</v>
      </c>
      <c r="AA154" s="97">
        <v>1.0</v>
      </c>
      <c r="AB154" s="97">
        <v>6.0</v>
      </c>
      <c r="AC154" s="98" t="s">
        <v>10010</v>
      </c>
    </row>
    <row r="155">
      <c r="A155" s="12">
        <v>84.0</v>
      </c>
      <c r="B155" s="16" t="s">
        <v>6135</v>
      </c>
      <c r="C155" s="16" t="s">
        <v>1107</v>
      </c>
      <c r="D155" s="18" t="b">
        <v>1</v>
      </c>
      <c r="E155" s="12">
        <v>7.0</v>
      </c>
      <c r="F155" s="12">
        <v>0.0</v>
      </c>
      <c r="G155" s="12">
        <v>7.0</v>
      </c>
      <c r="H155" s="20">
        <v>42330.2125</v>
      </c>
      <c r="I155" s="16" t="s">
        <v>1117</v>
      </c>
      <c r="J155" s="16" t="s">
        <v>1109</v>
      </c>
      <c r="K155" s="16" t="s">
        <v>1118</v>
      </c>
      <c r="L155" s="18" t="e">
        <v>#N/A</v>
      </c>
      <c r="M155" s="18" t="e">
        <v>#N/A</v>
      </c>
      <c r="N155" s="18" t="e">
        <v>#N/A</v>
      </c>
      <c r="O155" s="18" t="e">
        <v>#N/A</v>
      </c>
      <c r="P155" s="18" t="e">
        <v>#N/A</v>
      </c>
      <c r="Q155" s="16" t="s">
        <v>1119</v>
      </c>
      <c r="R155" s="18" t="b">
        <v>1</v>
      </c>
      <c r="S155" s="18" t="b">
        <v>0</v>
      </c>
      <c r="T155" s="12">
        <v>19330.0</v>
      </c>
      <c r="U155" s="16" t="s">
        <v>1112</v>
      </c>
      <c r="V155" s="16" t="s">
        <v>330</v>
      </c>
      <c r="W155" s="51">
        <v>2487845.0</v>
      </c>
      <c r="X155" s="51">
        <v>1487161.0</v>
      </c>
      <c r="Y155" s="16" t="s">
        <v>1113</v>
      </c>
      <c r="Z155" s="95" t="s">
        <v>7110</v>
      </c>
      <c r="AA155" s="97">
        <v>3.0</v>
      </c>
      <c r="AB155" s="97">
        <v>4.0</v>
      </c>
      <c r="AC155" s="98" t="s">
        <v>10011</v>
      </c>
    </row>
    <row r="156">
      <c r="A156" s="12">
        <v>85.0</v>
      </c>
      <c r="B156" s="16" t="s">
        <v>6135</v>
      </c>
      <c r="C156" s="16" t="s">
        <v>1107</v>
      </c>
      <c r="D156" s="18" t="b">
        <v>1</v>
      </c>
      <c r="E156" s="12">
        <v>6.0</v>
      </c>
      <c r="F156" s="12">
        <v>0.0</v>
      </c>
      <c r="G156" s="12">
        <v>6.0</v>
      </c>
      <c r="H156" s="20">
        <v>42331.79791666667</v>
      </c>
      <c r="I156" s="16" t="s">
        <v>1123</v>
      </c>
      <c r="J156" s="16" t="s">
        <v>1109</v>
      </c>
      <c r="K156" s="16" t="s">
        <v>1124</v>
      </c>
      <c r="L156" s="18" t="e">
        <v>#N/A</v>
      </c>
      <c r="M156" s="18" t="e">
        <v>#N/A</v>
      </c>
      <c r="N156" s="18" t="e">
        <v>#N/A</v>
      </c>
      <c r="O156" s="18" t="e">
        <v>#N/A</v>
      </c>
      <c r="P156" s="18" t="e">
        <v>#N/A</v>
      </c>
      <c r="Q156" s="16" t="s">
        <v>1125</v>
      </c>
      <c r="R156" s="18" t="b">
        <v>1</v>
      </c>
      <c r="S156" s="18" t="b">
        <v>1</v>
      </c>
      <c r="T156" s="12">
        <v>19330.0</v>
      </c>
      <c r="U156" s="16" t="s">
        <v>1112</v>
      </c>
      <c r="V156" s="16" t="s">
        <v>330</v>
      </c>
      <c r="W156" s="51">
        <v>2487845.0</v>
      </c>
      <c r="X156" s="51">
        <v>1487161.0</v>
      </c>
      <c r="Y156" s="16" t="s">
        <v>1113</v>
      </c>
      <c r="Z156" s="95" t="s">
        <v>7113</v>
      </c>
      <c r="AA156" s="97">
        <v>1.0</v>
      </c>
      <c r="AB156" s="97">
        <v>6.0</v>
      </c>
      <c r="AC156" s="98" t="s">
        <v>10012</v>
      </c>
    </row>
    <row r="157">
      <c r="A157" s="12">
        <v>97.0</v>
      </c>
      <c r="B157" s="16" t="s">
        <v>6135</v>
      </c>
      <c r="C157" s="16" t="s">
        <v>1233</v>
      </c>
      <c r="D157" s="18" t="b">
        <v>1</v>
      </c>
      <c r="E157" s="12">
        <v>549.0</v>
      </c>
      <c r="F157" s="12">
        <v>213.0</v>
      </c>
      <c r="G157" s="12">
        <v>336.0</v>
      </c>
      <c r="H157" s="20">
        <v>42330.81875</v>
      </c>
      <c r="I157" s="16" t="s">
        <v>1234</v>
      </c>
      <c r="J157" s="16" t="s">
        <v>1235</v>
      </c>
      <c r="K157" s="16" t="s">
        <v>1236</v>
      </c>
      <c r="L157" s="18" t="e">
        <v>#N/A</v>
      </c>
      <c r="M157" s="18" t="e">
        <v>#N/A</v>
      </c>
      <c r="N157" s="18" t="e">
        <v>#N/A</v>
      </c>
      <c r="O157" s="18" t="e">
        <v>#N/A</v>
      </c>
      <c r="P157" s="18" t="e">
        <v>#N/A</v>
      </c>
      <c r="Q157" s="16" t="s">
        <v>1237</v>
      </c>
      <c r="R157" s="18" t="b">
        <v>1</v>
      </c>
      <c r="S157" s="18" t="b">
        <v>1</v>
      </c>
      <c r="T157" s="12">
        <v>15209.0</v>
      </c>
      <c r="U157" s="16" t="s">
        <v>1238</v>
      </c>
      <c r="V157" s="16" t="s">
        <v>330</v>
      </c>
      <c r="W157" s="51">
        <v>1181468.0</v>
      </c>
      <c r="X157" s="51">
        <v>1071953.0</v>
      </c>
      <c r="Y157" s="16" t="s">
        <v>1239</v>
      </c>
      <c r="Z157" s="95" t="s">
        <v>7117</v>
      </c>
      <c r="AA157" s="97">
        <v>3.0</v>
      </c>
      <c r="AB157" s="97">
        <v>1.0</v>
      </c>
      <c r="AC157" s="98" t="s">
        <v>9950</v>
      </c>
    </row>
    <row r="158">
      <c r="A158" s="12">
        <v>137.0</v>
      </c>
      <c r="B158" s="16" t="s">
        <v>6135</v>
      </c>
      <c r="C158" s="16" t="s">
        <v>1633</v>
      </c>
      <c r="D158" s="18" t="b">
        <v>1</v>
      </c>
      <c r="E158" s="12">
        <v>2.0</v>
      </c>
      <c r="F158" s="12">
        <v>0.0</v>
      </c>
      <c r="G158" s="12">
        <v>2.0</v>
      </c>
      <c r="H158" s="20">
        <v>42328.27569444444</v>
      </c>
      <c r="I158" s="16" t="s">
        <v>1634</v>
      </c>
      <c r="J158" s="16" t="s">
        <v>1635</v>
      </c>
      <c r="K158" s="16" t="s">
        <v>1636</v>
      </c>
      <c r="L158" s="18" t="e">
        <v>#N/A</v>
      </c>
      <c r="M158" s="18" t="e">
        <v>#N/A</v>
      </c>
      <c r="N158" s="18" t="e">
        <v>#N/A</v>
      </c>
      <c r="O158" s="18" t="e">
        <v>#N/A</v>
      </c>
      <c r="P158" s="18" t="e">
        <v>#N/A</v>
      </c>
      <c r="Q158" s="16" t="s">
        <v>1637</v>
      </c>
      <c r="R158" s="18" t="b">
        <v>1</v>
      </c>
      <c r="S158" s="18" t="b">
        <v>1</v>
      </c>
      <c r="T158" s="12">
        <v>18062.0</v>
      </c>
      <c r="U158" s="16" t="s">
        <v>1638</v>
      </c>
      <c r="V158" s="16" t="s">
        <v>330</v>
      </c>
      <c r="W158" s="51">
        <v>292877.0</v>
      </c>
      <c r="X158" s="51">
        <v>281028.0</v>
      </c>
      <c r="Y158" s="16" t="s">
        <v>1461</v>
      </c>
      <c r="Z158" s="95" t="s">
        <v>7128</v>
      </c>
      <c r="AA158" s="95">
        <v>2.0</v>
      </c>
      <c r="AB158" s="95">
        <v>2.0</v>
      </c>
      <c r="AC158" s="96" t="s">
        <v>10013</v>
      </c>
    </row>
    <row r="159">
      <c r="A159" s="12">
        <v>158.0</v>
      </c>
      <c r="B159" s="16" t="s">
        <v>6135</v>
      </c>
      <c r="C159" s="16" t="s">
        <v>1814</v>
      </c>
      <c r="D159" s="18" t="b">
        <v>1</v>
      </c>
      <c r="E159" s="12">
        <v>1.0</v>
      </c>
      <c r="F159" s="12">
        <v>0.0</v>
      </c>
      <c r="G159" s="12">
        <v>1.0</v>
      </c>
      <c r="H159" s="20">
        <v>42311.41736111111</v>
      </c>
      <c r="I159" s="16" t="s">
        <v>1815</v>
      </c>
      <c r="J159" s="16" t="s">
        <v>1816</v>
      </c>
      <c r="K159" s="16" t="s">
        <v>1817</v>
      </c>
      <c r="L159" s="18" t="e">
        <v>#N/A</v>
      </c>
      <c r="M159" s="18" t="e">
        <v>#N/A</v>
      </c>
      <c r="N159" s="18" t="e">
        <v>#N/A</v>
      </c>
      <c r="O159" s="18" t="e">
        <v>#N/A</v>
      </c>
      <c r="P159" s="18" t="e">
        <v>#N/A</v>
      </c>
      <c r="Q159" s="16" t="s">
        <v>1818</v>
      </c>
      <c r="R159" s="18" t="b">
        <v>1</v>
      </c>
      <c r="S159" s="18" t="b">
        <v>0</v>
      </c>
      <c r="T159" s="12">
        <v>17033.0</v>
      </c>
      <c r="U159" s="16" t="s">
        <v>1819</v>
      </c>
      <c r="V159" s="16" t="s">
        <v>330</v>
      </c>
      <c r="W159" s="22"/>
      <c r="X159" s="22"/>
      <c r="Y159" s="16" t="s">
        <v>1820</v>
      </c>
      <c r="Z159" s="95" t="s">
        <v>7131</v>
      </c>
      <c r="AA159" s="95">
        <v>2.0</v>
      </c>
      <c r="AB159" s="95">
        <v>5.0</v>
      </c>
      <c r="AC159" s="96" t="s">
        <v>10014</v>
      </c>
    </row>
    <row r="160">
      <c r="A160" s="12">
        <v>169.0</v>
      </c>
      <c r="B160" s="16" t="s">
        <v>6135</v>
      </c>
      <c r="C160" s="16" t="s">
        <v>1917</v>
      </c>
      <c r="D160" s="18" t="b">
        <v>1</v>
      </c>
      <c r="E160" s="12">
        <v>33.0</v>
      </c>
      <c r="F160" s="12">
        <v>1.0</v>
      </c>
      <c r="G160" s="12">
        <v>32.0</v>
      </c>
      <c r="H160" s="20">
        <v>42328.46388888889</v>
      </c>
      <c r="I160" s="16" t="s">
        <v>1918</v>
      </c>
      <c r="J160" s="16" t="s">
        <v>1919</v>
      </c>
      <c r="K160" s="16" t="s">
        <v>1920</v>
      </c>
      <c r="L160" s="18" t="e">
        <v>#N/A</v>
      </c>
      <c r="M160" s="18" t="e">
        <v>#N/A</v>
      </c>
      <c r="N160" s="18" t="e">
        <v>#N/A</v>
      </c>
      <c r="O160" s="18" t="e">
        <v>#N/A</v>
      </c>
      <c r="P160" s="18" t="e">
        <v>#N/A</v>
      </c>
      <c r="Q160" s="16" t="s">
        <v>1921</v>
      </c>
      <c r="R160" s="18" t="b">
        <v>1</v>
      </c>
      <c r="S160" s="18" t="b">
        <v>0</v>
      </c>
      <c r="T160" s="12">
        <v>18103.0</v>
      </c>
      <c r="U160" s="16" t="s">
        <v>1922</v>
      </c>
      <c r="V160" s="16" t="s">
        <v>330</v>
      </c>
      <c r="W160" s="51">
        <v>6.3823159E7</v>
      </c>
      <c r="X160" s="51">
        <v>5.3689263E7</v>
      </c>
      <c r="Y160" s="16" t="s">
        <v>1923</v>
      </c>
      <c r="Z160" s="95" t="s">
        <v>7137</v>
      </c>
      <c r="AA160" s="95">
        <v>1.0</v>
      </c>
      <c r="AB160" s="95">
        <v>4.0</v>
      </c>
      <c r="AC160" s="96" t="s">
        <v>10015</v>
      </c>
    </row>
    <row r="161">
      <c r="A161" s="12">
        <v>247.0</v>
      </c>
      <c r="B161" s="16" t="s">
        <v>6135</v>
      </c>
      <c r="C161" s="16" t="s">
        <v>2613</v>
      </c>
      <c r="D161" s="18" t="b">
        <v>1</v>
      </c>
      <c r="E161" s="12">
        <v>88.0</v>
      </c>
      <c r="F161" s="12">
        <v>16.0</v>
      </c>
      <c r="G161" s="12">
        <v>72.0</v>
      </c>
      <c r="H161" s="20">
        <v>42313.58541666667</v>
      </c>
      <c r="I161" s="16" t="s">
        <v>2614</v>
      </c>
      <c r="J161" s="16" t="s">
        <v>2615</v>
      </c>
      <c r="K161" s="16" t="s">
        <v>2616</v>
      </c>
      <c r="L161" s="18" t="e">
        <v>#N/A</v>
      </c>
      <c r="M161" s="18" t="e">
        <v>#N/A</v>
      </c>
      <c r="N161" s="18" t="e">
        <v>#N/A</v>
      </c>
      <c r="O161" s="18" t="e">
        <v>#N/A</v>
      </c>
      <c r="P161" s="18" t="e">
        <v>#N/A</v>
      </c>
      <c r="Q161" s="16" t="s">
        <v>2617</v>
      </c>
      <c r="R161" s="18" t="b">
        <v>1</v>
      </c>
      <c r="S161" s="18" t="b">
        <v>1</v>
      </c>
      <c r="T161" s="12">
        <v>18049.0</v>
      </c>
      <c r="U161" s="16" t="s">
        <v>2618</v>
      </c>
      <c r="V161" s="16" t="s">
        <v>330</v>
      </c>
      <c r="W161" s="22"/>
      <c r="X161" s="22"/>
      <c r="Y161" s="16" t="s">
        <v>678</v>
      </c>
      <c r="Z161" s="95" t="s">
        <v>7149</v>
      </c>
      <c r="AA161" s="95">
        <v>1.0</v>
      </c>
      <c r="AB161" s="95">
        <v>4.0</v>
      </c>
      <c r="AC161" s="96" t="s">
        <v>10016</v>
      </c>
    </row>
    <row r="162">
      <c r="A162" s="12">
        <v>323.0</v>
      </c>
      <c r="B162" s="16" t="s">
        <v>6135</v>
      </c>
      <c r="C162" s="16" t="s">
        <v>3510</v>
      </c>
      <c r="D162" s="18" t="b">
        <v>1</v>
      </c>
      <c r="E162" s="12">
        <v>2.0</v>
      </c>
      <c r="F162" s="12">
        <v>0.0</v>
      </c>
      <c r="G162" s="12">
        <v>2.0</v>
      </c>
      <c r="H162" s="20">
        <v>42330.37222222222</v>
      </c>
      <c r="I162" s="16" t="s">
        <v>3516</v>
      </c>
      <c r="J162" s="16" t="s">
        <v>3517</v>
      </c>
      <c r="K162" s="16" t="s">
        <v>3518</v>
      </c>
      <c r="L162" s="18" t="e">
        <v>#N/A</v>
      </c>
      <c r="M162" s="18" t="e">
        <v>#N/A</v>
      </c>
      <c r="N162" s="18" t="e">
        <v>#N/A</v>
      </c>
      <c r="O162" s="18" t="e">
        <v>#N/A</v>
      </c>
      <c r="P162" s="18" t="e">
        <v>#N/A</v>
      </c>
      <c r="Q162" s="16" t="s">
        <v>3520</v>
      </c>
      <c r="R162" s="18" t="b">
        <v>1</v>
      </c>
      <c r="S162" s="18" t="b">
        <v>1</v>
      </c>
      <c r="T162" s="12">
        <v>19333.0</v>
      </c>
      <c r="U162" s="16" t="s">
        <v>3521</v>
      </c>
      <c r="V162" s="16" t="s">
        <v>330</v>
      </c>
      <c r="W162" s="22"/>
      <c r="X162" s="22"/>
      <c r="Y162" s="16" t="s">
        <v>3522</v>
      </c>
      <c r="Z162" s="95" t="s">
        <v>7154</v>
      </c>
      <c r="AA162" s="95">
        <v>3.0</v>
      </c>
      <c r="AB162" s="95">
        <v>3.0</v>
      </c>
      <c r="AC162" s="96" t="s">
        <v>10017</v>
      </c>
    </row>
    <row r="163">
      <c r="A163" s="12">
        <v>334.0</v>
      </c>
      <c r="B163" s="16" t="s">
        <v>6135</v>
      </c>
      <c r="C163" s="16" t="s">
        <v>3676</v>
      </c>
      <c r="D163" s="18" t="b">
        <v>1</v>
      </c>
      <c r="E163" s="12">
        <v>3.0</v>
      </c>
      <c r="F163" s="12">
        <v>1.0</v>
      </c>
      <c r="G163" s="12">
        <v>2.0</v>
      </c>
      <c r="H163" s="20">
        <v>42321.47083333333</v>
      </c>
      <c r="I163" s="16" t="s">
        <v>3677</v>
      </c>
      <c r="J163" s="16" t="s">
        <v>3678</v>
      </c>
      <c r="K163" s="16" t="s">
        <v>3679</v>
      </c>
      <c r="L163" s="18" t="e">
        <v>#N/A</v>
      </c>
      <c r="M163" s="18" t="e">
        <v>#N/A</v>
      </c>
      <c r="N163" s="18" t="e">
        <v>#N/A</v>
      </c>
      <c r="O163" s="18" t="e">
        <v>#N/A</v>
      </c>
      <c r="P163" s="18" t="e">
        <v>#N/A</v>
      </c>
      <c r="Q163" s="16" t="s">
        <v>3680</v>
      </c>
      <c r="R163" s="18" t="b">
        <v>1</v>
      </c>
      <c r="S163" s="18" t="b">
        <v>1</v>
      </c>
      <c r="T163" s="12">
        <v>17013.0</v>
      </c>
      <c r="U163" s="16" t="s">
        <v>411</v>
      </c>
      <c r="V163" s="16" t="s">
        <v>330</v>
      </c>
      <c r="W163" s="51">
        <v>3640594.0</v>
      </c>
      <c r="X163" s="51">
        <v>3687280.0</v>
      </c>
      <c r="Y163" s="16" t="s">
        <v>3682</v>
      </c>
      <c r="Z163" s="95" t="s">
        <v>7158</v>
      </c>
      <c r="AA163" s="95">
        <v>2.0</v>
      </c>
      <c r="AB163" s="95">
        <v>2.0</v>
      </c>
      <c r="AC163" s="96" t="s">
        <v>10018</v>
      </c>
    </row>
    <row r="164">
      <c r="A164" s="12">
        <v>383.0</v>
      </c>
      <c r="B164" s="16" t="s">
        <v>6135</v>
      </c>
      <c r="C164" s="16" t="s">
        <v>4221</v>
      </c>
      <c r="D164" s="18" t="b">
        <v>1</v>
      </c>
      <c r="E164" s="12">
        <v>2.0</v>
      </c>
      <c r="F164" s="12">
        <v>0.0</v>
      </c>
      <c r="G164" s="12">
        <v>2.0</v>
      </c>
      <c r="H164" s="20">
        <v>42330.57083333333</v>
      </c>
      <c r="I164" s="16" t="s">
        <v>4222</v>
      </c>
      <c r="J164" s="16" t="s">
        <v>4223</v>
      </c>
      <c r="K164" s="16" t="s">
        <v>4224</v>
      </c>
      <c r="L164" s="18" t="e">
        <v>#N/A</v>
      </c>
      <c r="M164" s="18" t="e">
        <v>#N/A</v>
      </c>
      <c r="N164" s="18" t="e">
        <v>#N/A</v>
      </c>
      <c r="O164" s="18" t="e">
        <v>#N/A</v>
      </c>
      <c r="P164" s="18" t="e">
        <v>#N/A</v>
      </c>
      <c r="Q164" s="16" t="s">
        <v>4225</v>
      </c>
      <c r="R164" s="18" t="b">
        <v>1</v>
      </c>
      <c r="S164" s="18" t="b">
        <v>0</v>
      </c>
      <c r="T164" s="12">
        <v>17033.0</v>
      </c>
      <c r="U164" s="16" t="s">
        <v>4226</v>
      </c>
      <c r="V164" s="16" t="s">
        <v>330</v>
      </c>
      <c r="W164" s="22"/>
      <c r="X164" s="22"/>
      <c r="Y164" s="22"/>
      <c r="Z164" s="95" t="s">
        <v>7168</v>
      </c>
      <c r="AA164" s="95">
        <v>3.0</v>
      </c>
      <c r="AB164" s="95">
        <v>6.0</v>
      </c>
      <c r="AC164" s="96" t="s">
        <v>127</v>
      </c>
    </row>
    <row r="165">
      <c r="A165" s="12">
        <v>386.0</v>
      </c>
      <c r="B165" s="16" t="s">
        <v>6135</v>
      </c>
      <c r="C165" s="16" t="s">
        <v>4254</v>
      </c>
      <c r="D165" s="18" t="b">
        <v>1</v>
      </c>
      <c r="E165" s="12">
        <v>1.0</v>
      </c>
      <c r="F165" s="12">
        <v>0.0</v>
      </c>
      <c r="G165" s="12">
        <v>1.0</v>
      </c>
      <c r="H165" s="20">
        <v>42326.285416666666</v>
      </c>
      <c r="I165" s="16" t="s">
        <v>4255</v>
      </c>
      <c r="J165" s="16" t="s">
        <v>4256</v>
      </c>
      <c r="K165" s="16" t="s">
        <v>4257</v>
      </c>
      <c r="L165" s="18" t="e">
        <v>#N/A</v>
      </c>
      <c r="M165" s="18" t="e">
        <v>#N/A</v>
      </c>
      <c r="N165" s="18" t="e">
        <v>#N/A</v>
      </c>
      <c r="O165" s="18" t="e">
        <v>#N/A</v>
      </c>
      <c r="P165" s="18" t="e">
        <v>#N/A</v>
      </c>
      <c r="Q165" s="16" t="s">
        <v>4258</v>
      </c>
      <c r="R165" s="18" t="b">
        <v>1</v>
      </c>
      <c r="S165" s="18" t="b">
        <v>1</v>
      </c>
      <c r="T165" s="12">
        <v>19312.0</v>
      </c>
      <c r="U165" s="16" t="s">
        <v>4259</v>
      </c>
      <c r="V165" s="16" t="s">
        <v>330</v>
      </c>
      <c r="W165" s="51">
        <v>6108003.0</v>
      </c>
      <c r="X165" s="51">
        <v>4224357.0</v>
      </c>
      <c r="Y165" s="16" t="s">
        <v>3547</v>
      </c>
      <c r="Z165" s="95" t="s">
        <v>7176</v>
      </c>
      <c r="AA165" s="95"/>
      <c r="AB165" s="95"/>
      <c r="AC165" s="96"/>
    </row>
    <row r="166">
      <c r="A166" s="12">
        <v>387.0</v>
      </c>
      <c r="B166" s="16" t="s">
        <v>6135</v>
      </c>
      <c r="C166" s="16" t="s">
        <v>4264</v>
      </c>
      <c r="D166" s="18" t="b">
        <v>1</v>
      </c>
      <c r="E166" s="12">
        <v>150.0</v>
      </c>
      <c r="F166" s="12">
        <v>44.0</v>
      </c>
      <c r="G166" s="12">
        <v>106.0</v>
      </c>
      <c r="H166" s="20">
        <v>42324.73888888889</v>
      </c>
      <c r="I166" s="16" t="s">
        <v>4265</v>
      </c>
      <c r="J166" s="16" t="s">
        <v>4266</v>
      </c>
      <c r="K166" s="16" t="s">
        <v>4267</v>
      </c>
      <c r="L166" s="16" t="s">
        <v>264</v>
      </c>
      <c r="M166" s="16" t="s">
        <v>4268</v>
      </c>
      <c r="N166" s="12">
        <v>0.0</v>
      </c>
      <c r="O166" s="12">
        <v>0.0</v>
      </c>
      <c r="P166" s="12">
        <v>0.0</v>
      </c>
      <c r="Q166" s="16" t="s">
        <v>4270</v>
      </c>
      <c r="R166" s="18" t="b">
        <v>1</v>
      </c>
      <c r="S166" s="18" t="b">
        <v>1</v>
      </c>
      <c r="T166" s="12">
        <v>17201.0</v>
      </c>
      <c r="U166" s="16" t="s">
        <v>862</v>
      </c>
      <c r="V166" s="16" t="s">
        <v>330</v>
      </c>
      <c r="W166" s="22"/>
      <c r="X166" s="22"/>
      <c r="Y166" s="16" t="s">
        <v>598</v>
      </c>
      <c r="Z166" s="95" t="s">
        <v>7181</v>
      </c>
      <c r="AA166" s="95"/>
      <c r="AB166" s="95"/>
      <c r="AC166" s="96"/>
    </row>
    <row r="167">
      <c r="A167" s="12">
        <v>388.0</v>
      </c>
      <c r="B167" s="16" t="s">
        <v>6135</v>
      </c>
      <c r="C167" s="16" t="s">
        <v>4264</v>
      </c>
      <c r="D167" s="18" t="b">
        <v>1</v>
      </c>
      <c r="E167" s="12">
        <v>2.0</v>
      </c>
      <c r="F167" s="12">
        <v>0.0</v>
      </c>
      <c r="G167" s="12">
        <v>2.0</v>
      </c>
      <c r="H167" s="20">
        <v>42324.78333333333</v>
      </c>
      <c r="I167" s="16" t="s">
        <v>4274</v>
      </c>
      <c r="J167" s="16" t="s">
        <v>4266</v>
      </c>
      <c r="K167" s="16" t="s">
        <v>4275</v>
      </c>
      <c r="L167" s="18" t="e">
        <v>#N/A</v>
      </c>
      <c r="M167" s="18" t="e">
        <v>#N/A</v>
      </c>
      <c r="N167" s="18" t="e">
        <v>#N/A</v>
      </c>
      <c r="O167" s="18" t="e">
        <v>#N/A</v>
      </c>
      <c r="P167" s="18" t="e">
        <v>#N/A</v>
      </c>
      <c r="Q167" s="16" t="s">
        <v>4276</v>
      </c>
      <c r="R167" s="18" t="b">
        <v>1</v>
      </c>
      <c r="S167" s="18" t="b">
        <v>0</v>
      </c>
      <c r="T167" s="12">
        <v>17201.0</v>
      </c>
      <c r="U167" s="16" t="s">
        <v>862</v>
      </c>
      <c r="V167" s="16" t="s">
        <v>330</v>
      </c>
      <c r="W167" s="22"/>
      <c r="X167" s="22"/>
      <c r="Y167" s="16" t="s">
        <v>598</v>
      </c>
      <c r="Z167" s="95" t="s">
        <v>7183</v>
      </c>
      <c r="AA167" s="95"/>
      <c r="AB167" s="95"/>
      <c r="AC167" s="96"/>
    </row>
    <row r="168">
      <c r="A168" s="12">
        <v>389.0</v>
      </c>
      <c r="B168" s="16" t="s">
        <v>6135</v>
      </c>
      <c r="C168" s="16" t="s">
        <v>4264</v>
      </c>
      <c r="D168" s="18" t="b">
        <v>1</v>
      </c>
      <c r="E168" s="12">
        <v>15.0</v>
      </c>
      <c r="F168" s="12">
        <v>6.0</v>
      </c>
      <c r="G168" s="12">
        <v>9.0</v>
      </c>
      <c r="H168" s="20">
        <v>42324.864583333336</v>
      </c>
      <c r="I168" s="16" t="s">
        <v>4280</v>
      </c>
      <c r="J168" s="16" t="s">
        <v>4266</v>
      </c>
      <c r="K168" s="16" t="s">
        <v>4281</v>
      </c>
      <c r="L168" s="18" t="e">
        <v>#N/A</v>
      </c>
      <c r="M168" s="18" t="e">
        <v>#N/A</v>
      </c>
      <c r="N168" s="18" t="e">
        <v>#N/A</v>
      </c>
      <c r="O168" s="18" t="e">
        <v>#N/A</v>
      </c>
      <c r="P168" s="18" t="e">
        <v>#N/A</v>
      </c>
      <c r="Q168" s="16" t="s">
        <v>4282</v>
      </c>
      <c r="R168" s="18" t="b">
        <v>1</v>
      </c>
      <c r="S168" s="18" t="b">
        <v>0</v>
      </c>
      <c r="T168" s="12">
        <v>17201.0</v>
      </c>
      <c r="U168" s="16" t="s">
        <v>862</v>
      </c>
      <c r="V168" s="16" t="s">
        <v>330</v>
      </c>
      <c r="W168" s="22"/>
      <c r="X168" s="22"/>
      <c r="Y168" s="16" t="s">
        <v>598</v>
      </c>
      <c r="Z168" s="95" t="s">
        <v>7186</v>
      </c>
      <c r="AA168" s="95"/>
      <c r="AB168" s="95"/>
      <c r="AC168" s="96"/>
    </row>
    <row r="169">
      <c r="A169" s="12">
        <v>412.0</v>
      </c>
      <c r="B169" s="16" t="s">
        <v>6135</v>
      </c>
      <c r="C169" s="16" t="s">
        <v>4564</v>
      </c>
      <c r="D169" s="18" t="b">
        <v>1</v>
      </c>
      <c r="E169" s="12">
        <v>107.0</v>
      </c>
      <c r="F169" s="12">
        <v>14.0</v>
      </c>
      <c r="G169" s="12">
        <v>93.0</v>
      </c>
      <c r="H169" s="20">
        <v>42321.52847222222</v>
      </c>
      <c r="I169" s="16" t="s">
        <v>4568</v>
      </c>
      <c r="J169" s="16" t="s">
        <v>4569</v>
      </c>
      <c r="K169" s="16" t="s">
        <v>4570</v>
      </c>
      <c r="L169" s="18" t="e">
        <v>#N/A</v>
      </c>
      <c r="M169" s="18" t="e">
        <v>#N/A</v>
      </c>
      <c r="N169" s="18" t="e">
        <v>#N/A</v>
      </c>
      <c r="O169" s="18" t="e">
        <v>#N/A</v>
      </c>
      <c r="P169" s="18" t="e">
        <v>#N/A</v>
      </c>
      <c r="Q169" s="16" t="s">
        <v>4571</v>
      </c>
      <c r="R169" s="18" t="b">
        <v>1</v>
      </c>
      <c r="S169" s="18" t="b">
        <v>1</v>
      </c>
      <c r="T169" s="12">
        <v>15217.0</v>
      </c>
      <c r="U169" s="16" t="s">
        <v>1238</v>
      </c>
      <c r="V169" s="16" t="s">
        <v>330</v>
      </c>
      <c r="W169" s="51">
        <v>3417414.0</v>
      </c>
      <c r="X169" s="51">
        <v>477421.0</v>
      </c>
      <c r="Y169" s="16" t="s">
        <v>4572</v>
      </c>
      <c r="Z169" s="95" t="s">
        <v>7190</v>
      </c>
      <c r="AA169" s="95"/>
      <c r="AB169" s="95"/>
      <c r="AC169" s="96"/>
    </row>
    <row r="170">
      <c r="A170" s="12">
        <v>617.0</v>
      </c>
      <c r="B170" s="16" t="s">
        <v>6135</v>
      </c>
      <c r="C170" s="16" t="s">
        <v>6519</v>
      </c>
      <c r="D170" s="18" t="b">
        <v>1</v>
      </c>
      <c r="E170" s="12">
        <v>0.0</v>
      </c>
      <c r="F170" s="12">
        <v>0.0</v>
      </c>
      <c r="G170" s="12">
        <v>0.0</v>
      </c>
      <c r="H170" s="20">
        <v>42310.37291666667</v>
      </c>
      <c r="I170" s="16" t="s">
        <v>6520</v>
      </c>
      <c r="J170" s="16" t="s">
        <v>6521</v>
      </c>
      <c r="K170" s="16" t="s">
        <v>6522</v>
      </c>
      <c r="L170" s="18" t="e">
        <v>#N/A</v>
      </c>
      <c r="M170" s="18" t="e">
        <v>#N/A</v>
      </c>
      <c r="N170" s="18" t="e">
        <v>#N/A</v>
      </c>
      <c r="O170" s="18" t="e">
        <v>#N/A</v>
      </c>
      <c r="P170" s="18" t="e">
        <v>#N/A</v>
      </c>
      <c r="Q170" s="16" t="s">
        <v>6523</v>
      </c>
      <c r="R170" s="18" t="b">
        <v>0</v>
      </c>
      <c r="S170" s="18" t="b">
        <v>0</v>
      </c>
      <c r="T170" s="12">
        <v>15431.0</v>
      </c>
      <c r="U170" s="16" t="s">
        <v>6524</v>
      </c>
      <c r="V170" s="16" t="s">
        <v>330</v>
      </c>
      <c r="W170" s="22"/>
      <c r="X170" s="22"/>
      <c r="Y170" s="16" t="s">
        <v>1461</v>
      </c>
      <c r="Z170" s="95" t="s">
        <v>7193</v>
      </c>
      <c r="AA170" s="97">
        <v>2.0</v>
      </c>
      <c r="AB170" s="97">
        <v>3.0</v>
      </c>
      <c r="AC170" s="98"/>
    </row>
    <row r="171">
      <c r="A171" s="12">
        <v>641.0</v>
      </c>
      <c r="B171" s="16" t="s">
        <v>6135</v>
      </c>
      <c r="C171" s="16" t="s">
        <v>6669</v>
      </c>
      <c r="D171" s="18" t="b">
        <v>1</v>
      </c>
      <c r="E171" s="12">
        <v>1.0</v>
      </c>
      <c r="F171" s="12">
        <v>0.0</v>
      </c>
      <c r="G171" s="12">
        <v>1.0</v>
      </c>
      <c r="H171" s="20">
        <v>42324.430555555555</v>
      </c>
      <c r="I171" s="16" t="s">
        <v>6670</v>
      </c>
      <c r="J171" s="16" t="s">
        <v>6671</v>
      </c>
      <c r="K171" s="16" t="s">
        <v>6672</v>
      </c>
      <c r="L171" s="18" t="e">
        <v>#N/A</v>
      </c>
      <c r="M171" s="18" t="e">
        <v>#N/A</v>
      </c>
      <c r="N171" s="18" t="e">
        <v>#N/A</v>
      </c>
      <c r="O171" s="18" t="e">
        <v>#N/A</v>
      </c>
      <c r="P171" s="18" t="e">
        <v>#N/A</v>
      </c>
      <c r="Q171" s="16" t="s">
        <v>6673</v>
      </c>
      <c r="R171" s="18" t="b">
        <v>0</v>
      </c>
      <c r="S171" s="18" t="b">
        <v>0</v>
      </c>
      <c r="T171" s="12">
        <v>19013.0</v>
      </c>
      <c r="U171" s="16" t="s">
        <v>6674</v>
      </c>
      <c r="V171" s="16" t="s">
        <v>330</v>
      </c>
      <c r="W171" s="51">
        <v>3153002.0</v>
      </c>
      <c r="X171" s="51">
        <v>2798093.0</v>
      </c>
      <c r="Y171" s="16" t="s">
        <v>6675</v>
      </c>
      <c r="Z171" s="95" t="s">
        <v>7196</v>
      </c>
      <c r="AA171" s="97">
        <v>3.0</v>
      </c>
      <c r="AB171" s="97">
        <v>1.0</v>
      </c>
      <c r="AC171" s="98"/>
    </row>
    <row r="172">
      <c r="A172" s="12">
        <v>675.0</v>
      </c>
      <c r="B172" s="16" t="s">
        <v>6135</v>
      </c>
      <c r="C172" s="16" t="s">
        <v>6858</v>
      </c>
      <c r="D172" s="18" t="b">
        <v>1</v>
      </c>
      <c r="E172" s="12">
        <v>1.0</v>
      </c>
      <c r="F172" s="12">
        <v>0.0</v>
      </c>
      <c r="G172" s="12">
        <v>1.0</v>
      </c>
      <c r="H172" s="20">
        <v>42318.8</v>
      </c>
      <c r="I172" s="16" t="s">
        <v>6859</v>
      </c>
      <c r="J172" s="16" t="s">
        <v>6860</v>
      </c>
      <c r="K172" s="16" t="s">
        <v>6862</v>
      </c>
      <c r="L172" s="16" t="s">
        <v>264</v>
      </c>
      <c r="M172" s="12">
        <v>0.0</v>
      </c>
      <c r="N172" s="12">
        <v>0.0</v>
      </c>
      <c r="O172" s="12">
        <v>0.0</v>
      </c>
      <c r="P172" s="12">
        <v>0.0</v>
      </c>
      <c r="Q172" s="16" t="s">
        <v>6863</v>
      </c>
      <c r="R172" s="18" t="b">
        <v>0</v>
      </c>
      <c r="S172" s="18" t="b">
        <v>1</v>
      </c>
      <c r="T172" s="12">
        <v>16066.0</v>
      </c>
      <c r="U172" s="16" t="s">
        <v>6864</v>
      </c>
      <c r="V172" s="16" t="s">
        <v>330</v>
      </c>
      <c r="W172" s="51">
        <v>334443.0</v>
      </c>
      <c r="X172" s="51">
        <v>335689.0</v>
      </c>
      <c r="Y172" s="16" t="s">
        <v>3390</v>
      </c>
      <c r="Z172" s="95" t="s">
        <v>7199</v>
      </c>
      <c r="AA172" s="97">
        <v>1.0</v>
      </c>
      <c r="AB172" s="97">
        <v>1.0</v>
      </c>
      <c r="AC172" s="98"/>
    </row>
    <row r="173">
      <c r="A173" s="12">
        <v>750.0</v>
      </c>
      <c r="B173" s="16" t="s">
        <v>6135</v>
      </c>
      <c r="C173" s="16" t="s">
        <v>7201</v>
      </c>
      <c r="D173" s="18" t="b">
        <v>1</v>
      </c>
      <c r="E173" s="12">
        <v>5.0</v>
      </c>
      <c r="F173" s="12">
        <v>2.0</v>
      </c>
      <c r="G173" s="12">
        <v>3.0</v>
      </c>
      <c r="H173" s="20">
        <v>42320.79583333333</v>
      </c>
      <c r="I173" s="16" t="s">
        <v>7202</v>
      </c>
      <c r="J173" s="16" t="s">
        <v>7203</v>
      </c>
      <c r="K173" s="16" t="s">
        <v>7204</v>
      </c>
      <c r="L173" s="18" t="e">
        <v>#N/A</v>
      </c>
      <c r="M173" s="18" t="e">
        <v>#N/A</v>
      </c>
      <c r="N173" s="18" t="e">
        <v>#N/A</v>
      </c>
      <c r="O173" s="18" t="e">
        <v>#N/A</v>
      </c>
      <c r="P173" s="18" t="e">
        <v>#N/A</v>
      </c>
      <c r="Q173" s="16" t="s">
        <v>7200</v>
      </c>
      <c r="R173" s="18" t="b">
        <v>0</v>
      </c>
      <c r="S173" s="18" t="b">
        <v>0</v>
      </c>
      <c r="T173" s="12">
        <v>16146.0</v>
      </c>
      <c r="U173" s="16" t="s">
        <v>7205</v>
      </c>
      <c r="V173" s="16" t="s">
        <v>330</v>
      </c>
      <c r="W173" s="51">
        <v>1326793.0</v>
      </c>
      <c r="X173" s="51">
        <v>970957.0</v>
      </c>
      <c r="Y173" s="16" t="s">
        <v>7206</v>
      </c>
      <c r="Z173" s="95" t="s">
        <v>7208</v>
      </c>
      <c r="AA173" s="97">
        <v>1.0</v>
      </c>
      <c r="AB173" s="97">
        <v>1.0</v>
      </c>
      <c r="AC173" s="98"/>
    </row>
    <row r="174">
      <c r="A174" s="12">
        <v>812.0</v>
      </c>
      <c r="B174" s="16" t="s">
        <v>6135</v>
      </c>
      <c r="C174" s="16" t="s">
        <v>7211</v>
      </c>
      <c r="D174" s="18" t="b">
        <v>0</v>
      </c>
      <c r="E174" s="12">
        <v>2.0</v>
      </c>
      <c r="F174" s="12">
        <v>0.0</v>
      </c>
      <c r="G174" s="12">
        <v>2.0</v>
      </c>
      <c r="H174" s="20">
        <v>42329.36041666667</v>
      </c>
      <c r="I174" s="16" t="s">
        <v>7212</v>
      </c>
      <c r="J174" s="16" t="s">
        <v>7214</v>
      </c>
      <c r="K174" s="16" t="s">
        <v>7215</v>
      </c>
      <c r="L174" s="18" t="e">
        <v>#N/A</v>
      </c>
      <c r="M174" s="18" t="e">
        <v>#N/A</v>
      </c>
      <c r="N174" s="18" t="e">
        <v>#N/A</v>
      </c>
      <c r="O174" s="18" t="e">
        <v>#N/A</v>
      </c>
      <c r="P174" s="18" t="e">
        <v>#N/A</v>
      </c>
      <c r="Q174" s="16" t="s">
        <v>7210</v>
      </c>
      <c r="R174" s="18" t="b">
        <v>0</v>
      </c>
      <c r="S174" s="18" t="b">
        <v>1</v>
      </c>
      <c r="T174" s="12">
        <v>18938.0</v>
      </c>
      <c r="U174" s="16" t="s">
        <v>7217</v>
      </c>
      <c r="V174" s="16" t="s">
        <v>330</v>
      </c>
      <c r="W174" s="22"/>
      <c r="X174" s="22"/>
      <c r="Y174" s="22"/>
      <c r="Z174" s="95" t="s">
        <v>7220</v>
      </c>
      <c r="AA174" s="97">
        <v>1.0</v>
      </c>
      <c r="AB174" s="97">
        <v>2.0</v>
      </c>
      <c r="AC174" s="98"/>
    </row>
    <row r="175">
      <c r="A175" s="12">
        <v>200.0</v>
      </c>
      <c r="B175" s="16" t="s">
        <v>6135</v>
      </c>
      <c r="C175" s="16" t="s">
        <v>2218</v>
      </c>
      <c r="D175" s="18" t="b">
        <v>1</v>
      </c>
      <c r="E175" s="12">
        <v>2.0</v>
      </c>
      <c r="F175" s="12">
        <v>0.0</v>
      </c>
      <c r="G175" s="12">
        <v>2.0</v>
      </c>
      <c r="H175" s="20">
        <v>42328.813888888886</v>
      </c>
      <c r="I175" s="16" t="s">
        <v>2219</v>
      </c>
      <c r="J175" s="16" t="s">
        <v>2221</v>
      </c>
      <c r="K175" s="16" t="s">
        <v>2222</v>
      </c>
      <c r="L175" s="18" t="e">
        <v>#N/A</v>
      </c>
      <c r="M175" s="18" t="e">
        <v>#N/A</v>
      </c>
      <c r="N175" s="18" t="e">
        <v>#N/A</v>
      </c>
      <c r="O175" s="18" t="e">
        <v>#N/A</v>
      </c>
      <c r="P175" s="18" t="e">
        <v>#N/A</v>
      </c>
      <c r="Q175" s="16" t="s">
        <v>2223</v>
      </c>
      <c r="R175" s="18" t="b">
        <v>1</v>
      </c>
      <c r="S175" s="18" t="b">
        <v>1</v>
      </c>
      <c r="T175" s="12">
        <v>2889.0</v>
      </c>
      <c r="U175" s="16" t="s">
        <v>2224</v>
      </c>
      <c r="V175" s="16" t="s">
        <v>2225</v>
      </c>
      <c r="W175" s="22"/>
      <c r="X175" s="22"/>
      <c r="Y175" s="16" t="s">
        <v>2226</v>
      </c>
      <c r="Z175" s="95" t="s">
        <v>7232</v>
      </c>
      <c r="AA175" s="95"/>
      <c r="AB175" s="95"/>
      <c r="AC175" s="96"/>
    </row>
    <row r="176">
      <c r="A176" s="12">
        <v>298.0</v>
      </c>
      <c r="B176" s="16" t="s">
        <v>6135</v>
      </c>
      <c r="C176" s="16" t="s">
        <v>3186</v>
      </c>
      <c r="D176" s="18" t="b">
        <v>1</v>
      </c>
      <c r="E176" s="12">
        <v>24.0</v>
      </c>
      <c r="F176" s="12">
        <v>2.0</v>
      </c>
      <c r="G176" s="12">
        <v>22.0</v>
      </c>
      <c r="H176" s="20">
        <v>42325.39375</v>
      </c>
      <c r="I176" s="16" t="s">
        <v>3187</v>
      </c>
      <c r="J176" s="16" t="s">
        <v>3188</v>
      </c>
      <c r="K176" s="16" t="s">
        <v>3189</v>
      </c>
      <c r="L176" s="18" t="e">
        <v>#N/A</v>
      </c>
      <c r="M176" s="18" t="e">
        <v>#N/A</v>
      </c>
      <c r="N176" s="18" t="e">
        <v>#N/A</v>
      </c>
      <c r="O176" s="18" t="e">
        <v>#N/A</v>
      </c>
      <c r="P176" s="18" t="e">
        <v>#N/A</v>
      </c>
      <c r="Q176" s="16" t="s">
        <v>3190</v>
      </c>
      <c r="R176" s="18" t="b">
        <v>1</v>
      </c>
      <c r="S176" s="18" t="b">
        <v>1</v>
      </c>
      <c r="T176" s="12">
        <v>2903.0</v>
      </c>
      <c r="U176" s="16" t="s">
        <v>3191</v>
      </c>
      <c r="V176" s="16" t="s">
        <v>2225</v>
      </c>
      <c r="W176" s="51">
        <v>41244.0</v>
      </c>
      <c r="X176" s="51">
        <v>39372.0</v>
      </c>
      <c r="Y176" s="16" t="s">
        <v>911</v>
      </c>
      <c r="Z176" s="95" t="s">
        <v>7235</v>
      </c>
      <c r="AA176" s="95"/>
      <c r="AB176" s="95"/>
      <c r="AC176" s="96"/>
    </row>
    <row r="177">
      <c r="A177" s="12">
        <v>352.0</v>
      </c>
      <c r="B177" s="16" t="s">
        <v>6135</v>
      </c>
      <c r="C177" s="16" t="s">
        <v>3845</v>
      </c>
      <c r="D177" s="18" t="b">
        <v>1</v>
      </c>
      <c r="E177" s="12">
        <v>118.0</v>
      </c>
      <c r="F177" s="12">
        <v>39.0</v>
      </c>
      <c r="G177" s="12">
        <v>79.0</v>
      </c>
      <c r="H177" s="20">
        <v>42311.459027777775</v>
      </c>
      <c r="I177" s="16" t="s">
        <v>3846</v>
      </c>
      <c r="J177" s="16" t="s">
        <v>3847</v>
      </c>
      <c r="K177" s="16" t="s">
        <v>3848</v>
      </c>
      <c r="L177" s="18" t="e">
        <v>#N/A</v>
      </c>
      <c r="M177" s="18" t="e">
        <v>#N/A</v>
      </c>
      <c r="N177" s="18" t="e">
        <v>#N/A</v>
      </c>
      <c r="O177" s="18" t="e">
        <v>#N/A</v>
      </c>
      <c r="P177" s="18" t="e">
        <v>#N/A</v>
      </c>
      <c r="Q177" s="16" t="s">
        <v>3850</v>
      </c>
      <c r="R177" s="18" t="b">
        <v>1</v>
      </c>
      <c r="S177" s="18" t="b">
        <v>1</v>
      </c>
      <c r="T177" s="12">
        <v>2893.0</v>
      </c>
      <c r="U177" s="16" t="s">
        <v>3851</v>
      </c>
      <c r="V177" s="16" t="s">
        <v>2225</v>
      </c>
      <c r="W177" s="22"/>
      <c r="X177" s="22"/>
      <c r="Y177" s="16" t="s">
        <v>3852</v>
      </c>
      <c r="Z177" s="95" t="s">
        <v>7240</v>
      </c>
      <c r="AA177" s="95"/>
      <c r="AB177" s="95"/>
      <c r="AC177" s="96"/>
    </row>
    <row r="178">
      <c r="A178" s="12">
        <v>509.0</v>
      </c>
      <c r="B178" s="16" t="s">
        <v>6135</v>
      </c>
      <c r="C178" s="16" t="s">
        <v>5634</v>
      </c>
      <c r="D178" s="18" t="b">
        <v>0</v>
      </c>
      <c r="E178" s="12">
        <v>0.0</v>
      </c>
      <c r="F178" s="12">
        <v>0.0</v>
      </c>
      <c r="G178" s="12">
        <v>0.0</v>
      </c>
      <c r="H178" s="20">
        <v>42326.43194444444</v>
      </c>
      <c r="I178" s="16" t="s">
        <v>5635</v>
      </c>
      <c r="J178" s="16" t="s">
        <v>5636</v>
      </c>
      <c r="K178" s="16" t="s">
        <v>5637</v>
      </c>
      <c r="L178" s="18" t="e">
        <v>#N/A</v>
      </c>
      <c r="M178" s="18" t="e">
        <v>#N/A</v>
      </c>
      <c r="N178" s="18" t="e">
        <v>#N/A</v>
      </c>
      <c r="O178" s="18" t="e">
        <v>#N/A</v>
      </c>
      <c r="P178" s="18" t="e">
        <v>#N/A</v>
      </c>
      <c r="Q178" s="16" t="s">
        <v>5638</v>
      </c>
      <c r="R178" s="18" t="b">
        <v>1</v>
      </c>
      <c r="S178" s="18" t="b">
        <v>0</v>
      </c>
      <c r="T178" s="12">
        <v>2891.0</v>
      </c>
      <c r="U178" s="16" t="s">
        <v>5639</v>
      </c>
      <c r="V178" s="16" t="s">
        <v>2225</v>
      </c>
      <c r="W178" s="22"/>
      <c r="X178" s="22"/>
      <c r="Y178" s="22"/>
      <c r="Z178" s="95" t="s">
        <v>7243</v>
      </c>
      <c r="AA178" s="95"/>
      <c r="AB178" s="95"/>
      <c r="AC178" s="96"/>
    </row>
    <row r="179">
      <c r="A179" s="12">
        <v>265.0</v>
      </c>
      <c r="B179" s="16" t="s">
        <v>6135</v>
      </c>
      <c r="C179" s="16" t="s">
        <v>2828</v>
      </c>
      <c r="D179" s="18" t="b">
        <v>1</v>
      </c>
      <c r="E179" s="12">
        <v>0.0</v>
      </c>
      <c r="F179" s="12">
        <v>0.0</v>
      </c>
      <c r="G179" s="12">
        <v>0.0</v>
      </c>
      <c r="H179" s="20">
        <v>42319.57361111111</v>
      </c>
      <c r="I179" s="16" t="s">
        <v>2829</v>
      </c>
      <c r="J179" s="16" t="s">
        <v>2830</v>
      </c>
      <c r="K179" s="16" t="s">
        <v>2831</v>
      </c>
      <c r="L179" s="18" t="e">
        <v>#N/A</v>
      </c>
      <c r="M179" s="18" t="e">
        <v>#N/A</v>
      </c>
      <c r="N179" s="18" t="e">
        <v>#N/A</v>
      </c>
      <c r="O179" s="18" t="e">
        <v>#N/A</v>
      </c>
      <c r="P179" s="18" t="e">
        <v>#N/A</v>
      </c>
      <c r="Q179" s="16" t="s">
        <v>2833</v>
      </c>
      <c r="R179" s="18" t="b">
        <v>1</v>
      </c>
      <c r="S179" s="18" t="b">
        <v>0</v>
      </c>
      <c r="T179" s="12">
        <v>29602.0</v>
      </c>
      <c r="U179" s="16" t="s">
        <v>2834</v>
      </c>
      <c r="V179" s="16" t="s">
        <v>2835</v>
      </c>
      <c r="W179" s="51">
        <v>1.4300657E7</v>
      </c>
      <c r="X179" s="51">
        <v>1.3760519E7</v>
      </c>
      <c r="Y179" s="16" t="s">
        <v>2836</v>
      </c>
      <c r="Z179" s="95" t="s">
        <v>7244</v>
      </c>
      <c r="AA179" s="95"/>
      <c r="AB179" s="95"/>
      <c r="AC179" s="96"/>
    </row>
    <row r="180">
      <c r="A180" s="12">
        <v>266.0</v>
      </c>
      <c r="B180" s="16" t="s">
        <v>6135</v>
      </c>
      <c r="C180" s="16" t="s">
        <v>2828</v>
      </c>
      <c r="D180" s="18" t="b">
        <v>1</v>
      </c>
      <c r="E180" s="12">
        <v>8.0</v>
      </c>
      <c r="F180" s="12">
        <v>1.0</v>
      </c>
      <c r="G180" s="12">
        <v>7.0</v>
      </c>
      <c r="H180" s="20">
        <v>42320.25347222222</v>
      </c>
      <c r="I180" s="16" t="s">
        <v>2829</v>
      </c>
      <c r="J180" s="16" t="s">
        <v>2830</v>
      </c>
      <c r="K180" s="16" t="s">
        <v>2831</v>
      </c>
      <c r="L180" s="18" t="e">
        <v>#N/A</v>
      </c>
      <c r="M180" s="18" t="e">
        <v>#N/A</v>
      </c>
      <c r="N180" s="18" t="e">
        <v>#N/A</v>
      </c>
      <c r="O180" s="18" t="e">
        <v>#N/A</v>
      </c>
      <c r="P180" s="18" t="e">
        <v>#N/A</v>
      </c>
      <c r="Q180" s="16" t="s">
        <v>2833</v>
      </c>
      <c r="R180" s="18" t="b">
        <v>1</v>
      </c>
      <c r="S180" s="18" t="b">
        <v>0</v>
      </c>
      <c r="T180" s="12">
        <v>29602.0</v>
      </c>
      <c r="U180" s="16" t="s">
        <v>2834</v>
      </c>
      <c r="V180" s="16" t="s">
        <v>2835</v>
      </c>
      <c r="W180" s="51">
        <v>1.4300657E7</v>
      </c>
      <c r="X180" s="51">
        <v>1.3760519E7</v>
      </c>
      <c r="Y180" s="16" t="s">
        <v>2836</v>
      </c>
      <c r="Z180" s="95" t="s">
        <v>7251</v>
      </c>
      <c r="AA180" s="95"/>
      <c r="AB180" s="95"/>
      <c r="AC180" s="96"/>
    </row>
    <row r="181">
      <c r="A181" s="12">
        <v>276.0</v>
      </c>
      <c r="B181" s="16" t="s">
        <v>6135</v>
      </c>
      <c r="C181" s="16" t="s">
        <v>7252</v>
      </c>
      <c r="D181" s="18" t="b">
        <v>1</v>
      </c>
      <c r="E181" s="12">
        <v>14812.0</v>
      </c>
      <c r="F181" s="12">
        <v>1716.0</v>
      </c>
      <c r="G181" s="12">
        <v>13096.0</v>
      </c>
      <c r="H181" s="20">
        <v>42309.60555555556</v>
      </c>
      <c r="I181" s="16" t="s">
        <v>2942</v>
      </c>
      <c r="J181" s="16" t="s">
        <v>2944</v>
      </c>
      <c r="K181" s="16" t="s">
        <v>2945</v>
      </c>
      <c r="L181" s="18" t="e">
        <v>#N/A</v>
      </c>
      <c r="M181" s="18" t="e">
        <v>#N/A</v>
      </c>
      <c r="N181" s="18" t="e">
        <v>#N/A</v>
      </c>
      <c r="O181" s="18" t="e">
        <v>#N/A</v>
      </c>
      <c r="P181" s="18" t="e">
        <v>#N/A</v>
      </c>
      <c r="Q181" s="16" t="s">
        <v>2946</v>
      </c>
      <c r="R181" s="18" t="b">
        <v>1</v>
      </c>
      <c r="S181" s="18" t="b">
        <v>0</v>
      </c>
      <c r="T181" s="12">
        <v>29602.0</v>
      </c>
      <c r="U181" s="16" t="s">
        <v>2947</v>
      </c>
      <c r="V181" s="16" t="s">
        <v>2835</v>
      </c>
      <c r="W181" s="22"/>
      <c r="X181" s="22"/>
      <c r="Y181" s="22"/>
      <c r="Z181" s="95" t="s">
        <v>7257</v>
      </c>
      <c r="AA181" s="95"/>
      <c r="AB181" s="95"/>
      <c r="AC181" s="96"/>
    </row>
    <row r="182">
      <c r="A182" s="12">
        <v>410.0</v>
      </c>
      <c r="B182" s="16" t="s">
        <v>6135</v>
      </c>
      <c r="C182" s="16" t="s">
        <v>4531</v>
      </c>
      <c r="D182" s="18" t="b">
        <v>1</v>
      </c>
      <c r="E182" s="12">
        <v>7.0</v>
      </c>
      <c r="F182" s="12">
        <v>1.0</v>
      </c>
      <c r="G182" s="12">
        <v>6.0</v>
      </c>
      <c r="H182" s="20">
        <v>42310.770833333336</v>
      </c>
      <c r="I182" s="16" t="s">
        <v>4532</v>
      </c>
      <c r="J182" s="16" t="s">
        <v>4533</v>
      </c>
      <c r="K182" s="16" t="s">
        <v>4534</v>
      </c>
      <c r="L182" s="18" t="e">
        <v>#N/A</v>
      </c>
      <c r="M182" s="18" t="e">
        <v>#N/A</v>
      </c>
      <c r="N182" s="18" t="e">
        <v>#N/A</v>
      </c>
      <c r="O182" s="18" t="e">
        <v>#N/A</v>
      </c>
      <c r="P182" s="18" t="e">
        <v>#N/A</v>
      </c>
      <c r="Q182" s="16" t="s">
        <v>4535</v>
      </c>
      <c r="R182" s="18" t="b">
        <v>1</v>
      </c>
      <c r="S182" s="18" t="b">
        <v>1</v>
      </c>
      <c r="T182" s="12">
        <v>29302.0</v>
      </c>
      <c r="U182" s="16" t="s">
        <v>4537</v>
      </c>
      <c r="V182" s="16" t="s">
        <v>2835</v>
      </c>
      <c r="W182" s="51">
        <v>79513.0</v>
      </c>
      <c r="X182" s="51">
        <v>73488.0</v>
      </c>
      <c r="Y182" s="16" t="s">
        <v>4539</v>
      </c>
      <c r="Z182" s="95" t="s">
        <v>7264</v>
      </c>
      <c r="AA182" s="95"/>
      <c r="AB182" s="95"/>
      <c r="AC182" s="96"/>
    </row>
    <row r="183">
      <c r="A183" s="12">
        <v>415.0</v>
      </c>
      <c r="B183" s="16" t="s">
        <v>6135</v>
      </c>
      <c r="C183" s="16" t="s">
        <v>4599</v>
      </c>
      <c r="D183" s="18" t="b">
        <v>1</v>
      </c>
      <c r="E183" s="12">
        <v>6.0</v>
      </c>
      <c r="F183" s="12">
        <v>0.0</v>
      </c>
      <c r="G183" s="12">
        <v>6.0</v>
      </c>
      <c r="H183" s="20">
        <v>42332.20347222222</v>
      </c>
      <c r="I183" s="16" t="s">
        <v>4600</v>
      </c>
      <c r="J183" s="16" t="s">
        <v>4601</v>
      </c>
      <c r="K183" s="16" t="s">
        <v>4602</v>
      </c>
      <c r="L183" s="18" t="e">
        <v>#N/A</v>
      </c>
      <c r="M183" s="18" t="e">
        <v>#N/A</v>
      </c>
      <c r="N183" s="18" t="e">
        <v>#N/A</v>
      </c>
      <c r="O183" s="18" t="e">
        <v>#N/A</v>
      </c>
      <c r="P183" s="18" t="e">
        <v>#N/A</v>
      </c>
      <c r="Q183" s="16" t="s">
        <v>4603</v>
      </c>
      <c r="R183" s="18" t="b">
        <v>1</v>
      </c>
      <c r="S183" s="18" t="b">
        <v>1</v>
      </c>
      <c r="T183" s="12">
        <v>29835.0</v>
      </c>
      <c r="U183" s="16" t="s">
        <v>4605</v>
      </c>
      <c r="V183" s="16" t="s">
        <v>2835</v>
      </c>
      <c r="W183" s="22"/>
      <c r="X183" s="22"/>
      <c r="Y183" s="16" t="s">
        <v>461</v>
      </c>
      <c r="Z183" s="95" t="s">
        <v>7267</v>
      </c>
      <c r="AA183" s="95"/>
      <c r="AB183" s="95"/>
      <c r="AC183" s="96"/>
    </row>
    <row r="184">
      <c r="A184" s="12">
        <v>471.0</v>
      </c>
      <c r="B184" s="16" t="s">
        <v>6135</v>
      </c>
      <c r="C184" s="16" t="s">
        <v>5254</v>
      </c>
      <c r="D184" s="18" t="b">
        <v>1</v>
      </c>
      <c r="E184" s="12">
        <v>54.0</v>
      </c>
      <c r="F184" s="12">
        <v>8.0</v>
      </c>
      <c r="G184" s="12">
        <v>46.0</v>
      </c>
      <c r="H184" s="20">
        <v>42320.50347222222</v>
      </c>
      <c r="I184" s="16" t="s">
        <v>5256</v>
      </c>
      <c r="J184" s="16" t="s">
        <v>5257</v>
      </c>
      <c r="K184" s="16" t="s">
        <v>5258</v>
      </c>
      <c r="L184" s="18" t="e">
        <v>#N/A</v>
      </c>
      <c r="M184" s="18" t="e">
        <v>#N/A</v>
      </c>
      <c r="N184" s="18" t="e">
        <v>#N/A</v>
      </c>
      <c r="O184" s="18" t="e">
        <v>#N/A</v>
      </c>
      <c r="P184" s="18" t="e">
        <v>#N/A</v>
      </c>
      <c r="Q184" s="16" t="s">
        <v>5259</v>
      </c>
      <c r="R184" s="18" t="b">
        <v>1</v>
      </c>
      <c r="S184" s="18" t="b">
        <v>0</v>
      </c>
      <c r="T184" s="12">
        <v>29229.0</v>
      </c>
      <c r="U184" s="16" t="s">
        <v>5260</v>
      </c>
      <c r="V184" s="16" t="s">
        <v>2835</v>
      </c>
      <c r="W184" s="22"/>
      <c r="X184" s="22"/>
      <c r="Y184" s="16" t="s">
        <v>5261</v>
      </c>
      <c r="Z184" s="95" t="s">
        <v>7270</v>
      </c>
      <c r="AA184" s="95"/>
      <c r="AB184" s="95"/>
      <c r="AC184" s="96"/>
    </row>
    <row r="185">
      <c r="A185" s="12">
        <v>532.0</v>
      </c>
      <c r="B185" s="16" t="s">
        <v>6135</v>
      </c>
      <c r="C185" s="16" t="s">
        <v>7252</v>
      </c>
      <c r="D185" s="18" t="b">
        <v>0</v>
      </c>
      <c r="E185" s="12">
        <v>0.0</v>
      </c>
      <c r="F185" s="12">
        <v>0.0</v>
      </c>
      <c r="G185" s="12">
        <v>0.0</v>
      </c>
      <c r="H185" s="20">
        <v>42310.361805555556</v>
      </c>
      <c r="I185" s="16" t="s">
        <v>5834</v>
      </c>
      <c r="J185" s="16" t="s">
        <v>2944</v>
      </c>
      <c r="K185" s="16" t="s">
        <v>5837</v>
      </c>
      <c r="L185" s="18" t="e">
        <v>#N/A</v>
      </c>
      <c r="M185" s="18" t="e">
        <v>#N/A</v>
      </c>
      <c r="N185" s="18" t="e">
        <v>#N/A</v>
      </c>
      <c r="O185" s="18" t="e">
        <v>#N/A</v>
      </c>
      <c r="P185" s="18" t="e">
        <v>#N/A</v>
      </c>
      <c r="Q185" s="16" t="s">
        <v>5838</v>
      </c>
      <c r="R185" s="18" t="b">
        <v>1</v>
      </c>
      <c r="S185" s="18" t="b">
        <v>0</v>
      </c>
      <c r="T185" s="12">
        <v>29602.0</v>
      </c>
      <c r="U185" s="16" t="s">
        <v>2947</v>
      </c>
      <c r="V185" s="16" t="s">
        <v>2835</v>
      </c>
      <c r="W185" s="22"/>
      <c r="X185" s="22"/>
      <c r="Y185" s="22"/>
      <c r="Z185" s="95" t="s">
        <v>7272</v>
      </c>
      <c r="AA185" s="95"/>
      <c r="AB185" s="95"/>
      <c r="AC185" s="96"/>
    </row>
    <row r="186">
      <c r="A186" s="12">
        <v>533.0</v>
      </c>
      <c r="B186" s="16" t="s">
        <v>6135</v>
      </c>
      <c r="C186" s="16" t="s">
        <v>7252</v>
      </c>
      <c r="D186" s="18" t="b">
        <v>0</v>
      </c>
      <c r="E186" s="12">
        <v>3.0</v>
      </c>
      <c r="F186" s="12">
        <v>2.0</v>
      </c>
      <c r="G186" s="12">
        <v>1.0</v>
      </c>
      <c r="H186" s="20">
        <v>42310.438888888886</v>
      </c>
      <c r="I186" s="16" t="s">
        <v>5855</v>
      </c>
      <c r="J186" s="16" t="s">
        <v>2944</v>
      </c>
      <c r="K186" s="16" t="s">
        <v>5856</v>
      </c>
      <c r="L186" s="18" t="e">
        <v>#N/A</v>
      </c>
      <c r="M186" s="18" t="e">
        <v>#N/A</v>
      </c>
      <c r="N186" s="18" t="e">
        <v>#N/A</v>
      </c>
      <c r="O186" s="18" t="e">
        <v>#N/A</v>
      </c>
      <c r="P186" s="18" t="e">
        <v>#N/A</v>
      </c>
      <c r="Q186" s="16" t="s">
        <v>5858</v>
      </c>
      <c r="R186" s="18" t="b">
        <v>1</v>
      </c>
      <c r="S186" s="18" t="b">
        <v>1</v>
      </c>
      <c r="T186" s="12">
        <v>29602.0</v>
      </c>
      <c r="U186" s="16" t="s">
        <v>2947</v>
      </c>
      <c r="V186" s="16" t="s">
        <v>2835</v>
      </c>
      <c r="W186" s="22"/>
      <c r="X186" s="22"/>
      <c r="Y186" s="22"/>
      <c r="Z186" s="95" t="s">
        <v>7281</v>
      </c>
      <c r="AA186" s="95"/>
      <c r="AB186" s="95"/>
      <c r="AC186" s="96"/>
    </row>
    <row r="187">
      <c r="A187" s="12">
        <v>534.0</v>
      </c>
      <c r="B187" s="16" t="s">
        <v>6135</v>
      </c>
      <c r="C187" s="16" t="s">
        <v>7252</v>
      </c>
      <c r="D187" s="18" t="b">
        <v>0</v>
      </c>
      <c r="E187" s="12">
        <v>21.0</v>
      </c>
      <c r="F187" s="12">
        <v>1.0</v>
      </c>
      <c r="G187" s="12">
        <v>20.0</v>
      </c>
      <c r="H187" s="20">
        <v>42310.459027777775</v>
      </c>
      <c r="I187" s="16" t="s">
        <v>1433</v>
      </c>
      <c r="J187" s="16" t="s">
        <v>2944</v>
      </c>
      <c r="K187" s="16" t="s">
        <v>1436</v>
      </c>
      <c r="L187" s="18" t="e">
        <v>#N/A</v>
      </c>
      <c r="M187" s="18" t="e">
        <v>#N/A</v>
      </c>
      <c r="N187" s="18" t="e">
        <v>#N/A</v>
      </c>
      <c r="O187" s="18" t="e">
        <v>#N/A</v>
      </c>
      <c r="P187" s="18" t="e">
        <v>#N/A</v>
      </c>
      <c r="Q187" s="16" t="s">
        <v>1438</v>
      </c>
      <c r="R187" s="18" t="b">
        <v>1</v>
      </c>
      <c r="S187" s="18" t="b">
        <v>0</v>
      </c>
      <c r="T187" s="12">
        <v>29602.0</v>
      </c>
      <c r="U187" s="16" t="s">
        <v>2947</v>
      </c>
      <c r="V187" s="16" t="s">
        <v>2835</v>
      </c>
      <c r="W187" s="22"/>
      <c r="X187" s="22"/>
      <c r="Y187" s="22"/>
      <c r="Z187" s="95" t="s">
        <v>7286</v>
      </c>
      <c r="AA187" s="95"/>
      <c r="AB187" s="95"/>
      <c r="AC187" s="96"/>
    </row>
    <row r="188">
      <c r="A188" s="12">
        <v>535.0</v>
      </c>
      <c r="B188" s="16" t="s">
        <v>6135</v>
      </c>
      <c r="C188" s="16" t="s">
        <v>7252</v>
      </c>
      <c r="D188" s="18" t="b">
        <v>0</v>
      </c>
      <c r="E188" s="12">
        <v>6.0</v>
      </c>
      <c r="F188" s="12">
        <v>4.0</v>
      </c>
      <c r="G188" s="12">
        <v>2.0</v>
      </c>
      <c r="H188" s="20">
        <v>42310.61875</v>
      </c>
      <c r="I188" s="16" t="s">
        <v>5871</v>
      </c>
      <c r="J188" s="16" t="s">
        <v>2944</v>
      </c>
      <c r="K188" s="16" t="s">
        <v>5856</v>
      </c>
      <c r="L188" s="18" t="e">
        <v>#N/A</v>
      </c>
      <c r="M188" s="18" t="e">
        <v>#N/A</v>
      </c>
      <c r="N188" s="18" t="e">
        <v>#N/A</v>
      </c>
      <c r="O188" s="18" t="e">
        <v>#N/A</v>
      </c>
      <c r="P188" s="18" t="e">
        <v>#N/A</v>
      </c>
      <c r="Q188" s="16" t="s">
        <v>5858</v>
      </c>
      <c r="R188" s="18" t="b">
        <v>1</v>
      </c>
      <c r="S188" s="18" t="b">
        <v>1</v>
      </c>
      <c r="T188" s="12">
        <v>29602.0</v>
      </c>
      <c r="U188" s="16" t="s">
        <v>2947</v>
      </c>
      <c r="V188" s="16" t="s">
        <v>2835</v>
      </c>
      <c r="W188" s="22"/>
      <c r="X188" s="22"/>
      <c r="Y188" s="22"/>
      <c r="Z188" s="95" t="s">
        <v>7289</v>
      </c>
      <c r="AA188" s="95"/>
      <c r="AB188" s="95"/>
      <c r="AC188" s="96"/>
    </row>
    <row r="189">
      <c r="A189" s="12">
        <v>536.0</v>
      </c>
      <c r="B189" s="16" t="s">
        <v>6135</v>
      </c>
      <c r="C189" s="16" t="s">
        <v>7252</v>
      </c>
      <c r="D189" s="18" t="b">
        <v>0</v>
      </c>
      <c r="E189" s="12">
        <v>17.0</v>
      </c>
      <c r="F189" s="12">
        <v>2.0</v>
      </c>
      <c r="G189" s="12">
        <v>15.0</v>
      </c>
      <c r="H189" s="20">
        <v>42311.30902777778</v>
      </c>
      <c r="I189" s="16" t="s">
        <v>5876</v>
      </c>
      <c r="J189" s="16" t="s">
        <v>2944</v>
      </c>
      <c r="K189" s="16" t="s">
        <v>5877</v>
      </c>
      <c r="L189" s="18" t="e">
        <v>#N/A</v>
      </c>
      <c r="M189" s="18" t="e">
        <v>#N/A</v>
      </c>
      <c r="N189" s="18" t="e">
        <v>#N/A</v>
      </c>
      <c r="O189" s="18" t="e">
        <v>#N/A</v>
      </c>
      <c r="P189" s="18" t="e">
        <v>#N/A</v>
      </c>
      <c r="Q189" s="16" t="s">
        <v>5878</v>
      </c>
      <c r="R189" s="18" t="b">
        <v>1</v>
      </c>
      <c r="S189" s="18" t="b">
        <v>0</v>
      </c>
      <c r="T189" s="12">
        <v>29602.0</v>
      </c>
      <c r="U189" s="16" t="s">
        <v>2947</v>
      </c>
      <c r="V189" s="16" t="s">
        <v>2835</v>
      </c>
      <c r="W189" s="22"/>
      <c r="X189" s="22"/>
      <c r="Y189" s="22"/>
      <c r="Z189" s="95" t="s">
        <v>7298</v>
      </c>
      <c r="AA189" s="95"/>
      <c r="AB189" s="95"/>
      <c r="AC189" s="96"/>
    </row>
    <row r="190">
      <c r="A190" s="12">
        <v>537.0</v>
      </c>
      <c r="B190" s="16" t="s">
        <v>6135</v>
      </c>
      <c r="C190" s="16" t="s">
        <v>7252</v>
      </c>
      <c r="D190" s="18" t="b">
        <v>0</v>
      </c>
      <c r="E190" s="12">
        <v>18.0</v>
      </c>
      <c r="F190" s="12">
        <v>1.0</v>
      </c>
      <c r="G190" s="12">
        <v>17.0</v>
      </c>
      <c r="H190" s="20">
        <v>42311.43680555555</v>
      </c>
      <c r="I190" s="16" t="s">
        <v>5890</v>
      </c>
      <c r="J190" s="16" t="s">
        <v>2944</v>
      </c>
      <c r="K190" s="16" t="s">
        <v>5891</v>
      </c>
      <c r="L190" s="18" t="e">
        <v>#N/A</v>
      </c>
      <c r="M190" s="18" t="e">
        <v>#N/A</v>
      </c>
      <c r="N190" s="18" t="e">
        <v>#N/A</v>
      </c>
      <c r="O190" s="18" t="e">
        <v>#N/A</v>
      </c>
      <c r="P190" s="18" t="e">
        <v>#N/A</v>
      </c>
      <c r="Q190" s="16" t="s">
        <v>5892</v>
      </c>
      <c r="R190" s="18" t="b">
        <v>1</v>
      </c>
      <c r="S190" s="18" t="b">
        <v>0</v>
      </c>
      <c r="T190" s="12">
        <v>29602.0</v>
      </c>
      <c r="U190" s="16" t="s">
        <v>2947</v>
      </c>
      <c r="V190" s="16" t="s">
        <v>2835</v>
      </c>
      <c r="W190" s="22"/>
      <c r="X190" s="22"/>
      <c r="Y190" s="22"/>
      <c r="Z190" s="95" t="s">
        <v>7301</v>
      </c>
      <c r="AA190" s="95"/>
      <c r="AB190" s="95"/>
      <c r="AC190" s="96"/>
    </row>
    <row r="191">
      <c r="A191" s="12">
        <v>538.0</v>
      </c>
      <c r="B191" s="16" t="s">
        <v>6135</v>
      </c>
      <c r="C191" s="16" t="s">
        <v>7252</v>
      </c>
      <c r="D191" s="18" t="b">
        <v>0</v>
      </c>
      <c r="E191" s="12">
        <v>0.0</v>
      </c>
      <c r="F191" s="12">
        <v>0.0</v>
      </c>
      <c r="G191" s="12">
        <v>0.0</v>
      </c>
      <c r="H191" s="20">
        <v>42311.65416666667</v>
      </c>
      <c r="I191" s="16" t="s">
        <v>5896</v>
      </c>
      <c r="J191" s="16" t="s">
        <v>2944</v>
      </c>
      <c r="K191" s="16" t="s">
        <v>5897</v>
      </c>
      <c r="L191" s="18" t="e">
        <v>#N/A</v>
      </c>
      <c r="M191" s="18" t="e">
        <v>#N/A</v>
      </c>
      <c r="N191" s="18" t="e">
        <v>#N/A</v>
      </c>
      <c r="O191" s="18" t="e">
        <v>#N/A</v>
      </c>
      <c r="P191" s="18" t="e">
        <v>#N/A</v>
      </c>
      <c r="Q191" s="16" t="s">
        <v>5898</v>
      </c>
      <c r="R191" s="18" t="b">
        <v>1</v>
      </c>
      <c r="S191" s="18" t="b">
        <v>0</v>
      </c>
      <c r="T191" s="12">
        <v>29602.0</v>
      </c>
      <c r="U191" s="16" t="s">
        <v>2947</v>
      </c>
      <c r="V191" s="16" t="s">
        <v>2835</v>
      </c>
      <c r="W191" s="22"/>
      <c r="X191" s="22"/>
      <c r="Y191" s="22"/>
      <c r="Z191" s="95" t="s">
        <v>7304</v>
      </c>
      <c r="AA191" s="95"/>
      <c r="AB191" s="95"/>
      <c r="AC191" s="96"/>
    </row>
    <row r="192">
      <c r="A192" s="12">
        <v>539.0</v>
      </c>
      <c r="B192" s="16" t="s">
        <v>6135</v>
      </c>
      <c r="C192" s="16" t="s">
        <v>7252</v>
      </c>
      <c r="D192" s="18" t="b">
        <v>0</v>
      </c>
      <c r="E192" s="12">
        <v>2.0</v>
      </c>
      <c r="F192" s="12">
        <v>0.0</v>
      </c>
      <c r="G192" s="12">
        <v>2.0</v>
      </c>
      <c r="H192" s="20">
        <v>42312.027083333334</v>
      </c>
      <c r="I192" s="16" t="s">
        <v>5903</v>
      </c>
      <c r="J192" s="16" t="s">
        <v>2944</v>
      </c>
      <c r="K192" s="16" t="s">
        <v>5904</v>
      </c>
      <c r="L192" s="18" t="e">
        <v>#N/A</v>
      </c>
      <c r="M192" s="18" t="e">
        <v>#N/A</v>
      </c>
      <c r="N192" s="18" t="e">
        <v>#N/A</v>
      </c>
      <c r="O192" s="18" t="e">
        <v>#N/A</v>
      </c>
      <c r="P192" s="18" t="e">
        <v>#N/A</v>
      </c>
      <c r="Q192" s="16" t="s">
        <v>5905</v>
      </c>
      <c r="R192" s="18" t="b">
        <v>1</v>
      </c>
      <c r="S192" s="18" t="b">
        <v>0</v>
      </c>
      <c r="T192" s="12">
        <v>29602.0</v>
      </c>
      <c r="U192" s="16" t="s">
        <v>2947</v>
      </c>
      <c r="V192" s="16" t="s">
        <v>2835</v>
      </c>
      <c r="W192" s="22"/>
      <c r="X192" s="22"/>
      <c r="Y192" s="22"/>
      <c r="Z192" s="95" t="s">
        <v>7307</v>
      </c>
      <c r="AA192" s="95"/>
      <c r="AB192" s="95"/>
      <c r="AC192" s="96"/>
    </row>
    <row r="193">
      <c r="A193" s="12">
        <v>540.0</v>
      </c>
      <c r="B193" s="16" t="s">
        <v>6135</v>
      </c>
      <c r="C193" s="16" t="s">
        <v>7252</v>
      </c>
      <c r="D193" s="18" t="b">
        <v>0</v>
      </c>
      <c r="E193" s="12">
        <v>0.0</v>
      </c>
      <c r="F193" s="12">
        <v>0.0</v>
      </c>
      <c r="G193" s="12">
        <v>0.0</v>
      </c>
      <c r="H193" s="20">
        <v>42312.231944444444</v>
      </c>
      <c r="I193" s="16" t="s">
        <v>5911</v>
      </c>
      <c r="J193" s="16" t="s">
        <v>2944</v>
      </c>
      <c r="K193" s="16" t="s">
        <v>5912</v>
      </c>
      <c r="L193" s="18" t="e">
        <v>#N/A</v>
      </c>
      <c r="M193" s="18" t="e">
        <v>#N/A</v>
      </c>
      <c r="N193" s="18" t="e">
        <v>#N/A</v>
      </c>
      <c r="O193" s="18" t="e">
        <v>#N/A</v>
      </c>
      <c r="P193" s="18" t="e">
        <v>#N/A</v>
      </c>
      <c r="Q193" s="16" t="s">
        <v>5914</v>
      </c>
      <c r="R193" s="18" t="b">
        <v>1</v>
      </c>
      <c r="S193" s="18" t="b">
        <v>0</v>
      </c>
      <c r="T193" s="12">
        <v>29602.0</v>
      </c>
      <c r="U193" s="16" t="s">
        <v>2947</v>
      </c>
      <c r="V193" s="16" t="s">
        <v>2835</v>
      </c>
      <c r="W193" s="22"/>
      <c r="X193" s="22"/>
      <c r="Y193" s="22"/>
      <c r="Z193" s="95" t="s">
        <v>7308</v>
      </c>
      <c r="AA193" s="95"/>
      <c r="AB193" s="95"/>
      <c r="AC193" s="96"/>
    </row>
    <row r="194">
      <c r="A194" s="12">
        <v>541.0</v>
      </c>
      <c r="B194" s="16" t="s">
        <v>6135</v>
      </c>
      <c r="C194" s="16" t="s">
        <v>7252</v>
      </c>
      <c r="D194" s="18" t="b">
        <v>0</v>
      </c>
      <c r="E194" s="12">
        <v>4.0</v>
      </c>
      <c r="F194" s="12">
        <v>3.0</v>
      </c>
      <c r="G194" s="12">
        <v>1.0</v>
      </c>
      <c r="H194" s="20">
        <v>42313.444444444445</v>
      </c>
      <c r="I194" s="16" t="s">
        <v>5918</v>
      </c>
      <c r="J194" s="16" t="s">
        <v>2944</v>
      </c>
      <c r="K194" s="16" t="s">
        <v>5856</v>
      </c>
      <c r="L194" s="18" t="e">
        <v>#N/A</v>
      </c>
      <c r="M194" s="18" t="e">
        <v>#N/A</v>
      </c>
      <c r="N194" s="18" t="e">
        <v>#N/A</v>
      </c>
      <c r="O194" s="18" t="e">
        <v>#N/A</v>
      </c>
      <c r="P194" s="18" t="e">
        <v>#N/A</v>
      </c>
      <c r="Q194" s="16" t="s">
        <v>5858</v>
      </c>
      <c r="R194" s="18" t="b">
        <v>1</v>
      </c>
      <c r="S194" s="18" t="b">
        <v>0</v>
      </c>
      <c r="T194" s="12">
        <v>29602.0</v>
      </c>
      <c r="U194" s="16" t="s">
        <v>2947</v>
      </c>
      <c r="V194" s="16" t="s">
        <v>2835</v>
      </c>
      <c r="W194" s="22"/>
      <c r="X194" s="22"/>
      <c r="Y194" s="22"/>
      <c r="Z194" s="95" t="s">
        <v>7311</v>
      </c>
      <c r="AA194" s="95"/>
      <c r="AB194" s="95"/>
      <c r="AC194" s="96"/>
    </row>
    <row r="195">
      <c r="A195" s="12">
        <v>542.0</v>
      </c>
      <c r="B195" s="16" t="s">
        <v>6135</v>
      </c>
      <c r="C195" s="16" t="s">
        <v>7252</v>
      </c>
      <c r="D195" s="18" t="b">
        <v>0</v>
      </c>
      <c r="E195" s="12">
        <v>3.0</v>
      </c>
      <c r="F195" s="12">
        <v>1.0</v>
      </c>
      <c r="G195" s="12">
        <v>2.0</v>
      </c>
      <c r="H195" s="20">
        <v>42313.95277777778</v>
      </c>
      <c r="I195" s="16" t="s">
        <v>5922</v>
      </c>
      <c r="J195" s="16" t="s">
        <v>2944</v>
      </c>
      <c r="K195" s="16" t="s">
        <v>5924</v>
      </c>
      <c r="L195" s="18" t="e">
        <v>#N/A</v>
      </c>
      <c r="M195" s="18" t="e">
        <v>#N/A</v>
      </c>
      <c r="N195" s="18" t="e">
        <v>#N/A</v>
      </c>
      <c r="O195" s="18" t="e">
        <v>#N/A</v>
      </c>
      <c r="P195" s="18" t="e">
        <v>#N/A</v>
      </c>
      <c r="Q195" s="16" t="s">
        <v>5925</v>
      </c>
      <c r="R195" s="18" t="b">
        <v>1</v>
      </c>
      <c r="S195" s="18" t="b">
        <v>0</v>
      </c>
      <c r="T195" s="12">
        <v>29602.0</v>
      </c>
      <c r="U195" s="16" t="s">
        <v>2947</v>
      </c>
      <c r="V195" s="16" t="s">
        <v>2835</v>
      </c>
      <c r="W195" s="22"/>
      <c r="X195" s="22"/>
      <c r="Y195" s="22"/>
      <c r="Z195" s="95" t="s">
        <v>7313</v>
      </c>
      <c r="AA195" s="95"/>
      <c r="AB195" s="95"/>
      <c r="AC195" s="96"/>
    </row>
    <row r="196">
      <c r="A196" s="12">
        <v>543.0</v>
      </c>
      <c r="B196" s="16" t="s">
        <v>6135</v>
      </c>
      <c r="C196" s="16" t="s">
        <v>7252</v>
      </c>
      <c r="D196" s="18" t="b">
        <v>0</v>
      </c>
      <c r="E196" s="12">
        <v>25.0</v>
      </c>
      <c r="F196" s="12">
        <v>7.0</v>
      </c>
      <c r="G196" s="12">
        <v>18.0</v>
      </c>
      <c r="H196" s="20">
        <v>42314.87777777778</v>
      </c>
      <c r="I196" s="16" t="s">
        <v>5930</v>
      </c>
      <c r="J196" s="16" t="s">
        <v>2944</v>
      </c>
      <c r="K196" s="16" t="s">
        <v>5931</v>
      </c>
      <c r="L196" s="18" t="e">
        <v>#N/A</v>
      </c>
      <c r="M196" s="18" t="e">
        <v>#N/A</v>
      </c>
      <c r="N196" s="18" t="e">
        <v>#N/A</v>
      </c>
      <c r="O196" s="18" t="e">
        <v>#N/A</v>
      </c>
      <c r="P196" s="18" t="e">
        <v>#N/A</v>
      </c>
      <c r="Q196" s="16" t="s">
        <v>5932</v>
      </c>
      <c r="R196" s="18" t="b">
        <v>1</v>
      </c>
      <c r="S196" s="18" t="b">
        <v>0</v>
      </c>
      <c r="T196" s="12">
        <v>29602.0</v>
      </c>
      <c r="U196" s="16" t="s">
        <v>2947</v>
      </c>
      <c r="V196" s="16" t="s">
        <v>2835</v>
      </c>
      <c r="W196" s="22"/>
      <c r="X196" s="22"/>
      <c r="Y196" s="22"/>
      <c r="Z196" s="95" t="s">
        <v>7315</v>
      </c>
      <c r="AA196" s="95"/>
      <c r="AB196" s="95"/>
      <c r="AC196" s="96"/>
    </row>
    <row r="197">
      <c r="A197" s="12">
        <v>544.0</v>
      </c>
      <c r="B197" s="16" t="s">
        <v>6135</v>
      </c>
      <c r="C197" s="16" t="s">
        <v>7252</v>
      </c>
      <c r="D197" s="18" t="b">
        <v>0</v>
      </c>
      <c r="E197" s="12">
        <v>5.0</v>
      </c>
      <c r="F197" s="12">
        <v>2.0</v>
      </c>
      <c r="G197" s="12">
        <v>3.0</v>
      </c>
      <c r="H197" s="20">
        <v>42315.76597222222</v>
      </c>
      <c r="I197" s="16" t="s">
        <v>5937</v>
      </c>
      <c r="J197" s="16" t="s">
        <v>2944</v>
      </c>
      <c r="K197" s="16" t="s">
        <v>5856</v>
      </c>
      <c r="L197" s="18" t="e">
        <v>#N/A</v>
      </c>
      <c r="M197" s="18" t="e">
        <v>#N/A</v>
      </c>
      <c r="N197" s="18" t="e">
        <v>#N/A</v>
      </c>
      <c r="O197" s="18" t="e">
        <v>#N/A</v>
      </c>
      <c r="P197" s="18" t="e">
        <v>#N/A</v>
      </c>
      <c r="Q197" s="16" t="s">
        <v>5858</v>
      </c>
      <c r="R197" s="18" t="b">
        <v>1</v>
      </c>
      <c r="S197" s="18" t="b">
        <v>1</v>
      </c>
      <c r="T197" s="12">
        <v>29602.0</v>
      </c>
      <c r="U197" s="16" t="s">
        <v>2947</v>
      </c>
      <c r="V197" s="16" t="s">
        <v>2835</v>
      </c>
      <c r="W197" s="22"/>
      <c r="X197" s="22"/>
      <c r="Y197" s="22"/>
      <c r="Z197" s="95" t="s">
        <v>7316</v>
      </c>
      <c r="AA197" s="95"/>
      <c r="AB197" s="95"/>
      <c r="AC197" s="96"/>
    </row>
    <row r="198">
      <c r="A198" s="12">
        <v>545.0</v>
      </c>
      <c r="B198" s="16" t="s">
        <v>6135</v>
      </c>
      <c r="C198" s="16" t="s">
        <v>7252</v>
      </c>
      <c r="D198" s="18" t="b">
        <v>0</v>
      </c>
      <c r="E198" s="12">
        <v>1.0</v>
      </c>
      <c r="F198" s="12">
        <v>0.0</v>
      </c>
      <c r="G198" s="12">
        <v>1.0</v>
      </c>
      <c r="H198" s="20">
        <v>42318.36111111111</v>
      </c>
      <c r="I198" s="16" t="s">
        <v>5941</v>
      </c>
      <c r="J198" s="16" t="s">
        <v>2944</v>
      </c>
      <c r="K198" s="16" t="s">
        <v>5942</v>
      </c>
      <c r="L198" s="18" t="e">
        <v>#N/A</v>
      </c>
      <c r="M198" s="18" t="e">
        <v>#N/A</v>
      </c>
      <c r="N198" s="18" t="e">
        <v>#N/A</v>
      </c>
      <c r="O198" s="18" t="e">
        <v>#N/A</v>
      </c>
      <c r="P198" s="18" t="e">
        <v>#N/A</v>
      </c>
      <c r="Q198" s="16" t="s">
        <v>5944</v>
      </c>
      <c r="R198" s="18" t="b">
        <v>1</v>
      </c>
      <c r="S198" s="18" t="b">
        <v>0</v>
      </c>
      <c r="T198" s="12">
        <v>29602.0</v>
      </c>
      <c r="U198" s="16" t="s">
        <v>2947</v>
      </c>
      <c r="V198" s="16" t="s">
        <v>2835</v>
      </c>
      <c r="W198" s="22"/>
      <c r="X198" s="22"/>
      <c r="Y198" s="22"/>
      <c r="Z198" s="95" t="s">
        <v>7322</v>
      </c>
      <c r="AA198" s="95"/>
      <c r="AB198" s="95"/>
      <c r="AC198" s="96"/>
    </row>
    <row r="199">
      <c r="A199" s="12">
        <v>546.0</v>
      </c>
      <c r="B199" s="16" t="s">
        <v>6135</v>
      </c>
      <c r="C199" s="16" t="s">
        <v>7252</v>
      </c>
      <c r="D199" s="18" t="b">
        <v>0</v>
      </c>
      <c r="E199" s="12">
        <v>4.0</v>
      </c>
      <c r="F199" s="12">
        <v>2.0</v>
      </c>
      <c r="G199" s="12">
        <v>2.0</v>
      </c>
      <c r="H199" s="20">
        <v>42318.4125</v>
      </c>
      <c r="I199" s="16" t="s">
        <v>5948</v>
      </c>
      <c r="J199" s="16" t="s">
        <v>2944</v>
      </c>
      <c r="K199" s="16" t="s">
        <v>5856</v>
      </c>
      <c r="L199" s="18" t="e">
        <v>#N/A</v>
      </c>
      <c r="M199" s="18" t="e">
        <v>#N/A</v>
      </c>
      <c r="N199" s="18" t="e">
        <v>#N/A</v>
      </c>
      <c r="O199" s="18" t="e">
        <v>#N/A</v>
      </c>
      <c r="P199" s="18" t="e">
        <v>#N/A</v>
      </c>
      <c r="Q199" s="16" t="s">
        <v>5858</v>
      </c>
      <c r="R199" s="18" t="b">
        <v>1</v>
      </c>
      <c r="S199" s="18" t="b">
        <v>1</v>
      </c>
      <c r="T199" s="12">
        <v>29602.0</v>
      </c>
      <c r="U199" s="16" t="s">
        <v>2947</v>
      </c>
      <c r="V199" s="16" t="s">
        <v>2835</v>
      </c>
      <c r="W199" s="22"/>
      <c r="X199" s="22"/>
      <c r="Y199" s="22"/>
      <c r="Z199" s="95" t="s">
        <v>7328</v>
      </c>
      <c r="AA199" s="95"/>
      <c r="AB199" s="95"/>
      <c r="AC199" s="96"/>
    </row>
    <row r="200">
      <c r="A200" s="12">
        <v>547.0</v>
      </c>
      <c r="B200" s="16" t="s">
        <v>6135</v>
      </c>
      <c r="C200" s="16" t="s">
        <v>7252</v>
      </c>
      <c r="D200" s="18" t="b">
        <v>0</v>
      </c>
      <c r="E200" s="12">
        <v>32.0</v>
      </c>
      <c r="F200" s="12">
        <v>8.0</v>
      </c>
      <c r="G200" s="12">
        <v>24.0</v>
      </c>
      <c r="H200" s="20">
        <v>42318.425</v>
      </c>
      <c r="I200" s="16" t="s">
        <v>5953</v>
      </c>
      <c r="J200" s="16" t="s">
        <v>2944</v>
      </c>
      <c r="K200" s="16" t="s">
        <v>5954</v>
      </c>
      <c r="L200" s="18" t="e">
        <v>#N/A</v>
      </c>
      <c r="M200" s="18" t="e">
        <v>#N/A</v>
      </c>
      <c r="N200" s="18" t="e">
        <v>#N/A</v>
      </c>
      <c r="O200" s="18" t="e">
        <v>#N/A</v>
      </c>
      <c r="P200" s="18" t="e">
        <v>#N/A</v>
      </c>
      <c r="Q200" s="16" t="s">
        <v>5956</v>
      </c>
      <c r="R200" s="18" t="b">
        <v>1</v>
      </c>
      <c r="S200" s="18" t="b">
        <v>0</v>
      </c>
      <c r="T200" s="12">
        <v>29602.0</v>
      </c>
      <c r="U200" s="16" t="s">
        <v>2947</v>
      </c>
      <c r="V200" s="16" t="s">
        <v>2835</v>
      </c>
      <c r="W200" s="22"/>
      <c r="X200" s="22"/>
      <c r="Y200" s="22"/>
      <c r="Z200" s="95" t="s">
        <v>7331</v>
      </c>
      <c r="AA200" s="95"/>
      <c r="AB200" s="95"/>
      <c r="AC200" s="96"/>
    </row>
    <row r="201">
      <c r="A201" s="12">
        <v>548.0</v>
      </c>
      <c r="B201" s="16" t="s">
        <v>6135</v>
      </c>
      <c r="C201" s="16" t="s">
        <v>7252</v>
      </c>
      <c r="D201" s="18" t="b">
        <v>0</v>
      </c>
      <c r="E201" s="12">
        <v>786.0</v>
      </c>
      <c r="F201" s="12">
        <v>181.0</v>
      </c>
      <c r="G201" s="12">
        <v>605.0</v>
      </c>
      <c r="H201" s="20">
        <v>42318.520833333336</v>
      </c>
      <c r="I201" s="16" t="s">
        <v>5967</v>
      </c>
      <c r="J201" s="16" t="s">
        <v>2944</v>
      </c>
      <c r="K201" s="16" t="s">
        <v>5969</v>
      </c>
      <c r="L201" s="18" t="e">
        <v>#N/A</v>
      </c>
      <c r="M201" s="18" t="e">
        <v>#N/A</v>
      </c>
      <c r="N201" s="18" t="e">
        <v>#N/A</v>
      </c>
      <c r="O201" s="18" t="e">
        <v>#N/A</v>
      </c>
      <c r="P201" s="18" t="e">
        <v>#N/A</v>
      </c>
      <c r="Q201" s="16" t="s">
        <v>5972</v>
      </c>
      <c r="R201" s="18" t="b">
        <v>1</v>
      </c>
      <c r="S201" s="18" t="b">
        <v>0</v>
      </c>
      <c r="T201" s="12">
        <v>29602.0</v>
      </c>
      <c r="U201" s="16" t="s">
        <v>2947</v>
      </c>
      <c r="V201" s="16" t="s">
        <v>2835</v>
      </c>
      <c r="W201" s="22"/>
      <c r="X201" s="22"/>
      <c r="Y201" s="22"/>
      <c r="Z201" s="95" t="s">
        <v>7334</v>
      </c>
      <c r="AA201" s="95"/>
      <c r="AB201" s="95"/>
      <c r="AC201" s="96"/>
    </row>
    <row r="202">
      <c r="A202" s="12">
        <v>549.0</v>
      </c>
      <c r="B202" s="16" t="s">
        <v>6135</v>
      </c>
      <c r="C202" s="16" t="s">
        <v>7252</v>
      </c>
      <c r="D202" s="18" t="b">
        <v>0</v>
      </c>
      <c r="E202" s="12">
        <v>3.0</v>
      </c>
      <c r="F202" s="12">
        <v>0.0</v>
      </c>
      <c r="G202" s="12">
        <v>3.0</v>
      </c>
      <c r="H202" s="20">
        <v>42318.61111111111</v>
      </c>
      <c r="I202" s="16" t="s">
        <v>5987</v>
      </c>
      <c r="J202" s="16" t="s">
        <v>2944</v>
      </c>
      <c r="K202" s="16" t="s">
        <v>5989</v>
      </c>
      <c r="L202" s="18" t="e">
        <v>#N/A</v>
      </c>
      <c r="M202" s="18" t="e">
        <v>#N/A</v>
      </c>
      <c r="N202" s="18" t="e">
        <v>#N/A</v>
      </c>
      <c r="O202" s="18" t="e">
        <v>#N/A</v>
      </c>
      <c r="P202" s="18" t="e">
        <v>#N/A</v>
      </c>
      <c r="Q202" s="16" t="s">
        <v>5993</v>
      </c>
      <c r="R202" s="18" t="b">
        <v>1</v>
      </c>
      <c r="S202" s="18" t="b">
        <v>1</v>
      </c>
      <c r="T202" s="12">
        <v>29602.0</v>
      </c>
      <c r="U202" s="16" t="s">
        <v>2947</v>
      </c>
      <c r="V202" s="16" t="s">
        <v>2835</v>
      </c>
      <c r="W202" s="22"/>
      <c r="X202" s="22"/>
      <c r="Y202" s="22"/>
      <c r="Z202" s="95" t="s">
        <v>7338</v>
      </c>
      <c r="AA202" s="95"/>
      <c r="AB202" s="95"/>
      <c r="AC202" s="96"/>
    </row>
    <row r="203">
      <c r="A203" s="12">
        <v>550.0</v>
      </c>
      <c r="B203" s="16" t="s">
        <v>6135</v>
      </c>
      <c r="C203" s="16" t="s">
        <v>7252</v>
      </c>
      <c r="D203" s="18" t="b">
        <v>0</v>
      </c>
      <c r="E203" s="12">
        <v>6.0</v>
      </c>
      <c r="F203" s="12">
        <v>1.0</v>
      </c>
      <c r="G203" s="12">
        <v>5.0</v>
      </c>
      <c r="H203" s="20">
        <v>42320.729166666664</v>
      </c>
      <c r="I203" s="16" t="s">
        <v>6008</v>
      </c>
      <c r="J203" s="16" t="s">
        <v>2944</v>
      </c>
      <c r="K203" s="16" t="s">
        <v>6012</v>
      </c>
      <c r="L203" s="18" t="e">
        <v>#N/A</v>
      </c>
      <c r="M203" s="18" t="e">
        <v>#N/A</v>
      </c>
      <c r="N203" s="18" t="e">
        <v>#N/A</v>
      </c>
      <c r="O203" s="18" t="e">
        <v>#N/A</v>
      </c>
      <c r="P203" s="18" t="e">
        <v>#N/A</v>
      </c>
      <c r="Q203" s="16" t="s">
        <v>6015</v>
      </c>
      <c r="R203" s="18" t="b">
        <v>1</v>
      </c>
      <c r="S203" s="18" t="b">
        <v>0</v>
      </c>
      <c r="T203" s="12">
        <v>29602.0</v>
      </c>
      <c r="U203" s="16" t="s">
        <v>2947</v>
      </c>
      <c r="V203" s="16" t="s">
        <v>2835</v>
      </c>
      <c r="W203" s="22"/>
      <c r="X203" s="22"/>
      <c r="Y203" s="22"/>
      <c r="Z203" s="95" t="s">
        <v>7346</v>
      </c>
      <c r="AA203" s="95"/>
      <c r="AB203" s="95"/>
      <c r="AC203" s="96"/>
    </row>
    <row r="204">
      <c r="A204" s="12">
        <v>551.0</v>
      </c>
      <c r="B204" s="16" t="s">
        <v>6135</v>
      </c>
      <c r="C204" s="16" t="s">
        <v>7252</v>
      </c>
      <c r="D204" s="18" t="b">
        <v>0</v>
      </c>
      <c r="E204" s="12">
        <v>68.0</v>
      </c>
      <c r="F204" s="12">
        <v>14.0</v>
      </c>
      <c r="G204" s="12">
        <v>54.0</v>
      </c>
      <c r="H204" s="20">
        <v>42321.13958333333</v>
      </c>
      <c r="I204" s="16" t="s">
        <v>6020</v>
      </c>
      <c r="J204" s="16" t="s">
        <v>2944</v>
      </c>
      <c r="K204" s="16" t="s">
        <v>6021</v>
      </c>
      <c r="L204" s="18" t="e">
        <v>#N/A</v>
      </c>
      <c r="M204" s="18" t="e">
        <v>#N/A</v>
      </c>
      <c r="N204" s="18" t="e">
        <v>#N/A</v>
      </c>
      <c r="O204" s="18" t="e">
        <v>#N/A</v>
      </c>
      <c r="P204" s="18" t="e">
        <v>#N/A</v>
      </c>
      <c r="Q204" s="16" t="s">
        <v>6022</v>
      </c>
      <c r="R204" s="18" t="b">
        <v>1</v>
      </c>
      <c r="S204" s="18" t="b">
        <v>1</v>
      </c>
      <c r="T204" s="12">
        <v>29602.0</v>
      </c>
      <c r="U204" s="16" t="s">
        <v>2947</v>
      </c>
      <c r="V204" s="16" t="s">
        <v>2835</v>
      </c>
      <c r="W204" s="22"/>
      <c r="X204" s="22"/>
      <c r="Y204" s="22"/>
      <c r="Z204" s="95" t="s">
        <v>7351</v>
      </c>
      <c r="AA204" s="95"/>
      <c r="AB204" s="95"/>
      <c r="AC204" s="96"/>
    </row>
    <row r="205">
      <c r="A205" s="12">
        <v>552.0</v>
      </c>
      <c r="B205" s="16" t="s">
        <v>6135</v>
      </c>
      <c r="C205" s="16" t="s">
        <v>7252</v>
      </c>
      <c r="D205" s="18" t="b">
        <v>0</v>
      </c>
      <c r="E205" s="12">
        <v>439.0</v>
      </c>
      <c r="F205" s="12">
        <v>158.0</v>
      </c>
      <c r="G205" s="12">
        <v>281.0</v>
      </c>
      <c r="H205" s="20">
        <v>42321.55347222222</v>
      </c>
      <c r="I205" s="16" t="s">
        <v>6028</v>
      </c>
      <c r="J205" s="16" t="s">
        <v>2944</v>
      </c>
      <c r="L205" s="18" t="e">
        <v>#N/A</v>
      </c>
      <c r="M205" s="18" t="e">
        <v>#N/A</v>
      </c>
      <c r="N205" s="18" t="e">
        <v>#N/A</v>
      </c>
      <c r="O205" s="18" t="e">
        <v>#N/A</v>
      </c>
      <c r="P205" s="18" t="e">
        <v>#N/A</v>
      </c>
      <c r="Q205" s="16" t="s">
        <v>6029</v>
      </c>
      <c r="R205" s="18" t="b">
        <v>1</v>
      </c>
      <c r="S205" s="18" t="b">
        <v>0</v>
      </c>
      <c r="T205" s="12">
        <v>29602.0</v>
      </c>
      <c r="U205" s="16" t="s">
        <v>2947</v>
      </c>
      <c r="V205" s="16" t="s">
        <v>2835</v>
      </c>
      <c r="W205" s="22"/>
      <c r="X205" s="22"/>
      <c r="Y205" s="22"/>
      <c r="Z205" s="95" t="s">
        <v>7355</v>
      </c>
      <c r="AA205" s="95"/>
      <c r="AB205" s="95"/>
      <c r="AC205" s="96"/>
    </row>
    <row r="206">
      <c r="A206" s="12">
        <v>553.0</v>
      </c>
      <c r="B206" s="16" t="s">
        <v>6135</v>
      </c>
      <c r="C206" s="16" t="s">
        <v>7252</v>
      </c>
      <c r="D206" s="18" t="b">
        <v>0</v>
      </c>
      <c r="E206" s="12">
        <v>0.0</v>
      </c>
      <c r="F206" s="12">
        <v>0.0</v>
      </c>
      <c r="G206" s="12">
        <v>0.0</v>
      </c>
      <c r="H206" s="20">
        <v>42321.84444444445</v>
      </c>
      <c r="I206" s="16" t="s">
        <v>6032</v>
      </c>
      <c r="J206" s="16" t="s">
        <v>2944</v>
      </c>
      <c r="K206" s="16" t="s">
        <v>6034</v>
      </c>
      <c r="L206" s="18" t="e">
        <v>#N/A</v>
      </c>
      <c r="M206" s="18" t="e">
        <v>#N/A</v>
      </c>
      <c r="N206" s="18" t="e">
        <v>#N/A</v>
      </c>
      <c r="O206" s="18" t="e">
        <v>#N/A</v>
      </c>
      <c r="P206" s="18" t="e">
        <v>#N/A</v>
      </c>
      <c r="Q206" s="16" t="s">
        <v>6035</v>
      </c>
      <c r="R206" s="18" t="b">
        <v>1</v>
      </c>
      <c r="S206" s="18" t="b">
        <v>0</v>
      </c>
      <c r="T206" s="12">
        <v>29602.0</v>
      </c>
      <c r="U206" s="16" t="s">
        <v>2947</v>
      </c>
      <c r="V206" s="16" t="s">
        <v>2835</v>
      </c>
      <c r="W206" s="22"/>
      <c r="X206" s="22"/>
      <c r="Y206" s="22"/>
      <c r="Z206" s="95" t="s">
        <v>7360</v>
      </c>
      <c r="AA206" s="95"/>
      <c r="AB206" s="95"/>
      <c r="AC206" s="96"/>
    </row>
    <row r="207">
      <c r="A207" s="12">
        <v>554.0</v>
      </c>
      <c r="B207" s="16" t="s">
        <v>6135</v>
      </c>
      <c r="C207" s="16" t="s">
        <v>7252</v>
      </c>
      <c r="D207" s="18" t="b">
        <v>0</v>
      </c>
      <c r="E207" s="12">
        <v>4.0</v>
      </c>
      <c r="F207" s="12">
        <v>0.0</v>
      </c>
      <c r="G207" s="12">
        <v>4.0</v>
      </c>
      <c r="H207" s="20">
        <v>42324.36388888889</v>
      </c>
      <c r="I207" s="16" t="s">
        <v>6040</v>
      </c>
      <c r="J207" s="16" t="s">
        <v>2944</v>
      </c>
      <c r="K207" s="16" t="s">
        <v>6041</v>
      </c>
      <c r="L207" s="18" t="e">
        <v>#N/A</v>
      </c>
      <c r="M207" s="18" t="e">
        <v>#N/A</v>
      </c>
      <c r="N207" s="18" t="e">
        <v>#N/A</v>
      </c>
      <c r="O207" s="18" t="e">
        <v>#N/A</v>
      </c>
      <c r="P207" s="18" t="e">
        <v>#N/A</v>
      </c>
      <c r="Q207" s="16" t="s">
        <v>6042</v>
      </c>
      <c r="R207" s="18" t="b">
        <v>1</v>
      </c>
      <c r="S207" s="18" t="b">
        <v>1</v>
      </c>
      <c r="T207" s="12">
        <v>29602.0</v>
      </c>
      <c r="U207" s="16" t="s">
        <v>2947</v>
      </c>
      <c r="V207" s="16" t="s">
        <v>2835</v>
      </c>
      <c r="W207" s="22"/>
      <c r="X207" s="22"/>
      <c r="Y207" s="22"/>
      <c r="Z207" s="95" t="s">
        <v>7364</v>
      </c>
      <c r="AA207" s="95"/>
      <c r="AB207" s="95"/>
      <c r="AC207" s="96"/>
    </row>
    <row r="208">
      <c r="A208" s="12">
        <v>555.0</v>
      </c>
      <c r="B208" s="16" t="s">
        <v>6135</v>
      </c>
      <c r="C208" s="16" t="s">
        <v>7252</v>
      </c>
      <c r="D208" s="18" t="b">
        <v>0</v>
      </c>
      <c r="E208" s="12">
        <v>3.0</v>
      </c>
      <c r="F208" s="12">
        <v>2.0</v>
      </c>
      <c r="G208" s="12">
        <v>1.0</v>
      </c>
      <c r="H208" s="20">
        <v>42325.38125</v>
      </c>
      <c r="I208" s="16" t="s">
        <v>6054</v>
      </c>
      <c r="J208" s="16" t="s">
        <v>2944</v>
      </c>
      <c r="K208" s="16" t="s">
        <v>6055</v>
      </c>
      <c r="L208" s="18" t="e">
        <v>#N/A</v>
      </c>
      <c r="M208" s="18" t="e">
        <v>#N/A</v>
      </c>
      <c r="N208" s="18" t="e">
        <v>#N/A</v>
      </c>
      <c r="O208" s="18" t="e">
        <v>#N/A</v>
      </c>
      <c r="P208" s="18" t="e">
        <v>#N/A</v>
      </c>
      <c r="Q208" s="16" t="s">
        <v>6056</v>
      </c>
      <c r="R208" s="18" t="b">
        <v>1</v>
      </c>
      <c r="S208" s="18" t="b">
        <v>1</v>
      </c>
      <c r="T208" s="12">
        <v>29602.0</v>
      </c>
      <c r="U208" s="16" t="s">
        <v>2947</v>
      </c>
      <c r="V208" s="16" t="s">
        <v>2835</v>
      </c>
      <c r="W208" s="22"/>
      <c r="X208" s="22"/>
      <c r="Y208" s="22"/>
      <c r="Z208" s="95" t="s">
        <v>7367</v>
      </c>
      <c r="AA208" s="95"/>
      <c r="AB208" s="95"/>
      <c r="AC208" s="96"/>
    </row>
    <row r="209">
      <c r="Z209" s="38"/>
      <c r="AA209" s="101"/>
      <c r="AB209" s="101"/>
      <c r="AC209" s="102"/>
    </row>
    <row r="210">
      <c r="Z210" s="38"/>
      <c r="AA210" s="101"/>
      <c r="AB210" s="101"/>
      <c r="AC210" s="102"/>
    </row>
    <row r="211">
      <c r="Z211" s="38"/>
      <c r="AA211" s="101"/>
      <c r="AB211" s="101"/>
      <c r="AC211" s="102"/>
    </row>
    <row r="212">
      <c r="Z212" s="38"/>
      <c r="AA212" s="101"/>
      <c r="AB212" s="101"/>
      <c r="AC212" s="102"/>
    </row>
    <row r="213">
      <c r="Z213" s="38"/>
      <c r="AA213" s="101"/>
      <c r="AB213" s="101"/>
      <c r="AC213" s="102"/>
    </row>
    <row r="214">
      <c r="Z214" s="38"/>
      <c r="AA214" s="101"/>
      <c r="AB214" s="101"/>
      <c r="AC214" s="102"/>
    </row>
    <row r="215">
      <c r="Z215" s="38"/>
      <c r="AA215" s="101"/>
      <c r="AB215" s="101"/>
      <c r="AC215" s="102"/>
    </row>
    <row r="216">
      <c r="Z216" s="38"/>
      <c r="AA216" s="101"/>
      <c r="AB216" s="101"/>
      <c r="AC216" s="102"/>
    </row>
    <row r="217">
      <c r="Z217" s="38"/>
      <c r="AA217" s="101"/>
      <c r="AB217" s="101"/>
      <c r="AC217" s="102"/>
    </row>
    <row r="218">
      <c r="Z218" s="38"/>
      <c r="AA218" s="101"/>
      <c r="AB218" s="101"/>
      <c r="AC218" s="102"/>
    </row>
    <row r="219">
      <c r="Z219" s="38"/>
      <c r="AA219" s="101"/>
      <c r="AB219" s="101"/>
      <c r="AC219" s="102"/>
    </row>
    <row r="220">
      <c r="Z220" s="38"/>
      <c r="AA220" s="101"/>
      <c r="AB220" s="101"/>
      <c r="AC220" s="102"/>
    </row>
    <row r="221">
      <c r="Z221" s="38"/>
      <c r="AA221" s="101"/>
      <c r="AB221" s="101"/>
      <c r="AC221" s="102"/>
    </row>
    <row r="222">
      <c r="Z222" s="38"/>
      <c r="AA222" s="101"/>
      <c r="AB222" s="101"/>
      <c r="AC222" s="102"/>
    </row>
    <row r="223">
      <c r="Z223" s="38"/>
      <c r="AA223" s="101"/>
      <c r="AB223" s="101"/>
      <c r="AC223" s="102"/>
    </row>
    <row r="224">
      <c r="Z224" s="38"/>
      <c r="AA224" s="101"/>
      <c r="AB224" s="101"/>
      <c r="AC224" s="102"/>
    </row>
    <row r="225">
      <c r="Z225" s="38"/>
      <c r="AA225" s="101"/>
      <c r="AB225" s="101"/>
      <c r="AC225" s="102"/>
    </row>
    <row r="226">
      <c r="Z226" s="38"/>
      <c r="AA226" s="101"/>
      <c r="AB226" s="101"/>
      <c r="AC226" s="102"/>
    </row>
    <row r="227">
      <c r="Z227" s="38"/>
      <c r="AA227" s="101"/>
      <c r="AB227" s="101"/>
      <c r="AC227" s="102"/>
    </row>
    <row r="228">
      <c r="Z228" s="38"/>
      <c r="AA228" s="101"/>
      <c r="AB228" s="101"/>
      <c r="AC228" s="102"/>
    </row>
    <row r="229">
      <c r="Z229" s="38"/>
      <c r="AA229" s="101"/>
      <c r="AB229" s="101"/>
      <c r="AC229" s="102"/>
    </row>
    <row r="230">
      <c r="Z230" s="38"/>
      <c r="AA230" s="101"/>
      <c r="AB230" s="101"/>
      <c r="AC230" s="102"/>
    </row>
    <row r="231">
      <c r="Z231" s="38"/>
      <c r="AA231" s="101"/>
      <c r="AB231" s="101"/>
      <c r="AC231" s="102"/>
    </row>
    <row r="232">
      <c r="Z232" s="38"/>
      <c r="AA232" s="101"/>
      <c r="AB232" s="101"/>
      <c r="AC232" s="102"/>
    </row>
    <row r="233">
      <c r="Z233" s="38"/>
      <c r="AA233" s="101"/>
      <c r="AB233" s="101"/>
      <c r="AC233" s="102"/>
    </row>
    <row r="234">
      <c r="Z234" s="38"/>
      <c r="AA234" s="101"/>
      <c r="AB234" s="101"/>
      <c r="AC234" s="102"/>
    </row>
    <row r="235">
      <c r="Z235" s="38"/>
      <c r="AA235" s="101"/>
      <c r="AB235" s="101"/>
      <c r="AC235" s="102"/>
    </row>
    <row r="236">
      <c r="Z236" s="38"/>
      <c r="AA236" s="101"/>
      <c r="AB236" s="101"/>
      <c r="AC236" s="102"/>
    </row>
    <row r="237">
      <c r="Z237" s="38"/>
      <c r="AA237" s="101"/>
      <c r="AB237" s="101"/>
      <c r="AC237" s="102"/>
    </row>
    <row r="238">
      <c r="Z238" s="38"/>
      <c r="AA238" s="101"/>
      <c r="AB238" s="101"/>
      <c r="AC238" s="102"/>
    </row>
    <row r="239">
      <c r="Z239" s="38"/>
      <c r="AA239" s="101"/>
      <c r="AB239" s="101"/>
      <c r="AC239" s="102"/>
    </row>
    <row r="240">
      <c r="Z240" s="38"/>
      <c r="AA240" s="101"/>
      <c r="AB240" s="101"/>
      <c r="AC240" s="102"/>
    </row>
    <row r="241">
      <c r="Z241" s="38"/>
      <c r="AA241" s="101"/>
      <c r="AB241" s="101"/>
      <c r="AC241" s="102"/>
    </row>
    <row r="242">
      <c r="Z242" s="38"/>
      <c r="AA242" s="101"/>
      <c r="AB242" s="101"/>
      <c r="AC242" s="102"/>
    </row>
    <row r="243">
      <c r="Z243" s="38"/>
      <c r="AA243" s="101"/>
      <c r="AB243" s="101"/>
      <c r="AC243" s="102"/>
    </row>
    <row r="244">
      <c r="Z244" s="38"/>
      <c r="AA244" s="101"/>
      <c r="AB244" s="101"/>
      <c r="AC244" s="102"/>
    </row>
    <row r="245">
      <c r="Z245" s="38"/>
      <c r="AA245" s="101"/>
      <c r="AB245" s="101"/>
      <c r="AC245" s="102"/>
    </row>
    <row r="246">
      <c r="Z246" s="38"/>
      <c r="AA246" s="101"/>
      <c r="AB246" s="101"/>
      <c r="AC246" s="102"/>
    </row>
    <row r="247">
      <c r="Z247" s="38"/>
      <c r="AA247" s="101"/>
      <c r="AB247" s="101"/>
      <c r="AC247" s="102"/>
    </row>
    <row r="248">
      <c r="Z248" s="38"/>
      <c r="AA248" s="101"/>
      <c r="AB248" s="101"/>
      <c r="AC248" s="102"/>
    </row>
    <row r="249">
      <c r="Z249" s="38"/>
      <c r="AA249" s="101"/>
      <c r="AB249" s="101"/>
      <c r="AC249" s="102"/>
    </row>
    <row r="250">
      <c r="Z250" s="38"/>
      <c r="AA250" s="101"/>
      <c r="AB250" s="101"/>
      <c r="AC250" s="102"/>
    </row>
    <row r="251">
      <c r="Z251" s="38"/>
      <c r="AA251" s="101"/>
      <c r="AB251" s="101"/>
      <c r="AC251" s="102"/>
    </row>
    <row r="252">
      <c r="Z252" s="38"/>
      <c r="AA252" s="101"/>
      <c r="AB252" s="101"/>
      <c r="AC252" s="102"/>
    </row>
    <row r="253">
      <c r="Z253" s="38"/>
      <c r="AA253" s="101"/>
      <c r="AB253" s="101"/>
      <c r="AC253" s="102"/>
    </row>
    <row r="254">
      <c r="Z254" s="38"/>
      <c r="AA254" s="101"/>
      <c r="AB254" s="101"/>
      <c r="AC254" s="102"/>
    </row>
    <row r="255">
      <c r="Z255" s="38"/>
      <c r="AA255" s="101"/>
      <c r="AB255" s="101"/>
      <c r="AC255" s="102"/>
    </row>
    <row r="256">
      <c r="Z256" s="38"/>
      <c r="AA256" s="101"/>
      <c r="AB256" s="101"/>
      <c r="AC256" s="102"/>
    </row>
    <row r="257">
      <c r="Z257" s="38"/>
      <c r="AA257" s="101"/>
      <c r="AB257" s="101"/>
      <c r="AC257" s="102"/>
    </row>
    <row r="258">
      <c r="Z258" s="38"/>
      <c r="AA258" s="101"/>
      <c r="AB258" s="101"/>
      <c r="AC258" s="102"/>
    </row>
    <row r="259">
      <c r="Z259" s="38"/>
      <c r="AA259" s="101"/>
      <c r="AB259" s="101"/>
      <c r="AC259" s="102"/>
    </row>
    <row r="260">
      <c r="Z260" s="38"/>
      <c r="AA260" s="101"/>
      <c r="AB260" s="101"/>
      <c r="AC260" s="102"/>
    </row>
    <row r="261">
      <c r="Z261" s="38"/>
      <c r="AA261" s="101"/>
      <c r="AB261" s="101"/>
      <c r="AC261" s="102"/>
    </row>
    <row r="262">
      <c r="Z262" s="38"/>
      <c r="AA262" s="101"/>
      <c r="AB262" s="101"/>
      <c r="AC262" s="102"/>
    </row>
    <row r="263">
      <c r="Z263" s="38"/>
      <c r="AA263" s="101"/>
      <c r="AB263" s="101"/>
      <c r="AC263" s="102"/>
    </row>
    <row r="264">
      <c r="Z264" s="38"/>
      <c r="AA264" s="101"/>
      <c r="AB264" s="101"/>
      <c r="AC264" s="102"/>
    </row>
    <row r="265">
      <c r="Z265" s="38"/>
      <c r="AA265" s="101"/>
      <c r="AB265" s="101"/>
      <c r="AC265" s="102"/>
    </row>
    <row r="266">
      <c r="Z266" s="38"/>
      <c r="AA266" s="101"/>
      <c r="AB266" s="101"/>
      <c r="AC266" s="102"/>
    </row>
    <row r="267">
      <c r="Z267" s="38"/>
      <c r="AA267" s="101"/>
      <c r="AB267" s="101"/>
      <c r="AC267" s="102"/>
    </row>
    <row r="268">
      <c r="Z268" s="38"/>
      <c r="AA268" s="101"/>
      <c r="AB268" s="101"/>
      <c r="AC268" s="102"/>
    </row>
    <row r="269">
      <c r="Z269" s="38"/>
      <c r="AA269" s="101"/>
      <c r="AB269" s="101"/>
      <c r="AC269" s="102"/>
    </row>
    <row r="270">
      <c r="Z270" s="38"/>
      <c r="AA270" s="101"/>
      <c r="AB270" s="101"/>
      <c r="AC270" s="102"/>
    </row>
    <row r="271">
      <c r="Z271" s="38"/>
      <c r="AA271" s="101"/>
      <c r="AB271" s="101"/>
      <c r="AC271" s="102"/>
    </row>
    <row r="272">
      <c r="Z272" s="38"/>
      <c r="AA272" s="101"/>
      <c r="AB272" s="101"/>
      <c r="AC272" s="102"/>
    </row>
    <row r="273">
      <c r="Z273" s="38"/>
      <c r="AA273" s="101"/>
      <c r="AB273" s="101"/>
      <c r="AC273" s="102"/>
    </row>
    <row r="274">
      <c r="Z274" s="38"/>
      <c r="AA274" s="101"/>
      <c r="AB274" s="101"/>
      <c r="AC274" s="102"/>
    </row>
    <row r="275">
      <c r="Z275" s="38"/>
      <c r="AA275" s="101"/>
      <c r="AB275" s="101"/>
      <c r="AC275" s="102"/>
    </row>
    <row r="276">
      <c r="Z276" s="38"/>
      <c r="AA276" s="101"/>
      <c r="AB276" s="101"/>
      <c r="AC276" s="102"/>
    </row>
    <row r="277">
      <c r="Z277" s="38"/>
      <c r="AA277" s="101"/>
      <c r="AB277" s="101"/>
      <c r="AC277" s="102"/>
    </row>
    <row r="278">
      <c r="Z278" s="38"/>
      <c r="AA278" s="101"/>
      <c r="AB278" s="101"/>
      <c r="AC278" s="102"/>
    </row>
    <row r="279">
      <c r="Z279" s="38"/>
      <c r="AA279" s="101"/>
      <c r="AB279" s="101"/>
      <c r="AC279" s="102"/>
    </row>
    <row r="280">
      <c r="Z280" s="38"/>
      <c r="AA280" s="101"/>
      <c r="AB280" s="101"/>
      <c r="AC280" s="102"/>
    </row>
    <row r="281">
      <c r="Z281" s="38"/>
      <c r="AA281" s="101"/>
      <c r="AB281" s="101"/>
      <c r="AC281" s="102"/>
    </row>
    <row r="282">
      <c r="Z282" s="38"/>
      <c r="AA282" s="101"/>
      <c r="AB282" s="101"/>
      <c r="AC282" s="102"/>
    </row>
    <row r="283">
      <c r="Z283" s="38"/>
      <c r="AA283" s="101"/>
      <c r="AB283" s="101"/>
      <c r="AC283" s="102"/>
    </row>
    <row r="284">
      <c r="Z284" s="38"/>
      <c r="AA284" s="101"/>
      <c r="AB284" s="101"/>
      <c r="AC284" s="102"/>
    </row>
    <row r="285">
      <c r="Z285" s="38"/>
      <c r="AA285" s="101"/>
      <c r="AB285" s="101"/>
      <c r="AC285" s="102"/>
    </row>
    <row r="286">
      <c r="Z286" s="38"/>
      <c r="AA286" s="101"/>
      <c r="AB286" s="101"/>
      <c r="AC286" s="102"/>
    </row>
    <row r="287">
      <c r="Z287" s="38"/>
      <c r="AA287" s="101"/>
      <c r="AB287" s="101"/>
      <c r="AC287" s="102"/>
    </row>
    <row r="288">
      <c r="Z288" s="38"/>
      <c r="AA288" s="101"/>
      <c r="AB288" s="101"/>
      <c r="AC288" s="102"/>
    </row>
    <row r="289">
      <c r="Z289" s="38"/>
      <c r="AA289" s="101"/>
      <c r="AB289" s="101"/>
      <c r="AC289" s="102"/>
    </row>
    <row r="290">
      <c r="Z290" s="38"/>
      <c r="AA290" s="101"/>
      <c r="AB290" s="101"/>
      <c r="AC290" s="102"/>
    </row>
    <row r="291">
      <c r="Z291" s="38"/>
      <c r="AA291" s="101"/>
      <c r="AB291" s="101"/>
      <c r="AC291" s="102"/>
    </row>
    <row r="292">
      <c r="Z292" s="38"/>
      <c r="AA292" s="101"/>
      <c r="AB292" s="101"/>
      <c r="AC292" s="102"/>
    </row>
    <row r="293">
      <c r="Z293" s="38"/>
      <c r="AA293" s="101"/>
      <c r="AB293" s="101"/>
      <c r="AC293" s="102"/>
    </row>
    <row r="294">
      <c r="Z294" s="38"/>
      <c r="AA294" s="101"/>
      <c r="AB294" s="101"/>
      <c r="AC294" s="102"/>
    </row>
    <row r="295">
      <c r="Z295" s="38"/>
      <c r="AA295" s="101"/>
      <c r="AB295" s="101"/>
      <c r="AC295" s="102"/>
    </row>
    <row r="296">
      <c r="Z296" s="38"/>
      <c r="AA296" s="101"/>
      <c r="AB296" s="101"/>
      <c r="AC296" s="102"/>
    </row>
    <row r="297">
      <c r="Z297" s="38"/>
      <c r="AA297" s="101"/>
      <c r="AB297" s="101"/>
      <c r="AC297" s="102"/>
    </row>
    <row r="298">
      <c r="Z298" s="38"/>
      <c r="AA298" s="101"/>
      <c r="AB298" s="101"/>
      <c r="AC298" s="102"/>
    </row>
    <row r="299">
      <c r="Z299" s="38"/>
      <c r="AA299" s="101"/>
      <c r="AB299" s="101"/>
      <c r="AC299" s="102"/>
    </row>
    <row r="300">
      <c r="Z300" s="38"/>
      <c r="AA300" s="101"/>
      <c r="AB300" s="101"/>
      <c r="AC300" s="102"/>
    </row>
    <row r="301">
      <c r="Z301" s="38"/>
      <c r="AA301" s="101"/>
      <c r="AB301" s="101"/>
      <c r="AC301" s="102"/>
    </row>
    <row r="302">
      <c r="Z302" s="38"/>
      <c r="AA302" s="101"/>
      <c r="AB302" s="101"/>
      <c r="AC302" s="102"/>
    </row>
    <row r="303">
      <c r="Z303" s="38"/>
      <c r="AA303" s="101"/>
      <c r="AB303" s="101"/>
      <c r="AC303" s="102"/>
    </row>
    <row r="304">
      <c r="Z304" s="38"/>
      <c r="AA304" s="101"/>
      <c r="AB304" s="101"/>
      <c r="AC304" s="102"/>
    </row>
    <row r="305">
      <c r="Z305" s="38"/>
      <c r="AA305" s="101"/>
      <c r="AB305" s="101"/>
      <c r="AC305" s="102"/>
    </row>
    <row r="306">
      <c r="Z306" s="38"/>
      <c r="AA306" s="101"/>
      <c r="AB306" s="101"/>
      <c r="AC306" s="102"/>
    </row>
    <row r="307">
      <c r="Z307" s="38"/>
      <c r="AA307" s="101"/>
      <c r="AB307" s="101"/>
      <c r="AC307" s="102"/>
    </row>
    <row r="308">
      <c r="Z308" s="38"/>
      <c r="AA308" s="101"/>
      <c r="AB308" s="101"/>
      <c r="AC308" s="102"/>
    </row>
    <row r="309">
      <c r="Z309" s="38"/>
      <c r="AA309" s="101"/>
      <c r="AB309" s="101"/>
      <c r="AC309" s="102"/>
    </row>
    <row r="310">
      <c r="Z310" s="38"/>
      <c r="AA310" s="101"/>
      <c r="AB310" s="101"/>
      <c r="AC310" s="102"/>
    </row>
    <row r="311">
      <c r="Z311" s="38"/>
      <c r="AA311" s="101"/>
      <c r="AB311" s="101"/>
      <c r="AC311" s="102"/>
    </row>
    <row r="312">
      <c r="Z312" s="38"/>
      <c r="AA312" s="101"/>
      <c r="AB312" s="101"/>
      <c r="AC312" s="102"/>
    </row>
    <row r="313">
      <c r="Z313" s="38"/>
      <c r="AA313" s="101"/>
      <c r="AB313" s="101"/>
      <c r="AC313" s="102"/>
    </row>
    <row r="314">
      <c r="Z314" s="38"/>
      <c r="AA314" s="101"/>
      <c r="AB314" s="101"/>
      <c r="AC314" s="102"/>
    </row>
    <row r="315">
      <c r="Z315" s="38"/>
      <c r="AA315" s="101"/>
      <c r="AB315" s="101"/>
      <c r="AC315" s="102"/>
    </row>
    <row r="316">
      <c r="Z316" s="38"/>
      <c r="AA316" s="101"/>
      <c r="AB316" s="101"/>
      <c r="AC316" s="102"/>
    </row>
    <row r="317">
      <c r="Z317" s="38"/>
      <c r="AA317" s="101"/>
      <c r="AB317" s="101"/>
      <c r="AC317" s="102"/>
    </row>
    <row r="318">
      <c r="Z318" s="38"/>
      <c r="AA318" s="101"/>
      <c r="AB318" s="101"/>
      <c r="AC318" s="102"/>
    </row>
    <row r="319">
      <c r="Z319" s="38"/>
      <c r="AA319" s="101"/>
      <c r="AB319" s="101"/>
      <c r="AC319" s="102"/>
    </row>
    <row r="320">
      <c r="Z320" s="38"/>
      <c r="AA320" s="101"/>
      <c r="AB320" s="101"/>
      <c r="AC320" s="102"/>
    </row>
    <row r="321">
      <c r="Z321" s="38"/>
      <c r="AA321" s="101"/>
      <c r="AB321" s="101"/>
      <c r="AC321" s="102"/>
    </row>
    <row r="322">
      <c r="Z322" s="38"/>
      <c r="AA322" s="101"/>
      <c r="AB322" s="101"/>
      <c r="AC322" s="102"/>
    </row>
    <row r="323">
      <c r="Z323" s="38"/>
      <c r="AA323" s="101"/>
      <c r="AB323" s="101"/>
      <c r="AC323" s="102"/>
    </row>
    <row r="324">
      <c r="Z324" s="38"/>
      <c r="AA324" s="101"/>
      <c r="AB324" s="101"/>
      <c r="AC324" s="102"/>
    </row>
    <row r="325">
      <c r="Z325" s="38"/>
      <c r="AA325" s="101"/>
      <c r="AB325" s="101"/>
      <c r="AC325" s="102"/>
    </row>
    <row r="326">
      <c r="Z326" s="38"/>
      <c r="AA326" s="101"/>
      <c r="AB326" s="101"/>
      <c r="AC326" s="102"/>
    </row>
    <row r="327">
      <c r="Z327" s="38"/>
      <c r="AA327" s="101"/>
      <c r="AB327" s="101"/>
      <c r="AC327" s="102"/>
    </row>
    <row r="328">
      <c r="Z328" s="38"/>
      <c r="AA328" s="101"/>
      <c r="AB328" s="101"/>
      <c r="AC328" s="102"/>
    </row>
    <row r="329">
      <c r="Z329" s="38"/>
      <c r="AA329" s="101"/>
      <c r="AB329" s="101"/>
      <c r="AC329" s="102"/>
    </row>
    <row r="330">
      <c r="Z330" s="38"/>
      <c r="AA330" s="101"/>
      <c r="AB330" s="101"/>
      <c r="AC330" s="102"/>
    </row>
    <row r="331">
      <c r="Z331" s="38"/>
      <c r="AA331" s="101"/>
      <c r="AB331" s="101"/>
      <c r="AC331" s="102"/>
    </row>
    <row r="332">
      <c r="Z332" s="38"/>
      <c r="AA332" s="101"/>
      <c r="AB332" s="101"/>
      <c r="AC332" s="102"/>
    </row>
    <row r="333">
      <c r="Z333" s="38"/>
      <c r="AA333" s="101"/>
      <c r="AB333" s="101"/>
      <c r="AC333" s="102"/>
    </row>
    <row r="334">
      <c r="Z334" s="38"/>
      <c r="AA334" s="101"/>
      <c r="AB334" s="101"/>
      <c r="AC334" s="102"/>
    </row>
    <row r="335">
      <c r="Z335" s="38"/>
      <c r="AA335" s="101"/>
      <c r="AB335" s="101"/>
      <c r="AC335" s="102"/>
    </row>
    <row r="336">
      <c r="Z336" s="38"/>
      <c r="AA336" s="101"/>
      <c r="AB336" s="101"/>
      <c r="AC336" s="102"/>
    </row>
    <row r="337">
      <c r="Z337" s="38"/>
      <c r="AA337" s="101"/>
      <c r="AB337" s="101"/>
      <c r="AC337" s="102"/>
    </row>
    <row r="338">
      <c r="Z338" s="38"/>
      <c r="AA338" s="101"/>
      <c r="AB338" s="101"/>
      <c r="AC338" s="102"/>
    </row>
    <row r="339">
      <c r="Z339" s="38"/>
      <c r="AA339" s="101"/>
      <c r="AB339" s="101"/>
      <c r="AC339" s="102"/>
    </row>
    <row r="340">
      <c r="Z340" s="38"/>
      <c r="AA340" s="101"/>
      <c r="AB340" s="101"/>
      <c r="AC340" s="102"/>
    </row>
    <row r="341">
      <c r="Z341" s="38"/>
      <c r="AA341" s="101"/>
      <c r="AB341" s="101"/>
      <c r="AC341" s="102"/>
    </row>
    <row r="342">
      <c r="Z342" s="38"/>
      <c r="AA342" s="101"/>
      <c r="AB342" s="101"/>
      <c r="AC342" s="102"/>
    </row>
    <row r="343">
      <c r="Z343" s="38"/>
      <c r="AA343" s="101"/>
      <c r="AB343" s="101"/>
      <c r="AC343" s="102"/>
    </row>
    <row r="344">
      <c r="Z344" s="38"/>
      <c r="AA344" s="101"/>
      <c r="AB344" s="101"/>
      <c r="AC344" s="102"/>
    </row>
    <row r="345">
      <c r="Z345" s="38"/>
      <c r="AA345" s="101"/>
      <c r="AB345" s="101"/>
      <c r="AC345" s="102"/>
    </row>
    <row r="346">
      <c r="Z346" s="38"/>
      <c r="AA346" s="101"/>
      <c r="AB346" s="101"/>
      <c r="AC346" s="102"/>
    </row>
    <row r="347">
      <c r="Z347" s="38"/>
      <c r="AA347" s="101"/>
      <c r="AB347" s="101"/>
      <c r="AC347" s="102"/>
    </row>
    <row r="348">
      <c r="Z348" s="38"/>
      <c r="AA348" s="101"/>
      <c r="AB348" s="101"/>
      <c r="AC348" s="102"/>
    </row>
    <row r="349">
      <c r="Z349" s="38"/>
      <c r="AA349" s="101"/>
      <c r="AB349" s="101"/>
      <c r="AC349" s="102"/>
    </row>
    <row r="350">
      <c r="Z350" s="38"/>
      <c r="AA350" s="101"/>
      <c r="AB350" s="101"/>
      <c r="AC350" s="102"/>
    </row>
    <row r="351">
      <c r="Z351" s="38"/>
      <c r="AA351" s="101"/>
      <c r="AB351" s="101"/>
      <c r="AC351" s="102"/>
    </row>
    <row r="352">
      <c r="Z352" s="38"/>
      <c r="AA352" s="101"/>
      <c r="AB352" s="101"/>
      <c r="AC352" s="102"/>
    </row>
    <row r="353">
      <c r="Z353" s="38"/>
      <c r="AA353" s="101"/>
      <c r="AB353" s="101"/>
      <c r="AC353" s="102"/>
    </row>
    <row r="354">
      <c r="Z354" s="38"/>
      <c r="AA354" s="101"/>
      <c r="AB354" s="101"/>
      <c r="AC354" s="102"/>
    </row>
    <row r="355">
      <c r="Z355" s="38"/>
      <c r="AA355" s="101"/>
      <c r="AB355" s="101"/>
      <c r="AC355" s="102"/>
    </row>
    <row r="356">
      <c r="Z356" s="38"/>
      <c r="AA356" s="101"/>
      <c r="AB356" s="101"/>
      <c r="AC356" s="102"/>
    </row>
    <row r="357">
      <c r="Z357" s="38"/>
      <c r="AA357" s="101"/>
      <c r="AB357" s="101"/>
      <c r="AC357" s="102"/>
    </row>
    <row r="358">
      <c r="Z358" s="38"/>
      <c r="AA358" s="101"/>
      <c r="AB358" s="101"/>
      <c r="AC358" s="102"/>
    </row>
    <row r="359">
      <c r="Z359" s="38"/>
      <c r="AA359" s="101"/>
      <c r="AB359" s="101"/>
      <c r="AC359" s="102"/>
    </row>
    <row r="360">
      <c r="Z360" s="38"/>
      <c r="AA360" s="101"/>
      <c r="AB360" s="101"/>
      <c r="AC360" s="102"/>
    </row>
    <row r="361">
      <c r="Z361" s="38"/>
      <c r="AA361" s="101"/>
      <c r="AB361" s="101"/>
      <c r="AC361" s="102"/>
    </row>
    <row r="362">
      <c r="Z362" s="38"/>
      <c r="AA362" s="101"/>
      <c r="AB362" s="101"/>
      <c r="AC362" s="102"/>
    </row>
    <row r="363">
      <c r="Z363" s="38"/>
      <c r="AA363" s="101"/>
      <c r="AB363" s="101"/>
      <c r="AC363" s="102"/>
    </row>
    <row r="364">
      <c r="Z364" s="38"/>
      <c r="AA364" s="101"/>
      <c r="AB364" s="101"/>
      <c r="AC364" s="102"/>
    </row>
    <row r="365">
      <c r="Z365" s="38"/>
      <c r="AA365" s="101"/>
      <c r="AB365" s="101"/>
      <c r="AC365" s="102"/>
    </row>
    <row r="366">
      <c r="Z366" s="38"/>
      <c r="AA366" s="101"/>
      <c r="AB366" s="101"/>
      <c r="AC366" s="102"/>
    </row>
    <row r="367">
      <c r="Z367" s="38"/>
      <c r="AA367" s="101"/>
      <c r="AB367" s="101"/>
      <c r="AC367" s="102"/>
    </row>
    <row r="368">
      <c r="Z368" s="38"/>
      <c r="AA368" s="101"/>
      <c r="AB368" s="101"/>
      <c r="AC368" s="102"/>
    </row>
    <row r="369">
      <c r="Z369" s="38"/>
      <c r="AA369" s="101"/>
      <c r="AB369" s="101"/>
      <c r="AC369" s="102"/>
    </row>
    <row r="370">
      <c r="Z370" s="38"/>
      <c r="AA370" s="101"/>
      <c r="AB370" s="101"/>
      <c r="AC370" s="102"/>
    </row>
    <row r="371">
      <c r="Z371" s="38"/>
      <c r="AA371" s="101"/>
      <c r="AB371" s="101"/>
      <c r="AC371" s="102"/>
    </row>
    <row r="372">
      <c r="Z372" s="38"/>
      <c r="AA372" s="101"/>
      <c r="AB372" s="101"/>
      <c r="AC372" s="102"/>
    </row>
    <row r="373">
      <c r="Z373" s="38"/>
      <c r="AA373" s="101"/>
      <c r="AB373" s="101"/>
      <c r="AC373" s="102"/>
    </row>
    <row r="374">
      <c r="Z374" s="38"/>
      <c r="AA374" s="101"/>
      <c r="AB374" s="101"/>
      <c r="AC374" s="102"/>
    </row>
    <row r="375">
      <c r="Z375" s="38"/>
      <c r="AA375" s="101"/>
      <c r="AB375" s="101"/>
      <c r="AC375" s="102"/>
    </row>
    <row r="376">
      <c r="Z376" s="38"/>
      <c r="AA376" s="101"/>
      <c r="AB376" s="101"/>
      <c r="AC376" s="102"/>
    </row>
    <row r="377">
      <c r="Z377" s="38"/>
      <c r="AA377" s="101"/>
      <c r="AB377" s="101"/>
      <c r="AC377" s="102"/>
    </row>
    <row r="378">
      <c r="Z378" s="38"/>
      <c r="AA378" s="101"/>
      <c r="AB378" s="101"/>
      <c r="AC378" s="102"/>
    </row>
    <row r="379">
      <c r="Z379" s="38"/>
      <c r="AA379" s="101"/>
      <c r="AB379" s="101"/>
      <c r="AC379" s="102"/>
    </row>
    <row r="380">
      <c r="Z380" s="38"/>
      <c r="AA380" s="101"/>
      <c r="AB380" s="101"/>
      <c r="AC380" s="102"/>
    </row>
    <row r="381">
      <c r="Z381" s="38"/>
      <c r="AA381" s="101"/>
      <c r="AB381" s="101"/>
      <c r="AC381" s="102"/>
    </row>
    <row r="382">
      <c r="Z382" s="38"/>
      <c r="AA382" s="101"/>
      <c r="AB382" s="101"/>
      <c r="AC382" s="102"/>
    </row>
    <row r="383">
      <c r="Z383" s="38"/>
      <c r="AA383" s="101"/>
      <c r="AB383" s="101"/>
      <c r="AC383" s="102"/>
    </row>
    <row r="384">
      <c r="Z384" s="38"/>
      <c r="AA384" s="101"/>
      <c r="AB384" s="101"/>
      <c r="AC384" s="102"/>
    </row>
    <row r="385">
      <c r="Z385" s="38"/>
      <c r="AA385" s="101"/>
      <c r="AB385" s="101"/>
      <c r="AC385" s="102"/>
    </row>
    <row r="386">
      <c r="Z386" s="38"/>
      <c r="AA386" s="101"/>
      <c r="AB386" s="101"/>
      <c r="AC386" s="102"/>
    </row>
    <row r="387">
      <c r="Z387" s="38"/>
      <c r="AA387" s="101"/>
      <c r="AB387" s="101"/>
      <c r="AC387" s="102"/>
    </row>
    <row r="388">
      <c r="Z388" s="38"/>
      <c r="AA388" s="101"/>
      <c r="AB388" s="101"/>
      <c r="AC388" s="102"/>
    </row>
    <row r="389">
      <c r="Z389" s="38"/>
      <c r="AA389" s="101"/>
      <c r="AB389" s="101"/>
      <c r="AC389" s="102"/>
    </row>
    <row r="390">
      <c r="Z390" s="38"/>
      <c r="AA390" s="101"/>
      <c r="AB390" s="101"/>
      <c r="AC390" s="102"/>
    </row>
    <row r="391">
      <c r="Z391" s="38"/>
      <c r="AA391" s="101"/>
      <c r="AB391" s="101"/>
      <c r="AC391" s="102"/>
    </row>
    <row r="392">
      <c r="Z392" s="38"/>
      <c r="AA392" s="101"/>
      <c r="AB392" s="101"/>
      <c r="AC392" s="102"/>
    </row>
    <row r="393">
      <c r="Z393" s="38"/>
      <c r="AA393" s="101"/>
      <c r="AB393" s="101"/>
      <c r="AC393" s="102"/>
    </row>
    <row r="394">
      <c r="Z394" s="38"/>
      <c r="AA394" s="101"/>
      <c r="AB394" s="101"/>
      <c r="AC394" s="102"/>
    </row>
    <row r="395">
      <c r="Z395" s="38"/>
      <c r="AA395" s="101"/>
      <c r="AB395" s="101"/>
      <c r="AC395" s="102"/>
    </row>
    <row r="396">
      <c r="Z396" s="38"/>
      <c r="AA396" s="101"/>
      <c r="AB396" s="101"/>
      <c r="AC396" s="102"/>
    </row>
    <row r="397">
      <c r="Z397" s="38"/>
      <c r="AA397" s="101"/>
      <c r="AB397" s="101"/>
      <c r="AC397" s="102"/>
    </row>
    <row r="398">
      <c r="Z398" s="38"/>
      <c r="AA398" s="101"/>
      <c r="AB398" s="101"/>
      <c r="AC398" s="102"/>
    </row>
    <row r="399">
      <c r="Z399" s="38"/>
      <c r="AA399" s="101"/>
      <c r="AB399" s="101"/>
      <c r="AC399" s="102"/>
    </row>
    <row r="400">
      <c r="Z400" s="38"/>
      <c r="AA400" s="101"/>
      <c r="AB400" s="101"/>
      <c r="AC400" s="102"/>
    </row>
    <row r="401">
      <c r="Z401" s="38"/>
      <c r="AA401" s="101"/>
      <c r="AB401" s="101"/>
      <c r="AC401" s="102"/>
    </row>
    <row r="402">
      <c r="Z402" s="38"/>
      <c r="AA402" s="101"/>
      <c r="AB402" s="101"/>
      <c r="AC402" s="102"/>
    </row>
    <row r="403">
      <c r="Z403" s="38"/>
      <c r="AA403" s="101"/>
      <c r="AB403" s="101"/>
      <c r="AC403" s="102"/>
    </row>
    <row r="404">
      <c r="Z404" s="38"/>
      <c r="AA404" s="101"/>
      <c r="AB404" s="101"/>
      <c r="AC404" s="102"/>
    </row>
    <row r="405">
      <c r="Z405" s="38"/>
      <c r="AA405" s="101"/>
      <c r="AB405" s="101"/>
      <c r="AC405" s="102"/>
    </row>
    <row r="406">
      <c r="Z406" s="38"/>
      <c r="AA406" s="101"/>
      <c r="AB406" s="101"/>
      <c r="AC406" s="102"/>
    </row>
    <row r="407">
      <c r="Z407" s="38"/>
      <c r="AA407" s="101"/>
      <c r="AB407" s="101"/>
      <c r="AC407" s="102"/>
    </row>
    <row r="408">
      <c r="Z408" s="38"/>
      <c r="AA408" s="101"/>
      <c r="AB408" s="101"/>
      <c r="AC408" s="102"/>
    </row>
    <row r="409">
      <c r="Z409" s="38"/>
      <c r="AA409" s="101"/>
      <c r="AB409" s="101"/>
      <c r="AC409" s="102"/>
    </row>
    <row r="410">
      <c r="Z410" s="38"/>
      <c r="AA410" s="101"/>
      <c r="AB410" s="101"/>
      <c r="AC410" s="102"/>
    </row>
    <row r="411">
      <c r="Z411" s="38"/>
      <c r="AA411" s="101"/>
      <c r="AB411" s="101"/>
      <c r="AC411" s="102"/>
    </row>
    <row r="412">
      <c r="Z412" s="38"/>
      <c r="AA412" s="101"/>
      <c r="AB412" s="101"/>
      <c r="AC412" s="102"/>
    </row>
    <row r="413">
      <c r="Z413" s="38"/>
      <c r="AA413" s="101"/>
      <c r="AB413" s="101"/>
      <c r="AC413" s="102"/>
    </row>
    <row r="414">
      <c r="Z414" s="38"/>
      <c r="AA414" s="101"/>
      <c r="AB414" s="101"/>
      <c r="AC414" s="102"/>
    </row>
    <row r="415">
      <c r="Z415" s="38"/>
      <c r="AA415" s="101"/>
      <c r="AB415" s="101"/>
      <c r="AC415" s="102"/>
    </row>
    <row r="416">
      <c r="Z416" s="38"/>
      <c r="AA416" s="101"/>
      <c r="AB416" s="101"/>
      <c r="AC416" s="102"/>
    </row>
    <row r="417">
      <c r="Z417" s="38"/>
      <c r="AA417" s="101"/>
      <c r="AB417" s="101"/>
      <c r="AC417" s="102"/>
    </row>
    <row r="418">
      <c r="Z418" s="38"/>
      <c r="AA418" s="101"/>
      <c r="AB418" s="101"/>
      <c r="AC418" s="102"/>
    </row>
    <row r="419">
      <c r="Z419" s="38"/>
      <c r="AA419" s="101"/>
      <c r="AB419" s="101"/>
      <c r="AC419" s="102"/>
    </row>
    <row r="420">
      <c r="Z420" s="38"/>
      <c r="AA420" s="101"/>
      <c r="AB420" s="101"/>
      <c r="AC420" s="102"/>
    </row>
    <row r="421">
      <c r="Z421" s="38"/>
      <c r="AA421" s="101"/>
      <c r="AB421" s="101"/>
      <c r="AC421" s="102"/>
    </row>
    <row r="422">
      <c r="Z422" s="38"/>
      <c r="AA422" s="101"/>
      <c r="AB422" s="101"/>
      <c r="AC422" s="102"/>
    </row>
    <row r="423">
      <c r="Z423" s="38"/>
      <c r="AA423" s="101"/>
      <c r="AB423" s="101"/>
      <c r="AC423" s="102"/>
    </row>
    <row r="424">
      <c r="Z424" s="38"/>
      <c r="AA424" s="101"/>
      <c r="AB424" s="101"/>
      <c r="AC424" s="102"/>
    </row>
    <row r="425">
      <c r="Z425" s="38"/>
      <c r="AA425" s="101"/>
      <c r="AB425" s="101"/>
      <c r="AC425" s="102"/>
    </row>
    <row r="426">
      <c r="Z426" s="38"/>
      <c r="AA426" s="101"/>
      <c r="AB426" s="101"/>
      <c r="AC426" s="102"/>
    </row>
    <row r="427">
      <c r="Z427" s="38"/>
      <c r="AA427" s="101"/>
      <c r="AB427" s="101"/>
      <c r="AC427" s="102"/>
    </row>
    <row r="428">
      <c r="Z428" s="38"/>
      <c r="AA428" s="101"/>
      <c r="AB428" s="101"/>
      <c r="AC428" s="102"/>
    </row>
    <row r="429">
      <c r="Z429" s="38"/>
      <c r="AA429" s="101"/>
      <c r="AB429" s="101"/>
      <c r="AC429" s="102"/>
    </row>
    <row r="430">
      <c r="Z430" s="38"/>
      <c r="AA430" s="101"/>
      <c r="AB430" s="101"/>
      <c r="AC430" s="102"/>
    </row>
    <row r="431">
      <c r="Z431" s="38"/>
      <c r="AA431" s="101"/>
      <c r="AB431" s="101"/>
      <c r="AC431" s="102"/>
    </row>
    <row r="432">
      <c r="Z432" s="38"/>
      <c r="AA432" s="101"/>
      <c r="AB432" s="101"/>
      <c r="AC432" s="102"/>
    </row>
    <row r="433">
      <c r="Z433" s="38"/>
      <c r="AA433" s="101"/>
      <c r="AB433" s="101"/>
      <c r="AC433" s="102"/>
    </row>
    <row r="434">
      <c r="Z434" s="38"/>
      <c r="AA434" s="101"/>
      <c r="AB434" s="101"/>
      <c r="AC434" s="102"/>
    </row>
    <row r="435">
      <c r="Z435" s="38"/>
      <c r="AA435" s="101"/>
      <c r="AB435" s="101"/>
      <c r="AC435" s="102"/>
    </row>
    <row r="436">
      <c r="Z436" s="38"/>
      <c r="AA436" s="101"/>
      <c r="AB436" s="101"/>
      <c r="AC436" s="102"/>
    </row>
    <row r="437">
      <c r="Z437" s="38"/>
      <c r="AA437" s="101"/>
      <c r="AB437" s="101"/>
      <c r="AC437" s="102"/>
    </row>
    <row r="438">
      <c r="Z438" s="38"/>
      <c r="AA438" s="101"/>
      <c r="AB438" s="101"/>
      <c r="AC438" s="102"/>
    </row>
    <row r="439">
      <c r="Z439" s="38"/>
      <c r="AA439" s="101"/>
      <c r="AB439" s="101"/>
      <c r="AC439" s="102"/>
    </row>
    <row r="440">
      <c r="Z440" s="38"/>
      <c r="AA440" s="101"/>
      <c r="AB440" s="101"/>
      <c r="AC440" s="102"/>
    </row>
    <row r="441">
      <c r="Z441" s="38"/>
      <c r="AA441" s="101"/>
      <c r="AB441" s="101"/>
      <c r="AC441" s="102"/>
    </row>
    <row r="442">
      <c r="Z442" s="38"/>
      <c r="AA442" s="101"/>
      <c r="AB442" s="101"/>
      <c r="AC442" s="102"/>
    </row>
    <row r="443">
      <c r="Z443" s="38"/>
      <c r="AA443" s="101"/>
      <c r="AB443" s="101"/>
      <c r="AC443" s="102"/>
    </row>
    <row r="444">
      <c r="Z444" s="38"/>
      <c r="AA444" s="101"/>
      <c r="AB444" s="101"/>
      <c r="AC444" s="102"/>
    </row>
    <row r="445">
      <c r="Z445" s="38"/>
      <c r="AA445" s="101"/>
      <c r="AB445" s="101"/>
      <c r="AC445" s="102"/>
    </row>
    <row r="446">
      <c r="Z446" s="38"/>
      <c r="AA446" s="101"/>
      <c r="AB446" s="101"/>
      <c r="AC446" s="102"/>
    </row>
    <row r="447">
      <c r="Z447" s="38"/>
      <c r="AA447" s="101"/>
      <c r="AB447" s="101"/>
      <c r="AC447" s="102"/>
    </row>
    <row r="448">
      <c r="Z448" s="38"/>
      <c r="AA448" s="101"/>
      <c r="AB448" s="101"/>
      <c r="AC448" s="102"/>
    </row>
    <row r="449">
      <c r="Z449" s="38"/>
      <c r="AA449" s="101"/>
      <c r="AB449" s="101"/>
      <c r="AC449" s="102"/>
    </row>
    <row r="450">
      <c r="Z450" s="38"/>
      <c r="AA450" s="101"/>
      <c r="AB450" s="101"/>
      <c r="AC450" s="102"/>
    </row>
    <row r="451">
      <c r="Z451" s="38"/>
      <c r="AA451" s="101"/>
      <c r="AB451" s="101"/>
      <c r="AC451" s="102"/>
    </row>
    <row r="452">
      <c r="Z452" s="38"/>
      <c r="AA452" s="101"/>
      <c r="AB452" s="101"/>
      <c r="AC452" s="102"/>
    </row>
    <row r="453">
      <c r="Z453" s="38"/>
      <c r="AA453" s="101"/>
      <c r="AB453" s="101"/>
      <c r="AC453" s="102"/>
    </row>
    <row r="454">
      <c r="Z454" s="38"/>
      <c r="AA454" s="101"/>
      <c r="AB454" s="101"/>
      <c r="AC454" s="102"/>
    </row>
    <row r="455">
      <c r="Z455" s="38"/>
      <c r="AA455" s="101"/>
      <c r="AB455" s="101"/>
      <c r="AC455" s="102"/>
    </row>
    <row r="456">
      <c r="Z456" s="38"/>
      <c r="AA456" s="101"/>
      <c r="AB456" s="101"/>
      <c r="AC456" s="102"/>
    </row>
    <row r="457">
      <c r="Z457" s="38"/>
      <c r="AA457" s="101"/>
      <c r="AB457" s="101"/>
      <c r="AC457" s="102"/>
    </row>
    <row r="458">
      <c r="Z458" s="38"/>
      <c r="AA458" s="101"/>
      <c r="AB458" s="101"/>
      <c r="AC458" s="102"/>
    </row>
    <row r="459">
      <c r="Z459" s="38"/>
      <c r="AA459" s="101"/>
      <c r="AB459" s="101"/>
      <c r="AC459" s="102"/>
    </row>
    <row r="460">
      <c r="Z460" s="38"/>
      <c r="AA460" s="101"/>
      <c r="AB460" s="101"/>
      <c r="AC460" s="102"/>
    </row>
    <row r="461">
      <c r="Z461" s="38"/>
      <c r="AA461" s="101"/>
      <c r="AB461" s="101"/>
      <c r="AC461" s="102"/>
    </row>
    <row r="462">
      <c r="Z462" s="38"/>
      <c r="AA462" s="101"/>
      <c r="AB462" s="101"/>
      <c r="AC462" s="102"/>
    </row>
    <row r="463">
      <c r="Z463" s="38"/>
      <c r="AA463" s="101"/>
      <c r="AB463" s="101"/>
      <c r="AC463" s="102"/>
    </row>
    <row r="464">
      <c r="Z464" s="38"/>
      <c r="AA464" s="101"/>
      <c r="AB464" s="101"/>
      <c r="AC464" s="102"/>
    </row>
    <row r="465">
      <c r="Z465" s="38"/>
      <c r="AA465" s="101"/>
      <c r="AB465" s="101"/>
      <c r="AC465" s="102"/>
    </row>
    <row r="466">
      <c r="Z466" s="38"/>
      <c r="AA466" s="101"/>
      <c r="AB466" s="101"/>
      <c r="AC466" s="102"/>
    </row>
    <row r="467">
      <c r="Z467" s="38"/>
      <c r="AA467" s="101"/>
      <c r="AB467" s="101"/>
      <c r="AC467" s="102"/>
    </row>
    <row r="468">
      <c r="Z468" s="38"/>
      <c r="AA468" s="101"/>
      <c r="AB468" s="101"/>
      <c r="AC468" s="102"/>
    </row>
    <row r="469">
      <c r="Z469" s="38"/>
      <c r="AA469" s="101"/>
      <c r="AB469" s="101"/>
      <c r="AC469" s="102"/>
    </row>
    <row r="470">
      <c r="Z470" s="38"/>
      <c r="AA470" s="101"/>
      <c r="AB470" s="101"/>
      <c r="AC470" s="102"/>
    </row>
    <row r="471">
      <c r="Z471" s="38"/>
      <c r="AA471" s="101"/>
      <c r="AB471" s="101"/>
      <c r="AC471" s="102"/>
    </row>
    <row r="472">
      <c r="Z472" s="38"/>
      <c r="AA472" s="101"/>
      <c r="AB472" s="101"/>
      <c r="AC472" s="102"/>
    </row>
    <row r="473">
      <c r="Z473" s="38"/>
      <c r="AA473" s="101"/>
      <c r="AB473" s="101"/>
      <c r="AC473" s="102"/>
    </row>
    <row r="474">
      <c r="Z474" s="38"/>
      <c r="AA474" s="101"/>
      <c r="AB474" s="101"/>
      <c r="AC474" s="102"/>
    </row>
    <row r="475">
      <c r="Z475" s="38"/>
      <c r="AA475" s="101"/>
      <c r="AB475" s="101"/>
      <c r="AC475" s="102"/>
    </row>
    <row r="476">
      <c r="Z476" s="38"/>
      <c r="AA476" s="101"/>
      <c r="AB476" s="101"/>
      <c r="AC476" s="102"/>
    </row>
    <row r="477">
      <c r="Z477" s="38"/>
      <c r="AA477" s="101"/>
      <c r="AB477" s="101"/>
      <c r="AC477" s="102"/>
    </row>
    <row r="478">
      <c r="Z478" s="38"/>
      <c r="AA478" s="101"/>
      <c r="AB478" s="101"/>
      <c r="AC478" s="102"/>
    </row>
    <row r="479">
      <c r="Z479" s="38"/>
      <c r="AA479" s="101"/>
      <c r="AB479" s="101"/>
      <c r="AC479" s="102"/>
    </row>
    <row r="480">
      <c r="Z480" s="38"/>
      <c r="AA480" s="101"/>
      <c r="AB480" s="101"/>
      <c r="AC480" s="102"/>
    </row>
    <row r="481">
      <c r="Z481" s="38"/>
      <c r="AA481" s="101"/>
      <c r="AB481" s="101"/>
      <c r="AC481" s="102"/>
    </row>
    <row r="482">
      <c r="Z482" s="38"/>
      <c r="AA482" s="101"/>
      <c r="AB482" s="101"/>
      <c r="AC482" s="102"/>
    </row>
    <row r="483">
      <c r="Z483" s="38"/>
      <c r="AA483" s="101"/>
      <c r="AB483" s="101"/>
      <c r="AC483" s="102"/>
    </row>
    <row r="484">
      <c r="Z484" s="38"/>
      <c r="AA484" s="101"/>
      <c r="AB484" s="101"/>
      <c r="AC484" s="102"/>
    </row>
    <row r="485">
      <c r="Z485" s="38"/>
      <c r="AA485" s="101"/>
      <c r="AB485" s="101"/>
      <c r="AC485" s="102"/>
    </row>
    <row r="486">
      <c r="Z486" s="38"/>
      <c r="AA486" s="101"/>
      <c r="AB486" s="101"/>
      <c r="AC486" s="102"/>
    </row>
    <row r="487">
      <c r="Z487" s="38"/>
      <c r="AA487" s="101"/>
      <c r="AB487" s="101"/>
      <c r="AC487" s="102"/>
    </row>
    <row r="488">
      <c r="Z488" s="38"/>
      <c r="AA488" s="101"/>
      <c r="AB488" s="101"/>
      <c r="AC488" s="102"/>
    </row>
    <row r="489">
      <c r="Z489" s="38"/>
      <c r="AA489" s="101"/>
      <c r="AB489" s="101"/>
      <c r="AC489" s="102"/>
    </row>
    <row r="490">
      <c r="Z490" s="38"/>
      <c r="AA490" s="101"/>
      <c r="AB490" s="101"/>
      <c r="AC490" s="102"/>
    </row>
    <row r="491">
      <c r="Z491" s="38"/>
      <c r="AA491" s="101"/>
      <c r="AB491" s="101"/>
      <c r="AC491" s="102"/>
    </row>
    <row r="492">
      <c r="Z492" s="38"/>
      <c r="AA492" s="101"/>
      <c r="AB492" s="101"/>
      <c r="AC492" s="102"/>
    </row>
    <row r="493">
      <c r="Z493" s="38"/>
      <c r="AA493" s="101"/>
      <c r="AB493" s="101"/>
      <c r="AC493" s="102"/>
    </row>
    <row r="494">
      <c r="Z494" s="38"/>
      <c r="AA494" s="101"/>
      <c r="AB494" s="101"/>
      <c r="AC494" s="102"/>
    </row>
    <row r="495">
      <c r="Z495" s="38"/>
      <c r="AA495" s="101"/>
      <c r="AB495" s="101"/>
      <c r="AC495" s="102"/>
    </row>
    <row r="496">
      <c r="Z496" s="38"/>
      <c r="AA496" s="101"/>
      <c r="AB496" s="101"/>
      <c r="AC496" s="102"/>
    </row>
    <row r="497">
      <c r="Z497" s="38"/>
      <c r="AA497" s="101"/>
      <c r="AB497" s="101"/>
      <c r="AC497" s="102"/>
    </row>
    <row r="498">
      <c r="Z498" s="38"/>
      <c r="AA498" s="101"/>
      <c r="AB498" s="101"/>
      <c r="AC498" s="102"/>
    </row>
    <row r="499">
      <c r="Z499" s="38"/>
      <c r="AA499" s="101"/>
      <c r="AB499" s="101"/>
      <c r="AC499" s="102"/>
    </row>
    <row r="500">
      <c r="Z500" s="38"/>
      <c r="AA500" s="101"/>
      <c r="AB500" s="101"/>
      <c r="AC500" s="102"/>
    </row>
    <row r="501">
      <c r="Z501" s="38"/>
      <c r="AA501" s="101"/>
      <c r="AB501" s="101"/>
      <c r="AC501" s="102"/>
    </row>
    <row r="502">
      <c r="Z502" s="38"/>
      <c r="AA502" s="101"/>
      <c r="AB502" s="101"/>
      <c r="AC502" s="102"/>
    </row>
    <row r="503">
      <c r="Z503" s="38"/>
      <c r="AA503" s="101"/>
      <c r="AB503" s="101"/>
      <c r="AC503" s="102"/>
    </row>
    <row r="504">
      <c r="Z504" s="38"/>
      <c r="AA504" s="101"/>
      <c r="AB504" s="101"/>
      <c r="AC504" s="102"/>
    </row>
    <row r="505">
      <c r="Z505" s="38"/>
      <c r="AA505" s="101"/>
      <c r="AB505" s="101"/>
      <c r="AC505" s="102"/>
    </row>
    <row r="506">
      <c r="Z506" s="38"/>
      <c r="AA506" s="101"/>
      <c r="AB506" s="101"/>
      <c r="AC506" s="102"/>
    </row>
    <row r="507">
      <c r="Z507" s="38"/>
      <c r="AA507" s="101"/>
      <c r="AB507" s="101"/>
      <c r="AC507" s="102"/>
    </row>
    <row r="508">
      <c r="Z508" s="38"/>
      <c r="AA508" s="101"/>
      <c r="AB508" s="101"/>
      <c r="AC508" s="102"/>
    </row>
    <row r="509">
      <c r="Z509" s="38"/>
      <c r="AA509" s="101"/>
      <c r="AB509" s="101"/>
      <c r="AC509" s="102"/>
    </row>
    <row r="510">
      <c r="Z510" s="38"/>
      <c r="AA510" s="101"/>
      <c r="AB510" s="101"/>
      <c r="AC510" s="102"/>
    </row>
    <row r="511">
      <c r="Z511" s="38"/>
      <c r="AA511" s="101"/>
      <c r="AB511" s="101"/>
      <c r="AC511" s="102"/>
    </row>
    <row r="512">
      <c r="Z512" s="38"/>
      <c r="AA512" s="101"/>
      <c r="AB512" s="101"/>
      <c r="AC512" s="102"/>
    </row>
    <row r="513">
      <c r="Z513" s="38"/>
      <c r="AA513" s="101"/>
      <c r="AB513" s="101"/>
      <c r="AC513" s="102"/>
    </row>
    <row r="514">
      <c r="Z514" s="38"/>
      <c r="AA514" s="101"/>
      <c r="AB514" s="101"/>
      <c r="AC514" s="102"/>
    </row>
    <row r="515">
      <c r="Z515" s="38"/>
      <c r="AA515" s="101"/>
      <c r="AB515" s="101"/>
      <c r="AC515" s="102"/>
    </row>
    <row r="516">
      <c r="Z516" s="38"/>
      <c r="AA516" s="101"/>
      <c r="AB516" s="101"/>
      <c r="AC516" s="102"/>
    </row>
    <row r="517">
      <c r="Z517" s="38"/>
      <c r="AA517" s="101"/>
      <c r="AB517" s="101"/>
      <c r="AC517" s="102"/>
    </row>
    <row r="518">
      <c r="Z518" s="38"/>
      <c r="AA518" s="101"/>
      <c r="AB518" s="101"/>
      <c r="AC518" s="102"/>
    </row>
    <row r="519">
      <c r="Z519" s="38"/>
      <c r="AA519" s="101"/>
      <c r="AB519" s="101"/>
      <c r="AC519" s="102"/>
    </row>
    <row r="520">
      <c r="Z520" s="38"/>
      <c r="AA520" s="101"/>
      <c r="AB520" s="101"/>
      <c r="AC520" s="102"/>
    </row>
    <row r="521">
      <c r="Z521" s="38"/>
      <c r="AA521" s="101"/>
      <c r="AB521" s="101"/>
      <c r="AC521" s="102"/>
    </row>
    <row r="522">
      <c r="Z522" s="38"/>
      <c r="AA522" s="101"/>
      <c r="AB522" s="101"/>
      <c r="AC522" s="102"/>
    </row>
    <row r="523">
      <c r="Z523" s="38"/>
      <c r="AA523" s="101"/>
      <c r="AB523" s="101"/>
      <c r="AC523" s="102"/>
    </row>
    <row r="524">
      <c r="Z524" s="38"/>
      <c r="AA524" s="101"/>
      <c r="AB524" s="101"/>
      <c r="AC524" s="102"/>
    </row>
    <row r="525">
      <c r="Z525" s="38"/>
      <c r="AA525" s="101"/>
      <c r="AB525" s="101"/>
      <c r="AC525" s="102"/>
    </row>
    <row r="526">
      <c r="Z526" s="38"/>
      <c r="AA526" s="101"/>
      <c r="AB526" s="101"/>
      <c r="AC526" s="102"/>
    </row>
    <row r="527">
      <c r="Z527" s="38"/>
      <c r="AA527" s="101"/>
      <c r="AB527" s="101"/>
      <c r="AC527" s="102"/>
    </row>
    <row r="528">
      <c r="Z528" s="38"/>
      <c r="AA528" s="101"/>
      <c r="AB528" s="101"/>
      <c r="AC528" s="102"/>
    </row>
    <row r="529">
      <c r="Z529" s="38"/>
      <c r="AA529" s="101"/>
      <c r="AB529" s="101"/>
      <c r="AC529" s="102"/>
    </row>
    <row r="530">
      <c r="Z530" s="38"/>
      <c r="AA530" s="101"/>
      <c r="AB530" s="101"/>
      <c r="AC530" s="102"/>
    </row>
    <row r="531">
      <c r="Z531" s="38"/>
      <c r="AA531" s="101"/>
      <c r="AB531" s="101"/>
      <c r="AC531" s="102"/>
    </row>
    <row r="532">
      <c r="Z532" s="38"/>
      <c r="AA532" s="101"/>
      <c r="AB532" s="101"/>
      <c r="AC532" s="102"/>
    </row>
    <row r="533">
      <c r="Z533" s="38"/>
      <c r="AA533" s="101"/>
      <c r="AB533" s="101"/>
      <c r="AC533" s="102"/>
    </row>
    <row r="534">
      <c r="Z534" s="38"/>
      <c r="AA534" s="101"/>
      <c r="AB534" s="101"/>
      <c r="AC534" s="102"/>
    </row>
    <row r="535">
      <c r="Z535" s="38"/>
      <c r="AA535" s="101"/>
      <c r="AB535" s="101"/>
      <c r="AC535" s="102"/>
    </row>
    <row r="536">
      <c r="Z536" s="38"/>
      <c r="AA536" s="101"/>
      <c r="AB536" s="101"/>
      <c r="AC536" s="102"/>
    </row>
    <row r="537">
      <c r="Z537" s="38"/>
      <c r="AA537" s="101"/>
      <c r="AB537" s="101"/>
      <c r="AC537" s="102"/>
    </row>
    <row r="538">
      <c r="Z538" s="38"/>
      <c r="AA538" s="101"/>
      <c r="AB538" s="101"/>
      <c r="AC538" s="102"/>
    </row>
    <row r="539">
      <c r="Z539" s="38"/>
      <c r="AA539" s="101"/>
      <c r="AB539" s="101"/>
      <c r="AC539" s="102"/>
    </row>
    <row r="540">
      <c r="Z540" s="38"/>
      <c r="AA540" s="101"/>
      <c r="AB540" s="101"/>
      <c r="AC540" s="102"/>
    </row>
    <row r="541">
      <c r="Z541" s="38"/>
      <c r="AA541" s="101"/>
      <c r="AB541" s="101"/>
      <c r="AC541" s="102"/>
    </row>
    <row r="542">
      <c r="Z542" s="38"/>
      <c r="AA542" s="101"/>
      <c r="AB542" s="101"/>
      <c r="AC542" s="102"/>
    </row>
    <row r="543">
      <c r="Z543" s="38"/>
      <c r="AA543" s="101"/>
      <c r="AB543" s="101"/>
      <c r="AC543" s="102"/>
    </row>
    <row r="544">
      <c r="Z544" s="38"/>
      <c r="AA544" s="101"/>
      <c r="AB544" s="101"/>
      <c r="AC544" s="102"/>
    </row>
    <row r="545">
      <c r="Z545" s="38"/>
      <c r="AA545" s="101"/>
      <c r="AB545" s="101"/>
      <c r="AC545" s="102"/>
    </row>
    <row r="546">
      <c r="Z546" s="38"/>
      <c r="AA546" s="101"/>
      <c r="AB546" s="101"/>
      <c r="AC546" s="102"/>
    </row>
    <row r="547">
      <c r="Z547" s="38"/>
      <c r="AA547" s="101"/>
      <c r="AB547" s="101"/>
      <c r="AC547" s="102"/>
    </row>
    <row r="548">
      <c r="Z548" s="38"/>
      <c r="AA548" s="101"/>
      <c r="AB548" s="101"/>
      <c r="AC548" s="102"/>
    </row>
    <row r="549">
      <c r="Z549" s="38"/>
      <c r="AA549" s="101"/>
      <c r="AB549" s="101"/>
      <c r="AC549" s="102"/>
    </row>
    <row r="550">
      <c r="Z550" s="38"/>
      <c r="AA550" s="101"/>
      <c r="AB550" s="101"/>
      <c r="AC550" s="102"/>
    </row>
    <row r="551">
      <c r="Z551" s="38"/>
      <c r="AA551" s="101"/>
      <c r="AB551" s="101"/>
      <c r="AC551" s="102"/>
    </row>
    <row r="552">
      <c r="Z552" s="38"/>
      <c r="AA552" s="101"/>
      <c r="AB552" s="101"/>
      <c r="AC552" s="102"/>
    </row>
    <row r="553">
      <c r="Z553" s="38"/>
      <c r="AA553" s="101"/>
      <c r="AB553" s="101"/>
      <c r="AC553" s="102"/>
    </row>
    <row r="554">
      <c r="Z554" s="38"/>
      <c r="AA554" s="101"/>
      <c r="AB554" s="101"/>
      <c r="AC554" s="102"/>
    </row>
    <row r="555">
      <c r="Z555" s="38"/>
      <c r="AA555" s="101"/>
      <c r="AB555" s="101"/>
      <c r="AC555" s="102"/>
    </row>
    <row r="556">
      <c r="Z556" s="38"/>
      <c r="AA556" s="101"/>
      <c r="AB556" s="101"/>
      <c r="AC556" s="102"/>
    </row>
    <row r="557">
      <c r="Z557" s="38"/>
      <c r="AA557" s="101"/>
      <c r="AB557" s="101"/>
      <c r="AC557" s="102"/>
    </row>
    <row r="558">
      <c r="Z558" s="38"/>
      <c r="AA558" s="101"/>
      <c r="AB558" s="101"/>
      <c r="AC558" s="102"/>
    </row>
    <row r="559">
      <c r="Z559" s="38"/>
      <c r="AA559" s="101"/>
      <c r="AB559" s="101"/>
      <c r="AC559" s="102"/>
    </row>
    <row r="560">
      <c r="Z560" s="38"/>
      <c r="AA560" s="101"/>
      <c r="AB560" s="101"/>
      <c r="AC560" s="102"/>
    </row>
    <row r="561">
      <c r="Z561" s="38"/>
      <c r="AA561" s="101"/>
      <c r="AB561" s="101"/>
      <c r="AC561" s="102"/>
    </row>
    <row r="562">
      <c r="Z562" s="38"/>
      <c r="AA562" s="101"/>
      <c r="AB562" s="101"/>
      <c r="AC562" s="102"/>
    </row>
    <row r="563">
      <c r="Z563" s="38"/>
      <c r="AA563" s="101"/>
      <c r="AB563" s="101"/>
      <c r="AC563" s="102"/>
    </row>
    <row r="564">
      <c r="Z564" s="38"/>
      <c r="AA564" s="101"/>
      <c r="AB564" s="101"/>
      <c r="AC564" s="102"/>
    </row>
    <row r="565">
      <c r="Z565" s="38"/>
      <c r="AA565" s="101"/>
      <c r="AB565" s="101"/>
      <c r="AC565" s="102"/>
    </row>
    <row r="566">
      <c r="Z566" s="38"/>
      <c r="AA566" s="101"/>
      <c r="AB566" s="101"/>
      <c r="AC566" s="102"/>
    </row>
    <row r="567">
      <c r="Z567" s="38"/>
      <c r="AA567" s="101"/>
      <c r="AB567" s="101"/>
      <c r="AC567" s="102"/>
    </row>
    <row r="568">
      <c r="Z568" s="38"/>
      <c r="AA568" s="101"/>
      <c r="AB568" s="101"/>
      <c r="AC568" s="102"/>
    </row>
    <row r="569">
      <c r="Z569" s="38"/>
      <c r="AA569" s="101"/>
      <c r="AB569" s="101"/>
      <c r="AC569" s="102"/>
    </row>
    <row r="570">
      <c r="Z570" s="38"/>
      <c r="AA570" s="101"/>
      <c r="AB570" s="101"/>
      <c r="AC570" s="102"/>
    </row>
    <row r="571">
      <c r="Z571" s="38"/>
      <c r="AA571" s="101"/>
      <c r="AB571" s="101"/>
      <c r="AC571" s="102"/>
    </row>
    <row r="572">
      <c r="Z572" s="38"/>
      <c r="AA572" s="101"/>
      <c r="AB572" s="101"/>
      <c r="AC572" s="102"/>
    </row>
    <row r="573">
      <c r="Z573" s="38"/>
      <c r="AA573" s="101"/>
      <c r="AB573" s="101"/>
      <c r="AC573" s="102"/>
    </row>
    <row r="574">
      <c r="Z574" s="38"/>
      <c r="AA574" s="101"/>
      <c r="AB574" s="101"/>
      <c r="AC574" s="102"/>
    </row>
    <row r="575">
      <c r="Z575" s="38"/>
      <c r="AA575" s="101"/>
      <c r="AB575" s="101"/>
      <c r="AC575" s="102"/>
    </row>
    <row r="576">
      <c r="Z576" s="38"/>
      <c r="AA576" s="101"/>
      <c r="AB576" s="101"/>
      <c r="AC576" s="102"/>
    </row>
    <row r="577">
      <c r="Z577" s="38"/>
      <c r="AA577" s="101"/>
      <c r="AB577" s="101"/>
      <c r="AC577" s="102"/>
    </row>
    <row r="578">
      <c r="Z578" s="38"/>
      <c r="AA578" s="101"/>
      <c r="AB578" s="101"/>
      <c r="AC578" s="102"/>
    </row>
    <row r="579">
      <c r="Z579" s="38"/>
      <c r="AA579" s="101"/>
      <c r="AB579" s="101"/>
      <c r="AC579" s="102"/>
    </row>
    <row r="580">
      <c r="Z580" s="38"/>
      <c r="AA580" s="101"/>
      <c r="AB580" s="101"/>
      <c r="AC580" s="102"/>
    </row>
    <row r="581">
      <c r="Z581" s="38"/>
      <c r="AA581" s="101"/>
      <c r="AB581" s="101"/>
      <c r="AC581" s="102"/>
    </row>
    <row r="582">
      <c r="Z582" s="38"/>
      <c r="AA582" s="101"/>
      <c r="AB582" s="101"/>
      <c r="AC582" s="102"/>
    </row>
    <row r="583">
      <c r="Z583" s="38"/>
      <c r="AA583" s="101"/>
      <c r="AB583" s="101"/>
      <c r="AC583" s="102"/>
    </row>
    <row r="584">
      <c r="Z584" s="38"/>
      <c r="AA584" s="101"/>
      <c r="AB584" s="101"/>
      <c r="AC584" s="102"/>
    </row>
    <row r="585">
      <c r="Z585" s="38"/>
      <c r="AA585" s="101"/>
      <c r="AB585" s="101"/>
      <c r="AC585" s="102"/>
    </row>
    <row r="586">
      <c r="Z586" s="38"/>
      <c r="AA586" s="101"/>
      <c r="AB586" s="101"/>
      <c r="AC586" s="102"/>
    </row>
    <row r="587">
      <c r="Z587" s="38"/>
      <c r="AA587" s="101"/>
      <c r="AB587" s="101"/>
      <c r="AC587" s="102"/>
    </row>
    <row r="588">
      <c r="Z588" s="38"/>
      <c r="AA588" s="101"/>
      <c r="AB588" s="101"/>
      <c r="AC588" s="102"/>
    </row>
    <row r="589">
      <c r="Z589" s="38"/>
      <c r="AA589" s="101"/>
      <c r="AB589" s="101"/>
      <c r="AC589" s="102"/>
    </row>
    <row r="590">
      <c r="Z590" s="38"/>
      <c r="AA590" s="101"/>
      <c r="AB590" s="101"/>
      <c r="AC590" s="102"/>
    </row>
    <row r="591">
      <c r="Z591" s="38"/>
      <c r="AA591" s="101"/>
      <c r="AB591" s="101"/>
      <c r="AC591" s="102"/>
    </row>
    <row r="592">
      <c r="Z592" s="38"/>
      <c r="AA592" s="101"/>
      <c r="AB592" s="101"/>
      <c r="AC592" s="102"/>
    </row>
    <row r="593">
      <c r="Z593" s="38"/>
      <c r="AA593" s="101"/>
      <c r="AB593" s="101"/>
      <c r="AC593" s="102"/>
    </row>
    <row r="594">
      <c r="Z594" s="38"/>
      <c r="AA594" s="101"/>
      <c r="AB594" s="101"/>
      <c r="AC594" s="102"/>
    </row>
    <row r="595">
      <c r="Z595" s="38"/>
      <c r="AA595" s="101"/>
      <c r="AB595" s="101"/>
      <c r="AC595" s="102"/>
    </row>
    <row r="596">
      <c r="Z596" s="38"/>
      <c r="AA596" s="101"/>
      <c r="AB596" s="101"/>
      <c r="AC596" s="102"/>
    </row>
    <row r="597">
      <c r="Z597" s="38"/>
      <c r="AA597" s="101"/>
      <c r="AB597" s="101"/>
      <c r="AC597" s="102"/>
    </row>
    <row r="598">
      <c r="Z598" s="38"/>
      <c r="AA598" s="101"/>
      <c r="AB598" s="101"/>
      <c r="AC598" s="102"/>
    </row>
    <row r="599">
      <c r="Z599" s="38"/>
      <c r="AA599" s="101"/>
      <c r="AB599" s="101"/>
      <c r="AC599" s="102"/>
    </row>
    <row r="600">
      <c r="Z600" s="38"/>
      <c r="AA600" s="101"/>
      <c r="AB600" s="101"/>
      <c r="AC600" s="102"/>
    </row>
    <row r="601">
      <c r="Z601" s="38"/>
      <c r="AA601" s="101"/>
      <c r="AB601" s="101"/>
      <c r="AC601" s="102"/>
    </row>
    <row r="602">
      <c r="Z602" s="38"/>
      <c r="AA602" s="101"/>
      <c r="AB602" s="101"/>
      <c r="AC602" s="102"/>
    </row>
    <row r="603">
      <c r="Z603" s="38"/>
      <c r="AA603" s="101"/>
      <c r="AB603" s="101"/>
      <c r="AC603" s="102"/>
    </row>
    <row r="604">
      <c r="Z604" s="38"/>
      <c r="AA604" s="101"/>
      <c r="AB604" s="101"/>
      <c r="AC604" s="102"/>
    </row>
    <row r="605">
      <c r="Z605" s="38"/>
      <c r="AA605" s="101"/>
      <c r="AB605" s="101"/>
      <c r="AC605" s="102"/>
    </row>
    <row r="606">
      <c r="Z606" s="38"/>
      <c r="AA606" s="101"/>
      <c r="AB606" s="101"/>
      <c r="AC606" s="102"/>
    </row>
    <row r="607">
      <c r="Z607" s="38"/>
      <c r="AA607" s="101"/>
      <c r="AB607" s="101"/>
      <c r="AC607" s="102"/>
    </row>
    <row r="608">
      <c r="Z608" s="38"/>
      <c r="AA608" s="101"/>
      <c r="AB608" s="101"/>
      <c r="AC608" s="102"/>
    </row>
    <row r="609">
      <c r="Z609" s="38"/>
      <c r="AA609" s="101"/>
      <c r="AB609" s="101"/>
      <c r="AC609" s="102"/>
    </row>
    <row r="610">
      <c r="Z610" s="38"/>
      <c r="AA610" s="101"/>
      <c r="AB610" s="101"/>
      <c r="AC610" s="102"/>
    </row>
    <row r="611">
      <c r="Z611" s="38"/>
      <c r="AA611" s="101"/>
      <c r="AB611" s="101"/>
      <c r="AC611" s="102"/>
    </row>
    <row r="612">
      <c r="Z612" s="38"/>
      <c r="AA612" s="101"/>
      <c r="AB612" s="101"/>
      <c r="AC612" s="102"/>
    </row>
    <row r="613">
      <c r="Z613" s="38"/>
      <c r="AA613" s="101"/>
      <c r="AB613" s="101"/>
      <c r="AC613" s="102"/>
    </row>
    <row r="614">
      <c r="Z614" s="38"/>
      <c r="AA614" s="101"/>
      <c r="AB614" s="101"/>
      <c r="AC614" s="102"/>
    </row>
    <row r="615">
      <c r="Z615" s="38"/>
      <c r="AA615" s="101"/>
      <c r="AB615" s="101"/>
      <c r="AC615" s="102"/>
    </row>
    <row r="616">
      <c r="Z616" s="38"/>
      <c r="AA616" s="101"/>
      <c r="AB616" s="101"/>
      <c r="AC616" s="102"/>
    </row>
    <row r="617">
      <c r="Z617" s="38"/>
      <c r="AA617" s="101"/>
      <c r="AB617" s="101"/>
      <c r="AC617" s="102"/>
    </row>
    <row r="618">
      <c r="Z618" s="38"/>
      <c r="AA618" s="101"/>
      <c r="AB618" s="101"/>
      <c r="AC618" s="102"/>
    </row>
    <row r="619">
      <c r="Z619" s="38"/>
      <c r="AA619" s="101"/>
      <c r="AB619" s="101"/>
      <c r="AC619" s="102"/>
    </row>
    <row r="620">
      <c r="Z620" s="38"/>
      <c r="AA620" s="101"/>
      <c r="AB620" s="101"/>
      <c r="AC620" s="102"/>
    </row>
    <row r="621">
      <c r="Z621" s="38"/>
      <c r="AA621" s="101"/>
      <c r="AB621" s="101"/>
      <c r="AC621" s="102"/>
    </row>
    <row r="622">
      <c r="Z622" s="38"/>
      <c r="AA622" s="101"/>
      <c r="AB622" s="101"/>
      <c r="AC622" s="102"/>
    </row>
    <row r="623">
      <c r="Z623" s="38"/>
      <c r="AA623" s="101"/>
      <c r="AB623" s="101"/>
      <c r="AC623" s="102"/>
    </row>
    <row r="624">
      <c r="Z624" s="38"/>
      <c r="AA624" s="101"/>
      <c r="AB624" s="101"/>
      <c r="AC624" s="102"/>
    </row>
    <row r="625">
      <c r="Z625" s="38"/>
      <c r="AA625" s="101"/>
      <c r="AB625" s="101"/>
      <c r="AC625" s="102"/>
    </row>
    <row r="626">
      <c r="Z626" s="38"/>
      <c r="AA626" s="101"/>
      <c r="AB626" s="101"/>
      <c r="AC626" s="102"/>
    </row>
    <row r="627">
      <c r="Z627" s="38"/>
      <c r="AA627" s="101"/>
      <c r="AB627" s="101"/>
      <c r="AC627" s="102"/>
    </row>
    <row r="628">
      <c r="Z628" s="38"/>
      <c r="AA628" s="101"/>
      <c r="AB628" s="101"/>
      <c r="AC628" s="102"/>
    </row>
    <row r="629">
      <c r="Z629" s="38"/>
      <c r="AA629" s="101"/>
      <c r="AB629" s="101"/>
      <c r="AC629" s="102"/>
    </row>
    <row r="630">
      <c r="Z630" s="38"/>
      <c r="AA630" s="101"/>
      <c r="AB630" s="101"/>
      <c r="AC630" s="102"/>
    </row>
    <row r="631">
      <c r="Z631" s="38"/>
      <c r="AA631" s="101"/>
      <c r="AB631" s="101"/>
      <c r="AC631" s="102"/>
    </row>
    <row r="632">
      <c r="Z632" s="38"/>
      <c r="AA632" s="101"/>
      <c r="AB632" s="101"/>
      <c r="AC632" s="102"/>
    </row>
    <row r="633">
      <c r="Z633" s="38"/>
      <c r="AA633" s="101"/>
      <c r="AB633" s="101"/>
      <c r="AC633" s="102"/>
    </row>
    <row r="634">
      <c r="Z634" s="38"/>
      <c r="AA634" s="101"/>
      <c r="AB634" s="101"/>
      <c r="AC634" s="102"/>
    </row>
    <row r="635">
      <c r="Z635" s="38"/>
      <c r="AA635" s="101"/>
      <c r="AB635" s="101"/>
      <c r="AC635" s="102"/>
    </row>
    <row r="636">
      <c r="Z636" s="38"/>
      <c r="AA636" s="101"/>
      <c r="AB636" s="101"/>
      <c r="AC636" s="102"/>
    </row>
    <row r="637">
      <c r="Z637" s="38"/>
      <c r="AA637" s="101"/>
      <c r="AB637" s="101"/>
      <c r="AC637" s="102"/>
    </row>
    <row r="638">
      <c r="Z638" s="38"/>
      <c r="AA638" s="101"/>
      <c r="AB638" s="101"/>
      <c r="AC638" s="102"/>
    </row>
    <row r="639">
      <c r="Z639" s="38"/>
      <c r="AA639" s="101"/>
      <c r="AB639" s="101"/>
      <c r="AC639" s="102"/>
    </row>
    <row r="640">
      <c r="Z640" s="38"/>
      <c r="AA640" s="101"/>
      <c r="AB640" s="101"/>
      <c r="AC640" s="102"/>
    </row>
    <row r="641">
      <c r="Z641" s="38"/>
      <c r="AA641" s="101"/>
      <c r="AB641" s="101"/>
      <c r="AC641" s="102"/>
    </row>
    <row r="642">
      <c r="Z642" s="38"/>
      <c r="AA642" s="101"/>
      <c r="AB642" s="101"/>
      <c r="AC642" s="102"/>
    </row>
    <row r="643">
      <c r="Z643" s="38"/>
      <c r="AA643" s="101"/>
      <c r="AB643" s="101"/>
      <c r="AC643" s="102"/>
    </row>
    <row r="644">
      <c r="Z644" s="38"/>
      <c r="AA644" s="101"/>
      <c r="AB644" s="101"/>
      <c r="AC644" s="102"/>
    </row>
    <row r="645">
      <c r="Z645" s="38"/>
      <c r="AA645" s="101"/>
      <c r="AB645" s="101"/>
      <c r="AC645" s="102"/>
    </row>
    <row r="646">
      <c r="Z646" s="38"/>
      <c r="AA646" s="101"/>
      <c r="AB646" s="101"/>
      <c r="AC646" s="102"/>
    </row>
    <row r="647">
      <c r="Z647" s="38"/>
      <c r="AA647" s="101"/>
      <c r="AB647" s="101"/>
      <c r="AC647" s="102"/>
    </row>
    <row r="648">
      <c r="Z648" s="38"/>
      <c r="AA648" s="101"/>
      <c r="AB648" s="101"/>
      <c r="AC648" s="102"/>
    </row>
    <row r="649">
      <c r="Z649" s="38"/>
      <c r="AA649" s="101"/>
      <c r="AB649" s="101"/>
      <c r="AC649" s="102"/>
    </row>
    <row r="650">
      <c r="Z650" s="38"/>
      <c r="AA650" s="101"/>
      <c r="AB650" s="101"/>
      <c r="AC650" s="102"/>
    </row>
    <row r="651">
      <c r="Z651" s="38"/>
      <c r="AA651" s="101"/>
      <c r="AB651" s="101"/>
      <c r="AC651" s="102"/>
    </row>
    <row r="652">
      <c r="Z652" s="38"/>
      <c r="AA652" s="101"/>
      <c r="AB652" s="101"/>
      <c r="AC652" s="102"/>
    </row>
    <row r="653">
      <c r="Z653" s="38"/>
      <c r="AA653" s="101"/>
      <c r="AB653" s="101"/>
      <c r="AC653" s="102"/>
    </row>
    <row r="654">
      <c r="Z654" s="38"/>
      <c r="AA654" s="101"/>
      <c r="AB654" s="101"/>
      <c r="AC654" s="102"/>
    </row>
    <row r="655">
      <c r="Z655" s="38"/>
      <c r="AA655" s="101"/>
      <c r="AB655" s="101"/>
      <c r="AC655" s="102"/>
    </row>
    <row r="656">
      <c r="Z656" s="38"/>
      <c r="AA656" s="101"/>
      <c r="AB656" s="101"/>
      <c r="AC656" s="102"/>
    </row>
    <row r="657">
      <c r="Z657" s="38"/>
      <c r="AA657" s="101"/>
      <c r="AB657" s="101"/>
      <c r="AC657" s="102"/>
    </row>
    <row r="658">
      <c r="Z658" s="38"/>
      <c r="AA658" s="101"/>
      <c r="AB658" s="101"/>
      <c r="AC658" s="102"/>
    </row>
    <row r="659">
      <c r="Z659" s="38"/>
      <c r="AA659" s="101"/>
      <c r="AB659" s="101"/>
      <c r="AC659" s="102"/>
    </row>
    <row r="660">
      <c r="Z660" s="38"/>
      <c r="AA660" s="101"/>
      <c r="AB660" s="101"/>
      <c r="AC660" s="102"/>
    </row>
    <row r="661">
      <c r="Z661" s="38"/>
      <c r="AA661" s="101"/>
      <c r="AB661" s="101"/>
      <c r="AC661" s="102"/>
    </row>
    <row r="662">
      <c r="Z662" s="38"/>
      <c r="AA662" s="101"/>
      <c r="AB662" s="101"/>
      <c r="AC662" s="102"/>
    </row>
    <row r="663">
      <c r="Z663" s="38"/>
      <c r="AA663" s="101"/>
      <c r="AB663" s="101"/>
      <c r="AC663" s="102"/>
    </row>
    <row r="664">
      <c r="Z664" s="38"/>
      <c r="AA664" s="101"/>
      <c r="AB664" s="101"/>
      <c r="AC664" s="102"/>
    </row>
    <row r="665">
      <c r="Z665" s="38"/>
      <c r="AA665" s="101"/>
      <c r="AB665" s="101"/>
      <c r="AC665" s="102"/>
    </row>
    <row r="666">
      <c r="Z666" s="38"/>
      <c r="AA666" s="101"/>
      <c r="AB666" s="101"/>
      <c r="AC666" s="102"/>
    </row>
    <row r="667">
      <c r="Z667" s="38"/>
      <c r="AA667" s="101"/>
      <c r="AB667" s="101"/>
      <c r="AC667" s="102"/>
    </row>
    <row r="668">
      <c r="Z668" s="38"/>
      <c r="AA668" s="101"/>
      <c r="AB668" s="101"/>
      <c r="AC668" s="102"/>
    </row>
    <row r="669">
      <c r="Z669" s="38"/>
      <c r="AA669" s="101"/>
      <c r="AB669" s="101"/>
      <c r="AC669" s="102"/>
    </row>
    <row r="670">
      <c r="Z670" s="38"/>
      <c r="AA670" s="101"/>
      <c r="AB670" s="101"/>
      <c r="AC670" s="102"/>
    </row>
    <row r="671">
      <c r="Z671" s="38"/>
      <c r="AA671" s="101"/>
      <c r="AB671" s="101"/>
      <c r="AC671" s="102"/>
    </row>
    <row r="672">
      <c r="Z672" s="38"/>
      <c r="AA672" s="101"/>
      <c r="AB672" s="101"/>
      <c r="AC672" s="102"/>
    </row>
    <row r="673">
      <c r="Z673" s="38"/>
      <c r="AA673" s="101"/>
      <c r="AB673" s="101"/>
      <c r="AC673" s="102"/>
    </row>
    <row r="674">
      <c r="Z674" s="38"/>
      <c r="AA674" s="101"/>
      <c r="AB674" s="101"/>
      <c r="AC674" s="102"/>
    </row>
    <row r="675">
      <c r="Z675" s="38"/>
      <c r="AA675" s="101"/>
      <c r="AB675" s="101"/>
      <c r="AC675" s="102"/>
    </row>
    <row r="676">
      <c r="Z676" s="38"/>
      <c r="AA676" s="101"/>
      <c r="AB676" s="101"/>
      <c r="AC676" s="102"/>
    </row>
    <row r="677">
      <c r="Z677" s="38"/>
      <c r="AA677" s="101"/>
      <c r="AB677" s="101"/>
      <c r="AC677" s="102"/>
    </row>
    <row r="678">
      <c r="Z678" s="38"/>
      <c r="AA678" s="101"/>
      <c r="AB678" s="101"/>
      <c r="AC678" s="102"/>
    </row>
    <row r="679">
      <c r="Z679" s="38"/>
      <c r="AA679" s="101"/>
      <c r="AB679" s="101"/>
      <c r="AC679" s="102"/>
    </row>
    <row r="680">
      <c r="Z680" s="38"/>
      <c r="AA680" s="101"/>
      <c r="AB680" s="101"/>
      <c r="AC680" s="102"/>
    </row>
    <row r="681">
      <c r="Z681" s="38"/>
      <c r="AA681" s="101"/>
      <c r="AB681" s="101"/>
      <c r="AC681" s="102"/>
    </row>
    <row r="682">
      <c r="Z682" s="38"/>
      <c r="AA682" s="101"/>
      <c r="AB682" s="101"/>
      <c r="AC682" s="102"/>
    </row>
    <row r="683">
      <c r="Z683" s="38"/>
      <c r="AA683" s="101"/>
      <c r="AB683" s="101"/>
      <c r="AC683" s="102"/>
    </row>
    <row r="684">
      <c r="Z684" s="38"/>
      <c r="AA684" s="101"/>
      <c r="AB684" s="101"/>
      <c r="AC684" s="102"/>
    </row>
    <row r="685">
      <c r="Z685" s="38"/>
      <c r="AA685" s="101"/>
      <c r="AB685" s="101"/>
      <c r="AC685" s="102"/>
    </row>
    <row r="686">
      <c r="Z686" s="38"/>
      <c r="AA686" s="101"/>
      <c r="AB686" s="101"/>
      <c r="AC686" s="102"/>
    </row>
    <row r="687">
      <c r="Z687" s="38"/>
      <c r="AA687" s="101"/>
      <c r="AB687" s="101"/>
      <c r="AC687" s="102"/>
    </row>
    <row r="688">
      <c r="Z688" s="38"/>
      <c r="AA688" s="101"/>
      <c r="AB688" s="101"/>
      <c r="AC688" s="102"/>
    </row>
    <row r="689">
      <c r="Z689" s="38"/>
      <c r="AA689" s="101"/>
      <c r="AB689" s="101"/>
      <c r="AC689" s="102"/>
    </row>
    <row r="690">
      <c r="Z690" s="38"/>
      <c r="AA690" s="101"/>
      <c r="AB690" s="101"/>
      <c r="AC690" s="102"/>
    </row>
    <row r="691">
      <c r="Z691" s="38"/>
      <c r="AA691" s="101"/>
      <c r="AB691" s="101"/>
      <c r="AC691" s="102"/>
    </row>
    <row r="692">
      <c r="Z692" s="38"/>
      <c r="AA692" s="101"/>
      <c r="AB692" s="101"/>
      <c r="AC692" s="102"/>
    </row>
    <row r="693">
      <c r="Z693" s="38"/>
      <c r="AA693" s="101"/>
      <c r="AB693" s="101"/>
      <c r="AC693" s="102"/>
    </row>
    <row r="694">
      <c r="Z694" s="38"/>
      <c r="AA694" s="101"/>
      <c r="AB694" s="101"/>
      <c r="AC694" s="102"/>
    </row>
    <row r="695">
      <c r="Z695" s="38"/>
      <c r="AA695" s="101"/>
      <c r="AB695" s="101"/>
      <c r="AC695" s="102"/>
    </row>
    <row r="696">
      <c r="Z696" s="38"/>
      <c r="AA696" s="101"/>
      <c r="AB696" s="101"/>
      <c r="AC696" s="102"/>
    </row>
    <row r="697">
      <c r="Z697" s="38"/>
      <c r="AA697" s="101"/>
      <c r="AB697" s="101"/>
      <c r="AC697" s="102"/>
    </row>
    <row r="698">
      <c r="Z698" s="38"/>
      <c r="AA698" s="101"/>
      <c r="AB698" s="101"/>
      <c r="AC698" s="102"/>
    </row>
    <row r="699">
      <c r="Z699" s="38"/>
      <c r="AA699" s="101"/>
      <c r="AB699" s="101"/>
      <c r="AC699" s="102"/>
    </row>
    <row r="700">
      <c r="Z700" s="38"/>
      <c r="AA700" s="101"/>
      <c r="AB700" s="101"/>
      <c r="AC700" s="102"/>
    </row>
    <row r="701">
      <c r="Z701" s="38"/>
      <c r="AA701" s="101"/>
      <c r="AB701" s="101"/>
      <c r="AC701" s="102"/>
    </row>
    <row r="702">
      <c r="Z702" s="38"/>
      <c r="AA702" s="101"/>
      <c r="AB702" s="101"/>
      <c r="AC702" s="102"/>
    </row>
    <row r="703">
      <c r="Z703" s="38"/>
      <c r="AA703" s="101"/>
      <c r="AB703" s="101"/>
      <c r="AC703" s="102"/>
    </row>
    <row r="704">
      <c r="Z704" s="38"/>
      <c r="AA704" s="101"/>
      <c r="AB704" s="101"/>
      <c r="AC704" s="102"/>
    </row>
    <row r="705">
      <c r="Z705" s="38"/>
      <c r="AA705" s="101"/>
      <c r="AB705" s="101"/>
      <c r="AC705" s="102"/>
    </row>
    <row r="706">
      <c r="Z706" s="38"/>
      <c r="AA706" s="101"/>
      <c r="AB706" s="101"/>
      <c r="AC706" s="102"/>
    </row>
    <row r="707">
      <c r="Z707" s="38"/>
      <c r="AA707" s="101"/>
      <c r="AB707" s="101"/>
      <c r="AC707" s="102"/>
    </row>
    <row r="708">
      <c r="Z708" s="38"/>
      <c r="AA708" s="101"/>
      <c r="AB708" s="101"/>
      <c r="AC708" s="102"/>
    </row>
    <row r="709">
      <c r="Z709" s="38"/>
      <c r="AA709" s="101"/>
      <c r="AB709" s="101"/>
      <c r="AC709" s="102"/>
    </row>
    <row r="710">
      <c r="Z710" s="38"/>
      <c r="AA710" s="101"/>
      <c r="AB710" s="101"/>
      <c r="AC710" s="102"/>
    </row>
    <row r="711">
      <c r="Z711" s="38"/>
      <c r="AA711" s="101"/>
      <c r="AB711" s="101"/>
      <c r="AC711" s="102"/>
    </row>
    <row r="712">
      <c r="Z712" s="38"/>
      <c r="AA712" s="101"/>
      <c r="AB712" s="101"/>
      <c r="AC712" s="102"/>
    </row>
    <row r="713">
      <c r="Z713" s="38"/>
      <c r="AA713" s="101"/>
      <c r="AB713" s="101"/>
      <c r="AC713" s="102"/>
    </row>
    <row r="714">
      <c r="Z714" s="38"/>
      <c r="AA714" s="101"/>
      <c r="AB714" s="101"/>
      <c r="AC714" s="102"/>
    </row>
    <row r="715">
      <c r="Z715" s="38"/>
      <c r="AA715" s="101"/>
      <c r="AB715" s="101"/>
      <c r="AC715" s="102"/>
    </row>
    <row r="716">
      <c r="Z716" s="38"/>
      <c r="AA716" s="101"/>
      <c r="AB716" s="101"/>
      <c r="AC716" s="102"/>
    </row>
    <row r="717">
      <c r="Z717" s="38"/>
      <c r="AA717" s="101"/>
      <c r="AB717" s="101"/>
      <c r="AC717" s="102"/>
    </row>
    <row r="718">
      <c r="Z718" s="38"/>
      <c r="AA718" s="101"/>
      <c r="AB718" s="101"/>
      <c r="AC718" s="102"/>
    </row>
    <row r="719">
      <c r="Z719" s="38"/>
      <c r="AA719" s="101"/>
      <c r="AB719" s="101"/>
      <c r="AC719" s="102"/>
    </row>
    <row r="720">
      <c r="Z720" s="38"/>
      <c r="AA720" s="101"/>
      <c r="AB720" s="101"/>
      <c r="AC720" s="102"/>
    </row>
    <row r="721">
      <c r="Z721" s="38"/>
      <c r="AA721" s="101"/>
      <c r="AB721" s="101"/>
      <c r="AC721" s="102"/>
    </row>
    <row r="722">
      <c r="Z722" s="38"/>
      <c r="AA722" s="101"/>
      <c r="AB722" s="101"/>
      <c r="AC722" s="102"/>
    </row>
    <row r="723">
      <c r="Z723" s="38"/>
      <c r="AA723" s="101"/>
      <c r="AB723" s="101"/>
      <c r="AC723" s="102"/>
    </row>
    <row r="724">
      <c r="Z724" s="38"/>
      <c r="AA724" s="101"/>
      <c r="AB724" s="101"/>
      <c r="AC724" s="102"/>
    </row>
    <row r="725">
      <c r="Z725" s="38"/>
      <c r="AA725" s="101"/>
      <c r="AB725" s="101"/>
      <c r="AC725" s="102"/>
    </row>
    <row r="726">
      <c r="Z726" s="38"/>
      <c r="AA726" s="101"/>
      <c r="AB726" s="101"/>
      <c r="AC726" s="102"/>
    </row>
    <row r="727">
      <c r="Z727" s="38"/>
      <c r="AA727" s="101"/>
      <c r="AB727" s="101"/>
      <c r="AC727" s="102"/>
    </row>
    <row r="728">
      <c r="Z728" s="38"/>
      <c r="AA728" s="101"/>
      <c r="AB728" s="101"/>
      <c r="AC728" s="102"/>
    </row>
    <row r="729">
      <c r="Z729" s="38"/>
      <c r="AA729" s="101"/>
      <c r="AB729" s="101"/>
      <c r="AC729" s="102"/>
    </row>
    <row r="730">
      <c r="Z730" s="38"/>
      <c r="AA730" s="101"/>
      <c r="AB730" s="101"/>
      <c r="AC730" s="102"/>
    </row>
    <row r="731">
      <c r="Z731" s="38"/>
      <c r="AA731" s="101"/>
      <c r="AB731" s="101"/>
      <c r="AC731" s="102"/>
    </row>
    <row r="732">
      <c r="Z732" s="38"/>
      <c r="AA732" s="101"/>
      <c r="AB732" s="101"/>
      <c r="AC732" s="102"/>
    </row>
    <row r="733">
      <c r="Z733" s="38"/>
      <c r="AA733" s="101"/>
      <c r="AB733" s="101"/>
      <c r="AC733" s="102"/>
    </row>
    <row r="734">
      <c r="Z734" s="38"/>
      <c r="AA734" s="101"/>
      <c r="AB734" s="101"/>
      <c r="AC734" s="102"/>
    </row>
    <row r="735">
      <c r="Z735" s="38"/>
      <c r="AA735" s="101"/>
      <c r="AB735" s="101"/>
      <c r="AC735" s="102"/>
    </row>
    <row r="736">
      <c r="Z736" s="38"/>
      <c r="AA736" s="101"/>
      <c r="AB736" s="101"/>
      <c r="AC736" s="102"/>
    </row>
    <row r="737">
      <c r="Z737" s="38"/>
      <c r="AA737" s="101"/>
      <c r="AB737" s="101"/>
      <c r="AC737" s="102"/>
    </row>
    <row r="738">
      <c r="Z738" s="38"/>
      <c r="AA738" s="101"/>
      <c r="AB738" s="101"/>
      <c r="AC738" s="102"/>
    </row>
    <row r="739">
      <c r="Z739" s="38"/>
      <c r="AA739" s="101"/>
      <c r="AB739" s="101"/>
      <c r="AC739" s="102"/>
    </row>
    <row r="740">
      <c r="Z740" s="38"/>
      <c r="AA740" s="101"/>
      <c r="AB740" s="101"/>
      <c r="AC740" s="102"/>
    </row>
    <row r="741">
      <c r="Z741" s="38"/>
      <c r="AA741" s="101"/>
      <c r="AB741" s="101"/>
      <c r="AC741" s="102"/>
    </row>
    <row r="742">
      <c r="Z742" s="38"/>
      <c r="AA742" s="101"/>
      <c r="AB742" s="101"/>
      <c r="AC742" s="102"/>
    </row>
    <row r="743">
      <c r="Z743" s="38"/>
      <c r="AA743" s="101"/>
      <c r="AB743" s="101"/>
      <c r="AC743" s="102"/>
    </row>
    <row r="744">
      <c r="Z744" s="38"/>
      <c r="AA744" s="101"/>
      <c r="AB744" s="101"/>
      <c r="AC744" s="102"/>
    </row>
    <row r="745">
      <c r="Z745" s="38"/>
      <c r="AA745" s="101"/>
      <c r="AB745" s="101"/>
      <c r="AC745" s="102"/>
    </row>
    <row r="746">
      <c r="Z746" s="38"/>
      <c r="AA746" s="101"/>
      <c r="AB746" s="101"/>
      <c r="AC746" s="102"/>
    </row>
    <row r="747">
      <c r="Z747" s="38"/>
      <c r="AA747" s="101"/>
      <c r="AB747" s="101"/>
      <c r="AC747" s="102"/>
    </row>
    <row r="748">
      <c r="Z748" s="38"/>
      <c r="AA748" s="101"/>
      <c r="AB748" s="101"/>
      <c r="AC748" s="102"/>
    </row>
    <row r="749">
      <c r="Z749" s="38"/>
      <c r="AA749" s="101"/>
      <c r="AB749" s="101"/>
      <c r="AC749" s="102"/>
    </row>
    <row r="750">
      <c r="Z750" s="38"/>
      <c r="AA750" s="101"/>
      <c r="AB750" s="101"/>
      <c r="AC750" s="102"/>
    </row>
    <row r="751">
      <c r="Z751" s="38"/>
      <c r="AA751" s="101"/>
      <c r="AB751" s="101"/>
      <c r="AC751" s="102"/>
    </row>
    <row r="752">
      <c r="Z752" s="38"/>
      <c r="AA752" s="101"/>
      <c r="AB752" s="101"/>
      <c r="AC752" s="102"/>
    </row>
    <row r="753">
      <c r="Z753" s="38"/>
      <c r="AA753" s="101"/>
      <c r="AB753" s="101"/>
      <c r="AC753" s="102"/>
    </row>
    <row r="754">
      <c r="Z754" s="38"/>
      <c r="AA754" s="101"/>
      <c r="AB754" s="101"/>
      <c r="AC754" s="102"/>
    </row>
    <row r="755">
      <c r="Z755" s="38"/>
      <c r="AA755" s="101"/>
      <c r="AB755" s="101"/>
      <c r="AC755" s="102"/>
    </row>
    <row r="756">
      <c r="Z756" s="38"/>
      <c r="AA756" s="101"/>
      <c r="AB756" s="101"/>
      <c r="AC756" s="102"/>
    </row>
    <row r="757">
      <c r="Z757" s="38"/>
      <c r="AA757" s="101"/>
      <c r="AB757" s="101"/>
      <c r="AC757" s="102"/>
    </row>
    <row r="758">
      <c r="Z758" s="38"/>
      <c r="AA758" s="101"/>
      <c r="AB758" s="101"/>
      <c r="AC758" s="102"/>
    </row>
    <row r="759">
      <c r="Z759" s="38"/>
      <c r="AA759" s="101"/>
      <c r="AB759" s="101"/>
      <c r="AC759" s="102"/>
    </row>
    <row r="760">
      <c r="Z760" s="38"/>
      <c r="AA760" s="101"/>
      <c r="AB760" s="101"/>
      <c r="AC760" s="102"/>
    </row>
    <row r="761">
      <c r="Z761" s="38"/>
      <c r="AA761" s="101"/>
      <c r="AB761" s="101"/>
      <c r="AC761" s="102"/>
    </row>
    <row r="762">
      <c r="Z762" s="38"/>
      <c r="AA762" s="101"/>
      <c r="AB762" s="101"/>
      <c r="AC762" s="102"/>
    </row>
    <row r="763">
      <c r="Z763" s="38"/>
      <c r="AA763" s="101"/>
      <c r="AB763" s="101"/>
      <c r="AC763" s="102"/>
    </row>
    <row r="764">
      <c r="Z764" s="38"/>
      <c r="AA764" s="101"/>
      <c r="AB764" s="101"/>
      <c r="AC764" s="102"/>
    </row>
    <row r="765">
      <c r="Z765" s="38"/>
      <c r="AA765" s="101"/>
      <c r="AB765" s="101"/>
      <c r="AC765" s="102"/>
    </row>
    <row r="766">
      <c r="Z766" s="38"/>
      <c r="AA766" s="101"/>
      <c r="AB766" s="101"/>
      <c r="AC766" s="102"/>
    </row>
    <row r="767">
      <c r="Z767" s="38"/>
      <c r="AA767" s="101"/>
      <c r="AB767" s="101"/>
      <c r="AC767" s="102"/>
    </row>
    <row r="768">
      <c r="Z768" s="38"/>
      <c r="AA768" s="101"/>
      <c r="AB768" s="101"/>
      <c r="AC768" s="102"/>
    </row>
    <row r="769">
      <c r="Z769" s="38"/>
      <c r="AA769" s="101"/>
      <c r="AB769" s="101"/>
      <c r="AC769" s="102"/>
    </row>
    <row r="770">
      <c r="Z770" s="38"/>
      <c r="AA770" s="101"/>
      <c r="AB770" s="101"/>
      <c r="AC770" s="102"/>
    </row>
    <row r="771">
      <c r="Z771" s="38"/>
      <c r="AA771" s="101"/>
      <c r="AB771" s="101"/>
      <c r="AC771" s="102"/>
    </row>
    <row r="772">
      <c r="Z772" s="38"/>
      <c r="AA772" s="101"/>
      <c r="AB772" s="101"/>
      <c r="AC772" s="102"/>
    </row>
    <row r="773">
      <c r="Z773" s="38"/>
      <c r="AA773" s="101"/>
      <c r="AB773" s="101"/>
      <c r="AC773" s="102"/>
    </row>
    <row r="774">
      <c r="Z774" s="38"/>
      <c r="AA774" s="101"/>
      <c r="AB774" s="101"/>
      <c r="AC774" s="102"/>
    </row>
    <row r="775">
      <c r="Z775" s="38"/>
      <c r="AA775" s="101"/>
      <c r="AB775" s="101"/>
      <c r="AC775" s="102"/>
    </row>
    <row r="776">
      <c r="Z776" s="38"/>
      <c r="AA776" s="101"/>
      <c r="AB776" s="101"/>
      <c r="AC776" s="102"/>
    </row>
    <row r="777">
      <c r="Z777" s="38"/>
      <c r="AA777" s="101"/>
      <c r="AB777" s="101"/>
      <c r="AC777" s="102"/>
    </row>
    <row r="778">
      <c r="Z778" s="38"/>
      <c r="AA778" s="101"/>
      <c r="AB778" s="101"/>
      <c r="AC778" s="102"/>
    </row>
    <row r="779">
      <c r="Z779" s="38"/>
      <c r="AA779" s="101"/>
      <c r="AB779" s="101"/>
      <c r="AC779" s="102"/>
    </row>
    <row r="780">
      <c r="Z780" s="38"/>
      <c r="AA780" s="101"/>
      <c r="AB780" s="101"/>
      <c r="AC780" s="102"/>
    </row>
    <row r="781">
      <c r="Z781" s="38"/>
      <c r="AA781" s="101"/>
      <c r="AB781" s="101"/>
      <c r="AC781" s="102"/>
    </row>
    <row r="782">
      <c r="Z782" s="38"/>
      <c r="AA782" s="101"/>
      <c r="AB782" s="101"/>
      <c r="AC782" s="102"/>
    </row>
    <row r="783">
      <c r="Z783" s="38"/>
      <c r="AA783" s="101"/>
      <c r="AB783" s="101"/>
      <c r="AC783" s="102"/>
    </row>
    <row r="784">
      <c r="Z784" s="38"/>
      <c r="AA784" s="101"/>
      <c r="AB784" s="101"/>
      <c r="AC784" s="102"/>
    </row>
    <row r="785">
      <c r="Z785" s="38"/>
      <c r="AA785" s="101"/>
      <c r="AB785" s="101"/>
      <c r="AC785" s="102"/>
    </row>
    <row r="786">
      <c r="Z786" s="38"/>
      <c r="AA786" s="101"/>
      <c r="AB786" s="101"/>
      <c r="AC786" s="102"/>
    </row>
    <row r="787">
      <c r="Z787" s="38"/>
      <c r="AA787" s="101"/>
      <c r="AB787" s="101"/>
      <c r="AC787" s="102"/>
    </row>
    <row r="788">
      <c r="Z788" s="38"/>
      <c r="AA788" s="101"/>
      <c r="AB788" s="101"/>
      <c r="AC788" s="102"/>
    </row>
    <row r="789">
      <c r="Z789" s="38"/>
      <c r="AA789" s="101"/>
      <c r="AB789" s="101"/>
      <c r="AC789" s="102"/>
    </row>
    <row r="790">
      <c r="Z790" s="38"/>
      <c r="AA790" s="101"/>
      <c r="AB790" s="101"/>
      <c r="AC790" s="102"/>
    </row>
    <row r="791">
      <c r="Z791" s="38"/>
      <c r="AA791" s="101"/>
      <c r="AB791" s="101"/>
      <c r="AC791" s="102"/>
    </row>
    <row r="792">
      <c r="Z792" s="38"/>
      <c r="AA792" s="101"/>
      <c r="AB792" s="101"/>
      <c r="AC792" s="102"/>
    </row>
    <row r="793">
      <c r="Z793" s="38"/>
      <c r="AA793" s="101"/>
      <c r="AB793" s="101"/>
      <c r="AC793" s="102"/>
    </row>
    <row r="794">
      <c r="Z794" s="38"/>
      <c r="AA794" s="101"/>
      <c r="AB794" s="101"/>
      <c r="AC794" s="102"/>
    </row>
    <row r="795">
      <c r="Z795" s="38"/>
      <c r="AA795" s="101"/>
      <c r="AB795" s="101"/>
      <c r="AC795" s="102"/>
    </row>
    <row r="796">
      <c r="Z796" s="38"/>
      <c r="AA796" s="101"/>
      <c r="AB796" s="101"/>
      <c r="AC796" s="102"/>
    </row>
    <row r="797">
      <c r="Z797" s="38"/>
      <c r="AA797" s="101"/>
      <c r="AB797" s="101"/>
      <c r="AC797" s="102"/>
    </row>
    <row r="798">
      <c r="Z798" s="38"/>
      <c r="AA798" s="101"/>
      <c r="AB798" s="101"/>
      <c r="AC798" s="102"/>
    </row>
    <row r="799">
      <c r="Z799" s="38"/>
      <c r="AA799" s="101"/>
      <c r="AB799" s="101"/>
      <c r="AC799" s="102"/>
    </row>
    <row r="800">
      <c r="Z800" s="38"/>
      <c r="AA800" s="101"/>
      <c r="AB800" s="101"/>
      <c r="AC800" s="102"/>
    </row>
    <row r="801">
      <c r="Z801" s="38"/>
      <c r="AA801" s="101"/>
      <c r="AB801" s="101"/>
      <c r="AC801" s="102"/>
    </row>
    <row r="802">
      <c r="Z802" s="38"/>
      <c r="AA802" s="101"/>
      <c r="AB802" s="101"/>
      <c r="AC802" s="102"/>
    </row>
    <row r="803">
      <c r="Z803" s="38"/>
      <c r="AA803" s="101"/>
      <c r="AB803" s="101"/>
      <c r="AC803" s="102"/>
    </row>
    <row r="804">
      <c r="Z804" s="38"/>
      <c r="AA804" s="101"/>
      <c r="AB804" s="101"/>
      <c r="AC804" s="102"/>
    </row>
    <row r="805">
      <c r="Z805" s="38"/>
      <c r="AA805" s="101"/>
      <c r="AB805" s="101"/>
      <c r="AC805" s="102"/>
    </row>
    <row r="806">
      <c r="Z806" s="38"/>
      <c r="AA806" s="101"/>
      <c r="AB806" s="101"/>
      <c r="AC806" s="102"/>
    </row>
    <row r="807">
      <c r="Z807" s="38"/>
      <c r="AA807" s="101"/>
      <c r="AB807" s="101"/>
      <c r="AC807" s="102"/>
    </row>
    <row r="808">
      <c r="Z808" s="38"/>
      <c r="AA808" s="101"/>
      <c r="AB808" s="101"/>
      <c r="AC808" s="102"/>
    </row>
    <row r="809">
      <c r="Z809" s="38"/>
      <c r="AA809" s="101"/>
      <c r="AB809" s="101"/>
      <c r="AC809" s="102"/>
    </row>
    <row r="810">
      <c r="Z810" s="38"/>
      <c r="AA810" s="101"/>
      <c r="AB810" s="101"/>
      <c r="AC810" s="102"/>
    </row>
    <row r="811">
      <c r="Z811" s="38"/>
      <c r="AA811" s="101"/>
      <c r="AB811" s="101"/>
      <c r="AC811" s="102"/>
    </row>
    <row r="812">
      <c r="Z812" s="38"/>
      <c r="AA812" s="101"/>
      <c r="AB812" s="101"/>
      <c r="AC812" s="102"/>
    </row>
    <row r="813">
      <c r="Z813" s="38"/>
      <c r="AA813" s="101"/>
      <c r="AB813" s="101"/>
      <c r="AC813" s="102"/>
    </row>
    <row r="814">
      <c r="Z814" s="38"/>
      <c r="AA814" s="101"/>
      <c r="AB814" s="101"/>
      <c r="AC814" s="102"/>
    </row>
    <row r="815">
      <c r="Z815" s="38"/>
      <c r="AA815" s="101"/>
      <c r="AB815" s="101"/>
      <c r="AC815" s="102"/>
    </row>
    <row r="816">
      <c r="Z816" s="38"/>
      <c r="AA816" s="101"/>
      <c r="AB816" s="101"/>
      <c r="AC816" s="102"/>
    </row>
    <row r="817">
      <c r="Z817" s="38"/>
      <c r="AA817" s="101"/>
      <c r="AB817" s="101"/>
      <c r="AC817" s="102"/>
    </row>
    <row r="818">
      <c r="Z818" s="38"/>
      <c r="AA818" s="101"/>
      <c r="AB818" s="101"/>
      <c r="AC818" s="102"/>
    </row>
    <row r="819">
      <c r="Z819" s="38"/>
      <c r="AA819" s="101"/>
      <c r="AB819" s="101"/>
      <c r="AC819" s="102"/>
    </row>
    <row r="820">
      <c r="Z820" s="38"/>
      <c r="AA820" s="101"/>
      <c r="AB820" s="101"/>
      <c r="AC820" s="102"/>
    </row>
    <row r="821">
      <c r="Z821" s="38"/>
      <c r="AA821" s="101"/>
      <c r="AB821" s="101"/>
      <c r="AC821" s="102"/>
    </row>
    <row r="822">
      <c r="Z822" s="38"/>
      <c r="AA822" s="101"/>
      <c r="AB822" s="101"/>
      <c r="AC822" s="102"/>
    </row>
    <row r="823">
      <c r="Z823" s="38"/>
      <c r="AA823" s="101"/>
      <c r="AB823" s="101"/>
      <c r="AC823" s="102"/>
    </row>
    <row r="824">
      <c r="Z824" s="38"/>
      <c r="AA824" s="101"/>
      <c r="AB824" s="101"/>
      <c r="AC824" s="102"/>
    </row>
    <row r="825">
      <c r="Z825" s="38"/>
      <c r="AA825" s="101"/>
      <c r="AB825" s="101"/>
      <c r="AC825" s="102"/>
    </row>
    <row r="826">
      <c r="Z826" s="38"/>
      <c r="AA826" s="101"/>
      <c r="AB826" s="101"/>
      <c r="AC826" s="102"/>
    </row>
    <row r="827">
      <c r="Z827" s="38"/>
      <c r="AA827" s="101"/>
      <c r="AB827" s="101"/>
      <c r="AC827" s="102"/>
    </row>
    <row r="828">
      <c r="Z828" s="38"/>
      <c r="AA828" s="101"/>
      <c r="AB828" s="101"/>
      <c r="AC828" s="102"/>
    </row>
    <row r="829">
      <c r="Z829" s="38"/>
      <c r="AA829" s="101"/>
      <c r="AB829" s="101"/>
      <c r="AC829" s="102"/>
    </row>
    <row r="830">
      <c r="Z830" s="38"/>
      <c r="AA830" s="101"/>
      <c r="AB830" s="101"/>
      <c r="AC830" s="102"/>
    </row>
    <row r="831">
      <c r="Z831" s="38"/>
      <c r="AA831" s="101"/>
      <c r="AB831" s="101"/>
      <c r="AC831" s="102"/>
    </row>
    <row r="832">
      <c r="Z832" s="38"/>
      <c r="AA832" s="101"/>
      <c r="AB832" s="101"/>
      <c r="AC832" s="102"/>
    </row>
    <row r="833">
      <c r="Z833" s="38"/>
      <c r="AA833" s="101"/>
      <c r="AB833" s="101"/>
      <c r="AC833" s="102"/>
    </row>
    <row r="834">
      <c r="Z834" s="38"/>
      <c r="AA834" s="101"/>
      <c r="AB834" s="101"/>
      <c r="AC834" s="102"/>
    </row>
    <row r="835">
      <c r="Z835" s="38"/>
      <c r="AA835" s="101"/>
      <c r="AB835" s="101"/>
      <c r="AC835" s="102"/>
    </row>
    <row r="836">
      <c r="Z836" s="38"/>
      <c r="AA836" s="101"/>
      <c r="AB836" s="101"/>
      <c r="AC836" s="102"/>
    </row>
    <row r="837">
      <c r="Z837" s="38"/>
      <c r="AA837" s="101"/>
      <c r="AB837" s="101"/>
      <c r="AC837" s="102"/>
    </row>
    <row r="838">
      <c r="Z838" s="38"/>
      <c r="AA838" s="101"/>
      <c r="AB838" s="101"/>
      <c r="AC838" s="102"/>
    </row>
    <row r="839">
      <c r="Z839" s="38"/>
      <c r="AA839" s="101"/>
      <c r="AB839" s="101"/>
      <c r="AC839" s="102"/>
    </row>
    <row r="840">
      <c r="Z840" s="38"/>
      <c r="AA840" s="101"/>
      <c r="AB840" s="101"/>
      <c r="AC840" s="102"/>
    </row>
    <row r="841">
      <c r="Z841" s="38"/>
      <c r="AA841" s="101"/>
      <c r="AB841" s="101"/>
      <c r="AC841" s="102"/>
    </row>
    <row r="842">
      <c r="Z842" s="38"/>
      <c r="AA842" s="101"/>
      <c r="AB842" s="101"/>
      <c r="AC842" s="102"/>
    </row>
    <row r="843">
      <c r="Z843" s="38"/>
      <c r="AA843" s="101"/>
      <c r="AB843" s="101"/>
      <c r="AC843" s="102"/>
    </row>
    <row r="844">
      <c r="Z844" s="38"/>
      <c r="AA844" s="101"/>
      <c r="AB844" s="101"/>
      <c r="AC844" s="102"/>
    </row>
    <row r="845">
      <c r="Z845" s="38"/>
      <c r="AA845" s="101"/>
      <c r="AB845" s="101"/>
      <c r="AC845" s="102"/>
    </row>
    <row r="846">
      <c r="Z846" s="38"/>
      <c r="AA846" s="101"/>
      <c r="AB846" s="101"/>
      <c r="AC846" s="102"/>
    </row>
    <row r="847">
      <c r="Z847" s="38"/>
      <c r="AA847" s="101"/>
      <c r="AB847" s="101"/>
      <c r="AC847" s="102"/>
    </row>
    <row r="848">
      <c r="Z848" s="38"/>
      <c r="AA848" s="101"/>
      <c r="AB848" s="101"/>
      <c r="AC848" s="102"/>
    </row>
    <row r="849">
      <c r="Z849" s="38"/>
      <c r="AA849" s="101"/>
      <c r="AB849" s="101"/>
      <c r="AC849" s="102"/>
    </row>
    <row r="850">
      <c r="Z850" s="38"/>
      <c r="AA850" s="101"/>
      <c r="AB850" s="101"/>
      <c r="AC850" s="102"/>
    </row>
    <row r="851">
      <c r="Z851" s="38"/>
      <c r="AA851" s="101"/>
      <c r="AB851" s="101"/>
      <c r="AC851" s="102"/>
    </row>
    <row r="852">
      <c r="Z852" s="38"/>
      <c r="AA852" s="101"/>
      <c r="AB852" s="101"/>
      <c r="AC852" s="102"/>
    </row>
    <row r="853">
      <c r="Z853" s="38"/>
      <c r="AA853" s="101"/>
      <c r="AB853" s="101"/>
      <c r="AC853" s="102"/>
    </row>
    <row r="854">
      <c r="Z854" s="38"/>
      <c r="AA854" s="101"/>
      <c r="AB854" s="101"/>
      <c r="AC854" s="102"/>
    </row>
    <row r="855">
      <c r="Z855" s="38"/>
      <c r="AA855" s="101"/>
      <c r="AB855" s="101"/>
      <c r="AC855" s="102"/>
    </row>
    <row r="856">
      <c r="Z856" s="38"/>
      <c r="AA856" s="101"/>
      <c r="AB856" s="101"/>
      <c r="AC856" s="102"/>
    </row>
    <row r="857">
      <c r="Z857" s="38"/>
      <c r="AA857" s="101"/>
      <c r="AB857" s="101"/>
      <c r="AC857" s="102"/>
    </row>
    <row r="858">
      <c r="Z858" s="38"/>
      <c r="AA858" s="101"/>
      <c r="AB858" s="101"/>
      <c r="AC858" s="102"/>
    </row>
    <row r="859">
      <c r="Z859" s="38"/>
      <c r="AA859" s="101"/>
      <c r="AB859" s="101"/>
      <c r="AC859" s="102"/>
    </row>
    <row r="860">
      <c r="Z860" s="38"/>
      <c r="AA860" s="101"/>
      <c r="AB860" s="101"/>
      <c r="AC860" s="102"/>
    </row>
    <row r="861">
      <c r="Z861" s="38"/>
      <c r="AA861" s="101"/>
      <c r="AB861" s="101"/>
      <c r="AC861" s="102"/>
    </row>
    <row r="862">
      <c r="Z862" s="38"/>
      <c r="AA862" s="101"/>
      <c r="AB862" s="101"/>
      <c r="AC862" s="102"/>
    </row>
    <row r="863">
      <c r="Z863" s="38"/>
      <c r="AA863" s="101"/>
      <c r="AB863" s="101"/>
      <c r="AC863" s="102"/>
    </row>
    <row r="864">
      <c r="Z864" s="38"/>
      <c r="AA864" s="101"/>
      <c r="AB864" s="101"/>
      <c r="AC864" s="102"/>
    </row>
    <row r="865">
      <c r="Z865" s="38"/>
      <c r="AA865" s="101"/>
      <c r="AB865" s="101"/>
      <c r="AC865" s="102"/>
    </row>
    <row r="866">
      <c r="Z866" s="38"/>
      <c r="AA866" s="101"/>
      <c r="AB866" s="101"/>
      <c r="AC866" s="102"/>
    </row>
    <row r="867">
      <c r="Z867" s="38"/>
      <c r="AA867" s="101"/>
      <c r="AB867" s="101"/>
      <c r="AC867" s="102"/>
    </row>
    <row r="868">
      <c r="Z868" s="38"/>
      <c r="AA868" s="101"/>
      <c r="AB868" s="101"/>
      <c r="AC868" s="102"/>
    </row>
    <row r="869">
      <c r="Z869" s="38"/>
      <c r="AA869" s="101"/>
      <c r="AB869" s="101"/>
      <c r="AC869" s="102"/>
    </row>
    <row r="870">
      <c r="Z870" s="38"/>
      <c r="AA870" s="101"/>
      <c r="AB870" s="101"/>
      <c r="AC870" s="102"/>
    </row>
    <row r="871">
      <c r="Z871" s="38"/>
      <c r="AA871" s="101"/>
      <c r="AB871" s="101"/>
      <c r="AC871" s="102"/>
    </row>
    <row r="872">
      <c r="Z872" s="38"/>
      <c r="AA872" s="101"/>
      <c r="AB872" s="101"/>
      <c r="AC872" s="102"/>
    </row>
    <row r="873">
      <c r="Z873" s="38"/>
      <c r="AA873" s="101"/>
      <c r="AB873" s="101"/>
      <c r="AC873" s="102"/>
    </row>
    <row r="874">
      <c r="Z874" s="38"/>
      <c r="AA874" s="101"/>
      <c r="AB874" s="101"/>
      <c r="AC874" s="102"/>
    </row>
    <row r="875">
      <c r="Z875" s="38"/>
      <c r="AA875" s="101"/>
      <c r="AB875" s="101"/>
      <c r="AC875" s="102"/>
    </row>
    <row r="876">
      <c r="Z876" s="38"/>
      <c r="AA876" s="101"/>
      <c r="AB876" s="101"/>
      <c r="AC876" s="102"/>
    </row>
    <row r="877">
      <c r="Z877" s="38"/>
      <c r="AA877" s="101"/>
      <c r="AB877" s="101"/>
      <c r="AC877" s="102"/>
    </row>
    <row r="878">
      <c r="Z878" s="38"/>
      <c r="AA878" s="101"/>
      <c r="AB878" s="101"/>
      <c r="AC878" s="102"/>
    </row>
    <row r="879">
      <c r="Z879" s="38"/>
      <c r="AA879" s="101"/>
      <c r="AB879" s="101"/>
      <c r="AC879" s="102"/>
    </row>
    <row r="880">
      <c r="Z880" s="38"/>
      <c r="AA880" s="101"/>
      <c r="AB880" s="101"/>
      <c r="AC880" s="102"/>
    </row>
    <row r="881">
      <c r="Z881" s="38"/>
      <c r="AA881" s="101"/>
      <c r="AB881" s="101"/>
      <c r="AC881" s="102"/>
    </row>
    <row r="882">
      <c r="Z882" s="38"/>
      <c r="AA882" s="101"/>
      <c r="AB882" s="101"/>
      <c r="AC882" s="102"/>
    </row>
    <row r="883">
      <c r="Z883" s="38"/>
      <c r="AA883" s="101"/>
      <c r="AB883" s="101"/>
      <c r="AC883" s="102"/>
    </row>
    <row r="884">
      <c r="Z884" s="38"/>
      <c r="AA884" s="101"/>
      <c r="AB884" s="101"/>
      <c r="AC884" s="102"/>
    </row>
    <row r="885">
      <c r="Z885" s="38"/>
      <c r="AA885" s="101"/>
      <c r="AB885" s="101"/>
      <c r="AC885" s="102"/>
    </row>
    <row r="886">
      <c r="Z886" s="38"/>
      <c r="AA886" s="101"/>
      <c r="AB886" s="101"/>
      <c r="AC886" s="102"/>
    </row>
    <row r="887">
      <c r="Z887" s="38"/>
      <c r="AA887" s="101"/>
      <c r="AB887" s="101"/>
      <c r="AC887" s="102"/>
    </row>
    <row r="888">
      <c r="Z888" s="38"/>
      <c r="AA888" s="101"/>
      <c r="AB888" s="101"/>
      <c r="AC888" s="102"/>
    </row>
    <row r="889">
      <c r="Z889" s="38"/>
      <c r="AA889" s="101"/>
      <c r="AB889" s="101"/>
      <c r="AC889" s="102"/>
    </row>
    <row r="890">
      <c r="Z890" s="38"/>
      <c r="AA890" s="101"/>
      <c r="AB890" s="101"/>
      <c r="AC890" s="102"/>
    </row>
    <row r="891">
      <c r="Z891" s="38"/>
      <c r="AA891" s="101"/>
      <c r="AB891" s="101"/>
      <c r="AC891" s="102"/>
    </row>
    <row r="892">
      <c r="Z892" s="38"/>
      <c r="AA892" s="101"/>
      <c r="AB892" s="101"/>
      <c r="AC892" s="102"/>
    </row>
    <row r="893">
      <c r="Z893" s="38"/>
      <c r="AA893" s="101"/>
      <c r="AB893" s="101"/>
      <c r="AC893" s="102"/>
    </row>
    <row r="894">
      <c r="Z894" s="38"/>
      <c r="AA894" s="101"/>
      <c r="AB894" s="101"/>
      <c r="AC894" s="102"/>
    </row>
    <row r="895">
      <c r="Z895" s="38"/>
      <c r="AA895" s="101"/>
      <c r="AB895" s="101"/>
      <c r="AC895" s="102"/>
    </row>
    <row r="896">
      <c r="Z896" s="38"/>
      <c r="AA896" s="101"/>
      <c r="AB896" s="101"/>
      <c r="AC896" s="102"/>
    </row>
    <row r="897">
      <c r="Z897" s="38"/>
      <c r="AA897" s="101"/>
      <c r="AB897" s="101"/>
      <c r="AC897" s="102"/>
    </row>
    <row r="898">
      <c r="Z898" s="38"/>
      <c r="AA898" s="101"/>
      <c r="AB898" s="101"/>
      <c r="AC898" s="102"/>
    </row>
    <row r="899">
      <c r="Z899" s="38"/>
      <c r="AA899" s="101"/>
      <c r="AB899" s="101"/>
      <c r="AC899" s="102"/>
    </row>
    <row r="900">
      <c r="Z900" s="38"/>
      <c r="AA900" s="101"/>
      <c r="AB900" s="101"/>
      <c r="AC900" s="102"/>
    </row>
    <row r="901">
      <c r="Z901" s="38"/>
      <c r="AA901" s="101"/>
      <c r="AB901" s="101"/>
      <c r="AC901" s="102"/>
    </row>
    <row r="902">
      <c r="Z902" s="38"/>
      <c r="AA902" s="101"/>
      <c r="AB902" s="101"/>
      <c r="AC902" s="102"/>
    </row>
    <row r="903">
      <c r="Z903" s="38"/>
      <c r="AA903" s="101"/>
      <c r="AB903" s="101"/>
      <c r="AC903" s="102"/>
    </row>
    <row r="904">
      <c r="Z904" s="38"/>
      <c r="AA904" s="101"/>
      <c r="AB904" s="101"/>
      <c r="AC904" s="102"/>
    </row>
    <row r="905">
      <c r="Z905" s="38"/>
      <c r="AA905" s="101"/>
      <c r="AB905" s="101"/>
      <c r="AC905" s="102"/>
    </row>
    <row r="906">
      <c r="Z906" s="38"/>
      <c r="AA906" s="101"/>
      <c r="AB906" s="101"/>
      <c r="AC906" s="102"/>
    </row>
    <row r="907">
      <c r="Z907" s="38"/>
      <c r="AA907" s="101"/>
      <c r="AB907" s="101"/>
      <c r="AC907" s="102"/>
    </row>
    <row r="908">
      <c r="Z908" s="38"/>
      <c r="AA908" s="101"/>
      <c r="AB908" s="101"/>
      <c r="AC908" s="102"/>
    </row>
    <row r="909">
      <c r="Z909" s="38"/>
      <c r="AA909" s="101"/>
      <c r="AB909" s="101"/>
      <c r="AC909" s="102"/>
    </row>
    <row r="910">
      <c r="Z910" s="38"/>
      <c r="AA910" s="101"/>
      <c r="AB910" s="101"/>
      <c r="AC910" s="102"/>
    </row>
    <row r="911">
      <c r="Z911" s="38"/>
      <c r="AA911" s="101"/>
      <c r="AB911" s="101"/>
      <c r="AC911" s="102"/>
    </row>
    <row r="912">
      <c r="Z912" s="38"/>
      <c r="AA912" s="101"/>
      <c r="AB912" s="101"/>
      <c r="AC912" s="102"/>
    </row>
    <row r="913">
      <c r="Z913" s="38"/>
      <c r="AA913" s="101"/>
      <c r="AB913" s="101"/>
      <c r="AC913" s="102"/>
    </row>
    <row r="914">
      <c r="Z914" s="38"/>
      <c r="AA914" s="101"/>
      <c r="AB914" s="101"/>
      <c r="AC914" s="102"/>
    </row>
    <row r="915">
      <c r="Z915" s="38"/>
      <c r="AA915" s="101"/>
      <c r="AB915" s="101"/>
      <c r="AC915" s="102"/>
    </row>
    <row r="916">
      <c r="Z916" s="38"/>
      <c r="AA916" s="101"/>
      <c r="AB916" s="101"/>
      <c r="AC916" s="102"/>
    </row>
    <row r="917">
      <c r="Z917" s="38"/>
      <c r="AA917" s="101"/>
      <c r="AB917" s="101"/>
      <c r="AC917" s="102"/>
    </row>
    <row r="918">
      <c r="Z918" s="38"/>
      <c r="AA918" s="101"/>
      <c r="AB918" s="101"/>
      <c r="AC918" s="102"/>
    </row>
    <row r="919">
      <c r="Z919" s="38"/>
      <c r="AA919" s="101"/>
      <c r="AB919" s="101"/>
      <c r="AC919" s="102"/>
    </row>
    <row r="920">
      <c r="Z920" s="38"/>
      <c r="AA920" s="101"/>
      <c r="AB920" s="101"/>
      <c r="AC920" s="102"/>
    </row>
    <row r="921">
      <c r="Z921" s="38"/>
      <c r="AA921" s="101"/>
      <c r="AB921" s="101"/>
      <c r="AC921" s="102"/>
    </row>
    <row r="922">
      <c r="Z922" s="38"/>
      <c r="AA922" s="101"/>
      <c r="AB922" s="101"/>
      <c r="AC922" s="102"/>
    </row>
    <row r="923">
      <c r="Z923" s="38"/>
      <c r="AA923" s="101"/>
      <c r="AB923" s="101"/>
      <c r="AC923" s="102"/>
    </row>
    <row r="924">
      <c r="Z924" s="38"/>
      <c r="AA924" s="101"/>
      <c r="AB924" s="101"/>
      <c r="AC924" s="102"/>
    </row>
    <row r="925">
      <c r="Z925" s="38"/>
      <c r="AA925" s="101"/>
      <c r="AB925" s="101"/>
      <c r="AC925" s="102"/>
    </row>
    <row r="926">
      <c r="Z926" s="38"/>
      <c r="AA926" s="101"/>
      <c r="AB926" s="101"/>
      <c r="AC926" s="102"/>
    </row>
    <row r="927">
      <c r="Z927" s="38"/>
      <c r="AA927" s="101"/>
      <c r="AB927" s="101"/>
      <c r="AC927" s="102"/>
    </row>
    <row r="928">
      <c r="Z928" s="38"/>
      <c r="AA928" s="101"/>
      <c r="AB928" s="101"/>
      <c r="AC928" s="102"/>
    </row>
    <row r="929">
      <c r="Z929" s="38"/>
      <c r="AA929" s="101"/>
      <c r="AB929" s="101"/>
      <c r="AC929" s="102"/>
    </row>
    <row r="930">
      <c r="Z930" s="38"/>
      <c r="AA930" s="101"/>
      <c r="AB930" s="101"/>
      <c r="AC930" s="102"/>
    </row>
    <row r="931">
      <c r="Z931" s="38"/>
      <c r="AA931" s="101"/>
      <c r="AB931" s="101"/>
      <c r="AC931" s="102"/>
    </row>
    <row r="932">
      <c r="Z932" s="38"/>
      <c r="AA932" s="101"/>
      <c r="AB932" s="101"/>
      <c r="AC932" s="102"/>
    </row>
    <row r="933">
      <c r="Z933" s="38"/>
      <c r="AA933" s="101"/>
      <c r="AB933" s="101"/>
      <c r="AC933" s="102"/>
    </row>
    <row r="934">
      <c r="Z934" s="38"/>
      <c r="AA934" s="101"/>
      <c r="AB934" s="101"/>
      <c r="AC934" s="102"/>
    </row>
    <row r="935">
      <c r="Z935" s="38"/>
      <c r="AA935" s="101"/>
      <c r="AB935" s="101"/>
      <c r="AC935" s="102"/>
    </row>
    <row r="936">
      <c r="Z936" s="38"/>
      <c r="AA936" s="101"/>
      <c r="AB936" s="101"/>
      <c r="AC936" s="102"/>
    </row>
    <row r="937">
      <c r="Z937" s="38"/>
      <c r="AA937" s="101"/>
      <c r="AB937" s="101"/>
      <c r="AC937" s="102"/>
    </row>
    <row r="938">
      <c r="Z938" s="38"/>
      <c r="AA938" s="101"/>
      <c r="AB938" s="101"/>
      <c r="AC938" s="102"/>
    </row>
    <row r="939">
      <c r="Z939" s="38"/>
      <c r="AA939" s="101"/>
      <c r="AB939" s="101"/>
      <c r="AC939" s="102"/>
    </row>
    <row r="940">
      <c r="Z940" s="38"/>
      <c r="AA940" s="101"/>
      <c r="AB940" s="101"/>
      <c r="AC940" s="102"/>
    </row>
    <row r="941">
      <c r="Z941" s="38"/>
      <c r="AA941" s="101"/>
      <c r="AB941" s="101"/>
      <c r="AC941" s="102"/>
    </row>
    <row r="942">
      <c r="Z942" s="38"/>
      <c r="AA942" s="101"/>
      <c r="AB942" s="101"/>
      <c r="AC942" s="102"/>
    </row>
    <row r="943">
      <c r="Z943" s="38"/>
      <c r="AA943" s="101"/>
      <c r="AB943" s="101"/>
      <c r="AC943" s="102"/>
    </row>
    <row r="944">
      <c r="Z944" s="38"/>
      <c r="AA944" s="101"/>
      <c r="AB944" s="101"/>
      <c r="AC944" s="102"/>
    </row>
    <row r="945">
      <c r="Z945" s="38"/>
      <c r="AA945" s="101"/>
      <c r="AB945" s="101"/>
      <c r="AC945" s="102"/>
    </row>
    <row r="946">
      <c r="Z946" s="38"/>
      <c r="AA946" s="101"/>
      <c r="AB946" s="101"/>
      <c r="AC946" s="102"/>
    </row>
    <row r="947">
      <c r="Z947" s="38"/>
      <c r="AA947" s="101"/>
      <c r="AB947" s="101"/>
      <c r="AC947" s="102"/>
    </row>
    <row r="948">
      <c r="Z948" s="38"/>
      <c r="AA948" s="101"/>
      <c r="AB948" s="101"/>
      <c r="AC948" s="102"/>
    </row>
    <row r="949">
      <c r="Z949" s="38"/>
      <c r="AA949" s="101"/>
      <c r="AB949" s="101"/>
      <c r="AC949" s="102"/>
    </row>
    <row r="950">
      <c r="Z950" s="38"/>
      <c r="AA950" s="101"/>
      <c r="AB950" s="101"/>
      <c r="AC950" s="102"/>
    </row>
    <row r="951">
      <c r="Z951" s="38"/>
      <c r="AA951" s="101"/>
      <c r="AB951" s="101"/>
      <c r="AC951" s="102"/>
    </row>
    <row r="952">
      <c r="Z952" s="38"/>
      <c r="AA952" s="101"/>
      <c r="AB952" s="101"/>
      <c r="AC952" s="102"/>
    </row>
    <row r="953">
      <c r="Z953" s="38"/>
      <c r="AA953" s="101"/>
      <c r="AB953" s="101"/>
      <c r="AC953" s="102"/>
    </row>
    <row r="954">
      <c r="Z954" s="38"/>
      <c r="AA954" s="101"/>
      <c r="AB954" s="101"/>
      <c r="AC954" s="102"/>
    </row>
    <row r="955">
      <c r="Z955" s="38"/>
      <c r="AA955" s="101"/>
      <c r="AB955" s="101"/>
      <c r="AC955" s="102"/>
    </row>
    <row r="956">
      <c r="Z956" s="38"/>
      <c r="AA956" s="101"/>
      <c r="AB956" s="101"/>
      <c r="AC956" s="102"/>
    </row>
    <row r="957">
      <c r="Z957" s="38"/>
      <c r="AA957" s="101"/>
      <c r="AB957" s="101"/>
      <c r="AC957" s="102"/>
    </row>
    <row r="958">
      <c r="Z958" s="38"/>
      <c r="AA958" s="101"/>
      <c r="AB958" s="101"/>
      <c r="AC958" s="102"/>
    </row>
    <row r="959">
      <c r="Z959" s="38"/>
      <c r="AA959" s="101"/>
      <c r="AB959" s="101"/>
      <c r="AC959" s="102"/>
    </row>
    <row r="960">
      <c r="Z960" s="38"/>
      <c r="AA960" s="101"/>
      <c r="AB960" s="101"/>
      <c r="AC960" s="102"/>
    </row>
    <row r="961">
      <c r="Z961" s="38"/>
      <c r="AA961" s="101"/>
      <c r="AB961" s="101"/>
      <c r="AC961" s="102"/>
    </row>
    <row r="962">
      <c r="Z962" s="38"/>
      <c r="AA962" s="101"/>
      <c r="AB962" s="101"/>
      <c r="AC962" s="102"/>
    </row>
    <row r="963">
      <c r="Z963" s="38"/>
      <c r="AA963" s="101"/>
      <c r="AB963" s="101"/>
      <c r="AC963" s="102"/>
    </row>
    <row r="964">
      <c r="Z964" s="38"/>
      <c r="AA964" s="101"/>
      <c r="AB964" s="101"/>
      <c r="AC964" s="102"/>
    </row>
    <row r="965">
      <c r="Z965" s="38"/>
      <c r="AA965" s="101"/>
      <c r="AB965" s="101"/>
      <c r="AC965" s="102"/>
    </row>
    <row r="966">
      <c r="Z966" s="38"/>
      <c r="AA966" s="101"/>
      <c r="AB966" s="101"/>
      <c r="AC966" s="102"/>
    </row>
    <row r="967">
      <c r="Z967" s="38"/>
      <c r="AA967" s="101"/>
      <c r="AB967" s="101"/>
      <c r="AC967" s="102"/>
    </row>
    <row r="968">
      <c r="Z968" s="38"/>
      <c r="AA968" s="101"/>
      <c r="AB968" s="101"/>
      <c r="AC968" s="102"/>
    </row>
    <row r="969">
      <c r="Z969" s="38"/>
      <c r="AA969" s="101"/>
      <c r="AB969" s="101"/>
      <c r="AC969" s="102"/>
    </row>
    <row r="970">
      <c r="Z970" s="38"/>
      <c r="AA970" s="101"/>
      <c r="AB970" s="101"/>
      <c r="AC970" s="102"/>
    </row>
    <row r="971">
      <c r="Z971" s="38"/>
      <c r="AA971" s="101"/>
      <c r="AB971" s="101"/>
      <c r="AC971" s="102"/>
    </row>
    <row r="972">
      <c r="Z972" s="38"/>
      <c r="AA972" s="101"/>
      <c r="AB972" s="101"/>
      <c r="AC972" s="102"/>
    </row>
    <row r="973">
      <c r="Z973" s="38"/>
      <c r="AA973" s="101"/>
      <c r="AB973" s="101"/>
      <c r="AC973" s="102"/>
    </row>
    <row r="974">
      <c r="Z974" s="38"/>
      <c r="AA974" s="101"/>
      <c r="AB974" s="101"/>
      <c r="AC974" s="102"/>
    </row>
    <row r="975">
      <c r="Z975" s="38"/>
      <c r="AA975" s="101"/>
      <c r="AB975" s="101"/>
      <c r="AC975" s="102"/>
    </row>
    <row r="976">
      <c r="Z976" s="38"/>
      <c r="AA976" s="101"/>
      <c r="AB976" s="101"/>
      <c r="AC976" s="102"/>
    </row>
    <row r="977">
      <c r="Z977" s="38"/>
      <c r="AA977" s="101"/>
      <c r="AB977" s="101"/>
      <c r="AC977" s="102"/>
    </row>
    <row r="978">
      <c r="Z978" s="38"/>
      <c r="AA978" s="101"/>
      <c r="AB978" s="101"/>
      <c r="AC978" s="102"/>
    </row>
    <row r="979">
      <c r="Z979" s="38"/>
      <c r="AA979" s="101"/>
      <c r="AB979" s="101"/>
      <c r="AC979" s="102"/>
    </row>
    <row r="980">
      <c r="Z980" s="38"/>
      <c r="AA980" s="101"/>
      <c r="AB980" s="101"/>
      <c r="AC980" s="102"/>
    </row>
    <row r="981">
      <c r="Z981" s="38"/>
      <c r="AA981" s="101"/>
      <c r="AB981" s="101"/>
      <c r="AC981" s="102"/>
    </row>
    <row r="982">
      <c r="Z982" s="38"/>
      <c r="AA982" s="101"/>
      <c r="AB982" s="101"/>
      <c r="AC982" s="102"/>
    </row>
    <row r="983">
      <c r="Z983" s="38"/>
      <c r="AA983" s="101"/>
      <c r="AB983" s="101"/>
      <c r="AC983" s="102"/>
    </row>
    <row r="984">
      <c r="Z984" s="38"/>
      <c r="AA984" s="101"/>
      <c r="AB984" s="101"/>
      <c r="AC984" s="102"/>
    </row>
    <row r="985">
      <c r="Z985" s="38"/>
      <c r="AA985" s="101"/>
      <c r="AB985" s="101"/>
      <c r="AC985" s="102"/>
    </row>
    <row r="986">
      <c r="Z986" s="38"/>
      <c r="AA986" s="101"/>
      <c r="AB986" s="101"/>
      <c r="AC986" s="102"/>
    </row>
    <row r="987">
      <c r="Z987" s="38"/>
      <c r="AA987" s="101"/>
      <c r="AB987" s="101"/>
      <c r="AC987" s="102"/>
    </row>
    <row r="988">
      <c r="Z988" s="38"/>
      <c r="AA988" s="101"/>
      <c r="AB988" s="101"/>
      <c r="AC988" s="102"/>
    </row>
    <row r="989">
      <c r="Z989" s="38"/>
      <c r="AA989" s="101"/>
      <c r="AB989" s="101"/>
      <c r="AC989" s="102"/>
    </row>
    <row r="990">
      <c r="Z990" s="38"/>
      <c r="AA990" s="101"/>
      <c r="AB990" s="101"/>
      <c r="AC990" s="102"/>
    </row>
    <row r="991">
      <c r="Z991" s="38"/>
      <c r="AA991" s="101"/>
      <c r="AB991" s="101"/>
      <c r="AC991" s="102"/>
    </row>
    <row r="992">
      <c r="Z992" s="38"/>
      <c r="AA992" s="101"/>
      <c r="AB992" s="101"/>
      <c r="AC992" s="102"/>
    </row>
    <row r="993">
      <c r="Z993" s="38"/>
      <c r="AA993" s="101"/>
      <c r="AB993" s="101"/>
      <c r="AC993" s="102"/>
    </row>
    <row r="994">
      <c r="Z994" s="38"/>
      <c r="AA994" s="101"/>
      <c r="AB994" s="101"/>
      <c r="AC994" s="102"/>
    </row>
    <row r="995">
      <c r="Z995" s="38"/>
      <c r="AA995" s="101"/>
      <c r="AB995" s="101"/>
      <c r="AC995" s="102"/>
    </row>
    <row r="996">
      <c r="Z996" s="38"/>
      <c r="AA996" s="101"/>
      <c r="AB996" s="101"/>
      <c r="AC996" s="102"/>
    </row>
    <row r="997">
      <c r="Z997" s="38"/>
      <c r="AA997" s="101"/>
      <c r="AB997" s="101"/>
      <c r="AC997" s="102"/>
    </row>
    <row r="998">
      <c r="Z998" s="38"/>
      <c r="AA998" s="101"/>
      <c r="AB998" s="101"/>
      <c r="AC998" s="102"/>
    </row>
    <row r="999">
      <c r="Z999" s="38"/>
      <c r="AA999" s="101"/>
      <c r="AB999" s="101"/>
      <c r="AC999" s="102"/>
    </row>
    <row r="1000">
      <c r="Z1000" s="38"/>
      <c r="AA1000" s="101"/>
      <c r="AB1000" s="101"/>
      <c r="AC1000" s="102"/>
    </row>
    <row r="1001">
      <c r="Z1001" s="38"/>
      <c r="AA1001" s="101"/>
      <c r="AB1001" s="101"/>
      <c r="AC1001" s="102"/>
    </row>
  </sheetData>
  <mergeCells count="1">
    <mergeCell ref="J205:K205"/>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68.43"/>
    <col customWidth="1" min="26" max="26" width="169.86"/>
    <col customWidth="1" min="29" max="29" width="15.57"/>
    <col customWidth="1" min="30" max="30" width="61.57"/>
  </cols>
  <sheetData>
    <row r="1" ht="22.5" customHeight="1">
      <c r="A1" s="48" t="s">
        <v>0</v>
      </c>
      <c r="B1" s="48" t="s">
        <v>10019</v>
      </c>
      <c r="C1" s="48" t="s">
        <v>2</v>
      </c>
      <c r="D1" s="48" t="s">
        <v>3</v>
      </c>
      <c r="E1" s="48" t="s">
        <v>4</v>
      </c>
      <c r="F1" s="48" t="s">
        <v>5</v>
      </c>
      <c r="G1" s="48" t="s">
        <v>8</v>
      </c>
      <c r="H1" s="48" t="s">
        <v>9</v>
      </c>
      <c r="I1" s="48" t="s">
        <v>10</v>
      </c>
      <c r="J1" s="48" t="s">
        <v>11</v>
      </c>
      <c r="K1" s="48" t="s">
        <v>12</v>
      </c>
      <c r="L1" s="48" t="s">
        <v>13</v>
      </c>
      <c r="M1" s="48" t="s">
        <v>14</v>
      </c>
      <c r="N1" s="48" t="s">
        <v>15</v>
      </c>
      <c r="O1" s="48" t="s">
        <v>16</v>
      </c>
      <c r="P1" s="48" t="s">
        <v>17</v>
      </c>
      <c r="Q1" s="48" t="s">
        <v>18</v>
      </c>
      <c r="R1" s="48" t="s">
        <v>19</v>
      </c>
      <c r="S1" s="48" t="s">
        <v>21</v>
      </c>
      <c r="T1" s="48" t="s">
        <v>22</v>
      </c>
      <c r="U1" s="48" t="s">
        <v>23</v>
      </c>
      <c r="V1" s="48" t="s">
        <v>24</v>
      </c>
      <c r="W1" s="48" t="s">
        <v>25</v>
      </c>
      <c r="X1" s="48" t="s">
        <v>27</v>
      </c>
      <c r="Y1" s="48" t="s">
        <v>28</v>
      </c>
      <c r="Z1" s="95" t="s">
        <v>30</v>
      </c>
      <c r="AA1" s="48" t="s">
        <v>31</v>
      </c>
      <c r="AB1" s="48" t="s">
        <v>32</v>
      </c>
      <c r="AC1" s="103" t="s">
        <v>2458</v>
      </c>
      <c r="AD1" s="48"/>
    </row>
    <row r="2" ht="22.5" customHeight="1">
      <c r="A2" s="104">
        <v>524.0</v>
      </c>
      <c r="B2" s="48" t="s">
        <v>4560</v>
      </c>
      <c r="C2" s="48" t="s">
        <v>4667</v>
      </c>
      <c r="D2" s="105" t="b">
        <v>0</v>
      </c>
      <c r="E2" s="104">
        <v>0.0</v>
      </c>
      <c r="F2" s="104">
        <v>0.0</v>
      </c>
      <c r="G2" s="104">
        <v>0.0</v>
      </c>
      <c r="H2" s="106">
        <v>42313.48611111111</v>
      </c>
      <c r="I2" s="48" t="s">
        <v>4668</v>
      </c>
      <c r="J2" s="48" t="s">
        <v>4669</v>
      </c>
      <c r="K2" s="48" t="s">
        <v>4671</v>
      </c>
      <c r="L2" s="105" t="e">
        <v>#N/A</v>
      </c>
      <c r="M2" s="105" t="e">
        <v>#N/A</v>
      </c>
      <c r="N2" s="105" t="e">
        <v>#N/A</v>
      </c>
      <c r="O2" s="105" t="e">
        <v>#N/A</v>
      </c>
      <c r="P2" s="105" t="e">
        <v>#N/A</v>
      </c>
      <c r="Q2" s="48" t="s">
        <v>4666</v>
      </c>
      <c r="R2" s="105" t="b">
        <v>1</v>
      </c>
      <c r="S2" s="105" t="b">
        <v>1</v>
      </c>
      <c r="T2" s="104">
        <v>31405.0</v>
      </c>
      <c r="U2" s="48" t="s">
        <v>4673</v>
      </c>
      <c r="V2" s="48" t="s">
        <v>513</v>
      </c>
      <c r="W2" s="107"/>
      <c r="X2" s="107"/>
      <c r="Y2" s="107"/>
      <c r="Z2" s="95" t="s">
        <v>4676</v>
      </c>
      <c r="AA2" s="48">
        <v>1.0</v>
      </c>
      <c r="AB2" s="48">
        <v>4.0</v>
      </c>
      <c r="AC2" s="103" t="s">
        <v>10020</v>
      </c>
      <c r="AD2" s="48"/>
    </row>
    <row r="3" ht="22.5" customHeight="1">
      <c r="A3" s="104">
        <v>531.0</v>
      </c>
      <c r="B3" s="48" t="s">
        <v>4560</v>
      </c>
      <c r="C3" s="48" t="s">
        <v>4953</v>
      </c>
      <c r="D3" s="105" t="b">
        <v>0</v>
      </c>
      <c r="E3" s="104">
        <v>68.0</v>
      </c>
      <c r="F3" s="104">
        <v>23.0</v>
      </c>
      <c r="G3" s="104">
        <v>45.0</v>
      </c>
      <c r="H3" s="106">
        <v>42331.60555555556</v>
      </c>
      <c r="I3" s="48" t="s">
        <v>4955</v>
      </c>
      <c r="J3" s="48" t="s">
        <v>4956</v>
      </c>
      <c r="K3" s="48" t="s">
        <v>4957</v>
      </c>
      <c r="L3" s="105" t="e">
        <v>#N/A</v>
      </c>
      <c r="M3" s="105" t="e">
        <v>#N/A</v>
      </c>
      <c r="N3" s="105" t="e">
        <v>#N/A</v>
      </c>
      <c r="O3" s="105" t="e">
        <v>#N/A</v>
      </c>
      <c r="P3" s="105" t="e">
        <v>#N/A</v>
      </c>
      <c r="Q3" s="48" t="s">
        <v>4952</v>
      </c>
      <c r="R3" s="105" t="b">
        <v>1</v>
      </c>
      <c r="S3" s="105" t="b">
        <v>1</v>
      </c>
      <c r="T3" s="104">
        <v>62791.0</v>
      </c>
      <c r="U3" s="48" t="s">
        <v>3359</v>
      </c>
      <c r="V3" s="48" t="s">
        <v>369</v>
      </c>
      <c r="W3" s="107"/>
      <c r="X3" s="107"/>
      <c r="Y3" s="107"/>
      <c r="Z3" s="95" t="s">
        <v>4962</v>
      </c>
      <c r="AA3" s="48">
        <v>3.0</v>
      </c>
      <c r="AB3" s="48">
        <v>1.0</v>
      </c>
      <c r="AC3" s="103" t="s">
        <v>133</v>
      </c>
      <c r="AD3" s="48"/>
    </row>
    <row r="4" ht="22.5" customHeight="1">
      <c r="A4" s="104">
        <v>490.0</v>
      </c>
      <c r="B4" s="48" t="s">
        <v>4560</v>
      </c>
      <c r="C4" s="48" t="s">
        <v>5419</v>
      </c>
      <c r="D4" s="105" t="b">
        <v>0</v>
      </c>
      <c r="E4" s="104">
        <v>8.0</v>
      </c>
      <c r="F4" s="104">
        <v>0.0</v>
      </c>
      <c r="G4" s="104">
        <v>8.0</v>
      </c>
      <c r="H4" s="106">
        <v>42312.1875</v>
      </c>
      <c r="I4" s="48" t="s">
        <v>5420</v>
      </c>
      <c r="J4" s="48" t="s">
        <v>5421</v>
      </c>
      <c r="K4" s="48" t="s">
        <v>5422</v>
      </c>
      <c r="L4" s="105" t="e">
        <v>#N/A</v>
      </c>
      <c r="M4" s="105" t="e">
        <v>#N/A</v>
      </c>
      <c r="N4" s="105" t="e">
        <v>#N/A</v>
      </c>
      <c r="O4" s="105" t="e">
        <v>#N/A</v>
      </c>
      <c r="P4" s="105" t="e">
        <v>#N/A</v>
      </c>
      <c r="Q4" s="48" t="s">
        <v>5423</v>
      </c>
      <c r="R4" s="105" t="b">
        <v>1</v>
      </c>
      <c r="S4" s="105" t="b">
        <v>1</v>
      </c>
      <c r="T4" s="104">
        <v>21236.0</v>
      </c>
      <c r="U4" s="48" t="s">
        <v>5424</v>
      </c>
      <c r="V4" s="48" t="s">
        <v>646</v>
      </c>
      <c r="W4" s="107"/>
      <c r="X4" s="107"/>
      <c r="Y4" s="107"/>
      <c r="Z4" s="95" t="s">
        <v>5756</v>
      </c>
      <c r="AA4" s="48">
        <v>1.0</v>
      </c>
      <c r="AB4" s="48">
        <v>6.0</v>
      </c>
      <c r="AC4" s="103" t="s">
        <v>168</v>
      </c>
      <c r="AD4" s="48"/>
    </row>
    <row r="5" ht="22.5" customHeight="1">
      <c r="A5" s="104">
        <v>136.0</v>
      </c>
      <c r="B5" s="48" t="s">
        <v>4560</v>
      </c>
      <c r="C5" s="48" t="s">
        <v>1624</v>
      </c>
      <c r="D5" s="105" t="b">
        <v>1</v>
      </c>
      <c r="E5" s="104">
        <v>1.0</v>
      </c>
      <c r="F5" s="104">
        <v>0.0</v>
      </c>
      <c r="G5" s="104">
        <v>1.0</v>
      </c>
      <c r="H5" s="106">
        <v>42313.63958333333</v>
      </c>
      <c r="I5" s="48" t="s">
        <v>1625</v>
      </c>
      <c r="J5" s="48" t="s">
        <v>1626</v>
      </c>
      <c r="K5" s="48" t="s">
        <v>1627</v>
      </c>
      <c r="L5" s="105" t="e">
        <v>#N/A</v>
      </c>
      <c r="M5" s="105" t="e">
        <v>#N/A</v>
      </c>
      <c r="N5" s="105" t="e">
        <v>#N/A</v>
      </c>
      <c r="O5" s="105" t="e">
        <v>#N/A</v>
      </c>
      <c r="P5" s="105" t="e">
        <v>#N/A</v>
      </c>
      <c r="Q5" s="48" t="s">
        <v>1628</v>
      </c>
      <c r="R5" s="105" t="b">
        <v>1</v>
      </c>
      <c r="S5" s="105" t="b">
        <v>0</v>
      </c>
      <c r="T5" s="104">
        <v>55438.0</v>
      </c>
      <c r="U5" s="48" t="s">
        <v>1629</v>
      </c>
      <c r="V5" s="48" t="s">
        <v>1630</v>
      </c>
      <c r="W5" s="107"/>
      <c r="X5" s="107"/>
      <c r="Y5" s="48" t="s">
        <v>598</v>
      </c>
      <c r="Z5" s="95" t="s">
        <v>6018</v>
      </c>
      <c r="AA5" s="48">
        <v>1.0</v>
      </c>
      <c r="AB5" s="48">
        <v>1.0</v>
      </c>
      <c r="AC5" s="103" t="s">
        <v>10021</v>
      </c>
      <c r="AD5" s="48"/>
    </row>
    <row r="6" ht="22.5" customHeight="1">
      <c r="A6" s="104">
        <v>421.0</v>
      </c>
      <c r="B6" s="48" t="s">
        <v>4560</v>
      </c>
      <c r="C6" s="48" t="s">
        <v>4638</v>
      </c>
      <c r="D6" s="105" t="b">
        <v>1</v>
      </c>
      <c r="E6" s="104">
        <v>2.0</v>
      </c>
      <c r="F6" s="104">
        <v>0.0</v>
      </c>
      <c r="G6" s="104">
        <v>2.0</v>
      </c>
      <c r="H6" s="106">
        <v>42331.50277777778</v>
      </c>
      <c r="I6" s="48" t="s">
        <v>4658</v>
      </c>
      <c r="J6" s="48" t="s">
        <v>4640</v>
      </c>
      <c r="K6" s="48" t="s">
        <v>4660</v>
      </c>
      <c r="L6" s="105" t="e">
        <v>#N/A</v>
      </c>
      <c r="M6" s="105" t="e">
        <v>#N/A</v>
      </c>
      <c r="N6" s="105" t="e">
        <v>#N/A</v>
      </c>
      <c r="O6" s="105" t="e">
        <v>#N/A</v>
      </c>
      <c r="P6" s="105" t="e">
        <v>#N/A</v>
      </c>
      <c r="Q6" s="48" t="s">
        <v>4661</v>
      </c>
      <c r="R6" s="105" t="b">
        <v>1</v>
      </c>
      <c r="S6" s="105" t="b">
        <v>0</v>
      </c>
      <c r="T6" s="104">
        <v>1301.0</v>
      </c>
      <c r="U6" s="48" t="s">
        <v>4646</v>
      </c>
      <c r="V6" s="48" t="s">
        <v>412</v>
      </c>
      <c r="W6" s="108">
        <v>872801.0</v>
      </c>
      <c r="X6" s="108">
        <v>803369.0</v>
      </c>
      <c r="Y6" s="48" t="s">
        <v>844</v>
      </c>
      <c r="Z6" s="95" t="s">
        <v>5371</v>
      </c>
      <c r="AA6" s="48">
        <v>2.0</v>
      </c>
      <c r="AB6" s="48">
        <v>6.0</v>
      </c>
      <c r="AC6" s="103" t="s">
        <v>9691</v>
      </c>
      <c r="AD6" s="48"/>
    </row>
    <row r="7" ht="22.5" customHeight="1">
      <c r="A7" s="104">
        <v>423.0</v>
      </c>
      <c r="B7" s="48" t="s">
        <v>4560</v>
      </c>
      <c r="C7" s="48" t="s">
        <v>4638</v>
      </c>
      <c r="D7" s="105" t="b">
        <v>1</v>
      </c>
      <c r="E7" s="104">
        <v>3.0</v>
      </c>
      <c r="F7" s="104">
        <v>1.0</v>
      </c>
      <c r="G7" s="104">
        <v>2.0</v>
      </c>
      <c r="H7" s="106">
        <v>42331.510416666664</v>
      </c>
      <c r="I7" s="48" t="s">
        <v>4681</v>
      </c>
      <c r="J7" s="48" t="s">
        <v>4640</v>
      </c>
      <c r="K7" s="48" t="s">
        <v>4683</v>
      </c>
      <c r="L7" s="105" t="e">
        <v>#N/A</v>
      </c>
      <c r="M7" s="105" t="e">
        <v>#N/A</v>
      </c>
      <c r="N7" s="105" t="e">
        <v>#N/A</v>
      </c>
      <c r="O7" s="105" t="e">
        <v>#N/A</v>
      </c>
      <c r="P7" s="105" t="e">
        <v>#N/A</v>
      </c>
      <c r="Q7" s="48" t="s">
        <v>4686</v>
      </c>
      <c r="R7" s="105" t="b">
        <v>1</v>
      </c>
      <c r="S7" s="105" t="b">
        <v>0</v>
      </c>
      <c r="T7" s="104">
        <v>1301.0</v>
      </c>
      <c r="U7" s="48" t="s">
        <v>4646</v>
      </c>
      <c r="V7" s="48" t="s">
        <v>412</v>
      </c>
      <c r="W7" s="108">
        <v>872801.0</v>
      </c>
      <c r="X7" s="108">
        <v>803369.0</v>
      </c>
      <c r="Y7" s="48" t="s">
        <v>844</v>
      </c>
      <c r="Z7" s="95" t="s">
        <v>5381</v>
      </c>
      <c r="AA7" s="48">
        <v>2.0</v>
      </c>
      <c r="AB7" s="48">
        <v>6.0</v>
      </c>
      <c r="AC7" s="103" t="s">
        <v>9691</v>
      </c>
      <c r="AD7" s="48"/>
    </row>
    <row r="8" ht="22.5" customHeight="1">
      <c r="A8" s="104">
        <v>420.0</v>
      </c>
      <c r="B8" s="48" t="s">
        <v>4560</v>
      </c>
      <c r="C8" s="48" t="s">
        <v>4638</v>
      </c>
      <c r="D8" s="105" t="b">
        <v>1</v>
      </c>
      <c r="E8" s="104">
        <v>16.0</v>
      </c>
      <c r="F8" s="104">
        <v>4.0</v>
      </c>
      <c r="G8" s="104">
        <v>12.0</v>
      </c>
      <c r="H8" s="106">
        <v>42326.464583333334</v>
      </c>
      <c r="I8" s="48" t="s">
        <v>4651</v>
      </c>
      <c r="J8" s="48" t="s">
        <v>4640</v>
      </c>
      <c r="K8" s="48" t="s">
        <v>4652</v>
      </c>
      <c r="L8" s="48" t="s">
        <v>4653</v>
      </c>
      <c r="M8" s="48" t="s">
        <v>4642</v>
      </c>
      <c r="N8" s="104">
        <v>0.0</v>
      </c>
      <c r="O8" s="104">
        <v>0.0</v>
      </c>
      <c r="P8" s="104">
        <v>0.0</v>
      </c>
      <c r="Q8" s="48" t="s">
        <v>4654</v>
      </c>
      <c r="R8" s="105" t="b">
        <v>1</v>
      </c>
      <c r="S8" s="105" t="b">
        <v>1</v>
      </c>
      <c r="T8" s="104">
        <v>1301.0</v>
      </c>
      <c r="U8" s="48" t="s">
        <v>4646</v>
      </c>
      <c r="V8" s="48" t="s">
        <v>412</v>
      </c>
      <c r="W8" s="108">
        <v>872801.0</v>
      </c>
      <c r="X8" s="108">
        <v>803369.0</v>
      </c>
      <c r="Y8" s="48" t="s">
        <v>844</v>
      </c>
      <c r="Z8" s="95" t="s">
        <v>5363</v>
      </c>
      <c r="AA8" s="48">
        <v>2.0</v>
      </c>
      <c r="AB8" s="48">
        <v>6.0</v>
      </c>
      <c r="AC8" s="103" t="s">
        <v>9691</v>
      </c>
      <c r="AD8" s="48"/>
    </row>
    <row r="9" ht="22.5" customHeight="1">
      <c r="A9" s="104">
        <v>422.0</v>
      </c>
      <c r="B9" s="48" t="s">
        <v>4560</v>
      </c>
      <c r="C9" s="48" t="s">
        <v>4638</v>
      </c>
      <c r="D9" s="105" t="b">
        <v>1</v>
      </c>
      <c r="E9" s="104">
        <v>1.0</v>
      </c>
      <c r="F9" s="104">
        <v>0.0</v>
      </c>
      <c r="G9" s="104">
        <v>1.0</v>
      </c>
      <c r="H9" s="106">
        <v>42331.509722222225</v>
      </c>
      <c r="I9" s="48" t="s">
        <v>4670</v>
      </c>
      <c r="J9" s="48" t="s">
        <v>4640</v>
      </c>
      <c r="K9" s="48" t="s">
        <v>4672</v>
      </c>
      <c r="L9" s="105" t="e">
        <v>#N/A</v>
      </c>
      <c r="M9" s="105" t="e">
        <v>#N/A</v>
      </c>
      <c r="N9" s="105" t="e">
        <v>#N/A</v>
      </c>
      <c r="O9" s="105" t="e">
        <v>#N/A</v>
      </c>
      <c r="P9" s="105" t="e">
        <v>#N/A</v>
      </c>
      <c r="Q9" s="48" t="s">
        <v>4674</v>
      </c>
      <c r="R9" s="105" t="b">
        <v>1</v>
      </c>
      <c r="S9" s="105" t="b">
        <v>0</v>
      </c>
      <c r="T9" s="104">
        <v>1301.0</v>
      </c>
      <c r="U9" s="48" t="s">
        <v>4646</v>
      </c>
      <c r="V9" s="48" t="s">
        <v>412</v>
      </c>
      <c r="W9" s="108">
        <v>872801.0</v>
      </c>
      <c r="X9" s="108">
        <v>803369.0</v>
      </c>
      <c r="Y9" s="48" t="s">
        <v>844</v>
      </c>
      <c r="Z9" s="95" t="s">
        <v>5379</v>
      </c>
      <c r="AA9" s="48">
        <v>2.0</v>
      </c>
      <c r="AB9" s="48">
        <v>6.0</v>
      </c>
      <c r="AC9" s="103" t="s">
        <v>10022</v>
      </c>
      <c r="AD9" s="48"/>
    </row>
    <row r="10" ht="22.5" customHeight="1">
      <c r="A10" s="104">
        <v>529.0</v>
      </c>
      <c r="B10" s="48" t="s">
        <v>4560</v>
      </c>
      <c r="C10" s="48" t="s">
        <v>4798</v>
      </c>
      <c r="D10" s="105" t="b">
        <v>0</v>
      </c>
      <c r="E10" s="104">
        <v>4.0</v>
      </c>
      <c r="F10" s="104">
        <v>0.0</v>
      </c>
      <c r="G10" s="104">
        <v>4.0</v>
      </c>
      <c r="H10" s="106">
        <v>42328.50625</v>
      </c>
      <c r="I10" s="48" t="s">
        <v>4800</v>
      </c>
      <c r="J10" s="48" t="s">
        <v>4801</v>
      </c>
      <c r="K10" s="48" t="s">
        <v>4802</v>
      </c>
      <c r="L10" s="105" t="e">
        <v>#N/A</v>
      </c>
      <c r="M10" s="105" t="e">
        <v>#N/A</v>
      </c>
      <c r="N10" s="105" t="e">
        <v>#N/A</v>
      </c>
      <c r="O10" s="105" t="e">
        <v>#N/A</v>
      </c>
      <c r="P10" s="105" t="e">
        <v>#N/A</v>
      </c>
      <c r="Q10" s="48" t="s">
        <v>4797</v>
      </c>
      <c r="R10" s="105" t="b">
        <v>1</v>
      </c>
      <c r="S10" s="105" t="b">
        <v>1</v>
      </c>
      <c r="T10" s="104">
        <v>50125.0</v>
      </c>
      <c r="U10" s="48" t="s">
        <v>4803</v>
      </c>
      <c r="V10" s="48" t="s">
        <v>625</v>
      </c>
      <c r="W10" s="107"/>
      <c r="X10" s="107"/>
      <c r="Y10" s="107"/>
      <c r="Z10" s="95" t="s">
        <v>4808</v>
      </c>
      <c r="AA10" s="48">
        <v>2.0</v>
      </c>
      <c r="AB10" s="48">
        <v>4.0</v>
      </c>
      <c r="AC10" s="103" t="s">
        <v>10023</v>
      </c>
      <c r="AD10" s="48"/>
    </row>
    <row r="11" ht="22.5" customHeight="1">
      <c r="A11" s="104">
        <v>248.0</v>
      </c>
      <c r="B11" s="48" t="s">
        <v>4560</v>
      </c>
      <c r="C11" s="48" t="s">
        <v>2622</v>
      </c>
      <c r="D11" s="105" t="b">
        <v>1</v>
      </c>
      <c r="E11" s="104">
        <v>2.0</v>
      </c>
      <c r="F11" s="104">
        <v>0.0</v>
      </c>
      <c r="G11" s="104">
        <v>2.0</v>
      </c>
      <c r="H11" s="106">
        <v>42330.5375</v>
      </c>
      <c r="I11" s="48" t="s">
        <v>2623</v>
      </c>
      <c r="J11" s="48" t="s">
        <v>2624</v>
      </c>
      <c r="K11" s="48" t="s">
        <v>2625</v>
      </c>
      <c r="L11" s="105" t="e">
        <v>#N/A</v>
      </c>
      <c r="M11" s="105" t="e">
        <v>#N/A</v>
      </c>
      <c r="N11" s="105" t="e">
        <v>#N/A</v>
      </c>
      <c r="O11" s="105" t="e">
        <v>#N/A</v>
      </c>
      <c r="P11" s="105" t="e">
        <v>#N/A</v>
      </c>
      <c r="Q11" s="48" t="s">
        <v>2627</v>
      </c>
      <c r="R11" s="105" t="b">
        <v>1</v>
      </c>
      <c r="S11" s="105" t="b">
        <v>0</v>
      </c>
      <c r="T11" s="104">
        <v>62269.0</v>
      </c>
      <c r="U11" s="48" t="s">
        <v>2628</v>
      </c>
      <c r="V11" s="48" t="s">
        <v>369</v>
      </c>
      <c r="W11" s="107"/>
      <c r="X11" s="107"/>
      <c r="Y11" s="48" t="s">
        <v>2629</v>
      </c>
      <c r="Z11" s="95" t="s">
        <v>4903</v>
      </c>
      <c r="AA11" s="48">
        <v>1.0</v>
      </c>
      <c r="AB11" s="48">
        <v>1.0</v>
      </c>
      <c r="AC11" s="103" t="s">
        <v>10024</v>
      </c>
      <c r="AD11" s="48"/>
    </row>
    <row r="12" ht="22.5" customHeight="1">
      <c r="A12" s="104">
        <v>331.0</v>
      </c>
      <c r="B12" s="48" t="s">
        <v>4560</v>
      </c>
      <c r="C12" s="48" t="s">
        <v>3643</v>
      </c>
      <c r="D12" s="105" t="b">
        <v>1</v>
      </c>
      <c r="E12" s="104">
        <v>0.0</v>
      </c>
      <c r="F12" s="104">
        <v>0.0</v>
      </c>
      <c r="G12" s="104">
        <v>0.0</v>
      </c>
      <c r="H12" s="106">
        <v>42311.381944444445</v>
      </c>
      <c r="I12" s="48" t="s">
        <v>3644</v>
      </c>
      <c r="J12" s="48" t="s">
        <v>3645</v>
      </c>
      <c r="K12" s="48" t="s">
        <v>3646</v>
      </c>
      <c r="L12" s="105" t="e">
        <v>#N/A</v>
      </c>
      <c r="M12" s="105" t="e">
        <v>#N/A</v>
      </c>
      <c r="N12" s="105" t="e">
        <v>#N/A</v>
      </c>
      <c r="O12" s="105" t="e">
        <v>#N/A</v>
      </c>
      <c r="P12" s="105" t="e">
        <v>#N/A</v>
      </c>
      <c r="Q12" s="48" t="s">
        <v>3648</v>
      </c>
      <c r="R12" s="105" t="b">
        <v>1</v>
      </c>
      <c r="S12" s="105" t="b">
        <v>0</v>
      </c>
      <c r="T12" s="104">
        <v>60477.0</v>
      </c>
      <c r="U12" s="48" t="s">
        <v>3650</v>
      </c>
      <c r="V12" s="48" t="s">
        <v>369</v>
      </c>
      <c r="W12" s="108">
        <v>447998.0</v>
      </c>
      <c r="X12" s="108">
        <v>441207.0</v>
      </c>
      <c r="Y12" s="48" t="s">
        <v>2142</v>
      </c>
      <c r="Z12" s="95" t="s">
        <v>4931</v>
      </c>
      <c r="AA12" s="48">
        <v>1.0</v>
      </c>
      <c r="AB12" s="48">
        <v>4.0</v>
      </c>
      <c r="AC12" s="103" t="s">
        <v>10025</v>
      </c>
      <c r="AD12" s="48"/>
    </row>
    <row r="13" ht="22.5" customHeight="1">
      <c r="A13" s="104">
        <v>399.0</v>
      </c>
      <c r="B13" s="48" t="s">
        <v>4560</v>
      </c>
      <c r="C13" s="48" t="s">
        <v>4375</v>
      </c>
      <c r="D13" s="105" t="b">
        <v>1</v>
      </c>
      <c r="E13" s="104">
        <v>1.0</v>
      </c>
      <c r="F13" s="104">
        <v>0.0</v>
      </c>
      <c r="G13" s="104">
        <v>1.0</v>
      </c>
      <c r="H13" s="106">
        <v>42312.48055555556</v>
      </c>
      <c r="I13" s="48" t="s">
        <v>4377</v>
      </c>
      <c r="J13" s="48" t="s">
        <v>4378</v>
      </c>
      <c r="K13" s="48" t="s">
        <v>4379</v>
      </c>
      <c r="L13" s="105" t="e">
        <v>#N/A</v>
      </c>
      <c r="M13" s="105" t="e">
        <v>#N/A</v>
      </c>
      <c r="N13" s="105" t="e">
        <v>#N/A</v>
      </c>
      <c r="O13" s="105" t="e">
        <v>#N/A</v>
      </c>
      <c r="P13" s="105" t="e">
        <v>#N/A</v>
      </c>
      <c r="Q13" s="48" t="s">
        <v>4382</v>
      </c>
      <c r="R13" s="105" t="b">
        <v>1</v>
      </c>
      <c r="S13" s="105" t="b">
        <v>1</v>
      </c>
      <c r="T13" s="104">
        <v>65802.0</v>
      </c>
      <c r="U13" s="48" t="s">
        <v>4386</v>
      </c>
      <c r="V13" s="48" t="s">
        <v>492</v>
      </c>
      <c r="W13" s="108">
        <v>3.017612E7</v>
      </c>
      <c r="X13" s="108">
        <v>2.8368422E7</v>
      </c>
      <c r="Y13" s="48" t="s">
        <v>4387</v>
      </c>
      <c r="Z13" s="95" t="s">
        <v>6130</v>
      </c>
      <c r="AA13" s="48">
        <v>2.0</v>
      </c>
      <c r="AB13" s="48">
        <v>6.0</v>
      </c>
      <c r="AC13" s="109" t="s">
        <v>144</v>
      </c>
      <c r="AD13" s="48"/>
    </row>
    <row r="14" ht="22.5" customHeight="1">
      <c r="A14" s="104">
        <v>306.0</v>
      </c>
      <c r="B14" s="48" t="s">
        <v>4560</v>
      </c>
      <c r="C14" s="48" t="s">
        <v>3302</v>
      </c>
      <c r="D14" s="105" t="b">
        <v>1</v>
      </c>
      <c r="E14" s="104">
        <v>1.0</v>
      </c>
      <c r="F14" s="104">
        <v>0.0</v>
      </c>
      <c r="G14" s="104">
        <v>1.0</v>
      </c>
      <c r="H14" s="106">
        <v>42324.743055555555</v>
      </c>
      <c r="I14" s="48" t="s">
        <v>3304</v>
      </c>
      <c r="J14" s="48" t="s">
        <v>3305</v>
      </c>
      <c r="K14" s="48" t="s">
        <v>3306</v>
      </c>
      <c r="L14" s="105" t="e">
        <v>#N/A</v>
      </c>
      <c r="M14" s="105" t="e">
        <v>#N/A</v>
      </c>
      <c r="N14" s="105" t="e">
        <v>#N/A</v>
      </c>
      <c r="O14" s="105" t="e">
        <v>#N/A</v>
      </c>
      <c r="P14" s="105" t="e">
        <v>#N/A</v>
      </c>
      <c r="Q14" s="48" t="s">
        <v>3307</v>
      </c>
      <c r="R14" s="105" t="b">
        <v>1</v>
      </c>
      <c r="S14" s="105" t="b">
        <v>0</v>
      </c>
      <c r="T14" s="104">
        <v>30031.0</v>
      </c>
      <c r="U14" s="48" t="s">
        <v>3124</v>
      </c>
      <c r="V14" s="48" t="s">
        <v>513</v>
      </c>
      <c r="W14" s="108">
        <v>3125240.0</v>
      </c>
      <c r="X14" s="108">
        <v>1419689.0</v>
      </c>
      <c r="Y14" s="48" t="s">
        <v>3311</v>
      </c>
      <c r="Z14" s="95" t="s">
        <v>4650</v>
      </c>
      <c r="AA14" s="48">
        <v>2.0</v>
      </c>
      <c r="AB14" s="48">
        <v>4.0</v>
      </c>
      <c r="AC14" s="103" t="s">
        <v>10026</v>
      </c>
      <c r="AD14" s="48"/>
    </row>
    <row r="15" ht="22.5" customHeight="1">
      <c r="A15" s="104">
        <v>245.0</v>
      </c>
      <c r="B15" s="48" t="s">
        <v>4560</v>
      </c>
      <c r="C15" s="48" t="s">
        <v>2596</v>
      </c>
      <c r="D15" s="105" t="b">
        <v>1</v>
      </c>
      <c r="E15" s="104">
        <v>1.0</v>
      </c>
      <c r="F15" s="104">
        <v>0.0</v>
      </c>
      <c r="G15" s="104">
        <v>1.0</v>
      </c>
      <c r="H15" s="106">
        <v>42323.22708333333</v>
      </c>
      <c r="I15" s="48" t="s">
        <v>2597</v>
      </c>
      <c r="J15" s="48" t="s">
        <v>2598</v>
      </c>
      <c r="K15" s="48" t="s">
        <v>2599</v>
      </c>
      <c r="L15" s="105" t="e">
        <v>#N/A</v>
      </c>
      <c r="M15" s="105" t="e">
        <v>#N/A</v>
      </c>
      <c r="N15" s="105" t="e">
        <v>#N/A</v>
      </c>
      <c r="O15" s="105" t="e">
        <v>#N/A</v>
      </c>
      <c r="P15" s="105" t="e">
        <v>#N/A</v>
      </c>
      <c r="Q15" s="48" t="s">
        <v>2600</v>
      </c>
      <c r="R15" s="105" t="b">
        <v>1</v>
      </c>
      <c r="S15" s="105" t="b">
        <v>1</v>
      </c>
      <c r="T15" s="104">
        <v>30204.0</v>
      </c>
      <c r="U15" s="48" t="s">
        <v>2601</v>
      </c>
      <c r="V15" s="48" t="s">
        <v>513</v>
      </c>
      <c r="W15" s="108">
        <v>984520.0</v>
      </c>
      <c r="X15" s="108">
        <v>983018.0</v>
      </c>
      <c r="Y15" s="48" t="s">
        <v>1856</v>
      </c>
      <c r="Z15" s="95" t="s">
        <v>4645</v>
      </c>
      <c r="AA15" s="48">
        <v>2.0</v>
      </c>
      <c r="AB15" s="48">
        <v>1.0</v>
      </c>
      <c r="AC15" s="103" t="s">
        <v>10027</v>
      </c>
      <c r="AD15" s="48"/>
    </row>
    <row r="16" ht="22.5" customHeight="1">
      <c r="A16" s="104">
        <v>194.0</v>
      </c>
      <c r="B16" s="48" t="s">
        <v>4560</v>
      </c>
      <c r="C16" s="48" t="s">
        <v>2146</v>
      </c>
      <c r="D16" s="105" t="b">
        <v>1</v>
      </c>
      <c r="E16" s="104">
        <v>903.0</v>
      </c>
      <c r="F16" s="104">
        <v>143.0</v>
      </c>
      <c r="G16" s="104">
        <v>760.0</v>
      </c>
      <c r="H16" s="106">
        <v>42314.654861111114</v>
      </c>
      <c r="I16" s="48" t="s">
        <v>2158</v>
      </c>
      <c r="J16" s="48" t="s">
        <v>2148</v>
      </c>
      <c r="K16" s="48" t="s">
        <v>2159</v>
      </c>
      <c r="L16" s="48" t="s">
        <v>532</v>
      </c>
      <c r="M16" s="48" t="s">
        <v>2150</v>
      </c>
      <c r="N16" s="48" t="s">
        <v>4793</v>
      </c>
      <c r="O16" s="104">
        <v>0.0</v>
      </c>
      <c r="P16" s="104">
        <v>0.0</v>
      </c>
      <c r="Q16" s="48" t="s">
        <v>2161</v>
      </c>
      <c r="R16" s="105" t="b">
        <v>1</v>
      </c>
      <c r="S16" s="105" t="b">
        <v>0</v>
      </c>
      <c r="T16" s="104">
        <v>50323.0</v>
      </c>
      <c r="U16" s="48" t="s">
        <v>2154</v>
      </c>
      <c r="V16" s="48" t="s">
        <v>625</v>
      </c>
      <c r="W16" s="107"/>
      <c r="X16" s="107"/>
      <c r="Y16" s="48" t="s">
        <v>1856</v>
      </c>
      <c r="Z16" s="95" t="s">
        <v>4796</v>
      </c>
      <c r="AA16" s="48">
        <v>1.0</v>
      </c>
      <c r="AB16" s="48">
        <v>5.0</v>
      </c>
      <c r="AC16" s="103" t="s">
        <v>10028</v>
      </c>
      <c r="AD16" s="48"/>
    </row>
    <row r="17" ht="22.5" customHeight="1">
      <c r="A17" s="104">
        <v>193.0</v>
      </c>
      <c r="B17" s="48" t="s">
        <v>4560</v>
      </c>
      <c r="C17" s="48" t="s">
        <v>2146</v>
      </c>
      <c r="D17" s="105" t="b">
        <v>1</v>
      </c>
      <c r="E17" s="104">
        <v>6.0</v>
      </c>
      <c r="F17" s="104">
        <v>0.0</v>
      </c>
      <c r="G17" s="104">
        <v>6.0</v>
      </c>
      <c r="H17" s="106">
        <v>42310.580555555556</v>
      </c>
      <c r="I17" s="48" t="s">
        <v>2147</v>
      </c>
      <c r="J17" s="48" t="s">
        <v>2148</v>
      </c>
      <c r="K17" s="48" t="s">
        <v>2149</v>
      </c>
      <c r="L17" s="48" t="s">
        <v>264</v>
      </c>
      <c r="M17" s="48" t="s">
        <v>2150</v>
      </c>
      <c r="N17" s="104">
        <v>0.0</v>
      </c>
      <c r="O17" s="48" t="s">
        <v>2151</v>
      </c>
      <c r="P17" s="48" t="s">
        <v>2152</v>
      </c>
      <c r="Q17" s="48" t="s">
        <v>2153</v>
      </c>
      <c r="R17" s="105" t="b">
        <v>1</v>
      </c>
      <c r="S17" s="105" t="b">
        <v>0</v>
      </c>
      <c r="T17" s="104">
        <v>50323.0</v>
      </c>
      <c r="U17" s="48" t="s">
        <v>2154</v>
      </c>
      <c r="V17" s="48" t="s">
        <v>625</v>
      </c>
      <c r="W17" s="107"/>
      <c r="X17" s="107"/>
      <c r="Y17" s="48" t="s">
        <v>1856</v>
      </c>
      <c r="Z17" s="95" t="s">
        <v>4791</v>
      </c>
      <c r="AA17" s="48">
        <v>2.0</v>
      </c>
      <c r="AB17" s="48">
        <v>2.0</v>
      </c>
      <c r="AC17" s="109" t="s">
        <v>10029</v>
      </c>
      <c r="AD17" s="48"/>
    </row>
    <row r="18" ht="22.5" customHeight="1">
      <c r="A18" s="104">
        <v>272.0</v>
      </c>
      <c r="B18" s="48" t="s">
        <v>4560</v>
      </c>
      <c r="C18" s="48" t="s">
        <v>2896</v>
      </c>
      <c r="D18" s="105" t="b">
        <v>1</v>
      </c>
      <c r="E18" s="104">
        <v>8.0</v>
      </c>
      <c r="F18" s="104">
        <v>1.0</v>
      </c>
      <c r="G18" s="104">
        <v>7.0</v>
      </c>
      <c r="H18" s="106">
        <v>42311.20763888889</v>
      </c>
      <c r="I18" s="48" t="s">
        <v>2897</v>
      </c>
      <c r="J18" s="48" t="s">
        <v>2898</v>
      </c>
      <c r="K18" s="48" t="s">
        <v>2899</v>
      </c>
      <c r="L18" s="48" t="s">
        <v>532</v>
      </c>
      <c r="M18" s="104">
        <v>0.0</v>
      </c>
      <c r="N18" s="104">
        <v>0.0</v>
      </c>
      <c r="O18" s="48" t="s">
        <v>2900</v>
      </c>
      <c r="P18" s="48" t="s">
        <v>2901</v>
      </c>
      <c r="Q18" s="48" t="s">
        <v>2902</v>
      </c>
      <c r="R18" s="105" t="b">
        <v>1</v>
      </c>
      <c r="S18" s="105" t="b">
        <v>1</v>
      </c>
      <c r="T18" s="104">
        <v>48381.0</v>
      </c>
      <c r="U18" s="48" t="s">
        <v>2903</v>
      </c>
      <c r="V18" s="48" t="s">
        <v>309</v>
      </c>
      <c r="W18" s="107"/>
      <c r="X18" s="107"/>
      <c r="Y18" s="48" t="s">
        <v>2904</v>
      </c>
      <c r="Z18" s="95" t="s">
        <v>5934</v>
      </c>
      <c r="AA18" s="48">
        <v>1.0</v>
      </c>
      <c r="AB18" s="48">
        <v>2.0</v>
      </c>
      <c r="AC18" s="103" t="s">
        <v>230</v>
      </c>
      <c r="AD18" s="48"/>
    </row>
    <row r="19" ht="22.5" customHeight="1">
      <c r="A19" s="104">
        <v>220.0</v>
      </c>
      <c r="B19" s="48" t="s">
        <v>4560</v>
      </c>
      <c r="C19" s="48" t="s">
        <v>2408</v>
      </c>
      <c r="D19" s="105" t="b">
        <v>1</v>
      </c>
      <c r="E19" s="104">
        <v>0.0</v>
      </c>
      <c r="F19" s="104">
        <v>0.0</v>
      </c>
      <c r="G19" s="104">
        <v>0.0</v>
      </c>
      <c r="H19" s="106">
        <v>42324.52569444444</v>
      </c>
      <c r="I19" s="48" t="s">
        <v>2409</v>
      </c>
      <c r="J19" s="48" t="s">
        <v>2410</v>
      </c>
      <c r="K19" s="48" t="s">
        <v>2411</v>
      </c>
      <c r="L19" s="48" t="s">
        <v>264</v>
      </c>
      <c r="M19" s="48" t="s">
        <v>2412</v>
      </c>
      <c r="N19" s="104">
        <v>0.0</v>
      </c>
      <c r="O19" s="104">
        <v>0.0</v>
      </c>
      <c r="P19" s="104">
        <v>0.0</v>
      </c>
      <c r="Q19" s="48" t="s">
        <v>2413</v>
      </c>
      <c r="R19" s="105" t="b">
        <v>1</v>
      </c>
      <c r="S19" s="105" t="b">
        <v>0</v>
      </c>
      <c r="T19" s="104">
        <v>67219.0</v>
      </c>
      <c r="U19" s="48" t="s">
        <v>2414</v>
      </c>
      <c r="V19" s="48" t="s">
        <v>481</v>
      </c>
      <c r="W19" s="108">
        <v>4951289.0</v>
      </c>
      <c r="X19" s="108">
        <v>3990899.0</v>
      </c>
      <c r="Y19" s="48" t="s">
        <v>461</v>
      </c>
      <c r="Z19" s="95" t="s">
        <v>5118</v>
      </c>
      <c r="AA19" s="48">
        <v>2.0</v>
      </c>
      <c r="AB19" s="48">
        <v>2.0</v>
      </c>
      <c r="AC19" s="110" t="s">
        <v>10030</v>
      </c>
      <c r="AD19" s="48"/>
    </row>
    <row r="20" ht="22.5" customHeight="1">
      <c r="A20" s="104">
        <v>150.0</v>
      </c>
      <c r="B20" s="48" t="s">
        <v>4560</v>
      </c>
      <c r="C20" s="48" t="s">
        <v>1738</v>
      </c>
      <c r="D20" s="105" t="b">
        <v>1</v>
      </c>
      <c r="E20" s="104">
        <v>27.0</v>
      </c>
      <c r="F20" s="104">
        <v>4.0</v>
      </c>
      <c r="G20" s="104">
        <v>23.0</v>
      </c>
      <c r="H20" s="106">
        <v>42326.43819444445</v>
      </c>
      <c r="I20" s="48" t="s">
        <v>1739</v>
      </c>
      <c r="J20" s="48" t="s">
        <v>1740</v>
      </c>
      <c r="K20" s="48" t="s">
        <v>1741</v>
      </c>
      <c r="L20" s="105" t="e">
        <v>#N/A</v>
      </c>
      <c r="M20" s="105" t="e">
        <v>#N/A</v>
      </c>
      <c r="N20" s="105" t="e">
        <v>#N/A</v>
      </c>
      <c r="O20" s="105" t="e">
        <v>#N/A</v>
      </c>
      <c r="P20" s="105" t="e">
        <v>#N/A</v>
      </c>
      <c r="Q20" s="48" t="s">
        <v>1742</v>
      </c>
      <c r="R20" s="105" t="b">
        <v>1</v>
      </c>
      <c r="S20" s="105" t="b">
        <v>0</v>
      </c>
      <c r="T20" s="104">
        <v>96817.0</v>
      </c>
      <c r="U20" s="48" t="s">
        <v>1743</v>
      </c>
      <c r="V20" s="48" t="s">
        <v>1744</v>
      </c>
      <c r="W20" s="108">
        <v>3340507.0</v>
      </c>
      <c r="X20" s="108">
        <v>3530991.0</v>
      </c>
      <c r="Y20" s="48" t="s">
        <v>1745</v>
      </c>
      <c r="Z20" s="95" t="s">
        <v>4779</v>
      </c>
      <c r="AA20" s="48">
        <v>2.0</v>
      </c>
      <c r="AB20" s="48">
        <v>4.0</v>
      </c>
      <c r="AC20" s="103" t="s">
        <v>10031</v>
      </c>
      <c r="AD20" s="48"/>
    </row>
    <row r="21" ht="22.5" customHeight="1">
      <c r="A21" s="104">
        <v>171.0</v>
      </c>
      <c r="B21" s="48" t="s">
        <v>4560</v>
      </c>
      <c r="C21" s="48" t="s">
        <v>1938</v>
      </c>
      <c r="D21" s="105" t="b">
        <v>1</v>
      </c>
      <c r="E21" s="104">
        <v>26.0</v>
      </c>
      <c r="F21" s="104">
        <v>3.0</v>
      </c>
      <c r="G21" s="104">
        <v>23.0</v>
      </c>
      <c r="H21" s="106">
        <v>42326.48402777778</v>
      </c>
      <c r="I21" s="48" t="s">
        <v>1940</v>
      </c>
      <c r="J21" s="48" t="s">
        <v>1942</v>
      </c>
      <c r="K21" s="48" t="s">
        <v>1944</v>
      </c>
      <c r="L21" s="48" t="s">
        <v>532</v>
      </c>
      <c r="M21" s="48" t="s">
        <v>1946</v>
      </c>
      <c r="N21" s="48" t="s">
        <v>5910</v>
      </c>
      <c r="O21" s="104">
        <v>0.0</v>
      </c>
      <c r="P21" s="104">
        <v>0.0</v>
      </c>
      <c r="Q21" s="48" t="s">
        <v>1948</v>
      </c>
      <c r="R21" s="105" t="b">
        <v>1</v>
      </c>
      <c r="S21" s="105" t="b">
        <v>0</v>
      </c>
      <c r="T21" s="104">
        <v>49503.0</v>
      </c>
      <c r="U21" s="48" t="s">
        <v>1950</v>
      </c>
      <c r="V21" s="48" t="s">
        <v>309</v>
      </c>
      <c r="W21" s="108">
        <v>1.0152039E7</v>
      </c>
      <c r="X21" s="108">
        <v>8907628.0</v>
      </c>
      <c r="Y21" s="48" t="s">
        <v>1951</v>
      </c>
      <c r="Z21" s="95" t="s">
        <v>5913</v>
      </c>
      <c r="AA21" s="48">
        <v>2.0</v>
      </c>
      <c r="AB21" s="48">
        <v>6.0</v>
      </c>
      <c r="AC21" s="103" t="s">
        <v>10032</v>
      </c>
      <c r="AD21" s="48"/>
    </row>
    <row r="22" ht="22.5" customHeight="1">
      <c r="A22" s="104">
        <v>491.0</v>
      </c>
      <c r="B22" s="48" t="s">
        <v>4560</v>
      </c>
      <c r="C22" s="48" t="s">
        <v>5434</v>
      </c>
      <c r="D22" s="105" t="b">
        <v>0</v>
      </c>
      <c r="E22" s="104">
        <v>8.0</v>
      </c>
      <c r="F22" s="104">
        <v>2.0</v>
      </c>
      <c r="G22" s="104">
        <v>6.0</v>
      </c>
      <c r="H22" s="106">
        <v>42314.92013888889</v>
      </c>
      <c r="I22" s="48" t="s">
        <v>5436</v>
      </c>
      <c r="J22" s="48" t="s">
        <v>5437</v>
      </c>
      <c r="K22" s="48" t="s">
        <v>5438</v>
      </c>
      <c r="L22" s="105" t="e">
        <v>#N/A</v>
      </c>
      <c r="M22" s="105" t="e">
        <v>#N/A</v>
      </c>
      <c r="N22" s="105" t="e">
        <v>#N/A</v>
      </c>
      <c r="O22" s="105" t="e">
        <v>#N/A</v>
      </c>
      <c r="P22" s="105" t="e">
        <v>#N/A</v>
      </c>
      <c r="Q22" s="48" t="s">
        <v>5439</v>
      </c>
      <c r="R22" s="105" t="b">
        <v>1</v>
      </c>
      <c r="S22" s="105" t="b">
        <v>0</v>
      </c>
      <c r="T22" s="104">
        <v>49506.0</v>
      </c>
      <c r="U22" s="48" t="s">
        <v>1950</v>
      </c>
      <c r="V22" s="48" t="s">
        <v>309</v>
      </c>
      <c r="W22" s="107"/>
      <c r="X22" s="107"/>
      <c r="Y22" s="107"/>
      <c r="Z22" s="111" t="s">
        <v>5958</v>
      </c>
      <c r="AA22" s="48">
        <v>2.0</v>
      </c>
      <c r="AB22" s="48">
        <v>2.0</v>
      </c>
      <c r="AC22" s="110" t="s">
        <v>10033</v>
      </c>
      <c r="AD22" s="48"/>
    </row>
    <row r="23" ht="22.5" customHeight="1">
      <c r="A23" s="104">
        <v>166.0</v>
      </c>
      <c r="B23" s="48" t="s">
        <v>4560</v>
      </c>
      <c r="C23" s="48" t="s">
        <v>1888</v>
      </c>
      <c r="D23" s="105" t="b">
        <v>1</v>
      </c>
      <c r="E23" s="104">
        <v>32.0</v>
      </c>
      <c r="F23" s="104">
        <v>7.0</v>
      </c>
      <c r="G23" s="104">
        <v>25.0</v>
      </c>
      <c r="H23" s="106">
        <v>42310.34166666667</v>
      </c>
      <c r="I23" s="48" t="s">
        <v>1889</v>
      </c>
      <c r="J23" s="48" t="s">
        <v>1890</v>
      </c>
      <c r="K23" s="48" t="s">
        <v>1891</v>
      </c>
      <c r="L23" s="105" t="e">
        <v>#N/A</v>
      </c>
      <c r="M23" s="105" t="e">
        <v>#N/A</v>
      </c>
      <c r="N23" s="105" t="e">
        <v>#N/A</v>
      </c>
      <c r="O23" s="105" t="e">
        <v>#N/A</v>
      </c>
      <c r="P23" s="105" t="e">
        <v>#N/A</v>
      </c>
      <c r="Q23" s="48" t="s">
        <v>1892</v>
      </c>
      <c r="R23" s="105" t="b">
        <v>1</v>
      </c>
      <c r="S23" s="105" t="b">
        <v>1</v>
      </c>
      <c r="T23" s="104">
        <v>47547.0</v>
      </c>
      <c r="U23" s="48" t="s">
        <v>1893</v>
      </c>
      <c r="V23" s="48" t="s">
        <v>1190</v>
      </c>
      <c r="W23" s="107"/>
      <c r="X23" s="107"/>
      <c r="Y23" s="48" t="s">
        <v>696</v>
      </c>
      <c r="Z23" s="95" t="s">
        <v>5027</v>
      </c>
      <c r="AA23" s="48">
        <v>1.0</v>
      </c>
      <c r="AB23" s="48">
        <v>4.0</v>
      </c>
      <c r="AC23" s="103" t="s">
        <v>10034</v>
      </c>
      <c r="AD23" s="48"/>
    </row>
    <row r="24" ht="22.5" customHeight="1">
      <c r="A24" s="104">
        <v>337.0</v>
      </c>
      <c r="B24" s="48" t="s">
        <v>4560</v>
      </c>
      <c r="C24" s="48" t="s">
        <v>3702</v>
      </c>
      <c r="D24" s="105" t="b">
        <v>1</v>
      </c>
      <c r="E24" s="104">
        <v>532.0</v>
      </c>
      <c r="F24" s="104">
        <v>320.0</v>
      </c>
      <c r="G24" s="104">
        <v>212.0</v>
      </c>
      <c r="H24" s="106">
        <v>42312.80694444444</v>
      </c>
      <c r="I24" s="48" t="s">
        <v>3703</v>
      </c>
      <c r="J24" s="48" t="s">
        <v>3704</v>
      </c>
      <c r="K24" s="48" t="s">
        <v>3705</v>
      </c>
      <c r="L24" s="104">
        <v>-1.0</v>
      </c>
      <c r="M24" s="104">
        <v>0.0</v>
      </c>
      <c r="N24" s="104">
        <v>0.0</v>
      </c>
      <c r="O24" s="104">
        <v>0.0</v>
      </c>
      <c r="P24" s="104">
        <v>0.0</v>
      </c>
      <c r="Q24" s="48" t="s">
        <v>3706</v>
      </c>
      <c r="R24" s="105" t="b">
        <v>1</v>
      </c>
      <c r="S24" s="105" t="b">
        <v>0</v>
      </c>
      <c r="T24" s="104">
        <v>31534.0</v>
      </c>
      <c r="U24" s="48" t="s">
        <v>3707</v>
      </c>
      <c r="V24" s="48" t="s">
        <v>513</v>
      </c>
      <c r="W24" s="107"/>
      <c r="X24" s="107"/>
      <c r="Y24" s="48" t="s">
        <v>3708</v>
      </c>
      <c r="Z24" s="95" t="s">
        <v>4665</v>
      </c>
      <c r="AA24" s="48">
        <v>1.0</v>
      </c>
      <c r="AB24" s="48">
        <v>2.0</v>
      </c>
      <c r="AC24" s="103" t="s">
        <v>10035</v>
      </c>
      <c r="AD24" s="48"/>
    </row>
    <row r="25" ht="22.5" customHeight="1">
      <c r="A25" s="104">
        <v>199.0</v>
      </c>
      <c r="B25" s="48" t="s">
        <v>4560</v>
      </c>
      <c r="C25" s="48" t="s">
        <v>2205</v>
      </c>
      <c r="D25" s="105" t="b">
        <v>1</v>
      </c>
      <c r="E25" s="104">
        <v>32.0</v>
      </c>
      <c r="F25" s="104">
        <v>9.0</v>
      </c>
      <c r="G25" s="104">
        <v>23.0</v>
      </c>
      <c r="H25" s="106">
        <v>42318.25763888889</v>
      </c>
      <c r="I25" s="48" t="s">
        <v>2206</v>
      </c>
      <c r="J25" s="48" t="s">
        <v>2207</v>
      </c>
      <c r="K25" s="48" t="s">
        <v>2208</v>
      </c>
      <c r="L25" s="105" t="e">
        <v>#N/A</v>
      </c>
      <c r="M25" s="105" t="e">
        <v>#N/A</v>
      </c>
      <c r="N25" s="105" t="e">
        <v>#N/A</v>
      </c>
      <c r="O25" s="105" t="e">
        <v>#N/A</v>
      </c>
      <c r="P25" s="105" t="e">
        <v>#N/A</v>
      </c>
      <c r="Q25" s="48" t="s">
        <v>2209</v>
      </c>
      <c r="R25" s="105" t="b">
        <v>1</v>
      </c>
      <c r="S25" s="105" t="b">
        <v>1</v>
      </c>
      <c r="T25" s="104">
        <v>66603.0</v>
      </c>
      <c r="U25" s="48" t="s">
        <v>2210</v>
      </c>
      <c r="V25" s="48" t="s">
        <v>481</v>
      </c>
      <c r="W25" s="107"/>
      <c r="X25" s="107"/>
      <c r="Y25" s="48" t="s">
        <v>2211</v>
      </c>
      <c r="Z25" s="95" t="s">
        <v>5112</v>
      </c>
      <c r="AA25" s="48">
        <v>1.0</v>
      </c>
      <c r="AB25" s="48">
        <v>2.0</v>
      </c>
      <c r="AC25" s="110" t="s">
        <v>10036</v>
      </c>
      <c r="AD25" s="48"/>
    </row>
    <row r="26" ht="22.5" customHeight="1">
      <c r="A26" s="104">
        <v>472.0</v>
      </c>
      <c r="B26" s="48" t="s">
        <v>4560</v>
      </c>
      <c r="C26" s="48" t="s">
        <v>5265</v>
      </c>
      <c r="D26" s="105" t="b">
        <v>1</v>
      </c>
      <c r="E26" s="104">
        <v>1.0</v>
      </c>
      <c r="F26" s="104">
        <v>0.0</v>
      </c>
      <c r="G26" s="104">
        <v>1.0</v>
      </c>
      <c r="H26" s="106">
        <v>42326.160416666666</v>
      </c>
      <c r="I26" s="48" t="s">
        <v>5267</v>
      </c>
      <c r="J26" s="48" t="s">
        <v>5268</v>
      </c>
      <c r="K26" s="48" t="s">
        <v>5269</v>
      </c>
      <c r="L26" s="105" t="e">
        <v>#N/A</v>
      </c>
      <c r="M26" s="105" t="e">
        <v>#N/A</v>
      </c>
      <c r="N26" s="105" t="e">
        <v>#N/A</v>
      </c>
      <c r="O26" s="105" t="e">
        <v>#N/A</v>
      </c>
      <c r="P26" s="105" t="e">
        <v>#N/A</v>
      </c>
      <c r="Q26" s="48" t="s">
        <v>5270</v>
      </c>
      <c r="R26" s="105" t="b">
        <v>1</v>
      </c>
      <c r="S26" s="105" t="b">
        <v>1</v>
      </c>
      <c r="T26" s="104">
        <v>2116.0</v>
      </c>
      <c r="U26" s="48" t="s">
        <v>880</v>
      </c>
      <c r="V26" s="48" t="s">
        <v>412</v>
      </c>
      <c r="W26" s="108">
        <v>2376309.0</v>
      </c>
      <c r="X26" s="108">
        <v>2310776.0</v>
      </c>
      <c r="Y26" s="48" t="s">
        <v>5271</v>
      </c>
      <c r="Z26" s="95" t="s">
        <v>5389</v>
      </c>
      <c r="AA26" s="48">
        <v>1.0</v>
      </c>
      <c r="AB26" s="48">
        <v>6.0</v>
      </c>
      <c r="AC26" s="110" t="s">
        <v>136</v>
      </c>
      <c r="AD26" s="48"/>
    </row>
    <row r="27" ht="22.5" customHeight="1">
      <c r="A27" s="104">
        <v>326.0</v>
      </c>
      <c r="B27" s="48" t="s">
        <v>4560</v>
      </c>
      <c r="C27" s="48" t="s">
        <v>3563</v>
      </c>
      <c r="D27" s="105" t="b">
        <v>1</v>
      </c>
      <c r="E27" s="104">
        <v>1.0</v>
      </c>
      <c r="F27" s="104">
        <v>0.0</v>
      </c>
      <c r="G27" s="104">
        <v>1.0</v>
      </c>
      <c r="H27" s="106">
        <v>42313.36388888889</v>
      </c>
      <c r="I27" s="48" t="s">
        <v>3567</v>
      </c>
      <c r="J27" s="48" t="s">
        <v>3568</v>
      </c>
      <c r="K27" s="48" t="s">
        <v>3569</v>
      </c>
      <c r="L27" s="105" t="e">
        <v>#N/A</v>
      </c>
      <c r="M27" s="105" t="e">
        <v>#N/A</v>
      </c>
      <c r="N27" s="105" t="e">
        <v>#N/A</v>
      </c>
      <c r="O27" s="105" t="e">
        <v>#N/A</v>
      </c>
      <c r="P27" s="105" t="e">
        <v>#N/A</v>
      </c>
      <c r="Q27" s="48" t="s">
        <v>3571</v>
      </c>
      <c r="R27" s="105" t="b">
        <v>1</v>
      </c>
      <c r="S27" s="105" t="b">
        <v>1</v>
      </c>
      <c r="T27" s="104">
        <v>46037.0</v>
      </c>
      <c r="U27" s="48" t="s">
        <v>3572</v>
      </c>
      <c r="V27" s="48" t="s">
        <v>1190</v>
      </c>
      <c r="W27" s="107"/>
      <c r="X27" s="107"/>
      <c r="Y27" s="48" t="s">
        <v>3573</v>
      </c>
      <c r="Z27" s="95" t="s">
        <v>5044</v>
      </c>
      <c r="AA27" s="48">
        <v>2.0</v>
      </c>
      <c r="AB27" s="48">
        <v>6.0</v>
      </c>
      <c r="AC27" s="103" t="s">
        <v>10037</v>
      </c>
      <c r="AD27" s="48"/>
    </row>
    <row r="28" ht="22.5" customHeight="1">
      <c r="A28" s="104">
        <v>141.0</v>
      </c>
      <c r="B28" s="48" t="s">
        <v>4560</v>
      </c>
      <c r="C28" s="48" t="s">
        <v>1661</v>
      </c>
      <c r="D28" s="105" t="b">
        <v>1</v>
      </c>
      <c r="E28" s="104">
        <v>1.0</v>
      </c>
      <c r="F28" s="104">
        <v>0.0</v>
      </c>
      <c r="G28" s="104">
        <v>1.0</v>
      </c>
      <c r="H28" s="106">
        <v>42318.50347222222</v>
      </c>
      <c r="I28" s="48" t="s">
        <v>1671</v>
      </c>
      <c r="J28" s="48" t="s">
        <v>1663</v>
      </c>
      <c r="K28" s="48" t="s">
        <v>1672</v>
      </c>
      <c r="L28" s="105" t="e">
        <v>#N/A</v>
      </c>
      <c r="M28" s="105" t="e">
        <v>#N/A</v>
      </c>
      <c r="N28" s="105" t="e">
        <v>#N/A</v>
      </c>
      <c r="O28" s="105" t="e">
        <v>#N/A</v>
      </c>
      <c r="P28" s="105" t="e">
        <v>#N/A</v>
      </c>
      <c r="Q28" s="48" t="s">
        <v>1674</v>
      </c>
      <c r="R28" s="105" t="b">
        <v>1</v>
      </c>
      <c r="S28" s="105" t="b">
        <v>0</v>
      </c>
      <c r="T28" s="104">
        <v>21093.0</v>
      </c>
      <c r="U28" s="48" t="s">
        <v>1666</v>
      </c>
      <c r="V28" s="48" t="s">
        <v>646</v>
      </c>
      <c r="W28" s="108">
        <v>3302536.0</v>
      </c>
      <c r="X28" s="108">
        <v>3165278.0</v>
      </c>
      <c r="Y28" s="48" t="s">
        <v>1667</v>
      </c>
      <c r="Z28" s="95" t="s">
        <v>5621</v>
      </c>
      <c r="AA28" s="48">
        <v>1.0</v>
      </c>
      <c r="AB28" s="48">
        <v>6.0</v>
      </c>
      <c r="AC28" s="112" t="s">
        <v>10038</v>
      </c>
      <c r="AD28" s="48"/>
    </row>
    <row r="29" ht="22.5" customHeight="1">
      <c r="A29" s="104">
        <v>273.0</v>
      </c>
      <c r="B29" s="48" t="s">
        <v>4560</v>
      </c>
      <c r="C29" s="48" t="s">
        <v>2909</v>
      </c>
      <c r="D29" s="105" t="b">
        <v>1</v>
      </c>
      <c r="E29" s="104">
        <v>1.0</v>
      </c>
      <c r="F29" s="104">
        <v>0.0</v>
      </c>
      <c r="G29" s="104">
        <v>1.0</v>
      </c>
      <c r="H29" s="106">
        <v>42311.29722222222</v>
      </c>
      <c r="I29" s="48" t="s">
        <v>2910</v>
      </c>
      <c r="J29" s="48" t="s">
        <v>2911</v>
      </c>
      <c r="K29" s="48" t="s">
        <v>2912</v>
      </c>
      <c r="L29" s="105" t="e">
        <v>#N/A</v>
      </c>
      <c r="M29" s="105" t="e">
        <v>#N/A</v>
      </c>
      <c r="N29" s="105" t="e">
        <v>#N/A</v>
      </c>
      <c r="O29" s="105" t="e">
        <v>#N/A</v>
      </c>
      <c r="P29" s="105" t="e">
        <v>#N/A</v>
      </c>
      <c r="Q29" s="48" t="s">
        <v>2913</v>
      </c>
      <c r="R29" s="105" t="b">
        <v>1</v>
      </c>
      <c r="S29" s="105" t="b">
        <v>0</v>
      </c>
      <c r="T29" s="104">
        <v>60606.0</v>
      </c>
      <c r="U29" s="48" t="s">
        <v>368</v>
      </c>
      <c r="V29" s="48" t="s">
        <v>369</v>
      </c>
      <c r="W29" s="108">
        <v>1.5032572E8</v>
      </c>
      <c r="X29" s="108">
        <v>1.48005192E8</v>
      </c>
      <c r="Y29" s="48" t="s">
        <v>2915</v>
      </c>
      <c r="Z29" s="95" t="s">
        <v>4922</v>
      </c>
      <c r="AA29" s="48">
        <v>1.0</v>
      </c>
      <c r="AB29" s="48">
        <v>6.0</v>
      </c>
      <c r="AC29" s="103" t="s">
        <v>10039</v>
      </c>
      <c r="AD29" s="48"/>
    </row>
    <row r="30" ht="22.5" customHeight="1">
      <c r="A30" s="104">
        <v>336.0</v>
      </c>
      <c r="B30" s="48" t="s">
        <v>4560</v>
      </c>
      <c r="C30" s="48" t="s">
        <v>3690</v>
      </c>
      <c r="D30" s="105" t="b">
        <v>1</v>
      </c>
      <c r="E30" s="104">
        <v>2.0</v>
      </c>
      <c r="F30" s="104">
        <v>0.0</v>
      </c>
      <c r="G30" s="104">
        <v>2.0</v>
      </c>
      <c r="H30" s="106">
        <v>42316.72638888889</v>
      </c>
      <c r="I30" s="48" t="s">
        <v>3691</v>
      </c>
      <c r="J30" s="48" t="s">
        <v>3693</v>
      </c>
      <c r="K30" s="48" t="s">
        <v>3694</v>
      </c>
      <c r="L30" s="105" t="e">
        <v>#N/A</v>
      </c>
      <c r="M30" s="105" t="e">
        <v>#N/A</v>
      </c>
      <c r="N30" s="105" t="e">
        <v>#N/A</v>
      </c>
      <c r="O30" s="105" t="e">
        <v>#N/A</v>
      </c>
      <c r="P30" s="105" t="e">
        <v>#N/A</v>
      </c>
      <c r="Q30" s="48" t="s">
        <v>3695</v>
      </c>
      <c r="R30" s="105" t="b">
        <v>1</v>
      </c>
      <c r="S30" s="105" t="b">
        <v>1</v>
      </c>
      <c r="T30" s="48" t="s">
        <v>3696</v>
      </c>
      <c r="U30" s="48" t="s">
        <v>368</v>
      </c>
      <c r="V30" s="48" t="s">
        <v>369</v>
      </c>
      <c r="W30" s="108">
        <v>3451802.0</v>
      </c>
      <c r="X30" s="108">
        <v>3511771.0</v>
      </c>
      <c r="Y30" s="48" t="s">
        <v>3697</v>
      </c>
      <c r="Z30" s="95" t="s">
        <v>4937</v>
      </c>
      <c r="AA30" s="48">
        <v>1.0</v>
      </c>
      <c r="AB30" s="48">
        <v>4.0</v>
      </c>
      <c r="AC30" s="103" t="s">
        <v>10040</v>
      </c>
      <c r="AD30" s="48"/>
    </row>
    <row r="31" ht="22.5" customHeight="1">
      <c r="A31" s="104">
        <v>504.0</v>
      </c>
      <c r="B31" s="48" t="s">
        <v>4560</v>
      </c>
      <c r="C31" s="48" t="s">
        <v>4941</v>
      </c>
      <c r="D31" s="105" t="b">
        <v>0</v>
      </c>
      <c r="E31" s="104">
        <v>42.0</v>
      </c>
      <c r="F31" s="104">
        <v>21.0</v>
      </c>
      <c r="G31" s="104">
        <v>21.0</v>
      </c>
      <c r="H31" s="106">
        <v>42327.9375</v>
      </c>
      <c r="I31" s="48" t="s">
        <v>4942</v>
      </c>
      <c r="J31" s="48" t="s">
        <v>4943</v>
      </c>
      <c r="K31" s="48" t="s">
        <v>4944</v>
      </c>
      <c r="L31" s="105" t="e">
        <v>#N/A</v>
      </c>
      <c r="M31" s="105" t="e">
        <v>#N/A</v>
      </c>
      <c r="N31" s="105" t="e">
        <v>#N/A</v>
      </c>
      <c r="O31" s="105" t="e">
        <v>#N/A</v>
      </c>
      <c r="P31" s="105" t="e">
        <v>#N/A</v>
      </c>
      <c r="Q31" s="48" t="s">
        <v>4939</v>
      </c>
      <c r="R31" s="105" t="b">
        <v>1</v>
      </c>
      <c r="S31" s="105" t="b">
        <v>0</v>
      </c>
      <c r="T31" s="104">
        <v>60654.0</v>
      </c>
      <c r="U31" s="48" t="s">
        <v>368</v>
      </c>
      <c r="V31" s="48" t="s">
        <v>369</v>
      </c>
      <c r="W31" s="107"/>
      <c r="X31" s="107"/>
      <c r="Y31" s="107"/>
      <c r="Z31" s="95" t="s">
        <v>4949</v>
      </c>
      <c r="AA31" s="48">
        <v>1.0</v>
      </c>
      <c r="AB31" s="48">
        <v>5.0</v>
      </c>
      <c r="AC31" s="103" t="s">
        <v>10041</v>
      </c>
      <c r="AD31" s="48"/>
    </row>
    <row r="32" ht="22.5" customHeight="1">
      <c r="A32" s="104">
        <v>644.0</v>
      </c>
      <c r="B32" s="48" t="s">
        <v>4560</v>
      </c>
      <c r="C32" s="48" t="s">
        <v>5057</v>
      </c>
      <c r="D32" s="105" t="b">
        <v>1</v>
      </c>
      <c r="E32" s="104">
        <v>3.0</v>
      </c>
      <c r="F32" s="104">
        <v>0.0</v>
      </c>
      <c r="G32" s="104">
        <v>3.0</v>
      </c>
      <c r="H32" s="106">
        <v>42333.010416666664</v>
      </c>
      <c r="I32" s="48" t="s">
        <v>5058</v>
      </c>
      <c r="J32" s="48" t="s">
        <v>5059</v>
      </c>
      <c r="K32" s="48" t="s">
        <v>5060</v>
      </c>
      <c r="L32" s="105" t="e">
        <v>#N/A</v>
      </c>
      <c r="M32" s="105" t="e">
        <v>#N/A</v>
      </c>
      <c r="N32" s="105" t="e">
        <v>#N/A</v>
      </c>
      <c r="O32" s="105" t="e">
        <v>#N/A</v>
      </c>
      <c r="P32" s="105" t="e">
        <v>#N/A</v>
      </c>
      <c r="Q32" s="48" t="s">
        <v>5056</v>
      </c>
      <c r="R32" s="105" t="b">
        <v>0</v>
      </c>
      <c r="S32" s="105" t="b">
        <v>1</v>
      </c>
      <c r="T32" s="104">
        <v>46202.0</v>
      </c>
      <c r="U32" s="48" t="s">
        <v>1875</v>
      </c>
      <c r="V32" s="48" t="s">
        <v>1190</v>
      </c>
      <c r="W32" s="108">
        <v>1221691.0</v>
      </c>
      <c r="X32" s="108">
        <v>942389.0</v>
      </c>
      <c r="Y32" s="48" t="s">
        <v>5063</v>
      </c>
      <c r="Z32" s="95" t="s">
        <v>5068</v>
      </c>
      <c r="AA32" s="48">
        <v>1.0</v>
      </c>
      <c r="AB32" s="104">
        <v>1.0</v>
      </c>
      <c r="AC32" s="113" t="s">
        <v>10042</v>
      </c>
      <c r="AD32" s="104"/>
    </row>
    <row r="33" ht="22.5" customHeight="1">
      <c r="A33" s="104">
        <v>164.0</v>
      </c>
      <c r="B33" s="48" t="s">
        <v>4560</v>
      </c>
      <c r="C33" s="48" t="s">
        <v>1870</v>
      </c>
      <c r="D33" s="105" t="b">
        <v>1</v>
      </c>
      <c r="E33" s="104">
        <v>6.0</v>
      </c>
      <c r="F33" s="104">
        <v>3.0</v>
      </c>
      <c r="G33" s="104">
        <v>3.0</v>
      </c>
      <c r="H33" s="106">
        <v>42321.42222222222</v>
      </c>
      <c r="I33" s="48" t="s">
        <v>1871</v>
      </c>
      <c r="J33" s="48" t="s">
        <v>1872</v>
      </c>
      <c r="K33" s="48" t="s">
        <v>1873</v>
      </c>
      <c r="L33" s="105" t="e">
        <v>#N/A</v>
      </c>
      <c r="M33" s="105" t="e">
        <v>#N/A</v>
      </c>
      <c r="N33" s="105" t="e">
        <v>#N/A</v>
      </c>
      <c r="O33" s="105" t="e">
        <v>#N/A</v>
      </c>
      <c r="P33" s="105" t="e">
        <v>#N/A</v>
      </c>
      <c r="Q33" s="48" t="s">
        <v>1874</v>
      </c>
      <c r="R33" s="105" t="b">
        <v>1</v>
      </c>
      <c r="S33" s="105" t="b">
        <v>1</v>
      </c>
      <c r="T33" s="104">
        <v>46208.0</v>
      </c>
      <c r="U33" s="48" t="s">
        <v>1875</v>
      </c>
      <c r="V33" s="48" t="s">
        <v>1190</v>
      </c>
      <c r="W33" s="108">
        <v>1254495.0</v>
      </c>
      <c r="X33" s="108">
        <v>1228277.0</v>
      </c>
      <c r="Y33" s="48" t="s">
        <v>1876</v>
      </c>
      <c r="Z33" s="95" t="s">
        <v>5019</v>
      </c>
      <c r="AA33" s="48">
        <v>2.0</v>
      </c>
      <c r="AB33" s="48">
        <v>6.0</v>
      </c>
      <c r="AC33" s="103" t="s">
        <v>10043</v>
      </c>
      <c r="AD33" s="48"/>
    </row>
    <row r="34" ht="22.5" customHeight="1">
      <c r="A34" s="104">
        <v>392.0</v>
      </c>
      <c r="B34" s="48" t="s">
        <v>4560</v>
      </c>
      <c r="C34" s="48" t="s">
        <v>4309</v>
      </c>
      <c r="D34" s="105" t="b">
        <v>1</v>
      </c>
      <c r="E34" s="104">
        <v>1.0</v>
      </c>
      <c r="F34" s="104">
        <v>0.0</v>
      </c>
      <c r="G34" s="104">
        <v>1.0</v>
      </c>
      <c r="H34" s="106">
        <v>42329.83819444444</v>
      </c>
      <c r="I34" s="48" t="s">
        <v>4310</v>
      </c>
      <c r="J34" s="48" t="s">
        <v>4311</v>
      </c>
      <c r="K34" s="48" t="s">
        <v>5315</v>
      </c>
      <c r="L34" s="105" t="e">
        <v>#N/A</v>
      </c>
      <c r="M34" s="105" t="e">
        <v>#N/A</v>
      </c>
      <c r="N34" s="105" t="e">
        <v>#N/A</v>
      </c>
      <c r="O34" s="105" t="e">
        <v>#N/A</v>
      </c>
      <c r="P34" s="105" t="e">
        <v>#N/A</v>
      </c>
      <c r="Q34" s="48" t="s">
        <v>4313</v>
      </c>
      <c r="R34" s="105" t="b">
        <v>1</v>
      </c>
      <c r="S34" s="105" t="b">
        <v>0</v>
      </c>
      <c r="T34" s="104">
        <v>2131.0</v>
      </c>
      <c r="U34" s="48" t="s">
        <v>4315</v>
      </c>
      <c r="V34" s="48" t="s">
        <v>412</v>
      </c>
      <c r="W34" s="107"/>
      <c r="X34" s="107"/>
      <c r="Y34" s="48" t="s">
        <v>4316</v>
      </c>
      <c r="Z34" s="95" t="s">
        <v>5318</v>
      </c>
      <c r="AA34" s="48">
        <v>2.0</v>
      </c>
      <c r="AB34" s="48">
        <v>6.0</v>
      </c>
      <c r="AC34" s="103" t="s">
        <v>10044</v>
      </c>
      <c r="AD34" s="48"/>
    </row>
    <row r="35" ht="22.5" customHeight="1">
      <c r="A35" s="104">
        <v>393.0</v>
      </c>
      <c r="B35" s="48" t="s">
        <v>4560</v>
      </c>
      <c r="C35" s="48" t="s">
        <v>4309</v>
      </c>
      <c r="D35" s="105" t="b">
        <v>1</v>
      </c>
      <c r="E35" s="104">
        <v>2.0</v>
      </c>
      <c r="F35" s="104">
        <v>0.0</v>
      </c>
      <c r="G35" s="104">
        <v>2.0</v>
      </c>
      <c r="H35" s="106">
        <v>42329.876388888886</v>
      </c>
      <c r="I35" s="48" t="s">
        <v>4310</v>
      </c>
      <c r="J35" s="48" t="s">
        <v>4311</v>
      </c>
      <c r="K35" s="48" t="s">
        <v>5315</v>
      </c>
      <c r="L35" s="105" t="e">
        <v>#N/A</v>
      </c>
      <c r="M35" s="105" t="e">
        <v>#N/A</v>
      </c>
      <c r="N35" s="105" t="e">
        <v>#N/A</v>
      </c>
      <c r="O35" s="105" t="e">
        <v>#N/A</v>
      </c>
      <c r="P35" s="105" t="e">
        <v>#N/A</v>
      </c>
      <c r="Q35" s="48" t="s">
        <v>4322</v>
      </c>
      <c r="R35" s="105" t="b">
        <v>1</v>
      </c>
      <c r="S35" s="105" t="b">
        <v>0</v>
      </c>
      <c r="T35" s="104">
        <v>2131.0</v>
      </c>
      <c r="U35" s="48" t="s">
        <v>4315</v>
      </c>
      <c r="V35" s="48" t="s">
        <v>412</v>
      </c>
      <c r="W35" s="107"/>
      <c r="X35" s="107"/>
      <c r="Y35" s="48" t="s">
        <v>4316</v>
      </c>
      <c r="Z35" s="95" t="s">
        <v>5326</v>
      </c>
      <c r="AA35" s="48">
        <v>2.0</v>
      </c>
      <c r="AB35" s="48">
        <v>6.0</v>
      </c>
      <c r="AC35" s="103" t="s">
        <v>10044</v>
      </c>
      <c r="AD35" s="48"/>
    </row>
    <row r="36" ht="22.5" customHeight="1">
      <c r="A36" s="104">
        <v>210.0</v>
      </c>
      <c r="B36" s="48" t="s">
        <v>4560</v>
      </c>
      <c r="C36" s="48" t="s">
        <v>2307</v>
      </c>
      <c r="D36" s="105" t="b">
        <v>1</v>
      </c>
      <c r="E36" s="104">
        <v>28.0</v>
      </c>
      <c r="F36" s="104">
        <v>3.0</v>
      </c>
      <c r="G36" s="104">
        <v>25.0</v>
      </c>
      <c r="H36" s="106">
        <v>42324.563888888886</v>
      </c>
      <c r="I36" s="48" t="s">
        <v>2308</v>
      </c>
      <c r="J36" s="48" t="s">
        <v>2309</v>
      </c>
      <c r="K36" s="48" t="s">
        <v>2310</v>
      </c>
      <c r="L36" s="105" t="e">
        <v>#N/A</v>
      </c>
      <c r="M36" s="105" t="e">
        <v>#N/A</v>
      </c>
      <c r="N36" s="105" t="e">
        <v>#N/A</v>
      </c>
      <c r="O36" s="105" t="e">
        <v>#N/A</v>
      </c>
      <c r="P36" s="105" t="e">
        <v>#N/A</v>
      </c>
      <c r="Q36" s="48" t="s">
        <v>2311</v>
      </c>
      <c r="R36" s="105" t="b">
        <v>1</v>
      </c>
      <c r="S36" s="105" t="b">
        <v>0</v>
      </c>
      <c r="T36" s="104">
        <v>83616.0</v>
      </c>
      <c r="U36" s="48" t="s">
        <v>2312</v>
      </c>
      <c r="V36" s="48" t="s">
        <v>741</v>
      </c>
      <c r="W36" s="108">
        <v>89910.0</v>
      </c>
      <c r="X36" s="108">
        <v>130966.0</v>
      </c>
      <c r="Y36" s="48" t="s">
        <v>2313</v>
      </c>
      <c r="Z36" s="95" t="s">
        <v>4836</v>
      </c>
      <c r="AA36" s="48">
        <v>3.0</v>
      </c>
      <c r="AB36" s="48">
        <v>5.0</v>
      </c>
      <c r="AC36" s="103" t="s">
        <v>179</v>
      </c>
      <c r="AD36" s="48"/>
    </row>
    <row r="37" ht="22.5" customHeight="1">
      <c r="A37" s="104">
        <v>259.0</v>
      </c>
      <c r="B37" s="48" t="s">
        <v>4560</v>
      </c>
      <c r="C37" s="48" t="s">
        <v>2767</v>
      </c>
      <c r="D37" s="105" t="b">
        <v>1</v>
      </c>
      <c r="E37" s="104">
        <v>17.0</v>
      </c>
      <c r="F37" s="104">
        <v>5.0</v>
      </c>
      <c r="G37" s="104">
        <v>12.0</v>
      </c>
      <c r="H37" s="106">
        <v>42320.916666666664</v>
      </c>
      <c r="I37" s="48" t="s">
        <v>2769</v>
      </c>
      <c r="J37" s="48" t="s">
        <v>2770</v>
      </c>
      <c r="K37" s="48" t="s">
        <v>2771</v>
      </c>
      <c r="L37" s="105" t="e">
        <v>#N/A</v>
      </c>
      <c r="M37" s="105" t="e">
        <v>#N/A</v>
      </c>
      <c r="N37" s="105" t="e">
        <v>#N/A</v>
      </c>
      <c r="O37" s="105" t="e">
        <v>#N/A</v>
      </c>
      <c r="P37" s="105" t="e">
        <v>#N/A</v>
      </c>
      <c r="Q37" s="48" t="s">
        <v>2772</v>
      </c>
      <c r="R37" s="105" t="b">
        <v>1</v>
      </c>
      <c r="S37" s="105" t="b">
        <v>1</v>
      </c>
      <c r="T37" s="104">
        <v>60607.0</v>
      </c>
      <c r="U37" s="48" t="s">
        <v>2773</v>
      </c>
      <c r="V37" s="48" t="s">
        <v>369</v>
      </c>
      <c r="W37" s="108">
        <v>6948146.0</v>
      </c>
      <c r="X37" s="108">
        <v>6766863.0</v>
      </c>
      <c r="Y37" s="48" t="s">
        <v>2774</v>
      </c>
      <c r="Z37" s="95" t="s">
        <v>4912</v>
      </c>
      <c r="AA37" s="48">
        <v>2.0</v>
      </c>
      <c r="AB37" s="48">
        <v>1.0</v>
      </c>
      <c r="AC37" s="103" t="s">
        <v>10045</v>
      </c>
      <c r="AD37" s="48"/>
    </row>
    <row r="38" ht="22.5" customHeight="1">
      <c r="A38" s="104">
        <v>260.0</v>
      </c>
      <c r="B38" s="48" t="s">
        <v>4560</v>
      </c>
      <c r="C38" s="48" t="s">
        <v>2767</v>
      </c>
      <c r="D38" s="105" t="b">
        <v>1</v>
      </c>
      <c r="E38" s="104">
        <v>2.0</v>
      </c>
      <c r="F38" s="104">
        <v>0.0</v>
      </c>
      <c r="G38" s="104">
        <v>2.0</v>
      </c>
      <c r="H38" s="106">
        <v>42321.38680555556</v>
      </c>
      <c r="I38" s="48" t="s">
        <v>2779</v>
      </c>
      <c r="J38" s="48" t="s">
        <v>2770</v>
      </c>
      <c r="K38" s="48" t="s">
        <v>2780</v>
      </c>
      <c r="L38" s="105" t="e">
        <v>#N/A</v>
      </c>
      <c r="M38" s="105" t="e">
        <v>#N/A</v>
      </c>
      <c r="N38" s="105" t="e">
        <v>#N/A</v>
      </c>
      <c r="O38" s="105" t="e">
        <v>#N/A</v>
      </c>
      <c r="P38" s="105" t="e">
        <v>#N/A</v>
      </c>
      <c r="Q38" s="48" t="s">
        <v>2781</v>
      </c>
      <c r="R38" s="105" t="b">
        <v>1</v>
      </c>
      <c r="S38" s="105" t="b">
        <v>1</v>
      </c>
      <c r="T38" s="104">
        <v>60607.0</v>
      </c>
      <c r="U38" s="48" t="s">
        <v>2773</v>
      </c>
      <c r="V38" s="48" t="s">
        <v>369</v>
      </c>
      <c r="W38" s="108">
        <v>6948146.0</v>
      </c>
      <c r="X38" s="108">
        <v>6766863.0</v>
      </c>
      <c r="Y38" s="48" t="s">
        <v>2774</v>
      </c>
      <c r="Z38" s="95" t="s">
        <v>4917</v>
      </c>
      <c r="AA38" s="48">
        <v>1.0</v>
      </c>
      <c r="AB38" s="48">
        <v>6.0</v>
      </c>
      <c r="AC38" s="103" t="s">
        <v>10045</v>
      </c>
      <c r="AD38" s="48"/>
    </row>
    <row r="39" ht="22.5" customHeight="1">
      <c r="A39" s="104">
        <v>178.0</v>
      </c>
      <c r="B39" s="48" t="s">
        <v>4560</v>
      </c>
      <c r="C39" s="48" t="s">
        <v>2014</v>
      </c>
      <c r="D39" s="105" t="b">
        <v>1</v>
      </c>
      <c r="E39" s="104">
        <v>10.0</v>
      </c>
      <c r="F39" s="104">
        <v>1.0</v>
      </c>
      <c r="G39" s="104">
        <v>9.0</v>
      </c>
      <c r="H39" s="106">
        <v>42332.57430555556</v>
      </c>
      <c r="I39" s="48" t="s">
        <v>2015</v>
      </c>
      <c r="J39" s="48" t="s">
        <v>2016</v>
      </c>
      <c r="K39" s="48" t="s">
        <v>2017</v>
      </c>
      <c r="L39" s="105" t="e">
        <v>#N/A</v>
      </c>
      <c r="M39" s="105" t="e">
        <v>#N/A</v>
      </c>
      <c r="N39" s="105" t="e">
        <v>#N/A</v>
      </c>
      <c r="O39" s="105" t="e">
        <v>#N/A</v>
      </c>
      <c r="P39" s="105" t="e">
        <v>#N/A</v>
      </c>
      <c r="Q39" s="48" t="s">
        <v>2018</v>
      </c>
      <c r="R39" s="105" t="b">
        <v>1</v>
      </c>
      <c r="S39" s="105" t="b">
        <v>0</v>
      </c>
      <c r="T39" s="104">
        <v>20914.0</v>
      </c>
      <c r="U39" s="48" t="s">
        <v>2019</v>
      </c>
      <c r="V39" s="48" t="s">
        <v>646</v>
      </c>
      <c r="W39" s="107"/>
      <c r="X39" s="107"/>
      <c r="Y39" s="48" t="s">
        <v>2020</v>
      </c>
      <c r="Z39" s="95" t="s">
        <v>5663</v>
      </c>
      <c r="AA39" s="48">
        <v>1.0</v>
      </c>
      <c r="AB39" s="48">
        <v>2.0</v>
      </c>
      <c r="AC39" s="110" t="s">
        <v>10046</v>
      </c>
      <c r="AD39" s="48"/>
    </row>
    <row r="40" ht="22.5" customHeight="1">
      <c r="A40" s="104">
        <v>246.0</v>
      </c>
      <c r="B40" s="48" t="s">
        <v>4560</v>
      </c>
      <c r="C40" s="48" t="s">
        <v>2605</v>
      </c>
      <c r="D40" s="105" t="b">
        <v>1</v>
      </c>
      <c r="E40" s="104">
        <v>16.0</v>
      </c>
      <c r="F40" s="104">
        <v>3.0</v>
      </c>
      <c r="G40" s="104">
        <v>13.0</v>
      </c>
      <c r="H40" s="106">
        <v>42328.825694444444</v>
      </c>
      <c r="I40" s="48" t="s">
        <v>2606</v>
      </c>
      <c r="J40" s="48" t="s">
        <v>2607</v>
      </c>
      <c r="K40" s="48" t="s">
        <v>2608</v>
      </c>
      <c r="L40" s="105" t="e">
        <v>#N/A</v>
      </c>
      <c r="M40" s="105" t="e">
        <v>#N/A</v>
      </c>
      <c r="N40" s="105" t="e">
        <v>#N/A</v>
      </c>
      <c r="O40" s="105" t="e">
        <v>#N/A</v>
      </c>
      <c r="P40" s="105" t="e">
        <v>#N/A</v>
      </c>
      <c r="Q40" s="48" t="s">
        <v>2609</v>
      </c>
      <c r="R40" s="105" t="b">
        <v>1</v>
      </c>
      <c r="S40" s="105" t="b">
        <v>1</v>
      </c>
      <c r="T40" s="104">
        <v>60603.0</v>
      </c>
      <c r="U40" s="48" t="s">
        <v>368</v>
      </c>
      <c r="V40" s="48" t="s">
        <v>369</v>
      </c>
      <c r="W40" s="107"/>
      <c r="X40" s="107"/>
      <c r="Y40" s="48" t="s">
        <v>1250</v>
      </c>
      <c r="Z40" s="95" t="s">
        <v>4898</v>
      </c>
      <c r="AA40" s="48">
        <v>1.0</v>
      </c>
      <c r="AB40" s="48">
        <v>4.0</v>
      </c>
      <c r="AC40" s="103" t="s">
        <v>10047</v>
      </c>
      <c r="AD40" s="48"/>
    </row>
    <row r="41" ht="22.5" customHeight="1">
      <c r="A41" s="104">
        <v>291.0</v>
      </c>
      <c r="B41" s="48" t="s">
        <v>4560</v>
      </c>
      <c r="C41" s="48" t="s">
        <v>3117</v>
      </c>
      <c r="D41" s="105" t="b">
        <v>1</v>
      </c>
      <c r="E41" s="104">
        <v>0.0</v>
      </c>
      <c r="F41" s="104">
        <v>0.0</v>
      </c>
      <c r="G41" s="104">
        <v>0.0</v>
      </c>
      <c r="H41" s="106">
        <v>42327.49375</v>
      </c>
      <c r="I41" s="48" t="s">
        <v>3118</v>
      </c>
      <c r="J41" s="48" t="s">
        <v>3120</v>
      </c>
      <c r="K41" s="48" t="s">
        <v>3121</v>
      </c>
      <c r="L41" s="105" t="e">
        <v>#N/A</v>
      </c>
      <c r="M41" s="105" t="e">
        <v>#N/A</v>
      </c>
      <c r="N41" s="105" t="e">
        <v>#N/A</v>
      </c>
      <c r="O41" s="105" t="e">
        <v>#N/A</v>
      </c>
      <c r="P41" s="105" t="e">
        <v>#N/A</v>
      </c>
      <c r="Q41" s="48" t="s">
        <v>3123</v>
      </c>
      <c r="R41" s="105" t="b">
        <v>1</v>
      </c>
      <c r="S41" s="105" t="b">
        <v>1</v>
      </c>
      <c r="T41" s="104">
        <v>62526.0</v>
      </c>
      <c r="U41" s="48" t="s">
        <v>3124</v>
      </c>
      <c r="V41" s="48" t="s">
        <v>369</v>
      </c>
      <c r="W41" s="108">
        <v>435305.0</v>
      </c>
      <c r="X41" s="108">
        <v>574585.0</v>
      </c>
      <c r="Y41" s="48" t="s">
        <v>1168</v>
      </c>
      <c r="Z41" s="95" t="s">
        <v>4926</v>
      </c>
      <c r="AA41" s="48" t="s">
        <v>10048</v>
      </c>
      <c r="AB41" s="48">
        <v>6.0</v>
      </c>
      <c r="AC41" s="103" t="s">
        <v>127</v>
      </c>
      <c r="AD41" s="48"/>
    </row>
    <row r="42" ht="22.5" customHeight="1">
      <c r="A42" s="104">
        <v>297.0</v>
      </c>
      <c r="B42" s="48" t="s">
        <v>4560</v>
      </c>
      <c r="C42" s="48" t="s">
        <v>3175</v>
      </c>
      <c r="D42" s="105" t="b">
        <v>1</v>
      </c>
      <c r="E42" s="104">
        <v>3.0</v>
      </c>
      <c r="F42" s="104">
        <v>0.0</v>
      </c>
      <c r="G42" s="104">
        <v>3.0</v>
      </c>
      <c r="H42" s="106">
        <v>42329.45277777778</v>
      </c>
      <c r="I42" s="48" t="s">
        <v>3177</v>
      </c>
      <c r="J42" s="48" t="s">
        <v>3178</v>
      </c>
      <c r="K42" s="48" t="s">
        <v>3179</v>
      </c>
      <c r="L42" s="105" t="e">
        <v>#N/A</v>
      </c>
      <c r="M42" s="105" t="e">
        <v>#N/A</v>
      </c>
      <c r="N42" s="105" t="e">
        <v>#N/A</v>
      </c>
      <c r="O42" s="105" t="e">
        <v>#N/A</v>
      </c>
      <c r="P42" s="105" t="e">
        <v>#N/A</v>
      </c>
      <c r="Q42" s="48" t="s">
        <v>3181</v>
      </c>
      <c r="R42" s="105" t="b">
        <v>1</v>
      </c>
      <c r="S42" s="105" t="b">
        <v>0</v>
      </c>
      <c r="T42" s="104">
        <v>60602.0</v>
      </c>
      <c r="U42" s="48" t="s">
        <v>368</v>
      </c>
      <c r="V42" s="48" t="s">
        <v>369</v>
      </c>
      <c r="W42" s="108">
        <v>1.6130038E7</v>
      </c>
      <c r="X42" s="108">
        <v>1.6444527E7</v>
      </c>
      <c r="Y42" s="48" t="s">
        <v>3182</v>
      </c>
      <c r="Z42" s="95" t="s">
        <v>4927</v>
      </c>
      <c r="AA42" s="48">
        <v>2.0</v>
      </c>
      <c r="AB42" s="48">
        <v>6.0</v>
      </c>
      <c r="AC42" s="103" t="s">
        <v>10049</v>
      </c>
      <c r="AD42" s="48"/>
    </row>
    <row r="43" ht="22.5" customHeight="1">
      <c r="A43" s="104">
        <v>501.0</v>
      </c>
      <c r="B43" s="48" t="s">
        <v>4560</v>
      </c>
      <c r="C43" s="48" t="s">
        <v>5541</v>
      </c>
      <c r="D43" s="105" t="b">
        <v>0</v>
      </c>
      <c r="E43" s="104">
        <v>0.0</v>
      </c>
      <c r="F43" s="104">
        <v>0.0</v>
      </c>
      <c r="G43" s="104">
        <v>0.0</v>
      </c>
      <c r="H43" s="106">
        <v>42310.59305555555</v>
      </c>
      <c r="I43" s="48" t="s">
        <v>5545</v>
      </c>
      <c r="J43" s="48" t="s">
        <v>5546</v>
      </c>
      <c r="K43" s="48" t="s">
        <v>5547</v>
      </c>
      <c r="L43" s="105" t="e">
        <v>#N/A</v>
      </c>
      <c r="M43" s="105" t="e">
        <v>#N/A</v>
      </c>
      <c r="N43" s="105" t="e">
        <v>#N/A</v>
      </c>
      <c r="O43" s="105" t="e">
        <v>#N/A</v>
      </c>
      <c r="P43" s="105" t="e">
        <v>#N/A</v>
      </c>
      <c r="Q43" s="48" t="s">
        <v>5551</v>
      </c>
      <c r="R43" s="105" t="b">
        <v>1</v>
      </c>
      <c r="S43" s="105" t="b">
        <v>0</v>
      </c>
      <c r="T43" s="104">
        <v>55114.0</v>
      </c>
      <c r="U43" s="48" t="s">
        <v>5303</v>
      </c>
      <c r="V43" s="48" t="s">
        <v>1630</v>
      </c>
      <c r="W43" s="107"/>
      <c r="X43" s="107"/>
      <c r="Y43" s="107"/>
      <c r="Z43" s="95" t="s">
        <v>6043</v>
      </c>
      <c r="AA43" s="48">
        <v>3.0</v>
      </c>
      <c r="AB43" s="48">
        <v>2.0</v>
      </c>
      <c r="AC43" s="103" t="s">
        <v>10050</v>
      </c>
      <c r="AD43" s="48"/>
    </row>
    <row r="44" ht="22.5" customHeight="1">
      <c r="A44" s="104">
        <v>391.0</v>
      </c>
      <c r="B44" s="48" t="s">
        <v>4560</v>
      </c>
      <c r="C44" s="48" t="s">
        <v>4296</v>
      </c>
      <c r="D44" s="105" t="b">
        <v>1</v>
      </c>
      <c r="E44" s="104">
        <v>65.0</v>
      </c>
      <c r="F44" s="104">
        <v>14.0</v>
      </c>
      <c r="G44" s="104">
        <v>51.0</v>
      </c>
      <c r="H44" s="106">
        <v>42311.271527777775</v>
      </c>
      <c r="I44" s="48" t="s">
        <v>4297</v>
      </c>
      <c r="J44" s="48" t="s">
        <v>4298</v>
      </c>
      <c r="K44" s="48" t="s">
        <v>4299</v>
      </c>
      <c r="L44" s="48" t="s">
        <v>532</v>
      </c>
      <c r="M44" s="48" t="s">
        <v>4300</v>
      </c>
      <c r="N44" s="104">
        <v>0.0</v>
      </c>
      <c r="O44" s="48" t="s">
        <v>4302</v>
      </c>
      <c r="P44" s="48" t="s">
        <v>4303</v>
      </c>
      <c r="Q44" s="48" t="s">
        <v>4304</v>
      </c>
      <c r="R44" s="105" t="b">
        <v>1</v>
      </c>
      <c r="S44" s="105" t="b">
        <v>0</v>
      </c>
      <c r="T44" s="104">
        <v>20853.0</v>
      </c>
      <c r="U44" s="48" t="s">
        <v>4305</v>
      </c>
      <c r="V44" s="48" t="s">
        <v>646</v>
      </c>
      <c r="W44" s="108">
        <v>642041.0</v>
      </c>
      <c r="X44" s="108">
        <v>682880.0</v>
      </c>
      <c r="Y44" s="48" t="s">
        <v>3272</v>
      </c>
      <c r="Z44" s="111" t="s">
        <v>5738</v>
      </c>
      <c r="AA44" s="48">
        <v>1.0</v>
      </c>
      <c r="AB44" s="48">
        <v>6.0</v>
      </c>
      <c r="AC44" s="109" t="s">
        <v>10051</v>
      </c>
      <c r="AD44" s="48"/>
    </row>
    <row r="45" ht="22.5" customHeight="1">
      <c r="A45" s="104">
        <v>481.0</v>
      </c>
      <c r="B45" s="48" t="s">
        <v>4560</v>
      </c>
      <c r="C45" s="48" t="s">
        <v>5127</v>
      </c>
      <c r="D45" s="105" t="b">
        <v>1</v>
      </c>
      <c r="E45" s="104">
        <v>299.0</v>
      </c>
      <c r="F45" s="104">
        <v>97.0</v>
      </c>
      <c r="G45" s="104">
        <v>202.0</v>
      </c>
      <c r="H45" s="106">
        <v>42321.51944444444</v>
      </c>
      <c r="I45" s="48" t="s">
        <v>5128</v>
      </c>
      <c r="J45" s="48" t="s">
        <v>5129</v>
      </c>
      <c r="K45" s="48" t="s">
        <v>5130</v>
      </c>
      <c r="L45" s="105" t="e">
        <v>#N/A</v>
      </c>
      <c r="M45" s="105" t="e">
        <v>#N/A</v>
      </c>
      <c r="N45" s="105" t="e">
        <v>#N/A</v>
      </c>
      <c r="O45" s="105" t="e">
        <v>#N/A</v>
      </c>
      <c r="P45" s="105" t="e">
        <v>#N/A</v>
      </c>
      <c r="Q45" s="48" t="s">
        <v>5125</v>
      </c>
      <c r="R45" s="105" t="b">
        <v>1</v>
      </c>
      <c r="S45" s="105" t="b">
        <v>1</v>
      </c>
      <c r="T45" s="104">
        <v>67201.0</v>
      </c>
      <c r="U45" s="48" t="s">
        <v>3243</v>
      </c>
      <c r="V45" s="48" t="s">
        <v>481</v>
      </c>
      <c r="W45" s="108">
        <v>517750.0</v>
      </c>
      <c r="X45" s="108">
        <v>586586.0</v>
      </c>
      <c r="Y45" s="48" t="s">
        <v>5133</v>
      </c>
      <c r="Z45" s="95" t="s">
        <v>5138</v>
      </c>
      <c r="AA45" s="48">
        <v>1.0</v>
      </c>
      <c r="AB45" s="48">
        <v>2.0</v>
      </c>
      <c r="AC45" s="109" t="s">
        <v>10052</v>
      </c>
      <c r="AD45" s="48"/>
    </row>
    <row r="46" ht="22.5" customHeight="1">
      <c r="A46" s="104">
        <v>159.0</v>
      </c>
      <c r="B46" s="48" t="s">
        <v>4560</v>
      </c>
      <c r="C46" s="48" t="s">
        <v>1824</v>
      </c>
      <c r="D46" s="105" t="b">
        <v>1</v>
      </c>
      <c r="E46" s="104">
        <v>23.0</v>
      </c>
      <c r="F46" s="104">
        <v>6.0</v>
      </c>
      <c r="G46" s="104">
        <v>17.0</v>
      </c>
      <c r="H46" s="106">
        <v>42311.37222222222</v>
      </c>
      <c r="I46" s="48" t="s">
        <v>1825</v>
      </c>
      <c r="J46" s="48" t="s">
        <v>1826</v>
      </c>
      <c r="K46" s="48" t="s">
        <v>1827</v>
      </c>
      <c r="L46" s="105" t="e">
        <v>#N/A</v>
      </c>
      <c r="M46" s="105" t="e">
        <v>#N/A</v>
      </c>
      <c r="N46" s="105" t="e">
        <v>#N/A</v>
      </c>
      <c r="O46" s="105" t="e">
        <v>#N/A</v>
      </c>
      <c r="P46" s="105" t="e">
        <v>#N/A</v>
      </c>
      <c r="Q46" s="48" t="s">
        <v>1828</v>
      </c>
      <c r="R46" s="105" t="b">
        <v>1</v>
      </c>
      <c r="S46" s="105" t="b">
        <v>1</v>
      </c>
      <c r="T46" s="104">
        <v>30540.0</v>
      </c>
      <c r="U46" s="48" t="s">
        <v>1829</v>
      </c>
      <c r="V46" s="48" t="s">
        <v>513</v>
      </c>
      <c r="W46" s="108">
        <v>178896.0</v>
      </c>
      <c r="X46" s="108">
        <v>162596.0</v>
      </c>
      <c r="Y46" s="48" t="s">
        <v>1830</v>
      </c>
      <c r="Z46" s="95" t="s">
        <v>10053</v>
      </c>
      <c r="AA46" s="48">
        <v>1.0</v>
      </c>
      <c r="AB46" s="48">
        <v>4.0</v>
      </c>
      <c r="AC46" s="103" t="s">
        <v>10054</v>
      </c>
      <c r="AD46" s="48"/>
    </row>
    <row r="47" ht="22.5" customHeight="1">
      <c r="A47" s="104">
        <v>505.0</v>
      </c>
      <c r="B47" s="48" t="s">
        <v>4560</v>
      </c>
      <c r="C47" s="48" t="s">
        <v>5048</v>
      </c>
      <c r="D47" s="105" t="b">
        <v>0</v>
      </c>
      <c r="E47" s="104">
        <v>32.0</v>
      </c>
      <c r="F47" s="104">
        <v>2.0</v>
      </c>
      <c r="G47" s="104">
        <v>30.0</v>
      </c>
      <c r="H47" s="106">
        <v>42325.85625</v>
      </c>
      <c r="I47" s="48" t="s">
        <v>5049</v>
      </c>
      <c r="J47" s="48" t="s">
        <v>5050</v>
      </c>
      <c r="K47" s="48" t="s">
        <v>5051</v>
      </c>
      <c r="L47" s="105" t="e">
        <v>#N/A</v>
      </c>
      <c r="M47" s="105" t="e">
        <v>#N/A</v>
      </c>
      <c r="N47" s="105" t="e">
        <v>#N/A</v>
      </c>
      <c r="O47" s="105" t="e">
        <v>#N/A</v>
      </c>
      <c r="P47" s="105" t="e">
        <v>#N/A</v>
      </c>
      <c r="Q47" s="48" t="s">
        <v>5047</v>
      </c>
      <c r="R47" s="105" t="b">
        <v>1</v>
      </c>
      <c r="S47" s="105" t="b">
        <v>1</v>
      </c>
      <c r="T47" s="104">
        <v>46384.0</v>
      </c>
      <c r="U47" s="48" t="s">
        <v>5053</v>
      </c>
      <c r="V47" s="48" t="s">
        <v>1190</v>
      </c>
      <c r="W47" s="107"/>
      <c r="X47" s="107"/>
      <c r="Y47" s="107"/>
      <c r="Z47" s="95" t="s">
        <v>5054</v>
      </c>
      <c r="AA47" s="48">
        <v>3.0</v>
      </c>
      <c r="AB47" s="48">
        <v>2.0</v>
      </c>
      <c r="AC47" s="103" t="s">
        <v>10055</v>
      </c>
      <c r="AD47" s="48"/>
    </row>
    <row r="48" ht="22.5" customHeight="1">
      <c r="A48" s="104">
        <v>221.0</v>
      </c>
      <c r="B48" s="48" t="s">
        <v>4560</v>
      </c>
      <c r="C48" s="48" t="s">
        <v>2418</v>
      </c>
      <c r="D48" s="105" t="b">
        <v>1</v>
      </c>
      <c r="E48" s="104">
        <v>1897.0</v>
      </c>
      <c r="F48" s="104">
        <v>383.0</v>
      </c>
      <c r="G48" s="104">
        <v>1514.0</v>
      </c>
      <c r="H48" s="106">
        <v>42332.42291666667</v>
      </c>
      <c r="I48" s="48" t="s">
        <v>2419</v>
      </c>
      <c r="J48" s="48" t="s">
        <v>2420</v>
      </c>
      <c r="K48" s="48" t="s">
        <v>2421</v>
      </c>
      <c r="L48" s="105" t="e">
        <v>#N/A</v>
      </c>
      <c r="M48" s="105" t="e">
        <v>#N/A</v>
      </c>
      <c r="N48" s="105" t="e">
        <v>#N/A</v>
      </c>
      <c r="O48" s="105" t="e">
        <v>#N/A</v>
      </c>
      <c r="P48" s="105" t="e">
        <v>#N/A</v>
      </c>
      <c r="Q48" s="48" t="s">
        <v>2422</v>
      </c>
      <c r="R48" s="105" t="b">
        <v>1</v>
      </c>
      <c r="S48" s="105" t="b">
        <v>0</v>
      </c>
      <c r="T48" s="104">
        <v>60045.0</v>
      </c>
      <c r="U48" s="48" t="s">
        <v>2423</v>
      </c>
      <c r="V48" s="48" t="s">
        <v>369</v>
      </c>
      <c r="W48" s="108">
        <v>656094.0</v>
      </c>
      <c r="X48" s="108">
        <v>477357.0</v>
      </c>
      <c r="Y48" s="48" t="s">
        <v>2424</v>
      </c>
      <c r="Z48" s="95" t="s">
        <v>4893</v>
      </c>
      <c r="AA48" s="48">
        <v>2.0</v>
      </c>
      <c r="AB48" s="48">
        <v>4.0</v>
      </c>
      <c r="AC48" s="103" t="s">
        <v>10056</v>
      </c>
      <c r="AD48" s="48"/>
    </row>
    <row r="49" ht="22.5" customHeight="1">
      <c r="A49" s="104">
        <v>419.0</v>
      </c>
      <c r="B49" s="48" t="s">
        <v>4560</v>
      </c>
      <c r="C49" s="48" t="s">
        <v>4638</v>
      </c>
      <c r="D49" s="105" t="b">
        <v>1</v>
      </c>
      <c r="E49" s="104">
        <v>4.0</v>
      </c>
      <c r="F49" s="104">
        <v>0.0</v>
      </c>
      <c r="G49" s="104">
        <v>4.0</v>
      </c>
      <c r="H49" s="106">
        <v>42326.46319444444</v>
      </c>
      <c r="I49" s="48" t="s">
        <v>4639</v>
      </c>
      <c r="J49" s="48" t="s">
        <v>4640</v>
      </c>
      <c r="K49" s="48" t="s">
        <v>4641</v>
      </c>
      <c r="L49" s="48" t="s">
        <v>264</v>
      </c>
      <c r="M49" s="48" t="s">
        <v>4642</v>
      </c>
      <c r="N49" s="104">
        <v>0.0</v>
      </c>
      <c r="O49" s="104">
        <v>0.0</v>
      </c>
      <c r="P49" s="48" t="s">
        <v>4643</v>
      </c>
      <c r="Q49" s="48" t="s">
        <v>4644</v>
      </c>
      <c r="R49" s="105" t="b">
        <v>1</v>
      </c>
      <c r="S49" s="105" t="b">
        <v>0</v>
      </c>
      <c r="T49" s="104">
        <v>1301.0</v>
      </c>
      <c r="U49" s="48" t="s">
        <v>4646</v>
      </c>
      <c r="V49" s="48" t="s">
        <v>412</v>
      </c>
      <c r="W49" s="108">
        <v>872801.0</v>
      </c>
      <c r="X49" s="108">
        <v>803369.0</v>
      </c>
      <c r="Y49" s="48" t="s">
        <v>844</v>
      </c>
      <c r="Z49" s="95" t="s">
        <v>5360</v>
      </c>
      <c r="AA49" s="48">
        <v>2.0</v>
      </c>
      <c r="AB49" s="48">
        <v>6.0</v>
      </c>
      <c r="AC49" s="103" t="s">
        <v>10057</v>
      </c>
      <c r="AD49" s="48"/>
    </row>
    <row r="50" ht="22.5" customHeight="1">
      <c r="A50" s="104">
        <v>322.0</v>
      </c>
      <c r="B50" s="48" t="s">
        <v>4560</v>
      </c>
      <c r="C50" s="48" t="s">
        <v>3494</v>
      </c>
      <c r="D50" s="105" t="b">
        <v>1</v>
      </c>
      <c r="E50" s="104">
        <v>10.0</v>
      </c>
      <c r="F50" s="104">
        <v>4.0</v>
      </c>
      <c r="G50" s="104">
        <v>6.0</v>
      </c>
      <c r="H50" s="106">
        <v>42318.48333333333</v>
      </c>
      <c r="I50" s="48" t="s">
        <v>3496</v>
      </c>
      <c r="J50" s="48" t="s">
        <v>3497</v>
      </c>
      <c r="K50" s="48" t="s">
        <v>3498</v>
      </c>
      <c r="L50" s="105" t="e">
        <v>#N/A</v>
      </c>
      <c r="M50" s="105" t="e">
        <v>#N/A</v>
      </c>
      <c r="N50" s="105" t="e">
        <v>#N/A</v>
      </c>
      <c r="O50" s="105" t="e">
        <v>#N/A</v>
      </c>
      <c r="P50" s="105" t="e">
        <v>#N/A</v>
      </c>
      <c r="Q50" s="48" t="s">
        <v>3501</v>
      </c>
      <c r="R50" s="105" t="b">
        <v>1</v>
      </c>
      <c r="S50" s="105" t="b">
        <v>1</v>
      </c>
      <c r="T50" s="104">
        <v>4073.0</v>
      </c>
      <c r="U50" s="48" t="s">
        <v>3505</v>
      </c>
      <c r="V50" s="48" t="s">
        <v>358</v>
      </c>
      <c r="W50" s="107"/>
      <c r="X50" s="107"/>
      <c r="Y50" s="48" t="s">
        <v>995</v>
      </c>
      <c r="Z50" s="95" t="s">
        <v>5875</v>
      </c>
      <c r="AA50" s="48">
        <v>2.0</v>
      </c>
      <c r="AB50" s="48">
        <v>2.0</v>
      </c>
      <c r="AC50" s="103" t="s">
        <v>10058</v>
      </c>
      <c r="AD50" s="48"/>
    </row>
    <row r="51" ht="22.5" customHeight="1">
      <c r="A51" s="104">
        <v>214.0</v>
      </c>
      <c r="B51" s="48" t="s">
        <v>4560</v>
      </c>
      <c r="C51" s="48" t="s">
        <v>2350</v>
      </c>
      <c r="D51" s="105" t="b">
        <v>1</v>
      </c>
      <c r="E51" s="104">
        <v>75.0</v>
      </c>
      <c r="F51" s="104">
        <v>21.0</v>
      </c>
      <c r="G51" s="104">
        <v>54.0</v>
      </c>
      <c r="H51" s="106">
        <v>42325.870833333334</v>
      </c>
      <c r="I51" s="48" t="s">
        <v>2351</v>
      </c>
      <c r="J51" s="48" t="s">
        <v>2352</v>
      </c>
      <c r="K51" s="48" t="s">
        <v>2353</v>
      </c>
      <c r="L51" s="105" t="e">
        <v>#N/A</v>
      </c>
      <c r="M51" s="105" t="e">
        <v>#N/A</v>
      </c>
      <c r="N51" s="105" t="e">
        <v>#N/A</v>
      </c>
      <c r="O51" s="105" t="e">
        <v>#N/A</v>
      </c>
      <c r="P51" s="105" t="e">
        <v>#N/A</v>
      </c>
      <c r="Q51" s="48" t="s">
        <v>2354</v>
      </c>
      <c r="R51" s="105" t="b">
        <v>1</v>
      </c>
      <c r="S51" s="105" t="b">
        <v>1</v>
      </c>
      <c r="T51" s="104">
        <v>30143.0</v>
      </c>
      <c r="U51" s="48" t="s">
        <v>2355</v>
      </c>
      <c r="V51" s="48" t="s">
        <v>513</v>
      </c>
      <c r="W51" s="108">
        <v>469808.0</v>
      </c>
      <c r="X51" s="108">
        <v>561703.0</v>
      </c>
      <c r="Y51" s="48" t="s">
        <v>2356</v>
      </c>
      <c r="Z51" s="95" t="s">
        <v>10059</v>
      </c>
      <c r="AA51" s="114">
        <v>2.0</v>
      </c>
      <c r="AB51" s="114">
        <v>6.0</v>
      </c>
      <c r="AC51" s="103" t="s">
        <v>10060</v>
      </c>
      <c r="AD51" s="48"/>
    </row>
    <row r="52" ht="22.5" customHeight="1">
      <c r="A52" s="104">
        <v>530.0</v>
      </c>
      <c r="B52" s="48" t="s">
        <v>4560</v>
      </c>
      <c r="C52" s="48" t="s">
        <v>4798</v>
      </c>
      <c r="D52" s="105" t="b">
        <v>0</v>
      </c>
      <c r="E52" s="104">
        <v>2.0</v>
      </c>
      <c r="F52" s="104">
        <v>0.0</v>
      </c>
      <c r="G52" s="104">
        <v>2.0</v>
      </c>
      <c r="H52" s="106">
        <v>42328.87013888889</v>
      </c>
      <c r="I52" s="48" t="s">
        <v>4811</v>
      </c>
      <c r="J52" s="48" t="s">
        <v>4801</v>
      </c>
      <c r="K52" s="48" t="s">
        <v>4812</v>
      </c>
      <c r="L52" s="105" t="e">
        <v>#N/A</v>
      </c>
      <c r="M52" s="105" t="e">
        <v>#N/A</v>
      </c>
      <c r="N52" s="105" t="e">
        <v>#N/A</v>
      </c>
      <c r="O52" s="105" t="e">
        <v>#N/A</v>
      </c>
      <c r="P52" s="105" t="e">
        <v>#N/A</v>
      </c>
      <c r="Q52" s="48" t="s">
        <v>4809</v>
      </c>
      <c r="R52" s="105" t="b">
        <v>1</v>
      </c>
      <c r="S52" s="105" t="b">
        <v>1</v>
      </c>
      <c r="T52" s="104">
        <v>50125.0</v>
      </c>
      <c r="U52" s="48" t="s">
        <v>4803</v>
      </c>
      <c r="V52" s="48" t="s">
        <v>625</v>
      </c>
      <c r="W52" s="107"/>
      <c r="X52" s="107"/>
      <c r="Y52" s="107"/>
      <c r="Z52" s="95" t="s">
        <v>4816</v>
      </c>
      <c r="AA52" s="48" t="s">
        <v>10061</v>
      </c>
      <c r="AB52" s="48" t="s">
        <v>10061</v>
      </c>
      <c r="AC52" s="103" t="s">
        <v>10061</v>
      </c>
      <c r="AD52" s="48"/>
    </row>
    <row r="53" ht="22.5" customHeight="1">
      <c r="A53" s="104">
        <v>329.0</v>
      </c>
      <c r="B53" s="48" t="s">
        <v>4560</v>
      </c>
      <c r="C53" s="48" t="s">
        <v>3606</v>
      </c>
      <c r="D53" s="105" t="b">
        <v>1</v>
      </c>
      <c r="E53" s="104">
        <v>1396.0</v>
      </c>
      <c r="F53" s="104">
        <v>356.0</v>
      </c>
      <c r="G53" s="104">
        <v>1040.0</v>
      </c>
      <c r="H53" s="106">
        <v>42320.186111111114</v>
      </c>
      <c r="I53" s="48" t="s">
        <v>3612</v>
      </c>
      <c r="J53" s="48" t="s">
        <v>3613</v>
      </c>
      <c r="K53" s="48" t="s">
        <v>3614</v>
      </c>
      <c r="L53" s="105" t="e">
        <v>#N/A</v>
      </c>
      <c r="M53" s="105" t="e">
        <v>#N/A</v>
      </c>
      <c r="N53" s="105" t="e">
        <v>#N/A</v>
      </c>
      <c r="O53" s="105" t="e">
        <v>#N/A</v>
      </c>
      <c r="P53" s="105" t="e">
        <v>#N/A</v>
      </c>
      <c r="Q53" s="48" t="s">
        <v>3616</v>
      </c>
      <c r="R53" s="105" t="b">
        <v>1</v>
      </c>
      <c r="S53" s="105" t="b">
        <v>1</v>
      </c>
      <c r="T53" s="104">
        <v>30506.0</v>
      </c>
      <c r="U53" s="48" t="s">
        <v>3618</v>
      </c>
      <c r="V53" s="48" t="s">
        <v>513</v>
      </c>
      <c r="W53" s="108">
        <v>92030.0</v>
      </c>
      <c r="X53" s="108">
        <v>93456.0</v>
      </c>
      <c r="Y53" s="48" t="s">
        <v>1856</v>
      </c>
      <c r="Z53" s="95" t="s">
        <v>4659</v>
      </c>
      <c r="AA53" s="104">
        <v>2.0</v>
      </c>
      <c r="AB53" s="104">
        <v>2.0</v>
      </c>
      <c r="AC53" s="103" t="s">
        <v>10062</v>
      </c>
      <c r="AD53" s="48"/>
    </row>
    <row r="54" ht="22.5" customHeight="1">
      <c r="A54" s="104">
        <v>301.0</v>
      </c>
      <c r="B54" s="48" t="s">
        <v>4560</v>
      </c>
      <c r="C54" s="48" t="s">
        <v>3237</v>
      </c>
      <c r="D54" s="105" t="b">
        <v>1</v>
      </c>
      <c r="E54" s="104">
        <v>1.0</v>
      </c>
      <c r="F54" s="104">
        <v>1.0</v>
      </c>
      <c r="G54" s="107"/>
      <c r="H54" s="106">
        <v>42321.9</v>
      </c>
      <c r="I54" s="48" t="s">
        <v>3238</v>
      </c>
      <c r="J54" s="48" t="s">
        <v>3239</v>
      </c>
      <c r="K54" s="48" t="s">
        <v>3240</v>
      </c>
      <c r="L54" s="105" t="e">
        <v>#N/A</v>
      </c>
      <c r="M54" s="105" t="e">
        <v>#N/A</v>
      </c>
      <c r="N54" s="105" t="e">
        <v>#N/A</v>
      </c>
      <c r="O54" s="105" t="e">
        <v>#N/A</v>
      </c>
      <c r="P54" s="105" t="e">
        <v>#N/A</v>
      </c>
      <c r="Q54" s="48" t="s">
        <v>3242</v>
      </c>
      <c r="R54" s="105" t="b">
        <v>1</v>
      </c>
      <c r="S54" s="105" t="b">
        <v>0</v>
      </c>
      <c r="T54" s="104">
        <v>67214.0</v>
      </c>
      <c r="U54" s="48" t="s">
        <v>3243</v>
      </c>
      <c r="V54" s="48" t="s">
        <v>481</v>
      </c>
      <c r="W54" s="107"/>
      <c r="X54" s="107"/>
      <c r="Y54" s="48" t="s">
        <v>598</v>
      </c>
      <c r="Z54" s="95" t="s">
        <v>5122</v>
      </c>
      <c r="AA54" s="104">
        <v>1.0</v>
      </c>
      <c r="AB54" s="104">
        <v>6.0</v>
      </c>
      <c r="AC54" s="103"/>
      <c r="AD54" s="48"/>
    </row>
    <row r="55" ht="22.5" customHeight="1">
      <c r="A55" s="104">
        <v>413.0</v>
      </c>
      <c r="B55" s="48" t="s">
        <v>4560</v>
      </c>
      <c r="C55" s="48" t="s">
        <v>4576</v>
      </c>
      <c r="D55" s="105" t="b">
        <v>1</v>
      </c>
      <c r="E55" s="104">
        <v>0.0</v>
      </c>
      <c r="F55" s="104">
        <v>0.0</v>
      </c>
      <c r="G55" s="104">
        <v>0.0</v>
      </c>
      <c r="H55" s="106">
        <v>42310.35555555556</v>
      </c>
      <c r="I55" s="48" t="s">
        <v>4577</v>
      </c>
      <c r="J55" s="48" t="s">
        <v>4578</v>
      </c>
      <c r="K55" s="48" t="s">
        <v>4579</v>
      </c>
      <c r="L55" s="105" t="e">
        <v>#N/A</v>
      </c>
      <c r="M55" s="105" t="e">
        <v>#N/A</v>
      </c>
      <c r="N55" s="105" t="e">
        <v>#N/A</v>
      </c>
      <c r="O55" s="105" t="e">
        <v>#N/A</v>
      </c>
      <c r="P55" s="105" t="e">
        <v>#N/A</v>
      </c>
      <c r="Q55" s="48" t="s">
        <v>4580</v>
      </c>
      <c r="R55" s="105" t="b">
        <v>1</v>
      </c>
      <c r="S55" s="105" t="b">
        <v>1</v>
      </c>
      <c r="T55" s="104">
        <v>48213.0</v>
      </c>
      <c r="U55" s="48" t="s">
        <v>4581</v>
      </c>
      <c r="V55" s="48" t="s">
        <v>309</v>
      </c>
      <c r="W55" s="108">
        <v>111771.0</v>
      </c>
      <c r="X55" s="108">
        <v>105690.0</v>
      </c>
      <c r="Y55" s="48" t="s">
        <v>4582</v>
      </c>
      <c r="Z55" s="95" t="s">
        <v>5951</v>
      </c>
      <c r="AA55" s="104">
        <v>2.0</v>
      </c>
      <c r="AB55" s="104">
        <v>6.0</v>
      </c>
      <c r="AC55" s="103"/>
      <c r="AD55" s="48"/>
    </row>
    <row r="56" ht="22.5" customHeight="1">
      <c r="A56" s="104">
        <v>775.0</v>
      </c>
      <c r="B56" s="48" t="s">
        <v>4560</v>
      </c>
      <c r="C56" s="48" t="s">
        <v>4562</v>
      </c>
      <c r="D56" s="105" t="b">
        <v>0</v>
      </c>
      <c r="E56" s="104">
        <v>2.0</v>
      </c>
      <c r="F56" s="104">
        <v>0.0</v>
      </c>
      <c r="G56" s="104">
        <v>2.0</v>
      </c>
      <c r="H56" s="106">
        <v>42316.674305555556</v>
      </c>
      <c r="I56" s="48" t="s">
        <v>4563</v>
      </c>
      <c r="J56" s="48" t="s">
        <v>4565</v>
      </c>
      <c r="K56" s="48" t="s">
        <v>4566</v>
      </c>
      <c r="L56" s="105" t="e">
        <v>#N/A</v>
      </c>
      <c r="M56" s="105" t="e">
        <v>#N/A</v>
      </c>
      <c r="N56" s="105" t="e">
        <v>#N/A</v>
      </c>
      <c r="O56" s="105" t="e">
        <v>#N/A</v>
      </c>
      <c r="P56" s="105" t="e">
        <v>#N/A</v>
      </c>
      <c r="Q56" s="48" t="s">
        <v>4561</v>
      </c>
      <c r="R56" s="105" t="b">
        <v>0</v>
      </c>
      <c r="S56" s="105" t="b">
        <v>1</v>
      </c>
      <c r="T56" s="104">
        <v>33445.0</v>
      </c>
      <c r="U56" s="48" t="s">
        <v>4567</v>
      </c>
      <c r="V56" s="48" t="s">
        <v>785</v>
      </c>
      <c r="W56" s="107"/>
      <c r="X56" s="107"/>
      <c r="Y56" s="107"/>
      <c r="Z56" s="95" t="s">
        <v>4584</v>
      </c>
      <c r="AA56" s="104">
        <v>3.0</v>
      </c>
      <c r="AB56" s="104">
        <v>2.0</v>
      </c>
      <c r="AC56" s="113"/>
      <c r="AD56" s="104"/>
    </row>
    <row r="57" ht="22.5" customHeight="1">
      <c r="A57" s="104">
        <v>810.0</v>
      </c>
      <c r="B57" s="48" t="s">
        <v>4560</v>
      </c>
      <c r="C57" s="48" t="s">
        <v>4467</v>
      </c>
      <c r="D57" s="105" t="b">
        <v>0</v>
      </c>
      <c r="E57" s="104">
        <v>3.0</v>
      </c>
      <c r="F57" s="104">
        <v>0.0</v>
      </c>
      <c r="G57" s="104">
        <v>3.0</v>
      </c>
      <c r="H57" s="106">
        <v>42332.87152777778</v>
      </c>
      <c r="I57" s="48" t="s">
        <v>4588</v>
      </c>
      <c r="J57" s="48" t="s">
        <v>4469</v>
      </c>
      <c r="K57" s="48" t="s">
        <v>4590</v>
      </c>
      <c r="L57" s="105" t="e">
        <v>#N/A</v>
      </c>
      <c r="M57" s="105" t="e">
        <v>#N/A</v>
      </c>
      <c r="N57" s="105" t="e">
        <v>#N/A</v>
      </c>
      <c r="O57" s="105" t="e">
        <v>#N/A</v>
      </c>
      <c r="P57" s="105" t="e">
        <v>#N/A</v>
      </c>
      <c r="Q57" s="48" t="s">
        <v>4586</v>
      </c>
      <c r="R57" s="105" t="b">
        <v>0</v>
      </c>
      <c r="S57" s="105" t="b">
        <v>0</v>
      </c>
      <c r="T57" s="104">
        <v>33710.0</v>
      </c>
      <c r="U57" s="48" t="s">
        <v>4472</v>
      </c>
      <c r="V57" s="48" t="s">
        <v>785</v>
      </c>
      <c r="W57" s="107"/>
      <c r="X57" s="107"/>
      <c r="Y57" s="107"/>
      <c r="Z57" s="95" t="s">
        <v>4595</v>
      </c>
      <c r="AA57" s="104">
        <v>1.0</v>
      </c>
      <c r="AB57" s="104">
        <v>2.0</v>
      </c>
      <c r="AC57" s="113"/>
      <c r="AD57" s="104"/>
    </row>
    <row r="58" ht="22.5" customHeight="1">
      <c r="A58" s="104">
        <v>23.0</v>
      </c>
      <c r="B58" s="48" t="s">
        <v>4560</v>
      </c>
      <c r="C58" s="48" t="s">
        <v>507</v>
      </c>
      <c r="D58" s="105" t="b">
        <v>1</v>
      </c>
      <c r="E58" s="104">
        <v>61.0</v>
      </c>
      <c r="F58" s="104">
        <v>13.0</v>
      </c>
      <c r="G58" s="104">
        <v>48.0</v>
      </c>
      <c r="H58" s="106">
        <v>42332.22361111111</v>
      </c>
      <c r="I58" s="48" t="s">
        <v>508</v>
      </c>
      <c r="J58" s="48" t="s">
        <v>509</v>
      </c>
      <c r="K58" s="48" t="s">
        <v>510</v>
      </c>
      <c r="L58" s="105" t="e">
        <v>#N/A</v>
      </c>
      <c r="M58" s="105" t="e">
        <v>#N/A</v>
      </c>
      <c r="N58" s="105" t="e">
        <v>#N/A</v>
      </c>
      <c r="O58" s="105" t="e">
        <v>#N/A</v>
      </c>
      <c r="P58" s="105" t="e">
        <v>#N/A</v>
      </c>
      <c r="Q58" s="48" t="s">
        <v>511</v>
      </c>
      <c r="R58" s="105" t="b">
        <v>1</v>
      </c>
      <c r="S58" s="105" t="b">
        <v>0</v>
      </c>
      <c r="T58" s="104">
        <v>30316.0</v>
      </c>
      <c r="U58" s="48" t="s">
        <v>512</v>
      </c>
      <c r="V58" s="48" t="s">
        <v>513</v>
      </c>
      <c r="W58" s="108">
        <v>347901.0</v>
      </c>
      <c r="X58" s="108">
        <v>246667.0</v>
      </c>
      <c r="Y58" s="48" t="s">
        <v>514</v>
      </c>
      <c r="Z58" s="95" t="s">
        <v>4604</v>
      </c>
      <c r="AA58" s="104">
        <v>3.0</v>
      </c>
      <c r="AB58" s="104">
        <v>2.0</v>
      </c>
      <c r="AC58" s="113"/>
      <c r="AD58" s="104"/>
    </row>
    <row r="59" ht="22.5" customHeight="1">
      <c r="A59" s="104">
        <v>59.0</v>
      </c>
      <c r="B59" s="48" t="s">
        <v>4560</v>
      </c>
      <c r="C59" s="48" t="s">
        <v>885</v>
      </c>
      <c r="D59" s="105" t="b">
        <v>1</v>
      </c>
      <c r="E59" s="104">
        <v>63.0</v>
      </c>
      <c r="F59" s="104">
        <v>12.0</v>
      </c>
      <c r="G59" s="104">
        <v>51.0</v>
      </c>
      <c r="H59" s="106">
        <v>42320.30486111111</v>
      </c>
      <c r="I59" s="48" t="s">
        <v>886</v>
      </c>
      <c r="J59" s="48" t="s">
        <v>887</v>
      </c>
      <c r="K59" s="48" t="s">
        <v>888</v>
      </c>
      <c r="L59" s="105" t="e">
        <v>#N/A</v>
      </c>
      <c r="M59" s="105" t="e">
        <v>#N/A</v>
      </c>
      <c r="N59" s="105" t="e">
        <v>#N/A</v>
      </c>
      <c r="O59" s="105" t="e">
        <v>#N/A</v>
      </c>
      <c r="P59" s="105" t="e">
        <v>#N/A</v>
      </c>
      <c r="Q59" s="48" t="s">
        <v>889</v>
      </c>
      <c r="R59" s="105" t="b">
        <v>1</v>
      </c>
      <c r="S59" s="105" t="b">
        <v>0</v>
      </c>
      <c r="T59" s="104">
        <v>31906.0</v>
      </c>
      <c r="U59" s="48" t="s">
        <v>890</v>
      </c>
      <c r="V59" s="48" t="s">
        <v>513</v>
      </c>
      <c r="W59" s="108">
        <v>2287220.0</v>
      </c>
      <c r="X59" s="108">
        <v>2060690.0</v>
      </c>
      <c r="Y59" s="48" t="s">
        <v>891</v>
      </c>
      <c r="Z59" s="95" t="s">
        <v>4619</v>
      </c>
      <c r="AA59" s="104">
        <v>3.0</v>
      </c>
      <c r="AB59" s="104">
        <v>2.0</v>
      </c>
      <c r="AC59" s="113"/>
      <c r="AD59" s="104"/>
    </row>
    <row r="60" ht="22.5" customHeight="1">
      <c r="A60" s="104">
        <v>590.0</v>
      </c>
      <c r="B60" s="48" t="s">
        <v>4560</v>
      </c>
      <c r="C60" s="48" t="s">
        <v>4680</v>
      </c>
      <c r="D60" s="105" t="b">
        <v>0</v>
      </c>
      <c r="E60" s="104">
        <v>5.0</v>
      </c>
      <c r="F60" s="104">
        <v>1.0</v>
      </c>
      <c r="G60" s="104">
        <v>4.0</v>
      </c>
      <c r="H60" s="106">
        <v>42317.493055555555</v>
      </c>
      <c r="I60" s="48" t="s">
        <v>4682</v>
      </c>
      <c r="J60" s="48" t="s">
        <v>4684</v>
      </c>
      <c r="K60" s="48" t="s">
        <v>4685</v>
      </c>
      <c r="L60" s="105" t="e">
        <v>#N/A</v>
      </c>
      <c r="M60" s="105" t="e">
        <v>#N/A</v>
      </c>
      <c r="N60" s="105" t="e">
        <v>#N/A</v>
      </c>
      <c r="O60" s="105" t="e">
        <v>#N/A</v>
      </c>
      <c r="P60" s="105" t="e">
        <v>#N/A</v>
      </c>
      <c r="Q60" s="48" t="s">
        <v>4679</v>
      </c>
      <c r="R60" s="105" t="b">
        <v>1</v>
      </c>
      <c r="S60" s="105" t="b">
        <v>0</v>
      </c>
      <c r="T60" s="104">
        <v>30132.0</v>
      </c>
      <c r="U60" s="48" t="s">
        <v>4687</v>
      </c>
      <c r="V60" s="48" t="s">
        <v>513</v>
      </c>
      <c r="W60" s="107"/>
      <c r="X60" s="107"/>
      <c r="Y60" s="107"/>
      <c r="Z60" s="95" t="s">
        <v>4690</v>
      </c>
      <c r="AA60" s="104">
        <v>3.0</v>
      </c>
      <c r="AB60" s="104">
        <v>2.0</v>
      </c>
      <c r="AC60" s="113"/>
      <c r="AD60" s="104"/>
    </row>
    <row r="61" ht="22.5" customHeight="1">
      <c r="A61" s="104">
        <v>600.0</v>
      </c>
      <c r="B61" s="48" t="s">
        <v>4560</v>
      </c>
      <c r="C61" s="48" t="s">
        <v>4693</v>
      </c>
      <c r="D61" s="105" t="b">
        <v>0</v>
      </c>
      <c r="E61" s="104">
        <v>3.0</v>
      </c>
      <c r="F61" s="104">
        <v>1.0</v>
      </c>
      <c r="G61" s="104">
        <v>2.0</v>
      </c>
      <c r="H61" s="106">
        <v>42311.42847222222</v>
      </c>
      <c r="I61" s="48" t="s">
        <v>4695</v>
      </c>
      <c r="J61" s="48" t="s">
        <v>4696</v>
      </c>
      <c r="K61" s="48" t="s">
        <v>4697</v>
      </c>
      <c r="L61" s="48" t="s">
        <v>264</v>
      </c>
      <c r="M61" s="48" t="s">
        <v>4698</v>
      </c>
      <c r="N61" s="48" t="s">
        <v>4699</v>
      </c>
      <c r="O61" s="48" t="s">
        <v>4701</v>
      </c>
      <c r="P61" s="48" t="s">
        <v>4703</v>
      </c>
      <c r="Q61" s="48" t="s">
        <v>4692</v>
      </c>
      <c r="R61" s="105" t="b">
        <v>1</v>
      </c>
      <c r="S61" s="105" t="b">
        <v>1</v>
      </c>
      <c r="T61" s="104">
        <v>30135.0</v>
      </c>
      <c r="U61" s="48" t="s">
        <v>4705</v>
      </c>
      <c r="V61" s="48" t="s">
        <v>513</v>
      </c>
      <c r="W61" s="107"/>
      <c r="X61" s="107"/>
      <c r="Y61" s="107"/>
      <c r="Z61" s="95" t="s">
        <v>4715</v>
      </c>
      <c r="AA61" s="104">
        <v>1.0</v>
      </c>
      <c r="AB61" s="104">
        <v>2.0</v>
      </c>
      <c r="AC61" s="113"/>
      <c r="AD61" s="104"/>
    </row>
    <row r="62" ht="22.5" customHeight="1">
      <c r="A62" s="104">
        <v>601.0</v>
      </c>
      <c r="B62" s="48" t="s">
        <v>4560</v>
      </c>
      <c r="C62" s="48" t="s">
        <v>4693</v>
      </c>
      <c r="D62" s="105" t="b">
        <v>0</v>
      </c>
      <c r="E62" s="104">
        <v>6.0</v>
      </c>
      <c r="F62" s="104">
        <v>3.0</v>
      </c>
      <c r="G62" s="104">
        <v>3.0</v>
      </c>
      <c r="H62" s="106">
        <v>42313.62986111111</v>
      </c>
      <c r="I62" s="48" t="s">
        <v>4695</v>
      </c>
      <c r="J62" s="48" t="s">
        <v>4696</v>
      </c>
      <c r="K62" s="48" t="s">
        <v>4697</v>
      </c>
      <c r="L62" s="48" t="s">
        <v>264</v>
      </c>
      <c r="M62" s="48" t="s">
        <v>4698</v>
      </c>
      <c r="N62" s="48" t="s">
        <v>4699</v>
      </c>
      <c r="O62" s="48" t="s">
        <v>4701</v>
      </c>
      <c r="P62" s="48" t="s">
        <v>4703</v>
      </c>
      <c r="Q62" s="48" t="s">
        <v>4692</v>
      </c>
      <c r="R62" s="105" t="b">
        <v>1</v>
      </c>
      <c r="S62" s="105" t="b">
        <v>1</v>
      </c>
      <c r="T62" s="104">
        <v>30135.0</v>
      </c>
      <c r="U62" s="48" t="s">
        <v>4705</v>
      </c>
      <c r="V62" s="48" t="s">
        <v>513</v>
      </c>
      <c r="W62" s="107"/>
      <c r="X62" s="107"/>
      <c r="Y62" s="107"/>
      <c r="Z62" s="95" t="s">
        <v>4719</v>
      </c>
      <c r="AA62" s="104">
        <v>2.0</v>
      </c>
      <c r="AB62" s="104">
        <v>2.0</v>
      </c>
      <c r="AC62" s="113"/>
      <c r="AD62" s="104"/>
    </row>
    <row r="63" ht="22.5" customHeight="1">
      <c r="A63" s="104">
        <v>602.0</v>
      </c>
      <c r="B63" s="48" t="s">
        <v>4560</v>
      </c>
      <c r="C63" s="48" t="s">
        <v>4693</v>
      </c>
      <c r="D63" s="105" t="b">
        <v>0</v>
      </c>
      <c r="E63" s="104">
        <v>26.0</v>
      </c>
      <c r="F63" s="104">
        <v>2.0</v>
      </c>
      <c r="G63" s="104">
        <v>24.0</v>
      </c>
      <c r="H63" s="106">
        <v>42313.631944444445</v>
      </c>
      <c r="I63" s="48" t="s">
        <v>4721</v>
      </c>
      <c r="J63" s="48" t="s">
        <v>4696</v>
      </c>
      <c r="K63" s="48" t="s">
        <v>4722</v>
      </c>
      <c r="L63" s="105" t="e">
        <v>#N/A</v>
      </c>
      <c r="M63" s="105" t="e">
        <v>#N/A</v>
      </c>
      <c r="N63" s="105" t="e">
        <v>#N/A</v>
      </c>
      <c r="O63" s="105" t="e">
        <v>#N/A</v>
      </c>
      <c r="P63" s="105" t="e">
        <v>#N/A</v>
      </c>
      <c r="Q63" s="48" t="s">
        <v>4720</v>
      </c>
      <c r="R63" s="105" t="b">
        <v>1</v>
      </c>
      <c r="S63" s="105" t="b">
        <v>1</v>
      </c>
      <c r="T63" s="104">
        <v>30135.0</v>
      </c>
      <c r="U63" s="48" t="s">
        <v>4705</v>
      </c>
      <c r="V63" s="48" t="s">
        <v>513</v>
      </c>
      <c r="W63" s="107"/>
      <c r="X63" s="107"/>
      <c r="Y63" s="107"/>
      <c r="Z63" s="95" t="s">
        <v>4727</v>
      </c>
      <c r="AA63" s="104">
        <v>3.0</v>
      </c>
      <c r="AB63" s="104">
        <v>2.0</v>
      </c>
      <c r="AC63" s="113"/>
      <c r="AD63" s="104"/>
    </row>
    <row r="64" ht="22.5" customHeight="1">
      <c r="A64" s="104">
        <v>603.0</v>
      </c>
      <c r="B64" s="48" t="s">
        <v>4560</v>
      </c>
      <c r="C64" s="48" t="s">
        <v>4693</v>
      </c>
      <c r="D64" s="105" t="b">
        <v>0</v>
      </c>
      <c r="E64" s="104">
        <v>19.0</v>
      </c>
      <c r="F64" s="104">
        <v>3.0</v>
      </c>
      <c r="G64" s="104">
        <v>16.0</v>
      </c>
      <c r="H64" s="106">
        <v>42313.63402777778</v>
      </c>
      <c r="I64" s="48" t="s">
        <v>4695</v>
      </c>
      <c r="J64" s="48" t="s">
        <v>4696</v>
      </c>
      <c r="K64" s="48" t="s">
        <v>4697</v>
      </c>
      <c r="L64" s="48" t="s">
        <v>264</v>
      </c>
      <c r="M64" s="48" t="s">
        <v>4698</v>
      </c>
      <c r="N64" s="48" t="s">
        <v>4699</v>
      </c>
      <c r="O64" s="48" t="s">
        <v>4701</v>
      </c>
      <c r="P64" s="48" t="s">
        <v>4703</v>
      </c>
      <c r="Q64" s="48" t="s">
        <v>4692</v>
      </c>
      <c r="R64" s="105" t="b">
        <v>1</v>
      </c>
      <c r="S64" s="105" t="b">
        <v>1</v>
      </c>
      <c r="T64" s="104">
        <v>30135.0</v>
      </c>
      <c r="U64" s="48" t="s">
        <v>4705</v>
      </c>
      <c r="V64" s="48" t="s">
        <v>513</v>
      </c>
      <c r="W64" s="107"/>
      <c r="X64" s="107"/>
      <c r="Y64" s="107"/>
      <c r="Z64" s="95" t="s">
        <v>4736</v>
      </c>
      <c r="AA64" s="104">
        <v>1.0</v>
      </c>
      <c r="AB64" s="104">
        <v>2.0</v>
      </c>
      <c r="AC64" s="113"/>
      <c r="AD64" s="104"/>
    </row>
    <row r="65" ht="22.5" customHeight="1">
      <c r="A65" s="104">
        <v>604.0</v>
      </c>
      <c r="B65" s="48" t="s">
        <v>4560</v>
      </c>
      <c r="C65" s="48" t="s">
        <v>4693</v>
      </c>
      <c r="D65" s="105" t="b">
        <v>0</v>
      </c>
      <c r="E65" s="104">
        <v>22.0</v>
      </c>
      <c r="F65" s="104">
        <v>10.0</v>
      </c>
      <c r="G65" s="104">
        <v>12.0</v>
      </c>
      <c r="H65" s="106">
        <v>42315.00208333333</v>
      </c>
      <c r="I65" s="48" t="s">
        <v>4695</v>
      </c>
      <c r="J65" s="48" t="s">
        <v>4696</v>
      </c>
      <c r="K65" s="48" t="s">
        <v>4697</v>
      </c>
      <c r="L65" s="48" t="s">
        <v>264</v>
      </c>
      <c r="M65" s="48" t="s">
        <v>4698</v>
      </c>
      <c r="N65" s="48" t="s">
        <v>4699</v>
      </c>
      <c r="O65" s="48" t="s">
        <v>4701</v>
      </c>
      <c r="P65" s="48" t="s">
        <v>4703</v>
      </c>
      <c r="Q65" s="48" t="s">
        <v>4692</v>
      </c>
      <c r="R65" s="105" t="b">
        <v>1</v>
      </c>
      <c r="S65" s="105" t="b">
        <v>1</v>
      </c>
      <c r="T65" s="104">
        <v>30135.0</v>
      </c>
      <c r="U65" s="48" t="s">
        <v>4705</v>
      </c>
      <c r="V65" s="48" t="s">
        <v>513</v>
      </c>
      <c r="W65" s="107"/>
      <c r="X65" s="107"/>
      <c r="Y65" s="107"/>
      <c r="Z65" s="95" t="s">
        <v>4744</v>
      </c>
      <c r="AA65" s="104">
        <v>1.0</v>
      </c>
      <c r="AB65" s="104">
        <v>2.0</v>
      </c>
      <c r="AC65" s="113"/>
      <c r="AD65" s="104"/>
    </row>
    <row r="66" ht="22.5" customHeight="1">
      <c r="A66" s="104">
        <v>621.0</v>
      </c>
      <c r="B66" s="48" t="s">
        <v>4560</v>
      </c>
      <c r="C66" s="48" t="s">
        <v>4748</v>
      </c>
      <c r="D66" s="105" t="b">
        <v>1</v>
      </c>
      <c r="E66" s="104">
        <v>4.0</v>
      </c>
      <c r="F66" s="104">
        <v>1.0</v>
      </c>
      <c r="G66" s="104">
        <v>3.0</v>
      </c>
      <c r="H66" s="106">
        <v>42325.32708333333</v>
      </c>
      <c r="I66" s="48" t="s">
        <v>4751</v>
      </c>
      <c r="J66" s="48" t="s">
        <v>4752</v>
      </c>
      <c r="K66" s="48" t="s">
        <v>4754</v>
      </c>
      <c r="L66" s="48" t="s">
        <v>264</v>
      </c>
      <c r="M66" s="104">
        <v>0.0</v>
      </c>
      <c r="N66" s="104">
        <v>0.0</v>
      </c>
      <c r="O66" s="48" t="s">
        <v>4755</v>
      </c>
      <c r="P66" s="48" t="s">
        <v>4756</v>
      </c>
      <c r="Q66" s="48" t="s">
        <v>4747</v>
      </c>
      <c r="R66" s="105" t="b">
        <v>0</v>
      </c>
      <c r="S66" s="105" t="b">
        <v>0</v>
      </c>
      <c r="T66" s="104">
        <v>30308.0</v>
      </c>
      <c r="U66" s="48" t="s">
        <v>4758</v>
      </c>
      <c r="V66" s="48" t="s">
        <v>513</v>
      </c>
      <c r="W66" s="108">
        <v>1024341.0</v>
      </c>
      <c r="X66" s="108">
        <v>933100.0</v>
      </c>
      <c r="Y66" s="48" t="s">
        <v>4759</v>
      </c>
      <c r="Z66" s="95" t="s">
        <v>4762</v>
      </c>
      <c r="AA66" s="104">
        <v>1.0</v>
      </c>
      <c r="AB66" s="104">
        <v>1.0</v>
      </c>
      <c r="AC66" s="113"/>
      <c r="AD66" s="104"/>
    </row>
    <row r="67" ht="22.5" customHeight="1">
      <c r="A67" s="104">
        <v>667.0</v>
      </c>
      <c r="B67" s="48" t="s">
        <v>4560</v>
      </c>
      <c r="C67" s="48" t="s">
        <v>1824</v>
      </c>
      <c r="D67" s="105" t="b">
        <v>1</v>
      </c>
      <c r="E67" s="104">
        <v>2.0</v>
      </c>
      <c r="F67" s="104">
        <v>2.0</v>
      </c>
      <c r="G67" s="107"/>
      <c r="H67" s="106">
        <v>42331.77013888889</v>
      </c>
      <c r="I67" s="48" t="s">
        <v>4766</v>
      </c>
      <c r="J67" s="48" t="s">
        <v>1826</v>
      </c>
      <c r="K67" s="48" t="s">
        <v>4767</v>
      </c>
      <c r="L67" s="105" t="e">
        <v>#N/A</v>
      </c>
      <c r="M67" s="105" t="e">
        <v>#N/A</v>
      </c>
      <c r="N67" s="105" t="e">
        <v>#N/A</v>
      </c>
      <c r="O67" s="105" t="e">
        <v>#N/A</v>
      </c>
      <c r="P67" s="105" t="e">
        <v>#N/A</v>
      </c>
      <c r="Q67" s="48" t="s">
        <v>4764</v>
      </c>
      <c r="R67" s="105" t="b">
        <v>0</v>
      </c>
      <c r="S67" s="105" t="b">
        <v>1</v>
      </c>
      <c r="T67" s="104">
        <v>30540.0</v>
      </c>
      <c r="U67" s="48" t="s">
        <v>1829</v>
      </c>
      <c r="V67" s="48" t="s">
        <v>513</v>
      </c>
      <c r="W67" s="108">
        <v>178896.0</v>
      </c>
      <c r="X67" s="108">
        <v>162596.0</v>
      </c>
      <c r="Y67" s="48" t="s">
        <v>1830</v>
      </c>
      <c r="Z67" s="95" t="s">
        <v>4773</v>
      </c>
      <c r="AA67" s="104">
        <v>1.0</v>
      </c>
      <c r="AB67" s="104">
        <v>2.0</v>
      </c>
      <c r="AC67" s="113"/>
      <c r="AD67" s="104"/>
    </row>
    <row r="68" ht="22.5" customHeight="1">
      <c r="A68" s="104">
        <v>33.0</v>
      </c>
      <c r="B68" s="48" t="s">
        <v>4560</v>
      </c>
      <c r="C68" s="48" t="s">
        <v>619</v>
      </c>
      <c r="D68" s="105" t="b">
        <v>1</v>
      </c>
      <c r="E68" s="104">
        <v>1.0</v>
      </c>
      <c r="F68" s="104">
        <v>0.0</v>
      </c>
      <c r="G68" s="104">
        <v>1.0</v>
      </c>
      <c r="H68" s="106">
        <v>42319.46597222222</v>
      </c>
      <c r="I68" s="48" t="s">
        <v>620</v>
      </c>
      <c r="J68" s="48" t="s">
        <v>621</v>
      </c>
      <c r="K68" s="48" t="s">
        <v>622</v>
      </c>
      <c r="L68" s="105" t="e">
        <v>#N/A</v>
      </c>
      <c r="M68" s="105" t="e">
        <v>#N/A</v>
      </c>
      <c r="N68" s="105" t="e">
        <v>#N/A</v>
      </c>
      <c r="O68" s="105" t="e">
        <v>#N/A</v>
      </c>
      <c r="P68" s="105" t="e">
        <v>#N/A</v>
      </c>
      <c r="Q68" s="48" t="s">
        <v>623</v>
      </c>
      <c r="R68" s="105" t="b">
        <v>1</v>
      </c>
      <c r="S68" s="105" t="b">
        <v>0</v>
      </c>
      <c r="T68" s="104">
        <v>52556.0</v>
      </c>
      <c r="U68" s="48" t="s">
        <v>624</v>
      </c>
      <c r="V68" s="48" t="s">
        <v>625</v>
      </c>
      <c r="W68" s="107"/>
      <c r="X68" s="107"/>
      <c r="Y68" s="48" t="s">
        <v>626</v>
      </c>
      <c r="Z68" s="95" t="s">
        <v>4785</v>
      </c>
      <c r="AA68" s="104">
        <v>3.0</v>
      </c>
      <c r="AB68" s="104">
        <v>2.0</v>
      </c>
      <c r="AC68" s="113"/>
      <c r="AD68" s="104"/>
    </row>
    <row r="69" ht="22.5" customHeight="1">
      <c r="A69" s="104">
        <v>572.0</v>
      </c>
      <c r="B69" s="48" t="s">
        <v>4560</v>
      </c>
      <c r="C69" s="48" t="s">
        <v>4818</v>
      </c>
      <c r="D69" s="105" t="b">
        <v>0</v>
      </c>
      <c r="E69" s="104">
        <v>5.0</v>
      </c>
      <c r="F69" s="104">
        <v>3.0</v>
      </c>
      <c r="G69" s="104">
        <v>2.0</v>
      </c>
      <c r="H69" s="106">
        <v>42325.495833333334</v>
      </c>
      <c r="I69" s="48" t="s">
        <v>4819</v>
      </c>
      <c r="J69" s="48" t="s">
        <v>4820</v>
      </c>
      <c r="K69" s="48" t="s">
        <v>4821</v>
      </c>
      <c r="L69" s="105" t="e">
        <v>#N/A</v>
      </c>
      <c r="M69" s="105" t="e">
        <v>#N/A</v>
      </c>
      <c r="N69" s="105" t="e">
        <v>#N/A</v>
      </c>
      <c r="O69" s="105" t="e">
        <v>#N/A</v>
      </c>
      <c r="P69" s="105" t="e">
        <v>#N/A</v>
      </c>
      <c r="Q69" s="48" t="s">
        <v>4817</v>
      </c>
      <c r="R69" s="105" t="b">
        <v>1</v>
      </c>
      <c r="S69" s="105" t="b">
        <v>0</v>
      </c>
      <c r="T69" s="104">
        <v>50401.0</v>
      </c>
      <c r="U69" s="48" t="s">
        <v>4822</v>
      </c>
      <c r="V69" s="48" t="s">
        <v>625</v>
      </c>
      <c r="W69" s="107"/>
      <c r="X69" s="107"/>
      <c r="Y69" s="107"/>
      <c r="Z69" s="95" t="s">
        <v>4823</v>
      </c>
      <c r="AA69" s="104">
        <v>1.0</v>
      </c>
      <c r="AB69" s="104">
        <v>1.0</v>
      </c>
      <c r="AC69" s="113"/>
      <c r="AD69" s="104"/>
    </row>
    <row r="70" ht="22.5" customHeight="1">
      <c r="A70" s="104">
        <v>764.0</v>
      </c>
      <c r="B70" s="48" t="s">
        <v>4560</v>
      </c>
      <c r="C70" s="48" t="s">
        <v>4825</v>
      </c>
      <c r="D70" s="105" t="b">
        <v>1</v>
      </c>
      <c r="E70" s="104">
        <v>4.0</v>
      </c>
      <c r="F70" s="104">
        <v>0.0</v>
      </c>
      <c r="G70" s="104">
        <v>4.0</v>
      </c>
      <c r="H70" s="106">
        <v>42331.70694444444</v>
      </c>
      <c r="I70" s="48" t="s">
        <v>4826</v>
      </c>
      <c r="J70" s="48" t="s">
        <v>4827</v>
      </c>
      <c r="K70" s="48" t="s">
        <v>4828</v>
      </c>
      <c r="L70" s="105" t="e">
        <v>#N/A</v>
      </c>
      <c r="M70" s="105" t="e">
        <v>#N/A</v>
      </c>
      <c r="N70" s="105" t="e">
        <v>#N/A</v>
      </c>
      <c r="O70" s="105" t="e">
        <v>#N/A</v>
      </c>
      <c r="P70" s="105" t="e">
        <v>#N/A</v>
      </c>
      <c r="Q70" s="48" t="s">
        <v>4824</v>
      </c>
      <c r="R70" s="105" t="b">
        <v>0</v>
      </c>
      <c r="S70" s="105" t="b">
        <v>1</v>
      </c>
      <c r="T70" s="48" t="s">
        <v>4829</v>
      </c>
      <c r="U70" s="48" t="s">
        <v>4830</v>
      </c>
      <c r="V70" s="48" t="s">
        <v>625</v>
      </c>
      <c r="W70" s="108">
        <v>6983288.0</v>
      </c>
      <c r="X70" s="108">
        <v>4815896.0</v>
      </c>
      <c r="Y70" s="48" t="s">
        <v>1250</v>
      </c>
      <c r="Z70" s="95" t="s">
        <v>4831</v>
      </c>
      <c r="AA70" s="104">
        <v>3.0</v>
      </c>
      <c r="AB70" s="104">
        <v>4.0</v>
      </c>
      <c r="AC70" s="113"/>
      <c r="AD70" s="104"/>
    </row>
    <row r="71" ht="22.5" customHeight="1">
      <c r="A71" s="104">
        <v>44.0</v>
      </c>
      <c r="B71" s="48" t="s">
        <v>4560</v>
      </c>
      <c r="C71" s="48" t="s">
        <v>732</v>
      </c>
      <c r="D71" s="105" t="b">
        <v>1</v>
      </c>
      <c r="E71" s="104">
        <v>155.0</v>
      </c>
      <c r="F71" s="104">
        <v>76.0</v>
      </c>
      <c r="G71" s="104">
        <v>79.0</v>
      </c>
      <c r="H71" s="106">
        <v>42331.24236111111</v>
      </c>
      <c r="I71" s="48" t="s">
        <v>733</v>
      </c>
      <c r="J71" s="48" t="s">
        <v>734</v>
      </c>
      <c r="K71" s="48" t="s">
        <v>735</v>
      </c>
      <c r="L71" s="48" t="s">
        <v>264</v>
      </c>
      <c r="M71" s="48" t="s">
        <v>736</v>
      </c>
      <c r="N71" s="104">
        <v>0.0</v>
      </c>
      <c r="O71" s="48" t="s">
        <v>737</v>
      </c>
      <c r="P71" s="48" t="s">
        <v>738</v>
      </c>
      <c r="Q71" s="48" t="s">
        <v>739</v>
      </c>
      <c r="R71" s="105" t="b">
        <v>1</v>
      </c>
      <c r="S71" s="105" t="b">
        <v>1</v>
      </c>
      <c r="T71" s="104">
        <v>83687.0</v>
      </c>
      <c r="U71" s="48" t="s">
        <v>740</v>
      </c>
      <c r="V71" s="48" t="s">
        <v>741</v>
      </c>
      <c r="W71" s="107"/>
      <c r="X71" s="107"/>
      <c r="Y71" s="48" t="s">
        <v>742</v>
      </c>
      <c r="Z71" s="95" t="s">
        <v>4835</v>
      </c>
      <c r="AA71" s="104">
        <v>2.0</v>
      </c>
      <c r="AB71" s="104">
        <v>1.0</v>
      </c>
      <c r="AC71" s="113"/>
      <c r="AD71" s="104"/>
    </row>
    <row r="72" ht="22.5" customHeight="1">
      <c r="A72" s="104">
        <v>8.0</v>
      </c>
      <c r="B72" s="48" t="s">
        <v>4560</v>
      </c>
      <c r="C72" s="48" t="s">
        <v>363</v>
      </c>
      <c r="D72" s="105" t="b">
        <v>1</v>
      </c>
      <c r="E72" s="104">
        <v>54.0</v>
      </c>
      <c r="F72" s="104">
        <v>27.0</v>
      </c>
      <c r="G72" s="104">
        <v>27.0</v>
      </c>
      <c r="H72" s="106">
        <v>42332.55347222222</v>
      </c>
      <c r="I72" s="48" t="s">
        <v>364</v>
      </c>
      <c r="J72" s="48" t="s">
        <v>365</v>
      </c>
      <c r="K72" s="48" t="s">
        <v>366</v>
      </c>
      <c r="L72" s="105" t="e">
        <v>#N/A</v>
      </c>
      <c r="M72" s="105" t="e">
        <v>#N/A</v>
      </c>
      <c r="N72" s="105" t="e">
        <v>#N/A</v>
      </c>
      <c r="O72" s="105" t="e">
        <v>#N/A</v>
      </c>
      <c r="P72" s="105" t="e">
        <v>#N/A</v>
      </c>
      <c r="Q72" s="48" t="s">
        <v>367</v>
      </c>
      <c r="R72" s="105" t="b">
        <v>1</v>
      </c>
      <c r="S72" s="105" t="b">
        <v>0</v>
      </c>
      <c r="T72" s="104">
        <v>60606.0</v>
      </c>
      <c r="U72" s="48" t="s">
        <v>368</v>
      </c>
      <c r="V72" s="48" t="s">
        <v>369</v>
      </c>
      <c r="W72" s="108">
        <v>2.4938822E7</v>
      </c>
      <c r="X72" s="108">
        <v>2.4123863E7</v>
      </c>
      <c r="Y72" s="48" t="s">
        <v>370</v>
      </c>
      <c r="Z72" s="95" t="s">
        <v>4840</v>
      </c>
      <c r="AA72" s="104">
        <v>2.0</v>
      </c>
      <c r="AB72" s="104">
        <v>4.0</v>
      </c>
      <c r="AC72" s="113"/>
      <c r="AD72" s="104"/>
    </row>
    <row r="73" ht="22.5" customHeight="1">
      <c r="A73" s="104">
        <v>10.0</v>
      </c>
      <c r="B73" s="48" t="s">
        <v>4560</v>
      </c>
      <c r="C73" s="48" t="s">
        <v>385</v>
      </c>
      <c r="D73" s="105" t="b">
        <v>1</v>
      </c>
      <c r="E73" s="104">
        <v>6.0</v>
      </c>
      <c r="F73" s="104">
        <v>1.0</v>
      </c>
      <c r="G73" s="104">
        <v>5.0</v>
      </c>
      <c r="H73" s="106">
        <v>42330.62430555555</v>
      </c>
      <c r="I73" s="48" t="s">
        <v>386</v>
      </c>
      <c r="J73" s="48" t="s">
        <v>387</v>
      </c>
      <c r="K73" s="48" t="s">
        <v>388</v>
      </c>
      <c r="L73" s="105" t="e">
        <v>#N/A</v>
      </c>
      <c r="M73" s="105" t="e">
        <v>#N/A</v>
      </c>
      <c r="N73" s="105" t="e">
        <v>#N/A</v>
      </c>
      <c r="O73" s="105" t="e">
        <v>#N/A</v>
      </c>
      <c r="P73" s="105" t="e">
        <v>#N/A</v>
      </c>
      <c r="Q73" s="48" t="s">
        <v>389</v>
      </c>
      <c r="R73" s="105" t="b">
        <v>1</v>
      </c>
      <c r="S73" s="105" t="b">
        <v>1</v>
      </c>
      <c r="T73" s="104">
        <v>60051.0</v>
      </c>
      <c r="U73" s="48" t="s">
        <v>390</v>
      </c>
      <c r="V73" s="48" t="s">
        <v>369</v>
      </c>
      <c r="W73" s="107"/>
      <c r="X73" s="107"/>
      <c r="Y73" s="48" t="s">
        <v>391</v>
      </c>
      <c r="Z73" s="95" t="s">
        <v>4841</v>
      </c>
      <c r="AA73" s="104">
        <v>1.0</v>
      </c>
      <c r="AB73" s="104">
        <v>2.0</v>
      </c>
      <c r="AC73" s="113"/>
      <c r="AD73" s="104"/>
    </row>
    <row r="74" ht="22.5" customHeight="1">
      <c r="A74" s="104">
        <v>13.0</v>
      </c>
      <c r="B74" s="48" t="s">
        <v>4560</v>
      </c>
      <c r="C74" s="48" t="s">
        <v>417</v>
      </c>
      <c r="D74" s="105" t="b">
        <v>1</v>
      </c>
      <c r="E74" s="104">
        <v>4.0</v>
      </c>
      <c r="F74" s="104">
        <v>0.0</v>
      </c>
      <c r="G74" s="104">
        <v>4.0</v>
      </c>
      <c r="H74" s="106">
        <v>42313.55347222222</v>
      </c>
      <c r="I74" s="48" t="s">
        <v>418</v>
      </c>
      <c r="J74" s="48" t="s">
        <v>419</v>
      </c>
      <c r="K74" s="48" t="s">
        <v>420</v>
      </c>
      <c r="L74" s="105" t="e">
        <v>#N/A</v>
      </c>
      <c r="M74" s="105" t="e">
        <v>#N/A</v>
      </c>
      <c r="N74" s="105" t="e">
        <v>#N/A</v>
      </c>
      <c r="O74" s="105" t="e">
        <v>#N/A</v>
      </c>
      <c r="P74" s="105" t="e">
        <v>#N/A</v>
      </c>
      <c r="Q74" s="48" t="s">
        <v>421</v>
      </c>
      <c r="R74" s="105" t="b">
        <v>1</v>
      </c>
      <c r="S74" s="105" t="b">
        <v>0</v>
      </c>
      <c r="T74" s="104">
        <v>60204.0</v>
      </c>
      <c r="U74" s="48" t="s">
        <v>422</v>
      </c>
      <c r="V74" s="48" t="s">
        <v>369</v>
      </c>
      <c r="W74" s="107"/>
      <c r="X74" s="107"/>
      <c r="Y74" s="48" t="s">
        <v>423</v>
      </c>
      <c r="Z74" s="95" t="s">
        <v>4845</v>
      </c>
      <c r="AA74" s="104">
        <v>2.0</v>
      </c>
      <c r="AB74" s="104">
        <v>2.0</v>
      </c>
      <c r="AC74" s="113"/>
      <c r="AD74" s="104"/>
    </row>
    <row r="75" ht="22.5" customHeight="1">
      <c r="A75" s="104">
        <v>14.0</v>
      </c>
      <c r="B75" s="48" t="s">
        <v>4560</v>
      </c>
      <c r="C75" s="48" t="s">
        <v>417</v>
      </c>
      <c r="D75" s="105" t="b">
        <v>1</v>
      </c>
      <c r="E75" s="104">
        <v>28.0</v>
      </c>
      <c r="F75" s="104">
        <v>3.0</v>
      </c>
      <c r="G75" s="104">
        <v>25.0</v>
      </c>
      <c r="H75" s="106">
        <v>42314.34027777778</v>
      </c>
      <c r="I75" s="48" t="s">
        <v>427</v>
      </c>
      <c r="J75" s="48" t="s">
        <v>419</v>
      </c>
      <c r="K75" s="48" t="s">
        <v>428</v>
      </c>
      <c r="L75" s="105" t="e">
        <v>#N/A</v>
      </c>
      <c r="M75" s="105" t="e">
        <v>#N/A</v>
      </c>
      <c r="N75" s="105" t="e">
        <v>#N/A</v>
      </c>
      <c r="O75" s="105" t="e">
        <v>#N/A</v>
      </c>
      <c r="P75" s="105" t="e">
        <v>#N/A</v>
      </c>
      <c r="Q75" s="48" t="s">
        <v>429</v>
      </c>
      <c r="R75" s="105" t="b">
        <v>1</v>
      </c>
      <c r="S75" s="105" t="b">
        <v>0</v>
      </c>
      <c r="T75" s="104">
        <v>60204.0</v>
      </c>
      <c r="U75" s="48" t="s">
        <v>422</v>
      </c>
      <c r="V75" s="48" t="s">
        <v>369</v>
      </c>
      <c r="W75" s="107"/>
      <c r="X75" s="107"/>
      <c r="Y75" s="48" t="s">
        <v>423</v>
      </c>
      <c r="Z75" s="95" t="s">
        <v>4852</v>
      </c>
      <c r="AA75" s="104">
        <v>3.0</v>
      </c>
      <c r="AB75" s="104">
        <v>2.0</v>
      </c>
      <c r="AC75" s="115"/>
      <c r="AD75" s="104"/>
    </row>
    <row r="76" ht="22.5" customHeight="1">
      <c r="A76" s="104">
        <v>15.0</v>
      </c>
      <c r="B76" s="48" t="s">
        <v>4560</v>
      </c>
      <c r="C76" s="48" t="s">
        <v>417</v>
      </c>
      <c r="D76" s="105" t="b">
        <v>1</v>
      </c>
      <c r="E76" s="104">
        <v>3.0</v>
      </c>
      <c r="F76" s="104">
        <v>0.0</v>
      </c>
      <c r="G76" s="104">
        <v>3.0</v>
      </c>
      <c r="H76" s="106">
        <v>42314.39097222222</v>
      </c>
      <c r="I76" s="48" t="s">
        <v>433</v>
      </c>
      <c r="J76" s="48" t="s">
        <v>419</v>
      </c>
      <c r="K76" s="48" t="s">
        <v>434</v>
      </c>
      <c r="L76" s="105" t="e">
        <v>#N/A</v>
      </c>
      <c r="M76" s="105" t="e">
        <v>#N/A</v>
      </c>
      <c r="N76" s="105" t="e">
        <v>#N/A</v>
      </c>
      <c r="O76" s="105" t="e">
        <v>#N/A</v>
      </c>
      <c r="P76" s="105" t="e">
        <v>#N/A</v>
      </c>
      <c r="Q76" s="48" t="s">
        <v>435</v>
      </c>
      <c r="R76" s="105" t="b">
        <v>1</v>
      </c>
      <c r="S76" s="105" t="b">
        <v>1</v>
      </c>
      <c r="T76" s="104">
        <v>60204.0</v>
      </c>
      <c r="U76" s="48" t="s">
        <v>422</v>
      </c>
      <c r="V76" s="48" t="s">
        <v>369</v>
      </c>
      <c r="W76" s="107"/>
      <c r="X76" s="107"/>
      <c r="Y76" s="48" t="s">
        <v>423</v>
      </c>
      <c r="Z76" s="95" t="s">
        <v>4856</v>
      </c>
      <c r="AA76" s="104">
        <v>2.0</v>
      </c>
      <c r="AB76" s="104">
        <v>6.0</v>
      </c>
      <c r="AC76" s="113"/>
      <c r="AD76" s="104"/>
    </row>
    <row r="77" ht="22.5" customHeight="1">
      <c r="A77" s="104">
        <v>16.0</v>
      </c>
      <c r="B77" s="48" t="s">
        <v>4560</v>
      </c>
      <c r="C77" s="48" t="s">
        <v>417</v>
      </c>
      <c r="D77" s="105" t="b">
        <v>1</v>
      </c>
      <c r="E77" s="104">
        <v>2.0</v>
      </c>
      <c r="F77" s="104">
        <v>0.0</v>
      </c>
      <c r="G77" s="104">
        <v>2.0</v>
      </c>
      <c r="H77" s="106">
        <v>42317.32986111111</v>
      </c>
      <c r="I77" s="48" t="s">
        <v>439</v>
      </c>
      <c r="J77" s="48" t="s">
        <v>419</v>
      </c>
      <c r="K77" s="48" t="s">
        <v>440</v>
      </c>
      <c r="L77" s="105" t="e">
        <v>#N/A</v>
      </c>
      <c r="M77" s="105" t="e">
        <v>#N/A</v>
      </c>
      <c r="N77" s="105" t="e">
        <v>#N/A</v>
      </c>
      <c r="O77" s="105" t="e">
        <v>#N/A</v>
      </c>
      <c r="P77" s="105" t="e">
        <v>#N/A</v>
      </c>
      <c r="Q77" s="48" t="s">
        <v>441</v>
      </c>
      <c r="R77" s="105" t="b">
        <v>1</v>
      </c>
      <c r="S77" s="105" t="b">
        <v>1</v>
      </c>
      <c r="T77" s="104">
        <v>60204.0</v>
      </c>
      <c r="U77" s="48" t="s">
        <v>422</v>
      </c>
      <c r="V77" s="48" t="s">
        <v>369</v>
      </c>
      <c r="W77" s="107"/>
      <c r="X77" s="107"/>
      <c r="Y77" s="48" t="s">
        <v>423</v>
      </c>
      <c r="Z77" s="95" t="s">
        <v>4862</v>
      </c>
      <c r="AA77" s="104">
        <v>3.0</v>
      </c>
      <c r="AB77" s="104">
        <v>3.0</v>
      </c>
      <c r="AC77" s="113"/>
      <c r="AD77" s="104"/>
    </row>
    <row r="78" ht="22.5" customHeight="1">
      <c r="A78" s="104">
        <v>36.0</v>
      </c>
      <c r="B78" s="48" t="s">
        <v>4560</v>
      </c>
      <c r="C78" s="48" t="s">
        <v>651</v>
      </c>
      <c r="D78" s="105" t="b">
        <v>1</v>
      </c>
      <c r="E78" s="104">
        <v>181.0</v>
      </c>
      <c r="F78" s="104">
        <v>19.0</v>
      </c>
      <c r="G78" s="104">
        <v>162.0</v>
      </c>
      <c r="H78" s="106">
        <v>42323.481944444444</v>
      </c>
      <c r="I78" s="48" t="s">
        <v>652</v>
      </c>
      <c r="J78" s="48" t="s">
        <v>653</v>
      </c>
      <c r="K78" s="48" t="s">
        <v>654</v>
      </c>
      <c r="L78" s="105" t="e">
        <v>#N/A</v>
      </c>
      <c r="M78" s="105" t="e">
        <v>#N/A</v>
      </c>
      <c r="N78" s="105" t="e">
        <v>#N/A</v>
      </c>
      <c r="O78" s="105" t="e">
        <v>#N/A</v>
      </c>
      <c r="P78" s="105" t="e">
        <v>#N/A</v>
      </c>
      <c r="Q78" s="48" t="s">
        <v>655</v>
      </c>
      <c r="R78" s="105" t="b">
        <v>1</v>
      </c>
      <c r="S78" s="105" t="b">
        <v>0</v>
      </c>
      <c r="T78" s="104">
        <v>60651.0</v>
      </c>
      <c r="U78" s="48" t="s">
        <v>368</v>
      </c>
      <c r="V78" s="48" t="s">
        <v>369</v>
      </c>
      <c r="W78" s="108">
        <v>1.2736698E7</v>
      </c>
      <c r="X78" s="108">
        <v>1.3059978E7</v>
      </c>
      <c r="Y78" s="48" t="s">
        <v>656</v>
      </c>
      <c r="Z78" s="95" t="s">
        <v>4870</v>
      </c>
      <c r="AA78" s="104">
        <v>1.0</v>
      </c>
      <c r="AB78" s="104">
        <v>2.0</v>
      </c>
      <c r="AC78" s="113"/>
      <c r="AD78" s="104"/>
    </row>
    <row r="79" ht="22.5" customHeight="1">
      <c r="A79" s="104">
        <v>70.0</v>
      </c>
      <c r="B79" s="48" t="s">
        <v>4560</v>
      </c>
      <c r="C79" s="48" t="s">
        <v>989</v>
      </c>
      <c r="D79" s="105" t="b">
        <v>1</v>
      </c>
      <c r="E79" s="104">
        <v>56.0</v>
      </c>
      <c r="F79" s="104">
        <v>3.0</v>
      </c>
      <c r="G79" s="104">
        <v>53.0</v>
      </c>
      <c r="H79" s="106">
        <v>42324.44305555556</v>
      </c>
      <c r="I79" s="48" t="s">
        <v>990</v>
      </c>
      <c r="J79" s="48" t="s">
        <v>991</v>
      </c>
      <c r="K79" s="48" t="s">
        <v>992</v>
      </c>
      <c r="L79" s="104">
        <v>-1.0</v>
      </c>
      <c r="M79" s="104">
        <v>0.0</v>
      </c>
      <c r="N79" s="104">
        <v>0.0</v>
      </c>
      <c r="O79" s="104">
        <v>0.0</v>
      </c>
      <c r="P79" s="104">
        <v>0.0</v>
      </c>
      <c r="Q79" s="48" t="s">
        <v>993</v>
      </c>
      <c r="R79" s="105" t="b">
        <v>1</v>
      </c>
      <c r="S79" s="105" t="b">
        <v>1</v>
      </c>
      <c r="T79" s="104">
        <v>60402.0</v>
      </c>
      <c r="U79" s="48" t="s">
        <v>994</v>
      </c>
      <c r="V79" s="48" t="s">
        <v>369</v>
      </c>
      <c r="W79" s="107"/>
      <c r="X79" s="107"/>
      <c r="Y79" s="48" t="s">
        <v>995</v>
      </c>
      <c r="Z79" s="95" t="s">
        <v>4875</v>
      </c>
      <c r="AA79" s="104">
        <v>3.0</v>
      </c>
      <c r="AB79" s="104">
        <v>2.0</v>
      </c>
      <c r="AC79" s="113"/>
      <c r="AD79" s="104"/>
    </row>
    <row r="80" ht="22.5" customHeight="1">
      <c r="A80" s="104">
        <v>74.0</v>
      </c>
      <c r="B80" s="48" t="s">
        <v>4560</v>
      </c>
      <c r="C80" s="48" t="s">
        <v>1027</v>
      </c>
      <c r="D80" s="105" t="b">
        <v>1</v>
      </c>
      <c r="E80" s="104">
        <v>431.0</v>
      </c>
      <c r="F80" s="104">
        <v>81.0</v>
      </c>
      <c r="G80" s="104">
        <v>350.0</v>
      </c>
      <c r="H80" s="106">
        <v>42320.71388888889</v>
      </c>
      <c r="I80" s="48" t="s">
        <v>1028</v>
      </c>
      <c r="J80" s="48" t="s">
        <v>1029</v>
      </c>
      <c r="K80" s="48" t="s">
        <v>1030</v>
      </c>
      <c r="L80" s="105" t="e">
        <v>#N/A</v>
      </c>
      <c r="M80" s="105" t="e">
        <v>#N/A</v>
      </c>
      <c r="N80" s="105" t="e">
        <v>#N/A</v>
      </c>
      <c r="O80" s="105" t="e">
        <v>#N/A</v>
      </c>
      <c r="P80" s="105" t="e">
        <v>#N/A</v>
      </c>
      <c r="Q80" s="48" t="s">
        <v>1031</v>
      </c>
      <c r="R80" s="105" t="b">
        <v>1</v>
      </c>
      <c r="S80" s="105" t="b">
        <v>1</v>
      </c>
      <c r="T80" s="104">
        <v>60546.0</v>
      </c>
      <c r="U80" s="48" t="s">
        <v>1032</v>
      </c>
      <c r="V80" s="48" t="s">
        <v>369</v>
      </c>
      <c r="W80" s="107"/>
      <c r="X80" s="107"/>
      <c r="Y80" s="48" t="s">
        <v>911</v>
      </c>
      <c r="Z80" s="95" t="s">
        <v>4876</v>
      </c>
      <c r="AA80" s="104">
        <v>1.0</v>
      </c>
      <c r="AB80" s="104">
        <v>2.0</v>
      </c>
      <c r="AC80" s="113"/>
      <c r="AD80" s="104"/>
    </row>
    <row r="81" ht="22.5" customHeight="1">
      <c r="A81" s="104">
        <v>93.0</v>
      </c>
      <c r="B81" s="48" t="s">
        <v>4560</v>
      </c>
      <c r="C81" s="48" t="s">
        <v>1195</v>
      </c>
      <c r="D81" s="105" t="b">
        <v>1</v>
      </c>
      <c r="E81" s="104">
        <v>0.0</v>
      </c>
      <c r="F81" s="104">
        <v>0.0</v>
      </c>
      <c r="G81" s="104">
        <v>0.0</v>
      </c>
      <c r="H81" s="106">
        <v>42326.83541666667</v>
      </c>
      <c r="I81" s="48" t="s">
        <v>1196</v>
      </c>
      <c r="J81" s="48" t="s">
        <v>1197</v>
      </c>
      <c r="K81" s="48" t="s">
        <v>1198</v>
      </c>
      <c r="L81" s="105" t="e">
        <v>#N/A</v>
      </c>
      <c r="M81" s="105" t="e">
        <v>#N/A</v>
      </c>
      <c r="N81" s="105" t="e">
        <v>#N/A</v>
      </c>
      <c r="O81" s="105" t="e">
        <v>#N/A</v>
      </c>
      <c r="P81" s="105" t="e">
        <v>#N/A</v>
      </c>
      <c r="Q81" s="48" t="s">
        <v>1199</v>
      </c>
      <c r="R81" s="105" t="b">
        <v>1</v>
      </c>
      <c r="S81" s="105" t="b">
        <v>0</v>
      </c>
      <c r="T81" s="104">
        <v>60690.0</v>
      </c>
      <c r="U81" s="48" t="s">
        <v>368</v>
      </c>
      <c r="V81" s="48" t="s">
        <v>369</v>
      </c>
      <c r="W81" s="108">
        <v>80003.0</v>
      </c>
      <c r="X81" s="108">
        <v>68829.0</v>
      </c>
      <c r="Y81" s="48" t="s">
        <v>1200</v>
      </c>
      <c r="Z81" s="95" t="s">
        <v>4879</v>
      </c>
      <c r="AA81" s="104">
        <v>2.0</v>
      </c>
      <c r="AB81" s="104">
        <v>2.0</v>
      </c>
      <c r="AC81" s="113"/>
      <c r="AD81" s="104"/>
    </row>
    <row r="82" ht="22.5" customHeight="1">
      <c r="A82" s="104">
        <v>94.0</v>
      </c>
      <c r="B82" s="48" t="s">
        <v>4560</v>
      </c>
      <c r="C82" s="48" t="s">
        <v>1204</v>
      </c>
      <c r="D82" s="105" t="b">
        <v>1</v>
      </c>
      <c r="E82" s="104">
        <v>67.0</v>
      </c>
      <c r="F82" s="104">
        <v>22.0</v>
      </c>
      <c r="G82" s="104">
        <v>45.0</v>
      </c>
      <c r="H82" s="106">
        <v>42314.41111111111</v>
      </c>
      <c r="I82" s="48" t="s">
        <v>1205</v>
      </c>
      <c r="J82" s="48" t="s">
        <v>1206</v>
      </c>
      <c r="K82" s="48" t="s">
        <v>1207</v>
      </c>
      <c r="L82" s="105" t="e">
        <v>#N/A</v>
      </c>
      <c r="M82" s="105" t="e">
        <v>#N/A</v>
      </c>
      <c r="N82" s="105" t="e">
        <v>#N/A</v>
      </c>
      <c r="O82" s="105" t="e">
        <v>#N/A</v>
      </c>
      <c r="P82" s="105" t="e">
        <v>#N/A</v>
      </c>
      <c r="Q82" s="48" t="s">
        <v>1208</v>
      </c>
      <c r="R82" s="105" t="b">
        <v>1</v>
      </c>
      <c r="S82" s="105" t="b">
        <v>1</v>
      </c>
      <c r="T82" s="104">
        <v>60613.0</v>
      </c>
      <c r="U82" s="48" t="s">
        <v>368</v>
      </c>
      <c r="V82" s="48" t="s">
        <v>369</v>
      </c>
      <c r="W82" s="107"/>
      <c r="X82" s="107"/>
      <c r="Y82" s="48" t="s">
        <v>1209</v>
      </c>
      <c r="Z82" s="95" t="s">
        <v>4881</v>
      </c>
      <c r="AA82" s="104">
        <v>3.0</v>
      </c>
      <c r="AB82" s="104">
        <v>2.0</v>
      </c>
      <c r="AC82" s="113"/>
      <c r="AD82" s="104"/>
    </row>
    <row r="83" ht="22.5" customHeight="1">
      <c r="A83" s="104">
        <v>101.0</v>
      </c>
      <c r="B83" s="48" t="s">
        <v>4560</v>
      </c>
      <c r="C83" s="48" t="s">
        <v>1274</v>
      </c>
      <c r="D83" s="105" t="b">
        <v>1</v>
      </c>
      <c r="E83" s="104">
        <v>7.0</v>
      </c>
      <c r="F83" s="104">
        <v>0.0</v>
      </c>
      <c r="G83" s="104">
        <v>7.0</v>
      </c>
      <c r="H83" s="106">
        <v>42310.79791666667</v>
      </c>
      <c r="I83" s="48" t="s">
        <v>1275</v>
      </c>
      <c r="J83" s="48" t="s">
        <v>1276</v>
      </c>
      <c r="K83" s="48" t="s">
        <v>1277</v>
      </c>
      <c r="L83" s="105" t="e">
        <v>#N/A</v>
      </c>
      <c r="M83" s="105" t="e">
        <v>#N/A</v>
      </c>
      <c r="N83" s="105" t="e">
        <v>#N/A</v>
      </c>
      <c r="O83" s="105" t="e">
        <v>#N/A</v>
      </c>
      <c r="P83" s="105" t="e">
        <v>#N/A</v>
      </c>
      <c r="Q83" s="48" t="s">
        <v>1278</v>
      </c>
      <c r="R83" s="105" t="b">
        <v>1</v>
      </c>
      <c r="S83" s="105" t="b">
        <v>1</v>
      </c>
      <c r="T83" s="104">
        <v>60108.0</v>
      </c>
      <c r="U83" s="48" t="s">
        <v>1279</v>
      </c>
      <c r="V83" s="48" t="s">
        <v>369</v>
      </c>
      <c r="W83" s="108">
        <v>320517.0</v>
      </c>
      <c r="X83" s="108">
        <v>527046.0</v>
      </c>
      <c r="Y83" s="48" t="s">
        <v>1280</v>
      </c>
      <c r="Z83" s="95" t="s">
        <v>4887</v>
      </c>
      <c r="AA83" s="104">
        <v>1.0</v>
      </c>
      <c r="AB83" s="104">
        <v>6.0</v>
      </c>
      <c r="AC83" s="113"/>
      <c r="AD83" s="104"/>
    </row>
    <row r="84" ht="22.5" customHeight="1">
      <c r="A84" s="104">
        <v>613.0</v>
      </c>
      <c r="B84" s="48" t="s">
        <v>4560</v>
      </c>
      <c r="C84" s="48" t="s">
        <v>385</v>
      </c>
      <c r="D84" s="105" t="b">
        <v>1</v>
      </c>
      <c r="E84" s="104">
        <v>0.0</v>
      </c>
      <c r="F84" s="104">
        <v>0.0</v>
      </c>
      <c r="G84" s="104">
        <v>0.0</v>
      </c>
      <c r="H84" s="106">
        <v>42325.79236111111</v>
      </c>
      <c r="I84" s="48" t="s">
        <v>4964</v>
      </c>
      <c r="J84" s="48" t="s">
        <v>387</v>
      </c>
      <c r="K84" s="48" t="s">
        <v>4965</v>
      </c>
      <c r="L84" s="105" t="e">
        <v>#N/A</v>
      </c>
      <c r="M84" s="105" t="e">
        <v>#N/A</v>
      </c>
      <c r="N84" s="105" t="e">
        <v>#N/A</v>
      </c>
      <c r="O84" s="105" t="e">
        <v>#N/A</v>
      </c>
      <c r="P84" s="105" t="e">
        <v>#N/A</v>
      </c>
      <c r="Q84" s="48" t="s">
        <v>4963</v>
      </c>
      <c r="R84" s="105" t="b">
        <v>0</v>
      </c>
      <c r="S84" s="105" t="b">
        <v>0</v>
      </c>
      <c r="T84" s="104">
        <v>60051.0</v>
      </c>
      <c r="U84" s="48" t="s">
        <v>390</v>
      </c>
      <c r="V84" s="48" t="s">
        <v>369</v>
      </c>
      <c r="W84" s="107"/>
      <c r="X84" s="107"/>
      <c r="Y84" s="48" t="s">
        <v>391</v>
      </c>
      <c r="Z84" s="95" t="s">
        <v>4967</v>
      </c>
      <c r="AA84" s="104">
        <v>1.0</v>
      </c>
      <c r="AB84" s="104">
        <v>2.0</v>
      </c>
      <c r="AC84" s="113"/>
      <c r="AD84" s="104"/>
    </row>
    <row r="85" ht="22.5" customHeight="1">
      <c r="A85" s="104">
        <v>614.0</v>
      </c>
      <c r="B85" s="48" t="s">
        <v>4560</v>
      </c>
      <c r="C85" s="48" t="s">
        <v>385</v>
      </c>
      <c r="D85" s="105" t="b">
        <v>1</v>
      </c>
      <c r="E85" s="104">
        <v>3.0</v>
      </c>
      <c r="F85" s="104">
        <v>0.0</v>
      </c>
      <c r="G85" s="104">
        <v>3.0</v>
      </c>
      <c r="H85" s="106">
        <v>42326.339583333334</v>
      </c>
      <c r="I85" s="48" t="s">
        <v>4969</v>
      </c>
      <c r="J85" s="48" t="s">
        <v>387</v>
      </c>
      <c r="K85" s="48" t="s">
        <v>4970</v>
      </c>
      <c r="L85" s="105" t="e">
        <v>#N/A</v>
      </c>
      <c r="M85" s="105" t="e">
        <v>#N/A</v>
      </c>
      <c r="N85" s="105" t="e">
        <v>#N/A</v>
      </c>
      <c r="O85" s="105" t="e">
        <v>#N/A</v>
      </c>
      <c r="P85" s="105" t="e">
        <v>#N/A</v>
      </c>
      <c r="Q85" s="48" t="s">
        <v>4968</v>
      </c>
      <c r="R85" s="105" t="b">
        <v>0</v>
      </c>
      <c r="S85" s="105" t="b">
        <v>0</v>
      </c>
      <c r="T85" s="104">
        <v>60051.0</v>
      </c>
      <c r="U85" s="48" t="s">
        <v>390</v>
      </c>
      <c r="V85" s="48" t="s">
        <v>369</v>
      </c>
      <c r="W85" s="107"/>
      <c r="X85" s="107"/>
      <c r="Y85" s="48" t="s">
        <v>391</v>
      </c>
      <c r="Z85" s="95" t="s">
        <v>4972</v>
      </c>
      <c r="AA85" s="104">
        <v>1.0</v>
      </c>
      <c r="AB85" s="104">
        <v>4.0</v>
      </c>
      <c r="AC85" s="113"/>
      <c r="AD85" s="104"/>
    </row>
    <row r="86" ht="22.5" customHeight="1">
      <c r="A86" s="104">
        <v>640.0</v>
      </c>
      <c r="B86" s="48" t="s">
        <v>4560</v>
      </c>
      <c r="C86" s="48" t="s">
        <v>4975</v>
      </c>
      <c r="D86" s="105" t="b">
        <v>1</v>
      </c>
      <c r="E86" s="104">
        <v>1.0</v>
      </c>
      <c r="F86" s="104">
        <v>0.0</v>
      </c>
      <c r="G86" s="104">
        <v>1.0</v>
      </c>
      <c r="H86" s="106">
        <v>42328.74375</v>
      </c>
      <c r="I86" s="48" t="s">
        <v>4976</v>
      </c>
      <c r="J86" s="48" t="s">
        <v>4977</v>
      </c>
      <c r="K86" s="48" t="s">
        <v>4978</v>
      </c>
      <c r="L86" s="105" t="e">
        <v>#N/A</v>
      </c>
      <c r="M86" s="105" t="e">
        <v>#N/A</v>
      </c>
      <c r="N86" s="105" t="e">
        <v>#N/A</v>
      </c>
      <c r="O86" s="105" t="e">
        <v>#N/A</v>
      </c>
      <c r="P86" s="105" t="e">
        <v>#N/A</v>
      </c>
      <c r="Q86" s="48" t="s">
        <v>4974</v>
      </c>
      <c r="R86" s="105" t="b">
        <v>0</v>
      </c>
      <c r="S86" s="105" t="b">
        <v>0</v>
      </c>
      <c r="T86" s="104">
        <v>61704.0</v>
      </c>
      <c r="U86" s="48" t="s">
        <v>1629</v>
      </c>
      <c r="V86" s="48" t="s">
        <v>369</v>
      </c>
      <c r="W86" s="107"/>
      <c r="X86" s="107"/>
      <c r="Y86" s="107"/>
      <c r="Z86" s="95" t="s">
        <v>4982</v>
      </c>
      <c r="AA86" s="104">
        <v>1.0</v>
      </c>
      <c r="AB86" s="104">
        <v>1.0</v>
      </c>
      <c r="AC86" s="115"/>
      <c r="AD86" s="104"/>
    </row>
    <row r="87" ht="22.5" customHeight="1">
      <c r="A87" s="104">
        <v>726.0</v>
      </c>
      <c r="B87" s="48" t="s">
        <v>4560</v>
      </c>
      <c r="C87" s="48" t="s">
        <v>4985</v>
      </c>
      <c r="D87" s="105" t="b">
        <v>1</v>
      </c>
      <c r="E87" s="104">
        <v>0.0</v>
      </c>
      <c r="F87" s="104">
        <v>0.0</v>
      </c>
      <c r="G87" s="104">
        <v>0.0</v>
      </c>
      <c r="H87" s="106">
        <v>42324.26458333333</v>
      </c>
      <c r="I87" s="48" t="s">
        <v>4987</v>
      </c>
      <c r="J87" s="48" t="s">
        <v>4988</v>
      </c>
      <c r="K87" s="48" t="s">
        <v>4989</v>
      </c>
      <c r="L87" s="105" t="e">
        <v>#N/A</v>
      </c>
      <c r="M87" s="105" t="e">
        <v>#N/A</v>
      </c>
      <c r="N87" s="105" t="e">
        <v>#N/A</v>
      </c>
      <c r="O87" s="105" t="e">
        <v>#N/A</v>
      </c>
      <c r="P87" s="105" t="e">
        <v>#N/A</v>
      </c>
      <c r="Q87" s="48" t="s">
        <v>4984</v>
      </c>
      <c r="R87" s="105" t="b">
        <v>0</v>
      </c>
      <c r="S87" s="105" t="b">
        <v>0</v>
      </c>
      <c r="T87" s="104">
        <v>60604.0</v>
      </c>
      <c r="U87" s="48" t="s">
        <v>368</v>
      </c>
      <c r="V87" s="48" t="s">
        <v>369</v>
      </c>
      <c r="W87" s="107"/>
      <c r="X87" s="107"/>
      <c r="Y87" s="48" t="s">
        <v>844</v>
      </c>
      <c r="Z87" s="95" t="s">
        <v>4991</v>
      </c>
      <c r="AA87" s="104">
        <v>3.0</v>
      </c>
      <c r="AB87" s="104">
        <v>1.0</v>
      </c>
      <c r="AC87" s="113"/>
      <c r="AD87" s="104"/>
    </row>
    <row r="88" ht="22.5" customHeight="1">
      <c r="A88" s="104">
        <v>765.0</v>
      </c>
      <c r="B88" s="48" t="s">
        <v>4560</v>
      </c>
      <c r="C88" s="48" t="s">
        <v>4993</v>
      </c>
      <c r="D88" s="105" t="b">
        <v>1</v>
      </c>
      <c r="E88" s="104">
        <v>1.0</v>
      </c>
      <c r="F88" s="104">
        <v>0.0</v>
      </c>
      <c r="G88" s="104">
        <v>1.0</v>
      </c>
      <c r="H88" s="106">
        <v>42328.549305555556</v>
      </c>
      <c r="I88" s="48" t="s">
        <v>4995</v>
      </c>
      <c r="J88" s="48" t="s">
        <v>4997</v>
      </c>
      <c r="K88" s="48" t="s">
        <v>4998</v>
      </c>
      <c r="L88" s="105" t="e">
        <v>#N/A</v>
      </c>
      <c r="M88" s="105" t="e">
        <v>#N/A</v>
      </c>
      <c r="N88" s="105" t="e">
        <v>#N/A</v>
      </c>
      <c r="O88" s="105" t="e">
        <v>#N/A</v>
      </c>
      <c r="P88" s="105" t="e">
        <v>#N/A</v>
      </c>
      <c r="Q88" s="48" t="s">
        <v>4992</v>
      </c>
      <c r="R88" s="105" t="b">
        <v>0</v>
      </c>
      <c r="S88" s="105" t="b">
        <v>0</v>
      </c>
      <c r="T88" s="104">
        <v>60602.0</v>
      </c>
      <c r="U88" s="48" t="s">
        <v>368</v>
      </c>
      <c r="V88" s="48" t="s">
        <v>369</v>
      </c>
      <c r="W88" s="108">
        <v>1.0786088E7</v>
      </c>
      <c r="X88" s="108">
        <v>1.1454696E7</v>
      </c>
      <c r="Y88" s="48" t="s">
        <v>4999</v>
      </c>
      <c r="Z88" s="95" t="s">
        <v>5000</v>
      </c>
      <c r="AA88" s="104">
        <v>2.0</v>
      </c>
      <c r="AB88" s="104">
        <v>3.0</v>
      </c>
      <c r="AC88" s="113"/>
      <c r="AD88" s="104"/>
    </row>
    <row r="89" ht="22.5" customHeight="1">
      <c r="A89" s="104">
        <v>772.0</v>
      </c>
      <c r="B89" s="48" t="s">
        <v>4560</v>
      </c>
      <c r="C89" s="48" t="s">
        <v>5002</v>
      </c>
      <c r="D89" s="105" t="b">
        <v>0</v>
      </c>
      <c r="E89" s="104">
        <v>0.0</v>
      </c>
      <c r="F89" s="104">
        <v>0.0</v>
      </c>
      <c r="G89" s="104">
        <v>0.0</v>
      </c>
      <c r="H89" s="106">
        <v>42311.37986111111</v>
      </c>
      <c r="I89" s="48" t="s">
        <v>5003</v>
      </c>
      <c r="J89" s="48" t="s">
        <v>5004</v>
      </c>
      <c r="K89" s="48" t="s">
        <v>5005</v>
      </c>
      <c r="L89" s="105" t="e">
        <v>#N/A</v>
      </c>
      <c r="M89" s="105" t="e">
        <v>#N/A</v>
      </c>
      <c r="N89" s="105" t="e">
        <v>#N/A</v>
      </c>
      <c r="O89" s="105" t="e">
        <v>#N/A</v>
      </c>
      <c r="P89" s="105" t="e">
        <v>#N/A</v>
      </c>
      <c r="Q89" s="48" t="s">
        <v>5001</v>
      </c>
      <c r="R89" s="105" t="b">
        <v>0</v>
      </c>
      <c r="S89" s="105" t="b">
        <v>0</v>
      </c>
      <c r="T89" s="104">
        <v>60030.0</v>
      </c>
      <c r="U89" s="48" t="s">
        <v>5006</v>
      </c>
      <c r="V89" s="48" t="s">
        <v>369</v>
      </c>
      <c r="W89" s="107"/>
      <c r="X89" s="107"/>
      <c r="Y89" s="107"/>
      <c r="Z89" s="95" t="s">
        <v>5007</v>
      </c>
      <c r="AA89" s="104">
        <v>1.0</v>
      </c>
      <c r="AB89" s="104">
        <v>2.0</v>
      </c>
      <c r="AC89" s="113"/>
      <c r="AD89" s="104"/>
    </row>
    <row r="90" ht="22.5" customHeight="1">
      <c r="A90" s="104">
        <v>92.0</v>
      </c>
      <c r="B90" s="48" t="s">
        <v>4560</v>
      </c>
      <c r="C90" s="48" t="s">
        <v>1183</v>
      </c>
      <c r="D90" s="105" t="b">
        <v>1</v>
      </c>
      <c r="E90" s="104">
        <v>134.0</v>
      </c>
      <c r="F90" s="104">
        <v>38.0</v>
      </c>
      <c r="G90" s="104">
        <v>96.0</v>
      </c>
      <c r="H90" s="106">
        <v>42327.75555555556</v>
      </c>
      <c r="I90" s="48" t="s">
        <v>1185</v>
      </c>
      <c r="J90" s="48" t="s">
        <v>1186</v>
      </c>
      <c r="K90" s="48" t="s">
        <v>1187</v>
      </c>
      <c r="L90" s="105" t="e">
        <v>#N/A</v>
      </c>
      <c r="M90" s="105" t="e">
        <v>#N/A</v>
      </c>
      <c r="N90" s="105" t="e">
        <v>#N/A</v>
      </c>
      <c r="O90" s="105" t="e">
        <v>#N/A</v>
      </c>
      <c r="P90" s="105" t="e">
        <v>#N/A</v>
      </c>
      <c r="Q90" s="48" t="s">
        <v>1188</v>
      </c>
      <c r="R90" s="105" t="b">
        <v>1</v>
      </c>
      <c r="S90" s="105" t="b">
        <v>0</v>
      </c>
      <c r="T90" s="104">
        <v>47715.0</v>
      </c>
      <c r="U90" s="48" t="s">
        <v>1189</v>
      </c>
      <c r="V90" s="48" t="s">
        <v>1190</v>
      </c>
      <c r="W90" s="107"/>
      <c r="X90" s="107"/>
      <c r="Y90" s="48" t="s">
        <v>1191</v>
      </c>
      <c r="Z90" s="95" t="s">
        <v>5012</v>
      </c>
      <c r="AA90" s="104">
        <v>1.0</v>
      </c>
      <c r="AB90" s="104">
        <v>2.0</v>
      </c>
      <c r="AC90" s="113"/>
      <c r="AD90" s="104"/>
    </row>
    <row r="91" ht="22.5" customHeight="1">
      <c r="A91" s="104">
        <v>651.0</v>
      </c>
      <c r="B91" s="48" t="s">
        <v>4560</v>
      </c>
      <c r="C91" s="48" t="s">
        <v>5071</v>
      </c>
      <c r="D91" s="105" t="b">
        <v>1</v>
      </c>
      <c r="E91" s="104">
        <v>8.0</v>
      </c>
      <c r="F91" s="104">
        <v>4.0</v>
      </c>
      <c r="G91" s="104">
        <v>4.0</v>
      </c>
      <c r="H91" s="106">
        <v>42331.572222222225</v>
      </c>
      <c r="I91" s="48" t="s">
        <v>5072</v>
      </c>
      <c r="J91" s="48" t="s">
        <v>5074</v>
      </c>
      <c r="K91" s="48" t="s">
        <v>5075</v>
      </c>
      <c r="L91" s="105" t="e">
        <v>#N/A</v>
      </c>
      <c r="M91" s="105" t="e">
        <v>#N/A</v>
      </c>
      <c r="N91" s="105" t="e">
        <v>#N/A</v>
      </c>
      <c r="O91" s="105" t="e">
        <v>#N/A</v>
      </c>
      <c r="P91" s="105" t="e">
        <v>#N/A</v>
      </c>
      <c r="Q91" s="48" t="s">
        <v>5070</v>
      </c>
      <c r="R91" s="105" t="b">
        <v>0</v>
      </c>
      <c r="S91" s="105" t="b">
        <v>0</v>
      </c>
      <c r="T91" s="104">
        <v>46322.0</v>
      </c>
      <c r="U91" s="48" t="s">
        <v>5077</v>
      </c>
      <c r="V91" s="48" t="s">
        <v>1190</v>
      </c>
      <c r="W91" s="107"/>
      <c r="X91" s="107"/>
      <c r="Y91" s="48" t="s">
        <v>5078</v>
      </c>
      <c r="Z91" s="95" t="s">
        <v>5080</v>
      </c>
      <c r="AA91" s="104">
        <v>1.0</v>
      </c>
      <c r="AB91" s="104">
        <v>1.0</v>
      </c>
      <c r="AC91" s="113"/>
      <c r="AD91" s="104"/>
    </row>
    <row r="92" ht="22.5" customHeight="1">
      <c r="A92" s="104">
        <v>709.0</v>
      </c>
      <c r="B92" s="48" t="s">
        <v>4560</v>
      </c>
      <c r="C92" s="48" t="s">
        <v>5084</v>
      </c>
      <c r="D92" s="105" t="b">
        <v>1</v>
      </c>
      <c r="E92" s="104">
        <v>1.0</v>
      </c>
      <c r="F92" s="104">
        <v>0.0</v>
      </c>
      <c r="G92" s="104">
        <v>1.0</v>
      </c>
      <c r="H92" s="106">
        <v>42327.53958333333</v>
      </c>
      <c r="I92" s="48" t="s">
        <v>5085</v>
      </c>
      <c r="J92" s="48" t="s">
        <v>5086</v>
      </c>
      <c r="K92" s="48" t="s">
        <v>5087</v>
      </c>
      <c r="L92" s="105" t="e">
        <v>#N/A</v>
      </c>
      <c r="M92" s="105" t="e">
        <v>#N/A</v>
      </c>
      <c r="N92" s="105" t="e">
        <v>#N/A</v>
      </c>
      <c r="O92" s="105" t="e">
        <v>#N/A</v>
      </c>
      <c r="P92" s="105" t="e">
        <v>#N/A</v>
      </c>
      <c r="Q92" s="48" t="s">
        <v>5082</v>
      </c>
      <c r="R92" s="105" t="b">
        <v>0</v>
      </c>
      <c r="S92" s="105" t="b">
        <v>0</v>
      </c>
      <c r="T92" s="104">
        <v>46360.0</v>
      </c>
      <c r="U92" s="48" t="s">
        <v>5088</v>
      </c>
      <c r="V92" s="48" t="s">
        <v>1190</v>
      </c>
      <c r="W92" s="107"/>
      <c r="X92" s="107"/>
      <c r="Y92" s="48" t="s">
        <v>5089</v>
      </c>
      <c r="Z92" s="95" t="s">
        <v>5091</v>
      </c>
      <c r="AA92" s="104">
        <v>2.0</v>
      </c>
      <c r="AB92" s="104">
        <v>2.0</v>
      </c>
      <c r="AC92" s="113"/>
      <c r="AD92" s="104"/>
    </row>
    <row r="93" ht="22.5" customHeight="1">
      <c r="A93" s="104">
        <v>779.0</v>
      </c>
      <c r="B93" s="48" t="s">
        <v>4560</v>
      </c>
      <c r="C93" s="48" t="s">
        <v>5094</v>
      </c>
      <c r="D93" s="105" t="b">
        <v>0</v>
      </c>
      <c r="E93" s="104">
        <v>1.0</v>
      </c>
      <c r="F93" s="104">
        <v>0.0</v>
      </c>
      <c r="G93" s="104">
        <v>1.0</v>
      </c>
      <c r="H93" s="106">
        <v>42313.64444444444</v>
      </c>
      <c r="I93" s="48" t="s">
        <v>5096</v>
      </c>
      <c r="J93" s="48" t="s">
        <v>5097</v>
      </c>
      <c r="K93" s="48" t="s">
        <v>5098</v>
      </c>
      <c r="L93" s="105" t="e">
        <v>#N/A</v>
      </c>
      <c r="M93" s="105" t="e">
        <v>#N/A</v>
      </c>
      <c r="N93" s="105" t="e">
        <v>#N/A</v>
      </c>
      <c r="O93" s="105" t="e">
        <v>#N/A</v>
      </c>
      <c r="P93" s="105" t="e">
        <v>#N/A</v>
      </c>
      <c r="Q93" s="48" t="s">
        <v>5093</v>
      </c>
      <c r="R93" s="105" t="b">
        <v>0</v>
      </c>
      <c r="S93" s="105" t="b">
        <v>1</v>
      </c>
      <c r="T93" s="104">
        <v>46748.0</v>
      </c>
      <c r="U93" s="48" t="s">
        <v>5099</v>
      </c>
      <c r="V93" s="48" t="s">
        <v>1190</v>
      </c>
      <c r="W93" s="107"/>
      <c r="X93" s="107"/>
      <c r="Y93" s="107"/>
      <c r="Z93" s="95" t="s">
        <v>5103</v>
      </c>
      <c r="AA93" s="104">
        <v>3.0</v>
      </c>
      <c r="AB93" s="104">
        <v>2.0</v>
      </c>
      <c r="AC93" s="113"/>
      <c r="AD93" s="104"/>
    </row>
    <row r="94" ht="22.5" customHeight="1">
      <c r="A94" s="104">
        <v>20.0</v>
      </c>
      <c r="B94" s="48" t="s">
        <v>4560</v>
      </c>
      <c r="C94" s="48" t="s">
        <v>475</v>
      </c>
      <c r="D94" s="105" t="b">
        <v>1</v>
      </c>
      <c r="E94" s="104">
        <v>101.0</v>
      </c>
      <c r="F94" s="104">
        <v>28.0</v>
      </c>
      <c r="G94" s="104">
        <v>73.0</v>
      </c>
      <c r="H94" s="106">
        <v>42318.54861111111</v>
      </c>
      <c r="I94" s="48" t="s">
        <v>476</v>
      </c>
      <c r="J94" s="48" t="s">
        <v>477</v>
      </c>
      <c r="K94" s="48" t="s">
        <v>478</v>
      </c>
      <c r="L94" s="105" t="e">
        <v>#N/A</v>
      </c>
      <c r="M94" s="105" t="e">
        <v>#N/A</v>
      </c>
      <c r="N94" s="105" t="e">
        <v>#N/A</v>
      </c>
      <c r="O94" s="105" t="e">
        <v>#N/A</v>
      </c>
      <c r="P94" s="105" t="e">
        <v>#N/A</v>
      </c>
      <c r="Q94" s="48" t="s">
        <v>479</v>
      </c>
      <c r="R94" s="105" t="b">
        <v>1</v>
      </c>
      <c r="S94" s="105" t="b">
        <v>1</v>
      </c>
      <c r="T94" s="104">
        <v>66044.0</v>
      </c>
      <c r="U94" s="48" t="s">
        <v>480</v>
      </c>
      <c r="V94" s="48" t="s">
        <v>481</v>
      </c>
      <c r="W94" s="108">
        <v>1847171.0</v>
      </c>
      <c r="X94" s="108">
        <v>1705555.0</v>
      </c>
      <c r="Y94" s="48" t="s">
        <v>482</v>
      </c>
      <c r="Z94" s="95" t="s">
        <v>5108</v>
      </c>
      <c r="AA94" s="104">
        <v>3.0</v>
      </c>
      <c r="AB94" s="104">
        <v>2.0</v>
      </c>
      <c r="AC94" s="115"/>
      <c r="AD94" s="104"/>
    </row>
    <row r="95" ht="22.5" customHeight="1">
      <c r="A95" s="104">
        <v>658.0</v>
      </c>
      <c r="B95" s="48" t="s">
        <v>4560</v>
      </c>
      <c r="C95" s="48" t="s">
        <v>5162</v>
      </c>
      <c r="D95" s="105" t="b">
        <v>1</v>
      </c>
      <c r="E95" s="104">
        <v>6.0</v>
      </c>
      <c r="F95" s="104">
        <v>1.0</v>
      </c>
      <c r="G95" s="104">
        <v>5.0</v>
      </c>
      <c r="H95" s="106">
        <v>42328.490277777775</v>
      </c>
      <c r="I95" s="48" t="s">
        <v>5163</v>
      </c>
      <c r="J95" s="48" t="s">
        <v>5164</v>
      </c>
      <c r="K95" s="48" t="s">
        <v>5165</v>
      </c>
      <c r="L95" s="105" t="e">
        <v>#N/A</v>
      </c>
      <c r="M95" s="105" t="e">
        <v>#N/A</v>
      </c>
      <c r="N95" s="105" t="e">
        <v>#N/A</v>
      </c>
      <c r="O95" s="105" t="e">
        <v>#N/A</v>
      </c>
      <c r="P95" s="105" t="e">
        <v>#N/A</v>
      </c>
      <c r="Q95" s="48" t="s">
        <v>5161</v>
      </c>
      <c r="R95" s="105" t="b">
        <v>0</v>
      </c>
      <c r="S95" s="105" t="b">
        <v>0</v>
      </c>
      <c r="T95" s="104">
        <v>66213.0</v>
      </c>
      <c r="U95" s="48" t="s">
        <v>5157</v>
      </c>
      <c r="V95" s="48" t="s">
        <v>481</v>
      </c>
      <c r="W95" s="107"/>
      <c r="X95" s="107"/>
      <c r="Y95" s="48" t="s">
        <v>5166</v>
      </c>
      <c r="Z95" s="95" t="s">
        <v>5170</v>
      </c>
      <c r="AA95" s="104">
        <v>1.0</v>
      </c>
      <c r="AB95" s="104">
        <v>2.0</v>
      </c>
      <c r="AC95" s="113"/>
      <c r="AD95" s="104"/>
    </row>
    <row r="96" ht="22.5" customHeight="1">
      <c r="A96" s="104">
        <v>701.0</v>
      </c>
      <c r="B96" s="48" t="s">
        <v>4560</v>
      </c>
      <c r="C96" s="48" t="s">
        <v>5172</v>
      </c>
      <c r="D96" s="105" t="b">
        <v>1</v>
      </c>
      <c r="E96" s="104">
        <v>6.0</v>
      </c>
      <c r="F96" s="104">
        <v>1.0</v>
      </c>
      <c r="G96" s="104">
        <v>5.0</v>
      </c>
      <c r="H96" s="106">
        <v>42324.70138888889</v>
      </c>
      <c r="I96" s="48" t="s">
        <v>5173</v>
      </c>
      <c r="J96" s="48" t="s">
        <v>5174</v>
      </c>
      <c r="K96" s="48" t="s">
        <v>5175</v>
      </c>
      <c r="L96" s="105" t="e">
        <v>#N/A</v>
      </c>
      <c r="M96" s="105" t="e">
        <v>#N/A</v>
      </c>
      <c r="N96" s="105" t="e">
        <v>#N/A</v>
      </c>
      <c r="O96" s="105" t="e">
        <v>#N/A</v>
      </c>
      <c r="P96" s="105" t="e">
        <v>#N/A</v>
      </c>
      <c r="Q96" s="48" t="s">
        <v>5171</v>
      </c>
      <c r="R96" s="105" t="b">
        <v>0</v>
      </c>
      <c r="S96" s="105" t="b">
        <v>1</v>
      </c>
      <c r="T96" s="104">
        <v>67204.0</v>
      </c>
      <c r="U96" s="48" t="s">
        <v>2414</v>
      </c>
      <c r="V96" s="48" t="s">
        <v>481</v>
      </c>
      <c r="W96" s="107"/>
      <c r="X96" s="107"/>
      <c r="Y96" s="48" t="s">
        <v>1461</v>
      </c>
      <c r="Z96" s="95" t="s">
        <v>5177</v>
      </c>
      <c r="AA96" s="104">
        <v>3.0</v>
      </c>
      <c r="AB96" s="104">
        <v>2.0</v>
      </c>
      <c r="AC96" s="113"/>
      <c r="AD96" s="104"/>
    </row>
    <row r="97" ht="22.5" customHeight="1">
      <c r="A97" s="104">
        <v>52.0</v>
      </c>
      <c r="B97" s="48" t="s">
        <v>4560</v>
      </c>
      <c r="C97" s="48" t="s">
        <v>816</v>
      </c>
      <c r="D97" s="105" t="b">
        <v>1</v>
      </c>
      <c r="E97" s="104">
        <v>19.0</v>
      </c>
      <c r="F97" s="104">
        <v>4.0</v>
      </c>
      <c r="G97" s="104">
        <v>15.0</v>
      </c>
      <c r="H97" s="106">
        <v>42332.49652777778</v>
      </c>
      <c r="I97" s="48" t="s">
        <v>817</v>
      </c>
      <c r="J97" s="48" t="s">
        <v>818</v>
      </c>
      <c r="K97" s="48" t="s">
        <v>819</v>
      </c>
      <c r="L97" s="105" t="e">
        <v>#N/A</v>
      </c>
      <c r="M97" s="105" t="e">
        <v>#N/A</v>
      </c>
      <c r="N97" s="105" t="e">
        <v>#N/A</v>
      </c>
      <c r="O97" s="105" t="e">
        <v>#N/A</v>
      </c>
      <c r="P97" s="105" t="e">
        <v>#N/A</v>
      </c>
      <c r="Q97" s="48" t="s">
        <v>820</v>
      </c>
      <c r="R97" s="105" t="b">
        <v>1</v>
      </c>
      <c r="S97" s="105" t="b">
        <v>0</v>
      </c>
      <c r="T97" s="104">
        <v>40207.0</v>
      </c>
      <c r="U97" s="48" t="s">
        <v>821</v>
      </c>
      <c r="V97" s="48" t="s">
        <v>822</v>
      </c>
      <c r="W97" s="108">
        <v>6585873.0</v>
      </c>
      <c r="X97" s="108">
        <v>5051490.0</v>
      </c>
      <c r="Y97" s="48" t="s">
        <v>823</v>
      </c>
      <c r="Z97" s="95" t="s">
        <v>5187</v>
      </c>
      <c r="AA97" s="104">
        <v>3.0</v>
      </c>
      <c r="AB97" s="104">
        <v>3.0</v>
      </c>
      <c r="AC97" s="113"/>
      <c r="AD97" s="104"/>
    </row>
    <row r="98" ht="22.5" customHeight="1">
      <c r="A98" s="104">
        <v>719.0</v>
      </c>
      <c r="B98" s="48" t="s">
        <v>4560</v>
      </c>
      <c r="C98" s="48" t="s">
        <v>5205</v>
      </c>
      <c r="D98" s="105" t="b">
        <v>1</v>
      </c>
      <c r="E98" s="104">
        <v>67.0</v>
      </c>
      <c r="F98" s="104">
        <v>30.0</v>
      </c>
      <c r="G98" s="104">
        <v>37.0</v>
      </c>
      <c r="H98" s="106">
        <v>42311.91875</v>
      </c>
      <c r="I98" s="48" t="s">
        <v>5206</v>
      </c>
      <c r="J98" s="48" t="s">
        <v>5207</v>
      </c>
      <c r="K98" s="48" t="s">
        <v>5208</v>
      </c>
      <c r="L98" s="105" t="e">
        <v>#N/A</v>
      </c>
      <c r="M98" s="105" t="e">
        <v>#N/A</v>
      </c>
      <c r="N98" s="105" t="e">
        <v>#N/A</v>
      </c>
      <c r="O98" s="105" t="e">
        <v>#N/A</v>
      </c>
      <c r="P98" s="105" t="e">
        <v>#N/A</v>
      </c>
      <c r="Q98" s="48" t="s">
        <v>5203</v>
      </c>
      <c r="R98" s="105" t="b">
        <v>0</v>
      </c>
      <c r="S98" s="105" t="b">
        <v>1</v>
      </c>
      <c r="T98" s="104">
        <v>41659.0</v>
      </c>
      <c r="U98" s="48" t="s">
        <v>5209</v>
      </c>
      <c r="V98" s="48" t="s">
        <v>822</v>
      </c>
      <c r="W98" s="107"/>
      <c r="X98" s="107"/>
      <c r="Y98" s="48" t="s">
        <v>863</v>
      </c>
      <c r="Z98" s="95" t="s">
        <v>5213</v>
      </c>
      <c r="AA98" s="104">
        <v>3.0</v>
      </c>
      <c r="AB98" s="104">
        <v>3.0</v>
      </c>
      <c r="AC98" s="113"/>
      <c r="AD98" s="104"/>
    </row>
    <row r="99" ht="22.5" customHeight="1">
      <c r="A99" s="104">
        <v>757.0</v>
      </c>
      <c r="B99" s="48" t="s">
        <v>4560</v>
      </c>
      <c r="C99" s="48" t="s">
        <v>5235</v>
      </c>
      <c r="D99" s="105" t="b">
        <v>1</v>
      </c>
      <c r="E99" s="104">
        <v>2.0</v>
      </c>
      <c r="F99" s="104">
        <v>0.0</v>
      </c>
      <c r="G99" s="104">
        <v>2.0</v>
      </c>
      <c r="H99" s="106">
        <v>42333.603472222225</v>
      </c>
      <c r="I99" s="48" t="s">
        <v>5236</v>
      </c>
      <c r="J99" s="48" t="s">
        <v>5237</v>
      </c>
      <c r="K99" s="48" t="s">
        <v>5239</v>
      </c>
      <c r="L99" s="48" t="s">
        <v>264</v>
      </c>
      <c r="M99" s="104">
        <v>0.0</v>
      </c>
      <c r="N99" s="104">
        <v>0.0</v>
      </c>
      <c r="O99" s="104">
        <v>0.0</v>
      </c>
      <c r="P99" s="48" t="s">
        <v>5241</v>
      </c>
      <c r="Q99" s="48" t="s">
        <v>5233</v>
      </c>
      <c r="R99" s="105" t="b">
        <v>0</v>
      </c>
      <c r="S99" s="105" t="b">
        <v>0</v>
      </c>
      <c r="T99" s="104">
        <v>70816.0</v>
      </c>
      <c r="U99" s="48" t="s">
        <v>5242</v>
      </c>
      <c r="V99" s="48" t="s">
        <v>2514</v>
      </c>
      <c r="W99" s="107"/>
      <c r="X99" s="107"/>
      <c r="Y99" s="48" t="s">
        <v>5244</v>
      </c>
      <c r="Z99" s="95" t="s">
        <v>5250</v>
      </c>
      <c r="AA99" s="104">
        <v>1.0</v>
      </c>
      <c r="AB99" s="104">
        <v>3.0</v>
      </c>
      <c r="AC99" s="113"/>
      <c r="AD99" s="104"/>
    </row>
    <row r="100" ht="22.5" customHeight="1">
      <c r="A100" s="104">
        <v>12.0</v>
      </c>
      <c r="B100" s="48" t="s">
        <v>4560</v>
      </c>
      <c r="C100" s="48" t="s">
        <v>406</v>
      </c>
      <c r="D100" s="105" t="b">
        <v>1</v>
      </c>
      <c r="E100" s="104">
        <v>43.0</v>
      </c>
      <c r="F100" s="104">
        <v>2.0</v>
      </c>
      <c r="G100" s="104">
        <v>41.0</v>
      </c>
      <c r="H100" s="106">
        <v>42332.37152777778</v>
      </c>
      <c r="I100" s="48" t="s">
        <v>407</v>
      </c>
      <c r="J100" s="48" t="s">
        <v>408</v>
      </c>
      <c r="K100" s="48" t="s">
        <v>409</v>
      </c>
      <c r="L100" s="105" t="e">
        <v>#N/A</v>
      </c>
      <c r="M100" s="105" t="e">
        <v>#N/A</v>
      </c>
      <c r="N100" s="105" t="e">
        <v>#N/A</v>
      </c>
      <c r="O100" s="105" t="e">
        <v>#N/A</v>
      </c>
      <c r="P100" s="105" t="e">
        <v>#N/A</v>
      </c>
      <c r="Q100" s="48" t="s">
        <v>410</v>
      </c>
      <c r="R100" s="105" t="b">
        <v>1</v>
      </c>
      <c r="S100" s="105" t="b">
        <v>0</v>
      </c>
      <c r="T100" s="104">
        <v>1741.0</v>
      </c>
      <c r="U100" s="48" t="s">
        <v>411</v>
      </c>
      <c r="V100" s="48" t="s">
        <v>412</v>
      </c>
      <c r="W100" s="108">
        <v>3719139.0</v>
      </c>
      <c r="X100" s="108">
        <v>3664662.0</v>
      </c>
      <c r="Y100" s="48" t="s">
        <v>413</v>
      </c>
      <c r="Z100" s="95" t="s">
        <v>5255</v>
      </c>
      <c r="AA100" s="104">
        <v>1.0</v>
      </c>
      <c r="AB100" s="104">
        <v>2.0</v>
      </c>
      <c r="AC100" s="113"/>
      <c r="AD100" s="104"/>
    </row>
    <row r="101" ht="22.5" customHeight="1">
      <c r="A101" s="104">
        <v>27.0</v>
      </c>
      <c r="B101" s="48" t="s">
        <v>4560</v>
      </c>
      <c r="C101" s="48" t="s">
        <v>558</v>
      </c>
      <c r="D101" s="105" t="b">
        <v>1</v>
      </c>
      <c r="E101" s="104">
        <v>17.0</v>
      </c>
      <c r="F101" s="104">
        <v>4.0</v>
      </c>
      <c r="G101" s="104">
        <v>13.0</v>
      </c>
      <c r="H101" s="106">
        <v>42330.9625</v>
      </c>
      <c r="I101" s="48" t="s">
        <v>560</v>
      </c>
      <c r="J101" s="48" t="s">
        <v>561</v>
      </c>
      <c r="K101" s="48" t="s">
        <v>562</v>
      </c>
      <c r="L101" s="105" t="e">
        <v>#N/A</v>
      </c>
      <c r="M101" s="105" t="e">
        <v>#N/A</v>
      </c>
      <c r="N101" s="105" t="e">
        <v>#N/A</v>
      </c>
      <c r="O101" s="105" t="e">
        <v>#N/A</v>
      </c>
      <c r="P101" s="105" t="e">
        <v>#N/A</v>
      </c>
      <c r="Q101" s="48" t="s">
        <v>564</v>
      </c>
      <c r="R101" s="105" t="b">
        <v>1</v>
      </c>
      <c r="S101" s="105" t="b">
        <v>1</v>
      </c>
      <c r="T101" s="104">
        <v>1583.0</v>
      </c>
      <c r="U101" s="48" t="s">
        <v>565</v>
      </c>
      <c r="V101" s="48" t="s">
        <v>412</v>
      </c>
      <c r="W101" s="107"/>
      <c r="X101" s="107"/>
      <c r="Y101" s="48" t="s">
        <v>566</v>
      </c>
      <c r="Z101" s="95" t="s">
        <v>5266</v>
      </c>
      <c r="AA101" s="104">
        <v>2.0</v>
      </c>
      <c r="AB101" s="104">
        <v>3.0</v>
      </c>
      <c r="AC101" s="113"/>
      <c r="AD101" s="104"/>
    </row>
    <row r="102" ht="22.5" customHeight="1">
      <c r="A102" s="104">
        <v>58.0</v>
      </c>
      <c r="B102" s="48" t="s">
        <v>4560</v>
      </c>
      <c r="C102" s="48" t="s">
        <v>875</v>
      </c>
      <c r="D102" s="105" t="b">
        <v>1</v>
      </c>
      <c r="E102" s="104">
        <v>1.0</v>
      </c>
      <c r="F102" s="104">
        <v>0.0</v>
      </c>
      <c r="G102" s="104">
        <v>1.0</v>
      </c>
      <c r="H102" s="106">
        <v>42320.561111111114</v>
      </c>
      <c r="I102" s="48" t="s">
        <v>876</v>
      </c>
      <c r="J102" s="48" t="s">
        <v>877</v>
      </c>
      <c r="K102" s="48" t="s">
        <v>878</v>
      </c>
      <c r="L102" s="105" t="e">
        <v>#N/A</v>
      </c>
      <c r="M102" s="105" t="e">
        <v>#N/A</v>
      </c>
      <c r="N102" s="105" t="e">
        <v>#N/A</v>
      </c>
      <c r="O102" s="105" t="e">
        <v>#N/A</v>
      </c>
      <c r="P102" s="105" t="e">
        <v>#N/A</v>
      </c>
      <c r="Q102" s="48" t="s">
        <v>879</v>
      </c>
      <c r="R102" s="105" t="b">
        <v>1</v>
      </c>
      <c r="S102" s="105" t="b">
        <v>1</v>
      </c>
      <c r="T102" s="104">
        <v>2114.0</v>
      </c>
      <c r="U102" s="48" t="s">
        <v>880</v>
      </c>
      <c r="V102" s="48" t="s">
        <v>412</v>
      </c>
      <c r="W102" s="107"/>
      <c r="X102" s="107"/>
      <c r="Y102" s="48" t="s">
        <v>881</v>
      </c>
      <c r="Z102" s="95" t="s">
        <v>5275</v>
      </c>
      <c r="AA102" s="104">
        <v>2.0</v>
      </c>
      <c r="AB102" s="104">
        <v>4.0</v>
      </c>
      <c r="AC102" s="113"/>
      <c r="AD102" s="104"/>
    </row>
    <row r="103" ht="22.5" customHeight="1">
      <c r="A103" s="104">
        <v>60.0</v>
      </c>
      <c r="B103" s="48" t="s">
        <v>4560</v>
      </c>
      <c r="C103" s="48" t="s">
        <v>895</v>
      </c>
      <c r="D103" s="105" t="b">
        <v>1</v>
      </c>
      <c r="E103" s="104">
        <v>108.0</v>
      </c>
      <c r="F103" s="104">
        <v>29.0</v>
      </c>
      <c r="G103" s="104">
        <v>79.0</v>
      </c>
      <c r="H103" s="106">
        <v>42325.34652777778</v>
      </c>
      <c r="I103" s="48" t="s">
        <v>896</v>
      </c>
      <c r="J103" s="48" t="s">
        <v>897</v>
      </c>
      <c r="K103" s="48" t="s">
        <v>898</v>
      </c>
      <c r="L103" s="105" t="e">
        <v>#N/A</v>
      </c>
      <c r="M103" s="105" t="e">
        <v>#N/A</v>
      </c>
      <c r="N103" s="105" t="e">
        <v>#N/A</v>
      </c>
      <c r="O103" s="105" t="e">
        <v>#N/A</v>
      </c>
      <c r="P103" s="105" t="e">
        <v>#N/A</v>
      </c>
      <c r="Q103" s="48" t="s">
        <v>899</v>
      </c>
      <c r="R103" s="105" t="b">
        <v>1</v>
      </c>
      <c r="S103" s="105" t="b">
        <v>0</v>
      </c>
      <c r="T103" s="104">
        <v>2116.0</v>
      </c>
      <c r="U103" s="48" t="s">
        <v>900</v>
      </c>
      <c r="V103" s="48" t="s">
        <v>412</v>
      </c>
      <c r="W103" s="108">
        <v>801055.0</v>
      </c>
      <c r="X103" s="108">
        <v>771672.0</v>
      </c>
      <c r="Y103" s="48" t="s">
        <v>901</v>
      </c>
      <c r="Z103" s="95" t="s">
        <v>5283</v>
      </c>
      <c r="AA103" s="104">
        <v>1.0</v>
      </c>
      <c r="AB103" s="104">
        <v>2.0</v>
      </c>
      <c r="AC103" s="113"/>
      <c r="AD103" s="104"/>
    </row>
    <row r="104" ht="22.5" customHeight="1">
      <c r="A104" s="104">
        <v>73.0</v>
      </c>
      <c r="B104" s="48" t="s">
        <v>4560</v>
      </c>
      <c r="C104" s="48" t="s">
        <v>1018</v>
      </c>
      <c r="D104" s="105" t="b">
        <v>1</v>
      </c>
      <c r="E104" s="104">
        <v>90.0</v>
      </c>
      <c r="F104" s="104">
        <v>36.0</v>
      </c>
      <c r="G104" s="104">
        <v>54.0</v>
      </c>
      <c r="H104" s="106">
        <v>42313.76388888889</v>
      </c>
      <c r="I104" s="48" t="s">
        <v>1019</v>
      </c>
      <c r="J104" s="48" t="s">
        <v>1020</v>
      </c>
      <c r="K104" s="48" t="s">
        <v>1021</v>
      </c>
      <c r="L104" s="105" t="e">
        <v>#N/A</v>
      </c>
      <c r="M104" s="105" t="e">
        <v>#N/A</v>
      </c>
      <c r="N104" s="105" t="e">
        <v>#N/A</v>
      </c>
      <c r="O104" s="105" t="e">
        <v>#N/A</v>
      </c>
      <c r="P104" s="105" t="e">
        <v>#N/A</v>
      </c>
      <c r="Q104" s="48" t="s">
        <v>1022</v>
      </c>
      <c r="R104" s="105" t="b">
        <v>1</v>
      </c>
      <c r="S104" s="105" t="b">
        <v>0</v>
      </c>
      <c r="T104" s="104">
        <v>1545.0</v>
      </c>
      <c r="U104" s="48" t="s">
        <v>1023</v>
      </c>
      <c r="V104" s="48" t="s">
        <v>412</v>
      </c>
      <c r="W104" s="107"/>
      <c r="X104" s="107"/>
      <c r="Y104" s="107"/>
      <c r="Z104" s="95" t="s">
        <v>5295</v>
      </c>
      <c r="AA104" s="104">
        <v>3.0</v>
      </c>
      <c r="AB104" s="104">
        <v>2.0</v>
      </c>
      <c r="AC104" s="113"/>
      <c r="AD104" s="104"/>
    </row>
    <row r="105" ht="22.5" customHeight="1">
      <c r="A105" s="104">
        <v>113.0</v>
      </c>
      <c r="B105" s="48" t="s">
        <v>4560</v>
      </c>
      <c r="C105" s="48" t="s">
        <v>1397</v>
      </c>
      <c r="D105" s="105" t="b">
        <v>1</v>
      </c>
      <c r="E105" s="104">
        <v>2.0</v>
      </c>
      <c r="F105" s="104">
        <v>0.0</v>
      </c>
      <c r="G105" s="104">
        <v>2.0</v>
      </c>
      <c r="H105" s="106">
        <v>42329.27916666667</v>
      </c>
      <c r="I105" s="48" t="s">
        <v>1398</v>
      </c>
      <c r="J105" s="48" t="s">
        <v>1399</v>
      </c>
      <c r="K105" s="48" t="s">
        <v>1400</v>
      </c>
      <c r="L105" s="105" t="e">
        <v>#N/A</v>
      </c>
      <c r="M105" s="105" t="e">
        <v>#N/A</v>
      </c>
      <c r="N105" s="105" t="e">
        <v>#N/A</v>
      </c>
      <c r="O105" s="105" t="e">
        <v>#N/A</v>
      </c>
      <c r="P105" s="105" t="e">
        <v>#N/A</v>
      </c>
      <c r="Q105" s="48" t="s">
        <v>1401</v>
      </c>
      <c r="R105" s="105" t="b">
        <v>1</v>
      </c>
      <c r="S105" s="105" t="b">
        <v>1</v>
      </c>
      <c r="T105" s="104">
        <v>2215.0</v>
      </c>
      <c r="U105" s="48" t="s">
        <v>880</v>
      </c>
      <c r="V105" s="48" t="s">
        <v>412</v>
      </c>
      <c r="W105" s="108">
        <v>1.119142679E9</v>
      </c>
      <c r="X105" s="108">
        <v>1.063213455E9</v>
      </c>
      <c r="Y105" s="48" t="s">
        <v>1402</v>
      </c>
      <c r="Z105" s="95" t="s">
        <v>5306</v>
      </c>
      <c r="AA105" s="104">
        <v>1.0</v>
      </c>
      <c r="AB105" s="104">
        <v>4.0</v>
      </c>
      <c r="AC105" s="113"/>
      <c r="AD105" s="104"/>
    </row>
    <row r="106" ht="22.5" customHeight="1">
      <c r="A106" s="104">
        <v>176.0</v>
      </c>
      <c r="B106" s="48" t="s">
        <v>4560</v>
      </c>
      <c r="C106" s="48" t="s">
        <v>1995</v>
      </c>
      <c r="D106" s="105" t="b">
        <v>1</v>
      </c>
      <c r="E106" s="104">
        <v>141.0</v>
      </c>
      <c r="F106" s="104">
        <v>48.0</v>
      </c>
      <c r="G106" s="104">
        <v>93.0</v>
      </c>
      <c r="H106" s="106">
        <v>42316.35277777778</v>
      </c>
      <c r="I106" s="48" t="s">
        <v>1996</v>
      </c>
      <c r="J106" s="48" t="s">
        <v>1997</v>
      </c>
      <c r="K106" s="48" t="s">
        <v>1998</v>
      </c>
      <c r="L106" s="105" t="e">
        <v>#N/A</v>
      </c>
      <c r="M106" s="105" t="e">
        <v>#N/A</v>
      </c>
      <c r="N106" s="105" t="e">
        <v>#N/A</v>
      </c>
      <c r="O106" s="105" t="e">
        <v>#N/A</v>
      </c>
      <c r="P106" s="105" t="e">
        <v>#N/A</v>
      </c>
      <c r="Q106" s="48" t="s">
        <v>1999</v>
      </c>
      <c r="R106" s="105" t="b">
        <v>1</v>
      </c>
      <c r="S106" s="105" t="b">
        <v>1</v>
      </c>
      <c r="T106" s="104">
        <v>40206.0</v>
      </c>
      <c r="U106" s="48" t="s">
        <v>2000</v>
      </c>
      <c r="V106" s="48" t="s">
        <v>822</v>
      </c>
      <c r="W106" s="107"/>
      <c r="X106" s="107"/>
      <c r="Y106" s="48" t="s">
        <v>2001</v>
      </c>
      <c r="Z106" s="95" t="s">
        <v>5191</v>
      </c>
      <c r="AA106" s="12">
        <v>2.0</v>
      </c>
      <c r="AB106" s="12">
        <v>2.0</v>
      </c>
      <c r="AC106" s="116" t="s">
        <v>133</v>
      </c>
      <c r="AD106" s="48"/>
    </row>
    <row r="107" ht="22.5" customHeight="1">
      <c r="A107" s="104">
        <v>433.0</v>
      </c>
      <c r="B107" s="48" t="s">
        <v>4560</v>
      </c>
      <c r="C107" s="48" t="s">
        <v>4799</v>
      </c>
      <c r="D107" s="105" t="b">
        <v>1</v>
      </c>
      <c r="E107" s="104">
        <v>274.0</v>
      </c>
      <c r="F107" s="104">
        <v>107.0</v>
      </c>
      <c r="G107" s="104">
        <v>167.0</v>
      </c>
      <c r="H107" s="106">
        <v>42317.5375</v>
      </c>
      <c r="I107" s="48" t="s">
        <v>4804</v>
      </c>
      <c r="J107" s="48" t="s">
        <v>4805</v>
      </c>
      <c r="K107" s="48" t="s">
        <v>4806</v>
      </c>
      <c r="L107" s="105" t="e">
        <v>#N/A</v>
      </c>
      <c r="M107" s="105" t="e">
        <v>#N/A</v>
      </c>
      <c r="N107" s="105" t="e">
        <v>#N/A</v>
      </c>
      <c r="O107" s="105" t="e">
        <v>#N/A</v>
      </c>
      <c r="P107" s="105" t="e">
        <v>#N/A</v>
      </c>
      <c r="Q107" s="48" t="s">
        <v>4807</v>
      </c>
      <c r="R107" s="105" t="b">
        <v>1</v>
      </c>
      <c r="S107" s="105" t="b">
        <v>1</v>
      </c>
      <c r="T107" s="104">
        <v>48203.0</v>
      </c>
      <c r="U107" s="48" t="s">
        <v>4581</v>
      </c>
      <c r="V107" s="48" t="s">
        <v>309</v>
      </c>
      <c r="W107" s="108">
        <v>1149502.0</v>
      </c>
      <c r="X107" s="108">
        <v>1126027.0</v>
      </c>
      <c r="Y107" s="48" t="s">
        <v>4810</v>
      </c>
      <c r="Z107" s="95" t="s">
        <v>5955</v>
      </c>
      <c r="AA107" s="12">
        <v>3.0</v>
      </c>
      <c r="AB107" s="12">
        <v>2.0</v>
      </c>
      <c r="AC107" s="116" t="s">
        <v>9691</v>
      </c>
      <c r="AD107" s="48"/>
    </row>
    <row r="108" ht="22.5" customHeight="1">
      <c r="A108" s="104">
        <v>235.0</v>
      </c>
      <c r="B108" s="48" t="s">
        <v>4560</v>
      </c>
      <c r="C108" s="48" t="s">
        <v>2496</v>
      </c>
      <c r="D108" s="105" t="b">
        <v>1</v>
      </c>
      <c r="E108" s="104">
        <v>18.0</v>
      </c>
      <c r="F108" s="104">
        <v>0.0</v>
      </c>
      <c r="G108" s="104">
        <v>18.0</v>
      </c>
      <c r="H108" s="106">
        <v>42326.53958333333</v>
      </c>
      <c r="I108" s="48" t="s">
        <v>2497</v>
      </c>
      <c r="J108" s="48" t="s">
        <v>2498</v>
      </c>
      <c r="K108" s="48" t="s">
        <v>2499</v>
      </c>
      <c r="L108" s="48" t="s">
        <v>264</v>
      </c>
      <c r="M108" s="104">
        <v>0.0</v>
      </c>
      <c r="N108" s="104">
        <v>0.0</v>
      </c>
      <c r="O108" s="48" t="s">
        <v>2500</v>
      </c>
      <c r="P108" s="48" t="s">
        <v>2501</v>
      </c>
      <c r="Q108" s="48" t="s">
        <v>2502</v>
      </c>
      <c r="R108" s="105" t="b">
        <v>1</v>
      </c>
      <c r="S108" s="105" t="b">
        <v>1</v>
      </c>
      <c r="T108" s="104">
        <v>49783.0</v>
      </c>
      <c r="U108" s="48" t="s">
        <v>2503</v>
      </c>
      <c r="V108" s="48" t="s">
        <v>309</v>
      </c>
      <c r="W108" s="108">
        <v>3283261.0</v>
      </c>
      <c r="X108" s="108">
        <v>1675442.0</v>
      </c>
      <c r="Y108" s="48" t="s">
        <v>2504</v>
      </c>
      <c r="Z108" s="95" t="s">
        <v>5919</v>
      </c>
      <c r="AA108" s="48">
        <v>2.0</v>
      </c>
      <c r="AB108" s="48">
        <v>1.0</v>
      </c>
      <c r="AC108" s="103" t="s">
        <v>10063</v>
      </c>
      <c r="AD108" s="48"/>
    </row>
    <row r="109" ht="22.5" customHeight="1">
      <c r="A109" s="104">
        <v>270.0</v>
      </c>
      <c r="B109" s="48" t="s">
        <v>4560</v>
      </c>
      <c r="C109" s="48" t="s">
        <v>2876</v>
      </c>
      <c r="D109" s="105" t="b">
        <v>1</v>
      </c>
      <c r="E109" s="104">
        <v>16.0</v>
      </c>
      <c r="F109" s="104">
        <v>7.0</v>
      </c>
      <c r="G109" s="104">
        <v>9.0</v>
      </c>
      <c r="H109" s="106">
        <v>42331.49236111111</v>
      </c>
      <c r="I109" s="48" t="s">
        <v>2877</v>
      </c>
      <c r="J109" s="48" t="s">
        <v>2878</v>
      </c>
      <c r="K109" s="48" t="s">
        <v>2879</v>
      </c>
      <c r="L109" s="105" t="e">
        <v>#N/A</v>
      </c>
      <c r="M109" s="105" t="e">
        <v>#N/A</v>
      </c>
      <c r="N109" s="105" t="e">
        <v>#N/A</v>
      </c>
      <c r="O109" s="105" t="e">
        <v>#N/A</v>
      </c>
      <c r="P109" s="105" t="e">
        <v>#N/A</v>
      </c>
      <c r="Q109" s="48" t="s">
        <v>2880</v>
      </c>
      <c r="R109" s="105" t="b">
        <v>1</v>
      </c>
      <c r="S109" s="105" t="b">
        <v>0</v>
      </c>
      <c r="T109" s="104">
        <v>21251.0</v>
      </c>
      <c r="U109" s="48" t="s">
        <v>2693</v>
      </c>
      <c r="V109" s="48" t="s">
        <v>646</v>
      </c>
      <c r="W109" s="108">
        <v>8007229.0</v>
      </c>
      <c r="X109" s="108">
        <v>4455770.0</v>
      </c>
      <c r="Y109" s="48" t="s">
        <v>2881</v>
      </c>
      <c r="Z109" s="95" t="s">
        <v>5709</v>
      </c>
      <c r="AA109" s="12">
        <v>1.0</v>
      </c>
      <c r="AB109" s="12">
        <v>3.0</v>
      </c>
      <c r="AC109" s="116" t="s">
        <v>10064</v>
      </c>
      <c r="AD109" s="48"/>
    </row>
    <row r="110" ht="22.5" customHeight="1">
      <c r="A110" s="104">
        <v>573.0</v>
      </c>
      <c r="B110" s="48" t="s">
        <v>4560</v>
      </c>
      <c r="C110" s="48" t="s">
        <v>5430</v>
      </c>
      <c r="D110" s="105" t="b">
        <v>0</v>
      </c>
      <c r="E110" s="104">
        <v>119.0</v>
      </c>
      <c r="F110" s="104">
        <v>43.0</v>
      </c>
      <c r="G110" s="104">
        <v>76.0</v>
      </c>
      <c r="H110" s="106">
        <v>42311.83888888889</v>
      </c>
      <c r="I110" s="48" t="s">
        <v>5431</v>
      </c>
      <c r="J110" s="48" t="s">
        <v>5432</v>
      </c>
      <c r="K110" s="48" t="s">
        <v>5433</v>
      </c>
      <c r="L110" s="105" t="e">
        <v>#N/A</v>
      </c>
      <c r="M110" s="105" t="e">
        <v>#N/A</v>
      </c>
      <c r="N110" s="105" t="e">
        <v>#N/A</v>
      </c>
      <c r="O110" s="105" t="e">
        <v>#N/A</v>
      </c>
      <c r="P110" s="105" t="e">
        <v>#N/A</v>
      </c>
      <c r="Q110" s="48" t="s">
        <v>5428</v>
      </c>
      <c r="R110" s="105" t="b">
        <v>1</v>
      </c>
      <c r="S110" s="105" t="b">
        <v>1</v>
      </c>
      <c r="T110" s="104">
        <v>1331.0</v>
      </c>
      <c r="U110" s="48" t="s">
        <v>5435</v>
      </c>
      <c r="V110" s="48" t="s">
        <v>412</v>
      </c>
      <c r="W110" s="107"/>
      <c r="X110" s="107"/>
      <c r="Y110" s="107"/>
      <c r="Z110" s="95" t="s">
        <v>5443</v>
      </c>
      <c r="AA110" s="104">
        <v>1.0</v>
      </c>
      <c r="AB110" s="104">
        <v>1.0</v>
      </c>
      <c r="AC110" s="113"/>
      <c r="AD110" s="104"/>
    </row>
    <row r="111" ht="22.5" customHeight="1">
      <c r="A111" s="104">
        <v>598.0</v>
      </c>
      <c r="B111" s="48" t="s">
        <v>4560</v>
      </c>
      <c r="C111" s="48" t="s">
        <v>5445</v>
      </c>
      <c r="D111" s="105" t="b">
        <v>0</v>
      </c>
      <c r="E111" s="104">
        <v>5.0</v>
      </c>
      <c r="F111" s="104">
        <v>4.0</v>
      </c>
      <c r="G111" s="104">
        <v>1.0</v>
      </c>
      <c r="H111" s="106">
        <v>42313.316666666666</v>
      </c>
      <c r="I111" s="48" t="s">
        <v>5447</v>
      </c>
      <c r="J111" s="48" t="s">
        <v>5448</v>
      </c>
      <c r="K111" s="48" t="s">
        <v>5449</v>
      </c>
      <c r="L111" s="105" t="e">
        <v>#N/A</v>
      </c>
      <c r="M111" s="105" t="e">
        <v>#N/A</v>
      </c>
      <c r="N111" s="105" t="e">
        <v>#N/A</v>
      </c>
      <c r="O111" s="105" t="e">
        <v>#N/A</v>
      </c>
      <c r="P111" s="105" t="e">
        <v>#N/A</v>
      </c>
      <c r="Q111" s="48" t="s">
        <v>5444</v>
      </c>
      <c r="R111" s="105" t="b">
        <v>1</v>
      </c>
      <c r="S111" s="105" t="b">
        <v>1</v>
      </c>
      <c r="T111" s="104">
        <v>1550.0</v>
      </c>
      <c r="U111" s="48" t="s">
        <v>5452</v>
      </c>
      <c r="V111" s="48" t="s">
        <v>412</v>
      </c>
      <c r="W111" s="107"/>
      <c r="X111" s="107"/>
      <c r="Y111" s="107"/>
      <c r="Z111" s="95" t="s">
        <v>5453</v>
      </c>
      <c r="AA111" s="104">
        <v>3.0</v>
      </c>
      <c r="AB111" s="104">
        <v>3.0</v>
      </c>
      <c r="AC111" s="113"/>
      <c r="AD111" s="104"/>
    </row>
    <row r="112" ht="22.5" customHeight="1">
      <c r="A112" s="104">
        <v>606.0</v>
      </c>
      <c r="B112" s="48" t="s">
        <v>4560</v>
      </c>
      <c r="C112" s="48" t="s">
        <v>5458</v>
      </c>
      <c r="D112" s="105" t="b">
        <v>0</v>
      </c>
      <c r="E112" s="104">
        <v>2.0</v>
      </c>
      <c r="F112" s="104">
        <v>0.0</v>
      </c>
      <c r="G112" s="104">
        <v>2.0</v>
      </c>
      <c r="H112" s="106">
        <v>42321.98402777778</v>
      </c>
      <c r="I112" s="48" t="s">
        <v>5459</v>
      </c>
      <c r="J112" s="48" t="s">
        <v>5460</v>
      </c>
      <c r="L112" s="105" t="e">
        <v>#N/A</v>
      </c>
      <c r="M112" s="105" t="e">
        <v>#N/A</v>
      </c>
      <c r="N112" s="105" t="e">
        <v>#N/A</v>
      </c>
      <c r="O112" s="105" t="e">
        <v>#N/A</v>
      </c>
      <c r="P112" s="105" t="e">
        <v>#N/A</v>
      </c>
      <c r="Q112" s="48" t="s">
        <v>5456</v>
      </c>
      <c r="R112" s="105" t="b">
        <v>1</v>
      </c>
      <c r="S112" s="105" t="b">
        <v>0</v>
      </c>
      <c r="T112" s="104">
        <v>1843.0</v>
      </c>
      <c r="U112" s="48" t="s">
        <v>480</v>
      </c>
      <c r="V112" s="48" t="s">
        <v>412</v>
      </c>
      <c r="W112" s="107"/>
      <c r="X112" s="107"/>
      <c r="Y112" s="107"/>
      <c r="Z112" s="95" t="s">
        <v>5469</v>
      </c>
      <c r="AA112" s="104">
        <v>1.0</v>
      </c>
      <c r="AB112" s="104">
        <v>1.0</v>
      </c>
      <c r="AC112" s="113"/>
      <c r="AD112" s="104"/>
    </row>
    <row r="113" ht="22.5" customHeight="1">
      <c r="A113" s="104">
        <v>629.0</v>
      </c>
      <c r="B113" s="48" t="s">
        <v>4560</v>
      </c>
      <c r="C113" s="48" t="s">
        <v>5473</v>
      </c>
      <c r="D113" s="105" t="b">
        <v>1</v>
      </c>
      <c r="E113" s="104">
        <v>0.0</v>
      </c>
      <c r="F113" s="104">
        <v>0.0</v>
      </c>
      <c r="G113" s="104">
        <v>0.0</v>
      </c>
      <c r="H113" s="106">
        <v>42310.63958333333</v>
      </c>
      <c r="I113" s="48" t="s">
        <v>5475</v>
      </c>
      <c r="J113" s="48" t="s">
        <v>5476</v>
      </c>
      <c r="K113" s="48" t="s">
        <v>5477</v>
      </c>
      <c r="L113" s="105" t="e">
        <v>#N/A</v>
      </c>
      <c r="M113" s="105" t="e">
        <v>#N/A</v>
      </c>
      <c r="N113" s="105" t="e">
        <v>#N/A</v>
      </c>
      <c r="O113" s="105" t="e">
        <v>#N/A</v>
      </c>
      <c r="P113" s="105" t="e">
        <v>#N/A</v>
      </c>
      <c r="Q113" s="48" t="s">
        <v>5472</v>
      </c>
      <c r="R113" s="105" t="b">
        <v>0</v>
      </c>
      <c r="S113" s="105" t="b">
        <v>0</v>
      </c>
      <c r="T113" s="104">
        <v>2205.0</v>
      </c>
      <c r="U113" s="48" t="s">
        <v>880</v>
      </c>
      <c r="V113" s="48" t="s">
        <v>412</v>
      </c>
      <c r="W113" s="108">
        <v>2263512.0</v>
      </c>
      <c r="X113" s="108">
        <v>2129170.0</v>
      </c>
      <c r="Y113" s="48" t="s">
        <v>5480</v>
      </c>
      <c r="Z113" s="95" t="s">
        <v>5481</v>
      </c>
      <c r="AA113" s="104">
        <v>3.0</v>
      </c>
      <c r="AB113" s="104">
        <v>1.0</v>
      </c>
      <c r="AC113" s="113"/>
      <c r="AD113" s="104"/>
    </row>
    <row r="114" ht="22.5" customHeight="1">
      <c r="A114" s="104">
        <v>634.0</v>
      </c>
      <c r="B114" s="48" t="s">
        <v>4560</v>
      </c>
      <c r="C114" s="48" t="s">
        <v>1018</v>
      </c>
      <c r="D114" s="105" t="b">
        <v>1</v>
      </c>
      <c r="E114" s="104">
        <v>2.0</v>
      </c>
      <c r="F114" s="104">
        <v>1.0</v>
      </c>
      <c r="G114" s="104">
        <v>1.0</v>
      </c>
      <c r="H114" s="106">
        <v>42314.58888888889</v>
      </c>
      <c r="I114" s="48" t="s">
        <v>5484</v>
      </c>
      <c r="J114" s="48" t="s">
        <v>1020</v>
      </c>
      <c r="K114" s="48" t="s">
        <v>5485</v>
      </c>
      <c r="L114" s="105" t="e">
        <v>#N/A</v>
      </c>
      <c r="M114" s="105" t="e">
        <v>#N/A</v>
      </c>
      <c r="N114" s="105" t="e">
        <v>#N/A</v>
      </c>
      <c r="O114" s="105" t="e">
        <v>#N/A</v>
      </c>
      <c r="P114" s="105" t="e">
        <v>#N/A</v>
      </c>
      <c r="Q114" s="48" t="s">
        <v>5483</v>
      </c>
      <c r="R114" s="105" t="b">
        <v>0</v>
      </c>
      <c r="S114" s="105" t="b">
        <v>0</v>
      </c>
      <c r="T114" s="104">
        <v>1545.0</v>
      </c>
      <c r="U114" s="48" t="s">
        <v>1023</v>
      </c>
      <c r="V114" s="48" t="s">
        <v>412</v>
      </c>
      <c r="W114" s="107"/>
      <c r="X114" s="107"/>
      <c r="Y114" s="107"/>
      <c r="Z114" s="95" t="s">
        <v>5489</v>
      </c>
      <c r="AA114" s="104">
        <v>1.0</v>
      </c>
      <c r="AB114" s="104">
        <v>3.0</v>
      </c>
      <c r="AC114" s="113"/>
      <c r="AD114" s="104"/>
    </row>
    <row r="115" ht="22.5" customHeight="1">
      <c r="A115" s="104">
        <v>699.0</v>
      </c>
      <c r="B115" s="48" t="s">
        <v>4560</v>
      </c>
      <c r="C115" s="48" t="s">
        <v>5494</v>
      </c>
      <c r="D115" s="105" t="b">
        <v>1</v>
      </c>
      <c r="E115" s="104">
        <v>6.0</v>
      </c>
      <c r="F115" s="104">
        <v>1.0</v>
      </c>
      <c r="G115" s="104">
        <v>5.0</v>
      </c>
      <c r="H115" s="106">
        <v>42313.709027777775</v>
      </c>
      <c r="I115" s="48" t="s">
        <v>5496</v>
      </c>
      <c r="J115" s="48" t="s">
        <v>5497</v>
      </c>
      <c r="K115" s="48" t="s">
        <v>5498</v>
      </c>
      <c r="L115" s="105" t="e">
        <v>#N/A</v>
      </c>
      <c r="M115" s="105" t="e">
        <v>#N/A</v>
      </c>
      <c r="N115" s="105" t="e">
        <v>#N/A</v>
      </c>
      <c r="O115" s="105" t="e">
        <v>#N/A</v>
      </c>
      <c r="P115" s="105" t="e">
        <v>#N/A</v>
      </c>
      <c r="Q115" s="48" t="s">
        <v>5493</v>
      </c>
      <c r="R115" s="105" t="b">
        <v>0</v>
      </c>
      <c r="S115" s="105" t="b">
        <v>1</v>
      </c>
      <c r="T115" s="104">
        <v>2132.0</v>
      </c>
      <c r="U115" s="48" t="s">
        <v>880</v>
      </c>
      <c r="V115" s="48" t="s">
        <v>412</v>
      </c>
      <c r="W115" s="107"/>
      <c r="X115" s="107"/>
      <c r="Y115" s="48" t="s">
        <v>728</v>
      </c>
      <c r="Z115" s="95" t="s">
        <v>5506</v>
      </c>
      <c r="AA115" s="104">
        <v>3.0</v>
      </c>
      <c r="AB115" s="104">
        <v>2.0</v>
      </c>
      <c r="AC115" s="113"/>
      <c r="AD115" s="104"/>
    </row>
    <row r="116" ht="22.5" customHeight="1">
      <c r="A116" s="104">
        <v>737.0</v>
      </c>
      <c r="B116" s="48" t="s">
        <v>4560</v>
      </c>
      <c r="C116" s="48" t="s">
        <v>4451</v>
      </c>
      <c r="D116" s="105" t="b">
        <v>1</v>
      </c>
      <c r="E116" s="104">
        <v>14.0</v>
      </c>
      <c r="F116" s="104">
        <v>1.0</v>
      </c>
      <c r="G116" s="104">
        <v>13.0</v>
      </c>
      <c r="H116" s="106">
        <v>42312.33541666667</v>
      </c>
      <c r="I116" s="48" t="s">
        <v>5511</v>
      </c>
      <c r="J116" s="48" t="s">
        <v>897</v>
      </c>
      <c r="K116" s="48" t="s">
        <v>5512</v>
      </c>
      <c r="L116" s="105" t="e">
        <v>#N/A</v>
      </c>
      <c r="M116" s="105" t="e">
        <v>#N/A</v>
      </c>
      <c r="N116" s="105" t="e">
        <v>#N/A</v>
      </c>
      <c r="O116" s="105" t="e">
        <v>#N/A</v>
      </c>
      <c r="P116" s="105" t="e">
        <v>#N/A</v>
      </c>
      <c r="Q116" s="48" t="s">
        <v>5509</v>
      </c>
      <c r="R116" s="105" t="b">
        <v>0</v>
      </c>
      <c r="S116" s="105" t="b">
        <v>1</v>
      </c>
      <c r="T116" s="104">
        <v>2339.0</v>
      </c>
      <c r="U116" s="48" t="s">
        <v>900</v>
      </c>
      <c r="V116" s="48" t="s">
        <v>412</v>
      </c>
      <c r="W116" s="108">
        <v>801055.0</v>
      </c>
      <c r="X116" s="108">
        <v>771672.0</v>
      </c>
      <c r="Y116" s="48" t="s">
        <v>901</v>
      </c>
      <c r="Z116" s="95" t="s">
        <v>5525</v>
      </c>
      <c r="AA116" s="104">
        <v>1.0</v>
      </c>
      <c r="AB116" s="104">
        <v>2.0</v>
      </c>
      <c r="AC116" s="113"/>
      <c r="AD116" s="104"/>
    </row>
    <row r="117" ht="22.5" customHeight="1">
      <c r="A117" s="104">
        <v>740.0</v>
      </c>
      <c r="B117" s="48" t="s">
        <v>4560</v>
      </c>
      <c r="C117" s="48" t="s">
        <v>4638</v>
      </c>
      <c r="D117" s="105" t="b">
        <v>1</v>
      </c>
      <c r="E117" s="104">
        <v>0.0</v>
      </c>
      <c r="F117" s="104">
        <v>0.0</v>
      </c>
      <c r="G117" s="104">
        <v>0.0</v>
      </c>
      <c r="H117" s="106">
        <v>42331.53611111111</v>
      </c>
      <c r="I117" s="48" t="s">
        <v>5530</v>
      </c>
      <c r="J117" s="48" t="s">
        <v>4640</v>
      </c>
      <c r="K117" s="48" t="s">
        <v>5532</v>
      </c>
      <c r="L117" s="105" t="e">
        <v>#N/A</v>
      </c>
      <c r="M117" s="105" t="e">
        <v>#N/A</v>
      </c>
      <c r="N117" s="105" t="e">
        <v>#N/A</v>
      </c>
      <c r="O117" s="105" t="e">
        <v>#N/A</v>
      </c>
      <c r="P117" s="105" t="e">
        <v>#N/A</v>
      </c>
      <c r="Q117" s="48" t="s">
        <v>5527</v>
      </c>
      <c r="R117" s="105" t="b">
        <v>0</v>
      </c>
      <c r="S117" s="105" t="b">
        <v>0</v>
      </c>
      <c r="T117" s="104">
        <v>1301.0</v>
      </c>
      <c r="U117" s="48" t="s">
        <v>4646</v>
      </c>
      <c r="V117" s="48" t="s">
        <v>412</v>
      </c>
      <c r="W117" s="108">
        <v>872801.0</v>
      </c>
      <c r="X117" s="108">
        <v>803369.0</v>
      </c>
      <c r="Y117" s="48" t="s">
        <v>844</v>
      </c>
      <c r="Z117" s="95" t="s">
        <v>5535</v>
      </c>
      <c r="AA117" s="104">
        <v>3.0</v>
      </c>
      <c r="AB117" s="107"/>
      <c r="AC117" s="117"/>
      <c r="AD117" s="107"/>
    </row>
    <row r="118" ht="22.5" customHeight="1">
      <c r="A118" s="104">
        <v>741.0</v>
      </c>
      <c r="B118" s="48" t="s">
        <v>4560</v>
      </c>
      <c r="C118" s="48" t="s">
        <v>4638</v>
      </c>
      <c r="D118" s="105" t="b">
        <v>1</v>
      </c>
      <c r="E118" s="104">
        <v>1.0</v>
      </c>
      <c r="F118" s="104">
        <v>0.0</v>
      </c>
      <c r="G118" s="104">
        <v>1.0</v>
      </c>
      <c r="H118" s="106">
        <v>42331.84722222222</v>
      </c>
      <c r="I118" s="48" t="s">
        <v>5539</v>
      </c>
      <c r="J118" s="48" t="s">
        <v>4640</v>
      </c>
      <c r="K118" s="48" t="s">
        <v>5540</v>
      </c>
      <c r="L118" s="105" t="e">
        <v>#N/A</v>
      </c>
      <c r="M118" s="105" t="e">
        <v>#N/A</v>
      </c>
      <c r="N118" s="105" t="e">
        <v>#N/A</v>
      </c>
      <c r="O118" s="105" t="e">
        <v>#N/A</v>
      </c>
      <c r="P118" s="105" t="e">
        <v>#N/A</v>
      </c>
      <c r="Q118" s="48" t="s">
        <v>5537</v>
      </c>
      <c r="R118" s="105" t="b">
        <v>0</v>
      </c>
      <c r="S118" s="105" t="b">
        <v>0</v>
      </c>
      <c r="T118" s="104">
        <v>1301.0</v>
      </c>
      <c r="U118" s="48" t="s">
        <v>4646</v>
      </c>
      <c r="V118" s="48" t="s">
        <v>412</v>
      </c>
      <c r="W118" s="108">
        <v>872801.0</v>
      </c>
      <c r="X118" s="108">
        <v>803369.0</v>
      </c>
      <c r="Y118" s="48" t="s">
        <v>844</v>
      </c>
      <c r="Z118" s="95" t="s">
        <v>5542</v>
      </c>
      <c r="AA118" s="104">
        <v>1.0</v>
      </c>
      <c r="AB118" s="107"/>
      <c r="AC118" s="117"/>
      <c r="AD118" s="107"/>
    </row>
    <row r="119" ht="22.5" customHeight="1">
      <c r="A119" s="104">
        <v>742.0</v>
      </c>
      <c r="B119" s="48" t="s">
        <v>4560</v>
      </c>
      <c r="C119" s="48" t="s">
        <v>5544</v>
      </c>
      <c r="D119" s="105" t="b">
        <v>1</v>
      </c>
      <c r="E119" s="104">
        <v>0.0</v>
      </c>
      <c r="F119" s="104">
        <v>0.0</v>
      </c>
      <c r="G119" s="104">
        <v>0.0</v>
      </c>
      <c r="H119" s="106">
        <v>42326.57708333333</v>
      </c>
      <c r="I119" s="48" t="s">
        <v>5548</v>
      </c>
      <c r="J119" s="48" t="s">
        <v>5549</v>
      </c>
      <c r="K119" s="48" t="s">
        <v>5550</v>
      </c>
      <c r="L119" s="105" t="e">
        <v>#N/A</v>
      </c>
      <c r="M119" s="105" t="e">
        <v>#N/A</v>
      </c>
      <c r="N119" s="105" t="e">
        <v>#N/A</v>
      </c>
      <c r="O119" s="105" t="e">
        <v>#N/A</v>
      </c>
      <c r="P119" s="105" t="e">
        <v>#N/A</v>
      </c>
      <c r="Q119" s="48" t="s">
        <v>5543</v>
      </c>
      <c r="R119" s="105" t="b">
        <v>0</v>
      </c>
      <c r="S119" s="105" t="b">
        <v>1</v>
      </c>
      <c r="T119" s="104">
        <v>2115.0</v>
      </c>
      <c r="U119" s="48" t="s">
        <v>880</v>
      </c>
      <c r="V119" s="48" t="s">
        <v>412</v>
      </c>
      <c r="W119" s="108">
        <v>428041.0</v>
      </c>
      <c r="X119" s="108">
        <v>323007.0</v>
      </c>
      <c r="Y119" s="48" t="s">
        <v>5552</v>
      </c>
      <c r="Z119" s="95" t="s">
        <v>5555</v>
      </c>
      <c r="AA119" s="104">
        <v>3.0</v>
      </c>
      <c r="AB119" s="104">
        <v>1.0</v>
      </c>
      <c r="AC119" s="113"/>
      <c r="AD119" s="104"/>
    </row>
    <row r="120" ht="22.5" customHeight="1">
      <c r="A120" s="104">
        <v>783.0</v>
      </c>
      <c r="B120" s="48" t="s">
        <v>4560</v>
      </c>
      <c r="C120" s="48" t="s">
        <v>5558</v>
      </c>
      <c r="D120" s="105" t="b">
        <v>0</v>
      </c>
      <c r="E120" s="104">
        <v>2.0</v>
      </c>
      <c r="F120" s="104">
        <v>0.0</v>
      </c>
      <c r="G120" s="104">
        <v>2.0</v>
      </c>
      <c r="H120" s="106">
        <v>42319.26666666667</v>
      </c>
      <c r="I120" s="48" t="s">
        <v>5559</v>
      </c>
      <c r="J120" s="48" t="s">
        <v>5560</v>
      </c>
      <c r="K120" s="48" t="s">
        <v>5561</v>
      </c>
      <c r="L120" s="105" t="e">
        <v>#N/A</v>
      </c>
      <c r="M120" s="105" t="e">
        <v>#N/A</v>
      </c>
      <c r="N120" s="105" t="e">
        <v>#N/A</v>
      </c>
      <c r="O120" s="105" t="e">
        <v>#N/A</v>
      </c>
      <c r="P120" s="105" t="e">
        <v>#N/A</v>
      </c>
      <c r="Q120" s="48" t="s">
        <v>5557</v>
      </c>
      <c r="R120" s="105" t="b">
        <v>0</v>
      </c>
      <c r="S120" s="105" t="b">
        <v>0</v>
      </c>
      <c r="T120" s="104">
        <v>2238.0</v>
      </c>
      <c r="U120" s="48" t="s">
        <v>5562</v>
      </c>
      <c r="V120" s="48" t="s">
        <v>412</v>
      </c>
      <c r="W120" s="107"/>
      <c r="X120" s="107"/>
      <c r="Y120" s="107"/>
      <c r="Z120" s="95" t="s">
        <v>5564</v>
      </c>
      <c r="AA120" s="104">
        <v>3.0</v>
      </c>
      <c r="AB120" s="104">
        <v>1.0</v>
      </c>
      <c r="AC120" s="113"/>
      <c r="AD120" s="104"/>
    </row>
    <row r="121" ht="22.5" customHeight="1">
      <c r="A121" s="104">
        <v>807.0</v>
      </c>
      <c r="B121" s="48" t="s">
        <v>4560</v>
      </c>
      <c r="C121" s="48" t="s">
        <v>5569</v>
      </c>
      <c r="D121" s="105" t="b">
        <v>0</v>
      </c>
      <c r="E121" s="104">
        <v>1.0</v>
      </c>
      <c r="F121" s="104">
        <v>0.0</v>
      </c>
      <c r="G121" s="104">
        <v>1.0</v>
      </c>
      <c r="H121" s="106">
        <v>42331.60277777778</v>
      </c>
      <c r="I121" s="48" t="s">
        <v>5571</v>
      </c>
      <c r="J121" s="48" t="s">
        <v>5573</v>
      </c>
      <c r="K121" s="48" t="s">
        <v>5575</v>
      </c>
      <c r="L121" s="105" t="e">
        <v>#N/A</v>
      </c>
      <c r="M121" s="105" t="e">
        <v>#N/A</v>
      </c>
      <c r="N121" s="105" t="e">
        <v>#N/A</v>
      </c>
      <c r="O121" s="105" t="e">
        <v>#N/A</v>
      </c>
      <c r="P121" s="105" t="e">
        <v>#N/A</v>
      </c>
      <c r="Q121" s="48" t="s">
        <v>5568</v>
      </c>
      <c r="R121" s="105" t="b">
        <v>0</v>
      </c>
      <c r="S121" s="105" t="b">
        <v>0</v>
      </c>
      <c r="T121" s="104">
        <v>1801.0</v>
      </c>
      <c r="U121" s="48" t="s">
        <v>5577</v>
      </c>
      <c r="V121" s="48" t="s">
        <v>412</v>
      </c>
      <c r="W121" s="107"/>
      <c r="X121" s="107"/>
      <c r="Y121" s="107"/>
      <c r="Z121" s="95" t="s">
        <v>5584</v>
      </c>
      <c r="AA121" s="104">
        <v>1.0</v>
      </c>
      <c r="AB121" s="104">
        <v>4.0</v>
      </c>
      <c r="AC121" s="113"/>
      <c r="AD121" s="104"/>
    </row>
    <row r="122" ht="22.5" customHeight="1">
      <c r="A122" s="104">
        <v>809.0</v>
      </c>
      <c r="B122" s="48" t="s">
        <v>4560</v>
      </c>
      <c r="C122" s="48" t="s">
        <v>5588</v>
      </c>
      <c r="D122" s="105" t="b">
        <v>0</v>
      </c>
      <c r="E122" s="104">
        <v>0.0</v>
      </c>
      <c r="F122" s="104">
        <v>0.0</v>
      </c>
      <c r="G122" s="104">
        <v>0.0</v>
      </c>
      <c r="H122" s="106">
        <v>42330.549305555556</v>
      </c>
      <c r="I122" s="48" t="s">
        <v>5590</v>
      </c>
      <c r="J122" s="48" t="s">
        <v>5591</v>
      </c>
      <c r="K122" s="48" t="s">
        <v>5592</v>
      </c>
      <c r="L122" s="105" t="e">
        <v>#N/A</v>
      </c>
      <c r="M122" s="105" t="e">
        <v>#N/A</v>
      </c>
      <c r="N122" s="105" t="e">
        <v>#N/A</v>
      </c>
      <c r="O122" s="105" t="e">
        <v>#N/A</v>
      </c>
      <c r="P122" s="105" t="e">
        <v>#N/A</v>
      </c>
      <c r="Q122" s="48" t="s">
        <v>5587</v>
      </c>
      <c r="R122" s="105" t="b">
        <v>0</v>
      </c>
      <c r="S122" s="105" t="b">
        <v>0</v>
      </c>
      <c r="T122" s="104">
        <v>2111.0</v>
      </c>
      <c r="U122" s="48" t="s">
        <v>880</v>
      </c>
      <c r="V122" s="48" t="s">
        <v>412</v>
      </c>
      <c r="W122" s="107"/>
      <c r="X122" s="107"/>
      <c r="Y122" s="107"/>
      <c r="Z122" s="95" t="s">
        <v>5595</v>
      </c>
      <c r="AA122" s="104">
        <v>3.0</v>
      </c>
      <c r="AB122" s="104">
        <v>1.0</v>
      </c>
      <c r="AC122" s="113"/>
      <c r="AD122" s="104"/>
    </row>
    <row r="123" ht="22.5" customHeight="1">
      <c r="A123" s="104">
        <v>35.0</v>
      </c>
      <c r="B123" s="48" t="s">
        <v>4560</v>
      </c>
      <c r="C123" s="48" t="s">
        <v>640</v>
      </c>
      <c r="D123" s="105" t="b">
        <v>1</v>
      </c>
      <c r="E123" s="104">
        <v>0.0</v>
      </c>
      <c r="F123" s="104">
        <v>0.0</v>
      </c>
      <c r="G123" s="104">
        <v>0.0</v>
      </c>
      <c r="H123" s="106">
        <v>42313.33819444444</v>
      </c>
      <c r="I123" s="48" t="s">
        <v>641</v>
      </c>
      <c r="J123" s="48" t="s">
        <v>642</v>
      </c>
      <c r="K123" s="48" t="s">
        <v>643</v>
      </c>
      <c r="L123" s="105" t="e">
        <v>#N/A</v>
      </c>
      <c r="M123" s="105" t="e">
        <v>#N/A</v>
      </c>
      <c r="N123" s="105" t="e">
        <v>#N/A</v>
      </c>
      <c r="O123" s="105" t="e">
        <v>#N/A</v>
      </c>
      <c r="P123" s="105" t="e">
        <v>#N/A</v>
      </c>
      <c r="Q123" s="48" t="s">
        <v>644</v>
      </c>
      <c r="R123" s="105" t="b">
        <v>1</v>
      </c>
      <c r="S123" s="105" t="b">
        <v>0</v>
      </c>
      <c r="T123" s="104">
        <v>20741.0</v>
      </c>
      <c r="U123" s="48" t="s">
        <v>645</v>
      </c>
      <c r="V123" s="48" t="s">
        <v>646</v>
      </c>
      <c r="W123" s="107"/>
      <c r="X123" s="107"/>
      <c r="Y123" s="48" t="s">
        <v>647</v>
      </c>
      <c r="Z123" s="95" t="s">
        <v>5599</v>
      </c>
      <c r="AA123" s="104">
        <v>1.0</v>
      </c>
      <c r="AB123" s="104">
        <v>2.0</v>
      </c>
      <c r="AC123" s="113"/>
      <c r="AD123" s="104"/>
    </row>
    <row r="124" ht="22.5" customHeight="1">
      <c r="A124" s="104">
        <v>267.0</v>
      </c>
      <c r="B124" s="48" t="s">
        <v>4560</v>
      </c>
      <c r="C124" s="48" t="s">
        <v>2844</v>
      </c>
      <c r="D124" s="105" t="b">
        <v>1</v>
      </c>
      <c r="E124" s="104">
        <v>24.0</v>
      </c>
      <c r="F124" s="104">
        <v>5.0</v>
      </c>
      <c r="G124" s="104">
        <v>19.0</v>
      </c>
      <c r="H124" s="106">
        <v>42312.25277777778</v>
      </c>
      <c r="I124" s="48" t="s">
        <v>2845</v>
      </c>
      <c r="J124" s="48" t="s">
        <v>2846</v>
      </c>
      <c r="K124" s="48" t="s">
        <v>2847</v>
      </c>
      <c r="L124" s="105" t="e">
        <v>#N/A</v>
      </c>
      <c r="M124" s="105" t="e">
        <v>#N/A</v>
      </c>
      <c r="N124" s="105" t="e">
        <v>#N/A</v>
      </c>
      <c r="O124" s="105" t="e">
        <v>#N/A</v>
      </c>
      <c r="P124" s="105" t="e">
        <v>#N/A</v>
      </c>
      <c r="Q124" s="48" t="s">
        <v>2848</v>
      </c>
      <c r="R124" s="105" t="b">
        <v>1</v>
      </c>
      <c r="S124" s="105" t="b">
        <v>0</v>
      </c>
      <c r="T124" s="104">
        <v>21208.0</v>
      </c>
      <c r="U124" s="48" t="s">
        <v>2693</v>
      </c>
      <c r="V124" s="48" t="s">
        <v>646</v>
      </c>
      <c r="W124" s="107"/>
      <c r="X124" s="107"/>
      <c r="Y124" s="48" t="s">
        <v>2849</v>
      </c>
      <c r="Z124" s="95" t="s">
        <v>5703</v>
      </c>
      <c r="AA124" s="48">
        <v>3.0</v>
      </c>
      <c r="AB124" s="48">
        <v>5.0</v>
      </c>
      <c r="AC124" s="103" t="s">
        <v>10065</v>
      </c>
      <c r="AD124" s="48"/>
    </row>
    <row r="125" ht="22.5" customHeight="1">
      <c r="A125" s="104">
        <v>521.0</v>
      </c>
      <c r="B125" s="48" t="s">
        <v>4560</v>
      </c>
      <c r="C125" s="48" t="s">
        <v>5152</v>
      </c>
      <c r="D125" s="105" t="b">
        <v>0</v>
      </c>
      <c r="E125" s="104">
        <v>4.0</v>
      </c>
      <c r="F125" s="104">
        <v>0.0</v>
      </c>
      <c r="G125" s="104">
        <v>4.0</v>
      </c>
      <c r="H125" s="106">
        <v>42320.049305555556</v>
      </c>
      <c r="I125" s="48" t="s">
        <v>5154</v>
      </c>
      <c r="J125" s="48" t="s">
        <v>5155</v>
      </c>
      <c r="K125" s="48" t="s">
        <v>5156</v>
      </c>
      <c r="L125" s="105" t="e">
        <v>#N/A</v>
      </c>
      <c r="M125" s="105" t="e">
        <v>#N/A</v>
      </c>
      <c r="N125" s="105" t="e">
        <v>#N/A</v>
      </c>
      <c r="O125" s="105" t="e">
        <v>#N/A</v>
      </c>
      <c r="P125" s="105" t="e">
        <v>#N/A</v>
      </c>
      <c r="Q125" s="48" t="s">
        <v>5151</v>
      </c>
      <c r="R125" s="105" t="b">
        <v>1</v>
      </c>
      <c r="S125" s="105" t="b">
        <v>1</v>
      </c>
      <c r="T125" s="104">
        <v>66221.0</v>
      </c>
      <c r="U125" s="48" t="s">
        <v>5157</v>
      </c>
      <c r="V125" s="48" t="s">
        <v>481</v>
      </c>
      <c r="W125" s="107"/>
      <c r="X125" s="107"/>
      <c r="Y125" s="107"/>
      <c r="Z125" s="95" t="s">
        <v>5160</v>
      </c>
      <c r="AA125" s="48">
        <v>2.0</v>
      </c>
      <c r="AB125" s="48">
        <v>4.0</v>
      </c>
      <c r="AC125" s="103" t="s">
        <v>10066</v>
      </c>
      <c r="AD125" s="48"/>
    </row>
    <row r="126" ht="22.5" customHeight="1">
      <c r="A126" s="104">
        <v>132.0</v>
      </c>
      <c r="B126" s="48" t="s">
        <v>4560</v>
      </c>
      <c r="C126" s="48" t="s">
        <v>1590</v>
      </c>
      <c r="D126" s="105" t="b">
        <v>1</v>
      </c>
      <c r="E126" s="104">
        <v>1.0</v>
      </c>
      <c r="F126" s="104">
        <v>0.0</v>
      </c>
      <c r="G126" s="104">
        <v>1.0</v>
      </c>
      <c r="H126" s="106">
        <v>42332.288194444445</v>
      </c>
      <c r="I126" s="48" t="s">
        <v>1591</v>
      </c>
      <c r="J126" s="48" t="s">
        <v>1592</v>
      </c>
      <c r="K126" s="48" t="s">
        <v>1593</v>
      </c>
      <c r="L126" s="105" t="e">
        <v>#N/A</v>
      </c>
      <c r="M126" s="105" t="e">
        <v>#N/A</v>
      </c>
      <c r="N126" s="105" t="e">
        <v>#N/A</v>
      </c>
      <c r="O126" s="105" t="e">
        <v>#N/A</v>
      </c>
      <c r="P126" s="105" t="e">
        <v>#N/A</v>
      </c>
      <c r="Q126" s="48" t="s">
        <v>1594</v>
      </c>
      <c r="R126" s="105" t="b">
        <v>1</v>
      </c>
      <c r="S126" s="105" t="b">
        <v>1</v>
      </c>
      <c r="T126" s="104">
        <v>20740.0</v>
      </c>
      <c r="U126" s="48" t="s">
        <v>1595</v>
      </c>
      <c r="V126" s="48" t="s">
        <v>646</v>
      </c>
      <c r="W126" s="107"/>
      <c r="X126" s="107"/>
      <c r="Y126" s="48" t="s">
        <v>706</v>
      </c>
      <c r="Z126" s="95" t="s">
        <v>5603</v>
      </c>
      <c r="AA126" s="12">
        <v>3.0</v>
      </c>
      <c r="AB126" s="12">
        <v>2.0</v>
      </c>
      <c r="AC126" s="116" t="s">
        <v>10067</v>
      </c>
      <c r="AD126" s="48"/>
    </row>
    <row r="127" ht="22.5" customHeight="1">
      <c r="A127" s="104">
        <v>406.0</v>
      </c>
      <c r="B127" s="48" t="s">
        <v>4560</v>
      </c>
      <c r="C127" s="48" t="s">
        <v>4451</v>
      </c>
      <c r="D127" s="105" t="b">
        <v>1</v>
      </c>
      <c r="E127" s="104">
        <v>68.0</v>
      </c>
      <c r="F127" s="104">
        <v>23.0</v>
      </c>
      <c r="G127" s="104">
        <v>45.0</v>
      </c>
      <c r="H127" s="106">
        <v>42312.72222222222</v>
      </c>
      <c r="I127" s="48" t="s">
        <v>4492</v>
      </c>
      <c r="J127" s="48" t="s">
        <v>897</v>
      </c>
      <c r="K127" s="48" t="s">
        <v>4493</v>
      </c>
      <c r="L127" s="105" t="e">
        <v>#N/A</v>
      </c>
      <c r="M127" s="105" t="e">
        <v>#N/A</v>
      </c>
      <c r="N127" s="105" t="e">
        <v>#N/A</v>
      </c>
      <c r="O127" s="105" t="e">
        <v>#N/A</v>
      </c>
      <c r="P127" s="105" t="e">
        <v>#N/A</v>
      </c>
      <c r="Q127" s="48" t="s">
        <v>4494</v>
      </c>
      <c r="R127" s="105" t="b">
        <v>1</v>
      </c>
      <c r="S127" s="105" t="b">
        <v>0</v>
      </c>
      <c r="T127" s="104">
        <v>2339.0</v>
      </c>
      <c r="U127" s="48" t="s">
        <v>900</v>
      </c>
      <c r="V127" s="48" t="s">
        <v>412</v>
      </c>
      <c r="W127" s="108">
        <v>801055.0</v>
      </c>
      <c r="X127" s="108">
        <v>771672.0</v>
      </c>
      <c r="Y127" s="48" t="s">
        <v>901</v>
      </c>
      <c r="Z127" s="95" t="s">
        <v>5349</v>
      </c>
      <c r="AA127" s="12">
        <v>1.0</v>
      </c>
      <c r="AB127" s="12">
        <v>6.0</v>
      </c>
      <c r="AC127" s="116" t="s">
        <v>10068</v>
      </c>
      <c r="AD127" s="48"/>
    </row>
    <row r="128" ht="22.5" customHeight="1">
      <c r="A128" s="104">
        <v>145.0</v>
      </c>
      <c r="B128" s="48" t="s">
        <v>4560</v>
      </c>
      <c r="C128" s="48" t="s">
        <v>1661</v>
      </c>
      <c r="D128" s="105" t="b">
        <v>1</v>
      </c>
      <c r="E128" s="104">
        <v>5.0</v>
      </c>
      <c r="F128" s="104">
        <v>0.0</v>
      </c>
      <c r="G128" s="104">
        <v>5.0</v>
      </c>
      <c r="H128" s="106">
        <v>42331.57013888889</v>
      </c>
      <c r="I128" s="48" t="s">
        <v>1700</v>
      </c>
      <c r="J128" s="48" t="s">
        <v>1663</v>
      </c>
      <c r="K128" s="48" t="s">
        <v>1701</v>
      </c>
      <c r="L128" s="105" t="e">
        <v>#N/A</v>
      </c>
      <c r="M128" s="105" t="e">
        <v>#N/A</v>
      </c>
      <c r="N128" s="105" t="e">
        <v>#N/A</v>
      </c>
      <c r="O128" s="105" t="e">
        <v>#N/A</v>
      </c>
      <c r="P128" s="105" t="e">
        <v>#N/A</v>
      </c>
      <c r="Q128" s="48" t="s">
        <v>1702</v>
      </c>
      <c r="R128" s="105" t="b">
        <v>1</v>
      </c>
      <c r="S128" s="105" t="b">
        <v>0</v>
      </c>
      <c r="T128" s="104">
        <v>21093.0</v>
      </c>
      <c r="U128" s="48" t="s">
        <v>1666</v>
      </c>
      <c r="V128" s="48" t="s">
        <v>646</v>
      </c>
      <c r="W128" s="108">
        <v>3302536.0</v>
      </c>
      <c r="X128" s="108">
        <v>3165278.0</v>
      </c>
      <c r="Y128" s="48" t="s">
        <v>1667</v>
      </c>
      <c r="Z128" s="95" t="s">
        <v>5656</v>
      </c>
      <c r="AA128" s="12">
        <v>1.0</v>
      </c>
      <c r="AB128" s="12">
        <v>1.0</v>
      </c>
      <c r="AC128" s="112" t="s">
        <v>10069</v>
      </c>
      <c r="AD128" s="48"/>
    </row>
    <row r="129" ht="22.5" customHeight="1">
      <c r="A129" s="104">
        <v>439.0</v>
      </c>
      <c r="B129" s="48" t="s">
        <v>4560</v>
      </c>
      <c r="C129" s="48" t="s">
        <v>4865</v>
      </c>
      <c r="D129" s="105" t="b">
        <v>1</v>
      </c>
      <c r="E129" s="104">
        <v>92.0</v>
      </c>
      <c r="F129" s="104">
        <v>21.0</v>
      </c>
      <c r="G129" s="104">
        <v>71.0</v>
      </c>
      <c r="H129" s="106">
        <v>42325.53333333333</v>
      </c>
      <c r="I129" s="48" t="s">
        <v>3778</v>
      </c>
      <c r="J129" s="48" t="s">
        <v>4866</v>
      </c>
      <c r="K129" s="48" t="s">
        <v>4867</v>
      </c>
      <c r="L129" s="105" t="e">
        <v>#N/A</v>
      </c>
      <c r="M129" s="105" t="e">
        <v>#N/A</v>
      </c>
      <c r="N129" s="105" t="e">
        <v>#N/A</v>
      </c>
      <c r="O129" s="105" t="e">
        <v>#N/A</v>
      </c>
      <c r="P129" s="105" t="e">
        <v>#N/A</v>
      </c>
      <c r="Q129" s="48" t="s">
        <v>4868</v>
      </c>
      <c r="R129" s="105" t="b">
        <v>1</v>
      </c>
      <c r="S129" s="105" t="b">
        <v>1</v>
      </c>
      <c r="T129" s="104">
        <v>21770.0</v>
      </c>
      <c r="U129" s="48" t="s">
        <v>4869</v>
      </c>
      <c r="V129" s="48" t="s">
        <v>646</v>
      </c>
      <c r="W129" s="107"/>
      <c r="X129" s="107"/>
      <c r="Y129" s="48" t="s">
        <v>4871</v>
      </c>
      <c r="Z129" s="95" t="s">
        <v>5744</v>
      </c>
      <c r="AA129" s="12">
        <v>2.0</v>
      </c>
      <c r="AB129" s="12">
        <v>1.0</v>
      </c>
      <c r="AC129" s="118" t="s">
        <v>10070</v>
      </c>
      <c r="AD129" s="48"/>
    </row>
    <row r="130" ht="22.5" customHeight="1">
      <c r="A130" s="104">
        <v>268.0</v>
      </c>
      <c r="B130" s="48" t="s">
        <v>4560</v>
      </c>
      <c r="C130" s="48" t="s">
        <v>2854</v>
      </c>
      <c r="D130" s="105" t="b">
        <v>1</v>
      </c>
      <c r="E130" s="104">
        <v>40.0</v>
      </c>
      <c r="F130" s="104">
        <v>3.0</v>
      </c>
      <c r="G130" s="104">
        <v>37.0</v>
      </c>
      <c r="H130" s="106">
        <v>42313.42847222222</v>
      </c>
      <c r="I130" s="48" t="s">
        <v>2855</v>
      </c>
      <c r="J130" s="48" t="s">
        <v>2856</v>
      </c>
      <c r="K130" s="48" t="s">
        <v>2857</v>
      </c>
      <c r="L130" s="105" t="e">
        <v>#N/A</v>
      </c>
      <c r="M130" s="105" t="e">
        <v>#N/A</v>
      </c>
      <c r="N130" s="105" t="e">
        <v>#N/A</v>
      </c>
      <c r="O130" s="105" t="e">
        <v>#N/A</v>
      </c>
      <c r="P130" s="105" t="e">
        <v>#N/A</v>
      </c>
      <c r="Q130" s="48" t="s">
        <v>2859</v>
      </c>
      <c r="R130" s="105" t="b">
        <v>1</v>
      </c>
      <c r="S130" s="105" t="b">
        <v>1</v>
      </c>
      <c r="T130" s="104">
        <v>49525.0</v>
      </c>
      <c r="U130" s="48" t="s">
        <v>1950</v>
      </c>
      <c r="V130" s="48" t="s">
        <v>309</v>
      </c>
      <c r="W130" s="107"/>
      <c r="X130" s="107"/>
      <c r="Y130" s="48" t="s">
        <v>2860</v>
      </c>
      <c r="Z130" s="95" t="s">
        <v>5928</v>
      </c>
      <c r="AA130" s="48">
        <v>1.0</v>
      </c>
      <c r="AB130" s="48">
        <v>5.0</v>
      </c>
      <c r="AC130" s="103" t="s">
        <v>10071</v>
      </c>
      <c r="AD130" s="48"/>
    </row>
    <row r="131" ht="22.5" customHeight="1">
      <c r="A131" s="104">
        <v>328.0</v>
      </c>
      <c r="B131" s="48" t="s">
        <v>4560</v>
      </c>
      <c r="C131" s="48" t="s">
        <v>3593</v>
      </c>
      <c r="D131" s="105" t="b">
        <v>1</v>
      </c>
      <c r="E131" s="104">
        <v>37.0</v>
      </c>
      <c r="F131" s="104">
        <v>15.0</v>
      </c>
      <c r="G131" s="104">
        <v>22.0</v>
      </c>
      <c r="H131" s="106">
        <v>42331.43125</v>
      </c>
      <c r="I131" s="48" t="s">
        <v>3594</v>
      </c>
      <c r="J131" s="48" t="s">
        <v>3595</v>
      </c>
      <c r="K131" s="48" t="s">
        <v>3596</v>
      </c>
      <c r="L131" s="105" t="e">
        <v>#N/A</v>
      </c>
      <c r="M131" s="105" t="e">
        <v>#N/A</v>
      </c>
      <c r="N131" s="105" t="e">
        <v>#N/A</v>
      </c>
      <c r="O131" s="105" t="e">
        <v>#N/A</v>
      </c>
      <c r="P131" s="105" t="e">
        <v>#N/A</v>
      </c>
      <c r="Q131" s="48" t="s">
        <v>3597</v>
      </c>
      <c r="R131" s="105" t="b">
        <v>1</v>
      </c>
      <c r="S131" s="105" t="b">
        <v>1</v>
      </c>
      <c r="T131" s="104">
        <v>63128.0</v>
      </c>
      <c r="U131" s="48" t="s">
        <v>1014</v>
      </c>
      <c r="V131" s="48" t="s">
        <v>492</v>
      </c>
      <c r="W131" s="107"/>
      <c r="X131" s="107"/>
      <c r="Y131" s="48" t="s">
        <v>1080</v>
      </c>
      <c r="Z131" s="95" t="s">
        <v>6115</v>
      </c>
      <c r="AA131" s="48">
        <v>3.0</v>
      </c>
      <c r="AB131" s="48">
        <v>5.0</v>
      </c>
      <c r="AC131" s="103" t="s">
        <v>10072</v>
      </c>
      <c r="AD131" s="48"/>
    </row>
    <row r="132" ht="22.5" customHeight="1">
      <c r="A132" s="104">
        <v>222.0</v>
      </c>
      <c r="B132" s="48" t="s">
        <v>4560</v>
      </c>
      <c r="C132" s="48" t="s">
        <v>2429</v>
      </c>
      <c r="D132" s="105" t="b">
        <v>1</v>
      </c>
      <c r="E132" s="104">
        <v>71.0</v>
      </c>
      <c r="F132" s="104">
        <v>34.0</v>
      </c>
      <c r="G132" s="104">
        <v>37.0</v>
      </c>
      <c r="H132" s="106">
        <v>42310.70972222222</v>
      </c>
      <c r="I132" s="48" t="s">
        <v>2430</v>
      </c>
      <c r="J132" s="48" t="s">
        <v>2431</v>
      </c>
      <c r="K132" s="48" t="s">
        <v>2432</v>
      </c>
      <c r="L132" s="48" t="s">
        <v>264</v>
      </c>
      <c r="M132" s="104">
        <v>0.0</v>
      </c>
      <c r="N132" s="104">
        <v>0.0</v>
      </c>
      <c r="O132" s="104">
        <v>0.0</v>
      </c>
      <c r="P132" s="104">
        <v>0.0</v>
      </c>
      <c r="Q132" s="48" t="s">
        <v>2433</v>
      </c>
      <c r="R132" s="105" t="b">
        <v>1</v>
      </c>
      <c r="S132" s="105" t="b">
        <v>0</v>
      </c>
      <c r="T132" s="104">
        <v>42724.0</v>
      </c>
      <c r="U132" s="48" t="s">
        <v>2434</v>
      </c>
      <c r="V132" s="48" t="s">
        <v>822</v>
      </c>
      <c r="W132" s="107"/>
      <c r="X132" s="107"/>
      <c r="Y132" s="48" t="s">
        <v>853</v>
      </c>
      <c r="Z132" s="95" t="s">
        <v>5201</v>
      </c>
      <c r="AA132" s="48">
        <v>1.0</v>
      </c>
      <c r="AB132" s="48">
        <v>2.0</v>
      </c>
      <c r="AC132" s="103" t="s">
        <v>10073</v>
      </c>
      <c r="AD132" s="48"/>
    </row>
    <row r="133" ht="22.5" customHeight="1">
      <c r="A133" s="104">
        <v>309.0</v>
      </c>
      <c r="B133" s="48" t="s">
        <v>4560</v>
      </c>
      <c r="C133" s="48" t="s">
        <v>3353</v>
      </c>
      <c r="D133" s="105" t="b">
        <v>1</v>
      </c>
      <c r="E133" s="104">
        <v>1.0</v>
      </c>
      <c r="F133" s="104">
        <v>0.0</v>
      </c>
      <c r="G133" s="104">
        <v>1.0</v>
      </c>
      <c r="H133" s="106">
        <v>42314.5625</v>
      </c>
      <c r="I133" s="48" t="s">
        <v>3354</v>
      </c>
      <c r="J133" s="48" t="s">
        <v>3355</v>
      </c>
      <c r="K133" s="48" t="s">
        <v>3357</v>
      </c>
      <c r="L133" s="105" t="e">
        <v>#N/A</v>
      </c>
      <c r="M133" s="105" t="e">
        <v>#N/A</v>
      </c>
      <c r="N133" s="105" t="e">
        <v>#N/A</v>
      </c>
      <c r="O133" s="105" t="e">
        <v>#N/A</v>
      </c>
      <c r="P133" s="105" t="e">
        <v>#N/A</v>
      </c>
      <c r="Q133" s="48" t="s">
        <v>3358</v>
      </c>
      <c r="R133" s="105" t="b">
        <v>1</v>
      </c>
      <c r="S133" s="105" t="b">
        <v>1</v>
      </c>
      <c r="T133" s="104">
        <v>65806.0</v>
      </c>
      <c r="U133" s="48" t="s">
        <v>3359</v>
      </c>
      <c r="V133" s="48" t="s">
        <v>492</v>
      </c>
      <c r="W133" s="108">
        <v>1.1067588E7</v>
      </c>
      <c r="X133" s="108">
        <v>1.1526336E7</v>
      </c>
      <c r="Y133" s="48" t="s">
        <v>3362</v>
      </c>
      <c r="Z133" s="95" t="s">
        <v>6107</v>
      </c>
      <c r="AA133" s="95">
        <v>1.0</v>
      </c>
      <c r="AB133" s="48">
        <v>6.0</v>
      </c>
      <c r="AC133" s="103" t="s">
        <v>10074</v>
      </c>
      <c r="AD133" s="48"/>
    </row>
    <row r="134" ht="22.5" customHeight="1">
      <c r="A134" s="104">
        <v>140.0</v>
      </c>
      <c r="B134" s="48" t="s">
        <v>4560</v>
      </c>
      <c r="C134" s="48" t="s">
        <v>1661</v>
      </c>
      <c r="D134" s="105" t="b">
        <v>1</v>
      </c>
      <c r="E134" s="104">
        <v>0.0</v>
      </c>
      <c r="F134" s="104">
        <v>0.0</v>
      </c>
      <c r="G134" s="104">
        <v>0.0</v>
      </c>
      <c r="H134" s="106">
        <v>42318.48333333333</v>
      </c>
      <c r="I134" s="48" t="s">
        <v>1662</v>
      </c>
      <c r="J134" s="48" t="s">
        <v>1663</v>
      </c>
      <c r="K134" s="48" t="s">
        <v>1664</v>
      </c>
      <c r="L134" s="105" t="e">
        <v>#N/A</v>
      </c>
      <c r="M134" s="105" t="e">
        <v>#N/A</v>
      </c>
      <c r="N134" s="105" t="e">
        <v>#N/A</v>
      </c>
      <c r="O134" s="105" t="e">
        <v>#N/A</v>
      </c>
      <c r="P134" s="105" t="e">
        <v>#N/A</v>
      </c>
      <c r="Q134" s="48" t="s">
        <v>1665</v>
      </c>
      <c r="R134" s="105" t="b">
        <v>1</v>
      </c>
      <c r="S134" s="105" t="b">
        <v>0</v>
      </c>
      <c r="T134" s="104">
        <v>21093.0</v>
      </c>
      <c r="U134" s="48" t="s">
        <v>1666</v>
      </c>
      <c r="V134" s="48" t="s">
        <v>646</v>
      </c>
      <c r="W134" s="108">
        <v>3302536.0</v>
      </c>
      <c r="X134" s="108">
        <v>3165278.0</v>
      </c>
      <c r="Y134" s="48" t="s">
        <v>1667</v>
      </c>
      <c r="Z134" s="95" t="s">
        <v>5613</v>
      </c>
      <c r="AA134" s="48">
        <v>1.0</v>
      </c>
      <c r="AB134" s="48">
        <v>6.0</v>
      </c>
      <c r="AC134" s="103" t="s">
        <v>10075</v>
      </c>
      <c r="AD134" s="48"/>
    </row>
    <row r="135" ht="22.5" customHeight="1">
      <c r="A135" s="104">
        <v>288.0</v>
      </c>
      <c r="B135" s="48" t="s">
        <v>4560</v>
      </c>
      <c r="C135" s="48" t="s">
        <v>3082</v>
      </c>
      <c r="D135" s="105" t="b">
        <v>1</v>
      </c>
      <c r="E135" s="104">
        <v>3.0</v>
      </c>
      <c r="F135" s="104">
        <v>0.0</v>
      </c>
      <c r="G135" s="104">
        <v>3.0</v>
      </c>
      <c r="H135" s="106">
        <v>42332.45</v>
      </c>
      <c r="I135" s="48" t="s">
        <v>3085</v>
      </c>
      <c r="J135" s="48" t="s">
        <v>3086</v>
      </c>
      <c r="K135" s="48" t="s">
        <v>3088</v>
      </c>
      <c r="L135" s="105" t="e">
        <v>#N/A</v>
      </c>
      <c r="M135" s="105" t="e">
        <v>#N/A</v>
      </c>
      <c r="N135" s="105" t="e">
        <v>#N/A</v>
      </c>
      <c r="O135" s="105" t="e">
        <v>#N/A</v>
      </c>
      <c r="P135" s="105" t="e">
        <v>#N/A</v>
      </c>
      <c r="Q135" s="48" t="s">
        <v>3091</v>
      </c>
      <c r="R135" s="105" t="b">
        <v>1</v>
      </c>
      <c r="S135" s="105" t="b">
        <v>1</v>
      </c>
      <c r="T135" s="104">
        <v>70177.0</v>
      </c>
      <c r="U135" s="48" t="s">
        <v>2513</v>
      </c>
      <c r="V135" s="48" t="s">
        <v>2514</v>
      </c>
      <c r="W135" s="108">
        <v>700538.0</v>
      </c>
      <c r="X135" s="108">
        <v>709386.0</v>
      </c>
      <c r="Y135" s="48" t="s">
        <v>3093</v>
      </c>
      <c r="Z135" s="111" t="s">
        <v>5231</v>
      </c>
      <c r="AA135" s="48">
        <v>3.0</v>
      </c>
      <c r="AB135" s="48">
        <v>6.0</v>
      </c>
      <c r="AC135" s="103" t="s">
        <v>10076</v>
      </c>
      <c r="AD135" s="48"/>
    </row>
    <row r="136" ht="22.5" customHeight="1">
      <c r="A136" s="104">
        <v>464.0</v>
      </c>
      <c r="B136" s="48" t="s">
        <v>4560</v>
      </c>
      <c r="C136" s="48" t="s">
        <v>5180</v>
      </c>
      <c r="D136" s="105" t="b">
        <v>1</v>
      </c>
      <c r="E136" s="104">
        <v>123.0</v>
      </c>
      <c r="F136" s="104">
        <v>83.0</v>
      </c>
      <c r="G136" s="104">
        <v>40.0</v>
      </c>
      <c r="H136" s="106">
        <v>42320.799305555556</v>
      </c>
      <c r="I136" s="48" t="s">
        <v>5181</v>
      </c>
      <c r="J136" s="48" t="s">
        <v>5182</v>
      </c>
      <c r="K136" s="48" t="s">
        <v>5183</v>
      </c>
      <c r="L136" s="105" t="e">
        <v>#N/A</v>
      </c>
      <c r="M136" s="105" t="e">
        <v>#N/A</v>
      </c>
      <c r="N136" s="105" t="e">
        <v>#N/A</v>
      </c>
      <c r="O136" s="105" t="e">
        <v>#N/A</v>
      </c>
      <c r="P136" s="105" t="e">
        <v>#N/A</v>
      </c>
      <c r="Q136" s="48" t="s">
        <v>5184</v>
      </c>
      <c r="R136" s="105" t="b">
        <v>1</v>
      </c>
      <c r="S136" s="105" t="b">
        <v>0</v>
      </c>
      <c r="T136" s="104">
        <v>63301.0</v>
      </c>
      <c r="U136" s="48" t="s">
        <v>5185</v>
      </c>
      <c r="V136" s="48" t="s">
        <v>492</v>
      </c>
      <c r="W136" s="108">
        <v>2333341.0</v>
      </c>
      <c r="X136" s="108">
        <v>2330141.0</v>
      </c>
      <c r="Y136" s="48" t="s">
        <v>5186</v>
      </c>
      <c r="Z136" s="111" t="s">
        <v>6134</v>
      </c>
      <c r="AA136" s="48">
        <v>3.0</v>
      </c>
      <c r="AB136" s="48">
        <v>6.0</v>
      </c>
      <c r="AC136" s="103" t="s">
        <v>10077</v>
      </c>
      <c r="AD136" s="48"/>
    </row>
    <row r="137" ht="22.5" customHeight="1">
      <c r="A137" s="104">
        <v>279.0</v>
      </c>
      <c r="B137" s="48" t="s">
        <v>4560</v>
      </c>
      <c r="C137" s="48" t="s">
        <v>2973</v>
      </c>
      <c r="D137" s="105" t="b">
        <v>1</v>
      </c>
      <c r="E137" s="104">
        <v>8.0</v>
      </c>
      <c r="F137" s="104">
        <v>3.0</v>
      </c>
      <c r="G137" s="104">
        <v>5.0</v>
      </c>
      <c r="H137" s="106">
        <v>42312.88611111111</v>
      </c>
      <c r="I137" s="48" t="s">
        <v>2975</v>
      </c>
      <c r="J137" s="48" t="s">
        <v>2976</v>
      </c>
      <c r="K137" s="48" t="s">
        <v>2977</v>
      </c>
      <c r="L137" s="105" t="e">
        <v>#N/A</v>
      </c>
      <c r="M137" s="105" t="e">
        <v>#N/A</v>
      </c>
      <c r="N137" s="105" t="e">
        <v>#N/A</v>
      </c>
      <c r="O137" s="105" t="e">
        <v>#N/A</v>
      </c>
      <c r="P137" s="105" t="e">
        <v>#N/A</v>
      </c>
      <c r="Q137" s="48" t="s">
        <v>2978</v>
      </c>
      <c r="R137" s="105" t="b">
        <v>1</v>
      </c>
      <c r="S137" s="105" t="b">
        <v>0</v>
      </c>
      <c r="T137" s="48" t="s">
        <v>2979</v>
      </c>
      <c r="U137" s="48" t="s">
        <v>1666</v>
      </c>
      <c r="V137" s="48" t="s">
        <v>646</v>
      </c>
      <c r="W137" s="108">
        <v>2134076.0</v>
      </c>
      <c r="X137" s="108">
        <v>2021594.0</v>
      </c>
      <c r="Y137" s="48" t="s">
        <v>2980</v>
      </c>
      <c r="Z137" s="111" t="s">
        <v>5724</v>
      </c>
      <c r="AA137" s="48">
        <v>2.0</v>
      </c>
      <c r="AB137" s="48">
        <v>6.0</v>
      </c>
      <c r="AC137" s="103" t="s">
        <v>175</v>
      </c>
      <c r="AD137" s="48"/>
    </row>
    <row r="138" ht="22.5" customHeight="1">
      <c r="A138" s="104">
        <v>330.0</v>
      </c>
      <c r="B138" s="48" t="s">
        <v>4560</v>
      </c>
      <c r="C138" s="48" t="s">
        <v>3628</v>
      </c>
      <c r="D138" s="105" t="b">
        <v>1</v>
      </c>
      <c r="E138" s="104">
        <v>67.0</v>
      </c>
      <c r="F138" s="104">
        <v>8.0</v>
      </c>
      <c r="G138" s="104">
        <v>59.0</v>
      </c>
      <c r="H138" s="106">
        <v>42312.88888888889</v>
      </c>
      <c r="I138" s="48" t="s">
        <v>3630</v>
      </c>
      <c r="J138" s="48" t="s">
        <v>3631</v>
      </c>
      <c r="K138" s="48" t="s">
        <v>3632</v>
      </c>
      <c r="L138" s="105" t="e">
        <v>#N/A</v>
      </c>
      <c r="M138" s="105" t="e">
        <v>#N/A</v>
      </c>
      <c r="N138" s="105" t="e">
        <v>#N/A</v>
      </c>
      <c r="O138" s="105" t="e">
        <v>#N/A</v>
      </c>
      <c r="P138" s="105" t="e">
        <v>#N/A</v>
      </c>
      <c r="Q138" s="48" t="s">
        <v>3633</v>
      </c>
      <c r="R138" s="105" t="b">
        <v>1</v>
      </c>
      <c r="S138" s="105" t="b">
        <v>1</v>
      </c>
      <c r="T138" s="104">
        <v>48343.0</v>
      </c>
      <c r="U138" s="48" t="s">
        <v>3635</v>
      </c>
      <c r="V138" s="48" t="s">
        <v>309</v>
      </c>
      <c r="W138" s="108">
        <v>674109.0</v>
      </c>
      <c r="X138" s="108">
        <v>692951.0</v>
      </c>
      <c r="Y138" s="48" t="s">
        <v>2849</v>
      </c>
      <c r="Z138" s="111" t="s">
        <v>5943</v>
      </c>
      <c r="AA138" s="48">
        <v>2.0</v>
      </c>
      <c r="AB138" s="48">
        <v>4.0</v>
      </c>
      <c r="AC138" s="103" t="s">
        <v>10078</v>
      </c>
      <c r="AD138" s="48"/>
    </row>
    <row r="139" ht="22.5" customHeight="1">
      <c r="A139" s="104">
        <v>318.0</v>
      </c>
      <c r="B139" s="48" t="s">
        <v>4560</v>
      </c>
      <c r="C139" s="48" t="s">
        <v>3438</v>
      </c>
      <c r="D139" s="105" t="b">
        <v>1</v>
      </c>
      <c r="E139" s="104">
        <v>6.0</v>
      </c>
      <c r="F139" s="104">
        <v>1.0</v>
      </c>
      <c r="G139" s="104">
        <v>5.0</v>
      </c>
      <c r="H139" s="106">
        <v>42331.58888888889</v>
      </c>
      <c r="I139" s="48" t="s">
        <v>3440</v>
      </c>
      <c r="J139" s="48" t="s">
        <v>3441</v>
      </c>
      <c r="K139" s="48" t="s">
        <v>3442</v>
      </c>
      <c r="L139" s="105" t="e">
        <v>#N/A</v>
      </c>
      <c r="M139" s="105" t="e">
        <v>#N/A</v>
      </c>
      <c r="N139" s="105" t="e">
        <v>#N/A</v>
      </c>
      <c r="O139" s="105" t="e">
        <v>#N/A</v>
      </c>
      <c r="P139" s="105" t="e">
        <v>#N/A</v>
      </c>
      <c r="Q139" s="48" t="s">
        <v>3443</v>
      </c>
      <c r="R139" s="105" t="b">
        <v>1</v>
      </c>
      <c r="S139" s="105" t="b">
        <v>1</v>
      </c>
      <c r="T139" s="104">
        <v>64171.0</v>
      </c>
      <c r="U139" s="48" t="s">
        <v>3444</v>
      </c>
      <c r="V139" s="48" t="s">
        <v>492</v>
      </c>
      <c r="W139" s="107"/>
      <c r="X139" s="107"/>
      <c r="Y139" s="48" t="s">
        <v>3445</v>
      </c>
      <c r="Z139" s="111" t="s">
        <v>6111</v>
      </c>
      <c r="AA139" s="48">
        <v>2.0</v>
      </c>
      <c r="AB139" s="48">
        <v>2.0</v>
      </c>
      <c r="AC139" s="103" t="s">
        <v>111</v>
      </c>
      <c r="AD139" s="48"/>
    </row>
    <row r="140" ht="22.5" customHeight="1">
      <c r="A140" s="104">
        <v>278.0</v>
      </c>
      <c r="B140" s="48" t="s">
        <v>4560</v>
      </c>
      <c r="C140" s="48" t="s">
        <v>2962</v>
      </c>
      <c r="D140" s="105" t="b">
        <v>1</v>
      </c>
      <c r="E140" s="104">
        <v>2.0</v>
      </c>
      <c r="F140" s="104">
        <v>0.0</v>
      </c>
      <c r="G140" s="104">
        <v>2.0</v>
      </c>
      <c r="H140" s="106">
        <v>42312.33472222222</v>
      </c>
      <c r="I140" s="48" t="s">
        <v>2963</v>
      </c>
      <c r="J140" s="48" t="s">
        <v>2964</v>
      </c>
      <c r="K140" s="48" t="s">
        <v>2965</v>
      </c>
      <c r="L140" s="105" t="e">
        <v>#N/A</v>
      </c>
      <c r="M140" s="105" t="e">
        <v>#N/A</v>
      </c>
      <c r="N140" s="105" t="e">
        <v>#N/A</v>
      </c>
      <c r="O140" s="105" t="e">
        <v>#N/A</v>
      </c>
      <c r="P140" s="105" t="e">
        <v>#N/A</v>
      </c>
      <c r="Q140" s="48" t="s">
        <v>2966</v>
      </c>
      <c r="R140" s="105" t="b">
        <v>1</v>
      </c>
      <c r="S140" s="105" t="b">
        <v>1</v>
      </c>
      <c r="T140" s="104">
        <v>21727.0</v>
      </c>
      <c r="U140" s="48" t="s">
        <v>2968</v>
      </c>
      <c r="V140" s="48" t="s">
        <v>646</v>
      </c>
      <c r="W140" s="108">
        <v>5390008.0</v>
      </c>
      <c r="X140" s="108">
        <v>5417055.0</v>
      </c>
      <c r="Y140" s="48" t="s">
        <v>2969</v>
      </c>
      <c r="Z140" s="111" t="s">
        <v>5717</v>
      </c>
      <c r="AA140" s="48">
        <v>1.0</v>
      </c>
      <c r="AB140" s="48">
        <v>2.0</v>
      </c>
      <c r="AC140" s="103" t="s">
        <v>10079</v>
      </c>
      <c r="AD140" s="48"/>
    </row>
    <row r="141" ht="22.5" customHeight="1">
      <c r="A141" s="104">
        <v>407.0</v>
      </c>
      <c r="B141" s="48" t="s">
        <v>4560</v>
      </c>
      <c r="C141" s="48" t="s">
        <v>4451</v>
      </c>
      <c r="D141" s="105" t="b">
        <v>1</v>
      </c>
      <c r="E141" s="104">
        <v>1753.0</v>
      </c>
      <c r="F141" s="104">
        <v>354.0</v>
      </c>
      <c r="G141" s="104">
        <v>1399.0</v>
      </c>
      <c r="H141" s="106">
        <v>42313.72361111111</v>
      </c>
      <c r="I141" s="48" t="s">
        <v>4502</v>
      </c>
      <c r="J141" s="48" t="s">
        <v>897</v>
      </c>
      <c r="K141" s="48" t="s">
        <v>4503</v>
      </c>
      <c r="L141" s="105" t="e">
        <v>#N/A</v>
      </c>
      <c r="M141" s="105" t="e">
        <v>#N/A</v>
      </c>
      <c r="N141" s="105" t="e">
        <v>#N/A</v>
      </c>
      <c r="O141" s="105" t="e">
        <v>#N/A</v>
      </c>
      <c r="P141" s="105" t="e">
        <v>#N/A</v>
      </c>
      <c r="Q141" s="48" t="s">
        <v>4504</v>
      </c>
      <c r="R141" s="105" t="b">
        <v>1</v>
      </c>
      <c r="S141" s="105" t="b">
        <v>0</v>
      </c>
      <c r="T141" s="104">
        <v>2339.0</v>
      </c>
      <c r="U141" s="48" t="s">
        <v>900</v>
      </c>
      <c r="V141" s="48" t="s">
        <v>412</v>
      </c>
      <c r="W141" s="108">
        <v>801055.0</v>
      </c>
      <c r="X141" s="108">
        <v>771672.0</v>
      </c>
      <c r="Y141" s="48" t="s">
        <v>901</v>
      </c>
      <c r="Z141" s="111" t="s">
        <v>5358</v>
      </c>
      <c r="AA141" s="48">
        <v>1.0</v>
      </c>
      <c r="AB141" s="48">
        <v>2.0</v>
      </c>
      <c r="AC141" s="103" t="s">
        <v>10080</v>
      </c>
      <c r="AD141" s="48"/>
    </row>
    <row r="142" ht="22.5" customHeight="1">
      <c r="A142" s="104">
        <v>449.0</v>
      </c>
      <c r="B142" s="48" t="s">
        <v>4560</v>
      </c>
      <c r="C142" s="48" t="s">
        <v>4948</v>
      </c>
      <c r="D142" s="105" t="b">
        <v>1</v>
      </c>
      <c r="E142" s="104">
        <v>12.0</v>
      </c>
      <c r="F142" s="104">
        <v>3.0</v>
      </c>
      <c r="G142" s="104">
        <v>9.0</v>
      </c>
      <c r="H142" s="106">
        <v>42327.88055555556</v>
      </c>
      <c r="I142" s="48" t="s">
        <v>4950</v>
      </c>
      <c r="J142" s="48" t="s">
        <v>4951</v>
      </c>
      <c r="K142" s="48" t="s">
        <v>4954</v>
      </c>
      <c r="L142" s="105" t="e">
        <v>#N/A</v>
      </c>
      <c r="M142" s="105" t="e">
        <v>#N/A</v>
      </c>
      <c r="N142" s="105" t="e">
        <v>#N/A</v>
      </c>
      <c r="O142" s="105" t="e">
        <v>#N/A</v>
      </c>
      <c r="P142" s="105" t="e">
        <v>#N/A</v>
      </c>
      <c r="Q142" s="48" t="s">
        <v>4966</v>
      </c>
      <c r="R142" s="105" t="b">
        <v>1</v>
      </c>
      <c r="S142" s="105" t="b">
        <v>1</v>
      </c>
      <c r="T142" s="104">
        <v>20740.0</v>
      </c>
      <c r="U142" s="48" t="s">
        <v>1595</v>
      </c>
      <c r="V142" s="48" t="s">
        <v>646</v>
      </c>
      <c r="W142" s="108">
        <v>6.7338571E7</v>
      </c>
      <c r="X142" s="108">
        <v>4.1642318E7</v>
      </c>
      <c r="Y142" s="48" t="s">
        <v>1756</v>
      </c>
      <c r="Z142" s="111" t="s">
        <v>5752</v>
      </c>
      <c r="AA142" s="48">
        <v>3.0</v>
      </c>
      <c r="AB142" s="48">
        <v>1.0</v>
      </c>
      <c r="AC142" s="103" t="s">
        <v>111</v>
      </c>
      <c r="AD142" s="48"/>
    </row>
    <row r="143" ht="22.5" customHeight="1">
      <c r="A143" s="104">
        <v>143.0</v>
      </c>
      <c r="B143" s="48" t="s">
        <v>4560</v>
      </c>
      <c r="C143" s="48" t="s">
        <v>1661</v>
      </c>
      <c r="D143" s="105" t="b">
        <v>1</v>
      </c>
      <c r="E143" s="104">
        <v>68.0</v>
      </c>
      <c r="F143" s="104">
        <v>20.0</v>
      </c>
      <c r="G143" s="104">
        <v>48.0</v>
      </c>
      <c r="H143" s="106">
        <v>42319.42222222222</v>
      </c>
      <c r="I143" s="48" t="s">
        <v>1689</v>
      </c>
      <c r="J143" s="48" t="s">
        <v>1663</v>
      </c>
      <c r="K143" s="48" t="s">
        <v>1690</v>
      </c>
      <c r="L143" s="105" t="e">
        <v>#N/A</v>
      </c>
      <c r="M143" s="105" t="e">
        <v>#N/A</v>
      </c>
      <c r="N143" s="105" t="e">
        <v>#N/A</v>
      </c>
      <c r="O143" s="105" t="e">
        <v>#N/A</v>
      </c>
      <c r="P143" s="105" t="e">
        <v>#N/A</v>
      </c>
      <c r="Q143" s="48" t="s">
        <v>1691</v>
      </c>
      <c r="R143" s="105" t="b">
        <v>1</v>
      </c>
      <c r="S143" s="105" t="b">
        <v>1</v>
      </c>
      <c r="T143" s="104">
        <v>21093.0</v>
      </c>
      <c r="U143" s="48" t="s">
        <v>1666</v>
      </c>
      <c r="V143" s="48" t="s">
        <v>646</v>
      </c>
      <c r="W143" s="108">
        <v>3302536.0</v>
      </c>
      <c r="X143" s="108">
        <v>3165278.0</v>
      </c>
      <c r="Y143" s="48" t="s">
        <v>1667</v>
      </c>
      <c r="Z143" s="95" t="s">
        <v>5643</v>
      </c>
      <c r="AA143" s="48">
        <v>1.0</v>
      </c>
      <c r="AB143" s="48">
        <v>2.0</v>
      </c>
      <c r="AC143" s="49" t="s">
        <v>10081</v>
      </c>
      <c r="AD143" s="48"/>
    </row>
    <row r="144" ht="22.5" customHeight="1">
      <c r="A144" s="104">
        <v>448.0</v>
      </c>
      <c r="B144" s="48" t="s">
        <v>4560</v>
      </c>
      <c r="C144" s="48" t="s">
        <v>4948</v>
      </c>
      <c r="D144" s="105" t="b">
        <v>1</v>
      </c>
      <c r="E144" s="104">
        <v>0.0</v>
      </c>
      <c r="F144" s="104">
        <v>0.0</v>
      </c>
      <c r="G144" s="104">
        <v>0.0</v>
      </c>
      <c r="H144" s="106">
        <v>42327.87222222222</v>
      </c>
      <c r="I144" s="48" t="s">
        <v>4950</v>
      </c>
      <c r="J144" s="48" t="s">
        <v>4951</v>
      </c>
      <c r="K144" s="48" t="s">
        <v>4954</v>
      </c>
      <c r="L144" s="105" t="e">
        <v>#N/A</v>
      </c>
      <c r="M144" s="105" t="e">
        <v>#N/A</v>
      </c>
      <c r="N144" s="105" t="e">
        <v>#N/A</v>
      </c>
      <c r="O144" s="105" t="e">
        <v>#N/A</v>
      </c>
      <c r="P144" s="105" t="e">
        <v>#N/A</v>
      </c>
      <c r="Q144" s="48" t="s">
        <v>4958</v>
      </c>
      <c r="R144" s="105" t="b">
        <v>1</v>
      </c>
      <c r="S144" s="105" t="b">
        <v>1</v>
      </c>
      <c r="T144" s="104">
        <v>20740.0</v>
      </c>
      <c r="U144" s="48" t="s">
        <v>1595</v>
      </c>
      <c r="V144" s="48" t="s">
        <v>646</v>
      </c>
      <c r="W144" s="108">
        <v>6.7338571E7</v>
      </c>
      <c r="X144" s="108">
        <v>4.1642318E7</v>
      </c>
      <c r="Y144" s="48" t="s">
        <v>1756</v>
      </c>
      <c r="Z144" s="111" t="s">
        <v>5747</v>
      </c>
      <c r="AA144" s="48">
        <v>3.0</v>
      </c>
      <c r="AB144" s="48">
        <v>1.0</v>
      </c>
      <c r="AC144" s="103" t="s">
        <v>111</v>
      </c>
      <c r="AD144" s="48"/>
    </row>
    <row r="145" ht="22.5" customHeight="1">
      <c r="A145" s="104">
        <v>429.0</v>
      </c>
      <c r="B145" s="48" t="s">
        <v>4560</v>
      </c>
      <c r="C145" s="48" t="s">
        <v>4742</v>
      </c>
      <c r="D145" s="105" t="b">
        <v>1</v>
      </c>
      <c r="E145" s="104">
        <v>8.0</v>
      </c>
      <c r="F145" s="104">
        <v>0.0</v>
      </c>
      <c r="G145" s="104">
        <v>8.0</v>
      </c>
      <c r="H145" s="106">
        <v>42330.76458333333</v>
      </c>
      <c r="I145" s="48" t="s">
        <v>4743</v>
      </c>
      <c r="J145" s="48" t="s">
        <v>4745</v>
      </c>
      <c r="K145" s="48" t="s">
        <v>4746</v>
      </c>
      <c r="L145" s="48" t="s">
        <v>264</v>
      </c>
      <c r="M145" s="104">
        <v>0.0</v>
      </c>
      <c r="N145" s="104">
        <v>0.0</v>
      </c>
      <c r="O145" s="48" t="s">
        <v>4749</v>
      </c>
      <c r="P145" s="48" t="s">
        <v>4750</v>
      </c>
      <c r="Q145" s="48" t="s">
        <v>4753</v>
      </c>
      <c r="R145" s="105" t="b">
        <v>1</v>
      </c>
      <c r="S145" s="105" t="b">
        <v>1</v>
      </c>
      <c r="T145" s="104">
        <v>55040.0</v>
      </c>
      <c r="U145" s="48" t="s">
        <v>4757</v>
      </c>
      <c r="V145" s="48" t="s">
        <v>1630</v>
      </c>
      <c r="W145" s="108">
        <v>710758.0</v>
      </c>
      <c r="X145" s="108">
        <v>724671.0</v>
      </c>
      <c r="Y145" s="48" t="s">
        <v>4760</v>
      </c>
      <c r="Z145" s="111" t="s">
        <v>6023</v>
      </c>
      <c r="AA145" s="48">
        <v>2.0</v>
      </c>
      <c r="AB145" s="48">
        <v>2.0</v>
      </c>
      <c r="AC145" s="103" t="s">
        <v>133</v>
      </c>
      <c r="AD145" s="48"/>
    </row>
    <row r="146" ht="22.5" customHeight="1">
      <c r="A146" s="104">
        <v>233.0</v>
      </c>
      <c r="B146" s="48" t="s">
        <v>4560</v>
      </c>
      <c r="C146" s="48" t="s">
        <v>2480</v>
      </c>
      <c r="D146" s="105" t="b">
        <v>1</v>
      </c>
      <c r="E146" s="104">
        <v>27.0</v>
      </c>
      <c r="F146" s="104">
        <v>1.0</v>
      </c>
      <c r="G146" s="104">
        <v>26.0</v>
      </c>
      <c r="H146" s="106">
        <v>42331.58472222222</v>
      </c>
      <c r="I146" s="48" t="s">
        <v>2481</v>
      </c>
      <c r="J146" s="48" t="s">
        <v>2482</v>
      </c>
      <c r="K146" s="48" t="s">
        <v>2483</v>
      </c>
      <c r="L146" s="105" t="e">
        <v>#N/A</v>
      </c>
      <c r="M146" s="105" t="e">
        <v>#N/A</v>
      </c>
      <c r="N146" s="105" t="e">
        <v>#N/A</v>
      </c>
      <c r="O146" s="105" t="e">
        <v>#N/A</v>
      </c>
      <c r="P146" s="105" t="e">
        <v>#N/A</v>
      </c>
      <c r="Q146" s="48" t="s">
        <v>2484</v>
      </c>
      <c r="R146" s="105" t="b">
        <v>1</v>
      </c>
      <c r="S146" s="105" t="b">
        <v>1</v>
      </c>
      <c r="T146" s="104">
        <v>20837.0</v>
      </c>
      <c r="U146" s="48" t="s">
        <v>2485</v>
      </c>
      <c r="V146" s="48" t="s">
        <v>646</v>
      </c>
      <c r="W146" s="107"/>
      <c r="X146" s="107"/>
      <c r="Y146" s="107"/>
      <c r="Z146" s="111" t="s">
        <v>5672</v>
      </c>
      <c r="AA146" s="48">
        <v>2.0</v>
      </c>
      <c r="AB146" s="48">
        <v>2.0</v>
      </c>
      <c r="AC146" s="103" t="s">
        <v>10082</v>
      </c>
      <c r="AD146" s="48"/>
    </row>
    <row r="147" ht="22.5" customHeight="1">
      <c r="A147" s="104">
        <v>232.0</v>
      </c>
      <c r="B147" s="48" t="s">
        <v>4560</v>
      </c>
      <c r="C147" s="48" t="s">
        <v>2480</v>
      </c>
      <c r="D147" s="105" t="b">
        <v>1</v>
      </c>
      <c r="E147" s="104">
        <v>4.0</v>
      </c>
      <c r="F147" s="104">
        <v>0.0</v>
      </c>
      <c r="G147" s="104">
        <v>4.0</v>
      </c>
      <c r="H147" s="106">
        <v>42331.584027777775</v>
      </c>
      <c r="I147" s="48" t="s">
        <v>2481</v>
      </c>
      <c r="J147" s="48" t="s">
        <v>2482</v>
      </c>
      <c r="K147" s="48" t="s">
        <v>2483</v>
      </c>
      <c r="L147" s="105" t="e">
        <v>#N/A</v>
      </c>
      <c r="M147" s="105" t="e">
        <v>#N/A</v>
      </c>
      <c r="N147" s="105" t="e">
        <v>#N/A</v>
      </c>
      <c r="O147" s="105" t="e">
        <v>#N/A</v>
      </c>
      <c r="P147" s="105" t="e">
        <v>#N/A</v>
      </c>
      <c r="Q147" s="48" t="s">
        <v>2484</v>
      </c>
      <c r="R147" s="105" t="b">
        <v>1</v>
      </c>
      <c r="S147" s="105" t="b">
        <v>1</v>
      </c>
      <c r="T147" s="104">
        <v>20837.0</v>
      </c>
      <c r="U147" s="48" t="s">
        <v>2485</v>
      </c>
      <c r="V147" s="48" t="s">
        <v>646</v>
      </c>
      <c r="W147" s="107"/>
      <c r="X147" s="107"/>
      <c r="Y147" s="107"/>
      <c r="Z147" s="111" t="s">
        <v>5670</v>
      </c>
      <c r="AA147" s="48">
        <v>2.0</v>
      </c>
      <c r="AB147" s="48">
        <v>2.0</v>
      </c>
      <c r="AC147" s="103" t="s">
        <v>10082</v>
      </c>
      <c r="AD147" s="48"/>
    </row>
    <row r="148" ht="22.5" customHeight="1">
      <c r="A148" s="104">
        <v>631.0</v>
      </c>
      <c r="B148" s="48" t="s">
        <v>4560</v>
      </c>
      <c r="C148" s="48" t="s">
        <v>5768</v>
      </c>
      <c r="D148" s="105" t="b">
        <v>1</v>
      </c>
      <c r="E148" s="104">
        <v>0.0</v>
      </c>
      <c r="F148" s="104">
        <v>0.0</v>
      </c>
      <c r="G148" s="104">
        <v>0.0</v>
      </c>
      <c r="H148" s="106">
        <v>42310.38125</v>
      </c>
      <c r="I148" s="48" t="s">
        <v>5769</v>
      </c>
      <c r="J148" s="48" t="s">
        <v>5770</v>
      </c>
      <c r="K148" s="48" t="s">
        <v>5771</v>
      </c>
      <c r="L148" s="105" t="e">
        <v>#N/A</v>
      </c>
      <c r="M148" s="105" t="e">
        <v>#N/A</v>
      </c>
      <c r="N148" s="105" t="e">
        <v>#N/A</v>
      </c>
      <c r="O148" s="105" t="e">
        <v>#N/A</v>
      </c>
      <c r="P148" s="105" t="e">
        <v>#N/A</v>
      </c>
      <c r="Q148" s="48" t="s">
        <v>5767</v>
      </c>
      <c r="R148" s="105" t="b">
        <v>0</v>
      </c>
      <c r="S148" s="105" t="b">
        <v>1</v>
      </c>
      <c r="T148" s="104">
        <v>20910.0</v>
      </c>
      <c r="U148" s="48" t="s">
        <v>5772</v>
      </c>
      <c r="V148" s="48" t="s">
        <v>646</v>
      </c>
      <c r="W148" s="108">
        <v>2156680.0</v>
      </c>
      <c r="X148" s="108">
        <v>1862645.0</v>
      </c>
      <c r="Y148" s="48" t="s">
        <v>5773</v>
      </c>
      <c r="Z148" s="95" t="s">
        <v>5774</v>
      </c>
      <c r="AA148" s="104">
        <v>3.0</v>
      </c>
      <c r="AB148" s="104">
        <v>1.0</v>
      </c>
      <c r="AC148" s="113"/>
      <c r="AD148" s="104"/>
    </row>
    <row r="149" ht="22.5" customHeight="1">
      <c r="A149" s="104">
        <v>648.0</v>
      </c>
      <c r="B149" s="48" t="s">
        <v>4560</v>
      </c>
      <c r="C149" s="48" t="s">
        <v>5776</v>
      </c>
      <c r="D149" s="105" t="b">
        <v>1</v>
      </c>
      <c r="E149" s="104">
        <v>17.0</v>
      </c>
      <c r="F149" s="104">
        <v>5.0</v>
      </c>
      <c r="G149" s="104">
        <v>12.0</v>
      </c>
      <c r="H149" s="106">
        <v>42318.85138888889</v>
      </c>
      <c r="I149" s="48" t="s">
        <v>5778</v>
      </c>
      <c r="J149" s="48" t="s">
        <v>1663</v>
      </c>
      <c r="K149" s="48" t="s">
        <v>5779</v>
      </c>
      <c r="L149" s="105" t="e">
        <v>#N/A</v>
      </c>
      <c r="M149" s="105" t="e">
        <v>#N/A</v>
      </c>
      <c r="N149" s="105" t="e">
        <v>#N/A</v>
      </c>
      <c r="O149" s="105" t="e">
        <v>#N/A</v>
      </c>
      <c r="P149" s="105" t="e">
        <v>#N/A</v>
      </c>
      <c r="Q149" s="48" t="s">
        <v>5775</v>
      </c>
      <c r="R149" s="105" t="b">
        <v>0</v>
      </c>
      <c r="S149" s="105" t="b">
        <v>0</v>
      </c>
      <c r="T149" s="104">
        <v>21093.0</v>
      </c>
      <c r="U149" s="48" t="s">
        <v>1666</v>
      </c>
      <c r="V149" s="48" t="s">
        <v>646</v>
      </c>
      <c r="W149" s="108">
        <v>3302536.0</v>
      </c>
      <c r="X149" s="108">
        <v>3165278.0</v>
      </c>
      <c r="Y149" s="48" t="s">
        <v>1667</v>
      </c>
      <c r="Z149" s="95" t="s">
        <v>5782</v>
      </c>
      <c r="AA149" s="104">
        <v>1.0</v>
      </c>
      <c r="AB149" s="119">
        <v>6.0</v>
      </c>
      <c r="AC149" s="109" t="s">
        <v>10083</v>
      </c>
      <c r="AD149" s="107"/>
    </row>
    <row r="150" ht="22.5" customHeight="1">
      <c r="A150" s="104">
        <v>659.0</v>
      </c>
      <c r="B150" s="48" t="s">
        <v>4560</v>
      </c>
      <c r="C150" s="48" t="s">
        <v>1661</v>
      </c>
      <c r="D150" s="105" t="b">
        <v>1</v>
      </c>
      <c r="E150" s="104">
        <v>11.0</v>
      </c>
      <c r="F150" s="104">
        <v>5.0</v>
      </c>
      <c r="G150" s="104">
        <v>6.0</v>
      </c>
      <c r="H150" s="106">
        <v>42318.618055555555</v>
      </c>
      <c r="I150" s="48" t="s">
        <v>5784</v>
      </c>
      <c r="J150" s="48" t="s">
        <v>1663</v>
      </c>
      <c r="K150" s="48" t="s">
        <v>5785</v>
      </c>
      <c r="L150" s="105" t="e">
        <v>#N/A</v>
      </c>
      <c r="M150" s="105" t="e">
        <v>#N/A</v>
      </c>
      <c r="N150" s="105" t="e">
        <v>#N/A</v>
      </c>
      <c r="O150" s="105" t="e">
        <v>#N/A</v>
      </c>
      <c r="P150" s="105" t="e">
        <v>#N/A</v>
      </c>
      <c r="Q150" s="48" t="s">
        <v>5783</v>
      </c>
      <c r="R150" s="105" t="b">
        <v>0</v>
      </c>
      <c r="S150" s="105" t="b">
        <v>1</v>
      </c>
      <c r="T150" s="104">
        <v>21093.0</v>
      </c>
      <c r="U150" s="48" t="s">
        <v>1666</v>
      </c>
      <c r="V150" s="48" t="s">
        <v>646</v>
      </c>
      <c r="W150" s="108">
        <v>3302536.0</v>
      </c>
      <c r="X150" s="108">
        <v>3165278.0</v>
      </c>
      <c r="Y150" s="48" t="s">
        <v>1667</v>
      </c>
      <c r="Z150" s="95" t="s">
        <v>5786</v>
      </c>
      <c r="AA150" s="104">
        <v>1.0</v>
      </c>
      <c r="AB150" s="119">
        <v>6.0</v>
      </c>
      <c r="AC150" s="109" t="s">
        <v>10084</v>
      </c>
      <c r="AD150" s="107"/>
    </row>
    <row r="151" ht="22.5" customHeight="1">
      <c r="A151" s="104">
        <v>660.0</v>
      </c>
      <c r="B151" s="48" t="s">
        <v>4560</v>
      </c>
      <c r="C151" s="48" t="s">
        <v>1661</v>
      </c>
      <c r="D151" s="105" t="b">
        <v>1</v>
      </c>
      <c r="E151" s="104">
        <v>0.0</v>
      </c>
      <c r="F151" s="104">
        <v>0.0</v>
      </c>
      <c r="G151" s="104">
        <v>0.0</v>
      </c>
      <c r="H151" s="106">
        <v>42318.68958333333</v>
      </c>
      <c r="I151" s="48" t="s">
        <v>5788</v>
      </c>
      <c r="J151" s="48" t="s">
        <v>1663</v>
      </c>
      <c r="K151" s="48" t="s">
        <v>5789</v>
      </c>
      <c r="L151" s="105" t="e">
        <v>#N/A</v>
      </c>
      <c r="M151" s="105" t="e">
        <v>#N/A</v>
      </c>
      <c r="N151" s="105" t="e">
        <v>#N/A</v>
      </c>
      <c r="O151" s="105" t="e">
        <v>#N/A</v>
      </c>
      <c r="P151" s="105" t="e">
        <v>#N/A</v>
      </c>
      <c r="Q151" s="48" t="s">
        <v>5787</v>
      </c>
      <c r="R151" s="105" t="b">
        <v>0</v>
      </c>
      <c r="S151" s="105" t="b">
        <v>0</v>
      </c>
      <c r="T151" s="104">
        <v>21093.0</v>
      </c>
      <c r="U151" s="48" t="s">
        <v>1666</v>
      </c>
      <c r="V151" s="48" t="s">
        <v>646</v>
      </c>
      <c r="W151" s="108">
        <v>3302536.0</v>
      </c>
      <c r="X151" s="108">
        <v>3165278.0</v>
      </c>
      <c r="Y151" s="48" t="s">
        <v>1667</v>
      </c>
      <c r="Z151" s="95" t="s">
        <v>5791</v>
      </c>
      <c r="AA151" s="104">
        <v>1.0</v>
      </c>
      <c r="AB151" s="104">
        <v>6.0</v>
      </c>
      <c r="AC151" s="109" t="s">
        <v>10085</v>
      </c>
      <c r="AD151" s="104"/>
    </row>
    <row r="152" ht="22.5" customHeight="1">
      <c r="A152" s="104">
        <v>661.0</v>
      </c>
      <c r="B152" s="48" t="s">
        <v>4560</v>
      </c>
      <c r="C152" s="48" t="s">
        <v>1661</v>
      </c>
      <c r="D152" s="105" t="b">
        <v>1</v>
      </c>
      <c r="E152" s="104">
        <v>2.0</v>
      </c>
      <c r="F152" s="104">
        <v>0.0</v>
      </c>
      <c r="G152" s="104">
        <v>2.0</v>
      </c>
      <c r="H152" s="106">
        <v>42328.40416666667</v>
      </c>
      <c r="I152" s="48" t="s">
        <v>1694</v>
      </c>
      <c r="J152" s="48" t="s">
        <v>1663</v>
      </c>
      <c r="K152" s="48" t="s">
        <v>1695</v>
      </c>
      <c r="L152" s="105" t="e">
        <v>#N/A</v>
      </c>
      <c r="M152" s="105" t="e">
        <v>#N/A</v>
      </c>
      <c r="N152" s="105" t="e">
        <v>#N/A</v>
      </c>
      <c r="O152" s="105" t="e">
        <v>#N/A</v>
      </c>
      <c r="P152" s="105" t="e">
        <v>#N/A</v>
      </c>
      <c r="Q152" s="48" t="s">
        <v>1696</v>
      </c>
      <c r="R152" s="105" t="b">
        <v>0</v>
      </c>
      <c r="S152" s="105" t="b">
        <v>0</v>
      </c>
      <c r="T152" s="104">
        <v>21093.0</v>
      </c>
      <c r="U152" s="48" t="s">
        <v>1666</v>
      </c>
      <c r="V152" s="48" t="s">
        <v>646</v>
      </c>
      <c r="W152" s="108">
        <v>3302536.0</v>
      </c>
      <c r="X152" s="108">
        <v>3165278.0</v>
      </c>
      <c r="Y152" s="48" t="s">
        <v>1667</v>
      </c>
      <c r="Z152" s="95" t="s">
        <v>5652</v>
      </c>
      <c r="AA152" s="104">
        <v>1.0</v>
      </c>
      <c r="AB152" s="119">
        <v>1.0</v>
      </c>
      <c r="AC152" s="109" t="s">
        <v>10085</v>
      </c>
      <c r="AD152" s="107"/>
    </row>
    <row r="153" ht="22.5" customHeight="1">
      <c r="A153" s="104">
        <v>662.0</v>
      </c>
      <c r="B153" s="48" t="s">
        <v>4560</v>
      </c>
      <c r="C153" s="48" t="s">
        <v>1661</v>
      </c>
      <c r="D153" s="105" t="b">
        <v>1</v>
      </c>
      <c r="E153" s="104">
        <v>0.0</v>
      </c>
      <c r="F153" s="104">
        <v>0.0</v>
      </c>
      <c r="G153" s="104">
        <v>0.0</v>
      </c>
      <c r="H153" s="106">
        <v>42330.55694444444</v>
      </c>
      <c r="I153" s="48" t="s">
        <v>5795</v>
      </c>
      <c r="J153" s="48" t="s">
        <v>1663</v>
      </c>
      <c r="K153" s="48" t="s">
        <v>5796</v>
      </c>
      <c r="L153" s="105" t="e">
        <v>#N/A</v>
      </c>
      <c r="M153" s="105" t="e">
        <v>#N/A</v>
      </c>
      <c r="N153" s="105" t="e">
        <v>#N/A</v>
      </c>
      <c r="O153" s="105" t="e">
        <v>#N/A</v>
      </c>
      <c r="P153" s="105" t="e">
        <v>#N/A</v>
      </c>
      <c r="Q153" s="48" t="s">
        <v>5794</v>
      </c>
      <c r="R153" s="105" t="b">
        <v>0</v>
      </c>
      <c r="S153" s="105" t="b">
        <v>1</v>
      </c>
      <c r="T153" s="104">
        <v>21093.0</v>
      </c>
      <c r="U153" s="48" t="s">
        <v>1666</v>
      </c>
      <c r="V153" s="48" t="s">
        <v>646</v>
      </c>
      <c r="W153" s="108">
        <v>3302536.0</v>
      </c>
      <c r="X153" s="108">
        <v>3165278.0</v>
      </c>
      <c r="Y153" s="48" t="s">
        <v>1667</v>
      </c>
      <c r="Z153" s="95" t="s">
        <v>5798</v>
      </c>
      <c r="AA153" s="104">
        <v>1.0</v>
      </c>
      <c r="AB153" s="104">
        <v>1.0</v>
      </c>
      <c r="AC153" s="113" t="s">
        <v>10086</v>
      </c>
      <c r="AD153" s="104"/>
    </row>
    <row r="154" ht="22.5" customHeight="1">
      <c r="A154" s="104">
        <v>674.0</v>
      </c>
      <c r="B154" s="48" t="s">
        <v>4560</v>
      </c>
      <c r="C154" s="48" t="s">
        <v>5800</v>
      </c>
      <c r="D154" s="105" t="b">
        <v>1</v>
      </c>
      <c r="E154" s="104">
        <v>0.0</v>
      </c>
      <c r="F154" s="104">
        <v>0.0</v>
      </c>
      <c r="G154" s="104">
        <v>0.0</v>
      </c>
      <c r="H154" s="106">
        <v>42321.36319444444</v>
      </c>
      <c r="I154" s="48" t="s">
        <v>5801</v>
      </c>
      <c r="J154" s="48" t="s">
        <v>5802</v>
      </c>
      <c r="K154" s="48" t="s">
        <v>5804</v>
      </c>
      <c r="L154" s="105" t="e">
        <v>#N/A</v>
      </c>
      <c r="M154" s="105" t="e">
        <v>#N/A</v>
      </c>
      <c r="N154" s="105" t="e">
        <v>#N/A</v>
      </c>
      <c r="O154" s="105" t="e">
        <v>#N/A</v>
      </c>
      <c r="P154" s="105" t="e">
        <v>#N/A</v>
      </c>
      <c r="Q154" s="48" t="s">
        <v>5799</v>
      </c>
      <c r="R154" s="105" t="b">
        <v>0</v>
      </c>
      <c r="S154" s="105" t="b">
        <v>1</v>
      </c>
      <c r="T154" s="104">
        <v>21001.0</v>
      </c>
      <c r="U154" s="48" t="s">
        <v>5806</v>
      </c>
      <c r="V154" s="48" t="s">
        <v>646</v>
      </c>
      <c r="W154" s="108">
        <v>1152787.0</v>
      </c>
      <c r="X154" s="108">
        <v>968949.0</v>
      </c>
      <c r="Y154" s="48" t="s">
        <v>5807</v>
      </c>
      <c r="Z154" s="95" t="s">
        <v>5808</v>
      </c>
      <c r="AA154" s="104">
        <v>1.0</v>
      </c>
      <c r="AB154" s="104">
        <v>1.0</v>
      </c>
      <c r="AC154" s="113"/>
      <c r="AD154" s="104"/>
    </row>
    <row r="155" ht="22.5" customHeight="1">
      <c r="A155" s="104">
        <v>693.0</v>
      </c>
      <c r="B155" s="48" t="s">
        <v>4560</v>
      </c>
      <c r="C155" s="48" t="s">
        <v>5810</v>
      </c>
      <c r="D155" s="105" t="b">
        <v>1</v>
      </c>
      <c r="E155" s="104">
        <v>1.0</v>
      </c>
      <c r="F155" s="104">
        <v>0.0</v>
      </c>
      <c r="G155" s="104">
        <v>1.0</v>
      </c>
      <c r="H155" s="106">
        <v>42326.299305555556</v>
      </c>
      <c r="I155" s="48" t="s">
        <v>5811</v>
      </c>
      <c r="J155" s="48" t="s">
        <v>5812</v>
      </c>
      <c r="K155" s="48" t="s">
        <v>5813</v>
      </c>
      <c r="L155" s="48" t="s">
        <v>264</v>
      </c>
      <c r="M155" s="48" t="s">
        <v>5814</v>
      </c>
      <c r="N155" s="104">
        <v>0.0</v>
      </c>
      <c r="O155" s="48" t="s">
        <v>5815</v>
      </c>
      <c r="P155" s="48" t="s">
        <v>5816</v>
      </c>
      <c r="Q155" s="48" t="s">
        <v>5809</v>
      </c>
      <c r="R155" s="105" t="b">
        <v>0</v>
      </c>
      <c r="S155" s="105" t="b">
        <v>0</v>
      </c>
      <c r="T155" s="104">
        <v>21666.0</v>
      </c>
      <c r="U155" s="48" t="s">
        <v>5817</v>
      </c>
      <c r="V155" s="48" t="s">
        <v>646</v>
      </c>
      <c r="W155" s="107"/>
      <c r="X155" s="107"/>
      <c r="Y155" s="48" t="s">
        <v>5818</v>
      </c>
      <c r="Z155" s="95" t="s">
        <v>5819</v>
      </c>
      <c r="AA155" s="104">
        <v>3.0</v>
      </c>
      <c r="AB155" s="104">
        <v>2.0</v>
      </c>
      <c r="AC155" s="113"/>
      <c r="AD155" s="104"/>
    </row>
    <row r="156" ht="22.5" customHeight="1">
      <c r="A156" s="104">
        <v>707.0</v>
      </c>
      <c r="B156" s="48" t="s">
        <v>4560</v>
      </c>
      <c r="C156" s="48" t="s">
        <v>5821</v>
      </c>
      <c r="D156" s="105" t="b">
        <v>1</v>
      </c>
      <c r="E156" s="104">
        <v>1.0</v>
      </c>
      <c r="F156" s="104">
        <v>0.0</v>
      </c>
      <c r="G156" s="104">
        <v>1.0</v>
      </c>
      <c r="H156" s="106">
        <v>42317.55763888889</v>
      </c>
      <c r="I156" s="48" t="s">
        <v>5823</v>
      </c>
      <c r="J156" s="48" t="s">
        <v>5824</v>
      </c>
      <c r="K156" s="48" t="s">
        <v>5825</v>
      </c>
      <c r="L156" s="105" t="e">
        <v>#N/A</v>
      </c>
      <c r="M156" s="105" t="e">
        <v>#N/A</v>
      </c>
      <c r="N156" s="105" t="e">
        <v>#N/A</v>
      </c>
      <c r="O156" s="105" t="e">
        <v>#N/A</v>
      </c>
      <c r="P156" s="105" t="e">
        <v>#N/A</v>
      </c>
      <c r="Q156" s="48" t="s">
        <v>5820</v>
      </c>
      <c r="R156" s="105" t="b">
        <v>0</v>
      </c>
      <c r="S156" s="105" t="b">
        <v>1</v>
      </c>
      <c r="T156" s="104">
        <v>21740.0</v>
      </c>
      <c r="U156" s="48" t="s">
        <v>5763</v>
      </c>
      <c r="V156" s="48" t="s">
        <v>646</v>
      </c>
      <c r="W156" s="107"/>
      <c r="X156" s="107"/>
      <c r="Y156" s="48" t="s">
        <v>5826</v>
      </c>
      <c r="Z156" s="95" t="s">
        <v>5829</v>
      </c>
      <c r="AA156" s="104">
        <v>3.0</v>
      </c>
      <c r="AB156" s="104">
        <v>1.0</v>
      </c>
      <c r="AC156" s="113"/>
      <c r="AD156" s="104"/>
    </row>
    <row r="157" ht="22.5" customHeight="1">
      <c r="A157" s="104">
        <v>716.0</v>
      </c>
      <c r="B157" s="48" t="s">
        <v>4560</v>
      </c>
      <c r="C157" s="48" t="s">
        <v>5831</v>
      </c>
      <c r="D157" s="105" t="b">
        <v>1</v>
      </c>
      <c r="E157" s="104">
        <v>0.0</v>
      </c>
      <c r="F157" s="104">
        <v>0.0</v>
      </c>
      <c r="G157" s="104">
        <v>0.0</v>
      </c>
      <c r="H157" s="106">
        <v>42320.330555555556</v>
      </c>
      <c r="I157" s="48" t="s">
        <v>5832</v>
      </c>
      <c r="J157" s="48" t="s">
        <v>5833</v>
      </c>
      <c r="K157" s="48" t="s">
        <v>5835</v>
      </c>
      <c r="L157" s="105" t="e">
        <v>#N/A</v>
      </c>
      <c r="M157" s="105" t="e">
        <v>#N/A</v>
      </c>
      <c r="N157" s="105" t="e">
        <v>#N/A</v>
      </c>
      <c r="O157" s="105" t="e">
        <v>#N/A</v>
      </c>
      <c r="P157" s="105" t="e">
        <v>#N/A</v>
      </c>
      <c r="Q157" s="48" t="s">
        <v>5830</v>
      </c>
      <c r="R157" s="105" t="b">
        <v>0</v>
      </c>
      <c r="S157" s="105" t="b">
        <v>0</v>
      </c>
      <c r="T157" s="104">
        <v>20636.0</v>
      </c>
      <c r="U157" s="48" t="s">
        <v>5836</v>
      </c>
      <c r="V157" s="48" t="s">
        <v>646</v>
      </c>
      <c r="W157" s="108">
        <v>4406733.0</v>
      </c>
      <c r="X157" s="108">
        <v>3933608.0</v>
      </c>
      <c r="Y157" s="48" t="s">
        <v>2723</v>
      </c>
      <c r="Z157" s="95" t="s">
        <v>5839</v>
      </c>
      <c r="AA157" s="104">
        <v>2.0</v>
      </c>
      <c r="AB157" s="104">
        <v>3.0</v>
      </c>
      <c r="AC157" s="113"/>
      <c r="AD157" s="104"/>
    </row>
    <row r="158" ht="22.5" customHeight="1">
      <c r="A158" s="104">
        <v>738.0</v>
      </c>
      <c r="B158" s="48" t="s">
        <v>4560</v>
      </c>
      <c r="C158" s="48" t="s">
        <v>5841</v>
      </c>
      <c r="D158" s="105" t="b">
        <v>1</v>
      </c>
      <c r="E158" s="104">
        <v>1.0</v>
      </c>
      <c r="F158" s="104">
        <v>0.0</v>
      </c>
      <c r="G158" s="104">
        <v>1.0</v>
      </c>
      <c r="H158" s="106">
        <v>42318.478472222225</v>
      </c>
      <c r="I158" s="48" t="s">
        <v>5843</v>
      </c>
      <c r="J158" s="48" t="s">
        <v>5844</v>
      </c>
      <c r="K158" s="48" t="s">
        <v>5845</v>
      </c>
      <c r="L158" s="105" t="e">
        <v>#N/A</v>
      </c>
      <c r="M158" s="105" t="e">
        <v>#N/A</v>
      </c>
      <c r="N158" s="105" t="e">
        <v>#N/A</v>
      </c>
      <c r="O158" s="105" t="e">
        <v>#N/A</v>
      </c>
      <c r="P158" s="105" t="e">
        <v>#N/A</v>
      </c>
      <c r="Q158" s="48" t="s">
        <v>5840</v>
      </c>
      <c r="R158" s="105" t="b">
        <v>0</v>
      </c>
      <c r="S158" s="105" t="b">
        <v>0</v>
      </c>
      <c r="T158" s="104">
        <v>21210.0</v>
      </c>
      <c r="U158" s="48" t="s">
        <v>2693</v>
      </c>
      <c r="V158" s="48" t="s">
        <v>646</v>
      </c>
      <c r="W158" s="108">
        <v>2.5233648E7</v>
      </c>
      <c r="X158" s="108">
        <v>2.5040991E7</v>
      </c>
      <c r="Y158" s="48" t="s">
        <v>3793</v>
      </c>
      <c r="Z158" s="95" t="s">
        <v>5848</v>
      </c>
      <c r="AA158" s="104">
        <v>2.0</v>
      </c>
      <c r="AB158" s="104">
        <v>3.0</v>
      </c>
      <c r="AC158" s="113"/>
      <c r="AD158" s="104"/>
    </row>
    <row r="159" ht="22.5" customHeight="1">
      <c r="A159" s="104">
        <v>739.0</v>
      </c>
      <c r="B159" s="48" t="s">
        <v>4560</v>
      </c>
      <c r="C159" s="48" t="s">
        <v>5850</v>
      </c>
      <c r="D159" s="105" t="b">
        <v>1</v>
      </c>
      <c r="E159" s="104">
        <v>1.0</v>
      </c>
      <c r="F159" s="104">
        <v>0.0</v>
      </c>
      <c r="G159" s="104">
        <v>1.0</v>
      </c>
      <c r="H159" s="106">
        <v>42321.80625</v>
      </c>
      <c r="I159" s="48" t="s">
        <v>5851</v>
      </c>
      <c r="J159" s="48" t="s">
        <v>5852</v>
      </c>
      <c r="K159" s="48" t="s">
        <v>5853</v>
      </c>
      <c r="L159" s="105" t="e">
        <v>#N/A</v>
      </c>
      <c r="M159" s="105" t="e">
        <v>#N/A</v>
      </c>
      <c r="N159" s="105" t="e">
        <v>#N/A</v>
      </c>
      <c r="O159" s="105" t="e">
        <v>#N/A</v>
      </c>
      <c r="P159" s="105" t="e">
        <v>#N/A</v>
      </c>
      <c r="Q159" s="48" t="s">
        <v>5849</v>
      </c>
      <c r="R159" s="105" t="b">
        <v>0</v>
      </c>
      <c r="S159" s="105" t="b">
        <v>0</v>
      </c>
      <c r="T159" s="104">
        <v>20706.0</v>
      </c>
      <c r="U159" s="48" t="s">
        <v>5854</v>
      </c>
      <c r="V159" s="48" t="s">
        <v>646</v>
      </c>
      <c r="W159" s="108">
        <v>345597.0</v>
      </c>
      <c r="X159" s="108">
        <v>216810.0</v>
      </c>
      <c r="Y159" s="48" t="s">
        <v>911</v>
      </c>
      <c r="Z159" s="95" t="s">
        <v>5857</v>
      </c>
      <c r="AA159" s="104">
        <v>2.0</v>
      </c>
      <c r="AB159" s="104">
        <v>4.0</v>
      </c>
      <c r="AC159" s="113"/>
      <c r="AD159" s="104"/>
    </row>
    <row r="160" ht="22.5" customHeight="1">
      <c r="A160" s="104">
        <v>766.0</v>
      </c>
      <c r="B160" s="48" t="s">
        <v>4560</v>
      </c>
      <c r="C160" s="48" t="s">
        <v>5419</v>
      </c>
      <c r="D160" s="105" t="b">
        <v>0</v>
      </c>
      <c r="E160" s="104">
        <v>2.0</v>
      </c>
      <c r="F160" s="104">
        <v>0.0</v>
      </c>
      <c r="G160" s="104">
        <v>2.0</v>
      </c>
      <c r="H160" s="106">
        <v>42313.36944444444</v>
      </c>
      <c r="I160" s="48" t="s">
        <v>5420</v>
      </c>
      <c r="J160" s="48" t="s">
        <v>5421</v>
      </c>
      <c r="K160" s="48" t="s">
        <v>5422</v>
      </c>
      <c r="L160" s="105" t="e">
        <v>#N/A</v>
      </c>
      <c r="M160" s="105" t="e">
        <v>#N/A</v>
      </c>
      <c r="N160" s="105" t="e">
        <v>#N/A</v>
      </c>
      <c r="O160" s="105" t="e">
        <v>#N/A</v>
      </c>
      <c r="P160" s="105" t="e">
        <v>#N/A</v>
      </c>
      <c r="Q160" s="48" t="s">
        <v>5423</v>
      </c>
      <c r="R160" s="105" t="b">
        <v>0</v>
      </c>
      <c r="S160" s="105" t="b">
        <v>1</v>
      </c>
      <c r="T160" s="104">
        <v>21236.0</v>
      </c>
      <c r="U160" s="48" t="s">
        <v>5424</v>
      </c>
      <c r="V160" s="48" t="s">
        <v>646</v>
      </c>
      <c r="W160" s="107"/>
      <c r="X160" s="107"/>
      <c r="Y160" s="107"/>
      <c r="Z160" s="95" t="s">
        <v>5756</v>
      </c>
      <c r="AA160" s="104">
        <v>1.0</v>
      </c>
      <c r="AB160" s="104">
        <v>2.0</v>
      </c>
      <c r="AC160" s="113"/>
      <c r="AD160" s="104"/>
    </row>
    <row r="161" ht="22.5" customHeight="1">
      <c r="A161" s="104">
        <v>767.0</v>
      </c>
      <c r="B161" s="48" t="s">
        <v>4560</v>
      </c>
      <c r="C161" s="48" t="s">
        <v>5419</v>
      </c>
      <c r="D161" s="105" t="b">
        <v>0</v>
      </c>
      <c r="E161" s="104">
        <v>5.0</v>
      </c>
      <c r="F161" s="104">
        <v>0.0</v>
      </c>
      <c r="G161" s="104">
        <v>5.0</v>
      </c>
      <c r="H161" s="106">
        <v>42316.410416666666</v>
      </c>
      <c r="I161" s="48" t="s">
        <v>5420</v>
      </c>
      <c r="J161" s="48" t="s">
        <v>5421</v>
      </c>
      <c r="K161" s="48" t="s">
        <v>5422</v>
      </c>
      <c r="L161" s="105" t="e">
        <v>#N/A</v>
      </c>
      <c r="M161" s="105" t="e">
        <v>#N/A</v>
      </c>
      <c r="N161" s="105" t="e">
        <v>#N/A</v>
      </c>
      <c r="O161" s="105" t="e">
        <v>#N/A</v>
      </c>
      <c r="P161" s="105" t="e">
        <v>#N/A</v>
      </c>
      <c r="Q161" s="48" t="s">
        <v>5423</v>
      </c>
      <c r="R161" s="105" t="b">
        <v>0</v>
      </c>
      <c r="S161" s="105" t="b">
        <v>1</v>
      </c>
      <c r="T161" s="104">
        <v>21236.0</v>
      </c>
      <c r="U161" s="48" t="s">
        <v>5424</v>
      </c>
      <c r="V161" s="48" t="s">
        <v>646</v>
      </c>
      <c r="W161" s="107"/>
      <c r="X161" s="107"/>
      <c r="Y161" s="107"/>
      <c r="Z161" s="95" t="s">
        <v>5756</v>
      </c>
      <c r="AA161" s="104">
        <v>1.0</v>
      </c>
      <c r="AB161" s="104">
        <v>2.0</v>
      </c>
      <c r="AC161" s="113"/>
      <c r="AD161" s="104"/>
    </row>
    <row r="162" ht="22.5" customHeight="1">
      <c r="A162" s="104">
        <v>819.0</v>
      </c>
      <c r="B162" s="48" t="s">
        <v>4560</v>
      </c>
      <c r="C162" s="48" t="s">
        <v>5863</v>
      </c>
      <c r="D162" s="105" t="b">
        <v>0</v>
      </c>
      <c r="E162" s="104">
        <v>3.0</v>
      </c>
      <c r="F162" s="104">
        <v>0.0</v>
      </c>
      <c r="G162" s="104">
        <v>3.0</v>
      </c>
      <c r="H162" s="106">
        <v>42317.7375</v>
      </c>
      <c r="I162" s="48" t="s">
        <v>5864</v>
      </c>
      <c r="J162" s="48" t="s">
        <v>5865</v>
      </c>
      <c r="K162" s="48" t="s">
        <v>5866</v>
      </c>
      <c r="L162" s="105" t="e">
        <v>#N/A</v>
      </c>
      <c r="M162" s="105" t="e">
        <v>#N/A</v>
      </c>
      <c r="N162" s="105" t="e">
        <v>#N/A</v>
      </c>
      <c r="O162" s="105" t="e">
        <v>#N/A</v>
      </c>
      <c r="P162" s="105" t="e">
        <v>#N/A</v>
      </c>
      <c r="Q162" s="48" t="s">
        <v>5862</v>
      </c>
      <c r="R162" s="105" t="b">
        <v>0</v>
      </c>
      <c r="S162" s="105" t="b">
        <v>1</v>
      </c>
      <c r="T162" s="104">
        <v>21032.0</v>
      </c>
      <c r="U162" s="48" t="s">
        <v>5867</v>
      </c>
      <c r="V162" s="48" t="s">
        <v>646</v>
      </c>
      <c r="W162" s="107"/>
      <c r="X162" s="107"/>
      <c r="Y162" s="107"/>
      <c r="Z162" s="95" t="s">
        <v>5869</v>
      </c>
      <c r="AA162" s="104">
        <v>2.0</v>
      </c>
      <c r="AB162" s="104">
        <v>3.0</v>
      </c>
      <c r="AC162" s="113"/>
      <c r="AD162" s="104"/>
    </row>
    <row r="163" ht="22.5" customHeight="1">
      <c r="A163" s="104">
        <v>7.0</v>
      </c>
      <c r="B163" s="48" t="s">
        <v>4560</v>
      </c>
      <c r="C163" s="48" t="s">
        <v>351</v>
      </c>
      <c r="D163" s="105" t="b">
        <v>1</v>
      </c>
      <c r="E163" s="104">
        <v>2.0</v>
      </c>
      <c r="F163" s="104">
        <v>0.0</v>
      </c>
      <c r="G163" s="104">
        <v>2.0</v>
      </c>
      <c r="H163" s="106">
        <v>42318.62569444445</v>
      </c>
      <c r="I163" s="48" t="s">
        <v>352</v>
      </c>
      <c r="J163" s="48" t="s">
        <v>353</v>
      </c>
      <c r="K163" s="48" t="s">
        <v>354</v>
      </c>
      <c r="L163" s="105" t="e">
        <v>#N/A</v>
      </c>
      <c r="M163" s="105" t="e">
        <v>#N/A</v>
      </c>
      <c r="N163" s="105" t="e">
        <v>#N/A</v>
      </c>
      <c r="O163" s="105" t="e">
        <v>#N/A</v>
      </c>
      <c r="P163" s="105" t="e">
        <v>#N/A</v>
      </c>
      <c r="Q163" s="48" t="s">
        <v>355</v>
      </c>
      <c r="R163" s="105" t="b">
        <v>1</v>
      </c>
      <c r="S163" s="105" t="b">
        <v>0</v>
      </c>
      <c r="T163" s="104">
        <v>4212.0</v>
      </c>
      <c r="U163" s="48" t="s">
        <v>357</v>
      </c>
      <c r="V163" s="48" t="s">
        <v>358</v>
      </c>
      <c r="W163" s="108">
        <v>1065784.0</v>
      </c>
      <c r="X163" s="108">
        <v>1116183.0</v>
      </c>
      <c r="Y163" s="48" t="s">
        <v>359</v>
      </c>
      <c r="Z163" s="95" t="s">
        <v>5872</v>
      </c>
      <c r="AA163" s="104">
        <v>2.0</v>
      </c>
      <c r="AB163" s="104">
        <v>2.0</v>
      </c>
      <c r="AC163" s="113"/>
      <c r="AD163" s="104"/>
    </row>
    <row r="164" ht="22.5" customHeight="1">
      <c r="A164" s="104">
        <v>187.0</v>
      </c>
      <c r="B164" s="48" t="s">
        <v>4560</v>
      </c>
      <c r="C164" s="48" t="s">
        <v>2090</v>
      </c>
      <c r="D164" s="105" t="b">
        <v>1</v>
      </c>
      <c r="E164" s="104">
        <v>1.0</v>
      </c>
      <c r="F164" s="104">
        <v>0.0</v>
      </c>
      <c r="G164" s="104">
        <v>1.0</v>
      </c>
      <c r="H164" s="106">
        <v>42317.65555555555</v>
      </c>
      <c r="I164" s="48" t="s">
        <v>2091</v>
      </c>
      <c r="J164" s="48" t="s">
        <v>2092</v>
      </c>
      <c r="K164" s="48" t="s">
        <v>2093</v>
      </c>
      <c r="L164" s="105" t="e">
        <v>#N/A</v>
      </c>
      <c r="M164" s="105" t="e">
        <v>#N/A</v>
      </c>
      <c r="N164" s="105" t="e">
        <v>#N/A</v>
      </c>
      <c r="O164" s="105" t="e">
        <v>#N/A</v>
      </c>
      <c r="P164" s="105" t="e">
        <v>#N/A</v>
      </c>
      <c r="Q164" s="48" t="s">
        <v>2094</v>
      </c>
      <c r="R164" s="105" t="b">
        <v>1</v>
      </c>
      <c r="S164" s="105" t="b">
        <v>0</v>
      </c>
      <c r="T164" s="104">
        <v>40205.0</v>
      </c>
      <c r="U164" s="48" t="s">
        <v>2000</v>
      </c>
      <c r="V164" s="48" t="s">
        <v>822</v>
      </c>
      <c r="W164" s="107"/>
      <c r="X164" s="107"/>
      <c r="Y164" s="48" t="s">
        <v>2095</v>
      </c>
      <c r="Z164" s="111" t="s">
        <v>5196</v>
      </c>
      <c r="AA164" s="48">
        <v>2.0</v>
      </c>
      <c r="AB164" s="48">
        <v>6.0</v>
      </c>
      <c r="AC164" s="103" t="s">
        <v>10087</v>
      </c>
      <c r="AD164" s="48"/>
    </row>
    <row r="165" ht="22.5" customHeight="1">
      <c r="A165" s="104">
        <v>492.0</v>
      </c>
      <c r="B165" s="48" t="s">
        <v>4560</v>
      </c>
      <c r="C165" s="48" t="s">
        <v>5140</v>
      </c>
      <c r="D165" s="105" t="b">
        <v>0</v>
      </c>
      <c r="E165" s="104">
        <v>243.0</v>
      </c>
      <c r="F165" s="104">
        <v>46.0</v>
      </c>
      <c r="G165" s="104">
        <v>197.0</v>
      </c>
      <c r="H165" s="106">
        <v>42314.70138888889</v>
      </c>
      <c r="I165" s="48" t="s">
        <v>5142</v>
      </c>
      <c r="J165" s="48" t="s">
        <v>5143</v>
      </c>
      <c r="K165" s="48" t="s">
        <v>5144</v>
      </c>
      <c r="L165" s="105" t="e">
        <v>#N/A</v>
      </c>
      <c r="M165" s="105" t="e">
        <v>#N/A</v>
      </c>
      <c r="N165" s="105" t="e">
        <v>#N/A</v>
      </c>
      <c r="O165" s="105" t="e">
        <v>#N/A</v>
      </c>
      <c r="P165" s="105" t="e">
        <v>#N/A</v>
      </c>
      <c r="Q165" s="48" t="s">
        <v>5139</v>
      </c>
      <c r="R165" s="105" t="b">
        <v>1</v>
      </c>
      <c r="S165" s="105" t="b">
        <v>1</v>
      </c>
      <c r="T165" s="104">
        <v>67211.0</v>
      </c>
      <c r="U165" s="48" t="s">
        <v>2414</v>
      </c>
      <c r="V165" s="48" t="s">
        <v>481</v>
      </c>
      <c r="W165" s="107"/>
      <c r="X165" s="107"/>
      <c r="Y165" s="107"/>
      <c r="Z165" s="111" t="s">
        <v>5150</v>
      </c>
      <c r="AA165" s="48">
        <v>2.0</v>
      </c>
      <c r="AB165" s="48">
        <v>2.0</v>
      </c>
      <c r="AC165" s="103" t="s">
        <v>10088</v>
      </c>
      <c r="AD165" s="48"/>
    </row>
    <row r="166" ht="22.5" customHeight="1">
      <c r="A166" s="104">
        <v>585.0</v>
      </c>
      <c r="B166" s="48" t="s">
        <v>4560</v>
      </c>
      <c r="C166" s="48" t="s">
        <v>5882</v>
      </c>
      <c r="D166" s="105" t="b">
        <v>0</v>
      </c>
      <c r="E166" s="104">
        <v>10.0</v>
      </c>
      <c r="F166" s="104">
        <v>5.0</v>
      </c>
      <c r="G166" s="104">
        <v>5.0</v>
      </c>
      <c r="H166" s="106">
        <v>42315.72083333333</v>
      </c>
      <c r="I166" s="48" t="s">
        <v>5884</v>
      </c>
      <c r="J166" s="48" t="s">
        <v>5886</v>
      </c>
      <c r="K166" s="48" t="s">
        <v>5887</v>
      </c>
      <c r="L166" s="105" t="e">
        <v>#N/A</v>
      </c>
      <c r="M166" s="105" t="e">
        <v>#N/A</v>
      </c>
      <c r="N166" s="105" t="e">
        <v>#N/A</v>
      </c>
      <c r="O166" s="105" t="e">
        <v>#N/A</v>
      </c>
      <c r="P166" s="105" t="e">
        <v>#N/A</v>
      </c>
      <c r="Q166" s="48" t="s">
        <v>5881</v>
      </c>
      <c r="R166" s="105" t="b">
        <v>1</v>
      </c>
      <c r="S166" s="105" t="b">
        <v>1</v>
      </c>
      <c r="T166" s="104">
        <v>4921.0</v>
      </c>
      <c r="U166" s="48" t="s">
        <v>5888</v>
      </c>
      <c r="V166" s="48" t="s">
        <v>358</v>
      </c>
      <c r="W166" s="107"/>
      <c r="X166" s="107"/>
      <c r="Y166" s="107"/>
      <c r="Z166" s="95" t="s">
        <v>5889</v>
      </c>
      <c r="AA166" s="104">
        <v>3.0</v>
      </c>
      <c r="AB166" s="104">
        <v>1.0</v>
      </c>
      <c r="AC166" s="113"/>
      <c r="AD166" s="104"/>
    </row>
    <row r="167" ht="22.5" customHeight="1">
      <c r="A167" s="104">
        <v>751.0</v>
      </c>
      <c r="B167" s="48" t="s">
        <v>4560</v>
      </c>
      <c r="C167" s="48" t="s">
        <v>4915</v>
      </c>
      <c r="D167" s="105" t="b">
        <v>1</v>
      </c>
      <c r="E167" s="104">
        <v>0.0</v>
      </c>
      <c r="F167" s="104">
        <v>0.0</v>
      </c>
      <c r="G167" s="104">
        <v>0.0</v>
      </c>
      <c r="H167" s="106">
        <v>42328.29236111111</v>
      </c>
      <c r="I167" s="48" t="s">
        <v>4916</v>
      </c>
      <c r="J167" s="48" t="s">
        <v>4918</v>
      </c>
      <c r="K167" s="48" t="s">
        <v>4919</v>
      </c>
      <c r="L167" s="105" t="e">
        <v>#N/A</v>
      </c>
      <c r="M167" s="105" t="e">
        <v>#N/A</v>
      </c>
      <c r="N167" s="105" t="e">
        <v>#N/A</v>
      </c>
      <c r="O167" s="105" t="e">
        <v>#N/A</v>
      </c>
      <c r="P167" s="105" t="e">
        <v>#N/A</v>
      </c>
      <c r="Q167" s="48" t="s">
        <v>4920</v>
      </c>
      <c r="R167" s="105" t="b">
        <v>0</v>
      </c>
      <c r="S167" s="105" t="b">
        <v>1</v>
      </c>
      <c r="T167" s="104">
        <v>4281.0</v>
      </c>
      <c r="U167" s="48" t="s">
        <v>4921</v>
      </c>
      <c r="V167" s="48" t="s">
        <v>358</v>
      </c>
      <c r="W167" s="107"/>
      <c r="X167" s="107"/>
      <c r="Y167" s="48" t="s">
        <v>577</v>
      </c>
      <c r="Z167" s="95" t="s">
        <v>5880</v>
      </c>
      <c r="AA167" s="120">
        <v>4.0</v>
      </c>
      <c r="AB167" s="120">
        <v>2.0</v>
      </c>
      <c r="AC167" s="113"/>
      <c r="AD167" s="104"/>
    </row>
    <row r="168" ht="22.5" customHeight="1">
      <c r="A168" s="104">
        <v>2.0</v>
      </c>
      <c r="B168" s="48" t="s">
        <v>4560</v>
      </c>
      <c r="C168" s="48" t="s">
        <v>303</v>
      </c>
      <c r="D168" s="105" t="b">
        <v>1</v>
      </c>
      <c r="E168" s="104">
        <v>1029.0</v>
      </c>
      <c r="F168" s="104">
        <v>72.0</v>
      </c>
      <c r="G168" s="104">
        <v>957.0</v>
      </c>
      <c r="H168" s="106">
        <v>42314.319444444445</v>
      </c>
      <c r="I168" s="48" t="s">
        <v>304</v>
      </c>
      <c r="J168" s="48" t="s">
        <v>305</v>
      </c>
      <c r="K168" s="48" t="s">
        <v>306</v>
      </c>
      <c r="L168" s="105" t="e">
        <v>#N/A</v>
      </c>
      <c r="M168" s="105" t="e">
        <v>#N/A</v>
      </c>
      <c r="N168" s="105" t="e">
        <v>#N/A</v>
      </c>
      <c r="O168" s="105" t="e">
        <v>#N/A</v>
      </c>
      <c r="P168" s="105" t="e">
        <v>#N/A</v>
      </c>
      <c r="Q168" s="48" t="s">
        <v>307</v>
      </c>
      <c r="R168" s="105" t="b">
        <v>1</v>
      </c>
      <c r="S168" s="105" t="b">
        <v>1</v>
      </c>
      <c r="T168" s="104">
        <v>48306.0</v>
      </c>
      <c r="U168" s="48" t="s">
        <v>308</v>
      </c>
      <c r="V168" s="48" t="s">
        <v>309</v>
      </c>
      <c r="W168" s="107"/>
      <c r="X168" s="107"/>
      <c r="Y168" s="48" t="s">
        <v>310</v>
      </c>
      <c r="Z168" s="95" t="s">
        <v>5900</v>
      </c>
      <c r="AA168" s="104">
        <v>1.0</v>
      </c>
      <c r="AB168" s="104">
        <v>2.0</v>
      </c>
      <c r="AC168" s="113"/>
      <c r="AD168" s="104"/>
    </row>
    <row r="169" ht="22.5" customHeight="1">
      <c r="A169" s="104">
        <v>17.0</v>
      </c>
      <c r="B169" s="48" t="s">
        <v>4560</v>
      </c>
      <c r="C169" s="48" t="s">
        <v>445</v>
      </c>
      <c r="D169" s="105" t="b">
        <v>1</v>
      </c>
      <c r="E169" s="104">
        <v>173.0</v>
      </c>
      <c r="F169" s="104">
        <v>57.0</v>
      </c>
      <c r="G169" s="104">
        <v>116.0</v>
      </c>
      <c r="H169" s="106">
        <v>42319.50555555556</v>
      </c>
      <c r="I169" s="48" t="s">
        <v>446</v>
      </c>
      <c r="J169" s="48" t="s">
        <v>447</v>
      </c>
      <c r="K169" s="48" t="s">
        <v>448</v>
      </c>
      <c r="L169" s="105" t="e">
        <v>#N/A</v>
      </c>
      <c r="M169" s="105" t="e">
        <v>#N/A</v>
      </c>
      <c r="N169" s="105" t="e">
        <v>#N/A</v>
      </c>
      <c r="O169" s="105" t="e">
        <v>#N/A</v>
      </c>
      <c r="P169" s="105" t="e">
        <v>#N/A</v>
      </c>
      <c r="Q169" s="48" t="s">
        <v>449</v>
      </c>
      <c r="R169" s="105" t="b">
        <v>1</v>
      </c>
      <c r="S169" s="105" t="b">
        <v>1</v>
      </c>
      <c r="T169" s="104">
        <v>48103.0</v>
      </c>
      <c r="U169" s="48" t="s">
        <v>450</v>
      </c>
      <c r="V169" s="48" t="s">
        <v>309</v>
      </c>
      <c r="W169" s="108">
        <v>776640.0</v>
      </c>
      <c r="X169" s="108">
        <v>884614.0</v>
      </c>
      <c r="Y169" s="48" t="s">
        <v>451</v>
      </c>
      <c r="Z169" s="95" t="s">
        <v>5906</v>
      </c>
      <c r="AA169" s="104">
        <v>1.0</v>
      </c>
      <c r="AB169" s="104">
        <v>2.0</v>
      </c>
      <c r="AC169" s="113"/>
      <c r="AD169" s="104"/>
    </row>
    <row r="170" ht="22.5" customHeight="1">
      <c r="A170" s="104">
        <v>277.0</v>
      </c>
      <c r="B170" s="48" t="s">
        <v>4560</v>
      </c>
      <c r="C170" s="48" t="s">
        <v>2951</v>
      </c>
      <c r="D170" s="105" t="b">
        <v>1</v>
      </c>
      <c r="E170" s="104">
        <v>204.0</v>
      </c>
      <c r="F170" s="104">
        <v>29.0</v>
      </c>
      <c r="G170" s="104">
        <v>175.0</v>
      </c>
      <c r="H170" s="106">
        <v>42327.69583333333</v>
      </c>
      <c r="I170" s="48" t="s">
        <v>2952</v>
      </c>
      <c r="J170" s="48" t="s">
        <v>2954</v>
      </c>
      <c r="K170" s="48" t="s">
        <v>2955</v>
      </c>
      <c r="L170" s="105" t="e">
        <v>#N/A</v>
      </c>
      <c r="M170" s="105" t="e">
        <v>#N/A</v>
      </c>
      <c r="N170" s="105" t="e">
        <v>#N/A</v>
      </c>
      <c r="O170" s="105" t="e">
        <v>#N/A</v>
      </c>
      <c r="P170" s="105" t="e">
        <v>#N/A</v>
      </c>
      <c r="Q170" s="48" t="s">
        <v>2956</v>
      </c>
      <c r="R170" s="105" t="b">
        <v>1</v>
      </c>
      <c r="S170" s="105" t="b">
        <v>1</v>
      </c>
      <c r="T170" s="104">
        <v>2472.0</v>
      </c>
      <c r="U170" s="48" t="s">
        <v>2957</v>
      </c>
      <c r="V170" s="48" t="s">
        <v>412</v>
      </c>
      <c r="W170" s="108">
        <v>8343730.0</v>
      </c>
      <c r="X170" s="108">
        <v>9530666.0</v>
      </c>
      <c r="Y170" s="48" t="s">
        <v>2958</v>
      </c>
      <c r="Z170" s="111" t="s">
        <v>5312</v>
      </c>
      <c r="AA170" s="48">
        <v>1.0</v>
      </c>
      <c r="AB170" s="48">
        <v>5.0</v>
      </c>
      <c r="AC170" s="103" t="s">
        <v>10089</v>
      </c>
      <c r="AD170" s="48"/>
    </row>
    <row r="171" ht="22.5" customHeight="1">
      <c r="A171" s="104">
        <v>398.0</v>
      </c>
      <c r="B171" s="48" t="s">
        <v>4560</v>
      </c>
      <c r="C171" s="48" t="s">
        <v>4358</v>
      </c>
      <c r="D171" s="105" t="b">
        <v>1</v>
      </c>
      <c r="E171" s="104">
        <v>2.0</v>
      </c>
      <c r="F171" s="104">
        <v>0.0</v>
      </c>
      <c r="G171" s="104">
        <v>2.0</v>
      </c>
      <c r="H171" s="106">
        <v>42313.70763888889</v>
      </c>
      <c r="I171" s="48" t="s">
        <v>4359</v>
      </c>
      <c r="J171" s="48" t="s">
        <v>4360</v>
      </c>
      <c r="K171" s="48" t="s">
        <v>4362</v>
      </c>
      <c r="L171" s="105" t="e">
        <v>#N/A</v>
      </c>
      <c r="M171" s="105" t="e">
        <v>#N/A</v>
      </c>
      <c r="N171" s="105" t="e">
        <v>#N/A</v>
      </c>
      <c r="O171" s="105" t="e">
        <v>#N/A</v>
      </c>
      <c r="P171" s="105" t="e">
        <v>#N/A</v>
      </c>
      <c r="Q171" s="48" t="s">
        <v>4365</v>
      </c>
      <c r="R171" s="105" t="b">
        <v>1</v>
      </c>
      <c r="S171" s="105" t="b">
        <v>1</v>
      </c>
      <c r="T171" s="104">
        <v>64108.0</v>
      </c>
      <c r="U171" s="48" t="s">
        <v>4367</v>
      </c>
      <c r="V171" s="48" t="s">
        <v>492</v>
      </c>
      <c r="W171" s="108">
        <v>2826966.0</v>
      </c>
      <c r="X171" s="108">
        <v>2826293.0</v>
      </c>
      <c r="Y171" s="48" t="s">
        <v>4370</v>
      </c>
      <c r="Z171" s="111" t="s">
        <v>6127</v>
      </c>
      <c r="AA171" s="48">
        <v>2.0</v>
      </c>
      <c r="AB171" s="48">
        <v>2.0</v>
      </c>
      <c r="AC171" s="103" t="s">
        <v>10090</v>
      </c>
      <c r="AD171" s="48"/>
    </row>
    <row r="172" ht="22.5" customHeight="1">
      <c r="A172" s="104">
        <v>253.0</v>
      </c>
      <c r="B172" s="48" t="s">
        <v>4560</v>
      </c>
      <c r="C172" s="48" t="s">
        <v>2681</v>
      </c>
      <c r="D172" s="105" t="b">
        <v>1</v>
      </c>
      <c r="E172" s="104">
        <v>196.0</v>
      </c>
      <c r="F172" s="104">
        <v>27.0</v>
      </c>
      <c r="G172" s="104">
        <v>169.0</v>
      </c>
      <c r="H172" s="106">
        <v>42321.541666666664</v>
      </c>
      <c r="I172" s="48" t="s">
        <v>2684</v>
      </c>
      <c r="J172" s="48" t="s">
        <v>2685</v>
      </c>
      <c r="K172" s="48" t="s">
        <v>2686</v>
      </c>
      <c r="L172" s="105" t="e">
        <v>#N/A</v>
      </c>
      <c r="M172" s="105" t="e">
        <v>#N/A</v>
      </c>
      <c r="N172" s="105" t="e">
        <v>#N/A</v>
      </c>
      <c r="O172" s="105" t="e">
        <v>#N/A</v>
      </c>
      <c r="P172" s="105" t="e">
        <v>#N/A</v>
      </c>
      <c r="Q172" s="48" t="s">
        <v>2690</v>
      </c>
      <c r="R172" s="105" t="b">
        <v>1</v>
      </c>
      <c r="S172" s="105" t="b">
        <v>1</v>
      </c>
      <c r="T172" s="104">
        <v>21201.0</v>
      </c>
      <c r="U172" s="48" t="s">
        <v>2693</v>
      </c>
      <c r="V172" s="48" t="s">
        <v>646</v>
      </c>
      <c r="W172" s="108">
        <v>446814.0</v>
      </c>
      <c r="X172" s="108">
        <v>479941.0</v>
      </c>
      <c r="Y172" s="48" t="s">
        <v>2695</v>
      </c>
      <c r="Z172" s="111" t="s">
        <v>5689</v>
      </c>
      <c r="AA172" s="48">
        <v>1.0</v>
      </c>
      <c r="AB172" s="48">
        <v>3.0</v>
      </c>
      <c r="AC172" s="103" t="s">
        <v>10091</v>
      </c>
      <c r="AD172" s="48"/>
    </row>
    <row r="173" ht="22.5" customHeight="1">
      <c r="A173" s="104">
        <v>236.0</v>
      </c>
      <c r="B173" s="48" t="s">
        <v>4560</v>
      </c>
      <c r="C173" s="48" t="s">
        <v>2508</v>
      </c>
      <c r="D173" s="105" t="b">
        <v>1</v>
      </c>
      <c r="E173" s="104">
        <v>214.0</v>
      </c>
      <c r="F173" s="104">
        <v>45.0</v>
      </c>
      <c r="G173" s="104">
        <v>169.0</v>
      </c>
      <c r="H173" s="106">
        <v>42326.09097222222</v>
      </c>
      <c r="I173" s="48" t="s">
        <v>2509</v>
      </c>
      <c r="J173" s="48" t="s">
        <v>2510</v>
      </c>
      <c r="K173" s="48" t="s">
        <v>2511</v>
      </c>
      <c r="L173" s="105" t="e">
        <v>#N/A</v>
      </c>
      <c r="M173" s="105" t="e">
        <v>#N/A</v>
      </c>
      <c r="N173" s="105" t="e">
        <v>#N/A</v>
      </c>
      <c r="O173" s="105" t="e">
        <v>#N/A</v>
      </c>
      <c r="P173" s="105" t="e">
        <v>#N/A</v>
      </c>
      <c r="Q173" s="48" t="s">
        <v>2512</v>
      </c>
      <c r="R173" s="105" t="b">
        <v>1</v>
      </c>
      <c r="S173" s="105" t="b">
        <v>1</v>
      </c>
      <c r="T173" s="104">
        <v>70113.0</v>
      </c>
      <c r="U173" s="48" t="s">
        <v>2513</v>
      </c>
      <c r="V173" s="48" t="s">
        <v>2514</v>
      </c>
      <c r="W173" s="107"/>
      <c r="X173" s="107"/>
      <c r="Y173" s="48" t="s">
        <v>752</v>
      </c>
      <c r="Z173" s="111" t="s">
        <v>5222</v>
      </c>
      <c r="AA173" s="48"/>
      <c r="AB173" s="48"/>
      <c r="AC173" s="103"/>
      <c r="AD173" s="48"/>
    </row>
    <row r="174" ht="22.5" customHeight="1">
      <c r="A174" s="104">
        <v>488.0</v>
      </c>
      <c r="B174" s="48" t="s">
        <v>4560</v>
      </c>
      <c r="C174" s="48" t="s">
        <v>5392</v>
      </c>
      <c r="D174" s="105" t="b">
        <v>0</v>
      </c>
      <c r="E174" s="104">
        <v>177.0</v>
      </c>
      <c r="F174" s="104">
        <v>29.0</v>
      </c>
      <c r="G174" s="104">
        <v>148.0</v>
      </c>
      <c r="H174" s="106">
        <v>42314.410416666666</v>
      </c>
      <c r="I174" s="48" t="s">
        <v>5394</v>
      </c>
      <c r="J174" s="48" t="s">
        <v>5396</v>
      </c>
      <c r="K174" s="48" t="s">
        <v>5397</v>
      </c>
      <c r="L174" s="105" t="e">
        <v>#N/A</v>
      </c>
      <c r="M174" s="105" t="e">
        <v>#N/A</v>
      </c>
      <c r="N174" s="105" t="e">
        <v>#N/A</v>
      </c>
      <c r="O174" s="105" t="e">
        <v>#N/A</v>
      </c>
      <c r="P174" s="105" t="e">
        <v>#N/A</v>
      </c>
      <c r="Q174" s="48" t="s">
        <v>5391</v>
      </c>
      <c r="R174" s="105" t="b">
        <v>1</v>
      </c>
      <c r="S174" s="105" t="b">
        <v>1</v>
      </c>
      <c r="T174" s="104">
        <v>1302.0</v>
      </c>
      <c r="U174" s="48" t="s">
        <v>5398</v>
      </c>
      <c r="V174" s="48" t="s">
        <v>412</v>
      </c>
      <c r="W174" s="107"/>
      <c r="X174" s="107"/>
      <c r="Y174" s="107"/>
      <c r="Z174" s="111" t="s">
        <v>5401</v>
      </c>
      <c r="AA174" s="48"/>
      <c r="AB174" s="48"/>
      <c r="AC174" s="103"/>
      <c r="AD174" s="48"/>
    </row>
    <row r="175" ht="22.5" customHeight="1">
      <c r="A175" s="104">
        <v>234.0</v>
      </c>
      <c r="B175" s="48" t="s">
        <v>4560</v>
      </c>
      <c r="C175" s="48" t="s">
        <v>2480</v>
      </c>
      <c r="D175" s="105" t="b">
        <v>1</v>
      </c>
      <c r="E175" s="104">
        <v>75.0</v>
      </c>
      <c r="F175" s="104">
        <v>15.0</v>
      </c>
      <c r="G175" s="104">
        <v>60.0</v>
      </c>
      <c r="H175" s="106">
        <v>42331.603472222225</v>
      </c>
      <c r="I175" s="48" t="s">
        <v>2490</v>
      </c>
      <c r="J175" s="48" t="s">
        <v>2482</v>
      </c>
      <c r="K175" s="48" t="s">
        <v>2491</v>
      </c>
      <c r="L175" s="105" t="e">
        <v>#N/A</v>
      </c>
      <c r="M175" s="105" t="e">
        <v>#N/A</v>
      </c>
      <c r="N175" s="105" t="e">
        <v>#N/A</v>
      </c>
      <c r="O175" s="105" t="e">
        <v>#N/A</v>
      </c>
      <c r="P175" s="105" t="e">
        <v>#N/A</v>
      </c>
      <c r="Q175" s="48" t="s">
        <v>2492</v>
      </c>
      <c r="R175" s="105" t="b">
        <v>1</v>
      </c>
      <c r="S175" s="105" t="b">
        <v>0</v>
      </c>
      <c r="T175" s="104">
        <v>20837.0</v>
      </c>
      <c r="U175" s="48" t="s">
        <v>2485</v>
      </c>
      <c r="V175" s="48" t="s">
        <v>646</v>
      </c>
      <c r="W175" s="107"/>
      <c r="X175" s="107"/>
      <c r="Y175" s="107"/>
      <c r="Z175" s="111" t="s">
        <v>5678</v>
      </c>
      <c r="AA175" s="48"/>
      <c r="AB175" s="48"/>
      <c r="AC175" s="103"/>
      <c r="AD175" s="48"/>
    </row>
    <row r="176" ht="22.5" customHeight="1">
      <c r="A176" s="104">
        <v>155.0</v>
      </c>
      <c r="B176" s="48" t="s">
        <v>4560</v>
      </c>
      <c r="C176" s="48" t="s">
        <v>1770</v>
      </c>
      <c r="D176" s="105" t="b">
        <v>1</v>
      </c>
      <c r="E176" s="104">
        <v>66.0</v>
      </c>
      <c r="F176" s="104">
        <v>12.0</v>
      </c>
      <c r="G176" s="104">
        <v>54.0</v>
      </c>
      <c r="H176" s="106">
        <v>42312.60208333333</v>
      </c>
      <c r="I176" s="48" t="s">
        <v>1782</v>
      </c>
      <c r="J176" s="48" t="s">
        <v>1772</v>
      </c>
      <c r="K176" s="48" t="s">
        <v>1783</v>
      </c>
      <c r="L176" s="105" t="e">
        <v>#N/A</v>
      </c>
      <c r="M176" s="105" t="e">
        <v>#N/A</v>
      </c>
      <c r="N176" s="105" t="e">
        <v>#N/A</v>
      </c>
      <c r="O176" s="105" t="e">
        <v>#N/A</v>
      </c>
      <c r="P176" s="105" t="e">
        <v>#N/A</v>
      </c>
      <c r="Q176" s="48" t="s">
        <v>1784</v>
      </c>
      <c r="R176" s="105" t="b">
        <v>1</v>
      </c>
      <c r="S176" s="105" t="b">
        <v>1</v>
      </c>
      <c r="T176" s="104">
        <v>64024.0</v>
      </c>
      <c r="U176" s="48" t="s">
        <v>1775</v>
      </c>
      <c r="V176" s="48" t="s">
        <v>492</v>
      </c>
      <c r="W176" s="107"/>
      <c r="X176" s="107"/>
      <c r="Y176" s="48" t="s">
        <v>1776</v>
      </c>
      <c r="Z176" s="111" t="s">
        <v>6092</v>
      </c>
      <c r="AA176" s="48"/>
      <c r="AB176" s="48"/>
      <c r="AC176" s="103"/>
      <c r="AD176" s="48"/>
    </row>
    <row r="177" ht="22.5" customHeight="1">
      <c r="A177" s="104">
        <v>528.0</v>
      </c>
      <c r="B177" s="48" t="s">
        <v>4560</v>
      </c>
      <c r="C177" s="48" t="s">
        <v>5759</v>
      </c>
      <c r="D177" s="105" t="b">
        <v>0</v>
      </c>
      <c r="E177" s="104">
        <v>159.0</v>
      </c>
      <c r="F177" s="104">
        <v>30.0</v>
      </c>
      <c r="G177" s="104">
        <v>129.0</v>
      </c>
      <c r="H177" s="106">
        <v>42331.49513888889</v>
      </c>
      <c r="I177" s="48" t="s">
        <v>325</v>
      </c>
      <c r="J177" s="48" t="s">
        <v>5760</v>
      </c>
      <c r="K177" s="48" t="s">
        <v>5761</v>
      </c>
      <c r="L177" s="105" t="e">
        <v>#N/A</v>
      </c>
      <c r="M177" s="105" t="e">
        <v>#N/A</v>
      </c>
      <c r="N177" s="105" t="e">
        <v>#N/A</v>
      </c>
      <c r="O177" s="105" t="e">
        <v>#N/A</v>
      </c>
      <c r="P177" s="105" t="e">
        <v>#N/A</v>
      </c>
      <c r="Q177" s="48" t="s">
        <v>5758</v>
      </c>
      <c r="R177" s="105" t="b">
        <v>1</v>
      </c>
      <c r="S177" s="105" t="b">
        <v>0</v>
      </c>
      <c r="T177" s="104">
        <v>21742.0</v>
      </c>
      <c r="U177" s="48" t="s">
        <v>5763</v>
      </c>
      <c r="V177" s="48" t="s">
        <v>646</v>
      </c>
      <c r="W177" s="107"/>
      <c r="X177" s="107"/>
      <c r="Y177" s="107"/>
      <c r="Z177" s="111" t="s">
        <v>5766</v>
      </c>
      <c r="AA177" s="48"/>
      <c r="AB177" s="48"/>
      <c r="AC177" s="103"/>
      <c r="AD177" s="48"/>
    </row>
    <row r="178" ht="22.5" customHeight="1">
      <c r="A178" s="104">
        <v>476.0</v>
      </c>
      <c r="B178" s="48" t="s">
        <v>4560</v>
      </c>
      <c r="C178" s="48" t="s">
        <v>5298</v>
      </c>
      <c r="D178" s="105" t="b">
        <v>1</v>
      </c>
      <c r="E178" s="104">
        <v>66.0</v>
      </c>
      <c r="F178" s="104">
        <v>11.0</v>
      </c>
      <c r="G178" s="104">
        <v>55.0</v>
      </c>
      <c r="H178" s="106">
        <v>42327.80416666667</v>
      </c>
      <c r="I178" s="48" t="s">
        <v>5309</v>
      </c>
      <c r="J178" s="48" t="s">
        <v>5300</v>
      </c>
      <c r="K178" s="48" t="s">
        <v>5310</v>
      </c>
      <c r="L178" s="105" t="e">
        <v>#N/A</v>
      </c>
      <c r="M178" s="105" t="e">
        <v>#N/A</v>
      </c>
      <c r="N178" s="105" t="e">
        <v>#N/A</v>
      </c>
      <c r="O178" s="105" t="e">
        <v>#N/A</v>
      </c>
      <c r="P178" s="105" t="e">
        <v>#N/A</v>
      </c>
      <c r="Q178" s="48" t="s">
        <v>5311</v>
      </c>
      <c r="R178" s="105" t="b">
        <v>1</v>
      </c>
      <c r="S178" s="105" t="b">
        <v>1</v>
      </c>
      <c r="T178" s="104">
        <v>55130.0</v>
      </c>
      <c r="U178" s="48" t="s">
        <v>5303</v>
      </c>
      <c r="V178" s="48" t="s">
        <v>1630</v>
      </c>
      <c r="W178" s="108">
        <v>521206.0</v>
      </c>
      <c r="X178" s="108">
        <v>490032.0</v>
      </c>
      <c r="Y178" s="48" t="s">
        <v>5304</v>
      </c>
      <c r="Z178" s="111" t="s">
        <v>6033</v>
      </c>
      <c r="AA178" s="48"/>
      <c r="AB178" s="48"/>
      <c r="AC178" s="103"/>
      <c r="AD178" s="48"/>
    </row>
    <row r="179" ht="22.5" customHeight="1">
      <c r="A179" s="104">
        <v>153.0</v>
      </c>
      <c r="B179" s="48" t="s">
        <v>4560</v>
      </c>
      <c r="C179" s="48" t="s">
        <v>1770</v>
      </c>
      <c r="D179" s="105" t="b">
        <v>1</v>
      </c>
      <c r="E179" s="104">
        <v>73.0</v>
      </c>
      <c r="F179" s="104">
        <v>7.0</v>
      </c>
      <c r="G179" s="104">
        <v>66.0</v>
      </c>
      <c r="H179" s="106">
        <v>42312.39513888889</v>
      </c>
      <c r="I179" s="48" t="s">
        <v>1771</v>
      </c>
      <c r="J179" s="48" t="s">
        <v>1772</v>
      </c>
      <c r="K179" s="48" t="s">
        <v>1773</v>
      </c>
      <c r="L179" s="105" t="e">
        <v>#N/A</v>
      </c>
      <c r="M179" s="105" t="e">
        <v>#N/A</v>
      </c>
      <c r="N179" s="105" t="e">
        <v>#N/A</v>
      </c>
      <c r="O179" s="105" t="e">
        <v>#N/A</v>
      </c>
      <c r="P179" s="105" t="e">
        <v>#N/A</v>
      </c>
      <c r="Q179" s="48" t="s">
        <v>1774</v>
      </c>
      <c r="R179" s="105" t="b">
        <v>1</v>
      </c>
      <c r="S179" s="105" t="b">
        <v>0</v>
      </c>
      <c r="T179" s="104">
        <v>64024.0</v>
      </c>
      <c r="U179" s="48" t="s">
        <v>1775</v>
      </c>
      <c r="V179" s="48" t="s">
        <v>492</v>
      </c>
      <c r="W179" s="107"/>
      <c r="X179" s="107"/>
      <c r="Y179" s="48" t="s">
        <v>1776</v>
      </c>
      <c r="Z179" s="111" t="s">
        <v>6078</v>
      </c>
      <c r="AA179" s="48"/>
      <c r="AB179" s="48"/>
      <c r="AC179" s="103"/>
      <c r="AD179" s="48"/>
    </row>
    <row r="180" ht="22.5" customHeight="1">
      <c r="A180" s="104">
        <v>405.0</v>
      </c>
      <c r="B180" s="48" t="s">
        <v>4560</v>
      </c>
      <c r="C180" s="48" t="s">
        <v>4451</v>
      </c>
      <c r="D180" s="105" t="b">
        <v>1</v>
      </c>
      <c r="E180" s="104">
        <v>64.0</v>
      </c>
      <c r="F180" s="104">
        <v>19.0</v>
      </c>
      <c r="G180" s="104">
        <v>45.0</v>
      </c>
      <c r="H180" s="106">
        <v>42312.22083333333</v>
      </c>
      <c r="I180" s="48" t="s">
        <v>4480</v>
      </c>
      <c r="J180" s="48" t="s">
        <v>897</v>
      </c>
      <c r="K180" s="48" t="s">
        <v>4481</v>
      </c>
      <c r="L180" s="105" t="e">
        <v>#N/A</v>
      </c>
      <c r="M180" s="105" t="e">
        <v>#N/A</v>
      </c>
      <c r="N180" s="105" t="e">
        <v>#N/A</v>
      </c>
      <c r="O180" s="105" t="e">
        <v>#N/A</v>
      </c>
      <c r="P180" s="105" t="e">
        <v>#N/A</v>
      </c>
      <c r="Q180" s="48" t="s">
        <v>4484</v>
      </c>
      <c r="R180" s="105" t="b">
        <v>1</v>
      </c>
      <c r="S180" s="105" t="b">
        <v>0</v>
      </c>
      <c r="T180" s="104">
        <v>2339.0</v>
      </c>
      <c r="U180" s="48" t="s">
        <v>900</v>
      </c>
      <c r="V180" s="48" t="s">
        <v>412</v>
      </c>
      <c r="W180" s="108">
        <v>801055.0</v>
      </c>
      <c r="X180" s="108">
        <v>771672.0</v>
      </c>
      <c r="Y180" s="48" t="s">
        <v>901</v>
      </c>
      <c r="Z180" s="111" t="s">
        <v>5344</v>
      </c>
      <c r="AA180" s="48"/>
      <c r="AB180" s="48"/>
      <c r="AC180" s="103"/>
      <c r="AD180" s="48"/>
    </row>
    <row r="181" ht="22.5" customHeight="1">
      <c r="A181" s="104">
        <v>673.0</v>
      </c>
      <c r="B181" s="48" t="s">
        <v>4560</v>
      </c>
      <c r="C181" s="48" t="s">
        <v>5962</v>
      </c>
      <c r="D181" s="105" t="b">
        <v>1</v>
      </c>
      <c r="E181" s="104">
        <v>1.0</v>
      </c>
      <c r="F181" s="104">
        <v>0.0</v>
      </c>
      <c r="G181" s="104">
        <v>1.0</v>
      </c>
      <c r="H181" s="106">
        <v>42324.63263888889</v>
      </c>
      <c r="I181" s="48" t="s">
        <v>5963</v>
      </c>
      <c r="J181" s="48" t="s">
        <v>5964</v>
      </c>
      <c r="K181" s="48" t="s">
        <v>5965</v>
      </c>
      <c r="L181" s="104">
        <v>-1.0</v>
      </c>
      <c r="M181" s="48" t="s">
        <v>1946</v>
      </c>
      <c r="N181" s="104">
        <v>0.0</v>
      </c>
      <c r="O181" s="104">
        <v>0.0</v>
      </c>
      <c r="P181" s="104">
        <v>0.0</v>
      </c>
      <c r="Q181" s="48" t="s">
        <v>5961</v>
      </c>
      <c r="R181" s="105" t="b">
        <v>0</v>
      </c>
      <c r="S181" s="105" t="b">
        <v>0</v>
      </c>
      <c r="T181" s="104">
        <v>49504.0</v>
      </c>
      <c r="U181" s="48" t="s">
        <v>1950</v>
      </c>
      <c r="V181" s="48" t="s">
        <v>309</v>
      </c>
      <c r="W181" s="107"/>
      <c r="X181" s="107"/>
      <c r="Y181" s="48" t="s">
        <v>5966</v>
      </c>
      <c r="Z181" s="95" t="s">
        <v>5968</v>
      </c>
      <c r="AA181" s="104">
        <v>3.0</v>
      </c>
      <c r="AB181" s="104">
        <v>1.0</v>
      </c>
      <c r="AC181" s="113"/>
      <c r="AD181" s="104"/>
    </row>
    <row r="182" ht="22.5" customHeight="1">
      <c r="A182" s="104">
        <v>700.0</v>
      </c>
      <c r="B182" s="48" t="s">
        <v>4560</v>
      </c>
      <c r="C182" s="48" t="s">
        <v>5971</v>
      </c>
      <c r="D182" s="105" t="b">
        <v>1</v>
      </c>
      <c r="E182" s="104">
        <v>0.0</v>
      </c>
      <c r="F182" s="104">
        <v>0.0</v>
      </c>
      <c r="G182" s="104">
        <v>0.0</v>
      </c>
      <c r="H182" s="106">
        <v>42312.52569444444</v>
      </c>
      <c r="I182" s="48" t="s">
        <v>5973</v>
      </c>
      <c r="J182" s="48" t="s">
        <v>5974</v>
      </c>
      <c r="K182" s="48" t="s">
        <v>5975</v>
      </c>
      <c r="L182" s="105" t="e">
        <v>#N/A</v>
      </c>
      <c r="M182" s="105" t="e">
        <v>#N/A</v>
      </c>
      <c r="N182" s="105" t="e">
        <v>#N/A</v>
      </c>
      <c r="O182" s="105" t="e">
        <v>#N/A</v>
      </c>
      <c r="P182" s="105" t="e">
        <v>#N/A</v>
      </c>
      <c r="Q182" s="48" t="s">
        <v>5970</v>
      </c>
      <c r="R182" s="105" t="b">
        <v>0</v>
      </c>
      <c r="S182" s="105" t="b">
        <v>1</v>
      </c>
      <c r="T182" s="104">
        <v>48075.0</v>
      </c>
      <c r="U182" s="48" t="s">
        <v>5976</v>
      </c>
      <c r="V182" s="48" t="s">
        <v>309</v>
      </c>
      <c r="W182" s="108">
        <v>3.4061682E7</v>
      </c>
      <c r="X182" s="108">
        <v>3.6017978E7</v>
      </c>
      <c r="Y182" s="48" t="s">
        <v>1856</v>
      </c>
      <c r="Z182" s="95" t="s">
        <v>5979</v>
      </c>
      <c r="AA182" s="104">
        <v>3.0</v>
      </c>
      <c r="AB182" s="104">
        <v>4.0</v>
      </c>
      <c r="AC182" s="113"/>
      <c r="AD182" s="104"/>
    </row>
    <row r="183" ht="22.5" customHeight="1">
      <c r="A183" s="104">
        <v>728.0</v>
      </c>
      <c r="B183" s="48" t="s">
        <v>4560</v>
      </c>
      <c r="C183" s="48" t="s">
        <v>5982</v>
      </c>
      <c r="D183" s="105" t="b">
        <v>1</v>
      </c>
      <c r="E183" s="104">
        <v>2.0</v>
      </c>
      <c r="F183" s="104">
        <v>1.0</v>
      </c>
      <c r="G183" s="104">
        <v>1.0</v>
      </c>
      <c r="H183" s="106">
        <v>42315.55902777778</v>
      </c>
      <c r="I183" s="48" t="s">
        <v>5983</v>
      </c>
      <c r="J183" s="48" t="s">
        <v>5984</v>
      </c>
      <c r="K183" s="48" t="s">
        <v>5985</v>
      </c>
      <c r="L183" s="105" t="e">
        <v>#N/A</v>
      </c>
      <c r="M183" s="105" t="e">
        <v>#N/A</v>
      </c>
      <c r="N183" s="105" t="e">
        <v>#N/A</v>
      </c>
      <c r="O183" s="105" t="e">
        <v>#N/A</v>
      </c>
      <c r="P183" s="105" t="e">
        <v>#N/A</v>
      </c>
      <c r="Q183" s="48" t="s">
        <v>5981</v>
      </c>
      <c r="R183" s="105" t="b">
        <v>0</v>
      </c>
      <c r="S183" s="105" t="b">
        <v>0</v>
      </c>
      <c r="T183" s="104">
        <v>49503.0</v>
      </c>
      <c r="U183" s="48" t="s">
        <v>5986</v>
      </c>
      <c r="V183" s="48" t="s">
        <v>309</v>
      </c>
      <c r="W183" s="108">
        <v>218143.0</v>
      </c>
      <c r="X183" s="108">
        <v>171413.0</v>
      </c>
      <c r="Y183" s="48" t="s">
        <v>706</v>
      </c>
      <c r="Z183" s="95" t="s">
        <v>5988</v>
      </c>
      <c r="AA183" s="104">
        <v>1.0</v>
      </c>
      <c r="AB183" s="104">
        <v>1.0</v>
      </c>
      <c r="AC183" s="113"/>
      <c r="AD183" s="104"/>
    </row>
    <row r="184" ht="22.5" customHeight="1">
      <c r="A184" s="104">
        <v>735.0</v>
      </c>
      <c r="B184" s="48" t="s">
        <v>4560</v>
      </c>
      <c r="C184" s="48" t="s">
        <v>5991</v>
      </c>
      <c r="D184" s="105" t="b">
        <v>1</v>
      </c>
      <c r="E184" s="104">
        <v>4.0</v>
      </c>
      <c r="F184" s="104">
        <v>0.0</v>
      </c>
      <c r="G184" s="104">
        <v>4.0</v>
      </c>
      <c r="H184" s="106">
        <v>42326.60972222222</v>
      </c>
      <c r="I184" s="48" t="s">
        <v>5992</v>
      </c>
      <c r="J184" s="48" t="s">
        <v>5994</v>
      </c>
      <c r="L184" s="105" t="e">
        <v>#N/A</v>
      </c>
      <c r="M184" s="105" t="e">
        <v>#N/A</v>
      </c>
      <c r="N184" s="105" t="e">
        <v>#N/A</v>
      </c>
      <c r="O184" s="105" t="e">
        <v>#N/A</v>
      </c>
      <c r="P184" s="105" t="e">
        <v>#N/A</v>
      </c>
      <c r="Q184" s="48" t="s">
        <v>5990</v>
      </c>
      <c r="R184" s="105" t="b">
        <v>0</v>
      </c>
      <c r="S184" s="105" t="b">
        <v>1</v>
      </c>
      <c r="T184" s="104">
        <v>48213.0</v>
      </c>
      <c r="U184" s="48" t="s">
        <v>4581</v>
      </c>
      <c r="V184" s="48" t="s">
        <v>309</v>
      </c>
      <c r="W184" s="107"/>
      <c r="X184" s="107"/>
      <c r="Y184" s="48" t="s">
        <v>1250</v>
      </c>
      <c r="Z184" s="95" t="s">
        <v>5996</v>
      </c>
      <c r="AA184" s="104">
        <v>3.0</v>
      </c>
      <c r="AB184" s="107"/>
      <c r="AC184" s="117"/>
      <c r="AD184" s="107"/>
    </row>
    <row r="185" ht="22.5" customHeight="1">
      <c r="A185" s="104">
        <v>768.0</v>
      </c>
      <c r="B185" s="48" t="s">
        <v>4560</v>
      </c>
      <c r="C185" s="48" t="s">
        <v>5999</v>
      </c>
      <c r="D185" s="105" t="b">
        <v>0</v>
      </c>
      <c r="E185" s="104">
        <v>3.0</v>
      </c>
      <c r="F185" s="104">
        <v>0.0</v>
      </c>
      <c r="G185" s="104">
        <v>3.0</v>
      </c>
      <c r="H185" s="106">
        <v>42322.31597222222</v>
      </c>
      <c r="I185" s="48" t="s">
        <v>6000</v>
      </c>
      <c r="J185" s="48" t="s">
        <v>6002</v>
      </c>
      <c r="K185" s="48" t="s">
        <v>6003</v>
      </c>
      <c r="L185" s="105" t="e">
        <v>#N/A</v>
      </c>
      <c r="M185" s="105" t="e">
        <v>#N/A</v>
      </c>
      <c r="N185" s="105" t="e">
        <v>#N/A</v>
      </c>
      <c r="O185" s="105" t="e">
        <v>#N/A</v>
      </c>
      <c r="P185" s="105" t="e">
        <v>#N/A</v>
      </c>
      <c r="Q185" s="48" t="s">
        <v>5998</v>
      </c>
      <c r="R185" s="105" t="b">
        <v>0</v>
      </c>
      <c r="S185" s="105" t="b">
        <v>0</v>
      </c>
      <c r="T185" s="104">
        <v>49614.0</v>
      </c>
      <c r="U185" s="48" t="s">
        <v>6004</v>
      </c>
      <c r="V185" s="48" t="s">
        <v>309</v>
      </c>
      <c r="W185" s="107"/>
      <c r="X185" s="107"/>
      <c r="Y185" s="107"/>
      <c r="Z185" s="95" t="s">
        <v>6005</v>
      </c>
      <c r="AA185" s="104">
        <v>3.0</v>
      </c>
      <c r="AB185" s="104">
        <v>2.0</v>
      </c>
      <c r="AC185" s="113"/>
      <c r="AD185" s="104"/>
    </row>
    <row r="186" ht="22.5" customHeight="1">
      <c r="A186" s="104">
        <v>770.0</v>
      </c>
      <c r="B186" s="48" t="s">
        <v>4560</v>
      </c>
      <c r="C186" s="48" t="s">
        <v>6007</v>
      </c>
      <c r="D186" s="105" t="b">
        <v>0</v>
      </c>
      <c r="E186" s="104">
        <v>1.0</v>
      </c>
      <c r="F186" s="104">
        <v>0.0</v>
      </c>
      <c r="G186" s="104">
        <v>1.0</v>
      </c>
      <c r="H186" s="106">
        <v>42331.87430555555</v>
      </c>
      <c r="I186" s="48" t="s">
        <v>6009</v>
      </c>
      <c r="J186" s="48" t="s">
        <v>6010</v>
      </c>
      <c r="K186" s="48" t="s">
        <v>6011</v>
      </c>
      <c r="L186" s="105" t="e">
        <v>#N/A</v>
      </c>
      <c r="M186" s="105" t="e">
        <v>#N/A</v>
      </c>
      <c r="N186" s="105" t="e">
        <v>#N/A</v>
      </c>
      <c r="O186" s="105" t="e">
        <v>#N/A</v>
      </c>
      <c r="P186" s="105" t="e">
        <v>#N/A</v>
      </c>
      <c r="Q186" s="48" t="s">
        <v>6006</v>
      </c>
      <c r="R186" s="105" t="b">
        <v>0</v>
      </c>
      <c r="S186" s="105" t="b">
        <v>0</v>
      </c>
      <c r="T186" s="104">
        <v>48235.0</v>
      </c>
      <c r="U186" s="48" t="s">
        <v>6013</v>
      </c>
      <c r="V186" s="48" t="s">
        <v>309</v>
      </c>
      <c r="W186" s="107"/>
      <c r="X186" s="107"/>
      <c r="Y186" s="107"/>
      <c r="Z186" s="95" t="s">
        <v>6014</v>
      </c>
      <c r="AA186" s="104">
        <v>3.0</v>
      </c>
      <c r="AB186" s="104">
        <v>2.0</v>
      </c>
      <c r="AC186" s="113"/>
      <c r="AD186" s="104"/>
    </row>
    <row r="187" ht="22.5" customHeight="1">
      <c r="A187" s="104">
        <v>207.0</v>
      </c>
      <c r="B187" s="48" t="s">
        <v>4560</v>
      </c>
      <c r="C187" s="48" t="s">
        <v>2285</v>
      </c>
      <c r="D187" s="105" t="b">
        <v>1</v>
      </c>
      <c r="E187" s="104">
        <v>3.0</v>
      </c>
      <c r="F187" s="104">
        <v>0.0</v>
      </c>
      <c r="G187" s="104">
        <v>3.0</v>
      </c>
      <c r="H187" s="106">
        <v>42332.688888888886</v>
      </c>
      <c r="I187" s="48" t="s">
        <v>2286</v>
      </c>
      <c r="J187" s="48" t="s">
        <v>2287</v>
      </c>
      <c r="K187" s="48" t="s">
        <v>2288</v>
      </c>
      <c r="L187" s="105" t="e">
        <v>#N/A</v>
      </c>
      <c r="M187" s="105" t="e">
        <v>#N/A</v>
      </c>
      <c r="N187" s="105" t="e">
        <v>#N/A</v>
      </c>
      <c r="O187" s="105" t="e">
        <v>#N/A</v>
      </c>
      <c r="P187" s="105" t="e">
        <v>#N/A</v>
      </c>
      <c r="Q187" s="48" t="s">
        <v>2289</v>
      </c>
      <c r="R187" s="105" t="b">
        <v>1</v>
      </c>
      <c r="S187" s="105" t="b">
        <v>0</v>
      </c>
      <c r="T187" s="104">
        <v>63101.0</v>
      </c>
      <c r="U187" s="48" t="s">
        <v>2290</v>
      </c>
      <c r="V187" s="48" t="s">
        <v>492</v>
      </c>
      <c r="W187" s="107"/>
      <c r="X187" s="107"/>
      <c r="Y187" s="107"/>
      <c r="Z187" s="111" t="s">
        <v>6102</v>
      </c>
      <c r="AA187" s="48"/>
      <c r="AB187" s="48"/>
      <c r="AC187" s="103"/>
      <c r="AD187" s="48"/>
    </row>
    <row r="188" ht="22.5" customHeight="1">
      <c r="A188" s="104">
        <v>157.0</v>
      </c>
      <c r="B188" s="48" t="s">
        <v>4560</v>
      </c>
      <c r="C188" s="48" t="s">
        <v>1804</v>
      </c>
      <c r="D188" s="105" t="b">
        <v>1</v>
      </c>
      <c r="E188" s="104">
        <v>40.0</v>
      </c>
      <c r="F188" s="104">
        <v>1.0</v>
      </c>
      <c r="G188" s="104">
        <v>39.0</v>
      </c>
      <c r="H188" s="106">
        <v>42317.80625</v>
      </c>
      <c r="I188" s="48" t="s">
        <v>1805</v>
      </c>
      <c r="J188" s="48" t="s">
        <v>1806</v>
      </c>
      <c r="K188" s="48" t="s">
        <v>1807</v>
      </c>
      <c r="L188" s="105" t="e">
        <v>#N/A</v>
      </c>
      <c r="M188" s="105" t="e">
        <v>#N/A</v>
      </c>
      <c r="N188" s="105" t="e">
        <v>#N/A</v>
      </c>
      <c r="O188" s="105" t="e">
        <v>#N/A</v>
      </c>
      <c r="P188" s="105" t="e">
        <v>#N/A</v>
      </c>
      <c r="Q188" s="48" t="s">
        <v>1808</v>
      </c>
      <c r="R188" s="105" t="b">
        <v>1</v>
      </c>
      <c r="S188" s="105" t="b">
        <v>0</v>
      </c>
      <c r="T188" s="104">
        <v>64063.0</v>
      </c>
      <c r="U188" s="48" t="s">
        <v>1809</v>
      </c>
      <c r="V188" s="48" t="s">
        <v>492</v>
      </c>
      <c r="W188" s="107"/>
      <c r="X188" s="107"/>
      <c r="Y188" s="48" t="s">
        <v>1461</v>
      </c>
      <c r="Z188" s="111" t="s">
        <v>6097</v>
      </c>
      <c r="AA188" s="48"/>
      <c r="AB188" s="48"/>
      <c r="AC188" s="103"/>
      <c r="AD188" s="48"/>
    </row>
    <row r="189" ht="22.5" customHeight="1">
      <c r="A189" s="104">
        <v>154.0</v>
      </c>
      <c r="B189" s="48" t="s">
        <v>4560</v>
      </c>
      <c r="C189" s="48" t="s">
        <v>1770</v>
      </c>
      <c r="D189" s="105" t="b">
        <v>1</v>
      </c>
      <c r="E189" s="104">
        <v>213.0</v>
      </c>
      <c r="F189" s="104">
        <v>27.0</v>
      </c>
      <c r="G189" s="104">
        <v>186.0</v>
      </c>
      <c r="H189" s="106">
        <v>42312.513194444444</v>
      </c>
      <c r="I189" s="48" t="s">
        <v>1771</v>
      </c>
      <c r="J189" s="48" t="s">
        <v>1772</v>
      </c>
      <c r="K189" s="48" t="s">
        <v>1773</v>
      </c>
      <c r="L189" s="105" t="e">
        <v>#N/A</v>
      </c>
      <c r="M189" s="105" t="e">
        <v>#N/A</v>
      </c>
      <c r="N189" s="105" t="e">
        <v>#N/A</v>
      </c>
      <c r="O189" s="105" t="e">
        <v>#N/A</v>
      </c>
      <c r="P189" s="105" t="e">
        <v>#N/A</v>
      </c>
      <c r="Q189" s="48" t="s">
        <v>1774</v>
      </c>
      <c r="R189" s="105" t="b">
        <v>1</v>
      </c>
      <c r="S189" s="105" t="b">
        <v>1</v>
      </c>
      <c r="T189" s="104">
        <v>64024.0</v>
      </c>
      <c r="U189" s="48" t="s">
        <v>1775</v>
      </c>
      <c r="V189" s="48" t="s">
        <v>492</v>
      </c>
      <c r="W189" s="107"/>
      <c r="X189" s="107"/>
      <c r="Y189" s="48" t="s">
        <v>1776</v>
      </c>
      <c r="Z189" s="111" t="s">
        <v>6085</v>
      </c>
      <c r="AA189" s="48"/>
      <c r="AB189" s="48"/>
      <c r="AC189" s="103"/>
      <c r="AD189" s="48"/>
    </row>
    <row r="190" ht="22.5" customHeight="1">
      <c r="A190" s="104">
        <v>262.0</v>
      </c>
      <c r="B190" s="48" t="s">
        <v>4560</v>
      </c>
      <c r="C190" s="48" t="s">
        <v>2796</v>
      </c>
      <c r="D190" s="105" t="b">
        <v>1</v>
      </c>
      <c r="E190" s="104">
        <v>5635.0</v>
      </c>
      <c r="F190" s="104">
        <v>1205.0</v>
      </c>
      <c r="G190" s="104">
        <v>4430.0</v>
      </c>
      <c r="H190" s="106">
        <v>42313.66527777778</v>
      </c>
      <c r="I190" s="48" t="s">
        <v>2798</v>
      </c>
      <c r="J190" s="48" t="s">
        <v>2799</v>
      </c>
      <c r="K190" s="48" t="s">
        <v>2800</v>
      </c>
      <c r="L190" s="105" t="e">
        <v>#N/A</v>
      </c>
      <c r="M190" s="105" t="e">
        <v>#N/A</v>
      </c>
      <c r="N190" s="105" t="e">
        <v>#N/A</v>
      </c>
      <c r="O190" s="105" t="e">
        <v>#N/A</v>
      </c>
      <c r="P190" s="105" t="e">
        <v>#N/A</v>
      </c>
      <c r="Q190" s="48" t="s">
        <v>2801</v>
      </c>
      <c r="R190" s="105" t="b">
        <v>1</v>
      </c>
      <c r="S190" s="105" t="b">
        <v>1</v>
      </c>
      <c r="T190" s="104">
        <v>20817.0</v>
      </c>
      <c r="U190" s="48" t="s">
        <v>2802</v>
      </c>
      <c r="V190" s="48" t="s">
        <v>646</v>
      </c>
      <c r="W190" s="107"/>
      <c r="X190" s="107"/>
      <c r="Y190" s="48" t="s">
        <v>2803</v>
      </c>
      <c r="Z190" s="111" t="s">
        <v>5695</v>
      </c>
      <c r="AA190" s="48"/>
      <c r="AB190" s="48"/>
      <c r="AC190" s="103"/>
      <c r="AD190" s="48"/>
    </row>
    <row r="191" ht="22.5" customHeight="1">
      <c r="A191" s="104">
        <v>445.0</v>
      </c>
      <c r="B191" s="48" t="s">
        <v>4560</v>
      </c>
      <c r="C191" s="48" t="s">
        <v>4915</v>
      </c>
      <c r="D191" s="105" t="b">
        <v>1</v>
      </c>
      <c r="E191" s="104">
        <v>1.0</v>
      </c>
      <c r="F191" s="104">
        <v>0.0</v>
      </c>
      <c r="G191" s="104">
        <v>1.0</v>
      </c>
      <c r="H191" s="106">
        <v>42328.291666666664</v>
      </c>
      <c r="I191" s="48" t="s">
        <v>4916</v>
      </c>
      <c r="J191" s="48" t="s">
        <v>4918</v>
      </c>
      <c r="K191" s="48" t="s">
        <v>4919</v>
      </c>
      <c r="L191" s="105" t="e">
        <v>#N/A</v>
      </c>
      <c r="M191" s="105" t="e">
        <v>#N/A</v>
      </c>
      <c r="N191" s="105" t="e">
        <v>#N/A</v>
      </c>
      <c r="O191" s="105" t="e">
        <v>#N/A</v>
      </c>
      <c r="P191" s="105" t="e">
        <v>#N/A</v>
      </c>
      <c r="Q191" s="48" t="s">
        <v>4920</v>
      </c>
      <c r="R191" s="105" t="b">
        <v>1</v>
      </c>
      <c r="S191" s="105" t="b">
        <v>1</v>
      </c>
      <c r="T191" s="104">
        <v>4281.0</v>
      </c>
      <c r="U191" s="48" t="s">
        <v>4921</v>
      </c>
      <c r="V191" s="48" t="s">
        <v>358</v>
      </c>
      <c r="W191" s="107"/>
      <c r="X191" s="107"/>
      <c r="Y191" s="48" t="s">
        <v>577</v>
      </c>
      <c r="Z191" s="111" t="s">
        <v>5880</v>
      </c>
      <c r="AA191" s="48"/>
      <c r="AB191" s="48"/>
      <c r="AC191" s="103"/>
      <c r="AD191" s="48"/>
    </row>
    <row r="192" ht="22.5" customHeight="1">
      <c r="A192" s="104">
        <v>475.0</v>
      </c>
      <c r="B192" s="48" t="s">
        <v>4560</v>
      </c>
      <c r="C192" s="48" t="s">
        <v>5298</v>
      </c>
      <c r="D192" s="105" t="b">
        <v>1</v>
      </c>
      <c r="E192" s="104">
        <v>25.0</v>
      </c>
      <c r="F192" s="104">
        <v>5.0</v>
      </c>
      <c r="G192" s="104">
        <v>20.0</v>
      </c>
      <c r="H192" s="106">
        <v>42326.24722222222</v>
      </c>
      <c r="I192" s="48" t="s">
        <v>5299</v>
      </c>
      <c r="J192" s="48" t="s">
        <v>5300</v>
      </c>
      <c r="K192" s="48" t="s">
        <v>5301</v>
      </c>
      <c r="L192" s="105" t="e">
        <v>#N/A</v>
      </c>
      <c r="M192" s="105" t="e">
        <v>#N/A</v>
      </c>
      <c r="N192" s="105" t="e">
        <v>#N/A</v>
      </c>
      <c r="O192" s="105" t="e">
        <v>#N/A</v>
      </c>
      <c r="P192" s="105" t="e">
        <v>#N/A</v>
      </c>
      <c r="Q192" s="48" t="s">
        <v>5302</v>
      </c>
      <c r="R192" s="105" t="b">
        <v>1</v>
      </c>
      <c r="S192" s="105" t="b">
        <v>1</v>
      </c>
      <c r="T192" s="104">
        <v>55130.0</v>
      </c>
      <c r="U192" s="48" t="s">
        <v>5303</v>
      </c>
      <c r="V192" s="48" t="s">
        <v>1630</v>
      </c>
      <c r="W192" s="108">
        <v>521206.0</v>
      </c>
      <c r="X192" s="108">
        <v>490032.0</v>
      </c>
      <c r="Y192" s="48" t="s">
        <v>5304</v>
      </c>
      <c r="Z192" s="111" t="s">
        <v>6027</v>
      </c>
      <c r="AA192" s="48"/>
      <c r="AB192" s="48"/>
      <c r="AC192" s="103"/>
      <c r="AD192" s="48"/>
    </row>
    <row r="193" ht="22.5" customHeight="1">
      <c r="A193" s="104">
        <v>597.0</v>
      </c>
      <c r="B193" s="48" t="s">
        <v>4560</v>
      </c>
      <c r="C193" s="48" t="s">
        <v>6045</v>
      </c>
      <c r="D193" s="105" t="b">
        <v>0</v>
      </c>
      <c r="E193" s="104">
        <v>4.0</v>
      </c>
      <c r="F193" s="104">
        <v>0.0</v>
      </c>
      <c r="G193" s="104">
        <v>4.0</v>
      </c>
      <c r="H193" s="106">
        <v>42313.74375</v>
      </c>
      <c r="I193" s="48" t="s">
        <v>6047</v>
      </c>
      <c r="J193" s="48" t="s">
        <v>6048</v>
      </c>
      <c r="K193" s="48" t="s">
        <v>6049</v>
      </c>
      <c r="L193" s="105" t="e">
        <v>#N/A</v>
      </c>
      <c r="M193" s="105" t="e">
        <v>#N/A</v>
      </c>
      <c r="N193" s="105" t="e">
        <v>#N/A</v>
      </c>
      <c r="O193" s="105" t="e">
        <v>#N/A</v>
      </c>
      <c r="P193" s="105" t="e">
        <v>#N/A</v>
      </c>
      <c r="Q193" s="48" t="s">
        <v>6044</v>
      </c>
      <c r="R193" s="105" t="b">
        <v>1</v>
      </c>
      <c r="S193" s="105" t="b">
        <v>0</v>
      </c>
      <c r="T193" s="104">
        <v>55423.0</v>
      </c>
      <c r="U193" s="48" t="s">
        <v>6050</v>
      </c>
      <c r="V193" s="48" t="s">
        <v>1630</v>
      </c>
      <c r="W193" s="107"/>
      <c r="X193" s="107"/>
      <c r="Y193" s="107"/>
      <c r="Z193" s="95" t="s">
        <v>6053</v>
      </c>
      <c r="AA193" s="104">
        <v>3.0</v>
      </c>
      <c r="AB193" s="104">
        <v>4.0</v>
      </c>
      <c r="AC193" s="113"/>
      <c r="AD193" s="104"/>
    </row>
    <row r="194" ht="22.5" customHeight="1">
      <c r="A194" s="104">
        <v>21.0</v>
      </c>
      <c r="B194" s="48" t="s">
        <v>4560</v>
      </c>
      <c r="C194" s="48" t="s">
        <v>486</v>
      </c>
      <c r="D194" s="105" t="b">
        <v>1</v>
      </c>
      <c r="E194" s="104">
        <v>43.0</v>
      </c>
      <c r="F194" s="104">
        <v>10.0</v>
      </c>
      <c r="G194" s="104">
        <v>33.0</v>
      </c>
      <c r="H194" s="106">
        <v>42311.38888888889</v>
      </c>
      <c r="I194" s="48" t="s">
        <v>487</v>
      </c>
      <c r="J194" s="48" t="s">
        <v>488</v>
      </c>
      <c r="K194" s="48" t="s">
        <v>489</v>
      </c>
      <c r="L194" s="105" t="e">
        <v>#N/A</v>
      </c>
      <c r="M194" s="105" t="e">
        <v>#N/A</v>
      </c>
      <c r="N194" s="105" t="e">
        <v>#N/A</v>
      </c>
      <c r="O194" s="105" t="e">
        <v>#N/A</v>
      </c>
      <c r="P194" s="105" t="e">
        <v>#N/A</v>
      </c>
      <c r="Q194" s="48" t="s">
        <v>490</v>
      </c>
      <c r="R194" s="105" t="b">
        <v>1</v>
      </c>
      <c r="S194" s="105" t="b">
        <v>0</v>
      </c>
      <c r="T194" s="104">
        <v>63090.0</v>
      </c>
      <c r="U194" s="48" t="s">
        <v>491</v>
      </c>
      <c r="V194" s="48" t="s">
        <v>492</v>
      </c>
      <c r="W194" s="107"/>
      <c r="X194" s="107"/>
      <c r="Y194" s="48" t="s">
        <v>493</v>
      </c>
      <c r="Z194" s="95" t="s">
        <v>6060</v>
      </c>
      <c r="AA194" s="104">
        <v>1.0</v>
      </c>
      <c r="AB194" s="104">
        <v>4.0</v>
      </c>
      <c r="AC194" s="113"/>
      <c r="AD194" s="104"/>
    </row>
    <row r="195" ht="22.5" customHeight="1">
      <c r="A195" s="104">
        <v>72.0</v>
      </c>
      <c r="B195" s="48" t="s">
        <v>4560</v>
      </c>
      <c r="C195" s="48" t="s">
        <v>1009</v>
      </c>
      <c r="D195" s="105" t="b">
        <v>1</v>
      </c>
      <c r="E195" s="104">
        <v>1.0</v>
      </c>
      <c r="F195" s="104">
        <v>0.0</v>
      </c>
      <c r="G195" s="104">
        <v>1.0</v>
      </c>
      <c r="H195" s="106">
        <v>42325.714583333334</v>
      </c>
      <c r="I195" s="48" t="s">
        <v>1010</v>
      </c>
      <c r="J195" s="48" t="s">
        <v>1011</v>
      </c>
      <c r="K195" s="48" t="s">
        <v>1012</v>
      </c>
      <c r="L195" s="105" t="e">
        <v>#N/A</v>
      </c>
      <c r="M195" s="105" t="e">
        <v>#N/A</v>
      </c>
      <c r="N195" s="105" t="e">
        <v>#N/A</v>
      </c>
      <c r="O195" s="105" t="e">
        <v>#N/A</v>
      </c>
      <c r="P195" s="105" t="e">
        <v>#N/A</v>
      </c>
      <c r="Q195" s="48" t="s">
        <v>1013</v>
      </c>
      <c r="R195" s="105" t="b">
        <v>1</v>
      </c>
      <c r="S195" s="105" t="b">
        <v>1</v>
      </c>
      <c r="T195" s="104">
        <v>63114.0</v>
      </c>
      <c r="U195" s="48" t="s">
        <v>1014</v>
      </c>
      <c r="V195" s="48" t="s">
        <v>492</v>
      </c>
      <c r="W195" s="107"/>
      <c r="X195" s="107"/>
      <c r="Y195" s="48" t="s">
        <v>598</v>
      </c>
      <c r="Z195" s="95" t="s">
        <v>6067</v>
      </c>
      <c r="AA195" s="104">
        <v>2.0</v>
      </c>
      <c r="AB195" s="104">
        <v>2.0</v>
      </c>
      <c r="AC195" s="113"/>
      <c r="AD195" s="104"/>
    </row>
    <row r="196" ht="22.5" customHeight="1">
      <c r="A196" s="104">
        <v>100.0</v>
      </c>
      <c r="B196" s="48" t="s">
        <v>4560</v>
      </c>
      <c r="C196" s="48" t="s">
        <v>1264</v>
      </c>
      <c r="D196" s="105" t="b">
        <v>1</v>
      </c>
      <c r="E196" s="104">
        <v>59.0</v>
      </c>
      <c r="F196" s="104">
        <v>6.0</v>
      </c>
      <c r="G196" s="104">
        <v>53.0</v>
      </c>
      <c r="H196" s="106">
        <v>42332.28958333333</v>
      </c>
      <c r="I196" s="48" t="s">
        <v>1265</v>
      </c>
      <c r="J196" s="48" t="s">
        <v>1266</v>
      </c>
      <c r="K196" s="48" t="s">
        <v>1267</v>
      </c>
      <c r="L196" s="105" t="e">
        <v>#N/A</v>
      </c>
      <c r="M196" s="105" t="e">
        <v>#N/A</v>
      </c>
      <c r="N196" s="105" t="e">
        <v>#N/A</v>
      </c>
      <c r="O196" s="105" t="e">
        <v>#N/A</v>
      </c>
      <c r="P196" s="105" t="e">
        <v>#N/A</v>
      </c>
      <c r="Q196" s="48" t="s">
        <v>1268</v>
      </c>
      <c r="R196" s="105" t="b">
        <v>1</v>
      </c>
      <c r="S196" s="105" t="b">
        <v>1</v>
      </c>
      <c r="T196" s="104">
        <v>63017.0</v>
      </c>
      <c r="U196" s="48" t="s">
        <v>1269</v>
      </c>
      <c r="V196" s="48" t="s">
        <v>492</v>
      </c>
      <c r="W196" s="108">
        <v>2267292.0</v>
      </c>
      <c r="X196" s="108">
        <v>2138274.0</v>
      </c>
      <c r="Y196" s="48" t="s">
        <v>1270</v>
      </c>
      <c r="Z196" s="95" t="s">
        <v>6073</v>
      </c>
      <c r="AA196" s="104">
        <v>3.0</v>
      </c>
      <c r="AB196" s="104">
        <v>2.0</v>
      </c>
      <c r="AC196" s="113"/>
      <c r="AD196" s="104"/>
    </row>
    <row r="197" ht="22.5" customHeight="1">
      <c r="A197" s="104">
        <v>325.0</v>
      </c>
      <c r="B197" s="48" t="s">
        <v>4560</v>
      </c>
      <c r="C197" s="48" t="s">
        <v>3549</v>
      </c>
      <c r="D197" s="105" t="b">
        <v>1</v>
      </c>
      <c r="E197" s="104">
        <v>868.0</v>
      </c>
      <c r="F197" s="104">
        <v>214.0</v>
      </c>
      <c r="G197" s="104">
        <v>654.0</v>
      </c>
      <c r="H197" s="106">
        <v>42319.563888888886</v>
      </c>
      <c r="I197" s="48" t="s">
        <v>3552</v>
      </c>
      <c r="J197" s="48" t="s">
        <v>3553</v>
      </c>
      <c r="K197" s="48" t="s">
        <v>3554</v>
      </c>
      <c r="L197" s="105" t="e">
        <v>#N/A</v>
      </c>
      <c r="M197" s="105" t="e">
        <v>#N/A</v>
      </c>
      <c r="N197" s="105" t="e">
        <v>#N/A</v>
      </c>
      <c r="O197" s="105" t="e">
        <v>#N/A</v>
      </c>
      <c r="P197" s="105" t="e">
        <v>#N/A</v>
      </c>
      <c r="Q197" s="48" t="s">
        <v>3555</v>
      </c>
      <c r="R197" s="105" t="b">
        <v>1</v>
      </c>
      <c r="S197" s="105" t="b">
        <v>1</v>
      </c>
      <c r="T197" s="104">
        <v>48734.0</v>
      </c>
      <c r="U197" s="48" t="s">
        <v>2571</v>
      </c>
      <c r="V197" s="48" t="s">
        <v>309</v>
      </c>
      <c r="W197" s="107"/>
      <c r="X197" s="107"/>
      <c r="Y197" s="48" t="s">
        <v>461</v>
      </c>
      <c r="Z197" s="111" t="s">
        <v>5939</v>
      </c>
      <c r="AA197" s="48"/>
      <c r="AB197" s="48"/>
      <c r="AC197" s="103"/>
      <c r="AD197" s="48"/>
    </row>
    <row r="198" ht="22.5" customHeight="1">
      <c r="A198" s="104">
        <v>499.0</v>
      </c>
      <c r="B198" s="48" t="s">
        <v>4560</v>
      </c>
      <c r="C198" s="48" t="s">
        <v>5515</v>
      </c>
      <c r="D198" s="105" t="b">
        <v>0</v>
      </c>
      <c r="E198" s="104">
        <v>517.0</v>
      </c>
      <c r="F198" s="104">
        <v>92.0</v>
      </c>
      <c r="G198" s="104">
        <v>425.0</v>
      </c>
      <c r="H198" s="106">
        <v>42328.135416666664</v>
      </c>
      <c r="I198" s="48" t="s">
        <v>5516</v>
      </c>
      <c r="J198" s="48" t="s">
        <v>5517</v>
      </c>
      <c r="K198" s="48" t="s">
        <v>5518</v>
      </c>
      <c r="L198" s="105" t="e">
        <v>#N/A</v>
      </c>
      <c r="M198" s="105" t="e">
        <v>#N/A</v>
      </c>
      <c r="N198" s="105" t="e">
        <v>#N/A</v>
      </c>
      <c r="O198" s="105" t="e">
        <v>#N/A</v>
      </c>
      <c r="P198" s="105" t="e">
        <v>#N/A</v>
      </c>
      <c r="Q198" s="48" t="s">
        <v>5519</v>
      </c>
      <c r="R198" s="105" t="b">
        <v>1</v>
      </c>
      <c r="S198" s="105" t="b">
        <v>1</v>
      </c>
      <c r="T198" s="48" t="s">
        <v>5520</v>
      </c>
      <c r="U198" s="48" t="s">
        <v>5521</v>
      </c>
      <c r="V198" s="48" t="s">
        <v>1630</v>
      </c>
      <c r="W198" s="107"/>
      <c r="X198" s="107"/>
      <c r="Y198" s="107"/>
      <c r="Z198" s="111" t="s">
        <v>6039</v>
      </c>
      <c r="AA198" s="48"/>
      <c r="AB198" s="48"/>
      <c r="AC198" s="103"/>
      <c r="AD198" s="48"/>
    </row>
    <row r="199" ht="22.5" customHeight="1">
      <c r="A199" s="104">
        <v>142.0</v>
      </c>
      <c r="B199" s="48" t="s">
        <v>4560</v>
      </c>
      <c r="C199" s="48" t="s">
        <v>1661</v>
      </c>
      <c r="D199" s="105" t="b">
        <v>1</v>
      </c>
      <c r="E199" s="104">
        <v>41.0</v>
      </c>
      <c r="F199" s="104">
        <v>6.0</v>
      </c>
      <c r="G199" s="104">
        <v>35.0</v>
      </c>
      <c r="H199" s="106">
        <v>42318.563888888886</v>
      </c>
      <c r="I199" s="48" t="s">
        <v>1682</v>
      </c>
      <c r="J199" s="48" t="s">
        <v>1663</v>
      </c>
      <c r="K199" s="48" t="s">
        <v>1683</v>
      </c>
      <c r="L199" s="105" t="e">
        <v>#N/A</v>
      </c>
      <c r="M199" s="105" t="e">
        <v>#N/A</v>
      </c>
      <c r="N199" s="105" t="e">
        <v>#N/A</v>
      </c>
      <c r="O199" s="105" t="e">
        <v>#N/A</v>
      </c>
      <c r="P199" s="105" t="e">
        <v>#N/A</v>
      </c>
      <c r="Q199" s="48" t="s">
        <v>1684</v>
      </c>
      <c r="R199" s="105" t="b">
        <v>1</v>
      </c>
      <c r="S199" s="105" t="b">
        <v>0</v>
      </c>
      <c r="T199" s="104">
        <v>21093.0</v>
      </c>
      <c r="U199" s="48" t="s">
        <v>1666</v>
      </c>
      <c r="V199" s="48" t="s">
        <v>646</v>
      </c>
      <c r="W199" s="108">
        <v>3302536.0</v>
      </c>
      <c r="X199" s="108">
        <v>3165278.0</v>
      </c>
      <c r="Y199" s="48" t="s">
        <v>1667</v>
      </c>
      <c r="Z199" s="95" t="s">
        <v>5633</v>
      </c>
      <c r="AA199" s="48"/>
      <c r="AB199" s="48"/>
      <c r="AC199" s="113" t="s">
        <v>10092</v>
      </c>
      <c r="AD199" s="48"/>
    </row>
    <row r="200" ht="22.5" customHeight="1">
      <c r="A200" s="104">
        <v>144.0</v>
      </c>
      <c r="B200" s="48" t="s">
        <v>4560</v>
      </c>
      <c r="C200" s="48" t="s">
        <v>1661</v>
      </c>
      <c r="D200" s="105" t="b">
        <v>1</v>
      </c>
      <c r="E200" s="104">
        <v>2.0</v>
      </c>
      <c r="F200" s="104">
        <v>0.0</v>
      </c>
      <c r="G200" s="104">
        <v>2.0</v>
      </c>
      <c r="H200" s="106">
        <v>42328.41180555556</v>
      </c>
      <c r="I200" s="48" t="s">
        <v>1694</v>
      </c>
      <c r="J200" s="48" t="s">
        <v>1663</v>
      </c>
      <c r="K200" s="48" t="s">
        <v>1695</v>
      </c>
      <c r="L200" s="105" t="e">
        <v>#N/A</v>
      </c>
      <c r="M200" s="105" t="e">
        <v>#N/A</v>
      </c>
      <c r="N200" s="105" t="e">
        <v>#N/A</v>
      </c>
      <c r="O200" s="105" t="e">
        <v>#N/A</v>
      </c>
      <c r="P200" s="105" t="e">
        <v>#N/A</v>
      </c>
      <c r="Q200" s="48" t="s">
        <v>1696</v>
      </c>
      <c r="R200" s="105" t="b">
        <v>1</v>
      </c>
      <c r="S200" s="105" t="b">
        <v>0</v>
      </c>
      <c r="T200" s="104">
        <v>21093.0</v>
      </c>
      <c r="U200" s="48" t="s">
        <v>1666</v>
      </c>
      <c r="V200" s="48" t="s">
        <v>646</v>
      </c>
      <c r="W200" s="108">
        <v>3302536.0</v>
      </c>
      <c r="X200" s="108">
        <v>3165278.0</v>
      </c>
      <c r="Y200" s="48" t="s">
        <v>1667</v>
      </c>
      <c r="Z200" s="95" t="s">
        <v>5652</v>
      </c>
      <c r="AA200" s="104">
        <v>1.0</v>
      </c>
      <c r="AB200" s="119">
        <v>1.0</v>
      </c>
      <c r="AC200" s="109" t="s">
        <v>10085</v>
      </c>
      <c r="AD200" s="48"/>
    </row>
    <row r="201" ht="22.5" customHeight="1">
      <c r="A201" s="104">
        <v>378.0</v>
      </c>
      <c r="B201" s="48" t="s">
        <v>4560</v>
      </c>
      <c r="C201" s="48" t="s">
        <v>4174</v>
      </c>
      <c r="D201" s="105" t="b">
        <v>1</v>
      </c>
      <c r="E201" s="104">
        <v>0.0</v>
      </c>
      <c r="F201" s="104">
        <v>0.0</v>
      </c>
      <c r="G201" s="104">
        <v>0.0</v>
      </c>
      <c r="H201" s="106">
        <v>42317.291666666664</v>
      </c>
      <c r="I201" s="48" t="s">
        <v>4175</v>
      </c>
      <c r="J201" s="48" t="s">
        <v>4176</v>
      </c>
      <c r="K201" s="48" t="s">
        <v>4177</v>
      </c>
      <c r="L201" s="105" t="e">
        <v>#N/A</v>
      </c>
      <c r="M201" s="105" t="e">
        <v>#N/A</v>
      </c>
      <c r="N201" s="105" t="e">
        <v>#N/A</v>
      </c>
      <c r="O201" s="105" t="e">
        <v>#N/A</v>
      </c>
      <c r="P201" s="105" t="e">
        <v>#N/A</v>
      </c>
      <c r="Q201" s="48" t="s">
        <v>4178</v>
      </c>
      <c r="R201" s="105" t="b">
        <v>1</v>
      </c>
      <c r="S201" s="105" t="b">
        <v>0</v>
      </c>
      <c r="T201" s="104">
        <v>65588.0</v>
      </c>
      <c r="U201" s="48" t="s">
        <v>4180</v>
      </c>
      <c r="V201" s="48" t="s">
        <v>492</v>
      </c>
      <c r="W201" s="108">
        <v>8680915.0</v>
      </c>
      <c r="X201" s="108">
        <v>8685715.0</v>
      </c>
      <c r="Y201" s="48" t="s">
        <v>1168</v>
      </c>
      <c r="Z201" s="111" t="s">
        <v>6122</v>
      </c>
      <c r="AA201" s="48"/>
      <c r="AB201" s="48"/>
      <c r="AC201" s="103"/>
      <c r="AD201" s="48"/>
    </row>
    <row r="202" ht="22.5" customHeight="1">
      <c r="A202" s="104">
        <v>403.0</v>
      </c>
      <c r="B202" s="48" t="s">
        <v>4560</v>
      </c>
      <c r="C202" s="48" t="s">
        <v>4451</v>
      </c>
      <c r="D202" s="105" t="b">
        <v>1</v>
      </c>
      <c r="E202" s="104">
        <v>356.0</v>
      </c>
      <c r="F202" s="104">
        <v>90.0</v>
      </c>
      <c r="G202" s="104">
        <v>266.0</v>
      </c>
      <c r="H202" s="106">
        <v>42310.66180555556</v>
      </c>
      <c r="I202" s="48" t="s">
        <v>4453</v>
      </c>
      <c r="J202" s="48" t="s">
        <v>897</v>
      </c>
      <c r="K202" s="48" t="s">
        <v>4454</v>
      </c>
      <c r="L202" s="48" t="s">
        <v>264</v>
      </c>
      <c r="M202" s="104">
        <v>0.0</v>
      </c>
      <c r="N202" s="104">
        <v>0.0</v>
      </c>
      <c r="O202" s="104">
        <v>0.0</v>
      </c>
      <c r="P202" s="48" t="s">
        <v>4451</v>
      </c>
      <c r="Q202" s="48" t="s">
        <v>4457</v>
      </c>
      <c r="R202" s="105" t="b">
        <v>1</v>
      </c>
      <c r="S202" s="105" t="b">
        <v>0</v>
      </c>
      <c r="T202" s="104">
        <v>2339.0</v>
      </c>
      <c r="U202" s="48" t="s">
        <v>900</v>
      </c>
      <c r="V202" s="48" t="s">
        <v>412</v>
      </c>
      <c r="W202" s="108">
        <v>801055.0</v>
      </c>
      <c r="X202" s="108">
        <v>771672.0</v>
      </c>
      <c r="Y202" s="48" t="s">
        <v>901</v>
      </c>
      <c r="Z202" s="111" t="s">
        <v>5330</v>
      </c>
      <c r="AA202" s="48"/>
      <c r="AB202" s="48"/>
      <c r="AC202" s="103"/>
      <c r="AD202" s="48"/>
    </row>
    <row r="203" ht="22.5" customHeight="1">
      <c r="A203" s="104">
        <v>404.0</v>
      </c>
      <c r="B203" s="48" t="s">
        <v>4560</v>
      </c>
      <c r="C203" s="48" t="s">
        <v>4451</v>
      </c>
      <c r="D203" s="105" t="b">
        <v>1</v>
      </c>
      <c r="E203" s="104">
        <v>63.0</v>
      </c>
      <c r="F203" s="104">
        <v>16.0</v>
      </c>
      <c r="G203" s="104">
        <v>47.0</v>
      </c>
      <c r="H203" s="106">
        <v>42311.572916666664</v>
      </c>
      <c r="I203" s="48" t="s">
        <v>4471</v>
      </c>
      <c r="J203" s="48" t="s">
        <v>897</v>
      </c>
      <c r="K203" s="48" t="s">
        <v>4473</v>
      </c>
      <c r="L203" s="105" t="e">
        <v>#N/A</v>
      </c>
      <c r="M203" s="105" t="e">
        <v>#N/A</v>
      </c>
      <c r="N203" s="105" t="e">
        <v>#N/A</v>
      </c>
      <c r="O203" s="105" t="e">
        <v>#N/A</v>
      </c>
      <c r="P203" s="105" t="e">
        <v>#N/A</v>
      </c>
      <c r="Q203" s="48" t="s">
        <v>4474</v>
      </c>
      <c r="R203" s="105" t="b">
        <v>1</v>
      </c>
      <c r="S203" s="105" t="b">
        <v>1</v>
      </c>
      <c r="T203" s="104">
        <v>2339.0</v>
      </c>
      <c r="U203" s="48" t="s">
        <v>900</v>
      </c>
      <c r="V203" s="48" t="s">
        <v>412</v>
      </c>
      <c r="W203" s="108">
        <v>801055.0</v>
      </c>
      <c r="X203" s="108">
        <v>771672.0</v>
      </c>
      <c r="Y203" s="48" t="s">
        <v>901</v>
      </c>
      <c r="Z203" s="111" t="s">
        <v>5340</v>
      </c>
      <c r="AA203" s="48"/>
      <c r="AB203" s="48"/>
      <c r="AC203" s="103"/>
      <c r="AD203" s="48"/>
    </row>
    <row r="204" ht="22.5" customHeight="1">
      <c r="A204" s="104">
        <v>380.0</v>
      </c>
      <c r="B204" s="48" t="s">
        <v>4560</v>
      </c>
      <c r="C204" s="48" t="s">
        <v>4195</v>
      </c>
      <c r="D204" s="105" t="b">
        <v>1</v>
      </c>
      <c r="E204" s="104">
        <v>2.0</v>
      </c>
      <c r="F204" s="104">
        <v>0.0</v>
      </c>
      <c r="G204" s="104">
        <v>2.0</v>
      </c>
      <c r="H204" s="106">
        <v>42324.68819444445</v>
      </c>
      <c r="I204" s="48" t="s">
        <v>4196</v>
      </c>
      <c r="J204" s="48" t="s">
        <v>4197</v>
      </c>
      <c r="K204" s="48" t="s">
        <v>4198</v>
      </c>
      <c r="L204" s="105" t="e">
        <v>#N/A</v>
      </c>
      <c r="M204" s="105" t="e">
        <v>#N/A</v>
      </c>
      <c r="N204" s="105" t="e">
        <v>#N/A</v>
      </c>
      <c r="O204" s="105" t="e">
        <v>#N/A</v>
      </c>
      <c r="P204" s="105" t="e">
        <v>#N/A</v>
      </c>
      <c r="Q204" s="48" t="s">
        <v>4200</v>
      </c>
      <c r="R204" s="105" t="b">
        <v>1</v>
      </c>
      <c r="S204" s="105" t="b">
        <v>1</v>
      </c>
      <c r="T204" s="104">
        <v>49808.0</v>
      </c>
      <c r="U204" s="48" t="s">
        <v>4201</v>
      </c>
      <c r="V204" s="48" t="s">
        <v>309</v>
      </c>
      <c r="W204" s="107"/>
      <c r="X204" s="107"/>
      <c r="Y204" s="48" t="s">
        <v>4202</v>
      </c>
      <c r="Z204" s="111" t="s">
        <v>5949</v>
      </c>
      <c r="AA204" s="48"/>
      <c r="AB204" s="48"/>
      <c r="AC204" s="103"/>
      <c r="AD204" s="48"/>
    </row>
    <row r="205" ht="22.5" customHeight="1">
      <c r="A205" s="104">
        <v>242.0</v>
      </c>
      <c r="B205" s="48" t="s">
        <v>4560</v>
      </c>
      <c r="C205" s="48" t="s">
        <v>2566</v>
      </c>
      <c r="D205" s="105" t="b">
        <v>1</v>
      </c>
      <c r="E205" s="104">
        <v>11.0</v>
      </c>
      <c r="F205" s="104">
        <v>1.0</v>
      </c>
      <c r="G205" s="104">
        <v>10.0</v>
      </c>
      <c r="H205" s="106">
        <v>42310.76388888889</v>
      </c>
      <c r="I205" s="48" t="s">
        <v>2567</v>
      </c>
      <c r="J205" s="48" t="s">
        <v>2568</v>
      </c>
      <c r="K205" s="48" t="s">
        <v>2569</v>
      </c>
      <c r="L205" s="105" t="e">
        <v>#N/A</v>
      </c>
      <c r="M205" s="105" t="e">
        <v>#N/A</v>
      </c>
      <c r="N205" s="105" t="e">
        <v>#N/A</v>
      </c>
      <c r="O205" s="105" t="e">
        <v>#N/A</v>
      </c>
      <c r="P205" s="105" t="e">
        <v>#N/A</v>
      </c>
      <c r="Q205" s="48" t="s">
        <v>2570</v>
      </c>
      <c r="R205" s="105" t="b">
        <v>1</v>
      </c>
      <c r="S205" s="105" t="b">
        <v>0</v>
      </c>
      <c r="T205" s="104">
        <v>48734.0</v>
      </c>
      <c r="U205" s="48" t="s">
        <v>2571</v>
      </c>
      <c r="V205" s="48" t="s">
        <v>309</v>
      </c>
      <c r="W205" s="107"/>
      <c r="X205" s="107"/>
      <c r="Y205" s="48" t="s">
        <v>2572</v>
      </c>
      <c r="Z205" s="111" t="s">
        <v>5923</v>
      </c>
      <c r="AA205" s="48"/>
      <c r="AB205" s="48"/>
      <c r="AC205" s="103"/>
      <c r="AD205" s="48"/>
    </row>
    <row r="206" ht="22.5" customHeight="1">
      <c r="A206" s="104">
        <v>511.0</v>
      </c>
      <c r="B206" s="48" t="s">
        <v>4560</v>
      </c>
      <c r="C206" s="48" t="s">
        <v>5404</v>
      </c>
      <c r="D206" s="105" t="b">
        <v>0</v>
      </c>
      <c r="E206" s="104">
        <v>54.0</v>
      </c>
      <c r="F206" s="104">
        <v>18.0</v>
      </c>
      <c r="G206" s="104">
        <v>36.0</v>
      </c>
      <c r="H206" s="106">
        <v>42326.22222222222</v>
      </c>
      <c r="I206" s="48" t="s">
        <v>5406</v>
      </c>
      <c r="J206" s="48" t="s">
        <v>5407</v>
      </c>
      <c r="K206" s="48" t="s">
        <v>5408</v>
      </c>
      <c r="L206" s="105" t="e">
        <v>#N/A</v>
      </c>
      <c r="M206" s="105" t="e">
        <v>#N/A</v>
      </c>
      <c r="N206" s="105" t="e">
        <v>#N/A</v>
      </c>
      <c r="O206" s="105" t="e">
        <v>#N/A</v>
      </c>
      <c r="P206" s="105" t="e">
        <v>#N/A</v>
      </c>
      <c r="Q206" s="48" t="s">
        <v>5403</v>
      </c>
      <c r="R206" s="105" t="b">
        <v>1</v>
      </c>
      <c r="S206" s="105" t="b">
        <v>1</v>
      </c>
      <c r="T206" s="104">
        <v>2460.0</v>
      </c>
      <c r="U206" s="48" t="s">
        <v>5411</v>
      </c>
      <c r="V206" s="48" t="s">
        <v>412</v>
      </c>
      <c r="W206" s="107"/>
      <c r="X206" s="107"/>
      <c r="Y206" s="107"/>
      <c r="Z206" s="111" t="s">
        <v>5425</v>
      </c>
      <c r="AA206" s="48"/>
      <c r="AB206" s="48"/>
      <c r="AC206" s="103"/>
      <c r="AD206" s="48"/>
    </row>
    <row r="207" ht="22.5" customHeight="1">
      <c r="A207" s="104">
        <v>381.0</v>
      </c>
      <c r="B207" s="48" t="s">
        <v>4560</v>
      </c>
      <c r="C207" s="48" t="s">
        <v>4207</v>
      </c>
      <c r="D207" s="105" t="b">
        <v>1</v>
      </c>
      <c r="E207" s="104">
        <v>26.0</v>
      </c>
      <c r="F207" s="104">
        <v>11.0</v>
      </c>
      <c r="G207" s="104">
        <v>15.0</v>
      </c>
      <c r="H207" s="106">
        <v>42326.58125</v>
      </c>
      <c r="I207" s="48" t="s">
        <v>4208</v>
      </c>
      <c r="J207" s="48" t="s">
        <v>4209</v>
      </c>
      <c r="K207" s="48" t="s">
        <v>4210</v>
      </c>
      <c r="L207" s="105" t="e">
        <v>#N/A</v>
      </c>
      <c r="M207" s="105" t="e">
        <v>#N/A</v>
      </c>
      <c r="N207" s="105" t="e">
        <v>#N/A</v>
      </c>
      <c r="O207" s="105" t="e">
        <v>#N/A</v>
      </c>
      <c r="P207" s="105" t="e">
        <v>#N/A</v>
      </c>
      <c r="Q207" s="48" t="s">
        <v>4211</v>
      </c>
      <c r="R207" s="105" t="b">
        <v>1</v>
      </c>
      <c r="S207" s="105" t="b">
        <v>1</v>
      </c>
      <c r="T207" s="104">
        <v>20906.0</v>
      </c>
      <c r="U207" s="48" t="s">
        <v>2019</v>
      </c>
      <c r="V207" s="48" t="s">
        <v>646</v>
      </c>
      <c r="W207" s="107"/>
      <c r="X207" s="107"/>
      <c r="Y207" s="48" t="s">
        <v>4212</v>
      </c>
      <c r="Z207" s="111" t="s">
        <v>5733</v>
      </c>
      <c r="AA207" s="48"/>
      <c r="AB207" s="48"/>
      <c r="AC207" s="103"/>
      <c r="AD207" s="48"/>
    </row>
    <row r="208" ht="22.5" customHeight="1">
      <c r="A208" s="104">
        <v>175.0</v>
      </c>
      <c r="B208" s="48" t="s">
        <v>4560</v>
      </c>
      <c r="C208" s="48" t="s">
        <v>1987</v>
      </c>
      <c r="D208" s="105" t="b">
        <v>1</v>
      </c>
      <c r="E208" s="104">
        <v>6.0</v>
      </c>
      <c r="F208" s="104">
        <v>0.0</v>
      </c>
      <c r="G208" s="104">
        <v>6.0</v>
      </c>
      <c r="H208" s="106">
        <v>42330.229166666664</v>
      </c>
      <c r="I208" s="48" t="s">
        <v>1988</v>
      </c>
      <c r="J208" s="48" t="s">
        <v>1989</v>
      </c>
      <c r="K208" s="48" t="s">
        <v>1990</v>
      </c>
      <c r="L208" s="105" t="e">
        <v>#N/A</v>
      </c>
      <c r="M208" s="105" t="e">
        <v>#N/A</v>
      </c>
      <c r="N208" s="105" t="e">
        <v>#N/A</v>
      </c>
      <c r="O208" s="105" t="e">
        <v>#N/A</v>
      </c>
      <c r="P208" s="105" t="e">
        <v>#N/A</v>
      </c>
      <c r="Q208" s="48" t="s">
        <v>1991</v>
      </c>
      <c r="R208" s="105" t="b">
        <v>1</v>
      </c>
      <c r="S208" s="105" t="b">
        <v>0</v>
      </c>
      <c r="T208" s="104">
        <v>46256.0</v>
      </c>
      <c r="U208" s="48" t="s">
        <v>1875</v>
      </c>
      <c r="V208" s="48" t="s">
        <v>1190</v>
      </c>
      <c r="W208" s="108">
        <v>1560462.0</v>
      </c>
      <c r="X208" s="108">
        <v>1624214.0</v>
      </c>
      <c r="Y208" s="48" t="s">
        <v>310</v>
      </c>
      <c r="Z208" s="111" t="s">
        <v>5040</v>
      </c>
      <c r="AA208" s="48"/>
      <c r="AB208" s="48"/>
      <c r="AC208" s="103"/>
      <c r="AD208" s="48"/>
    </row>
    <row r="209" ht="22.5" customHeight="1">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2"/>
      <c r="AA209" s="121"/>
      <c r="AB209" s="121"/>
      <c r="AC209" s="123"/>
      <c r="AD209" s="121"/>
    </row>
    <row r="210" ht="22.5" customHeight="1">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2"/>
      <c r="AA210" s="121"/>
      <c r="AB210" s="121"/>
      <c r="AC210" s="123"/>
      <c r="AD210" s="121"/>
    </row>
    <row r="211" ht="22.5" customHeight="1">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2"/>
      <c r="AA211" s="121"/>
      <c r="AB211" s="121"/>
      <c r="AC211" s="123"/>
      <c r="AD211" s="121"/>
    </row>
    <row r="212" ht="22.5" customHeight="1">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2"/>
      <c r="AA212" s="121"/>
      <c r="AB212" s="121"/>
      <c r="AC212" s="123"/>
      <c r="AD212" s="121"/>
    </row>
    <row r="213" ht="22.5" customHeight="1">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2"/>
      <c r="AA213" s="121"/>
      <c r="AB213" s="121"/>
      <c r="AC213" s="123"/>
      <c r="AD213" s="121"/>
    </row>
    <row r="214" ht="22.5" customHeight="1">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2"/>
      <c r="AA214" s="121"/>
      <c r="AB214" s="121"/>
      <c r="AC214" s="123"/>
      <c r="AD214" s="121"/>
    </row>
    <row r="215" ht="22.5" customHeight="1">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2"/>
      <c r="AA215" s="121"/>
      <c r="AB215" s="121"/>
      <c r="AC215" s="123"/>
      <c r="AD215" s="121"/>
    </row>
    <row r="216" ht="22.5" customHeight="1">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2"/>
      <c r="AA216" s="121"/>
      <c r="AB216" s="121"/>
      <c r="AC216" s="123"/>
      <c r="AD216" s="121"/>
    </row>
    <row r="217" ht="22.5" customHeight="1">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2"/>
      <c r="AA217" s="121"/>
      <c r="AB217" s="121"/>
      <c r="AC217" s="123"/>
      <c r="AD217" s="121"/>
    </row>
    <row r="218" ht="22.5" customHeight="1">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2"/>
      <c r="AA218" s="121"/>
      <c r="AB218" s="121"/>
      <c r="AC218" s="123"/>
      <c r="AD218" s="121"/>
    </row>
    <row r="219" ht="22.5" customHeight="1">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2"/>
      <c r="AA219" s="121"/>
      <c r="AB219" s="121"/>
      <c r="AC219" s="123"/>
      <c r="AD219" s="121"/>
    </row>
    <row r="220" ht="22.5" customHeight="1">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2"/>
      <c r="AA220" s="121"/>
      <c r="AB220" s="121"/>
      <c r="AC220" s="123"/>
      <c r="AD220" s="121"/>
    </row>
    <row r="221" ht="22.5" customHeight="1">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2"/>
      <c r="AA221" s="121"/>
      <c r="AB221" s="121"/>
      <c r="AC221" s="123"/>
      <c r="AD221" s="121"/>
    </row>
    <row r="222" ht="22.5" customHeight="1">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2"/>
      <c r="AA222" s="121"/>
      <c r="AB222" s="121"/>
      <c r="AC222" s="123"/>
      <c r="AD222" s="121"/>
    </row>
    <row r="223" ht="22.5" customHeight="1">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2"/>
      <c r="AA223" s="121"/>
      <c r="AB223" s="121"/>
      <c r="AC223" s="123"/>
      <c r="AD223" s="121"/>
    </row>
    <row r="224" ht="22.5" customHeight="1">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2"/>
      <c r="AA224" s="121"/>
      <c r="AB224" s="121"/>
      <c r="AC224" s="123"/>
      <c r="AD224" s="121"/>
    </row>
    <row r="225" ht="22.5" customHeight="1">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2"/>
      <c r="AA225" s="121"/>
      <c r="AB225" s="121"/>
      <c r="AC225" s="123"/>
      <c r="AD225" s="121"/>
    </row>
    <row r="226" ht="22.5" customHeight="1">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2"/>
      <c r="AA226" s="121"/>
      <c r="AB226" s="121"/>
      <c r="AC226" s="123"/>
      <c r="AD226" s="121"/>
    </row>
    <row r="227" ht="22.5" customHeight="1">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2"/>
      <c r="AA227" s="121"/>
      <c r="AB227" s="121"/>
      <c r="AC227" s="123"/>
      <c r="AD227" s="121"/>
    </row>
    <row r="228" ht="22.5" customHeight="1">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2"/>
      <c r="AA228" s="121"/>
      <c r="AB228" s="121"/>
      <c r="AC228" s="123"/>
      <c r="AD228" s="121"/>
    </row>
    <row r="229" ht="22.5" customHeight="1">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2"/>
      <c r="AA229" s="121"/>
      <c r="AB229" s="121"/>
      <c r="AC229" s="123"/>
      <c r="AD229" s="121"/>
    </row>
    <row r="230" ht="22.5" customHeight="1">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2"/>
      <c r="AA230" s="121"/>
      <c r="AB230" s="121"/>
      <c r="AC230" s="123"/>
      <c r="AD230" s="121"/>
    </row>
    <row r="231" ht="22.5" customHeight="1">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2"/>
      <c r="AA231" s="121"/>
      <c r="AB231" s="121"/>
      <c r="AC231" s="123"/>
      <c r="AD231" s="121"/>
    </row>
    <row r="232" ht="22.5" customHeight="1">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2"/>
      <c r="AA232" s="121"/>
      <c r="AB232" s="121"/>
      <c r="AC232" s="123"/>
      <c r="AD232" s="121"/>
    </row>
    <row r="233" ht="22.5" customHeight="1">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2"/>
      <c r="AA233" s="121"/>
      <c r="AB233" s="121"/>
      <c r="AC233" s="123"/>
      <c r="AD233" s="121"/>
    </row>
    <row r="234" ht="22.5" customHeight="1">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2"/>
      <c r="AA234" s="121"/>
      <c r="AB234" s="121"/>
      <c r="AC234" s="123"/>
      <c r="AD234" s="121"/>
    </row>
    <row r="235" ht="22.5" customHeight="1">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2"/>
      <c r="AA235" s="121"/>
      <c r="AB235" s="121"/>
      <c r="AC235" s="123"/>
      <c r="AD235" s="121"/>
    </row>
    <row r="236" ht="22.5" customHeight="1">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2"/>
      <c r="AA236" s="121"/>
      <c r="AB236" s="121"/>
      <c r="AC236" s="123"/>
      <c r="AD236" s="121"/>
    </row>
    <row r="237" ht="22.5" customHeight="1">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2"/>
      <c r="AA237" s="121"/>
      <c r="AB237" s="121"/>
      <c r="AC237" s="123"/>
      <c r="AD237" s="121"/>
    </row>
    <row r="238" ht="22.5" customHeight="1">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2"/>
      <c r="AA238" s="121"/>
      <c r="AB238" s="121"/>
      <c r="AC238" s="123"/>
      <c r="AD238" s="121"/>
    </row>
    <row r="239" ht="22.5" customHeight="1">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2"/>
      <c r="AA239" s="121"/>
      <c r="AB239" s="121"/>
      <c r="AC239" s="123"/>
      <c r="AD239" s="121"/>
    </row>
    <row r="240" ht="22.5" customHeight="1">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2"/>
      <c r="AA240" s="121"/>
      <c r="AB240" s="121"/>
      <c r="AC240" s="123"/>
      <c r="AD240" s="121"/>
    </row>
    <row r="241" ht="22.5" customHeight="1">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2"/>
      <c r="AA241" s="121"/>
      <c r="AB241" s="121"/>
      <c r="AC241" s="123"/>
      <c r="AD241" s="121"/>
    </row>
    <row r="242" ht="22.5" customHeight="1">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2"/>
      <c r="AA242" s="121"/>
      <c r="AB242" s="121"/>
      <c r="AC242" s="123"/>
      <c r="AD242" s="121"/>
    </row>
    <row r="243" ht="22.5" customHeight="1">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2"/>
      <c r="AA243" s="121"/>
      <c r="AB243" s="121"/>
      <c r="AC243" s="123"/>
      <c r="AD243" s="121"/>
    </row>
    <row r="244" ht="22.5" customHeight="1">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2"/>
      <c r="AA244" s="121"/>
      <c r="AB244" s="121"/>
      <c r="AC244" s="123"/>
      <c r="AD244" s="121"/>
    </row>
    <row r="245" ht="22.5" customHeight="1">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2"/>
      <c r="AA245" s="121"/>
      <c r="AB245" s="121"/>
      <c r="AC245" s="123"/>
      <c r="AD245" s="121"/>
    </row>
    <row r="246" ht="22.5" customHeight="1">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2"/>
      <c r="AA246" s="121"/>
      <c r="AB246" s="121"/>
      <c r="AC246" s="123"/>
      <c r="AD246" s="121"/>
    </row>
    <row r="247" ht="22.5" customHeight="1">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2"/>
      <c r="AA247" s="121"/>
      <c r="AB247" s="121"/>
      <c r="AC247" s="123"/>
      <c r="AD247" s="121"/>
    </row>
    <row r="248" ht="22.5" customHeight="1">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2"/>
      <c r="AA248" s="121"/>
      <c r="AB248" s="121"/>
      <c r="AC248" s="123"/>
      <c r="AD248" s="121"/>
    </row>
    <row r="249" ht="22.5" customHeight="1">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2"/>
      <c r="AA249" s="121"/>
      <c r="AB249" s="121"/>
      <c r="AC249" s="123"/>
      <c r="AD249" s="121"/>
    </row>
    <row r="250" ht="22.5" customHeight="1">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2"/>
      <c r="AA250" s="121"/>
      <c r="AB250" s="121"/>
      <c r="AC250" s="123"/>
      <c r="AD250" s="121"/>
    </row>
    <row r="251" ht="22.5" customHeight="1">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2"/>
      <c r="AA251" s="121"/>
      <c r="AB251" s="121"/>
      <c r="AC251" s="123"/>
      <c r="AD251" s="121"/>
    </row>
    <row r="252" ht="22.5" customHeight="1">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2"/>
      <c r="AA252" s="121"/>
      <c r="AB252" s="121"/>
      <c r="AC252" s="123"/>
      <c r="AD252" s="121"/>
    </row>
    <row r="253" ht="22.5" customHeight="1">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2"/>
      <c r="AA253" s="121"/>
      <c r="AB253" s="121"/>
      <c r="AC253" s="123"/>
      <c r="AD253" s="121"/>
    </row>
    <row r="254" ht="22.5" customHeight="1">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2"/>
      <c r="AA254" s="121"/>
      <c r="AB254" s="121"/>
      <c r="AC254" s="123"/>
      <c r="AD254" s="121"/>
    </row>
    <row r="255" ht="22.5" customHeight="1">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2"/>
      <c r="AA255" s="121"/>
      <c r="AB255" s="121"/>
      <c r="AC255" s="123"/>
      <c r="AD255" s="121"/>
    </row>
    <row r="256" ht="22.5" customHeight="1">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2"/>
      <c r="AA256" s="121"/>
      <c r="AB256" s="121"/>
      <c r="AC256" s="123"/>
      <c r="AD256" s="121"/>
    </row>
    <row r="257" ht="22.5" customHeight="1">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2"/>
      <c r="AA257" s="121"/>
      <c r="AB257" s="121"/>
      <c r="AC257" s="123"/>
      <c r="AD257" s="121"/>
    </row>
    <row r="258" ht="22.5" customHeight="1">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2"/>
      <c r="AA258" s="121"/>
      <c r="AB258" s="121"/>
      <c r="AC258" s="123"/>
      <c r="AD258" s="121"/>
    </row>
    <row r="259" ht="22.5" customHeight="1">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2"/>
      <c r="AA259" s="121"/>
      <c r="AB259" s="121"/>
      <c r="AC259" s="123"/>
      <c r="AD259" s="121"/>
    </row>
    <row r="260" ht="22.5" customHeight="1">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2"/>
      <c r="AA260" s="121"/>
      <c r="AB260" s="121"/>
      <c r="AC260" s="123"/>
      <c r="AD260" s="121"/>
    </row>
    <row r="261" ht="22.5" customHeight="1">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2"/>
      <c r="AA261" s="121"/>
      <c r="AB261" s="121"/>
      <c r="AC261" s="123"/>
      <c r="AD261" s="121"/>
    </row>
    <row r="262" ht="22.5" customHeight="1">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2"/>
      <c r="AA262" s="121"/>
      <c r="AB262" s="121"/>
      <c r="AC262" s="123"/>
      <c r="AD262" s="121"/>
    </row>
    <row r="263" ht="22.5" customHeight="1">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2"/>
      <c r="AA263" s="121"/>
      <c r="AB263" s="121"/>
      <c r="AC263" s="123"/>
      <c r="AD263" s="121"/>
    </row>
    <row r="264" ht="22.5" customHeight="1">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2"/>
      <c r="AA264" s="121"/>
      <c r="AB264" s="121"/>
      <c r="AC264" s="123"/>
      <c r="AD264" s="121"/>
    </row>
    <row r="265" ht="22.5" customHeight="1">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2"/>
      <c r="AA265" s="121"/>
      <c r="AB265" s="121"/>
      <c r="AC265" s="123"/>
      <c r="AD265" s="121"/>
    </row>
    <row r="266" ht="22.5" customHeight="1">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2"/>
      <c r="AA266" s="121"/>
      <c r="AB266" s="121"/>
      <c r="AC266" s="123"/>
      <c r="AD266" s="121"/>
    </row>
    <row r="267" ht="22.5" customHeight="1">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2"/>
      <c r="AA267" s="121"/>
      <c r="AB267" s="121"/>
      <c r="AC267" s="123"/>
      <c r="AD267" s="121"/>
    </row>
    <row r="268" ht="22.5" customHeight="1">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2"/>
      <c r="AA268" s="121"/>
      <c r="AB268" s="121"/>
      <c r="AC268" s="123"/>
      <c r="AD268" s="121"/>
    </row>
    <row r="269" ht="22.5" customHeight="1">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2"/>
      <c r="AA269" s="121"/>
      <c r="AB269" s="121"/>
      <c r="AC269" s="123"/>
      <c r="AD269" s="121"/>
    </row>
    <row r="270" ht="22.5" customHeight="1">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2"/>
      <c r="AA270" s="121"/>
      <c r="AB270" s="121"/>
      <c r="AC270" s="123"/>
      <c r="AD270" s="121"/>
    </row>
    <row r="271" ht="22.5" customHeight="1">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2"/>
      <c r="AA271" s="121"/>
      <c r="AB271" s="121"/>
      <c r="AC271" s="123"/>
      <c r="AD271" s="121"/>
    </row>
    <row r="272" ht="22.5" customHeight="1">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2"/>
      <c r="AA272" s="121"/>
      <c r="AB272" s="121"/>
      <c r="AC272" s="123"/>
      <c r="AD272" s="121"/>
    </row>
    <row r="273" ht="22.5" customHeight="1">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2"/>
      <c r="AA273" s="121"/>
      <c r="AB273" s="121"/>
      <c r="AC273" s="123"/>
      <c r="AD273" s="121"/>
    </row>
    <row r="274" ht="22.5" customHeight="1">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2"/>
      <c r="AA274" s="121"/>
      <c r="AB274" s="121"/>
      <c r="AC274" s="123"/>
      <c r="AD274" s="121"/>
    </row>
    <row r="275" ht="22.5" customHeight="1">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2"/>
      <c r="AA275" s="121"/>
      <c r="AB275" s="121"/>
      <c r="AC275" s="123"/>
      <c r="AD275" s="121"/>
    </row>
    <row r="276" ht="22.5" customHeight="1">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2"/>
      <c r="AA276" s="121"/>
      <c r="AB276" s="121"/>
      <c r="AC276" s="123"/>
      <c r="AD276" s="121"/>
    </row>
    <row r="277" ht="22.5" customHeight="1">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2"/>
      <c r="AA277" s="121"/>
      <c r="AB277" s="121"/>
      <c r="AC277" s="123"/>
      <c r="AD277" s="121"/>
    </row>
    <row r="278" ht="22.5" customHeight="1">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2"/>
      <c r="AA278" s="121"/>
      <c r="AB278" s="121"/>
      <c r="AC278" s="123"/>
      <c r="AD278" s="121"/>
    </row>
    <row r="279" ht="22.5" customHeight="1">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2"/>
      <c r="AA279" s="121"/>
      <c r="AB279" s="121"/>
      <c r="AC279" s="123"/>
      <c r="AD279" s="121"/>
    </row>
    <row r="280" ht="22.5" customHeight="1">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2"/>
      <c r="AA280" s="121"/>
      <c r="AB280" s="121"/>
      <c r="AC280" s="123"/>
      <c r="AD280" s="121"/>
    </row>
    <row r="281" ht="22.5" customHeight="1">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2"/>
      <c r="AA281" s="121"/>
      <c r="AB281" s="121"/>
      <c r="AC281" s="123"/>
      <c r="AD281" s="121"/>
    </row>
    <row r="282" ht="22.5" customHeight="1">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2"/>
      <c r="AA282" s="121"/>
      <c r="AB282" s="121"/>
      <c r="AC282" s="123"/>
      <c r="AD282" s="121"/>
    </row>
    <row r="283" ht="22.5" customHeight="1">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2"/>
      <c r="AA283" s="121"/>
      <c r="AB283" s="121"/>
      <c r="AC283" s="123"/>
      <c r="AD283" s="121"/>
    </row>
    <row r="284" ht="22.5" customHeight="1">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2"/>
      <c r="AA284" s="121"/>
      <c r="AB284" s="121"/>
      <c r="AC284" s="123"/>
      <c r="AD284" s="121"/>
    </row>
    <row r="285" ht="22.5" customHeight="1">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2"/>
      <c r="AA285" s="121"/>
      <c r="AB285" s="121"/>
      <c r="AC285" s="123"/>
      <c r="AD285" s="121"/>
    </row>
    <row r="286" ht="22.5" customHeight="1">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2"/>
      <c r="AA286" s="121"/>
      <c r="AB286" s="121"/>
      <c r="AC286" s="123"/>
      <c r="AD286" s="121"/>
    </row>
    <row r="287" ht="22.5" customHeight="1">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2"/>
      <c r="AA287" s="121"/>
      <c r="AB287" s="121"/>
      <c r="AC287" s="123"/>
      <c r="AD287" s="121"/>
    </row>
    <row r="288" ht="22.5" customHeight="1">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2"/>
      <c r="AA288" s="121"/>
      <c r="AB288" s="121"/>
      <c r="AC288" s="123"/>
      <c r="AD288" s="121"/>
    </row>
    <row r="289" ht="22.5" customHeight="1">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2"/>
      <c r="AA289" s="121"/>
      <c r="AB289" s="121"/>
      <c r="AC289" s="123"/>
      <c r="AD289" s="121"/>
    </row>
    <row r="290" ht="22.5" customHeight="1">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2"/>
      <c r="AA290" s="121"/>
      <c r="AB290" s="121"/>
      <c r="AC290" s="123"/>
      <c r="AD290" s="121"/>
    </row>
    <row r="291" ht="22.5" customHeight="1">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2"/>
      <c r="AA291" s="121"/>
      <c r="AB291" s="121"/>
      <c r="AC291" s="123"/>
      <c r="AD291" s="121"/>
    </row>
    <row r="292" ht="22.5" customHeight="1">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2"/>
      <c r="AA292" s="121"/>
      <c r="AB292" s="121"/>
      <c r="AC292" s="123"/>
      <c r="AD292" s="121"/>
    </row>
    <row r="293" ht="22.5" customHeight="1">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2"/>
      <c r="AA293" s="121"/>
      <c r="AB293" s="121"/>
      <c r="AC293" s="123"/>
      <c r="AD293" s="121"/>
    </row>
    <row r="294" ht="22.5" customHeight="1">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2"/>
      <c r="AA294" s="121"/>
      <c r="AB294" s="121"/>
      <c r="AC294" s="123"/>
      <c r="AD294" s="121"/>
    </row>
    <row r="295" ht="22.5" customHeight="1">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2"/>
      <c r="AA295" s="121"/>
      <c r="AB295" s="121"/>
      <c r="AC295" s="123"/>
      <c r="AD295" s="121"/>
    </row>
    <row r="296" ht="22.5" customHeight="1">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2"/>
      <c r="AA296" s="121"/>
      <c r="AB296" s="121"/>
      <c r="AC296" s="123"/>
      <c r="AD296" s="121"/>
    </row>
    <row r="297" ht="22.5" customHeight="1">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2"/>
      <c r="AA297" s="121"/>
      <c r="AB297" s="121"/>
      <c r="AC297" s="123"/>
      <c r="AD297" s="121"/>
    </row>
    <row r="298" ht="22.5" customHeight="1">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2"/>
      <c r="AA298" s="121"/>
      <c r="AB298" s="121"/>
      <c r="AC298" s="123"/>
      <c r="AD298" s="121"/>
    </row>
    <row r="299" ht="22.5" customHeight="1">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2"/>
      <c r="AA299" s="121"/>
      <c r="AB299" s="121"/>
      <c r="AC299" s="123"/>
      <c r="AD299" s="121"/>
    </row>
    <row r="300" ht="22.5" customHeight="1">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2"/>
      <c r="AA300" s="121"/>
      <c r="AB300" s="121"/>
      <c r="AC300" s="123"/>
      <c r="AD300" s="121"/>
    </row>
    <row r="301" ht="22.5" customHeight="1">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2"/>
      <c r="AA301" s="121"/>
      <c r="AB301" s="121"/>
      <c r="AC301" s="123"/>
      <c r="AD301" s="121"/>
    </row>
    <row r="302" ht="22.5" customHeight="1">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2"/>
      <c r="AA302" s="121"/>
      <c r="AB302" s="121"/>
      <c r="AC302" s="123"/>
      <c r="AD302" s="121"/>
    </row>
    <row r="303" ht="22.5" customHeight="1">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2"/>
      <c r="AA303" s="121"/>
      <c r="AB303" s="121"/>
      <c r="AC303" s="123"/>
      <c r="AD303" s="121"/>
    </row>
    <row r="304" ht="22.5" customHeight="1">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2"/>
      <c r="AA304" s="121"/>
      <c r="AB304" s="121"/>
      <c r="AC304" s="123"/>
      <c r="AD304" s="121"/>
    </row>
    <row r="305" ht="22.5" customHeight="1">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2"/>
      <c r="AA305" s="121"/>
      <c r="AB305" s="121"/>
      <c r="AC305" s="123"/>
      <c r="AD305" s="121"/>
    </row>
    <row r="306" ht="22.5" customHeight="1">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2"/>
      <c r="AA306" s="121"/>
      <c r="AB306" s="121"/>
      <c r="AC306" s="123"/>
      <c r="AD306" s="121"/>
    </row>
    <row r="307" ht="22.5" customHeight="1">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2"/>
      <c r="AA307" s="121"/>
      <c r="AB307" s="121"/>
      <c r="AC307" s="123"/>
      <c r="AD307" s="121"/>
    </row>
    <row r="308" ht="22.5" customHeight="1">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2"/>
      <c r="AA308" s="121"/>
      <c r="AB308" s="121"/>
      <c r="AC308" s="123"/>
      <c r="AD308" s="121"/>
    </row>
    <row r="309" ht="22.5" customHeight="1">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2"/>
      <c r="AA309" s="121"/>
      <c r="AB309" s="121"/>
      <c r="AC309" s="123"/>
      <c r="AD309" s="121"/>
    </row>
    <row r="310" ht="22.5" customHeight="1">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2"/>
      <c r="AA310" s="121"/>
      <c r="AB310" s="121"/>
      <c r="AC310" s="123"/>
      <c r="AD310" s="121"/>
    </row>
    <row r="311" ht="22.5" customHeight="1">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2"/>
      <c r="AA311" s="121"/>
      <c r="AB311" s="121"/>
      <c r="AC311" s="123"/>
      <c r="AD311" s="121"/>
    </row>
    <row r="312" ht="22.5" customHeight="1">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2"/>
      <c r="AA312" s="121"/>
      <c r="AB312" s="121"/>
      <c r="AC312" s="123"/>
      <c r="AD312" s="121"/>
    </row>
    <row r="313" ht="22.5" customHeight="1">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2"/>
      <c r="AA313" s="121"/>
      <c r="AB313" s="121"/>
      <c r="AC313" s="123"/>
      <c r="AD313" s="121"/>
    </row>
    <row r="314" ht="22.5" customHeight="1">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2"/>
      <c r="AA314" s="121"/>
      <c r="AB314" s="121"/>
      <c r="AC314" s="123"/>
      <c r="AD314" s="121"/>
    </row>
    <row r="315" ht="22.5" customHeight="1">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2"/>
      <c r="AA315" s="121"/>
      <c r="AB315" s="121"/>
      <c r="AC315" s="123"/>
      <c r="AD315" s="121"/>
    </row>
    <row r="316" ht="22.5" customHeight="1">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2"/>
      <c r="AA316" s="121"/>
      <c r="AB316" s="121"/>
      <c r="AC316" s="123"/>
      <c r="AD316" s="121"/>
    </row>
    <row r="317" ht="22.5" customHeight="1">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2"/>
      <c r="AA317" s="121"/>
      <c r="AB317" s="121"/>
      <c r="AC317" s="123"/>
      <c r="AD317" s="121"/>
    </row>
    <row r="318" ht="22.5" customHeight="1">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2"/>
      <c r="AA318" s="121"/>
      <c r="AB318" s="121"/>
      <c r="AC318" s="123"/>
      <c r="AD318" s="121"/>
    </row>
    <row r="319" ht="22.5" customHeight="1">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2"/>
      <c r="AA319" s="121"/>
      <c r="AB319" s="121"/>
      <c r="AC319" s="123"/>
      <c r="AD319" s="121"/>
    </row>
    <row r="320" ht="22.5" customHeight="1">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2"/>
      <c r="AA320" s="121"/>
      <c r="AB320" s="121"/>
      <c r="AC320" s="123"/>
      <c r="AD320" s="121"/>
    </row>
    <row r="321" ht="22.5" customHeight="1">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2"/>
      <c r="AA321" s="121"/>
      <c r="AB321" s="121"/>
      <c r="AC321" s="123"/>
      <c r="AD321" s="121"/>
    </row>
    <row r="322" ht="22.5" customHeight="1">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2"/>
      <c r="AA322" s="121"/>
      <c r="AB322" s="121"/>
      <c r="AC322" s="123"/>
      <c r="AD322" s="121"/>
    </row>
    <row r="323" ht="22.5" customHeight="1">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2"/>
      <c r="AA323" s="121"/>
      <c r="AB323" s="121"/>
      <c r="AC323" s="123"/>
      <c r="AD323" s="121"/>
    </row>
    <row r="324" ht="22.5" customHeight="1">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2"/>
      <c r="AA324" s="121"/>
      <c r="AB324" s="121"/>
      <c r="AC324" s="123"/>
      <c r="AD324" s="121"/>
    </row>
    <row r="325" ht="22.5" customHeight="1">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2"/>
      <c r="AA325" s="121"/>
      <c r="AB325" s="121"/>
      <c r="AC325" s="123"/>
      <c r="AD325" s="121"/>
    </row>
    <row r="326" ht="22.5" customHeight="1">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2"/>
      <c r="AA326" s="121"/>
      <c r="AB326" s="121"/>
      <c r="AC326" s="123"/>
      <c r="AD326" s="121"/>
    </row>
    <row r="327" ht="22.5" customHeight="1">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2"/>
      <c r="AA327" s="121"/>
      <c r="AB327" s="121"/>
      <c r="AC327" s="123"/>
      <c r="AD327" s="121"/>
    </row>
    <row r="328" ht="22.5" customHeight="1">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2"/>
      <c r="AA328" s="121"/>
      <c r="AB328" s="121"/>
      <c r="AC328" s="123"/>
      <c r="AD328" s="121"/>
    </row>
    <row r="329" ht="22.5" customHeight="1">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2"/>
      <c r="AA329" s="121"/>
      <c r="AB329" s="121"/>
      <c r="AC329" s="123"/>
      <c r="AD329" s="121"/>
    </row>
    <row r="330" ht="22.5" customHeight="1">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2"/>
      <c r="AA330" s="121"/>
      <c r="AB330" s="121"/>
      <c r="AC330" s="123"/>
      <c r="AD330" s="121"/>
    </row>
    <row r="331" ht="22.5" customHeight="1">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2"/>
      <c r="AA331" s="121"/>
      <c r="AB331" s="121"/>
      <c r="AC331" s="123"/>
      <c r="AD331" s="121"/>
    </row>
    <row r="332" ht="22.5" customHeight="1">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2"/>
      <c r="AA332" s="121"/>
      <c r="AB332" s="121"/>
      <c r="AC332" s="123"/>
      <c r="AD332" s="121"/>
    </row>
    <row r="333" ht="22.5" customHeight="1">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2"/>
      <c r="AA333" s="121"/>
      <c r="AB333" s="121"/>
      <c r="AC333" s="123"/>
      <c r="AD333" s="121"/>
    </row>
    <row r="334" ht="22.5" customHeight="1">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2"/>
      <c r="AA334" s="121"/>
      <c r="AB334" s="121"/>
      <c r="AC334" s="123"/>
      <c r="AD334" s="121"/>
    </row>
    <row r="335" ht="22.5" customHeight="1">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2"/>
      <c r="AA335" s="121"/>
      <c r="AB335" s="121"/>
      <c r="AC335" s="123"/>
      <c r="AD335" s="121"/>
    </row>
    <row r="336" ht="22.5" customHeight="1">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2"/>
      <c r="AA336" s="121"/>
      <c r="AB336" s="121"/>
      <c r="AC336" s="123"/>
      <c r="AD336" s="121"/>
    </row>
    <row r="337" ht="22.5" customHeight="1">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2"/>
      <c r="AA337" s="121"/>
      <c r="AB337" s="121"/>
      <c r="AC337" s="123"/>
      <c r="AD337" s="121"/>
    </row>
    <row r="338" ht="22.5" customHeight="1">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2"/>
      <c r="AA338" s="121"/>
      <c r="AB338" s="121"/>
      <c r="AC338" s="123"/>
      <c r="AD338" s="121"/>
    </row>
    <row r="339" ht="22.5" customHeight="1">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2"/>
      <c r="AA339" s="121"/>
      <c r="AB339" s="121"/>
      <c r="AC339" s="123"/>
      <c r="AD339" s="121"/>
    </row>
    <row r="340" ht="22.5" customHeight="1">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2"/>
      <c r="AA340" s="121"/>
      <c r="AB340" s="121"/>
      <c r="AC340" s="123"/>
      <c r="AD340" s="121"/>
    </row>
    <row r="341" ht="22.5" customHeight="1">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2"/>
      <c r="AA341" s="121"/>
      <c r="AB341" s="121"/>
      <c r="AC341" s="123"/>
      <c r="AD341" s="121"/>
    </row>
    <row r="342" ht="22.5" customHeight="1">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2"/>
      <c r="AA342" s="121"/>
      <c r="AB342" s="121"/>
      <c r="AC342" s="123"/>
      <c r="AD342" s="121"/>
    </row>
    <row r="343" ht="22.5" customHeight="1">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2"/>
      <c r="AA343" s="121"/>
      <c r="AB343" s="121"/>
      <c r="AC343" s="123"/>
      <c r="AD343" s="121"/>
    </row>
    <row r="344" ht="22.5" customHeight="1">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2"/>
      <c r="AA344" s="121"/>
      <c r="AB344" s="121"/>
      <c r="AC344" s="123"/>
      <c r="AD344" s="121"/>
    </row>
    <row r="345" ht="22.5" customHeight="1">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2"/>
      <c r="AA345" s="121"/>
      <c r="AB345" s="121"/>
      <c r="AC345" s="123"/>
      <c r="AD345" s="121"/>
    </row>
    <row r="346" ht="22.5" customHeight="1">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2"/>
      <c r="AA346" s="121"/>
      <c r="AB346" s="121"/>
      <c r="AC346" s="123"/>
      <c r="AD346" s="121"/>
    </row>
    <row r="347" ht="22.5" customHeight="1">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2"/>
      <c r="AA347" s="121"/>
      <c r="AB347" s="121"/>
      <c r="AC347" s="123"/>
      <c r="AD347" s="121"/>
    </row>
    <row r="348" ht="22.5" customHeight="1">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2"/>
      <c r="AA348" s="121"/>
      <c r="AB348" s="121"/>
      <c r="AC348" s="123"/>
      <c r="AD348" s="121"/>
    </row>
    <row r="349" ht="22.5" customHeight="1">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2"/>
      <c r="AA349" s="121"/>
      <c r="AB349" s="121"/>
      <c r="AC349" s="123"/>
      <c r="AD349" s="121"/>
    </row>
    <row r="350" ht="22.5" customHeight="1">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2"/>
      <c r="AA350" s="121"/>
      <c r="AB350" s="121"/>
      <c r="AC350" s="123"/>
      <c r="AD350" s="121"/>
    </row>
    <row r="351" ht="22.5" customHeight="1">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2"/>
      <c r="AA351" s="121"/>
      <c r="AB351" s="121"/>
      <c r="AC351" s="123"/>
      <c r="AD351" s="121"/>
    </row>
    <row r="352" ht="22.5" customHeight="1">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2"/>
      <c r="AA352" s="121"/>
      <c r="AB352" s="121"/>
      <c r="AC352" s="123"/>
      <c r="AD352" s="121"/>
    </row>
    <row r="353" ht="22.5" customHeight="1">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2"/>
      <c r="AA353" s="121"/>
      <c r="AB353" s="121"/>
      <c r="AC353" s="123"/>
      <c r="AD353" s="121"/>
    </row>
    <row r="354" ht="22.5" customHeight="1">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2"/>
      <c r="AA354" s="121"/>
      <c r="AB354" s="121"/>
      <c r="AC354" s="123"/>
      <c r="AD354" s="121"/>
    </row>
    <row r="355" ht="22.5" customHeight="1">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2"/>
      <c r="AA355" s="121"/>
      <c r="AB355" s="121"/>
      <c r="AC355" s="123"/>
      <c r="AD355" s="121"/>
    </row>
    <row r="356" ht="22.5" customHeight="1">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2"/>
      <c r="AA356" s="121"/>
      <c r="AB356" s="121"/>
      <c r="AC356" s="123"/>
      <c r="AD356" s="121"/>
    </row>
    <row r="357" ht="22.5" customHeight="1">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2"/>
      <c r="AA357" s="121"/>
      <c r="AB357" s="121"/>
      <c r="AC357" s="123"/>
      <c r="AD357" s="121"/>
    </row>
    <row r="358" ht="22.5" customHeight="1">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2"/>
      <c r="AA358" s="121"/>
      <c r="AB358" s="121"/>
      <c r="AC358" s="123"/>
      <c r="AD358" s="121"/>
    </row>
    <row r="359" ht="22.5" customHeight="1">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2"/>
      <c r="AA359" s="121"/>
      <c r="AB359" s="121"/>
      <c r="AC359" s="123"/>
      <c r="AD359" s="121"/>
    </row>
    <row r="360" ht="22.5" customHeight="1">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2"/>
      <c r="AA360" s="121"/>
      <c r="AB360" s="121"/>
      <c r="AC360" s="123"/>
      <c r="AD360" s="121"/>
    </row>
    <row r="361" ht="22.5" customHeight="1">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2"/>
      <c r="AA361" s="121"/>
      <c r="AB361" s="121"/>
      <c r="AC361" s="123"/>
      <c r="AD361" s="121"/>
    </row>
    <row r="362" ht="22.5" customHeight="1">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2"/>
      <c r="AA362" s="121"/>
      <c r="AB362" s="121"/>
      <c r="AC362" s="123"/>
      <c r="AD362" s="121"/>
    </row>
    <row r="363" ht="22.5" customHeight="1">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2"/>
      <c r="AA363" s="121"/>
      <c r="AB363" s="121"/>
      <c r="AC363" s="123"/>
      <c r="AD363" s="121"/>
    </row>
    <row r="364" ht="22.5" customHeight="1">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2"/>
      <c r="AA364" s="121"/>
      <c r="AB364" s="121"/>
      <c r="AC364" s="123"/>
      <c r="AD364" s="121"/>
    </row>
    <row r="365" ht="22.5" customHeight="1">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2"/>
      <c r="AA365" s="121"/>
      <c r="AB365" s="121"/>
      <c r="AC365" s="123"/>
      <c r="AD365" s="121"/>
    </row>
    <row r="366" ht="22.5" customHeight="1">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2"/>
      <c r="AA366" s="121"/>
      <c r="AB366" s="121"/>
      <c r="AC366" s="123"/>
      <c r="AD366" s="121"/>
    </row>
    <row r="367" ht="22.5" customHeight="1">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2"/>
      <c r="AA367" s="121"/>
      <c r="AB367" s="121"/>
      <c r="AC367" s="123"/>
      <c r="AD367" s="121"/>
    </row>
    <row r="368" ht="22.5" customHeight="1">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2"/>
      <c r="AA368" s="121"/>
      <c r="AB368" s="121"/>
      <c r="AC368" s="123"/>
      <c r="AD368" s="121"/>
    </row>
    <row r="369" ht="22.5" customHeight="1">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2"/>
      <c r="AA369" s="121"/>
      <c r="AB369" s="121"/>
      <c r="AC369" s="123"/>
      <c r="AD369" s="121"/>
    </row>
    <row r="370" ht="22.5" customHeight="1">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2"/>
      <c r="AA370" s="121"/>
      <c r="AB370" s="121"/>
      <c r="AC370" s="123"/>
      <c r="AD370" s="121"/>
    </row>
    <row r="371" ht="22.5" customHeight="1">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2"/>
      <c r="AA371" s="121"/>
      <c r="AB371" s="121"/>
      <c r="AC371" s="123"/>
      <c r="AD371" s="121"/>
    </row>
    <row r="372" ht="22.5" customHeight="1">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2"/>
      <c r="AA372" s="121"/>
      <c r="AB372" s="121"/>
      <c r="AC372" s="123"/>
      <c r="AD372" s="121"/>
    </row>
    <row r="373" ht="22.5" customHeight="1">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2"/>
      <c r="AA373" s="121"/>
      <c r="AB373" s="121"/>
      <c r="AC373" s="123"/>
      <c r="AD373" s="121"/>
    </row>
    <row r="374" ht="22.5" customHeight="1">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2"/>
      <c r="AA374" s="121"/>
      <c r="AB374" s="121"/>
      <c r="AC374" s="123"/>
      <c r="AD374" s="121"/>
    </row>
    <row r="375" ht="22.5" customHeight="1">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2"/>
      <c r="AA375" s="121"/>
      <c r="AB375" s="121"/>
      <c r="AC375" s="123"/>
      <c r="AD375" s="121"/>
    </row>
    <row r="376" ht="22.5" customHeight="1">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2"/>
      <c r="AA376" s="121"/>
      <c r="AB376" s="121"/>
      <c r="AC376" s="123"/>
      <c r="AD376" s="121"/>
    </row>
    <row r="377" ht="22.5" customHeight="1">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2"/>
      <c r="AA377" s="121"/>
      <c r="AB377" s="121"/>
      <c r="AC377" s="123"/>
      <c r="AD377" s="121"/>
    </row>
    <row r="378" ht="22.5" customHeight="1">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2"/>
      <c r="AA378" s="121"/>
      <c r="AB378" s="121"/>
      <c r="AC378" s="123"/>
      <c r="AD378" s="121"/>
    </row>
    <row r="379" ht="22.5" customHeight="1">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2"/>
      <c r="AA379" s="121"/>
      <c r="AB379" s="121"/>
      <c r="AC379" s="123"/>
      <c r="AD379" s="121"/>
    </row>
    <row r="380" ht="22.5" customHeight="1">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2"/>
      <c r="AA380" s="121"/>
      <c r="AB380" s="121"/>
      <c r="AC380" s="123"/>
      <c r="AD380" s="121"/>
    </row>
    <row r="381" ht="22.5" customHeight="1">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2"/>
      <c r="AA381" s="121"/>
      <c r="AB381" s="121"/>
      <c r="AC381" s="123"/>
      <c r="AD381" s="121"/>
    </row>
    <row r="382" ht="22.5" customHeight="1">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2"/>
      <c r="AA382" s="121"/>
      <c r="AB382" s="121"/>
      <c r="AC382" s="123"/>
      <c r="AD382" s="121"/>
    </row>
    <row r="383" ht="22.5" customHeight="1">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2"/>
      <c r="AA383" s="121"/>
      <c r="AB383" s="121"/>
      <c r="AC383" s="123"/>
      <c r="AD383" s="121"/>
    </row>
    <row r="384" ht="22.5" customHeight="1">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2"/>
      <c r="AA384" s="121"/>
      <c r="AB384" s="121"/>
      <c r="AC384" s="123"/>
      <c r="AD384" s="121"/>
    </row>
    <row r="385" ht="22.5" customHeight="1">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2"/>
      <c r="AA385" s="121"/>
      <c r="AB385" s="121"/>
      <c r="AC385" s="123"/>
      <c r="AD385" s="121"/>
    </row>
    <row r="386" ht="22.5" customHeight="1">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2"/>
      <c r="AA386" s="121"/>
      <c r="AB386" s="121"/>
      <c r="AC386" s="123"/>
      <c r="AD386" s="121"/>
    </row>
    <row r="387" ht="22.5" customHeight="1">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2"/>
      <c r="AA387" s="121"/>
      <c r="AB387" s="121"/>
      <c r="AC387" s="123"/>
      <c r="AD387" s="121"/>
    </row>
    <row r="388" ht="22.5" customHeight="1">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2"/>
      <c r="AA388" s="121"/>
      <c r="AB388" s="121"/>
      <c r="AC388" s="123"/>
      <c r="AD388" s="121"/>
    </row>
    <row r="389" ht="22.5" customHeight="1">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2"/>
      <c r="AA389" s="121"/>
      <c r="AB389" s="121"/>
      <c r="AC389" s="123"/>
      <c r="AD389" s="121"/>
    </row>
    <row r="390" ht="22.5" customHeight="1">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2"/>
      <c r="AA390" s="121"/>
      <c r="AB390" s="121"/>
      <c r="AC390" s="123"/>
      <c r="AD390" s="121"/>
    </row>
    <row r="391" ht="22.5" customHeight="1">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2"/>
      <c r="AA391" s="121"/>
      <c r="AB391" s="121"/>
      <c r="AC391" s="123"/>
      <c r="AD391" s="121"/>
    </row>
    <row r="392" ht="22.5" customHeight="1">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2"/>
      <c r="AA392" s="121"/>
      <c r="AB392" s="121"/>
      <c r="AC392" s="123"/>
      <c r="AD392" s="121"/>
    </row>
    <row r="393" ht="22.5" customHeight="1">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2"/>
      <c r="AA393" s="121"/>
      <c r="AB393" s="121"/>
      <c r="AC393" s="123"/>
      <c r="AD393" s="121"/>
    </row>
    <row r="394" ht="22.5" customHeight="1">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2"/>
      <c r="AA394" s="121"/>
      <c r="AB394" s="121"/>
      <c r="AC394" s="123"/>
      <c r="AD394" s="121"/>
    </row>
    <row r="395" ht="22.5" customHeight="1">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2"/>
      <c r="AA395" s="121"/>
      <c r="AB395" s="121"/>
      <c r="AC395" s="123"/>
      <c r="AD395" s="121"/>
    </row>
    <row r="396" ht="22.5" customHeight="1">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2"/>
      <c r="AA396" s="121"/>
      <c r="AB396" s="121"/>
      <c r="AC396" s="123"/>
      <c r="AD396" s="121"/>
    </row>
    <row r="397" ht="22.5" customHeight="1">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2"/>
      <c r="AA397" s="121"/>
      <c r="AB397" s="121"/>
      <c r="AC397" s="123"/>
      <c r="AD397" s="121"/>
    </row>
    <row r="398" ht="22.5" customHeight="1">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2"/>
      <c r="AA398" s="121"/>
      <c r="AB398" s="121"/>
      <c r="AC398" s="123"/>
      <c r="AD398" s="121"/>
    </row>
    <row r="399" ht="22.5" customHeight="1">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2"/>
      <c r="AA399" s="121"/>
      <c r="AB399" s="121"/>
      <c r="AC399" s="123"/>
      <c r="AD399" s="121"/>
    </row>
    <row r="400" ht="22.5" customHeight="1">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2"/>
      <c r="AA400" s="121"/>
      <c r="AB400" s="121"/>
      <c r="AC400" s="123"/>
      <c r="AD400" s="121"/>
    </row>
    <row r="401" ht="22.5" customHeight="1">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2"/>
      <c r="AA401" s="121"/>
      <c r="AB401" s="121"/>
      <c r="AC401" s="123"/>
      <c r="AD401" s="121"/>
    </row>
    <row r="402" ht="22.5" customHeight="1">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2"/>
      <c r="AA402" s="121"/>
      <c r="AB402" s="121"/>
      <c r="AC402" s="123"/>
      <c r="AD402" s="121"/>
    </row>
    <row r="403" ht="22.5" customHeight="1">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2"/>
      <c r="AA403" s="121"/>
      <c r="AB403" s="121"/>
      <c r="AC403" s="123"/>
      <c r="AD403" s="121"/>
    </row>
    <row r="404" ht="22.5" customHeight="1">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2"/>
      <c r="AA404" s="121"/>
      <c r="AB404" s="121"/>
      <c r="AC404" s="123"/>
      <c r="AD404" s="121"/>
    </row>
    <row r="405" ht="22.5" customHeight="1">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2"/>
      <c r="AA405" s="121"/>
      <c r="AB405" s="121"/>
      <c r="AC405" s="123"/>
      <c r="AD405" s="121"/>
    </row>
    <row r="406" ht="22.5" customHeight="1">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2"/>
      <c r="AA406" s="121"/>
      <c r="AB406" s="121"/>
      <c r="AC406" s="123"/>
      <c r="AD406" s="121"/>
    </row>
    <row r="407" ht="22.5" customHeight="1">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2"/>
      <c r="AA407" s="121"/>
      <c r="AB407" s="121"/>
      <c r="AC407" s="123"/>
      <c r="AD407" s="121"/>
    </row>
    <row r="408" ht="22.5" customHeight="1">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2"/>
      <c r="AA408" s="121"/>
      <c r="AB408" s="121"/>
      <c r="AC408" s="123"/>
      <c r="AD408" s="121"/>
    </row>
    <row r="409" ht="22.5" customHeight="1">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2"/>
      <c r="AA409" s="121"/>
      <c r="AB409" s="121"/>
      <c r="AC409" s="123"/>
      <c r="AD409" s="121"/>
    </row>
    <row r="410" ht="22.5" customHeight="1">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2"/>
      <c r="AA410" s="121"/>
      <c r="AB410" s="121"/>
      <c r="AC410" s="123"/>
      <c r="AD410" s="121"/>
    </row>
    <row r="411" ht="22.5" customHeight="1">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2"/>
      <c r="AA411" s="121"/>
      <c r="AB411" s="121"/>
      <c r="AC411" s="123"/>
      <c r="AD411" s="121"/>
    </row>
    <row r="412" ht="22.5" customHeight="1">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2"/>
      <c r="AA412" s="121"/>
      <c r="AB412" s="121"/>
      <c r="AC412" s="123"/>
      <c r="AD412" s="121"/>
    </row>
    <row r="413" ht="22.5" customHeight="1">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2"/>
      <c r="AA413" s="121"/>
      <c r="AB413" s="121"/>
      <c r="AC413" s="123"/>
      <c r="AD413" s="121"/>
    </row>
    <row r="414" ht="22.5" customHeight="1">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2"/>
      <c r="AA414" s="121"/>
      <c r="AB414" s="121"/>
      <c r="AC414" s="123"/>
      <c r="AD414" s="121"/>
    </row>
    <row r="415" ht="22.5" customHeight="1">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2"/>
      <c r="AA415" s="121"/>
      <c r="AB415" s="121"/>
      <c r="AC415" s="123"/>
      <c r="AD415" s="121"/>
    </row>
    <row r="416" ht="22.5" customHeight="1">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2"/>
      <c r="AA416" s="121"/>
      <c r="AB416" s="121"/>
      <c r="AC416" s="123"/>
      <c r="AD416" s="121"/>
    </row>
    <row r="417" ht="22.5" customHeight="1">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2"/>
      <c r="AA417" s="121"/>
      <c r="AB417" s="121"/>
      <c r="AC417" s="123"/>
      <c r="AD417" s="121"/>
    </row>
    <row r="418" ht="22.5" customHeight="1">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2"/>
      <c r="AA418" s="121"/>
      <c r="AB418" s="121"/>
      <c r="AC418" s="123"/>
      <c r="AD418" s="121"/>
    </row>
    <row r="419" ht="22.5" customHeight="1">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2"/>
      <c r="AA419" s="121"/>
      <c r="AB419" s="121"/>
      <c r="AC419" s="123"/>
      <c r="AD419" s="121"/>
    </row>
    <row r="420" ht="22.5" customHeight="1">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2"/>
      <c r="AA420" s="121"/>
      <c r="AB420" s="121"/>
      <c r="AC420" s="123"/>
      <c r="AD420" s="121"/>
    </row>
    <row r="421" ht="22.5" customHeight="1">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2"/>
      <c r="AA421" s="121"/>
      <c r="AB421" s="121"/>
      <c r="AC421" s="123"/>
      <c r="AD421" s="121"/>
    </row>
    <row r="422" ht="22.5" customHeight="1">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2"/>
      <c r="AA422" s="121"/>
      <c r="AB422" s="121"/>
      <c r="AC422" s="123"/>
      <c r="AD422" s="121"/>
    </row>
    <row r="423" ht="22.5" customHeight="1">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2"/>
      <c r="AA423" s="121"/>
      <c r="AB423" s="121"/>
      <c r="AC423" s="123"/>
      <c r="AD423" s="121"/>
    </row>
    <row r="424" ht="22.5" customHeight="1">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2"/>
      <c r="AA424" s="121"/>
      <c r="AB424" s="121"/>
      <c r="AC424" s="123"/>
      <c r="AD424" s="121"/>
    </row>
    <row r="425" ht="22.5" customHeight="1">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2"/>
      <c r="AA425" s="121"/>
      <c r="AB425" s="121"/>
      <c r="AC425" s="123"/>
      <c r="AD425" s="121"/>
    </row>
    <row r="426" ht="22.5" customHeight="1">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2"/>
      <c r="AA426" s="121"/>
      <c r="AB426" s="121"/>
      <c r="AC426" s="123"/>
      <c r="AD426" s="121"/>
    </row>
    <row r="427" ht="22.5" customHeight="1">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2"/>
      <c r="AA427" s="121"/>
      <c r="AB427" s="121"/>
      <c r="AC427" s="123"/>
      <c r="AD427" s="121"/>
    </row>
    <row r="428" ht="22.5" customHeight="1">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2"/>
      <c r="AA428" s="121"/>
      <c r="AB428" s="121"/>
      <c r="AC428" s="123"/>
      <c r="AD428" s="121"/>
    </row>
    <row r="429" ht="22.5" customHeight="1">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2"/>
      <c r="AA429" s="121"/>
      <c r="AB429" s="121"/>
      <c r="AC429" s="123"/>
      <c r="AD429" s="121"/>
    </row>
    <row r="430" ht="22.5" customHeight="1">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2"/>
      <c r="AA430" s="121"/>
      <c r="AB430" s="121"/>
      <c r="AC430" s="123"/>
      <c r="AD430" s="121"/>
    </row>
    <row r="431" ht="22.5" customHeight="1">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2"/>
      <c r="AA431" s="121"/>
      <c r="AB431" s="121"/>
      <c r="AC431" s="123"/>
      <c r="AD431" s="121"/>
    </row>
    <row r="432" ht="22.5" customHeight="1">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2"/>
      <c r="AA432" s="121"/>
      <c r="AB432" s="121"/>
      <c r="AC432" s="123"/>
      <c r="AD432" s="121"/>
    </row>
    <row r="433" ht="22.5" customHeight="1">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2"/>
      <c r="AA433" s="121"/>
      <c r="AB433" s="121"/>
      <c r="AC433" s="123"/>
      <c r="AD433" s="121"/>
    </row>
    <row r="434" ht="22.5" customHeight="1">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2"/>
      <c r="AA434" s="121"/>
      <c r="AB434" s="121"/>
      <c r="AC434" s="123"/>
      <c r="AD434" s="121"/>
    </row>
    <row r="435" ht="22.5" customHeight="1">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2"/>
      <c r="AA435" s="121"/>
      <c r="AB435" s="121"/>
      <c r="AC435" s="123"/>
      <c r="AD435" s="121"/>
    </row>
    <row r="436" ht="22.5" customHeight="1">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2"/>
      <c r="AA436" s="121"/>
      <c r="AB436" s="121"/>
      <c r="AC436" s="123"/>
      <c r="AD436" s="121"/>
    </row>
    <row r="437" ht="22.5" customHeight="1">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2"/>
      <c r="AA437" s="121"/>
      <c r="AB437" s="121"/>
      <c r="AC437" s="123"/>
      <c r="AD437" s="121"/>
    </row>
    <row r="438" ht="22.5" customHeight="1">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2"/>
      <c r="AA438" s="121"/>
      <c r="AB438" s="121"/>
      <c r="AC438" s="123"/>
      <c r="AD438" s="121"/>
    </row>
    <row r="439" ht="22.5" customHeight="1">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2"/>
      <c r="AA439" s="121"/>
      <c r="AB439" s="121"/>
      <c r="AC439" s="123"/>
      <c r="AD439" s="121"/>
    </row>
    <row r="440" ht="22.5" customHeight="1">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2"/>
      <c r="AA440" s="121"/>
      <c r="AB440" s="121"/>
      <c r="AC440" s="123"/>
      <c r="AD440" s="121"/>
    </row>
    <row r="441" ht="22.5" customHeight="1">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2"/>
      <c r="AA441" s="121"/>
      <c r="AB441" s="121"/>
      <c r="AC441" s="123"/>
      <c r="AD441" s="121"/>
    </row>
    <row r="442" ht="22.5" customHeight="1">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2"/>
      <c r="AA442" s="121"/>
      <c r="AB442" s="121"/>
      <c r="AC442" s="123"/>
      <c r="AD442" s="121"/>
    </row>
    <row r="443" ht="22.5" customHeight="1">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2"/>
      <c r="AA443" s="121"/>
      <c r="AB443" s="121"/>
      <c r="AC443" s="123"/>
      <c r="AD443" s="121"/>
    </row>
    <row r="444" ht="22.5" customHeight="1">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2"/>
      <c r="AA444" s="121"/>
      <c r="AB444" s="121"/>
      <c r="AC444" s="123"/>
      <c r="AD444" s="121"/>
    </row>
    <row r="445" ht="22.5" customHeight="1">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2"/>
      <c r="AA445" s="121"/>
      <c r="AB445" s="121"/>
      <c r="AC445" s="123"/>
      <c r="AD445" s="121"/>
    </row>
    <row r="446" ht="22.5" customHeight="1">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2"/>
      <c r="AA446" s="121"/>
      <c r="AB446" s="121"/>
      <c r="AC446" s="123"/>
      <c r="AD446" s="121"/>
    </row>
    <row r="447" ht="22.5" customHeight="1">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2"/>
      <c r="AA447" s="121"/>
      <c r="AB447" s="121"/>
      <c r="AC447" s="123"/>
      <c r="AD447" s="121"/>
    </row>
    <row r="448" ht="22.5" customHeight="1">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2"/>
      <c r="AA448" s="121"/>
      <c r="AB448" s="121"/>
      <c r="AC448" s="123"/>
      <c r="AD448" s="121"/>
    </row>
    <row r="449" ht="22.5" customHeight="1">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2"/>
      <c r="AA449" s="121"/>
      <c r="AB449" s="121"/>
      <c r="AC449" s="123"/>
      <c r="AD449" s="121"/>
    </row>
    <row r="450" ht="22.5" customHeight="1">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2"/>
      <c r="AA450" s="121"/>
      <c r="AB450" s="121"/>
      <c r="AC450" s="123"/>
      <c r="AD450" s="121"/>
    </row>
    <row r="451" ht="22.5" customHeight="1">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2"/>
      <c r="AA451" s="121"/>
      <c r="AB451" s="121"/>
      <c r="AC451" s="123"/>
      <c r="AD451" s="121"/>
    </row>
    <row r="452" ht="22.5" customHeight="1">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2"/>
      <c r="AA452" s="121"/>
      <c r="AB452" s="121"/>
      <c r="AC452" s="123"/>
      <c r="AD452" s="121"/>
    </row>
    <row r="453" ht="22.5" customHeight="1">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2"/>
      <c r="AA453" s="121"/>
      <c r="AB453" s="121"/>
      <c r="AC453" s="123"/>
      <c r="AD453" s="121"/>
    </row>
    <row r="454" ht="22.5" customHeight="1">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2"/>
      <c r="AA454" s="121"/>
      <c r="AB454" s="121"/>
      <c r="AC454" s="123"/>
      <c r="AD454" s="121"/>
    </row>
    <row r="455" ht="22.5" customHeight="1">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2"/>
      <c r="AA455" s="121"/>
      <c r="AB455" s="121"/>
      <c r="AC455" s="123"/>
      <c r="AD455" s="121"/>
    </row>
    <row r="456" ht="22.5" customHeight="1">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2"/>
      <c r="AA456" s="121"/>
      <c r="AB456" s="121"/>
      <c r="AC456" s="123"/>
      <c r="AD456" s="121"/>
    </row>
    <row r="457" ht="22.5" customHeight="1">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2"/>
      <c r="AA457" s="121"/>
      <c r="AB457" s="121"/>
      <c r="AC457" s="123"/>
      <c r="AD457" s="121"/>
    </row>
    <row r="458" ht="22.5" customHeight="1">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2"/>
      <c r="AA458" s="121"/>
      <c r="AB458" s="121"/>
      <c r="AC458" s="123"/>
      <c r="AD458" s="121"/>
    </row>
    <row r="459" ht="22.5" customHeight="1">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2"/>
      <c r="AA459" s="121"/>
      <c r="AB459" s="121"/>
      <c r="AC459" s="123"/>
      <c r="AD459" s="121"/>
    </row>
    <row r="460" ht="22.5" customHeight="1">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2"/>
      <c r="AA460" s="121"/>
      <c r="AB460" s="121"/>
      <c r="AC460" s="123"/>
      <c r="AD460" s="121"/>
    </row>
    <row r="461" ht="22.5" customHeight="1">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2"/>
      <c r="AA461" s="121"/>
      <c r="AB461" s="121"/>
      <c r="AC461" s="123"/>
      <c r="AD461" s="121"/>
    </row>
    <row r="462" ht="22.5" customHeight="1">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2"/>
      <c r="AA462" s="121"/>
      <c r="AB462" s="121"/>
      <c r="AC462" s="123"/>
      <c r="AD462" s="121"/>
    </row>
    <row r="463" ht="22.5" customHeight="1">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2"/>
      <c r="AA463" s="121"/>
      <c r="AB463" s="121"/>
      <c r="AC463" s="123"/>
      <c r="AD463" s="121"/>
    </row>
    <row r="464" ht="22.5" customHeight="1">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2"/>
      <c r="AA464" s="121"/>
      <c r="AB464" s="121"/>
      <c r="AC464" s="123"/>
      <c r="AD464" s="121"/>
    </row>
    <row r="465" ht="22.5" customHeight="1">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2"/>
      <c r="AA465" s="121"/>
      <c r="AB465" s="121"/>
      <c r="AC465" s="123"/>
      <c r="AD465" s="121"/>
    </row>
    <row r="466" ht="22.5" customHeight="1">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2"/>
      <c r="AA466" s="121"/>
      <c r="AB466" s="121"/>
      <c r="AC466" s="123"/>
      <c r="AD466" s="121"/>
    </row>
    <row r="467" ht="22.5" customHeight="1">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2"/>
      <c r="AA467" s="121"/>
      <c r="AB467" s="121"/>
      <c r="AC467" s="123"/>
      <c r="AD467" s="121"/>
    </row>
    <row r="468" ht="22.5" customHeight="1">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2"/>
      <c r="AA468" s="121"/>
      <c r="AB468" s="121"/>
      <c r="AC468" s="123"/>
      <c r="AD468" s="121"/>
    </row>
    <row r="469" ht="22.5" customHeight="1">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2"/>
      <c r="AA469" s="121"/>
      <c r="AB469" s="121"/>
      <c r="AC469" s="123"/>
      <c r="AD469" s="121"/>
    </row>
    <row r="470" ht="22.5" customHeight="1">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2"/>
      <c r="AA470" s="121"/>
      <c r="AB470" s="121"/>
      <c r="AC470" s="123"/>
      <c r="AD470" s="121"/>
    </row>
    <row r="471" ht="22.5" customHeight="1">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2"/>
      <c r="AA471" s="121"/>
      <c r="AB471" s="121"/>
      <c r="AC471" s="123"/>
      <c r="AD471" s="121"/>
    </row>
    <row r="472" ht="22.5" customHeight="1">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2"/>
      <c r="AA472" s="121"/>
      <c r="AB472" s="121"/>
      <c r="AC472" s="123"/>
      <c r="AD472" s="121"/>
    </row>
    <row r="473" ht="22.5" customHeight="1">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2"/>
      <c r="AA473" s="121"/>
      <c r="AB473" s="121"/>
      <c r="AC473" s="123"/>
      <c r="AD473" s="121"/>
    </row>
    <row r="474" ht="22.5" customHeight="1">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2"/>
      <c r="AA474" s="121"/>
      <c r="AB474" s="121"/>
      <c r="AC474" s="123"/>
      <c r="AD474" s="121"/>
    </row>
    <row r="475" ht="22.5" customHeight="1">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2"/>
      <c r="AA475" s="121"/>
      <c r="AB475" s="121"/>
      <c r="AC475" s="123"/>
      <c r="AD475" s="121"/>
    </row>
    <row r="476" ht="22.5" customHeight="1">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2"/>
      <c r="AA476" s="121"/>
      <c r="AB476" s="121"/>
      <c r="AC476" s="123"/>
      <c r="AD476" s="121"/>
    </row>
    <row r="477" ht="22.5" customHeight="1">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2"/>
      <c r="AA477" s="121"/>
      <c r="AB477" s="121"/>
      <c r="AC477" s="123"/>
      <c r="AD477" s="121"/>
    </row>
    <row r="478" ht="22.5" customHeight="1">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2"/>
      <c r="AA478" s="121"/>
      <c r="AB478" s="121"/>
      <c r="AC478" s="123"/>
      <c r="AD478" s="121"/>
    </row>
    <row r="479" ht="22.5" customHeight="1">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2"/>
      <c r="AA479" s="121"/>
      <c r="AB479" s="121"/>
      <c r="AC479" s="123"/>
      <c r="AD479" s="121"/>
    </row>
    <row r="480" ht="22.5" customHeight="1">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2"/>
      <c r="AA480" s="121"/>
      <c r="AB480" s="121"/>
      <c r="AC480" s="123"/>
      <c r="AD480" s="121"/>
    </row>
    <row r="481" ht="22.5" customHeight="1">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2"/>
      <c r="AA481" s="121"/>
      <c r="AB481" s="121"/>
      <c r="AC481" s="123"/>
      <c r="AD481" s="121"/>
    </row>
    <row r="482" ht="22.5" customHeight="1">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2"/>
      <c r="AA482" s="121"/>
      <c r="AB482" s="121"/>
      <c r="AC482" s="123"/>
      <c r="AD482" s="121"/>
    </row>
    <row r="483" ht="22.5" customHeight="1">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2"/>
      <c r="AA483" s="121"/>
      <c r="AB483" s="121"/>
      <c r="AC483" s="123"/>
      <c r="AD483" s="121"/>
    </row>
    <row r="484" ht="22.5" customHeight="1">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2"/>
      <c r="AA484" s="121"/>
      <c r="AB484" s="121"/>
      <c r="AC484" s="123"/>
      <c r="AD484" s="121"/>
    </row>
    <row r="485" ht="22.5" customHeight="1">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2"/>
      <c r="AA485" s="121"/>
      <c r="AB485" s="121"/>
      <c r="AC485" s="123"/>
      <c r="AD485" s="121"/>
    </row>
    <row r="486" ht="22.5" customHeight="1">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2"/>
      <c r="AA486" s="121"/>
      <c r="AB486" s="121"/>
      <c r="AC486" s="123"/>
      <c r="AD486" s="121"/>
    </row>
    <row r="487" ht="22.5" customHeight="1">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2"/>
      <c r="AA487" s="121"/>
      <c r="AB487" s="121"/>
      <c r="AC487" s="123"/>
      <c r="AD487" s="121"/>
    </row>
    <row r="488" ht="22.5" customHeight="1">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2"/>
      <c r="AA488" s="121"/>
      <c r="AB488" s="121"/>
      <c r="AC488" s="123"/>
      <c r="AD488" s="121"/>
    </row>
    <row r="489" ht="22.5" customHeight="1">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2"/>
      <c r="AA489" s="121"/>
      <c r="AB489" s="121"/>
      <c r="AC489" s="123"/>
      <c r="AD489" s="121"/>
    </row>
    <row r="490" ht="22.5" customHeight="1">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2"/>
      <c r="AA490" s="121"/>
      <c r="AB490" s="121"/>
      <c r="AC490" s="123"/>
      <c r="AD490" s="121"/>
    </row>
    <row r="491" ht="22.5" customHeight="1">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2"/>
      <c r="AA491" s="121"/>
      <c r="AB491" s="121"/>
      <c r="AC491" s="123"/>
      <c r="AD491" s="121"/>
    </row>
    <row r="492" ht="22.5" customHeight="1">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2"/>
      <c r="AA492" s="121"/>
      <c r="AB492" s="121"/>
      <c r="AC492" s="123"/>
      <c r="AD492" s="121"/>
    </row>
    <row r="493" ht="22.5" customHeight="1">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2"/>
      <c r="AA493" s="121"/>
      <c r="AB493" s="121"/>
      <c r="AC493" s="123"/>
      <c r="AD493" s="121"/>
    </row>
    <row r="494" ht="22.5" customHeight="1">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2"/>
      <c r="AA494" s="121"/>
      <c r="AB494" s="121"/>
      <c r="AC494" s="123"/>
      <c r="AD494" s="121"/>
    </row>
    <row r="495" ht="22.5" customHeight="1">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2"/>
      <c r="AA495" s="121"/>
      <c r="AB495" s="121"/>
      <c r="AC495" s="123"/>
      <c r="AD495" s="121"/>
    </row>
    <row r="496" ht="22.5" customHeight="1">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2"/>
      <c r="AA496" s="121"/>
      <c r="AB496" s="121"/>
      <c r="AC496" s="123"/>
      <c r="AD496" s="121"/>
    </row>
    <row r="497" ht="22.5" customHeight="1">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2"/>
      <c r="AA497" s="121"/>
      <c r="AB497" s="121"/>
      <c r="AC497" s="123"/>
      <c r="AD497" s="121"/>
    </row>
    <row r="498" ht="22.5" customHeight="1">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2"/>
      <c r="AA498" s="121"/>
      <c r="AB498" s="121"/>
      <c r="AC498" s="123"/>
      <c r="AD498" s="121"/>
    </row>
    <row r="499" ht="22.5" customHeight="1">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2"/>
      <c r="AA499" s="121"/>
      <c r="AB499" s="121"/>
      <c r="AC499" s="123"/>
      <c r="AD499" s="121"/>
    </row>
    <row r="500" ht="22.5" customHeight="1">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2"/>
      <c r="AA500" s="121"/>
      <c r="AB500" s="121"/>
      <c r="AC500" s="123"/>
      <c r="AD500" s="121"/>
    </row>
    <row r="501" ht="22.5" customHeight="1">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2"/>
      <c r="AA501" s="121"/>
      <c r="AB501" s="121"/>
      <c r="AC501" s="123"/>
      <c r="AD501" s="121"/>
    </row>
    <row r="502" ht="22.5" customHeight="1">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2"/>
      <c r="AA502" s="121"/>
      <c r="AB502" s="121"/>
      <c r="AC502" s="123"/>
      <c r="AD502" s="121"/>
    </row>
    <row r="503" ht="22.5" customHeight="1">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2"/>
      <c r="AA503" s="121"/>
      <c r="AB503" s="121"/>
      <c r="AC503" s="123"/>
      <c r="AD503" s="121"/>
    </row>
    <row r="504" ht="22.5" customHeight="1">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2"/>
      <c r="AA504" s="121"/>
      <c r="AB504" s="121"/>
      <c r="AC504" s="123"/>
      <c r="AD504" s="121"/>
    </row>
    <row r="505" ht="22.5" customHeight="1">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2"/>
      <c r="AA505" s="121"/>
      <c r="AB505" s="121"/>
      <c r="AC505" s="123"/>
      <c r="AD505" s="121"/>
    </row>
    <row r="506" ht="22.5" customHeight="1">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2"/>
      <c r="AA506" s="121"/>
      <c r="AB506" s="121"/>
      <c r="AC506" s="123"/>
      <c r="AD506" s="121"/>
    </row>
    <row r="507" ht="22.5" customHeight="1">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2"/>
      <c r="AA507" s="121"/>
      <c r="AB507" s="121"/>
      <c r="AC507" s="123"/>
      <c r="AD507" s="121"/>
    </row>
    <row r="508" ht="22.5" customHeight="1">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2"/>
      <c r="AA508" s="121"/>
      <c r="AB508" s="121"/>
      <c r="AC508" s="123"/>
      <c r="AD508" s="121"/>
    </row>
    <row r="509" ht="22.5" customHeight="1">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2"/>
      <c r="AA509" s="121"/>
      <c r="AB509" s="121"/>
      <c r="AC509" s="123"/>
      <c r="AD509" s="121"/>
    </row>
    <row r="510" ht="22.5" customHeight="1">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2"/>
      <c r="AA510" s="121"/>
      <c r="AB510" s="121"/>
      <c r="AC510" s="123"/>
      <c r="AD510" s="121"/>
    </row>
    <row r="511" ht="22.5" customHeight="1">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2"/>
      <c r="AA511" s="121"/>
      <c r="AB511" s="121"/>
      <c r="AC511" s="123"/>
      <c r="AD511" s="121"/>
    </row>
    <row r="512" ht="22.5" customHeight="1">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2"/>
      <c r="AA512" s="121"/>
      <c r="AB512" s="121"/>
      <c r="AC512" s="123"/>
      <c r="AD512" s="121"/>
    </row>
    <row r="513" ht="22.5" customHeight="1">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2"/>
      <c r="AA513" s="121"/>
      <c r="AB513" s="121"/>
      <c r="AC513" s="123"/>
      <c r="AD513" s="121"/>
    </row>
    <row r="514" ht="22.5" customHeight="1">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2"/>
      <c r="AA514" s="121"/>
      <c r="AB514" s="121"/>
      <c r="AC514" s="123"/>
      <c r="AD514" s="121"/>
    </row>
    <row r="515" ht="22.5" customHeight="1">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2"/>
      <c r="AA515" s="121"/>
      <c r="AB515" s="121"/>
      <c r="AC515" s="123"/>
      <c r="AD515" s="121"/>
    </row>
    <row r="516" ht="22.5" customHeight="1">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2"/>
      <c r="AA516" s="121"/>
      <c r="AB516" s="121"/>
      <c r="AC516" s="123"/>
      <c r="AD516" s="121"/>
    </row>
    <row r="517" ht="22.5" customHeight="1">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2"/>
      <c r="AA517" s="121"/>
      <c r="AB517" s="121"/>
      <c r="AC517" s="123"/>
      <c r="AD517" s="121"/>
    </row>
    <row r="518" ht="22.5" customHeight="1">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2"/>
      <c r="AA518" s="121"/>
      <c r="AB518" s="121"/>
      <c r="AC518" s="123"/>
      <c r="AD518" s="121"/>
    </row>
    <row r="519" ht="22.5" customHeight="1">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2"/>
      <c r="AA519" s="121"/>
      <c r="AB519" s="121"/>
      <c r="AC519" s="123"/>
      <c r="AD519" s="121"/>
    </row>
    <row r="520" ht="22.5" customHeight="1">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2"/>
      <c r="AA520" s="121"/>
      <c r="AB520" s="121"/>
      <c r="AC520" s="123"/>
      <c r="AD520" s="121"/>
    </row>
    <row r="521" ht="22.5" customHeight="1">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2"/>
      <c r="AA521" s="121"/>
      <c r="AB521" s="121"/>
      <c r="AC521" s="123"/>
      <c r="AD521" s="121"/>
    </row>
    <row r="522" ht="22.5" customHeight="1">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2"/>
      <c r="AA522" s="121"/>
      <c r="AB522" s="121"/>
      <c r="AC522" s="123"/>
      <c r="AD522" s="121"/>
    </row>
    <row r="523" ht="22.5" customHeight="1">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2"/>
      <c r="AA523" s="121"/>
      <c r="AB523" s="121"/>
      <c r="AC523" s="123"/>
      <c r="AD523" s="121"/>
    </row>
    <row r="524" ht="22.5" customHeight="1">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2"/>
      <c r="AA524" s="121"/>
      <c r="AB524" s="121"/>
      <c r="AC524" s="123"/>
      <c r="AD524" s="121"/>
    </row>
    <row r="525" ht="22.5" customHeight="1">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2"/>
      <c r="AA525" s="121"/>
      <c r="AB525" s="121"/>
      <c r="AC525" s="123"/>
      <c r="AD525" s="121"/>
    </row>
    <row r="526" ht="22.5" customHeight="1">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2"/>
      <c r="AA526" s="121"/>
      <c r="AB526" s="121"/>
      <c r="AC526" s="123"/>
      <c r="AD526" s="121"/>
    </row>
    <row r="527" ht="22.5" customHeight="1">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2"/>
      <c r="AA527" s="121"/>
      <c r="AB527" s="121"/>
      <c r="AC527" s="123"/>
      <c r="AD527" s="121"/>
    </row>
    <row r="528" ht="22.5" customHeight="1">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2"/>
      <c r="AA528" s="121"/>
      <c r="AB528" s="121"/>
      <c r="AC528" s="123"/>
      <c r="AD528" s="121"/>
    </row>
    <row r="529" ht="22.5" customHeight="1">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2"/>
      <c r="AA529" s="121"/>
      <c r="AB529" s="121"/>
      <c r="AC529" s="123"/>
      <c r="AD529" s="121"/>
    </row>
    <row r="530" ht="22.5" customHeight="1">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2"/>
      <c r="AA530" s="121"/>
      <c r="AB530" s="121"/>
      <c r="AC530" s="123"/>
      <c r="AD530" s="121"/>
    </row>
    <row r="531" ht="22.5" customHeight="1">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2"/>
      <c r="AA531" s="121"/>
      <c r="AB531" s="121"/>
      <c r="AC531" s="123"/>
      <c r="AD531" s="121"/>
    </row>
    <row r="532" ht="22.5" customHeight="1">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2"/>
      <c r="AA532" s="121"/>
      <c r="AB532" s="121"/>
      <c r="AC532" s="123"/>
      <c r="AD532" s="121"/>
    </row>
    <row r="533" ht="22.5" customHeight="1">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2"/>
      <c r="AA533" s="121"/>
      <c r="AB533" s="121"/>
      <c r="AC533" s="123"/>
      <c r="AD533" s="121"/>
    </row>
    <row r="534" ht="22.5" customHeight="1">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2"/>
      <c r="AA534" s="121"/>
      <c r="AB534" s="121"/>
      <c r="AC534" s="123"/>
      <c r="AD534" s="121"/>
    </row>
    <row r="535" ht="22.5" customHeight="1">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2"/>
      <c r="AA535" s="121"/>
      <c r="AB535" s="121"/>
      <c r="AC535" s="123"/>
      <c r="AD535" s="121"/>
    </row>
    <row r="536" ht="22.5" customHeight="1">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2"/>
      <c r="AA536" s="121"/>
      <c r="AB536" s="121"/>
      <c r="AC536" s="123"/>
      <c r="AD536" s="121"/>
    </row>
    <row r="537" ht="22.5" customHeight="1">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2"/>
      <c r="AA537" s="121"/>
      <c r="AB537" s="121"/>
      <c r="AC537" s="123"/>
      <c r="AD537" s="121"/>
    </row>
    <row r="538" ht="22.5" customHeight="1">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2"/>
      <c r="AA538" s="121"/>
      <c r="AB538" s="121"/>
      <c r="AC538" s="123"/>
      <c r="AD538" s="121"/>
    </row>
    <row r="539" ht="22.5" customHeight="1">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2"/>
      <c r="AA539" s="121"/>
      <c r="AB539" s="121"/>
      <c r="AC539" s="123"/>
      <c r="AD539" s="121"/>
    </row>
    <row r="540" ht="22.5" customHeight="1">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2"/>
      <c r="AA540" s="121"/>
      <c r="AB540" s="121"/>
      <c r="AC540" s="123"/>
      <c r="AD540" s="121"/>
    </row>
    <row r="541" ht="22.5" customHeight="1">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2"/>
      <c r="AA541" s="121"/>
      <c r="AB541" s="121"/>
      <c r="AC541" s="123"/>
      <c r="AD541" s="121"/>
    </row>
    <row r="542" ht="22.5" customHeight="1">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2"/>
      <c r="AA542" s="121"/>
      <c r="AB542" s="121"/>
      <c r="AC542" s="123"/>
      <c r="AD542" s="121"/>
    </row>
    <row r="543" ht="22.5" customHeight="1">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2"/>
      <c r="AA543" s="121"/>
      <c r="AB543" s="121"/>
      <c r="AC543" s="123"/>
      <c r="AD543" s="121"/>
    </row>
    <row r="544" ht="22.5" customHeight="1">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2"/>
      <c r="AA544" s="121"/>
      <c r="AB544" s="121"/>
      <c r="AC544" s="123"/>
      <c r="AD544" s="121"/>
    </row>
    <row r="545" ht="22.5" customHeight="1">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2"/>
      <c r="AA545" s="121"/>
      <c r="AB545" s="121"/>
      <c r="AC545" s="123"/>
      <c r="AD545" s="121"/>
    </row>
    <row r="546" ht="22.5" customHeight="1">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2"/>
      <c r="AA546" s="121"/>
      <c r="AB546" s="121"/>
      <c r="AC546" s="123"/>
      <c r="AD546" s="121"/>
    </row>
    <row r="547" ht="22.5" customHeight="1">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2"/>
      <c r="AA547" s="121"/>
      <c r="AB547" s="121"/>
      <c r="AC547" s="123"/>
      <c r="AD547" s="121"/>
    </row>
    <row r="548" ht="22.5" customHeight="1">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2"/>
      <c r="AA548" s="121"/>
      <c r="AB548" s="121"/>
      <c r="AC548" s="123"/>
      <c r="AD548" s="121"/>
    </row>
    <row r="549" ht="22.5" customHeight="1">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2"/>
      <c r="AA549" s="121"/>
      <c r="AB549" s="121"/>
      <c r="AC549" s="123"/>
      <c r="AD549" s="121"/>
    </row>
    <row r="550" ht="22.5" customHeight="1">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2"/>
      <c r="AA550" s="121"/>
      <c r="AB550" s="121"/>
      <c r="AC550" s="123"/>
      <c r="AD550" s="121"/>
    </row>
    <row r="551" ht="22.5" customHeight="1">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2"/>
      <c r="AA551" s="121"/>
      <c r="AB551" s="121"/>
      <c r="AC551" s="123"/>
      <c r="AD551" s="121"/>
    </row>
    <row r="552" ht="22.5" customHeight="1">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2"/>
      <c r="AA552" s="121"/>
      <c r="AB552" s="121"/>
      <c r="AC552" s="123"/>
      <c r="AD552" s="121"/>
    </row>
    <row r="553" ht="22.5" customHeight="1">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2"/>
      <c r="AA553" s="121"/>
      <c r="AB553" s="121"/>
      <c r="AC553" s="123"/>
      <c r="AD553" s="121"/>
    </row>
    <row r="554" ht="22.5" customHeight="1">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2"/>
      <c r="AA554" s="121"/>
      <c r="AB554" s="121"/>
      <c r="AC554" s="123"/>
      <c r="AD554" s="121"/>
    </row>
    <row r="555" ht="22.5" customHeight="1">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2"/>
      <c r="AA555" s="121"/>
      <c r="AB555" s="121"/>
      <c r="AC555" s="123"/>
      <c r="AD555" s="121"/>
    </row>
    <row r="556" ht="22.5" customHeight="1">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2"/>
      <c r="AA556" s="121"/>
      <c r="AB556" s="121"/>
      <c r="AC556" s="123"/>
      <c r="AD556" s="121"/>
    </row>
    <row r="557" ht="22.5" customHeight="1">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2"/>
      <c r="AA557" s="121"/>
      <c r="AB557" s="121"/>
      <c r="AC557" s="123"/>
      <c r="AD557" s="121"/>
    </row>
    <row r="558" ht="22.5" customHeight="1">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2"/>
      <c r="AA558" s="121"/>
      <c r="AB558" s="121"/>
      <c r="AC558" s="123"/>
      <c r="AD558" s="121"/>
    </row>
    <row r="559" ht="22.5" customHeight="1">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2"/>
      <c r="AA559" s="121"/>
      <c r="AB559" s="121"/>
      <c r="AC559" s="123"/>
      <c r="AD559" s="121"/>
    </row>
    <row r="560" ht="22.5" customHeight="1">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2"/>
      <c r="AA560" s="121"/>
      <c r="AB560" s="121"/>
      <c r="AC560" s="123"/>
      <c r="AD560" s="121"/>
    </row>
    <row r="561" ht="22.5" customHeight="1">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2"/>
      <c r="AA561" s="121"/>
      <c r="AB561" s="121"/>
      <c r="AC561" s="123"/>
      <c r="AD561" s="121"/>
    </row>
    <row r="562" ht="22.5" customHeight="1">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2"/>
      <c r="AA562" s="121"/>
      <c r="AB562" s="121"/>
      <c r="AC562" s="123"/>
      <c r="AD562" s="121"/>
    </row>
    <row r="563" ht="22.5" customHeight="1">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2"/>
      <c r="AA563" s="121"/>
      <c r="AB563" s="121"/>
      <c r="AC563" s="123"/>
      <c r="AD563" s="121"/>
    </row>
    <row r="564" ht="22.5" customHeight="1">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2"/>
      <c r="AA564" s="121"/>
      <c r="AB564" s="121"/>
      <c r="AC564" s="123"/>
      <c r="AD564" s="121"/>
    </row>
    <row r="565" ht="22.5" customHeight="1">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2"/>
      <c r="AA565" s="121"/>
      <c r="AB565" s="121"/>
      <c r="AC565" s="123"/>
      <c r="AD565" s="121"/>
    </row>
    <row r="566" ht="22.5" customHeight="1">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2"/>
      <c r="AA566" s="121"/>
      <c r="AB566" s="121"/>
      <c r="AC566" s="123"/>
      <c r="AD566" s="121"/>
    </row>
    <row r="567" ht="22.5" customHeight="1">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2"/>
      <c r="AA567" s="121"/>
      <c r="AB567" s="121"/>
      <c r="AC567" s="123"/>
      <c r="AD567" s="121"/>
    </row>
    <row r="568" ht="22.5" customHeight="1">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2"/>
      <c r="AA568" s="121"/>
      <c r="AB568" s="121"/>
      <c r="AC568" s="123"/>
      <c r="AD568" s="121"/>
    </row>
    <row r="569" ht="22.5" customHeight="1">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2"/>
      <c r="AA569" s="121"/>
      <c r="AB569" s="121"/>
      <c r="AC569" s="123"/>
      <c r="AD569" s="121"/>
    </row>
    <row r="570" ht="22.5" customHeight="1">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2"/>
      <c r="AA570" s="121"/>
      <c r="AB570" s="121"/>
      <c r="AC570" s="123"/>
      <c r="AD570" s="121"/>
    </row>
    <row r="571" ht="22.5" customHeight="1">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2"/>
      <c r="AA571" s="121"/>
      <c r="AB571" s="121"/>
      <c r="AC571" s="123"/>
      <c r="AD571" s="121"/>
    </row>
    <row r="572" ht="22.5" customHeight="1">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2"/>
      <c r="AA572" s="121"/>
      <c r="AB572" s="121"/>
      <c r="AC572" s="123"/>
      <c r="AD572" s="121"/>
    </row>
    <row r="573" ht="22.5" customHeight="1">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2"/>
      <c r="AA573" s="121"/>
      <c r="AB573" s="121"/>
      <c r="AC573" s="123"/>
      <c r="AD573" s="121"/>
    </row>
    <row r="574" ht="22.5" customHeight="1">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2"/>
      <c r="AA574" s="121"/>
      <c r="AB574" s="121"/>
      <c r="AC574" s="123"/>
      <c r="AD574" s="121"/>
    </row>
    <row r="575" ht="22.5" customHeight="1">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2"/>
      <c r="AA575" s="121"/>
      <c r="AB575" s="121"/>
      <c r="AC575" s="123"/>
      <c r="AD575" s="121"/>
    </row>
    <row r="576" ht="22.5" customHeight="1">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2"/>
      <c r="AA576" s="121"/>
      <c r="AB576" s="121"/>
      <c r="AC576" s="123"/>
      <c r="AD576" s="121"/>
    </row>
    <row r="577" ht="22.5" customHeight="1">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2"/>
      <c r="AA577" s="121"/>
      <c r="AB577" s="121"/>
      <c r="AC577" s="123"/>
      <c r="AD577" s="121"/>
    </row>
    <row r="578" ht="22.5" customHeight="1">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2"/>
      <c r="AA578" s="121"/>
      <c r="AB578" s="121"/>
      <c r="AC578" s="123"/>
      <c r="AD578" s="121"/>
    </row>
    <row r="579" ht="22.5" customHeight="1">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2"/>
      <c r="AA579" s="121"/>
      <c r="AB579" s="121"/>
      <c r="AC579" s="123"/>
      <c r="AD579" s="121"/>
    </row>
    <row r="580" ht="22.5" customHeight="1">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2"/>
      <c r="AA580" s="121"/>
      <c r="AB580" s="121"/>
      <c r="AC580" s="123"/>
      <c r="AD580" s="121"/>
    </row>
    <row r="581" ht="22.5" customHeight="1">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2"/>
      <c r="AA581" s="121"/>
      <c r="AB581" s="121"/>
      <c r="AC581" s="123"/>
      <c r="AD581" s="121"/>
    </row>
    <row r="582" ht="22.5" customHeight="1">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2"/>
      <c r="AA582" s="121"/>
      <c r="AB582" s="121"/>
      <c r="AC582" s="123"/>
      <c r="AD582" s="121"/>
    </row>
    <row r="583" ht="22.5" customHeight="1">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2"/>
      <c r="AA583" s="121"/>
      <c r="AB583" s="121"/>
      <c r="AC583" s="123"/>
      <c r="AD583" s="121"/>
    </row>
    <row r="584" ht="22.5" customHeight="1">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2"/>
      <c r="AA584" s="121"/>
      <c r="AB584" s="121"/>
      <c r="AC584" s="123"/>
      <c r="AD584" s="121"/>
    </row>
    <row r="585" ht="22.5" customHeight="1">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2"/>
      <c r="AA585" s="121"/>
      <c r="AB585" s="121"/>
      <c r="AC585" s="123"/>
      <c r="AD585" s="121"/>
    </row>
    <row r="586" ht="22.5" customHeight="1">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2"/>
      <c r="AA586" s="121"/>
      <c r="AB586" s="121"/>
      <c r="AC586" s="123"/>
      <c r="AD586" s="121"/>
    </row>
    <row r="587" ht="22.5" customHeight="1">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2"/>
      <c r="AA587" s="121"/>
      <c r="AB587" s="121"/>
      <c r="AC587" s="123"/>
      <c r="AD587" s="121"/>
    </row>
    <row r="588" ht="22.5" customHeight="1">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2"/>
      <c r="AA588" s="121"/>
      <c r="AB588" s="121"/>
      <c r="AC588" s="123"/>
      <c r="AD588" s="121"/>
    </row>
    <row r="589" ht="22.5" customHeight="1">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2"/>
      <c r="AA589" s="121"/>
      <c r="AB589" s="121"/>
      <c r="AC589" s="123"/>
      <c r="AD589" s="121"/>
    </row>
    <row r="590" ht="22.5" customHeight="1">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2"/>
      <c r="AA590" s="121"/>
      <c r="AB590" s="121"/>
      <c r="AC590" s="123"/>
      <c r="AD590" s="121"/>
    </row>
    <row r="591" ht="22.5" customHeight="1">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2"/>
      <c r="AA591" s="121"/>
      <c r="AB591" s="121"/>
      <c r="AC591" s="123"/>
      <c r="AD591" s="121"/>
    </row>
    <row r="592" ht="22.5" customHeight="1">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2"/>
      <c r="AA592" s="121"/>
      <c r="AB592" s="121"/>
      <c r="AC592" s="123"/>
      <c r="AD592" s="121"/>
    </row>
    <row r="593" ht="22.5" customHeight="1">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2"/>
      <c r="AA593" s="121"/>
      <c r="AB593" s="121"/>
      <c r="AC593" s="123"/>
      <c r="AD593" s="121"/>
    </row>
    <row r="594" ht="22.5" customHeight="1">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2"/>
      <c r="AA594" s="121"/>
      <c r="AB594" s="121"/>
      <c r="AC594" s="123"/>
      <c r="AD594" s="121"/>
    </row>
    <row r="595" ht="22.5" customHeight="1">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2"/>
      <c r="AA595" s="121"/>
      <c r="AB595" s="121"/>
      <c r="AC595" s="123"/>
      <c r="AD595" s="121"/>
    </row>
    <row r="596" ht="22.5" customHeight="1">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2"/>
      <c r="AA596" s="121"/>
      <c r="AB596" s="121"/>
      <c r="AC596" s="123"/>
      <c r="AD596" s="121"/>
    </row>
    <row r="597" ht="22.5" customHeight="1">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2"/>
      <c r="AA597" s="121"/>
      <c r="AB597" s="121"/>
      <c r="AC597" s="123"/>
      <c r="AD597" s="121"/>
    </row>
    <row r="598" ht="22.5" customHeight="1">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2"/>
      <c r="AA598" s="121"/>
      <c r="AB598" s="121"/>
      <c r="AC598" s="123"/>
      <c r="AD598" s="121"/>
    </row>
    <row r="599" ht="22.5" customHeight="1">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2"/>
      <c r="AA599" s="121"/>
      <c r="AB599" s="121"/>
      <c r="AC599" s="123"/>
      <c r="AD599" s="121"/>
    </row>
    <row r="600" ht="22.5" customHeight="1">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2"/>
      <c r="AA600" s="121"/>
      <c r="AB600" s="121"/>
      <c r="AC600" s="123"/>
      <c r="AD600" s="121"/>
    </row>
    <row r="601" ht="22.5" customHeight="1">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2"/>
      <c r="AA601" s="121"/>
      <c r="AB601" s="121"/>
      <c r="AC601" s="123"/>
      <c r="AD601" s="121"/>
    </row>
    <row r="602" ht="22.5" customHeight="1">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2"/>
      <c r="AA602" s="121"/>
      <c r="AB602" s="121"/>
      <c r="AC602" s="123"/>
      <c r="AD602" s="121"/>
    </row>
    <row r="603" ht="22.5" customHeight="1">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2"/>
      <c r="AA603" s="121"/>
      <c r="AB603" s="121"/>
      <c r="AC603" s="123"/>
      <c r="AD603" s="121"/>
    </row>
    <row r="604" ht="22.5" customHeight="1">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2"/>
      <c r="AA604" s="121"/>
      <c r="AB604" s="121"/>
      <c r="AC604" s="123"/>
      <c r="AD604" s="121"/>
    </row>
    <row r="605" ht="22.5" customHeight="1">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2"/>
      <c r="AA605" s="121"/>
      <c r="AB605" s="121"/>
      <c r="AC605" s="123"/>
      <c r="AD605" s="121"/>
    </row>
    <row r="606" ht="22.5" customHeight="1">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2"/>
      <c r="AA606" s="121"/>
      <c r="AB606" s="121"/>
      <c r="AC606" s="123"/>
      <c r="AD606" s="121"/>
    </row>
    <row r="607" ht="22.5" customHeight="1">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2"/>
      <c r="AA607" s="121"/>
      <c r="AB607" s="121"/>
      <c r="AC607" s="123"/>
      <c r="AD607" s="121"/>
    </row>
    <row r="608" ht="22.5" customHeight="1">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2"/>
      <c r="AA608" s="121"/>
      <c r="AB608" s="121"/>
      <c r="AC608" s="123"/>
      <c r="AD608" s="121"/>
    </row>
    <row r="609" ht="22.5" customHeight="1">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2"/>
      <c r="AA609" s="121"/>
      <c r="AB609" s="121"/>
      <c r="AC609" s="123"/>
      <c r="AD609" s="121"/>
    </row>
    <row r="610" ht="22.5" customHeight="1">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2"/>
      <c r="AA610" s="121"/>
      <c r="AB610" s="121"/>
      <c r="AC610" s="123"/>
      <c r="AD610" s="121"/>
    </row>
    <row r="611" ht="22.5" customHeight="1">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2"/>
      <c r="AA611" s="121"/>
      <c r="AB611" s="121"/>
      <c r="AC611" s="123"/>
      <c r="AD611" s="121"/>
    </row>
    <row r="612" ht="22.5" customHeight="1">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2"/>
      <c r="AA612" s="121"/>
      <c r="AB612" s="121"/>
      <c r="AC612" s="123"/>
      <c r="AD612" s="121"/>
    </row>
    <row r="613" ht="22.5" customHeight="1">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2"/>
      <c r="AA613" s="121"/>
      <c r="AB613" s="121"/>
      <c r="AC613" s="123"/>
      <c r="AD613" s="121"/>
    </row>
    <row r="614" ht="22.5" customHeight="1">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2"/>
      <c r="AA614" s="121"/>
      <c r="AB614" s="121"/>
      <c r="AC614" s="123"/>
      <c r="AD614" s="121"/>
    </row>
    <row r="615" ht="22.5" customHeight="1">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2"/>
      <c r="AA615" s="121"/>
      <c r="AB615" s="121"/>
      <c r="AC615" s="123"/>
      <c r="AD615" s="121"/>
    </row>
    <row r="616" ht="22.5" customHeight="1">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2"/>
      <c r="AA616" s="121"/>
      <c r="AB616" s="121"/>
      <c r="AC616" s="123"/>
      <c r="AD616" s="121"/>
    </row>
    <row r="617" ht="22.5" customHeight="1">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2"/>
      <c r="AA617" s="121"/>
      <c r="AB617" s="121"/>
      <c r="AC617" s="123"/>
      <c r="AD617" s="121"/>
    </row>
    <row r="618" ht="22.5" customHeight="1">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2"/>
      <c r="AA618" s="121"/>
      <c r="AB618" s="121"/>
      <c r="AC618" s="123"/>
      <c r="AD618" s="121"/>
    </row>
    <row r="619" ht="22.5" customHeight="1">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2"/>
      <c r="AA619" s="121"/>
      <c r="AB619" s="121"/>
      <c r="AC619" s="123"/>
      <c r="AD619" s="121"/>
    </row>
    <row r="620" ht="22.5" customHeight="1">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2"/>
      <c r="AA620" s="121"/>
      <c r="AB620" s="121"/>
      <c r="AC620" s="123"/>
      <c r="AD620" s="121"/>
    </row>
    <row r="621" ht="22.5" customHeight="1">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2"/>
      <c r="AA621" s="121"/>
      <c r="AB621" s="121"/>
      <c r="AC621" s="123"/>
      <c r="AD621" s="121"/>
    </row>
    <row r="622" ht="22.5" customHeight="1">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2"/>
      <c r="AA622" s="121"/>
      <c r="AB622" s="121"/>
      <c r="AC622" s="123"/>
      <c r="AD622" s="121"/>
    </row>
    <row r="623" ht="22.5" customHeight="1">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2"/>
      <c r="AA623" s="121"/>
      <c r="AB623" s="121"/>
      <c r="AC623" s="123"/>
      <c r="AD623" s="121"/>
    </row>
    <row r="624" ht="22.5" customHeight="1">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2"/>
      <c r="AA624" s="121"/>
      <c r="AB624" s="121"/>
      <c r="AC624" s="123"/>
      <c r="AD624" s="121"/>
    </row>
    <row r="625" ht="22.5" customHeight="1">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2"/>
      <c r="AA625" s="121"/>
      <c r="AB625" s="121"/>
      <c r="AC625" s="123"/>
      <c r="AD625" s="121"/>
    </row>
    <row r="626" ht="22.5" customHeight="1">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2"/>
      <c r="AA626" s="121"/>
      <c r="AB626" s="121"/>
      <c r="AC626" s="123"/>
      <c r="AD626" s="121"/>
    </row>
    <row r="627" ht="22.5" customHeight="1">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2"/>
      <c r="AA627" s="121"/>
      <c r="AB627" s="121"/>
      <c r="AC627" s="123"/>
      <c r="AD627" s="121"/>
    </row>
    <row r="628" ht="22.5" customHeight="1">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2"/>
      <c r="AA628" s="121"/>
      <c r="AB628" s="121"/>
      <c r="AC628" s="123"/>
      <c r="AD628" s="121"/>
    </row>
    <row r="629" ht="22.5" customHeight="1">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2"/>
      <c r="AA629" s="121"/>
      <c r="AB629" s="121"/>
      <c r="AC629" s="123"/>
      <c r="AD629" s="121"/>
    </row>
    <row r="630" ht="22.5" customHeight="1">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2"/>
      <c r="AA630" s="121"/>
      <c r="AB630" s="121"/>
      <c r="AC630" s="123"/>
      <c r="AD630" s="121"/>
    </row>
    <row r="631" ht="22.5" customHeight="1">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2"/>
      <c r="AA631" s="121"/>
      <c r="AB631" s="121"/>
      <c r="AC631" s="123"/>
      <c r="AD631" s="121"/>
    </row>
    <row r="632" ht="22.5" customHeight="1">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2"/>
      <c r="AA632" s="121"/>
      <c r="AB632" s="121"/>
      <c r="AC632" s="123"/>
      <c r="AD632" s="121"/>
    </row>
    <row r="633" ht="22.5" customHeight="1">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2"/>
      <c r="AA633" s="121"/>
      <c r="AB633" s="121"/>
      <c r="AC633" s="123"/>
      <c r="AD633" s="121"/>
    </row>
    <row r="634" ht="22.5" customHeight="1">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2"/>
      <c r="AA634" s="121"/>
      <c r="AB634" s="121"/>
      <c r="AC634" s="123"/>
      <c r="AD634" s="121"/>
    </row>
    <row r="635" ht="22.5" customHeight="1">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2"/>
      <c r="AA635" s="121"/>
      <c r="AB635" s="121"/>
      <c r="AC635" s="123"/>
      <c r="AD635" s="121"/>
    </row>
    <row r="636" ht="22.5" customHeight="1">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2"/>
      <c r="AA636" s="121"/>
      <c r="AB636" s="121"/>
      <c r="AC636" s="123"/>
      <c r="AD636" s="121"/>
    </row>
    <row r="637" ht="22.5" customHeight="1">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2"/>
      <c r="AA637" s="121"/>
      <c r="AB637" s="121"/>
      <c r="AC637" s="123"/>
      <c r="AD637" s="121"/>
    </row>
    <row r="638" ht="22.5" customHeight="1">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2"/>
      <c r="AA638" s="121"/>
      <c r="AB638" s="121"/>
      <c r="AC638" s="123"/>
      <c r="AD638" s="121"/>
    </row>
    <row r="639" ht="22.5" customHeight="1">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2"/>
      <c r="AA639" s="121"/>
      <c r="AB639" s="121"/>
      <c r="AC639" s="123"/>
      <c r="AD639" s="121"/>
    </row>
    <row r="640" ht="22.5" customHeight="1">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2"/>
      <c r="AA640" s="121"/>
      <c r="AB640" s="121"/>
      <c r="AC640" s="123"/>
      <c r="AD640" s="121"/>
    </row>
    <row r="641" ht="22.5" customHeight="1">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2"/>
      <c r="AA641" s="121"/>
      <c r="AB641" s="121"/>
      <c r="AC641" s="123"/>
      <c r="AD641" s="121"/>
    </row>
    <row r="642" ht="22.5" customHeight="1">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2"/>
      <c r="AA642" s="121"/>
      <c r="AB642" s="121"/>
      <c r="AC642" s="123"/>
      <c r="AD642" s="121"/>
    </row>
    <row r="643" ht="22.5" customHeight="1">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2"/>
      <c r="AA643" s="121"/>
      <c r="AB643" s="121"/>
      <c r="AC643" s="123"/>
      <c r="AD643" s="121"/>
    </row>
    <row r="644" ht="22.5" customHeight="1">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2"/>
      <c r="AA644" s="121"/>
      <c r="AB644" s="121"/>
      <c r="AC644" s="123"/>
      <c r="AD644" s="121"/>
    </row>
    <row r="645" ht="22.5" customHeight="1">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2"/>
      <c r="AA645" s="121"/>
      <c r="AB645" s="121"/>
      <c r="AC645" s="123"/>
      <c r="AD645" s="121"/>
    </row>
    <row r="646" ht="22.5" customHeight="1">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2"/>
      <c r="AA646" s="121"/>
      <c r="AB646" s="121"/>
      <c r="AC646" s="123"/>
      <c r="AD646" s="121"/>
    </row>
    <row r="647" ht="22.5" customHeight="1">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2"/>
      <c r="AA647" s="121"/>
      <c r="AB647" s="121"/>
      <c r="AC647" s="123"/>
      <c r="AD647" s="121"/>
    </row>
    <row r="648" ht="22.5" customHeight="1">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2"/>
      <c r="AA648" s="121"/>
      <c r="AB648" s="121"/>
      <c r="AC648" s="123"/>
      <c r="AD648" s="121"/>
    </row>
    <row r="649" ht="22.5" customHeight="1">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2"/>
      <c r="AA649" s="121"/>
      <c r="AB649" s="121"/>
      <c r="AC649" s="123"/>
      <c r="AD649" s="121"/>
    </row>
    <row r="650" ht="22.5" customHeight="1">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2"/>
      <c r="AA650" s="121"/>
      <c r="AB650" s="121"/>
      <c r="AC650" s="123"/>
      <c r="AD650" s="121"/>
    </row>
    <row r="651" ht="22.5" customHeight="1">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2"/>
      <c r="AA651" s="121"/>
      <c r="AB651" s="121"/>
      <c r="AC651" s="123"/>
      <c r="AD651" s="121"/>
    </row>
    <row r="652" ht="22.5" customHeight="1">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2"/>
      <c r="AA652" s="121"/>
      <c r="AB652" s="121"/>
      <c r="AC652" s="123"/>
      <c r="AD652" s="121"/>
    </row>
    <row r="653" ht="22.5" customHeight="1">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2"/>
      <c r="AA653" s="121"/>
      <c r="AB653" s="121"/>
      <c r="AC653" s="123"/>
      <c r="AD653" s="121"/>
    </row>
    <row r="654" ht="22.5" customHeight="1">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2"/>
      <c r="AA654" s="121"/>
      <c r="AB654" s="121"/>
      <c r="AC654" s="123"/>
      <c r="AD654" s="121"/>
    </row>
    <row r="655" ht="22.5" customHeight="1">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2"/>
      <c r="AA655" s="121"/>
      <c r="AB655" s="121"/>
      <c r="AC655" s="123"/>
      <c r="AD655" s="121"/>
    </row>
    <row r="656" ht="22.5" customHeight="1">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2"/>
      <c r="AA656" s="121"/>
      <c r="AB656" s="121"/>
      <c r="AC656" s="123"/>
      <c r="AD656" s="121"/>
    </row>
    <row r="657" ht="22.5" customHeight="1">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2"/>
      <c r="AA657" s="121"/>
      <c r="AB657" s="121"/>
      <c r="AC657" s="123"/>
      <c r="AD657" s="121"/>
    </row>
    <row r="658" ht="22.5" customHeight="1">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2"/>
      <c r="AA658" s="121"/>
      <c r="AB658" s="121"/>
      <c r="AC658" s="123"/>
      <c r="AD658" s="121"/>
    </row>
    <row r="659" ht="22.5" customHeight="1">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2"/>
      <c r="AA659" s="121"/>
      <c r="AB659" s="121"/>
      <c r="AC659" s="123"/>
      <c r="AD659" s="121"/>
    </row>
    <row r="660" ht="22.5" customHeight="1">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2"/>
      <c r="AA660" s="121"/>
      <c r="AB660" s="121"/>
      <c r="AC660" s="123"/>
      <c r="AD660" s="121"/>
    </row>
    <row r="661" ht="22.5" customHeight="1">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2"/>
      <c r="AA661" s="121"/>
      <c r="AB661" s="121"/>
      <c r="AC661" s="123"/>
      <c r="AD661" s="121"/>
    </row>
    <row r="662" ht="22.5" customHeight="1">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2"/>
      <c r="AA662" s="121"/>
      <c r="AB662" s="121"/>
      <c r="AC662" s="123"/>
      <c r="AD662" s="121"/>
    </row>
    <row r="663" ht="22.5" customHeight="1">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2"/>
      <c r="AA663" s="121"/>
      <c r="AB663" s="121"/>
      <c r="AC663" s="123"/>
      <c r="AD663" s="121"/>
    </row>
    <row r="664" ht="22.5" customHeight="1">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2"/>
      <c r="AA664" s="121"/>
      <c r="AB664" s="121"/>
      <c r="AC664" s="123"/>
      <c r="AD664" s="121"/>
    </row>
    <row r="665" ht="22.5" customHeight="1">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2"/>
      <c r="AA665" s="121"/>
      <c r="AB665" s="121"/>
      <c r="AC665" s="123"/>
      <c r="AD665" s="121"/>
    </row>
    <row r="666" ht="22.5" customHeight="1">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2"/>
      <c r="AA666" s="121"/>
      <c r="AB666" s="121"/>
      <c r="AC666" s="123"/>
      <c r="AD666" s="121"/>
    </row>
    <row r="667" ht="22.5" customHeight="1">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2"/>
      <c r="AA667" s="121"/>
      <c r="AB667" s="121"/>
      <c r="AC667" s="123"/>
      <c r="AD667" s="121"/>
    </row>
    <row r="668" ht="22.5" customHeight="1">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2"/>
      <c r="AA668" s="121"/>
      <c r="AB668" s="121"/>
      <c r="AC668" s="123"/>
      <c r="AD668" s="121"/>
    </row>
    <row r="669" ht="22.5" customHeight="1">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2"/>
      <c r="AA669" s="121"/>
      <c r="AB669" s="121"/>
      <c r="AC669" s="123"/>
      <c r="AD669" s="121"/>
    </row>
    <row r="670" ht="22.5" customHeight="1">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2"/>
      <c r="AA670" s="121"/>
      <c r="AB670" s="121"/>
      <c r="AC670" s="123"/>
      <c r="AD670" s="121"/>
    </row>
    <row r="671" ht="22.5" customHeight="1">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2"/>
      <c r="AA671" s="121"/>
      <c r="AB671" s="121"/>
      <c r="AC671" s="123"/>
      <c r="AD671" s="121"/>
    </row>
    <row r="672" ht="22.5" customHeight="1">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2"/>
      <c r="AA672" s="121"/>
      <c r="AB672" s="121"/>
      <c r="AC672" s="123"/>
      <c r="AD672" s="121"/>
    </row>
    <row r="673" ht="22.5" customHeight="1">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2"/>
      <c r="AA673" s="121"/>
      <c r="AB673" s="121"/>
      <c r="AC673" s="123"/>
      <c r="AD673" s="121"/>
    </row>
    <row r="674" ht="22.5" customHeight="1">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2"/>
      <c r="AA674" s="121"/>
      <c r="AB674" s="121"/>
      <c r="AC674" s="123"/>
      <c r="AD674" s="121"/>
    </row>
    <row r="675" ht="22.5" customHeight="1">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2"/>
      <c r="AA675" s="121"/>
      <c r="AB675" s="121"/>
      <c r="AC675" s="123"/>
      <c r="AD675" s="121"/>
    </row>
    <row r="676" ht="22.5" customHeight="1">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2"/>
      <c r="AA676" s="121"/>
      <c r="AB676" s="121"/>
      <c r="AC676" s="123"/>
      <c r="AD676" s="121"/>
    </row>
    <row r="677" ht="22.5" customHeight="1">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2"/>
      <c r="AA677" s="121"/>
      <c r="AB677" s="121"/>
      <c r="AC677" s="123"/>
      <c r="AD677" s="121"/>
    </row>
    <row r="678" ht="22.5" customHeight="1">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2"/>
      <c r="AA678" s="121"/>
      <c r="AB678" s="121"/>
      <c r="AC678" s="123"/>
      <c r="AD678" s="121"/>
    </row>
    <row r="679" ht="22.5" customHeight="1">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2"/>
      <c r="AA679" s="121"/>
      <c r="AB679" s="121"/>
      <c r="AC679" s="123"/>
      <c r="AD679" s="121"/>
    </row>
    <row r="680" ht="22.5" customHeight="1">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2"/>
      <c r="AA680" s="121"/>
      <c r="AB680" s="121"/>
      <c r="AC680" s="123"/>
      <c r="AD680" s="121"/>
    </row>
    <row r="681" ht="22.5" customHeight="1">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2"/>
      <c r="AA681" s="121"/>
      <c r="AB681" s="121"/>
      <c r="AC681" s="123"/>
      <c r="AD681" s="121"/>
    </row>
    <row r="682" ht="22.5" customHeight="1">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2"/>
      <c r="AA682" s="121"/>
      <c r="AB682" s="121"/>
      <c r="AC682" s="123"/>
      <c r="AD682" s="121"/>
    </row>
    <row r="683" ht="22.5" customHeight="1">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2"/>
      <c r="AA683" s="121"/>
      <c r="AB683" s="121"/>
      <c r="AC683" s="123"/>
      <c r="AD683" s="121"/>
    </row>
    <row r="684" ht="22.5" customHeight="1">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2"/>
      <c r="AA684" s="121"/>
      <c r="AB684" s="121"/>
      <c r="AC684" s="123"/>
      <c r="AD684" s="121"/>
    </row>
    <row r="685" ht="22.5" customHeight="1">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2"/>
      <c r="AA685" s="121"/>
      <c r="AB685" s="121"/>
      <c r="AC685" s="123"/>
      <c r="AD685" s="121"/>
    </row>
    <row r="686" ht="22.5" customHeight="1">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2"/>
      <c r="AA686" s="121"/>
      <c r="AB686" s="121"/>
      <c r="AC686" s="123"/>
      <c r="AD686" s="121"/>
    </row>
    <row r="687" ht="22.5" customHeight="1">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2"/>
      <c r="AA687" s="121"/>
      <c r="AB687" s="121"/>
      <c r="AC687" s="123"/>
      <c r="AD687" s="121"/>
    </row>
    <row r="688" ht="22.5" customHeight="1">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2"/>
      <c r="AA688" s="121"/>
      <c r="AB688" s="121"/>
      <c r="AC688" s="123"/>
      <c r="AD688" s="121"/>
    </row>
    <row r="689" ht="22.5" customHeight="1">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2"/>
      <c r="AA689" s="121"/>
      <c r="AB689" s="121"/>
      <c r="AC689" s="123"/>
      <c r="AD689" s="121"/>
    </row>
    <row r="690" ht="22.5" customHeight="1">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2"/>
      <c r="AA690" s="121"/>
      <c r="AB690" s="121"/>
      <c r="AC690" s="123"/>
      <c r="AD690" s="121"/>
    </row>
    <row r="691" ht="22.5" customHeight="1">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2"/>
      <c r="AA691" s="121"/>
      <c r="AB691" s="121"/>
      <c r="AC691" s="123"/>
      <c r="AD691" s="121"/>
    </row>
    <row r="692" ht="22.5" customHeight="1">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2"/>
      <c r="AA692" s="121"/>
      <c r="AB692" s="121"/>
      <c r="AC692" s="123"/>
      <c r="AD692" s="121"/>
    </row>
    <row r="693" ht="22.5" customHeight="1">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2"/>
      <c r="AA693" s="121"/>
      <c r="AB693" s="121"/>
      <c r="AC693" s="123"/>
      <c r="AD693" s="121"/>
    </row>
    <row r="694" ht="22.5" customHeight="1">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2"/>
      <c r="AA694" s="121"/>
      <c r="AB694" s="121"/>
      <c r="AC694" s="123"/>
      <c r="AD694" s="121"/>
    </row>
    <row r="695" ht="22.5" customHeight="1">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2"/>
      <c r="AA695" s="121"/>
      <c r="AB695" s="121"/>
      <c r="AC695" s="123"/>
      <c r="AD695" s="121"/>
    </row>
    <row r="696" ht="22.5" customHeight="1">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2"/>
      <c r="AA696" s="121"/>
      <c r="AB696" s="121"/>
      <c r="AC696" s="123"/>
      <c r="AD696" s="121"/>
    </row>
    <row r="697" ht="22.5" customHeight="1">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2"/>
      <c r="AA697" s="121"/>
      <c r="AB697" s="121"/>
      <c r="AC697" s="123"/>
      <c r="AD697" s="121"/>
    </row>
    <row r="698" ht="22.5" customHeight="1">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2"/>
      <c r="AA698" s="121"/>
      <c r="AB698" s="121"/>
      <c r="AC698" s="123"/>
      <c r="AD698" s="121"/>
    </row>
    <row r="699" ht="22.5" customHeight="1">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2"/>
      <c r="AA699" s="121"/>
      <c r="AB699" s="121"/>
      <c r="AC699" s="123"/>
      <c r="AD699" s="121"/>
    </row>
    <row r="700" ht="22.5" customHeight="1">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2"/>
      <c r="AA700" s="121"/>
      <c r="AB700" s="121"/>
      <c r="AC700" s="123"/>
      <c r="AD700" s="121"/>
    </row>
    <row r="701" ht="22.5" customHeight="1">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2"/>
      <c r="AA701" s="121"/>
      <c r="AB701" s="121"/>
      <c r="AC701" s="123"/>
      <c r="AD701" s="121"/>
    </row>
    <row r="702" ht="22.5" customHeight="1">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2"/>
      <c r="AA702" s="121"/>
      <c r="AB702" s="121"/>
      <c r="AC702" s="123"/>
      <c r="AD702" s="121"/>
    </row>
    <row r="703" ht="22.5" customHeight="1">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2"/>
      <c r="AA703" s="121"/>
      <c r="AB703" s="121"/>
      <c r="AC703" s="123"/>
      <c r="AD703" s="121"/>
    </row>
    <row r="704" ht="22.5" customHeight="1">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2"/>
      <c r="AA704" s="121"/>
      <c r="AB704" s="121"/>
      <c r="AC704" s="123"/>
      <c r="AD704" s="121"/>
    </row>
    <row r="705" ht="22.5" customHeight="1">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2"/>
      <c r="AA705" s="121"/>
      <c r="AB705" s="121"/>
      <c r="AC705" s="123"/>
      <c r="AD705" s="121"/>
    </row>
    <row r="706" ht="22.5" customHeight="1">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2"/>
      <c r="AA706" s="121"/>
      <c r="AB706" s="121"/>
      <c r="AC706" s="123"/>
      <c r="AD706" s="121"/>
    </row>
    <row r="707" ht="22.5" customHeight="1">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2"/>
      <c r="AA707" s="121"/>
      <c r="AB707" s="121"/>
      <c r="AC707" s="123"/>
      <c r="AD707" s="121"/>
    </row>
    <row r="708" ht="22.5" customHeight="1">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2"/>
      <c r="AA708" s="121"/>
      <c r="AB708" s="121"/>
      <c r="AC708" s="123"/>
      <c r="AD708" s="121"/>
    </row>
    <row r="709" ht="22.5" customHeight="1">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2"/>
      <c r="AA709" s="121"/>
      <c r="AB709" s="121"/>
      <c r="AC709" s="123"/>
      <c r="AD709" s="121"/>
    </row>
    <row r="710" ht="22.5" customHeight="1">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2"/>
      <c r="AA710" s="121"/>
      <c r="AB710" s="121"/>
      <c r="AC710" s="123"/>
      <c r="AD710" s="121"/>
    </row>
    <row r="711" ht="22.5" customHeight="1">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2"/>
      <c r="AA711" s="121"/>
      <c r="AB711" s="121"/>
      <c r="AC711" s="123"/>
      <c r="AD711" s="121"/>
    </row>
    <row r="712" ht="22.5" customHeight="1">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2"/>
      <c r="AA712" s="121"/>
      <c r="AB712" s="121"/>
      <c r="AC712" s="123"/>
      <c r="AD712" s="121"/>
    </row>
    <row r="713" ht="22.5" customHeight="1">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2"/>
      <c r="AA713" s="121"/>
      <c r="AB713" s="121"/>
      <c r="AC713" s="123"/>
      <c r="AD713" s="121"/>
    </row>
    <row r="714" ht="22.5" customHeight="1">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2"/>
      <c r="AA714" s="121"/>
      <c r="AB714" s="121"/>
      <c r="AC714" s="123"/>
      <c r="AD714" s="121"/>
    </row>
    <row r="715" ht="22.5" customHeight="1">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2"/>
      <c r="AA715" s="121"/>
      <c r="AB715" s="121"/>
      <c r="AC715" s="123"/>
      <c r="AD715" s="121"/>
    </row>
    <row r="716" ht="22.5" customHeight="1">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2"/>
      <c r="AA716" s="121"/>
      <c r="AB716" s="121"/>
      <c r="AC716" s="123"/>
      <c r="AD716" s="121"/>
    </row>
    <row r="717" ht="22.5" customHeight="1">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2"/>
      <c r="AA717" s="121"/>
      <c r="AB717" s="121"/>
      <c r="AC717" s="123"/>
      <c r="AD717" s="121"/>
    </row>
    <row r="718" ht="22.5" customHeight="1">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2"/>
      <c r="AA718" s="121"/>
      <c r="AB718" s="121"/>
      <c r="AC718" s="123"/>
      <c r="AD718" s="121"/>
    </row>
    <row r="719" ht="22.5" customHeight="1">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2"/>
      <c r="AA719" s="121"/>
      <c r="AB719" s="121"/>
      <c r="AC719" s="123"/>
      <c r="AD719" s="121"/>
    </row>
    <row r="720" ht="22.5" customHeight="1">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2"/>
      <c r="AA720" s="121"/>
      <c r="AB720" s="121"/>
      <c r="AC720" s="123"/>
      <c r="AD720" s="121"/>
    </row>
    <row r="721" ht="22.5" customHeight="1">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2"/>
      <c r="AA721" s="121"/>
      <c r="AB721" s="121"/>
      <c r="AC721" s="123"/>
      <c r="AD721" s="121"/>
    </row>
    <row r="722" ht="22.5" customHeight="1">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2"/>
      <c r="AA722" s="121"/>
      <c r="AB722" s="121"/>
      <c r="AC722" s="123"/>
      <c r="AD722" s="121"/>
    </row>
    <row r="723" ht="22.5" customHeight="1">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2"/>
      <c r="AA723" s="121"/>
      <c r="AB723" s="121"/>
      <c r="AC723" s="123"/>
      <c r="AD723" s="121"/>
    </row>
    <row r="724" ht="22.5" customHeight="1">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2"/>
      <c r="AA724" s="121"/>
      <c r="AB724" s="121"/>
      <c r="AC724" s="123"/>
      <c r="AD724" s="121"/>
    </row>
    <row r="725" ht="22.5" customHeight="1">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2"/>
      <c r="AA725" s="121"/>
      <c r="AB725" s="121"/>
      <c r="AC725" s="123"/>
      <c r="AD725" s="121"/>
    </row>
    <row r="726" ht="22.5" customHeight="1">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2"/>
      <c r="AA726" s="121"/>
      <c r="AB726" s="121"/>
      <c r="AC726" s="123"/>
      <c r="AD726" s="121"/>
    </row>
    <row r="727" ht="22.5" customHeight="1">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2"/>
      <c r="AA727" s="121"/>
      <c r="AB727" s="121"/>
      <c r="AC727" s="123"/>
      <c r="AD727" s="121"/>
    </row>
    <row r="728" ht="22.5" customHeight="1">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2"/>
      <c r="AA728" s="121"/>
      <c r="AB728" s="121"/>
      <c r="AC728" s="123"/>
      <c r="AD728" s="121"/>
    </row>
    <row r="729" ht="22.5" customHeight="1">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2"/>
      <c r="AA729" s="121"/>
      <c r="AB729" s="121"/>
      <c r="AC729" s="123"/>
      <c r="AD729" s="121"/>
    </row>
    <row r="730" ht="22.5" customHeight="1">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2"/>
      <c r="AA730" s="121"/>
      <c r="AB730" s="121"/>
      <c r="AC730" s="123"/>
      <c r="AD730" s="121"/>
    </row>
    <row r="731" ht="22.5" customHeight="1">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2"/>
      <c r="AA731" s="121"/>
      <c r="AB731" s="121"/>
      <c r="AC731" s="123"/>
      <c r="AD731" s="121"/>
    </row>
    <row r="732" ht="22.5" customHeight="1">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2"/>
      <c r="AA732" s="121"/>
      <c r="AB732" s="121"/>
      <c r="AC732" s="123"/>
      <c r="AD732" s="121"/>
    </row>
    <row r="733" ht="22.5" customHeight="1">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2"/>
      <c r="AA733" s="121"/>
      <c r="AB733" s="121"/>
      <c r="AC733" s="123"/>
      <c r="AD733" s="121"/>
    </row>
    <row r="734" ht="22.5" customHeight="1">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2"/>
      <c r="AA734" s="121"/>
      <c r="AB734" s="121"/>
      <c r="AC734" s="123"/>
      <c r="AD734" s="121"/>
    </row>
    <row r="735" ht="22.5" customHeight="1">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2"/>
      <c r="AA735" s="121"/>
      <c r="AB735" s="121"/>
      <c r="AC735" s="123"/>
      <c r="AD735" s="121"/>
    </row>
    <row r="736" ht="22.5" customHeight="1">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2"/>
      <c r="AA736" s="121"/>
      <c r="AB736" s="121"/>
      <c r="AC736" s="123"/>
      <c r="AD736" s="121"/>
    </row>
    <row r="737" ht="22.5" customHeight="1">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2"/>
      <c r="AA737" s="121"/>
      <c r="AB737" s="121"/>
      <c r="AC737" s="123"/>
      <c r="AD737" s="121"/>
    </row>
    <row r="738" ht="22.5" customHeight="1">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2"/>
      <c r="AA738" s="121"/>
      <c r="AB738" s="121"/>
      <c r="AC738" s="123"/>
      <c r="AD738" s="121"/>
    </row>
    <row r="739" ht="22.5" customHeight="1">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2"/>
      <c r="AA739" s="121"/>
      <c r="AB739" s="121"/>
      <c r="AC739" s="123"/>
      <c r="AD739" s="121"/>
    </row>
    <row r="740" ht="22.5" customHeight="1">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2"/>
      <c r="AA740" s="121"/>
      <c r="AB740" s="121"/>
      <c r="AC740" s="123"/>
      <c r="AD740" s="121"/>
    </row>
    <row r="741" ht="22.5" customHeight="1">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2"/>
      <c r="AA741" s="121"/>
      <c r="AB741" s="121"/>
      <c r="AC741" s="123"/>
      <c r="AD741" s="121"/>
    </row>
    <row r="742" ht="22.5" customHeight="1">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2"/>
      <c r="AA742" s="121"/>
      <c r="AB742" s="121"/>
      <c r="AC742" s="123"/>
      <c r="AD742" s="121"/>
    </row>
    <row r="743" ht="22.5" customHeight="1">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2"/>
      <c r="AA743" s="121"/>
      <c r="AB743" s="121"/>
      <c r="AC743" s="123"/>
      <c r="AD743" s="121"/>
    </row>
    <row r="744" ht="22.5" customHeight="1">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2"/>
      <c r="AA744" s="121"/>
      <c r="AB744" s="121"/>
      <c r="AC744" s="123"/>
      <c r="AD744" s="121"/>
    </row>
    <row r="745" ht="22.5" customHeight="1">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2"/>
      <c r="AA745" s="121"/>
      <c r="AB745" s="121"/>
      <c r="AC745" s="123"/>
      <c r="AD745" s="121"/>
    </row>
    <row r="746" ht="22.5" customHeight="1">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2"/>
      <c r="AA746" s="121"/>
      <c r="AB746" s="121"/>
      <c r="AC746" s="123"/>
      <c r="AD746" s="121"/>
    </row>
    <row r="747" ht="22.5" customHeight="1">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2"/>
      <c r="AA747" s="121"/>
      <c r="AB747" s="121"/>
      <c r="AC747" s="123"/>
      <c r="AD747" s="121"/>
    </row>
    <row r="748" ht="22.5" customHeight="1">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2"/>
      <c r="AA748" s="121"/>
      <c r="AB748" s="121"/>
      <c r="AC748" s="123"/>
      <c r="AD748" s="121"/>
    </row>
    <row r="749" ht="22.5" customHeight="1">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2"/>
      <c r="AA749" s="121"/>
      <c r="AB749" s="121"/>
      <c r="AC749" s="123"/>
      <c r="AD749" s="121"/>
    </row>
    <row r="750" ht="22.5" customHeight="1">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2"/>
      <c r="AA750" s="121"/>
      <c r="AB750" s="121"/>
      <c r="AC750" s="123"/>
      <c r="AD750" s="121"/>
    </row>
    <row r="751" ht="22.5" customHeight="1">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2"/>
      <c r="AA751" s="121"/>
      <c r="AB751" s="121"/>
      <c r="AC751" s="123"/>
      <c r="AD751" s="121"/>
    </row>
    <row r="752" ht="22.5" customHeight="1">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2"/>
      <c r="AA752" s="121"/>
      <c r="AB752" s="121"/>
      <c r="AC752" s="123"/>
      <c r="AD752" s="121"/>
    </row>
    <row r="753" ht="22.5" customHeight="1">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2"/>
      <c r="AA753" s="121"/>
      <c r="AB753" s="121"/>
      <c r="AC753" s="123"/>
      <c r="AD753" s="121"/>
    </row>
    <row r="754" ht="22.5" customHeight="1">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2"/>
      <c r="AA754" s="121"/>
      <c r="AB754" s="121"/>
      <c r="AC754" s="123"/>
      <c r="AD754" s="121"/>
    </row>
    <row r="755" ht="22.5" customHeight="1">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2"/>
      <c r="AA755" s="121"/>
      <c r="AB755" s="121"/>
      <c r="AC755" s="123"/>
      <c r="AD755" s="121"/>
    </row>
    <row r="756" ht="22.5" customHeight="1">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2"/>
      <c r="AA756" s="121"/>
      <c r="AB756" s="121"/>
      <c r="AC756" s="123"/>
      <c r="AD756" s="121"/>
    </row>
    <row r="757" ht="22.5" customHeight="1">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2"/>
      <c r="AA757" s="121"/>
      <c r="AB757" s="121"/>
      <c r="AC757" s="123"/>
      <c r="AD757" s="121"/>
    </row>
    <row r="758" ht="22.5" customHeight="1">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2"/>
      <c r="AA758" s="121"/>
      <c r="AB758" s="121"/>
      <c r="AC758" s="123"/>
      <c r="AD758" s="121"/>
    </row>
    <row r="759" ht="22.5" customHeight="1">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2"/>
      <c r="AA759" s="121"/>
      <c r="AB759" s="121"/>
      <c r="AC759" s="123"/>
      <c r="AD759" s="121"/>
    </row>
    <row r="760" ht="22.5" customHeight="1">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2"/>
      <c r="AA760" s="121"/>
      <c r="AB760" s="121"/>
      <c r="AC760" s="123"/>
      <c r="AD760" s="121"/>
    </row>
    <row r="761" ht="22.5" customHeight="1">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2"/>
      <c r="AA761" s="121"/>
      <c r="AB761" s="121"/>
      <c r="AC761" s="123"/>
      <c r="AD761" s="121"/>
    </row>
    <row r="762" ht="22.5" customHeight="1">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2"/>
      <c r="AA762" s="121"/>
      <c r="AB762" s="121"/>
      <c r="AC762" s="123"/>
      <c r="AD762" s="121"/>
    </row>
    <row r="763" ht="22.5" customHeight="1">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2"/>
      <c r="AA763" s="121"/>
      <c r="AB763" s="121"/>
      <c r="AC763" s="123"/>
      <c r="AD763" s="121"/>
    </row>
    <row r="764" ht="22.5" customHeight="1">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2"/>
      <c r="AA764" s="121"/>
      <c r="AB764" s="121"/>
      <c r="AC764" s="123"/>
      <c r="AD764" s="121"/>
    </row>
    <row r="765" ht="22.5" customHeight="1">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2"/>
      <c r="AA765" s="121"/>
      <c r="AB765" s="121"/>
      <c r="AC765" s="123"/>
      <c r="AD765" s="121"/>
    </row>
    <row r="766" ht="22.5" customHeight="1">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2"/>
      <c r="AA766" s="121"/>
      <c r="AB766" s="121"/>
      <c r="AC766" s="123"/>
      <c r="AD766" s="121"/>
    </row>
    <row r="767" ht="22.5" customHeight="1">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2"/>
      <c r="AA767" s="121"/>
      <c r="AB767" s="121"/>
      <c r="AC767" s="123"/>
      <c r="AD767" s="121"/>
    </row>
    <row r="768" ht="22.5" customHeight="1">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2"/>
      <c r="AA768" s="121"/>
      <c r="AB768" s="121"/>
      <c r="AC768" s="123"/>
      <c r="AD768" s="121"/>
    </row>
    <row r="769" ht="22.5" customHeight="1">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2"/>
      <c r="AA769" s="121"/>
      <c r="AB769" s="121"/>
      <c r="AC769" s="123"/>
      <c r="AD769" s="121"/>
    </row>
    <row r="770" ht="22.5" customHeight="1">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2"/>
      <c r="AA770" s="121"/>
      <c r="AB770" s="121"/>
      <c r="AC770" s="123"/>
      <c r="AD770" s="121"/>
    </row>
    <row r="771" ht="22.5" customHeight="1">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2"/>
      <c r="AA771" s="121"/>
      <c r="AB771" s="121"/>
      <c r="AC771" s="123"/>
      <c r="AD771" s="121"/>
    </row>
    <row r="772" ht="22.5" customHeight="1">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2"/>
      <c r="AA772" s="121"/>
      <c r="AB772" s="121"/>
      <c r="AC772" s="123"/>
      <c r="AD772" s="121"/>
    </row>
    <row r="773" ht="22.5" customHeight="1">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2"/>
      <c r="AA773" s="121"/>
      <c r="AB773" s="121"/>
      <c r="AC773" s="123"/>
      <c r="AD773" s="121"/>
    </row>
    <row r="774" ht="22.5" customHeight="1">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2"/>
      <c r="AA774" s="121"/>
      <c r="AB774" s="121"/>
      <c r="AC774" s="123"/>
      <c r="AD774" s="121"/>
    </row>
    <row r="775" ht="22.5" customHeight="1">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2"/>
      <c r="AA775" s="121"/>
      <c r="AB775" s="121"/>
      <c r="AC775" s="123"/>
      <c r="AD775" s="121"/>
    </row>
    <row r="776" ht="22.5" customHeight="1">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2"/>
      <c r="AA776" s="121"/>
      <c r="AB776" s="121"/>
      <c r="AC776" s="123"/>
      <c r="AD776" s="121"/>
    </row>
    <row r="777" ht="22.5" customHeight="1">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2"/>
      <c r="AA777" s="121"/>
      <c r="AB777" s="121"/>
      <c r="AC777" s="123"/>
      <c r="AD777" s="121"/>
    </row>
    <row r="778" ht="22.5" customHeight="1">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2"/>
      <c r="AA778" s="121"/>
      <c r="AB778" s="121"/>
      <c r="AC778" s="123"/>
      <c r="AD778" s="121"/>
    </row>
    <row r="779" ht="22.5" customHeight="1">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2"/>
      <c r="AA779" s="121"/>
      <c r="AB779" s="121"/>
      <c r="AC779" s="123"/>
      <c r="AD779" s="121"/>
    </row>
    <row r="780" ht="22.5" customHeight="1">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2"/>
      <c r="AA780" s="121"/>
      <c r="AB780" s="121"/>
      <c r="AC780" s="123"/>
      <c r="AD780" s="121"/>
    </row>
    <row r="781" ht="22.5" customHeight="1">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2"/>
      <c r="AA781" s="121"/>
      <c r="AB781" s="121"/>
      <c r="AC781" s="123"/>
      <c r="AD781" s="121"/>
    </row>
    <row r="782" ht="22.5" customHeight="1">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2"/>
      <c r="AA782" s="121"/>
      <c r="AB782" s="121"/>
      <c r="AC782" s="123"/>
      <c r="AD782" s="121"/>
    </row>
    <row r="783" ht="22.5" customHeight="1">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2"/>
      <c r="AA783" s="121"/>
      <c r="AB783" s="121"/>
      <c r="AC783" s="123"/>
      <c r="AD783" s="121"/>
    </row>
    <row r="784" ht="22.5" customHeight="1">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2"/>
      <c r="AA784" s="121"/>
      <c r="AB784" s="121"/>
      <c r="AC784" s="123"/>
      <c r="AD784" s="121"/>
    </row>
    <row r="785" ht="22.5" customHeight="1">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2"/>
      <c r="AA785" s="121"/>
      <c r="AB785" s="121"/>
      <c r="AC785" s="123"/>
      <c r="AD785" s="121"/>
    </row>
    <row r="786" ht="22.5" customHeight="1">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2"/>
      <c r="AA786" s="121"/>
      <c r="AB786" s="121"/>
      <c r="AC786" s="123"/>
      <c r="AD786" s="121"/>
    </row>
    <row r="787" ht="22.5" customHeight="1">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2"/>
      <c r="AA787" s="121"/>
      <c r="AB787" s="121"/>
      <c r="AC787" s="123"/>
      <c r="AD787" s="121"/>
    </row>
    <row r="788" ht="22.5" customHeight="1">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2"/>
      <c r="AA788" s="121"/>
      <c r="AB788" s="121"/>
      <c r="AC788" s="123"/>
      <c r="AD788" s="121"/>
    </row>
    <row r="789" ht="22.5" customHeight="1">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2"/>
      <c r="AA789" s="121"/>
      <c r="AB789" s="121"/>
      <c r="AC789" s="123"/>
      <c r="AD789" s="121"/>
    </row>
    <row r="790" ht="22.5" customHeight="1">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2"/>
      <c r="AA790" s="121"/>
      <c r="AB790" s="121"/>
      <c r="AC790" s="123"/>
      <c r="AD790" s="121"/>
    </row>
    <row r="791" ht="22.5" customHeight="1">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2"/>
      <c r="AA791" s="121"/>
      <c r="AB791" s="121"/>
      <c r="AC791" s="123"/>
      <c r="AD791" s="121"/>
    </row>
    <row r="792" ht="22.5" customHeight="1">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2"/>
      <c r="AA792" s="121"/>
      <c r="AB792" s="121"/>
      <c r="AC792" s="123"/>
      <c r="AD792" s="121"/>
    </row>
    <row r="793" ht="22.5" customHeight="1">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2"/>
      <c r="AA793" s="121"/>
      <c r="AB793" s="121"/>
      <c r="AC793" s="123"/>
      <c r="AD793" s="121"/>
    </row>
    <row r="794" ht="22.5" customHeight="1">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2"/>
      <c r="AA794" s="121"/>
      <c r="AB794" s="121"/>
      <c r="AC794" s="123"/>
      <c r="AD794" s="121"/>
    </row>
    <row r="795" ht="22.5" customHeight="1">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2"/>
      <c r="AA795" s="121"/>
      <c r="AB795" s="121"/>
      <c r="AC795" s="123"/>
      <c r="AD795" s="121"/>
    </row>
    <row r="796" ht="22.5" customHeight="1">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2"/>
      <c r="AA796" s="121"/>
      <c r="AB796" s="121"/>
      <c r="AC796" s="123"/>
      <c r="AD796" s="121"/>
    </row>
    <row r="797" ht="22.5" customHeight="1">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2"/>
      <c r="AA797" s="121"/>
      <c r="AB797" s="121"/>
      <c r="AC797" s="123"/>
      <c r="AD797" s="121"/>
    </row>
    <row r="798" ht="22.5" customHeight="1">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2"/>
      <c r="AA798" s="121"/>
      <c r="AB798" s="121"/>
      <c r="AC798" s="123"/>
      <c r="AD798" s="121"/>
    </row>
    <row r="799" ht="22.5" customHeight="1">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2"/>
      <c r="AA799" s="121"/>
      <c r="AB799" s="121"/>
      <c r="AC799" s="123"/>
      <c r="AD799" s="121"/>
    </row>
    <row r="800" ht="22.5" customHeight="1">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2"/>
      <c r="AA800" s="121"/>
      <c r="AB800" s="121"/>
      <c r="AC800" s="123"/>
      <c r="AD800" s="121"/>
    </row>
    <row r="801" ht="22.5" customHeight="1">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2"/>
      <c r="AA801" s="121"/>
      <c r="AB801" s="121"/>
      <c r="AC801" s="123"/>
      <c r="AD801" s="121"/>
    </row>
    <row r="802" ht="22.5" customHeight="1">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2"/>
      <c r="AA802" s="121"/>
      <c r="AB802" s="121"/>
      <c r="AC802" s="123"/>
      <c r="AD802" s="121"/>
    </row>
    <row r="803" ht="22.5" customHeight="1">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2"/>
      <c r="AA803" s="121"/>
      <c r="AB803" s="121"/>
      <c r="AC803" s="123"/>
      <c r="AD803" s="121"/>
    </row>
    <row r="804" ht="22.5" customHeight="1">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2"/>
      <c r="AA804" s="121"/>
      <c r="AB804" s="121"/>
      <c r="AC804" s="123"/>
      <c r="AD804" s="121"/>
    </row>
    <row r="805" ht="22.5" customHeight="1">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2"/>
      <c r="AA805" s="121"/>
      <c r="AB805" s="121"/>
      <c r="AC805" s="123"/>
      <c r="AD805" s="121"/>
    </row>
    <row r="806" ht="22.5" customHeight="1">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2"/>
      <c r="AA806" s="121"/>
      <c r="AB806" s="121"/>
      <c r="AC806" s="123"/>
      <c r="AD806" s="121"/>
    </row>
    <row r="807" ht="22.5" customHeight="1">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2"/>
      <c r="AA807" s="121"/>
      <c r="AB807" s="121"/>
      <c r="AC807" s="123"/>
      <c r="AD807" s="121"/>
    </row>
    <row r="808" ht="22.5" customHeight="1">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2"/>
      <c r="AA808" s="121"/>
      <c r="AB808" s="121"/>
      <c r="AC808" s="123"/>
      <c r="AD808" s="121"/>
    </row>
    <row r="809" ht="22.5" customHeight="1">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2"/>
      <c r="AA809" s="121"/>
      <c r="AB809" s="121"/>
      <c r="AC809" s="123"/>
      <c r="AD809" s="121"/>
    </row>
    <row r="810" ht="22.5" customHeight="1">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2"/>
      <c r="AA810" s="121"/>
      <c r="AB810" s="121"/>
      <c r="AC810" s="123"/>
      <c r="AD810" s="121"/>
    </row>
    <row r="811" ht="22.5" customHeight="1">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2"/>
      <c r="AA811" s="121"/>
      <c r="AB811" s="121"/>
      <c r="AC811" s="123"/>
      <c r="AD811" s="121"/>
    </row>
    <row r="812" ht="22.5" customHeight="1">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2"/>
      <c r="AA812" s="121"/>
      <c r="AB812" s="121"/>
      <c r="AC812" s="123"/>
      <c r="AD812" s="121"/>
    </row>
    <row r="813" ht="22.5" customHeight="1">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2"/>
      <c r="AA813" s="121"/>
      <c r="AB813" s="121"/>
      <c r="AC813" s="123"/>
      <c r="AD813" s="121"/>
    </row>
    <row r="814" ht="22.5" customHeight="1">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2"/>
      <c r="AA814" s="121"/>
      <c r="AB814" s="121"/>
      <c r="AC814" s="123"/>
      <c r="AD814" s="121"/>
    </row>
    <row r="815" ht="22.5" customHeight="1">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2"/>
      <c r="AA815" s="121"/>
      <c r="AB815" s="121"/>
      <c r="AC815" s="123"/>
      <c r="AD815" s="121"/>
    </row>
    <row r="816" ht="22.5" customHeight="1">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2"/>
      <c r="AA816" s="121"/>
      <c r="AB816" s="121"/>
      <c r="AC816" s="123"/>
      <c r="AD816" s="121"/>
    </row>
    <row r="817" ht="22.5" customHeight="1">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2"/>
      <c r="AA817" s="121"/>
      <c r="AB817" s="121"/>
      <c r="AC817" s="123"/>
      <c r="AD817" s="121"/>
    </row>
    <row r="818" ht="22.5" customHeight="1">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2"/>
      <c r="AA818" s="121"/>
      <c r="AB818" s="121"/>
      <c r="AC818" s="123"/>
      <c r="AD818" s="121"/>
    </row>
    <row r="819" ht="22.5" customHeight="1">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2"/>
      <c r="AA819" s="121"/>
      <c r="AB819" s="121"/>
      <c r="AC819" s="123"/>
      <c r="AD819" s="121"/>
    </row>
    <row r="820" ht="22.5" customHeight="1">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2"/>
      <c r="AA820" s="121"/>
      <c r="AB820" s="121"/>
      <c r="AC820" s="123"/>
      <c r="AD820" s="121"/>
    </row>
    <row r="821" ht="22.5" customHeight="1">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2"/>
      <c r="AA821" s="121"/>
      <c r="AB821" s="121"/>
      <c r="AC821" s="123"/>
      <c r="AD821" s="121"/>
    </row>
    <row r="822" ht="22.5" customHeight="1">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2"/>
      <c r="AA822" s="121"/>
      <c r="AB822" s="121"/>
      <c r="AC822" s="123"/>
      <c r="AD822" s="121"/>
    </row>
    <row r="823" ht="22.5" customHeight="1">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2"/>
      <c r="AA823" s="121"/>
      <c r="AB823" s="121"/>
      <c r="AC823" s="123"/>
      <c r="AD823" s="121"/>
    </row>
    <row r="824" ht="22.5" customHeight="1">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2"/>
      <c r="AA824" s="121"/>
      <c r="AB824" s="121"/>
      <c r="AC824" s="123"/>
      <c r="AD824" s="121"/>
    </row>
    <row r="825" ht="22.5" customHeight="1">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2"/>
      <c r="AA825" s="121"/>
      <c r="AB825" s="121"/>
      <c r="AC825" s="123"/>
      <c r="AD825" s="121"/>
    </row>
    <row r="826" ht="22.5" customHeight="1">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2"/>
      <c r="AA826" s="121"/>
      <c r="AB826" s="121"/>
      <c r="AC826" s="123"/>
      <c r="AD826" s="121"/>
    </row>
    <row r="827" ht="22.5" customHeight="1">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2"/>
      <c r="AA827" s="121"/>
      <c r="AB827" s="121"/>
      <c r="AC827" s="123"/>
      <c r="AD827" s="121"/>
    </row>
    <row r="828" ht="22.5" customHeight="1">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2"/>
      <c r="AA828" s="121"/>
      <c r="AB828" s="121"/>
      <c r="AC828" s="123"/>
      <c r="AD828" s="121"/>
    </row>
    <row r="829" ht="22.5" customHeight="1">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2"/>
      <c r="AA829" s="121"/>
      <c r="AB829" s="121"/>
      <c r="AC829" s="123"/>
      <c r="AD829" s="121"/>
    </row>
    <row r="830" ht="22.5" customHeight="1">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2"/>
      <c r="AA830" s="121"/>
      <c r="AB830" s="121"/>
      <c r="AC830" s="123"/>
      <c r="AD830" s="121"/>
    </row>
    <row r="831" ht="22.5" customHeight="1">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2"/>
      <c r="AA831" s="121"/>
      <c r="AB831" s="121"/>
      <c r="AC831" s="123"/>
      <c r="AD831" s="121"/>
    </row>
    <row r="832" ht="22.5" customHeight="1">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2"/>
      <c r="AA832" s="121"/>
      <c r="AB832" s="121"/>
      <c r="AC832" s="123"/>
      <c r="AD832" s="121"/>
    </row>
    <row r="833" ht="22.5" customHeight="1">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2"/>
      <c r="AA833" s="121"/>
      <c r="AB833" s="121"/>
      <c r="AC833" s="123"/>
      <c r="AD833" s="121"/>
    </row>
    <row r="834" ht="22.5" customHeight="1">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2"/>
      <c r="AA834" s="121"/>
      <c r="AB834" s="121"/>
      <c r="AC834" s="123"/>
      <c r="AD834" s="121"/>
    </row>
    <row r="835" ht="22.5" customHeight="1">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2"/>
      <c r="AA835" s="121"/>
      <c r="AB835" s="121"/>
      <c r="AC835" s="123"/>
      <c r="AD835" s="121"/>
    </row>
    <row r="836" ht="22.5" customHeight="1">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2"/>
      <c r="AA836" s="121"/>
      <c r="AB836" s="121"/>
      <c r="AC836" s="123"/>
      <c r="AD836" s="121"/>
    </row>
    <row r="837" ht="22.5" customHeight="1">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2"/>
      <c r="AA837" s="121"/>
      <c r="AB837" s="121"/>
      <c r="AC837" s="123"/>
      <c r="AD837" s="121"/>
    </row>
    <row r="838" ht="22.5" customHeight="1">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2"/>
      <c r="AA838" s="121"/>
      <c r="AB838" s="121"/>
      <c r="AC838" s="123"/>
      <c r="AD838" s="121"/>
    </row>
    <row r="839" ht="22.5" customHeight="1">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2"/>
      <c r="AA839" s="121"/>
      <c r="AB839" s="121"/>
      <c r="AC839" s="123"/>
      <c r="AD839" s="121"/>
    </row>
    <row r="840" ht="22.5" customHeight="1">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2"/>
      <c r="AA840" s="121"/>
      <c r="AB840" s="121"/>
      <c r="AC840" s="123"/>
      <c r="AD840" s="121"/>
    </row>
    <row r="841" ht="22.5" customHeight="1">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2"/>
      <c r="AA841" s="121"/>
      <c r="AB841" s="121"/>
      <c r="AC841" s="123"/>
      <c r="AD841" s="121"/>
    </row>
    <row r="842" ht="22.5" customHeight="1">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2"/>
      <c r="AA842" s="121"/>
      <c r="AB842" s="121"/>
      <c r="AC842" s="123"/>
      <c r="AD842" s="121"/>
    </row>
    <row r="843" ht="22.5" customHeight="1">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2"/>
      <c r="AA843" s="121"/>
      <c r="AB843" s="121"/>
      <c r="AC843" s="123"/>
      <c r="AD843" s="121"/>
    </row>
    <row r="844" ht="22.5" customHeight="1">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2"/>
      <c r="AA844" s="121"/>
      <c r="AB844" s="121"/>
      <c r="AC844" s="123"/>
      <c r="AD844" s="121"/>
    </row>
    <row r="845" ht="22.5" customHeight="1">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2"/>
      <c r="AA845" s="121"/>
      <c r="AB845" s="121"/>
      <c r="AC845" s="123"/>
      <c r="AD845" s="121"/>
    </row>
    <row r="846" ht="22.5" customHeight="1">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2"/>
      <c r="AA846" s="121"/>
      <c r="AB846" s="121"/>
      <c r="AC846" s="123"/>
      <c r="AD846" s="121"/>
    </row>
    <row r="847" ht="22.5" customHeight="1">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2"/>
      <c r="AA847" s="121"/>
      <c r="AB847" s="121"/>
      <c r="AC847" s="123"/>
      <c r="AD847" s="121"/>
    </row>
    <row r="848" ht="22.5" customHeight="1">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2"/>
      <c r="AA848" s="121"/>
      <c r="AB848" s="121"/>
      <c r="AC848" s="123"/>
      <c r="AD848" s="121"/>
    </row>
    <row r="849" ht="22.5" customHeight="1">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2"/>
      <c r="AA849" s="121"/>
      <c r="AB849" s="121"/>
      <c r="AC849" s="123"/>
      <c r="AD849" s="121"/>
    </row>
    <row r="850" ht="22.5" customHeight="1">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2"/>
      <c r="AA850" s="121"/>
      <c r="AB850" s="121"/>
      <c r="AC850" s="123"/>
      <c r="AD850" s="121"/>
    </row>
    <row r="851" ht="22.5" customHeight="1">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2"/>
      <c r="AA851" s="121"/>
      <c r="AB851" s="121"/>
      <c r="AC851" s="123"/>
      <c r="AD851" s="121"/>
    </row>
    <row r="852" ht="22.5" customHeight="1">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2"/>
      <c r="AA852" s="121"/>
      <c r="AB852" s="121"/>
      <c r="AC852" s="123"/>
      <c r="AD852" s="121"/>
    </row>
    <row r="853" ht="22.5" customHeight="1">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2"/>
      <c r="AA853" s="121"/>
      <c r="AB853" s="121"/>
      <c r="AC853" s="123"/>
      <c r="AD853" s="121"/>
    </row>
    <row r="854" ht="22.5" customHeight="1">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2"/>
      <c r="AA854" s="121"/>
      <c r="AB854" s="121"/>
      <c r="AC854" s="123"/>
      <c r="AD854" s="121"/>
    </row>
    <row r="855" ht="22.5" customHeight="1">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2"/>
      <c r="AA855" s="121"/>
      <c r="AB855" s="121"/>
      <c r="AC855" s="123"/>
      <c r="AD855" s="121"/>
    </row>
    <row r="856" ht="22.5" customHeight="1">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2"/>
      <c r="AA856" s="121"/>
      <c r="AB856" s="121"/>
      <c r="AC856" s="123"/>
      <c r="AD856" s="121"/>
    </row>
    <row r="857" ht="22.5" customHeight="1">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2"/>
      <c r="AA857" s="121"/>
      <c r="AB857" s="121"/>
      <c r="AC857" s="123"/>
      <c r="AD857" s="121"/>
    </row>
    <row r="858" ht="22.5" customHeight="1">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2"/>
      <c r="AA858" s="121"/>
      <c r="AB858" s="121"/>
      <c r="AC858" s="123"/>
      <c r="AD858" s="121"/>
    </row>
    <row r="859" ht="22.5" customHeight="1">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2"/>
      <c r="AA859" s="121"/>
      <c r="AB859" s="121"/>
      <c r="AC859" s="123"/>
      <c r="AD859" s="121"/>
    </row>
    <row r="860" ht="22.5" customHeight="1">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2"/>
      <c r="AA860" s="121"/>
      <c r="AB860" s="121"/>
      <c r="AC860" s="123"/>
      <c r="AD860" s="121"/>
    </row>
    <row r="861" ht="22.5" customHeight="1">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2"/>
      <c r="AA861" s="121"/>
      <c r="AB861" s="121"/>
      <c r="AC861" s="123"/>
      <c r="AD861" s="121"/>
    </row>
    <row r="862" ht="22.5" customHeight="1">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2"/>
      <c r="AA862" s="121"/>
      <c r="AB862" s="121"/>
      <c r="AC862" s="123"/>
      <c r="AD862" s="121"/>
    </row>
    <row r="863" ht="22.5" customHeight="1">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2"/>
      <c r="AA863" s="121"/>
      <c r="AB863" s="121"/>
      <c r="AC863" s="123"/>
      <c r="AD863" s="121"/>
    </row>
    <row r="864" ht="22.5" customHeight="1">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2"/>
      <c r="AA864" s="121"/>
      <c r="AB864" s="121"/>
      <c r="AC864" s="123"/>
      <c r="AD864" s="121"/>
    </row>
    <row r="865" ht="22.5" customHeight="1">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2"/>
      <c r="AA865" s="121"/>
      <c r="AB865" s="121"/>
      <c r="AC865" s="123"/>
      <c r="AD865" s="121"/>
    </row>
    <row r="866" ht="22.5" customHeight="1">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2"/>
      <c r="AA866" s="121"/>
      <c r="AB866" s="121"/>
      <c r="AC866" s="123"/>
      <c r="AD866" s="121"/>
    </row>
    <row r="867" ht="22.5" customHeight="1">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2"/>
      <c r="AA867" s="121"/>
      <c r="AB867" s="121"/>
      <c r="AC867" s="123"/>
      <c r="AD867" s="121"/>
    </row>
    <row r="868" ht="22.5" customHeight="1">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2"/>
      <c r="AA868" s="121"/>
      <c r="AB868" s="121"/>
      <c r="AC868" s="123"/>
      <c r="AD868" s="121"/>
    </row>
    <row r="869" ht="22.5" customHeight="1">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2"/>
      <c r="AA869" s="121"/>
      <c r="AB869" s="121"/>
      <c r="AC869" s="123"/>
      <c r="AD869" s="121"/>
    </row>
    <row r="870" ht="22.5" customHeight="1">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2"/>
      <c r="AA870" s="121"/>
      <c r="AB870" s="121"/>
      <c r="AC870" s="123"/>
      <c r="AD870" s="121"/>
    </row>
    <row r="871" ht="22.5" customHeight="1">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2"/>
      <c r="AA871" s="121"/>
      <c r="AB871" s="121"/>
      <c r="AC871" s="123"/>
      <c r="AD871" s="121"/>
    </row>
    <row r="872" ht="22.5" customHeight="1">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2"/>
      <c r="AA872" s="121"/>
      <c r="AB872" s="121"/>
      <c r="AC872" s="123"/>
      <c r="AD872" s="121"/>
    </row>
    <row r="873" ht="22.5" customHeight="1">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2"/>
      <c r="AA873" s="121"/>
      <c r="AB873" s="121"/>
      <c r="AC873" s="123"/>
      <c r="AD873" s="121"/>
    </row>
    <row r="874" ht="22.5" customHeight="1">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2"/>
      <c r="AA874" s="121"/>
      <c r="AB874" s="121"/>
      <c r="AC874" s="123"/>
      <c r="AD874" s="121"/>
    </row>
    <row r="875" ht="22.5" customHeight="1">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2"/>
      <c r="AA875" s="121"/>
      <c r="AB875" s="121"/>
      <c r="AC875" s="123"/>
      <c r="AD875" s="121"/>
    </row>
    <row r="876" ht="22.5" customHeight="1">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2"/>
      <c r="AA876" s="121"/>
      <c r="AB876" s="121"/>
      <c r="AC876" s="123"/>
      <c r="AD876" s="121"/>
    </row>
    <row r="877" ht="22.5" customHeight="1">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2"/>
      <c r="AA877" s="121"/>
      <c r="AB877" s="121"/>
      <c r="AC877" s="123"/>
      <c r="AD877" s="121"/>
    </row>
    <row r="878" ht="22.5" customHeight="1">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2"/>
      <c r="AA878" s="121"/>
      <c r="AB878" s="121"/>
      <c r="AC878" s="123"/>
      <c r="AD878" s="121"/>
    </row>
    <row r="879" ht="22.5" customHeight="1">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2"/>
      <c r="AA879" s="121"/>
      <c r="AB879" s="121"/>
      <c r="AC879" s="123"/>
      <c r="AD879" s="121"/>
    </row>
    <row r="880" ht="22.5" customHeight="1">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2"/>
      <c r="AA880" s="121"/>
      <c r="AB880" s="121"/>
      <c r="AC880" s="123"/>
      <c r="AD880" s="121"/>
    </row>
    <row r="881" ht="22.5" customHeight="1">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2"/>
      <c r="AA881" s="121"/>
      <c r="AB881" s="121"/>
      <c r="AC881" s="123"/>
      <c r="AD881" s="121"/>
    </row>
    <row r="882" ht="22.5" customHeight="1">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2"/>
      <c r="AA882" s="121"/>
      <c r="AB882" s="121"/>
      <c r="AC882" s="123"/>
      <c r="AD882" s="121"/>
    </row>
    <row r="883" ht="22.5" customHeight="1">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2"/>
      <c r="AA883" s="121"/>
      <c r="AB883" s="121"/>
      <c r="AC883" s="123"/>
      <c r="AD883" s="121"/>
    </row>
    <row r="884" ht="22.5" customHeight="1">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2"/>
      <c r="AA884" s="121"/>
      <c r="AB884" s="121"/>
      <c r="AC884" s="123"/>
      <c r="AD884" s="121"/>
    </row>
    <row r="885" ht="22.5" customHeight="1">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2"/>
      <c r="AA885" s="121"/>
      <c r="AB885" s="121"/>
      <c r="AC885" s="123"/>
      <c r="AD885" s="121"/>
    </row>
    <row r="886" ht="22.5" customHeight="1">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2"/>
      <c r="AA886" s="121"/>
      <c r="AB886" s="121"/>
      <c r="AC886" s="123"/>
      <c r="AD886" s="121"/>
    </row>
    <row r="887" ht="22.5" customHeight="1">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2"/>
      <c r="AA887" s="121"/>
      <c r="AB887" s="121"/>
      <c r="AC887" s="123"/>
      <c r="AD887" s="121"/>
    </row>
    <row r="888" ht="22.5" customHeight="1">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2"/>
      <c r="AA888" s="121"/>
      <c r="AB888" s="121"/>
      <c r="AC888" s="123"/>
      <c r="AD888" s="121"/>
    </row>
    <row r="889" ht="22.5" customHeight="1">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2"/>
      <c r="AA889" s="121"/>
      <c r="AB889" s="121"/>
      <c r="AC889" s="123"/>
      <c r="AD889" s="121"/>
    </row>
    <row r="890" ht="22.5" customHeight="1">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2"/>
      <c r="AA890" s="121"/>
      <c r="AB890" s="121"/>
      <c r="AC890" s="123"/>
      <c r="AD890" s="121"/>
    </row>
    <row r="891" ht="22.5" customHeight="1">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2"/>
      <c r="AA891" s="121"/>
      <c r="AB891" s="121"/>
      <c r="AC891" s="123"/>
      <c r="AD891" s="121"/>
    </row>
    <row r="892" ht="22.5" customHeight="1">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2"/>
      <c r="AA892" s="121"/>
      <c r="AB892" s="121"/>
      <c r="AC892" s="123"/>
      <c r="AD892" s="121"/>
    </row>
    <row r="893" ht="22.5" customHeight="1">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2"/>
      <c r="AA893" s="121"/>
      <c r="AB893" s="121"/>
      <c r="AC893" s="123"/>
      <c r="AD893" s="121"/>
    </row>
    <row r="894" ht="22.5" customHeight="1">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2"/>
      <c r="AA894" s="121"/>
      <c r="AB894" s="121"/>
      <c r="AC894" s="123"/>
      <c r="AD894" s="121"/>
    </row>
    <row r="895" ht="22.5" customHeight="1">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2"/>
      <c r="AA895" s="121"/>
      <c r="AB895" s="121"/>
      <c r="AC895" s="123"/>
      <c r="AD895" s="121"/>
    </row>
    <row r="896" ht="22.5" customHeight="1">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2"/>
      <c r="AA896" s="121"/>
      <c r="AB896" s="121"/>
      <c r="AC896" s="123"/>
      <c r="AD896" s="121"/>
    </row>
    <row r="897" ht="22.5" customHeight="1">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2"/>
      <c r="AA897" s="121"/>
      <c r="AB897" s="121"/>
      <c r="AC897" s="123"/>
      <c r="AD897" s="121"/>
    </row>
    <row r="898" ht="22.5" customHeight="1">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2"/>
      <c r="AA898" s="121"/>
      <c r="AB898" s="121"/>
      <c r="AC898" s="123"/>
      <c r="AD898" s="121"/>
    </row>
    <row r="899" ht="22.5" customHeight="1">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2"/>
      <c r="AA899" s="121"/>
      <c r="AB899" s="121"/>
      <c r="AC899" s="123"/>
      <c r="AD899" s="121"/>
    </row>
    <row r="900" ht="22.5" customHeight="1">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2"/>
      <c r="AA900" s="121"/>
      <c r="AB900" s="121"/>
      <c r="AC900" s="123"/>
      <c r="AD900" s="121"/>
    </row>
    <row r="901" ht="22.5" customHeight="1">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2"/>
      <c r="AA901" s="121"/>
      <c r="AB901" s="121"/>
      <c r="AC901" s="123"/>
      <c r="AD901" s="121"/>
    </row>
    <row r="902" ht="22.5" customHeight="1">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2"/>
      <c r="AA902" s="121"/>
      <c r="AB902" s="121"/>
      <c r="AC902" s="123"/>
      <c r="AD902" s="121"/>
    </row>
    <row r="903" ht="22.5" customHeight="1">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2"/>
      <c r="AA903" s="121"/>
      <c r="AB903" s="121"/>
      <c r="AC903" s="123"/>
      <c r="AD903" s="121"/>
    </row>
    <row r="904" ht="22.5" customHeight="1">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2"/>
      <c r="AA904" s="121"/>
      <c r="AB904" s="121"/>
      <c r="AC904" s="123"/>
      <c r="AD904" s="121"/>
    </row>
    <row r="905" ht="22.5" customHeight="1">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2"/>
      <c r="AA905" s="121"/>
      <c r="AB905" s="121"/>
      <c r="AC905" s="123"/>
      <c r="AD905" s="121"/>
    </row>
    <row r="906" ht="22.5" customHeight="1">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2"/>
      <c r="AA906" s="121"/>
      <c r="AB906" s="121"/>
      <c r="AC906" s="123"/>
      <c r="AD906" s="121"/>
    </row>
    <row r="907" ht="22.5" customHeight="1">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2"/>
      <c r="AA907" s="121"/>
      <c r="AB907" s="121"/>
      <c r="AC907" s="123"/>
      <c r="AD907" s="121"/>
    </row>
    <row r="908" ht="22.5" customHeight="1">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2"/>
      <c r="AA908" s="121"/>
      <c r="AB908" s="121"/>
      <c r="AC908" s="123"/>
      <c r="AD908" s="121"/>
    </row>
    <row r="909" ht="22.5" customHeight="1">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2"/>
      <c r="AA909" s="121"/>
      <c r="AB909" s="121"/>
      <c r="AC909" s="123"/>
      <c r="AD909" s="121"/>
    </row>
    <row r="910" ht="22.5" customHeight="1">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2"/>
      <c r="AA910" s="121"/>
      <c r="AB910" s="121"/>
      <c r="AC910" s="123"/>
      <c r="AD910" s="121"/>
    </row>
    <row r="911" ht="22.5" customHeight="1">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2"/>
      <c r="AA911" s="121"/>
      <c r="AB911" s="121"/>
      <c r="AC911" s="123"/>
      <c r="AD911" s="121"/>
    </row>
    <row r="912" ht="22.5" customHeight="1">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2"/>
      <c r="AA912" s="121"/>
      <c r="AB912" s="121"/>
      <c r="AC912" s="123"/>
      <c r="AD912" s="121"/>
    </row>
    <row r="913" ht="22.5" customHeight="1">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2"/>
      <c r="AA913" s="121"/>
      <c r="AB913" s="121"/>
      <c r="AC913" s="123"/>
      <c r="AD913" s="121"/>
    </row>
    <row r="914" ht="22.5" customHeight="1">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2"/>
      <c r="AA914" s="121"/>
      <c r="AB914" s="121"/>
      <c r="AC914" s="123"/>
      <c r="AD914" s="121"/>
    </row>
    <row r="915" ht="22.5" customHeight="1">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2"/>
      <c r="AA915" s="121"/>
      <c r="AB915" s="121"/>
      <c r="AC915" s="123"/>
      <c r="AD915" s="121"/>
    </row>
    <row r="916" ht="22.5" customHeight="1">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2"/>
      <c r="AA916" s="121"/>
      <c r="AB916" s="121"/>
      <c r="AC916" s="123"/>
      <c r="AD916" s="121"/>
    </row>
    <row r="917" ht="22.5" customHeight="1">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2"/>
      <c r="AA917" s="121"/>
      <c r="AB917" s="121"/>
      <c r="AC917" s="123"/>
      <c r="AD917" s="121"/>
    </row>
    <row r="918" ht="22.5" customHeight="1">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2"/>
      <c r="AA918" s="121"/>
      <c r="AB918" s="121"/>
      <c r="AC918" s="123"/>
      <c r="AD918" s="121"/>
    </row>
    <row r="919" ht="22.5" customHeight="1">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2"/>
      <c r="AA919" s="121"/>
      <c r="AB919" s="121"/>
      <c r="AC919" s="123"/>
      <c r="AD919" s="121"/>
    </row>
    <row r="920" ht="22.5" customHeight="1">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2"/>
      <c r="AA920" s="121"/>
      <c r="AB920" s="121"/>
      <c r="AC920" s="123"/>
      <c r="AD920" s="121"/>
    </row>
    <row r="921" ht="22.5" customHeight="1">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2"/>
      <c r="AA921" s="121"/>
      <c r="AB921" s="121"/>
      <c r="AC921" s="123"/>
      <c r="AD921" s="121"/>
    </row>
    <row r="922" ht="22.5" customHeight="1">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2"/>
      <c r="AA922" s="121"/>
      <c r="AB922" s="121"/>
      <c r="AC922" s="123"/>
      <c r="AD922" s="121"/>
    </row>
    <row r="923" ht="22.5" customHeight="1">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2"/>
      <c r="AA923" s="121"/>
      <c r="AB923" s="121"/>
      <c r="AC923" s="123"/>
      <c r="AD923" s="121"/>
    </row>
    <row r="924" ht="22.5" customHeight="1">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2"/>
      <c r="AA924" s="121"/>
      <c r="AB924" s="121"/>
      <c r="AC924" s="123"/>
      <c r="AD924" s="121"/>
    </row>
    <row r="925" ht="22.5" customHeight="1">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2"/>
      <c r="AA925" s="121"/>
      <c r="AB925" s="121"/>
      <c r="AC925" s="123"/>
      <c r="AD925" s="121"/>
    </row>
    <row r="926" ht="22.5" customHeight="1">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2"/>
      <c r="AA926" s="121"/>
      <c r="AB926" s="121"/>
      <c r="AC926" s="123"/>
      <c r="AD926" s="121"/>
    </row>
    <row r="927" ht="22.5" customHeight="1">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2"/>
      <c r="AA927" s="121"/>
      <c r="AB927" s="121"/>
      <c r="AC927" s="123"/>
      <c r="AD927" s="121"/>
    </row>
    <row r="928" ht="22.5" customHeight="1">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2"/>
      <c r="AA928" s="121"/>
      <c r="AB928" s="121"/>
      <c r="AC928" s="123"/>
      <c r="AD928" s="121"/>
    </row>
    <row r="929" ht="22.5" customHeight="1">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2"/>
      <c r="AA929" s="121"/>
      <c r="AB929" s="121"/>
      <c r="AC929" s="123"/>
      <c r="AD929" s="121"/>
    </row>
    <row r="930" ht="22.5" customHeight="1">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2"/>
      <c r="AA930" s="121"/>
      <c r="AB930" s="121"/>
      <c r="AC930" s="123"/>
      <c r="AD930" s="121"/>
    </row>
    <row r="931" ht="22.5" customHeight="1">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2"/>
      <c r="AA931" s="121"/>
      <c r="AB931" s="121"/>
      <c r="AC931" s="123"/>
      <c r="AD931" s="121"/>
    </row>
    <row r="932" ht="22.5" customHeight="1">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2"/>
      <c r="AA932" s="121"/>
      <c r="AB932" s="121"/>
      <c r="AC932" s="123"/>
      <c r="AD932" s="121"/>
    </row>
    <row r="933" ht="22.5" customHeight="1">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2"/>
      <c r="AA933" s="121"/>
      <c r="AB933" s="121"/>
      <c r="AC933" s="123"/>
      <c r="AD933" s="121"/>
    </row>
    <row r="934" ht="22.5" customHeight="1">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2"/>
      <c r="AA934" s="121"/>
      <c r="AB934" s="121"/>
      <c r="AC934" s="123"/>
      <c r="AD934" s="121"/>
    </row>
    <row r="935" ht="22.5" customHeight="1">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2"/>
      <c r="AA935" s="121"/>
      <c r="AB935" s="121"/>
      <c r="AC935" s="123"/>
      <c r="AD935" s="121"/>
    </row>
    <row r="936" ht="22.5" customHeight="1">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2"/>
      <c r="AA936" s="121"/>
      <c r="AB936" s="121"/>
      <c r="AC936" s="123"/>
      <c r="AD936" s="121"/>
    </row>
    <row r="937" ht="22.5" customHeight="1">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2"/>
      <c r="AA937" s="121"/>
      <c r="AB937" s="121"/>
      <c r="AC937" s="123"/>
      <c r="AD937" s="121"/>
    </row>
    <row r="938" ht="22.5" customHeight="1">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2"/>
      <c r="AA938" s="121"/>
      <c r="AB938" s="121"/>
      <c r="AC938" s="123"/>
      <c r="AD938" s="121"/>
    </row>
    <row r="939" ht="22.5" customHeight="1">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2"/>
      <c r="AA939" s="121"/>
      <c r="AB939" s="121"/>
      <c r="AC939" s="123"/>
      <c r="AD939" s="121"/>
    </row>
    <row r="940" ht="22.5" customHeight="1">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2"/>
      <c r="AA940" s="121"/>
      <c r="AB940" s="121"/>
      <c r="AC940" s="123"/>
      <c r="AD940" s="121"/>
    </row>
    <row r="941" ht="22.5" customHeight="1">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2"/>
      <c r="AA941" s="121"/>
      <c r="AB941" s="121"/>
      <c r="AC941" s="123"/>
      <c r="AD941" s="121"/>
    </row>
    <row r="942" ht="22.5" customHeight="1">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2"/>
      <c r="AA942" s="121"/>
      <c r="AB942" s="121"/>
      <c r="AC942" s="123"/>
      <c r="AD942" s="121"/>
    </row>
    <row r="943" ht="22.5" customHeight="1">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2"/>
      <c r="AA943" s="121"/>
      <c r="AB943" s="121"/>
      <c r="AC943" s="123"/>
      <c r="AD943" s="121"/>
    </row>
    <row r="944" ht="22.5" customHeight="1">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2"/>
      <c r="AA944" s="121"/>
      <c r="AB944" s="121"/>
      <c r="AC944" s="123"/>
      <c r="AD944" s="121"/>
    </row>
    <row r="945" ht="22.5" customHeight="1">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2"/>
      <c r="AA945" s="121"/>
      <c r="AB945" s="121"/>
      <c r="AC945" s="123"/>
      <c r="AD945" s="121"/>
    </row>
    <row r="946" ht="22.5" customHeight="1">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2"/>
      <c r="AA946" s="121"/>
      <c r="AB946" s="121"/>
      <c r="AC946" s="123"/>
      <c r="AD946" s="121"/>
    </row>
    <row r="947" ht="22.5" customHeight="1">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2"/>
      <c r="AA947" s="121"/>
      <c r="AB947" s="121"/>
      <c r="AC947" s="123"/>
      <c r="AD947" s="121"/>
    </row>
    <row r="948" ht="22.5" customHeight="1">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2"/>
      <c r="AA948" s="121"/>
      <c r="AB948" s="121"/>
      <c r="AC948" s="123"/>
      <c r="AD948" s="121"/>
    </row>
    <row r="949" ht="22.5" customHeight="1">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2"/>
      <c r="AA949" s="121"/>
      <c r="AB949" s="121"/>
      <c r="AC949" s="123"/>
      <c r="AD949" s="121"/>
    </row>
    <row r="950" ht="22.5" customHeight="1">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2"/>
      <c r="AA950" s="121"/>
      <c r="AB950" s="121"/>
      <c r="AC950" s="123"/>
      <c r="AD950" s="121"/>
    </row>
    <row r="951" ht="22.5" customHeight="1">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2"/>
      <c r="AA951" s="121"/>
      <c r="AB951" s="121"/>
      <c r="AC951" s="123"/>
      <c r="AD951" s="121"/>
    </row>
    <row r="952" ht="22.5" customHeight="1">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2"/>
      <c r="AA952" s="121"/>
      <c r="AB952" s="121"/>
      <c r="AC952" s="123"/>
      <c r="AD952" s="121"/>
    </row>
    <row r="953" ht="22.5" customHeight="1">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2"/>
      <c r="AA953" s="121"/>
      <c r="AB953" s="121"/>
      <c r="AC953" s="123"/>
      <c r="AD953" s="121"/>
    </row>
    <row r="954" ht="22.5" customHeight="1">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2"/>
      <c r="AA954" s="121"/>
      <c r="AB954" s="121"/>
      <c r="AC954" s="123"/>
      <c r="AD954" s="121"/>
    </row>
    <row r="955" ht="22.5" customHeight="1">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2"/>
      <c r="AA955" s="121"/>
      <c r="AB955" s="121"/>
      <c r="AC955" s="123"/>
      <c r="AD955" s="121"/>
    </row>
    <row r="956" ht="22.5" customHeight="1">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2"/>
      <c r="AA956" s="121"/>
      <c r="AB956" s="121"/>
      <c r="AC956" s="123"/>
      <c r="AD956" s="121"/>
    </row>
    <row r="957" ht="22.5" customHeight="1">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2"/>
      <c r="AA957" s="121"/>
      <c r="AB957" s="121"/>
      <c r="AC957" s="123"/>
      <c r="AD957" s="121"/>
    </row>
    <row r="958" ht="22.5" customHeight="1">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2"/>
      <c r="AA958" s="121"/>
      <c r="AB958" s="121"/>
      <c r="AC958" s="123"/>
      <c r="AD958" s="121"/>
    </row>
    <row r="959" ht="22.5" customHeight="1">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2"/>
      <c r="AA959" s="121"/>
      <c r="AB959" s="121"/>
      <c r="AC959" s="123"/>
      <c r="AD959" s="121"/>
    </row>
    <row r="960" ht="22.5" customHeight="1">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2"/>
      <c r="AA960" s="121"/>
      <c r="AB960" s="121"/>
      <c r="AC960" s="123"/>
      <c r="AD960" s="121"/>
    </row>
    <row r="961" ht="22.5" customHeight="1">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2"/>
      <c r="AA961" s="121"/>
      <c r="AB961" s="121"/>
      <c r="AC961" s="123"/>
      <c r="AD961" s="121"/>
    </row>
    <row r="962" ht="22.5" customHeight="1">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2"/>
      <c r="AA962" s="121"/>
      <c r="AB962" s="121"/>
      <c r="AC962" s="123"/>
      <c r="AD962" s="121"/>
    </row>
    <row r="963" ht="22.5" customHeight="1">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2"/>
      <c r="AA963" s="121"/>
      <c r="AB963" s="121"/>
      <c r="AC963" s="123"/>
      <c r="AD963" s="121"/>
    </row>
    <row r="964" ht="22.5" customHeight="1">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2"/>
      <c r="AA964" s="121"/>
      <c r="AB964" s="121"/>
      <c r="AC964" s="123"/>
      <c r="AD964" s="121"/>
    </row>
    <row r="965" ht="22.5" customHeight="1">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2"/>
      <c r="AA965" s="121"/>
      <c r="AB965" s="121"/>
      <c r="AC965" s="123"/>
      <c r="AD965" s="121"/>
    </row>
    <row r="966" ht="22.5" customHeight="1">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2"/>
      <c r="AA966" s="121"/>
      <c r="AB966" s="121"/>
      <c r="AC966" s="123"/>
      <c r="AD966" s="121"/>
    </row>
    <row r="967" ht="22.5" customHeight="1">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2"/>
      <c r="AA967" s="121"/>
      <c r="AB967" s="121"/>
      <c r="AC967" s="123"/>
      <c r="AD967" s="121"/>
    </row>
    <row r="968" ht="22.5" customHeight="1">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2"/>
      <c r="AA968" s="121"/>
      <c r="AB968" s="121"/>
      <c r="AC968" s="123"/>
      <c r="AD968" s="121"/>
    </row>
    <row r="969" ht="22.5" customHeight="1">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2"/>
      <c r="AA969" s="121"/>
      <c r="AB969" s="121"/>
      <c r="AC969" s="123"/>
      <c r="AD969" s="121"/>
    </row>
    <row r="970" ht="22.5" customHeight="1">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2"/>
      <c r="AA970" s="121"/>
      <c r="AB970" s="121"/>
      <c r="AC970" s="123"/>
      <c r="AD970" s="121"/>
    </row>
    <row r="971" ht="22.5" customHeight="1">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2"/>
      <c r="AA971" s="121"/>
      <c r="AB971" s="121"/>
      <c r="AC971" s="123"/>
      <c r="AD971" s="121"/>
    </row>
    <row r="972" ht="22.5" customHeight="1">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2"/>
      <c r="AA972" s="121"/>
      <c r="AB972" s="121"/>
      <c r="AC972" s="123"/>
      <c r="AD972" s="121"/>
    </row>
    <row r="973" ht="22.5" customHeight="1">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2"/>
      <c r="AA973" s="121"/>
      <c r="AB973" s="121"/>
      <c r="AC973" s="123"/>
      <c r="AD973" s="121"/>
    </row>
    <row r="974" ht="22.5" customHeight="1">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2"/>
      <c r="AA974" s="121"/>
      <c r="AB974" s="121"/>
      <c r="AC974" s="123"/>
      <c r="AD974" s="121"/>
    </row>
    <row r="975" ht="22.5" customHeight="1">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2"/>
      <c r="AA975" s="121"/>
      <c r="AB975" s="121"/>
      <c r="AC975" s="123"/>
      <c r="AD975" s="121"/>
    </row>
    <row r="976" ht="22.5" customHeight="1">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2"/>
      <c r="AA976" s="121"/>
      <c r="AB976" s="121"/>
      <c r="AC976" s="123"/>
      <c r="AD976" s="121"/>
    </row>
    <row r="977" ht="22.5" customHeight="1">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2"/>
      <c r="AA977" s="121"/>
      <c r="AB977" s="121"/>
      <c r="AC977" s="123"/>
      <c r="AD977" s="121"/>
    </row>
    <row r="978" ht="22.5" customHeight="1">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2"/>
      <c r="AA978" s="121"/>
      <c r="AB978" s="121"/>
      <c r="AC978" s="123"/>
      <c r="AD978" s="121"/>
    </row>
    <row r="979" ht="22.5" customHeight="1">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2"/>
      <c r="AA979" s="121"/>
      <c r="AB979" s="121"/>
      <c r="AC979" s="123"/>
      <c r="AD979" s="121"/>
    </row>
    <row r="980" ht="22.5" customHeight="1">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2"/>
      <c r="AA980" s="121"/>
      <c r="AB980" s="121"/>
      <c r="AC980" s="123"/>
      <c r="AD980" s="121"/>
    </row>
    <row r="981" ht="22.5" customHeight="1">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2"/>
      <c r="AA981" s="121"/>
      <c r="AB981" s="121"/>
      <c r="AC981" s="123"/>
      <c r="AD981" s="121"/>
    </row>
    <row r="982" ht="22.5" customHeight="1">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2"/>
      <c r="AA982" s="121"/>
      <c r="AB982" s="121"/>
      <c r="AC982" s="123"/>
      <c r="AD982" s="121"/>
    </row>
    <row r="983" ht="22.5" customHeight="1">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2"/>
      <c r="AA983" s="121"/>
      <c r="AB983" s="121"/>
      <c r="AC983" s="123"/>
      <c r="AD983" s="121"/>
    </row>
    <row r="984" ht="22.5" customHeight="1">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2"/>
      <c r="AA984" s="121"/>
      <c r="AB984" s="121"/>
      <c r="AC984" s="123"/>
      <c r="AD984" s="121"/>
    </row>
    <row r="985" ht="22.5" customHeight="1">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2"/>
      <c r="AA985" s="121"/>
      <c r="AB985" s="121"/>
      <c r="AC985" s="123"/>
      <c r="AD985" s="121"/>
    </row>
    <row r="986" ht="22.5" customHeight="1">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2"/>
      <c r="AA986" s="121"/>
      <c r="AB986" s="121"/>
      <c r="AC986" s="123"/>
      <c r="AD986" s="121"/>
    </row>
    <row r="987" ht="22.5" customHeight="1">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2"/>
      <c r="AA987" s="121"/>
      <c r="AB987" s="121"/>
      <c r="AC987" s="123"/>
      <c r="AD987" s="121"/>
    </row>
    <row r="988" ht="22.5" customHeight="1">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2"/>
      <c r="AA988" s="121"/>
      <c r="AB988" s="121"/>
      <c r="AC988" s="123"/>
      <c r="AD988" s="121"/>
    </row>
    <row r="989" ht="22.5" customHeight="1">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2"/>
      <c r="AA989" s="121"/>
      <c r="AB989" s="121"/>
      <c r="AC989" s="123"/>
      <c r="AD989" s="121"/>
    </row>
    <row r="990" ht="22.5" customHeight="1">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2"/>
      <c r="AA990" s="121"/>
      <c r="AB990" s="121"/>
      <c r="AC990" s="123"/>
      <c r="AD990" s="121"/>
    </row>
    <row r="991" ht="22.5" customHeight="1">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2"/>
      <c r="AA991" s="121"/>
      <c r="AB991" s="121"/>
      <c r="AC991" s="123"/>
      <c r="AD991" s="121"/>
    </row>
    <row r="992" ht="22.5" customHeight="1">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2"/>
      <c r="AA992" s="121"/>
      <c r="AB992" s="121"/>
      <c r="AC992" s="123"/>
      <c r="AD992" s="121"/>
    </row>
    <row r="993" ht="22.5" customHeight="1">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2"/>
      <c r="AA993" s="121"/>
      <c r="AB993" s="121"/>
      <c r="AC993" s="123"/>
      <c r="AD993" s="121"/>
    </row>
    <row r="994" ht="22.5" customHeight="1">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2"/>
      <c r="AA994" s="121"/>
      <c r="AB994" s="121"/>
      <c r="AC994" s="123"/>
      <c r="AD994" s="121"/>
    </row>
    <row r="995" ht="22.5" customHeight="1">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2"/>
      <c r="AA995" s="121"/>
      <c r="AB995" s="121"/>
      <c r="AC995" s="123"/>
      <c r="AD995" s="121"/>
    </row>
    <row r="996" ht="22.5" customHeight="1">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2"/>
      <c r="AA996" s="121"/>
      <c r="AB996" s="121"/>
      <c r="AC996" s="123"/>
      <c r="AD996" s="121"/>
    </row>
    <row r="997" ht="22.5" customHeight="1">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2"/>
      <c r="AA997" s="121"/>
      <c r="AB997" s="121"/>
      <c r="AC997" s="123"/>
      <c r="AD997" s="121"/>
    </row>
    <row r="998" ht="22.5" customHeight="1">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2"/>
      <c r="AA998" s="121"/>
      <c r="AB998" s="121"/>
      <c r="AC998" s="123"/>
      <c r="AD998" s="121"/>
    </row>
    <row r="999" ht="22.5" customHeight="1">
      <c r="A999" s="121"/>
      <c r="B999" s="121"/>
      <c r="C999" s="121"/>
      <c r="D999" s="121"/>
      <c r="E999" s="121"/>
      <c r="F999" s="121"/>
      <c r="G999" s="121"/>
      <c r="H999" s="121"/>
      <c r="I999" s="121"/>
      <c r="J999" s="121"/>
      <c r="K999" s="121"/>
      <c r="L999" s="121"/>
      <c r="M999" s="121"/>
      <c r="N999" s="121"/>
      <c r="O999" s="121"/>
      <c r="P999" s="121"/>
      <c r="Q999" s="121"/>
      <c r="R999" s="121"/>
      <c r="S999" s="121"/>
      <c r="T999" s="121"/>
      <c r="U999" s="121"/>
      <c r="V999" s="121"/>
      <c r="W999" s="121"/>
      <c r="X999" s="121"/>
      <c r="Y999" s="121"/>
      <c r="Z999" s="122"/>
      <c r="AA999" s="121"/>
      <c r="AB999" s="121"/>
      <c r="AC999" s="123"/>
      <c r="AD999" s="121"/>
    </row>
    <row r="1000" ht="22.5" customHeight="1">
      <c r="A1000" s="121"/>
      <c r="B1000" s="121"/>
      <c r="C1000" s="121"/>
      <c r="D1000" s="121"/>
      <c r="E1000" s="121"/>
      <c r="F1000" s="121"/>
      <c r="G1000" s="121"/>
      <c r="H1000" s="121"/>
      <c r="I1000" s="121"/>
      <c r="J1000" s="121"/>
      <c r="K1000" s="121"/>
      <c r="L1000" s="121"/>
      <c r="M1000" s="121"/>
      <c r="N1000" s="121"/>
      <c r="O1000" s="121"/>
      <c r="P1000" s="121"/>
      <c r="Q1000" s="121"/>
      <c r="R1000" s="121"/>
      <c r="S1000" s="121"/>
      <c r="T1000" s="121"/>
      <c r="U1000" s="121"/>
      <c r="V1000" s="121"/>
      <c r="W1000" s="121"/>
      <c r="X1000" s="121"/>
      <c r="Y1000" s="121"/>
      <c r="Z1000" s="122"/>
      <c r="AA1000" s="121"/>
      <c r="AB1000" s="121"/>
      <c r="AC1000" s="123"/>
      <c r="AD1000" s="121"/>
    </row>
  </sheetData>
  <mergeCells count="2">
    <mergeCell ref="J184:K184"/>
    <mergeCell ref="J112:K11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2" max="12" width="31.57"/>
  </cols>
  <sheetData>
    <row r="1">
      <c r="A1" s="8" t="s">
        <v>0</v>
      </c>
      <c r="B1" s="8" t="s">
        <v>56</v>
      </c>
      <c r="C1" s="8" t="s">
        <v>57</v>
      </c>
      <c r="D1" s="8" t="s">
        <v>58</v>
      </c>
      <c r="E1" s="8" t="s">
        <v>59</v>
      </c>
      <c r="F1" s="8" t="s">
        <v>60</v>
      </c>
      <c r="G1" s="8" t="s">
        <v>61</v>
      </c>
      <c r="H1" s="10" t="s">
        <v>62</v>
      </c>
      <c r="I1" s="8" t="s">
        <v>10093</v>
      </c>
      <c r="J1" s="8" t="s">
        <v>10094</v>
      </c>
      <c r="K1" s="8" t="s">
        <v>10095</v>
      </c>
      <c r="L1" s="8" t="s">
        <v>10096</v>
      </c>
      <c r="M1" s="8" t="s">
        <v>10097</v>
      </c>
      <c r="N1" s="8" t="s">
        <v>10098</v>
      </c>
      <c r="O1" s="8" t="s">
        <v>10099</v>
      </c>
      <c r="P1" s="8" t="s">
        <v>10100</v>
      </c>
      <c r="Q1" s="8" t="s">
        <v>10101</v>
      </c>
      <c r="R1" s="8" t="s">
        <v>10102</v>
      </c>
      <c r="S1" s="8" t="s">
        <v>10103</v>
      </c>
      <c r="T1" s="8" t="s">
        <v>10104</v>
      </c>
      <c r="U1" s="8" t="s">
        <v>10105</v>
      </c>
      <c r="V1" s="8" t="s">
        <v>10106</v>
      </c>
      <c r="W1" s="8" t="s">
        <v>10107</v>
      </c>
      <c r="X1" s="8" t="s">
        <v>10108</v>
      </c>
      <c r="Y1" s="8" t="s">
        <v>10109</v>
      </c>
      <c r="Z1" s="8" t="s">
        <v>10110</v>
      </c>
      <c r="AA1" s="8" t="s">
        <v>10111</v>
      </c>
      <c r="AB1" s="8" t="s">
        <v>10112</v>
      </c>
      <c r="AC1" s="8" t="s">
        <v>10113</v>
      </c>
      <c r="AD1" s="8" t="s">
        <v>10114</v>
      </c>
      <c r="AE1" s="8" t="s">
        <v>10115</v>
      </c>
    </row>
    <row r="2">
      <c r="A2" s="124">
        <v>1.0</v>
      </c>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row>
    <row r="3">
      <c r="A3" s="124">
        <v>2.0</v>
      </c>
      <c r="B3" s="60"/>
      <c r="C3" s="60"/>
      <c r="D3" s="60"/>
      <c r="E3" s="60"/>
      <c r="F3" s="60"/>
      <c r="G3" s="60"/>
      <c r="H3" s="60"/>
      <c r="I3" s="60"/>
      <c r="J3" s="60"/>
      <c r="K3" s="60"/>
      <c r="L3" s="60"/>
      <c r="M3" s="60"/>
      <c r="N3" s="60"/>
      <c r="O3" s="60"/>
      <c r="P3" s="60"/>
      <c r="Q3" s="60"/>
      <c r="R3" s="60"/>
      <c r="S3" s="60"/>
      <c r="T3" s="60"/>
      <c r="U3" s="60"/>
      <c r="V3" s="60"/>
      <c r="W3" s="60"/>
      <c r="X3" s="60"/>
      <c r="Y3" s="60"/>
      <c r="Z3" s="60"/>
      <c r="AA3" s="60"/>
      <c r="AB3" s="60"/>
      <c r="AC3" s="60"/>
      <c r="AD3" s="60"/>
      <c r="AE3" s="60"/>
    </row>
    <row r="4">
      <c r="A4" s="124">
        <v>3.0</v>
      </c>
      <c r="B4" s="125" t="s">
        <v>10116</v>
      </c>
      <c r="D4" s="125" t="s">
        <v>8879</v>
      </c>
      <c r="E4" s="125" t="s">
        <v>7862</v>
      </c>
      <c r="F4" s="125" t="s">
        <v>7943</v>
      </c>
      <c r="G4" s="125" t="s">
        <v>10117</v>
      </c>
      <c r="H4" s="60"/>
      <c r="I4" s="125" t="s">
        <v>10118</v>
      </c>
      <c r="J4" s="126" t="s">
        <v>10119</v>
      </c>
      <c r="K4" s="125" t="s">
        <v>10120</v>
      </c>
      <c r="L4" s="126" t="s">
        <v>10121</v>
      </c>
      <c r="M4" s="125" t="s">
        <v>10122</v>
      </c>
      <c r="N4" s="126" t="s">
        <v>10123</v>
      </c>
      <c r="O4" s="60"/>
      <c r="P4" s="60"/>
      <c r="Q4" s="60"/>
      <c r="R4" s="60"/>
      <c r="S4" s="60"/>
      <c r="T4" s="60"/>
      <c r="U4" s="60"/>
      <c r="V4" s="60"/>
      <c r="W4" s="60"/>
      <c r="X4" s="60"/>
      <c r="Y4" s="60"/>
      <c r="Z4" s="60"/>
      <c r="AA4" s="60"/>
      <c r="AB4" s="60"/>
      <c r="AC4" s="60"/>
      <c r="AD4" s="60"/>
      <c r="AE4" s="60"/>
    </row>
    <row r="5">
      <c r="A5" s="124">
        <v>4.0</v>
      </c>
      <c r="B5" s="125" t="s">
        <v>10124</v>
      </c>
      <c r="C5" s="125" t="s">
        <v>10125</v>
      </c>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row>
    <row r="6">
      <c r="A6" s="124">
        <v>5.0</v>
      </c>
      <c r="B6" s="125" t="s">
        <v>10126</v>
      </c>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row>
    <row r="7">
      <c r="A7" s="124">
        <v>6.0</v>
      </c>
      <c r="B7" s="125" t="s">
        <v>10127</v>
      </c>
      <c r="C7" s="125" t="s">
        <v>10128</v>
      </c>
      <c r="D7" s="60"/>
      <c r="E7" s="60"/>
      <c r="F7" s="60"/>
      <c r="G7" s="60"/>
      <c r="H7" s="60"/>
      <c r="I7" s="125" t="s">
        <v>10120</v>
      </c>
      <c r="J7" s="126" t="s">
        <v>10129</v>
      </c>
      <c r="K7" s="60"/>
      <c r="L7" s="60"/>
      <c r="M7" s="60"/>
      <c r="N7" s="60"/>
      <c r="O7" s="60"/>
      <c r="P7" s="60"/>
      <c r="Q7" s="60"/>
      <c r="R7" s="60"/>
      <c r="S7" s="60"/>
      <c r="T7" s="60"/>
      <c r="U7" s="60"/>
      <c r="V7" s="60"/>
      <c r="W7" s="60"/>
      <c r="X7" s="60"/>
      <c r="Y7" s="60"/>
      <c r="Z7" s="60"/>
      <c r="AA7" s="60"/>
      <c r="AB7" s="60"/>
      <c r="AC7" s="60"/>
      <c r="AD7" s="60"/>
      <c r="AE7" s="60"/>
    </row>
    <row r="8">
      <c r="A8" s="124">
        <v>7.0</v>
      </c>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row>
    <row r="9">
      <c r="A9" s="124">
        <v>8.0</v>
      </c>
      <c r="B9" s="60"/>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c r="AE9" s="60"/>
    </row>
    <row r="10">
      <c r="A10" s="124">
        <v>9.0</v>
      </c>
      <c r="B10" s="60"/>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row>
    <row r="11">
      <c r="A11" s="124">
        <v>10.0</v>
      </c>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row>
    <row r="12">
      <c r="A12" s="124">
        <v>11.0</v>
      </c>
      <c r="B12" s="60"/>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row>
    <row r="13">
      <c r="A13" s="124">
        <v>12.0</v>
      </c>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row>
    <row r="14">
      <c r="A14" s="124">
        <v>13.0</v>
      </c>
      <c r="B14" s="125" t="s">
        <v>10130</v>
      </c>
      <c r="C14" s="125" t="s">
        <v>10131</v>
      </c>
      <c r="D14" s="125" t="s">
        <v>2773</v>
      </c>
      <c r="E14" s="125" t="s">
        <v>7862</v>
      </c>
      <c r="F14" s="125" t="s">
        <v>7889</v>
      </c>
      <c r="G14" s="60"/>
      <c r="H14" s="60"/>
      <c r="I14" s="125" t="s">
        <v>10120</v>
      </c>
      <c r="J14" s="126" t="s">
        <v>10132</v>
      </c>
      <c r="K14" s="60"/>
      <c r="L14" s="60"/>
      <c r="M14" s="60"/>
      <c r="N14" s="60"/>
      <c r="O14" s="60"/>
      <c r="P14" s="60"/>
      <c r="Q14" s="60"/>
      <c r="R14" s="60"/>
      <c r="S14" s="60"/>
      <c r="T14" s="60"/>
      <c r="U14" s="60"/>
      <c r="V14" s="60"/>
      <c r="W14" s="60"/>
      <c r="X14" s="60"/>
      <c r="Y14" s="60"/>
      <c r="Z14" s="60"/>
      <c r="AA14" s="60"/>
      <c r="AB14" s="60"/>
      <c r="AC14" s="60"/>
      <c r="AD14" s="60"/>
      <c r="AE14" s="60"/>
    </row>
    <row r="15">
      <c r="A15" s="124">
        <v>14.0</v>
      </c>
      <c r="B15" s="125" t="s">
        <v>10133</v>
      </c>
      <c r="C15" s="125" t="s">
        <v>10134</v>
      </c>
      <c r="D15" s="125" t="s">
        <v>10135</v>
      </c>
      <c r="E15" s="125" t="s">
        <v>7956</v>
      </c>
      <c r="F15" s="125" t="s">
        <v>7959</v>
      </c>
      <c r="G15" s="60"/>
      <c r="H15" s="60"/>
      <c r="I15" s="125" t="s">
        <v>10122</v>
      </c>
      <c r="J15" s="126" t="s">
        <v>10136</v>
      </c>
      <c r="K15" s="60"/>
      <c r="L15" s="60"/>
      <c r="M15" s="60"/>
      <c r="N15" s="60"/>
      <c r="O15" s="60"/>
      <c r="P15" s="60"/>
      <c r="Q15" s="60"/>
      <c r="R15" s="60"/>
      <c r="S15" s="60"/>
      <c r="T15" s="60"/>
      <c r="U15" s="60"/>
      <c r="V15" s="60"/>
      <c r="W15" s="60"/>
      <c r="X15" s="60"/>
      <c r="Y15" s="60"/>
      <c r="Z15" s="60"/>
      <c r="AA15" s="60"/>
      <c r="AB15" s="60"/>
      <c r="AC15" s="60"/>
      <c r="AD15" s="60"/>
      <c r="AE15" s="60"/>
    </row>
    <row r="16">
      <c r="A16" s="124">
        <v>15.0</v>
      </c>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row>
    <row r="17">
      <c r="A17" s="124">
        <v>16.0</v>
      </c>
      <c r="B17" s="125" t="s">
        <v>10137</v>
      </c>
      <c r="C17" s="125" t="s">
        <v>10138</v>
      </c>
      <c r="D17" s="125" t="s">
        <v>8375</v>
      </c>
      <c r="E17" s="125" t="s">
        <v>7862</v>
      </c>
      <c r="F17" s="125" t="s">
        <v>7889</v>
      </c>
      <c r="G17" s="125" t="s">
        <v>10139</v>
      </c>
      <c r="H17" s="125" t="s">
        <v>10140</v>
      </c>
      <c r="I17" s="125" t="s">
        <v>10122</v>
      </c>
      <c r="J17" s="126" t="s">
        <v>10141</v>
      </c>
      <c r="K17" s="125" t="s">
        <v>10142</v>
      </c>
      <c r="L17" s="126" t="s">
        <v>10143</v>
      </c>
      <c r="M17" s="60"/>
      <c r="N17" s="60"/>
      <c r="O17" s="60"/>
      <c r="P17" s="60"/>
      <c r="Q17" s="60"/>
      <c r="R17" s="60"/>
      <c r="S17" s="60"/>
      <c r="T17" s="60"/>
      <c r="U17" s="60"/>
      <c r="V17" s="60"/>
      <c r="W17" s="60"/>
      <c r="X17" s="60"/>
      <c r="Y17" s="60"/>
      <c r="Z17" s="60"/>
      <c r="AA17" s="60"/>
      <c r="AB17" s="60"/>
      <c r="AC17" s="60"/>
      <c r="AD17" s="60"/>
      <c r="AE17" s="60"/>
    </row>
    <row r="18">
      <c r="A18" s="124">
        <v>17.0</v>
      </c>
      <c r="B18" s="125" t="s">
        <v>10144</v>
      </c>
      <c r="C18" s="125" t="s">
        <v>10145</v>
      </c>
      <c r="D18" s="125" t="s">
        <v>9477</v>
      </c>
      <c r="E18" s="125" t="s">
        <v>7862</v>
      </c>
      <c r="F18" s="125" t="s">
        <v>8212</v>
      </c>
      <c r="G18" s="60"/>
      <c r="H18" s="60"/>
      <c r="I18" s="125" t="s">
        <v>10146</v>
      </c>
      <c r="J18" s="126" t="s">
        <v>10147</v>
      </c>
      <c r="K18" s="125" t="s">
        <v>10122</v>
      </c>
      <c r="L18" s="126" t="s">
        <v>10148</v>
      </c>
      <c r="M18" s="125" t="s">
        <v>10149</v>
      </c>
      <c r="N18" s="126" t="s">
        <v>10150</v>
      </c>
      <c r="O18" s="125" t="s">
        <v>10151</v>
      </c>
      <c r="P18" s="126" t="s">
        <v>10152</v>
      </c>
      <c r="Q18" s="125" t="s">
        <v>10153</v>
      </c>
      <c r="R18" s="126" t="s">
        <v>10154</v>
      </c>
      <c r="S18" s="125" t="s">
        <v>10120</v>
      </c>
      <c r="T18" s="126" t="s">
        <v>10155</v>
      </c>
      <c r="U18" s="125" t="s">
        <v>10142</v>
      </c>
      <c r="V18" s="125" t="s">
        <v>10156</v>
      </c>
      <c r="W18" s="60"/>
      <c r="X18" s="60"/>
      <c r="Y18" s="60"/>
      <c r="Z18" s="60"/>
      <c r="AA18" s="60"/>
      <c r="AB18" s="60"/>
      <c r="AC18" s="60"/>
      <c r="AD18" s="60"/>
      <c r="AE18" s="60"/>
    </row>
    <row r="19">
      <c r="A19" s="124">
        <v>18.0</v>
      </c>
      <c r="B19" s="125" t="s">
        <v>10157</v>
      </c>
      <c r="C19" s="125" t="s">
        <v>10158</v>
      </c>
      <c r="D19" s="60"/>
      <c r="E19" s="60"/>
      <c r="F19" s="60"/>
      <c r="G19" s="60"/>
      <c r="H19" s="60"/>
      <c r="I19" s="125" t="s">
        <v>10120</v>
      </c>
      <c r="J19" s="126" t="s">
        <v>10159</v>
      </c>
      <c r="K19" s="60"/>
      <c r="L19" s="60"/>
      <c r="M19" s="60"/>
      <c r="N19" s="60"/>
      <c r="O19" s="60"/>
      <c r="P19" s="60"/>
      <c r="Q19" s="60"/>
      <c r="R19" s="60"/>
      <c r="S19" s="60"/>
      <c r="T19" s="60"/>
      <c r="U19" s="60"/>
      <c r="V19" s="60"/>
      <c r="W19" s="60"/>
      <c r="X19" s="60"/>
      <c r="Y19" s="60"/>
      <c r="Z19" s="60"/>
      <c r="AA19" s="60"/>
      <c r="AB19" s="60"/>
      <c r="AC19" s="60"/>
      <c r="AD19" s="60"/>
      <c r="AE19" s="60"/>
    </row>
    <row r="20">
      <c r="A20" s="124">
        <v>19.0</v>
      </c>
      <c r="B20" s="125" t="s">
        <v>10160</v>
      </c>
      <c r="C20" s="125" t="s">
        <v>10161</v>
      </c>
      <c r="D20" s="60"/>
      <c r="E20" s="60"/>
      <c r="F20" s="60"/>
      <c r="G20" s="60"/>
      <c r="H20" s="60"/>
      <c r="I20" s="125" t="s">
        <v>10120</v>
      </c>
      <c r="J20" s="126" t="s">
        <v>10162</v>
      </c>
      <c r="K20" s="125" t="s">
        <v>10146</v>
      </c>
      <c r="L20" s="126" t="s">
        <v>10163</v>
      </c>
      <c r="M20" s="125" t="s">
        <v>10164</v>
      </c>
      <c r="N20" s="126" t="s">
        <v>10165</v>
      </c>
      <c r="O20" s="60"/>
      <c r="P20" s="60"/>
      <c r="Q20" s="60"/>
      <c r="R20" s="60"/>
      <c r="S20" s="60"/>
      <c r="T20" s="60"/>
      <c r="U20" s="60"/>
      <c r="V20" s="60"/>
      <c r="W20" s="60"/>
      <c r="X20" s="60"/>
      <c r="Y20" s="60"/>
      <c r="Z20" s="60"/>
      <c r="AA20" s="60"/>
      <c r="AB20" s="60"/>
      <c r="AC20" s="60"/>
      <c r="AD20" s="60"/>
      <c r="AE20" s="60"/>
    </row>
    <row r="21">
      <c r="A21" s="124">
        <v>20.0</v>
      </c>
      <c r="B21" s="125" t="s">
        <v>10166</v>
      </c>
      <c r="C21" s="125" t="s">
        <v>10167</v>
      </c>
      <c r="D21" s="125" t="s">
        <v>9301</v>
      </c>
      <c r="E21" s="125" t="s">
        <v>7862</v>
      </c>
      <c r="F21" s="125" t="s">
        <v>8050</v>
      </c>
      <c r="G21" s="125" t="s">
        <v>10168</v>
      </c>
      <c r="H21" s="125" t="s">
        <v>10169</v>
      </c>
      <c r="I21" s="125" t="s">
        <v>10122</v>
      </c>
      <c r="J21" s="126" t="s">
        <v>10170</v>
      </c>
      <c r="K21" s="60"/>
      <c r="L21" s="60"/>
      <c r="M21" s="60"/>
      <c r="N21" s="60"/>
      <c r="O21" s="60"/>
      <c r="P21" s="60"/>
      <c r="Q21" s="60"/>
      <c r="R21" s="60"/>
      <c r="S21" s="60"/>
      <c r="T21" s="60"/>
      <c r="U21" s="60"/>
      <c r="V21" s="60"/>
      <c r="W21" s="60"/>
      <c r="X21" s="60"/>
      <c r="Y21" s="60"/>
      <c r="Z21" s="60"/>
      <c r="AA21" s="60"/>
      <c r="AB21" s="60"/>
      <c r="AC21" s="60"/>
      <c r="AD21" s="60"/>
      <c r="AE21" s="60"/>
    </row>
    <row r="22">
      <c r="A22" s="124">
        <v>21.0</v>
      </c>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row>
    <row r="23">
      <c r="A23" s="124">
        <v>22.0</v>
      </c>
      <c r="B23" s="125" t="s">
        <v>10171</v>
      </c>
      <c r="C23" s="125" t="s">
        <v>10172</v>
      </c>
      <c r="D23" s="60"/>
      <c r="E23" s="60"/>
      <c r="F23" s="60"/>
      <c r="G23" s="125" t="s">
        <v>10173</v>
      </c>
      <c r="H23" s="125" t="s">
        <v>10174</v>
      </c>
      <c r="I23" s="125" t="s">
        <v>10175</v>
      </c>
      <c r="J23" s="126" t="s">
        <v>10176</v>
      </c>
      <c r="K23" s="125" t="s">
        <v>10120</v>
      </c>
      <c r="L23" s="126" t="s">
        <v>10177</v>
      </c>
      <c r="M23" s="125" t="s">
        <v>10149</v>
      </c>
      <c r="N23" s="126" t="s">
        <v>10178</v>
      </c>
      <c r="O23" s="125" t="s">
        <v>10122</v>
      </c>
      <c r="P23" s="126" t="s">
        <v>10179</v>
      </c>
      <c r="Q23" s="125" t="s">
        <v>10142</v>
      </c>
      <c r="R23" s="125" t="s">
        <v>10180</v>
      </c>
      <c r="S23" s="60"/>
      <c r="T23" s="60"/>
      <c r="U23" s="60"/>
      <c r="V23" s="60"/>
      <c r="W23" s="60"/>
      <c r="X23" s="60"/>
      <c r="Y23" s="60"/>
      <c r="Z23" s="60"/>
      <c r="AA23" s="60"/>
      <c r="AB23" s="60"/>
      <c r="AC23" s="60"/>
      <c r="AD23" s="60"/>
      <c r="AE23" s="60"/>
    </row>
    <row r="24">
      <c r="A24" s="124">
        <v>23.0</v>
      </c>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row>
    <row r="25">
      <c r="A25" s="124">
        <v>24.0</v>
      </c>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row>
    <row r="26">
      <c r="A26" s="124">
        <v>25.0</v>
      </c>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row>
    <row r="27">
      <c r="A27" s="124">
        <v>26.0</v>
      </c>
      <c r="B27" s="125" t="s">
        <v>10181</v>
      </c>
      <c r="C27" s="125" t="s">
        <v>10182</v>
      </c>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row>
    <row r="28">
      <c r="A28" s="124">
        <v>27.0</v>
      </c>
      <c r="B28" s="60"/>
      <c r="C28" s="60"/>
      <c r="D28" s="60"/>
      <c r="E28" s="125" t="s">
        <v>7862</v>
      </c>
      <c r="F28" s="125" t="s">
        <v>8259</v>
      </c>
      <c r="G28" s="60"/>
      <c r="H28" s="60"/>
      <c r="I28" s="125" t="s">
        <v>10146</v>
      </c>
      <c r="J28" s="126" t="s">
        <v>10183</v>
      </c>
      <c r="K28" s="60"/>
      <c r="L28" s="60"/>
      <c r="M28" s="60"/>
      <c r="N28" s="60"/>
      <c r="O28" s="60"/>
      <c r="P28" s="60"/>
      <c r="Q28" s="60"/>
      <c r="R28" s="60"/>
      <c r="S28" s="60"/>
      <c r="T28" s="60"/>
      <c r="U28" s="60"/>
      <c r="V28" s="60"/>
      <c r="W28" s="60"/>
      <c r="X28" s="60"/>
      <c r="Y28" s="60"/>
      <c r="Z28" s="60"/>
      <c r="AA28" s="60"/>
      <c r="AB28" s="60"/>
      <c r="AC28" s="60"/>
      <c r="AD28" s="60"/>
      <c r="AE28" s="60"/>
    </row>
    <row r="29">
      <c r="A29" s="124">
        <v>28.0</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row>
    <row r="30">
      <c r="A30" s="124">
        <v>29.0</v>
      </c>
      <c r="B30" s="125" t="s">
        <v>10184</v>
      </c>
      <c r="C30" s="125" t="s">
        <v>10185</v>
      </c>
      <c r="D30" s="125" t="s">
        <v>10186</v>
      </c>
      <c r="E30" s="125" t="s">
        <v>7862</v>
      </c>
      <c r="F30" s="125" t="s">
        <v>10187</v>
      </c>
      <c r="G30" s="125" t="s">
        <v>10188</v>
      </c>
      <c r="H30" s="125" t="s">
        <v>4445</v>
      </c>
      <c r="I30" s="125" t="s">
        <v>10122</v>
      </c>
      <c r="J30" s="126" t="s">
        <v>10189</v>
      </c>
      <c r="K30" s="125" t="s">
        <v>10142</v>
      </c>
      <c r="L30" s="126" t="s">
        <v>10190</v>
      </c>
      <c r="M30" s="60"/>
      <c r="N30" s="60"/>
      <c r="O30" s="60"/>
      <c r="P30" s="60"/>
      <c r="Q30" s="60"/>
      <c r="R30" s="60"/>
      <c r="S30" s="60"/>
      <c r="T30" s="60"/>
      <c r="U30" s="60"/>
      <c r="V30" s="60"/>
      <c r="W30" s="60"/>
      <c r="X30" s="60"/>
      <c r="Y30" s="60"/>
      <c r="Z30" s="60"/>
      <c r="AA30" s="60"/>
      <c r="AB30" s="60"/>
      <c r="AC30" s="60"/>
      <c r="AD30" s="60"/>
      <c r="AE30" s="60"/>
    </row>
    <row r="31">
      <c r="A31" s="124">
        <v>30.0</v>
      </c>
      <c r="B31" s="125" t="s">
        <v>10191</v>
      </c>
      <c r="C31" s="125" t="s">
        <v>10192</v>
      </c>
      <c r="D31" s="125" t="s">
        <v>10193</v>
      </c>
      <c r="E31" s="125" t="s">
        <v>9201</v>
      </c>
      <c r="F31" s="125" t="s">
        <v>10194</v>
      </c>
      <c r="G31" s="125" t="s">
        <v>10195</v>
      </c>
      <c r="H31" s="125" t="s">
        <v>10140</v>
      </c>
      <c r="I31" s="125" t="s">
        <v>10120</v>
      </c>
      <c r="J31" s="126" t="s">
        <v>10196</v>
      </c>
      <c r="K31" s="125" t="s">
        <v>10164</v>
      </c>
      <c r="L31" s="126" t="s">
        <v>10197</v>
      </c>
      <c r="M31" s="125" t="s">
        <v>10122</v>
      </c>
      <c r="N31" s="126" t="s">
        <v>10198</v>
      </c>
      <c r="O31" s="125" t="s">
        <v>10199</v>
      </c>
      <c r="P31" s="125" t="s">
        <v>10200</v>
      </c>
      <c r="Q31" s="125" t="s">
        <v>10142</v>
      </c>
      <c r="R31" s="126" t="s">
        <v>10201</v>
      </c>
      <c r="S31" s="60"/>
      <c r="T31" s="60"/>
      <c r="U31" s="60"/>
      <c r="V31" s="60"/>
      <c r="W31" s="60"/>
      <c r="X31" s="60"/>
      <c r="Y31" s="60"/>
      <c r="Z31" s="60"/>
      <c r="AA31" s="60"/>
      <c r="AB31" s="60"/>
      <c r="AC31" s="60"/>
      <c r="AD31" s="60"/>
      <c r="AE31" s="60"/>
    </row>
    <row r="32">
      <c r="A32" s="124">
        <v>31.0</v>
      </c>
      <c r="B32" s="125" t="s">
        <v>10202</v>
      </c>
      <c r="C32" s="60"/>
      <c r="D32" s="125" t="s">
        <v>10203</v>
      </c>
      <c r="E32" s="125" t="s">
        <v>7862</v>
      </c>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row>
    <row r="33">
      <c r="A33" s="124">
        <v>32.0</v>
      </c>
      <c r="B33" s="125" t="s">
        <v>10204</v>
      </c>
      <c r="C33" s="125" t="s">
        <v>9161</v>
      </c>
      <c r="D33" s="125" t="s">
        <v>10203</v>
      </c>
      <c r="E33" s="125" t="s">
        <v>7862</v>
      </c>
      <c r="F33" s="60"/>
      <c r="G33" s="125" t="s">
        <v>10205</v>
      </c>
      <c r="H33" s="125" t="s">
        <v>4445</v>
      </c>
      <c r="I33" s="125" t="s">
        <v>10175</v>
      </c>
      <c r="J33" s="126" t="s">
        <v>10206</v>
      </c>
      <c r="K33" s="125" t="s">
        <v>10122</v>
      </c>
      <c r="L33" s="126" t="s">
        <v>10207</v>
      </c>
      <c r="M33" s="125" t="s">
        <v>10142</v>
      </c>
      <c r="N33" s="125" t="s">
        <v>10208</v>
      </c>
      <c r="O33" s="60"/>
      <c r="P33" s="60"/>
      <c r="Q33" s="60"/>
      <c r="R33" s="60"/>
      <c r="S33" s="60"/>
      <c r="T33" s="60"/>
      <c r="U33" s="60"/>
      <c r="V33" s="60"/>
      <c r="W33" s="60"/>
      <c r="X33" s="60"/>
      <c r="Y33" s="60"/>
      <c r="Z33" s="60"/>
      <c r="AA33" s="60"/>
      <c r="AB33" s="60"/>
      <c r="AC33" s="60"/>
      <c r="AD33" s="60"/>
      <c r="AE33" s="60"/>
    </row>
    <row r="34">
      <c r="A34" s="124">
        <v>33.0</v>
      </c>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row>
    <row r="35">
      <c r="A35" s="124">
        <v>34.0</v>
      </c>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row>
    <row r="36">
      <c r="A36" s="124">
        <v>35.0</v>
      </c>
      <c r="B36" s="125" t="s">
        <v>10209</v>
      </c>
      <c r="C36" s="125" t="s">
        <v>10210</v>
      </c>
      <c r="D36" s="125" t="s">
        <v>8966</v>
      </c>
      <c r="E36" s="125" t="s">
        <v>7862</v>
      </c>
      <c r="F36" s="125" t="s">
        <v>7918</v>
      </c>
      <c r="G36" s="60"/>
      <c r="H36" s="60"/>
      <c r="I36" s="125" t="s">
        <v>10211</v>
      </c>
      <c r="J36" s="126" t="s">
        <v>10212</v>
      </c>
      <c r="K36" s="125" t="s">
        <v>10120</v>
      </c>
      <c r="L36" s="126" t="s">
        <v>10213</v>
      </c>
      <c r="M36" s="60"/>
      <c r="N36" s="60"/>
      <c r="O36" s="60"/>
      <c r="P36" s="60"/>
      <c r="Q36" s="60"/>
      <c r="R36" s="60"/>
      <c r="S36" s="60"/>
      <c r="T36" s="60"/>
      <c r="U36" s="60"/>
      <c r="V36" s="60"/>
      <c r="W36" s="60"/>
      <c r="X36" s="60"/>
      <c r="Y36" s="60"/>
      <c r="Z36" s="60"/>
      <c r="AA36" s="60"/>
      <c r="AB36" s="60"/>
      <c r="AC36" s="60"/>
      <c r="AD36" s="60"/>
      <c r="AE36" s="60"/>
    </row>
    <row r="37">
      <c r="A37" s="124">
        <v>36.0</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row>
    <row r="38">
      <c r="A38" s="124">
        <v>37.0</v>
      </c>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row>
    <row r="39">
      <c r="A39" s="124">
        <v>38.0</v>
      </c>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row>
    <row r="40">
      <c r="A40" s="124">
        <v>40.0</v>
      </c>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row>
    <row r="41">
      <c r="A41" s="124">
        <v>41.0</v>
      </c>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row>
    <row r="42">
      <c r="A42" s="124">
        <v>42.0</v>
      </c>
      <c r="B42" s="125" t="s">
        <v>10214</v>
      </c>
      <c r="C42" s="125" t="s">
        <v>10215</v>
      </c>
      <c r="D42" s="60"/>
      <c r="E42" s="60"/>
      <c r="F42" s="60"/>
      <c r="G42" s="60"/>
      <c r="H42" s="60"/>
      <c r="I42" s="125" t="s">
        <v>10120</v>
      </c>
      <c r="J42" s="126" t="s">
        <v>10216</v>
      </c>
      <c r="K42" s="125" t="s">
        <v>10142</v>
      </c>
      <c r="L42" s="126" t="s">
        <v>10217</v>
      </c>
      <c r="M42" s="60"/>
      <c r="N42" s="60"/>
      <c r="O42" s="60"/>
      <c r="P42" s="60"/>
      <c r="Q42" s="60"/>
      <c r="R42" s="60"/>
      <c r="S42" s="60"/>
      <c r="T42" s="60"/>
      <c r="U42" s="60"/>
      <c r="V42" s="60"/>
      <c r="W42" s="60"/>
      <c r="X42" s="60"/>
      <c r="Y42" s="60"/>
      <c r="Z42" s="60"/>
      <c r="AA42" s="60"/>
      <c r="AB42" s="60"/>
      <c r="AC42" s="60"/>
      <c r="AD42" s="60"/>
      <c r="AE42" s="60"/>
    </row>
    <row r="43">
      <c r="A43" s="124">
        <v>43.0</v>
      </c>
      <c r="B43" s="125" t="s">
        <v>10218</v>
      </c>
      <c r="C43" s="125" t="s">
        <v>10219</v>
      </c>
      <c r="D43" s="125" t="s">
        <v>7991</v>
      </c>
      <c r="E43" s="125" t="s">
        <v>7862</v>
      </c>
      <c r="F43" s="125" t="s">
        <v>7951</v>
      </c>
      <c r="G43" s="125" t="s">
        <v>721</v>
      </c>
      <c r="H43" s="125" t="s">
        <v>10220</v>
      </c>
      <c r="I43" s="125" t="s">
        <v>10120</v>
      </c>
      <c r="J43" s="126" t="s">
        <v>10221</v>
      </c>
      <c r="K43" s="125" t="s">
        <v>10122</v>
      </c>
      <c r="L43" s="126" t="s">
        <v>10222</v>
      </c>
      <c r="M43" s="125" t="s">
        <v>10142</v>
      </c>
      <c r="N43" s="125" t="s">
        <v>10223</v>
      </c>
      <c r="O43" s="60"/>
      <c r="P43" s="60"/>
      <c r="Q43" s="60"/>
      <c r="R43" s="60"/>
      <c r="S43" s="60"/>
      <c r="T43" s="60"/>
      <c r="U43" s="60"/>
      <c r="V43" s="60"/>
      <c r="W43" s="60"/>
      <c r="X43" s="60"/>
      <c r="Y43" s="60"/>
      <c r="Z43" s="60"/>
      <c r="AA43" s="60"/>
      <c r="AB43" s="60"/>
      <c r="AC43" s="60"/>
      <c r="AD43" s="60"/>
      <c r="AE43" s="60"/>
    </row>
    <row r="44">
      <c r="A44" s="124">
        <v>44.0</v>
      </c>
      <c r="B44" s="125" t="s">
        <v>10224</v>
      </c>
      <c r="C44" s="125" t="s">
        <v>10225</v>
      </c>
      <c r="D44" s="125" t="s">
        <v>9060</v>
      </c>
      <c r="E44" s="125" t="s">
        <v>7862</v>
      </c>
      <c r="F44" s="125" t="s">
        <v>7951</v>
      </c>
      <c r="G44" s="125" t="s">
        <v>738</v>
      </c>
      <c r="H44" s="125" t="s">
        <v>10226</v>
      </c>
      <c r="I44" s="125" t="s">
        <v>10175</v>
      </c>
      <c r="J44" s="126" t="s">
        <v>10227</v>
      </c>
      <c r="K44" s="125" t="s">
        <v>10120</v>
      </c>
      <c r="L44" s="126" t="s">
        <v>10228</v>
      </c>
      <c r="M44" s="125" t="s">
        <v>10164</v>
      </c>
      <c r="N44" s="126" t="s">
        <v>10229</v>
      </c>
      <c r="O44" s="125" t="s">
        <v>10122</v>
      </c>
      <c r="P44" s="126" t="s">
        <v>10230</v>
      </c>
      <c r="Q44" s="125" t="s">
        <v>10153</v>
      </c>
      <c r="R44" s="126" t="s">
        <v>10231</v>
      </c>
      <c r="S44" s="125" t="s">
        <v>10149</v>
      </c>
      <c r="T44" s="126" t="s">
        <v>10232</v>
      </c>
      <c r="U44" s="125" t="s">
        <v>10142</v>
      </c>
      <c r="V44" s="125" t="s">
        <v>10233</v>
      </c>
      <c r="W44" s="60"/>
      <c r="X44" s="60"/>
      <c r="Y44" s="60"/>
      <c r="Z44" s="60"/>
      <c r="AA44" s="60"/>
      <c r="AB44" s="60"/>
      <c r="AC44" s="60"/>
      <c r="AD44" s="60"/>
      <c r="AE44" s="60"/>
    </row>
    <row r="45">
      <c r="A45" s="124">
        <v>45.0</v>
      </c>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row>
    <row r="46">
      <c r="A46" s="124">
        <v>46.0</v>
      </c>
      <c r="B46" s="125" t="s">
        <v>10234</v>
      </c>
      <c r="C46" s="125" t="s">
        <v>10235</v>
      </c>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row>
    <row r="47">
      <c r="A47" s="124">
        <v>47.0</v>
      </c>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row>
    <row r="48">
      <c r="A48" s="124">
        <v>48.0</v>
      </c>
      <c r="B48" s="125" t="s">
        <v>10236</v>
      </c>
      <c r="C48" s="125" t="s">
        <v>10237</v>
      </c>
      <c r="D48" s="125" t="s">
        <v>8356</v>
      </c>
      <c r="E48" s="125" t="s">
        <v>7862</v>
      </c>
      <c r="F48" s="125" t="s">
        <v>8081</v>
      </c>
      <c r="G48" s="125" t="s">
        <v>10238</v>
      </c>
      <c r="H48" s="125" t="s">
        <v>10239</v>
      </c>
      <c r="I48" s="125" t="s">
        <v>10149</v>
      </c>
      <c r="J48" s="126" t="s">
        <v>10240</v>
      </c>
      <c r="K48" s="125" t="s">
        <v>10120</v>
      </c>
      <c r="L48" s="126" t="s">
        <v>10241</v>
      </c>
      <c r="M48" s="125" t="s">
        <v>10175</v>
      </c>
      <c r="N48" s="126" t="s">
        <v>10242</v>
      </c>
      <c r="O48" s="125" t="s">
        <v>10142</v>
      </c>
      <c r="P48" s="126" t="s">
        <v>10243</v>
      </c>
      <c r="Q48" s="60"/>
      <c r="R48" s="60"/>
      <c r="S48" s="60"/>
      <c r="T48" s="60"/>
      <c r="U48" s="60"/>
      <c r="V48" s="60"/>
      <c r="W48" s="60"/>
      <c r="X48" s="60"/>
      <c r="Y48" s="60"/>
      <c r="Z48" s="60"/>
      <c r="AA48" s="60"/>
      <c r="AB48" s="60"/>
      <c r="AC48" s="60"/>
      <c r="AD48" s="60"/>
      <c r="AE48" s="60"/>
    </row>
    <row r="49">
      <c r="A49" s="124">
        <v>49.0</v>
      </c>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row>
    <row r="50">
      <c r="A50" s="124">
        <v>50.0</v>
      </c>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row>
    <row r="51">
      <c r="A51" s="124">
        <v>51.0</v>
      </c>
      <c r="B51" s="125" t="s">
        <v>10244</v>
      </c>
      <c r="C51" s="125" t="s">
        <v>10245</v>
      </c>
      <c r="D51" s="125" t="s">
        <v>575</v>
      </c>
      <c r="E51" s="125" t="s">
        <v>7862</v>
      </c>
      <c r="F51" s="125" t="s">
        <v>575</v>
      </c>
      <c r="G51" s="125" t="s">
        <v>10246</v>
      </c>
      <c r="H51" s="125" t="s">
        <v>10247</v>
      </c>
      <c r="I51" s="125" t="s">
        <v>10122</v>
      </c>
      <c r="J51" s="126" t="s">
        <v>10248</v>
      </c>
      <c r="K51" s="125" t="s">
        <v>10142</v>
      </c>
      <c r="L51" s="126" t="s">
        <v>10249</v>
      </c>
      <c r="M51" s="60"/>
      <c r="N51" s="60"/>
      <c r="O51" s="60"/>
      <c r="P51" s="60"/>
      <c r="Q51" s="60"/>
      <c r="R51" s="60"/>
      <c r="S51" s="60"/>
      <c r="T51" s="60"/>
      <c r="U51" s="60"/>
      <c r="V51" s="60"/>
      <c r="W51" s="60"/>
      <c r="X51" s="60"/>
      <c r="Y51" s="60"/>
      <c r="Z51" s="60"/>
      <c r="AA51" s="60"/>
      <c r="AB51" s="60"/>
      <c r="AC51" s="60"/>
      <c r="AD51" s="60"/>
      <c r="AE51" s="60"/>
    </row>
    <row r="52">
      <c r="A52" s="124">
        <v>52.0</v>
      </c>
      <c r="B52" s="125" t="s">
        <v>10250</v>
      </c>
      <c r="C52" s="125" t="s">
        <v>3398</v>
      </c>
      <c r="D52" s="125" t="s">
        <v>8913</v>
      </c>
      <c r="E52" s="125" t="s">
        <v>7862</v>
      </c>
      <c r="F52" s="125" t="s">
        <v>7943</v>
      </c>
      <c r="G52" s="125" t="s">
        <v>10251</v>
      </c>
      <c r="H52" s="125" t="s">
        <v>10252</v>
      </c>
      <c r="I52" s="125" t="s">
        <v>10120</v>
      </c>
      <c r="J52" s="126" t="s">
        <v>10253</v>
      </c>
      <c r="K52" s="125" t="s">
        <v>10122</v>
      </c>
      <c r="L52" s="126" t="s">
        <v>10254</v>
      </c>
      <c r="M52" s="125" t="s">
        <v>10142</v>
      </c>
      <c r="N52" s="125" t="s">
        <v>10255</v>
      </c>
      <c r="O52" s="60"/>
      <c r="P52" s="60"/>
      <c r="Q52" s="60"/>
      <c r="R52" s="60"/>
      <c r="S52" s="60"/>
      <c r="T52" s="60"/>
      <c r="U52" s="60"/>
      <c r="V52" s="60"/>
      <c r="W52" s="60"/>
      <c r="X52" s="60"/>
      <c r="Y52" s="60"/>
      <c r="Z52" s="60"/>
      <c r="AA52" s="60"/>
      <c r="AB52" s="60"/>
      <c r="AC52" s="60"/>
      <c r="AD52" s="60"/>
      <c r="AE52" s="60"/>
    </row>
    <row r="53">
      <c r="A53" s="124">
        <v>53.0</v>
      </c>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row>
    <row r="54">
      <c r="A54" s="124">
        <v>54.0</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row>
    <row r="55">
      <c r="A55" s="124">
        <v>55.0</v>
      </c>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row>
    <row r="56">
      <c r="A56" s="124">
        <v>56.0</v>
      </c>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row>
    <row r="57">
      <c r="A57" s="124">
        <v>57.0</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row>
    <row r="58">
      <c r="A58" s="124">
        <v>58.0</v>
      </c>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row>
    <row r="59">
      <c r="A59" s="124">
        <v>59.0</v>
      </c>
      <c r="B59" s="125" t="s">
        <v>10256</v>
      </c>
      <c r="C59" s="125" t="s">
        <v>10257</v>
      </c>
      <c r="D59" s="125" t="s">
        <v>7914</v>
      </c>
      <c r="E59" s="125" t="s">
        <v>7862</v>
      </c>
      <c r="F59" s="125" t="s">
        <v>8074</v>
      </c>
      <c r="G59" s="60"/>
      <c r="H59" s="60"/>
      <c r="I59" s="125" t="s">
        <v>10120</v>
      </c>
      <c r="J59" s="126" t="s">
        <v>10258</v>
      </c>
      <c r="K59" s="125" t="s">
        <v>10142</v>
      </c>
      <c r="L59" s="126" t="s">
        <v>10259</v>
      </c>
      <c r="M59" s="60"/>
      <c r="N59" s="60"/>
      <c r="O59" s="60"/>
      <c r="P59" s="60"/>
      <c r="Q59" s="60"/>
      <c r="R59" s="60"/>
      <c r="S59" s="60"/>
      <c r="T59" s="60"/>
      <c r="U59" s="60"/>
      <c r="V59" s="60"/>
      <c r="W59" s="60"/>
      <c r="X59" s="60"/>
      <c r="Y59" s="60"/>
      <c r="Z59" s="60"/>
      <c r="AA59" s="60"/>
      <c r="AB59" s="60"/>
      <c r="AC59" s="60"/>
      <c r="AD59" s="60"/>
      <c r="AE59" s="60"/>
    </row>
    <row r="60">
      <c r="A60" s="124">
        <v>60.0</v>
      </c>
      <c r="B60" s="125" t="s">
        <v>10166</v>
      </c>
      <c r="C60" s="125" t="s">
        <v>10260</v>
      </c>
      <c r="D60" s="60"/>
      <c r="E60" s="60"/>
      <c r="F60" s="60"/>
      <c r="G60" s="60"/>
      <c r="H60" s="60"/>
      <c r="I60" s="125" t="s">
        <v>10120</v>
      </c>
      <c r="J60" s="126" t="s">
        <v>10261</v>
      </c>
      <c r="K60" s="125" t="s">
        <v>10164</v>
      </c>
      <c r="L60" s="126" t="s">
        <v>10262</v>
      </c>
      <c r="M60" s="60"/>
      <c r="N60" s="60"/>
      <c r="O60" s="60"/>
      <c r="P60" s="60"/>
      <c r="Q60" s="60"/>
      <c r="R60" s="60"/>
      <c r="S60" s="60"/>
      <c r="T60" s="60"/>
      <c r="U60" s="60"/>
      <c r="V60" s="60"/>
      <c r="W60" s="60"/>
      <c r="X60" s="60"/>
      <c r="Y60" s="60"/>
      <c r="Z60" s="60"/>
      <c r="AA60" s="60"/>
      <c r="AB60" s="60"/>
      <c r="AC60" s="60"/>
      <c r="AD60" s="60"/>
      <c r="AE60" s="60"/>
    </row>
    <row r="61">
      <c r="A61" s="124">
        <v>61.0</v>
      </c>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row>
    <row r="62">
      <c r="A62" s="124">
        <v>62.0</v>
      </c>
      <c r="B62" s="125" t="s">
        <v>10263</v>
      </c>
      <c r="C62" s="125" t="s">
        <v>10264</v>
      </c>
      <c r="D62" s="60"/>
      <c r="E62" s="125" t="s">
        <v>7862</v>
      </c>
      <c r="F62" s="125" t="s">
        <v>575</v>
      </c>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row>
    <row r="63">
      <c r="A63" s="124">
        <v>63.0</v>
      </c>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row>
    <row r="64">
      <c r="A64" s="124">
        <v>64.0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row>
    <row r="65">
      <c r="A65" s="124">
        <v>65.0</v>
      </c>
      <c r="B65" s="125" t="s">
        <v>10265</v>
      </c>
      <c r="C65" s="125" t="s">
        <v>10266</v>
      </c>
      <c r="D65" s="60"/>
      <c r="E65" s="125" t="s">
        <v>301</v>
      </c>
      <c r="F65" s="60"/>
      <c r="G65" s="60"/>
      <c r="H65" s="60"/>
      <c r="I65" s="125" t="s">
        <v>10120</v>
      </c>
      <c r="J65" s="126" t="s">
        <v>10267</v>
      </c>
      <c r="K65" s="125" t="s">
        <v>10164</v>
      </c>
      <c r="L65" s="126" t="s">
        <v>10268</v>
      </c>
      <c r="M65" s="60"/>
      <c r="N65" s="60"/>
      <c r="O65" s="60"/>
      <c r="P65" s="60"/>
      <c r="Q65" s="60"/>
      <c r="R65" s="60"/>
      <c r="S65" s="60"/>
      <c r="T65" s="60"/>
      <c r="U65" s="60"/>
      <c r="V65" s="60"/>
      <c r="W65" s="60"/>
      <c r="X65" s="60"/>
      <c r="Y65" s="60"/>
      <c r="Z65" s="60"/>
      <c r="AA65" s="60"/>
      <c r="AB65" s="60"/>
      <c r="AC65" s="60"/>
      <c r="AD65" s="60"/>
      <c r="AE65" s="60"/>
    </row>
    <row r="66">
      <c r="A66" s="124">
        <v>66.0</v>
      </c>
      <c r="B66" s="125" t="s">
        <v>10269</v>
      </c>
      <c r="C66" s="125" t="s">
        <v>10270</v>
      </c>
      <c r="D66" s="125" t="s">
        <v>4404</v>
      </c>
      <c r="E66" s="125" t="s">
        <v>7862</v>
      </c>
      <c r="F66" s="125" t="s">
        <v>7951</v>
      </c>
      <c r="G66" s="125" t="s">
        <v>10271</v>
      </c>
      <c r="H66" s="125" t="s">
        <v>2198</v>
      </c>
      <c r="I66" s="125" t="s">
        <v>10175</v>
      </c>
      <c r="J66" s="126" t="s">
        <v>10272</v>
      </c>
      <c r="K66" s="125" t="s">
        <v>10120</v>
      </c>
      <c r="L66" s="126" t="s">
        <v>10273</v>
      </c>
      <c r="M66" s="125" t="s">
        <v>10149</v>
      </c>
      <c r="N66" s="126" t="s">
        <v>10274</v>
      </c>
      <c r="O66" s="125" t="s">
        <v>10164</v>
      </c>
      <c r="P66" s="126" t="s">
        <v>10275</v>
      </c>
      <c r="Q66" s="125" t="s">
        <v>10122</v>
      </c>
      <c r="R66" s="126" t="s">
        <v>10276</v>
      </c>
      <c r="S66" s="125" t="s">
        <v>10153</v>
      </c>
      <c r="T66" s="126" t="s">
        <v>10277</v>
      </c>
      <c r="U66" s="125" t="s">
        <v>10142</v>
      </c>
      <c r="V66" s="126" t="s">
        <v>10278</v>
      </c>
      <c r="W66" s="60"/>
      <c r="X66" s="60"/>
      <c r="Y66" s="60"/>
      <c r="Z66" s="60"/>
      <c r="AA66" s="60"/>
      <c r="AB66" s="60"/>
      <c r="AC66" s="60"/>
      <c r="AD66" s="60"/>
      <c r="AE66" s="60"/>
    </row>
    <row r="67">
      <c r="A67" s="124">
        <v>67.0</v>
      </c>
      <c r="B67" s="125" t="s">
        <v>10279</v>
      </c>
      <c r="C67" s="125" t="s">
        <v>10280</v>
      </c>
      <c r="D67" s="125" t="s">
        <v>900</v>
      </c>
      <c r="E67" s="125" t="s">
        <v>7862</v>
      </c>
      <c r="F67" s="125" t="s">
        <v>8259</v>
      </c>
      <c r="G67" s="60"/>
      <c r="H67" s="60"/>
      <c r="I67" s="125" t="s">
        <v>10120</v>
      </c>
      <c r="J67" s="126" t="s">
        <v>10281</v>
      </c>
      <c r="K67" s="60"/>
      <c r="L67" s="60"/>
      <c r="M67" s="60"/>
      <c r="N67" s="60"/>
      <c r="O67" s="60"/>
      <c r="P67" s="60"/>
      <c r="Q67" s="60"/>
      <c r="R67" s="60"/>
      <c r="S67" s="60"/>
      <c r="T67" s="60"/>
      <c r="U67" s="60"/>
      <c r="V67" s="60"/>
      <c r="W67" s="60"/>
      <c r="X67" s="60"/>
      <c r="Y67" s="60"/>
      <c r="Z67" s="60"/>
      <c r="AA67" s="60"/>
      <c r="AB67" s="60"/>
      <c r="AC67" s="60"/>
      <c r="AD67" s="60"/>
      <c r="AE67" s="60"/>
    </row>
    <row r="68">
      <c r="A68" s="124">
        <v>68.0</v>
      </c>
      <c r="B68" s="125" t="s">
        <v>10282</v>
      </c>
      <c r="C68" s="125" t="s">
        <v>10283</v>
      </c>
      <c r="D68" s="125" t="s">
        <v>8416</v>
      </c>
      <c r="E68" s="125" t="s">
        <v>7862</v>
      </c>
      <c r="F68" s="125" t="s">
        <v>8293</v>
      </c>
      <c r="G68" s="125" t="s">
        <v>10284</v>
      </c>
      <c r="H68" s="125" t="s">
        <v>10174</v>
      </c>
      <c r="I68" s="125" t="s">
        <v>10122</v>
      </c>
      <c r="J68" s="126" t="s">
        <v>10285</v>
      </c>
      <c r="K68" s="60"/>
      <c r="L68" s="60"/>
      <c r="M68" s="60"/>
      <c r="N68" s="60"/>
      <c r="O68" s="60"/>
      <c r="P68" s="60"/>
      <c r="Q68" s="60"/>
      <c r="R68" s="60"/>
      <c r="S68" s="60"/>
      <c r="T68" s="60"/>
      <c r="U68" s="60"/>
      <c r="V68" s="60"/>
      <c r="W68" s="60"/>
      <c r="X68" s="60"/>
      <c r="Y68" s="60"/>
      <c r="Z68" s="60"/>
      <c r="AA68" s="60"/>
      <c r="AB68" s="60"/>
      <c r="AC68" s="60"/>
      <c r="AD68" s="60"/>
      <c r="AE68" s="60"/>
    </row>
    <row r="69">
      <c r="A69" s="124">
        <v>70.0</v>
      </c>
      <c r="B69" s="125" t="s">
        <v>10286</v>
      </c>
      <c r="C69" s="125" t="s">
        <v>10287</v>
      </c>
      <c r="D69" s="125" t="s">
        <v>8051</v>
      </c>
      <c r="E69" s="125" t="s">
        <v>7862</v>
      </c>
      <c r="F69" s="125" t="s">
        <v>8050</v>
      </c>
      <c r="G69" s="125" t="s">
        <v>10288</v>
      </c>
      <c r="H69" s="125" t="s">
        <v>10289</v>
      </c>
      <c r="I69" s="125" t="s">
        <v>10122</v>
      </c>
      <c r="J69" s="126" t="s">
        <v>10290</v>
      </c>
      <c r="K69" s="125" t="s">
        <v>10149</v>
      </c>
      <c r="L69" s="126" t="s">
        <v>10291</v>
      </c>
      <c r="M69" s="125" t="s">
        <v>10120</v>
      </c>
      <c r="N69" s="126" t="s">
        <v>10292</v>
      </c>
      <c r="O69" s="125" t="s">
        <v>10142</v>
      </c>
      <c r="P69" s="126" t="s">
        <v>10293</v>
      </c>
      <c r="Q69" s="60"/>
      <c r="R69" s="60"/>
      <c r="S69" s="60"/>
      <c r="T69" s="60"/>
      <c r="U69" s="60"/>
      <c r="V69" s="60"/>
      <c r="W69" s="60"/>
      <c r="X69" s="60"/>
      <c r="Y69" s="60"/>
      <c r="Z69" s="60"/>
      <c r="AA69" s="60"/>
      <c r="AB69" s="60"/>
      <c r="AC69" s="60"/>
      <c r="AD69" s="60"/>
      <c r="AE69" s="60"/>
    </row>
    <row r="70">
      <c r="A70" s="124">
        <v>71.0</v>
      </c>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row>
    <row r="71">
      <c r="A71" s="124">
        <v>72.0</v>
      </c>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row>
    <row r="72">
      <c r="A72" s="124">
        <v>73.0</v>
      </c>
      <c r="B72" s="125" t="s">
        <v>10294</v>
      </c>
      <c r="C72" s="125" t="s">
        <v>10295</v>
      </c>
      <c r="D72" s="60"/>
      <c r="E72" s="125" t="s">
        <v>10296</v>
      </c>
      <c r="F72" s="60"/>
      <c r="G72" s="60"/>
      <c r="H72" s="60"/>
      <c r="I72" s="125" t="s">
        <v>10120</v>
      </c>
      <c r="J72" s="126" t="s">
        <v>10297</v>
      </c>
      <c r="K72" s="60"/>
      <c r="L72" s="60"/>
      <c r="M72" s="60"/>
      <c r="N72" s="60"/>
      <c r="O72" s="60"/>
      <c r="P72" s="60"/>
      <c r="Q72" s="60"/>
      <c r="R72" s="60"/>
      <c r="S72" s="60"/>
      <c r="T72" s="60"/>
      <c r="U72" s="60"/>
      <c r="V72" s="60"/>
      <c r="W72" s="60"/>
      <c r="X72" s="60"/>
      <c r="Y72" s="60"/>
      <c r="Z72" s="60"/>
      <c r="AA72" s="60"/>
      <c r="AB72" s="60"/>
      <c r="AC72" s="60"/>
      <c r="AD72" s="60"/>
      <c r="AE72" s="60"/>
    </row>
    <row r="73">
      <c r="A73" s="124">
        <v>74.0</v>
      </c>
      <c r="B73" s="125" t="s">
        <v>10298</v>
      </c>
      <c r="C73" s="125" t="s">
        <v>10299</v>
      </c>
      <c r="D73" s="125" t="s">
        <v>2773</v>
      </c>
      <c r="E73" s="125" t="s">
        <v>7862</v>
      </c>
      <c r="F73" s="125" t="s">
        <v>7889</v>
      </c>
      <c r="G73" s="125" t="s">
        <v>10300</v>
      </c>
      <c r="H73" s="125" t="s">
        <v>10301</v>
      </c>
      <c r="I73" s="125" t="s">
        <v>10122</v>
      </c>
      <c r="J73" s="126" t="s">
        <v>10302</v>
      </c>
      <c r="K73" s="125" t="s">
        <v>10142</v>
      </c>
      <c r="L73" s="125" t="s">
        <v>10303</v>
      </c>
      <c r="M73" s="60"/>
      <c r="N73" s="60"/>
      <c r="O73" s="60"/>
      <c r="P73" s="60"/>
      <c r="Q73" s="60"/>
      <c r="R73" s="60"/>
      <c r="S73" s="60"/>
      <c r="T73" s="60"/>
      <c r="U73" s="60"/>
      <c r="V73" s="60"/>
      <c r="W73" s="60"/>
      <c r="X73" s="60"/>
      <c r="Y73" s="60"/>
      <c r="Z73" s="60"/>
      <c r="AA73" s="60"/>
      <c r="AB73" s="60"/>
      <c r="AC73" s="60"/>
      <c r="AD73" s="60"/>
      <c r="AE73" s="60"/>
    </row>
    <row r="74">
      <c r="A74" s="124">
        <v>75.0</v>
      </c>
      <c r="B74" s="125" t="s">
        <v>10304</v>
      </c>
      <c r="C74" s="125" t="s">
        <v>10305</v>
      </c>
      <c r="D74" s="60"/>
      <c r="E74" s="60"/>
      <c r="F74" s="60"/>
      <c r="G74" s="125" t="s">
        <v>10306</v>
      </c>
      <c r="H74" s="125" t="s">
        <v>10169</v>
      </c>
      <c r="I74" s="125" t="s">
        <v>10149</v>
      </c>
      <c r="J74" s="126" t="s">
        <v>10307</v>
      </c>
      <c r="K74" s="125" t="s">
        <v>10164</v>
      </c>
      <c r="L74" s="126" t="s">
        <v>10308</v>
      </c>
      <c r="M74" s="125" t="s">
        <v>10142</v>
      </c>
      <c r="N74" s="126" t="s">
        <v>10309</v>
      </c>
      <c r="O74" s="60"/>
      <c r="P74" s="60"/>
      <c r="Q74" s="60"/>
      <c r="R74" s="60"/>
      <c r="S74" s="60"/>
      <c r="T74" s="60"/>
      <c r="U74" s="60"/>
      <c r="V74" s="60"/>
      <c r="W74" s="60"/>
      <c r="X74" s="60"/>
      <c r="Y74" s="60"/>
      <c r="Z74" s="60"/>
      <c r="AA74" s="60"/>
      <c r="AB74" s="60"/>
      <c r="AC74" s="60"/>
      <c r="AD74" s="60"/>
      <c r="AE74" s="60"/>
    </row>
    <row r="75">
      <c r="A75" s="124">
        <v>76.0</v>
      </c>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row>
    <row r="76">
      <c r="A76" s="124">
        <v>77.0</v>
      </c>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row>
    <row r="77">
      <c r="A77" s="124">
        <v>78.0</v>
      </c>
      <c r="B77" s="125" t="s">
        <v>10310</v>
      </c>
      <c r="C77" s="125" t="s">
        <v>10311</v>
      </c>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row>
    <row r="78">
      <c r="A78" s="124">
        <v>79.0</v>
      </c>
      <c r="B78" s="125" t="s">
        <v>10138</v>
      </c>
      <c r="C78" s="125" t="s">
        <v>10312</v>
      </c>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row>
    <row r="79">
      <c r="A79" s="124">
        <v>80.0</v>
      </c>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row>
    <row r="80">
      <c r="A80" s="124">
        <v>81.0</v>
      </c>
      <c r="B80" s="125" t="s">
        <v>10313</v>
      </c>
      <c r="C80" s="60"/>
      <c r="D80" s="60"/>
      <c r="E80" s="60"/>
      <c r="F80" s="60"/>
      <c r="G80" s="60"/>
      <c r="H80" s="60"/>
      <c r="I80" s="125" t="s">
        <v>10120</v>
      </c>
      <c r="J80" s="126" t="s">
        <v>10314</v>
      </c>
      <c r="K80" s="60"/>
      <c r="L80" s="60"/>
      <c r="M80" s="60"/>
      <c r="N80" s="60"/>
      <c r="O80" s="60"/>
      <c r="P80" s="60"/>
      <c r="Q80" s="60"/>
      <c r="R80" s="60"/>
      <c r="S80" s="60"/>
      <c r="T80" s="60"/>
      <c r="U80" s="60"/>
      <c r="V80" s="60"/>
      <c r="W80" s="60"/>
      <c r="X80" s="60"/>
      <c r="Y80" s="60"/>
      <c r="Z80" s="60"/>
      <c r="AA80" s="60"/>
      <c r="AB80" s="60"/>
      <c r="AC80" s="60"/>
      <c r="AD80" s="60"/>
      <c r="AE80" s="60"/>
    </row>
    <row r="81">
      <c r="A81" s="124">
        <v>82.0</v>
      </c>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row>
    <row r="82">
      <c r="A82" s="124">
        <v>83.0</v>
      </c>
      <c r="B82" s="125" t="s">
        <v>10315</v>
      </c>
      <c r="C82" s="125" t="s">
        <v>10316</v>
      </c>
      <c r="D82" s="60"/>
      <c r="E82" s="60"/>
      <c r="F82" s="60"/>
      <c r="G82" s="60"/>
      <c r="H82" s="60"/>
      <c r="I82" s="125" t="s">
        <v>10120</v>
      </c>
      <c r="J82" s="126" t="s">
        <v>10317</v>
      </c>
      <c r="K82" s="125" t="s">
        <v>10164</v>
      </c>
      <c r="L82" s="126" t="s">
        <v>10318</v>
      </c>
      <c r="M82" s="60"/>
      <c r="N82" s="60"/>
      <c r="O82" s="60"/>
      <c r="P82" s="60"/>
      <c r="Q82" s="60"/>
      <c r="R82" s="60"/>
      <c r="S82" s="60"/>
      <c r="T82" s="60"/>
      <c r="U82" s="60"/>
      <c r="V82" s="60"/>
      <c r="W82" s="60"/>
      <c r="X82" s="60"/>
      <c r="Y82" s="60"/>
      <c r="Z82" s="60"/>
      <c r="AA82" s="60"/>
      <c r="AB82" s="60"/>
      <c r="AC82" s="60"/>
      <c r="AD82" s="60"/>
      <c r="AE82" s="60"/>
    </row>
    <row r="83">
      <c r="A83" s="124">
        <v>84.0</v>
      </c>
      <c r="B83" s="125" t="s">
        <v>10319</v>
      </c>
      <c r="C83" s="125" t="s">
        <v>10320</v>
      </c>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row>
    <row r="84">
      <c r="A84" s="124">
        <v>85.0</v>
      </c>
      <c r="B84" s="125" t="s">
        <v>10321</v>
      </c>
      <c r="C84" s="60"/>
      <c r="D84" s="125" t="s">
        <v>8075</v>
      </c>
      <c r="E84" s="125" t="s">
        <v>7862</v>
      </c>
      <c r="F84" s="125" t="s">
        <v>8074</v>
      </c>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row>
    <row r="85">
      <c r="A85" s="124">
        <v>86.0</v>
      </c>
      <c r="B85" s="60"/>
      <c r="C85" s="60"/>
      <c r="D85" s="60"/>
      <c r="E85" s="60"/>
      <c r="F85" s="60"/>
      <c r="G85" s="60"/>
      <c r="H85" s="60"/>
      <c r="I85" s="125" t="s">
        <v>10146</v>
      </c>
      <c r="J85" s="126" t="s">
        <v>10322</v>
      </c>
      <c r="K85" s="60"/>
      <c r="L85" s="60"/>
      <c r="M85" s="60"/>
      <c r="N85" s="60"/>
      <c r="O85" s="60"/>
      <c r="P85" s="60"/>
      <c r="Q85" s="60"/>
      <c r="R85" s="60"/>
      <c r="S85" s="60"/>
      <c r="T85" s="60"/>
      <c r="U85" s="60"/>
      <c r="V85" s="60"/>
      <c r="W85" s="60"/>
      <c r="X85" s="60"/>
      <c r="Y85" s="60"/>
      <c r="Z85" s="60"/>
      <c r="AA85" s="60"/>
      <c r="AB85" s="60"/>
      <c r="AC85" s="60"/>
      <c r="AD85" s="60"/>
      <c r="AE85" s="60"/>
    </row>
    <row r="86">
      <c r="A86" s="124">
        <v>87.0</v>
      </c>
      <c r="B86" s="125" t="s">
        <v>10323</v>
      </c>
      <c r="C86" s="125" t="s">
        <v>10324</v>
      </c>
      <c r="D86" s="125" t="s">
        <v>9117</v>
      </c>
      <c r="E86" s="125" t="s">
        <v>7862</v>
      </c>
      <c r="F86" s="125" t="s">
        <v>8278</v>
      </c>
      <c r="G86" s="125" t="s">
        <v>10325</v>
      </c>
      <c r="H86" s="125" t="s">
        <v>10326</v>
      </c>
      <c r="I86" s="125" t="s">
        <v>10122</v>
      </c>
      <c r="J86" s="126" t="s">
        <v>10327</v>
      </c>
      <c r="K86" s="125" t="s">
        <v>10142</v>
      </c>
      <c r="L86" s="126" t="s">
        <v>10328</v>
      </c>
      <c r="M86" s="60"/>
      <c r="N86" s="60"/>
      <c r="O86" s="60"/>
      <c r="P86" s="60"/>
      <c r="Q86" s="60"/>
      <c r="R86" s="60"/>
      <c r="S86" s="60"/>
      <c r="T86" s="60"/>
      <c r="U86" s="60"/>
      <c r="V86" s="60"/>
      <c r="W86" s="60"/>
      <c r="X86" s="60"/>
      <c r="Y86" s="60"/>
      <c r="Z86" s="60"/>
      <c r="AA86" s="60"/>
      <c r="AB86" s="60"/>
      <c r="AC86" s="60"/>
      <c r="AD86" s="60"/>
      <c r="AE86" s="60"/>
    </row>
    <row r="87">
      <c r="A87" s="124">
        <v>88.0</v>
      </c>
      <c r="B87" s="125" t="s">
        <v>10329</v>
      </c>
      <c r="C87" s="125" t="s">
        <v>10330</v>
      </c>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row>
    <row r="88">
      <c r="A88" s="124">
        <v>89.0</v>
      </c>
      <c r="B88" s="125" t="s">
        <v>10331</v>
      </c>
      <c r="C88" s="125" t="s">
        <v>10332</v>
      </c>
      <c r="D88" s="60"/>
      <c r="E88" s="60"/>
      <c r="F88" s="60"/>
      <c r="G88" s="60"/>
      <c r="H88" s="60"/>
      <c r="I88" s="125" t="s">
        <v>10142</v>
      </c>
      <c r="J88" s="126" t="s">
        <v>10333</v>
      </c>
      <c r="K88" s="60"/>
      <c r="L88" s="60"/>
      <c r="M88" s="60"/>
      <c r="N88" s="60"/>
      <c r="O88" s="60"/>
      <c r="P88" s="60"/>
      <c r="Q88" s="60"/>
      <c r="R88" s="60"/>
      <c r="S88" s="60"/>
      <c r="T88" s="60"/>
      <c r="U88" s="60"/>
      <c r="V88" s="60"/>
      <c r="W88" s="60"/>
      <c r="X88" s="60"/>
      <c r="Y88" s="60"/>
      <c r="Z88" s="60"/>
      <c r="AA88" s="60"/>
      <c r="AB88" s="60"/>
      <c r="AC88" s="60"/>
      <c r="AD88" s="60"/>
      <c r="AE88" s="60"/>
    </row>
    <row r="89">
      <c r="A89" s="124">
        <v>90.0</v>
      </c>
      <c r="B89" s="125" t="s">
        <v>10334</v>
      </c>
      <c r="C89" s="125" t="s">
        <v>10335</v>
      </c>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row>
    <row r="90">
      <c r="A90" s="124">
        <v>91.0</v>
      </c>
      <c r="B90" s="125" t="s">
        <v>10336</v>
      </c>
      <c r="C90" s="125" t="s">
        <v>10337</v>
      </c>
      <c r="D90" s="125" t="s">
        <v>10338</v>
      </c>
      <c r="E90" s="125" t="s">
        <v>7862</v>
      </c>
      <c r="F90" s="125" t="s">
        <v>8458</v>
      </c>
      <c r="G90" s="60"/>
      <c r="H90" s="60"/>
      <c r="I90" s="125" t="s">
        <v>10120</v>
      </c>
      <c r="J90" s="126" t="s">
        <v>10339</v>
      </c>
      <c r="K90" s="125" t="s">
        <v>10164</v>
      </c>
      <c r="L90" s="126" t="s">
        <v>10340</v>
      </c>
      <c r="M90" s="60"/>
      <c r="N90" s="60"/>
      <c r="O90" s="60"/>
      <c r="P90" s="60"/>
      <c r="Q90" s="60"/>
      <c r="R90" s="60"/>
      <c r="S90" s="60"/>
      <c r="T90" s="60"/>
      <c r="U90" s="60"/>
      <c r="V90" s="60"/>
      <c r="W90" s="60"/>
      <c r="X90" s="60"/>
      <c r="Y90" s="60"/>
      <c r="Z90" s="60"/>
      <c r="AA90" s="60"/>
      <c r="AB90" s="60"/>
      <c r="AC90" s="60"/>
      <c r="AD90" s="60"/>
      <c r="AE90" s="60"/>
    </row>
    <row r="91">
      <c r="A91" s="124">
        <v>92.0</v>
      </c>
      <c r="B91" s="125" t="s">
        <v>10341</v>
      </c>
      <c r="C91" s="125" t="s">
        <v>10342</v>
      </c>
      <c r="D91" s="125" t="s">
        <v>9283</v>
      </c>
      <c r="E91" s="125" t="s">
        <v>7862</v>
      </c>
      <c r="F91" s="125" t="s">
        <v>8819</v>
      </c>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row>
    <row r="92">
      <c r="A92" s="124">
        <v>93.0</v>
      </c>
      <c r="B92" s="125" t="s">
        <v>10343</v>
      </c>
      <c r="C92" s="125" t="s">
        <v>10344</v>
      </c>
      <c r="D92" s="125" t="s">
        <v>2773</v>
      </c>
      <c r="E92" s="125" t="s">
        <v>7862</v>
      </c>
      <c r="F92" s="125" t="s">
        <v>7889</v>
      </c>
      <c r="G92" s="125" t="s">
        <v>10345</v>
      </c>
      <c r="H92" s="125" t="s">
        <v>10169</v>
      </c>
      <c r="I92" s="125" t="s">
        <v>10122</v>
      </c>
      <c r="J92" s="126" t="s">
        <v>10346</v>
      </c>
      <c r="K92" s="125" t="s">
        <v>10149</v>
      </c>
      <c r="L92" s="126" t="s">
        <v>10347</v>
      </c>
      <c r="M92" s="125" t="s">
        <v>10164</v>
      </c>
      <c r="N92" s="126" t="s">
        <v>10348</v>
      </c>
      <c r="O92" s="125" t="s">
        <v>10120</v>
      </c>
      <c r="P92" s="126" t="s">
        <v>10349</v>
      </c>
      <c r="Q92" s="125" t="s">
        <v>10142</v>
      </c>
      <c r="R92" s="126" t="s">
        <v>10350</v>
      </c>
      <c r="S92" s="60"/>
      <c r="T92" s="60"/>
      <c r="U92" s="60"/>
      <c r="V92" s="60"/>
      <c r="W92" s="60"/>
      <c r="X92" s="60"/>
      <c r="Y92" s="60"/>
      <c r="Z92" s="60"/>
      <c r="AA92" s="60"/>
      <c r="AB92" s="60"/>
      <c r="AC92" s="60"/>
      <c r="AD92" s="60"/>
      <c r="AE92" s="60"/>
    </row>
    <row r="93">
      <c r="A93" s="124">
        <v>94.0</v>
      </c>
      <c r="B93" s="125" t="s">
        <v>10351</v>
      </c>
      <c r="C93" s="125" t="s">
        <v>10352</v>
      </c>
      <c r="D93" s="125" t="s">
        <v>4581</v>
      </c>
      <c r="E93" s="125" t="s">
        <v>7862</v>
      </c>
      <c r="F93" s="125" t="s">
        <v>8212</v>
      </c>
      <c r="G93" s="125" t="s">
        <v>10353</v>
      </c>
      <c r="H93" s="125" t="s">
        <v>10354</v>
      </c>
      <c r="I93" s="125" t="s">
        <v>10120</v>
      </c>
      <c r="J93" s="126" t="s">
        <v>10355</v>
      </c>
      <c r="K93" s="125" t="s">
        <v>10164</v>
      </c>
      <c r="L93" s="126" t="s">
        <v>10356</v>
      </c>
      <c r="M93" s="125" t="s">
        <v>10122</v>
      </c>
      <c r="N93" s="126" t="s">
        <v>10357</v>
      </c>
      <c r="O93" s="125" t="s">
        <v>10153</v>
      </c>
      <c r="P93" s="126" t="s">
        <v>10358</v>
      </c>
      <c r="Q93" s="60"/>
      <c r="R93" s="60"/>
      <c r="S93" s="60"/>
      <c r="T93" s="60"/>
      <c r="U93" s="60"/>
      <c r="V93" s="60"/>
      <c r="W93" s="60"/>
      <c r="X93" s="60"/>
      <c r="Y93" s="60"/>
      <c r="Z93" s="60"/>
      <c r="AA93" s="60"/>
      <c r="AB93" s="60"/>
      <c r="AC93" s="60"/>
      <c r="AD93" s="60"/>
      <c r="AE93" s="60"/>
    </row>
    <row r="94">
      <c r="A94" s="124">
        <v>95.0</v>
      </c>
      <c r="B94" s="125" t="s">
        <v>10359</v>
      </c>
      <c r="C94" s="125" t="s">
        <v>10360</v>
      </c>
      <c r="D94" s="60"/>
      <c r="E94" s="125" t="s">
        <v>10361</v>
      </c>
      <c r="F94" s="60"/>
      <c r="G94" s="60"/>
      <c r="H94" s="60"/>
      <c r="I94" s="125" t="s">
        <v>10120</v>
      </c>
      <c r="J94" s="126" t="s">
        <v>10362</v>
      </c>
      <c r="K94" s="125" t="s">
        <v>10164</v>
      </c>
      <c r="L94" s="126" t="s">
        <v>10363</v>
      </c>
      <c r="M94" s="125" t="s">
        <v>10142</v>
      </c>
      <c r="N94" s="126" t="s">
        <v>10364</v>
      </c>
      <c r="O94" s="60"/>
      <c r="P94" s="60"/>
      <c r="Q94" s="60"/>
      <c r="R94" s="60"/>
      <c r="S94" s="60"/>
      <c r="T94" s="60"/>
      <c r="U94" s="60"/>
      <c r="V94" s="60"/>
      <c r="W94" s="60"/>
      <c r="X94" s="60"/>
      <c r="Y94" s="60"/>
      <c r="Z94" s="60"/>
      <c r="AA94" s="60"/>
      <c r="AB94" s="60"/>
      <c r="AC94" s="60"/>
      <c r="AD94" s="60"/>
      <c r="AE94" s="60"/>
    </row>
    <row r="95">
      <c r="A95" s="124">
        <v>96.0</v>
      </c>
      <c r="B95" s="125" t="s">
        <v>10365</v>
      </c>
      <c r="C95" s="125" t="s">
        <v>10366</v>
      </c>
      <c r="D95" s="60"/>
      <c r="E95" s="60"/>
      <c r="F95" s="60"/>
      <c r="G95" s="60"/>
      <c r="H95" s="60"/>
      <c r="I95" s="125" t="s">
        <v>10120</v>
      </c>
      <c r="J95" s="126" t="s">
        <v>10367</v>
      </c>
      <c r="K95" s="60"/>
      <c r="L95" s="60"/>
      <c r="M95" s="60"/>
      <c r="N95" s="60"/>
      <c r="O95" s="60"/>
      <c r="P95" s="60"/>
      <c r="Q95" s="60"/>
      <c r="R95" s="60"/>
      <c r="S95" s="60"/>
      <c r="T95" s="60"/>
      <c r="U95" s="60"/>
      <c r="V95" s="60"/>
      <c r="W95" s="60"/>
      <c r="X95" s="60"/>
      <c r="Y95" s="60"/>
      <c r="Z95" s="60"/>
      <c r="AA95" s="60"/>
      <c r="AB95" s="60"/>
      <c r="AC95" s="60"/>
      <c r="AD95" s="60"/>
      <c r="AE95" s="60"/>
    </row>
    <row r="96">
      <c r="A96" s="124">
        <v>97.0</v>
      </c>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row>
    <row r="97">
      <c r="A97" s="124">
        <v>98.0</v>
      </c>
      <c r="B97" s="60"/>
      <c r="C97" s="60"/>
      <c r="D97" s="60"/>
      <c r="E97" s="60"/>
      <c r="F97" s="60"/>
      <c r="G97" s="60"/>
      <c r="H97" s="60"/>
      <c r="I97" s="125" t="s">
        <v>10146</v>
      </c>
      <c r="J97" s="126" t="s">
        <v>10368</v>
      </c>
      <c r="K97" s="60"/>
      <c r="L97" s="60"/>
      <c r="M97" s="60"/>
      <c r="N97" s="60"/>
      <c r="O97" s="60"/>
      <c r="P97" s="60"/>
      <c r="Q97" s="60"/>
      <c r="R97" s="60"/>
      <c r="S97" s="60"/>
      <c r="T97" s="60"/>
      <c r="U97" s="60"/>
      <c r="V97" s="60"/>
      <c r="W97" s="60"/>
      <c r="X97" s="60"/>
      <c r="Y97" s="60"/>
      <c r="Z97" s="60"/>
      <c r="AA97" s="60"/>
      <c r="AB97" s="60"/>
      <c r="AC97" s="60"/>
      <c r="AD97" s="60"/>
      <c r="AE97" s="60"/>
    </row>
    <row r="98">
      <c r="A98" s="124">
        <v>99.0</v>
      </c>
      <c r="B98" s="125" t="s">
        <v>6135</v>
      </c>
      <c r="C98" s="125" t="s">
        <v>8839</v>
      </c>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row>
    <row r="99">
      <c r="A99" s="124">
        <v>100.0</v>
      </c>
      <c r="B99" s="125" t="s">
        <v>8694</v>
      </c>
      <c r="C99" s="125" t="s">
        <v>10369</v>
      </c>
      <c r="D99" s="125" t="s">
        <v>8051</v>
      </c>
      <c r="E99" s="125" t="s">
        <v>7862</v>
      </c>
      <c r="F99" s="125" t="s">
        <v>8050</v>
      </c>
      <c r="G99" s="125" t="s">
        <v>10370</v>
      </c>
      <c r="H99" s="125" t="s">
        <v>10371</v>
      </c>
      <c r="I99" s="125" t="s">
        <v>10122</v>
      </c>
      <c r="J99" s="126" t="s">
        <v>10372</v>
      </c>
      <c r="K99" s="60"/>
      <c r="L99" s="60"/>
      <c r="M99" s="60"/>
      <c r="N99" s="60"/>
      <c r="O99" s="60"/>
      <c r="P99" s="60"/>
      <c r="Q99" s="60"/>
      <c r="R99" s="60"/>
      <c r="S99" s="60"/>
      <c r="T99" s="60"/>
      <c r="U99" s="60"/>
      <c r="V99" s="60"/>
      <c r="W99" s="60"/>
      <c r="X99" s="60"/>
      <c r="Y99" s="60"/>
      <c r="Z99" s="60"/>
      <c r="AA99" s="60"/>
      <c r="AB99" s="60"/>
      <c r="AC99" s="60"/>
      <c r="AD99" s="60"/>
      <c r="AE99" s="60"/>
    </row>
    <row r="100">
      <c r="A100" s="124">
        <v>101.0</v>
      </c>
      <c r="B100" s="125" t="s">
        <v>10373</v>
      </c>
      <c r="C100" s="125" t="s">
        <v>10374</v>
      </c>
      <c r="D100" s="125" t="s">
        <v>8873</v>
      </c>
      <c r="E100" s="125" t="s">
        <v>7862</v>
      </c>
      <c r="F100" s="125" t="s">
        <v>8443</v>
      </c>
      <c r="G100" s="125" t="s">
        <v>9243</v>
      </c>
      <c r="H100" s="125" t="s">
        <v>10375</v>
      </c>
      <c r="I100" s="125" t="s">
        <v>10122</v>
      </c>
      <c r="J100" s="126" t="s">
        <v>10376</v>
      </c>
      <c r="K100" s="125" t="s">
        <v>10142</v>
      </c>
      <c r="L100" s="125" t="s">
        <v>10377</v>
      </c>
      <c r="M100" s="60"/>
      <c r="N100" s="60"/>
      <c r="O100" s="60"/>
      <c r="P100" s="60"/>
      <c r="Q100" s="60"/>
      <c r="R100" s="60"/>
      <c r="S100" s="60"/>
      <c r="T100" s="60"/>
      <c r="U100" s="60"/>
      <c r="V100" s="60"/>
      <c r="W100" s="60"/>
      <c r="X100" s="60"/>
      <c r="Y100" s="60"/>
      <c r="Z100" s="60"/>
      <c r="AA100" s="60"/>
      <c r="AB100" s="60"/>
      <c r="AC100" s="60"/>
      <c r="AD100" s="60"/>
      <c r="AE100" s="60"/>
    </row>
    <row r="101">
      <c r="A101" s="124">
        <v>102.0</v>
      </c>
      <c r="B101" s="125" t="s">
        <v>6135</v>
      </c>
      <c r="C101" s="125" t="s">
        <v>10378</v>
      </c>
      <c r="D101" s="125" t="s">
        <v>7908</v>
      </c>
      <c r="E101" s="125" t="s">
        <v>7862</v>
      </c>
      <c r="F101" s="125" t="s">
        <v>7907</v>
      </c>
      <c r="G101" s="125" t="s">
        <v>10379</v>
      </c>
      <c r="H101" s="125" t="s">
        <v>10380</v>
      </c>
      <c r="I101" s="125" t="s">
        <v>10122</v>
      </c>
      <c r="J101" s="126" t="s">
        <v>10381</v>
      </c>
      <c r="K101" s="125" t="s">
        <v>10142</v>
      </c>
      <c r="L101" s="125" t="s">
        <v>10382</v>
      </c>
      <c r="M101" s="60"/>
      <c r="N101" s="60"/>
      <c r="O101" s="60"/>
      <c r="P101" s="60"/>
      <c r="Q101" s="60"/>
      <c r="R101" s="60"/>
      <c r="S101" s="60"/>
      <c r="T101" s="60"/>
      <c r="U101" s="60"/>
      <c r="V101" s="60"/>
      <c r="W101" s="60"/>
      <c r="X101" s="60"/>
      <c r="Y101" s="60"/>
      <c r="Z101" s="60"/>
      <c r="AA101" s="60"/>
      <c r="AB101" s="60"/>
      <c r="AC101" s="60"/>
      <c r="AD101" s="60"/>
      <c r="AE101" s="60"/>
    </row>
    <row r="102">
      <c r="A102" s="124">
        <v>103.0</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row>
    <row r="103">
      <c r="A103" s="124">
        <v>104.0</v>
      </c>
      <c r="B103" s="125" t="s">
        <v>10383</v>
      </c>
      <c r="C103" s="125" t="s">
        <v>10384</v>
      </c>
      <c r="D103" s="60"/>
      <c r="E103" s="60"/>
      <c r="F103" s="60"/>
      <c r="G103" s="60"/>
      <c r="H103" s="60"/>
      <c r="I103" s="125" t="s">
        <v>10120</v>
      </c>
      <c r="J103" s="126" t="s">
        <v>10385</v>
      </c>
      <c r="K103" s="125" t="s">
        <v>10164</v>
      </c>
      <c r="L103" s="126" t="s">
        <v>10386</v>
      </c>
      <c r="M103" s="125" t="s">
        <v>10142</v>
      </c>
      <c r="N103" s="126" t="s">
        <v>10387</v>
      </c>
      <c r="O103" s="60"/>
      <c r="P103" s="60"/>
      <c r="Q103" s="60"/>
      <c r="R103" s="60"/>
      <c r="S103" s="60"/>
      <c r="T103" s="60"/>
      <c r="U103" s="60"/>
      <c r="V103" s="60"/>
      <c r="W103" s="60"/>
      <c r="X103" s="60"/>
      <c r="Y103" s="60"/>
      <c r="Z103" s="60"/>
      <c r="AA103" s="60"/>
      <c r="AB103" s="60"/>
      <c r="AC103" s="60"/>
      <c r="AD103" s="60"/>
      <c r="AE103" s="60"/>
    </row>
    <row r="104">
      <c r="A104" s="124">
        <v>105.0</v>
      </c>
      <c r="B104" s="125" t="s">
        <v>10286</v>
      </c>
      <c r="C104" s="125" t="s">
        <v>10388</v>
      </c>
      <c r="D104" s="60"/>
      <c r="E104" s="60"/>
      <c r="F104" s="60"/>
      <c r="G104" s="60"/>
      <c r="H104" s="60"/>
      <c r="I104" s="125" t="s">
        <v>10120</v>
      </c>
      <c r="J104" s="126" t="s">
        <v>10389</v>
      </c>
      <c r="K104" s="125" t="s">
        <v>10164</v>
      </c>
      <c r="L104" s="126" t="s">
        <v>10390</v>
      </c>
      <c r="M104" s="125" t="s">
        <v>10142</v>
      </c>
      <c r="N104" s="126" t="s">
        <v>10391</v>
      </c>
      <c r="O104" s="60"/>
      <c r="P104" s="60"/>
      <c r="Q104" s="60"/>
      <c r="R104" s="60"/>
      <c r="S104" s="60"/>
      <c r="T104" s="60"/>
      <c r="U104" s="60"/>
      <c r="V104" s="60"/>
      <c r="W104" s="60"/>
      <c r="X104" s="60"/>
      <c r="Y104" s="60"/>
      <c r="Z104" s="60"/>
      <c r="AA104" s="60"/>
      <c r="AB104" s="60"/>
      <c r="AC104" s="60"/>
      <c r="AD104" s="60"/>
      <c r="AE104" s="60"/>
    </row>
    <row r="105">
      <c r="A105" s="124">
        <v>106.0</v>
      </c>
      <c r="B105" s="125" t="s">
        <v>10392</v>
      </c>
      <c r="C105" s="125" t="s">
        <v>10393</v>
      </c>
      <c r="D105" s="125" t="s">
        <v>9477</v>
      </c>
      <c r="E105" s="125" t="s">
        <v>7862</v>
      </c>
      <c r="F105" s="125" t="s">
        <v>8212</v>
      </c>
      <c r="G105" s="125" t="s">
        <v>8464</v>
      </c>
      <c r="H105" s="125" t="s">
        <v>10394</v>
      </c>
      <c r="I105" s="125" t="s">
        <v>10118</v>
      </c>
      <c r="J105" s="126" t="s">
        <v>10395</v>
      </c>
      <c r="K105" s="125" t="s">
        <v>10120</v>
      </c>
      <c r="L105" s="126" t="s">
        <v>10396</v>
      </c>
      <c r="M105" s="125" t="s">
        <v>10164</v>
      </c>
      <c r="N105" s="126" t="s">
        <v>10397</v>
      </c>
      <c r="O105" s="125" t="s">
        <v>10122</v>
      </c>
      <c r="P105" s="126" t="s">
        <v>10398</v>
      </c>
      <c r="Q105" s="125" t="s">
        <v>10142</v>
      </c>
      <c r="R105" s="125" t="s">
        <v>10399</v>
      </c>
      <c r="S105" s="60"/>
      <c r="T105" s="60"/>
      <c r="U105" s="60"/>
      <c r="V105" s="60"/>
      <c r="W105" s="60"/>
      <c r="X105" s="60"/>
      <c r="Y105" s="60"/>
      <c r="Z105" s="60"/>
      <c r="AA105" s="60"/>
      <c r="AB105" s="60"/>
      <c r="AC105" s="60"/>
      <c r="AD105" s="60"/>
      <c r="AE105" s="60"/>
    </row>
    <row r="106">
      <c r="A106" s="124">
        <v>107.0</v>
      </c>
      <c r="B106" s="125" t="s">
        <v>10400</v>
      </c>
      <c r="C106" s="125" t="s">
        <v>10235</v>
      </c>
      <c r="D106" s="125" t="s">
        <v>8802</v>
      </c>
      <c r="E106" s="125" t="s">
        <v>301</v>
      </c>
      <c r="F106" s="125" t="s">
        <v>8801</v>
      </c>
      <c r="G106" s="60"/>
      <c r="H106" s="60"/>
      <c r="I106" s="125" t="s">
        <v>10120</v>
      </c>
      <c r="J106" s="126" t="s">
        <v>10401</v>
      </c>
      <c r="K106" s="125" t="s">
        <v>10164</v>
      </c>
      <c r="L106" s="126" t="s">
        <v>10402</v>
      </c>
      <c r="M106" s="125" t="s">
        <v>10153</v>
      </c>
      <c r="N106" s="126" t="s">
        <v>10403</v>
      </c>
      <c r="O106" s="60"/>
      <c r="P106" s="60"/>
      <c r="Q106" s="60"/>
      <c r="R106" s="60"/>
      <c r="S106" s="60"/>
      <c r="T106" s="60"/>
      <c r="U106" s="60"/>
      <c r="V106" s="60"/>
      <c r="W106" s="60"/>
      <c r="X106" s="60"/>
      <c r="Y106" s="60"/>
      <c r="Z106" s="60"/>
      <c r="AA106" s="60"/>
      <c r="AB106" s="60"/>
      <c r="AC106" s="60"/>
      <c r="AD106" s="60"/>
      <c r="AE106" s="60"/>
    </row>
    <row r="107">
      <c r="A107" s="124">
        <v>108.0</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row>
    <row r="108">
      <c r="A108" s="124">
        <v>109.0</v>
      </c>
      <c r="B108" s="125" t="s">
        <v>10404</v>
      </c>
      <c r="C108" s="125" t="s">
        <v>10405</v>
      </c>
      <c r="D108" s="60"/>
      <c r="E108" s="125" t="s">
        <v>7862</v>
      </c>
      <c r="F108" s="125" t="s">
        <v>7883</v>
      </c>
      <c r="G108" s="60"/>
      <c r="H108" s="60"/>
      <c r="I108" s="125" t="s">
        <v>10120</v>
      </c>
      <c r="J108" s="126" t="s">
        <v>10406</v>
      </c>
      <c r="K108" s="125" t="s">
        <v>10164</v>
      </c>
      <c r="L108" s="126" t="s">
        <v>10407</v>
      </c>
      <c r="M108" s="60"/>
      <c r="N108" s="60"/>
      <c r="O108" s="60"/>
      <c r="P108" s="60"/>
      <c r="Q108" s="60"/>
      <c r="R108" s="60"/>
      <c r="S108" s="60"/>
      <c r="T108" s="60"/>
      <c r="U108" s="60"/>
      <c r="V108" s="60"/>
      <c r="W108" s="60"/>
      <c r="X108" s="60"/>
      <c r="Y108" s="60"/>
      <c r="Z108" s="60"/>
      <c r="AA108" s="60"/>
      <c r="AB108" s="60"/>
      <c r="AC108" s="60"/>
      <c r="AD108" s="60"/>
      <c r="AE108" s="60"/>
    </row>
    <row r="109">
      <c r="A109" s="124">
        <v>110.0</v>
      </c>
      <c r="B109" s="125" t="s">
        <v>10408</v>
      </c>
      <c r="C109" s="125" t="s">
        <v>10409</v>
      </c>
      <c r="D109" s="125" t="s">
        <v>8242</v>
      </c>
      <c r="E109" s="125" t="s">
        <v>7862</v>
      </c>
      <c r="F109" s="125" t="s">
        <v>7883</v>
      </c>
      <c r="G109" s="126" t="s">
        <v>10410</v>
      </c>
      <c r="H109" s="125" t="s">
        <v>10411</v>
      </c>
      <c r="I109" s="125" t="s">
        <v>10120</v>
      </c>
      <c r="J109" s="126" t="s">
        <v>10412</v>
      </c>
      <c r="K109" s="125" t="s">
        <v>10164</v>
      </c>
      <c r="L109" s="126" t="s">
        <v>10413</v>
      </c>
      <c r="M109" s="125" t="s">
        <v>10149</v>
      </c>
      <c r="N109" s="126" t="s">
        <v>10414</v>
      </c>
      <c r="O109" s="125" t="s">
        <v>10122</v>
      </c>
      <c r="P109" s="126" t="s">
        <v>10415</v>
      </c>
      <c r="Q109" s="125" t="s">
        <v>10153</v>
      </c>
      <c r="R109" s="126" t="s">
        <v>10416</v>
      </c>
      <c r="S109" s="125" t="s">
        <v>10142</v>
      </c>
      <c r="T109" s="125" t="s">
        <v>10417</v>
      </c>
      <c r="U109" s="60"/>
      <c r="V109" s="60"/>
      <c r="W109" s="60"/>
      <c r="X109" s="60"/>
      <c r="Y109" s="60"/>
      <c r="Z109" s="60"/>
      <c r="AA109" s="60"/>
      <c r="AB109" s="60"/>
      <c r="AC109" s="60"/>
      <c r="AD109" s="60"/>
      <c r="AE109" s="60"/>
    </row>
    <row r="110">
      <c r="A110" s="124">
        <v>111.0</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row>
    <row r="111">
      <c r="A111" s="124">
        <v>112.0</v>
      </c>
      <c r="B111" s="125" t="s">
        <v>10418</v>
      </c>
      <c r="C111" s="125" t="s">
        <v>3398</v>
      </c>
      <c r="D111" s="125" t="s">
        <v>9124</v>
      </c>
      <c r="E111" s="125" t="s">
        <v>7862</v>
      </c>
      <c r="F111" s="125" t="s">
        <v>7951</v>
      </c>
      <c r="G111" s="125" t="s">
        <v>10419</v>
      </c>
      <c r="H111" s="125" t="s">
        <v>10420</v>
      </c>
      <c r="I111" s="125" t="s">
        <v>10122</v>
      </c>
      <c r="J111" s="126" t="s">
        <v>10421</v>
      </c>
      <c r="K111" s="125" t="s">
        <v>10142</v>
      </c>
      <c r="L111" s="126" t="s">
        <v>10422</v>
      </c>
      <c r="M111" s="60"/>
      <c r="N111" s="60"/>
      <c r="O111" s="60"/>
      <c r="P111" s="60"/>
      <c r="Q111" s="60"/>
      <c r="R111" s="60"/>
      <c r="S111" s="60"/>
      <c r="T111" s="60"/>
      <c r="U111" s="60"/>
      <c r="V111" s="60"/>
      <c r="W111" s="60"/>
      <c r="X111" s="60"/>
      <c r="Y111" s="60"/>
      <c r="Z111" s="60"/>
      <c r="AA111" s="60"/>
      <c r="AB111" s="60"/>
      <c r="AC111" s="60"/>
      <c r="AD111" s="60"/>
      <c r="AE111" s="60"/>
    </row>
    <row r="112">
      <c r="A112" s="124">
        <v>113.0</v>
      </c>
      <c r="B112" s="125" t="s">
        <v>10423</v>
      </c>
      <c r="C112" s="125" t="s">
        <v>10424</v>
      </c>
      <c r="D112" s="125" t="s">
        <v>575</v>
      </c>
      <c r="E112" s="125" t="s">
        <v>7862</v>
      </c>
      <c r="F112" s="125" t="s">
        <v>575</v>
      </c>
      <c r="G112" s="125" t="s">
        <v>10425</v>
      </c>
      <c r="H112" s="125" t="s">
        <v>10426</v>
      </c>
      <c r="I112" s="125" t="s">
        <v>10120</v>
      </c>
      <c r="J112" s="126" t="s">
        <v>10427</v>
      </c>
      <c r="K112" s="125" t="s">
        <v>10122</v>
      </c>
      <c r="L112" s="126" t="s">
        <v>10428</v>
      </c>
      <c r="M112" s="125" t="s">
        <v>10142</v>
      </c>
      <c r="N112" s="126" t="s">
        <v>10429</v>
      </c>
      <c r="O112" s="60"/>
      <c r="P112" s="60"/>
      <c r="Q112" s="60"/>
      <c r="R112" s="60"/>
      <c r="S112" s="60"/>
      <c r="T112" s="60"/>
      <c r="U112" s="60"/>
      <c r="V112" s="60"/>
      <c r="W112" s="60"/>
      <c r="X112" s="60"/>
      <c r="Y112" s="60"/>
      <c r="Z112" s="60"/>
      <c r="AA112" s="60"/>
      <c r="AB112" s="60"/>
      <c r="AC112" s="60"/>
      <c r="AD112" s="60"/>
      <c r="AE112" s="60"/>
    </row>
    <row r="113">
      <c r="A113" s="124">
        <v>114.0</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row>
    <row r="114">
      <c r="A114" s="124">
        <v>116.0</v>
      </c>
      <c r="B114" s="125" t="s">
        <v>10408</v>
      </c>
      <c r="C114" s="125" t="s">
        <v>10430</v>
      </c>
      <c r="D114" s="125" t="s">
        <v>8177</v>
      </c>
      <c r="E114" s="125" t="s">
        <v>7862</v>
      </c>
      <c r="F114" s="125" t="s">
        <v>8045</v>
      </c>
      <c r="G114" s="125" t="s">
        <v>10431</v>
      </c>
      <c r="H114" s="125" t="s">
        <v>10432</v>
      </c>
      <c r="I114" s="125" t="s">
        <v>10120</v>
      </c>
      <c r="J114" s="126" t="s">
        <v>10433</v>
      </c>
      <c r="K114" s="125" t="s">
        <v>10164</v>
      </c>
      <c r="L114" s="126" t="s">
        <v>10434</v>
      </c>
      <c r="M114" s="125" t="s">
        <v>10122</v>
      </c>
      <c r="N114" s="126" t="s">
        <v>10435</v>
      </c>
      <c r="O114" s="125" t="s">
        <v>10142</v>
      </c>
      <c r="P114" s="126" t="s">
        <v>10436</v>
      </c>
      <c r="Q114" s="60"/>
      <c r="R114" s="60"/>
      <c r="S114" s="60"/>
      <c r="T114" s="60"/>
      <c r="U114" s="60"/>
      <c r="V114" s="60"/>
      <c r="W114" s="60"/>
      <c r="X114" s="60"/>
      <c r="Y114" s="60"/>
      <c r="Z114" s="60"/>
      <c r="AA114" s="60"/>
      <c r="AB114" s="60"/>
      <c r="AC114" s="60"/>
      <c r="AD114" s="60"/>
      <c r="AE114" s="60"/>
    </row>
    <row r="115">
      <c r="A115" s="124">
        <v>117.0</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row>
    <row r="116">
      <c r="A116" s="124">
        <v>118.0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row>
    <row r="117">
      <c r="A117" s="124">
        <v>119.0</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row>
    <row r="118">
      <c r="A118" s="124">
        <v>120.0</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row>
    <row r="119">
      <c r="A119" s="124">
        <v>121.0</v>
      </c>
      <c r="B119" s="125" t="s">
        <v>10437</v>
      </c>
      <c r="C119" s="125" t="s">
        <v>10438</v>
      </c>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row>
    <row r="120">
      <c r="A120" s="124">
        <v>122.0</v>
      </c>
      <c r="B120" s="125" t="s">
        <v>10439</v>
      </c>
      <c r="C120" s="125" t="s">
        <v>10440</v>
      </c>
      <c r="D120" s="60"/>
      <c r="E120" s="60"/>
      <c r="F120" s="60"/>
      <c r="G120" s="60"/>
      <c r="H120" s="60"/>
      <c r="I120" s="125" t="s">
        <v>10120</v>
      </c>
      <c r="J120" s="126" t="s">
        <v>10441</v>
      </c>
      <c r="K120" s="125" t="s">
        <v>10146</v>
      </c>
      <c r="L120" s="126" t="s">
        <v>10442</v>
      </c>
      <c r="M120" s="125" t="s">
        <v>10153</v>
      </c>
      <c r="N120" s="126" t="s">
        <v>10443</v>
      </c>
      <c r="O120" s="60"/>
      <c r="P120" s="60"/>
      <c r="Q120" s="60"/>
      <c r="R120" s="60"/>
      <c r="S120" s="60"/>
      <c r="T120" s="60"/>
      <c r="U120" s="60"/>
      <c r="V120" s="60"/>
      <c r="W120" s="60"/>
      <c r="X120" s="60"/>
      <c r="Y120" s="60"/>
      <c r="Z120" s="60"/>
      <c r="AA120" s="60"/>
      <c r="AB120" s="60"/>
      <c r="AC120" s="60"/>
      <c r="AD120" s="60"/>
      <c r="AE120" s="60"/>
    </row>
    <row r="121">
      <c r="A121" s="124">
        <v>123.0</v>
      </c>
      <c r="B121" s="125" t="s">
        <v>10304</v>
      </c>
      <c r="C121" s="125" t="s">
        <v>10444</v>
      </c>
      <c r="D121" s="125" t="s">
        <v>8177</v>
      </c>
      <c r="E121" s="125" t="s">
        <v>7862</v>
      </c>
      <c r="F121" s="125" t="s">
        <v>8045</v>
      </c>
      <c r="G121" s="125" t="s">
        <v>10445</v>
      </c>
      <c r="H121" s="125" t="s">
        <v>10446</v>
      </c>
      <c r="I121" s="125" t="s">
        <v>10122</v>
      </c>
      <c r="J121" s="126" t="s">
        <v>10447</v>
      </c>
      <c r="K121" s="125" t="s">
        <v>10153</v>
      </c>
      <c r="L121" s="126" t="s">
        <v>10448</v>
      </c>
      <c r="M121" s="125" t="s">
        <v>10175</v>
      </c>
      <c r="N121" s="126" t="s">
        <v>10449</v>
      </c>
      <c r="O121" s="125" t="s">
        <v>10118</v>
      </c>
      <c r="P121" s="126" t="s">
        <v>10450</v>
      </c>
      <c r="Q121" s="125" t="s">
        <v>10451</v>
      </c>
      <c r="R121" s="126" t="s">
        <v>10452</v>
      </c>
      <c r="S121" s="125" t="s">
        <v>10453</v>
      </c>
      <c r="T121" s="126" t="s">
        <v>10454</v>
      </c>
      <c r="U121" s="125" t="s">
        <v>10455</v>
      </c>
      <c r="V121" s="126" t="s">
        <v>10456</v>
      </c>
      <c r="W121" s="125" t="s">
        <v>10146</v>
      </c>
      <c r="X121" s="126" t="s">
        <v>10457</v>
      </c>
      <c r="Y121" s="125" t="s">
        <v>10120</v>
      </c>
      <c r="Z121" s="126" t="s">
        <v>10458</v>
      </c>
      <c r="AA121" s="125" t="s">
        <v>10149</v>
      </c>
      <c r="AB121" s="126" t="s">
        <v>10459</v>
      </c>
      <c r="AC121" s="125" t="s">
        <v>10142</v>
      </c>
      <c r="AD121" s="126" t="s">
        <v>10460</v>
      </c>
      <c r="AE121" s="60"/>
    </row>
    <row r="122">
      <c r="A122" s="124">
        <v>124.0</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row>
    <row r="123">
      <c r="A123" s="124">
        <v>125.0</v>
      </c>
      <c r="B123" s="125" t="s">
        <v>10461</v>
      </c>
      <c r="C123" s="125" t="s">
        <v>10462</v>
      </c>
      <c r="D123" s="60"/>
      <c r="E123" s="60"/>
      <c r="F123" s="60"/>
      <c r="G123" s="60"/>
      <c r="H123" s="60"/>
      <c r="I123" s="125" t="s">
        <v>10120</v>
      </c>
      <c r="J123" s="126" t="s">
        <v>10463</v>
      </c>
      <c r="K123" s="60"/>
      <c r="L123" s="60"/>
      <c r="M123" s="60"/>
      <c r="N123" s="60"/>
      <c r="O123" s="60"/>
      <c r="P123" s="60"/>
      <c r="Q123" s="60"/>
      <c r="R123" s="60"/>
      <c r="S123" s="60"/>
      <c r="T123" s="60"/>
      <c r="U123" s="60"/>
      <c r="V123" s="60"/>
      <c r="W123" s="60"/>
      <c r="X123" s="60"/>
      <c r="Y123" s="60"/>
      <c r="Z123" s="60"/>
      <c r="AA123" s="60"/>
      <c r="AB123" s="60"/>
      <c r="AC123" s="60"/>
      <c r="AD123" s="60"/>
      <c r="AE123" s="60"/>
    </row>
    <row r="124">
      <c r="A124" s="124">
        <v>126.0</v>
      </c>
      <c r="B124" s="125" t="s">
        <v>10269</v>
      </c>
      <c r="C124" s="125" t="s">
        <v>10464</v>
      </c>
      <c r="D124" s="60"/>
      <c r="E124" s="125" t="s">
        <v>7862</v>
      </c>
      <c r="F124" s="125" t="s">
        <v>8693</v>
      </c>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row>
    <row r="125">
      <c r="A125" s="124">
        <v>127.0</v>
      </c>
      <c r="B125" s="125" t="s">
        <v>10465</v>
      </c>
      <c r="C125" s="125" t="s">
        <v>10466</v>
      </c>
      <c r="D125" s="125" t="s">
        <v>8077</v>
      </c>
      <c r="E125" s="125" t="s">
        <v>7862</v>
      </c>
      <c r="F125" s="125" t="s">
        <v>8045</v>
      </c>
      <c r="G125" s="60"/>
      <c r="H125" s="60"/>
      <c r="I125" s="125" t="s">
        <v>10120</v>
      </c>
      <c r="J125" s="126" t="s">
        <v>10467</v>
      </c>
      <c r="K125" s="125" t="s">
        <v>10142</v>
      </c>
      <c r="L125" s="126" t="s">
        <v>10468</v>
      </c>
      <c r="M125" s="60"/>
      <c r="N125" s="60"/>
      <c r="O125" s="60"/>
      <c r="P125" s="60"/>
      <c r="Q125" s="60"/>
      <c r="R125" s="60"/>
      <c r="S125" s="60"/>
      <c r="T125" s="60"/>
      <c r="U125" s="60"/>
      <c r="V125" s="60"/>
      <c r="W125" s="60"/>
      <c r="X125" s="60"/>
      <c r="Y125" s="60"/>
      <c r="Z125" s="60"/>
      <c r="AA125" s="60"/>
      <c r="AB125" s="60"/>
      <c r="AC125" s="60"/>
      <c r="AD125" s="60"/>
      <c r="AE125" s="60"/>
    </row>
    <row r="126">
      <c r="A126" s="124">
        <v>128.0</v>
      </c>
      <c r="B126" s="125" t="s">
        <v>10469</v>
      </c>
      <c r="C126" s="125" t="s">
        <v>10470</v>
      </c>
      <c r="D126" s="60"/>
      <c r="E126" s="60"/>
      <c r="F126" s="60"/>
      <c r="G126" s="60"/>
      <c r="H126" s="60"/>
      <c r="I126" s="125" t="s">
        <v>10120</v>
      </c>
      <c r="J126" s="126" t="s">
        <v>10471</v>
      </c>
      <c r="K126" s="125" t="s">
        <v>10142</v>
      </c>
      <c r="L126" s="126" t="s">
        <v>10472</v>
      </c>
      <c r="M126" s="60"/>
      <c r="N126" s="60"/>
      <c r="O126" s="60"/>
      <c r="P126" s="60"/>
      <c r="Q126" s="60"/>
      <c r="R126" s="60"/>
      <c r="S126" s="60"/>
      <c r="T126" s="60"/>
      <c r="U126" s="60"/>
      <c r="V126" s="60"/>
      <c r="W126" s="60"/>
      <c r="X126" s="60"/>
      <c r="Y126" s="60"/>
      <c r="Z126" s="60"/>
      <c r="AA126" s="60"/>
      <c r="AB126" s="60"/>
      <c r="AC126" s="60"/>
      <c r="AD126" s="60"/>
      <c r="AE126" s="60"/>
    </row>
    <row r="127">
      <c r="A127" s="124">
        <v>129.0</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row>
    <row r="128">
      <c r="A128" s="124">
        <v>130.0</v>
      </c>
      <c r="B128" s="125" t="s">
        <v>10473</v>
      </c>
      <c r="C128" s="125" t="s">
        <v>10474</v>
      </c>
      <c r="D128" s="125" t="s">
        <v>575</v>
      </c>
      <c r="E128" s="125" t="s">
        <v>7862</v>
      </c>
      <c r="F128" s="125" t="s">
        <v>575</v>
      </c>
      <c r="G128" s="125" t="s">
        <v>10475</v>
      </c>
      <c r="H128" s="125" t="s">
        <v>10476</v>
      </c>
      <c r="I128" s="125" t="s">
        <v>10149</v>
      </c>
      <c r="J128" s="126" t="s">
        <v>10477</v>
      </c>
      <c r="K128" s="125" t="s">
        <v>10164</v>
      </c>
      <c r="L128" s="126" t="s">
        <v>10478</v>
      </c>
      <c r="M128" s="125" t="s">
        <v>10120</v>
      </c>
      <c r="N128" s="126" t="s">
        <v>10479</v>
      </c>
      <c r="O128" s="125" t="s">
        <v>10122</v>
      </c>
      <c r="P128" s="126" t="s">
        <v>10480</v>
      </c>
      <c r="Q128" s="125" t="s">
        <v>10142</v>
      </c>
      <c r="R128" s="126" t="s">
        <v>10481</v>
      </c>
      <c r="S128" s="60"/>
      <c r="T128" s="60"/>
      <c r="U128" s="60"/>
      <c r="V128" s="60"/>
      <c r="W128" s="60"/>
      <c r="X128" s="60"/>
      <c r="Y128" s="60"/>
      <c r="Z128" s="60"/>
      <c r="AA128" s="60"/>
      <c r="AB128" s="60"/>
      <c r="AC128" s="60"/>
      <c r="AD128" s="60"/>
      <c r="AE128" s="60"/>
    </row>
    <row r="129">
      <c r="A129" s="124">
        <v>131.0</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row>
    <row r="130">
      <c r="A130" s="124">
        <v>132.0</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row>
    <row r="131">
      <c r="A131" s="124">
        <v>133.0</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row>
    <row r="132">
      <c r="A132" s="124">
        <v>134.0</v>
      </c>
      <c r="B132" s="125" t="s">
        <v>10482</v>
      </c>
      <c r="C132" s="125" t="s">
        <v>10483</v>
      </c>
      <c r="D132" s="60"/>
      <c r="E132" s="125" t="s">
        <v>10484</v>
      </c>
      <c r="F132" s="60"/>
      <c r="G132" s="60"/>
      <c r="H132" s="60"/>
      <c r="I132" s="125" t="s">
        <v>10120</v>
      </c>
      <c r="J132" s="126" t="s">
        <v>10485</v>
      </c>
      <c r="K132" s="60"/>
      <c r="L132" s="60"/>
      <c r="M132" s="60"/>
      <c r="N132" s="60"/>
      <c r="O132" s="60"/>
      <c r="P132" s="60"/>
      <c r="Q132" s="60"/>
      <c r="R132" s="60"/>
      <c r="S132" s="60"/>
      <c r="T132" s="60"/>
      <c r="U132" s="60"/>
      <c r="V132" s="60"/>
      <c r="W132" s="60"/>
      <c r="X132" s="60"/>
      <c r="Y132" s="60"/>
      <c r="Z132" s="60"/>
      <c r="AA132" s="60"/>
      <c r="AB132" s="60"/>
      <c r="AC132" s="60"/>
      <c r="AD132" s="60"/>
      <c r="AE132" s="60"/>
    </row>
    <row r="133">
      <c r="A133" s="124">
        <v>135.0</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row>
    <row r="134">
      <c r="A134" s="124">
        <v>136.0</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row>
    <row r="135">
      <c r="A135" s="124">
        <v>137.0</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row>
    <row r="136">
      <c r="A136" s="124">
        <v>138.0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row>
    <row r="137">
      <c r="A137" s="124">
        <v>139.0</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row>
    <row r="138">
      <c r="A138" s="124">
        <v>140.0</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row>
    <row r="139">
      <c r="A139" s="124">
        <v>141.0</v>
      </c>
      <c r="B139" s="125" t="s">
        <v>10486</v>
      </c>
      <c r="C139" s="125" t="s">
        <v>10487</v>
      </c>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row>
    <row r="140">
      <c r="A140" s="124">
        <v>142.0</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row>
    <row r="141">
      <c r="A141" s="124">
        <v>143.0</v>
      </c>
      <c r="B141" s="125" t="s">
        <v>10488</v>
      </c>
      <c r="C141" s="125" t="s">
        <v>10489</v>
      </c>
      <c r="D141" s="60"/>
      <c r="E141" s="60"/>
      <c r="F141" s="60"/>
      <c r="G141" s="60"/>
      <c r="H141" s="60"/>
      <c r="I141" s="125" t="s">
        <v>10149</v>
      </c>
      <c r="J141" s="126" t="s">
        <v>10490</v>
      </c>
      <c r="K141" s="125" t="s">
        <v>10120</v>
      </c>
      <c r="L141" s="126" t="s">
        <v>10491</v>
      </c>
      <c r="M141" s="125" t="s">
        <v>10492</v>
      </c>
      <c r="N141" s="126" t="s">
        <v>10493</v>
      </c>
      <c r="O141" s="60"/>
      <c r="P141" s="60"/>
      <c r="Q141" s="60"/>
      <c r="R141" s="60"/>
      <c r="S141" s="60"/>
      <c r="T141" s="60"/>
      <c r="U141" s="60"/>
      <c r="V141" s="60"/>
      <c r="W141" s="60"/>
      <c r="X141" s="60"/>
      <c r="Y141" s="60"/>
      <c r="Z141" s="60"/>
      <c r="AA141" s="60"/>
      <c r="AB141" s="60"/>
      <c r="AC141" s="60"/>
      <c r="AD141" s="60"/>
      <c r="AE141" s="60"/>
    </row>
    <row r="142">
      <c r="A142" s="124">
        <v>144.0</v>
      </c>
      <c r="B142" s="125" t="s">
        <v>10494</v>
      </c>
      <c r="C142" s="125" t="s">
        <v>10495</v>
      </c>
      <c r="D142" s="125" t="s">
        <v>10496</v>
      </c>
      <c r="E142" s="125" t="s">
        <v>8314</v>
      </c>
      <c r="F142" s="125" t="s">
        <v>10497</v>
      </c>
      <c r="G142" s="60"/>
      <c r="H142" s="60"/>
      <c r="I142" s="125" t="s">
        <v>10120</v>
      </c>
      <c r="J142" s="126" t="s">
        <v>10498</v>
      </c>
      <c r="K142" s="60"/>
      <c r="L142" s="60"/>
      <c r="M142" s="60"/>
      <c r="N142" s="60"/>
      <c r="O142" s="60"/>
      <c r="P142" s="60"/>
      <c r="Q142" s="60"/>
      <c r="R142" s="60"/>
      <c r="S142" s="60"/>
      <c r="T142" s="60"/>
      <c r="U142" s="60"/>
      <c r="V142" s="60"/>
      <c r="W142" s="60"/>
      <c r="X142" s="60"/>
      <c r="Y142" s="60"/>
      <c r="Z142" s="60"/>
      <c r="AA142" s="60"/>
      <c r="AB142" s="60"/>
      <c r="AC142" s="60"/>
      <c r="AD142" s="60"/>
      <c r="AE142" s="60"/>
    </row>
    <row r="143">
      <c r="A143" s="124">
        <v>145.0</v>
      </c>
      <c r="B143" s="125" t="s">
        <v>10408</v>
      </c>
      <c r="C143" s="125" t="s">
        <v>10499</v>
      </c>
      <c r="D143" s="60"/>
      <c r="E143" s="60"/>
      <c r="F143" s="60"/>
      <c r="G143" s="60"/>
      <c r="H143" s="60"/>
      <c r="I143" s="125" t="s">
        <v>10120</v>
      </c>
      <c r="J143" s="126" t="s">
        <v>10500</v>
      </c>
      <c r="K143" s="60"/>
      <c r="L143" s="60"/>
      <c r="M143" s="60"/>
      <c r="N143" s="60"/>
      <c r="O143" s="60"/>
      <c r="P143" s="60"/>
      <c r="Q143" s="60"/>
      <c r="R143" s="60"/>
      <c r="S143" s="60"/>
      <c r="T143" s="60"/>
      <c r="U143" s="60"/>
      <c r="V143" s="60"/>
      <c r="W143" s="60"/>
      <c r="X143" s="60"/>
      <c r="Y143" s="60"/>
      <c r="Z143" s="60"/>
      <c r="AA143" s="60"/>
      <c r="AB143" s="60"/>
      <c r="AC143" s="60"/>
      <c r="AD143" s="60"/>
      <c r="AE143" s="60"/>
    </row>
    <row r="144">
      <c r="A144" s="124">
        <v>146.0</v>
      </c>
      <c r="B144" s="125" t="s">
        <v>10343</v>
      </c>
      <c r="C144" s="125" t="s">
        <v>10501</v>
      </c>
      <c r="D144" s="60"/>
      <c r="E144" s="60"/>
      <c r="F144" s="60"/>
      <c r="G144" s="60"/>
      <c r="H144" s="60"/>
      <c r="I144" s="125" t="s">
        <v>10120</v>
      </c>
      <c r="J144" s="126" t="s">
        <v>10502</v>
      </c>
      <c r="K144" s="60"/>
      <c r="L144" s="60"/>
      <c r="M144" s="60"/>
      <c r="N144" s="60"/>
      <c r="O144" s="60"/>
      <c r="P144" s="60"/>
      <c r="Q144" s="60"/>
      <c r="R144" s="60"/>
      <c r="S144" s="60"/>
      <c r="T144" s="60"/>
      <c r="U144" s="60"/>
      <c r="V144" s="60"/>
      <c r="W144" s="60"/>
      <c r="X144" s="60"/>
      <c r="Y144" s="60"/>
      <c r="Z144" s="60"/>
      <c r="AA144" s="60"/>
      <c r="AB144" s="60"/>
      <c r="AC144" s="60"/>
      <c r="AD144" s="60"/>
      <c r="AE144" s="60"/>
    </row>
    <row r="145">
      <c r="A145" s="124">
        <v>147.0</v>
      </c>
      <c r="B145" s="125" t="s">
        <v>10503</v>
      </c>
      <c r="C145" s="125" t="s">
        <v>10504</v>
      </c>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row>
    <row r="146">
      <c r="A146" s="124">
        <v>148.0</v>
      </c>
      <c r="B146" s="125" t="s">
        <v>10250</v>
      </c>
      <c r="C146" s="125" t="s">
        <v>10505</v>
      </c>
      <c r="D146" s="60"/>
      <c r="E146" s="60"/>
      <c r="F146" s="60"/>
      <c r="G146" s="60"/>
      <c r="H146" s="60"/>
      <c r="I146" s="125" t="s">
        <v>10120</v>
      </c>
      <c r="J146" s="126" t="s">
        <v>10506</v>
      </c>
      <c r="K146" s="125" t="s">
        <v>10146</v>
      </c>
      <c r="L146" s="126" t="s">
        <v>10507</v>
      </c>
      <c r="M146" s="60"/>
      <c r="N146" s="60"/>
      <c r="O146" s="60"/>
      <c r="P146" s="60"/>
      <c r="Q146" s="60"/>
      <c r="R146" s="60"/>
      <c r="S146" s="60"/>
      <c r="T146" s="60"/>
      <c r="U146" s="60"/>
      <c r="V146" s="60"/>
      <c r="W146" s="60"/>
      <c r="X146" s="60"/>
      <c r="Y146" s="60"/>
      <c r="Z146" s="60"/>
      <c r="AA146" s="60"/>
      <c r="AB146" s="60"/>
      <c r="AC146" s="60"/>
      <c r="AD146" s="60"/>
      <c r="AE146" s="60"/>
    </row>
    <row r="147">
      <c r="A147" s="124">
        <v>149.0</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row>
    <row r="148">
      <c r="A148" s="124">
        <v>150.0</v>
      </c>
      <c r="B148" s="125" t="s">
        <v>10508</v>
      </c>
      <c r="C148" s="125" t="s">
        <v>10509</v>
      </c>
      <c r="D148" s="60"/>
      <c r="E148" s="60"/>
      <c r="F148" s="60"/>
      <c r="G148" s="60"/>
      <c r="H148" s="60"/>
      <c r="I148" s="125" t="s">
        <v>10120</v>
      </c>
      <c r="J148" s="126" t="s">
        <v>10510</v>
      </c>
      <c r="K148" s="60"/>
      <c r="L148" s="60"/>
      <c r="M148" s="60"/>
      <c r="N148" s="60"/>
      <c r="O148" s="60"/>
      <c r="P148" s="60"/>
      <c r="Q148" s="60"/>
      <c r="R148" s="60"/>
      <c r="S148" s="60"/>
      <c r="T148" s="60"/>
      <c r="U148" s="60"/>
      <c r="V148" s="60"/>
      <c r="W148" s="60"/>
      <c r="X148" s="60"/>
      <c r="Y148" s="60"/>
      <c r="Z148" s="60"/>
      <c r="AA148" s="60"/>
      <c r="AB148" s="60"/>
      <c r="AC148" s="60"/>
      <c r="AD148" s="60"/>
      <c r="AE148" s="60"/>
    </row>
    <row r="149">
      <c r="A149" s="124">
        <v>151.0</v>
      </c>
      <c r="B149" s="125" t="s">
        <v>10511</v>
      </c>
      <c r="C149" s="125" t="s">
        <v>10512</v>
      </c>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row>
    <row r="150">
      <c r="A150" s="124">
        <v>152.0</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row>
    <row r="151">
      <c r="A151" s="124">
        <v>153.0</v>
      </c>
      <c r="B151" s="125" t="s">
        <v>10513</v>
      </c>
      <c r="C151" s="125" t="s">
        <v>10514</v>
      </c>
      <c r="D151" s="60"/>
      <c r="E151" s="60"/>
      <c r="F151" s="60"/>
      <c r="G151" s="60"/>
      <c r="H151" s="60"/>
      <c r="I151" s="125" t="s">
        <v>10120</v>
      </c>
      <c r="J151" s="126" t="s">
        <v>10515</v>
      </c>
      <c r="K151" s="60"/>
      <c r="L151" s="60"/>
      <c r="M151" s="60"/>
      <c r="N151" s="60"/>
      <c r="O151" s="60"/>
      <c r="P151" s="60"/>
      <c r="Q151" s="60"/>
      <c r="R151" s="60"/>
      <c r="S151" s="60"/>
      <c r="T151" s="60"/>
      <c r="U151" s="60"/>
      <c r="V151" s="60"/>
      <c r="W151" s="60"/>
      <c r="X151" s="60"/>
      <c r="Y151" s="60"/>
      <c r="Z151" s="60"/>
      <c r="AA151" s="60"/>
      <c r="AB151" s="60"/>
      <c r="AC151" s="60"/>
      <c r="AD151" s="60"/>
      <c r="AE151" s="60"/>
    </row>
    <row r="152">
      <c r="A152" s="124">
        <v>155.0</v>
      </c>
      <c r="B152" s="125" t="s">
        <v>10516</v>
      </c>
      <c r="C152" s="125" t="s">
        <v>10517</v>
      </c>
      <c r="D152" s="60"/>
      <c r="E152" s="125" t="s">
        <v>7862</v>
      </c>
      <c r="F152" s="125" t="s">
        <v>8848</v>
      </c>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row>
    <row r="153">
      <c r="A153" s="124">
        <v>156.0</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row>
    <row r="154">
      <c r="A154" s="124">
        <v>157.0</v>
      </c>
      <c r="B154" s="125" t="s">
        <v>10351</v>
      </c>
      <c r="C154" s="60"/>
      <c r="D154" s="60"/>
      <c r="E154" s="60"/>
      <c r="F154" s="60"/>
      <c r="G154" s="60"/>
      <c r="H154" s="60"/>
      <c r="I154" s="125" t="s">
        <v>10120</v>
      </c>
      <c r="J154" s="126" t="s">
        <v>10518</v>
      </c>
      <c r="K154" s="60"/>
      <c r="L154" s="60"/>
      <c r="M154" s="60"/>
      <c r="N154" s="60"/>
      <c r="O154" s="60"/>
      <c r="P154" s="60"/>
      <c r="Q154" s="60"/>
      <c r="R154" s="60"/>
      <c r="S154" s="60"/>
      <c r="T154" s="60"/>
      <c r="U154" s="60"/>
      <c r="V154" s="60"/>
      <c r="W154" s="60"/>
      <c r="X154" s="60"/>
      <c r="Y154" s="60"/>
      <c r="Z154" s="60"/>
      <c r="AA154" s="60"/>
      <c r="AB154" s="60"/>
      <c r="AC154" s="60"/>
      <c r="AD154" s="60"/>
      <c r="AE154" s="60"/>
    </row>
    <row r="155">
      <c r="A155" s="124">
        <v>158.0</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row>
    <row r="156">
      <c r="A156" s="124">
        <v>159.0</v>
      </c>
      <c r="B156" s="125" t="s">
        <v>10519</v>
      </c>
      <c r="C156" s="125" t="s">
        <v>10520</v>
      </c>
      <c r="D156" s="60"/>
      <c r="E156" s="60"/>
      <c r="F156" s="60"/>
      <c r="G156" s="60"/>
      <c r="H156" s="60"/>
      <c r="I156" s="125" t="s">
        <v>10120</v>
      </c>
      <c r="J156" s="126" t="s">
        <v>10521</v>
      </c>
      <c r="K156" s="60"/>
      <c r="L156" s="60"/>
      <c r="M156" s="60"/>
      <c r="N156" s="60"/>
      <c r="O156" s="60"/>
      <c r="P156" s="60"/>
      <c r="Q156" s="60"/>
      <c r="R156" s="60"/>
      <c r="S156" s="60"/>
      <c r="T156" s="60"/>
      <c r="U156" s="60"/>
      <c r="V156" s="60"/>
      <c r="W156" s="60"/>
      <c r="X156" s="60"/>
      <c r="Y156" s="60"/>
      <c r="Z156" s="60"/>
      <c r="AA156" s="60"/>
      <c r="AB156" s="60"/>
      <c r="AC156" s="60"/>
      <c r="AD156" s="60"/>
      <c r="AE156" s="60"/>
    </row>
    <row r="157">
      <c r="A157" s="124">
        <v>160.0</v>
      </c>
      <c r="B157" s="125" t="s">
        <v>10522</v>
      </c>
      <c r="C157" s="125" t="s">
        <v>10523</v>
      </c>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row>
    <row r="158">
      <c r="A158" s="124">
        <v>161.0</v>
      </c>
      <c r="B158" s="125" t="s">
        <v>10524</v>
      </c>
      <c r="C158" s="125" t="s">
        <v>10525</v>
      </c>
      <c r="D158" s="60"/>
      <c r="E158" s="60"/>
      <c r="F158" s="60"/>
      <c r="G158" s="60"/>
      <c r="H158" s="60"/>
      <c r="I158" s="125" t="s">
        <v>10146</v>
      </c>
      <c r="J158" s="126" t="s">
        <v>10526</v>
      </c>
      <c r="K158" s="60"/>
      <c r="L158" s="60"/>
      <c r="M158" s="60"/>
      <c r="N158" s="60"/>
      <c r="O158" s="60"/>
      <c r="P158" s="60"/>
      <c r="Q158" s="60"/>
      <c r="R158" s="60"/>
      <c r="S158" s="60"/>
      <c r="T158" s="60"/>
      <c r="U158" s="60"/>
      <c r="V158" s="60"/>
      <c r="W158" s="60"/>
      <c r="X158" s="60"/>
      <c r="Y158" s="60"/>
      <c r="Z158" s="60"/>
      <c r="AA158" s="60"/>
      <c r="AB158" s="60"/>
      <c r="AC158" s="60"/>
      <c r="AD158" s="60"/>
      <c r="AE158" s="60"/>
    </row>
    <row r="159">
      <c r="A159" s="124">
        <v>162.0</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row>
    <row r="160">
      <c r="A160" s="124">
        <v>163.0</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row>
    <row r="161">
      <c r="A161" s="124">
        <v>164.0</v>
      </c>
      <c r="B161" s="60"/>
      <c r="C161" s="60"/>
      <c r="D161" s="125" t="s">
        <v>8834</v>
      </c>
      <c r="E161" s="125" t="s">
        <v>7862</v>
      </c>
      <c r="F161" s="125" t="s">
        <v>8819</v>
      </c>
      <c r="G161" s="60"/>
      <c r="H161" s="60"/>
      <c r="I161" s="125" t="s">
        <v>10120</v>
      </c>
      <c r="J161" s="126" t="s">
        <v>10527</v>
      </c>
      <c r="K161" s="60"/>
      <c r="L161" s="60"/>
      <c r="M161" s="60"/>
      <c r="N161" s="60"/>
      <c r="O161" s="60"/>
      <c r="P161" s="60"/>
      <c r="Q161" s="60"/>
      <c r="R161" s="60"/>
      <c r="S161" s="60"/>
      <c r="T161" s="60"/>
      <c r="U161" s="60"/>
      <c r="V161" s="60"/>
      <c r="W161" s="60"/>
      <c r="X161" s="60"/>
      <c r="Y161" s="60"/>
      <c r="Z161" s="60"/>
      <c r="AA161" s="60"/>
      <c r="AB161" s="60"/>
      <c r="AC161" s="60"/>
      <c r="AD161" s="60"/>
      <c r="AE161" s="60"/>
    </row>
    <row r="162">
      <c r="A162" s="124">
        <v>166.0</v>
      </c>
      <c r="B162" s="125" t="s">
        <v>8347</v>
      </c>
      <c r="C162" s="125" t="s">
        <v>10528</v>
      </c>
      <c r="D162" s="125" t="s">
        <v>10203</v>
      </c>
      <c r="E162" s="125" t="s">
        <v>7862</v>
      </c>
      <c r="F162" s="60"/>
      <c r="G162" s="125" t="s">
        <v>9243</v>
      </c>
      <c r="H162" s="60"/>
      <c r="I162" s="125" t="s">
        <v>10120</v>
      </c>
      <c r="J162" s="126" t="s">
        <v>10529</v>
      </c>
      <c r="K162" s="125" t="s">
        <v>10164</v>
      </c>
      <c r="L162" s="126" t="s">
        <v>10530</v>
      </c>
      <c r="M162" s="125" t="s">
        <v>10122</v>
      </c>
      <c r="N162" s="126" t="s">
        <v>10531</v>
      </c>
      <c r="O162" s="125" t="s">
        <v>10153</v>
      </c>
      <c r="P162" s="126" t="s">
        <v>10532</v>
      </c>
      <c r="Q162" s="60"/>
      <c r="R162" s="60"/>
      <c r="S162" s="60"/>
      <c r="T162" s="60"/>
      <c r="U162" s="60"/>
      <c r="V162" s="60"/>
      <c r="W162" s="60"/>
      <c r="X162" s="60"/>
      <c r="Y162" s="60"/>
      <c r="Z162" s="60"/>
      <c r="AA162" s="60"/>
      <c r="AB162" s="60"/>
      <c r="AC162" s="60"/>
      <c r="AD162" s="60"/>
      <c r="AE162" s="60"/>
    </row>
    <row r="163">
      <c r="A163" s="124">
        <v>167.0</v>
      </c>
      <c r="B163" s="125" t="s">
        <v>10533</v>
      </c>
      <c r="C163" s="125" t="s">
        <v>10534</v>
      </c>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row>
    <row r="164">
      <c r="A164" s="124">
        <v>168.0</v>
      </c>
      <c r="B164" s="125" t="s">
        <v>10535</v>
      </c>
      <c r="C164" s="125" t="s">
        <v>10536</v>
      </c>
      <c r="D164" s="60"/>
      <c r="E164" s="125" t="s">
        <v>8358</v>
      </c>
      <c r="F164" s="60"/>
      <c r="G164" s="125" t="s">
        <v>10537</v>
      </c>
      <c r="H164" s="125" t="s">
        <v>10538</v>
      </c>
      <c r="I164" s="125" t="s">
        <v>10122</v>
      </c>
      <c r="J164" s="126" t="s">
        <v>10539</v>
      </c>
      <c r="K164" s="125" t="s">
        <v>10153</v>
      </c>
      <c r="L164" s="126" t="s">
        <v>10540</v>
      </c>
      <c r="M164" s="60"/>
      <c r="N164" s="60"/>
      <c r="O164" s="60"/>
      <c r="P164" s="60"/>
      <c r="Q164" s="60"/>
      <c r="R164" s="60"/>
      <c r="S164" s="60"/>
      <c r="T164" s="60"/>
      <c r="U164" s="60"/>
      <c r="V164" s="60"/>
      <c r="W164" s="60"/>
      <c r="X164" s="60"/>
      <c r="Y164" s="60"/>
      <c r="Z164" s="60"/>
      <c r="AA164" s="60"/>
      <c r="AB164" s="60"/>
      <c r="AC164" s="60"/>
      <c r="AD164" s="60"/>
      <c r="AE164" s="60"/>
    </row>
    <row r="165">
      <c r="A165" s="124">
        <v>169.0</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row>
    <row r="166">
      <c r="A166" s="124">
        <v>170.0</v>
      </c>
      <c r="B166" s="125" t="s">
        <v>10541</v>
      </c>
      <c r="C166" s="125" t="s">
        <v>10542</v>
      </c>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row>
    <row r="167">
      <c r="A167" s="124">
        <v>171.0</v>
      </c>
      <c r="B167" s="125" t="s">
        <v>10144</v>
      </c>
      <c r="C167" s="125" t="s">
        <v>10543</v>
      </c>
      <c r="D167" s="125" t="s">
        <v>5986</v>
      </c>
      <c r="E167" s="125" t="s">
        <v>7862</v>
      </c>
      <c r="F167" s="125" t="s">
        <v>8212</v>
      </c>
      <c r="G167" s="125" t="s">
        <v>10544</v>
      </c>
      <c r="H167" s="125" t="s">
        <v>10545</v>
      </c>
      <c r="I167" s="125" t="s">
        <v>10120</v>
      </c>
      <c r="J167" s="126" t="s">
        <v>10546</v>
      </c>
      <c r="K167" s="125" t="s">
        <v>10146</v>
      </c>
      <c r="L167" s="126" t="s">
        <v>10547</v>
      </c>
      <c r="M167" s="125" t="s">
        <v>10151</v>
      </c>
      <c r="N167" s="126" t="s">
        <v>10548</v>
      </c>
      <c r="O167" s="125" t="s">
        <v>10164</v>
      </c>
      <c r="P167" s="126" t="s">
        <v>10549</v>
      </c>
      <c r="Q167" s="125" t="s">
        <v>10149</v>
      </c>
      <c r="R167" s="126" t="s">
        <v>10550</v>
      </c>
      <c r="S167" s="125" t="s">
        <v>10122</v>
      </c>
      <c r="T167" s="126" t="s">
        <v>10551</v>
      </c>
      <c r="U167" s="125" t="s">
        <v>10153</v>
      </c>
      <c r="V167" s="126" t="s">
        <v>10552</v>
      </c>
      <c r="W167" s="125" t="s">
        <v>10142</v>
      </c>
      <c r="X167" s="126" t="s">
        <v>10553</v>
      </c>
      <c r="Y167" s="125" t="s">
        <v>10554</v>
      </c>
      <c r="Z167" s="126" t="s">
        <v>10555</v>
      </c>
      <c r="AA167" s="60"/>
      <c r="AB167" s="60"/>
      <c r="AC167" s="60"/>
      <c r="AD167" s="60"/>
      <c r="AE167" s="60"/>
    </row>
    <row r="168">
      <c r="A168" s="124">
        <v>172.0</v>
      </c>
      <c r="B168" s="125" t="s">
        <v>10556</v>
      </c>
      <c r="C168" s="125" t="s">
        <v>10557</v>
      </c>
      <c r="D168" s="60"/>
      <c r="E168" s="60"/>
      <c r="F168" s="60"/>
      <c r="G168" s="60"/>
      <c r="H168" s="60"/>
      <c r="I168" s="125" t="s">
        <v>10120</v>
      </c>
      <c r="J168" s="126" t="s">
        <v>10558</v>
      </c>
      <c r="K168" s="60"/>
      <c r="L168" s="60"/>
      <c r="M168" s="60"/>
      <c r="N168" s="60"/>
      <c r="O168" s="60"/>
      <c r="P168" s="60"/>
      <c r="Q168" s="60"/>
      <c r="R168" s="60"/>
      <c r="S168" s="60"/>
      <c r="T168" s="60"/>
      <c r="U168" s="60"/>
      <c r="V168" s="60"/>
      <c r="W168" s="60"/>
      <c r="X168" s="60"/>
      <c r="Y168" s="60"/>
      <c r="Z168" s="60"/>
      <c r="AA168" s="60"/>
      <c r="AB168" s="60"/>
      <c r="AC168" s="60"/>
      <c r="AD168" s="60"/>
      <c r="AE168" s="60"/>
    </row>
    <row r="169">
      <c r="A169" s="124">
        <v>173.0</v>
      </c>
      <c r="B169" s="125" t="s">
        <v>10286</v>
      </c>
      <c r="C169" s="125" t="s">
        <v>10559</v>
      </c>
      <c r="D169" s="125" t="s">
        <v>10560</v>
      </c>
      <c r="E169" s="125" t="s">
        <v>7862</v>
      </c>
      <c r="F169" s="125" t="s">
        <v>8483</v>
      </c>
      <c r="G169" s="125" t="s">
        <v>10561</v>
      </c>
      <c r="H169" s="125" t="s">
        <v>10562</v>
      </c>
      <c r="I169" s="125" t="s">
        <v>10122</v>
      </c>
      <c r="J169" s="126" t="s">
        <v>10563</v>
      </c>
      <c r="K169" s="125" t="s">
        <v>10153</v>
      </c>
      <c r="L169" s="126" t="s">
        <v>10564</v>
      </c>
      <c r="M169" s="125" t="s">
        <v>10142</v>
      </c>
      <c r="N169" s="125" t="s">
        <v>10565</v>
      </c>
      <c r="O169" s="60"/>
      <c r="P169" s="60"/>
      <c r="Q169" s="60"/>
      <c r="R169" s="60"/>
      <c r="S169" s="60"/>
      <c r="T169" s="60"/>
      <c r="U169" s="60"/>
      <c r="V169" s="60"/>
      <c r="W169" s="60"/>
      <c r="X169" s="60"/>
      <c r="Y169" s="60"/>
      <c r="Z169" s="60"/>
      <c r="AA169" s="60"/>
      <c r="AB169" s="60"/>
      <c r="AC169" s="60"/>
      <c r="AD169" s="60"/>
      <c r="AE169" s="60"/>
    </row>
    <row r="170">
      <c r="A170" s="124">
        <v>174.0</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row>
    <row r="171">
      <c r="A171" s="124">
        <v>175.0</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row>
    <row r="172">
      <c r="A172" s="124">
        <v>176.0</v>
      </c>
      <c r="B172" s="125" t="s">
        <v>10566</v>
      </c>
      <c r="C172" s="125" t="s">
        <v>10567</v>
      </c>
      <c r="D172" s="125" t="s">
        <v>821</v>
      </c>
      <c r="E172" s="125" t="s">
        <v>7862</v>
      </c>
      <c r="F172" s="125" t="s">
        <v>9322</v>
      </c>
      <c r="G172" s="60"/>
      <c r="H172" s="60"/>
      <c r="I172" s="125" t="s">
        <v>10122</v>
      </c>
      <c r="J172" s="126" t="s">
        <v>10568</v>
      </c>
      <c r="K172" s="60"/>
      <c r="L172" s="60"/>
      <c r="M172" s="60"/>
      <c r="N172" s="60"/>
      <c r="O172" s="60"/>
      <c r="P172" s="60"/>
      <c r="Q172" s="60"/>
      <c r="R172" s="60"/>
      <c r="S172" s="60"/>
      <c r="T172" s="60"/>
      <c r="U172" s="60"/>
      <c r="V172" s="60"/>
      <c r="W172" s="60"/>
      <c r="X172" s="60"/>
      <c r="Y172" s="60"/>
      <c r="Z172" s="60"/>
      <c r="AA172" s="60"/>
      <c r="AB172" s="60"/>
      <c r="AC172" s="60"/>
      <c r="AD172" s="60"/>
      <c r="AE172" s="60"/>
    </row>
    <row r="173">
      <c r="A173" s="124">
        <v>177.0</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row>
    <row r="174">
      <c r="A174" s="124">
        <v>178.0</v>
      </c>
      <c r="B174" s="125" t="s">
        <v>10569</v>
      </c>
      <c r="C174" s="125" t="s">
        <v>10570</v>
      </c>
      <c r="D174" s="60"/>
      <c r="E174" s="125" t="s">
        <v>10571</v>
      </c>
      <c r="F174" s="125" t="s">
        <v>10572</v>
      </c>
      <c r="G174" s="125" t="s">
        <v>10573</v>
      </c>
      <c r="H174" s="125" t="s">
        <v>10574</v>
      </c>
      <c r="I174" s="125" t="s">
        <v>10120</v>
      </c>
      <c r="J174" s="126" t="s">
        <v>10575</v>
      </c>
      <c r="K174" s="125" t="s">
        <v>10451</v>
      </c>
      <c r="L174" s="126" t="s">
        <v>10576</v>
      </c>
      <c r="M174" s="125" t="s">
        <v>10146</v>
      </c>
      <c r="N174" s="126" t="s">
        <v>10577</v>
      </c>
      <c r="O174" s="125" t="s">
        <v>10164</v>
      </c>
      <c r="P174" s="126" t="s">
        <v>10578</v>
      </c>
      <c r="Q174" s="125" t="s">
        <v>10122</v>
      </c>
      <c r="R174" s="126" t="s">
        <v>10579</v>
      </c>
      <c r="S174" s="125" t="s">
        <v>10153</v>
      </c>
      <c r="T174" s="126" t="s">
        <v>10580</v>
      </c>
      <c r="U174" s="125" t="s">
        <v>10142</v>
      </c>
      <c r="V174" s="125" t="s">
        <v>10581</v>
      </c>
      <c r="W174" s="125" t="s">
        <v>10582</v>
      </c>
      <c r="X174" s="126" t="s">
        <v>10583</v>
      </c>
      <c r="Y174" s="60"/>
      <c r="Z174" s="60"/>
      <c r="AA174" s="60"/>
      <c r="AB174" s="60"/>
      <c r="AC174" s="60"/>
      <c r="AD174" s="60"/>
      <c r="AE174" s="60"/>
    </row>
    <row r="175">
      <c r="A175" s="124">
        <v>179.0</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row>
    <row r="176">
      <c r="A176" s="124">
        <v>180.0</v>
      </c>
      <c r="B176" s="125" t="s">
        <v>10584</v>
      </c>
      <c r="C176" s="125" t="s">
        <v>10585</v>
      </c>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row>
    <row r="177">
      <c r="A177" s="124">
        <v>181.0</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row>
    <row r="178">
      <c r="A178" s="124">
        <v>182.0</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row>
    <row r="179">
      <c r="A179" s="124">
        <v>183.0</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row>
    <row r="180">
      <c r="A180" s="124">
        <v>184.0</v>
      </c>
      <c r="B180" s="125" t="s">
        <v>10586</v>
      </c>
      <c r="C180" s="125" t="s">
        <v>10587</v>
      </c>
      <c r="D180" s="125" t="s">
        <v>9652</v>
      </c>
      <c r="E180" s="125" t="s">
        <v>7862</v>
      </c>
      <c r="F180" s="125" t="s">
        <v>8768</v>
      </c>
      <c r="G180" s="125" t="s">
        <v>10588</v>
      </c>
      <c r="H180" s="125" t="s">
        <v>10589</v>
      </c>
      <c r="I180" s="125" t="s">
        <v>10120</v>
      </c>
      <c r="J180" s="126" t="s">
        <v>10590</v>
      </c>
      <c r="K180" s="125" t="s">
        <v>10122</v>
      </c>
      <c r="L180" s="126" t="s">
        <v>10591</v>
      </c>
      <c r="M180" s="125" t="s">
        <v>10142</v>
      </c>
      <c r="N180" s="125" t="s">
        <v>10592</v>
      </c>
      <c r="O180" s="60"/>
      <c r="P180" s="60"/>
      <c r="Q180" s="60"/>
      <c r="R180" s="60"/>
      <c r="S180" s="60"/>
      <c r="T180" s="60"/>
      <c r="U180" s="60"/>
      <c r="V180" s="60"/>
      <c r="W180" s="60"/>
      <c r="X180" s="60"/>
      <c r="Y180" s="60"/>
      <c r="Z180" s="60"/>
      <c r="AA180" s="60"/>
      <c r="AB180" s="60"/>
      <c r="AC180" s="60"/>
      <c r="AD180" s="60"/>
      <c r="AE180" s="60"/>
    </row>
    <row r="181">
      <c r="A181" s="124">
        <v>185.0</v>
      </c>
      <c r="B181" s="125" t="s">
        <v>10593</v>
      </c>
      <c r="C181" s="125" t="s">
        <v>10594</v>
      </c>
      <c r="D181" s="60"/>
      <c r="E181" s="125" t="s">
        <v>10595</v>
      </c>
      <c r="F181" s="60"/>
      <c r="G181" s="125" t="s">
        <v>10596</v>
      </c>
      <c r="H181" s="125" t="s">
        <v>10597</v>
      </c>
      <c r="I181" s="125" t="s">
        <v>10120</v>
      </c>
      <c r="J181" s="126" t="s">
        <v>10598</v>
      </c>
      <c r="K181" s="125" t="s">
        <v>10142</v>
      </c>
      <c r="L181" s="125" t="s">
        <v>10599</v>
      </c>
      <c r="M181" s="60"/>
      <c r="N181" s="60"/>
      <c r="O181" s="60"/>
      <c r="P181" s="60"/>
      <c r="Q181" s="60"/>
      <c r="R181" s="60"/>
      <c r="S181" s="60"/>
      <c r="T181" s="60"/>
      <c r="U181" s="60"/>
      <c r="V181" s="60"/>
      <c r="W181" s="60"/>
      <c r="X181" s="60"/>
      <c r="Y181" s="60"/>
      <c r="Z181" s="60"/>
      <c r="AA181" s="60"/>
      <c r="AB181" s="60"/>
      <c r="AC181" s="60"/>
      <c r="AD181" s="60"/>
      <c r="AE181" s="60"/>
    </row>
    <row r="182">
      <c r="A182" s="124">
        <v>186.0</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row>
    <row r="183">
      <c r="A183" s="124">
        <v>187.0</v>
      </c>
      <c r="B183" s="125" t="s">
        <v>10600</v>
      </c>
      <c r="C183" s="125" t="s">
        <v>10601</v>
      </c>
      <c r="D183" s="125" t="s">
        <v>821</v>
      </c>
      <c r="E183" s="125" t="s">
        <v>7862</v>
      </c>
      <c r="F183" s="125" t="s">
        <v>9322</v>
      </c>
      <c r="G183" s="125" t="s">
        <v>10602</v>
      </c>
      <c r="H183" s="60"/>
      <c r="I183" s="125" t="s">
        <v>10149</v>
      </c>
      <c r="J183" s="126" t="s">
        <v>10603</v>
      </c>
      <c r="K183" s="125" t="s">
        <v>10604</v>
      </c>
      <c r="L183" s="126" t="s">
        <v>10605</v>
      </c>
      <c r="M183" s="60"/>
      <c r="N183" s="60"/>
      <c r="O183" s="60"/>
      <c r="P183" s="60"/>
      <c r="Q183" s="60"/>
      <c r="R183" s="60"/>
      <c r="S183" s="60"/>
      <c r="T183" s="60"/>
      <c r="U183" s="60"/>
      <c r="V183" s="60"/>
      <c r="W183" s="60"/>
      <c r="X183" s="60"/>
      <c r="Y183" s="60"/>
      <c r="Z183" s="60"/>
      <c r="AA183" s="60"/>
      <c r="AB183" s="60"/>
      <c r="AC183" s="60"/>
      <c r="AD183" s="60"/>
      <c r="AE183" s="60"/>
    </row>
    <row r="184">
      <c r="A184" s="124">
        <v>188.0</v>
      </c>
      <c r="B184" s="125" t="s">
        <v>10606</v>
      </c>
      <c r="C184" s="125" t="s">
        <v>10607</v>
      </c>
      <c r="D184" s="60"/>
      <c r="E184" s="60"/>
      <c r="F184" s="60"/>
      <c r="G184" s="60"/>
      <c r="H184" s="60"/>
      <c r="I184" s="125" t="s">
        <v>10120</v>
      </c>
      <c r="J184" s="126" t="s">
        <v>10608</v>
      </c>
      <c r="K184" s="60"/>
      <c r="L184" s="60"/>
      <c r="M184" s="60"/>
      <c r="N184" s="60"/>
      <c r="O184" s="60"/>
      <c r="P184" s="60"/>
      <c r="Q184" s="60"/>
      <c r="R184" s="60"/>
      <c r="S184" s="60"/>
      <c r="T184" s="60"/>
      <c r="U184" s="60"/>
      <c r="V184" s="60"/>
      <c r="W184" s="60"/>
      <c r="X184" s="60"/>
      <c r="Y184" s="60"/>
      <c r="Z184" s="60"/>
      <c r="AA184" s="60"/>
      <c r="AB184" s="60"/>
      <c r="AC184" s="60"/>
      <c r="AD184" s="60"/>
      <c r="AE184" s="60"/>
    </row>
    <row r="185">
      <c r="A185" s="124">
        <v>189.0</v>
      </c>
      <c r="B185" s="125" t="s">
        <v>10609</v>
      </c>
      <c r="C185" s="125" t="s">
        <v>10610</v>
      </c>
      <c r="D185" s="60"/>
      <c r="E185" s="60"/>
      <c r="F185" s="60"/>
      <c r="G185" s="60"/>
      <c r="H185" s="60"/>
      <c r="I185" s="125" t="s">
        <v>10153</v>
      </c>
      <c r="J185" s="126" t="s">
        <v>10611</v>
      </c>
      <c r="K185" s="60"/>
      <c r="L185" s="60"/>
      <c r="M185" s="60"/>
      <c r="N185" s="60"/>
      <c r="O185" s="60"/>
      <c r="P185" s="60"/>
      <c r="Q185" s="60"/>
      <c r="R185" s="60"/>
      <c r="S185" s="60"/>
      <c r="T185" s="60"/>
      <c r="U185" s="60"/>
      <c r="V185" s="60"/>
      <c r="W185" s="60"/>
      <c r="X185" s="60"/>
      <c r="Y185" s="60"/>
      <c r="Z185" s="60"/>
      <c r="AA185" s="60"/>
      <c r="AB185" s="60"/>
      <c r="AC185" s="60"/>
      <c r="AD185" s="60"/>
      <c r="AE185" s="60"/>
    </row>
    <row r="186">
      <c r="A186" s="124">
        <v>190.0</v>
      </c>
      <c r="B186" s="125" t="s">
        <v>10612</v>
      </c>
      <c r="C186" s="125" t="s">
        <v>10613</v>
      </c>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row>
    <row r="187">
      <c r="A187" s="124">
        <v>191.0</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row>
    <row r="188">
      <c r="A188" s="124">
        <v>192.0</v>
      </c>
      <c r="B188" s="125" t="s">
        <v>10503</v>
      </c>
      <c r="C188" s="125" t="s">
        <v>10614</v>
      </c>
      <c r="D188" s="125" t="s">
        <v>3077</v>
      </c>
      <c r="E188" s="125" t="s">
        <v>7862</v>
      </c>
      <c r="F188" s="125" t="s">
        <v>7943</v>
      </c>
      <c r="G188" s="125" t="s">
        <v>10615</v>
      </c>
      <c r="H188" s="125" t="s">
        <v>10616</v>
      </c>
      <c r="I188" s="125" t="s">
        <v>10122</v>
      </c>
      <c r="J188" s="126" t="s">
        <v>10617</v>
      </c>
      <c r="K188" s="125" t="s">
        <v>10142</v>
      </c>
      <c r="L188" s="126" t="s">
        <v>10618</v>
      </c>
      <c r="M188" s="60"/>
      <c r="N188" s="60"/>
      <c r="O188" s="60"/>
      <c r="P188" s="60"/>
      <c r="Q188" s="60"/>
      <c r="R188" s="60"/>
      <c r="S188" s="60"/>
      <c r="T188" s="60"/>
      <c r="U188" s="60"/>
      <c r="V188" s="60"/>
      <c r="W188" s="60"/>
      <c r="X188" s="60"/>
      <c r="Y188" s="60"/>
      <c r="Z188" s="60"/>
      <c r="AA188" s="60"/>
      <c r="AB188" s="60"/>
      <c r="AC188" s="60"/>
      <c r="AD188" s="60"/>
      <c r="AE188" s="60"/>
    </row>
    <row r="189">
      <c r="A189" s="124">
        <v>193.0</v>
      </c>
      <c r="B189" s="125" t="s">
        <v>10619</v>
      </c>
      <c r="C189" s="125" t="s">
        <v>10620</v>
      </c>
      <c r="D189" s="125" t="s">
        <v>9210</v>
      </c>
      <c r="E189" s="125" t="s">
        <v>7862</v>
      </c>
      <c r="F189" s="125" t="s">
        <v>9139</v>
      </c>
      <c r="G189" s="125" t="s">
        <v>10621</v>
      </c>
      <c r="H189" s="125" t="s">
        <v>10622</v>
      </c>
      <c r="I189" s="125" t="s">
        <v>10120</v>
      </c>
      <c r="J189" s="126" t="s">
        <v>10623</v>
      </c>
      <c r="K189" s="125" t="s">
        <v>10151</v>
      </c>
      <c r="L189" s="126" t="s">
        <v>10624</v>
      </c>
      <c r="M189" s="125" t="s">
        <v>10164</v>
      </c>
      <c r="N189" s="126" t="s">
        <v>10625</v>
      </c>
      <c r="O189" s="125" t="s">
        <v>10122</v>
      </c>
      <c r="P189" s="126" t="s">
        <v>10626</v>
      </c>
      <c r="Q189" s="125" t="s">
        <v>10153</v>
      </c>
      <c r="R189" s="126" t="s">
        <v>10627</v>
      </c>
      <c r="S189" s="125" t="s">
        <v>10142</v>
      </c>
      <c r="T189" s="125" t="s">
        <v>10628</v>
      </c>
      <c r="U189" s="60"/>
      <c r="V189" s="60"/>
      <c r="W189" s="60"/>
      <c r="X189" s="60"/>
      <c r="Y189" s="60"/>
      <c r="Z189" s="60"/>
      <c r="AA189" s="60"/>
      <c r="AB189" s="60"/>
      <c r="AC189" s="60"/>
      <c r="AD189" s="60"/>
      <c r="AE189" s="60"/>
    </row>
    <row r="190">
      <c r="A190" s="124">
        <v>194.0</v>
      </c>
      <c r="B190" s="125" t="s">
        <v>10629</v>
      </c>
      <c r="C190" s="125" t="s">
        <v>10630</v>
      </c>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row>
    <row r="191">
      <c r="A191" s="124">
        <v>195.0</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row>
    <row r="192">
      <c r="A192" s="124">
        <v>196.0</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row>
    <row r="193">
      <c r="A193" s="124">
        <v>197.0</v>
      </c>
      <c r="B193" s="125" t="s">
        <v>10631</v>
      </c>
      <c r="C193" s="125" t="s">
        <v>10632</v>
      </c>
      <c r="D193" s="60"/>
      <c r="E193" s="125" t="s">
        <v>7862</v>
      </c>
      <c r="F193" s="125" t="s">
        <v>8118</v>
      </c>
      <c r="G193" s="60"/>
      <c r="H193" s="60"/>
      <c r="I193" s="125" t="s">
        <v>10120</v>
      </c>
      <c r="J193" s="126" t="s">
        <v>10633</v>
      </c>
      <c r="K193" s="60"/>
      <c r="L193" s="60"/>
      <c r="M193" s="60"/>
      <c r="N193" s="60"/>
      <c r="O193" s="60"/>
      <c r="P193" s="60"/>
      <c r="Q193" s="60"/>
      <c r="R193" s="60"/>
      <c r="S193" s="60"/>
      <c r="T193" s="60"/>
      <c r="U193" s="60"/>
      <c r="V193" s="60"/>
      <c r="W193" s="60"/>
      <c r="X193" s="60"/>
      <c r="Y193" s="60"/>
      <c r="Z193" s="60"/>
      <c r="AA193" s="60"/>
      <c r="AB193" s="60"/>
      <c r="AC193" s="60"/>
      <c r="AD193" s="60"/>
      <c r="AE193" s="60"/>
    </row>
    <row r="194">
      <c r="A194" s="124">
        <v>198.0</v>
      </c>
      <c r="B194" s="125" t="s">
        <v>10144</v>
      </c>
      <c r="C194" s="125" t="s">
        <v>10634</v>
      </c>
      <c r="D194" s="125" t="s">
        <v>8488</v>
      </c>
      <c r="E194" s="125" t="s">
        <v>7862</v>
      </c>
      <c r="F194" s="125" t="s">
        <v>7883</v>
      </c>
      <c r="G194" s="125" t="s">
        <v>2199</v>
      </c>
      <c r="H194" s="125" t="s">
        <v>10635</v>
      </c>
      <c r="I194" s="125" t="s">
        <v>10175</v>
      </c>
      <c r="J194" s="126" t="s">
        <v>10636</v>
      </c>
      <c r="K194" s="125" t="s">
        <v>10120</v>
      </c>
      <c r="L194" s="126" t="s">
        <v>10637</v>
      </c>
      <c r="M194" s="125" t="s">
        <v>10164</v>
      </c>
      <c r="N194" s="126" t="s">
        <v>10638</v>
      </c>
      <c r="O194" s="125" t="s">
        <v>10122</v>
      </c>
      <c r="P194" s="126" t="s">
        <v>10639</v>
      </c>
      <c r="Q194" s="125" t="s">
        <v>10153</v>
      </c>
      <c r="R194" s="126" t="s">
        <v>10640</v>
      </c>
      <c r="S194" s="125" t="s">
        <v>10142</v>
      </c>
      <c r="T194" s="126" t="s">
        <v>10641</v>
      </c>
      <c r="U194" s="60"/>
      <c r="V194" s="60"/>
      <c r="W194" s="60"/>
      <c r="X194" s="60"/>
      <c r="Y194" s="60"/>
      <c r="Z194" s="60"/>
      <c r="AA194" s="60"/>
      <c r="AB194" s="60"/>
      <c r="AC194" s="60"/>
      <c r="AD194" s="60"/>
      <c r="AE194" s="60"/>
    </row>
    <row r="195">
      <c r="A195" s="124">
        <v>199.0</v>
      </c>
      <c r="B195" s="125" t="s">
        <v>10642</v>
      </c>
      <c r="C195" s="125" t="s">
        <v>10643</v>
      </c>
      <c r="D195" s="125" t="s">
        <v>10644</v>
      </c>
      <c r="E195" s="125" t="s">
        <v>7862</v>
      </c>
      <c r="F195" s="125" t="s">
        <v>8180</v>
      </c>
      <c r="G195" s="125" t="s">
        <v>10645</v>
      </c>
      <c r="H195" s="125" t="s">
        <v>10646</v>
      </c>
      <c r="I195" s="125" t="s">
        <v>10451</v>
      </c>
      <c r="J195" s="126" t="s">
        <v>10647</v>
      </c>
      <c r="K195" s="125" t="s">
        <v>10175</v>
      </c>
      <c r="L195" s="126" t="s">
        <v>10648</v>
      </c>
      <c r="M195" s="125" t="s">
        <v>10153</v>
      </c>
      <c r="N195" s="126" t="s">
        <v>10649</v>
      </c>
      <c r="O195" s="125" t="s">
        <v>10120</v>
      </c>
      <c r="P195" s="126" t="s">
        <v>10650</v>
      </c>
      <c r="Q195" s="125" t="s">
        <v>10149</v>
      </c>
      <c r="R195" s="126" t="s">
        <v>10651</v>
      </c>
      <c r="S195" s="125" t="s">
        <v>10164</v>
      </c>
      <c r="T195" s="126" t="s">
        <v>10652</v>
      </c>
      <c r="U195" s="125" t="s">
        <v>10122</v>
      </c>
      <c r="V195" s="126" t="s">
        <v>10653</v>
      </c>
      <c r="W195" s="125" t="s">
        <v>10142</v>
      </c>
      <c r="X195" s="125" t="s">
        <v>10654</v>
      </c>
      <c r="Y195" s="60"/>
      <c r="Z195" s="60"/>
      <c r="AA195" s="60"/>
      <c r="AB195" s="60"/>
      <c r="AC195" s="60"/>
      <c r="AD195" s="60"/>
      <c r="AE195" s="60"/>
    </row>
    <row r="196">
      <c r="A196" s="124">
        <v>200.0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row>
    <row r="197">
      <c r="A197" s="124">
        <v>201.0</v>
      </c>
      <c r="B197" s="125" t="s">
        <v>10655</v>
      </c>
      <c r="C197" s="125" t="s">
        <v>10656</v>
      </c>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row>
    <row r="198">
      <c r="A198" s="124">
        <v>202.0</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row>
    <row r="199">
      <c r="A199" s="124">
        <v>203.0</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row>
    <row r="200">
      <c r="A200" s="124">
        <v>204.0</v>
      </c>
      <c r="B200" s="125" t="s">
        <v>10351</v>
      </c>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row>
    <row r="201">
      <c r="A201" s="124">
        <v>205.0</v>
      </c>
      <c r="B201" s="125" t="s">
        <v>10657</v>
      </c>
      <c r="C201" s="125" t="s">
        <v>8859</v>
      </c>
      <c r="D201" s="125" t="s">
        <v>10658</v>
      </c>
      <c r="E201" s="125" t="s">
        <v>7862</v>
      </c>
      <c r="F201" s="125" t="s">
        <v>8074</v>
      </c>
      <c r="G201" s="60"/>
      <c r="H201" s="60"/>
      <c r="I201" s="125" t="s">
        <v>10120</v>
      </c>
      <c r="J201" s="126" t="s">
        <v>10659</v>
      </c>
      <c r="K201" s="60"/>
      <c r="L201" s="60"/>
      <c r="M201" s="60"/>
      <c r="N201" s="60"/>
      <c r="O201" s="60"/>
      <c r="P201" s="60"/>
      <c r="Q201" s="60"/>
      <c r="R201" s="60"/>
      <c r="S201" s="60"/>
      <c r="T201" s="60"/>
      <c r="U201" s="60"/>
      <c r="V201" s="60"/>
      <c r="W201" s="60"/>
      <c r="X201" s="60"/>
      <c r="Y201" s="60"/>
      <c r="Z201" s="60"/>
      <c r="AA201" s="60"/>
      <c r="AB201" s="60"/>
      <c r="AC201" s="60"/>
      <c r="AD201" s="60"/>
      <c r="AE201" s="60"/>
    </row>
    <row r="202">
      <c r="A202" s="124">
        <v>206.0</v>
      </c>
      <c r="B202" s="125" t="s">
        <v>10660</v>
      </c>
      <c r="C202" s="125" t="s">
        <v>10661</v>
      </c>
      <c r="D202" s="125" t="s">
        <v>4758</v>
      </c>
      <c r="E202" s="125" t="s">
        <v>7862</v>
      </c>
      <c r="F202" s="125" t="s">
        <v>8074</v>
      </c>
      <c r="G202" s="60"/>
      <c r="H202" s="60"/>
      <c r="I202" s="125" t="s">
        <v>10120</v>
      </c>
      <c r="J202" s="126" t="s">
        <v>10662</v>
      </c>
      <c r="K202" s="125" t="s">
        <v>10164</v>
      </c>
      <c r="L202" s="126" t="s">
        <v>10663</v>
      </c>
      <c r="M202" s="125" t="s">
        <v>10142</v>
      </c>
      <c r="N202" s="126" t="s">
        <v>10664</v>
      </c>
      <c r="O202" s="60"/>
      <c r="P202" s="60"/>
      <c r="Q202" s="60"/>
      <c r="R202" s="60"/>
      <c r="S202" s="60"/>
      <c r="T202" s="60"/>
      <c r="U202" s="60"/>
      <c r="V202" s="60"/>
      <c r="W202" s="60"/>
      <c r="X202" s="60"/>
      <c r="Y202" s="60"/>
      <c r="Z202" s="60"/>
      <c r="AA202" s="60"/>
      <c r="AB202" s="60"/>
      <c r="AC202" s="60"/>
      <c r="AD202" s="60"/>
      <c r="AE202" s="60"/>
    </row>
    <row r="203">
      <c r="A203" s="124">
        <v>207.0</v>
      </c>
      <c r="B203" s="125" t="s">
        <v>10665</v>
      </c>
      <c r="C203" s="125" t="s">
        <v>10666</v>
      </c>
      <c r="D203" s="125" t="s">
        <v>8513</v>
      </c>
      <c r="E203" s="125" t="s">
        <v>7862</v>
      </c>
      <c r="F203" s="125" t="s">
        <v>7943</v>
      </c>
      <c r="G203" s="125" t="s">
        <v>9532</v>
      </c>
      <c r="H203" s="125" t="s">
        <v>10667</v>
      </c>
      <c r="I203" s="125" t="s">
        <v>10211</v>
      </c>
      <c r="J203" s="126" t="s">
        <v>10668</v>
      </c>
      <c r="K203" s="125" t="s">
        <v>10122</v>
      </c>
      <c r="L203" s="126" t="s">
        <v>10669</v>
      </c>
      <c r="M203" s="125" t="s">
        <v>10146</v>
      </c>
      <c r="N203" s="126" t="s">
        <v>10670</v>
      </c>
      <c r="O203" s="125" t="s">
        <v>10149</v>
      </c>
      <c r="P203" s="126" t="s">
        <v>10671</v>
      </c>
      <c r="Q203" s="125" t="s">
        <v>10153</v>
      </c>
      <c r="R203" s="126" t="s">
        <v>10672</v>
      </c>
      <c r="S203" s="125" t="s">
        <v>10120</v>
      </c>
      <c r="T203" s="126" t="s">
        <v>10673</v>
      </c>
      <c r="U203" s="125" t="s">
        <v>10674</v>
      </c>
      <c r="V203" s="126" t="s">
        <v>10675</v>
      </c>
      <c r="W203" s="125" t="s">
        <v>10142</v>
      </c>
      <c r="X203" s="125" t="s">
        <v>10676</v>
      </c>
      <c r="Y203" s="60"/>
      <c r="Z203" s="60"/>
      <c r="AA203" s="60"/>
      <c r="AB203" s="60"/>
      <c r="AC203" s="60"/>
      <c r="AD203" s="60"/>
      <c r="AE203" s="60"/>
    </row>
    <row r="204">
      <c r="A204" s="124">
        <v>208.0</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row>
    <row r="205">
      <c r="A205" s="124">
        <v>209.0</v>
      </c>
      <c r="B205" s="125" t="s">
        <v>10677</v>
      </c>
      <c r="C205" s="125" t="s">
        <v>10678</v>
      </c>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row>
    <row r="206">
      <c r="A206" s="124">
        <v>210.0</v>
      </c>
      <c r="B206" s="125" t="s">
        <v>10679</v>
      </c>
      <c r="C206" s="125" t="s">
        <v>10680</v>
      </c>
      <c r="D206" s="125" t="s">
        <v>9025</v>
      </c>
      <c r="E206" s="125" t="s">
        <v>7862</v>
      </c>
      <c r="F206" s="125" t="s">
        <v>8810</v>
      </c>
      <c r="G206" s="125" t="s">
        <v>10681</v>
      </c>
      <c r="H206" s="125" t="s">
        <v>10682</v>
      </c>
      <c r="I206" s="125" t="s">
        <v>10122</v>
      </c>
      <c r="J206" s="126" t="s">
        <v>10683</v>
      </c>
      <c r="K206" s="60"/>
      <c r="L206" s="60"/>
      <c r="M206" s="60"/>
      <c r="N206" s="60"/>
      <c r="O206" s="60"/>
      <c r="P206" s="60"/>
      <c r="Q206" s="60"/>
      <c r="R206" s="60"/>
      <c r="S206" s="60"/>
      <c r="T206" s="60"/>
      <c r="U206" s="60"/>
      <c r="V206" s="60"/>
      <c r="W206" s="60"/>
      <c r="X206" s="60"/>
      <c r="Y206" s="60"/>
      <c r="Z206" s="60"/>
      <c r="AA206" s="60"/>
      <c r="AB206" s="60"/>
      <c r="AC206" s="60"/>
      <c r="AD206" s="60"/>
      <c r="AE206" s="60"/>
    </row>
    <row r="207">
      <c r="A207" s="124">
        <v>211.0</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row>
    <row r="208">
      <c r="A208" s="124">
        <v>212.0</v>
      </c>
      <c r="B208" s="125" t="s">
        <v>10684</v>
      </c>
      <c r="C208" s="125" t="s">
        <v>10685</v>
      </c>
      <c r="D208" s="125" t="s">
        <v>10686</v>
      </c>
      <c r="E208" s="125" t="s">
        <v>7862</v>
      </c>
      <c r="F208" s="125" t="s">
        <v>8067</v>
      </c>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row>
    <row r="209">
      <c r="A209" s="124">
        <v>213.0</v>
      </c>
      <c r="B209" s="125" t="s">
        <v>10687</v>
      </c>
      <c r="C209" s="125" t="s">
        <v>10688</v>
      </c>
      <c r="D209" s="125" t="s">
        <v>10689</v>
      </c>
      <c r="E209" s="125" t="s">
        <v>7862</v>
      </c>
      <c r="F209" s="125" t="s">
        <v>7898</v>
      </c>
      <c r="G209" s="125" t="s">
        <v>10690</v>
      </c>
      <c r="H209" s="125" t="s">
        <v>10691</v>
      </c>
      <c r="I209" s="125" t="s">
        <v>10120</v>
      </c>
      <c r="J209" s="126" t="s">
        <v>10692</v>
      </c>
      <c r="K209" s="125" t="s">
        <v>10146</v>
      </c>
      <c r="L209" s="126" t="s">
        <v>10693</v>
      </c>
      <c r="M209" s="125" t="s">
        <v>10122</v>
      </c>
      <c r="N209" s="126" t="s">
        <v>10694</v>
      </c>
      <c r="O209" s="125" t="s">
        <v>10153</v>
      </c>
      <c r="P209" s="126" t="s">
        <v>10695</v>
      </c>
      <c r="Q209" s="125" t="s">
        <v>10142</v>
      </c>
      <c r="R209" s="126" t="s">
        <v>10696</v>
      </c>
      <c r="S209" s="60"/>
      <c r="T209" s="60"/>
      <c r="U209" s="60"/>
      <c r="V209" s="60"/>
      <c r="W209" s="60"/>
      <c r="X209" s="60"/>
      <c r="Y209" s="60"/>
      <c r="Z209" s="60"/>
      <c r="AA209" s="60"/>
      <c r="AB209" s="60"/>
      <c r="AC209" s="60"/>
      <c r="AD209" s="60"/>
      <c r="AE209" s="60"/>
    </row>
    <row r="210">
      <c r="A210" s="124">
        <v>214.0</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row>
    <row r="211">
      <c r="A211" s="124">
        <v>215.0</v>
      </c>
      <c r="B211" s="125" t="s">
        <v>10697</v>
      </c>
      <c r="C211" s="125" t="s">
        <v>10698</v>
      </c>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row>
    <row r="212">
      <c r="A212" s="124">
        <v>216.0</v>
      </c>
      <c r="B212" s="125" t="s">
        <v>10699</v>
      </c>
      <c r="C212" s="125" t="s">
        <v>10700</v>
      </c>
      <c r="D212" s="60"/>
      <c r="E212" s="125" t="s">
        <v>7862</v>
      </c>
      <c r="F212" s="125" t="s">
        <v>8483</v>
      </c>
      <c r="G212" s="60"/>
      <c r="H212" s="60"/>
      <c r="I212" s="125" t="s">
        <v>10120</v>
      </c>
      <c r="J212" s="126" t="s">
        <v>10701</v>
      </c>
      <c r="K212" s="60"/>
      <c r="L212" s="60"/>
      <c r="M212" s="60"/>
      <c r="N212" s="60"/>
      <c r="O212" s="60"/>
      <c r="P212" s="60"/>
      <c r="Q212" s="60"/>
      <c r="R212" s="60"/>
      <c r="S212" s="60"/>
      <c r="T212" s="60"/>
      <c r="U212" s="60"/>
      <c r="V212" s="60"/>
      <c r="W212" s="60"/>
      <c r="X212" s="60"/>
      <c r="Y212" s="60"/>
      <c r="Z212" s="60"/>
      <c r="AA212" s="60"/>
      <c r="AB212" s="60"/>
      <c r="AC212" s="60"/>
      <c r="AD212" s="60"/>
      <c r="AE212" s="60"/>
    </row>
    <row r="213">
      <c r="A213" s="124">
        <v>217.0</v>
      </c>
      <c r="B213" s="125" t="s">
        <v>10702</v>
      </c>
      <c r="C213" s="125" t="s">
        <v>10703</v>
      </c>
      <c r="D213" s="125" t="s">
        <v>10704</v>
      </c>
      <c r="E213" s="125" t="s">
        <v>7862</v>
      </c>
      <c r="F213" s="125" t="s">
        <v>7883</v>
      </c>
      <c r="G213" s="125" t="s">
        <v>10705</v>
      </c>
      <c r="H213" s="125" t="s">
        <v>10706</v>
      </c>
      <c r="I213" s="125" t="s">
        <v>10120</v>
      </c>
      <c r="J213" s="126" t="s">
        <v>10707</v>
      </c>
      <c r="K213" s="125" t="s">
        <v>10164</v>
      </c>
      <c r="L213" s="126" t="s">
        <v>10708</v>
      </c>
      <c r="M213" s="125" t="s">
        <v>10122</v>
      </c>
      <c r="N213" s="126" t="s">
        <v>10709</v>
      </c>
      <c r="O213" s="125" t="s">
        <v>10142</v>
      </c>
      <c r="P213" s="126" t="s">
        <v>10710</v>
      </c>
      <c r="Q213" s="60"/>
      <c r="R213" s="60"/>
      <c r="S213" s="60"/>
      <c r="T213" s="60"/>
      <c r="U213" s="60"/>
      <c r="V213" s="60"/>
      <c r="W213" s="60"/>
      <c r="X213" s="60"/>
      <c r="Y213" s="60"/>
      <c r="Z213" s="60"/>
      <c r="AA213" s="60"/>
      <c r="AB213" s="60"/>
      <c r="AC213" s="60"/>
      <c r="AD213" s="60"/>
      <c r="AE213" s="60"/>
    </row>
    <row r="214">
      <c r="A214" s="124">
        <v>218.0</v>
      </c>
      <c r="B214" s="125" t="s">
        <v>10711</v>
      </c>
      <c r="C214" s="125" t="s">
        <v>10712</v>
      </c>
      <c r="D214" s="125" t="s">
        <v>10203</v>
      </c>
      <c r="E214" s="125" t="s">
        <v>7862</v>
      </c>
      <c r="F214" s="60"/>
      <c r="G214" s="60"/>
      <c r="H214" s="60"/>
      <c r="I214" s="125" t="s">
        <v>10120</v>
      </c>
      <c r="J214" s="126" t="s">
        <v>10713</v>
      </c>
      <c r="K214" s="125" t="s">
        <v>10122</v>
      </c>
      <c r="L214" s="126" t="s">
        <v>10714</v>
      </c>
      <c r="M214" s="125" t="s">
        <v>10142</v>
      </c>
      <c r="N214" s="126" t="s">
        <v>10715</v>
      </c>
      <c r="O214" s="60"/>
      <c r="P214" s="60"/>
      <c r="Q214" s="60"/>
      <c r="R214" s="60"/>
      <c r="S214" s="60"/>
      <c r="T214" s="60"/>
      <c r="U214" s="60"/>
      <c r="V214" s="60"/>
      <c r="W214" s="60"/>
      <c r="X214" s="60"/>
      <c r="Y214" s="60"/>
      <c r="Z214" s="60"/>
      <c r="AA214" s="60"/>
      <c r="AB214" s="60"/>
      <c r="AC214" s="60"/>
      <c r="AD214" s="60"/>
      <c r="AE214" s="60"/>
    </row>
    <row r="215">
      <c r="A215" s="124">
        <v>219.0</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row>
    <row r="216">
      <c r="A216" s="124">
        <v>220.0</v>
      </c>
      <c r="B216" s="125" t="s">
        <v>10716</v>
      </c>
      <c r="C216" s="125" t="s">
        <v>10717</v>
      </c>
      <c r="D216" s="60"/>
      <c r="E216" s="60"/>
      <c r="F216" s="60"/>
      <c r="G216" s="60"/>
      <c r="H216" s="60"/>
      <c r="I216" s="125" t="s">
        <v>10120</v>
      </c>
      <c r="J216" s="126" t="s">
        <v>10718</v>
      </c>
      <c r="K216" s="60"/>
      <c r="L216" s="60"/>
      <c r="M216" s="60"/>
      <c r="N216" s="60"/>
      <c r="O216" s="60"/>
      <c r="P216" s="60"/>
      <c r="Q216" s="60"/>
      <c r="R216" s="60"/>
      <c r="S216" s="60"/>
      <c r="T216" s="60"/>
      <c r="U216" s="60"/>
      <c r="V216" s="60"/>
      <c r="W216" s="60"/>
      <c r="X216" s="60"/>
      <c r="Y216" s="60"/>
      <c r="Z216" s="60"/>
      <c r="AA216" s="60"/>
      <c r="AB216" s="60"/>
      <c r="AC216" s="60"/>
      <c r="AD216" s="60"/>
      <c r="AE216" s="60"/>
    </row>
    <row r="217">
      <c r="A217" s="124">
        <v>221.0</v>
      </c>
      <c r="B217" s="125" t="s">
        <v>10719</v>
      </c>
      <c r="C217" s="125" t="s">
        <v>10720</v>
      </c>
      <c r="D217" s="125" t="s">
        <v>10203</v>
      </c>
      <c r="E217" s="125" t="s">
        <v>7862</v>
      </c>
      <c r="F217" s="60"/>
      <c r="G217" s="125" t="s">
        <v>10721</v>
      </c>
      <c r="H217" s="125" t="s">
        <v>10722</v>
      </c>
      <c r="I217" s="125" t="s">
        <v>10149</v>
      </c>
      <c r="J217" s="126" t="s">
        <v>10723</v>
      </c>
      <c r="K217" s="125" t="s">
        <v>10146</v>
      </c>
      <c r="L217" s="126" t="s">
        <v>10724</v>
      </c>
      <c r="M217" s="125" t="s">
        <v>10164</v>
      </c>
      <c r="N217" s="126" t="s">
        <v>10725</v>
      </c>
      <c r="O217" s="125" t="s">
        <v>10122</v>
      </c>
      <c r="P217" s="126" t="s">
        <v>10726</v>
      </c>
      <c r="Q217" s="125" t="s">
        <v>10120</v>
      </c>
      <c r="R217" s="126" t="s">
        <v>10727</v>
      </c>
      <c r="S217" s="125" t="s">
        <v>10153</v>
      </c>
      <c r="T217" s="126" t="s">
        <v>10728</v>
      </c>
      <c r="U217" s="125" t="s">
        <v>10175</v>
      </c>
      <c r="V217" s="126" t="s">
        <v>10729</v>
      </c>
      <c r="W217" s="60"/>
      <c r="X217" s="60"/>
      <c r="Y217" s="60"/>
      <c r="Z217" s="60"/>
      <c r="AA217" s="60"/>
      <c r="AB217" s="60"/>
      <c r="AC217" s="60"/>
      <c r="AD217" s="60"/>
      <c r="AE217" s="60"/>
    </row>
    <row r="218">
      <c r="A218" s="124">
        <v>222.0</v>
      </c>
      <c r="B218" s="125" t="s">
        <v>10660</v>
      </c>
      <c r="C218" s="125" t="s">
        <v>10730</v>
      </c>
      <c r="D218" s="60"/>
      <c r="E218" s="125" t="s">
        <v>7862</v>
      </c>
      <c r="F218" s="60"/>
      <c r="G218" s="125" t="s">
        <v>10731</v>
      </c>
      <c r="H218" s="125" t="s">
        <v>10732</v>
      </c>
      <c r="I218" s="125" t="s">
        <v>10149</v>
      </c>
      <c r="J218" s="126" t="s">
        <v>10733</v>
      </c>
      <c r="K218" s="125" t="s">
        <v>10122</v>
      </c>
      <c r="L218" s="126" t="s">
        <v>10734</v>
      </c>
      <c r="M218" s="60"/>
      <c r="N218" s="60"/>
      <c r="O218" s="60"/>
      <c r="P218" s="60"/>
      <c r="Q218" s="60"/>
      <c r="R218" s="60"/>
      <c r="S218" s="60"/>
      <c r="T218" s="60"/>
      <c r="U218" s="60"/>
      <c r="V218" s="60"/>
      <c r="W218" s="60"/>
      <c r="X218" s="60"/>
      <c r="Y218" s="60"/>
      <c r="Z218" s="60"/>
      <c r="AA218" s="60"/>
      <c r="AB218" s="60"/>
      <c r="AC218" s="60"/>
      <c r="AD218" s="60"/>
      <c r="AE218" s="60"/>
    </row>
    <row r="219">
      <c r="A219" s="124">
        <v>223.0</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row>
    <row r="220">
      <c r="A220" s="124">
        <v>224.0</v>
      </c>
      <c r="B220" s="125" t="s">
        <v>10735</v>
      </c>
      <c r="C220" s="125" t="s">
        <v>4248</v>
      </c>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row>
    <row r="221">
      <c r="A221" s="124">
        <v>225.0</v>
      </c>
      <c r="B221" s="125" t="s">
        <v>10736</v>
      </c>
      <c r="C221" s="125" t="s">
        <v>10737</v>
      </c>
      <c r="D221" s="60"/>
      <c r="E221" s="60"/>
      <c r="F221" s="60"/>
      <c r="G221" s="60"/>
      <c r="H221" s="60"/>
      <c r="I221" s="125" t="s">
        <v>10120</v>
      </c>
      <c r="J221" s="126" t="s">
        <v>10738</v>
      </c>
      <c r="K221" s="125" t="s">
        <v>10142</v>
      </c>
      <c r="L221" s="126" t="s">
        <v>10739</v>
      </c>
      <c r="M221" s="60"/>
      <c r="N221" s="60"/>
      <c r="O221" s="60"/>
      <c r="P221" s="60"/>
      <c r="Q221" s="60"/>
      <c r="R221" s="60"/>
      <c r="S221" s="60"/>
      <c r="T221" s="60"/>
      <c r="U221" s="60"/>
      <c r="V221" s="60"/>
      <c r="W221" s="60"/>
      <c r="X221" s="60"/>
      <c r="Y221" s="60"/>
      <c r="Z221" s="60"/>
      <c r="AA221" s="60"/>
      <c r="AB221" s="60"/>
      <c r="AC221" s="60"/>
      <c r="AD221" s="60"/>
      <c r="AE221" s="60"/>
    </row>
    <row r="222">
      <c r="A222" s="124">
        <v>226.0</v>
      </c>
      <c r="B222" s="125" t="s">
        <v>10740</v>
      </c>
      <c r="C222" s="125" t="s">
        <v>10741</v>
      </c>
      <c r="D222" s="125" t="s">
        <v>10742</v>
      </c>
      <c r="E222" s="125" t="s">
        <v>7862</v>
      </c>
      <c r="F222" s="125" t="s">
        <v>7943</v>
      </c>
      <c r="G222" s="60"/>
      <c r="H222" s="60"/>
      <c r="I222" s="125" t="s">
        <v>10120</v>
      </c>
      <c r="J222" s="126" t="s">
        <v>10743</v>
      </c>
      <c r="K222" s="60"/>
      <c r="L222" s="60"/>
      <c r="M222" s="60"/>
      <c r="N222" s="60"/>
      <c r="O222" s="60"/>
      <c r="P222" s="60"/>
      <c r="Q222" s="60"/>
      <c r="R222" s="60"/>
      <c r="S222" s="60"/>
      <c r="T222" s="60"/>
      <c r="U222" s="60"/>
      <c r="V222" s="60"/>
      <c r="W222" s="60"/>
      <c r="X222" s="60"/>
      <c r="Y222" s="60"/>
      <c r="Z222" s="60"/>
      <c r="AA222" s="60"/>
      <c r="AB222" s="60"/>
      <c r="AC222" s="60"/>
      <c r="AD222" s="60"/>
      <c r="AE222" s="60"/>
    </row>
    <row r="223">
      <c r="A223" s="124">
        <v>227.0</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row>
    <row r="224">
      <c r="A224" s="124">
        <v>228.0</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row>
    <row r="225">
      <c r="A225" s="124">
        <v>230.0</v>
      </c>
      <c r="B225" s="125" t="s">
        <v>10744</v>
      </c>
      <c r="C225" s="125" t="s">
        <v>10745</v>
      </c>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row>
    <row r="226">
      <c r="A226" s="124">
        <v>231.0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row>
    <row r="227">
      <c r="A227" s="124">
        <v>232.0</v>
      </c>
      <c r="B227" s="125" t="s">
        <v>10746</v>
      </c>
      <c r="C227" s="60"/>
      <c r="D227" s="125" t="s">
        <v>1228</v>
      </c>
      <c r="E227" s="125" t="s">
        <v>7862</v>
      </c>
      <c r="F227" s="125" t="s">
        <v>8037</v>
      </c>
      <c r="G227" s="60"/>
      <c r="H227" s="60"/>
      <c r="I227" s="125" t="s">
        <v>10120</v>
      </c>
      <c r="J227" s="126" t="s">
        <v>10747</v>
      </c>
      <c r="K227" s="125" t="s">
        <v>10748</v>
      </c>
      <c r="L227" s="126" t="s">
        <v>10749</v>
      </c>
      <c r="M227" s="60"/>
      <c r="N227" s="60"/>
      <c r="O227" s="60"/>
      <c r="P227" s="60"/>
      <c r="Q227" s="60"/>
      <c r="R227" s="60"/>
      <c r="S227" s="60"/>
      <c r="T227" s="60"/>
      <c r="U227" s="60"/>
      <c r="V227" s="60"/>
      <c r="W227" s="60"/>
      <c r="X227" s="60"/>
      <c r="Y227" s="60"/>
      <c r="Z227" s="60"/>
      <c r="AA227" s="60"/>
      <c r="AB227" s="60"/>
      <c r="AC227" s="60"/>
      <c r="AD227" s="60"/>
      <c r="AE227" s="60"/>
    </row>
    <row r="228">
      <c r="A228" s="124">
        <v>234.0</v>
      </c>
      <c r="B228" s="125" t="s">
        <v>10750</v>
      </c>
      <c r="C228" s="125" t="s">
        <v>10751</v>
      </c>
      <c r="D228" s="125" t="s">
        <v>10203</v>
      </c>
      <c r="E228" s="125" t="s">
        <v>7862</v>
      </c>
      <c r="F228" s="60"/>
      <c r="G228" s="125" t="s">
        <v>10752</v>
      </c>
      <c r="H228" s="125" t="s">
        <v>10753</v>
      </c>
      <c r="I228" s="125" t="s">
        <v>10122</v>
      </c>
      <c r="J228" s="126" t="s">
        <v>10754</v>
      </c>
      <c r="K228" s="60"/>
      <c r="L228" s="60"/>
      <c r="M228" s="60"/>
      <c r="N228" s="60"/>
      <c r="O228" s="60"/>
      <c r="P228" s="60"/>
      <c r="Q228" s="60"/>
      <c r="R228" s="60"/>
      <c r="S228" s="60"/>
      <c r="T228" s="60"/>
      <c r="U228" s="60"/>
      <c r="V228" s="60"/>
      <c r="W228" s="60"/>
      <c r="X228" s="60"/>
      <c r="Y228" s="60"/>
      <c r="Z228" s="60"/>
      <c r="AA228" s="60"/>
      <c r="AB228" s="60"/>
      <c r="AC228" s="60"/>
      <c r="AD228" s="60"/>
      <c r="AE228" s="60"/>
    </row>
    <row r="229">
      <c r="A229" s="124">
        <v>235.0</v>
      </c>
      <c r="B229" s="125" t="s">
        <v>10755</v>
      </c>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row>
    <row r="230">
      <c r="A230" s="124">
        <v>236.0</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row>
    <row r="231">
      <c r="A231" s="124">
        <v>237.0</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row>
    <row r="232">
      <c r="A232" s="124">
        <v>238.0</v>
      </c>
      <c r="B232" s="125" t="s">
        <v>10756</v>
      </c>
      <c r="C232" s="125" t="s">
        <v>10757</v>
      </c>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row>
    <row r="233">
      <c r="A233" s="124">
        <v>239.0</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row>
    <row r="234">
      <c r="A234" s="124">
        <v>240.0</v>
      </c>
      <c r="B234" s="125" t="s">
        <v>10408</v>
      </c>
      <c r="C234" s="125" t="s">
        <v>10758</v>
      </c>
      <c r="D234" s="125" t="s">
        <v>10759</v>
      </c>
      <c r="E234" s="125" t="s">
        <v>7862</v>
      </c>
      <c r="F234" s="125" t="s">
        <v>7951</v>
      </c>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row>
    <row r="235">
      <c r="A235" s="124">
        <v>241.0</v>
      </c>
      <c r="B235" s="125" t="s">
        <v>10760</v>
      </c>
      <c r="C235" s="125" t="s">
        <v>10761</v>
      </c>
      <c r="D235" s="125" t="s">
        <v>3077</v>
      </c>
      <c r="E235" s="125" t="s">
        <v>7862</v>
      </c>
      <c r="F235" s="125" t="s">
        <v>7943</v>
      </c>
      <c r="G235" s="125" t="s">
        <v>10762</v>
      </c>
      <c r="H235" s="125" t="s">
        <v>10763</v>
      </c>
      <c r="I235" s="125" t="s">
        <v>10118</v>
      </c>
      <c r="J235" s="126" t="s">
        <v>10764</v>
      </c>
      <c r="K235" s="125" t="s">
        <v>10120</v>
      </c>
      <c r="L235" s="126" t="s">
        <v>10765</v>
      </c>
      <c r="M235" s="125" t="s">
        <v>10451</v>
      </c>
      <c r="N235" s="126" t="s">
        <v>10766</v>
      </c>
      <c r="O235" s="125" t="s">
        <v>10122</v>
      </c>
      <c r="P235" s="126" t="s">
        <v>10767</v>
      </c>
      <c r="Q235" s="125" t="s">
        <v>10153</v>
      </c>
      <c r="R235" s="126" t="s">
        <v>10768</v>
      </c>
      <c r="S235" s="125" t="s">
        <v>10142</v>
      </c>
      <c r="T235" s="125" t="s">
        <v>10769</v>
      </c>
      <c r="U235" s="60"/>
      <c r="V235" s="60"/>
      <c r="W235" s="60"/>
      <c r="X235" s="60"/>
      <c r="Y235" s="60"/>
      <c r="Z235" s="60"/>
      <c r="AA235" s="60"/>
      <c r="AB235" s="60"/>
      <c r="AC235" s="60"/>
      <c r="AD235" s="60"/>
      <c r="AE235" s="60"/>
    </row>
    <row r="236">
      <c r="A236" s="124">
        <v>242.0</v>
      </c>
      <c r="B236" s="125" t="s">
        <v>10770</v>
      </c>
      <c r="C236" s="60"/>
      <c r="D236" s="125" t="s">
        <v>4614</v>
      </c>
      <c r="E236" s="125" t="s">
        <v>7862</v>
      </c>
      <c r="F236" s="125" t="s">
        <v>7996</v>
      </c>
      <c r="G236" s="60"/>
      <c r="H236" s="60"/>
      <c r="I236" s="125" t="s">
        <v>10146</v>
      </c>
      <c r="J236" s="126" t="s">
        <v>10771</v>
      </c>
      <c r="K236" s="60"/>
      <c r="L236" s="60"/>
      <c r="M236" s="60"/>
      <c r="N236" s="60"/>
      <c r="O236" s="60"/>
      <c r="P236" s="60"/>
      <c r="Q236" s="60"/>
      <c r="R236" s="60"/>
      <c r="S236" s="60"/>
      <c r="T236" s="60"/>
      <c r="U236" s="60"/>
      <c r="V236" s="60"/>
      <c r="W236" s="60"/>
      <c r="X236" s="60"/>
      <c r="Y236" s="60"/>
      <c r="Z236" s="60"/>
      <c r="AA236" s="60"/>
      <c r="AB236" s="60"/>
      <c r="AC236" s="60"/>
      <c r="AD236" s="60"/>
      <c r="AE236" s="60"/>
    </row>
    <row r="237">
      <c r="A237" s="124">
        <v>243.0</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row>
    <row r="238">
      <c r="A238" s="124">
        <v>244.0</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row>
    <row r="239">
      <c r="A239" s="124">
        <v>245.0</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row>
    <row r="240">
      <c r="A240" s="124">
        <v>246.0</v>
      </c>
      <c r="B240" s="125" t="s">
        <v>10772</v>
      </c>
      <c r="C240" s="125" t="s">
        <v>10773</v>
      </c>
      <c r="D240" s="60"/>
      <c r="E240" s="60"/>
      <c r="F240" s="60"/>
      <c r="G240" s="60"/>
      <c r="H240" s="60"/>
      <c r="I240" s="125" t="s">
        <v>10146</v>
      </c>
      <c r="J240" s="126" t="s">
        <v>10774</v>
      </c>
      <c r="K240" s="60"/>
      <c r="L240" s="60"/>
      <c r="M240" s="60"/>
      <c r="N240" s="60"/>
      <c r="O240" s="60"/>
      <c r="P240" s="60"/>
      <c r="Q240" s="60"/>
      <c r="R240" s="60"/>
      <c r="S240" s="60"/>
      <c r="T240" s="60"/>
      <c r="U240" s="60"/>
      <c r="V240" s="60"/>
      <c r="W240" s="60"/>
      <c r="X240" s="60"/>
      <c r="Y240" s="60"/>
      <c r="Z240" s="60"/>
      <c r="AA240" s="60"/>
      <c r="AB240" s="60"/>
      <c r="AC240" s="60"/>
      <c r="AD240" s="60"/>
      <c r="AE240" s="60"/>
    </row>
    <row r="241">
      <c r="A241" s="124">
        <v>247.0</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row>
    <row r="242">
      <c r="A242" s="124">
        <v>248.0</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row>
    <row r="243">
      <c r="A243" s="124">
        <v>249.0</v>
      </c>
      <c r="B243" s="125" t="s">
        <v>10775</v>
      </c>
      <c r="C243" s="125" t="s">
        <v>10776</v>
      </c>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row>
    <row r="244">
      <c r="A244" s="124">
        <v>250.0</v>
      </c>
      <c r="B244" s="125" t="s">
        <v>10777</v>
      </c>
      <c r="C244" s="125" t="s">
        <v>10778</v>
      </c>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row>
    <row r="245">
      <c r="A245" s="124">
        <v>251.0</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row>
    <row r="246">
      <c r="A246" s="124">
        <v>252.0</v>
      </c>
      <c r="B246" s="125" t="s">
        <v>10779</v>
      </c>
      <c r="C246" s="125" t="s">
        <v>10780</v>
      </c>
      <c r="D246" s="60"/>
      <c r="E246" s="125" t="s">
        <v>7862</v>
      </c>
      <c r="F246" s="125" t="s">
        <v>7943</v>
      </c>
      <c r="G246" s="125" t="s">
        <v>10781</v>
      </c>
      <c r="H246" s="125" t="s">
        <v>10782</v>
      </c>
      <c r="I246" s="125" t="s">
        <v>10120</v>
      </c>
      <c r="J246" s="126" t="s">
        <v>10783</v>
      </c>
      <c r="K246" s="125" t="s">
        <v>10164</v>
      </c>
      <c r="L246" s="126" t="s">
        <v>10784</v>
      </c>
      <c r="M246" s="125" t="s">
        <v>10122</v>
      </c>
      <c r="N246" s="126" t="s">
        <v>10785</v>
      </c>
      <c r="O246" s="125" t="s">
        <v>10142</v>
      </c>
      <c r="P246" s="126" t="s">
        <v>10786</v>
      </c>
      <c r="Q246" s="60"/>
      <c r="R246" s="60"/>
      <c r="S246" s="60"/>
      <c r="T246" s="60"/>
      <c r="U246" s="60"/>
      <c r="V246" s="60"/>
      <c r="W246" s="60"/>
      <c r="X246" s="60"/>
      <c r="Y246" s="60"/>
      <c r="Z246" s="60"/>
      <c r="AA246" s="60"/>
      <c r="AB246" s="60"/>
      <c r="AC246" s="60"/>
      <c r="AD246" s="60"/>
      <c r="AE246" s="60"/>
    </row>
    <row r="247">
      <c r="A247" s="124">
        <v>253.0</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row>
    <row r="248">
      <c r="A248" s="124">
        <v>254.0</v>
      </c>
      <c r="B248" s="125" t="s">
        <v>10524</v>
      </c>
      <c r="C248" s="125" t="s">
        <v>10787</v>
      </c>
      <c r="D248" s="125" t="s">
        <v>4404</v>
      </c>
      <c r="E248" s="125" t="s">
        <v>7862</v>
      </c>
      <c r="F248" s="125" t="s">
        <v>7951</v>
      </c>
      <c r="G248" s="60"/>
      <c r="H248" s="60"/>
      <c r="I248" s="125" t="s">
        <v>10120</v>
      </c>
      <c r="J248" s="126" t="s">
        <v>10788</v>
      </c>
      <c r="K248" s="125" t="s">
        <v>10146</v>
      </c>
      <c r="L248" s="126" t="s">
        <v>10789</v>
      </c>
      <c r="M248" s="125" t="s">
        <v>10164</v>
      </c>
      <c r="N248" s="126" t="s">
        <v>10790</v>
      </c>
      <c r="O248" s="125" t="s">
        <v>10122</v>
      </c>
      <c r="P248" s="126" t="s">
        <v>10791</v>
      </c>
      <c r="Q248" s="60"/>
      <c r="R248" s="60"/>
      <c r="S248" s="60"/>
      <c r="T248" s="60"/>
      <c r="U248" s="60"/>
      <c r="V248" s="60"/>
      <c r="W248" s="60"/>
      <c r="X248" s="60"/>
      <c r="Y248" s="60"/>
      <c r="Z248" s="60"/>
      <c r="AA248" s="60"/>
      <c r="AB248" s="60"/>
      <c r="AC248" s="60"/>
      <c r="AD248" s="60"/>
      <c r="AE248" s="60"/>
    </row>
    <row r="249">
      <c r="A249" s="124">
        <v>255.0</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row>
    <row r="250">
      <c r="A250" s="124">
        <v>256.0</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row>
    <row r="251">
      <c r="A251" s="124">
        <v>257.0</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row>
    <row r="252">
      <c r="A252" s="124">
        <v>258.0</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row>
    <row r="253">
      <c r="A253" s="124">
        <v>259.0</v>
      </c>
      <c r="B253" s="125" t="s">
        <v>10792</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row>
    <row r="254">
      <c r="A254" s="124">
        <v>260.0</v>
      </c>
      <c r="B254" s="125" t="s">
        <v>10793</v>
      </c>
      <c r="C254" s="125" t="s">
        <v>10794</v>
      </c>
      <c r="D254" s="125" t="s">
        <v>2773</v>
      </c>
      <c r="E254" s="125" t="s">
        <v>7862</v>
      </c>
      <c r="F254" s="125" t="s">
        <v>7889</v>
      </c>
      <c r="G254" s="60"/>
      <c r="H254" s="60"/>
      <c r="I254" s="125" t="s">
        <v>10120</v>
      </c>
      <c r="J254" s="126" t="s">
        <v>10795</v>
      </c>
      <c r="K254" s="125" t="s">
        <v>10142</v>
      </c>
      <c r="L254" s="126" t="s">
        <v>10796</v>
      </c>
      <c r="M254" s="60"/>
      <c r="N254" s="60"/>
      <c r="O254" s="60"/>
      <c r="P254" s="60"/>
      <c r="Q254" s="60"/>
      <c r="R254" s="60"/>
      <c r="S254" s="60"/>
      <c r="T254" s="60"/>
      <c r="U254" s="60"/>
      <c r="V254" s="60"/>
      <c r="W254" s="60"/>
      <c r="X254" s="60"/>
      <c r="Y254" s="60"/>
      <c r="Z254" s="60"/>
      <c r="AA254" s="60"/>
      <c r="AB254" s="60"/>
      <c r="AC254" s="60"/>
      <c r="AD254" s="60"/>
      <c r="AE254" s="60"/>
    </row>
    <row r="255">
      <c r="A255" s="124">
        <v>261.0</v>
      </c>
      <c r="B255" s="125" t="s">
        <v>10797</v>
      </c>
      <c r="C255" s="125" t="s">
        <v>10798</v>
      </c>
      <c r="D255" s="60"/>
      <c r="E255" s="60"/>
      <c r="F255" s="60"/>
      <c r="G255" s="60"/>
      <c r="H255" s="60"/>
      <c r="I255" s="125" t="s">
        <v>10120</v>
      </c>
      <c r="J255" s="126" t="s">
        <v>10799</v>
      </c>
      <c r="K255" s="125" t="s">
        <v>10164</v>
      </c>
      <c r="L255" s="126" t="s">
        <v>10800</v>
      </c>
      <c r="M255" s="60"/>
      <c r="N255" s="60"/>
      <c r="O255" s="60"/>
      <c r="P255" s="60"/>
      <c r="Q255" s="60"/>
      <c r="R255" s="60"/>
      <c r="S255" s="60"/>
      <c r="T255" s="60"/>
      <c r="U255" s="60"/>
      <c r="V255" s="60"/>
      <c r="W255" s="60"/>
      <c r="X255" s="60"/>
      <c r="Y255" s="60"/>
      <c r="Z255" s="60"/>
      <c r="AA255" s="60"/>
      <c r="AB255" s="60"/>
      <c r="AC255" s="60"/>
      <c r="AD255" s="60"/>
      <c r="AE255" s="60"/>
    </row>
    <row r="256">
      <c r="A256" s="124">
        <v>262.0</v>
      </c>
      <c r="B256" s="125" t="s">
        <v>10801</v>
      </c>
      <c r="C256" s="125" t="s">
        <v>10802</v>
      </c>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row>
    <row r="257">
      <c r="A257" s="124">
        <v>263.0</v>
      </c>
      <c r="B257" s="125" t="s">
        <v>10803</v>
      </c>
      <c r="C257" s="125" t="s">
        <v>10804</v>
      </c>
      <c r="D257" s="125" t="s">
        <v>10805</v>
      </c>
      <c r="E257" s="125" t="s">
        <v>7862</v>
      </c>
      <c r="F257" s="125" t="s">
        <v>7943</v>
      </c>
      <c r="G257" s="125" t="s">
        <v>2808</v>
      </c>
      <c r="H257" s="125" t="s">
        <v>10806</v>
      </c>
      <c r="I257" s="125" t="s">
        <v>10164</v>
      </c>
      <c r="J257" s="126" t="s">
        <v>10807</v>
      </c>
      <c r="K257" s="125" t="s">
        <v>10120</v>
      </c>
      <c r="L257" s="126" t="s">
        <v>10808</v>
      </c>
      <c r="M257" s="125" t="s">
        <v>10149</v>
      </c>
      <c r="N257" s="126" t="s">
        <v>10809</v>
      </c>
      <c r="O257" s="125" t="s">
        <v>10122</v>
      </c>
      <c r="P257" s="126" t="s">
        <v>10810</v>
      </c>
      <c r="Q257" s="125" t="s">
        <v>10492</v>
      </c>
      <c r="R257" s="126" t="s">
        <v>10811</v>
      </c>
      <c r="S257" s="60"/>
      <c r="T257" s="60"/>
      <c r="U257" s="60"/>
      <c r="V257" s="60"/>
      <c r="W257" s="60"/>
      <c r="X257" s="60"/>
      <c r="Y257" s="60"/>
      <c r="Z257" s="60"/>
      <c r="AA257" s="60"/>
      <c r="AB257" s="60"/>
      <c r="AC257" s="60"/>
      <c r="AD257" s="60"/>
      <c r="AE257" s="60"/>
    </row>
    <row r="258">
      <c r="A258" s="124">
        <v>264.0</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row>
    <row r="259">
      <c r="A259" s="124">
        <v>265.0</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row>
    <row r="260">
      <c r="A260" s="124">
        <v>267.0</v>
      </c>
      <c r="B260" s="125" t="s">
        <v>10812</v>
      </c>
      <c r="C260" s="125" t="s">
        <v>10813</v>
      </c>
      <c r="D260" s="125" t="s">
        <v>5424</v>
      </c>
      <c r="E260" s="125" t="s">
        <v>7862</v>
      </c>
      <c r="F260" s="125" t="s">
        <v>8081</v>
      </c>
      <c r="G260" s="125" t="s">
        <v>10814</v>
      </c>
      <c r="H260" s="125" t="s">
        <v>4445</v>
      </c>
      <c r="I260" s="125" t="s">
        <v>10118</v>
      </c>
      <c r="J260" s="126" t="s">
        <v>10815</v>
      </c>
      <c r="K260" s="125" t="s">
        <v>10122</v>
      </c>
      <c r="L260" s="126" t="s">
        <v>10816</v>
      </c>
      <c r="M260" s="125" t="s">
        <v>10142</v>
      </c>
      <c r="N260" s="125" t="s">
        <v>10817</v>
      </c>
      <c r="O260" s="60"/>
      <c r="P260" s="60"/>
      <c r="Q260" s="60"/>
      <c r="R260" s="60"/>
      <c r="S260" s="60"/>
      <c r="T260" s="60"/>
      <c r="U260" s="60"/>
      <c r="V260" s="60"/>
      <c r="W260" s="60"/>
      <c r="X260" s="60"/>
      <c r="Y260" s="60"/>
      <c r="Z260" s="60"/>
      <c r="AA260" s="60"/>
      <c r="AB260" s="60"/>
      <c r="AC260" s="60"/>
      <c r="AD260" s="60"/>
      <c r="AE260" s="60"/>
    </row>
    <row r="261">
      <c r="A261" s="124">
        <v>268.0</v>
      </c>
      <c r="B261" s="125" t="s">
        <v>10351</v>
      </c>
      <c r="C261" s="125" t="s">
        <v>10818</v>
      </c>
      <c r="D261" s="125" t="s">
        <v>10819</v>
      </c>
      <c r="E261" s="125" t="s">
        <v>7862</v>
      </c>
      <c r="F261" s="125" t="s">
        <v>8458</v>
      </c>
      <c r="G261" s="125" t="s">
        <v>10820</v>
      </c>
      <c r="H261" s="125" t="s">
        <v>10821</v>
      </c>
      <c r="I261" s="125" t="s">
        <v>10122</v>
      </c>
      <c r="J261" s="126" t="s">
        <v>10822</v>
      </c>
      <c r="K261" s="60"/>
      <c r="L261" s="60"/>
      <c r="M261" s="60"/>
      <c r="N261" s="60"/>
      <c r="O261" s="60"/>
      <c r="P261" s="60"/>
      <c r="Q261" s="60"/>
      <c r="R261" s="60"/>
      <c r="S261" s="60"/>
      <c r="T261" s="60"/>
      <c r="U261" s="60"/>
      <c r="V261" s="60"/>
      <c r="W261" s="60"/>
      <c r="X261" s="60"/>
      <c r="Y261" s="60"/>
      <c r="Z261" s="60"/>
      <c r="AA261" s="60"/>
      <c r="AB261" s="60"/>
      <c r="AC261" s="60"/>
      <c r="AD261" s="60"/>
      <c r="AE261" s="60"/>
    </row>
    <row r="262">
      <c r="A262" s="124">
        <v>269.0</v>
      </c>
      <c r="B262" s="125" t="s">
        <v>10823</v>
      </c>
      <c r="C262" s="125" t="s">
        <v>10824</v>
      </c>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row>
    <row r="263">
      <c r="A263" s="124">
        <v>270.0</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row>
    <row r="264">
      <c r="A264" s="124">
        <v>271.0</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row>
    <row r="265">
      <c r="A265" s="124">
        <v>272.0</v>
      </c>
      <c r="B265" s="125" t="s">
        <v>10825</v>
      </c>
      <c r="C265" s="125" t="s">
        <v>10826</v>
      </c>
      <c r="D265" s="125" t="s">
        <v>9486</v>
      </c>
      <c r="E265" s="125" t="s">
        <v>7862</v>
      </c>
      <c r="F265" s="125" t="s">
        <v>8212</v>
      </c>
      <c r="G265" s="125" t="s">
        <v>10827</v>
      </c>
      <c r="H265" s="125" t="s">
        <v>10828</v>
      </c>
      <c r="I265" s="125" t="s">
        <v>10118</v>
      </c>
      <c r="J265" s="126" t="s">
        <v>10829</v>
      </c>
      <c r="K265" s="125" t="s">
        <v>10120</v>
      </c>
      <c r="L265" s="126" t="s">
        <v>10830</v>
      </c>
      <c r="M265" s="125" t="s">
        <v>10122</v>
      </c>
      <c r="N265" s="126" t="s">
        <v>10831</v>
      </c>
      <c r="O265" s="125" t="s">
        <v>10142</v>
      </c>
      <c r="P265" s="126" t="s">
        <v>10832</v>
      </c>
      <c r="Q265" s="60"/>
      <c r="R265" s="60"/>
      <c r="S265" s="60"/>
      <c r="T265" s="60"/>
      <c r="U265" s="60"/>
      <c r="V265" s="60"/>
      <c r="W265" s="60"/>
      <c r="X265" s="60"/>
      <c r="Y265" s="60"/>
      <c r="Z265" s="60"/>
      <c r="AA265" s="60"/>
      <c r="AB265" s="60"/>
      <c r="AC265" s="60"/>
      <c r="AD265" s="60"/>
      <c r="AE265" s="60"/>
    </row>
    <row r="266">
      <c r="A266" s="124">
        <v>273.0</v>
      </c>
      <c r="B266" s="125" t="s">
        <v>10265</v>
      </c>
      <c r="C266" s="125" t="s">
        <v>10833</v>
      </c>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row>
    <row r="267">
      <c r="A267" s="124">
        <v>274.0</v>
      </c>
      <c r="B267" s="125" t="s">
        <v>10834</v>
      </c>
      <c r="C267" s="125" t="s">
        <v>10835</v>
      </c>
      <c r="D267" s="60"/>
      <c r="E267" s="60"/>
      <c r="F267" s="60"/>
      <c r="G267" s="60"/>
      <c r="H267" s="60"/>
      <c r="I267" s="125" t="s">
        <v>10120</v>
      </c>
      <c r="J267" s="126" t="s">
        <v>10836</v>
      </c>
      <c r="K267" s="125" t="s">
        <v>10164</v>
      </c>
      <c r="L267" s="126" t="s">
        <v>10837</v>
      </c>
      <c r="M267" s="125" t="s">
        <v>10142</v>
      </c>
      <c r="N267" s="126" t="s">
        <v>10838</v>
      </c>
      <c r="O267" s="60"/>
      <c r="P267" s="60"/>
      <c r="Q267" s="60"/>
      <c r="R267" s="60"/>
      <c r="S267" s="60"/>
      <c r="T267" s="60"/>
      <c r="U267" s="60"/>
      <c r="V267" s="60"/>
      <c r="W267" s="60"/>
      <c r="X267" s="60"/>
      <c r="Y267" s="60"/>
      <c r="Z267" s="60"/>
      <c r="AA267" s="60"/>
      <c r="AB267" s="60"/>
      <c r="AC267" s="60"/>
      <c r="AD267" s="60"/>
      <c r="AE267" s="60"/>
    </row>
    <row r="268">
      <c r="A268" s="124">
        <v>275.0</v>
      </c>
      <c r="B268" s="125" t="s">
        <v>10711</v>
      </c>
      <c r="C268" s="125" t="s">
        <v>10839</v>
      </c>
      <c r="D268" s="125" t="s">
        <v>8773</v>
      </c>
      <c r="E268" s="125" t="s">
        <v>7862</v>
      </c>
      <c r="F268" s="125" t="s">
        <v>8768</v>
      </c>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row>
    <row r="269">
      <c r="A269" s="124">
        <v>276.0</v>
      </c>
      <c r="B269" s="125" t="s">
        <v>10840</v>
      </c>
      <c r="C269" s="125" t="s">
        <v>10841</v>
      </c>
      <c r="D269" s="125" t="s">
        <v>575</v>
      </c>
      <c r="E269" s="125" t="s">
        <v>7862</v>
      </c>
      <c r="F269" s="125" t="s">
        <v>575</v>
      </c>
      <c r="G269" s="125" t="s">
        <v>10842</v>
      </c>
      <c r="H269" s="125" t="s">
        <v>10843</v>
      </c>
      <c r="I269" s="125" t="s">
        <v>10120</v>
      </c>
      <c r="J269" s="126" t="s">
        <v>10844</v>
      </c>
      <c r="K269" s="125" t="s">
        <v>10122</v>
      </c>
      <c r="L269" s="126" t="s">
        <v>10845</v>
      </c>
      <c r="M269" s="125" t="s">
        <v>10153</v>
      </c>
      <c r="N269" s="126" t="s">
        <v>10846</v>
      </c>
      <c r="O269" s="125" t="s">
        <v>10142</v>
      </c>
      <c r="P269" s="126" t="s">
        <v>10847</v>
      </c>
      <c r="Q269" s="60"/>
      <c r="R269" s="60"/>
      <c r="S269" s="60"/>
      <c r="T269" s="60"/>
      <c r="U269" s="60"/>
      <c r="V269" s="60"/>
      <c r="W269" s="60"/>
      <c r="X269" s="60"/>
      <c r="Y269" s="60"/>
      <c r="Z269" s="60"/>
      <c r="AA269" s="60"/>
      <c r="AB269" s="60"/>
      <c r="AC269" s="60"/>
      <c r="AD269" s="60"/>
      <c r="AE269" s="60"/>
    </row>
    <row r="270">
      <c r="A270" s="124">
        <v>277.0</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row>
    <row r="271">
      <c r="A271" s="124">
        <v>278.0</v>
      </c>
      <c r="B271" s="125" t="s">
        <v>10848</v>
      </c>
      <c r="C271" s="125" t="s">
        <v>10849</v>
      </c>
      <c r="D271" s="60"/>
      <c r="E271" s="60"/>
      <c r="F271" s="60"/>
      <c r="G271" s="60"/>
      <c r="H271" s="60"/>
      <c r="I271" s="125" t="s">
        <v>10120</v>
      </c>
      <c r="J271" s="126" t="s">
        <v>10850</v>
      </c>
      <c r="K271" s="60"/>
      <c r="L271" s="60"/>
      <c r="M271" s="60"/>
      <c r="N271" s="60"/>
      <c r="O271" s="60"/>
      <c r="P271" s="60"/>
      <c r="Q271" s="60"/>
      <c r="R271" s="60"/>
      <c r="S271" s="60"/>
      <c r="T271" s="60"/>
      <c r="U271" s="60"/>
      <c r="V271" s="60"/>
      <c r="W271" s="60"/>
      <c r="X271" s="60"/>
      <c r="Y271" s="60"/>
      <c r="Z271" s="60"/>
      <c r="AA271" s="60"/>
      <c r="AB271" s="60"/>
      <c r="AC271" s="60"/>
      <c r="AD271" s="60"/>
      <c r="AE271" s="60"/>
    </row>
    <row r="272">
      <c r="A272" s="124">
        <v>279.0</v>
      </c>
      <c r="B272" s="125" t="s">
        <v>10851</v>
      </c>
      <c r="C272" s="125" t="s">
        <v>10852</v>
      </c>
      <c r="D272" s="125" t="s">
        <v>9433</v>
      </c>
      <c r="E272" s="125" t="s">
        <v>7862</v>
      </c>
      <c r="F272" s="125" t="s">
        <v>8050</v>
      </c>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row>
    <row r="273">
      <c r="A273" s="124">
        <v>280.0</v>
      </c>
      <c r="B273" s="125" t="s">
        <v>10853</v>
      </c>
      <c r="C273" s="60"/>
      <c r="D273" s="60"/>
      <c r="E273" s="60"/>
      <c r="F273" s="60"/>
      <c r="G273" s="60"/>
      <c r="H273" s="60"/>
      <c r="I273" s="125" t="s">
        <v>10120</v>
      </c>
      <c r="J273" s="126" t="s">
        <v>10854</v>
      </c>
      <c r="K273" s="60"/>
      <c r="L273" s="60"/>
      <c r="M273" s="60"/>
      <c r="N273" s="60"/>
      <c r="O273" s="60"/>
      <c r="P273" s="60"/>
      <c r="Q273" s="60"/>
      <c r="R273" s="60"/>
      <c r="S273" s="60"/>
      <c r="T273" s="60"/>
      <c r="U273" s="60"/>
      <c r="V273" s="60"/>
      <c r="W273" s="60"/>
      <c r="X273" s="60"/>
      <c r="Y273" s="60"/>
      <c r="Z273" s="60"/>
      <c r="AA273" s="60"/>
      <c r="AB273" s="60"/>
      <c r="AC273" s="60"/>
      <c r="AD273" s="60"/>
      <c r="AE273" s="60"/>
    </row>
    <row r="274">
      <c r="A274" s="124">
        <v>281.0</v>
      </c>
      <c r="B274" s="125" t="s">
        <v>10855</v>
      </c>
      <c r="C274" s="125" t="s">
        <v>10856</v>
      </c>
      <c r="D274" s="125" t="s">
        <v>8513</v>
      </c>
      <c r="E274" s="125" t="s">
        <v>7862</v>
      </c>
      <c r="F274" s="125" t="s">
        <v>7943</v>
      </c>
      <c r="G274" s="125" t="s">
        <v>10857</v>
      </c>
      <c r="H274" s="125" t="s">
        <v>10858</v>
      </c>
      <c r="I274" s="125" t="s">
        <v>10122</v>
      </c>
      <c r="J274" s="126" t="s">
        <v>10859</v>
      </c>
      <c r="K274" s="125" t="s">
        <v>10118</v>
      </c>
      <c r="L274" s="126" t="s">
        <v>10860</v>
      </c>
      <c r="M274" s="125" t="s">
        <v>10120</v>
      </c>
      <c r="N274" s="126" t="s">
        <v>10861</v>
      </c>
      <c r="O274" s="125" t="s">
        <v>10142</v>
      </c>
      <c r="P274" s="126" t="s">
        <v>10862</v>
      </c>
      <c r="Q274" s="60"/>
      <c r="R274" s="60"/>
      <c r="S274" s="60"/>
      <c r="T274" s="60"/>
      <c r="U274" s="60"/>
      <c r="V274" s="60"/>
      <c r="W274" s="60"/>
      <c r="X274" s="60"/>
      <c r="Y274" s="60"/>
      <c r="Z274" s="60"/>
      <c r="AA274" s="60"/>
      <c r="AB274" s="60"/>
      <c r="AC274" s="60"/>
      <c r="AD274" s="60"/>
      <c r="AE274" s="60"/>
    </row>
    <row r="275">
      <c r="A275" s="124">
        <v>282.0</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row>
    <row r="276">
      <c r="A276" s="124">
        <v>283.0</v>
      </c>
      <c r="B276" s="125" t="s">
        <v>10265</v>
      </c>
      <c r="C276" s="125" t="s">
        <v>10863</v>
      </c>
      <c r="D276" s="125" t="s">
        <v>4614</v>
      </c>
      <c r="E276" s="125" t="s">
        <v>7862</v>
      </c>
      <c r="F276" s="125" t="s">
        <v>7996</v>
      </c>
      <c r="G276" s="125" t="s">
        <v>10864</v>
      </c>
      <c r="H276" s="125" t="s">
        <v>10865</v>
      </c>
      <c r="I276" s="125" t="s">
        <v>10120</v>
      </c>
      <c r="J276" s="126" t="s">
        <v>10866</v>
      </c>
      <c r="K276" s="125" t="s">
        <v>10122</v>
      </c>
      <c r="L276" s="126" t="s">
        <v>10867</v>
      </c>
      <c r="M276" s="125" t="s">
        <v>10153</v>
      </c>
      <c r="N276" s="126" t="s">
        <v>10868</v>
      </c>
      <c r="O276" s="125" t="s">
        <v>10142</v>
      </c>
      <c r="P276" s="126" t="s">
        <v>10869</v>
      </c>
      <c r="Q276" s="60"/>
      <c r="R276" s="60"/>
      <c r="S276" s="60"/>
      <c r="T276" s="60"/>
      <c r="U276" s="60"/>
      <c r="V276" s="60"/>
      <c r="W276" s="60"/>
      <c r="X276" s="60"/>
      <c r="Y276" s="60"/>
      <c r="Z276" s="60"/>
      <c r="AA276" s="60"/>
      <c r="AB276" s="60"/>
      <c r="AC276" s="60"/>
      <c r="AD276" s="60"/>
      <c r="AE276" s="60"/>
    </row>
    <row r="277">
      <c r="A277" s="124">
        <v>284.0</v>
      </c>
      <c r="B277" s="125" t="s">
        <v>10803</v>
      </c>
      <c r="C277" s="125" t="s">
        <v>10870</v>
      </c>
      <c r="D277" s="125" t="s">
        <v>8937</v>
      </c>
      <c r="E277" s="125" t="s">
        <v>7862</v>
      </c>
      <c r="F277" s="125" t="s">
        <v>7943</v>
      </c>
      <c r="G277" s="60"/>
      <c r="H277" s="60"/>
      <c r="I277" s="125" t="s">
        <v>10120</v>
      </c>
      <c r="J277" s="126" t="s">
        <v>10871</v>
      </c>
      <c r="K277" s="60"/>
      <c r="L277" s="60"/>
      <c r="M277" s="60"/>
      <c r="N277" s="60"/>
      <c r="O277" s="60"/>
      <c r="P277" s="60"/>
      <c r="Q277" s="60"/>
      <c r="R277" s="60"/>
      <c r="S277" s="60"/>
      <c r="T277" s="60"/>
      <c r="U277" s="60"/>
      <c r="V277" s="60"/>
      <c r="W277" s="60"/>
      <c r="X277" s="60"/>
      <c r="Y277" s="60"/>
      <c r="Z277" s="60"/>
      <c r="AA277" s="60"/>
      <c r="AB277" s="60"/>
      <c r="AC277" s="60"/>
      <c r="AD277" s="60"/>
      <c r="AE277" s="60"/>
    </row>
    <row r="278">
      <c r="A278" s="124">
        <v>285.0</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row>
    <row r="279">
      <c r="A279" s="124">
        <v>286.0</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row>
    <row r="280">
      <c r="A280" s="124">
        <v>287.0</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row>
    <row r="281">
      <c r="A281" s="124">
        <v>288.0</v>
      </c>
      <c r="B281" s="125" t="s">
        <v>10872</v>
      </c>
      <c r="C281" s="125" t="s">
        <v>10873</v>
      </c>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row>
    <row r="282">
      <c r="A282" s="124">
        <v>289.0</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row>
    <row r="283">
      <c r="A283" s="124">
        <v>290.0</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row>
    <row r="284">
      <c r="A284" s="124">
        <v>291.0</v>
      </c>
      <c r="B284" s="125" t="s">
        <v>10874</v>
      </c>
      <c r="C284" s="125" t="s">
        <v>10875</v>
      </c>
      <c r="D284" s="125" t="s">
        <v>9178</v>
      </c>
      <c r="E284" s="125" t="s">
        <v>7862</v>
      </c>
      <c r="F284" s="125" t="s">
        <v>7889</v>
      </c>
      <c r="G284" s="60"/>
      <c r="H284" s="60"/>
      <c r="I284" s="125" t="s">
        <v>10122</v>
      </c>
      <c r="J284" s="126" t="s">
        <v>10876</v>
      </c>
      <c r="K284" s="60"/>
      <c r="L284" s="60"/>
      <c r="M284" s="60"/>
      <c r="N284" s="60"/>
      <c r="O284" s="60"/>
      <c r="P284" s="60"/>
      <c r="Q284" s="60"/>
      <c r="R284" s="60"/>
      <c r="S284" s="60"/>
      <c r="T284" s="60"/>
      <c r="U284" s="60"/>
      <c r="V284" s="60"/>
      <c r="W284" s="60"/>
      <c r="X284" s="60"/>
      <c r="Y284" s="60"/>
      <c r="Z284" s="60"/>
      <c r="AA284" s="60"/>
      <c r="AB284" s="60"/>
      <c r="AC284" s="60"/>
      <c r="AD284" s="60"/>
      <c r="AE284" s="60"/>
    </row>
    <row r="285">
      <c r="A285" s="124">
        <v>292.0</v>
      </c>
      <c r="B285" s="125" t="s">
        <v>10877</v>
      </c>
      <c r="C285" s="125" t="s">
        <v>10878</v>
      </c>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row>
    <row r="286">
      <c r="A286" s="124">
        <v>293.0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row>
    <row r="287">
      <c r="A287" s="124">
        <v>294.0</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row>
    <row r="288">
      <c r="A288" s="124">
        <v>295.0</v>
      </c>
      <c r="B288" s="125" t="s">
        <v>10879</v>
      </c>
      <c r="C288" s="125" t="s">
        <v>10880</v>
      </c>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row>
    <row r="289">
      <c r="A289" s="124">
        <v>296.0</v>
      </c>
      <c r="B289" s="60"/>
      <c r="C289" s="60"/>
      <c r="D289" s="60"/>
      <c r="E289" s="60"/>
      <c r="F289" s="60"/>
      <c r="G289" s="60"/>
      <c r="H289" s="60"/>
      <c r="I289" s="125" t="s">
        <v>10211</v>
      </c>
      <c r="J289" s="126" t="s">
        <v>10881</v>
      </c>
      <c r="K289" s="60"/>
      <c r="L289" s="60"/>
      <c r="M289" s="60"/>
      <c r="N289" s="60"/>
      <c r="O289" s="60"/>
      <c r="P289" s="60"/>
      <c r="Q289" s="60"/>
      <c r="R289" s="60"/>
      <c r="S289" s="60"/>
      <c r="T289" s="60"/>
      <c r="U289" s="60"/>
      <c r="V289" s="60"/>
      <c r="W289" s="60"/>
      <c r="X289" s="60"/>
      <c r="Y289" s="60"/>
      <c r="Z289" s="60"/>
      <c r="AA289" s="60"/>
      <c r="AB289" s="60"/>
      <c r="AC289" s="60"/>
      <c r="AD289" s="60"/>
      <c r="AE289" s="60"/>
    </row>
    <row r="290">
      <c r="A290" s="124">
        <v>297.0</v>
      </c>
      <c r="B290" s="125" t="s">
        <v>10882</v>
      </c>
      <c r="C290" s="60"/>
      <c r="D290" s="60"/>
      <c r="E290" s="60"/>
      <c r="F290" s="60"/>
      <c r="G290" s="60"/>
      <c r="H290" s="60"/>
      <c r="I290" s="125" t="s">
        <v>10120</v>
      </c>
      <c r="J290" s="126" t="s">
        <v>10883</v>
      </c>
      <c r="K290" s="60"/>
      <c r="L290" s="60"/>
      <c r="M290" s="60"/>
      <c r="N290" s="60"/>
      <c r="O290" s="60"/>
      <c r="P290" s="60"/>
      <c r="Q290" s="60"/>
      <c r="R290" s="60"/>
      <c r="S290" s="60"/>
      <c r="T290" s="60"/>
      <c r="U290" s="60"/>
      <c r="V290" s="60"/>
      <c r="W290" s="60"/>
      <c r="X290" s="60"/>
      <c r="Y290" s="60"/>
      <c r="Z290" s="60"/>
      <c r="AA290" s="60"/>
      <c r="AB290" s="60"/>
      <c r="AC290" s="60"/>
      <c r="AD290" s="60"/>
      <c r="AE290" s="60"/>
    </row>
    <row r="291">
      <c r="A291" s="124">
        <v>298.0</v>
      </c>
      <c r="B291" s="125" t="s">
        <v>10884</v>
      </c>
      <c r="C291" s="125" t="s">
        <v>10885</v>
      </c>
      <c r="D291" s="125" t="s">
        <v>10886</v>
      </c>
      <c r="E291" s="125" t="s">
        <v>7862</v>
      </c>
      <c r="F291" s="125" t="s">
        <v>8121</v>
      </c>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row>
    <row r="292">
      <c r="A292" s="124">
        <v>299.0</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row>
    <row r="293">
      <c r="A293" s="124">
        <v>300.0</v>
      </c>
      <c r="B293" s="125" t="s">
        <v>10887</v>
      </c>
      <c r="C293" s="125" t="s">
        <v>10888</v>
      </c>
      <c r="D293" s="125" t="s">
        <v>8889</v>
      </c>
      <c r="E293" s="125" t="s">
        <v>7862</v>
      </c>
      <c r="F293" s="125" t="s">
        <v>7907</v>
      </c>
      <c r="G293" s="60"/>
      <c r="H293" s="60"/>
      <c r="I293" s="125" t="s">
        <v>10120</v>
      </c>
      <c r="J293" s="126" t="s">
        <v>10889</v>
      </c>
      <c r="K293" s="60"/>
      <c r="L293" s="60"/>
      <c r="M293" s="60"/>
      <c r="N293" s="60"/>
      <c r="O293" s="60"/>
      <c r="P293" s="60"/>
      <c r="Q293" s="60"/>
      <c r="R293" s="60"/>
      <c r="S293" s="60"/>
      <c r="T293" s="60"/>
      <c r="U293" s="60"/>
      <c r="V293" s="60"/>
      <c r="W293" s="60"/>
      <c r="X293" s="60"/>
      <c r="Y293" s="60"/>
      <c r="Z293" s="60"/>
      <c r="AA293" s="60"/>
      <c r="AB293" s="60"/>
      <c r="AC293" s="60"/>
      <c r="AD293" s="60"/>
      <c r="AE293" s="60"/>
    </row>
    <row r="294">
      <c r="A294" s="124">
        <v>301.0</v>
      </c>
      <c r="B294" s="125" t="s">
        <v>10890</v>
      </c>
      <c r="C294" s="125" t="s">
        <v>10891</v>
      </c>
      <c r="D294" s="60"/>
      <c r="E294" s="125" t="s">
        <v>7862</v>
      </c>
      <c r="F294" s="125" t="s">
        <v>8180</v>
      </c>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row>
    <row r="295">
      <c r="A295" s="124">
        <v>302.0</v>
      </c>
      <c r="B295" s="125" t="s">
        <v>10892</v>
      </c>
      <c r="C295" s="125" t="s">
        <v>10893</v>
      </c>
      <c r="D295" s="125" t="s">
        <v>9283</v>
      </c>
      <c r="E295" s="125" t="s">
        <v>7862</v>
      </c>
      <c r="F295" s="125" t="s">
        <v>8819</v>
      </c>
      <c r="G295" s="60"/>
      <c r="H295" s="60"/>
      <c r="I295" s="125" t="s">
        <v>10120</v>
      </c>
      <c r="J295" s="126" t="s">
        <v>10894</v>
      </c>
      <c r="K295" s="60"/>
      <c r="L295" s="60"/>
      <c r="M295" s="60"/>
      <c r="N295" s="60"/>
      <c r="O295" s="60"/>
      <c r="P295" s="60"/>
      <c r="Q295" s="60"/>
      <c r="R295" s="60"/>
      <c r="S295" s="60"/>
      <c r="T295" s="60"/>
      <c r="U295" s="60"/>
      <c r="V295" s="60"/>
      <c r="W295" s="60"/>
      <c r="X295" s="60"/>
      <c r="Y295" s="60"/>
      <c r="Z295" s="60"/>
      <c r="AA295" s="60"/>
      <c r="AB295" s="60"/>
      <c r="AC295" s="60"/>
      <c r="AD295" s="60"/>
      <c r="AE295" s="60"/>
    </row>
    <row r="296">
      <c r="A296" s="124">
        <v>303.0</v>
      </c>
      <c r="B296" s="125" t="s">
        <v>10834</v>
      </c>
      <c r="C296" s="125" t="s">
        <v>10880</v>
      </c>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row>
    <row r="297">
      <c r="A297" s="124">
        <v>304.0</v>
      </c>
      <c r="B297" s="125" t="s">
        <v>10895</v>
      </c>
      <c r="C297" s="125" t="s">
        <v>10896</v>
      </c>
      <c r="D297" s="60"/>
      <c r="E297" s="60"/>
      <c r="F297" s="60"/>
      <c r="G297" s="60"/>
      <c r="H297" s="60"/>
      <c r="I297" s="125" t="s">
        <v>10120</v>
      </c>
      <c r="J297" s="126" t="s">
        <v>10897</v>
      </c>
      <c r="K297" s="60"/>
      <c r="L297" s="60"/>
      <c r="M297" s="60"/>
      <c r="N297" s="60"/>
      <c r="O297" s="60"/>
      <c r="P297" s="60"/>
      <c r="Q297" s="60"/>
      <c r="R297" s="60"/>
      <c r="S297" s="60"/>
      <c r="T297" s="60"/>
      <c r="U297" s="60"/>
      <c r="V297" s="60"/>
      <c r="W297" s="60"/>
      <c r="X297" s="60"/>
      <c r="Y297" s="60"/>
      <c r="Z297" s="60"/>
      <c r="AA297" s="60"/>
      <c r="AB297" s="60"/>
      <c r="AC297" s="60"/>
      <c r="AD297" s="60"/>
      <c r="AE297" s="60"/>
    </row>
    <row r="298">
      <c r="A298" s="124">
        <v>305.0</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row>
    <row r="299">
      <c r="A299" s="124">
        <v>306.0</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row>
    <row r="300">
      <c r="A300" s="124">
        <v>307.0</v>
      </c>
      <c r="B300" s="125" t="s">
        <v>10898</v>
      </c>
      <c r="C300" s="125" t="s">
        <v>10899</v>
      </c>
      <c r="D300" s="60"/>
      <c r="E300" s="125" t="s">
        <v>7862</v>
      </c>
      <c r="F300" s="125" t="s">
        <v>8483</v>
      </c>
      <c r="G300" s="60"/>
      <c r="H300" s="60"/>
      <c r="I300" s="125" t="s">
        <v>10120</v>
      </c>
      <c r="J300" s="126" t="s">
        <v>10900</v>
      </c>
      <c r="K300" s="125" t="s">
        <v>10164</v>
      </c>
      <c r="L300" s="126" t="s">
        <v>10901</v>
      </c>
      <c r="M300" s="60"/>
      <c r="N300" s="60"/>
      <c r="O300" s="60"/>
      <c r="P300" s="60"/>
      <c r="Q300" s="60"/>
      <c r="R300" s="60"/>
      <c r="S300" s="60"/>
      <c r="T300" s="60"/>
      <c r="U300" s="60"/>
      <c r="V300" s="60"/>
      <c r="W300" s="60"/>
      <c r="X300" s="60"/>
      <c r="Y300" s="60"/>
      <c r="Z300" s="60"/>
      <c r="AA300" s="60"/>
      <c r="AB300" s="60"/>
      <c r="AC300" s="60"/>
      <c r="AD300" s="60"/>
      <c r="AE300" s="60"/>
    </row>
    <row r="301">
      <c r="A301" s="124">
        <v>308.0</v>
      </c>
      <c r="B301" s="125" t="s">
        <v>9823</v>
      </c>
      <c r="C301" s="124">
        <v>329.0</v>
      </c>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row>
    <row r="302">
      <c r="A302" s="124">
        <v>309.0</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row>
    <row r="303">
      <c r="A303" s="124">
        <v>310.0</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row>
    <row r="304">
      <c r="A304" s="124">
        <v>311.0</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row>
    <row r="305">
      <c r="A305" s="124">
        <v>312.0</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row>
    <row r="306">
      <c r="A306" s="124">
        <v>313.0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row>
    <row r="307">
      <c r="A307" s="124">
        <v>314.0</v>
      </c>
      <c r="B307" s="125" t="s">
        <v>10902</v>
      </c>
      <c r="C307" s="125" t="s">
        <v>10798</v>
      </c>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row>
    <row r="308">
      <c r="A308" s="124">
        <v>316.0</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row>
    <row r="309">
      <c r="A309" s="124">
        <v>317.0</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row>
    <row r="310">
      <c r="A310" s="124">
        <v>318.0</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row>
    <row r="311">
      <c r="A311" s="124">
        <v>319.0</v>
      </c>
      <c r="B311" s="125" t="s">
        <v>10903</v>
      </c>
      <c r="C311" s="60"/>
      <c r="D311" s="125" t="s">
        <v>10904</v>
      </c>
      <c r="E311" s="125" t="s">
        <v>7862</v>
      </c>
      <c r="F311" s="125" t="s">
        <v>7951</v>
      </c>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row>
    <row r="312">
      <c r="A312" s="124">
        <v>320.0</v>
      </c>
      <c r="B312" s="125" t="s">
        <v>10905</v>
      </c>
      <c r="C312" s="125" t="s">
        <v>10906</v>
      </c>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row>
    <row r="313">
      <c r="A313" s="124">
        <v>322.0</v>
      </c>
      <c r="B313" s="60"/>
      <c r="C313" s="60"/>
      <c r="D313" s="125" t="s">
        <v>10907</v>
      </c>
      <c r="E313" s="125" t="s">
        <v>7862</v>
      </c>
      <c r="F313" s="125" t="s">
        <v>9374</v>
      </c>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row>
    <row r="314">
      <c r="A314" s="124">
        <v>323.0</v>
      </c>
      <c r="B314" s="125" t="s">
        <v>10908</v>
      </c>
      <c r="C314" s="125" t="s">
        <v>10909</v>
      </c>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row>
    <row r="315">
      <c r="A315" s="124">
        <v>324.0</v>
      </c>
      <c r="B315" s="125" t="s">
        <v>10910</v>
      </c>
      <c r="C315" s="125" t="s">
        <v>10911</v>
      </c>
      <c r="D315" s="60"/>
      <c r="E315" s="60"/>
      <c r="F315" s="60"/>
      <c r="G315" s="60"/>
      <c r="H315" s="60"/>
      <c r="I315" s="125" t="s">
        <v>10120</v>
      </c>
      <c r="J315" s="126" t="s">
        <v>10912</v>
      </c>
      <c r="K315" s="60"/>
      <c r="L315" s="60"/>
      <c r="M315" s="60"/>
      <c r="N315" s="60"/>
      <c r="O315" s="60"/>
      <c r="P315" s="60"/>
      <c r="Q315" s="60"/>
      <c r="R315" s="60"/>
      <c r="S315" s="60"/>
      <c r="T315" s="60"/>
      <c r="U315" s="60"/>
      <c r="V315" s="60"/>
      <c r="W315" s="60"/>
      <c r="X315" s="60"/>
      <c r="Y315" s="60"/>
      <c r="Z315" s="60"/>
      <c r="AA315" s="60"/>
      <c r="AB315" s="60"/>
      <c r="AC315" s="60"/>
      <c r="AD315" s="60"/>
      <c r="AE315" s="60"/>
    </row>
    <row r="316">
      <c r="A316" s="124">
        <v>325.0</v>
      </c>
      <c r="B316" s="125" t="s">
        <v>10516</v>
      </c>
      <c r="C316" s="125" t="s">
        <v>10913</v>
      </c>
      <c r="D316" s="125" t="s">
        <v>10914</v>
      </c>
      <c r="E316" s="125" t="s">
        <v>7862</v>
      </c>
      <c r="F316" s="125" t="s">
        <v>8212</v>
      </c>
      <c r="G316" s="60"/>
      <c r="H316" s="60"/>
      <c r="I316" s="125" t="s">
        <v>10120</v>
      </c>
      <c r="J316" s="126" t="s">
        <v>10915</v>
      </c>
      <c r="K316" s="125" t="s">
        <v>10164</v>
      </c>
      <c r="L316" s="126" t="s">
        <v>10916</v>
      </c>
      <c r="M316" s="125" t="s">
        <v>10122</v>
      </c>
      <c r="N316" s="126" t="s">
        <v>10917</v>
      </c>
      <c r="O316" s="60"/>
      <c r="P316" s="60"/>
      <c r="Q316" s="60"/>
      <c r="R316" s="60"/>
      <c r="S316" s="60"/>
      <c r="T316" s="60"/>
      <c r="U316" s="60"/>
      <c r="V316" s="60"/>
      <c r="W316" s="60"/>
      <c r="X316" s="60"/>
      <c r="Y316" s="60"/>
      <c r="Z316" s="60"/>
      <c r="AA316" s="60"/>
      <c r="AB316" s="60"/>
      <c r="AC316" s="60"/>
      <c r="AD316" s="60"/>
      <c r="AE316" s="60"/>
    </row>
    <row r="317">
      <c r="A317" s="124">
        <v>326.0</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row>
    <row r="318">
      <c r="A318" s="124">
        <v>327.0</v>
      </c>
      <c r="B318" s="125" t="s">
        <v>10130</v>
      </c>
      <c r="C318" s="60"/>
      <c r="D318" s="125" t="s">
        <v>8177</v>
      </c>
      <c r="E318" s="125" t="s">
        <v>7862</v>
      </c>
      <c r="F318" s="125" t="s">
        <v>8045</v>
      </c>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row>
    <row r="319">
      <c r="A319" s="124">
        <v>328.0</v>
      </c>
      <c r="B319" s="125" t="s">
        <v>8691</v>
      </c>
      <c r="C319" s="125" t="s">
        <v>10918</v>
      </c>
      <c r="D319" s="125" t="s">
        <v>10886</v>
      </c>
      <c r="E319" s="125" t="s">
        <v>7862</v>
      </c>
      <c r="F319" s="125" t="s">
        <v>8121</v>
      </c>
      <c r="G319" s="125" t="s">
        <v>10919</v>
      </c>
      <c r="H319" s="125" t="s">
        <v>10920</v>
      </c>
      <c r="I319" s="125" t="s">
        <v>10120</v>
      </c>
      <c r="J319" s="126" t="s">
        <v>10921</v>
      </c>
      <c r="K319" s="125" t="s">
        <v>10122</v>
      </c>
      <c r="L319" s="126" t="s">
        <v>10922</v>
      </c>
      <c r="M319" s="60"/>
      <c r="N319" s="60"/>
      <c r="O319" s="60"/>
      <c r="P319" s="60"/>
      <c r="Q319" s="60"/>
      <c r="R319" s="60"/>
      <c r="S319" s="60"/>
      <c r="T319" s="60"/>
      <c r="U319" s="60"/>
      <c r="V319" s="60"/>
      <c r="W319" s="60"/>
      <c r="X319" s="60"/>
      <c r="Y319" s="60"/>
      <c r="Z319" s="60"/>
      <c r="AA319" s="60"/>
      <c r="AB319" s="60"/>
      <c r="AC319" s="60"/>
      <c r="AD319" s="60"/>
      <c r="AE319" s="60"/>
    </row>
    <row r="320">
      <c r="A320" s="124">
        <v>329.0</v>
      </c>
      <c r="B320" s="125" t="s">
        <v>10760</v>
      </c>
      <c r="C320" s="125" t="s">
        <v>10923</v>
      </c>
      <c r="D320" s="60"/>
      <c r="E320" s="60"/>
      <c r="F320" s="60"/>
      <c r="G320" s="60"/>
      <c r="H320" s="60"/>
      <c r="I320" s="125" t="s">
        <v>10175</v>
      </c>
      <c r="J320" s="126" t="s">
        <v>10924</v>
      </c>
      <c r="K320" s="125" t="s">
        <v>10149</v>
      </c>
      <c r="L320" s="126" t="s">
        <v>10925</v>
      </c>
      <c r="M320" s="125" t="s">
        <v>10492</v>
      </c>
      <c r="N320" s="126" t="s">
        <v>10926</v>
      </c>
      <c r="O320" s="60"/>
      <c r="P320" s="60"/>
      <c r="Q320" s="60"/>
      <c r="R320" s="60"/>
      <c r="S320" s="60"/>
      <c r="T320" s="60"/>
      <c r="U320" s="60"/>
      <c r="V320" s="60"/>
      <c r="W320" s="60"/>
      <c r="X320" s="60"/>
      <c r="Y320" s="60"/>
      <c r="Z320" s="60"/>
      <c r="AA320" s="60"/>
      <c r="AB320" s="60"/>
      <c r="AC320" s="60"/>
      <c r="AD320" s="60"/>
      <c r="AE320" s="60"/>
    </row>
    <row r="321">
      <c r="A321" s="124">
        <v>330.0</v>
      </c>
      <c r="B321" s="125" t="s">
        <v>10343</v>
      </c>
      <c r="C321" s="125" t="s">
        <v>10927</v>
      </c>
      <c r="D321" s="60"/>
      <c r="E321" s="60"/>
      <c r="F321" s="60"/>
      <c r="G321" s="60"/>
      <c r="H321" s="60"/>
      <c r="I321" s="125" t="s">
        <v>10164</v>
      </c>
      <c r="J321" s="126" t="s">
        <v>10928</v>
      </c>
      <c r="K321" s="60"/>
      <c r="L321" s="60"/>
      <c r="M321" s="60"/>
      <c r="N321" s="60"/>
      <c r="O321" s="60"/>
      <c r="P321" s="60"/>
      <c r="Q321" s="60"/>
      <c r="R321" s="60"/>
      <c r="S321" s="60"/>
      <c r="T321" s="60"/>
      <c r="U321" s="60"/>
      <c r="V321" s="60"/>
      <c r="W321" s="60"/>
      <c r="X321" s="60"/>
      <c r="Y321" s="60"/>
      <c r="Z321" s="60"/>
      <c r="AA321" s="60"/>
      <c r="AB321" s="60"/>
      <c r="AC321" s="60"/>
      <c r="AD321" s="60"/>
      <c r="AE321" s="60"/>
    </row>
    <row r="322">
      <c r="A322" s="124">
        <v>331.0</v>
      </c>
      <c r="B322" s="125" t="s">
        <v>10929</v>
      </c>
      <c r="C322" s="125" t="s">
        <v>10930</v>
      </c>
      <c r="D322" s="60"/>
      <c r="E322" s="60"/>
      <c r="F322" s="60"/>
      <c r="G322" s="60"/>
      <c r="H322" s="60"/>
      <c r="I322" s="125" t="s">
        <v>10120</v>
      </c>
      <c r="J322" s="126" t="s">
        <v>10931</v>
      </c>
      <c r="K322" s="125" t="s">
        <v>10164</v>
      </c>
      <c r="L322" s="126" t="s">
        <v>10932</v>
      </c>
      <c r="M322" s="125" t="s">
        <v>10142</v>
      </c>
      <c r="N322" s="126" t="s">
        <v>10933</v>
      </c>
      <c r="O322" s="60"/>
      <c r="P322" s="60"/>
      <c r="Q322" s="60"/>
      <c r="R322" s="60"/>
      <c r="S322" s="60"/>
      <c r="T322" s="60"/>
      <c r="U322" s="60"/>
      <c r="V322" s="60"/>
      <c r="W322" s="60"/>
      <c r="X322" s="60"/>
      <c r="Y322" s="60"/>
      <c r="Z322" s="60"/>
      <c r="AA322" s="60"/>
      <c r="AB322" s="60"/>
      <c r="AC322" s="60"/>
      <c r="AD322" s="60"/>
      <c r="AE322" s="60"/>
    </row>
    <row r="323">
      <c r="A323" s="124">
        <v>332.0</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row>
    <row r="324">
      <c r="A324" s="124">
        <v>333.0</v>
      </c>
      <c r="B324" s="125" t="s">
        <v>10934</v>
      </c>
      <c r="C324" s="125" t="s">
        <v>10935</v>
      </c>
      <c r="D324" s="125" t="s">
        <v>8059</v>
      </c>
      <c r="E324" s="125" t="s">
        <v>7862</v>
      </c>
      <c r="F324" s="125" t="s">
        <v>8050</v>
      </c>
      <c r="G324" s="60"/>
      <c r="H324" s="60"/>
      <c r="I324" s="125" t="s">
        <v>10164</v>
      </c>
      <c r="J324" s="126" t="s">
        <v>10936</v>
      </c>
      <c r="K324" s="60"/>
      <c r="L324" s="60"/>
      <c r="M324" s="60"/>
      <c r="N324" s="60"/>
      <c r="O324" s="60"/>
      <c r="P324" s="60"/>
      <c r="Q324" s="60"/>
      <c r="R324" s="60"/>
      <c r="S324" s="60"/>
      <c r="T324" s="60"/>
      <c r="U324" s="60"/>
      <c r="V324" s="60"/>
      <c r="W324" s="60"/>
      <c r="X324" s="60"/>
      <c r="Y324" s="60"/>
      <c r="Z324" s="60"/>
      <c r="AA324" s="60"/>
      <c r="AB324" s="60"/>
      <c r="AC324" s="60"/>
      <c r="AD324" s="60"/>
      <c r="AE324" s="60"/>
    </row>
    <row r="325">
      <c r="A325" s="124">
        <v>334.0</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row>
    <row r="326">
      <c r="A326" s="124">
        <v>335.0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row>
    <row r="327">
      <c r="A327" s="124">
        <v>336.0</v>
      </c>
      <c r="B327" s="125" t="s">
        <v>10937</v>
      </c>
      <c r="C327" s="125" t="s">
        <v>10938</v>
      </c>
      <c r="D327" s="60"/>
      <c r="E327" s="60"/>
      <c r="F327" s="60"/>
      <c r="G327" s="60"/>
      <c r="H327" s="60"/>
      <c r="I327" s="125" t="s">
        <v>10164</v>
      </c>
      <c r="J327" s="126" t="s">
        <v>10939</v>
      </c>
      <c r="K327" s="60"/>
      <c r="L327" s="60"/>
      <c r="M327" s="60"/>
      <c r="N327" s="60"/>
      <c r="O327" s="60"/>
      <c r="P327" s="60"/>
      <c r="Q327" s="60"/>
      <c r="R327" s="60"/>
      <c r="S327" s="60"/>
      <c r="T327" s="60"/>
      <c r="U327" s="60"/>
      <c r="V327" s="60"/>
      <c r="W327" s="60"/>
      <c r="X327" s="60"/>
      <c r="Y327" s="60"/>
      <c r="Z327" s="60"/>
      <c r="AA327" s="60"/>
      <c r="AB327" s="60"/>
      <c r="AC327" s="60"/>
      <c r="AD327" s="60"/>
      <c r="AE327" s="60"/>
    </row>
    <row r="328">
      <c r="A328" s="124">
        <v>337.0</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row>
    <row r="329">
      <c r="A329" s="124">
        <v>338.0</v>
      </c>
      <c r="B329" s="125" t="s">
        <v>10940</v>
      </c>
      <c r="C329" s="125" t="s">
        <v>10941</v>
      </c>
      <c r="D329" s="125" t="s">
        <v>10203</v>
      </c>
      <c r="E329" s="125" t="s">
        <v>7862</v>
      </c>
      <c r="F329" s="60"/>
      <c r="G329" s="125" t="s">
        <v>10942</v>
      </c>
      <c r="H329" s="125" t="s">
        <v>10943</v>
      </c>
      <c r="I329" s="125" t="s">
        <v>10120</v>
      </c>
      <c r="J329" s="126" t="s">
        <v>10944</v>
      </c>
      <c r="K329" s="125" t="s">
        <v>10122</v>
      </c>
      <c r="L329" s="126" t="s">
        <v>10945</v>
      </c>
      <c r="M329" s="125" t="s">
        <v>10153</v>
      </c>
      <c r="N329" s="126" t="s">
        <v>10946</v>
      </c>
      <c r="O329" s="125" t="s">
        <v>10149</v>
      </c>
      <c r="P329" s="126" t="s">
        <v>10947</v>
      </c>
      <c r="Q329" s="125" t="s">
        <v>10164</v>
      </c>
      <c r="R329" s="126" t="s">
        <v>10948</v>
      </c>
      <c r="S329" s="125" t="s">
        <v>10142</v>
      </c>
      <c r="T329" s="126" t="s">
        <v>10949</v>
      </c>
      <c r="U329" s="60"/>
      <c r="V329" s="60"/>
      <c r="W329" s="60"/>
      <c r="X329" s="60"/>
      <c r="Y329" s="60"/>
      <c r="Z329" s="60"/>
      <c r="AA329" s="60"/>
      <c r="AB329" s="60"/>
      <c r="AC329" s="60"/>
      <c r="AD329" s="60"/>
      <c r="AE329" s="60"/>
    </row>
    <row r="330">
      <c r="A330" s="124">
        <v>339.0</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row>
    <row r="331">
      <c r="A331" s="124">
        <v>340.0</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row>
    <row r="332">
      <c r="A332" s="124">
        <v>341.0</v>
      </c>
      <c r="B332" s="125" t="s">
        <v>10950</v>
      </c>
      <c r="C332" s="125" t="s">
        <v>10951</v>
      </c>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row>
    <row r="333">
      <c r="A333" s="124">
        <v>342.0</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row>
    <row r="334">
      <c r="A334" s="124">
        <v>343.0</v>
      </c>
      <c r="B334" s="125" t="s">
        <v>10952</v>
      </c>
      <c r="C334" s="125" t="s">
        <v>10953</v>
      </c>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row>
    <row r="335">
      <c r="A335" s="124">
        <v>344.0</v>
      </c>
      <c r="B335" s="125" t="s">
        <v>10408</v>
      </c>
      <c r="C335" s="125" t="s">
        <v>10954</v>
      </c>
      <c r="D335" s="60"/>
      <c r="E335" s="60"/>
      <c r="F335" s="60"/>
      <c r="G335" s="60"/>
      <c r="H335" s="60"/>
      <c r="I335" s="125" t="s">
        <v>10120</v>
      </c>
      <c r="J335" s="126" t="s">
        <v>10955</v>
      </c>
      <c r="K335" s="60"/>
      <c r="L335" s="60"/>
      <c r="M335" s="60"/>
      <c r="N335" s="60"/>
      <c r="O335" s="60"/>
      <c r="P335" s="60"/>
      <c r="Q335" s="60"/>
      <c r="R335" s="60"/>
      <c r="S335" s="60"/>
      <c r="T335" s="60"/>
      <c r="U335" s="60"/>
      <c r="V335" s="60"/>
      <c r="W335" s="60"/>
      <c r="X335" s="60"/>
      <c r="Y335" s="60"/>
      <c r="Z335" s="60"/>
      <c r="AA335" s="60"/>
      <c r="AB335" s="60"/>
      <c r="AC335" s="60"/>
      <c r="AD335" s="60"/>
      <c r="AE335" s="60"/>
    </row>
    <row r="336">
      <c r="A336" s="124">
        <v>345.0</v>
      </c>
      <c r="B336" s="125" t="s">
        <v>10956</v>
      </c>
      <c r="C336" s="125" t="s">
        <v>10957</v>
      </c>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row>
    <row r="337">
      <c r="A337" s="124">
        <v>346.0</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row>
    <row r="338">
      <c r="A338" s="124">
        <v>347.0</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row>
    <row r="339">
      <c r="A339" s="124">
        <v>348.0</v>
      </c>
      <c r="B339" s="125" t="s">
        <v>10958</v>
      </c>
      <c r="C339" s="125" t="s">
        <v>10959</v>
      </c>
      <c r="D339" s="125" t="s">
        <v>4758</v>
      </c>
      <c r="E339" s="125" t="s">
        <v>7862</v>
      </c>
      <c r="F339" s="125" t="s">
        <v>8074</v>
      </c>
      <c r="G339" s="60"/>
      <c r="H339" s="60"/>
      <c r="I339" s="125" t="s">
        <v>10175</v>
      </c>
      <c r="J339" s="126" t="s">
        <v>10960</v>
      </c>
      <c r="K339" s="125" t="s">
        <v>10451</v>
      </c>
      <c r="L339" s="126" t="s">
        <v>10961</v>
      </c>
      <c r="M339" s="125" t="s">
        <v>10962</v>
      </c>
      <c r="N339" s="126" t="s">
        <v>10963</v>
      </c>
      <c r="O339" s="125" t="s">
        <v>10153</v>
      </c>
      <c r="P339" s="126" t="s">
        <v>10964</v>
      </c>
      <c r="Q339" s="125" t="s">
        <v>10118</v>
      </c>
      <c r="R339" s="126" t="s">
        <v>10965</v>
      </c>
      <c r="S339" s="125" t="s">
        <v>10120</v>
      </c>
      <c r="T339" s="126" t="s">
        <v>10966</v>
      </c>
      <c r="U339" s="125" t="s">
        <v>10146</v>
      </c>
      <c r="V339" s="126" t="s">
        <v>10967</v>
      </c>
      <c r="W339" s="125" t="s">
        <v>10968</v>
      </c>
      <c r="X339" s="125" t="s">
        <v>10969</v>
      </c>
      <c r="Y339" s="125" t="s">
        <v>10142</v>
      </c>
      <c r="Z339" s="125" t="s">
        <v>10970</v>
      </c>
      <c r="AA339" s="125" t="s">
        <v>10492</v>
      </c>
      <c r="AB339" s="126" t="s">
        <v>10971</v>
      </c>
      <c r="AC339" s="60"/>
      <c r="AD339" s="60"/>
      <c r="AE339" s="60"/>
    </row>
    <row r="340">
      <c r="A340" s="124">
        <v>349.0</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row>
    <row r="341">
      <c r="A341" s="124">
        <v>350.0</v>
      </c>
      <c r="B341" s="125" t="s">
        <v>10972</v>
      </c>
      <c r="C341" s="125" t="s">
        <v>10973</v>
      </c>
      <c r="D341" s="125" t="s">
        <v>8619</v>
      </c>
      <c r="E341" s="125" t="s">
        <v>7862</v>
      </c>
      <c r="F341" s="125" t="s">
        <v>7918</v>
      </c>
      <c r="G341" s="125" t="s">
        <v>10974</v>
      </c>
      <c r="H341" s="125" t="s">
        <v>10975</v>
      </c>
      <c r="I341" s="125" t="s">
        <v>10122</v>
      </c>
      <c r="J341" s="126" t="s">
        <v>10976</v>
      </c>
      <c r="K341" s="60"/>
      <c r="L341" s="60"/>
      <c r="M341" s="60"/>
      <c r="N341" s="60"/>
      <c r="O341" s="60"/>
      <c r="P341" s="60"/>
      <c r="Q341" s="60"/>
      <c r="R341" s="60"/>
      <c r="S341" s="60"/>
      <c r="T341" s="60"/>
      <c r="U341" s="60"/>
      <c r="V341" s="60"/>
      <c r="W341" s="60"/>
      <c r="X341" s="60"/>
      <c r="Y341" s="60"/>
      <c r="Z341" s="60"/>
      <c r="AA341" s="60"/>
      <c r="AB341" s="60"/>
      <c r="AC341" s="60"/>
      <c r="AD341" s="60"/>
      <c r="AE341" s="60"/>
    </row>
    <row r="342">
      <c r="A342" s="124">
        <v>352.0</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row>
    <row r="343">
      <c r="A343" s="124">
        <v>353.0</v>
      </c>
      <c r="B343" s="125" t="s">
        <v>8787</v>
      </c>
      <c r="C343" s="125" t="s">
        <v>10977</v>
      </c>
      <c r="D343" s="125" t="s">
        <v>10978</v>
      </c>
      <c r="E343" s="125" t="s">
        <v>7862</v>
      </c>
      <c r="F343" s="125" t="s">
        <v>8278</v>
      </c>
      <c r="G343" s="125" t="s">
        <v>3856</v>
      </c>
      <c r="H343" s="125" t="s">
        <v>10979</v>
      </c>
      <c r="I343" s="125" t="s">
        <v>10120</v>
      </c>
      <c r="J343" s="126" t="s">
        <v>10980</v>
      </c>
      <c r="K343" s="125" t="s">
        <v>10122</v>
      </c>
      <c r="L343" s="126" t="s">
        <v>10981</v>
      </c>
      <c r="M343" s="60"/>
      <c r="N343" s="60"/>
      <c r="O343" s="60"/>
      <c r="P343" s="60"/>
      <c r="Q343" s="60"/>
      <c r="R343" s="60"/>
      <c r="S343" s="60"/>
      <c r="T343" s="60"/>
      <c r="U343" s="60"/>
      <c r="V343" s="60"/>
      <c r="W343" s="60"/>
      <c r="X343" s="60"/>
      <c r="Y343" s="60"/>
      <c r="Z343" s="60"/>
      <c r="AA343" s="60"/>
      <c r="AB343" s="60"/>
      <c r="AC343" s="60"/>
      <c r="AD343" s="60"/>
      <c r="AE343" s="60"/>
    </row>
    <row r="344">
      <c r="A344" s="124">
        <v>354.0</v>
      </c>
      <c r="B344" s="125" t="s">
        <v>10982</v>
      </c>
      <c r="C344" s="60"/>
      <c r="D344" s="125" t="s">
        <v>10203</v>
      </c>
      <c r="E344" s="125" t="s">
        <v>7862</v>
      </c>
      <c r="F344" s="60"/>
      <c r="G344" s="125" t="s">
        <v>10983</v>
      </c>
      <c r="H344" s="125" t="s">
        <v>2198</v>
      </c>
      <c r="I344" s="125" t="s">
        <v>10153</v>
      </c>
      <c r="J344" s="126" t="s">
        <v>10984</v>
      </c>
      <c r="K344" s="125" t="s">
        <v>10120</v>
      </c>
      <c r="L344" s="126" t="s">
        <v>10985</v>
      </c>
      <c r="M344" s="125" t="s">
        <v>10149</v>
      </c>
      <c r="N344" s="126" t="s">
        <v>10986</v>
      </c>
      <c r="O344" s="125" t="s">
        <v>10122</v>
      </c>
      <c r="P344" s="126" t="s">
        <v>10987</v>
      </c>
      <c r="Q344" s="125" t="s">
        <v>10146</v>
      </c>
      <c r="R344" s="126" t="s">
        <v>10988</v>
      </c>
      <c r="S344" s="125" t="s">
        <v>10142</v>
      </c>
      <c r="T344" s="125" t="s">
        <v>10989</v>
      </c>
      <c r="U344" s="60"/>
      <c r="V344" s="60"/>
      <c r="W344" s="60"/>
      <c r="X344" s="60"/>
      <c r="Y344" s="60"/>
      <c r="Z344" s="60"/>
      <c r="AA344" s="60"/>
      <c r="AB344" s="60"/>
      <c r="AC344" s="60"/>
      <c r="AD344" s="60"/>
      <c r="AE344" s="60"/>
    </row>
    <row r="345">
      <c r="A345" s="124">
        <v>355.0</v>
      </c>
      <c r="B345" s="125" t="s">
        <v>10423</v>
      </c>
      <c r="C345" s="125" t="s">
        <v>10990</v>
      </c>
      <c r="D345" s="125" t="s">
        <v>3884</v>
      </c>
      <c r="E345" s="125" t="s">
        <v>7862</v>
      </c>
      <c r="F345" s="125" t="s">
        <v>7883</v>
      </c>
      <c r="G345" s="60"/>
      <c r="H345" s="60"/>
      <c r="I345" s="125" t="s">
        <v>10120</v>
      </c>
      <c r="J345" s="126" t="s">
        <v>10991</v>
      </c>
      <c r="K345" s="125" t="s">
        <v>10164</v>
      </c>
      <c r="L345" s="126" t="s">
        <v>10992</v>
      </c>
      <c r="M345" s="60"/>
      <c r="N345" s="60"/>
      <c r="O345" s="60"/>
      <c r="P345" s="60"/>
      <c r="Q345" s="60"/>
      <c r="R345" s="60"/>
      <c r="S345" s="60"/>
      <c r="T345" s="60"/>
      <c r="U345" s="60"/>
      <c r="V345" s="60"/>
      <c r="W345" s="60"/>
      <c r="X345" s="60"/>
      <c r="Y345" s="60"/>
      <c r="Z345" s="60"/>
      <c r="AA345" s="60"/>
      <c r="AB345" s="60"/>
      <c r="AC345" s="60"/>
      <c r="AD345" s="60"/>
      <c r="AE345" s="60"/>
    </row>
    <row r="346">
      <c r="A346" s="124">
        <v>356.0</v>
      </c>
      <c r="B346" s="125" t="s">
        <v>10993</v>
      </c>
      <c r="C346" s="125" t="s">
        <v>10994</v>
      </c>
      <c r="D346" s="125" t="s">
        <v>3884</v>
      </c>
      <c r="E346" s="125" t="s">
        <v>7862</v>
      </c>
      <c r="F346" s="125" t="s">
        <v>7883</v>
      </c>
      <c r="G346" s="125" t="s">
        <v>10995</v>
      </c>
      <c r="H346" s="125" t="s">
        <v>10996</v>
      </c>
      <c r="I346" s="125" t="s">
        <v>10120</v>
      </c>
      <c r="J346" s="126" t="s">
        <v>10997</v>
      </c>
      <c r="K346" s="125" t="s">
        <v>10149</v>
      </c>
      <c r="L346" s="126" t="s">
        <v>10998</v>
      </c>
      <c r="M346" s="125" t="s">
        <v>10164</v>
      </c>
      <c r="N346" s="126" t="s">
        <v>10999</v>
      </c>
      <c r="O346" s="125" t="s">
        <v>10122</v>
      </c>
      <c r="P346" s="126" t="s">
        <v>11000</v>
      </c>
      <c r="Q346" s="125" t="s">
        <v>10142</v>
      </c>
      <c r="R346" s="125" t="s">
        <v>11001</v>
      </c>
      <c r="S346" s="60"/>
      <c r="T346" s="60"/>
      <c r="U346" s="60"/>
      <c r="V346" s="60"/>
      <c r="W346" s="60"/>
      <c r="X346" s="60"/>
      <c r="Y346" s="60"/>
      <c r="Z346" s="60"/>
      <c r="AA346" s="60"/>
      <c r="AB346" s="60"/>
      <c r="AC346" s="60"/>
      <c r="AD346" s="60"/>
      <c r="AE346" s="60"/>
    </row>
    <row r="347">
      <c r="A347" s="124">
        <v>357.0</v>
      </c>
      <c r="B347" s="125" t="s">
        <v>11002</v>
      </c>
      <c r="C347" s="125" t="s">
        <v>11003</v>
      </c>
      <c r="D347" s="125" t="s">
        <v>8913</v>
      </c>
      <c r="E347" s="125" t="s">
        <v>7862</v>
      </c>
      <c r="F347" s="125" t="s">
        <v>7943</v>
      </c>
      <c r="G347" s="125" t="s">
        <v>11004</v>
      </c>
      <c r="H347" s="125" t="s">
        <v>11005</v>
      </c>
      <c r="I347" s="125" t="s">
        <v>10118</v>
      </c>
      <c r="J347" s="126" t="s">
        <v>11006</v>
      </c>
      <c r="K347" s="125" t="s">
        <v>10122</v>
      </c>
      <c r="L347" s="126" t="s">
        <v>11007</v>
      </c>
      <c r="M347" s="125" t="s">
        <v>10142</v>
      </c>
      <c r="N347" s="125" t="s">
        <v>11008</v>
      </c>
      <c r="O347" s="60"/>
      <c r="P347" s="60"/>
      <c r="Q347" s="60"/>
      <c r="R347" s="60"/>
      <c r="S347" s="60"/>
      <c r="T347" s="60"/>
      <c r="U347" s="60"/>
      <c r="V347" s="60"/>
      <c r="W347" s="60"/>
      <c r="X347" s="60"/>
      <c r="Y347" s="60"/>
      <c r="Z347" s="60"/>
      <c r="AA347" s="60"/>
      <c r="AB347" s="60"/>
      <c r="AC347" s="60"/>
      <c r="AD347" s="60"/>
      <c r="AE347" s="60"/>
    </row>
    <row r="348">
      <c r="A348" s="124">
        <v>358.0</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row>
    <row r="349">
      <c r="A349" s="124">
        <v>359.0</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row>
    <row r="350">
      <c r="A350" s="124">
        <v>360.0</v>
      </c>
      <c r="B350" s="125" t="s">
        <v>11009</v>
      </c>
      <c r="C350" s="125" t="s">
        <v>11010</v>
      </c>
      <c r="D350" s="125" t="s">
        <v>1228</v>
      </c>
      <c r="E350" s="125" t="s">
        <v>7862</v>
      </c>
      <c r="F350" s="125" t="s">
        <v>8037</v>
      </c>
      <c r="G350" s="60"/>
      <c r="H350" s="60"/>
      <c r="I350" s="125" t="s">
        <v>10211</v>
      </c>
      <c r="J350" s="126" t="s">
        <v>11011</v>
      </c>
      <c r="K350" s="125" t="s">
        <v>10120</v>
      </c>
      <c r="L350" s="126" t="s">
        <v>11012</v>
      </c>
      <c r="M350" s="125" t="s">
        <v>10122</v>
      </c>
      <c r="N350" s="126" t="s">
        <v>11013</v>
      </c>
      <c r="O350" s="60"/>
      <c r="P350" s="60"/>
      <c r="Q350" s="60"/>
      <c r="R350" s="60"/>
      <c r="S350" s="60"/>
      <c r="T350" s="60"/>
      <c r="U350" s="60"/>
      <c r="V350" s="60"/>
      <c r="W350" s="60"/>
      <c r="X350" s="60"/>
      <c r="Y350" s="60"/>
      <c r="Z350" s="60"/>
      <c r="AA350" s="60"/>
      <c r="AB350" s="60"/>
      <c r="AC350" s="60"/>
      <c r="AD350" s="60"/>
      <c r="AE350" s="60"/>
    </row>
    <row r="351">
      <c r="A351" s="124">
        <v>361.0</v>
      </c>
      <c r="B351" s="125" t="s">
        <v>11014</v>
      </c>
      <c r="C351" s="125" t="s">
        <v>4248</v>
      </c>
      <c r="D351" s="125" t="s">
        <v>1228</v>
      </c>
      <c r="E351" s="125" t="s">
        <v>7862</v>
      </c>
      <c r="F351" s="125" t="s">
        <v>8037</v>
      </c>
      <c r="G351" s="125" t="s">
        <v>3965</v>
      </c>
      <c r="H351" s="125" t="s">
        <v>4445</v>
      </c>
      <c r="I351" s="125" t="s">
        <v>10120</v>
      </c>
      <c r="J351" s="126" t="s">
        <v>11015</v>
      </c>
      <c r="K351" s="125" t="s">
        <v>10164</v>
      </c>
      <c r="L351" s="126" t="s">
        <v>11016</v>
      </c>
      <c r="M351" s="125" t="s">
        <v>10122</v>
      </c>
      <c r="N351" s="126" t="s">
        <v>11017</v>
      </c>
      <c r="O351" s="125" t="s">
        <v>10142</v>
      </c>
      <c r="P351" s="125" t="s">
        <v>11018</v>
      </c>
      <c r="Q351" s="60"/>
      <c r="R351" s="60"/>
      <c r="S351" s="60"/>
      <c r="T351" s="60"/>
      <c r="U351" s="60"/>
      <c r="V351" s="60"/>
      <c r="W351" s="60"/>
      <c r="X351" s="60"/>
      <c r="Y351" s="60"/>
      <c r="Z351" s="60"/>
      <c r="AA351" s="60"/>
      <c r="AB351" s="60"/>
      <c r="AC351" s="60"/>
      <c r="AD351" s="60"/>
      <c r="AE351" s="60"/>
    </row>
    <row r="352">
      <c r="A352" s="124">
        <v>362.0</v>
      </c>
      <c r="B352" s="125" t="s">
        <v>11019</v>
      </c>
      <c r="C352" s="125" t="s">
        <v>11020</v>
      </c>
      <c r="D352" s="125" t="s">
        <v>1228</v>
      </c>
      <c r="E352" s="125" t="s">
        <v>7862</v>
      </c>
      <c r="F352" s="125" t="s">
        <v>8037</v>
      </c>
      <c r="G352" s="125" t="s">
        <v>11021</v>
      </c>
      <c r="H352" s="125" t="s">
        <v>11022</v>
      </c>
      <c r="I352" s="125" t="s">
        <v>10118</v>
      </c>
      <c r="J352" s="126" t="s">
        <v>11023</v>
      </c>
      <c r="K352" s="125" t="s">
        <v>10211</v>
      </c>
      <c r="L352" s="126" t="s">
        <v>11024</v>
      </c>
      <c r="M352" s="125" t="s">
        <v>10120</v>
      </c>
      <c r="N352" s="126" t="s">
        <v>11025</v>
      </c>
      <c r="O352" s="125" t="s">
        <v>10451</v>
      </c>
      <c r="P352" s="126" t="s">
        <v>11026</v>
      </c>
      <c r="Q352" s="125" t="s">
        <v>10122</v>
      </c>
      <c r="R352" s="126" t="s">
        <v>11027</v>
      </c>
      <c r="S352" s="125" t="s">
        <v>10153</v>
      </c>
      <c r="T352" s="126" t="s">
        <v>11028</v>
      </c>
      <c r="U352" s="125" t="s">
        <v>10142</v>
      </c>
      <c r="V352" s="126" t="s">
        <v>11029</v>
      </c>
      <c r="W352" s="60"/>
      <c r="X352" s="60"/>
      <c r="Y352" s="60"/>
      <c r="Z352" s="60"/>
      <c r="AA352" s="60"/>
      <c r="AB352" s="60"/>
      <c r="AC352" s="60"/>
      <c r="AD352" s="60"/>
      <c r="AE352" s="60"/>
    </row>
    <row r="353">
      <c r="A353" s="124">
        <v>363.0</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row>
    <row r="354">
      <c r="A354" s="124">
        <v>364.0</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row>
    <row r="355">
      <c r="A355" s="124">
        <v>365.0</v>
      </c>
      <c r="B355" s="125" t="s">
        <v>10586</v>
      </c>
      <c r="C355" s="60"/>
      <c r="D355" s="60"/>
      <c r="E355" s="125" t="s">
        <v>7862</v>
      </c>
      <c r="F355" s="125" t="s">
        <v>7918</v>
      </c>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row>
    <row r="356">
      <c r="A356" s="124">
        <v>366.0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row>
    <row r="357">
      <c r="A357" s="124">
        <v>367.0</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row>
    <row r="358">
      <c r="A358" s="124">
        <v>369.0</v>
      </c>
      <c r="B358" s="125" t="s">
        <v>10265</v>
      </c>
      <c r="C358" s="125" t="s">
        <v>11030</v>
      </c>
      <c r="D358" s="125" t="s">
        <v>10404</v>
      </c>
      <c r="E358" s="125" t="s">
        <v>7862</v>
      </c>
      <c r="F358" s="125" t="s">
        <v>7898</v>
      </c>
      <c r="G358" s="60"/>
      <c r="H358" s="60"/>
      <c r="I358" s="125" t="s">
        <v>10120</v>
      </c>
      <c r="J358" s="126" t="s">
        <v>11031</v>
      </c>
      <c r="K358" s="125" t="s">
        <v>10122</v>
      </c>
      <c r="L358" s="126" t="s">
        <v>11032</v>
      </c>
      <c r="M358" s="60"/>
      <c r="N358" s="60"/>
      <c r="O358" s="60"/>
      <c r="P358" s="60"/>
      <c r="Q358" s="60"/>
      <c r="R358" s="60"/>
      <c r="S358" s="60"/>
      <c r="T358" s="60"/>
      <c r="U358" s="60"/>
      <c r="V358" s="60"/>
      <c r="W358" s="60"/>
      <c r="X358" s="60"/>
      <c r="Y358" s="60"/>
      <c r="Z358" s="60"/>
      <c r="AA358" s="60"/>
      <c r="AB358" s="60"/>
      <c r="AC358" s="60"/>
      <c r="AD358" s="60"/>
      <c r="AE358" s="60"/>
    </row>
    <row r="359">
      <c r="A359" s="124">
        <v>370.0</v>
      </c>
      <c r="B359" s="125" t="s">
        <v>11033</v>
      </c>
      <c r="C359" s="125" t="s">
        <v>10953</v>
      </c>
      <c r="D359" s="60"/>
      <c r="E359" s="60"/>
      <c r="F359" s="60"/>
      <c r="G359" s="60"/>
      <c r="H359" s="60"/>
      <c r="I359" s="125" t="s">
        <v>10120</v>
      </c>
      <c r="J359" s="126" t="s">
        <v>11034</v>
      </c>
      <c r="K359" s="60"/>
      <c r="L359" s="60"/>
      <c r="M359" s="60"/>
      <c r="N359" s="60"/>
      <c r="O359" s="60"/>
      <c r="P359" s="60"/>
      <c r="Q359" s="60"/>
      <c r="R359" s="60"/>
      <c r="S359" s="60"/>
      <c r="T359" s="60"/>
      <c r="U359" s="60"/>
      <c r="V359" s="60"/>
      <c r="W359" s="60"/>
      <c r="X359" s="60"/>
      <c r="Y359" s="60"/>
      <c r="Z359" s="60"/>
      <c r="AA359" s="60"/>
      <c r="AB359" s="60"/>
      <c r="AC359" s="60"/>
      <c r="AD359" s="60"/>
      <c r="AE359" s="60"/>
    </row>
    <row r="360">
      <c r="A360" s="124">
        <v>371.0</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row>
    <row r="361">
      <c r="A361" s="124">
        <v>372.0</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row>
    <row r="362">
      <c r="A362" s="124">
        <v>373.0</v>
      </c>
      <c r="B362" s="125" t="s">
        <v>11035</v>
      </c>
      <c r="C362" s="125" t="s">
        <v>11036</v>
      </c>
      <c r="D362" s="125" t="s">
        <v>290</v>
      </c>
      <c r="E362" s="125" t="s">
        <v>7862</v>
      </c>
      <c r="F362" s="125" t="s">
        <v>8037</v>
      </c>
      <c r="G362" s="125" t="s">
        <v>11037</v>
      </c>
      <c r="H362" s="125" t="s">
        <v>11038</v>
      </c>
      <c r="I362" s="125" t="s">
        <v>10175</v>
      </c>
      <c r="J362" s="126" t="s">
        <v>11039</v>
      </c>
      <c r="K362" s="125" t="s">
        <v>10149</v>
      </c>
      <c r="L362" s="126" t="s">
        <v>11040</v>
      </c>
      <c r="M362" s="125" t="s">
        <v>10122</v>
      </c>
      <c r="N362" s="126" t="s">
        <v>11041</v>
      </c>
      <c r="O362" s="125" t="s">
        <v>10120</v>
      </c>
      <c r="P362" s="126" t="s">
        <v>11042</v>
      </c>
      <c r="Q362" s="125" t="s">
        <v>10142</v>
      </c>
      <c r="R362" s="125" t="s">
        <v>11043</v>
      </c>
      <c r="S362" s="60"/>
      <c r="T362" s="60"/>
      <c r="U362" s="60"/>
      <c r="V362" s="60"/>
      <c r="W362" s="60"/>
      <c r="X362" s="60"/>
      <c r="Y362" s="60"/>
      <c r="Z362" s="60"/>
      <c r="AA362" s="60"/>
      <c r="AB362" s="60"/>
      <c r="AC362" s="60"/>
      <c r="AD362" s="60"/>
      <c r="AE362" s="60"/>
    </row>
    <row r="363">
      <c r="A363" s="124">
        <v>374.0</v>
      </c>
      <c r="B363" s="125" t="s">
        <v>11044</v>
      </c>
      <c r="C363" s="125" t="s">
        <v>11045</v>
      </c>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row>
    <row r="364">
      <c r="A364" s="124">
        <v>375.0</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row>
    <row r="365">
      <c r="A365" s="124">
        <v>376.0</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row>
    <row r="366">
      <c r="A366" s="124">
        <v>377.0</v>
      </c>
      <c r="B366" s="125" t="s">
        <v>11046</v>
      </c>
      <c r="C366" s="125" t="s">
        <v>11047</v>
      </c>
      <c r="D366" s="125" t="s">
        <v>8180</v>
      </c>
      <c r="E366" s="125" t="s">
        <v>7862</v>
      </c>
      <c r="F366" s="125" t="s">
        <v>8121</v>
      </c>
      <c r="G366" s="125" t="s">
        <v>9151</v>
      </c>
      <c r="H366" s="125" t="s">
        <v>10140</v>
      </c>
      <c r="I366" s="125" t="s">
        <v>10122</v>
      </c>
      <c r="J366" s="126" t="s">
        <v>11048</v>
      </c>
      <c r="K366" s="60"/>
      <c r="L366" s="60"/>
      <c r="M366" s="60"/>
      <c r="N366" s="60"/>
      <c r="O366" s="60"/>
      <c r="P366" s="60"/>
      <c r="Q366" s="60"/>
      <c r="R366" s="60"/>
      <c r="S366" s="60"/>
      <c r="T366" s="60"/>
      <c r="U366" s="60"/>
      <c r="V366" s="60"/>
      <c r="W366" s="60"/>
      <c r="X366" s="60"/>
      <c r="Y366" s="60"/>
      <c r="Z366" s="60"/>
      <c r="AA366" s="60"/>
      <c r="AB366" s="60"/>
      <c r="AC366" s="60"/>
      <c r="AD366" s="60"/>
      <c r="AE366" s="60"/>
    </row>
    <row r="367">
      <c r="A367" s="124">
        <v>378.0</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row>
    <row r="368">
      <c r="A368" s="124">
        <v>379.0</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row>
    <row r="369">
      <c r="A369" s="124">
        <v>380.0</v>
      </c>
      <c r="B369" s="125" t="s">
        <v>10351</v>
      </c>
      <c r="C369" s="125" t="s">
        <v>11049</v>
      </c>
      <c r="D369" s="125" t="s">
        <v>11050</v>
      </c>
      <c r="E369" s="125" t="s">
        <v>7862</v>
      </c>
      <c r="F369" s="125" t="s">
        <v>8212</v>
      </c>
      <c r="G369" s="125" t="s">
        <v>11051</v>
      </c>
      <c r="H369" s="125" t="s">
        <v>10646</v>
      </c>
      <c r="I369" s="125" t="s">
        <v>10122</v>
      </c>
      <c r="J369" s="126" t="s">
        <v>11052</v>
      </c>
      <c r="K369" s="125" t="s">
        <v>10142</v>
      </c>
      <c r="L369" s="125" t="s">
        <v>11053</v>
      </c>
      <c r="M369" s="60"/>
      <c r="N369" s="60"/>
      <c r="O369" s="60"/>
      <c r="P369" s="60"/>
      <c r="Q369" s="60"/>
      <c r="R369" s="60"/>
      <c r="S369" s="60"/>
      <c r="T369" s="60"/>
      <c r="U369" s="60"/>
      <c r="V369" s="60"/>
      <c r="W369" s="60"/>
      <c r="X369" s="60"/>
      <c r="Y369" s="60"/>
      <c r="Z369" s="60"/>
      <c r="AA369" s="60"/>
      <c r="AB369" s="60"/>
      <c r="AC369" s="60"/>
      <c r="AD369" s="60"/>
      <c r="AE369" s="60"/>
    </row>
    <row r="370">
      <c r="A370" s="124">
        <v>381.0</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row>
    <row r="371">
      <c r="A371" s="124">
        <v>382.0</v>
      </c>
      <c r="B371" s="125" t="s">
        <v>11054</v>
      </c>
      <c r="C371" s="60"/>
      <c r="D371" s="125" t="s">
        <v>8976</v>
      </c>
      <c r="E371" s="125" t="s">
        <v>7862</v>
      </c>
      <c r="F371" s="125" t="s">
        <v>8819</v>
      </c>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row>
    <row r="372">
      <c r="A372" s="124">
        <v>383.0</v>
      </c>
      <c r="B372" s="125" t="s">
        <v>11055</v>
      </c>
      <c r="C372" s="125" t="s">
        <v>11056</v>
      </c>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row>
    <row r="373">
      <c r="A373" s="124">
        <v>384.0</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row>
    <row r="374">
      <c r="A374" s="124">
        <v>385.0</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row>
    <row r="375">
      <c r="A375" s="124">
        <v>386.0</v>
      </c>
      <c r="B375" s="125" t="s">
        <v>11057</v>
      </c>
      <c r="C375" s="125" t="s">
        <v>11058</v>
      </c>
      <c r="D375" s="125" t="s">
        <v>11059</v>
      </c>
      <c r="E375" s="125" t="s">
        <v>7862</v>
      </c>
      <c r="F375" s="125" t="s">
        <v>8067</v>
      </c>
      <c r="G375" s="60"/>
      <c r="H375" s="60"/>
      <c r="I375" s="125" t="s">
        <v>10120</v>
      </c>
      <c r="J375" s="126" t="s">
        <v>11060</v>
      </c>
      <c r="K375" s="125" t="s">
        <v>10146</v>
      </c>
      <c r="L375" s="126" t="s">
        <v>11061</v>
      </c>
      <c r="M375" s="125" t="s">
        <v>10164</v>
      </c>
      <c r="N375" s="126" t="s">
        <v>11062</v>
      </c>
      <c r="O375" s="125" t="s">
        <v>10122</v>
      </c>
      <c r="P375" s="126" t="s">
        <v>11063</v>
      </c>
      <c r="Q375" s="125" t="s">
        <v>10153</v>
      </c>
      <c r="R375" s="126" t="s">
        <v>11064</v>
      </c>
      <c r="S375" s="125" t="s">
        <v>10142</v>
      </c>
      <c r="T375" s="126" t="s">
        <v>11065</v>
      </c>
      <c r="U375" s="60"/>
      <c r="V375" s="60"/>
      <c r="W375" s="60"/>
      <c r="X375" s="60"/>
      <c r="Y375" s="60"/>
      <c r="Z375" s="60"/>
      <c r="AA375" s="60"/>
      <c r="AB375" s="60"/>
      <c r="AC375" s="60"/>
      <c r="AD375" s="60"/>
      <c r="AE375" s="60"/>
    </row>
    <row r="376">
      <c r="A376" s="124">
        <v>387.0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row>
    <row r="377">
      <c r="A377" s="124">
        <v>388.0</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row>
    <row r="378">
      <c r="A378" s="124">
        <v>389.0</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row>
    <row r="379">
      <c r="A379" s="124">
        <v>390.0</v>
      </c>
      <c r="B379" s="125" t="s">
        <v>10812</v>
      </c>
      <c r="C379" s="125" t="s">
        <v>11066</v>
      </c>
      <c r="D379" s="60"/>
      <c r="E379" s="125" t="s">
        <v>7862</v>
      </c>
      <c r="F379" s="125" t="s">
        <v>575</v>
      </c>
      <c r="G379" s="125" t="s">
        <v>11067</v>
      </c>
      <c r="H379" s="125" t="s">
        <v>10968</v>
      </c>
      <c r="I379" s="125" t="s">
        <v>10120</v>
      </c>
      <c r="J379" s="126" t="s">
        <v>11068</v>
      </c>
      <c r="K379" s="125" t="s">
        <v>10164</v>
      </c>
      <c r="L379" s="126" t="s">
        <v>11069</v>
      </c>
      <c r="M379" s="125" t="s">
        <v>10122</v>
      </c>
      <c r="N379" s="126" t="s">
        <v>11070</v>
      </c>
      <c r="O379" s="125" t="s">
        <v>11071</v>
      </c>
      <c r="P379" s="126" t="s">
        <v>11072</v>
      </c>
      <c r="Q379" s="125" t="s">
        <v>10153</v>
      </c>
      <c r="R379" s="126" t="s">
        <v>11073</v>
      </c>
      <c r="S379" s="125" t="s">
        <v>10142</v>
      </c>
      <c r="T379" s="125" t="s">
        <v>11074</v>
      </c>
      <c r="U379" s="60"/>
      <c r="V379" s="60"/>
      <c r="W379" s="60"/>
      <c r="X379" s="60"/>
      <c r="Y379" s="60"/>
      <c r="Z379" s="60"/>
      <c r="AA379" s="60"/>
      <c r="AB379" s="60"/>
      <c r="AC379" s="60"/>
      <c r="AD379" s="60"/>
      <c r="AE379" s="60"/>
    </row>
    <row r="380">
      <c r="A380" s="124">
        <v>391.0</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row>
    <row r="381">
      <c r="A381" s="124">
        <v>392.0</v>
      </c>
      <c r="B381" s="125" t="s">
        <v>11075</v>
      </c>
      <c r="C381" s="60"/>
      <c r="D381" s="60"/>
      <c r="E381" s="125" t="s">
        <v>8154</v>
      </c>
      <c r="F381" s="60"/>
      <c r="G381" s="60"/>
      <c r="H381" s="60"/>
      <c r="I381" s="125" t="s">
        <v>10120</v>
      </c>
      <c r="J381" s="126" t="s">
        <v>11076</v>
      </c>
      <c r="K381" s="125" t="s">
        <v>10142</v>
      </c>
      <c r="L381" s="126" t="s">
        <v>11077</v>
      </c>
      <c r="M381" s="60"/>
      <c r="N381" s="60"/>
      <c r="O381" s="60"/>
      <c r="P381" s="60"/>
      <c r="Q381" s="60"/>
      <c r="R381" s="60"/>
      <c r="S381" s="60"/>
      <c r="T381" s="60"/>
      <c r="U381" s="60"/>
      <c r="V381" s="60"/>
      <c r="W381" s="60"/>
      <c r="X381" s="60"/>
      <c r="Y381" s="60"/>
      <c r="Z381" s="60"/>
      <c r="AA381" s="60"/>
      <c r="AB381" s="60"/>
      <c r="AC381" s="60"/>
      <c r="AD381" s="60"/>
      <c r="AE381" s="60"/>
    </row>
    <row r="382">
      <c r="A382" s="124">
        <v>393.0</v>
      </c>
      <c r="B382" s="125" t="s">
        <v>11078</v>
      </c>
      <c r="C382" s="125" t="s">
        <v>11079</v>
      </c>
      <c r="D382" s="60"/>
      <c r="E382" s="125" t="s">
        <v>8154</v>
      </c>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row>
    <row r="383">
      <c r="A383" s="124">
        <v>394.0</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row>
    <row r="384">
      <c r="A384" s="124">
        <v>395.0</v>
      </c>
      <c r="B384" s="125" t="s">
        <v>11080</v>
      </c>
      <c r="C384" s="125" t="s">
        <v>11081</v>
      </c>
      <c r="D384" s="60"/>
      <c r="E384" s="125" t="s">
        <v>7862</v>
      </c>
      <c r="F384" s="125" t="s">
        <v>7883</v>
      </c>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row>
    <row r="385">
      <c r="A385" s="124">
        <v>396.0</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row>
    <row r="386">
      <c r="A386" s="124">
        <v>397.0</v>
      </c>
      <c r="B386" s="125" t="s">
        <v>10879</v>
      </c>
      <c r="C386" s="125" t="s">
        <v>11082</v>
      </c>
      <c r="D386" s="125" t="s">
        <v>3077</v>
      </c>
      <c r="E386" s="125" t="s">
        <v>7862</v>
      </c>
      <c r="F386" s="125" t="s">
        <v>7943</v>
      </c>
      <c r="G386" s="125" t="s">
        <v>11083</v>
      </c>
      <c r="H386" s="125" t="s">
        <v>11084</v>
      </c>
      <c r="I386" s="125" t="s">
        <v>10122</v>
      </c>
      <c r="J386" s="126" t="s">
        <v>11085</v>
      </c>
      <c r="K386" s="60"/>
      <c r="L386" s="60"/>
      <c r="M386" s="60"/>
      <c r="N386" s="60"/>
      <c r="O386" s="60"/>
      <c r="P386" s="60"/>
      <c r="Q386" s="60"/>
      <c r="R386" s="60"/>
      <c r="S386" s="60"/>
      <c r="T386" s="60"/>
      <c r="U386" s="60"/>
      <c r="V386" s="60"/>
      <c r="W386" s="60"/>
      <c r="X386" s="60"/>
      <c r="Y386" s="60"/>
      <c r="Z386" s="60"/>
      <c r="AA386" s="60"/>
      <c r="AB386" s="60"/>
      <c r="AC386" s="60"/>
      <c r="AD386" s="60"/>
      <c r="AE386" s="60"/>
    </row>
    <row r="387">
      <c r="A387" s="124">
        <v>398.0</v>
      </c>
      <c r="B387" s="125" t="s">
        <v>11086</v>
      </c>
      <c r="C387" s="125" t="s">
        <v>11087</v>
      </c>
      <c r="D387" s="125" t="s">
        <v>1228</v>
      </c>
      <c r="E387" s="125" t="s">
        <v>7862</v>
      </c>
      <c r="F387" s="125" t="s">
        <v>8037</v>
      </c>
      <c r="G387" s="125" t="s">
        <v>11088</v>
      </c>
      <c r="H387" s="125" t="s">
        <v>11089</v>
      </c>
      <c r="I387" s="125" t="s">
        <v>10120</v>
      </c>
      <c r="J387" s="126" t="s">
        <v>11090</v>
      </c>
      <c r="K387" s="125" t="s">
        <v>10122</v>
      </c>
      <c r="L387" s="126" t="s">
        <v>11091</v>
      </c>
      <c r="M387" s="125" t="s">
        <v>10142</v>
      </c>
      <c r="N387" s="126" t="s">
        <v>11092</v>
      </c>
      <c r="O387" s="60"/>
      <c r="P387" s="60"/>
      <c r="Q387" s="60"/>
      <c r="R387" s="60"/>
      <c r="S387" s="60"/>
      <c r="T387" s="60"/>
      <c r="U387" s="60"/>
      <c r="V387" s="60"/>
      <c r="W387" s="60"/>
      <c r="X387" s="60"/>
      <c r="Y387" s="60"/>
      <c r="Z387" s="60"/>
      <c r="AA387" s="60"/>
      <c r="AB387" s="60"/>
      <c r="AC387" s="60"/>
      <c r="AD387" s="60"/>
      <c r="AE387" s="60"/>
    </row>
    <row r="388">
      <c r="A388" s="124">
        <v>399.0</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row>
    <row r="389">
      <c r="A389" s="124">
        <v>400.0</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row>
    <row r="390">
      <c r="A390" s="124">
        <v>401.0</v>
      </c>
      <c r="B390" s="125" t="s">
        <v>11093</v>
      </c>
      <c r="C390" s="125" t="s">
        <v>11094</v>
      </c>
      <c r="D390" s="125" t="s">
        <v>11095</v>
      </c>
      <c r="E390" s="125" t="s">
        <v>11096</v>
      </c>
      <c r="F390" s="125" t="s">
        <v>11097</v>
      </c>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row>
    <row r="391">
      <c r="A391" s="124">
        <v>402.0</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row>
    <row r="392">
      <c r="A392" s="124">
        <v>403.0</v>
      </c>
      <c r="B392" s="125" t="s">
        <v>10319</v>
      </c>
      <c r="C392" s="125" t="s">
        <v>11098</v>
      </c>
      <c r="D392" s="125" t="s">
        <v>2773</v>
      </c>
      <c r="E392" s="125" t="s">
        <v>7862</v>
      </c>
      <c r="F392" s="125" t="s">
        <v>7889</v>
      </c>
      <c r="G392" s="125" t="s">
        <v>11099</v>
      </c>
      <c r="H392" s="125" t="s">
        <v>10174</v>
      </c>
      <c r="I392" s="125" t="s">
        <v>10120</v>
      </c>
      <c r="J392" s="126" t="s">
        <v>11100</v>
      </c>
      <c r="K392" s="125" t="s">
        <v>10164</v>
      </c>
      <c r="L392" s="126" t="s">
        <v>11101</v>
      </c>
      <c r="M392" s="125" t="s">
        <v>10122</v>
      </c>
      <c r="N392" s="126" t="s">
        <v>11102</v>
      </c>
      <c r="O392" s="125" t="s">
        <v>10142</v>
      </c>
      <c r="P392" s="126" t="s">
        <v>11103</v>
      </c>
      <c r="Q392" s="60"/>
      <c r="R392" s="60"/>
      <c r="S392" s="60"/>
      <c r="T392" s="60"/>
      <c r="U392" s="60"/>
      <c r="V392" s="60"/>
      <c r="W392" s="60"/>
      <c r="X392" s="60"/>
      <c r="Y392" s="60"/>
      <c r="Z392" s="60"/>
      <c r="AA392" s="60"/>
      <c r="AB392" s="60"/>
      <c r="AC392" s="60"/>
      <c r="AD392" s="60"/>
      <c r="AE392" s="60"/>
    </row>
    <row r="393">
      <c r="A393" s="124">
        <v>404.0</v>
      </c>
      <c r="B393" s="125" t="s">
        <v>10264</v>
      </c>
      <c r="C393" s="125" t="s">
        <v>11104</v>
      </c>
      <c r="D393" s="60"/>
      <c r="E393" s="60"/>
      <c r="F393" s="60"/>
      <c r="G393" s="125" t="s">
        <v>11105</v>
      </c>
      <c r="H393" s="125" t="s">
        <v>11106</v>
      </c>
      <c r="I393" s="125" t="s">
        <v>10120</v>
      </c>
      <c r="J393" s="126" t="s">
        <v>11107</v>
      </c>
      <c r="K393" s="125" t="s">
        <v>10149</v>
      </c>
      <c r="L393" s="126" t="s">
        <v>11108</v>
      </c>
      <c r="M393" s="125" t="s">
        <v>10492</v>
      </c>
      <c r="N393" s="126" t="s">
        <v>11109</v>
      </c>
      <c r="O393" s="60"/>
      <c r="P393" s="60"/>
      <c r="Q393" s="60"/>
      <c r="R393" s="60"/>
      <c r="S393" s="60"/>
      <c r="T393" s="60"/>
      <c r="U393" s="60"/>
      <c r="V393" s="60"/>
      <c r="W393" s="60"/>
      <c r="X393" s="60"/>
      <c r="Y393" s="60"/>
      <c r="Z393" s="60"/>
      <c r="AA393" s="60"/>
      <c r="AB393" s="60"/>
      <c r="AC393" s="60"/>
      <c r="AD393" s="60"/>
      <c r="AE393" s="60"/>
    </row>
    <row r="394">
      <c r="A394" s="124">
        <v>405.0</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row>
    <row r="395">
      <c r="A395" s="124">
        <v>406.0</v>
      </c>
      <c r="B395" s="125" t="s">
        <v>10848</v>
      </c>
      <c r="C395" s="125" t="s">
        <v>11110</v>
      </c>
      <c r="D395" s="60"/>
      <c r="E395" s="60"/>
      <c r="F395" s="60"/>
      <c r="G395" s="60"/>
      <c r="H395" s="60"/>
      <c r="I395" s="125" t="s">
        <v>10120</v>
      </c>
      <c r="J395" s="126" t="s">
        <v>11111</v>
      </c>
      <c r="K395" s="60"/>
      <c r="L395" s="60"/>
      <c r="M395" s="60"/>
      <c r="N395" s="60"/>
      <c r="O395" s="60"/>
      <c r="P395" s="60"/>
      <c r="Q395" s="60"/>
      <c r="R395" s="60"/>
      <c r="S395" s="60"/>
      <c r="T395" s="60"/>
      <c r="U395" s="60"/>
      <c r="V395" s="60"/>
      <c r="W395" s="60"/>
      <c r="X395" s="60"/>
      <c r="Y395" s="60"/>
      <c r="Z395" s="60"/>
      <c r="AA395" s="60"/>
      <c r="AB395" s="60"/>
      <c r="AC395" s="60"/>
      <c r="AD395" s="60"/>
      <c r="AE395" s="60"/>
    </row>
    <row r="396">
      <c r="A396" s="124">
        <v>407.0</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row>
    <row r="397">
      <c r="A397" s="124">
        <v>408.0</v>
      </c>
      <c r="B397" s="125" t="s">
        <v>11112</v>
      </c>
      <c r="C397" s="125" t="s">
        <v>11113</v>
      </c>
      <c r="D397" s="125" t="s">
        <v>4614</v>
      </c>
      <c r="E397" s="125" t="s">
        <v>7862</v>
      </c>
      <c r="F397" s="125" t="s">
        <v>7996</v>
      </c>
      <c r="G397" s="60"/>
      <c r="H397" s="60"/>
      <c r="I397" s="125" t="s">
        <v>10120</v>
      </c>
      <c r="J397" s="126" t="s">
        <v>11114</v>
      </c>
      <c r="K397" s="125" t="s">
        <v>10451</v>
      </c>
      <c r="L397" s="126" t="s">
        <v>11115</v>
      </c>
      <c r="M397" s="125" t="s">
        <v>10122</v>
      </c>
      <c r="N397" s="126" t="s">
        <v>11116</v>
      </c>
      <c r="O397" s="60"/>
      <c r="P397" s="60"/>
      <c r="Q397" s="60"/>
      <c r="R397" s="60"/>
      <c r="S397" s="60"/>
      <c r="T397" s="60"/>
      <c r="U397" s="60"/>
      <c r="V397" s="60"/>
      <c r="W397" s="60"/>
      <c r="X397" s="60"/>
      <c r="Y397" s="60"/>
      <c r="Z397" s="60"/>
      <c r="AA397" s="60"/>
      <c r="AB397" s="60"/>
      <c r="AC397" s="60"/>
      <c r="AD397" s="60"/>
      <c r="AE397" s="60"/>
    </row>
    <row r="398">
      <c r="A398" s="124">
        <v>409.0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row>
    <row r="399">
      <c r="A399" s="124">
        <v>410.0</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row>
    <row r="400">
      <c r="A400" s="124">
        <v>411.0</v>
      </c>
      <c r="B400" s="125" t="s">
        <v>10756</v>
      </c>
      <c r="C400" s="125" t="s">
        <v>11117</v>
      </c>
      <c r="D400" s="60"/>
      <c r="E400" s="60"/>
      <c r="F400" s="60"/>
      <c r="G400" s="60"/>
      <c r="H400" s="60"/>
      <c r="I400" s="125" t="s">
        <v>10120</v>
      </c>
      <c r="J400" s="126" t="s">
        <v>11118</v>
      </c>
      <c r="K400" s="125" t="s">
        <v>10164</v>
      </c>
      <c r="L400" s="126" t="s">
        <v>11119</v>
      </c>
      <c r="M400" s="60"/>
      <c r="N400" s="60"/>
      <c r="O400" s="60"/>
      <c r="P400" s="60"/>
      <c r="Q400" s="60"/>
      <c r="R400" s="60"/>
      <c r="S400" s="60"/>
      <c r="T400" s="60"/>
      <c r="U400" s="60"/>
      <c r="V400" s="60"/>
      <c r="W400" s="60"/>
      <c r="X400" s="60"/>
      <c r="Y400" s="60"/>
      <c r="Z400" s="60"/>
      <c r="AA400" s="60"/>
      <c r="AB400" s="60"/>
      <c r="AC400" s="60"/>
      <c r="AD400" s="60"/>
      <c r="AE400" s="60"/>
    </row>
    <row r="401">
      <c r="A401" s="124">
        <v>412.0</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row>
    <row r="402">
      <c r="A402" s="124">
        <v>413.0</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row>
    <row r="403">
      <c r="A403" s="124">
        <v>414.0</v>
      </c>
      <c r="B403" s="125" t="s">
        <v>11120</v>
      </c>
      <c r="C403" s="60"/>
      <c r="D403" s="60"/>
      <c r="E403" s="125" t="s">
        <v>7862</v>
      </c>
      <c r="F403" s="125" t="s">
        <v>7889</v>
      </c>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row>
    <row r="404">
      <c r="A404" s="124">
        <v>415.0</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row>
    <row r="405">
      <c r="A405" s="124">
        <v>416.0</v>
      </c>
      <c r="B405" s="125" t="s">
        <v>11121</v>
      </c>
      <c r="C405" s="125" t="s">
        <v>11122</v>
      </c>
      <c r="D405" s="125" t="s">
        <v>4614</v>
      </c>
      <c r="E405" s="125" t="s">
        <v>7862</v>
      </c>
      <c r="F405" s="125" t="s">
        <v>7996</v>
      </c>
      <c r="G405" s="125" t="s">
        <v>11123</v>
      </c>
      <c r="H405" s="125" t="s">
        <v>11124</v>
      </c>
      <c r="I405" s="125" t="s">
        <v>10153</v>
      </c>
      <c r="J405" s="126" t="s">
        <v>11125</v>
      </c>
      <c r="K405" s="125" t="s">
        <v>10122</v>
      </c>
      <c r="L405" s="126" t="s">
        <v>11126</v>
      </c>
      <c r="M405" s="60"/>
      <c r="N405" s="60"/>
      <c r="O405" s="60"/>
      <c r="P405" s="60"/>
      <c r="Q405" s="60"/>
      <c r="R405" s="60"/>
      <c r="S405" s="60"/>
      <c r="T405" s="60"/>
      <c r="U405" s="60"/>
      <c r="V405" s="60"/>
      <c r="W405" s="60"/>
      <c r="X405" s="60"/>
      <c r="Y405" s="60"/>
      <c r="Z405" s="60"/>
      <c r="AA405" s="60"/>
      <c r="AB405" s="60"/>
      <c r="AC405" s="60"/>
      <c r="AD405" s="60"/>
      <c r="AE405" s="60"/>
    </row>
    <row r="406">
      <c r="A406" s="124">
        <v>417.0</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row>
    <row r="407">
      <c r="A407" s="124">
        <v>418.0</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row>
    <row r="408">
      <c r="A408" s="124">
        <v>419.0</v>
      </c>
      <c r="B408" s="125" t="s">
        <v>11127</v>
      </c>
      <c r="C408" s="125" t="s">
        <v>11128</v>
      </c>
      <c r="D408" s="125" t="s">
        <v>8513</v>
      </c>
      <c r="E408" s="125" t="s">
        <v>7862</v>
      </c>
      <c r="F408" s="125" t="s">
        <v>7943</v>
      </c>
      <c r="G408" s="125" t="s">
        <v>11129</v>
      </c>
      <c r="H408" s="125" t="s">
        <v>11130</v>
      </c>
      <c r="I408" s="125" t="s">
        <v>10122</v>
      </c>
      <c r="J408" s="126" t="s">
        <v>11131</v>
      </c>
      <c r="K408" s="125" t="s">
        <v>10142</v>
      </c>
      <c r="L408" s="126" t="s">
        <v>11132</v>
      </c>
      <c r="M408" s="60"/>
      <c r="N408" s="60"/>
      <c r="O408" s="60"/>
      <c r="P408" s="60"/>
      <c r="Q408" s="60"/>
      <c r="R408" s="60"/>
      <c r="S408" s="60"/>
      <c r="T408" s="60"/>
      <c r="U408" s="60"/>
      <c r="V408" s="60"/>
      <c r="W408" s="60"/>
      <c r="X408" s="60"/>
      <c r="Y408" s="60"/>
      <c r="Z408" s="60"/>
      <c r="AA408" s="60"/>
      <c r="AB408" s="60"/>
      <c r="AC408" s="60"/>
      <c r="AD408" s="60"/>
      <c r="AE408" s="60"/>
    </row>
    <row r="409">
      <c r="A409" s="124">
        <v>420.0</v>
      </c>
      <c r="B409" s="125" t="s">
        <v>4653</v>
      </c>
      <c r="C409" s="125" t="s">
        <v>11133</v>
      </c>
      <c r="D409" s="60"/>
      <c r="E409" s="60"/>
      <c r="F409" s="60"/>
      <c r="G409" s="60"/>
      <c r="H409" s="60"/>
      <c r="I409" s="125" t="s">
        <v>10120</v>
      </c>
      <c r="J409" s="126" t="s">
        <v>11134</v>
      </c>
      <c r="K409" s="60"/>
      <c r="L409" s="60"/>
      <c r="M409" s="60"/>
      <c r="N409" s="60"/>
      <c r="O409" s="60"/>
      <c r="P409" s="60"/>
      <c r="Q409" s="60"/>
      <c r="R409" s="60"/>
      <c r="S409" s="60"/>
      <c r="T409" s="60"/>
      <c r="U409" s="60"/>
      <c r="V409" s="60"/>
      <c r="W409" s="60"/>
      <c r="X409" s="60"/>
      <c r="Y409" s="60"/>
      <c r="Z409" s="60"/>
      <c r="AA409" s="60"/>
      <c r="AB409" s="60"/>
      <c r="AC409" s="60"/>
      <c r="AD409" s="60"/>
      <c r="AE409" s="60"/>
    </row>
    <row r="410">
      <c r="A410" s="124">
        <v>421.0</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row>
    <row r="411">
      <c r="A411" s="124">
        <v>422.0</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row>
    <row r="412">
      <c r="A412" s="124">
        <v>423.0</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row>
    <row r="413">
      <c r="A413" s="124">
        <v>424.0</v>
      </c>
      <c r="B413" s="125" t="s">
        <v>10138</v>
      </c>
      <c r="C413" s="125" t="s">
        <v>11135</v>
      </c>
      <c r="D413" s="60"/>
      <c r="E413" s="60"/>
      <c r="F413" s="60"/>
      <c r="G413" s="125" t="s">
        <v>11136</v>
      </c>
      <c r="H413" s="125" t="s">
        <v>11137</v>
      </c>
      <c r="I413" s="125" t="s">
        <v>10175</v>
      </c>
      <c r="J413" s="126" t="s">
        <v>11138</v>
      </c>
      <c r="K413" s="125" t="s">
        <v>10120</v>
      </c>
      <c r="L413" s="126" t="s">
        <v>11139</v>
      </c>
      <c r="M413" s="125" t="s">
        <v>10153</v>
      </c>
      <c r="N413" s="126" t="s">
        <v>11140</v>
      </c>
      <c r="O413" s="125" t="s">
        <v>10122</v>
      </c>
      <c r="P413" s="126" t="s">
        <v>11141</v>
      </c>
      <c r="Q413" s="125" t="s">
        <v>10164</v>
      </c>
      <c r="R413" s="126" t="s">
        <v>11142</v>
      </c>
      <c r="S413" s="125" t="s">
        <v>10149</v>
      </c>
      <c r="T413" s="126" t="s">
        <v>11143</v>
      </c>
      <c r="U413" s="125" t="s">
        <v>10142</v>
      </c>
      <c r="V413" s="125" t="s">
        <v>11144</v>
      </c>
      <c r="W413" s="125" t="s">
        <v>10492</v>
      </c>
      <c r="X413" s="126" t="s">
        <v>11145</v>
      </c>
      <c r="Y413" s="60"/>
      <c r="Z413" s="60"/>
      <c r="AA413" s="60"/>
      <c r="AB413" s="60"/>
      <c r="AC413" s="60"/>
      <c r="AD413" s="60"/>
      <c r="AE413" s="60"/>
    </row>
    <row r="414">
      <c r="A414" s="124">
        <v>425.0</v>
      </c>
      <c r="B414" s="125" t="s">
        <v>11146</v>
      </c>
      <c r="C414" s="125" t="s">
        <v>11147</v>
      </c>
      <c r="D414" s="125" t="s">
        <v>2773</v>
      </c>
      <c r="E414" s="125" t="s">
        <v>7862</v>
      </c>
      <c r="F414" s="125" t="s">
        <v>7889</v>
      </c>
      <c r="G414" s="125" t="s">
        <v>8104</v>
      </c>
      <c r="H414" s="125" t="s">
        <v>11148</v>
      </c>
      <c r="I414" s="125" t="s">
        <v>10122</v>
      </c>
      <c r="J414" s="126" t="s">
        <v>11149</v>
      </c>
      <c r="K414" s="125" t="s">
        <v>10211</v>
      </c>
      <c r="L414" s="126" t="s">
        <v>11150</v>
      </c>
      <c r="M414" s="60"/>
      <c r="N414" s="60"/>
      <c r="O414" s="60"/>
      <c r="P414" s="60"/>
      <c r="Q414" s="60"/>
      <c r="R414" s="60"/>
      <c r="S414" s="60"/>
      <c r="T414" s="60"/>
      <c r="U414" s="60"/>
      <c r="V414" s="60"/>
      <c r="W414" s="60"/>
      <c r="X414" s="60"/>
      <c r="Y414" s="60"/>
      <c r="Z414" s="60"/>
      <c r="AA414" s="60"/>
      <c r="AB414" s="60"/>
      <c r="AC414" s="60"/>
      <c r="AD414" s="60"/>
      <c r="AE414" s="60"/>
    </row>
    <row r="415">
      <c r="A415" s="124">
        <v>426.0</v>
      </c>
      <c r="B415" s="125" t="s">
        <v>10286</v>
      </c>
      <c r="C415" s="125" t="s">
        <v>10312</v>
      </c>
      <c r="D415" s="125" t="s">
        <v>4371</v>
      </c>
      <c r="E415" s="125" t="s">
        <v>7862</v>
      </c>
      <c r="F415" s="125" t="s">
        <v>7951</v>
      </c>
      <c r="G415" s="60"/>
      <c r="H415" s="60"/>
      <c r="I415" s="125" t="s">
        <v>10122</v>
      </c>
      <c r="J415" s="126" t="s">
        <v>11151</v>
      </c>
      <c r="K415" s="125" t="s">
        <v>10142</v>
      </c>
      <c r="L415" s="126" t="s">
        <v>11152</v>
      </c>
      <c r="M415" s="60"/>
      <c r="N415" s="60"/>
      <c r="O415" s="60"/>
      <c r="P415" s="60"/>
      <c r="Q415" s="60"/>
      <c r="R415" s="60"/>
      <c r="S415" s="60"/>
      <c r="T415" s="60"/>
      <c r="U415" s="60"/>
      <c r="V415" s="60"/>
      <c r="W415" s="60"/>
      <c r="X415" s="60"/>
      <c r="Y415" s="60"/>
      <c r="Z415" s="60"/>
      <c r="AA415" s="60"/>
      <c r="AB415" s="60"/>
      <c r="AC415" s="60"/>
      <c r="AD415" s="60"/>
      <c r="AE415" s="60"/>
    </row>
    <row r="416">
      <c r="A416" s="124">
        <v>428.0</v>
      </c>
      <c r="B416" s="125" t="s">
        <v>11153</v>
      </c>
      <c r="C416" s="125" t="s">
        <v>11154</v>
      </c>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row>
    <row r="417">
      <c r="A417" s="124">
        <v>429.0</v>
      </c>
      <c r="B417" s="125" t="s">
        <v>11155</v>
      </c>
      <c r="C417" s="125" t="s">
        <v>11156</v>
      </c>
      <c r="D417" s="60"/>
      <c r="E417" s="125" t="s">
        <v>7862</v>
      </c>
      <c r="F417" s="125" t="s">
        <v>9344</v>
      </c>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row>
    <row r="418">
      <c r="A418" s="124">
        <v>430.0</v>
      </c>
      <c r="B418" s="125" t="s">
        <v>11157</v>
      </c>
      <c r="C418" s="125" t="s">
        <v>11158</v>
      </c>
      <c r="D418" s="60"/>
      <c r="E418" s="125" t="s">
        <v>7862</v>
      </c>
      <c r="F418" s="125" t="s">
        <v>575</v>
      </c>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row>
    <row r="419">
      <c r="A419" s="124">
        <v>431.0</v>
      </c>
      <c r="B419" s="125" t="s">
        <v>11159</v>
      </c>
      <c r="C419" s="125" t="s">
        <v>11160</v>
      </c>
      <c r="D419" s="125" t="s">
        <v>8367</v>
      </c>
      <c r="E419" s="125" t="s">
        <v>7862</v>
      </c>
      <c r="F419" s="125" t="s">
        <v>7918</v>
      </c>
      <c r="G419" s="125" t="s">
        <v>11161</v>
      </c>
      <c r="H419" s="125" t="s">
        <v>11162</v>
      </c>
      <c r="I419" s="125" t="s">
        <v>10175</v>
      </c>
      <c r="J419" s="126" t="s">
        <v>11163</v>
      </c>
      <c r="K419" s="125" t="s">
        <v>10120</v>
      </c>
      <c r="L419" s="126" t="s">
        <v>11164</v>
      </c>
      <c r="M419" s="125" t="s">
        <v>10146</v>
      </c>
      <c r="N419" s="126" t="s">
        <v>11165</v>
      </c>
      <c r="O419" s="125" t="s">
        <v>10151</v>
      </c>
      <c r="P419" s="126" t="s">
        <v>11166</v>
      </c>
      <c r="Q419" s="125" t="s">
        <v>10164</v>
      </c>
      <c r="R419" s="126" t="s">
        <v>11167</v>
      </c>
      <c r="S419" s="125" t="s">
        <v>10149</v>
      </c>
      <c r="T419" s="126" t="s">
        <v>11168</v>
      </c>
      <c r="U419" s="125" t="s">
        <v>10122</v>
      </c>
      <c r="V419" s="126" t="s">
        <v>11169</v>
      </c>
      <c r="W419" s="125" t="s">
        <v>10492</v>
      </c>
      <c r="X419" s="126" t="s">
        <v>11170</v>
      </c>
      <c r="Y419" s="125" t="s">
        <v>10142</v>
      </c>
      <c r="Z419" s="126" t="s">
        <v>11171</v>
      </c>
      <c r="AA419" s="60"/>
      <c r="AB419" s="60"/>
      <c r="AC419" s="60"/>
      <c r="AD419" s="60"/>
      <c r="AE419" s="60"/>
    </row>
    <row r="420">
      <c r="A420" s="124">
        <v>432.0</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row>
    <row r="421">
      <c r="A421" s="124">
        <v>433.0</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row>
    <row r="422">
      <c r="A422" s="124">
        <v>434.0</v>
      </c>
      <c r="B422" s="125" t="s">
        <v>10958</v>
      </c>
      <c r="C422" s="125" t="s">
        <v>11172</v>
      </c>
      <c r="D422" s="125" t="s">
        <v>11173</v>
      </c>
      <c r="E422" s="125" t="s">
        <v>7862</v>
      </c>
      <c r="F422" s="125" t="s">
        <v>7883</v>
      </c>
      <c r="G422" s="60"/>
      <c r="H422" s="60"/>
      <c r="I422" s="125" t="s">
        <v>10120</v>
      </c>
      <c r="J422" s="126" t="s">
        <v>11174</v>
      </c>
      <c r="K422" s="125" t="s">
        <v>10146</v>
      </c>
      <c r="L422" s="126" t="s">
        <v>11175</v>
      </c>
      <c r="M422" s="60"/>
      <c r="N422" s="60"/>
      <c r="O422" s="60"/>
      <c r="P422" s="60"/>
      <c r="Q422" s="60"/>
      <c r="R422" s="60"/>
      <c r="S422" s="60"/>
      <c r="T422" s="60"/>
      <c r="U422" s="60"/>
      <c r="V422" s="60"/>
      <c r="W422" s="60"/>
      <c r="X422" s="60"/>
      <c r="Y422" s="60"/>
      <c r="Z422" s="60"/>
      <c r="AA422" s="60"/>
      <c r="AB422" s="60"/>
      <c r="AC422" s="60"/>
      <c r="AD422" s="60"/>
      <c r="AE422" s="60"/>
    </row>
    <row r="423">
      <c r="A423" s="124">
        <v>435.0</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row>
    <row r="424">
      <c r="A424" s="124">
        <v>436.0</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row>
    <row r="425">
      <c r="A425" s="124">
        <v>437.0</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row>
    <row r="426">
      <c r="A426" s="124">
        <v>438.0</v>
      </c>
      <c r="B426" s="125" t="s">
        <v>10351</v>
      </c>
      <c r="C426" s="125" t="s">
        <v>10511</v>
      </c>
      <c r="D426" s="125" t="s">
        <v>7932</v>
      </c>
      <c r="E426" s="125" t="s">
        <v>7862</v>
      </c>
      <c r="F426" s="125" t="s">
        <v>7907</v>
      </c>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row>
    <row r="427">
      <c r="A427" s="124">
        <v>439.0</v>
      </c>
      <c r="B427" s="125" t="s">
        <v>11176</v>
      </c>
      <c r="C427" s="125" t="s">
        <v>11177</v>
      </c>
      <c r="D427" s="60"/>
      <c r="E427" s="60"/>
      <c r="F427" s="60"/>
      <c r="G427" s="60"/>
      <c r="H427" s="60"/>
      <c r="I427" s="125" t="s">
        <v>10120</v>
      </c>
      <c r="J427" s="126" t="s">
        <v>11178</v>
      </c>
      <c r="K427" s="125" t="s">
        <v>10142</v>
      </c>
      <c r="L427" s="126" t="s">
        <v>11179</v>
      </c>
      <c r="M427" s="60"/>
      <c r="N427" s="60"/>
      <c r="O427" s="60"/>
      <c r="P427" s="60"/>
      <c r="Q427" s="60"/>
      <c r="R427" s="60"/>
      <c r="S427" s="60"/>
      <c r="T427" s="60"/>
      <c r="U427" s="60"/>
      <c r="V427" s="60"/>
      <c r="W427" s="60"/>
      <c r="X427" s="60"/>
      <c r="Y427" s="60"/>
      <c r="Z427" s="60"/>
      <c r="AA427" s="60"/>
      <c r="AB427" s="60"/>
      <c r="AC427" s="60"/>
      <c r="AD427" s="60"/>
      <c r="AE427" s="60"/>
    </row>
    <row r="428">
      <c r="A428" s="124">
        <v>440.0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row>
    <row r="429">
      <c r="A429" s="124">
        <v>441.0</v>
      </c>
      <c r="B429" s="125" t="s">
        <v>11180</v>
      </c>
      <c r="C429" s="125" t="s">
        <v>11181</v>
      </c>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row>
    <row r="430">
      <c r="A430" s="124">
        <v>442.0</v>
      </c>
      <c r="B430" s="125" t="s">
        <v>11182</v>
      </c>
      <c r="C430" s="125" t="s">
        <v>11183</v>
      </c>
      <c r="D430" s="125" t="s">
        <v>8619</v>
      </c>
      <c r="E430" s="125" t="s">
        <v>7862</v>
      </c>
      <c r="F430" s="125" t="s">
        <v>7918</v>
      </c>
      <c r="G430" s="60"/>
      <c r="H430" s="60"/>
      <c r="I430" s="125" t="s">
        <v>10120</v>
      </c>
      <c r="J430" s="126" t="s">
        <v>11184</v>
      </c>
      <c r="K430" s="125" t="s">
        <v>10164</v>
      </c>
      <c r="L430" s="126" t="s">
        <v>11185</v>
      </c>
      <c r="M430" s="60"/>
      <c r="N430" s="60"/>
      <c r="O430" s="60"/>
      <c r="P430" s="60"/>
      <c r="Q430" s="60"/>
      <c r="R430" s="60"/>
      <c r="S430" s="60"/>
      <c r="T430" s="60"/>
      <c r="U430" s="60"/>
      <c r="V430" s="60"/>
      <c r="W430" s="60"/>
      <c r="X430" s="60"/>
      <c r="Y430" s="60"/>
      <c r="Z430" s="60"/>
      <c r="AA430" s="60"/>
      <c r="AB430" s="60"/>
      <c r="AC430" s="60"/>
      <c r="AD430" s="60"/>
      <c r="AE430" s="60"/>
    </row>
    <row r="431">
      <c r="A431" s="124">
        <v>443.0</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row>
    <row r="432">
      <c r="A432" s="124">
        <v>444.0</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row>
    <row r="433">
      <c r="A433" s="124">
        <v>445.0</v>
      </c>
      <c r="B433" s="125" t="s">
        <v>11159</v>
      </c>
      <c r="C433" s="125" t="s">
        <v>11186</v>
      </c>
      <c r="D433" s="60"/>
      <c r="E433" s="60"/>
      <c r="F433" s="60"/>
      <c r="G433" s="60"/>
      <c r="H433" s="60"/>
      <c r="I433" s="125" t="s">
        <v>10120</v>
      </c>
      <c r="J433" s="126" t="s">
        <v>11187</v>
      </c>
      <c r="K433" s="60"/>
      <c r="L433" s="60"/>
      <c r="M433" s="60"/>
      <c r="N433" s="60"/>
      <c r="O433" s="60"/>
      <c r="P433" s="60"/>
      <c r="Q433" s="60"/>
      <c r="R433" s="60"/>
      <c r="S433" s="60"/>
      <c r="T433" s="60"/>
      <c r="U433" s="60"/>
      <c r="V433" s="60"/>
      <c r="W433" s="60"/>
      <c r="X433" s="60"/>
      <c r="Y433" s="60"/>
      <c r="Z433" s="60"/>
      <c r="AA433" s="60"/>
      <c r="AB433" s="60"/>
      <c r="AC433" s="60"/>
      <c r="AD433" s="60"/>
      <c r="AE433" s="60"/>
    </row>
    <row r="434">
      <c r="A434" s="124">
        <v>446.0</v>
      </c>
      <c r="B434" s="125" t="s">
        <v>11188</v>
      </c>
      <c r="C434" s="125" t="s">
        <v>11189</v>
      </c>
      <c r="D434" s="125" t="s">
        <v>11190</v>
      </c>
      <c r="E434" s="125" t="s">
        <v>7862</v>
      </c>
      <c r="F434" s="125" t="s">
        <v>7898</v>
      </c>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row>
    <row r="435">
      <c r="A435" s="124">
        <v>447.0</v>
      </c>
      <c r="B435" s="125" t="s">
        <v>11191</v>
      </c>
      <c r="C435" s="125" t="s">
        <v>11192</v>
      </c>
      <c r="D435" s="60"/>
      <c r="E435" s="60"/>
      <c r="F435" s="60"/>
      <c r="G435" s="60"/>
      <c r="H435" s="60"/>
      <c r="I435" s="125" t="s">
        <v>10120</v>
      </c>
      <c r="J435" s="126" t="s">
        <v>11193</v>
      </c>
      <c r="K435" s="60"/>
      <c r="L435" s="60"/>
      <c r="M435" s="60"/>
      <c r="N435" s="60"/>
      <c r="O435" s="60"/>
      <c r="P435" s="60"/>
      <c r="Q435" s="60"/>
      <c r="R435" s="60"/>
      <c r="S435" s="60"/>
      <c r="T435" s="60"/>
      <c r="U435" s="60"/>
      <c r="V435" s="60"/>
      <c r="W435" s="60"/>
      <c r="X435" s="60"/>
      <c r="Y435" s="60"/>
      <c r="Z435" s="60"/>
      <c r="AA435" s="60"/>
      <c r="AB435" s="60"/>
      <c r="AC435" s="60"/>
      <c r="AD435" s="60"/>
      <c r="AE435" s="60"/>
    </row>
    <row r="436">
      <c r="A436" s="124">
        <v>448.0</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row>
    <row r="437">
      <c r="A437" s="124">
        <v>450.0</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row>
    <row r="438">
      <c r="A438" s="124">
        <v>451.0</v>
      </c>
      <c r="B438" s="125" t="s">
        <v>11194</v>
      </c>
      <c r="C438" s="125" t="s">
        <v>11195</v>
      </c>
      <c r="D438" s="60"/>
      <c r="E438" s="60"/>
      <c r="F438" s="60"/>
      <c r="G438" s="60"/>
      <c r="H438" s="60"/>
      <c r="I438" s="125" t="s">
        <v>10149</v>
      </c>
      <c r="J438" s="126" t="s">
        <v>11196</v>
      </c>
      <c r="K438" s="60"/>
      <c r="L438" s="60"/>
      <c r="M438" s="60"/>
      <c r="N438" s="60"/>
      <c r="O438" s="60"/>
      <c r="P438" s="60"/>
      <c r="Q438" s="60"/>
      <c r="R438" s="60"/>
      <c r="S438" s="60"/>
      <c r="T438" s="60"/>
      <c r="U438" s="60"/>
      <c r="V438" s="60"/>
      <c r="W438" s="60"/>
      <c r="X438" s="60"/>
      <c r="Y438" s="60"/>
      <c r="Z438" s="60"/>
      <c r="AA438" s="60"/>
      <c r="AB438" s="60"/>
      <c r="AC438" s="60"/>
      <c r="AD438" s="60"/>
      <c r="AE438" s="60"/>
    </row>
    <row r="439">
      <c r="A439" s="124">
        <v>452.0</v>
      </c>
      <c r="B439" s="125" t="s">
        <v>10160</v>
      </c>
      <c r="C439" s="125" t="s">
        <v>11197</v>
      </c>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row>
    <row r="440">
      <c r="A440" s="124">
        <v>453.0</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row>
    <row r="441">
      <c r="A441" s="124">
        <v>454.0</v>
      </c>
      <c r="B441" s="125" t="s">
        <v>11198</v>
      </c>
      <c r="C441" s="125" t="s">
        <v>11199</v>
      </c>
      <c r="D441" s="60"/>
      <c r="E441" s="60"/>
      <c r="F441" s="60"/>
      <c r="G441" s="60"/>
      <c r="H441" s="60"/>
      <c r="I441" s="125" t="s">
        <v>10164</v>
      </c>
      <c r="J441" s="126" t="s">
        <v>11200</v>
      </c>
      <c r="K441" s="125" t="s">
        <v>10120</v>
      </c>
      <c r="L441" s="126" t="s">
        <v>11201</v>
      </c>
      <c r="M441" s="60"/>
      <c r="N441" s="60"/>
      <c r="O441" s="60"/>
      <c r="P441" s="60"/>
      <c r="Q441" s="60"/>
      <c r="R441" s="60"/>
      <c r="S441" s="60"/>
      <c r="T441" s="60"/>
      <c r="U441" s="60"/>
      <c r="V441" s="60"/>
      <c r="W441" s="60"/>
      <c r="X441" s="60"/>
      <c r="Y441" s="60"/>
      <c r="Z441" s="60"/>
      <c r="AA441" s="60"/>
      <c r="AB441" s="60"/>
      <c r="AC441" s="60"/>
      <c r="AD441" s="60"/>
      <c r="AE441" s="60"/>
    </row>
    <row r="442">
      <c r="A442" s="124">
        <v>455.0</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row>
    <row r="443">
      <c r="A443" s="124">
        <v>456.0</v>
      </c>
      <c r="B443" s="125" t="s">
        <v>11202</v>
      </c>
      <c r="C443" s="125" t="s">
        <v>11203</v>
      </c>
      <c r="D443" s="60"/>
      <c r="E443" s="60"/>
      <c r="F443" s="60"/>
      <c r="G443" s="60"/>
      <c r="H443" s="60"/>
      <c r="I443" s="125" t="s">
        <v>10120</v>
      </c>
      <c r="J443" s="126" t="s">
        <v>11204</v>
      </c>
      <c r="K443" s="60"/>
      <c r="L443" s="60"/>
      <c r="M443" s="60"/>
      <c r="N443" s="60"/>
      <c r="O443" s="60"/>
      <c r="P443" s="60"/>
      <c r="Q443" s="60"/>
      <c r="R443" s="60"/>
      <c r="S443" s="60"/>
      <c r="T443" s="60"/>
      <c r="U443" s="60"/>
      <c r="V443" s="60"/>
      <c r="W443" s="60"/>
      <c r="X443" s="60"/>
      <c r="Y443" s="60"/>
      <c r="Z443" s="60"/>
      <c r="AA443" s="60"/>
      <c r="AB443" s="60"/>
      <c r="AC443" s="60"/>
      <c r="AD443" s="60"/>
      <c r="AE443" s="60"/>
    </row>
    <row r="444">
      <c r="A444" s="124">
        <v>457.0</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row>
    <row r="445">
      <c r="A445" s="124">
        <v>458.0</v>
      </c>
      <c r="B445" s="125" t="s">
        <v>11205</v>
      </c>
      <c r="C445" s="125" t="s">
        <v>11206</v>
      </c>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row>
    <row r="446">
      <c r="A446" s="124">
        <v>459.0</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row>
    <row r="447">
      <c r="A447" s="124">
        <v>460.0</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row>
    <row r="448">
      <c r="A448" s="124">
        <v>461.0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row>
    <row r="449">
      <c r="A449" s="124">
        <v>462.0</v>
      </c>
      <c r="B449" s="125" t="s">
        <v>10566</v>
      </c>
      <c r="C449" s="125" t="s">
        <v>11207</v>
      </c>
      <c r="D449" s="125" t="s">
        <v>3398</v>
      </c>
      <c r="E449" s="125" t="s">
        <v>7862</v>
      </c>
      <c r="F449" s="125" t="s">
        <v>7943</v>
      </c>
      <c r="G449" s="126" t="s">
        <v>11208</v>
      </c>
      <c r="H449" s="125" t="s">
        <v>11209</v>
      </c>
      <c r="I449" s="125" t="s">
        <v>10120</v>
      </c>
      <c r="J449" s="126" t="s">
        <v>11210</v>
      </c>
      <c r="K449" s="125" t="s">
        <v>10164</v>
      </c>
      <c r="L449" s="126" t="s">
        <v>11211</v>
      </c>
      <c r="M449" s="125" t="s">
        <v>10122</v>
      </c>
      <c r="N449" s="126" t="s">
        <v>11212</v>
      </c>
      <c r="O449" s="125" t="s">
        <v>10153</v>
      </c>
      <c r="P449" s="126" t="s">
        <v>11213</v>
      </c>
      <c r="Q449" s="125" t="s">
        <v>10142</v>
      </c>
      <c r="R449" s="126" t="s">
        <v>11214</v>
      </c>
      <c r="S449" s="60"/>
      <c r="T449" s="60"/>
      <c r="U449" s="60"/>
      <c r="V449" s="60"/>
      <c r="W449" s="60"/>
      <c r="X449" s="60"/>
      <c r="Y449" s="60"/>
      <c r="Z449" s="60"/>
      <c r="AA449" s="60"/>
      <c r="AB449" s="60"/>
      <c r="AC449" s="60"/>
      <c r="AD449" s="60"/>
      <c r="AE449" s="60"/>
    </row>
    <row r="450">
      <c r="A450" s="124">
        <v>463.0</v>
      </c>
      <c r="B450" s="125" t="s">
        <v>11215</v>
      </c>
      <c r="C450" s="125" t="s">
        <v>11216</v>
      </c>
      <c r="D450" s="60"/>
      <c r="E450" s="125" t="s">
        <v>7862</v>
      </c>
      <c r="F450" s="125" t="s">
        <v>8483</v>
      </c>
      <c r="G450" s="60"/>
      <c r="H450" s="60"/>
      <c r="I450" s="125" t="s">
        <v>10164</v>
      </c>
      <c r="J450" s="126" t="s">
        <v>11217</v>
      </c>
      <c r="K450" s="125" t="s">
        <v>10120</v>
      </c>
      <c r="L450" s="126" t="s">
        <v>11218</v>
      </c>
      <c r="M450" s="125" t="s">
        <v>10122</v>
      </c>
      <c r="N450" s="126" t="s">
        <v>11219</v>
      </c>
      <c r="O450" s="60"/>
      <c r="P450" s="60"/>
      <c r="Q450" s="60"/>
      <c r="R450" s="60"/>
      <c r="S450" s="60"/>
      <c r="T450" s="60"/>
      <c r="U450" s="60"/>
      <c r="V450" s="60"/>
      <c r="W450" s="60"/>
      <c r="X450" s="60"/>
      <c r="Y450" s="60"/>
      <c r="Z450" s="60"/>
      <c r="AA450" s="60"/>
      <c r="AB450" s="60"/>
      <c r="AC450" s="60"/>
      <c r="AD450" s="60"/>
      <c r="AE450" s="60"/>
    </row>
    <row r="451">
      <c r="A451" s="124">
        <v>464.0</v>
      </c>
      <c r="B451" s="125" t="s">
        <v>10958</v>
      </c>
      <c r="C451" s="125" t="s">
        <v>11220</v>
      </c>
      <c r="D451" s="125" t="s">
        <v>11221</v>
      </c>
      <c r="E451" s="125" t="s">
        <v>7862</v>
      </c>
      <c r="F451" s="125" t="s">
        <v>7951</v>
      </c>
      <c r="G451" s="125" t="s">
        <v>11222</v>
      </c>
      <c r="H451" s="125" t="s">
        <v>10722</v>
      </c>
      <c r="I451" s="125" t="s">
        <v>10120</v>
      </c>
      <c r="J451" s="126" t="s">
        <v>11223</v>
      </c>
      <c r="K451" s="125" t="s">
        <v>10164</v>
      </c>
      <c r="L451" s="126" t="s">
        <v>11224</v>
      </c>
      <c r="M451" s="125" t="s">
        <v>10149</v>
      </c>
      <c r="N451" s="126" t="s">
        <v>11225</v>
      </c>
      <c r="O451" s="125" t="s">
        <v>10122</v>
      </c>
      <c r="P451" s="126" t="s">
        <v>11226</v>
      </c>
      <c r="Q451" s="125" t="s">
        <v>10142</v>
      </c>
      <c r="R451" s="125" t="s">
        <v>11227</v>
      </c>
      <c r="S451" s="60"/>
      <c r="T451" s="60"/>
      <c r="U451" s="60"/>
      <c r="V451" s="60"/>
      <c r="W451" s="60"/>
      <c r="X451" s="60"/>
      <c r="Y451" s="60"/>
      <c r="Z451" s="60"/>
      <c r="AA451" s="60"/>
      <c r="AB451" s="60"/>
      <c r="AC451" s="60"/>
      <c r="AD451" s="60"/>
      <c r="AE451" s="60"/>
    </row>
    <row r="452">
      <c r="A452" s="124">
        <v>465.0</v>
      </c>
      <c r="B452" s="125" t="s">
        <v>10418</v>
      </c>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row>
    <row r="453">
      <c r="A453" s="124">
        <v>466.0</v>
      </c>
      <c r="B453" s="125" t="s">
        <v>11228</v>
      </c>
      <c r="C453" s="125" t="s">
        <v>11229</v>
      </c>
      <c r="D453" s="60"/>
      <c r="E453" s="125" t="s">
        <v>7862</v>
      </c>
      <c r="F453" s="125" t="s">
        <v>8067</v>
      </c>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row>
    <row r="454">
      <c r="A454" s="124">
        <v>467.0</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row>
    <row r="455">
      <c r="A455" s="124">
        <v>468.0</v>
      </c>
      <c r="B455" s="125" t="s">
        <v>11230</v>
      </c>
      <c r="C455" s="125" t="s">
        <v>11231</v>
      </c>
      <c r="D455" s="125" t="s">
        <v>11232</v>
      </c>
      <c r="E455" s="125" t="s">
        <v>7862</v>
      </c>
      <c r="F455" s="125" t="s">
        <v>8045</v>
      </c>
      <c r="G455" s="60"/>
      <c r="H455" s="60"/>
      <c r="I455" s="125" t="s">
        <v>10120</v>
      </c>
      <c r="J455" s="126" t="s">
        <v>11233</v>
      </c>
      <c r="K455" s="125" t="s">
        <v>10142</v>
      </c>
      <c r="L455" s="126" t="s">
        <v>11234</v>
      </c>
      <c r="M455" s="60"/>
      <c r="N455" s="60"/>
      <c r="O455" s="60"/>
      <c r="P455" s="60"/>
      <c r="Q455" s="60"/>
      <c r="R455" s="60"/>
      <c r="S455" s="60"/>
      <c r="T455" s="60"/>
      <c r="U455" s="60"/>
      <c r="V455" s="60"/>
      <c r="W455" s="60"/>
      <c r="X455" s="60"/>
      <c r="Y455" s="60"/>
      <c r="Z455" s="60"/>
      <c r="AA455" s="60"/>
      <c r="AB455" s="60"/>
      <c r="AC455" s="60"/>
      <c r="AD455" s="60"/>
      <c r="AE455" s="60"/>
    </row>
    <row r="456">
      <c r="A456" s="124">
        <v>469.0</v>
      </c>
      <c r="B456" s="125" t="s">
        <v>11235</v>
      </c>
      <c r="C456" s="125" t="s">
        <v>11236</v>
      </c>
      <c r="D456" s="60"/>
      <c r="E456" s="60"/>
      <c r="F456" s="60"/>
      <c r="G456" s="60"/>
      <c r="H456" s="60"/>
      <c r="I456" s="125" t="s">
        <v>10164</v>
      </c>
      <c r="J456" s="126" t="s">
        <v>11237</v>
      </c>
      <c r="K456" s="60"/>
      <c r="L456" s="60"/>
      <c r="M456" s="60"/>
      <c r="N456" s="60"/>
      <c r="O456" s="60"/>
      <c r="P456" s="60"/>
      <c r="Q456" s="60"/>
      <c r="R456" s="60"/>
      <c r="S456" s="60"/>
      <c r="T456" s="60"/>
      <c r="U456" s="60"/>
      <c r="V456" s="60"/>
      <c r="W456" s="60"/>
      <c r="X456" s="60"/>
      <c r="Y456" s="60"/>
      <c r="Z456" s="60"/>
      <c r="AA456" s="60"/>
      <c r="AB456" s="60"/>
      <c r="AC456" s="60"/>
      <c r="AD456" s="60"/>
      <c r="AE456" s="60"/>
    </row>
    <row r="457">
      <c r="A457" s="124">
        <v>470.0</v>
      </c>
      <c r="B457" s="125" t="s">
        <v>11238</v>
      </c>
      <c r="C457" s="125" t="s">
        <v>11239</v>
      </c>
      <c r="D457" s="60"/>
      <c r="E457" s="125" t="s">
        <v>7862</v>
      </c>
      <c r="F457" s="125" t="s">
        <v>7883</v>
      </c>
      <c r="G457" s="126" t="s">
        <v>11240</v>
      </c>
      <c r="H457" s="125" t="s">
        <v>11241</v>
      </c>
      <c r="I457" s="125" t="s">
        <v>10175</v>
      </c>
      <c r="J457" s="126" t="s">
        <v>11242</v>
      </c>
      <c r="K457" s="125" t="s">
        <v>10120</v>
      </c>
      <c r="L457" s="126" t="s">
        <v>11243</v>
      </c>
      <c r="M457" s="125" t="s">
        <v>10164</v>
      </c>
      <c r="N457" s="126" t="s">
        <v>11244</v>
      </c>
      <c r="O457" s="125" t="s">
        <v>10142</v>
      </c>
      <c r="P457" s="125" t="s">
        <v>11245</v>
      </c>
      <c r="Q457" s="60"/>
      <c r="R457" s="60"/>
      <c r="S457" s="60"/>
      <c r="T457" s="60"/>
      <c r="U457" s="60"/>
      <c r="V457" s="60"/>
      <c r="W457" s="60"/>
      <c r="X457" s="60"/>
      <c r="Y457" s="60"/>
      <c r="Z457" s="60"/>
      <c r="AA457" s="60"/>
      <c r="AB457" s="60"/>
      <c r="AC457" s="60"/>
      <c r="AD457" s="60"/>
      <c r="AE457" s="60"/>
    </row>
    <row r="458">
      <c r="A458" s="124">
        <v>471.0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row>
    <row r="459">
      <c r="A459" s="124">
        <v>472.0</v>
      </c>
      <c r="B459" s="125" t="s">
        <v>11246</v>
      </c>
      <c r="C459" s="125" t="s">
        <v>11247</v>
      </c>
      <c r="D459" s="60"/>
      <c r="E459" s="60"/>
      <c r="F459" s="60"/>
      <c r="G459" s="60"/>
      <c r="H459" s="60"/>
      <c r="I459" s="125" t="s">
        <v>10120</v>
      </c>
      <c r="J459" s="126" t="s">
        <v>11248</v>
      </c>
      <c r="K459" s="125" t="s">
        <v>10451</v>
      </c>
      <c r="L459" s="126" t="s">
        <v>11249</v>
      </c>
      <c r="M459" s="125" t="s">
        <v>10146</v>
      </c>
      <c r="N459" s="126" t="s">
        <v>11250</v>
      </c>
      <c r="O459" s="60"/>
      <c r="P459" s="60"/>
      <c r="Q459" s="60"/>
      <c r="R459" s="60"/>
      <c r="S459" s="60"/>
      <c r="T459" s="60"/>
      <c r="U459" s="60"/>
      <c r="V459" s="60"/>
      <c r="W459" s="60"/>
      <c r="X459" s="60"/>
      <c r="Y459" s="60"/>
      <c r="Z459" s="60"/>
      <c r="AA459" s="60"/>
      <c r="AB459" s="60"/>
      <c r="AC459" s="60"/>
      <c r="AD459" s="60"/>
      <c r="AE459" s="60"/>
    </row>
    <row r="460">
      <c r="A460" s="124">
        <v>473.0</v>
      </c>
      <c r="B460" s="125" t="s">
        <v>11251</v>
      </c>
      <c r="C460" s="125" t="s">
        <v>11252</v>
      </c>
      <c r="D460" s="60"/>
      <c r="E460" s="60"/>
      <c r="F460" s="60"/>
      <c r="G460" s="60"/>
      <c r="H460" s="60"/>
      <c r="I460" s="125" t="s">
        <v>10120</v>
      </c>
      <c r="J460" s="126" t="s">
        <v>11253</v>
      </c>
      <c r="K460" s="60"/>
      <c r="L460" s="60"/>
      <c r="M460" s="60"/>
      <c r="N460" s="60"/>
      <c r="O460" s="60"/>
      <c r="P460" s="60"/>
      <c r="Q460" s="60"/>
      <c r="R460" s="60"/>
      <c r="S460" s="60"/>
      <c r="T460" s="60"/>
      <c r="U460" s="60"/>
      <c r="V460" s="60"/>
      <c r="W460" s="60"/>
      <c r="X460" s="60"/>
      <c r="Y460" s="60"/>
      <c r="Z460" s="60"/>
      <c r="AA460" s="60"/>
      <c r="AB460" s="60"/>
      <c r="AC460" s="60"/>
      <c r="AD460" s="60"/>
      <c r="AE460" s="60"/>
    </row>
    <row r="461">
      <c r="A461" s="124">
        <v>474.0</v>
      </c>
      <c r="B461" s="125" t="s">
        <v>10461</v>
      </c>
      <c r="C461" s="125" t="s">
        <v>11254</v>
      </c>
      <c r="D461" s="125" t="s">
        <v>8866</v>
      </c>
      <c r="E461" s="125" t="s">
        <v>7862</v>
      </c>
      <c r="F461" s="125" t="s">
        <v>7943</v>
      </c>
      <c r="G461" s="60"/>
      <c r="H461" s="60"/>
      <c r="I461" s="125" t="s">
        <v>10164</v>
      </c>
      <c r="J461" s="126" t="s">
        <v>11255</v>
      </c>
      <c r="K461" s="60"/>
      <c r="L461" s="60"/>
      <c r="M461" s="60"/>
      <c r="N461" s="60"/>
      <c r="O461" s="60"/>
      <c r="P461" s="60"/>
      <c r="Q461" s="60"/>
      <c r="R461" s="60"/>
      <c r="S461" s="60"/>
      <c r="T461" s="60"/>
      <c r="U461" s="60"/>
      <c r="V461" s="60"/>
      <c r="W461" s="60"/>
      <c r="X461" s="60"/>
      <c r="Y461" s="60"/>
      <c r="Z461" s="60"/>
      <c r="AA461" s="60"/>
      <c r="AB461" s="60"/>
      <c r="AC461" s="60"/>
      <c r="AD461" s="60"/>
      <c r="AE461" s="60"/>
    </row>
    <row r="462">
      <c r="A462" s="124">
        <v>475.0</v>
      </c>
      <c r="B462" s="125" t="s">
        <v>11256</v>
      </c>
      <c r="C462" s="125" t="s">
        <v>11257</v>
      </c>
      <c r="D462" s="125" t="s">
        <v>11258</v>
      </c>
      <c r="E462" s="125" t="s">
        <v>7862</v>
      </c>
      <c r="F462" s="125" t="s">
        <v>9344</v>
      </c>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row>
    <row r="463">
      <c r="A463" s="124">
        <v>476.0</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row>
    <row r="464">
      <c r="A464" s="124">
        <v>477.0</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row>
    <row r="465">
      <c r="A465" s="124">
        <v>478.0</v>
      </c>
      <c r="B465" s="125" t="s">
        <v>10343</v>
      </c>
      <c r="C465" s="125" t="s">
        <v>11259</v>
      </c>
      <c r="D465" s="125" t="s">
        <v>575</v>
      </c>
      <c r="E465" s="125" t="s">
        <v>7862</v>
      </c>
      <c r="F465" s="125" t="s">
        <v>575</v>
      </c>
      <c r="G465" s="125" t="s">
        <v>11260</v>
      </c>
      <c r="H465" s="125" t="s">
        <v>11261</v>
      </c>
      <c r="I465" s="125" t="s">
        <v>10120</v>
      </c>
      <c r="J465" s="126" t="s">
        <v>11262</v>
      </c>
      <c r="K465" s="125" t="s">
        <v>10122</v>
      </c>
      <c r="L465" s="126" t="s">
        <v>11263</v>
      </c>
      <c r="M465" s="125" t="s">
        <v>10142</v>
      </c>
      <c r="N465" s="125" t="s">
        <v>11264</v>
      </c>
      <c r="O465" s="60"/>
      <c r="P465" s="60"/>
      <c r="Q465" s="60"/>
      <c r="R465" s="60"/>
      <c r="S465" s="60"/>
      <c r="T465" s="60"/>
      <c r="U465" s="60"/>
      <c r="V465" s="60"/>
      <c r="W465" s="60"/>
      <c r="X465" s="60"/>
      <c r="Y465" s="60"/>
      <c r="Z465" s="60"/>
      <c r="AA465" s="60"/>
      <c r="AB465" s="60"/>
      <c r="AC465" s="60"/>
      <c r="AD465" s="60"/>
      <c r="AE465" s="60"/>
    </row>
    <row r="466">
      <c r="A466" s="124">
        <v>479.0</v>
      </c>
      <c r="B466" s="125" t="s">
        <v>11265</v>
      </c>
      <c r="C466" s="125" t="s">
        <v>11266</v>
      </c>
      <c r="D466" s="125" t="s">
        <v>9547</v>
      </c>
      <c r="E466" s="125" t="s">
        <v>7862</v>
      </c>
      <c r="F466" s="125" t="s">
        <v>8121</v>
      </c>
      <c r="G466" s="125" t="s">
        <v>11267</v>
      </c>
      <c r="H466" s="125" t="s">
        <v>11268</v>
      </c>
      <c r="I466" s="125" t="s">
        <v>10122</v>
      </c>
      <c r="J466" s="126" t="s">
        <v>11269</v>
      </c>
      <c r="K466" s="60"/>
      <c r="L466" s="60"/>
      <c r="M466" s="60"/>
      <c r="N466" s="60"/>
      <c r="O466" s="60"/>
      <c r="P466" s="60"/>
      <c r="Q466" s="60"/>
      <c r="R466" s="60"/>
      <c r="S466" s="60"/>
      <c r="T466" s="60"/>
      <c r="U466" s="60"/>
      <c r="V466" s="60"/>
      <c r="W466" s="60"/>
      <c r="X466" s="60"/>
      <c r="Y466" s="60"/>
      <c r="Z466" s="60"/>
      <c r="AA466" s="60"/>
      <c r="AB466" s="60"/>
      <c r="AC466" s="60"/>
      <c r="AD466" s="60"/>
      <c r="AE466" s="60"/>
    </row>
    <row r="467">
      <c r="A467" s="124">
        <v>480.0</v>
      </c>
      <c r="B467" s="125" t="s">
        <v>11228</v>
      </c>
      <c r="C467" s="125" t="s">
        <v>10612</v>
      </c>
      <c r="D467" s="60"/>
      <c r="E467" s="60"/>
      <c r="F467" s="60"/>
      <c r="G467" s="60"/>
      <c r="H467" s="60"/>
      <c r="I467" s="125" t="s">
        <v>10120</v>
      </c>
      <c r="J467" s="126" t="s">
        <v>11270</v>
      </c>
      <c r="K467" s="60"/>
      <c r="L467" s="60"/>
      <c r="M467" s="60"/>
      <c r="N467" s="60"/>
      <c r="O467" s="60"/>
      <c r="P467" s="60"/>
      <c r="Q467" s="60"/>
      <c r="R467" s="60"/>
      <c r="S467" s="60"/>
      <c r="T467" s="60"/>
      <c r="U467" s="60"/>
      <c r="V467" s="60"/>
      <c r="W467" s="60"/>
      <c r="X467" s="60"/>
      <c r="Y467" s="60"/>
      <c r="Z467" s="60"/>
      <c r="AA467" s="60"/>
      <c r="AB467" s="60"/>
      <c r="AC467" s="60"/>
      <c r="AD467" s="60"/>
      <c r="AE467" s="60"/>
    </row>
    <row r="468">
      <c r="A468" s="124">
        <v>481.0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row>
    <row r="469">
      <c r="A469" s="124">
        <v>482.0</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row>
    <row r="470">
      <c r="A470" s="124">
        <v>483.0</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row>
    <row r="471">
      <c r="A471" s="124">
        <v>484.0</v>
      </c>
      <c r="B471" s="125" t="s">
        <v>10569</v>
      </c>
      <c r="C471" s="125" t="s">
        <v>11271</v>
      </c>
      <c r="D471" s="60"/>
      <c r="E471" s="125" t="s">
        <v>7862</v>
      </c>
      <c r="F471" s="125" t="s">
        <v>8819</v>
      </c>
      <c r="G471" s="60"/>
      <c r="H471" s="60"/>
      <c r="I471" s="125" t="s">
        <v>10120</v>
      </c>
      <c r="J471" s="126" t="s">
        <v>11272</v>
      </c>
      <c r="K471" s="60"/>
      <c r="L471" s="60"/>
      <c r="M471" s="60"/>
      <c r="N471" s="60"/>
      <c r="O471" s="60"/>
      <c r="P471" s="60"/>
      <c r="Q471" s="60"/>
      <c r="R471" s="60"/>
      <c r="S471" s="60"/>
      <c r="T471" s="60"/>
      <c r="U471" s="60"/>
      <c r="V471" s="60"/>
      <c r="W471" s="60"/>
      <c r="X471" s="60"/>
      <c r="Y471" s="60"/>
      <c r="Z471" s="60"/>
      <c r="AA471" s="60"/>
      <c r="AB471" s="60"/>
      <c r="AC471" s="60"/>
      <c r="AD471" s="60"/>
      <c r="AE471" s="60"/>
    </row>
    <row r="472">
      <c r="A472" s="124">
        <v>485.0</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row>
    <row r="473">
      <c r="A473" s="124">
        <v>486.0</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row>
    <row r="474">
      <c r="A474" s="124">
        <v>487.0</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row>
    <row r="475">
      <c r="A475" s="124">
        <v>488.0</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row>
    <row r="476">
      <c r="A476" s="124">
        <v>489.0</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row>
    <row r="477">
      <c r="A477" s="124">
        <v>490.0</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row>
    <row r="478">
      <c r="A478" s="124">
        <v>491.0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row>
    <row r="479">
      <c r="A479" s="124">
        <v>492.0</v>
      </c>
      <c r="B479" s="125" t="s">
        <v>10224</v>
      </c>
      <c r="C479" s="125" t="s">
        <v>11273</v>
      </c>
      <c r="D479" s="125" t="s">
        <v>5077</v>
      </c>
      <c r="E479" s="125" t="s">
        <v>7862</v>
      </c>
      <c r="F479" s="125" t="s">
        <v>7889</v>
      </c>
      <c r="G479" s="60"/>
      <c r="H479" s="60"/>
      <c r="I479" s="125" t="s">
        <v>10175</v>
      </c>
      <c r="J479" s="126" t="s">
        <v>11274</v>
      </c>
      <c r="K479" s="125" t="s">
        <v>10149</v>
      </c>
      <c r="L479" s="126" t="s">
        <v>11275</v>
      </c>
      <c r="M479" s="125" t="s">
        <v>10492</v>
      </c>
      <c r="N479" s="126" t="s">
        <v>11276</v>
      </c>
      <c r="O479" s="60"/>
      <c r="P479" s="60"/>
      <c r="Q479" s="60"/>
      <c r="R479" s="60"/>
      <c r="S479" s="60"/>
      <c r="T479" s="60"/>
      <c r="U479" s="60"/>
      <c r="V479" s="60"/>
      <c r="W479" s="60"/>
      <c r="X479" s="60"/>
      <c r="Y479" s="60"/>
      <c r="Z479" s="60"/>
      <c r="AA479" s="60"/>
      <c r="AB479" s="60"/>
      <c r="AC479" s="60"/>
      <c r="AD479" s="60"/>
      <c r="AE479" s="60"/>
    </row>
    <row r="480">
      <c r="A480" s="124">
        <v>493.0</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row>
    <row r="481">
      <c r="A481" s="124">
        <v>494.0</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row>
    <row r="482">
      <c r="A482" s="124">
        <v>495.0</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row>
    <row r="483">
      <c r="A483" s="124">
        <v>496.0</v>
      </c>
      <c r="B483" s="125" t="s">
        <v>10760</v>
      </c>
      <c r="C483" s="125" t="s">
        <v>11277</v>
      </c>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row>
    <row r="484">
      <c r="A484" s="124">
        <v>497.0</v>
      </c>
      <c r="B484" s="125" t="s">
        <v>11278</v>
      </c>
      <c r="C484" s="125" t="s">
        <v>11279</v>
      </c>
      <c r="D484" s="125" t="s">
        <v>7991</v>
      </c>
      <c r="E484" s="125" t="s">
        <v>7862</v>
      </c>
      <c r="F484" s="125" t="s">
        <v>7951</v>
      </c>
      <c r="G484" s="60"/>
      <c r="H484" s="60"/>
      <c r="I484" s="125" t="s">
        <v>10120</v>
      </c>
      <c r="J484" s="126" t="s">
        <v>11280</v>
      </c>
      <c r="K484" s="125" t="s">
        <v>10146</v>
      </c>
      <c r="L484" s="126" t="s">
        <v>11281</v>
      </c>
      <c r="M484" s="125" t="s">
        <v>10142</v>
      </c>
      <c r="N484" s="126" t="s">
        <v>11282</v>
      </c>
      <c r="O484" s="60"/>
      <c r="P484" s="60"/>
      <c r="Q484" s="60"/>
      <c r="R484" s="60"/>
      <c r="S484" s="60"/>
      <c r="T484" s="60"/>
      <c r="U484" s="60"/>
      <c r="V484" s="60"/>
      <c r="W484" s="60"/>
      <c r="X484" s="60"/>
      <c r="Y484" s="60"/>
      <c r="Z484" s="60"/>
      <c r="AA484" s="60"/>
      <c r="AB484" s="60"/>
      <c r="AC484" s="60"/>
      <c r="AD484" s="60"/>
      <c r="AE484" s="60"/>
    </row>
    <row r="485">
      <c r="A485" s="124">
        <v>498.0</v>
      </c>
      <c r="B485" s="125" t="s">
        <v>11283</v>
      </c>
      <c r="C485" s="125" t="s">
        <v>11284</v>
      </c>
      <c r="D485" s="125" t="s">
        <v>8544</v>
      </c>
      <c r="E485" s="125" t="s">
        <v>7862</v>
      </c>
      <c r="F485" s="125" t="s">
        <v>7996</v>
      </c>
      <c r="G485" s="125" t="s">
        <v>11285</v>
      </c>
      <c r="H485" s="125" t="s">
        <v>11286</v>
      </c>
      <c r="I485" s="125" t="s">
        <v>10175</v>
      </c>
      <c r="J485" s="126" t="s">
        <v>11287</v>
      </c>
      <c r="K485" s="125" t="s">
        <v>10120</v>
      </c>
      <c r="L485" s="126" t="s">
        <v>11288</v>
      </c>
      <c r="M485" s="125" t="s">
        <v>10164</v>
      </c>
      <c r="N485" s="126" t="s">
        <v>11289</v>
      </c>
      <c r="O485" s="125" t="s">
        <v>10122</v>
      </c>
      <c r="P485" s="126" t="s">
        <v>11290</v>
      </c>
      <c r="Q485" s="125" t="s">
        <v>10142</v>
      </c>
      <c r="R485" s="126" t="s">
        <v>11291</v>
      </c>
      <c r="S485" s="60"/>
      <c r="T485" s="60"/>
      <c r="U485" s="60"/>
      <c r="V485" s="60"/>
      <c r="W485" s="60"/>
      <c r="X485" s="60"/>
      <c r="Y485" s="60"/>
      <c r="Z485" s="60"/>
      <c r="AA485" s="60"/>
      <c r="AB485" s="60"/>
      <c r="AC485" s="60"/>
      <c r="AD485" s="60"/>
      <c r="AE485" s="60"/>
    </row>
    <row r="486">
      <c r="A486" s="124">
        <v>499.0</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row>
    <row r="487">
      <c r="A487" s="124">
        <v>500.0</v>
      </c>
      <c r="B487" s="125" t="s">
        <v>10343</v>
      </c>
      <c r="C487" s="125" t="s">
        <v>11292</v>
      </c>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row>
    <row r="488">
      <c r="A488" s="124">
        <v>501.0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row>
    <row r="489">
      <c r="A489" s="124">
        <v>502.0</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row>
    <row r="490">
      <c r="A490" s="124">
        <v>503.0</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row>
    <row r="491">
      <c r="A491" s="124">
        <v>504.0</v>
      </c>
      <c r="B491" s="125" t="s">
        <v>10524</v>
      </c>
      <c r="C491" s="125" t="s">
        <v>11293</v>
      </c>
      <c r="D491" s="125" t="s">
        <v>11294</v>
      </c>
      <c r="E491" s="125" t="s">
        <v>7862</v>
      </c>
      <c r="F491" s="125" t="s">
        <v>575</v>
      </c>
      <c r="G491" s="125" t="s">
        <v>11295</v>
      </c>
      <c r="H491" s="125" t="s">
        <v>11296</v>
      </c>
      <c r="I491" s="125" t="s">
        <v>10122</v>
      </c>
      <c r="J491" s="126" t="s">
        <v>11297</v>
      </c>
      <c r="K491" s="125" t="s">
        <v>10151</v>
      </c>
      <c r="L491" s="126" t="s">
        <v>11298</v>
      </c>
      <c r="M491" s="60"/>
      <c r="N491" s="60"/>
      <c r="O491" s="60"/>
      <c r="P491" s="60"/>
      <c r="Q491" s="60"/>
      <c r="R491" s="60"/>
      <c r="S491" s="60"/>
      <c r="T491" s="60"/>
      <c r="U491" s="60"/>
      <c r="V491" s="60"/>
      <c r="W491" s="60"/>
      <c r="X491" s="60"/>
      <c r="Y491" s="60"/>
      <c r="Z491" s="60"/>
      <c r="AA491" s="60"/>
      <c r="AB491" s="60"/>
      <c r="AC491" s="60"/>
      <c r="AD491" s="60"/>
      <c r="AE491" s="60"/>
    </row>
    <row r="492">
      <c r="A492" s="124">
        <v>505.0</v>
      </c>
      <c r="B492" s="125" t="s">
        <v>11299</v>
      </c>
      <c r="C492" s="125" t="s">
        <v>11300</v>
      </c>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row>
    <row r="493">
      <c r="A493" s="124">
        <v>506.0</v>
      </c>
      <c r="B493" s="125" t="s">
        <v>11301</v>
      </c>
      <c r="C493" s="125" t="s">
        <v>11302</v>
      </c>
      <c r="D493" s="125" t="s">
        <v>9610</v>
      </c>
      <c r="E493" s="125" t="s">
        <v>301</v>
      </c>
      <c r="F493" s="125" t="s">
        <v>9609</v>
      </c>
      <c r="G493" s="125" t="s">
        <v>11303</v>
      </c>
      <c r="H493" s="125" t="s">
        <v>11304</v>
      </c>
      <c r="I493" s="125" t="s">
        <v>10120</v>
      </c>
      <c r="J493" s="126" t="s">
        <v>11305</v>
      </c>
      <c r="K493" s="125" t="s">
        <v>10146</v>
      </c>
      <c r="L493" s="126" t="s">
        <v>11306</v>
      </c>
      <c r="M493" s="125" t="s">
        <v>10151</v>
      </c>
      <c r="N493" s="126" t="s">
        <v>11307</v>
      </c>
      <c r="O493" s="125" t="s">
        <v>10164</v>
      </c>
      <c r="P493" s="126" t="s">
        <v>11308</v>
      </c>
      <c r="Q493" s="125" t="s">
        <v>10122</v>
      </c>
      <c r="R493" s="126" t="s">
        <v>11309</v>
      </c>
      <c r="S493" s="125" t="s">
        <v>10153</v>
      </c>
      <c r="T493" s="126" t="s">
        <v>11310</v>
      </c>
      <c r="U493" s="125" t="s">
        <v>11311</v>
      </c>
      <c r="V493" s="126" t="s">
        <v>11312</v>
      </c>
      <c r="W493" s="125" t="s">
        <v>10142</v>
      </c>
      <c r="X493" s="125" t="s">
        <v>11313</v>
      </c>
      <c r="Y493" s="60"/>
      <c r="Z493" s="60"/>
      <c r="AA493" s="60"/>
      <c r="AB493" s="60"/>
      <c r="AC493" s="60"/>
      <c r="AD493" s="60"/>
      <c r="AE493" s="60"/>
    </row>
    <row r="494">
      <c r="A494" s="124">
        <v>507.0</v>
      </c>
      <c r="B494" s="125" t="s">
        <v>11314</v>
      </c>
      <c r="C494" s="125" t="s">
        <v>11315</v>
      </c>
      <c r="D494" s="60"/>
      <c r="E494" s="125" t="s">
        <v>7862</v>
      </c>
      <c r="F494" s="60"/>
      <c r="G494" s="60"/>
      <c r="H494" s="60"/>
      <c r="I494" s="125" t="s">
        <v>10120</v>
      </c>
      <c r="J494" s="126" t="s">
        <v>11316</v>
      </c>
      <c r="K494" s="60"/>
      <c r="L494" s="60"/>
      <c r="M494" s="60"/>
      <c r="N494" s="60"/>
      <c r="O494" s="60"/>
      <c r="P494" s="60"/>
      <c r="Q494" s="60"/>
      <c r="R494" s="60"/>
      <c r="S494" s="60"/>
      <c r="T494" s="60"/>
      <c r="U494" s="60"/>
      <c r="V494" s="60"/>
      <c r="W494" s="60"/>
      <c r="X494" s="60"/>
      <c r="Y494" s="60"/>
      <c r="Z494" s="60"/>
      <c r="AA494" s="60"/>
      <c r="AB494" s="60"/>
      <c r="AC494" s="60"/>
      <c r="AD494" s="60"/>
      <c r="AE494" s="60"/>
    </row>
    <row r="495">
      <c r="A495" s="124">
        <v>508.0</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row>
    <row r="496">
      <c r="A496" s="124">
        <v>509.0</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row>
    <row r="497">
      <c r="A497" s="124">
        <v>510.0</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row>
    <row r="498">
      <c r="A498" s="124">
        <v>511.0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row>
    <row r="499">
      <c r="A499" s="124">
        <v>512.0</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row>
    <row r="500">
      <c r="A500" s="124">
        <v>513.0</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row>
    <row r="501">
      <c r="A501" s="124">
        <v>514.0</v>
      </c>
      <c r="B501" s="125" t="s">
        <v>11317</v>
      </c>
      <c r="C501" s="125" t="s">
        <v>11318</v>
      </c>
      <c r="D501" s="60"/>
      <c r="E501" s="60"/>
      <c r="F501" s="60"/>
      <c r="G501" s="60"/>
      <c r="H501" s="60"/>
      <c r="I501" s="125" t="s">
        <v>10120</v>
      </c>
      <c r="J501" s="126" t="s">
        <v>11319</v>
      </c>
      <c r="K501" s="60"/>
      <c r="L501" s="60"/>
      <c r="M501" s="60"/>
      <c r="N501" s="60"/>
      <c r="O501" s="60"/>
      <c r="P501" s="60"/>
      <c r="Q501" s="60"/>
      <c r="R501" s="60"/>
      <c r="S501" s="60"/>
      <c r="T501" s="60"/>
      <c r="U501" s="60"/>
      <c r="V501" s="60"/>
      <c r="W501" s="60"/>
      <c r="X501" s="60"/>
      <c r="Y501" s="60"/>
      <c r="Z501" s="60"/>
      <c r="AA501" s="60"/>
      <c r="AB501" s="60"/>
      <c r="AC501" s="60"/>
      <c r="AD501" s="60"/>
      <c r="AE501" s="60"/>
    </row>
    <row r="502">
      <c r="A502" s="124">
        <v>515.0</v>
      </c>
      <c r="B502" s="125" t="s">
        <v>11320</v>
      </c>
      <c r="C502" s="125" t="s">
        <v>11321</v>
      </c>
      <c r="D502" s="125" t="s">
        <v>8180</v>
      </c>
      <c r="E502" s="125" t="s">
        <v>7862</v>
      </c>
      <c r="F502" s="125" t="s">
        <v>8121</v>
      </c>
      <c r="G502" s="125" t="s">
        <v>11322</v>
      </c>
      <c r="H502" s="125" t="s">
        <v>11323</v>
      </c>
      <c r="I502" s="125" t="s">
        <v>10120</v>
      </c>
      <c r="J502" s="126" t="s">
        <v>11324</v>
      </c>
      <c r="K502" s="125" t="s">
        <v>10122</v>
      </c>
      <c r="L502" s="126" t="s">
        <v>11325</v>
      </c>
      <c r="M502" s="125" t="s">
        <v>10142</v>
      </c>
      <c r="N502" s="126" t="s">
        <v>11326</v>
      </c>
      <c r="O502" s="60"/>
      <c r="P502" s="60"/>
      <c r="Q502" s="60"/>
      <c r="R502" s="60"/>
      <c r="S502" s="60"/>
      <c r="T502" s="60"/>
      <c r="U502" s="60"/>
      <c r="V502" s="60"/>
      <c r="W502" s="60"/>
      <c r="X502" s="60"/>
      <c r="Y502" s="60"/>
      <c r="Z502" s="60"/>
      <c r="AA502" s="60"/>
      <c r="AB502" s="60"/>
      <c r="AC502" s="60"/>
      <c r="AD502" s="60"/>
      <c r="AE502" s="60"/>
    </row>
    <row r="503">
      <c r="A503" s="124">
        <v>516.0</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row>
    <row r="504">
      <c r="A504" s="124">
        <v>517.0</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row>
    <row r="505">
      <c r="A505" s="124">
        <v>518.0</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row>
    <row r="506">
      <c r="A506" s="124">
        <v>519.0</v>
      </c>
      <c r="B506" s="125" t="s">
        <v>11327</v>
      </c>
      <c r="C506" s="125" t="s">
        <v>11328</v>
      </c>
      <c r="D506" s="125" t="s">
        <v>3884</v>
      </c>
      <c r="E506" s="125" t="s">
        <v>7862</v>
      </c>
      <c r="F506" s="125" t="s">
        <v>7883</v>
      </c>
      <c r="G506" s="60"/>
      <c r="H506" s="60"/>
      <c r="I506" s="125" t="s">
        <v>10120</v>
      </c>
      <c r="J506" s="126" t="s">
        <v>11329</v>
      </c>
      <c r="K506" s="60"/>
      <c r="L506" s="60"/>
      <c r="M506" s="60"/>
      <c r="N506" s="60"/>
      <c r="O506" s="60"/>
      <c r="P506" s="60"/>
      <c r="Q506" s="60"/>
      <c r="R506" s="60"/>
      <c r="S506" s="60"/>
      <c r="T506" s="60"/>
      <c r="U506" s="60"/>
      <c r="V506" s="60"/>
      <c r="W506" s="60"/>
      <c r="X506" s="60"/>
      <c r="Y506" s="60"/>
      <c r="Z506" s="60"/>
      <c r="AA506" s="60"/>
      <c r="AB506" s="60"/>
      <c r="AC506" s="60"/>
      <c r="AD506" s="60"/>
      <c r="AE506" s="60"/>
    </row>
    <row r="507">
      <c r="A507" s="124">
        <v>520.0</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row>
    <row r="508">
      <c r="A508" s="124">
        <v>521.0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row>
    <row r="509">
      <c r="A509" s="124">
        <v>522.0</v>
      </c>
      <c r="B509" s="125" t="s">
        <v>10834</v>
      </c>
      <c r="C509" s="125" t="s">
        <v>11330</v>
      </c>
      <c r="D509" s="60"/>
      <c r="E509" s="60"/>
      <c r="F509" s="60"/>
      <c r="G509" s="60"/>
      <c r="H509" s="60"/>
      <c r="I509" s="125" t="s">
        <v>10120</v>
      </c>
      <c r="J509" s="126" t="s">
        <v>11331</v>
      </c>
      <c r="K509" s="125" t="s">
        <v>10164</v>
      </c>
      <c r="L509" s="126" t="s">
        <v>11332</v>
      </c>
      <c r="M509" s="125" t="s">
        <v>10142</v>
      </c>
      <c r="N509" s="126" t="s">
        <v>11333</v>
      </c>
      <c r="O509" s="60"/>
      <c r="P509" s="60"/>
      <c r="Q509" s="60"/>
      <c r="R509" s="60"/>
      <c r="S509" s="60"/>
      <c r="T509" s="60"/>
      <c r="U509" s="60"/>
      <c r="V509" s="60"/>
      <c r="W509" s="60"/>
      <c r="X509" s="60"/>
      <c r="Y509" s="60"/>
      <c r="Z509" s="60"/>
      <c r="AA509" s="60"/>
      <c r="AB509" s="60"/>
      <c r="AC509" s="60"/>
      <c r="AD509" s="60"/>
      <c r="AE509" s="60"/>
    </row>
    <row r="510">
      <c r="A510" s="124">
        <v>523.0</v>
      </c>
      <c r="B510" s="125" t="s">
        <v>10351</v>
      </c>
      <c r="C510" s="125" t="s">
        <v>11334</v>
      </c>
      <c r="D510" s="125" t="s">
        <v>11335</v>
      </c>
      <c r="E510" s="125" t="s">
        <v>7862</v>
      </c>
      <c r="F510" s="125" t="s">
        <v>8121</v>
      </c>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row>
    <row r="511">
      <c r="A511" s="124">
        <v>524.0</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row>
    <row r="512">
      <c r="A512" s="124">
        <v>525.0</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row>
    <row r="513">
      <c r="A513" s="124">
        <v>526.0</v>
      </c>
      <c r="B513" s="125" t="s">
        <v>11320</v>
      </c>
      <c r="C513" s="125" t="s">
        <v>11336</v>
      </c>
      <c r="D513" s="125" t="s">
        <v>8873</v>
      </c>
      <c r="E513" s="125" t="s">
        <v>7862</v>
      </c>
      <c r="F513" s="125" t="s">
        <v>8443</v>
      </c>
      <c r="G513" s="60"/>
      <c r="H513" s="60"/>
      <c r="I513" s="125" t="s">
        <v>10120</v>
      </c>
      <c r="J513" s="126" t="s">
        <v>11337</v>
      </c>
      <c r="K513" s="125" t="s">
        <v>10142</v>
      </c>
      <c r="L513" s="126" t="s">
        <v>11338</v>
      </c>
      <c r="M513" s="60"/>
      <c r="N513" s="60"/>
      <c r="O513" s="60"/>
      <c r="P513" s="60"/>
      <c r="Q513" s="60"/>
      <c r="R513" s="60"/>
      <c r="S513" s="60"/>
      <c r="T513" s="60"/>
      <c r="U513" s="60"/>
      <c r="V513" s="60"/>
      <c r="W513" s="60"/>
      <c r="X513" s="60"/>
      <c r="Y513" s="60"/>
      <c r="Z513" s="60"/>
      <c r="AA513" s="60"/>
      <c r="AB513" s="60"/>
      <c r="AC513" s="60"/>
      <c r="AD513" s="60"/>
      <c r="AE513" s="60"/>
    </row>
    <row r="514">
      <c r="A514" s="124">
        <v>527.0</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row>
    <row r="515">
      <c r="A515" s="124">
        <v>528.0</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row>
    <row r="516">
      <c r="A516" s="124">
        <v>529.0</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row>
    <row r="517">
      <c r="A517" s="124">
        <v>530.0</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row>
    <row r="518">
      <c r="A518" s="124">
        <v>531.0</v>
      </c>
      <c r="B518" s="125" t="s">
        <v>11339</v>
      </c>
      <c r="C518" s="125" t="s">
        <v>11340</v>
      </c>
      <c r="D518" s="125" t="s">
        <v>11341</v>
      </c>
      <c r="E518" s="125" t="s">
        <v>7862</v>
      </c>
      <c r="F518" s="125" t="s">
        <v>8819</v>
      </c>
      <c r="G518" s="125" t="s">
        <v>11342</v>
      </c>
      <c r="H518" s="125" t="s">
        <v>11343</v>
      </c>
      <c r="I518" s="125" t="s">
        <v>10120</v>
      </c>
      <c r="J518" s="126" t="s">
        <v>11344</v>
      </c>
      <c r="K518" s="60"/>
      <c r="L518" s="60"/>
      <c r="M518" s="60"/>
      <c r="N518" s="60"/>
      <c r="O518" s="60"/>
      <c r="P518" s="60"/>
      <c r="Q518" s="60"/>
      <c r="R518" s="60"/>
      <c r="S518" s="60"/>
      <c r="T518" s="60"/>
      <c r="U518" s="60"/>
      <c r="V518" s="60"/>
      <c r="W518" s="60"/>
      <c r="X518" s="60"/>
      <c r="Y518" s="60"/>
      <c r="Z518" s="60"/>
      <c r="AA518" s="60"/>
      <c r="AB518" s="60"/>
      <c r="AC518" s="60"/>
      <c r="AD518" s="60"/>
      <c r="AE518" s="60"/>
    </row>
    <row r="519">
      <c r="A519" s="124">
        <v>532.0</v>
      </c>
      <c r="B519" s="125" t="s">
        <v>11345</v>
      </c>
      <c r="C519" s="125" t="s">
        <v>11346</v>
      </c>
      <c r="D519" s="125" t="s">
        <v>9130</v>
      </c>
      <c r="E519" s="125" t="s">
        <v>7862</v>
      </c>
      <c r="F519" s="125" t="s">
        <v>7951</v>
      </c>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row>
    <row r="520">
      <c r="A520" s="124">
        <v>533.0</v>
      </c>
      <c r="B520" s="125" t="s">
        <v>11347</v>
      </c>
      <c r="C520" s="125" t="s">
        <v>11348</v>
      </c>
      <c r="D520" s="60"/>
      <c r="E520" s="60"/>
      <c r="F520" s="60"/>
      <c r="G520" s="60"/>
      <c r="H520" s="60"/>
      <c r="I520" s="125" t="s">
        <v>10120</v>
      </c>
      <c r="J520" s="126" t="s">
        <v>11349</v>
      </c>
      <c r="K520" s="125" t="s">
        <v>10146</v>
      </c>
      <c r="L520" s="126" t="s">
        <v>11350</v>
      </c>
      <c r="M520" s="125" t="s">
        <v>10164</v>
      </c>
      <c r="N520" s="126" t="s">
        <v>11351</v>
      </c>
      <c r="O520" s="125" t="s">
        <v>10142</v>
      </c>
      <c r="P520" s="125" t="s">
        <v>11352</v>
      </c>
      <c r="Q520" s="60"/>
      <c r="R520" s="60"/>
      <c r="S520" s="60"/>
      <c r="T520" s="60"/>
      <c r="U520" s="60"/>
      <c r="V520" s="60"/>
      <c r="W520" s="60"/>
      <c r="X520" s="60"/>
      <c r="Y520" s="60"/>
      <c r="Z520" s="60"/>
      <c r="AA520" s="60"/>
      <c r="AB520" s="60"/>
      <c r="AC520" s="60"/>
      <c r="AD520" s="60"/>
      <c r="AE520" s="60"/>
    </row>
    <row r="521">
      <c r="A521" s="124">
        <v>536.0</v>
      </c>
      <c r="B521" s="125" t="s">
        <v>11353</v>
      </c>
      <c r="C521" s="125" t="s">
        <v>11354</v>
      </c>
      <c r="D521" s="125" t="s">
        <v>8177</v>
      </c>
      <c r="E521" s="125" t="s">
        <v>7862</v>
      </c>
      <c r="F521" s="125" t="s">
        <v>8045</v>
      </c>
      <c r="G521" s="125" t="s">
        <v>11355</v>
      </c>
      <c r="H521" s="125" t="s">
        <v>11356</v>
      </c>
      <c r="I521" s="125" t="s">
        <v>10164</v>
      </c>
      <c r="J521" s="126" t="s">
        <v>11357</v>
      </c>
      <c r="K521" s="125" t="s">
        <v>10149</v>
      </c>
      <c r="L521" s="126" t="s">
        <v>11358</v>
      </c>
      <c r="M521" s="125" t="s">
        <v>10122</v>
      </c>
      <c r="N521" s="126" t="s">
        <v>11359</v>
      </c>
      <c r="O521" s="125" t="s">
        <v>10120</v>
      </c>
      <c r="P521" s="126" t="s">
        <v>11360</v>
      </c>
      <c r="Q521" s="125" t="s">
        <v>10142</v>
      </c>
      <c r="R521" s="125" t="s">
        <v>11361</v>
      </c>
      <c r="S521" s="125" t="s">
        <v>11362</v>
      </c>
      <c r="T521" s="126" t="s">
        <v>11363</v>
      </c>
      <c r="U521" s="60"/>
      <c r="V521" s="60"/>
      <c r="W521" s="60"/>
      <c r="X521" s="60"/>
      <c r="Y521" s="60"/>
      <c r="Z521" s="60"/>
      <c r="AA521" s="60"/>
      <c r="AB521" s="60"/>
      <c r="AC521" s="60"/>
      <c r="AD521" s="60"/>
      <c r="AE521" s="60"/>
    </row>
    <row r="522">
      <c r="A522" s="124">
        <v>537.0</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row>
    <row r="523">
      <c r="A523" s="124">
        <v>538.0</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row>
    <row r="524">
      <c r="A524" s="124">
        <v>539.0</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row>
    <row r="525">
      <c r="A525" s="124">
        <v>540.0</v>
      </c>
      <c r="B525" s="125" t="s">
        <v>11364</v>
      </c>
      <c r="C525" s="125" t="s">
        <v>11365</v>
      </c>
      <c r="D525" s="125" t="s">
        <v>11366</v>
      </c>
      <c r="E525" s="125" t="s">
        <v>9201</v>
      </c>
      <c r="F525" s="125" t="s">
        <v>11367</v>
      </c>
      <c r="G525" s="125" t="s">
        <v>11368</v>
      </c>
      <c r="H525" s="125" t="s">
        <v>11369</v>
      </c>
      <c r="I525" s="125" t="s">
        <v>10120</v>
      </c>
      <c r="J525" s="126" t="s">
        <v>11370</v>
      </c>
      <c r="K525" s="125" t="s">
        <v>10122</v>
      </c>
      <c r="L525" s="126" t="s">
        <v>11371</v>
      </c>
      <c r="M525" s="125" t="s">
        <v>10142</v>
      </c>
      <c r="N525" s="126" t="s">
        <v>11372</v>
      </c>
      <c r="O525" s="60"/>
      <c r="P525" s="60"/>
      <c r="Q525" s="60"/>
      <c r="R525" s="60"/>
      <c r="S525" s="60"/>
      <c r="T525" s="60"/>
      <c r="U525" s="60"/>
      <c r="V525" s="60"/>
      <c r="W525" s="60"/>
      <c r="X525" s="60"/>
      <c r="Y525" s="60"/>
      <c r="Z525" s="60"/>
      <c r="AA525" s="60"/>
      <c r="AB525" s="60"/>
      <c r="AC525" s="60"/>
      <c r="AD525" s="60"/>
      <c r="AE525" s="60"/>
    </row>
    <row r="526">
      <c r="A526" s="124">
        <v>542.0</v>
      </c>
      <c r="B526" s="125" t="s">
        <v>10250</v>
      </c>
      <c r="C526" s="125" t="s">
        <v>11373</v>
      </c>
      <c r="D526" s="60"/>
      <c r="E526" s="125" t="s">
        <v>7862</v>
      </c>
      <c r="F526" s="125" t="s">
        <v>7907</v>
      </c>
      <c r="G526" s="60"/>
      <c r="H526" s="60"/>
      <c r="I526" s="125" t="s">
        <v>10153</v>
      </c>
      <c r="J526" s="126" t="s">
        <v>11374</v>
      </c>
      <c r="K526" s="60"/>
      <c r="L526" s="60"/>
      <c r="M526" s="60"/>
      <c r="N526" s="60"/>
      <c r="O526" s="60"/>
      <c r="P526" s="60"/>
      <c r="Q526" s="60"/>
      <c r="R526" s="60"/>
      <c r="S526" s="60"/>
      <c r="T526" s="60"/>
      <c r="U526" s="60"/>
      <c r="V526" s="60"/>
      <c r="W526" s="60"/>
      <c r="X526" s="60"/>
      <c r="Y526" s="60"/>
      <c r="Z526" s="60"/>
      <c r="AA526" s="60"/>
      <c r="AB526" s="60"/>
      <c r="AC526" s="60"/>
      <c r="AD526" s="60"/>
      <c r="AE526" s="60"/>
    </row>
    <row r="527">
      <c r="A527" s="124">
        <v>543.0</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row>
    <row r="528">
      <c r="A528" s="124">
        <v>545.0</v>
      </c>
      <c r="B528" s="125" t="s">
        <v>11375</v>
      </c>
      <c r="C528" s="125" t="s">
        <v>11376</v>
      </c>
      <c r="D528" s="125" t="s">
        <v>11377</v>
      </c>
      <c r="E528" s="125" t="s">
        <v>7862</v>
      </c>
      <c r="F528" s="125" t="s">
        <v>8067</v>
      </c>
      <c r="G528" s="125" t="s">
        <v>11378</v>
      </c>
      <c r="H528" s="125" t="s">
        <v>11379</v>
      </c>
      <c r="I528" s="125" t="s">
        <v>10122</v>
      </c>
      <c r="J528" s="126" t="s">
        <v>11380</v>
      </c>
      <c r="K528" s="60"/>
      <c r="L528" s="60"/>
      <c r="M528" s="60"/>
      <c r="N528" s="60"/>
      <c r="O528" s="60"/>
      <c r="P528" s="60"/>
      <c r="Q528" s="60"/>
      <c r="R528" s="60"/>
      <c r="S528" s="60"/>
      <c r="T528" s="60"/>
      <c r="U528" s="60"/>
      <c r="V528" s="60"/>
      <c r="W528" s="60"/>
      <c r="X528" s="60"/>
      <c r="Y528" s="60"/>
      <c r="Z528" s="60"/>
      <c r="AA528" s="60"/>
      <c r="AB528" s="60"/>
      <c r="AC528" s="60"/>
      <c r="AD528" s="60"/>
      <c r="AE528" s="60"/>
    </row>
    <row r="529">
      <c r="A529" s="124">
        <v>547.0</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row>
    <row r="530">
      <c r="A530" s="124">
        <v>548.0</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row>
    <row r="531">
      <c r="A531" s="124">
        <v>549.0</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row>
    <row r="532">
      <c r="A532" s="124">
        <v>550.0</v>
      </c>
      <c r="B532" s="125" t="s">
        <v>10853</v>
      </c>
      <c r="C532" s="125" t="s">
        <v>8429</v>
      </c>
      <c r="D532" s="125" t="s">
        <v>11381</v>
      </c>
      <c r="E532" s="125" t="s">
        <v>7862</v>
      </c>
      <c r="F532" s="125" t="s">
        <v>9069</v>
      </c>
      <c r="G532" s="60"/>
      <c r="H532" s="60"/>
      <c r="I532" s="125" t="s">
        <v>10120</v>
      </c>
      <c r="J532" s="126" t="s">
        <v>11382</v>
      </c>
      <c r="K532" s="125" t="s">
        <v>10164</v>
      </c>
      <c r="L532" s="126" t="s">
        <v>11383</v>
      </c>
      <c r="M532" s="60"/>
      <c r="N532" s="60"/>
      <c r="O532" s="60"/>
      <c r="P532" s="60"/>
      <c r="Q532" s="60"/>
      <c r="R532" s="60"/>
      <c r="S532" s="60"/>
      <c r="T532" s="60"/>
      <c r="U532" s="60"/>
      <c r="V532" s="60"/>
      <c r="W532" s="60"/>
      <c r="X532" s="60"/>
      <c r="Y532" s="60"/>
      <c r="Z532" s="60"/>
      <c r="AA532" s="60"/>
      <c r="AB532" s="60"/>
      <c r="AC532" s="60"/>
      <c r="AD532" s="60"/>
      <c r="AE532" s="60"/>
    </row>
    <row r="533">
      <c r="A533" s="124">
        <v>551.0</v>
      </c>
      <c r="B533" s="125" t="s">
        <v>10400</v>
      </c>
      <c r="C533" s="125" t="s">
        <v>11384</v>
      </c>
      <c r="D533" s="125" t="s">
        <v>8966</v>
      </c>
      <c r="E533" s="125" t="s">
        <v>7862</v>
      </c>
      <c r="F533" s="125" t="s">
        <v>7918</v>
      </c>
      <c r="G533" s="125" t="s">
        <v>11385</v>
      </c>
      <c r="H533" s="125" t="s">
        <v>11386</v>
      </c>
      <c r="I533" s="125" t="s">
        <v>10122</v>
      </c>
      <c r="J533" s="126" t="s">
        <v>11387</v>
      </c>
      <c r="K533" s="60"/>
      <c r="L533" s="60"/>
      <c r="M533" s="60"/>
      <c r="N533" s="60"/>
      <c r="O533" s="60"/>
      <c r="P533" s="60"/>
      <c r="Q533" s="60"/>
      <c r="R533" s="60"/>
      <c r="S533" s="60"/>
      <c r="T533" s="60"/>
      <c r="U533" s="60"/>
      <c r="V533" s="60"/>
      <c r="W533" s="60"/>
      <c r="X533" s="60"/>
      <c r="Y533" s="60"/>
      <c r="Z533" s="60"/>
      <c r="AA533" s="60"/>
      <c r="AB533" s="60"/>
      <c r="AC533" s="60"/>
      <c r="AD533" s="60"/>
      <c r="AE533" s="60"/>
    </row>
    <row r="534">
      <c r="A534" s="124">
        <v>552.0</v>
      </c>
      <c r="B534" s="125" t="s">
        <v>11388</v>
      </c>
      <c r="C534" s="125" t="s">
        <v>10366</v>
      </c>
      <c r="D534" s="60"/>
      <c r="E534" s="125" t="s">
        <v>7862</v>
      </c>
      <c r="F534" s="125" t="s">
        <v>9322</v>
      </c>
      <c r="G534" s="60"/>
      <c r="H534" s="60"/>
      <c r="I534" s="125" t="s">
        <v>10164</v>
      </c>
      <c r="J534" s="126" t="s">
        <v>11389</v>
      </c>
      <c r="K534" s="60"/>
      <c r="L534" s="60"/>
      <c r="M534" s="60"/>
      <c r="N534" s="60"/>
      <c r="O534" s="60"/>
      <c r="P534" s="60"/>
      <c r="Q534" s="60"/>
      <c r="R534" s="60"/>
      <c r="S534" s="60"/>
      <c r="T534" s="60"/>
      <c r="U534" s="60"/>
      <c r="V534" s="60"/>
      <c r="W534" s="60"/>
      <c r="X534" s="60"/>
      <c r="Y534" s="60"/>
      <c r="Z534" s="60"/>
      <c r="AA534" s="60"/>
      <c r="AB534" s="60"/>
      <c r="AC534" s="60"/>
      <c r="AD534" s="60"/>
      <c r="AE534" s="60"/>
    </row>
    <row r="535">
      <c r="A535" s="124">
        <v>553.0</v>
      </c>
      <c r="B535" s="125" t="s">
        <v>11390</v>
      </c>
      <c r="C535" s="125" t="s">
        <v>11391</v>
      </c>
      <c r="D535" s="60"/>
      <c r="E535" s="60"/>
      <c r="F535" s="60"/>
      <c r="G535" s="60"/>
      <c r="H535" s="60"/>
      <c r="I535" s="125" t="s">
        <v>10120</v>
      </c>
      <c r="J535" s="126" t="s">
        <v>11392</v>
      </c>
      <c r="K535" s="60"/>
      <c r="L535" s="60"/>
      <c r="M535" s="60"/>
      <c r="N535" s="60"/>
      <c r="O535" s="60"/>
      <c r="P535" s="60"/>
      <c r="Q535" s="60"/>
      <c r="R535" s="60"/>
      <c r="S535" s="60"/>
      <c r="T535" s="60"/>
      <c r="U535" s="60"/>
      <c r="V535" s="60"/>
      <c r="W535" s="60"/>
      <c r="X535" s="60"/>
      <c r="Y535" s="60"/>
      <c r="Z535" s="60"/>
      <c r="AA535" s="60"/>
      <c r="AB535" s="60"/>
      <c r="AC535" s="60"/>
      <c r="AD535" s="60"/>
      <c r="AE535" s="60"/>
    </row>
    <row r="536">
      <c r="A536" s="124">
        <v>554.0</v>
      </c>
      <c r="B536" s="125" t="s">
        <v>11393</v>
      </c>
      <c r="C536" s="60"/>
      <c r="D536" s="60"/>
      <c r="E536" s="125" t="s">
        <v>7862</v>
      </c>
      <c r="F536" s="125" t="s">
        <v>8254</v>
      </c>
      <c r="G536" s="60"/>
      <c r="H536" s="60"/>
      <c r="I536" s="125" t="s">
        <v>10120</v>
      </c>
      <c r="J536" s="126" t="s">
        <v>11394</v>
      </c>
      <c r="K536" s="60"/>
      <c r="L536" s="60"/>
      <c r="M536" s="60"/>
      <c r="N536" s="60"/>
      <c r="O536" s="60"/>
      <c r="P536" s="60"/>
      <c r="Q536" s="60"/>
      <c r="R536" s="60"/>
      <c r="S536" s="60"/>
      <c r="T536" s="60"/>
      <c r="U536" s="60"/>
      <c r="V536" s="60"/>
      <c r="W536" s="60"/>
      <c r="X536" s="60"/>
      <c r="Y536" s="60"/>
      <c r="Z536" s="60"/>
      <c r="AA536" s="60"/>
      <c r="AB536" s="60"/>
      <c r="AC536" s="60"/>
      <c r="AD536" s="60"/>
      <c r="AE536" s="60"/>
    </row>
    <row r="537">
      <c r="A537" s="124">
        <v>555.0</v>
      </c>
      <c r="B537" s="125" t="s">
        <v>11395</v>
      </c>
      <c r="C537" s="125" t="s">
        <v>11396</v>
      </c>
      <c r="D537" s="60"/>
      <c r="E537" s="60"/>
      <c r="F537" s="60"/>
      <c r="G537" s="60"/>
      <c r="H537" s="60"/>
      <c r="I537" s="125" t="s">
        <v>10120</v>
      </c>
      <c r="J537" s="126" t="s">
        <v>11397</v>
      </c>
      <c r="K537" s="60"/>
      <c r="L537" s="60"/>
      <c r="M537" s="60"/>
      <c r="N537" s="60"/>
      <c r="O537" s="60"/>
      <c r="P537" s="60"/>
      <c r="Q537" s="60"/>
      <c r="R537" s="60"/>
      <c r="S537" s="60"/>
      <c r="T537" s="60"/>
      <c r="U537" s="60"/>
      <c r="V537" s="60"/>
      <c r="W537" s="60"/>
      <c r="X537" s="60"/>
      <c r="Y537" s="60"/>
      <c r="Z537" s="60"/>
      <c r="AA537" s="60"/>
      <c r="AB537" s="60"/>
      <c r="AC537" s="60"/>
      <c r="AD537" s="60"/>
      <c r="AE537" s="60"/>
    </row>
    <row r="538">
      <c r="A538" s="124">
        <v>556.0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row>
    <row r="539">
      <c r="A539" s="124">
        <v>558.0</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row>
    <row r="540">
      <c r="A540" s="124">
        <v>559.0</v>
      </c>
      <c r="B540" s="125" t="s">
        <v>11398</v>
      </c>
      <c r="C540" s="125" t="s">
        <v>11399</v>
      </c>
      <c r="D540" s="125" t="s">
        <v>575</v>
      </c>
      <c r="E540" s="125" t="s">
        <v>7862</v>
      </c>
      <c r="F540" s="125" t="s">
        <v>575</v>
      </c>
      <c r="G540" s="125" t="s">
        <v>11400</v>
      </c>
      <c r="H540" s="125" t="s">
        <v>11401</v>
      </c>
      <c r="I540" s="125" t="s">
        <v>10122</v>
      </c>
      <c r="J540" s="126" t="s">
        <v>11402</v>
      </c>
      <c r="K540" s="125" t="s">
        <v>10153</v>
      </c>
      <c r="L540" s="126" t="s">
        <v>11403</v>
      </c>
      <c r="M540" s="125" t="s">
        <v>10142</v>
      </c>
      <c r="N540" s="126" t="s">
        <v>11404</v>
      </c>
      <c r="O540" s="60"/>
      <c r="P540" s="60"/>
      <c r="Q540" s="60"/>
      <c r="R540" s="60"/>
      <c r="S540" s="60"/>
      <c r="T540" s="60"/>
      <c r="U540" s="60"/>
      <c r="V540" s="60"/>
      <c r="W540" s="60"/>
      <c r="X540" s="60"/>
      <c r="Y540" s="60"/>
      <c r="Z540" s="60"/>
      <c r="AA540" s="60"/>
      <c r="AB540" s="60"/>
      <c r="AC540" s="60"/>
      <c r="AD540" s="60"/>
      <c r="AE540" s="60"/>
    </row>
    <row r="541">
      <c r="A541" s="124">
        <v>560.0</v>
      </c>
      <c r="B541" s="125" t="s">
        <v>11405</v>
      </c>
      <c r="C541" s="125" t="s">
        <v>11406</v>
      </c>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row>
    <row r="542">
      <c r="A542" s="124">
        <v>561.0</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row>
    <row r="543">
      <c r="A543" s="124">
        <v>562.0</v>
      </c>
      <c r="B543" s="125" t="s">
        <v>10439</v>
      </c>
      <c r="C543" s="125" t="s">
        <v>11407</v>
      </c>
      <c r="D543" s="125" t="s">
        <v>2773</v>
      </c>
      <c r="E543" s="125" t="s">
        <v>7862</v>
      </c>
      <c r="F543" s="125" t="s">
        <v>7889</v>
      </c>
      <c r="G543" s="60"/>
      <c r="H543" s="60"/>
      <c r="I543" s="125" t="s">
        <v>10120</v>
      </c>
      <c r="J543" s="126" t="s">
        <v>11408</v>
      </c>
      <c r="K543" s="125" t="s">
        <v>10164</v>
      </c>
      <c r="L543" s="126" t="s">
        <v>11409</v>
      </c>
      <c r="M543" s="60"/>
      <c r="N543" s="60"/>
      <c r="O543" s="60"/>
      <c r="P543" s="60"/>
      <c r="Q543" s="60"/>
      <c r="R543" s="60"/>
      <c r="S543" s="60"/>
      <c r="T543" s="60"/>
      <c r="U543" s="60"/>
      <c r="V543" s="60"/>
      <c r="W543" s="60"/>
      <c r="X543" s="60"/>
      <c r="Y543" s="60"/>
      <c r="Z543" s="60"/>
      <c r="AA543" s="60"/>
      <c r="AB543" s="60"/>
      <c r="AC543" s="60"/>
      <c r="AD543" s="60"/>
      <c r="AE543" s="60"/>
    </row>
    <row r="544">
      <c r="A544" s="124">
        <v>563.0</v>
      </c>
      <c r="B544" s="125" t="s">
        <v>11410</v>
      </c>
      <c r="C544" s="125" t="s">
        <v>11373</v>
      </c>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row>
    <row r="545">
      <c r="A545" s="124">
        <v>564.0</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row>
    <row r="546">
      <c r="A546" s="124">
        <v>565.0</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row>
    <row r="547">
      <c r="A547" s="124">
        <v>566.0</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row>
    <row r="548">
      <c r="A548" s="124">
        <v>567.0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row>
    <row r="549">
      <c r="A549" s="124">
        <v>568.0</v>
      </c>
      <c r="B549" s="125" t="s">
        <v>10908</v>
      </c>
      <c r="C549" s="125" t="s">
        <v>11411</v>
      </c>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row>
    <row r="550">
      <c r="A550" s="124">
        <v>569.0</v>
      </c>
      <c r="B550" s="125" t="s">
        <v>11412</v>
      </c>
      <c r="C550" s="125" t="s">
        <v>11413</v>
      </c>
      <c r="D550" s="125" t="s">
        <v>8416</v>
      </c>
      <c r="E550" s="125" t="s">
        <v>7862</v>
      </c>
      <c r="F550" s="125" t="s">
        <v>8293</v>
      </c>
      <c r="G550" s="60"/>
      <c r="H550" s="60"/>
      <c r="I550" s="125" t="s">
        <v>10122</v>
      </c>
      <c r="J550" s="126" t="s">
        <v>11414</v>
      </c>
      <c r="K550" s="125" t="s">
        <v>10164</v>
      </c>
      <c r="L550" s="126" t="s">
        <v>11415</v>
      </c>
      <c r="M550" s="125" t="s">
        <v>10120</v>
      </c>
      <c r="N550" s="126" t="s">
        <v>11416</v>
      </c>
      <c r="O550" s="125" t="s">
        <v>10142</v>
      </c>
      <c r="P550" s="126" t="s">
        <v>11417</v>
      </c>
      <c r="Q550" s="60"/>
      <c r="R550" s="60"/>
      <c r="S550" s="60"/>
      <c r="T550" s="60"/>
      <c r="U550" s="60"/>
      <c r="V550" s="60"/>
      <c r="W550" s="60"/>
      <c r="X550" s="60"/>
      <c r="Y550" s="60"/>
      <c r="Z550" s="60"/>
      <c r="AA550" s="60"/>
      <c r="AB550" s="60"/>
      <c r="AC550" s="60"/>
      <c r="AD550" s="60"/>
      <c r="AE550" s="60"/>
    </row>
    <row r="551">
      <c r="A551" s="124">
        <v>570.0</v>
      </c>
      <c r="B551" s="125" t="s">
        <v>11418</v>
      </c>
      <c r="C551" s="125" t="s">
        <v>11419</v>
      </c>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row>
    <row r="552">
      <c r="A552" s="124">
        <v>571.0</v>
      </c>
      <c r="B552" s="125" t="s">
        <v>11420</v>
      </c>
      <c r="C552" s="125" t="s">
        <v>11421</v>
      </c>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row>
    <row r="553">
      <c r="A553" s="124">
        <v>572.0</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row>
    <row r="554">
      <c r="A554" s="124">
        <v>573.0</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row>
    <row r="555">
      <c r="A555" s="124">
        <v>574.0</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row>
    <row r="556">
      <c r="A556" s="124">
        <v>575.0</v>
      </c>
      <c r="B556" s="125" t="s">
        <v>11422</v>
      </c>
      <c r="C556" s="125" t="s">
        <v>11423</v>
      </c>
      <c r="D556" s="125" t="s">
        <v>11424</v>
      </c>
      <c r="E556" s="125" t="s">
        <v>7862</v>
      </c>
      <c r="F556" s="125" t="s">
        <v>7943</v>
      </c>
      <c r="G556" s="125" t="s">
        <v>11425</v>
      </c>
      <c r="H556" s="125" t="s">
        <v>11426</v>
      </c>
      <c r="I556" s="125" t="s">
        <v>10164</v>
      </c>
      <c r="J556" s="126" t="s">
        <v>11427</v>
      </c>
      <c r="K556" s="125" t="s">
        <v>10122</v>
      </c>
      <c r="L556" s="126" t="s">
        <v>11428</v>
      </c>
      <c r="M556" s="60"/>
      <c r="N556" s="60"/>
      <c r="O556" s="60"/>
      <c r="P556" s="60"/>
      <c r="Q556" s="60"/>
      <c r="R556" s="60"/>
      <c r="S556" s="60"/>
      <c r="T556" s="60"/>
      <c r="U556" s="60"/>
      <c r="V556" s="60"/>
      <c r="W556" s="60"/>
      <c r="X556" s="60"/>
      <c r="Y556" s="60"/>
      <c r="Z556" s="60"/>
      <c r="AA556" s="60"/>
      <c r="AB556" s="60"/>
      <c r="AC556" s="60"/>
      <c r="AD556" s="60"/>
      <c r="AE556" s="60"/>
    </row>
    <row r="557">
      <c r="A557" s="124">
        <v>576.0</v>
      </c>
      <c r="B557" s="125" t="s">
        <v>11429</v>
      </c>
      <c r="C557" s="125" t="s">
        <v>11430</v>
      </c>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row>
    <row r="558">
      <c r="A558" s="124">
        <v>577.0</v>
      </c>
      <c r="B558" s="125" t="s">
        <v>11431</v>
      </c>
      <c r="C558" s="125" t="s">
        <v>11432</v>
      </c>
      <c r="D558" s="60"/>
      <c r="E558" s="60"/>
      <c r="F558" s="60"/>
      <c r="G558" s="60"/>
      <c r="H558" s="60"/>
      <c r="I558" s="125" t="s">
        <v>10120</v>
      </c>
      <c r="J558" s="126" t="s">
        <v>11433</v>
      </c>
      <c r="K558" s="60"/>
      <c r="L558" s="60"/>
      <c r="M558" s="60"/>
      <c r="N558" s="60"/>
      <c r="O558" s="60"/>
      <c r="P558" s="60"/>
      <c r="Q558" s="60"/>
      <c r="R558" s="60"/>
      <c r="S558" s="60"/>
      <c r="T558" s="60"/>
      <c r="U558" s="60"/>
      <c r="V558" s="60"/>
      <c r="W558" s="60"/>
      <c r="X558" s="60"/>
      <c r="Y558" s="60"/>
      <c r="Z558" s="60"/>
      <c r="AA558" s="60"/>
      <c r="AB558" s="60"/>
      <c r="AC558" s="60"/>
      <c r="AD558" s="60"/>
      <c r="AE558" s="60"/>
    </row>
    <row r="559">
      <c r="A559" s="124">
        <v>578.0</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row>
    <row r="560">
      <c r="A560" s="124">
        <v>579.0</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row>
    <row r="561">
      <c r="A561" s="124">
        <v>580.0</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row>
    <row r="562">
      <c r="A562" s="124">
        <v>581.0</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row>
    <row r="563">
      <c r="A563" s="124">
        <v>582.0</v>
      </c>
      <c r="B563" s="125" t="s">
        <v>11434</v>
      </c>
      <c r="C563" s="125" t="s">
        <v>11435</v>
      </c>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row>
    <row r="564">
      <c r="A564" s="124">
        <v>583.0</v>
      </c>
      <c r="B564" s="125" t="s">
        <v>11436</v>
      </c>
      <c r="C564" s="125" t="s">
        <v>11437</v>
      </c>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row>
    <row r="565">
      <c r="A565" s="124">
        <v>584.0</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row>
    <row r="566">
      <c r="A566" s="124">
        <v>585.0</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row>
    <row r="567">
      <c r="A567" s="124">
        <v>586.0</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row>
    <row r="568">
      <c r="A568" s="124">
        <v>587.0</v>
      </c>
      <c r="B568" s="125" t="s">
        <v>11438</v>
      </c>
      <c r="C568" s="125" t="s">
        <v>11439</v>
      </c>
      <c r="D568" s="125" t="s">
        <v>9003</v>
      </c>
      <c r="E568" s="125" t="s">
        <v>7862</v>
      </c>
      <c r="F568" s="125" t="s">
        <v>8848</v>
      </c>
      <c r="G568" s="60"/>
      <c r="H568" s="60"/>
      <c r="I568" s="125" t="s">
        <v>10120</v>
      </c>
      <c r="J568" s="126" t="s">
        <v>11440</v>
      </c>
      <c r="K568" s="125" t="s">
        <v>10142</v>
      </c>
      <c r="L568" s="126" t="s">
        <v>11441</v>
      </c>
      <c r="M568" s="60"/>
      <c r="N568" s="60"/>
      <c r="O568" s="60"/>
      <c r="P568" s="60"/>
      <c r="Q568" s="60"/>
      <c r="R568" s="60"/>
      <c r="S568" s="60"/>
      <c r="T568" s="60"/>
      <c r="U568" s="60"/>
      <c r="V568" s="60"/>
      <c r="W568" s="60"/>
      <c r="X568" s="60"/>
      <c r="Y568" s="60"/>
      <c r="Z568" s="60"/>
      <c r="AA568" s="60"/>
      <c r="AB568" s="60"/>
      <c r="AC568" s="60"/>
      <c r="AD568" s="60"/>
      <c r="AE568" s="60"/>
    </row>
    <row r="569">
      <c r="A569" s="124">
        <v>588.0</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row>
    <row r="570">
      <c r="A570" s="124">
        <v>589.0</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row>
    <row r="571">
      <c r="A571" s="124">
        <v>590.0</v>
      </c>
      <c r="B571" s="125" t="s">
        <v>11442</v>
      </c>
      <c r="C571" s="125" t="s">
        <v>11443</v>
      </c>
      <c r="D571" s="125" t="s">
        <v>10203</v>
      </c>
      <c r="E571" s="125" t="s">
        <v>7862</v>
      </c>
      <c r="F571" s="60"/>
      <c r="G571" s="125" t="s">
        <v>9243</v>
      </c>
      <c r="H571" s="125" t="s">
        <v>11444</v>
      </c>
      <c r="I571" s="125" t="s">
        <v>10122</v>
      </c>
      <c r="J571" s="126" t="s">
        <v>11445</v>
      </c>
      <c r="K571" s="60"/>
      <c r="L571" s="60"/>
      <c r="M571" s="60"/>
      <c r="N571" s="60"/>
      <c r="O571" s="60"/>
      <c r="P571" s="60"/>
      <c r="Q571" s="60"/>
      <c r="R571" s="60"/>
      <c r="S571" s="60"/>
      <c r="T571" s="60"/>
      <c r="U571" s="60"/>
      <c r="V571" s="60"/>
      <c r="W571" s="60"/>
      <c r="X571" s="60"/>
      <c r="Y571" s="60"/>
      <c r="Z571" s="60"/>
      <c r="AA571" s="60"/>
      <c r="AB571" s="60"/>
      <c r="AC571" s="60"/>
      <c r="AD571" s="60"/>
      <c r="AE571" s="60"/>
    </row>
    <row r="572">
      <c r="A572" s="124">
        <v>591.0</v>
      </c>
      <c r="B572" s="125" t="s">
        <v>11446</v>
      </c>
      <c r="C572" s="125" t="s">
        <v>11447</v>
      </c>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row>
    <row r="573">
      <c r="A573" s="124">
        <v>592.0</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row>
    <row r="574">
      <c r="A574" s="124">
        <v>593.0</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row>
    <row r="575">
      <c r="A575" s="124">
        <v>594.0</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row>
    <row r="576">
      <c r="A576" s="124">
        <v>595.0</v>
      </c>
      <c r="B576" s="125" t="s">
        <v>11121</v>
      </c>
      <c r="C576" s="125" t="s">
        <v>11448</v>
      </c>
      <c r="D576" s="60"/>
      <c r="E576" s="60"/>
      <c r="F576" s="60"/>
      <c r="G576" s="60"/>
      <c r="H576" s="60"/>
      <c r="I576" s="125" t="s">
        <v>10120</v>
      </c>
      <c r="J576" s="126" t="s">
        <v>11449</v>
      </c>
      <c r="K576" s="125" t="s">
        <v>10142</v>
      </c>
      <c r="L576" s="126" t="s">
        <v>11450</v>
      </c>
      <c r="M576" s="60"/>
      <c r="N576" s="60"/>
      <c r="O576" s="60"/>
      <c r="P576" s="60"/>
      <c r="Q576" s="60"/>
      <c r="R576" s="60"/>
      <c r="S576" s="60"/>
      <c r="T576" s="60"/>
      <c r="U576" s="60"/>
      <c r="V576" s="60"/>
      <c r="W576" s="60"/>
      <c r="X576" s="60"/>
      <c r="Y576" s="60"/>
      <c r="Z576" s="60"/>
      <c r="AA576" s="60"/>
      <c r="AB576" s="60"/>
      <c r="AC576" s="60"/>
      <c r="AD576" s="60"/>
      <c r="AE576" s="60"/>
    </row>
    <row r="577">
      <c r="A577" s="124">
        <v>596.0</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row>
    <row r="578">
      <c r="A578" s="124">
        <v>597.0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row>
    <row r="579">
      <c r="A579" s="124">
        <v>598.0</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row>
    <row r="580">
      <c r="A580" s="124">
        <v>599.0</v>
      </c>
      <c r="B580" s="125" t="s">
        <v>11451</v>
      </c>
      <c r="C580" s="125" t="s">
        <v>11452</v>
      </c>
      <c r="D580" s="125" t="s">
        <v>8324</v>
      </c>
      <c r="E580" s="125" t="s">
        <v>7862</v>
      </c>
      <c r="F580" s="125" t="s">
        <v>8180</v>
      </c>
      <c r="G580" s="125" t="s">
        <v>11453</v>
      </c>
      <c r="H580" s="125" t="s">
        <v>11454</v>
      </c>
      <c r="I580" s="125" t="s">
        <v>10149</v>
      </c>
      <c r="J580" s="126" t="s">
        <v>11455</v>
      </c>
      <c r="K580" s="125" t="s">
        <v>10122</v>
      </c>
      <c r="L580" s="126" t="s">
        <v>11456</v>
      </c>
      <c r="M580" s="125" t="s">
        <v>10120</v>
      </c>
      <c r="N580" s="126" t="s">
        <v>11457</v>
      </c>
      <c r="O580" s="125" t="s">
        <v>10142</v>
      </c>
      <c r="P580" s="125" t="s">
        <v>11458</v>
      </c>
      <c r="Q580" s="60"/>
      <c r="R580" s="60"/>
      <c r="S580" s="60"/>
      <c r="T580" s="60"/>
      <c r="U580" s="60"/>
      <c r="V580" s="60"/>
      <c r="W580" s="60"/>
      <c r="X580" s="60"/>
      <c r="Y580" s="60"/>
      <c r="Z580" s="60"/>
      <c r="AA580" s="60"/>
      <c r="AB580" s="60"/>
      <c r="AC580" s="60"/>
      <c r="AD580" s="60"/>
      <c r="AE580" s="60"/>
    </row>
    <row r="581">
      <c r="A581" s="124">
        <v>600.0</v>
      </c>
      <c r="B581" s="125" t="s">
        <v>11459</v>
      </c>
      <c r="C581" s="125" t="s">
        <v>11460</v>
      </c>
      <c r="D581" s="125" t="s">
        <v>1228</v>
      </c>
      <c r="E581" s="125" t="s">
        <v>7862</v>
      </c>
      <c r="F581" s="125" t="s">
        <v>8037</v>
      </c>
      <c r="G581" s="60"/>
      <c r="H581" s="60"/>
      <c r="I581" s="125" t="s">
        <v>10142</v>
      </c>
      <c r="J581" s="126" t="s">
        <v>11461</v>
      </c>
      <c r="K581" s="60"/>
      <c r="L581" s="60"/>
      <c r="M581" s="60"/>
      <c r="N581" s="60"/>
      <c r="O581" s="60"/>
      <c r="P581" s="60"/>
      <c r="Q581" s="60"/>
      <c r="R581" s="60"/>
      <c r="S581" s="60"/>
      <c r="T581" s="60"/>
      <c r="U581" s="60"/>
      <c r="V581" s="60"/>
      <c r="W581" s="60"/>
      <c r="X581" s="60"/>
      <c r="Y581" s="60"/>
      <c r="Z581" s="60"/>
      <c r="AA581" s="60"/>
      <c r="AB581" s="60"/>
      <c r="AC581" s="60"/>
      <c r="AD581" s="60"/>
      <c r="AE581" s="60"/>
    </row>
    <row r="582">
      <c r="A582" s="124">
        <v>602.0</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row>
    <row r="583">
      <c r="A583" s="124">
        <v>605.0</v>
      </c>
      <c r="B583" s="125" t="s">
        <v>11462</v>
      </c>
      <c r="C583" s="125" t="s">
        <v>11463</v>
      </c>
      <c r="D583" s="125" t="s">
        <v>8513</v>
      </c>
      <c r="E583" s="125" t="s">
        <v>7862</v>
      </c>
      <c r="F583" s="125" t="s">
        <v>7943</v>
      </c>
      <c r="G583" s="125" t="s">
        <v>11464</v>
      </c>
      <c r="H583" s="125" t="s">
        <v>11465</v>
      </c>
      <c r="I583" s="125" t="s">
        <v>10175</v>
      </c>
      <c r="J583" s="126" t="s">
        <v>11466</v>
      </c>
      <c r="K583" s="125" t="s">
        <v>10122</v>
      </c>
      <c r="L583" s="126" t="s">
        <v>11467</v>
      </c>
      <c r="M583" s="60"/>
      <c r="N583" s="60"/>
      <c r="O583" s="60"/>
      <c r="P583" s="60"/>
      <c r="Q583" s="60"/>
      <c r="R583" s="60"/>
      <c r="S583" s="60"/>
      <c r="T583" s="60"/>
      <c r="U583" s="60"/>
      <c r="V583" s="60"/>
      <c r="W583" s="60"/>
      <c r="X583" s="60"/>
      <c r="Y583" s="60"/>
      <c r="Z583" s="60"/>
      <c r="AA583" s="60"/>
      <c r="AB583" s="60"/>
      <c r="AC583" s="60"/>
      <c r="AD583" s="60"/>
      <c r="AE583" s="60"/>
    </row>
    <row r="584">
      <c r="A584" s="124">
        <v>606.0</v>
      </c>
      <c r="B584" s="125" t="s">
        <v>11468</v>
      </c>
      <c r="C584" s="125" t="s">
        <v>11469</v>
      </c>
      <c r="D584" s="125" t="s">
        <v>5117</v>
      </c>
      <c r="E584" s="125" t="s">
        <v>7862</v>
      </c>
      <c r="F584" s="125" t="s">
        <v>8050</v>
      </c>
      <c r="G584" s="125" t="s">
        <v>11470</v>
      </c>
      <c r="H584" s="125" t="s">
        <v>11471</v>
      </c>
      <c r="I584" s="125" t="s">
        <v>10120</v>
      </c>
      <c r="J584" s="126" t="s">
        <v>11472</v>
      </c>
      <c r="K584" s="125" t="s">
        <v>10146</v>
      </c>
      <c r="L584" s="126" t="s">
        <v>11473</v>
      </c>
      <c r="M584" s="125" t="s">
        <v>10122</v>
      </c>
      <c r="N584" s="126" t="s">
        <v>11474</v>
      </c>
      <c r="O584" s="60"/>
      <c r="P584" s="60"/>
      <c r="Q584" s="60"/>
      <c r="R584" s="60"/>
      <c r="S584" s="60"/>
      <c r="T584" s="60"/>
      <c r="U584" s="60"/>
      <c r="V584" s="60"/>
      <c r="W584" s="60"/>
      <c r="X584" s="60"/>
      <c r="Y584" s="60"/>
      <c r="Z584" s="60"/>
      <c r="AA584" s="60"/>
      <c r="AB584" s="60"/>
      <c r="AC584" s="60"/>
      <c r="AD584" s="60"/>
      <c r="AE584" s="60"/>
    </row>
    <row r="585">
      <c r="A585" s="124">
        <v>607.0</v>
      </c>
      <c r="B585" s="125" t="s">
        <v>11475</v>
      </c>
      <c r="C585" s="60"/>
      <c r="D585" s="60"/>
      <c r="E585" s="125" t="s">
        <v>7862</v>
      </c>
      <c r="F585" s="125" t="s">
        <v>8045</v>
      </c>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row>
    <row r="586">
      <c r="A586" s="124">
        <v>608.0</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row>
    <row r="587">
      <c r="A587" s="124">
        <v>609.0</v>
      </c>
      <c r="B587" s="125" t="s">
        <v>11476</v>
      </c>
      <c r="C587" s="125" t="s">
        <v>11477</v>
      </c>
      <c r="D587" s="125" t="s">
        <v>575</v>
      </c>
      <c r="E587" s="125" t="s">
        <v>7862</v>
      </c>
      <c r="F587" s="125" t="s">
        <v>575</v>
      </c>
      <c r="G587" s="125" t="s">
        <v>10842</v>
      </c>
      <c r="H587" s="125" t="s">
        <v>10169</v>
      </c>
      <c r="I587" s="125" t="s">
        <v>10122</v>
      </c>
      <c r="J587" s="126" t="s">
        <v>11478</v>
      </c>
      <c r="K587" s="60"/>
      <c r="L587" s="60"/>
      <c r="M587" s="60"/>
      <c r="N587" s="60"/>
      <c r="O587" s="60"/>
      <c r="P587" s="60"/>
      <c r="Q587" s="60"/>
      <c r="R587" s="60"/>
      <c r="S587" s="60"/>
      <c r="T587" s="60"/>
      <c r="U587" s="60"/>
      <c r="V587" s="60"/>
      <c r="W587" s="60"/>
      <c r="X587" s="60"/>
      <c r="Y587" s="60"/>
      <c r="Z587" s="60"/>
      <c r="AA587" s="60"/>
      <c r="AB587" s="60"/>
      <c r="AC587" s="60"/>
      <c r="AD587" s="60"/>
      <c r="AE587" s="60"/>
    </row>
    <row r="588">
      <c r="A588" s="124">
        <v>610.0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row>
    <row r="589">
      <c r="A589" s="124">
        <v>611.0</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row>
    <row r="590">
      <c r="A590" s="124">
        <v>612.0</v>
      </c>
      <c r="B590" s="125" t="s">
        <v>11479</v>
      </c>
      <c r="C590" s="125" t="s">
        <v>11480</v>
      </c>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row>
    <row r="591">
      <c r="A591" s="124">
        <v>613.0</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row>
    <row r="592">
      <c r="A592" s="124">
        <v>614.0</v>
      </c>
      <c r="B592" s="125" t="s">
        <v>11481</v>
      </c>
      <c r="C592" s="125" t="s">
        <v>11482</v>
      </c>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row>
    <row r="593">
      <c r="A593" s="124">
        <v>615.0</v>
      </c>
      <c r="B593" s="125" t="s">
        <v>11367</v>
      </c>
      <c r="C593" s="60"/>
      <c r="D593" s="60"/>
      <c r="E593" s="60"/>
      <c r="F593" s="60"/>
      <c r="G593" s="60"/>
      <c r="H593" s="60"/>
      <c r="I593" s="125" t="s">
        <v>10120</v>
      </c>
      <c r="J593" s="126" t="s">
        <v>11483</v>
      </c>
      <c r="K593" s="60"/>
      <c r="L593" s="60"/>
      <c r="M593" s="60"/>
      <c r="N593" s="60"/>
      <c r="O593" s="60"/>
      <c r="P593" s="60"/>
      <c r="Q593" s="60"/>
      <c r="R593" s="60"/>
      <c r="S593" s="60"/>
      <c r="T593" s="60"/>
      <c r="U593" s="60"/>
      <c r="V593" s="60"/>
      <c r="W593" s="60"/>
      <c r="X593" s="60"/>
      <c r="Y593" s="60"/>
      <c r="Z593" s="60"/>
      <c r="AA593" s="60"/>
      <c r="AB593" s="60"/>
      <c r="AC593" s="60"/>
      <c r="AD593" s="60"/>
      <c r="AE593" s="60"/>
    </row>
    <row r="594">
      <c r="A594" s="124">
        <v>616.0</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row>
    <row r="595">
      <c r="A595" s="124">
        <v>617.0</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row>
    <row r="596">
      <c r="A596" s="124">
        <v>618.0</v>
      </c>
      <c r="B596" s="125" t="s">
        <v>11484</v>
      </c>
      <c r="C596" s="125" t="s">
        <v>10514</v>
      </c>
      <c r="D596" s="60"/>
      <c r="E596" s="60"/>
      <c r="F596" s="60"/>
      <c r="G596" s="60"/>
      <c r="H596" s="60"/>
      <c r="I596" s="125" t="s">
        <v>10120</v>
      </c>
      <c r="J596" s="126" t="s">
        <v>11485</v>
      </c>
      <c r="K596" s="60"/>
      <c r="L596" s="60"/>
      <c r="M596" s="60"/>
      <c r="N596" s="60"/>
      <c r="O596" s="60"/>
      <c r="P596" s="60"/>
      <c r="Q596" s="60"/>
      <c r="R596" s="60"/>
      <c r="S596" s="60"/>
      <c r="T596" s="60"/>
      <c r="U596" s="60"/>
      <c r="V596" s="60"/>
      <c r="W596" s="60"/>
      <c r="X596" s="60"/>
      <c r="Y596" s="60"/>
      <c r="Z596" s="60"/>
      <c r="AA596" s="60"/>
      <c r="AB596" s="60"/>
      <c r="AC596" s="60"/>
      <c r="AD596" s="60"/>
      <c r="AE596" s="60"/>
    </row>
    <row r="597">
      <c r="A597" s="124">
        <v>619.0</v>
      </c>
      <c r="B597" s="125" t="s">
        <v>11486</v>
      </c>
      <c r="C597" s="125" t="s">
        <v>11487</v>
      </c>
      <c r="D597" s="125" t="s">
        <v>11086</v>
      </c>
      <c r="E597" s="125" t="s">
        <v>8344</v>
      </c>
      <c r="F597" s="125" t="s">
        <v>11488</v>
      </c>
      <c r="G597" s="125" t="s">
        <v>11489</v>
      </c>
      <c r="H597" s="125" t="s">
        <v>11490</v>
      </c>
      <c r="I597" s="125" t="s">
        <v>10122</v>
      </c>
      <c r="J597" s="126" t="s">
        <v>11491</v>
      </c>
      <c r="K597" s="60"/>
      <c r="L597" s="60"/>
      <c r="M597" s="60"/>
      <c r="N597" s="60"/>
      <c r="O597" s="60"/>
      <c r="P597" s="60"/>
      <c r="Q597" s="60"/>
      <c r="R597" s="60"/>
      <c r="S597" s="60"/>
      <c r="T597" s="60"/>
      <c r="U597" s="60"/>
      <c r="V597" s="60"/>
      <c r="W597" s="60"/>
      <c r="X597" s="60"/>
      <c r="Y597" s="60"/>
      <c r="Z597" s="60"/>
      <c r="AA597" s="60"/>
      <c r="AB597" s="60"/>
      <c r="AC597" s="60"/>
      <c r="AD597" s="60"/>
      <c r="AE597" s="60"/>
    </row>
    <row r="598">
      <c r="A598" s="124">
        <v>620.0</v>
      </c>
      <c r="B598" s="125" t="s">
        <v>11492</v>
      </c>
      <c r="C598" s="125" t="s">
        <v>11493</v>
      </c>
      <c r="D598" s="125" t="s">
        <v>9108</v>
      </c>
      <c r="E598" s="125" t="s">
        <v>7862</v>
      </c>
      <c r="F598" s="125" t="s">
        <v>8081</v>
      </c>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row>
    <row r="599">
      <c r="A599" s="124">
        <v>621.0</v>
      </c>
      <c r="B599" s="125" t="s">
        <v>11393</v>
      </c>
      <c r="C599" s="125" t="s">
        <v>11494</v>
      </c>
      <c r="D599" s="125" t="s">
        <v>11495</v>
      </c>
      <c r="E599" s="125" t="s">
        <v>7862</v>
      </c>
      <c r="F599" s="125" t="s">
        <v>8074</v>
      </c>
      <c r="G599" s="125" t="s">
        <v>11496</v>
      </c>
      <c r="H599" s="125" t="s">
        <v>11497</v>
      </c>
      <c r="I599" s="125" t="s">
        <v>10120</v>
      </c>
      <c r="J599" s="126" t="s">
        <v>11498</v>
      </c>
      <c r="K599" s="125" t="s">
        <v>10164</v>
      </c>
      <c r="L599" s="126" t="s">
        <v>11499</v>
      </c>
      <c r="M599" s="125" t="s">
        <v>10122</v>
      </c>
      <c r="N599" s="126" t="s">
        <v>11500</v>
      </c>
      <c r="O599" s="60"/>
      <c r="P599" s="60"/>
      <c r="Q599" s="60"/>
      <c r="R599" s="60"/>
      <c r="S599" s="60"/>
      <c r="T599" s="60"/>
      <c r="U599" s="60"/>
      <c r="V599" s="60"/>
      <c r="W599" s="60"/>
      <c r="X599" s="60"/>
      <c r="Y599" s="60"/>
      <c r="Z599" s="60"/>
      <c r="AA599" s="60"/>
      <c r="AB599" s="60"/>
      <c r="AC599" s="60"/>
      <c r="AD599" s="60"/>
      <c r="AE599" s="60"/>
    </row>
    <row r="600">
      <c r="A600" s="124">
        <v>622.0</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row>
    <row r="601">
      <c r="A601" s="124">
        <v>623.0</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row>
    <row r="602">
      <c r="A602" s="124">
        <v>624.0</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row>
    <row r="603">
      <c r="A603" s="124">
        <v>625.0</v>
      </c>
      <c r="B603" s="125" t="s">
        <v>10993</v>
      </c>
      <c r="C603" s="125" t="s">
        <v>11501</v>
      </c>
      <c r="D603" s="125" t="s">
        <v>575</v>
      </c>
      <c r="E603" s="125" t="s">
        <v>7862</v>
      </c>
      <c r="F603" s="125" t="s">
        <v>575</v>
      </c>
      <c r="G603" s="125" t="s">
        <v>11502</v>
      </c>
      <c r="H603" s="125" t="s">
        <v>11503</v>
      </c>
      <c r="I603" s="125" t="s">
        <v>10120</v>
      </c>
      <c r="J603" s="126" t="s">
        <v>11504</v>
      </c>
      <c r="K603" s="125" t="s">
        <v>10164</v>
      </c>
      <c r="L603" s="126" t="s">
        <v>11505</v>
      </c>
      <c r="M603" s="125" t="s">
        <v>10122</v>
      </c>
      <c r="N603" s="126" t="s">
        <v>11506</v>
      </c>
      <c r="O603" s="60"/>
      <c r="P603" s="60"/>
      <c r="Q603" s="60"/>
      <c r="R603" s="60"/>
      <c r="S603" s="60"/>
      <c r="T603" s="60"/>
      <c r="U603" s="60"/>
      <c r="V603" s="60"/>
      <c r="W603" s="60"/>
      <c r="X603" s="60"/>
      <c r="Y603" s="60"/>
      <c r="Z603" s="60"/>
      <c r="AA603" s="60"/>
      <c r="AB603" s="60"/>
      <c r="AC603" s="60"/>
      <c r="AD603" s="60"/>
      <c r="AE603" s="60"/>
    </row>
    <row r="604">
      <c r="A604" s="124">
        <v>626.0</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row>
    <row r="605">
      <c r="A605" s="124">
        <v>627.0</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row>
    <row r="606">
      <c r="A606" s="124">
        <v>629.0</v>
      </c>
      <c r="B606" s="125" t="s">
        <v>10910</v>
      </c>
      <c r="C606" s="125" t="s">
        <v>11507</v>
      </c>
      <c r="D606" s="125" t="s">
        <v>9385</v>
      </c>
      <c r="E606" s="125" t="s">
        <v>7862</v>
      </c>
      <c r="F606" s="125" t="s">
        <v>8002</v>
      </c>
      <c r="G606" s="60"/>
      <c r="H606" s="60"/>
      <c r="I606" s="125" t="s">
        <v>10120</v>
      </c>
      <c r="J606" s="126" t="s">
        <v>11508</v>
      </c>
      <c r="K606" s="60"/>
      <c r="L606" s="60"/>
      <c r="M606" s="60"/>
      <c r="N606" s="60"/>
      <c r="O606" s="60"/>
      <c r="P606" s="60"/>
      <c r="Q606" s="60"/>
      <c r="R606" s="60"/>
      <c r="S606" s="60"/>
      <c r="T606" s="60"/>
      <c r="U606" s="60"/>
      <c r="V606" s="60"/>
      <c r="W606" s="60"/>
      <c r="X606" s="60"/>
      <c r="Y606" s="60"/>
      <c r="Z606" s="60"/>
      <c r="AA606" s="60"/>
      <c r="AB606" s="60"/>
      <c r="AC606" s="60"/>
      <c r="AD606" s="60"/>
      <c r="AE606" s="60"/>
    </row>
    <row r="607">
      <c r="A607" s="124">
        <v>630.0</v>
      </c>
      <c r="B607" s="125" t="s">
        <v>11509</v>
      </c>
      <c r="C607" s="125" t="s">
        <v>11510</v>
      </c>
      <c r="D607" s="125" t="s">
        <v>8863</v>
      </c>
      <c r="E607" s="125" t="s">
        <v>7862</v>
      </c>
      <c r="F607" s="125" t="s">
        <v>7918</v>
      </c>
      <c r="G607" s="125" t="s">
        <v>11511</v>
      </c>
      <c r="H607" s="125" t="s">
        <v>10169</v>
      </c>
      <c r="I607" s="125" t="s">
        <v>10122</v>
      </c>
      <c r="J607" s="126" t="s">
        <v>11512</v>
      </c>
      <c r="K607" s="60"/>
      <c r="L607" s="60"/>
      <c r="M607" s="60"/>
      <c r="N607" s="60"/>
      <c r="O607" s="60"/>
      <c r="P607" s="60"/>
      <c r="Q607" s="60"/>
      <c r="R607" s="60"/>
      <c r="S607" s="60"/>
      <c r="T607" s="60"/>
      <c r="U607" s="60"/>
      <c r="V607" s="60"/>
      <c r="W607" s="60"/>
      <c r="X607" s="60"/>
      <c r="Y607" s="60"/>
      <c r="Z607" s="60"/>
      <c r="AA607" s="60"/>
      <c r="AB607" s="60"/>
      <c r="AC607" s="60"/>
      <c r="AD607" s="60"/>
      <c r="AE607" s="60"/>
    </row>
    <row r="608">
      <c r="A608" s="124">
        <v>631.0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row>
    <row r="609">
      <c r="A609" s="124">
        <v>632.0</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row>
    <row r="610">
      <c r="A610" s="124">
        <v>633.0</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row>
    <row r="611">
      <c r="A611" s="124">
        <v>634.0</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row>
    <row r="612">
      <c r="A612" s="124">
        <v>635.0</v>
      </c>
      <c r="B612" s="125" t="s">
        <v>11513</v>
      </c>
      <c r="C612" s="125" t="s">
        <v>11514</v>
      </c>
      <c r="D612" s="125" t="s">
        <v>2235</v>
      </c>
      <c r="E612" s="125" t="s">
        <v>7862</v>
      </c>
      <c r="F612" s="125" t="s">
        <v>7996</v>
      </c>
      <c r="G612" s="125" t="s">
        <v>11515</v>
      </c>
      <c r="H612" s="125" t="s">
        <v>10943</v>
      </c>
      <c r="I612" s="125" t="s">
        <v>10120</v>
      </c>
      <c r="J612" s="126" t="s">
        <v>11516</v>
      </c>
      <c r="K612" s="125" t="s">
        <v>10122</v>
      </c>
      <c r="L612" s="126" t="s">
        <v>11517</v>
      </c>
      <c r="M612" s="125" t="s">
        <v>10142</v>
      </c>
      <c r="N612" s="126" t="s">
        <v>11518</v>
      </c>
      <c r="O612" s="60"/>
      <c r="P612" s="60"/>
      <c r="Q612" s="60"/>
      <c r="R612" s="60"/>
      <c r="S612" s="60"/>
      <c r="T612" s="60"/>
      <c r="U612" s="60"/>
      <c r="V612" s="60"/>
      <c r="W612" s="60"/>
      <c r="X612" s="60"/>
      <c r="Y612" s="60"/>
      <c r="Z612" s="60"/>
      <c r="AA612" s="60"/>
      <c r="AB612" s="60"/>
      <c r="AC612" s="60"/>
      <c r="AD612" s="60"/>
      <c r="AE612" s="60"/>
    </row>
    <row r="613">
      <c r="A613" s="124">
        <v>636.0</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row>
    <row r="614">
      <c r="A614" s="124">
        <v>637.0</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row>
    <row r="615">
      <c r="A615" s="124">
        <v>638.0</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row>
    <row r="616">
      <c r="A616" s="124">
        <v>639.0</v>
      </c>
      <c r="B616" s="125" t="s">
        <v>11519</v>
      </c>
      <c r="C616" s="125" t="s">
        <v>11520</v>
      </c>
      <c r="D616" s="60"/>
      <c r="E616" s="60"/>
      <c r="F616" s="60"/>
      <c r="G616" s="60"/>
      <c r="H616" s="60"/>
      <c r="I616" s="125" t="s">
        <v>10120</v>
      </c>
      <c r="J616" s="126" t="s">
        <v>11521</v>
      </c>
      <c r="K616" s="60"/>
      <c r="L616" s="60"/>
      <c r="M616" s="60"/>
      <c r="N616" s="60"/>
      <c r="O616" s="60"/>
      <c r="P616" s="60"/>
      <c r="Q616" s="60"/>
      <c r="R616" s="60"/>
      <c r="S616" s="60"/>
      <c r="T616" s="60"/>
      <c r="U616" s="60"/>
      <c r="V616" s="60"/>
      <c r="W616" s="60"/>
      <c r="X616" s="60"/>
      <c r="Y616" s="60"/>
      <c r="Z616" s="60"/>
      <c r="AA616" s="60"/>
      <c r="AB616" s="60"/>
      <c r="AC616" s="60"/>
      <c r="AD616" s="60"/>
      <c r="AE616" s="60"/>
    </row>
    <row r="617">
      <c r="A617" s="124">
        <v>640.0</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row>
    <row r="618">
      <c r="A618" s="124">
        <v>641.0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row>
    <row r="619">
      <c r="A619" s="124">
        <v>642.0</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row>
    <row r="620">
      <c r="A620" s="124">
        <v>643.0</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row>
    <row r="621">
      <c r="A621" s="124">
        <v>644.0</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row>
    <row r="622">
      <c r="A622" s="124">
        <v>645.0</v>
      </c>
      <c r="B622" s="125" t="s">
        <v>11522</v>
      </c>
      <c r="C622" s="60"/>
      <c r="D622" s="60"/>
      <c r="E622" s="60"/>
      <c r="F622" s="60"/>
      <c r="G622" s="60"/>
      <c r="H622" s="60"/>
      <c r="I622" s="125" t="s">
        <v>10120</v>
      </c>
      <c r="J622" s="126" t="s">
        <v>11523</v>
      </c>
      <c r="K622" s="60"/>
      <c r="L622" s="60"/>
      <c r="M622" s="60"/>
      <c r="N622" s="60"/>
      <c r="O622" s="60"/>
      <c r="P622" s="60"/>
      <c r="Q622" s="60"/>
      <c r="R622" s="60"/>
      <c r="S622" s="60"/>
      <c r="T622" s="60"/>
      <c r="U622" s="60"/>
      <c r="V622" s="60"/>
      <c r="W622" s="60"/>
      <c r="X622" s="60"/>
      <c r="Y622" s="60"/>
      <c r="Z622" s="60"/>
      <c r="AA622" s="60"/>
      <c r="AB622" s="60"/>
      <c r="AC622" s="60"/>
      <c r="AD622" s="60"/>
      <c r="AE622" s="60"/>
    </row>
    <row r="623">
      <c r="A623" s="124">
        <v>646.0</v>
      </c>
      <c r="B623" s="125" t="s">
        <v>11524</v>
      </c>
      <c r="C623" s="125" t="s">
        <v>11525</v>
      </c>
      <c r="D623" s="60"/>
      <c r="E623" s="60"/>
      <c r="F623" s="60"/>
      <c r="G623" s="60"/>
      <c r="H623" s="60"/>
      <c r="I623" s="125" t="s">
        <v>10120</v>
      </c>
      <c r="J623" s="126" t="s">
        <v>11526</v>
      </c>
      <c r="K623" s="60"/>
      <c r="L623" s="60"/>
      <c r="M623" s="60"/>
      <c r="N623" s="60"/>
      <c r="O623" s="60"/>
      <c r="P623" s="60"/>
      <c r="Q623" s="60"/>
      <c r="R623" s="60"/>
      <c r="S623" s="60"/>
      <c r="T623" s="60"/>
      <c r="U623" s="60"/>
      <c r="V623" s="60"/>
      <c r="W623" s="60"/>
      <c r="X623" s="60"/>
      <c r="Y623" s="60"/>
      <c r="Z623" s="60"/>
      <c r="AA623" s="60"/>
      <c r="AB623" s="60"/>
      <c r="AC623" s="60"/>
      <c r="AD623" s="60"/>
      <c r="AE623" s="60"/>
    </row>
    <row r="624">
      <c r="A624" s="124">
        <v>647.0</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row>
    <row r="625">
      <c r="A625" s="124">
        <v>648.0</v>
      </c>
      <c r="B625" s="125" t="s">
        <v>11033</v>
      </c>
      <c r="C625" s="125" t="s">
        <v>11527</v>
      </c>
      <c r="D625" s="125" t="s">
        <v>9441</v>
      </c>
      <c r="E625" s="125" t="s">
        <v>7862</v>
      </c>
      <c r="F625" s="125" t="s">
        <v>8180</v>
      </c>
      <c r="G625" s="60"/>
      <c r="H625" s="60"/>
      <c r="I625" s="125" t="s">
        <v>10164</v>
      </c>
      <c r="J625" s="126" t="s">
        <v>11528</v>
      </c>
      <c r="K625" s="60"/>
      <c r="L625" s="60"/>
      <c r="M625" s="60"/>
      <c r="N625" s="60"/>
      <c r="O625" s="60"/>
      <c r="P625" s="60"/>
      <c r="Q625" s="60"/>
      <c r="R625" s="60"/>
      <c r="S625" s="60"/>
      <c r="T625" s="60"/>
      <c r="U625" s="60"/>
      <c r="V625" s="60"/>
      <c r="W625" s="60"/>
      <c r="X625" s="60"/>
      <c r="Y625" s="60"/>
      <c r="Z625" s="60"/>
      <c r="AA625" s="60"/>
      <c r="AB625" s="60"/>
      <c r="AC625" s="60"/>
      <c r="AD625" s="60"/>
      <c r="AE625" s="60"/>
    </row>
    <row r="626">
      <c r="A626" s="124">
        <v>649.0</v>
      </c>
      <c r="B626" s="125" t="s">
        <v>10736</v>
      </c>
      <c r="C626" s="125" t="s">
        <v>11529</v>
      </c>
      <c r="D626" s="125" t="s">
        <v>8242</v>
      </c>
      <c r="E626" s="125" t="s">
        <v>7862</v>
      </c>
      <c r="F626" s="125" t="s">
        <v>7883</v>
      </c>
      <c r="G626" s="125" t="s">
        <v>11530</v>
      </c>
      <c r="H626" s="125" t="s">
        <v>11531</v>
      </c>
      <c r="I626" s="125" t="s">
        <v>10118</v>
      </c>
      <c r="J626" s="126" t="s">
        <v>11532</v>
      </c>
      <c r="K626" s="125" t="s">
        <v>10120</v>
      </c>
      <c r="L626" s="126" t="s">
        <v>11533</v>
      </c>
      <c r="M626" s="125" t="s">
        <v>10164</v>
      </c>
      <c r="N626" s="126" t="s">
        <v>11534</v>
      </c>
      <c r="O626" s="125" t="s">
        <v>10122</v>
      </c>
      <c r="P626" s="126" t="s">
        <v>11535</v>
      </c>
      <c r="Q626" s="125" t="s">
        <v>10142</v>
      </c>
      <c r="R626" s="126" t="s">
        <v>11536</v>
      </c>
      <c r="S626" s="60"/>
      <c r="T626" s="60"/>
      <c r="U626" s="60"/>
      <c r="V626" s="60"/>
      <c r="W626" s="60"/>
      <c r="X626" s="60"/>
      <c r="Y626" s="60"/>
      <c r="Z626" s="60"/>
      <c r="AA626" s="60"/>
      <c r="AB626" s="60"/>
      <c r="AC626" s="60"/>
      <c r="AD626" s="60"/>
      <c r="AE626" s="60"/>
    </row>
    <row r="627">
      <c r="A627" s="124">
        <v>650.0</v>
      </c>
      <c r="B627" s="125" t="s">
        <v>11537</v>
      </c>
      <c r="C627" s="60"/>
      <c r="D627" s="60"/>
      <c r="E627" s="60"/>
      <c r="F627" s="60"/>
      <c r="G627" s="60"/>
      <c r="H627" s="60"/>
      <c r="I627" s="125" t="s">
        <v>10120</v>
      </c>
      <c r="J627" s="126" t="s">
        <v>11538</v>
      </c>
      <c r="K627" s="60"/>
      <c r="L627" s="60"/>
      <c r="M627" s="60"/>
      <c r="N627" s="60"/>
      <c r="O627" s="60"/>
      <c r="P627" s="60"/>
      <c r="Q627" s="60"/>
      <c r="R627" s="60"/>
      <c r="S627" s="60"/>
      <c r="T627" s="60"/>
      <c r="U627" s="60"/>
      <c r="V627" s="60"/>
      <c r="W627" s="60"/>
      <c r="X627" s="60"/>
      <c r="Y627" s="60"/>
      <c r="Z627" s="60"/>
      <c r="AA627" s="60"/>
      <c r="AB627" s="60"/>
      <c r="AC627" s="60"/>
      <c r="AD627" s="60"/>
      <c r="AE627" s="60"/>
    </row>
    <row r="628">
      <c r="A628" s="124">
        <v>651.0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row>
    <row r="629">
      <c r="A629" s="124">
        <v>653.0</v>
      </c>
      <c r="B629" s="60"/>
      <c r="C629" s="60"/>
      <c r="D629" s="60"/>
      <c r="E629" s="60"/>
      <c r="F629" s="60"/>
      <c r="G629" s="60"/>
      <c r="H629" s="60"/>
      <c r="I629" s="125" t="s">
        <v>10146</v>
      </c>
      <c r="J629" s="126" t="s">
        <v>11539</v>
      </c>
      <c r="K629" s="60"/>
      <c r="L629" s="60"/>
      <c r="M629" s="60"/>
      <c r="N629" s="60"/>
      <c r="O629" s="60"/>
      <c r="P629" s="60"/>
      <c r="Q629" s="60"/>
      <c r="R629" s="60"/>
      <c r="S629" s="60"/>
      <c r="T629" s="60"/>
      <c r="U629" s="60"/>
      <c r="V629" s="60"/>
      <c r="W629" s="60"/>
      <c r="X629" s="60"/>
      <c r="Y629" s="60"/>
      <c r="Z629" s="60"/>
      <c r="AA629" s="60"/>
      <c r="AB629" s="60"/>
      <c r="AC629" s="60"/>
      <c r="AD629" s="60"/>
      <c r="AE629" s="60"/>
    </row>
    <row r="630">
      <c r="A630" s="124">
        <v>654.0</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row>
    <row r="631">
      <c r="A631" s="124">
        <v>655.0</v>
      </c>
      <c r="B631" s="125" t="s">
        <v>11540</v>
      </c>
      <c r="C631" s="125" t="s">
        <v>11541</v>
      </c>
      <c r="D631" s="60"/>
      <c r="E631" s="60"/>
      <c r="F631" s="60"/>
      <c r="G631" s="60"/>
      <c r="H631" s="60"/>
      <c r="I631" s="125" t="s">
        <v>10120</v>
      </c>
      <c r="J631" s="126" t="s">
        <v>11542</v>
      </c>
      <c r="K631" s="125" t="s">
        <v>10142</v>
      </c>
      <c r="L631" s="126" t="s">
        <v>11543</v>
      </c>
      <c r="M631" s="60"/>
      <c r="N631" s="60"/>
      <c r="O631" s="60"/>
      <c r="P631" s="60"/>
      <c r="Q631" s="60"/>
      <c r="R631" s="60"/>
      <c r="S631" s="60"/>
      <c r="T631" s="60"/>
      <c r="U631" s="60"/>
      <c r="V631" s="60"/>
      <c r="W631" s="60"/>
      <c r="X631" s="60"/>
      <c r="Y631" s="60"/>
      <c r="Z631" s="60"/>
      <c r="AA631" s="60"/>
      <c r="AB631" s="60"/>
      <c r="AC631" s="60"/>
      <c r="AD631" s="60"/>
      <c r="AE631" s="60"/>
    </row>
    <row r="632">
      <c r="A632" s="124">
        <v>656.0</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row>
    <row r="633">
      <c r="A633" s="124">
        <v>657.0</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row>
    <row r="634">
      <c r="A634" s="124">
        <v>658.0</v>
      </c>
      <c r="B634" s="125" t="s">
        <v>11412</v>
      </c>
      <c r="C634" s="125" t="s">
        <v>11544</v>
      </c>
      <c r="D634" s="125" t="s">
        <v>9313</v>
      </c>
      <c r="E634" s="125" t="s">
        <v>7862</v>
      </c>
      <c r="F634" s="125" t="s">
        <v>8180</v>
      </c>
      <c r="G634" s="60"/>
      <c r="H634" s="60"/>
      <c r="I634" s="125" t="s">
        <v>10164</v>
      </c>
      <c r="J634" s="126" t="s">
        <v>11545</v>
      </c>
      <c r="K634" s="60"/>
      <c r="L634" s="60"/>
      <c r="M634" s="60"/>
      <c r="N634" s="60"/>
      <c r="O634" s="60"/>
      <c r="P634" s="60"/>
      <c r="Q634" s="60"/>
      <c r="R634" s="60"/>
      <c r="S634" s="60"/>
      <c r="T634" s="60"/>
      <c r="U634" s="60"/>
      <c r="V634" s="60"/>
      <c r="W634" s="60"/>
      <c r="X634" s="60"/>
      <c r="Y634" s="60"/>
      <c r="Z634" s="60"/>
      <c r="AA634" s="60"/>
      <c r="AB634" s="60"/>
      <c r="AC634" s="60"/>
      <c r="AD634" s="60"/>
      <c r="AE634" s="60"/>
    </row>
    <row r="635">
      <c r="A635" s="124">
        <v>659.0</v>
      </c>
      <c r="B635" s="125" t="s">
        <v>11546</v>
      </c>
      <c r="C635" s="125" t="s">
        <v>11547</v>
      </c>
      <c r="D635" s="60"/>
      <c r="E635" s="60"/>
      <c r="F635" s="60"/>
      <c r="G635" s="60"/>
      <c r="H635" s="60"/>
      <c r="I635" s="125" t="s">
        <v>10146</v>
      </c>
      <c r="J635" s="126" t="s">
        <v>11548</v>
      </c>
      <c r="K635" s="125" t="s">
        <v>10164</v>
      </c>
      <c r="L635" s="126" t="s">
        <v>11549</v>
      </c>
      <c r="M635" s="60"/>
      <c r="N635" s="60"/>
      <c r="O635" s="60"/>
      <c r="P635" s="60"/>
      <c r="Q635" s="60"/>
      <c r="R635" s="60"/>
      <c r="S635" s="60"/>
      <c r="T635" s="60"/>
      <c r="U635" s="60"/>
      <c r="V635" s="60"/>
      <c r="W635" s="60"/>
      <c r="X635" s="60"/>
      <c r="Y635" s="60"/>
      <c r="Z635" s="60"/>
      <c r="AA635" s="60"/>
      <c r="AB635" s="60"/>
      <c r="AC635" s="60"/>
      <c r="AD635" s="60"/>
      <c r="AE635" s="60"/>
    </row>
    <row r="636">
      <c r="A636" s="124">
        <v>660.0</v>
      </c>
      <c r="B636" s="125" t="s">
        <v>10711</v>
      </c>
      <c r="C636" s="125" t="s">
        <v>11550</v>
      </c>
      <c r="D636" s="60"/>
      <c r="E636" s="60"/>
      <c r="F636" s="60"/>
      <c r="G636" s="60"/>
      <c r="H636" s="60"/>
      <c r="I636" s="125" t="s">
        <v>10120</v>
      </c>
      <c r="J636" s="126" t="s">
        <v>11551</v>
      </c>
      <c r="K636" s="60"/>
      <c r="L636" s="60"/>
      <c r="M636" s="60"/>
      <c r="N636" s="60"/>
      <c r="O636" s="60"/>
      <c r="P636" s="60"/>
      <c r="Q636" s="60"/>
      <c r="R636" s="60"/>
      <c r="S636" s="60"/>
      <c r="T636" s="60"/>
      <c r="U636" s="60"/>
      <c r="V636" s="60"/>
      <c r="W636" s="60"/>
      <c r="X636" s="60"/>
      <c r="Y636" s="60"/>
      <c r="Z636" s="60"/>
      <c r="AA636" s="60"/>
      <c r="AB636" s="60"/>
      <c r="AC636" s="60"/>
      <c r="AD636" s="60"/>
      <c r="AE636" s="60"/>
    </row>
    <row r="637">
      <c r="A637" s="124">
        <v>662.0</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row>
    <row r="638">
      <c r="A638" s="124">
        <v>663.0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row>
    <row r="639">
      <c r="A639" s="124">
        <v>664.0</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row>
    <row r="640">
      <c r="A640" s="124">
        <v>665.0</v>
      </c>
      <c r="B640" s="125" t="s">
        <v>10418</v>
      </c>
      <c r="C640" s="125" t="s">
        <v>11552</v>
      </c>
      <c r="D640" s="60"/>
      <c r="E640" s="60"/>
      <c r="F640" s="60"/>
      <c r="G640" s="60"/>
      <c r="H640" s="60"/>
      <c r="I640" s="125" t="s">
        <v>10120</v>
      </c>
      <c r="J640" s="126" t="s">
        <v>11553</v>
      </c>
      <c r="K640" s="125" t="s">
        <v>10451</v>
      </c>
      <c r="L640" s="126" t="s">
        <v>11554</v>
      </c>
      <c r="M640" s="60"/>
      <c r="N640" s="60"/>
      <c r="O640" s="60"/>
      <c r="P640" s="60"/>
      <c r="Q640" s="60"/>
      <c r="R640" s="60"/>
      <c r="S640" s="60"/>
      <c r="T640" s="60"/>
      <c r="U640" s="60"/>
      <c r="V640" s="60"/>
      <c r="W640" s="60"/>
      <c r="X640" s="60"/>
      <c r="Y640" s="60"/>
      <c r="Z640" s="60"/>
      <c r="AA640" s="60"/>
      <c r="AB640" s="60"/>
      <c r="AC640" s="60"/>
      <c r="AD640" s="60"/>
      <c r="AE640" s="60"/>
    </row>
    <row r="641">
      <c r="A641" s="124">
        <v>666.0</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row>
    <row r="642">
      <c r="A642" s="124">
        <v>667.0</v>
      </c>
      <c r="B642" s="125" t="s">
        <v>11555</v>
      </c>
      <c r="C642" s="125" t="s">
        <v>11556</v>
      </c>
      <c r="D642" s="60"/>
      <c r="E642" s="60"/>
      <c r="F642" s="60"/>
      <c r="G642" s="60"/>
      <c r="H642" s="60"/>
      <c r="I642" s="125" t="s">
        <v>10120</v>
      </c>
      <c r="J642" s="126" t="s">
        <v>11557</v>
      </c>
      <c r="K642" s="60"/>
      <c r="L642" s="60"/>
      <c r="M642" s="60"/>
      <c r="N642" s="60"/>
      <c r="O642" s="60"/>
      <c r="P642" s="60"/>
      <c r="Q642" s="60"/>
      <c r="R642" s="60"/>
      <c r="S642" s="60"/>
      <c r="T642" s="60"/>
      <c r="U642" s="60"/>
      <c r="V642" s="60"/>
      <c r="W642" s="60"/>
      <c r="X642" s="60"/>
      <c r="Y642" s="60"/>
      <c r="Z642" s="60"/>
      <c r="AA642" s="60"/>
      <c r="AB642" s="60"/>
      <c r="AC642" s="60"/>
      <c r="AD642" s="60"/>
      <c r="AE642" s="60"/>
    </row>
    <row r="643">
      <c r="A643" s="124">
        <v>670.0</v>
      </c>
      <c r="B643" s="125" t="s">
        <v>10803</v>
      </c>
      <c r="C643" s="125" t="s">
        <v>11558</v>
      </c>
      <c r="D643" s="125" t="s">
        <v>11559</v>
      </c>
      <c r="E643" s="125" t="s">
        <v>7862</v>
      </c>
      <c r="F643" s="125" t="s">
        <v>9344</v>
      </c>
      <c r="G643" s="60"/>
      <c r="H643" s="60"/>
      <c r="I643" s="125" t="s">
        <v>10120</v>
      </c>
      <c r="J643" s="126" t="s">
        <v>11560</v>
      </c>
      <c r="K643" s="60"/>
      <c r="L643" s="60"/>
      <c r="M643" s="60"/>
      <c r="N643" s="60"/>
      <c r="O643" s="60"/>
      <c r="P643" s="60"/>
      <c r="Q643" s="60"/>
      <c r="R643" s="60"/>
      <c r="S643" s="60"/>
      <c r="T643" s="60"/>
      <c r="U643" s="60"/>
      <c r="V643" s="60"/>
      <c r="W643" s="60"/>
      <c r="X643" s="60"/>
      <c r="Y643" s="60"/>
      <c r="Z643" s="60"/>
      <c r="AA643" s="60"/>
      <c r="AB643" s="60"/>
      <c r="AC643" s="60"/>
      <c r="AD643" s="60"/>
      <c r="AE643" s="60"/>
    </row>
    <row r="644">
      <c r="A644" s="124">
        <v>671.0</v>
      </c>
      <c r="B644" s="125" t="s">
        <v>11159</v>
      </c>
      <c r="C644" s="125" t="s">
        <v>11561</v>
      </c>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row>
    <row r="645">
      <c r="A645" s="124">
        <v>672.0</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row>
    <row r="646">
      <c r="A646" s="124">
        <v>673.0</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row>
    <row r="647">
      <c r="A647" s="124">
        <v>674.0</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row>
    <row r="648">
      <c r="A648" s="124">
        <v>675.0</v>
      </c>
      <c r="B648" s="125" t="s">
        <v>11562</v>
      </c>
      <c r="C648" s="125" t="s">
        <v>11563</v>
      </c>
      <c r="D648" s="60"/>
      <c r="E648" s="60"/>
      <c r="F648" s="60"/>
      <c r="G648" s="60"/>
      <c r="H648" s="60"/>
      <c r="I648" s="125" t="s">
        <v>10120</v>
      </c>
      <c r="J648" s="126" t="s">
        <v>11564</v>
      </c>
      <c r="K648" s="60"/>
      <c r="L648" s="60"/>
      <c r="M648" s="60"/>
      <c r="N648" s="60"/>
      <c r="O648" s="60"/>
      <c r="P648" s="60"/>
      <c r="Q648" s="60"/>
      <c r="R648" s="60"/>
      <c r="S648" s="60"/>
      <c r="T648" s="60"/>
      <c r="U648" s="60"/>
      <c r="V648" s="60"/>
      <c r="W648" s="60"/>
      <c r="X648" s="60"/>
      <c r="Y648" s="60"/>
      <c r="Z648" s="60"/>
      <c r="AA648" s="60"/>
      <c r="AB648" s="60"/>
      <c r="AC648" s="60"/>
      <c r="AD648" s="60"/>
      <c r="AE648" s="60"/>
    </row>
    <row r="649">
      <c r="A649" s="124">
        <v>676.0</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row>
    <row r="650">
      <c r="A650" s="124">
        <v>677.0</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row>
    <row r="651">
      <c r="A651" s="124">
        <v>678.0</v>
      </c>
      <c r="B651" s="125" t="s">
        <v>11565</v>
      </c>
      <c r="C651" s="125" t="s">
        <v>11566</v>
      </c>
      <c r="D651" s="60"/>
      <c r="E651" s="60"/>
      <c r="F651" s="60"/>
      <c r="G651" s="60"/>
      <c r="H651" s="60"/>
      <c r="I651" s="125" t="s">
        <v>10149</v>
      </c>
      <c r="J651" s="126" t="s">
        <v>11567</v>
      </c>
      <c r="K651" s="60"/>
      <c r="L651" s="60"/>
      <c r="M651" s="60"/>
      <c r="N651" s="60"/>
      <c r="O651" s="60"/>
      <c r="P651" s="60"/>
      <c r="Q651" s="60"/>
      <c r="R651" s="60"/>
      <c r="S651" s="60"/>
      <c r="T651" s="60"/>
      <c r="U651" s="60"/>
      <c r="V651" s="60"/>
      <c r="W651" s="60"/>
      <c r="X651" s="60"/>
      <c r="Y651" s="60"/>
      <c r="Z651" s="60"/>
      <c r="AA651" s="60"/>
      <c r="AB651" s="60"/>
      <c r="AC651" s="60"/>
      <c r="AD651" s="60"/>
      <c r="AE651" s="60"/>
    </row>
    <row r="652">
      <c r="A652" s="124">
        <v>679.0</v>
      </c>
      <c r="B652" s="125" t="s">
        <v>11568</v>
      </c>
      <c r="C652" s="125" t="s">
        <v>11569</v>
      </c>
      <c r="D652" s="60"/>
      <c r="E652" s="60"/>
      <c r="F652" s="60"/>
      <c r="G652" s="60"/>
      <c r="H652" s="60"/>
      <c r="I652" s="125" t="s">
        <v>10164</v>
      </c>
      <c r="J652" s="126" t="s">
        <v>11570</v>
      </c>
      <c r="K652" s="60"/>
      <c r="L652" s="60"/>
      <c r="M652" s="60"/>
      <c r="N652" s="60"/>
      <c r="O652" s="60"/>
      <c r="P652" s="60"/>
      <c r="Q652" s="60"/>
      <c r="R652" s="60"/>
      <c r="S652" s="60"/>
      <c r="T652" s="60"/>
      <c r="U652" s="60"/>
      <c r="V652" s="60"/>
      <c r="W652" s="60"/>
      <c r="X652" s="60"/>
      <c r="Y652" s="60"/>
      <c r="Z652" s="60"/>
      <c r="AA652" s="60"/>
      <c r="AB652" s="60"/>
      <c r="AC652" s="60"/>
      <c r="AD652" s="60"/>
      <c r="AE652" s="60"/>
    </row>
    <row r="653">
      <c r="A653" s="124">
        <v>680.0</v>
      </c>
      <c r="B653" s="125" t="s">
        <v>11571</v>
      </c>
      <c r="C653" s="125" t="s">
        <v>11572</v>
      </c>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row>
    <row r="654">
      <c r="A654" s="124">
        <v>681.0</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row>
    <row r="655">
      <c r="A655" s="124">
        <v>682.0</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row>
    <row r="656">
      <c r="A656" s="124">
        <v>683.0</v>
      </c>
      <c r="B656" s="125" t="s">
        <v>11228</v>
      </c>
      <c r="C656" s="125" t="s">
        <v>11348</v>
      </c>
      <c r="D656" s="125" t="s">
        <v>1228</v>
      </c>
      <c r="E656" s="125" t="s">
        <v>7862</v>
      </c>
      <c r="F656" s="125" t="s">
        <v>8037</v>
      </c>
      <c r="G656" s="125" t="s">
        <v>11573</v>
      </c>
      <c r="H656" s="125" t="s">
        <v>11574</v>
      </c>
      <c r="I656" s="125" t="s">
        <v>10122</v>
      </c>
      <c r="J656" s="126" t="s">
        <v>11575</v>
      </c>
      <c r="K656" s="125" t="s">
        <v>10142</v>
      </c>
      <c r="L656" s="125" t="s">
        <v>11576</v>
      </c>
      <c r="M656" s="60"/>
      <c r="N656" s="60"/>
      <c r="O656" s="60"/>
      <c r="P656" s="60"/>
      <c r="Q656" s="60"/>
      <c r="R656" s="60"/>
      <c r="S656" s="60"/>
      <c r="T656" s="60"/>
      <c r="U656" s="60"/>
      <c r="V656" s="60"/>
      <c r="W656" s="60"/>
      <c r="X656" s="60"/>
      <c r="Y656" s="60"/>
      <c r="Z656" s="60"/>
      <c r="AA656" s="60"/>
      <c r="AB656" s="60"/>
      <c r="AC656" s="60"/>
      <c r="AD656" s="60"/>
      <c r="AE656" s="60"/>
    </row>
    <row r="657">
      <c r="A657" s="124">
        <v>684.0</v>
      </c>
      <c r="B657" s="125" t="s">
        <v>10461</v>
      </c>
      <c r="C657" s="125" t="s">
        <v>11577</v>
      </c>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row>
    <row r="658">
      <c r="A658" s="124">
        <v>685.0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row>
    <row r="659">
      <c r="A659" s="124">
        <v>686.0</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row>
    <row r="660">
      <c r="A660" s="124">
        <v>687.0</v>
      </c>
      <c r="B660" s="125" t="s">
        <v>10351</v>
      </c>
      <c r="C660" s="125" t="s">
        <v>11578</v>
      </c>
      <c r="D660" s="125" t="s">
        <v>11579</v>
      </c>
      <c r="E660" s="125" t="s">
        <v>7862</v>
      </c>
      <c r="F660" s="125" t="s">
        <v>8458</v>
      </c>
      <c r="G660" s="125" t="s">
        <v>11580</v>
      </c>
      <c r="H660" s="125" t="s">
        <v>11581</v>
      </c>
      <c r="I660" s="125" t="s">
        <v>10120</v>
      </c>
      <c r="J660" s="126" t="s">
        <v>11582</v>
      </c>
      <c r="K660" s="125" t="s">
        <v>10451</v>
      </c>
      <c r="L660" s="126" t="s">
        <v>11583</v>
      </c>
      <c r="M660" s="125" t="s">
        <v>10164</v>
      </c>
      <c r="N660" s="126" t="s">
        <v>11584</v>
      </c>
      <c r="O660" s="125" t="s">
        <v>10122</v>
      </c>
      <c r="P660" s="126" t="s">
        <v>11585</v>
      </c>
      <c r="Q660" s="125" t="s">
        <v>10142</v>
      </c>
      <c r="R660" s="125" t="s">
        <v>11586</v>
      </c>
      <c r="S660" s="60"/>
      <c r="T660" s="60"/>
      <c r="U660" s="60"/>
      <c r="V660" s="60"/>
      <c r="W660" s="60"/>
      <c r="X660" s="60"/>
      <c r="Y660" s="60"/>
      <c r="Z660" s="60"/>
      <c r="AA660" s="60"/>
      <c r="AB660" s="60"/>
      <c r="AC660" s="60"/>
      <c r="AD660" s="60"/>
      <c r="AE660" s="60"/>
    </row>
    <row r="661">
      <c r="A661" s="124">
        <v>688.0</v>
      </c>
      <c r="B661" s="125" t="s">
        <v>11587</v>
      </c>
      <c r="C661" s="125" t="s">
        <v>3398</v>
      </c>
      <c r="D661" s="125" t="s">
        <v>10203</v>
      </c>
      <c r="E661" s="125" t="s">
        <v>7862</v>
      </c>
      <c r="F661" s="60"/>
      <c r="G661" s="125" t="s">
        <v>11588</v>
      </c>
      <c r="H661" s="125" t="s">
        <v>11589</v>
      </c>
      <c r="I661" s="125" t="s">
        <v>10118</v>
      </c>
      <c r="J661" s="126" t="s">
        <v>11590</v>
      </c>
      <c r="K661" s="125" t="s">
        <v>10120</v>
      </c>
      <c r="L661" s="126" t="s">
        <v>11591</v>
      </c>
      <c r="M661" s="125" t="s">
        <v>10122</v>
      </c>
      <c r="N661" s="126" t="s">
        <v>11592</v>
      </c>
      <c r="O661" s="60"/>
      <c r="P661" s="60"/>
      <c r="Q661" s="60"/>
      <c r="R661" s="60"/>
      <c r="S661" s="60"/>
      <c r="T661" s="60"/>
      <c r="U661" s="60"/>
      <c r="V661" s="60"/>
      <c r="W661" s="60"/>
      <c r="X661" s="60"/>
      <c r="Y661" s="60"/>
      <c r="Z661" s="60"/>
      <c r="AA661" s="60"/>
      <c r="AB661" s="60"/>
      <c r="AC661" s="60"/>
      <c r="AD661" s="60"/>
      <c r="AE661" s="60"/>
    </row>
    <row r="662">
      <c r="A662" s="124">
        <v>689.0</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row>
    <row r="663">
      <c r="A663" s="124">
        <v>690.0</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row>
    <row r="664">
      <c r="A664" s="124">
        <v>691.0</v>
      </c>
      <c r="B664" s="125" t="s">
        <v>11593</v>
      </c>
      <c r="C664" s="60"/>
      <c r="D664" s="125" t="s">
        <v>8839</v>
      </c>
      <c r="E664" s="125" t="s">
        <v>7862</v>
      </c>
      <c r="F664" s="125" t="s">
        <v>8838</v>
      </c>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row>
    <row r="665">
      <c r="A665" s="124">
        <v>692.0</v>
      </c>
      <c r="B665" s="125" t="s">
        <v>10823</v>
      </c>
      <c r="C665" s="125" t="s">
        <v>11594</v>
      </c>
      <c r="D665" s="60"/>
      <c r="E665" s="60"/>
      <c r="F665" s="60"/>
      <c r="G665" s="60"/>
      <c r="H665" s="60"/>
      <c r="I665" s="125" t="s">
        <v>10120</v>
      </c>
      <c r="J665" s="126" t="s">
        <v>11595</v>
      </c>
      <c r="K665" s="125" t="s">
        <v>10142</v>
      </c>
      <c r="L665" s="126" t="s">
        <v>11596</v>
      </c>
      <c r="M665" s="60"/>
      <c r="N665" s="60"/>
      <c r="O665" s="60"/>
      <c r="P665" s="60"/>
      <c r="Q665" s="60"/>
      <c r="R665" s="60"/>
      <c r="S665" s="60"/>
      <c r="T665" s="60"/>
      <c r="U665" s="60"/>
      <c r="V665" s="60"/>
      <c r="W665" s="60"/>
      <c r="X665" s="60"/>
      <c r="Y665" s="60"/>
      <c r="Z665" s="60"/>
      <c r="AA665" s="60"/>
      <c r="AB665" s="60"/>
      <c r="AC665" s="60"/>
      <c r="AD665" s="60"/>
      <c r="AE665" s="60"/>
    </row>
    <row r="666">
      <c r="A666" s="124">
        <v>693.0</v>
      </c>
      <c r="B666" s="125" t="s">
        <v>10569</v>
      </c>
      <c r="C666" s="125" t="s">
        <v>11597</v>
      </c>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row>
    <row r="667">
      <c r="A667" s="124">
        <v>694.0</v>
      </c>
      <c r="B667" s="125" t="s">
        <v>11301</v>
      </c>
      <c r="C667" s="125" t="s">
        <v>11598</v>
      </c>
      <c r="D667" s="60"/>
      <c r="E667" s="60"/>
      <c r="F667" s="60"/>
      <c r="G667" s="60"/>
      <c r="H667" s="60"/>
      <c r="I667" s="125" t="s">
        <v>10120</v>
      </c>
      <c r="J667" s="126" t="s">
        <v>11599</v>
      </c>
      <c r="K667" s="60"/>
      <c r="L667" s="60"/>
      <c r="M667" s="60"/>
      <c r="N667" s="60"/>
      <c r="O667" s="60"/>
      <c r="P667" s="60"/>
      <c r="Q667" s="60"/>
      <c r="R667" s="60"/>
      <c r="S667" s="60"/>
      <c r="T667" s="60"/>
      <c r="U667" s="60"/>
      <c r="V667" s="60"/>
      <c r="W667" s="60"/>
      <c r="X667" s="60"/>
      <c r="Y667" s="60"/>
      <c r="Z667" s="60"/>
      <c r="AA667" s="60"/>
      <c r="AB667" s="60"/>
      <c r="AC667" s="60"/>
      <c r="AD667" s="60"/>
      <c r="AE667" s="60"/>
    </row>
    <row r="668">
      <c r="A668" s="124">
        <v>695.0</v>
      </c>
      <c r="B668" s="125" t="s">
        <v>11600</v>
      </c>
      <c r="C668" s="125" t="s">
        <v>11601</v>
      </c>
      <c r="D668" s="125" t="s">
        <v>8834</v>
      </c>
      <c r="E668" s="125" t="s">
        <v>7862</v>
      </c>
      <c r="F668" s="125" t="s">
        <v>8819</v>
      </c>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row>
    <row r="669">
      <c r="A669" s="124">
        <v>696.0</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row>
    <row r="670">
      <c r="A670" s="124">
        <v>697.0</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row>
    <row r="671">
      <c r="A671" s="124">
        <v>698.0</v>
      </c>
      <c r="B671" s="125" t="s">
        <v>10486</v>
      </c>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row>
    <row r="672">
      <c r="A672" s="124">
        <v>699.0</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row>
    <row r="673">
      <c r="A673" s="124">
        <v>700.0</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row>
    <row r="674">
      <c r="A674" s="124">
        <v>701.0</v>
      </c>
      <c r="B674" s="125" t="s">
        <v>11176</v>
      </c>
      <c r="C674" s="125" t="s">
        <v>11602</v>
      </c>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row>
    <row r="675">
      <c r="A675" s="124">
        <v>702.0</v>
      </c>
      <c r="B675" s="125" t="s">
        <v>11603</v>
      </c>
      <c r="C675" s="125" t="s">
        <v>11604</v>
      </c>
      <c r="D675" s="125" t="s">
        <v>4728</v>
      </c>
      <c r="E675" s="125" t="s">
        <v>7862</v>
      </c>
      <c r="F675" s="125" t="s">
        <v>7883</v>
      </c>
      <c r="G675" s="60"/>
      <c r="H675" s="60"/>
      <c r="I675" s="125" t="s">
        <v>10120</v>
      </c>
      <c r="J675" s="126" t="s">
        <v>11605</v>
      </c>
      <c r="K675" s="60"/>
      <c r="L675" s="60"/>
      <c r="M675" s="60"/>
      <c r="N675" s="60"/>
      <c r="O675" s="60"/>
      <c r="P675" s="60"/>
      <c r="Q675" s="60"/>
      <c r="R675" s="60"/>
      <c r="S675" s="60"/>
      <c r="T675" s="60"/>
      <c r="U675" s="60"/>
      <c r="V675" s="60"/>
      <c r="W675" s="60"/>
      <c r="X675" s="60"/>
      <c r="Y675" s="60"/>
      <c r="Z675" s="60"/>
      <c r="AA675" s="60"/>
      <c r="AB675" s="60"/>
      <c r="AC675" s="60"/>
      <c r="AD675" s="60"/>
      <c r="AE675" s="60"/>
    </row>
    <row r="676">
      <c r="A676" s="124">
        <v>703.0</v>
      </c>
      <c r="B676" s="125" t="s">
        <v>10895</v>
      </c>
      <c r="C676" s="125" t="s">
        <v>11606</v>
      </c>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row>
    <row r="677">
      <c r="A677" s="124">
        <v>704.0</v>
      </c>
      <c r="B677" s="125" t="s">
        <v>10609</v>
      </c>
      <c r="C677" s="125" t="s">
        <v>11607</v>
      </c>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row>
    <row r="678">
      <c r="A678" s="124">
        <v>705.0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row>
    <row r="679">
      <c r="A679" s="124">
        <v>706.0</v>
      </c>
      <c r="B679" s="125" t="s">
        <v>10351</v>
      </c>
      <c r="C679" s="60"/>
      <c r="D679" s="125" t="s">
        <v>8347</v>
      </c>
      <c r="E679" s="125" t="s">
        <v>7862</v>
      </c>
      <c r="F679" s="125" t="s">
        <v>7883</v>
      </c>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row>
    <row r="680">
      <c r="A680" s="124">
        <v>707.0</v>
      </c>
      <c r="B680" s="125" t="s">
        <v>11172</v>
      </c>
      <c r="C680" s="125" t="s">
        <v>11608</v>
      </c>
      <c r="D680" s="60"/>
      <c r="E680" s="60"/>
      <c r="F680" s="60"/>
      <c r="G680" s="60"/>
      <c r="H680" s="60"/>
      <c r="I680" s="125" t="s">
        <v>10120</v>
      </c>
      <c r="J680" s="126" t="s">
        <v>11609</v>
      </c>
      <c r="K680" s="60"/>
      <c r="L680" s="60"/>
      <c r="M680" s="60"/>
      <c r="N680" s="60"/>
      <c r="O680" s="60"/>
      <c r="P680" s="60"/>
      <c r="Q680" s="60"/>
      <c r="R680" s="60"/>
      <c r="S680" s="60"/>
      <c r="T680" s="60"/>
      <c r="U680" s="60"/>
      <c r="V680" s="60"/>
      <c r="W680" s="60"/>
      <c r="X680" s="60"/>
      <c r="Y680" s="60"/>
      <c r="Z680" s="60"/>
      <c r="AA680" s="60"/>
      <c r="AB680" s="60"/>
      <c r="AC680" s="60"/>
      <c r="AD680" s="60"/>
      <c r="AE680" s="60"/>
    </row>
    <row r="681">
      <c r="A681" s="124">
        <v>708.0</v>
      </c>
      <c r="B681" s="125" t="s">
        <v>11610</v>
      </c>
      <c r="C681" s="125" t="s">
        <v>11611</v>
      </c>
      <c r="D681" s="125" t="s">
        <v>8802</v>
      </c>
      <c r="E681" s="125" t="s">
        <v>301</v>
      </c>
      <c r="F681" s="125" t="s">
        <v>8801</v>
      </c>
      <c r="G681" s="125" t="s">
        <v>11612</v>
      </c>
      <c r="H681" s="125" t="s">
        <v>11613</v>
      </c>
      <c r="I681" s="125" t="s">
        <v>10120</v>
      </c>
      <c r="J681" s="126" t="s">
        <v>11614</v>
      </c>
      <c r="K681" s="125" t="s">
        <v>10451</v>
      </c>
      <c r="L681" s="126" t="s">
        <v>11615</v>
      </c>
      <c r="M681" s="125" t="s">
        <v>10122</v>
      </c>
      <c r="N681" s="126" t="s">
        <v>11616</v>
      </c>
      <c r="O681" s="125" t="s">
        <v>10142</v>
      </c>
      <c r="P681" s="126" t="s">
        <v>11617</v>
      </c>
      <c r="Q681" s="60"/>
      <c r="R681" s="60"/>
      <c r="S681" s="60"/>
      <c r="T681" s="60"/>
      <c r="U681" s="60"/>
      <c r="V681" s="60"/>
      <c r="W681" s="60"/>
      <c r="X681" s="60"/>
      <c r="Y681" s="60"/>
      <c r="Z681" s="60"/>
      <c r="AA681" s="60"/>
      <c r="AB681" s="60"/>
      <c r="AC681" s="60"/>
      <c r="AD681" s="60"/>
      <c r="AE681" s="60"/>
    </row>
    <row r="682">
      <c r="A682" s="124">
        <v>709.0</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row>
    <row r="683">
      <c r="A683" s="124">
        <v>710.0</v>
      </c>
      <c r="B683" s="125" t="s">
        <v>10351</v>
      </c>
      <c r="C683" s="125" t="s">
        <v>11618</v>
      </c>
      <c r="D683" s="125" t="s">
        <v>8846</v>
      </c>
      <c r="E683" s="125" t="s">
        <v>7862</v>
      </c>
      <c r="F683" s="125" t="s">
        <v>8458</v>
      </c>
      <c r="G683" s="60"/>
      <c r="H683" s="60"/>
      <c r="I683" s="125" t="s">
        <v>10120</v>
      </c>
      <c r="J683" s="126" t="s">
        <v>11619</v>
      </c>
      <c r="K683" s="125" t="s">
        <v>10451</v>
      </c>
      <c r="L683" s="126" t="s">
        <v>11620</v>
      </c>
      <c r="M683" s="125" t="s">
        <v>10164</v>
      </c>
      <c r="N683" s="126" t="s">
        <v>11621</v>
      </c>
      <c r="O683" s="125" t="s">
        <v>10142</v>
      </c>
      <c r="P683" s="125" t="s">
        <v>11622</v>
      </c>
      <c r="Q683" s="60"/>
      <c r="R683" s="60"/>
      <c r="S683" s="60"/>
      <c r="T683" s="60"/>
      <c r="U683" s="60"/>
      <c r="V683" s="60"/>
      <c r="W683" s="60"/>
      <c r="X683" s="60"/>
      <c r="Y683" s="60"/>
      <c r="Z683" s="60"/>
      <c r="AA683" s="60"/>
      <c r="AB683" s="60"/>
      <c r="AC683" s="60"/>
      <c r="AD683" s="60"/>
      <c r="AE683" s="60"/>
    </row>
    <row r="684">
      <c r="A684" s="124">
        <v>711.0</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row>
    <row r="685">
      <c r="A685" s="124">
        <v>712.0</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row>
    <row r="686">
      <c r="A686" s="124">
        <v>713.0</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row>
    <row r="687">
      <c r="A687" s="124">
        <v>715.0</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row>
    <row r="688">
      <c r="A688" s="124">
        <v>716.0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row>
    <row r="689">
      <c r="A689" s="124">
        <v>717.0</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row>
    <row r="690">
      <c r="A690" s="124">
        <v>718.0</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row>
    <row r="691">
      <c r="A691" s="124">
        <v>719.0</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row>
    <row r="692">
      <c r="A692" s="124">
        <v>720.0</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row>
    <row r="693">
      <c r="A693" s="124">
        <v>721.0</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row>
    <row r="694">
      <c r="A694" s="124">
        <v>722.0</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row>
    <row r="695">
      <c r="A695" s="124">
        <v>723.0</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row>
    <row r="696">
      <c r="A696" s="124">
        <v>724.0</v>
      </c>
      <c r="B696" s="125" t="s">
        <v>11623</v>
      </c>
      <c r="C696" s="125" t="s">
        <v>11624</v>
      </c>
      <c r="D696" s="60"/>
      <c r="E696" s="60"/>
      <c r="F696" s="60"/>
      <c r="G696" s="60"/>
      <c r="H696" s="60"/>
      <c r="I696" s="125" t="s">
        <v>10120</v>
      </c>
      <c r="J696" s="126" t="s">
        <v>11625</v>
      </c>
      <c r="K696" s="125" t="s">
        <v>10962</v>
      </c>
      <c r="L696" s="126" t="s">
        <v>11626</v>
      </c>
      <c r="M696" s="60"/>
      <c r="N696" s="60"/>
      <c r="O696" s="60"/>
      <c r="P696" s="60"/>
      <c r="Q696" s="60"/>
      <c r="R696" s="60"/>
      <c r="S696" s="60"/>
      <c r="T696" s="60"/>
      <c r="U696" s="60"/>
      <c r="V696" s="60"/>
      <c r="W696" s="60"/>
      <c r="X696" s="60"/>
      <c r="Y696" s="60"/>
      <c r="Z696" s="60"/>
      <c r="AA696" s="60"/>
      <c r="AB696" s="60"/>
      <c r="AC696" s="60"/>
      <c r="AD696" s="60"/>
      <c r="AE696" s="60"/>
    </row>
    <row r="697">
      <c r="A697" s="124">
        <v>725.0</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row>
    <row r="698">
      <c r="A698" s="124">
        <v>726.0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row>
    <row r="699">
      <c r="A699" s="124">
        <v>727.0</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row>
    <row r="700">
      <c r="A700" s="124">
        <v>728.0</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row>
    <row r="701">
      <c r="A701" s="124">
        <v>730.0</v>
      </c>
      <c r="B701" s="125" t="s">
        <v>11627</v>
      </c>
      <c r="C701" s="125" t="s">
        <v>8213</v>
      </c>
      <c r="D701" s="60"/>
      <c r="E701" s="60"/>
      <c r="F701" s="60"/>
      <c r="G701" s="60"/>
      <c r="H701" s="60"/>
      <c r="I701" s="125" t="s">
        <v>10120</v>
      </c>
      <c r="J701" s="126" t="s">
        <v>11628</v>
      </c>
      <c r="K701" s="60"/>
      <c r="L701" s="60"/>
      <c r="M701" s="60"/>
      <c r="N701" s="60"/>
      <c r="O701" s="60"/>
      <c r="P701" s="60"/>
      <c r="Q701" s="60"/>
      <c r="R701" s="60"/>
      <c r="S701" s="60"/>
      <c r="T701" s="60"/>
      <c r="U701" s="60"/>
      <c r="V701" s="60"/>
      <c r="W701" s="60"/>
      <c r="X701" s="60"/>
      <c r="Y701" s="60"/>
      <c r="Z701" s="60"/>
      <c r="AA701" s="60"/>
      <c r="AB701" s="60"/>
      <c r="AC701" s="60"/>
      <c r="AD701" s="60"/>
      <c r="AE701" s="60"/>
    </row>
    <row r="702">
      <c r="A702" s="124">
        <v>731.0</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row>
    <row r="703">
      <c r="A703" s="124">
        <v>732.0</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row>
    <row r="704">
      <c r="A704" s="124">
        <v>733.0</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row>
    <row r="705">
      <c r="A705" s="124">
        <v>734.0</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row>
    <row r="706">
      <c r="A706" s="124">
        <v>735.0</v>
      </c>
      <c r="B706" s="125" t="s">
        <v>11159</v>
      </c>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row>
    <row r="707">
      <c r="A707" s="124">
        <v>736.0</v>
      </c>
      <c r="B707" s="125" t="s">
        <v>11562</v>
      </c>
      <c r="C707" s="125" t="s">
        <v>10634</v>
      </c>
      <c r="D707" s="60"/>
      <c r="E707" s="60"/>
      <c r="F707" s="60"/>
      <c r="G707" s="60"/>
      <c r="H707" s="60"/>
      <c r="I707" s="125" t="s">
        <v>10149</v>
      </c>
      <c r="J707" s="126" t="s">
        <v>11629</v>
      </c>
      <c r="K707" s="60"/>
      <c r="L707" s="60"/>
      <c r="M707" s="60"/>
      <c r="N707" s="60"/>
      <c r="O707" s="60"/>
      <c r="P707" s="60"/>
      <c r="Q707" s="60"/>
      <c r="R707" s="60"/>
      <c r="S707" s="60"/>
      <c r="T707" s="60"/>
      <c r="U707" s="60"/>
      <c r="V707" s="60"/>
      <c r="W707" s="60"/>
      <c r="X707" s="60"/>
      <c r="Y707" s="60"/>
      <c r="Z707" s="60"/>
      <c r="AA707" s="60"/>
      <c r="AB707" s="60"/>
      <c r="AC707" s="60"/>
      <c r="AD707" s="60"/>
      <c r="AE707" s="60"/>
    </row>
    <row r="708">
      <c r="A708" s="124">
        <v>737.0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row>
    <row r="709">
      <c r="A709" s="124">
        <v>738.0</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row>
    <row r="710">
      <c r="A710" s="124">
        <v>739.0</v>
      </c>
      <c r="B710" s="125" t="s">
        <v>11630</v>
      </c>
      <c r="C710" s="125" t="s">
        <v>11631</v>
      </c>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row>
    <row r="711">
      <c r="A711" s="124">
        <v>740.0</v>
      </c>
      <c r="B711" s="125" t="s">
        <v>11632</v>
      </c>
      <c r="C711" s="125" t="s">
        <v>11633</v>
      </c>
      <c r="D711" s="60"/>
      <c r="E711" s="60"/>
      <c r="F711" s="60"/>
      <c r="G711" s="60"/>
      <c r="H711" s="60"/>
      <c r="I711" s="125" t="s">
        <v>10120</v>
      </c>
      <c r="J711" s="126" t="s">
        <v>11634</v>
      </c>
      <c r="K711" s="60"/>
      <c r="L711" s="60"/>
      <c r="M711" s="60"/>
      <c r="N711" s="60"/>
      <c r="O711" s="60"/>
      <c r="P711" s="60"/>
      <c r="Q711" s="60"/>
      <c r="R711" s="60"/>
      <c r="S711" s="60"/>
      <c r="T711" s="60"/>
      <c r="U711" s="60"/>
      <c r="V711" s="60"/>
      <c r="W711" s="60"/>
      <c r="X711" s="60"/>
      <c r="Y711" s="60"/>
      <c r="Z711" s="60"/>
      <c r="AA711" s="60"/>
      <c r="AB711" s="60"/>
      <c r="AC711" s="60"/>
      <c r="AD711" s="60"/>
      <c r="AE711" s="60"/>
    </row>
    <row r="712">
      <c r="A712" s="124">
        <v>741.0</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row>
    <row r="713">
      <c r="A713" s="124">
        <v>742.0</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row>
    <row r="714">
      <c r="A714" s="124">
        <v>743.0</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row>
    <row r="715">
      <c r="A715" s="124">
        <v>744.0</v>
      </c>
      <c r="B715" s="125" t="s">
        <v>11057</v>
      </c>
      <c r="C715" s="125" t="s">
        <v>10953</v>
      </c>
      <c r="D715" s="125" t="s">
        <v>11635</v>
      </c>
      <c r="E715" s="125" t="s">
        <v>7862</v>
      </c>
      <c r="F715" s="125" t="s">
        <v>7898</v>
      </c>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row>
    <row r="716">
      <c r="A716" s="124">
        <v>745.0</v>
      </c>
      <c r="B716" s="125" t="s">
        <v>11636</v>
      </c>
      <c r="C716" s="125" t="s">
        <v>11637</v>
      </c>
      <c r="D716" s="125" t="s">
        <v>10203</v>
      </c>
      <c r="E716" s="125" t="s">
        <v>7862</v>
      </c>
      <c r="F716" s="60"/>
      <c r="G716" s="60"/>
      <c r="H716" s="60"/>
      <c r="I716" s="125" t="s">
        <v>10120</v>
      </c>
      <c r="J716" s="126" t="s">
        <v>11638</v>
      </c>
      <c r="K716" s="125" t="s">
        <v>10122</v>
      </c>
      <c r="L716" s="126" t="s">
        <v>11639</v>
      </c>
      <c r="M716" s="60"/>
      <c r="N716" s="60"/>
      <c r="O716" s="60"/>
      <c r="P716" s="60"/>
      <c r="Q716" s="60"/>
      <c r="R716" s="60"/>
      <c r="S716" s="60"/>
      <c r="T716" s="60"/>
      <c r="U716" s="60"/>
      <c r="V716" s="60"/>
      <c r="W716" s="60"/>
      <c r="X716" s="60"/>
      <c r="Y716" s="60"/>
      <c r="Z716" s="60"/>
      <c r="AA716" s="60"/>
      <c r="AB716" s="60"/>
      <c r="AC716" s="60"/>
      <c r="AD716" s="60"/>
      <c r="AE716" s="60"/>
    </row>
    <row r="717">
      <c r="A717" s="124">
        <v>746.0</v>
      </c>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row>
    <row r="718">
      <c r="A718" s="124">
        <v>747.0</v>
      </c>
      <c r="B718" s="125" t="s">
        <v>11640</v>
      </c>
      <c r="C718" s="125" t="s">
        <v>11641</v>
      </c>
      <c r="D718" s="125" t="s">
        <v>7932</v>
      </c>
      <c r="E718" s="125" t="s">
        <v>7862</v>
      </c>
      <c r="F718" s="125" t="s">
        <v>7907</v>
      </c>
      <c r="G718" s="125" t="s">
        <v>11642</v>
      </c>
      <c r="H718" s="125" t="s">
        <v>11643</v>
      </c>
      <c r="I718" s="125" t="s">
        <v>10122</v>
      </c>
      <c r="J718" s="126" t="s">
        <v>11644</v>
      </c>
      <c r="K718" s="60"/>
      <c r="L718" s="60"/>
      <c r="M718" s="60"/>
      <c r="N718" s="60"/>
      <c r="O718" s="60"/>
      <c r="P718" s="60"/>
      <c r="Q718" s="60"/>
      <c r="R718" s="60"/>
      <c r="S718" s="60"/>
      <c r="T718" s="60"/>
      <c r="U718" s="60"/>
      <c r="V718" s="60"/>
      <c r="W718" s="60"/>
      <c r="X718" s="60"/>
      <c r="Y718" s="60"/>
      <c r="Z718" s="60"/>
      <c r="AA718" s="60"/>
      <c r="AB718" s="60"/>
      <c r="AC718" s="60"/>
      <c r="AD718" s="60"/>
      <c r="AE718" s="60"/>
    </row>
    <row r="719">
      <c r="A719" s="124">
        <v>748.0</v>
      </c>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row>
    <row r="720">
      <c r="A720" s="124">
        <v>749.0</v>
      </c>
      <c r="B720" s="125" t="s">
        <v>11412</v>
      </c>
      <c r="C720" s="125" t="s">
        <v>11645</v>
      </c>
      <c r="D720" s="125" t="s">
        <v>7890</v>
      </c>
      <c r="E720" s="125" t="s">
        <v>7862</v>
      </c>
      <c r="F720" s="125" t="s">
        <v>7889</v>
      </c>
      <c r="G720" s="125" t="s">
        <v>11646</v>
      </c>
      <c r="H720" s="125" t="s">
        <v>11647</v>
      </c>
      <c r="I720" s="125" t="s">
        <v>10120</v>
      </c>
      <c r="J720" s="126" t="s">
        <v>11648</v>
      </c>
      <c r="K720" s="125" t="s">
        <v>10122</v>
      </c>
      <c r="L720" s="126" t="s">
        <v>11649</v>
      </c>
      <c r="M720" s="125" t="s">
        <v>10142</v>
      </c>
      <c r="N720" s="126" t="s">
        <v>11650</v>
      </c>
      <c r="O720" s="60"/>
      <c r="P720" s="60"/>
      <c r="Q720" s="60"/>
      <c r="R720" s="60"/>
      <c r="S720" s="60"/>
      <c r="T720" s="60"/>
      <c r="U720" s="60"/>
      <c r="V720" s="60"/>
      <c r="W720" s="60"/>
      <c r="X720" s="60"/>
      <c r="Y720" s="60"/>
      <c r="Z720" s="60"/>
      <c r="AA720" s="60"/>
      <c r="AB720" s="60"/>
      <c r="AC720" s="60"/>
      <c r="AD720" s="60"/>
      <c r="AE720" s="60"/>
    </row>
    <row r="721">
      <c r="A721" s="124">
        <v>750.0</v>
      </c>
      <c r="B721" s="125" t="s">
        <v>11420</v>
      </c>
      <c r="C721" s="125" t="s">
        <v>11651</v>
      </c>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row>
    <row r="722">
      <c r="A722" s="124">
        <v>752.0</v>
      </c>
      <c r="B722" s="125" t="s">
        <v>11652</v>
      </c>
      <c r="C722" s="125" t="s">
        <v>11653</v>
      </c>
      <c r="D722" s="125" t="s">
        <v>8868</v>
      </c>
      <c r="E722" s="125" t="s">
        <v>7862</v>
      </c>
      <c r="F722" s="125" t="s">
        <v>8693</v>
      </c>
      <c r="G722" s="125" t="s">
        <v>7249</v>
      </c>
      <c r="H722" s="125" t="s">
        <v>11654</v>
      </c>
      <c r="I722" s="125" t="s">
        <v>10122</v>
      </c>
      <c r="J722" s="126" t="s">
        <v>11655</v>
      </c>
      <c r="K722" s="125" t="s">
        <v>10142</v>
      </c>
      <c r="L722" s="125" t="s">
        <v>11656</v>
      </c>
      <c r="M722" s="60"/>
      <c r="N722" s="60"/>
      <c r="O722" s="60"/>
      <c r="P722" s="60"/>
      <c r="Q722" s="60"/>
      <c r="R722" s="60"/>
      <c r="S722" s="60"/>
      <c r="T722" s="60"/>
      <c r="U722" s="60"/>
      <c r="V722" s="60"/>
      <c r="W722" s="60"/>
      <c r="X722" s="60"/>
      <c r="Y722" s="60"/>
      <c r="Z722" s="60"/>
      <c r="AA722" s="60"/>
      <c r="AB722" s="60"/>
      <c r="AC722" s="60"/>
      <c r="AD722" s="60"/>
      <c r="AE722" s="60"/>
    </row>
    <row r="723">
      <c r="A723" s="124">
        <v>753.0</v>
      </c>
      <c r="B723" s="125" t="s">
        <v>11657</v>
      </c>
      <c r="C723" s="125" t="s">
        <v>10918</v>
      </c>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row>
    <row r="724">
      <c r="A724" s="124">
        <v>754.0</v>
      </c>
      <c r="B724" s="125" t="s">
        <v>11658</v>
      </c>
      <c r="C724" s="125" t="s">
        <v>11659</v>
      </c>
      <c r="D724" s="125" t="s">
        <v>11660</v>
      </c>
      <c r="E724" s="125" t="s">
        <v>7862</v>
      </c>
      <c r="F724" s="125" t="s">
        <v>8693</v>
      </c>
      <c r="G724" s="125" t="s">
        <v>11661</v>
      </c>
      <c r="H724" s="125" t="s">
        <v>11662</v>
      </c>
      <c r="I724" s="125" t="s">
        <v>10122</v>
      </c>
      <c r="J724" s="126" t="s">
        <v>11663</v>
      </c>
      <c r="K724" s="125" t="s">
        <v>10142</v>
      </c>
      <c r="L724" s="125" t="s">
        <v>11664</v>
      </c>
      <c r="M724" s="60"/>
      <c r="N724" s="60"/>
      <c r="O724" s="60"/>
      <c r="P724" s="60"/>
      <c r="Q724" s="60"/>
      <c r="R724" s="60"/>
      <c r="S724" s="60"/>
      <c r="T724" s="60"/>
      <c r="U724" s="60"/>
      <c r="V724" s="60"/>
      <c r="W724" s="60"/>
      <c r="X724" s="60"/>
      <c r="Y724" s="60"/>
      <c r="Z724" s="60"/>
      <c r="AA724" s="60"/>
      <c r="AB724" s="60"/>
      <c r="AC724" s="60"/>
      <c r="AD724" s="60"/>
      <c r="AE724" s="60"/>
    </row>
    <row r="725">
      <c r="A725" s="124">
        <v>755.0</v>
      </c>
      <c r="B725" s="125" t="s">
        <v>11665</v>
      </c>
      <c r="C725" s="125" t="s">
        <v>11666</v>
      </c>
      <c r="D725" s="125" t="s">
        <v>7965</v>
      </c>
      <c r="E725" s="125" t="s">
        <v>7862</v>
      </c>
      <c r="F725" s="125" t="s">
        <v>7907</v>
      </c>
      <c r="G725" s="60"/>
      <c r="H725" s="60"/>
      <c r="I725" s="125" t="s">
        <v>10146</v>
      </c>
      <c r="J725" s="126" t="s">
        <v>11667</v>
      </c>
      <c r="K725" s="60"/>
      <c r="L725" s="60"/>
      <c r="M725" s="60"/>
      <c r="N725" s="60"/>
      <c r="O725" s="60"/>
      <c r="P725" s="60"/>
      <c r="Q725" s="60"/>
      <c r="R725" s="60"/>
      <c r="S725" s="60"/>
      <c r="T725" s="60"/>
      <c r="U725" s="60"/>
      <c r="V725" s="60"/>
      <c r="W725" s="60"/>
      <c r="X725" s="60"/>
      <c r="Y725" s="60"/>
      <c r="Z725" s="60"/>
      <c r="AA725" s="60"/>
      <c r="AB725" s="60"/>
      <c r="AC725" s="60"/>
      <c r="AD725" s="60"/>
      <c r="AE725" s="60"/>
    </row>
    <row r="726">
      <c r="A726" s="124">
        <v>756.0</v>
      </c>
      <c r="B726" s="125" t="s">
        <v>11668</v>
      </c>
      <c r="C726" s="125" t="s">
        <v>11669</v>
      </c>
      <c r="D726" s="60"/>
      <c r="E726" s="60"/>
      <c r="F726" s="60"/>
      <c r="G726" s="60"/>
      <c r="H726" s="60"/>
      <c r="I726" s="125" t="s">
        <v>10120</v>
      </c>
      <c r="J726" s="126" t="s">
        <v>11670</v>
      </c>
      <c r="K726" s="60"/>
      <c r="L726" s="60"/>
      <c r="M726" s="60"/>
      <c r="N726" s="60"/>
      <c r="O726" s="60"/>
      <c r="P726" s="60"/>
      <c r="Q726" s="60"/>
      <c r="R726" s="60"/>
      <c r="S726" s="60"/>
      <c r="T726" s="60"/>
      <c r="U726" s="60"/>
      <c r="V726" s="60"/>
      <c r="W726" s="60"/>
      <c r="X726" s="60"/>
      <c r="Y726" s="60"/>
      <c r="Z726" s="60"/>
      <c r="AA726" s="60"/>
      <c r="AB726" s="60"/>
      <c r="AC726" s="60"/>
      <c r="AD726" s="60"/>
      <c r="AE726" s="60"/>
    </row>
    <row r="727">
      <c r="A727" s="124">
        <v>757.0</v>
      </c>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row>
    <row r="728">
      <c r="A728" s="124">
        <v>758.0</v>
      </c>
      <c r="B728" s="125" t="s">
        <v>10569</v>
      </c>
      <c r="C728" s="125" t="s">
        <v>11671</v>
      </c>
      <c r="D728" s="125" t="s">
        <v>8773</v>
      </c>
      <c r="E728" s="125" t="s">
        <v>7862</v>
      </c>
      <c r="F728" s="125" t="s">
        <v>8768</v>
      </c>
      <c r="G728" s="125" t="s">
        <v>11672</v>
      </c>
      <c r="H728" s="125" t="s">
        <v>11673</v>
      </c>
      <c r="I728" s="125" t="s">
        <v>10120</v>
      </c>
      <c r="J728" s="126" t="s">
        <v>11674</v>
      </c>
      <c r="K728" s="125" t="s">
        <v>10122</v>
      </c>
      <c r="L728" s="126" t="s">
        <v>11675</v>
      </c>
      <c r="M728" s="125" t="s">
        <v>10142</v>
      </c>
      <c r="N728" s="126" t="s">
        <v>11676</v>
      </c>
      <c r="O728" s="60"/>
      <c r="P728" s="60"/>
      <c r="Q728" s="60"/>
      <c r="R728" s="60"/>
      <c r="S728" s="60"/>
      <c r="T728" s="60"/>
      <c r="U728" s="60"/>
      <c r="V728" s="60"/>
      <c r="W728" s="60"/>
      <c r="X728" s="60"/>
      <c r="Y728" s="60"/>
      <c r="Z728" s="60"/>
      <c r="AA728" s="60"/>
      <c r="AB728" s="60"/>
      <c r="AC728" s="60"/>
      <c r="AD728" s="60"/>
      <c r="AE728" s="60"/>
    </row>
    <row r="729">
      <c r="A729" s="124">
        <v>759.0</v>
      </c>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row>
    <row r="730">
      <c r="A730" s="124">
        <v>760.0</v>
      </c>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row>
    <row r="731">
      <c r="A731" s="124">
        <v>761.0</v>
      </c>
      <c r="B731" s="125" t="s">
        <v>11677</v>
      </c>
      <c r="C731" s="125" t="s">
        <v>11678</v>
      </c>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row>
    <row r="732">
      <c r="A732" s="124">
        <v>762.0</v>
      </c>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row>
    <row r="733">
      <c r="A733" s="124">
        <v>763.0</v>
      </c>
      <c r="B733" s="125" t="s">
        <v>10803</v>
      </c>
      <c r="C733" s="125" t="s">
        <v>11679</v>
      </c>
      <c r="D733" s="60"/>
      <c r="E733" s="60"/>
      <c r="F733" s="60"/>
      <c r="G733" s="60"/>
      <c r="H733" s="60"/>
      <c r="I733" s="125" t="s">
        <v>10164</v>
      </c>
      <c r="J733" s="126" t="s">
        <v>11680</v>
      </c>
      <c r="K733" s="60"/>
      <c r="L733" s="60"/>
      <c r="M733" s="60"/>
      <c r="N733" s="60"/>
      <c r="O733" s="60"/>
      <c r="P733" s="60"/>
      <c r="Q733" s="60"/>
      <c r="R733" s="60"/>
      <c r="S733" s="60"/>
      <c r="T733" s="60"/>
      <c r="U733" s="60"/>
      <c r="V733" s="60"/>
      <c r="W733" s="60"/>
      <c r="X733" s="60"/>
      <c r="Y733" s="60"/>
      <c r="Z733" s="60"/>
      <c r="AA733" s="60"/>
      <c r="AB733" s="60"/>
      <c r="AC733" s="60"/>
      <c r="AD733" s="60"/>
      <c r="AE733" s="60"/>
    </row>
    <row r="734">
      <c r="A734" s="124">
        <v>764.0</v>
      </c>
      <c r="B734" s="125" t="s">
        <v>11681</v>
      </c>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row>
    <row r="735">
      <c r="A735" s="124">
        <v>765.0</v>
      </c>
      <c r="B735" s="125" t="s">
        <v>11682</v>
      </c>
      <c r="C735" s="125" t="s">
        <v>11406</v>
      </c>
      <c r="D735" s="125" t="s">
        <v>2773</v>
      </c>
      <c r="E735" s="125" t="s">
        <v>7862</v>
      </c>
      <c r="F735" s="125" t="s">
        <v>7889</v>
      </c>
      <c r="G735" s="125" t="s">
        <v>11683</v>
      </c>
      <c r="H735" s="125" t="s">
        <v>11684</v>
      </c>
      <c r="I735" s="125" t="s">
        <v>10149</v>
      </c>
      <c r="J735" s="126" t="s">
        <v>11685</v>
      </c>
      <c r="K735" s="125" t="s">
        <v>10153</v>
      </c>
      <c r="L735" s="126" t="s">
        <v>11686</v>
      </c>
      <c r="M735" s="125" t="s">
        <v>10164</v>
      </c>
      <c r="N735" s="126" t="s">
        <v>11687</v>
      </c>
      <c r="O735" s="125" t="s">
        <v>10175</v>
      </c>
      <c r="P735" s="126" t="s">
        <v>11688</v>
      </c>
      <c r="Q735" s="125" t="s">
        <v>10120</v>
      </c>
      <c r="R735" s="126" t="s">
        <v>11689</v>
      </c>
      <c r="S735" s="125" t="s">
        <v>10122</v>
      </c>
      <c r="T735" s="126" t="s">
        <v>11690</v>
      </c>
      <c r="U735" s="125" t="s">
        <v>10151</v>
      </c>
      <c r="V735" s="126" t="s">
        <v>11691</v>
      </c>
      <c r="W735" s="125" t="s">
        <v>10451</v>
      </c>
      <c r="X735" s="126" t="s">
        <v>11692</v>
      </c>
      <c r="Y735" s="125" t="s">
        <v>10142</v>
      </c>
      <c r="Z735" s="125" t="s">
        <v>11693</v>
      </c>
      <c r="AA735" s="60"/>
      <c r="AB735" s="60"/>
      <c r="AC735" s="60"/>
      <c r="AD735" s="60"/>
      <c r="AE735" s="60"/>
    </row>
    <row r="736">
      <c r="A736" s="124">
        <v>768.0</v>
      </c>
      <c r="B736" s="125" t="s">
        <v>11694</v>
      </c>
      <c r="C736" s="60"/>
      <c r="D736" s="60"/>
      <c r="E736" s="60"/>
      <c r="F736" s="60"/>
      <c r="G736" s="60"/>
      <c r="H736" s="60"/>
      <c r="I736" s="125" t="s">
        <v>10120</v>
      </c>
      <c r="J736" s="126" t="s">
        <v>11695</v>
      </c>
      <c r="K736" s="60"/>
      <c r="L736" s="60"/>
      <c r="M736" s="60"/>
      <c r="N736" s="60"/>
      <c r="O736" s="60"/>
      <c r="P736" s="60"/>
      <c r="Q736" s="60"/>
      <c r="R736" s="60"/>
      <c r="S736" s="60"/>
      <c r="T736" s="60"/>
      <c r="U736" s="60"/>
      <c r="V736" s="60"/>
      <c r="W736" s="60"/>
      <c r="X736" s="60"/>
      <c r="Y736" s="60"/>
      <c r="Z736" s="60"/>
      <c r="AA736" s="60"/>
      <c r="AB736" s="60"/>
      <c r="AC736" s="60"/>
      <c r="AD736" s="60"/>
      <c r="AE736" s="60"/>
    </row>
    <row r="737">
      <c r="A737" s="124">
        <v>769.0</v>
      </c>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row>
    <row r="738">
      <c r="A738" s="124">
        <v>770.0</v>
      </c>
      <c r="B738" s="125" t="s">
        <v>11044</v>
      </c>
      <c r="C738" s="125" t="s">
        <v>11696</v>
      </c>
      <c r="D738" s="60"/>
      <c r="E738" s="60"/>
      <c r="F738" s="60"/>
      <c r="G738" s="60"/>
      <c r="H738" s="60"/>
      <c r="I738" s="125" t="s">
        <v>10120</v>
      </c>
      <c r="J738" s="126" t="s">
        <v>11697</v>
      </c>
      <c r="K738" s="60"/>
      <c r="L738" s="60"/>
      <c r="M738" s="60"/>
      <c r="N738" s="60"/>
      <c r="O738" s="60"/>
      <c r="P738" s="60"/>
      <c r="Q738" s="60"/>
      <c r="R738" s="60"/>
      <c r="S738" s="60"/>
      <c r="T738" s="60"/>
      <c r="U738" s="60"/>
      <c r="V738" s="60"/>
      <c r="W738" s="60"/>
      <c r="X738" s="60"/>
      <c r="Y738" s="60"/>
      <c r="Z738" s="60"/>
      <c r="AA738" s="60"/>
      <c r="AB738" s="60"/>
      <c r="AC738" s="60"/>
      <c r="AD738" s="60"/>
      <c r="AE738" s="60"/>
    </row>
    <row r="739">
      <c r="A739" s="124">
        <v>771.0</v>
      </c>
      <c r="B739" s="125" t="s">
        <v>10655</v>
      </c>
      <c r="C739" s="125" t="s">
        <v>11698</v>
      </c>
      <c r="D739" s="125" t="s">
        <v>10203</v>
      </c>
      <c r="E739" s="125" t="s">
        <v>7862</v>
      </c>
      <c r="F739" s="60"/>
      <c r="G739" s="125" t="s">
        <v>11699</v>
      </c>
      <c r="H739" s="125" t="s">
        <v>11700</v>
      </c>
      <c r="I739" s="125" t="s">
        <v>10120</v>
      </c>
      <c r="J739" s="126" t="s">
        <v>11701</v>
      </c>
      <c r="K739" s="125" t="s">
        <v>10164</v>
      </c>
      <c r="L739" s="126" t="s">
        <v>11702</v>
      </c>
      <c r="M739" s="125" t="s">
        <v>10122</v>
      </c>
      <c r="N739" s="126" t="s">
        <v>11703</v>
      </c>
      <c r="O739" s="125" t="s">
        <v>10153</v>
      </c>
      <c r="P739" s="126" t="s">
        <v>11704</v>
      </c>
      <c r="Q739" s="125" t="s">
        <v>10142</v>
      </c>
      <c r="R739" s="125" t="s">
        <v>11705</v>
      </c>
      <c r="S739" s="60"/>
      <c r="T739" s="60"/>
      <c r="U739" s="60"/>
      <c r="V739" s="60"/>
      <c r="W739" s="60"/>
      <c r="X739" s="60"/>
      <c r="Y739" s="60"/>
      <c r="Z739" s="60"/>
      <c r="AA739" s="60"/>
      <c r="AB739" s="60"/>
      <c r="AC739" s="60"/>
      <c r="AD739" s="60"/>
      <c r="AE739" s="60"/>
    </row>
    <row r="740">
      <c r="A740" s="124">
        <v>772.0</v>
      </c>
      <c r="B740" s="125" t="s">
        <v>11706</v>
      </c>
      <c r="C740" s="125" t="s">
        <v>11707</v>
      </c>
      <c r="D740" s="125" t="s">
        <v>11708</v>
      </c>
      <c r="E740" s="125" t="s">
        <v>9201</v>
      </c>
      <c r="F740" s="125" t="s">
        <v>11709</v>
      </c>
      <c r="G740" s="60"/>
      <c r="H740" s="60"/>
      <c r="I740" s="125" t="s">
        <v>10120</v>
      </c>
      <c r="J740" s="126" t="s">
        <v>11710</v>
      </c>
      <c r="K740" s="60"/>
      <c r="L740" s="60"/>
      <c r="M740" s="60"/>
      <c r="N740" s="60"/>
      <c r="O740" s="60"/>
      <c r="P740" s="60"/>
      <c r="Q740" s="60"/>
      <c r="R740" s="60"/>
      <c r="S740" s="60"/>
      <c r="T740" s="60"/>
      <c r="U740" s="60"/>
      <c r="V740" s="60"/>
      <c r="W740" s="60"/>
      <c r="X740" s="60"/>
      <c r="Y740" s="60"/>
      <c r="Z740" s="60"/>
      <c r="AA740" s="60"/>
      <c r="AB740" s="60"/>
      <c r="AC740" s="60"/>
      <c r="AD740" s="60"/>
      <c r="AE740" s="60"/>
    </row>
    <row r="741">
      <c r="A741" s="124">
        <v>773.0</v>
      </c>
      <c r="B741" s="125" t="s">
        <v>11711</v>
      </c>
      <c r="C741" s="125" t="s">
        <v>11712</v>
      </c>
      <c r="D741" s="125" t="s">
        <v>575</v>
      </c>
      <c r="E741" s="125" t="s">
        <v>7862</v>
      </c>
      <c r="F741" s="125" t="s">
        <v>575</v>
      </c>
      <c r="G741" s="125" t="s">
        <v>11713</v>
      </c>
      <c r="H741" s="125" t="s">
        <v>10782</v>
      </c>
      <c r="I741" s="125" t="s">
        <v>10149</v>
      </c>
      <c r="J741" s="126" t="s">
        <v>11714</v>
      </c>
      <c r="K741" s="125" t="s">
        <v>10122</v>
      </c>
      <c r="L741" s="126" t="s">
        <v>11715</v>
      </c>
      <c r="M741" s="125" t="s">
        <v>10142</v>
      </c>
      <c r="N741" s="126" t="s">
        <v>11716</v>
      </c>
      <c r="O741" s="60"/>
      <c r="P741" s="60"/>
      <c r="Q741" s="60"/>
      <c r="R741" s="60"/>
      <c r="S741" s="60"/>
      <c r="T741" s="60"/>
      <c r="U741" s="60"/>
      <c r="V741" s="60"/>
      <c r="W741" s="60"/>
      <c r="X741" s="60"/>
      <c r="Y741" s="60"/>
      <c r="Z741" s="60"/>
      <c r="AA741" s="60"/>
      <c r="AB741" s="60"/>
      <c r="AC741" s="60"/>
      <c r="AD741" s="60"/>
      <c r="AE741" s="60"/>
    </row>
    <row r="742">
      <c r="A742" s="124">
        <v>774.0</v>
      </c>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row>
    <row r="743">
      <c r="A743" s="124">
        <v>775.0</v>
      </c>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row>
    <row r="744">
      <c r="A744" s="124">
        <v>777.0</v>
      </c>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row>
    <row r="745">
      <c r="A745" s="124">
        <v>778.0</v>
      </c>
      <c r="B745" s="60"/>
      <c r="C745" s="60"/>
      <c r="D745" s="60"/>
      <c r="E745" s="125" t="s">
        <v>7862</v>
      </c>
      <c r="F745" s="125" t="s">
        <v>7943</v>
      </c>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row>
    <row r="746">
      <c r="A746" s="124">
        <v>779.0</v>
      </c>
      <c r="B746" s="125" t="s">
        <v>11717</v>
      </c>
      <c r="C746" s="125" t="s">
        <v>11718</v>
      </c>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row>
    <row r="747">
      <c r="A747" s="124">
        <v>780.0</v>
      </c>
      <c r="B747" s="60"/>
      <c r="C747" s="125" t="s">
        <v>11719</v>
      </c>
      <c r="D747" s="60"/>
      <c r="E747" s="60"/>
      <c r="F747" s="60"/>
      <c r="G747" s="60"/>
      <c r="H747" s="60"/>
      <c r="I747" s="125" t="s">
        <v>10120</v>
      </c>
      <c r="J747" s="126" t="s">
        <v>11720</v>
      </c>
      <c r="K747" s="60"/>
      <c r="L747" s="60"/>
      <c r="M747" s="60"/>
      <c r="N747" s="60"/>
      <c r="O747" s="60"/>
      <c r="P747" s="60"/>
      <c r="Q747" s="60"/>
      <c r="R747" s="60"/>
      <c r="S747" s="60"/>
      <c r="T747" s="60"/>
      <c r="U747" s="60"/>
      <c r="V747" s="60"/>
      <c r="W747" s="60"/>
      <c r="X747" s="60"/>
      <c r="Y747" s="60"/>
      <c r="Z747" s="60"/>
      <c r="AA747" s="60"/>
      <c r="AB747" s="60"/>
      <c r="AC747" s="60"/>
      <c r="AD747" s="60"/>
      <c r="AE747" s="60"/>
    </row>
    <row r="748">
      <c r="A748" s="124">
        <v>781.0</v>
      </c>
      <c r="B748" s="125" t="s">
        <v>11721</v>
      </c>
      <c r="C748" s="125" t="s">
        <v>11722</v>
      </c>
      <c r="D748" s="125" t="s">
        <v>10404</v>
      </c>
      <c r="E748" s="125" t="s">
        <v>7862</v>
      </c>
      <c r="F748" s="125" t="s">
        <v>7898</v>
      </c>
      <c r="G748" s="125" t="s">
        <v>11723</v>
      </c>
      <c r="H748" s="125" t="s">
        <v>11724</v>
      </c>
      <c r="I748" s="125" t="s">
        <v>10120</v>
      </c>
      <c r="J748" s="126" t="s">
        <v>11725</v>
      </c>
      <c r="K748" s="125" t="s">
        <v>10122</v>
      </c>
      <c r="L748" s="126" t="s">
        <v>11726</v>
      </c>
      <c r="M748" s="60"/>
      <c r="N748" s="60"/>
      <c r="O748" s="60"/>
      <c r="P748" s="60"/>
      <c r="Q748" s="60"/>
      <c r="R748" s="60"/>
      <c r="S748" s="60"/>
      <c r="T748" s="60"/>
      <c r="U748" s="60"/>
      <c r="V748" s="60"/>
      <c r="W748" s="60"/>
      <c r="X748" s="60"/>
      <c r="Y748" s="60"/>
      <c r="Z748" s="60"/>
      <c r="AA748" s="60"/>
      <c r="AB748" s="60"/>
      <c r="AC748" s="60"/>
      <c r="AD748" s="60"/>
      <c r="AE748" s="60"/>
    </row>
    <row r="749">
      <c r="A749" s="124">
        <v>783.0</v>
      </c>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row>
    <row r="750">
      <c r="A750" s="124">
        <v>784.0</v>
      </c>
      <c r="B750" s="125" t="s">
        <v>11727</v>
      </c>
      <c r="C750" s="125" t="s">
        <v>11728</v>
      </c>
      <c r="D750" s="125" t="s">
        <v>8874</v>
      </c>
      <c r="E750" s="125" t="s">
        <v>7862</v>
      </c>
      <c r="F750" s="125" t="s">
        <v>7943</v>
      </c>
      <c r="G750" s="125" t="s">
        <v>8875</v>
      </c>
      <c r="H750" s="125" t="s">
        <v>11729</v>
      </c>
      <c r="I750" s="125" t="s">
        <v>10211</v>
      </c>
      <c r="J750" s="126" t="s">
        <v>11730</v>
      </c>
      <c r="K750" s="125" t="s">
        <v>10122</v>
      </c>
      <c r="L750" s="126" t="s">
        <v>11731</v>
      </c>
      <c r="M750" s="125" t="s">
        <v>10153</v>
      </c>
      <c r="N750" s="126" t="s">
        <v>11732</v>
      </c>
      <c r="O750" s="125" t="s">
        <v>10142</v>
      </c>
      <c r="P750" s="126" t="s">
        <v>11733</v>
      </c>
      <c r="Q750" s="60"/>
      <c r="R750" s="60"/>
      <c r="S750" s="60"/>
      <c r="T750" s="60"/>
      <c r="U750" s="60"/>
      <c r="V750" s="60"/>
      <c r="W750" s="60"/>
      <c r="X750" s="60"/>
      <c r="Y750" s="60"/>
      <c r="Z750" s="60"/>
      <c r="AA750" s="60"/>
      <c r="AB750" s="60"/>
      <c r="AC750" s="60"/>
      <c r="AD750" s="60"/>
      <c r="AE750" s="60"/>
    </row>
    <row r="751">
      <c r="A751" s="124">
        <v>786.0</v>
      </c>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row>
    <row r="752">
      <c r="A752" s="124">
        <v>787.0</v>
      </c>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row>
    <row r="753">
      <c r="A753" s="124">
        <v>788.0</v>
      </c>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row>
    <row r="754">
      <c r="A754" s="124">
        <v>789.0</v>
      </c>
      <c r="B754" s="125" t="s">
        <v>11734</v>
      </c>
      <c r="C754" s="125" t="s">
        <v>11735</v>
      </c>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row>
    <row r="755">
      <c r="A755" s="124">
        <v>790.0</v>
      </c>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row>
    <row r="756">
      <c r="A756" s="124">
        <v>791.0</v>
      </c>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row>
    <row r="757">
      <c r="A757" s="124">
        <v>792.0</v>
      </c>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row>
    <row r="758">
      <c r="A758" s="124">
        <v>793.0</v>
      </c>
      <c r="B758" s="125" t="s">
        <v>11555</v>
      </c>
      <c r="C758" s="125" t="s">
        <v>11736</v>
      </c>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row>
    <row r="759">
      <c r="A759" s="124">
        <v>794.0</v>
      </c>
      <c r="B759" s="125" t="s">
        <v>11737</v>
      </c>
      <c r="C759" s="125" t="s">
        <v>11738</v>
      </c>
      <c r="D759" s="125" t="s">
        <v>9124</v>
      </c>
      <c r="E759" s="125" t="s">
        <v>8344</v>
      </c>
      <c r="F759" s="125" t="s">
        <v>8347</v>
      </c>
      <c r="G759" s="60"/>
      <c r="H759" s="60"/>
      <c r="I759" s="125" t="s">
        <v>10120</v>
      </c>
      <c r="J759" s="126" t="s">
        <v>11739</v>
      </c>
      <c r="K759" s="60"/>
      <c r="L759" s="60"/>
      <c r="M759" s="60"/>
      <c r="N759" s="60"/>
      <c r="O759" s="60"/>
      <c r="P759" s="60"/>
      <c r="Q759" s="60"/>
      <c r="R759" s="60"/>
      <c r="S759" s="60"/>
      <c r="T759" s="60"/>
      <c r="U759" s="60"/>
      <c r="V759" s="60"/>
      <c r="W759" s="60"/>
      <c r="X759" s="60"/>
      <c r="Y759" s="60"/>
      <c r="Z759" s="60"/>
      <c r="AA759" s="60"/>
      <c r="AB759" s="60"/>
      <c r="AC759" s="60"/>
      <c r="AD759" s="60"/>
      <c r="AE759" s="60"/>
    </row>
    <row r="760">
      <c r="A760" s="124">
        <v>795.0</v>
      </c>
      <c r="B760" s="125" t="s">
        <v>11740</v>
      </c>
      <c r="C760" s="125" t="s">
        <v>11741</v>
      </c>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row>
    <row r="761">
      <c r="A761" s="124">
        <v>796.0</v>
      </c>
      <c r="B761" s="125" t="s">
        <v>11742</v>
      </c>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row>
    <row r="762">
      <c r="A762" s="124">
        <v>797.0</v>
      </c>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row>
    <row r="763">
      <c r="A763" s="124">
        <v>798.0</v>
      </c>
      <c r="B763" s="125" t="s">
        <v>11743</v>
      </c>
      <c r="C763" s="125" t="s">
        <v>11744</v>
      </c>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row>
    <row r="764">
      <c r="A764" s="124">
        <v>799.0</v>
      </c>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row>
    <row r="765">
      <c r="A765" s="124">
        <v>800.0</v>
      </c>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row>
    <row r="766">
      <c r="A766" s="124">
        <v>801.0</v>
      </c>
      <c r="B766" s="125" t="s">
        <v>11745</v>
      </c>
      <c r="C766" s="125" t="s">
        <v>11746</v>
      </c>
      <c r="D766" s="125" t="s">
        <v>2773</v>
      </c>
      <c r="E766" s="125" t="s">
        <v>7862</v>
      </c>
      <c r="F766" s="125" t="s">
        <v>7889</v>
      </c>
      <c r="G766" s="125" t="s">
        <v>11747</v>
      </c>
      <c r="H766" s="125" t="s">
        <v>11748</v>
      </c>
      <c r="I766" s="125" t="s">
        <v>10118</v>
      </c>
      <c r="J766" s="126" t="s">
        <v>11749</v>
      </c>
      <c r="K766" s="125" t="s">
        <v>10674</v>
      </c>
      <c r="L766" s="126" t="s">
        <v>11750</v>
      </c>
      <c r="M766" s="125" t="s">
        <v>10122</v>
      </c>
      <c r="N766" s="126" t="s">
        <v>11751</v>
      </c>
      <c r="O766" s="60"/>
      <c r="P766" s="60"/>
      <c r="Q766" s="60"/>
      <c r="R766" s="60"/>
      <c r="S766" s="60"/>
      <c r="T766" s="60"/>
      <c r="U766" s="60"/>
      <c r="V766" s="60"/>
      <c r="W766" s="60"/>
      <c r="X766" s="60"/>
      <c r="Y766" s="60"/>
      <c r="Z766" s="60"/>
      <c r="AA766" s="60"/>
      <c r="AB766" s="60"/>
      <c r="AC766" s="60"/>
      <c r="AD766" s="60"/>
      <c r="AE766" s="60"/>
    </row>
    <row r="767">
      <c r="A767" s="124">
        <v>802.0</v>
      </c>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row>
    <row r="768">
      <c r="A768" s="124">
        <v>803.0</v>
      </c>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row>
    <row r="769">
      <c r="A769" s="124">
        <v>804.0</v>
      </c>
      <c r="B769" s="125" t="s">
        <v>11752</v>
      </c>
      <c r="C769" s="125" t="s">
        <v>11753</v>
      </c>
      <c r="D769" s="60"/>
      <c r="E769" s="60"/>
      <c r="F769" s="60"/>
      <c r="G769" s="60"/>
      <c r="H769" s="60"/>
      <c r="I769" s="125" t="s">
        <v>10153</v>
      </c>
      <c r="J769" s="126" t="s">
        <v>11754</v>
      </c>
      <c r="K769" s="60"/>
      <c r="L769" s="60"/>
      <c r="M769" s="60"/>
      <c r="N769" s="60"/>
      <c r="O769" s="60"/>
      <c r="P769" s="60"/>
      <c r="Q769" s="60"/>
      <c r="R769" s="60"/>
      <c r="S769" s="60"/>
      <c r="T769" s="60"/>
      <c r="U769" s="60"/>
      <c r="V769" s="60"/>
      <c r="W769" s="60"/>
      <c r="X769" s="60"/>
      <c r="Y769" s="60"/>
      <c r="Z769" s="60"/>
      <c r="AA769" s="60"/>
      <c r="AB769" s="60"/>
      <c r="AC769" s="60"/>
      <c r="AD769" s="60"/>
      <c r="AE769" s="60"/>
    </row>
    <row r="770">
      <c r="A770" s="124">
        <v>805.0</v>
      </c>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row>
    <row r="771">
      <c r="A771" s="124">
        <v>806.0</v>
      </c>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row>
    <row r="772">
      <c r="A772" s="124">
        <v>807.0</v>
      </c>
      <c r="B772" s="125" t="s">
        <v>11755</v>
      </c>
      <c r="C772" s="125" t="s">
        <v>11756</v>
      </c>
      <c r="D772" s="60"/>
      <c r="E772" s="60"/>
      <c r="F772" s="60"/>
      <c r="G772" s="60"/>
      <c r="H772" s="60"/>
      <c r="I772" s="125" t="s">
        <v>10146</v>
      </c>
      <c r="J772" s="126" t="s">
        <v>11757</v>
      </c>
      <c r="K772" s="60"/>
      <c r="L772" s="60"/>
      <c r="M772" s="60"/>
      <c r="N772" s="60"/>
      <c r="O772" s="60"/>
      <c r="P772" s="60"/>
      <c r="Q772" s="60"/>
      <c r="R772" s="60"/>
      <c r="S772" s="60"/>
      <c r="T772" s="60"/>
      <c r="U772" s="60"/>
      <c r="V772" s="60"/>
      <c r="W772" s="60"/>
      <c r="X772" s="60"/>
      <c r="Y772" s="60"/>
      <c r="Z772" s="60"/>
      <c r="AA772" s="60"/>
      <c r="AB772" s="60"/>
      <c r="AC772" s="60"/>
      <c r="AD772" s="60"/>
      <c r="AE772" s="60"/>
    </row>
    <row r="773">
      <c r="A773" s="124">
        <v>808.0</v>
      </c>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row>
    <row r="774">
      <c r="A774" s="124">
        <v>809.0</v>
      </c>
      <c r="B774" s="125" t="s">
        <v>11758</v>
      </c>
      <c r="C774" s="125" t="s">
        <v>11759</v>
      </c>
      <c r="D774" s="60"/>
      <c r="E774" s="60"/>
      <c r="F774" s="60"/>
      <c r="G774" s="60"/>
      <c r="H774" s="60"/>
      <c r="I774" s="125" t="s">
        <v>10120</v>
      </c>
      <c r="J774" s="126" t="s">
        <v>11760</v>
      </c>
      <c r="K774" s="125" t="s">
        <v>10146</v>
      </c>
      <c r="L774" s="126" t="s">
        <v>11761</v>
      </c>
      <c r="M774" s="60"/>
      <c r="N774" s="60"/>
      <c r="O774" s="60"/>
      <c r="P774" s="60"/>
      <c r="Q774" s="60"/>
      <c r="R774" s="60"/>
      <c r="S774" s="60"/>
      <c r="T774" s="60"/>
      <c r="U774" s="60"/>
      <c r="V774" s="60"/>
      <c r="W774" s="60"/>
      <c r="X774" s="60"/>
      <c r="Y774" s="60"/>
      <c r="Z774" s="60"/>
      <c r="AA774" s="60"/>
      <c r="AB774" s="60"/>
      <c r="AC774" s="60"/>
      <c r="AD774" s="60"/>
      <c r="AE774" s="60"/>
    </row>
    <row r="775">
      <c r="A775" s="124">
        <v>810.0</v>
      </c>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row>
    <row r="776">
      <c r="A776" s="124">
        <v>811.0</v>
      </c>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row>
    <row r="777">
      <c r="A777" s="124">
        <v>812.0</v>
      </c>
      <c r="B777" s="125" t="s">
        <v>10373</v>
      </c>
      <c r="C777" s="125" t="s">
        <v>11762</v>
      </c>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row>
    <row r="778">
      <c r="A778" s="124">
        <v>813.0</v>
      </c>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row>
    <row r="779">
      <c r="A779" s="124">
        <v>814.0</v>
      </c>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row>
    <row r="780">
      <c r="A780" s="124">
        <v>815.0</v>
      </c>
      <c r="B780" s="125" t="s">
        <v>11519</v>
      </c>
      <c r="C780" s="125" t="s">
        <v>11763</v>
      </c>
      <c r="D780" s="60"/>
      <c r="E780" s="60"/>
      <c r="F780" s="60"/>
      <c r="G780" s="60"/>
      <c r="H780" s="60"/>
      <c r="I780" s="125" t="s">
        <v>10146</v>
      </c>
      <c r="J780" s="126" t="s">
        <v>11764</v>
      </c>
      <c r="K780" s="60"/>
      <c r="L780" s="60"/>
      <c r="M780" s="60"/>
      <c r="N780" s="60"/>
      <c r="O780" s="60"/>
      <c r="P780" s="60"/>
      <c r="Q780" s="60"/>
      <c r="R780" s="60"/>
      <c r="S780" s="60"/>
      <c r="T780" s="60"/>
      <c r="U780" s="60"/>
      <c r="V780" s="60"/>
      <c r="W780" s="60"/>
      <c r="X780" s="60"/>
      <c r="Y780" s="60"/>
      <c r="Z780" s="60"/>
      <c r="AA780" s="60"/>
      <c r="AB780" s="60"/>
      <c r="AC780" s="60"/>
      <c r="AD780" s="60"/>
      <c r="AE780" s="60"/>
    </row>
    <row r="781">
      <c r="A781" s="124">
        <v>816.0</v>
      </c>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row>
    <row r="782">
      <c r="A782" s="124">
        <v>818.0</v>
      </c>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row>
    <row r="783">
      <c r="A783" s="124">
        <v>819.0</v>
      </c>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row>
    <row r="784">
      <c r="A784" s="124">
        <v>820.0</v>
      </c>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row>
    <row r="785">
      <c r="A785" s="124">
        <v>821.0</v>
      </c>
      <c r="B785" s="125" t="s">
        <v>7985</v>
      </c>
      <c r="C785" s="125" t="s">
        <v>10256</v>
      </c>
      <c r="D785" s="125" t="s">
        <v>7985</v>
      </c>
      <c r="E785" s="125" t="s">
        <v>7862</v>
      </c>
      <c r="F785" s="125" t="s">
        <v>7907</v>
      </c>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row>
    <row r="786">
      <c r="A786" s="124">
        <v>822.0</v>
      </c>
      <c r="B786" s="125" t="s">
        <v>10803</v>
      </c>
      <c r="C786" s="125" t="s">
        <v>11765</v>
      </c>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row>
    <row r="787">
      <c r="A787" s="124">
        <v>823.0</v>
      </c>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row>
    <row r="788">
      <c r="A788" s="127" t="e">
        <v>#N/A</v>
      </c>
      <c r="B788" s="125" t="s">
        <v>11412</v>
      </c>
      <c r="C788" s="125" t="s">
        <v>11766</v>
      </c>
      <c r="D788" s="125" t="s">
        <v>10203</v>
      </c>
      <c r="E788" s="125" t="s">
        <v>7862</v>
      </c>
      <c r="F788" s="60"/>
      <c r="G788" s="125" t="s">
        <v>11767</v>
      </c>
      <c r="H788" s="125" t="s">
        <v>11768</v>
      </c>
      <c r="I788" s="125" t="s">
        <v>10120</v>
      </c>
      <c r="J788" s="126" t="s">
        <v>11769</v>
      </c>
      <c r="K788" s="125" t="s">
        <v>10164</v>
      </c>
      <c r="L788" s="126" t="s">
        <v>11770</v>
      </c>
      <c r="M788" s="125" t="s">
        <v>10122</v>
      </c>
      <c r="N788" s="126" t="s">
        <v>11771</v>
      </c>
      <c r="O788" s="60"/>
      <c r="P788" s="60"/>
      <c r="Q788" s="60"/>
      <c r="R788" s="60"/>
      <c r="S788" s="60"/>
      <c r="T788" s="60"/>
      <c r="U788" s="60"/>
      <c r="V788" s="60"/>
      <c r="W788" s="60"/>
      <c r="X788" s="60"/>
      <c r="Y788" s="60"/>
      <c r="Z788" s="60"/>
      <c r="AA788" s="60"/>
      <c r="AB788" s="60"/>
      <c r="AC788" s="60"/>
      <c r="AD788" s="60"/>
      <c r="AE788" s="60"/>
    </row>
  </sheetData>
  <hyperlinks>
    <hyperlink r:id="rId2" ref="J4"/>
    <hyperlink r:id="rId3" ref="L4"/>
    <hyperlink r:id="rId4" ref="N4"/>
    <hyperlink r:id="rId5" ref="J7"/>
    <hyperlink r:id="rId6" ref="J14"/>
    <hyperlink r:id="rId7" ref="J15"/>
    <hyperlink r:id="rId8" ref="J17"/>
    <hyperlink r:id="rId9" ref="L17"/>
    <hyperlink r:id="rId10" ref="J18"/>
    <hyperlink r:id="rId11" ref="L18"/>
    <hyperlink r:id="rId12" ref="N18"/>
    <hyperlink r:id="rId13" ref="P18"/>
    <hyperlink r:id="rId14" ref="R18"/>
    <hyperlink r:id="rId15" ref="T18"/>
    <hyperlink r:id="rId16" ref="J19"/>
    <hyperlink r:id="rId17" ref="J20"/>
    <hyperlink r:id="rId18" ref="L20"/>
    <hyperlink r:id="rId19" ref="N20"/>
    <hyperlink r:id="rId20" ref="J21"/>
    <hyperlink r:id="rId21" ref="J23"/>
    <hyperlink r:id="rId22" ref="L23"/>
    <hyperlink r:id="rId23" ref="N23"/>
    <hyperlink r:id="rId24" ref="P23"/>
    <hyperlink r:id="rId25" ref="J28"/>
    <hyperlink r:id="rId26" ref="J30"/>
    <hyperlink r:id="rId27" ref="L30"/>
    <hyperlink r:id="rId28" ref="J31"/>
    <hyperlink r:id="rId29" ref="L31"/>
    <hyperlink r:id="rId30" ref="N31"/>
    <hyperlink r:id="rId31" ref="R31"/>
    <hyperlink r:id="rId32" ref="J33"/>
    <hyperlink r:id="rId33" ref="L33"/>
    <hyperlink r:id="rId34" ref="J36"/>
    <hyperlink r:id="rId35" ref="L36"/>
    <hyperlink r:id="rId36" ref="J42"/>
    <hyperlink r:id="rId37" ref="L42"/>
    <hyperlink r:id="rId38" ref="J43"/>
    <hyperlink r:id="rId39" ref="L43"/>
    <hyperlink r:id="rId40" ref="J44"/>
    <hyperlink r:id="rId41" ref="L44"/>
    <hyperlink r:id="rId42" ref="N44"/>
    <hyperlink r:id="rId43" ref="P44"/>
    <hyperlink r:id="rId44" ref="R44"/>
    <hyperlink r:id="rId45" ref="T44"/>
    <hyperlink r:id="rId46" ref="J48"/>
    <hyperlink r:id="rId47" ref="L48"/>
    <hyperlink r:id="rId48" ref="N48"/>
    <hyperlink r:id="rId49" ref="P48"/>
    <hyperlink r:id="rId50" ref="J51"/>
    <hyperlink r:id="rId51" ref="L51"/>
    <hyperlink r:id="rId52" ref="J52"/>
    <hyperlink r:id="rId53" ref="L52"/>
    <hyperlink r:id="rId54" ref="J59"/>
    <hyperlink r:id="rId55" ref="L59"/>
    <hyperlink r:id="rId56" ref="J60"/>
    <hyperlink r:id="rId57" ref="L60"/>
    <hyperlink r:id="rId58" ref="J65"/>
    <hyperlink r:id="rId59" ref="L65"/>
    <hyperlink r:id="rId60" ref="J66"/>
    <hyperlink r:id="rId61" ref="L66"/>
    <hyperlink r:id="rId62" ref="N66"/>
    <hyperlink r:id="rId63" ref="P66"/>
    <hyperlink r:id="rId64" ref="R66"/>
    <hyperlink r:id="rId65" ref="T66"/>
    <hyperlink r:id="rId66" ref="V66"/>
    <hyperlink r:id="rId67" ref="J67"/>
    <hyperlink r:id="rId68" ref="J68"/>
    <hyperlink r:id="rId69" ref="J69"/>
    <hyperlink r:id="rId70" ref="L69"/>
    <hyperlink r:id="rId71" ref="N69"/>
    <hyperlink r:id="rId72" ref="P69"/>
    <hyperlink r:id="rId73" ref="J72"/>
    <hyperlink r:id="rId74" ref="J73"/>
    <hyperlink r:id="rId75" ref="J74"/>
    <hyperlink r:id="rId76" ref="L74"/>
    <hyperlink r:id="rId77" ref="N74"/>
    <hyperlink r:id="rId78" ref="J80"/>
    <hyperlink r:id="rId79" ref="J82"/>
    <hyperlink r:id="rId80" ref="L82"/>
    <hyperlink r:id="rId81" ref="J85"/>
    <hyperlink r:id="rId82" ref="J86"/>
    <hyperlink r:id="rId83" ref="L86"/>
    <hyperlink r:id="rId84" ref="J88"/>
    <hyperlink r:id="rId85" ref="J90"/>
    <hyperlink r:id="rId86" ref="L90"/>
    <hyperlink r:id="rId87" ref="J92"/>
    <hyperlink r:id="rId88" ref="L92"/>
    <hyperlink r:id="rId89" ref="N92"/>
    <hyperlink r:id="rId90" ref="P92"/>
    <hyperlink r:id="rId91" ref="R92"/>
    <hyperlink r:id="rId92" ref="J93"/>
    <hyperlink r:id="rId93" ref="L93"/>
    <hyperlink r:id="rId94" ref="N93"/>
    <hyperlink r:id="rId95" ref="P93"/>
    <hyperlink r:id="rId96" ref="J94"/>
    <hyperlink r:id="rId97" ref="L94"/>
    <hyperlink r:id="rId98" ref="N94"/>
    <hyperlink r:id="rId99" ref="J95"/>
    <hyperlink r:id="rId100" ref="J97"/>
    <hyperlink r:id="rId101" ref="J99"/>
    <hyperlink r:id="rId102" ref="J100"/>
    <hyperlink r:id="rId103" ref="J101"/>
    <hyperlink r:id="rId104" ref="J103"/>
    <hyperlink r:id="rId105" ref="L103"/>
    <hyperlink r:id="rId106" ref="N103"/>
    <hyperlink r:id="rId107" ref="J104"/>
    <hyperlink r:id="rId108" ref="L104"/>
    <hyperlink r:id="rId109" ref="N104"/>
    <hyperlink r:id="rId110" ref="J105"/>
    <hyperlink r:id="rId111" ref="L105"/>
    <hyperlink r:id="rId112" ref="N105"/>
    <hyperlink r:id="rId113" ref="P105"/>
    <hyperlink r:id="rId114" ref="J106"/>
    <hyperlink r:id="rId115" ref="L106"/>
    <hyperlink r:id="rId116" ref="N106"/>
    <hyperlink r:id="rId117" ref="J108"/>
    <hyperlink r:id="rId118" ref="L108"/>
    <hyperlink r:id="rId119" ref="G109"/>
    <hyperlink r:id="rId120" ref="J109"/>
    <hyperlink r:id="rId121" ref="L109"/>
    <hyperlink r:id="rId122" ref="N109"/>
    <hyperlink r:id="rId123" ref="P109"/>
    <hyperlink r:id="rId124" ref="R109"/>
    <hyperlink r:id="rId125" ref="J111"/>
    <hyperlink r:id="rId126" ref="L111"/>
    <hyperlink r:id="rId127" ref="J112"/>
    <hyperlink r:id="rId128" ref="L112"/>
    <hyperlink r:id="rId129" ref="N112"/>
    <hyperlink r:id="rId130" ref="J114"/>
    <hyperlink r:id="rId131" ref="L114"/>
    <hyperlink r:id="rId132" ref="N114"/>
    <hyperlink r:id="rId133" ref="P114"/>
    <hyperlink r:id="rId134" ref="J120"/>
    <hyperlink r:id="rId135" ref="L120"/>
    <hyperlink r:id="rId136" ref="N120"/>
    <hyperlink r:id="rId137" ref="J121"/>
    <hyperlink r:id="rId138" ref="L121"/>
    <hyperlink r:id="rId139" ref="N121"/>
    <hyperlink r:id="rId140" ref="P121"/>
    <hyperlink r:id="rId141" ref="R121"/>
    <hyperlink r:id="rId142" ref="T121"/>
    <hyperlink r:id="rId143" ref="V121"/>
    <hyperlink r:id="rId144" ref="X121"/>
    <hyperlink r:id="rId145" ref="Z121"/>
    <hyperlink r:id="rId146" ref="AB121"/>
    <hyperlink r:id="rId147" ref="AD121"/>
    <hyperlink r:id="rId148" ref="J123"/>
    <hyperlink r:id="rId149" ref="J125"/>
    <hyperlink r:id="rId150" ref="L125"/>
    <hyperlink r:id="rId151" ref="J126"/>
    <hyperlink r:id="rId152" ref="L126"/>
    <hyperlink r:id="rId153" ref="J128"/>
    <hyperlink r:id="rId154" ref="L128"/>
    <hyperlink r:id="rId155" ref="N128"/>
    <hyperlink r:id="rId156" ref="P128"/>
    <hyperlink r:id="rId157" ref="R128"/>
    <hyperlink r:id="rId158" ref="J132"/>
    <hyperlink r:id="rId159" ref="J141"/>
    <hyperlink r:id="rId160" ref="L141"/>
    <hyperlink r:id="rId161" ref="N141"/>
    <hyperlink r:id="rId162" ref="J142"/>
    <hyperlink r:id="rId163" ref="J143"/>
    <hyperlink r:id="rId164" ref="J144"/>
    <hyperlink r:id="rId165" ref="J146"/>
    <hyperlink r:id="rId166" ref="L146"/>
    <hyperlink r:id="rId167" ref="J148"/>
    <hyperlink r:id="rId168" ref="J151"/>
    <hyperlink r:id="rId169" ref="J154"/>
    <hyperlink r:id="rId170" ref="J156"/>
    <hyperlink r:id="rId171" ref="J158"/>
    <hyperlink r:id="rId172" ref="J161"/>
    <hyperlink r:id="rId173" ref="J162"/>
    <hyperlink r:id="rId174" ref="L162"/>
    <hyperlink r:id="rId175" ref="N162"/>
    <hyperlink r:id="rId176" ref="P162"/>
    <hyperlink r:id="rId177" ref="J164"/>
    <hyperlink r:id="rId178" ref="L164"/>
    <hyperlink r:id="rId179" ref="J167"/>
    <hyperlink r:id="rId180" ref="L167"/>
    <hyperlink r:id="rId181" ref="N167"/>
    <hyperlink r:id="rId182" ref="P167"/>
    <hyperlink r:id="rId183" ref="R167"/>
    <hyperlink r:id="rId184" ref="T167"/>
    <hyperlink r:id="rId185" ref="V167"/>
    <hyperlink r:id="rId186" ref="X167"/>
    <hyperlink r:id="rId187" ref="Z167"/>
    <hyperlink r:id="rId188" ref="J168"/>
    <hyperlink r:id="rId189" ref="J169"/>
    <hyperlink r:id="rId190" ref="L169"/>
    <hyperlink r:id="rId191" ref="J172"/>
    <hyperlink r:id="rId192" ref="J174"/>
    <hyperlink r:id="rId193" ref="L174"/>
    <hyperlink r:id="rId194" ref="N174"/>
    <hyperlink r:id="rId195" ref="P174"/>
    <hyperlink r:id="rId196" ref="R174"/>
    <hyperlink r:id="rId197" ref="T174"/>
    <hyperlink r:id="rId198" ref="X174"/>
    <hyperlink r:id="rId199" ref="J180"/>
    <hyperlink r:id="rId200" ref="L180"/>
    <hyperlink r:id="rId201" ref="J181"/>
    <hyperlink r:id="rId202" ref="J183"/>
    <hyperlink r:id="rId203" ref="L183"/>
    <hyperlink r:id="rId204" ref="J184"/>
    <hyperlink r:id="rId205" ref="J185"/>
    <hyperlink r:id="rId206" ref="J188"/>
    <hyperlink r:id="rId207" ref="L188"/>
    <hyperlink r:id="rId208" ref="J189"/>
    <hyperlink r:id="rId209" ref="L189"/>
    <hyperlink r:id="rId210" ref="N189"/>
    <hyperlink r:id="rId211" ref="P189"/>
    <hyperlink r:id="rId212" ref="R189"/>
    <hyperlink r:id="rId213" ref="J193"/>
    <hyperlink r:id="rId214" ref="J194"/>
    <hyperlink r:id="rId215" ref="L194"/>
    <hyperlink r:id="rId216" ref="N194"/>
    <hyperlink r:id="rId217" ref="P194"/>
    <hyperlink r:id="rId218" ref="R194"/>
    <hyperlink r:id="rId219" ref="T194"/>
    <hyperlink r:id="rId220" ref="J195"/>
    <hyperlink r:id="rId221" ref="L195"/>
    <hyperlink r:id="rId222" ref="N195"/>
    <hyperlink r:id="rId223" ref="P195"/>
    <hyperlink r:id="rId224" ref="R195"/>
    <hyperlink r:id="rId225" ref="T195"/>
    <hyperlink r:id="rId226" ref="V195"/>
    <hyperlink r:id="rId227" ref="J201"/>
    <hyperlink r:id="rId228" ref="J202"/>
    <hyperlink r:id="rId229" ref="L202"/>
    <hyperlink r:id="rId230" ref="N202"/>
    <hyperlink r:id="rId231" ref="J203"/>
    <hyperlink r:id="rId232" ref="L203"/>
    <hyperlink r:id="rId233" ref="N203"/>
    <hyperlink r:id="rId234" ref="P203"/>
    <hyperlink r:id="rId235" ref="R203"/>
    <hyperlink r:id="rId236" ref="T203"/>
    <hyperlink r:id="rId237" ref="V203"/>
    <hyperlink r:id="rId238" ref="J206"/>
    <hyperlink r:id="rId239" ref="J209"/>
    <hyperlink r:id="rId240" ref="L209"/>
    <hyperlink r:id="rId241" ref="N209"/>
    <hyperlink r:id="rId242" ref="P209"/>
    <hyperlink r:id="rId243" ref="R209"/>
    <hyperlink r:id="rId244" ref="J212"/>
    <hyperlink r:id="rId245" ref="J213"/>
    <hyperlink r:id="rId246" ref="L213"/>
    <hyperlink r:id="rId247" ref="N213"/>
    <hyperlink r:id="rId248" ref="P213"/>
    <hyperlink r:id="rId249" ref="J214"/>
    <hyperlink r:id="rId250" ref="L214"/>
    <hyperlink r:id="rId251" ref="N214"/>
    <hyperlink r:id="rId252" ref="J216"/>
    <hyperlink r:id="rId253" ref="J217"/>
    <hyperlink r:id="rId254" ref="L217"/>
    <hyperlink r:id="rId255" ref="N217"/>
    <hyperlink r:id="rId256" ref="P217"/>
    <hyperlink r:id="rId257" ref="R217"/>
    <hyperlink r:id="rId258" ref="T217"/>
    <hyperlink r:id="rId259" ref="V217"/>
    <hyperlink r:id="rId260" ref="J218"/>
    <hyperlink r:id="rId261" ref="L218"/>
    <hyperlink r:id="rId262" ref="J221"/>
    <hyperlink r:id="rId263" ref="L221"/>
    <hyperlink r:id="rId264" ref="J222"/>
    <hyperlink r:id="rId265" ref="J227"/>
    <hyperlink r:id="rId266" ref="L227"/>
    <hyperlink r:id="rId267" ref="J228"/>
    <hyperlink r:id="rId268" ref="J235"/>
    <hyperlink r:id="rId269" ref="L235"/>
    <hyperlink r:id="rId270" ref="N235"/>
    <hyperlink r:id="rId271" ref="P235"/>
    <hyperlink r:id="rId272" ref="R235"/>
    <hyperlink r:id="rId273" ref="J236"/>
    <hyperlink r:id="rId274" ref="J240"/>
    <hyperlink r:id="rId275" ref="J246"/>
    <hyperlink r:id="rId276" ref="L246"/>
    <hyperlink r:id="rId277" ref="N246"/>
    <hyperlink r:id="rId278" ref="P246"/>
    <hyperlink r:id="rId279" ref="J248"/>
    <hyperlink r:id="rId280" ref="L248"/>
    <hyperlink r:id="rId281" ref="N248"/>
    <hyperlink r:id="rId282" ref="P248"/>
    <hyperlink r:id="rId283" ref="J254"/>
    <hyperlink r:id="rId284" ref="L254"/>
    <hyperlink r:id="rId285" ref="J255"/>
    <hyperlink r:id="rId286" ref="L255"/>
    <hyperlink r:id="rId287" ref="J257"/>
    <hyperlink r:id="rId288" ref="L257"/>
    <hyperlink r:id="rId289" ref="N257"/>
    <hyperlink r:id="rId290" ref="P257"/>
    <hyperlink r:id="rId291" ref="R257"/>
    <hyperlink r:id="rId292" ref="J260"/>
    <hyperlink r:id="rId293" ref="L260"/>
    <hyperlink r:id="rId294" ref="J261"/>
    <hyperlink r:id="rId295" ref="J265"/>
    <hyperlink r:id="rId296" ref="L265"/>
    <hyperlink r:id="rId297" ref="N265"/>
    <hyperlink r:id="rId298" ref="P265"/>
    <hyperlink r:id="rId299" ref="J267"/>
    <hyperlink r:id="rId300" ref="L267"/>
    <hyperlink r:id="rId301" ref="N267"/>
    <hyperlink r:id="rId302" ref="J269"/>
    <hyperlink r:id="rId303" ref="L269"/>
    <hyperlink r:id="rId304" ref="N269"/>
    <hyperlink r:id="rId305" ref="P269"/>
    <hyperlink r:id="rId306" ref="J271"/>
    <hyperlink r:id="rId307" ref="J273"/>
    <hyperlink r:id="rId308" ref="J274"/>
    <hyperlink r:id="rId309" ref="L274"/>
    <hyperlink r:id="rId310" ref="N274"/>
    <hyperlink r:id="rId311" ref="P274"/>
    <hyperlink r:id="rId312" ref="J276"/>
    <hyperlink r:id="rId313" ref="L276"/>
    <hyperlink r:id="rId314" ref="N276"/>
    <hyperlink r:id="rId315" ref="P276"/>
    <hyperlink r:id="rId316" ref="J277"/>
    <hyperlink r:id="rId317" ref="J284"/>
    <hyperlink r:id="rId318" ref="J289"/>
    <hyperlink r:id="rId319" ref="J290"/>
    <hyperlink r:id="rId320" ref="J293"/>
    <hyperlink r:id="rId321" ref="J295"/>
    <hyperlink r:id="rId322" ref="J297"/>
    <hyperlink r:id="rId323" ref="J300"/>
    <hyperlink r:id="rId324" ref="L300"/>
    <hyperlink r:id="rId325" ref="J315"/>
    <hyperlink r:id="rId326" ref="J316"/>
    <hyperlink r:id="rId327" ref="L316"/>
    <hyperlink r:id="rId328" ref="N316"/>
    <hyperlink r:id="rId329" ref="J319"/>
    <hyperlink r:id="rId330" ref="L319"/>
    <hyperlink r:id="rId331" ref="J320"/>
    <hyperlink r:id="rId332" ref="L320"/>
    <hyperlink r:id="rId333" ref="N320"/>
    <hyperlink r:id="rId334" ref="J321"/>
    <hyperlink r:id="rId335" ref="J322"/>
    <hyperlink r:id="rId336" ref="L322"/>
    <hyperlink r:id="rId337" ref="N322"/>
    <hyperlink r:id="rId338" ref="J324"/>
    <hyperlink r:id="rId339" ref="J327"/>
    <hyperlink r:id="rId340" ref="J329"/>
    <hyperlink r:id="rId341" ref="L329"/>
    <hyperlink r:id="rId342" ref="N329"/>
    <hyperlink r:id="rId343" ref="P329"/>
    <hyperlink r:id="rId344" ref="R329"/>
    <hyperlink r:id="rId345" ref="T329"/>
    <hyperlink r:id="rId346" ref="J335"/>
    <hyperlink r:id="rId347" ref="J339"/>
    <hyperlink r:id="rId348" ref="L339"/>
    <hyperlink r:id="rId349" ref="N339"/>
    <hyperlink r:id="rId350" ref="P339"/>
    <hyperlink r:id="rId351" ref="R339"/>
    <hyperlink r:id="rId352" ref="T339"/>
    <hyperlink r:id="rId353" ref="V339"/>
    <hyperlink r:id="rId354" ref="AB339"/>
    <hyperlink r:id="rId355" ref="J341"/>
    <hyperlink r:id="rId356" ref="J343"/>
    <hyperlink r:id="rId357" ref="L343"/>
    <hyperlink r:id="rId358" ref="J344"/>
    <hyperlink r:id="rId359" ref="L344"/>
    <hyperlink r:id="rId360" ref="N344"/>
    <hyperlink r:id="rId361" ref="P344"/>
    <hyperlink r:id="rId362" ref="R344"/>
    <hyperlink r:id="rId363" ref="J345"/>
    <hyperlink r:id="rId364" ref="L345"/>
    <hyperlink r:id="rId365" ref="J346"/>
    <hyperlink r:id="rId366" ref="L346"/>
    <hyperlink r:id="rId367" ref="N346"/>
    <hyperlink r:id="rId368" ref="P346"/>
    <hyperlink r:id="rId369" ref="J347"/>
    <hyperlink r:id="rId370" ref="L347"/>
    <hyperlink r:id="rId371" ref="J350"/>
    <hyperlink r:id="rId372" ref="L350"/>
    <hyperlink r:id="rId373" ref="N350"/>
    <hyperlink r:id="rId374" ref="J351"/>
    <hyperlink r:id="rId375" ref="L351"/>
    <hyperlink r:id="rId376" ref="N351"/>
    <hyperlink r:id="rId377" ref="J352"/>
    <hyperlink r:id="rId378" ref="L352"/>
    <hyperlink r:id="rId379" ref="N352"/>
    <hyperlink r:id="rId380" ref="P352"/>
    <hyperlink r:id="rId381" ref="R352"/>
    <hyperlink r:id="rId382" ref="T352"/>
    <hyperlink r:id="rId383" ref="V352"/>
    <hyperlink r:id="rId384" ref="J358"/>
    <hyperlink r:id="rId385" ref="L358"/>
    <hyperlink r:id="rId386" ref="J359"/>
    <hyperlink r:id="rId387" ref="J362"/>
    <hyperlink r:id="rId388" ref="L362"/>
    <hyperlink r:id="rId389" ref="N362"/>
    <hyperlink r:id="rId390" ref="P362"/>
    <hyperlink r:id="rId391" ref="J366"/>
    <hyperlink r:id="rId392" ref="J369"/>
    <hyperlink r:id="rId393" ref="J375"/>
    <hyperlink r:id="rId394" ref="L375"/>
    <hyperlink r:id="rId395" ref="N375"/>
    <hyperlink r:id="rId396" ref="P375"/>
    <hyperlink r:id="rId397" ref="R375"/>
    <hyperlink r:id="rId398" ref="T375"/>
    <hyperlink r:id="rId399" ref="J379"/>
    <hyperlink r:id="rId400" ref="L379"/>
    <hyperlink r:id="rId401" ref="N379"/>
    <hyperlink r:id="rId402" ref="P379"/>
    <hyperlink r:id="rId403" ref="R379"/>
    <hyperlink r:id="rId404" ref="J381"/>
    <hyperlink r:id="rId405" ref="L381"/>
    <hyperlink r:id="rId406" ref="J386"/>
    <hyperlink r:id="rId407" ref="J387"/>
    <hyperlink r:id="rId408" ref="L387"/>
    <hyperlink r:id="rId409" ref="N387"/>
    <hyperlink r:id="rId410" ref="J392"/>
    <hyperlink r:id="rId411" ref="L392"/>
    <hyperlink r:id="rId412" ref="N392"/>
    <hyperlink r:id="rId413" ref="P392"/>
    <hyperlink r:id="rId414" ref="J393"/>
    <hyperlink r:id="rId415" ref="L393"/>
    <hyperlink r:id="rId416" ref="N393"/>
    <hyperlink r:id="rId417" ref="J395"/>
    <hyperlink r:id="rId418" ref="J397"/>
    <hyperlink r:id="rId419" ref="L397"/>
    <hyperlink r:id="rId420" ref="N397"/>
    <hyperlink r:id="rId421" ref="J400"/>
    <hyperlink r:id="rId422" ref="L400"/>
    <hyperlink r:id="rId423" ref="J405"/>
    <hyperlink r:id="rId424" ref="L405"/>
    <hyperlink r:id="rId425" ref="J408"/>
    <hyperlink r:id="rId426" ref="L408"/>
    <hyperlink r:id="rId427" ref="J409"/>
    <hyperlink r:id="rId428" ref="J413"/>
    <hyperlink r:id="rId429" ref="L413"/>
    <hyperlink r:id="rId430" ref="N413"/>
    <hyperlink r:id="rId431" ref="P413"/>
    <hyperlink r:id="rId432" ref="R413"/>
    <hyperlink r:id="rId433" ref="T413"/>
    <hyperlink r:id="rId434" ref="X413"/>
    <hyperlink r:id="rId435" ref="J414"/>
    <hyperlink r:id="rId436" ref="L414"/>
    <hyperlink r:id="rId437" ref="J415"/>
    <hyperlink r:id="rId438" ref="L415"/>
    <hyperlink r:id="rId439" ref="J419"/>
    <hyperlink r:id="rId440" ref="L419"/>
    <hyperlink r:id="rId441" ref="N419"/>
    <hyperlink r:id="rId442" ref="P419"/>
    <hyperlink r:id="rId443" ref="R419"/>
    <hyperlink r:id="rId444" ref="T419"/>
    <hyperlink r:id="rId445" ref="V419"/>
    <hyperlink r:id="rId446" ref="X419"/>
    <hyperlink r:id="rId447" ref="Z419"/>
    <hyperlink r:id="rId448" ref="J422"/>
    <hyperlink r:id="rId449" ref="L422"/>
    <hyperlink r:id="rId450" ref="J427"/>
    <hyperlink r:id="rId451" ref="L427"/>
    <hyperlink r:id="rId452" ref="J430"/>
    <hyperlink r:id="rId453" ref="L430"/>
    <hyperlink r:id="rId454" ref="J433"/>
    <hyperlink r:id="rId455" ref="J435"/>
    <hyperlink r:id="rId456" ref="J438"/>
    <hyperlink r:id="rId457" ref="J441"/>
    <hyperlink r:id="rId458" ref="L441"/>
    <hyperlink r:id="rId459" ref="J443"/>
    <hyperlink r:id="rId460" ref="G449"/>
    <hyperlink r:id="rId461" ref="J449"/>
    <hyperlink r:id="rId462" ref="L449"/>
    <hyperlink r:id="rId463" ref="N449"/>
    <hyperlink r:id="rId464" ref="P449"/>
    <hyperlink r:id="rId465" ref="R449"/>
    <hyperlink r:id="rId466" ref="J450"/>
    <hyperlink r:id="rId467" ref="L450"/>
    <hyperlink r:id="rId468" ref="N450"/>
    <hyperlink r:id="rId469" ref="J451"/>
    <hyperlink r:id="rId470" ref="L451"/>
    <hyperlink r:id="rId471" ref="N451"/>
    <hyperlink r:id="rId472" ref="P451"/>
    <hyperlink r:id="rId473" ref="J455"/>
    <hyperlink r:id="rId474" ref="L455"/>
    <hyperlink r:id="rId475" ref="J456"/>
    <hyperlink r:id="rId476" ref="G457"/>
    <hyperlink r:id="rId477" ref="J457"/>
    <hyperlink r:id="rId478" ref="L457"/>
    <hyperlink r:id="rId479" ref="N457"/>
    <hyperlink r:id="rId480" ref="J459"/>
    <hyperlink r:id="rId481" ref="L459"/>
    <hyperlink r:id="rId482" ref="N459"/>
    <hyperlink r:id="rId483" ref="J460"/>
    <hyperlink r:id="rId484" ref="J461"/>
    <hyperlink r:id="rId485" ref="J465"/>
    <hyperlink r:id="rId486" ref="L465"/>
    <hyperlink r:id="rId487" ref="J466"/>
    <hyperlink r:id="rId488" ref="J467"/>
    <hyperlink r:id="rId489" ref="J471"/>
    <hyperlink r:id="rId490" ref="J479"/>
    <hyperlink r:id="rId491" ref="L479"/>
    <hyperlink r:id="rId492" ref="N479"/>
    <hyperlink r:id="rId493" ref="J484"/>
    <hyperlink r:id="rId494" ref="L484"/>
    <hyperlink r:id="rId495" ref="N484"/>
    <hyperlink r:id="rId496" ref="J485"/>
    <hyperlink r:id="rId497" ref="L485"/>
    <hyperlink r:id="rId498" ref="N485"/>
    <hyperlink r:id="rId499" ref="P485"/>
    <hyperlink r:id="rId500" ref="R485"/>
    <hyperlink r:id="rId501" ref="J491"/>
    <hyperlink r:id="rId502" ref="L491"/>
    <hyperlink r:id="rId503" ref="J493"/>
    <hyperlink r:id="rId504" ref="L493"/>
    <hyperlink r:id="rId505" ref="N493"/>
    <hyperlink r:id="rId506" ref="P493"/>
    <hyperlink r:id="rId507" ref="R493"/>
    <hyperlink r:id="rId508" ref="T493"/>
    <hyperlink r:id="rId509" ref="V493"/>
    <hyperlink r:id="rId510" ref="J494"/>
    <hyperlink r:id="rId511" ref="J501"/>
    <hyperlink r:id="rId512" ref="J502"/>
    <hyperlink r:id="rId513" ref="L502"/>
    <hyperlink r:id="rId514" ref="N502"/>
    <hyperlink r:id="rId515" ref="J506"/>
    <hyperlink r:id="rId516" ref="J509"/>
    <hyperlink r:id="rId517" ref="L509"/>
    <hyperlink r:id="rId518" ref="N509"/>
    <hyperlink r:id="rId519" ref="J513"/>
    <hyperlink r:id="rId520" ref="L513"/>
    <hyperlink r:id="rId521" ref="J518"/>
    <hyperlink r:id="rId522" ref="J520"/>
    <hyperlink r:id="rId523" ref="L520"/>
    <hyperlink r:id="rId524" ref="N520"/>
    <hyperlink r:id="rId525" ref="J521"/>
    <hyperlink r:id="rId526" ref="L521"/>
    <hyperlink r:id="rId527" ref="N521"/>
    <hyperlink r:id="rId528" ref="P521"/>
    <hyperlink r:id="rId529" ref="T521"/>
    <hyperlink r:id="rId530" ref="J525"/>
    <hyperlink r:id="rId531" ref="L525"/>
    <hyperlink r:id="rId532" ref="N525"/>
    <hyperlink r:id="rId533" ref="J526"/>
    <hyperlink r:id="rId534" ref="J528"/>
    <hyperlink r:id="rId535" ref="J532"/>
    <hyperlink r:id="rId536" ref="L532"/>
    <hyperlink r:id="rId537" ref="J533"/>
    <hyperlink r:id="rId538" ref="J534"/>
    <hyperlink r:id="rId539" ref="J535"/>
    <hyperlink r:id="rId540" ref="J536"/>
    <hyperlink r:id="rId541" ref="J537"/>
    <hyperlink r:id="rId542" ref="J540"/>
    <hyperlink r:id="rId543" ref="L540"/>
    <hyperlink r:id="rId544" ref="N540"/>
    <hyperlink r:id="rId545" ref="J543"/>
    <hyperlink r:id="rId546" ref="L543"/>
    <hyperlink r:id="rId547" ref="J550"/>
    <hyperlink r:id="rId548" ref="L550"/>
    <hyperlink r:id="rId549" ref="N550"/>
    <hyperlink r:id="rId550" ref="P550"/>
    <hyperlink r:id="rId551" ref="J556"/>
    <hyperlink r:id="rId552" ref="L556"/>
    <hyperlink r:id="rId553" ref="J558"/>
    <hyperlink r:id="rId554" ref="J568"/>
    <hyperlink r:id="rId555" ref="L568"/>
    <hyperlink r:id="rId556" ref="J571"/>
    <hyperlink r:id="rId557" ref="J576"/>
    <hyperlink r:id="rId558" ref="L576"/>
    <hyperlink r:id="rId559" ref="J580"/>
    <hyperlink r:id="rId560" ref="L580"/>
    <hyperlink r:id="rId561" ref="N580"/>
    <hyperlink r:id="rId562" ref="J581"/>
    <hyperlink r:id="rId563" ref="J583"/>
    <hyperlink r:id="rId564" ref="L583"/>
    <hyperlink r:id="rId565" ref="J584"/>
    <hyperlink r:id="rId566" ref="L584"/>
    <hyperlink r:id="rId567" ref="N584"/>
    <hyperlink r:id="rId568" ref="J587"/>
    <hyperlink r:id="rId569" ref="J593"/>
    <hyperlink r:id="rId570" ref="J596"/>
    <hyperlink r:id="rId571" ref="J597"/>
    <hyperlink r:id="rId572" ref="J599"/>
    <hyperlink r:id="rId573" ref="L599"/>
    <hyperlink r:id="rId574" ref="N599"/>
    <hyperlink r:id="rId575" ref="J603"/>
    <hyperlink r:id="rId576" ref="L603"/>
    <hyperlink r:id="rId577" ref="N603"/>
    <hyperlink r:id="rId578" ref="J606"/>
    <hyperlink r:id="rId579" ref="J607"/>
    <hyperlink r:id="rId580" ref="J612"/>
    <hyperlink r:id="rId581" ref="L612"/>
    <hyperlink r:id="rId582" ref="N612"/>
    <hyperlink r:id="rId583" ref="J616"/>
    <hyperlink r:id="rId584" ref="J622"/>
    <hyperlink r:id="rId585" ref="J623"/>
    <hyperlink r:id="rId586" ref="J625"/>
    <hyperlink r:id="rId587" ref="J626"/>
    <hyperlink r:id="rId588" ref="L626"/>
    <hyperlink r:id="rId589" ref="N626"/>
    <hyperlink r:id="rId590" ref="P626"/>
    <hyperlink r:id="rId591" ref="R626"/>
    <hyperlink r:id="rId592" ref="J627"/>
    <hyperlink r:id="rId593" ref="J629"/>
    <hyperlink r:id="rId594" ref="J631"/>
    <hyperlink r:id="rId595" ref="L631"/>
    <hyperlink r:id="rId596" ref="J634"/>
    <hyperlink r:id="rId597" ref="J635"/>
    <hyperlink r:id="rId598" ref="L635"/>
    <hyperlink r:id="rId599" ref="J636"/>
    <hyperlink r:id="rId600" ref="J640"/>
    <hyperlink r:id="rId601" ref="L640"/>
    <hyperlink r:id="rId602" ref="J642"/>
    <hyperlink r:id="rId603" ref="J643"/>
    <hyperlink r:id="rId604" ref="J648"/>
    <hyperlink r:id="rId605" ref="J651"/>
    <hyperlink r:id="rId606" ref="J652"/>
    <hyperlink r:id="rId607" ref="J656"/>
    <hyperlink r:id="rId608" ref="J660"/>
    <hyperlink r:id="rId609" ref="L660"/>
    <hyperlink r:id="rId610" ref="N660"/>
    <hyperlink r:id="rId611" ref="P660"/>
    <hyperlink r:id="rId612" ref="J661"/>
    <hyperlink r:id="rId613" ref="L661"/>
    <hyperlink r:id="rId614" ref="N661"/>
    <hyperlink r:id="rId615" ref="J665"/>
    <hyperlink r:id="rId616" ref="L665"/>
    <hyperlink r:id="rId617" ref="J667"/>
    <hyperlink r:id="rId618" ref="J675"/>
    <hyperlink r:id="rId619" ref="J680"/>
    <hyperlink r:id="rId620" ref="J681"/>
    <hyperlink r:id="rId621" ref="L681"/>
    <hyperlink r:id="rId622" ref="N681"/>
    <hyperlink r:id="rId623" ref="P681"/>
    <hyperlink r:id="rId624" ref="J683"/>
    <hyperlink r:id="rId625" ref="L683"/>
    <hyperlink r:id="rId626" ref="N683"/>
    <hyperlink r:id="rId627" ref="J696"/>
    <hyperlink r:id="rId628" ref="L696"/>
    <hyperlink r:id="rId629" ref="J701"/>
    <hyperlink r:id="rId630" ref="J707"/>
    <hyperlink r:id="rId631" ref="J711"/>
    <hyperlink r:id="rId632" ref="J716"/>
    <hyperlink r:id="rId633" ref="L716"/>
    <hyperlink r:id="rId634" ref="J718"/>
    <hyperlink r:id="rId635" ref="J720"/>
    <hyperlink r:id="rId636" ref="L720"/>
    <hyperlink r:id="rId637" ref="N720"/>
    <hyperlink r:id="rId638" ref="J722"/>
    <hyperlink r:id="rId639" ref="J724"/>
    <hyperlink r:id="rId640" ref="J725"/>
    <hyperlink r:id="rId641" ref="J726"/>
    <hyperlink r:id="rId642" ref="J728"/>
    <hyperlink r:id="rId643" ref="L728"/>
    <hyperlink r:id="rId644" ref="N728"/>
    <hyperlink r:id="rId645" ref="J733"/>
    <hyperlink r:id="rId646" ref="J735"/>
    <hyperlink r:id="rId647" ref="L735"/>
    <hyperlink r:id="rId648" ref="N735"/>
    <hyperlink r:id="rId649" ref="P735"/>
    <hyperlink r:id="rId650" ref="R735"/>
    <hyperlink r:id="rId651" ref="T735"/>
    <hyperlink r:id="rId652" ref="V735"/>
    <hyperlink r:id="rId653" ref="X735"/>
    <hyperlink r:id="rId654" ref="J736"/>
    <hyperlink r:id="rId655" ref="J738"/>
    <hyperlink r:id="rId656" ref="J739"/>
    <hyperlink r:id="rId657" ref="L739"/>
    <hyperlink r:id="rId658" ref="N739"/>
    <hyperlink r:id="rId659" ref="P739"/>
    <hyperlink r:id="rId660" ref="J740"/>
    <hyperlink r:id="rId661" ref="J741"/>
    <hyperlink r:id="rId662" ref="L741"/>
    <hyperlink r:id="rId663" ref="N741"/>
    <hyperlink r:id="rId664" ref="J747"/>
    <hyperlink r:id="rId665" ref="J748"/>
    <hyperlink r:id="rId666" ref="L748"/>
    <hyperlink r:id="rId667" ref="J750"/>
    <hyperlink r:id="rId668" ref="L750"/>
    <hyperlink r:id="rId669" ref="N750"/>
    <hyperlink r:id="rId670" ref="P750"/>
    <hyperlink r:id="rId671" ref="J759"/>
    <hyperlink r:id="rId672" ref="J766"/>
    <hyperlink r:id="rId673" ref="L766"/>
    <hyperlink r:id="rId674" ref="N766"/>
    <hyperlink r:id="rId675" ref="J769"/>
    <hyperlink r:id="rId676" ref="J772"/>
    <hyperlink r:id="rId677" ref="J774"/>
    <hyperlink r:id="rId678" ref="L774"/>
    <hyperlink r:id="rId679" ref="J780"/>
    <hyperlink r:id="rId680" ref="J788"/>
    <hyperlink r:id="rId681" ref="L788"/>
    <hyperlink r:id="rId682" ref="N788"/>
  </hyperlinks>
  <drawing r:id="rId683"/>
  <legacyDrawing r:id="rId68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8.86"/>
  </cols>
  <sheetData>
    <row r="1">
      <c r="A1" s="69" t="s">
        <v>11772</v>
      </c>
      <c r="B1" s="69" t="s">
        <v>26</v>
      </c>
    </row>
    <row r="2">
      <c r="A2" s="70">
        <v>361.0</v>
      </c>
      <c r="B2" s="70">
        <v>0.956238</v>
      </c>
    </row>
    <row r="3">
      <c r="A3" s="70">
        <v>362.0</v>
      </c>
      <c r="B3" s="70">
        <v>0.014011</v>
      </c>
    </row>
    <row r="4">
      <c r="A4" s="70">
        <v>372.0</v>
      </c>
      <c r="B4" s="70">
        <v>0.999958</v>
      </c>
    </row>
    <row r="5">
      <c r="A5" s="70">
        <v>373.0</v>
      </c>
      <c r="B5" s="70">
        <v>0.960363</v>
      </c>
    </row>
    <row r="6">
      <c r="A6" s="70">
        <v>402.0</v>
      </c>
      <c r="B6" s="70">
        <v>0.999486</v>
      </c>
    </row>
    <row r="7">
      <c r="A7" s="70">
        <v>473.0</v>
      </c>
      <c r="B7" s="70">
        <v>0.98702</v>
      </c>
    </row>
    <row r="8">
      <c r="A8" s="70">
        <v>474.0</v>
      </c>
      <c r="B8" s="70">
        <v>0.941834</v>
      </c>
    </row>
    <row r="9">
      <c r="A9" s="70">
        <v>477.0</v>
      </c>
      <c r="B9" s="70">
        <v>1.0</v>
      </c>
    </row>
    <row r="10">
      <c r="A10" s="70">
        <v>517.0</v>
      </c>
      <c r="B10" s="70">
        <v>0.046294</v>
      </c>
    </row>
    <row r="11">
      <c r="A11" s="70">
        <v>622.0</v>
      </c>
      <c r="B11" s="70">
        <v>0.999611</v>
      </c>
    </row>
    <row r="12">
      <c r="A12" s="70">
        <v>626.0</v>
      </c>
      <c r="B12" s="70">
        <v>0.999769</v>
      </c>
    </row>
    <row r="13">
      <c r="A13" s="70">
        <v>683.0</v>
      </c>
      <c r="B13" s="70">
        <v>0.999807</v>
      </c>
    </row>
    <row r="14">
      <c r="A14" s="70">
        <v>209.0</v>
      </c>
      <c r="B14" s="70">
        <v>0.558452</v>
      </c>
    </row>
    <row r="15">
      <c r="A15" s="70">
        <v>211.0</v>
      </c>
      <c r="B15" s="70">
        <v>0.999923</v>
      </c>
    </row>
    <row r="16">
      <c r="A16" s="70">
        <v>275.0</v>
      </c>
      <c r="B16" s="70">
        <v>0.999616</v>
      </c>
    </row>
    <row r="17">
      <c r="A17" s="70">
        <v>281.0</v>
      </c>
      <c r="B17" s="70">
        <v>0.876862</v>
      </c>
    </row>
    <row r="18">
      <c r="A18" s="70">
        <v>690.0</v>
      </c>
      <c r="B18" s="70">
        <v>0.876862</v>
      </c>
    </row>
    <row r="19">
      <c r="A19" s="70">
        <v>758.0</v>
      </c>
      <c r="B19" s="70">
        <v>0.999999</v>
      </c>
    </row>
    <row r="20">
      <c r="A20" s="70">
        <v>818.0</v>
      </c>
      <c r="B20" s="70">
        <v>0.998386</v>
      </c>
    </row>
    <row r="21">
      <c r="A21" s="70">
        <v>104.0</v>
      </c>
      <c r="B21" s="70">
        <v>0.971293</v>
      </c>
    </row>
    <row r="22">
      <c r="A22" s="70">
        <v>507.0</v>
      </c>
      <c r="B22" s="70">
        <v>0.997138</v>
      </c>
    </row>
    <row r="23">
      <c r="A23" s="70">
        <v>815.0</v>
      </c>
      <c r="B23" s="70">
        <v>0.999995</v>
      </c>
    </row>
    <row r="24">
      <c r="A24" s="70">
        <v>607.0</v>
      </c>
      <c r="B24" s="70">
        <v>0.925875</v>
      </c>
    </row>
    <row r="25">
      <c r="A25" s="70">
        <v>424.0</v>
      </c>
      <c r="B25" s="70">
        <v>0.999973</v>
      </c>
    </row>
    <row r="26">
      <c r="A26" s="70">
        <v>427.0</v>
      </c>
      <c r="B26" s="70">
        <v>7.5E-4</v>
      </c>
    </row>
    <row r="27">
      <c r="A27" s="70">
        <v>469.0</v>
      </c>
      <c r="B27" s="70">
        <v>0.997412</v>
      </c>
    </row>
    <row r="28">
      <c r="A28" s="70">
        <v>470.0</v>
      </c>
      <c r="B28" s="70">
        <v>0.999946</v>
      </c>
    </row>
    <row r="29">
      <c r="A29" s="70">
        <v>482.0</v>
      </c>
      <c r="B29" s="70">
        <v>0.999983</v>
      </c>
    </row>
    <row r="30">
      <c r="A30" s="70">
        <v>485.0</v>
      </c>
      <c r="B30" s="128">
        <v>5.22E-9</v>
      </c>
    </row>
    <row r="31">
      <c r="A31" s="70">
        <v>498.0</v>
      </c>
      <c r="B31" s="70">
        <v>1.0</v>
      </c>
    </row>
    <row r="32">
      <c r="A32" s="70">
        <v>500.0</v>
      </c>
      <c r="B32" s="70">
        <v>0.95057</v>
      </c>
    </row>
    <row r="33">
      <c r="A33" s="70">
        <v>508.0</v>
      </c>
      <c r="B33" s="70">
        <v>0.996142</v>
      </c>
    </row>
    <row r="34">
      <c r="A34" s="70">
        <v>519.0</v>
      </c>
      <c r="B34" s="70">
        <v>0.999952</v>
      </c>
    </row>
    <row r="35">
      <c r="A35" s="70">
        <v>520.0</v>
      </c>
      <c r="B35" s="70">
        <v>0.999997</v>
      </c>
    </row>
    <row r="36">
      <c r="A36" s="70">
        <v>615.0</v>
      </c>
      <c r="B36" s="70">
        <v>0.968333</v>
      </c>
    </row>
    <row r="37">
      <c r="A37" s="70">
        <v>623.0</v>
      </c>
      <c r="B37" s="70">
        <v>0.988531</v>
      </c>
    </row>
    <row r="38">
      <c r="A38" s="70">
        <v>635.0</v>
      </c>
      <c r="B38" s="70">
        <v>0.999999</v>
      </c>
    </row>
    <row r="39">
      <c r="A39" s="70">
        <v>638.0</v>
      </c>
      <c r="B39" s="70">
        <v>0.174148</v>
      </c>
    </row>
    <row r="40">
      <c r="A40" s="70">
        <v>639.0</v>
      </c>
      <c r="B40" s="70">
        <v>0.863479</v>
      </c>
    </row>
    <row r="41">
      <c r="A41" s="70">
        <v>650.0</v>
      </c>
      <c r="B41" s="70">
        <v>0.905952</v>
      </c>
    </row>
    <row r="42">
      <c r="A42" s="70">
        <v>652.0</v>
      </c>
      <c r="B42" s="128">
        <v>4.31E-6</v>
      </c>
    </row>
    <row r="43">
      <c r="A43" s="70">
        <v>685.0</v>
      </c>
      <c r="B43" s="70">
        <v>0.989697</v>
      </c>
    </row>
    <row r="44">
      <c r="A44" s="70">
        <v>686.0</v>
      </c>
      <c r="B44" s="70">
        <v>0.993318</v>
      </c>
    </row>
    <row r="45">
      <c r="A45" s="70">
        <v>702.0</v>
      </c>
      <c r="B45" s="70">
        <v>0.358101</v>
      </c>
    </row>
    <row r="46">
      <c r="A46" s="70">
        <v>706.0</v>
      </c>
      <c r="B46" s="70">
        <v>0.998931</v>
      </c>
    </row>
    <row r="47">
      <c r="A47" s="70">
        <v>714.0</v>
      </c>
      <c r="B47" s="70">
        <v>0.019545</v>
      </c>
    </row>
    <row r="48">
      <c r="A48" s="70">
        <v>717.0</v>
      </c>
      <c r="B48" s="70">
        <v>0.022106</v>
      </c>
    </row>
    <row r="49">
      <c r="A49" s="70">
        <v>727.0</v>
      </c>
      <c r="B49" s="70">
        <v>1.0</v>
      </c>
    </row>
    <row r="50">
      <c r="A50" s="70">
        <v>769.0</v>
      </c>
      <c r="B50" s="70">
        <v>0.624499</v>
      </c>
    </row>
    <row r="51">
      <c r="A51" s="70">
        <v>778.0</v>
      </c>
      <c r="B51" s="70">
        <v>0.133286</v>
      </c>
    </row>
    <row r="52">
      <c r="A52" s="70">
        <v>332.0</v>
      </c>
      <c r="B52" s="70">
        <v>0.93742</v>
      </c>
    </row>
    <row r="53">
      <c r="A53" s="70">
        <v>353.0</v>
      </c>
      <c r="B53" s="70">
        <v>0.999998</v>
      </c>
    </row>
    <row r="54">
      <c r="A54" s="70">
        <v>396.0</v>
      </c>
      <c r="B54" s="70">
        <v>0.452834</v>
      </c>
    </row>
    <row r="55">
      <c r="A55" s="70">
        <v>578.0</v>
      </c>
      <c r="B55" s="128">
        <v>3.45E-5</v>
      </c>
    </row>
    <row r="56">
      <c r="A56" s="70">
        <v>599.0</v>
      </c>
      <c r="B56" s="70">
        <v>1.0</v>
      </c>
    </row>
    <row r="57">
      <c r="A57" s="70">
        <v>19.0</v>
      </c>
      <c r="B57" s="70">
        <v>0.997347</v>
      </c>
    </row>
    <row r="58">
      <c r="A58" s="70">
        <v>31.0</v>
      </c>
      <c r="B58" s="70">
        <v>0.008929</v>
      </c>
    </row>
    <row r="59">
      <c r="A59" s="70">
        <v>32.0</v>
      </c>
      <c r="B59" s="70">
        <v>0.996484</v>
      </c>
    </row>
    <row r="60">
      <c r="A60" s="70">
        <v>64.0</v>
      </c>
      <c r="B60" s="70">
        <v>0.071705</v>
      </c>
    </row>
    <row r="61">
      <c r="A61" s="70">
        <v>71.0</v>
      </c>
      <c r="B61" s="70">
        <v>0.89441</v>
      </c>
    </row>
    <row r="62">
      <c r="A62" s="70">
        <v>89.0</v>
      </c>
      <c r="B62" s="70">
        <v>1.0</v>
      </c>
    </row>
    <row r="63">
      <c r="A63" s="70">
        <v>124.0</v>
      </c>
      <c r="B63" s="70">
        <v>0.999075</v>
      </c>
    </row>
    <row r="64">
      <c r="A64" s="70">
        <v>146.0</v>
      </c>
      <c r="B64" s="70">
        <v>0.909053</v>
      </c>
    </row>
    <row r="65">
      <c r="A65" s="70">
        <v>147.0</v>
      </c>
      <c r="B65" s="70">
        <v>0.941415</v>
      </c>
    </row>
    <row r="66">
      <c r="A66" s="70">
        <v>148.0</v>
      </c>
      <c r="B66" s="70">
        <v>0.869983</v>
      </c>
    </row>
    <row r="67">
      <c r="A67" s="70">
        <v>186.0</v>
      </c>
      <c r="B67" s="70">
        <v>0.836989</v>
      </c>
    </row>
    <row r="68">
      <c r="A68" s="70">
        <v>319.0</v>
      </c>
      <c r="B68" s="70">
        <v>0.999872</v>
      </c>
    </row>
    <row r="69">
      <c r="A69" s="70">
        <v>345.0</v>
      </c>
      <c r="B69" s="70">
        <v>0.501391</v>
      </c>
    </row>
    <row r="70">
      <c r="A70" s="70">
        <v>346.0</v>
      </c>
      <c r="B70" s="70">
        <v>0.996052</v>
      </c>
    </row>
    <row r="71">
      <c r="A71" s="70">
        <v>350.0</v>
      </c>
      <c r="B71" s="70">
        <v>0.999999</v>
      </c>
    </row>
    <row r="72">
      <c r="A72" s="70">
        <v>351.0</v>
      </c>
      <c r="B72" s="70">
        <v>0.974896</v>
      </c>
    </row>
    <row r="73">
      <c r="A73" s="70">
        <v>369.0</v>
      </c>
      <c r="B73" s="70">
        <v>1.0</v>
      </c>
    </row>
    <row r="74">
      <c r="A74" s="70">
        <v>428.0</v>
      </c>
      <c r="B74" s="70">
        <v>2.35E-4</v>
      </c>
    </row>
    <row r="75">
      <c r="A75" s="70">
        <v>430.0</v>
      </c>
      <c r="B75" s="70">
        <v>1.0</v>
      </c>
    </row>
    <row r="76">
      <c r="A76" s="70">
        <v>431.0</v>
      </c>
      <c r="B76" s="70">
        <v>0.872029</v>
      </c>
    </row>
    <row r="77">
      <c r="A77" s="70">
        <v>432.0</v>
      </c>
      <c r="B77" s="70">
        <v>0.996175</v>
      </c>
    </row>
    <row r="78">
      <c r="A78" s="70">
        <v>442.0</v>
      </c>
      <c r="B78" s="70">
        <v>0.997612</v>
      </c>
    </row>
    <row r="79">
      <c r="A79" s="70">
        <v>460.0</v>
      </c>
      <c r="B79" s="70">
        <v>0.949104</v>
      </c>
    </row>
    <row r="80">
      <c r="A80" s="70">
        <v>466.0</v>
      </c>
      <c r="B80" s="70">
        <v>0.997454</v>
      </c>
    </row>
    <row r="81">
      <c r="A81" s="70">
        <v>467.0</v>
      </c>
      <c r="B81" s="70">
        <v>0.999733</v>
      </c>
    </row>
    <row r="82">
      <c r="A82" s="70">
        <v>487.0</v>
      </c>
      <c r="B82" s="70">
        <v>0.503407</v>
      </c>
    </row>
    <row r="83">
      <c r="A83" s="70">
        <v>495.0</v>
      </c>
      <c r="B83" s="70">
        <v>0.753547</v>
      </c>
    </row>
    <row r="84">
      <c r="A84" s="70">
        <v>586.0</v>
      </c>
      <c r="B84" s="70">
        <v>0.999808</v>
      </c>
    </row>
    <row r="85">
      <c r="A85" s="70">
        <v>618.0</v>
      </c>
      <c r="B85" s="70">
        <v>0.999971</v>
      </c>
    </row>
    <row r="86">
      <c r="A86" s="70">
        <v>630.0</v>
      </c>
      <c r="B86" s="70">
        <v>0.999996</v>
      </c>
    </row>
    <row r="87">
      <c r="A87" s="70">
        <v>633.0</v>
      </c>
      <c r="B87" s="70">
        <v>0.997709</v>
      </c>
    </row>
    <row r="88">
      <c r="A88" s="70">
        <v>679.0</v>
      </c>
      <c r="B88" s="70">
        <v>0.999321</v>
      </c>
    </row>
    <row r="89">
      <c r="A89" s="70">
        <v>712.0</v>
      </c>
      <c r="B89" s="70">
        <v>0.998363</v>
      </c>
    </row>
    <row r="90">
      <c r="A90" s="70">
        <v>715.0</v>
      </c>
      <c r="B90" s="70">
        <v>0.630599</v>
      </c>
    </row>
    <row r="91">
      <c r="A91" s="70">
        <v>730.0</v>
      </c>
      <c r="B91" s="70">
        <v>0.630599</v>
      </c>
    </row>
    <row r="92">
      <c r="A92" s="70">
        <v>734.0</v>
      </c>
      <c r="B92" s="70">
        <v>0.822301</v>
      </c>
    </row>
    <row r="93">
      <c r="A93" s="70">
        <v>736.0</v>
      </c>
      <c r="B93" s="70">
        <v>0.988279</v>
      </c>
    </row>
    <row r="94">
      <c r="A94" s="70">
        <v>744.0</v>
      </c>
      <c r="B94" s="70">
        <v>0.920247</v>
      </c>
    </row>
    <row r="95">
      <c r="A95" s="70">
        <v>745.0</v>
      </c>
      <c r="B95" s="70">
        <v>0.998991</v>
      </c>
    </row>
    <row r="96">
      <c r="A96" s="70">
        <v>760.0</v>
      </c>
      <c r="B96" s="70">
        <v>0.999953</v>
      </c>
    </row>
    <row r="97">
      <c r="A97" s="70">
        <v>761.0</v>
      </c>
      <c r="B97" s="70">
        <v>0.999978</v>
      </c>
    </row>
    <row r="98">
      <c r="A98" s="70">
        <v>820.0</v>
      </c>
      <c r="B98" s="70">
        <v>0.999979</v>
      </c>
    </row>
    <row r="99">
      <c r="A99" s="70">
        <v>26.0</v>
      </c>
      <c r="B99" s="70">
        <v>0.799736</v>
      </c>
    </row>
    <row r="100">
      <c r="A100" s="70">
        <v>126.0</v>
      </c>
      <c r="B100" s="70">
        <v>0.999476</v>
      </c>
    </row>
    <row r="101">
      <c r="A101" s="70">
        <v>367.0</v>
      </c>
      <c r="B101" s="70">
        <v>0.999508</v>
      </c>
    </row>
    <row r="102">
      <c r="A102" s="70">
        <v>453.0</v>
      </c>
      <c r="B102" s="70">
        <v>0.374491</v>
      </c>
    </row>
    <row r="103">
      <c r="A103" s="70">
        <v>454.0</v>
      </c>
      <c r="B103" s="70">
        <v>0.999998</v>
      </c>
    </row>
    <row r="104">
      <c r="A104" s="70">
        <v>455.0</v>
      </c>
      <c r="B104" s="70">
        <v>0.999998</v>
      </c>
    </row>
    <row r="105">
      <c r="A105" s="70">
        <v>608.0</v>
      </c>
      <c r="B105" s="70">
        <v>0.26473</v>
      </c>
    </row>
    <row r="106">
      <c r="A106" s="70">
        <v>694.0</v>
      </c>
      <c r="B106" s="70">
        <v>0.877674</v>
      </c>
    </row>
    <row r="107">
      <c r="A107" s="70">
        <v>752.0</v>
      </c>
      <c r="B107" s="70">
        <v>0.501939</v>
      </c>
    </row>
    <row r="108">
      <c r="A108" s="70">
        <v>753.0</v>
      </c>
      <c r="B108" s="70">
        <v>0.042211</v>
      </c>
    </row>
    <row r="109">
      <c r="A109" s="70">
        <v>754.0</v>
      </c>
      <c r="B109" s="70">
        <v>0.323492</v>
      </c>
    </row>
    <row r="110">
      <c r="A110" s="70">
        <v>1.0</v>
      </c>
      <c r="B110" s="70">
        <v>1.0</v>
      </c>
    </row>
    <row r="111">
      <c r="A111" s="70">
        <v>53.0</v>
      </c>
      <c r="B111" s="70">
        <v>0.996414</v>
      </c>
    </row>
    <row r="112">
      <c r="A112" s="70">
        <v>96.0</v>
      </c>
      <c r="B112" s="70">
        <v>1.0</v>
      </c>
    </row>
    <row r="113">
      <c r="A113" s="70">
        <v>149.0</v>
      </c>
      <c r="B113" s="70">
        <v>0.8717</v>
      </c>
    </row>
    <row r="114">
      <c r="A114" s="70">
        <v>152.0</v>
      </c>
      <c r="B114" s="70">
        <v>0.813373</v>
      </c>
    </row>
    <row r="115">
      <c r="A115" s="70">
        <v>179.0</v>
      </c>
      <c r="B115" s="70">
        <v>0.449658</v>
      </c>
    </row>
    <row r="116">
      <c r="A116" s="70">
        <v>238.0</v>
      </c>
      <c r="B116" s="70">
        <v>0.999909</v>
      </c>
    </row>
    <row r="117">
      <c r="A117" s="70">
        <v>243.0</v>
      </c>
      <c r="B117" s="70">
        <v>0.009285</v>
      </c>
    </row>
    <row r="118">
      <c r="A118" s="70">
        <v>269.0</v>
      </c>
      <c r="B118" s="70">
        <v>0.786543</v>
      </c>
    </row>
    <row r="119">
      <c r="A119" s="70">
        <v>274.0</v>
      </c>
      <c r="B119" s="70">
        <v>0.92122</v>
      </c>
    </row>
    <row r="120">
      <c r="A120" s="70">
        <v>283.0</v>
      </c>
      <c r="B120" s="70">
        <v>1.0</v>
      </c>
    </row>
    <row r="121">
      <c r="A121" s="70">
        <v>349.0</v>
      </c>
      <c r="B121" s="70">
        <v>1.0</v>
      </c>
    </row>
    <row r="122">
      <c r="A122" s="70">
        <v>360.0</v>
      </c>
      <c r="B122" s="70">
        <v>0.997799</v>
      </c>
    </row>
    <row r="123">
      <c r="A123" s="70">
        <v>538.0</v>
      </c>
      <c r="B123" s="70">
        <v>0.999999</v>
      </c>
    </row>
    <row r="124">
      <c r="A124" s="70">
        <v>541.0</v>
      </c>
      <c r="B124" s="70">
        <v>0.995959</v>
      </c>
    </row>
    <row r="125">
      <c r="A125" s="70">
        <v>543.0</v>
      </c>
      <c r="B125" s="70">
        <v>0.999028</v>
      </c>
    </row>
    <row r="126">
      <c r="A126" s="70">
        <v>544.0</v>
      </c>
      <c r="B126" s="70">
        <v>0.999808</v>
      </c>
    </row>
    <row r="127">
      <c r="A127" s="70">
        <v>545.0</v>
      </c>
      <c r="B127" s="70">
        <v>0.999995</v>
      </c>
    </row>
    <row r="128">
      <c r="A128" s="70">
        <v>546.0</v>
      </c>
      <c r="B128" s="70">
        <v>0.999377</v>
      </c>
    </row>
    <row r="129">
      <c r="A129" s="70">
        <v>547.0</v>
      </c>
      <c r="B129" s="70">
        <v>0.99993</v>
      </c>
    </row>
    <row r="130">
      <c r="A130" s="70">
        <v>548.0</v>
      </c>
      <c r="B130" s="70">
        <v>0.934981</v>
      </c>
    </row>
    <row r="131">
      <c r="A131" s="70">
        <v>549.0</v>
      </c>
      <c r="B131" s="128">
        <v>8.43E-9</v>
      </c>
    </row>
    <row r="132">
      <c r="A132" s="70">
        <v>550.0</v>
      </c>
      <c r="B132" s="70">
        <v>0.999841</v>
      </c>
    </row>
    <row r="133">
      <c r="A133" s="70">
        <v>551.0</v>
      </c>
      <c r="B133" s="70">
        <v>0.628141</v>
      </c>
    </row>
    <row r="134">
      <c r="A134" s="70">
        <v>552.0</v>
      </c>
      <c r="B134" s="70">
        <v>0.99937</v>
      </c>
    </row>
    <row r="135">
      <c r="A135" s="70">
        <v>553.0</v>
      </c>
      <c r="B135" s="70">
        <v>0.250559</v>
      </c>
    </row>
    <row r="136">
      <c r="A136" s="70">
        <v>554.0</v>
      </c>
      <c r="B136" s="70">
        <v>0.997638</v>
      </c>
    </row>
    <row r="137">
      <c r="A137" s="70">
        <v>555.0</v>
      </c>
      <c r="B137" s="70">
        <v>0.980894</v>
      </c>
    </row>
    <row r="138">
      <c r="A138" s="70">
        <v>556.0</v>
      </c>
      <c r="B138" s="70">
        <v>0.995603</v>
      </c>
    </row>
    <row r="139">
      <c r="A139" s="70">
        <v>557.0</v>
      </c>
      <c r="B139" s="70">
        <v>0.999307</v>
      </c>
    </row>
    <row r="140">
      <c r="A140" s="70">
        <v>558.0</v>
      </c>
      <c r="B140" s="70">
        <v>0.992675</v>
      </c>
    </row>
    <row r="141">
      <c r="A141" s="70">
        <v>559.0</v>
      </c>
      <c r="B141" s="70">
        <v>0.997271</v>
      </c>
    </row>
    <row r="142">
      <c r="A142" s="70">
        <v>560.0</v>
      </c>
      <c r="B142" s="70">
        <v>0.75696</v>
      </c>
    </row>
    <row r="143">
      <c r="A143" s="70">
        <v>561.0</v>
      </c>
      <c r="B143" s="70">
        <v>0.999992</v>
      </c>
    </row>
    <row r="144">
      <c r="A144" s="70">
        <v>562.0</v>
      </c>
      <c r="B144" s="70">
        <v>0.998425</v>
      </c>
    </row>
    <row r="145">
      <c r="A145" s="70">
        <v>563.0</v>
      </c>
      <c r="B145" s="70">
        <v>0.994135</v>
      </c>
    </row>
    <row r="146">
      <c r="A146" s="70">
        <v>564.0</v>
      </c>
      <c r="B146" s="70">
        <v>0.816558</v>
      </c>
    </row>
    <row r="147">
      <c r="A147" s="70">
        <v>565.0</v>
      </c>
      <c r="B147" s="70">
        <v>0.999993</v>
      </c>
    </row>
    <row r="148">
      <c r="A148" s="70">
        <v>566.0</v>
      </c>
      <c r="B148" s="70">
        <v>0.875801</v>
      </c>
    </row>
    <row r="149">
      <c r="A149" s="70">
        <v>567.0</v>
      </c>
      <c r="B149" s="70">
        <v>0.99969</v>
      </c>
    </row>
    <row r="150">
      <c r="A150" s="70">
        <v>568.0</v>
      </c>
      <c r="B150" s="70">
        <v>0.257671</v>
      </c>
    </row>
    <row r="151">
      <c r="A151" s="70">
        <v>569.0</v>
      </c>
      <c r="B151" s="70">
        <v>0.490042</v>
      </c>
    </row>
    <row r="152">
      <c r="A152" s="70">
        <v>570.0</v>
      </c>
      <c r="B152" s="70">
        <v>0.981899</v>
      </c>
    </row>
    <row r="153">
      <c r="A153" s="70">
        <v>680.0</v>
      </c>
      <c r="B153" s="70">
        <v>0.993126</v>
      </c>
    </row>
    <row r="154">
      <c r="A154" s="70">
        <v>681.0</v>
      </c>
      <c r="B154" s="70">
        <v>0.01132</v>
      </c>
    </row>
    <row r="155">
      <c r="A155" s="70">
        <v>682.0</v>
      </c>
      <c r="B155" s="128">
        <v>5.89E-10</v>
      </c>
    </row>
    <row r="156">
      <c r="A156" s="70">
        <v>785.0</v>
      </c>
      <c r="B156" s="70">
        <v>0.95945</v>
      </c>
    </row>
    <row r="157">
      <c r="A157" s="70">
        <v>786.0</v>
      </c>
      <c r="B157" s="70">
        <v>0.944063</v>
      </c>
    </row>
    <row r="158">
      <c r="A158" s="70">
        <v>787.0</v>
      </c>
      <c r="B158" s="70">
        <v>0.813509</v>
      </c>
    </row>
    <row r="159">
      <c r="A159" s="70">
        <v>788.0</v>
      </c>
      <c r="B159" s="70">
        <v>0.990179</v>
      </c>
    </row>
    <row r="160">
      <c r="A160" s="70">
        <v>789.0</v>
      </c>
      <c r="B160" s="70">
        <v>0.996119</v>
      </c>
    </row>
    <row r="161">
      <c r="A161" s="70">
        <v>790.0</v>
      </c>
      <c r="B161" s="70">
        <v>0.891195</v>
      </c>
    </row>
    <row r="162">
      <c r="A162" s="70">
        <v>791.0</v>
      </c>
      <c r="B162" s="70">
        <v>1.0</v>
      </c>
    </row>
    <row r="163">
      <c r="A163" s="70">
        <v>792.0</v>
      </c>
      <c r="B163" s="70">
        <v>1.0</v>
      </c>
    </row>
    <row r="164">
      <c r="A164" s="70">
        <v>793.0</v>
      </c>
      <c r="B164" s="70">
        <v>0.999898</v>
      </c>
    </row>
    <row r="165">
      <c r="A165" s="70">
        <v>795.0</v>
      </c>
      <c r="B165" s="70">
        <v>0.139092</v>
      </c>
    </row>
    <row r="166">
      <c r="A166" s="70">
        <v>796.0</v>
      </c>
      <c r="B166" s="70">
        <v>0.007561</v>
      </c>
    </row>
    <row r="167">
      <c r="A167" s="70">
        <v>797.0</v>
      </c>
      <c r="B167" s="70">
        <v>0.999555</v>
      </c>
    </row>
    <row r="168">
      <c r="A168" s="70">
        <v>798.0</v>
      </c>
      <c r="B168" s="70">
        <v>0.951324</v>
      </c>
    </row>
    <row r="169">
      <c r="A169" s="70">
        <v>799.0</v>
      </c>
      <c r="B169" s="70">
        <v>1.0</v>
      </c>
    </row>
    <row r="170">
      <c r="A170" s="70">
        <v>800.0</v>
      </c>
      <c r="B170" s="70">
        <v>0.992009</v>
      </c>
    </row>
    <row r="171">
      <c r="A171" s="70">
        <v>801.0</v>
      </c>
      <c r="B171" s="70">
        <v>1.0</v>
      </c>
    </row>
    <row r="172">
      <c r="A172" s="70">
        <v>802.0</v>
      </c>
      <c r="B172" s="70">
        <v>0.006063</v>
      </c>
    </row>
    <row r="173">
      <c r="A173" s="70">
        <v>803.0</v>
      </c>
      <c r="B173" s="70">
        <v>0.99966</v>
      </c>
    </row>
    <row r="174">
      <c r="A174" s="70">
        <v>804.0</v>
      </c>
      <c r="B174" s="70">
        <v>0.999902</v>
      </c>
    </row>
    <row r="175">
      <c r="A175" s="70">
        <v>805.0</v>
      </c>
      <c r="B175" s="70">
        <v>0.173021</v>
      </c>
    </row>
    <row r="176">
      <c r="A176" s="70">
        <v>806.0</v>
      </c>
      <c r="B176" s="70">
        <v>0.007561</v>
      </c>
    </row>
    <row r="177">
      <c r="A177" s="70">
        <v>575.0</v>
      </c>
      <c r="B177" s="70">
        <v>0.444482</v>
      </c>
    </row>
    <row r="178">
      <c r="A178" s="70">
        <v>731.0</v>
      </c>
      <c r="B178" s="70">
        <v>0.03531</v>
      </c>
    </row>
    <row r="179">
      <c r="A179" s="70">
        <v>774.0</v>
      </c>
      <c r="B179" s="70">
        <v>0.996911</v>
      </c>
    </row>
    <row r="180">
      <c r="A180" s="70">
        <v>776.0</v>
      </c>
      <c r="B180" s="70">
        <v>0.998699</v>
      </c>
    </row>
    <row r="181">
      <c r="A181" s="70">
        <v>67.0</v>
      </c>
      <c r="B181" s="70">
        <v>0.993423</v>
      </c>
    </row>
    <row r="182">
      <c r="A182" s="70">
        <v>68.0</v>
      </c>
      <c r="B182" s="70">
        <v>0.999157</v>
      </c>
    </row>
    <row r="183">
      <c r="A183" s="70">
        <v>255.0</v>
      </c>
      <c r="B183" s="70">
        <v>0.976351</v>
      </c>
    </row>
    <row r="184">
      <c r="A184" s="70">
        <v>256.0</v>
      </c>
      <c r="B184" s="70">
        <v>0.999955</v>
      </c>
    </row>
    <row r="185">
      <c r="A185" s="70">
        <v>261.0</v>
      </c>
      <c r="B185" s="70">
        <v>0.962314</v>
      </c>
    </row>
    <row r="186">
      <c r="A186" s="70">
        <v>282.0</v>
      </c>
      <c r="B186" s="70">
        <v>1.0</v>
      </c>
    </row>
    <row r="187">
      <c r="A187" s="70">
        <v>375.0</v>
      </c>
      <c r="B187" s="70">
        <v>0.985991</v>
      </c>
    </row>
    <row r="188">
      <c r="A188" s="70">
        <v>384.0</v>
      </c>
      <c r="B188" s="70">
        <v>0.999715</v>
      </c>
    </row>
    <row r="189">
      <c r="A189" s="70">
        <v>394.0</v>
      </c>
      <c r="B189" s="70">
        <v>0.999983</v>
      </c>
    </row>
    <row r="190">
      <c r="A190" s="70">
        <v>461.0</v>
      </c>
      <c r="B190" s="70">
        <v>1.0</v>
      </c>
    </row>
    <row r="191">
      <c r="A191" s="70">
        <v>522.0</v>
      </c>
      <c r="B191" s="70">
        <v>0.832772</v>
      </c>
    </row>
    <row r="192">
      <c r="A192" s="70">
        <v>632.0</v>
      </c>
      <c r="B192" s="70">
        <v>0.962183</v>
      </c>
    </row>
    <row r="193">
      <c r="A193" s="70">
        <v>37.0</v>
      </c>
      <c r="B193" s="70">
        <v>0.811965</v>
      </c>
    </row>
    <row r="194">
      <c r="A194" s="70">
        <v>90.0</v>
      </c>
      <c r="B194" s="128">
        <v>3.58E-5</v>
      </c>
    </row>
    <row r="195">
      <c r="A195" s="70">
        <v>91.0</v>
      </c>
      <c r="B195" s="70">
        <v>1.0</v>
      </c>
    </row>
    <row r="196">
      <c r="A196" s="70">
        <v>106.0</v>
      </c>
      <c r="B196" s="70">
        <v>0.001696</v>
      </c>
    </row>
    <row r="197">
      <c r="A197" s="70">
        <v>109.0</v>
      </c>
      <c r="B197" s="70">
        <v>0.998501</v>
      </c>
    </row>
    <row r="198">
      <c r="A198" s="70">
        <v>110.0</v>
      </c>
      <c r="B198" s="128">
        <v>3.35E-6</v>
      </c>
    </row>
    <row r="199">
      <c r="A199" s="70">
        <v>118.0</v>
      </c>
      <c r="B199" s="70">
        <v>0.003757</v>
      </c>
    </row>
    <row r="200">
      <c r="A200" s="70">
        <v>121.0</v>
      </c>
      <c r="B200" s="70">
        <v>0.999961</v>
      </c>
    </row>
    <row r="201">
      <c r="A201" s="70">
        <v>173.0</v>
      </c>
      <c r="B201" s="70">
        <v>0.002853</v>
      </c>
    </row>
    <row r="202">
      <c r="A202" s="70">
        <v>181.0</v>
      </c>
      <c r="B202" s="70">
        <v>0.99998</v>
      </c>
    </row>
    <row r="203">
      <c r="A203" s="70">
        <v>198.0</v>
      </c>
      <c r="B203" s="70">
        <v>0.99997</v>
      </c>
    </row>
    <row r="204">
      <c r="A204" s="70">
        <v>217.0</v>
      </c>
      <c r="B204" s="70">
        <v>0.984357</v>
      </c>
    </row>
    <row r="205">
      <c r="A205" s="70">
        <v>219.0</v>
      </c>
      <c r="B205" s="70">
        <v>0.999962</v>
      </c>
    </row>
    <row r="206">
      <c r="A206" s="70">
        <v>258.0</v>
      </c>
      <c r="B206" s="70">
        <v>0.454822</v>
      </c>
    </row>
    <row r="207">
      <c r="A207" s="70">
        <v>264.0</v>
      </c>
      <c r="B207" s="70">
        <v>0.999817</v>
      </c>
    </row>
    <row r="208">
      <c r="A208" s="70">
        <v>293.0</v>
      </c>
      <c r="B208" s="70">
        <v>0.993991</v>
      </c>
    </row>
    <row r="209">
      <c r="A209" s="70">
        <v>294.0</v>
      </c>
      <c r="B209" s="70">
        <v>0.999824</v>
      </c>
    </row>
    <row r="210">
      <c r="A210" s="70">
        <v>295.0</v>
      </c>
      <c r="B210" s="70">
        <v>0.012347</v>
      </c>
    </row>
    <row r="211">
      <c r="A211" s="70">
        <v>296.0</v>
      </c>
      <c r="B211" s="70">
        <v>0.984785</v>
      </c>
    </row>
    <row r="212">
      <c r="A212" s="70">
        <v>355.0</v>
      </c>
      <c r="B212" s="70">
        <v>0.999598</v>
      </c>
    </row>
    <row r="213">
      <c r="A213" s="70">
        <v>356.0</v>
      </c>
      <c r="B213" s="70">
        <v>0.999997</v>
      </c>
    </row>
    <row r="214">
      <c r="A214" s="70">
        <v>379.0</v>
      </c>
      <c r="B214" s="70">
        <v>1.0</v>
      </c>
    </row>
    <row r="215">
      <c r="A215" s="70">
        <v>395.0</v>
      </c>
      <c r="B215" s="70">
        <v>0.992587</v>
      </c>
    </row>
    <row r="216">
      <c r="A216" s="70">
        <v>705.0</v>
      </c>
      <c r="B216" s="70">
        <v>0.999975</v>
      </c>
    </row>
    <row r="217">
      <c r="A217" s="70">
        <v>711.0</v>
      </c>
      <c r="B217" s="70">
        <v>0.456168</v>
      </c>
    </row>
    <row r="218">
      <c r="A218" s="70">
        <v>718.0</v>
      </c>
      <c r="B218" s="70">
        <v>0.999968</v>
      </c>
    </row>
    <row r="219">
      <c r="A219" s="70">
        <v>749.0</v>
      </c>
      <c r="B219" s="70">
        <v>0.002554</v>
      </c>
    </row>
    <row r="220">
      <c r="A220" s="70">
        <v>759.0</v>
      </c>
      <c r="B220" s="70">
        <v>0.999982</v>
      </c>
    </row>
    <row r="221">
      <c r="A221" s="70">
        <v>777.0</v>
      </c>
      <c r="B221" s="70">
        <v>1.0</v>
      </c>
    </row>
    <row r="222">
      <c r="A222" s="70">
        <v>781.0</v>
      </c>
      <c r="B222" s="70">
        <v>1.0</v>
      </c>
    </row>
    <row r="223">
      <c r="A223" s="70">
        <v>782.0</v>
      </c>
      <c r="B223" s="70">
        <v>0.709472</v>
      </c>
    </row>
    <row r="224">
      <c r="A224" s="70">
        <v>814.0</v>
      </c>
      <c r="B224" s="70">
        <v>0.23821</v>
      </c>
    </row>
    <row r="225">
      <c r="A225" s="70">
        <v>102.0</v>
      </c>
      <c r="B225" s="70">
        <v>1.0</v>
      </c>
    </row>
    <row r="226">
      <c r="A226" s="70">
        <v>167.0</v>
      </c>
      <c r="B226" s="70">
        <v>0.901158</v>
      </c>
    </row>
    <row r="227">
      <c r="A227" s="70">
        <v>251.0</v>
      </c>
      <c r="B227" s="70">
        <v>0.999995</v>
      </c>
    </row>
    <row r="228">
      <c r="A228" s="70">
        <v>300.0</v>
      </c>
      <c r="B228" s="70">
        <v>0.999962</v>
      </c>
    </row>
    <row r="229">
      <c r="A229" s="70">
        <v>324.0</v>
      </c>
      <c r="B229" s="70">
        <v>0.935893</v>
      </c>
    </row>
    <row r="230">
      <c r="A230" s="70">
        <v>363.0</v>
      </c>
      <c r="B230" s="70">
        <v>0.872586</v>
      </c>
    </row>
    <row r="231">
      <c r="A231" s="70">
        <v>385.0</v>
      </c>
      <c r="B231" s="70">
        <v>0.990291</v>
      </c>
    </row>
    <row r="232">
      <c r="A232" s="70">
        <v>437.0</v>
      </c>
      <c r="B232" s="70">
        <v>0.999999</v>
      </c>
    </row>
    <row r="233">
      <c r="A233" s="70">
        <v>438.0</v>
      </c>
      <c r="B233" s="70">
        <v>0.915594</v>
      </c>
    </row>
    <row r="234">
      <c r="A234" s="70">
        <v>447.0</v>
      </c>
      <c r="B234" s="70">
        <v>0.079481</v>
      </c>
    </row>
    <row r="235">
      <c r="A235" s="70">
        <v>456.0</v>
      </c>
      <c r="B235" s="70">
        <v>0.999452</v>
      </c>
    </row>
    <row r="236">
      <c r="A236" s="70">
        <v>457.0</v>
      </c>
      <c r="B236" s="70">
        <v>0.999991</v>
      </c>
    </row>
    <row r="237">
      <c r="A237" s="70">
        <v>458.0</v>
      </c>
      <c r="B237" s="70">
        <v>0.938433</v>
      </c>
    </row>
    <row r="238">
      <c r="A238" s="70">
        <v>497.0</v>
      </c>
      <c r="B238" s="70">
        <v>1.0</v>
      </c>
    </row>
    <row r="239">
      <c r="A239" s="70">
        <v>525.0</v>
      </c>
      <c r="B239" s="70">
        <v>0.053618</v>
      </c>
    </row>
    <row r="240">
      <c r="A240" s="70">
        <v>527.0</v>
      </c>
      <c r="B240" s="70">
        <v>0.999673</v>
      </c>
    </row>
    <row r="241">
      <c r="A241" s="70">
        <v>657.0</v>
      </c>
      <c r="B241" s="70">
        <v>0.967983</v>
      </c>
    </row>
    <row r="242">
      <c r="A242" s="70">
        <v>684.0</v>
      </c>
      <c r="B242" s="70">
        <v>0.998074</v>
      </c>
    </row>
    <row r="243">
      <c r="A243" s="70">
        <v>746.0</v>
      </c>
      <c r="B243" s="128">
        <v>1.03E-5</v>
      </c>
    </row>
    <row r="244">
      <c r="A244" s="70">
        <v>747.0</v>
      </c>
      <c r="B244" s="70">
        <v>1.0</v>
      </c>
    </row>
    <row r="245">
      <c r="A245" s="70">
        <v>755.0</v>
      </c>
      <c r="B245" s="70">
        <v>0.501939</v>
      </c>
    </row>
    <row r="246">
      <c r="A246" s="70">
        <v>821.0</v>
      </c>
      <c r="B246" s="70">
        <v>1.0</v>
      </c>
    </row>
    <row r="247">
      <c r="A247" s="70">
        <v>254.0</v>
      </c>
      <c r="B247" s="70">
        <v>0.995851</v>
      </c>
    </row>
    <row r="248">
      <c r="A248" s="70">
        <v>577.0</v>
      </c>
      <c r="B248" s="70">
        <v>1.0</v>
      </c>
    </row>
    <row r="249">
      <c r="A249" s="70">
        <v>647.0</v>
      </c>
      <c r="B249" s="70">
        <v>0.980034</v>
      </c>
    </row>
    <row r="250">
      <c r="A250" s="70">
        <v>43.0</v>
      </c>
      <c r="B250" s="70">
        <v>0.999919</v>
      </c>
    </row>
    <row r="251">
      <c r="A251" s="70">
        <v>46.0</v>
      </c>
      <c r="B251" s="70">
        <v>0.255101</v>
      </c>
    </row>
    <row r="252">
      <c r="A252" s="70">
        <v>103.0</v>
      </c>
      <c r="B252" s="70">
        <v>0.98018</v>
      </c>
    </row>
    <row r="253">
      <c r="A253" s="70">
        <v>151.0</v>
      </c>
      <c r="B253" s="70">
        <v>0.999985</v>
      </c>
    </row>
    <row r="254">
      <c r="A254" s="70">
        <v>191.0</v>
      </c>
      <c r="B254" s="70">
        <v>1.0</v>
      </c>
    </row>
    <row r="255">
      <c r="A255" s="70">
        <v>192.0</v>
      </c>
      <c r="B255" s="70">
        <v>0.060596</v>
      </c>
    </row>
    <row r="256">
      <c r="A256" s="70">
        <v>201.0</v>
      </c>
      <c r="B256" s="70">
        <v>0.010701</v>
      </c>
    </row>
    <row r="257">
      <c r="A257" s="70">
        <v>224.0</v>
      </c>
      <c r="B257" s="70">
        <v>1.0</v>
      </c>
    </row>
    <row r="258">
      <c r="A258" s="70">
        <v>271.0</v>
      </c>
      <c r="B258" s="70">
        <v>0.997903</v>
      </c>
    </row>
    <row r="259">
      <c r="A259" s="70">
        <v>400.0</v>
      </c>
      <c r="B259" s="70">
        <v>1.0</v>
      </c>
    </row>
    <row r="260">
      <c r="A260" s="70">
        <v>401.0</v>
      </c>
      <c r="B260" s="70">
        <v>0.697883</v>
      </c>
    </row>
    <row r="261">
      <c r="A261" s="70">
        <v>408.0</v>
      </c>
      <c r="B261" s="70">
        <v>0.9999</v>
      </c>
    </row>
    <row r="262">
      <c r="A262" s="70">
        <v>416.0</v>
      </c>
      <c r="B262" s="70">
        <v>1.0</v>
      </c>
    </row>
    <row r="263">
      <c r="A263" s="70">
        <v>443.0</v>
      </c>
      <c r="B263" s="70">
        <v>0.498881</v>
      </c>
    </row>
    <row r="264">
      <c r="A264" s="70">
        <v>468.0</v>
      </c>
      <c r="B264" s="70">
        <v>1.0</v>
      </c>
    </row>
    <row r="265">
      <c r="A265" s="70">
        <v>584.0</v>
      </c>
      <c r="B265" s="70">
        <v>0.253356</v>
      </c>
    </row>
    <row r="266">
      <c r="A266" s="70">
        <v>595.0</v>
      </c>
      <c r="B266" s="70">
        <v>0.006727</v>
      </c>
    </row>
    <row r="267">
      <c r="A267" s="70">
        <v>619.0</v>
      </c>
      <c r="B267" s="70">
        <v>0.999954</v>
      </c>
    </row>
    <row r="268">
      <c r="A268" s="70">
        <v>624.0</v>
      </c>
      <c r="B268" s="70">
        <v>0.999566</v>
      </c>
    </row>
    <row r="269">
      <c r="A269" s="70">
        <v>649.0</v>
      </c>
      <c r="B269" s="70">
        <v>0.224647</v>
      </c>
    </row>
    <row r="270">
      <c r="A270" s="70">
        <v>653.0</v>
      </c>
      <c r="B270" s="70">
        <v>1.0</v>
      </c>
    </row>
    <row r="271">
      <c r="A271" s="70">
        <v>654.0</v>
      </c>
      <c r="B271" s="70">
        <v>0.999994</v>
      </c>
    </row>
    <row r="272">
      <c r="A272" s="70">
        <v>4.0</v>
      </c>
      <c r="B272" s="70">
        <v>0.999993</v>
      </c>
    </row>
    <row r="273">
      <c r="A273" s="70">
        <v>5.0</v>
      </c>
      <c r="B273" s="70">
        <v>3.99E-4</v>
      </c>
    </row>
    <row r="274">
      <c r="A274" s="70">
        <v>6.0</v>
      </c>
      <c r="B274" s="70">
        <v>0.999999</v>
      </c>
    </row>
    <row r="275">
      <c r="A275" s="70">
        <v>24.0</v>
      </c>
      <c r="B275" s="70">
        <v>0.004508</v>
      </c>
    </row>
    <row r="276">
      <c r="A276" s="70">
        <v>56.0</v>
      </c>
      <c r="B276" s="70">
        <v>0.985746</v>
      </c>
    </row>
    <row r="277">
      <c r="A277" s="70">
        <v>63.0</v>
      </c>
      <c r="B277" s="70">
        <v>0.945976</v>
      </c>
    </row>
    <row r="278">
      <c r="A278" s="70">
        <v>83.0</v>
      </c>
      <c r="B278" s="70">
        <v>0.979454</v>
      </c>
    </row>
    <row r="279">
      <c r="A279" s="70">
        <v>84.0</v>
      </c>
      <c r="B279" s="70">
        <v>0.999997</v>
      </c>
    </row>
    <row r="280">
      <c r="A280" s="70">
        <v>85.0</v>
      </c>
      <c r="B280" s="70">
        <v>0.961104</v>
      </c>
    </row>
    <row r="281">
      <c r="A281" s="70">
        <v>97.0</v>
      </c>
      <c r="B281" s="70">
        <v>1.0</v>
      </c>
    </row>
    <row r="282">
      <c r="A282" s="70">
        <v>137.0</v>
      </c>
      <c r="B282" s="70">
        <v>0.924852</v>
      </c>
    </row>
    <row r="283">
      <c r="A283" s="70">
        <v>158.0</v>
      </c>
      <c r="B283" s="70">
        <v>0.227024</v>
      </c>
    </row>
    <row r="284">
      <c r="A284" s="70">
        <v>169.0</v>
      </c>
      <c r="B284" s="70">
        <v>0.981571</v>
      </c>
    </row>
    <row r="285">
      <c r="A285" s="70">
        <v>247.0</v>
      </c>
      <c r="B285" s="70">
        <v>0.02806</v>
      </c>
    </row>
    <row r="286">
      <c r="A286" s="70">
        <v>334.0</v>
      </c>
      <c r="B286" s="70">
        <v>1.0</v>
      </c>
    </row>
    <row r="287">
      <c r="A287" s="70">
        <v>383.0</v>
      </c>
      <c r="B287" s="70">
        <v>0.999555</v>
      </c>
    </row>
    <row r="288">
      <c r="A288" s="70">
        <v>386.0</v>
      </c>
      <c r="B288" s="70">
        <v>0.805316</v>
      </c>
    </row>
    <row r="289">
      <c r="A289" s="70">
        <v>387.0</v>
      </c>
      <c r="B289" s="70">
        <v>0.489745</v>
      </c>
    </row>
    <row r="290">
      <c r="A290" s="70">
        <v>388.0</v>
      </c>
      <c r="B290" s="70">
        <v>1.0</v>
      </c>
    </row>
    <row r="291">
      <c r="A291" s="70">
        <v>389.0</v>
      </c>
      <c r="B291" s="70">
        <v>0.943067</v>
      </c>
    </row>
    <row r="292">
      <c r="A292" s="70">
        <v>412.0</v>
      </c>
      <c r="B292" s="70">
        <v>1.0</v>
      </c>
    </row>
    <row r="293">
      <c r="A293" s="70">
        <v>617.0</v>
      </c>
      <c r="B293" s="70">
        <v>0.999845</v>
      </c>
    </row>
    <row r="294">
      <c r="A294" s="70">
        <v>641.0</v>
      </c>
      <c r="B294" s="70">
        <v>0.999932</v>
      </c>
    </row>
    <row r="295">
      <c r="A295" s="70">
        <v>675.0</v>
      </c>
      <c r="B295" s="70">
        <v>1.0</v>
      </c>
    </row>
    <row r="296">
      <c r="A296" s="70">
        <v>750.0</v>
      </c>
      <c r="B296" s="70">
        <v>0.913247</v>
      </c>
    </row>
    <row r="297">
      <c r="A297" s="70">
        <v>812.0</v>
      </c>
      <c r="B297" s="70">
        <v>0.995238</v>
      </c>
    </row>
    <row r="298">
      <c r="A298" s="70">
        <v>200.0</v>
      </c>
      <c r="B298" s="70">
        <v>0.962003</v>
      </c>
    </row>
    <row r="299">
      <c r="A299" s="70">
        <v>298.0</v>
      </c>
      <c r="B299" s="70">
        <v>0.999965</v>
      </c>
    </row>
    <row r="300">
      <c r="A300" s="70">
        <v>352.0</v>
      </c>
      <c r="B300" s="70">
        <v>0.999739</v>
      </c>
    </row>
    <row r="301">
      <c r="A301" s="70">
        <v>509.0</v>
      </c>
      <c r="B301" s="70">
        <v>1.0</v>
      </c>
    </row>
    <row r="302">
      <c r="A302" s="70">
        <v>265.0</v>
      </c>
      <c r="B302" s="70">
        <v>1.0</v>
      </c>
    </row>
    <row r="303">
      <c r="A303" s="70">
        <v>266.0</v>
      </c>
      <c r="B303" s="70">
        <v>0.81388</v>
      </c>
    </row>
    <row r="304">
      <c r="A304" s="70">
        <v>276.0</v>
      </c>
      <c r="B304" s="70">
        <v>0.993954</v>
      </c>
    </row>
    <row r="305">
      <c r="A305" s="70">
        <v>410.0</v>
      </c>
      <c r="B305" s="70">
        <v>4.97E-4</v>
      </c>
    </row>
    <row r="306">
      <c r="A306" s="70">
        <v>415.0</v>
      </c>
      <c r="B306" s="70">
        <v>0.994184</v>
      </c>
    </row>
    <row r="307">
      <c r="A307" s="70">
        <v>471.0</v>
      </c>
      <c r="B307" s="70">
        <v>0.999987</v>
      </c>
    </row>
    <row r="308">
      <c r="A308" s="70">
        <v>532.0</v>
      </c>
      <c r="B308" s="70">
        <v>0.999031</v>
      </c>
    </row>
    <row r="309">
      <c r="A309" s="70">
        <v>533.0</v>
      </c>
      <c r="B309" s="70">
        <v>0.999939</v>
      </c>
    </row>
    <row r="310">
      <c r="A310" s="70">
        <v>534.0</v>
      </c>
      <c r="B310" s="70">
        <v>1.0</v>
      </c>
    </row>
    <row r="311">
      <c r="A311" s="70">
        <v>535.0</v>
      </c>
      <c r="B311" s="70">
        <v>0.958924</v>
      </c>
    </row>
    <row r="312">
      <c r="A312" s="70">
        <v>153.0</v>
      </c>
      <c r="B312" s="70">
        <v>0.999508</v>
      </c>
    </row>
    <row r="313">
      <c r="A313" s="70">
        <v>154.0</v>
      </c>
      <c r="B313" s="128">
        <v>6.01E-7</v>
      </c>
    </row>
    <row r="314">
      <c r="A314" s="70">
        <v>155.0</v>
      </c>
      <c r="B314" s="128">
        <v>2.37E-13</v>
      </c>
    </row>
    <row r="315">
      <c r="A315" s="70">
        <v>157.0</v>
      </c>
      <c r="B315" s="70">
        <v>1.0</v>
      </c>
    </row>
    <row r="316">
      <c r="A316" s="70">
        <v>207.0</v>
      </c>
      <c r="B316" s="70">
        <v>0.822565</v>
      </c>
    </row>
    <row r="317">
      <c r="A317" s="70">
        <v>309.0</v>
      </c>
      <c r="B317" s="70">
        <v>0.434496</v>
      </c>
    </row>
    <row r="318">
      <c r="A318" s="70">
        <v>318.0</v>
      </c>
      <c r="B318" s="70">
        <v>0.999992</v>
      </c>
    </row>
    <row r="319">
      <c r="A319" s="70">
        <v>328.0</v>
      </c>
      <c r="B319" s="70">
        <v>0.99686</v>
      </c>
    </row>
    <row r="320">
      <c r="A320" s="70">
        <v>378.0</v>
      </c>
      <c r="B320" s="70">
        <v>0.997099</v>
      </c>
    </row>
    <row r="321">
      <c r="A321" s="70">
        <v>398.0</v>
      </c>
      <c r="B321" s="70">
        <v>0.999274</v>
      </c>
    </row>
    <row r="322">
      <c r="A322" s="70">
        <v>399.0</v>
      </c>
      <c r="B322" s="70">
        <v>0.947081</v>
      </c>
    </row>
    <row r="323">
      <c r="A323" s="70">
        <v>464.0</v>
      </c>
      <c r="B323" s="70">
        <v>1.0</v>
      </c>
    </row>
    <row r="324">
      <c r="A324" s="70">
        <v>479.0</v>
      </c>
      <c r="B324" s="70">
        <v>1.0</v>
      </c>
    </row>
    <row r="325">
      <c r="A325" s="70">
        <v>510.0</v>
      </c>
      <c r="B325" s="70">
        <v>0.999976</v>
      </c>
    </row>
    <row r="326">
      <c r="A326" s="70">
        <v>523.0</v>
      </c>
      <c r="B326" s="70">
        <v>0.953082</v>
      </c>
    </row>
    <row r="327">
      <c r="A327" s="70">
        <v>663.0</v>
      </c>
      <c r="B327" s="70">
        <v>0.990022</v>
      </c>
    </row>
    <row r="328">
      <c r="A328" s="70">
        <v>813.0</v>
      </c>
      <c r="B328" s="70">
        <v>0.998256</v>
      </c>
    </row>
    <row r="329">
      <c r="A329" s="70">
        <v>131.0</v>
      </c>
      <c r="B329" s="70">
        <v>0.961602</v>
      </c>
    </row>
    <row r="330">
      <c r="A330" s="70">
        <v>202.0</v>
      </c>
      <c r="B330" s="70">
        <v>0.998121</v>
      </c>
    </row>
    <row r="331">
      <c r="A331" s="70">
        <v>203.0</v>
      </c>
      <c r="B331" s="70">
        <v>0.955989</v>
      </c>
    </row>
    <row r="332">
      <c r="A332" s="70">
        <v>47.0</v>
      </c>
      <c r="B332" s="70">
        <v>0.990832</v>
      </c>
    </row>
    <row r="333">
      <c r="A333" s="70">
        <v>78.0</v>
      </c>
      <c r="B333" s="70">
        <v>0.999144</v>
      </c>
    </row>
    <row r="334">
      <c r="A334" s="70">
        <v>108.0</v>
      </c>
      <c r="B334" s="70">
        <v>0.961528</v>
      </c>
    </row>
    <row r="335">
      <c r="A335" s="70">
        <v>114.0</v>
      </c>
      <c r="B335" s="70">
        <v>0.79671</v>
      </c>
    </row>
    <row r="336">
      <c r="A336" s="70">
        <v>115.0</v>
      </c>
      <c r="B336" s="70">
        <v>0.08047</v>
      </c>
    </row>
    <row r="337">
      <c r="A337" s="70">
        <v>189.0</v>
      </c>
      <c r="B337" s="70">
        <v>0.942914</v>
      </c>
    </row>
    <row r="338">
      <c r="A338" s="70">
        <v>190.0</v>
      </c>
      <c r="B338" s="70">
        <v>0.999999</v>
      </c>
    </row>
    <row r="339">
      <c r="A339" s="70">
        <v>206.0</v>
      </c>
      <c r="B339" s="70">
        <v>0.99999</v>
      </c>
    </row>
    <row r="340">
      <c r="A340" s="70">
        <v>354.0</v>
      </c>
      <c r="B340" s="70">
        <v>0.996965</v>
      </c>
    </row>
    <row r="341">
      <c r="A341" s="70">
        <v>627.0</v>
      </c>
      <c r="B341" s="70">
        <v>0.999913</v>
      </c>
    </row>
    <row r="342">
      <c r="A342" s="70">
        <v>646.0</v>
      </c>
      <c r="B342" s="70">
        <v>0.999982</v>
      </c>
    </row>
    <row r="343">
      <c r="A343" s="70">
        <v>666.0</v>
      </c>
      <c r="B343" s="70">
        <v>0.775769</v>
      </c>
    </row>
    <row r="344">
      <c r="A344" s="70">
        <v>771.0</v>
      </c>
      <c r="B344" s="70">
        <v>1.0</v>
      </c>
    </row>
    <row r="345">
      <c r="A345" s="70">
        <v>773.0</v>
      </c>
      <c r="B345" s="70">
        <v>8.1E-4</v>
      </c>
    </row>
    <row r="346">
      <c r="A346" s="70">
        <v>670.0</v>
      </c>
      <c r="B346" s="70">
        <v>0.999999</v>
      </c>
    </row>
    <row r="347">
      <c r="A347" s="70">
        <v>170.0</v>
      </c>
      <c r="B347" s="70">
        <v>0.998168</v>
      </c>
    </row>
    <row r="348">
      <c r="A348" s="70">
        <v>119.0</v>
      </c>
      <c r="B348" s="70">
        <v>0.952141</v>
      </c>
    </row>
    <row r="349">
      <c r="A349" s="70">
        <v>359.0</v>
      </c>
      <c r="B349" s="128">
        <v>1.05E-5</v>
      </c>
    </row>
    <row r="350">
      <c r="A350" s="70">
        <v>655.0</v>
      </c>
      <c r="B350" s="70">
        <v>0.999519</v>
      </c>
    </row>
    <row r="351">
      <c r="A351" s="70">
        <v>40.0</v>
      </c>
      <c r="B351" s="70">
        <v>0.006042</v>
      </c>
    </row>
    <row r="352">
      <c r="A352" s="70">
        <v>130.0</v>
      </c>
      <c r="B352" s="128">
        <v>2.1E-8</v>
      </c>
    </row>
    <row r="353">
      <c r="A353" s="70">
        <v>212.0</v>
      </c>
      <c r="B353" s="70">
        <v>1.0</v>
      </c>
    </row>
    <row r="354">
      <c r="A354" s="70">
        <v>365.0</v>
      </c>
      <c r="B354" s="70">
        <v>1.0</v>
      </c>
    </row>
    <row r="355">
      <c r="A355" s="70">
        <v>371.0</v>
      </c>
      <c r="B355" s="70">
        <v>0.999883</v>
      </c>
    </row>
    <row r="356">
      <c r="A356" s="70">
        <v>459.0</v>
      </c>
      <c r="B356" s="70">
        <v>0.002</v>
      </c>
    </row>
    <row r="357">
      <c r="A357" s="70">
        <v>489.0</v>
      </c>
      <c r="B357" s="70">
        <v>0.99978</v>
      </c>
    </row>
    <row r="358">
      <c r="A358" s="70">
        <v>506.0</v>
      </c>
      <c r="B358" s="70">
        <v>0.99612</v>
      </c>
    </row>
    <row r="359">
      <c r="A359" s="70">
        <v>574.0</v>
      </c>
      <c r="B359" s="70">
        <v>0.999997</v>
      </c>
    </row>
    <row r="360">
      <c r="A360" s="70">
        <v>609.0</v>
      </c>
      <c r="B360" s="70">
        <v>0.999746</v>
      </c>
    </row>
    <row r="361">
      <c r="A361" s="70">
        <v>689.0</v>
      </c>
      <c r="B361" s="70">
        <v>5.3E-4</v>
      </c>
    </row>
    <row r="362">
      <c r="A362" s="70">
        <v>729.0</v>
      </c>
      <c r="B362" s="70">
        <v>1.0</v>
      </c>
    </row>
    <row r="363">
      <c r="A363" s="70">
        <v>808.0</v>
      </c>
      <c r="B363" s="70">
        <v>0.227152</v>
      </c>
    </row>
    <row r="364">
      <c r="A364" s="70">
        <v>822.0</v>
      </c>
      <c r="B364" s="70">
        <v>0.999999</v>
      </c>
    </row>
    <row r="365">
      <c r="A365" s="70">
        <v>98.0</v>
      </c>
      <c r="B365" s="70">
        <v>0.999999</v>
      </c>
    </row>
    <row r="366">
      <c r="A366" s="70">
        <v>129.0</v>
      </c>
      <c r="B366" s="70">
        <v>0.988023</v>
      </c>
    </row>
    <row r="367">
      <c r="A367" s="70">
        <v>215.0</v>
      </c>
      <c r="B367" s="70">
        <v>0.991191</v>
      </c>
    </row>
    <row r="368">
      <c r="A368" s="70">
        <v>444.0</v>
      </c>
      <c r="B368" s="70">
        <v>0.999823</v>
      </c>
    </row>
    <row r="369">
      <c r="A369" s="70">
        <v>691.0</v>
      </c>
      <c r="B369" s="70">
        <v>1.0</v>
      </c>
    </row>
    <row r="370">
      <c r="A370" s="70">
        <v>502.0</v>
      </c>
      <c r="B370" s="70">
        <v>1.0</v>
      </c>
    </row>
    <row r="371">
      <c r="A371" s="70">
        <v>676.0</v>
      </c>
      <c r="B371" s="70">
        <v>0.003938</v>
      </c>
    </row>
    <row r="372">
      <c r="A372" s="70">
        <v>677.0</v>
      </c>
      <c r="B372" s="70">
        <v>0.999979</v>
      </c>
    </row>
    <row r="373">
      <c r="A373" s="70">
        <v>678.0</v>
      </c>
      <c r="B373" s="70">
        <v>0.529548</v>
      </c>
    </row>
    <row r="374">
      <c r="A374" s="70">
        <v>28.0</v>
      </c>
      <c r="B374" s="70">
        <v>1.0</v>
      </c>
    </row>
    <row r="375">
      <c r="A375" s="70">
        <v>29.0</v>
      </c>
      <c r="B375" s="70">
        <v>0.999987</v>
      </c>
    </row>
    <row r="376">
      <c r="A376" s="70">
        <v>34.0</v>
      </c>
      <c r="B376" s="70">
        <v>0.99989</v>
      </c>
    </row>
    <row r="377">
      <c r="A377" s="70">
        <v>42.0</v>
      </c>
      <c r="B377" s="70">
        <v>0.958819</v>
      </c>
    </row>
    <row r="378">
      <c r="A378" s="70">
        <v>51.0</v>
      </c>
      <c r="B378" s="70">
        <v>0.987527</v>
      </c>
    </row>
    <row r="379">
      <c r="A379" s="70">
        <v>61.0</v>
      </c>
      <c r="B379" s="70">
        <v>0.998907</v>
      </c>
    </row>
    <row r="380">
      <c r="A380" s="70">
        <v>62.0</v>
      </c>
      <c r="B380" s="70">
        <v>1.0</v>
      </c>
    </row>
    <row r="381">
      <c r="A381" s="70">
        <v>69.0</v>
      </c>
      <c r="B381" s="70">
        <v>0.98897</v>
      </c>
    </row>
    <row r="382">
      <c r="A382" s="70">
        <v>75.0</v>
      </c>
      <c r="B382" s="70">
        <v>0.998429</v>
      </c>
    </row>
    <row r="383">
      <c r="A383" s="70">
        <v>111.0</v>
      </c>
      <c r="B383" s="70">
        <v>1.0</v>
      </c>
    </row>
    <row r="384">
      <c r="A384" s="70">
        <v>122.0</v>
      </c>
      <c r="B384" s="70">
        <v>0.667891</v>
      </c>
    </row>
    <row r="385">
      <c r="A385" s="70">
        <v>182.0</v>
      </c>
      <c r="B385" s="70">
        <v>1.0</v>
      </c>
    </row>
    <row r="386">
      <c r="A386" s="70">
        <v>183.0</v>
      </c>
      <c r="B386" s="70">
        <v>0.982178</v>
      </c>
    </row>
    <row r="387">
      <c r="A387" s="70">
        <v>184.0</v>
      </c>
      <c r="B387" s="70">
        <v>0.993154</v>
      </c>
    </row>
    <row r="388">
      <c r="A388" s="70">
        <v>185.0</v>
      </c>
      <c r="B388" s="70">
        <v>0.852847</v>
      </c>
    </row>
    <row r="389">
      <c r="A389" s="70">
        <v>205.0</v>
      </c>
      <c r="B389" s="70">
        <v>0.99998</v>
      </c>
    </row>
    <row r="390">
      <c r="A390" s="70">
        <v>213.0</v>
      </c>
      <c r="B390" s="70">
        <v>0.9902</v>
      </c>
    </row>
    <row r="391">
      <c r="A391" s="70">
        <v>250.0</v>
      </c>
      <c r="B391" s="70">
        <v>0.025878</v>
      </c>
    </row>
    <row r="392">
      <c r="A392" s="70">
        <v>287.0</v>
      </c>
      <c r="B392" s="70">
        <v>0.999772</v>
      </c>
    </row>
    <row r="393">
      <c r="A393" s="70">
        <v>348.0</v>
      </c>
      <c r="B393" s="70">
        <v>0.074654</v>
      </c>
    </row>
    <row r="394">
      <c r="A394" s="70">
        <v>374.0</v>
      </c>
      <c r="B394" s="70">
        <v>0.999884</v>
      </c>
    </row>
    <row r="395">
      <c r="A395" s="70">
        <v>390.0</v>
      </c>
      <c r="B395" s="70">
        <v>0.999997</v>
      </c>
    </row>
    <row r="396">
      <c r="A396" s="70">
        <v>414.0</v>
      </c>
      <c r="B396" s="70">
        <v>0.999969</v>
      </c>
    </row>
    <row r="397">
      <c r="A397" s="70">
        <v>417.0</v>
      </c>
      <c r="B397" s="70">
        <v>0.877991</v>
      </c>
    </row>
    <row r="398">
      <c r="A398" s="70">
        <v>418.0</v>
      </c>
      <c r="B398" s="70">
        <v>1.0</v>
      </c>
    </row>
    <row r="399">
      <c r="A399" s="70">
        <v>450.0</v>
      </c>
      <c r="B399" s="70">
        <v>0.630599</v>
      </c>
    </row>
    <row r="400">
      <c r="A400" s="70">
        <v>452.0</v>
      </c>
      <c r="B400" s="70">
        <v>0.926421</v>
      </c>
    </row>
    <row r="401">
      <c r="A401" s="70">
        <v>503.0</v>
      </c>
      <c r="B401" s="70">
        <v>1.0</v>
      </c>
    </row>
    <row r="402">
      <c r="A402" s="70">
        <v>513.0</v>
      </c>
      <c r="B402" s="70">
        <v>0.999886</v>
      </c>
    </row>
    <row r="403">
      <c r="A403" s="70">
        <v>514.0</v>
      </c>
      <c r="B403" s="70">
        <v>1.0</v>
      </c>
    </row>
    <row r="404">
      <c r="A404" s="70">
        <v>588.0</v>
      </c>
      <c r="B404" s="70">
        <v>0.001694</v>
      </c>
    </row>
    <row r="405">
      <c r="A405" s="70">
        <v>589.0</v>
      </c>
      <c r="B405" s="70">
        <v>0.999993</v>
      </c>
    </row>
    <row r="406">
      <c r="A406" s="70">
        <v>620.0</v>
      </c>
      <c r="B406" s="70">
        <v>0.993193</v>
      </c>
    </row>
    <row r="407">
      <c r="A407" s="70">
        <v>625.0</v>
      </c>
      <c r="B407" s="70">
        <v>0.972407</v>
      </c>
    </row>
    <row r="408">
      <c r="A408" s="70">
        <v>671.0</v>
      </c>
      <c r="B408" s="70">
        <v>0.796698</v>
      </c>
    </row>
    <row r="409">
      <c r="A409" s="70">
        <v>672.0</v>
      </c>
      <c r="B409" s="70">
        <v>0.97833</v>
      </c>
    </row>
    <row r="410">
      <c r="A410" s="70">
        <v>403.0</v>
      </c>
      <c r="B410" s="70">
        <v>0.910972</v>
      </c>
    </row>
    <row r="411">
      <c r="A411" s="70">
        <v>404.0</v>
      </c>
      <c r="B411" s="70">
        <v>0.942418</v>
      </c>
    </row>
    <row r="412">
      <c r="A412" s="70">
        <v>405.0</v>
      </c>
      <c r="B412" s="70">
        <v>1.0</v>
      </c>
    </row>
    <row r="413">
      <c r="A413" s="70">
        <v>406.0</v>
      </c>
      <c r="B413" s="70">
        <v>0.986183</v>
      </c>
    </row>
    <row r="414">
      <c r="A414" s="70">
        <v>407.0</v>
      </c>
      <c r="B414" s="70">
        <v>0.773221</v>
      </c>
    </row>
    <row r="415">
      <c r="A415" s="70">
        <v>419.0</v>
      </c>
      <c r="B415" s="70">
        <v>0.981365</v>
      </c>
    </row>
    <row r="416">
      <c r="A416" s="70">
        <v>420.0</v>
      </c>
      <c r="B416" s="70">
        <v>1.0</v>
      </c>
    </row>
    <row r="417">
      <c r="A417" s="70">
        <v>421.0</v>
      </c>
      <c r="B417" s="70">
        <v>0.300236</v>
      </c>
    </row>
    <row r="418">
      <c r="A418" s="70">
        <v>422.0</v>
      </c>
      <c r="B418" s="70">
        <v>0.999519</v>
      </c>
    </row>
    <row r="419">
      <c r="A419" s="70">
        <v>423.0</v>
      </c>
      <c r="B419" s="70">
        <v>1.0</v>
      </c>
    </row>
    <row r="420">
      <c r="A420" s="70">
        <v>472.0</v>
      </c>
      <c r="B420" s="70">
        <v>0.999935</v>
      </c>
    </row>
    <row r="421">
      <c r="A421" s="70">
        <v>488.0</v>
      </c>
      <c r="B421" s="70">
        <v>0.999998</v>
      </c>
    </row>
    <row r="422">
      <c r="A422" s="70">
        <v>511.0</v>
      </c>
      <c r="B422" s="128">
        <v>2.0E-15</v>
      </c>
    </row>
    <row r="423">
      <c r="A423" s="70">
        <v>573.0</v>
      </c>
      <c r="B423" s="70">
        <v>0.55071</v>
      </c>
    </row>
    <row r="424">
      <c r="A424" s="70">
        <v>598.0</v>
      </c>
      <c r="B424" s="128">
        <v>8.56E-17</v>
      </c>
    </row>
    <row r="425">
      <c r="A425" s="70">
        <v>629.0</v>
      </c>
      <c r="B425" s="70">
        <v>1.0</v>
      </c>
    </row>
    <row r="426">
      <c r="A426" s="70">
        <v>634.0</v>
      </c>
      <c r="B426" s="70">
        <v>0.999994</v>
      </c>
    </row>
    <row r="427">
      <c r="A427" s="70">
        <v>699.0</v>
      </c>
      <c r="B427" s="70">
        <v>1.0</v>
      </c>
    </row>
    <row r="428">
      <c r="A428" s="70">
        <v>737.0</v>
      </c>
      <c r="B428" s="70">
        <v>1.0</v>
      </c>
    </row>
    <row r="429">
      <c r="A429" s="70">
        <v>740.0</v>
      </c>
      <c r="B429" s="70">
        <v>1.0</v>
      </c>
    </row>
    <row r="430">
      <c r="A430" s="70">
        <v>741.0</v>
      </c>
      <c r="B430" s="70">
        <v>0.606059</v>
      </c>
    </row>
    <row r="431">
      <c r="A431" s="70">
        <v>742.0</v>
      </c>
      <c r="B431" s="70">
        <v>1.0</v>
      </c>
    </row>
    <row r="432">
      <c r="A432" s="70">
        <v>783.0</v>
      </c>
      <c r="B432" s="70">
        <v>0.999998</v>
      </c>
    </row>
    <row r="433">
      <c r="A433" s="70">
        <v>807.0</v>
      </c>
      <c r="B433" s="70">
        <v>0.121008</v>
      </c>
    </row>
    <row r="434">
      <c r="A434" s="70">
        <v>809.0</v>
      </c>
      <c r="B434" s="70">
        <v>0.949175</v>
      </c>
    </row>
    <row r="435">
      <c r="A435" s="70">
        <v>35.0</v>
      </c>
      <c r="B435" s="70">
        <v>0.983274</v>
      </c>
    </row>
    <row r="436">
      <c r="A436" s="70">
        <v>132.0</v>
      </c>
      <c r="B436" s="70">
        <v>0.999997</v>
      </c>
    </row>
    <row r="437">
      <c r="A437" s="70">
        <v>140.0</v>
      </c>
      <c r="B437" s="70">
        <v>0.999999</v>
      </c>
    </row>
    <row r="438">
      <c r="A438" s="70">
        <v>141.0</v>
      </c>
      <c r="B438" s="70">
        <v>0.998255</v>
      </c>
    </row>
    <row r="439">
      <c r="A439" s="70">
        <v>142.0</v>
      </c>
      <c r="B439" s="70">
        <v>0.914916</v>
      </c>
    </row>
    <row r="440">
      <c r="A440" s="70">
        <v>143.0</v>
      </c>
      <c r="B440" s="70">
        <v>0.999781</v>
      </c>
    </row>
    <row r="441">
      <c r="A441" s="70">
        <v>144.0</v>
      </c>
      <c r="B441" s="70">
        <v>0.01225</v>
      </c>
    </row>
    <row r="442">
      <c r="A442" s="70">
        <v>145.0</v>
      </c>
      <c r="B442" s="70">
        <v>0.999907</v>
      </c>
    </row>
    <row r="443">
      <c r="A443" s="70">
        <v>178.0</v>
      </c>
      <c r="B443" s="70">
        <v>0.004567</v>
      </c>
    </row>
    <row r="444">
      <c r="A444" s="70">
        <v>232.0</v>
      </c>
      <c r="B444" s="70">
        <v>0.001516</v>
      </c>
    </row>
    <row r="445">
      <c r="A445" s="70">
        <v>233.0</v>
      </c>
      <c r="B445" s="70">
        <v>0.994062</v>
      </c>
    </row>
    <row r="446">
      <c r="A446" s="70">
        <v>234.0</v>
      </c>
      <c r="B446" s="70">
        <v>0.958431</v>
      </c>
    </row>
    <row r="447">
      <c r="A447" s="70">
        <v>253.0</v>
      </c>
      <c r="B447" s="70">
        <v>0.999717</v>
      </c>
    </row>
    <row r="448">
      <c r="A448" s="70">
        <v>262.0</v>
      </c>
      <c r="B448" s="70">
        <v>0.982845</v>
      </c>
    </row>
    <row r="449">
      <c r="A449" s="70">
        <v>267.0</v>
      </c>
      <c r="B449" s="70">
        <v>0.999947</v>
      </c>
    </row>
    <row r="450">
      <c r="A450" s="70">
        <v>270.0</v>
      </c>
      <c r="B450" s="70">
        <v>0.999998</v>
      </c>
    </row>
    <row r="451">
      <c r="A451" s="70">
        <v>278.0</v>
      </c>
      <c r="B451" s="70">
        <v>0.960112</v>
      </c>
    </row>
    <row r="452">
      <c r="A452" s="70">
        <v>279.0</v>
      </c>
      <c r="B452" s="70">
        <v>0.998125</v>
      </c>
    </row>
    <row r="453">
      <c r="A453" s="70">
        <v>381.0</v>
      </c>
      <c r="B453" s="70">
        <v>0.887206</v>
      </c>
    </row>
    <row r="454">
      <c r="A454" s="70">
        <v>391.0</v>
      </c>
      <c r="B454" s="70">
        <v>0.999656</v>
      </c>
    </row>
    <row r="455">
      <c r="A455" s="70">
        <v>439.0</v>
      </c>
      <c r="B455" s="70">
        <v>0.999994</v>
      </c>
    </row>
    <row r="456">
      <c r="A456" s="70">
        <v>448.0</v>
      </c>
      <c r="B456" s="70">
        <v>0.99893</v>
      </c>
    </row>
    <row r="457">
      <c r="A457" s="70">
        <v>449.0</v>
      </c>
      <c r="B457" s="70">
        <v>0.881549</v>
      </c>
    </row>
    <row r="458">
      <c r="A458" s="70">
        <v>490.0</v>
      </c>
      <c r="B458" s="70">
        <v>0.088054</v>
      </c>
    </row>
    <row r="459">
      <c r="A459" s="70">
        <v>528.0</v>
      </c>
      <c r="B459" s="70">
        <v>0.968933</v>
      </c>
    </row>
    <row r="460">
      <c r="A460" s="70">
        <v>631.0</v>
      </c>
      <c r="B460" s="128">
        <v>3.16E-7</v>
      </c>
    </row>
    <row r="461">
      <c r="A461" s="70">
        <v>648.0</v>
      </c>
      <c r="B461" s="70">
        <v>0.999946</v>
      </c>
    </row>
    <row r="462">
      <c r="A462" s="70">
        <v>659.0</v>
      </c>
      <c r="B462" s="70">
        <v>1.0</v>
      </c>
    </row>
    <row r="463">
      <c r="A463" s="70">
        <v>660.0</v>
      </c>
      <c r="B463" s="70">
        <v>0.461872</v>
      </c>
    </row>
    <row r="464">
      <c r="A464" s="70">
        <v>661.0</v>
      </c>
      <c r="B464" s="70">
        <v>0.500444</v>
      </c>
    </row>
    <row r="465">
      <c r="A465" s="70">
        <v>674.0</v>
      </c>
      <c r="B465" s="70">
        <v>0.999997</v>
      </c>
    </row>
    <row r="466">
      <c r="A466" s="70">
        <v>693.0</v>
      </c>
      <c r="B466" s="70">
        <v>0.999834</v>
      </c>
    </row>
    <row r="467">
      <c r="A467" s="70">
        <v>707.0</v>
      </c>
      <c r="B467" s="70">
        <v>0.999963</v>
      </c>
    </row>
    <row r="468">
      <c r="A468" s="70">
        <v>716.0</v>
      </c>
      <c r="B468" s="70">
        <v>1.0</v>
      </c>
    </row>
    <row r="469">
      <c r="A469" s="70">
        <v>738.0</v>
      </c>
      <c r="B469" s="70">
        <v>1.0</v>
      </c>
    </row>
    <row r="470">
      <c r="A470" s="70">
        <v>739.0</v>
      </c>
      <c r="B470" s="70">
        <v>1.0</v>
      </c>
    </row>
    <row r="471">
      <c r="A471" s="70">
        <v>766.0</v>
      </c>
      <c r="B471" s="70">
        <v>0.999546</v>
      </c>
    </row>
    <row r="472">
      <c r="A472" s="70">
        <v>767.0</v>
      </c>
      <c r="B472" s="70">
        <v>0.999998</v>
      </c>
    </row>
    <row r="473">
      <c r="A473" s="70">
        <v>819.0</v>
      </c>
      <c r="B473" s="70">
        <v>0.999998</v>
      </c>
    </row>
    <row r="474">
      <c r="A474" s="70">
        <v>7.0</v>
      </c>
      <c r="B474" s="70">
        <v>0.999176</v>
      </c>
    </row>
    <row r="475">
      <c r="A475" s="70">
        <v>322.0</v>
      </c>
      <c r="B475" s="70">
        <v>0.999366</v>
      </c>
    </row>
    <row r="476">
      <c r="A476" s="70">
        <v>445.0</v>
      </c>
      <c r="B476" s="70">
        <v>0.95568</v>
      </c>
    </row>
    <row r="477">
      <c r="A477" s="70">
        <v>585.0</v>
      </c>
      <c r="B477" s="128">
        <v>4.44E-6</v>
      </c>
    </row>
    <row r="478">
      <c r="A478" s="70">
        <v>751.0</v>
      </c>
      <c r="B478" s="70">
        <v>1.0</v>
      </c>
    </row>
    <row r="479">
      <c r="A479" s="70">
        <v>2.0</v>
      </c>
      <c r="B479" s="70">
        <v>0.999113</v>
      </c>
    </row>
    <row r="480">
      <c r="A480" s="70">
        <v>17.0</v>
      </c>
      <c r="B480" s="70">
        <v>0.254366</v>
      </c>
    </row>
    <row r="481">
      <c r="A481" s="70">
        <v>171.0</v>
      </c>
      <c r="B481" s="70">
        <v>0.999999</v>
      </c>
    </row>
    <row r="482">
      <c r="A482" s="70">
        <v>235.0</v>
      </c>
      <c r="B482" s="70">
        <v>0.984309</v>
      </c>
    </row>
    <row r="483">
      <c r="A483" s="70">
        <v>242.0</v>
      </c>
      <c r="B483" s="70">
        <v>1.0</v>
      </c>
    </row>
    <row r="484">
      <c r="A484" s="70">
        <v>268.0</v>
      </c>
      <c r="B484" s="70">
        <v>0.9926</v>
      </c>
    </row>
    <row r="485">
      <c r="A485" s="70">
        <v>272.0</v>
      </c>
      <c r="B485" s="70">
        <v>0.883761</v>
      </c>
    </row>
    <row r="486">
      <c r="A486" s="70">
        <v>325.0</v>
      </c>
      <c r="B486" s="70">
        <v>1.0</v>
      </c>
    </row>
    <row r="487">
      <c r="A487" s="70">
        <v>330.0</v>
      </c>
      <c r="B487" s="70">
        <v>1.0</v>
      </c>
    </row>
    <row r="488">
      <c r="A488" s="70">
        <v>413.0</v>
      </c>
      <c r="B488" s="70">
        <v>0.957231</v>
      </c>
    </row>
    <row r="489">
      <c r="A489" s="70">
        <v>433.0</v>
      </c>
      <c r="B489" s="70">
        <v>0.999997</v>
      </c>
    </row>
    <row r="490">
      <c r="A490" s="70">
        <v>491.0</v>
      </c>
      <c r="B490" s="70">
        <v>0.074621</v>
      </c>
    </row>
    <row r="491">
      <c r="A491" s="70">
        <v>673.0</v>
      </c>
      <c r="B491" s="70">
        <v>0.999848</v>
      </c>
    </row>
    <row r="492">
      <c r="A492" s="70">
        <v>700.0</v>
      </c>
      <c r="B492" s="70">
        <v>0.327184</v>
      </c>
    </row>
    <row r="493">
      <c r="A493" s="70">
        <v>728.0</v>
      </c>
      <c r="B493" s="70">
        <v>1.0</v>
      </c>
    </row>
    <row r="494">
      <c r="A494" s="70">
        <v>735.0</v>
      </c>
      <c r="B494" s="70">
        <v>0.179669</v>
      </c>
    </row>
    <row r="495">
      <c r="A495" s="70">
        <v>768.0</v>
      </c>
      <c r="B495" s="70">
        <v>0.994164</v>
      </c>
    </row>
    <row r="496">
      <c r="A496" s="70">
        <v>770.0</v>
      </c>
      <c r="B496" s="70">
        <v>0.977664</v>
      </c>
    </row>
    <row r="497">
      <c r="A497" s="70">
        <v>136.0</v>
      </c>
      <c r="B497" s="70">
        <v>0.384587</v>
      </c>
    </row>
    <row r="498">
      <c r="A498" s="70">
        <v>429.0</v>
      </c>
      <c r="B498" s="70">
        <v>0.999983</v>
      </c>
    </row>
    <row r="499">
      <c r="A499" s="70">
        <v>475.0</v>
      </c>
      <c r="B499" s="70">
        <v>0.999979</v>
      </c>
    </row>
    <row r="500">
      <c r="A500" s="70">
        <v>476.0</v>
      </c>
      <c r="B500" s="70">
        <v>0.998373</v>
      </c>
    </row>
    <row r="501">
      <c r="A501" s="70">
        <v>499.0</v>
      </c>
      <c r="B501" s="70">
        <v>0.996371</v>
      </c>
    </row>
    <row r="502">
      <c r="A502" s="70">
        <v>501.0</v>
      </c>
      <c r="B502" s="70">
        <v>0.997973</v>
      </c>
    </row>
    <row r="503">
      <c r="A503" s="70">
        <v>597.0</v>
      </c>
      <c r="B503" s="70">
        <v>0.755391</v>
      </c>
    </row>
    <row r="504">
      <c r="A504" s="70">
        <v>21.0</v>
      </c>
      <c r="B504" s="70">
        <v>0.999999</v>
      </c>
    </row>
    <row r="505">
      <c r="A505" s="70">
        <v>72.0</v>
      </c>
      <c r="B505" s="70">
        <v>0.999935</v>
      </c>
    </row>
    <row r="506">
      <c r="A506" s="70">
        <v>100.0</v>
      </c>
      <c r="B506" s="70">
        <v>1.0</v>
      </c>
    </row>
    <row r="507">
      <c r="A507" s="70">
        <v>583.0</v>
      </c>
      <c r="B507" s="70">
        <v>0.499004</v>
      </c>
    </row>
    <row r="508">
      <c r="A508" s="70">
        <v>596.0</v>
      </c>
      <c r="B508" s="70">
        <v>0.98861</v>
      </c>
    </row>
    <row r="509">
      <c r="A509" s="70">
        <v>703.0</v>
      </c>
      <c r="B509" s="70">
        <v>1.0</v>
      </c>
    </row>
    <row r="510">
      <c r="A510" s="70">
        <v>704.0</v>
      </c>
      <c r="B510" s="70">
        <v>1.0</v>
      </c>
    </row>
    <row r="511">
      <c r="A511" s="70">
        <v>763.0</v>
      </c>
      <c r="B511" s="70">
        <v>0.570016</v>
      </c>
    </row>
    <row r="512">
      <c r="A512" s="70">
        <v>775.0</v>
      </c>
      <c r="B512" s="70">
        <v>0.002228</v>
      </c>
    </row>
    <row r="513">
      <c r="A513" s="70">
        <v>810.0</v>
      </c>
      <c r="B513" s="70">
        <v>0.994372</v>
      </c>
    </row>
    <row r="514">
      <c r="A514" s="70">
        <v>23.0</v>
      </c>
      <c r="B514" s="70">
        <v>0.842815</v>
      </c>
    </row>
    <row r="515">
      <c r="A515" s="70">
        <v>59.0</v>
      </c>
      <c r="B515" s="70">
        <v>1.0</v>
      </c>
    </row>
    <row r="516">
      <c r="A516" s="70">
        <v>159.0</v>
      </c>
      <c r="B516" s="70">
        <v>0.969873</v>
      </c>
    </row>
    <row r="517">
      <c r="A517" s="70">
        <v>214.0</v>
      </c>
      <c r="B517" s="70">
        <v>1.0</v>
      </c>
    </row>
    <row r="518">
      <c r="A518" s="70">
        <v>245.0</v>
      </c>
      <c r="B518" s="70">
        <v>0.999665</v>
      </c>
    </row>
    <row r="519">
      <c r="A519" s="70">
        <v>306.0</v>
      </c>
      <c r="B519" s="70">
        <v>0.997414</v>
      </c>
    </row>
    <row r="520">
      <c r="A520" s="70">
        <v>329.0</v>
      </c>
      <c r="B520" s="70">
        <v>0.872876</v>
      </c>
    </row>
    <row r="521">
      <c r="A521" s="70">
        <v>337.0</v>
      </c>
      <c r="B521" s="70">
        <v>0.984636</v>
      </c>
    </row>
    <row r="522">
      <c r="A522" s="70">
        <v>524.0</v>
      </c>
      <c r="B522" s="70">
        <v>0.970885</v>
      </c>
    </row>
    <row r="523">
      <c r="A523" s="70">
        <v>590.0</v>
      </c>
      <c r="B523" s="70">
        <v>0.558652</v>
      </c>
    </row>
    <row r="524">
      <c r="A524" s="70">
        <v>600.0</v>
      </c>
      <c r="B524" s="70">
        <v>0.998996</v>
      </c>
    </row>
    <row r="525">
      <c r="A525" s="70">
        <v>601.0</v>
      </c>
      <c r="B525" s="70">
        <v>0.999921</v>
      </c>
    </row>
    <row r="526">
      <c r="A526" s="70">
        <v>602.0</v>
      </c>
      <c r="B526" s="70">
        <v>0.01634</v>
      </c>
    </row>
    <row r="527">
      <c r="A527" s="70">
        <v>603.0</v>
      </c>
      <c r="B527" s="70">
        <v>0.875677</v>
      </c>
    </row>
    <row r="528">
      <c r="A528" s="70">
        <v>604.0</v>
      </c>
      <c r="B528" s="70">
        <v>0.998496</v>
      </c>
    </row>
    <row r="529">
      <c r="A529" s="70">
        <v>621.0</v>
      </c>
      <c r="B529" s="70">
        <v>0.999999</v>
      </c>
    </row>
    <row r="530">
      <c r="A530" s="70">
        <v>667.0</v>
      </c>
      <c r="B530" s="70">
        <v>0.694633</v>
      </c>
    </row>
    <row r="531">
      <c r="A531" s="70">
        <v>150.0</v>
      </c>
      <c r="B531" s="70">
        <v>0.822668</v>
      </c>
    </row>
    <row r="532">
      <c r="A532" s="70">
        <v>33.0</v>
      </c>
      <c r="B532" s="70">
        <v>0.999987</v>
      </c>
    </row>
    <row r="533">
      <c r="A533" s="70">
        <v>193.0</v>
      </c>
      <c r="B533" s="70">
        <v>0.068276</v>
      </c>
    </row>
    <row r="534">
      <c r="A534" s="70">
        <v>194.0</v>
      </c>
      <c r="B534" s="70">
        <v>0.958641</v>
      </c>
    </row>
    <row r="535">
      <c r="A535" s="70">
        <v>529.0</v>
      </c>
      <c r="B535" s="70">
        <v>0.958641</v>
      </c>
    </row>
    <row r="536">
      <c r="A536" s="70">
        <v>530.0</v>
      </c>
      <c r="B536" s="70">
        <v>0.378862</v>
      </c>
    </row>
    <row r="537">
      <c r="A537" s="70">
        <v>572.0</v>
      </c>
      <c r="B537" s="70">
        <v>0.999992</v>
      </c>
    </row>
    <row r="538">
      <c r="A538" s="70">
        <v>764.0</v>
      </c>
      <c r="B538" s="70">
        <v>0.99994</v>
      </c>
    </row>
    <row r="539">
      <c r="A539" s="70">
        <v>44.0</v>
      </c>
      <c r="B539" s="70">
        <v>0.999932</v>
      </c>
    </row>
    <row r="540">
      <c r="A540" s="70">
        <v>210.0</v>
      </c>
      <c r="B540" s="70">
        <v>0.999898</v>
      </c>
    </row>
    <row r="541">
      <c r="A541" s="70">
        <v>8.0</v>
      </c>
      <c r="B541" s="70">
        <v>0.999992</v>
      </c>
    </row>
    <row r="542">
      <c r="A542" s="70">
        <v>10.0</v>
      </c>
      <c r="B542" s="70">
        <v>0.999999</v>
      </c>
    </row>
    <row r="543">
      <c r="A543" s="70">
        <v>13.0</v>
      </c>
      <c r="B543" s="70">
        <v>0.999998</v>
      </c>
    </row>
    <row r="544">
      <c r="A544" s="70">
        <v>14.0</v>
      </c>
      <c r="B544" s="70">
        <v>0.963737</v>
      </c>
    </row>
    <row r="545">
      <c r="A545" s="70">
        <v>15.0</v>
      </c>
      <c r="B545" s="70">
        <v>0.492405</v>
      </c>
    </row>
    <row r="546">
      <c r="A546" s="70">
        <v>16.0</v>
      </c>
      <c r="B546" s="70">
        <v>0.999365</v>
      </c>
    </row>
    <row r="547">
      <c r="A547" s="70">
        <v>70.0</v>
      </c>
      <c r="B547" s="128">
        <v>1.23E-21</v>
      </c>
    </row>
    <row r="548">
      <c r="A548" s="70">
        <v>74.0</v>
      </c>
      <c r="B548" s="70">
        <v>0.989054</v>
      </c>
    </row>
    <row r="549">
      <c r="A549" s="70">
        <v>93.0</v>
      </c>
      <c r="B549" s="70">
        <v>0.9971</v>
      </c>
    </row>
    <row r="550">
      <c r="A550" s="70">
        <v>94.0</v>
      </c>
      <c r="B550" s="70">
        <v>0.999742</v>
      </c>
    </row>
    <row r="551">
      <c r="A551" s="70">
        <v>101.0</v>
      </c>
      <c r="B551" s="70">
        <v>0.131802</v>
      </c>
    </row>
    <row r="552">
      <c r="A552" s="70">
        <v>221.0</v>
      </c>
      <c r="B552" s="70">
        <v>0.778647</v>
      </c>
    </row>
    <row r="553">
      <c r="A553" s="70">
        <v>246.0</v>
      </c>
      <c r="B553" s="70">
        <v>0.999073</v>
      </c>
    </row>
    <row r="554">
      <c r="A554" s="70">
        <v>259.0</v>
      </c>
      <c r="B554" s="70">
        <v>0.992504</v>
      </c>
    </row>
    <row r="555">
      <c r="A555" s="70">
        <v>260.0</v>
      </c>
      <c r="B555" s="70">
        <v>0.087103</v>
      </c>
    </row>
    <row r="556">
      <c r="A556" s="70">
        <v>273.0</v>
      </c>
      <c r="B556" s="70">
        <v>0.992167</v>
      </c>
    </row>
    <row r="557">
      <c r="A557" s="70">
        <v>291.0</v>
      </c>
      <c r="B557" s="70">
        <v>0.999951</v>
      </c>
    </row>
    <row r="558">
      <c r="A558" s="70">
        <v>297.0</v>
      </c>
      <c r="B558" s="70">
        <v>0.006581</v>
      </c>
    </row>
    <row r="559">
      <c r="A559" s="70">
        <v>331.0</v>
      </c>
      <c r="B559" s="70">
        <v>0.880164</v>
      </c>
    </row>
    <row r="560">
      <c r="A560" s="70">
        <v>336.0</v>
      </c>
      <c r="B560" s="70">
        <v>1.0</v>
      </c>
    </row>
    <row r="561">
      <c r="A561" s="70">
        <v>504.0</v>
      </c>
      <c r="B561" s="70">
        <v>0.999552</v>
      </c>
    </row>
    <row r="562">
      <c r="A562" s="70">
        <v>531.0</v>
      </c>
      <c r="B562" s="70">
        <v>0.990968</v>
      </c>
    </row>
    <row r="563">
      <c r="A563" s="70">
        <v>613.0</v>
      </c>
      <c r="B563" s="70">
        <v>1.0</v>
      </c>
    </row>
    <row r="564">
      <c r="A564" s="70">
        <v>614.0</v>
      </c>
      <c r="B564" s="70">
        <v>0.999998</v>
      </c>
    </row>
    <row r="565">
      <c r="A565" s="70">
        <v>640.0</v>
      </c>
      <c r="B565" s="128">
        <v>6.73E-10</v>
      </c>
    </row>
    <row r="566">
      <c r="A566" s="70">
        <v>726.0</v>
      </c>
      <c r="B566" s="70">
        <v>2.87E-4</v>
      </c>
    </row>
    <row r="567">
      <c r="A567" s="70">
        <v>765.0</v>
      </c>
      <c r="B567" s="128">
        <v>1.03E-5</v>
      </c>
    </row>
    <row r="568">
      <c r="A568" s="70">
        <v>772.0</v>
      </c>
      <c r="B568" s="70">
        <v>0.158826</v>
      </c>
    </row>
    <row r="569">
      <c r="A569" s="70">
        <v>92.0</v>
      </c>
      <c r="B569" s="70">
        <v>0.995958</v>
      </c>
    </row>
    <row r="570">
      <c r="A570" s="70">
        <v>164.0</v>
      </c>
      <c r="B570" s="70">
        <v>0.995274</v>
      </c>
    </row>
    <row r="571">
      <c r="A571" s="70">
        <v>166.0</v>
      </c>
      <c r="B571" s="70">
        <v>0.999783</v>
      </c>
    </row>
    <row r="572">
      <c r="A572" s="70">
        <v>175.0</v>
      </c>
      <c r="B572" s="70">
        <v>1.0</v>
      </c>
    </row>
    <row r="573">
      <c r="A573" s="70">
        <v>505.0</v>
      </c>
      <c r="B573" s="70">
        <v>0.999981</v>
      </c>
    </row>
    <row r="574">
      <c r="A574" s="70">
        <v>644.0</v>
      </c>
      <c r="B574" s="70">
        <v>0.918941</v>
      </c>
    </row>
    <row r="575">
      <c r="A575" s="70">
        <v>651.0</v>
      </c>
      <c r="B575" s="70">
        <v>0.990666</v>
      </c>
    </row>
    <row r="576">
      <c r="A576" s="70">
        <v>709.0</v>
      </c>
      <c r="B576" s="70">
        <v>0.982082</v>
      </c>
    </row>
    <row r="577">
      <c r="A577" s="70">
        <v>779.0</v>
      </c>
      <c r="B577" s="70">
        <v>0.986502</v>
      </c>
    </row>
    <row r="578">
      <c r="A578" s="70">
        <v>20.0</v>
      </c>
      <c r="B578" s="70">
        <v>0.999991</v>
      </c>
    </row>
    <row r="579">
      <c r="A579" s="70">
        <v>199.0</v>
      </c>
      <c r="B579" s="70">
        <v>0.987242</v>
      </c>
    </row>
    <row r="580">
      <c r="A580" s="70">
        <v>220.0</v>
      </c>
      <c r="B580" s="128">
        <v>1.25E-6</v>
      </c>
    </row>
    <row r="581">
      <c r="A581" s="70">
        <v>301.0</v>
      </c>
      <c r="B581" s="70">
        <v>0.106791</v>
      </c>
    </row>
    <row r="582">
      <c r="A582" s="70">
        <v>481.0</v>
      </c>
      <c r="B582" s="70">
        <v>0.246701</v>
      </c>
    </row>
    <row r="583">
      <c r="A583" s="70">
        <v>492.0</v>
      </c>
      <c r="B583" s="70">
        <v>0.472067</v>
      </c>
    </row>
    <row r="584">
      <c r="A584" s="70">
        <v>521.0</v>
      </c>
      <c r="B584" s="70">
        <v>0.007387</v>
      </c>
    </row>
    <row r="585">
      <c r="A585" s="70">
        <v>658.0</v>
      </c>
      <c r="B585" s="70">
        <v>0.998744</v>
      </c>
    </row>
    <row r="586">
      <c r="A586" s="70">
        <v>701.0</v>
      </c>
      <c r="B586" s="70">
        <v>0.573003</v>
      </c>
    </row>
    <row r="587">
      <c r="A587" s="70">
        <v>52.0</v>
      </c>
      <c r="B587" s="70">
        <v>0.999651</v>
      </c>
    </row>
    <row r="588">
      <c r="A588" s="70">
        <v>176.0</v>
      </c>
      <c r="B588" s="70">
        <v>0.187382</v>
      </c>
    </row>
    <row r="589">
      <c r="A589" s="70">
        <v>187.0</v>
      </c>
      <c r="B589" s="70">
        <v>0.120457</v>
      </c>
    </row>
    <row r="590">
      <c r="A590" s="70">
        <v>222.0</v>
      </c>
      <c r="B590" s="70">
        <v>0.997644</v>
      </c>
    </row>
    <row r="591">
      <c r="A591" s="70">
        <v>719.0</v>
      </c>
      <c r="B591" s="70">
        <v>0.999597</v>
      </c>
    </row>
    <row r="592">
      <c r="A592" s="70">
        <v>236.0</v>
      </c>
      <c r="B592" s="128">
        <v>1.12E-6</v>
      </c>
    </row>
    <row r="593">
      <c r="A593" s="70">
        <v>288.0</v>
      </c>
      <c r="B593" s="70">
        <v>0.012622</v>
      </c>
    </row>
    <row r="594">
      <c r="A594" s="70">
        <v>757.0</v>
      </c>
      <c r="B594" s="70">
        <v>0.922557</v>
      </c>
    </row>
    <row r="595">
      <c r="A595" s="70">
        <v>12.0</v>
      </c>
      <c r="B595" s="70">
        <v>0.996052</v>
      </c>
    </row>
    <row r="596">
      <c r="A596" s="70">
        <v>27.0</v>
      </c>
      <c r="B596" s="70">
        <v>0.994192</v>
      </c>
    </row>
    <row r="597">
      <c r="A597" s="70">
        <v>58.0</v>
      </c>
      <c r="B597" s="70">
        <v>0.055715</v>
      </c>
    </row>
    <row r="598">
      <c r="A598" s="70">
        <v>60.0</v>
      </c>
      <c r="B598" s="70">
        <v>1.0</v>
      </c>
    </row>
    <row r="599">
      <c r="A599" s="70">
        <v>73.0</v>
      </c>
      <c r="B599" s="70">
        <v>0.932494</v>
      </c>
    </row>
    <row r="600">
      <c r="A600" s="70">
        <v>113.0</v>
      </c>
      <c r="B600" s="70">
        <v>0.945634</v>
      </c>
    </row>
    <row r="601">
      <c r="A601" s="70">
        <v>277.0</v>
      </c>
      <c r="B601" s="70">
        <v>0.998645</v>
      </c>
    </row>
    <row r="602">
      <c r="A602" s="70">
        <v>392.0</v>
      </c>
      <c r="B602" s="70">
        <v>0.010984</v>
      </c>
    </row>
    <row r="603">
      <c r="A603" s="70">
        <v>393.0</v>
      </c>
      <c r="B603" s="70">
        <v>0.999243</v>
      </c>
    </row>
    <row r="604">
      <c r="A604" s="70">
        <v>587.0</v>
      </c>
      <c r="B604" s="70">
        <v>0.002436</v>
      </c>
    </row>
    <row r="605">
      <c r="A605" s="70">
        <v>591.0</v>
      </c>
      <c r="B605" s="70">
        <v>0.102774</v>
      </c>
    </row>
    <row r="606">
      <c r="A606" s="70">
        <v>592.0</v>
      </c>
      <c r="B606" s="70">
        <v>0.975398</v>
      </c>
    </row>
    <row r="607">
      <c r="A607" s="70">
        <v>594.0</v>
      </c>
      <c r="B607" s="70">
        <v>0.614339</v>
      </c>
    </row>
    <row r="608">
      <c r="A608" s="70">
        <v>605.0</v>
      </c>
      <c r="B608" s="128">
        <v>1.3E-10</v>
      </c>
    </row>
    <row r="609">
      <c r="A609" s="70">
        <v>610.0</v>
      </c>
      <c r="B609" s="70">
        <v>0.999999</v>
      </c>
    </row>
    <row r="610">
      <c r="A610" s="70">
        <v>656.0</v>
      </c>
      <c r="B610" s="70">
        <v>0.99922</v>
      </c>
    </row>
    <row r="611">
      <c r="A611" s="70">
        <v>713.0</v>
      </c>
      <c r="B611" s="70">
        <v>1.0</v>
      </c>
    </row>
    <row r="612">
      <c r="A612" s="70">
        <v>720.0</v>
      </c>
      <c r="B612" s="70">
        <v>0.035819</v>
      </c>
    </row>
    <row r="613">
      <c r="A613" s="70">
        <v>721.0</v>
      </c>
      <c r="B613" s="70">
        <v>0.769664</v>
      </c>
    </row>
    <row r="614">
      <c r="A614" s="70">
        <v>722.0</v>
      </c>
      <c r="B614" s="128">
        <v>4.58E-6</v>
      </c>
    </row>
    <row r="615">
      <c r="A615" s="70">
        <v>743.0</v>
      </c>
      <c r="B615" s="70">
        <v>0.999999</v>
      </c>
    </row>
    <row r="616">
      <c r="A616" s="70">
        <v>748.0</v>
      </c>
      <c r="B616" s="70">
        <v>0.003893</v>
      </c>
    </row>
    <row r="617">
      <c r="A617" s="70">
        <v>756.0</v>
      </c>
      <c r="B617" s="70">
        <v>0.980046</v>
      </c>
    </row>
    <row r="618">
      <c r="A618" s="70">
        <v>780.0</v>
      </c>
      <c r="B618" s="70">
        <v>0.999993</v>
      </c>
    </row>
    <row r="619">
      <c r="A619" s="70">
        <v>811.0</v>
      </c>
      <c r="B619" s="70">
        <v>1.0</v>
      </c>
    </row>
    <row r="620">
      <c r="A620" s="70">
        <v>816.0</v>
      </c>
      <c r="B620" s="70">
        <v>0.928791</v>
      </c>
    </row>
    <row r="621">
      <c r="A621" s="70">
        <v>817.0</v>
      </c>
      <c r="B621" s="70">
        <v>0.929569</v>
      </c>
    </row>
    <row r="622">
      <c r="A622" s="70">
        <v>54.0</v>
      </c>
      <c r="B622" s="70">
        <v>0.999577</v>
      </c>
    </row>
    <row r="623">
      <c r="A623" s="70">
        <v>116.0</v>
      </c>
      <c r="B623" s="70">
        <v>0.445164</v>
      </c>
    </row>
    <row r="624">
      <c r="A624" s="70">
        <v>117.0</v>
      </c>
      <c r="B624" s="70">
        <v>1.0</v>
      </c>
    </row>
    <row r="625">
      <c r="A625" s="70">
        <v>127.0</v>
      </c>
      <c r="B625" s="70">
        <v>0.990052</v>
      </c>
    </row>
    <row r="626">
      <c r="A626" s="70">
        <v>162.0</v>
      </c>
      <c r="B626" s="70">
        <v>0.998446</v>
      </c>
    </row>
    <row r="627">
      <c r="A627" s="70">
        <v>180.0</v>
      </c>
      <c r="B627" s="70">
        <v>0.999972</v>
      </c>
    </row>
    <row r="628">
      <c r="A628" s="70">
        <v>196.0</v>
      </c>
      <c r="B628" s="70">
        <v>0.601683</v>
      </c>
    </row>
    <row r="629">
      <c r="A629" s="70">
        <v>280.0</v>
      </c>
      <c r="B629" s="70">
        <v>0.383628</v>
      </c>
    </row>
    <row r="630">
      <c r="A630" s="70">
        <v>304.0</v>
      </c>
      <c r="B630" s="70">
        <v>0.999528</v>
      </c>
    </row>
    <row r="631">
      <c r="A631" s="70">
        <v>327.0</v>
      </c>
      <c r="B631" s="70">
        <v>0.008159</v>
      </c>
    </row>
    <row r="632">
      <c r="A632" s="70">
        <v>576.0</v>
      </c>
      <c r="B632" s="70">
        <v>0.961259</v>
      </c>
    </row>
    <row r="633">
      <c r="A633" s="70">
        <v>611.0</v>
      </c>
      <c r="B633" s="70">
        <v>1.0</v>
      </c>
    </row>
    <row r="634">
      <c r="A634" s="70">
        <v>616.0</v>
      </c>
      <c r="B634" s="70">
        <v>1.0</v>
      </c>
    </row>
    <row r="635">
      <c r="A635" s="70">
        <v>628.0</v>
      </c>
      <c r="B635" s="70">
        <v>0.999978</v>
      </c>
    </row>
    <row r="636">
      <c r="A636" s="70">
        <v>637.0</v>
      </c>
      <c r="B636" s="70">
        <v>0.585131</v>
      </c>
    </row>
    <row r="637">
      <c r="A637" s="70">
        <v>642.0</v>
      </c>
      <c r="B637" s="70">
        <v>0.999059</v>
      </c>
    </row>
    <row r="638">
      <c r="A638" s="70">
        <v>645.0</v>
      </c>
      <c r="B638" s="70">
        <v>0.311821</v>
      </c>
    </row>
    <row r="639">
      <c r="A639" s="70">
        <v>668.0</v>
      </c>
      <c r="B639" s="70">
        <v>0.69478</v>
      </c>
    </row>
    <row r="640">
      <c r="A640" s="70">
        <v>723.0</v>
      </c>
      <c r="B640" s="70">
        <v>0.911743</v>
      </c>
    </row>
    <row r="641">
      <c r="A641" s="70">
        <v>216.0</v>
      </c>
      <c r="B641" s="70">
        <v>0.999778</v>
      </c>
    </row>
    <row r="642">
      <c r="A642" s="70">
        <v>292.0</v>
      </c>
      <c r="B642" s="70">
        <v>0.999973</v>
      </c>
    </row>
    <row r="643">
      <c r="A643" s="70">
        <v>307.0</v>
      </c>
      <c r="B643" s="70">
        <v>0.131462</v>
      </c>
    </row>
    <row r="644">
      <c r="A644" s="70">
        <v>320.0</v>
      </c>
      <c r="B644" s="128">
        <v>2.15E-5</v>
      </c>
    </row>
    <row r="645">
      <c r="A645" s="70">
        <v>321.0</v>
      </c>
      <c r="B645" s="128">
        <v>1.14E-11</v>
      </c>
    </row>
    <row r="646">
      <c r="A646" s="70">
        <v>357.0</v>
      </c>
      <c r="B646" s="128">
        <v>3.56E-5</v>
      </c>
    </row>
    <row r="647">
      <c r="A647" s="70">
        <v>376.0</v>
      </c>
      <c r="B647" s="70">
        <v>0.03531</v>
      </c>
    </row>
    <row r="648">
      <c r="A648" s="70">
        <v>463.0</v>
      </c>
      <c r="B648" s="70">
        <v>0.016095</v>
      </c>
    </row>
    <row r="649">
      <c r="A649" s="70">
        <v>480.0</v>
      </c>
      <c r="B649" s="70">
        <v>0.999993</v>
      </c>
    </row>
    <row r="650">
      <c r="A650" s="70">
        <v>593.0</v>
      </c>
      <c r="B650" s="70">
        <v>0.999371</v>
      </c>
    </row>
    <row r="651">
      <c r="A651" s="70">
        <v>692.0</v>
      </c>
      <c r="B651" s="70">
        <v>1.0</v>
      </c>
    </row>
    <row r="652">
      <c r="A652" s="70">
        <v>724.0</v>
      </c>
      <c r="B652" s="70">
        <v>1.0</v>
      </c>
    </row>
    <row r="653">
      <c r="A653" s="70">
        <v>725.0</v>
      </c>
      <c r="B653" s="70">
        <v>0.240013</v>
      </c>
    </row>
    <row r="654">
      <c r="A654" s="70">
        <v>733.0</v>
      </c>
      <c r="B654" s="70">
        <v>0.996503</v>
      </c>
    </row>
    <row r="655">
      <c r="A655" s="70">
        <v>762.0</v>
      </c>
      <c r="B655" s="70">
        <v>0.999997</v>
      </c>
    </row>
    <row r="656">
      <c r="A656" s="70">
        <v>30.0</v>
      </c>
      <c r="B656" s="70">
        <v>0.999625</v>
      </c>
    </row>
    <row r="657">
      <c r="A657" s="70">
        <v>81.0</v>
      </c>
      <c r="B657" s="70">
        <v>0.999461</v>
      </c>
    </row>
    <row r="658">
      <c r="A658" s="70">
        <v>133.0</v>
      </c>
      <c r="B658" s="128">
        <v>8.98E-6</v>
      </c>
    </row>
    <row r="659">
      <c r="A659" s="70">
        <v>165.0</v>
      </c>
      <c r="B659" s="70">
        <v>1.0</v>
      </c>
    </row>
    <row r="660">
      <c r="A660" s="70">
        <v>197.0</v>
      </c>
      <c r="B660" s="70">
        <v>0.01214</v>
      </c>
    </row>
    <row r="661">
      <c r="A661" s="70">
        <v>218.0</v>
      </c>
      <c r="B661" s="70">
        <v>0.988381</v>
      </c>
    </row>
    <row r="662">
      <c r="A662" s="70">
        <v>358.0</v>
      </c>
      <c r="B662" s="70">
        <v>0.998729</v>
      </c>
    </row>
    <row r="663">
      <c r="A663" s="70">
        <v>434.0</v>
      </c>
      <c r="B663" s="70">
        <v>0.006368</v>
      </c>
    </row>
    <row r="664">
      <c r="A664" s="70">
        <v>486.0</v>
      </c>
      <c r="B664" s="70">
        <v>0.999874</v>
      </c>
    </row>
    <row r="665">
      <c r="A665" s="70">
        <v>512.0</v>
      </c>
      <c r="B665" s="70">
        <v>0.962314</v>
      </c>
    </row>
    <row r="666">
      <c r="A666" s="70">
        <v>571.0</v>
      </c>
      <c r="B666" s="70">
        <v>1.0</v>
      </c>
    </row>
    <row r="667">
      <c r="A667" s="70">
        <v>612.0</v>
      </c>
      <c r="B667" s="70">
        <v>0.999965</v>
      </c>
    </row>
    <row r="668">
      <c r="A668" s="70">
        <v>669.0</v>
      </c>
      <c r="B668" s="70">
        <v>1.0</v>
      </c>
    </row>
    <row r="669">
      <c r="A669" s="70">
        <v>244.0</v>
      </c>
      <c r="B669" s="70">
        <v>0.998871</v>
      </c>
    </row>
    <row r="670">
      <c r="A670" s="70">
        <v>732.0</v>
      </c>
      <c r="B670" s="70">
        <v>0.999994</v>
      </c>
    </row>
    <row r="671">
      <c r="A671" s="70">
        <v>48.0</v>
      </c>
      <c r="B671" s="70">
        <v>0.999353</v>
      </c>
    </row>
    <row r="672">
      <c r="A672" s="70">
        <v>49.0</v>
      </c>
      <c r="B672" s="70">
        <v>1.0</v>
      </c>
    </row>
    <row r="673">
      <c r="A673" s="70">
        <v>55.0</v>
      </c>
      <c r="B673" s="70">
        <v>1.0</v>
      </c>
    </row>
    <row r="674">
      <c r="A674" s="70">
        <v>66.0</v>
      </c>
      <c r="B674" s="70">
        <v>1.0</v>
      </c>
    </row>
    <row r="675">
      <c r="A675" s="70">
        <v>86.0</v>
      </c>
      <c r="B675" s="70">
        <v>0.778468</v>
      </c>
    </row>
    <row r="676">
      <c r="A676" s="70">
        <v>105.0</v>
      </c>
      <c r="B676" s="70">
        <v>5.13E-4</v>
      </c>
    </row>
    <row r="677">
      <c r="A677" s="70">
        <v>120.0</v>
      </c>
      <c r="B677" s="70">
        <v>0.999996</v>
      </c>
    </row>
    <row r="678">
      <c r="A678" s="70">
        <v>125.0</v>
      </c>
      <c r="B678" s="70">
        <v>0.992185</v>
      </c>
    </row>
    <row r="679">
      <c r="A679" s="70">
        <v>134.0</v>
      </c>
      <c r="B679" s="70">
        <v>0.977479</v>
      </c>
    </row>
    <row r="680">
      <c r="A680" s="70">
        <v>135.0</v>
      </c>
      <c r="B680" s="70">
        <v>1.0</v>
      </c>
    </row>
    <row r="681">
      <c r="A681" s="70">
        <v>138.0</v>
      </c>
      <c r="B681" s="70">
        <v>0.999452</v>
      </c>
    </row>
    <row r="682">
      <c r="A682" s="70">
        <v>163.0</v>
      </c>
      <c r="B682" s="70">
        <v>0.999948</v>
      </c>
    </row>
    <row r="683">
      <c r="A683" s="70">
        <v>172.0</v>
      </c>
      <c r="B683" s="128">
        <v>9.0E-5</v>
      </c>
    </row>
    <row r="684">
      <c r="A684" s="70">
        <v>174.0</v>
      </c>
      <c r="B684" s="70">
        <v>0.510965</v>
      </c>
    </row>
    <row r="685">
      <c r="A685" s="70">
        <v>177.0</v>
      </c>
      <c r="B685" s="70">
        <v>0.993663</v>
      </c>
    </row>
    <row r="686">
      <c r="A686" s="70">
        <v>239.0</v>
      </c>
      <c r="B686" s="70">
        <v>0.736293</v>
      </c>
    </row>
    <row r="687">
      <c r="A687" s="70">
        <v>240.0</v>
      </c>
      <c r="B687" s="70">
        <v>0.999777</v>
      </c>
    </row>
    <row r="688">
      <c r="A688" s="70">
        <v>249.0</v>
      </c>
      <c r="B688" s="70">
        <v>0.993478</v>
      </c>
    </row>
    <row r="689">
      <c r="A689" s="70">
        <v>299.0</v>
      </c>
      <c r="B689" s="70">
        <v>0.424778</v>
      </c>
    </row>
    <row r="690">
      <c r="A690" s="70">
        <v>366.0</v>
      </c>
      <c r="B690" s="70">
        <v>1.0</v>
      </c>
    </row>
    <row r="691">
      <c r="A691" s="70">
        <v>377.0</v>
      </c>
      <c r="B691" s="70">
        <v>1.0</v>
      </c>
    </row>
    <row r="692">
      <c r="A692" s="70">
        <v>426.0</v>
      </c>
      <c r="B692" s="70">
        <v>1.0</v>
      </c>
    </row>
    <row r="693">
      <c r="A693" s="70">
        <v>441.0</v>
      </c>
      <c r="B693" s="70">
        <v>1.0</v>
      </c>
    </row>
    <row r="694">
      <c r="A694" s="70">
        <v>446.0</v>
      </c>
      <c r="B694" s="70">
        <v>0.999998</v>
      </c>
    </row>
    <row r="695">
      <c r="A695" s="70">
        <v>465.0</v>
      </c>
      <c r="B695" s="70">
        <v>0.999669</v>
      </c>
    </row>
    <row r="696">
      <c r="A696" s="70">
        <v>478.0</v>
      </c>
      <c r="B696" s="70">
        <v>0.999757</v>
      </c>
    </row>
    <row r="697">
      <c r="A697" s="70">
        <v>483.0</v>
      </c>
      <c r="B697" s="70">
        <v>0.999858</v>
      </c>
    </row>
    <row r="698">
      <c r="A698" s="70">
        <v>515.0</v>
      </c>
      <c r="B698" s="70">
        <v>0.999977</v>
      </c>
    </row>
    <row r="699">
      <c r="A699" s="70">
        <v>580.0</v>
      </c>
      <c r="B699" s="70">
        <v>0.988659</v>
      </c>
    </row>
    <row r="700">
      <c r="A700" s="70">
        <v>581.0</v>
      </c>
      <c r="B700" s="70">
        <v>0.330676</v>
      </c>
    </row>
    <row r="701">
      <c r="A701" s="70">
        <v>208.0</v>
      </c>
      <c r="B701" s="70">
        <v>1.0</v>
      </c>
    </row>
    <row r="702">
      <c r="A702" s="70">
        <v>303.0</v>
      </c>
      <c r="B702" s="70">
        <v>0.999391</v>
      </c>
    </row>
    <row r="703">
      <c r="A703" s="70">
        <v>688.0</v>
      </c>
      <c r="B703" s="70">
        <v>1.0</v>
      </c>
    </row>
    <row r="704">
      <c r="A704" s="70">
        <v>708.0</v>
      </c>
      <c r="B704" s="70">
        <v>0.999499</v>
      </c>
    </row>
    <row r="705">
      <c r="A705" s="70">
        <v>9.0</v>
      </c>
      <c r="B705" s="70">
        <v>0.971803</v>
      </c>
    </row>
    <row r="706">
      <c r="A706" s="70">
        <v>226.0</v>
      </c>
      <c r="B706" s="70">
        <v>0.997442</v>
      </c>
    </row>
    <row r="707">
      <c r="A707" s="70">
        <v>227.0</v>
      </c>
      <c r="B707" s="70">
        <v>0.999788</v>
      </c>
    </row>
    <row r="708">
      <c r="A708" s="70">
        <v>228.0</v>
      </c>
      <c r="B708" s="70">
        <v>0.0012</v>
      </c>
    </row>
    <row r="709">
      <c r="A709" s="70">
        <v>229.0</v>
      </c>
      <c r="B709" s="70">
        <v>0.98997</v>
      </c>
    </row>
    <row r="710">
      <c r="A710" s="70">
        <v>230.0</v>
      </c>
      <c r="B710" s="70">
        <v>0.887959</v>
      </c>
    </row>
    <row r="711">
      <c r="A711" s="70">
        <v>231.0</v>
      </c>
      <c r="B711" s="70">
        <v>0.836621</v>
      </c>
    </row>
    <row r="712">
      <c r="A712" s="70">
        <v>339.0</v>
      </c>
      <c r="B712" s="70">
        <v>1.0</v>
      </c>
    </row>
    <row r="713">
      <c r="A713" s="70">
        <v>344.0</v>
      </c>
      <c r="B713" s="70">
        <v>0.999997</v>
      </c>
    </row>
    <row r="714">
      <c r="A714" s="70">
        <v>435.0</v>
      </c>
      <c r="B714" s="70">
        <v>0.999983</v>
      </c>
    </row>
    <row r="715">
      <c r="A715" s="70">
        <v>643.0</v>
      </c>
      <c r="B715" s="70">
        <v>0.999979</v>
      </c>
    </row>
    <row r="716">
      <c r="A716" s="70">
        <v>687.0</v>
      </c>
      <c r="B716" s="70">
        <v>0.999577</v>
      </c>
    </row>
    <row r="717">
      <c r="A717" s="70">
        <v>695.0</v>
      </c>
      <c r="B717" s="70">
        <v>1.0</v>
      </c>
    </row>
    <row r="718">
      <c r="A718" s="70">
        <v>696.0</v>
      </c>
      <c r="B718" s="70">
        <v>0.002269</v>
      </c>
    </row>
    <row r="719">
      <c r="A719" s="70">
        <v>697.0</v>
      </c>
      <c r="B719" s="70">
        <v>0.939249</v>
      </c>
    </row>
    <row r="720">
      <c r="A720" s="70">
        <v>698.0</v>
      </c>
      <c r="B720" s="70">
        <v>0.996149</v>
      </c>
    </row>
    <row r="721">
      <c r="A721" s="70">
        <v>710.0</v>
      </c>
      <c r="B721" s="70">
        <v>0.999885</v>
      </c>
    </row>
    <row r="722">
      <c r="A722" s="70">
        <v>11.0</v>
      </c>
      <c r="B722" s="70">
        <v>0.99999</v>
      </c>
    </row>
    <row r="723">
      <c r="A723" s="70">
        <v>79.0</v>
      </c>
      <c r="B723" s="70">
        <v>0.999965</v>
      </c>
    </row>
    <row r="724">
      <c r="A724" s="70">
        <v>80.0</v>
      </c>
      <c r="B724" s="128">
        <v>4.04E-6</v>
      </c>
    </row>
    <row r="725">
      <c r="A725" s="70">
        <v>107.0</v>
      </c>
      <c r="B725" s="70">
        <v>0.999978</v>
      </c>
    </row>
    <row r="726">
      <c r="A726" s="70">
        <v>156.0</v>
      </c>
      <c r="B726" s="70">
        <v>0.9982</v>
      </c>
    </row>
    <row r="727">
      <c r="A727" s="70">
        <v>440.0</v>
      </c>
      <c r="B727" s="70">
        <v>0.879394</v>
      </c>
    </row>
    <row r="728">
      <c r="A728" s="70">
        <v>665.0</v>
      </c>
      <c r="B728" s="70">
        <v>1.0</v>
      </c>
    </row>
    <row r="729">
      <c r="A729" s="70">
        <v>370.0</v>
      </c>
      <c r="B729" s="70">
        <v>0.301004</v>
      </c>
    </row>
    <row r="730">
      <c r="A730" s="70">
        <v>518.0</v>
      </c>
      <c r="B730" s="70">
        <v>0.885762</v>
      </c>
    </row>
    <row r="731">
      <c r="A731" s="70">
        <v>526.0</v>
      </c>
      <c r="B731" s="70">
        <v>0.994529</v>
      </c>
    </row>
    <row r="732">
      <c r="A732" s="70">
        <v>784.0</v>
      </c>
      <c r="B732" s="70">
        <v>0.867985</v>
      </c>
    </row>
    <row r="733">
      <c r="A733" s="70">
        <v>3.0</v>
      </c>
      <c r="B733" s="70">
        <v>0.051713</v>
      </c>
    </row>
    <row r="734">
      <c r="A734" s="70">
        <v>18.0</v>
      </c>
      <c r="B734" s="70">
        <v>0.999995</v>
      </c>
    </row>
    <row r="735">
      <c r="A735" s="70">
        <v>22.0</v>
      </c>
      <c r="B735" s="70">
        <v>0.834566</v>
      </c>
    </row>
    <row r="736">
      <c r="A736" s="70">
        <v>25.0</v>
      </c>
      <c r="B736" s="70">
        <v>0.999996</v>
      </c>
    </row>
    <row r="737">
      <c r="A737" s="70">
        <v>38.0</v>
      </c>
      <c r="B737" s="70">
        <v>0.845769</v>
      </c>
    </row>
    <row r="738">
      <c r="A738" s="70">
        <v>39.0</v>
      </c>
      <c r="B738" s="70">
        <v>0.845769</v>
      </c>
    </row>
    <row r="739">
      <c r="A739" s="70">
        <v>45.0</v>
      </c>
      <c r="B739" s="70">
        <v>0.997036</v>
      </c>
    </row>
    <row r="740">
      <c r="A740" s="70">
        <v>50.0</v>
      </c>
      <c r="B740" s="70">
        <v>0.999961</v>
      </c>
    </row>
    <row r="741">
      <c r="A741" s="70">
        <v>57.0</v>
      </c>
      <c r="B741" s="70">
        <v>0.985945</v>
      </c>
    </row>
    <row r="742">
      <c r="A742" s="70">
        <v>65.0</v>
      </c>
      <c r="B742" s="70">
        <v>1.0</v>
      </c>
    </row>
    <row r="743">
      <c r="A743" s="70">
        <v>77.0</v>
      </c>
      <c r="B743" s="70">
        <v>0.991075</v>
      </c>
    </row>
    <row r="744">
      <c r="A744" s="70">
        <v>82.0</v>
      </c>
      <c r="B744" s="70">
        <v>0.999416</v>
      </c>
    </row>
    <row r="745">
      <c r="A745" s="70">
        <v>88.0</v>
      </c>
      <c r="B745" s="70">
        <v>0.97237</v>
      </c>
    </row>
    <row r="746">
      <c r="A746" s="70">
        <v>95.0</v>
      </c>
      <c r="B746" s="70">
        <v>0.999302</v>
      </c>
    </row>
    <row r="747">
      <c r="A747" s="70">
        <v>99.0</v>
      </c>
      <c r="B747" s="70">
        <v>0.978736</v>
      </c>
    </row>
    <row r="748">
      <c r="A748" s="70">
        <v>123.0</v>
      </c>
      <c r="B748" s="70">
        <v>0.942522</v>
      </c>
    </row>
    <row r="749">
      <c r="A749" s="70">
        <v>139.0</v>
      </c>
      <c r="B749" s="70">
        <v>0.998683</v>
      </c>
    </row>
    <row r="750">
      <c r="A750" s="70">
        <v>161.0</v>
      </c>
      <c r="B750" s="70">
        <v>0.127851</v>
      </c>
    </row>
    <row r="751">
      <c r="A751" s="70">
        <v>168.0</v>
      </c>
      <c r="B751" s="70">
        <v>1.0</v>
      </c>
    </row>
    <row r="752">
      <c r="A752" s="70">
        <v>188.0</v>
      </c>
      <c r="B752" s="70">
        <v>0.816558</v>
      </c>
    </row>
    <row r="753">
      <c r="A753" s="70">
        <v>195.0</v>
      </c>
      <c r="B753" s="70">
        <v>1.0</v>
      </c>
    </row>
    <row r="754">
      <c r="A754" s="70">
        <v>204.0</v>
      </c>
      <c r="B754" s="70">
        <v>1.0</v>
      </c>
    </row>
    <row r="755">
      <c r="A755" s="70">
        <v>223.0</v>
      </c>
      <c r="B755" s="70">
        <v>0.976888</v>
      </c>
    </row>
    <row r="756">
      <c r="A756" s="70">
        <v>237.0</v>
      </c>
      <c r="B756" s="70">
        <v>0.394224</v>
      </c>
    </row>
    <row r="757">
      <c r="A757" s="70">
        <v>241.0</v>
      </c>
      <c r="B757" s="70">
        <v>1.0</v>
      </c>
    </row>
    <row r="758">
      <c r="A758" s="70">
        <v>252.0</v>
      </c>
      <c r="B758" s="70">
        <v>0.999997</v>
      </c>
    </row>
    <row r="759">
      <c r="A759" s="70">
        <v>257.0</v>
      </c>
      <c r="B759" s="70">
        <v>0.074815</v>
      </c>
    </row>
    <row r="760">
      <c r="A760" s="70">
        <v>263.0</v>
      </c>
      <c r="B760" s="70">
        <v>1.0</v>
      </c>
    </row>
    <row r="761">
      <c r="A761" s="70">
        <v>284.0</v>
      </c>
      <c r="B761" s="70">
        <v>1.0</v>
      </c>
    </row>
    <row r="762">
      <c r="A762" s="70">
        <v>285.0</v>
      </c>
      <c r="B762" s="70">
        <v>0.358622</v>
      </c>
    </row>
    <row r="763">
      <c r="A763" s="70">
        <v>286.0</v>
      </c>
      <c r="B763" s="70">
        <v>1.0</v>
      </c>
    </row>
    <row r="764">
      <c r="A764" s="70">
        <v>289.0</v>
      </c>
      <c r="B764" s="70">
        <v>0.999989</v>
      </c>
    </row>
    <row r="765">
      <c r="A765" s="70">
        <v>290.0</v>
      </c>
      <c r="B765" s="70">
        <v>0.999997</v>
      </c>
    </row>
    <row r="766">
      <c r="A766" s="70">
        <v>302.0</v>
      </c>
      <c r="B766" s="70">
        <v>0.999804</v>
      </c>
    </row>
    <row r="767">
      <c r="A767" s="70">
        <v>305.0</v>
      </c>
      <c r="B767" s="70">
        <v>0.711033</v>
      </c>
    </row>
    <row r="768">
      <c r="A768" s="70">
        <v>308.0</v>
      </c>
      <c r="B768" s="70">
        <v>0.844391</v>
      </c>
    </row>
    <row r="769">
      <c r="A769" s="70">
        <v>310.0</v>
      </c>
      <c r="B769" s="70">
        <v>0.125534</v>
      </c>
    </row>
    <row r="770">
      <c r="A770" s="70">
        <v>311.0</v>
      </c>
      <c r="B770" s="70">
        <v>0.999907</v>
      </c>
    </row>
    <row r="771">
      <c r="A771" s="70">
        <v>312.0</v>
      </c>
      <c r="B771" s="70">
        <v>1.0</v>
      </c>
    </row>
    <row r="772">
      <c r="A772" s="70">
        <v>313.0</v>
      </c>
      <c r="B772" s="70">
        <v>1.0</v>
      </c>
    </row>
    <row r="773">
      <c r="A773" s="70">
        <v>314.0</v>
      </c>
      <c r="B773" s="70">
        <v>0.995879</v>
      </c>
    </row>
    <row r="774">
      <c r="A774" s="70">
        <v>315.0</v>
      </c>
      <c r="B774" s="70">
        <v>1.0</v>
      </c>
    </row>
    <row r="775">
      <c r="A775" s="70">
        <v>316.0</v>
      </c>
      <c r="B775" s="70">
        <v>7.95E-4</v>
      </c>
    </row>
    <row r="776">
      <c r="A776" s="70">
        <v>317.0</v>
      </c>
      <c r="B776" s="70">
        <v>0.13913</v>
      </c>
    </row>
    <row r="777">
      <c r="A777" s="70">
        <v>333.0</v>
      </c>
      <c r="B777" s="70">
        <v>0.804707</v>
      </c>
    </row>
    <row r="778">
      <c r="A778" s="70">
        <v>335.0</v>
      </c>
      <c r="B778" s="70">
        <v>0.057165</v>
      </c>
    </row>
    <row r="779">
      <c r="A779" s="70">
        <v>338.0</v>
      </c>
      <c r="B779" s="70">
        <v>0.999326</v>
      </c>
    </row>
    <row r="780">
      <c r="A780" s="70">
        <v>340.0</v>
      </c>
      <c r="B780" s="70">
        <v>0.027931</v>
      </c>
    </row>
    <row r="781">
      <c r="A781" s="70">
        <v>341.0</v>
      </c>
      <c r="B781" s="70">
        <v>0.149582</v>
      </c>
    </row>
    <row r="782">
      <c r="A782" s="70">
        <v>342.0</v>
      </c>
      <c r="B782" s="70">
        <v>0.997785</v>
      </c>
    </row>
    <row r="783">
      <c r="A783" s="70">
        <v>343.0</v>
      </c>
      <c r="B783" s="70">
        <v>1.0</v>
      </c>
    </row>
    <row r="784">
      <c r="A784" s="70">
        <v>347.0</v>
      </c>
      <c r="B784" s="70">
        <v>0.53953</v>
      </c>
    </row>
    <row r="785">
      <c r="A785" s="70">
        <v>364.0</v>
      </c>
      <c r="B785" s="70">
        <v>0.998386</v>
      </c>
    </row>
    <row r="786">
      <c r="A786" s="70">
        <v>382.0</v>
      </c>
      <c r="B786" s="70">
        <v>0.974909</v>
      </c>
    </row>
    <row r="787">
      <c r="A787" s="70">
        <v>409.0</v>
      </c>
      <c r="B787" s="70">
        <v>0.999993</v>
      </c>
    </row>
    <row r="788">
      <c r="A788" s="70">
        <v>425.0</v>
      </c>
      <c r="B788" s="70">
        <v>0.996786</v>
      </c>
    </row>
    <row r="789">
      <c r="A789" s="70">
        <v>436.0</v>
      </c>
      <c r="B789" s="70">
        <v>0.993129</v>
      </c>
    </row>
    <row r="790">
      <c r="A790" s="70">
        <v>451.0</v>
      </c>
      <c r="B790" s="70">
        <v>0.997187</v>
      </c>
    </row>
    <row r="791">
      <c r="A791" s="70">
        <v>462.0</v>
      </c>
      <c r="B791" s="70">
        <v>0.999997</v>
      </c>
    </row>
    <row r="792">
      <c r="A792" s="70">
        <v>484.0</v>
      </c>
      <c r="B792" s="70">
        <v>0.997047</v>
      </c>
    </row>
    <row r="793">
      <c r="A793" s="70">
        <v>493.0</v>
      </c>
      <c r="B793" s="70">
        <v>0.999996</v>
      </c>
    </row>
    <row r="794">
      <c r="A794" s="70">
        <v>494.0</v>
      </c>
      <c r="B794" s="70">
        <v>1.0</v>
      </c>
    </row>
    <row r="795">
      <c r="A795" s="70">
        <v>496.0</v>
      </c>
      <c r="B795" s="70">
        <v>0.977499</v>
      </c>
    </row>
    <row r="796">
      <c r="A796" s="70">
        <v>516.0</v>
      </c>
      <c r="B796" s="70">
        <v>0.720974</v>
      </c>
    </row>
    <row r="797">
      <c r="A797" s="70">
        <v>579.0</v>
      </c>
      <c r="B797" s="70">
        <v>0.50859</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9" t="s">
        <v>11773</v>
      </c>
      <c r="B1" s="129" t="s">
        <v>11774</v>
      </c>
      <c r="C1" s="129" t="s">
        <v>11775</v>
      </c>
      <c r="D1" s="129" t="s">
        <v>11776</v>
      </c>
    </row>
    <row r="2">
      <c r="A2" s="129" t="s">
        <v>11777</v>
      </c>
      <c r="B2" s="129" t="s">
        <v>11778</v>
      </c>
      <c r="C2" s="129" t="s">
        <v>11779</v>
      </c>
      <c r="D2" s="129" t="s">
        <v>11780</v>
      </c>
    </row>
    <row r="3">
      <c r="A3" s="129" t="s">
        <v>11781</v>
      </c>
      <c r="B3" s="129" t="s">
        <v>11782</v>
      </c>
      <c r="C3" s="129" t="s">
        <v>11783</v>
      </c>
      <c r="D3" s="129" t="s">
        <v>11784</v>
      </c>
    </row>
    <row r="4">
      <c r="A4" s="129" t="s">
        <v>11785</v>
      </c>
      <c r="B4" s="129" t="s">
        <v>11786</v>
      </c>
      <c r="C4" s="129" t="s">
        <v>11787</v>
      </c>
      <c r="D4" s="129" t="s">
        <v>11788</v>
      </c>
    </row>
    <row r="5">
      <c r="A5" s="129" t="s">
        <v>626</v>
      </c>
      <c r="B5" s="129" t="s">
        <v>11789</v>
      </c>
      <c r="C5" s="129" t="s">
        <v>11790</v>
      </c>
      <c r="D5" s="129" t="s">
        <v>11780</v>
      </c>
    </row>
    <row r="6">
      <c r="A6" s="129" t="s">
        <v>11791</v>
      </c>
      <c r="B6" s="129" t="s">
        <v>11792</v>
      </c>
      <c r="C6" s="129" t="s">
        <v>11793</v>
      </c>
      <c r="D6" s="129" t="s">
        <v>11780</v>
      </c>
    </row>
    <row r="7">
      <c r="A7" s="129" t="s">
        <v>4738</v>
      </c>
      <c r="B7" s="129" t="s">
        <v>11794</v>
      </c>
      <c r="C7" s="129" t="s">
        <v>11795</v>
      </c>
      <c r="D7" s="129" t="s">
        <v>11780</v>
      </c>
    </row>
    <row r="8">
      <c r="A8" s="129" t="s">
        <v>5089</v>
      </c>
      <c r="B8" s="129" t="s">
        <v>11796</v>
      </c>
      <c r="C8" s="129" t="s">
        <v>11797</v>
      </c>
      <c r="D8" s="129" t="s">
        <v>11780</v>
      </c>
    </row>
    <row r="9">
      <c r="A9" s="129" t="s">
        <v>11798</v>
      </c>
      <c r="B9" s="129" t="s">
        <v>11799</v>
      </c>
      <c r="C9" s="129" t="s">
        <v>11800</v>
      </c>
      <c r="D9" s="129" t="s">
        <v>11780</v>
      </c>
    </row>
    <row r="10">
      <c r="A10" s="129" t="s">
        <v>11801</v>
      </c>
      <c r="B10" s="129" t="s">
        <v>11802</v>
      </c>
      <c r="C10" s="129" t="s">
        <v>11803</v>
      </c>
      <c r="D10" s="129" t="s">
        <v>11804</v>
      </c>
    </row>
    <row r="11">
      <c r="A11" s="129" t="s">
        <v>3957</v>
      </c>
      <c r="B11" s="129" t="s">
        <v>11805</v>
      </c>
      <c r="C11" s="129" t="s">
        <v>11806</v>
      </c>
      <c r="D11" s="129" t="s">
        <v>11807</v>
      </c>
    </row>
    <row r="12">
      <c r="A12" s="129" t="s">
        <v>11808</v>
      </c>
      <c r="B12" s="129" t="s">
        <v>11809</v>
      </c>
      <c r="C12" s="129" t="s">
        <v>11810</v>
      </c>
      <c r="D12" s="129" t="s">
        <v>11811</v>
      </c>
    </row>
    <row r="13">
      <c r="A13" s="129" t="s">
        <v>11812</v>
      </c>
      <c r="B13" s="129" t="s">
        <v>11813</v>
      </c>
      <c r="C13" s="129" t="s">
        <v>11814</v>
      </c>
      <c r="D13" s="129" t="s">
        <v>11815</v>
      </c>
    </row>
    <row r="14">
      <c r="A14" s="129" t="s">
        <v>1422</v>
      </c>
      <c r="B14" s="129" t="s">
        <v>11816</v>
      </c>
      <c r="C14" s="129" t="s">
        <v>11817</v>
      </c>
      <c r="D14" s="129" t="s">
        <v>11818</v>
      </c>
    </row>
    <row r="15">
      <c r="A15" s="129" t="s">
        <v>11819</v>
      </c>
      <c r="B15" s="129" t="s">
        <v>11820</v>
      </c>
      <c r="C15" s="129" t="s">
        <v>11821</v>
      </c>
      <c r="D15" s="129" t="s">
        <v>11822</v>
      </c>
    </row>
    <row r="16">
      <c r="A16" s="129" t="s">
        <v>11823</v>
      </c>
      <c r="B16" s="129" t="s">
        <v>11824</v>
      </c>
      <c r="C16" s="129" t="s">
        <v>11825</v>
      </c>
      <c r="D16" s="129" t="s">
        <v>11826</v>
      </c>
    </row>
    <row r="17">
      <c r="A17" s="129" t="s">
        <v>5826</v>
      </c>
      <c r="B17" s="129" t="s">
        <v>11827</v>
      </c>
      <c r="C17" s="129" t="s">
        <v>11828</v>
      </c>
      <c r="D17" s="129" t="s">
        <v>11829</v>
      </c>
    </row>
    <row r="18">
      <c r="A18" s="129" t="s">
        <v>11830</v>
      </c>
      <c r="B18" s="129" t="s">
        <v>11831</v>
      </c>
      <c r="C18" s="129" t="s">
        <v>11832</v>
      </c>
      <c r="D18" s="129" t="s">
        <v>11833</v>
      </c>
    </row>
    <row r="19">
      <c r="A19" s="129" t="s">
        <v>11834</v>
      </c>
      <c r="B19" s="129" t="s">
        <v>11835</v>
      </c>
      <c r="C19" s="129" t="s">
        <v>11836</v>
      </c>
      <c r="D19" s="129" t="s">
        <v>11837</v>
      </c>
    </row>
    <row r="20">
      <c r="A20" s="129" t="s">
        <v>11838</v>
      </c>
      <c r="B20" s="129" t="s">
        <v>11839</v>
      </c>
      <c r="C20" s="129" t="s">
        <v>11840</v>
      </c>
      <c r="D20" s="129" t="s">
        <v>11841</v>
      </c>
    </row>
    <row r="21">
      <c r="A21" s="129" t="s">
        <v>5818</v>
      </c>
      <c r="B21" s="129" t="s">
        <v>11842</v>
      </c>
      <c r="C21" s="129" t="s">
        <v>11843</v>
      </c>
      <c r="D21" s="129" t="s">
        <v>11844</v>
      </c>
    </row>
    <row r="22">
      <c r="A22" s="129" t="s">
        <v>11845</v>
      </c>
      <c r="B22" s="129" t="s">
        <v>11846</v>
      </c>
      <c r="C22" s="129" t="s">
        <v>11847</v>
      </c>
      <c r="D22" s="129" t="s">
        <v>11848</v>
      </c>
    </row>
    <row r="23">
      <c r="A23" s="129" t="s">
        <v>5134</v>
      </c>
      <c r="B23" s="129" t="s">
        <v>11849</v>
      </c>
      <c r="C23" s="129" t="s">
        <v>11850</v>
      </c>
      <c r="D23" s="129" t="s">
        <v>11851</v>
      </c>
    </row>
    <row r="24">
      <c r="A24" s="129" t="s">
        <v>11852</v>
      </c>
      <c r="B24" s="129" t="s">
        <v>11853</v>
      </c>
      <c r="C24" s="129" t="s">
        <v>11854</v>
      </c>
      <c r="D24" s="129" t="s">
        <v>11855</v>
      </c>
    </row>
    <row r="25">
      <c r="A25" s="129" t="s">
        <v>11856</v>
      </c>
      <c r="B25" s="129" t="s">
        <v>11857</v>
      </c>
      <c r="C25" s="129" t="s">
        <v>11858</v>
      </c>
      <c r="D25" s="129" t="s">
        <v>11780</v>
      </c>
    </row>
    <row r="26">
      <c r="A26" s="129" t="s">
        <v>11859</v>
      </c>
      <c r="B26" s="129" t="s">
        <v>11860</v>
      </c>
      <c r="C26" s="129" t="s">
        <v>11861</v>
      </c>
      <c r="D26" s="129" t="s">
        <v>11862</v>
      </c>
    </row>
    <row r="27">
      <c r="A27" s="129" t="s">
        <v>11863</v>
      </c>
      <c r="B27" s="129" t="s">
        <v>11864</v>
      </c>
      <c r="C27" s="129" t="s">
        <v>11865</v>
      </c>
      <c r="D27" s="129" t="s">
        <v>11866</v>
      </c>
    </row>
    <row r="28">
      <c r="A28" s="129" t="s">
        <v>11867</v>
      </c>
      <c r="B28" s="129" t="s">
        <v>11868</v>
      </c>
      <c r="C28" s="129" t="s">
        <v>11869</v>
      </c>
      <c r="D28" s="129" t="s">
        <v>11870</v>
      </c>
    </row>
    <row r="29">
      <c r="A29" s="129" t="s">
        <v>11871</v>
      </c>
      <c r="B29" s="129" t="s">
        <v>11872</v>
      </c>
      <c r="C29" s="129" t="s">
        <v>11873</v>
      </c>
      <c r="D29" s="129" t="s">
        <v>11874</v>
      </c>
    </row>
    <row r="30">
      <c r="A30" s="129" t="s">
        <v>11875</v>
      </c>
      <c r="B30" s="129" t="s">
        <v>11876</v>
      </c>
      <c r="C30" s="129" t="s">
        <v>11877</v>
      </c>
      <c r="D30" s="129" t="s">
        <v>11878</v>
      </c>
    </row>
    <row r="31">
      <c r="A31" s="129" t="s">
        <v>3906</v>
      </c>
      <c r="B31" s="129" t="s">
        <v>11879</v>
      </c>
      <c r="C31" s="129" t="s">
        <v>11880</v>
      </c>
      <c r="D31" s="129" t="s">
        <v>11881</v>
      </c>
    </row>
    <row r="32">
      <c r="A32" s="129" t="s">
        <v>11882</v>
      </c>
      <c r="B32" s="129" t="s">
        <v>11883</v>
      </c>
      <c r="C32" s="129" t="s">
        <v>11884</v>
      </c>
      <c r="D32" s="129" t="s">
        <v>11885</v>
      </c>
    </row>
    <row r="33">
      <c r="A33" s="129" t="s">
        <v>1511</v>
      </c>
      <c r="B33" s="129" t="s">
        <v>11886</v>
      </c>
      <c r="C33" s="129" t="s">
        <v>11887</v>
      </c>
      <c r="D33" s="129" t="s">
        <v>11888</v>
      </c>
    </row>
    <row r="34">
      <c r="A34" s="129" t="s">
        <v>11889</v>
      </c>
      <c r="B34" s="129" t="s">
        <v>11890</v>
      </c>
      <c r="C34" s="129" t="s">
        <v>11891</v>
      </c>
      <c r="D34" s="129" t="s">
        <v>11892</v>
      </c>
    </row>
    <row r="35">
      <c r="A35" s="129" t="s">
        <v>11893</v>
      </c>
      <c r="B35" s="129" t="s">
        <v>11894</v>
      </c>
      <c r="C35" s="129" t="s">
        <v>11895</v>
      </c>
      <c r="D35" s="129" t="s">
        <v>11780</v>
      </c>
    </row>
    <row r="36">
      <c r="A36" s="129" t="s">
        <v>11896</v>
      </c>
      <c r="B36" s="129" t="s">
        <v>11897</v>
      </c>
      <c r="C36" s="129" t="s">
        <v>11898</v>
      </c>
      <c r="D36" s="129" t="s">
        <v>11899</v>
      </c>
    </row>
    <row r="37">
      <c r="A37" s="129" t="s">
        <v>11900</v>
      </c>
      <c r="B37" s="129" t="s">
        <v>11901</v>
      </c>
      <c r="C37" s="129" t="s">
        <v>11902</v>
      </c>
      <c r="D37" s="129" t="s">
        <v>11903</v>
      </c>
    </row>
    <row r="38">
      <c r="A38" s="129" t="s">
        <v>7063</v>
      </c>
      <c r="B38" s="129" t="s">
        <v>11904</v>
      </c>
      <c r="C38" s="129" t="s">
        <v>11905</v>
      </c>
      <c r="D38" s="129" t="s">
        <v>11906</v>
      </c>
    </row>
    <row r="39">
      <c r="A39" s="129" t="s">
        <v>11907</v>
      </c>
      <c r="B39" s="129" t="s">
        <v>11908</v>
      </c>
      <c r="C39" s="129" t="s">
        <v>11909</v>
      </c>
      <c r="D39" s="129" t="s">
        <v>11910</v>
      </c>
    </row>
    <row r="40">
      <c r="A40" s="129" t="s">
        <v>11911</v>
      </c>
      <c r="B40" s="129" t="s">
        <v>11912</v>
      </c>
      <c r="C40" s="129" t="s">
        <v>11913</v>
      </c>
      <c r="D40" s="129" t="s">
        <v>11914</v>
      </c>
    </row>
    <row r="41">
      <c r="A41" s="129" t="s">
        <v>11915</v>
      </c>
      <c r="B41" s="129" t="s">
        <v>11916</v>
      </c>
      <c r="C41" s="129" t="s">
        <v>11917</v>
      </c>
      <c r="D41" s="129" t="s">
        <v>11918</v>
      </c>
    </row>
    <row r="42">
      <c r="A42" s="129" t="s">
        <v>11919</v>
      </c>
      <c r="B42" s="129" t="s">
        <v>11920</v>
      </c>
      <c r="C42" s="129" t="s">
        <v>11921</v>
      </c>
      <c r="D42" s="129" t="s">
        <v>11922</v>
      </c>
    </row>
    <row r="43">
      <c r="A43" s="129" t="s">
        <v>11923</v>
      </c>
      <c r="B43" s="129" t="s">
        <v>11924</v>
      </c>
      <c r="C43" s="129" t="s">
        <v>11925</v>
      </c>
      <c r="D43" s="129" t="s">
        <v>11926</v>
      </c>
    </row>
    <row r="44">
      <c r="A44" s="129" t="s">
        <v>11927</v>
      </c>
      <c r="B44" s="129" t="s">
        <v>11928</v>
      </c>
      <c r="C44" s="129" t="s">
        <v>11929</v>
      </c>
      <c r="D44" s="129" t="s">
        <v>11930</v>
      </c>
    </row>
    <row r="45">
      <c r="A45" s="129" t="s">
        <v>1200</v>
      </c>
      <c r="B45" s="129" t="s">
        <v>11931</v>
      </c>
      <c r="C45" s="129" t="s">
        <v>11932</v>
      </c>
      <c r="D45" s="129" t="s">
        <v>11933</v>
      </c>
    </row>
    <row r="46">
      <c r="A46" s="129" t="s">
        <v>11934</v>
      </c>
      <c r="B46" s="129" t="s">
        <v>11935</v>
      </c>
      <c r="C46" s="129" t="s">
        <v>11780</v>
      </c>
      <c r="D46" s="129" t="s">
        <v>11780</v>
      </c>
    </row>
    <row r="47">
      <c r="A47" s="129" t="s">
        <v>11936</v>
      </c>
      <c r="B47" s="129" t="s">
        <v>11782</v>
      </c>
      <c r="C47" s="129" t="s">
        <v>11937</v>
      </c>
      <c r="D47" s="129" t="s">
        <v>11938</v>
      </c>
    </row>
    <row r="48">
      <c r="A48" s="129" t="s">
        <v>11939</v>
      </c>
      <c r="B48" s="129" t="s">
        <v>11786</v>
      </c>
      <c r="C48" s="129" t="s">
        <v>11940</v>
      </c>
      <c r="D48" s="129" t="s">
        <v>11941</v>
      </c>
    </row>
    <row r="49">
      <c r="A49" s="129" t="s">
        <v>11942</v>
      </c>
      <c r="B49" s="129" t="s">
        <v>11789</v>
      </c>
      <c r="C49" s="129" t="s">
        <v>11943</v>
      </c>
      <c r="D49" s="129" t="s">
        <v>11944</v>
      </c>
    </row>
    <row r="50">
      <c r="A50" s="129" t="s">
        <v>11945</v>
      </c>
      <c r="B50" s="129" t="s">
        <v>11792</v>
      </c>
      <c r="C50" s="129" t="s">
        <v>11946</v>
      </c>
      <c r="D50" s="129" t="s">
        <v>11780</v>
      </c>
    </row>
    <row r="51">
      <c r="A51" s="129" t="s">
        <v>1756</v>
      </c>
      <c r="B51" s="129" t="s">
        <v>11794</v>
      </c>
      <c r="C51" s="129" t="s">
        <v>11947</v>
      </c>
      <c r="D51" s="129" t="s">
        <v>11948</v>
      </c>
    </row>
    <row r="52">
      <c r="A52" s="129" t="s">
        <v>402</v>
      </c>
      <c r="B52" s="129" t="s">
        <v>11796</v>
      </c>
      <c r="C52" s="129" t="s">
        <v>11949</v>
      </c>
      <c r="D52" s="129" t="s">
        <v>11950</v>
      </c>
    </row>
    <row r="53">
      <c r="A53" s="129" t="s">
        <v>11951</v>
      </c>
      <c r="B53" s="129" t="s">
        <v>11799</v>
      </c>
      <c r="C53" s="129" t="s">
        <v>11952</v>
      </c>
      <c r="D53" s="129" t="s">
        <v>11780</v>
      </c>
    </row>
    <row r="54">
      <c r="A54" s="129" t="s">
        <v>3793</v>
      </c>
      <c r="B54" s="129" t="s">
        <v>11953</v>
      </c>
      <c r="C54" s="129" t="s">
        <v>11954</v>
      </c>
      <c r="D54" s="129" t="s">
        <v>11955</v>
      </c>
    </row>
    <row r="55">
      <c r="A55" s="129" t="s">
        <v>3390</v>
      </c>
      <c r="B55" s="129" t="s">
        <v>11956</v>
      </c>
      <c r="C55" s="129" t="s">
        <v>11957</v>
      </c>
      <c r="D55" s="129" t="s">
        <v>11958</v>
      </c>
    </row>
    <row r="56">
      <c r="A56" s="129" t="s">
        <v>11959</v>
      </c>
      <c r="B56" s="129" t="s">
        <v>11960</v>
      </c>
      <c r="C56" s="129" t="s">
        <v>11961</v>
      </c>
      <c r="D56" s="129" t="s">
        <v>11962</v>
      </c>
    </row>
    <row r="57">
      <c r="A57" s="129" t="s">
        <v>4853</v>
      </c>
      <c r="B57" s="129" t="s">
        <v>11963</v>
      </c>
      <c r="C57" s="129" t="s">
        <v>11964</v>
      </c>
      <c r="D57" s="129" t="s">
        <v>11965</v>
      </c>
    </row>
    <row r="58">
      <c r="A58" s="129" t="s">
        <v>2663</v>
      </c>
      <c r="B58" s="129" t="s">
        <v>11966</v>
      </c>
      <c r="C58" s="129" t="s">
        <v>11967</v>
      </c>
      <c r="D58" s="129" t="s">
        <v>11968</v>
      </c>
    </row>
    <row r="59">
      <c r="A59" s="129" t="s">
        <v>986</v>
      </c>
      <c r="B59" s="129" t="s">
        <v>11969</v>
      </c>
      <c r="C59" s="129" t="s">
        <v>11970</v>
      </c>
      <c r="D59" s="129" t="s">
        <v>11969</v>
      </c>
    </row>
    <row r="60">
      <c r="A60" s="129" t="s">
        <v>11971</v>
      </c>
      <c r="B60" s="129" t="s">
        <v>11972</v>
      </c>
      <c r="C60" s="129" t="s">
        <v>11973</v>
      </c>
      <c r="D60" s="129" t="s">
        <v>11974</v>
      </c>
    </row>
    <row r="61">
      <c r="A61" s="129" t="s">
        <v>11975</v>
      </c>
      <c r="B61" s="129" t="s">
        <v>11976</v>
      </c>
      <c r="C61" s="129" t="s">
        <v>11977</v>
      </c>
      <c r="D61" s="129" t="s">
        <v>11978</v>
      </c>
    </row>
    <row r="62">
      <c r="A62" s="129" t="s">
        <v>11979</v>
      </c>
      <c r="B62" s="129" t="s">
        <v>11980</v>
      </c>
      <c r="C62" s="129" t="s">
        <v>11981</v>
      </c>
      <c r="D62" s="129" t="s">
        <v>11982</v>
      </c>
    </row>
    <row r="63">
      <c r="A63" s="129" t="s">
        <v>11983</v>
      </c>
      <c r="B63" s="129" t="s">
        <v>11984</v>
      </c>
      <c r="C63" s="129" t="s">
        <v>11985</v>
      </c>
      <c r="D63" s="129" t="s">
        <v>11986</v>
      </c>
    </row>
    <row r="64">
      <c r="A64" s="129" t="s">
        <v>2881</v>
      </c>
      <c r="B64" s="129" t="s">
        <v>11987</v>
      </c>
      <c r="C64" s="129" t="s">
        <v>11988</v>
      </c>
      <c r="D64" s="129" t="s">
        <v>11989</v>
      </c>
    </row>
    <row r="65">
      <c r="A65" s="129" t="s">
        <v>11990</v>
      </c>
      <c r="B65" s="129" t="s">
        <v>11991</v>
      </c>
      <c r="C65" s="129" t="s">
        <v>11992</v>
      </c>
      <c r="D65" s="129" t="s">
        <v>11993</v>
      </c>
    </row>
    <row r="66">
      <c r="A66" s="129" t="s">
        <v>844</v>
      </c>
      <c r="B66" s="129" t="s">
        <v>11994</v>
      </c>
      <c r="C66" s="129" t="s">
        <v>11995</v>
      </c>
      <c r="D66" s="129" t="s">
        <v>11996</v>
      </c>
    </row>
    <row r="67">
      <c r="A67" s="129" t="s">
        <v>11997</v>
      </c>
      <c r="B67" s="129" t="s">
        <v>11998</v>
      </c>
      <c r="C67" s="129" t="s">
        <v>11999</v>
      </c>
      <c r="D67" s="129" t="s">
        <v>12000</v>
      </c>
    </row>
    <row r="68">
      <c r="A68" s="129" t="s">
        <v>3809</v>
      </c>
      <c r="B68" s="129" t="s">
        <v>12001</v>
      </c>
      <c r="C68" s="129" t="s">
        <v>12002</v>
      </c>
      <c r="D68" s="129" t="s">
        <v>12003</v>
      </c>
    </row>
    <row r="69">
      <c r="A69" s="129" t="s">
        <v>1301</v>
      </c>
      <c r="B69" s="129" t="s">
        <v>12004</v>
      </c>
      <c r="C69" s="129" t="s">
        <v>12005</v>
      </c>
      <c r="D69" s="129" t="s">
        <v>12006</v>
      </c>
    </row>
    <row r="70">
      <c r="A70" s="129" t="s">
        <v>12007</v>
      </c>
      <c r="B70" s="129" t="s">
        <v>12008</v>
      </c>
      <c r="C70" s="129" t="s">
        <v>12009</v>
      </c>
      <c r="D70" s="129" t="s">
        <v>12010</v>
      </c>
    </row>
    <row r="71">
      <c r="A71" s="129" t="s">
        <v>12011</v>
      </c>
      <c r="B71" s="129" t="s">
        <v>12012</v>
      </c>
      <c r="C71" s="129" t="s">
        <v>12013</v>
      </c>
      <c r="D71" s="129" t="s">
        <v>11780</v>
      </c>
    </row>
    <row r="72">
      <c r="A72" s="129" t="s">
        <v>12014</v>
      </c>
      <c r="B72" s="129" t="s">
        <v>12015</v>
      </c>
      <c r="C72" s="129" t="s">
        <v>12016</v>
      </c>
      <c r="D72" s="129" t="s">
        <v>12017</v>
      </c>
    </row>
    <row r="73">
      <c r="A73" s="129" t="s">
        <v>12018</v>
      </c>
      <c r="B73" s="129" t="s">
        <v>12019</v>
      </c>
      <c r="C73" s="129" t="s">
        <v>12020</v>
      </c>
      <c r="D73" s="129" t="s">
        <v>12021</v>
      </c>
    </row>
    <row r="74">
      <c r="A74" s="129" t="s">
        <v>12022</v>
      </c>
      <c r="B74" s="129" t="s">
        <v>12023</v>
      </c>
      <c r="C74" s="129" t="s">
        <v>12024</v>
      </c>
      <c r="D74" s="129" t="s">
        <v>12025</v>
      </c>
    </row>
    <row r="75">
      <c r="A75" s="129" t="s">
        <v>728</v>
      </c>
      <c r="B75" s="129" t="s">
        <v>12026</v>
      </c>
      <c r="C75" s="129" t="s">
        <v>12027</v>
      </c>
      <c r="D75" s="129" t="s">
        <v>12028</v>
      </c>
    </row>
    <row r="76">
      <c r="A76" s="129" t="s">
        <v>12029</v>
      </c>
      <c r="B76" s="129" t="s">
        <v>12030</v>
      </c>
      <c r="C76" s="129" t="s">
        <v>12031</v>
      </c>
      <c r="D76" s="129" t="s">
        <v>11780</v>
      </c>
    </row>
    <row r="77">
      <c r="A77" s="129" t="s">
        <v>3752</v>
      </c>
      <c r="B77" s="129" t="s">
        <v>11782</v>
      </c>
      <c r="C77" s="129" t="s">
        <v>12032</v>
      </c>
      <c r="D77" s="129" t="s">
        <v>12033</v>
      </c>
    </row>
    <row r="78">
      <c r="A78" s="129" t="s">
        <v>12034</v>
      </c>
      <c r="B78" s="129" t="s">
        <v>11786</v>
      </c>
      <c r="C78" s="129" t="s">
        <v>12035</v>
      </c>
      <c r="D78" s="129" t="s">
        <v>11788</v>
      </c>
    </row>
    <row r="79">
      <c r="A79" s="129" t="s">
        <v>12036</v>
      </c>
      <c r="B79" s="129" t="s">
        <v>11789</v>
      </c>
      <c r="C79" s="129" t="s">
        <v>12037</v>
      </c>
      <c r="D79" s="129" t="s">
        <v>11780</v>
      </c>
    </row>
    <row r="80">
      <c r="A80" s="129" t="s">
        <v>12038</v>
      </c>
      <c r="B80" s="129" t="s">
        <v>11792</v>
      </c>
      <c r="C80" s="129" t="s">
        <v>12039</v>
      </c>
      <c r="D80" s="129" t="s">
        <v>12040</v>
      </c>
    </row>
    <row r="81">
      <c r="A81" s="129" t="s">
        <v>12041</v>
      </c>
      <c r="B81" s="129" t="s">
        <v>11794</v>
      </c>
      <c r="C81" s="129" t="s">
        <v>12042</v>
      </c>
      <c r="D81" s="129" t="s">
        <v>11780</v>
      </c>
    </row>
    <row r="82">
      <c r="A82" s="129" t="s">
        <v>12043</v>
      </c>
      <c r="B82" s="129" t="s">
        <v>11796</v>
      </c>
      <c r="C82" s="129" t="s">
        <v>12044</v>
      </c>
      <c r="D82" s="129" t="s">
        <v>11780</v>
      </c>
    </row>
    <row r="83">
      <c r="A83" s="129" t="s">
        <v>12045</v>
      </c>
      <c r="B83" s="129" t="s">
        <v>11799</v>
      </c>
      <c r="C83" s="129" t="s">
        <v>12046</v>
      </c>
      <c r="D83" s="129" t="s">
        <v>11780</v>
      </c>
    </row>
    <row r="84">
      <c r="A84" s="129" t="s">
        <v>1135</v>
      </c>
      <c r="B84" s="129" t="s">
        <v>12047</v>
      </c>
      <c r="C84" s="129" t="s">
        <v>12048</v>
      </c>
      <c r="D84" s="129" t="s">
        <v>12049</v>
      </c>
    </row>
    <row r="85">
      <c r="A85" s="129" t="s">
        <v>12050</v>
      </c>
      <c r="B85" s="129" t="s">
        <v>12051</v>
      </c>
      <c r="C85" s="129" t="s">
        <v>12052</v>
      </c>
      <c r="D85" s="129" t="s">
        <v>12053</v>
      </c>
    </row>
    <row r="86">
      <c r="A86" s="129" t="s">
        <v>2332</v>
      </c>
      <c r="B86" s="129" t="s">
        <v>12054</v>
      </c>
      <c r="C86" s="129" t="s">
        <v>12055</v>
      </c>
      <c r="D86" s="129" t="s">
        <v>12056</v>
      </c>
    </row>
    <row r="87">
      <c r="A87" s="129" t="s">
        <v>2666</v>
      </c>
      <c r="B87" s="129" t="s">
        <v>12057</v>
      </c>
      <c r="C87" s="129" t="s">
        <v>12058</v>
      </c>
      <c r="D87" s="129" t="s">
        <v>12059</v>
      </c>
    </row>
    <row r="88">
      <c r="A88" s="129" t="s">
        <v>12060</v>
      </c>
      <c r="B88" s="129" t="s">
        <v>12061</v>
      </c>
      <c r="C88" s="129" t="s">
        <v>12062</v>
      </c>
      <c r="D88" s="129" t="s">
        <v>12063</v>
      </c>
    </row>
    <row r="89">
      <c r="A89" s="129" t="s">
        <v>12064</v>
      </c>
      <c r="B89" s="129" t="s">
        <v>12065</v>
      </c>
      <c r="C89" s="129" t="s">
        <v>12066</v>
      </c>
      <c r="D89" s="129" t="s">
        <v>12067</v>
      </c>
    </row>
    <row r="90">
      <c r="A90" s="129" t="s">
        <v>12068</v>
      </c>
      <c r="B90" s="129" t="s">
        <v>12069</v>
      </c>
      <c r="C90" s="129" t="s">
        <v>12070</v>
      </c>
      <c r="D90" s="129" t="s">
        <v>12071</v>
      </c>
    </row>
    <row r="91">
      <c r="A91" s="129" t="s">
        <v>12072</v>
      </c>
      <c r="B91" s="129" t="s">
        <v>12073</v>
      </c>
      <c r="C91" s="129" t="s">
        <v>12074</v>
      </c>
      <c r="D91" s="129" t="s">
        <v>12075</v>
      </c>
    </row>
    <row r="92">
      <c r="A92" s="129" t="s">
        <v>4160</v>
      </c>
      <c r="B92" s="129" t="s">
        <v>12076</v>
      </c>
      <c r="C92" s="129" t="s">
        <v>12077</v>
      </c>
      <c r="D92" s="129" t="s">
        <v>12078</v>
      </c>
    </row>
    <row r="93">
      <c r="A93" s="129" t="s">
        <v>12079</v>
      </c>
      <c r="B93" s="129" t="s">
        <v>12080</v>
      </c>
      <c r="C93" s="129" t="s">
        <v>12081</v>
      </c>
      <c r="D93" s="129" t="s">
        <v>12082</v>
      </c>
    </row>
    <row r="94">
      <c r="A94" s="129" t="s">
        <v>12083</v>
      </c>
      <c r="B94" s="129" t="s">
        <v>12084</v>
      </c>
      <c r="C94" s="129" t="s">
        <v>12085</v>
      </c>
      <c r="D94" s="129" t="s">
        <v>12086</v>
      </c>
    </row>
    <row r="95">
      <c r="A95" s="129" t="s">
        <v>1830</v>
      </c>
      <c r="B95" s="129" t="s">
        <v>12087</v>
      </c>
      <c r="C95" s="129" t="s">
        <v>12088</v>
      </c>
      <c r="D95" s="129" t="s">
        <v>12089</v>
      </c>
    </row>
    <row r="96">
      <c r="A96" s="129" t="s">
        <v>3272</v>
      </c>
      <c r="B96" s="129" t="s">
        <v>12090</v>
      </c>
      <c r="C96" s="129" t="s">
        <v>12091</v>
      </c>
      <c r="D96" s="129" t="s">
        <v>11780</v>
      </c>
    </row>
    <row r="97">
      <c r="A97" s="129" t="s">
        <v>12092</v>
      </c>
      <c r="B97" s="129" t="s">
        <v>12093</v>
      </c>
      <c r="C97" s="129" t="s">
        <v>12094</v>
      </c>
      <c r="D97" s="129" t="s">
        <v>11780</v>
      </c>
    </row>
    <row r="98">
      <c r="A98" s="129" t="s">
        <v>2001</v>
      </c>
      <c r="B98" s="129" t="s">
        <v>11782</v>
      </c>
      <c r="C98" s="129" t="s">
        <v>12095</v>
      </c>
      <c r="D98" s="129" t="s">
        <v>12096</v>
      </c>
    </row>
    <row r="99">
      <c r="A99" s="129" t="s">
        <v>12097</v>
      </c>
      <c r="B99" s="129" t="s">
        <v>11786</v>
      </c>
      <c r="C99" s="129" t="s">
        <v>12098</v>
      </c>
      <c r="D99" s="129" t="s">
        <v>11788</v>
      </c>
    </row>
    <row r="100">
      <c r="A100" s="129" t="s">
        <v>12099</v>
      </c>
      <c r="B100" s="129" t="s">
        <v>11789</v>
      </c>
      <c r="C100" s="129" t="s">
        <v>12100</v>
      </c>
      <c r="D100" s="129" t="s">
        <v>11780</v>
      </c>
    </row>
    <row r="101">
      <c r="A101" s="129" t="s">
        <v>12101</v>
      </c>
      <c r="B101" s="129" t="s">
        <v>11792</v>
      </c>
      <c r="C101" s="129" t="s">
        <v>12102</v>
      </c>
      <c r="D101" s="129" t="s">
        <v>12103</v>
      </c>
    </row>
    <row r="102">
      <c r="A102" s="129" t="s">
        <v>12104</v>
      </c>
      <c r="B102" s="129" t="s">
        <v>11794</v>
      </c>
      <c r="C102" s="129" t="s">
        <v>12105</v>
      </c>
      <c r="D102" s="129" t="s">
        <v>11780</v>
      </c>
    </row>
    <row r="103">
      <c r="A103" s="129" t="s">
        <v>12106</v>
      </c>
      <c r="B103" s="129" t="s">
        <v>11796</v>
      </c>
      <c r="C103" s="129" t="s">
        <v>12107</v>
      </c>
      <c r="D103" s="129" t="s">
        <v>11780</v>
      </c>
    </row>
    <row r="104">
      <c r="A104" s="129" t="s">
        <v>12108</v>
      </c>
      <c r="B104" s="129" t="s">
        <v>11799</v>
      </c>
      <c r="C104" s="129" t="s">
        <v>12109</v>
      </c>
      <c r="D104" s="129" t="s">
        <v>11780</v>
      </c>
    </row>
    <row r="105">
      <c r="A105" s="129" t="s">
        <v>1461</v>
      </c>
      <c r="B105" s="129" t="s">
        <v>12110</v>
      </c>
      <c r="C105" s="129" t="s">
        <v>12111</v>
      </c>
      <c r="D105" s="129" t="s">
        <v>12112</v>
      </c>
    </row>
    <row r="106">
      <c r="A106" s="129" t="s">
        <v>1766</v>
      </c>
      <c r="B106" s="129" t="s">
        <v>12113</v>
      </c>
      <c r="C106" s="129" t="s">
        <v>12114</v>
      </c>
      <c r="D106" s="129" t="s">
        <v>12115</v>
      </c>
    </row>
    <row r="107">
      <c r="A107" s="129" t="s">
        <v>12116</v>
      </c>
      <c r="B107" s="129" t="s">
        <v>12117</v>
      </c>
      <c r="C107" s="129" t="s">
        <v>12118</v>
      </c>
      <c r="D107" s="129" t="s">
        <v>12119</v>
      </c>
    </row>
    <row r="108">
      <c r="A108" s="129" t="s">
        <v>12120</v>
      </c>
      <c r="B108" s="129" t="s">
        <v>12121</v>
      </c>
      <c r="C108" s="129" t="s">
        <v>12122</v>
      </c>
      <c r="D108" s="129" t="s">
        <v>12123</v>
      </c>
    </row>
    <row r="109">
      <c r="A109" s="129" t="s">
        <v>12124</v>
      </c>
      <c r="B109" s="129" t="s">
        <v>12125</v>
      </c>
      <c r="C109" s="129" t="s">
        <v>12126</v>
      </c>
      <c r="D109" s="129" t="s">
        <v>12127</v>
      </c>
    </row>
    <row r="110">
      <c r="A110" s="129" t="s">
        <v>1776</v>
      </c>
      <c r="B110" s="129" t="s">
        <v>12128</v>
      </c>
      <c r="C110" s="129" t="s">
        <v>12129</v>
      </c>
      <c r="D110" s="129" t="s">
        <v>12130</v>
      </c>
    </row>
    <row r="111">
      <c r="A111" s="129" t="s">
        <v>3050</v>
      </c>
      <c r="B111" s="129" t="s">
        <v>12131</v>
      </c>
      <c r="C111" s="129" t="s">
        <v>12132</v>
      </c>
      <c r="D111" s="129" t="s">
        <v>12133</v>
      </c>
    </row>
    <row r="112">
      <c r="A112" s="129" t="s">
        <v>12134</v>
      </c>
      <c r="B112" s="129" t="s">
        <v>12135</v>
      </c>
      <c r="C112" s="129" t="s">
        <v>12136</v>
      </c>
      <c r="D112" s="129" t="s">
        <v>12137</v>
      </c>
    </row>
    <row r="113">
      <c r="A113" s="129" t="s">
        <v>12138</v>
      </c>
      <c r="B113" s="129" t="s">
        <v>12139</v>
      </c>
      <c r="C113" s="129" t="s">
        <v>12140</v>
      </c>
      <c r="D113" s="129" t="s">
        <v>12141</v>
      </c>
    </row>
    <row r="114">
      <c r="A114" s="129" t="s">
        <v>12142</v>
      </c>
      <c r="B114" s="129" t="s">
        <v>12143</v>
      </c>
      <c r="C114" s="129" t="s">
        <v>12144</v>
      </c>
      <c r="D114" s="129" t="s">
        <v>12145</v>
      </c>
    </row>
    <row r="115">
      <c r="A115" s="129" t="s">
        <v>3063</v>
      </c>
      <c r="B115" s="129" t="s">
        <v>12146</v>
      </c>
      <c r="C115" s="129" t="s">
        <v>12147</v>
      </c>
      <c r="D115" s="129" t="s">
        <v>11780</v>
      </c>
    </row>
    <row r="116">
      <c r="A116" s="129" t="s">
        <v>12148</v>
      </c>
      <c r="B116" s="129" t="s">
        <v>12149</v>
      </c>
      <c r="C116" s="129" t="s">
        <v>11780</v>
      </c>
      <c r="D116" s="129" t="s">
        <v>11780</v>
      </c>
    </row>
    <row r="117">
      <c r="A117" s="129" t="s">
        <v>12150</v>
      </c>
      <c r="B117" s="129" t="s">
        <v>11782</v>
      </c>
      <c r="C117" s="129" t="s">
        <v>12151</v>
      </c>
      <c r="D117" s="129" t="s">
        <v>12152</v>
      </c>
    </row>
    <row r="118">
      <c r="A118" s="129" t="s">
        <v>12153</v>
      </c>
      <c r="B118" s="129" t="s">
        <v>11786</v>
      </c>
      <c r="C118" s="129" t="s">
        <v>12154</v>
      </c>
      <c r="D118" s="129" t="s">
        <v>12155</v>
      </c>
    </row>
    <row r="119">
      <c r="A119" s="129" t="s">
        <v>12156</v>
      </c>
      <c r="B119" s="129" t="s">
        <v>11789</v>
      </c>
      <c r="C119" s="129" t="s">
        <v>12157</v>
      </c>
      <c r="D119" s="129" t="s">
        <v>12158</v>
      </c>
    </row>
    <row r="120">
      <c r="A120" s="129" t="s">
        <v>12159</v>
      </c>
      <c r="B120" s="129" t="s">
        <v>11792</v>
      </c>
      <c r="C120" s="129" t="s">
        <v>12160</v>
      </c>
      <c r="D120" s="129" t="s">
        <v>12161</v>
      </c>
    </row>
    <row r="121">
      <c r="A121" s="129" t="s">
        <v>12162</v>
      </c>
      <c r="B121" s="129" t="s">
        <v>11794</v>
      </c>
      <c r="C121" s="129" t="s">
        <v>12163</v>
      </c>
      <c r="D121" s="129" t="s">
        <v>12164</v>
      </c>
    </row>
    <row r="122">
      <c r="A122" s="129" t="s">
        <v>1923</v>
      </c>
      <c r="B122" s="129" t="s">
        <v>11796</v>
      </c>
      <c r="C122" s="129" t="s">
        <v>12165</v>
      </c>
      <c r="D122" s="129" t="s">
        <v>12166</v>
      </c>
    </row>
    <row r="123">
      <c r="A123" s="129" t="s">
        <v>12167</v>
      </c>
      <c r="B123" s="129" t="s">
        <v>11799</v>
      </c>
      <c r="C123" s="129" t="s">
        <v>12168</v>
      </c>
      <c r="D123" s="129" t="s">
        <v>12169</v>
      </c>
    </row>
    <row r="124">
      <c r="A124" s="129" t="s">
        <v>12170</v>
      </c>
      <c r="B124" s="129" t="s">
        <v>12171</v>
      </c>
      <c r="C124" s="129" t="s">
        <v>12172</v>
      </c>
      <c r="D124" s="129" t="s">
        <v>11780</v>
      </c>
    </row>
    <row r="125">
      <c r="A125" s="129" t="s">
        <v>12173</v>
      </c>
      <c r="B125" s="129" t="s">
        <v>12174</v>
      </c>
      <c r="C125" s="129" t="s">
        <v>12175</v>
      </c>
      <c r="D125" s="129" t="s">
        <v>12176</v>
      </c>
    </row>
    <row r="126">
      <c r="A126" s="129" t="s">
        <v>12177</v>
      </c>
      <c r="B126" s="129" t="s">
        <v>12178</v>
      </c>
      <c r="C126" s="129" t="s">
        <v>12179</v>
      </c>
      <c r="D126" s="129" t="s">
        <v>12180</v>
      </c>
    </row>
    <row r="127">
      <c r="A127" s="129" t="s">
        <v>12181</v>
      </c>
      <c r="B127" s="129" t="s">
        <v>12182</v>
      </c>
      <c r="C127" s="129" t="s">
        <v>12183</v>
      </c>
      <c r="D127" s="129" t="s">
        <v>12184</v>
      </c>
    </row>
    <row r="128">
      <c r="A128" s="129" t="s">
        <v>12185</v>
      </c>
      <c r="B128" s="129" t="s">
        <v>12186</v>
      </c>
      <c r="C128" s="129" t="s">
        <v>12187</v>
      </c>
      <c r="D128" s="129" t="s">
        <v>12188</v>
      </c>
    </row>
    <row r="129">
      <c r="A129" s="129" t="s">
        <v>12189</v>
      </c>
      <c r="B129" s="129" t="s">
        <v>12190</v>
      </c>
      <c r="C129" s="129" t="s">
        <v>12191</v>
      </c>
      <c r="D129" s="129" t="s">
        <v>12192</v>
      </c>
    </row>
    <row r="130">
      <c r="A130" s="129" t="s">
        <v>12193</v>
      </c>
      <c r="B130" s="129" t="s">
        <v>12194</v>
      </c>
      <c r="C130" s="129" t="s">
        <v>12195</v>
      </c>
      <c r="D130" s="129" t="s">
        <v>12196</v>
      </c>
    </row>
    <row r="131">
      <c r="A131" s="129" t="s">
        <v>2142</v>
      </c>
      <c r="B131" s="129" t="s">
        <v>12197</v>
      </c>
      <c r="C131" s="129" t="s">
        <v>12198</v>
      </c>
      <c r="D131" s="129" t="s">
        <v>12199</v>
      </c>
    </row>
    <row r="132">
      <c r="A132" s="129" t="s">
        <v>12200</v>
      </c>
      <c r="B132" s="129" t="s">
        <v>12201</v>
      </c>
      <c r="C132" s="129" t="s">
        <v>12202</v>
      </c>
      <c r="D132" s="129" t="s">
        <v>12203</v>
      </c>
    </row>
    <row r="133">
      <c r="A133" s="129" t="s">
        <v>3261</v>
      </c>
      <c r="B133" s="129" t="s">
        <v>12204</v>
      </c>
      <c r="C133" s="129" t="s">
        <v>12205</v>
      </c>
      <c r="D133" s="129" t="s">
        <v>12206</v>
      </c>
    </row>
    <row r="134">
      <c r="A134" s="129" t="s">
        <v>12207</v>
      </c>
      <c r="B134" s="129" t="s">
        <v>12208</v>
      </c>
      <c r="C134" s="129" t="s">
        <v>12209</v>
      </c>
      <c r="D134" s="129" t="s">
        <v>12210</v>
      </c>
    </row>
    <row r="135">
      <c r="A135" s="129" t="s">
        <v>12211</v>
      </c>
      <c r="B135" s="129" t="s">
        <v>12212</v>
      </c>
      <c r="C135" s="129" t="s">
        <v>12213</v>
      </c>
      <c r="D135" s="129" t="s">
        <v>12214</v>
      </c>
    </row>
    <row r="136">
      <c r="A136" s="129" t="s">
        <v>12215</v>
      </c>
      <c r="B136" s="129" t="s">
        <v>12216</v>
      </c>
      <c r="C136" s="129" t="s">
        <v>12217</v>
      </c>
      <c r="D136" s="129" t="s">
        <v>12218</v>
      </c>
    </row>
    <row r="137">
      <c r="A137" s="129" t="s">
        <v>12219</v>
      </c>
      <c r="B137" s="129" t="s">
        <v>12220</v>
      </c>
      <c r="C137" s="129" t="s">
        <v>12221</v>
      </c>
      <c r="D137" s="129" t="s">
        <v>12222</v>
      </c>
    </row>
    <row r="138">
      <c r="A138" s="129" t="s">
        <v>752</v>
      </c>
      <c r="B138" s="129" t="s">
        <v>12223</v>
      </c>
      <c r="C138" s="129" t="s">
        <v>12224</v>
      </c>
      <c r="D138" s="129" t="s">
        <v>12225</v>
      </c>
    </row>
    <row r="139">
      <c r="A139" s="129" t="s">
        <v>2226</v>
      </c>
      <c r="B139" s="129" t="s">
        <v>12226</v>
      </c>
      <c r="C139" s="129" t="s">
        <v>12227</v>
      </c>
      <c r="D139" s="129" t="s">
        <v>12228</v>
      </c>
    </row>
    <row r="140">
      <c r="A140" s="129" t="s">
        <v>1191</v>
      </c>
      <c r="B140" s="129" t="s">
        <v>12229</v>
      </c>
      <c r="C140" s="129" t="s">
        <v>12230</v>
      </c>
      <c r="D140" s="129" t="s">
        <v>12231</v>
      </c>
    </row>
    <row r="141">
      <c r="A141" s="129" t="s">
        <v>12232</v>
      </c>
      <c r="B141" s="129" t="s">
        <v>12233</v>
      </c>
      <c r="C141" s="129" t="s">
        <v>12234</v>
      </c>
      <c r="D141" s="129" t="s">
        <v>11780</v>
      </c>
    </row>
    <row r="142">
      <c r="A142" s="129" t="s">
        <v>12235</v>
      </c>
      <c r="B142" s="129" t="s">
        <v>12236</v>
      </c>
      <c r="C142" s="129" t="s">
        <v>12237</v>
      </c>
      <c r="D142" s="129" t="s">
        <v>12238</v>
      </c>
    </row>
    <row r="143">
      <c r="A143" s="129" t="s">
        <v>12239</v>
      </c>
      <c r="B143" s="129" t="s">
        <v>12240</v>
      </c>
      <c r="C143" s="129" t="s">
        <v>12241</v>
      </c>
      <c r="D143" s="129" t="s">
        <v>12242</v>
      </c>
    </row>
    <row r="144">
      <c r="A144" s="129" t="s">
        <v>12243</v>
      </c>
      <c r="B144" s="129" t="s">
        <v>12244</v>
      </c>
      <c r="C144" s="129" t="s">
        <v>12245</v>
      </c>
      <c r="D144" s="129" t="s">
        <v>11780</v>
      </c>
    </row>
    <row r="145">
      <c r="A145" s="129" t="s">
        <v>12246</v>
      </c>
      <c r="B145" s="129" t="s">
        <v>12247</v>
      </c>
      <c r="C145" s="129" t="s">
        <v>11780</v>
      </c>
      <c r="D145" s="129" t="s">
        <v>11780</v>
      </c>
    </row>
    <row r="146">
      <c r="A146" s="129" t="s">
        <v>12248</v>
      </c>
      <c r="B146" s="129" t="s">
        <v>11782</v>
      </c>
      <c r="C146" s="129" t="s">
        <v>12249</v>
      </c>
      <c r="D146" s="129" t="s">
        <v>12250</v>
      </c>
    </row>
    <row r="147">
      <c r="A147" s="129" t="s">
        <v>12251</v>
      </c>
      <c r="B147" s="129" t="s">
        <v>11786</v>
      </c>
      <c r="C147" s="129" t="s">
        <v>12252</v>
      </c>
      <c r="D147" s="129" t="s">
        <v>11788</v>
      </c>
    </row>
    <row r="148">
      <c r="A148" s="129" t="s">
        <v>12253</v>
      </c>
      <c r="B148" s="129" t="s">
        <v>11789</v>
      </c>
      <c r="C148" s="129" t="s">
        <v>12254</v>
      </c>
      <c r="D148" s="129" t="s">
        <v>12255</v>
      </c>
    </row>
    <row r="149">
      <c r="A149" s="129" t="s">
        <v>2039</v>
      </c>
      <c r="B149" s="129" t="s">
        <v>11792</v>
      </c>
      <c r="C149" s="129" t="s">
        <v>12256</v>
      </c>
      <c r="D149" s="129" t="s">
        <v>11780</v>
      </c>
    </row>
    <row r="150">
      <c r="A150" s="129" t="s">
        <v>7018</v>
      </c>
      <c r="B150" s="129" t="s">
        <v>11794</v>
      </c>
      <c r="C150" s="129" t="s">
        <v>12257</v>
      </c>
      <c r="D150" s="129" t="s">
        <v>11780</v>
      </c>
    </row>
    <row r="151">
      <c r="A151" s="129" t="s">
        <v>3573</v>
      </c>
      <c r="B151" s="129" t="s">
        <v>11796</v>
      </c>
      <c r="C151" s="129" t="s">
        <v>12258</v>
      </c>
      <c r="D151" s="129" t="s">
        <v>11780</v>
      </c>
    </row>
    <row r="152">
      <c r="A152" s="129" t="s">
        <v>12259</v>
      </c>
      <c r="B152" s="129" t="s">
        <v>11799</v>
      </c>
      <c r="C152" s="129" t="s">
        <v>12260</v>
      </c>
      <c r="D152" s="129" t="s">
        <v>11780</v>
      </c>
    </row>
    <row r="153">
      <c r="A153" s="129" t="s">
        <v>3922</v>
      </c>
      <c r="B153" s="129" t="s">
        <v>12261</v>
      </c>
      <c r="C153" s="129" t="s">
        <v>12262</v>
      </c>
      <c r="D153" s="129" t="s">
        <v>12263</v>
      </c>
    </row>
    <row r="154">
      <c r="A154" s="129" t="s">
        <v>12264</v>
      </c>
      <c r="B154" s="129" t="s">
        <v>12265</v>
      </c>
      <c r="C154" s="129" t="s">
        <v>12266</v>
      </c>
      <c r="D154" s="129" t="s">
        <v>12267</v>
      </c>
    </row>
    <row r="155">
      <c r="A155" s="129" t="s">
        <v>12268</v>
      </c>
      <c r="B155" s="129" t="s">
        <v>12269</v>
      </c>
      <c r="C155" s="129" t="s">
        <v>12270</v>
      </c>
      <c r="D155" s="129" t="s">
        <v>12271</v>
      </c>
    </row>
    <row r="156">
      <c r="A156" s="129" t="s">
        <v>2723</v>
      </c>
      <c r="B156" s="129" t="s">
        <v>12272</v>
      </c>
      <c r="C156" s="129" t="s">
        <v>12273</v>
      </c>
      <c r="D156" s="129" t="s">
        <v>12274</v>
      </c>
    </row>
    <row r="157">
      <c r="A157" s="129" t="s">
        <v>12275</v>
      </c>
      <c r="B157" s="129" t="s">
        <v>12276</v>
      </c>
      <c r="C157" s="129" t="s">
        <v>12277</v>
      </c>
      <c r="D157" s="129" t="s">
        <v>12278</v>
      </c>
    </row>
    <row r="158">
      <c r="A158" s="129" t="s">
        <v>12279</v>
      </c>
      <c r="B158" s="129" t="s">
        <v>12280</v>
      </c>
      <c r="C158" s="129" t="s">
        <v>12281</v>
      </c>
      <c r="D158" s="129" t="s">
        <v>12282</v>
      </c>
    </row>
    <row r="159">
      <c r="A159" s="129" t="s">
        <v>12283</v>
      </c>
      <c r="B159" s="129" t="s">
        <v>12284</v>
      </c>
      <c r="C159" s="129" t="s">
        <v>12285</v>
      </c>
      <c r="D159" s="129" t="s">
        <v>12286</v>
      </c>
    </row>
    <row r="160">
      <c r="A160" s="129" t="s">
        <v>12287</v>
      </c>
      <c r="B160" s="129" t="s">
        <v>12288</v>
      </c>
      <c r="C160" s="129" t="s">
        <v>12289</v>
      </c>
      <c r="D160" s="129" t="s">
        <v>12290</v>
      </c>
    </row>
    <row r="161">
      <c r="A161" s="129" t="s">
        <v>3234</v>
      </c>
      <c r="B161" s="129" t="s">
        <v>12291</v>
      </c>
      <c r="C161" s="129" t="s">
        <v>12292</v>
      </c>
      <c r="D161" s="129" t="s">
        <v>12293</v>
      </c>
    </row>
    <row r="162">
      <c r="A162" s="129" t="s">
        <v>12294</v>
      </c>
      <c r="B162" s="129" t="s">
        <v>12295</v>
      </c>
      <c r="C162" s="129" t="s">
        <v>12296</v>
      </c>
      <c r="D162" s="129" t="s">
        <v>12297</v>
      </c>
    </row>
    <row r="163">
      <c r="A163" s="129" t="s">
        <v>12298</v>
      </c>
      <c r="B163" s="129" t="s">
        <v>12299</v>
      </c>
      <c r="C163" s="129" t="s">
        <v>12300</v>
      </c>
      <c r="D163" s="129" t="s">
        <v>12301</v>
      </c>
    </row>
    <row r="164">
      <c r="A164" s="129" t="s">
        <v>12302</v>
      </c>
      <c r="B164" s="129" t="s">
        <v>12303</v>
      </c>
      <c r="C164" s="129" t="s">
        <v>12304</v>
      </c>
      <c r="D164" s="129" t="s">
        <v>12305</v>
      </c>
    </row>
    <row r="165">
      <c r="A165" s="129" t="s">
        <v>12306</v>
      </c>
      <c r="B165" s="129" t="s">
        <v>12307</v>
      </c>
      <c r="C165" s="129" t="s">
        <v>12308</v>
      </c>
      <c r="D165" s="129" t="s">
        <v>12309</v>
      </c>
    </row>
    <row r="166">
      <c r="A166" s="129" t="s">
        <v>12310</v>
      </c>
      <c r="B166" s="129" t="s">
        <v>12311</v>
      </c>
      <c r="C166" s="129" t="s">
        <v>12312</v>
      </c>
      <c r="D166" s="129" t="s">
        <v>12313</v>
      </c>
    </row>
    <row r="167">
      <c r="A167" s="129" t="s">
        <v>12314</v>
      </c>
      <c r="B167" s="129" t="s">
        <v>12315</v>
      </c>
      <c r="C167" s="129" t="s">
        <v>12316</v>
      </c>
      <c r="D167" s="129" t="s">
        <v>12317</v>
      </c>
    </row>
    <row r="168">
      <c r="A168" s="129" t="s">
        <v>12318</v>
      </c>
      <c r="B168" s="129" t="s">
        <v>12319</v>
      </c>
      <c r="C168" s="129" t="s">
        <v>12320</v>
      </c>
      <c r="D168" s="129" t="s">
        <v>12321</v>
      </c>
    </row>
    <row r="169">
      <c r="A169" s="129" t="s">
        <v>12322</v>
      </c>
      <c r="B169" s="129" t="s">
        <v>12323</v>
      </c>
      <c r="C169" s="129" t="s">
        <v>12324</v>
      </c>
      <c r="D169" s="129" t="s">
        <v>11780</v>
      </c>
    </row>
    <row r="170">
      <c r="A170" s="129" t="s">
        <v>12325</v>
      </c>
      <c r="B170" s="129" t="s">
        <v>12326</v>
      </c>
      <c r="C170" s="129" t="s">
        <v>11780</v>
      </c>
      <c r="D170" s="129" t="s">
        <v>11780</v>
      </c>
    </row>
    <row r="171">
      <c r="A171" s="129" t="s">
        <v>6548</v>
      </c>
      <c r="B171" s="129" t="s">
        <v>11782</v>
      </c>
      <c r="C171" s="129" t="s">
        <v>12327</v>
      </c>
      <c r="D171" s="129" t="s">
        <v>12328</v>
      </c>
    </row>
    <row r="172">
      <c r="A172" s="129" t="s">
        <v>12329</v>
      </c>
      <c r="B172" s="129" t="s">
        <v>11786</v>
      </c>
      <c r="C172" s="129" t="s">
        <v>12330</v>
      </c>
      <c r="D172" s="129" t="s">
        <v>11788</v>
      </c>
    </row>
    <row r="173">
      <c r="A173" s="129" t="s">
        <v>12331</v>
      </c>
      <c r="B173" s="129" t="s">
        <v>11789</v>
      </c>
      <c r="C173" s="129" t="s">
        <v>12332</v>
      </c>
      <c r="D173" s="129" t="s">
        <v>11780</v>
      </c>
    </row>
    <row r="174">
      <c r="A174" s="129" t="s">
        <v>12333</v>
      </c>
      <c r="B174" s="129" t="s">
        <v>11792</v>
      </c>
      <c r="C174" s="129" t="s">
        <v>12334</v>
      </c>
      <c r="D174" s="129" t="s">
        <v>11780</v>
      </c>
    </row>
    <row r="175">
      <c r="A175" s="129" t="s">
        <v>12335</v>
      </c>
      <c r="B175" s="129" t="s">
        <v>11794</v>
      </c>
      <c r="C175" s="129" t="s">
        <v>12336</v>
      </c>
      <c r="D175" s="129" t="s">
        <v>11780</v>
      </c>
    </row>
    <row r="176">
      <c r="A176" s="129" t="s">
        <v>3328</v>
      </c>
      <c r="B176" s="129" t="s">
        <v>11796</v>
      </c>
      <c r="C176" s="129" t="s">
        <v>12337</v>
      </c>
      <c r="D176" s="129" t="s">
        <v>11780</v>
      </c>
    </row>
    <row r="177">
      <c r="A177" s="129" t="s">
        <v>391</v>
      </c>
      <c r="B177" s="129" t="s">
        <v>11799</v>
      </c>
      <c r="C177" s="129" t="s">
        <v>12338</v>
      </c>
      <c r="D177" s="129" t="s">
        <v>11780</v>
      </c>
    </row>
    <row r="178">
      <c r="A178" s="129" t="s">
        <v>12339</v>
      </c>
      <c r="B178" s="129" t="s">
        <v>12340</v>
      </c>
      <c r="C178" s="129" t="s">
        <v>12341</v>
      </c>
      <c r="D178" s="129" t="s">
        <v>12342</v>
      </c>
    </row>
    <row r="179">
      <c r="A179" s="129" t="s">
        <v>12343</v>
      </c>
      <c r="B179" s="129" t="s">
        <v>12344</v>
      </c>
      <c r="C179" s="129" t="s">
        <v>12345</v>
      </c>
      <c r="D179" s="129" t="s">
        <v>12346</v>
      </c>
    </row>
    <row r="180">
      <c r="A180" s="129" t="s">
        <v>954</v>
      </c>
      <c r="B180" s="129" t="s">
        <v>12347</v>
      </c>
      <c r="C180" s="129" t="s">
        <v>12348</v>
      </c>
      <c r="D180" s="129" t="s">
        <v>12349</v>
      </c>
    </row>
    <row r="181">
      <c r="A181" s="129" t="s">
        <v>12350</v>
      </c>
      <c r="B181" s="129" t="s">
        <v>12351</v>
      </c>
      <c r="C181" s="129" t="s">
        <v>12352</v>
      </c>
      <c r="D181" s="129" t="s">
        <v>12353</v>
      </c>
    </row>
    <row r="182">
      <c r="A182" s="129" t="s">
        <v>12354</v>
      </c>
      <c r="B182" s="129" t="s">
        <v>12355</v>
      </c>
      <c r="C182" s="129" t="s">
        <v>12356</v>
      </c>
      <c r="D182" s="129" t="s">
        <v>12357</v>
      </c>
    </row>
    <row r="183">
      <c r="A183" s="129" t="s">
        <v>12358</v>
      </c>
      <c r="B183" s="129" t="s">
        <v>12359</v>
      </c>
      <c r="C183" s="129" t="s">
        <v>12360</v>
      </c>
      <c r="D183" s="129" t="s">
        <v>12361</v>
      </c>
    </row>
    <row r="184">
      <c r="A184" s="129" t="s">
        <v>12362</v>
      </c>
      <c r="B184" s="129" t="s">
        <v>12363</v>
      </c>
      <c r="C184" s="129" t="s">
        <v>12364</v>
      </c>
      <c r="D184" s="129" t="s">
        <v>12365</v>
      </c>
    </row>
    <row r="185">
      <c r="A185" s="129" t="s">
        <v>12366</v>
      </c>
      <c r="B185" s="129" t="s">
        <v>12367</v>
      </c>
      <c r="C185" s="129" t="s">
        <v>12368</v>
      </c>
      <c r="D185" s="129" t="s">
        <v>12369</v>
      </c>
    </row>
    <row r="186">
      <c r="A186" s="129" t="s">
        <v>12370</v>
      </c>
      <c r="B186" s="129" t="s">
        <v>12371</v>
      </c>
      <c r="C186" s="129" t="s">
        <v>12372</v>
      </c>
      <c r="D186" s="129" t="s">
        <v>12373</v>
      </c>
    </row>
    <row r="187">
      <c r="A187" s="129" t="s">
        <v>12374</v>
      </c>
      <c r="B187" s="129" t="s">
        <v>12375</v>
      </c>
      <c r="C187" s="129" t="s">
        <v>12376</v>
      </c>
      <c r="D187" s="129" t="s">
        <v>12377</v>
      </c>
    </row>
    <row r="188">
      <c r="A188" s="129" t="s">
        <v>2572</v>
      </c>
      <c r="B188" s="129" t="s">
        <v>12378</v>
      </c>
      <c r="C188" s="129" t="s">
        <v>12379</v>
      </c>
      <c r="D188" s="129" t="s">
        <v>12380</v>
      </c>
    </row>
    <row r="189">
      <c r="A189" s="129" t="s">
        <v>12381</v>
      </c>
      <c r="B189" s="129" t="s">
        <v>12382</v>
      </c>
      <c r="C189" s="129" t="s">
        <v>12383</v>
      </c>
      <c r="D189" s="129" t="s">
        <v>12384</v>
      </c>
    </row>
    <row r="190">
      <c r="A190" s="129" t="s">
        <v>12385</v>
      </c>
      <c r="B190" s="129" t="s">
        <v>12386</v>
      </c>
      <c r="C190" s="129" t="s">
        <v>12387</v>
      </c>
      <c r="D190" s="129" t="s">
        <v>12388</v>
      </c>
    </row>
    <row r="191">
      <c r="A191" s="129" t="s">
        <v>12389</v>
      </c>
      <c r="B191" s="129" t="s">
        <v>12390</v>
      </c>
      <c r="C191" s="129" t="s">
        <v>12391</v>
      </c>
      <c r="D191" s="129" t="s">
        <v>12392</v>
      </c>
    </row>
    <row r="192">
      <c r="A192" s="129" t="s">
        <v>12393</v>
      </c>
      <c r="B192" s="129" t="s">
        <v>12394</v>
      </c>
      <c r="C192" s="129" t="s">
        <v>12395</v>
      </c>
      <c r="D192" s="129" t="s">
        <v>12396</v>
      </c>
    </row>
    <row r="193">
      <c r="A193" s="129" t="s">
        <v>12397</v>
      </c>
      <c r="B193" s="129" t="s">
        <v>12398</v>
      </c>
      <c r="C193" s="129" t="s">
        <v>12399</v>
      </c>
      <c r="D193" s="129" t="s">
        <v>12400</v>
      </c>
    </row>
    <row r="194">
      <c r="A194" s="129" t="s">
        <v>12401</v>
      </c>
      <c r="B194" s="129" t="s">
        <v>12402</v>
      </c>
      <c r="C194" s="129" t="s">
        <v>12403</v>
      </c>
      <c r="D194" s="129" t="s">
        <v>12404</v>
      </c>
    </row>
    <row r="195">
      <c r="A195" s="129" t="s">
        <v>2629</v>
      </c>
      <c r="B195" s="129" t="s">
        <v>12405</v>
      </c>
      <c r="C195" s="129" t="s">
        <v>12406</v>
      </c>
      <c r="D195" s="129" t="s">
        <v>12407</v>
      </c>
    </row>
    <row r="196">
      <c r="A196" s="129" t="s">
        <v>12408</v>
      </c>
      <c r="B196" s="129" t="s">
        <v>12409</v>
      </c>
      <c r="C196" s="129" t="s">
        <v>12410</v>
      </c>
      <c r="D196" s="129" t="s">
        <v>12411</v>
      </c>
    </row>
    <row r="197">
      <c r="A197" s="129" t="s">
        <v>12412</v>
      </c>
      <c r="B197" s="129" t="s">
        <v>12413</v>
      </c>
      <c r="C197" s="129" t="s">
        <v>12414</v>
      </c>
      <c r="D197" s="129" t="s">
        <v>11780</v>
      </c>
    </row>
    <row r="198">
      <c r="A198" s="129" t="s">
        <v>1471</v>
      </c>
      <c r="B198" s="129" t="s">
        <v>12415</v>
      </c>
      <c r="C198" s="129" t="s">
        <v>12416</v>
      </c>
      <c r="D198" s="129" t="s">
        <v>12417</v>
      </c>
    </row>
    <row r="199">
      <c r="A199" s="129" t="s">
        <v>12418</v>
      </c>
      <c r="B199" s="129" t="s">
        <v>12419</v>
      </c>
      <c r="C199" s="129" t="s">
        <v>12420</v>
      </c>
      <c r="D199" s="129" t="s">
        <v>12421</v>
      </c>
    </row>
    <row r="200">
      <c r="A200" s="129" t="s">
        <v>12422</v>
      </c>
      <c r="B200" s="129" t="s">
        <v>12423</v>
      </c>
      <c r="C200" s="129" t="s">
        <v>12424</v>
      </c>
      <c r="D200" s="129" t="s">
        <v>12425</v>
      </c>
    </row>
    <row r="201">
      <c r="A201" s="129" t="s">
        <v>12426</v>
      </c>
      <c r="B201" s="129" t="s">
        <v>12427</v>
      </c>
      <c r="C201" s="129" t="s">
        <v>12428</v>
      </c>
      <c r="D201" s="129" t="s">
        <v>11780</v>
      </c>
    </row>
    <row r="202">
      <c r="A202" s="129" t="s">
        <v>12429</v>
      </c>
      <c r="B202" s="129" t="s">
        <v>12430</v>
      </c>
      <c r="C202" s="129" t="s">
        <v>12431</v>
      </c>
      <c r="D202" s="129" t="s">
        <v>12432</v>
      </c>
    </row>
    <row r="203">
      <c r="A203" s="129" t="s">
        <v>12433</v>
      </c>
      <c r="B203" s="129" t="s">
        <v>12434</v>
      </c>
      <c r="C203" s="129" t="s">
        <v>12435</v>
      </c>
      <c r="D203" s="129" t="s">
        <v>12436</v>
      </c>
    </row>
    <row r="204">
      <c r="A204" s="129" t="s">
        <v>12437</v>
      </c>
      <c r="B204" s="129" t="s">
        <v>12438</v>
      </c>
      <c r="C204" s="129" t="s">
        <v>12439</v>
      </c>
      <c r="D204" s="129" t="s">
        <v>11780</v>
      </c>
    </row>
    <row r="205">
      <c r="A205" s="129" t="s">
        <v>12440</v>
      </c>
      <c r="B205" s="129" t="s">
        <v>12441</v>
      </c>
      <c r="C205" s="129" t="s">
        <v>12442</v>
      </c>
      <c r="D205" s="129" t="s">
        <v>12443</v>
      </c>
    </row>
    <row r="206">
      <c r="A206" s="129" t="s">
        <v>12444</v>
      </c>
      <c r="B206" s="129" t="s">
        <v>12445</v>
      </c>
      <c r="C206" s="129" t="s">
        <v>11780</v>
      </c>
      <c r="D206" s="129" t="s">
        <v>11780</v>
      </c>
    </row>
    <row r="207">
      <c r="A207" s="129" t="s">
        <v>12446</v>
      </c>
      <c r="B207" s="129" t="s">
        <v>11782</v>
      </c>
      <c r="C207" s="129" t="s">
        <v>12447</v>
      </c>
      <c r="D207" s="129" t="s">
        <v>12328</v>
      </c>
    </row>
    <row r="208">
      <c r="A208" s="129" t="s">
        <v>12448</v>
      </c>
      <c r="B208" s="129" t="s">
        <v>11786</v>
      </c>
      <c r="C208" s="129" t="s">
        <v>12449</v>
      </c>
      <c r="D208" s="129" t="s">
        <v>11788</v>
      </c>
    </row>
    <row r="209">
      <c r="A209" s="129" t="s">
        <v>12450</v>
      </c>
      <c r="B209" s="129" t="s">
        <v>11789</v>
      </c>
      <c r="C209" s="129" t="s">
        <v>12451</v>
      </c>
      <c r="D209" s="129" t="s">
        <v>11780</v>
      </c>
    </row>
    <row r="210">
      <c r="A210" s="129" t="s">
        <v>1270</v>
      </c>
      <c r="B210" s="129" t="s">
        <v>11792</v>
      </c>
      <c r="C210" s="129" t="s">
        <v>12452</v>
      </c>
      <c r="D210" s="129" t="s">
        <v>11780</v>
      </c>
    </row>
    <row r="211">
      <c r="A211" s="129" t="s">
        <v>12453</v>
      </c>
      <c r="B211" s="129" t="s">
        <v>11794</v>
      </c>
      <c r="C211" s="129" t="s">
        <v>12454</v>
      </c>
      <c r="D211" s="129" t="s">
        <v>11780</v>
      </c>
    </row>
    <row r="212">
      <c r="A212" s="129" t="s">
        <v>12455</v>
      </c>
      <c r="B212" s="129" t="s">
        <v>11796</v>
      </c>
      <c r="C212" s="129" t="s">
        <v>12456</v>
      </c>
      <c r="D212" s="129" t="s">
        <v>11780</v>
      </c>
    </row>
    <row r="213">
      <c r="A213" s="129" t="s">
        <v>12457</v>
      </c>
      <c r="B213" s="129" t="s">
        <v>11799</v>
      </c>
      <c r="C213" s="129" t="s">
        <v>12458</v>
      </c>
      <c r="D213" s="129" t="s">
        <v>11780</v>
      </c>
    </row>
    <row r="214">
      <c r="A214" s="129" t="s">
        <v>12459</v>
      </c>
      <c r="B214" s="129" t="s">
        <v>12460</v>
      </c>
      <c r="C214" s="129" t="s">
        <v>12461</v>
      </c>
      <c r="D214" s="129" t="s">
        <v>12462</v>
      </c>
    </row>
    <row r="215">
      <c r="A215" s="129" t="s">
        <v>12463</v>
      </c>
      <c r="B215" s="129" t="s">
        <v>12464</v>
      </c>
      <c r="C215" s="129" t="s">
        <v>12465</v>
      </c>
      <c r="D215" s="129" t="s">
        <v>12466</v>
      </c>
    </row>
    <row r="216">
      <c r="A216" s="129" t="s">
        <v>2803</v>
      </c>
      <c r="B216" s="129" t="s">
        <v>12467</v>
      </c>
      <c r="C216" s="129" t="s">
        <v>12468</v>
      </c>
      <c r="D216" s="129" t="s">
        <v>12469</v>
      </c>
    </row>
    <row r="217">
      <c r="A217" s="129" t="s">
        <v>12470</v>
      </c>
      <c r="B217" s="129" t="s">
        <v>12471</v>
      </c>
      <c r="C217" s="129" t="s">
        <v>12472</v>
      </c>
      <c r="D217" s="129" t="s">
        <v>11780</v>
      </c>
    </row>
    <row r="218">
      <c r="A218" s="129" t="s">
        <v>3852</v>
      </c>
      <c r="B218" s="129" t="s">
        <v>12473</v>
      </c>
      <c r="C218" s="129" t="s">
        <v>12474</v>
      </c>
      <c r="D218" s="129" t="s">
        <v>12475</v>
      </c>
    </row>
    <row r="219">
      <c r="A219" s="129" t="s">
        <v>12476</v>
      </c>
      <c r="B219" s="129" t="s">
        <v>12477</v>
      </c>
      <c r="C219" s="129" t="s">
        <v>12478</v>
      </c>
      <c r="D219" s="129" t="s">
        <v>12479</v>
      </c>
    </row>
    <row r="220">
      <c r="A220" s="129" t="s">
        <v>12480</v>
      </c>
      <c r="B220" s="129" t="s">
        <v>12481</v>
      </c>
      <c r="C220" s="129" t="s">
        <v>12482</v>
      </c>
      <c r="D220" s="129" t="s">
        <v>12483</v>
      </c>
    </row>
    <row r="221">
      <c r="A221" s="129" t="s">
        <v>12484</v>
      </c>
      <c r="B221" s="129" t="s">
        <v>12485</v>
      </c>
      <c r="C221" s="129" t="s">
        <v>12486</v>
      </c>
      <c r="D221" s="129" t="s">
        <v>12487</v>
      </c>
    </row>
    <row r="222">
      <c r="A222" s="129" t="s">
        <v>2980</v>
      </c>
      <c r="B222" s="129" t="s">
        <v>12488</v>
      </c>
      <c r="C222" s="129" t="s">
        <v>12489</v>
      </c>
      <c r="D222" s="129" t="s">
        <v>12490</v>
      </c>
    </row>
    <row r="223">
      <c r="A223" s="129" t="s">
        <v>12491</v>
      </c>
      <c r="B223" s="129" t="s">
        <v>12492</v>
      </c>
      <c r="C223" s="129" t="s">
        <v>12493</v>
      </c>
      <c r="D223" s="129" t="s">
        <v>12494</v>
      </c>
    </row>
    <row r="224">
      <c r="A224" s="129" t="s">
        <v>12495</v>
      </c>
      <c r="B224" s="129" t="s">
        <v>12496</v>
      </c>
      <c r="C224" s="129" t="s">
        <v>12497</v>
      </c>
      <c r="D224" s="129" t="s">
        <v>12498</v>
      </c>
    </row>
    <row r="225">
      <c r="A225" s="129" t="s">
        <v>12499</v>
      </c>
      <c r="B225" s="129" t="s">
        <v>12500</v>
      </c>
      <c r="C225" s="129" t="s">
        <v>12501</v>
      </c>
      <c r="D225" s="129" t="s">
        <v>12502</v>
      </c>
    </row>
    <row r="226">
      <c r="A226" s="129" t="s">
        <v>12503</v>
      </c>
      <c r="B226" s="129" t="s">
        <v>12504</v>
      </c>
      <c r="C226" s="129" t="s">
        <v>12505</v>
      </c>
      <c r="D226" s="129" t="s">
        <v>12506</v>
      </c>
    </row>
    <row r="227">
      <c r="A227" s="129" t="s">
        <v>12507</v>
      </c>
      <c r="B227" s="129" t="s">
        <v>12508</v>
      </c>
      <c r="C227" s="129" t="s">
        <v>12509</v>
      </c>
      <c r="D227" s="129" t="s">
        <v>12510</v>
      </c>
    </row>
    <row r="228">
      <c r="A228" s="129" t="s">
        <v>12511</v>
      </c>
      <c r="B228" s="129" t="s">
        <v>12512</v>
      </c>
      <c r="C228" s="129" t="s">
        <v>12513</v>
      </c>
      <c r="D228" s="129" t="s">
        <v>12514</v>
      </c>
    </row>
    <row r="229">
      <c r="A229" s="129" t="s">
        <v>12515</v>
      </c>
      <c r="B229" s="129" t="s">
        <v>12516</v>
      </c>
      <c r="C229" s="129" t="s">
        <v>12517</v>
      </c>
      <c r="D229" s="129" t="s">
        <v>12518</v>
      </c>
    </row>
    <row r="230">
      <c r="A230" s="129" t="s">
        <v>12519</v>
      </c>
      <c r="B230" s="129" t="s">
        <v>12520</v>
      </c>
      <c r="C230" s="129" t="s">
        <v>12521</v>
      </c>
      <c r="D230" s="129" t="s">
        <v>12522</v>
      </c>
    </row>
    <row r="231">
      <c r="A231" s="129" t="s">
        <v>12523</v>
      </c>
      <c r="B231" s="129" t="s">
        <v>12524</v>
      </c>
      <c r="C231" s="129" t="s">
        <v>12525</v>
      </c>
      <c r="D231" s="129" t="s">
        <v>12526</v>
      </c>
    </row>
    <row r="232">
      <c r="A232" s="129" t="s">
        <v>12527</v>
      </c>
      <c r="B232" s="129" t="s">
        <v>12528</v>
      </c>
      <c r="C232" s="129" t="s">
        <v>12529</v>
      </c>
      <c r="D232" s="129" t="s">
        <v>12530</v>
      </c>
    </row>
    <row r="233">
      <c r="A233" s="129" t="s">
        <v>12531</v>
      </c>
      <c r="B233" s="129" t="s">
        <v>12532</v>
      </c>
      <c r="C233" s="129" t="s">
        <v>12533</v>
      </c>
      <c r="D233" s="129" t="s">
        <v>11780</v>
      </c>
    </row>
    <row r="234">
      <c r="A234" s="129" t="s">
        <v>12534</v>
      </c>
      <c r="B234" s="129" t="s">
        <v>12535</v>
      </c>
      <c r="C234" s="129" t="s">
        <v>12536</v>
      </c>
      <c r="D234" s="129" t="s">
        <v>12537</v>
      </c>
    </row>
    <row r="235">
      <c r="A235" s="129" t="s">
        <v>12538</v>
      </c>
      <c r="B235" s="129" t="s">
        <v>12539</v>
      </c>
      <c r="C235" s="129" t="s">
        <v>12540</v>
      </c>
      <c r="D235" s="129" t="s">
        <v>12541</v>
      </c>
    </row>
    <row r="236">
      <c r="A236" s="129" t="s">
        <v>12542</v>
      </c>
      <c r="B236" s="129" t="s">
        <v>12543</v>
      </c>
      <c r="C236" s="129" t="s">
        <v>12544</v>
      </c>
      <c r="D236" s="129" t="s">
        <v>12545</v>
      </c>
    </row>
    <row r="237">
      <c r="A237" s="129" t="s">
        <v>12546</v>
      </c>
      <c r="B237" s="129" t="s">
        <v>12547</v>
      </c>
      <c r="C237" s="129" t="s">
        <v>12548</v>
      </c>
      <c r="D237" s="129" t="s">
        <v>11780</v>
      </c>
    </row>
    <row r="238">
      <c r="A238" s="129" t="s">
        <v>12549</v>
      </c>
      <c r="B238" s="129" t="s">
        <v>12550</v>
      </c>
      <c r="C238" s="129" t="s">
        <v>12551</v>
      </c>
      <c r="D238" s="129" t="s">
        <v>12552</v>
      </c>
    </row>
    <row r="239">
      <c r="A239" s="129" t="s">
        <v>2313</v>
      </c>
      <c r="B239" s="129" t="s">
        <v>12553</v>
      </c>
      <c r="C239" s="129" t="s">
        <v>12554</v>
      </c>
      <c r="D239" s="129" t="s">
        <v>12555</v>
      </c>
    </row>
    <row r="240">
      <c r="A240" s="129" t="s">
        <v>3708</v>
      </c>
      <c r="B240" s="129" t="s">
        <v>12556</v>
      </c>
      <c r="C240" s="129" t="s">
        <v>12557</v>
      </c>
      <c r="D240" s="129" t="s">
        <v>11780</v>
      </c>
    </row>
    <row r="241">
      <c r="A241" s="129" t="s">
        <v>12558</v>
      </c>
      <c r="B241" s="129" t="s">
        <v>12559</v>
      </c>
      <c r="C241" s="129" t="s">
        <v>12560</v>
      </c>
      <c r="D241" s="129" t="s">
        <v>12561</v>
      </c>
    </row>
    <row r="242">
      <c r="A242" s="129" t="s">
        <v>12562</v>
      </c>
      <c r="B242" s="129" t="s">
        <v>12563</v>
      </c>
      <c r="C242" s="129" t="s">
        <v>11780</v>
      </c>
      <c r="D242" s="129" t="s">
        <v>11780</v>
      </c>
    </row>
    <row r="243">
      <c r="A243" s="129" t="s">
        <v>12564</v>
      </c>
      <c r="B243" s="129" t="s">
        <v>11782</v>
      </c>
      <c r="C243" s="129" t="s">
        <v>12565</v>
      </c>
      <c r="D243" s="129" t="s">
        <v>12328</v>
      </c>
    </row>
    <row r="244">
      <c r="A244" s="129" t="s">
        <v>12566</v>
      </c>
      <c r="B244" s="129" t="s">
        <v>11786</v>
      </c>
      <c r="C244" s="129" t="s">
        <v>12567</v>
      </c>
      <c r="D244" s="129" t="s">
        <v>11788</v>
      </c>
    </row>
    <row r="245">
      <c r="A245" s="129" t="s">
        <v>12568</v>
      </c>
      <c r="B245" s="129" t="s">
        <v>11789</v>
      </c>
      <c r="C245" s="129" t="s">
        <v>12569</v>
      </c>
      <c r="D245" s="129" t="s">
        <v>12570</v>
      </c>
    </row>
    <row r="246">
      <c r="A246" s="129" t="s">
        <v>12571</v>
      </c>
      <c r="B246" s="129" t="s">
        <v>11792</v>
      </c>
      <c r="C246" s="129" t="s">
        <v>12572</v>
      </c>
      <c r="D246" s="129" t="s">
        <v>11780</v>
      </c>
    </row>
    <row r="247">
      <c r="A247" s="129" t="s">
        <v>12573</v>
      </c>
      <c r="B247" s="129" t="s">
        <v>11794</v>
      </c>
      <c r="C247" s="129" t="s">
        <v>12574</v>
      </c>
      <c r="D247" s="129" t="s">
        <v>11780</v>
      </c>
    </row>
    <row r="248">
      <c r="A248" s="129" t="s">
        <v>12575</v>
      </c>
      <c r="B248" s="129" t="s">
        <v>11796</v>
      </c>
      <c r="C248" s="129" t="s">
        <v>12576</v>
      </c>
      <c r="D248" s="129" t="s">
        <v>11780</v>
      </c>
    </row>
    <row r="249">
      <c r="A249" s="129" t="s">
        <v>12577</v>
      </c>
      <c r="B249" s="129" t="s">
        <v>11799</v>
      </c>
      <c r="C249" s="129" t="s">
        <v>12578</v>
      </c>
      <c r="D249" s="129" t="s">
        <v>11780</v>
      </c>
    </row>
    <row r="250">
      <c r="A250" s="129" t="s">
        <v>12579</v>
      </c>
      <c r="B250" s="129" t="s">
        <v>12580</v>
      </c>
      <c r="C250" s="129" t="s">
        <v>12581</v>
      </c>
      <c r="D250" s="129" t="s">
        <v>12582</v>
      </c>
    </row>
    <row r="251">
      <c r="A251" s="129" t="s">
        <v>2356</v>
      </c>
      <c r="B251" s="129" t="s">
        <v>12583</v>
      </c>
      <c r="C251" s="129" t="s">
        <v>12584</v>
      </c>
      <c r="D251" s="129" t="s">
        <v>12585</v>
      </c>
    </row>
    <row r="252">
      <c r="A252" s="129" t="s">
        <v>12586</v>
      </c>
      <c r="B252" s="129" t="s">
        <v>12587</v>
      </c>
      <c r="C252" s="129" t="s">
        <v>12588</v>
      </c>
      <c r="D252" s="129" t="s">
        <v>12589</v>
      </c>
    </row>
    <row r="253">
      <c r="A253" s="129" t="s">
        <v>12590</v>
      </c>
      <c r="B253" s="129" t="s">
        <v>12591</v>
      </c>
      <c r="C253" s="129" t="s">
        <v>12592</v>
      </c>
      <c r="D253" s="129" t="s">
        <v>12593</v>
      </c>
    </row>
    <row r="254">
      <c r="A254" s="129" t="s">
        <v>12594</v>
      </c>
      <c r="B254" s="129" t="s">
        <v>12595</v>
      </c>
      <c r="C254" s="129" t="s">
        <v>12596</v>
      </c>
      <c r="D254" s="129" t="s">
        <v>12597</v>
      </c>
    </row>
    <row r="255">
      <c r="A255" s="129" t="s">
        <v>12598</v>
      </c>
      <c r="B255" s="129" t="s">
        <v>12599</v>
      </c>
      <c r="C255" s="129" t="s">
        <v>12600</v>
      </c>
      <c r="D255" s="129" t="s">
        <v>12601</v>
      </c>
    </row>
    <row r="256">
      <c r="A256" s="129" t="s">
        <v>12602</v>
      </c>
      <c r="B256" s="129" t="s">
        <v>12603</v>
      </c>
      <c r="C256" s="129" t="s">
        <v>12604</v>
      </c>
      <c r="D256" s="129" t="s">
        <v>12605</v>
      </c>
    </row>
    <row r="257">
      <c r="A257" s="129" t="s">
        <v>12606</v>
      </c>
      <c r="B257" s="129" t="s">
        <v>12607</v>
      </c>
      <c r="C257" s="129" t="s">
        <v>12608</v>
      </c>
      <c r="D257" s="129" t="s">
        <v>12609</v>
      </c>
    </row>
    <row r="258">
      <c r="A258" s="129" t="s">
        <v>12610</v>
      </c>
      <c r="B258" s="129" t="s">
        <v>12611</v>
      </c>
      <c r="C258" s="129" t="s">
        <v>12612</v>
      </c>
      <c r="D258" s="129" t="s">
        <v>12613</v>
      </c>
    </row>
    <row r="259">
      <c r="A259" s="129" t="s">
        <v>12614</v>
      </c>
      <c r="B259" s="129" t="s">
        <v>12615</v>
      </c>
      <c r="C259" s="129" t="s">
        <v>12616</v>
      </c>
      <c r="D259" s="129" t="s">
        <v>12617</v>
      </c>
    </row>
    <row r="260">
      <c r="A260" s="129" t="s">
        <v>12618</v>
      </c>
      <c r="B260" s="129" t="s">
        <v>12619</v>
      </c>
      <c r="C260" s="129" t="s">
        <v>12620</v>
      </c>
      <c r="D260" s="129" t="s">
        <v>12621</v>
      </c>
    </row>
    <row r="261">
      <c r="A261" s="129" t="s">
        <v>12622</v>
      </c>
      <c r="B261" s="129" t="s">
        <v>12623</v>
      </c>
      <c r="C261" s="129" t="s">
        <v>12624</v>
      </c>
      <c r="D261" s="129" t="s">
        <v>12625</v>
      </c>
    </row>
    <row r="262">
      <c r="A262" s="129" t="s">
        <v>12626</v>
      </c>
      <c r="B262" s="129" t="s">
        <v>12627</v>
      </c>
      <c r="C262" s="129" t="s">
        <v>12628</v>
      </c>
      <c r="D262" s="129" t="s">
        <v>12629</v>
      </c>
    </row>
    <row r="263">
      <c r="A263" s="129" t="s">
        <v>359</v>
      </c>
      <c r="B263" s="129" t="s">
        <v>12630</v>
      </c>
      <c r="C263" s="129" t="s">
        <v>12631</v>
      </c>
      <c r="D263" s="129" t="s">
        <v>12632</v>
      </c>
    </row>
    <row r="264">
      <c r="A264" s="129" t="s">
        <v>12633</v>
      </c>
      <c r="B264" s="129" t="s">
        <v>12634</v>
      </c>
      <c r="C264" s="129" t="s">
        <v>12635</v>
      </c>
      <c r="D264" s="129" t="s">
        <v>12636</v>
      </c>
    </row>
    <row r="265">
      <c r="A265" s="129" t="s">
        <v>12637</v>
      </c>
      <c r="B265" s="129" t="s">
        <v>12638</v>
      </c>
      <c r="C265" s="129" t="s">
        <v>12639</v>
      </c>
      <c r="D265" s="129" t="s">
        <v>12640</v>
      </c>
    </row>
    <row r="266">
      <c r="A266" s="129" t="s">
        <v>12641</v>
      </c>
      <c r="B266" s="129" t="s">
        <v>12642</v>
      </c>
      <c r="C266" s="129" t="s">
        <v>12643</v>
      </c>
      <c r="D266" s="129" t="s">
        <v>12644</v>
      </c>
    </row>
    <row r="267">
      <c r="A267" s="129" t="s">
        <v>12645</v>
      </c>
      <c r="B267" s="129" t="s">
        <v>12646</v>
      </c>
      <c r="C267" s="129" t="s">
        <v>12647</v>
      </c>
      <c r="D267" s="129" t="s">
        <v>11780</v>
      </c>
    </row>
    <row r="268">
      <c r="A268" s="129" t="s">
        <v>9279</v>
      </c>
      <c r="B268" s="129" t="s">
        <v>114</v>
      </c>
      <c r="C268" s="129" t="s">
        <v>11780</v>
      </c>
      <c r="D268" s="129" t="s">
        <v>11780</v>
      </c>
    </row>
    <row r="269">
      <c r="A269" s="129" t="s">
        <v>12648</v>
      </c>
      <c r="B269" s="129" t="s">
        <v>11782</v>
      </c>
      <c r="C269" s="129" t="s">
        <v>12649</v>
      </c>
      <c r="D269" s="129" t="s">
        <v>12328</v>
      </c>
    </row>
    <row r="270">
      <c r="A270" s="129" t="s">
        <v>12650</v>
      </c>
      <c r="B270" s="129" t="s">
        <v>11786</v>
      </c>
      <c r="C270" s="129" t="s">
        <v>12651</v>
      </c>
      <c r="D270" s="129" t="s">
        <v>11788</v>
      </c>
    </row>
    <row r="271">
      <c r="A271" s="129" t="s">
        <v>12652</v>
      </c>
      <c r="B271" s="129" t="s">
        <v>11789</v>
      </c>
      <c r="C271" s="129" t="s">
        <v>12653</v>
      </c>
      <c r="D271" s="129" t="s">
        <v>11780</v>
      </c>
    </row>
    <row r="272">
      <c r="A272" s="129" t="s">
        <v>12654</v>
      </c>
      <c r="B272" s="129" t="s">
        <v>11792</v>
      </c>
      <c r="C272" s="129" t="s">
        <v>12655</v>
      </c>
      <c r="D272" s="129" t="s">
        <v>12656</v>
      </c>
    </row>
    <row r="273">
      <c r="A273" s="129" t="s">
        <v>12657</v>
      </c>
      <c r="B273" s="129" t="s">
        <v>11794</v>
      </c>
      <c r="C273" s="129" t="s">
        <v>12658</v>
      </c>
      <c r="D273" s="129" t="s">
        <v>11780</v>
      </c>
    </row>
    <row r="274">
      <c r="A274" s="129" t="s">
        <v>12659</v>
      </c>
      <c r="B274" s="129" t="s">
        <v>11796</v>
      </c>
      <c r="C274" s="129" t="s">
        <v>12660</v>
      </c>
      <c r="D274" s="129" t="s">
        <v>11780</v>
      </c>
    </row>
    <row r="275">
      <c r="A275" s="129" t="s">
        <v>12661</v>
      </c>
      <c r="B275" s="129" t="s">
        <v>11799</v>
      </c>
      <c r="C275" s="129" t="s">
        <v>12662</v>
      </c>
      <c r="D275" s="129" t="s">
        <v>11780</v>
      </c>
    </row>
    <row r="276">
      <c r="A276" s="129" t="s">
        <v>1315</v>
      </c>
      <c r="B276" s="129" t="s">
        <v>12663</v>
      </c>
      <c r="C276" s="129" t="s">
        <v>12664</v>
      </c>
      <c r="D276" s="129" t="s">
        <v>12665</v>
      </c>
    </row>
    <row r="277">
      <c r="A277" s="129" t="s">
        <v>12666</v>
      </c>
      <c r="B277" s="129" t="s">
        <v>12667</v>
      </c>
      <c r="C277" s="129" t="s">
        <v>12668</v>
      </c>
      <c r="D277" s="129" t="s">
        <v>12669</v>
      </c>
    </row>
    <row r="278">
      <c r="A278" s="129" t="s">
        <v>7282</v>
      </c>
      <c r="B278" s="129" t="s">
        <v>12670</v>
      </c>
      <c r="C278" s="129" t="s">
        <v>12671</v>
      </c>
      <c r="D278" s="129" t="s">
        <v>12672</v>
      </c>
    </row>
    <row r="279">
      <c r="A279" s="129" t="s">
        <v>12673</v>
      </c>
      <c r="B279" s="129" t="s">
        <v>12674</v>
      </c>
      <c r="C279" s="129" t="s">
        <v>12675</v>
      </c>
      <c r="D279" s="129" t="s">
        <v>12676</v>
      </c>
    </row>
    <row r="280">
      <c r="A280" s="129" t="s">
        <v>12677</v>
      </c>
      <c r="B280" s="129" t="s">
        <v>12678</v>
      </c>
      <c r="C280" s="129" t="s">
        <v>12679</v>
      </c>
      <c r="D280" s="129" t="s">
        <v>11780</v>
      </c>
    </row>
    <row r="281">
      <c r="A281" s="129" t="s">
        <v>1799</v>
      </c>
      <c r="B281" s="129" t="s">
        <v>12680</v>
      </c>
      <c r="C281" s="129" t="s">
        <v>12681</v>
      </c>
      <c r="D281" s="129" t="s">
        <v>12682</v>
      </c>
    </row>
    <row r="282">
      <c r="A282" s="129" t="s">
        <v>12683</v>
      </c>
      <c r="B282" s="129" t="s">
        <v>12684</v>
      </c>
      <c r="C282" s="129" t="s">
        <v>12685</v>
      </c>
      <c r="D282" s="129" t="s">
        <v>12686</v>
      </c>
    </row>
    <row r="283">
      <c r="A283" s="129" t="s">
        <v>12687</v>
      </c>
      <c r="B283" s="129" t="s">
        <v>12688</v>
      </c>
      <c r="C283" s="129" t="s">
        <v>12689</v>
      </c>
      <c r="D283" s="129" t="s">
        <v>11780</v>
      </c>
    </row>
    <row r="284">
      <c r="A284" s="129" t="s">
        <v>12690</v>
      </c>
      <c r="B284" s="129" t="s">
        <v>12691</v>
      </c>
      <c r="C284" s="129" t="s">
        <v>11780</v>
      </c>
      <c r="D284" s="129" t="s">
        <v>11780</v>
      </c>
    </row>
    <row r="285">
      <c r="A285" s="129" t="s">
        <v>12692</v>
      </c>
      <c r="B285" s="129" t="s">
        <v>11782</v>
      </c>
      <c r="C285" s="129" t="s">
        <v>12693</v>
      </c>
      <c r="D285" s="129" t="s">
        <v>12694</v>
      </c>
    </row>
    <row r="286">
      <c r="A286" s="129" t="s">
        <v>12695</v>
      </c>
      <c r="B286" s="129" t="s">
        <v>11786</v>
      </c>
      <c r="C286" s="129" t="s">
        <v>12696</v>
      </c>
      <c r="D286" s="129" t="s">
        <v>12697</v>
      </c>
    </row>
    <row r="287">
      <c r="A287" s="129" t="s">
        <v>12698</v>
      </c>
      <c r="B287" s="129" t="s">
        <v>11789</v>
      </c>
      <c r="C287" s="129" t="s">
        <v>12699</v>
      </c>
      <c r="D287" s="129" t="s">
        <v>11780</v>
      </c>
    </row>
    <row r="288">
      <c r="A288" s="129" t="s">
        <v>12700</v>
      </c>
      <c r="B288" s="129" t="s">
        <v>11792</v>
      </c>
      <c r="C288" s="129" t="s">
        <v>12701</v>
      </c>
      <c r="D288" s="129" t="s">
        <v>12702</v>
      </c>
    </row>
    <row r="289">
      <c r="A289" s="129" t="s">
        <v>12703</v>
      </c>
      <c r="B289" s="129" t="s">
        <v>11794</v>
      </c>
      <c r="C289" s="129" t="s">
        <v>12704</v>
      </c>
      <c r="D289" s="129" t="s">
        <v>11780</v>
      </c>
    </row>
    <row r="290">
      <c r="A290" s="129" t="s">
        <v>4418</v>
      </c>
      <c r="B290" s="129" t="s">
        <v>11796</v>
      </c>
      <c r="C290" s="129" t="s">
        <v>12705</v>
      </c>
      <c r="D290" s="129" t="s">
        <v>11780</v>
      </c>
    </row>
    <row r="291">
      <c r="A291" s="129" t="s">
        <v>12706</v>
      </c>
      <c r="B291" s="129" t="s">
        <v>11799</v>
      </c>
      <c r="C291" s="129" t="s">
        <v>12707</v>
      </c>
      <c r="D291" s="129" t="s">
        <v>11780</v>
      </c>
    </row>
    <row r="292">
      <c r="A292" s="129" t="s">
        <v>12708</v>
      </c>
      <c r="B292" s="129" t="s">
        <v>12709</v>
      </c>
      <c r="C292" s="129" t="s">
        <v>12710</v>
      </c>
      <c r="D292" s="129" t="s">
        <v>12711</v>
      </c>
    </row>
    <row r="293">
      <c r="A293" s="129" t="s">
        <v>12712</v>
      </c>
      <c r="B293" s="129" t="s">
        <v>12713</v>
      </c>
      <c r="C293" s="129" t="s">
        <v>12714</v>
      </c>
      <c r="D293" s="129" t="s">
        <v>12715</v>
      </c>
    </row>
    <row r="294">
      <c r="A294" s="129" t="s">
        <v>12716</v>
      </c>
      <c r="B294" s="129" t="s">
        <v>12717</v>
      </c>
      <c r="C294" s="129" t="s">
        <v>12718</v>
      </c>
      <c r="D294" s="129" t="s">
        <v>12719</v>
      </c>
    </row>
    <row r="295">
      <c r="A295" s="129" t="s">
        <v>12720</v>
      </c>
      <c r="B295" s="129" t="s">
        <v>12721</v>
      </c>
      <c r="C295" s="129" t="s">
        <v>12722</v>
      </c>
      <c r="D295" s="129" t="s">
        <v>12723</v>
      </c>
    </row>
    <row r="296">
      <c r="A296" s="129" t="s">
        <v>863</v>
      </c>
      <c r="B296" s="129" t="s">
        <v>12724</v>
      </c>
      <c r="C296" s="129" t="s">
        <v>12725</v>
      </c>
      <c r="D296" s="129" t="s">
        <v>12726</v>
      </c>
    </row>
    <row r="297">
      <c r="A297" s="129" t="s">
        <v>12727</v>
      </c>
      <c r="B297" s="129" t="s">
        <v>12728</v>
      </c>
      <c r="C297" s="129" t="s">
        <v>12729</v>
      </c>
      <c r="D297" s="129" t="s">
        <v>12730</v>
      </c>
    </row>
    <row r="298">
      <c r="A298" s="129" t="s">
        <v>12731</v>
      </c>
      <c r="B298" s="129" t="s">
        <v>12732</v>
      </c>
      <c r="C298" s="129" t="s">
        <v>12733</v>
      </c>
      <c r="D298" s="129" t="s">
        <v>12734</v>
      </c>
    </row>
    <row r="299">
      <c r="A299" s="129" t="s">
        <v>12735</v>
      </c>
      <c r="B299" s="129" t="s">
        <v>12736</v>
      </c>
      <c r="C299" s="129" t="s">
        <v>12737</v>
      </c>
      <c r="D299" s="129" t="s">
        <v>12738</v>
      </c>
    </row>
    <row r="300">
      <c r="A300" s="129" t="s">
        <v>12739</v>
      </c>
      <c r="B300" s="129" t="s">
        <v>12740</v>
      </c>
      <c r="C300" s="129" t="s">
        <v>12741</v>
      </c>
      <c r="D300" s="129" t="s">
        <v>12742</v>
      </c>
    </row>
    <row r="301">
      <c r="A301" s="129" t="s">
        <v>12743</v>
      </c>
      <c r="B301" s="129" t="s">
        <v>12744</v>
      </c>
      <c r="C301" s="129" t="s">
        <v>12745</v>
      </c>
      <c r="D301" s="129" t="s">
        <v>12746</v>
      </c>
    </row>
    <row r="302">
      <c r="A302" s="129" t="s">
        <v>12747</v>
      </c>
      <c r="B302" s="129" t="s">
        <v>12748</v>
      </c>
      <c r="C302" s="129" t="s">
        <v>12749</v>
      </c>
      <c r="D302" s="129" t="s">
        <v>12750</v>
      </c>
    </row>
    <row r="303">
      <c r="A303" s="129" t="s">
        <v>12751</v>
      </c>
      <c r="B303" s="129" t="s">
        <v>12752</v>
      </c>
      <c r="C303" s="129" t="s">
        <v>12753</v>
      </c>
      <c r="D303" s="129" t="s">
        <v>11780</v>
      </c>
    </row>
    <row r="304">
      <c r="A304" s="129" t="s">
        <v>12754</v>
      </c>
      <c r="B304" s="129" t="s">
        <v>12755</v>
      </c>
      <c r="C304" s="129" t="s">
        <v>11780</v>
      </c>
      <c r="D304" s="129" t="s">
        <v>11780</v>
      </c>
    </row>
    <row r="305">
      <c r="A305" s="129" t="s">
        <v>12756</v>
      </c>
      <c r="B305" s="129" t="s">
        <v>11782</v>
      </c>
      <c r="C305" s="129" t="s">
        <v>12757</v>
      </c>
      <c r="D305" s="129" t="s">
        <v>12758</v>
      </c>
    </row>
    <row r="306">
      <c r="A306" s="129" t="s">
        <v>12759</v>
      </c>
      <c r="B306" s="129" t="s">
        <v>11786</v>
      </c>
      <c r="C306" s="129" t="s">
        <v>12760</v>
      </c>
      <c r="D306" s="129" t="s">
        <v>11788</v>
      </c>
    </row>
    <row r="307">
      <c r="A307" s="129" t="s">
        <v>12761</v>
      </c>
      <c r="B307" s="129" t="s">
        <v>11789</v>
      </c>
      <c r="C307" s="129" t="s">
        <v>12762</v>
      </c>
      <c r="D307" s="129" t="s">
        <v>11780</v>
      </c>
    </row>
    <row r="308">
      <c r="A308" s="129" t="s">
        <v>12763</v>
      </c>
      <c r="B308" s="129" t="s">
        <v>11792</v>
      </c>
      <c r="C308" s="129" t="s">
        <v>12764</v>
      </c>
      <c r="D308" s="129" t="s">
        <v>11780</v>
      </c>
    </row>
    <row r="309">
      <c r="A309" s="129" t="s">
        <v>12765</v>
      </c>
      <c r="B309" s="129" t="s">
        <v>11794</v>
      </c>
      <c r="C309" s="129" t="s">
        <v>12766</v>
      </c>
      <c r="D309" s="129" t="s">
        <v>11780</v>
      </c>
    </row>
    <row r="310">
      <c r="A310" s="129" t="s">
        <v>12767</v>
      </c>
      <c r="B310" s="129" t="s">
        <v>11796</v>
      </c>
      <c r="C310" s="129" t="s">
        <v>12768</v>
      </c>
      <c r="D310" s="129" t="s">
        <v>11780</v>
      </c>
    </row>
    <row r="311">
      <c r="A311" s="129" t="s">
        <v>942</v>
      </c>
      <c r="B311" s="129" t="s">
        <v>11799</v>
      </c>
      <c r="C311" s="129" t="s">
        <v>12769</v>
      </c>
      <c r="D311" s="129" t="s">
        <v>11780</v>
      </c>
    </row>
    <row r="312">
      <c r="A312" s="129" t="s">
        <v>12770</v>
      </c>
      <c r="B312" s="129" t="s">
        <v>12771</v>
      </c>
      <c r="C312" s="129" t="s">
        <v>12772</v>
      </c>
      <c r="D312" s="129" t="s">
        <v>12773</v>
      </c>
    </row>
    <row r="313">
      <c r="A313" s="129" t="s">
        <v>12774</v>
      </c>
      <c r="B313" s="129" t="s">
        <v>12775</v>
      </c>
      <c r="C313" s="129" t="s">
        <v>12776</v>
      </c>
      <c r="D313" s="129" t="s">
        <v>12777</v>
      </c>
    </row>
    <row r="314">
      <c r="A314" s="129" t="s">
        <v>12778</v>
      </c>
      <c r="B314" s="129" t="s">
        <v>12779</v>
      </c>
      <c r="C314" s="129" t="s">
        <v>12780</v>
      </c>
      <c r="D314" s="129" t="s">
        <v>12781</v>
      </c>
    </row>
    <row r="315">
      <c r="A315" s="129" t="s">
        <v>12782</v>
      </c>
      <c r="B315" s="129" t="s">
        <v>12783</v>
      </c>
      <c r="C315" s="129" t="s">
        <v>12784</v>
      </c>
      <c r="D315" s="129" t="s">
        <v>12785</v>
      </c>
    </row>
    <row r="316">
      <c r="A316" s="129" t="s">
        <v>12786</v>
      </c>
      <c r="B316" s="129" t="s">
        <v>12787</v>
      </c>
      <c r="C316" s="129" t="s">
        <v>12788</v>
      </c>
      <c r="D316" s="129" t="s">
        <v>11780</v>
      </c>
    </row>
    <row r="317">
      <c r="A317" s="129" t="s">
        <v>12789</v>
      </c>
      <c r="B317" s="129" t="s">
        <v>12790</v>
      </c>
      <c r="C317" s="129" t="s">
        <v>12791</v>
      </c>
      <c r="D317" s="129" t="s">
        <v>12792</v>
      </c>
    </row>
    <row r="318">
      <c r="A318" s="129" t="s">
        <v>3093</v>
      </c>
      <c r="B318" s="129" t="s">
        <v>12793</v>
      </c>
      <c r="C318" s="129" t="s">
        <v>12794</v>
      </c>
      <c r="D318" s="129" t="s">
        <v>12795</v>
      </c>
    </row>
    <row r="319">
      <c r="A319" s="129" t="s">
        <v>5807</v>
      </c>
      <c r="B319" s="129" t="s">
        <v>12796</v>
      </c>
      <c r="C319" s="129" t="s">
        <v>12797</v>
      </c>
      <c r="D319" s="129" t="s">
        <v>12798</v>
      </c>
    </row>
    <row r="320">
      <c r="A320" s="129" t="s">
        <v>12799</v>
      </c>
      <c r="B320" s="129" t="s">
        <v>12800</v>
      </c>
      <c r="C320" s="129" t="s">
        <v>12801</v>
      </c>
      <c r="D320" s="129" t="s">
        <v>12802</v>
      </c>
    </row>
    <row r="321">
      <c r="A321" s="129" t="s">
        <v>12803</v>
      </c>
      <c r="B321" s="129" t="s">
        <v>12804</v>
      </c>
      <c r="C321" s="129" t="s">
        <v>12805</v>
      </c>
      <c r="D321" s="129" t="s">
        <v>12806</v>
      </c>
    </row>
    <row r="322">
      <c r="A322" s="129" t="s">
        <v>12807</v>
      </c>
      <c r="B322" s="129" t="s">
        <v>12808</v>
      </c>
      <c r="C322" s="129" t="s">
        <v>12809</v>
      </c>
      <c r="D322" s="129" t="s">
        <v>12810</v>
      </c>
    </row>
    <row r="323">
      <c r="A323" s="129" t="s">
        <v>12811</v>
      </c>
      <c r="B323" s="129" t="s">
        <v>12812</v>
      </c>
      <c r="C323" s="129" t="s">
        <v>12813</v>
      </c>
      <c r="D323" s="129" t="s">
        <v>12814</v>
      </c>
    </row>
    <row r="324">
      <c r="A324" s="129" t="s">
        <v>2095</v>
      </c>
      <c r="B324" s="129" t="s">
        <v>12815</v>
      </c>
      <c r="C324" s="129" t="s">
        <v>12816</v>
      </c>
      <c r="D324" s="129" t="s">
        <v>11780</v>
      </c>
    </row>
    <row r="325">
      <c r="A325" s="129" t="s">
        <v>12817</v>
      </c>
      <c r="B325" s="129" t="s">
        <v>12818</v>
      </c>
      <c r="C325" s="129" t="s">
        <v>11780</v>
      </c>
      <c r="D325" s="129" t="s">
        <v>11780</v>
      </c>
    </row>
    <row r="326">
      <c r="A326" s="129" t="s">
        <v>12819</v>
      </c>
      <c r="B326" s="129" t="s">
        <v>11782</v>
      </c>
      <c r="C326" s="129" t="s">
        <v>12820</v>
      </c>
      <c r="D326" s="129" t="s">
        <v>12328</v>
      </c>
    </row>
    <row r="327">
      <c r="A327" s="129" t="s">
        <v>12821</v>
      </c>
      <c r="B327" s="129" t="s">
        <v>11786</v>
      </c>
      <c r="C327" s="129" t="s">
        <v>12822</v>
      </c>
      <c r="D327" s="129" t="s">
        <v>11788</v>
      </c>
    </row>
    <row r="328">
      <c r="A328" s="129" t="s">
        <v>12823</v>
      </c>
      <c r="B328" s="129" t="s">
        <v>11789</v>
      </c>
      <c r="C328" s="129" t="s">
        <v>12824</v>
      </c>
      <c r="D328" s="129" t="s">
        <v>11780</v>
      </c>
    </row>
    <row r="329">
      <c r="A329" s="129" t="s">
        <v>12825</v>
      </c>
      <c r="B329" s="129" t="s">
        <v>11792</v>
      </c>
      <c r="C329" s="129" t="s">
        <v>12826</v>
      </c>
      <c r="D329" s="129" t="s">
        <v>11780</v>
      </c>
    </row>
    <row r="330">
      <c r="A330" s="129" t="s">
        <v>12827</v>
      </c>
      <c r="B330" s="129" t="s">
        <v>11794</v>
      </c>
      <c r="C330" s="129" t="s">
        <v>12828</v>
      </c>
      <c r="D330" s="129" t="s">
        <v>11780</v>
      </c>
    </row>
    <row r="331">
      <c r="A331" s="129" t="s">
        <v>12829</v>
      </c>
      <c r="B331" s="129" t="s">
        <v>11796</v>
      </c>
      <c r="C331" s="129" t="s">
        <v>12830</v>
      </c>
      <c r="D331" s="129" t="s">
        <v>11780</v>
      </c>
    </row>
    <row r="332">
      <c r="A332" s="129" t="s">
        <v>2189</v>
      </c>
      <c r="B332" s="129" t="s">
        <v>11799</v>
      </c>
      <c r="C332" s="129" t="s">
        <v>12831</v>
      </c>
      <c r="D332" s="129" t="s">
        <v>11780</v>
      </c>
    </row>
    <row r="333">
      <c r="A333" s="129" t="s">
        <v>12832</v>
      </c>
      <c r="B333" s="129" t="s">
        <v>12833</v>
      </c>
      <c r="C333" s="129" t="s">
        <v>12834</v>
      </c>
      <c r="D333" s="129" t="s">
        <v>12835</v>
      </c>
    </row>
    <row r="334">
      <c r="A334" s="129" t="s">
        <v>12836</v>
      </c>
      <c r="B334" s="129" t="s">
        <v>12837</v>
      </c>
      <c r="C334" s="129" t="s">
        <v>12838</v>
      </c>
      <c r="D334" s="129" t="s">
        <v>12839</v>
      </c>
    </row>
    <row r="335">
      <c r="A335" s="129" t="s">
        <v>12840</v>
      </c>
      <c r="B335" s="129" t="s">
        <v>12841</v>
      </c>
      <c r="C335" s="129" t="s">
        <v>12842</v>
      </c>
      <c r="D335" s="129" t="s">
        <v>12843</v>
      </c>
    </row>
    <row r="336">
      <c r="A336" s="129" t="s">
        <v>12844</v>
      </c>
      <c r="B336" s="129" t="s">
        <v>12845</v>
      </c>
      <c r="C336" s="129" t="s">
        <v>12846</v>
      </c>
      <c r="D336" s="129" t="s">
        <v>12847</v>
      </c>
    </row>
    <row r="337">
      <c r="A337" s="129" t="s">
        <v>12848</v>
      </c>
      <c r="B337" s="129" t="s">
        <v>12849</v>
      </c>
      <c r="C337" s="129" t="s">
        <v>12850</v>
      </c>
      <c r="D337" s="129" t="s">
        <v>12851</v>
      </c>
    </row>
    <row r="338">
      <c r="A338" s="129" t="s">
        <v>12852</v>
      </c>
      <c r="B338" s="129" t="s">
        <v>12853</v>
      </c>
      <c r="C338" s="129" t="s">
        <v>12854</v>
      </c>
      <c r="D338" s="129" t="s">
        <v>12855</v>
      </c>
    </row>
    <row r="339">
      <c r="A339" s="129" t="s">
        <v>12856</v>
      </c>
      <c r="B339" s="129" t="s">
        <v>12857</v>
      </c>
      <c r="C339" s="129" t="s">
        <v>12858</v>
      </c>
      <c r="D339" s="129" t="s">
        <v>12859</v>
      </c>
    </row>
    <row r="340">
      <c r="A340" s="129" t="s">
        <v>2969</v>
      </c>
      <c r="B340" s="129" t="s">
        <v>12860</v>
      </c>
      <c r="C340" s="129" t="s">
        <v>12861</v>
      </c>
      <c r="D340" s="129" t="s">
        <v>11780</v>
      </c>
    </row>
    <row r="341">
      <c r="A341" s="129" t="s">
        <v>12862</v>
      </c>
      <c r="B341" s="129" t="s">
        <v>12863</v>
      </c>
      <c r="C341" s="129" t="s">
        <v>11780</v>
      </c>
      <c r="D341" s="129" t="s">
        <v>11780</v>
      </c>
    </row>
    <row r="342">
      <c r="A342" s="129" t="s">
        <v>12864</v>
      </c>
      <c r="B342" s="129" t="s">
        <v>11782</v>
      </c>
      <c r="C342" s="129" t="s">
        <v>12865</v>
      </c>
      <c r="D342" s="129" t="s">
        <v>12328</v>
      </c>
    </row>
    <row r="343">
      <c r="A343" s="129" t="s">
        <v>12866</v>
      </c>
      <c r="B343" s="129" t="s">
        <v>11786</v>
      </c>
      <c r="C343" s="129" t="s">
        <v>12867</v>
      </c>
      <c r="D343" s="129" t="s">
        <v>11788</v>
      </c>
    </row>
    <row r="344">
      <c r="A344" s="129" t="s">
        <v>12868</v>
      </c>
      <c r="B344" s="129" t="s">
        <v>11789</v>
      </c>
      <c r="C344" s="129" t="s">
        <v>12869</v>
      </c>
      <c r="D344" s="129" t="s">
        <v>11780</v>
      </c>
    </row>
    <row r="345">
      <c r="A345" s="129" t="s">
        <v>12870</v>
      </c>
      <c r="B345" s="129" t="s">
        <v>11792</v>
      </c>
      <c r="C345" s="129" t="s">
        <v>12871</v>
      </c>
      <c r="D345" s="129" t="s">
        <v>11780</v>
      </c>
    </row>
    <row r="346">
      <c r="A346" s="129" t="s">
        <v>12872</v>
      </c>
      <c r="B346" s="129" t="s">
        <v>11794</v>
      </c>
      <c r="C346" s="129" t="s">
        <v>12873</v>
      </c>
      <c r="D346" s="129" t="s">
        <v>12874</v>
      </c>
    </row>
    <row r="347">
      <c r="A347" s="129" t="s">
        <v>1565</v>
      </c>
      <c r="B347" s="129" t="s">
        <v>11796</v>
      </c>
      <c r="C347" s="129" t="s">
        <v>12875</v>
      </c>
      <c r="D347" s="129" t="s">
        <v>11780</v>
      </c>
    </row>
    <row r="348">
      <c r="A348" s="129" t="s">
        <v>12876</v>
      </c>
      <c r="B348" s="129" t="s">
        <v>11799</v>
      </c>
      <c r="C348" s="129" t="s">
        <v>12877</v>
      </c>
      <c r="D348" s="129" t="s">
        <v>11780</v>
      </c>
    </row>
    <row r="349">
      <c r="A349" s="129" t="s">
        <v>1384</v>
      </c>
      <c r="B349" s="129" t="s">
        <v>12878</v>
      </c>
      <c r="C349" s="129" t="s">
        <v>12879</v>
      </c>
      <c r="D349" s="129" t="s">
        <v>12880</v>
      </c>
    </row>
    <row r="350">
      <c r="A350" s="129" t="s">
        <v>12881</v>
      </c>
      <c r="B350" s="129" t="s">
        <v>12882</v>
      </c>
      <c r="C350" s="129" t="s">
        <v>12883</v>
      </c>
      <c r="D350" s="129" t="s">
        <v>12884</v>
      </c>
    </row>
    <row r="351">
      <c r="A351" s="129" t="s">
        <v>12885</v>
      </c>
      <c r="B351" s="129" t="s">
        <v>12886</v>
      </c>
      <c r="C351" s="129" t="s">
        <v>12887</v>
      </c>
      <c r="D351" s="129" t="s">
        <v>12888</v>
      </c>
    </row>
    <row r="352">
      <c r="A352" s="129" t="s">
        <v>12889</v>
      </c>
      <c r="B352" s="129" t="s">
        <v>12890</v>
      </c>
      <c r="C352" s="129" t="s">
        <v>12891</v>
      </c>
      <c r="D352" s="129" t="s">
        <v>12892</v>
      </c>
    </row>
    <row r="353">
      <c r="A353" s="129" t="s">
        <v>1209</v>
      </c>
      <c r="B353" s="129" t="s">
        <v>12893</v>
      </c>
      <c r="C353" s="129" t="s">
        <v>12894</v>
      </c>
      <c r="D353" s="129" t="s">
        <v>12895</v>
      </c>
    </row>
    <row r="354">
      <c r="A354" s="129" t="s">
        <v>1441</v>
      </c>
      <c r="B354" s="129" t="s">
        <v>12896</v>
      </c>
      <c r="C354" s="129" t="s">
        <v>12897</v>
      </c>
      <c r="D354" s="129" t="s">
        <v>12898</v>
      </c>
    </row>
    <row r="355">
      <c r="A355" s="129" t="s">
        <v>12899</v>
      </c>
      <c r="B355" s="129" t="s">
        <v>12900</v>
      </c>
      <c r="C355" s="129" t="s">
        <v>12901</v>
      </c>
      <c r="D355" s="129" t="s">
        <v>12902</v>
      </c>
    </row>
    <row r="356">
      <c r="A356" s="129" t="s">
        <v>6513</v>
      </c>
      <c r="B356" s="129" t="s">
        <v>12903</v>
      </c>
      <c r="C356" s="129" t="s">
        <v>12904</v>
      </c>
      <c r="D356" s="129" t="s">
        <v>12905</v>
      </c>
    </row>
    <row r="357">
      <c r="A357" s="129" t="s">
        <v>3147</v>
      </c>
      <c r="B357" s="129" t="s">
        <v>12906</v>
      </c>
      <c r="C357" s="129" t="s">
        <v>12907</v>
      </c>
      <c r="D357" s="129" t="s">
        <v>12908</v>
      </c>
    </row>
    <row r="358">
      <c r="A358" s="129" t="s">
        <v>12909</v>
      </c>
      <c r="B358" s="129" t="s">
        <v>12910</v>
      </c>
      <c r="C358" s="129" t="s">
        <v>12911</v>
      </c>
      <c r="D358" s="129" t="s">
        <v>12912</v>
      </c>
    </row>
    <row r="359">
      <c r="A359" s="129" t="s">
        <v>12913</v>
      </c>
      <c r="B359" s="129" t="s">
        <v>12914</v>
      </c>
      <c r="C359" s="129" t="s">
        <v>12915</v>
      </c>
      <c r="D359" s="129" t="s">
        <v>12916</v>
      </c>
    </row>
    <row r="360">
      <c r="A360" s="129" t="s">
        <v>12917</v>
      </c>
      <c r="B360" s="129" t="s">
        <v>12918</v>
      </c>
      <c r="C360" s="129" t="s">
        <v>12919</v>
      </c>
      <c r="D360" s="129" t="s">
        <v>12920</v>
      </c>
    </row>
    <row r="361">
      <c r="A361" s="129" t="s">
        <v>12921</v>
      </c>
      <c r="B361" s="129" t="s">
        <v>12922</v>
      </c>
      <c r="C361" s="129" t="s">
        <v>12923</v>
      </c>
      <c r="D361" s="129" t="s">
        <v>12924</v>
      </c>
    </row>
    <row r="362">
      <c r="A362" s="129" t="s">
        <v>12925</v>
      </c>
      <c r="B362" s="129" t="s">
        <v>12926</v>
      </c>
      <c r="C362" s="129" t="s">
        <v>12927</v>
      </c>
      <c r="D362" s="129" t="s">
        <v>12928</v>
      </c>
    </row>
    <row r="363">
      <c r="A363" s="129" t="s">
        <v>12929</v>
      </c>
      <c r="B363" s="129" t="s">
        <v>12930</v>
      </c>
      <c r="C363" s="129" t="s">
        <v>12931</v>
      </c>
      <c r="D363" s="129" t="s">
        <v>12932</v>
      </c>
    </row>
    <row r="364">
      <c r="A364" s="129" t="s">
        <v>12933</v>
      </c>
      <c r="B364" s="129" t="s">
        <v>12934</v>
      </c>
      <c r="C364" s="129" t="s">
        <v>12935</v>
      </c>
      <c r="D364" s="129" t="s">
        <v>12936</v>
      </c>
    </row>
    <row r="365">
      <c r="A365" s="129" t="s">
        <v>12937</v>
      </c>
      <c r="B365" s="129" t="s">
        <v>12938</v>
      </c>
      <c r="C365" s="129" t="s">
        <v>12939</v>
      </c>
      <c r="D365" s="129" t="s">
        <v>12940</v>
      </c>
    </row>
    <row r="366">
      <c r="A366" s="129" t="s">
        <v>12941</v>
      </c>
      <c r="B366" s="129" t="s">
        <v>12942</v>
      </c>
      <c r="C366" s="129" t="s">
        <v>12943</v>
      </c>
      <c r="D366" s="129" t="s">
        <v>12944</v>
      </c>
    </row>
    <row r="367">
      <c r="A367" s="129" t="s">
        <v>12945</v>
      </c>
      <c r="B367" s="129" t="s">
        <v>12946</v>
      </c>
      <c r="C367" s="129" t="s">
        <v>12947</v>
      </c>
      <c r="D367" s="129" t="s">
        <v>12948</v>
      </c>
    </row>
    <row r="368">
      <c r="A368" s="129" t="s">
        <v>12949</v>
      </c>
      <c r="B368" s="129" t="s">
        <v>12950</v>
      </c>
      <c r="C368" s="129" t="s">
        <v>12951</v>
      </c>
      <c r="D368" s="129" t="s">
        <v>12952</v>
      </c>
    </row>
    <row r="369">
      <c r="A369" s="129" t="s">
        <v>12953</v>
      </c>
      <c r="B369" s="129" t="s">
        <v>12954</v>
      </c>
      <c r="C369" s="129" t="s">
        <v>12955</v>
      </c>
      <c r="D369" s="129" t="s">
        <v>12956</v>
      </c>
    </row>
    <row r="370">
      <c r="A370" s="129" t="s">
        <v>12957</v>
      </c>
      <c r="B370" s="129" t="s">
        <v>12958</v>
      </c>
      <c r="C370" s="129" t="s">
        <v>12959</v>
      </c>
      <c r="D370" s="129" t="s">
        <v>12960</v>
      </c>
    </row>
    <row r="371">
      <c r="A371" s="129" t="s">
        <v>853</v>
      </c>
      <c r="B371" s="129" t="s">
        <v>12961</v>
      </c>
      <c r="C371" s="129" t="s">
        <v>12962</v>
      </c>
      <c r="D371" s="129" t="s">
        <v>11780</v>
      </c>
    </row>
    <row r="372">
      <c r="A372" s="129" t="s">
        <v>12963</v>
      </c>
      <c r="B372" s="129" t="s">
        <v>12964</v>
      </c>
      <c r="C372" s="129" t="s">
        <v>11780</v>
      </c>
      <c r="D372" s="129" t="s">
        <v>11780</v>
      </c>
    </row>
    <row r="373">
      <c r="A373" s="129" t="s">
        <v>12965</v>
      </c>
      <c r="B373" s="129" t="s">
        <v>11782</v>
      </c>
      <c r="C373" s="129" t="s">
        <v>12966</v>
      </c>
      <c r="D373" s="129" t="s">
        <v>12328</v>
      </c>
    </row>
    <row r="374">
      <c r="A374" s="129" t="s">
        <v>12967</v>
      </c>
      <c r="B374" s="129" t="s">
        <v>11786</v>
      </c>
      <c r="C374" s="129" t="s">
        <v>12968</v>
      </c>
      <c r="D374" s="129" t="s">
        <v>11788</v>
      </c>
    </row>
    <row r="375">
      <c r="A375" s="129" t="s">
        <v>12969</v>
      </c>
      <c r="B375" s="129" t="s">
        <v>11789</v>
      </c>
      <c r="C375" s="129" t="s">
        <v>12970</v>
      </c>
      <c r="D375" s="129" t="s">
        <v>11780</v>
      </c>
    </row>
    <row r="376">
      <c r="A376" s="129" t="s">
        <v>4810</v>
      </c>
      <c r="B376" s="129" t="s">
        <v>11792</v>
      </c>
      <c r="C376" s="129" t="s">
        <v>12971</v>
      </c>
      <c r="D376" s="129" t="s">
        <v>11780</v>
      </c>
    </row>
    <row r="377">
      <c r="A377" s="129" t="s">
        <v>1374</v>
      </c>
      <c r="B377" s="129" t="s">
        <v>11794</v>
      </c>
      <c r="C377" s="129" t="s">
        <v>12972</v>
      </c>
      <c r="D377" s="129" t="s">
        <v>11780</v>
      </c>
    </row>
    <row r="378">
      <c r="A378" s="129" t="s">
        <v>12973</v>
      </c>
      <c r="B378" s="129" t="s">
        <v>11796</v>
      </c>
      <c r="C378" s="129" t="s">
        <v>12974</v>
      </c>
      <c r="D378" s="129" t="s">
        <v>11780</v>
      </c>
    </row>
    <row r="379">
      <c r="A379" s="129" t="s">
        <v>12975</v>
      </c>
      <c r="B379" s="129" t="s">
        <v>11799</v>
      </c>
      <c r="C379" s="129" t="s">
        <v>12976</v>
      </c>
      <c r="D379" s="129" t="s">
        <v>11780</v>
      </c>
    </row>
    <row r="380">
      <c r="A380" s="129" t="s">
        <v>2849</v>
      </c>
      <c r="B380" s="129" t="s">
        <v>12977</v>
      </c>
      <c r="C380" s="129" t="s">
        <v>12978</v>
      </c>
      <c r="D380" s="129" t="s">
        <v>12979</v>
      </c>
    </row>
    <row r="381">
      <c r="A381" s="129" t="s">
        <v>12980</v>
      </c>
      <c r="B381" s="129" t="s">
        <v>12981</v>
      </c>
      <c r="C381" s="129" t="s">
        <v>12982</v>
      </c>
      <c r="D381" s="129" t="s">
        <v>11780</v>
      </c>
    </row>
    <row r="382">
      <c r="A382" s="129" t="s">
        <v>12983</v>
      </c>
      <c r="B382" s="129" t="s">
        <v>12984</v>
      </c>
      <c r="C382" s="129" t="s">
        <v>12985</v>
      </c>
      <c r="D382" s="129" t="s">
        <v>11780</v>
      </c>
    </row>
    <row r="383">
      <c r="A383" s="129" t="s">
        <v>5773</v>
      </c>
      <c r="B383" s="129" t="s">
        <v>12986</v>
      </c>
      <c r="C383" s="129" t="s">
        <v>12987</v>
      </c>
      <c r="D383" s="129" t="s">
        <v>11780</v>
      </c>
    </row>
    <row r="384">
      <c r="A384" s="129" t="s">
        <v>12988</v>
      </c>
      <c r="B384" s="129" t="s">
        <v>12989</v>
      </c>
      <c r="C384" s="129" t="s">
        <v>12990</v>
      </c>
      <c r="D384" s="129" t="s">
        <v>12991</v>
      </c>
    </row>
    <row r="385">
      <c r="A385" s="129" t="s">
        <v>12992</v>
      </c>
      <c r="B385" s="129" t="s">
        <v>12993</v>
      </c>
      <c r="C385" s="129" t="s">
        <v>12994</v>
      </c>
      <c r="D385" s="129" t="s">
        <v>12995</v>
      </c>
    </row>
    <row r="386">
      <c r="A386" s="129" t="s">
        <v>12996</v>
      </c>
      <c r="B386" s="129" t="s">
        <v>12997</v>
      </c>
      <c r="C386" s="129" t="s">
        <v>12998</v>
      </c>
      <c r="D386" s="129" t="s">
        <v>11780</v>
      </c>
    </row>
    <row r="387">
      <c r="A387" s="129" t="s">
        <v>12999</v>
      </c>
      <c r="B387" s="129" t="s">
        <v>13000</v>
      </c>
      <c r="C387" s="129" t="s">
        <v>13001</v>
      </c>
      <c r="D387" s="129" t="s">
        <v>13002</v>
      </c>
    </row>
    <row r="388">
      <c r="A388" s="129" t="s">
        <v>13003</v>
      </c>
      <c r="B388" s="129" t="s">
        <v>13004</v>
      </c>
      <c r="C388" s="129" t="s">
        <v>13005</v>
      </c>
      <c r="D388" s="129" t="s">
        <v>13006</v>
      </c>
    </row>
    <row r="389">
      <c r="A389" s="129" t="s">
        <v>6641</v>
      </c>
      <c r="B389" s="129" t="s">
        <v>13007</v>
      </c>
      <c r="C389" s="129" t="s">
        <v>13008</v>
      </c>
      <c r="D389" s="129" t="s">
        <v>13009</v>
      </c>
    </row>
    <row r="390">
      <c r="A390" s="129" t="s">
        <v>696</v>
      </c>
      <c r="B390" s="129" t="s">
        <v>13010</v>
      </c>
      <c r="C390" s="129" t="s">
        <v>13011</v>
      </c>
      <c r="D390" s="129" t="s">
        <v>13012</v>
      </c>
    </row>
    <row r="391">
      <c r="A391" s="129" t="s">
        <v>13013</v>
      </c>
      <c r="B391" s="129" t="s">
        <v>13014</v>
      </c>
      <c r="C391" s="129" t="s">
        <v>13015</v>
      </c>
      <c r="D391" s="129" t="s">
        <v>13016</v>
      </c>
    </row>
    <row r="392">
      <c r="A392" s="129" t="s">
        <v>13017</v>
      </c>
      <c r="B392" s="129" t="s">
        <v>13018</v>
      </c>
      <c r="C392" s="129" t="s">
        <v>13019</v>
      </c>
      <c r="D392" s="129" t="s">
        <v>13020</v>
      </c>
    </row>
    <row r="393">
      <c r="A393" s="129" t="s">
        <v>13021</v>
      </c>
      <c r="B393" s="129" t="s">
        <v>13022</v>
      </c>
      <c r="C393" s="129" t="s">
        <v>13023</v>
      </c>
      <c r="D393" s="129" t="s">
        <v>13024</v>
      </c>
    </row>
    <row r="394">
      <c r="A394" s="129" t="s">
        <v>13025</v>
      </c>
      <c r="B394" s="129" t="s">
        <v>13026</v>
      </c>
      <c r="C394" s="129" t="s">
        <v>13027</v>
      </c>
      <c r="D394" s="129" t="s">
        <v>13028</v>
      </c>
    </row>
    <row r="395">
      <c r="A395" s="129" t="s">
        <v>5133</v>
      </c>
      <c r="B395" s="129" t="s">
        <v>13029</v>
      </c>
      <c r="C395" s="129" t="s">
        <v>13030</v>
      </c>
      <c r="D395" s="129" t="s">
        <v>13031</v>
      </c>
    </row>
    <row r="396">
      <c r="A396" s="129" t="s">
        <v>636</v>
      </c>
      <c r="B396" s="129" t="s">
        <v>13032</v>
      </c>
      <c r="C396" s="129" t="s">
        <v>13033</v>
      </c>
      <c r="D396" s="129" t="s">
        <v>11780</v>
      </c>
    </row>
    <row r="397">
      <c r="A397" s="129" t="s">
        <v>13034</v>
      </c>
      <c r="B397" s="129" t="s">
        <v>13035</v>
      </c>
      <c r="C397" s="129" t="s">
        <v>11780</v>
      </c>
      <c r="D397" s="129" t="s">
        <v>11780</v>
      </c>
    </row>
    <row r="398">
      <c r="A398" s="129" t="s">
        <v>13036</v>
      </c>
      <c r="B398" s="129" t="s">
        <v>11782</v>
      </c>
      <c r="C398" s="129" t="s">
        <v>13037</v>
      </c>
      <c r="D398" s="129" t="s">
        <v>12328</v>
      </c>
    </row>
    <row r="399">
      <c r="A399" s="129" t="s">
        <v>13038</v>
      </c>
      <c r="B399" s="129" t="s">
        <v>11786</v>
      </c>
      <c r="C399" s="129" t="s">
        <v>13039</v>
      </c>
      <c r="D399" s="129" t="s">
        <v>11788</v>
      </c>
    </row>
    <row r="400">
      <c r="A400" s="129" t="s">
        <v>5261</v>
      </c>
      <c r="B400" s="129" t="s">
        <v>11789</v>
      </c>
      <c r="C400" s="129" t="s">
        <v>13040</v>
      </c>
      <c r="D400" s="129" t="s">
        <v>11780</v>
      </c>
    </row>
    <row r="401">
      <c r="A401" s="129" t="s">
        <v>13041</v>
      </c>
      <c r="B401" s="129" t="s">
        <v>11792</v>
      </c>
      <c r="C401" s="129" t="s">
        <v>13042</v>
      </c>
      <c r="D401" s="129" t="s">
        <v>11780</v>
      </c>
    </row>
    <row r="402">
      <c r="A402" s="129" t="s">
        <v>13043</v>
      </c>
      <c r="B402" s="129" t="s">
        <v>11794</v>
      </c>
      <c r="C402" s="129" t="s">
        <v>13044</v>
      </c>
      <c r="D402" s="129" t="s">
        <v>11780</v>
      </c>
    </row>
    <row r="403">
      <c r="A403" s="129" t="s">
        <v>13045</v>
      </c>
      <c r="B403" s="129" t="s">
        <v>11796</v>
      </c>
      <c r="C403" s="129" t="s">
        <v>13046</v>
      </c>
      <c r="D403" s="129" t="s">
        <v>11780</v>
      </c>
    </row>
    <row r="404">
      <c r="A404" s="129" t="s">
        <v>13047</v>
      </c>
      <c r="B404" s="129" t="s">
        <v>11799</v>
      </c>
      <c r="C404" s="129" t="s">
        <v>13048</v>
      </c>
      <c r="D404" s="129" t="s">
        <v>11780</v>
      </c>
    </row>
    <row r="405">
      <c r="A405" s="129" t="s">
        <v>598</v>
      </c>
      <c r="B405" s="129" t="s">
        <v>13049</v>
      </c>
      <c r="C405" s="129" t="s">
        <v>13050</v>
      </c>
      <c r="D405" s="129" t="s">
        <v>13051</v>
      </c>
    </row>
    <row r="406">
      <c r="A406" s="129" t="s">
        <v>493</v>
      </c>
      <c r="B406" s="129" t="s">
        <v>13052</v>
      </c>
      <c r="C406" s="129" t="s">
        <v>13053</v>
      </c>
      <c r="D406" s="129" t="s">
        <v>11780</v>
      </c>
    </row>
    <row r="407">
      <c r="A407" s="129" t="s">
        <v>13054</v>
      </c>
      <c r="B407" s="129" t="s">
        <v>13055</v>
      </c>
      <c r="C407" s="129" t="s">
        <v>13056</v>
      </c>
      <c r="D407" s="129" t="s">
        <v>11780</v>
      </c>
    </row>
    <row r="408">
      <c r="A408" s="129" t="s">
        <v>13057</v>
      </c>
      <c r="B408" s="129" t="s">
        <v>13058</v>
      </c>
      <c r="C408" s="129" t="s">
        <v>13059</v>
      </c>
      <c r="D408" s="129" t="s">
        <v>11780</v>
      </c>
    </row>
    <row r="409">
      <c r="A409" s="129" t="s">
        <v>13060</v>
      </c>
      <c r="B409" s="129" t="s">
        <v>13061</v>
      </c>
      <c r="C409" s="129" t="s">
        <v>13062</v>
      </c>
      <c r="D409" s="129" t="s">
        <v>11780</v>
      </c>
    </row>
    <row r="410">
      <c r="A410" s="129" t="s">
        <v>4999</v>
      </c>
      <c r="B410" s="129" t="s">
        <v>13063</v>
      </c>
      <c r="C410" s="129" t="s">
        <v>13064</v>
      </c>
      <c r="D410" s="129" t="s">
        <v>11780</v>
      </c>
    </row>
    <row r="411">
      <c r="A411" s="129" t="s">
        <v>1934</v>
      </c>
      <c r="B411" s="129" t="s">
        <v>13065</v>
      </c>
      <c r="C411" s="129" t="s">
        <v>13066</v>
      </c>
      <c r="D411" s="129" t="s">
        <v>13067</v>
      </c>
    </row>
    <row r="412">
      <c r="A412" s="129" t="s">
        <v>1973</v>
      </c>
      <c r="B412" s="129" t="s">
        <v>13068</v>
      </c>
      <c r="C412" s="129" t="s">
        <v>13069</v>
      </c>
      <c r="D412" s="129" t="s">
        <v>11780</v>
      </c>
    </row>
    <row r="413">
      <c r="A413" s="129" t="s">
        <v>1250</v>
      </c>
      <c r="B413" s="129" t="s">
        <v>13070</v>
      </c>
      <c r="C413" s="129" t="s">
        <v>13071</v>
      </c>
      <c r="D413" s="129" t="s">
        <v>13072</v>
      </c>
    </row>
    <row r="414">
      <c r="A414" s="129" t="s">
        <v>13073</v>
      </c>
      <c r="B414" s="129" t="s">
        <v>13074</v>
      </c>
      <c r="C414" s="129" t="s">
        <v>13075</v>
      </c>
      <c r="D414" s="129" t="s">
        <v>13076</v>
      </c>
    </row>
    <row r="415">
      <c r="A415" s="129" t="s">
        <v>4121</v>
      </c>
      <c r="B415" s="129" t="s">
        <v>13077</v>
      </c>
      <c r="C415" s="129" t="s">
        <v>13078</v>
      </c>
      <c r="D415" s="129" t="s">
        <v>13079</v>
      </c>
    </row>
    <row r="416">
      <c r="A416" s="129" t="s">
        <v>6627</v>
      </c>
      <c r="B416" s="129" t="s">
        <v>13080</v>
      </c>
      <c r="C416" s="129" t="s">
        <v>13081</v>
      </c>
      <c r="D416" s="129" t="s">
        <v>13082</v>
      </c>
    </row>
    <row r="417">
      <c r="A417" s="129" t="s">
        <v>1362</v>
      </c>
      <c r="B417" s="129" t="s">
        <v>13083</v>
      </c>
      <c r="C417" s="129" t="s">
        <v>13084</v>
      </c>
      <c r="D417" s="129" t="s">
        <v>13085</v>
      </c>
    </row>
    <row r="418">
      <c r="A418" s="129" t="s">
        <v>13086</v>
      </c>
      <c r="B418" s="129" t="s">
        <v>13087</v>
      </c>
      <c r="C418" s="129" t="s">
        <v>13088</v>
      </c>
      <c r="D418" s="129" t="s">
        <v>13089</v>
      </c>
    </row>
    <row r="419">
      <c r="A419" s="129" t="s">
        <v>3617</v>
      </c>
      <c r="B419" s="129" t="s">
        <v>13090</v>
      </c>
      <c r="C419" s="129" t="s">
        <v>13091</v>
      </c>
      <c r="D419" s="129" t="s">
        <v>13092</v>
      </c>
    </row>
    <row r="420">
      <c r="A420" s="129" t="s">
        <v>13093</v>
      </c>
      <c r="B420" s="129" t="s">
        <v>13094</v>
      </c>
      <c r="C420" s="129" t="s">
        <v>13095</v>
      </c>
      <c r="D420" s="129" t="s">
        <v>13096</v>
      </c>
    </row>
    <row r="421">
      <c r="A421" s="129" t="s">
        <v>5966</v>
      </c>
      <c r="B421" s="129" t="s">
        <v>13097</v>
      </c>
      <c r="C421" s="129" t="s">
        <v>13098</v>
      </c>
      <c r="D421" s="129" t="s">
        <v>13099</v>
      </c>
    </row>
    <row r="422">
      <c r="A422" s="129" t="s">
        <v>13100</v>
      </c>
      <c r="B422" s="129" t="s">
        <v>13101</v>
      </c>
      <c r="C422" s="129" t="s">
        <v>13102</v>
      </c>
      <c r="D422" s="129" t="s">
        <v>13103</v>
      </c>
    </row>
    <row r="423">
      <c r="A423" s="129" t="s">
        <v>13104</v>
      </c>
      <c r="B423" s="129" t="s">
        <v>13105</v>
      </c>
      <c r="C423" s="129" t="s">
        <v>13106</v>
      </c>
      <c r="D423" s="129" t="s">
        <v>13107</v>
      </c>
    </row>
    <row r="424">
      <c r="A424" s="129" t="s">
        <v>3803</v>
      </c>
      <c r="B424" s="129" t="s">
        <v>13108</v>
      </c>
      <c r="C424" s="129" t="s">
        <v>13109</v>
      </c>
      <c r="D424" s="129" t="s">
        <v>13110</v>
      </c>
    </row>
    <row r="425">
      <c r="A425" s="129" t="s">
        <v>2792</v>
      </c>
      <c r="B425" s="129" t="s">
        <v>13111</v>
      </c>
      <c r="C425" s="129" t="s">
        <v>13112</v>
      </c>
      <c r="D425" s="129" t="s">
        <v>13113</v>
      </c>
    </row>
    <row r="426">
      <c r="A426" s="129" t="s">
        <v>13114</v>
      </c>
      <c r="B426" s="129" t="s">
        <v>13115</v>
      </c>
      <c r="C426" s="129" t="s">
        <v>13116</v>
      </c>
      <c r="D426" s="129" t="s">
        <v>13117</v>
      </c>
    </row>
    <row r="427">
      <c r="A427" s="129" t="s">
        <v>706</v>
      </c>
      <c r="B427" s="129" t="s">
        <v>13118</v>
      </c>
      <c r="C427" s="129" t="s">
        <v>13119</v>
      </c>
      <c r="D427" s="129" t="s">
        <v>13120</v>
      </c>
    </row>
    <row r="428">
      <c r="A428" s="129" t="s">
        <v>742</v>
      </c>
      <c r="B428" s="129" t="s">
        <v>13121</v>
      </c>
      <c r="C428" s="129" t="s">
        <v>13122</v>
      </c>
      <c r="D428" s="129" t="s">
        <v>13123</v>
      </c>
    </row>
    <row r="429">
      <c r="A429" s="129" t="s">
        <v>13124</v>
      </c>
      <c r="B429" s="129" t="s">
        <v>13125</v>
      </c>
      <c r="C429" s="129" t="s">
        <v>13126</v>
      </c>
      <c r="D429" s="129" t="s">
        <v>13127</v>
      </c>
    </row>
    <row r="430">
      <c r="A430" s="129" t="s">
        <v>13128</v>
      </c>
      <c r="B430" s="129" t="s">
        <v>13129</v>
      </c>
      <c r="C430" s="129" t="s">
        <v>13130</v>
      </c>
      <c r="D430" s="129" t="s">
        <v>13131</v>
      </c>
    </row>
    <row r="431">
      <c r="A431" s="129" t="s">
        <v>13132</v>
      </c>
      <c r="B431" s="129" t="s">
        <v>13133</v>
      </c>
      <c r="C431" s="129" t="s">
        <v>13134</v>
      </c>
      <c r="D431" s="129" t="s">
        <v>13135</v>
      </c>
    </row>
    <row r="432">
      <c r="A432" s="129" t="s">
        <v>13136</v>
      </c>
      <c r="B432" s="129" t="s">
        <v>13137</v>
      </c>
      <c r="C432" s="129" t="s">
        <v>13138</v>
      </c>
      <c r="D432" s="129" t="s">
        <v>13139</v>
      </c>
    </row>
    <row r="433">
      <c r="A433" s="129" t="s">
        <v>3829</v>
      </c>
      <c r="B433" s="129" t="s">
        <v>13140</v>
      </c>
      <c r="C433" s="129" t="s">
        <v>13141</v>
      </c>
      <c r="D433" s="129" t="s">
        <v>13142</v>
      </c>
    </row>
    <row r="434">
      <c r="A434" s="129" t="s">
        <v>668</v>
      </c>
      <c r="B434" s="129" t="s">
        <v>13143</v>
      </c>
      <c r="C434" s="129" t="s">
        <v>13144</v>
      </c>
      <c r="D434" s="129" t="s">
        <v>13145</v>
      </c>
    </row>
    <row r="435">
      <c r="A435" s="129" t="s">
        <v>13146</v>
      </c>
      <c r="B435" s="129" t="s">
        <v>13147</v>
      </c>
      <c r="C435" s="129" t="s">
        <v>13148</v>
      </c>
      <c r="D435" s="129" t="s">
        <v>13149</v>
      </c>
    </row>
    <row r="436">
      <c r="A436" s="129" t="s">
        <v>13150</v>
      </c>
      <c r="B436" s="129" t="s">
        <v>13151</v>
      </c>
      <c r="C436" s="129" t="s">
        <v>13152</v>
      </c>
      <c r="D436" s="129" t="s">
        <v>13153</v>
      </c>
    </row>
    <row r="437">
      <c r="A437" s="129" t="s">
        <v>1575</v>
      </c>
      <c r="B437" s="129" t="s">
        <v>13154</v>
      </c>
      <c r="C437" s="129" t="s">
        <v>13155</v>
      </c>
      <c r="D437" s="129" t="s">
        <v>13156</v>
      </c>
    </row>
    <row r="438">
      <c r="A438" s="129" t="s">
        <v>7139</v>
      </c>
      <c r="B438" s="129" t="s">
        <v>13157</v>
      </c>
      <c r="C438" s="129" t="s">
        <v>13158</v>
      </c>
      <c r="D438" s="129" t="s">
        <v>13159</v>
      </c>
    </row>
    <row r="439">
      <c r="A439" s="129" t="s">
        <v>331</v>
      </c>
      <c r="B439" s="129" t="s">
        <v>13160</v>
      </c>
      <c r="C439" s="129" t="s">
        <v>13161</v>
      </c>
      <c r="D439" s="129" t="s">
        <v>13162</v>
      </c>
    </row>
    <row r="440">
      <c r="A440" s="129" t="s">
        <v>13163</v>
      </c>
      <c r="B440" s="129" t="s">
        <v>13164</v>
      </c>
      <c r="C440" s="129" t="s">
        <v>13165</v>
      </c>
      <c r="D440" s="129" t="s">
        <v>11780</v>
      </c>
    </row>
    <row r="441">
      <c r="A441" s="129" t="s">
        <v>13166</v>
      </c>
      <c r="B441" s="129" t="s">
        <v>13167</v>
      </c>
      <c r="C441" s="129" t="s">
        <v>13168</v>
      </c>
      <c r="D441" s="129" t="s">
        <v>13169</v>
      </c>
    </row>
    <row r="442">
      <c r="A442" s="129" t="s">
        <v>833</v>
      </c>
      <c r="B442" s="129" t="s">
        <v>13170</v>
      </c>
      <c r="C442" s="129" t="s">
        <v>13171</v>
      </c>
      <c r="D442" s="129" t="s">
        <v>13172</v>
      </c>
    </row>
    <row r="443">
      <c r="A443" s="129" t="s">
        <v>5244</v>
      </c>
      <c r="B443" s="129" t="s">
        <v>13173</v>
      </c>
      <c r="C443" s="129" t="s">
        <v>13174</v>
      </c>
      <c r="D443" s="129" t="s">
        <v>13175</v>
      </c>
    </row>
    <row r="444">
      <c r="A444" s="129" t="s">
        <v>13176</v>
      </c>
      <c r="B444" s="129" t="s">
        <v>13177</v>
      </c>
      <c r="C444" s="129" t="s">
        <v>13178</v>
      </c>
      <c r="D444" s="129" t="s">
        <v>13179</v>
      </c>
    </row>
    <row r="445">
      <c r="A445" s="129" t="s">
        <v>13180</v>
      </c>
      <c r="B445" s="129" t="s">
        <v>13181</v>
      </c>
      <c r="C445" s="129" t="s">
        <v>13182</v>
      </c>
      <c r="D445" s="129" t="s">
        <v>11780</v>
      </c>
    </row>
    <row r="446">
      <c r="A446" s="129" t="s">
        <v>1291</v>
      </c>
      <c r="B446" s="129" t="s">
        <v>13183</v>
      </c>
      <c r="C446" s="129" t="s">
        <v>13184</v>
      </c>
      <c r="D446" s="129" t="s">
        <v>11780</v>
      </c>
    </row>
    <row r="447">
      <c r="A447" s="129" t="s">
        <v>13185</v>
      </c>
      <c r="B447" s="129" t="s">
        <v>13186</v>
      </c>
      <c r="C447" s="129" t="s">
        <v>13187</v>
      </c>
      <c r="D447" s="129" t="s">
        <v>11780</v>
      </c>
    </row>
    <row r="448">
      <c r="A448" s="129" t="s">
        <v>13188</v>
      </c>
      <c r="B448" s="129" t="s">
        <v>11782</v>
      </c>
      <c r="C448" s="129" t="s">
        <v>13189</v>
      </c>
      <c r="D448" s="129" t="s">
        <v>13190</v>
      </c>
    </row>
    <row r="449">
      <c r="A449" s="129" t="s">
        <v>13191</v>
      </c>
      <c r="B449" s="129" t="s">
        <v>11786</v>
      </c>
      <c r="C449" s="129" t="s">
        <v>13192</v>
      </c>
      <c r="D449" s="129" t="s">
        <v>13193</v>
      </c>
    </row>
    <row r="450">
      <c r="A450" s="129" t="s">
        <v>503</v>
      </c>
      <c r="B450" s="129" t="s">
        <v>11789</v>
      </c>
      <c r="C450" s="129" t="s">
        <v>13194</v>
      </c>
      <c r="D450" s="129" t="s">
        <v>11780</v>
      </c>
    </row>
    <row r="451">
      <c r="A451" s="129" t="s">
        <v>13195</v>
      </c>
      <c r="B451" s="129" t="s">
        <v>11792</v>
      </c>
      <c r="C451" s="129" t="s">
        <v>13196</v>
      </c>
      <c r="D451" s="129" t="s">
        <v>13197</v>
      </c>
    </row>
    <row r="452">
      <c r="A452" s="129" t="s">
        <v>2650</v>
      </c>
      <c r="B452" s="129" t="s">
        <v>11794</v>
      </c>
      <c r="C452" s="129" t="s">
        <v>13198</v>
      </c>
      <c r="D452" s="129" t="s">
        <v>13199</v>
      </c>
    </row>
    <row r="453">
      <c r="A453" s="129" t="s">
        <v>13200</v>
      </c>
      <c r="B453" s="129" t="s">
        <v>11796</v>
      </c>
      <c r="C453" s="129" t="s">
        <v>13201</v>
      </c>
      <c r="D453" s="129" t="s">
        <v>13199</v>
      </c>
    </row>
    <row r="454">
      <c r="A454" s="129" t="s">
        <v>13202</v>
      </c>
      <c r="B454" s="129" t="s">
        <v>11799</v>
      </c>
      <c r="C454" s="129" t="s">
        <v>13203</v>
      </c>
      <c r="D454" s="129" t="s">
        <v>11780</v>
      </c>
    </row>
    <row r="455">
      <c r="A455" s="129" t="s">
        <v>4212</v>
      </c>
      <c r="B455" s="129" t="s">
        <v>13204</v>
      </c>
      <c r="C455" s="129" t="s">
        <v>13205</v>
      </c>
      <c r="D455" s="129" t="s">
        <v>13206</v>
      </c>
    </row>
    <row r="456">
      <c r="A456" s="129" t="s">
        <v>13207</v>
      </c>
      <c r="B456" s="129" t="s">
        <v>13208</v>
      </c>
      <c r="C456" s="129" t="s">
        <v>13209</v>
      </c>
      <c r="D456" s="129" t="s">
        <v>13210</v>
      </c>
    </row>
    <row r="457">
      <c r="A457" s="129" t="s">
        <v>13211</v>
      </c>
      <c r="B457" s="129" t="s">
        <v>13212</v>
      </c>
      <c r="C457" s="129" t="s">
        <v>13213</v>
      </c>
      <c r="D457" s="129" t="s">
        <v>13214</v>
      </c>
    </row>
    <row r="458">
      <c r="A458" s="129" t="s">
        <v>13215</v>
      </c>
      <c r="B458" s="129" t="s">
        <v>13216</v>
      </c>
      <c r="C458" s="129" t="s">
        <v>13217</v>
      </c>
      <c r="D458" s="129" t="s">
        <v>13218</v>
      </c>
    </row>
    <row r="459">
      <c r="A459" s="129" t="s">
        <v>647</v>
      </c>
      <c r="B459" s="129" t="s">
        <v>13219</v>
      </c>
      <c r="C459" s="129" t="s">
        <v>13220</v>
      </c>
      <c r="D459" s="129" t="s">
        <v>13221</v>
      </c>
    </row>
    <row r="460">
      <c r="A460" s="129" t="s">
        <v>13222</v>
      </c>
      <c r="B460" s="129" t="s">
        <v>13223</v>
      </c>
      <c r="C460" s="129" t="s">
        <v>13224</v>
      </c>
      <c r="D460" s="129" t="s">
        <v>13225</v>
      </c>
    </row>
    <row r="461">
      <c r="A461" s="129" t="s">
        <v>3352</v>
      </c>
      <c r="B461" s="129" t="s">
        <v>13226</v>
      </c>
      <c r="C461" s="129" t="s">
        <v>13227</v>
      </c>
      <c r="D461" s="129" t="s">
        <v>13228</v>
      </c>
    </row>
    <row r="462">
      <c r="A462" s="129" t="s">
        <v>1856</v>
      </c>
      <c r="B462" s="129" t="s">
        <v>13229</v>
      </c>
      <c r="C462" s="129" t="s">
        <v>13230</v>
      </c>
      <c r="D462" s="129" t="s">
        <v>13231</v>
      </c>
    </row>
    <row r="463">
      <c r="A463" s="129" t="s">
        <v>13232</v>
      </c>
      <c r="B463" s="129" t="s">
        <v>13233</v>
      </c>
      <c r="C463" s="129" t="s">
        <v>13234</v>
      </c>
      <c r="D463" s="129" t="s">
        <v>11780</v>
      </c>
    </row>
    <row r="464">
      <c r="A464" s="129" t="s">
        <v>13235</v>
      </c>
      <c r="B464" s="129" t="s">
        <v>13236</v>
      </c>
      <c r="C464" s="129" t="s">
        <v>13237</v>
      </c>
      <c r="D464" s="129" t="s">
        <v>11780</v>
      </c>
    </row>
    <row r="465">
      <c r="A465" s="129" t="s">
        <v>13238</v>
      </c>
      <c r="B465" s="129" t="s">
        <v>13239</v>
      </c>
      <c r="C465" s="129" t="s">
        <v>13240</v>
      </c>
      <c r="D465" s="129" t="s">
        <v>11780</v>
      </c>
    </row>
    <row r="466">
      <c r="A466" s="129" t="s">
        <v>13241</v>
      </c>
      <c r="B466" s="129" t="s">
        <v>13242</v>
      </c>
      <c r="C466" s="129" t="s">
        <v>13243</v>
      </c>
      <c r="D466" s="129" t="s">
        <v>13244</v>
      </c>
    </row>
    <row r="467">
      <c r="A467" s="129" t="s">
        <v>13245</v>
      </c>
      <c r="B467" s="129" t="s">
        <v>13246</v>
      </c>
      <c r="C467" s="129" t="s">
        <v>13247</v>
      </c>
      <c r="D467" s="129" t="s">
        <v>11780</v>
      </c>
    </row>
    <row r="468">
      <c r="A468" s="129" t="s">
        <v>3522</v>
      </c>
      <c r="B468" s="129" t="s">
        <v>13248</v>
      </c>
      <c r="C468" s="129" t="s">
        <v>13249</v>
      </c>
      <c r="D468" s="129" t="s">
        <v>13250</v>
      </c>
    </row>
    <row r="469">
      <c r="A469" s="129" t="s">
        <v>13251</v>
      </c>
      <c r="B469" s="129" t="s">
        <v>13252</v>
      </c>
      <c r="C469" s="129" t="s">
        <v>13253</v>
      </c>
      <c r="D469" s="129" t="s">
        <v>13254</v>
      </c>
    </row>
    <row r="470">
      <c r="A470" s="129" t="s">
        <v>13255</v>
      </c>
      <c r="B470" s="129" t="s">
        <v>13256</v>
      </c>
      <c r="C470" s="129" t="s">
        <v>13257</v>
      </c>
      <c r="D470" s="129" t="s">
        <v>13258</v>
      </c>
    </row>
    <row r="471">
      <c r="A471" s="129" t="s">
        <v>13259</v>
      </c>
      <c r="B471" s="129" t="s">
        <v>13260</v>
      </c>
      <c r="C471" s="129" t="s">
        <v>13261</v>
      </c>
      <c r="D471" s="129" t="s">
        <v>13260</v>
      </c>
    </row>
    <row r="472">
      <c r="A472" s="129" t="s">
        <v>13262</v>
      </c>
      <c r="B472" s="129" t="s">
        <v>13263</v>
      </c>
      <c r="C472" s="129" t="s">
        <v>13264</v>
      </c>
      <c r="D472" s="129" t="s">
        <v>13265</v>
      </c>
    </row>
    <row r="473">
      <c r="A473" s="129" t="s">
        <v>13266</v>
      </c>
      <c r="B473" s="129" t="s">
        <v>13267</v>
      </c>
      <c r="C473" s="129" t="s">
        <v>13268</v>
      </c>
      <c r="D473" s="129" t="s">
        <v>13269</v>
      </c>
    </row>
    <row r="474">
      <c r="A474" s="129" t="s">
        <v>4190</v>
      </c>
      <c r="B474" s="129" t="s">
        <v>13270</v>
      </c>
      <c r="C474" s="129" t="s">
        <v>13271</v>
      </c>
      <c r="D474" s="129" t="s">
        <v>13272</v>
      </c>
    </row>
    <row r="475">
      <c r="A475" s="129" t="s">
        <v>13273</v>
      </c>
      <c r="B475" s="129" t="s">
        <v>13274</v>
      </c>
      <c r="C475" s="129" t="s">
        <v>13275</v>
      </c>
      <c r="D475" s="129" t="s">
        <v>13276</v>
      </c>
    </row>
    <row r="476">
      <c r="A476" s="129" t="s">
        <v>13277</v>
      </c>
      <c r="B476" s="129" t="s">
        <v>13278</v>
      </c>
      <c r="C476" s="129" t="s">
        <v>13279</v>
      </c>
      <c r="D476" s="129" t="s">
        <v>11780</v>
      </c>
    </row>
    <row r="477">
      <c r="A477" s="129" t="s">
        <v>13280</v>
      </c>
      <c r="B477" s="129" t="s">
        <v>13281</v>
      </c>
      <c r="C477" s="129" t="s">
        <v>13282</v>
      </c>
      <c r="D477" s="129" t="s">
        <v>11780</v>
      </c>
    </row>
    <row r="478">
      <c r="A478" s="129" t="s">
        <v>13283</v>
      </c>
      <c r="B478" s="129" t="s">
        <v>11782</v>
      </c>
      <c r="C478" s="129" t="s">
        <v>13284</v>
      </c>
      <c r="D478" s="129" t="s">
        <v>12328</v>
      </c>
    </row>
    <row r="479">
      <c r="A479" s="129" t="s">
        <v>13285</v>
      </c>
      <c r="B479" s="129" t="s">
        <v>11786</v>
      </c>
      <c r="C479" s="129" t="s">
        <v>13286</v>
      </c>
      <c r="D479" s="129" t="s">
        <v>11780</v>
      </c>
    </row>
    <row r="480">
      <c r="A480" s="129" t="s">
        <v>13287</v>
      </c>
      <c r="B480" s="129" t="s">
        <v>11789</v>
      </c>
      <c r="C480" s="129" t="s">
        <v>13288</v>
      </c>
      <c r="D480" s="129" t="s">
        <v>11780</v>
      </c>
    </row>
    <row r="481">
      <c r="A481" s="129" t="s">
        <v>13289</v>
      </c>
      <c r="B481" s="129" t="s">
        <v>11792</v>
      </c>
      <c r="C481" s="129" t="s">
        <v>13290</v>
      </c>
      <c r="D481" s="129" t="s">
        <v>11780</v>
      </c>
    </row>
    <row r="482">
      <c r="A482" s="129" t="s">
        <v>13291</v>
      </c>
      <c r="B482" s="129" t="s">
        <v>11794</v>
      </c>
      <c r="C482" s="129" t="s">
        <v>13292</v>
      </c>
      <c r="D482" s="129" t="s">
        <v>11780</v>
      </c>
    </row>
    <row r="483">
      <c r="A483" s="129" t="s">
        <v>13293</v>
      </c>
      <c r="B483" s="129" t="s">
        <v>11796</v>
      </c>
      <c r="C483" s="129" t="s">
        <v>13294</v>
      </c>
      <c r="D483" s="129" t="s">
        <v>11780</v>
      </c>
    </row>
    <row r="484">
      <c r="A484" s="129" t="s">
        <v>13295</v>
      </c>
      <c r="B484" s="129" t="s">
        <v>11799</v>
      </c>
      <c r="C484" s="129" t="s">
        <v>13296</v>
      </c>
      <c r="D484" s="129" t="s">
        <v>11780</v>
      </c>
    </row>
    <row r="485">
      <c r="A485" s="129" t="s">
        <v>881</v>
      </c>
      <c r="B485" s="129" t="s">
        <v>13297</v>
      </c>
      <c r="C485" s="129" t="s">
        <v>13298</v>
      </c>
      <c r="D485" s="129" t="s">
        <v>13299</v>
      </c>
    </row>
    <row r="486">
      <c r="A486" s="129" t="s">
        <v>13300</v>
      </c>
      <c r="B486" s="129" t="s">
        <v>13301</v>
      </c>
      <c r="C486" s="129" t="s">
        <v>13302</v>
      </c>
      <c r="D486" s="129" t="s">
        <v>11780</v>
      </c>
    </row>
    <row r="487">
      <c r="A487" s="129" t="s">
        <v>13303</v>
      </c>
      <c r="B487" s="129" t="s">
        <v>13304</v>
      </c>
      <c r="C487" s="129" t="s">
        <v>13305</v>
      </c>
      <c r="D487" s="129" t="s">
        <v>13306</v>
      </c>
    </row>
    <row r="488">
      <c r="A488" s="129" t="s">
        <v>13307</v>
      </c>
      <c r="B488" s="129" t="s">
        <v>13308</v>
      </c>
      <c r="C488" s="129" t="s">
        <v>13309</v>
      </c>
      <c r="D488" s="129" t="s">
        <v>13310</v>
      </c>
    </row>
    <row r="489">
      <c r="A489" s="129" t="s">
        <v>13311</v>
      </c>
      <c r="B489" s="129" t="s">
        <v>13312</v>
      </c>
      <c r="C489" s="129" t="s">
        <v>13313</v>
      </c>
      <c r="D489" s="129" t="s">
        <v>13314</v>
      </c>
    </row>
    <row r="490">
      <c r="A490" s="129" t="s">
        <v>13315</v>
      </c>
      <c r="B490" s="129" t="s">
        <v>13316</v>
      </c>
      <c r="C490" s="129" t="s">
        <v>13317</v>
      </c>
      <c r="D490" s="129" t="s">
        <v>13318</v>
      </c>
    </row>
    <row r="491">
      <c r="A491" s="129" t="s">
        <v>13319</v>
      </c>
      <c r="B491" s="129" t="s">
        <v>13320</v>
      </c>
      <c r="C491" s="129" t="s">
        <v>13321</v>
      </c>
      <c r="D491" s="129" t="s">
        <v>13322</v>
      </c>
    </row>
    <row r="492">
      <c r="A492" s="129" t="s">
        <v>13323</v>
      </c>
      <c r="B492" s="129" t="s">
        <v>13324</v>
      </c>
      <c r="C492" s="129" t="s">
        <v>13325</v>
      </c>
      <c r="D492" s="129" t="s">
        <v>11780</v>
      </c>
    </row>
    <row r="493">
      <c r="A493" s="129" t="s">
        <v>13326</v>
      </c>
      <c r="B493" s="129" t="s">
        <v>13327</v>
      </c>
      <c r="C493" s="129" t="s">
        <v>13328</v>
      </c>
      <c r="D493" s="129" t="s">
        <v>13329</v>
      </c>
    </row>
    <row r="494">
      <c r="A494" s="129" t="s">
        <v>13330</v>
      </c>
      <c r="B494" s="129" t="s">
        <v>13331</v>
      </c>
      <c r="C494" s="129" t="s">
        <v>13332</v>
      </c>
      <c r="D494" s="129" t="s">
        <v>11780</v>
      </c>
    </row>
    <row r="495">
      <c r="A495" s="129" t="s">
        <v>13333</v>
      </c>
      <c r="B495" s="129" t="s">
        <v>13334</v>
      </c>
      <c r="C495" s="129" t="s">
        <v>13335</v>
      </c>
      <c r="D495" s="129" t="s">
        <v>13336</v>
      </c>
    </row>
    <row r="496">
      <c r="A496" s="129" t="s">
        <v>13337</v>
      </c>
      <c r="B496" s="129" t="s">
        <v>13338</v>
      </c>
      <c r="C496" s="129" t="s">
        <v>13339</v>
      </c>
      <c r="D496" s="129" t="s">
        <v>13340</v>
      </c>
    </row>
    <row r="497">
      <c r="A497" s="129" t="s">
        <v>13341</v>
      </c>
      <c r="B497" s="129" t="s">
        <v>13342</v>
      </c>
      <c r="C497" s="129" t="s">
        <v>13343</v>
      </c>
      <c r="D497" s="129" t="s">
        <v>13344</v>
      </c>
    </row>
    <row r="498">
      <c r="A498" s="129" t="s">
        <v>13345</v>
      </c>
      <c r="B498" s="129" t="s">
        <v>13346</v>
      </c>
      <c r="C498" s="129" t="s">
        <v>13347</v>
      </c>
      <c r="D498" s="129" t="s">
        <v>13348</v>
      </c>
    </row>
    <row r="499">
      <c r="A499" s="129" t="s">
        <v>13349</v>
      </c>
      <c r="B499" s="129" t="s">
        <v>13350</v>
      </c>
      <c r="C499" s="129" t="s">
        <v>13351</v>
      </c>
      <c r="D499" s="129" t="s">
        <v>13352</v>
      </c>
    </row>
    <row r="500">
      <c r="A500" s="129" t="s">
        <v>13353</v>
      </c>
      <c r="B500" s="129" t="s">
        <v>13354</v>
      </c>
      <c r="C500" s="129" t="s">
        <v>13355</v>
      </c>
      <c r="D500" s="129" t="s">
        <v>13356</v>
      </c>
    </row>
    <row r="501">
      <c r="A501" s="129" t="s">
        <v>13357</v>
      </c>
      <c r="B501" s="129" t="s">
        <v>13358</v>
      </c>
      <c r="C501" s="129" t="s">
        <v>13359</v>
      </c>
      <c r="D501" s="129" t="s">
        <v>11780</v>
      </c>
    </row>
    <row r="502">
      <c r="A502" s="129" t="s">
        <v>13360</v>
      </c>
      <c r="B502" s="129" t="s">
        <v>13361</v>
      </c>
      <c r="C502" s="129" t="s">
        <v>13362</v>
      </c>
      <c r="D502" s="129" t="s">
        <v>13363</v>
      </c>
    </row>
    <row r="503">
      <c r="A503" s="129" t="s">
        <v>13364</v>
      </c>
      <c r="B503" s="129" t="s">
        <v>13365</v>
      </c>
      <c r="C503" s="129" t="s">
        <v>13366</v>
      </c>
      <c r="D503" s="129" t="s">
        <v>11780</v>
      </c>
    </row>
    <row r="504">
      <c r="A504" s="129" t="s">
        <v>10145</v>
      </c>
      <c r="B504" s="129" t="s">
        <v>13367</v>
      </c>
      <c r="C504" s="129" t="s">
        <v>11780</v>
      </c>
      <c r="D504" s="129" t="s">
        <v>11780</v>
      </c>
    </row>
    <row r="505">
      <c r="A505" s="129" t="s">
        <v>13368</v>
      </c>
      <c r="B505" s="129" t="s">
        <v>11782</v>
      </c>
      <c r="C505" s="129" t="s">
        <v>13369</v>
      </c>
      <c r="D505" s="129" t="s">
        <v>12328</v>
      </c>
    </row>
    <row r="506">
      <c r="A506" s="129" t="s">
        <v>13370</v>
      </c>
      <c r="B506" s="129" t="s">
        <v>11786</v>
      </c>
      <c r="C506" s="129" t="s">
        <v>13371</v>
      </c>
      <c r="D506" s="129" t="s">
        <v>11780</v>
      </c>
    </row>
    <row r="507">
      <c r="A507" s="129" t="s">
        <v>13372</v>
      </c>
      <c r="B507" s="129" t="s">
        <v>11789</v>
      </c>
      <c r="C507" s="129" t="s">
        <v>13373</v>
      </c>
      <c r="D507" s="129" t="s">
        <v>11780</v>
      </c>
    </row>
    <row r="508">
      <c r="A508" s="129" t="s">
        <v>13374</v>
      </c>
      <c r="B508" s="129" t="s">
        <v>11792</v>
      </c>
      <c r="C508" s="129" t="s">
        <v>13375</v>
      </c>
      <c r="D508" s="129" t="s">
        <v>13376</v>
      </c>
    </row>
    <row r="509">
      <c r="A509" s="129" t="s">
        <v>13377</v>
      </c>
      <c r="B509" s="129" t="s">
        <v>11794</v>
      </c>
      <c r="C509" s="129" t="s">
        <v>13378</v>
      </c>
      <c r="D509" s="129" t="s">
        <v>11780</v>
      </c>
    </row>
    <row r="510">
      <c r="A510" s="129" t="s">
        <v>13379</v>
      </c>
      <c r="B510" s="129" t="s">
        <v>11796</v>
      </c>
      <c r="C510" s="129" t="s">
        <v>13380</v>
      </c>
      <c r="D510" s="129" t="s">
        <v>11780</v>
      </c>
    </row>
    <row r="511">
      <c r="A511" s="129" t="s">
        <v>13381</v>
      </c>
      <c r="B511" s="129" t="s">
        <v>11799</v>
      </c>
      <c r="C511" s="129" t="s">
        <v>13382</v>
      </c>
      <c r="D511" s="129" t="s">
        <v>11780</v>
      </c>
    </row>
    <row r="512">
      <c r="A512" s="129" t="s">
        <v>1168</v>
      </c>
      <c r="B512" s="129" t="s">
        <v>13383</v>
      </c>
      <c r="C512" s="129" t="s">
        <v>13384</v>
      </c>
      <c r="D512" s="129" t="s">
        <v>13385</v>
      </c>
    </row>
    <row r="513">
      <c r="A513" s="129" t="s">
        <v>13386</v>
      </c>
      <c r="B513" s="129" t="s">
        <v>13387</v>
      </c>
      <c r="C513" s="129" t="s">
        <v>13388</v>
      </c>
      <c r="D513" s="129" t="s">
        <v>13389</v>
      </c>
    </row>
    <row r="514">
      <c r="A514" s="129" t="s">
        <v>13390</v>
      </c>
      <c r="B514" s="129" t="s">
        <v>13391</v>
      </c>
      <c r="C514" s="129" t="s">
        <v>13392</v>
      </c>
      <c r="D514" s="129" t="s">
        <v>13393</v>
      </c>
    </row>
    <row r="515">
      <c r="A515" s="129" t="s">
        <v>13394</v>
      </c>
      <c r="B515" s="129" t="s">
        <v>13395</v>
      </c>
      <c r="C515" s="129" t="s">
        <v>13396</v>
      </c>
      <c r="D515" s="129" t="s">
        <v>13397</v>
      </c>
    </row>
    <row r="516">
      <c r="A516" s="129" t="s">
        <v>13398</v>
      </c>
      <c r="B516" s="129" t="s">
        <v>13399</v>
      </c>
      <c r="C516" s="129" t="s">
        <v>13400</v>
      </c>
      <c r="D516" s="129" t="s">
        <v>13401</v>
      </c>
    </row>
    <row r="517">
      <c r="A517" s="129" t="s">
        <v>13402</v>
      </c>
      <c r="B517" s="129" t="s">
        <v>13403</v>
      </c>
      <c r="C517" s="129" t="s">
        <v>13404</v>
      </c>
      <c r="D517" s="129" t="s">
        <v>13405</v>
      </c>
    </row>
    <row r="518">
      <c r="A518" s="129" t="s">
        <v>13406</v>
      </c>
      <c r="B518" s="129" t="s">
        <v>13407</v>
      </c>
      <c r="C518" s="129" t="s">
        <v>13408</v>
      </c>
      <c r="D518" s="129" t="s">
        <v>13409</v>
      </c>
    </row>
    <row r="519">
      <c r="A519" s="129" t="s">
        <v>13410</v>
      </c>
      <c r="B519" s="129" t="s">
        <v>13411</v>
      </c>
      <c r="C519" s="129" t="s">
        <v>13412</v>
      </c>
      <c r="D519" s="129" t="s">
        <v>13413</v>
      </c>
    </row>
    <row r="520">
      <c r="A520" s="129" t="s">
        <v>13414</v>
      </c>
      <c r="B520" s="129" t="s">
        <v>13415</v>
      </c>
      <c r="C520" s="129" t="s">
        <v>13416</v>
      </c>
      <c r="D520" s="129" t="s">
        <v>13417</v>
      </c>
    </row>
    <row r="521">
      <c r="A521" s="129" t="s">
        <v>2748</v>
      </c>
      <c r="B521" s="129" t="s">
        <v>13418</v>
      </c>
      <c r="C521" s="129" t="s">
        <v>13419</v>
      </c>
      <c r="D521" s="129" t="s">
        <v>11780</v>
      </c>
    </row>
    <row r="522">
      <c r="A522" s="129" t="s">
        <v>13420</v>
      </c>
      <c r="B522" s="129" t="s">
        <v>13421</v>
      </c>
      <c r="C522" s="129" t="s">
        <v>13422</v>
      </c>
      <c r="D522" s="129" t="s">
        <v>13423</v>
      </c>
    </row>
    <row r="523">
      <c r="A523" s="129" t="s">
        <v>13424</v>
      </c>
      <c r="B523" s="129" t="s">
        <v>13425</v>
      </c>
      <c r="C523" s="129" t="s">
        <v>13426</v>
      </c>
      <c r="D523" s="129" t="s">
        <v>13427</v>
      </c>
    </row>
    <row r="524">
      <c r="A524" s="129" t="s">
        <v>2904</v>
      </c>
      <c r="B524" s="129" t="s">
        <v>13428</v>
      </c>
      <c r="C524" s="129" t="s">
        <v>13429</v>
      </c>
      <c r="D524" s="129" t="s">
        <v>13430</v>
      </c>
    </row>
    <row r="525">
      <c r="A525" s="129" t="s">
        <v>2395</v>
      </c>
      <c r="B525" s="129" t="s">
        <v>13431</v>
      </c>
      <c r="C525" s="129" t="s">
        <v>13432</v>
      </c>
      <c r="D525" s="129" t="s">
        <v>13433</v>
      </c>
    </row>
    <row r="526">
      <c r="A526" s="129" t="s">
        <v>13434</v>
      </c>
      <c r="B526" s="129" t="s">
        <v>13435</v>
      </c>
      <c r="C526" s="129" t="s">
        <v>13436</v>
      </c>
      <c r="D526" s="129" t="s">
        <v>13437</v>
      </c>
    </row>
    <row r="527">
      <c r="A527" s="129" t="s">
        <v>13438</v>
      </c>
      <c r="B527" s="129" t="s">
        <v>13439</v>
      </c>
      <c r="C527" s="129" t="s">
        <v>13440</v>
      </c>
      <c r="D527" s="129" t="s">
        <v>11780</v>
      </c>
    </row>
    <row r="528">
      <c r="A528" s="129" t="s">
        <v>13441</v>
      </c>
      <c r="B528" s="129" t="s">
        <v>13442</v>
      </c>
      <c r="C528" s="129" t="s">
        <v>11780</v>
      </c>
      <c r="D528" s="129" t="s">
        <v>11780</v>
      </c>
    </row>
    <row r="529">
      <c r="A529" s="129" t="s">
        <v>13443</v>
      </c>
      <c r="B529" s="129" t="s">
        <v>11782</v>
      </c>
      <c r="C529" s="129" t="s">
        <v>13444</v>
      </c>
      <c r="D529" s="129" t="s">
        <v>11780</v>
      </c>
    </row>
    <row r="530">
      <c r="A530" s="129" t="s">
        <v>13445</v>
      </c>
      <c r="B530" s="129" t="s">
        <v>11786</v>
      </c>
      <c r="C530" s="129" t="s">
        <v>13446</v>
      </c>
      <c r="D530" s="129" t="s">
        <v>11780</v>
      </c>
    </row>
    <row r="531">
      <c r="A531" s="129" t="s">
        <v>13447</v>
      </c>
      <c r="B531" s="129" t="s">
        <v>11789</v>
      </c>
      <c r="C531" s="129" t="s">
        <v>13448</v>
      </c>
      <c r="D531" s="129" t="s">
        <v>13449</v>
      </c>
    </row>
    <row r="532">
      <c r="A532" s="129" t="s">
        <v>13450</v>
      </c>
      <c r="B532" s="129" t="s">
        <v>11792</v>
      </c>
      <c r="C532" s="129" t="s">
        <v>13451</v>
      </c>
      <c r="D532" s="129" t="s">
        <v>11780</v>
      </c>
    </row>
    <row r="533">
      <c r="A533" s="129" t="s">
        <v>1983</v>
      </c>
      <c r="B533" s="129" t="s">
        <v>11794</v>
      </c>
      <c r="C533" s="129" t="s">
        <v>13452</v>
      </c>
      <c r="D533" s="129" t="s">
        <v>11780</v>
      </c>
    </row>
    <row r="534">
      <c r="A534" s="129" t="s">
        <v>1080</v>
      </c>
      <c r="B534" s="129" t="s">
        <v>11796</v>
      </c>
      <c r="C534" s="129" t="s">
        <v>13453</v>
      </c>
      <c r="D534" s="129" t="s">
        <v>11780</v>
      </c>
    </row>
    <row r="535">
      <c r="A535" s="129" t="s">
        <v>13454</v>
      </c>
      <c r="B535" s="129" t="s">
        <v>11799</v>
      </c>
      <c r="C535" s="129" t="s">
        <v>13455</v>
      </c>
      <c r="D535" s="129" t="s">
        <v>11780</v>
      </c>
    </row>
    <row r="536">
      <c r="A536" s="129" t="s">
        <v>292</v>
      </c>
      <c r="B536" s="129" t="s">
        <v>13456</v>
      </c>
      <c r="C536" s="129" t="s">
        <v>13457</v>
      </c>
      <c r="D536" s="129" t="s">
        <v>11780</v>
      </c>
    </row>
    <row r="537">
      <c r="A537" s="129" t="s">
        <v>13458</v>
      </c>
      <c r="B537" s="129" t="s">
        <v>13459</v>
      </c>
      <c r="C537" s="129" t="s">
        <v>13460</v>
      </c>
      <c r="D537" s="129" t="s">
        <v>13461</v>
      </c>
    </row>
    <row r="538">
      <c r="A538" s="129" t="s">
        <v>4729</v>
      </c>
      <c r="B538" s="129" t="s">
        <v>13462</v>
      </c>
      <c r="C538" s="129" t="s">
        <v>13463</v>
      </c>
      <c r="D538" s="129" t="s">
        <v>13464</v>
      </c>
    </row>
    <row r="539">
      <c r="A539" s="129" t="s">
        <v>13465</v>
      </c>
      <c r="B539" s="129" t="s">
        <v>13466</v>
      </c>
      <c r="C539" s="129" t="s">
        <v>13467</v>
      </c>
      <c r="D539" s="129" t="s">
        <v>11780</v>
      </c>
    </row>
    <row r="540">
      <c r="A540" s="129" t="s">
        <v>872</v>
      </c>
      <c r="B540" s="129" t="s">
        <v>13468</v>
      </c>
      <c r="C540" s="129" t="s">
        <v>13469</v>
      </c>
      <c r="D540" s="129" t="s">
        <v>13470</v>
      </c>
    </row>
    <row r="541">
      <c r="A541" s="129" t="s">
        <v>13471</v>
      </c>
      <c r="B541" s="129" t="s">
        <v>13472</v>
      </c>
      <c r="C541" s="129" t="s">
        <v>13473</v>
      </c>
      <c r="D541" s="129" t="s">
        <v>11780</v>
      </c>
    </row>
    <row r="542">
      <c r="A542" s="129" t="s">
        <v>13474</v>
      </c>
      <c r="B542" s="129" t="s">
        <v>13475</v>
      </c>
      <c r="C542" s="129" t="s">
        <v>13476</v>
      </c>
      <c r="D542" s="129" t="s">
        <v>13477</v>
      </c>
    </row>
    <row r="543">
      <c r="A543" s="129" t="s">
        <v>2247</v>
      </c>
      <c r="B543" s="129" t="s">
        <v>13478</v>
      </c>
      <c r="C543" s="129" t="s">
        <v>13479</v>
      </c>
      <c r="D543" s="129" t="s">
        <v>13480</v>
      </c>
    </row>
    <row r="544">
      <c r="A544" s="129" t="s">
        <v>577</v>
      </c>
      <c r="B544" s="129" t="s">
        <v>13481</v>
      </c>
      <c r="C544" s="129" t="s">
        <v>13482</v>
      </c>
      <c r="D544" s="129" t="s">
        <v>13483</v>
      </c>
    </row>
    <row r="545">
      <c r="A545" s="129" t="s">
        <v>13484</v>
      </c>
      <c r="B545" s="129" t="s">
        <v>13485</v>
      </c>
      <c r="C545" s="129" t="s">
        <v>13486</v>
      </c>
      <c r="D545" s="129" t="s">
        <v>13487</v>
      </c>
    </row>
    <row r="546">
      <c r="A546" s="129" t="s">
        <v>2404</v>
      </c>
      <c r="B546" s="129" t="s">
        <v>13488</v>
      </c>
      <c r="C546" s="129" t="s">
        <v>13489</v>
      </c>
      <c r="D546" s="129" t="s">
        <v>13490</v>
      </c>
    </row>
    <row r="547">
      <c r="A547" s="129" t="s">
        <v>13491</v>
      </c>
      <c r="B547" s="129" t="s">
        <v>13492</v>
      </c>
      <c r="C547" s="129" t="s">
        <v>11780</v>
      </c>
      <c r="D547" s="129" t="s">
        <v>11780</v>
      </c>
    </row>
    <row r="548">
      <c r="A548" s="129" t="s">
        <v>13493</v>
      </c>
      <c r="B548" s="129" t="s">
        <v>11782</v>
      </c>
      <c r="C548" s="129" t="s">
        <v>13494</v>
      </c>
      <c r="D548" s="129" t="s">
        <v>12328</v>
      </c>
    </row>
    <row r="549">
      <c r="A549" s="129" t="s">
        <v>13495</v>
      </c>
      <c r="B549" s="129" t="s">
        <v>11786</v>
      </c>
      <c r="C549" s="129" t="s">
        <v>13496</v>
      </c>
      <c r="D549" s="129" t="s">
        <v>11780</v>
      </c>
    </row>
    <row r="550">
      <c r="A550" s="129" t="s">
        <v>13497</v>
      </c>
      <c r="B550" s="129" t="s">
        <v>11789</v>
      </c>
      <c r="C550" s="129" t="s">
        <v>13498</v>
      </c>
      <c r="D550" s="129" t="s">
        <v>13499</v>
      </c>
    </row>
    <row r="551">
      <c r="A551" s="129" t="s">
        <v>13500</v>
      </c>
      <c r="B551" s="129" t="s">
        <v>11792</v>
      </c>
      <c r="C551" s="129" t="s">
        <v>13501</v>
      </c>
      <c r="D551" s="129" t="s">
        <v>11780</v>
      </c>
    </row>
    <row r="552">
      <c r="A552" s="129" t="s">
        <v>13502</v>
      </c>
      <c r="B552" s="129" t="s">
        <v>11794</v>
      </c>
      <c r="C552" s="129" t="s">
        <v>13503</v>
      </c>
      <c r="D552" s="129" t="s">
        <v>11780</v>
      </c>
    </row>
    <row r="553">
      <c r="A553" s="129" t="s">
        <v>13504</v>
      </c>
      <c r="B553" s="129" t="s">
        <v>11796</v>
      </c>
      <c r="C553" s="129" t="s">
        <v>13505</v>
      </c>
      <c r="D553" s="129" t="s">
        <v>11780</v>
      </c>
    </row>
    <row r="554">
      <c r="A554" s="129" t="s">
        <v>13506</v>
      </c>
      <c r="B554" s="129" t="s">
        <v>11799</v>
      </c>
      <c r="C554" s="129" t="s">
        <v>13507</v>
      </c>
      <c r="D554" s="129" t="s">
        <v>11780</v>
      </c>
    </row>
    <row r="555">
      <c r="A555" s="129" t="s">
        <v>13508</v>
      </c>
      <c r="B555" s="129" t="s">
        <v>13509</v>
      </c>
      <c r="C555" s="129" t="s">
        <v>13510</v>
      </c>
      <c r="D555" s="129" t="s">
        <v>11780</v>
      </c>
    </row>
    <row r="556">
      <c r="A556" s="129" t="s">
        <v>13511</v>
      </c>
      <c r="B556" s="129" t="s">
        <v>13512</v>
      </c>
      <c r="C556" s="129" t="s">
        <v>13513</v>
      </c>
      <c r="D556" s="129" t="s">
        <v>13514</v>
      </c>
    </row>
    <row r="557">
      <c r="A557" s="129" t="s">
        <v>13515</v>
      </c>
      <c r="B557" s="129" t="s">
        <v>13516</v>
      </c>
      <c r="C557" s="129" t="s">
        <v>13517</v>
      </c>
      <c r="D557" s="129" t="s">
        <v>13518</v>
      </c>
    </row>
    <row r="558">
      <c r="A558" s="129" t="s">
        <v>13519</v>
      </c>
      <c r="B558" s="129" t="s">
        <v>13520</v>
      </c>
      <c r="C558" s="129" t="s">
        <v>13521</v>
      </c>
      <c r="D558" s="129" t="s">
        <v>13522</v>
      </c>
    </row>
    <row r="559">
      <c r="A559" s="129" t="s">
        <v>13523</v>
      </c>
      <c r="B559" s="129" t="s">
        <v>13524</v>
      </c>
      <c r="C559" s="129" t="s">
        <v>13525</v>
      </c>
      <c r="D559" s="129" t="s">
        <v>13526</v>
      </c>
    </row>
    <row r="560">
      <c r="A560" s="129" t="s">
        <v>13527</v>
      </c>
      <c r="B560" s="129" t="s">
        <v>13528</v>
      </c>
      <c r="C560" s="129" t="s">
        <v>13529</v>
      </c>
      <c r="D560" s="129" t="s">
        <v>13530</v>
      </c>
    </row>
    <row r="561">
      <c r="A561" s="129" t="s">
        <v>13531</v>
      </c>
      <c r="B561" s="129" t="s">
        <v>13532</v>
      </c>
      <c r="C561" s="129" t="s">
        <v>13533</v>
      </c>
      <c r="D561" s="129" t="s">
        <v>13534</v>
      </c>
    </row>
    <row r="562">
      <c r="A562" s="129" t="s">
        <v>13535</v>
      </c>
      <c r="B562" s="129" t="s">
        <v>13536</v>
      </c>
      <c r="C562" s="129" t="s">
        <v>13537</v>
      </c>
      <c r="D562" s="129" t="s">
        <v>13538</v>
      </c>
    </row>
    <row r="563">
      <c r="A563" s="129" t="s">
        <v>13539</v>
      </c>
      <c r="B563" s="129" t="s">
        <v>13540</v>
      </c>
      <c r="C563" s="129" t="s">
        <v>13541</v>
      </c>
      <c r="D563" s="129" t="s">
        <v>13542</v>
      </c>
    </row>
    <row r="564">
      <c r="A564" s="129" t="s">
        <v>13543</v>
      </c>
      <c r="B564" s="129" t="s">
        <v>13544</v>
      </c>
      <c r="C564" s="129" t="s">
        <v>13545</v>
      </c>
      <c r="D564" s="129" t="s">
        <v>13546</v>
      </c>
    </row>
    <row r="565">
      <c r="A565" s="129" t="s">
        <v>13547</v>
      </c>
      <c r="B565" s="129" t="s">
        <v>13548</v>
      </c>
      <c r="C565" s="129" t="s">
        <v>13549</v>
      </c>
      <c r="D565" s="129" t="s">
        <v>13550</v>
      </c>
    </row>
    <row r="566">
      <c r="A566" s="129" t="s">
        <v>13551</v>
      </c>
      <c r="B566" s="129" t="s">
        <v>13552</v>
      </c>
      <c r="C566" s="129" t="s">
        <v>13553</v>
      </c>
      <c r="D566" s="129" t="s">
        <v>13554</v>
      </c>
    </row>
    <row r="567">
      <c r="A567" s="129" t="s">
        <v>13555</v>
      </c>
      <c r="B567" s="129" t="s">
        <v>13556</v>
      </c>
      <c r="C567" s="129" t="s">
        <v>11780</v>
      </c>
      <c r="D567" s="129" t="s">
        <v>11780</v>
      </c>
    </row>
    <row r="568">
      <c r="A568" s="129" t="s">
        <v>13557</v>
      </c>
      <c r="B568" s="129" t="s">
        <v>11782</v>
      </c>
      <c r="C568" s="129" t="s">
        <v>13558</v>
      </c>
      <c r="D568" s="129" t="s">
        <v>12328</v>
      </c>
    </row>
    <row r="569">
      <c r="A569" s="129" t="s">
        <v>13559</v>
      </c>
      <c r="B569" s="129" t="s">
        <v>11786</v>
      </c>
      <c r="C569" s="129" t="s">
        <v>13560</v>
      </c>
      <c r="D569" s="129" t="s">
        <v>11780</v>
      </c>
    </row>
    <row r="570">
      <c r="A570" s="129" t="s">
        <v>13561</v>
      </c>
      <c r="B570" s="129" t="s">
        <v>11789</v>
      </c>
      <c r="C570" s="129" t="s">
        <v>13562</v>
      </c>
      <c r="D570" s="129" t="s">
        <v>11780</v>
      </c>
    </row>
    <row r="571">
      <c r="A571" s="129" t="s">
        <v>13563</v>
      </c>
      <c r="B571" s="129" t="s">
        <v>11792</v>
      </c>
      <c r="C571" s="129" t="s">
        <v>13564</v>
      </c>
      <c r="D571" s="129" t="s">
        <v>11780</v>
      </c>
    </row>
    <row r="572">
      <c r="A572" s="129" t="s">
        <v>13565</v>
      </c>
      <c r="B572" s="129" t="s">
        <v>11794</v>
      </c>
      <c r="C572" s="129" t="s">
        <v>13566</v>
      </c>
      <c r="D572" s="129" t="s">
        <v>11780</v>
      </c>
    </row>
    <row r="573">
      <c r="A573" s="129" t="s">
        <v>13567</v>
      </c>
      <c r="B573" s="129" t="s">
        <v>11796</v>
      </c>
      <c r="C573" s="129" t="s">
        <v>13568</v>
      </c>
      <c r="D573" s="129" t="s">
        <v>11780</v>
      </c>
    </row>
    <row r="574">
      <c r="A574" s="129" t="s">
        <v>13569</v>
      </c>
      <c r="B574" s="129" t="s">
        <v>11799</v>
      </c>
      <c r="C574" s="129" t="s">
        <v>13570</v>
      </c>
      <c r="D574" s="129" t="s">
        <v>11780</v>
      </c>
    </row>
    <row r="575">
      <c r="A575" s="129" t="s">
        <v>13571</v>
      </c>
      <c r="B575" s="129" t="s">
        <v>13556</v>
      </c>
      <c r="C575" s="129" t="s">
        <v>13572</v>
      </c>
      <c r="D575" s="129" t="s">
        <v>13573</v>
      </c>
    </row>
    <row r="576">
      <c r="A576" s="129" t="s">
        <v>13574</v>
      </c>
      <c r="B576" s="129" t="s">
        <v>13575</v>
      </c>
      <c r="C576" s="129" t="s">
        <v>13576</v>
      </c>
      <c r="D576" s="129" t="s">
        <v>13577</v>
      </c>
    </row>
    <row r="577">
      <c r="A577" s="129" t="s">
        <v>13578</v>
      </c>
      <c r="B577" s="129" t="s">
        <v>13579</v>
      </c>
      <c r="C577" s="129" t="s">
        <v>13580</v>
      </c>
      <c r="D577" s="129" t="s">
        <v>13581</v>
      </c>
    </row>
    <row r="578">
      <c r="A578" s="129" t="s">
        <v>13582</v>
      </c>
      <c r="B578" s="129" t="s">
        <v>13583</v>
      </c>
      <c r="C578" s="129" t="s">
        <v>13584</v>
      </c>
      <c r="D578" s="129" t="s">
        <v>13585</v>
      </c>
    </row>
    <row r="579">
      <c r="A579" s="129" t="s">
        <v>13586</v>
      </c>
      <c r="B579" s="129" t="s">
        <v>13587</v>
      </c>
      <c r="C579" s="129" t="s">
        <v>13588</v>
      </c>
      <c r="D579" s="129" t="s">
        <v>13589</v>
      </c>
    </row>
    <row r="580">
      <c r="A580" s="129" t="s">
        <v>13590</v>
      </c>
      <c r="B580" s="129" t="s">
        <v>13591</v>
      </c>
      <c r="C580" s="129" t="s">
        <v>13592</v>
      </c>
      <c r="D580" s="129" t="s">
        <v>13593</v>
      </c>
    </row>
    <row r="581">
      <c r="A581" s="129" t="s">
        <v>13594</v>
      </c>
      <c r="B581" s="129" t="s">
        <v>13595</v>
      </c>
      <c r="C581" s="129" t="s">
        <v>13596</v>
      </c>
      <c r="D581" s="129" t="s">
        <v>13597</v>
      </c>
    </row>
    <row r="582">
      <c r="A582" s="129" t="s">
        <v>13598</v>
      </c>
      <c r="B582" s="129" t="s">
        <v>13599</v>
      </c>
      <c r="C582" s="129" t="s">
        <v>13600</v>
      </c>
      <c r="D582" s="129" t="s">
        <v>13601</v>
      </c>
    </row>
    <row r="583">
      <c r="A583" s="129" t="s">
        <v>13602</v>
      </c>
      <c r="B583" s="129" t="s">
        <v>13603</v>
      </c>
      <c r="C583" s="129" t="s">
        <v>13604</v>
      </c>
      <c r="D583" s="129" t="s">
        <v>13605</v>
      </c>
    </row>
    <row r="584">
      <c r="A584" s="129" t="s">
        <v>13606</v>
      </c>
      <c r="B584" s="129" t="s">
        <v>13607</v>
      </c>
      <c r="C584" s="129" t="s">
        <v>13608</v>
      </c>
      <c r="D584" s="129" t="s">
        <v>13609</v>
      </c>
    </row>
    <row r="585">
      <c r="A585" s="129" t="s">
        <v>13610</v>
      </c>
      <c r="B585" s="129" t="s">
        <v>13611</v>
      </c>
      <c r="C585" s="129" t="s">
        <v>13612</v>
      </c>
      <c r="D585" s="129" t="s">
        <v>13613</v>
      </c>
    </row>
    <row r="586">
      <c r="A586" s="129" t="s">
        <v>13614</v>
      </c>
      <c r="B586" s="129" t="s">
        <v>13615</v>
      </c>
      <c r="C586" s="129" t="s">
        <v>13616</v>
      </c>
      <c r="D586" s="129" t="s">
        <v>13617</v>
      </c>
    </row>
    <row r="587">
      <c r="A587" s="129" t="s">
        <v>13618</v>
      </c>
      <c r="B587" s="129" t="s">
        <v>13619</v>
      </c>
      <c r="C587" s="129" t="s">
        <v>13620</v>
      </c>
      <c r="D587" s="129" t="s">
        <v>13621</v>
      </c>
    </row>
    <row r="588">
      <c r="A588" s="129" t="s">
        <v>13622</v>
      </c>
      <c r="B588" s="129" t="s">
        <v>13623</v>
      </c>
      <c r="C588" s="129" t="s">
        <v>13624</v>
      </c>
      <c r="D588" s="129" t="s">
        <v>13625</v>
      </c>
    </row>
    <row r="589">
      <c r="A589" s="129" t="s">
        <v>13626</v>
      </c>
      <c r="B589" s="129" t="s">
        <v>13627</v>
      </c>
      <c r="C589" s="129" t="s">
        <v>13628</v>
      </c>
      <c r="D589" s="129" t="s">
        <v>13629</v>
      </c>
    </row>
    <row r="590">
      <c r="A590" s="129" t="s">
        <v>13630</v>
      </c>
      <c r="B590" s="129" t="s">
        <v>13631</v>
      </c>
      <c r="C590" s="129" t="s">
        <v>13632</v>
      </c>
      <c r="D590" s="129" t="s">
        <v>13633</v>
      </c>
    </row>
    <row r="591">
      <c r="A591" s="129" t="s">
        <v>13634</v>
      </c>
      <c r="B591" s="129" t="s">
        <v>13635</v>
      </c>
      <c r="C591" s="129" t="s">
        <v>11780</v>
      </c>
      <c r="D591" s="129" t="s">
        <v>11780</v>
      </c>
    </row>
    <row r="592">
      <c r="A592" s="129" t="s">
        <v>13636</v>
      </c>
      <c r="B592" s="129" t="s">
        <v>11782</v>
      </c>
      <c r="C592" s="129" t="s">
        <v>13637</v>
      </c>
      <c r="D592" s="129" t="s">
        <v>13638</v>
      </c>
    </row>
    <row r="593">
      <c r="A593" s="129" t="s">
        <v>13639</v>
      </c>
      <c r="B593" s="129" t="s">
        <v>11786</v>
      </c>
      <c r="C593" s="129" t="s">
        <v>13640</v>
      </c>
      <c r="D593" s="129" t="s">
        <v>11780</v>
      </c>
    </row>
    <row r="594">
      <c r="A594" s="129" t="s">
        <v>13641</v>
      </c>
      <c r="B594" s="129" t="s">
        <v>11789</v>
      </c>
      <c r="C594" s="129" t="s">
        <v>13642</v>
      </c>
      <c r="D594" s="129" t="s">
        <v>11780</v>
      </c>
    </row>
    <row r="595">
      <c r="A595" s="129" t="s">
        <v>13643</v>
      </c>
      <c r="B595" s="129" t="s">
        <v>11792</v>
      </c>
      <c r="C595" s="129" t="s">
        <v>13644</v>
      </c>
      <c r="D595" s="129" t="s">
        <v>13645</v>
      </c>
    </row>
    <row r="596">
      <c r="A596" s="129" t="s">
        <v>13646</v>
      </c>
      <c r="B596" s="129" t="s">
        <v>11794</v>
      </c>
      <c r="C596" s="129" t="s">
        <v>13647</v>
      </c>
      <c r="D596" s="129" t="s">
        <v>11780</v>
      </c>
    </row>
    <row r="597">
      <c r="A597" s="129" t="s">
        <v>13648</v>
      </c>
      <c r="B597" s="129" t="s">
        <v>11796</v>
      </c>
      <c r="C597" s="129" t="s">
        <v>13649</v>
      </c>
      <c r="D597" s="129" t="s">
        <v>11780</v>
      </c>
    </row>
    <row r="598">
      <c r="A598" s="129" t="s">
        <v>13650</v>
      </c>
      <c r="B598" s="129" t="s">
        <v>11799</v>
      </c>
      <c r="C598" s="129" t="s">
        <v>13651</v>
      </c>
      <c r="D598" s="129" t="s">
        <v>11780</v>
      </c>
    </row>
    <row r="599">
      <c r="A599" s="129" t="s">
        <v>13652</v>
      </c>
      <c r="B599" s="129" t="s">
        <v>13653</v>
      </c>
      <c r="C599" s="129" t="s">
        <v>13654</v>
      </c>
      <c r="D599" s="129" t="s">
        <v>13655</v>
      </c>
    </row>
    <row r="600">
      <c r="A600" s="129" t="s">
        <v>13656</v>
      </c>
      <c r="B600" s="129" t="s">
        <v>13657</v>
      </c>
      <c r="C600" s="129" t="s">
        <v>13658</v>
      </c>
      <c r="D600" s="129" t="s">
        <v>13659</v>
      </c>
    </row>
    <row r="601">
      <c r="A601" s="129" t="s">
        <v>13660</v>
      </c>
      <c r="B601" s="129" t="s">
        <v>13661</v>
      </c>
      <c r="C601" s="129" t="s">
        <v>13662</v>
      </c>
      <c r="D601" s="129" t="s">
        <v>13663</v>
      </c>
    </row>
    <row r="602">
      <c r="A602" s="129" t="s">
        <v>995</v>
      </c>
      <c r="B602" s="129" t="s">
        <v>13664</v>
      </c>
      <c r="C602" s="129" t="s">
        <v>13665</v>
      </c>
      <c r="D602" s="129" t="s">
        <v>13666</v>
      </c>
    </row>
    <row r="603">
      <c r="A603" s="129" t="s">
        <v>13667</v>
      </c>
      <c r="B603" s="129" t="s">
        <v>13668</v>
      </c>
      <c r="C603" s="129" t="s">
        <v>13669</v>
      </c>
      <c r="D603" s="129" t="s">
        <v>13670</v>
      </c>
    </row>
    <row r="604">
      <c r="A604" s="129" t="s">
        <v>13671</v>
      </c>
      <c r="B604" s="129" t="s">
        <v>13672</v>
      </c>
      <c r="C604" s="129" t="s">
        <v>13673</v>
      </c>
      <c r="D604" s="129" t="s">
        <v>13674</v>
      </c>
    </row>
    <row r="605">
      <c r="A605" s="129" t="s">
        <v>13675</v>
      </c>
      <c r="B605" s="129" t="s">
        <v>13676</v>
      </c>
      <c r="C605" s="129" t="s">
        <v>13677</v>
      </c>
      <c r="D605" s="129" t="s">
        <v>13678</v>
      </c>
    </row>
    <row r="606">
      <c r="A606" s="129" t="s">
        <v>13679</v>
      </c>
      <c r="B606" s="129" t="s">
        <v>13680</v>
      </c>
      <c r="C606" s="129" t="s">
        <v>13681</v>
      </c>
      <c r="D606" s="129" t="s">
        <v>11780</v>
      </c>
    </row>
    <row r="607">
      <c r="A607" s="129" t="s">
        <v>13682</v>
      </c>
      <c r="B607" s="129" t="s">
        <v>13683</v>
      </c>
      <c r="C607" s="129" t="s">
        <v>13684</v>
      </c>
      <c r="D607" s="129" t="s">
        <v>13685</v>
      </c>
    </row>
    <row r="608">
      <c r="A608" s="129" t="s">
        <v>13686</v>
      </c>
      <c r="B608" s="129" t="s">
        <v>13687</v>
      </c>
      <c r="C608" s="129" t="s">
        <v>13688</v>
      </c>
      <c r="D608" s="129" t="s">
        <v>13689</v>
      </c>
    </row>
    <row r="609">
      <c r="A609" s="129" t="s">
        <v>13690</v>
      </c>
      <c r="B609" s="129" t="s">
        <v>13691</v>
      </c>
      <c r="C609" s="129" t="s">
        <v>13692</v>
      </c>
      <c r="D609" s="129" t="s">
        <v>13693</v>
      </c>
    </row>
    <row r="610">
      <c r="A610" s="129" t="s">
        <v>2086</v>
      </c>
      <c r="B610" s="129" t="s">
        <v>13694</v>
      </c>
      <c r="C610" s="129" t="s">
        <v>13695</v>
      </c>
      <c r="D610" s="129" t="s">
        <v>11780</v>
      </c>
    </row>
    <row r="611">
      <c r="A611" s="129" t="s">
        <v>13696</v>
      </c>
      <c r="B611" s="129" t="s">
        <v>13697</v>
      </c>
      <c r="C611" s="129" t="s">
        <v>11780</v>
      </c>
      <c r="D611" s="129" t="s">
        <v>11780</v>
      </c>
    </row>
    <row r="612">
      <c r="A612" s="129" t="s">
        <v>13698</v>
      </c>
      <c r="B612" s="129" t="s">
        <v>11782</v>
      </c>
      <c r="C612" s="129" t="s">
        <v>13699</v>
      </c>
      <c r="D612" s="129" t="s">
        <v>12328</v>
      </c>
    </row>
    <row r="613">
      <c r="A613" s="129" t="s">
        <v>13700</v>
      </c>
      <c r="B613" s="129" t="s">
        <v>11786</v>
      </c>
      <c r="C613" s="129" t="s">
        <v>13701</v>
      </c>
      <c r="D613" s="129" t="s">
        <v>11780</v>
      </c>
    </row>
    <row r="614">
      <c r="A614" s="129" t="s">
        <v>2546</v>
      </c>
      <c r="B614" s="129" t="s">
        <v>11789</v>
      </c>
      <c r="C614" s="129" t="s">
        <v>13702</v>
      </c>
      <c r="D614" s="129" t="s">
        <v>13703</v>
      </c>
    </row>
    <row r="615">
      <c r="A615" s="129" t="s">
        <v>13704</v>
      </c>
      <c r="B615" s="129" t="s">
        <v>11792</v>
      </c>
      <c r="C615" s="129" t="s">
        <v>13705</v>
      </c>
      <c r="D615" s="129" t="s">
        <v>11780</v>
      </c>
    </row>
    <row r="616">
      <c r="A616" s="129" t="s">
        <v>4086</v>
      </c>
      <c r="B616" s="129" t="s">
        <v>11794</v>
      </c>
      <c r="C616" s="129" t="s">
        <v>13706</v>
      </c>
      <c r="D616" s="129" t="s">
        <v>11780</v>
      </c>
    </row>
    <row r="617">
      <c r="A617" s="129" t="s">
        <v>13707</v>
      </c>
      <c r="B617" s="129" t="s">
        <v>11796</v>
      </c>
      <c r="C617" s="129" t="s">
        <v>13708</v>
      </c>
      <c r="D617" s="129" t="s">
        <v>11780</v>
      </c>
    </row>
    <row r="618">
      <c r="A618" s="129" t="s">
        <v>13709</v>
      </c>
      <c r="B618" s="129" t="s">
        <v>11799</v>
      </c>
      <c r="C618" s="129" t="s">
        <v>13710</v>
      </c>
      <c r="D618" s="129" t="s">
        <v>11780</v>
      </c>
    </row>
    <row r="619">
      <c r="A619" s="129" t="s">
        <v>310</v>
      </c>
      <c r="B619" s="129" t="s">
        <v>13711</v>
      </c>
      <c r="C619" s="129" t="s">
        <v>13712</v>
      </c>
      <c r="D619" s="129" t="s">
        <v>13713</v>
      </c>
    </row>
    <row r="620">
      <c r="A620" s="129" t="s">
        <v>1434</v>
      </c>
      <c r="B620" s="129" t="s">
        <v>13714</v>
      </c>
      <c r="C620" s="129" t="s">
        <v>13715</v>
      </c>
      <c r="D620" s="129" t="s">
        <v>13716</v>
      </c>
    </row>
    <row r="621">
      <c r="A621" s="129" t="s">
        <v>13717</v>
      </c>
      <c r="B621" s="129" t="s">
        <v>13718</v>
      </c>
      <c r="C621" s="129" t="s">
        <v>13719</v>
      </c>
      <c r="D621" s="129" t="s">
        <v>13720</v>
      </c>
    </row>
    <row r="622">
      <c r="A622" s="129" t="s">
        <v>1343</v>
      </c>
      <c r="B622" s="129" t="s">
        <v>13721</v>
      </c>
      <c r="C622" s="129" t="s">
        <v>13722</v>
      </c>
      <c r="D622" s="129" t="s">
        <v>13723</v>
      </c>
    </row>
    <row r="623">
      <c r="A623" s="129" t="s">
        <v>13724</v>
      </c>
      <c r="B623" s="129" t="s">
        <v>13725</v>
      </c>
      <c r="C623" s="129" t="s">
        <v>13726</v>
      </c>
      <c r="D623" s="129" t="s">
        <v>13727</v>
      </c>
    </row>
    <row r="624">
      <c r="A624" s="129" t="s">
        <v>13728</v>
      </c>
      <c r="B624" s="129" t="s">
        <v>13729</v>
      </c>
      <c r="C624" s="129" t="s">
        <v>13730</v>
      </c>
      <c r="D624" s="129" t="s">
        <v>13731</v>
      </c>
    </row>
    <row r="625">
      <c r="A625" s="129" t="s">
        <v>13732</v>
      </c>
      <c r="B625" s="129" t="s">
        <v>13733</v>
      </c>
      <c r="C625" s="129" t="s">
        <v>13734</v>
      </c>
      <c r="D625" s="129" t="s">
        <v>13735</v>
      </c>
    </row>
    <row r="626">
      <c r="A626" s="129" t="s">
        <v>13736</v>
      </c>
      <c r="B626" s="129" t="s">
        <v>13737</v>
      </c>
      <c r="C626" s="129" t="s">
        <v>13738</v>
      </c>
      <c r="D626" s="129" t="s">
        <v>13739</v>
      </c>
    </row>
    <row r="627">
      <c r="A627" s="129" t="s">
        <v>13740</v>
      </c>
      <c r="B627" s="129" t="s">
        <v>13741</v>
      </c>
      <c r="C627" s="129" t="s">
        <v>13742</v>
      </c>
      <c r="D627" s="129" t="s">
        <v>13743</v>
      </c>
    </row>
    <row r="628">
      <c r="A628" s="129" t="s">
        <v>13744</v>
      </c>
      <c r="B628" s="129" t="s">
        <v>13745</v>
      </c>
      <c r="C628" s="129" t="s">
        <v>13746</v>
      </c>
      <c r="D628" s="129" t="s">
        <v>13747</v>
      </c>
    </row>
    <row r="629">
      <c r="A629" s="129" t="s">
        <v>13748</v>
      </c>
      <c r="B629" s="129" t="s">
        <v>13749</v>
      </c>
      <c r="C629" s="129" t="s">
        <v>13750</v>
      </c>
      <c r="D629" s="129" t="s">
        <v>13751</v>
      </c>
    </row>
    <row r="630">
      <c r="A630" s="129" t="s">
        <v>13752</v>
      </c>
      <c r="B630" s="129" t="s">
        <v>13753</v>
      </c>
      <c r="C630" s="129" t="s">
        <v>13754</v>
      </c>
      <c r="D630" s="129" t="s">
        <v>13755</v>
      </c>
    </row>
    <row r="631">
      <c r="A631" s="129" t="s">
        <v>13756</v>
      </c>
      <c r="B631" s="129" t="s">
        <v>13757</v>
      </c>
      <c r="C631" s="129" t="s">
        <v>13758</v>
      </c>
      <c r="D631" s="129" t="s">
        <v>13759</v>
      </c>
    </row>
    <row r="632">
      <c r="A632" s="129" t="s">
        <v>2303</v>
      </c>
      <c r="B632" s="129" t="s">
        <v>13760</v>
      </c>
      <c r="C632" s="129" t="s">
        <v>13761</v>
      </c>
      <c r="D632" s="129" t="s">
        <v>13762</v>
      </c>
    </row>
    <row r="633">
      <c r="A633" s="129" t="s">
        <v>13763</v>
      </c>
      <c r="B633" s="129" t="s">
        <v>13764</v>
      </c>
      <c r="C633" s="129" t="s">
        <v>11780</v>
      </c>
      <c r="D633" s="129" t="s">
        <v>11780</v>
      </c>
    </row>
    <row r="634">
      <c r="A634" s="129" t="s">
        <v>13765</v>
      </c>
      <c r="B634" s="129" t="s">
        <v>11782</v>
      </c>
      <c r="C634" s="129" t="s">
        <v>13766</v>
      </c>
      <c r="D634" s="129" t="s">
        <v>12328</v>
      </c>
    </row>
    <row r="635">
      <c r="A635" s="129" t="s">
        <v>13767</v>
      </c>
      <c r="B635" s="129" t="s">
        <v>11786</v>
      </c>
      <c r="C635" s="129" t="s">
        <v>13768</v>
      </c>
      <c r="D635" s="129" t="s">
        <v>11780</v>
      </c>
    </row>
    <row r="636">
      <c r="A636" s="129" t="s">
        <v>13769</v>
      </c>
      <c r="B636" s="129" t="s">
        <v>11789</v>
      </c>
      <c r="C636" s="129" t="s">
        <v>13770</v>
      </c>
      <c r="D636" s="129" t="s">
        <v>11780</v>
      </c>
    </row>
    <row r="637">
      <c r="A637" s="129" t="s">
        <v>13771</v>
      </c>
      <c r="B637" s="129" t="s">
        <v>11792</v>
      </c>
      <c r="C637" s="129" t="s">
        <v>13772</v>
      </c>
      <c r="D637" s="129" t="s">
        <v>11780</v>
      </c>
    </row>
    <row r="638">
      <c r="A638" s="129" t="s">
        <v>13773</v>
      </c>
      <c r="B638" s="129" t="s">
        <v>11794</v>
      </c>
      <c r="C638" s="129" t="s">
        <v>13774</v>
      </c>
      <c r="D638" s="129" t="s">
        <v>11780</v>
      </c>
    </row>
    <row r="639">
      <c r="A639" s="129" t="s">
        <v>13775</v>
      </c>
      <c r="B639" s="129" t="s">
        <v>11796</v>
      </c>
      <c r="C639" s="129" t="s">
        <v>13776</v>
      </c>
      <c r="D639" s="129" t="s">
        <v>11780</v>
      </c>
    </row>
    <row r="640">
      <c r="A640" s="129" t="s">
        <v>13777</v>
      </c>
      <c r="B640" s="129" t="s">
        <v>11799</v>
      </c>
      <c r="C640" s="129" t="s">
        <v>13778</v>
      </c>
      <c r="D640" s="129" t="s">
        <v>11780</v>
      </c>
    </row>
    <row r="641">
      <c r="A641" s="129" t="s">
        <v>13779</v>
      </c>
      <c r="B641" s="129" t="s">
        <v>13780</v>
      </c>
      <c r="C641" s="129" t="s">
        <v>13781</v>
      </c>
      <c r="D641" s="129" t="s">
        <v>13782</v>
      </c>
    </row>
    <row r="642">
      <c r="A642" s="129" t="s">
        <v>13783</v>
      </c>
      <c r="B642" s="129" t="s">
        <v>13784</v>
      </c>
      <c r="C642" s="129" t="s">
        <v>13785</v>
      </c>
      <c r="D642" s="129" t="s">
        <v>13786</v>
      </c>
    </row>
    <row r="643">
      <c r="A643" s="129" t="s">
        <v>13787</v>
      </c>
      <c r="B643" s="129" t="s">
        <v>13788</v>
      </c>
      <c r="C643" s="129" t="s">
        <v>13789</v>
      </c>
      <c r="D643" s="129" t="s">
        <v>13790</v>
      </c>
    </row>
    <row r="644">
      <c r="A644" s="129" t="s">
        <v>13791</v>
      </c>
      <c r="B644" s="129" t="s">
        <v>13792</v>
      </c>
      <c r="C644" s="129" t="s">
        <v>13793</v>
      </c>
      <c r="D644" s="129" t="s">
        <v>13794</v>
      </c>
    </row>
    <row r="645">
      <c r="A645" s="129" t="s">
        <v>13795</v>
      </c>
      <c r="B645" s="129" t="s">
        <v>13796</v>
      </c>
      <c r="C645" s="129" t="s">
        <v>13797</v>
      </c>
      <c r="D645" s="129" t="s">
        <v>11780</v>
      </c>
    </row>
    <row r="646">
      <c r="A646" s="129" t="s">
        <v>13798</v>
      </c>
      <c r="B646" s="129" t="s">
        <v>13799</v>
      </c>
      <c r="C646" s="129" t="s">
        <v>13800</v>
      </c>
      <c r="D646" s="129" t="s">
        <v>13801</v>
      </c>
    </row>
    <row r="647">
      <c r="A647" s="129" t="s">
        <v>13802</v>
      </c>
      <c r="B647" s="129" t="s">
        <v>13803</v>
      </c>
      <c r="C647" s="129" t="s">
        <v>13804</v>
      </c>
      <c r="D647" s="129" t="s">
        <v>11780</v>
      </c>
    </row>
    <row r="648">
      <c r="A648" s="129" t="s">
        <v>13805</v>
      </c>
      <c r="B648" s="129" t="s">
        <v>13806</v>
      </c>
      <c r="C648" s="129" t="s">
        <v>13807</v>
      </c>
      <c r="D648" s="129" t="s">
        <v>11780</v>
      </c>
    </row>
    <row r="649">
      <c r="A649" s="129" t="s">
        <v>13808</v>
      </c>
      <c r="B649" s="129" t="s">
        <v>13809</v>
      </c>
      <c r="C649" s="129" t="s">
        <v>13810</v>
      </c>
      <c r="D649" s="129" t="s">
        <v>13811</v>
      </c>
    </row>
    <row r="650">
      <c r="A650" s="129" t="s">
        <v>13812</v>
      </c>
      <c r="B650" s="129" t="s">
        <v>13813</v>
      </c>
      <c r="C650" s="129" t="s">
        <v>13814</v>
      </c>
      <c r="D650" s="129" t="s">
        <v>11780</v>
      </c>
    </row>
    <row r="651">
      <c r="A651" s="129" t="s">
        <v>13815</v>
      </c>
      <c r="B651" s="129" t="s">
        <v>13816</v>
      </c>
      <c r="C651" s="129" t="s">
        <v>13817</v>
      </c>
      <c r="D651" s="129" t="s">
        <v>13818</v>
      </c>
    </row>
    <row r="652">
      <c r="A652" s="129" t="s">
        <v>13819</v>
      </c>
      <c r="B652" s="129" t="s">
        <v>13820</v>
      </c>
      <c r="C652" s="129" t="s">
        <v>13821</v>
      </c>
      <c r="D652" s="129" t="s">
        <v>13822</v>
      </c>
    </row>
    <row r="653">
      <c r="A653" s="129" t="s">
        <v>13823</v>
      </c>
      <c r="B653" s="129" t="s">
        <v>13824</v>
      </c>
      <c r="C653" s="129" t="s">
        <v>13825</v>
      </c>
      <c r="D653" s="129" t="s">
        <v>11780</v>
      </c>
    </row>
    <row r="654">
      <c r="A654" s="129" t="s">
        <v>13826</v>
      </c>
      <c r="B654" s="129" t="s">
        <v>13827</v>
      </c>
      <c r="C654" s="129" t="s">
        <v>13828</v>
      </c>
      <c r="D654" s="129" t="s">
        <v>11780</v>
      </c>
    </row>
    <row r="655">
      <c r="A655" s="129" t="s">
        <v>13829</v>
      </c>
      <c r="B655" s="129" t="s">
        <v>13830</v>
      </c>
      <c r="C655" s="129" t="s">
        <v>13831</v>
      </c>
      <c r="D655" s="129" t="s">
        <v>13832</v>
      </c>
    </row>
    <row r="656">
      <c r="A656" s="129" t="s">
        <v>13833</v>
      </c>
      <c r="B656" s="129" t="s">
        <v>13834</v>
      </c>
      <c r="C656" s="129" t="s">
        <v>13835</v>
      </c>
      <c r="D656" s="129" t="s">
        <v>11780</v>
      </c>
    </row>
    <row r="657">
      <c r="A657" s="129" t="s">
        <v>13836</v>
      </c>
      <c r="B657" s="129" t="s">
        <v>13837</v>
      </c>
      <c r="C657" s="129" t="s">
        <v>11780</v>
      </c>
      <c r="D657" s="129" t="s">
        <v>11780</v>
      </c>
    </row>
    <row r="658">
      <c r="A658" s="129" t="s">
        <v>911</v>
      </c>
      <c r="B658" s="129" t="s">
        <v>13837</v>
      </c>
      <c r="C658" s="129" t="s">
        <v>13838</v>
      </c>
      <c r="D658" s="129" t="s">
        <v>11780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 t="s">
        <v>0</v>
      </c>
      <c r="B1" s="2" t="s">
        <v>1</v>
      </c>
      <c r="C1" s="2" t="s">
        <v>2</v>
      </c>
      <c r="D1" s="2" t="s">
        <v>3</v>
      </c>
      <c r="E1" s="2" t="s">
        <v>4</v>
      </c>
      <c r="F1" s="2" t="s">
        <v>5</v>
      </c>
      <c r="G1" s="2" t="s">
        <v>8</v>
      </c>
      <c r="H1" s="2" t="s">
        <v>9</v>
      </c>
      <c r="I1" s="2" t="s">
        <v>10</v>
      </c>
      <c r="J1" s="2" t="s">
        <v>11</v>
      </c>
      <c r="K1" s="2" t="s">
        <v>12</v>
      </c>
      <c r="L1" s="2" t="s">
        <v>13</v>
      </c>
      <c r="M1" s="2" t="s">
        <v>14</v>
      </c>
      <c r="N1" s="2" t="s">
        <v>15</v>
      </c>
      <c r="O1" s="2" t="s">
        <v>16</v>
      </c>
      <c r="P1" s="2" t="s">
        <v>17</v>
      </c>
      <c r="Q1" s="2" t="s">
        <v>18</v>
      </c>
      <c r="R1" s="2" t="s">
        <v>19</v>
      </c>
      <c r="S1" s="2" t="s">
        <v>21</v>
      </c>
      <c r="T1" s="2" t="s">
        <v>22</v>
      </c>
      <c r="U1" s="2" t="s">
        <v>23</v>
      </c>
      <c r="V1" s="2" t="s">
        <v>24</v>
      </c>
      <c r="W1" s="2" t="s">
        <v>25</v>
      </c>
      <c r="X1" s="2" t="s">
        <v>27</v>
      </c>
      <c r="Y1" s="2" t="s">
        <v>28</v>
      </c>
      <c r="Z1" s="2" t="s">
        <v>30</v>
      </c>
      <c r="AA1" s="2" t="s">
        <v>31</v>
      </c>
      <c r="AB1" s="2" t="s">
        <v>32</v>
      </c>
      <c r="AC1" s="2" t="s">
        <v>2458</v>
      </c>
    </row>
    <row r="2">
      <c r="A2" s="2">
        <v>208.0</v>
      </c>
      <c r="B2" s="2" t="s">
        <v>69</v>
      </c>
      <c r="C2" s="2" t="s">
        <v>88</v>
      </c>
      <c r="D2" s="2" t="b">
        <v>1</v>
      </c>
      <c r="E2" s="2">
        <v>0.0</v>
      </c>
      <c r="F2" s="2">
        <v>0.0</v>
      </c>
      <c r="G2" s="2">
        <v>0.0</v>
      </c>
      <c r="H2" s="130">
        <v>42320.290972222225</v>
      </c>
      <c r="I2" s="2" t="s">
        <v>90</v>
      </c>
      <c r="J2" s="2" t="s">
        <v>91</v>
      </c>
      <c r="K2" s="2" t="s">
        <v>92</v>
      </c>
      <c r="Q2" s="2" t="s">
        <v>93</v>
      </c>
      <c r="R2" s="2" t="b">
        <v>1</v>
      </c>
      <c r="S2" s="2" t="b">
        <v>0</v>
      </c>
      <c r="U2" s="2" t="s">
        <v>94</v>
      </c>
      <c r="V2" s="2" t="s">
        <v>94</v>
      </c>
      <c r="Z2" s="2" t="s">
        <v>95</v>
      </c>
    </row>
    <row r="3">
      <c r="A3" s="2">
        <v>303.0</v>
      </c>
      <c r="B3" s="2" t="s">
        <v>69</v>
      </c>
      <c r="C3" s="2" t="s">
        <v>260</v>
      </c>
      <c r="D3" s="2" t="b">
        <v>1</v>
      </c>
      <c r="E3" s="2">
        <v>13.0</v>
      </c>
      <c r="F3" s="2">
        <v>4.0</v>
      </c>
      <c r="G3" s="2">
        <v>9.0</v>
      </c>
      <c r="H3" s="130">
        <v>42310.379166666666</v>
      </c>
      <c r="I3" s="2" t="s">
        <v>261</v>
      </c>
      <c r="J3" s="2" t="s">
        <v>262</v>
      </c>
      <c r="K3" s="2" t="s">
        <v>263</v>
      </c>
      <c r="L3" s="2" t="s">
        <v>264</v>
      </c>
      <c r="M3" s="2">
        <v>0.0</v>
      </c>
      <c r="N3" s="2">
        <v>0.0</v>
      </c>
      <c r="O3" s="2">
        <v>0.0</v>
      </c>
      <c r="P3" s="2">
        <v>0.0</v>
      </c>
      <c r="Q3" s="2" t="s">
        <v>265</v>
      </c>
      <c r="R3" s="2" t="b">
        <v>1</v>
      </c>
      <c r="S3" s="2" t="b">
        <v>1</v>
      </c>
      <c r="U3" s="2" t="s">
        <v>94</v>
      </c>
      <c r="V3" s="2" t="s">
        <v>94</v>
      </c>
      <c r="Z3" s="2" t="s">
        <v>266</v>
      </c>
    </row>
    <row r="4">
      <c r="A4" s="2">
        <v>688.0</v>
      </c>
      <c r="B4" s="2" t="s">
        <v>69</v>
      </c>
      <c r="C4" s="2" t="s">
        <v>267</v>
      </c>
      <c r="D4" s="2" t="b">
        <v>1</v>
      </c>
      <c r="E4" s="2">
        <v>0.0</v>
      </c>
      <c r="F4" s="2">
        <v>0.0</v>
      </c>
      <c r="G4" s="2">
        <v>0.0</v>
      </c>
      <c r="H4" s="130">
        <v>42325.71319444444</v>
      </c>
      <c r="I4" s="2" t="s">
        <v>268</v>
      </c>
      <c r="J4" s="2" t="s">
        <v>269</v>
      </c>
      <c r="K4" s="2" t="s">
        <v>270</v>
      </c>
      <c r="Q4" s="2" t="s">
        <v>271</v>
      </c>
      <c r="R4" s="2" t="b">
        <v>0</v>
      </c>
      <c r="S4" s="2" t="b">
        <v>1</v>
      </c>
      <c r="T4" s="2">
        <v>0.0</v>
      </c>
      <c r="U4" s="2" t="s">
        <v>272</v>
      </c>
      <c r="V4" s="2" t="s">
        <v>94</v>
      </c>
      <c r="W4" s="53">
        <v>1.404471704E9</v>
      </c>
      <c r="X4" s="53">
        <v>1.299951911E9</v>
      </c>
      <c r="Y4" s="2" t="s">
        <v>273</v>
      </c>
      <c r="Z4" s="2" t="s">
        <v>274</v>
      </c>
      <c r="AA4" s="2">
        <v>3.0</v>
      </c>
      <c r="AB4" s="2">
        <v>1.0</v>
      </c>
    </row>
    <row r="5">
      <c r="A5" s="2">
        <v>708.0</v>
      </c>
      <c r="B5" s="2" t="s">
        <v>69</v>
      </c>
      <c r="C5" s="2" t="s">
        <v>295</v>
      </c>
      <c r="D5" s="2" t="b">
        <v>1</v>
      </c>
      <c r="E5" s="2">
        <v>1.0</v>
      </c>
      <c r="F5" s="2">
        <v>1.0</v>
      </c>
      <c r="H5" s="130">
        <v>42312.21388888889</v>
      </c>
      <c r="I5" s="2" t="s">
        <v>297</v>
      </c>
      <c r="J5" s="2" t="s">
        <v>298</v>
      </c>
      <c r="K5" s="2" t="s">
        <v>299</v>
      </c>
      <c r="Q5" s="2" t="s">
        <v>300</v>
      </c>
      <c r="R5" s="2" t="b">
        <v>0</v>
      </c>
      <c r="S5" s="2" t="b">
        <v>0</v>
      </c>
      <c r="U5" s="2" t="s">
        <v>301</v>
      </c>
      <c r="V5" s="2" t="s">
        <v>94</v>
      </c>
      <c r="W5" s="53">
        <v>9.17658932E8</v>
      </c>
      <c r="X5" s="53">
        <v>8.73884171E8</v>
      </c>
      <c r="Z5" s="2" t="s">
        <v>302</v>
      </c>
      <c r="AA5" s="2">
        <v>3.0</v>
      </c>
      <c r="AB5" s="2">
        <v>1.0</v>
      </c>
    </row>
    <row r="6">
      <c r="A6" s="2">
        <v>9.0</v>
      </c>
      <c r="B6" s="2" t="s">
        <v>69</v>
      </c>
      <c r="C6" s="2" t="s">
        <v>374</v>
      </c>
      <c r="D6" s="2" t="b">
        <v>1</v>
      </c>
      <c r="E6" s="2">
        <v>66.0</v>
      </c>
      <c r="F6" s="2">
        <v>22.0</v>
      </c>
      <c r="G6" s="2">
        <v>44.0</v>
      </c>
      <c r="H6" s="130">
        <v>42311.64791666667</v>
      </c>
      <c r="I6" s="2" t="s">
        <v>375</v>
      </c>
      <c r="J6" s="2" t="s">
        <v>376</v>
      </c>
      <c r="K6" s="2" t="s">
        <v>377</v>
      </c>
      <c r="Q6" s="2" t="s">
        <v>378</v>
      </c>
      <c r="R6" s="2" t="b">
        <v>1</v>
      </c>
      <c r="S6" s="2" t="b">
        <v>0</v>
      </c>
      <c r="T6" s="2">
        <v>99501.0</v>
      </c>
      <c r="U6" s="2" t="s">
        <v>379</v>
      </c>
      <c r="V6" s="2" t="s">
        <v>380</v>
      </c>
      <c r="W6" s="53">
        <v>3767608.0</v>
      </c>
      <c r="X6" s="53">
        <v>3535353.0</v>
      </c>
      <c r="Y6" s="2" t="s">
        <v>381</v>
      </c>
      <c r="Z6" s="2" t="s">
        <v>426</v>
      </c>
      <c r="AA6" s="2">
        <v>2.0</v>
      </c>
      <c r="AB6" s="2">
        <v>2.0</v>
      </c>
    </row>
    <row r="7">
      <c r="A7" s="2">
        <v>225.0</v>
      </c>
      <c r="B7" s="2" t="s">
        <v>69</v>
      </c>
      <c r="C7" s="2" t="s">
        <v>548</v>
      </c>
      <c r="D7" s="2" t="b">
        <v>1</v>
      </c>
      <c r="E7" s="2">
        <v>22.0</v>
      </c>
      <c r="F7" s="2">
        <v>4.0</v>
      </c>
      <c r="G7" s="2">
        <v>18.0</v>
      </c>
      <c r="H7" s="130">
        <v>42311.8125</v>
      </c>
      <c r="I7" s="2" t="s">
        <v>550</v>
      </c>
      <c r="J7" s="2" t="s">
        <v>551</v>
      </c>
      <c r="K7" s="2" t="s">
        <v>553</v>
      </c>
      <c r="Q7" s="2" t="s">
        <v>555</v>
      </c>
      <c r="R7" s="2" t="b">
        <v>1</v>
      </c>
      <c r="S7" s="2" t="b">
        <v>1</v>
      </c>
      <c r="T7" s="2">
        <v>35216.0</v>
      </c>
      <c r="U7" s="2" t="s">
        <v>556</v>
      </c>
      <c r="V7" s="2" t="s">
        <v>557</v>
      </c>
      <c r="W7" s="53">
        <v>173472.0</v>
      </c>
      <c r="X7" s="53">
        <v>152073.0</v>
      </c>
      <c r="Y7" s="2" t="s">
        <v>559</v>
      </c>
      <c r="Z7" s="2" t="s">
        <v>563</v>
      </c>
    </row>
    <row r="8">
      <c r="A8" s="2">
        <v>226.0</v>
      </c>
      <c r="B8" s="2" t="s">
        <v>69</v>
      </c>
      <c r="C8" s="2" t="s">
        <v>548</v>
      </c>
      <c r="D8" s="2" t="b">
        <v>1</v>
      </c>
      <c r="E8" s="2">
        <v>5.0</v>
      </c>
      <c r="F8" s="2">
        <v>1.0</v>
      </c>
      <c r="G8" s="2">
        <v>4.0</v>
      </c>
      <c r="H8" s="130">
        <v>42311.83472222222</v>
      </c>
      <c r="I8" s="2" t="s">
        <v>682</v>
      </c>
      <c r="J8" s="2" t="s">
        <v>551</v>
      </c>
      <c r="K8" s="2" t="s">
        <v>683</v>
      </c>
      <c r="L8" s="2" t="s">
        <v>264</v>
      </c>
      <c r="M8" s="2">
        <v>0.0</v>
      </c>
      <c r="N8" s="2">
        <v>0.0</v>
      </c>
      <c r="O8" s="2" t="s">
        <v>684</v>
      </c>
      <c r="P8" s="2" t="s">
        <v>685</v>
      </c>
      <c r="Q8" s="2" t="s">
        <v>686</v>
      </c>
      <c r="R8" s="2" t="b">
        <v>1</v>
      </c>
      <c r="S8" s="2" t="b">
        <v>1</v>
      </c>
      <c r="T8" s="2">
        <v>35216.0</v>
      </c>
      <c r="U8" s="2" t="s">
        <v>556</v>
      </c>
      <c r="V8" s="2" t="s">
        <v>557</v>
      </c>
      <c r="W8" s="53">
        <v>173472.0</v>
      </c>
      <c r="X8" s="53">
        <v>152073.0</v>
      </c>
      <c r="Y8" s="2" t="s">
        <v>559</v>
      </c>
      <c r="Z8" s="2" t="s">
        <v>688</v>
      </c>
    </row>
    <row r="9">
      <c r="A9" s="2">
        <v>227.0</v>
      </c>
      <c r="B9" s="2" t="s">
        <v>69</v>
      </c>
      <c r="C9" s="2" t="s">
        <v>548</v>
      </c>
      <c r="D9" s="2" t="b">
        <v>1</v>
      </c>
      <c r="E9" s="2">
        <v>2657.0</v>
      </c>
      <c r="F9" s="2">
        <v>131.0</v>
      </c>
      <c r="G9" s="2">
        <v>2526.0</v>
      </c>
      <c r="H9" s="130">
        <v>42311.847916666666</v>
      </c>
      <c r="I9" s="2" t="s">
        <v>807</v>
      </c>
      <c r="J9" s="2" t="s">
        <v>551</v>
      </c>
      <c r="K9" s="2" t="s">
        <v>808</v>
      </c>
      <c r="Q9" s="2" t="s">
        <v>810</v>
      </c>
      <c r="R9" s="2" t="b">
        <v>1</v>
      </c>
      <c r="S9" s="2" t="b">
        <v>1</v>
      </c>
      <c r="T9" s="2">
        <v>35216.0</v>
      </c>
      <c r="U9" s="2" t="s">
        <v>556</v>
      </c>
      <c r="V9" s="2" t="s">
        <v>557</v>
      </c>
      <c r="W9" s="53">
        <v>173472.0</v>
      </c>
      <c r="X9" s="53">
        <v>152073.0</v>
      </c>
      <c r="Y9" s="2" t="s">
        <v>559</v>
      </c>
      <c r="Z9" s="2" t="s">
        <v>815</v>
      </c>
    </row>
    <row r="10">
      <c r="A10" s="2">
        <v>228.0</v>
      </c>
      <c r="B10" s="2" t="s">
        <v>69</v>
      </c>
      <c r="C10" s="2" t="s">
        <v>548</v>
      </c>
      <c r="D10" s="2" t="b">
        <v>1</v>
      </c>
      <c r="E10" s="2">
        <v>16.0</v>
      </c>
      <c r="F10" s="2">
        <v>2.0</v>
      </c>
      <c r="G10" s="2">
        <v>14.0</v>
      </c>
      <c r="H10" s="130">
        <v>42311.85902777778</v>
      </c>
      <c r="I10" s="2" t="s">
        <v>939</v>
      </c>
      <c r="J10" s="2" t="s">
        <v>551</v>
      </c>
      <c r="K10" s="2" t="s">
        <v>941</v>
      </c>
      <c r="Q10" s="2" t="s">
        <v>944</v>
      </c>
      <c r="R10" s="2" t="b">
        <v>1</v>
      </c>
      <c r="S10" s="2" t="b">
        <v>1</v>
      </c>
      <c r="T10" s="2">
        <v>35216.0</v>
      </c>
      <c r="U10" s="2" t="s">
        <v>556</v>
      </c>
      <c r="V10" s="2" t="s">
        <v>557</v>
      </c>
      <c r="W10" s="53">
        <v>173472.0</v>
      </c>
      <c r="X10" s="53">
        <v>152073.0</v>
      </c>
      <c r="Y10" s="2" t="s">
        <v>559</v>
      </c>
      <c r="Z10" s="2" t="s">
        <v>947</v>
      </c>
    </row>
    <row r="11">
      <c r="A11" s="2">
        <v>229.0</v>
      </c>
      <c r="B11" s="2" t="s">
        <v>69</v>
      </c>
      <c r="C11" s="2" t="s">
        <v>548</v>
      </c>
      <c r="D11" s="2" t="b">
        <v>1</v>
      </c>
      <c r="E11" s="2">
        <v>16.0</v>
      </c>
      <c r="F11" s="2">
        <v>0.0</v>
      </c>
      <c r="G11" s="2">
        <v>16.0</v>
      </c>
      <c r="H11" s="130">
        <v>42311.86111111111</v>
      </c>
      <c r="I11" s="2" t="s">
        <v>939</v>
      </c>
      <c r="J11" s="2" t="s">
        <v>551</v>
      </c>
      <c r="K11" s="2" t="s">
        <v>941</v>
      </c>
      <c r="Q11" s="2" t="s">
        <v>944</v>
      </c>
      <c r="R11" s="2" t="b">
        <v>1</v>
      </c>
      <c r="S11" s="2" t="b">
        <v>1</v>
      </c>
      <c r="T11" s="2">
        <v>35216.0</v>
      </c>
      <c r="U11" s="2" t="s">
        <v>556</v>
      </c>
      <c r="V11" s="2" t="s">
        <v>557</v>
      </c>
      <c r="W11" s="53">
        <v>173472.0</v>
      </c>
      <c r="X11" s="53">
        <v>152073.0</v>
      </c>
      <c r="Y11" s="2" t="s">
        <v>559</v>
      </c>
      <c r="Z11" s="2" t="s">
        <v>947</v>
      </c>
    </row>
    <row r="12">
      <c r="A12" s="2">
        <v>230.0</v>
      </c>
      <c r="B12" s="2" t="s">
        <v>69</v>
      </c>
      <c r="C12" s="2" t="s">
        <v>548</v>
      </c>
      <c r="D12" s="2" t="b">
        <v>1</v>
      </c>
      <c r="E12" s="2">
        <v>1.0</v>
      </c>
      <c r="F12" s="2">
        <v>0.0</v>
      </c>
      <c r="G12" s="2">
        <v>1.0</v>
      </c>
      <c r="H12" s="130">
        <v>42311.87291666667</v>
      </c>
      <c r="I12" s="2" t="s">
        <v>1172</v>
      </c>
      <c r="J12" s="2" t="s">
        <v>551</v>
      </c>
      <c r="Q12" s="2" t="s">
        <v>1178</v>
      </c>
      <c r="R12" s="2" t="b">
        <v>1</v>
      </c>
      <c r="S12" s="2" t="b">
        <v>0</v>
      </c>
      <c r="T12" s="2">
        <v>35216.0</v>
      </c>
      <c r="U12" s="2" t="s">
        <v>556</v>
      </c>
      <c r="V12" s="2" t="s">
        <v>557</v>
      </c>
      <c r="W12" s="53">
        <v>173472.0</v>
      </c>
      <c r="X12" s="53">
        <v>152073.0</v>
      </c>
      <c r="Y12" s="2" t="s">
        <v>559</v>
      </c>
      <c r="Z12" s="2" t="s">
        <v>1184</v>
      </c>
    </row>
    <row r="13">
      <c r="A13" s="2">
        <v>231.0</v>
      </c>
      <c r="B13" s="2" t="s">
        <v>69</v>
      </c>
      <c r="C13" s="2" t="s">
        <v>548</v>
      </c>
      <c r="D13" s="2" t="b">
        <v>1</v>
      </c>
      <c r="E13" s="2">
        <v>7.0</v>
      </c>
      <c r="F13" s="2">
        <v>1.0</v>
      </c>
      <c r="G13" s="2">
        <v>6.0</v>
      </c>
      <c r="H13" s="130">
        <v>42311.933333333334</v>
      </c>
      <c r="I13" s="2" t="s">
        <v>1309</v>
      </c>
      <c r="J13" s="2" t="s">
        <v>551</v>
      </c>
      <c r="K13" s="2" t="s">
        <v>1311</v>
      </c>
      <c r="Q13" s="2" t="s">
        <v>1314</v>
      </c>
      <c r="R13" s="2" t="b">
        <v>1</v>
      </c>
      <c r="S13" s="2" t="b">
        <v>1</v>
      </c>
      <c r="T13" s="2">
        <v>35216.0</v>
      </c>
      <c r="U13" s="2" t="s">
        <v>556</v>
      </c>
      <c r="V13" s="2" t="s">
        <v>557</v>
      </c>
      <c r="W13" s="53">
        <v>173472.0</v>
      </c>
      <c r="X13" s="53">
        <v>152073.0</v>
      </c>
      <c r="Y13" s="2" t="s">
        <v>559</v>
      </c>
      <c r="Z13" s="2" t="s">
        <v>1319</v>
      </c>
    </row>
    <row r="14">
      <c r="A14" s="2">
        <v>339.0</v>
      </c>
      <c r="B14" s="2" t="s">
        <v>69</v>
      </c>
      <c r="C14" s="2" t="s">
        <v>1431</v>
      </c>
      <c r="D14" s="2" t="b">
        <v>1</v>
      </c>
      <c r="E14" s="2">
        <v>11.0</v>
      </c>
      <c r="F14" s="2">
        <v>1.0</v>
      </c>
      <c r="G14" s="2">
        <v>10.0</v>
      </c>
      <c r="H14" s="130">
        <v>42310.46666666667</v>
      </c>
      <c r="I14" s="2" t="s">
        <v>1433</v>
      </c>
      <c r="J14" s="2" t="s">
        <v>1435</v>
      </c>
      <c r="K14" s="2" t="s">
        <v>1436</v>
      </c>
      <c r="Q14" s="2" t="s">
        <v>1438</v>
      </c>
      <c r="R14" s="2" t="b">
        <v>1</v>
      </c>
      <c r="S14" s="2" t="b">
        <v>1</v>
      </c>
      <c r="T14" s="2">
        <v>36616.0</v>
      </c>
      <c r="U14" s="2" t="s">
        <v>1439</v>
      </c>
      <c r="V14" s="2" t="s">
        <v>557</v>
      </c>
      <c r="W14" s="53">
        <v>207907.0</v>
      </c>
      <c r="X14" s="53">
        <v>140774.0</v>
      </c>
      <c r="Y14" s="2" t="s">
        <v>1441</v>
      </c>
      <c r="Z14" s="2" t="s">
        <v>1443</v>
      </c>
    </row>
    <row r="15">
      <c r="A15" s="2">
        <v>344.0</v>
      </c>
      <c r="B15" s="2" t="s">
        <v>69</v>
      </c>
      <c r="C15" s="2" t="s">
        <v>1547</v>
      </c>
      <c r="D15" s="2" t="b">
        <v>1</v>
      </c>
      <c r="E15" s="2">
        <v>33.0</v>
      </c>
      <c r="F15" s="2">
        <v>8.0</v>
      </c>
      <c r="G15" s="2">
        <v>25.0</v>
      </c>
      <c r="H15" s="130">
        <v>42318.4375</v>
      </c>
      <c r="I15" s="2" t="s">
        <v>1549</v>
      </c>
      <c r="J15" s="2" t="s">
        <v>1550</v>
      </c>
      <c r="K15" s="2" t="s">
        <v>1552</v>
      </c>
      <c r="Q15" s="2" t="s">
        <v>1554</v>
      </c>
      <c r="R15" s="2" t="b">
        <v>1</v>
      </c>
      <c r="S15" s="2" t="b">
        <v>0</v>
      </c>
      <c r="T15" s="2">
        <v>36017.0</v>
      </c>
      <c r="U15" s="2" t="s">
        <v>1555</v>
      </c>
      <c r="V15" s="2" t="s">
        <v>557</v>
      </c>
      <c r="Z15" s="2" t="s">
        <v>1558</v>
      </c>
    </row>
    <row r="16">
      <c r="A16" s="2">
        <v>435.0</v>
      </c>
      <c r="B16" s="2" t="s">
        <v>69</v>
      </c>
      <c r="C16" s="2" t="s">
        <v>1673</v>
      </c>
      <c r="D16" s="2" t="b">
        <v>1</v>
      </c>
      <c r="E16" s="2">
        <v>4.0</v>
      </c>
      <c r="F16" s="2">
        <v>1.0</v>
      </c>
      <c r="G16" s="2">
        <v>3.0</v>
      </c>
      <c r="H16" s="130">
        <v>42326.75763888889</v>
      </c>
      <c r="I16" s="2" t="s">
        <v>1675</v>
      </c>
      <c r="J16" s="2" t="s">
        <v>1676</v>
      </c>
      <c r="K16" s="2" t="s">
        <v>1677</v>
      </c>
      <c r="Q16" s="2" t="s">
        <v>1679</v>
      </c>
      <c r="R16" s="2" t="b">
        <v>1</v>
      </c>
      <c r="S16" s="2" t="b">
        <v>1</v>
      </c>
      <c r="T16" s="2">
        <v>36124.0</v>
      </c>
      <c r="U16" s="2" t="s">
        <v>1680</v>
      </c>
      <c r="V16" s="2" t="s">
        <v>557</v>
      </c>
      <c r="Y16" s="2" t="s">
        <v>1301</v>
      </c>
      <c r="Z16" s="2" t="s">
        <v>1687</v>
      </c>
    </row>
    <row r="17">
      <c r="A17" s="2">
        <v>643.0</v>
      </c>
      <c r="B17" s="2" t="s">
        <v>69</v>
      </c>
      <c r="C17" s="2" t="s">
        <v>1789</v>
      </c>
      <c r="D17" s="2" t="b">
        <v>1</v>
      </c>
      <c r="E17" s="2">
        <v>3.0</v>
      </c>
      <c r="F17" s="2">
        <v>1.0</v>
      </c>
      <c r="G17" s="2">
        <v>2.0</v>
      </c>
      <c r="H17" s="130">
        <v>42319.53402777778</v>
      </c>
      <c r="I17" s="2" t="s">
        <v>1793</v>
      </c>
      <c r="J17" s="2" t="s">
        <v>1794</v>
      </c>
      <c r="K17" s="2" t="s">
        <v>1796</v>
      </c>
      <c r="Q17" s="2" t="s">
        <v>1798</v>
      </c>
      <c r="R17" s="2" t="b">
        <v>0</v>
      </c>
      <c r="S17" s="2" t="b">
        <v>0</v>
      </c>
      <c r="T17" s="2">
        <v>35222.0</v>
      </c>
      <c r="U17" s="2" t="s">
        <v>1800</v>
      </c>
      <c r="V17" s="2" t="s">
        <v>557</v>
      </c>
      <c r="W17" s="53">
        <v>1029781.0</v>
      </c>
      <c r="X17" s="53">
        <v>1029005.0</v>
      </c>
      <c r="Y17" s="2" t="s">
        <v>598</v>
      </c>
      <c r="Z17" s="2" t="s">
        <v>1811</v>
      </c>
      <c r="AA17" s="2">
        <v>1.0</v>
      </c>
      <c r="AB17" s="2">
        <v>1.0</v>
      </c>
    </row>
    <row r="18">
      <c r="A18" s="2">
        <v>687.0</v>
      </c>
      <c r="B18" s="2" t="s">
        <v>69</v>
      </c>
      <c r="C18" s="2" t="s">
        <v>1939</v>
      </c>
      <c r="D18" s="2" t="b">
        <v>1</v>
      </c>
      <c r="E18" s="2">
        <v>0.0</v>
      </c>
      <c r="F18" s="2">
        <v>0.0</v>
      </c>
      <c r="G18" s="2">
        <v>0.0</v>
      </c>
      <c r="H18" s="130">
        <v>42324.54513888889</v>
      </c>
      <c r="I18" s="2" t="s">
        <v>1941</v>
      </c>
      <c r="J18" s="2" t="s">
        <v>1943</v>
      </c>
      <c r="K18" s="2" t="s">
        <v>1945</v>
      </c>
      <c r="Q18" s="2" t="s">
        <v>1949</v>
      </c>
      <c r="R18" s="2" t="b">
        <v>0</v>
      </c>
      <c r="S18" s="2" t="b">
        <v>0</v>
      </c>
      <c r="T18" s="2">
        <v>36604.0</v>
      </c>
      <c r="U18" s="2" t="s">
        <v>1439</v>
      </c>
      <c r="V18" s="2" t="s">
        <v>557</v>
      </c>
      <c r="W18" s="53">
        <v>424141.0</v>
      </c>
      <c r="X18" s="53">
        <v>422013.0</v>
      </c>
      <c r="Y18" s="2" t="s">
        <v>1952</v>
      </c>
      <c r="Z18" s="2" t="s">
        <v>1955</v>
      </c>
      <c r="AA18" s="2">
        <v>1.0</v>
      </c>
      <c r="AB18" s="2">
        <v>2.0</v>
      </c>
    </row>
    <row r="19">
      <c r="A19" s="2">
        <v>695.0</v>
      </c>
      <c r="B19" s="2" t="s">
        <v>69</v>
      </c>
      <c r="C19" s="2" t="s">
        <v>548</v>
      </c>
      <c r="D19" s="2" t="b">
        <v>1</v>
      </c>
      <c r="E19" s="2">
        <v>8.0</v>
      </c>
      <c r="F19" s="2">
        <v>0.0</v>
      </c>
      <c r="G19" s="2">
        <v>8.0</v>
      </c>
      <c r="H19" s="130">
        <v>42311.802083333336</v>
      </c>
      <c r="I19" s="2" t="s">
        <v>2076</v>
      </c>
      <c r="J19" s="2" t="s">
        <v>551</v>
      </c>
      <c r="K19" s="2" t="s">
        <v>2078</v>
      </c>
      <c r="Q19" s="2" t="s">
        <v>2080</v>
      </c>
      <c r="R19" s="2" t="b">
        <v>0</v>
      </c>
      <c r="S19" s="2" t="b">
        <v>1</v>
      </c>
      <c r="T19" s="2">
        <v>35216.0</v>
      </c>
      <c r="U19" s="2" t="s">
        <v>556</v>
      </c>
      <c r="V19" s="2" t="s">
        <v>557</v>
      </c>
      <c r="W19" s="53">
        <v>173472.0</v>
      </c>
      <c r="X19" s="53">
        <v>152073.0</v>
      </c>
      <c r="Y19" s="2" t="s">
        <v>559</v>
      </c>
      <c r="Z19" s="2" t="s">
        <v>2085</v>
      </c>
      <c r="AA19" s="2">
        <v>1.0</v>
      </c>
      <c r="AB19" s="2">
        <v>1.0</v>
      </c>
    </row>
    <row r="20">
      <c r="A20" s="2">
        <v>696.0</v>
      </c>
      <c r="B20" s="2" t="s">
        <v>69</v>
      </c>
      <c r="C20" s="2" t="s">
        <v>548</v>
      </c>
      <c r="D20" s="2" t="b">
        <v>1</v>
      </c>
      <c r="E20" s="2">
        <v>80.0</v>
      </c>
      <c r="F20" s="2">
        <v>0.0</v>
      </c>
      <c r="G20" s="2">
        <v>80.0</v>
      </c>
      <c r="H20" s="130">
        <v>42311.84027777778</v>
      </c>
      <c r="I20" s="2" t="s">
        <v>2213</v>
      </c>
      <c r="J20" s="2" t="s">
        <v>551</v>
      </c>
      <c r="K20" s="2" t="s">
        <v>2214</v>
      </c>
      <c r="Q20" s="2" t="s">
        <v>2217</v>
      </c>
      <c r="R20" s="2" t="b">
        <v>0</v>
      </c>
      <c r="S20" s="2" t="b">
        <v>0</v>
      </c>
      <c r="T20" s="2">
        <v>35216.0</v>
      </c>
      <c r="U20" s="2" t="s">
        <v>556</v>
      </c>
      <c r="V20" s="2" t="s">
        <v>557</v>
      </c>
      <c r="W20" s="53">
        <v>173472.0</v>
      </c>
      <c r="X20" s="53">
        <v>152073.0</v>
      </c>
      <c r="Y20" s="2" t="s">
        <v>559</v>
      </c>
      <c r="Z20" s="2" t="s">
        <v>2220</v>
      </c>
      <c r="AA20" s="2">
        <v>3.0</v>
      </c>
      <c r="AB20" s="2">
        <v>1.0</v>
      </c>
    </row>
    <row r="21">
      <c r="A21" s="2">
        <v>697.0</v>
      </c>
      <c r="B21" s="2" t="s">
        <v>69</v>
      </c>
      <c r="C21" s="2" t="s">
        <v>548</v>
      </c>
      <c r="D21" s="2" t="b">
        <v>1</v>
      </c>
      <c r="E21" s="2">
        <v>12.0</v>
      </c>
      <c r="F21" s="2">
        <v>0.0</v>
      </c>
      <c r="G21" s="2">
        <v>12.0</v>
      </c>
      <c r="H21" s="130">
        <v>42311.84097222222</v>
      </c>
      <c r="I21" s="2" t="s">
        <v>2336</v>
      </c>
      <c r="J21" s="2" t="s">
        <v>551</v>
      </c>
      <c r="K21" s="2" t="s">
        <v>2338</v>
      </c>
      <c r="Q21" s="2" t="s">
        <v>2340</v>
      </c>
      <c r="R21" s="2" t="b">
        <v>0</v>
      </c>
      <c r="S21" s="2" t="b">
        <v>0</v>
      </c>
      <c r="T21" s="2">
        <v>35216.0</v>
      </c>
      <c r="U21" s="2" t="s">
        <v>556</v>
      </c>
      <c r="V21" s="2" t="s">
        <v>557</v>
      </c>
      <c r="W21" s="53">
        <v>173472.0</v>
      </c>
      <c r="X21" s="53">
        <v>152073.0</v>
      </c>
      <c r="Y21" s="2" t="s">
        <v>559</v>
      </c>
      <c r="Z21" s="2" t="s">
        <v>2345</v>
      </c>
      <c r="AA21" s="2">
        <v>3.0</v>
      </c>
      <c r="AB21" s="2">
        <v>1.0</v>
      </c>
    </row>
    <row r="22">
      <c r="A22" s="2">
        <v>698.0</v>
      </c>
      <c r="B22" s="2" t="s">
        <v>69</v>
      </c>
      <c r="C22" s="2" t="s">
        <v>548</v>
      </c>
      <c r="D22" s="2" t="b">
        <v>1</v>
      </c>
      <c r="E22" s="2">
        <v>534.0</v>
      </c>
      <c r="F22" s="2">
        <v>5.0</v>
      </c>
      <c r="G22" s="2">
        <v>529.0</v>
      </c>
      <c r="H22" s="130">
        <v>42311.842361111114</v>
      </c>
      <c r="I22" s="2" t="s">
        <v>2461</v>
      </c>
      <c r="J22" s="2" t="s">
        <v>551</v>
      </c>
      <c r="K22" s="2" t="s">
        <v>2462</v>
      </c>
      <c r="Q22" s="2" t="s">
        <v>2463</v>
      </c>
      <c r="R22" s="2" t="b">
        <v>0</v>
      </c>
      <c r="S22" s="2" t="b">
        <v>0</v>
      </c>
      <c r="T22" s="2">
        <v>35216.0</v>
      </c>
      <c r="U22" s="2" t="s">
        <v>556</v>
      </c>
      <c r="V22" s="2" t="s">
        <v>557</v>
      </c>
      <c r="W22" s="53">
        <v>173472.0</v>
      </c>
      <c r="X22" s="53">
        <v>152073.0</v>
      </c>
      <c r="Y22" s="2" t="s">
        <v>559</v>
      </c>
      <c r="Z22" s="2" t="s">
        <v>2465</v>
      </c>
      <c r="AA22" s="2">
        <v>1.0</v>
      </c>
      <c r="AB22" s="2">
        <v>4.0</v>
      </c>
    </row>
    <row r="23">
      <c r="A23" s="2">
        <v>710.0</v>
      </c>
      <c r="B23" s="2" t="s">
        <v>69</v>
      </c>
      <c r="C23" s="2" t="s">
        <v>2535</v>
      </c>
      <c r="D23" s="2" t="b">
        <v>1</v>
      </c>
      <c r="E23" s="2">
        <v>10.0</v>
      </c>
      <c r="F23" s="2">
        <v>3.0</v>
      </c>
      <c r="G23" s="2">
        <v>7.0</v>
      </c>
      <c r="H23" s="130">
        <v>42331.319444444445</v>
      </c>
      <c r="I23" s="2" t="s">
        <v>2537</v>
      </c>
      <c r="J23" s="2" t="s">
        <v>2539</v>
      </c>
      <c r="K23" s="2" t="s">
        <v>2541</v>
      </c>
      <c r="Q23" s="2" t="s">
        <v>2543</v>
      </c>
      <c r="R23" s="2" t="b">
        <v>0</v>
      </c>
      <c r="S23" s="2" t="b">
        <v>0</v>
      </c>
      <c r="T23" s="2">
        <v>35202.0</v>
      </c>
      <c r="U23" s="2" t="s">
        <v>1800</v>
      </c>
      <c r="V23" s="2" t="s">
        <v>557</v>
      </c>
      <c r="W23" s="53">
        <v>321903.0</v>
      </c>
      <c r="X23" s="53">
        <v>340433.0</v>
      </c>
      <c r="Y23" s="2" t="s">
        <v>2546</v>
      </c>
      <c r="Z23" s="2" t="s">
        <v>2550</v>
      </c>
      <c r="AA23" s="2">
        <v>1.0</v>
      </c>
      <c r="AB23" s="2">
        <v>1.0</v>
      </c>
    </row>
    <row r="24">
      <c r="A24" s="2">
        <v>11.0</v>
      </c>
      <c r="B24" s="2" t="s">
        <v>69</v>
      </c>
      <c r="C24" s="2" t="s">
        <v>395</v>
      </c>
      <c r="D24" s="2" t="b">
        <v>1</v>
      </c>
      <c r="E24" s="2">
        <v>9.0</v>
      </c>
      <c r="F24" s="2">
        <v>1.0</v>
      </c>
      <c r="G24" s="2">
        <v>8.0</v>
      </c>
      <c r="H24" s="130">
        <v>42312.95277777778</v>
      </c>
      <c r="I24" s="2" t="s">
        <v>396</v>
      </c>
      <c r="J24" s="2" t="s">
        <v>397</v>
      </c>
      <c r="K24" s="2" t="s">
        <v>398</v>
      </c>
      <c r="Q24" s="2" t="s">
        <v>399</v>
      </c>
      <c r="R24" s="2" t="b">
        <v>1</v>
      </c>
      <c r="S24" s="2" t="b">
        <v>1</v>
      </c>
      <c r="T24" s="2">
        <v>71964.0</v>
      </c>
      <c r="U24" s="2" t="s">
        <v>400</v>
      </c>
      <c r="V24" s="2" t="s">
        <v>401</v>
      </c>
      <c r="Y24" s="2" t="s">
        <v>402</v>
      </c>
      <c r="Z24" s="2" t="s">
        <v>2626</v>
      </c>
      <c r="AA24" s="2">
        <v>1.0</v>
      </c>
      <c r="AB24" s="2">
        <v>6.0</v>
      </c>
    </row>
    <row r="25">
      <c r="A25" s="2">
        <v>79.0</v>
      </c>
      <c r="B25" s="2" t="s">
        <v>69</v>
      </c>
      <c r="C25" s="2" t="s">
        <v>1074</v>
      </c>
      <c r="D25" s="2" t="b">
        <v>1</v>
      </c>
      <c r="E25" s="2">
        <v>67.0</v>
      </c>
      <c r="F25" s="2">
        <v>28.0</v>
      </c>
      <c r="G25" s="2">
        <v>39.0</v>
      </c>
      <c r="H25" s="130">
        <v>42327.25625</v>
      </c>
      <c r="I25" s="2" t="s">
        <v>1075</v>
      </c>
      <c r="J25" s="2" t="s">
        <v>1076</v>
      </c>
      <c r="K25" s="2" t="s">
        <v>1077</v>
      </c>
      <c r="Q25" s="2" t="s">
        <v>1078</v>
      </c>
      <c r="R25" s="2" t="b">
        <v>1</v>
      </c>
      <c r="S25" s="2" t="b">
        <v>0</v>
      </c>
      <c r="T25" s="2">
        <v>72712.0</v>
      </c>
      <c r="U25" s="2" t="s">
        <v>1079</v>
      </c>
      <c r="V25" s="2" t="s">
        <v>401</v>
      </c>
      <c r="Y25" s="2" t="s">
        <v>1080</v>
      </c>
      <c r="Z25" s="2" t="s">
        <v>2634</v>
      </c>
      <c r="AA25" s="2">
        <v>2.0</v>
      </c>
      <c r="AB25" s="2">
        <v>1.0</v>
      </c>
    </row>
    <row r="26">
      <c r="A26" s="2">
        <v>80.0</v>
      </c>
      <c r="B26" s="2" t="s">
        <v>69</v>
      </c>
      <c r="C26" s="2" t="s">
        <v>1074</v>
      </c>
      <c r="D26" s="2" t="b">
        <v>1</v>
      </c>
      <c r="E26" s="2">
        <v>123.0</v>
      </c>
      <c r="F26" s="2">
        <v>21.0</v>
      </c>
      <c r="G26" s="2">
        <v>102.0</v>
      </c>
      <c r="H26" s="130">
        <v>42331.782638888886</v>
      </c>
      <c r="I26" s="2" t="s">
        <v>1084</v>
      </c>
      <c r="J26" s="2" t="s">
        <v>1076</v>
      </c>
      <c r="K26" s="2" t="s">
        <v>1085</v>
      </c>
      <c r="Q26" s="2" t="s">
        <v>1086</v>
      </c>
      <c r="R26" s="2" t="b">
        <v>1</v>
      </c>
      <c r="S26" s="2" t="b">
        <v>0</v>
      </c>
      <c r="T26" s="2">
        <v>72712.0</v>
      </c>
      <c r="U26" s="2" t="s">
        <v>1079</v>
      </c>
      <c r="V26" s="2" t="s">
        <v>401</v>
      </c>
      <c r="Y26" s="2" t="s">
        <v>1080</v>
      </c>
      <c r="Z26" s="2" t="s">
        <v>2641</v>
      </c>
      <c r="AA26" s="2">
        <v>1.0</v>
      </c>
      <c r="AB26" s="2">
        <v>1.0</v>
      </c>
    </row>
    <row r="27">
      <c r="A27" s="2">
        <v>107.0</v>
      </c>
      <c r="B27" s="2" t="s">
        <v>69</v>
      </c>
      <c r="C27" s="2" t="s">
        <v>1338</v>
      </c>
      <c r="D27" s="2" t="b">
        <v>1</v>
      </c>
      <c r="E27" s="2">
        <v>394.0</v>
      </c>
      <c r="F27" s="2">
        <v>75.0</v>
      </c>
      <c r="G27" s="2">
        <v>319.0</v>
      </c>
      <c r="H27" s="130">
        <v>42325.42986111111</v>
      </c>
      <c r="I27" s="2" t="s">
        <v>1339</v>
      </c>
      <c r="J27" s="2" t="s">
        <v>1340</v>
      </c>
      <c r="K27" s="2" t="s">
        <v>1341</v>
      </c>
      <c r="Q27" s="2" t="s">
        <v>1342</v>
      </c>
      <c r="R27" s="2" t="b">
        <v>1</v>
      </c>
      <c r="S27" s="2" t="b">
        <v>1</v>
      </c>
      <c r="T27" s="2">
        <v>72712.0</v>
      </c>
      <c r="U27" s="2" t="s">
        <v>1079</v>
      </c>
      <c r="V27" s="2" t="s">
        <v>401</v>
      </c>
      <c r="Y27" s="2" t="s">
        <v>1343</v>
      </c>
      <c r="Z27" s="2" t="s">
        <v>2648</v>
      </c>
      <c r="AA27" s="2">
        <v>2.0</v>
      </c>
      <c r="AB27" s="2">
        <v>4.0</v>
      </c>
    </row>
    <row r="28">
      <c r="A28" s="2">
        <v>156.0</v>
      </c>
      <c r="B28" s="2" t="s">
        <v>69</v>
      </c>
      <c r="C28" s="2" t="s">
        <v>1788</v>
      </c>
      <c r="D28" s="2" t="b">
        <v>1</v>
      </c>
      <c r="E28" s="2">
        <v>1.0</v>
      </c>
      <c r="F28" s="2">
        <v>0.0</v>
      </c>
      <c r="G28" s="2">
        <v>1.0</v>
      </c>
      <c r="H28" s="130">
        <v>42318.322222222225</v>
      </c>
      <c r="I28" s="2" t="s">
        <v>1790</v>
      </c>
      <c r="J28" s="2" t="s">
        <v>1791</v>
      </c>
      <c r="K28" s="2" t="s">
        <v>1792</v>
      </c>
      <c r="Q28" s="2" t="s">
        <v>1795</v>
      </c>
      <c r="R28" s="2" t="b">
        <v>1</v>
      </c>
      <c r="S28" s="2" t="b">
        <v>0</v>
      </c>
      <c r="T28" s="2">
        <v>72811.0</v>
      </c>
      <c r="U28" s="2" t="s">
        <v>1797</v>
      </c>
      <c r="V28" s="2" t="s">
        <v>401</v>
      </c>
      <c r="W28" s="53">
        <v>3.3760303E7</v>
      </c>
      <c r="X28" s="53">
        <v>3.3786029E7</v>
      </c>
      <c r="Y28" s="2" t="s">
        <v>1799</v>
      </c>
      <c r="Z28" s="2" t="s">
        <v>2656</v>
      </c>
    </row>
    <row r="29">
      <c r="A29" s="2">
        <v>440.0</v>
      </c>
      <c r="B29" s="2" t="s">
        <v>69</v>
      </c>
      <c r="C29" s="2" t="s">
        <v>2660</v>
      </c>
      <c r="D29" s="2" t="b">
        <v>1</v>
      </c>
      <c r="E29" s="2">
        <v>27.0</v>
      </c>
      <c r="F29" s="2">
        <v>15.0</v>
      </c>
      <c r="G29" s="2">
        <v>12.0</v>
      </c>
      <c r="H29" s="130">
        <v>42312.57847222222</v>
      </c>
      <c r="I29" s="2" t="s">
        <v>1782</v>
      </c>
      <c r="J29" s="2" t="s">
        <v>2662</v>
      </c>
      <c r="K29" s="2" t="s">
        <v>1783</v>
      </c>
      <c r="Q29" s="2" t="s">
        <v>2659</v>
      </c>
      <c r="R29" s="2" t="b">
        <v>1</v>
      </c>
      <c r="S29" s="2" t="b">
        <v>0</v>
      </c>
      <c r="T29" s="2">
        <v>72632.0</v>
      </c>
      <c r="U29" s="2" t="s">
        <v>2664</v>
      </c>
      <c r="V29" s="2" t="s">
        <v>401</v>
      </c>
      <c r="W29" s="53">
        <v>1805747.0</v>
      </c>
      <c r="X29" s="53">
        <v>1418436.0</v>
      </c>
      <c r="Y29" s="2" t="s">
        <v>2666</v>
      </c>
      <c r="Z29" s="2" t="s">
        <v>2672</v>
      </c>
    </row>
    <row r="30">
      <c r="A30" s="2">
        <v>665.0</v>
      </c>
      <c r="B30" s="2" t="s">
        <v>69</v>
      </c>
      <c r="C30" s="2" t="s">
        <v>1788</v>
      </c>
      <c r="D30" s="2" t="b">
        <v>1</v>
      </c>
      <c r="E30" s="2">
        <v>1.0</v>
      </c>
      <c r="F30" s="2">
        <v>0.0</v>
      </c>
      <c r="G30" s="2">
        <v>1.0</v>
      </c>
      <c r="H30" s="130">
        <v>42314.45277777778</v>
      </c>
      <c r="I30" s="2" t="s">
        <v>2675</v>
      </c>
      <c r="J30" s="2" t="s">
        <v>1791</v>
      </c>
      <c r="Q30" s="2" t="s">
        <v>2674</v>
      </c>
      <c r="R30" s="2" t="b">
        <v>0</v>
      </c>
      <c r="S30" s="2" t="b">
        <v>0</v>
      </c>
      <c r="T30" s="2">
        <v>72811.0</v>
      </c>
      <c r="U30" s="2" t="s">
        <v>1797</v>
      </c>
      <c r="V30" s="2" t="s">
        <v>401</v>
      </c>
      <c r="W30" s="53">
        <v>3.3760303E7</v>
      </c>
      <c r="X30" s="53">
        <v>3.3786029E7</v>
      </c>
      <c r="Y30" s="2" t="s">
        <v>1799</v>
      </c>
      <c r="Z30" s="2" t="s">
        <v>2680</v>
      </c>
      <c r="AA30" s="2">
        <v>2.0</v>
      </c>
      <c r="AB30" s="2">
        <v>3.0</v>
      </c>
    </row>
    <row r="31">
      <c r="A31" s="2">
        <v>370.0</v>
      </c>
      <c r="B31" s="2" t="s">
        <v>69</v>
      </c>
      <c r="C31" s="2" t="s">
        <v>2683</v>
      </c>
      <c r="D31" s="2" t="b">
        <v>1</v>
      </c>
      <c r="E31" s="2">
        <v>143.0</v>
      </c>
      <c r="F31" s="2">
        <v>31.0</v>
      </c>
      <c r="G31" s="2">
        <v>112.0</v>
      </c>
      <c r="H31" s="130">
        <v>42325.472916666666</v>
      </c>
      <c r="I31" s="2" t="s">
        <v>2687</v>
      </c>
      <c r="J31" s="2" t="s">
        <v>2688</v>
      </c>
      <c r="K31" s="2" t="s">
        <v>2689</v>
      </c>
      <c r="Q31" s="2" t="s">
        <v>2682</v>
      </c>
      <c r="R31" s="2" t="b">
        <v>1</v>
      </c>
      <c r="S31" s="2" t="b">
        <v>0</v>
      </c>
      <c r="T31" s="2">
        <v>85308.0</v>
      </c>
      <c r="U31" s="2" t="s">
        <v>2691</v>
      </c>
      <c r="V31" s="2" t="s">
        <v>2692</v>
      </c>
      <c r="Y31" s="2" t="s">
        <v>2694</v>
      </c>
      <c r="Z31" s="2" t="s">
        <v>2699</v>
      </c>
    </row>
    <row r="32">
      <c r="A32" s="2">
        <v>518.0</v>
      </c>
      <c r="B32" s="2" t="s">
        <v>69</v>
      </c>
      <c r="C32" s="2" t="s">
        <v>2702</v>
      </c>
      <c r="D32" s="2" t="b">
        <v>0</v>
      </c>
      <c r="E32" s="2">
        <v>5.0</v>
      </c>
      <c r="F32" s="2">
        <v>1.0</v>
      </c>
      <c r="G32" s="2">
        <v>4.0</v>
      </c>
      <c r="H32" s="130">
        <v>42332.70208333333</v>
      </c>
      <c r="I32" s="2" t="s">
        <v>2703</v>
      </c>
      <c r="J32" s="2" t="s">
        <v>2704</v>
      </c>
      <c r="K32" s="2" t="s">
        <v>2706</v>
      </c>
      <c r="Q32" s="2" t="s">
        <v>2701</v>
      </c>
      <c r="R32" s="2" t="b">
        <v>1</v>
      </c>
      <c r="S32" s="2" t="b">
        <v>1</v>
      </c>
      <c r="T32" s="2">
        <v>85532.0</v>
      </c>
      <c r="U32" s="2" t="s">
        <v>2709</v>
      </c>
      <c r="V32" s="2" t="s">
        <v>2692</v>
      </c>
      <c r="Z32" s="2" t="s">
        <v>2730</v>
      </c>
    </row>
    <row r="33">
      <c r="A33" s="2">
        <v>526.0</v>
      </c>
      <c r="B33" s="2" t="s">
        <v>69</v>
      </c>
      <c r="C33" s="2" t="s">
        <v>2733</v>
      </c>
      <c r="D33" s="2" t="b">
        <v>0</v>
      </c>
      <c r="E33" s="2">
        <v>2.0</v>
      </c>
      <c r="F33" s="2">
        <v>0.0</v>
      </c>
      <c r="G33" s="2">
        <v>2.0</v>
      </c>
      <c r="H33" s="130">
        <v>42320.37708333333</v>
      </c>
      <c r="I33" s="2" t="s">
        <v>2734</v>
      </c>
      <c r="J33" s="2" t="s">
        <v>2736</v>
      </c>
      <c r="K33" s="2" t="s">
        <v>2737</v>
      </c>
      <c r="Q33" s="2" t="s">
        <v>2731</v>
      </c>
      <c r="R33" s="2" t="b">
        <v>1</v>
      </c>
      <c r="S33" s="2" t="b">
        <v>1</v>
      </c>
      <c r="T33" s="2">
        <v>85335.0</v>
      </c>
      <c r="U33" s="2" t="s">
        <v>2739</v>
      </c>
      <c r="V33" s="2" t="s">
        <v>2692</v>
      </c>
      <c r="Z33" s="2" t="s">
        <v>2744</v>
      </c>
    </row>
    <row r="34">
      <c r="A34" s="2">
        <v>784.0</v>
      </c>
      <c r="B34" s="2" t="s">
        <v>69</v>
      </c>
      <c r="C34" s="2" t="s">
        <v>2747</v>
      </c>
      <c r="D34" s="2" t="b">
        <v>0</v>
      </c>
      <c r="E34" s="2">
        <v>2.0</v>
      </c>
      <c r="F34" s="2">
        <v>0.0</v>
      </c>
      <c r="G34" s="2">
        <v>2.0</v>
      </c>
      <c r="H34" s="130">
        <v>42310.86388888889</v>
      </c>
      <c r="I34" s="2" t="s">
        <v>2749</v>
      </c>
      <c r="J34" s="2" t="s">
        <v>2750</v>
      </c>
      <c r="K34" s="2" t="s">
        <v>2751</v>
      </c>
      <c r="Q34" s="2" t="s">
        <v>2746</v>
      </c>
      <c r="R34" s="2" t="b">
        <v>0</v>
      </c>
      <c r="S34" s="2" t="b">
        <v>1</v>
      </c>
      <c r="T34" s="2">
        <v>85233.0</v>
      </c>
      <c r="U34" s="2" t="s">
        <v>2753</v>
      </c>
      <c r="V34" s="2" t="s">
        <v>2692</v>
      </c>
      <c r="Z34" s="2" t="s">
        <v>2758</v>
      </c>
      <c r="AA34" s="2">
        <v>1.0</v>
      </c>
      <c r="AB34" s="2">
        <v>2.0</v>
      </c>
    </row>
    <row r="35">
      <c r="A35" s="2">
        <v>3.0</v>
      </c>
      <c r="B35" s="2" t="s">
        <v>69</v>
      </c>
      <c r="C35" s="2" t="s">
        <v>313</v>
      </c>
      <c r="D35" s="2" t="b">
        <v>1</v>
      </c>
      <c r="E35" s="2">
        <v>20.0</v>
      </c>
      <c r="F35" s="2">
        <v>2.0</v>
      </c>
      <c r="G35" s="2">
        <v>18.0</v>
      </c>
      <c r="H35" s="130">
        <v>42313.87430555555</v>
      </c>
      <c r="I35" s="2" t="s">
        <v>314</v>
      </c>
      <c r="J35" s="2" t="s">
        <v>315</v>
      </c>
      <c r="K35" s="2" t="s">
        <v>316</v>
      </c>
      <c r="Q35" s="2" t="s">
        <v>317</v>
      </c>
      <c r="R35" s="2" t="b">
        <v>1</v>
      </c>
      <c r="S35" s="2" t="b">
        <v>1</v>
      </c>
      <c r="T35" s="2">
        <v>90291.0</v>
      </c>
      <c r="U35" s="2" t="s">
        <v>318</v>
      </c>
      <c r="V35" s="2" t="s">
        <v>319</v>
      </c>
      <c r="W35" s="53">
        <v>1854087.0</v>
      </c>
      <c r="X35" s="53">
        <v>1075644.0</v>
      </c>
      <c r="Y35" s="2" t="s">
        <v>320</v>
      </c>
      <c r="Z35" s="2" t="s">
        <v>2768</v>
      </c>
      <c r="AA35" s="2">
        <v>2.0</v>
      </c>
      <c r="AB35" s="2">
        <v>2.0</v>
      </c>
    </row>
    <row r="36">
      <c r="A36" s="2">
        <v>18.0</v>
      </c>
      <c r="B36" s="2" t="s">
        <v>69</v>
      </c>
      <c r="C36" s="2" t="s">
        <v>455</v>
      </c>
      <c r="D36" s="2" t="b">
        <v>1</v>
      </c>
      <c r="E36" s="2">
        <v>3.0</v>
      </c>
      <c r="F36" s="2">
        <v>0.0</v>
      </c>
      <c r="G36" s="2">
        <v>3.0</v>
      </c>
      <c r="H36" s="130">
        <v>42321.686111111114</v>
      </c>
      <c r="I36" s="2" t="s">
        <v>456</v>
      </c>
      <c r="J36" s="2" t="s">
        <v>457</v>
      </c>
      <c r="K36" s="2" t="s">
        <v>458</v>
      </c>
      <c r="Q36" s="2" t="s">
        <v>459</v>
      </c>
      <c r="R36" s="2" t="b">
        <v>1</v>
      </c>
      <c r="S36" s="2" t="b">
        <v>0</v>
      </c>
      <c r="T36" s="2">
        <v>92138.0</v>
      </c>
      <c r="U36" s="2" t="s">
        <v>460</v>
      </c>
      <c r="V36" s="2" t="s">
        <v>319</v>
      </c>
      <c r="W36" s="53">
        <v>17225.0</v>
      </c>
      <c r="X36" s="53">
        <v>12202.0</v>
      </c>
      <c r="Y36" s="2" t="s">
        <v>461</v>
      </c>
      <c r="Z36" s="2" t="s">
        <v>2778</v>
      </c>
      <c r="AA36" s="2">
        <v>2.0</v>
      </c>
      <c r="AB36" s="2">
        <v>1.0</v>
      </c>
    </row>
    <row r="37">
      <c r="A37" s="2">
        <v>22.0</v>
      </c>
      <c r="B37" s="2" t="s">
        <v>69</v>
      </c>
      <c r="C37" s="2" t="s">
        <v>497</v>
      </c>
      <c r="D37" s="2" t="b">
        <v>1</v>
      </c>
      <c r="E37" s="2">
        <v>4.0</v>
      </c>
      <c r="F37" s="2">
        <v>1.0</v>
      </c>
      <c r="G37" s="2">
        <v>3.0</v>
      </c>
      <c r="H37" s="130">
        <v>42331.41388888889</v>
      </c>
      <c r="I37" s="2" t="s">
        <v>498</v>
      </c>
      <c r="J37" s="2" t="s">
        <v>499</v>
      </c>
      <c r="K37" s="2" t="s">
        <v>500</v>
      </c>
      <c r="Q37" s="2" t="s">
        <v>501</v>
      </c>
      <c r="R37" s="2" t="b">
        <v>1</v>
      </c>
      <c r="S37" s="2" t="b">
        <v>1</v>
      </c>
      <c r="T37" s="2">
        <v>93160.0</v>
      </c>
      <c r="U37" s="2" t="s">
        <v>502</v>
      </c>
      <c r="V37" s="2" t="s">
        <v>319</v>
      </c>
      <c r="W37" s="53">
        <v>152771.0</v>
      </c>
      <c r="X37" s="53">
        <v>177820.0</v>
      </c>
      <c r="Y37" s="2" t="s">
        <v>503</v>
      </c>
      <c r="Z37" s="2" t="s">
        <v>2785</v>
      </c>
      <c r="AA37" s="2">
        <v>2.0</v>
      </c>
      <c r="AB37" s="2">
        <v>2.0</v>
      </c>
    </row>
    <row r="38">
      <c r="A38" s="2">
        <v>25.0</v>
      </c>
      <c r="B38" s="2" t="s">
        <v>69</v>
      </c>
      <c r="C38" s="2" t="s">
        <v>528</v>
      </c>
      <c r="D38" s="2" t="b">
        <v>1</v>
      </c>
      <c r="E38" s="2">
        <v>1.0</v>
      </c>
      <c r="F38" s="2">
        <v>0.0</v>
      </c>
      <c r="G38" s="2">
        <v>1.0</v>
      </c>
      <c r="H38" s="130">
        <v>42327.62222222222</v>
      </c>
      <c r="I38" s="2" t="s">
        <v>529</v>
      </c>
      <c r="J38" s="2" t="s">
        <v>530</v>
      </c>
      <c r="K38" s="2" t="s">
        <v>531</v>
      </c>
      <c r="L38" s="2" t="s">
        <v>532</v>
      </c>
      <c r="M38" s="2" t="s">
        <v>533</v>
      </c>
      <c r="N38" s="2">
        <v>0.0</v>
      </c>
      <c r="O38" s="2">
        <v>0.0</v>
      </c>
      <c r="P38" s="2">
        <v>0.0</v>
      </c>
      <c r="Q38" s="2" t="s">
        <v>534</v>
      </c>
      <c r="R38" s="2" t="b">
        <v>1</v>
      </c>
      <c r="S38" s="2" t="b">
        <v>1</v>
      </c>
      <c r="T38" s="2">
        <v>90405.0</v>
      </c>
      <c r="U38" s="2" t="s">
        <v>535</v>
      </c>
      <c r="V38" s="2" t="s">
        <v>319</v>
      </c>
      <c r="W38" s="53">
        <v>3837508.0</v>
      </c>
      <c r="X38" s="53">
        <v>4081752.0</v>
      </c>
      <c r="Y38" s="2" t="s">
        <v>536</v>
      </c>
      <c r="Z38" s="2" t="s">
        <v>2797</v>
      </c>
      <c r="AA38" s="2">
        <v>2.0</v>
      </c>
      <c r="AB38" s="2">
        <v>2.0</v>
      </c>
    </row>
    <row r="39">
      <c r="A39" s="2">
        <v>38.0</v>
      </c>
      <c r="B39" s="2" t="s">
        <v>69</v>
      </c>
      <c r="C39" s="2" t="s">
        <v>672</v>
      </c>
      <c r="D39" s="2" t="b">
        <v>1</v>
      </c>
      <c r="E39" s="2">
        <v>1.0</v>
      </c>
      <c r="F39" s="2">
        <v>0.0</v>
      </c>
      <c r="G39" s="2">
        <v>1.0</v>
      </c>
      <c r="H39" s="130">
        <v>42331.90625</v>
      </c>
      <c r="I39" s="2" t="s">
        <v>673</v>
      </c>
      <c r="J39" s="2" t="s">
        <v>674</v>
      </c>
      <c r="K39" s="2" t="s">
        <v>675</v>
      </c>
      <c r="Q39" s="2" t="s">
        <v>676</v>
      </c>
      <c r="R39" s="2" t="b">
        <v>1</v>
      </c>
      <c r="S39" s="2" t="b">
        <v>0</v>
      </c>
      <c r="T39" s="2">
        <v>91506.0</v>
      </c>
      <c r="U39" s="2" t="s">
        <v>677</v>
      </c>
      <c r="V39" s="2" t="s">
        <v>319</v>
      </c>
      <c r="Y39" s="2" t="s">
        <v>678</v>
      </c>
      <c r="Z39" s="2" t="s">
        <v>2807</v>
      </c>
      <c r="AA39" s="2">
        <v>2.0</v>
      </c>
      <c r="AB39" s="2">
        <v>6.0</v>
      </c>
    </row>
    <row r="40">
      <c r="A40" s="2">
        <v>39.0</v>
      </c>
      <c r="B40" s="2" t="s">
        <v>69</v>
      </c>
      <c r="C40" s="2" t="s">
        <v>672</v>
      </c>
      <c r="D40" s="2" t="b">
        <v>1</v>
      </c>
      <c r="E40" s="2">
        <v>44.0</v>
      </c>
      <c r="F40" s="2">
        <v>10.0</v>
      </c>
      <c r="G40" s="2">
        <v>34.0</v>
      </c>
      <c r="H40" s="130">
        <v>42331.924305555556</v>
      </c>
      <c r="I40" s="2" t="s">
        <v>673</v>
      </c>
      <c r="J40" s="2" t="s">
        <v>674</v>
      </c>
      <c r="K40" s="2" t="s">
        <v>675</v>
      </c>
      <c r="Q40" s="2" t="s">
        <v>676</v>
      </c>
      <c r="R40" s="2" t="b">
        <v>1</v>
      </c>
      <c r="S40" s="2" t="b">
        <v>0</v>
      </c>
      <c r="T40" s="2">
        <v>91506.0</v>
      </c>
      <c r="U40" s="2" t="s">
        <v>677</v>
      </c>
      <c r="V40" s="2" t="s">
        <v>319</v>
      </c>
      <c r="Y40" s="2" t="s">
        <v>678</v>
      </c>
      <c r="Z40" s="2" t="s">
        <v>2807</v>
      </c>
      <c r="AA40" s="2">
        <v>2.0</v>
      </c>
      <c r="AB40" s="2">
        <v>6.0</v>
      </c>
    </row>
    <row r="41">
      <c r="A41" s="2">
        <v>45.0</v>
      </c>
      <c r="B41" s="2" t="s">
        <v>69</v>
      </c>
      <c r="C41" s="2" t="s">
        <v>746</v>
      </c>
      <c r="D41" s="2" t="b">
        <v>1</v>
      </c>
      <c r="E41" s="2">
        <v>2.0</v>
      </c>
      <c r="F41" s="2">
        <v>0.0</v>
      </c>
      <c r="G41" s="2">
        <v>2.0</v>
      </c>
      <c r="H41" s="130">
        <v>42331.48402777778</v>
      </c>
      <c r="I41" s="2" t="s">
        <v>747</v>
      </c>
      <c r="J41" s="2" t="s">
        <v>748</v>
      </c>
      <c r="K41" s="2" t="s">
        <v>749</v>
      </c>
      <c r="Q41" s="2" t="s">
        <v>750</v>
      </c>
      <c r="R41" s="2" t="b">
        <v>1</v>
      </c>
      <c r="S41" s="2" t="b">
        <v>1</v>
      </c>
      <c r="T41" s="2">
        <v>90017.0</v>
      </c>
      <c r="U41" s="2" t="s">
        <v>751</v>
      </c>
      <c r="V41" s="2" t="s">
        <v>319</v>
      </c>
      <c r="W41" s="53">
        <v>236014.0</v>
      </c>
      <c r="X41" s="53">
        <v>239933.0</v>
      </c>
      <c r="Y41" s="2" t="s">
        <v>752</v>
      </c>
      <c r="Z41" s="2" t="s">
        <v>2821</v>
      </c>
      <c r="AA41" s="2">
        <v>1.0</v>
      </c>
      <c r="AB41" s="2">
        <v>4.0</v>
      </c>
    </row>
    <row r="42">
      <c r="A42" s="2">
        <v>50.0</v>
      </c>
      <c r="B42" s="2" t="s">
        <v>69</v>
      </c>
      <c r="C42" s="2" t="s">
        <v>793</v>
      </c>
      <c r="D42" s="2" t="b">
        <v>1</v>
      </c>
      <c r="E42" s="2">
        <v>2.0</v>
      </c>
      <c r="F42" s="2">
        <v>1.0</v>
      </c>
      <c r="G42" s="2">
        <v>1.0</v>
      </c>
      <c r="H42" s="130">
        <v>42311.438888888886</v>
      </c>
      <c r="I42" s="2" t="s">
        <v>794</v>
      </c>
      <c r="J42" s="2" t="s">
        <v>795</v>
      </c>
      <c r="K42" s="2" t="s">
        <v>796</v>
      </c>
      <c r="Q42" s="2" t="s">
        <v>797</v>
      </c>
      <c r="R42" s="2" t="b">
        <v>1</v>
      </c>
      <c r="S42" s="2" t="b">
        <v>1</v>
      </c>
      <c r="T42" s="2">
        <v>93728.0</v>
      </c>
      <c r="U42" s="2" t="s">
        <v>798</v>
      </c>
      <c r="V42" s="2" t="s">
        <v>319</v>
      </c>
      <c r="W42" s="53">
        <v>695457.0</v>
      </c>
      <c r="X42" s="53">
        <v>738848.0</v>
      </c>
      <c r="Y42" s="2" t="s">
        <v>799</v>
      </c>
      <c r="Z42" s="2" t="s">
        <v>2832</v>
      </c>
      <c r="AA42" s="2">
        <v>1.0</v>
      </c>
      <c r="AB42" s="2">
        <v>3.0</v>
      </c>
    </row>
    <row r="43">
      <c r="A43" s="2">
        <v>57.0</v>
      </c>
      <c r="B43" s="2" t="s">
        <v>69</v>
      </c>
      <c r="C43" s="2" t="s">
        <v>867</v>
      </c>
      <c r="D43" s="2" t="b">
        <v>1</v>
      </c>
      <c r="E43" s="2">
        <v>10.0</v>
      </c>
      <c r="F43" s="2">
        <v>0.0</v>
      </c>
      <c r="G43" s="2">
        <v>10.0</v>
      </c>
      <c r="H43" s="130">
        <v>42328.700694444444</v>
      </c>
      <c r="I43" s="2" t="s">
        <v>868</v>
      </c>
      <c r="J43" s="2" t="s">
        <v>869</v>
      </c>
      <c r="K43" s="2" t="s">
        <v>870</v>
      </c>
      <c r="Q43" s="2" t="s">
        <v>871</v>
      </c>
      <c r="R43" s="2" t="b">
        <v>1</v>
      </c>
      <c r="S43" s="2" t="b">
        <v>1</v>
      </c>
      <c r="T43" s="2">
        <v>90067.0</v>
      </c>
      <c r="U43" s="2" t="s">
        <v>751</v>
      </c>
      <c r="V43" s="2" t="s">
        <v>319</v>
      </c>
      <c r="W43" s="53">
        <v>1838756.0</v>
      </c>
      <c r="X43" s="53">
        <v>4048687.0</v>
      </c>
      <c r="Y43" s="2" t="s">
        <v>872</v>
      </c>
      <c r="Z43" s="2" t="s">
        <v>2840</v>
      </c>
      <c r="AA43" s="2">
        <v>2.0</v>
      </c>
      <c r="AB43" s="2">
        <v>2.0</v>
      </c>
    </row>
    <row r="44">
      <c r="A44" s="2">
        <v>65.0</v>
      </c>
      <c r="B44" s="2" t="s">
        <v>69</v>
      </c>
      <c r="C44" s="2" t="s">
        <v>948</v>
      </c>
      <c r="D44" s="2" t="b">
        <v>1</v>
      </c>
      <c r="E44" s="2">
        <v>2.0</v>
      </c>
      <c r="F44" s="2">
        <v>0.0</v>
      </c>
      <c r="G44" s="2">
        <v>2.0</v>
      </c>
      <c r="H44" s="130">
        <v>42325.663194444445</v>
      </c>
      <c r="I44" s="2" t="s">
        <v>949</v>
      </c>
      <c r="J44" s="2" t="s">
        <v>950</v>
      </c>
      <c r="K44" s="2" t="s">
        <v>951</v>
      </c>
      <c r="Q44" s="2" t="s">
        <v>952</v>
      </c>
      <c r="R44" s="2" t="b">
        <v>1</v>
      </c>
      <c r="S44" s="2" t="b">
        <v>1</v>
      </c>
      <c r="T44" s="2">
        <v>92612.0</v>
      </c>
      <c r="U44" s="2" t="s">
        <v>953</v>
      </c>
      <c r="V44" s="2" t="s">
        <v>319</v>
      </c>
      <c r="Y44" s="2" t="s">
        <v>954</v>
      </c>
      <c r="Z44" s="2" t="s">
        <v>2842</v>
      </c>
      <c r="AA44" s="2">
        <v>2.0</v>
      </c>
      <c r="AB44" s="2">
        <v>1.0</v>
      </c>
    </row>
    <row r="45">
      <c r="A45" s="2">
        <v>77.0</v>
      </c>
      <c r="B45" s="2" t="s">
        <v>69</v>
      </c>
      <c r="C45" s="2" t="s">
        <v>1054</v>
      </c>
      <c r="D45" s="2" t="b">
        <v>1</v>
      </c>
      <c r="E45" s="2">
        <v>2.0</v>
      </c>
      <c r="F45" s="2">
        <v>0.0</v>
      </c>
      <c r="G45" s="2">
        <v>2.0</v>
      </c>
      <c r="H45" s="130">
        <v>42323.697222222225</v>
      </c>
      <c r="I45" s="2" t="s">
        <v>1055</v>
      </c>
      <c r="J45" s="2" t="s">
        <v>1056</v>
      </c>
      <c r="K45" s="2" t="s">
        <v>1057</v>
      </c>
      <c r="Q45" s="2" t="s">
        <v>1058</v>
      </c>
      <c r="R45" s="2" t="b">
        <v>1</v>
      </c>
      <c r="S45" s="2" t="b">
        <v>0</v>
      </c>
      <c r="T45" s="2">
        <v>94549.0</v>
      </c>
      <c r="U45" s="2" t="s">
        <v>1059</v>
      </c>
      <c r="V45" s="2" t="s">
        <v>319</v>
      </c>
      <c r="W45" s="53">
        <v>4430420.0</v>
      </c>
      <c r="X45" s="53">
        <v>3733185.0</v>
      </c>
      <c r="Y45" s="2" t="s">
        <v>1060</v>
      </c>
      <c r="Z45" s="2" t="s">
        <v>2850</v>
      </c>
      <c r="AA45" s="2">
        <v>1.0</v>
      </c>
      <c r="AB45" s="2">
        <v>4.0</v>
      </c>
    </row>
    <row r="46">
      <c r="A46" s="2">
        <v>82.0</v>
      </c>
      <c r="B46" s="2" t="s">
        <v>69</v>
      </c>
      <c r="C46" s="2" t="s">
        <v>1097</v>
      </c>
      <c r="D46" s="2" t="b">
        <v>1</v>
      </c>
      <c r="E46" s="2">
        <v>136.0</v>
      </c>
      <c r="F46" s="2">
        <v>18.0</v>
      </c>
      <c r="G46" s="2">
        <v>118.0</v>
      </c>
      <c r="H46" s="130">
        <v>42326.89513888889</v>
      </c>
      <c r="I46" s="2" t="s">
        <v>1098</v>
      </c>
      <c r="J46" s="2" t="s">
        <v>1099</v>
      </c>
      <c r="K46" s="2" t="s">
        <v>1100</v>
      </c>
      <c r="Q46" s="2" t="s">
        <v>1101</v>
      </c>
      <c r="R46" s="2" t="b">
        <v>1</v>
      </c>
      <c r="S46" s="2" t="b">
        <v>0</v>
      </c>
      <c r="T46" s="2">
        <v>91361.0</v>
      </c>
      <c r="U46" s="2" t="s">
        <v>1102</v>
      </c>
      <c r="V46" s="2" t="s">
        <v>319</v>
      </c>
      <c r="W46" s="53">
        <v>1136898.0</v>
      </c>
      <c r="X46" s="53">
        <v>1098754.0</v>
      </c>
      <c r="Y46" s="2" t="s">
        <v>1103</v>
      </c>
      <c r="Z46" s="2" t="s">
        <v>2858</v>
      </c>
      <c r="AA46" s="2">
        <v>1.0</v>
      </c>
      <c r="AB46" s="2">
        <v>6.0</v>
      </c>
    </row>
    <row r="47">
      <c r="A47" s="2">
        <v>88.0</v>
      </c>
      <c r="B47" s="2" t="s">
        <v>69</v>
      </c>
      <c r="C47" s="2" t="s">
        <v>1145</v>
      </c>
      <c r="D47" s="2" t="b">
        <v>1</v>
      </c>
      <c r="E47" s="2">
        <v>8.0</v>
      </c>
      <c r="F47" s="2">
        <v>2.0</v>
      </c>
      <c r="G47" s="2">
        <v>6.0</v>
      </c>
      <c r="H47" s="130">
        <v>42331.79583333333</v>
      </c>
      <c r="I47" s="2" t="s">
        <v>1146</v>
      </c>
      <c r="J47" s="2" t="s">
        <v>1147</v>
      </c>
      <c r="K47" s="2" t="s">
        <v>1148</v>
      </c>
      <c r="Q47" s="2" t="s">
        <v>1149</v>
      </c>
      <c r="R47" s="2" t="b">
        <v>1</v>
      </c>
      <c r="S47" s="2" t="b">
        <v>0</v>
      </c>
      <c r="T47" s="2">
        <v>90293.0</v>
      </c>
      <c r="U47" s="2" t="s">
        <v>1150</v>
      </c>
      <c r="V47" s="2" t="s">
        <v>319</v>
      </c>
      <c r="Y47" s="2" t="s">
        <v>598</v>
      </c>
      <c r="Z47" s="2" t="s">
        <v>2865</v>
      </c>
      <c r="AA47" s="2">
        <v>1.0</v>
      </c>
      <c r="AB47" s="2">
        <v>2.0</v>
      </c>
    </row>
    <row r="48">
      <c r="A48" s="2">
        <v>95.0</v>
      </c>
      <c r="B48" s="2" t="s">
        <v>69</v>
      </c>
      <c r="C48" s="2" t="s">
        <v>1213</v>
      </c>
      <c r="D48" s="2" t="b">
        <v>1</v>
      </c>
      <c r="E48" s="2">
        <v>2.0</v>
      </c>
      <c r="F48" s="2">
        <v>0.0</v>
      </c>
      <c r="G48" s="2">
        <v>2.0</v>
      </c>
      <c r="H48" s="130">
        <v>42310.57777777778</v>
      </c>
      <c r="I48" s="2" t="s">
        <v>1214</v>
      </c>
      <c r="J48" s="2" t="s">
        <v>1215</v>
      </c>
      <c r="K48" s="2" t="s">
        <v>1216</v>
      </c>
      <c r="Q48" s="2" t="s">
        <v>1217</v>
      </c>
      <c r="R48" s="2" t="b">
        <v>1</v>
      </c>
      <c r="S48" s="2" t="b">
        <v>0</v>
      </c>
      <c r="T48" s="2">
        <v>95436.0</v>
      </c>
      <c r="U48" s="2" t="s">
        <v>1218</v>
      </c>
      <c r="V48" s="2" t="s">
        <v>319</v>
      </c>
      <c r="Y48" s="2" t="s">
        <v>1219</v>
      </c>
      <c r="Z48" s="2" t="s">
        <v>2875</v>
      </c>
      <c r="AA48" s="2">
        <v>3.0</v>
      </c>
      <c r="AB48" s="2">
        <v>3.0</v>
      </c>
    </row>
    <row r="49">
      <c r="A49" s="2">
        <v>99.0</v>
      </c>
      <c r="B49" s="2" t="s">
        <v>69</v>
      </c>
      <c r="C49" s="2" t="s">
        <v>1254</v>
      </c>
      <c r="D49" s="2" t="b">
        <v>1</v>
      </c>
      <c r="E49" s="2">
        <v>46.0</v>
      </c>
      <c r="F49" s="2">
        <v>10.0</v>
      </c>
      <c r="G49" s="2">
        <v>36.0</v>
      </c>
      <c r="H49" s="130">
        <v>42326.37708333333</v>
      </c>
      <c r="I49" s="2" t="s">
        <v>1255</v>
      </c>
      <c r="J49" s="2" t="s">
        <v>1256</v>
      </c>
      <c r="K49" s="2" t="s">
        <v>1257</v>
      </c>
      <c r="Q49" s="2" t="s">
        <v>1258</v>
      </c>
      <c r="R49" s="2" t="b">
        <v>1</v>
      </c>
      <c r="S49" s="2" t="b">
        <v>0</v>
      </c>
      <c r="T49" s="2">
        <v>91411.0</v>
      </c>
      <c r="U49" s="2" t="s">
        <v>1259</v>
      </c>
      <c r="V49" s="2" t="s">
        <v>319</v>
      </c>
      <c r="W49" s="53">
        <v>2226706.0</v>
      </c>
      <c r="X49" s="53">
        <v>2442996.0</v>
      </c>
      <c r="Y49" s="2" t="s">
        <v>1260</v>
      </c>
      <c r="Z49" s="2" t="s">
        <v>2885</v>
      </c>
      <c r="AA49" s="2">
        <v>3.0</v>
      </c>
      <c r="AB49" s="2">
        <v>4.0</v>
      </c>
    </row>
    <row r="50">
      <c r="A50" s="2">
        <v>123.0</v>
      </c>
      <c r="B50" s="2" t="s">
        <v>69</v>
      </c>
      <c r="C50" s="2" t="s">
        <v>1496</v>
      </c>
      <c r="D50" s="2" t="b">
        <v>1</v>
      </c>
      <c r="E50" s="2">
        <v>1.0</v>
      </c>
      <c r="F50" s="2">
        <v>0.0</v>
      </c>
      <c r="G50" s="2">
        <v>1.0</v>
      </c>
      <c r="H50" s="130">
        <v>42329.69652777778</v>
      </c>
      <c r="I50" s="2" t="s">
        <v>1497</v>
      </c>
      <c r="J50" s="2" t="s">
        <v>1498</v>
      </c>
      <c r="K50" s="2" t="s">
        <v>1499</v>
      </c>
      <c r="Q50" s="2" t="s">
        <v>1500</v>
      </c>
      <c r="R50" s="2" t="b">
        <v>1</v>
      </c>
      <c r="S50" s="2" t="b">
        <v>0</v>
      </c>
      <c r="T50" s="2">
        <v>94111.0</v>
      </c>
      <c r="U50" s="2" t="s">
        <v>1501</v>
      </c>
      <c r="V50" s="2" t="s">
        <v>319</v>
      </c>
      <c r="W50" s="53">
        <v>4.6083715E7</v>
      </c>
      <c r="X50" s="53">
        <v>3.8423512E7</v>
      </c>
      <c r="Y50" s="2" t="s">
        <v>1502</v>
      </c>
      <c r="Z50" s="2" t="s">
        <v>2891</v>
      </c>
    </row>
    <row r="51">
      <c r="A51" s="2">
        <v>139.0</v>
      </c>
      <c r="B51" s="2" t="s">
        <v>69</v>
      </c>
      <c r="C51" s="2" t="s">
        <v>1651</v>
      </c>
      <c r="D51" s="2" t="b">
        <v>1</v>
      </c>
      <c r="E51" s="2">
        <v>4.0</v>
      </c>
      <c r="F51" s="2">
        <v>1.0</v>
      </c>
      <c r="G51" s="2">
        <v>3.0</v>
      </c>
      <c r="H51" s="130">
        <v>42312.447916666664</v>
      </c>
      <c r="I51" s="2" t="s">
        <v>1652</v>
      </c>
      <c r="J51" s="2" t="s">
        <v>1653</v>
      </c>
      <c r="K51" s="2" t="s">
        <v>1654</v>
      </c>
      <c r="Q51" s="2" t="s">
        <v>1655</v>
      </c>
      <c r="R51" s="2" t="b">
        <v>1</v>
      </c>
      <c r="S51" s="2" t="b">
        <v>1</v>
      </c>
      <c r="T51" s="2">
        <v>92093.0</v>
      </c>
      <c r="U51" s="2" t="s">
        <v>1656</v>
      </c>
      <c r="V51" s="2" t="s">
        <v>319</v>
      </c>
      <c r="Y51" s="2" t="s">
        <v>1657</v>
      </c>
      <c r="Z51" s="2" t="s">
        <v>2905</v>
      </c>
    </row>
    <row r="52">
      <c r="A52" s="2">
        <v>160.0</v>
      </c>
      <c r="B52" s="2" t="s">
        <v>69</v>
      </c>
      <c r="C52" s="2" t="s">
        <v>1834</v>
      </c>
      <c r="D52" s="2" t="b">
        <v>1</v>
      </c>
      <c r="E52" s="2">
        <v>58.0</v>
      </c>
      <c r="F52" s="2">
        <v>7.0</v>
      </c>
      <c r="G52" s="2">
        <v>51.0</v>
      </c>
      <c r="H52" s="130">
        <v>42327.907638888886</v>
      </c>
      <c r="I52" s="2" t="s">
        <v>1835</v>
      </c>
      <c r="J52" s="2" t="s">
        <v>1836</v>
      </c>
      <c r="K52" s="2" t="s">
        <v>1837</v>
      </c>
      <c r="Q52" s="2" t="s">
        <v>1838</v>
      </c>
      <c r="R52" s="2" t="b">
        <v>1</v>
      </c>
      <c r="S52" s="2" t="b">
        <v>0</v>
      </c>
      <c r="T52" s="2">
        <v>95015.0</v>
      </c>
      <c r="U52" s="2" t="s">
        <v>1839</v>
      </c>
      <c r="V52" s="2" t="s">
        <v>319</v>
      </c>
      <c r="W52" s="53">
        <v>347918.0</v>
      </c>
      <c r="X52" s="53">
        <v>199698.0</v>
      </c>
      <c r="Y52" s="2" t="s">
        <v>1461</v>
      </c>
      <c r="Z52" s="2" t="s">
        <v>2914</v>
      </c>
    </row>
    <row r="53">
      <c r="A53" s="2">
        <v>161.0</v>
      </c>
      <c r="B53" s="2" t="s">
        <v>69</v>
      </c>
      <c r="C53" s="2" t="s">
        <v>1834</v>
      </c>
      <c r="D53" s="2" t="b">
        <v>1</v>
      </c>
      <c r="E53" s="2">
        <v>68.0</v>
      </c>
      <c r="F53" s="2">
        <v>8.0</v>
      </c>
      <c r="G53" s="2">
        <v>60.0</v>
      </c>
      <c r="H53" s="130">
        <v>42331.938888888886</v>
      </c>
      <c r="I53" s="2" t="s">
        <v>1843</v>
      </c>
      <c r="J53" s="2" t="s">
        <v>1836</v>
      </c>
      <c r="K53" s="2" t="s">
        <v>1844</v>
      </c>
      <c r="L53" s="2" t="s">
        <v>264</v>
      </c>
      <c r="M53" s="2">
        <v>0.0</v>
      </c>
      <c r="N53" s="2" t="s">
        <v>2917</v>
      </c>
      <c r="O53" s="2">
        <v>0.0</v>
      </c>
      <c r="P53" s="2">
        <v>0.0</v>
      </c>
      <c r="Q53" s="2" t="s">
        <v>1846</v>
      </c>
      <c r="R53" s="2" t="b">
        <v>1</v>
      </c>
      <c r="S53" s="2" t="b">
        <v>1</v>
      </c>
      <c r="T53" s="2">
        <v>95015.0</v>
      </c>
      <c r="U53" s="2" t="s">
        <v>1839</v>
      </c>
      <c r="V53" s="2" t="s">
        <v>319</v>
      </c>
      <c r="W53" s="53">
        <v>347918.0</v>
      </c>
      <c r="X53" s="53">
        <v>199698.0</v>
      </c>
      <c r="Y53" s="2" t="s">
        <v>1461</v>
      </c>
      <c r="Z53" s="2" t="s">
        <v>2920</v>
      </c>
    </row>
    <row r="54">
      <c r="A54" s="2">
        <v>168.0</v>
      </c>
      <c r="B54" s="2" t="s">
        <v>69</v>
      </c>
      <c r="C54" s="2" t="s">
        <v>1907</v>
      </c>
      <c r="D54" s="2" t="b">
        <v>1</v>
      </c>
      <c r="E54" s="2">
        <v>1.0</v>
      </c>
      <c r="F54" s="2">
        <v>0.0</v>
      </c>
      <c r="G54" s="2">
        <v>1.0</v>
      </c>
      <c r="H54" s="130">
        <v>42327.99097222222</v>
      </c>
      <c r="I54" s="2" t="s">
        <v>1908</v>
      </c>
      <c r="J54" s="2" t="s">
        <v>1909</v>
      </c>
      <c r="K54" s="2" t="s">
        <v>1910</v>
      </c>
      <c r="Q54" s="2" t="s">
        <v>1911</v>
      </c>
      <c r="R54" s="2" t="b">
        <v>1</v>
      </c>
      <c r="S54" s="2" t="b">
        <v>0</v>
      </c>
      <c r="T54" s="2">
        <v>92176.0</v>
      </c>
      <c r="U54" s="2" t="s">
        <v>1912</v>
      </c>
      <c r="V54" s="2" t="s">
        <v>319</v>
      </c>
      <c r="Y54" s="2" t="s">
        <v>1913</v>
      </c>
      <c r="Z54" s="2" t="s">
        <v>2928</v>
      </c>
    </row>
    <row r="55">
      <c r="A55" s="2">
        <v>188.0</v>
      </c>
      <c r="B55" s="2" t="s">
        <v>69</v>
      </c>
      <c r="C55" s="2" t="s">
        <v>2099</v>
      </c>
      <c r="D55" s="2" t="b">
        <v>1</v>
      </c>
      <c r="E55" s="2">
        <v>39.0</v>
      </c>
      <c r="F55" s="2">
        <v>7.0</v>
      </c>
      <c r="G55" s="2">
        <v>32.0</v>
      </c>
      <c r="H55" s="130">
        <v>42310.46319444444</v>
      </c>
      <c r="I55" s="2" t="s">
        <v>2100</v>
      </c>
      <c r="J55" s="2" t="s">
        <v>2101</v>
      </c>
      <c r="K55" s="2" t="s">
        <v>2102</v>
      </c>
      <c r="Q55" s="2" t="s">
        <v>2103</v>
      </c>
      <c r="R55" s="2" t="b">
        <v>1</v>
      </c>
      <c r="S55" s="2" t="b">
        <v>1</v>
      </c>
      <c r="T55" s="2">
        <v>91105.0</v>
      </c>
      <c r="U55" s="2" t="s">
        <v>2104</v>
      </c>
      <c r="V55" s="2" t="s">
        <v>319</v>
      </c>
      <c r="W55" s="53">
        <v>2.4473561E7</v>
      </c>
      <c r="X55" s="53">
        <v>2.2103375E7</v>
      </c>
      <c r="Y55" s="2" t="s">
        <v>2105</v>
      </c>
      <c r="Z55" s="2" t="s">
        <v>2936</v>
      </c>
    </row>
    <row r="56">
      <c r="A56" s="2">
        <v>195.0</v>
      </c>
      <c r="B56" s="2" t="s">
        <v>69</v>
      </c>
      <c r="C56" s="2" t="s">
        <v>2165</v>
      </c>
      <c r="D56" s="2" t="b">
        <v>1</v>
      </c>
      <c r="E56" s="2">
        <v>2.0</v>
      </c>
      <c r="F56" s="2">
        <v>0.0</v>
      </c>
      <c r="G56" s="2">
        <v>2.0</v>
      </c>
      <c r="H56" s="130">
        <v>42328.85486111111</v>
      </c>
      <c r="I56" s="2" t="s">
        <v>2166</v>
      </c>
      <c r="J56" s="2" t="s">
        <v>2167</v>
      </c>
      <c r="K56" s="2" t="s">
        <v>2168</v>
      </c>
      <c r="Q56" s="2" t="s">
        <v>2169</v>
      </c>
      <c r="R56" s="2" t="b">
        <v>1</v>
      </c>
      <c r="S56" s="2" t="b">
        <v>0</v>
      </c>
      <c r="T56" s="2">
        <v>95758.0</v>
      </c>
      <c r="U56" s="2" t="s">
        <v>2170</v>
      </c>
      <c r="V56" s="2" t="s">
        <v>319</v>
      </c>
      <c r="Y56" s="2" t="s">
        <v>2171</v>
      </c>
      <c r="Z56" s="2" t="s">
        <v>2943</v>
      </c>
    </row>
    <row r="57">
      <c r="A57" s="2">
        <v>204.0</v>
      </c>
      <c r="B57" s="2" t="s">
        <v>69</v>
      </c>
      <c r="C57" s="2" t="s">
        <v>2257</v>
      </c>
      <c r="D57" s="2" t="b">
        <v>1</v>
      </c>
      <c r="E57" s="2">
        <v>102.0</v>
      </c>
      <c r="F57" s="2">
        <v>13.0</v>
      </c>
      <c r="G57" s="2">
        <v>89.0</v>
      </c>
      <c r="H57" s="130">
        <v>42330.82013888889</v>
      </c>
      <c r="I57" s="2" t="s">
        <v>2258</v>
      </c>
      <c r="J57" s="2" t="s">
        <v>2259</v>
      </c>
      <c r="K57" s="2" t="s">
        <v>2260</v>
      </c>
      <c r="Q57" s="2" t="s">
        <v>2261</v>
      </c>
      <c r="R57" s="2" t="b">
        <v>1</v>
      </c>
      <c r="S57" s="2" t="b">
        <v>1</v>
      </c>
      <c r="T57" s="2">
        <v>91403.0</v>
      </c>
      <c r="U57" s="2" t="s">
        <v>2262</v>
      </c>
      <c r="V57" s="2" t="s">
        <v>319</v>
      </c>
      <c r="Y57" s="2" t="s">
        <v>598</v>
      </c>
      <c r="Z57" s="2" t="s">
        <v>2953</v>
      </c>
    </row>
    <row r="58">
      <c r="A58" s="2">
        <v>223.0</v>
      </c>
      <c r="B58" s="2" t="s">
        <v>69</v>
      </c>
      <c r="C58" s="2" t="s">
        <v>2438</v>
      </c>
      <c r="D58" s="2" t="b">
        <v>1</v>
      </c>
      <c r="E58" s="2">
        <v>140.0</v>
      </c>
      <c r="F58" s="2">
        <v>65.0</v>
      </c>
      <c r="G58" s="2">
        <v>75.0</v>
      </c>
      <c r="H58" s="130">
        <v>42319.89722222222</v>
      </c>
      <c r="I58" s="2" t="s">
        <v>2439</v>
      </c>
      <c r="J58" s="2" t="s">
        <v>2440</v>
      </c>
      <c r="K58" s="2" t="s">
        <v>2441</v>
      </c>
      <c r="Q58" s="2" t="s">
        <v>2442</v>
      </c>
      <c r="R58" s="2" t="b">
        <v>1</v>
      </c>
      <c r="S58" s="2" t="b">
        <v>1</v>
      </c>
      <c r="T58" s="2">
        <v>94042.0</v>
      </c>
      <c r="U58" s="2" t="s">
        <v>2443</v>
      </c>
      <c r="V58" s="2" t="s">
        <v>319</v>
      </c>
      <c r="W58" s="53">
        <v>3.4006532E7</v>
      </c>
      <c r="X58" s="53">
        <v>1.1300906E7</v>
      </c>
      <c r="Y58" s="2" t="s">
        <v>1657</v>
      </c>
      <c r="Z58" s="2" t="s">
        <v>2967</v>
      </c>
    </row>
    <row r="59">
      <c r="A59" s="2">
        <v>237.0</v>
      </c>
      <c r="B59" s="2" t="s">
        <v>69</v>
      </c>
      <c r="C59" s="2" t="s">
        <v>2518</v>
      </c>
      <c r="D59" s="2" t="b">
        <v>1</v>
      </c>
      <c r="E59" s="2">
        <v>15.0</v>
      </c>
      <c r="F59" s="2">
        <v>0.0</v>
      </c>
      <c r="G59" s="2">
        <v>15.0</v>
      </c>
      <c r="H59" s="130">
        <v>42327.40416666667</v>
      </c>
      <c r="I59" s="2" t="s">
        <v>2519</v>
      </c>
      <c r="J59" s="2" t="s">
        <v>2520</v>
      </c>
      <c r="K59" s="2" t="s">
        <v>2521</v>
      </c>
      <c r="Q59" s="2" t="s">
        <v>2522</v>
      </c>
      <c r="R59" s="2" t="b">
        <v>1</v>
      </c>
      <c r="S59" s="2" t="b">
        <v>0</v>
      </c>
      <c r="T59" s="2">
        <v>94063.0</v>
      </c>
      <c r="U59" s="2" t="s">
        <v>2523</v>
      </c>
      <c r="V59" s="2" t="s">
        <v>319</v>
      </c>
      <c r="Y59" s="2" t="s">
        <v>1250</v>
      </c>
      <c r="Z59" s="2" t="s">
        <v>2974</v>
      </c>
    </row>
    <row r="60">
      <c r="A60" s="2">
        <v>241.0</v>
      </c>
      <c r="B60" s="2" t="s">
        <v>69</v>
      </c>
      <c r="C60" s="2" t="s">
        <v>2557</v>
      </c>
      <c r="D60" s="2" t="b">
        <v>1</v>
      </c>
      <c r="E60" s="2">
        <v>26.0</v>
      </c>
      <c r="F60" s="2">
        <v>1.0</v>
      </c>
      <c r="G60" s="2">
        <v>25.0</v>
      </c>
      <c r="H60" s="130">
        <v>42328.861805555556</v>
      </c>
      <c r="I60" s="2" t="s">
        <v>2558</v>
      </c>
      <c r="J60" s="2" t="s">
        <v>2559</v>
      </c>
      <c r="K60" s="2" t="s">
        <v>2560</v>
      </c>
      <c r="Q60" s="2" t="s">
        <v>2561</v>
      </c>
      <c r="R60" s="2" t="b">
        <v>1</v>
      </c>
      <c r="S60" s="2" t="b">
        <v>0</v>
      </c>
      <c r="T60" s="2">
        <v>94975.0</v>
      </c>
      <c r="U60" s="2" t="s">
        <v>2562</v>
      </c>
      <c r="V60" s="2" t="s">
        <v>319</v>
      </c>
      <c r="W60" s="53">
        <v>188496.0</v>
      </c>
      <c r="X60" s="53">
        <v>87943.0</v>
      </c>
      <c r="Y60" s="2" t="s">
        <v>1461</v>
      </c>
      <c r="Z60" s="2" t="s">
        <v>2990</v>
      </c>
    </row>
    <row r="61">
      <c r="A61" s="2">
        <v>252.0</v>
      </c>
      <c r="B61" s="2" t="s">
        <v>69</v>
      </c>
      <c r="C61" s="2" t="s">
        <v>2669</v>
      </c>
      <c r="D61" s="2" t="b">
        <v>1</v>
      </c>
      <c r="E61" s="2">
        <v>1.0</v>
      </c>
      <c r="F61" s="2">
        <v>0.0</v>
      </c>
      <c r="G61" s="2">
        <v>1.0</v>
      </c>
      <c r="H61" s="130">
        <v>42320.52638888889</v>
      </c>
      <c r="I61" s="2" t="s">
        <v>2670</v>
      </c>
      <c r="J61" s="2" t="s">
        <v>2671</v>
      </c>
      <c r="K61" s="2" t="s">
        <v>2673</v>
      </c>
      <c r="Q61" s="2" t="s">
        <v>2676</v>
      </c>
      <c r="R61" s="2" t="b">
        <v>1</v>
      </c>
      <c r="S61" s="2" t="b">
        <v>0</v>
      </c>
      <c r="T61" s="2">
        <v>94104.0</v>
      </c>
      <c r="U61" s="2" t="s">
        <v>1501</v>
      </c>
      <c r="V61" s="2" t="s">
        <v>319</v>
      </c>
      <c r="Z61" s="2" t="s">
        <v>2996</v>
      </c>
    </row>
    <row r="62">
      <c r="A62" s="2">
        <v>257.0</v>
      </c>
      <c r="B62" s="2" t="s">
        <v>69</v>
      </c>
      <c r="C62" s="2" t="s">
        <v>2740</v>
      </c>
      <c r="D62" s="2" t="b">
        <v>1</v>
      </c>
      <c r="E62" s="2">
        <v>0.0</v>
      </c>
      <c r="F62" s="2">
        <v>0.0</v>
      </c>
      <c r="G62" s="2">
        <v>0.0</v>
      </c>
      <c r="H62" s="130">
        <v>42317.65</v>
      </c>
      <c r="I62" s="2" t="s">
        <v>2741</v>
      </c>
      <c r="J62" s="2" t="s">
        <v>2742</v>
      </c>
      <c r="K62" s="2" t="s">
        <v>2743</v>
      </c>
      <c r="Q62" s="2" t="s">
        <v>2745</v>
      </c>
      <c r="R62" s="2" t="b">
        <v>1</v>
      </c>
      <c r="S62" s="2" t="b">
        <v>1</v>
      </c>
      <c r="T62" s="2">
        <v>92123.0</v>
      </c>
      <c r="U62" s="2" t="s">
        <v>1912</v>
      </c>
      <c r="V62" s="2" t="s">
        <v>319</v>
      </c>
      <c r="Y62" s="2" t="s">
        <v>2748</v>
      </c>
      <c r="Z62" s="2" t="s">
        <v>3006</v>
      </c>
    </row>
    <row r="63">
      <c r="A63" s="2">
        <v>263.0</v>
      </c>
      <c r="B63" s="2" t="s">
        <v>69</v>
      </c>
      <c r="C63" s="2" t="s">
        <v>2808</v>
      </c>
      <c r="D63" s="2" t="b">
        <v>1</v>
      </c>
      <c r="E63" s="2">
        <v>162.0</v>
      </c>
      <c r="F63" s="2">
        <v>39.0</v>
      </c>
      <c r="G63" s="2">
        <v>123.0</v>
      </c>
      <c r="H63" s="130">
        <v>42327.97222222222</v>
      </c>
      <c r="I63" s="2" t="s">
        <v>2809</v>
      </c>
      <c r="J63" s="2" t="s">
        <v>2810</v>
      </c>
      <c r="K63" s="2" t="s">
        <v>2811</v>
      </c>
      <c r="Q63" s="2" t="s">
        <v>2812</v>
      </c>
      <c r="R63" s="2" t="b">
        <v>1</v>
      </c>
      <c r="S63" s="2" t="b">
        <v>1</v>
      </c>
      <c r="T63" s="2">
        <v>95106.0</v>
      </c>
      <c r="U63" s="2" t="s">
        <v>2813</v>
      </c>
      <c r="V63" s="2" t="s">
        <v>319</v>
      </c>
      <c r="W63" s="53">
        <v>300683.0</v>
      </c>
      <c r="X63" s="53">
        <v>297877.0</v>
      </c>
      <c r="Y63" s="2" t="s">
        <v>2814</v>
      </c>
      <c r="Z63" s="2" t="s">
        <v>3017</v>
      </c>
    </row>
    <row r="64">
      <c r="A64" s="2">
        <v>284.0</v>
      </c>
      <c r="B64" s="2" t="s">
        <v>69</v>
      </c>
      <c r="C64" s="2" t="s">
        <v>3020</v>
      </c>
      <c r="D64" s="2" t="b">
        <v>1</v>
      </c>
      <c r="E64" s="2">
        <v>200.0</v>
      </c>
      <c r="F64" s="2">
        <v>38.0</v>
      </c>
      <c r="G64" s="2">
        <v>162.0</v>
      </c>
      <c r="H64" s="130">
        <v>42325.614583333336</v>
      </c>
      <c r="I64" s="2" t="s">
        <v>3023</v>
      </c>
      <c r="J64" s="2" t="s">
        <v>3024</v>
      </c>
      <c r="K64" s="2" t="s">
        <v>3025</v>
      </c>
      <c r="Q64" s="2" t="s">
        <v>3018</v>
      </c>
      <c r="R64" s="2" t="b">
        <v>1</v>
      </c>
      <c r="S64" s="2" t="b">
        <v>1</v>
      </c>
      <c r="T64" s="2">
        <v>91702.0</v>
      </c>
      <c r="U64" s="2" t="s">
        <v>3027</v>
      </c>
      <c r="V64" s="2" t="s">
        <v>319</v>
      </c>
      <c r="W64" s="53">
        <v>469846.0</v>
      </c>
      <c r="X64" s="53">
        <v>342973.0</v>
      </c>
      <c r="Y64" s="2" t="s">
        <v>3029</v>
      </c>
      <c r="Z64" s="2" t="s">
        <v>3034</v>
      </c>
    </row>
    <row r="65">
      <c r="A65" s="2">
        <v>285.0</v>
      </c>
      <c r="B65" s="2" t="s">
        <v>69</v>
      </c>
      <c r="C65" s="2" t="s">
        <v>3020</v>
      </c>
      <c r="D65" s="2" t="b">
        <v>1</v>
      </c>
      <c r="E65" s="2">
        <v>3.0</v>
      </c>
      <c r="F65" s="2">
        <v>0.0</v>
      </c>
      <c r="G65" s="2">
        <v>3.0</v>
      </c>
      <c r="H65" s="130">
        <v>42325.78888888889</v>
      </c>
      <c r="I65" s="2" t="s">
        <v>3023</v>
      </c>
      <c r="J65" s="2" t="s">
        <v>3024</v>
      </c>
      <c r="K65" s="2" t="s">
        <v>3036</v>
      </c>
      <c r="Q65" s="2" t="s">
        <v>3035</v>
      </c>
      <c r="R65" s="2" t="b">
        <v>1</v>
      </c>
      <c r="S65" s="2" t="b">
        <v>0</v>
      </c>
      <c r="T65" s="2">
        <v>91702.0</v>
      </c>
      <c r="U65" s="2" t="s">
        <v>3027</v>
      </c>
      <c r="V65" s="2" t="s">
        <v>319</v>
      </c>
      <c r="W65" s="53">
        <v>469846.0</v>
      </c>
      <c r="X65" s="53">
        <v>342973.0</v>
      </c>
      <c r="Y65" s="2" t="s">
        <v>3029</v>
      </c>
      <c r="Z65" s="2" t="s">
        <v>3037</v>
      </c>
    </row>
    <row r="66">
      <c r="A66" s="2">
        <v>286.0</v>
      </c>
      <c r="B66" s="2" t="s">
        <v>69</v>
      </c>
      <c r="C66" s="2" t="s">
        <v>3020</v>
      </c>
      <c r="D66" s="2" t="b">
        <v>1</v>
      </c>
      <c r="E66" s="2">
        <v>14.0</v>
      </c>
      <c r="F66" s="2">
        <v>3.0</v>
      </c>
      <c r="G66" s="2">
        <v>11.0</v>
      </c>
      <c r="H66" s="130">
        <v>42326.009722222225</v>
      </c>
      <c r="I66" s="2" t="s">
        <v>3039</v>
      </c>
      <c r="J66" s="2" t="s">
        <v>3024</v>
      </c>
      <c r="K66" s="2" t="s">
        <v>3040</v>
      </c>
      <c r="Q66" s="2" t="s">
        <v>3038</v>
      </c>
      <c r="R66" s="2" t="b">
        <v>1</v>
      </c>
      <c r="S66" s="2" t="b">
        <v>1</v>
      </c>
      <c r="T66" s="2">
        <v>91702.0</v>
      </c>
      <c r="U66" s="2" t="s">
        <v>3027</v>
      </c>
      <c r="V66" s="2" t="s">
        <v>319</v>
      </c>
      <c r="W66" s="53">
        <v>469846.0</v>
      </c>
      <c r="X66" s="53">
        <v>342973.0</v>
      </c>
      <c r="Y66" s="2" t="s">
        <v>3029</v>
      </c>
      <c r="Z66" s="2" t="s">
        <v>3044</v>
      </c>
    </row>
    <row r="67">
      <c r="A67" s="2">
        <v>289.0</v>
      </c>
      <c r="B67" s="2" t="s">
        <v>69</v>
      </c>
      <c r="C67" s="2" t="s">
        <v>3046</v>
      </c>
      <c r="D67" s="2" t="b">
        <v>1</v>
      </c>
      <c r="E67" s="2">
        <v>208.0</v>
      </c>
      <c r="F67" s="2">
        <v>40.0</v>
      </c>
      <c r="G67" s="2">
        <v>168.0</v>
      </c>
      <c r="H67" s="130">
        <v>42325.26666666667</v>
      </c>
      <c r="I67" s="2" t="s">
        <v>3047</v>
      </c>
      <c r="J67" s="2" t="s">
        <v>3048</v>
      </c>
      <c r="K67" s="2" t="s">
        <v>3049</v>
      </c>
      <c r="Q67" s="2" t="s">
        <v>3045</v>
      </c>
      <c r="R67" s="2" t="b">
        <v>1</v>
      </c>
      <c r="S67" s="2" t="b">
        <v>1</v>
      </c>
      <c r="T67" s="2">
        <v>94063.0</v>
      </c>
      <c r="U67" s="2" t="s">
        <v>2523</v>
      </c>
      <c r="V67" s="2" t="s">
        <v>319</v>
      </c>
      <c r="W67" s="53">
        <v>716230.0</v>
      </c>
      <c r="X67" s="53">
        <v>749648.0</v>
      </c>
      <c r="Y67" s="2" t="s">
        <v>3050</v>
      </c>
      <c r="Z67" s="2" t="s">
        <v>3054</v>
      </c>
    </row>
    <row r="68">
      <c r="A68" s="2">
        <v>290.0</v>
      </c>
      <c r="B68" s="2" t="s">
        <v>69</v>
      </c>
      <c r="C68" s="2" t="s">
        <v>3056</v>
      </c>
      <c r="D68" s="2" t="b">
        <v>1</v>
      </c>
      <c r="E68" s="2">
        <v>1146.0</v>
      </c>
      <c r="F68" s="2">
        <v>120.0</v>
      </c>
      <c r="G68" s="2">
        <v>1026.0</v>
      </c>
      <c r="H68" s="130">
        <v>42326.915972222225</v>
      </c>
      <c r="I68" s="2" t="s">
        <v>3057</v>
      </c>
      <c r="J68" s="2" t="s">
        <v>3058</v>
      </c>
      <c r="K68" s="2" t="s">
        <v>3059</v>
      </c>
      <c r="Q68" s="2" t="s">
        <v>3055</v>
      </c>
      <c r="R68" s="2" t="b">
        <v>1</v>
      </c>
      <c r="S68" s="2" t="b">
        <v>1</v>
      </c>
      <c r="T68" s="2">
        <v>95648.0</v>
      </c>
      <c r="U68" s="2" t="s">
        <v>3061</v>
      </c>
      <c r="V68" s="2" t="s">
        <v>319</v>
      </c>
      <c r="Y68" s="2" t="s">
        <v>3063</v>
      </c>
      <c r="Z68" s="2" t="s">
        <v>3068</v>
      </c>
    </row>
    <row r="69">
      <c r="A69" s="2">
        <v>302.0</v>
      </c>
      <c r="B69" s="2" t="s">
        <v>69</v>
      </c>
      <c r="C69" s="2" t="s">
        <v>3071</v>
      </c>
      <c r="D69" s="2" t="b">
        <v>1</v>
      </c>
      <c r="E69" s="2">
        <v>0.0</v>
      </c>
      <c r="F69" s="2">
        <v>0.0</v>
      </c>
      <c r="G69" s="2">
        <v>0.0</v>
      </c>
      <c r="H69" s="130">
        <v>42330.62291666667</v>
      </c>
      <c r="I69" s="2" t="s">
        <v>3073</v>
      </c>
      <c r="J69" s="2" t="s">
        <v>3075</v>
      </c>
      <c r="K69" s="2" t="s">
        <v>3076</v>
      </c>
      <c r="Q69" s="2" t="s">
        <v>3070</v>
      </c>
      <c r="R69" s="2" t="b">
        <v>1</v>
      </c>
      <c r="S69" s="2" t="b">
        <v>1</v>
      </c>
      <c r="T69" s="2">
        <v>94129.0</v>
      </c>
      <c r="U69" s="2" t="s">
        <v>3077</v>
      </c>
      <c r="V69" s="2" t="s">
        <v>319</v>
      </c>
      <c r="W69" s="53">
        <v>1245878.0</v>
      </c>
      <c r="X69" s="53">
        <v>949518.0</v>
      </c>
      <c r="Y69" s="2" t="s">
        <v>3079</v>
      </c>
      <c r="Z69" s="2" t="s">
        <v>3081</v>
      </c>
    </row>
    <row r="70">
      <c r="A70" s="2">
        <v>305.0</v>
      </c>
      <c r="B70" s="2" t="s">
        <v>69</v>
      </c>
      <c r="C70" s="2" t="s">
        <v>3084</v>
      </c>
      <c r="D70" s="2" t="b">
        <v>1</v>
      </c>
      <c r="E70" s="2">
        <v>105.0</v>
      </c>
      <c r="F70" s="2">
        <v>44.0</v>
      </c>
      <c r="G70" s="2">
        <v>61.0</v>
      </c>
      <c r="H70" s="130">
        <v>42310.39375</v>
      </c>
      <c r="I70" s="2" t="s">
        <v>3087</v>
      </c>
      <c r="J70" s="2" t="s">
        <v>3089</v>
      </c>
      <c r="K70" s="2" t="s">
        <v>3090</v>
      </c>
      <c r="Q70" s="2" t="s">
        <v>3083</v>
      </c>
      <c r="R70" s="2" t="b">
        <v>1</v>
      </c>
      <c r="S70" s="2" t="b">
        <v>0</v>
      </c>
      <c r="T70" s="2">
        <v>92392.0</v>
      </c>
      <c r="U70" s="2" t="s">
        <v>3092</v>
      </c>
      <c r="V70" s="2" t="s">
        <v>319</v>
      </c>
      <c r="Y70" s="2" t="s">
        <v>995</v>
      </c>
      <c r="Z70" s="2" t="s">
        <v>3095</v>
      </c>
    </row>
    <row r="71">
      <c r="A71" s="2">
        <v>308.0</v>
      </c>
      <c r="B71" s="2" t="s">
        <v>69</v>
      </c>
      <c r="C71" s="2" t="s">
        <v>3099</v>
      </c>
      <c r="D71" s="2" t="b">
        <v>1</v>
      </c>
      <c r="E71" s="2">
        <v>22.0</v>
      </c>
      <c r="F71" s="2">
        <v>7.0</v>
      </c>
      <c r="G71" s="2">
        <v>15.0</v>
      </c>
      <c r="H71" s="130">
        <v>42328.68680555555</v>
      </c>
      <c r="I71" s="2" t="s">
        <v>3100</v>
      </c>
      <c r="J71" s="2" t="s">
        <v>3101</v>
      </c>
      <c r="K71" s="2" t="s">
        <v>3102</v>
      </c>
      <c r="Q71" s="2" t="s">
        <v>3098</v>
      </c>
      <c r="R71" s="2" t="b">
        <v>1</v>
      </c>
      <c r="S71" s="2" t="b">
        <v>1</v>
      </c>
      <c r="T71" s="2">
        <v>92056.0</v>
      </c>
      <c r="U71" s="2" t="s">
        <v>3103</v>
      </c>
      <c r="V71" s="2" t="s">
        <v>319</v>
      </c>
      <c r="W71" s="53">
        <v>702017.0</v>
      </c>
      <c r="X71" s="53">
        <v>733584.0</v>
      </c>
      <c r="Y71" s="2" t="s">
        <v>3104</v>
      </c>
      <c r="Z71" s="2" t="s">
        <v>3108</v>
      </c>
    </row>
    <row r="72">
      <c r="A72" s="2">
        <v>310.0</v>
      </c>
      <c r="B72" s="2" t="s">
        <v>69</v>
      </c>
      <c r="C72" s="2" t="s">
        <v>3110</v>
      </c>
      <c r="D72" s="2" t="b">
        <v>1</v>
      </c>
      <c r="E72" s="2">
        <v>39.0</v>
      </c>
      <c r="F72" s="2">
        <v>5.0</v>
      </c>
      <c r="G72" s="2">
        <v>34.0</v>
      </c>
      <c r="H72" s="130">
        <v>42326.0</v>
      </c>
      <c r="I72" s="2" t="s">
        <v>3111</v>
      </c>
      <c r="J72" s="2" t="s">
        <v>3112</v>
      </c>
      <c r="K72" s="2" t="s">
        <v>3113</v>
      </c>
      <c r="Q72" s="2" t="s">
        <v>3109</v>
      </c>
      <c r="R72" s="2" t="b">
        <v>1</v>
      </c>
      <c r="S72" s="2" t="b">
        <v>1</v>
      </c>
      <c r="T72" s="2">
        <v>91101.0</v>
      </c>
      <c r="U72" s="2" t="s">
        <v>2104</v>
      </c>
      <c r="V72" s="2" t="s">
        <v>319</v>
      </c>
      <c r="Y72" s="2" t="s">
        <v>598</v>
      </c>
      <c r="Z72" s="2" t="s">
        <v>3119</v>
      </c>
    </row>
    <row r="73">
      <c r="A73" s="2">
        <v>311.0</v>
      </c>
      <c r="B73" s="2" t="s">
        <v>69</v>
      </c>
      <c r="C73" s="2" t="s">
        <v>3110</v>
      </c>
      <c r="D73" s="2" t="b">
        <v>1</v>
      </c>
      <c r="E73" s="2">
        <v>196.0</v>
      </c>
      <c r="F73" s="2">
        <v>54.0</v>
      </c>
      <c r="G73" s="2">
        <v>142.0</v>
      </c>
      <c r="H73" s="130">
        <v>42326.03402777778</v>
      </c>
      <c r="I73" s="2" t="s">
        <v>3111</v>
      </c>
      <c r="J73" s="2" t="s">
        <v>3112</v>
      </c>
      <c r="K73" s="2" t="s">
        <v>3113</v>
      </c>
      <c r="Q73" s="2" t="s">
        <v>3122</v>
      </c>
      <c r="R73" s="2" t="b">
        <v>1</v>
      </c>
      <c r="S73" s="2" t="b">
        <v>1</v>
      </c>
      <c r="T73" s="2">
        <v>91101.0</v>
      </c>
      <c r="U73" s="2" t="s">
        <v>2104</v>
      </c>
      <c r="V73" s="2" t="s">
        <v>319</v>
      </c>
      <c r="Y73" s="2" t="s">
        <v>598</v>
      </c>
      <c r="Z73" s="2" t="s">
        <v>3137</v>
      </c>
    </row>
    <row r="74">
      <c r="A74" s="2">
        <v>312.0</v>
      </c>
      <c r="B74" s="2" t="s">
        <v>69</v>
      </c>
      <c r="C74" s="2" t="s">
        <v>3110</v>
      </c>
      <c r="D74" s="2" t="b">
        <v>1</v>
      </c>
      <c r="E74" s="2">
        <v>34.0</v>
      </c>
      <c r="F74" s="2">
        <v>4.0</v>
      </c>
      <c r="G74" s="2">
        <v>30.0</v>
      </c>
      <c r="H74" s="130">
        <v>42326.03680555556</v>
      </c>
      <c r="I74" s="2" t="s">
        <v>3111</v>
      </c>
      <c r="J74" s="2" t="s">
        <v>3112</v>
      </c>
      <c r="K74" s="2" t="s">
        <v>3113</v>
      </c>
      <c r="Q74" s="2" t="s">
        <v>3138</v>
      </c>
      <c r="R74" s="2" t="b">
        <v>1</v>
      </c>
      <c r="S74" s="2" t="b">
        <v>0</v>
      </c>
      <c r="T74" s="2">
        <v>91101.0</v>
      </c>
      <c r="U74" s="2" t="s">
        <v>2104</v>
      </c>
      <c r="V74" s="2" t="s">
        <v>319</v>
      </c>
      <c r="Y74" s="2" t="s">
        <v>598</v>
      </c>
      <c r="Z74" s="2" t="s">
        <v>3146</v>
      </c>
    </row>
    <row r="75">
      <c r="A75" s="2">
        <v>313.0</v>
      </c>
      <c r="B75" s="2" t="s">
        <v>69</v>
      </c>
      <c r="C75" s="2" t="s">
        <v>3110</v>
      </c>
      <c r="D75" s="2" t="b">
        <v>1</v>
      </c>
      <c r="E75" s="2">
        <v>5.0</v>
      </c>
      <c r="F75" s="2">
        <v>0.0</v>
      </c>
      <c r="G75" s="2">
        <v>5.0</v>
      </c>
      <c r="H75" s="130">
        <v>42326.04027777778</v>
      </c>
      <c r="I75" s="2" t="s">
        <v>3111</v>
      </c>
      <c r="J75" s="2" t="s">
        <v>3112</v>
      </c>
      <c r="K75" s="2" t="s">
        <v>3113</v>
      </c>
      <c r="Q75" s="2" t="s">
        <v>3149</v>
      </c>
      <c r="R75" s="2" t="b">
        <v>1</v>
      </c>
      <c r="S75" s="2" t="b">
        <v>1</v>
      </c>
      <c r="T75" s="2">
        <v>91101.0</v>
      </c>
      <c r="U75" s="2" t="s">
        <v>2104</v>
      </c>
      <c r="V75" s="2" t="s">
        <v>319</v>
      </c>
      <c r="Y75" s="2" t="s">
        <v>598</v>
      </c>
      <c r="Z75" s="2" t="s">
        <v>3158</v>
      </c>
    </row>
    <row r="76">
      <c r="A76" s="2">
        <v>314.0</v>
      </c>
      <c r="B76" s="2" t="s">
        <v>69</v>
      </c>
      <c r="C76" s="2" t="s">
        <v>3110</v>
      </c>
      <c r="D76" s="2" t="b">
        <v>1</v>
      </c>
      <c r="E76" s="2">
        <v>170.0</v>
      </c>
      <c r="F76" s="2">
        <v>32.0</v>
      </c>
      <c r="G76" s="2">
        <v>138.0</v>
      </c>
      <c r="H76" s="130">
        <v>42326.654861111114</v>
      </c>
      <c r="I76" s="2" t="s">
        <v>3111</v>
      </c>
      <c r="J76" s="2" t="s">
        <v>3112</v>
      </c>
      <c r="K76" s="2" t="s">
        <v>3113</v>
      </c>
      <c r="Q76" s="2" t="s">
        <v>3159</v>
      </c>
      <c r="R76" s="2" t="b">
        <v>1</v>
      </c>
      <c r="S76" s="2" t="b">
        <v>1</v>
      </c>
      <c r="T76" s="2">
        <v>91101.0</v>
      </c>
      <c r="U76" s="2" t="s">
        <v>2104</v>
      </c>
      <c r="V76" s="2" t="s">
        <v>319</v>
      </c>
      <c r="Y76" s="2" t="s">
        <v>598</v>
      </c>
      <c r="Z76" s="2" t="s">
        <v>3166</v>
      </c>
    </row>
    <row r="77">
      <c r="A77" s="2">
        <v>315.0</v>
      </c>
      <c r="B77" s="2" t="s">
        <v>69</v>
      </c>
      <c r="C77" s="2" t="s">
        <v>3110</v>
      </c>
      <c r="D77" s="2" t="b">
        <v>1</v>
      </c>
      <c r="E77" s="2">
        <v>56.0</v>
      </c>
      <c r="F77" s="2">
        <v>8.0</v>
      </c>
      <c r="G77" s="2">
        <v>48.0</v>
      </c>
      <c r="H77" s="130">
        <v>42326.88333333333</v>
      </c>
      <c r="I77" s="2" t="s">
        <v>3170</v>
      </c>
      <c r="J77" s="2" t="s">
        <v>3112</v>
      </c>
      <c r="K77" s="2" t="s">
        <v>3171</v>
      </c>
      <c r="Q77" s="2" t="s">
        <v>3149</v>
      </c>
      <c r="R77" s="2" t="b">
        <v>1</v>
      </c>
      <c r="S77" s="2" t="b">
        <v>0</v>
      </c>
      <c r="T77" s="2">
        <v>91101.0</v>
      </c>
      <c r="U77" s="2" t="s">
        <v>2104</v>
      </c>
      <c r="V77" s="2" t="s">
        <v>319</v>
      </c>
      <c r="Y77" s="2" t="s">
        <v>598</v>
      </c>
      <c r="Z77" s="2" t="s">
        <v>3176</v>
      </c>
    </row>
    <row r="78">
      <c r="A78" s="2">
        <v>316.0</v>
      </c>
      <c r="B78" s="2" t="s">
        <v>69</v>
      </c>
      <c r="C78" s="2" t="s">
        <v>3110</v>
      </c>
      <c r="D78" s="2" t="b">
        <v>1</v>
      </c>
      <c r="E78" s="2">
        <v>190.0</v>
      </c>
      <c r="F78" s="2">
        <v>62.0</v>
      </c>
      <c r="G78" s="2">
        <v>128.0</v>
      </c>
      <c r="H78" s="130">
        <v>42330.7875</v>
      </c>
      <c r="I78" s="2" t="s">
        <v>3111</v>
      </c>
      <c r="J78" s="2" t="s">
        <v>3112</v>
      </c>
      <c r="K78" s="2" t="s">
        <v>3113</v>
      </c>
      <c r="Q78" s="2" t="s">
        <v>3180</v>
      </c>
      <c r="R78" s="2" t="b">
        <v>1</v>
      </c>
      <c r="S78" s="2" t="b">
        <v>1</v>
      </c>
      <c r="T78" s="2">
        <v>91101.0</v>
      </c>
      <c r="U78" s="2" t="s">
        <v>2104</v>
      </c>
      <c r="V78" s="2" t="s">
        <v>319</v>
      </c>
      <c r="Y78" s="2" t="s">
        <v>598</v>
      </c>
      <c r="Z78" s="2" t="s">
        <v>3192</v>
      </c>
    </row>
    <row r="79">
      <c r="A79" s="2">
        <v>317.0</v>
      </c>
      <c r="B79" s="2" t="s">
        <v>69</v>
      </c>
      <c r="C79" s="2" t="s">
        <v>3196</v>
      </c>
      <c r="D79" s="2" t="b">
        <v>1</v>
      </c>
      <c r="E79" s="2">
        <v>26.0</v>
      </c>
      <c r="F79" s="2">
        <v>3.0</v>
      </c>
      <c r="G79" s="2">
        <v>23.0</v>
      </c>
      <c r="H79" s="130">
        <v>42310.97708333333</v>
      </c>
      <c r="I79" s="2" t="s">
        <v>3198</v>
      </c>
      <c r="J79" s="2" t="s">
        <v>3199</v>
      </c>
      <c r="K79" s="2" t="s">
        <v>3200</v>
      </c>
      <c r="Q79" s="2" t="s">
        <v>3194</v>
      </c>
      <c r="R79" s="2" t="b">
        <v>1</v>
      </c>
      <c r="S79" s="2" t="b">
        <v>1</v>
      </c>
      <c r="T79" s="2">
        <v>92614.0</v>
      </c>
      <c r="U79" s="2" t="s">
        <v>953</v>
      </c>
      <c r="V79" s="2" t="s">
        <v>319</v>
      </c>
      <c r="W79" s="53">
        <v>421448.0</v>
      </c>
      <c r="X79" s="53">
        <v>499225.0</v>
      </c>
      <c r="Y79" s="2" t="s">
        <v>1856</v>
      </c>
      <c r="Z79" s="2" t="s">
        <v>3207</v>
      </c>
    </row>
    <row r="80">
      <c r="A80" s="2">
        <v>333.0</v>
      </c>
      <c r="B80" s="2" t="s">
        <v>69</v>
      </c>
      <c r="C80" s="2" t="s">
        <v>3210</v>
      </c>
      <c r="D80" s="2" t="b">
        <v>1</v>
      </c>
      <c r="E80" s="2">
        <v>1.0</v>
      </c>
      <c r="F80" s="2">
        <v>0.0</v>
      </c>
      <c r="G80" s="2">
        <v>1.0</v>
      </c>
      <c r="H80" s="130">
        <v>42321.76666666667</v>
      </c>
      <c r="I80" s="2" t="s">
        <v>3212</v>
      </c>
      <c r="J80" s="2" t="s">
        <v>3214</v>
      </c>
      <c r="K80" s="2" t="s">
        <v>3215</v>
      </c>
      <c r="Q80" s="2" t="s">
        <v>3209</v>
      </c>
      <c r="R80" s="2" t="b">
        <v>1</v>
      </c>
      <c r="S80" s="2" t="b">
        <v>0</v>
      </c>
      <c r="T80" s="2">
        <v>91802.0</v>
      </c>
      <c r="U80" s="2" t="s">
        <v>3216</v>
      </c>
      <c r="V80" s="2" t="s">
        <v>319</v>
      </c>
      <c r="Y80" s="2" t="s">
        <v>647</v>
      </c>
      <c r="Z80" s="2" t="s">
        <v>3219</v>
      </c>
    </row>
    <row r="81">
      <c r="A81" s="2">
        <v>335.0</v>
      </c>
      <c r="B81" s="2" t="s">
        <v>69</v>
      </c>
      <c r="C81" s="2" t="s">
        <v>3222</v>
      </c>
      <c r="D81" s="2" t="b">
        <v>1</v>
      </c>
      <c r="E81" s="2">
        <v>53.0</v>
      </c>
      <c r="F81" s="2">
        <v>16.0</v>
      </c>
      <c r="G81" s="2">
        <v>37.0</v>
      </c>
      <c r="H81" s="130">
        <v>42331.70208333333</v>
      </c>
      <c r="I81" s="2" t="s">
        <v>3225</v>
      </c>
      <c r="J81" s="2" t="s">
        <v>3227</v>
      </c>
      <c r="K81" s="2" t="s">
        <v>3228</v>
      </c>
      <c r="Q81" s="2" t="s">
        <v>3221</v>
      </c>
      <c r="R81" s="2" t="b">
        <v>1</v>
      </c>
      <c r="S81" s="2" t="b">
        <v>1</v>
      </c>
      <c r="T81" s="2">
        <v>91711.0</v>
      </c>
      <c r="U81" s="2" t="s">
        <v>3233</v>
      </c>
      <c r="V81" s="2" t="s">
        <v>319</v>
      </c>
      <c r="W81" s="53">
        <v>688670.0</v>
      </c>
      <c r="X81" s="53">
        <v>671262.0</v>
      </c>
      <c r="Y81" s="2" t="s">
        <v>3234</v>
      </c>
      <c r="Z81" s="2" t="s">
        <v>3241</v>
      </c>
    </row>
    <row r="82">
      <c r="A82" s="2">
        <v>338.0</v>
      </c>
      <c r="B82" s="2" t="s">
        <v>69</v>
      </c>
      <c r="C82" s="2" t="s">
        <v>3245</v>
      </c>
      <c r="D82" s="2" t="b">
        <v>1</v>
      </c>
      <c r="E82" s="2">
        <v>4.0</v>
      </c>
      <c r="F82" s="2">
        <v>0.0</v>
      </c>
      <c r="G82" s="2">
        <v>4.0</v>
      </c>
      <c r="H82" s="130">
        <v>42311.700694444444</v>
      </c>
      <c r="I82" s="2" t="s">
        <v>3246</v>
      </c>
      <c r="J82" s="2" t="s">
        <v>3248</v>
      </c>
      <c r="K82" s="2" t="s">
        <v>3249</v>
      </c>
      <c r="Q82" s="2" t="s">
        <v>3244</v>
      </c>
      <c r="R82" s="2" t="b">
        <v>1</v>
      </c>
      <c r="S82" s="2" t="b">
        <v>0</v>
      </c>
      <c r="T82" s="2">
        <v>94104.0</v>
      </c>
      <c r="U82" s="2" t="s">
        <v>3077</v>
      </c>
      <c r="V82" s="2" t="s">
        <v>319</v>
      </c>
      <c r="W82" s="53">
        <v>7997815.0</v>
      </c>
      <c r="X82" s="53">
        <v>4590214.0</v>
      </c>
      <c r="Y82" s="2" t="s">
        <v>3252</v>
      </c>
      <c r="Z82" s="2" t="s">
        <v>3253</v>
      </c>
    </row>
    <row r="83">
      <c r="A83" s="2">
        <v>340.0</v>
      </c>
      <c r="B83" s="2" t="s">
        <v>69</v>
      </c>
      <c r="C83" s="2" t="s">
        <v>3255</v>
      </c>
      <c r="D83" s="2" t="b">
        <v>1</v>
      </c>
      <c r="E83" s="2">
        <v>2.0</v>
      </c>
      <c r="F83" s="2">
        <v>0.0</v>
      </c>
      <c r="G83" s="2">
        <v>2.0</v>
      </c>
      <c r="H83" s="130">
        <v>42321.40069444444</v>
      </c>
      <c r="I83" s="2" t="s">
        <v>3256</v>
      </c>
      <c r="J83" s="2" t="s">
        <v>3257</v>
      </c>
      <c r="K83" s="2" t="s">
        <v>3258</v>
      </c>
      <c r="Q83" s="2" t="s">
        <v>3254</v>
      </c>
      <c r="R83" s="2" t="b">
        <v>1</v>
      </c>
      <c r="S83" s="2" t="b">
        <v>0</v>
      </c>
      <c r="T83" s="2" t="s">
        <v>3259</v>
      </c>
      <c r="U83" s="2" t="s">
        <v>3260</v>
      </c>
      <c r="V83" s="2" t="s">
        <v>319</v>
      </c>
      <c r="W83" s="53">
        <v>3310582.0</v>
      </c>
      <c r="X83" s="53">
        <v>3281276.0</v>
      </c>
      <c r="Y83" s="2" t="s">
        <v>3261</v>
      </c>
      <c r="Z83" s="2" t="s">
        <v>3265</v>
      </c>
    </row>
    <row r="84">
      <c r="A84" s="2">
        <v>341.0</v>
      </c>
      <c r="B84" s="2" t="s">
        <v>69</v>
      </c>
      <c r="C84" s="2" t="s">
        <v>3267</v>
      </c>
      <c r="D84" s="2" t="b">
        <v>1</v>
      </c>
      <c r="E84" s="2">
        <v>40.0</v>
      </c>
      <c r="F84" s="2">
        <v>2.0</v>
      </c>
      <c r="G84" s="2">
        <v>38.0</v>
      </c>
      <c r="H84" s="130">
        <v>42329.30486111111</v>
      </c>
      <c r="I84" s="2" t="s">
        <v>3268</v>
      </c>
      <c r="J84" s="2" t="s">
        <v>3269</v>
      </c>
      <c r="K84" s="2" t="s">
        <v>3270</v>
      </c>
      <c r="Q84" s="2" t="s">
        <v>3266</v>
      </c>
      <c r="R84" s="2" t="b">
        <v>1</v>
      </c>
      <c r="S84" s="2" t="b">
        <v>1</v>
      </c>
      <c r="T84" s="2">
        <v>94706.0</v>
      </c>
      <c r="U84" s="2" t="s">
        <v>3271</v>
      </c>
      <c r="V84" s="2" t="s">
        <v>319</v>
      </c>
      <c r="Y84" s="2" t="s">
        <v>3272</v>
      </c>
      <c r="Z84" s="2" t="s">
        <v>3276</v>
      </c>
    </row>
    <row r="85">
      <c r="A85" s="2">
        <v>342.0</v>
      </c>
      <c r="B85" s="2" t="s">
        <v>69</v>
      </c>
      <c r="C85" s="2" t="s">
        <v>3267</v>
      </c>
      <c r="D85" s="2" t="b">
        <v>1</v>
      </c>
      <c r="E85" s="2">
        <v>29.0</v>
      </c>
      <c r="F85" s="2">
        <v>10.0</v>
      </c>
      <c r="G85" s="2">
        <v>19.0</v>
      </c>
      <c r="H85" s="130">
        <v>42331.91736111111</v>
      </c>
      <c r="I85" s="2" t="s">
        <v>3282</v>
      </c>
      <c r="J85" s="2" t="s">
        <v>3269</v>
      </c>
      <c r="K85" s="2" t="s">
        <v>3283</v>
      </c>
      <c r="Q85" s="2" t="s">
        <v>3278</v>
      </c>
      <c r="R85" s="2" t="b">
        <v>1</v>
      </c>
      <c r="S85" s="2" t="b">
        <v>1</v>
      </c>
      <c r="T85" s="2">
        <v>94706.0</v>
      </c>
      <c r="U85" s="2" t="s">
        <v>3271</v>
      </c>
      <c r="V85" s="2" t="s">
        <v>319</v>
      </c>
      <c r="Y85" s="2" t="s">
        <v>3272</v>
      </c>
      <c r="Z85" s="2" t="s">
        <v>3289</v>
      </c>
    </row>
    <row r="86">
      <c r="A86" s="2">
        <v>343.0</v>
      </c>
      <c r="B86" s="2" t="s">
        <v>69</v>
      </c>
      <c r="C86" s="2" t="s">
        <v>3267</v>
      </c>
      <c r="D86" s="2" t="b">
        <v>1</v>
      </c>
      <c r="E86" s="2">
        <v>3.0</v>
      </c>
      <c r="F86" s="2">
        <v>1.0</v>
      </c>
      <c r="G86" s="2">
        <v>2.0</v>
      </c>
      <c r="H86" s="130">
        <v>42333.325</v>
      </c>
      <c r="I86" s="2" t="s">
        <v>3291</v>
      </c>
      <c r="J86" s="2" t="s">
        <v>3269</v>
      </c>
      <c r="K86" s="2" t="s">
        <v>3292</v>
      </c>
      <c r="Q86" s="2" t="s">
        <v>3290</v>
      </c>
      <c r="R86" s="2" t="b">
        <v>1</v>
      </c>
      <c r="S86" s="2" t="b">
        <v>0</v>
      </c>
      <c r="T86" s="2">
        <v>94706.0</v>
      </c>
      <c r="U86" s="2" t="s">
        <v>3271</v>
      </c>
      <c r="V86" s="2" t="s">
        <v>319</v>
      </c>
      <c r="Y86" s="2" t="s">
        <v>3272</v>
      </c>
      <c r="Z86" s="2" t="s">
        <v>3294</v>
      </c>
    </row>
    <row r="87">
      <c r="A87" s="2">
        <v>347.0</v>
      </c>
      <c r="B87" s="2" t="s">
        <v>69</v>
      </c>
      <c r="C87" s="2" t="s">
        <v>3297</v>
      </c>
      <c r="D87" s="2" t="b">
        <v>1</v>
      </c>
      <c r="E87" s="2">
        <v>7.0</v>
      </c>
      <c r="F87" s="2">
        <v>2.0</v>
      </c>
      <c r="G87" s="2">
        <v>5.0</v>
      </c>
      <c r="H87" s="130">
        <v>42327.17916666667</v>
      </c>
      <c r="I87" s="2" t="s">
        <v>3299</v>
      </c>
      <c r="J87" s="2" t="s">
        <v>3300</v>
      </c>
      <c r="K87" s="2" t="s">
        <v>3301</v>
      </c>
      <c r="Q87" s="2" t="s">
        <v>3296</v>
      </c>
      <c r="R87" s="2" t="b">
        <v>1</v>
      </c>
      <c r="S87" s="2" t="b">
        <v>1</v>
      </c>
      <c r="T87" s="2">
        <v>94104.0</v>
      </c>
      <c r="U87" s="2" t="s">
        <v>3077</v>
      </c>
      <c r="V87" s="2" t="s">
        <v>319</v>
      </c>
      <c r="W87" s="53">
        <v>4.2818802E7</v>
      </c>
      <c r="X87" s="53">
        <v>4.0743452E7</v>
      </c>
      <c r="Y87" s="2" t="s">
        <v>3303</v>
      </c>
      <c r="Z87" s="2" t="s">
        <v>3308</v>
      </c>
    </row>
    <row r="88">
      <c r="A88" s="2">
        <v>364.0</v>
      </c>
      <c r="B88" s="2" t="s">
        <v>69</v>
      </c>
      <c r="C88" s="2" t="s">
        <v>3310</v>
      </c>
      <c r="D88" s="2" t="b">
        <v>1</v>
      </c>
      <c r="E88" s="2">
        <v>3.0</v>
      </c>
      <c r="F88" s="2">
        <v>0.0</v>
      </c>
      <c r="G88" s="2">
        <v>3.0</v>
      </c>
      <c r="H88" s="130">
        <v>42319.57916666667</v>
      </c>
      <c r="I88" s="2" t="s">
        <v>3312</v>
      </c>
      <c r="J88" s="2" t="s">
        <v>3313</v>
      </c>
      <c r="K88" s="2" t="s">
        <v>3315</v>
      </c>
      <c r="Q88" s="2" t="s">
        <v>3309</v>
      </c>
      <c r="R88" s="2" t="b">
        <v>1</v>
      </c>
      <c r="S88" s="2" t="b">
        <v>1</v>
      </c>
      <c r="T88" s="2">
        <v>92626.0</v>
      </c>
      <c r="U88" s="2" t="s">
        <v>3316</v>
      </c>
      <c r="V88" s="2" t="s">
        <v>319</v>
      </c>
      <c r="W88" s="53">
        <v>5.4303209E7</v>
      </c>
      <c r="X88" s="53">
        <v>5.4153562E7</v>
      </c>
      <c r="Y88" s="2" t="s">
        <v>3318</v>
      </c>
      <c r="Z88" s="2" t="s">
        <v>3323</v>
      </c>
    </row>
    <row r="89">
      <c r="A89" s="2">
        <v>382.0</v>
      </c>
      <c r="B89" s="2" t="s">
        <v>69</v>
      </c>
      <c r="C89" s="2" t="s">
        <v>3327</v>
      </c>
      <c r="D89" s="2" t="b">
        <v>1</v>
      </c>
      <c r="E89" s="2">
        <v>82.0</v>
      </c>
      <c r="F89" s="2">
        <v>30.0</v>
      </c>
      <c r="G89" s="2">
        <v>52.0</v>
      </c>
      <c r="H89" s="130">
        <v>42319.68541666667</v>
      </c>
      <c r="I89" s="2" t="s">
        <v>3329</v>
      </c>
      <c r="J89" s="2" t="s">
        <v>3331</v>
      </c>
      <c r="K89" s="2" t="s">
        <v>3332</v>
      </c>
      <c r="Q89" s="2" t="s">
        <v>3326</v>
      </c>
      <c r="R89" s="2" t="b">
        <v>1</v>
      </c>
      <c r="S89" s="2" t="b">
        <v>1</v>
      </c>
      <c r="T89" s="2">
        <v>90057.0</v>
      </c>
      <c r="U89" s="2" t="s">
        <v>751</v>
      </c>
      <c r="V89" s="2" t="s">
        <v>319</v>
      </c>
      <c r="W89" s="53">
        <v>2151958.0</v>
      </c>
      <c r="X89" s="53">
        <v>4636766.0</v>
      </c>
      <c r="Y89" s="2" t="s">
        <v>3334</v>
      </c>
      <c r="Z89" s="2" t="s">
        <v>3336</v>
      </c>
    </row>
    <row r="90">
      <c r="A90" s="2">
        <v>397.0</v>
      </c>
      <c r="B90" s="2" t="s">
        <v>69</v>
      </c>
      <c r="C90" s="2" t="s">
        <v>3338</v>
      </c>
      <c r="D90" s="2" t="b">
        <v>1</v>
      </c>
      <c r="E90" s="2">
        <v>11.0</v>
      </c>
      <c r="F90" s="2">
        <v>1.0</v>
      </c>
      <c r="G90" s="2">
        <v>10.0</v>
      </c>
      <c r="H90" s="130">
        <v>42329.29513888889</v>
      </c>
      <c r="I90" s="2" t="s">
        <v>3339</v>
      </c>
      <c r="J90" s="2" t="s">
        <v>3340</v>
      </c>
      <c r="K90" s="2" t="s">
        <v>3341</v>
      </c>
      <c r="Q90" s="2" t="s">
        <v>3337</v>
      </c>
      <c r="R90" s="2" t="b">
        <v>1</v>
      </c>
      <c r="S90" s="2" t="b">
        <v>1</v>
      </c>
      <c r="T90" s="2">
        <v>95126.0</v>
      </c>
      <c r="U90" s="2" t="s">
        <v>3342</v>
      </c>
      <c r="V90" s="2" t="s">
        <v>319</v>
      </c>
      <c r="Y90" s="2" t="s">
        <v>598</v>
      </c>
      <c r="Z90" s="2" t="s">
        <v>3343</v>
      </c>
    </row>
    <row r="91">
      <c r="A91" s="2">
        <v>409.0</v>
      </c>
      <c r="B91" s="2" t="s">
        <v>69</v>
      </c>
      <c r="C91" s="2" t="s">
        <v>3346</v>
      </c>
      <c r="D91" s="2" t="b">
        <v>1</v>
      </c>
      <c r="E91" s="2">
        <v>53.0</v>
      </c>
      <c r="F91" s="2">
        <v>6.0</v>
      </c>
      <c r="G91" s="2">
        <v>47.0</v>
      </c>
      <c r="H91" s="130">
        <v>42312.595138888886</v>
      </c>
      <c r="I91" s="2" t="s">
        <v>3347</v>
      </c>
      <c r="J91" s="2" t="s">
        <v>3348</v>
      </c>
      <c r="K91" s="2" t="s">
        <v>3350</v>
      </c>
      <c r="Q91" s="2" t="s">
        <v>3345</v>
      </c>
      <c r="R91" s="2" t="b">
        <v>1</v>
      </c>
      <c r="S91" s="2" t="b">
        <v>1</v>
      </c>
      <c r="T91" s="2">
        <v>94065.0</v>
      </c>
      <c r="U91" s="2" t="s">
        <v>2523</v>
      </c>
      <c r="V91" s="2" t="s">
        <v>319</v>
      </c>
      <c r="Y91" s="2" t="s">
        <v>3352</v>
      </c>
      <c r="Z91" s="2" t="s">
        <v>3356</v>
      </c>
    </row>
    <row r="92">
      <c r="A92" s="2">
        <v>425.0</v>
      </c>
      <c r="B92" s="2" t="s">
        <v>69</v>
      </c>
      <c r="C92" s="2" t="s">
        <v>3361</v>
      </c>
      <c r="D92" s="2" t="b">
        <v>1</v>
      </c>
      <c r="E92" s="2">
        <v>0.0</v>
      </c>
      <c r="F92" s="2">
        <v>0.0</v>
      </c>
      <c r="G92" s="2">
        <v>0.0</v>
      </c>
      <c r="H92" s="130">
        <v>42321.379166666666</v>
      </c>
      <c r="I92" s="2" t="s">
        <v>3363</v>
      </c>
      <c r="J92" s="2" t="s">
        <v>3364</v>
      </c>
      <c r="K92" s="2" t="s">
        <v>3365</v>
      </c>
      <c r="Q92" s="2" t="s">
        <v>3360</v>
      </c>
      <c r="R92" s="2" t="b">
        <v>1</v>
      </c>
      <c r="S92" s="2" t="b">
        <v>0</v>
      </c>
      <c r="T92" s="2">
        <v>90802.0</v>
      </c>
      <c r="U92" s="2" t="s">
        <v>3367</v>
      </c>
      <c r="V92" s="2" t="s">
        <v>319</v>
      </c>
      <c r="Y92" s="2" t="s">
        <v>3368</v>
      </c>
      <c r="Z92" s="2" t="s">
        <v>3371</v>
      </c>
    </row>
    <row r="93">
      <c r="A93" s="2">
        <v>436.0</v>
      </c>
      <c r="B93" s="2" t="s">
        <v>69</v>
      </c>
      <c r="C93" s="2" t="s">
        <v>3373</v>
      </c>
      <c r="D93" s="2" t="b">
        <v>1</v>
      </c>
      <c r="E93" s="2">
        <v>36.0</v>
      </c>
      <c r="F93" s="2">
        <v>19.0</v>
      </c>
      <c r="G93" s="2">
        <v>17.0</v>
      </c>
      <c r="H93" s="130">
        <v>42327.436111111114</v>
      </c>
      <c r="I93" s="2" t="s">
        <v>3374</v>
      </c>
      <c r="J93" s="2" t="s">
        <v>3375</v>
      </c>
      <c r="K93" s="2" t="s">
        <v>3376</v>
      </c>
      <c r="Q93" s="2" t="s">
        <v>3372</v>
      </c>
      <c r="R93" s="2" t="b">
        <v>1</v>
      </c>
      <c r="S93" s="2" t="b">
        <v>0</v>
      </c>
      <c r="T93" s="2">
        <v>90731.0</v>
      </c>
      <c r="U93" s="2" t="s">
        <v>3377</v>
      </c>
      <c r="V93" s="2" t="s">
        <v>319</v>
      </c>
      <c r="W93" s="53">
        <v>2655745.0</v>
      </c>
      <c r="X93" s="53">
        <v>2778830.0</v>
      </c>
      <c r="Y93" s="2" t="s">
        <v>3378</v>
      </c>
      <c r="Z93" s="2" t="s">
        <v>3382</v>
      </c>
    </row>
    <row r="94">
      <c r="A94" s="2">
        <v>451.0</v>
      </c>
      <c r="B94" s="2" t="s">
        <v>69</v>
      </c>
      <c r="C94" s="2" t="s">
        <v>3384</v>
      </c>
      <c r="D94" s="2" t="b">
        <v>1</v>
      </c>
      <c r="E94" s="2">
        <v>2.0</v>
      </c>
      <c r="F94" s="2">
        <v>0.0</v>
      </c>
      <c r="G94" s="2">
        <v>2.0</v>
      </c>
      <c r="H94" s="130">
        <v>42331.50277777778</v>
      </c>
      <c r="I94" s="2" t="s">
        <v>3385</v>
      </c>
      <c r="J94" s="2" t="s">
        <v>3386</v>
      </c>
      <c r="K94" s="2" t="s">
        <v>3387</v>
      </c>
      <c r="Q94" s="2" t="s">
        <v>3383</v>
      </c>
      <c r="R94" s="2" t="b">
        <v>1</v>
      </c>
      <c r="S94" s="2" t="b">
        <v>1</v>
      </c>
      <c r="T94" s="2">
        <v>94550.0</v>
      </c>
      <c r="U94" s="2" t="s">
        <v>3389</v>
      </c>
      <c r="V94" s="2" t="s">
        <v>319</v>
      </c>
      <c r="W94" s="53">
        <v>5129279.0</v>
      </c>
      <c r="X94" s="53">
        <v>5202020.0</v>
      </c>
      <c r="Y94" s="2" t="s">
        <v>3390</v>
      </c>
      <c r="Z94" s="2" t="s">
        <v>3392</v>
      </c>
    </row>
    <row r="95">
      <c r="A95" s="2">
        <v>462.0</v>
      </c>
      <c r="B95" s="2" t="s">
        <v>69</v>
      </c>
      <c r="C95" s="2" t="s">
        <v>3394</v>
      </c>
      <c r="D95" s="2" t="b">
        <v>1</v>
      </c>
      <c r="E95" s="2">
        <v>40.0</v>
      </c>
      <c r="F95" s="2">
        <v>12.0</v>
      </c>
      <c r="G95" s="2">
        <v>28.0</v>
      </c>
      <c r="H95" s="130">
        <v>42320.575694444444</v>
      </c>
      <c r="I95" s="2" t="s">
        <v>3395</v>
      </c>
      <c r="J95" s="2" t="s">
        <v>3396</v>
      </c>
      <c r="K95" s="2" t="s">
        <v>3397</v>
      </c>
      <c r="Q95" s="2" t="s">
        <v>3393</v>
      </c>
      <c r="R95" s="2" t="b">
        <v>1</v>
      </c>
      <c r="S95" s="2" t="b">
        <v>1</v>
      </c>
      <c r="T95" s="2">
        <v>95618.0</v>
      </c>
      <c r="U95" s="2" t="s">
        <v>3398</v>
      </c>
      <c r="V95" s="2" t="s">
        <v>319</v>
      </c>
      <c r="W95" s="53">
        <v>85288.0</v>
      </c>
      <c r="X95" s="53">
        <v>102538.0</v>
      </c>
      <c r="Y95" s="2" t="s">
        <v>1923</v>
      </c>
      <c r="Z95" s="2" t="s">
        <v>3401</v>
      </c>
    </row>
    <row r="96">
      <c r="A96" s="2">
        <v>484.0</v>
      </c>
      <c r="B96" s="2" t="s">
        <v>69</v>
      </c>
      <c r="C96" s="2" t="s">
        <v>3403</v>
      </c>
      <c r="D96" s="2" t="b">
        <v>0</v>
      </c>
      <c r="E96" s="2">
        <v>1.0</v>
      </c>
      <c r="F96" s="2">
        <v>1.0</v>
      </c>
      <c r="H96" s="130">
        <v>42330.34166666667</v>
      </c>
      <c r="I96" s="2" t="s">
        <v>3404</v>
      </c>
      <c r="J96" s="2" t="s">
        <v>3405</v>
      </c>
      <c r="K96" s="2" t="s">
        <v>3406</v>
      </c>
      <c r="Q96" s="2" t="s">
        <v>3402</v>
      </c>
      <c r="R96" s="2" t="b">
        <v>1</v>
      </c>
      <c r="S96" s="2" t="b">
        <v>1</v>
      </c>
      <c r="T96" s="2">
        <v>91206.0</v>
      </c>
      <c r="U96" s="2" t="s">
        <v>2691</v>
      </c>
      <c r="V96" s="2" t="s">
        <v>319</v>
      </c>
      <c r="Z96" s="2" t="s">
        <v>3408</v>
      </c>
    </row>
    <row r="97">
      <c r="A97" s="2">
        <v>493.0</v>
      </c>
      <c r="B97" s="2" t="s">
        <v>69</v>
      </c>
      <c r="C97" s="2" t="s">
        <v>3411</v>
      </c>
      <c r="D97" s="2" t="b">
        <v>0</v>
      </c>
      <c r="E97" s="2">
        <v>87.0</v>
      </c>
      <c r="F97" s="2">
        <v>31.0</v>
      </c>
      <c r="G97" s="2">
        <v>56.0</v>
      </c>
      <c r="H97" s="130">
        <v>42318.524305555555</v>
      </c>
      <c r="I97" s="2" t="s">
        <v>3412</v>
      </c>
      <c r="J97" s="2" t="s">
        <v>3413</v>
      </c>
      <c r="K97" s="2" t="s">
        <v>3414</v>
      </c>
      <c r="Q97" s="2" t="s">
        <v>3410</v>
      </c>
      <c r="R97" s="2" t="b">
        <v>1</v>
      </c>
      <c r="S97" s="2" t="b">
        <v>0</v>
      </c>
      <c r="T97" s="2">
        <v>90024.0</v>
      </c>
      <c r="U97" s="2" t="s">
        <v>751</v>
      </c>
      <c r="V97" s="2" t="s">
        <v>319</v>
      </c>
      <c r="Z97" s="2" t="s">
        <v>3417</v>
      </c>
    </row>
    <row r="98">
      <c r="A98" s="2">
        <v>494.0</v>
      </c>
      <c r="B98" s="2" t="s">
        <v>69</v>
      </c>
      <c r="C98" s="2" t="s">
        <v>3411</v>
      </c>
      <c r="D98" s="2" t="b">
        <v>0</v>
      </c>
      <c r="E98" s="2">
        <v>368.0</v>
      </c>
      <c r="F98" s="2">
        <v>140.0</v>
      </c>
      <c r="G98" s="2">
        <v>228.0</v>
      </c>
      <c r="H98" s="130">
        <v>42324.61111111111</v>
      </c>
      <c r="I98" s="2" t="s">
        <v>3419</v>
      </c>
      <c r="J98" s="2" t="s">
        <v>3413</v>
      </c>
      <c r="K98" s="2" t="s">
        <v>3420</v>
      </c>
      <c r="Q98" s="2" t="s">
        <v>3418</v>
      </c>
      <c r="R98" s="2" t="b">
        <v>1</v>
      </c>
      <c r="S98" s="2" t="b">
        <v>0</v>
      </c>
      <c r="T98" s="2">
        <v>90024.0</v>
      </c>
      <c r="U98" s="2" t="s">
        <v>751</v>
      </c>
      <c r="V98" s="2" t="s">
        <v>319</v>
      </c>
      <c r="Z98" s="2" t="s">
        <v>3423</v>
      </c>
    </row>
    <row r="99">
      <c r="A99" s="2">
        <v>496.0</v>
      </c>
      <c r="B99" s="2" t="s">
        <v>69</v>
      </c>
      <c r="C99" s="2" t="s">
        <v>3426</v>
      </c>
      <c r="D99" s="2" t="b">
        <v>0</v>
      </c>
      <c r="E99" s="2">
        <v>92.0</v>
      </c>
      <c r="F99" s="2">
        <v>20.0</v>
      </c>
      <c r="G99" s="2">
        <v>72.0</v>
      </c>
      <c r="H99" s="130">
        <v>42318.58263888889</v>
      </c>
      <c r="I99" s="2" t="s">
        <v>3428</v>
      </c>
      <c r="J99" s="2" t="s">
        <v>3429</v>
      </c>
      <c r="K99" s="2" t="s">
        <v>3430</v>
      </c>
      <c r="Q99" s="2" t="s">
        <v>3425</v>
      </c>
      <c r="R99" s="2" t="b">
        <v>1</v>
      </c>
      <c r="S99" s="2" t="b">
        <v>1</v>
      </c>
      <c r="T99" s="2">
        <v>91507.0</v>
      </c>
      <c r="U99" s="2" t="s">
        <v>677</v>
      </c>
      <c r="V99" s="2" t="s">
        <v>319</v>
      </c>
      <c r="Z99" s="2" t="s">
        <v>3432</v>
      </c>
    </row>
    <row r="100">
      <c r="A100" s="2">
        <v>516.0</v>
      </c>
      <c r="B100" s="2" t="s">
        <v>69</v>
      </c>
      <c r="C100" s="2" t="s">
        <v>3436</v>
      </c>
      <c r="D100" s="2" t="b">
        <v>0</v>
      </c>
      <c r="E100" s="2">
        <v>268.0</v>
      </c>
      <c r="F100" s="2">
        <v>57.0</v>
      </c>
      <c r="G100" s="2">
        <v>211.0</v>
      </c>
      <c r="H100" s="130">
        <v>42332.38888888889</v>
      </c>
      <c r="I100" s="2" t="s">
        <v>3437</v>
      </c>
      <c r="J100" s="2" t="s">
        <v>1836</v>
      </c>
      <c r="K100" s="2" t="s">
        <v>3439</v>
      </c>
      <c r="Q100" s="2" t="s">
        <v>3435</v>
      </c>
      <c r="R100" s="2" t="b">
        <v>1</v>
      </c>
      <c r="S100" s="2" t="b">
        <v>1</v>
      </c>
      <c r="T100" s="2">
        <v>95015.0</v>
      </c>
      <c r="U100" s="2" t="s">
        <v>1839</v>
      </c>
      <c r="V100" s="2" t="s">
        <v>319</v>
      </c>
      <c r="Z100" s="2" t="s">
        <v>3446</v>
      </c>
    </row>
    <row r="101">
      <c r="A101" s="2">
        <v>579.0</v>
      </c>
      <c r="B101" s="2" t="s">
        <v>69</v>
      </c>
      <c r="C101" s="2" t="s">
        <v>3451</v>
      </c>
      <c r="D101" s="2" t="b">
        <v>0</v>
      </c>
      <c r="E101" s="2">
        <v>45.0</v>
      </c>
      <c r="F101" s="2">
        <v>8.0</v>
      </c>
      <c r="G101" s="2">
        <v>37.0</v>
      </c>
      <c r="H101" s="130">
        <v>42320.56736111111</v>
      </c>
      <c r="I101" s="2" t="s">
        <v>3452</v>
      </c>
      <c r="J101" s="2" t="s">
        <v>3453</v>
      </c>
      <c r="K101" s="2" t="s">
        <v>3454</v>
      </c>
      <c r="Q101" s="2" t="s">
        <v>3449</v>
      </c>
      <c r="R101" s="2" t="b">
        <v>1</v>
      </c>
      <c r="S101" s="2" t="b">
        <v>0</v>
      </c>
      <c r="T101" s="2">
        <v>93631.0</v>
      </c>
      <c r="U101" s="2" t="s">
        <v>3456</v>
      </c>
      <c r="V101" s="2" t="s">
        <v>319</v>
      </c>
      <c r="Z101" s="2" t="s">
        <v>3461</v>
      </c>
      <c r="AA101" s="2">
        <v>1.0</v>
      </c>
      <c r="AB101" s="2">
        <v>2.0</v>
      </c>
    </row>
    <row r="102">
      <c r="A102" s="2">
        <v>587.0</v>
      </c>
      <c r="B102" s="2" t="s">
        <v>69</v>
      </c>
      <c r="C102" s="2" t="s">
        <v>3464</v>
      </c>
      <c r="D102" s="2" t="b">
        <v>0</v>
      </c>
      <c r="E102" s="2">
        <v>7.0</v>
      </c>
      <c r="F102" s="2">
        <v>3.0</v>
      </c>
      <c r="G102" s="2">
        <v>4.0</v>
      </c>
      <c r="H102" s="130">
        <v>42318.41458333333</v>
      </c>
      <c r="I102" s="2" t="s">
        <v>3466</v>
      </c>
      <c r="J102" s="2" t="s">
        <v>3467</v>
      </c>
      <c r="K102" s="2" t="s">
        <v>3468</v>
      </c>
      <c r="L102" s="2" t="s">
        <v>264</v>
      </c>
      <c r="M102" s="2">
        <v>0.0</v>
      </c>
      <c r="N102" s="2">
        <v>0.0</v>
      </c>
      <c r="O102" s="2">
        <v>0.0</v>
      </c>
      <c r="P102" s="2" t="s">
        <v>3469</v>
      </c>
      <c r="Q102" s="2" t="s">
        <v>3463</v>
      </c>
      <c r="R102" s="2" t="b">
        <v>1</v>
      </c>
      <c r="S102" s="2" t="b">
        <v>0</v>
      </c>
      <c r="T102" s="2">
        <v>90805.0</v>
      </c>
      <c r="U102" s="2" t="s">
        <v>3367</v>
      </c>
      <c r="V102" s="2" t="s">
        <v>319</v>
      </c>
      <c r="Z102" s="2" t="s">
        <v>3473</v>
      </c>
      <c r="AA102" s="2">
        <v>3.0</v>
      </c>
      <c r="AB102" s="2">
        <v>2.0</v>
      </c>
    </row>
    <row r="103">
      <c r="A103" s="2">
        <v>591.0</v>
      </c>
      <c r="B103" s="2" t="s">
        <v>69</v>
      </c>
      <c r="C103" s="2" t="s">
        <v>3478</v>
      </c>
      <c r="D103" s="2" t="b">
        <v>0</v>
      </c>
      <c r="E103" s="2">
        <v>0.0</v>
      </c>
      <c r="F103" s="2">
        <v>0.0</v>
      </c>
      <c r="G103" s="2">
        <v>0.0</v>
      </c>
      <c r="H103" s="130">
        <v>42310.958333333336</v>
      </c>
      <c r="I103" s="2" t="s">
        <v>3480</v>
      </c>
      <c r="J103" s="2" t="s">
        <v>3481</v>
      </c>
      <c r="K103" s="2" t="s">
        <v>3483</v>
      </c>
      <c r="Q103" s="2" t="s">
        <v>3477</v>
      </c>
      <c r="R103" s="2" t="b">
        <v>1</v>
      </c>
      <c r="S103" s="2" t="b">
        <v>0</v>
      </c>
      <c r="T103" s="2">
        <v>90035.0</v>
      </c>
      <c r="U103" s="2" t="s">
        <v>751</v>
      </c>
      <c r="V103" s="2" t="s">
        <v>319</v>
      </c>
      <c r="Z103" s="2" t="s">
        <v>3485</v>
      </c>
      <c r="AA103" s="2">
        <v>3.0</v>
      </c>
      <c r="AB103" s="2">
        <v>1.0</v>
      </c>
    </row>
    <row r="104">
      <c r="A104" s="2">
        <v>592.0</v>
      </c>
      <c r="B104" s="2" t="s">
        <v>69</v>
      </c>
      <c r="C104" s="2" t="s">
        <v>3488</v>
      </c>
      <c r="D104" s="2" t="b">
        <v>0</v>
      </c>
      <c r="E104" s="2">
        <v>6.0</v>
      </c>
      <c r="F104" s="2">
        <v>1.0</v>
      </c>
      <c r="G104" s="2">
        <v>5.0</v>
      </c>
      <c r="H104" s="130">
        <v>42327.49791666667</v>
      </c>
      <c r="I104" s="2" t="s">
        <v>3489</v>
      </c>
      <c r="J104" s="2" t="s">
        <v>3490</v>
      </c>
      <c r="K104" s="2" t="s">
        <v>3491</v>
      </c>
      <c r="L104" s="2" t="s">
        <v>264</v>
      </c>
      <c r="M104" s="2" t="s">
        <v>3492</v>
      </c>
      <c r="N104" s="2">
        <v>0.0</v>
      </c>
      <c r="O104" s="2">
        <v>0.0</v>
      </c>
      <c r="P104" s="2" t="s">
        <v>3493</v>
      </c>
      <c r="Q104" s="2" t="s">
        <v>3487</v>
      </c>
      <c r="R104" s="2" t="b">
        <v>1</v>
      </c>
      <c r="S104" s="2" t="b">
        <v>0</v>
      </c>
      <c r="T104" s="2">
        <v>90017.0</v>
      </c>
      <c r="U104" s="2" t="s">
        <v>751</v>
      </c>
      <c r="V104" s="2" t="s">
        <v>319</v>
      </c>
      <c r="Z104" s="2" t="s">
        <v>3495</v>
      </c>
      <c r="AA104" s="2">
        <v>3.0</v>
      </c>
      <c r="AB104" s="2">
        <v>1.0</v>
      </c>
    </row>
    <row r="105">
      <c r="A105" s="2">
        <v>594.0</v>
      </c>
      <c r="B105" s="2" t="s">
        <v>69</v>
      </c>
      <c r="C105" s="2" t="s">
        <v>3500</v>
      </c>
      <c r="D105" s="2" t="b">
        <v>0</v>
      </c>
      <c r="E105" s="2">
        <v>0.0</v>
      </c>
      <c r="F105" s="2">
        <v>0.0</v>
      </c>
      <c r="G105" s="2">
        <v>0.0</v>
      </c>
      <c r="H105" s="130">
        <v>42319.393055555556</v>
      </c>
      <c r="I105" s="2" t="s">
        <v>3502</v>
      </c>
      <c r="J105" s="2" t="s">
        <v>3503</v>
      </c>
      <c r="K105" s="2" t="s">
        <v>3504</v>
      </c>
      <c r="Q105" s="2" t="s">
        <v>3499</v>
      </c>
      <c r="R105" s="2" t="b">
        <v>1</v>
      </c>
      <c r="S105" s="2" t="b">
        <v>1</v>
      </c>
      <c r="T105" s="2">
        <v>90813.0</v>
      </c>
      <c r="U105" s="2" t="s">
        <v>3367</v>
      </c>
      <c r="V105" s="2" t="s">
        <v>319</v>
      </c>
      <c r="Z105" s="2" t="s">
        <v>3509</v>
      </c>
      <c r="AA105" s="2">
        <v>3.0</v>
      </c>
      <c r="AB105" s="2">
        <v>1.0</v>
      </c>
    </row>
    <row r="106">
      <c r="A106" s="2">
        <v>605.0</v>
      </c>
      <c r="B106" s="2" t="s">
        <v>69</v>
      </c>
      <c r="C106" s="2" t="s">
        <v>3512</v>
      </c>
      <c r="D106" s="2" t="b">
        <v>0</v>
      </c>
      <c r="E106" s="2">
        <v>244.0</v>
      </c>
      <c r="F106" s="2">
        <v>77.0</v>
      </c>
      <c r="G106" s="2">
        <v>167.0</v>
      </c>
      <c r="H106" s="130">
        <v>42313.84583333333</v>
      </c>
      <c r="I106" s="2" t="s">
        <v>3513</v>
      </c>
      <c r="J106" s="2" t="s">
        <v>3514</v>
      </c>
      <c r="K106" s="2" t="s">
        <v>3515</v>
      </c>
      <c r="Q106" s="2" t="s">
        <v>3511</v>
      </c>
      <c r="R106" s="2" t="b">
        <v>1</v>
      </c>
      <c r="S106" s="2" t="b">
        <v>0</v>
      </c>
      <c r="T106" s="2">
        <v>92592.0</v>
      </c>
      <c r="U106" s="2" t="s">
        <v>3519</v>
      </c>
      <c r="V106" s="2" t="s">
        <v>319</v>
      </c>
      <c r="Z106" s="2" t="s">
        <v>3524</v>
      </c>
      <c r="AA106" s="2">
        <v>3.0</v>
      </c>
      <c r="AB106" s="2">
        <v>2.0</v>
      </c>
    </row>
    <row r="107">
      <c r="A107" s="2">
        <v>610.0</v>
      </c>
      <c r="B107" s="2" t="s">
        <v>69</v>
      </c>
      <c r="C107" s="2" t="s">
        <v>3528</v>
      </c>
      <c r="D107" s="2" t="b">
        <v>0</v>
      </c>
      <c r="E107" s="2">
        <v>3.0</v>
      </c>
      <c r="F107" s="2">
        <v>0.0</v>
      </c>
      <c r="G107" s="2">
        <v>3.0</v>
      </c>
      <c r="H107" s="130">
        <v>42318.873611111114</v>
      </c>
      <c r="I107" s="2" t="s">
        <v>3529</v>
      </c>
      <c r="J107" s="2" t="s">
        <v>3530</v>
      </c>
      <c r="K107" s="2" t="s">
        <v>3531</v>
      </c>
      <c r="Q107" s="2" t="s">
        <v>3526</v>
      </c>
      <c r="R107" s="2" t="b">
        <v>1</v>
      </c>
      <c r="S107" s="2" t="b">
        <v>1</v>
      </c>
      <c r="T107" s="2">
        <v>92154.0</v>
      </c>
      <c r="U107" s="2" t="s">
        <v>1912</v>
      </c>
      <c r="V107" s="2" t="s">
        <v>319</v>
      </c>
      <c r="Z107" s="2" t="s">
        <v>3537</v>
      </c>
      <c r="AA107" s="2">
        <v>3.0</v>
      </c>
      <c r="AB107" s="2">
        <v>2.0</v>
      </c>
    </row>
    <row r="108">
      <c r="A108" s="2">
        <v>656.0</v>
      </c>
      <c r="B108" s="2" t="s">
        <v>69</v>
      </c>
      <c r="C108" s="2" t="s">
        <v>3540</v>
      </c>
      <c r="D108" s="2" t="b">
        <v>1</v>
      </c>
      <c r="E108" s="2">
        <v>0.0</v>
      </c>
      <c r="F108" s="2">
        <v>0.0</v>
      </c>
      <c r="G108" s="2">
        <v>0.0</v>
      </c>
      <c r="H108" s="130">
        <v>42310.575694444444</v>
      </c>
      <c r="I108" s="2" t="s">
        <v>3541</v>
      </c>
      <c r="J108" s="2" t="s">
        <v>3543</v>
      </c>
      <c r="K108" s="2" t="s">
        <v>3544</v>
      </c>
      <c r="Q108" s="2" t="s">
        <v>3539</v>
      </c>
      <c r="R108" s="2" t="b">
        <v>0</v>
      </c>
      <c r="S108" s="2" t="b">
        <v>0</v>
      </c>
      <c r="T108" s="2">
        <v>95608.0</v>
      </c>
      <c r="U108" s="2" t="s">
        <v>3545</v>
      </c>
      <c r="V108" s="2" t="s">
        <v>319</v>
      </c>
      <c r="W108" s="53">
        <v>1465140.0</v>
      </c>
      <c r="X108" s="53">
        <v>1462794.0</v>
      </c>
      <c r="Y108" s="2" t="s">
        <v>3547</v>
      </c>
      <c r="Z108" s="2" t="s">
        <v>3550</v>
      </c>
      <c r="AA108" s="2">
        <v>3.0</v>
      </c>
      <c r="AB108" s="2">
        <v>2.0</v>
      </c>
    </row>
    <row r="109">
      <c r="A109" s="2">
        <v>713.0</v>
      </c>
      <c r="B109" s="2" t="s">
        <v>69</v>
      </c>
      <c r="C109" s="2" t="s">
        <v>3020</v>
      </c>
      <c r="D109" s="2" t="b">
        <v>1</v>
      </c>
      <c r="E109" s="2">
        <v>4.0</v>
      </c>
      <c r="F109" s="2">
        <v>2.0</v>
      </c>
      <c r="G109" s="2">
        <v>2.0</v>
      </c>
      <c r="H109" s="130">
        <v>42320.50625</v>
      </c>
      <c r="I109" s="2" t="s">
        <v>3023</v>
      </c>
      <c r="J109" s="2" t="s">
        <v>3024</v>
      </c>
      <c r="K109" s="2" t="s">
        <v>3556</v>
      </c>
      <c r="Q109" s="2" t="s">
        <v>3551</v>
      </c>
      <c r="R109" s="2" t="b">
        <v>0</v>
      </c>
      <c r="S109" s="2" t="b">
        <v>1</v>
      </c>
      <c r="T109" s="2">
        <v>91702.0</v>
      </c>
      <c r="U109" s="2" t="s">
        <v>3027</v>
      </c>
      <c r="V109" s="2" t="s">
        <v>319</v>
      </c>
      <c r="W109" s="53">
        <v>469846.0</v>
      </c>
      <c r="X109" s="53">
        <v>342973.0</v>
      </c>
      <c r="Y109" s="2" t="s">
        <v>3029</v>
      </c>
      <c r="Z109" s="2" t="s">
        <v>3559</v>
      </c>
      <c r="AA109" s="2">
        <v>3.0</v>
      </c>
      <c r="AB109" s="2">
        <v>2.0</v>
      </c>
    </row>
    <row r="110">
      <c r="A110" s="2">
        <v>720.0</v>
      </c>
      <c r="B110" s="2" t="s">
        <v>69</v>
      </c>
      <c r="C110" s="2" t="s">
        <v>3562</v>
      </c>
      <c r="D110" s="2" t="b">
        <v>1</v>
      </c>
      <c r="E110" s="2">
        <v>0.0</v>
      </c>
      <c r="F110" s="2">
        <v>0.0</v>
      </c>
      <c r="G110" s="2">
        <v>0.0</v>
      </c>
      <c r="H110" s="130">
        <v>42320.49930555555</v>
      </c>
      <c r="I110" s="2" t="s">
        <v>3564</v>
      </c>
      <c r="J110" s="2" t="s">
        <v>3565</v>
      </c>
      <c r="K110" s="2" t="s">
        <v>3566</v>
      </c>
      <c r="Q110" s="2" t="s">
        <v>3561</v>
      </c>
      <c r="R110" s="2" t="b">
        <v>0</v>
      </c>
      <c r="S110" s="2" t="b">
        <v>0</v>
      </c>
      <c r="T110" s="2">
        <v>92626.0</v>
      </c>
      <c r="U110" s="2" t="s">
        <v>3316</v>
      </c>
      <c r="V110" s="2" t="s">
        <v>319</v>
      </c>
      <c r="W110" s="53">
        <v>258326.0</v>
      </c>
      <c r="X110" s="53">
        <v>240757.0</v>
      </c>
      <c r="Y110" s="2" t="s">
        <v>3570</v>
      </c>
      <c r="Z110" s="2" t="s">
        <v>3577</v>
      </c>
      <c r="AA110" s="2">
        <v>1.0</v>
      </c>
      <c r="AB110" s="2">
        <v>3.0</v>
      </c>
    </row>
    <row r="111">
      <c r="A111" s="2">
        <v>721.0</v>
      </c>
      <c r="B111" s="2" t="s">
        <v>69</v>
      </c>
      <c r="C111" s="2" t="s">
        <v>3255</v>
      </c>
      <c r="D111" s="2" t="b">
        <v>1</v>
      </c>
      <c r="E111" s="2">
        <v>25.0</v>
      </c>
      <c r="F111" s="2">
        <v>7.0</v>
      </c>
      <c r="G111" s="2">
        <v>18.0</v>
      </c>
      <c r="H111" s="130">
        <v>42321.92569444444</v>
      </c>
      <c r="I111" s="2" t="s">
        <v>3580</v>
      </c>
      <c r="J111" s="2" t="s">
        <v>3257</v>
      </c>
      <c r="K111" s="2" t="s">
        <v>3582</v>
      </c>
      <c r="Q111" s="2" t="s">
        <v>3578</v>
      </c>
      <c r="R111" s="2" t="b">
        <v>0</v>
      </c>
      <c r="S111" s="2" t="b">
        <v>0</v>
      </c>
      <c r="T111" s="2" t="s">
        <v>3259</v>
      </c>
      <c r="U111" s="2" t="s">
        <v>3260</v>
      </c>
      <c r="V111" s="2" t="s">
        <v>319</v>
      </c>
      <c r="W111" s="53">
        <v>3310582.0</v>
      </c>
      <c r="X111" s="53">
        <v>3281276.0</v>
      </c>
      <c r="Y111" s="2" t="s">
        <v>3261</v>
      </c>
      <c r="Z111" s="2" t="s">
        <v>3588</v>
      </c>
      <c r="AA111" s="2">
        <v>1.0</v>
      </c>
      <c r="AB111" s="2">
        <v>2.0</v>
      </c>
    </row>
    <row r="112">
      <c r="A112" s="2">
        <v>722.0</v>
      </c>
      <c r="B112" s="2" t="s">
        <v>69</v>
      </c>
      <c r="C112" s="2" t="s">
        <v>3255</v>
      </c>
      <c r="D112" s="2" t="b">
        <v>1</v>
      </c>
      <c r="E112" s="2">
        <v>0.0</v>
      </c>
      <c r="F112" s="2">
        <v>0.0</v>
      </c>
      <c r="G112" s="2">
        <v>0.0</v>
      </c>
      <c r="H112" s="130">
        <v>42321.93958333333</v>
      </c>
      <c r="I112" s="2" t="s">
        <v>3580</v>
      </c>
      <c r="J112" s="2" t="s">
        <v>3257</v>
      </c>
      <c r="K112" s="2" t="s">
        <v>3592</v>
      </c>
      <c r="Q112" s="2" t="s">
        <v>3590</v>
      </c>
      <c r="R112" s="2" t="b">
        <v>0</v>
      </c>
      <c r="S112" s="2" t="b">
        <v>0</v>
      </c>
      <c r="T112" s="2" t="s">
        <v>3259</v>
      </c>
      <c r="U112" s="2" t="s">
        <v>3260</v>
      </c>
      <c r="V112" s="2" t="s">
        <v>319</v>
      </c>
      <c r="W112" s="53">
        <v>3310582.0</v>
      </c>
      <c r="X112" s="53">
        <v>3281276.0</v>
      </c>
      <c r="Y112" s="2" t="s">
        <v>3261</v>
      </c>
      <c r="Z112" s="2" t="s">
        <v>3598</v>
      </c>
      <c r="AA112" s="2">
        <v>2.0</v>
      </c>
      <c r="AB112" s="2">
        <v>2.0</v>
      </c>
    </row>
    <row r="113">
      <c r="A113" s="2">
        <v>743.0</v>
      </c>
      <c r="B113" s="2" t="s">
        <v>69</v>
      </c>
      <c r="C113" s="2" t="s">
        <v>3361</v>
      </c>
      <c r="D113" s="2" t="b">
        <v>1</v>
      </c>
      <c r="E113" s="2">
        <v>1.0</v>
      </c>
      <c r="F113" s="2">
        <v>0.0</v>
      </c>
      <c r="G113" s="2">
        <v>1.0</v>
      </c>
      <c r="H113" s="130">
        <v>42332.33472222222</v>
      </c>
      <c r="I113" s="2" t="s">
        <v>3601</v>
      </c>
      <c r="J113" s="2" t="s">
        <v>3364</v>
      </c>
      <c r="K113" s="2" t="s">
        <v>3602</v>
      </c>
      <c r="L113" s="2" t="s">
        <v>264</v>
      </c>
      <c r="M113" s="2">
        <v>0.0</v>
      </c>
      <c r="N113" s="2">
        <v>0.0</v>
      </c>
      <c r="O113" s="2">
        <v>0.0</v>
      </c>
      <c r="P113" s="2">
        <v>0.0</v>
      </c>
      <c r="Q113" s="2" t="s">
        <v>3599</v>
      </c>
      <c r="R113" s="2" t="b">
        <v>0</v>
      </c>
      <c r="S113" s="2" t="b">
        <v>0</v>
      </c>
      <c r="T113" s="2">
        <v>90802.0</v>
      </c>
      <c r="U113" s="2" t="s">
        <v>3367</v>
      </c>
      <c r="V113" s="2" t="s">
        <v>319</v>
      </c>
      <c r="Y113" s="2" t="s">
        <v>3368</v>
      </c>
      <c r="Z113" s="2" t="s">
        <v>3605</v>
      </c>
      <c r="AA113" s="2">
        <v>1.0</v>
      </c>
      <c r="AB113" s="2">
        <v>1.0</v>
      </c>
    </row>
    <row r="114">
      <c r="A114" s="2">
        <v>748.0</v>
      </c>
      <c r="B114" s="2" t="s">
        <v>69</v>
      </c>
      <c r="C114" s="2" t="s">
        <v>3608</v>
      </c>
      <c r="D114" s="2" t="b">
        <v>1</v>
      </c>
      <c r="E114" s="2">
        <v>1.0</v>
      </c>
      <c r="F114" s="2">
        <v>0.0</v>
      </c>
      <c r="G114" s="2">
        <v>1.0</v>
      </c>
      <c r="H114" s="130">
        <v>42325.725</v>
      </c>
      <c r="I114" s="2" t="s">
        <v>3609</v>
      </c>
      <c r="J114" s="2" t="s">
        <v>3610</v>
      </c>
      <c r="K114" s="2" t="s">
        <v>3611</v>
      </c>
      <c r="Q114" s="2" t="s">
        <v>3607</v>
      </c>
      <c r="R114" s="2" t="b">
        <v>0</v>
      </c>
      <c r="S114" s="2" t="b">
        <v>0</v>
      </c>
      <c r="T114" s="2">
        <v>94550.0</v>
      </c>
      <c r="U114" s="2" t="s">
        <v>3615</v>
      </c>
      <c r="V114" s="2" t="s">
        <v>319</v>
      </c>
      <c r="W114" s="53">
        <v>2130541.0</v>
      </c>
      <c r="X114" s="53">
        <v>2281035.0</v>
      </c>
      <c r="Y114" s="2" t="s">
        <v>3617</v>
      </c>
      <c r="Z114" s="2" t="s">
        <v>3620</v>
      </c>
      <c r="AA114" s="2">
        <v>3.0</v>
      </c>
      <c r="AB114" s="2">
        <v>1.0</v>
      </c>
    </row>
    <row r="115">
      <c r="A115" s="2">
        <v>756.0</v>
      </c>
      <c r="B115" s="2" t="s">
        <v>69</v>
      </c>
      <c r="C115" s="2" t="s">
        <v>3624</v>
      </c>
      <c r="D115" s="2" t="b">
        <v>1</v>
      </c>
      <c r="E115" s="2">
        <v>0.0</v>
      </c>
      <c r="F115" s="2">
        <v>0.0</v>
      </c>
      <c r="G115" s="2">
        <v>0.0</v>
      </c>
      <c r="H115" s="130">
        <v>42331.38680555556</v>
      </c>
      <c r="I115" s="2" t="s">
        <v>3625</v>
      </c>
      <c r="J115" s="2" t="s">
        <v>3626</v>
      </c>
      <c r="K115" s="2" t="s">
        <v>3627</v>
      </c>
      <c r="Q115" s="2" t="s">
        <v>3623</v>
      </c>
      <c r="R115" s="2" t="b">
        <v>0</v>
      </c>
      <c r="S115" s="2" t="b">
        <v>1</v>
      </c>
      <c r="T115" s="2">
        <v>92081.0</v>
      </c>
      <c r="U115" s="2" t="s">
        <v>3629</v>
      </c>
      <c r="V115" s="2" t="s">
        <v>319</v>
      </c>
      <c r="Y115" s="2" t="s">
        <v>696</v>
      </c>
      <c r="Z115" s="2" t="s">
        <v>3634</v>
      </c>
      <c r="AA115" s="2">
        <v>3.0</v>
      </c>
      <c r="AB115" s="2">
        <v>2.0</v>
      </c>
    </row>
    <row r="116">
      <c r="A116" s="2">
        <v>780.0</v>
      </c>
      <c r="B116" s="2" t="s">
        <v>69</v>
      </c>
      <c r="C116" s="2" t="s">
        <v>3637</v>
      </c>
      <c r="D116" s="2" t="b">
        <v>0</v>
      </c>
      <c r="E116" s="2">
        <v>18.0</v>
      </c>
      <c r="F116" s="2">
        <v>9.0</v>
      </c>
      <c r="G116" s="2">
        <v>9.0</v>
      </c>
      <c r="H116" s="130">
        <v>42327.77361111111</v>
      </c>
      <c r="I116" s="2" t="s">
        <v>3638</v>
      </c>
      <c r="J116" s="2" t="s">
        <v>3639</v>
      </c>
      <c r="K116" s="2" t="s">
        <v>3641</v>
      </c>
      <c r="Q116" s="2" t="s">
        <v>3636</v>
      </c>
      <c r="R116" s="2" t="b">
        <v>0</v>
      </c>
      <c r="S116" s="2" t="b">
        <v>1</v>
      </c>
      <c r="T116" s="2">
        <v>92630.0</v>
      </c>
      <c r="U116" s="2" t="s">
        <v>2423</v>
      </c>
      <c r="V116" s="2" t="s">
        <v>319</v>
      </c>
      <c r="Z116" s="2" t="s">
        <v>3647</v>
      </c>
      <c r="AA116" s="2">
        <v>1.0</v>
      </c>
      <c r="AB116" s="2">
        <v>4.0</v>
      </c>
    </row>
    <row r="117">
      <c r="A117" s="2">
        <v>811.0</v>
      </c>
      <c r="B117" s="2" t="s">
        <v>69</v>
      </c>
      <c r="C117" s="2" t="s">
        <v>3255</v>
      </c>
      <c r="D117" s="2" t="b">
        <v>0</v>
      </c>
      <c r="E117" s="2">
        <v>1.0</v>
      </c>
      <c r="F117" s="2">
        <v>0.0</v>
      </c>
      <c r="G117" s="2">
        <v>1.0</v>
      </c>
      <c r="H117" s="130">
        <v>42321.35763888889</v>
      </c>
      <c r="I117" s="2" t="s">
        <v>3651</v>
      </c>
      <c r="J117" s="2" t="s">
        <v>3257</v>
      </c>
      <c r="K117" s="2" t="s">
        <v>3652</v>
      </c>
      <c r="Q117" s="2" t="s">
        <v>3649</v>
      </c>
      <c r="R117" s="2" t="b">
        <v>0</v>
      </c>
      <c r="S117" s="2" t="b">
        <v>1</v>
      </c>
      <c r="T117" s="2" t="s">
        <v>3259</v>
      </c>
      <c r="U117" s="2" t="s">
        <v>3260</v>
      </c>
      <c r="V117" s="2" t="s">
        <v>319</v>
      </c>
      <c r="Z117" s="2" t="s">
        <v>3656</v>
      </c>
      <c r="AA117" s="2">
        <v>2.0</v>
      </c>
      <c r="AB117" s="2">
        <v>4.0</v>
      </c>
    </row>
    <row r="118">
      <c r="A118" s="2">
        <v>816.0</v>
      </c>
      <c r="B118" s="2" t="s">
        <v>69</v>
      </c>
      <c r="C118" s="2" t="s">
        <v>3659</v>
      </c>
      <c r="D118" s="2" t="b">
        <v>0</v>
      </c>
      <c r="E118" s="2">
        <v>1.0</v>
      </c>
      <c r="F118" s="2">
        <v>0.0</v>
      </c>
      <c r="G118" s="2">
        <v>1.0</v>
      </c>
      <c r="H118" s="130">
        <v>42312.575</v>
      </c>
      <c r="I118" s="2" t="s">
        <v>3662</v>
      </c>
      <c r="J118" s="2" t="s">
        <v>3664</v>
      </c>
      <c r="K118" s="2" t="s">
        <v>3665</v>
      </c>
      <c r="Q118" s="2" t="s">
        <v>3658</v>
      </c>
      <c r="R118" s="2" t="b">
        <v>0</v>
      </c>
      <c r="S118" s="2" t="b">
        <v>1</v>
      </c>
      <c r="T118" s="2">
        <v>94111.0</v>
      </c>
      <c r="U118" s="2" t="s">
        <v>1501</v>
      </c>
      <c r="V118" s="2" t="s">
        <v>319</v>
      </c>
      <c r="Z118" s="2" t="s">
        <v>3670</v>
      </c>
      <c r="AA118" s="2">
        <v>2.0</v>
      </c>
      <c r="AB118" s="2">
        <v>3.0</v>
      </c>
    </row>
    <row r="119">
      <c r="A119" s="2">
        <v>817.0</v>
      </c>
      <c r="B119" s="2" t="s">
        <v>69</v>
      </c>
      <c r="C119" s="2" t="s">
        <v>3659</v>
      </c>
      <c r="D119" s="2" t="b">
        <v>0</v>
      </c>
      <c r="E119" s="2">
        <v>1.0</v>
      </c>
      <c r="F119" s="2">
        <v>0.0</v>
      </c>
      <c r="G119" s="2">
        <v>1.0</v>
      </c>
      <c r="H119" s="130">
        <v>42312.66180555556</v>
      </c>
      <c r="I119" s="2" t="s">
        <v>3662</v>
      </c>
      <c r="J119" s="2" t="s">
        <v>3664</v>
      </c>
      <c r="K119" s="2" t="s">
        <v>3665</v>
      </c>
      <c r="Q119" s="2" t="s">
        <v>3658</v>
      </c>
      <c r="R119" s="2" t="b">
        <v>0</v>
      </c>
      <c r="S119" s="2" t="b">
        <v>1</v>
      </c>
      <c r="T119" s="2">
        <v>94111.0</v>
      </c>
      <c r="U119" s="2" t="s">
        <v>1501</v>
      </c>
      <c r="V119" s="2" t="s">
        <v>319</v>
      </c>
      <c r="Z119" s="2" t="s">
        <v>3670</v>
      </c>
      <c r="AA119" s="2">
        <v>2.0</v>
      </c>
      <c r="AB119" s="2">
        <v>3.0</v>
      </c>
    </row>
    <row r="120">
      <c r="A120" s="2">
        <v>54.0</v>
      </c>
      <c r="B120" s="2" t="s">
        <v>69</v>
      </c>
      <c r="C120" s="2" t="s">
        <v>837</v>
      </c>
      <c r="D120" s="2" t="b">
        <v>1</v>
      </c>
      <c r="E120" s="2">
        <v>116.0</v>
      </c>
      <c r="F120" s="2">
        <v>7.0</v>
      </c>
      <c r="G120" s="2">
        <v>109.0</v>
      </c>
      <c r="H120" s="130">
        <v>42331.84583333333</v>
      </c>
      <c r="I120" s="2" t="s">
        <v>838</v>
      </c>
      <c r="J120" s="2" t="s">
        <v>839</v>
      </c>
      <c r="K120" s="2" t="s">
        <v>840</v>
      </c>
      <c r="Q120" s="2" t="s">
        <v>841</v>
      </c>
      <c r="R120" s="2" t="b">
        <v>1</v>
      </c>
      <c r="S120" s="2" t="b">
        <v>1</v>
      </c>
      <c r="T120" s="2">
        <v>80439.0</v>
      </c>
      <c r="U120" s="2" t="s">
        <v>842</v>
      </c>
      <c r="V120" s="2" t="s">
        <v>843</v>
      </c>
      <c r="Y120" s="2" t="s">
        <v>844</v>
      </c>
      <c r="Z120" s="2" t="s">
        <v>3681</v>
      </c>
      <c r="AA120" s="2">
        <v>1.0</v>
      </c>
      <c r="AB120" s="2">
        <v>1.0</v>
      </c>
    </row>
    <row r="121">
      <c r="A121" s="2">
        <v>116.0</v>
      </c>
      <c r="B121" s="2" t="s">
        <v>69</v>
      </c>
      <c r="C121" s="2" t="s">
        <v>1416</v>
      </c>
      <c r="D121" s="2" t="b">
        <v>1</v>
      </c>
      <c r="E121" s="2">
        <v>28.0</v>
      </c>
      <c r="F121" s="2">
        <v>5.0</v>
      </c>
      <c r="G121" s="2">
        <v>23.0</v>
      </c>
      <c r="H121" s="130">
        <v>42332.45</v>
      </c>
      <c r="I121" s="2" t="s">
        <v>1417</v>
      </c>
      <c r="J121" s="2" t="s">
        <v>1418</v>
      </c>
      <c r="K121" s="2" t="s">
        <v>1419</v>
      </c>
      <c r="Q121" s="2" t="s">
        <v>1420</v>
      </c>
      <c r="R121" s="2" t="b">
        <v>1</v>
      </c>
      <c r="S121" s="2" t="b">
        <v>1</v>
      </c>
      <c r="T121" s="2">
        <v>80206.0</v>
      </c>
      <c r="U121" s="2" t="s">
        <v>1421</v>
      </c>
      <c r="V121" s="2" t="s">
        <v>843</v>
      </c>
      <c r="Y121" s="2" t="s">
        <v>1422</v>
      </c>
      <c r="Z121" s="2" t="s">
        <v>3686</v>
      </c>
      <c r="AA121" s="2">
        <v>1.0</v>
      </c>
      <c r="AB121" s="2">
        <v>2.0</v>
      </c>
    </row>
    <row r="122">
      <c r="A122" s="2">
        <v>117.0</v>
      </c>
      <c r="B122" s="2" t="s">
        <v>69</v>
      </c>
      <c r="C122" s="2" t="s">
        <v>1426</v>
      </c>
      <c r="D122" s="2" t="b">
        <v>1</v>
      </c>
      <c r="E122" s="2">
        <v>3.0</v>
      </c>
      <c r="F122" s="2">
        <v>1.0</v>
      </c>
      <c r="G122" s="2">
        <v>2.0</v>
      </c>
      <c r="H122" s="130">
        <v>42318.529861111114</v>
      </c>
      <c r="I122" s="2" t="s">
        <v>1427</v>
      </c>
      <c r="J122" s="2" t="s">
        <v>1428</v>
      </c>
      <c r="K122" s="2" t="s">
        <v>1429</v>
      </c>
      <c r="Q122" s="2" t="s">
        <v>1430</v>
      </c>
      <c r="R122" s="2" t="b">
        <v>1</v>
      </c>
      <c r="S122" s="2" t="b">
        <v>0</v>
      </c>
      <c r="T122" s="2">
        <v>80935.0</v>
      </c>
      <c r="U122" s="2" t="s">
        <v>1432</v>
      </c>
      <c r="V122" s="2" t="s">
        <v>843</v>
      </c>
      <c r="Y122" s="2" t="s">
        <v>1434</v>
      </c>
      <c r="Z122" s="2" t="s">
        <v>3692</v>
      </c>
      <c r="AA122" s="2">
        <v>2.0</v>
      </c>
      <c r="AB122" s="2">
        <v>3.0</v>
      </c>
    </row>
    <row r="123">
      <c r="A123" s="2">
        <v>127.0</v>
      </c>
      <c r="B123" s="2" t="s">
        <v>69</v>
      </c>
      <c r="C123" s="2" t="s">
        <v>1534</v>
      </c>
      <c r="D123" s="2" t="b">
        <v>1</v>
      </c>
      <c r="E123" s="2">
        <v>19.0</v>
      </c>
      <c r="F123" s="2">
        <v>12.0</v>
      </c>
      <c r="G123" s="2">
        <v>7.0</v>
      </c>
      <c r="H123" s="130">
        <v>42331.856944444444</v>
      </c>
      <c r="I123" s="2" t="s">
        <v>1535</v>
      </c>
      <c r="J123" s="2" t="s">
        <v>1536</v>
      </c>
      <c r="K123" s="2" t="s">
        <v>1537</v>
      </c>
      <c r="Q123" s="2" t="s">
        <v>1538</v>
      </c>
      <c r="R123" s="2" t="b">
        <v>1</v>
      </c>
      <c r="S123" s="2" t="b">
        <v>0</v>
      </c>
      <c r="T123" s="2">
        <v>80018.0</v>
      </c>
      <c r="U123" s="2" t="s">
        <v>1539</v>
      </c>
      <c r="V123" s="2" t="s">
        <v>843</v>
      </c>
      <c r="Y123" s="2" t="s">
        <v>696</v>
      </c>
      <c r="Z123" s="2" t="s">
        <v>3701</v>
      </c>
    </row>
    <row r="124">
      <c r="A124" s="2">
        <v>162.0</v>
      </c>
      <c r="B124" s="2" t="s">
        <v>69</v>
      </c>
      <c r="C124" s="2" t="s">
        <v>1850</v>
      </c>
      <c r="D124" s="2" t="b">
        <v>1</v>
      </c>
      <c r="E124" s="2">
        <v>308.0</v>
      </c>
      <c r="F124" s="2">
        <v>71.0</v>
      </c>
      <c r="G124" s="2">
        <v>237.0</v>
      </c>
      <c r="H124" s="130">
        <v>42310.83819444444</v>
      </c>
      <c r="I124" s="2" t="s">
        <v>1851</v>
      </c>
      <c r="J124" s="2" t="s">
        <v>1852</v>
      </c>
      <c r="K124" s="2" t="s">
        <v>1853</v>
      </c>
      <c r="Q124" s="2" t="s">
        <v>1854</v>
      </c>
      <c r="R124" s="2" t="b">
        <v>1</v>
      </c>
      <c r="S124" s="2" t="b">
        <v>1</v>
      </c>
      <c r="T124" s="2">
        <v>80134.0</v>
      </c>
      <c r="U124" s="2" t="s">
        <v>1855</v>
      </c>
      <c r="V124" s="2" t="s">
        <v>843</v>
      </c>
      <c r="Y124" s="2" t="s">
        <v>1856</v>
      </c>
      <c r="Z124" s="2" t="s">
        <v>3710</v>
      </c>
    </row>
    <row r="125">
      <c r="A125" s="2">
        <v>180.0</v>
      </c>
      <c r="B125" s="2" t="s">
        <v>69</v>
      </c>
      <c r="C125" s="2" t="s">
        <v>2034</v>
      </c>
      <c r="D125" s="2" t="b">
        <v>1</v>
      </c>
      <c r="E125" s="2">
        <v>29.0</v>
      </c>
      <c r="F125" s="2">
        <v>10.0</v>
      </c>
      <c r="G125" s="2">
        <v>19.0</v>
      </c>
      <c r="H125" s="130">
        <v>42313.39236111111</v>
      </c>
      <c r="I125" s="2" t="s">
        <v>2035</v>
      </c>
      <c r="J125" s="2" t="s">
        <v>2036</v>
      </c>
      <c r="K125" s="2" t="s">
        <v>2037</v>
      </c>
      <c r="Q125" s="2" t="s">
        <v>2038</v>
      </c>
      <c r="R125" s="2" t="b">
        <v>1</v>
      </c>
      <c r="S125" s="2" t="b">
        <v>1</v>
      </c>
      <c r="T125" s="2">
        <v>80222.0</v>
      </c>
      <c r="U125" s="2" t="s">
        <v>1421</v>
      </c>
      <c r="V125" s="2" t="s">
        <v>843</v>
      </c>
      <c r="Y125" s="2" t="s">
        <v>2039</v>
      </c>
      <c r="Z125" s="2" t="s">
        <v>3713</v>
      </c>
    </row>
    <row r="126">
      <c r="A126" s="2">
        <v>196.0</v>
      </c>
      <c r="B126" s="2" t="s">
        <v>69</v>
      </c>
      <c r="C126" s="2" t="s">
        <v>2175</v>
      </c>
      <c r="D126" s="2" t="b">
        <v>1</v>
      </c>
      <c r="E126" s="2">
        <v>207.0</v>
      </c>
      <c r="F126" s="2">
        <v>74.0</v>
      </c>
      <c r="G126" s="2">
        <v>133.0</v>
      </c>
      <c r="H126" s="130">
        <v>42328.271527777775</v>
      </c>
      <c r="I126" s="2" t="s">
        <v>2176</v>
      </c>
      <c r="J126" s="2" t="s">
        <v>2177</v>
      </c>
      <c r="K126" s="2" t="s">
        <v>2178</v>
      </c>
      <c r="Q126" s="2" t="s">
        <v>2179</v>
      </c>
      <c r="R126" s="2" t="b">
        <v>1</v>
      </c>
      <c r="S126" s="2" t="b">
        <v>1</v>
      </c>
      <c r="T126" s="2">
        <v>80631.0</v>
      </c>
      <c r="U126" s="2" t="s">
        <v>2180</v>
      </c>
      <c r="V126" s="2" t="s">
        <v>843</v>
      </c>
      <c r="Y126" s="2" t="s">
        <v>598</v>
      </c>
      <c r="Z126" s="2" t="s">
        <v>3717</v>
      </c>
    </row>
    <row r="127">
      <c r="A127" s="2">
        <v>280.0</v>
      </c>
      <c r="B127" s="2" t="s">
        <v>69</v>
      </c>
      <c r="C127" s="2" t="s">
        <v>2984</v>
      </c>
      <c r="D127" s="2" t="b">
        <v>1</v>
      </c>
      <c r="E127" s="2">
        <v>3250.0</v>
      </c>
      <c r="F127" s="2">
        <v>545.0</v>
      </c>
      <c r="G127" s="2">
        <v>2705.0</v>
      </c>
      <c r="H127" s="130">
        <v>42320.49375</v>
      </c>
      <c r="I127" s="2" t="s">
        <v>2985</v>
      </c>
      <c r="J127" s="2" t="s">
        <v>2986</v>
      </c>
      <c r="K127" s="2" t="s">
        <v>2987</v>
      </c>
      <c r="L127" s="2" t="s">
        <v>264</v>
      </c>
      <c r="M127" s="2" t="s">
        <v>2988</v>
      </c>
      <c r="N127" s="2">
        <v>0.0</v>
      </c>
      <c r="O127" s="2">
        <v>0.0</v>
      </c>
      <c r="P127" s="2">
        <v>0.0</v>
      </c>
      <c r="Q127" s="2" t="s">
        <v>2989</v>
      </c>
      <c r="R127" s="2" t="b">
        <v>1</v>
      </c>
      <c r="S127" s="2" t="b">
        <v>0</v>
      </c>
      <c r="T127" s="2">
        <v>80908.0</v>
      </c>
      <c r="U127" s="2" t="s">
        <v>1432</v>
      </c>
      <c r="V127" s="2" t="s">
        <v>843</v>
      </c>
      <c r="W127" s="53">
        <v>1063778.0</v>
      </c>
      <c r="X127" s="53">
        <v>913504.0</v>
      </c>
      <c r="Y127" s="2" t="s">
        <v>2991</v>
      </c>
      <c r="Z127" s="2" t="s">
        <v>3719</v>
      </c>
    </row>
    <row r="128">
      <c r="A128" s="2">
        <v>304.0</v>
      </c>
      <c r="B128" s="2" t="s">
        <v>69</v>
      </c>
      <c r="C128" s="2" t="s">
        <v>3277</v>
      </c>
      <c r="D128" s="2" t="b">
        <v>1</v>
      </c>
      <c r="E128" s="2">
        <v>14.0</v>
      </c>
      <c r="F128" s="2">
        <v>6.0</v>
      </c>
      <c r="G128" s="2">
        <v>8.0</v>
      </c>
      <c r="H128" s="130">
        <v>42328.450694444444</v>
      </c>
      <c r="I128" s="2" t="s">
        <v>3279</v>
      </c>
      <c r="J128" s="2" t="s">
        <v>3280</v>
      </c>
      <c r="K128" s="2" t="s">
        <v>3281</v>
      </c>
      <c r="Q128" s="2" t="s">
        <v>3284</v>
      </c>
      <c r="R128" s="2" t="b">
        <v>1</v>
      </c>
      <c r="S128" s="2" t="b">
        <v>0</v>
      </c>
      <c r="T128" s="2">
        <v>80205.0</v>
      </c>
      <c r="U128" s="2" t="s">
        <v>1421</v>
      </c>
      <c r="V128" s="2" t="s">
        <v>843</v>
      </c>
      <c r="W128" s="53">
        <v>876088.0</v>
      </c>
      <c r="X128" s="53">
        <v>940840.0</v>
      </c>
      <c r="Y128" s="2" t="s">
        <v>3285</v>
      </c>
      <c r="Z128" s="2" t="s">
        <v>3725</v>
      </c>
    </row>
    <row r="129">
      <c r="A129" s="2">
        <v>327.0</v>
      </c>
      <c r="B129" s="2" t="s">
        <v>69</v>
      </c>
      <c r="C129" s="2" t="s">
        <v>3579</v>
      </c>
      <c r="D129" s="2" t="b">
        <v>1</v>
      </c>
      <c r="E129" s="2">
        <v>69.0</v>
      </c>
      <c r="F129" s="2">
        <v>16.0</v>
      </c>
      <c r="G129" s="2">
        <v>53.0</v>
      </c>
      <c r="H129" s="130">
        <v>42324.38402777778</v>
      </c>
      <c r="I129" s="2" t="s">
        <v>3581</v>
      </c>
      <c r="J129" s="2" t="s">
        <v>3583</v>
      </c>
      <c r="K129" s="2" t="s">
        <v>3584</v>
      </c>
      <c r="Q129" s="2" t="s">
        <v>3585</v>
      </c>
      <c r="R129" s="2" t="b">
        <v>1</v>
      </c>
      <c r="S129" s="2" t="b">
        <v>1</v>
      </c>
      <c r="T129" s="2">
        <v>80002.0</v>
      </c>
      <c r="U129" s="2" t="s">
        <v>3586</v>
      </c>
      <c r="V129" s="2" t="s">
        <v>843</v>
      </c>
      <c r="Y129" s="2" t="s">
        <v>1923</v>
      </c>
      <c r="Z129" s="2" t="s">
        <v>3727</v>
      </c>
    </row>
    <row r="130">
      <c r="A130" s="2">
        <v>576.0</v>
      </c>
      <c r="B130" s="2" t="s">
        <v>69</v>
      </c>
      <c r="C130" s="2" t="s">
        <v>3731</v>
      </c>
      <c r="D130" s="2" t="b">
        <v>0</v>
      </c>
      <c r="E130" s="2">
        <v>3.0</v>
      </c>
      <c r="F130" s="2">
        <v>0.0</v>
      </c>
      <c r="G130" s="2">
        <v>3.0</v>
      </c>
      <c r="H130" s="130">
        <v>42328.60972222222</v>
      </c>
      <c r="I130" s="2" t="s">
        <v>3732</v>
      </c>
      <c r="J130" s="2" t="s">
        <v>3733</v>
      </c>
      <c r="K130" s="2" t="s">
        <v>3734</v>
      </c>
      <c r="Q130" s="2" t="s">
        <v>3729</v>
      </c>
      <c r="R130" s="2" t="b">
        <v>1</v>
      </c>
      <c r="S130" s="2" t="b">
        <v>0</v>
      </c>
      <c r="T130" s="2">
        <v>80477.0</v>
      </c>
      <c r="U130" s="2" t="s">
        <v>3735</v>
      </c>
      <c r="V130" s="2" t="s">
        <v>843</v>
      </c>
      <c r="Z130" s="2" t="s">
        <v>3736</v>
      </c>
    </row>
    <row r="131">
      <c r="A131" s="2">
        <v>611.0</v>
      </c>
      <c r="B131" s="2" t="s">
        <v>69</v>
      </c>
      <c r="C131" s="2" t="s">
        <v>3738</v>
      </c>
      <c r="D131" s="2" t="b">
        <v>0</v>
      </c>
      <c r="E131" s="2">
        <v>3.0</v>
      </c>
      <c r="F131" s="2">
        <v>0.0</v>
      </c>
      <c r="G131" s="2">
        <v>3.0</v>
      </c>
      <c r="H131" s="130">
        <v>42312.58819444444</v>
      </c>
      <c r="I131" s="2" t="s">
        <v>3739</v>
      </c>
      <c r="J131" s="2" t="s">
        <v>3740</v>
      </c>
      <c r="K131" s="2" t="s">
        <v>3741</v>
      </c>
      <c r="Q131" s="2" t="s">
        <v>3737</v>
      </c>
      <c r="R131" s="2" t="b">
        <v>1</v>
      </c>
      <c r="S131" s="2" t="b">
        <v>0</v>
      </c>
      <c r="T131" s="2">
        <v>80246.0</v>
      </c>
      <c r="U131" s="2" t="s">
        <v>1421</v>
      </c>
      <c r="V131" s="2" t="s">
        <v>843</v>
      </c>
      <c r="Z131" s="2" t="s">
        <v>3745</v>
      </c>
      <c r="AA131" s="2">
        <v>3.0</v>
      </c>
      <c r="AB131" s="2">
        <v>2.0</v>
      </c>
    </row>
    <row r="132">
      <c r="A132" s="2">
        <v>616.0</v>
      </c>
      <c r="B132" s="2" t="s">
        <v>69</v>
      </c>
      <c r="C132" s="2" t="s">
        <v>3747</v>
      </c>
      <c r="D132" s="2" t="b">
        <v>1</v>
      </c>
      <c r="E132" s="2">
        <v>14.0</v>
      </c>
      <c r="F132" s="2">
        <v>4.0</v>
      </c>
      <c r="G132" s="2">
        <v>10.0</v>
      </c>
      <c r="H132" s="130">
        <v>42312.62430555555</v>
      </c>
      <c r="I132" s="2" t="s">
        <v>3748</v>
      </c>
      <c r="J132" s="2" t="s">
        <v>3749</v>
      </c>
      <c r="K132" s="2" t="s">
        <v>3750</v>
      </c>
      <c r="Q132" s="2" t="s">
        <v>3746</v>
      </c>
      <c r="R132" s="2" t="b">
        <v>0</v>
      </c>
      <c r="S132" s="2" t="b">
        <v>0</v>
      </c>
      <c r="T132" s="2">
        <v>80301.0</v>
      </c>
      <c r="U132" s="2" t="s">
        <v>3751</v>
      </c>
      <c r="V132" s="2" t="s">
        <v>843</v>
      </c>
      <c r="W132" s="53">
        <v>954525.0</v>
      </c>
      <c r="X132" s="53">
        <v>1135359.0</v>
      </c>
      <c r="Y132" s="2" t="s">
        <v>3752</v>
      </c>
      <c r="Z132" s="2" t="s">
        <v>3756</v>
      </c>
      <c r="AA132" s="2">
        <v>3.0</v>
      </c>
      <c r="AB132" s="2">
        <v>3.0</v>
      </c>
    </row>
    <row r="133">
      <c r="A133" s="2">
        <v>628.0</v>
      </c>
      <c r="B133" s="2" t="s">
        <v>69</v>
      </c>
      <c r="C133" s="2" t="s">
        <v>837</v>
      </c>
      <c r="D133" s="2" t="b">
        <v>1</v>
      </c>
      <c r="E133" s="2">
        <v>3.0</v>
      </c>
      <c r="F133" s="2">
        <v>0.0</v>
      </c>
      <c r="G133" s="2">
        <v>3.0</v>
      </c>
      <c r="H133" s="130">
        <v>42331.975694444445</v>
      </c>
      <c r="I133" s="2" t="s">
        <v>3758</v>
      </c>
      <c r="J133" s="2" t="s">
        <v>839</v>
      </c>
      <c r="K133" s="2" t="s">
        <v>840</v>
      </c>
      <c r="Q133" s="2" t="s">
        <v>841</v>
      </c>
      <c r="R133" s="2" t="b">
        <v>0</v>
      </c>
      <c r="S133" s="2" t="b">
        <v>1</v>
      </c>
      <c r="T133" s="2">
        <v>80439.0</v>
      </c>
      <c r="U133" s="2" t="s">
        <v>842</v>
      </c>
      <c r="V133" s="2" t="s">
        <v>843</v>
      </c>
      <c r="Y133" s="2" t="s">
        <v>844</v>
      </c>
      <c r="Z133" s="2" t="s">
        <v>3681</v>
      </c>
      <c r="AA133" s="2">
        <v>1.0</v>
      </c>
      <c r="AB133" s="2">
        <v>1.0</v>
      </c>
    </row>
    <row r="134">
      <c r="A134" s="2">
        <v>637.0</v>
      </c>
      <c r="B134" s="2" t="s">
        <v>69</v>
      </c>
      <c r="C134" s="2" t="s">
        <v>3770</v>
      </c>
      <c r="D134" s="2" t="b">
        <v>1</v>
      </c>
      <c r="E134" s="2">
        <v>4.0</v>
      </c>
      <c r="F134" s="2">
        <v>0.0</v>
      </c>
      <c r="G134" s="2">
        <v>4.0</v>
      </c>
      <c r="H134" s="130">
        <v>42332.29513888889</v>
      </c>
      <c r="I134" s="2" t="s">
        <v>3773</v>
      </c>
      <c r="J134" s="2" t="s">
        <v>3774</v>
      </c>
      <c r="K134" s="2" t="s">
        <v>3775</v>
      </c>
      <c r="Q134" s="2" t="s">
        <v>3769</v>
      </c>
      <c r="R134" s="2" t="b">
        <v>0</v>
      </c>
      <c r="S134" s="2" t="b">
        <v>1</v>
      </c>
      <c r="T134" s="2">
        <v>81089.0</v>
      </c>
      <c r="U134" s="2" t="s">
        <v>3776</v>
      </c>
      <c r="V134" s="2" t="s">
        <v>843</v>
      </c>
      <c r="Y134" s="2" t="s">
        <v>668</v>
      </c>
      <c r="Z134" s="2" t="s">
        <v>3786</v>
      </c>
      <c r="AA134" s="2">
        <v>1.0</v>
      </c>
      <c r="AB134" s="2">
        <v>2.0</v>
      </c>
    </row>
    <row r="135">
      <c r="A135" s="2">
        <v>642.0</v>
      </c>
      <c r="B135" s="2" t="s">
        <v>69</v>
      </c>
      <c r="C135" s="2" t="s">
        <v>3788</v>
      </c>
      <c r="D135" s="2" t="b">
        <v>1</v>
      </c>
      <c r="E135" s="2">
        <v>1.0</v>
      </c>
      <c r="F135" s="2">
        <v>0.0</v>
      </c>
      <c r="G135" s="2">
        <v>1.0</v>
      </c>
      <c r="H135" s="130">
        <v>42332.62222222222</v>
      </c>
      <c r="I135" s="2" t="s">
        <v>3789</v>
      </c>
      <c r="J135" s="2" t="s">
        <v>3790</v>
      </c>
      <c r="K135" s="2" t="s">
        <v>3791</v>
      </c>
      <c r="Q135" s="2" t="s">
        <v>3787</v>
      </c>
      <c r="R135" s="2" t="b">
        <v>0</v>
      </c>
      <c r="S135" s="2" t="b">
        <v>0</v>
      </c>
      <c r="T135" s="2">
        <v>81321.0</v>
      </c>
      <c r="U135" s="2" t="s">
        <v>3792</v>
      </c>
      <c r="V135" s="2" t="s">
        <v>843</v>
      </c>
      <c r="W135" s="53">
        <v>188663.0</v>
      </c>
      <c r="X135" s="53">
        <v>222615.0</v>
      </c>
      <c r="Y135" s="2" t="s">
        <v>3793</v>
      </c>
      <c r="Z135" s="2" t="s">
        <v>3794</v>
      </c>
      <c r="AA135" s="2">
        <v>2.0</v>
      </c>
      <c r="AB135" s="2">
        <v>3.0</v>
      </c>
    </row>
    <row r="136">
      <c r="A136" s="2">
        <v>645.0</v>
      </c>
      <c r="B136" s="2" t="s">
        <v>69</v>
      </c>
      <c r="C136" s="2" t="s">
        <v>3797</v>
      </c>
      <c r="D136" s="2" t="b">
        <v>1</v>
      </c>
      <c r="E136" s="2">
        <v>8.0</v>
      </c>
      <c r="F136" s="2">
        <v>6.0</v>
      </c>
      <c r="G136" s="2">
        <v>2.0</v>
      </c>
      <c r="H136" s="130">
        <v>42327.83541666667</v>
      </c>
      <c r="I136" s="2" t="s">
        <v>3799</v>
      </c>
      <c r="J136" s="2" t="s">
        <v>3800</v>
      </c>
      <c r="K136" s="2" t="s">
        <v>3802</v>
      </c>
      <c r="L136" s="2" t="s">
        <v>264</v>
      </c>
      <c r="M136" s="2">
        <v>0.0</v>
      </c>
      <c r="N136" s="2">
        <v>0.0</v>
      </c>
      <c r="O136" s="2">
        <v>0.0</v>
      </c>
      <c r="P136" s="2">
        <v>0.0</v>
      </c>
      <c r="Q136" s="2" t="s">
        <v>3796</v>
      </c>
      <c r="R136" s="2" t="b">
        <v>0</v>
      </c>
      <c r="S136" s="2" t="b">
        <v>1</v>
      </c>
      <c r="T136" s="2">
        <v>80634.0</v>
      </c>
      <c r="U136" s="2" t="s">
        <v>2180</v>
      </c>
      <c r="V136" s="2" t="s">
        <v>843</v>
      </c>
      <c r="Y136" s="2" t="s">
        <v>3803</v>
      </c>
      <c r="Z136" s="2" t="s">
        <v>3810</v>
      </c>
      <c r="AA136" s="2">
        <v>1.0</v>
      </c>
    </row>
    <row r="137">
      <c r="A137" s="2">
        <v>668.0</v>
      </c>
      <c r="B137" s="2" t="s">
        <v>69</v>
      </c>
      <c r="C137" s="2" t="s">
        <v>1850</v>
      </c>
      <c r="D137" s="2" t="b">
        <v>1</v>
      </c>
      <c r="E137" s="2">
        <v>1.0</v>
      </c>
      <c r="F137" s="2">
        <v>0.0</v>
      </c>
      <c r="G137" s="2">
        <v>1.0</v>
      </c>
      <c r="H137" s="130">
        <v>42310.811111111114</v>
      </c>
      <c r="I137" s="2" t="s">
        <v>1851</v>
      </c>
      <c r="J137" s="2" t="s">
        <v>1852</v>
      </c>
      <c r="K137" s="2" t="s">
        <v>1853</v>
      </c>
      <c r="Q137" s="2" t="s">
        <v>1854</v>
      </c>
      <c r="R137" s="2" t="b">
        <v>0</v>
      </c>
      <c r="S137" s="2" t="b">
        <v>1</v>
      </c>
      <c r="T137" s="2">
        <v>80134.0</v>
      </c>
      <c r="U137" s="2" t="s">
        <v>1855</v>
      </c>
      <c r="V137" s="2" t="s">
        <v>843</v>
      </c>
      <c r="Y137" s="2" t="s">
        <v>1856</v>
      </c>
      <c r="Z137" s="2" t="s">
        <v>3710</v>
      </c>
      <c r="AA137" s="2">
        <v>3.0</v>
      </c>
      <c r="AB137" s="2">
        <v>4.0</v>
      </c>
    </row>
    <row r="138">
      <c r="A138" s="2">
        <v>723.0</v>
      </c>
      <c r="B138" s="2" t="s">
        <v>69</v>
      </c>
      <c r="C138" s="2" t="s">
        <v>3821</v>
      </c>
      <c r="D138" s="2" t="b">
        <v>1</v>
      </c>
      <c r="E138" s="2">
        <v>284.0</v>
      </c>
      <c r="F138" s="2">
        <v>103.0</v>
      </c>
      <c r="G138" s="2">
        <v>181.0</v>
      </c>
      <c r="H138" s="130">
        <v>42311.575694444444</v>
      </c>
      <c r="I138" s="2" t="s">
        <v>3823</v>
      </c>
      <c r="J138" s="2" t="s">
        <v>3825</v>
      </c>
      <c r="K138" s="2" t="s">
        <v>3826</v>
      </c>
      <c r="Q138" s="2" t="s">
        <v>3820</v>
      </c>
      <c r="R138" s="2" t="b">
        <v>0</v>
      </c>
      <c r="S138" s="2" t="b">
        <v>1</v>
      </c>
      <c r="T138" s="2">
        <v>80201.0</v>
      </c>
      <c r="U138" s="2" t="s">
        <v>1421</v>
      </c>
      <c r="V138" s="2" t="s">
        <v>843</v>
      </c>
      <c r="Y138" s="2" t="s">
        <v>3829</v>
      </c>
      <c r="Z138" s="2" t="s">
        <v>3835</v>
      </c>
      <c r="AA138" s="2">
        <v>2.0</v>
      </c>
      <c r="AB138" s="2">
        <v>3.0</v>
      </c>
    </row>
    <row r="139">
      <c r="A139" s="2">
        <v>216.0</v>
      </c>
      <c r="B139" s="2" t="s">
        <v>69</v>
      </c>
      <c r="C139" s="2" t="s">
        <v>2369</v>
      </c>
      <c r="D139" s="2" t="b">
        <v>1</v>
      </c>
      <c r="E139" s="2">
        <v>1067.0</v>
      </c>
      <c r="F139" s="2">
        <v>561.0</v>
      </c>
      <c r="G139" s="2">
        <v>506.0</v>
      </c>
      <c r="H139" s="130">
        <v>42328.160416666666</v>
      </c>
      <c r="I139" s="2" t="s">
        <v>2370</v>
      </c>
      <c r="J139" s="2" t="s">
        <v>2371</v>
      </c>
      <c r="K139" s="2" t="s">
        <v>2372</v>
      </c>
      <c r="Q139" s="2" t="s">
        <v>2373</v>
      </c>
      <c r="R139" s="2" t="b">
        <v>1</v>
      </c>
      <c r="S139" s="2" t="b">
        <v>0</v>
      </c>
      <c r="T139" s="2">
        <v>6103.0</v>
      </c>
      <c r="U139" s="2" t="s">
        <v>2374</v>
      </c>
      <c r="V139" s="2" t="s">
        <v>2375</v>
      </c>
      <c r="W139" s="53">
        <v>326984.0</v>
      </c>
      <c r="X139" s="53">
        <v>317337.0</v>
      </c>
      <c r="Y139" s="2" t="s">
        <v>2376</v>
      </c>
      <c r="Z139" s="2" t="s">
        <v>3842</v>
      </c>
    </row>
    <row r="140">
      <c r="A140" s="2">
        <v>292.0</v>
      </c>
      <c r="B140" s="2" t="s">
        <v>69</v>
      </c>
      <c r="C140" s="2" t="s">
        <v>3128</v>
      </c>
      <c r="D140" s="2" t="b">
        <v>1</v>
      </c>
      <c r="E140" s="2">
        <v>3.0</v>
      </c>
      <c r="F140" s="2">
        <v>0.0</v>
      </c>
      <c r="G140" s="2">
        <v>3.0</v>
      </c>
      <c r="H140" s="130">
        <v>42311.59861111111</v>
      </c>
      <c r="I140" s="2" t="s">
        <v>3129</v>
      </c>
      <c r="J140" s="2" t="s">
        <v>3130</v>
      </c>
      <c r="K140" s="2" t="s">
        <v>3131</v>
      </c>
      <c r="Q140" s="2" t="s">
        <v>3132</v>
      </c>
      <c r="R140" s="2" t="b">
        <v>1</v>
      </c>
      <c r="S140" s="2" t="b">
        <v>1</v>
      </c>
      <c r="T140" s="2" t="s">
        <v>3133</v>
      </c>
      <c r="U140" s="2" t="s">
        <v>3134</v>
      </c>
      <c r="V140" s="2" t="s">
        <v>2375</v>
      </c>
      <c r="Y140" s="2" t="s">
        <v>3135</v>
      </c>
      <c r="Z140" s="2" t="s">
        <v>3849</v>
      </c>
    </row>
    <row r="141">
      <c r="A141" s="2">
        <v>307.0</v>
      </c>
      <c r="B141" s="2" t="s">
        <v>69</v>
      </c>
      <c r="C141" s="2" t="s">
        <v>3319</v>
      </c>
      <c r="D141" s="2" t="b">
        <v>1</v>
      </c>
      <c r="E141" s="2">
        <v>156.0</v>
      </c>
      <c r="F141" s="2">
        <v>59.0</v>
      </c>
      <c r="G141" s="2">
        <v>97.0</v>
      </c>
      <c r="H141" s="130">
        <v>42318.69027777778</v>
      </c>
      <c r="I141" s="2" t="s">
        <v>3320</v>
      </c>
      <c r="J141" s="2" t="s">
        <v>3321</v>
      </c>
      <c r="K141" s="2" t="s">
        <v>3322</v>
      </c>
      <c r="Q141" s="2" t="s">
        <v>3324</v>
      </c>
      <c r="R141" s="2" t="b">
        <v>1</v>
      </c>
      <c r="S141" s="2" t="b">
        <v>1</v>
      </c>
      <c r="T141" s="2">
        <v>6405.0</v>
      </c>
      <c r="U141" s="2" t="s">
        <v>3325</v>
      </c>
      <c r="V141" s="2" t="s">
        <v>2375</v>
      </c>
      <c r="Y141" s="2" t="s">
        <v>3328</v>
      </c>
      <c r="Z141" s="2" t="s">
        <v>3860</v>
      </c>
    </row>
    <row r="142">
      <c r="A142" s="2">
        <v>320.0</v>
      </c>
      <c r="B142" s="2" t="s">
        <v>69</v>
      </c>
      <c r="C142" s="2" t="s">
        <v>3472</v>
      </c>
      <c r="D142" s="2" t="b">
        <v>1</v>
      </c>
      <c r="E142" s="2">
        <v>2.0</v>
      </c>
      <c r="F142" s="2">
        <v>0.0</v>
      </c>
      <c r="G142" s="2">
        <v>2.0</v>
      </c>
      <c r="H142" s="130">
        <v>42330.875</v>
      </c>
      <c r="I142" s="2" t="s">
        <v>3474</v>
      </c>
      <c r="J142" s="2" t="s">
        <v>3475</v>
      </c>
      <c r="K142" s="2" t="s">
        <v>3476</v>
      </c>
      <c r="Q142" s="2" t="s">
        <v>3479</v>
      </c>
      <c r="R142" s="2" t="b">
        <v>1</v>
      </c>
      <c r="S142" s="2" t="b">
        <v>1</v>
      </c>
      <c r="T142" s="2">
        <v>6032.0</v>
      </c>
      <c r="U142" s="2" t="s">
        <v>3482</v>
      </c>
      <c r="V142" s="2" t="s">
        <v>2375</v>
      </c>
      <c r="W142" s="53">
        <v>55356.0</v>
      </c>
      <c r="X142" s="53">
        <v>31847.0</v>
      </c>
      <c r="Y142" s="2" t="s">
        <v>1301</v>
      </c>
      <c r="Z142" s="2" t="s">
        <v>3871</v>
      </c>
    </row>
    <row r="143">
      <c r="A143" s="2">
        <v>321.0</v>
      </c>
      <c r="B143" s="2" t="s">
        <v>69</v>
      </c>
      <c r="C143" s="2" t="s">
        <v>3472</v>
      </c>
      <c r="D143" s="2" t="b">
        <v>1</v>
      </c>
      <c r="E143" s="2">
        <v>182.0</v>
      </c>
      <c r="F143" s="2">
        <v>25.0</v>
      </c>
      <c r="G143" s="2">
        <v>157.0</v>
      </c>
      <c r="H143" s="130">
        <v>42330.879166666666</v>
      </c>
      <c r="I143" s="2" t="s">
        <v>3474</v>
      </c>
      <c r="J143" s="2" t="s">
        <v>3475</v>
      </c>
      <c r="K143" s="2" t="s">
        <v>3476</v>
      </c>
      <c r="Q143" s="2" t="s">
        <v>3479</v>
      </c>
      <c r="R143" s="2" t="b">
        <v>1</v>
      </c>
      <c r="S143" s="2" t="b">
        <v>1</v>
      </c>
      <c r="T143" s="2">
        <v>6032.0</v>
      </c>
      <c r="U143" s="2" t="s">
        <v>3482</v>
      </c>
      <c r="V143" s="2" t="s">
        <v>2375</v>
      </c>
      <c r="W143" s="53">
        <v>55356.0</v>
      </c>
      <c r="X143" s="53">
        <v>31847.0</v>
      </c>
      <c r="Y143" s="2" t="s">
        <v>1301</v>
      </c>
      <c r="Z143" s="2" t="s">
        <v>3871</v>
      </c>
    </row>
    <row r="144">
      <c r="A144" s="2">
        <v>357.0</v>
      </c>
      <c r="B144" s="2" t="s">
        <v>69</v>
      </c>
      <c r="C144" s="2" t="s">
        <v>3883</v>
      </c>
      <c r="D144" s="2" t="b">
        <v>1</v>
      </c>
      <c r="E144" s="2">
        <v>141.0</v>
      </c>
      <c r="F144" s="2">
        <v>19.0</v>
      </c>
      <c r="G144" s="2">
        <v>122.0</v>
      </c>
      <c r="H144" s="130">
        <v>42326.76111111111</v>
      </c>
      <c r="I144" s="2" t="s">
        <v>3885</v>
      </c>
      <c r="J144" s="2" t="s">
        <v>3886</v>
      </c>
      <c r="K144" s="2" t="s">
        <v>3887</v>
      </c>
      <c r="Q144" s="2" t="s">
        <v>3882</v>
      </c>
      <c r="R144" s="2" t="b">
        <v>1</v>
      </c>
      <c r="S144" s="2" t="b">
        <v>1</v>
      </c>
      <c r="T144" s="2">
        <v>6470.0</v>
      </c>
      <c r="U144" s="2" t="s">
        <v>3888</v>
      </c>
      <c r="V144" s="2" t="s">
        <v>2375</v>
      </c>
      <c r="W144" s="53">
        <v>2146192.0</v>
      </c>
      <c r="X144" s="53">
        <v>2394133.0</v>
      </c>
      <c r="Y144" s="2" t="s">
        <v>3890</v>
      </c>
      <c r="Z144" s="2" t="s">
        <v>3899</v>
      </c>
    </row>
    <row r="145">
      <c r="A145" s="2">
        <v>376.0</v>
      </c>
      <c r="B145" s="2" t="s">
        <v>69</v>
      </c>
      <c r="C145" s="2" t="s">
        <v>3901</v>
      </c>
      <c r="D145" s="2" t="b">
        <v>1</v>
      </c>
      <c r="E145" s="2">
        <v>3.0</v>
      </c>
      <c r="F145" s="2">
        <v>0.0</v>
      </c>
      <c r="G145" s="2">
        <v>3.0</v>
      </c>
      <c r="H145" s="130">
        <v>42330.748611111114</v>
      </c>
      <c r="I145" s="2" t="s">
        <v>3902</v>
      </c>
      <c r="J145" s="2" t="s">
        <v>3903</v>
      </c>
      <c r="K145" s="2" t="s">
        <v>3904</v>
      </c>
      <c r="Q145" s="2" t="s">
        <v>3900</v>
      </c>
      <c r="R145" s="2" t="b">
        <v>1</v>
      </c>
      <c r="S145" s="2" t="b">
        <v>1</v>
      </c>
      <c r="T145" s="2">
        <v>6107.0</v>
      </c>
      <c r="U145" s="2" t="s">
        <v>3905</v>
      </c>
      <c r="V145" s="2" t="s">
        <v>2375</v>
      </c>
      <c r="Y145" s="2" t="s">
        <v>3906</v>
      </c>
      <c r="Z145" s="2" t="s">
        <v>3910</v>
      </c>
    </row>
    <row r="146">
      <c r="A146" s="2">
        <v>463.0</v>
      </c>
      <c r="B146" s="2" t="s">
        <v>69</v>
      </c>
      <c r="C146" s="2" t="s">
        <v>3913</v>
      </c>
      <c r="D146" s="2" t="b">
        <v>1</v>
      </c>
      <c r="E146" s="2">
        <v>3.0</v>
      </c>
      <c r="F146" s="2">
        <v>0.0</v>
      </c>
      <c r="G146" s="2">
        <v>3.0</v>
      </c>
      <c r="H146" s="130">
        <v>42319.73125</v>
      </c>
      <c r="I146" s="2" t="s">
        <v>3917</v>
      </c>
      <c r="J146" s="2" t="s">
        <v>3918</v>
      </c>
      <c r="K146" s="2" t="s">
        <v>3919</v>
      </c>
      <c r="Q146" s="2" t="s">
        <v>3912</v>
      </c>
      <c r="R146" s="2" t="b">
        <v>1</v>
      </c>
      <c r="S146" s="2" t="b">
        <v>1</v>
      </c>
      <c r="T146" s="2">
        <v>6107.0</v>
      </c>
      <c r="U146" s="2" t="s">
        <v>3905</v>
      </c>
      <c r="V146" s="2" t="s">
        <v>2375</v>
      </c>
      <c r="W146" s="53">
        <v>346469.0</v>
      </c>
      <c r="X146" s="53">
        <v>290058.0</v>
      </c>
      <c r="Y146" s="2" t="s">
        <v>3921</v>
      </c>
      <c r="Z146" s="2" t="s">
        <v>3925</v>
      </c>
    </row>
    <row r="147">
      <c r="A147" s="2">
        <v>480.0</v>
      </c>
      <c r="B147" s="2" t="s">
        <v>69</v>
      </c>
      <c r="C147" s="2" t="s">
        <v>3928</v>
      </c>
      <c r="D147" s="2" t="b">
        <v>1</v>
      </c>
      <c r="E147" s="2">
        <v>2.0</v>
      </c>
      <c r="F147" s="2">
        <v>0.0</v>
      </c>
      <c r="G147" s="2">
        <v>2.0</v>
      </c>
      <c r="H147" s="130">
        <v>42314.24444444444</v>
      </c>
      <c r="I147" s="2" t="s">
        <v>3930</v>
      </c>
      <c r="J147" s="2" t="s">
        <v>3931</v>
      </c>
      <c r="K147" s="2" t="s">
        <v>3933</v>
      </c>
      <c r="Q147" s="2" t="s">
        <v>3927</v>
      </c>
      <c r="R147" s="2" t="b">
        <v>1</v>
      </c>
      <c r="S147" s="2" t="b">
        <v>1</v>
      </c>
      <c r="T147" s="2">
        <v>6902.0</v>
      </c>
      <c r="U147" s="2" t="s">
        <v>3935</v>
      </c>
      <c r="V147" s="2" t="s">
        <v>2375</v>
      </c>
      <c r="W147" s="53">
        <v>388299.0</v>
      </c>
      <c r="X147" s="53">
        <v>390594.0</v>
      </c>
      <c r="Y147" s="2" t="s">
        <v>696</v>
      </c>
      <c r="Z147" s="2" t="s">
        <v>3941</v>
      </c>
    </row>
    <row r="148">
      <c r="A148" s="2">
        <v>593.0</v>
      </c>
      <c r="B148" s="2" t="s">
        <v>69</v>
      </c>
      <c r="C148" s="2" t="s">
        <v>3943</v>
      </c>
      <c r="D148" s="2" t="b">
        <v>0</v>
      </c>
      <c r="E148" s="2">
        <v>3.0</v>
      </c>
      <c r="F148" s="2">
        <v>0.0</v>
      </c>
      <c r="G148" s="2">
        <v>3.0</v>
      </c>
      <c r="H148" s="130">
        <v>42324.40972222222</v>
      </c>
      <c r="I148" s="2" t="s">
        <v>3946</v>
      </c>
      <c r="J148" s="2" t="s">
        <v>3947</v>
      </c>
      <c r="K148" s="2" t="s">
        <v>3948</v>
      </c>
      <c r="Q148" s="2" t="s">
        <v>3942</v>
      </c>
      <c r="R148" s="2" t="b">
        <v>1</v>
      </c>
      <c r="S148" s="2" t="b">
        <v>1</v>
      </c>
      <c r="T148" s="2">
        <v>6475.0</v>
      </c>
      <c r="U148" s="2" t="s">
        <v>3949</v>
      </c>
      <c r="V148" s="2" t="s">
        <v>2375</v>
      </c>
      <c r="Z148" s="2" t="s">
        <v>3955</v>
      </c>
      <c r="AA148" s="2">
        <v>3.0</v>
      </c>
      <c r="AB148" s="2">
        <v>1.0</v>
      </c>
    </row>
    <row r="149">
      <c r="A149" s="2">
        <v>692.0</v>
      </c>
      <c r="B149" s="2" t="s">
        <v>69</v>
      </c>
      <c r="C149" s="2" t="s">
        <v>2369</v>
      </c>
      <c r="D149" s="2" t="b">
        <v>1</v>
      </c>
      <c r="E149" s="2">
        <v>26.0</v>
      </c>
      <c r="F149" s="2">
        <v>8.0</v>
      </c>
      <c r="G149" s="2">
        <v>18.0</v>
      </c>
      <c r="H149" s="130">
        <v>42326.51527777778</v>
      </c>
      <c r="I149" s="2" t="s">
        <v>3958</v>
      </c>
      <c r="J149" s="2" t="s">
        <v>2371</v>
      </c>
      <c r="K149" s="2" t="s">
        <v>3960</v>
      </c>
      <c r="Q149" s="2" t="s">
        <v>3956</v>
      </c>
      <c r="R149" s="2" t="b">
        <v>0</v>
      </c>
      <c r="S149" s="2" t="b">
        <v>0</v>
      </c>
      <c r="T149" s="2">
        <v>6103.0</v>
      </c>
      <c r="U149" s="2" t="s">
        <v>2374</v>
      </c>
      <c r="V149" s="2" t="s">
        <v>2375</v>
      </c>
      <c r="W149" s="53">
        <v>326984.0</v>
      </c>
      <c r="X149" s="53">
        <v>317337.0</v>
      </c>
      <c r="Y149" s="2" t="s">
        <v>2376</v>
      </c>
      <c r="Z149" s="2" t="s">
        <v>3963</v>
      </c>
      <c r="AA149" s="2">
        <v>3.0</v>
      </c>
      <c r="AB149" s="2">
        <v>1.0</v>
      </c>
    </row>
    <row r="150">
      <c r="A150" s="2">
        <v>724.0</v>
      </c>
      <c r="B150" s="2" t="s">
        <v>69</v>
      </c>
      <c r="C150" s="2" t="s">
        <v>3967</v>
      </c>
      <c r="D150" s="2" t="b">
        <v>1</v>
      </c>
      <c r="E150" s="2">
        <v>2.0</v>
      </c>
      <c r="F150" s="2">
        <v>0.0</v>
      </c>
      <c r="G150" s="2">
        <v>2.0</v>
      </c>
      <c r="H150" s="130">
        <v>42311.73333333333</v>
      </c>
      <c r="I150" s="2" t="s">
        <v>3969</v>
      </c>
      <c r="J150" s="2" t="s">
        <v>3970</v>
      </c>
      <c r="K150" s="2" t="s">
        <v>3971</v>
      </c>
      <c r="Q150" s="2" t="s">
        <v>3966</v>
      </c>
      <c r="R150" s="2" t="b">
        <v>0</v>
      </c>
      <c r="S150" s="2" t="b">
        <v>0</v>
      </c>
      <c r="T150" s="2">
        <v>6611.0</v>
      </c>
      <c r="U150" s="2" t="s">
        <v>3972</v>
      </c>
      <c r="V150" s="2" t="s">
        <v>2375</v>
      </c>
      <c r="W150" s="53">
        <v>5784614.0</v>
      </c>
      <c r="X150" s="53">
        <v>6564742.0</v>
      </c>
      <c r="Y150" s="2" t="s">
        <v>3974</v>
      </c>
      <c r="Z150" s="2" t="s">
        <v>3977</v>
      </c>
      <c r="AA150" s="2">
        <v>1.0</v>
      </c>
      <c r="AB150" s="2">
        <v>1.0</v>
      </c>
    </row>
    <row r="151">
      <c r="A151" s="2">
        <v>725.0</v>
      </c>
      <c r="B151" s="2" t="s">
        <v>69</v>
      </c>
      <c r="C151" s="2" t="s">
        <v>3979</v>
      </c>
      <c r="D151" s="2" t="b">
        <v>1</v>
      </c>
      <c r="E151" s="2">
        <v>6.0</v>
      </c>
      <c r="F151" s="2">
        <v>0.0</v>
      </c>
      <c r="G151" s="2">
        <v>6.0</v>
      </c>
      <c r="H151" s="130">
        <v>42332.53888888889</v>
      </c>
      <c r="I151" s="2" t="s">
        <v>3981</v>
      </c>
      <c r="J151" s="2" t="s">
        <v>3982</v>
      </c>
      <c r="K151" s="2" t="s">
        <v>3983</v>
      </c>
      <c r="Q151" s="2" t="s">
        <v>3978</v>
      </c>
      <c r="R151" s="2" t="b">
        <v>0</v>
      </c>
      <c r="S151" s="2" t="b">
        <v>1</v>
      </c>
      <c r="T151" s="2">
        <v>6776.0</v>
      </c>
      <c r="U151" s="2" t="s">
        <v>3985</v>
      </c>
      <c r="V151" s="2" t="s">
        <v>2375</v>
      </c>
      <c r="Y151" s="2" t="s">
        <v>3988</v>
      </c>
      <c r="Z151" s="2" t="s">
        <v>3990</v>
      </c>
      <c r="AA151" s="2">
        <v>1.0</v>
      </c>
      <c r="AB151" s="2">
        <v>2.0</v>
      </c>
    </row>
    <row r="152">
      <c r="A152" s="2">
        <v>733.0</v>
      </c>
      <c r="B152" s="2" t="s">
        <v>69</v>
      </c>
      <c r="C152" s="2" t="s">
        <v>3994</v>
      </c>
      <c r="D152" s="2" t="b">
        <v>1</v>
      </c>
      <c r="E152" s="2">
        <v>6.0</v>
      </c>
      <c r="F152" s="2">
        <v>1.0</v>
      </c>
      <c r="G152" s="2">
        <v>5.0</v>
      </c>
      <c r="H152" s="130">
        <v>42312.33263888889</v>
      </c>
      <c r="I152" s="2" t="s">
        <v>3995</v>
      </c>
      <c r="J152" s="2" t="s">
        <v>3996</v>
      </c>
      <c r="K152" s="2" t="s">
        <v>3998</v>
      </c>
      <c r="Q152" s="2" t="s">
        <v>3993</v>
      </c>
      <c r="R152" s="2" t="b">
        <v>0</v>
      </c>
      <c r="S152" s="2" t="b">
        <v>0</v>
      </c>
      <c r="T152" s="2">
        <v>6770.0</v>
      </c>
      <c r="U152" s="2" t="s">
        <v>4000</v>
      </c>
      <c r="V152" s="2" t="s">
        <v>2375</v>
      </c>
      <c r="Y152" s="2" t="s">
        <v>4001</v>
      </c>
      <c r="Z152" s="2" t="s">
        <v>4009</v>
      </c>
      <c r="AA152" s="2">
        <v>3.0</v>
      </c>
      <c r="AB152" s="2">
        <v>1.0</v>
      </c>
    </row>
    <row r="153">
      <c r="A153" s="2">
        <v>762.0</v>
      </c>
      <c r="B153" s="2" t="s">
        <v>69</v>
      </c>
      <c r="C153" s="2" t="s">
        <v>4013</v>
      </c>
      <c r="D153" s="2" t="b">
        <v>1</v>
      </c>
      <c r="E153" s="2">
        <v>1.0</v>
      </c>
      <c r="F153" s="2">
        <v>0.0</v>
      </c>
      <c r="G153" s="2">
        <v>1.0</v>
      </c>
      <c r="H153" s="130">
        <v>42312.45763888889</v>
      </c>
      <c r="I153" s="2" t="s">
        <v>4014</v>
      </c>
      <c r="J153" s="2" t="s">
        <v>4015</v>
      </c>
      <c r="K153" s="2" t="s">
        <v>4016</v>
      </c>
      <c r="Q153" s="2" t="s">
        <v>4012</v>
      </c>
      <c r="R153" s="2" t="b">
        <v>0</v>
      </c>
      <c r="S153" s="2" t="b">
        <v>1</v>
      </c>
      <c r="T153" s="2">
        <v>6045.0</v>
      </c>
      <c r="U153" s="2" t="s">
        <v>4017</v>
      </c>
      <c r="V153" s="2" t="s">
        <v>2375</v>
      </c>
      <c r="W153" s="53">
        <v>541888.0</v>
      </c>
      <c r="X153" s="53">
        <v>675763.0</v>
      </c>
      <c r="Y153" s="2" t="s">
        <v>1856</v>
      </c>
      <c r="Z153" s="2" t="s">
        <v>4018</v>
      </c>
      <c r="AA153" s="2">
        <v>3.0</v>
      </c>
      <c r="AB153" s="2">
        <v>1.0</v>
      </c>
    </row>
    <row r="154">
      <c r="A154" s="2">
        <v>30.0</v>
      </c>
      <c r="B154" s="2" t="s">
        <v>69</v>
      </c>
      <c r="C154" s="2" t="s">
        <v>592</v>
      </c>
      <c r="D154" s="2" t="b">
        <v>1</v>
      </c>
      <c r="E154" s="2">
        <v>4.0</v>
      </c>
      <c r="F154" s="2">
        <v>0.0</v>
      </c>
      <c r="G154" s="2">
        <v>4.0</v>
      </c>
      <c r="H154" s="130">
        <v>42311.384722222225</v>
      </c>
      <c r="I154" s="2" t="s">
        <v>593</v>
      </c>
      <c r="J154" s="2" t="s">
        <v>594</v>
      </c>
      <c r="K154" s="2" t="s">
        <v>4022</v>
      </c>
      <c r="Q154" s="2" t="s">
        <v>596</v>
      </c>
      <c r="R154" s="2" t="b">
        <v>1</v>
      </c>
      <c r="S154" s="2" t="b">
        <v>0</v>
      </c>
      <c r="T154" s="2">
        <v>20005.0</v>
      </c>
      <c r="U154" s="2" t="s">
        <v>491</v>
      </c>
      <c r="V154" s="2" t="s">
        <v>597</v>
      </c>
      <c r="Y154" s="2" t="s">
        <v>598</v>
      </c>
      <c r="Z154" s="2" t="s">
        <v>4027</v>
      </c>
      <c r="AA154" s="2">
        <v>3.0</v>
      </c>
      <c r="AB154" s="2">
        <v>6.0</v>
      </c>
    </row>
    <row r="155">
      <c r="A155" s="2">
        <v>81.0</v>
      </c>
      <c r="B155" s="2" t="s">
        <v>69</v>
      </c>
      <c r="C155" s="2" t="s">
        <v>1090</v>
      </c>
      <c r="D155" s="2" t="b">
        <v>1</v>
      </c>
      <c r="E155" s="2">
        <v>4.0</v>
      </c>
      <c r="F155" s="2">
        <v>0.0</v>
      </c>
      <c r="G155" s="2">
        <v>4.0</v>
      </c>
      <c r="H155" s="130">
        <v>42329.299305555556</v>
      </c>
      <c r="I155" s="2" t="s">
        <v>1091</v>
      </c>
      <c r="J155" s="2" t="s">
        <v>1092</v>
      </c>
      <c r="K155" s="2" t="s">
        <v>1093</v>
      </c>
      <c r="Q155" s="2" t="s">
        <v>1094</v>
      </c>
      <c r="R155" s="2" t="b">
        <v>1</v>
      </c>
      <c r="S155" s="2" t="b">
        <v>1</v>
      </c>
      <c r="T155" s="2">
        <v>20036.0</v>
      </c>
      <c r="U155" s="2" t="s">
        <v>491</v>
      </c>
      <c r="V155" s="2" t="s">
        <v>597</v>
      </c>
      <c r="W155" s="53">
        <v>5824052.0</v>
      </c>
      <c r="X155" s="53">
        <v>5681024.0</v>
      </c>
      <c r="Z155" s="2" t="s">
        <v>4033</v>
      </c>
      <c r="AA155" s="2">
        <v>1.0</v>
      </c>
      <c r="AB155" s="2">
        <v>6.0</v>
      </c>
    </row>
    <row r="156">
      <c r="A156" s="2">
        <v>133.0</v>
      </c>
      <c r="B156" s="2" t="s">
        <v>69</v>
      </c>
      <c r="C156" s="2" t="s">
        <v>1598</v>
      </c>
      <c r="D156" s="2" t="b">
        <v>1</v>
      </c>
      <c r="E156" s="2">
        <v>85.0</v>
      </c>
      <c r="F156" s="2">
        <v>25.0</v>
      </c>
      <c r="G156" s="2">
        <v>60.0</v>
      </c>
      <c r="H156" s="130">
        <v>42320.39097222222</v>
      </c>
      <c r="I156" s="2" t="s">
        <v>1599</v>
      </c>
      <c r="J156" s="2" t="s">
        <v>1600</v>
      </c>
      <c r="K156" s="2" t="s">
        <v>1601</v>
      </c>
      <c r="Q156" s="2" t="s">
        <v>1602</v>
      </c>
      <c r="R156" s="2" t="b">
        <v>1</v>
      </c>
      <c r="S156" s="2" t="b">
        <v>1</v>
      </c>
      <c r="T156" s="2">
        <v>20036.0</v>
      </c>
      <c r="U156" s="2" t="s">
        <v>491</v>
      </c>
      <c r="V156" s="2" t="s">
        <v>597</v>
      </c>
      <c r="W156" s="53">
        <v>3.9094759E7</v>
      </c>
      <c r="X156" s="53">
        <v>1.2539026E7</v>
      </c>
      <c r="Y156" s="2" t="s">
        <v>1250</v>
      </c>
      <c r="Z156" s="2" t="s">
        <v>4043</v>
      </c>
    </row>
    <row r="157">
      <c r="A157" s="2">
        <v>165.0</v>
      </c>
      <c r="B157" s="2" t="s">
        <v>69</v>
      </c>
      <c r="C157" s="2" t="s">
        <v>1880</v>
      </c>
      <c r="D157" s="2" t="b">
        <v>1</v>
      </c>
      <c r="E157" s="2">
        <v>8.0</v>
      </c>
      <c r="F157" s="2">
        <v>2.0</v>
      </c>
      <c r="G157" s="2">
        <v>6.0</v>
      </c>
      <c r="H157" s="130">
        <v>42331.51597222222</v>
      </c>
      <c r="I157" s="2" t="s">
        <v>1881</v>
      </c>
      <c r="J157" s="2" t="s">
        <v>1882</v>
      </c>
      <c r="K157" s="2" t="s">
        <v>1883</v>
      </c>
      <c r="Q157" s="2" t="s">
        <v>1884</v>
      </c>
      <c r="R157" s="2" t="b">
        <v>1</v>
      </c>
      <c r="S157" s="2" t="b">
        <v>1</v>
      </c>
      <c r="T157" s="2">
        <v>20009.0</v>
      </c>
      <c r="U157" s="2" t="s">
        <v>491</v>
      </c>
      <c r="V157" s="2" t="s">
        <v>597</v>
      </c>
      <c r="W157" s="53">
        <v>437266.0</v>
      </c>
      <c r="X157" s="53">
        <v>393293.0</v>
      </c>
      <c r="Y157" s="2" t="s">
        <v>696</v>
      </c>
      <c r="Z157" s="2" t="s">
        <v>4053</v>
      </c>
    </row>
    <row r="158">
      <c r="A158" s="2">
        <v>197.0</v>
      </c>
      <c r="B158" s="2" t="s">
        <v>69</v>
      </c>
      <c r="C158" s="2" t="s">
        <v>2184</v>
      </c>
      <c r="D158" s="2" t="b">
        <v>1</v>
      </c>
      <c r="E158" s="2">
        <v>315.0</v>
      </c>
      <c r="F158" s="2">
        <v>78.0</v>
      </c>
      <c r="G158" s="2">
        <v>237.0</v>
      </c>
      <c r="H158" s="130">
        <v>42330.370833333334</v>
      </c>
      <c r="I158" s="2" t="s">
        <v>2185</v>
      </c>
      <c r="J158" s="2" t="s">
        <v>2186</v>
      </c>
      <c r="K158" s="2" t="s">
        <v>2187</v>
      </c>
      <c r="Q158" s="2" t="s">
        <v>2188</v>
      </c>
      <c r="R158" s="2" t="b">
        <v>1</v>
      </c>
      <c r="S158" s="2" t="b">
        <v>1</v>
      </c>
      <c r="T158" s="2">
        <v>20005.0</v>
      </c>
      <c r="U158" s="2" t="s">
        <v>491</v>
      </c>
      <c r="V158" s="2" t="s">
        <v>597</v>
      </c>
      <c r="W158" s="53">
        <v>770258.0</v>
      </c>
      <c r="X158" s="53">
        <v>564015.0</v>
      </c>
      <c r="Y158" s="2" t="s">
        <v>2189</v>
      </c>
      <c r="Z158" s="2" t="s">
        <v>4057</v>
      </c>
    </row>
    <row r="159">
      <c r="A159" s="2">
        <v>218.0</v>
      </c>
      <c r="B159" s="2" t="s">
        <v>69</v>
      </c>
      <c r="C159" s="2" t="s">
        <v>2390</v>
      </c>
      <c r="D159" s="2" t="b">
        <v>1</v>
      </c>
      <c r="E159" s="2">
        <v>35.0</v>
      </c>
      <c r="F159" s="2">
        <v>2.0</v>
      </c>
      <c r="G159" s="2">
        <v>33.0</v>
      </c>
      <c r="H159" s="130">
        <v>42316.69305555556</v>
      </c>
      <c r="I159" s="2" t="s">
        <v>2391</v>
      </c>
      <c r="J159" s="2" t="s">
        <v>2392</v>
      </c>
      <c r="K159" s="2" t="s">
        <v>2393</v>
      </c>
      <c r="Q159" s="2" t="s">
        <v>2394</v>
      </c>
      <c r="R159" s="2" t="b">
        <v>1</v>
      </c>
      <c r="S159" s="2" t="b">
        <v>1</v>
      </c>
      <c r="T159" s="2">
        <v>20007.0</v>
      </c>
      <c r="U159" s="2" t="s">
        <v>491</v>
      </c>
      <c r="V159" s="2" t="s">
        <v>597</v>
      </c>
      <c r="W159" s="53">
        <v>975450.0</v>
      </c>
      <c r="X159" s="53">
        <v>715394.0</v>
      </c>
      <c r="Y159" s="2" t="s">
        <v>2395</v>
      </c>
      <c r="Z159" s="2" t="s">
        <v>4067</v>
      </c>
    </row>
    <row r="160">
      <c r="A160" s="2">
        <v>358.0</v>
      </c>
      <c r="B160" s="2" t="s">
        <v>69</v>
      </c>
      <c r="C160" s="2" t="s">
        <v>3911</v>
      </c>
      <c r="D160" s="2" t="b">
        <v>1</v>
      </c>
      <c r="E160" s="2">
        <v>108.0</v>
      </c>
      <c r="F160" s="2">
        <v>30.0</v>
      </c>
      <c r="G160" s="2">
        <v>78.0</v>
      </c>
      <c r="H160" s="130">
        <v>42330.54722222222</v>
      </c>
      <c r="I160" s="2" t="s">
        <v>3914</v>
      </c>
      <c r="J160" s="2" t="s">
        <v>3915</v>
      </c>
      <c r="K160" s="2" t="s">
        <v>3916</v>
      </c>
      <c r="Q160" s="2" t="s">
        <v>3920</v>
      </c>
      <c r="R160" s="2" t="b">
        <v>1</v>
      </c>
      <c r="S160" s="2" t="b">
        <v>1</v>
      </c>
      <c r="T160" s="2">
        <v>20011.0</v>
      </c>
      <c r="U160" s="2" t="s">
        <v>491</v>
      </c>
      <c r="V160" s="2" t="s">
        <v>597</v>
      </c>
      <c r="Y160" s="2" t="s">
        <v>3922</v>
      </c>
      <c r="Z160" s="2" t="s">
        <v>4070</v>
      </c>
    </row>
    <row r="161">
      <c r="A161" s="2">
        <v>434.0</v>
      </c>
      <c r="B161" s="2" t="s">
        <v>69</v>
      </c>
      <c r="C161" s="2" t="s">
        <v>4073</v>
      </c>
      <c r="D161" s="2" t="b">
        <v>1</v>
      </c>
      <c r="E161" s="2">
        <v>3.0</v>
      </c>
      <c r="F161" s="2">
        <v>0.0</v>
      </c>
      <c r="G161" s="2">
        <v>3.0</v>
      </c>
      <c r="H161" s="130">
        <v>42327.41805555556</v>
      </c>
      <c r="I161" s="2" t="s">
        <v>4074</v>
      </c>
      <c r="J161" s="2" t="s">
        <v>4075</v>
      </c>
      <c r="K161" s="2" t="s">
        <v>4077</v>
      </c>
      <c r="Q161" s="2" t="s">
        <v>4072</v>
      </c>
      <c r="R161" s="2" t="b">
        <v>1</v>
      </c>
      <c r="S161" s="2" t="b">
        <v>1</v>
      </c>
      <c r="T161" s="2">
        <v>20016.0</v>
      </c>
      <c r="U161" s="2" t="s">
        <v>491</v>
      </c>
      <c r="V161" s="2" t="s">
        <v>597</v>
      </c>
      <c r="Y161" s="2" t="s">
        <v>4081</v>
      </c>
      <c r="Z161" s="2" t="s">
        <v>4087</v>
      </c>
    </row>
    <row r="162">
      <c r="A162" s="2">
        <v>486.0</v>
      </c>
      <c r="B162" s="2" t="s">
        <v>69</v>
      </c>
      <c r="C162" s="2" t="s">
        <v>4090</v>
      </c>
      <c r="D162" s="2" t="b">
        <v>0</v>
      </c>
      <c r="E162" s="2">
        <v>6.0</v>
      </c>
      <c r="F162" s="2">
        <v>1.0</v>
      </c>
      <c r="G162" s="2">
        <v>5.0</v>
      </c>
      <c r="H162" s="130">
        <v>42310.52361111111</v>
      </c>
      <c r="I162" s="2" t="s">
        <v>4092</v>
      </c>
      <c r="J162" s="2" t="s">
        <v>4093</v>
      </c>
      <c r="K162" s="2" t="s">
        <v>4095</v>
      </c>
      <c r="Q162" s="2" t="s">
        <v>4089</v>
      </c>
      <c r="R162" s="2" t="b">
        <v>1</v>
      </c>
      <c r="S162" s="2" t="b">
        <v>1</v>
      </c>
      <c r="T162" s="2">
        <v>20447.0</v>
      </c>
      <c r="U162" s="2" t="s">
        <v>491</v>
      </c>
      <c r="V162" s="2" t="s">
        <v>597</v>
      </c>
      <c r="Z162" s="2" t="s">
        <v>4100</v>
      </c>
    </row>
    <row r="163">
      <c r="A163" s="2">
        <v>512.0</v>
      </c>
      <c r="B163" s="2" t="s">
        <v>69</v>
      </c>
      <c r="C163" s="2" t="s">
        <v>4103</v>
      </c>
      <c r="D163" s="2" t="b">
        <v>0</v>
      </c>
      <c r="E163" s="2">
        <v>2.0</v>
      </c>
      <c r="F163" s="2">
        <v>0.0</v>
      </c>
      <c r="G163" s="2">
        <v>2.0</v>
      </c>
      <c r="H163" s="130">
        <v>42327.518055555556</v>
      </c>
      <c r="I163" s="2" t="s">
        <v>4105</v>
      </c>
      <c r="J163" s="2" t="s">
        <v>4106</v>
      </c>
      <c r="K163" s="2" t="s">
        <v>4107</v>
      </c>
      <c r="Q163" s="2" t="s">
        <v>4102</v>
      </c>
      <c r="R163" s="2" t="b">
        <v>1</v>
      </c>
      <c r="S163" s="2" t="b">
        <v>1</v>
      </c>
      <c r="T163" s="2">
        <v>20005.0</v>
      </c>
      <c r="U163" s="2" t="s">
        <v>491</v>
      </c>
      <c r="V163" s="2" t="s">
        <v>597</v>
      </c>
      <c r="Z163" s="2" t="s">
        <v>4111</v>
      </c>
    </row>
    <row r="164">
      <c r="A164" s="2">
        <v>571.0</v>
      </c>
      <c r="B164" s="2" t="s">
        <v>69</v>
      </c>
      <c r="C164" s="2" t="s">
        <v>4116</v>
      </c>
      <c r="D164" s="2" t="b">
        <v>0</v>
      </c>
      <c r="E164" s="2">
        <v>1.0</v>
      </c>
      <c r="F164" s="2">
        <v>0.0</v>
      </c>
      <c r="G164" s="2">
        <v>1.0</v>
      </c>
      <c r="H164" s="130">
        <v>42311.51597222222</v>
      </c>
      <c r="I164" s="2" t="s">
        <v>4118</v>
      </c>
      <c r="J164" s="2" t="s">
        <v>4119</v>
      </c>
      <c r="K164" s="2" t="s">
        <v>4120</v>
      </c>
      <c r="Q164" s="2" t="s">
        <v>4115</v>
      </c>
      <c r="R164" s="2" t="b">
        <v>1</v>
      </c>
      <c r="S164" s="2" t="b">
        <v>0</v>
      </c>
      <c r="T164" s="2">
        <v>20036.0</v>
      </c>
      <c r="U164" s="2" t="s">
        <v>491</v>
      </c>
      <c r="V164" s="2" t="s">
        <v>597</v>
      </c>
      <c r="Z164" s="2" t="s">
        <v>4124</v>
      </c>
      <c r="AA164" s="2">
        <v>3.0</v>
      </c>
      <c r="AB164" s="2">
        <v>1.0</v>
      </c>
    </row>
    <row r="165">
      <c r="A165" s="2">
        <v>612.0</v>
      </c>
      <c r="B165" s="2" t="s">
        <v>69</v>
      </c>
      <c r="C165" s="2" t="s">
        <v>4127</v>
      </c>
      <c r="D165" s="2" t="b">
        <v>1</v>
      </c>
      <c r="E165" s="2">
        <v>0.0</v>
      </c>
      <c r="F165" s="2">
        <v>0.0</v>
      </c>
      <c r="G165" s="2">
        <v>0.0</v>
      </c>
      <c r="H165" s="130">
        <v>42328.30416666667</v>
      </c>
      <c r="I165" s="2" t="s">
        <v>4128</v>
      </c>
      <c r="J165" s="2" t="s">
        <v>4130</v>
      </c>
      <c r="K165" s="2" t="s">
        <v>4131</v>
      </c>
      <c r="Q165" s="2" t="s">
        <v>4126</v>
      </c>
      <c r="R165" s="2" t="b">
        <v>0</v>
      </c>
      <c r="S165" s="2" t="b">
        <v>0</v>
      </c>
      <c r="T165" s="2">
        <v>20037.0</v>
      </c>
      <c r="U165" s="2" t="s">
        <v>491</v>
      </c>
      <c r="V165" s="2" t="s">
        <v>597</v>
      </c>
      <c r="W165" s="53">
        <v>4759295.0</v>
      </c>
      <c r="X165" s="53">
        <v>4580914.0</v>
      </c>
      <c r="Y165" s="2" t="s">
        <v>4134</v>
      </c>
      <c r="Z165" s="2" t="s">
        <v>4137</v>
      </c>
      <c r="AA165" s="2">
        <v>2.0</v>
      </c>
      <c r="AB165" s="2">
        <v>4.0</v>
      </c>
    </row>
    <row r="166">
      <c r="A166" s="2">
        <v>669.0</v>
      </c>
      <c r="B166" s="2" t="s">
        <v>69</v>
      </c>
      <c r="C166" s="2" t="s">
        <v>1880</v>
      </c>
      <c r="D166" s="2" t="b">
        <v>1</v>
      </c>
      <c r="E166" s="2">
        <v>26.0</v>
      </c>
      <c r="F166" s="2">
        <v>7.0</v>
      </c>
      <c r="G166" s="2">
        <v>19.0</v>
      </c>
      <c r="H166" s="130">
        <v>42330.64097222222</v>
      </c>
      <c r="I166" s="2" t="s">
        <v>4139</v>
      </c>
      <c r="J166" s="2" t="s">
        <v>1882</v>
      </c>
      <c r="K166" s="2" t="s">
        <v>1883</v>
      </c>
      <c r="Q166" s="2" t="s">
        <v>4138</v>
      </c>
      <c r="R166" s="2" t="b">
        <v>0</v>
      </c>
      <c r="S166" s="2" t="b">
        <v>1</v>
      </c>
      <c r="T166" s="2">
        <v>20009.0</v>
      </c>
      <c r="U166" s="2" t="s">
        <v>491</v>
      </c>
      <c r="V166" s="2" t="s">
        <v>597</v>
      </c>
      <c r="W166" s="53">
        <v>437266.0</v>
      </c>
      <c r="X166" s="53">
        <v>393293.0</v>
      </c>
      <c r="Y166" s="2" t="s">
        <v>696</v>
      </c>
      <c r="Z166" s="2" t="s">
        <v>4053</v>
      </c>
      <c r="AA166" s="2">
        <v>3.0</v>
      </c>
      <c r="AB166" s="2">
        <v>2.0</v>
      </c>
    </row>
    <row r="167">
      <c r="A167" s="2">
        <v>244.0</v>
      </c>
      <c r="B167" s="2" t="s">
        <v>69</v>
      </c>
      <c r="C167" s="2" t="s">
        <v>2585</v>
      </c>
      <c r="D167" s="2" t="b">
        <v>1</v>
      </c>
      <c r="E167" s="2">
        <v>2.0</v>
      </c>
      <c r="F167" s="2">
        <v>0.0</v>
      </c>
      <c r="G167" s="2">
        <v>2.0</v>
      </c>
      <c r="H167" s="130">
        <v>42323.63125</v>
      </c>
      <c r="I167" s="2" t="s">
        <v>2586</v>
      </c>
      <c r="J167" s="2" t="s">
        <v>2587</v>
      </c>
      <c r="K167" s="2" t="s">
        <v>2588</v>
      </c>
      <c r="Q167" s="2" t="s">
        <v>2589</v>
      </c>
      <c r="R167" s="2" t="b">
        <v>1</v>
      </c>
      <c r="S167" s="2" t="b">
        <v>0</v>
      </c>
      <c r="T167" s="2">
        <v>19899.0</v>
      </c>
      <c r="U167" s="2" t="s">
        <v>2590</v>
      </c>
      <c r="V167" s="2" t="s">
        <v>2591</v>
      </c>
      <c r="W167" s="53">
        <v>227598.0</v>
      </c>
      <c r="X167" s="53">
        <v>225963.0</v>
      </c>
      <c r="Y167" s="2" t="s">
        <v>2592</v>
      </c>
      <c r="Z167" s="2" t="s">
        <v>4152</v>
      </c>
    </row>
    <row r="168">
      <c r="A168" s="2">
        <v>732.0</v>
      </c>
      <c r="B168" s="2" t="s">
        <v>69</v>
      </c>
      <c r="C168" s="2" t="s">
        <v>4154</v>
      </c>
      <c r="D168" s="2" t="b">
        <v>1</v>
      </c>
      <c r="E168" s="2">
        <v>1.0</v>
      </c>
      <c r="F168" s="2">
        <v>0.0</v>
      </c>
      <c r="G168" s="2">
        <v>1.0</v>
      </c>
      <c r="H168" s="130">
        <v>42320.16111111111</v>
      </c>
      <c r="I168" s="2" t="s">
        <v>4155</v>
      </c>
      <c r="J168" s="2" t="s">
        <v>4156</v>
      </c>
      <c r="K168" s="2" t="s">
        <v>4157</v>
      </c>
      <c r="Q168" s="2" t="s">
        <v>4153</v>
      </c>
      <c r="R168" s="2" t="b">
        <v>0</v>
      </c>
      <c r="S168" s="2" t="b">
        <v>1</v>
      </c>
      <c r="T168" s="2">
        <v>19969.0</v>
      </c>
      <c r="U168" s="2" t="s">
        <v>4158</v>
      </c>
      <c r="V168" s="2" t="s">
        <v>2591</v>
      </c>
      <c r="Y168" s="2" t="s">
        <v>4160</v>
      </c>
      <c r="Z168" s="2" t="s">
        <v>4164</v>
      </c>
      <c r="AA168" s="2">
        <v>3.0</v>
      </c>
      <c r="AB168" s="2">
        <v>4.0</v>
      </c>
    </row>
    <row r="169">
      <c r="A169" s="2">
        <v>48.0</v>
      </c>
      <c r="B169" s="2" t="s">
        <v>69</v>
      </c>
      <c r="C169" s="2" t="s">
        <v>779</v>
      </c>
      <c r="D169" s="2" t="b">
        <v>1</v>
      </c>
      <c r="E169" s="2">
        <v>5.0</v>
      </c>
      <c r="F169" s="2">
        <v>3.0</v>
      </c>
      <c r="G169" s="2">
        <v>2.0</v>
      </c>
      <c r="H169" s="130">
        <v>42328.30902777778</v>
      </c>
      <c r="I169" s="2" t="s">
        <v>780</v>
      </c>
      <c r="J169" s="2" t="s">
        <v>781</v>
      </c>
      <c r="K169" s="2" t="s">
        <v>782</v>
      </c>
      <c r="Q169" s="2" t="s">
        <v>783</v>
      </c>
      <c r="R169" s="2" t="b">
        <v>1</v>
      </c>
      <c r="S169" s="2" t="b">
        <v>0</v>
      </c>
      <c r="T169" s="2">
        <v>33131.0</v>
      </c>
      <c r="U169" s="2" t="s">
        <v>784</v>
      </c>
      <c r="V169" s="2" t="s">
        <v>785</v>
      </c>
      <c r="W169" s="53">
        <v>1.9971306E7</v>
      </c>
      <c r="X169" s="53">
        <v>1.9714118E7</v>
      </c>
      <c r="Y169" s="2" t="s">
        <v>786</v>
      </c>
      <c r="Z169" s="2" t="s">
        <v>4171</v>
      </c>
      <c r="AB169" s="2">
        <v>6.0</v>
      </c>
    </row>
    <row r="170">
      <c r="A170" s="2">
        <v>49.0</v>
      </c>
      <c r="B170" s="2" t="s">
        <v>69</v>
      </c>
      <c r="C170" s="2" t="s">
        <v>779</v>
      </c>
      <c r="D170" s="2" t="b">
        <v>1</v>
      </c>
      <c r="E170" s="2">
        <v>2.0</v>
      </c>
      <c r="F170" s="2">
        <v>0.0</v>
      </c>
      <c r="G170" s="2">
        <v>2.0</v>
      </c>
      <c r="H170" s="130">
        <v>42328.490277777775</v>
      </c>
      <c r="I170" s="2" t="s">
        <v>780</v>
      </c>
      <c r="J170" s="2" t="s">
        <v>781</v>
      </c>
      <c r="K170" s="2" t="s">
        <v>782</v>
      </c>
      <c r="Q170" s="2" t="s">
        <v>790</v>
      </c>
      <c r="R170" s="2" t="b">
        <v>1</v>
      </c>
      <c r="S170" s="2" t="b">
        <v>0</v>
      </c>
      <c r="T170" s="2">
        <v>33131.0</v>
      </c>
      <c r="U170" s="2" t="s">
        <v>784</v>
      </c>
      <c r="V170" s="2" t="s">
        <v>785</v>
      </c>
      <c r="W170" s="53">
        <v>1.9971306E7</v>
      </c>
      <c r="X170" s="53">
        <v>1.9714118E7</v>
      </c>
      <c r="Y170" s="2" t="s">
        <v>786</v>
      </c>
      <c r="Z170" s="2" t="s">
        <v>4179</v>
      </c>
      <c r="AB170" s="2">
        <v>6.0</v>
      </c>
    </row>
    <row r="171">
      <c r="A171" s="2">
        <v>55.0</v>
      </c>
      <c r="B171" s="2" t="s">
        <v>69</v>
      </c>
      <c r="C171" s="2" t="s">
        <v>847</v>
      </c>
      <c r="D171" s="2" t="b">
        <v>1</v>
      </c>
      <c r="E171" s="2">
        <v>9.0</v>
      </c>
      <c r="F171" s="2">
        <v>2.0</v>
      </c>
      <c r="G171" s="2">
        <v>7.0</v>
      </c>
      <c r="H171" s="130">
        <v>42317.71041666667</v>
      </c>
      <c r="I171" s="2" t="s">
        <v>848</v>
      </c>
      <c r="J171" s="2" t="s">
        <v>849</v>
      </c>
      <c r="K171" s="2" t="s">
        <v>850</v>
      </c>
      <c r="Q171" s="2" t="s">
        <v>851</v>
      </c>
      <c r="R171" s="2" t="b">
        <v>1</v>
      </c>
      <c r="S171" s="2" t="b">
        <v>1</v>
      </c>
      <c r="T171" s="2">
        <v>33605.0</v>
      </c>
      <c r="U171" s="2" t="s">
        <v>852</v>
      </c>
      <c r="V171" s="2" t="s">
        <v>785</v>
      </c>
      <c r="Y171" s="2" t="s">
        <v>853</v>
      </c>
      <c r="Z171" s="2" t="s">
        <v>4191</v>
      </c>
      <c r="AA171" s="2">
        <v>1.0</v>
      </c>
      <c r="AB171" s="2">
        <v>2.0</v>
      </c>
    </row>
    <row r="172">
      <c r="A172" s="2">
        <v>66.0</v>
      </c>
      <c r="B172" s="2" t="s">
        <v>69</v>
      </c>
      <c r="C172" s="2" t="s">
        <v>958</v>
      </c>
      <c r="D172" s="2" t="b">
        <v>1</v>
      </c>
      <c r="E172" s="2">
        <v>2.0</v>
      </c>
      <c r="F172" s="2">
        <v>0.0</v>
      </c>
      <c r="G172" s="2">
        <v>2.0</v>
      </c>
      <c r="H172" s="130">
        <v>42311.74097222222</v>
      </c>
      <c r="I172" s="2" t="s">
        <v>959</v>
      </c>
      <c r="J172" s="2" t="s">
        <v>960</v>
      </c>
      <c r="K172" s="2" t="s">
        <v>961</v>
      </c>
      <c r="Q172" s="2" t="s">
        <v>962</v>
      </c>
      <c r="R172" s="2" t="b">
        <v>1</v>
      </c>
      <c r="S172" s="2" t="b">
        <v>1</v>
      </c>
      <c r="T172" s="2">
        <v>33133.0</v>
      </c>
      <c r="U172" s="2" t="s">
        <v>784</v>
      </c>
      <c r="V172" s="2" t="s">
        <v>785</v>
      </c>
      <c r="Y172" s="2" t="s">
        <v>598</v>
      </c>
      <c r="Z172" s="2" t="s">
        <v>4199</v>
      </c>
      <c r="AA172" s="2">
        <v>2.0</v>
      </c>
      <c r="AB172" s="2">
        <v>2.0</v>
      </c>
    </row>
    <row r="173">
      <c r="A173" s="2">
        <v>86.0</v>
      </c>
      <c r="B173" s="2" t="s">
        <v>69</v>
      </c>
      <c r="C173" s="2" t="s">
        <v>1129</v>
      </c>
      <c r="D173" s="2" t="b">
        <v>1</v>
      </c>
      <c r="E173" s="2">
        <v>8.0</v>
      </c>
      <c r="F173" s="2">
        <v>2.0</v>
      </c>
      <c r="G173" s="2">
        <v>6.0</v>
      </c>
      <c r="H173" s="130">
        <v>42333.30763888889</v>
      </c>
      <c r="I173" s="2" t="s">
        <v>1130</v>
      </c>
      <c r="J173" s="2" t="s">
        <v>1131</v>
      </c>
      <c r="K173" s="2" t="s">
        <v>1132</v>
      </c>
      <c r="Q173" s="2" t="s">
        <v>1133</v>
      </c>
      <c r="R173" s="2" t="b">
        <v>1</v>
      </c>
      <c r="S173" s="2" t="b">
        <v>0</v>
      </c>
      <c r="T173" s="2">
        <v>34112.0</v>
      </c>
      <c r="U173" s="2" t="s">
        <v>1134</v>
      </c>
      <c r="V173" s="2" t="s">
        <v>785</v>
      </c>
      <c r="Y173" s="2" t="s">
        <v>1135</v>
      </c>
      <c r="Z173" s="2" t="s">
        <v>4206</v>
      </c>
      <c r="AA173" s="2">
        <v>3.0</v>
      </c>
      <c r="AB173" s="2">
        <v>6.0</v>
      </c>
    </row>
    <row r="174">
      <c r="A174" s="2">
        <v>87.0</v>
      </c>
      <c r="B174" s="2" t="s">
        <v>69</v>
      </c>
      <c r="C174" s="2" t="s">
        <v>1129</v>
      </c>
      <c r="D174" s="2" t="b">
        <v>1</v>
      </c>
      <c r="E174" s="2">
        <v>14.0</v>
      </c>
      <c r="F174" s="2">
        <v>4.0</v>
      </c>
      <c r="G174" s="2">
        <v>10.0</v>
      </c>
      <c r="H174" s="130">
        <v>42337.72152777778</v>
      </c>
      <c r="I174" s="2" t="s">
        <v>1139</v>
      </c>
      <c r="J174" s="2" t="s">
        <v>1131</v>
      </c>
      <c r="K174" s="2" t="s">
        <v>1140</v>
      </c>
      <c r="Q174" s="2" t="s">
        <v>1141</v>
      </c>
      <c r="R174" s="2" t="b">
        <v>1</v>
      </c>
      <c r="S174" s="2" t="b">
        <v>1</v>
      </c>
      <c r="T174" s="2">
        <v>34112.0</v>
      </c>
      <c r="U174" s="2" t="s">
        <v>1134</v>
      </c>
      <c r="V174" s="2" t="s">
        <v>785</v>
      </c>
      <c r="Y174" s="2" t="s">
        <v>1135</v>
      </c>
      <c r="Z174" s="2" t="s">
        <v>4214</v>
      </c>
      <c r="AA174" s="2">
        <v>2.0</v>
      </c>
      <c r="AB174" s="2">
        <v>6.0</v>
      </c>
    </row>
    <row r="175">
      <c r="A175" s="2">
        <v>105.0</v>
      </c>
      <c r="B175" s="2" t="s">
        <v>69</v>
      </c>
      <c r="C175" s="2" t="s">
        <v>1320</v>
      </c>
      <c r="D175" s="2" t="b">
        <v>1</v>
      </c>
      <c r="E175" s="2">
        <v>46.0</v>
      </c>
      <c r="F175" s="2">
        <v>6.0</v>
      </c>
      <c r="G175" s="2">
        <v>40.0</v>
      </c>
      <c r="H175" s="130">
        <v>42326.36666666667</v>
      </c>
      <c r="I175" s="2" t="s">
        <v>1321</v>
      </c>
      <c r="J175" s="2" t="s">
        <v>1322</v>
      </c>
      <c r="K175" s="2" t="s">
        <v>1323</v>
      </c>
      <c r="Q175" s="2" t="s">
        <v>1324</v>
      </c>
      <c r="R175" s="2" t="b">
        <v>1</v>
      </c>
      <c r="S175" s="2" t="b">
        <v>1</v>
      </c>
      <c r="T175" s="2">
        <v>32257.0</v>
      </c>
      <c r="U175" s="2" t="s">
        <v>1325</v>
      </c>
      <c r="V175" s="2" t="s">
        <v>785</v>
      </c>
      <c r="W175" s="53">
        <v>9.504359E7</v>
      </c>
      <c r="X175" s="53">
        <v>9.1470031E7</v>
      </c>
      <c r="Y175" s="2" t="s">
        <v>668</v>
      </c>
      <c r="Z175" s="2" t="s">
        <v>4217</v>
      </c>
      <c r="AA175" s="2">
        <v>1.0</v>
      </c>
      <c r="AB175" s="2">
        <v>2.0</v>
      </c>
    </row>
    <row r="176">
      <c r="A176" s="2">
        <v>112.0</v>
      </c>
      <c r="B176" s="2" t="s">
        <v>69</v>
      </c>
      <c r="C176" s="2" t="s">
        <v>1388</v>
      </c>
      <c r="D176" s="2" t="b">
        <v>1</v>
      </c>
      <c r="E176" s="2">
        <v>44.0</v>
      </c>
      <c r="F176" s="2">
        <v>10.0</v>
      </c>
      <c r="G176" s="2">
        <v>34.0</v>
      </c>
      <c r="H176" s="130">
        <v>42328.42569444444</v>
      </c>
      <c r="I176" s="2" t="s">
        <v>1389</v>
      </c>
      <c r="J176" s="2" t="s">
        <v>1390</v>
      </c>
      <c r="K176" s="2" t="s">
        <v>1391</v>
      </c>
      <c r="Q176" s="2" t="s">
        <v>1392</v>
      </c>
      <c r="R176" s="2" t="b">
        <v>1</v>
      </c>
      <c r="S176" s="2" t="b">
        <v>1</v>
      </c>
      <c r="T176" s="2">
        <v>32904.0</v>
      </c>
      <c r="U176" s="2" t="s">
        <v>1393</v>
      </c>
      <c r="V176" s="2" t="s">
        <v>785</v>
      </c>
      <c r="Y176" s="2" t="s">
        <v>1301</v>
      </c>
      <c r="Z176" s="2" t="s">
        <v>4227</v>
      </c>
      <c r="AA176" s="2">
        <v>2.0</v>
      </c>
      <c r="AB176" s="2">
        <v>4.0</v>
      </c>
    </row>
    <row r="177">
      <c r="A177" s="2">
        <v>120.0</v>
      </c>
      <c r="B177" s="2" t="s">
        <v>69</v>
      </c>
      <c r="C177" s="2" t="s">
        <v>1465</v>
      </c>
      <c r="D177" s="2" t="b">
        <v>1</v>
      </c>
      <c r="E177" s="2">
        <v>414.0</v>
      </c>
      <c r="F177" s="2">
        <v>195.0</v>
      </c>
      <c r="G177" s="2">
        <v>219.0</v>
      </c>
      <c r="H177" s="130">
        <v>42327.46388888889</v>
      </c>
      <c r="I177" s="2" t="s">
        <v>1466</v>
      </c>
      <c r="J177" s="2" t="s">
        <v>1467</v>
      </c>
      <c r="K177" s="2" t="s">
        <v>1468</v>
      </c>
      <c r="Q177" s="2" t="s">
        <v>1469</v>
      </c>
      <c r="R177" s="2" t="b">
        <v>1</v>
      </c>
      <c r="S177" s="2" t="b">
        <v>0</v>
      </c>
      <c r="T177" s="2">
        <v>32776.0</v>
      </c>
      <c r="U177" s="2" t="s">
        <v>1470</v>
      </c>
      <c r="V177" s="2" t="s">
        <v>785</v>
      </c>
      <c r="Y177" s="2" t="s">
        <v>1471</v>
      </c>
      <c r="Z177" s="2" t="s">
        <v>4233</v>
      </c>
    </row>
    <row r="178">
      <c r="A178" s="2">
        <v>125.0</v>
      </c>
      <c r="B178" s="2" t="s">
        <v>69</v>
      </c>
      <c r="C178" s="2" t="s">
        <v>1515</v>
      </c>
      <c r="D178" s="2" t="b">
        <v>1</v>
      </c>
      <c r="E178" s="2">
        <v>87.0</v>
      </c>
      <c r="F178" s="2">
        <v>10.0</v>
      </c>
      <c r="G178" s="2">
        <v>77.0</v>
      </c>
      <c r="H178" s="130">
        <v>42317.65625</v>
      </c>
      <c r="I178" s="2" t="s">
        <v>1516</v>
      </c>
      <c r="J178" s="2" t="s">
        <v>1517</v>
      </c>
      <c r="K178" s="2" t="s">
        <v>1518</v>
      </c>
      <c r="Q178" s="2" t="s">
        <v>1519</v>
      </c>
      <c r="R178" s="2" t="b">
        <v>1</v>
      </c>
      <c r="S178" s="2" t="b">
        <v>1</v>
      </c>
      <c r="T178" s="2">
        <v>33458.0</v>
      </c>
      <c r="U178" s="2" t="s">
        <v>1520</v>
      </c>
      <c r="V178" s="2" t="s">
        <v>785</v>
      </c>
      <c r="W178" s="53">
        <v>6512791.0</v>
      </c>
      <c r="X178" s="53">
        <v>1877029.0</v>
      </c>
      <c r="Y178" s="2" t="s">
        <v>1471</v>
      </c>
      <c r="Z178" s="2" t="s">
        <v>4246</v>
      </c>
    </row>
    <row r="179">
      <c r="A179" s="2">
        <v>134.0</v>
      </c>
      <c r="B179" s="2" t="s">
        <v>69</v>
      </c>
      <c r="C179" s="2" t="s">
        <v>1606</v>
      </c>
      <c r="D179" s="2" t="b">
        <v>1</v>
      </c>
      <c r="E179" s="2">
        <v>4.0</v>
      </c>
      <c r="F179" s="2">
        <v>2.0</v>
      </c>
      <c r="G179" s="2">
        <v>2.0</v>
      </c>
      <c r="H179" s="130">
        <v>42324.51736111111</v>
      </c>
      <c r="I179" s="2" t="s">
        <v>1607</v>
      </c>
      <c r="J179" s="2" t="s">
        <v>1608</v>
      </c>
      <c r="K179" s="2" t="s">
        <v>1609</v>
      </c>
      <c r="Q179" s="2" t="s">
        <v>1610</v>
      </c>
      <c r="R179" s="2" t="b">
        <v>1</v>
      </c>
      <c r="S179" s="2" t="b">
        <v>1</v>
      </c>
      <c r="T179" s="2">
        <v>32730.0</v>
      </c>
      <c r="U179" s="2" t="s">
        <v>1611</v>
      </c>
      <c r="V179" s="2" t="s">
        <v>785</v>
      </c>
      <c r="W179" s="53">
        <v>258640.0</v>
      </c>
      <c r="X179" s="53">
        <v>277044.0</v>
      </c>
      <c r="Y179" s="2" t="s">
        <v>598</v>
      </c>
      <c r="Z179" s="2" t="s">
        <v>4253</v>
      </c>
    </row>
    <row r="180">
      <c r="A180" s="2">
        <v>135.0</v>
      </c>
      <c r="B180" s="2" t="s">
        <v>69</v>
      </c>
      <c r="C180" s="2" t="s">
        <v>1615</v>
      </c>
      <c r="D180" s="2" t="b">
        <v>1</v>
      </c>
      <c r="E180" s="2">
        <v>2325.0</v>
      </c>
      <c r="F180" s="2">
        <v>335.0</v>
      </c>
      <c r="G180" s="2">
        <v>1990.0</v>
      </c>
      <c r="H180" s="130">
        <v>42312.501388888886</v>
      </c>
      <c r="I180" s="2" t="s">
        <v>1616</v>
      </c>
      <c r="J180" s="2" t="s">
        <v>1617</v>
      </c>
      <c r="K180" s="2" t="s">
        <v>1618</v>
      </c>
      <c r="Q180" s="2" t="s">
        <v>1619</v>
      </c>
      <c r="R180" s="2" t="b">
        <v>1</v>
      </c>
      <c r="S180" s="2" t="b">
        <v>1</v>
      </c>
      <c r="T180" s="2">
        <v>33309.0</v>
      </c>
      <c r="U180" s="2" t="s">
        <v>1620</v>
      </c>
      <c r="V180" s="2" t="s">
        <v>785</v>
      </c>
      <c r="Y180" s="2" t="s">
        <v>1250</v>
      </c>
      <c r="Z180" s="2" t="s">
        <v>4261</v>
      </c>
    </row>
    <row r="181">
      <c r="A181" s="2">
        <v>138.0</v>
      </c>
      <c r="B181" s="2" t="s">
        <v>69</v>
      </c>
      <c r="C181" s="2" t="s">
        <v>1642</v>
      </c>
      <c r="D181" s="2" t="b">
        <v>1</v>
      </c>
      <c r="E181" s="2">
        <v>43.0</v>
      </c>
      <c r="F181" s="2">
        <v>14.0</v>
      </c>
      <c r="G181" s="2">
        <v>29.0</v>
      </c>
      <c r="H181" s="130">
        <v>42323.645833333336</v>
      </c>
      <c r="I181" s="2" t="s">
        <v>1643</v>
      </c>
      <c r="J181" s="2" t="s">
        <v>1644</v>
      </c>
      <c r="K181" s="2" t="s">
        <v>1645</v>
      </c>
      <c r="Q181" s="2" t="s">
        <v>1646</v>
      </c>
      <c r="R181" s="2" t="b">
        <v>1</v>
      </c>
      <c r="S181" s="2" t="b">
        <v>0</v>
      </c>
      <c r="T181" s="2">
        <v>34749.0</v>
      </c>
      <c r="U181" s="2" t="s">
        <v>1647</v>
      </c>
      <c r="V181" s="2" t="s">
        <v>785</v>
      </c>
      <c r="Y181" s="2" t="s">
        <v>696</v>
      </c>
      <c r="Z181" s="2" t="s">
        <v>4269</v>
      </c>
    </row>
    <row r="182">
      <c r="A182" s="2">
        <v>163.0</v>
      </c>
      <c r="B182" s="2" t="s">
        <v>69</v>
      </c>
      <c r="C182" s="2" t="s">
        <v>1860</v>
      </c>
      <c r="D182" s="2" t="b">
        <v>1</v>
      </c>
      <c r="E182" s="2">
        <v>16.0</v>
      </c>
      <c r="F182" s="2">
        <v>2.0</v>
      </c>
      <c r="G182" s="2">
        <v>14.0</v>
      </c>
      <c r="H182" s="130">
        <v>42324.350694444445</v>
      </c>
      <c r="I182" s="2" t="s">
        <v>1861</v>
      </c>
      <c r="J182" s="2" t="s">
        <v>1862</v>
      </c>
      <c r="K182" s="2" t="s">
        <v>1863</v>
      </c>
      <c r="Q182" s="2" t="s">
        <v>1864</v>
      </c>
      <c r="R182" s="2" t="b">
        <v>1</v>
      </c>
      <c r="S182" s="2" t="b">
        <v>1</v>
      </c>
      <c r="T182" s="2">
        <v>32333.0</v>
      </c>
      <c r="U182" s="2" t="s">
        <v>1865</v>
      </c>
      <c r="V182" s="2" t="s">
        <v>785</v>
      </c>
      <c r="Y182" s="2" t="s">
        <v>1866</v>
      </c>
      <c r="Z182" s="2" t="s">
        <v>4277</v>
      </c>
    </row>
    <row r="183">
      <c r="A183" s="2">
        <v>172.0</v>
      </c>
      <c r="B183" s="2" t="s">
        <v>69</v>
      </c>
      <c r="C183" s="2" t="s">
        <v>1957</v>
      </c>
      <c r="D183" s="2" t="b">
        <v>1</v>
      </c>
      <c r="E183" s="2">
        <v>175.0</v>
      </c>
      <c r="F183" s="2">
        <v>57.0</v>
      </c>
      <c r="G183" s="2">
        <v>118.0</v>
      </c>
      <c r="H183" s="130">
        <v>42326.63611111111</v>
      </c>
      <c r="I183" s="2" t="s">
        <v>1958</v>
      </c>
      <c r="J183" s="2" t="s">
        <v>1959</v>
      </c>
      <c r="K183" s="2" t="s">
        <v>1960</v>
      </c>
      <c r="Q183" s="2" t="s">
        <v>1961</v>
      </c>
      <c r="R183" s="2" t="b">
        <v>1</v>
      </c>
      <c r="S183" s="2" t="b">
        <v>0</v>
      </c>
      <c r="T183" s="2">
        <v>32955.0</v>
      </c>
      <c r="U183" s="2" t="s">
        <v>1962</v>
      </c>
      <c r="V183" s="2" t="s">
        <v>785</v>
      </c>
      <c r="Y183" s="2" t="s">
        <v>1963</v>
      </c>
      <c r="Z183" s="2" t="s">
        <v>4283</v>
      </c>
    </row>
    <row r="184">
      <c r="A184" s="2">
        <v>174.0</v>
      </c>
      <c r="B184" s="2" t="s">
        <v>69</v>
      </c>
      <c r="C184" s="2" t="s">
        <v>1977</v>
      </c>
      <c r="D184" s="2" t="b">
        <v>1</v>
      </c>
      <c r="E184" s="2">
        <v>148.0</v>
      </c>
      <c r="F184" s="2">
        <v>30.0</v>
      </c>
      <c r="G184" s="2">
        <v>118.0</v>
      </c>
      <c r="H184" s="130">
        <v>42332.28958333333</v>
      </c>
      <c r="I184" s="2" t="s">
        <v>1978</v>
      </c>
      <c r="J184" s="2" t="s">
        <v>1979</v>
      </c>
      <c r="K184" s="2" t="s">
        <v>1980</v>
      </c>
      <c r="Q184" s="2" t="s">
        <v>1981</v>
      </c>
      <c r="R184" s="2" t="b">
        <v>1</v>
      </c>
      <c r="S184" s="2" t="b">
        <v>1</v>
      </c>
      <c r="T184" s="2">
        <v>32807.0</v>
      </c>
      <c r="U184" s="2" t="s">
        <v>1982</v>
      </c>
      <c r="V184" s="2" t="s">
        <v>785</v>
      </c>
      <c r="W184" s="53">
        <v>2622095.0</v>
      </c>
      <c r="X184" s="53">
        <v>2422095.0</v>
      </c>
      <c r="Y184" s="2" t="s">
        <v>1983</v>
      </c>
      <c r="Z184" s="2" t="s">
        <v>4292</v>
      </c>
    </row>
    <row r="185">
      <c r="A185" s="2">
        <v>177.0</v>
      </c>
      <c r="B185" s="2" t="s">
        <v>69</v>
      </c>
      <c r="C185" s="2" t="s">
        <v>2005</v>
      </c>
      <c r="D185" s="2" t="b">
        <v>1</v>
      </c>
      <c r="E185" s="2">
        <v>18.0</v>
      </c>
      <c r="F185" s="2">
        <v>3.0</v>
      </c>
      <c r="G185" s="2">
        <v>15.0</v>
      </c>
      <c r="H185" s="130">
        <v>42316.62222222222</v>
      </c>
      <c r="I185" s="2" t="s">
        <v>2006</v>
      </c>
      <c r="J185" s="2" t="s">
        <v>2007</v>
      </c>
      <c r="K185" s="2" t="s">
        <v>2008</v>
      </c>
      <c r="Q185" s="2" t="s">
        <v>2009</v>
      </c>
      <c r="R185" s="2" t="b">
        <v>1</v>
      </c>
      <c r="S185" s="2" t="b">
        <v>1</v>
      </c>
      <c r="T185" s="2">
        <v>34474.0</v>
      </c>
      <c r="U185" s="2" t="s">
        <v>2010</v>
      </c>
      <c r="V185" s="2" t="s">
        <v>785</v>
      </c>
      <c r="Y185" s="2" t="s">
        <v>598</v>
      </c>
      <c r="Z185" s="2" t="s">
        <v>4301</v>
      </c>
    </row>
    <row r="186">
      <c r="A186" s="2">
        <v>239.0</v>
      </c>
      <c r="B186" s="2" t="s">
        <v>69</v>
      </c>
      <c r="C186" s="2" t="s">
        <v>2536</v>
      </c>
      <c r="D186" s="2" t="b">
        <v>1</v>
      </c>
      <c r="E186" s="2">
        <v>276.0</v>
      </c>
      <c r="F186" s="2">
        <v>96.0</v>
      </c>
      <c r="G186" s="2">
        <v>180.0</v>
      </c>
      <c r="H186" s="130">
        <v>42328.49166666667</v>
      </c>
      <c r="I186" s="2" t="s">
        <v>2538</v>
      </c>
      <c r="J186" s="2" t="s">
        <v>2540</v>
      </c>
      <c r="K186" s="2" t="s">
        <v>2542</v>
      </c>
      <c r="Q186" s="2" t="s">
        <v>2544</v>
      </c>
      <c r="R186" s="2" t="b">
        <v>1</v>
      </c>
      <c r="S186" s="2" t="b">
        <v>1</v>
      </c>
      <c r="T186" s="2">
        <v>32804.0</v>
      </c>
      <c r="U186" s="2" t="s">
        <v>2545</v>
      </c>
      <c r="V186" s="2" t="s">
        <v>785</v>
      </c>
      <c r="W186" s="53">
        <v>3149205.0</v>
      </c>
      <c r="X186" s="53">
        <v>2997491.0</v>
      </c>
      <c r="Y186" s="2" t="s">
        <v>2547</v>
      </c>
      <c r="Z186" s="2" t="s">
        <v>4314</v>
      </c>
    </row>
    <row r="187">
      <c r="A187" s="2">
        <v>240.0</v>
      </c>
      <c r="B187" s="2" t="s">
        <v>69</v>
      </c>
      <c r="C187" s="2" t="s">
        <v>2536</v>
      </c>
      <c r="D187" s="2" t="b">
        <v>1</v>
      </c>
      <c r="E187" s="2">
        <v>1.0</v>
      </c>
      <c r="F187" s="2">
        <v>0.0</v>
      </c>
      <c r="G187" s="2">
        <v>1.0</v>
      </c>
      <c r="H187" s="130">
        <v>42332.33263888889</v>
      </c>
      <c r="I187" s="2" t="s">
        <v>2551</v>
      </c>
      <c r="J187" s="2" t="s">
        <v>2540</v>
      </c>
      <c r="K187" s="2" t="s">
        <v>2552</v>
      </c>
      <c r="Q187" s="2" t="s">
        <v>2553</v>
      </c>
      <c r="R187" s="2" t="b">
        <v>1</v>
      </c>
      <c r="S187" s="2" t="b">
        <v>0</v>
      </c>
      <c r="T187" s="2">
        <v>32804.0</v>
      </c>
      <c r="U187" s="2" t="s">
        <v>2545</v>
      </c>
      <c r="V187" s="2" t="s">
        <v>785</v>
      </c>
      <c r="W187" s="53">
        <v>3149205.0</v>
      </c>
      <c r="X187" s="53">
        <v>2997491.0</v>
      </c>
      <c r="Y187" s="2" t="s">
        <v>2547</v>
      </c>
      <c r="Z187" s="2" t="s">
        <v>4321</v>
      </c>
    </row>
    <row r="188">
      <c r="A188" s="2">
        <v>249.0</v>
      </c>
      <c r="B188" s="2" t="s">
        <v>69</v>
      </c>
      <c r="C188" s="2" t="s">
        <v>2633</v>
      </c>
      <c r="D188" s="2" t="b">
        <v>1</v>
      </c>
      <c r="E188" s="2">
        <v>142.0</v>
      </c>
      <c r="F188" s="2">
        <v>46.0</v>
      </c>
      <c r="G188" s="2">
        <v>96.0</v>
      </c>
      <c r="H188" s="130">
        <v>42320.927083333336</v>
      </c>
      <c r="I188" s="2" t="s">
        <v>2635</v>
      </c>
      <c r="J188" s="2" t="s">
        <v>2636</v>
      </c>
      <c r="K188" s="2" t="s">
        <v>2637</v>
      </c>
      <c r="Q188" s="2" t="s">
        <v>2638</v>
      </c>
      <c r="R188" s="2" t="b">
        <v>1</v>
      </c>
      <c r="S188" s="2" t="b">
        <v>0</v>
      </c>
      <c r="T188" s="2">
        <v>33029.0</v>
      </c>
      <c r="U188" s="2" t="s">
        <v>2639</v>
      </c>
      <c r="V188" s="2" t="s">
        <v>785</v>
      </c>
      <c r="Y188" s="2" t="s">
        <v>1756</v>
      </c>
      <c r="Z188" s="2" t="s">
        <v>4338</v>
      </c>
    </row>
    <row r="189">
      <c r="A189" s="2">
        <v>299.0</v>
      </c>
      <c r="B189" s="2" t="s">
        <v>69</v>
      </c>
      <c r="C189" s="2" t="s">
        <v>3201</v>
      </c>
      <c r="D189" s="2" t="b">
        <v>1</v>
      </c>
      <c r="E189" s="2">
        <v>11.0</v>
      </c>
      <c r="F189" s="2">
        <v>2.0</v>
      </c>
      <c r="G189" s="2">
        <v>9.0</v>
      </c>
      <c r="H189" s="130">
        <v>42320.72222222222</v>
      </c>
      <c r="I189" s="2" t="s">
        <v>3202</v>
      </c>
      <c r="J189" s="2" t="s">
        <v>3203</v>
      </c>
      <c r="K189" s="2" t="s">
        <v>3204</v>
      </c>
      <c r="L189" s="2" t="s">
        <v>264</v>
      </c>
      <c r="M189" s="2">
        <v>0.0</v>
      </c>
      <c r="N189" s="2">
        <v>0.0</v>
      </c>
      <c r="O189" s="2">
        <v>0.0</v>
      </c>
      <c r="P189" s="2">
        <v>0.0</v>
      </c>
      <c r="Q189" s="2" t="s">
        <v>3205</v>
      </c>
      <c r="R189" s="2" t="b">
        <v>1</v>
      </c>
      <c r="S189" s="2" t="b">
        <v>1</v>
      </c>
      <c r="T189" s="2" t="s">
        <v>3206</v>
      </c>
      <c r="U189" s="2" t="s">
        <v>3208</v>
      </c>
      <c r="V189" s="2" t="s">
        <v>785</v>
      </c>
      <c r="W189" s="53">
        <v>1297512.0</v>
      </c>
      <c r="X189" s="53">
        <v>1353488.0</v>
      </c>
      <c r="Y189" s="2" t="s">
        <v>3211</v>
      </c>
      <c r="Z189" s="2" t="s">
        <v>4350</v>
      </c>
    </row>
    <row r="190">
      <c r="A190" s="2">
        <v>366.0</v>
      </c>
      <c r="B190" s="2" t="s">
        <v>69</v>
      </c>
      <c r="C190" s="2" t="s">
        <v>4034</v>
      </c>
      <c r="D190" s="2" t="b">
        <v>1</v>
      </c>
      <c r="E190" s="2">
        <v>56.0</v>
      </c>
      <c r="F190" s="2">
        <v>19.0</v>
      </c>
      <c r="G190" s="2">
        <v>37.0</v>
      </c>
      <c r="H190" s="130">
        <v>42328.39791666667</v>
      </c>
      <c r="I190" s="2" t="s">
        <v>4035</v>
      </c>
      <c r="J190" s="2" t="s">
        <v>4036</v>
      </c>
      <c r="K190" s="2" t="s">
        <v>4037</v>
      </c>
      <c r="Q190" s="2" t="s">
        <v>4038</v>
      </c>
      <c r="R190" s="2" t="b">
        <v>1</v>
      </c>
      <c r="S190" s="2" t="b">
        <v>1</v>
      </c>
      <c r="T190" s="2">
        <v>34276.0</v>
      </c>
      <c r="U190" s="2" t="s">
        <v>4039</v>
      </c>
      <c r="V190" s="2" t="s">
        <v>785</v>
      </c>
      <c r="W190" s="53">
        <v>538141.0</v>
      </c>
      <c r="X190" s="53">
        <v>260188.0</v>
      </c>
      <c r="Z190" s="2" t="s">
        <v>4355</v>
      </c>
    </row>
    <row r="191">
      <c r="A191" s="2">
        <v>377.0</v>
      </c>
      <c r="B191" s="2" t="s">
        <v>69</v>
      </c>
      <c r="C191" s="2" t="s">
        <v>4163</v>
      </c>
      <c r="D191" s="2" t="b">
        <v>1</v>
      </c>
      <c r="E191" s="2">
        <v>11.0</v>
      </c>
      <c r="F191" s="2">
        <v>0.0</v>
      </c>
      <c r="G191" s="2">
        <v>11.0</v>
      </c>
      <c r="H191" s="130">
        <v>42325.48472222222</v>
      </c>
      <c r="I191" s="2" t="s">
        <v>4165</v>
      </c>
      <c r="J191" s="2" t="s">
        <v>4166</v>
      </c>
      <c r="K191" s="2" t="s">
        <v>4167</v>
      </c>
      <c r="Q191" s="2" t="s">
        <v>4168</v>
      </c>
      <c r="R191" s="2" t="b">
        <v>1</v>
      </c>
      <c r="S191" s="2" t="b">
        <v>0</v>
      </c>
      <c r="T191" s="2">
        <v>32065.0</v>
      </c>
      <c r="U191" s="2" t="s">
        <v>4169</v>
      </c>
      <c r="V191" s="2" t="s">
        <v>785</v>
      </c>
      <c r="Y191" s="2" t="s">
        <v>3793</v>
      </c>
      <c r="Z191" s="2" t="s">
        <v>4361</v>
      </c>
    </row>
    <row r="192">
      <c r="A192" s="2">
        <v>426.0</v>
      </c>
      <c r="B192" s="2" t="s">
        <v>69</v>
      </c>
      <c r="C192" s="2" t="s">
        <v>4364</v>
      </c>
      <c r="D192" s="2" t="b">
        <v>1</v>
      </c>
      <c r="E192" s="2">
        <v>12.0</v>
      </c>
      <c r="F192" s="2">
        <v>4.0</v>
      </c>
      <c r="G192" s="2">
        <v>8.0</v>
      </c>
      <c r="H192" s="130">
        <v>42328.75</v>
      </c>
      <c r="I192" s="2" t="s">
        <v>4366</v>
      </c>
      <c r="J192" s="2" t="s">
        <v>4368</v>
      </c>
      <c r="K192" s="2" t="s">
        <v>4369</v>
      </c>
      <c r="Q192" s="2" t="s">
        <v>4363</v>
      </c>
      <c r="R192" s="2" t="b">
        <v>1</v>
      </c>
      <c r="S192" s="2" t="b">
        <v>1</v>
      </c>
      <c r="T192" s="2">
        <v>33410.0</v>
      </c>
      <c r="U192" s="2" t="s">
        <v>4371</v>
      </c>
      <c r="V192" s="2" t="s">
        <v>785</v>
      </c>
      <c r="Z192" s="2" t="s">
        <v>4376</v>
      </c>
    </row>
    <row r="193">
      <c r="A193" s="2">
        <v>441.0</v>
      </c>
      <c r="B193" s="2" t="s">
        <v>69</v>
      </c>
      <c r="C193" s="2" t="s">
        <v>4381</v>
      </c>
      <c r="D193" s="2" t="b">
        <v>1</v>
      </c>
      <c r="E193" s="2">
        <v>61.0</v>
      </c>
      <c r="F193" s="2">
        <v>11.0</v>
      </c>
      <c r="G193" s="2">
        <v>50.0</v>
      </c>
      <c r="H193" s="130">
        <v>42313.81875</v>
      </c>
      <c r="I193" s="2" t="s">
        <v>4383</v>
      </c>
      <c r="J193" s="2" t="s">
        <v>4384</v>
      </c>
      <c r="K193" s="2" t="s">
        <v>4385</v>
      </c>
      <c r="Q193" s="2" t="s">
        <v>4380</v>
      </c>
      <c r="R193" s="2" t="b">
        <v>1</v>
      </c>
      <c r="S193" s="2" t="b">
        <v>1</v>
      </c>
      <c r="T193" s="2">
        <v>32217.0</v>
      </c>
      <c r="U193" s="2" t="s">
        <v>1325</v>
      </c>
      <c r="V193" s="2" t="s">
        <v>785</v>
      </c>
      <c r="Y193" s="2" t="s">
        <v>4388</v>
      </c>
      <c r="Z193" s="2" t="s">
        <v>4392</v>
      </c>
    </row>
    <row r="194">
      <c r="A194" s="2">
        <v>446.0</v>
      </c>
      <c r="B194" s="2" t="s">
        <v>69</v>
      </c>
      <c r="C194" s="2" t="s">
        <v>4395</v>
      </c>
      <c r="D194" s="2" t="b">
        <v>1</v>
      </c>
      <c r="E194" s="2">
        <v>2.0</v>
      </c>
      <c r="F194" s="2">
        <v>1.0</v>
      </c>
      <c r="G194" s="2">
        <v>1.0</v>
      </c>
      <c r="H194" s="130">
        <v>42325.87291666667</v>
      </c>
      <c r="I194" s="2" t="s">
        <v>4399</v>
      </c>
      <c r="J194" s="2" t="s">
        <v>4400</v>
      </c>
      <c r="K194" s="2" t="s">
        <v>4401</v>
      </c>
      <c r="Q194" s="2" t="s">
        <v>4394</v>
      </c>
      <c r="R194" s="2" t="b">
        <v>1</v>
      </c>
      <c r="S194" s="2" t="b">
        <v>1</v>
      </c>
      <c r="T194" s="2" t="s">
        <v>4403</v>
      </c>
      <c r="U194" s="2" t="s">
        <v>4404</v>
      </c>
      <c r="V194" s="2" t="s">
        <v>785</v>
      </c>
      <c r="W194" s="53">
        <v>400140.0</v>
      </c>
      <c r="X194" s="53">
        <v>461631.0</v>
      </c>
      <c r="Y194" s="2" t="s">
        <v>4405</v>
      </c>
      <c r="Z194" s="2" t="s">
        <v>4408</v>
      </c>
    </row>
    <row r="195">
      <c r="A195" s="2">
        <v>465.0</v>
      </c>
      <c r="B195" s="2" t="s">
        <v>69</v>
      </c>
      <c r="C195" s="2" t="s">
        <v>4412</v>
      </c>
      <c r="D195" s="2" t="b">
        <v>1</v>
      </c>
      <c r="E195" s="2">
        <v>41.0</v>
      </c>
      <c r="F195" s="2">
        <v>13.0</v>
      </c>
      <c r="G195" s="2">
        <v>28.0</v>
      </c>
      <c r="H195" s="130">
        <v>42315.52777777778</v>
      </c>
      <c r="I195" s="2" t="s">
        <v>4413</v>
      </c>
      <c r="J195" s="2" t="s">
        <v>4414</v>
      </c>
      <c r="K195" s="2" t="s">
        <v>4415</v>
      </c>
      <c r="Q195" s="2" t="s">
        <v>4411</v>
      </c>
      <c r="R195" s="2" t="b">
        <v>1</v>
      </c>
      <c r="S195" s="2" t="b">
        <v>1</v>
      </c>
      <c r="T195" s="2">
        <v>33488.0</v>
      </c>
      <c r="U195" s="2" t="s">
        <v>4416</v>
      </c>
      <c r="V195" s="2" t="s">
        <v>785</v>
      </c>
      <c r="Y195" s="2" t="s">
        <v>4418</v>
      </c>
      <c r="Z195" s="2" t="s">
        <v>4421</v>
      </c>
    </row>
    <row r="196">
      <c r="A196" s="2">
        <v>478.0</v>
      </c>
      <c r="B196" s="2" t="s">
        <v>69</v>
      </c>
      <c r="C196" s="2" t="s">
        <v>4424</v>
      </c>
      <c r="D196" s="2" t="b">
        <v>1</v>
      </c>
      <c r="E196" s="2">
        <v>9.0</v>
      </c>
      <c r="F196" s="2">
        <v>1.0</v>
      </c>
      <c r="G196" s="2">
        <v>8.0</v>
      </c>
      <c r="H196" s="130">
        <v>42317.67291666667</v>
      </c>
      <c r="I196" s="2" t="s">
        <v>4427</v>
      </c>
      <c r="J196" s="2" t="s">
        <v>4428</v>
      </c>
      <c r="K196" s="2" t="s">
        <v>4429</v>
      </c>
      <c r="Q196" s="2" t="s">
        <v>4423</v>
      </c>
      <c r="R196" s="2" t="b">
        <v>1</v>
      </c>
      <c r="S196" s="2" t="b">
        <v>1</v>
      </c>
      <c r="T196" s="2">
        <v>32256.0</v>
      </c>
      <c r="U196" s="2" t="s">
        <v>1325</v>
      </c>
      <c r="V196" s="2" t="s">
        <v>785</v>
      </c>
      <c r="W196" s="53">
        <v>3.42066114E8</v>
      </c>
      <c r="X196" s="53">
        <v>2.48005439E8</v>
      </c>
      <c r="Y196" s="2" t="s">
        <v>4431</v>
      </c>
      <c r="Z196" s="2" t="s">
        <v>4436</v>
      </c>
    </row>
    <row r="197">
      <c r="A197" s="2">
        <v>483.0</v>
      </c>
      <c r="B197" s="2" t="s">
        <v>69</v>
      </c>
      <c r="C197" s="2" t="s">
        <v>4440</v>
      </c>
      <c r="D197" s="2" t="b">
        <v>0</v>
      </c>
      <c r="E197" s="2">
        <v>6.0</v>
      </c>
      <c r="F197" s="2">
        <v>3.0</v>
      </c>
      <c r="G197" s="2">
        <v>3.0</v>
      </c>
      <c r="H197" s="130">
        <v>42321.13125</v>
      </c>
      <c r="I197" s="2" t="s">
        <v>4442</v>
      </c>
      <c r="J197" s="2" t="s">
        <v>4443</v>
      </c>
      <c r="K197" s="2" t="s">
        <v>4444</v>
      </c>
      <c r="L197" s="2" t="s">
        <v>264</v>
      </c>
      <c r="M197" s="2">
        <v>0.0</v>
      </c>
      <c r="N197" s="2">
        <v>0.0</v>
      </c>
      <c r="O197" s="2" t="s">
        <v>4445</v>
      </c>
      <c r="P197" s="2" t="s">
        <v>4447</v>
      </c>
      <c r="Q197" s="2" t="s">
        <v>4438</v>
      </c>
      <c r="R197" s="2" t="b">
        <v>1</v>
      </c>
      <c r="S197" s="2" t="b">
        <v>1</v>
      </c>
      <c r="T197" s="2" t="s">
        <v>4448</v>
      </c>
      <c r="U197" s="2" t="s">
        <v>4450</v>
      </c>
      <c r="V197" s="2" t="s">
        <v>785</v>
      </c>
      <c r="Z197" s="2" t="s">
        <v>4452</v>
      </c>
    </row>
    <row r="198">
      <c r="A198" s="2">
        <v>515.0</v>
      </c>
      <c r="B198" s="2" t="s">
        <v>69</v>
      </c>
      <c r="C198" s="2" t="s">
        <v>4456</v>
      </c>
      <c r="D198" s="2" t="b">
        <v>0</v>
      </c>
      <c r="E198" s="2">
        <v>42.0</v>
      </c>
      <c r="F198" s="2">
        <v>11.0</v>
      </c>
      <c r="G198" s="2">
        <v>31.0</v>
      </c>
      <c r="H198" s="130">
        <v>42314.660416666666</v>
      </c>
      <c r="I198" s="2" t="s">
        <v>4458</v>
      </c>
      <c r="J198" s="2" t="s">
        <v>4459</v>
      </c>
      <c r="K198" s="2" t="s">
        <v>4460</v>
      </c>
      <c r="Q198" s="2" t="s">
        <v>4455</v>
      </c>
      <c r="R198" s="2" t="b">
        <v>1</v>
      </c>
      <c r="S198" s="2" t="b">
        <v>1</v>
      </c>
      <c r="T198" s="2">
        <v>33140.0</v>
      </c>
      <c r="U198" s="2" t="s">
        <v>4461</v>
      </c>
      <c r="V198" s="2" t="s">
        <v>785</v>
      </c>
      <c r="Z198" s="2" t="s">
        <v>4465</v>
      </c>
    </row>
    <row r="199">
      <c r="A199" s="2">
        <v>580.0</v>
      </c>
      <c r="B199" s="2" t="s">
        <v>69</v>
      </c>
      <c r="C199" s="2" t="s">
        <v>4467</v>
      </c>
      <c r="D199" s="2" t="b">
        <v>0</v>
      </c>
      <c r="E199" s="2">
        <v>10.0</v>
      </c>
      <c r="F199" s="2">
        <v>3.0</v>
      </c>
      <c r="G199" s="2">
        <v>7.0</v>
      </c>
      <c r="H199" s="130">
        <v>42325.85763888889</v>
      </c>
      <c r="I199" s="2" t="s">
        <v>4468</v>
      </c>
      <c r="J199" s="2" t="s">
        <v>4469</v>
      </c>
      <c r="K199" s="2" t="s">
        <v>4470</v>
      </c>
      <c r="Q199" s="2" t="s">
        <v>4466</v>
      </c>
      <c r="R199" s="2" t="b">
        <v>1</v>
      </c>
      <c r="S199" s="2" t="b">
        <v>1</v>
      </c>
      <c r="T199" s="2">
        <v>33710.0</v>
      </c>
      <c r="U199" s="2" t="s">
        <v>4472</v>
      </c>
      <c r="V199" s="2" t="s">
        <v>785</v>
      </c>
      <c r="Z199" s="2" t="s">
        <v>4478</v>
      </c>
      <c r="AA199" s="2">
        <v>1.0</v>
      </c>
    </row>
    <row r="200">
      <c r="A200" s="2">
        <v>581.0</v>
      </c>
      <c r="B200" s="2" t="s">
        <v>69</v>
      </c>
      <c r="C200" s="2" t="s">
        <v>4467</v>
      </c>
      <c r="D200" s="2" t="b">
        <v>0</v>
      </c>
      <c r="E200" s="2">
        <v>29.0</v>
      </c>
      <c r="F200" s="2">
        <v>13.0</v>
      </c>
      <c r="G200" s="2">
        <v>16.0</v>
      </c>
      <c r="H200" s="130">
        <v>42327.584027777775</v>
      </c>
      <c r="I200" s="2" t="s">
        <v>4482</v>
      </c>
      <c r="J200" s="2" t="s">
        <v>4469</v>
      </c>
      <c r="K200" s="2" t="s">
        <v>4483</v>
      </c>
      <c r="Q200" s="2" t="s">
        <v>4479</v>
      </c>
      <c r="R200" s="2" t="b">
        <v>1</v>
      </c>
      <c r="S200" s="2" t="b">
        <v>1</v>
      </c>
      <c r="T200" s="2">
        <v>33710.0</v>
      </c>
      <c r="U200" s="2" t="s">
        <v>4472</v>
      </c>
      <c r="V200" s="2" t="s">
        <v>785</v>
      </c>
      <c r="Z200" s="2" t="s">
        <v>4486</v>
      </c>
      <c r="AA200" s="2">
        <v>1.0</v>
      </c>
      <c r="AB200" s="2">
        <v>1.0</v>
      </c>
    </row>
    <row r="201">
      <c r="A201" s="2">
        <v>582.0</v>
      </c>
      <c r="B201" s="2" t="s">
        <v>69</v>
      </c>
      <c r="C201" s="2" t="s">
        <v>4467</v>
      </c>
      <c r="D201" s="2" t="b">
        <v>0</v>
      </c>
      <c r="E201" s="2">
        <v>44.0</v>
      </c>
      <c r="F201" s="2">
        <v>5.0</v>
      </c>
      <c r="G201" s="2">
        <v>39.0</v>
      </c>
      <c r="H201" s="130">
        <v>42329.927777777775</v>
      </c>
      <c r="I201" s="2" t="s">
        <v>4490</v>
      </c>
      <c r="J201" s="2" t="s">
        <v>4469</v>
      </c>
      <c r="K201" s="2" t="s">
        <v>4491</v>
      </c>
      <c r="Q201" s="2" t="s">
        <v>4489</v>
      </c>
      <c r="R201" s="2" t="b">
        <v>1</v>
      </c>
      <c r="S201" s="2" t="b">
        <v>0</v>
      </c>
      <c r="T201" s="2">
        <v>33710.0</v>
      </c>
      <c r="U201" s="2" t="s">
        <v>4472</v>
      </c>
      <c r="V201" s="2" t="s">
        <v>785</v>
      </c>
      <c r="Z201" s="2" t="s">
        <v>4496</v>
      </c>
      <c r="AA201" s="2">
        <v>1.0</v>
      </c>
    </row>
    <row r="202">
      <c r="A202" s="2">
        <v>583.0</v>
      </c>
      <c r="B202" s="2" t="s">
        <v>69</v>
      </c>
      <c r="C202" s="2" t="s">
        <v>4467</v>
      </c>
      <c r="D202" s="2" t="b">
        <v>0</v>
      </c>
      <c r="E202" s="2">
        <v>35.0</v>
      </c>
      <c r="F202" s="2">
        <v>3.0</v>
      </c>
      <c r="G202" s="2">
        <v>32.0</v>
      </c>
      <c r="H202" s="130">
        <v>42331.59166666667</v>
      </c>
      <c r="I202" s="2" t="s">
        <v>4490</v>
      </c>
      <c r="J202" s="2" t="s">
        <v>4469</v>
      </c>
      <c r="K202" s="2" t="s">
        <v>4500</v>
      </c>
      <c r="L202" s="2" t="s">
        <v>264</v>
      </c>
      <c r="M202" s="2">
        <v>0.0</v>
      </c>
      <c r="N202" s="2">
        <v>0.0</v>
      </c>
      <c r="O202" s="2">
        <v>0.0</v>
      </c>
      <c r="P202" s="54" t="s">
        <v>4501</v>
      </c>
      <c r="Q202" s="2" t="s">
        <v>4497</v>
      </c>
      <c r="R202" s="2" t="b">
        <v>1</v>
      </c>
      <c r="S202" s="2" t="b">
        <v>1</v>
      </c>
      <c r="T202" s="2">
        <v>33710.0</v>
      </c>
      <c r="U202" s="2" t="s">
        <v>4472</v>
      </c>
      <c r="V202" s="2" t="s">
        <v>785</v>
      </c>
      <c r="Z202" s="2" t="s">
        <v>4518</v>
      </c>
      <c r="AA202" s="2">
        <v>1.0</v>
      </c>
      <c r="AB202" s="2">
        <v>1.0</v>
      </c>
    </row>
    <row r="203">
      <c r="A203" s="2">
        <v>596.0</v>
      </c>
      <c r="B203" s="2" t="s">
        <v>69</v>
      </c>
      <c r="C203" s="2" t="s">
        <v>4520</v>
      </c>
      <c r="D203" s="2" t="b">
        <v>0</v>
      </c>
      <c r="E203" s="2">
        <v>2.0</v>
      </c>
      <c r="F203" s="2">
        <v>0.0</v>
      </c>
      <c r="G203" s="2">
        <v>2.0</v>
      </c>
      <c r="H203" s="130">
        <v>42328.84375</v>
      </c>
      <c r="I203" s="2" t="s">
        <v>4521</v>
      </c>
      <c r="J203" s="2" t="s">
        <v>4522</v>
      </c>
      <c r="K203" s="2" t="s">
        <v>4523</v>
      </c>
      <c r="Q203" s="2" t="s">
        <v>4519</v>
      </c>
      <c r="R203" s="2" t="b">
        <v>1</v>
      </c>
      <c r="S203" s="2" t="b">
        <v>0</v>
      </c>
      <c r="T203" s="2">
        <v>32869.0</v>
      </c>
      <c r="U203" s="2" t="s">
        <v>2545</v>
      </c>
      <c r="V203" s="2" t="s">
        <v>785</v>
      </c>
      <c r="Z203" s="2" t="s">
        <v>4525</v>
      </c>
      <c r="AA203" s="2">
        <v>3.0</v>
      </c>
      <c r="AB203" s="2">
        <v>2.0</v>
      </c>
    </row>
    <row r="204">
      <c r="A204" s="2">
        <v>703.0</v>
      </c>
      <c r="B204" s="2" t="s">
        <v>69</v>
      </c>
      <c r="C204" s="2" t="s">
        <v>2536</v>
      </c>
      <c r="D204" s="2" t="b">
        <v>1</v>
      </c>
      <c r="E204" s="2">
        <v>13.0</v>
      </c>
      <c r="F204" s="2">
        <v>2.0</v>
      </c>
      <c r="G204" s="2">
        <v>11.0</v>
      </c>
      <c r="H204" s="130">
        <v>42332.28680555556</v>
      </c>
      <c r="I204" s="2" t="s">
        <v>4529</v>
      </c>
      <c r="J204" s="2" t="s">
        <v>2540</v>
      </c>
      <c r="K204" s="2" t="s">
        <v>4530</v>
      </c>
      <c r="Q204" s="2" t="s">
        <v>4527</v>
      </c>
      <c r="R204" s="2" t="b">
        <v>0</v>
      </c>
      <c r="S204" s="2" t="b">
        <v>0</v>
      </c>
      <c r="T204" s="2">
        <v>32804.0</v>
      </c>
      <c r="U204" s="2" t="s">
        <v>2545</v>
      </c>
      <c r="V204" s="2" t="s">
        <v>785</v>
      </c>
      <c r="W204" s="53">
        <v>3149205.0</v>
      </c>
      <c r="X204" s="53">
        <v>2997491.0</v>
      </c>
      <c r="Y204" s="2" t="s">
        <v>2547</v>
      </c>
      <c r="Z204" s="2" t="s">
        <v>4536</v>
      </c>
      <c r="AA204" s="2">
        <v>1.0</v>
      </c>
      <c r="AB204" s="2">
        <v>2.0</v>
      </c>
    </row>
    <row r="205">
      <c r="A205" s="2">
        <v>704.0</v>
      </c>
      <c r="B205" s="2" t="s">
        <v>69</v>
      </c>
      <c r="C205" s="2" t="s">
        <v>2536</v>
      </c>
      <c r="D205" s="2" t="b">
        <v>1</v>
      </c>
      <c r="E205" s="2">
        <v>1.0</v>
      </c>
      <c r="F205" s="2">
        <v>0.0</v>
      </c>
      <c r="G205" s="2">
        <v>1.0</v>
      </c>
      <c r="H205" s="130">
        <v>42332.697916666664</v>
      </c>
      <c r="I205" s="2" t="s">
        <v>4540</v>
      </c>
      <c r="J205" s="2" t="s">
        <v>2540</v>
      </c>
      <c r="K205" s="2" t="s">
        <v>4542</v>
      </c>
      <c r="Q205" s="2" t="s">
        <v>4538</v>
      </c>
      <c r="R205" s="2" t="b">
        <v>0</v>
      </c>
      <c r="S205" s="2" t="b">
        <v>0</v>
      </c>
      <c r="T205" s="2">
        <v>32804.0</v>
      </c>
      <c r="U205" s="2" t="s">
        <v>2545</v>
      </c>
      <c r="V205" s="2" t="s">
        <v>785</v>
      </c>
      <c r="W205" s="53">
        <v>3149205.0</v>
      </c>
      <c r="X205" s="53">
        <v>2997491.0</v>
      </c>
      <c r="Y205" s="2" t="s">
        <v>2547</v>
      </c>
      <c r="Z205" s="2" t="s">
        <v>4547</v>
      </c>
      <c r="AA205" s="2">
        <v>1.0</v>
      </c>
      <c r="AB205" s="2">
        <v>2.0</v>
      </c>
    </row>
    <row r="206">
      <c r="A206" s="2">
        <v>763.0</v>
      </c>
      <c r="B206" s="2" t="s">
        <v>69</v>
      </c>
      <c r="C206" s="2" t="s">
        <v>4424</v>
      </c>
      <c r="D206" s="2" t="b">
        <v>1</v>
      </c>
      <c r="E206" s="2">
        <v>3.0</v>
      </c>
      <c r="F206" s="2">
        <v>0.0</v>
      </c>
      <c r="G206" s="2">
        <v>3.0</v>
      </c>
      <c r="H206" s="130">
        <v>42322.572222222225</v>
      </c>
      <c r="I206" s="2" t="s">
        <v>4552</v>
      </c>
      <c r="J206" s="2" t="s">
        <v>4428</v>
      </c>
      <c r="K206" s="2" t="s">
        <v>4554</v>
      </c>
      <c r="Q206" s="2" t="s">
        <v>4550</v>
      </c>
      <c r="R206" s="2" t="b">
        <v>0</v>
      </c>
      <c r="S206" s="2" t="b">
        <v>0</v>
      </c>
      <c r="T206" s="2">
        <v>32256.0</v>
      </c>
      <c r="U206" s="2" t="s">
        <v>1325</v>
      </c>
      <c r="V206" s="2" t="s">
        <v>785</v>
      </c>
      <c r="W206" s="53">
        <v>3.42066114E8</v>
      </c>
      <c r="X206" s="53">
        <v>2.48005439E8</v>
      </c>
      <c r="Y206" s="2" t="s">
        <v>4431</v>
      </c>
      <c r="Z206" s="2" t="s">
        <v>4557</v>
      </c>
      <c r="AA206" s="2">
        <v>1.0</v>
      </c>
      <c r="AB206" s="2">
        <v>1.0</v>
      </c>
    </row>
    <row r="207">
      <c r="A207" s="2">
        <v>775.0</v>
      </c>
      <c r="B207" s="2" t="s">
        <v>4560</v>
      </c>
      <c r="C207" s="2" t="s">
        <v>4562</v>
      </c>
      <c r="D207" s="2" t="b">
        <v>0</v>
      </c>
      <c r="E207" s="2">
        <v>2.0</v>
      </c>
      <c r="F207" s="2">
        <v>0.0</v>
      </c>
      <c r="G207" s="2">
        <v>2.0</v>
      </c>
      <c r="H207" s="130">
        <v>42316.674305555556</v>
      </c>
      <c r="I207" s="2" t="s">
        <v>4563</v>
      </c>
      <c r="J207" s="2" t="s">
        <v>4565</v>
      </c>
      <c r="K207" s="2" t="s">
        <v>4566</v>
      </c>
      <c r="Q207" s="2" t="s">
        <v>4561</v>
      </c>
      <c r="R207" s="2" t="b">
        <v>0</v>
      </c>
      <c r="S207" s="2" t="b">
        <v>1</v>
      </c>
      <c r="T207" s="2">
        <v>33445.0</v>
      </c>
      <c r="U207" s="2" t="s">
        <v>4567</v>
      </c>
      <c r="V207" s="2" t="s">
        <v>785</v>
      </c>
      <c r="Z207" s="2" t="s">
        <v>4584</v>
      </c>
      <c r="AA207" s="2">
        <v>3.0</v>
      </c>
      <c r="AB207" s="2">
        <v>2.0</v>
      </c>
    </row>
    <row r="208">
      <c r="A208" s="2">
        <v>810.0</v>
      </c>
      <c r="B208" s="2" t="s">
        <v>4560</v>
      </c>
      <c r="C208" s="2" t="s">
        <v>4467</v>
      </c>
      <c r="D208" s="2" t="b">
        <v>0</v>
      </c>
      <c r="E208" s="2">
        <v>3.0</v>
      </c>
      <c r="F208" s="2">
        <v>0.0</v>
      </c>
      <c r="G208" s="2">
        <v>3.0</v>
      </c>
      <c r="H208" s="130">
        <v>42332.87152777778</v>
      </c>
      <c r="I208" s="2" t="s">
        <v>4588</v>
      </c>
      <c r="J208" s="2" t="s">
        <v>4469</v>
      </c>
      <c r="K208" s="2" t="s">
        <v>4590</v>
      </c>
      <c r="Q208" s="2" t="s">
        <v>4586</v>
      </c>
      <c r="R208" s="2" t="b">
        <v>0</v>
      </c>
      <c r="S208" s="2" t="b">
        <v>0</v>
      </c>
      <c r="T208" s="2">
        <v>33710.0</v>
      </c>
      <c r="U208" s="2" t="s">
        <v>4472</v>
      </c>
      <c r="V208" s="2" t="s">
        <v>785</v>
      </c>
      <c r="Z208" s="2" t="s">
        <v>4595</v>
      </c>
      <c r="AA208" s="2">
        <v>1.0</v>
      </c>
      <c r="AB208" s="2">
        <v>2.0</v>
      </c>
    </row>
    <row r="209">
      <c r="A209" s="2">
        <v>23.0</v>
      </c>
      <c r="B209" s="2" t="s">
        <v>4560</v>
      </c>
      <c r="C209" s="2" t="s">
        <v>507</v>
      </c>
      <c r="D209" s="2" t="b">
        <v>1</v>
      </c>
      <c r="E209" s="2">
        <v>61.0</v>
      </c>
      <c r="F209" s="2">
        <v>13.0</v>
      </c>
      <c r="G209" s="2">
        <v>48.0</v>
      </c>
      <c r="H209" s="130">
        <v>42332.22361111111</v>
      </c>
      <c r="I209" s="2" t="s">
        <v>508</v>
      </c>
      <c r="J209" s="2" t="s">
        <v>509</v>
      </c>
      <c r="K209" s="2" t="s">
        <v>510</v>
      </c>
      <c r="Q209" s="2" t="s">
        <v>511</v>
      </c>
      <c r="R209" s="2" t="b">
        <v>1</v>
      </c>
      <c r="S209" s="2" t="b">
        <v>0</v>
      </c>
      <c r="T209" s="2">
        <v>30316.0</v>
      </c>
      <c r="U209" s="2" t="s">
        <v>512</v>
      </c>
      <c r="V209" s="2" t="s">
        <v>513</v>
      </c>
      <c r="W209" s="53">
        <v>347901.0</v>
      </c>
      <c r="X209" s="53">
        <v>246667.0</v>
      </c>
      <c r="Y209" s="2" t="s">
        <v>514</v>
      </c>
      <c r="Z209" s="2" t="s">
        <v>4604</v>
      </c>
      <c r="AA209" s="2">
        <v>3.0</v>
      </c>
      <c r="AB209" s="2">
        <v>2.0</v>
      </c>
    </row>
    <row r="210">
      <c r="A210" s="2">
        <v>59.0</v>
      </c>
      <c r="B210" s="2" t="s">
        <v>4560</v>
      </c>
      <c r="C210" s="2" t="s">
        <v>885</v>
      </c>
      <c r="D210" s="2" t="b">
        <v>1</v>
      </c>
      <c r="E210" s="2">
        <v>63.0</v>
      </c>
      <c r="F210" s="2">
        <v>12.0</v>
      </c>
      <c r="G210" s="2">
        <v>51.0</v>
      </c>
      <c r="H210" s="130">
        <v>42320.30486111111</v>
      </c>
      <c r="I210" s="2" t="s">
        <v>886</v>
      </c>
      <c r="J210" s="2" t="s">
        <v>887</v>
      </c>
      <c r="K210" s="2" t="s">
        <v>888</v>
      </c>
      <c r="Q210" s="2" t="s">
        <v>889</v>
      </c>
      <c r="R210" s="2" t="b">
        <v>1</v>
      </c>
      <c r="S210" s="2" t="b">
        <v>0</v>
      </c>
      <c r="T210" s="2">
        <v>31906.0</v>
      </c>
      <c r="U210" s="2" t="s">
        <v>890</v>
      </c>
      <c r="V210" s="2" t="s">
        <v>513</v>
      </c>
      <c r="W210" s="53">
        <v>2287220.0</v>
      </c>
      <c r="X210" s="53">
        <v>2060690.0</v>
      </c>
      <c r="Y210" s="2" t="s">
        <v>891</v>
      </c>
      <c r="Z210" s="2" t="s">
        <v>4619</v>
      </c>
      <c r="AA210" s="2">
        <v>3.0</v>
      </c>
      <c r="AB210" s="2">
        <v>2.0</v>
      </c>
    </row>
    <row r="211">
      <c r="A211" s="2">
        <v>159.0</v>
      </c>
      <c r="B211" s="2" t="s">
        <v>4560</v>
      </c>
      <c r="C211" s="2" t="s">
        <v>1824</v>
      </c>
      <c r="D211" s="2" t="b">
        <v>1</v>
      </c>
      <c r="E211" s="2">
        <v>23.0</v>
      </c>
      <c r="F211" s="2">
        <v>6.0</v>
      </c>
      <c r="G211" s="2">
        <v>17.0</v>
      </c>
      <c r="H211" s="130">
        <v>42311.37222222222</v>
      </c>
      <c r="I211" s="2" t="s">
        <v>1825</v>
      </c>
      <c r="J211" s="2" t="s">
        <v>1826</v>
      </c>
      <c r="K211" s="2" t="s">
        <v>1827</v>
      </c>
      <c r="Q211" s="2" t="s">
        <v>1828</v>
      </c>
      <c r="R211" s="2" t="b">
        <v>1</v>
      </c>
      <c r="S211" s="2" t="b">
        <v>1</v>
      </c>
      <c r="T211" s="2">
        <v>30540.0</v>
      </c>
      <c r="U211" s="2" t="s">
        <v>1829</v>
      </c>
      <c r="V211" s="2" t="s">
        <v>513</v>
      </c>
      <c r="W211" s="53">
        <v>178896.0</v>
      </c>
      <c r="X211" s="53">
        <v>162596.0</v>
      </c>
      <c r="Y211" s="2" t="s">
        <v>1830</v>
      </c>
      <c r="Z211" s="2" t="s">
        <v>4628</v>
      </c>
    </row>
    <row r="212">
      <c r="A212" s="2">
        <v>214.0</v>
      </c>
      <c r="B212" s="2" t="s">
        <v>4560</v>
      </c>
      <c r="C212" s="2" t="s">
        <v>2350</v>
      </c>
      <c r="D212" s="2" t="b">
        <v>1</v>
      </c>
      <c r="E212" s="2">
        <v>75.0</v>
      </c>
      <c r="F212" s="2">
        <v>21.0</v>
      </c>
      <c r="G212" s="2">
        <v>54.0</v>
      </c>
      <c r="H212" s="130">
        <v>42325.870833333334</v>
      </c>
      <c r="I212" s="2" t="s">
        <v>2351</v>
      </c>
      <c r="J212" s="2" t="s">
        <v>2352</v>
      </c>
      <c r="K212" s="2" t="s">
        <v>2353</v>
      </c>
      <c r="Q212" s="2" t="s">
        <v>2354</v>
      </c>
      <c r="R212" s="2" t="b">
        <v>1</v>
      </c>
      <c r="S212" s="2" t="b">
        <v>1</v>
      </c>
      <c r="T212" s="2">
        <v>30143.0</v>
      </c>
      <c r="U212" s="2" t="s">
        <v>2355</v>
      </c>
      <c r="V212" s="2" t="s">
        <v>513</v>
      </c>
      <c r="W212" s="53">
        <v>469808.0</v>
      </c>
      <c r="X212" s="53">
        <v>561703.0</v>
      </c>
      <c r="Y212" s="2" t="s">
        <v>2356</v>
      </c>
      <c r="Z212" s="2" t="s">
        <v>4634</v>
      </c>
    </row>
    <row r="213">
      <c r="A213" s="2">
        <v>245.0</v>
      </c>
      <c r="B213" s="2" t="s">
        <v>4560</v>
      </c>
      <c r="C213" s="2" t="s">
        <v>2596</v>
      </c>
      <c r="D213" s="2" t="b">
        <v>1</v>
      </c>
      <c r="E213" s="2">
        <v>1.0</v>
      </c>
      <c r="F213" s="2">
        <v>0.0</v>
      </c>
      <c r="G213" s="2">
        <v>1.0</v>
      </c>
      <c r="H213" s="130">
        <v>42323.22708333333</v>
      </c>
      <c r="I213" s="2" t="s">
        <v>2597</v>
      </c>
      <c r="J213" s="2" t="s">
        <v>2598</v>
      </c>
      <c r="K213" s="2" t="s">
        <v>2599</v>
      </c>
      <c r="Q213" s="2" t="s">
        <v>2600</v>
      </c>
      <c r="R213" s="2" t="b">
        <v>1</v>
      </c>
      <c r="S213" s="2" t="b">
        <v>1</v>
      </c>
      <c r="T213" s="2">
        <v>30204.0</v>
      </c>
      <c r="U213" s="2" t="s">
        <v>2601</v>
      </c>
      <c r="V213" s="2" t="s">
        <v>513</v>
      </c>
      <c r="W213" s="53">
        <v>984520.0</v>
      </c>
      <c r="X213" s="53">
        <v>983018.0</v>
      </c>
      <c r="Y213" s="2" t="s">
        <v>1856</v>
      </c>
      <c r="Z213" s="2" t="s">
        <v>4645</v>
      </c>
    </row>
    <row r="214">
      <c r="A214" s="2">
        <v>306.0</v>
      </c>
      <c r="B214" s="2" t="s">
        <v>4560</v>
      </c>
      <c r="C214" s="2" t="s">
        <v>3302</v>
      </c>
      <c r="D214" s="2" t="b">
        <v>1</v>
      </c>
      <c r="E214" s="2">
        <v>1.0</v>
      </c>
      <c r="F214" s="2">
        <v>0.0</v>
      </c>
      <c r="G214" s="2">
        <v>1.0</v>
      </c>
      <c r="H214" s="130">
        <v>42324.743055555555</v>
      </c>
      <c r="I214" s="2" t="s">
        <v>3304</v>
      </c>
      <c r="J214" s="2" t="s">
        <v>3305</v>
      </c>
      <c r="K214" s="2" t="s">
        <v>3306</v>
      </c>
      <c r="Q214" s="2" t="s">
        <v>3307</v>
      </c>
      <c r="R214" s="2" t="b">
        <v>1</v>
      </c>
      <c r="S214" s="2" t="b">
        <v>0</v>
      </c>
      <c r="T214" s="2">
        <v>30031.0</v>
      </c>
      <c r="U214" s="2" t="s">
        <v>3124</v>
      </c>
      <c r="V214" s="2" t="s">
        <v>513</v>
      </c>
      <c r="W214" s="53">
        <v>3125240.0</v>
      </c>
      <c r="X214" s="53">
        <v>1419689.0</v>
      </c>
      <c r="Y214" s="2" t="s">
        <v>3311</v>
      </c>
      <c r="Z214" s="2" t="s">
        <v>4650</v>
      </c>
    </row>
    <row r="215">
      <c r="A215" s="2">
        <v>329.0</v>
      </c>
      <c r="B215" s="2" t="s">
        <v>4560</v>
      </c>
      <c r="C215" s="2" t="s">
        <v>3606</v>
      </c>
      <c r="D215" s="2" t="b">
        <v>1</v>
      </c>
      <c r="E215" s="2">
        <v>1396.0</v>
      </c>
      <c r="F215" s="2">
        <v>356.0</v>
      </c>
      <c r="G215" s="2">
        <v>1040.0</v>
      </c>
      <c r="H215" s="130">
        <v>42320.186111111114</v>
      </c>
      <c r="I215" s="2" t="s">
        <v>3612</v>
      </c>
      <c r="J215" s="2" t="s">
        <v>3613</v>
      </c>
      <c r="K215" s="2" t="s">
        <v>3614</v>
      </c>
      <c r="Q215" s="2" t="s">
        <v>3616</v>
      </c>
      <c r="R215" s="2" t="b">
        <v>1</v>
      </c>
      <c r="S215" s="2" t="b">
        <v>1</v>
      </c>
      <c r="T215" s="2">
        <v>30506.0</v>
      </c>
      <c r="U215" s="2" t="s">
        <v>3618</v>
      </c>
      <c r="V215" s="2" t="s">
        <v>513</v>
      </c>
      <c r="W215" s="53">
        <v>92030.0</v>
      </c>
      <c r="X215" s="53">
        <v>93456.0</v>
      </c>
      <c r="Y215" s="2" t="s">
        <v>1856</v>
      </c>
      <c r="Z215" s="2" t="s">
        <v>4659</v>
      </c>
    </row>
    <row r="216">
      <c r="A216" s="2">
        <v>337.0</v>
      </c>
      <c r="B216" s="2" t="s">
        <v>4560</v>
      </c>
      <c r="C216" s="2" t="s">
        <v>3702</v>
      </c>
      <c r="D216" s="2" t="b">
        <v>1</v>
      </c>
      <c r="E216" s="2">
        <v>532.0</v>
      </c>
      <c r="F216" s="2">
        <v>320.0</v>
      </c>
      <c r="G216" s="2">
        <v>212.0</v>
      </c>
      <c r="H216" s="130">
        <v>42312.80694444444</v>
      </c>
      <c r="I216" s="2" t="s">
        <v>3703</v>
      </c>
      <c r="J216" s="2" t="s">
        <v>3704</v>
      </c>
      <c r="K216" s="2" t="s">
        <v>3705</v>
      </c>
      <c r="L216" s="2">
        <v>-1.0</v>
      </c>
      <c r="M216" s="2">
        <v>0.0</v>
      </c>
      <c r="N216" s="2">
        <v>0.0</v>
      </c>
      <c r="O216" s="2">
        <v>0.0</v>
      </c>
      <c r="P216" s="2">
        <v>0.0</v>
      </c>
      <c r="Q216" s="2" t="s">
        <v>3706</v>
      </c>
      <c r="R216" s="2" t="b">
        <v>1</v>
      </c>
      <c r="S216" s="2" t="b">
        <v>0</v>
      </c>
      <c r="T216" s="2">
        <v>31534.0</v>
      </c>
      <c r="U216" s="2" t="s">
        <v>3707</v>
      </c>
      <c r="V216" s="2" t="s">
        <v>513</v>
      </c>
      <c r="Y216" s="2" t="s">
        <v>3708</v>
      </c>
      <c r="Z216" s="2" t="s">
        <v>4665</v>
      </c>
    </row>
    <row r="217">
      <c r="A217" s="2">
        <v>524.0</v>
      </c>
      <c r="B217" s="2" t="s">
        <v>4560</v>
      </c>
      <c r="C217" s="2" t="s">
        <v>4667</v>
      </c>
      <c r="D217" s="2" t="b">
        <v>0</v>
      </c>
      <c r="E217" s="2">
        <v>0.0</v>
      </c>
      <c r="F217" s="2">
        <v>0.0</v>
      </c>
      <c r="G217" s="2">
        <v>0.0</v>
      </c>
      <c r="H217" s="130">
        <v>42313.48611111111</v>
      </c>
      <c r="I217" s="2" t="s">
        <v>4668</v>
      </c>
      <c r="J217" s="2" t="s">
        <v>4669</v>
      </c>
      <c r="K217" s="2" t="s">
        <v>4671</v>
      </c>
      <c r="Q217" s="2" t="s">
        <v>4666</v>
      </c>
      <c r="R217" s="2" t="b">
        <v>1</v>
      </c>
      <c r="S217" s="2" t="b">
        <v>1</v>
      </c>
      <c r="T217" s="2">
        <v>31405.0</v>
      </c>
      <c r="U217" s="2" t="s">
        <v>4673</v>
      </c>
      <c r="V217" s="2" t="s">
        <v>513</v>
      </c>
      <c r="Z217" s="2" t="s">
        <v>4676</v>
      </c>
    </row>
    <row r="218">
      <c r="A218" s="2">
        <v>590.0</v>
      </c>
      <c r="B218" s="2" t="s">
        <v>4560</v>
      </c>
      <c r="C218" s="2" t="s">
        <v>4680</v>
      </c>
      <c r="D218" s="2" t="b">
        <v>0</v>
      </c>
      <c r="E218" s="2">
        <v>5.0</v>
      </c>
      <c r="F218" s="2">
        <v>1.0</v>
      </c>
      <c r="G218" s="2">
        <v>4.0</v>
      </c>
      <c r="H218" s="130">
        <v>42317.493055555555</v>
      </c>
      <c r="I218" s="2" t="s">
        <v>4682</v>
      </c>
      <c r="J218" s="2" t="s">
        <v>4684</v>
      </c>
      <c r="K218" s="2" t="s">
        <v>4685</v>
      </c>
      <c r="Q218" s="2" t="s">
        <v>4679</v>
      </c>
      <c r="R218" s="2" t="b">
        <v>1</v>
      </c>
      <c r="S218" s="2" t="b">
        <v>0</v>
      </c>
      <c r="T218" s="2">
        <v>30132.0</v>
      </c>
      <c r="U218" s="2" t="s">
        <v>4687</v>
      </c>
      <c r="V218" s="2" t="s">
        <v>513</v>
      </c>
      <c r="Z218" s="2" t="s">
        <v>4690</v>
      </c>
      <c r="AA218" s="2">
        <v>3.0</v>
      </c>
      <c r="AB218" s="2">
        <v>2.0</v>
      </c>
    </row>
    <row r="219">
      <c r="A219" s="2">
        <v>600.0</v>
      </c>
      <c r="B219" s="2" t="s">
        <v>4560</v>
      </c>
      <c r="C219" s="2" t="s">
        <v>4693</v>
      </c>
      <c r="D219" s="2" t="b">
        <v>0</v>
      </c>
      <c r="E219" s="2">
        <v>3.0</v>
      </c>
      <c r="F219" s="2">
        <v>1.0</v>
      </c>
      <c r="G219" s="2">
        <v>2.0</v>
      </c>
      <c r="H219" s="130">
        <v>42311.42847222222</v>
      </c>
      <c r="I219" s="2" t="s">
        <v>4695</v>
      </c>
      <c r="J219" s="2" t="s">
        <v>4696</v>
      </c>
      <c r="K219" s="2" t="s">
        <v>4697</v>
      </c>
      <c r="L219" s="2" t="s">
        <v>264</v>
      </c>
      <c r="M219" s="2" t="s">
        <v>4698</v>
      </c>
      <c r="N219" s="2" t="s">
        <v>4699</v>
      </c>
      <c r="O219" s="2" t="s">
        <v>4701</v>
      </c>
      <c r="P219" s="2" t="s">
        <v>4703</v>
      </c>
      <c r="Q219" s="2" t="s">
        <v>4692</v>
      </c>
      <c r="R219" s="2" t="b">
        <v>1</v>
      </c>
      <c r="S219" s="2" t="b">
        <v>1</v>
      </c>
      <c r="T219" s="2">
        <v>30135.0</v>
      </c>
      <c r="U219" s="2" t="s">
        <v>4705</v>
      </c>
      <c r="V219" s="2" t="s">
        <v>513</v>
      </c>
      <c r="Z219" s="2" t="s">
        <v>4715</v>
      </c>
      <c r="AA219" s="2">
        <v>1.0</v>
      </c>
      <c r="AB219" s="2">
        <v>2.0</v>
      </c>
    </row>
    <row r="220">
      <c r="A220" s="2">
        <v>601.0</v>
      </c>
      <c r="B220" s="2" t="s">
        <v>4560</v>
      </c>
      <c r="C220" s="2" t="s">
        <v>4693</v>
      </c>
      <c r="D220" s="2" t="b">
        <v>0</v>
      </c>
      <c r="E220" s="2">
        <v>6.0</v>
      </c>
      <c r="F220" s="2">
        <v>3.0</v>
      </c>
      <c r="G220" s="2">
        <v>3.0</v>
      </c>
      <c r="H220" s="130">
        <v>42313.62986111111</v>
      </c>
      <c r="I220" s="2" t="s">
        <v>4695</v>
      </c>
      <c r="J220" s="2" t="s">
        <v>4696</v>
      </c>
      <c r="K220" s="2" t="s">
        <v>4697</v>
      </c>
      <c r="L220" s="2" t="s">
        <v>264</v>
      </c>
      <c r="M220" s="2" t="s">
        <v>4698</v>
      </c>
      <c r="N220" s="2" t="s">
        <v>4699</v>
      </c>
      <c r="O220" s="2" t="s">
        <v>4701</v>
      </c>
      <c r="P220" s="2" t="s">
        <v>4703</v>
      </c>
      <c r="Q220" s="2" t="s">
        <v>4692</v>
      </c>
      <c r="R220" s="2" t="b">
        <v>1</v>
      </c>
      <c r="S220" s="2" t="b">
        <v>1</v>
      </c>
      <c r="T220" s="2">
        <v>30135.0</v>
      </c>
      <c r="U220" s="2" t="s">
        <v>4705</v>
      </c>
      <c r="V220" s="2" t="s">
        <v>513</v>
      </c>
      <c r="Z220" s="2" t="s">
        <v>4719</v>
      </c>
      <c r="AA220" s="2">
        <v>2.0</v>
      </c>
      <c r="AB220" s="2">
        <v>2.0</v>
      </c>
    </row>
    <row r="221">
      <c r="A221" s="2">
        <v>602.0</v>
      </c>
      <c r="B221" s="2" t="s">
        <v>4560</v>
      </c>
      <c r="C221" s="2" t="s">
        <v>4693</v>
      </c>
      <c r="D221" s="2" t="b">
        <v>0</v>
      </c>
      <c r="E221" s="2">
        <v>26.0</v>
      </c>
      <c r="F221" s="2">
        <v>2.0</v>
      </c>
      <c r="G221" s="2">
        <v>24.0</v>
      </c>
      <c r="H221" s="130">
        <v>42313.631944444445</v>
      </c>
      <c r="I221" s="2" t="s">
        <v>4721</v>
      </c>
      <c r="J221" s="2" t="s">
        <v>4696</v>
      </c>
      <c r="K221" s="2" t="s">
        <v>4722</v>
      </c>
      <c r="Q221" s="2" t="s">
        <v>4720</v>
      </c>
      <c r="R221" s="2" t="b">
        <v>1</v>
      </c>
      <c r="S221" s="2" t="b">
        <v>1</v>
      </c>
      <c r="T221" s="2">
        <v>30135.0</v>
      </c>
      <c r="U221" s="2" t="s">
        <v>4705</v>
      </c>
      <c r="V221" s="2" t="s">
        <v>513</v>
      </c>
      <c r="Z221" s="2" t="s">
        <v>4727</v>
      </c>
      <c r="AA221" s="2">
        <v>3.0</v>
      </c>
      <c r="AB221" s="2">
        <v>2.0</v>
      </c>
    </row>
    <row r="222">
      <c r="A222" s="2">
        <v>603.0</v>
      </c>
      <c r="B222" s="2" t="s">
        <v>4560</v>
      </c>
      <c r="C222" s="2" t="s">
        <v>4693</v>
      </c>
      <c r="D222" s="2" t="b">
        <v>0</v>
      </c>
      <c r="E222" s="2">
        <v>19.0</v>
      </c>
      <c r="F222" s="2">
        <v>3.0</v>
      </c>
      <c r="G222" s="2">
        <v>16.0</v>
      </c>
      <c r="H222" s="130">
        <v>42313.63402777778</v>
      </c>
      <c r="I222" s="2" t="s">
        <v>4695</v>
      </c>
      <c r="J222" s="2" t="s">
        <v>4696</v>
      </c>
      <c r="K222" s="2" t="s">
        <v>4697</v>
      </c>
      <c r="L222" s="2" t="s">
        <v>264</v>
      </c>
      <c r="M222" s="2" t="s">
        <v>4698</v>
      </c>
      <c r="N222" s="2" t="s">
        <v>4699</v>
      </c>
      <c r="O222" s="2" t="s">
        <v>4701</v>
      </c>
      <c r="P222" s="2" t="s">
        <v>4703</v>
      </c>
      <c r="Q222" s="2" t="s">
        <v>4692</v>
      </c>
      <c r="R222" s="2" t="b">
        <v>1</v>
      </c>
      <c r="S222" s="2" t="b">
        <v>1</v>
      </c>
      <c r="T222" s="2">
        <v>30135.0</v>
      </c>
      <c r="U222" s="2" t="s">
        <v>4705</v>
      </c>
      <c r="V222" s="2" t="s">
        <v>513</v>
      </c>
      <c r="Z222" s="2" t="s">
        <v>4736</v>
      </c>
      <c r="AA222" s="2">
        <v>1.0</v>
      </c>
      <c r="AB222" s="2">
        <v>2.0</v>
      </c>
    </row>
    <row r="223">
      <c r="A223" s="2">
        <v>604.0</v>
      </c>
      <c r="B223" s="2" t="s">
        <v>4560</v>
      </c>
      <c r="C223" s="2" t="s">
        <v>4693</v>
      </c>
      <c r="D223" s="2" t="b">
        <v>0</v>
      </c>
      <c r="E223" s="2">
        <v>22.0</v>
      </c>
      <c r="F223" s="2">
        <v>10.0</v>
      </c>
      <c r="G223" s="2">
        <v>12.0</v>
      </c>
      <c r="H223" s="130">
        <v>42315.00208333333</v>
      </c>
      <c r="I223" s="2" t="s">
        <v>4695</v>
      </c>
      <c r="J223" s="2" t="s">
        <v>4696</v>
      </c>
      <c r="K223" s="2" t="s">
        <v>4697</v>
      </c>
      <c r="L223" s="2" t="s">
        <v>264</v>
      </c>
      <c r="M223" s="2" t="s">
        <v>4698</v>
      </c>
      <c r="N223" s="2" t="s">
        <v>4699</v>
      </c>
      <c r="O223" s="2" t="s">
        <v>4701</v>
      </c>
      <c r="P223" s="2" t="s">
        <v>4703</v>
      </c>
      <c r="Q223" s="2" t="s">
        <v>4692</v>
      </c>
      <c r="R223" s="2" t="b">
        <v>1</v>
      </c>
      <c r="S223" s="2" t="b">
        <v>1</v>
      </c>
      <c r="T223" s="2">
        <v>30135.0</v>
      </c>
      <c r="U223" s="2" t="s">
        <v>4705</v>
      </c>
      <c r="V223" s="2" t="s">
        <v>513</v>
      </c>
      <c r="Z223" s="2" t="s">
        <v>4744</v>
      </c>
      <c r="AA223" s="2">
        <v>1.0</v>
      </c>
      <c r="AB223" s="2">
        <v>2.0</v>
      </c>
    </row>
    <row r="224">
      <c r="A224" s="2">
        <v>621.0</v>
      </c>
      <c r="B224" s="2" t="s">
        <v>4560</v>
      </c>
      <c r="C224" s="2" t="s">
        <v>4748</v>
      </c>
      <c r="D224" s="2" t="b">
        <v>1</v>
      </c>
      <c r="E224" s="2">
        <v>4.0</v>
      </c>
      <c r="F224" s="2">
        <v>1.0</v>
      </c>
      <c r="G224" s="2">
        <v>3.0</v>
      </c>
      <c r="H224" s="130">
        <v>42325.32708333333</v>
      </c>
      <c r="I224" s="2" t="s">
        <v>4751</v>
      </c>
      <c r="J224" s="2" t="s">
        <v>4752</v>
      </c>
      <c r="K224" s="2" t="s">
        <v>4754</v>
      </c>
      <c r="L224" s="2" t="s">
        <v>264</v>
      </c>
      <c r="M224" s="2">
        <v>0.0</v>
      </c>
      <c r="N224" s="2">
        <v>0.0</v>
      </c>
      <c r="O224" s="2" t="s">
        <v>4755</v>
      </c>
      <c r="P224" s="2" t="s">
        <v>4756</v>
      </c>
      <c r="Q224" s="2" t="s">
        <v>4747</v>
      </c>
      <c r="R224" s="2" t="b">
        <v>0</v>
      </c>
      <c r="S224" s="2" t="b">
        <v>0</v>
      </c>
      <c r="T224" s="2">
        <v>30308.0</v>
      </c>
      <c r="U224" s="2" t="s">
        <v>4758</v>
      </c>
      <c r="V224" s="2" t="s">
        <v>513</v>
      </c>
      <c r="W224" s="53">
        <v>1024341.0</v>
      </c>
      <c r="X224" s="53">
        <v>933100.0</v>
      </c>
      <c r="Y224" s="2" t="s">
        <v>4759</v>
      </c>
      <c r="Z224" s="2" t="s">
        <v>4762</v>
      </c>
      <c r="AA224" s="2">
        <v>1.0</v>
      </c>
      <c r="AB224" s="2">
        <v>1.0</v>
      </c>
    </row>
    <row r="225">
      <c r="A225" s="2">
        <v>667.0</v>
      </c>
      <c r="B225" s="2" t="s">
        <v>4560</v>
      </c>
      <c r="C225" s="2" t="s">
        <v>1824</v>
      </c>
      <c r="D225" s="2" t="b">
        <v>1</v>
      </c>
      <c r="E225" s="2">
        <v>2.0</v>
      </c>
      <c r="F225" s="2">
        <v>2.0</v>
      </c>
      <c r="H225" s="130">
        <v>42331.77013888889</v>
      </c>
      <c r="I225" s="2" t="s">
        <v>4766</v>
      </c>
      <c r="J225" s="2" t="s">
        <v>1826</v>
      </c>
      <c r="K225" s="2" t="s">
        <v>4767</v>
      </c>
      <c r="Q225" s="2" t="s">
        <v>4764</v>
      </c>
      <c r="R225" s="2" t="b">
        <v>0</v>
      </c>
      <c r="S225" s="2" t="b">
        <v>1</v>
      </c>
      <c r="T225" s="2">
        <v>30540.0</v>
      </c>
      <c r="U225" s="2" t="s">
        <v>1829</v>
      </c>
      <c r="V225" s="2" t="s">
        <v>513</v>
      </c>
      <c r="W225" s="53">
        <v>178896.0</v>
      </c>
      <c r="X225" s="53">
        <v>162596.0</v>
      </c>
      <c r="Y225" s="2" t="s">
        <v>1830</v>
      </c>
      <c r="Z225" s="2" t="s">
        <v>4773</v>
      </c>
      <c r="AA225" s="2">
        <v>1.0</v>
      </c>
      <c r="AB225" s="2">
        <v>2.0</v>
      </c>
    </row>
    <row r="226">
      <c r="A226" s="2">
        <v>150.0</v>
      </c>
      <c r="B226" s="2" t="s">
        <v>4560</v>
      </c>
      <c r="C226" s="2" t="s">
        <v>1738</v>
      </c>
      <c r="D226" s="2" t="b">
        <v>1</v>
      </c>
      <c r="E226" s="2">
        <v>27.0</v>
      </c>
      <c r="F226" s="2">
        <v>4.0</v>
      </c>
      <c r="G226" s="2">
        <v>23.0</v>
      </c>
      <c r="H226" s="130">
        <v>42326.43819444445</v>
      </c>
      <c r="I226" s="2" t="s">
        <v>1739</v>
      </c>
      <c r="J226" s="2" t="s">
        <v>1740</v>
      </c>
      <c r="K226" s="2" t="s">
        <v>1741</v>
      </c>
      <c r="Q226" s="2" t="s">
        <v>1742</v>
      </c>
      <c r="R226" s="2" t="b">
        <v>1</v>
      </c>
      <c r="S226" s="2" t="b">
        <v>0</v>
      </c>
      <c r="T226" s="2">
        <v>96817.0</v>
      </c>
      <c r="U226" s="2" t="s">
        <v>1743</v>
      </c>
      <c r="V226" s="2" t="s">
        <v>1744</v>
      </c>
      <c r="W226" s="53">
        <v>3340507.0</v>
      </c>
      <c r="X226" s="53">
        <v>3530991.0</v>
      </c>
      <c r="Y226" s="2" t="s">
        <v>1745</v>
      </c>
      <c r="Z226" s="2" t="s">
        <v>4779</v>
      </c>
    </row>
    <row r="227">
      <c r="A227" s="2">
        <v>33.0</v>
      </c>
      <c r="B227" s="2" t="s">
        <v>4560</v>
      </c>
      <c r="C227" s="2" t="s">
        <v>619</v>
      </c>
      <c r="D227" s="2" t="b">
        <v>1</v>
      </c>
      <c r="E227" s="2">
        <v>1.0</v>
      </c>
      <c r="F227" s="2">
        <v>0.0</v>
      </c>
      <c r="G227" s="2">
        <v>1.0</v>
      </c>
      <c r="H227" s="130">
        <v>42319.46597222222</v>
      </c>
      <c r="I227" s="2" t="s">
        <v>620</v>
      </c>
      <c r="J227" s="2" t="s">
        <v>621</v>
      </c>
      <c r="K227" s="2" t="s">
        <v>622</v>
      </c>
      <c r="Q227" s="2" t="s">
        <v>623</v>
      </c>
      <c r="R227" s="2" t="b">
        <v>1</v>
      </c>
      <c r="S227" s="2" t="b">
        <v>0</v>
      </c>
      <c r="T227" s="2">
        <v>52556.0</v>
      </c>
      <c r="U227" s="2" t="s">
        <v>624</v>
      </c>
      <c r="V227" s="2" t="s">
        <v>625</v>
      </c>
      <c r="Y227" s="2" t="s">
        <v>626</v>
      </c>
      <c r="Z227" s="2" t="s">
        <v>4785</v>
      </c>
      <c r="AA227" s="2">
        <v>3.0</v>
      </c>
      <c r="AB227" s="2">
        <v>2.0</v>
      </c>
    </row>
    <row r="228">
      <c r="A228" s="2">
        <v>193.0</v>
      </c>
      <c r="B228" s="2" t="s">
        <v>4560</v>
      </c>
      <c r="C228" s="2" t="s">
        <v>2146</v>
      </c>
      <c r="D228" s="2" t="b">
        <v>1</v>
      </c>
      <c r="E228" s="2">
        <v>6.0</v>
      </c>
      <c r="F228" s="2">
        <v>0.0</v>
      </c>
      <c r="G228" s="2">
        <v>6.0</v>
      </c>
      <c r="H228" s="130">
        <v>42310.580555555556</v>
      </c>
      <c r="I228" s="2" t="s">
        <v>2147</v>
      </c>
      <c r="J228" s="2" t="s">
        <v>2148</v>
      </c>
      <c r="K228" s="2" t="s">
        <v>2149</v>
      </c>
      <c r="L228" s="2" t="s">
        <v>264</v>
      </c>
      <c r="M228" s="2" t="s">
        <v>2150</v>
      </c>
      <c r="N228" s="2">
        <v>0.0</v>
      </c>
      <c r="O228" s="2" t="s">
        <v>2151</v>
      </c>
      <c r="P228" s="2" t="s">
        <v>2152</v>
      </c>
      <c r="Q228" s="2" t="s">
        <v>2153</v>
      </c>
      <c r="R228" s="2" t="b">
        <v>1</v>
      </c>
      <c r="S228" s="2" t="b">
        <v>0</v>
      </c>
      <c r="T228" s="2">
        <v>50323.0</v>
      </c>
      <c r="U228" s="2" t="s">
        <v>2154</v>
      </c>
      <c r="V228" s="2" t="s">
        <v>625</v>
      </c>
      <c r="Y228" s="2" t="s">
        <v>1856</v>
      </c>
      <c r="Z228" s="2" t="s">
        <v>4791</v>
      </c>
    </row>
    <row r="229">
      <c r="A229" s="2">
        <v>194.0</v>
      </c>
      <c r="B229" s="2" t="s">
        <v>4560</v>
      </c>
      <c r="C229" s="2" t="s">
        <v>2146</v>
      </c>
      <c r="D229" s="2" t="b">
        <v>1</v>
      </c>
      <c r="E229" s="2">
        <v>903.0</v>
      </c>
      <c r="F229" s="2">
        <v>143.0</v>
      </c>
      <c r="G229" s="2">
        <v>760.0</v>
      </c>
      <c r="H229" s="130">
        <v>42314.654861111114</v>
      </c>
      <c r="I229" s="2" t="s">
        <v>2158</v>
      </c>
      <c r="J229" s="2" t="s">
        <v>2148</v>
      </c>
      <c r="K229" s="2" t="s">
        <v>2159</v>
      </c>
      <c r="L229" s="2" t="s">
        <v>532</v>
      </c>
      <c r="M229" s="2" t="s">
        <v>2150</v>
      </c>
      <c r="N229" s="2" t="s">
        <v>4793</v>
      </c>
      <c r="O229" s="2">
        <v>0.0</v>
      </c>
      <c r="P229" s="2">
        <v>0.0</v>
      </c>
      <c r="Q229" s="2" t="s">
        <v>2161</v>
      </c>
      <c r="R229" s="2" t="b">
        <v>1</v>
      </c>
      <c r="S229" s="2" t="b">
        <v>0</v>
      </c>
      <c r="T229" s="2">
        <v>50323.0</v>
      </c>
      <c r="U229" s="2" t="s">
        <v>2154</v>
      </c>
      <c r="V229" s="2" t="s">
        <v>625</v>
      </c>
      <c r="Y229" s="2" t="s">
        <v>1856</v>
      </c>
      <c r="Z229" s="2" t="s">
        <v>4796</v>
      </c>
    </row>
    <row r="230">
      <c r="A230" s="2">
        <v>529.0</v>
      </c>
      <c r="B230" s="2" t="s">
        <v>4560</v>
      </c>
      <c r="C230" s="2" t="s">
        <v>4798</v>
      </c>
      <c r="D230" s="2" t="b">
        <v>0</v>
      </c>
      <c r="E230" s="2">
        <v>4.0</v>
      </c>
      <c r="F230" s="2">
        <v>0.0</v>
      </c>
      <c r="G230" s="2">
        <v>4.0</v>
      </c>
      <c r="H230" s="130">
        <v>42328.50625</v>
      </c>
      <c r="I230" s="2" t="s">
        <v>4800</v>
      </c>
      <c r="J230" s="2" t="s">
        <v>4801</v>
      </c>
      <c r="K230" s="2" t="s">
        <v>4802</v>
      </c>
      <c r="Q230" s="2" t="s">
        <v>4797</v>
      </c>
      <c r="R230" s="2" t="b">
        <v>1</v>
      </c>
      <c r="S230" s="2" t="b">
        <v>1</v>
      </c>
      <c r="T230" s="2">
        <v>50125.0</v>
      </c>
      <c r="U230" s="2" t="s">
        <v>4803</v>
      </c>
      <c r="V230" s="2" t="s">
        <v>625</v>
      </c>
      <c r="Z230" s="2" t="s">
        <v>4808</v>
      </c>
    </row>
    <row r="231">
      <c r="A231" s="2">
        <v>530.0</v>
      </c>
      <c r="B231" s="2" t="s">
        <v>4560</v>
      </c>
      <c r="C231" s="2" t="s">
        <v>4798</v>
      </c>
      <c r="D231" s="2" t="b">
        <v>0</v>
      </c>
      <c r="E231" s="2">
        <v>2.0</v>
      </c>
      <c r="F231" s="2">
        <v>0.0</v>
      </c>
      <c r="G231" s="2">
        <v>2.0</v>
      </c>
      <c r="H231" s="130">
        <v>42328.87013888889</v>
      </c>
      <c r="I231" s="2" t="s">
        <v>4811</v>
      </c>
      <c r="J231" s="2" t="s">
        <v>4801</v>
      </c>
      <c r="K231" s="2" t="s">
        <v>4812</v>
      </c>
      <c r="Q231" s="2" t="s">
        <v>4809</v>
      </c>
      <c r="R231" s="2" t="b">
        <v>1</v>
      </c>
      <c r="S231" s="2" t="b">
        <v>1</v>
      </c>
      <c r="T231" s="2">
        <v>50125.0</v>
      </c>
      <c r="U231" s="2" t="s">
        <v>4803</v>
      </c>
      <c r="V231" s="2" t="s">
        <v>625</v>
      </c>
      <c r="Z231" s="2" t="s">
        <v>4816</v>
      </c>
    </row>
    <row r="232">
      <c r="A232" s="2">
        <v>572.0</v>
      </c>
      <c r="B232" s="2" t="s">
        <v>4560</v>
      </c>
      <c r="C232" s="2" t="s">
        <v>4818</v>
      </c>
      <c r="D232" s="2" t="b">
        <v>0</v>
      </c>
      <c r="E232" s="2">
        <v>5.0</v>
      </c>
      <c r="F232" s="2">
        <v>3.0</v>
      </c>
      <c r="G232" s="2">
        <v>2.0</v>
      </c>
      <c r="H232" s="130">
        <v>42325.495833333334</v>
      </c>
      <c r="I232" s="2" t="s">
        <v>4819</v>
      </c>
      <c r="J232" s="2" t="s">
        <v>4820</v>
      </c>
      <c r="K232" s="2" t="s">
        <v>4821</v>
      </c>
      <c r="Q232" s="2" t="s">
        <v>4817</v>
      </c>
      <c r="R232" s="2" t="b">
        <v>1</v>
      </c>
      <c r="S232" s="2" t="b">
        <v>0</v>
      </c>
      <c r="T232" s="2">
        <v>50401.0</v>
      </c>
      <c r="U232" s="2" t="s">
        <v>4822</v>
      </c>
      <c r="V232" s="2" t="s">
        <v>625</v>
      </c>
      <c r="Z232" s="2" t="s">
        <v>4823</v>
      </c>
      <c r="AA232" s="2">
        <v>1.0</v>
      </c>
      <c r="AB232" s="2">
        <v>1.0</v>
      </c>
    </row>
    <row r="233">
      <c r="A233" s="2">
        <v>764.0</v>
      </c>
      <c r="B233" s="2" t="s">
        <v>4560</v>
      </c>
      <c r="C233" s="2" t="s">
        <v>4825</v>
      </c>
      <c r="D233" s="2" t="b">
        <v>1</v>
      </c>
      <c r="E233" s="2">
        <v>4.0</v>
      </c>
      <c r="F233" s="2">
        <v>0.0</v>
      </c>
      <c r="G233" s="2">
        <v>4.0</v>
      </c>
      <c r="H233" s="130">
        <v>42331.70694444444</v>
      </c>
      <c r="I233" s="2" t="s">
        <v>4826</v>
      </c>
      <c r="J233" s="2" t="s">
        <v>4827</v>
      </c>
      <c r="K233" s="2" t="s">
        <v>4828</v>
      </c>
      <c r="Q233" s="2" t="s">
        <v>4824</v>
      </c>
      <c r="R233" s="2" t="b">
        <v>0</v>
      </c>
      <c r="S233" s="2" t="b">
        <v>1</v>
      </c>
      <c r="T233" s="2" t="s">
        <v>4829</v>
      </c>
      <c r="U233" s="2" t="s">
        <v>4830</v>
      </c>
      <c r="V233" s="2" t="s">
        <v>625</v>
      </c>
      <c r="W233" s="53">
        <v>6983288.0</v>
      </c>
      <c r="X233" s="53">
        <v>4815896.0</v>
      </c>
      <c r="Y233" s="2" t="s">
        <v>1250</v>
      </c>
      <c r="Z233" s="2" t="s">
        <v>4831</v>
      </c>
      <c r="AA233" s="2">
        <v>3.0</v>
      </c>
      <c r="AB233" s="2">
        <v>4.0</v>
      </c>
    </row>
    <row r="234">
      <c r="A234" s="2">
        <v>44.0</v>
      </c>
      <c r="B234" s="2" t="s">
        <v>4560</v>
      </c>
      <c r="C234" s="2" t="s">
        <v>732</v>
      </c>
      <c r="D234" s="2" t="b">
        <v>1</v>
      </c>
      <c r="E234" s="2">
        <v>155.0</v>
      </c>
      <c r="F234" s="2">
        <v>76.0</v>
      </c>
      <c r="G234" s="2">
        <v>79.0</v>
      </c>
      <c r="H234" s="130">
        <v>42331.24236111111</v>
      </c>
      <c r="I234" s="2" t="s">
        <v>733</v>
      </c>
      <c r="J234" s="2" t="s">
        <v>734</v>
      </c>
      <c r="K234" s="2" t="s">
        <v>735</v>
      </c>
      <c r="L234" s="2" t="s">
        <v>264</v>
      </c>
      <c r="M234" s="2" t="s">
        <v>736</v>
      </c>
      <c r="N234" s="2">
        <v>0.0</v>
      </c>
      <c r="O234" s="2" t="s">
        <v>737</v>
      </c>
      <c r="P234" s="2" t="s">
        <v>738</v>
      </c>
      <c r="Q234" s="2" t="s">
        <v>739</v>
      </c>
      <c r="R234" s="2" t="b">
        <v>1</v>
      </c>
      <c r="S234" s="2" t="b">
        <v>1</v>
      </c>
      <c r="T234" s="2">
        <v>83687.0</v>
      </c>
      <c r="U234" s="2" t="s">
        <v>740</v>
      </c>
      <c r="V234" s="2" t="s">
        <v>741</v>
      </c>
      <c r="Y234" s="2" t="s">
        <v>742</v>
      </c>
      <c r="Z234" s="2" t="s">
        <v>4835</v>
      </c>
      <c r="AA234" s="2">
        <v>2.0</v>
      </c>
      <c r="AB234" s="2">
        <v>1.0</v>
      </c>
    </row>
    <row r="235">
      <c r="A235" s="2">
        <v>210.0</v>
      </c>
      <c r="B235" s="2" t="s">
        <v>4560</v>
      </c>
      <c r="C235" s="2" t="s">
        <v>2307</v>
      </c>
      <c r="D235" s="2" t="b">
        <v>1</v>
      </c>
      <c r="E235" s="2">
        <v>28.0</v>
      </c>
      <c r="F235" s="2">
        <v>3.0</v>
      </c>
      <c r="G235" s="2">
        <v>25.0</v>
      </c>
      <c r="H235" s="130">
        <v>42324.563888888886</v>
      </c>
      <c r="I235" s="2" t="s">
        <v>2308</v>
      </c>
      <c r="J235" s="2" t="s">
        <v>2309</v>
      </c>
      <c r="K235" s="2" t="s">
        <v>2310</v>
      </c>
      <c r="Q235" s="2" t="s">
        <v>2311</v>
      </c>
      <c r="R235" s="2" t="b">
        <v>1</v>
      </c>
      <c r="S235" s="2" t="b">
        <v>0</v>
      </c>
      <c r="T235" s="2">
        <v>83616.0</v>
      </c>
      <c r="U235" s="2" t="s">
        <v>2312</v>
      </c>
      <c r="V235" s="2" t="s">
        <v>741</v>
      </c>
      <c r="W235" s="53">
        <v>89910.0</v>
      </c>
      <c r="X235" s="53">
        <v>130966.0</v>
      </c>
      <c r="Y235" s="2" t="s">
        <v>2313</v>
      </c>
      <c r="Z235" s="2" t="s">
        <v>4836</v>
      </c>
    </row>
    <row r="236">
      <c r="A236" s="2">
        <v>8.0</v>
      </c>
      <c r="B236" s="2" t="s">
        <v>4560</v>
      </c>
      <c r="C236" s="2" t="s">
        <v>363</v>
      </c>
      <c r="D236" s="2" t="b">
        <v>1</v>
      </c>
      <c r="E236" s="2">
        <v>54.0</v>
      </c>
      <c r="F236" s="2">
        <v>27.0</v>
      </c>
      <c r="G236" s="2">
        <v>27.0</v>
      </c>
      <c r="H236" s="130">
        <v>42332.55347222222</v>
      </c>
      <c r="I236" s="2" t="s">
        <v>364</v>
      </c>
      <c r="J236" s="2" t="s">
        <v>365</v>
      </c>
      <c r="K236" s="2" t="s">
        <v>366</v>
      </c>
      <c r="Q236" s="2" t="s">
        <v>367</v>
      </c>
      <c r="R236" s="2" t="b">
        <v>1</v>
      </c>
      <c r="S236" s="2" t="b">
        <v>0</v>
      </c>
      <c r="T236" s="2">
        <v>60606.0</v>
      </c>
      <c r="U236" s="2" t="s">
        <v>368</v>
      </c>
      <c r="V236" s="2" t="s">
        <v>369</v>
      </c>
      <c r="W236" s="53">
        <v>2.4938822E7</v>
      </c>
      <c r="X236" s="53">
        <v>2.4123863E7</v>
      </c>
      <c r="Y236" s="2" t="s">
        <v>370</v>
      </c>
      <c r="Z236" s="2" t="s">
        <v>4840</v>
      </c>
      <c r="AA236" s="2">
        <v>2.0</v>
      </c>
      <c r="AB236" s="2">
        <v>4.0</v>
      </c>
    </row>
    <row r="237">
      <c r="A237" s="2">
        <v>10.0</v>
      </c>
      <c r="B237" s="2" t="s">
        <v>4560</v>
      </c>
      <c r="C237" s="2" t="s">
        <v>385</v>
      </c>
      <c r="D237" s="2" t="b">
        <v>1</v>
      </c>
      <c r="E237" s="2">
        <v>6.0</v>
      </c>
      <c r="F237" s="2">
        <v>1.0</v>
      </c>
      <c r="G237" s="2">
        <v>5.0</v>
      </c>
      <c r="H237" s="130">
        <v>42330.62430555555</v>
      </c>
      <c r="I237" s="2" t="s">
        <v>386</v>
      </c>
      <c r="J237" s="2" t="s">
        <v>387</v>
      </c>
      <c r="K237" s="2" t="s">
        <v>388</v>
      </c>
      <c r="Q237" s="2" t="s">
        <v>389</v>
      </c>
      <c r="R237" s="2" t="b">
        <v>1</v>
      </c>
      <c r="S237" s="2" t="b">
        <v>1</v>
      </c>
      <c r="T237" s="2">
        <v>60051.0</v>
      </c>
      <c r="U237" s="2" t="s">
        <v>390</v>
      </c>
      <c r="V237" s="2" t="s">
        <v>369</v>
      </c>
      <c r="Y237" s="2" t="s">
        <v>391</v>
      </c>
      <c r="Z237" s="2" t="s">
        <v>4841</v>
      </c>
      <c r="AA237" s="2">
        <v>1.0</v>
      </c>
      <c r="AB237" s="2">
        <v>2.0</v>
      </c>
    </row>
    <row r="238">
      <c r="A238" s="2">
        <v>13.0</v>
      </c>
      <c r="B238" s="2" t="s">
        <v>4560</v>
      </c>
      <c r="C238" s="2" t="s">
        <v>417</v>
      </c>
      <c r="D238" s="2" t="b">
        <v>1</v>
      </c>
      <c r="E238" s="2">
        <v>4.0</v>
      </c>
      <c r="F238" s="2">
        <v>0.0</v>
      </c>
      <c r="G238" s="2">
        <v>4.0</v>
      </c>
      <c r="H238" s="130">
        <v>42313.55347222222</v>
      </c>
      <c r="I238" s="2" t="s">
        <v>418</v>
      </c>
      <c r="J238" s="2" t="s">
        <v>419</v>
      </c>
      <c r="K238" s="2" t="s">
        <v>420</v>
      </c>
      <c r="Q238" s="2" t="s">
        <v>421</v>
      </c>
      <c r="R238" s="2" t="b">
        <v>1</v>
      </c>
      <c r="S238" s="2" t="b">
        <v>0</v>
      </c>
      <c r="T238" s="2">
        <v>60204.0</v>
      </c>
      <c r="U238" s="2" t="s">
        <v>422</v>
      </c>
      <c r="V238" s="2" t="s">
        <v>369</v>
      </c>
      <c r="Y238" s="2" t="s">
        <v>423</v>
      </c>
      <c r="Z238" s="2" t="s">
        <v>4845</v>
      </c>
      <c r="AA238" s="2">
        <v>2.0</v>
      </c>
      <c r="AB238" s="2">
        <v>2.0</v>
      </c>
    </row>
    <row r="239">
      <c r="A239" s="2">
        <v>14.0</v>
      </c>
      <c r="B239" s="2" t="s">
        <v>4560</v>
      </c>
      <c r="C239" s="2" t="s">
        <v>417</v>
      </c>
      <c r="D239" s="2" t="b">
        <v>1</v>
      </c>
      <c r="E239" s="2">
        <v>28.0</v>
      </c>
      <c r="F239" s="2">
        <v>3.0</v>
      </c>
      <c r="G239" s="2">
        <v>25.0</v>
      </c>
      <c r="H239" s="130">
        <v>42314.34027777778</v>
      </c>
      <c r="I239" s="2" t="s">
        <v>427</v>
      </c>
      <c r="J239" s="2" t="s">
        <v>419</v>
      </c>
      <c r="K239" s="2" t="s">
        <v>428</v>
      </c>
      <c r="Q239" s="2" t="s">
        <v>429</v>
      </c>
      <c r="R239" s="2" t="b">
        <v>1</v>
      </c>
      <c r="S239" s="2" t="b">
        <v>0</v>
      </c>
      <c r="T239" s="2">
        <v>60204.0</v>
      </c>
      <c r="U239" s="2" t="s">
        <v>422</v>
      </c>
      <c r="V239" s="2" t="s">
        <v>369</v>
      </c>
      <c r="Y239" s="2" t="s">
        <v>423</v>
      </c>
      <c r="Z239" s="2" t="s">
        <v>4852</v>
      </c>
      <c r="AA239" s="2">
        <v>3.0</v>
      </c>
      <c r="AB239" s="2">
        <v>2.0</v>
      </c>
    </row>
    <row r="240">
      <c r="A240" s="2">
        <v>15.0</v>
      </c>
      <c r="B240" s="2" t="s">
        <v>4560</v>
      </c>
      <c r="C240" s="2" t="s">
        <v>417</v>
      </c>
      <c r="D240" s="2" t="b">
        <v>1</v>
      </c>
      <c r="E240" s="2">
        <v>3.0</v>
      </c>
      <c r="F240" s="2">
        <v>0.0</v>
      </c>
      <c r="G240" s="2">
        <v>3.0</v>
      </c>
      <c r="H240" s="130">
        <v>42314.39097222222</v>
      </c>
      <c r="I240" s="2" t="s">
        <v>433</v>
      </c>
      <c r="J240" s="2" t="s">
        <v>419</v>
      </c>
      <c r="K240" s="2" t="s">
        <v>434</v>
      </c>
      <c r="Q240" s="2" t="s">
        <v>435</v>
      </c>
      <c r="R240" s="2" t="b">
        <v>1</v>
      </c>
      <c r="S240" s="2" t="b">
        <v>1</v>
      </c>
      <c r="T240" s="2">
        <v>60204.0</v>
      </c>
      <c r="U240" s="2" t="s">
        <v>422</v>
      </c>
      <c r="V240" s="2" t="s">
        <v>369</v>
      </c>
      <c r="Y240" s="2" t="s">
        <v>423</v>
      </c>
      <c r="Z240" s="2" t="s">
        <v>4856</v>
      </c>
      <c r="AA240" s="2">
        <v>2.0</v>
      </c>
      <c r="AB240" s="2">
        <v>6.0</v>
      </c>
    </row>
    <row r="241">
      <c r="A241" s="2">
        <v>16.0</v>
      </c>
      <c r="B241" s="2" t="s">
        <v>4560</v>
      </c>
      <c r="C241" s="2" t="s">
        <v>417</v>
      </c>
      <c r="D241" s="2" t="b">
        <v>1</v>
      </c>
      <c r="E241" s="2">
        <v>2.0</v>
      </c>
      <c r="F241" s="2">
        <v>0.0</v>
      </c>
      <c r="G241" s="2">
        <v>2.0</v>
      </c>
      <c r="H241" s="130">
        <v>42317.32986111111</v>
      </c>
      <c r="I241" s="2" t="s">
        <v>439</v>
      </c>
      <c r="J241" s="2" t="s">
        <v>419</v>
      </c>
      <c r="K241" s="2" t="s">
        <v>440</v>
      </c>
      <c r="Q241" s="2" t="s">
        <v>441</v>
      </c>
      <c r="R241" s="2" t="b">
        <v>1</v>
      </c>
      <c r="S241" s="2" t="b">
        <v>1</v>
      </c>
      <c r="T241" s="2">
        <v>60204.0</v>
      </c>
      <c r="U241" s="2" t="s">
        <v>422</v>
      </c>
      <c r="V241" s="2" t="s">
        <v>369</v>
      </c>
      <c r="Y241" s="2" t="s">
        <v>423</v>
      </c>
      <c r="Z241" s="2" t="s">
        <v>4862</v>
      </c>
      <c r="AA241" s="2">
        <v>3.0</v>
      </c>
      <c r="AB241" s="2">
        <v>3.0</v>
      </c>
    </row>
    <row r="242">
      <c r="A242" s="2">
        <v>36.0</v>
      </c>
      <c r="B242" s="2" t="s">
        <v>4560</v>
      </c>
      <c r="C242" s="2" t="s">
        <v>651</v>
      </c>
      <c r="D242" s="2" t="b">
        <v>1</v>
      </c>
      <c r="E242" s="2">
        <v>181.0</v>
      </c>
      <c r="F242" s="2">
        <v>19.0</v>
      </c>
      <c r="G242" s="2">
        <v>162.0</v>
      </c>
      <c r="H242" s="130">
        <v>42323.481944444444</v>
      </c>
      <c r="I242" s="2" t="s">
        <v>652</v>
      </c>
      <c r="J242" s="2" t="s">
        <v>653</v>
      </c>
      <c r="K242" s="2" t="s">
        <v>654</v>
      </c>
      <c r="Q242" s="2" t="s">
        <v>655</v>
      </c>
      <c r="R242" s="2" t="b">
        <v>1</v>
      </c>
      <c r="S242" s="2" t="b">
        <v>0</v>
      </c>
      <c r="T242" s="2">
        <v>60651.0</v>
      </c>
      <c r="U242" s="2" t="s">
        <v>368</v>
      </c>
      <c r="V242" s="2" t="s">
        <v>369</v>
      </c>
      <c r="W242" s="53">
        <v>1.2736698E7</v>
      </c>
      <c r="X242" s="53">
        <v>1.3059978E7</v>
      </c>
      <c r="Y242" s="2" t="s">
        <v>656</v>
      </c>
      <c r="Z242" s="2" t="s">
        <v>4870</v>
      </c>
      <c r="AA242" s="2">
        <v>1.0</v>
      </c>
      <c r="AB242" s="2">
        <v>2.0</v>
      </c>
    </row>
    <row r="243">
      <c r="A243" s="2">
        <v>70.0</v>
      </c>
      <c r="B243" s="2" t="s">
        <v>4560</v>
      </c>
      <c r="C243" s="2" t="s">
        <v>989</v>
      </c>
      <c r="D243" s="2" t="b">
        <v>1</v>
      </c>
      <c r="E243" s="2">
        <v>56.0</v>
      </c>
      <c r="F243" s="2">
        <v>3.0</v>
      </c>
      <c r="G243" s="2">
        <v>53.0</v>
      </c>
      <c r="H243" s="130">
        <v>42324.44305555556</v>
      </c>
      <c r="I243" s="2" t="s">
        <v>990</v>
      </c>
      <c r="J243" s="2" t="s">
        <v>991</v>
      </c>
      <c r="K243" s="2" t="s">
        <v>992</v>
      </c>
      <c r="L243" s="2">
        <v>-1.0</v>
      </c>
      <c r="M243" s="2">
        <v>0.0</v>
      </c>
      <c r="N243" s="2">
        <v>0.0</v>
      </c>
      <c r="O243" s="2">
        <v>0.0</v>
      </c>
      <c r="P243" s="2">
        <v>0.0</v>
      </c>
      <c r="Q243" s="2" t="s">
        <v>993</v>
      </c>
      <c r="R243" s="2" t="b">
        <v>1</v>
      </c>
      <c r="S243" s="2" t="b">
        <v>1</v>
      </c>
      <c r="T243" s="2">
        <v>60402.0</v>
      </c>
      <c r="U243" s="2" t="s">
        <v>994</v>
      </c>
      <c r="V243" s="2" t="s">
        <v>369</v>
      </c>
      <c r="Y243" s="2" t="s">
        <v>995</v>
      </c>
      <c r="Z243" s="2" t="s">
        <v>4875</v>
      </c>
      <c r="AA243" s="2">
        <v>3.0</v>
      </c>
      <c r="AB243" s="2">
        <v>2.0</v>
      </c>
    </row>
    <row r="244">
      <c r="A244" s="2">
        <v>74.0</v>
      </c>
      <c r="B244" s="2" t="s">
        <v>4560</v>
      </c>
      <c r="C244" s="2" t="s">
        <v>1027</v>
      </c>
      <c r="D244" s="2" t="b">
        <v>1</v>
      </c>
      <c r="E244" s="2">
        <v>431.0</v>
      </c>
      <c r="F244" s="2">
        <v>81.0</v>
      </c>
      <c r="G244" s="2">
        <v>350.0</v>
      </c>
      <c r="H244" s="130">
        <v>42320.71388888889</v>
      </c>
      <c r="I244" s="2" t="s">
        <v>1028</v>
      </c>
      <c r="J244" s="2" t="s">
        <v>1029</v>
      </c>
      <c r="K244" s="2" t="s">
        <v>1030</v>
      </c>
      <c r="Q244" s="2" t="s">
        <v>1031</v>
      </c>
      <c r="R244" s="2" t="b">
        <v>1</v>
      </c>
      <c r="S244" s="2" t="b">
        <v>1</v>
      </c>
      <c r="T244" s="2">
        <v>60546.0</v>
      </c>
      <c r="U244" s="2" t="s">
        <v>1032</v>
      </c>
      <c r="V244" s="2" t="s">
        <v>369</v>
      </c>
      <c r="Y244" s="2" t="s">
        <v>911</v>
      </c>
      <c r="Z244" s="2" t="s">
        <v>4876</v>
      </c>
      <c r="AA244" s="2">
        <v>1.0</v>
      </c>
      <c r="AB244" s="2">
        <v>2.0</v>
      </c>
    </row>
    <row r="245">
      <c r="A245" s="2">
        <v>93.0</v>
      </c>
      <c r="B245" s="2" t="s">
        <v>4560</v>
      </c>
      <c r="C245" s="2" t="s">
        <v>1195</v>
      </c>
      <c r="D245" s="2" t="b">
        <v>1</v>
      </c>
      <c r="E245" s="2">
        <v>0.0</v>
      </c>
      <c r="F245" s="2">
        <v>0.0</v>
      </c>
      <c r="G245" s="2">
        <v>0.0</v>
      </c>
      <c r="H245" s="130">
        <v>42326.83541666667</v>
      </c>
      <c r="I245" s="2" t="s">
        <v>1196</v>
      </c>
      <c r="J245" s="2" t="s">
        <v>1197</v>
      </c>
      <c r="K245" s="2" t="s">
        <v>1198</v>
      </c>
      <c r="Q245" s="2" t="s">
        <v>1199</v>
      </c>
      <c r="R245" s="2" t="b">
        <v>1</v>
      </c>
      <c r="S245" s="2" t="b">
        <v>0</v>
      </c>
      <c r="T245" s="2">
        <v>60690.0</v>
      </c>
      <c r="U245" s="2" t="s">
        <v>368</v>
      </c>
      <c r="V245" s="2" t="s">
        <v>369</v>
      </c>
      <c r="W245" s="53">
        <v>80003.0</v>
      </c>
      <c r="X245" s="53">
        <v>68829.0</v>
      </c>
      <c r="Y245" s="2" t="s">
        <v>1200</v>
      </c>
      <c r="Z245" s="2" t="s">
        <v>4879</v>
      </c>
      <c r="AA245" s="2">
        <v>2.0</v>
      </c>
      <c r="AB245" s="2">
        <v>2.0</v>
      </c>
    </row>
    <row r="246">
      <c r="A246" s="2">
        <v>94.0</v>
      </c>
      <c r="B246" s="2" t="s">
        <v>4560</v>
      </c>
      <c r="C246" s="2" t="s">
        <v>1204</v>
      </c>
      <c r="D246" s="2" t="b">
        <v>1</v>
      </c>
      <c r="E246" s="2">
        <v>67.0</v>
      </c>
      <c r="F246" s="2">
        <v>22.0</v>
      </c>
      <c r="G246" s="2">
        <v>45.0</v>
      </c>
      <c r="H246" s="130">
        <v>42314.41111111111</v>
      </c>
      <c r="I246" s="2" t="s">
        <v>1205</v>
      </c>
      <c r="J246" s="2" t="s">
        <v>1206</v>
      </c>
      <c r="K246" s="2" t="s">
        <v>1207</v>
      </c>
      <c r="Q246" s="2" t="s">
        <v>1208</v>
      </c>
      <c r="R246" s="2" t="b">
        <v>1</v>
      </c>
      <c r="S246" s="2" t="b">
        <v>1</v>
      </c>
      <c r="T246" s="2">
        <v>60613.0</v>
      </c>
      <c r="U246" s="2" t="s">
        <v>368</v>
      </c>
      <c r="V246" s="2" t="s">
        <v>369</v>
      </c>
      <c r="Y246" s="2" t="s">
        <v>1209</v>
      </c>
      <c r="Z246" s="2" t="s">
        <v>4881</v>
      </c>
      <c r="AA246" s="2">
        <v>3.0</v>
      </c>
      <c r="AB246" s="2">
        <v>2.0</v>
      </c>
    </row>
    <row r="247">
      <c r="A247" s="2">
        <v>101.0</v>
      </c>
      <c r="B247" s="2" t="s">
        <v>4560</v>
      </c>
      <c r="C247" s="2" t="s">
        <v>1274</v>
      </c>
      <c r="D247" s="2" t="b">
        <v>1</v>
      </c>
      <c r="E247" s="2">
        <v>7.0</v>
      </c>
      <c r="F247" s="2">
        <v>0.0</v>
      </c>
      <c r="G247" s="2">
        <v>7.0</v>
      </c>
      <c r="H247" s="130">
        <v>42310.79791666667</v>
      </c>
      <c r="I247" s="2" t="s">
        <v>1275</v>
      </c>
      <c r="J247" s="2" t="s">
        <v>1276</v>
      </c>
      <c r="K247" s="2" t="s">
        <v>1277</v>
      </c>
      <c r="Q247" s="2" t="s">
        <v>1278</v>
      </c>
      <c r="R247" s="2" t="b">
        <v>1</v>
      </c>
      <c r="S247" s="2" t="b">
        <v>1</v>
      </c>
      <c r="T247" s="2">
        <v>60108.0</v>
      </c>
      <c r="U247" s="2" t="s">
        <v>1279</v>
      </c>
      <c r="V247" s="2" t="s">
        <v>369</v>
      </c>
      <c r="W247" s="53">
        <v>320517.0</v>
      </c>
      <c r="X247" s="53">
        <v>527046.0</v>
      </c>
      <c r="Y247" s="2" t="s">
        <v>1280</v>
      </c>
      <c r="Z247" s="2" t="s">
        <v>4887</v>
      </c>
      <c r="AA247" s="2">
        <v>1.0</v>
      </c>
      <c r="AB247" s="2">
        <v>6.0</v>
      </c>
    </row>
    <row r="248">
      <c r="A248" s="2">
        <v>221.0</v>
      </c>
      <c r="B248" s="2" t="s">
        <v>4560</v>
      </c>
      <c r="C248" s="2" t="s">
        <v>2418</v>
      </c>
      <c r="D248" s="2" t="b">
        <v>1</v>
      </c>
      <c r="E248" s="2">
        <v>1897.0</v>
      </c>
      <c r="F248" s="2">
        <v>383.0</v>
      </c>
      <c r="G248" s="2">
        <v>1514.0</v>
      </c>
      <c r="H248" s="130">
        <v>42332.42291666667</v>
      </c>
      <c r="I248" s="2" t="s">
        <v>2419</v>
      </c>
      <c r="J248" s="2" t="s">
        <v>2420</v>
      </c>
      <c r="K248" s="2" t="s">
        <v>2421</v>
      </c>
      <c r="Q248" s="2" t="s">
        <v>2422</v>
      </c>
      <c r="R248" s="2" t="b">
        <v>1</v>
      </c>
      <c r="S248" s="2" t="b">
        <v>0</v>
      </c>
      <c r="T248" s="2">
        <v>60045.0</v>
      </c>
      <c r="U248" s="2" t="s">
        <v>2423</v>
      </c>
      <c r="V248" s="2" t="s">
        <v>369</v>
      </c>
      <c r="W248" s="53">
        <v>656094.0</v>
      </c>
      <c r="X248" s="53">
        <v>477357.0</v>
      </c>
      <c r="Y248" s="2" t="s">
        <v>2424</v>
      </c>
      <c r="Z248" s="2" t="s">
        <v>4893</v>
      </c>
    </row>
    <row r="249">
      <c r="A249" s="2">
        <v>246.0</v>
      </c>
      <c r="B249" s="2" t="s">
        <v>4560</v>
      </c>
      <c r="C249" s="2" t="s">
        <v>2605</v>
      </c>
      <c r="D249" s="2" t="b">
        <v>1</v>
      </c>
      <c r="E249" s="2">
        <v>16.0</v>
      </c>
      <c r="F249" s="2">
        <v>3.0</v>
      </c>
      <c r="G249" s="2">
        <v>13.0</v>
      </c>
      <c r="H249" s="130">
        <v>42328.825694444444</v>
      </c>
      <c r="I249" s="2" t="s">
        <v>2606</v>
      </c>
      <c r="J249" s="2" t="s">
        <v>2607</v>
      </c>
      <c r="K249" s="2" t="s">
        <v>2608</v>
      </c>
      <c r="Q249" s="2" t="s">
        <v>2609</v>
      </c>
      <c r="R249" s="2" t="b">
        <v>1</v>
      </c>
      <c r="S249" s="2" t="b">
        <v>1</v>
      </c>
      <c r="T249" s="2">
        <v>60603.0</v>
      </c>
      <c r="U249" s="2" t="s">
        <v>368</v>
      </c>
      <c r="V249" s="2" t="s">
        <v>369</v>
      </c>
      <c r="Y249" s="2" t="s">
        <v>1250</v>
      </c>
      <c r="Z249" s="2" t="s">
        <v>4898</v>
      </c>
    </row>
    <row r="250">
      <c r="A250" s="2">
        <v>248.0</v>
      </c>
      <c r="B250" s="2" t="s">
        <v>4560</v>
      </c>
      <c r="C250" s="2" t="s">
        <v>2622</v>
      </c>
      <c r="D250" s="2" t="b">
        <v>1</v>
      </c>
      <c r="E250" s="2">
        <v>2.0</v>
      </c>
      <c r="F250" s="2">
        <v>0.0</v>
      </c>
      <c r="G250" s="2">
        <v>2.0</v>
      </c>
      <c r="H250" s="130">
        <v>42330.5375</v>
      </c>
      <c r="I250" s="2" t="s">
        <v>2623</v>
      </c>
      <c r="J250" s="2" t="s">
        <v>2624</v>
      </c>
      <c r="K250" s="2" t="s">
        <v>2625</v>
      </c>
      <c r="Q250" s="2" t="s">
        <v>2627</v>
      </c>
      <c r="R250" s="2" t="b">
        <v>1</v>
      </c>
      <c r="S250" s="2" t="b">
        <v>0</v>
      </c>
      <c r="T250" s="2">
        <v>62269.0</v>
      </c>
      <c r="U250" s="2" t="s">
        <v>2628</v>
      </c>
      <c r="V250" s="2" t="s">
        <v>369</v>
      </c>
      <c r="Y250" s="2" t="s">
        <v>2629</v>
      </c>
      <c r="Z250" s="2" t="s">
        <v>4903</v>
      </c>
    </row>
    <row r="251">
      <c r="A251" s="2">
        <v>259.0</v>
      </c>
      <c r="B251" s="2" t="s">
        <v>4560</v>
      </c>
      <c r="C251" s="2" t="s">
        <v>2767</v>
      </c>
      <c r="D251" s="2" t="b">
        <v>1</v>
      </c>
      <c r="E251" s="2">
        <v>17.0</v>
      </c>
      <c r="F251" s="2">
        <v>5.0</v>
      </c>
      <c r="G251" s="2">
        <v>12.0</v>
      </c>
      <c r="H251" s="130">
        <v>42320.916666666664</v>
      </c>
      <c r="I251" s="2" t="s">
        <v>2769</v>
      </c>
      <c r="J251" s="2" t="s">
        <v>2770</v>
      </c>
      <c r="K251" s="2" t="s">
        <v>2771</v>
      </c>
      <c r="Q251" s="2" t="s">
        <v>2772</v>
      </c>
      <c r="R251" s="2" t="b">
        <v>1</v>
      </c>
      <c r="S251" s="2" t="b">
        <v>1</v>
      </c>
      <c r="T251" s="2">
        <v>60607.0</v>
      </c>
      <c r="U251" s="2" t="s">
        <v>2773</v>
      </c>
      <c r="V251" s="2" t="s">
        <v>369</v>
      </c>
      <c r="W251" s="53">
        <v>6948146.0</v>
      </c>
      <c r="X251" s="53">
        <v>6766863.0</v>
      </c>
      <c r="Y251" s="2" t="s">
        <v>2774</v>
      </c>
      <c r="Z251" s="2" t="s">
        <v>4912</v>
      </c>
    </row>
    <row r="252">
      <c r="A252" s="2">
        <v>260.0</v>
      </c>
      <c r="B252" s="2" t="s">
        <v>4560</v>
      </c>
      <c r="C252" s="2" t="s">
        <v>2767</v>
      </c>
      <c r="D252" s="2" t="b">
        <v>1</v>
      </c>
      <c r="E252" s="2">
        <v>2.0</v>
      </c>
      <c r="F252" s="2">
        <v>0.0</v>
      </c>
      <c r="G252" s="2">
        <v>2.0</v>
      </c>
      <c r="H252" s="130">
        <v>42321.38680555556</v>
      </c>
      <c r="I252" s="2" t="s">
        <v>2779</v>
      </c>
      <c r="J252" s="2" t="s">
        <v>2770</v>
      </c>
      <c r="K252" s="2" t="s">
        <v>2780</v>
      </c>
      <c r="Q252" s="2" t="s">
        <v>2781</v>
      </c>
      <c r="R252" s="2" t="b">
        <v>1</v>
      </c>
      <c r="S252" s="2" t="b">
        <v>1</v>
      </c>
      <c r="T252" s="2">
        <v>60607.0</v>
      </c>
      <c r="U252" s="2" t="s">
        <v>2773</v>
      </c>
      <c r="V252" s="2" t="s">
        <v>369</v>
      </c>
      <c r="W252" s="53">
        <v>6948146.0</v>
      </c>
      <c r="X252" s="53">
        <v>6766863.0</v>
      </c>
      <c r="Y252" s="2" t="s">
        <v>2774</v>
      </c>
      <c r="Z252" s="2" t="s">
        <v>4917</v>
      </c>
    </row>
    <row r="253">
      <c r="A253" s="2">
        <v>273.0</v>
      </c>
      <c r="B253" s="2" t="s">
        <v>4560</v>
      </c>
      <c r="C253" s="2" t="s">
        <v>2909</v>
      </c>
      <c r="D253" s="2" t="b">
        <v>1</v>
      </c>
      <c r="E253" s="2">
        <v>1.0</v>
      </c>
      <c r="F253" s="2">
        <v>0.0</v>
      </c>
      <c r="G253" s="2">
        <v>1.0</v>
      </c>
      <c r="H253" s="130">
        <v>42311.29722222222</v>
      </c>
      <c r="I253" s="2" t="s">
        <v>2910</v>
      </c>
      <c r="J253" s="2" t="s">
        <v>2911</v>
      </c>
      <c r="K253" s="2" t="s">
        <v>2912</v>
      </c>
      <c r="Q253" s="2" t="s">
        <v>2913</v>
      </c>
      <c r="R253" s="2" t="b">
        <v>1</v>
      </c>
      <c r="S253" s="2" t="b">
        <v>0</v>
      </c>
      <c r="T253" s="2">
        <v>60606.0</v>
      </c>
      <c r="U253" s="2" t="s">
        <v>368</v>
      </c>
      <c r="V253" s="2" t="s">
        <v>369</v>
      </c>
      <c r="W253" s="53">
        <v>1.5032572E8</v>
      </c>
      <c r="X253" s="53">
        <v>1.48005192E8</v>
      </c>
      <c r="Y253" s="2" t="s">
        <v>2915</v>
      </c>
      <c r="Z253" s="2" t="s">
        <v>4922</v>
      </c>
    </row>
    <row r="254">
      <c r="A254" s="2">
        <v>291.0</v>
      </c>
      <c r="B254" s="2" t="s">
        <v>4560</v>
      </c>
      <c r="C254" s="2" t="s">
        <v>3117</v>
      </c>
      <c r="D254" s="2" t="b">
        <v>1</v>
      </c>
      <c r="E254" s="2">
        <v>0.0</v>
      </c>
      <c r="F254" s="2">
        <v>0.0</v>
      </c>
      <c r="G254" s="2">
        <v>0.0</v>
      </c>
      <c r="H254" s="130">
        <v>42327.49375</v>
      </c>
      <c r="I254" s="2" t="s">
        <v>3118</v>
      </c>
      <c r="J254" s="2" t="s">
        <v>3120</v>
      </c>
      <c r="K254" s="2" t="s">
        <v>3121</v>
      </c>
      <c r="Q254" s="2" t="s">
        <v>3123</v>
      </c>
      <c r="R254" s="2" t="b">
        <v>1</v>
      </c>
      <c r="S254" s="2" t="b">
        <v>1</v>
      </c>
      <c r="T254" s="2">
        <v>62526.0</v>
      </c>
      <c r="U254" s="2" t="s">
        <v>3124</v>
      </c>
      <c r="V254" s="2" t="s">
        <v>369</v>
      </c>
      <c r="W254" s="53">
        <v>435305.0</v>
      </c>
      <c r="X254" s="53">
        <v>574585.0</v>
      </c>
      <c r="Y254" s="2" t="s">
        <v>1168</v>
      </c>
      <c r="Z254" s="2" t="s">
        <v>4926</v>
      </c>
    </row>
    <row r="255">
      <c r="A255" s="2">
        <v>297.0</v>
      </c>
      <c r="B255" s="2" t="s">
        <v>4560</v>
      </c>
      <c r="C255" s="2" t="s">
        <v>3175</v>
      </c>
      <c r="D255" s="2" t="b">
        <v>1</v>
      </c>
      <c r="E255" s="2">
        <v>3.0</v>
      </c>
      <c r="F255" s="2">
        <v>0.0</v>
      </c>
      <c r="G255" s="2">
        <v>3.0</v>
      </c>
      <c r="H255" s="130">
        <v>42329.45277777778</v>
      </c>
      <c r="I255" s="2" t="s">
        <v>3177</v>
      </c>
      <c r="J255" s="2" t="s">
        <v>3178</v>
      </c>
      <c r="K255" s="2" t="s">
        <v>3179</v>
      </c>
      <c r="Q255" s="2" t="s">
        <v>3181</v>
      </c>
      <c r="R255" s="2" t="b">
        <v>1</v>
      </c>
      <c r="S255" s="2" t="b">
        <v>0</v>
      </c>
      <c r="T255" s="2">
        <v>60602.0</v>
      </c>
      <c r="U255" s="2" t="s">
        <v>368</v>
      </c>
      <c r="V255" s="2" t="s">
        <v>369</v>
      </c>
      <c r="W255" s="53">
        <v>1.6130038E7</v>
      </c>
      <c r="X255" s="53">
        <v>1.6444527E7</v>
      </c>
      <c r="Y255" s="2" t="s">
        <v>3182</v>
      </c>
      <c r="Z255" s="2" t="s">
        <v>4927</v>
      </c>
    </row>
    <row r="256">
      <c r="A256" s="2">
        <v>331.0</v>
      </c>
      <c r="B256" s="2" t="s">
        <v>4560</v>
      </c>
      <c r="C256" s="2" t="s">
        <v>3643</v>
      </c>
      <c r="D256" s="2" t="b">
        <v>1</v>
      </c>
      <c r="E256" s="2">
        <v>0.0</v>
      </c>
      <c r="F256" s="2">
        <v>0.0</v>
      </c>
      <c r="G256" s="2">
        <v>0.0</v>
      </c>
      <c r="H256" s="130">
        <v>42311.381944444445</v>
      </c>
      <c r="I256" s="2" t="s">
        <v>3644</v>
      </c>
      <c r="J256" s="2" t="s">
        <v>3645</v>
      </c>
      <c r="K256" s="2" t="s">
        <v>3646</v>
      </c>
      <c r="Q256" s="2" t="s">
        <v>3648</v>
      </c>
      <c r="R256" s="2" t="b">
        <v>1</v>
      </c>
      <c r="S256" s="2" t="b">
        <v>0</v>
      </c>
      <c r="T256" s="2">
        <v>60477.0</v>
      </c>
      <c r="U256" s="2" t="s">
        <v>3650</v>
      </c>
      <c r="V256" s="2" t="s">
        <v>369</v>
      </c>
      <c r="W256" s="53">
        <v>447998.0</v>
      </c>
      <c r="X256" s="53">
        <v>441207.0</v>
      </c>
      <c r="Y256" s="2" t="s">
        <v>2142</v>
      </c>
      <c r="Z256" s="2" t="s">
        <v>4931</v>
      </c>
    </row>
    <row r="257">
      <c r="A257" s="2">
        <v>336.0</v>
      </c>
      <c r="B257" s="2" t="s">
        <v>4560</v>
      </c>
      <c r="C257" s="2" t="s">
        <v>3690</v>
      </c>
      <c r="D257" s="2" t="b">
        <v>1</v>
      </c>
      <c r="E257" s="2">
        <v>2.0</v>
      </c>
      <c r="F257" s="2">
        <v>0.0</v>
      </c>
      <c r="G257" s="2">
        <v>2.0</v>
      </c>
      <c r="H257" s="130">
        <v>42316.72638888889</v>
      </c>
      <c r="I257" s="2" t="s">
        <v>3691</v>
      </c>
      <c r="J257" s="2" t="s">
        <v>3693</v>
      </c>
      <c r="K257" s="2" t="s">
        <v>3694</v>
      </c>
      <c r="Q257" s="2" t="s">
        <v>3695</v>
      </c>
      <c r="R257" s="2" t="b">
        <v>1</v>
      </c>
      <c r="S257" s="2" t="b">
        <v>1</v>
      </c>
      <c r="T257" s="2" t="s">
        <v>3696</v>
      </c>
      <c r="U257" s="2" t="s">
        <v>368</v>
      </c>
      <c r="V257" s="2" t="s">
        <v>369</v>
      </c>
      <c r="W257" s="53">
        <v>3451802.0</v>
      </c>
      <c r="X257" s="53">
        <v>3511771.0</v>
      </c>
      <c r="Y257" s="2" t="s">
        <v>3697</v>
      </c>
      <c r="Z257" s="2" t="s">
        <v>4937</v>
      </c>
    </row>
    <row r="258">
      <c r="A258" s="2">
        <v>504.0</v>
      </c>
      <c r="B258" s="2" t="s">
        <v>4560</v>
      </c>
      <c r="C258" s="2" t="s">
        <v>4941</v>
      </c>
      <c r="D258" s="2" t="b">
        <v>0</v>
      </c>
      <c r="E258" s="2">
        <v>42.0</v>
      </c>
      <c r="F258" s="2">
        <v>21.0</v>
      </c>
      <c r="G258" s="2">
        <v>21.0</v>
      </c>
      <c r="H258" s="130">
        <v>42327.9375</v>
      </c>
      <c r="I258" s="2" t="s">
        <v>4942</v>
      </c>
      <c r="J258" s="2" t="s">
        <v>4943</v>
      </c>
      <c r="K258" s="2" t="s">
        <v>4944</v>
      </c>
      <c r="Q258" s="2" t="s">
        <v>4939</v>
      </c>
      <c r="R258" s="2" t="b">
        <v>1</v>
      </c>
      <c r="S258" s="2" t="b">
        <v>0</v>
      </c>
      <c r="T258" s="2">
        <v>60654.0</v>
      </c>
      <c r="U258" s="2" t="s">
        <v>368</v>
      </c>
      <c r="V258" s="2" t="s">
        <v>369</v>
      </c>
      <c r="Z258" s="2" t="s">
        <v>4949</v>
      </c>
    </row>
    <row r="259">
      <c r="A259" s="2">
        <v>531.0</v>
      </c>
      <c r="B259" s="2" t="s">
        <v>4560</v>
      </c>
      <c r="C259" s="2" t="s">
        <v>4953</v>
      </c>
      <c r="D259" s="2" t="b">
        <v>0</v>
      </c>
      <c r="E259" s="2">
        <v>68.0</v>
      </c>
      <c r="F259" s="2">
        <v>23.0</v>
      </c>
      <c r="G259" s="2">
        <v>45.0</v>
      </c>
      <c r="H259" s="130">
        <v>42331.60555555556</v>
      </c>
      <c r="I259" s="2" t="s">
        <v>4955</v>
      </c>
      <c r="J259" s="2" t="s">
        <v>4956</v>
      </c>
      <c r="K259" s="2" t="s">
        <v>4957</v>
      </c>
      <c r="Q259" s="2" t="s">
        <v>4952</v>
      </c>
      <c r="R259" s="2" t="b">
        <v>1</v>
      </c>
      <c r="S259" s="2" t="b">
        <v>1</v>
      </c>
      <c r="T259" s="2">
        <v>62791.0</v>
      </c>
      <c r="U259" s="2" t="s">
        <v>3359</v>
      </c>
      <c r="V259" s="2" t="s">
        <v>369</v>
      </c>
      <c r="Z259" s="2" t="s">
        <v>4962</v>
      </c>
    </row>
    <row r="260">
      <c r="A260" s="2">
        <v>613.0</v>
      </c>
      <c r="B260" s="2" t="s">
        <v>4560</v>
      </c>
      <c r="C260" s="2" t="s">
        <v>385</v>
      </c>
      <c r="D260" s="2" t="b">
        <v>1</v>
      </c>
      <c r="E260" s="2">
        <v>0.0</v>
      </c>
      <c r="F260" s="2">
        <v>0.0</v>
      </c>
      <c r="G260" s="2">
        <v>0.0</v>
      </c>
      <c r="H260" s="130">
        <v>42325.79236111111</v>
      </c>
      <c r="I260" s="2" t="s">
        <v>4964</v>
      </c>
      <c r="J260" s="2" t="s">
        <v>387</v>
      </c>
      <c r="K260" s="2" t="s">
        <v>4965</v>
      </c>
      <c r="Q260" s="2" t="s">
        <v>4963</v>
      </c>
      <c r="R260" s="2" t="b">
        <v>0</v>
      </c>
      <c r="S260" s="2" t="b">
        <v>0</v>
      </c>
      <c r="T260" s="2">
        <v>60051.0</v>
      </c>
      <c r="U260" s="2" t="s">
        <v>390</v>
      </c>
      <c r="V260" s="2" t="s">
        <v>369</v>
      </c>
      <c r="Y260" s="2" t="s">
        <v>391</v>
      </c>
      <c r="Z260" s="2" t="s">
        <v>4967</v>
      </c>
      <c r="AA260" s="2">
        <v>1.0</v>
      </c>
      <c r="AB260" s="2">
        <v>2.0</v>
      </c>
    </row>
    <row r="261">
      <c r="A261" s="2">
        <v>614.0</v>
      </c>
      <c r="B261" s="2" t="s">
        <v>4560</v>
      </c>
      <c r="C261" s="2" t="s">
        <v>385</v>
      </c>
      <c r="D261" s="2" t="b">
        <v>1</v>
      </c>
      <c r="E261" s="2">
        <v>3.0</v>
      </c>
      <c r="F261" s="2">
        <v>0.0</v>
      </c>
      <c r="G261" s="2">
        <v>3.0</v>
      </c>
      <c r="H261" s="130">
        <v>42326.339583333334</v>
      </c>
      <c r="I261" s="2" t="s">
        <v>4969</v>
      </c>
      <c r="J261" s="2" t="s">
        <v>387</v>
      </c>
      <c r="K261" s="2" t="s">
        <v>4970</v>
      </c>
      <c r="Q261" s="2" t="s">
        <v>4968</v>
      </c>
      <c r="R261" s="2" t="b">
        <v>0</v>
      </c>
      <c r="S261" s="2" t="b">
        <v>0</v>
      </c>
      <c r="T261" s="2">
        <v>60051.0</v>
      </c>
      <c r="U261" s="2" t="s">
        <v>390</v>
      </c>
      <c r="V261" s="2" t="s">
        <v>369</v>
      </c>
      <c r="Y261" s="2" t="s">
        <v>391</v>
      </c>
      <c r="Z261" s="2" t="s">
        <v>4972</v>
      </c>
      <c r="AA261" s="2">
        <v>1.0</v>
      </c>
      <c r="AB261" s="2">
        <v>4.0</v>
      </c>
    </row>
    <row r="262">
      <c r="A262" s="2">
        <v>640.0</v>
      </c>
      <c r="B262" s="2" t="s">
        <v>4560</v>
      </c>
      <c r="C262" s="2" t="s">
        <v>4975</v>
      </c>
      <c r="D262" s="2" t="b">
        <v>1</v>
      </c>
      <c r="E262" s="2">
        <v>1.0</v>
      </c>
      <c r="F262" s="2">
        <v>0.0</v>
      </c>
      <c r="G262" s="2">
        <v>1.0</v>
      </c>
      <c r="H262" s="130">
        <v>42328.74375</v>
      </c>
      <c r="I262" s="2" t="s">
        <v>4976</v>
      </c>
      <c r="J262" s="2" t="s">
        <v>4977</v>
      </c>
      <c r="K262" s="2" t="s">
        <v>4978</v>
      </c>
      <c r="Q262" s="2" t="s">
        <v>4974</v>
      </c>
      <c r="R262" s="2" t="b">
        <v>0</v>
      </c>
      <c r="S262" s="2" t="b">
        <v>0</v>
      </c>
      <c r="T262" s="2">
        <v>61704.0</v>
      </c>
      <c r="U262" s="2" t="s">
        <v>1629</v>
      </c>
      <c r="V262" s="2" t="s">
        <v>369</v>
      </c>
      <c r="Z262" s="2" t="s">
        <v>4982</v>
      </c>
      <c r="AA262" s="2">
        <v>1.0</v>
      </c>
      <c r="AB262" s="2">
        <v>1.0</v>
      </c>
    </row>
    <row r="263">
      <c r="A263" s="2">
        <v>726.0</v>
      </c>
      <c r="B263" s="2" t="s">
        <v>4560</v>
      </c>
      <c r="C263" s="2" t="s">
        <v>4985</v>
      </c>
      <c r="D263" s="2" t="b">
        <v>1</v>
      </c>
      <c r="E263" s="2">
        <v>0.0</v>
      </c>
      <c r="F263" s="2">
        <v>0.0</v>
      </c>
      <c r="G263" s="2">
        <v>0.0</v>
      </c>
      <c r="H263" s="130">
        <v>42324.26458333333</v>
      </c>
      <c r="I263" s="2" t="s">
        <v>4987</v>
      </c>
      <c r="J263" s="2" t="s">
        <v>4988</v>
      </c>
      <c r="K263" s="2" t="s">
        <v>4989</v>
      </c>
      <c r="Q263" s="2" t="s">
        <v>4984</v>
      </c>
      <c r="R263" s="2" t="b">
        <v>0</v>
      </c>
      <c r="S263" s="2" t="b">
        <v>0</v>
      </c>
      <c r="T263" s="2">
        <v>60604.0</v>
      </c>
      <c r="U263" s="2" t="s">
        <v>368</v>
      </c>
      <c r="V263" s="2" t="s">
        <v>369</v>
      </c>
      <c r="Y263" s="2" t="s">
        <v>844</v>
      </c>
      <c r="Z263" s="2" t="s">
        <v>4991</v>
      </c>
      <c r="AA263" s="2">
        <v>3.0</v>
      </c>
      <c r="AB263" s="2">
        <v>1.0</v>
      </c>
    </row>
    <row r="264">
      <c r="A264" s="2">
        <v>765.0</v>
      </c>
      <c r="B264" s="2" t="s">
        <v>4560</v>
      </c>
      <c r="C264" s="2" t="s">
        <v>4993</v>
      </c>
      <c r="D264" s="2" t="b">
        <v>1</v>
      </c>
      <c r="E264" s="2">
        <v>1.0</v>
      </c>
      <c r="F264" s="2">
        <v>0.0</v>
      </c>
      <c r="G264" s="2">
        <v>1.0</v>
      </c>
      <c r="H264" s="130">
        <v>42328.549305555556</v>
      </c>
      <c r="I264" s="2" t="s">
        <v>4995</v>
      </c>
      <c r="J264" s="2" t="s">
        <v>4997</v>
      </c>
      <c r="K264" s="2" t="s">
        <v>4998</v>
      </c>
      <c r="Q264" s="2" t="s">
        <v>4992</v>
      </c>
      <c r="R264" s="2" t="b">
        <v>0</v>
      </c>
      <c r="S264" s="2" t="b">
        <v>0</v>
      </c>
      <c r="T264" s="2">
        <v>60602.0</v>
      </c>
      <c r="U264" s="2" t="s">
        <v>368</v>
      </c>
      <c r="V264" s="2" t="s">
        <v>369</v>
      </c>
      <c r="W264" s="53">
        <v>1.0786088E7</v>
      </c>
      <c r="X264" s="53">
        <v>1.1454696E7</v>
      </c>
      <c r="Y264" s="2" t="s">
        <v>4999</v>
      </c>
      <c r="Z264" s="2" t="s">
        <v>5000</v>
      </c>
      <c r="AA264" s="2">
        <v>2.0</v>
      </c>
      <c r="AB264" s="2">
        <v>3.0</v>
      </c>
    </row>
    <row r="265">
      <c r="A265" s="2">
        <v>772.0</v>
      </c>
      <c r="B265" s="2" t="s">
        <v>4560</v>
      </c>
      <c r="C265" s="2" t="s">
        <v>5002</v>
      </c>
      <c r="D265" s="2" t="b">
        <v>0</v>
      </c>
      <c r="E265" s="2">
        <v>0.0</v>
      </c>
      <c r="F265" s="2">
        <v>0.0</v>
      </c>
      <c r="G265" s="2">
        <v>0.0</v>
      </c>
      <c r="H265" s="130">
        <v>42311.37986111111</v>
      </c>
      <c r="I265" s="2" t="s">
        <v>5003</v>
      </c>
      <c r="J265" s="2" t="s">
        <v>5004</v>
      </c>
      <c r="K265" s="2" t="s">
        <v>5005</v>
      </c>
      <c r="Q265" s="2" t="s">
        <v>5001</v>
      </c>
      <c r="R265" s="2" t="b">
        <v>0</v>
      </c>
      <c r="S265" s="2" t="b">
        <v>0</v>
      </c>
      <c r="T265" s="2">
        <v>60030.0</v>
      </c>
      <c r="U265" s="2" t="s">
        <v>5006</v>
      </c>
      <c r="V265" s="2" t="s">
        <v>369</v>
      </c>
      <c r="Z265" s="2" t="s">
        <v>5007</v>
      </c>
      <c r="AA265" s="2">
        <v>1.0</v>
      </c>
      <c r="AB265" s="2">
        <v>2.0</v>
      </c>
    </row>
    <row r="266">
      <c r="A266" s="2">
        <v>92.0</v>
      </c>
      <c r="B266" s="2" t="s">
        <v>4560</v>
      </c>
      <c r="C266" s="2" t="s">
        <v>1183</v>
      </c>
      <c r="D266" s="2" t="b">
        <v>1</v>
      </c>
      <c r="E266" s="2">
        <v>134.0</v>
      </c>
      <c r="F266" s="2">
        <v>38.0</v>
      </c>
      <c r="G266" s="2">
        <v>96.0</v>
      </c>
      <c r="H266" s="130">
        <v>42327.75555555556</v>
      </c>
      <c r="I266" s="2" t="s">
        <v>1185</v>
      </c>
      <c r="J266" s="2" t="s">
        <v>1186</v>
      </c>
      <c r="K266" s="2" t="s">
        <v>1187</v>
      </c>
      <c r="Q266" s="2" t="s">
        <v>1188</v>
      </c>
      <c r="R266" s="2" t="b">
        <v>1</v>
      </c>
      <c r="S266" s="2" t="b">
        <v>0</v>
      </c>
      <c r="T266" s="2">
        <v>47715.0</v>
      </c>
      <c r="U266" s="2" t="s">
        <v>1189</v>
      </c>
      <c r="V266" s="2" t="s">
        <v>1190</v>
      </c>
      <c r="Y266" s="2" t="s">
        <v>1191</v>
      </c>
      <c r="Z266" s="2" t="s">
        <v>5012</v>
      </c>
      <c r="AA266" s="2">
        <v>1.0</v>
      </c>
      <c r="AB266" s="2">
        <v>2.0</v>
      </c>
    </row>
    <row r="267">
      <c r="A267" s="2">
        <v>164.0</v>
      </c>
      <c r="B267" s="2" t="s">
        <v>4560</v>
      </c>
      <c r="C267" s="2" t="s">
        <v>1870</v>
      </c>
      <c r="D267" s="2" t="b">
        <v>1</v>
      </c>
      <c r="E267" s="2">
        <v>6.0</v>
      </c>
      <c r="F267" s="2">
        <v>3.0</v>
      </c>
      <c r="G267" s="2">
        <v>3.0</v>
      </c>
      <c r="H267" s="130">
        <v>42321.42222222222</v>
      </c>
      <c r="I267" s="2" t="s">
        <v>1871</v>
      </c>
      <c r="J267" s="2" t="s">
        <v>1872</v>
      </c>
      <c r="K267" s="2" t="s">
        <v>1873</v>
      </c>
      <c r="Q267" s="2" t="s">
        <v>1874</v>
      </c>
      <c r="R267" s="2" t="b">
        <v>1</v>
      </c>
      <c r="S267" s="2" t="b">
        <v>1</v>
      </c>
      <c r="T267" s="2">
        <v>46208.0</v>
      </c>
      <c r="U267" s="2" t="s">
        <v>1875</v>
      </c>
      <c r="V267" s="2" t="s">
        <v>1190</v>
      </c>
      <c r="W267" s="53">
        <v>1254495.0</v>
      </c>
      <c r="X267" s="53">
        <v>1228277.0</v>
      </c>
      <c r="Y267" s="2" t="s">
        <v>1876</v>
      </c>
      <c r="Z267" s="2" t="s">
        <v>5019</v>
      </c>
    </row>
    <row r="268">
      <c r="A268" s="2">
        <v>166.0</v>
      </c>
      <c r="B268" s="2" t="s">
        <v>4560</v>
      </c>
      <c r="C268" s="2" t="s">
        <v>1888</v>
      </c>
      <c r="D268" s="2" t="b">
        <v>1</v>
      </c>
      <c r="E268" s="2">
        <v>32.0</v>
      </c>
      <c r="F268" s="2">
        <v>7.0</v>
      </c>
      <c r="G268" s="2">
        <v>25.0</v>
      </c>
      <c r="H268" s="130">
        <v>42310.34166666667</v>
      </c>
      <c r="I268" s="2" t="s">
        <v>1889</v>
      </c>
      <c r="J268" s="2" t="s">
        <v>1890</v>
      </c>
      <c r="K268" s="2" t="s">
        <v>1891</v>
      </c>
      <c r="Q268" s="2" t="s">
        <v>1892</v>
      </c>
      <c r="R268" s="2" t="b">
        <v>1</v>
      </c>
      <c r="S268" s="2" t="b">
        <v>1</v>
      </c>
      <c r="T268" s="2">
        <v>47547.0</v>
      </c>
      <c r="U268" s="2" t="s">
        <v>1893</v>
      </c>
      <c r="V268" s="2" t="s">
        <v>1190</v>
      </c>
      <c r="Y268" s="2" t="s">
        <v>696</v>
      </c>
      <c r="Z268" s="2" t="s">
        <v>5027</v>
      </c>
    </row>
    <row r="269">
      <c r="A269" s="2">
        <v>175.0</v>
      </c>
      <c r="B269" s="2" t="s">
        <v>4560</v>
      </c>
      <c r="C269" s="2" t="s">
        <v>1987</v>
      </c>
      <c r="D269" s="2" t="b">
        <v>1</v>
      </c>
      <c r="E269" s="2">
        <v>6.0</v>
      </c>
      <c r="F269" s="2">
        <v>0.0</v>
      </c>
      <c r="G269" s="2">
        <v>6.0</v>
      </c>
      <c r="H269" s="130">
        <v>42330.229166666664</v>
      </c>
      <c r="I269" s="2" t="s">
        <v>1988</v>
      </c>
      <c r="J269" s="2" t="s">
        <v>1989</v>
      </c>
      <c r="K269" s="2" t="s">
        <v>1990</v>
      </c>
      <c r="Q269" s="2" t="s">
        <v>1991</v>
      </c>
      <c r="R269" s="2" t="b">
        <v>1</v>
      </c>
      <c r="S269" s="2" t="b">
        <v>0</v>
      </c>
      <c r="T269" s="2">
        <v>46256.0</v>
      </c>
      <c r="U269" s="2" t="s">
        <v>1875</v>
      </c>
      <c r="V269" s="2" t="s">
        <v>1190</v>
      </c>
      <c r="W269" s="53">
        <v>1560462.0</v>
      </c>
      <c r="X269" s="53">
        <v>1624214.0</v>
      </c>
      <c r="Y269" s="2" t="s">
        <v>310</v>
      </c>
      <c r="Z269" s="2" t="s">
        <v>5040</v>
      </c>
    </row>
    <row r="270">
      <c r="A270" s="2">
        <v>326.0</v>
      </c>
      <c r="B270" s="2" t="s">
        <v>4560</v>
      </c>
      <c r="C270" s="2" t="s">
        <v>3563</v>
      </c>
      <c r="D270" s="2" t="b">
        <v>1</v>
      </c>
      <c r="E270" s="2">
        <v>1.0</v>
      </c>
      <c r="F270" s="2">
        <v>0.0</v>
      </c>
      <c r="G270" s="2">
        <v>1.0</v>
      </c>
      <c r="H270" s="130">
        <v>42313.36388888889</v>
      </c>
      <c r="I270" s="2" t="s">
        <v>3567</v>
      </c>
      <c r="J270" s="2" t="s">
        <v>3568</v>
      </c>
      <c r="K270" s="2" t="s">
        <v>3569</v>
      </c>
      <c r="Q270" s="2" t="s">
        <v>3571</v>
      </c>
      <c r="R270" s="2" t="b">
        <v>1</v>
      </c>
      <c r="S270" s="2" t="b">
        <v>1</v>
      </c>
      <c r="T270" s="2">
        <v>46037.0</v>
      </c>
      <c r="U270" s="2" t="s">
        <v>3572</v>
      </c>
      <c r="V270" s="2" t="s">
        <v>1190</v>
      </c>
      <c r="Y270" s="2" t="s">
        <v>3573</v>
      </c>
      <c r="Z270" s="2" t="s">
        <v>5044</v>
      </c>
    </row>
    <row r="271">
      <c r="A271" s="2">
        <v>505.0</v>
      </c>
      <c r="B271" s="2" t="s">
        <v>4560</v>
      </c>
      <c r="C271" s="2" t="s">
        <v>5048</v>
      </c>
      <c r="D271" s="2" t="b">
        <v>0</v>
      </c>
      <c r="E271" s="2">
        <v>32.0</v>
      </c>
      <c r="F271" s="2">
        <v>2.0</v>
      </c>
      <c r="G271" s="2">
        <v>30.0</v>
      </c>
      <c r="H271" s="130">
        <v>42325.85625</v>
      </c>
      <c r="I271" s="2" t="s">
        <v>5049</v>
      </c>
      <c r="J271" s="2" t="s">
        <v>5050</v>
      </c>
      <c r="K271" s="2" t="s">
        <v>5051</v>
      </c>
      <c r="Q271" s="2" t="s">
        <v>5047</v>
      </c>
      <c r="R271" s="2" t="b">
        <v>1</v>
      </c>
      <c r="S271" s="2" t="b">
        <v>1</v>
      </c>
      <c r="T271" s="2">
        <v>46384.0</v>
      </c>
      <c r="U271" s="2" t="s">
        <v>5053</v>
      </c>
      <c r="V271" s="2" t="s">
        <v>1190</v>
      </c>
      <c r="Z271" s="2" t="s">
        <v>5054</v>
      </c>
    </row>
    <row r="272">
      <c r="A272" s="2">
        <v>644.0</v>
      </c>
      <c r="B272" s="2" t="s">
        <v>4560</v>
      </c>
      <c r="C272" s="2" t="s">
        <v>5057</v>
      </c>
      <c r="D272" s="2" t="b">
        <v>1</v>
      </c>
      <c r="E272" s="2">
        <v>3.0</v>
      </c>
      <c r="F272" s="2">
        <v>0.0</v>
      </c>
      <c r="G272" s="2">
        <v>3.0</v>
      </c>
      <c r="H272" s="130">
        <v>42333.010416666664</v>
      </c>
      <c r="I272" s="2" t="s">
        <v>5058</v>
      </c>
      <c r="J272" s="2" t="s">
        <v>5059</v>
      </c>
      <c r="K272" s="2" t="s">
        <v>5060</v>
      </c>
      <c r="Q272" s="2" t="s">
        <v>5056</v>
      </c>
      <c r="R272" s="2" t="b">
        <v>0</v>
      </c>
      <c r="S272" s="2" t="b">
        <v>1</v>
      </c>
      <c r="T272" s="2">
        <v>46202.0</v>
      </c>
      <c r="U272" s="2" t="s">
        <v>1875</v>
      </c>
      <c r="V272" s="2" t="s">
        <v>1190</v>
      </c>
      <c r="W272" s="53">
        <v>1221691.0</v>
      </c>
      <c r="X272" s="53">
        <v>942389.0</v>
      </c>
      <c r="Y272" s="2" t="s">
        <v>5063</v>
      </c>
      <c r="Z272" s="2" t="s">
        <v>5068</v>
      </c>
      <c r="AB272" s="2">
        <v>1.0</v>
      </c>
    </row>
    <row r="273">
      <c r="A273" s="2">
        <v>651.0</v>
      </c>
      <c r="B273" s="2" t="s">
        <v>4560</v>
      </c>
      <c r="C273" s="2" t="s">
        <v>5071</v>
      </c>
      <c r="D273" s="2" t="b">
        <v>1</v>
      </c>
      <c r="E273" s="2">
        <v>8.0</v>
      </c>
      <c r="F273" s="2">
        <v>4.0</v>
      </c>
      <c r="G273" s="2">
        <v>4.0</v>
      </c>
      <c r="H273" s="130">
        <v>42331.572222222225</v>
      </c>
      <c r="I273" s="2" t="s">
        <v>5072</v>
      </c>
      <c r="J273" s="2" t="s">
        <v>5074</v>
      </c>
      <c r="K273" s="2" t="s">
        <v>5075</v>
      </c>
      <c r="Q273" s="2" t="s">
        <v>5070</v>
      </c>
      <c r="R273" s="2" t="b">
        <v>0</v>
      </c>
      <c r="S273" s="2" t="b">
        <v>0</v>
      </c>
      <c r="T273" s="2">
        <v>46322.0</v>
      </c>
      <c r="U273" s="2" t="s">
        <v>5077</v>
      </c>
      <c r="V273" s="2" t="s">
        <v>1190</v>
      </c>
      <c r="Y273" s="2" t="s">
        <v>5078</v>
      </c>
      <c r="Z273" s="2" t="s">
        <v>5080</v>
      </c>
      <c r="AA273" s="2">
        <v>1.0</v>
      </c>
      <c r="AB273" s="2">
        <v>1.0</v>
      </c>
    </row>
    <row r="274">
      <c r="A274" s="2">
        <v>709.0</v>
      </c>
      <c r="B274" s="2" t="s">
        <v>4560</v>
      </c>
      <c r="C274" s="2" t="s">
        <v>5084</v>
      </c>
      <c r="D274" s="2" t="b">
        <v>1</v>
      </c>
      <c r="E274" s="2">
        <v>1.0</v>
      </c>
      <c r="F274" s="2">
        <v>0.0</v>
      </c>
      <c r="G274" s="2">
        <v>1.0</v>
      </c>
      <c r="H274" s="130">
        <v>42327.53958333333</v>
      </c>
      <c r="I274" s="2" t="s">
        <v>5085</v>
      </c>
      <c r="J274" s="2" t="s">
        <v>5086</v>
      </c>
      <c r="K274" s="2" t="s">
        <v>5087</v>
      </c>
      <c r="Q274" s="2" t="s">
        <v>5082</v>
      </c>
      <c r="R274" s="2" t="b">
        <v>0</v>
      </c>
      <c r="S274" s="2" t="b">
        <v>0</v>
      </c>
      <c r="T274" s="2">
        <v>46360.0</v>
      </c>
      <c r="U274" s="2" t="s">
        <v>5088</v>
      </c>
      <c r="V274" s="2" t="s">
        <v>1190</v>
      </c>
      <c r="Y274" s="2" t="s">
        <v>5089</v>
      </c>
      <c r="Z274" s="2" t="s">
        <v>5091</v>
      </c>
      <c r="AA274" s="2">
        <v>2.0</v>
      </c>
      <c r="AB274" s="2">
        <v>2.0</v>
      </c>
    </row>
    <row r="275">
      <c r="A275" s="2">
        <v>779.0</v>
      </c>
      <c r="B275" s="2" t="s">
        <v>4560</v>
      </c>
      <c r="C275" s="2" t="s">
        <v>5094</v>
      </c>
      <c r="D275" s="2" t="b">
        <v>0</v>
      </c>
      <c r="E275" s="2">
        <v>1.0</v>
      </c>
      <c r="F275" s="2">
        <v>0.0</v>
      </c>
      <c r="G275" s="2">
        <v>1.0</v>
      </c>
      <c r="H275" s="130">
        <v>42313.64444444444</v>
      </c>
      <c r="I275" s="2" t="s">
        <v>5096</v>
      </c>
      <c r="J275" s="2" t="s">
        <v>5097</v>
      </c>
      <c r="K275" s="2" t="s">
        <v>5098</v>
      </c>
      <c r="Q275" s="2" t="s">
        <v>5093</v>
      </c>
      <c r="R275" s="2" t="b">
        <v>0</v>
      </c>
      <c r="S275" s="2" t="b">
        <v>1</v>
      </c>
      <c r="T275" s="2">
        <v>46748.0</v>
      </c>
      <c r="U275" s="2" t="s">
        <v>5099</v>
      </c>
      <c r="V275" s="2" t="s">
        <v>1190</v>
      </c>
      <c r="Z275" s="2" t="s">
        <v>5103</v>
      </c>
      <c r="AA275" s="2">
        <v>3.0</v>
      </c>
      <c r="AB275" s="2">
        <v>2.0</v>
      </c>
    </row>
    <row r="276">
      <c r="A276" s="2">
        <v>20.0</v>
      </c>
      <c r="B276" s="2" t="s">
        <v>4560</v>
      </c>
      <c r="C276" s="2" t="s">
        <v>475</v>
      </c>
      <c r="D276" s="2" t="b">
        <v>1</v>
      </c>
      <c r="E276" s="2">
        <v>101.0</v>
      </c>
      <c r="F276" s="2">
        <v>28.0</v>
      </c>
      <c r="G276" s="2">
        <v>73.0</v>
      </c>
      <c r="H276" s="130">
        <v>42318.54861111111</v>
      </c>
      <c r="I276" s="2" t="s">
        <v>476</v>
      </c>
      <c r="J276" s="2" t="s">
        <v>477</v>
      </c>
      <c r="K276" s="2" t="s">
        <v>478</v>
      </c>
      <c r="Q276" s="2" t="s">
        <v>479</v>
      </c>
      <c r="R276" s="2" t="b">
        <v>1</v>
      </c>
      <c r="S276" s="2" t="b">
        <v>1</v>
      </c>
      <c r="T276" s="2">
        <v>66044.0</v>
      </c>
      <c r="U276" s="2" t="s">
        <v>480</v>
      </c>
      <c r="V276" s="2" t="s">
        <v>481</v>
      </c>
      <c r="W276" s="53">
        <v>1847171.0</v>
      </c>
      <c r="X276" s="53">
        <v>1705555.0</v>
      </c>
      <c r="Y276" s="2" t="s">
        <v>482</v>
      </c>
      <c r="Z276" s="2" t="s">
        <v>5108</v>
      </c>
      <c r="AA276" s="2">
        <v>3.0</v>
      </c>
      <c r="AB276" s="2">
        <v>2.0</v>
      </c>
    </row>
    <row r="277">
      <c r="A277" s="2">
        <v>199.0</v>
      </c>
      <c r="B277" s="2" t="s">
        <v>4560</v>
      </c>
      <c r="C277" s="2" t="s">
        <v>2205</v>
      </c>
      <c r="D277" s="2" t="b">
        <v>1</v>
      </c>
      <c r="E277" s="2">
        <v>32.0</v>
      </c>
      <c r="F277" s="2">
        <v>9.0</v>
      </c>
      <c r="G277" s="2">
        <v>23.0</v>
      </c>
      <c r="H277" s="130">
        <v>42318.25763888889</v>
      </c>
      <c r="I277" s="2" t="s">
        <v>2206</v>
      </c>
      <c r="J277" s="2" t="s">
        <v>2207</v>
      </c>
      <c r="K277" s="2" t="s">
        <v>2208</v>
      </c>
      <c r="Q277" s="2" t="s">
        <v>2209</v>
      </c>
      <c r="R277" s="2" t="b">
        <v>1</v>
      </c>
      <c r="S277" s="2" t="b">
        <v>1</v>
      </c>
      <c r="T277" s="2">
        <v>66603.0</v>
      </c>
      <c r="U277" s="2" t="s">
        <v>2210</v>
      </c>
      <c r="V277" s="2" t="s">
        <v>481</v>
      </c>
      <c r="Y277" s="2" t="s">
        <v>2211</v>
      </c>
      <c r="Z277" s="2" t="s">
        <v>5112</v>
      </c>
    </row>
    <row r="278">
      <c r="A278" s="2">
        <v>220.0</v>
      </c>
      <c r="B278" s="2" t="s">
        <v>4560</v>
      </c>
      <c r="C278" s="2" t="s">
        <v>2408</v>
      </c>
      <c r="D278" s="2" t="b">
        <v>1</v>
      </c>
      <c r="E278" s="2">
        <v>0.0</v>
      </c>
      <c r="F278" s="2">
        <v>0.0</v>
      </c>
      <c r="G278" s="2">
        <v>0.0</v>
      </c>
      <c r="H278" s="130">
        <v>42324.52569444444</v>
      </c>
      <c r="I278" s="2" t="s">
        <v>2409</v>
      </c>
      <c r="J278" s="2" t="s">
        <v>2410</v>
      </c>
      <c r="K278" s="2" t="s">
        <v>2411</v>
      </c>
      <c r="L278" s="2" t="s">
        <v>264</v>
      </c>
      <c r="M278" s="2" t="s">
        <v>2412</v>
      </c>
      <c r="N278" s="2">
        <v>0.0</v>
      </c>
      <c r="O278" s="2">
        <v>0.0</v>
      </c>
      <c r="P278" s="2">
        <v>0.0</v>
      </c>
      <c r="Q278" s="2" t="s">
        <v>2413</v>
      </c>
      <c r="R278" s="2" t="b">
        <v>1</v>
      </c>
      <c r="S278" s="2" t="b">
        <v>0</v>
      </c>
      <c r="T278" s="2">
        <v>67219.0</v>
      </c>
      <c r="U278" s="2" t="s">
        <v>2414</v>
      </c>
      <c r="V278" s="2" t="s">
        <v>481</v>
      </c>
      <c r="W278" s="53">
        <v>4951289.0</v>
      </c>
      <c r="X278" s="53">
        <v>3990899.0</v>
      </c>
      <c r="Y278" s="2" t="s">
        <v>461</v>
      </c>
      <c r="Z278" s="2" t="s">
        <v>5118</v>
      </c>
    </row>
    <row r="279">
      <c r="A279" s="2">
        <v>301.0</v>
      </c>
      <c r="B279" s="2" t="s">
        <v>4560</v>
      </c>
      <c r="C279" s="2" t="s">
        <v>3237</v>
      </c>
      <c r="D279" s="2" t="b">
        <v>1</v>
      </c>
      <c r="E279" s="2">
        <v>1.0</v>
      </c>
      <c r="F279" s="2">
        <v>1.0</v>
      </c>
      <c r="H279" s="130">
        <v>42321.9</v>
      </c>
      <c r="I279" s="2" t="s">
        <v>3238</v>
      </c>
      <c r="J279" s="2" t="s">
        <v>3239</v>
      </c>
      <c r="K279" s="2" t="s">
        <v>3240</v>
      </c>
      <c r="Q279" s="2" t="s">
        <v>3242</v>
      </c>
      <c r="R279" s="2" t="b">
        <v>1</v>
      </c>
      <c r="S279" s="2" t="b">
        <v>0</v>
      </c>
      <c r="T279" s="2">
        <v>67214.0</v>
      </c>
      <c r="U279" s="2" t="s">
        <v>3243</v>
      </c>
      <c r="V279" s="2" t="s">
        <v>481</v>
      </c>
      <c r="Y279" s="2" t="s">
        <v>598</v>
      </c>
      <c r="Z279" s="2" t="s">
        <v>5122</v>
      </c>
    </row>
    <row r="280">
      <c r="A280" s="2">
        <v>481.0</v>
      </c>
      <c r="B280" s="2" t="s">
        <v>4560</v>
      </c>
      <c r="C280" s="2" t="s">
        <v>5127</v>
      </c>
      <c r="D280" s="2" t="b">
        <v>1</v>
      </c>
      <c r="E280" s="2">
        <v>299.0</v>
      </c>
      <c r="F280" s="2">
        <v>97.0</v>
      </c>
      <c r="G280" s="2">
        <v>202.0</v>
      </c>
      <c r="H280" s="130">
        <v>42321.51944444444</v>
      </c>
      <c r="I280" s="2" t="s">
        <v>5128</v>
      </c>
      <c r="J280" s="2" t="s">
        <v>5129</v>
      </c>
      <c r="K280" s="2" t="s">
        <v>5130</v>
      </c>
      <c r="Q280" s="2" t="s">
        <v>5125</v>
      </c>
      <c r="R280" s="2" t="b">
        <v>1</v>
      </c>
      <c r="S280" s="2" t="b">
        <v>1</v>
      </c>
      <c r="T280" s="2">
        <v>67201.0</v>
      </c>
      <c r="U280" s="2" t="s">
        <v>3243</v>
      </c>
      <c r="V280" s="2" t="s">
        <v>481</v>
      </c>
      <c r="W280" s="53">
        <v>517750.0</v>
      </c>
      <c r="X280" s="53">
        <v>586586.0</v>
      </c>
      <c r="Y280" s="2" t="s">
        <v>5133</v>
      </c>
      <c r="Z280" s="2" t="s">
        <v>5138</v>
      </c>
    </row>
    <row r="281">
      <c r="A281" s="2">
        <v>492.0</v>
      </c>
      <c r="B281" s="2" t="s">
        <v>4560</v>
      </c>
      <c r="C281" s="2" t="s">
        <v>5140</v>
      </c>
      <c r="D281" s="2" t="b">
        <v>0</v>
      </c>
      <c r="E281" s="2">
        <v>243.0</v>
      </c>
      <c r="F281" s="2">
        <v>46.0</v>
      </c>
      <c r="G281" s="2">
        <v>197.0</v>
      </c>
      <c r="H281" s="130">
        <v>42314.70138888889</v>
      </c>
      <c r="I281" s="2" t="s">
        <v>5142</v>
      </c>
      <c r="J281" s="2" t="s">
        <v>5143</v>
      </c>
      <c r="K281" s="2" t="s">
        <v>5144</v>
      </c>
      <c r="Q281" s="2" t="s">
        <v>5139</v>
      </c>
      <c r="R281" s="2" t="b">
        <v>1</v>
      </c>
      <c r="S281" s="2" t="b">
        <v>1</v>
      </c>
      <c r="T281" s="2">
        <v>67211.0</v>
      </c>
      <c r="U281" s="2" t="s">
        <v>2414</v>
      </c>
      <c r="V281" s="2" t="s">
        <v>481</v>
      </c>
      <c r="Z281" s="2" t="s">
        <v>5150</v>
      </c>
    </row>
    <row r="282">
      <c r="A282" s="2">
        <v>521.0</v>
      </c>
      <c r="B282" s="2" t="s">
        <v>4560</v>
      </c>
      <c r="C282" s="2" t="s">
        <v>5152</v>
      </c>
      <c r="D282" s="2" t="b">
        <v>0</v>
      </c>
      <c r="E282" s="2">
        <v>4.0</v>
      </c>
      <c r="F282" s="2">
        <v>0.0</v>
      </c>
      <c r="G282" s="2">
        <v>4.0</v>
      </c>
      <c r="H282" s="130">
        <v>42320.049305555556</v>
      </c>
      <c r="I282" s="2" t="s">
        <v>5154</v>
      </c>
      <c r="J282" s="2" t="s">
        <v>5155</v>
      </c>
      <c r="K282" s="2" t="s">
        <v>5156</v>
      </c>
      <c r="Q282" s="2" t="s">
        <v>5151</v>
      </c>
      <c r="R282" s="2" t="b">
        <v>1</v>
      </c>
      <c r="S282" s="2" t="b">
        <v>1</v>
      </c>
      <c r="T282" s="2">
        <v>66221.0</v>
      </c>
      <c r="U282" s="2" t="s">
        <v>5157</v>
      </c>
      <c r="V282" s="2" t="s">
        <v>481</v>
      </c>
      <c r="Z282" s="2" t="s">
        <v>5160</v>
      </c>
    </row>
    <row r="283">
      <c r="A283" s="2">
        <v>658.0</v>
      </c>
      <c r="B283" s="2" t="s">
        <v>4560</v>
      </c>
      <c r="C283" s="2" t="s">
        <v>5162</v>
      </c>
      <c r="D283" s="2" t="b">
        <v>1</v>
      </c>
      <c r="E283" s="2">
        <v>6.0</v>
      </c>
      <c r="F283" s="2">
        <v>1.0</v>
      </c>
      <c r="G283" s="2">
        <v>5.0</v>
      </c>
      <c r="H283" s="130">
        <v>42328.490277777775</v>
      </c>
      <c r="I283" s="2" t="s">
        <v>5163</v>
      </c>
      <c r="J283" s="2" t="s">
        <v>5164</v>
      </c>
      <c r="K283" s="2" t="s">
        <v>5165</v>
      </c>
      <c r="Q283" s="2" t="s">
        <v>5161</v>
      </c>
      <c r="R283" s="2" t="b">
        <v>0</v>
      </c>
      <c r="S283" s="2" t="b">
        <v>0</v>
      </c>
      <c r="T283" s="2">
        <v>66213.0</v>
      </c>
      <c r="U283" s="2" t="s">
        <v>5157</v>
      </c>
      <c r="V283" s="2" t="s">
        <v>481</v>
      </c>
      <c r="Y283" s="2" t="s">
        <v>5166</v>
      </c>
      <c r="Z283" s="2" t="s">
        <v>5170</v>
      </c>
      <c r="AA283" s="2">
        <v>1.0</v>
      </c>
      <c r="AB283" s="2">
        <v>2.0</v>
      </c>
    </row>
    <row r="284">
      <c r="A284" s="2">
        <v>701.0</v>
      </c>
      <c r="B284" s="2" t="s">
        <v>4560</v>
      </c>
      <c r="C284" s="2" t="s">
        <v>5172</v>
      </c>
      <c r="D284" s="2" t="b">
        <v>1</v>
      </c>
      <c r="E284" s="2">
        <v>6.0</v>
      </c>
      <c r="F284" s="2">
        <v>1.0</v>
      </c>
      <c r="G284" s="2">
        <v>5.0</v>
      </c>
      <c r="H284" s="130">
        <v>42324.70138888889</v>
      </c>
      <c r="I284" s="2" t="s">
        <v>5173</v>
      </c>
      <c r="J284" s="2" t="s">
        <v>5174</v>
      </c>
      <c r="K284" s="2" t="s">
        <v>5175</v>
      </c>
      <c r="Q284" s="2" t="s">
        <v>5171</v>
      </c>
      <c r="R284" s="2" t="b">
        <v>0</v>
      </c>
      <c r="S284" s="2" t="b">
        <v>1</v>
      </c>
      <c r="T284" s="2">
        <v>67204.0</v>
      </c>
      <c r="U284" s="2" t="s">
        <v>2414</v>
      </c>
      <c r="V284" s="2" t="s">
        <v>481</v>
      </c>
      <c r="Y284" s="2" t="s">
        <v>1461</v>
      </c>
      <c r="Z284" s="2" t="s">
        <v>5177</v>
      </c>
      <c r="AA284" s="2">
        <v>3.0</v>
      </c>
      <c r="AB284" s="2">
        <v>2.0</v>
      </c>
    </row>
    <row r="285">
      <c r="A285" s="2">
        <v>52.0</v>
      </c>
      <c r="B285" s="2" t="s">
        <v>4560</v>
      </c>
      <c r="C285" s="2" t="s">
        <v>816</v>
      </c>
      <c r="D285" s="2" t="b">
        <v>1</v>
      </c>
      <c r="E285" s="2">
        <v>19.0</v>
      </c>
      <c r="F285" s="2">
        <v>4.0</v>
      </c>
      <c r="G285" s="2">
        <v>15.0</v>
      </c>
      <c r="H285" s="130">
        <v>42332.49652777778</v>
      </c>
      <c r="I285" s="2" t="s">
        <v>817</v>
      </c>
      <c r="J285" s="2" t="s">
        <v>818</v>
      </c>
      <c r="K285" s="2" t="s">
        <v>819</v>
      </c>
      <c r="Q285" s="2" t="s">
        <v>820</v>
      </c>
      <c r="R285" s="2" t="b">
        <v>1</v>
      </c>
      <c r="S285" s="2" t="b">
        <v>0</v>
      </c>
      <c r="T285" s="2">
        <v>40207.0</v>
      </c>
      <c r="U285" s="2" t="s">
        <v>821</v>
      </c>
      <c r="V285" s="2" t="s">
        <v>822</v>
      </c>
      <c r="W285" s="53">
        <v>6585873.0</v>
      </c>
      <c r="X285" s="53">
        <v>5051490.0</v>
      </c>
      <c r="Y285" s="2" t="s">
        <v>823</v>
      </c>
      <c r="Z285" s="2" t="s">
        <v>5187</v>
      </c>
      <c r="AA285" s="2">
        <v>3.0</v>
      </c>
      <c r="AB285" s="2">
        <v>3.0</v>
      </c>
    </row>
    <row r="286">
      <c r="A286" s="2">
        <v>176.0</v>
      </c>
      <c r="B286" s="2" t="s">
        <v>4560</v>
      </c>
      <c r="C286" s="2" t="s">
        <v>1995</v>
      </c>
      <c r="D286" s="2" t="b">
        <v>1</v>
      </c>
      <c r="E286" s="2">
        <v>141.0</v>
      </c>
      <c r="F286" s="2">
        <v>48.0</v>
      </c>
      <c r="G286" s="2">
        <v>93.0</v>
      </c>
      <c r="H286" s="130">
        <v>42316.35277777778</v>
      </c>
      <c r="I286" s="2" t="s">
        <v>1996</v>
      </c>
      <c r="J286" s="2" t="s">
        <v>1997</v>
      </c>
      <c r="K286" s="2" t="s">
        <v>1998</v>
      </c>
      <c r="Q286" s="2" t="s">
        <v>1999</v>
      </c>
      <c r="R286" s="2" t="b">
        <v>1</v>
      </c>
      <c r="S286" s="2" t="b">
        <v>1</v>
      </c>
      <c r="T286" s="2">
        <v>40206.0</v>
      </c>
      <c r="U286" s="2" t="s">
        <v>2000</v>
      </c>
      <c r="V286" s="2" t="s">
        <v>822</v>
      </c>
      <c r="Y286" s="2" t="s">
        <v>2001</v>
      </c>
      <c r="Z286" s="2" t="s">
        <v>5191</v>
      </c>
    </row>
    <row r="287">
      <c r="A287" s="2">
        <v>187.0</v>
      </c>
      <c r="B287" s="2" t="s">
        <v>4560</v>
      </c>
      <c r="C287" s="2" t="s">
        <v>2090</v>
      </c>
      <c r="D287" s="2" t="b">
        <v>1</v>
      </c>
      <c r="E287" s="2">
        <v>1.0</v>
      </c>
      <c r="F287" s="2">
        <v>0.0</v>
      </c>
      <c r="G287" s="2">
        <v>1.0</v>
      </c>
      <c r="H287" s="130">
        <v>42317.65555555555</v>
      </c>
      <c r="I287" s="2" t="s">
        <v>2091</v>
      </c>
      <c r="J287" s="2" t="s">
        <v>2092</v>
      </c>
      <c r="K287" s="2" t="s">
        <v>2093</v>
      </c>
      <c r="Q287" s="2" t="s">
        <v>2094</v>
      </c>
      <c r="R287" s="2" t="b">
        <v>1</v>
      </c>
      <c r="S287" s="2" t="b">
        <v>0</v>
      </c>
      <c r="T287" s="2">
        <v>40205.0</v>
      </c>
      <c r="U287" s="2" t="s">
        <v>2000</v>
      </c>
      <c r="V287" s="2" t="s">
        <v>822</v>
      </c>
      <c r="Y287" s="2" t="s">
        <v>2095</v>
      </c>
      <c r="Z287" s="2" t="s">
        <v>5196</v>
      </c>
    </row>
    <row r="288">
      <c r="A288" s="2">
        <v>222.0</v>
      </c>
      <c r="B288" s="2" t="s">
        <v>4560</v>
      </c>
      <c r="C288" s="2" t="s">
        <v>2429</v>
      </c>
      <c r="D288" s="2" t="b">
        <v>1</v>
      </c>
      <c r="E288" s="2">
        <v>71.0</v>
      </c>
      <c r="F288" s="2">
        <v>34.0</v>
      </c>
      <c r="G288" s="2">
        <v>37.0</v>
      </c>
      <c r="H288" s="130">
        <v>42310.70972222222</v>
      </c>
      <c r="I288" s="2" t="s">
        <v>2430</v>
      </c>
      <c r="J288" s="2" t="s">
        <v>2431</v>
      </c>
      <c r="K288" s="2" t="s">
        <v>2432</v>
      </c>
      <c r="L288" s="2" t="s">
        <v>264</v>
      </c>
      <c r="M288" s="2">
        <v>0.0</v>
      </c>
      <c r="N288" s="2">
        <v>0.0</v>
      </c>
      <c r="O288" s="2">
        <v>0.0</v>
      </c>
      <c r="P288" s="2">
        <v>0.0</v>
      </c>
      <c r="Q288" s="2" t="s">
        <v>2433</v>
      </c>
      <c r="R288" s="2" t="b">
        <v>1</v>
      </c>
      <c r="S288" s="2" t="b">
        <v>0</v>
      </c>
      <c r="T288" s="2">
        <v>42724.0</v>
      </c>
      <c r="U288" s="2" t="s">
        <v>2434</v>
      </c>
      <c r="V288" s="2" t="s">
        <v>822</v>
      </c>
      <c r="Y288" s="2" t="s">
        <v>853</v>
      </c>
      <c r="Z288" s="2" t="s">
        <v>5201</v>
      </c>
    </row>
    <row r="289">
      <c r="A289" s="2">
        <v>719.0</v>
      </c>
      <c r="B289" s="2" t="s">
        <v>4560</v>
      </c>
      <c r="C289" s="2" t="s">
        <v>5205</v>
      </c>
      <c r="D289" s="2" t="b">
        <v>1</v>
      </c>
      <c r="E289" s="2">
        <v>67.0</v>
      </c>
      <c r="F289" s="2">
        <v>30.0</v>
      </c>
      <c r="G289" s="2">
        <v>37.0</v>
      </c>
      <c r="H289" s="130">
        <v>42311.91875</v>
      </c>
      <c r="I289" s="2" t="s">
        <v>5206</v>
      </c>
      <c r="J289" s="2" t="s">
        <v>5207</v>
      </c>
      <c r="K289" s="2" t="s">
        <v>5208</v>
      </c>
      <c r="Q289" s="2" t="s">
        <v>5203</v>
      </c>
      <c r="R289" s="2" t="b">
        <v>0</v>
      </c>
      <c r="S289" s="2" t="b">
        <v>1</v>
      </c>
      <c r="T289" s="2">
        <v>41659.0</v>
      </c>
      <c r="U289" s="2" t="s">
        <v>5209</v>
      </c>
      <c r="V289" s="2" t="s">
        <v>822</v>
      </c>
      <c r="Y289" s="2" t="s">
        <v>863</v>
      </c>
      <c r="Z289" s="2" t="s">
        <v>5213</v>
      </c>
      <c r="AA289" s="2">
        <v>3.0</v>
      </c>
      <c r="AB289" s="2">
        <v>3.0</v>
      </c>
    </row>
    <row r="290">
      <c r="A290" s="2">
        <v>236.0</v>
      </c>
      <c r="B290" s="2" t="s">
        <v>4560</v>
      </c>
      <c r="C290" s="2" t="s">
        <v>2508</v>
      </c>
      <c r="D290" s="2" t="b">
        <v>1</v>
      </c>
      <c r="E290" s="2">
        <v>214.0</v>
      </c>
      <c r="F290" s="2">
        <v>45.0</v>
      </c>
      <c r="G290" s="2">
        <v>169.0</v>
      </c>
      <c r="H290" s="130">
        <v>42326.09097222222</v>
      </c>
      <c r="I290" s="2" t="s">
        <v>2509</v>
      </c>
      <c r="J290" s="2" t="s">
        <v>2510</v>
      </c>
      <c r="K290" s="2" t="s">
        <v>2511</v>
      </c>
      <c r="Q290" s="2" t="s">
        <v>2512</v>
      </c>
      <c r="R290" s="2" t="b">
        <v>1</v>
      </c>
      <c r="S290" s="2" t="b">
        <v>1</v>
      </c>
      <c r="T290" s="2">
        <v>70113.0</v>
      </c>
      <c r="U290" s="2" t="s">
        <v>2513</v>
      </c>
      <c r="V290" s="2" t="s">
        <v>2514</v>
      </c>
      <c r="Y290" s="2" t="s">
        <v>752</v>
      </c>
      <c r="Z290" s="2" t="s">
        <v>5222</v>
      </c>
    </row>
    <row r="291">
      <c r="A291" s="2">
        <v>288.0</v>
      </c>
      <c r="B291" s="2" t="s">
        <v>4560</v>
      </c>
      <c r="C291" s="2" t="s">
        <v>3082</v>
      </c>
      <c r="D291" s="2" t="b">
        <v>1</v>
      </c>
      <c r="E291" s="2">
        <v>3.0</v>
      </c>
      <c r="F291" s="2">
        <v>0.0</v>
      </c>
      <c r="G291" s="2">
        <v>3.0</v>
      </c>
      <c r="H291" s="130">
        <v>42332.45</v>
      </c>
      <c r="I291" s="2" t="s">
        <v>3085</v>
      </c>
      <c r="J291" s="2" t="s">
        <v>3086</v>
      </c>
      <c r="K291" s="2" t="s">
        <v>3088</v>
      </c>
      <c r="Q291" s="2" t="s">
        <v>3091</v>
      </c>
      <c r="R291" s="2" t="b">
        <v>1</v>
      </c>
      <c r="S291" s="2" t="b">
        <v>1</v>
      </c>
      <c r="T291" s="2">
        <v>70177.0</v>
      </c>
      <c r="U291" s="2" t="s">
        <v>2513</v>
      </c>
      <c r="V291" s="2" t="s">
        <v>2514</v>
      </c>
      <c r="W291" s="53">
        <v>700538.0</v>
      </c>
      <c r="X291" s="53">
        <v>709386.0</v>
      </c>
      <c r="Y291" s="2" t="s">
        <v>3093</v>
      </c>
      <c r="Z291" s="2" t="s">
        <v>5231</v>
      </c>
    </row>
    <row r="292">
      <c r="A292" s="2">
        <v>757.0</v>
      </c>
      <c r="B292" s="2" t="s">
        <v>4560</v>
      </c>
      <c r="C292" s="2" t="s">
        <v>5235</v>
      </c>
      <c r="D292" s="2" t="b">
        <v>1</v>
      </c>
      <c r="E292" s="2">
        <v>2.0</v>
      </c>
      <c r="F292" s="2">
        <v>0.0</v>
      </c>
      <c r="G292" s="2">
        <v>2.0</v>
      </c>
      <c r="H292" s="130">
        <v>42333.603472222225</v>
      </c>
      <c r="I292" s="2" t="s">
        <v>5236</v>
      </c>
      <c r="J292" s="2" t="s">
        <v>5237</v>
      </c>
      <c r="K292" s="2" t="s">
        <v>5239</v>
      </c>
      <c r="L292" s="2" t="s">
        <v>264</v>
      </c>
      <c r="M292" s="2">
        <v>0.0</v>
      </c>
      <c r="N292" s="2">
        <v>0.0</v>
      </c>
      <c r="O292" s="2">
        <v>0.0</v>
      </c>
      <c r="P292" s="2" t="s">
        <v>5241</v>
      </c>
      <c r="Q292" s="2" t="s">
        <v>5233</v>
      </c>
      <c r="R292" s="2" t="b">
        <v>0</v>
      </c>
      <c r="S292" s="2" t="b">
        <v>0</v>
      </c>
      <c r="T292" s="2">
        <v>70816.0</v>
      </c>
      <c r="U292" s="2" t="s">
        <v>5242</v>
      </c>
      <c r="V292" s="2" t="s">
        <v>2514</v>
      </c>
      <c r="Y292" s="2" t="s">
        <v>5244</v>
      </c>
      <c r="Z292" s="2" t="s">
        <v>5250</v>
      </c>
      <c r="AA292" s="2">
        <v>1.0</v>
      </c>
      <c r="AB292" s="2">
        <v>3.0</v>
      </c>
    </row>
    <row r="293">
      <c r="A293" s="2">
        <v>12.0</v>
      </c>
      <c r="B293" s="2" t="s">
        <v>4560</v>
      </c>
      <c r="C293" s="2" t="s">
        <v>406</v>
      </c>
      <c r="D293" s="2" t="b">
        <v>1</v>
      </c>
      <c r="E293" s="2">
        <v>43.0</v>
      </c>
      <c r="F293" s="2">
        <v>2.0</v>
      </c>
      <c r="G293" s="2">
        <v>41.0</v>
      </c>
      <c r="H293" s="130">
        <v>42332.37152777778</v>
      </c>
      <c r="I293" s="2" t="s">
        <v>407</v>
      </c>
      <c r="J293" s="2" t="s">
        <v>408</v>
      </c>
      <c r="K293" s="2" t="s">
        <v>409</v>
      </c>
      <c r="Q293" s="2" t="s">
        <v>410</v>
      </c>
      <c r="R293" s="2" t="b">
        <v>1</v>
      </c>
      <c r="S293" s="2" t="b">
        <v>0</v>
      </c>
      <c r="T293" s="2">
        <v>1741.0</v>
      </c>
      <c r="U293" s="2" t="s">
        <v>411</v>
      </c>
      <c r="V293" s="2" t="s">
        <v>412</v>
      </c>
      <c r="W293" s="53">
        <v>3719139.0</v>
      </c>
      <c r="X293" s="53">
        <v>3664662.0</v>
      </c>
      <c r="Y293" s="2" t="s">
        <v>413</v>
      </c>
      <c r="Z293" s="2" t="s">
        <v>5255</v>
      </c>
      <c r="AA293" s="2">
        <v>1.0</v>
      </c>
      <c r="AB293" s="2">
        <v>2.0</v>
      </c>
    </row>
    <row r="294">
      <c r="A294" s="2">
        <v>27.0</v>
      </c>
      <c r="B294" s="2" t="s">
        <v>4560</v>
      </c>
      <c r="C294" s="2" t="s">
        <v>558</v>
      </c>
      <c r="D294" s="2" t="b">
        <v>1</v>
      </c>
      <c r="E294" s="2">
        <v>17.0</v>
      </c>
      <c r="F294" s="2">
        <v>4.0</v>
      </c>
      <c r="G294" s="2">
        <v>13.0</v>
      </c>
      <c r="H294" s="130">
        <v>42330.9625</v>
      </c>
      <c r="I294" s="2" t="s">
        <v>560</v>
      </c>
      <c r="J294" s="2" t="s">
        <v>561</v>
      </c>
      <c r="K294" s="2" t="s">
        <v>562</v>
      </c>
      <c r="Q294" s="2" t="s">
        <v>564</v>
      </c>
      <c r="R294" s="2" t="b">
        <v>1</v>
      </c>
      <c r="S294" s="2" t="b">
        <v>1</v>
      </c>
      <c r="T294" s="2">
        <v>1583.0</v>
      </c>
      <c r="U294" s="2" t="s">
        <v>565</v>
      </c>
      <c r="V294" s="2" t="s">
        <v>412</v>
      </c>
      <c r="Y294" s="2" t="s">
        <v>566</v>
      </c>
      <c r="Z294" s="2" t="s">
        <v>5266</v>
      </c>
      <c r="AA294" s="2">
        <v>2.0</v>
      </c>
      <c r="AB294" s="2">
        <v>3.0</v>
      </c>
    </row>
    <row r="295">
      <c r="A295" s="2">
        <v>58.0</v>
      </c>
      <c r="B295" s="2" t="s">
        <v>4560</v>
      </c>
      <c r="C295" s="2" t="s">
        <v>875</v>
      </c>
      <c r="D295" s="2" t="b">
        <v>1</v>
      </c>
      <c r="E295" s="2">
        <v>1.0</v>
      </c>
      <c r="F295" s="2">
        <v>0.0</v>
      </c>
      <c r="G295" s="2">
        <v>1.0</v>
      </c>
      <c r="H295" s="130">
        <v>42320.561111111114</v>
      </c>
      <c r="I295" s="2" t="s">
        <v>876</v>
      </c>
      <c r="J295" s="2" t="s">
        <v>877</v>
      </c>
      <c r="K295" s="2" t="s">
        <v>878</v>
      </c>
      <c r="Q295" s="2" t="s">
        <v>879</v>
      </c>
      <c r="R295" s="2" t="b">
        <v>1</v>
      </c>
      <c r="S295" s="2" t="b">
        <v>1</v>
      </c>
      <c r="T295" s="2">
        <v>2114.0</v>
      </c>
      <c r="U295" s="2" t="s">
        <v>880</v>
      </c>
      <c r="V295" s="2" t="s">
        <v>412</v>
      </c>
      <c r="Y295" s="2" t="s">
        <v>881</v>
      </c>
      <c r="Z295" s="2" t="s">
        <v>5275</v>
      </c>
      <c r="AA295" s="2">
        <v>2.0</v>
      </c>
      <c r="AB295" s="2">
        <v>4.0</v>
      </c>
    </row>
    <row r="296">
      <c r="A296" s="2">
        <v>60.0</v>
      </c>
      <c r="B296" s="2" t="s">
        <v>4560</v>
      </c>
      <c r="C296" s="2" t="s">
        <v>895</v>
      </c>
      <c r="D296" s="2" t="b">
        <v>1</v>
      </c>
      <c r="E296" s="2">
        <v>108.0</v>
      </c>
      <c r="F296" s="2">
        <v>29.0</v>
      </c>
      <c r="G296" s="2">
        <v>79.0</v>
      </c>
      <c r="H296" s="130">
        <v>42325.34652777778</v>
      </c>
      <c r="I296" s="2" t="s">
        <v>896</v>
      </c>
      <c r="J296" s="2" t="s">
        <v>897</v>
      </c>
      <c r="K296" s="2" t="s">
        <v>898</v>
      </c>
      <c r="Q296" s="2" t="s">
        <v>899</v>
      </c>
      <c r="R296" s="2" t="b">
        <v>1</v>
      </c>
      <c r="S296" s="2" t="b">
        <v>0</v>
      </c>
      <c r="T296" s="2">
        <v>2116.0</v>
      </c>
      <c r="U296" s="2" t="s">
        <v>900</v>
      </c>
      <c r="V296" s="2" t="s">
        <v>412</v>
      </c>
      <c r="W296" s="53">
        <v>801055.0</v>
      </c>
      <c r="X296" s="53">
        <v>771672.0</v>
      </c>
      <c r="Y296" s="2" t="s">
        <v>901</v>
      </c>
      <c r="Z296" s="2" t="s">
        <v>5283</v>
      </c>
      <c r="AA296" s="2">
        <v>1.0</v>
      </c>
      <c r="AB296" s="2">
        <v>2.0</v>
      </c>
    </row>
    <row r="297">
      <c r="A297" s="2">
        <v>73.0</v>
      </c>
      <c r="B297" s="2" t="s">
        <v>4560</v>
      </c>
      <c r="C297" s="2" t="s">
        <v>1018</v>
      </c>
      <c r="D297" s="2" t="b">
        <v>1</v>
      </c>
      <c r="E297" s="2">
        <v>90.0</v>
      </c>
      <c r="F297" s="2">
        <v>36.0</v>
      </c>
      <c r="G297" s="2">
        <v>54.0</v>
      </c>
      <c r="H297" s="130">
        <v>42313.76388888889</v>
      </c>
      <c r="I297" s="2" t="s">
        <v>1019</v>
      </c>
      <c r="J297" s="2" t="s">
        <v>1020</v>
      </c>
      <c r="K297" s="2" t="s">
        <v>1021</v>
      </c>
      <c r="Q297" s="2" t="s">
        <v>1022</v>
      </c>
      <c r="R297" s="2" t="b">
        <v>1</v>
      </c>
      <c r="S297" s="2" t="b">
        <v>0</v>
      </c>
      <c r="T297" s="2">
        <v>1545.0</v>
      </c>
      <c r="U297" s="2" t="s">
        <v>1023</v>
      </c>
      <c r="V297" s="2" t="s">
        <v>412</v>
      </c>
      <c r="Z297" s="2" t="s">
        <v>5295</v>
      </c>
      <c r="AA297" s="2">
        <v>3.0</v>
      </c>
      <c r="AB297" s="2">
        <v>2.0</v>
      </c>
    </row>
    <row r="298">
      <c r="A298" s="2">
        <v>113.0</v>
      </c>
      <c r="B298" s="2" t="s">
        <v>4560</v>
      </c>
      <c r="C298" s="2" t="s">
        <v>1397</v>
      </c>
      <c r="D298" s="2" t="b">
        <v>1</v>
      </c>
      <c r="E298" s="2">
        <v>2.0</v>
      </c>
      <c r="F298" s="2">
        <v>0.0</v>
      </c>
      <c r="G298" s="2">
        <v>2.0</v>
      </c>
      <c r="H298" s="130">
        <v>42329.27916666667</v>
      </c>
      <c r="I298" s="2" t="s">
        <v>1398</v>
      </c>
      <c r="J298" s="2" t="s">
        <v>1399</v>
      </c>
      <c r="K298" s="2" t="s">
        <v>1400</v>
      </c>
      <c r="Q298" s="2" t="s">
        <v>1401</v>
      </c>
      <c r="R298" s="2" t="b">
        <v>1</v>
      </c>
      <c r="S298" s="2" t="b">
        <v>1</v>
      </c>
      <c r="T298" s="2">
        <v>2215.0</v>
      </c>
      <c r="U298" s="2" t="s">
        <v>880</v>
      </c>
      <c r="V298" s="2" t="s">
        <v>412</v>
      </c>
      <c r="W298" s="53">
        <v>1.119142679E9</v>
      </c>
      <c r="X298" s="53">
        <v>1.063213455E9</v>
      </c>
      <c r="Y298" s="2" t="s">
        <v>1402</v>
      </c>
      <c r="Z298" s="2" t="s">
        <v>5306</v>
      </c>
      <c r="AA298" s="2">
        <v>1.0</v>
      </c>
      <c r="AB298" s="2">
        <v>4.0</v>
      </c>
    </row>
    <row r="299">
      <c r="A299" s="2">
        <v>277.0</v>
      </c>
      <c r="B299" s="2" t="s">
        <v>4560</v>
      </c>
      <c r="C299" s="2" t="s">
        <v>2951</v>
      </c>
      <c r="D299" s="2" t="b">
        <v>1</v>
      </c>
      <c r="E299" s="2">
        <v>204.0</v>
      </c>
      <c r="F299" s="2">
        <v>29.0</v>
      </c>
      <c r="G299" s="2">
        <v>175.0</v>
      </c>
      <c r="H299" s="130">
        <v>42327.69583333333</v>
      </c>
      <c r="I299" s="2" t="s">
        <v>2952</v>
      </c>
      <c r="J299" s="2" t="s">
        <v>2954</v>
      </c>
      <c r="K299" s="2" t="s">
        <v>2955</v>
      </c>
      <c r="Q299" s="2" t="s">
        <v>2956</v>
      </c>
      <c r="R299" s="2" t="b">
        <v>1</v>
      </c>
      <c r="S299" s="2" t="b">
        <v>1</v>
      </c>
      <c r="T299" s="2">
        <v>2472.0</v>
      </c>
      <c r="U299" s="2" t="s">
        <v>2957</v>
      </c>
      <c r="V299" s="2" t="s">
        <v>412</v>
      </c>
      <c r="W299" s="53">
        <v>8343730.0</v>
      </c>
      <c r="X299" s="53">
        <v>9530666.0</v>
      </c>
      <c r="Y299" s="2" t="s">
        <v>2958</v>
      </c>
      <c r="Z299" s="2" t="s">
        <v>5312</v>
      </c>
    </row>
    <row r="300">
      <c r="A300" s="2">
        <v>392.0</v>
      </c>
      <c r="B300" s="2" t="s">
        <v>4560</v>
      </c>
      <c r="C300" s="2" t="s">
        <v>4309</v>
      </c>
      <c r="D300" s="2" t="b">
        <v>1</v>
      </c>
      <c r="E300" s="2">
        <v>1.0</v>
      </c>
      <c r="F300" s="2">
        <v>0.0</v>
      </c>
      <c r="G300" s="2">
        <v>1.0</v>
      </c>
      <c r="H300" s="130">
        <v>42329.83819444444</v>
      </c>
      <c r="I300" s="2" t="s">
        <v>4310</v>
      </c>
      <c r="J300" s="2" t="s">
        <v>4311</v>
      </c>
      <c r="K300" s="2" t="s">
        <v>5315</v>
      </c>
      <c r="Q300" s="2" t="s">
        <v>4313</v>
      </c>
      <c r="R300" s="2" t="b">
        <v>1</v>
      </c>
      <c r="S300" s="2" t="b">
        <v>0</v>
      </c>
      <c r="T300" s="2">
        <v>2131.0</v>
      </c>
      <c r="U300" s="2" t="s">
        <v>4315</v>
      </c>
      <c r="V300" s="2" t="s">
        <v>412</v>
      </c>
      <c r="Y300" s="2" t="s">
        <v>4316</v>
      </c>
      <c r="Z300" s="2" t="s">
        <v>5318</v>
      </c>
    </row>
    <row r="301">
      <c r="A301" s="2">
        <v>393.0</v>
      </c>
      <c r="B301" s="2" t="s">
        <v>4560</v>
      </c>
      <c r="C301" s="2" t="s">
        <v>4309</v>
      </c>
      <c r="D301" s="2" t="b">
        <v>1</v>
      </c>
      <c r="E301" s="2">
        <v>2.0</v>
      </c>
      <c r="F301" s="2">
        <v>0.0</v>
      </c>
      <c r="G301" s="2">
        <v>2.0</v>
      </c>
      <c r="H301" s="130">
        <v>42329.876388888886</v>
      </c>
      <c r="I301" s="2" t="s">
        <v>4310</v>
      </c>
      <c r="J301" s="2" t="s">
        <v>4311</v>
      </c>
      <c r="K301" s="2" t="s">
        <v>5315</v>
      </c>
      <c r="Q301" s="2" t="s">
        <v>4322</v>
      </c>
      <c r="R301" s="2" t="b">
        <v>1</v>
      </c>
      <c r="S301" s="2" t="b">
        <v>0</v>
      </c>
      <c r="T301" s="2">
        <v>2131.0</v>
      </c>
      <c r="U301" s="2" t="s">
        <v>4315</v>
      </c>
      <c r="V301" s="2" t="s">
        <v>412</v>
      </c>
      <c r="Y301" s="2" t="s">
        <v>4316</v>
      </c>
      <c r="Z301" s="2" t="s">
        <v>5326</v>
      </c>
    </row>
    <row r="302">
      <c r="A302" s="2">
        <v>403.0</v>
      </c>
      <c r="B302" s="2" t="s">
        <v>4560</v>
      </c>
      <c r="C302" s="2" t="s">
        <v>4451</v>
      </c>
      <c r="D302" s="2" t="b">
        <v>1</v>
      </c>
      <c r="E302" s="2">
        <v>356.0</v>
      </c>
      <c r="F302" s="2">
        <v>90.0</v>
      </c>
      <c r="G302" s="2">
        <v>266.0</v>
      </c>
      <c r="H302" s="130">
        <v>42310.66180555556</v>
      </c>
      <c r="I302" s="2" t="s">
        <v>4453</v>
      </c>
      <c r="J302" s="2" t="s">
        <v>897</v>
      </c>
      <c r="K302" s="2" t="s">
        <v>4454</v>
      </c>
      <c r="L302" s="2" t="s">
        <v>264</v>
      </c>
      <c r="M302" s="2">
        <v>0.0</v>
      </c>
      <c r="N302" s="2">
        <v>0.0</v>
      </c>
      <c r="O302" s="2">
        <v>0.0</v>
      </c>
      <c r="P302" s="2" t="s">
        <v>4451</v>
      </c>
      <c r="Q302" s="2" t="s">
        <v>4457</v>
      </c>
      <c r="R302" s="2" t="b">
        <v>1</v>
      </c>
      <c r="S302" s="2" t="b">
        <v>0</v>
      </c>
      <c r="T302" s="2">
        <v>2339.0</v>
      </c>
      <c r="U302" s="2" t="s">
        <v>900</v>
      </c>
      <c r="V302" s="2" t="s">
        <v>412</v>
      </c>
      <c r="W302" s="53">
        <v>801055.0</v>
      </c>
      <c r="X302" s="53">
        <v>771672.0</v>
      </c>
      <c r="Y302" s="2" t="s">
        <v>901</v>
      </c>
      <c r="Z302" s="2" t="s">
        <v>5330</v>
      </c>
    </row>
    <row r="303">
      <c r="A303" s="2">
        <v>404.0</v>
      </c>
      <c r="B303" s="2" t="s">
        <v>4560</v>
      </c>
      <c r="C303" s="2" t="s">
        <v>4451</v>
      </c>
      <c r="D303" s="2" t="b">
        <v>1</v>
      </c>
      <c r="E303" s="2">
        <v>63.0</v>
      </c>
      <c r="F303" s="2">
        <v>16.0</v>
      </c>
      <c r="G303" s="2">
        <v>47.0</v>
      </c>
      <c r="H303" s="130">
        <v>42311.572916666664</v>
      </c>
      <c r="I303" s="2" t="s">
        <v>4471</v>
      </c>
      <c r="J303" s="2" t="s">
        <v>897</v>
      </c>
      <c r="K303" s="2" t="s">
        <v>4473</v>
      </c>
      <c r="Q303" s="2" t="s">
        <v>4474</v>
      </c>
      <c r="R303" s="2" t="b">
        <v>1</v>
      </c>
      <c r="S303" s="2" t="b">
        <v>1</v>
      </c>
      <c r="T303" s="2">
        <v>2339.0</v>
      </c>
      <c r="U303" s="2" t="s">
        <v>900</v>
      </c>
      <c r="V303" s="2" t="s">
        <v>412</v>
      </c>
      <c r="W303" s="53">
        <v>801055.0</v>
      </c>
      <c r="X303" s="53">
        <v>771672.0</v>
      </c>
      <c r="Y303" s="2" t="s">
        <v>901</v>
      </c>
      <c r="Z303" s="2" t="s">
        <v>5340</v>
      </c>
    </row>
    <row r="304">
      <c r="A304" s="2">
        <v>405.0</v>
      </c>
      <c r="B304" s="2" t="s">
        <v>4560</v>
      </c>
      <c r="C304" s="2" t="s">
        <v>4451</v>
      </c>
      <c r="D304" s="2" t="b">
        <v>1</v>
      </c>
      <c r="E304" s="2">
        <v>64.0</v>
      </c>
      <c r="F304" s="2">
        <v>19.0</v>
      </c>
      <c r="G304" s="2">
        <v>45.0</v>
      </c>
      <c r="H304" s="130">
        <v>42312.22083333333</v>
      </c>
      <c r="I304" s="2" t="s">
        <v>4480</v>
      </c>
      <c r="J304" s="2" t="s">
        <v>897</v>
      </c>
      <c r="K304" s="2" t="s">
        <v>4481</v>
      </c>
      <c r="Q304" s="2" t="s">
        <v>4484</v>
      </c>
      <c r="R304" s="2" t="b">
        <v>1</v>
      </c>
      <c r="S304" s="2" t="b">
        <v>0</v>
      </c>
      <c r="T304" s="2">
        <v>2339.0</v>
      </c>
      <c r="U304" s="2" t="s">
        <v>900</v>
      </c>
      <c r="V304" s="2" t="s">
        <v>412</v>
      </c>
      <c r="W304" s="53">
        <v>801055.0</v>
      </c>
      <c r="X304" s="53">
        <v>771672.0</v>
      </c>
      <c r="Y304" s="2" t="s">
        <v>901</v>
      </c>
      <c r="Z304" s="2" t="s">
        <v>5344</v>
      </c>
    </row>
    <row r="305">
      <c r="A305" s="2">
        <v>406.0</v>
      </c>
      <c r="B305" s="2" t="s">
        <v>4560</v>
      </c>
      <c r="C305" s="2" t="s">
        <v>4451</v>
      </c>
      <c r="D305" s="2" t="b">
        <v>1</v>
      </c>
      <c r="E305" s="2">
        <v>68.0</v>
      </c>
      <c r="F305" s="2">
        <v>23.0</v>
      </c>
      <c r="G305" s="2">
        <v>45.0</v>
      </c>
      <c r="H305" s="130">
        <v>42312.72222222222</v>
      </c>
      <c r="I305" s="2" t="s">
        <v>4492</v>
      </c>
      <c r="J305" s="2" t="s">
        <v>897</v>
      </c>
      <c r="K305" s="2" t="s">
        <v>4493</v>
      </c>
      <c r="Q305" s="2" t="s">
        <v>4494</v>
      </c>
      <c r="R305" s="2" t="b">
        <v>1</v>
      </c>
      <c r="S305" s="2" t="b">
        <v>0</v>
      </c>
      <c r="T305" s="2">
        <v>2339.0</v>
      </c>
      <c r="U305" s="2" t="s">
        <v>900</v>
      </c>
      <c r="V305" s="2" t="s">
        <v>412</v>
      </c>
      <c r="W305" s="53">
        <v>801055.0</v>
      </c>
      <c r="X305" s="53">
        <v>771672.0</v>
      </c>
      <c r="Y305" s="2" t="s">
        <v>901</v>
      </c>
      <c r="Z305" s="2" t="s">
        <v>5349</v>
      </c>
    </row>
    <row r="306">
      <c r="A306" s="2">
        <v>407.0</v>
      </c>
      <c r="B306" s="2" t="s">
        <v>4560</v>
      </c>
      <c r="C306" s="2" t="s">
        <v>4451</v>
      </c>
      <c r="D306" s="2" t="b">
        <v>1</v>
      </c>
      <c r="E306" s="2">
        <v>1753.0</v>
      </c>
      <c r="F306" s="2">
        <v>354.0</v>
      </c>
      <c r="G306" s="2">
        <v>1399.0</v>
      </c>
      <c r="H306" s="130">
        <v>42313.72361111111</v>
      </c>
      <c r="I306" s="2" t="s">
        <v>4502</v>
      </c>
      <c r="J306" s="2" t="s">
        <v>897</v>
      </c>
      <c r="K306" s="2" t="s">
        <v>4503</v>
      </c>
      <c r="Q306" s="2" t="s">
        <v>4504</v>
      </c>
      <c r="R306" s="2" t="b">
        <v>1</v>
      </c>
      <c r="S306" s="2" t="b">
        <v>0</v>
      </c>
      <c r="T306" s="2">
        <v>2339.0</v>
      </c>
      <c r="U306" s="2" t="s">
        <v>900</v>
      </c>
      <c r="V306" s="2" t="s">
        <v>412</v>
      </c>
      <c r="W306" s="53">
        <v>801055.0</v>
      </c>
      <c r="X306" s="53">
        <v>771672.0</v>
      </c>
      <c r="Y306" s="2" t="s">
        <v>901</v>
      </c>
      <c r="Z306" s="2" t="s">
        <v>5358</v>
      </c>
    </row>
    <row r="307">
      <c r="A307" s="2">
        <v>419.0</v>
      </c>
      <c r="B307" s="2" t="s">
        <v>4560</v>
      </c>
      <c r="C307" s="2" t="s">
        <v>4638</v>
      </c>
      <c r="D307" s="2" t="b">
        <v>1</v>
      </c>
      <c r="E307" s="2">
        <v>4.0</v>
      </c>
      <c r="F307" s="2">
        <v>0.0</v>
      </c>
      <c r="G307" s="2">
        <v>4.0</v>
      </c>
      <c r="H307" s="130">
        <v>42326.46319444444</v>
      </c>
      <c r="I307" s="2" t="s">
        <v>4639</v>
      </c>
      <c r="J307" s="2" t="s">
        <v>4640</v>
      </c>
      <c r="K307" s="2" t="s">
        <v>4641</v>
      </c>
      <c r="L307" s="2" t="s">
        <v>264</v>
      </c>
      <c r="M307" s="2" t="s">
        <v>4642</v>
      </c>
      <c r="N307" s="2">
        <v>0.0</v>
      </c>
      <c r="O307" s="2">
        <v>0.0</v>
      </c>
      <c r="P307" s="2" t="s">
        <v>4643</v>
      </c>
      <c r="Q307" s="2" t="s">
        <v>4644</v>
      </c>
      <c r="R307" s="2" t="b">
        <v>1</v>
      </c>
      <c r="S307" s="2" t="b">
        <v>0</v>
      </c>
      <c r="T307" s="2">
        <v>1301.0</v>
      </c>
      <c r="U307" s="2" t="s">
        <v>4646</v>
      </c>
      <c r="V307" s="2" t="s">
        <v>412</v>
      </c>
      <c r="W307" s="53">
        <v>872801.0</v>
      </c>
      <c r="X307" s="53">
        <v>803369.0</v>
      </c>
      <c r="Y307" s="2" t="s">
        <v>844</v>
      </c>
      <c r="Z307" s="2" t="s">
        <v>5360</v>
      </c>
    </row>
    <row r="308">
      <c r="A308" s="2">
        <v>420.0</v>
      </c>
      <c r="B308" s="2" t="s">
        <v>4560</v>
      </c>
      <c r="C308" s="2" t="s">
        <v>4638</v>
      </c>
      <c r="D308" s="2" t="b">
        <v>1</v>
      </c>
      <c r="E308" s="2">
        <v>16.0</v>
      </c>
      <c r="F308" s="2">
        <v>4.0</v>
      </c>
      <c r="G308" s="2">
        <v>12.0</v>
      </c>
      <c r="H308" s="130">
        <v>42326.464583333334</v>
      </c>
      <c r="I308" s="2" t="s">
        <v>4651</v>
      </c>
      <c r="J308" s="2" t="s">
        <v>4640</v>
      </c>
      <c r="K308" s="2" t="s">
        <v>4652</v>
      </c>
      <c r="L308" s="2" t="s">
        <v>4653</v>
      </c>
      <c r="M308" s="2" t="s">
        <v>4642</v>
      </c>
      <c r="N308" s="2">
        <v>0.0</v>
      </c>
      <c r="O308" s="2">
        <v>0.0</v>
      </c>
      <c r="P308" s="2">
        <v>0.0</v>
      </c>
      <c r="Q308" s="2" t="s">
        <v>4654</v>
      </c>
      <c r="R308" s="2" t="b">
        <v>1</v>
      </c>
      <c r="S308" s="2" t="b">
        <v>1</v>
      </c>
      <c r="T308" s="2">
        <v>1301.0</v>
      </c>
      <c r="U308" s="2" t="s">
        <v>4646</v>
      </c>
      <c r="V308" s="2" t="s">
        <v>412</v>
      </c>
      <c r="W308" s="53">
        <v>872801.0</v>
      </c>
      <c r="X308" s="53">
        <v>803369.0</v>
      </c>
      <c r="Y308" s="2" t="s">
        <v>844</v>
      </c>
      <c r="Z308" s="2" t="s">
        <v>5363</v>
      </c>
    </row>
    <row r="309">
      <c r="A309" s="2">
        <v>421.0</v>
      </c>
      <c r="B309" s="2" t="s">
        <v>4560</v>
      </c>
      <c r="C309" s="2" t="s">
        <v>4638</v>
      </c>
      <c r="D309" s="2" t="b">
        <v>1</v>
      </c>
      <c r="E309" s="2">
        <v>2.0</v>
      </c>
      <c r="F309" s="2">
        <v>0.0</v>
      </c>
      <c r="G309" s="2">
        <v>2.0</v>
      </c>
      <c r="H309" s="130">
        <v>42331.50277777778</v>
      </c>
      <c r="I309" s="2" t="s">
        <v>4658</v>
      </c>
      <c r="J309" s="2" t="s">
        <v>4640</v>
      </c>
      <c r="K309" s="2" t="s">
        <v>4660</v>
      </c>
      <c r="Q309" s="2" t="s">
        <v>4661</v>
      </c>
      <c r="R309" s="2" t="b">
        <v>1</v>
      </c>
      <c r="S309" s="2" t="b">
        <v>0</v>
      </c>
      <c r="T309" s="2">
        <v>1301.0</v>
      </c>
      <c r="U309" s="2" t="s">
        <v>4646</v>
      </c>
      <c r="V309" s="2" t="s">
        <v>412</v>
      </c>
      <c r="W309" s="53">
        <v>872801.0</v>
      </c>
      <c r="X309" s="53">
        <v>803369.0</v>
      </c>
      <c r="Y309" s="2" t="s">
        <v>844</v>
      </c>
      <c r="Z309" s="2" t="s">
        <v>5371</v>
      </c>
    </row>
    <row r="310">
      <c r="A310" s="2">
        <v>422.0</v>
      </c>
      <c r="B310" s="2" t="s">
        <v>4560</v>
      </c>
      <c r="C310" s="2" t="s">
        <v>4638</v>
      </c>
      <c r="D310" s="2" t="b">
        <v>1</v>
      </c>
      <c r="E310" s="2">
        <v>1.0</v>
      </c>
      <c r="F310" s="2">
        <v>0.0</v>
      </c>
      <c r="G310" s="2">
        <v>1.0</v>
      </c>
      <c r="H310" s="130">
        <v>42331.509722222225</v>
      </c>
      <c r="I310" s="2" t="s">
        <v>4670</v>
      </c>
      <c r="J310" s="2" t="s">
        <v>4640</v>
      </c>
      <c r="K310" s="2" t="s">
        <v>4672</v>
      </c>
      <c r="Q310" s="2" t="s">
        <v>4674</v>
      </c>
      <c r="R310" s="2" t="b">
        <v>1</v>
      </c>
      <c r="S310" s="2" t="b">
        <v>0</v>
      </c>
      <c r="T310" s="2">
        <v>1301.0</v>
      </c>
      <c r="U310" s="2" t="s">
        <v>4646</v>
      </c>
      <c r="V310" s="2" t="s">
        <v>412</v>
      </c>
      <c r="W310" s="53">
        <v>872801.0</v>
      </c>
      <c r="X310" s="53">
        <v>803369.0</v>
      </c>
      <c r="Y310" s="2" t="s">
        <v>844</v>
      </c>
      <c r="Z310" s="2" t="s">
        <v>5379</v>
      </c>
    </row>
    <row r="311">
      <c r="A311" s="2">
        <v>423.0</v>
      </c>
      <c r="B311" s="2" t="s">
        <v>4560</v>
      </c>
      <c r="C311" s="2" t="s">
        <v>4638</v>
      </c>
      <c r="D311" s="2" t="b">
        <v>1</v>
      </c>
      <c r="E311" s="2">
        <v>3.0</v>
      </c>
      <c r="F311" s="2">
        <v>1.0</v>
      </c>
      <c r="G311" s="2">
        <v>2.0</v>
      </c>
      <c r="H311" s="130">
        <v>42331.510416666664</v>
      </c>
      <c r="I311" s="2" t="s">
        <v>4681</v>
      </c>
      <c r="J311" s="2" t="s">
        <v>4640</v>
      </c>
      <c r="K311" s="2" t="s">
        <v>4683</v>
      </c>
      <c r="Q311" s="2" t="s">
        <v>4686</v>
      </c>
      <c r="R311" s="2" t="b">
        <v>1</v>
      </c>
      <c r="S311" s="2" t="b">
        <v>0</v>
      </c>
      <c r="T311" s="2">
        <v>1301.0</v>
      </c>
      <c r="U311" s="2" t="s">
        <v>4646</v>
      </c>
      <c r="V311" s="2" t="s">
        <v>412</v>
      </c>
      <c r="W311" s="53">
        <v>872801.0</v>
      </c>
      <c r="X311" s="53">
        <v>803369.0</v>
      </c>
      <c r="Y311" s="2" t="s">
        <v>844</v>
      </c>
      <c r="Z311" s="2" t="s">
        <v>5381</v>
      </c>
    </row>
    <row r="312">
      <c r="A312" s="2">
        <v>472.0</v>
      </c>
      <c r="B312" s="2" t="s">
        <v>4560</v>
      </c>
      <c r="C312" s="2" t="s">
        <v>5265</v>
      </c>
      <c r="D312" s="2" t="b">
        <v>1</v>
      </c>
      <c r="E312" s="2">
        <v>1.0</v>
      </c>
      <c r="F312" s="2">
        <v>0.0</v>
      </c>
      <c r="G312" s="2">
        <v>1.0</v>
      </c>
      <c r="H312" s="130">
        <v>42326.160416666666</v>
      </c>
      <c r="I312" s="2" t="s">
        <v>5267</v>
      </c>
      <c r="J312" s="2" t="s">
        <v>5268</v>
      </c>
      <c r="K312" s="2" t="s">
        <v>5269</v>
      </c>
      <c r="Q312" s="2" t="s">
        <v>5270</v>
      </c>
      <c r="R312" s="2" t="b">
        <v>1</v>
      </c>
      <c r="S312" s="2" t="b">
        <v>1</v>
      </c>
      <c r="T312" s="2">
        <v>2116.0</v>
      </c>
      <c r="U312" s="2" t="s">
        <v>880</v>
      </c>
      <c r="V312" s="2" t="s">
        <v>412</v>
      </c>
      <c r="W312" s="53">
        <v>2376309.0</v>
      </c>
      <c r="X312" s="53">
        <v>2310776.0</v>
      </c>
      <c r="Y312" s="2" t="s">
        <v>5271</v>
      </c>
      <c r="Z312" s="2" t="s">
        <v>5389</v>
      </c>
    </row>
    <row r="313">
      <c r="A313" s="2">
        <v>488.0</v>
      </c>
      <c r="B313" s="2" t="s">
        <v>4560</v>
      </c>
      <c r="C313" s="2" t="s">
        <v>5392</v>
      </c>
      <c r="D313" s="2" t="b">
        <v>0</v>
      </c>
      <c r="E313" s="2">
        <v>177.0</v>
      </c>
      <c r="F313" s="2">
        <v>29.0</v>
      </c>
      <c r="G313" s="2">
        <v>148.0</v>
      </c>
      <c r="H313" s="130">
        <v>42314.410416666666</v>
      </c>
      <c r="I313" s="2" t="s">
        <v>5394</v>
      </c>
      <c r="J313" s="2" t="s">
        <v>5396</v>
      </c>
      <c r="K313" s="2" t="s">
        <v>5397</v>
      </c>
      <c r="Q313" s="2" t="s">
        <v>5391</v>
      </c>
      <c r="R313" s="2" t="b">
        <v>1</v>
      </c>
      <c r="S313" s="2" t="b">
        <v>1</v>
      </c>
      <c r="T313" s="2">
        <v>1302.0</v>
      </c>
      <c r="U313" s="2" t="s">
        <v>5398</v>
      </c>
      <c r="V313" s="2" t="s">
        <v>412</v>
      </c>
      <c r="Z313" s="2" t="s">
        <v>5401</v>
      </c>
    </row>
    <row r="314">
      <c r="A314" s="2">
        <v>511.0</v>
      </c>
      <c r="B314" s="2" t="s">
        <v>4560</v>
      </c>
      <c r="C314" s="2" t="s">
        <v>5404</v>
      </c>
      <c r="D314" s="2" t="b">
        <v>0</v>
      </c>
      <c r="E314" s="2">
        <v>54.0</v>
      </c>
      <c r="F314" s="2">
        <v>18.0</v>
      </c>
      <c r="G314" s="2">
        <v>36.0</v>
      </c>
      <c r="H314" s="130">
        <v>42326.22222222222</v>
      </c>
      <c r="I314" s="2" t="s">
        <v>5406</v>
      </c>
      <c r="J314" s="2" t="s">
        <v>5407</v>
      </c>
      <c r="K314" s="2" t="s">
        <v>5408</v>
      </c>
      <c r="Q314" s="2" t="s">
        <v>5403</v>
      </c>
      <c r="R314" s="2" t="b">
        <v>1</v>
      </c>
      <c r="S314" s="2" t="b">
        <v>1</v>
      </c>
      <c r="T314" s="2">
        <v>2460.0</v>
      </c>
      <c r="U314" s="2" t="s">
        <v>5411</v>
      </c>
      <c r="V314" s="2" t="s">
        <v>412</v>
      </c>
      <c r="Z314" s="2" t="s">
        <v>5425</v>
      </c>
    </row>
    <row r="315">
      <c r="A315" s="2">
        <v>573.0</v>
      </c>
      <c r="B315" s="2" t="s">
        <v>4560</v>
      </c>
      <c r="C315" s="2" t="s">
        <v>5430</v>
      </c>
      <c r="D315" s="2" t="b">
        <v>0</v>
      </c>
      <c r="E315" s="2">
        <v>119.0</v>
      </c>
      <c r="F315" s="2">
        <v>43.0</v>
      </c>
      <c r="G315" s="2">
        <v>76.0</v>
      </c>
      <c r="H315" s="130">
        <v>42311.83888888889</v>
      </c>
      <c r="I315" s="2" t="s">
        <v>5431</v>
      </c>
      <c r="J315" s="2" t="s">
        <v>5432</v>
      </c>
      <c r="K315" s="2" t="s">
        <v>5433</v>
      </c>
      <c r="Q315" s="2" t="s">
        <v>5428</v>
      </c>
      <c r="R315" s="2" t="b">
        <v>1</v>
      </c>
      <c r="S315" s="2" t="b">
        <v>1</v>
      </c>
      <c r="T315" s="2">
        <v>1331.0</v>
      </c>
      <c r="U315" s="2" t="s">
        <v>5435</v>
      </c>
      <c r="V315" s="2" t="s">
        <v>412</v>
      </c>
      <c r="Z315" s="2" t="s">
        <v>5443</v>
      </c>
      <c r="AA315" s="2">
        <v>1.0</v>
      </c>
      <c r="AB315" s="2">
        <v>1.0</v>
      </c>
    </row>
    <row r="316">
      <c r="A316" s="2">
        <v>598.0</v>
      </c>
      <c r="B316" s="2" t="s">
        <v>4560</v>
      </c>
      <c r="C316" s="2" t="s">
        <v>5445</v>
      </c>
      <c r="D316" s="2" t="b">
        <v>0</v>
      </c>
      <c r="E316" s="2">
        <v>5.0</v>
      </c>
      <c r="F316" s="2">
        <v>4.0</v>
      </c>
      <c r="G316" s="2">
        <v>1.0</v>
      </c>
      <c r="H316" s="130">
        <v>42313.316666666666</v>
      </c>
      <c r="I316" s="2" t="s">
        <v>5447</v>
      </c>
      <c r="J316" s="2" t="s">
        <v>5448</v>
      </c>
      <c r="K316" s="2" t="s">
        <v>5449</v>
      </c>
      <c r="Q316" s="2" t="s">
        <v>5444</v>
      </c>
      <c r="R316" s="2" t="b">
        <v>1</v>
      </c>
      <c r="S316" s="2" t="b">
        <v>1</v>
      </c>
      <c r="T316" s="2">
        <v>1550.0</v>
      </c>
      <c r="U316" s="2" t="s">
        <v>5452</v>
      </c>
      <c r="V316" s="2" t="s">
        <v>412</v>
      </c>
      <c r="Z316" s="2" t="s">
        <v>5453</v>
      </c>
      <c r="AA316" s="2">
        <v>3.0</v>
      </c>
      <c r="AB316" s="2">
        <v>3.0</v>
      </c>
    </row>
    <row r="317">
      <c r="A317" s="2">
        <v>606.0</v>
      </c>
      <c r="B317" s="2" t="s">
        <v>4560</v>
      </c>
      <c r="C317" s="2" t="s">
        <v>5458</v>
      </c>
      <c r="D317" s="2" t="b">
        <v>0</v>
      </c>
      <c r="E317" s="2">
        <v>2.0</v>
      </c>
      <c r="F317" s="2">
        <v>0.0</v>
      </c>
      <c r="G317" s="2">
        <v>2.0</v>
      </c>
      <c r="H317" s="130">
        <v>42321.98402777778</v>
      </c>
      <c r="I317" s="2" t="s">
        <v>5459</v>
      </c>
      <c r="J317" s="2" t="s">
        <v>5460</v>
      </c>
      <c r="Q317" s="2" t="s">
        <v>5456</v>
      </c>
      <c r="R317" s="2" t="b">
        <v>1</v>
      </c>
      <c r="S317" s="2" t="b">
        <v>0</v>
      </c>
      <c r="T317" s="2">
        <v>1843.0</v>
      </c>
      <c r="U317" s="2" t="s">
        <v>480</v>
      </c>
      <c r="V317" s="2" t="s">
        <v>412</v>
      </c>
      <c r="Z317" s="2" t="s">
        <v>5469</v>
      </c>
      <c r="AA317" s="2">
        <v>1.0</v>
      </c>
      <c r="AB317" s="2">
        <v>1.0</v>
      </c>
    </row>
    <row r="318">
      <c r="A318" s="2">
        <v>629.0</v>
      </c>
      <c r="B318" s="2" t="s">
        <v>4560</v>
      </c>
      <c r="C318" s="2" t="s">
        <v>5473</v>
      </c>
      <c r="D318" s="2" t="b">
        <v>1</v>
      </c>
      <c r="E318" s="2">
        <v>0.0</v>
      </c>
      <c r="F318" s="2">
        <v>0.0</v>
      </c>
      <c r="G318" s="2">
        <v>0.0</v>
      </c>
      <c r="H318" s="130">
        <v>42310.63958333333</v>
      </c>
      <c r="I318" s="2" t="s">
        <v>5475</v>
      </c>
      <c r="J318" s="2" t="s">
        <v>5476</v>
      </c>
      <c r="K318" s="2" t="s">
        <v>5477</v>
      </c>
      <c r="Q318" s="2" t="s">
        <v>5472</v>
      </c>
      <c r="R318" s="2" t="b">
        <v>0</v>
      </c>
      <c r="S318" s="2" t="b">
        <v>0</v>
      </c>
      <c r="T318" s="2">
        <v>2205.0</v>
      </c>
      <c r="U318" s="2" t="s">
        <v>880</v>
      </c>
      <c r="V318" s="2" t="s">
        <v>412</v>
      </c>
      <c r="W318" s="53">
        <v>2263512.0</v>
      </c>
      <c r="X318" s="53">
        <v>2129170.0</v>
      </c>
      <c r="Y318" s="2" t="s">
        <v>5480</v>
      </c>
      <c r="Z318" s="2" t="s">
        <v>5481</v>
      </c>
      <c r="AA318" s="2">
        <v>3.0</v>
      </c>
      <c r="AB318" s="2">
        <v>1.0</v>
      </c>
    </row>
    <row r="319">
      <c r="A319" s="2">
        <v>634.0</v>
      </c>
      <c r="B319" s="2" t="s">
        <v>4560</v>
      </c>
      <c r="C319" s="2" t="s">
        <v>1018</v>
      </c>
      <c r="D319" s="2" t="b">
        <v>1</v>
      </c>
      <c r="E319" s="2">
        <v>2.0</v>
      </c>
      <c r="F319" s="2">
        <v>1.0</v>
      </c>
      <c r="G319" s="2">
        <v>1.0</v>
      </c>
      <c r="H319" s="130">
        <v>42314.58888888889</v>
      </c>
      <c r="I319" s="2" t="s">
        <v>5484</v>
      </c>
      <c r="J319" s="2" t="s">
        <v>1020</v>
      </c>
      <c r="K319" s="2" t="s">
        <v>5485</v>
      </c>
      <c r="Q319" s="2" t="s">
        <v>5483</v>
      </c>
      <c r="R319" s="2" t="b">
        <v>0</v>
      </c>
      <c r="S319" s="2" t="b">
        <v>0</v>
      </c>
      <c r="T319" s="2">
        <v>1545.0</v>
      </c>
      <c r="U319" s="2" t="s">
        <v>1023</v>
      </c>
      <c r="V319" s="2" t="s">
        <v>412</v>
      </c>
      <c r="Z319" s="2" t="s">
        <v>5489</v>
      </c>
      <c r="AA319" s="2">
        <v>1.0</v>
      </c>
      <c r="AB319" s="2">
        <v>3.0</v>
      </c>
    </row>
    <row r="320">
      <c r="A320" s="2">
        <v>699.0</v>
      </c>
      <c r="B320" s="2" t="s">
        <v>4560</v>
      </c>
      <c r="C320" s="2" t="s">
        <v>5494</v>
      </c>
      <c r="D320" s="2" t="b">
        <v>1</v>
      </c>
      <c r="E320" s="2">
        <v>6.0</v>
      </c>
      <c r="F320" s="2">
        <v>1.0</v>
      </c>
      <c r="G320" s="2">
        <v>5.0</v>
      </c>
      <c r="H320" s="130">
        <v>42313.709027777775</v>
      </c>
      <c r="I320" s="2" t="s">
        <v>5496</v>
      </c>
      <c r="J320" s="2" t="s">
        <v>5497</v>
      </c>
      <c r="K320" s="2" t="s">
        <v>5498</v>
      </c>
      <c r="Q320" s="2" t="s">
        <v>5493</v>
      </c>
      <c r="R320" s="2" t="b">
        <v>0</v>
      </c>
      <c r="S320" s="2" t="b">
        <v>1</v>
      </c>
      <c r="T320" s="2">
        <v>2132.0</v>
      </c>
      <c r="U320" s="2" t="s">
        <v>880</v>
      </c>
      <c r="V320" s="2" t="s">
        <v>412</v>
      </c>
      <c r="Y320" s="2" t="s">
        <v>728</v>
      </c>
      <c r="Z320" s="2" t="s">
        <v>5506</v>
      </c>
      <c r="AA320" s="2">
        <v>3.0</v>
      </c>
      <c r="AB320" s="2">
        <v>2.0</v>
      </c>
    </row>
    <row r="321">
      <c r="A321" s="2">
        <v>737.0</v>
      </c>
      <c r="B321" s="2" t="s">
        <v>4560</v>
      </c>
      <c r="C321" s="2" t="s">
        <v>4451</v>
      </c>
      <c r="D321" s="2" t="b">
        <v>1</v>
      </c>
      <c r="E321" s="2">
        <v>14.0</v>
      </c>
      <c r="F321" s="2">
        <v>1.0</v>
      </c>
      <c r="G321" s="2">
        <v>13.0</v>
      </c>
      <c r="H321" s="130">
        <v>42312.33541666667</v>
      </c>
      <c r="I321" s="2" t="s">
        <v>5511</v>
      </c>
      <c r="J321" s="2" t="s">
        <v>897</v>
      </c>
      <c r="K321" s="2" t="s">
        <v>5512</v>
      </c>
      <c r="Q321" s="2" t="s">
        <v>5509</v>
      </c>
      <c r="R321" s="2" t="b">
        <v>0</v>
      </c>
      <c r="S321" s="2" t="b">
        <v>1</v>
      </c>
      <c r="T321" s="2">
        <v>2339.0</v>
      </c>
      <c r="U321" s="2" t="s">
        <v>900</v>
      </c>
      <c r="V321" s="2" t="s">
        <v>412</v>
      </c>
      <c r="W321" s="53">
        <v>801055.0</v>
      </c>
      <c r="X321" s="53">
        <v>771672.0</v>
      </c>
      <c r="Y321" s="2" t="s">
        <v>901</v>
      </c>
      <c r="Z321" s="2" t="s">
        <v>5525</v>
      </c>
      <c r="AA321" s="2">
        <v>1.0</v>
      </c>
      <c r="AB321" s="2">
        <v>2.0</v>
      </c>
    </row>
    <row r="322">
      <c r="A322" s="2">
        <v>740.0</v>
      </c>
      <c r="B322" s="2" t="s">
        <v>4560</v>
      </c>
      <c r="C322" s="2" t="s">
        <v>4638</v>
      </c>
      <c r="D322" s="2" t="b">
        <v>1</v>
      </c>
      <c r="E322" s="2">
        <v>0.0</v>
      </c>
      <c r="F322" s="2">
        <v>0.0</v>
      </c>
      <c r="G322" s="2">
        <v>0.0</v>
      </c>
      <c r="H322" s="130">
        <v>42331.53611111111</v>
      </c>
      <c r="I322" s="2" t="s">
        <v>5530</v>
      </c>
      <c r="J322" s="2" t="s">
        <v>4640</v>
      </c>
      <c r="K322" s="2" t="s">
        <v>5532</v>
      </c>
      <c r="Q322" s="2" t="s">
        <v>5527</v>
      </c>
      <c r="R322" s="2" t="b">
        <v>0</v>
      </c>
      <c r="S322" s="2" t="b">
        <v>0</v>
      </c>
      <c r="T322" s="2">
        <v>1301.0</v>
      </c>
      <c r="U322" s="2" t="s">
        <v>4646</v>
      </c>
      <c r="V322" s="2" t="s">
        <v>412</v>
      </c>
      <c r="W322" s="53">
        <v>872801.0</v>
      </c>
      <c r="X322" s="53">
        <v>803369.0</v>
      </c>
      <c r="Y322" s="2" t="s">
        <v>844</v>
      </c>
      <c r="Z322" s="2" t="s">
        <v>5535</v>
      </c>
      <c r="AA322" s="2">
        <v>3.0</v>
      </c>
    </row>
    <row r="323">
      <c r="A323" s="2">
        <v>741.0</v>
      </c>
      <c r="B323" s="2" t="s">
        <v>4560</v>
      </c>
      <c r="C323" s="2" t="s">
        <v>4638</v>
      </c>
      <c r="D323" s="2" t="b">
        <v>1</v>
      </c>
      <c r="E323" s="2">
        <v>1.0</v>
      </c>
      <c r="F323" s="2">
        <v>0.0</v>
      </c>
      <c r="G323" s="2">
        <v>1.0</v>
      </c>
      <c r="H323" s="130">
        <v>42331.84722222222</v>
      </c>
      <c r="I323" s="2" t="s">
        <v>5539</v>
      </c>
      <c r="J323" s="2" t="s">
        <v>4640</v>
      </c>
      <c r="K323" s="2" t="s">
        <v>5540</v>
      </c>
      <c r="Q323" s="2" t="s">
        <v>5537</v>
      </c>
      <c r="R323" s="2" t="b">
        <v>0</v>
      </c>
      <c r="S323" s="2" t="b">
        <v>0</v>
      </c>
      <c r="T323" s="2">
        <v>1301.0</v>
      </c>
      <c r="U323" s="2" t="s">
        <v>4646</v>
      </c>
      <c r="V323" s="2" t="s">
        <v>412</v>
      </c>
      <c r="W323" s="53">
        <v>872801.0</v>
      </c>
      <c r="X323" s="53">
        <v>803369.0</v>
      </c>
      <c r="Y323" s="2" t="s">
        <v>844</v>
      </c>
      <c r="Z323" s="2" t="s">
        <v>5542</v>
      </c>
      <c r="AA323" s="2">
        <v>1.0</v>
      </c>
    </row>
    <row r="324">
      <c r="A324" s="2">
        <v>742.0</v>
      </c>
      <c r="B324" s="2" t="s">
        <v>4560</v>
      </c>
      <c r="C324" s="2" t="s">
        <v>5544</v>
      </c>
      <c r="D324" s="2" t="b">
        <v>1</v>
      </c>
      <c r="E324" s="2">
        <v>0.0</v>
      </c>
      <c r="F324" s="2">
        <v>0.0</v>
      </c>
      <c r="G324" s="2">
        <v>0.0</v>
      </c>
      <c r="H324" s="130">
        <v>42326.57708333333</v>
      </c>
      <c r="I324" s="2" t="s">
        <v>5548</v>
      </c>
      <c r="J324" s="2" t="s">
        <v>5549</v>
      </c>
      <c r="K324" s="2" t="s">
        <v>5550</v>
      </c>
      <c r="Q324" s="2" t="s">
        <v>5543</v>
      </c>
      <c r="R324" s="2" t="b">
        <v>0</v>
      </c>
      <c r="S324" s="2" t="b">
        <v>1</v>
      </c>
      <c r="T324" s="2">
        <v>2115.0</v>
      </c>
      <c r="U324" s="2" t="s">
        <v>880</v>
      </c>
      <c r="V324" s="2" t="s">
        <v>412</v>
      </c>
      <c r="W324" s="53">
        <v>428041.0</v>
      </c>
      <c r="X324" s="53">
        <v>323007.0</v>
      </c>
      <c r="Y324" s="2" t="s">
        <v>5552</v>
      </c>
      <c r="Z324" s="2" t="s">
        <v>5555</v>
      </c>
      <c r="AA324" s="2">
        <v>3.0</v>
      </c>
      <c r="AB324" s="2">
        <v>1.0</v>
      </c>
    </row>
    <row r="325">
      <c r="A325" s="2">
        <v>783.0</v>
      </c>
      <c r="B325" s="2" t="s">
        <v>4560</v>
      </c>
      <c r="C325" s="2" t="s">
        <v>5558</v>
      </c>
      <c r="D325" s="2" t="b">
        <v>0</v>
      </c>
      <c r="E325" s="2">
        <v>2.0</v>
      </c>
      <c r="F325" s="2">
        <v>0.0</v>
      </c>
      <c r="G325" s="2">
        <v>2.0</v>
      </c>
      <c r="H325" s="130">
        <v>42319.26666666667</v>
      </c>
      <c r="I325" s="2" t="s">
        <v>5559</v>
      </c>
      <c r="J325" s="2" t="s">
        <v>5560</v>
      </c>
      <c r="K325" s="2" t="s">
        <v>5561</v>
      </c>
      <c r="Q325" s="2" t="s">
        <v>5557</v>
      </c>
      <c r="R325" s="2" t="b">
        <v>0</v>
      </c>
      <c r="S325" s="2" t="b">
        <v>0</v>
      </c>
      <c r="T325" s="2">
        <v>2238.0</v>
      </c>
      <c r="U325" s="2" t="s">
        <v>5562</v>
      </c>
      <c r="V325" s="2" t="s">
        <v>412</v>
      </c>
      <c r="Z325" s="2" t="s">
        <v>5564</v>
      </c>
      <c r="AA325" s="2">
        <v>3.0</v>
      </c>
      <c r="AB325" s="2">
        <v>1.0</v>
      </c>
    </row>
    <row r="326">
      <c r="A326" s="2">
        <v>807.0</v>
      </c>
      <c r="B326" s="2" t="s">
        <v>4560</v>
      </c>
      <c r="C326" s="2" t="s">
        <v>5569</v>
      </c>
      <c r="D326" s="2" t="b">
        <v>0</v>
      </c>
      <c r="E326" s="2">
        <v>1.0</v>
      </c>
      <c r="F326" s="2">
        <v>0.0</v>
      </c>
      <c r="G326" s="2">
        <v>1.0</v>
      </c>
      <c r="H326" s="130">
        <v>42331.60277777778</v>
      </c>
      <c r="I326" s="2" t="s">
        <v>5571</v>
      </c>
      <c r="J326" s="2" t="s">
        <v>5573</v>
      </c>
      <c r="K326" s="2" t="s">
        <v>5575</v>
      </c>
      <c r="Q326" s="2" t="s">
        <v>5568</v>
      </c>
      <c r="R326" s="2" t="b">
        <v>0</v>
      </c>
      <c r="S326" s="2" t="b">
        <v>0</v>
      </c>
      <c r="T326" s="2">
        <v>1801.0</v>
      </c>
      <c r="U326" s="2" t="s">
        <v>5577</v>
      </c>
      <c r="V326" s="2" t="s">
        <v>412</v>
      </c>
      <c r="Z326" s="2" t="s">
        <v>5584</v>
      </c>
      <c r="AA326" s="2">
        <v>1.0</v>
      </c>
      <c r="AB326" s="2">
        <v>4.0</v>
      </c>
    </row>
    <row r="327">
      <c r="A327" s="2">
        <v>809.0</v>
      </c>
      <c r="B327" s="2" t="s">
        <v>4560</v>
      </c>
      <c r="C327" s="2" t="s">
        <v>5588</v>
      </c>
      <c r="D327" s="2" t="b">
        <v>0</v>
      </c>
      <c r="E327" s="2">
        <v>0.0</v>
      </c>
      <c r="F327" s="2">
        <v>0.0</v>
      </c>
      <c r="G327" s="2">
        <v>0.0</v>
      </c>
      <c r="H327" s="130">
        <v>42330.549305555556</v>
      </c>
      <c r="I327" s="2" t="s">
        <v>5590</v>
      </c>
      <c r="J327" s="2" t="s">
        <v>5591</v>
      </c>
      <c r="K327" s="2" t="s">
        <v>5592</v>
      </c>
      <c r="Q327" s="2" t="s">
        <v>5587</v>
      </c>
      <c r="R327" s="2" t="b">
        <v>0</v>
      </c>
      <c r="S327" s="2" t="b">
        <v>0</v>
      </c>
      <c r="T327" s="2">
        <v>2111.0</v>
      </c>
      <c r="U327" s="2" t="s">
        <v>880</v>
      </c>
      <c r="V327" s="2" t="s">
        <v>412</v>
      </c>
      <c r="Z327" s="2" t="s">
        <v>5595</v>
      </c>
      <c r="AA327" s="2">
        <v>3.0</v>
      </c>
      <c r="AB327" s="2">
        <v>1.0</v>
      </c>
    </row>
    <row r="328">
      <c r="A328" s="2">
        <v>35.0</v>
      </c>
      <c r="B328" s="2" t="s">
        <v>4560</v>
      </c>
      <c r="C328" s="2" t="s">
        <v>640</v>
      </c>
      <c r="D328" s="2" t="b">
        <v>1</v>
      </c>
      <c r="E328" s="2">
        <v>0.0</v>
      </c>
      <c r="F328" s="2">
        <v>0.0</v>
      </c>
      <c r="G328" s="2">
        <v>0.0</v>
      </c>
      <c r="H328" s="130">
        <v>42313.33819444444</v>
      </c>
      <c r="I328" s="2" t="s">
        <v>641</v>
      </c>
      <c r="J328" s="2" t="s">
        <v>642</v>
      </c>
      <c r="K328" s="2" t="s">
        <v>643</v>
      </c>
      <c r="Q328" s="2" t="s">
        <v>644</v>
      </c>
      <c r="R328" s="2" t="b">
        <v>1</v>
      </c>
      <c r="S328" s="2" t="b">
        <v>0</v>
      </c>
      <c r="T328" s="2">
        <v>20741.0</v>
      </c>
      <c r="U328" s="2" t="s">
        <v>645</v>
      </c>
      <c r="V328" s="2" t="s">
        <v>646</v>
      </c>
      <c r="Y328" s="2" t="s">
        <v>647</v>
      </c>
      <c r="Z328" s="2" t="s">
        <v>5599</v>
      </c>
      <c r="AA328" s="2">
        <v>1.0</v>
      </c>
      <c r="AB328" s="2">
        <v>2.0</v>
      </c>
    </row>
    <row r="329">
      <c r="A329" s="2">
        <v>132.0</v>
      </c>
      <c r="B329" s="2" t="s">
        <v>4560</v>
      </c>
      <c r="C329" s="2" t="s">
        <v>1590</v>
      </c>
      <c r="D329" s="2" t="b">
        <v>1</v>
      </c>
      <c r="E329" s="2">
        <v>1.0</v>
      </c>
      <c r="F329" s="2">
        <v>0.0</v>
      </c>
      <c r="G329" s="2">
        <v>1.0</v>
      </c>
      <c r="H329" s="130">
        <v>42332.288194444445</v>
      </c>
      <c r="I329" s="2" t="s">
        <v>1591</v>
      </c>
      <c r="J329" s="2" t="s">
        <v>1592</v>
      </c>
      <c r="K329" s="2" t="s">
        <v>1593</v>
      </c>
      <c r="Q329" s="2" t="s">
        <v>1594</v>
      </c>
      <c r="R329" s="2" t="b">
        <v>1</v>
      </c>
      <c r="S329" s="2" t="b">
        <v>1</v>
      </c>
      <c r="T329" s="2">
        <v>20740.0</v>
      </c>
      <c r="U329" s="2" t="s">
        <v>1595</v>
      </c>
      <c r="V329" s="2" t="s">
        <v>646</v>
      </c>
      <c r="Y329" s="2" t="s">
        <v>706</v>
      </c>
      <c r="Z329" s="2" t="s">
        <v>5603</v>
      </c>
    </row>
    <row r="330">
      <c r="A330" s="2">
        <v>140.0</v>
      </c>
      <c r="B330" s="2" t="s">
        <v>4560</v>
      </c>
      <c r="C330" s="2" t="s">
        <v>1661</v>
      </c>
      <c r="D330" s="2" t="b">
        <v>1</v>
      </c>
      <c r="E330" s="2">
        <v>0.0</v>
      </c>
      <c r="F330" s="2">
        <v>0.0</v>
      </c>
      <c r="G330" s="2">
        <v>0.0</v>
      </c>
      <c r="H330" s="130">
        <v>42318.48333333333</v>
      </c>
      <c r="I330" s="2" t="s">
        <v>1662</v>
      </c>
      <c r="J330" s="2" t="s">
        <v>1663</v>
      </c>
      <c r="K330" s="2" t="s">
        <v>1664</v>
      </c>
      <c r="Q330" s="2" t="s">
        <v>1665</v>
      </c>
      <c r="R330" s="2" t="b">
        <v>1</v>
      </c>
      <c r="S330" s="2" t="b">
        <v>0</v>
      </c>
      <c r="T330" s="2">
        <v>21093.0</v>
      </c>
      <c r="U330" s="2" t="s">
        <v>1666</v>
      </c>
      <c r="V330" s="2" t="s">
        <v>646</v>
      </c>
      <c r="W330" s="53">
        <v>3302536.0</v>
      </c>
      <c r="X330" s="53">
        <v>3165278.0</v>
      </c>
      <c r="Y330" s="2" t="s">
        <v>1667</v>
      </c>
      <c r="Z330" s="2" t="s">
        <v>5613</v>
      </c>
    </row>
    <row r="331">
      <c r="A331" s="2">
        <v>141.0</v>
      </c>
      <c r="B331" s="2" t="s">
        <v>4560</v>
      </c>
      <c r="C331" s="2" t="s">
        <v>1661</v>
      </c>
      <c r="D331" s="2" t="b">
        <v>1</v>
      </c>
      <c r="E331" s="2">
        <v>1.0</v>
      </c>
      <c r="F331" s="2">
        <v>0.0</v>
      </c>
      <c r="G331" s="2">
        <v>1.0</v>
      </c>
      <c r="H331" s="130">
        <v>42318.50347222222</v>
      </c>
      <c r="I331" s="2" t="s">
        <v>1671</v>
      </c>
      <c r="J331" s="2" t="s">
        <v>1663</v>
      </c>
      <c r="K331" s="2" t="s">
        <v>1672</v>
      </c>
      <c r="Q331" s="2" t="s">
        <v>1674</v>
      </c>
      <c r="R331" s="2" t="b">
        <v>1</v>
      </c>
      <c r="S331" s="2" t="b">
        <v>0</v>
      </c>
      <c r="T331" s="2">
        <v>21093.0</v>
      </c>
      <c r="U331" s="2" t="s">
        <v>1666</v>
      </c>
      <c r="V331" s="2" t="s">
        <v>646</v>
      </c>
      <c r="W331" s="53">
        <v>3302536.0</v>
      </c>
      <c r="X331" s="53">
        <v>3165278.0</v>
      </c>
      <c r="Y331" s="2" t="s">
        <v>1667</v>
      </c>
      <c r="Z331" s="2" t="s">
        <v>5621</v>
      </c>
    </row>
    <row r="332">
      <c r="A332" s="2">
        <v>142.0</v>
      </c>
      <c r="B332" s="2" t="s">
        <v>4560</v>
      </c>
      <c r="C332" s="2" t="s">
        <v>1661</v>
      </c>
      <c r="D332" s="2" t="b">
        <v>1</v>
      </c>
      <c r="E332" s="2">
        <v>41.0</v>
      </c>
      <c r="F332" s="2">
        <v>6.0</v>
      </c>
      <c r="G332" s="2">
        <v>35.0</v>
      </c>
      <c r="H332" s="130">
        <v>42318.563888888886</v>
      </c>
      <c r="I332" s="2" t="s">
        <v>1682</v>
      </c>
      <c r="J332" s="2" t="s">
        <v>1663</v>
      </c>
      <c r="K332" s="2" t="s">
        <v>1683</v>
      </c>
      <c r="Q332" s="2" t="s">
        <v>1684</v>
      </c>
      <c r="R332" s="2" t="b">
        <v>1</v>
      </c>
      <c r="S332" s="2" t="b">
        <v>0</v>
      </c>
      <c r="T332" s="2">
        <v>21093.0</v>
      </c>
      <c r="U332" s="2" t="s">
        <v>1666</v>
      </c>
      <c r="V332" s="2" t="s">
        <v>646</v>
      </c>
      <c r="W332" s="53">
        <v>3302536.0</v>
      </c>
      <c r="X332" s="53">
        <v>3165278.0</v>
      </c>
      <c r="Y332" s="2" t="s">
        <v>1667</v>
      </c>
      <c r="Z332" s="2" t="s">
        <v>5633</v>
      </c>
    </row>
    <row r="333">
      <c r="A333" s="2">
        <v>143.0</v>
      </c>
      <c r="B333" s="2" t="s">
        <v>4560</v>
      </c>
      <c r="C333" s="2" t="s">
        <v>1661</v>
      </c>
      <c r="D333" s="2" t="b">
        <v>1</v>
      </c>
      <c r="E333" s="2">
        <v>68.0</v>
      </c>
      <c r="F333" s="2">
        <v>20.0</v>
      </c>
      <c r="G333" s="2">
        <v>48.0</v>
      </c>
      <c r="H333" s="130">
        <v>42319.42222222222</v>
      </c>
      <c r="I333" s="2" t="s">
        <v>1689</v>
      </c>
      <c r="J333" s="2" t="s">
        <v>1663</v>
      </c>
      <c r="K333" s="2" t="s">
        <v>1690</v>
      </c>
      <c r="Q333" s="2" t="s">
        <v>1691</v>
      </c>
      <c r="R333" s="2" t="b">
        <v>1</v>
      </c>
      <c r="S333" s="2" t="b">
        <v>1</v>
      </c>
      <c r="T333" s="2">
        <v>21093.0</v>
      </c>
      <c r="U333" s="2" t="s">
        <v>1666</v>
      </c>
      <c r="V333" s="2" t="s">
        <v>646</v>
      </c>
      <c r="W333" s="53">
        <v>3302536.0</v>
      </c>
      <c r="X333" s="53">
        <v>3165278.0</v>
      </c>
      <c r="Y333" s="2" t="s">
        <v>1667</v>
      </c>
      <c r="Z333" s="2" t="s">
        <v>5643</v>
      </c>
    </row>
    <row r="334">
      <c r="A334" s="2">
        <v>144.0</v>
      </c>
      <c r="B334" s="2" t="s">
        <v>4560</v>
      </c>
      <c r="C334" s="2" t="s">
        <v>1661</v>
      </c>
      <c r="D334" s="2" t="b">
        <v>1</v>
      </c>
      <c r="E334" s="2">
        <v>2.0</v>
      </c>
      <c r="F334" s="2">
        <v>0.0</v>
      </c>
      <c r="G334" s="2">
        <v>2.0</v>
      </c>
      <c r="H334" s="130">
        <v>42328.41180555556</v>
      </c>
      <c r="I334" s="2" t="s">
        <v>1694</v>
      </c>
      <c r="J334" s="2" t="s">
        <v>1663</v>
      </c>
      <c r="K334" s="2" t="s">
        <v>1695</v>
      </c>
      <c r="Q334" s="2" t="s">
        <v>1696</v>
      </c>
      <c r="R334" s="2" t="b">
        <v>1</v>
      </c>
      <c r="S334" s="2" t="b">
        <v>0</v>
      </c>
      <c r="T334" s="2">
        <v>21093.0</v>
      </c>
      <c r="U334" s="2" t="s">
        <v>1666</v>
      </c>
      <c r="V334" s="2" t="s">
        <v>646</v>
      </c>
      <c r="W334" s="53">
        <v>3302536.0</v>
      </c>
      <c r="X334" s="53">
        <v>3165278.0</v>
      </c>
      <c r="Y334" s="2" t="s">
        <v>1667</v>
      </c>
      <c r="Z334" s="2" t="s">
        <v>5652</v>
      </c>
    </row>
    <row r="335">
      <c r="A335" s="2">
        <v>145.0</v>
      </c>
      <c r="B335" s="2" t="s">
        <v>4560</v>
      </c>
      <c r="C335" s="2" t="s">
        <v>1661</v>
      </c>
      <c r="D335" s="2" t="b">
        <v>1</v>
      </c>
      <c r="E335" s="2">
        <v>5.0</v>
      </c>
      <c r="F335" s="2">
        <v>0.0</v>
      </c>
      <c r="G335" s="2">
        <v>5.0</v>
      </c>
      <c r="H335" s="130">
        <v>42331.57013888889</v>
      </c>
      <c r="I335" s="2" t="s">
        <v>1700</v>
      </c>
      <c r="J335" s="2" t="s">
        <v>1663</v>
      </c>
      <c r="K335" s="2" t="s">
        <v>1701</v>
      </c>
      <c r="Q335" s="2" t="s">
        <v>1702</v>
      </c>
      <c r="R335" s="2" t="b">
        <v>1</v>
      </c>
      <c r="S335" s="2" t="b">
        <v>0</v>
      </c>
      <c r="T335" s="2">
        <v>21093.0</v>
      </c>
      <c r="U335" s="2" t="s">
        <v>1666</v>
      </c>
      <c r="V335" s="2" t="s">
        <v>646</v>
      </c>
      <c r="W335" s="53">
        <v>3302536.0</v>
      </c>
      <c r="X335" s="53">
        <v>3165278.0</v>
      </c>
      <c r="Y335" s="2" t="s">
        <v>1667</v>
      </c>
      <c r="Z335" s="2" t="s">
        <v>5656</v>
      </c>
    </row>
    <row r="336">
      <c r="A336" s="2">
        <v>178.0</v>
      </c>
      <c r="B336" s="2" t="s">
        <v>4560</v>
      </c>
      <c r="C336" s="2" t="s">
        <v>2014</v>
      </c>
      <c r="D336" s="2" t="b">
        <v>1</v>
      </c>
      <c r="E336" s="2">
        <v>10.0</v>
      </c>
      <c r="F336" s="2">
        <v>1.0</v>
      </c>
      <c r="G336" s="2">
        <v>9.0</v>
      </c>
      <c r="H336" s="130">
        <v>42332.57430555556</v>
      </c>
      <c r="I336" s="2" t="s">
        <v>2015</v>
      </c>
      <c r="J336" s="2" t="s">
        <v>2016</v>
      </c>
      <c r="K336" s="2" t="s">
        <v>2017</v>
      </c>
      <c r="Q336" s="2" t="s">
        <v>2018</v>
      </c>
      <c r="R336" s="2" t="b">
        <v>1</v>
      </c>
      <c r="S336" s="2" t="b">
        <v>0</v>
      </c>
      <c r="T336" s="2">
        <v>20914.0</v>
      </c>
      <c r="U336" s="2" t="s">
        <v>2019</v>
      </c>
      <c r="V336" s="2" t="s">
        <v>646</v>
      </c>
      <c r="Y336" s="2" t="s">
        <v>2020</v>
      </c>
      <c r="Z336" s="2" t="s">
        <v>5663</v>
      </c>
    </row>
    <row r="337">
      <c r="A337" s="2">
        <v>232.0</v>
      </c>
      <c r="B337" s="2" t="s">
        <v>4560</v>
      </c>
      <c r="C337" s="2" t="s">
        <v>2480</v>
      </c>
      <c r="D337" s="2" t="b">
        <v>1</v>
      </c>
      <c r="E337" s="2">
        <v>4.0</v>
      </c>
      <c r="F337" s="2">
        <v>0.0</v>
      </c>
      <c r="G337" s="2">
        <v>4.0</v>
      </c>
      <c r="H337" s="130">
        <v>42331.584027777775</v>
      </c>
      <c r="I337" s="2" t="s">
        <v>2481</v>
      </c>
      <c r="J337" s="2" t="s">
        <v>2482</v>
      </c>
      <c r="K337" s="2" t="s">
        <v>2483</v>
      </c>
      <c r="Q337" s="2" t="s">
        <v>2484</v>
      </c>
      <c r="R337" s="2" t="b">
        <v>1</v>
      </c>
      <c r="S337" s="2" t="b">
        <v>1</v>
      </c>
      <c r="T337" s="2">
        <v>20837.0</v>
      </c>
      <c r="U337" s="2" t="s">
        <v>2485</v>
      </c>
      <c r="V337" s="2" t="s">
        <v>646</v>
      </c>
      <c r="Z337" s="2" t="s">
        <v>5670</v>
      </c>
    </row>
    <row r="338">
      <c r="A338" s="2">
        <v>233.0</v>
      </c>
      <c r="B338" s="2" t="s">
        <v>4560</v>
      </c>
      <c r="C338" s="2" t="s">
        <v>2480</v>
      </c>
      <c r="D338" s="2" t="b">
        <v>1</v>
      </c>
      <c r="E338" s="2">
        <v>27.0</v>
      </c>
      <c r="F338" s="2">
        <v>1.0</v>
      </c>
      <c r="G338" s="2">
        <v>26.0</v>
      </c>
      <c r="H338" s="130">
        <v>42331.58472222222</v>
      </c>
      <c r="I338" s="2" t="s">
        <v>2481</v>
      </c>
      <c r="J338" s="2" t="s">
        <v>2482</v>
      </c>
      <c r="K338" s="2" t="s">
        <v>2483</v>
      </c>
      <c r="Q338" s="2" t="s">
        <v>2484</v>
      </c>
      <c r="R338" s="2" t="b">
        <v>1</v>
      </c>
      <c r="S338" s="2" t="b">
        <v>1</v>
      </c>
      <c r="T338" s="2">
        <v>20837.0</v>
      </c>
      <c r="U338" s="2" t="s">
        <v>2485</v>
      </c>
      <c r="V338" s="2" t="s">
        <v>646</v>
      </c>
      <c r="Z338" s="2" t="s">
        <v>5672</v>
      </c>
    </row>
    <row r="339">
      <c r="A339" s="2">
        <v>234.0</v>
      </c>
      <c r="B339" s="2" t="s">
        <v>4560</v>
      </c>
      <c r="C339" s="2" t="s">
        <v>2480</v>
      </c>
      <c r="D339" s="2" t="b">
        <v>1</v>
      </c>
      <c r="E339" s="2">
        <v>75.0</v>
      </c>
      <c r="F339" s="2">
        <v>15.0</v>
      </c>
      <c r="G339" s="2">
        <v>60.0</v>
      </c>
      <c r="H339" s="130">
        <v>42331.603472222225</v>
      </c>
      <c r="I339" s="2" t="s">
        <v>2490</v>
      </c>
      <c r="J339" s="2" t="s">
        <v>2482</v>
      </c>
      <c r="K339" s="2" t="s">
        <v>2491</v>
      </c>
      <c r="Q339" s="2" t="s">
        <v>2492</v>
      </c>
      <c r="R339" s="2" t="b">
        <v>1</v>
      </c>
      <c r="S339" s="2" t="b">
        <v>0</v>
      </c>
      <c r="T339" s="2">
        <v>20837.0</v>
      </c>
      <c r="U339" s="2" t="s">
        <v>2485</v>
      </c>
      <c r="V339" s="2" t="s">
        <v>646</v>
      </c>
      <c r="Z339" s="2" t="s">
        <v>5678</v>
      </c>
    </row>
    <row r="340">
      <c r="A340" s="2">
        <v>253.0</v>
      </c>
      <c r="B340" s="2" t="s">
        <v>4560</v>
      </c>
      <c r="C340" s="2" t="s">
        <v>2681</v>
      </c>
      <c r="D340" s="2" t="b">
        <v>1</v>
      </c>
      <c r="E340" s="2">
        <v>196.0</v>
      </c>
      <c r="F340" s="2">
        <v>27.0</v>
      </c>
      <c r="G340" s="2">
        <v>169.0</v>
      </c>
      <c r="H340" s="130">
        <v>42321.541666666664</v>
      </c>
      <c r="I340" s="2" t="s">
        <v>2684</v>
      </c>
      <c r="J340" s="2" t="s">
        <v>2685</v>
      </c>
      <c r="K340" s="2" t="s">
        <v>2686</v>
      </c>
      <c r="Q340" s="2" t="s">
        <v>2690</v>
      </c>
      <c r="R340" s="2" t="b">
        <v>1</v>
      </c>
      <c r="S340" s="2" t="b">
        <v>1</v>
      </c>
      <c r="T340" s="2">
        <v>21201.0</v>
      </c>
      <c r="U340" s="2" t="s">
        <v>2693</v>
      </c>
      <c r="V340" s="2" t="s">
        <v>646</v>
      </c>
      <c r="W340" s="53">
        <v>446814.0</v>
      </c>
      <c r="X340" s="53">
        <v>479941.0</v>
      </c>
      <c r="Y340" s="2" t="s">
        <v>2695</v>
      </c>
      <c r="Z340" s="2" t="s">
        <v>5689</v>
      </c>
    </row>
    <row r="341">
      <c r="A341" s="2">
        <v>262.0</v>
      </c>
      <c r="B341" s="2" t="s">
        <v>4560</v>
      </c>
      <c r="C341" s="2" t="s">
        <v>2796</v>
      </c>
      <c r="D341" s="2" t="b">
        <v>1</v>
      </c>
      <c r="E341" s="2">
        <v>5635.0</v>
      </c>
      <c r="F341" s="2">
        <v>1205.0</v>
      </c>
      <c r="G341" s="2">
        <v>4430.0</v>
      </c>
      <c r="H341" s="130">
        <v>42313.66527777778</v>
      </c>
      <c r="I341" s="2" t="s">
        <v>2798</v>
      </c>
      <c r="J341" s="2" t="s">
        <v>2799</v>
      </c>
      <c r="K341" s="2" t="s">
        <v>2800</v>
      </c>
      <c r="Q341" s="2" t="s">
        <v>2801</v>
      </c>
      <c r="R341" s="2" t="b">
        <v>1</v>
      </c>
      <c r="S341" s="2" t="b">
        <v>1</v>
      </c>
      <c r="T341" s="2">
        <v>20817.0</v>
      </c>
      <c r="U341" s="2" t="s">
        <v>2802</v>
      </c>
      <c r="V341" s="2" t="s">
        <v>646</v>
      </c>
      <c r="Y341" s="2" t="s">
        <v>2803</v>
      </c>
      <c r="Z341" s="2" t="s">
        <v>5695</v>
      </c>
    </row>
    <row r="342">
      <c r="A342" s="2">
        <v>267.0</v>
      </c>
      <c r="B342" s="2" t="s">
        <v>4560</v>
      </c>
      <c r="C342" s="2" t="s">
        <v>2844</v>
      </c>
      <c r="D342" s="2" t="b">
        <v>1</v>
      </c>
      <c r="E342" s="2">
        <v>24.0</v>
      </c>
      <c r="F342" s="2">
        <v>5.0</v>
      </c>
      <c r="G342" s="2">
        <v>19.0</v>
      </c>
      <c r="H342" s="130">
        <v>42312.25277777778</v>
      </c>
      <c r="I342" s="2" t="s">
        <v>2845</v>
      </c>
      <c r="J342" s="2" t="s">
        <v>2846</v>
      </c>
      <c r="K342" s="2" t="s">
        <v>2847</v>
      </c>
      <c r="Q342" s="2" t="s">
        <v>2848</v>
      </c>
      <c r="R342" s="2" t="b">
        <v>1</v>
      </c>
      <c r="S342" s="2" t="b">
        <v>0</v>
      </c>
      <c r="T342" s="2">
        <v>21208.0</v>
      </c>
      <c r="U342" s="2" t="s">
        <v>2693</v>
      </c>
      <c r="V342" s="2" t="s">
        <v>646</v>
      </c>
      <c r="Y342" s="2" t="s">
        <v>2849</v>
      </c>
      <c r="Z342" s="2" t="s">
        <v>5703</v>
      </c>
    </row>
    <row r="343">
      <c r="A343" s="2">
        <v>270.0</v>
      </c>
      <c r="B343" s="2" t="s">
        <v>4560</v>
      </c>
      <c r="C343" s="2" t="s">
        <v>2876</v>
      </c>
      <c r="D343" s="2" t="b">
        <v>1</v>
      </c>
      <c r="E343" s="2">
        <v>16.0</v>
      </c>
      <c r="F343" s="2">
        <v>7.0</v>
      </c>
      <c r="G343" s="2">
        <v>9.0</v>
      </c>
      <c r="H343" s="130">
        <v>42331.49236111111</v>
      </c>
      <c r="I343" s="2" t="s">
        <v>2877</v>
      </c>
      <c r="J343" s="2" t="s">
        <v>2878</v>
      </c>
      <c r="K343" s="2" t="s">
        <v>2879</v>
      </c>
      <c r="Q343" s="2" t="s">
        <v>2880</v>
      </c>
      <c r="R343" s="2" t="b">
        <v>1</v>
      </c>
      <c r="S343" s="2" t="b">
        <v>0</v>
      </c>
      <c r="T343" s="2">
        <v>21251.0</v>
      </c>
      <c r="U343" s="2" t="s">
        <v>2693</v>
      </c>
      <c r="V343" s="2" t="s">
        <v>646</v>
      </c>
      <c r="W343" s="53">
        <v>8007229.0</v>
      </c>
      <c r="X343" s="53">
        <v>4455770.0</v>
      </c>
      <c r="Y343" s="2" t="s">
        <v>2881</v>
      </c>
      <c r="Z343" s="2" t="s">
        <v>5709</v>
      </c>
    </row>
    <row r="344">
      <c r="A344" s="2">
        <v>278.0</v>
      </c>
      <c r="B344" s="2" t="s">
        <v>4560</v>
      </c>
      <c r="C344" s="2" t="s">
        <v>2962</v>
      </c>
      <c r="D344" s="2" t="b">
        <v>1</v>
      </c>
      <c r="E344" s="2">
        <v>2.0</v>
      </c>
      <c r="F344" s="2">
        <v>0.0</v>
      </c>
      <c r="G344" s="2">
        <v>2.0</v>
      </c>
      <c r="H344" s="130">
        <v>42312.33472222222</v>
      </c>
      <c r="I344" s="2" t="s">
        <v>2963</v>
      </c>
      <c r="J344" s="2" t="s">
        <v>2964</v>
      </c>
      <c r="K344" s="2" t="s">
        <v>2965</v>
      </c>
      <c r="Q344" s="2" t="s">
        <v>2966</v>
      </c>
      <c r="R344" s="2" t="b">
        <v>1</v>
      </c>
      <c r="S344" s="2" t="b">
        <v>1</v>
      </c>
      <c r="T344" s="2">
        <v>21727.0</v>
      </c>
      <c r="U344" s="2" t="s">
        <v>2968</v>
      </c>
      <c r="V344" s="2" t="s">
        <v>646</v>
      </c>
      <c r="W344" s="53">
        <v>5390008.0</v>
      </c>
      <c r="X344" s="53">
        <v>5417055.0</v>
      </c>
      <c r="Y344" s="2" t="s">
        <v>2969</v>
      </c>
      <c r="Z344" s="2" t="s">
        <v>5717</v>
      </c>
    </row>
    <row r="345">
      <c r="A345" s="2">
        <v>279.0</v>
      </c>
      <c r="B345" s="2" t="s">
        <v>4560</v>
      </c>
      <c r="C345" s="2" t="s">
        <v>2973</v>
      </c>
      <c r="D345" s="2" t="b">
        <v>1</v>
      </c>
      <c r="E345" s="2">
        <v>8.0</v>
      </c>
      <c r="F345" s="2">
        <v>3.0</v>
      </c>
      <c r="G345" s="2">
        <v>5.0</v>
      </c>
      <c r="H345" s="130">
        <v>42312.88611111111</v>
      </c>
      <c r="I345" s="2" t="s">
        <v>2975</v>
      </c>
      <c r="J345" s="2" t="s">
        <v>2976</v>
      </c>
      <c r="K345" s="2" t="s">
        <v>2977</v>
      </c>
      <c r="Q345" s="2" t="s">
        <v>2978</v>
      </c>
      <c r="R345" s="2" t="b">
        <v>1</v>
      </c>
      <c r="S345" s="2" t="b">
        <v>0</v>
      </c>
      <c r="T345" s="2" t="s">
        <v>2979</v>
      </c>
      <c r="U345" s="2" t="s">
        <v>1666</v>
      </c>
      <c r="V345" s="2" t="s">
        <v>646</v>
      </c>
      <c r="W345" s="53">
        <v>2134076.0</v>
      </c>
      <c r="X345" s="53">
        <v>2021594.0</v>
      </c>
      <c r="Y345" s="2" t="s">
        <v>2980</v>
      </c>
      <c r="Z345" s="2" t="s">
        <v>5724</v>
      </c>
    </row>
    <row r="346">
      <c r="A346" s="2">
        <v>381.0</v>
      </c>
      <c r="B346" s="2" t="s">
        <v>4560</v>
      </c>
      <c r="C346" s="2" t="s">
        <v>4207</v>
      </c>
      <c r="D346" s="2" t="b">
        <v>1</v>
      </c>
      <c r="E346" s="2">
        <v>26.0</v>
      </c>
      <c r="F346" s="2">
        <v>11.0</v>
      </c>
      <c r="G346" s="2">
        <v>15.0</v>
      </c>
      <c r="H346" s="130">
        <v>42326.58125</v>
      </c>
      <c r="I346" s="2" t="s">
        <v>4208</v>
      </c>
      <c r="J346" s="2" t="s">
        <v>4209</v>
      </c>
      <c r="K346" s="2" t="s">
        <v>4210</v>
      </c>
      <c r="Q346" s="2" t="s">
        <v>4211</v>
      </c>
      <c r="R346" s="2" t="b">
        <v>1</v>
      </c>
      <c r="S346" s="2" t="b">
        <v>1</v>
      </c>
      <c r="T346" s="2">
        <v>20906.0</v>
      </c>
      <c r="U346" s="2" t="s">
        <v>2019</v>
      </c>
      <c r="V346" s="2" t="s">
        <v>646</v>
      </c>
      <c r="Y346" s="2" t="s">
        <v>4212</v>
      </c>
      <c r="Z346" s="2" t="s">
        <v>5733</v>
      </c>
    </row>
    <row r="347">
      <c r="A347" s="2">
        <v>391.0</v>
      </c>
      <c r="B347" s="2" t="s">
        <v>4560</v>
      </c>
      <c r="C347" s="2" t="s">
        <v>4296</v>
      </c>
      <c r="D347" s="2" t="b">
        <v>1</v>
      </c>
      <c r="E347" s="2">
        <v>65.0</v>
      </c>
      <c r="F347" s="2">
        <v>14.0</v>
      </c>
      <c r="G347" s="2">
        <v>51.0</v>
      </c>
      <c r="H347" s="130">
        <v>42311.271527777775</v>
      </c>
      <c r="I347" s="2" t="s">
        <v>4297</v>
      </c>
      <c r="J347" s="2" t="s">
        <v>4298</v>
      </c>
      <c r="K347" s="2" t="s">
        <v>4299</v>
      </c>
      <c r="L347" s="2" t="s">
        <v>532</v>
      </c>
      <c r="M347" s="2" t="s">
        <v>4300</v>
      </c>
      <c r="N347" s="2">
        <v>0.0</v>
      </c>
      <c r="O347" s="2" t="s">
        <v>4302</v>
      </c>
      <c r="P347" s="2" t="s">
        <v>4303</v>
      </c>
      <c r="Q347" s="2" t="s">
        <v>4304</v>
      </c>
      <c r="R347" s="2" t="b">
        <v>1</v>
      </c>
      <c r="S347" s="2" t="b">
        <v>0</v>
      </c>
      <c r="T347" s="2">
        <v>20853.0</v>
      </c>
      <c r="U347" s="2" t="s">
        <v>4305</v>
      </c>
      <c r="V347" s="2" t="s">
        <v>646</v>
      </c>
      <c r="W347" s="53">
        <v>642041.0</v>
      </c>
      <c r="X347" s="53">
        <v>682880.0</v>
      </c>
      <c r="Y347" s="2" t="s">
        <v>3272</v>
      </c>
      <c r="Z347" s="2" t="s">
        <v>5738</v>
      </c>
    </row>
    <row r="348">
      <c r="A348" s="2">
        <v>439.0</v>
      </c>
      <c r="B348" s="2" t="s">
        <v>4560</v>
      </c>
      <c r="C348" s="2" t="s">
        <v>4865</v>
      </c>
      <c r="D348" s="2" t="b">
        <v>1</v>
      </c>
      <c r="E348" s="2">
        <v>92.0</v>
      </c>
      <c r="F348" s="2">
        <v>21.0</v>
      </c>
      <c r="G348" s="2">
        <v>71.0</v>
      </c>
      <c r="H348" s="130">
        <v>42325.53333333333</v>
      </c>
      <c r="I348" s="2" t="s">
        <v>3778</v>
      </c>
      <c r="J348" s="2" t="s">
        <v>4866</v>
      </c>
      <c r="K348" s="2" t="s">
        <v>4867</v>
      </c>
      <c r="Q348" s="2" t="s">
        <v>4868</v>
      </c>
      <c r="R348" s="2" t="b">
        <v>1</v>
      </c>
      <c r="S348" s="2" t="b">
        <v>1</v>
      </c>
      <c r="T348" s="2">
        <v>21770.0</v>
      </c>
      <c r="U348" s="2" t="s">
        <v>4869</v>
      </c>
      <c r="V348" s="2" t="s">
        <v>646</v>
      </c>
      <c r="Y348" s="2" t="s">
        <v>4871</v>
      </c>
      <c r="Z348" s="2" t="s">
        <v>5744</v>
      </c>
    </row>
    <row r="349">
      <c r="A349" s="2">
        <v>448.0</v>
      </c>
      <c r="B349" s="2" t="s">
        <v>4560</v>
      </c>
      <c r="C349" s="2" t="s">
        <v>4948</v>
      </c>
      <c r="D349" s="2" t="b">
        <v>1</v>
      </c>
      <c r="E349" s="2">
        <v>0.0</v>
      </c>
      <c r="F349" s="2">
        <v>0.0</v>
      </c>
      <c r="G349" s="2">
        <v>0.0</v>
      </c>
      <c r="H349" s="130">
        <v>42327.87222222222</v>
      </c>
      <c r="I349" s="2" t="s">
        <v>4950</v>
      </c>
      <c r="J349" s="2" t="s">
        <v>4951</v>
      </c>
      <c r="K349" s="2" t="s">
        <v>4954</v>
      </c>
      <c r="Q349" s="2" t="s">
        <v>4958</v>
      </c>
      <c r="R349" s="2" t="b">
        <v>1</v>
      </c>
      <c r="S349" s="2" t="b">
        <v>1</v>
      </c>
      <c r="T349" s="2">
        <v>20740.0</v>
      </c>
      <c r="U349" s="2" t="s">
        <v>1595</v>
      </c>
      <c r="V349" s="2" t="s">
        <v>646</v>
      </c>
      <c r="W349" s="53">
        <v>6.7338571E7</v>
      </c>
      <c r="X349" s="53">
        <v>4.1642318E7</v>
      </c>
      <c r="Y349" s="2" t="s">
        <v>1756</v>
      </c>
      <c r="Z349" s="2" t="s">
        <v>5747</v>
      </c>
    </row>
    <row r="350">
      <c r="A350" s="2">
        <v>449.0</v>
      </c>
      <c r="B350" s="2" t="s">
        <v>4560</v>
      </c>
      <c r="C350" s="2" t="s">
        <v>4948</v>
      </c>
      <c r="D350" s="2" t="b">
        <v>1</v>
      </c>
      <c r="E350" s="2">
        <v>12.0</v>
      </c>
      <c r="F350" s="2">
        <v>3.0</v>
      </c>
      <c r="G350" s="2">
        <v>9.0</v>
      </c>
      <c r="H350" s="130">
        <v>42327.88055555556</v>
      </c>
      <c r="I350" s="2" t="s">
        <v>4950</v>
      </c>
      <c r="J350" s="2" t="s">
        <v>4951</v>
      </c>
      <c r="K350" s="2" t="s">
        <v>4954</v>
      </c>
      <c r="Q350" s="2" t="s">
        <v>4966</v>
      </c>
      <c r="R350" s="2" t="b">
        <v>1</v>
      </c>
      <c r="S350" s="2" t="b">
        <v>1</v>
      </c>
      <c r="T350" s="2">
        <v>20740.0</v>
      </c>
      <c r="U350" s="2" t="s">
        <v>1595</v>
      </c>
      <c r="V350" s="2" t="s">
        <v>646</v>
      </c>
      <c r="W350" s="53">
        <v>6.7338571E7</v>
      </c>
      <c r="X350" s="53">
        <v>4.1642318E7</v>
      </c>
      <c r="Y350" s="2" t="s">
        <v>1756</v>
      </c>
      <c r="Z350" s="2" t="s">
        <v>5752</v>
      </c>
    </row>
    <row r="351">
      <c r="A351" s="2">
        <v>490.0</v>
      </c>
      <c r="B351" s="2" t="s">
        <v>4560</v>
      </c>
      <c r="C351" s="2" t="s">
        <v>5419</v>
      </c>
      <c r="D351" s="2" t="b">
        <v>0</v>
      </c>
      <c r="E351" s="2">
        <v>8.0</v>
      </c>
      <c r="F351" s="2">
        <v>0.0</v>
      </c>
      <c r="G351" s="2">
        <v>8.0</v>
      </c>
      <c r="H351" s="130">
        <v>42312.1875</v>
      </c>
      <c r="I351" s="2" t="s">
        <v>5420</v>
      </c>
      <c r="J351" s="2" t="s">
        <v>5421</v>
      </c>
      <c r="K351" s="2" t="s">
        <v>5422</v>
      </c>
      <c r="Q351" s="2" t="s">
        <v>5423</v>
      </c>
      <c r="R351" s="2" t="b">
        <v>1</v>
      </c>
      <c r="S351" s="2" t="b">
        <v>1</v>
      </c>
      <c r="T351" s="2">
        <v>21236.0</v>
      </c>
      <c r="U351" s="2" t="s">
        <v>5424</v>
      </c>
      <c r="V351" s="2" t="s">
        <v>646</v>
      </c>
      <c r="Z351" s="2" t="s">
        <v>5756</v>
      </c>
    </row>
    <row r="352">
      <c r="A352" s="2">
        <v>528.0</v>
      </c>
      <c r="B352" s="2" t="s">
        <v>4560</v>
      </c>
      <c r="C352" s="2" t="s">
        <v>5759</v>
      </c>
      <c r="D352" s="2" t="b">
        <v>0</v>
      </c>
      <c r="E352" s="2">
        <v>159.0</v>
      </c>
      <c r="F352" s="2">
        <v>30.0</v>
      </c>
      <c r="G352" s="2">
        <v>129.0</v>
      </c>
      <c r="H352" s="130">
        <v>42331.49513888889</v>
      </c>
      <c r="I352" s="2" t="s">
        <v>325</v>
      </c>
      <c r="J352" s="2" t="s">
        <v>5760</v>
      </c>
      <c r="K352" s="2" t="s">
        <v>5761</v>
      </c>
      <c r="Q352" s="2" t="s">
        <v>5758</v>
      </c>
      <c r="R352" s="2" t="b">
        <v>1</v>
      </c>
      <c r="S352" s="2" t="b">
        <v>0</v>
      </c>
      <c r="T352" s="2">
        <v>21742.0</v>
      </c>
      <c r="U352" s="2" t="s">
        <v>5763</v>
      </c>
      <c r="V352" s="2" t="s">
        <v>646</v>
      </c>
      <c r="Z352" s="2" t="s">
        <v>5766</v>
      </c>
    </row>
    <row r="353">
      <c r="A353" s="2">
        <v>631.0</v>
      </c>
      <c r="B353" s="2" t="s">
        <v>4560</v>
      </c>
      <c r="C353" s="2" t="s">
        <v>5768</v>
      </c>
      <c r="D353" s="2" t="b">
        <v>1</v>
      </c>
      <c r="E353" s="2">
        <v>0.0</v>
      </c>
      <c r="F353" s="2">
        <v>0.0</v>
      </c>
      <c r="G353" s="2">
        <v>0.0</v>
      </c>
      <c r="H353" s="130">
        <v>42310.38125</v>
      </c>
      <c r="I353" s="2" t="s">
        <v>5769</v>
      </c>
      <c r="J353" s="2" t="s">
        <v>5770</v>
      </c>
      <c r="K353" s="2" t="s">
        <v>5771</v>
      </c>
      <c r="Q353" s="2" t="s">
        <v>5767</v>
      </c>
      <c r="R353" s="2" t="b">
        <v>0</v>
      </c>
      <c r="S353" s="2" t="b">
        <v>1</v>
      </c>
      <c r="T353" s="2">
        <v>20910.0</v>
      </c>
      <c r="U353" s="2" t="s">
        <v>5772</v>
      </c>
      <c r="V353" s="2" t="s">
        <v>646</v>
      </c>
      <c r="W353" s="53">
        <v>2156680.0</v>
      </c>
      <c r="X353" s="53">
        <v>1862645.0</v>
      </c>
      <c r="Y353" s="2" t="s">
        <v>5773</v>
      </c>
      <c r="Z353" s="2" t="s">
        <v>5774</v>
      </c>
      <c r="AA353" s="2">
        <v>3.0</v>
      </c>
      <c r="AB353" s="2">
        <v>1.0</v>
      </c>
    </row>
    <row r="354">
      <c r="A354" s="2">
        <v>648.0</v>
      </c>
      <c r="B354" s="2" t="s">
        <v>4560</v>
      </c>
      <c r="C354" s="2" t="s">
        <v>5776</v>
      </c>
      <c r="D354" s="2" t="b">
        <v>1</v>
      </c>
      <c r="E354" s="2">
        <v>17.0</v>
      </c>
      <c r="F354" s="2">
        <v>5.0</v>
      </c>
      <c r="G354" s="2">
        <v>12.0</v>
      </c>
      <c r="H354" s="130">
        <v>42318.85138888889</v>
      </c>
      <c r="I354" s="2" t="s">
        <v>5778</v>
      </c>
      <c r="J354" s="2" t="s">
        <v>1663</v>
      </c>
      <c r="K354" s="2" t="s">
        <v>5779</v>
      </c>
      <c r="Q354" s="2" t="s">
        <v>5775</v>
      </c>
      <c r="R354" s="2" t="b">
        <v>0</v>
      </c>
      <c r="S354" s="2" t="b">
        <v>0</v>
      </c>
      <c r="T354" s="2">
        <v>21093.0</v>
      </c>
      <c r="U354" s="2" t="s">
        <v>1666</v>
      </c>
      <c r="V354" s="2" t="s">
        <v>646</v>
      </c>
      <c r="W354" s="53">
        <v>3302536.0</v>
      </c>
      <c r="X354" s="53">
        <v>3165278.0</v>
      </c>
      <c r="Y354" s="2" t="s">
        <v>1667</v>
      </c>
      <c r="Z354" s="2" t="s">
        <v>5782</v>
      </c>
      <c r="AA354" s="2">
        <v>1.0</v>
      </c>
    </row>
    <row r="355">
      <c r="A355" s="2">
        <v>659.0</v>
      </c>
      <c r="B355" s="2" t="s">
        <v>4560</v>
      </c>
      <c r="C355" s="2" t="s">
        <v>1661</v>
      </c>
      <c r="D355" s="2" t="b">
        <v>1</v>
      </c>
      <c r="E355" s="2">
        <v>11.0</v>
      </c>
      <c r="F355" s="2">
        <v>5.0</v>
      </c>
      <c r="G355" s="2">
        <v>6.0</v>
      </c>
      <c r="H355" s="130">
        <v>42318.618055555555</v>
      </c>
      <c r="I355" s="2" t="s">
        <v>5784</v>
      </c>
      <c r="J355" s="2" t="s">
        <v>1663</v>
      </c>
      <c r="K355" s="2" t="s">
        <v>5785</v>
      </c>
      <c r="Q355" s="2" t="s">
        <v>5783</v>
      </c>
      <c r="R355" s="2" t="b">
        <v>0</v>
      </c>
      <c r="S355" s="2" t="b">
        <v>1</v>
      </c>
      <c r="T355" s="2">
        <v>21093.0</v>
      </c>
      <c r="U355" s="2" t="s">
        <v>1666</v>
      </c>
      <c r="V355" s="2" t="s">
        <v>646</v>
      </c>
      <c r="W355" s="53">
        <v>3302536.0</v>
      </c>
      <c r="X355" s="53">
        <v>3165278.0</v>
      </c>
      <c r="Y355" s="2" t="s">
        <v>1667</v>
      </c>
      <c r="Z355" s="2" t="s">
        <v>5786</v>
      </c>
      <c r="AA355" s="2">
        <v>1.0</v>
      </c>
    </row>
    <row r="356">
      <c r="A356" s="2">
        <v>660.0</v>
      </c>
      <c r="B356" s="2" t="s">
        <v>4560</v>
      </c>
      <c r="C356" s="2" t="s">
        <v>1661</v>
      </c>
      <c r="D356" s="2" t="b">
        <v>1</v>
      </c>
      <c r="E356" s="2">
        <v>0.0</v>
      </c>
      <c r="F356" s="2">
        <v>0.0</v>
      </c>
      <c r="G356" s="2">
        <v>0.0</v>
      </c>
      <c r="H356" s="130">
        <v>42318.68958333333</v>
      </c>
      <c r="I356" s="2" t="s">
        <v>5788</v>
      </c>
      <c r="J356" s="2" t="s">
        <v>1663</v>
      </c>
      <c r="K356" s="2" t="s">
        <v>5789</v>
      </c>
      <c r="Q356" s="2" t="s">
        <v>5787</v>
      </c>
      <c r="R356" s="2" t="b">
        <v>0</v>
      </c>
      <c r="S356" s="2" t="b">
        <v>0</v>
      </c>
      <c r="T356" s="2">
        <v>21093.0</v>
      </c>
      <c r="U356" s="2" t="s">
        <v>1666</v>
      </c>
      <c r="V356" s="2" t="s">
        <v>646</v>
      </c>
      <c r="W356" s="53">
        <v>3302536.0</v>
      </c>
      <c r="X356" s="53">
        <v>3165278.0</v>
      </c>
      <c r="Y356" s="2" t="s">
        <v>1667</v>
      </c>
      <c r="Z356" s="2" t="s">
        <v>5791</v>
      </c>
      <c r="AA356" s="2">
        <v>1.0</v>
      </c>
      <c r="AB356" s="2">
        <v>1.0</v>
      </c>
    </row>
    <row r="357">
      <c r="A357" s="2">
        <v>661.0</v>
      </c>
      <c r="B357" s="2" t="s">
        <v>4560</v>
      </c>
      <c r="C357" s="2" t="s">
        <v>1661</v>
      </c>
      <c r="D357" s="2" t="b">
        <v>1</v>
      </c>
      <c r="E357" s="2">
        <v>2.0</v>
      </c>
      <c r="F357" s="2">
        <v>0.0</v>
      </c>
      <c r="G357" s="2">
        <v>2.0</v>
      </c>
      <c r="H357" s="130">
        <v>42328.40416666667</v>
      </c>
      <c r="I357" s="2" t="s">
        <v>1694</v>
      </c>
      <c r="J357" s="2" t="s">
        <v>1663</v>
      </c>
      <c r="K357" s="2" t="s">
        <v>1695</v>
      </c>
      <c r="Q357" s="2" t="s">
        <v>1696</v>
      </c>
      <c r="R357" s="2" t="b">
        <v>0</v>
      </c>
      <c r="S357" s="2" t="b">
        <v>0</v>
      </c>
      <c r="T357" s="2">
        <v>21093.0</v>
      </c>
      <c r="U357" s="2" t="s">
        <v>1666</v>
      </c>
      <c r="V357" s="2" t="s">
        <v>646</v>
      </c>
      <c r="W357" s="53">
        <v>3302536.0</v>
      </c>
      <c r="X357" s="53">
        <v>3165278.0</v>
      </c>
      <c r="Y357" s="2" t="s">
        <v>1667</v>
      </c>
      <c r="Z357" s="2" t="s">
        <v>5652</v>
      </c>
      <c r="AA357" s="2">
        <v>1.0</v>
      </c>
    </row>
    <row r="358">
      <c r="A358" s="2">
        <v>662.0</v>
      </c>
      <c r="B358" s="2" t="s">
        <v>4560</v>
      </c>
      <c r="C358" s="2" t="s">
        <v>1661</v>
      </c>
      <c r="D358" s="2" t="b">
        <v>1</v>
      </c>
      <c r="E358" s="2">
        <v>0.0</v>
      </c>
      <c r="F358" s="2">
        <v>0.0</v>
      </c>
      <c r="G358" s="2">
        <v>0.0</v>
      </c>
      <c r="H358" s="130">
        <v>42330.55694444444</v>
      </c>
      <c r="I358" s="2" t="s">
        <v>5795</v>
      </c>
      <c r="J358" s="2" t="s">
        <v>1663</v>
      </c>
      <c r="K358" s="2" t="s">
        <v>5796</v>
      </c>
      <c r="Q358" s="2" t="s">
        <v>5794</v>
      </c>
      <c r="R358" s="2" t="b">
        <v>0</v>
      </c>
      <c r="S358" s="2" t="b">
        <v>1</v>
      </c>
      <c r="T358" s="2">
        <v>21093.0</v>
      </c>
      <c r="U358" s="2" t="s">
        <v>1666</v>
      </c>
      <c r="V358" s="2" t="s">
        <v>646</v>
      </c>
      <c r="W358" s="53">
        <v>3302536.0</v>
      </c>
      <c r="X358" s="53">
        <v>3165278.0</v>
      </c>
      <c r="Y358" s="2" t="s">
        <v>1667</v>
      </c>
      <c r="Z358" s="2" t="s">
        <v>5798</v>
      </c>
      <c r="AA358" s="2">
        <v>1.0</v>
      </c>
      <c r="AB358" s="2">
        <v>2.0</v>
      </c>
    </row>
    <row r="359">
      <c r="A359" s="2">
        <v>674.0</v>
      </c>
      <c r="B359" s="2" t="s">
        <v>4560</v>
      </c>
      <c r="C359" s="2" t="s">
        <v>5800</v>
      </c>
      <c r="D359" s="2" t="b">
        <v>1</v>
      </c>
      <c r="E359" s="2">
        <v>0.0</v>
      </c>
      <c r="F359" s="2">
        <v>0.0</v>
      </c>
      <c r="G359" s="2">
        <v>0.0</v>
      </c>
      <c r="H359" s="130">
        <v>42321.36319444444</v>
      </c>
      <c r="I359" s="2" t="s">
        <v>5801</v>
      </c>
      <c r="J359" s="2" t="s">
        <v>5802</v>
      </c>
      <c r="K359" s="2" t="s">
        <v>5804</v>
      </c>
      <c r="Q359" s="2" t="s">
        <v>5799</v>
      </c>
      <c r="R359" s="2" t="b">
        <v>0</v>
      </c>
      <c r="S359" s="2" t="b">
        <v>1</v>
      </c>
      <c r="T359" s="2">
        <v>21001.0</v>
      </c>
      <c r="U359" s="2" t="s">
        <v>5806</v>
      </c>
      <c r="V359" s="2" t="s">
        <v>646</v>
      </c>
      <c r="W359" s="53">
        <v>1152787.0</v>
      </c>
      <c r="X359" s="53">
        <v>968949.0</v>
      </c>
      <c r="Y359" s="2" t="s">
        <v>5807</v>
      </c>
      <c r="Z359" s="2" t="s">
        <v>5808</v>
      </c>
      <c r="AA359" s="2">
        <v>1.0</v>
      </c>
      <c r="AB359" s="2">
        <v>1.0</v>
      </c>
    </row>
    <row r="360">
      <c r="A360" s="2">
        <v>693.0</v>
      </c>
      <c r="B360" s="2" t="s">
        <v>4560</v>
      </c>
      <c r="C360" s="2" t="s">
        <v>5810</v>
      </c>
      <c r="D360" s="2" t="b">
        <v>1</v>
      </c>
      <c r="E360" s="2">
        <v>1.0</v>
      </c>
      <c r="F360" s="2">
        <v>0.0</v>
      </c>
      <c r="G360" s="2">
        <v>1.0</v>
      </c>
      <c r="H360" s="130">
        <v>42326.299305555556</v>
      </c>
      <c r="I360" s="2" t="s">
        <v>5811</v>
      </c>
      <c r="J360" s="2" t="s">
        <v>5812</v>
      </c>
      <c r="K360" s="2" t="s">
        <v>5813</v>
      </c>
      <c r="L360" s="2" t="s">
        <v>264</v>
      </c>
      <c r="M360" s="2" t="s">
        <v>5814</v>
      </c>
      <c r="N360" s="2">
        <v>0.0</v>
      </c>
      <c r="O360" s="2" t="s">
        <v>5815</v>
      </c>
      <c r="P360" s="2" t="s">
        <v>5816</v>
      </c>
      <c r="Q360" s="2" t="s">
        <v>5809</v>
      </c>
      <c r="R360" s="2" t="b">
        <v>0</v>
      </c>
      <c r="S360" s="2" t="b">
        <v>0</v>
      </c>
      <c r="T360" s="2">
        <v>21666.0</v>
      </c>
      <c r="U360" s="2" t="s">
        <v>5817</v>
      </c>
      <c r="V360" s="2" t="s">
        <v>646</v>
      </c>
      <c r="Y360" s="2" t="s">
        <v>5818</v>
      </c>
      <c r="Z360" s="2" t="s">
        <v>5819</v>
      </c>
      <c r="AA360" s="2">
        <v>3.0</v>
      </c>
      <c r="AB360" s="2">
        <v>2.0</v>
      </c>
    </row>
    <row r="361">
      <c r="A361" s="2">
        <v>707.0</v>
      </c>
      <c r="B361" s="2" t="s">
        <v>4560</v>
      </c>
      <c r="C361" s="2" t="s">
        <v>5821</v>
      </c>
      <c r="D361" s="2" t="b">
        <v>1</v>
      </c>
      <c r="E361" s="2">
        <v>1.0</v>
      </c>
      <c r="F361" s="2">
        <v>0.0</v>
      </c>
      <c r="G361" s="2">
        <v>1.0</v>
      </c>
      <c r="H361" s="130">
        <v>42317.55763888889</v>
      </c>
      <c r="I361" s="2" t="s">
        <v>5823</v>
      </c>
      <c r="J361" s="2" t="s">
        <v>5824</v>
      </c>
      <c r="K361" s="2" t="s">
        <v>5825</v>
      </c>
      <c r="Q361" s="2" t="s">
        <v>5820</v>
      </c>
      <c r="R361" s="2" t="b">
        <v>0</v>
      </c>
      <c r="S361" s="2" t="b">
        <v>1</v>
      </c>
      <c r="T361" s="2">
        <v>21740.0</v>
      </c>
      <c r="U361" s="2" t="s">
        <v>5763</v>
      </c>
      <c r="V361" s="2" t="s">
        <v>646</v>
      </c>
      <c r="Y361" s="2" t="s">
        <v>5826</v>
      </c>
      <c r="Z361" s="2" t="s">
        <v>5829</v>
      </c>
      <c r="AA361" s="2">
        <v>3.0</v>
      </c>
      <c r="AB361" s="2">
        <v>1.0</v>
      </c>
    </row>
    <row r="362">
      <c r="A362" s="2">
        <v>716.0</v>
      </c>
      <c r="B362" s="2" t="s">
        <v>4560</v>
      </c>
      <c r="C362" s="2" t="s">
        <v>5831</v>
      </c>
      <c r="D362" s="2" t="b">
        <v>1</v>
      </c>
      <c r="E362" s="2">
        <v>0.0</v>
      </c>
      <c r="F362" s="2">
        <v>0.0</v>
      </c>
      <c r="G362" s="2">
        <v>0.0</v>
      </c>
      <c r="H362" s="130">
        <v>42320.330555555556</v>
      </c>
      <c r="I362" s="2" t="s">
        <v>5832</v>
      </c>
      <c r="J362" s="2" t="s">
        <v>5833</v>
      </c>
      <c r="K362" s="2" t="s">
        <v>5835</v>
      </c>
      <c r="Q362" s="2" t="s">
        <v>5830</v>
      </c>
      <c r="R362" s="2" t="b">
        <v>0</v>
      </c>
      <c r="S362" s="2" t="b">
        <v>0</v>
      </c>
      <c r="T362" s="2">
        <v>20636.0</v>
      </c>
      <c r="U362" s="2" t="s">
        <v>5836</v>
      </c>
      <c r="V362" s="2" t="s">
        <v>646</v>
      </c>
      <c r="W362" s="53">
        <v>4406733.0</v>
      </c>
      <c r="X362" s="53">
        <v>3933608.0</v>
      </c>
      <c r="Y362" s="2" t="s">
        <v>2723</v>
      </c>
      <c r="Z362" s="2" t="s">
        <v>5839</v>
      </c>
      <c r="AA362" s="2">
        <v>2.0</v>
      </c>
      <c r="AB362" s="2">
        <v>3.0</v>
      </c>
    </row>
    <row r="363">
      <c r="A363" s="2">
        <v>738.0</v>
      </c>
      <c r="B363" s="2" t="s">
        <v>4560</v>
      </c>
      <c r="C363" s="2" t="s">
        <v>5841</v>
      </c>
      <c r="D363" s="2" t="b">
        <v>1</v>
      </c>
      <c r="E363" s="2">
        <v>1.0</v>
      </c>
      <c r="F363" s="2">
        <v>0.0</v>
      </c>
      <c r="G363" s="2">
        <v>1.0</v>
      </c>
      <c r="H363" s="130">
        <v>42318.478472222225</v>
      </c>
      <c r="I363" s="2" t="s">
        <v>5843</v>
      </c>
      <c r="J363" s="2" t="s">
        <v>5844</v>
      </c>
      <c r="K363" s="2" t="s">
        <v>5845</v>
      </c>
      <c r="Q363" s="2" t="s">
        <v>5840</v>
      </c>
      <c r="R363" s="2" t="b">
        <v>0</v>
      </c>
      <c r="S363" s="2" t="b">
        <v>0</v>
      </c>
      <c r="T363" s="2">
        <v>21210.0</v>
      </c>
      <c r="U363" s="2" t="s">
        <v>2693</v>
      </c>
      <c r="V363" s="2" t="s">
        <v>646</v>
      </c>
      <c r="W363" s="53">
        <v>2.5233648E7</v>
      </c>
      <c r="X363" s="53">
        <v>2.5040991E7</v>
      </c>
      <c r="Y363" s="2" t="s">
        <v>3793</v>
      </c>
      <c r="Z363" s="2" t="s">
        <v>5848</v>
      </c>
      <c r="AA363" s="2">
        <v>2.0</v>
      </c>
      <c r="AB363" s="2">
        <v>3.0</v>
      </c>
    </row>
    <row r="364">
      <c r="A364" s="2">
        <v>739.0</v>
      </c>
      <c r="B364" s="2" t="s">
        <v>4560</v>
      </c>
      <c r="C364" s="2" t="s">
        <v>5850</v>
      </c>
      <c r="D364" s="2" t="b">
        <v>1</v>
      </c>
      <c r="E364" s="2">
        <v>1.0</v>
      </c>
      <c r="F364" s="2">
        <v>0.0</v>
      </c>
      <c r="G364" s="2">
        <v>1.0</v>
      </c>
      <c r="H364" s="130">
        <v>42321.80625</v>
      </c>
      <c r="I364" s="2" t="s">
        <v>5851</v>
      </c>
      <c r="J364" s="2" t="s">
        <v>5852</v>
      </c>
      <c r="K364" s="2" t="s">
        <v>5853</v>
      </c>
      <c r="Q364" s="2" t="s">
        <v>5849</v>
      </c>
      <c r="R364" s="2" t="b">
        <v>0</v>
      </c>
      <c r="S364" s="2" t="b">
        <v>0</v>
      </c>
      <c r="T364" s="2">
        <v>20706.0</v>
      </c>
      <c r="U364" s="2" t="s">
        <v>5854</v>
      </c>
      <c r="V364" s="2" t="s">
        <v>646</v>
      </c>
      <c r="W364" s="53">
        <v>345597.0</v>
      </c>
      <c r="X364" s="53">
        <v>216810.0</v>
      </c>
      <c r="Y364" s="2" t="s">
        <v>911</v>
      </c>
      <c r="Z364" s="2" t="s">
        <v>5857</v>
      </c>
      <c r="AA364" s="2">
        <v>2.0</v>
      </c>
      <c r="AB364" s="2">
        <v>4.0</v>
      </c>
    </row>
    <row r="365">
      <c r="A365" s="2">
        <v>766.0</v>
      </c>
      <c r="B365" s="2" t="s">
        <v>4560</v>
      </c>
      <c r="C365" s="2" t="s">
        <v>5419</v>
      </c>
      <c r="D365" s="2" t="b">
        <v>0</v>
      </c>
      <c r="E365" s="2">
        <v>2.0</v>
      </c>
      <c r="F365" s="2">
        <v>0.0</v>
      </c>
      <c r="G365" s="2">
        <v>2.0</v>
      </c>
      <c r="H365" s="130">
        <v>42313.36944444444</v>
      </c>
      <c r="I365" s="2" t="s">
        <v>5420</v>
      </c>
      <c r="J365" s="2" t="s">
        <v>5421</v>
      </c>
      <c r="K365" s="2" t="s">
        <v>5422</v>
      </c>
      <c r="Q365" s="2" t="s">
        <v>5423</v>
      </c>
      <c r="R365" s="2" t="b">
        <v>0</v>
      </c>
      <c r="S365" s="2" t="b">
        <v>1</v>
      </c>
      <c r="T365" s="2">
        <v>21236.0</v>
      </c>
      <c r="U365" s="2" t="s">
        <v>5424</v>
      </c>
      <c r="V365" s="2" t="s">
        <v>646</v>
      </c>
      <c r="Z365" s="2" t="s">
        <v>5756</v>
      </c>
      <c r="AA365" s="2">
        <v>1.0</v>
      </c>
      <c r="AB365" s="2">
        <v>2.0</v>
      </c>
    </row>
    <row r="366">
      <c r="A366" s="2">
        <v>767.0</v>
      </c>
      <c r="B366" s="2" t="s">
        <v>4560</v>
      </c>
      <c r="C366" s="2" t="s">
        <v>5419</v>
      </c>
      <c r="D366" s="2" t="b">
        <v>0</v>
      </c>
      <c r="E366" s="2">
        <v>5.0</v>
      </c>
      <c r="F366" s="2">
        <v>0.0</v>
      </c>
      <c r="G366" s="2">
        <v>5.0</v>
      </c>
      <c r="H366" s="130">
        <v>42316.410416666666</v>
      </c>
      <c r="I366" s="2" t="s">
        <v>5420</v>
      </c>
      <c r="J366" s="2" t="s">
        <v>5421</v>
      </c>
      <c r="K366" s="2" t="s">
        <v>5422</v>
      </c>
      <c r="Q366" s="2" t="s">
        <v>5423</v>
      </c>
      <c r="R366" s="2" t="b">
        <v>0</v>
      </c>
      <c r="S366" s="2" t="b">
        <v>1</v>
      </c>
      <c r="T366" s="2">
        <v>21236.0</v>
      </c>
      <c r="U366" s="2" t="s">
        <v>5424</v>
      </c>
      <c r="V366" s="2" t="s">
        <v>646</v>
      </c>
      <c r="Z366" s="2" t="s">
        <v>5756</v>
      </c>
      <c r="AA366" s="2">
        <v>1.0</v>
      </c>
      <c r="AB366" s="2">
        <v>2.0</v>
      </c>
    </row>
    <row r="367">
      <c r="A367" s="2">
        <v>819.0</v>
      </c>
      <c r="B367" s="2" t="s">
        <v>4560</v>
      </c>
      <c r="C367" s="2" t="s">
        <v>5863</v>
      </c>
      <c r="D367" s="2" t="b">
        <v>0</v>
      </c>
      <c r="E367" s="2">
        <v>3.0</v>
      </c>
      <c r="F367" s="2">
        <v>0.0</v>
      </c>
      <c r="G367" s="2">
        <v>3.0</v>
      </c>
      <c r="H367" s="130">
        <v>42317.7375</v>
      </c>
      <c r="I367" s="2" t="s">
        <v>5864</v>
      </c>
      <c r="J367" s="2" t="s">
        <v>5865</v>
      </c>
      <c r="K367" s="2" t="s">
        <v>5866</v>
      </c>
      <c r="Q367" s="2" t="s">
        <v>5862</v>
      </c>
      <c r="R367" s="2" t="b">
        <v>0</v>
      </c>
      <c r="S367" s="2" t="b">
        <v>1</v>
      </c>
      <c r="T367" s="2">
        <v>21032.0</v>
      </c>
      <c r="U367" s="2" t="s">
        <v>5867</v>
      </c>
      <c r="V367" s="2" t="s">
        <v>646</v>
      </c>
      <c r="Z367" s="2" t="s">
        <v>5869</v>
      </c>
      <c r="AA367" s="2">
        <v>2.0</v>
      </c>
      <c r="AB367" s="2">
        <v>3.0</v>
      </c>
    </row>
    <row r="368">
      <c r="A368" s="2">
        <v>7.0</v>
      </c>
      <c r="B368" s="2" t="s">
        <v>4560</v>
      </c>
      <c r="C368" s="2" t="s">
        <v>351</v>
      </c>
      <c r="D368" s="2" t="b">
        <v>1</v>
      </c>
      <c r="E368" s="2">
        <v>2.0</v>
      </c>
      <c r="F368" s="2">
        <v>0.0</v>
      </c>
      <c r="G368" s="2">
        <v>2.0</v>
      </c>
      <c r="H368" s="130">
        <v>42318.62569444445</v>
      </c>
      <c r="I368" s="2" t="s">
        <v>352</v>
      </c>
      <c r="J368" s="2" t="s">
        <v>353</v>
      </c>
      <c r="K368" s="2" t="s">
        <v>354</v>
      </c>
      <c r="Q368" s="2" t="s">
        <v>355</v>
      </c>
      <c r="R368" s="2" t="b">
        <v>1</v>
      </c>
      <c r="S368" s="2" t="b">
        <v>0</v>
      </c>
      <c r="T368" s="2">
        <v>4212.0</v>
      </c>
      <c r="U368" s="2" t="s">
        <v>357</v>
      </c>
      <c r="V368" s="2" t="s">
        <v>358</v>
      </c>
      <c r="W368" s="53">
        <v>1065784.0</v>
      </c>
      <c r="X368" s="53">
        <v>1116183.0</v>
      </c>
      <c r="Y368" s="2" t="s">
        <v>359</v>
      </c>
      <c r="Z368" s="2" t="s">
        <v>5872</v>
      </c>
      <c r="AA368" s="2">
        <v>2.0</v>
      </c>
      <c r="AB368" s="2">
        <v>2.0</v>
      </c>
    </row>
    <row r="369">
      <c r="A369" s="2">
        <v>322.0</v>
      </c>
      <c r="B369" s="2" t="s">
        <v>4560</v>
      </c>
      <c r="C369" s="2" t="s">
        <v>3494</v>
      </c>
      <c r="D369" s="2" t="b">
        <v>1</v>
      </c>
      <c r="E369" s="2">
        <v>10.0</v>
      </c>
      <c r="F369" s="2">
        <v>4.0</v>
      </c>
      <c r="G369" s="2">
        <v>6.0</v>
      </c>
      <c r="H369" s="130">
        <v>42318.48333333333</v>
      </c>
      <c r="I369" s="2" t="s">
        <v>3496</v>
      </c>
      <c r="J369" s="2" t="s">
        <v>3497</v>
      </c>
      <c r="K369" s="2" t="s">
        <v>3498</v>
      </c>
      <c r="Q369" s="2" t="s">
        <v>3501</v>
      </c>
      <c r="R369" s="2" t="b">
        <v>1</v>
      </c>
      <c r="S369" s="2" t="b">
        <v>1</v>
      </c>
      <c r="T369" s="2">
        <v>4073.0</v>
      </c>
      <c r="U369" s="2" t="s">
        <v>3505</v>
      </c>
      <c r="V369" s="2" t="s">
        <v>358</v>
      </c>
      <c r="Y369" s="2" t="s">
        <v>995</v>
      </c>
      <c r="Z369" s="2" t="s">
        <v>5875</v>
      </c>
    </row>
    <row r="370">
      <c r="A370" s="2">
        <v>445.0</v>
      </c>
      <c r="B370" s="2" t="s">
        <v>4560</v>
      </c>
      <c r="C370" s="2" t="s">
        <v>4915</v>
      </c>
      <c r="D370" s="2" t="b">
        <v>1</v>
      </c>
      <c r="E370" s="2">
        <v>1.0</v>
      </c>
      <c r="F370" s="2">
        <v>0.0</v>
      </c>
      <c r="G370" s="2">
        <v>1.0</v>
      </c>
      <c r="H370" s="130">
        <v>42328.291666666664</v>
      </c>
      <c r="I370" s="2" t="s">
        <v>4916</v>
      </c>
      <c r="J370" s="2" t="s">
        <v>4918</v>
      </c>
      <c r="K370" s="2" t="s">
        <v>4919</v>
      </c>
      <c r="Q370" s="2" t="s">
        <v>4920</v>
      </c>
      <c r="R370" s="2" t="b">
        <v>1</v>
      </c>
      <c r="S370" s="2" t="b">
        <v>1</v>
      </c>
      <c r="T370" s="2">
        <v>4281.0</v>
      </c>
      <c r="U370" s="2" t="s">
        <v>4921</v>
      </c>
      <c r="V370" s="2" t="s">
        <v>358</v>
      </c>
      <c r="Y370" s="2" t="s">
        <v>577</v>
      </c>
      <c r="Z370" s="2" t="s">
        <v>5880</v>
      </c>
    </row>
    <row r="371">
      <c r="A371" s="2">
        <v>585.0</v>
      </c>
      <c r="B371" s="2" t="s">
        <v>4560</v>
      </c>
      <c r="C371" s="2" t="s">
        <v>5882</v>
      </c>
      <c r="D371" s="2" t="b">
        <v>0</v>
      </c>
      <c r="E371" s="2">
        <v>10.0</v>
      </c>
      <c r="F371" s="2">
        <v>5.0</v>
      </c>
      <c r="G371" s="2">
        <v>5.0</v>
      </c>
      <c r="H371" s="130">
        <v>42315.72083333333</v>
      </c>
      <c r="I371" s="2" t="s">
        <v>5884</v>
      </c>
      <c r="J371" s="2" t="s">
        <v>5886</v>
      </c>
      <c r="K371" s="2" t="s">
        <v>5887</v>
      </c>
      <c r="Q371" s="2" t="s">
        <v>5881</v>
      </c>
      <c r="R371" s="2" t="b">
        <v>1</v>
      </c>
      <c r="S371" s="2" t="b">
        <v>1</v>
      </c>
      <c r="T371" s="2">
        <v>4921.0</v>
      </c>
      <c r="U371" s="2" t="s">
        <v>5888</v>
      </c>
      <c r="V371" s="2" t="s">
        <v>358</v>
      </c>
      <c r="Z371" s="2" t="s">
        <v>5889</v>
      </c>
      <c r="AA371" s="2">
        <v>3.0</v>
      </c>
      <c r="AB371" s="2">
        <v>1.0</v>
      </c>
    </row>
    <row r="372">
      <c r="A372" s="2">
        <v>751.0</v>
      </c>
      <c r="B372" s="2" t="s">
        <v>4560</v>
      </c>
      <c r="C372" s="2" t="s">
        <v>4915</v>
      </c>
      <c r="D372" s="2" t="b">
        <v>1</v>
      </c>
      <c r="E372" s="2">
        <v>0.0</v>
      </c>
      <c r="F372" s="2">
        <v>0.0</v>
      </c>
      <c r="G372" s="2">
        <v>0.0</v>
      </c>
      <c r="H372" s="130">
        <v>42328.29236111111</v>
      </c>
      <c r="I372" s="2" t="s">
        <v>4916</v>
      </c>
      <c r="J372" s="2" t="s">
        <v>4918</v>
      </c>
      <c r="K372" s="2" t="s">
        <v>4919</v>
      </c>
      <c r="Q372" s="2" t="s">
        <v>4920</v>
      </c>
      <c r="R372" s="2" t="b">
        <v>0</v>
      </c>
      <c r="S372" s="2" t="b">
        <v>1</v>
      </c>
      <c r="T372" s="2">
        <v>4281.0</v>
      </c>
      <c r="U372" s="2" t="s">
        <v>4921</v>
      </c>
      <c r="V372" s="2" t="s">
        <v>358</v>
      </c>
      <c r="Y372" s="2" t="s">
        <v>577</v>
      </c>
      <c r="Z372" s="2" t="s">
        <v>5880</v>
      </c>
      <c r="AA372" s="2">
        <v>4.0</v>
      </c>
      <c r="AB372" s="2">
        <v>2.0</v>
      </c>
    </row>
    <row r="373">
      <c r="A373" s="2">
        <v>2.0</v>
      </c>
      <c r="B373" s="2" t="s">
        <v>4560</v>
      </c>
      <c r="C373" s="2" t="s">
        <v>303</v>
      </c>
      <c r="D373" s="2" t="b">
        <v>1</v>
      </c>
      <c r="E373" s="2">
        <v>1029.0</v>
      </c>
      <c r="F373" s="2">
        <v>72.0</v>
      </c>
      <c r="G373" s="2">
        <v>957.0</v>
      </c>
      <c r="H373" s="130">
        <v>42314.319444444445</v>
      </c>
      <c r="I373" s="2" t="s">
        <v>304</v>
      </c>
      <c r="J373" s="2" t="s">
        <v>305</v>
      </c>
      <c r="K373" s="2" t="s">
        <v>306</v>
      </c>
      <c r="Q373" s="2" t="s">
        <v>307</v>
      </c>
      <c r="R373" s="2" t="b">
        <v>1</v>
      </c>
      <c r="S373" s="2" t="b">
        <v>1</v>
      </c>
      <c r="T373" s="2">
        <v>48306.0</v>
      </c>
      <c r="U373" s="2" t="s">
        <v>308</v>
      </c>
      <c r="V373" s="2" t="s">
        <v>309</v>
      </c>
      <c r="Y373" s="2" t="s">
        <v>310</v>
      </c>
      <c r="Z373" s="2" t="s">
        <v>5900</v>
      </c>
      <c r="AA373" s="2">
        <v>1.0</v>
      </c>
      <c r="AB373" s="2">
        <v>2.0</v>
      </c>
    </row>
    <row r="374">
      <c r="A374" s="2">
        <v>17.0</v>
      </c>
      <c r="B374" s="2" t="s">
        <v>4560</v>
      </c>
      <c r="C374" s="2" t="s">
        <v>445</v>
      </c>
      <c r="D374" s="2" t="b">
        <v>1</v>
      </c>
      <c r="E374" s="2">
        <v>173.0</v>
      </c>
      <c r="F374" s="2">
        <v>57.0</v>
      </c>
      <c r="G374" s="2">
        <v>116.0</v>
      </c>
      <c r="H374" s="130">
        <v>42319.50555555556</v>
      </c>
      <c r="I374" s="2" t="s">
        <v>446</v>
      </c>
      <c r="J374" s="2" t="s">
        <v>447</v>
      </c>
      <c r="K374" s="2" t="s">
        <v>448</v>
      </c>
      <c r="Q374" s="2" t="s">
        <v>449</v>
      </c>
      <c r="R374" s="2" t="b">
        <v>1</v>
      </c>
      <c r="S374" s="2" t="b">
        <v>1</v>
      </c>
      <c r="T374" s="2">
        <v>48103.0</v>
      </c>
      <c r="U374" s="2" t="s">
        <v>450</v>
      </c>
      <c r="V374" s="2" t="s">
        <v>309</v>
      </c>
      <c r="W374" s="53">
        <v>776640.0</v>
      </c>
      <c r="X374" s="53">
        <v>884614.0</v>
      </c>
      <c r="Y374" s="2" t="s">
        <v>451</v>
      </c>
      <c r="Z374" s="2" t="s">
        <v>5906</v>
      </c>
      <c r="AA374" s="2">
        <v>1.0</v>
      </c>
      <c r="AB374" s="2">
        <v>2.0</v>
      </c>
    </row>
    <row r="375">
      <c r="A375" s="2">
        <v>171.0</v>
      </c>
      <c r="B375" s="2" t="s">
        <v>4560</v>
      </c>
      <c r="C375" s="2" t="s">
        <v>1938</v>
      </c>
      <c r="D375" s="2" t="b">
        <v>1</v>
      </c>
      <c r="E375" s="2">
        <v>26.0</v>
      </c>
      <c r="F375" s="2">
        <v>3.0</v>
      </c>
      <c r="G375" s="2">
        <v>23.0</v>
      </c>
      <c r="H375" s="130">
        <v>42326.48402777778</v>
      </c>
      <c r="I375" s="2" t="s">
        <v>1940</v>
      </c>
      <c r="J375" s="2" t="s">
        <v>1942</v>
      </c>
      <c r="K375" s="2" t="s">
        <v>1944</v>
      </c>
      <c r="L375" s="2" t="s">
        <v>532</v>
      </c>
      <c r="M375" s="2" t="s">
        <v>1946</v>
      </c>
      <c r="N375" s="2" t="s">
        <v>5910</v>
      </c>
      <c r="O375" s="2">
        <v>0.0</v>
      </c>
      <c r="P375" s="2">
        <v>0.0</v>
      </c>
      <c r="Q375" s="2" t="s">
        <v>1948</v>
      </c>
      <c r="R375" s="2" t="b">
        <v>1</v>
      </c>
      <c r="S375" s="2" t="b">
        <v>0</v>
      </c>
      <c r="T375" s="2">
        <v>49503.0</v>
      </c>
      <c r="U375" s="2" t="s">
        <v>1950</v>
      </c>
      <c r="V375" s="2" t="s">
        <v>309</v>
      </c>
      <c r="W375" s="53">
        <v>1.0152039E7</v>
      </c>
      <c r="X375" s="53">
        <v>8907628.0</v>
      </c>
      <c r="Y375" s="2" t="s">
        <v>1951</v>
      </c>
      <c r="Z375" s="2" t="s">
        <v>5913</v>
      </c>
    </row>
    <row r="376">
      <c r="A376" s="2">
        <v>235.0</v>
      </c>
      <c r="B376" s="2" t="s">
        <v>4560</v>
      </c>
      <c r="C376" s="2" t="s">
        <v>2496</v>
      </c>
      <c r="D376" s="2" t="b">
        <v>1</v>
      </c>
      <c r="E376" s="2">
        <v>18.0</v>
      </c>
      <c r="F376" s="2">
        <v>0.0</v>
      </c>
      <c r="G376" s="2">
        <v>18.0</v>
      </c>
      <c r="H376" s="130">
        <v>42326.53958333333</v>
      </c>
      <c r="I376" s="2" t="s">
        <v>2497</v>
      </c>
      <c r="J376" s="2" t="s">
        <v>2498</v>
      </c>
      <c r="K376" s="2" t="s">
        <v>2499</v>
      </c>
      <c r="L376" s="2" t="s">
        <v>264</v>
      </c>
      <c r="M376" s="2">
        <v>0.0</v>
      </c>
      <c r="N376" s="2">
        <v>0.0</v>
      </c>
      <c r="O376" s="2" t="s">
        <v>2500</v>
      </c>
      <c r="P376" s="2" t="s">
        <v>2501</v>
      </c>
      <c r="Q376" s="2" t="s">
        <v>2502</v>
      </c>
      <c r="R376" s="2" t="b">
        <v>1</v>
      </c>
      <c r="S376" s="2" t="b">
        <v>1</v>
      </c>
      <c r="T376" s="2">
        <v>49783.0</v>
      </c>
      <c r="U376" s="2" t="s">
        <v>2503</v>
      </c>
      <c r="V376" s="2" t="s">
        <v>309</v>
      </c>
      <c r="W376" s="53">
        <v>3283261.0</v>
      </c>
      <c r="X376" s="53">
        <v>1675442.0</v>
      </c>
      <c r="Y376" s="2" t="s">
        <v>2504</v>
      </c>
      <c r="Z376" s="2" t="s">
        <v>5919</v>
      </c>
    </row>
    <row r="377">
      <c r="A377" s="2">
        <v>242.0</v>
      </c>
      <c r="B377" s="2" t="s">
        <v>4560</v>
      </c>
      <c r="C377" s="2" t="s">
        <v>2566</v>
      </c>
      <c r="D377" s="2" t="b">
        <v>1</v>
      </c>
      <c r="E377" s="2">
        <v>11.0</v>
      </c>
      <c r="F377" s="2">
        <v>1.0</v>
      </c>
      <c r="G377" s="2">
        <v>10.0</v>
      </c>
      <c r="H377" s="130">
        <v>42310.76388888889</v>
      </c>
      <c r="I377" s="2" t="s">
        <v>2567</v>
      </c>
      <c r="J377" s="2" t="s">
        <v>2568</v>
      </c>
      <c r="K377" s="2" t="s">
        <v>2569</v>
      </c>
      <c r="Q377" s="2" t="s">
        <v>2570</v>
      </c>
      <c r="R377" s="2" t="b">
        <v>1</v>
      </c>
      <c r="S377" s="2" t="b">
        <v>0</v>
      </c>
      <c r="T377" s="2">
        <v>48734.0</v>
      </c>
      <c r="U377" s="2" t="s">
        <v>2571</v>
      </c>
      <c r="V377" s="2" t="s">
        <v>309</v>
      </c>
      <c r="Y377" s="2" t="s">
        <v>2572</v>
      </c>
      <c r="Z377" s="2" t="s">
        <v>5923</v>
      </c>
    </row>
    <row r="378">
      <c r="A378" s="2">
        <v>268.0</v>
      </c>
      <c r="B378" s="2" t="s">
        <v>4560</v>
      </c>
      <c r="C378" s="2" t="s">
        <v>2854</v>
      </c>
      <c r="D378" s="2" t="b">
        <v>1</v>
      </c>
      <c r="E378" s="2">
        <v>40.0</v>
      </c>
      <c r="F378" s="2">
        <v>3.0</v>
      </c>
      <c r="G378" s="2">
        <v>37.0</v>
      </c>
      <c r="H378" s="130">
        <v>42313.42847222222</v>
      </c>
      <c r="I378" s="2" t="s">
        <v>2855</v>
      </c>
      <c r="J378" s="2" t="s">
        <v>2856</v>
      </c>
      <c r="K378" s="2" t="s">
        <v>2857</v>
      </c>
      <c r="Q378" s="2" t="s">
        <v>2859</v>
      </c>
      <c r="R378" s="2" t="b">
        <v>1</v>
      </c>
      <c r="S378" s="2" t="b">
        <v>1</v>
      </c>
      <c r="T378" s="2">
        <v>49525.0</v>
      </c>
      <c r="U378" s="2" t="s">
        <v>1950</v>
      </c>
      <c r="V378" s="2" t="s">
        <v>309</v>
      </c>
      <c r="Y378" s="2" t="s">
        <v>2860</v>
      </c>
      <c r="Z378" s="2" t="s">
        <v>5928</v>
      </c>
    </row>
    <row r="379">
      <c r="A379" s="2">
        <v>272.0</v>
      </c>
      <c r="B379" s="2" t="s">
        <v>4560</v>
      </c>
      <c r="C379" s="2" t="s">
        <v>2896</v>
      </c>
      <c r="D379" s="2" t="b">
        <v>1</v>
      </c>
      <c r="E379" s="2">
        <v>8.0</v>
      </c>
      <c r="F379" s="2">
        <v>1.0</v>
      </c>
      <c r="G379" s="2">
        <v>7.0</v>
      </c>
      <c r="H379" s="130">
        <v>42311.20763888889</v>
      </c>
      <c r="I379" s="2" t="s">
        <v>2897</v>
      </c>
      <c r="J379" s="2" t="s">
        <v>2898</v>
      </c>
      <c r="K379" s="2" t="s">
        <v>2899</v>
      </c>
      <c r="L379" s="2" t="s">
        <v>532</v>
      </c>
      <c r="M379" s="2">
        <v>0.0</v>
      </c>
      <c r="N379" s="2">
        <v>0.0</v>
      </c>
      <c r="O379" s="2" t="s">
        <v>2900</v>
      </c>
      <c r="P379" s="2" t="s">
        <v>2901</v>
      </c>
      <c r="Q379" s="2" t="s">
        <v>2902</v>
      </c>
      <c r="R379" s="2" t="b">
        <v>1</v>
      </c>
      <c r="S379" s="2" t="b">
        <v>1</v>
      </c>
      <c r="T379" s="2">
        <v>48381.0</v>
      </c>
      <c r="U379" s="2" t="s">
        <v>2903</v>
      </c>
      <c r="V379" s="2" t="s">
        <v>309</v>
      </c>
      <c r="Y379" s="2" t="s">
        <v>2904</v>
      </c>
      <c r="Z379" s="2" t="s">
        <v>5934</v>
      </c>
    </row>
    <row r="380">
      <c r="A380" s="2">
        <v>325.0</v>
      </c>
      <c r="B380" s="2" t="s">
        <v>4560</v>
      </c>
      <c r="C380" s="2" t="s">
        <v>3549</v>
      </c>
      <c r="D380" s="2" t="b">
        <v>1</v>
      </c>
      <c r="E380" s="2">
        <v>868.0</v>
      </c>
      <c r="F380" s="2">
        <v>214.0</v>
      </c>
      <c r="G380" s="2">
        <v>654.0</v>
      </c>
      <c r="H380" s="130">
        <v>42319.563888888886</v>
      </c>
      <c r="I380" s="2" t="s">
        <v>3552</v>
      </c>
      <c r="J380" s="2" t="s">
        <v>3553</v>
      </c>
      <c r="K380" s="2" t="s">
        <v>3554</v>
      </c>
      <c r="Q380" s="2" t="s">
        <v>3555</v>
      </c>
      <c r="R380" s="2" t="b">
        <v>1</v>
      </c>
      <c r="S380" s="2" t="b">
        <v>1</v>
      </c>
      <c r="T380" s="2">
        <v>48734.0</v>
      </c>
      <c r="U380" s="2" t="s">
        <v>2571</v>
      </c>
      <c r="V380" s="2" t="s">
        <v>309</v>
      </c>
      <c r="Y380" s="2" t="s">
        <v>461</v>
      </c>
      <c r="Z380" s="2" t="s">
        <v>5939</v>
      </c>
    </row>
    <row r="381">
      <c r="A381" s="2">
        <v>330.0</v>
      </c>
      <c r="B381" s="2" t="s">
        <v>4560</v>
      </c>
      <c r="C381" s="2" t="s">
        <v>3628</v>
      </c>
      <c r="D381" s="2" t="b">
        <v>1</v>
      </c>
      <c r="E381" s="2">
        <v>67.0</v>
      </c>
      <c r="F381" s="2">
        <v>8.0</v>
      </c>
      <c r="G381" s="2">
        <v>59.0</v>
      </c>
      <c r="H381" s="130">
        <v>42312.88888888889</v>
      </c>
      <c r="I381" s="2" t="s">
        <v>3630</v>
      </c>
      <c r="J381" s="2" t="s">
        <v>3631</v>
      </c>
      <c r="K381" s="2" t="s">
        <v>3632</v>
      </c>
      <c r="Q381" s="2" t="s">
        <v>3633</v>
      </c>
      <c r="R381" s="2" t="b">
        <v>1</v>
      </c>
      <c r="S381" s="2" t="b">
        <v>1</v>
      </c>
      <c r="T381" s="2">
        <v>48343.0</v>
      </c>
      <c r="U381" s="2" t="s">
        <v>3635</v>
      </c>
      <c r="V381" s="2" t="s">
        <v>309</v>
      </c>
      <c r="W381" s="53">
        <v>674109.0</v>
      </c>
      <c r="X381" s="53">
        <v>692951.0</v>
      </c>
      <c r="Y381" s="2" t="s">
        <v>2849</v>
      </c>
      <c r="Z381" s="2" t="s">
        <v>5943</v>
      </c>
    </row>
    <row r="382">
      <c r="A382" s="2">
        <v>380.0</v>
      </c>
      <c r="B382" s="2" t="s">
        <v>4560</v>
      </c>
      <c r="C382" s="2" t="s">
        <v>4195</v>
      </c>
      <c r="D382" s="2" t="b">
        <v>1</v>
      </c>
      <c r="E382" s="2">
        <v>2.0</v>
      </c>
      <c r="F382" s="2">
        <v>0.0</v>
      </c>
      <c r="G382" s="2">
        <v>2.0</v>
      </c>
      <c r="H382" s="130">
        <v>42324.68819444445</v>
      </c>
      <c r="I382" s="2" t="s">
        <v>4196</v>
      </c>
      <c r="J382" s="2" t="s">
        <v>4197</v>
      </c>
      <c r="K382" s="2" t="s">
        <v>4198</v>
      </c>
      <c r="Q382" s="2" t="s">
        <v>4200</v>
      </c>
      <c r="R382" s="2" t="b">
        <v>1</v>
      </c>
      <c r="S382" s="2" t="b">
        <v>1</v>
      </c>
      <c r="T382" s="2">
        <v>49808.0</v>
      </c>
      <c r="U382" s="2" t="s">
        <v>4201</v>
      </c>
      <c r="V382" s="2" t="s">
        <v>309</v>
      </c>
      <c r="Y382" s="2" t="s">
        <v>4202</v>
      </c>
      <c r="Z382" s="2" t="s">
        <v>5949</v>
      </c>
    </row>
    <row r="383">
      <c r="A383" s="2">
        <v>413.0</v>
      </c>
      <c r="B383" s="2" t="s">
        <v>4560</v>
      </c>
      <c r="C383" s="2" t="s">
        <v>4576</v>
      </c>
      <c r="D383" s="2" t="b">
        <v>1</v>
      </c>
      <c r="E383" s="2">
        <v>0.0</v>
      </c>
      <c r="F383" s="2">
        <v>0.0</v>
      </c>
      <c r="G383" s="2">
        <v>0.0</v>
      </c>
      <c r="H383" s="130">
        <v>42310.35555555556</v>
      </c>
      <c r="I383" s="2" t="s">
        <v>4577</v>
      </c>
      <c r="J383" s="2" t="s">
        <v>4578</v>
      </c>
      <c r="K383" s="2" t="s">
        <v>4579</v>
      </c>
      <c r="Q383" s="2" t="s">
        <v>4580</v>
      </c>
      <c r="R383" s="2" t="b">
        <v>1</v>
      </c>
      <c r="S383" s="2" t="b">
        <v>1</v>
      </c>
      <c r="T383" s="2">
        <v>48213.0</v>
      </c>
      <c r="U383" s="2" t="s">
        <v>4581</v>
      </c>
      <c r="V383" s="2" t="s">
        <v>309</v>
      </c>
      <c r="W383" s="53">
        <v>111771.0</v>
      </c>
      <c r="X383" s="53">
        <v>105690.0</v>
      </c>
      <c r="Y383" s="2" t="s">
        <v>4582</v>
      </c>
      <c r="Z383" s="2" t="s">
        <v>5951</v>
      </c>
    </row>
    <row r="384">
      <c r="A384" s="2">
        <v>433.0</v>
      </c>
      <c r="B384" s="2" t="s">
        <v>4560</v>
      </c>
      <c r="C384" s="2" t="s">
        <v>4799</v>
      </c>
      <c r="D384" s="2" t="b">
        <v>1</v>
      </c>
      <c r="E384" s="2">
        <v>274.0</v>
      </c>
      <c r="F384" s="2">
        <v>107.0</v>
      </c>
      <c r="G384" s="2">
        <v>167.0</v>
      </c>
      <c r="H384" s="130">
        <v>42317.5375</v>
      </c>
      <c r="I384" s="2" t="s">
        <v>4804</v>
      </c>
      <c r="J384" s="2" t="s">
        <v>4805</v>
      </c>
      <c r="K384" s="2" t="s">
        <v>4806</v>
      </c>
      <c r="Q384" s="2" t="s">
        <v>4807</v>
      </c>
      <c r="R384" s="2" t="b">
        <v>1</v>
      </c>
      <c r="S384" s="2" t="b">
        <v>1</v>
      </c>
      <c r="T384" s="2">
        <v>48203.0</v>
      </c>
      <c r="U384" s="2" t="s">
        <v>4581</v>
      </c>
      <c r="V384" s="2" t="s">
        <v>309</v>
      </c>
      <c r="W384" s="53">
        <v>1149502.0</v>
      </c>
      <c r="X384" s="53">
        <v>1126027.0</v>
      </c>
      <c r="Y384" s="2" t="s">
        <v>4810</v>
      </c>
      <c r="Z384" s="2" t="s">
        <v>5955</v>
      </c>
    </row>
    <row r="385">
      <c r="A385" s="2">
        <v>491.0</v>
      </c>
      <c r="B385" s="2" t="s">
        <v>4560</v>
      </c>
      <c r="C385" s="2" t="s">
        <v>5434</v>
      </c>
      <c r="D385" s="2" t="b">
        <v>0</v>
      </c>
      <c r="E385" s="2">
        <v>8.0</v>
      </c>
      <c r="F385" s="2">
        <v>2.0</v>
      </c>
      <c r="G385" s="2">
        <v>6.0</v>
      </c>
      <c r="H385" s="130">
        <v>42314.92013888889</v>
      </c>
      <c r="I385" s="2" t="s">
        <v>5436</v>
      </c>
      <c r="J385" s="2" t="s">
        <v>5437</v>
      </c>
      <c r="K385" s="2" t="s">
        <v>5438</v>
      </c>
      <c r="Q385" s="2" t="s">
        <v>5439</v>
      </c>
      <c r="R385" s="2" t="b">
        <v>1</v>
      </c>
      <c r="S385" s="2" t="b">
        <v>0</v>
      </c>
      <c r="T385" s="2">
        <v>49506.0</v>
      </c>
      <c r="U385" s="2" t="s">
        <v>1950</v>
      </c>
      <c r="V385" s="2" t="s">
        <v>309</v>
      </c>
      <c r="Z385" s="2" t="s">
        <v>5958</v>
      </c>
    </row>
    <row r="386">
      <c r="A386" s="2">
        <v>673.0</v>
      </c>
      <c r="B386" s="2" t="s">
        <v>4560</v>
      </c>
      <c r="C386" s="2" t="s">
        <v>5962</v>
      </c>
      <c r="D386" s="2" t="b">
        <v>1</v>
      </c>
      <c r="E386" s="2">
        <v>1.0</v>
      </c>
      <c r="F386" s="2">
        <v>0.0</v>
      </c>
      <c r="G386" s="2">
        <v>1.0</v>
      </c>
      <c r="H386" s="130">
        <v>42324.63263888889</v>
      </c>
      <c r="I386" s="2" t="s">
        <v>5963</v>
      </c>
      <c r="J386" s="2" t="s">
        <v>5964</v>
      </c>
      <c r="K386" s="2" t="s">
        <v>5965</v>
      </c>
      <c r="L386" s="2">
        <v>-1.0</v>
      </c>
      <c r="M386" s="2" t="s">
        <v>1946</v>
      </c>
      <c r="N386" s="2">
        <v>0.0</v>
      </c>
      <c r="O386" s="2">
        <v>0.0</v>
      </c>
      <c r="P386" s="2">
        <v>0.0</v>
      </c>
      <c r="Q386" s="2" t="s">
        <v>5961</v>
      </c>
      <c r="R386" s="2" t="b">
        <v>0</v>
      </c>
      <c r="S386" s="2" t="b">
        <v>0</v>
      </c>
      <c r="T386" s="2">
        <v>49504.0</v>
      </c>
      <c r="U386" s="2" t="s">
        <v>1950</v>
      </c>
      <c r="V386" s="2" t="s">
        <v>309</v>
      </c>
      <c r="Y386" s="2" t="s">
        <v>5966</v>
      </c>
      <c r="Z386" s="2" t="s">
        <v>5968</v>
      </c>
      <c r="AA386" s="2">
        <v>3.0</v>
      </c>
      <c r="AB386" s="2">
        <v>1.0</v>
      </c>
    </row>
    <row r="387">
      <c r="A387" s="2">
        <v>700.0</v>
      </c>
      <c r="B387" s="2" t="s">
        <v>4560</v>
      </c>
      <c r="C387" s="2" t="s">
        <v>5971</v>
      </c>
      <c r="D387" s="2" t="b">
        <v>1</v>
      </c>
      <c r="E387" s="2">
        <v>0.0</v>
      </c>
      <c r="F387" s="2">
        <v>0.0</v>
      </c>
      <c r="G387" s="2">
        <v>0.0</v>
      </c>
      <c r="H387" s="130">
        <v>42312.52569444444</v>
      </c>
      <c r="I387" s="2" t="s">
        <v>5973</v>
      </c>
      <c r="J387" s="2" t="s">
        <v>5974</v>
      </c>
      <c r="K387" s="2" t="s">
        <v>5975</v>
      </c>
      <c r="Q387" s="2" t="s">
        <v>5970</v>
      </c>
      <c r="R387" s="2" t="b">
        <v>0</v>
      </c>
      <c r="S387" s="2" t="b">
        <v>1</v>
      </c>
      <c r="T387" s="2">
        <v>48075.0</v>
      </c>
      <c r="U387" s="2" t="s">
        <v>5976</v>
      </c>
      <c r="V387" s="2" t="s">
        <v>309</v>
      </c>
      <c r="W387" s="53">
        <v>3.4061682E7</v>
      </c>
      <c r="X387" s="53">
        <v>3.6017978E7</v>
      </c>
      <c r="Y387" s="2" t="s">
        <v>1856</v>
      </c>
      <c r="Z387" s="2" t="s">
        <v>5979</v>
      </c>
      <c r="AA387" s="2">
        <v>3.0</v>
      </c>
      <c r="AB387" s="2">
        <v>4.0</v>
      </c>
    </row>
    <row r="388">
      <c r="A388" s="2">
        <v>728.0</v>
      </c>
      <c r="B388" s="2" t="s">
        <v>4560</v>
      </c>
      <c r="C388" s="2" t="s">
        <v>5982</v>
      </c>
      <c r="D388" s="2" t="b">
        <v>1</v>
      </c>
      <c r="E388" s="2">
        <v>2.0</v>
      </c>
      <c r="F388" s="2">
        <v>1.0</v>
      </c>
      <c r="G388" s="2">
        <v>1.0</v>
      </c>
      <c r="H388" s="130">
        <v>42315.55902777778</v>
      </c>
      <c r="I388" s="2" t="s">
        <v>5983</v>
      </c>
      <c r="J388" s="2" t="s">
        <v>5984</v>
      </c>
      <c r="K388" s="2" t="s">
        <v>5985</v>
      </c>
      <c r="Q388" s="2" t="s">
        <v>5981</v>
      </c>
      <c r="R388" s="2" t="b">
        <v>0</v>
      </c>
      <c r="S388" s="2" t="b">
        <v>0</v>
      </c>
      <c r="T388" s="2">
        <v>49503.0</v>
      </c>
      <c r="U388" s="2" t="s">
        <v>5986</v>
      </c>
      <c r="V388" s="2" t="s">
        <v>309</v>
      </c>
      <c r="W388" s="53">
        <v>218143.0</v>
      </c>
      <c r="X388" s="53">
        <v>171413.0</v>
      </c>
      <c r="Y388" s="2" t="s">
        <v>706</v>
      </c>
      <c r="Z388" s="2" t="s">
        <v>5988</v>
      </c>
      <c r="AA388" s="2">
        <v>1.0</v>
      </c>
      <c r="AB388" s="2">
        <v>1.0</v>
      </c>
    </row>
    <row r="389">
      <c r="A389" s="2">
        <v>735.0</v>
      </c>
      <c r="B389" s="2" t="s">
        <v>4560</v>
      </c>
      <c r="C389" s="2" t="s">
        <v>5991</v>
      </c>
      <c r="D389" s="2" t="b">
        <v>1</v>
      </c>
      <c r="E389" s="2">
        <v>4.0</v>
      </c>
      <c r="F389" s="2">
        <v>0.0</v>
      </c>
      <c r="G389" s="2">
        <v>4.0</v>
      </c>
      <c r="H389" s="130">
        <v>42326.60972222222</v>
      </c>
      <c r="I389" s="2" t="s">
        <v>5992</v>
      </c>
      <c r="J389" s="2" t="s">
        <v>5994</v>
      </c>
      <c r="Q389" s="2" t="s">
        <v>5990</v>
      </c>
      <c r="R389" s="2" t="b">
        <v>0</v>
      </c>
      <c r="S389" s="2" t="b">
        <v>1</v>
      </c>
      <c r="T389" s="2">
        <v>48213.0</v>
      </c>
      <c r="U389" s="2" t="s">
        <v>4581</v>
      </c>
      <c r="V389" s="2" t="s">
        <v>309</v>
      </c>
      <c r="Y389" s="2" t="s">
        <v>1250</v>
      </c>
      <c r="Z389" s="2" t="s">
        <v>5996</v>
      </c>
      <c r="AA389" s="2">
        <v>3.0</v>
      </c>
    </row>
    <row r="390">
      <c r="A390" s="2">
        <v>768.0</v>
      </c>
      <c r="B390" s="2" t="s">
        <v>4560</v>
      </c>
      <c r="C390" s="2" t="s">
        <v>5999</v>
      </c>
      <c r="D390" s="2" t="b">
        <v>0</v>
      </c>
      <c r="E390" s="2">
        <v>3.0</v>
      </c>
      <c r="F390" s="2">
        <v>0.0</v>
      </c>
      <c r="G390" s="2">
        <v>3.0</v>
      </c>
      <c r="H390" s="130">
        <v>42322.31597222222</v>
      </c>
      <c r="I390" s="2" t="s">
        <v>6000</v>
      </c>
      <c r="J390" s="2" t="s">
        <v>6002</v>
      </c>
      <c r="K390" s="2" t="s">
        <v>6003</v>
      </c>
      <c r="Q390" s="2" t="s">
        <v>5998</v>
      </c>
      <c r="R390" s="2" t="b">
        <v>0</v>
      </c>
      <c r="S390" s="2" t="b">
        <v>0</v>
      </c>
      <c r="T390" s="2">
        <v>49614.0</v>
      </c>
      <c r="U390" s="2" t="s">
        <v>6004</v>
      </c>
      <c r="V390" s="2" t="s">
        <v>309</v>
      </c>
      <c r="Z390" s="2" t="s">
        <v>6005</v>
      </c>
      <c r="AA390" s="2">
        <v>3.0</v>
      </c>
      <c r="AB390" s="2">
        <v>2.0</v>
      </c>
    </row>
    <row r="391">
      <c r="A391" s="2">
        <v>770.0</v>
      </c>
      <c r="B391" s="2" t="s">
        <v>4560</v>
      </c>
      <c r="C391" s="2" t="s">
        <v>6007</v>
      </c>
      <c r="D391" s="2" t="b">
        <v>0</v>
      </c>
      <c r="E391" s="2">
        <v>1.0</v>
      </c>
      <c r="F391" s="2">
        <v>0.0</v>
      </c>
      <c r="G391" s="2">
        <v>1.0</v>
      </c>
      <c r="H391" s="130">
        <v>42331.87430555555</v>
      </c>
      <c r="I391" s="2" t="s">
        <v>6009</v>
      </c>
      <c r="J391" s="2" t="s">
        <v>6010</v>
      </c>
      <c r="K391" s="2" t="s">
        <v>6011</v>
      </c>
      <c r="Q391" s="2" t="s">
        <v>6006</v>
      </c>
      <c r="R391" s="2" t="b">
        <v>0</v>
      </c>
      <c r="S391" s="2" t="b">
        <v>0</v>
      </c>
      <c r="T391" s="2">
        <v>48235.0</v>
      </c>
      <c r="U391" s="2" t="s">
        <v>6013</v>
      </c>
      <c r="V391" s="2" t="s">
        <v>309</v>
      </c>
      <c r="Z391" s="2" t="s">
        <v>6014</v>
      </c>
      <c r="AA391" s="2">
        <v>3.0</v>
      </c>
      <c r="AB391" s="2">
        <v>2.0</v>
      </c>
    </row>
    <row r="392">
      <c r="A392" s="2">
        <v>136.0</v>
      </c>
      <c r="B392" s="2" t="s">
        <v>4560</v>
      </c>
      <c r="C392" s="2" t="s">
        <v>1624</v>
      </c>
      <c r="D392" s="2" t="b">
        <v>1</v>
      </c>
      <c r="E392" s="2">
        <v>1.0</v>
      </c>
      <c r="F392" s="2">
        <v>0.0</v>
      </c>
      <c r="G392" s="2">
        <v>1.0</v>
      </c>
      <c r="H392" s="130">
        <v>42313.63958333333</v>
      </c>
      <c r="I392" s="2" t="s">
        <v>1625</v>
      </c>
      <c r="J392" s="2" t="s">
        <v>1626</v>
      </c>
      <c r="K392" s="2" t="s">
        <v>1627</v>
      </c>
      <c r="Q392" s="2" t="s">
        <v>1628</v>
      </c>
      <c r="R392" s="2" t="b">
        <v>1</v>
      </c>
      <c r="S392" s="2" t="b">
        <v>0</v>
      </c>
      <c r="T392" s="2">
        <v>55438.0</v>
      </c>
      <c r="U392" s="2" t="s">
        <v>1629</v>
      </c>
      <c r="V392" s="2" t="s">
        <v>1630</v>
      </c>
      <c r="Y392" s="2" t="s">
        <v>598</v>
      </c>
      <c r="Z392" s="2" t="s">
        <v>6018</v>
      </c>
    </row>
    <row r="393">
      <c r="A393" s="2">
        <v>429.0</v>
      </c>
      <c r="B393" s="2" t="s">
        <v>4560</v>
      </c>
      <c r="C393" s="2" t="s">
        <v>4742</v>
      </c>
      <c r="D393" s="2" t="b">
        <v>1</v>
      </c>
      <c r="E393" s="2">
        <v>8.0</v>
      </c>
      <c r="F393" s="2">
        <v>0.0</v>
      </c>
      <c r="G393" s="2">
        <v>8.0</v>
      </c>
      <c r="H393" s="130">
        <v>42330.76458333333</v>
      </c>
      <c r="I393" s="2" t="s">
        <v>4743</v>
      </c>
      <c r="J393" s="2" t="s">
        <v>4745</v>
      </c>
      <c r="K393" s="2" t="s">
        <v>4746</v>
      </c>
      <c r="L393" s="2" t="s">
        <v>264</v>
      </c>
      <c r="M393" s="2">
        <v>0.0</v>
      </c>
      <c r="N393" s="2">
        <v>0.0</v>
      </c>
      <c r="O393" s="2" t="s">
        <v>4749</v>
      </c>
      <c r="P393" s="2" t="s">
        <v>4750</v>
      </c>
      <c r="Q393" s="2" t="s">
        <v>4753</v>
      </c>
      <c r="R393" s="2" t="b">
        <v>1</v>
      </c>
      <c r="S393" s="2" t="b">
        <v>1</v>
      </c>
      <c r="T393" s="2">
        <v>55040.0</v>
      </c>
      <c r="U393" s="2" t="s">
        <v>4757</v>
      </c>
      <c r="V393" s="2" t="s">
        <v>1630</v>
      </c>
      <c r="W393" s="53">
        <v>710758.0</v>
      </c>
      <c r="X393" s="53">
        <v>724671.0</v>
      </c>
      <c r="Y393" s="2" t="s">
        <v>4760</v>
      </c>
      <c r="Z393" s="2" t="s">
        <v>6023</v>
      </c>
    </row>
    <row r="394">
      <c r="A394" s="2">
        <v>475.0</v>
      </c>
      <c r="B394" s="2" t="s">
        <v>4560</v>
      </c>
      <c r="C394" s="2" t="s">
        <v>5298</v>
      </c>
      <c r="D394" s="2" t="b">
        <v>1</v>
      </c>
      <c r="E394" s="2">
        <v>25.0</v>
      </c>
      <c r="F394" s="2">
        <v>5.0</v>
      </c>
      <c r="G394" s="2">
        <v>20.0</v>
      </c>
      <c r="H394" s="130">
        <v>42326.24722222222</v>
      </c>
      <c r="I394" s="2" t="s">
        <v>5299</v>
      </c>
      <c r="J394" s="2" t="s">
        <v>5300</v>
      </c>
      <c r="K394" s="2" t="s">
        <v>5301</v>
      </c>
      <c r="Q394" s="2" t="s">
        <v>5302</v>
      </c>
      <c r="R394" s="2" t="b">
        <v>1</v>
      </c>
      <c r="S394" s="2" t="b">
        <v>1</v>
      </c>
      <c r="T394" s="2">
        <v>55130.0</v>
      </c>
      <c r="U394" s="2" t="s">
        <v>5303</v>
      </c>
      <c r="V394" s="2" t="s">
        <v>1630</v>
      </c>
      <c r="W394" s="53">
        <v>521206.0</v>
      </c>
      <c r="X394" s="53">
        <v>490032.0</v>
      </c>
      <c r="Y394" s="2" t="s">
        <v>5304</v>
      </c>
      <c r="Z394" s="2" t="s">
        <v>6027</v>
      </c>
    </row>
    <row r="395">
      <c r="A395" s="2">
        <v>476.0</v>
      </c>
      <c r="B395" s="2" t="s">
        <v>4560</v>
      </c>
      <c r="C395" s="2" t="s">
        <v>5298</v>
      </c>
      <c r="D395" s="2" t="b">
        <v>1</v>
      </c>
      <c r="E395" s="2">
        <v>66.0</v>
      </c>
      <c r="F395" s="2">
        <v>11.0</v>
      </c>
      <c r="G395" s="2">
        <v>55.0</v>
      </c>
      <c r="H395" s="130">
        <v>42327.80416666667</v>
      </c>
      <c r="I395" s="2" t="s">
        <v>5309</v>
      </c>
      <c r="J395" s="2" t="s">
        <v>5300</v>
      </c>
      <c r="K395" s="2" t="s">
        <v>5310</v>
      </c>
      <c r="Q395" s="2" t="s">
        <v>5311</v>
      </c>
      <c r="R395" s="2" t="b">
        <v>1</v>
      </c>
      <c r="S395" s="2" t="b">
        <v>1</v>
      </c>
      <c r="T395" s="2">
        <v>55130.0</v>
      </c>
      <c r="U395" s="2" t="s">
        <v>5303</v>
      </c>
      <c r="V395" s="2" t="s">
        <v>1630</v>
      </c>
      <c r="W395" s="53">
        <v>521206.0</v>
      </c>
      <c r="X395" s="53">
        <v>490032.0</v>
      </c>
      <c r="Y395" s="2" t="s">
        <v>5304</v>
      </c>
      <c r="Z395" s="2" t="s">
        <v>6033</v>
      </c>
    </row>
    <row r="396">
      <c r="A396" s="2">
        <v>499.0</v>
      </c>
      <c r="B396" s="2" t="s">
        <v>4560</v>
      </c>
      <c r="C396" s="2" t="s">
        <v>5515</v>
      </c>
      <c r="D396" s="2" t="b">
        <v>0</v>
      </c>
      <c r="E396" s="2">
        <v>517.0</v>
      </c>
      <c r="F396" s="2">
        <v>92.0</v>
      </c>
      <c r="G396" s="2">
        <v>425.0</v>
      </c>
      <c r="H396" s="130">
        <v>42328.135416666664</v>
      </c>
      <c r="I396" s="2" t="s">
        <v>5516</v>
      </c>
      <c r="J396" s="2" t="s">
        <v>5517</v>
      </c>
      <c r="K396" s="2" t="s">
        <v>5518</v>
      </c>
      <c r="Q396" s="2" t="s">
        <v>5519</v>
      </c>
      <c r="R396" s="2" t="b">
        <v>1</v>
      </c>
      <c r="S396" s="2" t="b">
        <v>1</v>
      </c>
      <c r="T396" s="2" t="s">
        <v>5520</v>
      </c>
      <c r="U396" s="2" t="s">
        <v>5521</v>
      </c>
      <c r="V396" s="2" t="s">
        <v>1630</v>
      </c>
      <c r="Z396" s="2" t="s">
        <v>6039</v>
      </c>
    </row>
    <row r="397">
      <c r="A397" s="2">
        <v>501.0</v>
      </c>
      <c r="B397" s="2" t="s">
        <v>4560</v>
      </c>
      <c r="C397" s="2" t="s">
        <v>5541</v>
      </c>
      <c r="D397" s="2" t="b">
        <v>0</v>
      </c>
      <c r="E397" s="2">
        <v>0.0</v>
      </c>
      <c r="F397" s="2">
        <v>0.0</v>
      </c>
      <c r="G397" s="2">
        <v>0.0</v>
      </c>
      <c r="H397" s="130">
        <v>42310.59305555555</v>
      </c>
      <c r="I397" s="2" t="s">
        <v>5545</v>
      </c>
      <c r="J397" s="2" t="s">
        <v>5546</v>
      </c>
      <c r="K397" s="2" t="s">
        <v>5547</v>
      </c>
      <c r="Q397" s="2" t="s">
        <v>5551</v>
      </c>
      <c r="R397" s="2" t="b">
        <v>1</v>
      </c>
      <c r="S397" s="2" t="b">
        <v>0</v>
      </c>
      <c r="T397" s="2">
        <v>55114.0</v>
      </c>
      <c r="U397" s="2" t="s">
        <v>5303</v>
      </c>
      <c r="V397" s="2" t="s">
        <v>1630</v>
      </c>
      <c r="Z397" s="2" t="s">
        <v>6043</v>
      </c>
    </row>
    <row r="398">
      <c r="A398" s="2">
        <v>597.0</v>
      </c>
      <c r="B398" s="2" t="s">
        <v>4560</v>
      </c>
      <c r="C398" s="2" t="s">
        <v>6045</v>
      </c>
      <c r="D398" s="2" t="b">
        <v>0</v>
      </c>
      <c r="E398" s="2">
        <v>4.0</v>
      </c>
      <c r="F398" s="2">
        <v>0.0</v>
      </c>
      <c r="G398" s="2">
        <v>4.0</v>
      </c>
      <c r="H398" s="130">
        <v>42313.74375</v>
      </c>
      <c r="I398" s="2" t="s">
        <v>6047</v>
      </c>
      <c r="J398" s="2" t="s">
        <v>6048</v>
      </c>
      <c r="K398" s="2" t="s">
        <v>6049</v>
      </c>
      <c r="Q398" s="2" t="s">
        <v>6044</v>
      </c>
      <c r="R398" s="2" t="b">
        <v>1</v>
      </c>
      <c r="S398" s="2" t="b">
        <v>0</v>
      </c>
      <c r="T398" s="2">
        <v>55423.0</v>
      </c>
      <c r="U398" s="2" t="s">
        <v>6050</v>
      </c>
      <c r="V398" s="2" t="s">
        <v>1630</v>
      </c>
      <c r="Z398" s="2" t="s">
        <v>6053</v>
      </c>
      <c r="AA398" s="2">
        <v>3.0</v>
      </c>
      <c r="AB398" s="2">
        <v>4.0</v>
      </c>
    </row>
    <row r="399">
      <c r="A399" s="2">
        <v>21.0</v>
      </c>
      <c r="B399" s="2" t="s">
        <v>4560</v>
      </c>
      <c r="C399" s="2" t="s">
        <v>486</v>
      </c>
      <c r="D399" s="2" t="b">
        <v>1</v>
      </c>
      <c r="E399" s="2">
        <v>43.0</v>
      </c>
      <c r="F399" s="2">
        <v>10.0</v>
      </c>
      <c r="G399" s="2">
        <v>33.0</v>
      </c>
      <c r="H399" s="130">
        <v>42311.38888888889</v>
      </c>
      <c r="I399" s="2" t="s">
        <v>487</v>
      </c>
      <c r="J399" s="2" t="s">
        <v>488</v>
      </c>
      <c r="K399" s="2" t="s">
        <v>489</v>
      </c>
      <c r="Q399" s="2" t="s">
        <v>490</v>
      </c>
      <c r="R399" s="2" t="b">
        <v>1</v>
      </c>
      <c r="S399" s="2" t="b">
        <v>0</v>
      </c>
      <c r="T399" s="2">
        <v>63090.0</v>
      </c>
      <c r="U399" s="2" t="s">
        <v>491</v>
      </c>
      <c r="V399" s="2" t="s">
        <v>492</v>
      </c>
      <c r="Y399" s="2" t="s">
        <v>493</v>
      </c>
      <c r="Z399" s="2" t="s">
        <v>6060</v>
      </c>
      <c r="AA399" s="2">
        <v>1.0</v>
      </c>
      <c r="AB399" s="2">
        <v>4.0</v>
      </c>
    </row>
    <row r="400">
      <c r="A400" s="2">
        <v>72.0</v>
      </c>
      <c r="B400" s="2" t="s">
        <v>4560</v>
      </c>
      <c r="C400" s="2" t="s">
        <v>1009</v>
      </c>
      <c r="D400" s="2" t="b">
        <v>1</v>
      </c>
      <c r="E400" s="2">
        <v>1.0</v>
      </c>
      <c r="F400" s="2">
        <v>0.0</v>
      </c>
      <c r="G400" s="2">
        <v>1.0</v>
      </c>
      <c r="H400" s="130">
        <v>42325.714583333334</v>
      </c>
      <c r="I400" s="2" t="s">
        <v>1010</v>
      </c>
      <c r="J400" s="2" t="s">
        <v>1011</v>
      </c>
      <c r="K400" s="2" t="s">
        <v>1012</v>
      </c>
      <c r="Q400" s="2" t="s">
        <v>1013</v>
      </c>
      <c r="R400" s="2" t="b">
        <v>1</v>
      </c>
      <c r="S400" s="2" t="b">
        <v>1</v>
      </c>
      <c r="T400" s="2">
        <v>63114.0</v>
      </c>
      <c r="U400" s="2" t="s">
        <v>1014</v>
      </c>
      <c r="V400" s="2" t="s">
        <v>492</v>
      </c>
      <c r="Y400" s="2" t="s">
        <v>598</v>
      </c>
      <c r="Z400" s="2" t="s">
        <v>6067</v>
      </c>
      <c r="AA400" s="2">
        <v>2.0</v>
      </c>
      <c r="AB400" s="2">
        <v>2.0</v>
      </c>
    </row>
    <row r="401">
      <c r="A401" s="2">
        <v>100.0</v>
      </c>
      <c r="B401" s="2" t="s">
        <v>4560</v>
      </c>
      <c r="C401" s="2" t="s">
        <v>1264</v>
      </c>
      <c r="D401" s="2" t="b">
        <v>1</v>
      </c>
      <c r="E401" s="2">
        <v>59.0</v>
      </c>
      <c r="F401" s="2">
        <v>6.0</v>
      </c>
      <c r="G401" s="2">
        <v>53.0</v>
      </c>
      <c r="H401" s="130">
        <v>42332.28958333333</v>
      </c>
      <c r="I401" s="2" t="s">
        <v>1265</v>
      </c>
      <c r="J401" s="2" t="s">
        <v>1266</v>
      </c>
      <c r="K401" s="2" t="s">
        <v>1267</v>
      </c>
      <c r="Q401" s="2" t="s">
        <v>1268</v>
      </c>
      <c r="R401" s="2" t="b">
        <v>1</v>
      </c>
      <c r="S401" s="2" t="b">
        <v>1</v>
      </c>
      <c r="T401" s="2">
        <v>63017.0</v>
      </c>
      <c r="U401" s="2" t="s">
        <v>1269</v>
      </c>
      <c r="V401" s="2" t="s">
        <v>492</v>
      </c>
      <c r="W401" s="53">
        <v>2267292.0</v>
      </c>
      <c r="X401" s="53">
        <v>2138274.0</v>
      </c>
      <c r="Y401" s="2" t="s">
        <v>1270</v>
      </c>
      <c r="Z401" s="2" t="s">
        <v>6073</v>
      </c>
      <c r="AA401" s="2">
        <v>3.0</v>
      </c>
      <c r="AB401" s="2">
        <v>2.0</v>
      </c>
    </row>
    <row r="402">
      <c r="A402" s="2">
        <v>153.0</v>
      </c>
      <c r="B402" s="2" t="s">
        <v>4560</v>
      </c>
      <c r="C402" s="2" t="s">
        <v>1770</v>
      </c>
      <c r="D402" s="2" t="b">
        <v>1</v>
      </c>
      <c r="E402" s="2">
        <v>73.0</v>
      </c>
      <c r="F402" s="2">
        <v>7.0</v>
      </c>
      <c r="G402" s="2">
        <v>66.0</v>
      </c>
      <c r="H402" s="130">
        <v>42312.39513888889</v>
      </c>
      <c r="I402" s="2" t="s">
        <v>1771</v>
      </c>
      <c r="J402" s="2" t="s">
        <v>1772</v>
      </c>
      <c r="K402" s="2" t="s">
        <v>1773</v>
      </c>
      <c r="Q402" s="2" t="s">
        <v>1774</v>
      </c>
      <c r="R402" s="2" t="b">
        <v>1</v>
      </c>
      <c r="S402" s="2" t="b">
        <v>0</v>
      </c>
      <c r="T402" s="2">
        <v>64024.0</v>
      </c>
      <c r="U402" s="2" t="s">
        <v>1775</v>
      </c>
      <c r="V402" s="2" t="s">
        <v>492</v>
      </c>
      <c r="Y402" s="2" t="s">
        <v>1776</v>
      </c>
      <c r="Z402" s="2" t="s">
        <v>6078</v>
      </c>
    </row>
    <row r="403">
      <c r="A403" s="2">
        <v>154.0</v>
      </c>
      <c r="B403" s="2" t="s">
        <v>4560</v>
      </c>
      <c r="C403" s="2" t="s">
        <v>1770</v>
      </c>
      <c r="D403" s="2" t="b">
        <v>1</v>
      </c>
      <c r="E403" s="2">
        <v>213.0</v>
      </c>
      <c r="F403" s="2">
        <v>27.0</v>
      </c>
      <c r="G403" s="2">
        <v>186.0</v>
      </c>
      <c r="H403" s="130">
        <v>42312.513194444444</v>
      </c>
      <c r="I403" s="2" t="s">
        <v>1771</v>
      </c>
      <c r="J403" s="2" t="s">
        <v>1772</v>
      </c>
      <c r="K403" s="2" t="s">
        <v>1773</v>
      </c>
      <c r="Q403" s="2" t="s">
        <v>1774</v>
      </c>
      <c r="R403" s="2" t="b">
        <v>1</v>
      </c>
      <c r="S403" s="2" t="b">
        <v>1</v>
      </c>
      <c r="T403" s="2">
        <v>64024.0</v>
      </c>
      <c r="U403" s="2" t="s">
        <v>1775</v>
      </c>
      <c r="V403" s="2" t="s">
        <v>492</v>
      </c>
      <c r="Y403" s="2" t="s">
        <v>1776</v>
      </c>
      <c r="Z403" s="2" t="s">
        <v>6085</v>
      </c>
    </row>
    <row r="404">
      <c r="A404" s="2">
        <v>155.0</v>
      </c>
      <c r="B404" s="2" t="s">
        <v>4560</v>
      </c>
      <c r="C404" s="2" t="s">
        <v>1770</v>
      </c>
      <c r="D404" s="2" t="b">
        <v>1</v>
      </c>
      <c r="E404" s="2">
        <v>66.0</v>
      </c>
      <c r="F404" s="2">
        <v>12.0</v>
      </c>
      <c r="G404" s="2">
        <v>54.0</v>
      </c>
      <c r="H404" s="130">
        <v>42312.60208333333</v>
      </c>
      <c r="I404" s="2" t="s">
        <v>1782</v>
      </c>
      <c r="J404" s="2" t="s">
        <v>1772</v>
      </c>
      <c r="K404" s="2" t="s">
        <v>1783</v>
      </c>
      <c r="Q404" s="2" t="s">
        <v>1784</v>
      </c>
      <c r="R404" s="2" t="b">
        <v>1</v>
      </c>
      <c r="S404" s="2" t="b">
        <v>1</v>
      </c>
      <c r="T404" s="2">
        <v>64024.0</v>
      </c>
      <c r="U404" s="2" t="s">
        <v>1775</v>
      </c>
      <c r="V404" s="2" t="s">
        <v>492</v>
      </c>
      <c r="Y404" s="2" t="s">
        <v>1776</v>
      </c>
      <c r="Z404" s="2" t="s">
        <v>6092</v>
      </c>
    </row>
    <row r="405">
      <c r="A405" s="2">
        <v>157.0</v>
      </c>
      <c r="B405" s="2" t="s">
        <v>4560</v>
      </c>
      <c r="C405" s="2" t="s">
        <v>1804</v>
      </c>
      <c r="D405" s="2" t="b">
        <v>1</v>
      </c>
      <c r="E405" s="2">
        <v>40.0</v>
      </c>
      <c r="F405" s="2">
        <v>1.0</v>
      </c>
      <c r="G405" s="2">
        <v>39.0</v>
      </c>
      <c r="H405" s="130">
        <v>42317.80625</v>
      </c>
      <c r="I405" s="2" t="s">
        <v>1805</v>
      </c>
      <c r="J405" s="2" t="s">
        <v>1806</v>
      </c>
      <c r="K405" s="2" t="s">
        <v>1807</v>
      </c>
      <c r="Q405" s="2" t="s">
        <v>1808</v>
      </c>
      <c r="R405" s="2" t="b">
        <v>1</v>
      </c>
      <c r="S405" s="2" t="b">
        <v>0</v>
      </c>
      <c r="T405" s="2">
        <v>64063.0</v>
      </c>
      <c r="U405" s="2" t="s">
        <v>1809</v>
      </c>
      <c r="V405" s="2" t="s">
        <v>492</v>
      </c>
      <c r="Y405" s="2" t="s">
        <v>1461</v>
      </c>
      <c r="Z405" s="2" t="s">
        <v>6097</v>
      </c>
    </row>
    <row r="406">
      <c r="A406" s="2">
        <v>207.0</v>
      </c>
      <c r="B406" s="2" t="s">
        <v>4560</v>
      </c>
      <c r="C406" s="2" t="s">
        <v>2285</v>
      </c>
      <c r="D406" s="2" t="b">
        <v>1</v>
      </c>
      <c r="E406" s="2">
        <v>3.0</v>
      </c>
      <c r="F406" s="2">
        <v>0.0</v>
      </c>
      <c r="G406" s="2">
        <v>3.0</v>
      </c>
      <c r="H406" s="130">
        <v>42332.688888888886</v>
      </c>
      <c r="I406" s="2" t="s">
        <v>2286</v>
      </c>
      <c r="J406" s="2" t="s">
        <v>2287</v>
      </c>
      <c r="K406" s="2" t="s">
        <v>2288</v>
      </c>
      <c r="Q406" s="2" t="s">
        <v>2289</v>
      </c>
      <c r="R406" s="2" t="b">
        <v>1</v>
      </c>
      <c r="S406" s="2" t="b">
        <v>0</v>
      </c>
      <c r="T406" s="2">
        <v>63101.0</v>
      </c>
      <c r="U406" s="2" t="s">
        <v>2290</v>
      </c>
      <c r="V406" s="2" t="s">
        <v>492</v>
      </c>
      <c r="Z406" s="2" t="s">
        <v>6102</v>
      </c>
    </row>
    <row r="407">
      <c r="A407" s="2">
        <v>309.0</v>
      </c>
      <c r="B407" s="2" t="s">
        <v>4560</v>
      </c>
      <c r="C407" s="2" t="s">
        <v>3353</v>
      </c>
      <c r="D407" s="2" t="b">
        <v>1</v>
      </c>
      <c r="E407" s="2">
        <v>1.0</v>
      </c>
      <c r="F407" s="2">
        <v>0.0</v>
      </c>
      <c r="G407" s="2">
        <v>1.0</v>
      </c>
      <c r="H407" s="130">
        <v>42314.5625</v>
      </c>
      <c r="I407" s="2" t="s">
        <v>3354</v>
      </c>
      <c r="J407" s="2" t="s">
        <v>3355</v>
      </c>
      <c r="K407" s="2" t="s">
        <v>3357</v>
      </c>
      <c r="Q407" s="2" t="s">
        <v>3358</v>
      </c>
      <c r="R407" s="2" t="b">
        <v>1</v>
      </c>
      <c r="S407" s="2" t="b">
        <v>1</v>
      </c>
      <c r="T407" s="2">
        <v>65806.0</v>
      </c>
      <c r="U407" s="2" t="s">
        <v>3359</v>
      </c>
      <c r="V407" s="2" t="s">
        <v>492</v>
      </c>
      <c r="W407" s="53">
        <v>1.1067588E7</v>
      </c>
      <c r="X407" s="53">
        <v>1.1526336E7</v>
      </c>
      <c r="Y407" s="2" t="s">
        <v>3362</v>
      </c>
      <c r="Z407" s="2" t="s">
        <v>6107</v>
      </c>
    </row>
    <row r="408">
      <c r="A408" s="2">
        <v>318.0</v>
      </c>
      <c r="B408" s="2" t="s">
        <v>4560</v>
      </c>
      <c r="C408" s="2" t="s">
        <v>3438</v>
      </c>
      <c r="D408" s="2" t="b">
        <v>1</v>
      </c>
      <c r="E408" s="2">
        <v>6.0</v>
      </c>
      <c r="F408" s="2">
        <v>1.0</v>
      </c>
      <c r="G408" s="2">
        <v>5.0</v>
      </c>
      <c r="H408" s="130">
        <v>42331.58888888889</v>
      </c>
      <c r="I408" s="2" t="s">
        <v>3440</v>
      </c>
      <c r="J408" s="2" t="s">
        <v>3441</v>
      </c>
      <c r="K408" s="2" t="s">
        <v>3442</v>
      </c>
      <c r="Q408" s="2" t="s">
        <v>3443</v>
      </c>
      <c r="R408" s="2" t="b">
        <v>1</v>
      </c>
      <c r="S408" s="2" t="b">
        <v>1</v>
      </c>
      <c r="T408" s="2">
        <v>64171.0</v>
      </c>
      <c r="U408" s="2" t="s">
        <v>3444</v>
      </c>
      <c r="V408" s="2" t="s">
        <v>492</v>
      </c>
      <c r="Y408" s="2" t="s">
        <v>3445</v>
      </c>
      <c r="Z408" s="2" t="s">
        <v>6111</v>
      </c>
    </row>
    <row r="409">
      <c r="A409" s="2">
        <v>328.0</v>
      </c>
      <c r="B409" s="2" t="s">
        <v>4560</v>
      </c>
      <c r="C409" s="2" t="s">
        <v>3593</v>
      </c>
      <c r="D409" s="2" t="b">
        <v>1</v>
      </c>
      <c r="E409" s="2">
        <v>37.0</v>
      </c>
      <c r="F409" s="2">
        <v>15.0</v>
      </c>
      <c r="G409" s="2">
        <v>22.0</v>
      </c>
      <c r="H409" s="130">
        <v>42331.43125</v>
      </c>
      <c r="I409" s="2" t="s">
        <v>3594</v>
      </c>
      <c r="J409" s="2" t="s">
        <v>3595</v>
      </c>
      <c r="K409" s="2" t="s">
        <v>3596</v>
      </c>
      <c r="Q409" s="2" t="s">
        <v>3597</v>
      </c>
      <c r="R409" s="2" t="b">
        <v>1</v>
      </c>
      <c r="S409" s="2" t="b">
        <v>1</v>
      </c>
      <c r="T409" s="2">
        <v>63128.0</v>
      </c>
      <c r="U409" s="2" t="s">
        <v>1014</v>
      </c>
      <c r="V409" s="2" t="s">
        <v>492</v>
      </c>
      <c r="Y409" s="2" t="s">
        <v>1080</v>
      </c>
      <c r="Z409" s="2" t="s">
        <v>6115</v>
      </c>
    </row>
    <row r="410">
      <c r="A410" s="2">
        <v>378.0</v>
      </c>
      <c r="B410" s="2" t="s">
        <v>4560</v>
      </c>
      <c r="C410" s="2" t="s">
        <v>4174</v>
      </c>
      <c r="D410" s="2" t="b">
        <v>1</v>
      </c>
      <c r="E410" s="2">
        <v>0.0</v>
      </c>
      <c r="F410" s="2">
        <v>0.0</v>
      </c>
      <c r="G410" s="2">
        <v>0.0</v>
      </c>
      <c r="H410" s="130">
        <v>42317.291666666664</v>
      </c>
      <c r="I410" s="2" t="s">
        <v>4175</v>
      </c>
      <c r="J410" s="2" t="s">
        <v>4176</v>
      </c>
      <c r="K410" s="2" t="s">
        <v>4177</v>
      </c>
      <c r="Q410" s="2" t="s">
        <v>4178</v>
      </c>
      <c r="R410" s="2" t="b">
        <v>1</v>
      </c>
      <c r="S410" s="2" t="b">
        <v>0</v>
      </c>
      <c r="T410" s="2">
        <v>65588.0</v>
      </c>
      <c r="U410" s="2" t="s">
        <v>4180</v>
      </c>
      <c r="V410" s="2" t="s">
        <v>492</v>
      </c>
      <c r="W410" s="53">
        <v>8680915.0</v>
      </c>
      <c r="X410" s="53">
        <v>8685715.0</v>
      </c>
      <c r="Y410" s="2" t="s">
        <v>1168</v>
      </c>
      <c r="Z410" s="2" t="s">
        <v>6122</v>
      </c>
    </row>
    <row r="411">
      <c r="A411" s="2">
        <v>398.0</v>
      </c>
      <c r="B411" s="2" t="s">
        <v>4560</v>
      </c>
      <c r="C411" s="2" t="s">
        <v>4358</v>
      </c>
      <c r="D411" s="2" t="b">
        <v>1</v>
      </c>
      <c r="E411" s="2">
        <v>2.0</v>
      </c>
      <c r="F411" s="2">
        <v>0.0</v>
      </c>
      <c r="G411" s="2">
        <v>2.0</v>
      </c>
      <c r="H411" s="130">
        <v>42313.70763888889</v>
      </c>
      <c r="I411" s="2" t="s">
        <v>4359</v>
      </c>
      <c r="J411" s="2" t="s">
        <v>4360</v>
      </c>
      <c r="K411" s="2" t="s">
        <v>4362</v>
      </c>
      <c r="Q411" s="2" t="s">
        <v>4365</v>
      </c>
      <c r="R411" s="2" t="b">
        <v>1</v>
      </c>
      <c r="S411" s="2" t="b">
        <v>1</v>
      </c>
      <c r="T411" s="2">
        <v>64108.0</v>
      </c>
      <c r="U411" s="2" t="s">
        <v>4367</v>
      </c>
      <c r="V411" s="2" t="s">
        <v>492</v>
      </c>
      <c r="W411" s="53">
        <v>2826966.0</v>
      </c>
      <c r="X411" s="53">
        <v>2826293.0</v>
      </c>
      <c r="Y411" s="2" t="s">
        <v>4370</v>
      </c>
      <c r="Z411" s="2" t="s">
        <v>6127</v>
      </c>
    </row>
    <row r="412">
      <c r="A412" s="2">
        <v>399.0</v>
      </c>
      <c r="B412" s="2" t="s">
        <v>4560</v>
      </c>
      <c r="C412" s="2" t="s">
        <v>4375</v>
      </c>
      <c r="D412" s="2" t="b">
        <v>1</v>
      </c>
      <c r="E412" s="2">
        <v>1.0</v>
      </c>
      <c r="F412" s="2">
        <v>0.0</v>
      </c>
      <c r="G412" s="2">
        <v>1.0</v>
      </c>
      <c r="H412" s="130">
        <v>42312.48055555556</v>
      </c>
      <c r="I412" s="2" t="s">
        <v>4377</v>
      </c>
      <c r="J412" s="2" t="s">
        <v>4378</v>
      </c>
      <c r="K412" s="2" t="s">
        <v>4379</v>
      </c>
      <c r="Q412" s="2" t="s">
        <v>4382</v>
      </c>
      <c r="R412" s="2" t="b">
        <v>1</v>
      </c>
      <c r="S412" s="2" t="b">
        <v>1</v>
      </c>
      <c r="T412" s="2">
        <v>65802.0</v>
      </c>
      <c r="U412" s="2" t="s">
        <v>4386</v>
      </c>
      <c r="V412" s="2" t="s">
        <v>492</v>
      </c>
      <c r="W412" s="53">
        <v>3.017612E7</v>
      </c>
      <c r="X412" s="53">
        <v>2.8368422E7</v>
      </c>
      <c r="Y412" s="2" t="s">
        <v>4387</v>
      </c>
      <c r="Z412" s="2" t="s">
        <v>6130</v>
      </c>
    </row>
    <row r="413">
      <c r="A413" s="2">
        <v>464.0</v>
      </c>
      <c r="B413" s="2" t="s">
        <v>4560</v>
      </c>
      <c r="C413" s="2" t="s">
        <v>5180</v>
      </c>
      <c r="D413" s="2" t="b">
        <v>1</v>
      </c>
      <c r="E413" s="2">
        <v>123.0</v>
      </c>
      <c r="F413" s="2">
        <v>83.0</v>
      </c>
      <c r="G413" s="2">
        <v>40.0</v>
      </c>
      <c r="H413" s="130">
        <v>42320.799305555556</v>
      </c>
      <c r="I413" s="2" t="s">
        <v>5181</v>
      </c>
      <c r="J413" s="2" t="s">
        <v>5182</v>
      </c>
      <c r="K413" s="2" t="s">
        <v>5183</v>
      </c>
      <c r="Q413" s="2" t="s">
        <v>5184</v>
      </c>
      <c r="R413" s="2" t="b">
        <v>1</v>
      </c>
      <c r="S413" s="2" t="b">
        <v>0</v>
      </c>
      <c r="T413" s="2">
        <v>63301.0</v>
      </c>
      <c r="U413" s="2" t="s">
        <v>5185</v>
      </c>
      <c r="V413" s="2" t="s">
        <v>492</v>
      </c>
      <c r="W413" s="53">
        <v>2333341.0</v>
      </c>
      <c r="X413" s="53">
        <v>2330141.0</v>
      </c>
      <c r="Y413" s="2" t="s">
        <v>5186</v>
      </c>
      <c r="Z413" s="2" t="s">
        <v>6134</v>
      </c>
    </row>
    <row r="414">
      <c r="A414" s="2">
        <v>479.0</v>
      </c>
      <c r="B414" s="2" t="s">
        <v>6135</v>
      </c>
      <c r="C414" s="2" t="s">
        <v>5332</v>
      </c>
      <c r="D414" s="2" t="b">
        <v>1</v>
      </c>
      <c r="E414" s="2">
        <v>237.0</v>
      </c>
      <c r="F414" s="2">
        <v>20.0</v>
      </c>
      <c r="G414" s="2">
        <v>217.0</v>
      </c>
      <c r="H414" s="130">
        <v>42330.51597222222</v>
      </c>
      <c r="I414" s="2" t="s">
        <v>5333</v>
      </c>
      <c r="J414" s="2" t="s">
        <v>5334</v>
      </c>
      <c r="K414" s="2" t="s">
        <v>5335</v>
      </c>
      <c r="Q414" s="2" t="s">
        <v>5336</v>
      </c>
      <c r="R414" s="2" t="b">
        <v>1</v>
      </c>
      <c r="S414" s="2" t="b">
        <v>0</v>
      </c>
      <c r="T414" s="2">
        <v>65203.0</v>
      </c>
      <c r="U414" s="2" t="s">
        <v>5260</v>
      </c>
      <c r="V414" s="2" t="s">
        <v>492</v>
      </c>
      <c r="Y414" s="2" t="s">
        <v>647</v>
      </c>
      <c r="Z414" s="2" t="s">
        <v>6140</v>
      </c>
    </row>
    <row r="415">
      <c r="A415" s="2">
        <v>510.0</v>
      </c>
      <c r="B415" s="2" t="s">
        <v>6135</v>
      </c>
      <c r="C415" s="2" t="s">
        <v>5644</v>
      </c>
      <c r="D415" s="2" t="b">
        <v>0</v>
      </c>
      <c r="E415" s="2">
        <v>47.0</v>
      </c>
      <c r="F415" s="2">
        <v>11.0</v>
      </c>
      <c r="G415" s="2">
        <v>36.0</v>
      </c>
      <c r="H415" s="130">
        <v>42310.50763888889</v>
      </c>
      <c r="I415" s="2" t="s">
        <v>5645</v>
      </c>
      <c r="J415" s="2" t="s">
        <v>5646</v>
      </c>
      <c r="K415" s="2" t="s">
        <v>5647</v>
      </c>
      <c r="Q415" s="2" t="s">
        <v>5648</v>
      </c>
      <c r="R415" s="2" t="b">
        <v>1</v>
      </c>
      <c r="S415" s="2" t="b">
        <v>1</v>
      </c>
      <c r="T415" s="2">
        <v>64114.0</v>
      </c>
      <c r="U415" s="2" t="s">
        <v>3444</v>
      </c>
      <c r="V415" s="2" t="s">
        <v>492</v>
      </c>
      <c r="Z415" s="2" t="s">
        <v>6148</v>
      </c>
    </row>
    <row r="416">
      <c r="A416" s="2">
        <v>523.0</v>
      </c>
      <c r="B416" s="2" t="s">
        <v>6135</v>
      </c>
      <c r="C416" s="2" t="s">
        <v>5723</v>
      </c>
      <c r="D416" s="2" t="b">
        <v>0</v>
      </c>
      <c r="E416" s="2">
        <v>25.0</v>
      </c>
      <c r="F416" s="2">
        <v>8.0</v>
      </c>
      <c r="G416" s="2">
        <v>17.0</v>
      </c>
      <c r="H416" s="130">
        <v>42316.67361111111</v>
      </c>
      <c r="I416" s="2" t="s">
        <v>5725</v>
      </c>
      <c r="J416" s="2" t="s">
        <v>5726</v>
      </c>
      <c r="K416" s="2" t="s">
        <v>5727</v>
      </c>
      <c r="Q416" s="2" t="s">
        <v>5728</v>
      </c>
      <c r="R416" s="2" t="b">
        <v>1</v>
      </c>
      <c r="S416" s="2" t="b">
        <v>1</v>
      </c>
      <c r="T416" s="2">
        <v>65804.0</v>
      </c>
      <c r="U416" s="2" t="s">
        <v>3359</v>
      </c>
      <c r="V416" s="2" t="s">
        <v>492</v>
      </c>
      <c r="Z416" s="2" t="s">
        <v>6157</v>
      </c>
    </row>
    <row r="417">
      <c r="A417" s="2">
        <v>663.0</v>
      </c>
      <c r="B417" s="2" t="s">
        <v>6135</v>
      </c>
      <c r="C417" s="2" t="s">
        <v>6161</v>
      </c>
      <c r="D417" s="2" t="b">
        <v>1</v>
      </c>
      <c r="E417" s="2">
        <v>2.0</v>
      </c>
      <c r="F417" s="2">
        <v>0.0</v>
      </c>
      <c r="G417" s="2">
        <v>2.0</v>
      </c>
      <c r="H417" s="130">
        <v>42327.555555555555</v>
      </c>
      <c r="I417" s="2" t="s">
        <v>6163</v>
      </c>
      <c r="J417" s="2" t="s">
        <v>6164</v>
      </c>
      <c r="K417" s="2" t="s">
        <v>6165</v>
      </c>
      <c r="Q417" s="2" t="s">
        <v>6159</v>
      </c>
      <c r="R417" s="2" t="b">
        <v>0</v>
      </c>
      <c r="S417" s="2" t="b">
        <v>0</v>
      </c>
      <c r="T417" s="2">
        <v>65804.0</v>
      </c>
      <c r="U417" s="2" t="s">
        <v>3359</v>
      </c>
      <c r="V417" s="2" t="s">
        <v>492</v>
      </c>
      <c r="W417" s="53">
        <v>311875.0</v>
      </c>
      <c r="X417" s="53">
        <v>355441.0</v>
      </c>
      <c r="Y417" s="2" t="s">
        <v>598</v>
      </c>
      <c r="Z417" s="2" t="s">
        <v>6170</v>
      </c>
    </row>
    <row r="418">
      <c r="A418" s="2">
        <v>664.0</v>
      </c>
      <c r="B418" s="2" t="s">
        <v>6135</v>
      </c>
      <c r="C418" s="2" t="s">
        <v>1770</v>
      </c>
      <c r="D418" s="2" t="b">
        <v>1</v>
      </c>
      <c r="E418" s="2">
        <v>3.0</v>
      </c>
      <c r="F418" s="2">
        <v>0.0</v>
      </c>
      <c r="G418" s="2">
        <v>3.0</v>
      </c>
      <c r="H418" s="130">
        <v>42313.59861111111</v>
      </c>
      <c r="I418" s="2" t="s">
        <v>6174</v>
      </c>
      <c r="J418" s="2" t="s">
        <v>1772</v>
      </c>
      <c r="K418" s="2" t="s">
        <v>6175</v>
      </c>
      <c r="Q418" s="2" t="s">
        <v>6173</v>
      </c>
      <c r="R418" s="2" t="b">
        <v>0</v>
      </c>
      <c r="S418" s="2" t="b">
        <v>0</v>
      </c>
      <c r="T418" s="2">
        <v>64024.0</v>
      </c>
      <c r="U418" s="2" t="s">
        <v>1775</v>
      </c>
      <c r="V418" s="2" t="s">
        <v>492</v>
      </c>
      <c r="Y418" s="2" t="s">
        <v>1776</v>
      </c>
      <c r="Z418" s="2" t="s">
        <v>6177</v>
      </c>
      <c r="AA418" s="2">
        <v>3.0</v>
      </c>
      <c r="AB418" s="2">
        <v>2.0</v>
      </c>
    </row>
    <row r="419">
      <c r="A419" s="2">
        <v>813.0</v>
      </c>
      <c r="B419" s="2" t="s">
        <v>6135</v>
      </c>
      <c r="C419" s="2" t="s">
        <v>6181</v>
      </c>
      <c r="D419" s="2" t="b">
        <v>0</v>
      </c>
      <c r="E419" s="2">
        <v>3.0</v>
      </c>
      <c r="F419" s="2">
        <v>0.0</v>
      </c>
      <c r="G419" s="2">
        <v>3.0</v>
      </c>
      <c r="H419" s="130">
        <v>42318.802777777775</v>
      </c>
      <c r="I419" s="2" t="s">
        <v>6182</v>
      </c>
      <c r="J419" s="2" t="s">
        <v>6183</v>
      </c>
      <c r="K419" s="2" t="s">
        <v>6184</v>
      </c>
      <c r="Q419" s="2" t="s">
        <v>6180</v>
      </c>
      <c r="R419" s="2" t="b">
        <v>0</v>
      </c>
      <c r="S419" s="2" t="b">
        <v>1</v>
      </c>
      <c r="T419" s="2">
        <v>63113.0</v>
      </c>
      <c r="U419" s="2" t="s">
        <v>6185</v>
      </c>
      <c r="V419" s="2" t="s">
        <v>492</v>
      </c>
      <c r="Z419" s="2" t="s">
        <v>6186</v>
      </c>
      <c r="AA419" s="2">
        <v>1.0</v>
      </c>
      <c r="AB419" s="2">
        <v>1.0</v>
      </c>
    </row>
    <row r="420">
      <c r="A420" s="2">
        <v>131.0</v>
      </c>
      <c r="B420" s="2" t="s">
        <v>6135</v>
      </c>
      <c r="C420" s="2" t="s">
        <v>1579</v>
      </c>
      <c r="D420" s="2" t="b">
        <v>1</v>
      </c>
      <c r="E420" s="2">
        <v>1.0</v>
      </c>
      <c r="F420" s="2">
        <v>0.0</v>
      </c>
      <c r="G420" s="2">
        <v>1.0</v>
      </c>
      <c r="H420" s="130">
        <v>42327.62291666667</v>
      </c>
      <c r="I420" s="2" t="s">
        <v>1580</v>
      </c>
      <c r="J420" s="2" t="s">
        <v>1581</v>
      </c>
      <c r="K420" s="2" t="s">
        <v>1582</v>
      </c>
      <c r="Q420" s="2" t="s">
        <v>1583</v>
      </c>
      <c r="R420" s="2" t="b">
        <v>1</v>
      </c>
      <c r="S420" s="2" t="b">
        <v>0</v>
      </c>
      <c r="T420" s="2">
        <v>39404.0</v>
      </c>
      <c r="U420" s="2" t="s">
        <v>1584</v>
      </c>
      <c r="V420" s="2" t="s">
        <v>1585</v>
      </c>
      <c r="Y420" s="2" t="s">
        <v>1586</v>
      </c>
      <c r="Z420" s="2" t="s">
        <v>6191</v>
      </c>
    </row>
    <row r="421">
      <c r="A421" s="2">
        <v>202.0</v>
      </c>
      <c r="B421" s="2" t="s">
        <v>6135</v>
      </c>
      <c r="C421" s="2" t="s">
        <v>2240</v>
      </c>
      <c r="D421" s="2" t="b">
        <v>1</v>
      </c>
      <c r="E421" s="2">
        <v>806.0</v>
      </c>
      <c r="F421" s="2">
        <v>207.0</v>
      </c>
      <c r="G421" s="2">
        <v>599.0</v>
      </c>
      <c r="H421" s="130">
        <v>42310.478472222225</v>
      </c>
      <c r="I421" s="2" t="s">
        <v>2241</v>
      </c>
      <c r="J421" s="2" t="s">
        <v>2242</v>
      </c>
      <c r="K421" s="2" t="s">
        <v>2243</v>
      </c>
      <c r="Q421" s="2" t="s">
        <v>2244</v>
      </c>
      <c r="R421" s="2" t="b">
        <v>1</v>
      </c>
      <c r="S421" s="2" t="b">
        <v>0</v>
      </c>
      <c r="T421" s="2">
        <v>59523.0</v>
      </c>
      <c r="U421" s="2" t="s">
        <v>2245</v>
      </c>
      <c r="V421" s="2" t="s">
        <v>2246</v>
      </c>
      <c r="W421" s="53">
        <v>295078.0</v>
      </c>
      <c r="X421" s="53">
        <v>282969.0</v>
      </c>
      <c r="Y421" s="2" t="s">
        <v>2247</v>
      </c>
      <c r="Z421" s="2" t="s">
        <v>6200</v>
      </c>
    </row>
    <row r="422">
      <c r="A422" s="2">
        <v>203.0</v>
      </c>
      <c r="B422" s="2" t="s">
        <v>6135</v>
      </c>
      <c r="C422" s="2" t="s">
        <v>2240</v>
      </c>
      <c r="D422" s="2" t="b">
        <v>1</v>
      </c>
      <c r="E422" s="2">
        <v>25.0</v>
      </c>
      <c r="F422" s="2">
        <v>3.0</v>
      </c>
      <c r="G422" s="2">
        <v>22.0</v>
      </c>
      <c r="H422" s="130">
        <v>42310.486805555556</v>
      </c>
      <c r="I422" s="2" t="s">
        <v>2251</v>
      </c>
      <c r="J422" s="2" t="s">
        <v>2242</v>
      </c>
      <c r="K422" s="2" t="s">
        <v>2252</v>
      </c>
      <c r="Q422" s="2" t="s">
        <v>2253</v>
      </c>
      <c r="R422" s="2" t="b">
        <v>1</v>
      </c>
      <c r="S422" s="2" t="b">
        <v>1</v>
      </c>
      <c r="T422" s="2">
        <v>59523.0</v>
      </c>
      <c r="U422" s="2" t="s">
        <v>2245</v>
      </c>
      <c r="V422" s="2" t="s">
        <v>2246</v>
      </c>
      <c r="W422" s="53">
        <v>295078.0</v>
      </c>
      <c r="X422" s="53">
        <v>282969.0</v>
      </c>
      <c r="Y422" s="2" t="s">
        <v>2247</v>
      </c>
      <c r="Z422" s="2" t="s">
        <v>6210</v>
      </c>
    </row>
    <row r="423">
      <c r="A423" s="2">
        <v>47.0</v>
      </c>
      <c r="B423" s="2" t="s">
        <v>6135</v>
      </c>
      <c r="C423" s="2" t="s">
        <v>768</v>
      </c>
      <c r="D423" s="2" t="b">
        <v>1</v>
      </c>
      <c r="E423" s="2">
        <v>1.0</v>
      </c>
      <c r="F423" s="2">
        <v>0.0</v>
      </c>
      <c r="G423" s="2">
        <v>1.0</v>
      </c>
      <c r="H423" s="130">
        <v>42320.2875</v>
      </c>
      <c r="I423" s="2" t="s">
        <v>769</v>
      </c>
      <c r="J423" s="2" t="s">
        <v>770</v>
      </c>
      <c r="K423" s="2" t="s">
        <v>771</v>
      </c>
      <c r="Q423" s="2" t="s">
        <v>772</v>
      </c>
      <c r="R423" s="2" t="b">
        <v>1</v>
      </c>
      <c r="S423" s="2" t="b">
        <v>0</v>
      </c>
      <c r="T423" s="2">
        <v>27253.0</v>
      </c>
      <c r="U423" s="2" t="s">
        <v>773</v>
      </c>
      <c r="V423" s="2" t="s">
        <v>774</v>
      </c>
      <c r="W423" s="53">
        <v>368928.0</v>
      </c>
      <c r="X423" s="53">
        <v>90023.0</v>
      </c>
      <c r="Y423" s="2" t="s">
        <v>775</v>
      </c>
      <c r="Z423" s="2" t="s">
        <v>6215</v>
      </c>
      <c r="AA423" s="2">
        <v>3.0</v>
      </c>
      <c r="AB423" s="2">
        <v>2.0</v>
      </c>
    </row>
    <row r="424">
      <c r="A424" s="2">
        <v>78.0</v>
      </c>
      <c r="B424" s="2" t="s">
        <v>6135</v>
      </c>
      <c r="C424" s="2" t="s">
        <v>1064</v>
      </c>
      <c r="D424" s="2" t="b">
        <v>1</v>
      </c>
      <c r="E424" s="2">
        <v>15.0</v>
      </c>
      <c r="F424" s="2">
        <v>7.0</v>
      </c>
      <c r="G424" s="2">
        <v>8.0</v>
      </c>
      <c r="H424" s="130">
        <v>42328.299305555556</v>
      </c>
      <c r="I424" s="2" t="s">
        <v>1065</v>
      </c>
      <c r="J424" s="2" t="s">
        <v>1066</v>
      </c>
      <c r="K424" s="2" t="s">
        <v>1067</v>
      </c>
      <c r="Q424" s="2" t="s">
        <v>1068</v>
      </c>
      <c r="R424" s="2" t="b">
        <v>1</v>
      </c>
      <c r="S424" s="2" t="b">
        <v>0</v>
      </c>
      <c r="T424" s="2">
        <v>28224.0</v>
      </c>
      <c r="U424" s="2" t="s">
        <v>1069</v>
      </c>
      <c r="V424" s="2" t="s">
        <v>774</v>
      </c>
      <c r="W424" s="53">
        <v>402889.0</v>
      </c>
      <c r="X424" s="53">
        <v>350170.0</v>
      </c>
      <c r="Y424" s="2" t="s">
        <v>1070</v>
      </c>
      <c r="Z424" s="2" t="s">
        <v>6220</v>
      </c>
      <c r="AA424" s="2">
        <v>2.0</v>
      </c>
      <c r="AB424" s="2">
        <v>4.0</v>
      </c>
    </row>
    <row r="425">
      <c r="A425" s="2">
        <v>108.0</v>
      </c>
      <c r="B425" s="2" t="s">
        <v>6135</v>
      </c>
      <c r="C425" s="2" t="s">
        <v>1346</v>
      </c>
      <c r="D425" s="2" t="b">
        <v>1</v>
      </c>
      <c r="E425" s="2">
        <v>5.0</v>
      </c>
      <c r="F425" s="2">
        <v>0.0</v>
      </c>
      <c r="G425" s="2">
        <v>5.0</v>
      </c>
      <c r="H425" s="130">
        <v>42320.72638888889</v>
      </c>
      <c r="I425" s="2" t="s">
        <v>1347</v>
      </c>
      <c r="J425" s="2" t="s">
        <v>1348</v>
      </c>
      <c r="K425" s="2" t="s">
        <v>1349</v>
      </c>
      <c r="L425" s="2" t="s">
        <v>264</v>
      </c>
      <c r="M425" s="2">
        <v>0.0</v>
      </c>
      <c r="N425" s="2">
        <v>0.0</v>
      </c>
      <c r="O425" s="2">
        <v>0.0</v>
      </c>
      <c r="P425" s="2">
        <v>0.0</v>
      </c>
      <c r="Q425" s="2" t="s">
        <v>1350</v>
      </c>
      <c r="R425" s="2" t="b">
        <v>1</v>
      </c>
      <c r="S425" s="2" t="b">
        <v>1</v>
      </c>
      <c r="T425" s="2">
        <v>27302.0</v>
      </c>
      <c r="U425" s="2" t="s">
        <v>1351</v>
      </c>
      <c r="V425" s="2" t="s">
        <v>774</v>
      </c>
      <c r="W425" s="53">
        <v>534210.0</v>
      </c>
      <c r="X425" s="53">
        <v>596716.0</v>
      </c>
      <c r="Y425" s="2" t="s">
        <v>1352</v>
      </c>
      <c r="Z425" s="2" t="s">
        <v>6230</v>
      </c>
      <c r="AA425" s="2">
        <v>2.0</v>
      </c>
      <c r="AB425" s="2">
        <v>2.0</v>
      </c>
    </row>
    <row r="426">
      <c r="A426" s="2">
        <v>114.0</v>
      </c>
      <c r="B426" s="2" t="s">
        <v>6135</v>
      </c>
      <c r="C426" s="2" t="s">
        <v>1405</v>
      </c>
      <c r="D426" s="2" t="b">
        <v>1</v>
      </c>
      <c r="E426" s="2">
        <v>4.0</v>
      </c>
      <c r="F426" s="2">
        <v>1.0</v>
      </c>
      <c r="G426" s="2">
        <v>3.0</v>
      </c>
      <c r="H426" s="130">
        <v>42326.57083333333</v>
      </c>
      <c r="I426" s="2" t="s">
        <v>1406</v>
      </c>
      <c r="J426" s="2" t="s">
        <v>1407</v>
      </c>
      <c r="K426" s="2" t="s">
        <v>1408</v>
      </c>
      <c r="Q426" s="2" t="s">
        <v>1409</v>
      </c>
      <c r="R426" s="2" t="b">
        <v>1</v>
      </c>
      <c r="S426" s="2" t="b">
        <v>0</v>
      </c>
      <c r="T426" s="2">
        <v>27610.0</v>
      </c>
      <c r="U426" s="2" t="s">
        <v>1410</v>
      </c>
      <c r="V426" s="2" t="s">
        <v>774</v>
      </c>
      <c r="W426" s="53">
        <v>324075.0</v>
      </c>
      <c r="X426" s="53">
        <v>274827.0</v>
      </c>
      <c r="Y426" s="2" t="s">
        <v>696</v>
      </c>
      <c r="Z426" s="2" t="s">
        <v>6237</v>
      </c>
      <c r="AA426" s="2">
        <v>2.0</v>
      </c>
      <c r="AB426" s="2">
        <v>2.0</v>
      </c>
    </row>
    <row r="427">
      <c r="A427" s="2">
        <v>115.0</v>
      </c>
      <c r="B427" s="2" t="s">
        <v>6135</v>
      </c>
      <c r="C427" s="2" t="s">
        <v>1405</v>
      </c>
      <c r="D427" s="2" t="b">
        <v>1</v>
      </c>
      <c r="E427" s="2">
        <v>37.0</v>
      </c>
      <c r="F427" s="2">
        <v>14.0</v>
      </c>
      <c r="G427" s="2">
        <v>23.0</v>
      </c>
      <c r="H427" s="130">
        <v>42327.74513888889</v>
      </c>
      <c r="I427" s="2" t="s">
        <v>1406</v>
      </c>
      <c r="J427" s="2" t="s">
        <v>1407</v>
      </c>
      <c r="K427" s="2" t="s">
        <v>1408</v>
      </c>
      <c r="Q427" s="2" t="s">
        <v>1409</v>
      </c>
      <c r="R427" s="2" t="b">
        <v>1</v>
      </c>
      <c r="S427" s="2" t="b">
        <v>0</v>
      </c>
      <c r="T427" s="2">
        <v>27610.0</v>
      </c>
      <c r="U427" s="2" t="s">
        <v>1410</v>
      </c>
      <c r="V427" s="2" t="s">
        <v>774</v>
      </c>
      <c r="W427" s="53">
        <v>324075.0</v>
      </c>
      <c r="X427" s="53">
        <v>274827.0</v>
      </c>
      <c r="Y427" s="2" t="s">
        <v>696</v>
      </c>
      <c r="Z427" s="2" t="s">
        <v>6239</v>
      </c>
      <c r="AA427" s="2">
        <v>2.0</v>
      </c>
      <c r="AB427" s="2">
        <v>2.0</v>
      </c>
    </row>
    <row r="428">
      <c r="A428" s="2">
        <v>189.0</v>
      </c>
      <c r="B428" s="2" t="s">
        <v>6135</v>
      </c>
      <c r="C428" s="2" t="s">
        <v>2109</v>
      </c>
      <c r="D428" s="2" t="b">
        <v>1</v>
      </c>
      <c r="E428" s="2">
        <v>1.0</v>
      </c>
      <c r="F428" s="2">
        <v>0.0</v>
      </c>
      <c r="G428" s="2">
        <v>1.0</v>
      </c>
      <c r="H428" s="130">
        <v>42318.447222222225</v>
      </c>
      <c r="I428" s="2" t="s">
        <v>2110</v>
      </c>
      <c r="J428" s="2" t="s">
        <v>2111</v>
      </c>
      <c r="K428" s="2" t="s">
        <v>2112</v>
      </c>
      <c r="Q428" s="2" t="s">
        <v>2113</v>
      </c>
      <c r="R428" s="2" t="b">
        <v>1</v>
      </c>
      <c r="S428" s="2" t="b">
        <v>0</v>
      </c>
      <c r="T428" s="2">
        <v>27516.0</v>
      </c>
      <c r="U428" s="2" t="s">
        <v>2114</v>
      </c>
      <c r="V428" s="2" t="s">
        <v>774</v>
      </c>
      <c r="Z428" s="2" t="s">
        <v>6244</v>
      </c>
    </row>
    <row r="429">
      <c r="A429" s="2">
        <v>190.0</v>
      </c>
      <c r="B429" s="2" t="s">
        <v>6135</v>
      </c>
      <c r="C429" s="2" t="s">
        <v>2118</v>
      </c>
      <c r="D429" s="2" t="b">
        <v>1</v>
      </c>
      <c r="E429" s="2">
        <v>66.0</v>
      </c>
      <c r="F429" s="2">
        <v>5.0</v>
      </c>
      <c r="G429" s="2">
        <v>61.0</v>
      </c>
      <c r="H429" s="130">
        <v>42318.56041666667</v>
      </c>
      <c r="I429" s="2" t="s">
        <v>2119</v>
      </c>
      <c r="J429" s="2" t="s">
        <v>2120</v>
      </c>
      <c r="K429" s="2" t="s">
        <v>2121</v>
      </c>
      <c r="Q429" s="2" t="s">
        <v>2122</v>
      </c>
      <c r="R429" s="2" t="b">
        <v>1</v>
      </c>
      <c r="S429" s="2" t="b">
        <v>1</v>
      </c>
      <c r="T429" s="2">
        <v>27617.0</v>
      </c>
      <c r="U429" s="2" t="s">
        <v>1410</v>
      </c>
      <c r="V429" s="2" t="s">
        <v>774</v>
      </c>
      <c r="W429" s="53">
        <v>193477.0</v>
      </c>
      <c r="X429" s="53">
        <v>260526.0</v>
      </c>
      <c r="Y429" s="2" t="s">
        <v>292</v>
      </c>
      <c r="Z429" s="2" t="s">
        <v>6246</v>
      </c>
    </row>
    <row r="430">
      <c r="A430" s="2">
        <v>206.0</v>
      </c>
      <c r="B430" s="2" t="s">
        <v>6135</v>
      </c>
      <c r="C430" s="2" t="s">
        <v>2275</v>
      </c>
      <c r="D430" s="2" t="b">
        <v>1</v>
      </c>
      <c r="E430" s="2">
        <v>659.0</v>
      </c>
      <c r="F430" s="2">
        <v>109.0</v>
      </c>
      <c r="G430" s="2">
        <v>550.0</v>
      </c>
      <c r="H430" s="130">
        <v>42310.754166666666</v>
      </c>
      <c r="I430" s="2" t="s">
        <v>2276</v>
      </c>
      <c r="J430" s="2" t="s">
        <v>2277</v>
      </c>
      <c r="K430" s="2" t="s">
        <v>2278</v>
      </c>
      <c r="Q430" s="2" t="s">
        <v>2279</v>
      </c>
      <c r="R430" s="2" t="b">
        <v>1</v>
      </c>
      <c r="S430" s="2" t="b">
        <v>1</v>
      </c>
      <c r="T430" s="2">
        <v>28768.0</v>
      </c>
      <c r="U430" s="2" t="s">
        <v>2280</v>
      </c>
      <c r="V430" s="2" t="s">
        <v>774</v>
      </c>
      <c r="W430" s="53">
        <v>1405577.0</v>
      </c>
      <c r="X430" s="53">
        <v>742721.0</v>
      </c>
      <c r="Y430" s="2" t="s">
        <v>2281</v>
      </c>
      <c r="Z430" s="2" t="s">
        <v>6250</v>
      </c>
    </row>
    <row r="431">
      <c r="A431" s="2">
        <v>354.0</v>
      </c>
      <c r="B431" s="2" t="s">
        <v>6135</v>
      </c>
      <c r="C431" s="2" t="s">
        <v>3866</v>
      </c>
      <c r="D431" s="2" t="b">
        <v>1</v>
      </c>
      <c r="E431" s="2">
        <v>21.0</v>
      </c>
      <c r="F431" s="2">
        <v>2.0</v>
      </c>
      <c r="G431" s="2">
        <v>19.0</v>
      </c>
      <c r="H431" s="130">
        <v>42331.330555555556</v>
      </c>
      <c r="I431" s="2" t="s">
        <v>3867</v>
      </c>
      <c r="J431" s="2" t="s">
        <v>3868</v>
      </c>
      <c r="K431" s="2" t="s">
        <v>3869</v>
      </c>
      <c r="Q431" s="2" t="s">
        <v>3870</v>
      </c>
      <c r="R431" s="2" t="b">
        <v>1</v>
      </c>
      <c r="S431" s="2" t="b">
        <v>1</v>
      </c>
      <c r="T431" s="2">
        <v>28607.0</v>
      </c>
      <c r="U431" s="2" t="s">
        <v>3872</v>
      </c>
      <c r="V431" s="2" t="s">
        <v>774</v>
      </c>
      <c r="W431" s="53">
        <v>4.60090492E8</v>
      </c>
      <c r="X431" s="53">
        <v>4.02039746E8</v>
      </c>
      <c r="Y431" s="2" t="s">
        <v>3873</v>
      </c>
      <c r="Z431" s="2" t="s">
        <v>6254</v>
      </c>
    </row>
    <row r="432">
      <c r="A432" s="2">
        <v>627.0</v>
      </c>
      <c r="B432" s="2" t="s">
        <v>6135</v>
      </c>
      <c r="C432" s="2" t="s">
        <v>6257</v>
      </c>
      <c r="D432" s="2" t="b">
        <v>1</v>
      </c>
      <c r="E432" s="2">
        <v>11.0</v>
      </c>
      <c r="F432" s="2">
        <v>3.0</v>
      </c>
      <c r="G432" s="2">
        <v>8.0</v>
      </c>
      <c r="H432" s="130">
        <v>42329.64722222222</v>
      </c>
      <c r="I432" s="2" t="s">
        <v>6258</v>
      </c>
      <c r="J432" s="2" t="s">
        <v>6259</v>
      </c>
      <c r="K432" s="2" t="s">
        <v>6260</v>
      </c>
      <c r="Q432" s="2" t="s">
        <v>6255</v>
      </c>
      <c r="R432" s="2" t="b">
        <v>0</v>
      </c>
      <c r="S432" s="2" t="b">
        <v>0</v>
      </c>
      <c r="T432" s="2">
        <v>28384.0</v>
      </c>
      <c r="U432" s="2" t="s">
        <v>6263</v>
      </c>
      <c r="V432" s="2" t="s">
        <v>774</v>
      </c>
      <c r="W432" s="53">
        <v>925969.0</v>
      </c>
      <c r="X432" s="53">
        <v>530495.0</v>
      </c>
      <c r="Y432" s="2" t="s">
        <v>461</v>
      </c>
      <c r="Z432" s="2" t="s">
        <v>6264</v>
      </c>
      <c r="AA432" s="2">
        <v>3.0</v>
      </c>
      <c r="AB432" s="2">
        <v>1.0</v>
      </c>
    </row>
    <row r="433">
      <c r="A433" s="2">
        <v>636.0</v>
      </c>
      <c r="B433" s="2" t="s">
        <v>6135</v>
      </c>
      <c r="C433" s="2" t="s">
        <v>1064</v>
      </c>
      <c r="D433" s="2" t="b">
        <v>1</v>
      </c>
      <c r="E433" s="2">
        <v>0.0</v>
      </c>
      <c r="F433" s="2">
        <v>0.0</v>
      </c>
      <c r="G433" s="2">
        <v>0.0</v>
      </c>
      <c r="H433" s="130">
        <v>42330.69027777778</v>
      </c>
      <c r="I433" s="2" t="s">
        <v>6266</v>
      </c>
      <c r="J433" s="2" t="s">
        <v>1066</v>
      </c>
      <c r="K433" s="2" t="s">
        <v>6267</v>
      </c>
      <c r="Q433" s="2" t="s">
        <v>6265</v>
      </c>
      <c r="R433" s="2" t="b">
        <v>0</v>
      </c>
      <c r="S433" s="2" t="b">
        <v>1</v>
      </c>
      <c r="T433" s="2">
        <v>28224.0</v>
      </c>
      <c r="U433" s="2" t="s">
        <v>1069</v>
      </c>
      <c r="V433" s="2" t="s">
        <v>774</v>
      </c>
      <c r="W433" s="53">
        <v>402889.0</v>
      </c>
      <c r="X433" s="53">
        <v>350170.0</v>
      </c>
      <c r="Y433" s="2" t="s">
        <v>1070</v>
      </c>
      <c r="Z433" s="2" t="s">
        <v>6275</v>
      </c>
      <c r="AA433" s="2">
        <v>1.0</v>
      </c>
      <c r="AB433" s="2">
        <v>1.0</v>
      </c>
    </row>
    <row r="434">
      <c r="A434" s="2">
        <v>646.0</v>
      </c>
      <c r="B434" s="2" t="s">
        <v>6135</v>
      </c>
      <c r="C434" s="2" t="s">
        <v>6279</v>
      </c>
      <c r="D434" s="2" t="b">
        <v>1</v>
      </c>
      <c r="E434" s="2">
        <v>79.0</v>
      </c>
      <c r="F434" s="2">
        <v>19.0</v>
      </c>
      <c r="G434" s="2">
        <v>60.0</v>
      </c>
      <c r="H434" s="130">
        <v>42325.31875</v>
      </c>
      <c r="I434" s="2" t="s">
        <v>6281</v>
      </c>
      <c r="J434" s="2" t="s">
        <v>6282</v>
      </c>
      <c r="K434" s="2" t="s">
        <v>6283</v>
      </c>
      <c r="Q434" s="2" t="s">
        <v>6278</v>
      </c>
      <c r="R434" s="2" t="b">
        <v>0</v>
      </c>
      <c r="S434" s="2" t="b">
        <v>0</v>
      </c>
      <c r="T434" s="2">
        <v>27150.0</v>
      </c>
      <c r="U434" s="2" t="s">
        <v>6284</v>
      </c>
      <c r="V434" s="2" t="s">
        <v>774</v>
      </c>
      <c r="Z434" s="2" t="s">
        <v>6287</v>
      </c>
      <c r="AA434" s="2">
        <v>3.0</v>
      </c>
      <c r="AB434" s="2">
        <v>1.0</v>
      </c>
    </row>
    <row r="435">
      <c r="A435" s="2">
        <v>666.0</v>
      </c>
      <c r="B435" s="2" t="s">
        <v>6135</v>
      </c>
      <c r="C435" s="2" t="s">
        <v>6289</v>
      </c>
      <c r="D435" s="2" t="b">
        <v>1</v>
      </c>
      <c r="E435" s="2">
        <v>0.0</v>
      </c>
      <c r="F435" s="2">
        <v>0.0</v>
      </c>
      <c r="G435" s="2">
        <v>0.0</v>
      </c>
      <c r="H435" s="130">
        <v>42324.27222222222</v>
      </c>
      <c r="I435" s="2" t="s">
        <v>6290</v>
      </c>
      <c r="J435" s="2" t="s">
        <v>6291</v>
      </c>
      <c r="K435" s="2" t="s">
        <v>6292</v>
      </c>
      <c r="Q435" s="2" t="s">
        <v>6288</v>
      </c>
      <c r="R435" s="2" t="b">
        <v>0</v>
      </c>
      <c r="S435" s="2" t="b">
        <v>0</v>
      </c>
      <c r="T435" s="2">
        <v>27709.0</v>
      </c>
      <c r="U435" s="2" t="s">
        <v>6293</v>
      </c>
      <c r="V435" s="2" t="s">
        <v>774</v>
      </c>
      <c r="Z435" s="2" t="s">
        <v>6297</v>
      </c>
      <c r="AA435" s="2">
        <v>3.0</v>
      </c>
      <c r="AB435" s="2">
        <v>2.0</v>
      </c>
    </row>
    <row r="436">
      <c r="A436" s="2">
        <v>771.0</v>
      </c>
      <c r="B436" s="2" t="s">
        <v>6135</v>
      </c>
      <c r="C436" s="2" t="s">
        <v>6301</v>
      </c>
      <c r="D436" s="2" t="b">
        <v>0</v>
      </c>
      <c r="E436" s="2">
        <v>2.0</v>
      </c>
      <c r="F436" s="2">
        <v>0.0</v>
      </c>
      <c r="G436" s="2">
        <v>2.0</v>
      </c>
      <c r="H436" s="130">
        <v>42312.47708333333</v>
      </c>
      <c r="I436" s="2" t="s">
        <v>6304</v>
      </c>
      <c r="J436" s="2" t="s">
        <v>6305</v>
      </c>
      <c r="K436" s="2" t="s">
        <v>6306</v>
      </c>
      <c r="Q436" s="2" t="s">
        <v>6299</v>
      </c>
      <c r="R436" s="2" t="b">
        <v>0</v>
      </c>
      <c r="S436" s="2" t="b">
        <v>1</v>
      </c>
      <c r="T436" s="2">
        <v>28402.0</v>
      </c>
      <c r="U436" s="2" t="s">
        <v>2590</v>
      </c>
      <c r="V436" s="2" t="s">
        <v>774</v>
      </c>
      <c r="Z436" s="2" t="s">
        <v>6312</v>
      </c>
      <c r="AA436" s="2">
        <v>3.0</v>
      </c>
      <c r="AB436" s="2">
        <v>2.0</v>
      </c>
    </row>
    <row r="437">
      <c r="A437" s="2">
        <v>773.0</v>
      </c>
      <c r="B437" s="2" t="s">
        <v>6135</v>
      </c>
      <c r="C437" s="2" t="s">
        <v>6314</v>
      </c>
      <c r="D437" s="2" t="b">
        <v>0</v>
      </c>
      <c r="E437" s="2">
        <v>1.0</v>
      </c>
      <c r="F437" s="2">
        <v>0.0</v>
      </c>
      <c r="G437" s="2">
        <v>1.0</v>
      </c>
      <c r="H437" s="130">
        <v>42310.47708333333</v>
      </c>
      <c r="I437" s="2" t="s">
        <v>6315</v>
      </c>
      <c r="J437" s="2" t="s">
        <v>6316</v>
      </c>
      <c r="K437" s="2" t="s">
        <v>6317</v>
      </c>
      <c r="Q437" s="2" t="s">
        <v>6313</v>
      </c>
      <c r="R437" s="2" t="b">
        <v>0</v>
      </c>
      <c r="S437" s="2" t="b">
        <v>1</v>
      </c>
      <c r="T437" s="2">
        <v>27101.0</v>
      </c>
      <c r="U437" s="2" t="s">
        <v>6284</v>
      </c>
      <c r="V437" s="2" t="s">
        <v>774</v>
      </c>
      <c r="Z437" s="2" t="s">
        <v>6319</v>
      </c>
      <c r="AA437" s="2">
        <v>3.0</v>
      </c>
      <c r="AB437" s="2">
        <v>2.0</v>
      </c>
    </row>
    <row r="438">
      <c r="A438" s="2">
        <v>670.0</v>
      </c>
      <c r="B438" s="2" t="s">
        <v>6135</v>
      </c>
      <c r="C438" s="2" t="s">
        <v>6323</v>
      </c>
      <c r="D438" s="2" t="b">
        <v>1</v>
      </c>
      <c r="E438" s="2">
        <v>7.0</v>
      </c>
      <c r="F438" s="2">
        <v>1.0</v>
      </c>
      <c r="G438" s="2">
        <v>6.0</v>
      </c>
      <c r="H438" s="130">
        <v>42311.39791666667</v>
      </c>
      <c r="I438" s="2" t="s">
        <v>6324</v>
      </c>
      <c r="J438" s="2" t="s">
        <v>6325</v>
      </c>
      <c r="K438" s="2" t="s">
        <v>6326</v>
      </c>
      <c r="Q438" s="2" t="s">
        <v>6321</v>
      </c>
      <c r="R438" s="2" t="b">
        <v>0</v>
      </c>
      <c r="S438" s="2" t="b">
        <v>0</v>
      </c>
      <c r="T438" s="2" t="s">
        <v>6328</v>
      </c>
      <c r="U438" s="2" t="s">
        <v>6329</v>
      </c>
      <c r="V438" s="2" t="s">
        <v>6330</v>
      </c>
      <c r="W438" s="53">
        <v>2599586.0</v>
      </c>
      <c r="X438" s="53">
        <v>2724907.0</v>
      </c>
      <c r="Y438" s="2" t="s">
        <v>6331</v>
      </c>
      <c r="Z438" s="2" t="s">
        <v>6337</v>
      </c>
      <c r="AA438" s="2">
        <v>3.0</v>
      </c>
      <c r="AB438" s="2">
        <v>2.0</v>
      </c>
    </row>
    <row r="439">
      <c r="A439" s="2">
        <v>170.0</v>
      </c>
      <c r="B439" s="2" t="s">
        <v>6135</v>
      </c>
      <c r="C439" s="2" t="s">
        <v>1927</v>
      </c>
      <c r="D439" s="2" t="b">
        <v>1</v>
      </c>
      <c r="E439" s="2">
        <v>12.0</v>
      </c>
      <c r="F439" s="2">
        <v>0.0</v>
      </c>
      <c r="G439" s="2">
        <v>12.0</v>
      </c>
      <c r="H439" s="130">
        <v>42320.79375</v>
      </c>
      <c r="I439" s="2" t="s">
        <v>1928</v>
      </c>
      <c r="J439" s="2" t="s">
        <v>1929</v>
      </c>
      <c r="K439" s="2" t="s">
        <v>1930</v>
      </c>
      <c r="L439" s="2" t="s">
        <v>264</v>
      </c>
      <c r="M439" s="2">
        <v>0.0</v>
      </c>
      <c r="N439" s="2">
        <v>0.0</v>
      </c>
      <c r="O439" s="2">
        <v>0.0</v>
      </c>
      <c r="P439" s="2">
        <v>0.0</v>
      </c>
      <c r="Q439" s="2" t="s">
        <v>1931</v>
      </c>
      <c r="R439" s="2" t="b">
        <v>1</v>
      </c>
      <c r="S439" s="2" t="b">
        <v>1</v>
      </c>
      <c r="T439" s="2">
        <v>68371.0</v>
      </c>
      <c r="U439" s="2" t="s">
        <v>1932</v>
      </c>
      <c r="V439" s="2" t="s">
        <v>1933</v>
      </c>
      <c r="W439" s="53">
        <v>455029.0</v>
      </c>
      <c r="X439" s="53">
        <v>459947.0</v>
      </c>
      <c r="Y439" s="2" t="s">
        <v>1934</v>
      </c>
      <c r="Z439" s="2" t="s">
        <v>6347</v>
      </c>
    </row>
    <row r="440">
      <c r="A440" s="2">
        <v>119.0</v>
      </c>
      <c r="B440" s="2" t="s">
        <v>6135</v>
      </c>
      <c r="C440" s="2" t="s">
        <v>1454</v>
      </c>
      <c r="D440" s="2" t="b">
        <v>1</v>
      </c>
      <c r="E440" s="2">
        <v>6.0</v>
      </c>
      <c r="F440" s="2">
        <v>4.0</v>
      </c>
      <c r="G440" s="2">
        <v>2.0</v>
      </c>
      <c r="H440" s="130">
        <v>42319.49930555555</v>
      </c>
      <c r="I440" s="2" t="s">
        <v>1455</v>
      </c>
      <c r="J440" s="2" t="s">
        <v>1456</v>
      </c>
      <c r="K440" s="2" t="s">
        <v>1457</v>
      </c>
      <c r="Q440" s="2" t="s">
        <v>1458</v>
      </c>
      <c r="R440" s="2" t="b">
        <v>1</v>
      </c>
      <c r="S440" s="2" t="b">
        <v>0</v>
      </c>
      <c r="T440" s="2">
        <v>3470.0</v>
      </c>
      <c r="U440" s="2" t="s">
        <v>1459</v>
      </c>
      <c r="V440" s="2" t="s">
        <v>1460</v>
      </c>
      <c r="Y440" s="2" t="s">
        <v>1461</v>
      </c>
      <c r="Z440" s="2" t="s">
        <v>6350</v>
      </c>
    </row>
    <row r="441">
      <c r="A441" s="2">
        <v>359.0</v>
      </c>
      <c r="B441" s="2" t="s">
        <v>6135</v>
      </c>
      <c r="C441" s="2" t="s">
        <v>3929</v>
      </c>
      <c r="D441" s="2" t="b">
        <v>1</v>
      </c>
      <c r="E441" s="2">
        <v>7.0</v>
      </c>
      <c r="F441" s="2">
        <v>1.0</v>
      </c>
      <c r="G441" s="2">
        <v>6.0</v>
      </c>
      <c r="H441" s="130">
        <v>42331.145833333336</v>
      </c>
      <c r="I441" s="2" t="s">
        <v>3932</v>
      </c>
      <c r="J441" s="2" t="s">
        <v>3934</v>
      </c>
      <c r="K441" s="2" t="s">
        <v>3936</v>
      </c>
      <c r="Q441" s="2" t="s">
        <v>3937</v>
      </c>
      <c r="R441" s="2" t="b">
        <v>1</v>
      </c>
      <c r="S441" s="2" t="b">
        <v>1</v>
      </c>
      <c r="T441" s="2">
        <v>3833.0</v>
      </c>
      <c r="U441" s="2" t="s">
        <v>3938</v>
      </c>
      <c r="V441" s="2" t="s">
        <v>1460</v>
      </c>
      <c r="W441" s="53">
        <v>409458.0</v>
      </c>
      <c r="X441" s="53">
        <v>484431.0</v>
      </c>
      <c r="Y441" s="2" t="s">
        <v>3939</v>
      </c>
      <c r="Z441" s="2" t="s">
        <v>6353</v>
      </c>
    </row>
    <row r="442">
      <c r="A442" s="2">
        <v>655.0</v>
      </c>
      <c r="B442" s="2" t="s">
        <v>6135</v>
      </c>
      <c r="C442" s="2" t="s">
        <v>6356</v>
      </c>
      <c r="D442" s="2" t="b">
        <v>1</v>
      </c>
      <c r="E442" s="2">
        <v>38.0</v>
      </c>
      <c r="F442" s="2">
        <v>14.0</v>
      </c>
      <c r="G442" s="2">
        <v>24.0</v>
      </c>
      <c r="H442" s="130">
        <v>42317.63680555556</v>
      </c>
      <c r="I442" s="2" t="s">
        <v>6359</v>
      </c>
      <c r="J442" s="2" t="s">
        <v>6360</v>
      </c>
      <c r="K442" s="2" t="s">
        <v>6361</v>
      </c>
      <c r="Q442" s="2" t="s">
        <v>6355</v>
      </c>
      <c r="R442" s="2" t="b">
        <v>0</v>
      </c>
      <c r="S442" s="2" t="b">
        <v>1</v>
      </c>
      <c r="T442" s="2">
        <v>3878.0</v>
      </c>
      <c r="U442" s="2" t="s">
        <v>6362</v>
      </c>
      <c r="V442" s="2" t="s">
        <v>1460</v>
      </c>
      <c r="W442" s="53">
        <v>475916.0</v>
      </c>
      <c r="X442" s="53">
        <v>277098.0</v>
      </c>
      <c r="Y442" s="2" t="s">
        <v>6363</v>
      </c>
      <c r="Z442" s="2" t="s">
        <v>6364</v>
      </c>
      <c r="AA442" s="2">
        <v>3.0</v>
      </c>
      <c r="AB442" s="2">
        <v>2.0</v>
      </c>
    </row>
    <row r="443">
      <c r="A443" s="2">
        <v>40.0</v>
      </c>
      <c r="B443" s="2" t="s">
        <v>6135</v>
      </c>
      <c r="C443" s="2" t="s">
        <v>689</v>
      </c>
      <c r="D443" s="2" t="b">
        <v>1</v>
      </c>
      <c r="E443" s="2">
        <v>0.0</v>
      </c>
      <c r="F443" s="2">
        <v>0.0</v>
      </c>
      <c r="G443" s="2">
        <v>0.0</v>
      </c>
      <c r="H443" s="130">
        <v>42324.62291666667</v>
      </c>
      <c r="I443" s="2" t="s">
        <v>690</v>
      </c>
      <c r="J443" s="2" t="s">
        <v>691</v>
      </c>
      <c r="K443" s="2" t="s">
        <v>692</v>
      </c>
      <c r="Q443" s="2" t="s">
        <v>693</v>
      </c>
      <c r="R443" s="2" t="b">
        <v>1</v>
      </c>
      <c r="S443" s="2" t="b">
        <v>1</v>
      </c>
      <c r="T443" s="2">
        <v>8807.0</v>
      </c>
      <c r="U443" s="2" t="s">
        <v>694</v>
      </c>
      <c r="V443" s="2" t="s">
        <v>695</v>
      </c>
      <c r="Y443" s="2" t="s">
        <v>696</v>
      </c>
      <c r="Z443" s="2" t="s">
        <v>6368</v>
      </c>
      <c r="AA443" s="2">
        <v>2.0</v>
      </c>
      <c r="AB443" s="2">
        <v>1.0</v>
      </c>
    </row>
    <row r="444">
      <c r="A444" s="2">
        <v>130.0</v>
      </c>
      <c r="B444" s="2" t="s">
        <v>6135</v>
      </c>
      <c r="C444" s="2" t="s">
        <v>1569</v>
      </c>
      <c r="D444" s="2" t="b">
        <v>1</v>
      </c>
      <c r="E444" s="2">
        <v>55.0</v>
      </c>
      <c r="F444" s="2">
        <v>18.0</v>
      </c>
      <c r="G444" s="2">
        <v>37.0</v>
      </c>
      <c r="H444" s="130">
        <v>42312.55</v>
      </c>
      <c r="I444" s="2" t="s">
        <v>1570</v>
      </c>
      <c r="J444" s="2" t="s">
        <v>1571</v>
      </c>
      <c r="K444" s="2" t="s">
        <v>1572</v>
      </c>
      <c r="Q444" s="2" t="s">
        <v>1573</v>
      </c>
      <c r="R444" s="2" t="b">
        <v>1</v>
      </c>
      <c r="S444" s="2" t="b">
        <v>1</v>
      </c>
      <c r="T444" s="2">
        <v>8873.0</v>
      </c>
      <c r="U444" s="2" t="s">
        <v>1574</v>
      </c>
      <c r="V444" s="2" t="s">
        <v>695</v>
      </c>
      <c r="W444" s="53">
        <v>7512775.0</v>
      </c>
      <c r="X444" s="53">
        <v>6948854.0</v>
      </c>
      <c r="Y444" s="2" t="s">
        <v>1575</v>
      </c>
      <c r="Z444" s="2" t="s">
        <v>6372</v>
      </c>
    </row>
    <row r="445">
      <c r="A445" s="2">
        <v>212.0</v>
      </c>
      <c r="B445" s="2" t="s">
        <v>6135</v>
      </c>
      <c r="C445" s="2" t="s">
        <v>2326</v>
      </c>
      <c r="D445" s="2" t="b">
        <v>1</v>
      </c>
      <c r="E445" s="2">
        <v>0.0</v>
      </c>
      <c r="F445" s="2">
        <v>0.0</v>
      </c>
      <c r="G445" s="2">
        <v>0.0</v>
      </c>
      <c r="H445" s="130">
        <v>42327.677777777775</v>
      </c>
      <c r="I445" s="2" t="s">
        <v>2327</v>
      </c>
      <c r="J445" s="2" t="s">
        <v>2328</v>
      </c>
      <c r="K445" s="2" t="s">
        <v>2329</v>
      </c>
      <c r="Q445" s="2" t="s">
        <v>2330</v>
      </c>
      <c r="R445" s="2" t="b">
        <v>1</v>
      </c>
      <c r="S445" s="2" t="b">
        <v>0</v>
      </c>
      <c r="T445" s="2">
        <v>7307.0</v>
      </c>
      <c r="U445" s="2" t="s">
        <v>2331</v>
      </c>
      <c r="V445" s="2" t="s">
        <v>695</v>
      </c>
      <c r="Y445" s="2" t="s">
        <v>2332</v>
      </c>
      <c r="Z445" s="2" t="s">
        <v>6377</v>
      </c>
    </row>
    <row r="446">
      <c r="A446" s="2">
        <v>365.0</v>
      </c>
      <c r="B446" s="2" t="s">
        <v>6135</v>
      </c>
      <c r="C446" s="2" t="s">
        <v>4023</v>
      </c>
      <c r="D446" s="2" t="b">
        <v>1</v>
      </c>
      <c r="E446" s="2">
        <v>1.0</v>
      </c>
      <c r="F446" s="2">
        <v>0.0</v>
      </c>
      <c r="G446" s="2">
        <v>1.0</v>
      </c>
      <c r="H446" s="130">
        <v>42320.55902777778</v>
      </c>
      <c r="I446" s="2" t="s">
        <v>4024</v>
      </c>
      <c r="J446" s="2" t="s">
        <v>4025</v>
      </c>
      <c r="K446" s="2" t="s">
        <v>4026</v>
      </c>
      <c r="Q446" s="2" t="s">
        <v>4028</v>
      </c>
      <c r="R446" s="2" t="b">
        <v>1</v>
      </c>
      <c r="S446" s="2" t="b">
        <v>1</v>
      </c>
      <c r="T446" s="2">
        <v>7840.0</v>
      </c>
      <c r="U446" s="2" t="s">
        <v>4029</v>
      </c>
      <c r="V446" s="2" t="s">
        <v>695</v>
      </c>
      <c r="W446" s="53">
        <v>320543.0</v>
      </c>
      <c r="X446" s="53">
        <v>319739.0</v>
      </c>
      <c r="Y446" s="2" t="s">
        <v>331</v>
      </c>
      <c r="Z446" s="2" t="s">
        <v>6385</v>
      </c>
    </row>
    <row r="447">
      <c r="A447" s="2">
        <v>371.0</v>
      </c>
      <c r="B447" s="2" t="s">
        <v>6135</v>
      </c>
      <c r="C447" s="2" t="s">
        <v>4079</v>
      </c>
      <c r="D447" s="2" t="b">
        <v>1</v>
      </c>
      <c r="E447" s="2">
        <v>1.0</v>
      </c>
      <c r="F447" s="2">
        <v>0.0</v>
      </c>
      <c r="G447" s="2">
        <v>1.0</v>
      </c>
      <c r="H447" s="130">
        <v>42328.60763888889</v>
      </c>
      <c r="I447" s="2" t="s">
        <v>4080</v>
      </c>
      <c r="J447" s="2" t="s">
        <v>4082</v>
      </c>
      <c r="K447" s="2" t="s">
        <v>4083</v>
      </c>
      <c r="Q447" s="2" t="s">
        <v>4084</v>
      </c>
      <c r="R447" s="2" t="b">
        <v>1</v>
      </c>
      <c r="S447" s="2" t="b">
        <v>1</v>
      </c>
      <c r="T447" s="2">
        <v>8534.0</v>
      </c>
      <c r="U447" s="2" t="s">
        <v>4085</v>
      </c>
      <c r="V447" s="2" t="s">
        <v>695</v>
      </c>
      <c r="W447" s="53">
        <v>1012784.0</v>
      </c>
      <c r="X447" s="53">
        <v>1423046.0</v>
      </c>
      <c r="Y447" s="2" t="s">
        <v>4086</v>
      </c>
      <c r="Z447" s="2" t="s">
        <v>6387</v>
      </c>
    </row>
    <row r="448">
      <c r="A448" s="2">
        <v>459.0</v>
      </c>
      <c r="B448" s="2" t="s">
        <v>6135</v>
      </c>
      <c r="C448" s="2" t="s">
        <v>5111</v>
      </c>
      <c r="D448" s="2" t="b">
        <v>1</v>
      </c>
      <c r="E448" s="2">
        <v>16.0</v>
      </c>
      <c r="F448" s="2">
        <v>1.0</v>
      </c>
      <c r="G448" s="2">
        <v>15.0</v>
      </c>
      <c r="H448" s="130">
        <v>42324.73125</v>
      </c>
      <c r="I448" s="2" t="s">
        <v>5113</v>
      </c>
      <c r="J448" s="2" t="s">
        <v>5114</v>
      </c>
      <c r="K448" s="2" t="s">
        <v>5115</v>
      </c>
      <c r="Q448" s="2" t="s">
        <v>5116</v>
      </c>
      <c r="R448" s="2" t="b">
        <v>1</v>
      </c>
      <c r="S448" s="2" t="b">
        <v>1</v>
      </c>
      <c r="T448" s="2">
        <v>8501.0</v>
      </c>
      <c r="U448" s="2" t="s">
        <v>5117</v>
      </c>
      <c r="V448" s="2" t="s">
        <v>695</v>
      </c>
      <c r="W448" s="53">
        <v>424904.0</v>
      </c>
      <c r="X448" s="53">
        <v>321440.0</v>
      </c>
      <c r="Y448" s="2" t="s">
        <v>1856</v>
      </c>
      <c r="Z448" s="2" t="s">
        <v>6391</v>
      </c>
    </row>
    <row r="449">
      <c r="A449" s="2">
        <v>489.0</v>
      </c>
      <c r="B449" s="2" t="s">
        <v>6135</v>
      </c>
      <c r="C449" s="2" t="s">
        <v>5405</v>
      </c>
      <c r="D449" s="2" t="b">
        <v>0</v>
      </c>
      <c r="E449" s="2">
        <v>420.0</v>
      </c>
      <c r="F449" s="2">
        <v>92.0</v>
      </c>
      <c r="G449" s="2">
        <v>328.0</v>
      </c>
      <c r="H449" s="130">
        <v>42317.77638888889</v>
      </c>
      <c r="I449" s="2" t="s">
        <v>5409</v>
      </c>
      <c r="J449" s="2" t="s">
        <v>5410</v>
      </c>
      <c r="K449" s="2" t="s">
        <v>6394</v>
      </c>
      <c r="Q449" s="2" t="s">
        <v>5413</v>
      </c>
      <c r="R449" s="2" t="b">
        <v>1</v>
      </c>
      <c r="S449" s="2" t="b">
        <v>1</v>
      </c>
      <c r="T449" s="2">
        <v>7731.0</v>
      </c>
      <c r="U449" s="2" t="s">
        <v>5414</v>
      </c>
      <c r="V449" s="2" t="s">
        <v>695</v>
      </c>
      <c r="Z449" s="2" t="s">
        <v>6398</v>
      </c>
    </row>
    <row r="450">
      <c r="A450" s="2">
        <v>506.0</v>
      </c>
      <c r="B450" s="2" t="s">
        <v>6135</v>
      </c>
      <c r="C450" s="2" t="s">
        <v>5604</v>
      </c>
      <c r="D450" s="2" t="b">
        <v>0</v>
      </c>
      <c r="E450" s="2">
        <v>1.0</v>
      </c>
      <c r="F450" s="2">
        <v>0.0</v>
      </c>
      <c r="G450" s="2">
        <v>1.0</v>
      </c>
      <c r="H450" s="130">
        <v>42334.42013888889</v>
      </c>
      <c r="I450" s="2" t="s">
        <v>5605</v>
      </c>
      <c r="J450" s="2" t="s">
        <v>5606</v>
      </c>
      <c r="K450" s="2" t="s">
        <v>5607</v>
      </c>
      <c r="Q450" s="2" t="s">
        <v>5608</v>
      </c>
      <c r="R450" s="2" t="b">
        <v>1</v>
      </c>
      <c r="S450" s="2" t="b">
        <v>0</v>
      </c>
      <c r="T450" s="2">
        <v>8619.0</v>
      </c>
      <c r="U450" s="2" t="s">
        <v>5609</v>
      </c>
      <c r="V450" s="2" t="s">
        <v>695</v>
      </c>
      <c r="Z450" s="2" t="s">
        <v>6408</v>
      </c>
    </row>
    <row r="451">
      <c r="A451" s="2">
        <v>574.0</v>
      </c>
      <c r="B451" s="2" t="s">
        <v>6135</v>
      </c>
      <c r="C451" s="2" t="s">
        <v>6194</v>
      </c>
      <c r="D451" s="2" t="b">
        <v>0</v>
      </c>
      <c r="E451" s="2">
        <v>2.0</v>
      </c>
      <c r="F451" s="2">
        <v>0.0</v>
      </c>
      <c r="G451" s="2">
        <v>2.0</v>
      </c>
      <c r="H451" s="130">
        <v>42330.830555555556</v>
      </c>
      <c r="I451" s="2" t="s">
        <v>6195</v>
      </c>
      <c r="J451" s="2" t="s">
        <v>6196</v>
      </c>
      <c r="K451" s="2" t="s">
        <v>6197</v>
      </c>
      <c r="Q451" s="2" t="s">
        <v>6198</v>
      </c>
      <c r="R451" s="2" t="b">
        <v>1</v>
      </c>
      <c r="S451" s="2" t="b">
        <v>1</v>
      </c>
      <c r="T451" s="2">
        <v>8034.0</v>
      </c>
      <c r="U451" s="2" t="s">
        <v>6199</v>
      </c>
      <c r="V451" s="2" t="s">
        <v>695</v>
      </c>
      <c r="Z451" s="2" t="s">
        <v>6412</v>
      </c>
      <c r="AA451" s="2">
        <v>1.0</v>
      </c>
      <c r="AB451" s="2">
        <v>3.0</v>
      </c>
    </row>
    <row r="452">
      <c r="A452" s="2">
        <v>609.0</v>
      </c>
      <c r="B452" s="2" t="s">
        <v>6135</v>
      </c>
      <c r="C452" s="2" t="s">
        <v>6414</v>
      </c>
      <c r="D452" s="2" t="b">
        <v>0</v>
      </c>
      <c r="E452" s="2">
        <v>3.0</v>
      </c>
      <c r="F452" s="2">
        <v>1.0</v>
      </c>
      <c r="G452" s="2">
        <v>2.0</v>
      </c>
      <c r="H452" s="130">
        <v>42326.46944444445</v>
      </c>
      <c r="I452" s="2" t="s">
        <v>4132</v>
      </c>
      <c r="J452" s="2" t="s">
        <v>6415</v>
      </c>
      <c r="K452" s="2" t="s">
        <v>4135</v>
      </c>
      <c r="Q452" s="2" t="s">
        <v>6413</v>
      </c>
      <c r="R452" s="2" t="b">
        <v>1</v>
      </c>
      <c r="S452" s="2" t="b">
        <v>0</v>
      </c>
      <c r="T452" s="2">
        <v>7675.0</v>
      </c>
      <c r="U452" s="2" t="s">
        <v>6416</v>
      </c>
      <c r="V452" s="2" t="s">
        <v>695</v>
      </c>
      <c r="Z452" s="2" t="s">
        <v>6419</v>
      </c>
      <c r="AA452" s="2">
        <v>3.0</v>
      </c>
      <c r="AB452" s="2">
        <v>1.0</v>
      </c>
    </row>
    <row r="453">
      <c r="A453" s="2">
        <v>689.0</v>
      </c>
      <c r="B453" s="2" t="s">
        <v>6135</v>
      </c>
      <c r="C453" s="2" t="s">
        <v>6421</v>
      </c>
      <c r="D453" s="2" t="b">
        <v>1</v>
      </c>
      <c r="E453" s="2">
        <v>15.0</v>
      </c>
      <c r="F453" s="2">
        <v>4.0</v>
      </c>
      <c r="G453" s="2">
        <v>11.0</v>
      </c>
      <c r="H453" s="130">
        <v>42332.30972222222</v>
      </c>
      <c r="I453" s="2" t="s">
        <v>6422</v>
      </c>
      <c r="J453" s="2" t="s">
        <v>6423</v>
      </c>
      <c r="K453" s="2" t="s">
        <v>6424</v>
      </c>
      <c r="Q453" s="2" t="s">
        <v>6420</v>
      </c>
      <c r="R453" s="2" t="b">
        <v>0</v>
      </c>
      <c r="S453" s="2" t="b">
        <v>1</v>
      </c>
      <c r="T453" s="2">
        <v>8559.0</v>
      </c>
      <c r="U453" s="2" t="s">
        <v>6425</v>
      </c>
      <c r="V453" s="2" t="s">
        <v>695</v>
      </c>
      <c r="Y453" s="2" t="s">
        <v>872</v>
      </c>
      <c r="Z453" s="2" t="s">
        <v>6427</v>
      </c>
      <c r="AA453" s="2">
        <v>3.0</v>
      </c>
      <c r="AB453" s="2">
        <v>1.0</v>
      </c>
    </row>
    <row r="454">
      <c r="A454" s="2">
        <v>729.0</v>
      </c>
      <c r="B454" s="2" t="s">
        <v>6135</v>
      </c>
      <c r="C454" s="2" t="s">
        <v>4023</v>
      </c>
      <c r="D454" s="2" t="b">
        <v>1</v>
      </c>
      <c r="E454" s="2">
        <v>1.0</v>
      </c>
      <c r="F454" s="2">
        <v>0.0</v>
      </c>
      <c r="G454" s="2">
        <v>1.0</v>
      </c>
      <c r="H454" s="130">
        <v>42320.55069444444</v>
      </c>
      <c r="I454" s="2" t="s">
        <v>4024</v>
      </c>
      <c r="J454" s="2" t="s">
        <v>4025</v>
      </c>
      <c r="K454" s="2" t="s">
        <v>4026</v>
      </c>
      <c r="Q454" s="2" t="s">
        <v>4028</v>
      </c>
      <c r="R454" s="2" t="b">
        <v>0</v>
      </c>
      <c r="S454" s="2" t="b">
        <v>1</v>
      </c>
      <c r="T454" s="2">
        <v>7840.0</v>
      </c>
      <c r="U454" s="2" t="s">
        <v>4029</v>
      </c>
      <c r="V454" s="2" t="s">
        <v>695</v>
      </c>
      <c r="W454" s="53">
        <v>320543.0</v>
      </c>
      <c r="X454" s="53">
        <v>319739.0</v>
      </c>
      <c r="Y454" s="2" t="s">
        <v>331</v>
      </c>
      <c r="Z454" s="2" t="s">
        <v>6430</v>
      </c>
      <c r="AA454" s="2">
        <v>3.0</v>
      </c>
      <c r="AB454" s="2">
        <v>1.0</v>
      </c>
    </row>
    <row r="455">
      <c r="A455" s="2">
        <v>808.0</v>
      </c>
      <c r="B455" s="2" t="s">
        <v>6135</v>
      </c>
      <c r="C455" s="2" t="s">
        <v>6432</v>
      </c>
      <c r="D455" s="2" t="b">
        <v>0</v>
      </c>
      <c r="E455" s="2">
        <v>2.0</v>
      </c>
      <c r="F455" s="2">
        <v>0.0</v>
      </c>
      <c r="G455" s="2">
        <v>2.0</v>
      </c>
      <c r="H455" s="130">
        <v>42331.56597222222</v>
      </c>
      <c r="I455" s="2" t="s">
        <v>6433</v>
      </c>
      <c r="J455" s="2" t="s">
        <v>6435</v>
      </c>
      <c r="K455" s="2" t="s">
        <v>6436</v>
      </c>
      <c r="Q455" s="2" t="s">
        <v>6431</v>
      </c>
      <c r="R455" s="2" t="b">
        <v>0</v>
      </c>
      <c r="S455" s="2" t="b">
        <v>1</v>
      </c>
      <c r="T455" s="2">
        <v>7604.0</v>
      </c>
      <c r="U455" s="2" t="s">
        <v>6437</v>
      </c>
      <c r="V455" s="2" t="s">
        <v>695</v>
      </c>
      <c r="Z455" s="2" t="s">
        <v>6439</v>
      </c>
      <c r="AA455" s="2">
        <v>3.0</v>
      </c>
      <c r="AB455" s="2">
        <v>2.0</v>
      </c>
    </row>
    <row r="456">
      <c r="A456" s="2">
        <v>822.0</v>
      </c>
      <c r="B456" s="2" t="s">
        <v>6135</v>
      </c>
      <c r="C456" s="2" t="s">
        <v>6414</v>
      </c>
      <c r="D456" s="2" t="b">
        <v>0</v>
      </c>
      <c r="E456" s="2">
        <v>0.0</v>
      </c>
      <c r="F456" s="2">
        <v>0.0</v>
      </c>
      <c r="G456" s="2">
        <v>0.0</v>
      </c>
      <c r="H456" s="130">
        <v>42326.35902777778</v>
      </c>
      <c r="I456" s="2" t="s">
        <v>6441</v>
      </c>
      <c r="J456" s="2" t="s">
        <v>6415</v>
      </c>
      <c r="K456" s="2" t="s">
        <v>6442</v>
      </c>
      <c r="Q456" s="2" t="s">
        <v>6440</v>
      </c>
      <c r="R456" s="2" t="b">
        <v>0</v>
      </c>
      <c r="S456" s="2" t="b">
        <v>0</v>
      </c>
      <c r="T456" s="2">
        <v>7675.0</v>
      </c>
      <c r="U456" s="2" t="s">
        <v>6416</v>
      </c>
      <c r="V456" s="2" t="s">
        <v>695</v>
      </c>
      <c r="Z456" s="2" t="s">
        <v>6445</v>
      </c>
      <c r="AA456" s="2">
        <v>2.0</v>
      </c>
    </row>
    <row r="457">
      <c r="A457" s="2">
        <v>98.0</v>
      </c>
      <c r="B457" s="2" t="s">
        <v>6135</v>
      </c>
      <c r="C457" s="2" t="s">
        <v>1243</v>
      </c>
      <c r="D457" s="2" t="b">
        <v>1</v>
      </c>
      <c r="E457" s="2">
        <v>13.0</v>
      </c>
      <c r="F457" s="2">
        <v>7.0</v>
      </c>
      <c r="G457" s="2">
        <v>6.0</v>
      </c>
      <c r="H457" s="130">
        <v>42324.7875</v>
      </c>
      <c r="I457" s="2" t="s">
        <v>1244</v>
      </c>
      <c r="J457" s="2" t="s">
        <v>1245</v>
      </c>
      <c r="K457" s="2" t="s">
        <v>1246</v>
      </c>
      <c r="Q457" s="2" t="s">
        <v>1247</v>
      </c>
      <c r="R457" s="2" t="b">
        <v>1</v>
      </c>
      <c r="S457" s="2" t="b">
        <v>1</v>
      </c>
      <c r="T457" s="2">
        <v>88310.0</v>
      </c>
      <c r="U457" s="2" t="s">
        <v>1248</v>
      </c>
      <c r="V457" s="2" t="s">
        <v>1249</v>
      </c>
      <c r="W457" s="53">
        <v>2723140.0</v>
      </c>
      <c r="X457" s="53">
        <v>2903901.0</v>
      </c>
      <c r="Y457" s="2" t="s">
        <v>1250</v>
      </c>
      <c r="Z457" s="2" t="s">
        <v>6447</v>
      </c>
      <c r="AA457" s="2">
        <v>2.0</v>
      </c>
      <c r="AB457" s="2">
        <v>2.0</v>
      </c>
    </row>
    <row r="458">
      <c r="A458" s="2">
        <v>129.0</v>
      </c>
      <c r="B458" s="2" t="s">
        <v>6135</v>
      </c>
      <c r="C458" s="2" t="s">
        <v>1559</v>
      </c>
      <c r="D458" s="2" t="b">
        <v>1</v>
      </c>
      <c r="E458" s="2">
        <v>16.0</v>
      </c>
      <c r="F458" s="2">
        <v>4.0</v>
      </c>
      <c r="G458" s="2">
        <v>12.0</v>
      </c>
      <c r="H458" s="130">
        <v>42330.82638888889</v>
      </c>
      <c r="I458" s="2" t="s">
        <v>1560</v>
      </c>
      <c r="J458" s="2" t="s">
        <v>1561</v>
      </c>
      <c r="K458" s="2" t="s">
        <v>1562</v>
      </c>
      <c r="Q458" s="2" t="s">
        <v>1563</v>
      </c>
      <c r="R458" s="2" t="b">
        <v>1</v>
      </c>
      <c r="S458" s="2" t="b">
        <v>1</v>
      </c>
      <c r="T458" s="2">
        <v>87109.0</v>
      </c>
      <c r="U458" s="2" t="s">
        <v>1564</v>
      </c>
      <c r="V458" s="2" t="s">
        <v>1249</v>
      </c>
      <c r="Y458" s="2" t="s">
        <v>1565</v>
      </c>
      <c r="Z458" s="2" t="s">
        <v>6450</v>
      </c>
    </row>
    <row r="459">
      <c r="A459" s="2">
        <v>215.0</v>
      </c>
      <c r="B459" s="2" t="s">
        <v>6135</v>
      </c>
      <c r="C459" s="2" t="s">
        <v>2360</v>
      </c>
      <c r="D459" s="2" t="b">
        <v>1</v>
      </c>
      <c r="E459" s="2">
        <v>52.0</v>
      </c>
      <c r="F459" s="2">
        <v>13.0</v>
      </c>
      <c r="G459" s="2">
        <v>39.0</v>
      </c>
      <c r="H459" s="130">
        <v>42320.88402777778</v>
      </c>
      <c r="I459" s="2" t="s">
        <v>2361</v>
      </c>
      <c r="J459" s="2" t="s">
        <v>2362</v>
      </c>
      <c r="K459" s="2" t="s">
        <v>2363</v>
      </c>
      <c r="Q459" s="2" t="s">
        <v>2364</v>
      </c>
      <c r="R459" s="2" t="b">
        <v>1</v>
      </c>
      <c r="S459" s="2" t="b">
        <v>0</v>
      </c>
      <c r="T459" s="2">
        <v>87125.0</v>
      </c>
      <c r="U459" s="2" t="s">
        <v>1564</v>
      </c>
      <c r="V459" s="2" t="s">
        <v>1249</v>
      </c>
      <c r="Y459" s="2" t="s">
        <v>2365</v>
      </c>
      <c r="Z459" s="2" t="s">
        <v>6458</v>
      </c>
    </row>
    <row r="460">
      <c r="A460" s="2">
        <v>444.0</v>
      </c>
      <c r="B460" s="2" t="s">
        <v>6135</v>
      </c>
      <c r="C460" s="2" t="s">
        <v>4902</v>
      </c>
      <c r="D460" s="2" t="b">
        <v>1</v>
      </c>
      <c r="E460" s="2">
        <v>3035.0</v>
      </c>
      <c r="F460" s="2">
        <v>27.0</v>
      </c>
      <c r="G460" s="2">
        <v>3008.0</v>
      </c>
      <c r="H460" s="130">
        <v>42326.60208333333</v>
      </c>
      <c r="I460" s="2" t="s">
        <v>4904</v>
      </c>
      <c r="J460" s="2" t="s">
        <v>4905</v>
      </c>
      <c r="K460" s="2" t="s">
        <v>4906</v>
      </c>
      <c r="L460" s="2" t="s">
        <v>264</v>
      </c>
      <c r="M460" s="2" t="s">
        <v>4907</v>
      </c>
      <c r="N460" s="2">
        <v>0.0</v>
      </c>
      <c r="O460" s="2" t="s">
        <v>4908</v>
      </c>
      <c r="P460" s="2" t="s">
        <v>4909</v>
      </c>
      <c r="Q460" s="2" t="s">
        <v>4910</v>
      </c>
      <c r="R460" s="2" t="b">
        <v>1</v>
      </c>
      <c r="S460" s="2" t="b">
        <v>1</v>
      </c>
      <c r="T460" s="2">
        <v>88310.0</v>
      </c>
      <c r="U460" s="2" t="s">
        <v>1248</v>
      </c>
      <c r="V460" s="2" t="s">
        <v>1249</v>
      </c>
      <c r="W460" s="53">
        <v>332320.0</v>
      </c>
      <c r="X460" s="53">
        <v>268037.0</v>
      </c>
      <c r="Y460" s="2" t="s">
        <v>577</v>
      </c>
      <c r="Z460" s="2" t="s">
        <v>6470</v>
      </c>
    </row>
    <row r="461">
      <c r="A461" s="2">
        <v>691.0</v>
      </c>
      <c r="B461" s="2" t="s">
        <v>6135</v>
      </c>
      <c r="C461" s="2" t="s">
        <v>2360</v>
      </c>
      <c r="D461" s="2" t="b">
        <v>1</v>
      </c>
      <c r="E461" s="2">
        <v>0.0</v>
      </c>
      <c r="F461" s="2">
        <v>0.0</v>
      </c>
      <c r="G461" s="2">
        <v>0.0</v>
      </c>
      <c r="H461" s="130">
        <v>42317.54791666667</v>
      </c>
      <c r="I461" s="2" t="s">
        <v>6474</v>
      </c>
      <c r="J461" s="2" t="s">
        <v>2362</v>
      </c>
      <c r="K461" s="2" t="s">
        <v>6476</v>
      </c>
      <c r="Q461" s="2" t="s">
        <v>6473</v>
      </c>
      <c r="R461" s="2" t="b">
        <v>0</v>
      </c>
      <c r="S461" s="2" t="b">
        <v>0</v>
      </c>
      <c r="T461" s="2">
        <v>87125.0</v>
      </c>
      <c r="U461" s="2" t="s">
        <v>1564</v>
      </c>
      <c r="V461" s="2" t="s">
        <v>1249</v>
      </c>
      <c r="Y461" s="2" t="s">
        <v>2365</v>
      </c>
      <c r="Z461" s="2" t="s">
        <v>6478</v>
      </c>
      <c r="AA461" s="2">
        <v>3.0</v>
      </c>
      <c r="AB461" s="2">
        <v>1.0</v>
      </c>
    </row>
    <row r="462">
      <c r="A462" s="2">
        <v>502.0</v>
      </c>
      <c r="B462" s="2" t="s">
        <v>6135</v>
      </c>
      <c r="C462" s="2" t="s">
        <v>5563</v>
      </c>
      <c r="D462" s="2" t="b">
        <v>0</v>
      </c>
      <c r="E462" s="2">
        <v>104.0</v>
      </c>
      <c r="F462" s="2">
        <v>40.0</v>
      </c>
      <c r="G462" s="2">
        <v>64.0</v>
      </c>
      <c r="H462" s="130">
        <v>42331.65138888889</v>
      </c>
      <c r="I462" s="2" t="s">
        <v>5565</v>
      </c>
      <c r="J462" s="2" t="s">
        <v>5566</v>
      </c>
      <c r="K462" s="2" t="s">
        <v>5567</v>
      </c>
      <c r="Q462" s="2" t="s">
        <v>5570</v>
      </c>
      <c r="R462" s="2" t="b">
        <v>1</v>
      </c>
      <c r="S462" s="2" t="b">
        <v>0</v>
      </c>
      <c r="T462" s="2">
        <v>89029.0</v>
      </c>
      <c r="U462" s="2" t="s">
        <v>5572</v>
      </c>
      <c r="V462" s="2" t="s">
        <v>5574</v>
      </c>
      <c r="Z462" s="2" t="s">
        <v>6481</v>
      </c>
    </row>
    <row r="463">
      <c r="A463" s="2">
        <v>676.0</v>
      </c>
      <c r="B463" s="2" t="s">
        <v>6135</v>
      </c>
      <c r="C463" s="2" t="s">
        <v>6483</v>
      </c>
      <c r="D463" s="2" t="b">
        <v>1</v>
      </c>
      <c r="E463" s="2">
        <v>2.0</v>
      </c>
      <c r="F463" s="2">
        <v>0.0</v>
      </c>
      <c r="G463" s="2">
        <v>2.0</v>
      </c>
      <c r="H463" s="130">
        <v>42329.31736111111</v>
      </c>
      <c r="I463" s="2" t="s">
        <v>6484</v>
      </c>
      <c r="J463" s="2" t="s">
        <v>6485</v>
      </c>
      <c r="K463" s="2" t="s">
        <v>6486</v>
      </c>
      <c r="Q463" s="2" t="s">
        <v>6482</v>
      </c>
      <c r="R463" s="2" t="b">
        <v>0</v>
      </c>
      <c r="S463" s="2" t="b">
        <v>0</v>
      </c>
      <c r="T463" s="2">
        <v>89015.0</v>
      </c>
      <c r="U463" s="2" t="s">
        <v>6487</v>
      </c>
      <c r="V463" s="2" t="s">
        <v>5574</v>
      </c>
      <c r="W463" s="53">
        <v>1002552.0</v>
      </c>
      <c r="X463" s="53">
        <v>1052062.0</v>
      </c>
      <c r="Y463" s="2" t="s">
        <v>6488</v>
      </c>
      <c r="Z463" s="2" t="s">
        <v>6492</v>
      </c>
      <c r="AA463" s="2">
        <v>3.0</v>
      </c>
      <c r="AB463" s="2">
        <v>3.0</v>
      </c>
    </row>
    <row r="464">
      <c r="A464" s="2">
        <v>677.0</v>
      </c>
      <c r="B464" s="2" t="s">
        <v>6135</v>
      </c>
      <c r="C464" s="2" t="s">
        <v>6483</v>
      </c>
      <c r="D464" s="2" t="b">
        <v>1</v>
      </c>
      <c r="E464" s="2">
        <v>3.0</v>
      </c>
      <c r="F464" s="2">
        <v>0.0</v>
      </c>
      <c r="G464" s="2">
        <v>3.0</v>
      </c>
      <c r="H464" s="130">
        <v>42329.31875</v>
      </c>
      <c r="I464" s="2" t="s">
        <v>6484</v>
      </c>
      <c r="J464" s="2" t="s">
        <v>6485</v>
      </c>
      <c r="K464" s="2" t="s">
        <v>6486</v>
      </c>
      <c r="Q464" s="2" t="s">
        <v>6493</v>
      </c>
      <c r="R464" s="2" t="b">
        <v>0</v>
      </c>
      <c r="S464" s="2" t="b">
        <v>0</v>
      </c>
      <c r="T464" s="2">
        <v>89015.0</v>
      </c>
      <c r="U464" s="2" t="s">
        <v>6487</v>
      </c>
      <c r="V464" s="2" t="s">
        <v>5574</v>
      </c>
      <c r="W464" s="53">
        <v>1002552.0</v>
      </c>
      <c r="X464" s="53">
        <v>1052062.0</v>
      </c>
      <c r="Y464" s="2" t="s">
        <v>6488</v>
      </c>
      <c r="Z464" s="2" t="s">
        <v>6500</v>
      </c>
      <c r="AA464" s="2">
        <v>3.0</v>
      </c>
      <c r="AB464" s="2">
        <v>2.0</v>
      </c>
    </row>
    <row r="465">
      <c r="A465" s="2">
        <v>678.0</v>
      </c>
      <c r="B465" s="2" t="s">
        <v>6135</v>
      </c>
      <c r="C465" s="2" t="s">
        <v>6483</v>
      </c>
      <c r="D465" s="2" t="b">
        <v>1</v>
      </c>
      <c r="E465" s="2">
        <v>0.0</v>
      </c>
      <c r="F465" s="2">
        <v>0.0</v>
      </c>
      <c r="G465" s="2">
        <v>0.0</v>
      </c>
      <c r="H465" s="130">
        <v>42331.62847222222</v>
      </c>
      <c r="I465" s="2" t="s">
        <v>6502</v>
      </c>
      <c r="J465" s="2" t="s">
        <v>6485</v>
      </c>
      <c r="K465" s="2" t="s">
        <v>6486</v>
      </c>
      <c r="Q465" s="2" t="s">
        <v>6501</v>
      </c>
      <c r="R465" s="2" t="b">
        <v>0</v>
      </c>
      <c r="S465" s="2" t="b">
        <v>0</v>
      </c>
      <c r="T465" s="2">
        <v>89015.0</v>
      </c>
      <c r="U465" s="2" t="s">
        <v>6487</v>
      </c>
      <c r="V465" s="2" t="s">
        <v>5574</v>
      </c>
      <c r="W465" s="53">
        <v>1002552.0</v>
      </c>
      <c r="X465" s="53">
        <v>1052062.0</v>
      </c>
      <c r="Y465" s="2" t="s">
        <v>6488</v>
      </c>
      <c r="Z465" s="2" t="s">
        <v>6512</v>
      </c>
      <c r="AA465" s="2">
        <v>3.0</v>
      </c>
      <c r="AB465" s="2">
        <v>2.0</v>
      </c>
    </row>
    <row r="466">
      <c r="A466" s="2">
        <v>28.0</v>
      </c>
      <c r="B466" s="2" t="s">
        <v>6135</v>
      </c>
      <c r="C466" s="2" t="s">
        <v>570</v>
      </c>
      <c r="D466" s="2" t="b">
        <v>1</v>
      </c>
      <c r="E466" s="2">
        <v>0.0</v>
      </c>
      <c r="F466" s="2">
        <v>0.0</v>
      </c>
      <c r="G466" s="2">
        <v>0.0</v>
      </c>
      <c r="H466" s="130">
        <v>42331.384722222225</v>
      </c>
      <c r="I466" s="2" t="s">
        <v>571</v>
      </c>
      <c r="J466" s="2" t="s">
        <v>572</v>
      </c>
      <c r="K466" s="2" t="s">
        <v>573</v>
      </c>
      <c r="Q466" s="2" t="s">
        <v>574</v>
      </c>
      <c r="R466" s="2" t="b">
        <v>1</v>
      </c>
      <c r="S466" s="2" t="b">
        <v>1</v>
      </c>
      <c r="T466" s="2">
        <v>10022.0</v>
      </c>
      <c r="U466" s="2" t="s">
        <v>575</v>
      </c>
      <c r="V466" s="2" t="s">
        <v>576</v>
      </c>
      <c r="Y466" s="2" t="s">
        <v>577</v>
      </c>
      <c r="Z466" s="2" t="s">
        <v>6516</v>
      </c>
      <c r="AA466" s="2">
        <v>2.0</v>
      </c>
      <c r="AB466" s="2">
        <v>4.0</v>
      </c>
    </row>
    <row r="467">
      <c r="A467" s="2">
        <v>29.0</v>
      </c>
      <c r="B467" s="2" t="s">
        <v>6135</v>
      </c>
      <c r="C467" s="2" t="s">
        <v>581</v>
      </c>
      <c r="D467" s="2" t="b">
        <v>1</v>
      </c>
      <c r="E467" s="2">
        <v>58.0</v>
      </c>
      <c r="F467" s="2">
        <v>15.0</v>
      </c>
      <c r="G467" s="2">
        <v>43.0</v>
      </c>
      <c r="H467" s="130">
        <v>42312.277083333334</v>
      </c>
      <c r="I467" s="2" t="s">
        <v>582</v>
      </c>
      <c r="J467" s="2" t="s">
        <v>583</v>
      </c>
      <c r="K467" s="2" t="s">
        <v>584</v>
      </c>
      <c r="Q467" s="2" t="s">
        <v>585</v>
      </c>
      <c r="R467" s="2" t="b">
        <v>1</v>
      </c>
      <c r="S467" s="2" t="b">
        <v>0</v>
      </c>
      <c r="T467" s="2" t="s">
        <v>586</v>
      </c>
      <c r="U467" s="2" t="s">
        <v>587</v>
      </c>
      <c r="V467" s="2" t="s">
        <v>576</v>
      </c>
      <c r="W467" s="53">
        <v>6.136636E7</v>
      </c>
      <c r="X467" s="53">
        <v>5.8137559E7</v>
      </c>
      <c r="Y467" s="2" t="s">
        <v>588</v>
      </c>
      <c r="Z467" s="2" t="s">
        <v>6527</v>
      </c>
      <c r="AA467" s="2">
        <v>2.0</v>
      </c>
      <c r="AB467" s="2">
        <v>3.0</v>
      </c>
    </row>
    <row r="468">
      <c r="A468" s="2">
        <v>34.0</v>
      </c>
      <c r="B468" s="2" t="s">
        <v>6135</v>
      </c>
      <c r="C468" s="2" t="s">
        <v>630</v>
      </c>
      <c r="D468" s="2" t="b">
        <v>1</v>
      </c>
      <c r="E468" s="2">
        <v>2211.0</v>
      </c>
      <c r="F468" s="2">
        <v>691.0</v>
      </c>
      <c r="G468" s="2">
        <v>1520.0</v>
      </c>
      <c r="H468" s="130">
        <v>42312.83611111111</v>
      </c>
      <c r="I468" s="2" t="s">
        <v>631</v>
      </c>
      <c r="J468" s="2" t="s">
        <v>632</v>
      </c>
      <c r="K468" s="2" t="s">
        <v>633</v>
      </c>
      <c r="Q468" s="2" t="s">
        <v>634</v>
      </c>
      <c r="R468" s="2" t="b">
        <v>1</v>
      </c>
      <c r="S468" s="2" t="b">
        <v>0</v>
      </c>
      <c r="T468" s="2">
        <v>11762.0</v>
      </c>
      <c r="U468" s="2" t="s">
        <v>635</v>
      </c>
      <c r="V468" s="2" t="s">
        <v>576</v>
      </c>
      <c r="Y468" s="2" t="s">
        <v>636</v>
      </c>
      <c r="Z468" s="2" t="s">
        <v>6534</v>
      </c>
      <c r="AA468" s="2">
        <v>1.0</v>
      </c>
      <c r="AB468" s="2">
        <v>2.0</v>
      </c>
    </row>
    <row r="469">
      <c r="A469" s="2">
        <v>42.0</v>
      </c>
      <c r="B469" s="2" t="s">
        <v>6135</v>
      </c>
      <c r="C469" s="2" t="s">
        <v>710</v>
      </c>
      <c r="D469" s="2" t="b">
        <v>1</v>
      </c>
      <c r="E469" s="2">
        <v>242.0</v>
      </c>
      <c r="F469" s="2">
        <v>59.0</v>
      </c>
      <c r="G469" s="2">
        <v>183.0</v>
      </c>
      <c r="H469" s="130">
        <v>42313.86041666667</v>
      </c>
      <c r="I469" s="2" t="s">
        <v>711</v>
      </c>
      <c r="J469" s="2" t="s">
        <v>712</v>
      </c>
      <c r="K469" s="2" t="s">
        <v>6538</v>
      </c>
      <c r="Q469" s="2" t="s">
        <v>714</v>
      </c>
      <c r="R469" s="2" t="b">
        <v>1</v>
      </c>
      <c r="S469" s="2" t="b">
        <v>1</v>
      </c>
      <c r="T469" s="2">
        <v>10538.0</v>
      </c>
      <c r="U469" s="2" t="s">
        <v>715</v>
      </c>
      <c r="V469" s="2" t="s">
        <v>576</v>
      </c>
      <c r="W469" s="53">
        <v>1107097.0</v>
      </c>
      <c r="X469" s="53">
        <v>1195629.0</v>
      </c>
      <c r="Y469" s="2" t="s">
        <v>716</v>
      </c>
      <c r="Z469" s="2" t="s">
        <v>6543</v>
      </c>
      <c r="AA469" s="2">
        <v>1.0</v>
      </c>
      <c r="AB469" s="2">
        <v>1.0</v>
      </c>
    </row>
    <row r="470">
      <c r="A470" s="2">
        <v>51.0</v>
      </c>
      <c r="B470" s="2" t="s">
        <v>6135</v>
      </c>
      <c r="C470" s="2" t="s">
        <v>803</v>
      </c>
      <c r="D470" s="2" t="b">
        <v>1</v>
      </c>
      <c r="E470" s="2">
        <v>1.0</v>
      </c>
      <c r="F470" s="2">
        <v>0.0</v>
      </c>
      <c r="G470" s="2">
        <v>1.0</v>
      </c>
      <c r="H470" s="130">
        <v>42327.33194444444</v>
      </c>
      <c r="I470" s="2" t="s">
        <v>804</v>
      </c>
      <c r="J470" s="2" t="s">
        <v>805</v>
      </c>
      <c r="K470" s="2" t="s">
        <v>806</v>
      </c>
      <c r="Q470" s="2" t="s">
        <v>809</v>
      </c>
      <c r="R470" s="2" t="b">
        <v>1</v>
      </c>
      <c r="S470" s="2" t="b">
        <v>1</v>
      </c>
      <c r="T470" s="2">
        <v>10175.0</v>
      </c>
      <c r="U470" s="2" t="s">
        <v>587</v>
      </c>
      <c r="V470" s="2" t="s">
        <v>576</v>
      </c>
      <c r="W470" s="53">
        <v>7.4257356E7</v>
      </c>
      <c r="X470" s="53">
        <v>8.8026793E7</v>
      </c>
      <c r="Y470" s="2" t="s">
        <v>811</v>
      </c>
      <c r="Z470" s="2" t="s">
        <v>6553</v>
      </c>
      <c r="AA470" s="2">
        <v>3.0</v>
      </c>
      <c r="AB470" s="2">
        <v>3.0</v>
      </c>
    </row>
    <row r="471">
      <c r="A471" s="2">
        <v>61.0</v>
      </c>
      <c r="B471" s="2" t="s">
        <v>6135</v>
      </c>
      <c r="C471" s="2" t="s">
        <v>905</v>
      </c>
      <c r="D471" s="2" t="b">
        <v>1</v>
      </c>
      <c r="E471" s="2">
        <v>82.0</v>
      </c>
      <c r="F471" s="2">
        <v>21.0</v>
      </c>
      <c r="G471" s="2">
        <v>61.0</v>
      </c>
      <c r="H471" s="130">
        <v>42317.527083333334</v>
      </c>
      <c r="I471" s="2" t="s">
        <v>906</v>
      </c>
      <c r="J471" s="2" t="s">
        <v>907</v>
      </c>
      <c r="K471" s="2" t="s">
        <v>908</v>
      </c>
      <c r="Q471" s="2" t="s">
        <v>909</v>
      </c>
      <c r="R471" s="2" t="b">
        <v>1</v>
      </c>
      <c r="S471" s="2" t="b">
        <v>1</v>
      </c>
      <c r="T471" s="2">
        <v>12206.0</v>
      </c>
      <c r="U471" s="2" t="s">
        <v>910</v>
      </c>
      <c r="V471" s="2" t="s">
        <v>576</v>
      </c>
      <c r="W471" s="53">
        <v>964949.0</v>
      </c>
      <c r="X471" s="53">
        <v>1004821.0</v>
      </c>
      <c r="Y471" s="2" t="s">
        <v>911</v>
      </c>
      <c r="Z471" s="2" t="s">
        <v>6562</v>
      </c>
      <c r="AA471" s="2">
        <v>1.0</v>
      </c>
      <c r="AB471" s="2">
        <v>2.0</v>
      </c>
    </row>
    <row r="472">
      <c r="A472" s="2">
        <v>62.0</v>
      </c>
      <c r="B472" s="2" t="s">
        <v>6135</v>
      </c>
      <c r="C472" s="2" t="s">
        <v>905</v>
      </c>
      <c r="D472" s="2" t="b">
        <v>1</v>
      </c>
      <c r="E472" s="2">
        <v>19.0</v>
      </c>
      <c r="F472" s="2">
        <v>3.0</v>
      </c>
      <c r="G472" s="2">
        <v>16.0</v>
      </c>
      <c r="H472" s="130">
        <v>42328.47986111111</v>
      </c>
      <c r="I472" s="2" t="s">
        <v>915</v>
      </c>
      <c r="J472" s="2" t="s">
        <v>907</v>
      </c>
      <c r="K472" s="2" t="s">
        <v>916</v>
      </c>
      <c r="L472" s="2">
        <v>-1.0</v>
      </c>
      <c r="M472" s="2" t="s">
        <v>917</v>
      </c>
      <c r="N472" s="2">
        <v>0.0</v>
      </c>
      <c r="O472" s="2" t="s">
        <v>918</v>
      </c>
      <c r="P472" s="2" t="s">
        <v>919</v>
      </c>
      <c r="Q472" s="2" t="s">
        <v>920</v>
      </c>
      <c r="R472" s="2" t="b">
        <v>1</v>
      </c>
      <c r="S472" s="2" t="b">
        <v>1</v>
      </c>
      <c r="T472" s="2">
        <v>12206.0</v>
      </c>
      <c r="U472" s="2" t="s">
        <v>910</v>
      </c>
      <c r="V472" s="2" t="s">
        <v>576</v>
      </c>
      <c r="W472" s="53">
        <v>964949.0</v>
      </c>
      <c r="X472" s="53">
        <v>1004821.0</v>
      </c>
      <c r="Y472" s="2" t="s">
        <v>911</v>
      </c>
      <c r="Z472" s="2" t="s">
        <v>6569</v>
      </c>
      <c r="AA472" s="2">
        <v>1.0</v>
      </c>
      <c r="AB472" s="2">
        <v>3.0</v>
      </c>
    </row>
    <row r="473">
      <c r="A473" s="2">
        <v>69.0</v>
      </c>
      <c r="B473" s="2" t="s">
        <v>6135</v>
      </c>
      <c r="C473" s="2" t="s">
        <v>983</v>
      </c>
      <c r="D473" s="2" t="b">
        <v>1</v>
      </c>
      <c r="E473" s="2">
        <v>27.0</v>
      </c>
      <c r="F473" s="2">
        <v>9.0</v>
      </c>
      <c r="G473" s="2">
        <v>18.0</v>
      </c>
      <c r="H473" s="130">
        <v>42331.4625</v>
      </c>
      <c r="I473" s="2" t="s">
        <v>498</v>
      </c>
      <c r="J473" s="2" t="s">
        <v>984</v>
      </c>
      <c r="K473" s="2" t="s">
        <v>500</v>
      </c>
      <c r="Q473" s="2" t="s">
        <v>501</v>
      </c>
      <c r="R473" s="2" t="b">
        <v>1</v>
      </c>
      <c r="S473" s="2" t="b">
        <v>1</v>
      </c>
      <c r="T473" s="2">
        <v>14202.0</v>
      </c>
      <c r="U473" s="2" t="s">
        <v>985</v>
      </c>
      <c r="V473" s="2" t="s">
        <v>576</v>
      </c>
      <c r="W473" s="53">
        <v>5191231.0</v>
      </c>
      <c r="X473" s="53">
        <v>5270368.0</v>
      </c>
      <c r="Y473" s="2" t="s">
        <v>986</v>
      </c>
      <c r="Z473" s="2" t="s">
        <v>6584</v>
      </c>
      <c r="AA473" s="2">
        <v>2.0</v>
      </c>
      <c r="AB473" s="2">
        <v>2.0</v>
      </c>
    </row>
    <row r="474">
      <c r="A474" s="2">
        <v>75.0</v>
      </c>
      <c r="B474" s="2" t="s">
        <v>6135</v>
      </c>
      <c r="C474" s="2" t="s">
        <v>1036</v>
      </c>
      <c r="D474" s="2" t="b">
        <v>1</v>
      </c>
      <c r="E474" s="2">
        <v>2.0</v>
      </c>
      <c r="F474" s="2">
        <v>0.0</v>
      </c>
      <c r="G474" s="2">
        <v>2.0</v>
      </c>
      <c r="H474" s="130">
        <v>42310.42986111111</v>
      </c>
      <c r="I474" s="2" t="s">
        <v>1037</v>
      </c>
      <c r="J474" s="2" t="s">
        <v>1038</v>
      </c>
      <c r="K474" s="2" t="s">
        <v>1039</v>
      </c>
      <c r="Q474" s="2" t="s">
        <v>1040</v>
      </c>
      <c r="R474" s="2" t="b">
        <v>1</v>
      </c>
      <c r="S474" s="2" t="b">
        <v>1</v>
      </c>
      <c r="T474" s="2">
        <v>14606.0</v>
      </c>
      <c r="U474" s="2" t="s">
        <v>1041</v>
      </c>
      <c r="V474" s="2" t="s">
        <v>576</v>
      </c>
      <c r="W474" s="53">
        <v>763312.0</v>
      </c>
      <c r="X474" s="53">
        <v>737040.0</v>
      </c>
      <c r="Z474" s="2" t="s">
        <v>6590</v>
      </c>
      <c r="AA474" s="2">
        <v>3.0</v>
      </c>
      <c r="AB474" s="2">
        <v>4.0</v>
      </c>
    </row>
    <row r="475">
      <c r="A475" s="2">
        <v>111.0</v>
      </c>
      <c r="B475" s="2" t="s">
        <v>6135</v>
      </c>
      <c r="C475" s="2" t="s">
        <v>1378</v>
      </c>
      <c r="D475" s="2" t="b">
        <v>1</v>
      </c>
      <c r="E475" s="2">
        <v>1.0</v>
      </c>
      <c r="F475" s="2">
        <v>0.0</v>
      </c>
      <c r="G475" s="2">
        <v>1.0</v>
      </c>
      <c r="H475" s="130">
        <v>42326.82777777778</v>
      </c>
      <c r="I475" s="2" t="s">
        <v>1379</v>
      </c>
      <c r="J475" s="2" t="s">
        <v>1380</v>
      </c>
      <c r="K475" s="2" t="s">
        <v>1381</v>
      </c>
      <c r="Q475" s="2" t="s">
        <v>1382</v>
      </c>
      <c r="R475" s="2" t="b">
        <v>1</v>
      </c>
      <c r="S475" s="2" t="b">
        <v>0</v>
      </c>
      <c r="T475" s="2">
        <v>14006.0</v>
      </c>
      <c r="U475" s="2" t="s">
        <v>1383</v>
      </c>
      <c r="V475" s="2" t="s">
        <v>576</v>
      </c>
      <c r="W475" s="53">
        <v>2252529.0</v>
      </c>
      <c r="X475" s="53">
        <v>2180351.0</v>
      </c>
      <c r="Y475" s="2" t="s">
        <v>1384</v>
      </c>
      <c r="Z475" s="2" t="s">
        <v>6598</v>
      </c>
      <c r="AA475" s="2">
        <v>3.0</v>
      </c>
      <c r="AB475" s="2">
        <v>3.0</v>
      </c>
    </row>
    <row r="476">
      <c r="A476" s="2">
        <v>122.0</v>
      </c>
      <c r="B476" s="2" t="s">
        <v>6135</v>
      </c>
      <c r="C476" s="2" t="s">
        <v>1486</v>
      </c>
      <c r="D476" s="2" t="b">
        <v>1</v>
      </c>
      <c r="E476" s="2">
        <v>597.0</v>
      </c>
      <c r="F476" s="2">
        <v>106.0</v>
      </c>
      <c r="G476" s="2">
        <v>491.0</v>
      </c>
      <c r="H476" s="130">
        <v>42315.479166666664</v>
      </c>
      <c r="I476" s="2" t="s">
        <v>1487</v>
      </c>
      <c r="J476" s="2" t="s">
        <v>1488</v>
      </c>
      <c r="K476" s="2" t="s">
        <v>1489</v>
      </c>
      <c r="Q476" s="2" t="s">
        <v>1490</v>
      </c>
      <c r="R476" s="2" t="b">
        <v>1</v>
      </c>
      <c r="S476" s="2" t="b">
        <v>0</v>
      </c>
      <c r="T476" s="2">
        <v>11940.0</v>
      </c>
      <c r="U476" s="2" t="s">
        <v>1491</v>
      </c>
      <c r="V476" s="2" t="s">
        <v>576</v>
      </c>
      <c r="Y476" s="2" t="s">
        <v>1492</v>
      </c>
      <c r="Z476" s="2" t="s">
        <v>6601</v>
      </c>
    </row>
    <row r="477">
      <c r="A477" s="2">
        <v>182.0</v>
      </c>
      <c r="B477" s="2" t="s">
        <v>6135</v>
      </c>
      <c r="C477" s="2" t="s">
        <v>2052</v>
      </c>
      <c r="D477" s="2" t="b">
        <v>1</v>
      </c>
      <c r="E477" s="2">
        <v>444.0</v>
      </c>
      <c r="F477" s="2">
        <v>84.0</v>
      </c>
      <c r="G477" s="2">
        <v>360.0</v>
      </c>
      <c r="H477" s="130">
        <v>42311.50486111111</v>
      </c>
      <c r="I477" s="2" t="s">
        <v>2053</v>
      </c>
      <c r="J477" s="2" t="s">
        <v>2054</v>
      </c>
      <c r="K477" s="2" t="s">
        <v>2055</v>
      </c>
      <c r="Q477" s="2" t="s">
        <v>2056</v>
      </c>
      <c r="R477" s="2" t="b">
        <v>1</v>
      </c>
      <c r="S477" s="2" t="b">
        <v>1</v>
      </c>
      <c r="T477" s="2">
        <v>10128.0</v>
      </c>
      <c r="U477" s="2" t="s">
        <v>587</v>
      </c>
      <c r="V477" s="2" t="s">
        <v>576</v>
      </c>
      <c r="W477" s="53">
        <v>428244.0</v>
      </c>
      <c r="X477" s="53">
        <v>451503.0</v>
      </c>
      <c r="Y477" s="2" t="s">
        <v>2057</v>
      </c>
      <c r="Z477" s="2" t="s">
        <v>6602</v>
      </c>
    </row>
    <row r="478">
      <c r="A478" s="2">
        <v>183.0</v>
      </c>
      <c r="B478" s="2" t="s">
        <v>6135</v>
      </c>
      <c r="C478" s="2" t="s">
        <v>2052</v>
      </c>
      <c r="D478" s="2" t="b">
        <v>1</v>
      </c>
      <c r="E478" s="2">
        <v>89.0</v>
      </c>
      <c r="F478" s="2">
        <v>13.0</v>
      </c>
      <c r="G478" s="2">
        <v>76.0</v>
      </c>
      <c r="H478" s="130">
        <v>42312.36875</v>
      </c>
      <c r="I478" s="2" t="s">
        <v>2061</v>
      </c>
      <c r="J478" s="2" t="s">
        <v>2054</v>
      </c>
      <c r="K478" s="2" t="s">
        <v>2062</v>
      </c>
      <c r="Q478" s="2" t="s">
        <v>2063</v>
      </c>
      <c r="R478" s="2" t="b">
        <v>1</v>
      </c>
      <c r="S478" s="2" t="b">
        <v>1</v>
      </c>
      <c r="T478" s="2">
        <v>10128.0</v>
      </c>
      <c r="U478" s="2" t="s">
        <v>587</v>
      </c>
      <c r="V478" s="2" t="s">
        <v>576</v>
      </c>
      <c r="W478" s="53">
        <v>428244.0</v>
      </c>
      <c r="X478" s="53">
        <v>451503.0</v>
      </c>
      <c r="Y478" s="2" t="s">
        <v>2057</v>
      </c>
      <c r="Z478" s="2" t="s">
        <v>6608</v>
      </c>
    </row>
    <row r="479">
      <c r="A479" s="2">
        <v>184.0</v>
      </c>
      <c r="B479" s="2" t="s">
        <v>6135</v>
      </c>
      <c r="C479" s="2" t="s">
        <v>2052</v>
      </c>
      <c r="D479" s="2" t="b">
        <v>1</v>
      </c>
      <c r="E479" s="2">
        <v>28.0</v>
      </c>
      <c r="F479" s="2">
        <v>2.0</v>
      </c>
      <c r="G479" s="2">
        <v>26.0</v>
      </c>
      <c r="H479" s="130">
        <v>42315.275</v>
      </c>
      <c r="I479" s="2" t="s">
        <v>2067</v>
      </c>
      <c r="J479" s="2" t="s">
        <v>2054</v>
      </c>
      <c r="K479" s="2" t="s">
        <v>2068</v>
      </c>
      <c r="Q479" s="2" t="s">
        <v>2069</v>
      </c>
      <c r="R479" s="2" t="b">
        <v>1</v>
      </c>
      <c r="S479" s="2" t="b">
        <v>1</v>
      </c>
      <c r="T479" s="2">
        <v>10128.0</v>
      </c>
      <c r="U479" s="2" t="s">
        <v>587</v>
      </c>
      <c r="V479" s="2" t="s">
        <v>576</v>
      </c>
      <c r="W479" s="53">
        <v>428244.0</v>
      </c>
      <c r="X479" s="53">
        <v>451503.0</v>
      </c>
      <c r="Y479" s="2" t="s">
        <v>2057</v>
      </c>
      <c r="Z479" s="2" t="s">
        <v>6612</v>
      </c>
    </row>
    <row r="480">
      <c r="A480" s="2">
        <v>185.0</v>
      </c>
      <c r="B480" s="2" t="s">
        <v>6135</v>
      </c>
      <c r="C480" s="2" t="s">
        <v>2052</v>
      </c>
      <c r="D480" s="2" t="b">
        <v>1</v>
      </c>
      <c r="E480" s="2">
        <v>771.0</v>
      </c>
      <c r="F480" s="2">
        <v>198.0</v>
      </c>
      <c r="G480" s="2">
        <v>573.0</v>
      </c>
      <c r="H480" s="130">
        <v>42324.67986111111</v>
      </c>
      <c r="I480" s="2" t="s">
        <v>2072</v>
      </c>
      <c r="J480" s="2" t="s">
        <v>2054</v>
      </c>
      <c r="K480" s="2" t="s">
        <v>2073</v>
      </c>
      <c r="Q480" s="2" t="s">
        <v>2074</v>
      </c>
      <c r="R480" s="2" t="b">
        <v>1</v>
      </c>
      <c r="S480" s="2" t="b">
        <v>1</v>
      </c>
      <c r="T480" s="2">
        <v>10128.0</v>
      </c>
      <c r="U480" s="2" t="s">
        <v>587</v>
      </c>
      <c r="V480" s="2" t="s">
        <v>576</v>
      </c>
      <c r="W480" s="53">
        <v>428244.0</v>
      </c>
      <c r="X480" s="53">
        <v>451503.0</v>
      </c>
      <c r="Y480" s="2" t="s">
        <v>2057</v>
      </c>
      <c r="Z480" s="2" t="s">
        <v>6615</v>
      </c>
    </row>
    <row r="481">
      <c r="A481" s="2">
        <v>205.0</v>
      </c>
      <c r="B481" s="2" t="s">
        <v>6135</v>
      </c>
      <c r="C481" s="2" t="s">
        <v>2266</v>
      </c>
      <c r="D481" s="2" t="b">
        <v>1</v>
      </c>
      <c r="E481" s="2">
        <v>122.0</v>
      </c>
      <c r="F481" s="2">
        <v>37.0</v>
      </c>
      <c r="G481" s="2">
        <v>85.0</v>
      </c>
      <c r="H481" s="130">
        <v>42319.72222222222</v>
      </c>
      <c r="I481" s="2" t="s">
        <v>2267</v>
      </c>
      <c r="J481" s="2" t="s">
        <v>2268</v>
      </c>
      <c r="K481" s="2" t="s">
        <v>2269</v>
      </c>
      <c r="Q481" s="2" t="s">
        <v>2270</v>
      </c>
      <c r="R481" s="2" t="b">
        <v>1</v>
      </c>
      <c r="S481" s="2" t="b">
        <v>0</v>
      </c>
      <c r="T481" s="2">
        <v>14701.0</v>
      </c>
      <c r="U481" s="2" t="s">
        <v>2271</v>
      </c>
      <c r="V481" s="2" t="s">
        <v>576</v>
      </c>
      <c r="W481" s="53">
        <v>608236.0</v>
      </c>
      <c r="X481" s="53">
        <v>462438.0</v>
      </c>
      <c r="Z481" s="2" t="s">
        <v>6628</v>
      </c>
    </row>
    <row r="482">
      <c r="A482" s="2">
        <v>213.0</v>
      </c>
      <c r="B482" s="2" t="s">
        <v>6135</v>
      </c>
      <c r="C482" s="2" t="s">
        <v>2337</v>
      </c>
      <c r="D482" s="2" t="b">
        <v>1</v>
      </c>
      <c r="E482" s="2">
        <v>16.0</v>
      </c>
      <c r="F482" s="2">
        <v>2.0</v>
      </c>
      <c r="G482" s="2">
        <v>14.0</v>
      </c>
      <c r="H482" s="130">
        <v>42317.354166666664</v>
      </c>
      <c r="I482" s="2" t="s">
        <v>2339</v>
      </c>
      <c r="J482" s="2" t="s">
        <v>2341</v>
      </c>
      <c r="K482" s="2" t="s">
        <v>2342</v>
      </c>
      <c r="Q482" s="2" t="s">
        <v>2343</v>
      </c>
      <c r="R482" s="2" t="b">
        <v>1</v>
      </c>
      <c r="S482" s="2" t="b">
        <v>0</v>
      </c>
      <c r="T482" s="2">
        <v>11215.0</v>
      </c>
      <c r="U482" s="2" t="s">
        <v>2344</v>
      </c>
      <c r="V482" s="2" t="s">
        <v>576</v>
      </c>
      <c r="W482" s="53">
        <v>303660.0</v>
      </c>
      <c r="X482" s="53">
        <v>210828.0</v>
      </c>
      <c r="Y482" s="2" t="s">
        <v>2346</v>
      </c>
      <c r="Z482" s="2" t="s">
        <v>6633</v>
      </c>
    </row>
    <row r="483">
      <c r="A483" s="2">
        <v>250.0</v>
      </c>
      <c r="B483" s="2" t="s">
        <v>6135</v>
      </c>
      <c r="C483" s="2" t="s">
        <v>2644</v>
      </c>
      <c r="D483" s="2" t="b">
        <v>1</v>
      </c>
      <c r="E483" s="2">
        <v>73.0</v>
      </c>
      <c r="F483" s="2">
        <v>5.0</v>
      </c>
      <c r="G483" s="2">
        <v>68.0</v>
      </c>
      <c r="H483" s="130">
        <v>42328.09166666667</v>
      </c>
      <c r="I483" s="2" t="s">
        <v>2645</v>
      </c>
      <c r="J483" s="2" t="s">
        <v>2646</v>
      </c>
      <c r="K483" s="2" t="s">
        <v>2647</v>
      </c>
      <c r="Q483" s="2" t="s">
        <v>2649</v>
      </c>
      <c r="R483" s="2" t="b">
        <v>1</v>
      </c>
      <c r="S483" s="2" t="b">
        <v>0</v>
      </c>
      <c r="T483" s="2">
        <v>10025.0</v>
      </c>
      <c r="U483" s="2" t="s">
        <v>587</v>
      </c>
      <c r="V483" s="2" t="s">
        <v>576</v>
      </c>
      <c r="Y483" s="2" t="s">
        <v>2650</v>
      </c>
      <c r="Z483" s="2" t="s">
        <v>6644</v>
      </c>
    </row>
    <row r="484">
      <c r="A484" s="2">
        <v>287.0</v>
      </c>
      <c r="B484" s="2" t="s">
        <v>6135</v>
      </c>
      <c r="C484" s="2" t="s">
        <v>3064</v>
      </c>
      <c r="D484" s="2" t="b">
        <v>1</v>
      </c>
      <c r="E484" s="2">
        <v>1.0</v>
      </c>
      <c r="F484" s="2">
        <v>0.0</v>
      </c>
      <c r="G484" s="2">
        <v>1.0</v>
      </c>
      <c r="H484" s="130">
        <v>42338.529861111114</v>
      </c>
      <c r="I484" s="2" t="s">
        <v>3065</v>
      </c>
      <c r="J484" s="2" t="s">
        <v>3066</v>
      </c>
      <c r="K484" s="2" t="s">
        <v>3067</v>
      </c>
      <c r="Q484" s="2" t="s">
        <v>3069</v>
      </c>
      <c r="R484" s="2" t="b">
        <v>1</v>
      </c>
      <c r="S484" s="2" t="b">
        <v>0</v>
      </c>
      <c r="T484" s="2">
        <v>10009.0</v>
      </c>
      <c r="U484" s="2" t="s">
        <v>587</v>
      </c>
      <c r="V484" s="2" t="s">
        <v>576</v>
      </c>
      <c r="W484" s="53">
        <v>1139807.0</v>
      </c>
      <c r="X484" s="53">
        <v>1218112.0</v>
      </c>
      <c r="Y484" s="2" t="s">
        <v>3072</v>
      </c>
      <c r="Z484" s="2" t="s">
        <v>6647</v>
      </c>
    </row>
    <row r="485">
      <c r="A485" s="2">
        <v>348.0</v>
      </c>
      <c r="B485" s="2" t="s">
        <v>6135</v>
      </c>
      <c r="C485" s="2" t="s">
        <v>3804</v>
      </c>
      <c r="D485" s="2" t="b">
        <v>1</v>
      </c>
      <c r="E485" s="2">
        <v>28.0</v>
      </c>
      <c r="F485" s="2">
        <v>20.0</v>
      </c>
      <c r="G485" s="2">
        <v>8.0</v>
      </c>
      <c r="H485" s="130">
        <v>42325.9125</v>
      </c>
      <c r="I485" s="2" t="s">
        <v>3805</v>
      </c>
      <c r="J485" s="2" t="s">
        <v>3806</v>
      </c>
      <c r="K485" s="2" t="s">
        <v>3807</v>
      </c>
      <c r="Q485" s="2" t="s">
        <v>3808</v>
      </c>
      <c r="R485" s="2" t="b">
        <v>1</v>
      </c>
      <c r="S485" s="2" t="b">
        <v>1</v>
      </c>
      <c r="T485" s="2">
        <v>11221.0</v>
      </c>
      <c r="U485" s="2" t="s">
        <v>2344</v>
      </c>
      <c r="V485" s="2" t="s">
        <v>576</v>
      </c>
      <c r="Y485" s="2" t="s">
        <v>3809</v>
      </c>
      <c r="Z485" s="2" t="s">
        <v>6651</v>
      </c>
    </row>
    <row r="486">
      <c r="A486" s="2">
        <v>374.0</v>
      </c>
      <c r="B486" s="2" t="s">
        <v>6135</v>
      </c>
      <c r="C486" s="2" t="s">
        <v>4129</v>
      </c>
      <c r="D486" s="2" t="b">
        <v>1</v>
      </c>
      <c r="E486" s="2">
        <v>7.0</v>
      </c>
      <c r="F486" s="2">
        <v>0.0</v>
      </c>
      <c r="G486" s="2">
        <v>7.0</v>
      </c>
      <c r="H486" s="130">
        <v>42331.42361111111</v>
      </c>
      <c r="I486" s="2" t="s">
        <v>4132</v>
      </c>
      <c r="J486" s="2" t="s">
        <v>4133</v>
      </c>
      <c r="K486" s="2" t="s">
        <v>4135</v>
      </c>
      <c r="Q486" s="2" t="s">
        <v>4136</v>
      </c>
      <c r="R486" s="2" t="b">
        <v>1</v>
      </c>
      <c r="S486" s="2" t="b">
        <v>1</v>
      </c>
      <c r="T486" s="2">
        <v>10016.0</v>
      </c>
      <c r="U486" s="2" t="s">
        <v>575</v>
      </c>
      <c r="V486" s="2" t="s">
        <v>576</v>
      </c>
      <c r="W486" s="53">
        <v>1.06977619E8</v>
      </c>
      <c r="X486" s="53">
        <v>9.5355518E7</v>
      </c>
      <c r="Z486" s="2" t="s">
        <v>6662</v>
      </c>
    </row>
    <row r="487">
      <c r="A487" s="2">
        <v>390.0</v>
      </c>
      <c r="B487" s="2" t="s">
        <v>6135</v>
      </c>
      <c r="C487" s="2" t="s">
        <v>4287</v>
      </c>
      <c r="D487" s="2" t="b">
        <v>1</v>
      </c>
      <c r="E487" s="2">
        <v>3.0</v>
      </c>
      <c r="F487" s="2">
        <v>1.0</v>
      </c>
      <c r="G487" s="2">
        <v>2.0</v>
      </c>
      <c r="H487" s="130">
        <v>42333.41527777778</v>
      </c>
      <c r="I487" s="2" t="s">
        <v>4288</v>
      </c>
      <c r="J487" s="2" t="s">
        <v>4289</v>
      </c>
      <c r="K487" s="2" t="s">
        <v>4290</v>
      </c>
      <c r="Q487" s="2" t="s">
        <v>4291</v>
      </c>
      <c r="R487" s="2" t="b">
        <v>1</v>
      </c>
      <c r="S487" s="2" t="b">
        <v>0</v>
      </c>
      <c r="T487" s="2">
        <v>11209.0</v>
      </c>
      <c r="U487" s="2" t="s">
        <v>2344</v>
      </c>
      <c r="V487" s="2" t="s">
        <v>576</v>
      </c>
      <c r="Y487" s="2" t="s">
        <v>461</v>
      </c>
      <c r="Z487" s="2" t="s">
        <v>6665</v>
      </c>
    </row>
    <row r="488">
      <c r="A488" s="2">
        <v>414.0</v>
      </c>
      <c r="B488" s="2" t="s">
        <v>6135</v>
      </c>
      <c r="C488" s="2" t="s">
        <v>4587</v>
      </c>
      <c r="D488" s="2" t="b">
        <v>1</v>
      </c>
      <c r="E488" s="2">
        <v>1.0</v>
      </c>
      <c r="F488" s="2">
        <v>0.0</v>
      </c>
      <c r="G488" s="2">
        <v>1.0</v>
      </c>
      <c r="H488" s="130">
        <v>42332.40625</v>
      </c>
      <c r="I488" s="2" t="s">
        <v>4589</v>
      </c>
      <c r="J488" s="2" t="s">
        <v>4591</v>
      </c>
      <c r="K488" s="2" t="s">
        <v>4592</v>
      </c>
      <c r="Q488" s="2" t="s">
        <v>4593</v>
      </c>
      <c r="R488" s="2" t="b">
        <v>1</v>
      </c>
      <c r="S488" s="2" t="b">
        <v>1</v>
      </c>
      <c r="T488" s="2">
        <v>10003.0</v>
      </c>
      <c r="U488" s="2" t="s">
        <v>587</v>
      </c>
      <c r="V488" s="2" t="s">
        <v>576</v>
      </c>
      <c r="W488" s="53">
        <v>1.704644E7</v>
      </c>
      <c r="X488" s="53">
        <v>1.7169482E7</v>
      </c>
      <c r="Y488" s="2" t="s">
        <v>4594</v>
      </c>
      <c r="Z488" s="2" t="s">
        <v>6668</v>
      </c>
    </row>
    <row r="489">
      <c r="A489" s="2">
        <v>417.0</v>
      </c>
      <c r="B489" s="2" t="s">
        <v>6135</v>
      </c>
      <c r="C489" s="2" t="s">
        <v>4620</v>
      </c>
      <c r="D489" s="2" t="b">
        <v>1</v>
      </c>
      <c r="E489" s="2">
        <v>30.0</v>
      </c>
      <c r="F489" s="2">
        <v>8.0</v>
      </c>
      <c r="G489" s="2">
        <v>22.0</v>
      </c>
      <c r="H489" s="130">
        <v>42319.88958333333</v>
      </c>
      <c r="I489" s="2" t="s">
        <v>4621</v>
      </c>
      <c r="J489" s="2" t="s">
        <v>4622</v>
      </c>
      <c r="K489" s="2" t="s">
        <v>4623</v>
      </c>
      <c r="Q489" s="2" t="s">
        <v>4624</v>
      </c>
      <c r="R489" s="2" t="b">
        <v>1</v>
      </c>
      <c r="S489" s="2" t="b">
        <v>1</v>
      </c>
      <c r="T489" s="2">
        <v>10605.0</v>
      </c>
      <c r="U489" s="2" t="s">
        <v>4625</v>
      </c>
      <c r="V489" s="2" t="s">
        <v>576</v>
      </c>
      <c r="W489" s="53">
        <v>3.10095987E8</v>
      </c>
      <c r="X489" s="53">
        <v>3.17198282E8</v>
      </c>
      <c r="Y489" s="2" t="s">
        <v>4626</v>
      </c>
      <c r="Z489" s="2" t="s">
        <v>6689</v>
      </c>
    </row>
    <row r="490">
      <c r="A490" s="2">
        <v>418.0</v>
      </c>
      <c r="B490" s="2" t="s">
        <v>6135</v>
      </c>
      <c r="C490" s="2" t="s">
        <v>4620</v>
      </c>
      <c r="D490" s="2" t="b">
        <v>1</v>
      </c>
      <c r="E490" s="2">
        <v>17.0</v>
      </c>
      <c r="F490" s="2">
        <v>2.0</v>
      </c>
      <c r="G490" s="2">
        <v>15.0</v>
      </c>
      <c r="H490" s="130">
        <v>42321.31180555555</v>
      </c>
      <c r="I490" s="2" t="s">
        <v>4631</v>
      </c>
      <c r="J490" s="2" t="s">
        <v>4622</v>
      </c>
      <c r="K490" s="2" t="s">
        <v>4632</v>
      </c>
      <c r="Q490" s="2" t="s">
        <v>4633</v>
      </c>
      <c r="R490" s="2" t="b">
        <v>1</v>
      </c>
      <c r="S490" s="2" t="b">
        <v>1</v>
      </c>
      <c r="T490" s="2">
        <v>10605.0</v>
      </c>
      <c r="U490" s="2" t="s">
        <v>4625</v>
      </c>
      <c r="V490" s="2" t="s">
        <v>576</v>
      </c>
      <c r="W490" s="53">
        <v>3.10095987E8</v>
      </c>
      <c r="X490" s="53">
        <v>3.17198282E8</v>
      </c>
      <c r="Y490" s="2" t="s">
        <v>4626</v>
      </c>
      <c r="Z490" s="2" t="s">
        <v>6699</v>
      </c>
    </row>
    <row r="491">
      <c r="A491" s="2">
        <v>450.0</v>
      </c>
      <c r="B491" s="2" t="s">
        <v>6135</v>
      </c>
      <c r="C491" s="2" t="s">
        <v>4979</v>
      </c>
      <c r="D491" s="2" t="b">
        <v>1</v>
      </c>
      <c r="E491" s="2">
        <v>30.0</v>
      </c>
      <c r="F491" s="2">
        <v>7.0</v>
      </c>
      <c r="G491" s="2">
        <v>23.0</v>
      </c>
      <c r="H491" s="130">
        <v>42330.27847222222</v>
      </c>
      <c r="I491" s="2" t="s">
        <v>4980</v>
      </c>
      <c r="J491" s="2" t="s">
        <v>4981</v>
      </c>
      <c r="K491" s="2" t="s">
        <v>4983</v>
      </c>
      <c r="Q491" s="2" t="s">
        <v>4986</v>
      </c>
      <c r="R491" s="2" t="b">
        <v>1</v>
      </c>
      <c r="S491" s="2" t="b">
        <v>1</v>
      </c>
      <c r="T491" s="2">
        <v>10035.0</v>
      </c>
      <c r="U491" s="2" t="s">
        <v>587</v>
      </c>
      <c r="V491" s="2" t="s">
        <v>576</v>
      </c>
      <c r="Y491" s="2" t="s">
        <v>647</v>
      </c>
      <c r="Z491" s="2" t="s">
        <v>6702</v>
      </c>
    </row>
    <row r="492">
      <c r="A492" s="2">
        <v>452.0</v>
      </c>
      <c r="B492" s="2" t="s">
        <v>6135</v>
      </c>
      <c r="C492" s="2" t="s">
        <v>5011</v>
      </c>
      <c r="D492" s="2" t="b">
        <v>1</v>
      </c>
      <c r="E492" s="2">
        <v>61.0</v>
      </c>
      <c r="F492" s="2">
        <v>21.0</v>
      </c>
      <c r="G492" s="2">
        <v>40.0</v>
      </c>
      <c r="H492" s="130">
        <v>42326.91458333333</v>
      </c>
      <c r="I492" s="2" t="s">
        <v>5013</v>
      </c>
      <c r="J492" s="2" t="s">
        <v>5014</v>
      </c>
      <c r="K492" s="2" t="s">
        <v>5015</v>
      </c>
      <c r="Q492" s="2" t="s">
        <v>5016</v>
      </c>
      <c r="R492" s="2" t="b">
        <v>1</v>
      </c>
      <c r="S492" s="2" t="b">
        <v>1</v>
      </c>
      <c r="T492" s="2" t="s">
        <v>5017</v>
      </c>
      <c r="U492" s="2" t="s">
        <v>5018</v>
      </c>
      <c r="V492" s="2" t="s">
        <v>576</v>
      </c>
      <c r="W492" s="53">
        <v>174138.0</v>
      </c>
      <c r="X492" s="53">
        <v>204252.0</v>
      </c>
      <c r="Y492" s="2" t="s">
        <v>2629</v>
      </c>
      <c r="Z492" s="2" t="s">
        <v>6712</v>
      </c>
    </row>
    <row r="493">
      <c r="A493" s="2">
        <v>503.0</v>
      </c>
      <c r="B493" s="2" t="s">
        <v>6135</v>
      </c>
      <c r="C493" s="2" t="s">
        <v>5580</v>
      </c>
      <c r="D493" s="2" t="b">
        <v>0</v>
      </c>
      <c r="E493" s="2">
        <v>3.0</v>
      </c>
      <c r="F493" s="2">
        <v>0.0</v>
      </c>
      <c r="G493" s="2">
        <v>3.0</v>
      </c>
      <c r="H493" s="130">
        <v>42326.677083333336</v>
      </c>
      <c r="I493" s="2" t="s">
        <v>5581</v>
      </c>
      <c r="J493" s="2" t="s">
        <v>5582</v>
      </c>
      <c r="K493" s="2" t="s">
        <v>5583</v>
      </c>
      <c r="Q493" s="2" t="s">
        <v>5585</v>
      </c>
      <c r="R493" s="2" t="b">
        <v>1</v>
      </c>
      <c r="S493" s="2" t="b">
        <v>1</v>
      </c>
      <c r="T493" s="2">
        <v>12521.0</v>
      </c>
      <c r="U493" s="2" t="s">
        <v>5586</v>
      </c>
      <c r="V493" s="2" t="s">
        <v>576</v>
      </c>
      <c r="Z493" s="2" t="s">
        <v>6720</v>
      </c>
    </row>
    <row r="494">
      <c r="A494" s="2">
        <v>513.0</v>
      </c>
      <c r="B494" s="2" t="s">
        <v>6135</v>
      </c>
      <c r="C494" s="2" t="s">
        <v>5660</v>
      </c>
      <c r="D494" s="2" t="b">
        <v>0</v>
      </c>
      <c r="E494" s="2">
        <v>4.0</v>
      </c>
      <c r="F494" s="2">
        <v>0.0</v>
      </c>
      <c r="G494" s="2">
        <v>4.0</v>
      </c>
      <c r="H494" s="130">
        <v>42327.69652777778</v>
      </c>
      <c r="I494" s="2" t="s">
        <v>5661</v>
      </c>
      <c r="J494" s="2" t="s">
        <v>5662</v>
      </c>
      <c r="K494" s="2" t="s">
        <v>5664</v>
      </c>
      <c r="Q494" s="2" t="s">
        <v>5665</v>
      </c>
      <c r="R494" s="2" t="b">
        <v>1</v>
      </c>
      <c r="S494" s="2" t="b">
        <v>1</v>
      </c>
      <c r="T494" s="2">
        <v>10022.0</v>
      </c>
      <c r="U494" s="2" t="s">
        <v>587</v>
      </c>
      <c r="V494" s="2" t="s">
        <v>576</v>
      </c>
      <c r="Z494" s="2" t="s">
        <v>6724</v>
      </c>
    </row>
    <row r="495">
      <c r="A495" s="2">
        <v>514.0</v>
      </c>
      <c r="B495" s="2" t="s">
        <v>6135</v>
      </c>
      <c r="C495" s="2" t="s">
        <v>5660</v>
      </c>
      <c r="D495" s="2" t="b">
        <v>0</v>
      </c>
      <c r="E495" s="2">
        <v>13.0</v>
      </c>
      <c r="F495" s="2">
        <v>1.0</v>
      </c>
      <c r="G495" s="2">
        <v>12.0</v>
      </c>
      <c r="H495" s="130">
        <v>42332.47083333333</v>
      </c>
      <c r="I495" s="2" t="s">
        <v>5661</v>
      </c>
      <c r="J495" s="2" t="s">
        <v>5662</v>
      </c>
      <c r="K495" s="2" t="s">
        <v>5664</v>
      </c>
      <c r="Q495" s="2" t="s">
        <v>5669</v>
      </c>
      <c r="R495" s="2" t="b">
        <v>1</v>
      </c>
      <c r="S495" s="2" t="b">
        <v>1</v>
      </c>
      <c r="T495" s="2">
        <v>10022.0</v>
      </c>
      <c r="U495" s="2" t="s">
        <v>587</v>
      </c>
      <c r="V495" s="2" t="s">
        <v>576</v>
      </c>
      <c r="Z495" s="2" t="s">
        <v>6725</v>
      </c>
    </row>
    <row r="496">
      <c r="A496" s="2">
        <v>588.0</v>
      </c>
      <c r="B496" s="2" t="s">
        <v>6135</v>
      </c>
      <c r="C496" s="2" t="s">
        <v>6327</v>
      </c>
      <c r="D496" s="2" t="b">
        <v>0</v>
      </c>
      <c r="E496" s="2">
        <v>0.0</v>
      </c>
      <c r="F496" s="2">
        <v>0.0</v>
      </c>
      <c r="G496" s="2">
        <v>0.0</v>
      </c>
      <c r="H496" s="130">
        <v>42324.03194444445</v>
      </c>
      <c r="I496" s="2" t="s">
        <v>6332</v>
      </c>
      <c r="J496" s="2" t="s">
        <v>6333</v>
      </c>
      <c r="K496" s="2" t="s">
        <v>6334</v>
      </c>
      <c r="Q496" s="2" t="s">
        <v>6335</v>
      </c>
      <c r="R496" s="2" t="b">
        <v>1</v>
      </c>
      <c r="S496" s="2" t="b">
        <v>1</v>
      </c>
      <c r="T496" s="2">
        <v>10025.0</v>
      </c>
      <c r="U496" s="2" t="s">
        <v>587</v>
      </c>
      <c r="V496" s="2" t="s">
        <v>576</v>
      </c>
      <c r="Z496" s="2" t="s">
        <v>6733</v>
      </c>
      <c r="AA496" s="2">
        <v>3.0</v>
      </c>
      <c r="AB496" s="2">
        <v>4.0</v>
      </c>
    </row>
    <row r="497">
      <c r="A497" s="2">
        <v>589.0</v>
      </c>
      <c r="B497" s="2" t="s">
        <v>6135</v>
      </c>
      <c r="C497" s="2" t="s">
        <v>6340</v>
      </c>
      <c r="D497" s="2" t="b">
        <v>0</v>
      </c>
      <c r="E497" s="2">
        <v>1.0</v>
      </c>
      <c r="F497" s="2">
        <v>0.0</v>
      </c>
      <c r="G497" s="2">
        <v>1.0</v>
      </c>
      <c r="H497" s="130">
        <v>42328.28472222222</v>
      </c>
      <c r="I497" s="2" t="s">
        <v>6341</v>
      </c>
      <c r="J497" s="2" t="s">
        <v>6342</v>
      </c>
      <c r="K497" s="2" t="s">
        <v>6343</v>
      </c>
      <c r="Q497" s="2" t="s">
        <v>6344</v>
      </c>
      <c r="R497" s="2" t="b">
        <v>1</v>
      </c>
      <c r="S497" s="2" t="b">
        <v>1</v>
      </c>
      <c r="T497" s="2">
        <v>10029.0</v>
      </c>
      <c r="U497" s="2" t="s">
        <v>587</v>
      </c>
      <c r="V497" s="2" t="s">
        <v>576</v>
      </c>
      <c r="Z497" s="2" t="s">
        <v>6738</v>
      </c>
      <c r="AA497" s="2">
        <v>3.0</v>
      </c>
      <c r="AB497" s="2">
        <v>2.0</v>
      </c>
    </row>
    <row r="498">
      <c r="A498" s="2">
        <v>620.0</v>
      </c>
      <c r="B498" s="2" t="s">
        <v>6135</v>
      </c>
      <c r="C498" s="2" t="s">
        <v>6542</v>
      </c>
      <c r="D498" s="2" t="b">
        <v>1</v>
      </c>
      <c r="E498" s="2">
        <v>15.0</v>
      </c>
      <c r="F498" s="2">
        <v>11.0</v>
      </c>
      <c r="G498" s="2">
        <v>4.0</v>
      </c>
      <c r="H498" s="130">
        <v>42330.34027777778</v>
      </c>
      <c r="I498" s="2" t="s">
        <v>6544</v>
      </c>
      <c r="J498" s="2" t="s">
        <v>6545</v>
      </c>
      <c r="K498" s="2" t="s">
        <v>6546</v>
      </c>
      <c r="Q498" s="2" t="s">
        <v>6547</v>
      </c>
      <c r="R498" s="2" t="b">
        <v>0</v>
      </c>
      <c r="S498" s="2" t="b">
        <v>1</v>
      </c>
      <c r="T498" s="2">
        <v>10025.0</v>
      </c>
      <c r="U498" s="2" t="s">
        <v>587</v>
      </c>
      <c r="V498" s="2" t="s">
        <v>576</v>
      </c>
      <c r="Y498" s="2" t="s">
        <v>6548</v>
      </c>
      <c r="Z498" s="2" t="s">
        <v>6741</v>
      </c>
      <c r="AA498" s="2">
        <v>3.0</v>
      </c>
      <c r="AB498" s="2">
        <v>1.0</v>
      </c>
    </row>
    <row r="499">
      <c r="A499" s="2">
        <v>625.0</v>
      </c>
      <c r="B499" s="2" t="s">
        <v>6135</v>
      </c>
      <c r="C499" s="2" t="s">
        <v>6579</v>
      </c>
      <c r="D499" s="2" t="b">
        <v>1</v>
      </c>
      <c r="E499" s="2">
        <v>5.0</v>
      </c>
      <c r="F499" s="2">
        <v>0.0</v>
      </c>
      <c r="G499" s="2">
        <v>5.0</v>
      </c>
      <c r="H499" s="130">
        <v>42317.76388888889</v>
      </c>
      <c r="I499" s="2" t="s">
        <v>6580</v>
      </c>
      <c r="J499" s="2" t="s">
        <v>6581</v>
      </c>
      <c r="K499" s="2" t="s">
        <v>6582</v>
      </c>
      <c r="Q499" s="2" t="s">
        <v>6583</v>
      </c>
      <c r="R499" s="2" t="b">
        <v>0</v>
      </c>
      <c r="S499" s="2" t="b">
        <v>0</v>
      </c>
      <c r="T499" s="2">
        <v>10003.0</v>
      </c>
      <c r="U499" s="2" t="s">
        <v>587</v>
      </c>
      <c r="V499" s="2" t="s">
        <v>576</v>
      </c>
      <c r="W499" s="53">
        <v>2629662.0</v>
      </c>
      <c r="X499" s="53">
        <v>3050869.0</v>
      </c>
      <c r="Y499" s="2" t="s">
        <v>6585</v>
      </c>
      <c r="Z499" s="2" t="s">
        <v>6744</v>
      </c>
      <c r="AA499" s="2">
        <v>1.0</v>
      </c>
      <c r="AB499" s="2">
        <v>1.0</v>
      </c>
    </row>
    <row r="500">
      <c r="A500" s="2">
        <v>671.0</v>
      </c>
      <c r="B500" s="2" t="s">
        <v>6135</v>
      </c>
      <c r="C500" s="2" t="s">
        <v>6746</v>
      </c>
      <c r="D500" s="2" t="b">
        <v>1</v>
      </c>
      <c r="E500" s="2">
        <v>3.0</v>
      </c>
      <c r="F500" s="2">
        <v>0.0</v>
      </c>
      <c r="G500" s="2">
        <v>3.0</v>
      </c>
      <c r="H500" s="130">
        <v>42321.45347222222</v>
      </c>
      <c r="I500" s="2" t="s">
        <v>6747</v>
      </c>
      <c r="J500" s="2" t="s">
        <v>6748</v>
      </c>
      <c r="K500" s="2" t="s">
        <v>6749</v>
      </c>
      <c r="Q500" s="2" t="s">
        <v>6745</v>
      </c>
      <c r="R500" s="2" t="b">
        <v>0</v>
      </c>
      <c r="S500" s="2" t="b">
        <v>0</v>
      </c>
      <c r="T500" s="2">
        <v>11743.0</v>
      </c>
      <c r="U500" s="2" t="s">
        <v>6751</v>
      </c>
      <c r="V500" s="2" t="s">
        <v>576</v>
      </c>
      <c r="Y500" s="2" t="s">
        <v>1461</v>
      </c>
      <c r="Z500" s="2" t="s">
        <v>6753</v>
      </c>
      <c r="AA500" s="2">
        <v>3.0</v>
      </c>
      <c r="AB500" s="2">
        <v>2.0</v>
      </c>
    </row>
    <row r="501">
      <c r="A501" s="2">
        <v>672.0</v>
      </c>
      <c r="B501" s="2" t="s">
        <v>6135</v>
      </c>
      <c r="C501" s="2" t="s">
        <v>6746</v>
      </c>
      <c r="D501" s="2" t="b">
        <v>1</v>
      </c>
      <c r="E501" s="2">
        <v>6.0</v>
      </c>
      <c r="F501" s="2">
        <v>0.0</v>
      </c>
      <c r="G501" s="2">
        <v>6.0</v>
      </c>
      <c r="H501" s="130">
        <v>42331.58125</v>
      </c>
      <c r="I501" s="2" t="s">
        <v>6757</v>
      </c>
      <c r="J501" s="2" t="s">
        <v>6748</v>
      </c>
      <c r="K501" s="2" t="s">
        <v>6759</v>
      </c>
      <c r="Q501" s="2" t="s">
        <v>6755</v>
      </c>
      <c r="R501" s="2" t="b">
        <v>0</v>
      </c>
      <c r="S501" s="2" t="b">
        <v>0</v>
      </c>
      <c r="T501" s="2">
        <v>11743.0</v>
      </c>
      <c r="U501" s="2" t="s">
        <v>6751</v>
      </c>
      <c r="V501" s="2" t="s">
        <v>576</v>
      </c>
      <c r="Y501" s="2" t="s">
        <v>1461</v>
      </c>
      <c r="Z501" s="2" t="s">
        <v>6762</v>
      </c>
      <c r="AA501" s="2">
        <v>3.0</v>
      </c>
      <c r="AB501" s="2">
        <v>1.0</v>
      </c>
    </row>
    <row r="502">
      <c r="A502" s="2">
        <v>705.0</v>
      </c>
      <c r="B502" s="2" t="s">
        <v>6135</v>
      </c>
      <c r="C502" s="2" t="s">
        <v>6764</v>
      </c>
      <c r="D502" s="2" t="b">
        <v>1</v>
      </c>
      <c r="E502" s="2">
        <v>17.0</v>
      </c>
      <c r="F502" s="2">
        <v>11.0</v>
      </c>
      <c r="G502" s="2">
        <v>6.0</v>
      </c>
      <c r="H502" s="130">
        <v>42328.43472222222</v>
      </c>
      <c r="I502" s="2" t="s">
        <v>6765</v>
      </c>
      <c r="J502" s="2" t="s">
        <v>6766</v>
      </c>
      <c r="K502" s="2" t="s">
        <v>6767</v>
      </c>
      <c r="Q502" s="2" t="s">
        <v>6763</v>
      </c>
      <c r="R502" s="2" t="b">
        <v>0</v>
      </c>
      <c r="S502" s="2" t="b">
        <v>0</v>
      </c>
      <c r="T502" s="2">
        <v>14738.0</v>
      </c>
      <c r="U502" s="2" t="s">
        <v>6768</v>
      </c>
      <c r="V502" s="2" t="s">
        <v>576</v>
      </c>
      <c r="Y502" s="2" t="s">
        <v>872</v>
      </c>
      <c r="Z502" s="2" t="s">
        <v>6771</v>
      </c>
      <c r="AA502" s="2">
        <v>3.0</v>
      </c>
      <c r="AB502" s="2">
        <v>2.0</v>
      </c>
    </row>
    <row r="503">
      <c r="A503" s="2">
        <v>711.0</v>
      </c>
      <c r="B503" s="2" t="s">
        <v>6135</v>
      </c>
      <c r="C503" s="2" t="s">
        <v>6773</v>
      </c>
      <c r="D503" s="2" t="b">
        <v>1</v>
      </c>
      <c r="E503" s="2">
        <v>1.0</v>
      </c>
      <c r="F503" s="2">
        <v>0.0</v>
      </c>
      <c r="G503" s="2">
        <v>1.0</v>
      </c>
      <c r="H503" s="130">
        <v>42338.69513888889</v>
      </c>
      <c r="I503" s="2" t="s">
        <v>6774</v>
      </c>
      <c r="J503" s="2" t="s">
        <v>6775</v>
      </c>
      <c r="K503" s="2" t="s">
        <v>6777</v>
      </c>
      <c r="Q503" s="2" t="s">
        <v>6772</v>
      </c>
      <c r="R503" s="2" t="b">
        <v>0</v>
      </c>
      <c r="S503" s="2" t="b">
        <v>1</v>
      </c>
      <c r="T503" s="2">
        <v>10023.0</v>
      </c>
      <c r="U503" s="2" t="s">
        <v>587</v>
      </c>
      <c r="V503" s="2" t="s">
        <v>576</v>
      </c>
      <c r="Y503" s="2" t="s">
        <v>598</v>
      </c>
      <c r="Z503" s="2" t="s">
        <v>6780</v>
      </c>
      <c r="AA503" s="2">
        <v>3.0</v>
      </c>
      <c r="AB503" s="2">
        <v>2.0</v>
      </c>
    </row>
    <row r="504">
      <c r="A504" s="2">
        <v>718.0</v>
      </c>
      <c r="B504" s="2" t="s">
        <v>6135</v>
      </c>
      <c r="C504" s="2" t="s">
        <v>6783</v>
      </c>
      <c r="D504" s="2" t="b">
        <v>1</v>
      </c>
      <c r="E504" s="2">
        <v>1.0</v>
      </c>
      <c r="F504" s="2">
        <v>0.0</v>
      </c>
      <c r="G504" s="2">
        <v>1.0</v>
      </c>
      <c r="H504" s="130">
        <v>42328.05069444444</v>
      </c>
      <c r="I504" s="2" t="s">
        <v>6784</v>
      </c>
      <c r="J504" s="2" t="s">
        <v>6785</v>
      </c>
      <c r="K504" s="2" t="s">
        <v>6786</v>
      </c>
      <c r="Q504" s="2" t="s">
        <v>6782</v>
      </c>
      <c r="R504" s="2" t="b">
        <v>0</v>
      </c>
      <c r="S504" s="2" t="b">
        <v>0</v>
      </c>
      <c r="T504" s="2">
        <v>10940.0</v>
      </c>
      <c r="U504" s="2" t="s">
        <v>6787</v>
      </c>
      <c r="V504" s="2" t="s">
        <v>576</v>
      </c>
      <c r="W504" s="53">
        <v>1009112.0</v>
      </c>
      <c r="X504" s="53">
        <v>866326.0</v>
      </c>
      <c r="Y504" s="2" t="s">
        <v>6788</v>
      </c>
      <c r="Z504" s="2" t="s">
        <v>6789</v>
      </c>
      <c r="AA504" s="2">
        <v>3.0</v>
      </c>
      <c r="AB504" s="2">
        <v>2.0</v>
      </c>
    </row>
    <row r="505">
      <c r="A505" s="2">
        <v>749.0</v>
      </c>
      <c r="B505" s="2" t="s">
        <v>6135</v>
      </c>
      <c r="C505" s="2" t="s">
        <v>6791</v>
      </c>
      <c r="D505" s="2" t="b">
        <v>1</v>
      </c>
      <c r="E505" s="2">
        <v>5.0</v>
      </c>
      <c r="F505" s="2">
        <v>1.0</v>
      </c>
      <c r="G505" s="2">
        <v>4.0</v>
      </c>
      <c r="H505" s="130">
        <v>42337.47152777778</v>
      </c>
      <c r="I505" s="2" t="s">
        <v>6792</v>
      </c>
      <c r="J505" s="2" t="s">
        <v>6793</v>
      </c>
      <c r="K505" s="2" t="s">
        <v>6794</v>
      </c>
      <c r="Q505" s="2" t="s">
        <v>6790</v>
      </c>
      <c r="R505" s="2" t="b">
        <v>0</v>
      </c>
      <c r="S505" s="2" t="b">
        <v>1</v>
      </c>
      <c r="T505" s="2">
        <v>13210.0</v>
      </c>
      <c r="U505" s="2" t="s">
        <v>6795</v>
      </c>
      <c r="V505" s="2" t="s">
        <v>576</v>
      </c>
      <c r="W505" s="53">
        <v>2314567.0</v>
      </c>
      <c r="X505" s="53">
        <v>2245244.0</v>
      </c>
      <c r="Y505" s="2" t="s">
        <v>6796</v>
      </c>
      <c r="Z505" s="2" t="s">
        <v>6797</v>
      </c>
      <c r="AA505" s="2">
        <v>1.0</v>
      </c>
      <c r="AB505" s="2">
        <v>4.0</v>
      </c>
    </row>
    <row r="506">
      <c r="A506" s="2">
        <v>759.0</v>
      </c>
      <c r="B506" s="2" t="s">
        <v>6135</v>
      </c>
      <c r="C506" s="2" t="s">
        <v>6800</v>
      </c>
      <c r="D506" s="2" t="b">
        <v>1</v>
      </c>
      <c r="E506" s="2">
        <v>0.0</v>
      </c>
      <c r="F506" s="2">
        <v>0.0</v>
      </c>
      <c r="G506" s="2">
        <v>0.0</v>
      </c>
      <c r="H506" s="130">
        <v>42325.49444444444</v>
      </c>
      <c r="I506" s="2" t="s">
        <v>6801</v>
      </c>
      <c r="J506" s="2" t="s">
        <v>6802</v>
      </c>
      <c r="K506" s="2" t="s">
        <v>6804</v>
      </c>
      <c r="Q506" s="2" t="s">
        <v>6799</v>
      </c>
      <c r="R506" s="2" t="b">
        <v>0</v>
      </c>
      <c r="S506" s="2" t="b">
        <v>1</v>
      </c>
      <c r="T506" s="2">
        <v>14810.0</v>
      </c>
      <c r="U506" s="2" t="s">
        <v>6806</v>
      </c>
      <c r="V506" s="2" t="s">
        <v>576</v>
      </c>
      <c r="Y506" s="2" t="s">
        <v>1575</v>
      </c>
      <c r="Z506" s="2" t="s">
        <v>6807</v>
      </c>
      <c r="AA506" s="2">
        <v>3.0</v>
      </c>
      <c r="AB506" s="2">
        <v>2.0</v>
      </c>
    </row>
    <row r="507">
      <c r="A507" s="2">
        <v>777.0</v>
      </c>
      <c r="B507" s="2" t="s">
        <v>6135</v>
      </c>
      <c r="C507" s="2" t="s">
        <v>6809</v>
      </c>
      <c r="D507" s="2" t="b">
        <v>0</v>
      </c>
      <c r="E507" s="2">
        <v>1.0</v>
      </c>
      <c r="F507" s="2">
        <v>0.0</v>
      </c>
      <c r="G507" s="2">
        <v>1.0</v>
      </c>
      <c r="H507" s="130">
        <v>42324.26111111111</v>
      </c>
      <c r="I507" s="2" t="s">
        <v>6810</v>
      </c>
      <c r="J507" s="2" t="s">
        <v>6811</v>
      </c>
      <c r="K507" s="2" t="s">
        <v>6812</v>
      </c>
      <c r="Q507" s="2" t="s">
        <v>6808</v>
      </c>
      <c r="R507" s="2" t="b">
        <v>0</v>
      </c>
      <c r="S507" s="2" t="b">
        <v>1</v>
      </c>
      <c r="T507" s="2">
        <v>10035.0</v>
      </c>
      <c r="U507" s="2" t="s">
        <v>587</v>
      </c>
      <c r="V507" s="2" t="s">
        <v>576</v>
      </c>
      <c r="Z507" s="2" t="s">
        <v>6814</v>
      </c>
      <c r="AA507" s="2">
        <v>3.0</v>
      </c>
      <c r="AB507" s="2">
        <v>1.0</v>
      </c>
    </row>
    <row r="508">
      <c r="A508" s="2">
        <v>781.0</v>
      </c>
      <c r="B508" s="2" t="s">
        <v>6135</v>
      </c>
      <c r="C508" s="2" t="s">
        <v>6817</v>
      </c>
      <c r="D508" s="2" t="b">
        <v>0</v>
      </c>
      <c r="E508" s="2">
        <v>9.0</v>
      </c>
      <c r="F508" s="2">
        <v>5.0</v>
      </c>
      <c r="G508" s="2">
        <v>4.0</v>
      </c>
      <c r="H508" s="130">
        <v>42327.47361111111</v>
      </c>
      <c r="I508" s="2" t="s">
        <v>6818</v>
      </c>
      <c r="J508" s="2" t="s">
        <v>6819</v>
      </c>
      <c r="K508" s="2" t="s">
        <v>6820</v>
      </c>
      <c r="Q508" s="2" t="s">
        <v>6816</v>
      </c>
      <c r="R508" s="2" t="b">
        <v>0</v>
      </c>
      <c r="S508" s="2" t="b">
        <v>0</v>
      </c>
      <c r="T508" s="2">
        <v>10029.0</v>
      </c>
      <c r="U508" s="2" t="s">
        <v>587</v>
      </c>
      <c r="V508" s="2" t="s">
        <v>576</v>
      </c>
      <c r="Z508" s="2" t="s">
        <v>6821</v>
      </c>
      <c r="AA508" s="2">
        <v>1.0</v>
      </c>
      <c r="AB508" s="2">
        <v>2.0</v>
      </c>
    </row>
    <row r="509">
      <c r="A509" s="2">
        <v>782.0</v>
      </c>
      <c r="B509" s="2" t="s">
        <v>6135</v>
      </c>
      <c r="C509" s="2" t="s">
        <v>6817</v>
      </c>
      <c r="D509" s="2" t="b">
        <v>0</v>
      </c>
      <c r="E509" s="2">
        <v>0.0</v>
      </c>
      <c r="F509" s="2">
        <v>0.0</v>
      </c>
      <c r="G509" s="2">
        <v>0.0</v>
      </c>
      <c r="H509" s="130">
        <v>42327.47430555556</v>
      </c>
      <c r="I509" s="2" t="s">
        <v>6818</v>
      </c>
      <c r="J509" s="2" t="s">
        <v>6819</v>
      </c>
      <c r="K509" s="2" t="s">
        <v>6820</v>
      </c>
      <c r="Q509" s="2" t="s">
        <v>6816</v>
      </c>
      <c r="R509" s="2" t="b">
        <v>0</v>
      </c>
      <c r="S509" s="2" t="b">
        <v>0</v>
      </c>
      <c r="T509" s="2">
        <v>10029.0</v>
      </c>
      <c r="U509" s="2" t="s">
        <v>587</v>
      </c>
      <c r="V509" s="2" t="s">
        <v>576</v>
      </c>
      <c r="Z509" s="2" t="s">
        <v>6821</v>
      </c>
      <c r="AA509" s="2">
        <v>1.0</v>
      </c>
      <c r="AB509" s="2">
        <v>2.0</v>
      </c>
    </row>
    <row r="510">
      <c r="A510" s="2">
        <v>814.0</v>
      </c>
      <c r="B510" s="2" t="s">
        <v>6135</v>
      </c>
      <c r="C510" s="2" t="s">
        <v>6826</v>
      </c>
      <c r="D510" s="2" t="b">
        <v>0</v>
      </c>
      <c r="E510" s="2">
        <v>146.0</v>
      </c>
      <c r="F510" s="2">
        <v>76.0</v>
      </c>
      <c r="G510" s="2">
        <v>70.0</v>
      </c>
      <c r="H510" s="130">
        <v>42317.71111111111</v>
      </c>
      <c r="I510" s="2" t="s">
        <v>6827</v>
      </c>
      <c r="J510" s="2" t="s">
        <v>6828</v>
      </c>
      <c r="K510" s="2" t="s">
        <v>6829</v>
      </c>
      <c r="Q510" s="2" t="s">
        <v>6825</v>
      </c>
      <c r="R510" s="2" t="b">
        <v>0</v>
      </c>
      <c r="S510" s="2" t="b">
        <v>0</v>
      </c>
      <c r="T510" s="2">
        <v>14810.0</v>
      </c>
      <c r="U510" s="2" t="s">
        <v>6806</v>
      </c>
      <c r="V510" s="2" t="s">
        <v>576</v>
      </c>
      <c r="Z510" s="2" t="s">
        <v>6831</v>
      </c>
      <c r="AA510" s="2">
        <v>2.0</v>
      </c>
      <c r="AB510" s="2">
        <v>3.0</v>
      </c>
    </row>
    <row r="511">
      <c r="A511" s="2">
        <v>102.0</v>
      </c>
      <c r="B511" s="2" t="s">
        <v>6135</v>
      </c>
      <c r="C511" s="2" t="s">
        <v>1284</v>
      </c>
      <c r="D511" s="2" t="b">
        <v>1</v>
      </c>
      <c r="E511" s="2">
        <v>436.0</v>
      </c>
      <c r="F511" s="2">
        <v>128.0</v>
      </c>
      <c r="G511" s="2">
        <v>308.0</v>
      </c>
      <c r="H511" s="130">
        <v>42320.316666666666</v>
      </c>
      <c r="I511" s="2" t="s">
        <v>1285</v>
      </c>
      <c r="J511" s="2" t="s">
        <v>1286</v>
      </c>
      <c r="K511" s="2" t="s">
        <v>1287</v>
      </c>
      <c r="Q511" s="2" t="s">
        <v>1288</v>
      </c>
      <c r="R511" s="2" t="b">
        <v>1</v>
      </c>
      <c r="S511" s="2" t="b">
        <v>0</v>
      </c>
      <c r="T511" s="2">
        <v>44703.0</v>
      </c>
      <c r="U511" s="2" t="s">
        <v>1289</v>
      </c>
      <c r="V511" s="2" t="s">
        <v>1290</v>
      </c>
      <c r="Y511" s="2" t="s">
        <v>1291</v>
      </c>
      <c r="Z511" s="2" t="s">
        <v>6834</v>
      </c>
      <c r="AA511" s="2">
        <v>1.0</v>
      </c>
      <c r="AB511" s="2">
        <v>2.0</v>
      </c>
    </row>
    <row r="512">
      <c r="A512" s="2">
        <v>128.0</v>
      </c>
      <c r="B512" s="2" t="s">
        <v>6135</v>
      </c>
      <c r="C512" s="2" t="s">
        <v>1543</v>
      </c>
      <c r="D512" s="2" t="b">
        <v>1</v>
      </c>
      <c r="E512" s="2">
        <v>213.0</v>
      </c>
      <c r="F512" s="2">
        <v>53.0</v>
      </c>
      <c r="G512" s="2">
        <v>160.0</v>
      </c>
      <c r="H512" s="130">
        <v>42319.368055555555</v>
      </c>
      <c r="I512" s="2" t="s">
        <v>1544</v>
      </c>
      <c r="J512" s="2" t="s">
        <v>1545</v>
      </c>
      <c r="K512" s="2" t="s">
        <v>1546</v>
      </c>
      <c r="Q512" s="2" t="s">
        <v>1548</v>
      </c>
      <c r="R512" s="2" t="b">
        <v>1</v>
      </c>
      <c r="S512" s="2" t="b">
        <v>1</v>
      </c>
      <c r="T512" s="2">
        <v>43203.0</v>
      </c>
      <c r="U512" s="2" t="s">
        <v>890</v>
      </c>
      <c r="V512" s="2" t="s">
        <v>1290</v>
      </c>
      <c r="W512" s="53">
        <v>1647704.0</v>
      </c>
      <c r="X512" s="53">
        <v>1594155.0</v>
      </c>
      <c r="Y512" s="2" t="s">
        <v>1551</v>
      </c>
      <c r="Z512" s="2" t="s">
        <v>6836</v>
      </c>
    </row>
    <row r="513">
      <c r="A513" s="2">
        <v>167.0</v>
      </c>
      <c r="B513" s="2" t="s">
        <v>6135</v>
      </c>
      <c r="C513" s="2" t="s">
        <v>1897</v>
      </c>
      <c r="D513" s="2" t="b">
        <v>1</v>
      </c>
      <c r="E513" s="2">
        <v>83.0</v>
      </c>
      <c r="F513" s="2">
        <v>15.0</v>
      </c>
      <c r="G513" s="2">
        <v>68.0</v>
      </c>
      <c r="H513" s="130">
        <v>42329.2875</v>
      </c>
      <c r="I513" s="2" t="s">
        <v>1898</v>
      </c>
      <c r="J513" s="2" t="s">
        <v>1899</v>
      </c>
      <c r="K513" s="2" t="s">
        <v>1900</v>
      </c>
      <c r="Q513" s="2" t="s">
        <v>1901</v>
      </c>
      <c r="R513" s="2" t="b">
        <v>1</v>
      </c>
      <c r="S513" s="2" t="b">
        <v>1</v>
      </c>
      <c r="T513" s="2">
        <v>44720.0</v>
      </c>
      <c r="U513" s="2" t="s">
        <v>1902</v>
      </c>
      <c r="V513" s="2" t="s">
        <v>1290</v>
      </c>
      <c r="Y513" s="2" t="s">
        <v>1903</v>
      </c>
      <c r="Z513" s="2" t="s">
        <v>6840</v>
      </c>
    </row>
    <row r="514">
      <c r="A514" s="2">
        <v>251.0</v>
      </c>
      <c r="B514" s="2" t="s">
        <v>6135</v>
      </c>
      <c r="C514" s="2" t="s">
        <v>2654</v>
      </c>
      <c r="D514" s="2" t="b">
        <v>1</v>
      </c>
      <c r="E514" s="2">
        <v>0.0</v>
      </c>
      <c r="F514" s="2">
        <v>0.0</v>
      </c>
      <c r="G514" s="2">
        <v>0.0</v>
      </c>
      <c r="H514" s="130">
        <v>42328.27361111111</v>
      </c>
      <c r="I514" s="2" t="s">
        <v>2655</v>
      </c>
      <c r="J514" s="2" t="s">
        <v>2657</v>
      </c>
      <c r="K514" s="2" t="s">
        <v>2658</v>
      </c>
      <c r="Q514" s="2" t="s">
        <v>2661</v>
      </c>
      <c r="R514" s="2" t="b">
        <v>1</v>
      </c>
      <c r="S514" s="2" t="b">
        <v>0</v>
      </c>
      <c r="T514" s="2">
        <v>43229.0</v>
      </c>
      <c r="U514" s="2" t="s">
        <v>890</v>
      </c>
      <c r="V514" s="2" t="s">
        <v>1290</v>
      </c>
      <c r="W514" s="53">
        <v>5530283.0</v>
      </c>
      <c r="X514" s="53">
        <v>5077870.0</v>
      </c>
      <c r="Y514" s="2" t="s">
        <v>2663</v>
      </c>
      <c r="Z514" s="2" t="s">
        <v>6841</v>
      </c>
    </row>
    <row r="515">
      <c r="A515" s="2">
        <v>300.0</v>
      </c>
      <c r="B515" s="2" t="s">
        <v>6135</v>
      </c>
      <c r="C515" s="2" t="s">
        <v>3220</v>
      </c>
      <c r="D515" s="2" t="b">
        <v>1</v>
      </c>
      <c r="E515" s="2">
        <v>93.0</v>
      </c>
      <c r="F515" s="2">
        <v>19.0</v>
      </c>
      <c r="G515" s="2">
        <v>74.0</v>
      </c>
      <c r="H515" s="130">
        <v>42324.260416666664</v>
      </c>
      <c r="I515" s="2" t="s">
        <v>3223</v>
      </c>
      <c r="J515" s="2" t="s">
        <v>3224</v>
      </c>
      <c r="K515" s="2" t="s">
        <v>3226</v>
      </c>
      <c r="Q515" s="2" t="s">
        <v>3229</v>
      </c>
      <c r="R515" s="2" t="b">
        <v>1</v>
      </c>
      <c r="S515" s="2" t="b">
        <v>0</v>
      </c>
      <c r="T515" s="2">
        <v>44017.0</v>
      </c>
      <c r="U515" s="2" t="s">
        <v>3230</v>
      </c>
      <c r="V515" s="2" t="s">
        <v>1290</v>
      </c>
      <c r="W515" s="53">
        <v>4.9261053E7</v>
      </c>
      <c r="X515" s="53">
        <v>4.7940757E7</v>
      </c>
      <c r="Y515" s="2" t="s">
        <v>3231</v>
      </c>
      <c r="Z515" s="2" t="s">
        <v>6843</v>
      </c>
    </row>
    <row r="516">
      <c r="A516" s="2">
        <v>324.0</v>
      </c>
      <c r="B516" s="2" t="s">
        <v>6135</v>
      </c>
      <c r="C516" s="2" t="s">
        <v>3532</v>
      </c>
      <c r="D516" s="2" t="b">
        <v>1</v>
      </c>
      <c r="E516" s="2">
        <v>18.0</v>
      </c>
      <c r="F516" s="2">
        <v>5.0</v>
      </c>
      <c r="G516" s="2">
        <v>13.0</v>
      </c>
      <c r="H516" s="130">
        <v>42311.37708333333</v>
      </c>
      <c r="I516" s="2" t="s">
        <v>3533</v>
      </c>
      <c r="J516" s="2" t="s">
        <v>3534</v>
      </c>
      <c r="K516" s="2" t="s">
        <v>3535</v>
      </c>
      <c r="Q516" s="2" t="s">
        <v>3536</v>
      </c>
      <c r="R516" s="2" t="b">
        <v>1</v>
      </c>
      <c r="S516" s="2" t="b">
        <v>1</v>
      </c>
      <c r="T516" s="2">
        <v>43551.0</v>
      </c>
      <c r="U516" s="2" t="s">
        <v>3538</v>
      </c>
      <c r="V516" s="2" t="s">
        <v>1290</v>
      </c>
      <c r="Y516" s="2" t="s">
        <v>1511</v>
      </c>
      <c r="Z516" s="2" t="s">
        <v>6846</v>
      </c>
    </row>
    <row r="517">
      <c r="A517" s="2">
        <v>363.0</v>
      </c>
      <c r="B517" s="2" t="s">
        <v>6135</v>
      </c>
      <c r="C517" s="2" t="s">
        <v>4002</v>
      </c>
      <c r="D517" s="2" t="b">
        <v>1</v>
      </c>
      <c r="E517" s="2">
        <v>8.0</v>
      </c>
      <c r="F517" s="2">
        <v>2.0</v>
      </c>
      <c r="G517" s="2">
        <v>6.0</v>
      </c>
      <c r="H517" s="130">
        <v>42311.29583333333</v>
      </c>
      <c r="I517" s="2" t="s">
        <v>4003</v>
      </c>
      <c r="J517" s="2" t="s">
        <v>4004</v>
      </c>
      <c r="K517" s="2" t="s">
        <v>4005</v>
      </c>
      <c r="Q517" s="2" t="s">
        <v>4006</v>
      </c>
      <c r="R517" s="2" t="b">
        <v>1</v>
      </c>
      <c r="S517" s="2" t="b">
        <v>0</v>
      </c>
      <c r="T517" s="2">
        <v>45401.0</v>
      </c>
      <c r="U517" s="2" t="s">
        <v>4007</v>
      </c>
      <c r="V517" s="2" t="s">
        <v>1290</v>
      </c>
      <c r="W517" s="53">
        <v>533300.0</v>
      </c>
      <c r="X517" s="53">
        <v>393701.0</v>
      </c>
      <c r="Y517" s="2" t="s">
        <v>1756</v>
      </c>
      <c r="Z517" s="2" t="s">
        <v>6851</v>
      </c>
    </row>
    <row r="518">
      <c r="A518" s="2">
        <v>385.0</v>
      </c>
      <c r="B518" s="2" t="s">
        <v>6135</v>
      </c>
      <c r="C518" s="2" t="s">
        <v>4242</v>
      </c>
      <c r="D518" s="2" t="b">
        <v>1</v>
      </c>
      <c r="E518" s="2">
        <v>1.0</v>
      </c>
      <c r="F518" s="2">
        <v>0.0</v>
      </c>
      <c r="G518" s="2">
        <v>1.0</v>
      </c>
      <c r="H518" s="130">
        <v>42318.30416666667</v>
      </c>
      <c r="I518" s="2" t="s">
        <v>4243</v>
      </c>
      <c r="J518" s="2" t="s">
        <v>4244</v>
      </c>
      <c r="K518" s="2" t="s">
        <v>4245</v>
      </c>
      <c r="Q518" s="2" t="s">
        <v>4247</v>
      </c>
      <c r="R518" s="2" t="b">
        <v>1</v>
      </c>
      <c r="S518" s="2" t="b">
        <v>1</v>
      </c>
      <c r="T518" s="2">
        <v>45012.0</v>
      </c>
      <c r="U518" s="2" t="s">
        <v>4248</v>
      </c>
      <c r="V518" s="2" t="s">
        <v>1290</v>
      </c>
      <c r="W518" s="53">
        <v>2226469.0</v>
      </c>
      <c r="X518" s="53">
        <v>2308893.0</v>
      </c>
      <c r="Y518" s="2" t="s">
        <v>4249</v>
      </c>
      <c r="Z518" s="2" t="s">
        <v>6855</v>
      </c>
    </row>
    <row r="519">
      <c r="A519" s="2">
        <v>411.0</v>
      </c>
      <c r="B519" s="2" t="s">
        <v>6135</v>
      </c>
      <c r="C519" s="2" t="s">
        <v>4545</v>
      </c>
      <c r="D519" s="2" t="b">
        <v>1</v>
      </c>
      <c r="E519" s="2">
        <v>258.0</v>
      </c>
      <c r="F519" s="2">
        <v>38.0</v>
      </c>
      <c r="G519" s="2">
        <v>220.0</v>
      </c>
      <c r="H519" s="130">
        <v>42318.2625</v>
      </c>
      <c r="I519" s="2" t="s">
        <v>4546</v>
      </c>
      <c r="J519" s="2" t="s">
        <v>4548</v>
      </c>
      <c r="K519" s="2" t="s">
        <v>4549</v>
      </c>
      <c r="Q519" s="2" t="s">
        <v>4551</v>
      </c>
      <c r="R519" s="2" t="b">
        <v>1</v>
      </c>
      <c r="S519" s="2" t="b">
        <v>1</v>
      </c>
      <c r="T519" s="2">
        <v>45215.0</v>
      </c>
      <c r="U519" s="2" t="s">
        <v>4553</v>
      </c>
      <c r="V519" s="2" t="s">
        <v>1290</v>
      </c>
      <c r="W519" s="53">
        <v>1288002.0</v>
      </c>
      <c r="X519" s="53">
        <v>1092015.0</v>
      </c>
      <c r="Y519" s="2" t="s">
        <v>4555</v>
      </c>
      <c r="Z519" s="2" t="s">
        <v>6861</v>
      </c>
    </row>
    <row r="520">
      <c r="A520" s="2">
        <v>437.0</v>
      </c>
      <c r="B520" s="2" t="s">
        <v>6135</v>
      </c>
      <c r="C520" s="2" t="s">
        <v>4846</v>
      </c>
      <c r="D520" s="2" t="b">
        <v>1</v>
      </c>
      <c r="E520" s="2">
        <v>21.0</v>
      </c>
      <c r="F520" s="2">
        <v>4.0</v>
      </c>
      <c r="G520" s="2">
        <v>17.0</v>
      </c>
      <c r="H520" s="130">
        <v>42326.82013888889</v>
      </c>
      <c r="I520" s="2" t="s">
        <v>4847</v>
      </c>
      <c r="J520" s="2" t="s">
        <v>4848</v>
      </c>
      <c r="K520" s="2" t="s">
        <v>4849</v>
      </c>
      <c r="Q520" s="2" t="s">
        <v>4850</v>
      </c>
      <c r="R520" s="2" t="b">
        <v>1</v>
      </c>
      <c r="S520" s="2" t="b">
        <v>1</v>
      </c>
      <c r="T520" s="2">
        <v>43604.0</v>
      </c>
      <c r="U520" s="2" t="s">
        <v>4851</v>
      </c>
      <c r="V520" s="2" t="s">
        <v>1290</v>
      </c>
      <c r="Y520" s="2" t="s">
        <v>4853</v>
      </c>
      <c r="Z520" s="2" t="s">
        <v>6867</v>
      </c>
    </row>
    <row r="521">
      <c r="A521" s="2">
        <v>438.0</v>
      </c>
      <c r="B521" s="2" t="s">
        <v>6135</v>
      </c>
      <c r="C521" s="2" t="s">
        <v>4846</v>
      </c>
      <c r="D521" s="2" t="b">
        <v>1</v>
      </c>
      <c r="E521" s="2">
        <v>2.0</v>
      </c>
      <c r="F521" s="2">
        <v>0.0</v>
      </c>
      <c r="G521" s="2">
        <v>2.0</v>
      </c>
      <c r="H521" s="130">
        <v>42339.29305555556</v>
      </c>
      <c r="I521" s="2" t="s">
        <v>4857</v>
      </c>
      <c r="J521" s="2" t="s">
        <v>4848</v>
      </c>
      <c r="K521" s="2" t="s">
        <v>4858</v>
      </c>
      <c r="L521" s="2" t="s">
        <v>4859</v>
      </c>
      <c r="M521" s="2" t="s">
        <v>4860</v>
      </c>
      <c r="N521" s="2">
        <v>0.0</v>
      </c>
      <c r="O521" s="2">
        <v>0.0</v>
      </c>
      <c r="P521" s="2">
        <v>0.0</v>
      </c>
      <c r="Q521" s="2" t="s">
        <v>4861</v>
      </c>
      <c r="R521" s="2" t="b">
        <v>1</v>
      </c>
      <c r="S521" s="2" t="b">
        <v>0</v>
      </c>
      <c r="T521" s="2">
        <v>43604.0</v>
      </c>
      <c r="U521" s="2" t="s">
        <v>4851</v>
      </c>
      <c r="V521" s="2" t="s">
        <v>1290</v>
      </c>
      <c r="Y521" s="2" t="s">
        <v>4853</v>
      </c>
      <c r="Z521" s="2" t="s">
        <v>6870</v>
      </c>
    </row>
    <row r="522">
      <c r="A522" s="2">
        <v>447.0</v>
      </c>
      <c r="B522" s="2" t="s">
        <v>6135</v>
      </c>
      <c r="C522" s="2" t="s">
        <v>4932</v>
      </c>
      <c r="D522" s="2" t="b">
        <v>1</v>
      </c>
      <c r="E522" s="2">
        <v>1.0</v>
      </c>
      <c r="F522" s="2">
        <v>0.0</v>
      </c>
      <c r="G522" s="2">
        <v>1.0</v>
      </c>
      <c r="H522" s="130">
        <v>42332.447222222225</v>
      </c>
      <c r="I522" s="2" t="s">
        <v>4933</v>
      </c>
      <c r="J522" s="2" t="s">
        <v>4934</v>
      </c>
      <c r="K522" s="2" t="s">
        <v>4935</v>
      </c>
      <c r="Q522" s="2" t="s">
        <v>4936</v>
      </c>
      <c r="R522" s="2" t="b">
        <v>1</v>
      </c>
      <c r="S522" s="2" t="b">
        <v>0</v>
      </c>
      <c r="T522" s="2" t="s">
        <v>4938</v>
      </c>
      <c r="U522" s="2" t="s">
        <v>4940</v>
      </c>
      <c r="V522" s="2" t="s">
        <v>1290</v>
      </c>
      <c r="W522" s="53">
        <v>1.69054018E8</v>
      </c>
      <c r="X522" s="53">
        <v>1.29027273E8</v>
      </c>
      <c r="Y522" s="2" t="s">
        <v>872</v>
      </c>
      <c r="Z522" s="2" t="s">
        <v>6872</v>
      </c>
    </row>
    <row r="523">
      <c r="A523" s="2">
        <v>456.0</v>
      </c>
      <c r="B523" s="2" t="s">
        <v>6135</v>
      </c>
      <c r="C523" s="2" t="s">
        <v>5064</v>
      </c>
      <c r="D523" s="2" t="b">
        <v>1</v>
      </c>
      <c r="E523" s="2">
        <v>20.0</v>
      </c>
      <c r="F523" s="2">
        <v>5.0</v>
      </c>
      <c r="G523" s="2">
        <v>15.0</v>
      </c>
      <c r="H523" s="130">
        <v>42326.51180555556</v>
      </c>
      <c r="I523" s="2" t="s">
        <v>5065</v>
      </c>
      <c r="J523" s="2" t="s">
        <v>5066</v>
      </c>
      <c r="K523" s="2" t="s">
        <v>5067</v>
      </c>
      <c r="Q523" s="2" t="s">
        <v>5069</v>
      </c>
      <c r="R523" s="2" t="b">
        <v>1</v>
      </c>
      <c r="S523" s="2" t="b">
        <v>1</v>
      </c>
      <c r="T523" s="2">
        <v>43230.0</v>
      </c>
      <c r="U523" s="2" t="s">
        <v>5073</v>
      </c>
      <c r="V523" s="2" t="s">
        <v>1290</v>
      </c>
      <c r="Y523" s="2" t="s">
        <v>5076</v>
      </c>
      <c r="Z523" s="2" t="s">
        <v>6874</v>
      </c>
    </row>
    <row r="524">
      <c r="A524" s="2">
        <v>457.0</v>
      </c>
      <c r="B524" s="2" t="s">
        <v>6135</v>
      </c>
      <c r="C524" s="2" t="s">
        <v>5064</v>
      </c>
      <c r="D524" s="2" t="b">
        <v>1</v>
      </c>
      <c r="E524" s="2">
        <v>37.0</v>
      </c>
      <c r="F524" s="2">
        <v>4.0</v>
      </c>
      <c r="G524" s="2">
        <v>33.0</v>
      </c>
      <c r="H524" s="130">
        <v>42326.59444444445</v>
      </c>
      <c r="I524" s="2" t="s">
        <v>5090</v>
      </c>
      <c r="J524" s="2" t="s">
        <v>5066</v>
      </c>
      <c r="K524" s="2" t="s">
        <v>5092</v>
      </c>
      <c r="Q524" s="2" t="s">
        <v>5095</v>
      </c>
      <c r="R524" s="2" t="b">
        <v>1</v>
      </c>
      <c r="S524" s="2" t="b">
        <v>1</v>
      </c>
      <c r="T524" s="2">
        <v>43230.0</v>
      </c>
      <c r="U524" s="2" t="s">
        <v>5073</v>
      </c>
      <c r="V524" s="2" t="s">
        <v>1290</v>
      </c>
      <c r="Y524" s="2" t="s">
        <v>5076</v>
      </c>
      <c r="Z524" s="2" t="s">
        <v>6881</v>
      </c>
    </row>
    <row r="525">
      <c r="A525" s="2">
        <v>458.0</v>
      </c>
      <c r="B525" s="2" t="s">
        <v>6135</v>
      </c>
      <c r="C525" s="2" t="s">
        <v>5064</v>
      </c>
      <c r="D525" s="2" t="b">
        <v>1</v>
      </c>
      <c r="E525" s="2">
        <v>10.0</v>
      </c>
      <c r="F525" s="2">
        <v>2.0</v>
      </c>
      <c r="G525" s="2">
        <v>8.0</v>
      </c>
      <c r="H525" s="130">
        <v>42330.6</v>
      </c>
      <c r="I525" s="2" t="s">
        <v>5104</v>
      </c>
      <c r="J525" s="2" t="s">
        <v>5066</v>
      </c>
      <c r="K525" s="2" t="s">
        <v>5105</v>
      </c>
      <c r="Q525" s="2" t="s">
        <v>5106</v>
      </c>
      <c r="R525" s="2" t="b">
        <v>1</v>
      </c>
      <c r="S525" s="2" t="b">
        <v>0</v>
      </c>
      <c r="T525" s="2">
        <v>43230.0</v>
      </c>
      <c r="U525" s="2" t="s">
        <v>5073</v>
      </c>
      <c r="V525" s="2" t="s">
        <v>1290</v>
      </c>
      <c r="Y525" s="2" t="s">
        <v>5076</v>
      </c>
      <c r="Z525" s="2" t="s">
        <v>6891</v>
      </c>
    </row>
    <row r="526">
      <c r="A526" s="2">
        <v>497.0</v>
      </c>
      <c r="B526" s="2" t="s">
        <v>6135</v>
      </c>
      <c r="C526" s="2" t="s">
        <v>5488</v>
      </c>
      <c r="D526" s="2" t="b">
        <v>0</v>
      </c>
      <c r="E526" s="2">
        <v>67.0</v>
      </c>
      <c r="F526" s="2">
        <v>14.0</v>
      </c>
      <c r="G526" s="2">
        <v>53.0</v>
      </c>
      <c r="H526" s="130">
        <v>42314.47708333333</v>
      </c>
      <c r="I526" s="2" t="s">
        <v>5490</v>
      </c>
      <c r="J526" s="2" t="s">
        <v>5491</v>
      </c>
      <c r="K526" s="2" t="s">
        <v>5492</v>
      </c>
      <c r="Q526" s="2" t="s">
        <v>5495</v>
      </c>
      <c r="R526" s="2" t="b">
        <v>1</v>
      </c>
      <c r="S526" s="2" t="b">
        <v>0</v>
      </c>
      <c r="T526" s="2">
        <v>45202.0</v>
      </c>
      <c r="U526" s="2" t="s">
        <v>4940</v>
      </c>
      <c r="V526" s="2" t="s">
        <v>1290</v>
      </c>
      <c r="Z526" s="2" t="s">
        <v>6897</v>
      </c>
    </row>
    <row r="527">
      <c r="A527" s="2">
        <v>525.0</v>
      </c>
      <c r="B527" s="2" t="s">
        <v>6135</v>
      </c>
      <c r="C527" s="2" t="s">
        <v>5736</v>
      </c>
      <c r="D527" s="2" t="b">
        <v>0</v>
      </c>
      <c r="E527" s="2">
        <v>22.0</v>
      </c>
      <c r="F527" s="2">
        <v>2.0</v>
      </c>
      <c r="G527" s="2">
        <v>20.0</v>
      </c>
      <c r="H527" s="130">
        <v>42313.23333333333</v>
      </c>
      <c r="I527" s="2" t="s">
        <v>5737</v>
      </c>
      <c r="J527" s="2" t="s">
        <v>5739</v>
      </c>
      <c r="K527" s="2" t="s">
        <v>5740</v>
      </c>
      <c r="Q527" s="2" t="s">
        <v>5741</v>
      </c>
      <c r="R527" s="2" t="b">
        <v>1</v>
      </c>
      <c r="S527" s="2" t="b">
        <v>1</v>
      </c>
      <c r="T527" s="2">
        <v>43140.0</v>
      </c>
      <c r="U527" s="2" t="s">
        <v>5742</v>
      </c>
      <c r="V527" s="2" t="s">
        <v>1290</v>
      </c>
      <c r="Z527" s="2" t="s">
        <v>6905</v>
      </c>
    </row>
    <row r="528">
      <c r="A528" s="2">
        <v>527.0</v>
      </c>
      <c r="B528" s="2" t="s">
        <v>6135</v>
      </c>
      <c r="C528" s="2" t="s">
        <v>5751</v>
      </c>
      <c r="D528" s="2" t="b">
        <v>0</v>
      </c>
      <c r="E528" s="2">
        <v>2.0</v>
      </c>
      <c r="F528" s="2">
        <v>1.0</v>
      </c>
      <c r="G528" s="2">
        <v>1.0</v>
      </c>
      <c r="H528" s="130">
        <v>42327.49236111111</v>
      </c>
      <c r="I528" s="2" t="s">
        <v>5753</v>
      </c>
      <c r="J528" s="2" t="s">
        <v>5754</v>
      </c>
      <c r="K528" s="2" t="s">
        <v>5755</v>
      </c>
      <c r="Q528" s="2" t="s">
        <v>5757</v>
      </c>
      <c r="R528" s="2" t="b">
        <v>1</v>
      </c>
      <c r="S528" s="2" t="b">
        <v>0</v>
      </c>
      <c r="T528" s="2">
        <v>43214.0</v>
      </c>
      <c r="U528" s="2" t="s">
        <v>890</v>
      </c>
      <c r="V528" s="2" t="s">
        <v>1290</v>
      </c>
      <c r="Z528" s="2" t="s">
        <v>6919</v>
      </c>
    </row>
    <row r="529">
      <c r="A529" s="2">
        <v>657.0</v>
      </c>
      <c r="B529" s="2" t="s">
        <v>6135</v>
      </c>
      <c r="C529" s="2" t="s">
        <v>1543</v>
      </c>
      <c r="D529" s="2" t="b">
        <v>1</v>
      </c>
      <c r="E529" s="2">
        <v>1.0</v>
      </c>
      <c r="F529" s="2">
        <v>0.0</v>
      </c>
      <c r="G529" s="2">
        <v>1.0</v>
      </c>
      <c r="H529" s="130">
        <v>42333.35972222222</v>
      </c>
      <c r="I529" s="2" t="s">
        <v>6754</v>
      </c>
      <c r="J529" s="2" t="s">
        <v>1545</v>
      </c>
      <c r="K529" s="2" t="s">
        <v>6756</v>
      </c>
      <c r="Q529" s="2" t="s">
        <v>6758</v>
      </c>
      <c r="R529" s="2" t="b">
        <v>0</v>
      </c>
      <c r="S529" s="2" t="b">
        <v>0</v>
      </c>
      <c r="T529" s="2">
        <v>43203.0</v>
      </c>
      <c r="U529" s="2" t="s">
        <v>890</v>
      </c>
      <c r="V529" s="2" t="s">
        <v>1290</v>
      </c>
      <c r="W529" s="53">
        <v>1647704.0</v>
      </c>
      <c r="X529" s="53">
        <v>1594155.0</v>
      </c>
      <c r="Y529" s="2" t="s">
        <v>1551</v>
      </c>
      <c r="Z529" s="2" t="s">
        <v>6927</v>
      </c>
      <c r="AA529" s="2">
        <v>3.0</v>
      </c>
      <c r="AB529" s="2">
        <v>2.0</v>
      </c>
    </row>
    <row r="530">
      <c r="A530" s="2">
        <v>684.0</v>
      </c>
      <c r="B530" s="2" t="s">
        <v>6135</v>
      </c>
      <c r="C530" s="2" t="s">
        <v>6914</v>
      </c>
      <c r="D530" s="2" t="b">
        <v>1</v>
      </c>
      <c r="E530" s="2">
        <v>3.0</v>
      </c>
      <c r="F530" s="2">
        <v>1.0</v>
      </c>
      <c r="G530" s="2">
        <v>2.0</v>
      </c>
      <c r="H530" s="130">
        <v>42313.450694444444</v>
      </c>
      <c r="I530" s="2" t="s">
        <v>6915</v>
      </c>
      <c r="J530" s="2" t="s">
        <v>6916</v>
      </c>
      <c r="K530" s="2" t="s">
        <v>6917</v>
      </c>
      <c r="L530" s="2" t="s">
        <v>264</v>
      </c>
      <c r="M530" s="2">
        <v>0.0</v>
      </c>
      <c r="N530" s="2">
        <v>0.0</v>
      </c>
      <c r="O530" s="2">
        <v>0.0</v>
      </c>
      <c r="P530" s="2">
        <v>0.0</v>
      </c>
      <c r="Q530" s="2" t="s">
        <v>6918</v>
      </c>
      <c r="R530" s="2" t="b">
        <v>0</v>
      </c>
      <c r="S530" s="2" t="b">
        <v>0</v>
      </c>
      <c r="T530" s="2">
        <v>45418.0</v>
      </c>
      <c r="U530" s="2" t="s">
        <v>4007</v>
      </c>
      <c r="V530" s="2" t="s">
        <v>1290</v>
      </c>
      <c r="W530" s="53">
        <v>1679788.0</v>
      </c>
      <c r="X530" s="53">
        <v>1403816.0</v>
      </c>
      <c r="Y530" s="2" t="s">
        <v>1461</v>
      </c>
      <c r="Z530" s="2" t="s">
        <v>6933</v>
      </c>
      <c r="AA530" s="2">
        <v>3.0</v>
      </c>
      <c r="AB530" s="2">
        <v>2.0</v>
      </c>
    </row>
    <row r="531">
      <c r="A531" s="2">
        <v>746.0</v>
      </c>
      <c r="B531" s="2" t="s">
        <v>6135</v>
      </c>
      <c r="C531" s="2" t="s">
        <v>4846</v>
      </c>
      <c r="D531" s="2" t="b">
        <v>1</v>
      </c>
      <c r="E531" s="2">
        <v>1.0</v>
      </c>
      <c r="F531" s="2">
        <v>0.0</v>
      </c>
      <c r="G531" s="2">
        <v>1.0</v>
      </c>
      <c r="H531" s="130">
        <v>42328.30763888889</v>
      </c>
      <c r="I531" s="2" t="s">
        <v>6936</v>
      </c>
      <c r="J531" s="2" t="s">
        <v>4848</v>
      </c>
      <c r="K531" s="2" t="s">
        <v>6938</v>
      </c>
      <c r="Q531" s="2" t="s">
        <v>6935</v>
      </c>
      <c r="R531" s="2" t="b">
        <v>0</v>
      </c>
      <c r="S531" s="2" t="b">
        <v>1</v>
      </c>
      <c r="T531" s="2">
        <v>43604.0</v>
      </c>
      <c r="U531" s="2" t="s">
        <v>4851</v>
      </c>
      <c r="V531" s="2" t="s">
        <v>1290</v>
      </c>
      <c r="Y531" s="2" t="s">
        <v>4853</v>
      </c>
      <c r="Z531" s="2" t="s">
        <v>6941</v>
      </c>
      <c r="AA531" s="2">
        <v>1.0</v>
      </c>
      <c r="AB531" s="2">
        <v>1.0</v>
      </c>
    </row>
    <row r="532">
      <c r="A532" s="2">
        <v>747.0</v>
      </c>
      <c r="B532" s="2" t="s">
        <v>6135</v>
      </c>
      <c r="C532" s="2" t="s">
        <v>4846</v>
      </c>
      <c r="D532" s="2" t="b">
        <v>1</v>
      </c>
      <c r="E532" s="2">
        <v>9.0</v>
      </c>
      <c r="F532" s="2">
        <v>6.0</v>
      </c>
      <c r="G532" s="2">
        <v>3.0</v>
      </c>
      <c r="H532" s="130">
        <v>42339.25347222222</v>
      </c>
      <c r="I532" s="2" t="s">
        <v>6943</v>
      </c>
      <c r="J532" s="2" t="s">
        <v>4848</v>
      </c>
      <c r="K532" s="2" t="s">
        <v>6944</v>
      </c>
      <c r="Q532" s="2" t="s">
        <v>6942</v>
      </c>
      <c r="R532" s="2" t="b">
        <v>0</v>
      </c>
      <c r="S532" s="2" t="b">
        <v>0</v>
      </c>
      <c r="T532" s="2">
        <v>43604.0</v>
      </c>
      <c r="U532" s="2" t="s">
        <v>4851</v>
      </c>
      <c r="V532" s="2" t="s">
        <v>1290</v>
      </c>
      <c r="Y532" s="2" t="s">
        <v>4853</v>
      </c>
      <c r="Z532" s="2" t="s">
        <v>6948</v>
      </c>
      <c r="AA532" s="2">
        <v>1.0</v>
      </c>
      <c r="AB532" s="2">
        <v>1.0</v>
      </c>
    </row>
    <row r="533">
      <c r="A533" s="2">
        <v>755.0</v>
      </c>
      <c r="B533" s="2" t="s">
        <v>6135</v>
      </c>
      <c r="C533" s="2" t="s">
        <v>5064</v>
      </c>
      <c r="D533" s="2" t="b">
        <v>1</v>
      </c>
      <c r="E533" s="2">
        <v>3.0</v>
      </c>
      <c r="F533" s="2">
        <v>0.0</v>
      </c>
      <c r="G533" s="2">
        <v>3.0</v>
      </c>
      <c r="H533" s="130">
        <v>42332.72430555556</v>
      </c>
      <c r="I533" s="2" t="s">
        <v>6950</v>
      </c>
      <c r="J533" s="2" t="s">
        <v>5066</v>
      </c>
      <c r="K533" s="2" t="s">
        <v>6951</v>
      </c>
      <c r="Q533" s="2" t="s">
        <v>6949</v>
      </c>
      <c r="R533" s="2" t="b">
        <v>0</v>
      </c>
      <c r="S533" s="2" t="b">
        <v>0</v>
      </c>
      <c r="T533" s="2">
        <v>43230.0</v>
      </c>
      <c r="U533" s="2" t="s">
        <v>5073</v>
      </c>
      <c r="V533" s="2" t="s">
        <v>1290</v>
      </c>
      <c r="Y533" s="2" t="s">
        <v>5076</v>
      </c>
      <c r="Z533" s="2" t="s">
        <v>6952</v>
      </c>
    </row>
    <row r="534">
      <c r="A534" s="2">
        <v>821.0</v>
      </c>
      <c r="B534" s="2" t="s">
        <v>6135</v>
      </c>
      <c r="C534" s="2" t="s">
        <v>6955</v>
      </c>
      <c r="D534" s="2" t="b">
        <v>0</v>
      </c>
      <c r="E534" s="2">
        <v>0.0</v>
      </c>
      <c r="F534" s="2">
        <v>0.0</v>
      </c>
      <c r="G534" s="2">
        <v>0.0</v>
      </c>
      <c r="H534" s="130">
        <v>42310.36944444444</v>
      </c>
      <c r="I534" s="2" t="s">
        <v>6957</v>
      </c>
      <c r="J534" s="2" t="s">
        <v>6959</v>
      </c>
      <c r="K534" s="2" t="s">
        <v>6960</v>
      </c>
      <c r="Q534" s="2" t="s">
        <v>6954</v>
      </c>
      <c r="R534" s="2" t="b">
        <v>0</v>
      </c>
      <c r="S534" s="2" t="b">
        <v>1</v>
      </c>
      <c r="T534" s="2">
        <v>45177.0</v>
      </c>
      <c r="U534" s="2" t="s">
        <v>2590</v>
      </c>
      <c r="V534" s="2" t="s">
        <v>1290</v>
      </c>
      <c r="Z534" s="2" t="s">
        <v>6961</v>
      </c>
      <c r="AA534" s="2">
        <v>2.0</v>
      </c>
      <c r="AB534" s="2">
        <v>3.0</v>
      </c>
    </row>
    <row r="535">
      <c r="A535" s="2">
        <v>254.0</v>
      </c>
      <c r="B535" s="2" t="s">
        <v>6135</v>
      </c>
      <c r="C535" s="2" t="s">
        <v>2700</v>
      </c>
      <c r="D535" s="2" t="b">
        <v>1</v>
      </c>
      <c r="E535" s="2">
        <v>1.0</v>
      </c>
      <c r="F535" s="2">
        <v>0.0</v>
      </c>
      <c r="G535" s="2">
        <v>1.0</v>
      </c>
      <c r="H535" s="130">
        <v>42310.82708333333</v>
      </c>
      <c r="I535" s="2" t="s">
        <v>2705</v>
      </c>
      <c r="J535" s="2" t="s">
        <v>2707</v>
      </c>
      <c r="K535" s="2" t="s">
        <v>2708</v>
      </c>
      <c r="Q535" s="2" t="s">
        <v>2710</v>
      </c>
      <c r="R535" s="2" t="b">
        <v>1</v>
      </c>
      <c r="S535" s="2" t="b">
        <v>0</v>
      </c>
      <c r="T535" s="2">
        <v>73070.0</v>
      </c>
      <c r="U535" s="2" t="s">
        <v>2711</v>
      </c>
      <c r="V535" s="2" t="s">
        <v>2712</v>
      </c>
      <c r="W535" s="53">
        <v>531608.0</v>
      </c>
      <c r="X535" s="53">
        <v>525229.0</v>
      </c>
      <c r="Y535" s="2" t="s">
        <v>2713</v>
      </c>
      <c r="Z535" s="2" t="s">
        <v>6965</v>
      </c>
    </row>
    <row r="536">
      <c r="A536" s="2">
        <v>577.0</v>
      </c>
      <c r="B536" s="2" t="s">
        <v>6135</v>
      </c>
      <c r="C536" s="2" t="s">
        <v>6219</v>
      </c>
      <c r="D536" s="2" t="b">
        <v>0</v>
      </c>
      <c r="E536" s="2">
        <v>1.0</v>
      </c>
      <c r="F536" s="2">
        <v>0.0</v>
      </c>
      <c r="G536" s="2">
        <v>1.0</v>
      </c>
      <c r="H536" s="130">
        <v>42318.447916666664</v>
      </c>
      <c r="I536" s="2" t="s">
        <v>6221</v>
      </c>
      <c r="J536" s="2" t="s">
        <v>6222</v>
      </c>
      <c r="K536" s="2" t="s">
        <v>6223</v>
      </c>
      <c r="Q536" s="2" t="s">
        <v>6224</v>
      </c>
      <c r="R536" s="2" t="b">
        <v>1</v>
      </c>
      <c r="S536" s="2" t="b">
        <v>1</v>
      </c>
      <c r="T536" s="2">
        <v>74702.0</v>
      </c>
      <c r="U536" s="2" t="s">
        <v>6225</v>
      </c>
      <c r="V536" s="2" t="s">
        <v>2712</v>
      </c>
      <c r="Z536" s="2" t="s">
        <v>6971</v>
      </c>
      <c r="AA536" s="2">
        <v>1.0</v>
      </c>
      <c r="AB536" s="2">
        <v>2.0</v>
      </c>
    </row>
    <row r="537">
      <c r="A537" s="2">
        <v>647.0</v>
      </c>
      <c r="B537" s="2" t="s">
        <v>6135</v>
      </c>
      <c r="C537" s="2" t="s">
        <v>6692</v>
      </c>
      <c r="D537" s="2" t="b">
        <v>1</v>
      </c>
      <c r="E537" s="2">
        <v>94.0</v>
      </c>
      <c r="F537" s="2">
        <v>27.0</v>
      </c>
      <c r="G537" s="2">
        <v>67.0</v>
      </c>
      <c r="H537" s="130">
        <v>42312.384722222225</v>
      </c>
      <c r="I537" s="2" t="s">
        <v>6693</v>
      </c>
      <c r="J537" s="2" t="s">
        <v>6694</v>
      </c>
      <c r="K537" s="2" t="s">
        <v>6695</v>
      </c>
      <c r="Q537" s="2" t="s">
        <v>6696</v>
      </c>
      <c r="R537" s="2" t="b">
        <v>0</v>
      </c>
      <c r="S537" s="2" t="b">
        <v>1</v>
      </c>
      <c r="T537" s="2">
        <v>74037.0</v>
      </c>
      <c r="U537" s="2" t="s">
        <v>6697</v>
      </c>
      <c r="V537" s="2" t="s">
        <v>2712</v>
      </c>
      <c r="W537" s="53">
        <v>327715.0</v>
      </c>
      <c r="X537" s="53">
        <v>285782.0</v>
      </c>
      <c r="Y537" s="2" t="s">
        <v>2142</v>
      </c>
      <c r="Z537" s="2" t="s">
        <v>6977</v>
      </c>
      <c r="AA537" s="2">
        <v>3.0</v>
      </c>
      <c r="AB537" s="2">
        <v>2.0</v>
      </c>
    </row>
    <row r="538">
      <c r="A538" s="2">
        <v>43.0</v>
      </c>
      <c r="B538" s="2" t="s">
        <v>6135</v>
      </c>
      <c r="C538" s="2" t="s">
        <v>721</v>
      </c>
      <c r="D538" s="2" t="b">
        <v>1</v>
      </c>
      <c r="E538" s="2">
        <v>3.0</v>
      </c>
      <c r="F538" s="2">
        <v>0.0</v>
      </c>
      <c r="G538" s="2">
        <v>3.0</v>
      </c>
      <c r="H538" s="130">
        <v>42329.967361111114</v>
      </c>
      <c r="I538" s="2" t="s">
        <v>722</v>
      </c>
      <c r="J538" s="2" t="s">
        <v>723</v>
      </c>
      <c r="K538" s="2" t="s">
        <v>724</v>
      </c>
      <c r="Q538" s="2" t="s">
        <v>725</v>
      </c>
      <c r="R538" s="2" t="b">
        <v>1</v>
      </c>
      <c r="S538" s="2" t="b">
        <v>1</v>
      </c>
      <c r="T538" s="2">
        <v>97030.0</v>
      </c>
      <c r="U538" s="2" t="s">
        <v>726</v>
      </c>
      <c r="V538" s="2" t="s">
        <v>727</v>
      </c>
      <c r="Y538" s="2" t="s">
        <v>728</v>
      </c>
      <c r="Z538" s="2" t="s">
        <v>6981</v>
      </c>
      <c r="AA538" s="2">
        <v>2.0</v>
      </c>
      <c r="AB538" s="2">
        <v>3.0</v>
      </c>
    </row>
    <row r="539">
      <c r="A539" s="2">
        <v>46.0</v>
      </c>
      <c r="B539" s="2" t="s">
        <v>6135</v>
      </c>
      <c r="C539" s="2" t="s">
        <v>756</v>
      </c>
      <c r="D539" s="2" t="b">
        <v>1</v>
      </c>
      <c r="E539" s="2">
        <v>77.0</v>
      </c>
      <c r="F539" s="2">
        <v>34.0</v>
      </c>
      <c r="G539" s="2">
        <v>43.0</v>
      </c>
      <c r="H539" s="130">
        <v>42318.7875</v>
      </c>
      <c r="I539" s="2" t="s">
        <v>757</v>
      </c>
      <c r="J539" s="2" t="s">
        <v>758</v>
      </c>
      <c r="K539" s="2" t="s">
        <v>759</v>
      </c>
      <c r="L539" s="2" t="s">
        <v>264</v>
      </c>
      <c r="M539" s="2" t="s">
        <v>760</v>
      </c>
      <c r="N539" s="2">
        <v>0.0</v>
      </c>
      <c r="O539" s="2">
        <v>0.0</v>
      </c>
      <c r="P539" s="2" t="s">
        <v>761</v>
      </c>
      <c r="Q539" s="2" t="s">
        <v>762</v>
      </c>
      <c r="R539" s="2" t="b">
        <v>1</v>
      </c>
      <c r="S539" s="2" t="b">
        <v>1</v>
      </c>
      <c r="T539" s="2">
        <v>97708.0</v>
      </c>
      <c r="U539" s="2" t="s">
        <v>763</v>
      </c>
      <c r="V539" s="2" t="s">
        <v>727</v>
      </c>
      <c r="W539" s="53">
        <v>341232.0</v>
      </c>
      <c r="X539" s="53">
        <v>318660.0</v>
      </c>
      <c r="Y539" s="2" t="s">
        <v>764</v>
      </c>
      <c r="Z539" s="2" t="s">
        <v>6988</v>
      </c>
      <c r="AA539" s="2">
        <v>1.0</v>
      </c>
      <c r="AB539" s="2">
        <v>1.0</v>
      </c>
    </row>
    <row r="540">
      <c r="A540" s="2">
        <v>103.0</v>
      </c>
      <c r="B540" s="2" t="s">
        <v>6135</v>
      </c>
      <c r="C540" s="2" t="s">
        <v>1295</v>
      </c>
      <c r="D540" s="2" t="b">
        <v>1</v>
      </c>
      <c r="E540" s="2">
        <v>110.0</v>
      </c>
      <c r="F540" s="2">
        <v>33.0</v>
      </c>
      <c r="G540" s="2">
        <v>77.0</v>
      </c>
      <c r="H540" s="130">
        <v>42325.904861111114</v>
      </c>
      <c r="I540" s="2" t="s">
        <v>1296</v>
      </c>
      <c r="J540" s="2" t="s">
        <v>1297</v>
      </c>
      <c r="K540" s="2" t="s">
        <v>1298</v>
      </c>
      <c r="Q540" s="2" t="s">
        <v>1299</v>
      </c>
      <c r="R540" s="2" t="b">
        <v>1</v>
      </c>
      <c r="S540" s="2" t="b">
        <v>1</v>
      </c>
      <c r="T540" s="2">
        <v>97526.0</v>
      </c>
      <c r="U540" s="2" t="s">
        <v>1300</v>
      </c>
      <c r="V540" s="2" t="s">
        <v>727</v>
      </c>
      <c r="W540" s="53">
        <v>251023.0</v>
      </c>
      <c r="X540" s="53">
        <v>86199.0</v>
      </c>
      <c r="Y540" s="2" t="s">
        <v>1301</v>
      </c>
      <c r="Z540" s="2" t="s">
        <v>6991</v>
      </c>
      <c r="AA540" s="2">
        <v>1.0</v>
      </c>
      <c r="AB540" s="2">
        <v>1.0</v>
      </c>
    </row>
    <row r="541">
      <c r="A541" s="2">
        <v>151.0</v>
      </c>
      <c r="B541" s="2" t="s">
        <v>6135</v>
      </c>
      <c r="C541" s="2" t="s">
        <v>1748</v>
      </c>
      <c r="D541" s="2" t="b">
        <v>1</v>
      </c>
      <c r="E541" s="2">
        <v>107.0</v>
      </c>
      <c r="F541" s="2">
        <v>37.0</v>
      </c>
      <c r="G541" s="2">
        <v>70.0</v>
      </c>
      <c r="H541" s="130">
        <v>42324.45486111111</v>
      </c>
      <c r="I541" s="2" t="s">
        <v>1749</v>
      </c>
      <c r="J541" s="2" t="s">
        <v>1750</v>
      </c>
      <c r="K541" s="2" t="s">
        <v>1751</v>
      </c>
      <c r="L541" s="2">
        <v>-1.0</v>
      </c>
      <c r="M541" s="2">
        <v>0.0</v>
      </c>
      <c r="N541" s="2">
        <v>0.0</v>
      </c>
      <c r="O541" s="2" t="s">
        <v>1752</v>
      </c>
      <c r="P541" s="2" t="s">
        <v>1753</v>
      </c>
      <c r="Q541" s="2" t="s">
        <v>1754</v>
      </c>
      <c r="R541" s="2" t="b">
        <v>1</v>
      </c>
      <c r="S541" s="2" t="b">
        <v>0</v>
      </c>
      <c r="T541" s="2">
        <v>97352.0</v>
      </c>
      <c r="U541" s="2" t="s">
        <v>1755</v>
      </c>
      <c r="V541" s="2" t="s">
        <v>727</v>
      </c>
      <c r="Y541" s="2" t="s">
        <v>1756</v>
      </c>
      <c r="Z541" s="2" t="s">
        <v>6995</v>
      </c>
    </row>
    <row r="542">
      <c r="A542" s="2">
        <v>191.0</v>
      </c>
      <c r="B542" s="2" t="s">
        <v>6135</v>
      </c>
      <c r="C542" s="2" t="s">
        <v>2126</v>
      </c>
      <c r="D542" s="2" t="b">
        <v>1</v>
      </c>
      <c r="E542" s="2">
        <v>199.0</v>
      </c>
      <c r="F542" s="2">
        <v>52.0</v>
      </c>
      <c r="G542" s="2">
        <v>147.0</v>
      </c>
      <c r="H542" s="130">
        <v>42321.62430555555</v>
      </c>
      <c r="I542" s="2" t="s">
        <v>2127</v>
      </c>
      <c r="J542" s="2" t="s">
        <v>2128</v>
      </c>
      <c r="K542" s="2" t="s">
        <v>2129</v>
      </c>
      <c r="Q542" s="2" t="s">
        <v>2130</v>
      </c>
      <c r="R542" s="2" t="b">
        <v>1</v>
      </c>
      <c r="S542" s="2" t="b">
        <v>1</v>
      </c>
      <c r="T542" s="2">
        <v>97123.0</v>
      </c>
      <c r="U542" s="2" t="s">
        <v>2131</v>
      </c>
      <c r="V542" s="2" t="s">
        <v>727</v>
      </c>
      <c r="W542" s="53">
        <v>353291.0</v>
      </c>
      <c r="X542" s="53">
        <v>290733.0</v>
      </c>
      <c r="Y542" s="2" t="s">
        <v>2132</v>
      </c>
      <c r="Z542" s="2" t="s">
        <v>6999</v>
      </c>
    </row>
    <row r="543">
      <c r="A543" s="2">
        <v>192.0</v>
      </c>
      <c r="B543" s="2" t="s">
        <v>6135</v>
      </c>
      <c r="C543" s="2" t="s">
        <v>2136</v>
      </c>
      <c r="D543" s="2" t="b">
        <v>1</v>
      </c>
      <c r="E543" s="2">
        <v>73.0</v>
      </c>
      <c r="F543" s="2">
        <v>4.0</v>
      </c>
      <c r="G543" s="2">
        <v>69.0</v>
      </c>
      <c r="H543" s="130">
        <v>42321.407638888886</v>
      </c>
      <c r="I543" s="2" t="s">
        <v>2137</v>
      </c>
      <c r="J543" s="2" t="s">
        <v>2138</v>
      </c>
      <c r="K543" s="2" t="s">
        <v>2139</v>
      </c>
      <c r="Q543" s="2" t="s">
        <v>2140</v>
      </c>
      <c r="R543" s="2" t="b">
        <v>1</v>
      </c>
      <c r="S543" s="2" t="b">
        <v>1</v>
      </c>
      <c r="T543" s="2">
        <v>97470.0</v>
      </c>
      <c r="U543" s="2" t="s">
        <v>2141</v>
      </c>
      <c r="V543" s="2" t="s">
        <v>727</v>
      </c>
      <c r="Y543" s="2" t="s">
        <v>2142</v>
      </c>
      <c r="Z543" s="2" t="s">
        <v>7004</v>
      </c>
    </row>
    <row r="544">
      <c r="A544" s="2">
        <v>201.0</v>
      </c>
      <c r="B544" s="2" t="s">
        <v>6135</v>
      </c>
      <c r="C544" s="2" t="s">
        <v>2230</v>
      </c>
      <c r="D544" s="2" t="b">
        <v>1</v>
      </c>
      <c r="E544" s="2">
        <v>9.0</v>
      </c>
      <c r="F544" s="2">
        <v>3.0</v>
      </c>
      <c r="G544" s="2">
        <v>6.0</v>
      </c>
      <c r="H544" s="130">
        <v>42315.38333333333</v>
      </c>
      <c r="I544" s="2" t="s">
        <v>2231</v>
      </c>
      <c r="J544" s="2" t="s">
        <v>2232</v>
      </c>
      <c r="K544" s="2" t="s">
        <v>2233</v>
      </c>
      <c r="Q544" s="2" t="s">
        <v>2234</v>
      </c>
      <c r="R544" s="2" t="b">
        <v>1</v>
      </c>
      <c r="S544" s="2" t="b">
        <v>1</v>
      </c>
      <c r="T544" s="2">
        <v>97405.0</v>
      </c>
      <c r="U544" s="2" t="s">
        <v>2235</v>
      </c>
      <c r="V544" s="2" t="s">
        <v>727</v>
      </c>
      <c r="W544" s="53">
        <v>906449.0</v>
      </c>
      <c r="X544" s="53">
        <v>932993.0</v>
      </c>
      <c r="Y544" s="2" t="s">
        <v>2236</v>
      </c>
      <c r="Z544" s="2" t="s">
        <v>7008</v>
      </c>
    </row>
    <row r="545">
      <c r="A545" s="2">
        <v>224.0</v>
      </c>
      <c r="B545" s="2" t="s">
        <v>6135</v>
      </c>
      <c r="C545" s="2" t="s">
        <v>2447</v>
      </c>
      <c r="D545" s="2" t="b">
        <v>1</v>
      </c>
      <c r="E545" s="2">
        <v>11.0</v>
      </c>
      <c r="F545" s="2">
        <v>4.0</v>
      </c>
      <c r="G545" s="2">
        <v>7.0</v>
      </c>
      <c r="H545" s="130">
        <v>42331.854166666664</v>
      </c>
      <c r="I545" s="2" t="s">
        <v>2448</v>
      </c>
      <c r="J545" s="2" t="s">
        <v>2449</v>
      </c>
      <c r="K545" s="2" t="s">
        <v>2450</v>
      </c>
      <c r="Q545" s="2" t="s">
        <v>2451</v>
      </c>
      <c r="R545" s="2" t="b">
        <v>1</v>
      </c>
      <c r="S545" s="2" t="b">
        <v>1</v>
      </c>
      <c r="T545" s="2">
        <v>97128.0</v>
      </c>
      <c r="U545" s="2" t="s">
        <v>2453</v>
      </c>
      <c r="V545" s="2" t="s">
        <v>727</v>
      </c>
      <c r="Y545" s="2" t="s">
        <v>1856</v>
      </c>
      <c r="Z545" s="2" t="s">
        <v>7010</v>
      </c>
    </row>
    <row r="546">
      <c r="A546" s="2">
        <v>271.0</v>
      </c>
      <c r="B546" s="2" t="s">
        <v>6135</v>
      </c>
      <c r="C546" s="2" t="s">
        <v>2886</v>
      </c>
      <c r="D546" s="2" t="b">
        <v>1</v>
      </c>
      <c r="E546" s="2">
        <v>8.0</v>
      </c>
      <c r="F546" s="2">
        <v>2.0</v>
      </c>
      <c r="G546" s="2">
        <v>6.0</v>
      </c>
      <c r="H546" s="130">
        <v>42331.59444444445</v>
      </c>
      <c r="I546" s="2" t="s">
        <v>2887</v>
      </c>
      <c r="J546" s="2" t="s">
        <v>2888</v>
      </c>
      <c r="K546" s="2" t="s">
        <v>2889</v>
      </c>
      <c r="Q546" s="2" t="s">
        <v>2890</v>
      </c>
      <c r="R546" s="2" t="b">
        <v>1</v>
      </c>
      <c r="S546" s="2" t="b">
        <v>0</v>
      </c>
      <c r="T546" s="2">
        <v>97701.0</v>
      </c>
      <c r="U546" s="2" t="s">
        <v>763</v>
      </c>
      <c r="V546" s="2" t="s">
        <v>727</v>
      </c>
      <c r="W546" s="53">
        <v>1109133.0</v>
      </c>
      <c r="X546" s="53">
        <v>1022568.0</v>
      </c>
      <c r="Y546" s="2" t="s">
        <v>2892</v>
      </c>
      <c r="Z546" s="2" t="s">
        <v>7020</v>
      </c>
    </row>
    <row r="547">
      <c r="A547" s="2">
        <v>400.0</v>
      </c>
      <c r="B547" s="2" t="s">
        <v>6135</v>
      </c>
      <c r="C547" s="2" t="s">
        <v>4393</v>
      </c>
      <c r="D547" s="2" t="b">
        <v>1</v>
      </c>
      <c r="E547" s="2">
        <v>45.0</v>
      </c>
      <c r="F547" s="2">
        <v>22.0</v>
      </c>
      <c r="G547" s="2">
        <v>23.0</v>
      </c>
      <c r="H547" s="130">
        <v>42317.59652777778</v>
      </c>
      <c r="I547" s="2" t="s">
        <v>4396</v>
      </c>
      <c r="J547" s="2" t="s">
        <v>4397</v>
      </c>
      <c r="K547" s="2" t="s">
        <v>4398</v>
      </c>
      <c r="Q547" s="2" t="s">
        <v>4402</v>
      </c>
      <c r="R547" s="2" t="b">
        <v>1</v>
      </c>
      <c r="S547" s="2" t="b">
        <v>0</v>
      </c>
      <c r="T547" s="2">
        <v>97702.0</v>
      </c>
      <c r="U547" s="2" t="s">
        <v>763</v>
      </c>
      <c r="V547" s="2" t="s">
        <v>727</v>
      </c>
      <c r="Y547" s="2" t="s">
        <v>4406</v>
      </c>
      <c r="Z547" s="2" t="s">
        <v>7024</v>
      </c>
    </row>
    <row r="548">
      <c r="A548" s="2">
        <v>401.0</v>
      </c>
      <c r="B548" s="2" t="s">
        <v>6135</v>
      </c>
      <c r="C548" s="2" t="s">
        <v>4393</v>
      </c>
      <c r="D548" s="2" t="b">
        <v>1</v>
      </c>
      <c r="E548" s="2">
        <v>90.0</v>
      </c>
      <c r="F548" s="2">
        <v>15.0</v>
      </c>
      <c r="G548" s="2">
        <v>75.0</v>
      </c>
      <c r="H548" s="130">
        <v>42331.77361111111</v>
      </c>
      <c r="I548" s="2" t="s">
        <v>4417</v>
      </c>
      <c r="J548" s="2" t="s">
        <v>4397</v>
      </c>
      <c r="K548" s="2" t="s">
        <v>4419</v>
      </c>
      <c r="Q548" s="2" t="s">
        <v>4420</v>
      </c>
      <c r="R548" s="2" t="b">
        <v>1</v>
      </c>
      <c r="S548" s="2" t="b">
        <v>1</v>
      </c>
      <c r="T548" s="2">
        <v>97702.0</v>
      </c>
      <c r="U548" s="2" t="s">
        <v>763</v>
      </c>
      <c r="V548" s="2" t="s">
        <v>727</v>
      </c>
      <c r="Y548" s="2" t="s">
        <v>4406</v>
      </c>
      <c r="Z548" s="2" t="s">
        <v>7027</v>
      </c>
    </row>
    <row r="549">
      <c r="A549" s="2">
        <v>408.0</v>
      </c>
      <c r="B549" s="2" t="s">
        <v>6135</v>
      </c>
      <c r="C549" s="2" t="s">
        <v>4508</v>
      </c>
      <c r="D549" s="2" t="b">
        <v>1</v>
      </c>
      <c r="E549" s="2">
        <v>32.0</v>
      </c>
      <c r="F549" s="2">
        <v>13.0</v>
      </c>
      <c r="G549" s="2">
        <v>19.0</v>
      </c>
      <c r="H549" s="130">
        <v>42320.558333333334</v>
      </c>
      <c r="I549" s="2" t="s">
        <v>4509</v>
      </c>
      <c r="J549" s="2" t="s">
        <v>4510</v>
      </c>
      <c r="K549" s="2" t="s">
        <v>4511</v>
      </c>
      <c r="L549" s="2" t="s">
        <v>532</v>
      </c>
      <c r="M549" s="2">
        <v>0.0</v>
      </c>
      <c r="N549" s="2">
        <v>0.0</v>
      </c>
      <c r="O549" s="2">
        <v>0.0</v>
      </c>
      <c r="P549" s="2">
        <v>0.0</v>
      </c>
      <c r="Q549" s="2" t="s">
        <v>4512</v>
      </c>
      <c r="R549" s="2" t="b">
        <v>1</v>
      </c>
      <c r="S549" s="2" t="b">
        <v>1</v>
      </c>
      <c r="T549" s="2">
        <v>97201.0</v>
      </c>
      <c r="U549" s="2" t="s">
        <v>4513</v>
      </c>
      <c r="V549" s="2" t="s">
        <v>727</v>
      </c>
      <c r="W549" s="53">
        <v>589213.0</v>
      </c>
      <c r="X549" s="53">
        <v>424562.0</v>
      </c>
      <c r="Y549" s="2" t="s">
        <v>4514</v>
      </c>
      <c r="Z549" s="2" t="s">
        <v>7030</v>
      </c>
    </row>
    <row r="550">
      <c r="A550" s="2">
        <v>416.0</v>
      </c>
      <c r="B550" s="2" t="s">
        <v>6135</v>
      </c>
      <c r="C550" s="2" t="s">
        <v>4609</v>
      </c>
      <c r="D550" s="2" t="b">
        <v>1</v>
      </c>
      <c r="E550" s="2">
        <v>20.0</v>
      </c>
      <c r="F550" s="2">
        <v>2.0</v>
      </c>
      <c r="G550" s="2">
        <v>18.0</v>
      </c>
      <c r="H550" s="130">
        <v>42331.854166666664</v>
      </c>
      <c r="I550" s="2" t="s">
        <v>4610</v>
      </c>
      <c r="J550" s="2" t="s">
        <v>4611</v>
      </c>
      <c r="K550" s="2" t="s">
        <v>4612</v>
      </c>
      <c r="Q550" s="2" t="s">
        <v>4613</v>
      </c>
      <c r="R550" s="2" t="b">
        <v>1</v>
      </c>
      <c r="S550" s="2" t="b">
        <v>0</v>
      </c>
      <c r="T550" s="2">
        <v>97214.0</v>
      </c>
      <c r="U550" s="2" t="s">
        <v>4614</v>
      </c>
      <c r="V550" s="2" t="s">
        <v>727</v>
      </c>
      <c r="W550" s="53">
        <v>773302.0</v>
      </c>
      <c r="X550" s="53">
        <v>713806.0</v>
      </c>
      <c r="Y550" s="2" t="s">
        <v>4615</v>
      </c>
      <c r="Z550" s="2" t="s">
        <v>7040</v>
      </c>
    </row>
    <row r="551">
      <c r="A551" s="2">
        <v>443.0</v>
      </c>
      <c r="B551" s="2" t="s">
        <v>6135</v>
      </c>
      <c r="C551" s="2" t="s">
        <v>4892</v>
      </c>
      <c r="D551" s="2" t="b">
        <v>1</v>
      </c>
      <c r="E551" s="2">
        <v>82.0</v>
      </c>
      <c r="F551" s="2">
        <v>14.0</v>
      </c>
      <c r="G551" s="2">
        <v>68.0</v>
      </c>
      <c r="H551" s="130">
        <v>42317.67152777778</v>
      </c>
      <c r="I551" s="2" t="s">
        <v>4894</v>
      </c>
      <c r="J551" s="2" t="s">
        <v>4895</v>
      </c>
      <c r="K551" s="2" t="s">
        <v>4896</v>
      </c>
      <c r="Q551" s="2" t="s">
        <v>4897</v>
      </c>
      <c r="R551" s="2" t="b">
        <v>1</v>
      </c>
      <c r="S551" s="2" t="b">
        <v>1</v>
      </c>
      <c r="T551" s="2">
        <v>97477.0</v>
      </c>
      <c r="U551" s="2" t="s">
        <v>3359</v>
      </c>
      <c r="V551" s="2" t="s">
        <v>727</v>
      </c>
      <c r="W551" s="53">
        <v>3889072.0</v>
      </c>
      <c r="X551" s="53">
        <v>3902821.0</v>
      </c>
      <c r="Y551" s="2" t="s">
        <v>577</v>
      </c>
      <c r="Z551" s="2" t="s">
        <v>7045</v>
      </c>
    </row>
    <row r="552">
      <c r="A552" s="2">
        <v>468.0</v>
      </c>
      <c r="B552" s="2" t="s">
        <v>6135</v>
      </c>
      <c r="C552" s="2" t="s">
        <v>5217</v>
      </c>
      <c r="D552" s="2" t="b">
        <v>1</v>
      </c>
      <c r="E552" s="2">
        <v>2.0</v>
      </c>
      <c r="F552" s="2">
        <v>0.0</v>
      </c>
      <c r="G552" s="2">
        <v>2.0</v>
      </c>
      <c r="H552" s="130">
        <v>42326.69097222222</v>
      </c>
      <c r="I552" s="2" t="s">
        <v>5218</v>
      </c>
      <c r="J552" s="2" t="s">
        <v>5219</v>
      </c>
      <c r="K552" s="2" t="s">
        <v>5220</v>
      </c>
      <c r="Q552" s="2" t="s">
        <v>5221</v>
      </c>
      <c r="R552" s="2" t="b">
        <v>1</v>
      </c>
      <c r="S552" s="2" t="b">
        <v>0</v>
      </c>
      <c r="T552" s="2">
        <v>97309.0</v>
      </c>
      <c r="U552" s="2" t="s">
        <v>5223</v>
      </c>
      <c r="V552" s="2" t="s">
        <v>727</v>
      </c>
      <c r="W552" s="53">
        <v>1904031.0</v>
      </c>
      <c r="X552" s="53">
        <v>2176684.0</v>
      </c>
      <c r="Y552" s="2" t="s">
        <v>5224</v>
      </c>
      <c r="Z552" s="2" t="s">
        <v>7047</v>
      </c>
    </row>
    <row r="553">
      <c r="A553" s="2">
        <v>584.0</v>
      </c>
      <c r="B553" s="2" t="s">
        <v>6135</v>
      </c>
      <c r="C553" s="2" t="s">
        <v>6270</v>
      </c>
      <c r="D553" s="2" t="b">
        <v>0</v>
      </c>
      <c r="E553" s="2">
        <v>0.0</v>
      </c>
      <c r="F553" s="2">
        <v>0.0</v>
      </c>
      <c r="G553" s="2">
        <v>0.0</v>
      </c>
      <c r="H553" s="130">
        <v>42310.990277777775</v>
      </c>
      <c r="I553" s="2" t="s">
        <v>6271</v>
      </c>
      <c r="J553" s="2" t="s">
        <v>6272</v>
      </c>
      <c r="K553" s="2" t="s">
        <v>6273</v>
      </c>
      <c r="L553" s="2">
        <v>-1.0</v>
      </c>
      <c r="M553" s="2" t="s">
        <v>6274</v>
      </c>
      <c r="N553" s="2">
        <v>0.0</v>
      </c>
      <c r="O553" s="2">
        <v>0.0</v>
      </c>
      <c r="P553" s="2">
        <v>0.0</v>
      </c>
      <c r="Q553" s="2" t="s">
        <v>6276</v>
      </c>
      <c r="R553" s="2" t="b">
        <v>1</v>
      </c>
      <c r="S553" s="2" t="b">
        <v>1</v>
      </c>
      <c r="T553" s="2">
        <v>97140.0</v>
      </c>
      <c r="U553" s="2" t="s">
        <v>6277</v>
      </c>
      <c r="V553" s="2" t="s">
        <v>727</v>
      </c>
      <c r="Z553" s="2" t="s">
        <v>7049</v>
      </c>
      <c r="AA553" s="2">
        <v>3.0</v>
      </c>
      <c r="AB553" s="2">
        <v>4.0</v>
      </c>
    </row>
    <row r="554">
      <c r="A554" s="2">
        <v>595.0</v>
      </c>
      <c r="B554" s="2" t="s">
        <v>6135</v>
      </c>
      <c r="C554" s="2" t="s">
        <v>6376</v>
      </c>
      <c r="D554" s="2" t="b">
        <v>0</v>
      </c>
      <c r="E554" s="2">
        <v>148.0</v>
      </c>
      <c r="F554" s="2">
        <v>36.0</v>
      </c>
      <c r="G554" s="2">
        <v>112.0</v>
      </c>
      <c r="H554" s="130">
        <v>42320.77361111111</v>
      </c>
      <c r="I554" s="2" t="s">
        <v>6378</v>
      </c>
      <c r="J554" s="2" t="s">
        <v>6379</v>
      </c>
      <c r="K554" s="2" t="s">
        <v>6380</v>
      </c>
      <c r="Q554" s="2" t="s">
        <v>6381</v>
      </c>
      <c r="R554" s="2" t="b">
        <v>1</v>
      </c>
      <c r="S554" s="2" t="b">
        <v>0</v>
      </c>
      <c r="T554" s="2">
        <v>97239.0</v>
      </c>
      <c r="U554" s="2" t="s">
        <v>4614</v>
      </c>
      <c r="V554" s="2" t="s">
        <v>727</v>
      </c>
      <c r="Z554" s="2" t="s">
        <v>7054</v>
      </c>
      <c r="AA554" s="2">
        <v>1.0</v>
      </c>
      <c r="AB554" s="2">
        <v>1.0</v>
      </c>
    </row>
    <row r="555">
      <c r="A555" s="2">
        <v>619.0</v>
      </c>
      <c r="B555" s="2" t="s">
        <v>6135</v>
      </c>
      <c r="C555" s="2" t="s">
        <v>6535</v>
      </c>
      <c r="D555" s="2" t="b">
        <v>1</v>
      </c>
      <c r="E555" s="2">
        <v>9.0</v>
      </c>
      <c r="F555" s="2">
        <v>1.0</v>
      </c>
      <c r="G555" s="2">
        <v>8.0</v>
      </c>
      <c r="H555" s="130">
        <v>42313.27847222222</v>
      </c>
      <c r="I555" s="2" t="s">
        <v>4682</v>
      </c>
      <c r="J555" s="2" t="s">
        <v>6536</v>
      </c>
      <c r="K555" s="2" t="s">
        <v>6537</v>
      </c>
      <c r="Q555" s="2" t="s">
        <v>6539</v>
      </c>
      <c r="R555" s="2" t="b">
        <v>0</v>
      </c>
      <c r="S555" s="2" t="b">
        <v>1</v>
      </c>
      <c r="T555" s="2">
        <v>97208.0</v>
      </c>
      <c r="U555" s="2" t="s">
        <v>4614</v>
      </c>
      <c r="V555" s="2" t="s">
        <v>727</v>
      </c>
      <c r="Z555" s="2" t="s">
        <v>7057</v>
      </c>
      <c r="AA555" s="2">
        <v>3.0</v>
      </c>
      <c r="AB555" s="2">
        <v>2.0</v>
      </c>
    </row>
    <row r="556">
      <c r="A556" s="2">
        <v>624.0</v>
      </c>
      <c r="B556" s="2" t="s">
        <v>6135</v>
      </c>
      <c r="C556" s="2" t="s">
        <v>6568</v>
      </c>
      <c r="D556" s="2" t="b">
        <v>1</v>
      </c>
      <c r="E556" s="2">
        <v>2.0</v>
      </c>
      <c r="F556" s="2">
        <v>0.0</v>
      </c>
      <c r="G556" s="2">
        <v>2.0</v>
      </c>
      <c r="H556" s="130">
        <v>42331.70138888889</v>
      </c>
      <c r="I556" s="2" t="s">
        <v>6570</v>
      </c>
      <c r="J556" s="2" t="s">
        <v>6571</v>
      </c>
      <c r="K556" s="2" t="s">
        <v>6572</v>
      </c>
      <c r="Q556" s="2" t="s">
        <v>6573</v>
      </c>
      <c r="R556" s="2" t="b">
        <v>0</v>
      </c>
      <c r="S556" s="2" t="b">
        <v>1</v>
      </c>
      <c r="T556" s="2" t="s">
        <v>6574</v>
      </c>
      <c r="U556" s="2" t="s">
        <v>6575</v>
      </c>
      <c r="V556" s="2" t="s">
        <v>727</v>
      </c>
      <c r="W556" s="53">
        <v>408131.0</v>
      </c>
      <c r="X556" s="53">
        <v>320658.0</v>
      </c>
      <c r="Y556" s="2" t="s">
        <v>6576</v>
      </c>
      <c r="Z556" s="2" t="s">
        <v>7066</v>
      </c>
      <c r="AA556" s="2">
        <v>3.0</v>
      </c>
      <c r="AB556" s="2">
        <v>2.0</v>
      </c>
    </row>
    <row r="557">
      <c r="A557" s="2">
        <v>649.0</v>
      </c>
      <c r="B557" s="2" t="s">
        <v>6135</v>
      </c>
      <c r="C557" s="2" t="s">
        <v>6705</v>
      </c>
      <c r="D557" s="2" t="b">
        <v>1</v>
      </c>
      <c r="E557" s="2">
        <v>0.0</v>
      </c>
      <c r="F557" s="2">
        <v>0.0</v>
      </c>
      <c r="G557" s="2">
        <v>0.0</v>
      </c>
      <c r="H557" s="130">
        <v>42327.59652777778</v>
      </c>
      <c r="I557" s="2" t="s">
        <v>6706</v>
      </c>
      <c r="J557" s="2" t="s">
        <v>6707</v>
      </c>
      <c r="K557" s="2" t="s">
        <v>6708</v>
      </c>
      <c r="Q557" s="2" t="s">
        <v>6709</v>
      </c>
      <c r="R557" s="2" t="b">
        <v>0</v>
      </c>
      <c r="S557" s="2" t="b">
        <v>1</v>
      </c>
      <c r="T557" s="2">
        <v>97204.0</v>
      </c>
      <c r="U557" s="2" t="s">
        <v>4513</v>
      </c>
      <c r="V557" s="2" t="s">
        <v>727</v>
      </c>
      <c r="W557" s="53">
        <v>549515.0</v>
      </c>
      <c r="X557" s="53">
        <v>471733.0</v>
      </c>
      <c r="Y557" s="2" t="s">
        <v>6710</v>
      </c>
      <c r="Z557" s="2" t="s">
        <v>7068</v>
      </c>
      <c r="AA557" s="2">
        <v>1.0</v>
      </c>
    </row>
    <row r="558">
      <c r="A558" s="2">
        <v>653.0</v>
      </c>
      <c r="B558" s="2" t="s">
        <v>6135</v>
      </c>
      <c r="C558" s="2" t="s">
        <v>6726</v>
      </c>
      <c r="D558" s="2" t="b">
        <v>1</v>
      </c>
      <c r="E558" s="2">
        <v>3.0</v>
      </c>
      <c r="F558" s="2">
        <v>0.0</v>
      </c>
      <c r="G558" s="2">
        <v>3.0</v>
      </c>
      <c r="H558" s="130">
        <v>42324.68819444445</v>
      </c>
      <c r="I558" s="2" t="s">
        <v>6727</v>
      </c>
      <c r="J558" s="2" t="s">
        <v>6728</v>
      </c>
      <c r="K558" s="2" t="s">
        <v>6729</v>
      </c>
      <c r="Q558" s="2" t="s">
        <v>6730</v>
      </c>
      <c r="R558" s="2" t="b">
        <v>0</v>
      </c>
      <c r="S558" s="2" t="b">
        <v>1</v>
      </c>
      <c r="T558" s="2">
        <v>97214.0</v>
      </c>
      <c r="U558" s="2" t="s">
        <v>4614</v>
      </c>
      <c r="V558" s="2" t="s">
        <v>727</v>
      </c>
      <c r="W558" s="53">
        <v>466635.0</v>
      </c>
      <c r="X558" s="53">
        <v>467472.0</v>
      </c>
      <c r="Y558" s="2" t="s">
        <v>6731</v>
      </c>
      <c r="Z558" s="2" t="s">
        <v>7070</v>
      </c>
      <c r="AA558" s="2">
        <v>3.0</v>
      </c>
      <c r="AB558" s="2">
        <v>3.0</v>
      </c>
    </row>
    <row r="559">
      <c r="A559" s="2">
        <v>654.0</v>
      </c>
      <c r="B559" s="2" t="s">
        <v>6135</v>
      </c>
      <c r="C559" s="2" t="s">
        <v>6726</v>
      </c>
      <c r="D559" s="2" t="b">
        <v>1</v>
      </c>
      <c r="E559" s="2">
        <v>8.0</v>
      </c>
      <c r="F559" s="2">
        <v>0.0</v>
      </c>
      <c r="G559" s="2">
        <v>8.0</v>
      </c>
      <c r="H559" s="130">
        <v>42327.99236111111</v>
      </c>
      <c r="I559" s="2" t="s">
        <v>6735</v>
      </c>
      <c r="J559" s="2" t="s">
        <v>6728</v>
      </c>
      <c r="K559" s="2" t="s">
        <v>6736</v>
      </c>
      <c r="Q559" s="2" t="s">
        <v>6737</v>
      </c>
      <c r="R559" s="2" t="b">
        <v>0</v>
      </c>
      <c r="S559" s="2" t="b">
        <v>1</v>
      </c>
      <c r="T559" s="2">
        <v>97214.0</v>
      </c>
      <c r="U559" s="2" t="s">
        <v>4614</v>
      </c>
      <c r="V559" s="2" t="s">
        <v>727</v>
      </c>
      <c r="W559" s="53">
        <v>466635.0</v>
      </c>
      <c r="X559" s="53">
        <v>467472.0</v>
      </c>
      <c r="Y559" s="2" t="s">
        <v>6731</v>
      </c>
      <c r="Z559" s="2" t="s">
        <v>7078</v>
      </c>
      <c r="AA559" s="2">
        <v>1.0</v>
      </c>
      <c r="AB559" s="2">
        <v>3.0</v>
      </c>
    </row>
    <row r="560">
      <c r="A560" s="2">
        <v>4.0</v>
      </c>
      <c r="B560" s="2" t="s">
        <v>6135</v>
      </c>
      <c r="C560" s="2" t="s">
        <v>324</v>
      </c>
      <c r="D560" s="2" t="b">
        <v>1</v>
      </c>
      <c r="E560" s="2">
        <v>7.0</v>
      </c>
      <c r="F560" s="2">
        <v>2.0</v>
      </c>
      <c r="G560" s="2">
        <v>5.0</v>
      </c>
      <c r="H560" s="130">
        <v>42328.45416666667</v>
      </c>
      <c r="I560" s="2" t="s">
        <v>325</v>
      </c>
      <c r="J560" s="2" t="s">
        <v>326</v>
      </c>
      <c r="K560" s="2" t="s">
        <v>327</v>
      </c>
      <c r="Q560" s="2" t="s">
        <v>328</v>
      </c>
      <c r="R560" s="2" t="b">
        <v>1</v>
      </c>
      <c r="S560" s="2" t="b">
        <v>1</v>
      </c>
      <c r="T560" s="2">
        <v>19034.0</v>
      </c>
      <c r="U560" s="2" t="s">
        <v>329</v>
      </c>
      <c r="V560" s="2" t="s">
        <v>330</v>
      </c>
      <c r="W560" s="53">
        <v>3.1370883E7</v>
      </c>
      <c r="X560" s="53">
        <v>3.0770221E7</v>
      </c>
      <c r="Y560" s="2" t="s">
        <v>331</v>
      </c>
      <c r="Z560" s="2" t="s">
        <v>7082</v>
      </c>
      <c r="AA560" s="2">
        <v>2.0</v>
      </c>
      <c r="AB560" s="2">
        <v>6.0</v>
      </c>
    </row>
    <row r="561">
      <c r="A561" s="2">
        <v>5.0</v>
      </c>
      <c r="B561" s="2" t="s">
        <v>6135</v>
      </c>
      <c r="C561" s="2" t="s">
        <v>324</v>
      </c>
      <c r="D561" s="2" t="b">
        <v>1</v>
      </c>
      <c r="E561" s="2">
        <v>15.0</v>
      </c>
      <c r="F561" s="2">
        <v>1.0</v>
      </c>
      <c r="G561" s="2">
        <v>14.0</v>
      </c>
      <c r="H561" s="130">
        <v>42329.379166666666</v>
      </c>
      <c r="I561" s="2" t="s">
        <v>335</v>
      </c>
      <c r="J561" s="2" t="s">
        <v>326</v>
      </c>
      <c r="K561" s="2" t="s">
        <v>336</v>
      </c>
      <c r="Q561" s="2" t="s">
        <v>337</v>
      </c>
      <c r="R561" s="2" t="b">
        <v>1</v>
      </c>
      <c r="S561" s="2" t="b">
        <v>1</v>
      </c>
      <c r="T561" s="2">
        <v>19034.0</v>
      </c>
      <c r="U561" s="2" t="s">
        <v>329</v>
      </c>
      <c r="V561" s="2" t="s">
        <v>330</v>
      </c>
      <c r="W561" s="53">
        <v>3.1370883E7</v>
      </c>
      <c r="X561" s="53">
        <v>3.0770221E7</v>
      </c>
      <c r="Y561" s="2" t="s">
        <v>331</v>
      </c>
      <c r="Z561" s="2" t="s">
        <v>7089</v>
      </c>
      <c r="AA561" s="2">
        <v>2.0</v>
      </c>
      <c r="AB561" s="2">
        <v>4.0</v>
      </c>
    </row>
    <row r="562">
      <c r="A562" s="2">
        <v>6.0</v>
      </c>
      <c r="B562" s="2" t="s">
        <v>6135</v>
      </c>
      <c r="C562" s="2" t="s">
        <v>341</v>
      </c>
      <c r="D562" s="2" t="b">
        <v>1</v>
      </c>
      <c r="E562" s="2">
        <v>29.0</v>
      </c>
      <c r="F562" s="2">
        <v>3.0</v>
      </c>
      <c r="G562" s="2">
        <v>26.0</v>
      </c>
      <c r="H562" s="130">
        <v>42322.302777777775</v>
      </c>
      <c r="I562" s="2" t="s">
        <v>342</v>
      </c>
      <c r="J562" s="2" t="s">
        <v>343</v>
      </c>
      <c r="K562" s="2" t="s">
        <v>344</v>
      </c>
      <c r="Q562" s="2" t="s">
        <v>345</v>
      </c>
      <c r="R562" s="2" t="b">
        <v>1</v>
      </c>
      <c r="S562" s="2" t="b">
        <v>1</v>
      </c>
      <c r="T562" s="2">
        <v>19119.0</v>
      </c>
      <c r="U562" s="2" t="s">
        <v>346</v>
      </c>
      <c r="V562" s="2" t="s">
        <v>330</v>
      </c>
      <c r="W562" s="53">
        <v>2057850.0</v>
      </c>
      <c r="X562" s="53">
        <v>1853938.0</v>
      </c>
      <c r="Y562" s="2" t="s">
        <v>347</v>
      </c>
      <c r="Z562" s="2" t="s">
        <v>7094</v>
      </c>
      <c r="AA562" s="2">
        <v>1.0</v>
      </c>
      <c r="AB562" s="2">
        <v>2.0</v>
      </c>
    </row>
    <row r="563">
      <c r="A563" s="2">
        <v>24.0</v>
      </c>
      <c r="B563" s="2" t="s">
        <v>6135</v>
      </c>
      <c r="C563" s="2" t="s">
        <v>518</v>
      </c>
      <c r="D563" s="2" t="b">
        <v>1</v>
      </c>
      <c r="E563" s="2">
        <v>7.0</v>
      </c>
      <c r="F563" s="2">
        <v>0.0</v>
      </c>
      <c r="G563" s="2">
        <v>7.0</v>
      </c>
      <c r="H563" s="130">
        <v>42315.40902777778</v>
      </c>
      <c r="I563" s="2" t="s">
        <v>519</v>
      </c>
      <c r="J563" s="2" t="s">
        <v>520</v>
      </c>
      <c r="K563" s="2" t="s">
        <v>521</v>
      </c>
      <c r="Q563" s="2" t="s">
        <v>522</v>
      </c>
      <c r="R563" s="2" t="b">
        <v>1</v>
      </c>
      <c r="S563" s="2" t="b">
        <v>1</v>
      </c>
      <c r="T563" s="2">
        <v>19422.0</v>
      </c>
      <c r="U563" s="2" t="s">
        <v>523</v>
      </c>
      <c r="V563" s="2" t="s">
        <v>330</v>
      </c>
      <c r="W563" s="53">
        <v>424406.0</v>
      </c>
      <c r="X563" s="53">
        <v>402913.0</v>
      </c>
      <c r="Y563" s="2" t="s">
        <v>524</v>
      </c>
      <c r="Z563" s="2" t="s">
        <v>7097</v>
      </c>
      <c r="AA563" s="2">
        <v>3.0</v>
      </c>
      <c r="AB563" s="2">
        <v>2.0</v>
      </c>
    </row>
    <row r="564">
      <c r="A564" s="2">
        <v>56.0</v>
      </c>
      <c r="B564" s="2" t="s">
        <v>6135</v>
      </c>
      <c r="C564" s="2" t="s">
        <v>857</v>
      </c>
      <c r="D564" s="2" t="b">
        <v>1</v>
      </c>
      <c r="E564" s="2">
        <v>1.0</v>
      </c>
      <c r="F564" s="2">
        <v>1.0</v>
      </c>
      <c r="H564" s="130">
        <v>42327.525</v>
      </c>
      <c r="I564" s="2" t="s">
        <v>858</v>
      </c>
      <c r="J564" s="2" t="s">
        <v>859</v>
      </c>
      <c r="K564" s="2" t="s">
        <v>860</v>
      </c>
      <c r="Q564" s="2" t="s">
        <v>861</v>
      </c>
      <c r="R564" s="2" t="b">
        <v>1</v>
      </c>
      <c r="S564" s="2" t="b">
        <v>0</v>
      </c>
      <c r="T564" s="2">
        <v>17201.0</v>
      </c>
      <c r="U564" s="2" t="s">
        <v>862</v>
      </c>
      <c r="V564" s="2" t="s">
        <v>330</v>
      </c>
      <c r="W564" s="53">
        <v>232930.0</v>
      </c>
      <c r="X564" s="53">
        <v>252426.0</v>
      </c>
      <c r="Y564" s="2" t="s">
        <v>863</v>
      </c>
      <c r="Z564" s="2" t="s">
        <v>7100</v>
      </c>
      <c r="AA564" s="2">
        <v>2.0</v>
      </c>
      <c r="AB564" s="2">
        <v>6.0</v>
      </c>
    </row>
    <row r="565">
      <c r="A565" s="2">
        <v>63.0</v>
      </c>
      <c r="B565" s="2" t="s">
        <v>6135</v>
      </c>
      <c r="C565" s="2" t="s">
        <v>924</v>
      </c>
      <c r="D565" s="2" t="b">
        <v>1</v>
      </c>
      <c r="E565" s="2">
        <v>54.0</v>
      </c>
      <c r="F565" s="2">
        <v>13.0</v>
      </c>
      <c r="G565" s="2">
        <v>41.0</v>
      </c>
      <c r="H565" s="130">
        <v>42331.57361111111</v>
      </c>
      <c r="I565" s="2" t="s">
        <v>925</v>
      </c>
      <c r="J565" s="2" t="s">
        <v>926</v>
      </c>
      <c r="K565" s="2" t="s">
        <v>927</v>
      </c>
      <c r="Q565" s="2" t="s">
        <v>928</v>
      </c>
      <c r="R565" s="2" t="b">
        <v>1</v>
      </c>
      <c r="S565" s="2" t="b">
        <v>0</v>
      </c>
      <c r="T565" s="2">
        <v>19382.0</v>
      </c>
      <c r="U565" s="2" t="s">
        <v>929</v>
      </c>
      <c r="V565" s="2" t="s">
        <v>330</v>
      </c>
      <c r="W565" s="53">
        <v>342363.0</v>
      </c>
      <c r="X565" s="53">
        <v>320436.0</v>
      </c>
      <c r="Y565" s="2" t="s">
        <v>930</v>
      </c>
      <c r="Z565" s="2" t="s">
        <v>7104</v>
      </c>
      <c r="AA565" s="2">
        <v>1.0</v>
      </c>
      <c r="AB565" s="2">
        <v>1.0</v>
      </c>
    </row>
    <row r="566">
      <c r="A566" s="2">
        <v>83.0</v>
      </c>
      <c r="B566" s="2" t="s">
        <v>6135</v>
      </c>
      <c r="C566" s="2" t="s">
        <v>1107</v>
      </c>
      <c r="D566" s="2" t="b">
        <v>1</v>
      </c>
      <c r="E566" s="2">
        <v>5.0</v>
      </c>
      <c r="F566" s="2">
        <v>0.0</v>
      </c>
      <c r="G566" s="2">
        <v>5.0</v>
      </c>
      <c r="H566" s="130">
        <v>42318.447222222225</v>
      </c>
      <c r="I566" s="2" t="s">
        <v>1108</v>
      </c>
      <c r="J566" s="2" t="s">
        <v>1109</v>
      </c>
      <c r="K566" s="2" t="s">
        <v>1110</v>
      </c>
      <c r="Q566" s="2" t="s">
        <v>1111</v>
      </c>
      <c r="R566" s="2" t="b">
        <v>1</v>
      </c>
      <c r="S566" s="2" t="b">
        <v>0</v>
      </c>
      <c r="T566" s="2">
        <v>19330.0</v>
      </c>
      <c r="U566" s="2" t="s">
        <v>1112</v>
      </c>
      <c r="V566" s="2" t="s">
        <v>330</v>
      </c>
      <c r="W566" s="53">
        <v>2487845.0</v>
      </c>
      <c r="X566" s="53">
        <v>1487161.0</v>
      </c>
      <c r="Y566" s="2" t="s">
        <v>1113</v>
      </c>
      <c r="Z566" s="2" t="s">
        <v>7107</v>
      </c>
      <c r="AA566" s="2">
        <v>1.0</v>
      </c>
      <c r="AB566" s="2">
        <v>6.0</v>
      </c>
    </row>
    <row r="567">
      <c r="A567" s="2">
        <v>84.0</v>
      </c>
      <c r="B567" s="2" t="s">
        <v>6135</v>
      </c>
      <c r="C567" s="2" t="s">
        <v>1107</v>
      </c>
      <c r="D567" s="2" t="b">
        <v>1</v>
      </c>
      <c r="E567" s="2">
        <v>7.0</v>
      </c>
      <c r="F567" s="2">
        <v>0.0</v>
      </c>
      <c r="G567" s="2">
        <v>7.0</v>
      </c>
      <c r="H567" s="130">
        <v>42330.2125</v>
      </c>
      <c r="I567" s="2" t="s">
        <v>1117</v>
      </c>
      <c r="J567" s="2" t="s">
        <v>1109</v>
      </c>
      <c r="K567" s="2" t="s">
        <v>1118</v>
      </c>
      <c r="Q567" s="2" t="s">
        <v>1119</v>
      </c>
      <c r="R567" s="2" t="b">
        <v>1</v>
      </c>
      <c r="S567" s="2" t="b">
        <v>0</v>
      </c>
      <c r="T567" s="2">
        <v>19330.0</v>
      </c>
      <c r="U567" s="2" t="s">
        <v>1112</v>
      </c>
      <c r="V567" s="2" t="s">
        <v>330</v>
      </c>
      <c r="W567" s="53">
        <v>2487845.0</v>
      </c>
      <c r="X567" s="53">
        <v>1487161.0</v>
      </c>
      <c r="Y567" s="2" t="s">
        <v>1113</v>
      </c>
      <c r="Z567" s="2" t="s">
        <v>7110</v>
      </c>
      <c r="AA567" s="2">
        <v>3.0</v>
      </c>
      <c r="AB567" s="2">
        <v>4.0</v>
      </c>
    </row>
    <row r="568">
      <c r="A568" s="2">
        <v>85.0</v>
      </c>
      <c r="B568" s="2" t="s">
        <v>6135</v>
      </c>
      <c r="C568" s="2" t="s">
        <v>1107</v>
      </c>
      <c r="D568" s="2" t="b">
        <v>1</v>
      </c>
      <c r="E568" s="2">
        <v>6.0</v>
      </c>
      <c r="F568" s="2">
        <v>0.0</v>
      </c>
      <c r="G568" s="2">
        <v>6.0</v>
      </c>
      <c r="H568" s="130">
        <v>42331.79791666667</v>
      </c>
      <c r="I568" s="2" t="s">
        <v>1123</v>
      </c>
      <c r="J568" s="2" t="s">
        <v>1109</v>
      </c>
      <c r="K568" s="2" t="s">
        <v>1124</v>
      </c>
      <c r="Q568" s="2" t="s">
        <v>1125</v>
      </c>
      <c r="R568" s="2" t="b">
        <v>1</v>
      </c>
      <c r="S568" s="2" t="b">
        <v>1</v>
      </c>
      <c r="T568" s="2">
        <v>19330.0</v>
      </c>
      <c r="U568" s="2" t="s">
        <v>1112</v>
      </c>
      <c r="V568" s="2" t="s">
        <v>330</v>
      </c>
      <c r="W568" s="53">
        <v>2487845.0</v>
      </c>
      <c r="X568" s="53">
        <v>1487161.0</v>
      </c>
      <c r="Y568" s="2" t="s">
        <v>1113</v>
      </c>
      <c r="Z568" s="2" t="s">
        <v>7113</v>
      </c>
      <c r="AA568" s="2">
        <v>1.0</v>
      </c>
      <c r="AB568" s="2">
        <v>6.0</v>
      </c>
    </row>
    <row r="569">
      <c r="A569" s="2">
        <v>97.0</v>
      </c>
      <c r="B569" s="2" t="s">
        <v>6135</v>
      </c>
      <c r="C569" s="2" t="s">
        <v>1233</v>
      </c>
      <c r="D569" s="2" t="b">
        <v>1</v>
      </c>
      <c r="E569" s="2">
        <v>549.0</v>
      </c>
      <c r="F569" s="2">
        <v>213.0</v>
      </c>
      <c r="G569" s="2">
        <v>336.0</v>
      </c>
      <c r="H569" s="130">
        <v>42330.81875</v>
      </c>
      <c r="I569" s="2" t="s">
        <v>1234</v>
      </c>
      <c r="J569" s="2" t="s">
        <v>1235</v>
      </c>
      <c r="K569" s="2" t="s">
        <v>1236</v>
      </c>
      <c r="Q569" s="2" t="s">
        <v>1237</v>
      </c>
      <c r="R569" s="2" t="b">
        <v>1</v>
      </c>
      <c r="S569" s="2" t="b">
        <v>1</v>
      </c>
      <c r="T569" s="2">
        <v>15209.0</v>
      </c>
      <c r="U569" s="2" t="s">
        <v>1238</v>
      </c>
      <c r="V569" s="2" t="s">
        <v>330</v>
      </c>
      <c r="W569" s="53">
        <v>1181468.0</v>
      </c>
      <c r="X569" s="53">
        <v>1071953.0</v>
      </c>
      <c r="Y569" s="2" t="s">
        <v>1239</v>
      </c>
      <c r="Z569" s="2" t="s">
        <v>7117</v>
      </c>
      <c r="AA569" s="2">
        <v>3.0</v>
      </c>
      <c r="AB569" s="2">
        <v>1.0</v>
      </c>
    </row>
    <row r="570">
      <c r="A570" s="2">
        <v>137.0</v>
      </c>
      <c r="B570" s="2" t="s">
        <v>6135</v>
      </c>
      <c r="C570" s="2" t="s">
        <v>1633</v>
      </c>
      <c r="D570" s="2" t="b">
        <v>1</v>
      </c>
      <c r="E570" s="2">
        <v>2.0</v>
      </c>
      <c r="F570" s="2">
        <v>0.0</v>
      </c>
      <c r="G570" s="2">
        <v>2.0</v>
      </c>
      <c r="H570" s="130">
        <v>42328.27569444444</v>
      </c>
      <c r="I570" s="2" t="s">
        <v>1634</v>
      </c>
      <c r="J570" s="2" t="s">
        <v>1635</v>
      </c>
      <c r="K570" s="2" t="s">
        <v>1636</v>
      </c>
      <c r="Q570" s="2" t="s">
        <v>1637</v>
      </c>
      <c r="R570" s="2" t="b">
        <v>1</v>
      </c>
      <c r="S570" s="2" t="b">
        <v>1</v>
      </c>
      <c r="T570" s="2">
        <v>18062.0</v>
      </c>
      <c r="U570" s="2" t="s">
        <v>1638</v>
      </c>
      <c r="V570" s="2" t="s">
        <v>330</v>
      </c>
      <c r="W570" s="53">
        <v>292877.0</v>
      </c>
      <c r="X570" s="53">
        <v>281028.0</v>
      </c>
      <c r="Y570" s="2" t="s">
        <v>1461</v>
      </c>
      <c r="Z570" s="2" t="s">
        <v>7128</v>
      </c>
    </row>
    <row r="571">
      <c r="A571" s="2">
        <v>158.0</v>
      </c>
      <c r="B571" s="2" t="s">
        <v>6135</v>
      </c>
      <c r="C571" s="2" t="s">
        <v>1814</v>
      </c>
      <c r="D571" s="2" t="b">
        <v>1</v>
      </c>
      <c r="E571" s="2">
        <v>1.0</v>
      </c>
      <c r="F571" s="2">
        <v>0.0</v>
      </c>
      <c r="G571" s="2">
        <v>1.0</v>
      </c>
      <c r="H571" s="130">
        <v>42311.41736111111</v>
      </c>
      <c r="I571" s="2" t="s">
        <v>1815</v>
      </c>
      <c r="J571" s="2" t="s">
        <v>1816</v>
      </c>
      <c r="K571" s="2" t="s">
        <v>1817</v>
      </c>
      <c r="Q571" s="2" t="s">
        <v>1818</v>
      </c>
      <c r="R571" s="2" t="b">
        <v>1</v>
      </c>
      <c r="S571" s="2" t="b">
        <v>0</v>
      </c>
      <c r="T571" s="2">
        <v>17033.0</v>
      </c>
      <c r="U571" s="2" t="s">
        <v>1819</v>
      </c>
      <c r="V571" s="2" t="s">
        <v>330</v>
      </c>
      <c r="Y571" s="2" t="s">
        <v>1820</v>
      </c>
      <c r="Z571" s="2" t="s">
        <v>7131</v>
      </c>
    </row>
    <row r="572">
      <c r="A572" s="2">
        <v>169.0</v>
      </c>
      <c r="B572" s="2" t="s">
        <v>6135</v>
      </c>
      <c r="C572" s="2" t="s">
        <v>1917</v>
      </c>
      <c r="D572" s="2" t="b">
        <v>1</v>
      </c>
      <c r="E572" s="2">
        <v>33.0</v>
      </c>
      <c r="F572" s="2">
        <v>1.0</v>
      </c>
      <c r="G572" s="2">
        <v>32.0</v>
      </c>
      <c r="H572" s="130">
        <v>42328.46388888889</v>
      </c>
      <c r="I572" s="2" t="s">
        <v>1918</v>
      </c>
      <c r="J572" s="2" t="s">
        <v>1919</v>
      </c>
      <c r="K572" s="2" t="s">
        <v>1920</v>
      </c>
      <c r="Q572" s="2" t="s">
        <v>1921</v>
      </c>
      <c r="R572" s="2" t="b">
        <v>1</v>
      </c>
      <c r="S572" s="2" t="b">
        <v>0</v>
      </c>
      <c r="T572" s="2">
        <v>18103.0</v>
      </c>
      <c r="U572" s="2" t="s">
        <v>1922</v>
      </c>
      <c r="V572" s="2" t="s">
        <v>330</v>
      </c>
      <c r="W572" s="53">
        <v>6.3823159E7</v>
      </c>
      <c r="X572" s="53">
        <v>5.3689263E7</v>
      </c>
      <c r="Y572" s="2" t="s">
        <v>1923</v>
      </c>
      <c r="Z572" s="2" t="s">
        <v>7137</v>
      </c>
    </row>
    <row r="573">
      <c r="A573" s="2">
        <v>247.0</v>
      </c>
      <c r="B573" s="2" t="s">
        <v>6135</v>
      </c>
      <c r="C573" s="2" t="s">
        <v>2613</v>
      </c>
      <c r="D573" s="2" t="b">
        <v>1</v>
      </c>
      <c r="E573" s="2">
        <v>88.0</v>
      </c>
      <c r="F573" s="2">
        <v>16.0</v>
      </c>
      <c r="G573" s="2">
        <v>72.0</v>
      </c>
      <c r="H573" s="130">
        <v>42313.58541666667</v>
      </c>
      <c r="I573" s="2" t="s">
        <v>2614</v>
      </c>
      <c r="J573" s="2" t="s">
        <v>2615</v>
      </c>
      <c r="K573" s="2" t="s">
        <v>2616</v>
      </c>
      <c r="Q573" s="2" t="s">
        <v>2617</v>
      </c>
      <c r="R573" s="2" t="b">
        <v>1</v>
      </c>
      <c r="S573" s="2" t="b">
        <v>1</v>
      </c>
      <c r="T573" s="2">
        <v>18049.0</v>
      </c>
      <c r="U573" s="2" t="s">
        <v>2618</v>
      </c>
      <c r="V573" s="2" t="s">
        <v>330</v>
      </c>
      <c r="Y573" s="2" t="s">
        <v>678</v>
      </c>
      <c r="Z573" s="2" t="s">
        <v>7149</v>
      </c>
    </row>
    <row r="574">
      <c r="A574" s="2">
        <v>323.0</v>
      </c>
      <c r="B574" s="2" t="s">
        <v>6135</v>
      </c>
      <c r="C574" s="2" t="s">
        <v>3510</v>
      </c>
      <c r="D574" s="2" t="b">
        <v>1</v>
      </c>
      <c r="E574" s="2">
        <v>2.0</v>
      </c>
      <c r="F574" s="2">
        <v>0.0</v>
      </c>
      <c r="G574" s="2">
        <v>2.0</v>
      </c>
      <c r="H574" s="130">
        <v>42330.37222222222</v>
      </c>
      <c r="I574" s="2" t="s">
        <v>3516</v>
      </c>
      <c r="J574" s="2" t="s">
        <v>3517</v>
      </c>
      <c r="K574" s="2" t="s">
        <v>3518</v>
      </c>
      <c r="Q574" s="2" t="s">
        <v>3520</v>
      </c>
      <c r="R574" s="2" t="b">
        <v>1</v>
      </c>
      <c r="S574" s="2" t="b">
        <v>1</v>
      </c>
      <c r="T574" s="2">
        <v>19333.0</v>
      </c>
      <c r="U574" s="2" t="s">
        <v>3521</v>
      </c>
      <c r="V574" s="2" t="s">
        <v>330</v>
      </c>
      <c r="Y574" s="2" t="s">
        <v>3522</v>
      </c>
      <c r="Z574" s="2" t="s">
        <v>7154</v>
      </c>
    </row>
    <row r="575">
      <c r="A575" s="2">
        <v>334.0</v>
      </c>
      <c r="B575" s="2" t="s">
        <v>6135</v>
      </c>
      <c r="C575" s="2" t="s">
        <v>3676</v>
      </c>
      <c r="D575" s="2" t="b">
        <v>1</v>
      </c>
      <c r="E575" s="2">
        <v>3.0</v>
      </c>
      <c r="F575" s="2">
        <v>1.0</v>
      </c>
      <c r="G575" s="2">
        <v>2.0</v>
      </c>
      <c r="H575" s="130">
        <v>42321.47083333333</v>
      </c>
      <c r="I575" s="2" t="s">
        <v>3677</v>
      </c>
      <c r="J575" s="2" t="s">
        <v>3678</v>
      </c>
      <c r="K575" s="2" t="s">
        <v>3679</v>
      </c>
      <c r="Q575" s="2" t="s">
        <v>3680</v>
      </c>
      <c r="R575" s="2" t="b">
        <v>1</v>
      </c>
      <c r="S575" s="2" t="b">
        <v>1</v>
      </c>
      <c r="T575" s="2">
        <v>17013.0</v>
      </c>
      <c r="U575" s="2" t="s">
        <v>411</v>
      </c>
      <c r="V575" s="2" t="s">
        <v>330</v>
      </c>
      <c r="W575" s="53">
        <v>3640594.0</v>
      </c>
      <c r="X575" s="53">
        <v>3687280.0</v>
      </c>
      <c r="Y575" s="2" t="s">
        <v>3682</v>
      </c>
      <c r="Z575" s="2" t="s">
        <v>7158</v>
      </c>
    </row>
    <row r="576">
      <c r="A576" s="2">
        <v>383.0</v>
      </c>
      <c r="B576" s="2" t="s">
        <v>6135</v>
      </c>
      <c r="C576" s="2" t="s">
        <v>4221</v>
      </c>
      <c r="D576" s="2" t="b">
        <v>1</v>
      </c>
      <c r="E576" s="2">
        <v>2.0</v>
      </c>
      <c r="F576" s="2">
        <v>0.0</v>
      </c>
      <c r="G576" s="2">
        <v>2.0</v>
      </c>
      <c r="H576" s="130">
        <v>42330.57083333333</v>
      </c>
      <c r="I576" s="2" t="s">
        <v>4222</v>
      </c>
      <c r="J576" s="2" t="s">
        <v>4223</v>
      </c>
      <c r="K576" s="2" t="s">
        <v>4224</v>
      </c>
      <c r="Q576" s="2" t="s">
        <v>4225</v>
      </c>
      <c r="R576" s="2" t="b">
        <v>1</v>
      </c>
      <c r="S576" s="2" t="b">
        <v>0</v>
      </c>
      <c r="T576" s="2">
        <v>17033.0</v>
      </c>
      <c r="U576" s="2" t="s">
        <v>4226</v>
      </c>
      <c r="V576" s="2" t="s">
        <v>330</v>
      </c>
      <c r="Z576" s="2" t="s">
        <v>7168</v>
      </c>
    </row>
    <row r="577">
      <c r="A577" s="2">
        <v>386.0</v>
      </c>
      <c r="B577" s="2" t="s">
        <v>6135</v>
      </c>
      <c r="C577" s="2" t="s">
        <v>4254</v>
      </c>
      <c r="D577" s="2" t="b">
        <v>1</v>
      </c>
      <c r="E577" s="2">
        <v>1.0</v>
      </c>
      <c r="F577" s="2">
        <v>0.0</v>
      </c>
      <c r="G577" s="2">
        <v>1.0</v>
      </c>
      <c r="H577" s="130">
        <v>42326.285416666666</v>
      </c>
      <c r="I577" s="2" t="s">
        <v>4255</v>
      </c>
      <c r="J577" s="2" t="s">
        <v>4256</v>
      </c>
      <c r="K577" s="2" t="s">
        <v>4257</v>
      </c>
      <c r="Q577" s="2" t="s">
        <v>4258</v>
      </c>
      <c r="R577" s="2" t="b">
        <v>1</v>
      </c>
      <c r="S577" s="2" t="b">
        <v>1</v>
      </c>
      <c r="T577" s="2">
        <v>19312.0</v>
      </c>
      <c r="U577" s="2" t="s">
        <v>4259</v>
      </c>
      <c r="V577" s="2" t="s">
        <v>330</v>
      </c>
      <c r="W577" s="53">
        <v>6108003.0</v>
      </c>
      <c r="X577" s="53">
        <v>4224357.0</v>
      </c>
      <c r="Y577" s="2" t="s">
        <v>3547</v>
      </c>
      <c r="Z577" s="2" t="s">
        <v>7176</v>
      </c>
    </row>
    <row r="578">
      <c r="A578" s="2">
        <v>387.0</v>
      </c>
      <c r="B578" s="2" t="s">
        <v>6135</v>
      </c>
      <c r="C578" s="2" t="s">
        <v>4264</v>
      </c>
      <c r="D578" s="2" t="b">
        <v>1</v>
      </c>
      <c r="E578" s="2">
        <v>150.0</v>
      </c>
      <c r="F578" s="2">
        <v>44.0</v>
      </c>
      <c r="G578" s="2">
        <v>106.0</v>
      </c>
      <c r="H578" s="130">
        <v>42324.73888888889</v>
      </c>
      <c r="I578" s="2" t="s">
        <v>4265</v>
      </c>
      <c r="J578" s="2" t="s">
        <v>4266</v>
      </c>
      <c r="K578" s="2" t="s">
        <v>4267</v>
      </c>
      <c r="L578" s="2" t="s">
        <v>264</v>
      </c>
      <c r="M578" s="2" t="s">
        <v>4268</v>
      </c>
      <c r="N578" s="2">
        <v>0.0</v>
      </c>
      <c r="O578" s="2">
        <v>0.0</v>
      </c>
      <c r="P578" s="2">
        <v>0.0</v>
      </c>
      <c r="Q578" s="2" t="s">
        <v>4270</v>
      </c>
      <c r="R578" s="2" t="b">
        <v>1</v>
      </c>
      <c r="S578" s="2" t="b">
        <v>1</v>
      </c>
      <c r="T578" s="2">
        <v>17201.0</v>
      </c>
      <c r="U578" s="2" t="s">
        <v>862</v>
      </c>
      <c r="V578" s="2" t="s">
        <v>330</v>
      </c>
      <c r="Y578" s="2" t="s">
        <v>598</v>
      </c>
      <c r="Z578" s="2" t="s">
        <v>7181</v>
      </c>
    </row>
    <row r="579">
      <c r="A579" s="2">
        <v>388.0</v>
      </c>
      <c r="B579" s="2" t="s">
        <v>6135</v>
      </c>
      <c r="C579" s="2" t="s">
        <v>4264</v>
      </c>
      <c r="D579" s="2" t="b">
        <v>1</v>
      </c>
      <c r="E579" s="2">
        <v>2.0</v>
      </c>
      <c r="F579" s="2">
        <v>0.0</v>
      </c>
      <c r="G579" s="2">
        <v>2.0</v>
      </c>
      <c r="H579" s="130">
        <v>42324.78333333333</v>
      </c>
      <c r="I579" s="2" t="s">
        <v>4274</v>
      </c>
      <c r="J579" s="2" t="s">
        <v>4266</v>
      </c>
      <c r="K579" s="2" t="s">
        <v>4275</v>
      </c>
      <c r="Q579" s="2" t="s">
        <v>4276</v>
      </c>
      <c r="R579" s="2" t="b">
        <v>1</v>
      </c>
      <c r="S579" s="2" t="b">
        <v>0</v>
      </c>
      <c r="T579" s="2">
        <v>17201.0</v>
      </c>
      <c r="U579" s="2" t="s">
        <v>862</v>
      </c>
      <c r="V579" s="2" t="s">
        <v>330</v>
      </c>
      <c r="Y579" s="2" t="s">
        <v>598</v>
      </c>
      <c r="Z579" s="2" t="s">
        <v>7183</v>
      </c>
    </row>
    <row r="580">
      <c r="A580" s="2">
        <v>389.0</v>
      </c>
      <c r="B580" s="2" t="s">
        <v>6135</v>
      </c>
      <c r="C580" s="2" t="s">
        <v>4264</v>
      </c>
      <c r="D580" s="2" t="b">
        <v>1</v>
      </c>
      <c r="E580" s="2">
        <v>15.0</v>
      </c>
      <c r="F580" s="2">
        <v>6.0</v>
      </c>
      <c r="G580" s="2">
        <v>9.0</v>
      </c>
      <c r="H580" s="130">
        <v>42324.864583333336</v>
      </c>
      <c r="I580" s="2" t="s">
        <v>4280</v>
      </c>
      <c r="J580" s="2" t="s">
        <v>4266</v>
      </c>
      <c r="K580" s="2" t="s">
        <v>4281</v>
      </c>
      <c r="Q580" s="2" t="s">
        <v>4282</v>
      </c>
      <c r="R580" s="2" t="b">
        <v>1</v>
      </c>
      <c r="S580" s="2" t="b">
        <v>0</v>
      </c>
      <c r="T580" s="2">
        <v>17201.0</v>
      </c>
      <c r="U580" s="2" t="s">
        <v>862</v>
      </c>
      <c r="V580" s="2" t="s">
        <v>330</v>
      </c>
      <c r="Y580" s="2" t="s">
        <v>598</v>
      </c>
      <c r="Z580" s="2" t="s">
        <v>7186</v>
      </c>
    </row>
    <row r="581">
      <c r="A581" s="2">
        <v>412.0</v>
      </c>
      <c r="B581" s="2" t="s">
        <v>6135</v>
      </c>
      <c r="C581" s="2" t="s">
        <v>4564</v>
      </c>
      <c r="D581" s="2" t="b">
        <v>1</v>
      </c>
      <c r="E581" s="2">
        <v>107.0</v>
      </c>
      <c r="F581" s="2">
        <v>14.0</v>
      </c>
      <c r="G581" s="2">
        <v>93.0</v>
      </c>
      <c r="H581" s="130">
        <v>42321.52847222222</v>
      </c>
      <c r="I581" s="2" t="s">
        <v>4568</v>
      </c>
      <c r="J581" s="2" t="s">
        <v>4569</v>
      </c>
      <c r="K581" s="2" t="s">
        <v>4570</v>
      </c>
      <c r="Q581" s="2" t="s">
        <v>4571</v>
      </c>
      <c r="R581" s="2" t="b">
        <v>1</v>
      </c>
      <c r="S581" s="2" t="b">
        <v>1</v>
      </c>
      <c r="T581" s="2">
        <v>15217.0</v>
      </c>
      <c r="U581" s="2" t="s">
        <v>1238</v>
      </c>
      <c r="V581" s="2" t="s">
        <v>330</v>
      </c>
      <c r="W581" s="53">
        <v>3417414.0</v>
      </c>
      <c r="X581" s="53">
        <v>477421.0</v>
      </c>
      <c r="Y581" s="2" t="s">
        <v>4572</v>
      </c>
      <c r="Z581" s="2" t="s">
        <v>7190</v>
      </c>
    </row>
    <row r="582">
      <c r="A582" s="2">
        <v>617.0</v>
      </c>
      <c r="B582" s="2" t="s">
        <v>6135</v>
      </c>
      <c r="C582" s="2" t="s">
        <v>6519</v>
      </c>
      <c r="D582" s="2" t="b">
        <v>1</v>
      </c>
      <c r="E582" s="2">
        <v>0.0</v>
      </c>
      <c r="F582" s="2">
        <v>0.0</v>
      </c>
      <c r="G582" s="2">
        <v>0.0</v>
      </c>
      <c r="H582" s="130">
        <v>42310.37291666667</v>
      </c>
      <c r="I582" s="2" t="s">
        <v>6520</v>
      </c>
      <c r="J582" s="2" t="s">
        <v>6521</v>
      </c>
      <c r="K582" s="2" t="s">
        <v>6522</v>
      </c>
      <c r="Q582" s="2" t="s">
        <v>6523</v>
      </c>
      <c r="R582" s="2" t="b">
        <v>0</v>
      </c>
      <c r="S582" s="2" t="b">
        <v>0</v>
      </c>
      <c r="T582" s="2">
        <v>15431.0</v>
      </c>
      <c r="U582" s="2" t="s">
        <v>6524</v>
      </c>
      <c r="V582" s="2" t="s">
        <v>330</v>
      </c>
      <c r="Y582" s="2" t="s">
        <v>1461</v>
      </c>
      <c r="Z582" s="2" t="s">
        <v>7193</v>
      </c>
      <c r="AA582" s="2">
        <v>2.0</v>
      </c>
      <c r="AB582" s="2">
        <v>3.0</v>
      </c>
    </row>
    <row r="583">
      <c r="A583" s="2">
        <v>641.0</v>
      </c>
      <c r="B583" s="2" t="s">
        <v>6135</v>
      </c>
      <c r="C583" s="2" t="s">
        <v>6669</v>
      </c>
      <c r="D583" s="2" t="b">
        <v>1</v>
      </c>
      <c r="E583" s="2">
        <v>1.0</v>
      </c>
      <c r="F583" s="2">
        <v>0.0</v>
      </c>
      <c r="G583" s="2">
        <v>1.0</v>
      </c>
      <c r="H583" s="130">
        <v>42324.430555555555</v>
      </c>
      <c r="I583" s="2" t="s">
        <v>6670</v>
      </c>
      <c r="J583" s="2" t="s">
        <v>6671</v>
      </c>
      <c r="K583" s="2" t="s">
        <v>6672</v>
      </c>
      <c r="Q583" s="2" t="s">
        <v>6673</v>
      </c>
      <c r="R583" s="2" t="b">
        <v>0</v>
      </c>
      <c r="S583" s="2" t="b">
        <v>0</v>
      </c>
      <c r="T583" s="2">
        <v>19013.0</v>
      </c>
      <c r="U583" s="2" t="s">
        <v>6674</v>
      </c>
      <c r="V583" s="2" t="s">
        <v>330</v>
      </c>
      <c r="W583" s="53">
        <v>3153002.0</v>
      </c>
      <c r="X583" s="53">
        <v>2798093.0</v>
      </c>
      <c r="Y583" s="2" t="s">
        <v>6675</v>
      </c>
      <c r="Z583" s="2" t="s">
        <v>7196</v>
      </c>
      <c r="AA583" s="2">
        <v>3.0</v>
      </c>
      <c r="AB583" s="2">
        <v>1.0</v>
      </c>
    </row>
    <row r="584">
      <c r="A584" s="2">
        <v>675.0</v>
      </c>
      <c r="B584" s="2" t="s">
        <v>6135</v>
      </c>
      <c r="C584" s="2" t="s">
        <v>6858</v>
      </c>
      <c r="D584" s="2" t="b">
        <v>1</v>
      </c>
      <c r="E584" s="2">
        <v>1.0</v>
      </c>
      <c r="F584" s="2">
        <v>0.0</v>
      </c>
      <c r="G584" s="2">
        <v>1.0</v>
      </c>
      <c r="H584" s="130">
        <v>42318.8</v>
      </c>
      <c r="I584" s="2" t="s">
        <v>6859</v>
      </c>
      <c r="J584" s="2" t="s">
        <v>6860</v>
      </c>
      <c r="K584" s="2" t="s">
        <v>6862</v>
      </c>
      <c r="L584" s="2" t="s">
        <v>264</v>
      </c>
      <c r="M584" s="2">
        <v>0.0</v>
      </c>
      <c r="N584" s="2">
        <v>0.0</v>
      </c>
      <c r="O584" s="2">
        <v>0.0</v>
      </c>
      <c r="P584" s="2">
        <v>0.0</v>
      </c>
      <c r="Q584" s="2" t="s">
        <v>6863</v>
      </c>
      <c r="R584" s="2" t="b">
        <v>0</v>
      </c>
      <c r="S584" s="2" t="b">
        <v>1</v>
      </c>
      <c r="T584" s="2">
        <v>16066.0</v>
      </c>
      <c r="U584" s="2" t="s">
        <v>6864</v>
      </c>
      <c r="V584" s="2" t="s">
        <v>330</v>
      </c>
      <c r="W584" s="53">
        <v>334443.0</v>
      </c>
      <c r="X584" s="53">
        <v>335689.0</v>
      </c>
      <c r="Y584" s="2" t="s">
        <v>3390</v>
      </c>
      <c r="Z584" s="2" t="s">
        <v>7199</v>
      </c>
      <c r="AA584" s="2">
        <v>1.0</v>
      </c>
      <c r="AB584" s="2">
        <v>1.0</v>
      </c>
    </row>
    <row r="585">
      <c r="A585" s="2">
        <v>750.0</v>
      </c>
      <c r="B585" s="2" t="s">
        <v>6135</v>
      </c>
      <c r="C585" s="2" t="s">
        <v>7201</v>
      </c>
      <c r="D585" s="2" t="b">
        <v>1</v>
      </c>
      <c r="E585" s="2">
        <v>5.0</v>
      </c>
      <c r="F585" s="2">
        <v>2.0</v>
      </c>
      <c r="G585" s="2">
        <v>3.0</v>
      </c>
      <c r="H585" s="130">
        <v>42320.79583333333</v>
      </c>
      <c r="I585" s="2" t="s">
        <v>7202</v>
      </c>
      <c r="J585" s="2" t="s">
        <v>7203</v>
      </c>
      <c r="K585" s="2" t="s">
        <v>7204</v>
      </c>
      <c r="Q585" s="2" t="s">
        <v>7200</v>
      </c>
      <c r="R585" s="2" t="b">
        <v>0</v>
      </c>
      <c r="S585" s="2" t="b">
        <v>0</v>
      </c>
      <c r="T585" s="2">
        <v>16146.0</v>
      </c>
      <c r="U585" s="2" t="s">
        <v>7205</v>
      </c>
      <c r="V585" s="2" t="s">
        <v>330</v>
      </c>
      <c r="W585" s="53">
        <v>1326793.0</v>
      </c>
      <c r="X585" s="53">
        <v>970957.0</v>
      </c>
      <c r="Y585" s="2" t="s">
        <v>7206</v>
      </c>
      <c r="Z585" s="2" t="s">
        <v>7208</v>
      </c>
      <c r="AA585" s="2">
        <v>1.0</v>
      </c>
      <c r="AB585" s="2">
        <v>1.0</v>
      </c>
    </row>
    <row r="586">
      <c r="A586" s="2">
        <v>812.0</v>
      </c>
      <c r="B586" s="2" t="s">
        <v>6135</v>
      </c>
      <c r="C586" s="2" t="s">
        <v>7211</v>
      </c>
      <c r="D586" s="2" t="b">
        <v>0</v>
      </c>
      <c r="E586" s="2">
        <v>2.0</v>
      </c>
      <c r="F586" s="2">
        <v>0.0</v>
      </c>
      <c r="G586" s="2">
        <v>2.0</v>
      </c>
      <c r="H586" s="130">
        <v>42329.36041666667</v>
      </c>
      <c r="I586" s="2" t="s">
        <v>7212</v>
      </c>
      <c r="J586" s="2" t="s">
        <v>7214</v>
      </c>
      <c r="K586" s="2" t="s">
        <v>7215</v>
      </c>
      <c r="Q586" s="2" t="s">
        <v>7210</v>
      </c>
      <c r="R586" s="2" t="b">
        <v>0</v>
      </c>
      <c r="S586" s="2" t="b">
        <v>1</v>
      </c>
      <c r="T586" s="2">
        <v>18938.0</v>
      </c>
      <c r="U586" s="2" t="s">
        <v>7217</v>
      </c>
      <c r="V586" s="2" t="s">
        <v>330</v>
      </c>
      <c r="Z586" s="2" t="s">
        <v>7220</v>
      </c>
      <c r="AA586" s="2">
        <v>1.0</v>
      </c>
      <c r="AB586" s="2">
        <v>2.0</v>
      </c>
    </row>
    <row r="587">
      <c r="A587" s="2">
        <v>200.0</v>
      </c>
      <c r="B587" s="2" t="s">
        <v>6135</v>
      </c>
      <c r="C587" s="2" t="s">
        <v>2218</v>
      </c>
      <c r="D587" s="2" t="b">
        <v>1</v>
      </c>
      <c r="E587" s="2">
        <v>2.0</v>
      </c>
      <c r="F587" s="2">
        <v>0.0</v>
      </c>
      <c r="G587" s="2">
        <v>2.0</v>
      </c>
      <c r="H587" s="130">
        <v>42328.813888888886</v>
      </c>
      <c r="I587" s="2" t="s">
        <v>2219</v>
      </c>
      <c r="J587" s="2" t="s">
        <v>2221</v>
      </c>
      <c r="K587" s="2" t="s">
        <v>2222</v>
      </c>
      <c r="Q587" s="2" t="s">
        <v>2223</v>
      </c>
      <c r="R587" s="2" t="b">
        <v>1</v>
      </c>
      <c r="S587" s="2" t="b">
        <v>1</v>
      </c>
      <c r="T587" s="2">
        <v>2889.0</v>
      </c>
      <c r="U587" s="2" t="s">
        <v>2224</v>
      </c>
      <c r="V587" s="2" t="s">
        <v>2225</v>
      </c>
      <c r="Y587" s="2" t="s">
        <v>2226</v>
      </c>
      <c r="Z587" s="2" t="s">
        <v>7232</v>
      </c>
    </row>
    <row r="588">
      <c r="A588" s="2">
        <v>298.0</v>
      </c>
      <c r="B588" s="2" t="s">
        <v>6135</v>
      </c>
      <c r="C588" s="2" t="s">
        <v>3186</v>
      </c>
      <c r="D588" s="2" t="b">
        <v>1</v>
      </c>
      <c r="E588" s="2">
        <v>24.0</v>
      </c>
      <c r="F588" s="2">
        <v>2.0</v>
      </c>
      <c r="G588" s="2">
        <v>22.0</v>
      </c>
      <c r="H588" s="130">
        <v>42325.39375</v>
      </c>
      <c r="I588" s="2" t="s">
        <v>3187</v>
      </c>
      <c r="J588" s="2" t="s">
        <v>3188</v>
      </c>
      <c r="K588" s="2" t="s">
        <v>3189</v>
      </c>
      <c r="Q588" s="2" t="s">
        <v>3190</v>
      </c>
      <c r="R588" s="2" t="b">
        <v>1</v>
      </c>
      <c r="S588" s="2" t="b">
        <v>1</v>
      </c>
      <c r="T588" s="2">
        <v>2903.0</v>
      </c>
      <c r="U588" s="2" t="s">
        <v>3191</v>
      </c>
      <c r="V588" s="2" t="s">
        <v>2225</v>
      </c>
      <c r="W588" s="53">
        <v>41244.0</v>
      </c>
      <c r="X588" s="53">
        <v>39372.0</v>
      </c>
      <c r="Y588" s="2" t="s">
        <v>911</v>
      </c>
      <c r="Z588" s="2" t="s">
        <v>7235</v>
      </c>
    </row>
    <row r="589">
      <c r="A589" s="2">
        <v>352.0</v>
      </c>
      <c r="B589" s="2" t="s">
        <v>6135</v>
      </c>
      <c r="C589" s="2" t="s">
        <v>3845</v>
      </c>
      <c r="D589" s="2" t="b">
        <v>1</v>
      </c>
      <c r="E589" s="2">
        <v>118.0</v>
      </c>
      <c r="F589" s="2">
        <v>39.0</v>
      </c>
      <c r="G589" s="2">
        <v>79.0</v>
      </c>
      <c r="H589" s="130">
        <v>42311.459027777775</v>
      </c>
      <c r="I589" s="2" t="s">
        <v>3846</v>
      </c>
      <c r="J589" s="2" t="s">
        <v>3847</v>
      </c>
      <c r="K589" s="2" t="s">
        <v>3848</v>
      </c>
      <c r="Q589" s="2" t="s">
        <v>3850</v>
      </c>
      <c r="R589" s="2" t="b">
        <v>1</v>
      </c>
      <c r="S589" s="2" t="b">
        <v>1</v>
      </c>
      <c r="T589" s="2">
        <v>2893.0</v>
      </c>
      <c r="U589" s="2" t="s">
        <v>3851</v>
      </c>
      <c r="V589" s="2" t="s">
        <v>2225</v>
      </c>
      <c r="Y589" s="2" t="s">
        <v>3852</v>
      </c>
      <c r="Z589" s="2" t="s">
        <v>7240</v>
      </c>
    </row>
    <row r="590">
      <c r="A590" s="2">
        <v>509.0</v>
      </c>
      <c r="B590" s="2" t="s">
        <v>6135</v>
      </c>
      <c r="C590" s="2" t="s">
        <v>5634</v>
      </c>
      <c r="D590" s="2" t="b">
        <v>0</v>
      </c>
      <c r="E590" s="2">
        <v>0.0</v>
      </c>
      <c r="F590" s="2">
        <v>0.0</v>
      </c>
      <c r="G590" s="2">
        <v>0.0</v>
      </c>
      <c r="H590" s="130">
        <v>42326.43194444444</v>
      </c>
      <c r="I590" s="2" t="s">
        <v>5635</v>
      </c>
      <c r="J590" s="2" t="s">
        <v>5636</v>
      </c>
      <c r="K590" s="2" t="s">
        <v>5637</v>
      </c>
      <c r="Q590" s="2" t="s">
        <v>5638</v>
      </c>
      <c r="R590" s="2" t="b">
        <v>1</v>
      </c>
      <c r="S590" s="2" t="b">
        <v>0</v>
      </c>
      <c r="T590" s="2">
        <v>2891.0</v>
      </c>
      <c r="U590" s="2" t="s">
        <v>5639</v>
      </c>
      <c r="V590" s="2" t="s">
        <v>2225</v>
      </c>
      <c r="Z590" s="2" t="s">
        <v>7243</v>
      </c>
    </row>
    <row r="591">
      <c r="A591" s="2">
        <v>265.0</v>
      </c>
      <c r="B591" s="2" t="s">
        <v>6135</v>
      </c>
      <c r="C591" s="2" t="s">
        <v>2828</v>
      </c>
      <c r="D591" s="2" t="b">
        <v>1</v>
      </c>
      <c r="E591" s="2">
        <v>0.0</v>
      </c>
      <c r="F591" s="2">
        <v>0.0</v>
      </c>
      <c r="G591" s="2">
        <v>0.0</v>
      </c>
      <c r="H591" s="130">
        <v>42319.57361111111</v>
      </c>
      <c r="I591" s="2" t="s">
        <v>2829</v>
      </c>
      <c r="J591" s="2" t="s">
        <v>2830</v>
      </c>
      <c r="K591" s="2" t="s">
        <v>2831</v>
      </c>
      <c r="Q591" s="2" t="s">
        <v>2833</v>
      </c>
      <c r="R591" s="2" t="b">
        <v>1</v>
      </c>
      <c r="S591" s="2" t="b">
        <v>0</v>
      </c>
      <c r="T591" s="2">
        <v>29602.0</v>
      </c>
      <c r="U591" s="2" t="s">
        <v>2834</v>
      </c>
      <c r="V591" s="2" t="s">
        <v>2835</v>
      </c>
      <c r="W591" s="53">
        <v>1.4300657E7</v>
      </c>
      <c r="X591" s="53">
        <v>1.3760519E7</v>
      </c>
      <c r="Y591" s="2" t="s">
        <v>2836</v>
      </c>
      <c r="Z591" s="2" t="s">
        <v>7244</v>
      </c>
    </row>
    <row r="592">
      <c r="A592" s="2">
        <v>266.0</v>
      </c>
      <c r="B592" s="2" t="s">
        <v>6135</v>
      </c>
      <c r="C592" s="2" t="s">
        <v>2828</v>
      </c>
      <c r="D592" s="2" t="b">
        <v>1</v>
      </c>
      <c r="E592" s="2">
        <v>8.0</v>
      </c>
      <c r="F592" s="2">
        <v>1.0</v>
      </c>
      <c r="G592" s="2">
        <v>7.0</v>
      </c>
      <c r="H592" s="130">
        <v>42320.25347222222</v>
      </c>
      <c r="I592" s="2" t="s">
        <v>2829</v>
      </c>
      <c r="J592" s="2" t="s">
        <v>2830</v>
      </c>
      <c r="K592" s="2" t="s">
        <v>2831</v>
      </c>
      <c r="Q592" s="2" t="s">
        <v>2833</v>
      </c>
      <c r="R592" s="2" t="b">
        <v>1</v>
      </c>
      <c r="S592" s="2" t="b">
        <v>0</v>
      </c>
      <c r="T592" s="2">
        <v>29602.0</v>
      </c>
      <c r="U592" s="2" t="s">
        <v>2834</v>
      </c>
      <c r="V592" s="2" t="s">
        <v>2835</v>
      </c>
      <c r="W592" s="53">
        <v>1.4300657E7</v>
      </c>
      <c r="X592" s="53">
        <v>1.3760519E7</v>
      </c>
      <c r="Y592" s="2" t="s">
        <v>2836</v>
      </c>
      <c r="Z592" s="2" t="s">
        <v>7251</v>
      </c>
    </row>
    <row r="593">
      <c r="A593" s="2">
        <v>276.0</v>
      </c>
      <c r="B593" s="2" t="s">
        <v>6135</v>
      </c>
      <c r="D593" s="2" t="b">
        <v>1</v>
      </c>
      <c r="E593" s="2">
        <v>14812.0</v>
      </c>
      <c r="F593" s="2">
        <v>1716.0</v>
      </c>
      <c r="G593" s="2">
        <v>13096.0</v>
      </c>
      <c r="H593" s="130">
        <v>42309.60555555556</v>
      </c>
      <c r="I593" s="2" t="s">
        <v>2942</v>
      </c>
      <c r="J593" s="2" t="s">
        <v>2944</v>
      </c>
      <c r="K593" s="2" t="s">
        <v>2945</v>
      </c>
      <c r="Q593" s="2" t="s">
        <v>2946</v>
      </c>
      <c r="R593" s="2" t="b">
        <v>1</v>
      </c>
      <c r="S593" s="2" t="b">
        <v>0</v>
      </c>
      <c r="T593" s="2">
        <v>29602.0</v>
      </c>
      <c r="U593" s="2" t="s">
        <v>2947</v>
      </c>
      <c r="V593" s="2" t="s">
        <v>2835</v>
      </c>
      <c r="Z593" s="2" t="s">
        <v>7257</v>
      </c>
    </row>
    <row r="594">
      <c r="A594" s="2">
        <v>410.0</v>
      </c>
      <c r="B594" s="2" t="s">
        <v>6135</v>
      </c>
      <c r="C594" s="2" t="s">
        <v>4531</v>
      </c>
      <c r="D594" s="2" t="b">
        <v>1</v>
      </c>
      <c r="E594" s="2">
        <v>7.0</v>
      </c>
      <c r="F594" s="2">
        <v>1.0</v>
      </c>
      <c r="G594" s="2">
        <v>6.0</v>
      </c>
      <c r="H594" s="130">
        <v>42310.770833333336</v>
      </c>
      <c r="I594" s="2" t="s">
        <v>4532</v>
      </c>
      <c r="J594" s="2" t="s">
        <v>4533</v>
      </c>
      <c r="K594" s="2" t="s">
        <v>4534</v>
      </c>
      <c r="Q594" s="2" t="s">
        <v>4535</v>
      </c>
      <c r="R594" s="2" t="b">
        <v>1</v>
      </c>
      <c r="S594" s="2" t="b">
        <v>1</v>
      </c>
      <c r="T594" s="2">
        <v>29302.0</v>
      </c>
      <c r="U594" s="2" t="s">
        <v>4537</v>
      </c>
      <c r="V594" s="2" t="s">
        <v>2835</v>
      </c>
      <c r="W594" s="53">
        <v>79513.0</v>
      </c>
      <c r="X594" s="53">
        <v>73488.0</v>
      </c>
      <c r="Y594" s="2" t="s">
        <v>4539</v>
      </c>
      <c r="Z594" s="2" t="s">
        <v>7264</v>
      </c>
    </row>
    <row r="595">
      <c r="A595" s="2">
        <v>415.0</v>
      </c>
      <c r="B595" s="2" t="s">
        <v>6135</v>
      </c>
      <c r="C595" s="2" t="s">
        <v>4599</v>
      </c>
      <c r="D595" s="2" t="b">
        <v>1</v>
      </c>
      <c r="E595" s="2">
        <v>6.0</v>
      </c>
      <c r="F595" s="2">
        <v>0.0</v>
      </c>
      <c r="G595" s="2">
        <v>6.0</v>
      </c>
      <c r="H595" s="130">
        <v>42332.20347222222</v>
      </c>
      <c r="I595" s="2" t="s">
        <v>4600</v>
      </c>
      <c r="J595" s="2" t="s">
        <v>4601</v>
      </c>
      <c r="K595" s="2" t="s">
        <v>4602</v>
      </c>
      <c r="Q595" s="2" t="s">
        <v>4603</v>
      </c>
      <c r="R595" s="2" t="b">
        <v>1</v>
      </c>
      <c r="S595" s="2" t="b">
        <v>1</v>
      </c>
      <c r="T595" s="2">
        <v>29835.0</v>
      </c>
      <c r="U595" s="2" t="s">
        <v>4605</v>
      </c>
      <c r="V595" s="2" t="s">
        <v>2835</v>
      </c>
      <c r="Y595" s="2" t="s">
        <v>461</v>
      </c>
      <c r="Z595" s="2" t="s">
        <v>7267</v>
      </c>
    </row>
    <row r="596">
      <c r="A596" s="2">
        <v>471.0</v>
      </c>
      <c r="B596" s="2" t="s">
        <v>6135</v>
      </c>
      <c r="C596" s="2" t="s">
        <v>5254</v>
      </c>
      <c r="D596" s="2" t="b">
        <v>1</v>
      </c>
      <c r="E596" s="2">
        <v>54.0</v>
      </c>
      <c r="F596" s="2">
        <v>8.0</v>
      </c>
      <c r="G596" s="2">
        <v>46.0</v>
      </c>
      <c r="H596" s="130">
        <v>42320.50347222222</v>
      </c>
      <c r="I596" s="2" t="s">
        <v>5256</v>
      </c>
      <c r="J596" s="2" t="s">
        <v>5257</v>
      </c>
      <c r="K596" s="2" t="s">
        <v>5258</v>
      </c>
      <c r="Q596" s="2" t="s">
        <v>5259</v>
      </c>
      <c r="R596" s="2" t="b">
        <v>1</v>
      </c>
      <c r="S596" s="2" t="b">
        <v>0</v>
      </c>
      <c r="T596" s="2">
        <v>29229.0</v>
      </c>
      <c r="U596" s="2" t="s">
        <v>5260</v>
      </c>
      <c r="V596" s="2" t="s">
        <v>2835</v>
      </c>
      <c r="Y596" s="2" t="s">
        <v>5261</v>
      </c>
      <c r="Z596" s="2" t="s">
        <v>7270</v>
      </c>
    </row>
    <row r="597">
      <c r="A597" s="2">
        <v>532.0</v>
      </c>
      <c r="B597" s="2" t="s">
        <v>6135</v>
      </c>
      <c r="C597" s="2" t="s">
        <v>13852</v>
      </c>
      <c r="D597" s="2" t="b">
        <v>0</v>
      </c>
      <c r="E597" s="2">
        <v>0.0</v>
      </c>
      <c r="F597" s="2">
        <v>0.0</v>
      </c>
      <c r="G597" s="2">
        <v>0.0</v>
      </c>
      <c r="H597" s="130">
        <v>42310.361805555556</v>
      </c>
      <c r="I597" s="2" t="s">
        <v>5834</v>
      </c>
      <c r="J597" s="2" t="s">
        <v>2944</v>
      </c>
      <c r="K597" s="2" t="s">
        <v>5837</v>
      </c>
      <c r="Q597" s="2" t="s">
        <v>5838</v>
      </c>
      <c r="R597" s="2" t="b">
        <v>1</v>
      </c>
      <c r="S597" s="2" t="b">
        <v>0</v>
      </c>
      <c r="T597" s="2">
        <v>29602.0</v>
      </c>
      <c r="U597" s="2" t="s">
        <v>2947</v>
      </c>
      <c r="V597" s="2" t="s">
        <v>2835</v>
      </c>
      <c r="Z597" s="2" t="s">
        <v>7272</v>
      </c>
    </row>
    <row r="598">
      <c r="A598" s="2">
        <v>533.0</v>
      </c>
      <c r="B598" s="2" t="s">
        <v>6135</v>
      </c>
      <c r="D598" s="2" t="b">
        <v>0</v>
      </c>
      <c r="E598" s="2">
        <v>3.0</v>
      </c>
      <c r="F598" s="2">
        <v>2.0</v>
      </c>
      <c r="G598" s="2">
        <v>1.0</v>
      </c>
      <c r="H598" s="130">
        <v>42310.438888888886</v>
      </c>
      <c r="I598" s="2" t="s">
        <v>5855</v>
      </c>
      <c r="J598" s="2" t="s">
        <v>2944</v>
      </c>
      <c r="K598" s="2" t="s">
        <v>5856</v>
      </c>
      <c r="Q598" s="2" t="s">
        <v>5858</v>
      </c>
      <c r="R598" s="2" t="b">
        <v>1</v>
      </c>
      <c r="S598" s="2" t="b">
        <v>1</v>
      </c>
      <c r="T598" s="2">
        <v>29602.0</v>
      </c>
      <c r="U598" s="2" t="s">
        <v>2947</v>
      </c>
      <c r="V598" s="2" t="s">
        <v>2835</v>
      </c>
      <c r="Z598" s="2" t="s">
        <v>7281</v>
      </c>
    </row>
    <row r="599">
      <c r="A599" s="2">
        <v>534.0</v>
      </c>
      <c r="B599" s="2" t="s">
        <v>6135</v>
      </c>
      <c r="C599" s="2" t="s">
        <v>13853</v>
      </c>
      <c r="D599" s="2" t="b">
        <v>0</v>
      </c>
      <c r="E599" s="2">
        <v>21.0</v>
      </c>
      <c r="F599" s="2">
        <v>1.0</v>
      </c>
      <c r="G599" s="2">
        <v>20.0</v>
      </c>
      <c r="H599" s="130">
        <v>42310.459027777775</v>
      </c>
      <c r="I599" s="2" t="s">
        <v>1433</v>
      </c>
      <c r="J599" s="2" t="s">
        <v>2944</v>
      </c>
      <c r="K599" s="2" t="s">
        <v>1436</v>
      </c>
      <c r="Q599" s="2" t="s">
        <v>1438</v>
      </c>
      <c r="R599" s="2" t="b">
        <v>1</v>
      </c>
      <c r="S599" s="2" t="b">
        <v>0</v>
      </c>
      <c r="T599" s="2">
        <v>29602.0</v>
      </c>
      <c r="U599" s="2" t="s">
        <v>2947</v>
      </c>
      <c r="V599" s="2" t="s">
        <v>2835</v>
      </c>
      <c r="Z599" s="2" t="s">
        <v>7286</v>
      </c>
    </row>
    <row r="600">
      <c r="A600" s="2">
        <v>535.0</v>
      </c>
      <c r="B600" s="2" t="s">
        <v>6135</v>
      </c>
      <c r="D600" s="2" t="b">
        <v>0</v>
      </c>
      <c r="E600" s="2">
        <v>6.0</v>
      </c>
      <c r="F600" s="2">
        <v>4.0</v>
      </c>
      <c r="G600" s="2">
        <v>2.0</v>
      </c>
      <c r="H600" s="130">
        <v>42310.61875</v>
      </c>
      <c r="I600" s="2" t="s">
        <v>5871</v>
      </c>
      <c r="J600" s="2" t="s">
        <v>2944</v>
      </c>
      <c r="K600" s="2" t="s">
        <v>5856</v>
      </c>
      <c r="Q600" s="2" t="s">
        <v>5858</v>
      </c>
      <c r="R600" s="2" t="b">
        <v>1</v>
      </c>
      <c r="S600" s="2" t="b">
        <v>1</v>
      </c>
      <c r="T600" s="2">
        <v>29602.0</v>
      </c>
      <c r="U600" s="2" t="s">
        <v>2947</v>
      </c>
      <c r="V600" s="2" t="s">
        <v>2835</v>
      </c>
      <c r="Z600" s="2" t="s">
        <v>7289</v>
      </c>
    </row>
    <row r="601">
      <c r="A601" s="2">
        <v>536.0</v>
      </c>
      <c r="B601" s="2" t="s">
        <v>6135</v>
      </c>
      <c r="C601" s="2" t="s">
        <v>13854</v>
      </c>
      <c r="D601" s="2" t="b">
        <v>0</v>
      </c>
      <c r="E601" s="2">
        <v>17.0</v>
      </c>
      <c r="F601" s="2">
        <v>2.0</v>
      </c>
      <c r="G601" s="2">
        <v>15.0</v>
      </c>
      <c r="H601" s="130">
        <v>42311.30902777778</v>
      </c>
      <c r="I601" s="2" t="s">
        <v>5876</v>
      </c>
      <c r="J601" s="2" t="s">
        <v>2944</v>
      </c>
      <c r="K601" s="2" t="s">
        <v>5877</v>
      </c>
      <c r="Q601" s="2" t="s">
        <v>5878</v>
      </c>
      <c r="R601" s="2" t="b">
        <v>1</v>
      </c>
      <c r="S601" s="2" t="b">
        <v>0</v>
      </c>
      <c r="T601" s="2">
        <v>29602.0</v>
      </c>
      <c r="U601" s="2" t="s">
        <v>2947</v>
      </c>
      <c r="V601" s="2" t="s">
        <v>2835</v>
      </c>
      <c r="Z601" s="2" t="s">
        <v>7298</v>
      </c>
    </row>
    <row r="602">
      <c r="A602" s="2">
        <v>537.0</v>
      </c>
      <c r="B602" s="2" t="s">
        <v>6135</v>
      </c>
      <c r="D602" s="2" t="b">
        <v>0</v>
      </c>
      <c r="E602" s="2">
        <v>18.0</v>
      </c>
      <c r="F602" s="2">
        <v>1.0</v>
      </c>
      <c r="G602" s="2">
        <v>17.0</v>
      </c>
      <c r="H602" s="130">
        <v>42311.43680555555</v>
      </c>
      <c r="I602" s="2" t="s">
        <v>5890</v>
      </c>
      <c r="J602" s="2" t="s">
        <v>2944</v>
      </c>
      <c r="K602" s="2" t="s">
        <v>5891</v>
      </c>
      <c r="Q602" s="2" t="s">
        <v>5892</v>
      </c>
      <c r="R602" s="2" t="b">
        <v>1</v>
      </c>
      <c r="S602" s="2" t="b">
        <v>0</v>
      </c>
      <c r="T602" s="2">
        <v>29602.0</v>
      </c>
      <c r="U602" s="2" t="s">
        <v>2947</v>
      </c>
      <c r="V602" s="2" t="s">
        <v>2835</v>
      </c>
      <c r="Z602" s="2" t="s">
        <v>7301</v>
      </c>
    </row>
    <row r="603">
      <c r="A603" s="2">
        <v>538.0</v>
      </c>
      <c r="B603" s="2" t="s">
        <v>6135</v>
      </c>
      <c r="C603" s="2" t="s">
        <v>13855</v>
      </c>
      <c r="D603" s="2" t="b">
        <v>0</v>
      </c>
      <c r="E603" s="2">
        <v>0.0</v>
      </c>
      <c r="F603" s="2">
        <v>0.0</v>
      </c>
      <c r="G603" s="2">
        <v>0.0</v>
      </c>
      <c r="H603" s="130">
        <v>42311.65416666667</v>
      </c>
      <c r="I603" s="2" t="s">
        <v>5896</v>
      </c>
      <c r="J603" s="2" t="s">
        <v>2944</v>
      </c>
      <c r="K603" s="2" t="s">
        <v>5897</v>
      </c>
      <c r="Q603" s="2" t="s">
        <v>5898</v>
      </c>
      <c r="R603" s="2" t="b">
        <v>1</v>
      </c>
      <c r="S603" s="2" t="b">
        <v>0</v>
      </c>
      <c r="T603" s="2">
        <v>29602.0</v>
      </c>
      <c r="U603" s="2" t="s">
        <v>2947</v>
      </c>
      <c r="V603" s="2" t="s">
        <v>2835</v>
      </c>
      <c r="Z603" s="2" t="s">
        <v>7304</v>
      </c>
    </row>
    <row r="604">
      <c r="A604" s="2">
        <v>539.0</v>
      </c>
      <c r="B604" s="2" t="s">
        <v>6135</v>
      </c>
      <c r="D604" s="2" t="b">
        <v>0</v>
      </c>
      <c r="E604" s="2">
        <v>2.0</v>
      </c>
      <c r="F604" s="2">
        <v>0.0</v>
      </c>
      <c r="G604" s="2">
        <v>2.0</v>
      </c>
      <c r="H604" s="130">
        <v>42312.027083333334</v>
      </c>
      <c r="I604" s="2" t="s">
        <v>5903</v>
      </c>
      <c r="J604" s="2" t="s">
        <v>2944</v>
      </c>
      <c r="K604" s="2" t="s">
        <v>5904</v>
      </c>
      <c r="Q604" s="2" t="s">
        <v>5905</v>
      </c>
      <c r="R604" s="2" t="b">
        <v>1</v>
      </c>
      <c r="S604" s="2" t="b">
        <v>0</v>
      </c>
      <c r="T604" s="2">
        <v>29602.0</v>
      </c>
      <c r="U604" s="2" t="s">
        <v>2947</v>
      </c>
      <c r="V604" s="2" t="s">
        <v>2835</v>
      </c>
      <c r="Z604" s="2" t="s">
        <v>7307</v>
      </c>
    </row>
    <row r="605">
      <c r="A605" s="2">
        <v>540.0</v>
      </c>
      <c r="B605" s="2" t="s">
        <v>6135</v>
      </c>
      <c r="C605" s="2" t="s">
        <v>13856</v>
      </c>
      <c r="D605" s="2" t="b">
        <v>0</v>
      </c>
      <c r="E605" s="2">
        <v>0.0</v>
      </c>
      <c r="F605" s="2">
        <v>0.0</v>
      </c>
      <c r="G605" s="2">
        <v>0.0</v>
      </c>
      <c r="H605" s="130">
        <v>42312.231944444444</v>
      </c>
      <c r="I605" s="2" t="s">
        <v>5911</v>
      </c>
      <c r="J605" s="2" t="s">
        <v>2944</v>
      </c>
      <c r="K605" s="2" t="s">
        <v>5912</v>
      </c>
      <c r="Q605" s="2" t="s">
        <v>5914</v>
      </c>
      <c r="R605" s="2" t="b">
        <v>1</v>
      </c>
      <c r="S605" s="2" t="b">
        <v>0</v>
      </c>
      <c r="T605" s="2">
        <v>29602.0</v>
      </c>
      <c r="U605" s="2" t="s">
        <v>2947</v>
      </c>
      <c r="V605" s="2" t="s">
        <v>2835</v>
      </c>
      <c r="Z605" s="2" t="s">
        <v>7308</v>
      </c>
    </row>
    <row r="606">
      <c r="A606" s="2">
        <v>541.0</v>
      </c>
      <c r="B606" s="2" t="s">
        <v>6135</v>
      </c>
      <c r="D606" s="2" t="b">
        <v>0</v>
      </c>
      <c r="E606" s="2">
        <v>4.0</v>
      </c>
      <c r="F606" s="2">
        <v>3.0</v>
      </c>
      <c r="G606" s="2">
        <v>1.0</v>
      </c>
      <c r="H606" s="130">
        <v>42313.444444444445</v>
      </c>
      <c r="I606" s="2" t="s">
        <v>5918</v>
      </c>
      <c r="J606" s="2" t="s">
        <v>2944</v>
      </c>
      <c r="K606" s="2" t="s">
        <v>5856</v>
      </c>
      <c r="Q606" s="2" t="s">
        <v>5858</v>
      </c>
      <c r="R606" s="2" t="b">
        <v>1</v>
      </c>
      <c r="S606" s="2" t="b">
        <v>0</v>
      </c>
      <c r="T606" s="2">
        <v>29602.0</v>
      </c>
      <c r="U606" s="2" t="s">
        <v>2947</v>
      </c>
      <c r="V606" s="2" t="s">
        <v>2835</v>
      </c>
      <c r="Z606" s="2" t="s">
        <v>7311</v>
      </c>
    </row>
    <row r="607">
      <c r="A607" s="2">
        <v>542.0</v>
      </c>
      <c r="B607" s="2" t="s">
        <v>6135</v>
      </c>
      <c r="D607" s="2" t="b">
        <v>0</v>
      </c>
      <c r="E607" s="2">
        <v>3.0</v>
      </c>
      <c r="F607" s="2">
        <v>1.0</v>
      </c>
      <c r="G607" s="2">
        <v>2.0</v>
      </c>
      <c r="H607" s="130">
        <v>42313.95277777778</v>
      </c>
      <c r="I607" s="2" t="s">
        <v>5922</v>
      </c>
      <c r="J607" s="2" t="s">
        <v>2944</v>
      </c>
      <c r="K607" s="2" t="s">
        <v>5924</v>
      </c>
      <c r="Q607" s="2" t="s">
        <v>5925</v>
      </c>
      <c r="R607" s="2" t="b">
        <v>1</v>
      </c>
      <c r="S607" s="2" t="b">
        <v>0</v>
      </c>
      <c r="T607" s="2">
        <v>29602.0</v>
      </c>
      <c r="U607" s="2" t="s">
        <v>2947</v>
      </c>
      <c r="V607" s="2" t="s">
        <v>2835</v>
      </c>
      <c r="Z607" s="2" t="s">
        <v>7313</v>
      </c>
    </row>
    <row r="608">
      <c r="A608" s="2">
        <v>543.0</v>
      </c>
      <c r="B608" s="2" t="s">
        <v>6135</v>
      </c>
      <c r="D608" s="2" t="b">
        <v>0</v>
      </c>
      <c r="E608" s="2">
        <v>25.0</v>
      </c>
      <c r="F608" s="2">
        <v>7.0</v>
      </c>
      <c r="G608" s="2">
        <v>18.0</v>
      </c>
      <c r="H608" s="130">
        <v>42314.87777777778</v>
      </c>
      <c r="I608" s="2" t="s">
        <v>5930</v>
      </c>
      <c r="J608" s="2" t="s">
        <v>2944</v>
      </c>
      <c r="K608" s="2" t="s">
        <v>5931</v>
      </c>
      <c r="Q608" s="2" t="s">
        <v>5932</v>
      </c>
      <c r="R608" s="2" t="b">
        <v>1</v>
      </c>
      <c r="S608" s="2" t="b">
        <v>0</v>
      </c>
      <c r="T608" s="2">
        <v>29602.0</v>
      </c>
      <c r="U608" s="2" t="s">
        <v>2947</v>
      </c>
      <c r="V608" s="2" t="s">
        <v>2835</v>
      </c>
      <c r="Z608" s="2" t="s">
        <v>7315</v>
      </c>
    </row>
    <row r="609">
      <c r="A609" s="2">
        <v>544.0</v>
      </c>
      <c r="B609" s="2" t="s">
        <v>6135</v>
      </c>
      <c r="D609" s="2" t="b">
        <v>0</v>
      </c>
      <c r="E609" s="2">
        <v>5.0</v>
      </c>
      <c r="F609" s="2">
        <v>2.0</v>
      </c>
      <c r="G609" s="2">
        <v>3.0</v>
      </c>
      <c r="H609" s="130">
        <v>42315.76597222222</v>
      </c>
      <c r="I609" s="2" t="s">
        <v>5937</v>
      </c>
      <c r="J609" s="2" t="s">
        <v>2944</v>
      </c>
      <c r="K609" s="2" t="s">
        <v>5856</v>
      </c>
      <c r="Q609" s="2" t="s">
        <v>5858</v>
      </c>
      <c r="R609" s="2" t="b">
        <v>1</v>
      </c>
      <c r="S609" s="2" t="b">
        <v>1</v>
      </c>
      <c r="T609" s="2">
        <v>29602.0</v>
      </c>
      <c r="U609" s="2" t="s">
        <v>2947</v>
      </c>
      <c r="V609" s="2" t="s">
        <v>2835</v>
      </c>
      <c r="Z609" s="2" t="s">
        <v>7316</v>
      </c>
    </row>
    <row r="610">
      <c r="A610" s="2">
        <v>545.0</v>
      </c>
      <c r="B610" s="2" t="s">
        <v>6135</v>
      </c>
      <c r="C610" s="2" t="s">
        <v>13857</v>
      </c>
      <c r="D610" s="2" t="b">
        <v>0</v>
      </c>
      <c r="E610" s="2">
        <v>1.0</v>
      </c>
      <c r="F610" s="2">
        <v>0.0</v>
      </c>
      <c r="G610" s="2">
        <v>1.0</v>
      </c>
      <c r="H610" s="130">
        <v>42318.36111111111</v>
      </c>
      <c r="I610" s="2" t="s">
        <v>5941</v>
      </c>
      <c r="J610" s="2" t="s">
        <v>2944</v>
      </c>
      <c r="K610" s="2" t="s">
        <v>5942</v>
      </c>
      <c r="Q610" s="2" t="s">
        <v>5944</v>
      </c>
      <c r="R610" s="2" t="b">
        <v>1</v>
      </c>
      <c r="S610" s="2" t="b">
        <v>0</v>
      </c>
      <c r="T610" s="2">
        <v>29602.0</v>
      </c>
      <c r="U610" s="2" t="s">
        <v>2947</v>
      </c>
      <c r="V610" s="2" t="s">
        <v>2835</v>
      </c>
      <c r="Z610" s="2" t="s">
        <v>7322</v>
      </c>
    </row>
    <row r="611">
      <c r="A611" s="2">
        <v>546.0</v>
      </c>
      <c r="B611" s="2" t="s">
        <v>6135</v>
      </c>
      <c r="D611" s="2" t="b">
        <v>0</v>
      </c>
      <c r="E611" s="2">
        <v>4.0</v>
      </c>
      <c r="F611" s="2">
        <v>2.0</v>
      </c>
      <c r="G611" s="2">
        <v>2.0</v>
      </c>
      <c r="H611" s="130">
        <v>42318.4125</v>
      </c>
      <c r="I611" s="2" t="s">
        <v>5948</v>
      </c>
      <c r="J611" s="2" t="s">
        <v>2944</v>
      </c>
      <c r="K611" s="2" t="s">
        <v>5856</v>
      </c>
      <c r="Q611" s="2" t="s">
        <v>5858</v>
      </c>
      <c r="R611" s="2" t="b">
        <v>1</v>
      </c>
      <c r="S611" s="2" t="b">
        <v>1</v>
      </c>
      <c r="T611" s="2">
        <v>29602.0</v>
      </c>
      <c r="U611" s="2" t="s">
        <v>2947</v>
      </c>
      <c r="V611" s="2" t="s">
        <v>2835</v>
      </c>
      <c r="Z611" s="2" t="s">
        <v>7328</v>
      </c>
    </row>
    <row r="612">
      <c r="A612" s="2">
        <v>547.0</v>
      </c>
      <c r="B612" s="2" t="s">
        <v>6135</v>
      </c>
      <c r="C612" s="2" t="s">
        <v>13858</v>
      </c>
      <c r="D612" s="2" t="b">
        <v>0</v>
      </c>
      <c r="E612" s="2">
        <v>32.0</v>
      </c>
      <c r="F612" s="2">
        <v>8.0</v>
      </c>
      <c r="G612" s="2">
        <v>24.0</v>
      </c>
      <c r="H612" s="130">
        <v>42318.425</v>
      </c>
      <c r="I612" s="2" t="s">
        <v>5953</v>
      </c>
      <c r="J612" s="2" t="s">
        <v>2944</v>
      </c>
      <c r="K612" s="2" t="s">
        <v>5954</v>
      </c>
      <c r="Q612" s="2" t="s">
        <v>5956</v>
      </c>
      <c r="R612" s="2" t="b">
        <v>1</v>
      </c>
      <c r="S612" s="2" t="b">
        <v>0</v>
      </c>
      <c r="T612" s="2">
        <v>29602.0</v>
      </c>
      <c r="U612" s="2" t="s">
        <v>2947</v>
      </c>
      <c r="V612" s="2" t="s">
        <v>2835</v>
      </c>
      <c r="Z612" s="2" t="s">
        <v>7331</v>
      </c>
    </row>
    <row r="613">
      <c r="A613" s="2">
        <v>548.0</v>
      </c>
      <c r="B613" s="2" t="s">
        <v>6135</v>
      </c>
      <c r="C613" s="2" t="s">
        <v>13859</v>
      </c>
      <c r="D613" s="2" t="b">
        <v>0</v>
      </c>
      <c r="E613" s="2">
        <v>786.0</v>
      </c>
      <c r="F613" s="2">
        <v>181.0</v>
      </c>
      <c r="G613" s="2">
        <v>605.0</v>
      </c>
      <c r="H613" s="130">
        <v>42318.520833333336</v>
      </c>
      <c r="I613" s="2" t="s">
        <v>5967</v>
      </c>
      <c r="J613" s="2" t="s">
        <v>2944</v>
      </c>
      <c r="K613" s="2" t="s">
        <v>5969</v>
      </c>
      <c r="Q613" s="2" t="s">
        <v>5972</v>
      </c>
      <c r="R613" s="2" t="b">
        <v>1</v>
      </c>
      <c r="S613" s="2" t="b">
        <v>0</v>
      </c>
      <c r="T613" s="2">
        <v>29602.0</v>
      </c>
      <c r="U613" s="2" t="s">
        <v>2947</v>
      </c>
      <c r="V613" s="2" t="s">
        <v>2835</v>
      </c>
      <c r="Z613" s="2" t="s">
        <v>7334</v>
      </c>
    </row>
    <row r="614">
      <c r="A614" s="2">
        <v>549.0</v>
      </c>
      <c r="B614" s="2" t="s">
        <v>6135</v>
      </c>
      <c r="C614" s="2" t="s">
        <v>13860</v>
      </c>
      <c r="D614" s="2" t="b">
        <v>0</v>
      </c>
      <c r="E614" s="2">
        <v>3.0</v>
      </c>
      <c r="F614" s="2">
        <v>0.0</v>
      </c>
      <c r="G614" s="2">
        <v>3.0</v>
      </c>
      <c r="H614" s="130">
        <v>42318.61111111111</v>
      </c>
      <c r="I614" s="2" t="s">
        <v>5987</v>
      </c>
      <c r="J614" s="2" t="s">
        <v>2944</v>
      </c>
      <c r="K614" s="2" t="s">
        <v>5989</v>
      </c>
      <c r="Q614" s="2" t="s">
        <v>5993</v>
      </c>
      <c r="R614" s="2" t="b">
        <v>1</v>
      </c>
      <c r="S614" s="2" t="b">
        <v>1</v>
      </c>
      <c r="T614" s="2">
        <v>29602.0</v>
      </c>
      <c r="U614" s="2" t="s">
        <v>2947</v>
      </c>
      <c r="V614" s="2" t="s">
        <v>2835</v>
      </c>
      <c r="Z614" s="2" t="s">
        <v>7338</v>
      </c>
    </row>
    <row r="615">
      <c r="A615" s="2">
        <v>550.0</v>
      </c>
      <c r="B615" s="2" t="s">
        <v>6135</v>
      </c>
      <c r="D615" s="2" t="b">
        <v>0</v>
      </c>
      <c r="E615" s="2">
        <v>6.0</v>
      </c>
      <c r="F615" s="2">
        <v>1.0</v>
      </c>
      <c r="G615" s="2">
        <v>5.0</v>
      </c>
      <c r="H615" s="130">
        <v>42320.729166666664</v>
      </c>
      <c r="I615" s="2" t="s">
        <v>6008</v>
      </c>
      <c r="J615" s="2" t="s">
        <v>2944</v>
      </c>
      <c r="K615" s="2" t="s">
        <v>6012</v>
      </c>
      <c r="Q615" s="2" t="s">
        <v>6015</v>
      </c>
      <c r="R615" s="2" t="b">
        <v>1</v>
      </c>
      <c r="S615" s="2" t="b">
        <v>0</v>
      </c>
      <c r="T615" s="2">
        <v>29602.0</v>
      </c>
      <c r="U615" s="2" t="s">
        <v>2947</v>
      </c>
      <c r="V615" s="2" t="s">
        <v>2835</v>
      </c>
      <c r="Z615" s="2" t="s">
        <v>7346</v>
      </c>
    </row>
    <row r="616">
      <c r="A616" s="2">
        <v>551.0</v>
      </c>
      <c r="B616" s="2" t="s">
        <v>6135</v>
      </c>
      <c r="C616" s="2" t="s">
        <v>13861</v>
      </c>
      <c r="D616" s="2" t="b">
        <v>0</v>
      </c>
      <c r="E616" s="2">
        <v>68.0</v>
      </c>
      <c r="F616" s="2">
        <v>14.0</v>
      </c>
      <c r="G616" s="2">
        <v>54.0</v>
      </c>
      <c r="H616" s="130">
        <v>42321.13958333333</v>
      </c>
      <c r="I616" s="2" t="s">
        <v>6020</v>
      </c>
      <c r="J616" s="2" t="s">
        <v>2944</v>
      </c>
      <c r="K616" s="2" t="s">
        <v>6021</v>
      </c>
      <c r="Q616" s="2" t="s">
        <v>6022</v>
      </c>
      <c r="R616" s="2" t="b">
        <v>1</v>
      </c>
      <c r="S616" s="2" t="b">
        <v>1</v>
      </c>
      <c r="T616" s="2">
        <v>29602.0</v>
      </c>
      <c r="U616" s="2" t="s">
        <v>2947</v>
      </c>
      <c r="V616" s="2" t="s">
        <v>2835</v>
      </c>
      <c r="Z616" s="2" t="s">
        <v>7351</v>
      </c>
    </row>
    <row r="617">
      <c r="A617" s="2">
        <v>552.0</v>
      </c>
      <c r="B617" s="2" t="s">
        <v>6135</v>
      </c>
      <c r="C617" s="2" t="s">
        <v>13862</v>
      </c>
      <c r="D617" s="2" t="b">
        <v>0</v>
      </c>
      <c r="E617" s="2">
        <v>439.0</v>
      </c>
      <c r="F617" s="2">
        <v>158.0</v>
      </c>
      <c r="G617" s="2">
        <v>281.0</v>
      </c>
      <c r="H617" s="130">
        <v>42321.55347222222</v>
      </c>
      <c r="I617" s="2" t="s">
        <v>6028</v>
      </c>
      <c r="J617" s="2" t="s">
        <v>2944</v>
      </c>
      <c r="Q617" s="2" t="s">
        <v>6029</v>
      </c>
      <c r="R617" s="2" t="b">
        <v>1</v>
      </c>
      <c r="S617" s="2" t="b">
        <v>0</v>
      </c>
      <c r="T617" s="2">
        <v>29602.0</v>
      </c>
      <c r="U617" s="2" t="s">
        <v>2947</v>
      </c>
      <c r="V617" s="2" t="s">
        <v>2835</v>
      </c>
      <c r="Z617" s="2" t="s">
        <v>7355</v>
      </c>
    </row>
    <row r="618">
      <c r="A618" s="2">
        <v>553.0</v>
      </c>
      <c r="B618" s="2" t="s">
        <v>6135</v>
      </c>
      <c r="D618" s="2" t="b">
        <v>0</v>
      </c>
      <c r="E618" s="2">
        <v>0.0</v>
      </c>
      <c r="F618" s="2">
        <v>0.0</v>
      </c>
      <c r="G618" s="2">
        <v>0.0</v>
      </c>
      <c r="H618" s="130">
        <v>42321.84444444445</v>
      </c>
      <c r="I618" s="2" t="s">
        <v>6032</v>
      </c>
      <c r="J618" s="2" t="s">
        <v>2944</v>
      </c>
      <c r="K618" s="2" t="s">
        <v>6034</v>
      </c>
      <c r="Q618" s="2" t="s">
        <v>6035</v>
      </c>
      <c r="R618" s="2" t="b">
        <v>1</v>
      </c>
      <c r="S618" s="2" t="b">
        <v>0</v>
      </c>
      <c r="T618" s="2">
        <v>29602.0</v>
      </c>
      <c r="U618" s="2" t="s">
        <v>2947</v>
      </c>
      <c r="V618" s="2" t="s">
        <v>2835</v>
      </c>
      <c r="Z618" s="2" t="s">
        <v>7360</v>
      </c>
    </row>
    <row r="619">
      <c r="A619" s="2">
        <v>554.0</v>
      </c>
      <c r="B619" s="2" t="s">
        <v>6135</v>
      </c>
      <c r="C619" s="2" t="s">
        <v>13863</v>
      </c>
      <c r="D619" s="2" t="b">
        <v>0</v>
      </c>
      <c r="E619" s="2">
        <v>4.0</v>
      </c>
      <c r="F619" s="2">
        <v>0.0</v>
      </c>
      <c r="G619" s="2">
        <v>4.0</v>
      </c>
      <c r="H619" s="130">
        <v>42324.36388888889</v>
      </c>
      <c r="I619" s="2" t="s">
        <v>6040</v>
      </c>
      <c r="J619" s="2" t="s">
        <v>2944</v>
      </c>
      <c r="K619" s="2" t="s">
        <v>6041</v>
      </c>
      <c r="Q619" s="2" t="s">
        <v>6042</v>
      </c>
      <c r="R619" s="2" t="b">
        <v>1</v>
      </c>
      <c r="S619" s="2" t="b">
        <v>1</v>
      </c>
      <c r="T619" s="2">
        <v>29602.0</v>
      </c>
      <c r="U619" s="2" t="s">
        <v>2947</v>
      </c>
      <c r="V619" s="2" t="s">
        <v>2835</v>
      </c>
      <c r="Z619" s="2" t="s">
        <v>7364</v>
      </c>
    </row>
    <row r="620">
      <c r="A620" s="2">
        <v>555.0</v>
      </c>
      <c r="B620" s="2" t="s">
        <v>6135</v>
      </c>
      <c r="D620" s="2" t="b">
        <v>0</v>
      </c>
      <c r="E620" s="2">
        <v>3.0</v>
      </c>
      <c r="F620" s="2">
        <v>2.0</v>
      </c>
      <c r="G620" s="2">
        <v>1.0</v>
      </c>
      <c r="H620" s="130">
        <v>42325.38125</v>
      </c>
      <c r="I620" s="2" t="s">
        <v>6054</v>
      </c>
      <c r="J620" s="2" t="s">
        <v>2944</v>
      </c>
      <c r="K620" s="2" t="s">
        <v>6055</v>
      </c>
      <c r="Q620" s="2" t="s">
        <v>6056</v>
      </c>
      <c r="R620" s="2" t="b">
        <v>1</v>
      </c>
      <c r="S620" s="2" t="b">
        <v>1</v>
      </c>
      <c r="T620" s="2">
        <v>29602.0</v>
      </c>
      <c r="U620" s="2" t="s">
        <v>2947</v>
      </c>
      <c r="V620" s="2" t="s">
        <v>2835</v>
      </c>
      <c r="Z620" s="2" t="s">
        <v>7367</v>
      </c>
    </row>
    <row r="621">
      <c r="A621" s="2">
        <v>556.0</v>
      </c>
      <c r="B621" s="2" t="s">
        <v>7369</v>
      </c>
      <c r="C621" s="2" t="s">
        <v>13864</v>
      </c>
      <c r="D621" s="2" t="b">
        <v>0</v>
      </c>
      <c r="E621" s="2">
        <v>40.0</v>
      </c>
      <c r="F621" s="2">
        <v>6.0</v>
      </c>
      <c r="G621" s="2">
        <v>34.0</v>
      </c>
      <c r="H621" s="130">
        <v>42325.606944444444</v>
      </c>
      <c r="I621" s="2" t="s">
        <v>6061</v>
      </c>
      <c r="J621" s="2" t="s">
        <v>2944</v>
      </c>
      <c r="K621" s="2" t="s">
        <v>6062</v>
      </c>
      <c r="Q621" s="2" t="s">
        <v>6063</v>
      </c>
      <c r="R621" s="2" t="b">
        <v>1</v>
      </c>
      <c r="S621" s="2" t="b">
        <v>0</v>
      </c>
      <c r="T621" s="2">
        <v>29602.0</v>
      </c>
      <c r="U621" s="2" t="s">
        <v>2947</v>
      </c>
      <c r="V621" s="2" t="s">
        <v>2835</v>
      </c>
      <c r="Z621" s="2" t="s">
        <v>7372</v>
      </c>
    </row>
    <row r="622">
      <c r="A622" s="2">
        <v>557.0</v>
      </c>
      <c r="B622" s="2" t="s">
        <v>7369</v>
      </c>
      <c r="D622" s="2" t="b">
        <v>0</v>
      </c>
      <c r="E622" s="2">
        <v>15.0</v>
      </c>
      <c r="F622" s="2">
        <v>10.0</v>
      </c>
      <c r="G622" s="2">
        <v>5.0</v>
      </c>
      <c r="H622" s="130">
        <v>42325.62430555555</v>
      </c>
      <c r="I622" s="2" t="s">
        <v>6068</v>
      </c>
      <c r="J622" s="2" t="s">
        <v>2944</v>
      </c>
      <c r="K622" s="2" t="s">
        <v>5856</v>
      </c>
      <c r="Q622" s="2" t="s">
        <v>5858</v>
      </c>
      <c r="R622" s="2" t="b">
        <v>1</v>
      </c>
      <c r="S622" s="2" t="b">
        <v>1</v>
      </c>
      <c r="T622" s="2">
        <v>29602.0</v>
      </c>
      <c r="U622" s="2" t="s">
        <v>2947</v>
      </c>
      <c r="V622" s="2" t="s">
        <v>2835</v>
      </c>
      <c r="Z622" s="2" t="s">
        <v>7373</v>
      </c>
    </row>
    <row r="623">
      <c r="A623" s="2">
        <v>558.0</v>
      </c>
      <c r="B623" s="2" t="s">
        <v>7369</v>
      </c>
      <c r="C623" s="2" t="s">
        <v>13865</v>
      </c>
      <c r="D623" s="2" t="b">
        <v>0</v>
      </c>
      <c r="E623" s="2">
        <v>43.0</v>
      </c>
      <c r="F623" s="2">
        <v>14.0</v>
      </c>
      <c r="G623" s="2">
        <v>29.0</v>
      </c>
      <c r="H623" s="130">
        <v>42325.94375</v>
      </c>
      <c r="I623" s="2" t="s">
        <v>6071</v>
      </c>
      <c r="J623" s="2" t="s">
        <v>2944</v>
      </c>
      <c r="K623" s="2" t="s">
        <v>6072</v>
      </c>
      <c r="Q623" s="2" t="s">
        <v>6074</v>
      </c>
      <c r="R623" s="2" t="b">
        <v>1</v>
      </c>
      <c r="S623" s="2" t="b">
        <v>0</v>
      </c>
      <c r="T623" s="2">
        <v>29602.0</v>
      </c>
      <c r="U623" s="2" t="s">
        <v>2947</v>
      </c>
      <c r="V623" s="2" t="s">
        <v>2835</v>
      </c>
      <c r="Z623" s="2" t="s">
        <v>7376</v>
      </c>
    </row>
    <row r="624">
      <c r="A624" s="2">
        <v>559.0</v>
      </c>
      <c r="B624" s="2" t="s">
        <v>7369</v>
      </c>
      <c r="C624" s="2" t="s">
        <v>13866</v>
      </c>
      <c r="D624" s="2" t="b">
        <v>0</v>
      </c>
      <c r="E624" s="2">
        <v>27.0</v>
      </c>
      <c r="F624" s="2">
        <v>7.0</v>
      </c>
      <c r="G624" s="2">
        <v>20.0</v>
      </c>
      <c r="H624" s="130">
        <v>42326.99930555555</v>
      </c>
      <c r="I624" s="2" t="s">
        <v>6079</v>
      </c>
      <c r="J624" s="2" t="s">
        <v>2944</v>
      </c>
      <c r="K624" s="2" t="s">
        <v>6080</v>
      </c>
      <c r="Q624" s="2" t="s">
        <v>6081</v>
      </c>
      <c r="R624" s="2" t="b">
        <v>1</v>
      </c>
      <c r="S624" s="2" t="b">
        <v>1</v>
      </c>
      <c r="T624" s="2">
        <v>29602.0</v>
      </c>
      <c r="U624" s="2" t="s">
        <v>2947</v>
      </c>
      <c r="V624" s="2" t="s">
        <v>2835</v>
      </c>
      <c r="Z624" s="2" t="s">
        <v>7379</v>
      </c>
      <c r="AA624" s="2">
        <v>2.0</v>
      </c>
      <c r="AB624" s="2">
        <v>3.0</v>
      </c>
    </row>
    <row r="625">
      <c r="A625" s="2">
        <v>560.0</v>
      </c>
      <c r="B625" s="2" t="s">
        <v>7369</v>
      </c>
      <c r="C625" s="2" t="s">
        <v>13867</v>
      </c>
      <c r="D625" s="2" t="b">
        <v>0</v>
      </c>
      <c r="E625" s="2">
        <v>49.0</v>
      </c>
      <c r="F625" s="2">
        <v>9.0</v>
      </c>
      <c r="G625" s="2">
        <v>40.0</v>
      </c>
      <c r="H625" s="130">
        <v>42327.59375</v>
      </c>
      <c r="I625" s="2" t="s">
        <v>6086</v>
      </c>
      <c r="J625" s="2" t="s">
        <v>2944</v>
      </c>
      <c r="K625" s="2" t="s">
        <v>6087</v>
      </c>
      <c r="Q625" s="2" t="s">
        <v>6088</v>
      </c>
      <c r="R625" s="2" t="b">
        <v>1</v>
      </c>
      <c r="S625" s="2" t="b">
        <v>1</v>
      </c>
      <c r="T625" s="2">
        <v>29602.0</v>
      </c>
      <c r="U625" s="2" t="s">
        <v>2947</v>
      </c>
      <c r="V625" s="2" t="s">
        <v>2835</v>
      </c>
      <c r="Z625" s="2" t="s">
        <v>7387</v>
      </c>
      <c r="AA625" s="2">
        <v>1.0</v>
      </c>
      <c r="AB625" s="2">
        <v>1.0</v>
      </c>
    </row>
    <row r="626">
      <c r="A626" s="2">
        <v>561.0</v>
      </c>
      <c r="B626" s="2" t="s">
        <v>7369</v>
      </c>
      <c r="C626" s="2" t="s">
        <v>13868</v>
      </c>
      <c r="D626" s="2" t="b">
        <v>0</v>
      </c>
      <c r="E626" s="2">
        <v>2.0</v>
      </c>
      <c r="F626" s="2">
        <v>0.0</v>
      </c>
      <c r="G626" s="2">
        <v>2.0</v>
      </c>
      <c r="H626" s="130">
        <v>42327.85208333333</v>
      </c>
      <c r="I626" s="2" t="s">
        <v>6093</v>
      </c>
      <c r="J626" s="2" t="s">
        <v>2944</v>
      </c>
      <c r="K626" s="2" t="s">
        <v>6094</v>
      </c>
      <c r="Q626" s="2" t="s">
        <v>6095</v>
      </c>
      <c r="R626" s="2" t="b">
        <v>1</v>
      </c>
      <c r="S626" s="2" t="b">
        <v>1</v>
      </c>
      <c r="T626" s="2">
        <v>29602.0</v>
      </c>
      <c r="U626" s="2" t="s">
        <v>2947</v>
      </c>
      <c r="V626" s="2" t="s">
        <v>2835</v>
      </c>
      <c r="Z626" s="2" t="s">
        <v>7394</v>
      </c>
      <c r="AA626" s="2">
        <v>3.0</v>
      </c>
      <c r="AB626" s="2">
        <v>3.0</v>
      </c>
    </row>
    <row r="627">
      <c r="A627" s="2">
        <v>562.0</v>
      </c>
      <c r="B627" s="2" t="s">
        <v>7369</v>
      </c>
      <c r="C627" s="2" t="s">
        <v>13869</v>
      </c>
      <c r="D627" s="2" t="b">
        <v>0</v>
      </c>
      <c r="E627" s="2">
        <v>90.0</v>
      </c>
      <c r="F627" s="2">
        <v>8.0</v>
      </c>
      <c r="G627" s="2">
        <v>82.0</v>
      </c>
      <c r="H627" s="130">
        <v>42328.2375</v>
      </c>
      <c r="I627" s="2" t="s">
        <v>6100</v>
      </c>
      <c r="J627" s="2" t="s">
        <v>2944</v>
      </c>
      <c r="K627" s="2" t="s">
        <v>6101</v>
      </c>
      <c r="Q627" s="2" t="s">
        <v>6103</v>
      </c>
      <c r="R627" s="2" t="b">
        <v>1</v>
      </c>
      <c r="S627" s="2" t="b">
        <v>1</v>
      </c>
      <c r="T627" s="2">
        <v>29602.0</v>
      </c>
      <c r="U627" s="2" t="s">
        <v>2947</v>
      </c>
      <c r="V627" s="2" t="s">
        <v>2835</v>
      </c>
      <c r="Z627" s="2" t="s">
        <v>7403</v>
      </c>
      <c r="AA627" s="2">
        <v>1.0</v>
      </c>
      <c r="AB627" s="2">
        <v>2.0</v>
      </c>
    </row>
    <row r="628">
      <c r="A628" s="2">
        <v>563.0</v>
      </c>
      <c r="B628" s="2" t="s">
        <v>7369</v>
      </c>
      <c r="C628" s="2" t="s">
        <v>13870</v>
      </c>
      <c r="D628" s="2" t="b">
        <v>0</v>
      </c>
      <c r="E628" s="2">
        <v>3.0</v>
      </c>
      <c r="F628" s="2">
        <v>0.0</v>
      </c>
      <c r="G628" s="2">
        <v>3.0</v>
      </c>
      <c r="H628" s="130">
        <v>42328.55138888889</v>
      </c>
      <c r="I628" s="2" t="s">
        <v>6108</v>
      </c>
      <c r="J628" s="2" t="s">
        <v>2944</v>
      </c>
      <c r="K628" s="2" t="s">
        <v>6109</v>
      </c>
      <c r="Q628" s="2" t="s">
        <v>6110</v>
      </c>
      <c r="R628" s="2" t="b">
        <v>1</v>
      </c>
      <c r="S628" s="2" t="b">
        <v>0</v>
      </c>
      <c r="T628" s="2">
        <v>29602.0</v>
      </c>
      <c r="U628" s="2" t="s">
        <v>2947</v>
      </c>
      <c r="V628" s="2" t="s">
        <v>2835</v>
      </c>
      <c r="Z628" s="2" t="s">
        <v>7408</v>
      </c>
      <c r="AA628" s="2">
        <v>2.0</v>
      </c>
      <c r="AB628" s="2">
        <v>3.0</v>
      </c>
    </row>
    <row r="629">
      <c r="A629" s="2">
        <v>564.0</v>
      </c>
      <c r="B629" s="2" t="s">
        <v>7369</v>
      </c>
      <c r="C629" s="2" t="s">
        <v>13871</v>
      </c>
      <c r="D629" s="2" t="b">
        <v>0</v>
      </c>
      <c r="E629" s="2">
        <v>59.0</v>
      </c>
      <c r="F629" s="2">
        <v>15.0</v>
      </c>
      <c r="G629" s="2">
        <v>44.0</v>
      </c>
      <c r="H629" s="130">
        <v>42329.634722222225</v>
      </c>
      <c r="I629" s="2" t="s">
        <v>6116</v>
      </c>
      <c r="J629" s="2" t="s">
        <v>2944</v>
      </c>
      <c r="K629" s="2" t="s">
        <v>6117</v>
      </c>
      <c r="Q629" s="2" t="s">
        <v>6118</v>
      </c>
      <c r="R629" s="2" t="b">
        <v>1</v>
      </c>
      <c r="S629" s="2" t="b">
        <v>1</v>
      </c>
      <c r="T629" s="2">
        <v>29602.0</v>
      </c>
      <c r="U629" s="2" t="s">
        <v>2947</v>
      </c>
      <c r="V629" s="2" t="s">
        <v>2835</v>
      </c>
      <c r="Z629" s="2" t="s">
        <v>7415</v>
      </c>
      <c r="AA629" s="2">
        <v>3.0</v>
      </c>
      <c r="AB629" s="2">
        <v>4.0</v>
      </c>
    </row>
    <row r="630">
      <c r="A630" s="2">
        <v>565.0</v>
      </c>
      <c r="B630" s="2" t="s">
        <v>7369</v>
      </c>
      <c r="C630" s="2" t="s">
        <v>13872</v>
      </c>
      <c r="D630" s="2" t="b">
        <v>0</v>
      </c>
      <c r="E630" s="2">
        <v>43.0</v>
      </c>
      <c r="F630" s="2">
        <v>1.0</v>
      </c>
      <c r="G630" s="2">
        <v>42.0</v>
      </c>
      <c r="H630" s="130">
        <v>42332.18194444444</v>
      </c>
      <c r="I630" s="2" t="s">
        <v>6123</v>
      </c>
      <c r="J630" s="2" t="s">
        <v>2944</v>
      </c>
      <c r="K630" s="2" t="s">
        <v>6124</v>
      </c>
      <c r="Q630" s="2" t="s">
        <v>6125</v>
      </c>
      <c r="R630" s="2" t="b">
        <v>1</v>
      </c>
      <c r="S630" s="2" t="b">
        <v>1</v>
      </c>
      <c r="T630" s="2">
        <v>29602.0</v>
      </c>
      <c r="U630" s="2" t="s">
        <v>2947</v>
      </c>
      <c r="V630" s="2" t="s">
        <v>2835</v>
      </c>
      <c r="Z630" s="2" t="s">
        <v>7424</v>
      </c>
      <c r="AA630" s="2">
        <v>3.0</v>
      </c>
      <c r="AB630" s="2">
        <v>2.0</v>
      </c>
    </row>
    <row r="631">
      <c r="A631" s="2">
        <v>566.0</v>
      </c>
      <c r="B631" s="2" t="s">
        <v>7369</v>
      </c>
      <c r="C631" s="2" t="s">
        <v>13873</v>
      </c>
      <c r="D631" s="2" t="b">
        <v>0</v>
      </c>
      <c r="E631" s="2">
        <v>1.0</v>
      </c>
      <c r="F631" s="2">
        <v>0.0</v>
      </c>
      <c r="G631" s="2">
        <v>1.0</v>
      </c>
      <c r="H631" s="130">
        <v>42332.27222222222</v>
      </c>
      <c r="I631" s="2" t="s">
        <v>6131</v>
      </c>
      <c r="J631" s="2" t="s">
        <v>2944</v>
      </c>
      <c r="K631" s="2" t="s">
        <v>6132</v>
      </c>
      <c r="Q631" s="2" t="s">
        <v>6133</v>
      </c>
      <c r="R631" s="2" t="b">
        <v>1</v>
      </c>
      <c r="S631" s="2" t="b">
        <v>0</v>
      </c>
      <c r="T631" s="2">
        <v>29602.0</v>
      </c>
      <c r="U631" s="2" t="s">
        <v>2947</v>
      </c>
      <c r="V631" s="2" t="s">
        <v>2835</v>
      </c>
      <c r="Z631" s="2" t="s">
        <v>7431</v>
      </c>
      <c r="AA631" s="2">
        <v>3.0</v>
      </c>
      <c r="AB631" s="2">
        <v>1.0</v>
      </c>
    </row>
    <row r="632">
      <c r="A632" s="2">
        <v>567.0</v>
      </c>
      <c r="B632" s="2" t="s">
        <v>7369</v>
      </c>
      <c r="C632" s="2" t="s">
        <v>13874</v>
      </c>
      <c r="D632" s="2" t="b">
        <v>0</v>
      </c>
      <c r="E632" s="2">
        <v>1.0</v>
      </c>
      <c r="F632" s="2">
        <v>1.0</v>
      </c>
      <c r="H632" s="130">
        <v>42332.339583333334</v>
      </c>
      <c r="I632" s="2" t="s">
        <v>6139</v>
      </c>
      <c r="J632" s="2" t="s">
        <v>2944</v>
      </c>
      <c r="K632" s="2" t="s">
        <v>6141</v>
      </c>
      <c r="L632" s="2" t="s">
        <v>264</v>
      </c>
      <c r="M632" s="2">
        <v>0.0</v>
      </c>
      <c r="N632" s="2">
        <v>0.0</v>
      </c>
      <c r="O632" s="2" t="s">
        <v>6142</v>
      </c>
      <c r="P632" s="2" t="s">
        <v>6143</v>
      </c>
      <c r="Q632" s="2" t="s">
        <v>6144</v>
      </c>
      <c r="R632" s="2" t="b">
        <v>1</v>
      </c>
      <c r="S632" s="2" t="b">
        <v>1</v>
      </c>
      <c r="T632" s="2">
        <v>29602.0</v>
      </c>
      <c r="U632" s="2" t="s">
        <v>2947</v>
      </c>
      <c r="V632" s="2" t="s">
        <v>2835</v>
      </c>
      <c r="Z632" s="2" t="s">
        <v>7437</v>
      </c>
      <c r="AA632" s="2">
        <v>3.0</v>
      </c>
      <c r="AB632" s="2">
        <v>3.0</v>
      </c>
    </row>
    <row r="633">
      <c r="A633" s="2">
        <v>568.0</v>
      </c>
      <c r="B633" s="2" t="s">
        <v>7369</v>
      </c>
      <c r="C633" s="2" t="s">
        <v>13875</v>
      </c>
      <c r="D633" s="2" t="b">
        <v>0</v>
      </c>
      <c r="E633" s="2">
        <v>35.0</v>
      </c>
      <c r="F633" s="2">
        <v>12.0</v>
      </c>
      <c r="G633" s="2">
        <v>23.0</v>
      </c>
      <c r="H633" s="130">
        <v>42332.415972222225</v>
      </c>
      <c r="I633" s="2" t="s">
        <v>6149</v>
      </c>
      <c r="J633" s="2" t="s">
        <v>2944</v>
      </c>
      <c r="K633" s="2" t="s">
        <v>6150</v>
      </c>
      <c r="Q633" s="2" t="s">
        <v>6151</v>
      </c>
      <c r="R633" s="2" t="b">
        <v>1</v>
      </c>
      <c r="S633" s="2" t="b">
        <v>1</v>
      </c>
      <c r="T633" s="2">
        <v>29602.0</v>
      </c>
      <c r="U633" s="2" t="s">
        <v>2947</v>
      </c>
      <c r="V633" s="2" t="s">
        <v>2835</v>
      </c>
      <c r="Z633" s="2" t="s">
        <v>7445</v>
      </c>
      <c r="AA633" s="2">
        <v>3.0</v>
      </c>
    </row>
    <row r="634">
      <c r="A634" s="2">
        <v>569.0</v>
      </c>
      <c r="B634" s="2" t="s">
        <v>7369</v>
      </c>
      <c r="D634" s="2" t="b">
        <v>0</v>
      </c>
      <c r="E634" s="2">
        <v>4.0</v>
      </c>
      <c r="F634" s="2">
        <v>2.0</v>
      </c>
      <c r="G634" s="2">
        <v>2.0</v>
      </c>
      <c r="H634" s="130">
        <v>42339.34097222222</v>
      </c>
      <c r="I634" s="2" t="s">
        <v>6154</v>
      </c>
      <c r="J634" s="2" t="s">
        <v>2944</v>
      </c>
      <c r="K634" s="2" t="s">
        <v>6155</v>
      </c>
      <c r="Q634" s="2" t="s">
        <v>6156</v>
      </c>
      <c r="R634" s="2" t="b">
        <v>1</v>
      </c>
      <c r="S634" s="2" t="b">
        <v>0</v>
      </c>
      <c r="T634" s="2">
        <v>29602.0</v>
      </c>
      <c r="U634" s="2" t="s">
        <v>2947</v>
      </c>
      <c r="V634" s="2" t="s">
        <v>2835</v>
      </c>
      <c r="Z634" s="2" t="s">
        <v>6158</v>
      </c>
    </row>
    <row r="635">
      <c r="A635" s="2">
        <v>570.0</v>
      </c>
      <c r="B635" s="2" t="s">
        <v>7369</v>
      </c>
      <c r="D635" s="2" t="b">
        <v>0</v>
      </c>
      <c r="E635" s="2">
        <v>2.0</v>
      </c>
      <c r="F635" s="2">
        <v>0.0</v>
      </c>
      <c r="G635" s="2">
        <v>2.0</v>
      </c>
      <c r="H635" s="130">
        <v>42339.59722222222</v>
      </c>
      <c r="I635" s="2" t="s">
        <v>6166</v>
      </c>
      <c r="J635" s="2" t="s">
        <v>2944</v>
      </c>
      <c r="K635" s="2" t="s">
        <v>6167</v>
      </c>
      <c r="Q635" s="2" t="s">
        <v>6168</v>
      </c>
      <c r="R635" s="2" t="b">
        <v>1</v>
      </c>
      <c r="S635" s="2" t="b">
        <v>0</v>
      </c>
      <c r="T635" s="2">
        <v>29602.0</v>
      </c>
      <c r="U635" s="2" t="s">
        <v>2947</v>
      </c>
      <c r="V635" s="2" t="s">
        <v>2835</v>
      </c>
      <c r="Z635" s="2" t="s">
        <v>7454</v>
      </c>
    </row>
    <row r="636">
      <c r="A636" s="2">
        <v>680.0</v>
      </c>
      <c r="B636" s="2" t="s">
        <v>7369</v>
      </c>
      <c r="C636" s="2" t="s">
        <v>6882</v>
      </c>
      <c r="D636" s="2" t="b">
        <v>1</v>
      </c>
      <c r="E636" s="2">
        <v>10.0</v>
      </c>
      <c r="F636" s="2">
        <v>1.0</v>
      </c>
      <c r="G636" s="2">
        <v>9.0</v>
      </c>
      <c r="H636" s="130">
        <v>42329.36388888889</v>
      </c>
      <c r="I636" s="2" t="s">
        <v>6883</v>
      </c>
      <c r="J636" s="2" t="s">
        <v>6884</v>
      </c>
      <c r="K636" s="2" t="s">
        <v>6885</v>
      </c>
      <c r="Q636" s="2" t="s">
        <v>6886</v>
      </c>
      <c r="R636" s="2" t="b">
        <v>0</v>
      </c>
      <c r="S636" s="2" t="b">
        <v>0</v>
      </c>
      <c r="T636" s="2" t="s">
        <v>6887</v>
      </c>
      <c r="U636" s="2" t="s">
        <v>6888</v>
      </c>
      <c r="V636" s="2" t="s">
        <v>2835</v>
      </c>
      <c r="W636" s="53">
        <v>962885.0</v>
      </c>
      <c r="X636" s="53">
        <v>983666.0</v>
      </c>
      <c r="Y636" s="2" t="s">
        <v>6889</v>
      </c>
      <c r="Z636" s="2" t="s">
        <v>7462</v>
      </c>
      <c r="AA636" s="2">
        <v>3.0</v>
      </c>
      <c r="AB636" s="2">
        <v>2.0</v>
      </c>
    </row>
    <row r="637">
      <c r="A637" s="2">
        <v>681.0</v>
      </c>
      <c r="B637" s="2" t="s">
        <v>7369</v>
      </c>
      <c r="C637" s="2" t="s">
        <v>6882</v>
      </c>
      <c r="D637" s="2" t="b">
        <v>1</v>
      </c>
      <c r="E637" s="2">
        <v>72.0</v>
      </c>
      <c r="F637" s="2">
        <v>9.0</v>
      </c>
      <c r="G637" s="2">
        <v>63.0</v>
      </c>
      <c r="H637" s="130">
        <v>42331.45277777778</v>
      </c>
      <c r="I637" s="2" t="s">
        <v>6893</v>
      </c>
      <c r="J637" s="2" t="s">
        <v>6884</v>
      </c>
      <c r="K637" s="2" t="s">
        <v>6894</v>
      </c>
      <c r="Q637" s="2" t="s">
        <v>6895</v>
      </c>
      <c r="R637" s="2" t="b">
        <v>0</v>
      </c>
      <c r="S637" s="2" t="b">
        <v>1</v>
      </c>
      <c r="T637" s="2" t="s">
        <v>6887</v>
      </c>
      <c r="U637" s="2" t="s">
        <v>6888</v>
      </c>
      <c r="V637" s="2" t="s">
        <v>2835</v>
      </c>
      <c r="W637" s="53">
        <v>962885.0</v>
      </c>
      <c r="X637" s="53">
        <v>983666.0</v>
      </c>
      <c r="Y637" s="2" t="s">
        <v>6889</v>
      </c>
      <c r="Z637" s="2" t="s">
        <v>7471</v>
      </c>
      <c r="AA637" s="2">
        <v>3.0</v>
      </c>
      <c r="AB637" s="2">
        <v>3.0</v>
      </c>
    </row>
    <row r="638">
      <c r="A638" s="2">
        <v>682.0</v>
      </c>
      <c r="B638" s="2" t="s">
        <v>7369</v>
      </c>
      <c r="C638" s="2" t="s">
        <v>6882</v>
      </c>
      <c r="D638" s="2" t="b">
        <v>1</v>
      </c>
      <c r="E638" s="2">
        <v>3.0</v>
      </c>
      <c r="F638" s="2">
        <v>0.0</v>
      </c>
      <c r="G638" s="2">
        <v>3.0</v>
      </c>
      <c r="H638" s="130">
        <v>42332.40347222222</v>
      </c>
      <c r="I638" s="2" t="s">
        <v>6899</v>
      </c>
      <c r="J638" s="2" t="s">
        <v>6884</v>
      </c>
      <c r="K638" s="2" t="s">
        <v>6900</v>
      </c>
      <c r="Q638" s="2" t="s">
        <v>6901</v>
      </c>
      <c r="R638" s="2" t="b">
        <v>0</v>
      </c>
      <c r="S638" s="2" t="b">
        <v>0</v>
      </c>
      <c r="T638" s="2" t="s">
        <v>6887</v>
      </c>
      <c r="U638" s="2" t="s">
        <v>6888</v>
      </c>
      <c r="V638" s="2" t="s">
        <v>2835</v>
      </c>
      <c r="W638" s="53">
        <v>962885.0</v>
      </c>
      <c r="X638" s="53">
        <v>983666.0</v>
      </c>
      <c r="Y638" s="2" t="s">
        <v>6889</v>
      </c>
      <c r="Z638" s="2" t="s">
        <v>7478</v>
      </c>
      <c r="AA638" s="2">
        <v>3.0</v>
      </c>
      <c r="AB638" s="2">
        <v>1.0</v>
      </c>
    </row>
    <row r="639">
      <c r="A639" s="2">
        <v>785.0</v>
      </c>
      <c r="B639" s="2" t="s">
        <v>7369</v>
      </c>
      <c r="C639" s="2" t="s">
        <v>13852</v>
      </c>
      <c r="D639" s="2" t="b">
        <v>0</v>
      </c>
      <c r="E639" s="2">
        <v>1.0</v>
      </c>
      <c r="F639" s="2">
        <v>0.0</v>
      </c>
      <c r="G639" s="2">
        <v>1.0</v>
      </c>
      <c r="H639" s="130">
        <v>42310.36319444444</v>
      </c>
      <c r="I639" s="2" t="s">
        <v>5834</v>
      </c>
      <c r="J639" s="2" t="s">
        <v>2944</v>
      </c>
      <c r="K639" s="2" t="s">
        <v>5837</v>
      </c>
      <c r="Q639" s="2" t="s">
        <v>5838</v>
      </c>
      <c r="R639" s="2" t="b">
        <v>0</v>
      </c>
      <c r="S639" s="2" t="b">
        <v>0</v>
      </c>
      <c r="T639" s="2">
        <v>29602.0</v>
      </c>
      <c r="U639" s="2" t="s">
        <v>2947</v>
      </c>
      <c r="V639" s="2" t="s">
        <v>2835</v>
      </c>
      <c r="Z639" s="2" t="s">
        <v>7272</v>
      </c>
      <c r="AA639" s="2">
        <v>2.0</v>
      </c>
      <c r="AB639" s="2">
        <v>2.0</v>
      </c>
    </row>
    <row r="640">
      <c r="A640" s="2">
        <v>786.0</v>
      </c>
      <c r="B640" s="2" t="s">
        <v>7369</v>
      </c>
      <c r="C640" s="2" t="s">
        <v>13876</v>
      </c>
      <c r="D640" s="2" t="b">
        <v>0</v>
      </c>
      <c r="E640" s="2">
        <v>4.0</v>
      </c>
      <c r="F640" s="2">
        <v>4.0</v>
      </c>
      <c r="H640" s="130">
        <v>42310.566666666666</v>
      </c>
      <c r="I640" s="2" t="s">
        <v>7380</v>
      </c>
      <c r="J640" s="2" t="s">
        <v>2944</v>
      </c>
      <c r="K640" s="2" t="s">
        <v>7381</v>
      </c>
      <c r="Q640" s="2" t="s">
        <v>7382</v>
      </c>
      <c r="R640" s="2" t="b">
        <v>0</v>
      </c>
      <c r="S640" s="2" t="b">
        <v>0</v>
      </c>
      <c r="T640" s="2">
        <v>29602.0</v>
      </c>
      <c r="U640" s="2" t="s">
        <v>2947</v>
      </c>
      <c r="V640" s="2" t="s">
        <v>2835</v>
      </c>
      <c r="Z640" s="2" t="s">
        <v>7489</v>
      </c>
      <c r="AA640" s="2">
        <v>3.0</v>
      </c>
      <c r="AB640" s="2">
        <v>2.0</v>
      </c>
    </row>
    <row r="641">
      <c r="A641" s="2">
        <v>787.0</v>
      </c>
      <c r="B641" s="2" t="s">
        <v>7369</v>
      </c>
      <c r="D641" s="2" t="b">
        <v>0</v>
      </c>
      <c r="E641" s="2">
        <v>4.0</v>
      </c>
      <c r="F641" s="2">
        <v>2.0</v>
      </c>
      <c r="G641" s="2">
        <v>2.0</v>
      </c>
      <c r="H641" s="130">
        <v>42312.06319444445</v>
      </c>
      <c r="I641" s="2" t="s">
        <v>7385</v>
      </c>
      <c r="J641" s="2" t="s">
        <v>2944</v>
      </c>
      <c r="K641" s="2" t="s">
        <v>7386</v>
      </c>
      <c r="Q641" s="2" t="s">
        <v>7388</v>
      </c>
      <c r="R641" s="2" t="b">
        <v>0</v>
      </c>
      <c r="S641" s="2" t="b">
        <v>0</v>
      </c>
      <c r="T641" s="2">
        <v>29602.0</v>
      </c>
      <c r="U641" s="2" t="s">
        <v>2947</v>
      </c>
      <c r="V641" s="2" t="s">
        <v>2835</v>
      </c>
      <c r="Z641" s="2" t="s">
        <v>7494</v>
      </c>
      <c r="AA641" s="2">
        <v>1.0</v>
      </c>
      <c r="AB641" s="2">
        <v>1.0</v>
      </c>
    </row>
    <row r="642">
      <c r="A642" s="2">
        <v>788.0</v>
      </c>
      <c r="B642" s="2" t="s">
        <v>7369</v>
      </c>
      <c r="D642" s="2" t="b">
        <v>0</v>
      </c>
      <c r="E642" s="2">
        <v>0.0</v>
      </c>
      <c r="F642" s="2">
        <v>0.0</v>
      </c>
      <c r="G642" s="2">
        <v>0.0</v>
      </c>
      <c r="H642" s="130">
        <v>42317.81875</v>
      </c>
      <c r="I642" s="2" t="s">
        <v>7391</v>
      </c>
      <c r="J642" s="2" t="s">
        <v>2944</v>
      </c>
      <c r="K642" s="2" t="s">
        <v>7392</v>
      </c>
      <c r="Q642" s="2" t="s">
        <v>7393</v>
      </c>
      <c r="R642" s="2" t="b">
        <v>0</v>
      </c>
      <c r="S642" s="2" t="b">
        <v>0</v>
      </c>
      <c r="T642" s="2">
        <v>29602.0</v>
      </c>
      <c r="U642" s="2" t="s">
        <v>2947</v>
      </c>
      <c r="V642" s="2" t="s">
        <v>2835</v>
      </c>
      <c r="Z642" s="2" t="s">
        <v>7502</v>
      </c>
      <c r="AA642" s="2">
        <v>3.0</v>
      </c>
      <c r="AB642" s="2">
        <v>2.0</v>
      </c>
    </row>
    <row r="643">
      <c r="A643" s="2">
        <v>789.0</v>
      </c>
      <c r="B643" s="2" t="s">
        <v>7369</v>
      </c>
      <c r="C643" s="2" t="s">
        <v>13877</v>
      </c>
      <c r="D643" s="2" t="b">
        <v>0</v>
      </c>
      <c r="E643" s="2">
        <v>0.0</v>
      </c>
      <c r="F643" s="2">
        <v>0.0</v>
      </c>
      <c r="G643" s="2">
        <v>0.0</v>
      </c>
      <c r="H643" s="130">
        <v>42318.26458333333</v>
      </c>
      <c r="I643" s="2" t="s">
        <v>7397</v>
      </c>
      <c r="J643" s="2" t="s">
        <v>2944</v>
      </c>
      <c r="K643" s="2" t="s">
        <v>7398</v>
      </c>
      <c r="Q643" s="2" t="s">
        <v>7399</v>
      </c>
      <c r="R643" s="2" t="b">
        <v>0</v>
      </c>
      <c r="S643" s="2" t="b">
        <v>0</v>
      </c>
      <c r="T643" s="2">
        <v>29602.0</v>
      </c>
      <c r="U643" s="2" t="s">
        <v>2947</v>
      </c>
      <c r="V643" s="2" t="s">
        <v>2835</v>
      </c>
      <c r="Z643" s="2" t="s">
        <v>7505</v>
      </c>
      <c r="AA643" s="2">
        <v>3.0</v>
      </c>
      <c r="AB643" s="2">
        <v>1.0</v>
      </c>
    </row>
    <row r="644">
      <c r="A644" s="2">
        <v>790.0</v>
      </c>
      <c r="B644" s="2" t="s">
        <v>7369</v>
      </c>
      <c r="C644" s="2" t="s">
        <v>13878</v>
      </c>
      <c r="D644" s="2" t="b">
        <v>0</v>
      </c>
      <c r="E644" s="2">
        <v>0.0</v>
      </c>
      <c r="F644" s="2">
        <v>0.0</v>
      </c>
      <c r="G644" s="2">
        <v>0.0</v>
      </c>
      <c r="H644" s="130">
        <v>42318.40694444445</v>
      </c>
      <c r="I644" s="2" t="s">
        <v>7402</v>
      </c>
      <c r="J644" s="2" t="s">
        <v>2944</v>
      </c>
      <c r="K644" s="2" t="s">
        <v>7404</v>
      </c>
      <c r="Q644" s="2" t="s">
        <v>7405</v>
      </c>
      <c r="R644" s="2" t="b">
        <v>0</v>
      </c>
      <c r="S644" s="2" t="b">
        <v>0</v>
      </c>
      <c r="T644" s="2">
        <v>29602.0</v>
      </c>
      <c r="U644" s="2" t="s">
        <v>2947</v>
      </c>
      <c r="V644" s="2" t="s">
        <v>2835</v>
      </c>
      <c r="Z644" s="2" t="s">
        <v>7509</v>
      </c>
      <c r="AA644" s="2">
        <v>1.0</v>
      </c>
      <c r="AB644" s="2">
        <v>2.0</v>
      </c>
    </row>
    <row r="645">
      <c r="A645" s="2">
        <v>791.0</v>
      </c>
      <c r="B645" s="2" t="s">
        <v>7369</v>
      </c>
      <c r="D645" s="2" t="b">
        <v>0</v>
      </c>
      <c r="E645" s="2">
        <v>1.0</v>
      </c>
      <c r="F645" s="2">
        <v>0.0</v>
      </c>
      <c r="G645" s="2">
        <v>1.0</v>
      </c>
      <c r="H645" s="130">
        <v>42318.41180555556</v>
      </c>
      <c r="I645" s="2" t="s">
        <v>7409</v>
      </c>
      <c r="J645" s="2" t="s">
        <v>2944</v>
      </c>
      <c r="K645" s="2" t="s">
        <v>7410</v>
      </c>
      <c r="Q645" s="2" t="s">
        <v>7411</v>
      </c>
      <c r="R645" s="2" t="b">
        <v>0</v>
      </c>
      <c r="S645" s="2" t="b">
        <v>0</v>
      </c>
      <c r="T645" s="2">
        <v>29602.0</v>
      </c>
      <c r="U645" s="2" t="s">
        <v>2947</v>
      </c>
      <c r="V645" s="2" t="s">
        <v>2835</v>
      </c>
      <c r="Z645" s="2" t="s">
        <v>7510</v>
      </c>
      <c r="AA645" s="2">
        <v>1.0</v>
      </c>
      <c r="AB645" s="2">
        <v>1.0</v>
      </c>
    </row>
    <row r="646">
      <c r="A646" s="2">
        <v>792.0</v>
      </c>
      <c r="B646" s="2" t="s">
        <v>7369</v>
      </c>
      <c r="C646" s="54" t="s">
        <v>13879</v>
      </c>
      <c r="D646" s="2" t="b">
        <v>0</v>
      </c>
      <c r="E646" s="2">
        <v>1.0</v>
      </c>
      <c r="F646" s="2">
        <v>0.0</v>
      </c>
      <c r="G646" s="2">
        <v>1.0</v>
      </c>
      <c r="H646" s="130">
        <v>42320.20138888889</v>
      </c>
      <c r="I646" s="2" t="s">
        <v>7416</v>
      </c>
      <c r="J646" s="2" t="s">
        <v>2944</v>
      </c>
      <c r="K646" s="2" t="s">
        <v>7417</v>
      </c>
      <c r="Q646" s="2" t="s">
        <v>7418</v>
      </c>
      <c r="R646" s="2" t="b">
        <v>0</v>
      </c>
      <c r="S646" s="2" t="b">
        <v>1</v>
      </c>
      <c r="T646" s="2">
        <v>29602.0</v>
      </c>
      <c r="U646" s="2" t="s">
        <v>2947</v>
      </c>
      <c r="V646" s="2" t="s">
        <v>2835</v>
      </c>
      <c r="Z646" s="2" t="s">
        <v>7514</v>
      </c>
      <c r="AA646" s="2">
        <v>1.0</v>
      </c>
      <c r="AB646" s="2">
        <v>2.0</v>
      </c>
    </row>
    <row r="647">
      <c r="A647" s="2">
        <v>793.0</v>
      </c>
      <c r="B647" s="2" t="s">
        <v>7369</v>
      </c>
      <c r="C647" s="2" t="s">
        <v>13880</v>
      </c>
      <c r="D647" s="2" t="b">
        <v>0</v>
      </c>
      <c r="E647" s="2">
        <v>30.0</v>
      </c>
      <c r="F647" s="2">
        <v>13.0</v>
      </c>
      <c r="G647" s="2">
        <v>17.0</v>
      </c>
      <c r="H647" s="130">
        <v>42320.48263888889</v>
      </c>
      <c r="I647" s="2" t="s">
        <v>7421</v>
      </c>
      <c r="J647" s="2" t="s">
        <v>2944</v>
      </c>
      <c r="K647" s="2" t="s">
        <v>7422</v>
      </c>
      <c r="Q647" s="2" t="s">
        <v>7423</v>
      </c>
      <c r="R647" s="2" t="b">
        <v>0</v>
      </c>
      <c r="S647" s="2" t="b">
        <v>0</v>
      </c>
      <c r="T647" s="2">
        <v>29602.0</v>
      </c>
      <c r="U647" s="2" t="s">
        <v>2947</v>
      </c>
      <c r="V647" s="2" t="s">
        <v>2835</v>
      </c>
      <c r="Z647" s="2" t="s">
        <v>7517</v>
      </c>
      <c r="AA647" s="2">
        <v>1.0</v>
      </c>
      <c r="AB647" s="2">
        <v>2.0</v>
      </c>
    </row>
    <row r="648">
      <c r="A648" s="2">
        <v>794.0</v>
      </c>
      <c r="B648" s="2" t="s">
        <v>7369</v>
      </c>
      <c r="C648" s="2" t="s">
        <v>13881</v>
      </c>
      <c r="D648" s="2" t="b">
        <v>0</v>
      </c>
      <c r="E648" s="2">
        <v>3.0</v>
      </c>
      <c r="F648" s="2">
        <v>0.0</v>
      </c>
      <c r="G648" s="2">
        <v>3.0</v>
      </c>
      <c r="H648" s="130">
        <v>42321.98333333333</v>
      </c>
      <c r="I648" s="2" t="s">
        <v>7428</v>
      </c>
      <c r="J648" s="2" t="s">
        <v>2944</v>
      </c>
      <c r="K648" s="2" t="s">
        <v>7429</v>
      </c>
      <c r="Q648" s="2" t="s">
        <v>7430</v>
      </c>
      <c r="R648" s="2" t="b">
        <v>0</v>
      </c>
      <c r="S648" s="2" t="b">
        <v>1</v>
      </c>
      <c r="T648" s="2">
        <v>29602.0</v>
      </c>
      <c r="U648" s="2" t="s">
        <v>2947</v>
      </c>
      <c r="V648" s="2" t="s">
        <v>2835</v>
      </c>
      <c r="Z648" s="2" t="s">
        <v>7521</v>
      </c>
      <c r="AA648" s="2">
        <v>2.0</v>
      </c>
      <c r="AB648" s="2">
        <v>3.0</v>
      </c>
    </row>
    <row r="649">
      <c r="A649" s="2">
        <v>795.0</v>
      </c>
      <c r="B649" s="2" t="s">
        <v>7369</v>
      </c>
      <c r="C649" s="2" t="s">
        <v>13882</v>
      </c>
      <c r="D649" s="2" t="b">
        <v>0</v>
      </c>
      <c r="E649" s="2">
        <v>0.0</v>
      </c>
      <c r="F649" s="2">
        <v>0.0</v>
      </c>
      <c r="G649" s="2">
        <v>0.0</v>
      </c>
      <c r="H649" s="130">
        <v>42324.481944444444</v>
      </c>
      <c r="I649" s="2" t="s">
        <v>7434</v>
      </c>
      <c r="J649" s="2" t="s">
        <v>2944</v>
      </c>
      <c r="K649" s="2" t="s">
        <v>7435</v>
      </c>
      <c r="Q649" s="2" t="s">
        <v>7436</v>
      </c>
      <c r="R649" s="2" t="b">
        <v>0</v>
      </c>
      <c r="S649" s="2" t="b">
        <v>0</v>
      </c>
      <c r="T649" s="2">
        <v>29602.0</v>
      </c>
      <c r="U649" s="2" t="s">
        <v>2947</v>
      </c>
      <c r="V649" s="2" t="s">
        <v>2835</v>
      </c>
      <c r="Z649" s="2" t="s">
        <v>7523</v>
      </c>
      <c r="AA649" s="2">
        <v>1.0</v>
      </c>
      <c r="AB649" s="2">
        <v>5.0</v>
      </c>
    </row>
    <row r="650">
      <c r="A650" s="2">
        <v>796.0</v>
      </c>
      <c r="B650" s="2" t="s">
        <v>7369</v>
      </c>
      <c r="C650" s="2" t="s">
        <v>13883</v>
      </c>
      <c r="D650" s="2" t="b">
        <v>0</v>
      </c>
      <c r="E650" s="2">
        <v>40.0</v>
      </c>
      <c r="F650" s="2">
        <v>11.0</v>
      </c>
      <c r="G650" s="2">
        <v>29.0</v>
      </c>
      <c r="H650" s="130">
        <v>42325.8125</v>
      </c>
      <c r="I650" s="2" t="s">
        <v>7440</v>
      </c>
      <c r="J650" s="2" t="s">
        <v>2944</v>
      </c>
      <c r="K650" s="2" t="s">
        <v>7441</v>
      </c>
      <c r="Q650" s="2" t="s">
        <v>7442</v>
      </c>
      <c r="R650" s="2" t="b">
        <v>0</v>
      </c>
      <c r="S650" s="2" t="b">
        <v>0</v>
      </c>
      <c r="T650" s="2">
        <v>29602.0</v>
      </c>
      <c r="U650" s="2" t="s">
        <v>2947</v>
      </c>
      <c r="V650" s="2" t="s">
        <v>2835</v>
      </c>
      <c r="Z650" s="2" t="s">
        <v>7525</v>
      </c>
      <c r="AA650" s="2">
        <v>1.0</v>
      </c>
      <c r="AB650" s="2">
        <v>2.0</v>
      </c>
    </row>
    <row r="651">
      <c r="A651" s="2">
        <v>797.0</v>
      </c>
      <c r="B651" s="2" t="s">
        <v>7369</v>
      </c>
      <c r="C651" s="2" t="s">
        <v>13884</v>
      </c>
      <c r="D651" s="2" t="b">
        <v>0</v>
      </c>
      <c r="E651" s="2">
        <v>3.0</v>
      </c>
      <c r="F651" s="2">
        <v>3.0</v>
      </c>
      <c r="H651" s="130">
        <v>42325.97430555556</v>
      </c>
      <c r="I651" s="2" t="s">
        <v>7446</v>
      </c>
      <c r="J651" s="2" t="s">
        <v>2944</v>
      </c>
      <c r="K651" s="2" t="s">
        <v>7447</v>
      </c>
      <c r="Q651" s="2" t="s">
        <v>7448</v>
      </c>
      <c r="R651" s="2" t="b">
        <v>0</v>
      </c>
      <c r="S651" s="2" t="b">
        <v>0</v>
      </c>
      <c r="T651" s="2">
        <v>29602.0</v>
      </c>
      <c r="U651" s="2" t="s">
        <v>2947</v>
      </c>
      <c r="V651" s="2" t="s">
        <v>2835</v>
      </c>
      <c r="Z651" s="2" t="s">
        <v>7528</v>
      </c>
      <c r="AA651" s="2">
        <v>2.0</v>
      </c>
      <c r="AB651" s="2">
        <v>3.0</v>
      </c>
    </row>
    <row r="652">
      <c r="A652" s="2">
        <v>798.0</v>
      </c>
      <c r="B652" s="2" t="s">
        <v>7369</v>
      </c>
      <c r="C652" s="2" t="s">
        <v>13885</v>
      </c>
      <c r="D652" s="2" t="b">
        <v>0</v>
      </c>
      <c r="E652" s="2">
        <v>18.0</v>
      </c>
      <c r="F652" s="2">
        <v>3.0</v>
      </c>
      <c r="G652" s="2">
        <v>15.0</v>
      </c>
      <c r="H652" s="130">
        <v>42327.393055555556</v>
      </c>
      <c r="I652" s="2" t="s">
        <v>7451</v>
      </c>
      <c r="J652" s="2" t="s">
        <v>2944</v>
      </c>
      <c r="K652" s="2" t="s">
        <v>7452</v>
      </c>
      <c r="Q652" s="2" t="s">
        <v>7453</v>
      </c>
      <c r="R652" s="2" t="b">
        <v>0</v>
      </c>
      <c r="S652" s="2" t="b">
        <v>0</v>
      </c>
      <c r="T652" s="2">
        <v>29602.0</v>
      </c>
      <c r="U652" s="2" t="s">
        <v>2947</v>
      </c>
      <c r="V652" s="2" t="s">
        <v>2835</v>
      </c>
      <c r="Z652" s="2" t="s">
        <v>7537</v>
      </c>
      <c r="AA652" s="2">
        <v>2.0</v>
      </c>
      <c r="AB652" s="2">
        <v>3.0</v>
      </c>
    </row>
    <row r="653">
      <c r="A653" s="2">
        <v>799.0</v>
      </c>
      <c r="B653" s="2" t="s">
        <v>7369</v>
      </c>
      <c r="C653" s="2" t="s">
        <v>13886</v>
      </c>
      <c r="D653" s="2" t="b">
        <v>0</v>
      </c>
      <c r="E653" s="2">
        <v>7.0</v>
      </c>
      <c r="F653" s="2">
        <v>4.0</v>
      </c>
      <c r="G653" s="2">
        <v>3.0</v>
      </c>
      <c r="H653" s="130">
        <v>42328.708333333336</v>
      </c>
      <c r="I653" s="2" t="s">
        <v>7457</v>
      </c>
      <c r="J653" s="2" t="s">
        <v>2944</v>
      </c>
      <c r="K653" s="2" t="s">
        <v>7458</v>
      </c>
      <c r="Q653" s="2" t="s">
        <v>7459</v>
      </c>
      <c r="R653" s="2" t="b">
        <v>0</v>
      </c>
      <c r="S653" s="2" t="b">
        <v>0</v>
      </c>
      <c r="T653" s="2">
        <v>29602.0</v>
      </c>
      <c r="U653" s="2" t="s">
        <v>2947</v>
      </c>
      <c r="V653" s="2" t="s">
        <v>2835</v>
      </c>
      <c r="Z653" s="2" t="s">
        <v>7542</v>
      </c>
      <c r="AA653" s="2">
        <v>3.0</v>
      </c>
      <c r="AB653" s="2">
        <v>2.0</v>
      </c>
    </row>
    <row r="654">
      <c r="A654" s="2">
        <v>800.0</v>
      </c>
      <c r="B654" s="2" t="s">
        <v>7369</v>
      </c>
      <c r="C654" s="2" t="s">
        <v>13887</v>
      </c>
      <c r="D654" s="2" t="b">
        <v>0</v>
      </c>
      <c r="E654" s="2">
        <v>1.0</v>
      </c>
      <c r="F654" s="2">
        <v>0.0</v>
      </c>
      <c r="G654" s="2">
        <v>1.0</v>
      </c>
      <c r="H654" s="130">
        <v>42328.839583333334</v>
      </c>
      <c r="I654" s="2" t="s">
        <v>7463</v>
      </c>
      <c r="J654" s="2" t="s">
        <v>2944</v>
      </c>
      <c r="K654" s="2" t="s">
        <v>7464</v>
      </c>
      <c r="Q654" s="2" t="s">
        <v>7465</v>
      </c>
      <c r="R654" s="2" t="b">
        <v>0</v>
      </c>
      <c r="S654" s="2" t="b">
        <v>0</v>
      </c>
      <c r="T654" s="2">
        <v>29602.0</v>
      </c>
      <c r="U654" s="2" t="s">
        <v>2947</v>
      </c>
      <c r="V654" s="2" t="s">
        <v>2835</v>
      </c>
      <c r="Z654" s="2" t="s">
        <v>7544</v>
      </c>
      <c r="AA654" s="2">
        <v>1.0</v>
      </c>
      <c r="AB654" s="2">
        <v>1.0</v>
      </c>
    </row>
    <row r="655">
      <c r="A655" s="2">
        <v>801.0</v>
      </c>
      <c r="B655" s="2" t="s">
        <v>7369</v>
      </c>
      <c r="C655" s="2" t="s">
        <v>13888</v>
      </c>
      <c r="D655" s="2" t="b">
        <v>0</v>
      </c>
      <c r="E655" s="2">
        <v>1.0</v>
      </c>
      <c r="F655" s="2">
        <v>0.0</v>
      </c>
      <c r="G655" s="2">
        <v>1.0</v>
      </c>
      <c r="H655" s="130">
        <v>42331.626388888886</v>
      </c>
      <c r="I655" s="2" t="s">
        <v>7468</v>
      </c>
      <c r="J655" s="2" t="s">
        <v>2944</v>
      </c>
      <c r="K655" s="2" t="s">
        <v>7469</v>
      </c>
      <c r="Q655" s="2" t="s">
        <v>7470</v>
      </c>
      <c r="R655" s="2" t="b">
        <v>0</v>
      </c>
      <c r="S655" s="2" t="b">
        <v>0</v>
      </c>
      <c r="T655" s="2">
        <v>29602.0</v>
      </c>
      <c r="U655" s="2" t="s">
        <v>2947</v>
      </c>
      <c r="V655" s="2" t="s">
        <v>2835</v>
      </c>
      <c r="Z655" s="2" t="s">
        <v>7551</v>
      </c>
      <c r="AA655" s="2">
        <v>1.0</v>
      </c>
      <c r="AB655" s="2">
        <v>2.0</v>
      </c>
    </row>
    <row r="656">
      <c r="A656" s="2">
        <v>802.0</v>
      </c>
      <c r="B656" s="2" t="s">
        <v>7369</v>
      </c>
      <c r="C656" s="2" t="s">
        <v>13889</v>
      </c>
      <c r="D656" s="2" t="b">
        <v>0</v>
      </c>
      <c r="E656" s="2">
        <v>1.0</v>
      </c>
      <c r="F656" s="2">
        <v>0.0</v>
      </c>
      <c r="G656" s="2">
        <v>1.0</v>
      </c>
      <c r="H656" s="130">
        <v>42331.79027777778</v>
      </c>
      <c r="I656" s="2" t="s">
        <v>7474</v>
      </c>
      <c r="J656" s="2" t="s">
        <v>2944</v>
      </c>
      <c r="K656" s="2" t="s">
        <v>7475</v>
      </c>
      <c r="Q656" s="2" t="s">
        <v>7476</v>
      </c>
      <c r="R656" s="2" t="b">
        <v>0</v>
      </c>
      <c r="S656" s="2" t="b">
        <v>0</v>
      </c>
      <c r="T656" s="2">
        <v>29602.0</v>
      </c>
      <c r="U656" s="2" t="s">
        <v>2947</v>
      </c>
      <c r="V656" s="2" t="s">
        <v>2835</v>
      </c>
      <c r="Z656" s="2" t="s">
        <v>7477</v>
      </c>
      <c r="AA656" s="2">
        <v>3.0</v>
      </c>
      <c r="AB656" s="2">
        <v>1.0</v>
      </c>
    </row>
    <row r="657">
      <c r="A657" s="2">
        <v>803.0</v>
      </c>
      <c r="B657" s="2" t="s">
        <v>7369</v>
      </c>
      <c r="C657" s="2" t="s">
        <v>13890</v>
      </c>
      <c r="D657" s="2" t="b">
        <v>0</v>
      </c>
      <c r="E657" s="2">
        <v>1.0</v>
      </c>
      <c r="F657" s="2">
        <v>0.0</v>
      </c>
      <c r="G657" s="2">
        <v>1.0</v>
      </c>
      <c r="H657" s="130">
        <v>42332.44861111111</v>
      </c>
      <c r="I657" s="2" t="s">
        <v>7480</v>
      </c>
      <c r="J657" s="2" t="s">
        <v>2944</v>
      </c>
      <c r="K657" s="2" t="s">
        <v>7481</v>
      </c>
      <c r="Q657" s="2" t="s">
        <v>7482</v>
      </c>
      <c r="R657" s="2" t="b">
        <v>0</v>
      </c>
      <c r="S657" s="2" t="b">
        <v>0</v>
      </c>
      <c r="T657" s="2">
        <v>29602.0</v>
      </c>
      <c r="U657" s="2" t="s">
        <v>2947</v>
      </c>
      <c r="V657" s="2" t="s">
        <v>2835</v>
      </c>
      <c r="Z657" s="2" t="s">
        <v>7555</v>
      </c>
      <c r="AA657" s="2">
        <v>3.0</v>
      </c>
      <c r="AB657" s="2">
        <v>4.0</v>
      </c>
    </row>
    <row r="658">
      <c r="A658" s="2">
        <v>804.0</v>
      </c>
      <c r="B658" s="2" t="s">
        <v>7369</v>
      </c>
      <c r="C658" s="2" t="s">
        <v>13891</v>
      </c>
      <c r="D658" s="2" t="b">
        <v>0</v>
      </c>
      <c r="E658" s="2">
        <v>2.0</v>
      </c>
      <c r="F658" s="2">
        <v>0.0</v>
      </c>
      <c r="G658" s="2">
        <v>2.0</v>
      </c>
      <c r="H658" s="130">
        <v>42333.81805555556</v>
      </c>
      <c r="I658" s="2" t="s">
        <v>7485</v>
      </c>
      <c r="J658" s="2" t="s">
        <v>2944</v>
      </c>
      <c r="K658" s="2" t="s">
        <v>7486</v>
      </c>
      <c r="Q658" s="2" t="s">
        <v>7487</v>
      </c>
      <c r="R658" s="2" t="b">
        <v>0</v>
      </c>
      <c r="S658" s="2" t="b">
        <v>0</v>
      </c>
      <c r="T658" s="2">
        <v>29602.0</v>
      </c>
      <c r="U658" s="2" t="s">
        <v>2947</v>
      </c>
      <c r="V658" s="2" t="s">
        <v>2835</v>
      </c>
      <c r="Z658" s="2" t="s">
        <v>7562</v>
      </c>
      <c r="AA658" s="2">
        <v>1.0</v>
      </c>
      <c r="AB658" s="2">
        <v>2.0</v>
      </c>
    </row>
    <row r="659">
      <c r="A659" s="2">
        <v>805.0</v>
      </c>
      <c r="B659" s="2" t="s">
        <v>7369</v>
      </c>
      <c r="C659" s="2" t="s">
        <v>13892</v>
      </c>
      <c r="D659" s="2" t="b">
        <v>0</v>
      </c>
      <c r="E659" s="2">
        <v>1.0</v>
      </c>
      <c r="F659" s="2">
        <v>0.0</v>
      </c>
      <c r="G659" s="2">
        <v>1.0</v>
      </c>
      <c r="H659" s="130">
        <v>42334.413194444445</v>
      </c>
      <c r="I659" s="2" t="s">
        <v>7491</v>
      </c>
      <c r="J659" s="2" t="s">
        <v>2944</v>
      </c>
      <c r="K659" s="2" t="s">
        <v>7492</v>
      </c>
      <c r="Q659" s="2" t="s">
        <v>7493</v>
      </c>
      <c r="R659" s="2" t="b">
        <v>0</v>
      </c>
      <c r="S659" s="2" t="b">
        <v>1</v>
      </c>
      <c r="T659" s="2">
        <v>29602.0</v>
      </c>
      <c r="U659" s="2" t="s">
        <v>2947</v>
      </c>
      <c r="V659" s="2" t="s">
        <v>2835</v>
      </c>
      <c r="Z659" s="2" t="s">
        <v>7567</v>
      </c>
      <c r="AA659" s="2">
        <v>3.0</v>
      </c>
      <c r="AB659" s="2">
        <v>3.0</v>
      </c>
    </row>
    <row r="660">
      <c r="A660" s="2">
        <v>806.0</v>
      </c>
      <c r="B660" s="2" t="s">
        <v>7369</v>
      </c>
      <c r="C660" s="2" t="s">
        <v>13893</v>
      </c>
      <c r="D660" s="2" t="b">
        <v>0</v>
      </c>
      <c r="E660" s="2">
        <v>1.0</v>
      </c>
      <c r="F660" s="2">
        <v>0.0</v>
      </c>
      <c r="G660" s="2">
        <v>1.0</v>
      </c>
      <c r="H660" s="130">
        <v>42336.370833333334</v>
      </c>
      <c r="I660" s="2" t="s">
        <v>7497</v>
      </c>
      <c r="J660" s="2" t="s">
        <v>2944</v>
      </c>
      <c r="K660" s="2" t="s">
        <v>7498</v>
      </c>
      <c r="Q660" s="2" t="s">
        <v>7499</v>
      </c>
      <c r="R660" s="2" t="b">
        <v>0</v>
      </c>
      <c r="S660" s="2" t="b">
        <v>0</v>
      </c>
      <c r="T660" s="2">
        <v>29602.0</v>
      </c>
      <c r="U660" s="2" t="s">
        <v>2947</v>
      </c>
      <c r="V660" s="2" t="s">
        <v>2835</v>
      </c>
      <c r="Z660" s="2" t="s">
        <v>7570</v>
      </c>
      <c r="AA660" s="2">
        <v>3.0</v>
      </c>
      <c r="AB660" s="2">
        <v>1.0</v>
      </c>
    </row>
    <row r="661">
      <c r="A661" s="2">
        <v>575.0</v>
      </c>
      <c r="B661" s="2" t="s">
        <v>7369</v>
      </c>
      <c r="C661" s="2" t="s">
        <v>6204</v>
      </c>
      <c r="D661" s="2" t="b">
        <v>0</v>
      </c>
      <c r="E661" s="2">
        <v>4.0</v>
      </c>
      <c r="F661" s="2">
        <v>1.0</v>
      </c>
      <c r="G661" s="2">
        <v>3.0</v>
      </c>
      <c r="H661" s="130">
        <v>42332.42916666667</v>
      </c>
      <c r="I661" s="2" t="s">
        <v>6205</v>
      </c>
      <c r="J661" s="2" t="s">
        <v>6206</v>
      </c>
      <c r="K661" s="2" t="s">
        <v>6207</v>
      </c>
      <c r="Q661" s="2" t="s">
        <v>6208</v>
      </c>
      <c r="R661" s="2" t="b">
        <v>1</v>
      </c>
      <c r="S661" s="2" t="b">
        <v>0</v>
      </c>
      <c r="T661" s="2">
        <v>57754.0</v>
      </c>
      <c r="U661" s="2" t="s">
        <v>6209</v>
      </c>
      <c r="V661" s="2" t="s">
        <v>6211</v>
      </c>
      <c r="Z661" s="2" t="s">
        <v>7577</v>
      </c>
      <c r="AA661" s="2">
        <v>3.0</v>
      </c>
      <c r="AB661" s="2">
        <v>2.0</v>
      </c>
    </row>
    <row r="662">
      <c r="A662" s="2">
        <v>731.0</v>
      </c>
      <c r="B662" s="2" t="s">
        <v>7369</v>
      </c>
      <c r="C662" s="2" t="s">
        <v>7142</v>
      </c>
      <c r="D662" s="2" t="b">
        <v>1</v>
      </c>
      <c r="E662" s="2">
        <v>1.0</v>
      </c>
      <c r="F662" s="2">
        <v>0.0</v>
      </c>
      <c r="G662" s="2">
        <v>1.0</v>
      </c>
      <c r="H662" s="130">
        <v>42319.38680555556</v>
      </c>
      <c r="I662" s="2" t="s">
        <v>7143</v>
      </c>
      <c r="J662" s="2" t="s">
        <v>7144</v>
      </c>
      <c r="K662" s="2" t="s">
        <v>7145</v>
      </c>
      <c r="Q662" s="2" t="s">
        <v>7146</v>
      </c>
      <c r="R662" s="2" t="b">
        <v>0</v>
      </c>
      <c r="S662" s="2" t="b">
        <v>0</v>
      </c>
      <c r="T662" s="2" t="s">
        <v>7147</v>
      </c>
      <c r="U662" s="2" t="s">
        <v>7148</v>
      </c>
      <c r="V662" s="2" t="s">
        <v>6211</v>
      </c>
      <c r="W662" s="53">
        <v>9405135.0</v>
      </c>
      <c r="X662" s="53">
        <v>8891798.0</v>
      </c>
      <c r="Y662" s="2" t="s">
        <v>577</v>
      </c>
      <c r="Z662" s="2" t="s">
        <v>7581</v>
      </c>
      <c r="AA662" s="2">
        <v>3.0</v>
      </c>
      <c r="AB662" s="2">
        <v>3.0</v>
      </c>
    </row>
    <row r="663">
      <c r="A663" s="2">
        <v>774.0</v>
      </c>
      <c r="B663" s="2" t="s">
        <v>7369</v>
      </c>
      <c r="C663" s="2" t="s">
        <v>7340</v>
      </c>
      <c r="D663" s="2" t="b">
        <v>0</v>
      </c>
      <c r="E663" s="2">
        <v>1.0</v>
      </c>
      <c r="F663" s="2">
        <v>0.0</v>
      </c>
      <c r="G663" s="2">
        <v>1.0</v>
      </c>
      <c r="H663" s="130">
        <v>42325.535416666666</v>
      </c>
      <c r="I663" s="2" t="s">
        <v>7341</v>
      </c>
      <c r="J663" s="2" t="s">
        <v>7342</v>
      </c>
      <c r="K663" s="2" t="s">
        <v>7343</v>
      </c>
      <c r="Q663" s="2" t="s">
        <v>7344</v>
      </c>
      <c r="R663" s="2" t="b">
        <v>0</v>
      </c>
      <c r="S663" s="2" t="b">
        <v>0</v>
      </c>
      <c r="T663" s="2">
        <v>57104.0</v>
      </c>
      <c r="U663" s="2" t="s">
        <v>7148</v>
      </c>
      <c r="V663" s="2" t="s">
        <v>6211</v>
      </c>
      <c r="Z663" s="2" t="s">
        <v>7582</v>
      </c>
      <c r="AA663" s="2">
        <v>3.0</v>
      </c>
      <c r="AB663" s="2">
        <v>2.0</v>
      </c>
    </row>
    <row r="664">
      <c r="A664" s="2">
        <v>776.0</v>
      </c>
      <c r="B664" s="2" t="s">
        <v>7369</v>
      </c>
      <c r="C664" s="2" t="s">
        <v>7350</v>
      </c>
      <c r="D664" s="2" t="b">
        <v>0</v>
      </c>
      <c r="E664" s="2">
        <v>0.0</v>
      </c>
      <c r="F664" s="2">
        <v>0.0</v>
      </c>
      <c r="G664" s="2">
        <v>0.0</v>
      </c>
      <c r="H664" s="130">
        <v>42312.31805555556</v>
      </c>
      <c r="I664" s="2" t="s">
        <v>7059</v>
      </c>
      <c r="J664" s="2" t="s">
        <v>7352</v>
      </c>
      <c r="K664" s="2" t="s">
        <v>7061</v>
      </c>
      <c r="Q664" s="2" t="s">
        <v>7062</v>
      </c>
      <c r="R664" s="2" t="b">
        <v>0</v>
      </c>
      <c r="S664" s="2" t="b">
        <v>0</v>
      </c>
      <c r="T664" s="2">
        <v>57015.0</v>
      </c>
      <c r="U664" s="2" t="s">
        <v>7353</v>
      </c>
      <c r="V664" s="2" t="s">
        <v>6211</v>
      </c>
      <c r="Z664" s="2" t="s">
        <v>7583</v>
      </c>
      <c r="AA664" s="2">
        <v>3.0</v>
      </c>
      <c r="AB664" s="2">
        <v>1.0</v>
      </c>
    </row>
    <row r="665">
      <c r="A665" s="2">
        <v>67.0</v>
      </c>
      <c r="B665" s="2" t="s">
        <v>7369</v>
      </c>
      <c r="C665" s="2" t="s">
        <v>966</v>
      </c>
      <c r="D665" s="2" t="b">
        <v>1</v>
      </c>
      <c r="E665" s="2">
        <v>22.0</v>
      </c>
      <c r="F665" s="2">
        <v>1.0</v>
      </c>
      <c r="G665" s="2">
        <v>21.0</v>
      </c>
      <c r="H665" s="130">
        <v>42331.822222222225</v>
      </c>
      <c r="I665" s="2" t="s">
        <v>967</v>
      </c>
      <c r="J665" s="2" t="s">
        <v>968</v>
      </c>
      <c r="K665" s="2" t="s">
        <v>969</v>
      </c>
      <c r="Q665" s="2" t="s">
        <v>970</v>
      </c>
      <c r="R665" s="2" t="b">
        <v>1</v>
      </c>
      <c r="S665" s="2" t="b">
        <v>1</v>
      </c>
      <c r="T665" s="2">
        <v>37027.0</v>
      </c>
      <c r="U665" s="2" t="s">
        <v>971</v>
      </c>
      <c r="V665" s="2" t="s">
        <v>972</v>
      </c>
      <c r="W665" s="53">
        <v>1198702.0</v>
      </c>
      <c r="X665" s="53">
        <v>943628.0</v>
      </c>
      <c r="Y665" s="2" t="s">
        <v>973</v>
      </c>
      <c r="Z665" s="2" t="s">
        <v>7584</v>
      </c>
      <c r="AA665" s="2">
        <v>3.0</v>
      </c>
      <c r="AB665" s="2">
        <v>2.0</v>
      </c>
    </row>
    <row r="666">
      <c r="A666" s="2">
        <v>68.0</v>
      </c>
      <c r="B666" s="2" t="s">
        <v>7369</v>
      </c>
      <c r="C666" s="2" t="s">
        <v>966</v>
      </c>
      <c r="D666" s="2" t="b">
        <v>1</v>
      </c>
      <c r="E666" s="2">
        <v>94.0</v>
      </c>
      <c r="F666" s="2">
        <v>15.0</v>
      </c>
      <c r="G666" s="2">
        <v>79.0</v>
      </c>
      <c r="H666" s="130">
        <v>42331.90416666667</v>
      </c>
      <c r="I666" s="2" t="s">
        <v>977</v>
      </c>
      <c r="J666" s="2" t="s">
        <v>968</v>
      </c>
      <c r="K666" s="2" t="s">
        <v>978</v>
      </c>
      <c r="Q666" s="2" t="s">
        <v>979</v>
      </c>
      <c r="R666" s="2" t="b">
        <v>1</v>
      </c>
      <c r="S666" s="2" t="b">
        <v>1</v>
      </c>
      <c r="T666" s="2">
        <v>37027.0</v>
      </c>
      <c r="U666" s="2" t="s">
        <v>971</v>
      </c>
      <c r="V666" s="2" t="s">
        <v>972</v>
      </c>
      <c r="W666" s="53">
        <v>1198702.0</v>
      </c>
      <c r="X666" s="53">
        <v>943628.0</v>
      </c>
      <c r="Y666" s="2" t="s">
        <v>973</v>
      </c>
      <c r="Z666" s="2" t="s">
        <v>7585</v>
      </c>
      <c r="AA666" s="2">
        <v>3.0</v>
      </c>
      <c r="AB666" s="2">
        <v>2.0</v>
      </c>
    </row>
    <row r="667">
      <c r="A667" s="2">
        <v>255.0</v>
      </c>
      <c r="B667" s="2" t="s">
        <v>7369</v>
      </c>
      <c r="C667" s="2" t="s">
        <v>2717</v>
      </c>
      <c r="D667" s="2" t="b">
        <v>1</v>
      </c>
      <c r="E667" s="2">
        <v>7.0</v>
      </c>
      <c r="F667" s="2">
        <v>4.0</v>
      </c>
      <c r="G667" s="2">
        <v>3.0</v>
      </c>
      <c r="H667" s="130">
        <v>42312.25277777778</v>
      </c>
      <c r="I667" s="2" t="s">
        <v>2718</v>
      </c>
      <c r="J667" s="2" t="s">
        <v>2719</v>
      </c>
      <c r="K667" s="2" t="s">
        <v>2720</v>
      </c>
      <c r="Q667" s="2" t="s">
        <v>2721</v>
      </c>
      <c r="R667" s="2" t="b">
        <v>1</v>
      </c>
      <c r="S667" s="2" t="b">
        <v>0</v>
      </c>
      <c r="T667" s="2">
        <v>37405.0</v>
      </c>
      <c r="U667" s="2" t="s">
        <v>2722</v>
      </c>
      <c r="V667" s="2" t="s">
        <v>972</v>
      </c>
      <c r="Y667" s="2" t="s">
        <v>2723</v>
      </c>
      <c r="Z667" s="2" t="s">
        <v>7586</v>
      </c>
    </row>
    <row r="668">
      <c r="A668" s="2">
        <v>256.0</v>
      </c>
      <c r="B668" s="2" t="s">
        <v>7369</v>
      </c>
      <c r="C668" s="2" t="s">
        <v>2717</v>
      </c>
      <c r="D668" s="2" t="b">
        <v>1</v>
      </c>
      <c r="E668" s="2">
        <v>59.0</v>
      </c>
      <c r="F668" s="2">
        <v>28.0</v>
      </c>
      <c r="G668" s="2">
        <v>31.0</v>
      </c>
      <c r="H668" s="130">
        <v>42313.55</v>
      </c>
      <c r="I668" s="2" t="s">
        <v>2727</v>
      </c>
      <c r="J668" s="2" t="s">
        <v>2719</v>
      </c>
      <c r="K668" s="2" t="s">
        <v>2728</v>
      </c>
      <c r="Q668" s="2" t="s">
        <v>2729</v>
      </c>
      <c r="R668" s="2" t="b">
        <v>1</v>
      </c>
      <c r="S668" s="2" t="b">
        <v>1</v>
      </c>
      <c r="T668" s="2">
        <v>37405.0</v>
      </c>
      <c r="U668" s="2" t="s">
        <v>2722</v>
      </c>
      <c r="V668" s="2" t="s">
        <v>972</v>
      </c>
      <c r="Y668" s="2" t="s">
        <v>2723</v>
      </c>
      <c r="Z668" s="2" t="s">
        <v>7587</v>
      </c>
    </row>
    <row r="669">
      <c r="A669" s="2">
        <v>261.0</v>
      </c>
      <c r="B669" s="2" t="s">
        <v>7369</v>
      </c>
      <c r="C669" s="2" t="s">
        <v>2786</v>
      </c>
      <c r="D669" s="2" t="b">
        <v>1</v>
      </c>
      <c r="E669" s="2">
        <v>51.0</v>
      </c>
      <c r="F669" s="2">
        <v>0.0</v>
      </c>
      <c r="G669" s="2">
        <v>51.0</v>
      </c>
      <c r="H669" s="130">
        <v>42312.45694444444</v>
      </c>
      <c r="I669" s="2" t="s">
        <v>2787</v>
      </c>
      <c r="J669" s="2" t="s">
        <v>2788</v>
      </c>
      <c r="K669" s="2" t="s">
        <v>2789</v>
      </c>
      <c r="Q669" s="2" t="s">
        <v>2790</v>
      </c>
      <c r="R669" s="2" t="b">
        <v>1</v>
      </c>
      <c r="S669" s="2" t="b">
        <v>0</v>
      </c>
      <c r="T669" s="2">
        <v>38017.0</v>
      </c>
      <c r="U669" s="2" t="s">
        <v>2791</v>
      </c>
      <c r="V669" s="2" t="s">
        <v>972</v>
      </c>
      <c r="Y669" s="2" t="s">
        <v>2792</v>
      </c>
      <c r="Z669" s="2" t="s">
        <v>7588</v>
      </c>
    </row>
    <row r="670">
      <c r="A670" s="2">
        <v>282.0</v>
      </c>
      <c r="B670" s="2" t="s">
        <v>7369</v>
      </c>
      <c r="C670" s="2" t="s">
        <v>3007</v>
      </c>
      <c r="D670" s="2" t="b">
        <v>1</v>
      </c>
      <c r="E670" s="2">
        <v>1.0</v>
      </c>
      <c r="F670" s="2">
        <v>0.0</v>
      </c>
      <c r="G670" s="2">
        <v>1.0</v>
      </c>
      <c r="H670" s="130">
        <v>42311.705555555556</v>
      </c>
      <c r="I670" s="2" t="s">
        <v>3008</v>
      </c>
      <c r="J670" s="2" t="s">
        <v>3009</v>
      </c>
      <c r="K670" s="2" t="s">
        <v>3010</v>
      </c>
      <c r="Q670" s="2" t="s">
        <v>3011</v>
      </c>
      <c r="R670" s="2" t="b">
        <v>1</v>
      </c>
      <c r="S670" s="2" t="b">
        <v>1</v>
      </c>
      <c r="T670" s="2">
        <v>37029.0</v>
      </c>
      <c r="U670" s="2" t="s">
        <v>3012</v>
      </c>
      <c r="V670" s="2" t="s">
        <v>972</v>
      </c>
      <c r="Y670" s="2" t="s">
        <v>1191</v>
      </c>
      <c r="Z670" s="2" t="s">
        <v>7589</v>
      </c>
    </row>
    <row r="671">
      <c r="A671" s="2">
        <v>375.0</v>
      </c>
      <c r="B671" s="2" t="s">
        <v>7369</v>
      </c>
      <c r="C671" s="2" t="s">
        <v>4143</v>
      </c>
      <c r="D671" s="2" t="b">
        <v>1</v>
      </c>
      <c r="E671" s="2">
        <v>2.0</v>
      </c>
      <c r="F671" s="2">
        <v>0.0</v>
      </c>
      <c r="G671" s="2">
        <v>2.0</v>
      </c>
      <c r="H671" s="130">
        <v>42323.7625</v>
      </c>
      <c r="I671" s="2" t="s">
        <v>4144</v>
      </c>
      <c r="J671" s="2" t="s">
        <v>4145</v>
      </c>
      <c r="K671" s="2" t="s">
        <v>4146</v>
      </c>
      <c r="Q671" s="2" t="s">
        <v>4147</v>
      </c>
      <c r="R671" s="2" t="b">
        <v>1</v>
      </c>
      <c r="S671" s="2" t="b">
        <v>0</v>
      </c>
      <c r="T671" s="2">
        <v>37167.0</v>
      </c>
      <c r="U671" s="2" t="s">
        <v>4148</v>
      </c>
      <c r="V671" s="2" t="s">
        <v>972</v>
      </c>
      <c r="Y671" s="2" t="s">
        <v>598</v>
      </c>
      <c r="Z671" s="2" t="s">
        <v>7590</v>
      </c>
    </row>
    <row r="672">
      <c r="A672" s="2">
        <v>384.0</v>
      </c>
      <c r="B672" s="2" t="s">
        <v>7369</v>
      </c>
      <c r="C672" s="2" t="s">
        <v>4231</v>
      </c>
      <c r="D672" s="2" t="b">
        <v>1</v>
      </c>
      <c r="E672" s="2">
        <v>5.0</v>
      </c>
      <c r="F672" s="2">
        <v>1.0</v>
      </c>
      <c r="G672" s="2">
        <v>4.0</v>
      </c>
      <c r="H672" s="130">
        <v>42317.504166666666</v>
      </c>
      <c r="I672" s="2" t="s">
        <v>4232</v>
      </c>
      <c r="J672" s="2" t="s">
        <v>4234</v>
      </c>
      <c r="K672" s="2" t="s">
        <v>4235</v>
      </c>
      <c r="Q672" s="2" t="s">
        <v>4236</v>
      </c>
      <c r="R672" s="2" t="b">
        <v>1</v>
      </c>
      <c r="S672" s="2" t="b">
        <v>0</v>
      </c>
      <c r="T672" s="2">
        <v>38105.0</v>
      </c>
      <c r="U672" s="2" t="s">
        <v>4237</v>
      </c>
      <c r="V672" s="2" t="s">
        <v>972</v>
      </c>
      <c r="W672" s="53">
        <v>7.40730972E8</v>
      </c>
      <c r="X672" s="53">
        <v>6.83276029E8</v>
      </c>
      <c r="Y672" s="2" t="s">
        <v>4238</v>
      </c>
      <c r="Z672" s="2" t="s">
        <v>7591</v>
      </c>
    </row>
    <row r="673">
      <c r="A673" s="2">
        <v>394.0</v>
      </c>
      <c r="B673" s="2" t="s">
        <v>7369</v>
      </c>
      <c r="C673" s="2" t="s">
        <v>4325</v>
      </c>
      <c r="D673" s="2" t="b">
        <v>1</v>
      </c>
      <c r="E673" s="2">
        <v>1.0</v>
      </c>
      <c r="F673" s="2">
        <v>0.0</v>
      </c>
      <c r="G673" s="2">
        <v>1.0</v>
      </c>
      <c r="H673" s="130">
        <v>42339.27291666667</v>
      </c>
      <c r="I673" s="2" t="s">
        <v>4326</v>
      </c>
      <c r="J673" s="2" t="s">
        <v>4327</v>
      </c>
      <c r="K673" s="2" t="s">
        <v>4328</v>
      </c>
      <c r="Q673" s="2" t="s">
        <v>4329</v>
      </c>
      <c r="R673" s="2" t="b">
        <v>1</v>
      </c>
      <c r="S673" s="2" t="b">
        <v>0</v>
      </c>
      <c r="T673" s="2">
        <v>37167.0</v>
      </c>
      <c r="U673" s="2" t="s">
        <v>4148</v>
      </c>
      <c r="V673" s="2" t="s">
        <v>972</v>
      </c>
      <c r="W673" s="53">
        <v>337658.0</v>
      </c>
      <c r="X673" s="53">
        <v>387347.0</v>
      </c>
      <c r="Y673" s="2" t="s">
        <v>4330</v>
      </c>
      <c r="Z673" s="2" t="s">
        <v>7592</v>
      </c>
    </row>
    <row r="674">
      <c r="A674" s="2">
        <v>461.0</v>
      </c>
      <c r="B674" s="2" t="s">
        <v>7369</v>
      </c>
      <c r="C674" s="2" t="s">
        <v>5141</v>
      </c>
      <c r="D674" s="2" t="b">
        <v>1</v>
      </c>
      <c r="E674" s="2">
        <v>137.0</v>
      </c>
      <c r="F674" s="2">
        <v>41.0</v>
      </c>
      <c r="G674" s="2">
        <v>96.0</v>
      </c>
      <c r="H674" s="130">
        <v>42321.2625</v>
      </c>
      <c r="I674" s="2" t="s">
        <v>5145</v>
      </c>
      <c r="J674" s="2" t="s">
        <v>5146</v>
      </c>
      <c r="K674" s="2" t="s">
        <v>5147</v>
      </c>
      <c r="Q674" s="2" t="s">
        <v>5148</v>
      </c>
      <c r="R674" s="2" t="b">
        <v>1</v>
      </c>
      <c r="S674" s="2" t="b">
        <v>1</v>
      </c>
      <c r="T674" s="2">
        <v>38111.0</v>
      </c>
      <c r="U674" s="2" t="s">
        <v>5149</v>
      </c>
      <c r="V674" s="2" t="s">
        <v>972</v>
      </c>
      <c r="W674" s="53">
        <v>278804.0</v>
      </c>
      <c r="X674" s="53">
        <v>255057.0</v>
      </c>
      <c r="Y674" s="2" t="s">
        <v>1511</v>
      </c>
      <c r="Z674" s="2" t="s">
        <v>7593</v>
      </c>
    </row>
    <row r="675">
      <c r="A675" s="2">
        <v>522.0</v>
      </c>
      <c r="B675" s="2" t="s">
        <v>7369</v>
      </c>
      <c r="C675" s="2" t="s">
        <v>5713</v>
      </c>
      <c r="D675" s="2" t="b">
        <v>0</v>
      </c>
      <c r="E675" s="2">
        <v>1.0</v>
      </c>
      <c r="F675" s="2">
        <v>0.0</v>
      </c>
      <c r="G675" s="2">
        <v>1.0</v>
      </c>
      <c r="H675" s="130">
        <v>42318.57083333333</v>
      </c>
      <c r="I675" s="2" t="s">
        <v>5714</v>
      </c>
      <c r="J675" s="2" t="s">
        <v>5715</v>
      </c>
      <c r="K675" s="2" t="s">
        <v>5716</v>
      </c>
      <c r="Q675" s="2" t="s">
        <v>5718</v>
      </c>
      <c r="R675" s="2" t="b">
        <v>1</v>
      </c>
      <c r="S675" s="2" t="b">
        <v>1</v>
      </c>
      <c r="T675" s="2">
        <v>37351.0</v>
      </c>
      <c r="U675" s="2" t="s">
        <v>5719</v>
      </c>
      <c r="V675" s="2" t="s">
        <v>972</v>
      </c>
      <c r="Z675" s="2" t="s">
        <v>7594</v>
      </c>
    </row>
    <row r="676">
      <c r="A676" s="2">
        <v>632.0</v>
      </c>
      <c r="B676" s="2" t="s">
        <v>7369</v>
      </c>
      <c r="C676" s="2" t="s">
        <v>966</v>
      </c>
      <c r="D676" s="2" t="b">
        <v>1</v>
      </c>
      <c r="E676" s="2">
        <v>24.0</v>
      </c>
      <c r="F676" s="2">
        <v>4.0</v>
      </c>
      <c r="G676" s="2">
        <v>20.0</v>
      </c>
      <c r="H676" s="130">
        <v>42326.83541666667</v>
      </c>
      <c r="I676" s="2" t="s">
        <v>6616</v>
      </c>
      <c r="J676" s="2" t="s">
        <v>968</v>
      </c>
      <c r="K676" s="2" t="s">
        <v>6617</v>
      </c>
      <c r="Q676" s="2" t="s">
        <v>6618</v>
      </c>
      <c r="R676" s="2" t="b">
        <v>0</v>
      </c>
      <c r="S676" s="2" t="b">
        <v>0</v>
      </c>
      <c r="T676" s="2">
        <v>37027.0</v>
      </c>
      <c r="U676" s="2" t="s">
        <v>971</v>
      </c>
      <c r="V676" s="2" t="s">
        <v>972</v>
      </c>
      <c r="W676" s="53">
        <v>1198702.0</v>
      </c>
      <c r="X676" s="53">
        <v>943628.0</v>
      </c>
      <c r="Y676" s="2" t="s">
        <v>973</v>
      </c>
      <c r="Z676" s="2" t="s">
        <v>7595</v>
      </c>
      <c r="AA676" s="2">
        <v>3.0</v>
      </c>
      <c r="AB676" s="2">
        <v>4.0</v>
      </c>
    </row>
    <row r="677">
      <c r="A677" s="2">
        <v>37.0</v>
      </c>
      <c r="B677" s="2" t="s">
        <v>7369</v>
      </c>
      <c r="C677" s="2" t="s">
        <v>660</v>
      </c>
      <c r="D677" s="2" t="b">
        <v>1</v>
      </c>
      <c r="E677" s="2">
        <v>3.0</v>
      </c>
      <c r="F677" s="2">
        <v>0.0</v>
      </c>
      <c r="G677" s="2">
        <v>3.0</v>
      </c>
      <c r="H677" s="130">
        <v>42332.57083333333</v>
      </c>
      <c r="I677" s="2" t="s">
        <v>661</v>
      </c>
      <c r="J677" s="2" t="s">
        <v>662</v>
      </c>
      <c r="K677" s="2" t="s">
        <v>663</v>
      </c>
      <c r="Q677" s="2" t="s">
        <v>664</v>
      </c>
      <c r="R677" s="2" t="b">
        <v>1</v>
      </c>
      <c r="S677" s="2" t="b">
        <v>0</v>
      </c>
      <c r="T677" s="2" t="s">
        <v>665</v>
      </c>
      <c r="U677" s="2" t="s">
        <v>666</v>
      </c>
      <c r="V677" s="2" t="s">
        <v>667</v>
      </c>
      <c r="W677" s="53">
        <v>449608.0</v>
      </c>
      <c r="X677" s="53">
        <v>230022.0</v>
      </c>
      <c r="Y677" s="2" t="s">
        <v>668</v>
      </c>
      <c r="Z677" s="2" t="s">
        <v>7596</v>
      </c>
      <c r="AA677" s="2">
        <v>2.0</v>
      </c>
      <c r="AB677" s="2">
        <v>2.0</v>
      </c>
    </row>
    <row r="678">
      <c r="A678" s="2">
        <v>41.0</v>
      </c>
      <c r="B678" s="2" t="s">
        <v>7369</v>
      </c>
      <c r="C678" s="2" t="s">
        <v>700</v>
      </c>
      <c r="D678" s="2" t="b">
        <v>1</v>
      </c>
      <c r="E678" s="2">
        <v>2.0</v>
      </c>
      <c r="F678" s="2">
        <v>0.0</v>
      </c>
      <c r="G678" s="2">
        <v>2.0</v>
      </c>
      <c r="H678" s="130">
        <v>42311.87430555555</v>
      </c>
      <c r="I678" s="2" t="s">
        <v>701</v>
      </c>
      <c r="J678" s="2" t="s">
        <v>702</v>
      </c>
      <c r="K678" s="2" t="s">
        <v>703</v>
      </c>
      <c r="Q678" s="2" t="s">
        <v>704</v>
      </c>
      <c r="R678" s="2" t="b">
        <v>1</v>
      </c>
      <c r="S678" s="2" t="b">
        <v>0</v>
      </c>
      <c r="T678" s="2">
        <v>78736.0</v>
      </c>
      <c r="U678" s="2" t="s">
        <v>705</v>
      </c>
      <c r="V678" s="2" t="s">
        <v>667</v>
      </c>
      <c r="W678" s="53">
        <v>287285.0</v>
      </c>
      <c r="X678" s="53">
        <v>280289.0</v>
      </c>
      <c r="Y678" s="2" t="s">
        <v>706</v>
      </c>
      <c r="Z678" s="2" t="s">
        <v>7597</v>
      </c>
      <c r="AA678" s="2">
        <v>2.0</v>
      </c>
      <c r="AB678" s="2">
        <v>2.0</v>
      </c>
    </row>
    <row r="679">
      <c r="A679" s="2">
        <v>76.0</v>
      </c>
      <c r="B679" s="2" t="s">
        <v>7369</v>
      </c>
      <c r="C679" s="2" t="s">
        <v>1045</v>
      </c>
      <c r="D679" s="2" t="b">
        <v>1</v>
      </c>
      <c r="E679" s="2">
        <v>221.0</v>
      </c>
      <c r="F679" s="2">
        <v>43.0</v>
      </c>
      <c r="G679" s="2">
        <v>178.0</v>
      </c>
      <c r="H679" s="130">
        <v>42325.74513888889</v>
      </c>
      <c r="I679" s="2" t="s">
        <v>1046</v>
      </c>
      <c r="J679" s="2" t="s">
        <v>1047</v>
      </c>
      <c r="Q679" s="2" t="s">
        <v>1048</v>
      </c>
      <c r="R679" s="2" t="b">
        <v>1</v>
      </c>
      <c r="S679" s="2" t="b">
        <v>1</v>
      </c>
      <c r="T679" s="2">
        <v>77064.0</v>
      </c>
      <c r="U679" s="2" t="s">
        <v>1049</v>
      </c>
      <c r="V679" s="2" t="s">
        <v>667</v>
      </c>
      <c r="W679" s="53">
        <v>1043687.0</v>
      </c>
      <c r="X679" s="53">
        <v>509885.0</v>
      </c>
      <c r="Y679" s="2" t="s">
        <v>1050</v>
      </c>
      <c r="Z679" s="2" t="s">
        <v>7598</v>
      </c>
      <c r="AA679" s="2">
        <v>2.0</v>
      </c>
      <c r="AB679" s="2">
        <v>2.0</v>
      </c>
    </row>
    <row r="680">
      <c r="A680" s="2">
        <v>90.0</v>
      </c>
      <c r="B680" s="2" t="s">
        <v>7369</v>
      </c>
      <c r="C680" s="2" t="s">
        <v>1163</v>
      </c>
      <c r="D680" s="2" t="b">
        <v>1</v>
      </c>
      <c r="E680" s="2">
        <v>0.0</v>
      </c>
      <c r="F680" s="2">
        <v>0.0</v>
      </c>
      <c r="G680" s="2">
        <v>0.0</v>
      </c>
      <c r="H680" s="130">
        <v>42331.76944444444</v>
      </c>
      <c r="I680" s="2" t="s">
        <v>1164</v>
      </c>
      <c r="J680" s="2" t="s">
        <v>1165</v>
      </c>
      <c r="K680" s="2" t="s">
        <v>1166</v>
      </c>
      <c r="Q680" s="2" t="s">
        <v>1167</v>
      </c>
      <c r="R680" s="2" t="b">
        <v>1</v>
      </c>
      <c r="S680" s="2" t="b">
        <v>1</v>
      </c>
      <c r="T680" s="2">
        <v>78717.0</v>
      </c>
      <c r="U680" s="2" t="s">
        <v>705</v>
      </c>
      <c r="V680" s="2" t="s">
        <v>667</v>
      </c>
      <c r="Y680" s="2" t="s">
        <v>1168</v>
      </c>
      <c r="Z680" s="2" t="s">
        <v>7601</v>
      </c>
      <c r="AA680" s="2">
        <v>2.0</v>
      </c>
      <c r="AB680" s="2">
        <v>2.0</v>
      </c>
    </row>
    <row r="681">
      <c r="A681" s="2">
        <v>91.0</v>
      </c>
      <c r="B681" s="2" t="s">
        <v>7369</v>
      </c>
      <c r="C681" s="2" t="s">
        <v>1173</v>
      </c>
      <c r="D681" s="2" t="b">
        <v>1</v>
      </c>
      <c r="E681" s="2">
        <v>3.0</v>
      </c>
      <c r="F681" s="2">
        <v>0.0</v>
      </c>
      <c r="G681" s="2">
        <v>3.0</v>
      </c>
      <c r="H681" s="130">
        <v>42310.71527777778</v>
      </c>
      <c r="I681" s="2" t="s">
        <v>1174</v>
      </c>
      <c r="J681" s="2" t="s">
        <v>1175</v>
      </c>
      <c r="K681" s="2" t="s">
        <v>1176</v>
      </c>
      <c r="Q681" s="2" t="s">
        <v>1177</v>
      </c>
      <c r="R681" s="2" t="b">
        <v>1</v>
      </c>
      <c r="S681" s="2" t="b">
        <v>0</v>
      </c>
      <c r="T681" s="2">
        <v>79923.0</v>
      </c>
      <c r="U681" s="2" t="s">
        <v>1179</v>
      </c>
      <c r="V681" s="2" t="s">
        <v>667</v>
      </c>
      <c r="W681" s="53">
        <v>1997358.0</v>
      </c>
      <c r="X681" s="53">
        <v>1968454.0</v>
      </c>
      <c r="Y681" s="2" t="s">
        <v>1180</v>
      </c>
      <c r="Z681" s="2" t="s">
        <v>7603</v>
      </c>
      <c r="AA681" s="2">
        <v>2.0</v>
      </c>
      <c r="AB681" s="2">
        <v>2.0</v>
      </c>
    </row>
    <row r="682">
      <c r="A682" s="2">
        <v>106.0</v>
      </c>
      <c r="B682" s="2" t="s">
        <v>7369</v>
      </c>
      <c r="C682" s="2" t="s">
        <v>1329</v>
      </c>
      <c r="D682" s="2" t="b">
        <v>1</v>
      </c>
      <c r="E682" s="2">
        <v>35.0</v>
      </c>
      <c r="F682" s="2">
        <v>9.0</v>
      </c>
      <c r="G682" s="2">
        <v>26.0</v>
      </c>
      <c r="H682" s="130">
        <v>42320.34652777778</v>
      </c>
      <c r="I682" s="2" t="s">
        <v>1330</v>
      </c>
      <c r="J682" s="2" t="s">
        <v>1331</v>
      </c>
      <c r="K682" s="2" t="s">
        <v>1332</v>
      </c>
      <c r="Q682" s="2" t="s">
        <v>1333</v>
      </c>
      <c r="R682" s="2" t="b">
        <v>1</v>
      </c>
      <c r="S682" s="2" t="b">
        <v>1</v>
      </c>
      <c r="T682" s="2">
        <v>77477.0</v>
      </c>
      <c r="U682" s="2" t="s">
        <v>1334</v>
      </c>
      <c r="V682" s="2" t="s">
        <v>667</v>
      </c>
      <c r="Y682" s="2" t="s">
        <v>1291</v>
      </c>
      <c r="Z682" s="2" t="s">
        <v>7606</v>
      </c>
      <c r="AA682" s="2">
        <v>3.0</v>
      </c>
      <c r="AB682" s="2">
        <v>1.0</v>
      </c>
    </row>
    <row r="683">
      <c r="A683" s="2">
        <v>109.0</v>
      </c>
      <c r="B683" s="2" t="s">
        <v>7369</v>
      </c>
      <c r="C683" s="2" t="s">
        <v>1356</v>
      </c>
      <c r="D683" s="2" t="b">
        <v>1</v>
      </c>
      <c r="E683" s="2">
        <v>1.0</v>
      </c>
      <c r="F683" s="2">
        <v>0.0</v>
      </c>
      <c r="G683" s="2">
        <v>1.0</v>
      </c>
      <c r="H683" s="130">
        <v>42331.677777777775</v>
      </c>
      <c r="I683" s="2" t="s">
        <v>1357</v>
      </c>
      <c r="J683" s="2" t="s">
        <v>1358</v>
      </c>
      <c r="K683" s="2" t="s">
        <v>1359</v>
      </c>
      <c r="Q683" s="2" t="s">
        <v>1360</v>
      </c>
      <c r="R683" s="2" t="b">
        <v>1</v>
      </c>
      <c r="S683" s="2" t="b">
        <v>1</v>
      </c>
      <c r="T683" s="2">
        <v>77584.0</v>
      </c>
      <c r="U683" s="2" t="s">
        <v>1361</v>
      </c>
      <c r="V683" s="2" t="s">
        <v>667</v>
      </c>
      <c r="W683" s="53">
        <v>567812.0</v>
      </c>
      <c r="X683" s="53">
        <v>577277.0</v>
      </c>
      <c r="Y683" s="2" t="s">
        <v>1362</v>
      </c>
      <c r="Z683" s="2" t="s">
        <v>7608</v>
      </c>
      <c r="AA683" s="2">
        <v>1.0</v>
      </c>
      <c r="AB683" s="2">
        <v>4.0</v>
      </c>
    </row>
    <row r="684">
      <c r="A684" s="2">
        <v>110.0</v>
      </c>
      <c r="B684" s="2" t="s">
        <v>7369</v>
      </c>
      <c r="C684" s="2" t="s">
        <v>1366</v>
      </c>
      <c r="D684" s="2" t="b">
        <v>1</v>
      </c>
      <c r="E684" s="2">
        <v>1.0</v>
      </c>
      <c r="F684" s="2">
        <v>0.0</v>
      </c>
      <c r="G684" s="2">
        <v>1.0</v>
      </c>
      <c r="H684" s="130">
        <v>42315.45347222222</v>
      </c>
      <c r="I684" s="2" t="s">
        <v>1367</v>
      </c>
      <c r="J684" s="2" t="s">
        <v>1368</v>
      </c>
      <c r="K684" s="2" t="s">
        <v>1369</v>
      </c>
      <c r="L684" s="2" t="s">
        <v>264</v>
      </c>
      <c r="M684" s="2">
        <v>0.0</v>
      </c>
      <c r="N684" s="2">
        <v>0.0</v>
      </c>
      <c r="O684" s="2" t="s">
        <v>1370</v>
      </c>
      <c r="P684" s="2" t="s">
        <v>1371</v>
      </c>
      <c r="Q684" s="2" t="s">
        <v>1372</v>
      </c>
      <c r="R684" s="2" t="b">
        <v>1</v>
      </c>
      <c r="S684" s="2" t="b">
        <v>0</v>
      </c>
      <c r="T684" s="2">
        <v>76102.0</v>
      </c>
      <c r="U684" s="2" t="s">
        <v>1373</v>
      </c>
      <c r="V684" s="2" t="s">
        <v>667</v>
      </c>
      <c r="Y684" s="2" t="s">
        <v>1374</v>
      </c>
      <c r="Z684" s="2" t="s">
        <v>7611</v>
      </c>
      <c r="AA684" s="2">
        <v>3.0</v>
      </c>
      <c r="AB684" s="2">
        <v>2.0</v>
      </c>
    </row>
    <row r="685">
      <c r="A685" s="2">
        <v>118.0</v>
      </c>
      <c r="B685" s="2" t="s">
        <v>7369</v>
      </c>
      <c r="C685" s="2" t="s">
        <v>1444</v>
      </c>
      <c r="D685" s="2" t="b">
        <v>1</v>
      </c>
      <c r="E685" s="2">
        <v>8.0</v>
      </c>
      <c r="F685" s="2">
        <v>0.0</v>
      </c>
      <c r="G685" s="2">
        <v>8.0</v>
      </c>
      <c r="H685" s="130">
        <v>42328.42083333333</v>
      </c>
      <c r="I685" s="2" t="s">
        <v>1445</v>
      </c>
      <c r="J685" s="2" t="s">
        <v>1446</v>
      </c>
      <c r="K685" s="2" t="s">
        <v>1447</v>
      </c>
      <c r="Q685" s="2" t="s">
        <v>1448</v>
      </c>
      <c r="R685" s="2" t="b">
        <v>1</v>
      </c>
      <c r="S685" s="2" t="b">
        <v>1</v>
      </c>
      <c r="T685" s="2">
        <v>77407.0</v>
      </c>
      <c r="U685" s="2" t="s">
        <v>1449</v>
      </c>
      <c r="V685" s="2" t="s">
        <v>667</v>
      </c>
      <c r="Y685" s="2" t="s">
        <v>1450</v>
      </c>
      <c r="Z685" s="2" t="s">
        <v>7614</v>
      </c>
      <c r="AA685" s="2">
        <v>2.0</v>
      </c>
      <c r="AB685" s="2">
        <v>1.0</v>
      </c>
    </row>
    <row r="686">
      <c r="A686" s="2">
        <v>121.0</v>
      </c>
      <c r="B686" s="2" t="s">
        <v>7369</v>
      </c>
      <c r="C686" s="2" t="s">
        <v>1475</v>
      </c>
      <c r="D686" s="2" t="b">
        <v>1</v>
      </c>
      <c r="E686" s="2">
        <v>5.0</v>
      </c>
      <c r="F686" s="2">
        <v>0.0</v>
      </c>
      <c r="G686" s="2">
        <v>5.0</v>
      </c>
      <c r="H686" s="130">
        <v>42317.589583333334</v>
      </c>
      <c r="I686" s="2" t="s">
        <v>1476</v>
      </c>
      <c r="J686" s="2" t="s">
        <v>1477</v>
      </c>
      <c r="K686" s="2" t="s">
        <v>1478</v>
      </c>
      <c r="Q686" s="2" t="s">
        <v>1479</v>
      </c>
      <c r="R686" s="2" t="b">
        <v>1</v>
      </c>
      <c r="S686" s="2" t="b">
        <v>1</v>
      </c>
      <c r="T686" s="2" t="s">
        <v>1480</v>
      </c>
      <c r="U686" s="2" t="s">
        <v>1481</v>
      </c>
      <c r="V686" s="2" t="s">
        <v>667</v>
      </c>
      <c r="W686" s="53">
        <v>38142.0</v>
      </c>
      <c r="X686" s="53">
        <v>25558.0</v>
      </c>
      <c r="Y686" s="2" t="s">
        <v>1482</v>
      </c>
      <c r="Z686" s="2" t="s">
        <v>7618</v>
      </c>
    </row>
    <row r="687">
      <c r="A687" s="2">
        <v>173.0</v>
      </c>
      <c r="B687" s="2" t="s">
        <v>7369</v>
      </c>
      <c r="C687" s="2" t="s">
        <v>1967</v>
      </c>
      <c r="D687" s="2" t="b">
        <v>1</v>
      </c>
      <c r="E687" s="2">
        <v>19.0</v>
      </c>
      <c r="F687" s="2">
        <v>8.0</v>
      </c>
      <c r="G687" s="2">
        <v>11.0</v>
      </c>
      <c r="H687" s="130">
        <v>42313.834027777775</v>
      </c>
      <c r="I687" s="2" t="s">
        <v>1968</v>
      </c>
      <c r="J687" s="2" t="s">
        <v>1969</v>
      </c>
      <c r="K687" s="2" t="s">
        <v>1970</v>
      </c>
      <c r="Q687" s="2" t="s">
        <v>1971</v>
      </c>
      <c r="R687" s="2" t="b">
        <v>1</v>
      </c>
      <c r="S687" s="2" t="b">
        <v>0</v>
      </c>
      <c r="T687" s="2">
        <v>77354.0</v>
      </c>
      <c r="U687" s="2" t="s">
        <v>1972</v>
      </c>
      <c r="V687" s="2" t="s">
        <v>667</v>
      </c>
      <c r="Y687" s="2" t="s">
        <v>1973</v>
      </c>
      <c r="Z687" s="2" t="s">
        <v>7620</v>
      </c>
    </row>
    <row r="688">
      <c r="A688" s="2">
        <v>181.0</v>
      </c>
      <c r="B688" s="2" t="s">
        <v>7369</v>
      </c>
      <c r="C688" s="2" t="s">
        <v>2043</v>
      </c>
      <c r="D688" s="2" t="b">
        <v>1</v>
      </c>
      <c r="E688" s="2">
        <v>3.0</v>
      </c>
      <c r="F688" s="2">
        <v>1.0</v>
      </c>
      <c r="G688" s="2">
        <v>2.0</v>
      </c>
      <c r="H688" s="130">
        <v>42310.486805555556</v>
      </c>
      <c r="I688" s="2" t="s">
        <v>2044</v>
      </c>
      <c r="J688" s="2" t="s">
        <v>2045</v>
      </c>
      <c r="K688" s="2" t="s">
        <v>2046</v>
      </c>
      <c r="Q688" s="2" t="s">
        <v>2047</v>
      </c>
      <c r="R688" s="2" t="b">
        <v>1</v>
      </c>
      <c r="S688" s="2" t="b">
        <v>0</v>
      </c>
      <c r="T688" s="2">
        <v>76034.0</v>
      </c>
      <c r="U688" s="2" t="s">
        <v>2048</v>
      </c>
      <c r="V688" s="2" t="s">
        <v>667</v>
      </c>
      <c r="Z688" s="2" t="s">
        <v>7623</v>
      </c>
    </row>
    <row r="689">
      <c r="A689" s="2">
        <v>198.0</v>
      </c>
      <c r="B689" s="2" t="s">
        <v>7369</v>
      </c>
      <c r="C689" s="2" t="s">
        <v>2193</v>
      </c>
      <c r="D689" s="2" t="b">
        <v>1</v>
      </c>
      <c r="E689" s="2">
        <v>6.0</v>
      </c>
      <c r="F689" s="2">
        <v>2.0</v>
      </c>
      <c r="G689" s="2">
        <v>4.0</v>
      </c>
      <c r="H689" s="130">
        <v>42332.020833333336</v>
      </c>
      <c r="I689" s="2" t="s">
        <v>2194</v>
      </c>
      <c r="J689" s="2" t="s">
        <v>2195</v>
      </c>
      <c r="K689" s="2" t="s">
        <v>2196</v>
      </c>
      <c r="L689" s="2" t="s">
        <v>264</v>
      </c>
      <c r="M689" s="2" t="s">
        <v>2197</v>
      </c>
      <c r="N689" s="2">
        <v>0.0</v>
      </c>
      <c r="O689" s="2" t="s">
        <v>2198</v>
      </c>
      <c r="P689" s="2" t="s">
        <v>2199</v>
      </c>
      <c r="Q689" s="2" t="s">
        <v>2200</v>
      </c>
      <c r="R689" s="2" t="b">
        <v>1</v>
      </c>
      <c r="S689" s="2" t="b">
        <v>1</v>
      </c>
      <c r="T689" s="2">
        <v>77546.0</v>
      </c>
      <c r="U689" s="2" t="s">
        <v>2201</v>
      </c>
      <c r="V689" s="2" t="s">
        <v>667</v>
      </c>
      <c r="Y689" s="2" t="s">
        <v>872</v>
      </c>
      <c r="Z689" s="2" t="s">
        <v>7626</v>
      </c>
    </row>
    <row r="690">
      <c r="A690" s="2">
        <v>217.0</v>
      </c>
      <c r="B690" s="2" t="s">
        <v>7369</v>
      </c>
      <c r="C690" s="2" t="s">
        <v>2380</v>
      </c>
      <c r="D690" s="2" t="b">
        <v>1</v>
      </c>
      <c r="E690" s="2">
        <v>1.0</v>
      </c>
      <c r="F690" s="2">
        <v>0.0</v>
      </c>
      <c r="G690" s="2">
        <v>1.0</v>
      </c>
      <c r="H690" s="130">
        <v>42324.48541666667</v>
      </c>
      <c r="I690" s="2" t="s">
        <v>2381</v>
      </c>
      <c r="J690" s="2" t="s">
        <v>2382</v>
      </c>
      <c r="K690" s="2" t="s">
        <v>2383</v>
      </c>
      <c r="Q690" s="2" t="s">
        <v>2384</v>
      </c>
      <c r="R690" s="2" t="b">
        <v>1</v>
      </c>
      <c r="S690" s="2" t="b">
        <v>1</v>
      </c>
      <c r="T690" s="2">
        <v>77566.0</v>
      </c>
      <c r="U690" s="2" t="s">
        <v>2385</v>
      </c>
      <c r="V690" s="2" t="s">
        <v>667</v>
      </c>
      <c r="W690" s="53">
        <v>229934.0</v>
      </c>
      <c r="X690" s="53">
        <v>182031.0</v>
      </c>
      <c r="Y690" s="2" t="s">
        <v>2386</v>
      </c>
      <c r="Z690" s="2" t="s">
        <v>7627</v>
      </c>
    </row>
    <row r="691">
      <c r="A691" s="2">
        <v>219.0</v>
      </c>
      <c r="B691" s="2" t="s">
        <v>7369</v>
      </c>
      <c r="C691" s="2" t="s">
        <v>2399</v>
      </c>
      <c r="D691" s="2" t="b">
        <v>1</v>
      </c>
      <c r="E691" s="2">
        <v>215.0</v>
      </c>
      <c r="F691" s="2">
        <v>65.0</v>
      </c>
      <c r="G691" s="2">
        <v>150.0</v>
      </c>
      <c r="H691" s="130">
        <v>42326.56041666667</v>
      </c>
      <c r="I691" s="2" t="s">
        <v>2400</v>
      </c>
      <c r="J691" s="2" t="s">
        <v>2401</v>
      </c>
      <c r="K691" s="2" t="s">
        <v>2402</v>
      </c>
      <c r="Q691" s="2" t="s">
        <v>2403</v>
      </c>
      <c r="R691" s="2" t="b">
        <v>1</v>
      </c>
      <c r="S691" s="2" t="b">
        <v>1</v>
      </c>
      <c r="T691" s="2">
        <v>76137.0</v>
      </c>
      <c r="U691" s="2" t="s">
        <v>1373</v>
      </c>
      <c r="V691" s="2" t="s">
        <v>667</v>
      </c>
      <c r="Y691" s="2" t="s">
        <v>2404</v>
      </c>
      <c r="Z691" s="2" t="s">
        <v>7630</v>
      </c>
    </row>
    <row r="692">
      <c r="A692" s="2">
        <v>258.0</v>
      </c>
      <c r="B692" s="2" t="s">
        <v>7369</v>
      </c>
      <c r="C692" s="2" t="s">
        <v>2756</v>
      </c>
      <c r="D692" s="2" t="b">
        <v>1</v>
      </c>
      <c r="E692" s="2">
        <v>4.0</v>
      </c>
      <c r="F692" s="2">
        <v>1.0</v>
      </c>
      <c r="G692" s="2">
        <v>3.0</v>
      </c>
      <c r="H692" s="130">
        <v>42312.924305555556</v>
      </c>
      <c r="I692" s="2" t="s">
        <v>2757</v>
      </c>
      <c r="J692" s="2" t="s">
        <v>2759</v>
      </c>
      <c r="K692" s="2" t="s">
        <v>2760</v>
      </c>
      <c r="Q692" s="2" t="s">
        <v>2761</v>
      </c>
      <c r="R692" s="2" t="b">
        <v>1</v>
      </c>
      <c r="S692" s="2" t="b">
        <v>1</v>
      </c>
      <c r="T692" s="2">
        <v>75771.0</v>
      </c>
      <c r="U692" s="2" t="s">
        <v>2762</v>
      </c>
      <c r="V692" s="2" t="s">
        <v>667</v>
      </c>
      <c r="W692" s="53">
        <v>2.3584963E7</v>
      </c>
      <c r="X692" s="53">
        <v>2.9587411E7</v>
      </c>
      <c r="Y692" s="2" t="s">
        <v>2763</v>
      </c>
      <c r="Z692" s="2" t="s">
        <v>7632</v>
      </c>
    </row>
    <row r="693">
      <c r="A693" s="2">
        <v>264.0</v>
      </c>
      <c r="B693" s="2" t="s">
        <v>7369</v>
      </c>
      <c r="C693" s="2" t="s">
        <v>2818</v>
      </c>
      <c r="D693" s="2" t="b">
        <v>1</v>
      </c>
      <c r="E693" s="2">
        <v>23.0</v>
      </c>
      <c r="F693" s="2">
        <v>0.0</v>
      </c>
      <c r="G693" s="2">
        <v>23.0</v>
      </c>
      <c r="H693" s="130">
        <v>42330.59305555555</v>
      </c>
      <c r="I693" s="2" t="s">
        <v>2819</v>
      </c>
      <c r="J693" s="2" t="s">
        <v>2820</v>
      </c>
      <c r="K693" s="2" t="s">
        <v>489</v>
      </c>
      <c r="Q693" s="2" t="s">
        <v>2822</v>
      </c>
      <c r="R693" s="2" t="b">
        <v>1</v>
      </c>
      <c r="S693" s="2" t="b">
        <v>1</v>
      </c>
      <c r="T693" s="2">
        <v>75075.0</v>
      </c>
      <c r="U693" s="2" t="s">
        <v>2823</v>
      </c>
      <c r="V693" s="2" t="s">
        <v>667</v>
      </c>
      <c r="W693" s="53">
        <v>1428609.0</v>
      </c>
      <c r="X693" s="53">
        <v>968524.0</v>
      </c>
      <c r="Y693" s="2" t="s">
        <v>2824</v>
      </c>
      <c r="Z693" s="2" t="s">
        <v>7635</v>
      </c>
    </row>
    <row r="694">
      <c r="A694" s="2">
        <v>293.0</v>
      </c>
      <c r="B694" s="2" t="s">
        <v>7369</v>
      </c>
      <c r="C694" s="2" t="s">
        <v>3141</v>
      </c>
      <c r="D694" s="2" t="b">
        <v>1</v>
      </c>
      <c r="E694" s="2">
        <v>504.0</v>
      </c>
      <c r="F694" s="2">
        <v>122.0</v>
      </c>
      <c r="G694" s="2">
        <v>382.0</v>
      </c>
      <c r="H694" s="130">
        <v>42329.32847222222</v>
      </c>
      <c r="I694" s="2" t="s">
        <v>3142</v>
      </c>
      <c r="J694" s="2" t="s">
        <v>3143</v>
      </c>
      <c r="K694" s="2" t="s">
        <v>3144</v>
      </c>
      <c r="Q694" s="2" t="s">
        <v>3145</v>
      </c>
      <c r="R694" s="2" t="b">
        <v>1</v>
      </c>
      <c r="S694" s="2" t="b">
        <v>0</v>
      </c>
      <c r="T694" s="2">
        <v>76132.0</v>
      </c>
      <c r="U694" s="2" t="s">
        <v>1373</v>
      </c>
      <c r="V694" s="2" t="s">
        <v>667</v>
      </c>
      <c r="Y694" s="2" t="s">
        <v>3147</v>
      </c>
      <c r="Z694" s="2" t="s">
        <v>7637</v>
      </c>
    </row>
    <row r="695">
      <c r="A695" s="2">
        <v>294.0</v>
      </c>
      <c r="B695" s="2" t="s">
        <v>7369</v>
      </c>
      <c r="C695" s="2" t="s">
        <v>3141</v>
      </c>
      <c r="D695" s="2" t="b">
        <v>1</v>
      </c>
      <c r="E695" s="2">
        <v>31.0</v>
      </c>
      <c r="F695" s="2">
        <v>5.0</v>
      </c>
      <c r="G695" s="2">
        <v>26.0</v>
      </c>
      <c r="H695" s="130">
        <v>42331.36388888889</v>
      </c>
      <c r="I695" s="2" t="s">
        <v>3152</v>
      </c>
      <c r="J695" s="2" t="s">
        <v>3143</v>
      </c>
      <c r="K695" s="2" t="s">
        <v>3153</v>
      </c>
      <c r="Q695" s="2" t="s">
        <v>3154</v>
      </c>
      <c r="R695" s="2" t="b">
        <v>1</v>
      </c>
      <c r="S695" s="2" t="b">
        <v>0</v>
      </c>
      <c r="T695" s="2">
        <v>76132.0</v>
      </c>
      <c r="U695" s="2" t="s">
        <v>1373</v>
      </c>
      <c r="V695" s="2" t="s">
        <v>667</v>
      </c>
      <c r="Y695" s="2" t="s">
        <v>3147</v>
      </c>
      <c r="Z695" s="2" t="s">
        <v>7639</v>
      </c>
    </row>
    <row r="696">
      <c r="A696" s="2">
        <v>295.0</v>
      </c>
      <c r="B696" s="2" t="s">
        <v>7369</v>
      </c>
      <c r="C696" s="2" t="s">
        <v>3141</v>
      </c>
      <c r="D696" s="2" t="b">
        <v>1</v>
      </c>
      <c r="E696" s="2">
        <v>101.0</v>
      </c>
      <c r="F696" s="2">
        <v>22.0</v>
      </c>
      <c r="G696" s="2">
        <v>79.0</v>
      </c>
      <c r="H696" s="130">
        <v>42331.751388888886</v>
      </c>
      <c r="I696" s="2" t="s">
        <v>3160</v>
      </c>
      <c r="J696" s="2" t="s">
        <v>3143</v>
      </c>
      <c r="K696" s="2" t="s">
        <v>3161</v>
      </c>
      <c r="Q696" s="2" t="s">
        <v>3162</v>
      </c>
      <c r="R696" s="2" t="b">
        <v>1</v>
      </c>
      <c r="S696" s="2" t="b">
        <v>0</v>
      </c>
      <c r="T696" s="2">
        <v>76132.0</v>
      </c>
      <c r="U696" s="2" t="s">
        <v>1373</v>
      </c>
      <c r="V696" s="2" t="s">
        <v>667</v>
      </c>
      <c r="Y696" s="2" t="s">
        <v>3147</v>
      </c>
      <c r="Z696" s="2" t="s">
        <v>7641</v>
      </c>
    </row>
    <row r="697">
      <c r="A697" s="2">
        <v>296.0</v>
      </c>
      <c r="B697" s="2" t="s">
        <v>7369</v>
      </c>
      <c r="C697" s="2" t="s">
        <v>3141</v>
      </c>
      <c r="D697" s="2" t="b">
        <v>1</v>
      </c>
      <c r="E697" s="2">
        <v>2.0</v>
      </c>
      <c r="F697" s="2">
        <v>0.0</v>
      </c>
      <c r="G697" s="2">
        <v>2.0</v>
      </c>
      <c r="H697" s="130">
        <v>42332.407638888886</v>
      </c>
      <c r="I697" s="2" t="s">
        <v>3167</v>
      </c>
      <c r="J697" s="2" t="s">
        <v>3143</v>
      </c>
      <c r="K697" s="2" t="s">
        <v>3168</v>
      </c>
      <c r="Q697" s="2" t="s">
        <v>3169</v>
      </c>
      <c r="R697" s="2" t="b">
        <v>1</v>
      </c>
      <c r="S697" s="2" t="b">
        <v>0</v>
      </c>
      <c r="T697" s="2">
        <v>76132.0</v>
      </c>
      <c r="U697" s="2" t="s">
        <v>1373</v>
      </c>
      <c r="V697" s="2" t="s">
        <v>667</v>
      </c>
      <c r="Y697" s="2" t="s">
        <v>3147</v>
      </c>
      <c r="Z697" s="2" t="s">
        <v>7642</v>
      </c>
    </row>
    <row r="698">
      <c r="A698" s="2">
        <v>355.0</v>
      </c>
      <c r="B698" s="2" t="s">
        <v>7369</v>
      </c>
      <c r="C698" s="2" t="s">
        <v>3877</v>
      </c>
      <c r="D698" s="2" t="b">
        <v>1</v>
      </c>
      <c r="E698" s="2">
        <v>4.0</v>
      </c>
      <c r="F698" s="2">
        <v>1.0</v>
      </c>
      <c r="G698" s="2">
        <v>3.0</v>
      </c>
      <c r="H698" s="130">
        <v>42327.37222222222</v>
      </c>
      <c r="I698" s="2" t="s">
        <v>3878</v>
      </c>
      <c r="J698" s="2" t="s">
        <v>3879</v>
      </c>
      <c r="K698" s="2" t="s">
        <v>3880</v>
      </c>
      <c r="Q698" s="2" t="s">
        <v>3881</v>
      </c>
      <c r="R698" s="2" t="b">
        <v>1</v>
      </c>
      <c r="S698" s="2" t="b">
        <v>1</v>
      </c>
      <c r="T698" s="2">
        <v>78283.0</v>
      </c>
      <c r="U698" s="2" t="s">
        <v>3884</v>
      </c>
      <c r="V698" s="2" t="s">
        <v>667</v>
      </c>
      <c r="W698" s="53">
        <v>1829780.0</v>
      </c>
      <c r="X698" s="53">
        <v>1877644.0</v>
      </c>
      <c r="Y698" s="2" t="s">
        <v>1461</v>
      </c>
      <c r="Z698" s="2" t="s">
        <v>7644</v>
      </c>
    </row>
    <row r="699">
      <c r="A699" s="2">
        <v>356.0</v>
      </c>
      <c r="B699" s="2" t="s">
        <v>7369</v>
      </c>
      <c r="C699" s="2" t="s">
        <v>3877</v>
      </c>
      <c r="D699" s="2" t="b">
        <v>1</v>
      </c>
      <c r="E699" s="2">
        <v>11.0</v>
      </c>
      <c r="F699" s="2">
        <v>1.0</v>
      </c>
      <c r="G699" s="2">
        <v>10.0</v>
      </c>
      <c r="H699" s="130">
        <v>42331.404861111114</v>
      </c>
      <c r="I699" s="2" t="s">
        <v>3893</v>
      </c>
      <c r="J699" s="2" t="s">
        <v>3879</v>
      </c>
      <c r="K699" s="2" t="s">
        <v>3894</v>
      </c>
      <c r="Q699" s="2" t="s">
        <v>3895</v>
      </c>
      <c r="R699" s="2" t="b">
        <v>1</v>
      </c>
      <c r="S699" s="2" t="b">
        <v>0</v>
      </c>
      <c r="T699" s="2">
        <v>78283.0</v>
      </c>
      <c r="U699" s="2" t="s">
        <v>3884</v>
      </c>
      <c r="V699" s="2" t="s">
        <v>667</v>
      </c>
      <c r="W699" s="53">
        <v>1829780.0</v>
      </c>
      <c r="X699" s="53">
        <v>1877644.0</v>
      </c>
      <c r="Y699" s="2" t="s">
        <v>1461</v>
      </c>
      <c r="Z699" s="2" t="s">
        <v>7647</v>
      </c>
    </row>
    <row r="700">
      <c r="A700" s="2">
        <v>379.0</v>
      </c>
      <c r="B700" s="2" t="s">
        <v>7369</v>
      </c>
      <c r="C700" s="2" t="s">
        <v>4184</v>
      </c>
      <c r="D700" s="2" t="b">
        <v>1</v>
      </c>
      <c r="E700" s="2">
        <v>385.0</v>
      </c>
      <c r="F700" s="2">
        <v>69.0</v>
      </c>
      <c r="G700" s="2">
        <v>316.0</v>
      </c>
      <c r="H700" s="130">
        <v>42323.614583333336</v>
      </c>
      <c r="I700" s="2" t="s">
        <v>4185</v>
      </c>
      <c r="J700" s="2" t="s">
        <v>4186</v>
      </c>
      <c r="K700" s="2" t="s">
        <v>4187</v>
      </c>
      <c r="Q700" s="2" t="s">
        <v>4188</v>
      </c>
      <c r="R700" s="2" t="b">
        <v>1</v>
      </c>
      <c r="S700" s="2" t="b">
        <v>1</v>
      </c>
      <c r="T700" s="2">
        <v>78355.0</v>
      </c>
      <c r="U700" s="2" t="s">
        <v>4189</v>
      </c>
      <c r="V700" s="2" t="s">
        <v>667</v>
      </c>
      <c r="Y700" s="2" t="s">
        <v>4190</v>
      </c>
      <c r="Z700" s="2" t="s">
        <v>7649</v>
      </c>
    </row>
    <row r="701">
      <c r="A701" s="2">
        <v>395.0</v>
      </c>
      <c r="B701" s="2" t="s">
        <v>7369</v>
      </c>
      <c r="C701" s="2" t="s">
        <v>4334</v>
      </c>
      <c r="D701" s="2" t="b">
        <v>1</v>
      </c>
      <c r="E701" s="2">
        <v>40.0</v>
      </c>
      <c r="F701" s="2">
        <v>10.0</v>
      </c>
      <c r="G701" s="2">
        <v>30.0</v>
      </c>
      <c r="H701" s="130">
        <v>42329.58263888889</v>
      </c>
      <c r="I701" s="2" t="s">
        <v>4335</v>
      </c>
      <c r="J701" s="2" t="s">
        <v>4336</v>
      </c>
      <c r="K701" s="2" t="s">
        <v>4337</v>
      </c>
      <c r="Q701" s="2" t="s">
        <v>4339</v>
      </c>
      <c r="R701" s="2" t="b">
        <v>1</v>
      </c>
      <c r="S701" s="2" t="b">
        <v>0</v>
      </c>
      <c r="T701" s="2">
        <v>75474.0</v>
      </c>
      <c r="U701" s="2" t="s">
        <v>4340</v>
      </c>
      <c r="V701" s="2" t="s">
        <v>667</v>
      </c>
      <c r="Y701" s="2" t="s">
        <v>1461</v>
      </c>
      <c r="Z701" s="2" t="s">
        <v>7652</v>
      </c>
    </row>
    <row r="702">
      <c r="A702" s="2">
        <v>424.0</v>
      </c>
      <c r="B702" s="2" t="s">
        <v>7369</v>
      </c>
      <c r="C702" s="2" t="s">
        <v>4694</v>
      </c>
      <c r="D702" s="2" t="b">
        <v>1</v>
      </c>
      <c r="E702" s="2">
        <v>20.0</v>
      </c>
      <c r="F702" s="2">
        <v>0.0</v>
      </c>
      <c r="G702" s="2">
        <v>20.0</v>
      </c>
      <c r="H702" s="130">
        <v>42315.42638888889</v>
      </c>
      <c r="I702" s="2" t="s">
        <v>4700</v>
      </c>
      <c r="J702" s="2" t="s">
        <v>4702</v>
      </c>
      <c r="K702" s="2" t="s">
        <v>4704</v>
      </c>
      <c r="L702" s="2" t="s">
        <v>532</v>
      </c>
      <c r="M702" s="2" t="s">
        <v>4706</v>
      </c>
      <c r="N702" s="2" t="s">
        <v>4707</v>
      </c>
      <c r="O702" s="2" t="s">
        <v>4708</v>
      </c>
      <c r="P702" s="2" t="s">
        <v>4709</v>
      </c>
      <c r="Q702" s="2" t="s">
        <v>4710</v>
      </c>
      <c r="R702" s="2" t="b">
        <v>1</v>
      </c>
      <c r="S702" s="2" t="b">
        <v>0</v>
      </c>
      <c r="T702" s="2">
        <v>78702.0</v>
      </c>
      <c r="U702" s="2" t="s">
        <v>705</v>
      </c>
      <c r="V702" s="2" t="s">
        <v>667</v>
      </c>
      <c r="W702" s="53">
        <v>2.3333007E7</v>
      </c>
      <c r="X702" s="53">
        <v>3.1355029E7</v>
      </c>
      <c r="Y702" s="2" t="s">
        <v>4711</v>
      </c>
      <c r="Z702" s="2" t="s">
        <v>7654</v>
      </c>
    </row>
    <row r="703">
      <c r="A703" s="2">
        <v>427.0</v>
      </c>
      <c r="B703" s="2" t="s">
        <v>7369</v>
      </c>
      <c r="C703" s="2" t="s">
        <v>4725</v>
      </c>
      <c r="D703" s="2" t="b">
        <v>1</v>
      </c>
      <c r="E703" s="2">
        <v>3.0</v>
      </c>
      <c r="F703" s="2">
        <v>1.0</v>
      </c>
      <c r="G703" s="2">
        <v>2.0</v>
      </c>
      <c r="H703" s="130">
        <v>42318.424305555556</v>
      </c>
      <c r="I703" s="2" t="s">
        <v>1108</v>
      </c>
      <c r="J703" s="2" t="s">
        <v>4726</v>
      </c>
      <c r="K703" s="2" t="s">
        <v>1110</v>
      </c>
      <c r="Q703" s="2" t="s">
        <v>1111</v>
      </c>
      <c r="R703" s="2" t="b">
        <v>1</v>
      </c>
      <c r="S703" s="2" t="b">
        <v>0</v>
      </c>
      <c r="T703" s="2">
        <v>75231.0</v>
      </c>
      <c r="U703" s="2" t="s">
        <v>4728</v>
      </c>
      <c r="V703" s="2" t="s">
        <v>667</v>
      </c>
      <c r="W703" s="53">
        <v>108819.0</v>
      </c>
      <c r="X703" s="53">
        <v>149553.0</v>
      </c>
      <c r="Y703" s="2" t="s">
        <v>4729</v>
      </c>
      <c r="Z703" s="2" t="s">
        <v>7657</v>
      </c>
    </row>
    <row r="704">
      <c r="A704" s="2">
        <v>469.0</v>
      </c>
      <c r="B704" s="2" t="s">
        <v>7369</v>
      </c>
      <c r="C704" s="2" t="s">
        <v>5228</v>
      </c>
      <c r="D704" s="2" t="b">
        <v>1</v>
      </c>
      <c r="E704" s="2">
        <v>88.0</v>
      </c>
      <c r="F704" s="2">
        <v>33.0</v>
      </c>
      <c r="G704" s="2">
        <v>55.0</v>
      </c>
      <c r="H704" s="130">
        <v>42326.65277777778</v>
      </c>
      <c r="I704" s="2" t="s">
        <v>5229</v>
      </c>
      <c r="J704" s="2" t="s">
        <v>5230</v>
      </c>
      <c r="K704" s="2" t="s">
        <v>5232</v>
      </c>
      <c r="Q704" s="2" t="s">
        <v>5234</v>
      </c>
      <c r="R704" s="2" t="b">
        <v>1</v>
      </c>
      <c r="S704" s="2" t="b">
        <v>1</v>
      </c>
      <c r="T704" s="2">
        <v>75154.0</v>
      </c>
      <c r="U704" s="2" t="s">
        <v>5238</v>
      </c>
      <c r="V704" s="2" t="s">
        <v>667</v>
      </c>
      <c r="Y704" s="2" t="s">
        <v>5240</v>
      </c>
      <c r="Z704" s="2" t="s">
        <v>7659</v>
      </c>
    </row>
    <row r="705">
      <c r="A705" s="2">
        <v>470.0</v>
      </c>
      <c r="B705" s="2" t="s">
        <v>7369</v>
      </c>
      <c r="C705" s="2" t="s">
        <v>5228</v>
      </c>
      <c r="D705" s="2" t="b">
        <v>1</v>
      </c>
      <c r="E705" s="2">
        <v>8.0</v>
      </c>
      <c r="F705" s="2">
        <v>0.0</v>
      </c>
      <c r="G705" s="2">
        <v>8.0</v>
      </c>
      <c r="H705" s="130">
        <v>42328.35625</v>
      </c>
      <c r="I705" s="2" t="s">
        <v>5247</v>
      </c>
      <c r="J705" s="2" t="s">
        <v>5230</v>
      </c>
      <c r="K705" s="2" t="s">
        <v>5248</v>
      </c>
      <c r="Q705" s="2" t="s">
        <v>5249</v>
      </c>
      <c r="R705" s="2" t="b">
        <v>1</v>
      </c>
      <c r="S705" s="2" t="b">
        <v>0</v>
      </c>
      <c r="T705" s="2">
        <v>75154.0</v>
      </c>
      <c r="U705" s="2" t="s">
        <v>5238</v>
      </c>
      <c r="V705" s="2" t="s">
        <v>667</v>
      </c>
      <c r="Y705" s="2" t="s">
        <v>5240</v>
      </c>
      <c r="Z705" s="2" t="s">
        <v>7660</v>
      </c>
    </row>
    <row r="706">
      <c r="A706" s="2">
        <v>482.0</v>
      </c>
      <c r="B706" s="2" t="s">
        <v>7369</v>
      </c>
      <c r="C706" s="2" t="s">
        <v>5348</v>
      </c>
      <c r="D706" s="2" t="b">
        <v>1</v>
      </c>
      <c r="E706" s="2">
        <v>77.0</v>
      </c>
      <c r="F706" s="2">
        <v>12.0</v>
      </c>
      <c r="G706" s="2">
        <v>65.0</v>
      </c>
      <c r="H706" s="130">
        <v>42311.78333333333</v>
      </c>
      <c r="I706" s="2" t="s">
        <v>5350</v>
      </c>
      <c r="J706" s="2" t="s">
        <v>5351</v>
      </c>
      <c r="K706" s="2" t="s">
        <v>5352</v>
      </c>
      <c r="Q706" s="2" t="s">
        <v>5353</v>
      </c>
      <c r="R706" s="2" t="b">
        <v>1</v>
      </c>
      <c r="S706" s="2" t="b">
        <v>1</v>
      </c>
      <c r="T706" s="2">
        <v>77065.0</v>
      </c>
      <c r="U706" s="2" t="s">
        <v>5354</v>
      </c>
      <c r="V706" s="2" t="s">
        <v>667</v>
      </c>
      <c r="Y706" s="2" t="s">
        <v>1291</v>
      </c>
      <c r="Z706" s="2" t="s">
        <v>7661</v>
      </c>
    </row>
    <row r="707">
      <c r="A707" s="2">
        <v>485.0</v>
      </c>
      <c r="B707" s="2" t="s">
        <v>7369</v>
      </c>
      <c r="C707" s="2" t="s">
        <v>5367</v>
      </c>
      <c r="D707" s="2" t="b">
        <v>0</v>
      </c>
      <c r="E707" s="2">
        <v>99.0</v>
      </c>
      <c r="F707" s="2">
        <v>42.0</v>
      </c>
      <c r="G707" s="2">
        <v>57.0</v>
      </c>
      <c r="H707" s="130">
        <v>42327.2</v>
      </c>
      <c r="I707" s="2" t="s">
        <v>5368</v>
      </c>
      <c r="J707" s="2" t="s">
        <v>5369</v>
      </c>
      <c r="K707" s="2" t="s">
        <v>5370</v>
      </c>
      <c r="L707" s="2" t="s">
        <v>264</v>
      </c>
      <c r="M707" s="2" t="s">
        <v>5372</v>
      </c>
      <c r="N707" s="2">
        <v>0.0</v>
      </c>
      <c r="O707" s="2">
        <v>0.0</v>
      </c>
      <c r="P707" s="2">
        <v>0.0</v>
      </c>
      <c r="Q707" s="2" t="s">
        <v>5373</v>
      </c>
      <c r="R707" s="2" t="b">
        <v>1</v>
      </c>
      <c r="S707" s="2" t="b">
        <v>1</v>
      </c>
      <c r="T707" s="2" t="s">
        <v>5374</v>
      </c>
      <c r="U707" s="2" t="s">
        <v>5375</v>
      </c>
      <c r="V707" s="2" t="s">
        <v>667</v>
      </c>
      <c r="Z707" s="2" t="s">
        <v>7664</v>
      </c>
    </row>
    <row r="708">
      <c r="A708" s="2">
        <v>498.0</v>
      </c>
      <c r="B708" s="2" t="s">
        <v>7369</v>
      </c>
      <c r="C708" s="2" t="s">
        <v>5502</v>
      </c>
      <c r="D708" s="2" t="b">
        <v>0</v>
      </c>
      <c r="E708" s="2">
        <v>37.0</v>
      </c>
      <c r="F708" s="2">
        <v>6.0</v>
      </c>
      <c r="G708" s="2">
        <v>31.0</v>
      </c>
      <c r="H708" s="130">
        <v>42331.5375</v>
      </c>
      <c r="I708" s="2" t="s">
        <v>5503</v>
      </c>
      <c r="J708" s="2" t="s">
        <v>5504</v>
      </c>
      <c r="K708" s="2" t="s">
        <v>5505</v>
      </c>
      <c r="Q708" s="2" t="s">
        <v>5507</v>
      </c>
      <c r="R708" s="2" t="b">
        <v>1</v>
      </c>
      <c r="S708" s="2" t="b">
        <v>1</v>
      </c>
      <c r="T708" s="2">
        <v>78602.0</v>
      </c>
      <c r="U708" s="2" t="s">
        <v>5508</v>
      </c>
      <c r="V708" s="2" t="s">
        <v>667</v>
      </c>
      <c r="Z708" s="2" t="s">
        <v>7666</v>
      </c>
    </row>
    <row r="709">
      <c r="A709" s="2">
        <v>500.0</v>
      </c>
      <c r="B709" s="2" t="s">
        <v>7369</v>
      </c>
      <c r="C709" s="2" t="s">
        <v>5526</v>
      </c>
      <c r="D709" s="2" t="b">
        <v>0</v>
      </c>
      <c r="E709" s="2">
        <v>155.0</v>
      </c>
      <c r="F709" s="2">
        <v>27.0</v>
      </c>
      <c r="G709" s="2">
        <v>128.0</v>
      </c>
      <c r="H709" s="130">
        <v>42328.45277777778</v>
      </c>
      <c r="I709" s="2" t="s">
        <v>5528</v>
      </c>
      <c r="J709" s="2" t="s">
        <v>5529</v>
      </c>
      <c r="K709" s="2" t="s">
        <v>5531</v>
      </c>
      <c r="Q709" s="2" t="s">
        <v>5533</v>
      </c>
      <c r="R709" s="2" t="b">
        <v>1</v>
      </c>
      <c r="S709" s="2" t="b">
        <v>1</v>
      </c>
      <c r="T709" s="2">
        <v>78755.0</v>
      </c>
      <c r="U709" s="2" t="s">
        <v>705</v>
      </c>
      <c r="V709" s="2" t="s">
        <v>667</v>
      </c>
      <c r="Z709" s="2" t="s">
        <v>7668</v>
      </c>
    </row>
    <row r="710">
      <c r="A710" s="2">
        <v>508.0</v>
      </c>
      <c r="B710" s="2" t="s">
        <v>7369</v>
      </c>
      <c r="C710" s="2" t="s">
        <v>5624</v>
      </c>
      <c r="D710" s="2" t="b">
        <v>0</v>
      </c>
      <c r="E710" s="2">
        <v>17.0</v>
      </c>
      <c r="F710" s="2">
        <v>5.0</v>
      </c>
      <c r="G710" s="2">
        <v>12.0</v>
      </c>
      <c r="H710" s="130">
        <v>42318.745833333334</v>
      </c>
      <c r="I710" s="2" t="s">
        <v>5625</v>
      </c>
      <c r="J710" s="2" t="s">
        <v>5626</v>
      </c>
      <c r="K710" s="2" t="s">
        <v>5627</v>
      </c>
      <c r="Q710" s="2" t="s">
        <v>5628</v>
      </c>
      <c r="R710" s="2" t="b">
        <v>1</v>
      </c>
      <c r="S710" s="2" t="b">
        <v>1</v>
      </c>
      <c r="T710" s="2">
        <v>78218.0</v>
      </c>
      <c r="U710" s="2" t="s">
        <v>5629</v>
      </c>
      <c r="V710" s="2" t="s">
        <v>667</v>
      </c>
      <c r="Z710" s="2" t="s">
        <v>7670</v>
      </c>
    </row>
    <row r="711">
      <c r="A711" s="2">
        <v>519.0</v>
      </c>
      <c r="B711" s="2" t="s">
        <v>7369</v>
      </c>
      <c r="C711" s="2" t="s">
        <v>5693</v>
      </c>
      <c r="D711" s="2" t="b">
        <v>0</v>
      </c>
      <c r="E711" s="2">
        <v>2.0</v>
      </c>
      <c r="F711" s="2">
        <v>0.0</v>
      </c>
      <c r="G711" s="2">
        <v>2.0</v>
      </c>
      <c r="H711" s="130">
        <v>42313.825694444444</v>
      </c>
      <c r="I711" s="2" t="s">
        <v>5694</v>
      </c>
      <c r="J711" s="2" t="s">
        <v>5696</v>
      </c>
      <c r="K711" s="2" t="s">
        <v>5697</v>
      </c>
      <c r="L711" s="2" t="s">
        <v>264</v>
      </c>
      <c r="M711" s="2">
        <v>0.0</v>
      </c>
      <c r="N711" s="2">
        <v>0.0</v>
      </c>
      <c r="O711" s="2">
        <v>0.0</v>
      </c>
      <c r="P711" s="2">
        <v>0.0</v>
      </c>
      <c r="Q711" s="2" t="s">
        <v>5698</v>
      </c>
      <c r="R711" s="2" t="b">
        <v>1</v>
      </c>
      <c r="S711" s="2" t="b">
        <v>0</v>
      </c>
      <c r="T711" s="2">
        <v>78028.0</v>
      </c>
      <c r="U711" s="2" t="s">
        <v>5699</v>
      </c>
      <c r="V711" s="2" t="s">
        <v>667</v>
      </c>
      <c r="Z711" s="2" t="s">
        <v>7671</v>
      </c>
    </row>
    <row r="712">
      <c r="A712" s="2">
        <v>520.0</v>
      </c>
      <c r="B712" s="2" t="s">
        <v>7369</v>
      </c>
      <c r="C712" s="2" t="s">
        <v>5693</v>
      </c>
      <c r="D712" s="2" t="b">
        <v>0</v>
      </c>
      <c r="E712" s="2">
        <v>1.0</v>
      </c>
      <c r="F712" s="2">
        <v>0.0</v>
      </c>
      <c r="G712" s="2">
        <v>1.0</v>
      </c>
      <c r="H712" s="130">
        <v>42325.58888888889</v>
      </c>
      <c r="I712" s="2" t="s">
        <v>5704</v>
      </c>
      <c r="J712" s="2" t="s">
        <v>5696</v>
      </c>
      <c r="K712" s="2" t="s">
        <v>5705</v>
      </c>
      <c r="Q712" s="2" t="s">
        <v>5706</v>
      </c>
      <c r="R712" s="2" t="b">
        <v>1</v>
      </c>
      <c r="S712" s="2" t="b">
        <v>0</v>
      </c>
      <c r="T712" s="2">
        <v>78028.0</v>
      </c>
      <c r="U712" s="2" t="s">
        <v>5699</v>
      </c>
      <c r="V712" s="2" t="s">
        <v>667</v>
      </c>
      <c r="Z712" s="2" t="s">
        <v>7672</v>
      </c>
    </row>
    <row r="713">
      <c r="A713" s="2">
        <v>615.0</v>
      </c>
      <c r="B713" s="2" t="s">
        <v>7369</v>
      </c>
      <c r="C713" s="2" t="s">
        <v>6507</v>
      </c>
      <c r="D713" s="2" t="b">
        <v>1</v>
      </c>
      <c r="E713" s="2">
        <v>68.0</v>
      </c>
      <c r="F713" s="2">
        <v>25.0</v>
      </c>
      <c r="G713" s="2">
        <v>43.0</v>
      </c>
      <c r="H713" s="130">
        <v>42328.41111111111</v>
      </c>
      <c r="I713" s="2" t="s">
        <v>6508</v>
      </c>
      <c r="J713" s="2" t="s">
        <v>6509</v>
      </c>
      <c r="K713" s="2" t="s">
        <v>6510</v>
      </c>
      <c r="Q713" s="2" t="s">
        <v>6511</v>
      </c>
      <c r="R713" s="2" t="b">
        <v>0</v>
      </c>
      <c r="S713" s="2" t="b">
        <v>1</v>
      </c>
      <c r="T713" s="2">
        <v>76140.0</v>
      </c>
      <c r="U713" s="2" t="s">
        <v>1373</v>
      </c>
      <c r="V713" s="2" t="s">
        <v>667</v>
      </c>
      <c r="Y713" s="2" t="s">
        <v>6513</v>
      </c>
      <c r="Z713" s="2" t="s">
        <v>7673</v>
      </c>
      <c r="AA713" s="2">
        <v>3.0</v>
      </c>
      <c r="AB713" s="2">
        <v>1.0</v>
      </c>
    </row>
    <row r="714">
      <c r="A714" s="2">
        <v>623.0</v>
      </c>
      <c r="B714" s="2" t="s">
        <v>7369</v>
      </c>
      <c r="C714" s="2" t="s">
        <v>700</v>
      </c>
      <c r="D714" s="2" t="b">
        <v>1</v>
      </c>
      <c r="E714" s="2">
        <v>0.0</v>
      </c>
      <c r="F714" s="2">
        <v>0.0</v>
      </c>
      <c r="G714" s="2">
        <v>0.0</v>
      </c>
      <c r="H714" s="130">
        <v>42312.54513888889</v>
      </c>
      <c r="I714" s="2" t="s">
        <v>6563</v>
      </c>
      <c r="J714" s="2" t="s">
        <v>702</v>
      </c>
      <c r="K714" s="2" t="s">
        <v>6564</v>
      </c>
      <c r="Q714" s="2" t="s">
        <v>6565</v>
      </c>
      <c r="R714" s="2" t="b">
        <v>0</v>
      </c>
      <c r="S714" s="2" t="b">
        <v>1</v>
      </c>
      <c r="T714" s="2">
        <v>78736.0</v>
      </c>
      <c r="U714" s="2" t="s">
        <v>705</v>
      </c>
      <c r="V714" s="2" t="s">
        <v>667</v>
      </c>
      <c r="W714" s="53">
        <v>287285.0</v>
      </c>
      <c r="X714" s="53">
        <v>280289.0</v>
      </c>
      <c r="Y714" s="2" t="s">
        <v>706</v>
      </c>
      <c r="Z714" s="2" t="s">
        <v>7675</v>
      </c>
      <c r="AA714" s="2">
        <v>3.0</v>
      </c>
      <c r="AB714" s="2">
        <v>2.0</v>
      </c>
    </row>
    <row r="715">
      <c r="A715" s="2">
        <v>635.0</v>
      </c>
      <c r="B715" s="2" t="s">
        <v>7369</v>
      </c>
      <c r="C715" s="2" t="s">
        <v>6635</v>
      </c>
      <c r="D715" s="2" t="b">
        <v>1</v>
      </c>
      <c r="E715" s="2">
        <v>0.0</v>
      </c>
      <c r="F715" s="2">
        <v>0.0</v>
      </c>
      <c r="G715" s="2">
        <v>0.0</v>
      </c>
      <c r="H715" s="130">
        <v>42318.67847222222</v>
      </c>
      <c r="I715" s="2" t="s">
        <v>6636</v>
      </c>
      <c r="J715" s="2" t="s">
        <v>6637</v>
      </c>
      <c r="K715" s="2" t="s">
        <v>6638</v>
      </c>
      <c r="Q715" s="2" t="s">
        <v>6639</v>
      </c>
      <c r="R715" s="2" t="b">
        <v>0</v>
      </c>
      <c r="S715" s="2" t="b">
        <v>0</v>
      </c>
      <c r="T715" s="2">
        <v>79408.0</v>
      </c>
      <c r="U715" s="2" t="s">
        <v>6640</v>
      </c>
      <c r="V715" s="2" t="s">
        <v>667</v>
      </c>
      <c r="Y715" s="2" t="s">
        <v>6641</v>
      </c>
      <c r="Z715" s="2" t="s">
        <v>7676</v>
      </c>
      <c r="AA715" s="2">
        <v>2.0</v>
      </c>
      <c r="AB715" s="2">
        <v>2.0</v>
      </c>
    </row>
    <row r="716">
      <c r="A716" s="2">
        <v>638.0</v>
      </c>
      <c r="B716" s="2" t="s">
        <v>7369</v>
      </c>
      <c r="C716" s="2" t="s">
        <v>6650</v>
      </c>
      <c r="D716" s="2" t="b">
        <v>1</v>
      </c>
      <c r="E716" s="2">
        <v>11.0</v>
      </c>
      <c r="F716" s="2">
        <v>3.0</v>
      </c>
      <c r="G716" s="2">
        <v>8.0</v>
      </c>
      <c r="H716" s="130">
        <v>42310.79861111111</v>
      </c>
      <c r="I716" s="2" t="s">
        <v>6652</v>
      </c>
      <c r="J716" s="2" t="s">
        <v>6653</v>
      </c>
      <c r="K716" s="2" t="s">
        <v>6654</v>
      </c>
      <c r="Q716" s="2" t="s">
        <v>6655</v>
      </c>
      <c r="R716" s="2" t="b">
        <v>0</v>
      </c>
      <c r="S716" s="2" t="b">
        <v>0</v>
      </c>
      <c r="T716" s="2">
        <v>75061.0</v>
      </c>
      <c r="U716" s="2" t="s">
        <v>6656</v>
      </c>
      <c r="V716" s="2" t="s">
        <v>667</v>
      </c>
      <c r="Y716" s="2" t="s">
        <v>742</v>
      </c>
      <c r="Z716" s="2" t="s">
        <v>7678</v>
      </c>
      <c r="AA716" s="2">
        <v>3.0</v>
      </c>
      <c r="AB716" s="2">
        <v>1.0</v>
      </c>
    </row>
    <row r="717">
      <c r="A717" s="2">
        <v>639.0</v>
      </c>
      <c r="B717" s="2" t="s">
        <v>7369</v>
      </c>
      <c r="C717" s="2" t="s">
        <v>1173</v>
      </c>
      <c r="D717" s="2" t="b">
        <v>1</v>
      </c>
      <c r="E717" s="2">
        <v>1.0</v>
      </c>
      <c r="F717" s="2">
        <v>1.0</v>
      </c>
      <c r="H717" s="130">
        <v>42312.475694444445</v>
      </c>
      <c r="I717" s="2" t="s">
        <v>6659</v>
      </c>
      <c r="J717" s="2" t="s">
        <v>1175</v>
      </c>
      <c r="K717" s="2" t="s">
        <v>6660</v>
      </c>
      <c r="Q717" s="2" t="s">
        <v>6661</v>
      </c>
      <c r="R717" s="2" t="b">
        <v>0</v>
      </c>
      <c r="S717" s="2" t="b">
        <v>1</v>
      </c>
      <c r="T717" s="2">
        <v>79923.0</v>
      </c>
      <c r="U717" s="2" t="s">
        <v>1179</v>
      </c>
      <c r="V717" s="2" t="s">
        <v>667</v>
      </c>
      <c r="W717" s="53">
        <v>1997358.0</v>
      </c>
      <c r="X717" s="53">
        <v>1968454.0</v>
      </c>
      <c r="Y717" s="2" t="s">
        <v>1180</v>
      </c>
      <c r="Z717" s="2" t="s">
        <v>7679</v>
      </c>
      <c r="AA717" s="2">
        <v>3.0</v>
      </c>
      <c r="AB717" s="2">
        <v>4.0</v>
      </c>
    </row>
    <row r="718">
      <c r="A718" s="2">
        <v>650.0</v>
      </c>
      <c r="B718" s="2" t="s">
        <v>7369</v>
      </c>
      <c r="C718" s="2" t="s">
        <v>6714</v>
      </c>
      <c r="D718" s="2" t="b">
        <v>1</v>
      </c>
      <c r="E718" s="2">
        <v>25.0</v>
      </c>
      <c r="F718" s="2">
        <v>13.0</v>
      </c>
      <c r="G718" s="2">
        <v>12.0</v>
      </c>
      <c r="H718" s="130">
        <v>42330.8125</v>
      </c>
      <c r="I718" s="2" t="s">
        <v>6715</v>
      </c>
      <c r="J718" s="2" t="s">
        <v>6716</v>
      </c>
      <c r="K718" s="2" t="s">
        <v>6717</v>
      </c>
      <c r="Q718" s="2" t="s">
        <v>6718</v>
      </c>
      <c r="R718" s="2" t="b">
        <v>0</v>
      </c>
      <c r="S718" s="2" t="b">
        <v>0</v>
      </c>
      <c r="T718" s="2">
        <v>77054.0</v>
      </c>
      <c r="U718" s="2" t="s">
        <v>1049</v>
      </c>
      <c r="V718" s="2" t="s">
        <v>667</v>
      </c>
      <c r="W718" s="53">
        <v>619368.0</v>
      </c>
      <c r="X718" s="53">
        <v>374385.0</v>
      </c>
      <c r="Y718" s="2" t="s">
        <v>752</v>
      </c>
      <c r="Z718" s="2" t="s">
        <v>7682</v>
      </c>
      <c r="AA718" s="2">
        <v>1.0</v>
      </c>
      <c r="AB718" s="2">
        <v>4.0</v>
      </c>
    </row>
    <row r="719">
      <c r="A719" s="2">
        <v>652.0</v>
      </c>
      <c r="B719" s="2" t="s">
        <v>7369</v>
      </c>
      <c r="C719" s="2" t="s">
        <v>1475</v>
      </c>
      <c r="D719" s="2" t="b">
        <v>1</v>
      </c>
      <c r="E719" s="2">
        <v>3.0</v>
      </c>
      <c r="F719" s="2">
        <v>0.0</v>
      </c>
      <c r="G719" s="2">
        <v>3.0</v>
      </c>
      <c r="H719" s="130">
        <v>42317.48055555556</v>
      </c>
      <c r="I719" s="2" t="s">
        <v>1476</v>
      </c>
      <c r="J719" s="2" t="s">
        <v>1477</v>
      </c>
      <c r="K719" s="2" t="s">
        <v>1478</v>
      </c>
      <c r="Q719" s="2" t="s">
        <v>1479</v>
      </c>
      <c r="R719" s="2" t="b">
        <v>0</v>
      </c>
      <c r="S719" s="2" t="b">
        <v>1</v>
      </c>
      <c r="T719" s="2" t="s">
        <v>1480</v>
      </c>
      <c r="U719" s="2" t="s">
        <v>1481</v>
      </c>
      <c r="V719" s="2" t="s">
        <v>667</v>
      </c>
      <c r="W719" s="53">
        <v>38142.0</v>
      </c>
      <c r="X719" s="53">
        <v>25558.0</v>
      </c>
      <c r="Y719" s="2" t="s">
        <v>1482</v>
      </c>
      <c r="Z719" s="2" t="s">
        <v>7618</v>
      </c>
      <c r="AA719" s="2">
        <v>1.0</v>
      </c>
      <c r="AB719" s="2">
        <v>1.0</v>
      </c>
    </row>
    <row r="720">
      <c r="A720" s="2">
        <v>685.0</v>
      </c>
      <c r="B720" s="2" t="s">
        <v>7369</v>
      </c>
      <c r="C720" s="2" t="s">
        <v>6922</v>
      </c>
      <c r="D720" s="2" t="b">
        <v>1</v>
      </c>
      <c r="E720" s="2">
        <v>0.0</v>
      </c>
      <c r="F720" s="2">
        <v>0.0</v>
      </c>
      <c r="G720" s="2">
        <v>0.0</v>
      </c>
      <c r="H720" s="130">
        <v>42310.6625</v>
      </c>
      <c r="I720" s="2" t="s">
        <v>6923</v>
      </c>
      <c r="J720" s="2" t="s">
        <v>6924</v>
      </c>
      <c r="K720" s="2" t="s">
        <v>6925</v>
      </c>
      <c r="Q720" s="2" t="s">
        <v>6926</v>
      </c>
      <c r="R720" s="2" t="b">
        <v>0</v>
      </c>
      <c r="S720" s="2" t="b">
        <v>0</v>
      </c>
      <c r="T720" s="2">
        <v>76054.0</v>
      </c>
      <c r="U720" s="2" t="s">
        <v>6928</v>
      </c>
      <c r="V720" s="2" t="s">
        <v>667</v>
      </c>
      <c r="Y720" s="2" t="s">
        <v>1856</v>
      </c>
      <c r="Z720" s="2" t="s">
        <v>7684</v>
      </c>
      <c r="AA720" s="2">
        <v>3.0</v>
      </c>
      <c r="AB720" s="2">
        <v>2.0</v>
      </c>
    </row>
    <row r="721">
      <c r="A721" s="2">
        <v>686.0</v>
      </c>
      <c r="B721" s="2" t="s">
        <v>7369</v>
      </c>
      <c r="C721" s="2" t="s">
        <v>2193</v>
      </c>
      <c r="D721" s="2" t="b">
        <v>1</v>
      </c>
      <c r="E721" s="2">
        <v>0.0</v>
      </c>
      <c r="F721" s="2">
        <v>0.0</v>
      </c>
      <c r="G721" s="2">
        <v>0.0</v>
      </c>
      <c r="H721" s="130">
        <v>42331.76875</v>
      </c>
      <c r="I721" s="2" t="s">
        <v>6931</v>
      </c>
      <c r="J721" s="2" t="s">
        <v>2195</v>
      </c>
      <c r="K721" s="2" t="s">
        <v>6932</v>
      </c>
      <c r="Q721" s="2" t="s">
        <v>6934</v>
      </c>
      <c r="R721" s="2" t="b">
        <v>0</v>
      </c>
      <c r="S721" s="2" t="b">
        <v>0</v>
      </c>
      <c r="T721" s="2">
        <v>77546.0</v>
      </c>
      <c r="U721" s="2" t="s">
        <v>2201</v>
      </c>
      <c r="V721" s="2" t="s">
        <v>667</v>
      </c>
      <c r="Y721" s="2" t="s">
        <v>872</v>
      </c>
      <c r="Z721" s="2" t="s">
        <v>7686</v>
      </c>
      <c r="AA721" s="2">
        <v>2.0</v>
      </c>
      <c r="AB721" s="2">
        <v>3.0</v>
      </c>
    </row>
    <row r="722">
      <c r="A722" s="2">
        <v>702.0</v>
      </c>
      <c r="B722" s="2" t="s">
        <v>7369</v>
      </c>
      <c r="C722" s="2" t="s">
        <v>7012</v>
      </c>
      <c r="D722" s="2" t="b">
        <v>1</v>
      </c>
      <c r="E722" s="2">
        <v>1.0</v>
      </c>
      <c r="F722" s="2">
        <v>1.0</v>
      </c>
      <c r="H722" s="130">
        <v>42310.379166666666</v>
      </c>
      <c r="I722" s="2" t="s">
        <v>7013</v>
      </c>
      <c r="J722" s="2" t="s">
        <v>7014</v>
      </c>
      <c r="K722" s="2" t="s">
        <v>7015</v>
      </c>
      <c r="Q722" s="2" t="s">
        <v>7016</v>
      </c>
      <c r="R722" s="2" t="b">
        <v>0</v>
      </c>
      <c r="S722" s="2" t="b">
        <v>0</v>
      </c>
      <c r="T722" s="2">
        <v>75069.0</v>
      </c>
      <c r="U722" s="2" t="s">
        <v>7017</v>
      </c>
      <c r="V722" s="2" t="s">
        <v>667</v>
      </c>
      <c r="Y722" s="2" t="s">
        <v>7018</v>
      </c>
      <c r="Z722" s="2" t="s">
        <v>7688</v>
      </c>
      <c r="AA722" s="2">
        <v>1.0</v>
      </c>
      <c r="AB722" s="2">
        <v>2.0</v>
      </c>
    </row>
    <row r="723">
      <c r="A723" s="2">
        <v>706.0</v>
      </c>
      <c r="B723" s="2" t="s">
        <v>7369</v>
      </c>
      <c r="C723" s="2" t="s">
        <v>7032</v>
      </c>
      <c r="D723" s="2" t="b">
        <v>1</v>
      </c>
      <c r="E723" s="2">
        <v>1.0</v>
      </c>
      <c r="F723" s="2">
        <v>0.0</v>
      </c>
      <c r="G723" s="2">
        <v>1.0</v>
      </c>
      <c r="H723" s="130">
        <v>42326.717361111114</v>
      </c>
      <c r="I723" s="2" t="s">
        <v>7033</v>
      </c>
      <c r="J723" s="2" t="s">
        <v>7034</v>
      </c>
      <c r="K723" s="2" t="s">
        <v>7035</v>
      </c>
      <c r="Q723" s="2" t="s">
        <v>7036</v>
      </c>
      <c r="R723" s="2" t="b">
        <v>0</v>
      </c>
      <c r="S723" s="2" t="b">
        <v>0</v>
      </c>
      <c r="T723" s="2">
        <v>78746.0</v>
      </c>
      <c r="U723" s="2" t="s">
        <v>7037</v>
      </c>
      <c r="V723" s="2" t="s">
        <v>667</v>
      </c>
      <c r="W723" s="53">
        <v>3608068.0</v>
      </c>
      <c r="X723" s="53">
        <v>3135448.0</v>
      </c>
      <c r="Y723" s="2" t="s">
        <v>7038</v>
      </c>
      <c r="Z723" s="2" t="s">
        <v>7690</v>
      </c>
      <c r="AA723" s="2">
        <v>1.0</v>
      </c>
      <c r="AB723" s="2">
        <v>1.0</v>
      </c>
    </row>
    <row r="724">
      <c r="A724" s="2">
        <v>714.0</v>
      </c>
      <c r="B724" s="2" t="s">
        <v>7369</v>
      </c>
      <c r="C724" s="2" t="s">
        <v>3141</v>
      </c>
      <c r="D724" s="2" t="b">
        <v>1</v>
      </c>
      <c r="E724" s="2">
        <v>21.0</v>
      </c>
      <c r="F724" s="2">
        <v>2.0</v>
      </c>
      <c r="G724" s="2">
        <v>19.0</v>
      </c>
      <c r="H724" s="130">
        <v>42331.71388888889</v>
      </c>
      <c r="I724" s="2" t="s">
        <v>3160</v>
      </c>
      <c r="J724" s="2" t="s">
        <v>3143</v>
      </c>
      <c r="K724" s="2" t="s">
        <v>3161</v>
      </c>
      <c r="Q724" s="2" t="s">
        <v>3162</v>
      </c>
      <c r="R724" s="2" t="b">
        <v>0</v>
      </c>
      <c r="S724" s="2" t="b">
        <v>0</v>
      </c>
      <c r="T724" s="2">
        <v>76132.0</v>
      </c>
      <c r="U724" s="2" t="s">
        <v>1373</v>
      </c>
      <c r="V724" s="2" t="s">
        <v>667</v>
      </c>
      <c r="Y724" s="2" t="s">
        <v>3147</v>
      </c>
      <c r="Z724" s="2" t="s">
        <v>7693</v>
      </c>
      <c r="AA724" s="2">
        <v>3.0</v>
      </c>
      <c r="AB724" s="2">
        <v>1.0</v>
      </c>
    </row>
    <row r="725">
      <c r="A725" s="2">
        <v>717.0</v>
      </c>
      <c r="B725" s="2" t="s">
        <v>7369</v>
      </c>
      <c r="C725" s="2" t="s">
        <v>7084</v>
      </c>
      <c r="D725" s="2" t="b">
        <v>1</v>
      </c>
      <c r="E725" s="2">
        <v>1.0</v>
      </c>
      <c r="F725" s="2">
        <v>0.0</v>
      </c>
      <c r="G725" s="2">
        <v>1.0</v>
      </c>
      <c r="H725" s="130">
        <v>42327.256944444445</v>
      </c>
      <c r="I725" s="2" t="s">
        <v>7085</v>
      </c>
      <c r="J725" s="2" t="s">
        <v>7086</v>
      </c>
      <c r="K725" s="2" t="s">
        <v>7087</v>
      </c>
      <c r="Q725" s="2" t="s">
        <v>7088</v>
      </c>
      <c r="R725" s="2" t="b">
        <v>0</v>
      </c>
      <c r="S725" s="2" t="b">
        <v>1</v>
      </c>
      <c r="T725" s="2">
        <v>78729.0</v>
      </c>
      <c r="U725" s="2" t="s">
        <v>705</v>
      </c>
      <c r="V725" s="2" t="s">
        <v>667</v>
      </c>
      <c r="Y725" s="2" t="s">
        <v>1461</v>
      </c>
      <c r="Z725" s="2" t="s">
        <v>7694</v>
      </c>
      <c r="AA725" s="2">
        <v>3.0</v>
      </c>
      <c r="AB725" s="2">
        <v>2.0</v>
      </c>
    </row>
    <row r="726">
      <c r="A726" s="2">
        <v>727.0</v>
      </c>
      <c r="B726" s="2" t="s">
        <v>7369</v>
      </c>
      <c r="C726" s="2" t="s">
        <v>3877</v>
      </c>
      <c r="D726" s="2" t="b">
        <v>1</v>
      </c>
      <c r="E726" s="2">
        <v>3.0</v>
      </c>
      <c r="F726" s="2">
        <v>0.0</v>
      </c>
      <c r="G726" s="2">
        <v>3.0</v>
      </c>
      <c r="H726" s="130">
        <v>42326.84930555556</v>
      </c>
      <c r="I726" s="2" t="s">
        <v>7119</v>
      </c>
      <c r="J726" s="2" t="s">
        <v>3879</v>
      </c>
      <c r="K726" s="2" t="s">
        <v>7120</v>
      </c>
      <c r="L726" s="2">
        <v>-1.0</v>
      </c>
      <c r="M726" s="2" t="s">
        <v>7121</v>
      </c>
      <c r="N726" s="2">
        <v>0.0</v>
      </c>
      <c r="O726" s="2" t="s">
        <v>7122</v>
      </c>
      <c r="P726" s="2" t="s">
        <v>7123</v>
      </c>
      <c r="Q726" s="2" t="s">
        <v>7124</v>
      </c>
      <c r="R726" s="2" t="b">
        <v>0</v>
      </c>
      <c r="S726" s="2" t="b">
        <v>0</v>
      </c>
      <c r="T726" s="2">
        <v>78283.0</v>
      </c>
      <c r="U726" s="2" t="s">
        <v>3884</v>
      </c>
      <c r="V726" s="2" t="s">
        <v>667</v>
      </c>
      <c r="W726" s="53">
        <v>1829780.0</v>
      </c>
      <c r="X726" s="53">
        <v>1877644.0</v>
      </c>
      <c r="Y726" s="2" t="s">
        <v>1461</v>
      </c>
      <c r="Z726" s="2" t="s">
        <v>7696</v>
      </c>
      <c r="AA726" s="2">
        <v>3.0</v>
      </c>
      <c r="AB726" s="2">
        <v>2.0</v>
      </c>
    </row>
    <row r="727">
      <c r="A727" s="2">
        <v>769.0</v>
      </c>
      <c r="B727" s="2" t="s">
        <v>7369</v>
      </c>
      <c r="C727" s="2" t="s">
        <v>7320</v>
      </c>
      <c r="D727" s="2" t="b">
        <v>0</v>
      </c>
      <c r="E727" s="2">
        <v>0.0</v>
      </c>
      <c r="F727" s="2">
        <v>0.0</v>
      </c>
      <c r="G727" s="2">
        <v>0.0</v>
      </c>
      <c r="H727" s="130">
        <v>42332.313888888886</v>
      </c>
      <c r="I727" s="2" t="s">
        <v>7321</v>
      </c>
      <c r="J727" s="2" t="s">
        <v>7323</v>
      </c>
      <c r="K727" s="2" t="s">
        <v>7324</v>
      </c>
      <c r="Q727" s="2" t="s">
        <v>7325</v>
      </c>
      <c r="R727" s="2" t="b">
        <v>0</v>
      </c>
      <c r="S727" s="2" t="b">
        <v>1</v>
      </c>
      <c r="T727" s="2">
        <v>78722.0</v>
      </c>
      <c r="U727" s="2" t="s">
        <v>7037</v>
      </c>
      <c r="V727" s="2" t="s">
        <v>667</v>
      </c>
      <c r="Z727" s="2" t="s">
        <v>7697</v>
      </c>
      <c r="AA727" s="2">
        <v>3.0</v>
      </c>
      <c r="AB727" s="2">
        <v>2.0</v>
      </c>
    </row>
    <row r="728">
      <c r="A728" s="2">
        <v>778.0</v>
      </c>
      <c r="B728" s="2" t="s">
        <v>7369</v>
      </c>
      <c r="C728" s="2" t="s">
        <v>5693</v>
      </c>
      <c r="D728" s="2" t="b">
        <v>0</v>
      </c>
      <c r="E728" s="2">
        <v>9.0</v>
      </c>
      <c r="F728" s="2">
        <v>3.0</v>
      </c>
      <c r="G728" s="2">
        <v>6.0</v>
      </c>
      <c r="H728" s="130">
        <v>42326.68263888889</v>
      </c>
      <c r="I728" s="2" t="s">
        <v>5704</v>
      </c>
      <c r="J728" s="2" t="s">
        <v>5696</v>
      </c>
      <c r="K728" s="2" t="s">
        <v>7358</v>
      </c>
      <c r="Q728" s="2" t="s">
        <v>7359</v>
      </c>
      <c r="R728" s="2" t="b">
        <v>0</v>
      </c>
      <c r="S728" s="2" t="b">
        <v>0</v>
      </c>
      <c r="T728" s="2">
        <v>78028.0</v>
      </c>
      <c r="U728" s="2" t="s">
        <v>5699</v>
      </c>
      <c r="V728" s="2" t="s">
        <v>667</v>
      </c>
      <c r="Z728" s="2" t="s">
        <v>7698</v>
      </c>
      <c r="AA728" s="2">
        <v>3.0</v>
      </c>
      <c r="AB728" s="2">
        <v>1.0</v>
      </c>
    </row>
    <row r="729">
      <c r="A729" s="2">
        <v>332.0</v>
      </c>
      <c r="B729" s="2" t="s">
        <v>7369</v>
      </c>
      <c r="C729" s="2" t="s">
        <v>3657</v>
      </c>
      <c r="D729" s="2" t="b">
        <v>1</v>
      </c>
      <c r="E729" s="2">
        <v>133.0</v>
      </c>
      <c r="F729" s="2">
        <v>42.0</v>
      </c>
      <c r="G729" s="2">
        <v>91.0</v>
      </c>
      <c r="H729" s="130">
        <v>42317.319444444445</v>
      </c>
      <c r="I729" s="2" t="s">
        <v>3660</v>
      </c>
      <c r="J729" s="2" t="s">
        <v>3661</v>
      </c>
      <c r="K729" s="2" t="s">
        <v>3663</v>
      </c>
      <c r="Q729" s="2" t="s">
        <v>3666</v>
      </c>
      <c r="R729" s="2" t="b">
        <v>1</v>
      </c>
      <c r="S729" s="2" t="b">
        <v>1</v>
      </c>
      <c r="T729" s="2">
        <v>84403.0</v>
      </c>
      <c r="U729" s="2" t="s">
        <v>3667</v>
      </c>
      <c r="V729" s="2" t="s">
        <v>3668</v>
      </c>
      <c r="W729" s="53">
        <v>257049.0</v>
      </c>
      <c r="X729" s="53">
        <v>253135.0</v>
      </c>
      <c r="Y729" s="2" t="s">
        <v>3669</v>
      </c>
      <c r="Z729" s="2" t="s">
        <v>7700</v>
      </c>
    </row>
    <row r="730">
      <c r="A730" s="2">
        <v>353.0</v>
      </c>
      <c r="B730" s="2" t="s">
        <v>7369</v>
      </c>
      <c r="C730" s="2" t="s">
        <v>3856</v>
      </c>
      <c r="D730" s="2" t="b">
        <v>1</v>
      </c>
      <c r="E730" s="2">
        <v>15.0</v>
      </c>
      <c r="F730" s="2">
        <v>2.0</v>
      </c>
      <c r="G730" s="2">
        <v>13.0</v>
      </c>
      <c r="H730" s="130">
        <v>42317.59652777778</v>
      </c>
      <c r="I730" s="2" t="s">
        <v>3857</v>
      </c>
      <c r="J730" s="2" t="s">
        <v>3858</v>
      </c>
      <c r="K730" s="2" t="s">
        <v>3859</v>
      </c>
      <c r="Q730" s="2" t="s">
        <v>3861</v>
      </c>
      <c r="R730" s="2" t="b">
        <v>1</v>
      </c>
      <c r="S730" s="2" t="b">
        <v>1</v>
      </c>
      <c r="T730" s="2">
        <v>84111.0</v>
      </c>
      <c r="U730" s="2" t="s">
        <v>3862</v>
      </c>
      <c r="V730" s="2" t="s">
        <v>3668</v>
      </c>
      <c r="W730" s="53">
        <v>2707670.0</v>
      </c>
      <c r="X730" s="53">
        <v>2663307.0</v>
      </c>
      <c r="Y730" s="2" t="s">
        <v>986</v>
      </c>
      <c r="Z730" s="2" t="s">
        <v>7703</v>
      </c>
    </row>
    <row r="731">
      <c r="A731" s="2">
        <v>396.0</v>
      </c>
      <c r="B731" s="2" t="s">
        <v>7369</v>
      </c>
      <c r="C731" s="2" t="s">
        <v>4344</v>
      </c>
      <c r="D731" s="2" t="b">
        <v>1</v>
      </c>
      <c r="E731" s="2">
        <v>14.0</v>
      </c>
      <c r="F731" s="2">
        <v>5.0</v>
      </c>
      <c r="G731" s="2">
        <v>9.0</v>
      </c>
      <c r="H731" s="130">
        <v>42317.64097222222</v>
      </c>
      <c r="I731" s="2" t="s">
        <v>4345</v>
      </c>
      <c r="J731" s="2" t="s">
        <v>4346</v>
      </c>
      <c r="K731" s="2" t="s">
        <v>4347</v>
      </c>
      <c r="Q731" s="2" t="s">
        <v>4348</v>
      </c>
      <c r="R731" s="2" t="b">
        <v>1</v>
      </c>
      <c r="S731" s="2" t="b">
        <v>0</v>
      </c>
      <c r="T731" s="2">
        <v>84074.0</v>
      </c>
      <c r="U731" s="2" t="s">
        <v>4349</v>
      </c>
      <c r="V731" s="2" t="s">
        <v>3668</v>
      </c>
      <c r="Y731" s="2" t="s">
        <v>4351</v>
      </c>
      <c r="Z731" s="2" t="s">
        <v>7704</v>
      </c>
    </row>
    <row r="732">
      <c r="A732" s="2">
        <v>578.0</v>
      </c>
      <c r="B732" s="2" t="s">
        <v>7369</v>
      </c>
      <c r="C732" s="2" t="s">
        <v>6229</v>
      </c>
      <c r="D732" s="2" t="b">
        <v>0</v>
      </c>
      <c r="E732" s="2">
        <v>35.0</v>
      </c>
      <c r="F732" s="2">
        <v>0.0</v>
      </c>
      <c r="G732" s="2">
        <v>35.0</v>
      </c>
      <c r="H732" s="130">
        <v>42331.395833333336</v>
      </c>
      <c r="I732" s="2" t="s">
        <v>6231</v>
      </c>
      <c r="J732" s="2" t="s">
        <v>6232</v>
      </c>
      <c r="K732" s="2" t="s">
        <v>6233</v>
      </c>
      <c r="Q732" s="2" t="s">
        <v>6234</v>
      </c>
      <c r="R732" s="2" t="b">
        <v>1</v>
      </c>
      <c r="S732" s="2" t="b">
        <v>0</v>
      </c>
      <c r="T732" s="2">
        <v>84111.0</v>
      </c>
      <c r="U732" s="2" t="s">
        <v>3862</v>
      </c>
      <c r="V732" s="2" t="s">
        <v>3668</v>
      </c>
      <c r="Z732" s="2" t="s">
        <v>7706</v>
      </c>
      <c r="AA732" s="2">
        <v>3.0</v>
      </c>
      <c r="AB732" s="2">
        <v>2.0</v>
      </c>
    </row>
    <row r="733">
      <c r="A733" s="2">
        <v>599.0</v>
      </c>
      <c r="B733" s="2" t="s">
        <v>7369</v>
      </c>
      <c r="C733" s="2" t="s">
        <v>6397</v>
      </c>
      <c r="D733" s="2" t="b">
        <v>0</v>
      </c>
      <c r="E733" s="2">
        <v>4.0</v>
      </c>
      <c r="F733" s="2">
        <v>0.0</v>
      </c>
      <c r="G733" s="2">
        <v>4.0</v>
      </c>
      <c r="H733" s="130">
        <v>42327.407638888886</v>
      </c>
      <c r="I733" s="2" t="s">
        <v>6399</v>
      </c>
      <c r="J733" s="2" t="s">
        <v>6400</v>
      </c>
      <c r="K733" s="2" t="s">
        <v>6401</v>
      </c>
      <c r="Q733" s="2" t="s">
        <v>6402</v>
      </c>
      <c r="R733" s="2" t="b">
        <v>1</v>
      </c>
      <c r="S733" s="2" t="b">
        <v>1</v>
      </c>
      <c r="T733" s="2">
        <v>84120.0</v>
      </c>
      <c r="U733" s="2" t="s">
        <v>6403</v>
      </c>
      <c r="V733" s="2" t="s">
        <v>3668</v>
      </c>
      <c r="Z733" s="2" t="s">
        <v>7708</v>
      </c>
      <c r="AA733" s="2">
        <v>3.0</v>
      </c>
      <c r="AB733" s="2">
        <v>2.0</v>
      </c>
    </row>
    <row r="734">
      <c r="A734" s="2">
        <v>19.0</v>
      </c>
      <c r="B734" s="2" t="s">
        <v>7369</v>
      </c>
      <c r="C734" s="2" t="s">
        <v>464</v>
      </c>
      <c r="D734" s="2" t="b">
        <v>1</v>
      </c>
      <c r="E734" s="2">
        <v>2.0</v>
      </c>
      <c r="F734" s="2">
        <v>0.0</v>
      </c>
      <c r="G734" s="2">
        <v>2.0</v>
      </c>
      <c r="H734" s="130">
        <v>42325.740277777775</v>
      </c>
      <c r="I734" s="2" t="s">
        <v>465</v>
      </c>
      <c r="J734" s="2" t="s">
        <v>466</v>
      </c>
      <c r="K734" s="2" t="s">
        <v>467</v>
      </c>
      <c r="Q734" s="2" t="s">
        <v>468</v>
      </c>
      <c r="R734" s="2" t="b">
        <v>1</v>
      </c>
      <c r="S734" s="2" t="b">
        <v>0</v>
      </c>
      <c r="T734" s="2">
        <v>22311.0</v>
      </c>
      <c r="U734" s="2" t="s">
        <v>469</v>
      </c>
      <c r="V734" s="2" t="s">
        <v>470</v>
      </c>
      <c r="W734" s="53">
        <v>2.16343636E8</v>
      </c>
      <c r="X734" s="53">
        <v>2.20648012E8</v>
      </c>
      <c r="Y734" s="2" t="s">
        <v>471</v>
      </c>
      <c r="Z734" s="2" t="s">
        <v>7711</v>
      </c>
      <c r="AA734" s="2">
        <v>1.0</v>
      </c>
      <c r="AB734" s="2">
        <v>6.0</v>
      </c>
    </row>
    <row r="735">
      <c r="A735" s="2">
        <v>31.0</v>
      </c>
      <c r="B735" s="2" t="s">
        <v>7369</v>
      </c>
      <c r="C735" s="2" t="s">
        <v>603</v>
      </c>
      <c r="D735" s="2" t="b">
        <v>1</v>
      </c>
      <c r="E735" s="2">
        <v>2.0</v>
      </c>
      <c r="F735" s="2">
        <v>0.0</v>
      </c>
      <c r="G735" s="2">
        <v>2.0</v>
      </c>
      <c r="H735" s="130">
        <v>42328.50625</v>
      </c>
      <c r="I735" s="2" t="s">
        <v>604</v>
      </c>
      <c r="J735" s="2" t="s">
        <v>605</v>
      </c>
      <c r="K735" s="2" t="s">
        <v>606</v>
      </c>
      <c r="Q735" s="2" t="s">
        <v>607</v>
      </c>
      <c r="R735" s="2" t="b">
        <v>1</v>
      </c>
      <c r="S735" s="2" t="b">
        <v>0</v>
      </c>
      <c r="T735" s="2">
        <v>22207.0</v>
      </c>
      <c r="U735" s="2" t="s">
        <v>608</v>
      </c>
      <c r="V735" s="2" t="s">
        <v>470</v>
      </c>
      <c r="W735" s="53">
        <v>622108.0</v>
      </c>
      <c r="X735" s="53">
        <v>500004.0</v>
      </c>
      <c r="Y735" s="2" t="s">
        <v>609</v>
      </c>
      <c r="Z735" s="2" t="s">
        <v>7712</v>
      </c>
      <c r="AA735" s="2">
        <v>2.0</v>
      </c>
      <c r="AB735" s="2">
        <v>1.0</v>
      </c>
    </row>
    <row r="736">
      <c r="A736" s="2">
        <v>32.0</v>
      </c>
      <c r="B736" s="2" t="s">
        <v>7369</v>
      </c>
      <c r="C736" s="2" t="s">
        <v>603</v>
      </c>
      <c r="D736" s="2" t="b">
        <v>1</v>
      </c>
      <c r="E736" s="2">
        <v>2.0</v>
      </c>
      <c r="F736" s="2">
        <v>0.0</v>
      </c>
      <c r="G736" s="2">
        <v>2.0</v>
      </c>
      <c r="H736" s="130">
        <v>42328.65625</v>
      </c>
      <c r="I736" s="2" t="s">
        <v>613</v>
      </c>
      <c r="J736" s="2" t="s">
        <v>605</v>
      </c>
      <c r="K736" s="2" t="s">
        <v>614</v>
      </c>
      <c r="Q736" s="2" t="s">
        <v>615</v>
      </c>
      <c r="R736" s="2" t="b">
        <v>1</v>
      </c>
      <c r="S736" s="2" t="b">
        <v>0</v>
      </c>
      <c r="T736" s="2">
        <v>22207.0</v>
      </c>
      <c r="U736" s="2" t="s">
        <v>608</v>
      </c>
      <c r="V736" s="2" t="s">
        <v>470</v>
      </c>
      <c r="W736" s="53">
        <v>622108.0</v>
      </c>
      <c r="X736" s="53">
        <v>500004.0</v>
      </c>
      <c r="Y736" s="2" t="s">
        <v>609</v>
      </c>
      <c r="Z736" s="2" t="s">
        <v>7713</v>
      </c>
      <c r="AA736" s="2">
        <v>2.0</v>
      </c>
      <c r="AB736" s="2">
        <v>1.0</v>
      </c>
    </row>
    <row r="737">
      <c r="A737" s="2">
        <v>64.0</v>
      </c>
      <c r="B737" s="2" t="s">
        <v>7369</v>
      </c>
      <c r="C737" s="2" t="s">
        <v>934</v>
      </c>
      <c r="D737" s="2" t="b">
        <v>1</v>
      </c>
      <c r="E737" s="2">
        <v>4.0</v>
      </c>
      <c r="F737" s="2">
        <v>0.0</v>
      </c>
      <c r="G737" s="2">
        <v>4.0</v>
      </c>
      <c r="H737" s="130">
        <v>42323.6625</v>
      </c>
      <c r="I737" s="2" t="s">
        <v>935</v>
      </c>
      <c r="J737" s="2" t="s">
        <v>936</v>
      </c>
      <c r="K737" s="2" t="s">
        <v>937</v>
      </c>
      <c r="Q737" s="2" t="s">
        <v>938</v>
      </c>
      <c r="R737" s="2" t="b">
        <v>1</v>
      </c>
      <c r="S737" s="2" t="b">
        <v>1</v>
      </c>
      <c r="T737" s="2">
        <v>22180.0</v>
      </c>
      <c r="U737" s="2" t="s">
        <v>940</v>
      </c>
      <c r="V737" s="2" t="s">
        <v>470</v>
      </c>
      <c r="Y737" s="2" t="s">
        <v>942</v>
      </c>
      <c r="Z737" s="2" t="s">
        <v>7714</v>
      </c>
      <c r="AA737" s="2">
        <v>2.0</v>
      </c>
      <c r="AB737" s="2">
        <v>1.0</v>
      </c>
    </row>
    <row r="738">
      <c r="A738" s="2">
        <v>71.0</v>
      </c>
      <c r="B738" s="2" t="s">
        <v>7369</v>
      </c>
      <c r="C738" s="2" t="s">
        <v>999</v>
      </c>
      <c r="D738" s="2" t="b">
        <v>1</v>
      </c>
      <c r="E738" s="2">
        <v>1.0</v>
      </c>
      <c r="F738" s="2">
        <v>0.0</v>
      </c>
      <c r="G738" s="2">
        <v>1.0</v>
      </c>
      <c r="H738" s="130">
        <v>42331.52916666667</v>
      </c>
      <c r="I738" s="2" t="s">
        <v>1000</v>
      </c>
      <c r="J738" s="2" t="s">
        <v>1001</v>
      </c>
      <c r="K738" s="2" t="s">
        <v>1002</v>
      </c>
      <c r="Q738" s="2" t="s">
        <v>1003</v>
      </c>
      <c r="R738" s="2" t="b">
        <v>1</v>
      </c>
      <c r="S738" s="2" t="b">
        <v>0</v>
      </c>
      <c r="T738" s="2">
        <v>22905.0</v>
      </c>
      <c r="U738" s="2" t="s">
        <v>1004</v>
      </c>
      <c r="V738" s="2" t="s">
        <v>470</v>
      </c>
      <c r="W738" s="53">
        <v>2347865.0</v>
      </c>
      <c r="X738" s="53">
        <v>1798259.0</v>
      </c>
      <c r="Y738" s="2" t="s">
        <v>1005</v>
      </c>
      <c r="Z738" s="2" t="s">
        <v>7715</v>
      </c>
      <c r="AA738" s="2">
        <v>1.0</v>
      </c>
      <c r="AB738" s="2">
        <v>2.0</v>
      </c>
    </row>
    <row r="739">
      <c r="A739" s="2">
        <v>89.0</v>
      </c>
      <c r="B739" s="2" t="s">
        <v>7369</v>
      </c>
      <c r="C739" s="2" t="s">
        <v>1154</v>
      </c>
      <c r="D739" s="2" t="b">
        <v>1</v>
      </c>
      <c r="E739" s="2">
        <v>40.0</v>
      </c>
      <c r="F739" s="2">
        <v>7.0</v>
      </c>
      <c r="G739" s="2">
        <v>33.0</v>
      </c>
      <c r="H739" s="130">
        <v>42320.73333333333</v>
      </c>
      <c r="I739" s="2" t="s">
        <v>1155</v>
      </c>
      <c r="J739" s="2" t="s">
        <v>1156</v>
      </c>
      <c r="K739" s="2" t="s">
        <v>1157</v>
      </c>
      <c r="Q739" s="2" t="s">
        <v>1158</v>
      </c>
      <c r="R739" s="2" t="b">
        <v>1</v>
      </c>
      <c r="S739" s="2" t="b">
        <v>1</v>
      </c>
      <c r="T739" s="2">
        <v>22652.0</v>
      </c>
      <c r="U739" s="2" t="s">
        <v>1159</v>
      </c>
      <c r="V739" s="2" t="s">
        <v>470</v>
      </c>
      <c r="Z739" s="2" t="s">
        <v>7717</v>
      </c>
      <c r="AA739" s="2">
        <v>2.0</v>
      </c>
      <c r="AB739" s="2">
        <v>6.0</v>
      </c>
    </row>
    <row r="740">
      <c r="A740" s="2">
        <v>124.0</v>
      </c>
      <c r="B740" s="2" t="s">
        <v>7369</v>
      </c>
      <c r="C740" s="2" t="s">
        <v>1506</v>
      </c>
      <c r="D740" s="2" t="b">
        <v>1</v>
      </c>
      <c r="E740" s="2">
        <v>4.0</v>
      </c>
      <c r="F740" s="2">
        <v>0.0</v>
      </c>
      <c r="G740" s="2">
        <v>4.0</v>
      </c>
      <c r="H740" s="130">
        <v>42331.6375</v>
      </c>
      <c r="I740" s="2" t="s">
        <v>1507</v>
      </c>
      <c r="J740" s="2" t="s">
        <v>1508</v>
      </c>
      <c r="K740" s="2" t="s">
        <v>1509</v>
      </c>
      <c r="Q740" s="2" t="s">
        <v>1510</v>
      </c>
      <c r="R740" s="2" t="b">
        <v>1</v>
      </c>
      <c r="S740" s="2" t="b">
        <v>1</v>
      </c>
      <c r="T740" s="2">
        <v>22204.0</v>
      </c>
      <c r="U740" s="2" t="s">
        <v>608</v>
      </c>
      <c r="V740" s="2" t="s">
        <v>470</v>
      </c>
      <c r="W740" s="53">
        <v>278706.0</v>
      </c>
      <c r="X740" s="53">
        <v>285794.0</v>
      </c>
      <c r="Y740" s="2" t="s">
        <v>1511</v>
      </c>
      <c r="Z740" s="2" t="s">
        <v>7718</v>
      </c>
    </row>
    <row r="741">
      <c r="A741" s="2">
        <v>146.0</v>
      </c>
      <c r="B741" s="2" t="s">
        <v>7369</v>
      </c>
      <c r="C741" s="2" t="s">
        <v>1706</v>
      </c>
      <c r="D741" s="2" t="b">
        <v>1</v>
      </c>
      <c r="E741" s="2">
        <v>21.0</v>
      </c>
      <c r="F741" s="2">
        <v>3.0</v>
      </c>
      <c r="G741" s="2">
        <v>18.0</v>
      </c>
      <c r="H741" s="130">
        <v>42329.552083333336</v>
      </c>
      <c r="I741" s="2" t="s">
        <v>1707</v>
      </c>
      <c r="J741" s="2" t="s">
        <v>1708</v>
      </c>
      <c r="K741" s="2" t="s">
        <v>1709</v>
      </c>
      <c r="Q741" s="2" t="s">
        <v>1710</v>
      </c>
      <c r="R741" s="2" t="b">
        <v>1</v>
      </c>
      <c r="S741" s="2" t="b">
        <v>1</v>
      </c>
      <c r="T741" s="2">
        <v>22205.0</v>
      </c>
      <c r="U741" s="2" t="s">
        <v>1711</v>
      </c>
      <c r="V741" s="2" t="s">
        <v>470</v>
      </c>
      <c r="W741" s="53">
        <v>560780.0</v>
      </c>
      <c r="X741" s="53">
        <v>357061.0</v>
      </c>
      <c r="Y741" s="2" t="s">
        <v>1712</v>
      </c>
      <c r="Z741" s="2" t="s">
        <v>7720</v>
      </c>
    </row>
    <row r="742">
      <c r="A742" s="2">
        <v>147.0</v>
      </c>
      <c r="B742" s="2" t="s">
        <v>7369</v>
      </c>
      <c r="C742" s="2" t="s">
        <v>1706</v>
      </c>
      <c r="D742" s="2" t="b">
        <v>1</v>
      </c>
      <c r="E742" s="2">
        <v>25.0</v>
      </c>
      <c r="F742" s="2">
        <v>2.0</v>
      </c>
      <c r="G742" s="2">
        <v>23.0</v>
      </c>
      <c r="H742" s="130">
        <v>42329.597916666666</v>
      </c>
      <c r="I742" s="2" t="s">
        <v>1707</v>
      </c>
      <c r="J742" s="2" t="s">
        <v>1708</v>
      </c>
      <c r="K742" s="2" t="s">
        <v>1716</v>
      </c>
      <c r="Q742" s="2" t="s">
        <v>1717</v>
      </c>
      <c r="R742" s="2" t="b">
        <v>1</v>
      </c>
      <c r="S742" s="2" t="b">
        <v>1</v>
      </c>
      <c r="T742" s="2">
        <v>22205.0</v>
      </c>
      <c r="U742" s="2" t="s">
        <v>1711</v>
      </c>
      <c r="V742" s="2" t="s">
        <v>470</v>
      </c>
      <c r="W742" s="53">
        <v>560780.0</v>
      </c>
      <c r="X742" s="53">
        <v>357061.0</v>
      </c>
      <c r="Y742" s="2" t="s">
        <v>1712</v>
      </c>
      <c r="Z742" s="2" t="s">
        <v>7721</v>
      </c>
    </row>
    <row r="743">
      <c r="A743" s="2">
        <v>148.0</v>
      </c>
      <c r="B743" s="2" t="s">
        <v>7369</v>
      </c>
      <c r="C743" s="2" t="s">
        <v>1706</v>
      </c>
      <c r="D743" s="2" t="b">
        <v>1</v>
      </c>
      <c r="E743" s="2">
        <v>27.0</v>
      </c>
      <c r="F743" s="2">
        <v>6.0</v>
      </c>
      <c r="G743" s="2">
        <v>21.0</v>
      </c>
      <c r="H743" s="130">
        <v>42330.72708333333</v>
      </c>
      <c r="I743" s="2" t="s">
        <v>1721</v>
      </c>
      <c r="J743" s="2" t="s">
        <v>1708</v>
      </c>
      <c r="K743" s="2" t="s">
        <v>1722</v>
      </c>
      <c r="Q743" s="2" t="s">
        <v>1723</v>
      </c>
      <c r="R743" s="2" t="b">
        <v>1</v>
      </c>
      <c r="S743" s="2" t="b">
        <v>1</v>
      </c>
      <c r="T743" s="2">
        <v>22205.0</v>
      </c>
      <c r="U743" s="2" t="s">
        <v>1711</v>
      </c>
      <c r="V743" s="2" t="s">
        <v>470</v>
      </c>
      <c r="W743" s="53">
        <v>560780.0</v>
      </c>
      <c r="X743" s="53">
        <v>357061.0</v>
      </c>
      <c r="Y743" s="2" t="s">
        <v>1712</v>
      </c>
      <c r="Z743" s="2" t="s">
        <v>7723</v>
      </c>
    </row>
    <row r="744">
      <c r="A744" s="2">
        <v>186.0</v>
      </c>
      <c r="B744" s="2" t="s">
        <v>7369</v>
      </c>
      <c r="C744" s="2" t="s">
        <v>2079</v>
      </c>
      <c r="D744" s="2" t="b">
        <v>1</v>
      </c>
      <c r="E744" s="2">
        <v>2.0</v>
      </c>
      <c r="F744" s="2">
        <v>0.0</v>
      </c>
      <c r="G744" s="2">
        <v>2.0</v>
      </c>
      <c r="H744" s="130">
        <v>42332.51944444444</v>
      </c>
      <c r="I744" s="2" t="s">
        <v>2081</v>
      </c>
      <c r="J744" s="2" t="s">
        <v>2082</v>
      </c>
      <c r="K744" s="2" t="s">
        <v>2083</v>
      </c>
      <c r="Q744" s="2" t="s">
        <v>2084</v>
      </c>
      <c r="R744" s="2" t="b">
        <v>1</v>
      </c>
      <c r="S744" s="2" t="b">
        <v>1</v>
      </c>
      <c r="T744" s="2">
        <v>22604.0</v>
      </c>
      <c r="U744" s="2" t="s">
        <v>1459</v>
      </c>
      <c r="V744" s="2" t="s">
        <v>470</v>
      </c>
      <c r="Y744" s="2" t="s">
        <v>2086</v>
      </c>
      <c r="Z744" s="2" t="s">
        <v>7726</v>
      </c>
    </row>
    <row r="745">
      <c r="A745" s="2">
        <v>319.0</v>
      </c>
      <c r="B745" s="2" t="s">
        <v>7369</v>
      </c>
      <c r="C745" s="2" t="s">
        <v>3455</v>
      </c>
      <c r="D745" s="2" t="b">
        <v>1</v>
      </c>
      <c r="E745" s="2">
        <v>58.0</v>
      </c>
      <c r="F745" s="2">
        <v>12.0</v>
      </c>
      <c r="G745" s="2">
        <v>46.0</v>
      </c>
      <c r="H745" s="130">
        <v>42331.20138888889</v>
      </c>
      <c r="I745" s="2" t="s">
        <v>3457</v>
      </c>
      <c r="J745" s="2" t="s">
        <v>3458</v>
      </c>
      <c r="K745" s="2" t="s">
        <v>3459</v>
      </c>
      <c r="Q745" s="2" t="s">
        <v>3460</v>
      </c>
      <c r="R745" s="2" t="b">
        <v>1</v>
      </c>
      <c r="S745" s="2" t="b">
        <v>1</v>
      </c>
      <c r="T745" s="2">
        <v>23452.0</v>
      </c>
      <c r="U745" s="2" t="s">
        <v>3462</v>
      </c>
      <c r="V745" s="2" t="s">
        <v>470</v>
      </c>
      <c r="Y745" s="2" t="s">
        <v>636</v>
      </c>
      <c r="Z745" s="2" t="s">
        <v>7727</v>
      </c>
    </row>
    <row r="746">
      <c r="A746" s="2">
        <v>345.0</v>
      </c>
      <c r="B746" s="2" t="s">
        <v>7369</v>
      </c>
      <c r="C746" s="2" t="s">
        <v>3761</v>
      </c>
      <c r="D746" s="2" t="b">
        <v>1</v>
      </c>
      <c r="E746" s="2">
        <v>7.0</v>
      </c>
      <c r="F746" s="2">
        <v>1.0</v>
      </c>
      <c r="G746" s="2">
        <v>6.0</v>
      </c>
      <c r="H746" s="130">
        <v>42319.71388888889</v>
      </c>
      <c r="I746" s="2" t="s">
        <v>3762</v>
      </c>
      <c r="J746" s="2" t="s">
        <v>3763</v>
      </c>
      <c r="K746" s="2" t="s">
        <v>3764</v>
      </c>
      <c r="Q746" s="2" t="s">
        <v>3765</v>
      </c>
      <c r="R746" s="2" t="b">
        <v>1</v>
      </c>
      <c r="S746" s="2" t="b">
        <v>0</v>
      </c>
      <c r="T746" s="2">
        <v>24101.0</v>
      </c>
      <c r="U746" s="2" t="s">
        <v>3766</v>
      </c>
      <c r="V746" s="2" t="s">
        <v>470</v>
      </c>
      <c r="W746" s="53">
        <v>445910.0</v>
      </c>
      <c r="X746" s="53">
        <v>391925.0</v>
      </c>
      <c r="Y746" s="2" t="s">
        <v>3767</v>
      </c>
      <c r="Z746" s="2" t="s">
        <v>7730</v>
      </c>
    </row>
    <row r="747">
      <c r="A747" s="2">
        <v>346.0</v>
      </c>
      <c r="B747" s="2" t="s">
        <v>7369</v>
      </c>
      <c r="C747" s="2" t="s">
        <v>3777</v>
      </c>
      <c r="D747" s="2" t="b">
        <v>1</v>
      </c>
      <c r="E747" s="2">
        <v>1.0</v>
      </c>
      <c r="F747" s="2">
        <v>0.0</v>
      </c>
      <c r="G747" s="2">
        <v>1.0</v>
      </c>
      <c r="H747" s="130">
        <v>42318.50347222222</v>
      </c>
      <c r="I747" s="2" t="s">
        <v>3778</v>
      </c>
      <c r="J747" s="2" t="s">
        <v>3779</v>
      </c>
      <c r="K747" s="2" t="s">
        <v>3780</v>
      </c>
      <c r="Q747" s="2" t="s">
        <v>3781</v>
      </c>
      <c r="R747" s="2" t="b">
        <v>1</v>
      </c>
      <c r="S747" s="2" t="b">
        <v>0</v>
      </c>
      <c r="T747" s="2" t="s">
        <v>3782</v>
      </c>
      <c r="U747" s="2" t="s">
        <v>608</v>
      </c>
      <c r="V747" s="2" t="s">
        <v>470</v>
      </c>
      <c r="W747" s="53">
        <v>86149.0</v>
      </c>
      <c r="X747" s="53">
        <v>82647.0</v>
      </c>
      <c r="Y747" s="2" t="s">
        <v>752</v>
      </c>
      <c r="Z747" s="2" t="s">
        <v>7732</v>
      </c>
    </row>
    <row r="748">
      <c r="A748" s="2">
        <v>350.0</v>
      </c>
      <c r="B748" s="2" t="s">
        <v>7369</v>
      </c>
      <c r="C748" s="2" t="s">
        <v>3830</v>
      </c>
      <c r="D748" s="2" t="b">
        <v>1</v>
      </c>
      <c r="E748" s="2">
        <v>20.0</v>
      </c>
      <c r="F748" s="2">
        <v>2.0</v>
      </c>
      <c r="G748" s="2">
        <v>18.0</v>
      </c>
      <c r="H748" s="130">
        <v>42326.080555555556</v>
      </c>
      <c r="I748" s="2" t="s">
        <v>3831</v>
      </c>
      <c r="J748" s="2" t="s">
        <v>3832</v>
      </c>
      <c r="K748" s="2" t="s">
        <v>3833</v>
      </c>
      <c r="Q748" s="2" t="s">
        <v>3834</v>
      </c>
      <c r="R748" s="2" t="b">
        <v>1</v>
      </c>
      <c r="S748" s="2" t="b">
        <v>0</v>
      </c>
      <c r="T748" s="2">
        <v>23509.0</v>
      </c>
      <c r="U748" s="2" t="s">
        <v>3836</v>
      </c>
      <c r="V748" s="2" t="s">
        <v>470</v>
      </c>
      <c r="Y748" s="2" t="s">
        <v>3837</v>
      </c>
      <c r="Z748" s="2" t="s">
        <v>7733</v>
      </c>
    </row>
    <row r="749">
      <c r="A749" s="2">
        <v>351.0</v>
      </c>
      <c r="B749" s="2" t="s">
        <v>7369</v>
      </c>
      <c r="C749" s="2" t="s">
        <v>3830</v>
      </c>
      <c r="D749" s="2" t="b">
        <v>1</v>
      </c>
      <c r="E749" s="2">
        <v>13.0</v>
      </c>
      <c r="F749" s="2">
        <v>3.0</v>
      </c>
      <c r="G749" s="2">
        <v>10.0</v>
      </c>
      <c r="H749" s="130">
        <v>42332.05625</v>
      </c>
      <c r="I749" s="2" t="s">
        <v>3841</v>
      </c>
      <c r="J749" s="2" t="s">
        <v>3832</v>
      </c>
      <c r="K749" s="2" t="s">
        <v>3833</v>
      </c>
      <c r="Q749" s="2" t="s">
        <v>3834</v>
      </c>
      <c r="R749" s="2" t="b">
        <v>1</v>
      </c>
      <c r="S749" s="2" t="b">
        <v>1</v>
      </c>
      <c r="T749" s="2">
        <v>23509.0</v>
      </c>
      <c r="U749" s="2" t="s">
        <v>3836</v>
      </c>
      <c r="V749" s="2" t="s">
        <v>470</v>
      </c>
      <c r="Y749" s="2" t="s">
        <v>3837</v>
      </c>
      <c r="Z749" s="2" t="s">
        <v>7734</v>
      </c>
    </row>
    <row r="750">
      <c r="A750" s="2">
        <v>369.0</v>
      </c>
      <c r="B750" s="2" t="s">
        <v>7369</v>
      </c>
      <c r="C750" s="2" t="s">
        <v>4058</v>
      </c>
      <c r="D750" s="2" t="b">
        <v>1</v>
      </c>
      <c r="E750" s="2">
        <v>16.0</v>
      </c>
      <c r="F750" s="2">
        <v>3.0</v>
      </c>
      <c r="G750" s="2">
        <v>13.0</v>
      </c>
      <c r="H750" s="130">
        <v>42321.34305555555</v>
      </c>
      <c r="I750" s="2" t="s">
        <v>4059</v>
      </c>
      <c r="J750" s="2" t="s">
        <v>4060</v>
      </c>
      <c r="K750" s="2" t="s">
        <v>4061</v>
      </c>
      <c r="L750" s="2" t="s">
        <v>264</v>
      </c>
      <c r="M750" s="2">
        <v>0.0</v>
      </c>
      <c r="N750" s="2">
        <v>0.0</v>
      </c>
      <c r="O750" s="2">
        <v>0.0</v>
      </c>
      <c r="P750" s="2">
        <v>0.0</v>
      </c>
      <c r="Q750" s="2" t="s">
        <v>4062</v>
      </c>
      <c r="R750" s="2" t="b">
        <v>1</v>
      </c>
      <c r="S750" s="2" t="b">
        <v>1</v>
      </c>
      <c r="T750" s="2" t="s">
        <v>4063</v>
      </c>
      <c r="U750" s="2" t="s">
        <v>4064</v>
      </c>
      <c r="V750" s="2" t="s">
        <v>470</v>
      </c>
      <c r="W750" s="53">
        <v>624971.0</v>
      </c>
      <c r="X750" s="53">
        <v>376726.0</v>
      </c>
      <c r="Y750" s="2" t="s">
        <v>4065</v>
      </c>
      <c r="Z750" s="2" t="s">
        <v>7736</v>
      </c>
    </row>
    <row r="751">
      <c r="A751" s="2">
        <v>428.0</v>
      </c>
      <c r="B751" s="2" t="s">
        <v>7369</v>
      </c>
      <c r="C751" s="2" t="s">
        <v>4732</v>
      </c>
      <c r="D751" s="2" t="b">
        <v>1</v>
      </c>
      <c r="E751" s="2">
        <v>138.0</v>
      </c>
      <c r="F751" s="2">
        <v>27.0</v>
      </c>
      <c r="G751" s="2">
        <v>111.0</v>
      </c>
      <c r="H751" s="130">
        <v>42318.558333333334</v>
      </c>
      <c r="I751" s="2" t="s">
        <v>4733</v>
      </c>
      <c r="J751" s="2" t="s">
        <v>4734</v>
      </c>
      <c r="K751" s="2" t="s">
        <v>4735</v>
      </c>
      <c r="Q751" s="2" t="s">
        <v>4737</v>
      </c>
      <c r="R751" s="2" t="b">
        <v>1</v>
      </c>
      <c r="S751" s="2" t="b">
        <v>0</v>
      </c>
      <c r="T751" s="2">
        <v>23510.0</v>
      </c>
      <c r="U751" s="2" t="s">
        <v>3836</v>
      </c>
      <c r="V751" s="2" t="s">
        <v>470</v>
      </c>
      <c r="W751" s="53">
        <v>540342.0</v>
      </c>
      <c r="X751" s="53">
        <v>256478.0</v>
      </c>
      <c r="Y751" s="2" t="s">
        <v>4738</v>
      </c>
      <c r="Z751" s="2" t="s">
        <v>7737</v>
      </c>
    </row>
    <row r="752">
      <c r="A752" s="2">
        <v>430.0</v>
      </c>
      <c r="B752" s="2" t="s">
        <v>7369</v>
      </c>
      <c r="C752" s="2" t="s">
        <v>4768</v>
      </c>
      <c r="D752" s="2" t="b">
        <v>1</v>
      </c>
      <c r="E752" s="2">
        <v>91.0</v>
      </c>
      <c r="F752" s="2">
        <v>4.0</v>
      </c>
      <c r="G752" s="2">
        <v>87.0</v>
      </c>
      <c r="H752" s="130">
        <v>42325.55</v>
      </c>
      <c r="I752" s="2" t="s">
        <v>4769</v>
      </c>
      <c r="J752" s="2" t="s">
        <v>4770</v>
      </c>
      <c r="K752" s="2" t="s">
        <v>4771</v>
      </c>
      <c r="Q752" s="2" t="s">
        <v>4772</v>
      </c>
      <c r="R752" s="2" t="b">
        <v>1</v>
      </c>
      <c r="S752" s="2" t="b">
        <v>1</v>
      </c>
      <c r="T752" s="2">
        <v>22980.0</v>
      </c>
      <c r="U752" s="2" t="s">
        <v>4774</v>
      </c>
      <c r="V752" s="2" t="s">
        <v>470</v>
      </c>
      <c r="W752" s="53">
        <v>1723503.0</v>
      </c>
      <c r="X752" s="53">
        <v>1516608.0</v>
      </c>
      <c r="Y752" s="2" t="s">
        <v>4775</v>
      </c>
      <c r="Z752" s="2" t="s">
        <v>7740</v>
      </c>
    </row>
    <row r="753">
      <c r="A753" s="2">
        <v>431.0</v>
      </c>
      <c r="B753" s="2" t="s">
        <v>7369</v>
      </c>
      <c r="C753" s="2" t="s">
        <v>4768</v>
      </c>
      <c r="D753" s="2" t="b">
        <v>1</v>
      </c>
      <c r="E753" s="2">
        <v>78.0</v>
      </c>
      <c r="F753" s="2">
        <v>6.0</v>
      </c>
      <c r="G753" s="2">
        <v>72.0</v>
      </c>
      <c r="H753" s="130">
        <v>42326.54583333333</v>
      </c>
      <c r="I753" s="2" t="s">
        <v>4780</v>
      </c>
      <c r="J753" s="2" t="s">
        <v>4770</v>
      </c>
      <c r="K753" s="2" t="s">
        <v>4781</v>
      </c>
      <c r="L753" s="2" t="s">
        <v>264</v>
      </c>
      <c r="M753" s="2" t="s">
        <v>4782</v>
      </c>
      <c r="N753" s="2">
        <v>0.0</v>
      </c>
      <c r="O753" s="2">
        <v>0.0</v>
      </c>
      <c r="P753" s="2">
        <v>0.0</v>
      </c>
      <c r="Q753" s="2" t="s">
        <v>4783</v>
      </c>
      <c r="R753" s="2" t="b">
        <v>1</v>
      </c>
      <c r="S753" s="2" t="b">
        <v>0</v>
      </c>
      <c r="T753" s="2">
        <v>22980.0</v>
      </c>
      <c r="U753" s="2" t="s">
        <v>4774</v>
      </c>
      <c r="V753" s="2" t="s">
        <v>470</v>
      </c>
      <c r="W753" s="53">
        <v>1723503.0</v>
      </c>
      <c r="X753" s="53">
        <v>1516608.0</v>
      </c>
      <c r="Y753" s="2" t="s">
        <v>4775</v>
      </c>
      <c r="Z753" s="2" t="s">
        <v>7741</v>
      </c>
    </row>
    <row r="754">
      <c r="A754" s="2">
        <v>432.0</v>
      </c>
      <c r="B754" s="2" t="s">
        <v>7369</v>
      </c>
      <c r="C754" s="2" t="s">
        <v>4768</v>
      </c>
      <c r="D754" s="2" t="b">
        <v>1</v>
      </c>
      <c r="E754" s="2">
        <v>1289.0</v>
      </c>
      <c r="F754" s="2">
        <v>381.0</v>
      </c>
      <c r="G754" s="2">
        <v>908.0</v>
      </c>
      <c r="H754" s="130">
        <v>42326.69027777778</v>
      </c>
      <c r="I754" s="2" t="s">
        <v>4788</v>
      </c>
      <c r="J754" s="2" t="s">
        <v>4770</v>
      </c>
      <c r="K754" s="2" t="s">
        <v>4789</v>
      </c>
      <c r="Q754" s="2" t="s">
        <v>4790</v>
      </c>
      <c r="R754" s="2" t="b">
        <v>1</v>
      </c>
      <c r="S754" s="2" t="b">
        <v>0</v>
      </c>
      <c r="T754" s="2">
        <v>22980.0</v>
      </c>
      <c r="U754" s="2" t="s">
        <v>4774</v>
      </c>
      <c r="V754" s="2" t="s">
        <v>470</v>
      </c>
      <c r="W754" s="53">
        <v>1723503.0</v>
      </c>
      <c r="X754" s="53">
        <v>1516608.0</v>
      </c>
      <c r="Y754" s="2" t="s">
        <v>4775</v>
      </c>
      <c r="Z754" s="2" t="s">
        <v>7742</v>
      </c>
    </row>
    <row r="755">
      <c r="A755" s="2">
        <v>442.0</v>
      </c>
      <c r="B755" s="2" t="s">
        <v>7369</v>
      </c>
      <c r="C755" s="2" t="s">
        <v>4884</v>
      </c>
      <c r="D755" s="2" t="b">
        <v>1</v>
      </c>
      <c r="E755" s="2">
        <v>2.0</v>
      </c>
      <c r="F755" s="2">
        <v>1.0</v>
      </c>
      <c r="G755" s="2">
        <v>1.0</v>
      </c>
      <c r="H755" s="130">
        <v>42317.85208333333</v>
      </c>
      <c r="I755" s="2" t="s">
        <v>4885</v>
      </c>
      <c r="J755" s="2" t="s">
        <v>4886</v>
      </c>
      <c r="Q755" s="2" t="s">
        <v>4888</v>
      </c>
      <c r="R755" s="2" t="b">
        <v>1</v>
      </c>
      <c r="S755" s="2" t="b">
        <v>0</v>
      </c>
      <c r="T755" s="2">
        <v>23514.0</v>
      </c>
      <c r="U755" s="2" t="s">
        <v>3836</v>
      </c>
      <c r="V755" s="2" t="s">
        <v>470</v>
      </c>
      <c r="W755" s="53">
        <v>1.2190718E7</v>
      </c>
      <c r="X755" s="53">
        <v>7572776.0</v>
      </c>
      <c r="Y755" s="2" t="s">
        <v>598</v>
      </c>
      <c r="Z755" s="2" t="s">
        <v>7743</v>
      </c>
    </row>
    <row r="756">
      <c r="A756" s="2">
        <v>460.0</v>
      </c>
      <c r="B756" s="2" t="s">
        <v>7369</v>
      </c>
      <c r="C756" s="2" t="s">
        <v>5121</v>
      </c>
      <c r="D756" s="2" t="b">
        <v>1</v>
      </c>
      <c r="E756" s="2">
        <v>172.0</v>
      </c>
      <c r="F756" s="2">
        <v>39.0</v>
      </c>
      <c r="G756" s="2">
        <v>133.0</v>
      </c>
      <c r="H756" s="130">
        <v>42322.47708333333</v>
      </c>
      <c r="I756" s="2" t="s">
        <v>5123</v>
      </c>
      <c r="J756" s="2" t="s">
        <v>5124</v>
      </c>
      <c r="K756" s="2" t="s">
        <v>5126</v>
      </c>
      <c r="Q756" s="2" t="s">
        <v>5131</v>
      </c>
      <c r="R756" s="2" t="b">
        <v>1</v>
      </c>
      <c r="S756" s="2" t="b">
        <v>1</v>
      </c>
      <c r="T756" s="2">
        <v>22801.0</v>
      </c>
      <c r="U756" s="2" t="s">
        <v>5132</v>
      </c>
      <c r="V756" s="2" t="s">
        <v>470</v>
      </c>
      <c r="W756" s="53">
        <v>136107.0</v>
      </c>
      <c r="X756" s="53">
        <v>141364.0</v>
      </c>
      <c r="Y756" s="2" t="s">
        <v>5134</v>
      </c>
      <c r="Z756" s="2" t="s">
        <v>7745</v>
      </c>
    </row>
    <row r="757">
      <c r="A757" s="2">
        <v>466.0</v>
      </c>
      <c r="B757" s="2" t="s">
        <v>7369</v>
      </c>
      <c r="C757" s="2" t="s">
        <v>5195</v>
      </c>
      <c r="D757" s="2" t="b">
        <v>1</v>
      </c>
      <c r="E757" s="2">
        <v>116.0</v>
      </c>
      <c r="F757" s="2">
        <v>29.0</v>
      </c>
      <c r="G757" s="2">
        <v>87.0</v>
      </c>
      <c r="H757" s="130">
        <v>42328.70347222222</v>
      </c>
      <c r="I757" s="2" t="s">
        <v>5197</v>
      </c>
      <c r="J757" s="2" t="s">
        <v>4770</v>
      </c>
      <c r="K757" s="2" t="s">
        <v>5198</v>
      </c>
      <c r="Q757" s="2" t="s">
        <v>5199</v>
      </c>
      <c r="R757" s="2" t="b">
        <v>1</v>
      </c>
      <c r="S757" s="2" t="b">
        <v>1</v>
      </c>
      <c r="T757" s="2">
        <v>22980.0</v>
      </c>
      <c r="U757" s="2" t="s">
        <v>4774</v>
      </c>
      <c r="V757" s="2" t="s">
        <v>470</v>
      </c>
      <c r="W757" s="53">
        <v>1723503.0</v>
      </c>
      <c r="X757" s="53">
        <v>1516608.0</v>
      </c>
      <c r="Y757" s="2" t="s">
        <v>4775</v>
      </c>
      <c r="Z757" s="2" t="s">
        <v>7746</v>
      </c>
    </row>
    <row r="758">
      <c r="A758" s="2">
        <v>467.0</v>
      </c>
      <c r="B758" s="2" t="s">
        <v>7369</v>
      </c>
      <c r="C758" s="2" t="s">
        <v>5195</v>
      </c>
      <c r="D758" s="2" t="b">
        <v>1</v>
      </c>
      <c r="E758" s="2">
        <v>33.0</v>
      </c>
      <c r="F758" s="2">
        <v>0.0</v>
      </c>
      <c r="G758" s="2">
        <v>33.0</v>
      </c>
      <c r="H758" s="130">
        <v>42329.34722222222</v>
      </c>
      <c r="I758" s="2" t="s">
        <v>5210</v>
      </c>
      <c r="J758" s="2" t="s">
        <v>4770</v>
      </c>
      <c r="K758" s="2" t="s">
        <v>5211</v>
      </c>
      <c r="Q758" s="2" t="s">
        <v>5212</v>
      </c>
      <c r="R758" s="2" t="b">
        <v>1</v>
      </c>
      <c r="S758" s="2" t="b">
        <v>0</v>
      </c>
      <c r="T758" s="2">
        <v>22980.0</v>
      </c>
      <c r="U758" s="2" t="s">
        <v>4774</v>
      </c>
      <c r="V758" s="2" t="s">
        <v>470</v>
      </c>
      <c r="W758" s="53">
        <v>1723503.0</v>
      </c>
      <c r="X758" s="53">
        <v>1516608.0</v>
      </c>
      <c r="Y758" s="2" t="s">
        <v>4775</v>
      </c>
      <c r="Z758" s="2" t="s">
        <v>7748</v>
      </c>
    </row>
    <row r="759">
      <c r="A759" s="2">
        <v>487.0</v>
      </c>
      <c r="B759" s="2" t="s">
        <v>7369</v>
      </c>
      <c r="C759" s="2" t="s">
        <v>5384</v>
      </c>
      <c r="D759" s="2" t="b">
        <v>0</v>
      </c>
      <c r="E759" s="2">
        <v>3.0</v>
      </c>
      <c r="F759" s="2">
        <v>1.0</v>
      </c>
      <c r="G759" s="2">
        <v>2.0</v>
      </c>
      <c r="H759" s="130">
        <v>42326.532638888886</v>
      </c>
      <c r="I759" s="2" t="s">
        <v>5385</v>
      </c>
      <c r="J759" s="2" t="s">
        <v>5386</v>
      </c>
      <c r="K759" s="2" t="s">
        <v>5387</v>
      </c>
      <c r="Q759" s="2" t="s">
        <v>5388</v>
      </c>
      <c r="R759" s="2" t="b">
        <v>1</v>
      </c>
      <c r="S759" s="2" t="b">
        <v>1</v>
      </c>
      <c r="T759" s="2">
        <v>23502.0</v>
      </c>
      <c r="U759" s="2" t="s">
        <v>3836</v>
      </c>
      <c r="V759" s="2" t="s">
        <v>470</v>
      </c>
      <c r="Z759" s="2" t="s">
        <v>7750</v>
      </c>
    </row>
    <row r="760">
      <c r="A760" s="2">
        <v>495.0</v>
      </c>
      <c r="B760" s="2" t="s">
        <v>7369</v>
      </c>
      <c r="C760" s="2" t="s">
        <v>5464</v>
      </c>
      <c r="D760" s="2" t="b">
        <v>0</v>
      </c>
      <c r="E760" s="2">
        <v>0.0</v>
      </c>
      <c r="F760" s="2">
        <v>0.0</v>
      </c>
      <c r="G760" s="2">
        <v>0.0</v>
      </c>
      <c r="H760" s="130">
        <v>42332.313888888886</v>
      </c>
      <c r="I760" s="2" t="s">
        <v>5465</v>
      </c>
      <c r="J760" s="2" t="s">
        <v>5466</v>
      </c>
      <c r="K760" s="2" t="s">
        <v>5467</v>
      </c>
      <c r="Q760" s="2" t="s">
        <v>5468</v>
      </c>
      <c r="R760" s="2" t="b">
        <v>1</v>
      </c>
      <c r="S760" s="2" t="b">
        <v>0</v>
      </c>
      <c r="T760" s="2">
        <v>20135.0</v>
      </c>
      <c r="U760" s="2" t="s">
        <v>5470</v>
      </c>
      <c r="V760" s="2" t="s">
        <v>470</v>
      </c>
      <c r="W760" s="53">
        <v>3699197.0</v>
      </c>
      <c r="X760" s="53">
        <v>1444904.0</v>
      </c>
      <c r="Y760" s="2" t="s">
        <v>5471</v>
      </c>
      <c r="Z760" s="2" t="s">
        <v>7752</v>
      </c>
    </row>
    <row r="761">
      <c r="A761" s="2">
        <v>586.0</v>
      </c>
      <c r="B761" s="2" t="s">
        <v>7369</v>
      </c>
      <c r="C761" s="2" t="s">
        <v>6298</v>
      </c>
      <c r="D761" s="2" t="b">
        <v>0</v>
      </c>
      <c r="E761" s="2">
        <v>0.0</v>
      </c>
      <c r="F761" s="2">
        <v>0.0</v>
      </c>
      <c r="G761" s="2">
        <v>0.0</v>
      </c>
      <c r="H761" s="130">
        <v>42328.302777777775</v>
      </c>
      <c r="I761" s="2" t="s">
        <v>6300</v>
      </c>
      <c r="J761" s="2" t="s">
        <v>6302</v>
      </c>
      <c r="K761" s="2" t="s">
        <v>6303</v>
      </c>
      <c r="Q761" s="2" t="s">
        <v>6307</v>
      </c>
      <c r="R761" s="2" t="b">
        <v>1</v>
      </c>
      <c r="S761" s="2" t="b">
        <v>0</v>
      </c>
      <c r="T761" s="2">
        <v>23112.0</v>
      </c>
      <c r="U761" s="2" t="s">
        <v>6308</v>
      </c>
      <c r="V761" s="2" t="s">
        <v>470</v>
      </c>
      <c r="Z761" s="2" t="s">
        <v>7754</v>
      </c>
      <c r="AA761" s="2">
        <v>3.0</v>
      </c>
      <c r="AB761" s="2">
        <v>4.0</v>
      </c>
    </row>
    <row r="762">
      <c r="A762" s="2">
        <v>618.0</v>
      </c>
      <c r="B762" s="2" t="s">
        <v>7369</v>
      </c>
      <c r="C762" s="2" t="s">
        <v>603</v>
      </c>
      <c r="D762" s="2" t="b">
        <v>1</v>
      </c>
      <c r="E762" s="2">
        <v>3.0</v>
      </c>
      <c r="F762" s="2">
        <v>0.0</v>
      </c>
      <c r="G762" s="2">
        <v>3.0</v>
      </c>
      <c r="H762" s="130">
        <v>42328.59444444445</v>
      </c>
      <c r="I762" s="2" t="s">
        <v>6529</v>
      </c>
      <c r="J762" s="2" t="s">
        <v>605</v>
      </c>
      <c r="K762" s="2" t="s">
        <v>6530</v>
      </c>
      <c r="Q762" s="2" t="s">
        <v>6531</v>
      </c>
      <c r="R762" s="2" t="b">
        <v>0</v>
      </c>
      <c r="S762" s="2" t="b">
        <v>0</v>
      </c>
      <c r="T762" s="2">
        <v>22207.0</v>
      </c>
      <c r="U762" s="2" t="s">
        <v>608</v>
      </c>
      <c r="V762" s="2" t="s">
        <v>470</v>
      </c>
      <c r="W762" s="53">
        <v>622108.0</v>
      </c>
      <c r="X762" s="53">
        <v>500004.0</v>
      </c>
      <c r="Y762" s="2" t="s">
        <v>609</v>
      </c>
      <c r="Z762" s="2" t="s">
        <v>7755</v>
      </c>
      <c r="AB762" s="2">
        <v>1.0</v>
      </c>
    </row>
    <row r="763">
      <c r="A763" s="2">
        <v>630.0</v>
      </c>
      <c r="B763" s="2" t="s">
        <v>7369</v>
      </c>
      <c r="C763" s="2" t="s">
        <v>5464</v>
      </c>
      <c r="D763" s="2" t="b">
        <v>1</v>
      </c>
      <c r="E763" s="2">
        <v>1.0</v>
      </c>
      <c r="F763" s="2">
        <v>0.0</v>
      </c>
      <c r="G763" s="2">
        <v>1.0</v>
      </c>
      <c r="H763" s="130">
        <v>42332.336805555555</v>
      </c>
      <c r="I763" s="2" t="s">
        <v>6606</v>
      </c>
      <c r="J763" s="2" t="s">
        <v>5466</v>
      </c>
      <c r="K763" s="2" t="s">
        <v>6607</v>
      </c>
      <c r="Q763" s="2" t="s">
        <v>6609</v>
      </c>
      <c r="R763" s="2" t="b">
        <v>0</v>
      </c>
      <c r="S763" s="2" t="b">
        <v>0</v>
      </c>
      <c r="T763" s="2">
        <v>20135.0</v>
      </c>
      <c r="U763" s="2" t="s">
        <v>5470</v>
      </c>
      <c r="V763" s="2" t="s">
        <v>470</v>
      </c>
      <c r="Z763" s="2" t="s">
        <v>7756</v>
      </c>
      <c r="AA763" s="2">
        <v>3.0</v>
      </c>
      <c r="AB763" s="2">
        <v>1.0</v>
      </c>
    </row>
    <row r="764">
      <c r="A764" s="2">
        <v>633.0</v>
      </c>
      <c r="B764" s="2" t="s">
        <v>7369</v>
      </c>
      <c r="C764" s="2" t="s">
        <v>6621</v>
      </c>
      <c r="D764" s="2" t="b">
        <v>1</v>
      </c>
      <c r="E764" s="2">
        <v>1.0</v>
      </c>
      <c r="F764" s="2">
        <v>0.0</v>
      </c>
      <c r="G764" s="2">
        <v>1.0</v>
      </c>
      <c r="H764" s="130">
        <v>42330.529861111114</v>
      </c>
      <c r="I764" s="2" t="s">
        <v>6622</v>
      </c>
      <c r="J764" s="2" t="s">
        <v>6623</v>
      </c>
      <c r="K764" s="2" t="s">
        <v>6624</v>
      </c>
      <c r="Q764" s="2" t="s">
        <v>6625</v>
      </c>
      <c r="R764" s="2" t="b">
        <v>0</v>
      </c>
      <c r="S764" s="2" t="b">
        <v>0</v>
      </c>
      <c r="T764" s="2">
        <v>23325.0</v>
      </c>
      <c r="U764" s="2" t="s">
        <v>6626</v>
      </c>
      <c r="V764" s="2" t="s">
        <v>470</v>
      </c>
      <c r="Y764" s="2" t="s">
        <v>6627</v>
      </c>
      <c r="Z764" s="2" t="s">
        <v>7757</v>
      </c>
      <c r="AA764" s="2">
        <v>3.0</v>
      </c>
      <c r="AB764" s="2">
        <v>1.0</v>
      </c>
    </row>
    <row r="765">
      <c r="A765" s="2">
        <v>679.0</v>
      </c>
      <c r="B765" s="2" t="s">
        <v>7369</v>
      </c>
      <c r="C765" s="2" t="s">
        <v>2079</v>
      </c>
      <c r="D765" s="2" t="b">
        <v>1</v>
      </c>
      <c r="E765" s="2">
        <v>1.0</v>
      </c>
      <c r="F765" s="2">
        <v>0.0</v>
      </c>
      <c r="G765" s="2">
        <v>1.0</v>
      </c>
      <c r="H765" s="130">
        <v>42326.22222222222</v>
      </c>
      <c r="I765" s="2" t="s">
        <v>6875</v>
      </c>
      <c r="J765" s="2" t="s">
        <v>2082</v>
      </c>
      <c r="K765" s="2" t="s">
        <v>6876</v>
      </c>
      <c r="Q765" s="2" t="s">
        <v>6877</v>
      </c>
      <c r="R765" s="2" t="b">
        <v>0</v>
      </c>
      <c r="S765" s="2" t="b">
        <v>0</v>
      </c>
      <c r="T765" s="2">
        <v>22604.0</v>
      </c>
      <c r="U765" s="2" t="s">
        <v>1459</v>
      </c>
      <c r="V765" s="2" t="s">
        <v>470</v>
      </c>
      <c r="Y765" s="2" t="s">
        <v>2086</v>
      </c>
      <c r="Z765" s="2" t="s">
        <v>7758</v>
      </c>
      <c r="AA765" s="2">
        <v>3.0</v>
      </c>
      <c r="AB765" s="2">
        <v>1.0</v>
      </c>
    </row>
    <row r="766">
      <c r="A766" s="2">
        <v>712.0</v>
      </c>
      <c r="B766" s="2" t="s">
        <v>7369</v>
      </c>
      <c r="C766" s="2" t="s">
        <v>7058</v>
      </c>
      <c r="D766" s="2" t="b">
        <v>1</v>
      </c>
      <c r="E766" s="2">
        <v>0.0</v>
      </c>
      <c r="F766" s="2">
        <v>0.0</v>
      </c>
      <c r="G766" s="2">
        <v>0.0</v>
      </c>
      <c r="H766" s="130">
        <v>42312.32152777778</v>
      </c>
      <c r="I766" s="2" t="s">
        <v>7059</v>
      </c>
      <c r="J766" s="2" t="s">
        <v>7060</v>
      </c>
      <c r="K766" s="2" t="s">
        <v>7061</v>
      </c>
      <c r="Q766" s="2" t="s">
        <v>7062</v>
      </c>
      <c r="R766" s="2" t="b">
        <v>0</v>
      </c>
      <c r="S766" s="2" t="b">
        <v>0</v>
      </c>
      <c r="T766" s="2">
        <v>22206.0</v>
      </c>
      <c r="U766" s="2" t="s">
        <v>608</v>
      </c>
      <c r="V766" s="2" t="s">
        <v>470</v>
      </c>
      <c r="Y766" s="2" t="s">
        <v>7063</v>
      </c>
      <c r="Z766" s="2" t="s">
        <v>7759</v>
      </c>
      <c r="AA766" s="2">
        <v>3.0</v>
      </c>
      <c r="AB766" s="2">
        <v>1.0</v>
      </c>
    </row>
    <row r="767">
      <c r="A767" s="2">
        <v>715.0</v>
      </c>
      <c r="B767" s="2" t="s">
        <v>7369</v>
      </c>
      <c r="C767" s="2" t="s">
        <v>7072</v>
      </c>
      <c r="D767" s="2" t="b">
        <v>1</v>
      </c>
      <c r="E767" s="2">
        <v>0.0</v>
      </c>
      <c r="F767" s="2">
        <v>0.0</v>
      </c>
      <c r="G767" s="2">
        <v>0.0</v>
      </c>
      <c r="H767" s="130">
        <v>42310.57152777778</v>
      </c>
      <c r="I767" s="2" t="s">
        <v>7073</v>
      </c>
      <c r="J767" s="2" t="s">
        <v>7074</v>
      </c>
      <c r="K767" s="2" t="s">
        <v>7075</v>
      </c>
      <c r="Q767" s="2" t="s">
        <v>7076</v>
      </c>
      <c r="R767" s="2" t="b">
        <v>0</v>
      </c>
      <c r="S767" s="2" t="b">
        <v>0</v>
      </c>
      <c r="T767" s="2">
        <v>24273.0</v>
      </c>
      <c r="U767" s="2" t="s">
        <v>7077</v>
      </c>
      <c r="V767" s="2" t="s">
        <v>470</v>
      </c>
      <c r="Z767" s="2" t="s">
        <v>7760</v>
      </c>
      <c r="AA767" s="2">
        <v>3.0</v>
      </c>
      <c r="AB767" s="2">
        <v>2.0</v>
      </c>
    </row>
    <row r="768">
      <c r="A768" s="2">
        <v>730.0</v>
      </c>
      <c r="B768" s="2" t="s">
        <v>7369</v>
      </c>
      <c r="C768" s="2" t="s">
        <v>7133</v>
      </c>
      <c r="D768" s="2" t="b">
        <v>1</v>
      </c>
      <c r="E768" s="2">
        <v>3.0</v>
      </c>
      <c r="F768" s="2">
        <v>0.0</v>
      </c>
      <c r="G768" s="2">
        <v>3.0</v>
      </c>
      <c r="H768" s="130">
        <v>42314.71875</v>
      </c>
      <c r="I768" s="2" t="s">
        <v>7134</v>
      </c>
      <c r="J768" s="2" t="s">
        <v>7135</v>
      </c>
      <c r="K768" s="2" t="s">
        <v>7136</v>
      </c>
      <c r="Q768" s="2" t="s">
        <v>7138</v>
      </c>
      <c r="R768" s="2" t="b">
        <v>0</v>
      </c>
      <c r="S768" s="2" t="b">
        <v>0</v>
      </c>
      <c r="T768" s="2">
        <v>23221.0</v>
      </c>
      <c r="U768" s="2" t="s">
        <v>1449</v>
      </c>
      <c r="V768" s="2" t="s">
        <v>470</v>
      </c>
      <c r="Y768" s="2" t="s">
        <v>7139</v>
      </c>
      <c r="Z768" s="2" t="s">
        <v>7762</v>
      </c>
      <c r="AA768" s="2">
        <v>1.0</v>
      </c>
      <c r="AB768" s="2">
        <v>1.0</v>
      </c>
    </row>
    <row r="769">
      <c r="A769" s="2">
        <v>734.0</v>
      </c>
      <c r="B769" s="2" t="s">
        <v>7369</v>
      </c>
      <c r="C769" s="2" t="s">
        <v>7159</v>
      </c>
      <c r="D769" s="2" t="b">
        <v>1</v>
      </c>
      <c r="E769" s="2">
        <v>2.0</v>
      </c>
      <c r="F769" s="2">
        <v>1.0</v>
      </c>
      <c r="G769" s="2">
        <v>1.0</v>
      </c>
      <c r="H769" s="130">
        <v>42331.71319444444</v>
      </c>
      <c r="I769" s="2" t="s">
        <v>7160</v>
      </c>
      <c r="J769" s="2" t="s">
        <v>7161</v>
      </c>
      <c r="K769" s="2" t="s">
        <v>7162</v>
      </c>
      <c r="Q769" s="2" t="s">
        <v>7163</v>
      </c>
      <c r="R769" s="2" t="b">
        <v>0</v>
      </c>
      <c r="S769" s="2" t="b">
        <v>0</v>
      </c>
      <c r="T769" s="2">
        <v>24402.0</v>
      </c>
      <c r="U769" s="2" t="s">
        <v>7164</v>
      </c>
      <c r="V769" s="2" t="s">
        <v>470</v>
      </c>
      <c r="W769" s="53">
        <v>815006.0</v>
      </c>
      <c r="X769" s="53">
        <v>819128.0</v>
      </c>
      <c r="Y769" s="2" t="s">
        <v>7165</v>
      </c>
      <c r="Z769" s="2" t="s">
        <v>7765</v>
      </c>
      <c r="AA769" s="2">
        <v>1.0</v>
      </c>
      <c r="AB769" s="2">
        <v>2.0</v>
      </c>
    </row>
    <row r="770">
      <c r="A770" s="2">
        <v>736.0</v>
      </c>
      <c r="B770" s="2" t="s">
        <v>7369</v>
      </c>
      <c r="C770" s="2" t="s">
        <v>7171</v>
      </c>
      <c r="D770" s="2" t="b">
        <v>1</v>
      </c>
      <c r="E770" s="2">
        <v>6.0</v>
      </c>
      <c r="F770" s="2">
        <v>0.0</v>
      </c>
      <c r="G770" s="2">
        <v>6.0</v>
      </c>
      <c r="H770" s="130">
        <v>42332.57430555556</v>
      </c>
      <c r="I770" s="2" t="s">
        <v>7172</v>
      </c>
      <c r="J770" s="2" t="s">
        <v>7173</v>
      </c>
      <c r="K770" s="2" t="s">
        <v>7174</v>
      </c>
      <c r="Q770" s="2" t="s">
        <v>7175</v>
      </c>
      <c r="R770" s="2" t="b">
        <v>0</v>
      </c>
      <c r="S770" s="2" t="b">
        <v>0</v>
      </c>
      <c r="T770" s="2">
        <v>22180.0</v>
      </c>
      <c r="U770" s="2" t="s">
        <v>940</v>
      </c>
      <c r="V770" s="2" t="s">
        <v>470</v>
      </c>
      <c r="W770" s="53">
        <v>322472.0</v>
      </c>
      <c r="X770" s="53">
        <v>332134.0</v>
      </c>
      <c r="Y770" s="2" t="s">
        <v>7177</v>
      </c>
      <c r="Z770" s="2" t="s">
        <v>7766</v>
      </c>
      <c r="AA770" s="2">
        <v>1.0</v>
      </c>
      <c r="AB770" s="2">
        <v>3.0</v>
      </c>
    </row>
    <row r="771">
      <c r="A771" s="2">
        <v>744.0</v>
      </c>
      <c r="B771" s="2" t="s">
        <v>7369</v>
      </c>
      <c r="C771" s="2" t="s">
        <v>4768</v>
      </c>
      <c r="D771" s="2" t="b">
        <v>1</v>
      </c>
      <c r="E771" s="2">
        <v>63.0</v>
      </c>
      <c r="F771" s="2">
        <v>0.0</v>
      </c>
      <c r="G771" s="2">
        <v>63.0</v>
      </c>
      <c r="H771" s="130">
        <v>42325.56805555556</v>
      </c>
      <c r="I771" s="2" t="s">
        <v>7213</v>
      </c>
      <c r="J771" s="2" t="s">
        <v>4770</v>
      </c>
      <c r="K771" s="2" t="s">
        <v>7216</v>
      </c>
      <c r="Q771" s="2" t="s">
        <v>7218</v>
      </c>
      <c r="R771" s="2" t="b">
        <v>0</v>
      </c>
      <c r="S771" s="2" t="b">
        <v>1</v>
      </c>
      <c r="T771" s="2">
        <v>22980.0</v>
      </c>
      <c r="U771" s="2" t="s">
        <v>4774</v>
      </c>
      <c r="V771" s="2" t="s">
        <v>470</v>
      </c>
      <c r="W771" s="53">
        <v>1723503.0</v>
      </c>
      <c r="X771" s="53">
        <v>1516608.0</v>
      </c>
      <c r="Y771" s="2" t="s">
        <v>4775</v>
      </c>
      <c r="Z771" s="2" t="s">
        <v>7767</v>
      </c>
      <c r="AA771" s="2">
        <v>3.0</v>
      </c>
    </row>
    <row r="772">
      <c r="A772" s="2">
        <v>745.0</v>
      </c>
      <c r="B772" s="2" t="s">
        <v>7369</v>
      </c>
      <c r="C772" s="2" t="s">
        <v>4768</v>
      </c>
      <c r="D772" s="2" t="b">
        <v>1</v>
      </c>
      <c r="E772" s="2">
        <v>66.0</v>
      </c>
      <c r="F772" s="2">
        <v>0.0</v>
      </c>
      <c r="G772" s="2">
        <v>66.0</v>
      </c>
      <c r="H772" s="130">
        <v>42326.21527777778</v>
      </c>
      <c r="I772" s="2" t="s">
        <v>7222</v>
      </c>
      <c r="J772" s="2" t="s">
        <v>4770</v>
      </c>
      <c r="K772" s="2" t="s">
        <v>7223</v>
      </c>
      <c r="Q772" s="2" t="s">
        <v>7224</v>
      </c>
      <c r="R772" s="2" t="b">
        <v>0</v>
      </c>
      <c r="S772" s="2" t="b">
        <v>0</v>
      </c>
      <c r="T772" s="2">
        <v>22980.0</v>
      </c>
      <c r="U772" s="2" t="s">
        <v>4774</v>
      </c>
      <c r="V772" s="2" t="s">
        <v>470</v>
      </c>
      <c r="W772" s="53">
        <v>1723503.0</v>
      </c>
      <c r="X772" s="53">
        <v>1516608.0</v>
      </c>
      <c r="Y772" s="2" t="s">
        <v>4775</v>
      </c>
      <c r="Z772" s="2" t="s">
        <v>7768</v>
      </c>
      <c r="AA772" s="2">
        <v>1.0</v>
      </c>
      <c r="AB772" s="2">
        <v>4.0</v>
      </c>
    </row>
    <row r="773">
      <c r="A773" s="2">
        <v>760.0</v>
      </c>
      <c r="B773" s="2" t="s">
        <v>7369</v>
      </c>
      <c r="C773" s="2" t="s">
        <v>5195</v>
      </c>
      <c r="D773" s="2" t="b">
        <v>1</v>
      </c>
      <c r="E773" s="2">
        <v>18.0</v>
      </c>
      <c r="F773" s="2">
        <v>0.0</v>
      </c>
      <c r="G773" s="2">
        <v>18.0</v>
      </c>
      <c r="H773" s="130">
        <v>42325.62291666667</v>
      </c>
      <c r="I773" s="2" t="s">
        <v>7290</v>
      </c>
      <c r="J773" s="2" t="s">
        <v>4770</v>
      </c>
      <c r="K773" s="2" t="s">
        <v>7291</v>
      </c>
      <c r="Q773" s="2" t="s">
        <v>7292</v>
      </c>
      <c r="R773" s="2" t="b">
        <v>0</v>
      </c>
      <c r="S773" s="2" t="b">
        <v>1</v>
      </c>
      <c r="T773" s="2">
        <v>22980.0</v>
      </c>
      <c r="U773" s="2" t="s">
        <v>4774</v>
      </c>
      <c r="V773" s="2" t="s">
        <v>470</v>
      </c>
      <c r="W773" s="53">
        <v>1723503.0</v>
      </c>
      <c r="X773" s="53">
        <v>1516608.0</v>
      </c>
      <c r="Y773" s="2" t="s">
        <v>4775</v>
      </c>
      <c r="Z773" s="2" t="s">
        <v>7769</v>
      </c>
      <c r="AA773" s="2">
        <v>3.0</v>
      </c>
      <c r="AB773" s="2">
        <v>1.0</v>
      </c>
    </row>
    <row r="774">
      <c r="A774" s="2">
        <v>761.0</v>
      </c>
      <c r="B774" s="2" t="s">
        <v>7369</v>
      </c>
      <c r="C774" s="2" t="s">
        <v>5195</v>
      </c>
      <c r="D774" s="2" t="b">
        <v>1</v>
      </c>
      <c r="E774" s="2">
        <v>24.0</v>
      </c>
      <c r="F774" s="2">
        <v>0.0</v>
      </c>
      <c r="G774" s="2">
        <v>24.0</v>
      </c>
      <c r="H774" s="130">
        <v>42326.59166666667</v>
      </c>
      <c r="I774" s="2" t="s">
        <v>7295</v>
      </c>
      <c r="J774" s="2" t="s">
        <v>4770</v>
      </c>
      <c r="K774" s="2" t="s">
        <v>7296</v>
      </c>
      <c r="Q774" s="2" t="s">
        <v>7297</v>
      </c>
      <c r="R774" s="2" t="b">
        <v>0</v>
      </c>
      <c r="S774" s="2" t="b">
        <v>0</v>
      </c>
      <c r="T774" s="2">
        <v>22980.0</v>
      </c>
      <c r="U774" s="2" t="s">
        <v>4774</v>
      </c>
      <c r="V774" s="2" t="s">
        <v>470</v>
      </c>
      <c r="W774" s="53">
        <v>1723503.0</v>
      </c>
      <c r="X774" s="53">
        <v>1516608.0</v>
      </c>
      <c r="Y774" s="2" t="s">
        <v>4775</v>
      </c>
      <c r="Z774" s="2" t="s">
        <v>7770</v>
      </c>
      <c r="AA774" s="2">
        <v>3.0</v>
      </c>
      <c r="AB774" s="2">
        <v>2.0</v>
      </c>
    </row>
    <row r="775">
      <c r="A775" s="2">
        <v>820.0</v>
      </c>
      <c r="B775" s="2" t="s">
        <v>7369</v>
      </c>
      <c r="C775" s="2" t="s">
        <v>7558</v>
      </c>
      <c r="D775" s="2" t="b">
        <v>0</v>
      </c>
      <c r="E775" s="2">
        <v>0.0</v>
      </c>
      <c r="F775" s="2">
        <v>0.0</v>
      </c>
      <c r="G775" s="2">
        <v>0.0</v>
      </c>
      <c r="H775" s="130">
        <v>42325.71666666667</v>
      </c>
      <c r="I775" s="2" t="s">
        <v>7559</v>
      </c>
      <c r="J775" s="2" t="s">
        <v>7560</v>
      </c>
      <c r="K775" s="2" t="s">
        <v>7561</v>
      </c>
      <c r="Q775" s="2" t="s">
        <v>7563</v>
      </c>
      <c r="R775" s="2" t="b">
        <v>0</v>
      </c>
      <c r="S775" s="2" t="b">
        <v>1</v>
      </c>
      <c r="T775" s="2">
        <v>23187.0</v>
      </c>
      <c r="U775" s="2" t="s">
        <v>7564</v>
      </c>
      <c r="V775" s="2" t="s">
        <v>470</v>
      </c>
      <c r="Z775" s="2" t="s">
        <v>7772</v>
      </c>
      <c r="AA775" s="2">
        <v>3.0</v>
      </c>
    </row>
    <row r="776">
      <c r="A776" s="2">
        <v>823.0</v>
      </c>
      <c r="B776" s="2" t="s">
        <v>7369</v>
      </c>
      <c r="C776" s="2" t="s">
        <v>7572</v>
      </c>
      <c r="D776" s="2" t="b">
        <v>0</v>
      </c>
      <c r="E776" s="2">
        <v>0.0</v>
      </c>
      <c r="F776" s="2">
        <v>0.0</v>
      </c>
      <c r="G776" s="2">
        <v>0.0</v>
      </c>
      <c r="H776" s="130">
        <v>42311.478472222225</v>
      </c>
      <c r="I776" s="2" t="s">
        <v>7573</v>
      </c>
      <c r="J776" s="2" t="s">
        <v>7574</v>
      </c>
      <c r="K776" s="2" t="s">
        <v>7575</v>
      </c>
      <c r="Q776" s="2" t="s">
        <v>7576</v>
      </c>
      <c r="R776" s="2" t="b">
        <v>0</v>
      </c>
      <c r="S776" s="2" t="b">
        <v>0</v>
      </c>
      <c r="T776" s="2">
        <v>22030.0</v>
      </c>
      <c r="U776" s="2" t="s">
        <v>7578</v>
      </c>
      <c r="V776" s="2" t="s">
        <v>470</v>
      </c>
      <c r="Z776" s="2" t="s">
        <v>7773</v>
      </c>
      <c r="AA776" s="2">
        <v>3.0</v>
      </c>
    </row>
    <row r="777">
      <c r="A777" s="2">
        <v>26.0</v>
      </c>
      <c r="B777" s="2" t="s">
        <v>7369</v>
      </c>
      <c r="C777" s="2" t="s">
        <v>540</v>
      </c>
      <c r="D777" s="2" t="b">
        <v>1</v>
      </c>
      <c r="E777" s="2">
        <v>290.0</v>
      </c>
      <c r="F777" s="2">
        <v>40.0</v>
      </c>
      <c r="G777" s="2">
        <v>250.0</v>
      </c>
      <c r="H777" s="130">
        <v>42310.46805555555</v>
      </c>
      <c r="I777" s="2" t="s">
        <v>541</v>
      </c>
      <c r="J777" s="2" t="s">
        <v>542</v>
      </c>
      <c r="K777" s="2" t="s">
        <v>543</v>
      </c>
      <c r="Q777" s="2" t="s">
        <v>544</v>
      </c>
      <c r="R777" s="2" t="b">
        <v>1</v>
      </c>
      <c r="S777" s="2" t="b">
        <v>0</v>
      </c>
      <c r="T777" s="2">
        <v>5346.0</v>
      </c>
      <c r="U777" s="2" t="s">
        <v>545</v>
      </c>
      <c r="V777" s="2" t="s">
        <v>546</v>
      </c>
      <c r="Y777" s="2" t="s">
        <v>547</v>
      </c>
      <c r="Z777" s="2" t="s">
        <v>7775</v>
      </c>
      <c r="AA777" s="2">
        <v>3.0</v>
      </c>
      <c r="AB777" s="2">
        <v>3.0</v>
      </c>
    </row>
    <row r="778">
      <c r="A778" s="2">
        <v>126.0</v>
      </c>
      <c r="B778" s="2" t="s">
        <v>7369</v>
      </c>
      <c r="C778" s="2" t="s">
        <v>1524</v>
      </c>
      <c r="D778" s="2" t="b">
        <v>1</v>
      </c>
      <c r="E778" s="2">
        <v>1.0</v>
      </c>
      <c r="F778" s="2">
        <v>0.0</v>
      </c>
      <c r="G778" s="2">
        <v>1.0</v>
      </c>
      <c r="H778" s="130">
        <v>42337.52361111111</v>
      </c>
      <c r="I778" s="2" t="s">
        <v>1525</v>
      </c>
      <c r="J778" s="2" t="s">
        <v>1526</v>
      </c>
      <c r="K778" s="2" t="s">
        <v>1527</v>
      </c>
      <c r="L778" s="2" t="s">
        <v>264</v>
      </c>
      <c r="M778" s="2" t="s">
        <v>1528</v>
      </c>
      <c r="N778" s="2">
        <v>0.0</v>
      </c>
      <c r="O778" s="2">
        <v>0.0</v>
      </c>
      <c r="P778" s="2">
        <v>0.0</v>
      </c>
      <c r="Q778" s="2" t="s">
        <v>1529</v>
      </c>
      <c r="R778" s="2" t="b">
        <v>1</v>
      </c>
      <c r="S778" s="2" t="b">
        <v>0</v>
      </c>
      <c r="T778" s="2">
        <v>5468.0</v>
      </c>
      <c r="U778" s="2" t="s">
        <v>1530</v>
      </c>
      <c r="V778" s="2" t="s">
        <v>546</v>
      </c>
      <c r="Y778" s="2" t="s">
        <v>461</v>
      </c>
      <c r="Z778" s="2" t="s">
        <v>7776</v>
      </c>
    </row>
    <row r="779">
      <c r="A779" s="2">
        <v>367.0</v>
      </c>
      <c r="B779" s="2" t="s">
        <v>7369</v>
      </c>
      <c r="C779" s="2" t="s">
        <v>4044</v>
      </c>
      <c r="D779" s="2" t="b">
        <v>1</v>
      </c>
      <c r="E779" s="2">
        <v>4.0</v>
      </c>
      <c r="F779" s="2">
        <v>0.0</v>
      </c>
      <c r="G779" s="2">
        <v>4.0</v>
      </c>
      <c r="H779" s="130">
        <v>42319.67986111111</v>
      </c>
      <c r="I779" s="2" t="s">
        <v>4045</v>
      </c>
      <c r="J779" s="2" t="s">
        <v>4046</v>
      </c>
      <c r="K779" s="2" t="s">
        <v>4047</v>
      </c>
      <c r="Q779" s="2" t="s">
        <v>4048</v>
      </c>
      <c r="R779" s="2" t="b">
        <v>1</v>
      </c>
      <c r="S779" s="2" t="b">
        <v>0</v>
      </c>
      <c r="T779" s="2">
        <v>5089.0</v>
      </c>
      <c r="U779" s="2" t="s">
        <v>4049</v>
      </c>
      <c r="V779" s="2" t="s">
        <v>546</v>
      </c>
      <c r="W779" s="53">
        <v>304844.0</v>
      </c>
      <c r="X779" s="53">
        <v>242119.0</v>
      </c>
      <c r="Y779" s="2" t="s">
        <v>598</v>
      </c>
      <c r="Z779" s="2" t="s">
        <v>7777</v>
      </c>
    </row>
    <row r="780">
      <c r="A780" s="2">
        <v>368.0</v>
      </c>
      <c r="B780" s="2" t="s">
        <v>7369</v>
      </c>
      <c r="C780" s="2" t="s">
        <v>4044</v>
      </c>
      <c r="D780" s="2" t="b">
        <v>1</v>
      </c>
      <c r="E780" s="2">
        <v>964.0</v>
      </c>
      <c r="F780" s="2">
        <v>152.0</v>
      </c>
      <c r="G780" s="2">
        <v>812.0</v>
      </c>
      <c r="H780" s="130">
        <v>42320.49791666667</v>
      </c>
      <c r="I780" s="2" t="s">
        <v>4054</v>
      </c>
      <c r="J780" s="2" t="s">
        <v>4046</v>
      </c>
      <c r="K780" s="2" t="s">
        <v>4047</v>
      </c>
      <c r="Q780" s="2" t="s">
        <v>4048</v>
      </c>
      <c r="R780" s="2" t="b">
        <v>1</v>
      </c>
      <c r="S780" s="2" t="b">
        <v>1</v>
      </c>
      <c r="T780" s="2">
        <v>5089.0</v>
      </c>
      <c r="U780" s="2" t="s">
        <v>4049</v>
      </c>
      <c r="V780" s="2" t="s">
        <v>546</v>
      </c>
      <c r="W780" s="53">
        <v>304844.0</v>
      </c>
      <c r="X780" s="53">
        <v>242119.0</v>
      </c>
      <c r="Y780" s="2" t="s">
        <v>598</v>
      </c>
      <c r="Z780" s="2" t="s">
        <v>7778</v>
      </c>
    </row>
    <row r="781">
      <c r="A781" s="2">
        <v>453.0</v>
      </c>
      <c r="B781" s="2" t="s">
        <v>7369</v>
      </c>
      <c r="C781" s="2" t="s">
        <v>5023</v>
      </c>
      <c r="D781" s="2" t="b">
        <v>1</v>
      </c>
      <c r="E781" s="2">
        <v>1.0</v>
      </c>
      <c r="F781" s="2">
        <v>0.0</v>
      </c>
      <c r="G781" s="2">
        <v>1.0</v>
      </c>
      <c r="H781" s="130">
        <v>42325.25763888889</v>
      </c>
      <c r="I781" s="2" t="s">
        <v>5024</v>
      </c>
      <c r="J781" s="2" t="s">
        <v>5025</v>
      </c>
      <c r="K781" s="2" t="s">
        <v>5026</v>
      </c>
      <c r="Q781" s="2" t="s">
        <v>5028</v>
      </c>
      <c r="R781" s="2" t="b">
        <v>1</v>
      </c>
      <c r="S781" s="2" t="b">
        <v>0</v>
      </c>
      <c r="T781" s="2">
        <v>5751.0</v>
      </c>
      <c r="U781" s="2" t="s">
        <v>5029</v>
      </c>
      <c r="V781" s="2" t="s">
        <v>546</v>
      </c>
      <c r="W781" s="53">
        <v>909693.0</v>
      </c>
      <c r="X781" s="53">
        <v>726136.0</v>
      </c>
      <c r="Y781" s="2" t="s">
        <v>5030</v>
      </c>
      <c r="Z781" s="2" t="s">
        <v>7780</v>
      </c>
    </row>
    <row r="782">
      <c r="A782" s="2">
        <v>454.0</v>
      </c>
      <c r="B782" s="2" t="s">
        <v>7369</v>
      </c>
      <c r="C782" s="2" t="s">
        <v>5023</v>
      </c>
      <c r="D782" s="2" t="b">
        <v>1</v>
      </c>
      <c r="E782" s="2">
        <v>17.0</v>
      </c>
      <c r="F782" s="2">
        <v>8.0</v>
      </c>
      <c r="G782" s="2">
        <v>9.0</v>
      </c>
      <c r="H782" s="130">
        <v>42331.270833333336</v>
      </c>
      <c r="I782" s="2" t="s">
        <v>5034</v>
      </c>
      <c r="J782" s="2" t="s">
        <v>5025</v>
      </c>
      <c r="K782" s="2" t="s">
        <v>5035</v>
      </c>
      <c r="L782" s="2" t="s">
        <v>264</v>
      </c>
      <c r="M782" s="2">
        <v>0.0</v>
      </c>
      <c r="N782" s="2" t="s">
        <v>5036</v>
      </c>
      <c r="O782" s="2" t="s">
        <v>5037</v>
      </c>
      <c r="P782" s="2" t="s">
        <v>5038</v>
      </c>
      <c r="Q782" s="2" t="s">
        <v>5039</v>
      </c>
      <c r="R782" s="2" t="b">
        <v>1</v>
      </c>
      <c r="S782" s="2" t="b">
        <v>0</v>
      </c>
      <c r="T782" s="2">
        <v>5751.0</v>
      </c>
      <c r="U782" s="2" t="s">
        <v>5029</v>
      </c>
      <c r="V782" s="2" t="s">
        <v>546</v>
      </c>
      <c r="W782" s="53">
        <v>909693.0</v>
      </c>
      <c r="X782" s="53">
        <v>726136.0</v>
      </c>
      <c r="Y782" s="2" t="s">
        <v>5030</v>
      </c>
      <c r="Z782" s="2" t="s">
        <v>7781</v>
      </c>
    </row>
    <row r="783">
      <c r="A783" s="2">
        <v>455.0</v>
      </c>
      <c r="B783" s="2" t="s">
        <v>7369</v>
      </c>
      <c r="C783" s="2" t="s">
        <v>5023</v>
      </c>
      <c r="D783" s="2" t="b">
        <v>1</v>
      </c>
      <c r="E783" s="2">
        <v>1.0</v>
      </c>
      <c r="F783" s="2">
        <v>0.0</v>
      </c>
      <c r="G783" s="2">
        <v>1.0</v>
      </c>
      <c r="H783" s="130">
        <v>42332.19861111111</v>
      </c>
      <c r="I783" s="2" t="s">
        <v>5045</v>
      </c>
      <c r="J783" s="2" t="s">
        <v>5025</v>
      </c>
      <c r="K783" s="2" t="s">
        <v>5046</v>
      </c>
      <c r="Q783" s="2" t="s">
        <v>5052</v>
      </c>
      <c r="R783" s="2" t="b">
        <v>1</v>
      </c>
      <c r="S783" s="2" t="b">
        <v>1</v>
      </c>
      <c r="T783" s="2">
        <v>5751.0</v>
      </c>
      <c r="U783" s="2" t="s">
        <v>5029</v>
      </c>
      <c r="V783" s="2" t="s">
        <v>546</v>
      </c>
      <c r="W783" s="53">
        <v>909693.0</v>
      </c>
      <c r="X783" s="53">
        <v>726136.0</v>
      </c>
      <c r="Y783" s="2" t="s">
        <v>5030</v>
      </c>
      <c r="Z783" s="2" t="s">
        <v>7782</v>
      </c>
    </row>
    <row r="784">
      <c r="A784" s="2">
        <v>608.0</v>
      </c>
      <c r="B784" s="2" t="s">
        <v>7369</v>
      </c>
      <c r="C784" s="2" t="s">
        <v>6465</v>
      </c>
      <c r="D784" s="2" t="b">
        <v>0</v>
      </c>
      <c r="E784" s="2">
        <v>0.0</v>
      </c>
      <c r="F784" s="2">
        <v>0.0</v>
      </c>
      <c r="G784" s="2">
        <v>0.0</v>
      </c>
      <c r="H784" s="130">
        <v>42326.5625</v>
      </c>
      <c r="I784" s="2" t="s">
        <v>6466</v>
      </c>
      <c r="J784" s="2" t="s">
        <v>6467</v>
      </c>
      <c r="K784" s="2" t="s">
        <v>6468</v>
      </c>
      <c r="Q784" s="2" t="s">
        <v>6469</v>
      </c>
      <c r="R784" s="2" t="b">
        <v>1</v>
      </c>
      <c r="S784" s="2" t="b">
        <v>0</v>
      </c>
      <c r="T784" s="2">
        <v>5458.0</v>
      </c>
      <c r="U784" s="2" t="s">
        <v>6471</v>
      </c>
      <c r="V784" s="2" t="s">
        <v>546</v>
      </c>
      <c r="Z784" s="2" t="s">
        <v>7783</v>
      </c>
      <c r="AA784" s="2">
        <v>3.0</v>
      </c>
      <c r="AB784" s="2">
        <v>2.0</v>
      </c>
    </row>
    <row r="785">
      <c r="A785" s="2">
        <v>694.0</v>
      </c>
      <c r="B785" s="2" t="s">
        <v>7369</v>
      </c>
      <c r="C785" s="2" t="s">
        <v>6980</v>
      </c>
      <c r="D785" s="2" t="b">
        <v>1</v>
      </c>
      <c r="E785" s="2">
        <v>1.0</v>
      </c>
      <c r="F785" s="2">
        <v>0.0</v>
      </c>
      <c r="G785" s="2">
        <v>1.0</v>
      </c>
      <c r="H785" s="130">
        <v>42330.927777777775</v>
      </c>
      <c r="I785" s="2" t="s">
        <v>6982</v>
      </c>
      <c r="J785" s="2" t="s">
        <v>6983</v>
      </c>
      <c r="K785" s="2" t="s">
        <v>6984</v>
      </c>
      <c r="Q785" s="2" t="s">
        <v>6985</v>
      </c>
      <c r="R785" s="2" t="b">
        <v>0</v>
      </c>
      <c r="S785" s="2" t="b">
        <v>0</v>
      </c>
      <c r="T785" s="2">
        <v>5156.0</v>
      </c>
      <c r="U785" s="2" t="s">
        <v>4386</v>
      </c>
      <c r="V785" s="2" t="s">
        <v>546</v>
      </c>
      <c r="Y785" s="2" t="s">
        <v>3793</v>
      </c>
      <c r="Z785" s="2" t="s">
        <v>7785</v>
      </c>
      <c r="AA785" s="2">
        <v>2.0</v>
      </c>
      <c r="AB785" s="2">
        <v>2.0</v>
      </c>
    </row>
    <row r="786">
      <c r="A786" s="2">
        <v>752.0</v>
      </c>
      <c r="B786" s="2" t="s">
        <v>7369</v>
      </c>
      <c r="C786" s="2" t="s">
        <v>5023</v>
      </c>
      <c r="D786" s="2" t="b">
        <v>1</v>
      </c>
      <c r="E786" s="2">
        <v>1.0</v>
      </c>
      <c r="F786" s="2">
        <v>0.0</v>
      </c>
      <c r="G786" s="2">
        <v>1.0</v>
      </c>
      <c r="H786" s="130">
        <v>42324.41458333333</v>
      </c>
      <c r="I786" s="2" t="s">
        <v>7245</v>
      </c>
      <c r="J786" s="2" t="s">
        <v>5025</v>
      </c>
      <c r="K786" s="2" t="s">
        <v>7246</v>
      </c>
      <c r="L786" s="2" t="s">
        <v>532</v>
      </c>
      <c r="M786" s="2" t="s">
        <v>7247</v>
      </c>
      <c r="N786" s="2">
        <v>0.0</v>
      </c>
      <c r="O786" s="2" t="s">
        <v>7248</v>
      </c>
      <c r="P786" s="2" t="s">
        <v>7249</v>
      </c>
      <c r="Q786" s="2" t="s">
        <v>7250</v>
      </c>
      <c r="R786" s="2" t="b">
        <v>0</v>
      </c>
      <c r="S786" s="2" t="b">
        <v>0</v>
      </c>
      <c r="T786" s="2">
        <v>5751.0</v>
      </c>
      <c r="U786" s="2" t="s">
        <v>5029</v>
      </c>
      <c r="V786" s="2" t="s">
        <v>546</v>
      </c>
      <c r="W786" s="53">
        <v>909693.0</v>
      </c>
      <c r="X786" s="53">
        <v>726136.0</v>
      </c>
      <c r="Y786" s="2" t="s">
        <v>5030</v>
      </c>
      <c r="Z786" s="2" t="s">
        <v>7787</v>
      </c>
      <c r="AA786" s="2">
        <v>3.0</v>
      </c>
      <c r="AB786" s="2">
        <v>2.0</v>
      </c>
    </row>
    <row r="787">
      <c r="A787" s="2">
        <v>753.0</v>
      </c>
      <c r="B787" s="2" t="s">
        <v>7369</v>
      </c>
      <c r="C787" s="2" t="s">
        <v>5023</v>
      </c>
      <c r="D787" s="2" t="b">
        <v>1</v>
      </c>
      <c r="E787" s="2">
        <v>0.0</v>
      </c>
      <c r="F787" s="2">
        <v>0.0</v>
      </c>
      <c r="G787" s="2">
        <v>0.0</v>
      </c>
      <c r="H787" s="130">
        <v>42326.29027777778</v>
      </c>
      <c r="I787" s="2" t="s">
        <v>7255</v>
      </c>
      <c r="J787" s="2" t="s">
        <v>5025</v>
      </c>
      <c r="K787" s="2" t="s">
        <v>7256</v>
      </c>
      <c r="Q787" s="2" t="s">
        <v>7258</v>
      </c>
      <c r="R787" s="2" t="b">
        <v>0</v>
      </c>
      <c r="S787" s="2" t="b">
        <v>1</v>
      </c>
      <c r="T787" s="2">
        <v>5751.0</v>
      </c>
      <c r="U787" s="2" t="s">
        <v>5029</v>
      </c>
      <c r="V787" s="2" t="s">
        <v>546</v>
      </c>
      <c r="W787" s="53">
        <v>909693.0</v>
      </c>
      <c r="X787" s="53">
        <v>726136.0</v>
      </c>
      <c r="Y787" s="2" t="s">
        <v>5030</v>
      </c>
      <c r="Z787" s="2" t="s">
        <v>7789</v>
      </c>
      <c r="AA787" s="2">
        <v>1.0</v>
      </c>
      <c r="AB787" s="2">
        <v>2.0</v>
      </c>
    </row>
    <row r="788">
      <c r="A788" s="2">
        <v>754.0</v>
      </c>
      <c r="B788" s="2" t="s">
        <v>7369</v>
      </c>
      <c r="C788" s="2" t="s">
        <v>5023</v>
      </c>
      <c r="D788" s="2" t="b">
        <v>1</v>
      </c>
      <c r="E788" s="2">
        <v>3.0</v>
      </c>
      <c r="F788" s="2">
        <v>0.0</v>
      </c>
      <c r="G788" s="2">
        <v>3.0</v>
      </c>
      <c r="H788" s="130">
        <v>42331.67986111111</v>
      </c>
      <c r="I788" s="2" t="s">
        <v>7261</v>
      </c>
      <c r="J788" s="2" t="s">
        <v>5025</v>
      </c>
      <c r="K788" s="2" t="s">
        <v>7262</v>
      </c>
      <c r="Q788" s="2" t="s">
        <v>7263</v>
      </c>
      <c r="R788" s="2" t="b">
        <v>0</v>
      </c>
      <c r="S788" s="2" t="b">
        <v>1</v>
      </c>
      <c r="T788" s="2">
        <v>5751.0</v>
      </c>
      <c r="U788" s="2" t="s">
        <v>5029</v>
      </c>
      <c r="V788" s="2" t="s">
        <v>546</v>
      </c>
      <c r="W788" s="53">
        <v>909693.0</v>
      </c>
      <c r="X788" s="53">
        <v>726136.0</v>
      </c>
      <c r="Y788" s="2" t="s">
        <v>5030</v>
      </c>
      <c r="Z788" s="2" t="s">
        <v>7792</v>
      </c>
      <c r="AA788" s="2">
        <v>1.0</v>
      </c>
      <c r="AB788" s="2">
        <v>2.0</v>
      </c>
    </row>
    <row r="789">
      <c r="A789" s="2">
        <v>1.0</v>
      </c>
      <c r="B789" s="2" t="s">
        <v>7369</v>
      </c>
      <c r="C789" s="2" t="s">
        <v>284</v>
      </c>
      <c r="D789" s="2" t="b">
        <v>1</v>
      </c>
      <c r="E789" s="2">
        <v>33.0</v>
      </c>
      <c r="F789" s="2">
        <v>4.0</v>
      </c>
      <c r="G789" s="2">
        <v>29.0</v>
      </c>
      <c r="H789" s="130">
        <v>42327.69652777778</v>
      </c>
      <c r="I789" s="2" t="s">
        <v>286</v>
      </c>
      <c r="J789" s="2" t="s">
        <v>287</v>
      </c>
      <c r="K789" s="2" t="s">
        <v>288</v>
      </c>
      <c r="Q789" s="2" t="s">
        <v>289</v>
      </c>
      <c r="R789" s="2" t="b">
        <v>1</v>
      </c>
      <c r="S789" s="2" t="b">
        <v>1</v>
      </c>
      <c r="T789" s="2">
        <v>98228.0</v>
      </c>
      <c r="U789" s="2" t="s">
        <v>290</v>
      </c>
      <c r="V789" s="2" t="s">
        <v>291</v>
      </c>
      <c r="W789" s="53">
        <v>419917.0</v>
      </c>
      <c r="X789" s="53">
        <v>617378.0</v>
      </c>
      <c r="Y789" s="2" t="s">
        <v>292</v>
      </c>
      <c r="Z789" s="2" t="s">
        <v>7793</v>
      </c>
      <c r="AA789" s="2">
        <v>3.0</v>
      </c>
      <c r="AB789" s="2">
        <v>2.0</v>
      </c>
    </row>
    <row r="790">
      <c r="A790" s="2">
        <v>53.0</v>
      </c>
      <c r="B790" s="2" t="s">
        <v>7369</v>
      </c>
      <c r="C790" s="2" t="s">
        <v>827</v>
      </c>
      <c r="D790" s="2" t="b">
        <v>1</v>
      </c>
      <c r="E790" s="2">
        <v>4.0</v>
      </c>
      <c r="F790" s="2">
        <v>0.0</v>
      </c>
      <c r="G790" s="2">
        <v>4.0</v>
      </c>
      <c r="H790" s="130">
        <v>42329.87222222222</v>
      </c>
      <c r="I790" s="2" t="s">
        <v>828</v>
      </c>
      <c r="J790" s="2" t="s">
        <v>829</v>
      </c>
      <c r="K790" s="2" t="s">
        <v>830</v>
      </c>
      <c r="L790" s="2">
        <v>-1.0</v>
      </c>
      <c r="M790" s="2">
        <v>0.0</v>
      </c>
      <c r="N790" s="2">
        <v>0.0</v>
      </c>
      <c r="O790" s="2">
        <v>0.0</v>
      </c>
      <c r="P790" s="2">
        <v>0.0</v>
      </c>
      <c r="Q790" s="2" t="s">
        <v>831</v>
      </c>
      <c r="R790" s="2" t="b">
        <v>1</v>
      </c>
      <c r="S790" s="2" t="b">
        <v>0</v>
      </c>
      <c r="T790" s="2">
        <v>99212.0</v>
      </c>
      <c r="U790" s="2" t="s">
        <v>832</v>
      </c>
      <c r="V790" s="2" t="s">
        <v>291</v>
      </c>
      <c r="Y790" s="2" t="s">
        <v>833</v>
      </c>
      <c r="Z790" s="2" t="s">
        <v>7796</v>
      </c>
      <c r="AA790" s="2">
        <v>2.0</v>
      </c>
      <c r="AB790" s="2">
        <v>2.0</v>
      </c>
    </row>
    <row r="791">
      <c r="A791" s="2">
        <v>96.0</v>
      </c>
      <c r="B791" s="2" t="s">
        <v>7369</v>
      </c>
      <c r="C791" s="2" t="s">
        <v>1223</v>
      </c>
      <c r="D791" s="2" t="b">
        <v>1</v>
      </c>
      <c r="E791" s="2">
        <v>5.0</v>
      </c>
      <c r="F791" s="2">
        <v>3.0</v>
      </c>
      <c r="G791" s="2">
        <v>2.0</v>
      </c>
      <c r="H791" s="130">
        <v>42331.43472222222</v>
      </c>
      <c r="I791" s="2" t="s">
        <v>1224</v>
      </c>
      <c r="J791" s="2" t="s">
        <v>1225</v>
      </c>
      <c r="K791" s="2" t="s">
        <v>1226</v>
      </c>
      <c r="Q791" s="2" t="s">
        <v>1227</v>
      </c>
      <c r="R791" s="2" t="b">
        <v>1</v>
      </c>
      <c r="S791" s="2" t="b">
        <v>1</v>
      </c>
      <c r="T791" s="2">
        <v>98104.0</v>
      </c>
      <c r="U791" s="2" t="s">
        <v>1228</v>
      </c>
      <c r="V791" s="2" t="s">
        <v>291</v>
      </c>
      <c r="W791" s="53">
        <v>471903.0</v>
      </c>
      <c r="X791" s="53">
        <v>604254.0</v>
      </c>
      <c r="Y791" s="2" t="s">
        <v>1229</v>
      </c>
      <c r="Z791" s="2" t="s">
        <v>7799</v>
      </c>
      <c r="AA791" s="2">
        <v>2.0</v>
      </c>
      <c r="AB791" s="2">
        <v>2.0</v>
      </c>
    </row>
    <row r="792">
      <c r="A792" s="2">
        <v>149.0</v>
      </c>
      <c r="B792" s="2" t="s">
        <v>7369</v>
      </c>
      <c r="C792" s="2" t="s">
        <v>1727</v>
      </c>
      <c r="D792" s="2" t="b">
        <v>1</v>
      </c>
      <c r="E792" s="2">
        <v>1140.0</v>
      </c>
      <c r="F792" s="2">
        <v>223.0</v>
      </c>
      <c r="G792" s="2">
        <v>917.0</v>
      </c>
      <c r="H792" s="130">
        <v>42318.72152777778</v>
      </c>
      <c r="I792" s="2" t="s">
        <v>1728</v>
      </c>
      <c r="J792" s="2" t="s">
        <v>1729</v>
      </c>
      <c r="K792" s="2" t="s">
        <v>1730</v>
      </c>
      <c r="L792" s="2" t="s">
        <v>264</v>
      </c>
      <c r="M792" s="2" t="s">
        <v>1731</v>
      </c>
      <c r="N792" s="2">
        <v>0.0</v>
      </c>
      <c r="O792" s="2">
        <v>0.0</v>
      </c>
      <c r="P792" s="2" t="s">
        <v>1732</v>
      </c>
      <c r="Q792" s="2" t="s">
        <v>1733</v>
      </c>
      <c r="R792" s="2" t="b">
        <v>1</v>
      </c>
      <c r="S792" s="2" t="b">
        <v>1</v>
      </c>
      <c r="T792" s="2">
        <v>98116.0</v>
      </c>
      <c r="U792" s="2" t="s">
        <v>1734</v>
      </c>
      <c r="V792" s="2" t="s">
        <v>291</v>
      </c>
      <c r="Y792" s="2" t="s">
        <v>598</v>
      </c>
      <c r="Z792" s="2" t="s">
        <v>7801</v>
      </c>
    </row>
    <row r="793">
      <c r="A793" s="2">
        <v>152.0</v>
      </c>
      <c r="B793" s="2" t="s">
        <v>7369</v>
      </c>
      <c r="C793" s="2" t="s">
        <v>1760</v>
      </c>
      <c r="D793" s="2" t="b">
        <v>1</v>
      </c>
      <c r="E793" s="2">
        <v>2.0</v>
      </c>
      <c r="F793" s="2">
        <v>0.0</v>
      </c>
      <c r="G793" s="2">
        <v>2.0</v>
      </c>
      <c r="H793" s="130">
        <v>42311.47777777778</v>
      </c>
      <c r="I793" s="2" t="s">
        <v>1761</v>
      </c>
      <c r="J793" s="2" t="s">
        <v>1762</v>
      </c>
      <c r="K793" s="2" t="s">
        <v>1763</v>
      </c>
      <c r="Q793" s="2" t="s">
        <v>1764</v>
      </c>
      <c r="R793" s="2" t="b">
        <v>1</v>
      </c>
      <c r="S793" s="2" t="b">
        <v>1</v>
      </c>
      <c r="T793" s="2">
        <v>98642.0</v>
      </c>
      <c r="U793" s="2" t="s">
        <v>1765</v>
      </c>
      <c r="V793" s="2" t="s">
        <v>291</v>
      </c>
      <c r="W793" s="53">
        <v>181665.0</v>
      </c>
      <c r="X793" s="53">
        <v>185784.0</v>
      </c>
      <c r="Y793" s="2" t="s">
        <v>1766</v>
      </c>
      <c r="Z793" s="2" t="s">
        <v>7803</v>
      </c>
    </row>
    <row r="794">
      <c r="A794" s="2">
        <v>179.0</v>
      </c>
      <c r="B794" s="2" t="s">
        <v>7369</v>
      </c>
      <c r="C794" s="2" t="s">
        <v>2023</v>
      </c>
      <c r="D794" s="2" t="b">
        <v>1</v>
      </c>
      <c r="E794" s="2">
        <v>158.0</v>
      </c>
      <c r="F794" s="2">
        <v>42.0</v>
      </c>
      <c r="G794" s="2">
        <v>116.0</v>
      </c>
      <c r="H794" s="130">
        <v>42321.6375</v>
      </c>
      <c r="I794" s="2" t="s">
        <v>2024</v>
      </c>
      <c r="J794" s="2" t="s">
        <v>2025</v>
      </c>
      <c r="K794" s="2" t="s">
        <v>2026</v>
      </c>
      <c r="L794" s="2">
        <v>-1.0</v>
      </c>
      <c r="M794" s="2" t="s">
        <v>2027</v>
      </c>
      <c r="N794" s="2">
        <v>0.0</v>
      </c>
      <c r="O794" s="2">
        <v>0.0</v>
      </c>
      <c r="P794" s="2">
        <v>0.0</v>
      </c>
      <c r="Q794" s="2" t="s">
        <v>2028</v>
      </c>
      <c r="R794" s="2" t="b">
        <v>1</v>
      </c>
      <c r="S794" s="2" t="b">
        <v>1</v>
      </c>
      <c r="T794" s="2">
        <v>99209.0</v>
      </c>
      <c r="U794" s="2" t="s">
        <v>2029</v>
      </c>
      <c r="V794" s="2" t="s">
        <v>291</v>
      </c>
      <c r="W794" s="53">
        <v>139778.0</v>
      </c>
      <c r="X794" s="53">
        <v>169468.0</v>
      </c>
      <c r="Y794" s="2" t="s">
        <v>2030</v>
      </c>
      <c r="Z794" s="2" t="s">
        <v>7804</v>
      </c>
    </row>
    <row r="795">
      <c r="A795" s="2">
        <v>238.0</v>
      </c>
      <c r="B795" s="2" t="s">
        <v>7369</v>
      </c>
      <c r="C795" s="2" t="s">
        <v>2527</v>
      </c>
      <c r="D795" s="2" t="b">
        <v>1</v>
      </c>
      <c r="E795" s="2">
        <v>50.0</v>
      </c>
      <c r="F795" s="2">
        <v>15.0</v>
      </c>
      <c r="G795" s="2">
        <v>35.0</v>
      </c>
      <c r="H795" s="130">
        <v>42326.29722222222</v>
      </c>
      <c r="I795" s="2" t="s">
        <v>2528</v>
      </c>
      <c r="J795" s="2" t="s">
        <v>2529</v>
      </c>
      <c r="K795" s="2" t="s">
        <v>2530</v>
      </c>
      <c r="Q795" s="2" t="s">
        <v>2531</v>
      </c>
      <c r="R795" s="2" t="b">
        <v>1</v>
      </c>
      <c r="S795" s="2" t="b">
        <v>0</v>
      </c>
      <c r="T795" s="2">
        <v>98121.0</v>
      </c>
      <c r="U795" s="2" t="s">
        <v>1734</v>
      </c>
      <c r="V795" s="2" t="s">
        <v>291</v>
      </c>
      <c r="Z795" s="2" t="s">
        <v>7806</v>
      </c>
    </row>
    <row r="796">
      <c r="A796" s="2">
        <v>243.0</v>
      </c>
      <c r="B796" s="2" t="s">
        <v>7369</v>
      </c>
      <c r="C796" s="2" t="s">
        <v>2576</v>
      </c>
      <c r="D796" s="2" t="b">
        <v>1</v>
      </c>
      <c r="E796" s="2">
        <v>1.0</v>
      </c>
      <c r="F796" s="2">
        <v>0.0</v>
      </c>
      <c r="G796" s="2">
        <v>1.0</v>
      </c>
      <c r="H796" s="130">
        <v>42320.79861111111</v>
      </c>
      <c r="I796" s="2" t="s">
        <v>2577</v>
      </c>
      <c r="J796" s="2" t="s">
        <v>2578</v>
      </c>
      <c r="K796" s="2" t="s">
        <v>2579</v>
      </c>
      <c r="Q796" s="2" t="s">
        <v>2580</v>
      </c>
      <c r="R796" s="2" t="b">
        <v>1</v>
      </c>
      <c r="S796" s="2" t="b">
        <v>0</v>
      </c>
      <c r="T796" s="2">
        <v>98103.0</v>
      </c>
      <c r="U796" s="2" t="s">
        <v>1228</v>
      </c>
      <c r="V796" s="2" t="s">
        <v>291</v>
      </c>
      <c r="W796" s="53">
        <v>517718.0</v>
      </c>
      <c r="X796" s="53">
        <v>509804.0</v>
      </c>
      <c r="Y796" s="2" t="s">
        <v>2581</v>
      </c>
      <c r="Z796" s="2" t="s">
        <v>7807</v>
      </c>
    </row>
    <row r="797">
      <c r="A797" s="2">
        <v>269.0</v>
      </c>
      <c r="B797" s="2" t="s">
        <v>7369</v>
      </c>
      <c r="C797" s="2" t="s">
        <v>2864</v>
      </c>
      <c r="D797" s="2" t="b">
        <v>1</v>
      </c>
      <c r="E797" s="2">
        <v>2.0</v>
      </c>
      <c r="F797" s="2">
        <v>0.0</v>
      </c>
      <c r="G797" s="2">
        <v>2.0</v>
      </c>
      <c r="H797" s="130">
        <v>42325.55972222222</v>
      </c>
      <c r="I797" s="2" t="s">
        <v>2866</v>
      </c>
      <c r="J797" s="2" t="s">
        <v>2867</v>
      </c>
      <c r="K797" s="2" t="s">
        <v>2868</v>
      </c>
      <c r="Q797" s="2" t="s">
        <v>2869</v>
      </c>
      <c r="R797" s="2" t="b">
        <v>1</v>
      </c>
      <c r="S797" s="2" t="b">
        <v>0</v>
      </c>
      <c r="T797" s="2">
        <v>98033.0</v>
      </c>
      <c r="U797" s="2" t="s">
        <v>2870</v>
      </c>
      <c r="V797" s="2" t="s">
        <v>291</v>
      </c>
      <c r="W797" s="53">
        <v>896658.0</v>
      </c>
      <c r="X797" s="53">
        <v>1426535.0</v>
      </c>
      <c r="Y797" s="2" t="s">
        <v>2871</v>
      </c>
      <c r="Z797" s="2" t="s">
        <v>7810</v>
      </c>
    </row>
    <row r="798">
      <c r="A798" s="2">
        <v>274.0</v>
      </c>
      <c r="B798" s="2" t="s">
        <v>7369</v>
      </c>
      <c r="C798" s="2" t="s">
        <v>2921</v>
      </c>
      <c r="D798" s="2" t="b">
        <v>1</v>
      </c>
      <c r="E798" s="2">
        <v>155.0</v>
      </c>
      <c r="F798" s="2">
        <v>43.0</v>
      </c>
      <c r="G798" s="2">
        <v>112.0</v>
      </c>
      <c r="H798" s="130">
        <v>42321.535416666666</v>
      </c>
      <c r="I798" s="2" t="s">
        <v>2922</v>
      </c>
      <c r="J798" s="2" t="s">
        <v>2923</v>
      </c>
      <c r="K798" s="2" t="s">
        <v>2924</v>
      </c>
      <c r="Q798" s="2" t="s">
        <v>2925</v>
      </c>
      <c r="R798" s="2" t="b">
        <v>1</v>
      </c>
      <c r="S798" s="2" t="b">
        <v>0</v>
      </c>
      <c r="T798" s="2">
        <v>98228.0</v>
      </c>
      <c r="U798" s="2" t="s">
        <v>2926</v>
      </c>
      <c r="V798" s="2" t="s">
        <v>291</v>
      </c>
      <c r="W798" s="53">
        <v>2755612.0</v>
      </c>
      <c r="X798" s="53">
        <v>2746800.0</v>
      </c>
      <c r="Y798" s="2" t="s">
        <v>2927</v>
      </c>
      <c r="Z798" s="2" t="s">
        <v>7812</v>
      </c>
    </row>
    <row r="799">
      <c r="A799" s="2">
        <v>283.0</v>
      </c>
      <c r="B799" s="2" t="s">
        <v>7369</v>
      </c>
      <c r="C799" s="2" t="s">
        <v>3016</v>
      </c>
      <c r="D799" s="2" t="b">
        <v>1</v>
      </c>
      <c r="E799" s="2">
        <v>0.0</v>
      </c>
      <c r="F799" s="2">
        <v>0.0</v>
      </c>
      <c r="G799" s="2">
        <v>0.0</v>
      </c>
      <c r="H799" s="130">
        <v>42330.853472222225</v>
      </c>
      <c r="I799" s="2" t="s">
        <v>3019</v>
      </c>
      <c r="J799" s="2" t="s">
        <v>3021</v>
      </c>
      <c r="K799" s="2" t="s">
        <v>3022</v>
      </c>
      <c r="Q799" s="2" t="s">
        <v>3026</v>
      </c>
      <c r="R799" s="2" t="b">
        <v>1</v>
      </c>
      <c r="S799" s="2" t="b">
        <v>0</v>
      </c>
      <c r="T799" s="2">
        <v>98687.0</v>
      </c>
      <c r="U799" s="2" t="s">
        <v>3028</v>
      </c>
      <c r="V799" s="2" t="s">
        <v>291</v>
      </c>
      <c r="Y799" s="2" t="s">
        <v>3030</v>
      </c>
      <c r="Z799" s="2" t="s">
        <v>7813</v>
      </c>
    </row>
    <row r="800">
      <c r="A800" s="2">
        <v>349.0</v>
      </c>
      <c r="B800" s="2" t="s">
        <v>7369</v>
      </c>
      <c r="C800" s="2" t="s">
        <v>3814</v>
      </c>
      <c r="D800" s="2" t="b">
        <v>1</v>
      </c>
      <c r="E800" s="2">
        <v>14.0</v>
      </c>
      <c r="F800" s="2">
        <v>2.0</v>
      </c>
      <c r="G800" s="2">
        <v>12.0</v>
      </c>
      <c r="H800" s="130">
        <v>42310.44861111111</v>
      </c>
      <c r="I800" s="2" t="s">
        <v>3815</v>
      </c>
      <c r="J800" s="2" t="s">
        <v>3816</v>
      </c>
      <c r="K800" s="2" t="s">
        <v>3817</v>
      </c>
      <c r="Q800" s="2" t="s">
        <v>3818</v>
      </c>
      <c r="R800" s="2" t="b">
        <v>1</v>
      </c>
      <c r="S800" s="2" t="b">
        <v>1</v>
      </c>
      <c r="T800" s="2">
        <v>98260.0</v>
      </c>
      <c r="U800" s="2" t="s">
        <v>3819</v>
      </c>
      <c r="V800" s="2" t="s">
        <v>291</v>
      </c>
      <c r="W800" s="53">
        <v>173219.0</v>
      </c>
      <c r="X800" s="53">
        <v>181611.0</v>
      </c>
      <c r="Y800" s="2" t="s">
        <v>3822</v>
      </c>
      <c r="Z800" s="2" t="s">
        <v>7814</v>
      </c>
    </row>
    <row r="801">
      <c r="A801" s="2">
        <v>360.0</v>
      </c>
      <c r="B801" s="2" t="s">
        <v>7369</v>
      </c>
      <c r="C801" s="2" t="s">
        <v>3950</v>
      </c>
      <c r="D801" s="2" t="b">
        <v>1</v>
      </c>
      <c r="E801" s="2">
        <v>4.0</v>
      </c>
      <c r="F801" s="2">
        <v>2.0</v>
      </c>
      <c r="G801" s="2">
        <v>2.0</v>
      </c>
      <c r="H801" s="130">
        <v>42313.63958333333</v>
      </c>
      <c r="I801" s="2" t="s">
        <v>3951</v>
      </c>
      <c r="J801" s="2" t="s">
        <v>3952</v>
      </c>
      <c r="K801" s="2" t="s">
        <v>3953</v>
      </c>
      <c r="Q801" s="2" t="s">
        <v>3954</v>
      </c>
      <c r="R801" s="2" t="b">
        <v>1</v>
      </c>
      <c r="S801" s="2" t="b">
        <v>0</v>
      </c>
      <c r="T801" s="2">
        <v>98108.0</v>
      </c>
      <c r="U801" s="2" t="s">
        <v>1734</v>
      </c>
      <c r="V801" s="2" t="s">
        <v>291</v>
      </c>
      <c r="Y801" s="2" t="s">
        <v>3957</v>
      </c>
      <c r="Z801" s="2" t="s">
        <v>7816</v>
      </c>
    </row>
    <row r="802">
      <c r="A802" s="2">
        <v>361.0</v>
      </c>
      <c r="B802" s="2" t="s">
        <v>7369</v>
      </c>
      <c r="C802" s="2" t="s">
        <v>3950</v>
      </c>
      <c r="D802" s="2" t="b">
        <v>1</v>
      </c>
      <c r="E802" s="2">
        <v>14.0</v>
      </c>
      <c r="F802" s="2">
        <v>3.0</v>
      </c>
      <c r="G802" s="2">
        <v>11.0</v>
      </c>
      <c r="H802" s="130">
        <v>42313.65833333333</v>
      </c>
      <c r="I802" s="2" t="s">
        <v>3964</v>
      </c>
      <c r="J802" s="2" t="s">
        <v>3952</v>
      </c>
      <c r="K802" s="2" t="s">
        <v>3965</v>
      </c>
      <c r="Q802" s="2" t="s">
        <v>3968</v>
      </c>
      <c r="R802" s="2" t="b">
        <v>1</v>
      </c>
      <c r="S802" s="2" t="b">
        <v>0</v>
      </c>
      <c r="T802" s="2">
        <v>98108.0</v>
      </c>
      <c r="U802" s="2" t="s">
        <v>1734</v>
      </c>
      <c r="V802" s="2" t="s">
        <v>291</v>
      </c>
      <c r="Y802" s="2" t="s">
        <v>3957</v>
      </c>
      <c r="Z802" s="2" t="s">
        <v>7817</v>
      </c>
    </row>
    <row r="803">
      <c r="A803" s="2">
        <v>362.0</v>
      </c>
      <c r="B803" s="2" t="s">
        <v>7369</v>
      </c>
      <c r="C803" s="2" t="s">
        <v>3980</v>
      </c>
      <c r="D803" s="2" t="b">
        <v>1</v>
      </c>
      <c r="E803" s="2">
        <v>16.0</v>
      </c>
      <c r="F803" s="2">
        <v>2.0</v>
      </c>
      <c r="G803" s="2">
        <v>14.0</v>
      </c>
      <c r="H803" s="130">
        <v>42330.49236111111</v>
      </c>
      <c r="I803" s="2" t="s">
        <v>3984</v>
      </c>
      <c r="J803" s="2" t="s">
        <v>3986</v>
      </c>
      <c r="K803" s="2" t="s">
        <v>3987</v>
      </c>
      <c r="Q803" s="2" t="s">
        <v>3989</v>
      </c>
      <c r="R803" s="2" t="b">
        <v>1</v>
      </c>
      <c r="S803" s="2" t="b">
        <v>1</v>
      </c>
      <c r="T803" s="2">
        <v>98104.0</v>
      </c>
      <c r="U803" s="2" t="s">
        <v>1734</v>
      </c>
      <c r="V803" s="2" t="s">
        <v>291</v>
      </c>
      <c r="W803" s="53">
        <v>2815894.0</v>
      </c>
      <c r="X803" s="53">
        <v>1682639.0</v>
      </c>
      <c r="Y803" s="2" t="s">
        <v>3991</v>
      </c>
      <c r="Z803" s="2" t="s">
        <v>7818</v>
      </c>
    </row>
    <row r="804">
      <c r="A804" s="2">
        <v>372.0</v>
      </c>
      <c r="B804" s="2" t="s">
        <v>7369</v>
      </c>
      <c r="C804" s="2" t="s">
        <v>4096</v>
      </c>
      <c r="D804" s="2" t="b">
        <v>1</v>
      </c>
      <c r="E804" s="2">
        <v>16.0</v>
      </c>
      <c r="F804" s="2">
        <v>5.0</v>
      </c>
      <c r="G804" s="2">
        <v>11.0</v>
      </c>
      <c r="H804" s="130">
        <v>42311.845138888886</v>
      </c>
      <c r="I804" s="2" t="s">
        <v>4097</v>
      </c>
      <c r="J804" s="2" t="s">
        <v>4098</v>
      </c>
      <c r="K804" s="2" t="s">
        <v>4099</v>
      </c>
      <c r="Q804" s="2" t="s">
        <v>4101</v>
      </c>
      <c r="R804" s="2" t="b">
        <v>1</v>
      </c>
      <c r="S804" s="2" t="b">
        <v>0</v>
      </c>
      <c r="T804" s="2">
        <v>98507.0</v>
      </c>
      <c r="U804" s="2" t="s">
        <v>4104</v>
      </c>
      <c r="V804" s="2" t="s">
        <v>291</v>
      </c>
      <c r="Z804" s="2" t="s">
        <v>7820</v>
      </c>
    </row>
    <row r="805">
      <c r="A805" s="2">
        <v>373.0</v>
      </c>
      <c r="B805" s="2" t="s">
        <v>7369</v>
      </c>
      <c r="C805" s="2" t="s">
        <v>4110</v>
      </c>
      <c r="D805" s="2" t="b">
        <v>1</v>
      </c>
      <c r="E805" s="2">
        <v>6.0</v>
      </c>
      <c r="F805" s="2">
        <v>0.0</v>
      </c>
      <c r="G805" s="2">
        <v>6.0</v>
      </c>
      <c r="H805" s="130">
        <v>42326.544444444444</v>
      </c>
      <c r="I805" s="2" t="s">
        <v>4112</v>
      </c>
      <c r="J805" s="2" t="s">
        <v>4113</v>
      </c>
      <c r="K805" s="2" t="s">
        <v>4114</v>
      </c>
      <c r="Q805" s="2" t="s">
        <v>4117</v>
      </c>
      <c r="R805" s="2" t="b">
        <v>1</v>
      </c>
      <c r="S805" s="2" t="b">
        <v>0</v>
      </c>
      <c r="T805" s="2">
        <v>98225.0</v>
      </c>
      <c r="U805" s="2" t="s">
        <v>2926</v>
      </c>
      <c r="V805" s="2" t="s">
        <v>291</v>
      </c>
      <c r="Y805" s="2" t="s">
        <v>4121</v>
      </c>
      <c r="Z805" s="2" t="s">
        <v>7824</v>
      </c>
    </row>
    <row r="806">
      <c r="A806" s="2">
        <v>402.0</v>
      </c>
      <c r="B806" s="2" t="s">
        <v>7369</v>
      </c>
      <c r="C806" s="2" t="s">
        <v>4430</v>
      </c>
      <c r="D806" s="2" t="b">
        <v>1</v>
      </c>
      <c r="E806" s="2">
        <v>378.0</v>
      </c>
      <c r="F806" s="2">
        <v>77.0</v>
      </c>
      <c r="G806" s="2">
        <v>301.0</v>
      </c>
      <c r="H806" s="130">
        <v>42310.75347222222</v>
      </c>
      <c r="I806" s="2" t="s">
        <v>4432</v>
      </c>
      <c r="J806" s="2" t="s">
        <v>4433</v>
      </c>
      <c r="K806" s="2" t="s">
        <v>4434</v>
      </c>
      <c r="Q806" s="2" t="s">
        <v>4435</v>
      </c>
      <c r="R806" s="2" t="b">
        <v>1</v>
      </c>
      <c r="S806" s="2" t="b">
        <v>1</v>
      </c>
      <c r="T806" s="2">
        <v>98368.0</v>
      </c>
      <c r="U806" s="2" t="s">
        <v>4437</v>
      </c>
      <c r="V806" s="2" t="s">
        <v>291</v>
      </c>
      <c r="Y806" s="2" t="s">
        <v>4439</v>
      </c>
      <c r="Z806" s="2" t="s">
        <v>7826</v>
      </c>
    </row>
    <row r="807">
      <c r="A807" s="2">
        <v>473.0</v>
      </c>
      <c r="B807" s="2" t="s">
        <v>7369</v>
      </c>
      <c r="C807" s="2" t="s">
        <v>5276</v>
      </c>
      <c r="D807" s="2" t="b">
        <v>1</v>
      </c>
      <c r="E807" s="2">
        <v>17.0</v>
      </c>
      <c r="F807" s="2">
        <v>3.0</v>
      </c>
      <c r="G807" s="2">
        <v>14.0</v>
      </c>
      <c r="H807" s="130">
        <v>42326.50347222222</v>
      </c>
      <c r="I807" s="2" t="s">
        <v>5277</v>
      </c>
      <c r="J807" s="2" t="s">
        <v>5278</v>
      </c>
      <c r="K807" s="2" t="s">
        <v>5279</v>
      </c>
      <c r="Q807" s="2" t="s">
        <v>5280</v>
      </c>
      <c r="R807" s="2" t="b">
        <v>1</v>
      </c>
      <c r="S807" s="2" t="b">
        <v>0</v>
      </c>
      <c r="T807" s="2">
        <v>98632.0</v>
      </c>
      <c r="U807" s="2" t="s">
        <v>5281</v>
      </c>
      <c r="V807" s="2" t="s">
        <v>291</v>
      </c>
      <c r="Z807" s="2" t="s">
        <v>7828</v>
      </c>
    </row>
    <row r="808">
      <c r="A808" s="2">
        <v>474.0</v>
      </c>
      <c r="B808" s="2" t="s">
        <v>7369</v>
      </c>
      <c r="C808" s="2" t="s">
        <v>5286</v>
      </c>
      <c r="D808" s="2" t="b">
        <v>1</v>
      </c>
      <c r="E808" s="2">
        <v>5.0</v>
      </c>
      <c r="F808" s="2">
        <v>1.0</v>
      </c>
      <c r="G808" s="2">
        <v>4.0</v>
      </c>
      <c r="H808" s="130">
        <v>42327.34027777778</v>
      </c>
      <c r="I808" s="2" t="s">
        <v>5287</v>
      </c>
      <c r="J808" s="2" t="s">
        <v>5288</v>
      </c>
      <c r="K808" s="2" t="s">
        <v>5289</v>
      </c>
      <c r="L808" s="2" t="s">
        <v>264</v>
      </c>
      <c r="M808" s="2">
        <v>0.0</v>
      </c>
      <c r="N808" s="2">
        <v>0.0</v>
      </c>
      <c r="O808" s="2">
        <v>0.0</v>
      </c>
      <c r="P808" s="2">
        <v>0.0</v>
      </c>
      <c r="Q808" s="2" t="s">
        <v>5290</v>
      </c>
      <c r="R808" s="2" t="b">
        <v>1</v>
      </c>
      <c r="S808" s="2" t="b">
        <v>0</v>
      </c>
      <c r="T808" s="2" t="s">
        <v>5291</v>
      </c>
      <c r="U808" s="2" t="s">
        <v>5292</v>
      </c>
      <c r="V808" s="2" t="s">
        <v>291</v>
      </c>
      <c r="W808" s="53">
        <v>9.80967936E8</v>
      </c>
      <c r="X808" s="53">
        <v>9.70739732E8</v>
      </c>
      <c r="Y808" s="2" t="s">
        <v>5293</v>
      </c>
      <c r="Z808" s="2" t="s">
        <v>7830</v>
      </c>
    </row>
    <row r="809">
      <c r="A809" s="2">
        <v>477.0</v>
      </c>
      <c r="B809" s="2" t="s">
        <v>7369</v>
      </c>
      <c r="C809" s="2" t="s">
        <v>5317</v>
      </c>
      <c r="D809" s="2" t="b">
        <v>1</v>
      </c>
      <c r="E809" s="2">
        <v>94.0</v>
      </c>
      <c r="F809" s="2">
        <v>34.0</v>
      </c>
      <c r="G809" s="2">
        <v>60.0</v>
      </c>
      <c r="H809" s="130">
        <v>42331.8875</v>
      </c>
      <c r="I809" s="2" t="s">
        <v>5319</v>
      </c>
      <c r="J809" s="2" t="s">
        <v>5320</v>
      </c>
      <c r="K809" s="2" t="s">
        <v>5321</v>
      </c>
      <c r="Q809" s="2" t="s">
        <v>5322</v>
      </c>
      <c r="R809" s="2" t="b">
        <v>1</v>
      </c>
      <c r="S809" s="2" t="b">
        <v>1</v>
      </c>
      <c r="T809" s="2">
        <v>98104.0</v>
      </c>
      <c r="U809" s="2" t="s">
        <v>1734</v>
      </c>
      <c r="V809" s="2" t="s">
        <v>291</v>
      </c>
      <c r="W809" s="53">
        <v>5911546.0</v>
      </c>
      <c r="X809" s="53">
        <v>3756115.0</v>
      </c>
      <c r="Y809" s="2" t="s">
        <v>5323</v>
      </c>
      <c r="Z809" s="2" t="s">
        <v>7831</v>
      </c>
    </row>
    <row r="810">
      <c r="A810" s="2">
        <v>517.0</v>
      </c>
      <c r="B810" s="2" t="s">
        <v>7369</v>
      </c>
      <c r="C810" s="2" t="s">
        <v>5680</v>
      </c>
      <c r="D810" s="2" t="b">
        <v>0</v>
      </c>
      <c r="E810" s="2">
        <v>3.0</v>
      </c>
      <c r="F810" s="2">
        <v>0.0</v>
      </c>
      <c r="G810" s="2">
        <v>3.0</v>
      </c>
      <c r="H810" s="130">
        <v>42325.76180555556</v>
      </c>
      <c r="I810" s="2" t="s">
        <v>5681</v>
      </c>
      <c r="J810" s="2" t="s">
        <v>5682</v>
      </c>
      <c r="K810" s="2" t="s">
        <v>5683</v>
      </c>
      <c r="Q810" s="2" t="s">
        <v>5684</v>
      </c>
      <c r="R810" s="2" t="b">
        <v>1</v>
      </c>
      <c r="S810" s="2" t="b">
        <v>1</v>
      </c>
      <c r="T810" s="2">
        <v>98232.0</v>
      </c>
      <c r="U810" s="2" t="s">
        <v>5685</v>
      </c>
      <c r="V810" s="2" t="s">
        <v>291</v>
      </c>
      <c r="Z810" s="2" t="s">
        <v>7832</v>
      </c>
    </row>
    <row r="811">
      <c r="A811" s="2">
        <v>622.0</v>
      </c>
      <c r="B811" s="2" t="s">
        <v>7369</v>
      </c>
      <c r="C811" s="2" t="s">
        <v>6554</v>
      </c>
      <c r="D811" s="2" t="b">
        <v>1</v>
      </c>
      <c r="E811" s="2">
        <v>1.0</v>
      </c>
      <c r="F811" s="2">
        <v>0.0</v>
      </c>
      <c r="G811" s="2">
        <v>1.0</v>
      </c>
      <c r="H811" s="130">
        <v>42310.663194444445</v>
      </c>
      <c r="I811" s="2" t="s">
        <v>6555</v>
      </c>
      <c r="J811" s="2" t="s">
        <v>6556</v>
      </c>
      <c r="K811" s="2" t="s">
        <v>6557</v>
      </c>
      <c r="Q811" s="2" t="s">
        <v>6558</v>
      </c>
      <c r="R811" s="2" t="b">
        <v>0</v>
      </c>
      <c r="S811" s="2" t="b">
        <v>1</v>
      </c>
      <c r="T811" s="2">
        <v>98033.0</v>
      </c>
      <c r="U811" s="2" t="s">
        <v>2870</v>
      </c>
      <c r="V811" s="2" t="s">
        <v>291</v>
      </c>
      <c r="W811" s="53">
        <v>961881.0</v>
      </c>
      <c r="X811" s="53">
        <v>871436.0</v>
      </c>
      <c r="Y811" s="2" t="s">
        <v>6559</v>
      </c>
      <c r="Z811" s="2" t="s">
        <v>7833</v>
      </c>
    </row>
    <row r="812">
      <c r="A812" s="2">
        <v>626.0</v>
      </c>
      <c r="B812" s="2" t="s">
        <v>7369</v>
      </c>
      <c r="C812" s="2" t="s">
        <v>6589</v>
      </c>
      <c r="D812" s="2" t="b">
        <v>1</v>
      </c>
      <c r="E812" s="2">
        <v>8.0</v>
      </c>
      <c r="F812" s="2">
        <v>1.0</v>
      </c>
      <c r="G812" s="2">
        <v>7.0</v>
      </c>
      <c r="H812" s="130">
        <v>42313.629166666666</v>
      </c>
      <c r="I812" s="2" t="s">
        <v>6591</v>
      </c>
      <c r="J812" s="2" t="s">
        <v>6592</v>
      </c>
      <c r="K812" s="2" t="s">
        <v>6593</v>
      </c>
      <c r="Q812" s="2" t="s">
        <v>6594</v>
      </c>
      <c r="R812" s="2" t="b">
        <v>0</v>
      </c>
      <c r="S812" s="2" t="b">
        <v>1</v>
      </c>
      <c r="T812" s="2">
        <v>98310.0</v>
      </c>
      <c r="U812" s="2" t="s">
        <v>6595</v>
      </c>
      <c r="V812" s="2" t="s">
        <v>291</v>
      </c>
      <c r="Y812" s="2" t="s">
        <v>1315</v>
      </c>
      <c r="Z812" s="2" t="s">
        <v>7835</v>
      </c>
      <c r="AA812" s="2">
        <v>1.0</v>
      </c>
      <c r="AB812" s="2">
        <v>1.0</v>
      </c>
    </row>
    <row r="813">
      <c r="A813" s="2">
        <v>683.0</v>
      </c>
      <c r="B813" s="2" t="s">
        <v>7369</v>
      </c>
      <c r="C813" s="2" t="s">
        <v>6904</v>
      </c>
      <c r="D813" s="2" t="b">
        <v>1</v>
      </c>
      <c r="E813" s="2">
        <v>0.0</v>
      </c>
      <c r="F813" s="2">
        <v>0.0</v>
      </c>
      <c r="G813" s="2">
        <v>0.0</v>
      </c>
      <c r="H813" s="130">
        <v>42331.513194444444</v>
      </c>
      <c r="I813" s="2" t="s">
        <v>6906</v>
      </c>
      <c r="J813" s="2" t="s">
        <v>6907</v>
      </c>
      <c r="K813" s="2" t="s">
        <v>6908</v>
      </c>
      <c r="Q813" s="2" t="s">
        <v>6909</v>
      </c>
      <c r="R813" s="2" t="b">
        <v>0</v>
      </c>
      <c r="S813" s="2" t="b">
        <v>0</v>
      </c>
      <c r="T813" s="2">
        <v>98052.0</v>
      </c>
      <c r="U813" s="2" t="s">
        <v>6910</v>
      </c>
      <c r="V813" s="2" t="s">
        <v>291</v>
      </c>
      <c r="W813" s="53">
        <v>6.2530603E7</v>
      </c>
      <c r="X813" s="53">
        <v>5.8734316E7</v>
      </c>
      <c r="Z813" s="2" t="s">
        <v>7837</v>
      </c>
      <c r="AA813" s="2">
        <v>1.0</v>
      </c>
      <c r="AB813" s="2">
        <v>2.0</v>
      </c>
    </row>
    <row r="814">
      <c r="A814" s="2">
        <v>209.0</v>
      </c>
      <c r="B814" s="2" t="s">
        <v>7369</v>
      </c>
      <c r="C814" s="2" t="s">
        <v>2296</v>
      </c>
      <c r="D814" s="2" t="b">
        <v>1</v>
      </c>
      <c r="E814" s="2">
        <v>16.0</v>
      </c>
      <c r="F814" s="2">
        <v>5.0</v>
      </c>
      <c r="G814" s="2">
        <v>11.0</v>
      </c>
      <c r="H814" s="130">
        <v>42316.65416666667</v>
      </c>
      <c r="I814" s="2" t="s">
        <v>2297</v>
      </c>
      <c r="J814" s="2" t="s">
        <v>2298</v>
      </c>
      <c r="K814" s="2" t="s">
        <v>2299</v>
      </c>
      <c r="Q814" s="2" t="s">
        <v>2300</v>
      </c>
      <c r="R814" s="2" t="b">
        <v>1</v>
      </c>
      <c r="S814" s="2" t="b">
        <v>1</v>
      </c>
      <c r="T814" s="2">
        <v>53405.0</v>
      </c>
      <c r="U814" s="2" t="s">
        <v>2301</v>
      </c>
      <c r="V814" s="2" t="s">
        <v>2302</v>
      </c>
      <c r="Y814" s="2" t="s">
        <v>2303</v>
      </c>
      <c r="Z814" s="2" t="s">
        <v>7838</v>
      </c>
    </row>
    <row r="815">
      <c r="A815" s="2">
        <v>211.0</v>
      </c>
      <c r="B815" s="2" t="s">
        <v>7369</v>
      </c>
      <c r="C815" s="2" t="s">
        <v>2317</v>
      </c>
      <c r="D815" s="2" t="b">
        <v>1</v>
      </c>
      <c r="E815" s="2">
        <v>53.0</v>
      </c>
      <c r="F815" s="2">
        <v>4.0</v>
      </c>
      <c r="G815" s="2">
        <v>49.0</v>
      </c>
      <c r="H815" s="130">
        <v>42326.41805555556</v>
      </c>
      <c r="I815" s="2" t="s">
        <v>2318</v>
      </c>
      <c r="J815" s="2" t="s">
        <v>2319</v>
      </c>
      <c r="K815" s="2" t="s">
        <v>2320</v>
      </c>
      <c r="Q815" s="2" t="s">
        <v>2321</v>
      </c>
      <c r="R815" s="2" t="b">
        <v>1</v>
      </c>
      <c r="S815" s="2" t="b">
        <v>0</v>
      </c>
      <c r="T815" s="2">
        <v>54413.0</v>
      </c>
      <c r="U815" s="2" t="s">
        <v>2322</v>
      </c>
      <c r="V815" s="2" t="s">
        <v>2302</v>
      </c>
      <c r="W815" s="53">
        <v>71683.0</v>
      </c>
      <c r="X815" s="53">
        <v>81385.0</v>
      </c>
      <c r="Y815" s="2" t="s">
        <v>559</v>
      </c>
      <c r="Z815" s="2" t="s">
        <v>7839</v>
      </c>
    </row>
    <row r="816">
      <c r="A816" s="2">
        <v>275.0</v>
      </c>
      <c r="B816" s="2" t="s">
        <v>7369</v>
      </c>
      <c r="C816" s="2" t="s">
        <v>2932</v>
      </c>
      <c r="D816" s="2" t="b">
        <v>1</v>
      </c>
      <c r="E816" s="2">
        <v>3.0</v>
      </c>
      <c r="F816" s="2">
        <v>0.0</v>
      </c>
      <c r="G816" s="2">
        <v>3.0</v>
      </c>
      <c r="H816" s="130">
        <v>42322.21805555555</v>
      </c>
      <c r="I816" s="2" t="s">
        <v>2933</v>
      </c>
      <c r="J816" s="2" t="s">
        <v>2934</v>
      </c>
      <c r="K816" s="2" t="s">
        <v>2935</v>
      </c>
      <c r="Q816" s="2" t="s">
        <v>2937</v>
      </c>
      <c r="R816" s="2" t="b">
        <v>1</v>
      </c>
      <c r="S816" s="2" t="b">
        <v>1</v>
      </c>
      <c r="T816" s="2">
        <v>54301.0</v>
      </c>
      <c r="U816" s="2" t="s">
        <v>2938</v>
      </c>
      <c r="V816" s="2" t="s">
        <v>2302</v>
      </c>
      <c r="Z816" s="2" t="s">
        <v>7840</v>
      </c>
    </row>
    <row r="817">
      <c r="A817" s="2">
        <v>281.0</v>
      </c>
      <c r="B817" s="2" t="s">
        <v>7369</v>
      </c>
      <c r="C817" s="2" t="s">
        <v>2995</v>
      </c>
      <c r="D817" s="2" t="b">
        <v>1</v>
      </c>
      <c r="E817" s="2">
        <v>2.0</v>
      </c>
      <c r="F817" s="2">
        <v>0.0</v>
      </c>
      <c r="G817" s="2">
        <v>2.0</v>
      </c>
      <c r="H817" s="130">
        <v>42325.67083333333</v>
      </c>
      <c r="I817" s="2" t="s">
        <v>2997</v>
      </c>
      <c r="J817" s="2" t="s">
        <v>2998</v>
      </c>
      <c r="K817" s="2" t="s">
        <v>2999</v>
      </c>
      <c r="Q817" s="2" t="s">
        <v>3000</v>
      </c>
      <c r="R817" s="2" t="b">
        <v>1</v>
      </c>
      <c r="S817" s="2" t="b">
        <v>1</v>
      </c>
      <c r="T817" s="2">
        <v>54487.0</v>
      </c>
      <c r="U817" s="2" t="s">
        <v>3001</v>
      </c>
      <c r="V817" s="2" t="s">
        <v>2302</v>
      </c>
      <c r="W817" s="53">
        <v>1320020.0</v>
      </c>
      <c r="X817" s="53">
        <v>636284.0</v>
      </c>
      <c r="Y817" s="2" t="s">
        <v>3002</v>
      </c>
      <c r="Z817" s="2" t="s">
        <v>7841</v>
      </c>
    </row>
    <row r="818">
      <c r="A818" s="2">
        <v>690.0</v>
      </c>
      <c r="B818" s="2" t="s">
        <v>7369</v>
      </c>
      <c r="C818" s="2" t="s">
        <v>2317</v>
      </c>
      <c r="D818" s="2" t="b">
        <v>1</v>
      </c>
      <c r="E818" s="2">
        <v>7.0</v>
      </c>
      <c r="F818" s="2">
        <v>1.0</v>
      </c>
      <c r="G818" s="2">
        <v>6.0</v>
      </c>
      <c r="H818" s="130">
        <v>42326.794444444444</v>
      </c>
      <c r="I818" s="2" t="s">
        <v>6966</v>
      </c>
      <c r="J818" s="2" t="s">
        <v>2319</v>
      </c>
      <c r="K818" s="2" t="s">
        <v>6967</v>
      </c>
      <c r="Q818" s="2" t="s">
        <v>6968</v>
      </c>
      <c r="R818" s="2" t="b">
        <v>0</v>
      </c>
      <c r="S818" s="2" t="b">
        <v>1</v>
      </c>
      <c r="T818" s="2">
        <v>54413.0</v>
      </c>
      <c r="U818" s="2" t="s">
        <v>2322</v>
      </c>
      <c r="V818" s="2" t="s">
        <v>2302</v>
      </c>
      <c r="W818" s="53">
        <v>71683.0</v>
      </c>
      <c r="X818" s="53">
        <v>81385.0</v>
      </c>
      <c r="Y818" s="2" t="s">
        <v>559</v>
      </c>
      <c r="Z818" s="2" t="s">
        <v>7842</v>
      </c>
      <c r="AA818" s="2">
        <v>3.0</v>
      </c>
      <c r="AB818" s="2">
        <v>5.0</v>
      </c>
    </row>
    <row r="819">
      <c r="A819" s="2">
        <v>758.0</v>
      </c>
      <c r="B819" s="2" t="s">
        <v>7369</v>
      </c>
      <c r="C819" s="2" t="s">
        <v>7275</v>
      </c>
      <c r="D819" s="2" t="b">
        <v>1</v>
      </c>
      <c r="E819" s="2">
        <v>2.0</v>
      </c>
      <c r="F819" s="2">
        <v>0.0</v>
      </c>
      <c r="G819" s="2">
        <v>2.0</v>
      </c>
      <c r="H819" s="130">
        <v>42313.70972222222</v>
      </c>
      <c r="I819" s="2" t="s">
        <v>7276</v>
      </c>
      <c r="J819" s="2" t="s">
        <v>7277</v>
      </c>
      <c r="K819" s="2" t="s">
        <v>7278</v>
      </c>
      <c r="Q819" s="2" t="s">
        <v>7279</v>
      </c>
      <c r="R819" s="2" t="b">
        <v>0</v>
      </c>
      <c r="S819" s="2" t="b">
        <v>0</v>
      </c>
      <c r="T819" s="2">
        <v>54235.0</v>
      </c>
      <c r="U819" s="2" t="s">
        <v>7280</v>
      </c>
      <c r="V819" s="2" t="s">
        <v>2302</v>
      </c>
      <c r="W819" s="53">
        <v>1534779.0</v>
      </c>
      <c r="X819" s="53">
        <v>1498436.0</v>
      </c>
      <c r="Y819" s="2" t="s">
        <v>7282</v>
      </c>
      <c r="Z819" s="2" t="s">
        <v>7843</v>
      </c>
      <c r="AA819" s="2">
        <v>3.0</v>
      </c>
      <c r="AB819" s="2">
        <v>1.0</v>
      </c>
    </row>
    <row r="820">
      <c r="A820" s="2">
        <v>818.0</v>
      </c>
      <c r="B820" s="2" t="s">
        <v>7369</v>
      </c>
      <c r="C820" s="2" t="s">
        <v>7545</v>
      </c>
      <c r="D820" s="2" t="b">
        <v>0</v>
      </c>
      <c r="E820" s="2">
        <v>2.0</v>
      </c>
      <c r="F820" s="2">
        <v>0.0</v>
      </c>
      <c r="G820" s="2">
        <v>2.0</v>
      </c>
      <c r="H820" s="130">
        <v>42322.23819444444</v>
      </c>
      <c r="I820" s="2" t="s">
        <v>7546</v>
      </c>
      <c r="J820" s="2" t="s">
        <v>7547</v>
      </c>
      <c r="K820" s="2" t="s">
        <v>7548</v>
      </c>
      <c r="Q820" s="2" t="s">
        <v>7549</v>
      </c>
      <c r="R820" s="2" t="b">
        <v>0</v>
      </c>
      <c r="S820" s="2" t="b">
        <v>0</v>
      </c>
      <c r="T820" s="2">
        <v>54221.0</v>
      </c>
      <c r="U820" s="2" t="s">
        <v>7550</v>
      </c>
      <c r="V820" s="2" t="s">
        <v>2302</v>
      </c>
      <c r="Z820" s="2" t="s">
        <v>7844</v>
      </c>
      <c r="AA820" s="2">
        <v>3.0</v>
      </c>
    </row>
    <row r="821">
      <c r="A821" s="2">
        <v>104.0</v>
      </c>
      <c r="B821" s="2" t="s">
        <v>7369</v>
      </c>
      <c r="C821" s="2" t="s">
        <v>1305</v>
      </c>
      <c r="D821" s="2" t="b">
        <v>1</v>
      </c>
      <c r="E821" s="2">
        <v>19.0</v>
      </c>
      <c r="F821" s="2">
        <v>8.0</v>
      </c>
      <c r="G821" s="2">
        <v>11.0</v>
      </c>
      <c r="H821" s="130">
        <v>42327.419444444444</v>
      </c>
      <c r="I821" s="2" t="s">
        <v>1306</v>
      </c>
      <c r="J821" s="2" t="s">
        <v>1307</v>
      </c>
      <c r="K821" s="2" t="s">
        <v>1308</v>
      </c>
      <c r="Q821" s="2" t="s">
        <v>1310</v>
      </c>
      <c r="R821" s="2" t="b">
        <v>1</v>
      </c>
      <c r="S821" s="2" t="b">
        <v>1</v>
      </c>
      <c r="T821" s="2">
        <v>25403.0</v>
      </c>
      <c r="U821" s="2" t="s">
        <v>1312</v>
      </c>
      <c r="V821" s="2" t="s">
        <v>1313</v>
      </c>
      <c r="Y821" s="2" t="s">
        <v>1315</v>
      </c>
      <c r="Z821" s="2" t="s">
        <v>7845</v>
      </c>
      <c r="AA821" s="2">
        <v>1.0</v>
      </c>
      <c r="AB821" s="2">
        <v>3.0</v>
      </c>
    </row>
    <row r="822">
      <c r="A822" s="2">
        <v>507.0</v>
      </c>
      <c r="B822" s="2" t="s">
        <v>7369</v>
      </c>
      <c r="C822" s="2" t="s">
        <v>5614</v>
      </c>
      <c r="D822" s="2" t="b">
        <v>0</v>
      </c>
      <c r="E822" s="2">
        <v>122.0</v>
      </c>
      <c r="F822" s="2">
        <v>25.0</v>
      </c>
      <c r="G822" s="2">
        <v>97.0</v>
      </c>
      <c r="H822" s="130">
        <v>42324.938888888886</v>
      </c>
      <c r="I822" s="2" t="s">
        <v>5615</v>
      </c>
      <c r="J822" s="2" t="s">
        <v>5616</v>
      </c>
      <c r="K822" s="2" t="s">
        <v>5617</v>
      </c>
      <c r="Q822" s="2" t="s">
        <v>5618</v>
      </c>
      <c r="R822" s="2" t="b">
        <v>1</v>
      </c>
      <c r="S822" s="2" t="b">
        <v>1</v>
      </c>
      <c r="T822" s="2">
        <v>25430.0</v>
      </c>
      <c r="U822" s="2" t="s">
        <v>5619</v>
      </c>
      <c r="V822" s="2" t="s">
        <v>1313</v>
      </c>
      <c r="Z822" s="2" t="s">
        <v>7846</v>
      </c>
    </row>
    <row r="823">
      <c r="A823" s="2">
        <v>815.0</v>
      </c>
      <c r="B823" s="2" t="s">
        <v>7369</v>
      </c>
      <c r="C823" s="2" t="s">
        <v>7531</v>
      </c>
      <c r="D823" s="2" t="b">
        <v>0</v>
      </c>
      <c r="E823" s="2">
        <v>23.0</v>
      </c>
      <c r="F823" s="2">
        <v>9.0</v>
      </c>
      <c r="G823" s="2">
        <v>14.0</v>
      </c>
      <c r="H823" s="130">
        <v>42314.45694444444</v>
      </c>
      <c r="I823" s="2" t="s">
        <v>7532</v>
      </c>
      <c r="J823" s="2" t="s">
        <v>7533</v>
      </c>
      <c r="K823" s="2" t="s">
        <v>7534</v>
      </c>
      <c r="Q823" s="2" t="s">
        <v>7535</v>
      </c>
      <c r="R823" s="2" t="b">
        <v>0</v>
      </c>
      <c r="S823" s="2" t="b">
        <v>1</v>
      </c>
      <c r="T823" s="2">
        <v>24740.0</v>
      </c>
      <c r="U823" s="2" t="s">
        <v>7536</v>
      </c>
      <c r="V823" s="2" t="s">
        <v>1313</v>
      </c>
      <c r="Z823" s="2" t="s">
        <v>7847</v>
      </c>
      <c r="AA823" s="2">
        <v>3.0</v>
      </c>
      <c r="AB823" s="2">
        <v>1.0</v>
      </c>
    </row>
    <row r="824">
      <c r="A824" s="2">
        <v>607.0</v>
      </c>
      <c r="B824" s="2" t="s">
        <v>7369</v>
      </c>
      <c r="C824" s="2" t="s">
        <v>6454</v>
      </c>
      <c r="D824" s="2" t="b">
        <v>0</v>
      </c>
      <c r="E824" s="2">
        <v>3.0</v>
      </c>
      <c r="F824" s="2">
        <v>1.0</v>
      </c>
      <c r="G824" s="2">
        <v>2.0</v>
      </c>
      <c r="H824" s="130">
        <v>42320.35625</v>
      </c>
      <c r="I824" s="2" t="s">
        <v>6455</v>
      </c>
      <c r="J824" s="2" t="s">
        <v>6456</v>
      </c>
      <c r="K824" s="2" t="s">
        <v>6457</v>
      </c>
      <c r="Q824" s="2" t="s">
        <v>6459</v>
      </c>
      <c r="R824" s="2" t="b">
        <v>1</v>
      </c>
      <c r="S824" s="2" t="b">
        <v>1</v>
      </c>
      <c r="T824" s="2">
        <v>82716.0</v>
      </c>
      <c r="U824" s="2" t="s">
        <v>6460</v>
      </c>
      <c r="V824" s="2" t="s">
        <v>6461</v>
      </c>
      <c r="Z824" s="2" t="s">
        <v>7848</v>
      </c>
      <c r="AA824" s="2">
        <v>3.0</v>
      </c>
      <c r="AB824" s="2">
        <v>1.0</v>
      </c>
    </row>
  </sheetData>
  <hyperlinks>
    <hyperlink r:id="rId1" ref="P202"/>
    <hyperlink r:id="rId2" ref="C646"/>
  </hyperlinks>
  <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1.43"/>
  </cols>
  <sheetData>
    <row r="1">
      <c r="A1" s="69" t="s">
        <v>281</v>
      </c>
      <c r="B1" s="69" t="s">
        <v>9</v>
      </c>
      <c r="C1" s="69" t="s">
        <v>12</v>
      </c>
      <c r="D1" s="69" t="s">
        <v>282</v>
      </c>
      <c r="E1" s="69" t="s">
        <v>283</v>
      </c>
    </row>
    <row r="2">
      <c r="A2" s="69" t="s">
        <v>5794</v>
      </c>
      <c r="B2" s="131">
        <v>42330.55694444444</v>
      </c>
      <c r="C2" s="69" t="s">
        <v>5796</v>
      </c>
      <c r="D2" s="69" t="s">
        <v>6803</v>
      </c>
      <c r="E2" s="132" t="s">
        <v>6805</v>
      </c>
    </row>
    <row r="3">
      <c r="A3" s="69" t="s">
        <v>5998</v>
      </c>
      <c r="B3" s="131">
        <v>42322.31597222222</v>
      </c>
      <c r="C3" s="69" t="s">
        <v>6003</v>
      </c>
      <c r="D3" s="69" t="s">
        <v>7318</v>
      </c>
      <c r="E3" s="132" t="s">
        <v>7319</v>
      </c>
    </row>
    <row r="4">
      <c r="A4" s="69" t="s">
        <v>3956</v>
      </c>
      <c r="B4" s="131">
        <v>42326.51527777778</v>
      </c>
      <c r="C4" s="69" t="s">
        <v>3960</v>
      </c>
      <c r="D4" s="69" t="s">
        <v>6975</v>
      </c>
      <c r="E4" s="132" t="s">
        <v>6976</v>
      </c>
    </row>
    <row r="5">
      <c r="A5" s="69" t="s">
        <v>5472</v>
      </c>
      <c r="B5" s="131">
        <v>42310.63958333333</v>
      </c>
      <c r="C5" s="69" t="s">
        <v>5477</v>
      </c>
      <c r="D5" s="69" t="s">
        <v>6604</v>
      </c>
      <c r="E5" s="132" t="s">
        <v>6605</v>
      </c>
    </row>
    <row r="6">
      <c r="A6" s="69" t="s">
        <v>7411</v>
      </c>
      <c r="B6" s="131">
        <v>42318.41180555556</v>
      </c>
      <c r="C6" s="69" t="s">
        <v>7410</v>
      </c>
      <c r="D6" s="69" t="s">
        <v>7413</v>
      </c>
      <c r="E6" s="132" t="s">
        <v>7414</v>
      </c>
    </row>
    <row r="7">
      <c r="A7" s="69" t="s">
        <v>4126</v>
      </c>
      <c r="B7" s="131">
        <v>42328.30416666667</v>
      </c>
      <c r="C7" s="69" t="s">
        <v>4131</v>
      </c>
      <c r="D7" s="69" t="s">
        <v>6498</v>
      </c>
      <c r="E7" s="132" t="s">
        <v>6499</v>
      </c>
    </row>
    <row r="8">
      <c r="A8" s="69" t="s">
        <v>6673</v>
      </c>
      <c r="B8" s="131">
        <v>42324.430555555555</v>
      </c>
      <c r="C8" s="69" t="s">
        <v>6672</v>
      </c>
      <c r="D8" s="69" t="s">
        <v>6677</v>
      </c>
      <c r="E8" s="132" t="s">
        <v>6678</v>
      </c>
    </row>
    <row r="9">
      <c r="A9" s="69" t="s">
        <v>5849</v>
      </c>
      <c r="B9" s="131">
        <v>42321.80625</v>
      </c>
      <c r="C9" s="69" t="s">
        <v>5853</v>
      </c>
      <c r="D9" s="69" t="s">
        <v>7188</v>
      </c>
      <c r="E9" s="132" t="s">
        <v>7189</v>
      </c>
    </row>
    <row r="10">
      <c r="A10" s="69" t="s">
        <v>1798</v>
      </c>
      <c r="B10" s="131">
        <v>42319.53402777778</v>
      </c>
      <c r="C10" s="69" t="s">
        <v>1796</v>
      </c>
      <c r="D10" s="69" t="s">
        <v>6682</v>
      </c>
      <c r="E10" s="132" t="s">
        <v>6683</v>
      </c>
    </row>
    <row r="11">
      <c r="A11" s="69" t="s">
        <v>3578</v>
      </c>
      <c r="B11" s="131">
        <v>42321.92569444444</v>
      </c>
      <c r="C11" s="69" t="s">
        <v>3582</v>
      </c>
      <c r="D11" s="69" t="s">
        <v>7102</v>
      </c>
      <c r="E11" s="132" t="s">
        <v>7103</v>
      </c>
    </row>
    <row r="12">
      <c r="A12" s="69" t="s">
        <v>4764</v>
      </c>
      <c r="B12" s="131">
        <v>42331.77013888889</v>
      </c>
      <c r="C12" s="69" t="s">
        <v>4767</v>
      </c>
      <c r="D12" s="69" t="s">
        <v>6838</v>
      </c>
      <c r="E12" s="132" t="s">
        <v>6839</v>
      </c>
    </row>
    <row r="13">
      <c r="A13" s="69" t="s">
        <v>6431</v>
      </c>
      <c r="B13" s="131">
        <v>42331.56597222222</v>
      </c>
      <c r="C13" s="69" t="s">
        <v>6436</v>
      </c>
      <c r="D13" s="69" t="s">
        <v>7507</v>
      </c>
      <c r="E13" s="132" t="s">
        <v>7508</v>
      </c>
    </row>
    <row r="14">
      <c r="A14" s="69" t="s">
        <v>5961</v>
      </c>
      <c r="B14" s="131">
        <v>42324.63263888889</v>
      </c>
      <c r="C14" s="69" t="s">
        <v>5965</v>
      </c>
      <c r="D14" s="69" t="s">
        <v>6853</v>
      </c>
      <c r="E14" s="132" t="s">
        <v>6854</v>
      </c>
    </row>
    <row r="15">
      <c r="A15" s="69" t="s">
        <v>7279</v>
      </c>
      <c r="B15" s="131">
        <v>42313.70972222222</v>
      </c>
      <c r="C15" s="69" t="s">
        <v>7278</v>
      </c>
      <c r="D15" s="69" t="s">
        <v>7284</v>
      </c>
      <c r="E15" s="132" t="s">
        <v>7285</v>
      </c>
    </row>
    <row r="16">
      <c r="A16" s="69" t="s">
        <v>6420</v>
      </c>
      <c r="B16" s="131">
        <v>42332.30972222222</v>
      </c>
      <c r="C16" s="69" t="s">
        <v>6424</v>
      </c>
      <c r="D16" s="69" t="s">
        <v>6963</v>
      </c>
      <c r="E16" s="132" t="s">
        <v>6964</v>
      </c>
    </row>
    <row r="17">
      <c r="A17" s="69" t="s">
        <v>6934</v>
      </c>
      <c r="B17" s="131">
        <v>42331.76875</v>
      </c>
      <c r="C17" s="69" t="s">
        <v>6932</v>
      </c>
      <c r="D17" s="69" t="s">
        <v>6939</v>
      </c>
      <c r="E17" s="132" t="s">
        <v>6940</v>
      </c>
    </row>
    <row r="18">
      <c r="A18" s="69" t="s">
        <v>7549</v>
      </c>
      <c r="B18" s="131">
        <v>42322.23819444444</v>
      </c>
      <c r="C18" s="69" t="s">
        <v>7548</v>
      </c>
      <c r="D18" s="69" t="s">
        <v>7553</v>
      </c>
      <c r="E18" s="132" t="s">
        <v>7554</v>
      </c>
    </row>
    <row r="19">
      <c r="A19" s="69" t="s">
        <v>5483</v>
      </c>
      <c r="B19" s="131">
        <v>42314.58888888889</v>
      </c>
      <c r="C19" s="69" t="s">
        <v>5485</v>
      </c>
      <c r="D19" s="69" t="s">
        <v>6632</v>
      </c>
      <c r="E19" s="132" t="s">
        <v>6634</v>
      </c>
    </row>
    <row r="20">
      <c r="A20" s="69" t="s">
        <v>6523</v>
      </c>
      <c r="B20" s="131">
        <v>42310.37291666667</v>
      </c>
      <c r="C20" s="69" t="s">
        <v>6522</v>
      </c>
      <c r="D20" s="69" t="s">
        <v>6526</v>
      </c>
      <c r="E20" s="132" t="s">
        <v>6528</v>
      </c>
    </row>
    <row r="21">
      <c r="A21" s="69" t="s">
        <v>5587</v>
      </c>
      <c r="B21" s="131">
        <v>42330.549305555556</v>
      </c>
      <c r="C21" s="69" t="s">
        <v>5592</v>
      </c>
      <c r="D21" s="69" t="s">
        <v>7512</v>
      </c>
      <c r="E21" s="132" t="s">
        <v>7513</v>
      </c>
    </row>
    <row r="22">
      <c r="A22" s="69" t="s">
        <v>6173</v>
      </c>
      <c r="B22" s="131">
        <v>42313.59861111111</v>
      </c>
      <c r="C22" s="69" t="s">
        <v>6175</v>
      </c>
      <c r="D22" s="69" t="s">
        <v>6823</v>
      </c>
      <c r="E22" s="132" t="s">
        <v>6824</v>
      </c>
    </row>
    <row r="23">
      <c r="A23" s="69" t="s">
        <v>1949</v>
      </c>
      <c r="B23" s="131">
        <v>42324.54513888889</v>
      </c>
      <c r="C23" s="69" t="s">
        <v>1945</v>
      </c>
      <c r="D23" s="69" t="s">
        <v>6946</v>
      </c>
      <c r="E23" s="132" t="s">
        <v>6947</v>
      </c>
    </row>
    <row r="24">
      <c r="A24" s="69" t="s">
        <v>3649</v>
      </c>
      <c r="B24" s="131">
        <v>42321.35763888889</v>
      </c>
      <c r="C24" s="69" t="s">
        <v>3652</v>
      </c>
      <c r="D24" s="69" t="s">
        <v>7519</v>
      </c>
      <c r="E24" s="132" t="s">
        <v>7520</v>
      </c>
    </row>
    <row r="25">
      <c r="A25" s="69" t="s">
        <v>3162</v>
      </c>
      <c r="B25" s="131">
        <v>42331.71388888889</v>
      </c>
      <c r="C25" s="69" t="s">
        <v>3161</v>
      </c>
      <c r="D25" s="69" t="s">
        <v>3164</v>
      </c>
      <c r="E25" s="132" t="s">
        <v>7071</v>
      </c>
    </row>
    <row r="26">
      <c r="A26" s="69" t="s">
        <v>6321</v>
      </c>
      <c r="B26" s="131">
        <v>42311.39791666667</v>
      </c>
      <c r="C26" s="69" t="s">
        <v>6326</v>
      </c>
      <c r="D26" s="69" t="s">
        <v>6844</v>
      </c>
      <c r="E26" s="132" t="s">
        <v>6845</v>
      </c>
    </row>
    <row r="27">
      <c r="A27" s="69" t="s">
        <v>3658</v>
      </c>
      <c r="B27" s="131">
        <v>42312.575</v>
      </c>
      <c r="C27" s="69" t="s">
        <v>3665</v>
      </c>
      <c r="D27" s="69" t="s">
        <v>7541</v>
      </c>
      <c r="E27" s="132" t="s">
        <v>7543</v>
      </c>
    </row>
    <row r="28">
      <c r="A28" s="69" t="s">
        <v>6763</v>
      </c>
      <c r="B28" s="131">
        <v>42328.43472222222</v>
      </c>
      <c r="C28" s="69" t="s">
        <v>6767</v>
      </c>
      <c r="D28" s="69" t="s">
        <v>7029</v>
      </c>
      <c r="E28" s="132" t="s">
        <v>7031</v>
      </c>
    </row>
    <row r="29">
      <c r="A29" s="69" t="s">
        <v>6583</v>
      </c>
      <c r="B29" s="131">
        <v>42317.76388888889</v>
      </c>
      <c r="C29" s="69" t="s">
        <v>6582</v>
      </c>
      <c r="D29" s="69" t="s">
        <v>6587</v>
      </c>
      <c r="E29" s="132" t="s">
        <v>6588</v>
      </c>
    </row>
    <row r="30">
      <c r="A30" s="69" t="s">
        <v>5820</v>
      </c>
      <c r="B30" s="131">
        <v>42317.55763888889</v>
      </c>
      <c r="C30" s="69" t="s">
        <v>5825</v>
      </c>
      <c r="D30" s="69" t="s">
        <v>7043</v>
      </c>
      <c r="E30" s="132" t="s">
        <v>7044</v>
      </c>
    </row>
    <row r="31">
      <c r="A31" s="69" t="s">
        <v>5970</v>
      </c>
      <c r="B31" s="131">
        <v>42312.52569444444</v>
      </c>
      <c r="C31" s="69" t="s">
        <v>5975</v>
      </c>
      <c r="D31" s="69" t="s">
        <v>7006</v>
      </c>
      <c r="E31" s="132" t="s">
        <v>7007</v>
      </c>
    </row>
    <row r="32">
      <c r="A32" s="69" t="s">
        <v>6696</v>
      </c>
      <c r="B32" s="131">
        <v>42312.384722222225</v>
      </c>
      <c r="C32" s="69" t="s">
        <v>6695</v>
      </c>
      <c r="D32" s="69" t="s">
        <v>6700</v>
      </c>
      <c r="E32" s="132" t="s">
        <v>6701</v>
      </c>
    </row>
    <row r="33">
      <c r="A33" s="69" t="s">
        <v>3607</v>
      </c>
      <c r="B33" s="131">
        <v>42325.725</v>
      </c>
      <c r="C33" s="69" t="s">
        <v>3611</v>
      </c>
      <c r="D33" s="69" t="s">
        <v>7236</v>
      </c>
      <c r="E33" s="132" t="s">
        <v>7237</v>
      </c>
    </row>
    <row r="34">
      <c r="A34" s="69" t="s">
        <v>7423</v>
      </c>
      <c r="B34" s="131">
        <v>42320.48263888889</v>
      </c>
      <c r="C34" s="69" t="s">
        <v>7422</v>
      </c>
      <c r="D34" s="69" t="s">
        <v>7426</v>
      </c>
      <c r="E34" s="132" t="s">
        <v>7427</v>
      </c>
    </row>
    <row r="35">
      <c r="A35" s="69" t="s">
        <v>6909</v>
      </c>
      <c r="B35" s="131">
        <v>42331.513194444444</v>
      </c>
      <c r="C35" s="69" t="s">
        <v>6908</v>
      </c>
      <c r="D35" s="69" t="s">
        <v>6912</v>
      </c>
      <c r="E35" s="132" t="s">
        <v>6913</v>
      </c>
    </row>
    <row r="36">
      <c r="A36" s="69" t="s">
        <v>7224</v>
      </c>
      <c r="B36" s="131">
        <v>42326.21527777778</v>
      </c>
      <c r="C36" s="69" t="s">
        <v>7223</v>
      </c>
      <c r="D36" s="69" t="s">
        <v>7226</v>
      </c>
      <c r="E36" s="132" t="s">
        <v>7227</v>
      </c>
    </row>
    <row r="37">
      <c r="A37" s="69" t="s">
        <v>3796</v>
      </c>
      <c r="B37" s="131">
        <v>42327.83541666667</v>
      </c>
      <c r="C37" s="69" t="s">
        <v>3802</v>
      </c>
      <c r="D37" s="69" t="s">
        <v>6687</v>
      </c>
      <c r="E37" s="132" t="s">
        <v>6688</v>
      </c>
    </row>
    <row r="38">
      <c r="A38" s="69" t="s">
        <v>7124</v>
      </c>
      <c r="B38" s="131">
        <v>42326.84930555556</v>
      </c>
      <c r="C38" s="69" t="s">
        <v>7120</v>
      </c>
      <c r="D38" s="69" t="s">
        <v>7126</v>
      </c>
      <c r="E38" s="132" t="s">
        <v>7127</v>
      </c>
    </row>
    <row r="39">
      <c r="A39" s="69" t="s">
        <v>3993</v>
      </c>
      <c r="B39" s="131">
        <v>42312.33263888889</v>
      </c>
      <c r="C39" s="69" t="s">
        <v>3998</v>
      </c>
      <c r="D39" s="69" t="s">
        <v>7156</v>
      </c>
      <c r="E39" s="132" t="s">
        <v>7157</v>
      </c>
    </row>
    <row r="40">
      <c r="A40" s="69" t="s">
        <v>271</v>
      </c>
      <c r="B40" s="131">
        <v>42325.71319444444</v>
      </c>
      <c r="C40" s="69" t="s">
        <v>270</v>
      </c>
      <c r="D40" s="69" t="s">
        <v>6956</v>
      </c>
      <c r="E40" s="132" t="s">
        <v>6958</v>
      </c>
    </row>
    <row r="41">
      <c r="A41" s="69" t="s">
        <v>6935</v>
      </c>
      <c r="B41" s="131">
        <v>42328.30763888889</v>
      </c>
      <c r="C41" s="69" t="s">
        <v>6938</v>
      </c>
      <c r="D41" s="69" t="s">
        <v>7229</v>
      </c>
      <c r="E41" s="132" t="s">
        <v>7230</v>
      </c>
    </row>
    <row r="42">
      <c r="A42" s="69" t="s">
        <v>6877</v>
      </c>
      <c r="B42" s="131">
        <v>42326.22222222222</v>
      </c>
      <c r="C42" s="69" t="s">
        <v>6876</v>
      </c>
      <c r="D42" s="69" t="s">
        <v>6879</v>
      </c>
      <c r="E42" s="132" t="s">
        <v>6880</v>
      </c>
    </row>
    <row r="43">
      <c r="A43" s="69" t="s">
        <v>4423</v>
      </c>
      <c r="B43" s="131">
        <v>42317.67291666667</v>
      </c>
      <c r="C43" s="69" t="s">
        <v>4429</v>
      </c>
      <c r="D43" s="69" t="s">
        <v>5329</v>
      </c>
      <c r="E43" s="132" t="s">
        <v>5331</v>
      </c>
    </row>
    <row r="44">
      <c r="A44" s="69" t="s">
        <v>4062</v>
      </c>
      <c r="B44" s="131">
        <v>42321.34305555555</v>
      </c>
      <c r="C44" s="69" t="s">
        <v>4061</v>
      </c>
      <c r="D44" s="69" t="s">
        <v>4068</v>
      </c>
      <c r="E44" s="132" t="s">
        <v>4069</v>
      </c>
    </row>
    <row r="45">
      <c r="A45" s="69" t="s">
        <v>3882</v>
      </c>
      <c r="B45" s="131">
        <v>42326.76111111111</v>
      </c>
      <c r="C45" s="69" t="s">
        <v>3887</v>
      </c>
      <c r="D45" s="69" t="s">
        <v>3908</v>
      </c>
      <c r="E45" s="132" t="s">
        <v>3909</v>
      </c>
    </row>
    <row r="46">
      <c r="A46" s="69" t="s">
        <v>4939</v>
      </c>
      <c r="B46" s="131">
        <v>42327.9375</v>
      </c>
      <c r="C46" s="69" t="s">
        <v>4944</v>
      </c>
      <c r="D46" s="69" t="s">
        <v>5597</v>
      </c>
      <c r="E46" s="132" t="s">
        <v>5598</v>
      </c>
    </row>
    <row r="47">
      <c r="A47" s="69" t="s">
        <v>2946</v>
      </c>
      <c r="B47" s="131">
        <v>42309.60555555556</v>
      </c>
      <c r="C47" s="69" t="s">
        <v>2945</v>
      </c>
      <c r="D47" s="69" t="s">
        <v>2949</v>
      </c>
      <c r="E47" s="132" t="s">
        <v>2950</v>
      </c>
    </row>
    <row r="48">
      <c r="A48" s="69" t="s">
        <v>1892</v>
      </c>
      <c r="B48" s="131">
        <v>42310.34166666667</v>
      </c>
      <c r="C48" s="69" t="s">
        <v>1891</v>
      </c>
      <c r="D48" s="69" t="s">
        <v>1895</v>
      </c>
      <c r="E48" s="132" t="s">
        <v>1896</v>
      </c>
    </row>
    <row r="49">
      <c r="A49" s="69" t="s">
        <v>5838</v>
      </c>
      <c r="B49" s="131">
        <v>42310.361805555556</v>
      </c>
      <c r="C49" s="69" t="s">
        <v>5837</v>
      </c>
      <c r="D49" s="69" t="s">
        <v>5846</v>
      </c>
      <c r="E49" s="132" t="s">
        <v>5847</v>
      </c>
    </row>
    <row r="50">
      <c r="A50" s="69" t="s">
        <v>265</v>
      </c>
      <c r="B50" s="131">
        <v>42310.379166666666</v>
      </c>
      <c r="C50" s="69" t="s">
        <v>263</v>
      </c>
      <c r="D50" s="69" t="s">
        <v>3274</v>
      </c>
      <c r="E50" s="132" t="s">
        <v>3275</v>
      </c>
    </row>
    <row r="51">
      <c r="A51" s="69" t="s">
        <v>1040</v>
      </c>
      <c r="B51" s="131">
        <v>42310.42986111111</v>
      </c>
      <c r="C51" s="69" t="s">
        <v>1039</v>
      </c>
      <c r="D51" s="69" t="s">
        <v>1043</v>
      </c>
      <c r="E51" s="132" t="s">
        <v>1044</v>
      </c>
    </row>
    <row r="52">
      <c r="A52" s="69" t="s">
        <v>3818</v>
      </c>
      <c r="B52" s="131">
        <v>42310.44861111111</v>
      </c>
      <c r="C52" s="69" t="s">
        <v>3817</v>
      </c>
      <c r="D52" s="69" t="s">
        <v>3827</v>
      </c>
      <c r="E52" s="132" t="s">
        <v>3828</v>
      </c>
    </row>
    <row r="53">
      <c r="A53" s="69" t="s">
        <v>1438</v>
      </c>
      <c r="B53" s="131">
        <v>42310.459027777775</v>
      </c>
      <c r="C53" s="69" t="s">
        <v>1436</v>
      </c>
      <c r="D53" s="69" t="s">
        <v>3720</v>
      </c>
      <c r="E53" s="132" t="s">
        <v>5870</v>
      </c>
    </row>
    <row r="54">
      <c r="A54" s="69" t="s">
        <v>2103</v>
      </c>
      <c r="B54" s="131">
        <v>42310.46319444444</v>
      </c>
      <c r="C54" s="69" t="s">
        <v>2102</v>
      </c>
      <c r="D54" s="69" t="s">
        <v>2107</v>
      </c>
      <c r="E54" s="132" t="s">
        <v>2108</v>
      </c>
    </row>
    <row r="55">
      <c r="A55" s="69" t="s">
        <v>1438</v>
      </c>
      <c r="B55" s="131">
        <v>42310.46666666667</v>
      </c>
      <c r="C55" s="69" t="s">
        <v>1436</v>
      </c>
      <c r="D55" s="69" t="s">
        <v>3720</v>
      </c>
      <c r="E55" s="132" t="s">
        <v>3721</v>
      </c>
    </row>
    <row r="56">
      <c r="A56" s="69" t="s">
        <v>544</v>
      </c>
      <c r="B56" s="131">
        <v>42310.46805555555</v>
      </c>
      <c r="C56" s="69" t="s">
        <v>543</v>
      </c>
      <c r="D56" s="69" t="s">
        <v>552</v>
      </c>
      <c r="E56" s="132" t="s">
        <v>554</v>
      </c>
    </row>
    <row r="57">
      <c r="A57" s="69" t="s">
        <v>2244</v>
      </c>
      <c r="B57" s="131">
        <v>42310.478472222225</v>
      </c>
      <c r="C57" s="69" t="s">
        <v>2243</v>
      </c>
      <c r="D57" s="69" t="s">
        <v>2249</v>
      </c>
      <c r="E57" s="132" t="s">
        <v>2250</v>
      </c>
    </row>
    <row r="58">
      <c r="A58" s="69" t="s">
        <v>2047</v>
      </c>
      <c r="B58" s="131">
        <v>42310.486805555556</v>
      </c>
      <c r="C58" s="69" t="s">
        <v>2046</v>
      </c>
      <c r="D58" s="69" t="s">
        <v>2050</v>
      </c>
      <c r="E58" s="132" t="s">
        <v>2051</v>
      </c>
    </row>
    <row r="59">
      <c r="A59" s="69" t="s">
        <v>2253</v>
      </c>
      <c r="B59" s="131">
        <v>42310.486805555556</v>
      </c>
      <c r="C59" s="69" t="s">
        <v>2252</v>
      </c>
      <c r="D59" s="69" t="s">
        <v>2255</v>
      </c>
      <c r="E59" s="132" t="s">
        <v>2256</v>
      </c>
    </row>
    <row r="60">
      <c r="A60" s="69" t="s">
        <v>5648</v>
      </c>
      <c r="B60" s="131">
        <v>42310.50763888889</v>
      </c>
      <c r="C60" s="69" t="s">
        <v>5647</v>
      </c>
      <c r="D60" s="69" t="s">
        <v>5650</v>
      </c>
      <c r="E60" s="132" t="s">
        <v>5651</v>
      </c>
    </row>
    <row r="61">
      <c r="A61" s="69" t="s">
        <v>4089</v>
      </c>
      <c r="B61" s="131">
        <v>42310.52361111111</v>
      </c>
      <c r="C61" s="69" t="s">
        <v>4095</v>
      </c>
      <c r="D61" s="69" t="s">
        <v>5382</v>
      </c>
      <c r="E61" s="132" t="s">
        <v>5383</v>
      </c>
    </row>
    <row r="62">
      <c r="A62" s="69" t="s">
        <v>1217</v>
      </c>
      <c r="B62" s="131">
        <v>42310.57777777778</v>
      </c>
      <c r="C62" s="69" t="s">
        <v>1216</v>
      </c>
      <c r="D62" s="69" t="s">
        <v>1221</v>
      </c>
      <c r="E62" s="132" t="s">
        <v>1222</v>
      </c>
    </row>
    <row r="63">
      <c r="A63" s="69" t="s">
        <v>2153</v>
      </c>
      <c r="B63" s="131">
        <v>42310.580555555556</v>
      </c>
      <c r="C63" s="69" t="s">
        <v>2149</v>
      </c>
      <c r="D63" s="69" t="s">
        <v>2156</v>
      </c>
      <c r="E63" s="132" t="s">
        <v>2157</v>
      </c>
    </row>
    <row r="64">
      <c r="A64" s="69" t="s">
        <v>5551</v>
      </c>
      <c r="B64" s="131">
        <v>42310.59305555555</v>
      </c>
      <c r="C64" s="69" t="s">
        <v>5547</v>
      </c>
      <c r="D64" s="69" t="s">
        <v>5554</v>
      </c>
      <c r="E64" s="132" t="s">
        <v>5556</v>
      </c>
    </row>
    <row r="65">
      <c r="A65" s="69" t="s">
        <v>4457</v>
      </c>
      <c r="B65" s="131">
        <v>42310.66180555556</v>
      </c>
      <c r="C65" s="69" t="s">
        <v>4454</v>
      </c>
      <c r="D65" s="69" t="s">
        <v>4463</v>
      </c>
      <c r="E65" s="132" t="s">
        <v>4464</v>
      </c>
    </row>
    <row r="66">
      <c r="A66" s="69" t="s">
        <v>2433</v>
      </c>
      <c r="B66" s="131">
        <v>42310.70972222222</v>
      </c>
      <c r="C66" s="69" t="s">
        <v>2432</v>
      </c>
      <c r="D66" s="69" t="s">
        <v>2436</v>
      </c>
      <c r="E66" s="132" t="s">
        <v>2437</v>
      </c>
    </row>
    <row r="67">
      <c r="A67" s="69" t="s">
        <v>4435</v>
      </c>
      <c r="B67" s="131">
        <v>42310.75347222222</v>
      </c>
      <c r="C67" s="69" t="s">
        <v>4434</v>
      </c>
      <c r="D67" s="69" t="s">
        <v>4446</v>
      </c>
      <c r="E67" s="132" t="s">
        <v>4449</v>
      </c>
    </row>
    <row r="68">
      <c r="A68" s="69" t="s">
        <v>2279</v>
      </c>
      <c r="B68" s="131">
        <v>42310.754166666666</v>
      </c>
      <c r="C68" s="69" t="s">
        <v>2278</v>
      </c>
      <c r="D68" s="69" t="s">
        <v>2283</v>
      </c>
      <c r="E68" s="132" t="s">
        <v>2284</v>
      </c>
    </row>
    <row r="69">
      <c r="A69" s="69" t="s">
        <v>2570</v>
      </c>
      <c r="B69" s="131">
        <v>42310.76388888889</v>
      </c>
      <c r="C69" s="69" t="s">
        <v>2569</v>
      </c>
      <c r="D69" s="69" t="s">
        <v>2574</v>
      </c>
      <c r="E69" s="132" t="s">
        <v>2575</v>
      </c>
    </row>
    <row r="70">
      <c r="A70" s="69" t="s">
        <v>4535</v>
      </c>
      <c r="B70" s="131">
        <v>42310.770833333336</v>
      </c>
      <c r="C70" s="69" t="s">
        <v>4534</v>
      </c>
      <c r="D70" s="69" t="s">
        <v>4543</v>
      </c>
      <c r="E70" s="132" t="s">
        <v>4544</v>
      </c>
    </row>
    <row r="71">
      <c r="A71" s="69" t="s">
        <v>1278</v>
      </c>
      <c r="B71" s="131">
        <v>42310.79791666667</v>
      </c>
      <c r="C71" s="69" t="s">
        <v>1277</v>
      </c>
      <c r="D71" s="69" t="s">
        <v>1282</v>
      </c>
      <c r="E71" s="132" t="s">
        <v>1283</v>
      </c>
    </row>
    <row r="72">
      <c r="A72" s="69" t="s">
        <v>2710</v>
      </c>
      <c r="B72" s="131">
        <v>42310.82708333333</v>
      </c>
      <c r="C72" s="69" t="s">
        <v>2708</v>
      </c>
      <c r="D72" s="69" t="s">
        <v>2715</v>
      </c>
      <c r="E72" s="132" t="s">
        <v>2716</v>
      </c>
    </row>
    <row r="73">
      <c r="A73" s="69" t="s">
        <v>1854</v>
      </c>
      <c r="B73" s="131">
        <v>42310.83819444444</v>
      </c>
      <c r="C73" s="69" t="s">
        <v>1853</v>
      </c>
      <c r="D73" s="69" t="s">
        <v>1858</v>
      </c>
      <c r="E73" s="132" t="s">
        <v>1859</v>
      </c>
    </row>
    <row r="74">
      <c r="A74" s="69" t="s">
        <v>3477</v>
      </c>
      <c r="B74" s="131">
        <v>42310.958333333336</v>
      </c>
      <c r="C74" s="69" t="s">
        <v>3483</v>
      </c>
      <c r="D74" s="69" t="s">
        <v>6357</v>
      </c>
      <c r="E74" s="132" t="s">
        <v>6358</v>
      </c>
    </row>
    <row r="75">
      <c r="A75" s="69" t="s">
        <v>3194</v>
      </c>
      <c r="B75" s="131">
        <v>42310.97708333333</v>
      </c>
      <c r="C75" s="69" t="s">
        <v>3200</v>
      </c>
      <c r="D75" s="69" t="s">
        <v>3433</v>
      </c>
      <c r="E75" s="132" t="s">
        <v>3434</v>
      </c>
    </row>
    <row r="76">
      <c r="A76" s="69" t="s">
        <v>6276</v>
      </c>
      <c r="B76" s="131">
        <v>42310.990277777775</v>
      </c>
      <c r="C76" s="69" t="s">
        <v>6273</v>
      </c>
      <c r="D76" s="69" t="s">
        <v>6285</v>
      </c>
      <c r="E76" s="132" t="s">
        <v>6286</v>
      </c>
    </row>
    <row r="77">
      <c r="A77" s="69" t="s">
        <v>2902</v>
      </c>
      <c r="B77" s="131">
        <v>42311.20763888889</v>
      </c>
      <c r="C77" s="69" t="s">
        <v>2899</v>
      </c>
      <c r="D77" s="69" t="s">
        <v>2907</v>
      </c>
      <c r="E77" s="132" t="s">
        <v>2908</v>
      </c>
    </row>
    <row r="78">
      <c r="A78" s="69" t="s">
        <v>4304</v>
      </c>
      <c r="B78" s="131">
        <v>42311.271527777775</v>
      </c>
      <c r="C78" s="69" t="s">
        <v>4299</v>
      </c>
      <c r="D78" s="69" t="s">
        <v>4307</v>
      </c>
      <c r="E78" s="132" t="s">
        <v>4308</v>
      </c>
    </row>
    <row r="79">
      <c r="A79" s="69" t="s">
        <v>4006</v>
      </c>
      <c r="B79" s="131">
        <v>42311.29583333333</v>
      </c>
      <c r="C79" s="69" t="s">
        <v>4005</v>
      </c>
      <c r="D79" s="69" t="s">
        <v>4010</v>
      </c>
      <c r="E79" s="132" t="s">
        <v>4011</v>
      </c>
    </row>
    <row r="80">
      <c r="A80" s="69" t="s">
        <v>2913</v>
      </c>
      <c r="B80" s="131">
        <v>42311.29722222222</v>
      </c>
      <c r="C80" s="69" t="s">
        <v>2912</v>
      </c>
      <c r="D80" s="69" t="s">
        <v>2918</v>
      </c>
      <c r="E80" s="132" t="s">
        <v>2919</v>
      </c>
    </row>
    <row r="81">
      <c r="A81" s="69" t="s">
        <v>1828</v>
      </c>
      <c r="B81" s="131">
        <v>42311.37222222222</v>
      </c>
      <c r="C81" s="69" t="s">
        <v>1827</v>
      </c>
      <c r="D81" s="69" t="s">
        <v>1832</v>
      </c>
      <c r="E81" s="132" t="s">
        <v>1833</v>
      </c>
    </row>
    <row r="82">
      <c r="A82" s="69" t="s">
        <v>3536</v>
      </c>
      <c r="B82" s="131">
        <v>42311.37708333333</v>
      </c>
      <c r="C82" s="69" t="s">
        <v>3535</v>
      </c>
      <c r="D82" s="69" t="s">
        <v>3546</v>
      </c>
      <c r="E82" s="132" t="s">
        <v>3548</v>
      </c>
    </row>
    <row r="83">
      <c r="A83" s="69" t="s">
        <v>3648</v>
      </c>
      <c r="B83" s="131">
        <v>42311.381944444445</v>
      </c>
      <c r="C83" s="69" t="s">
        <v>3646</v>
      </c>
      <c r="D83" s="69" t="s">
        <v>3654</v>
      </c>
      <c r="E83" s="132" t="s">
        <v>3655</v>
      </c>
    </row>
    <row r="84">
      <c r="A84" s="69" t="s">
        <v>596</v>
      </c>
      <c r="B84" s="131">
        <v>42311.384722222225</v>
      </c>
      <c r="C84" s="69" t="s">
        <v>600</v>
      </c>
      <c r="D84" s="69" t="s">
        <v>601</v>
      </c>
      <c r="E84" s="132" t="s">
        <v>602</v>
      </c>
    </row>
    <row r="85">
      <c r="A85" s="69" t="s">
        <v>490</v>
      </c>
      <c r="B85" s="131">
        <v>42311.38888888889</v>
      </c>
      <c r="C85" s="69" t="s">
        <v>489</v>
      </c>
      <c r="D85" s="69" t="s">
        <v>495</v>
      </c>
      <c r="E85" s="132" t="s">
        <v>496</v>
      </c>
    </row>
    <row r="86">
      <c r="A86" s="69" t="s">
        <v>1818</v>
      </c>
      <c r="B86" s="131">
        <v>42311.41736111111</v>
      </c>
      <c r="C86" s="69" t="s">
        <v>1817</v>
      </c>
      <c r="D86" s="69" t="s">
        <v>1822</v>
      </c>
      <c r="E86" s="132" t="s">
        <v>1823</v>
      </c>
    </row>
    <row r="87">
      <c r="A87" s="69" t="s">
        <v>4692</v>
      </c>
      <c r="B87" s="131">
        <v>42311.42847222222</v>
      </c>
      <c r="C87" s="69" t="s">
        <v>4697</v>
      </c>
      <c r="D87" s="69" t="s">
        <v>6410</v>
      </c>
      <c r="E87" s="132" t="s">
        <v>6411</v>
      </c>
    </row>
    <row r="88">
      <c r="A88" s="69" t="s">
        <v>5892</v>
      </c>
      <c r="B88" s="131">
        <v>42311.43680555555</v>
      </c>
      <c r="C88" s="69" t="s">
        <v>5891</v>
      </c>
      <c r="D88" s="69" t="s">
        <v>5894</v>
      </c>
      <c r="E88" s="132" t="s">
        <v>5895</v>
      </c>
    </row>
    <row r="89">
      <c r="A89" s="69" t="s">
        <v>797</v>
      </c>
      <c r="B89" s="131">
        <v>42311.438888888886</v>
      </c>
      <c r="C89" s="69" t="s">
        <v>796</v>
      </c>
      <c r="D89" s="69" t="s">
        <v>801</v>
      </c>
      <c r="E89" s="132" t="s">
        <v>802</v>
      </c>
    </row>
    <row r="90">
      <c r="A90" s="69" t="s">
        <v>3850</v>
      </c>
      <c r="B90" s="131">
        <v>42311.459027777775</v>
      </c>
      <c r="C90" s="69" t="s">
        <v>3848</v>
      </c>
      <c r="D90" s="69" t="s">
        <v>3854</v>
      </c>
      <c r="E90" s="132" t="s">
        <v>3855</v>
      </c>
    </row>
    <row r="91">
      <c r="A91" s="69" t="s">
        <v>1764</v>
      </c>
      <c r="B91" s="131">
        <v>42311.47777777778</v>
      </c>
      <c r="C91" s="69" t="s">
        <v>1763</v>
      </c>
      <c r="D91" s="69" t="s">
        <v>1768</v>
      </c>
      <c r="E91" s="132" t="s">
        <v>1769</v>
      </c>
    </row>
    <row r="92">
      <c r="A92" s="69" t="s">
        <v>2056</v>
      </c>
      <c r="B92" s="131">
        <v>42311.50486111111</v>
      </c>
      <c r="C92" s="69" t="s">
        <v>2055</v>
      </c>
      <c r="D92" s="69" t="s">
        <v>2059</v>
      </c>
      <c r="E92" s="132" t="s">
        <v>2060</v>
      </c>
    </row>
    <row r="93">
      <c r="A93" s="69" t="s">
        <v>4115</v>
      </c>
      <c r="B93" s="131">
        <v>42311.51597222222</v>
      </c>
      <c r="C93" s="69" t="s">
        <v>4120</v>
      </c>
      <c r="D93" s="69" t="s">
        <v>6178</v>
      </c>
      <c r="E93" s="132" t="s">
        <v>6179</v>
      </c>
    </row>
    <row r="94">
      <c r="A94" s="69" t="s">
        <v>4474</v>
      </c>
      <c r="B94" s="131">
        <v>42311.572916666664</v>
      </c>
      <c r="C94" s="69" t="s">
        <v>4473</v>
      </c>
      <c r="D94" s="69" t="s">
        <v>4476</v>
      </c>
      <c r="E94" s="132" t="s">
        <v>4477</v>
      </c>
    </row>
    <row r="95">
      <c r="A95" s="69" t="s">
        <v>3132</v>
      </c>
      <c r="B95" s="131">
        <v>42311.59861111111</v>
      </c>
      <c r="C95" s="69" t="s">
        <v>3131</v>
      </c>
      <c r="D95" s="69" t="s">
        <v>3139</v>
      </c>
      <c r="E95" s="132" t="s">
        <v>3140</v>
      </c>
    </row>
    <row r="96">
      <c r="A96" s="69" t="s">
        <v>378</v>
      </c>
      <c r="B96" s="131">
        <v>42311.64791666667</v>
      </c>
      <c r="C96" s="69" t="s">
        <v>377</v>
      </c>
      <c r="D96" s="69" t="s">
        <v>383</v>
      </c>
      <c r="E96" s="132" t="s">
        <v>384</v>
      </c>
    </row>
    <row r="97">
      <c r="A97" s="69" t="s">
        <v>5898</v>
      </c>
      <c r="B97" s="131">
        <v>42311.65416666667</v>
      </c>
      <c r="C97" s="69" t="s">
        <v>5897</v>
      </c>
      <c r="D97" s="69" t="s">
        <v>5901</v>
      </c>
      <c r="E97" s="132" t="s">
        <v>5902</v>
      </c>
    </row>
    <row r="98">
      <c r="A98" s="69" t="s">
        <v>3244</v>
      </c>
      <c r="B98" s="131">
        <v>42311.700694444444</v>
      </c>
      <c r="C98" s="69" t="s">
        <v>3249</v>
      </c>
      <c r="D98" s="69" t="s">
        <v>3715</v>
      </c>
      <c r="E98" s="132" t="s">
        <v>3716</v>
      </c>
    </row>
    <row r="99">
      <c r="A99" s="69" t="s">
        <v>962</v>
      </c>
      <c r="B99" s="131">
        <v>42311.74097222222</v>
      </c>
      <c r="C99" s="69" t="s">
        <v>961</v>
      </c>
      <c r="D99" s="69" t="s">
        <v>964</v>
      </c>
      <c r="E99" s="132" t="s">
        <v>965</v>
      </c>
    </row>
    <row r="100">
      <c r="A100" s="69" t="s">
        <v>5353</v>
      </c>
      <c r="B100" s="131">
        <v>42311.78333333333</v>
      </c>
      <c r="C100" s="69" t="s">
        <v>5352</v>
      </c>
      <c r="D100" s="69" t="s">
        <v>5356</v>
      </c>
      <c r="E100" s="132" t="s">
        <v>5357</v>
      </c>
    </row>
    <row r="101">
      <c r="A101" s="69" t="s">
        <v>555</v>
      </c>
      <c r="B101" s="131">
        <v>42311.8125</v>
      </c>
      <c r="C101" s="69" t="s">
        <v>553</v>
      </c>
      <c r="D101" s="69" t="s">
        <v>2459</v>
      </c>
      <c r="E101" s="132" t="s">
        <v>2460</v>
      </c>
    </row>
    <row r="102">
      <c r="A102" s="69" t="s">
        <v>686</v>
      </c>
      <c r="B102" s="131">
        <v>42311.83472222222</v>
      </c>
      <c r="C102" s="69" t="s">
        <v>683</v>
      </c>
      <c r="D102" s="69" t="s">
        <v>2466</v>
      </c>
      <c r="E102" s="132" t="s">
        <v>2467</v>
      </c>
    </row>
    <row r="103">
      <c r="A103" s="69" t="s">
        <v>5428</v>
      </c>
      <c r="B103" s="131">
        <v>42311.83888888889</v>
      </c>
      <c r="C103" s="69" t="s">
        <v>5433</v>
      </c>
      <c r="D103" s="69" t="s">
        <v>6192</v>
      </c>
      <c r="E103" s="132" t="s">
        <v>6193</v>
      </c>
    </row>
    <row r="104">
      <c r="A104" s="69" t="s">
        <v>810</v>
      </c>
      <c r="B104" s="131">
        <v>42311.847916666666</v>
      </c>
      <c r="C104" s="69" t="s">
        <v>808</v>
      </c>
      <c r="D104" s="69" t="s">
        <v>2469</v>
      </c>
      <c r="E104" s="132" t="s">
        <v>2470</v>
      </c>
    </row>
    <row r="105">
      <c r="A105" s="69" t="s">
        <v>944</v>
      </c>
      <c r="B105" s="131">
        <v>42311.85902777778</v>
      </c>
      <c r="C105" s="69" t="s">
        <v>941</v>
      </c>
      <c r="D105" s="69" t="s">
        <v>2472</v>
      </c>
      <c r="E105" s="132" t="s">
        <v>2473</v>
      </c>
    </row>
    <row r="106">
      <c r="A106" s="69" t="s">
        <v>944</v>
      </c>
      <c r="B106" s="131">
        <v>42311.86111111111</v>
      </c>
      <c r="C106" s="69" t="s">
        <v>941</v>
      </c>
      <c r="D106" s="69" t="s">
        <v>2472</v>
      </c>
      <c r="E106" s="132" t="s">
        <v>2474</v>
      </c>
    </row>
    <row r="107">
      <c r="A107" s="69" t="s">
        <v>704</v>
      </c>
      <c r="B107" s="131">
        <v>42311.87430555555</v>
      </c>
      <c r="C107" s="69" t="s">
        <v>703</v>
      </c>
      <c r="D107" s="69" t="s">
        <v>708</v>
      </c>
      <c r="E107" s="132" t="s">
        <v>709</v>
      </c>
    </row>
    <row r="108">
      <c r="A108" s="69" t="s">
        <v>1314</v>
      </c>
      <c r="B108" s="131">
        <v>42311.933333333334</v>
      </c>
      <c r="C108" s="69" t="s">
        <v>1311</v>
      </c>
      <c r="D108" s="69" t="s">
        <v>2478</v>
      </c>
      <c r="E108" s="132" t="s">
        <v>2479</v>
      </c>
    </row>
    <row r="109">
      <c r="A109" s="69" t="s">
        <v>5905</v>
      </c>
      <c r="B109" s="131">
        <v>42312.027083333334</v>
      </c>
      <c r="C109" s="69" t="s">
        <v>5904</v>
      </c>
      <c r="D109" s="69" t="s">
        <v>5908</v>
      </c>
      <c r="E109" s="132" t="s">
        <v>5909</v>
      </c>
    </row>
    <row r="110">
      <c r="A110" s="69" t="s">
        <v>5423</v>
      </c>
      <c r="B110" s="131">
        <v>42312.1875</v>
      </c>
      <c r="C110" s="69" t="s">
        <v>5422</v>
      </c>
      <c r="D110" s="69" t="s">
        <v>5427</v>
      </c>
      <c r="E110" s="132" t="s">
        <v>5429</v>
      </c>
    </row>
    <row r="111">
      <c r="A111" s="69" t="s">
        <v>4484</v>
      </c>
      <c r="B111" s="131">
        <v>42312.22083333333</v>
      </c>
      <c r="C111" s="69" t="s">
        <v>4481</v>
      </c>
      <c r="D111" s="69" t="s">
        <v>4487</v>
      </c>
      <c r="E111" s="132" t="s">
        <v>4488</v>
      </c>
    </row>
    <row r="112">
      <c r="A112" s="69" t="s">
        <v>5914</v>
      </c>
      <c r="B112" s="131">
        <v>42312.231944444444</v>
      </c>
      <c r="C112" s="69" t="s">
        <v>5912</v>
      </c>
      <c r="D112" s="69" t="s">
        <v>5916</v>
      </c>
      <c r="E112" s="132" t="s">
        <v>5917</v>
      </c>
    </row>
    <row r="113">
      <c r="A113" s="69" t="s">
        <v>2721</v>
      </c>
      <c r="B113" s="131">
        <v>42312.25277777778</v>
      </c>
      <c r="C113" s="69" t="s">
        <v>2720</v>
      </c>
      <c r="D113" s="69" t="s">
        <v>2725</v>
      </c>
      <c r="E113" s="132" t="s">
        <v>2726</v>
      </c>
    </row>
    <row r="114">
      <c r="A114" s="69" t="s">
        <v>585</v>
      </c>
      <c r="B114" s="131">
        <v>42312.277083333334</v>
      </c>
      <c r="C114" s="69" t="s">
        <v>584</v>
      </c>
      <c r="D114" s="69" t="s">
        <v>590</v>
      </c>
      <c r="E114" s="132" t="s">
        <v>591</v>
      </c>
    </row>
    <row r="115">
      <c r="A115" s="69" t="s">
        <v>2966</v>
      </c>
      <c r="B115" s="131">
        <v>42312.33472222222</v>
      </c>
      <c r="C115" s="69" t="s">
        <v>2965</v>
      </c>
      <c r="D115" s="69" t="s">
        <v>2971</v>
      </c>
      <c r="E115" s="132" t="s">
        <v>2972</v>
      </c>
    </row>
    <row r="116">
      <c r="A116" s="69" t="s">
        <v>2063</v>
      </c>
      <c r="B116" s="131">
        <v>42312.36875</v>
      </c>
      <c r="C116" s="69" t="s">
        <v>2062</v>
      </c>
      <c r="D116" s="69" t="s">
        <v>2065</v>
      </c>
      <c r="E116" s="132" t="s">
        <v>2066</v>
      </c>
    </row>
    <row r="117">
      <c r="A117" s="69" t="s">
        <v>1774</v>
      </c>
      <c r="B117" s="131">
        <v>42312.39513888889</v>
      </c>
      <c r="C117" s="69" t="s">
        <v>1773</v>
      </c>
      <c r="D117" s="69" t="s">
        <v>1778</v>
      </c>
      <c r="E117" s="132" t="s">
        <v>1779</v>
      </c>
    </row>
    <row r="118">
      <c r="A118" s="69" t="s">
        <v>2790</v>
      </c>
      <c r="B118" s="131">
        <v>42312.45694444444</v>
      </c>
      <c r="C118" s="69" t="s">
        <v>2789</v>
      </c>
      <c r="D118" s="69" t="s">
        <v>2794</v>
      </c>
      <c r="E118" s="132" t="s">
        <v>2795</v>
      </c>
    </row>
    <row r="119">
      <c r="A119" s="69" t="s">
        <v>1619</v>
      </c>
      <c r="B119" s="131">
        <v>42312.501388888886</v>
      </c>
      <c r="C119" s="69" t="s">
        <v>1618</v>
      </c>
      <c r="D119" s="69" t="s">
        <v>1622</v>
      </c>
      <c r="E119" s="132" t="s">
        <v>1623</v>
      </c>
    </row>
    <row r="120">
      <c r="A120" s="69" t="s">
        <v>1774</v>
      </c>
      <c r="B120" s="131">
        <v>42312.513194444444</v>
      </c>
      <c r="C120" s="69" t="s">
        <v>1773</v>
      </c>
      <c r="D120" s="69" t="s">
        <v>1778</v>
      </c>
      <c r="E120" s="132" t="s">
        <v>1781</v>
      </c>
    </row>
    <row r="121">
      <c r="A121" s="69" t="s">
        <v>3737</v>
      </c>
      <c r="B121" s="131">
        <v>42312.58819444444</v>
      </c>
      <c r="C121" s="69" t="s">
        <v>3741</v>
      </c>
      <c r="D121" s="69" t="s">
        <v>6495</v>
      </c>
      <c r="E121" s="132" t="s">
        <v>6496</v>
      </c>
    </row>
    <row r="122">
      <c r="A122" s="69" t="s">
        <v>3345</v>
      </c>
      <c r="B122" s="131">
        <v>42312.595138888886</v>
      </c>
      <c r="C122" s="69" t="s">
        <v>3350</v>
      </c>
      <c r="D122" s="69" t="s">
        <v>4526</v>
      </c>
      <c r="E122" s="132" t="s">
        <v>4528</v>
      </c>
    </row>
    <row r="123">
      <c r="A123" s="69" t="s">
        <v>4494</v>
      </c>
      <c r="B123" s="131">
        <v>42312.72222222222</v>
      </c>
      <c r="C123" s="69" t="s">
        <v>4493</v>
      </c>
      <c r="D123" s="69" t="s">
        <v>4498</v>
      </c>
      <c r="E123" s="132" t="s">
        <v>4499</v>
      </c>
    </row>
    <row r="124">
      <c r="A124" s="69" t="s">
        <v>3706</v>
      </c>
      <c r="B124" s="131">
        <v>42312.80694444444</v>
      </c>
      <c r="C124" s="69" t="s">
        <v>3705</v>
      </c>
      <c r="D124" s="69" t="s">
        <v>3711</v>
      </c>
      <c r="E124" s="132" t="s">
        <v>3712</v>
      </c>
    </row>
    <row r="125">
      <c r="A125" s="69" t="s">
        <v>634</v>
      </c>
      <c r="B125" s="131">
        <v>42312.83611111111</v>
      </c>
      <c r="C125" s="69" t="s">
        <v>633</v>
      </c>
      <c r="D125" s="69" t="s">
        <v>638</v>
      </c>
      <c r="E125" s="132" t="s">
        <v>639</v>
      </c>
    </row>
    <row r="126">
      <c r="A126" s="69" t="s">
        <v>2978</v>
      </c>
      <c r="B126" s="131">
        <v>42312.88611111111</v>
      </c>
      <c r="C126" s="69" t="s">
        <v>2977</v>
      </c>
      <c r="D126" s="69" t="s">
        <v>2982</v>
      </c>
      <c r="E126" s="132" t="s">
        <v>2983</v>
      </c>
    </row>
    <row r="127">
      <c r="A127" s="69" t="s">
        <v>399</v>
      </c>
      <c r="B127" s="131">
        <v>42312.95277777778</v>
      </c>
      <c r="C127" s="69" t="s">
        <v>398</v>
      </c>
      <c r="D127" s="69" t="s">
        <v>404</v>
      </c>
      <c r="E127" s="132" t="s">
        <v>405</v>
      </c>
    </row>
    <row r="128">
      <c r="A128" s="69" t="s">
        <v>5741</v>
      </c>
      <c r="B128" s="131">
        <v>42313.23333333333</v>
      </c>
      <c r="C128" s="69" t="s">
        <v>5740</v>
      </c>
      <c r="D128" s="69" t="s">
        <v>5745</v>
      </c>
      <c r="E128" s="132" t="s">
        <v>5746</v>
      </c>
    </row>
    <row r="129">
      <c r="A129" s="69" t="s">
        <v>3571</v>
      </c>
      <c r="B129" s="131">
        <v>42313.36388888889</v>
      </c>
      <c r="C129" s="69" t="s">
        <v>3569</v>
      </c>
      <c r="D129" s="69" t="s">
        <v>3575</v>
      </c>
      <c r="E129" s="132" t="s">
        <v>3576</v>
      </c>
    </row>
    <row r="130">
      <c r="A130" s="69" t="s">
        <v>2038</v>
      </c>
      <c r="B130" s="131">
        <v>42313.39236111111</v>
      </c>
      <c r="C130" s="69" t="s">
        <v>2037</v>
      </c>
      <c r="D130" s="69" t="s">
        <v>2041</v>
      </c>
      <c r="E130" s="132" t="s">
        <v>2042</v>
      </c>
    </row>
    <row r="131">
      <c r="A131" s="69" t="s">
        <v>2859</v>
      </c>
      <c r="B131" s="131">
        <v>42313.42847222222</v>
      </c>
      <c r="C131" s="69" t="s">
        <v>2857</v>
      </c>
      <c r="D131" s="69" t="s">
        <v>2862</v>
      </c>
      <c r="E131" s="132" t="s">
        <v>2863</v>
      </c>
    </row>
    <row r="132">
      <c r="A132" s="69" t="s">
        <v>4666</v>
      </c>
      <c r="B132" s="131">
        <v>42313.48611111111</v>
      </c>
      <c r="C132" s="69" t="s">
        <v>4671</v>
      </c>
      <c r="D132" s="69" t="s">
        <v>5734</v>
      </c>
      <c r="E132" s="132" t="s">
        <v>5735</v>
      </c>
    </row>
    <row r="133">
      <c r="A133" s="69" t="s">
        <v>2729</v>
      </c>
      <c r="B133" s="131">
        <v>42313.55</v>
      </c>
      <c r="C133" s="69" t="s">
        <v>2728</v>
      </c>
      <c r="D133" s="69" t="s">
        <v>2735</v>
      </c>
      <c r="E133" s="132" t="s">
        <v>2738</v>
      </c>
    </row>
    <row r="134">
      <c r="A134" s="69" t="s">
        <v>2617</v>
      </c>
      <c r="B134" s="131">
        <v>42313.58541666667</v>
      </c>
      <c r="C134" s="69" t="s">
        <v>2616</v>
      </c>
      <c r="D134" s="69" t="s">
        <v>2620</v>
      </c>
      <c r="E134" s="132" t="s">
        <v>2621</v>
      </c>
    </row>
    <row r="135">
      <c r="A135" s="69" t="s">
        <v>4692</v>
      </c>
      <c r="B135" s="131">
        <v>42313.62986111111</v>
      </c>
      <c r="C135" s="69" t="s">
        <v>4697</v>
      </c>
      <c r="D135" s="69" t="s">
        <v>6410</v>
      </c>
      <c r="E135" s="132" t="s">
        <v>6418</v>
      </c>
    </row>
    <row r="136">
      <c r="A136" s="69" t="s">
        <v>4720</v>
      </c>
      <c r="B136" s="131">
        <v>42313.631944444445</v>
      </c>
      <c r="C136" s="69" t="s">
        <v>4722</v>
      </c>
      <c r="D136" s="69" t="s">
        <v>6428</v>
      </c>
      <c r="E136" s="132" t="s">
        <v>6429</v>
      </c>
    </row>
    <row r="137">
      <c r="A137" s="69" t="s">
        <v>4692</v>
      </c>
      <c r="B137" s="131">
        <v>42313.63402777778</v>
      </c>
      <c r="C137" s="69" t="s">
        <v>4697</v>
      </c>
      <c r="D137" s="69" t="s">
        <v>6410</v>
      </c>
      <c r="E137" s="132" t="s">
        <v>6438</v>
      </c>
    </row>
    <row r="138">
      <c r="A138" s="69" t="s">
        <v>3954</v>
      </c>
      <c r="B138" s="131">
        <v>42313.63958333333</v>
      </c>
      <c r="C138" s="69" t="s">
        <v>3953</v>
      </c>
      <c r="D138" s="69" t="s">
        <v>3961</v>
      </c>
      <c r="E138" s="132" t="s">
        <v>3962</v>
      </c>
    </row>
    <row r="139">
      <c r="A139" s="69" t="s">
        <v>3968</v>
      </c>
      <c r="B139" s="131">
        <v>42313.65833333333</v>
      </c>
      <c r="C139" s="69" t="s">
        <v>3965</v>
      </c>
      <c r="D139" s="69" t="s">
        <v>3975</v>
      </c>
      <c r="E139" s="132" t="s">
        <v>3976</v>
      </c>
    </row>
    <row r="140">
      <c r="A140" s="69" t="s">
        <v>2801</v>
      </c>
      <c r="B140" s="131">
        <v>42313.66527777778</v>
      </c>
      <c r="C140" s="69" t="s">
        <v>2800</v>
      </c>
      <c r="D140" s="69" t="s">
        <v>2805</v>
      </c>
      <c r="E140" s="132" t="s">
        <v>2806</v>
      </c>
    </row>
    <row r="141">
      <c r="A141" s="69" t="s">
        <v>4365</v>
      </c>
      <c r="B141" s="131">
        <v>42313.70763888889</v>
      </c>
      <c r="C141" s="69" t="s">
        <v>4362</v>
      </c>
      <c r="D141" s="69" t="s">
        <v>4373</v>
      </c>
      <c r="E141" s="132" t="s">
        <v>4374</v>
      </c>
    </row>
    <row r="142">
      <c r="A142" s="69" t="s">
        <v>4504</v>
      </c>
      <c r="B142" s="131">
        <v>42313.72361111111</v>
      </c>
      <c r="C142" s="69" t="s">
        <v>4503</v>
      </c>
      <c r="D142" s="69" t="s">
        <v>4506</v>
      </c>
      <c r="E142" s="132" t="s">
        <v>4507</v>
      </c>
    </row>
    <row r="143">
      <c r="A143" s="69" t="s">
        <v>6044</v>
      </c>
      <c r="B143" s="131">
        <v>42313.74375</v>
      </c>
      <c r="C143" s="69" t="s">
        <v>6049</v>
      </c>
      <c r="D143" s="69" t="s">
        <v>6392</v>
      </c>
      <c r="E143" s="132" t="s">
        <v>6393</v>
      </c>
    </row>
    <row r="144">
      <c r="A144" s="69" t="s">
        <v>1022</v>
      </c>
      <c r="B144" s="131">
        <v>42313.76388888889</v>
      </c>
      <c r="C144" s="69" t="s">
        <v>1021</v>
      </c>
      <c r="D144" s="69" t="s">
        <v>1025</v>
      </c>
      <c r="E144" s="132" t="s">
        <v>1026</v>
      </c>
    </row>
    <row r="145">
      <c r="A145" s="69" t="s">
        <v>1971</v>
      </c>
      <c r="B145" s="131">
        <v>42313.834027777775</v>
      </c>
      <c r="C145" s="69" t="s">
        <v>1970</v>
      </c>
      <c r="D145" s="69" t="s">
        <v>1975</v>
      </c>
      <c r="E145" s="132" t="s">
        <v>1976</v>
      </c>
    </row>
    <row r="146">
      <c r="A146" s="69" t="s">
        <v>714</v>
      </c>
      <c r="B146" s="131">
        <v>42313.86041666667</v>
      </c>
      <c r="C146" s="69" t="s">
        <v>718</v>
      </c>
      <c r="D146" s="69" t="s">
        <v>719</v>
      </c>
      <c r="E146" s="132" t="s">
        <v>720</v>
      </c>
    </row>
    <row r="147">
      <c r="A147" s="69" t="s">
        <v>317</v>
      </c>
      <c r="B147" s="131">
        <v>42313.87430555555</v>
      </c>
      <c r="C147" s="69" t="s">
        <v>316</v>
      </c>
      <c r="D147" s="69" t="s">
        <v>322</v>
      </c>
      <c r="E147" s="132" t="s">
        <v>323</v>
      </c>
    </row>
    <row r="148">
      <c r="A148" s="69" t="s">
        <v>5925</v>
      </c>
      <c r="B148" s="131">
        <v>42313.95277777778</v>
      </c>
      <c r="C148" s="69" t="s">
        <v>5924</v>
      </c>
      <c r="D148" s="69" t="s">
        <v>5927</v>
      </c>
      <c r="E148" s="132" t="s">
        <v>5929</v>
      </c>
    </row>
    <row r="149">
      <c r="A149" s="69" t="s">
        <v>435</v>
      </c>
      <c r="B149" s="131">
        <v>42314.39097222222</v>
      </c>
      <c r="C149" s="69" t="s">
        <v>434</v>
      </c>
      <c r="D149" s="69" t="s">
        <v>437</v>
      </c>
      <c r="E149" s="132" t="s">
        <v>438</v>
      </c>
    </row>
    <row r="150">
      <c r="A150" s="69" t="s">
        <v>5391</v>
      </c>
      <c r="B150" s="131">
        <v>42314.410416666666</v>
      </c>
      <c r="C150" s="69" t="s">
        <v>5397</v>
      </c>
      <c r="D150" s="69" t="s">
        <v>5400</v>
      </c>
      <c r="E150" s="132" t="s">
        <v>5402</v>
      </c>
    </row>
    <row r="151">
      <c r="A151" s="69" t="s">
        <v>1208</v>
      </c>
      <c r="B151" s="131">
        <v>42314.41111111111</v>
      </c>
      <c r="C151" s="69" t="s">
        <v>1207</v>
      </c>
      <c r="D151" s="69" t="s">
        <v>1211</v>
      </c>
      <c r="E151" s="132" t="s">
        <v>1212</v>
      </c>
    </row>
    <row r="152">
      <c r="A152" s="69" t="s">
        <v>5495</v>
      </c>
      <c r="B152" s="131">
        <v>42314.47708333333</v>
      </c>
      <c r="C152" s="69" t="s">
        <v>5492</v>
      </c>
      <c r="D152" s="69" t="s">
        <v>5500</v>
      </c>
      <c r="E152" s="132" t="s">
        <v>5501</v>
      </c>
    </row>
    <row r="153">
      <c r="A153" s="69" t="s">
        <v>2161</v>
      </c>
      <c r="B153" s="131">
        <v>42314.654861111114</v>
      </c>
      <c r="C153" s="69" t="s">
        <v>2159</v>
      </c>
      <c r="D153" s="69" t="s">
        <v>2163</v>
      </c>
      <c r="E153" s="132" t="s">
        <v>2164</v>
      </c>
    </row>
    <row r="154">
      <c r="A154" s="69" t="s">
        <v>4455</v>
      </c>
      <c r="B154" s="131">
        <v>42314.660416666666</v>
      </c>
      <c r="C154" s="69" t="s">
        <v>4460</v>
      </c>
      <c r="D154" s="69" t="s">
        <v>5674</v>
      </c>
      <c r="E154" s="132" t="s">
        <v>5675</v>
      </c>
    </row>
    <row r="155">
      <c r="A155" s="69" t="s">
        <v>5139</v>
      </c>
      <c r="B155" s="131">
        <v>42314.70138888889</v>
      </c>
      <c r="C155" s="69" t="s">
        <v>5144</v>
      </c>
      <c r="D155" s="69" t="s">
        <v>5450</v>
      </c>
      <c r="E155" s="132" t="s">
        <v>5451</v>
      </c>
    </row>
    <row r="156">
      <c r="A156" s="69" t="s">
        <v>5932</v>
      </c>
      <c r="B156" s="131">
        <v>42314.87777777778</v>
      </c>
      <c r="C156" s="69" t="s">
        <v>5931</v>
      </c>
      <c r="D156" s="69" t="s">
        <v>5935</v>
      </c>
      <c r="E156" s="132" t="s">
        <v>5936</v>
      </c>
    </row>
    <row r="157">
      <c r="A157" s="69" t="s">
        <v>5439</v>
      </c>
      <c r="B157" s="131">
        <v>42314.92013888889</v>
      </c>
      <c r="C157" s="69" t="s">
        <v>5438</v>
      </c>
      <c r="D157" s="69" t="s">
        <v>5441</v>
      </c>
      <c r="E157" s="132" t="s">
        <v>5442</v>
      </c>
    </row>
    <row r="158">
      <c r="A158" s="69" t="s">
        <v>4692</v>
      </c>
      <c r="B158" s="131">
        <v>42315.00208333333</v>
      </c>
      <c r="C158" s="69" t="s">
        <v>4697</v>
      </c>
      <c r="D158" s="69" t="s">
        <v>6410</v>
      </c>
      <c r="E158" s="132" t="s">
        <v>6444</v>
      </c>
    </row>
    <row r="159">
      <c r="A159" s="69" t="s">
        <v>2234</v>
      </c>
      <c r="B159" s="131">
        <v>42315.38333333333</v>
      </c>
      <c r="C159" s="69" t="s">
        <v>2233</v>
      </c>
      <c r="D159" s="69" t="s">
        <v>2238</v>
      </c>
      <c r="E159" s="132" t="s">
        <v>2239</v>
      </c>
    </row>
    <row r="160">
      <c r="A160" s="69" t="s">
        <v>522</v>
      </c>
      <c r="B160" s="131">
        <v>42315.40902777778</v>
      </c>
      <c r="C160" s="69" t="s">
        <v>521</v>
      </c>
      <c r="D160" s="69" t="s">
        <v>526</v>
      </c>
      <c r="E160" s="132" t="s">
        <v>527</v>
      </c>
    </row>
    <row r="161">
      <c r="A161" s="69" t="s">
        <v>1372</v>
      </c>
      <c r="B161" s="131">
        <v>42315.45347222222</v>
      </c>
      <c r="C161" s="69" t="s">
        <v>1369</v>
      </c>
      <c r="D161" s="69" t="s">
        <v>1376</v>
      </c>
      <c r="E161" s="132" t="s">
        <v>1377</v>
      </c>
    </row>
    <row r="162">
      <c r="A162" s="69" t="s">
        <v>1490</v>
      </c>
      <c r="B162" s="131">
        <v>42315.479166666664</v>
      </c>
      <c r="C162" s="69" t="s">
        <v>1489</v>
      </c>
      <c r="D162" s="69" t="s">
        <v>1494</v>
      </c>
      <c r="E162" s="132" t="s">
        <v>1495</v>
      </c>
    </row>
    <row r="163">
      <c r="A163" s="69" t="s">
        <v>4411</v>
      </c>
      <c r="B163" s="131">
        <v>42315.52777777778</v>
      </c>
      <c r="C163" s="69" t="s">
        <v>4415</v>
      </c>
      <c r="D163" s="69" t="s">
        <v>5193</v>
      </c>
      <c r="E163" s="132" t="s">
        <v>5194</v>
      </c>
    </row>
    <row r="164">
      <c r="A164" s="69" t="s">
        <v>5881</v>
      </c>
      <c r="B164" s="131">
        <v>42315.72083333333</v>
      </c>
      <c r="C164" s="69" t="s">
        <v>5887</v>
      </c>
      <c r="D164" s="69" t="s">
        <v>6295</v>
      </c>
      <c r="E164" s="132" t="s">
        <v>6296</v>
      </c>
    </row>
    <row r="165">
      <c r="A165" s="69" t="s">
        <v>1999</v>
      </c>
      <c r="B165" s="131">
        <v>42316.35277777778</v>
      </c>
      <c r="C165" s="69" t="s">
        <v>1998</v>
      </c>
      <c r="D165" s="69" t="s">
        <v>2003</v>
      </c>
      <c r="E165" s="132" t="s">
        <v>2004</v>
      </c>
    </row>
    <row r="166">
      <c r="A166" s="69" t="s">
        <v>2009</v>
      </c>
      <c r="B166" s="131">
        <v>42316.62222222222</v>
      </c>
      <c r="C166" s="69" t="s">
        <v>2008</v>
      </c>
      <c r="D166" s="69" t="s">
        <v>2012</v>
      </c>
      <c r="E166" s="132" t="s">
        <v>2013</v>
      </c>
    </row>
    <row r="167">
      <c r="A167" s="69" t="s">
        <v>2300</v>
      </c>
      <c r="B167" s="131">
        <v>42316.65416666667</v>
      </c>
      <c r="C167" s="69" t="s">
        <v>2299</v>
      </c>
      <c r="D167" s="69" t="s">
        <v>2305</v>
      </c>
      <c r="E167" s="132" t="s">
        <v>2306</v>
      </c>
    </row>
    <row r="168">
      <c r="A168" s="69" t="s">
        <v>5728</v>
      </c>
      <c r="B168" s="131">
        <v>42316.67361111111</v>
      </c>
      <c r="C168" s="69" t="s">
        <v>5727</v>
      </c>
      <c r="D168" s="69" t="s">
        <v>5730</v>
      </c>
      <c r="E168" s="132" t="s">
        <v>5731</v>
      </c>
    </row>
    <row r="169">
      <c r="A169" s="69" t="s">
        <v>2394</v>
      </c>
      <c r="B169" s="131">
        <v>42316.69305555556</v>
      </c>
      <c r="C169" s="69" t="s">
        <v>2393</v>
      </c>
      <c r="D169" s="69" t="s">
        <v>2397</v>
      </c>
      <c r="E169" s="132" t="s">
        <v>2398</v>
      </c>
    </row>
    <row r="170">
      <c r="A170" s="69" t="s">
        <v>3695</v>
      </c>
      <c r="B170" s="131">
        <v>42316.72638888889</v>
      </c>
      <c r="C170" s="69" t="s">
        <v>3694</v>
      </c>
      <c r="D170" s="69" t="s">
        <v>3699</v>
      </c>
      <c r="E170" s="132" t="s">
        <v>3700</v>
      </c>
    </row>
    <row r="171">
      <c r="A171" s="69" t="s">
        <v>4178</v>
      </c>
      <c r="B171" s="131">
        <v>42317.291666666664</v>
      </c>
      <c r="C171" s="69" t="s">
        <v>4177</v>
      </c>
      <c r="D171" s="69" t="s">
        <v>4182</v>
      </c>
      <c r="E171" s="132" t="s">
        <v>4183</v>
      </c>
    </row>
    <row r="172">
      <c r="A172" s="69" t="s">
        <v>3666</v>
      </c>
      <c r="B172" s="131">
        <v>42317.319444444445</v>
      </c>
      <c r="C172" s="69" t="s">
        <v>3663</v>
      </c>
      <c r="D172" s="69" t="s">
        <v>3672</v>
      </c>
      <c r="E172" s="132" t="s">
        <v>3673</v>
      </c>
    </row>
    <row r="173">
      <c r="A173" s="69" t="s">
        <v>441</v>
      </c>
      <c r="B173" s="131">
        <v>42317.32986111111</v>
      </c>
      <c r="C173" s="69" t="s">
        <v>440</v>
      </c>
      <c r="D173" s="69" t="s">
        <v>443</v>
      </c>
      <c r="E173" s="132" t="s">
        <v>444</v>
      </c>
    </row>
    <row r="174">
      <c r="A174" s="69" t="s">
        <v>2343</v>
      </c>
      <c r="B174" s="131">
        <v>42317.354166666664</v>
      </c>
      <c r="C174" s="69" t="s">
        <v>2342</v>
      </c>
      <c r="D174" s="69" t="s">
        <v>2348</v>
      </c>
      <c r="E174" s="132" t="s">
        <v>2349</v>
      </c>
    </row>
    <row r="175">
      <c r="A175" s="69" t="s">
        <v>4679</v>
      </c>
      <c r="B175" s="131">
        <v>42317.493055555555</v>
      </c>
      <c r="C175" s="69" t="s">
        <v>4685</v>
      </c>
      <c r="D175" s="69" t="s">
        <v>6351</v>
      </c>
      <c r="E175" s="132" t="s">
        <v>6352</v>
      </c>
    </row>
    <row r="176">
      <c r="A176" s="69" t="s">
        <v>4236</v>
      </c>
      <c r="B176" s="131">
        <v>42317.504166666666</v>
      </c>
      <c r="C176" s="69" t="s">
        <v>4235</v>
      </c>
      <c r="D176" s="69" t="s">
        <v>4240</v>
      </c>
      <c r="E176" s="132" t="s">
        <v>4241</v>
      </c>
    </row>
    <row r="177">
      <c r="A177" s="69" t="s">
        <v>909</v>
      </c>
      <c r="B177" s="131">
        <v>42317.527083333334</v>
      </c>
      <c r="C177" s="69" t="s">
        <v>908</v>
      </c>
      <c r="D177" s="69" t="s">
        <v>913</v>
      </c>
      <c r="E177" s="132" t="s">
        <v>914</v>
      </c>
    </row>
    <row r="178">
      <c r="A178" s="69" t="s">
        <v>4807</v>
      </c>
      <c r="B178" s="131">
        <v>42317.5375</v>
      </c>
      <c r="C178" s="69" t="s">
        <v>4806</v>
      </c>
      <c r="D178" s="69" t="s">
        <v>4814</v>
      </c>
      <c r="E178" s="132" t="s">
        <v>4815</v>
      </c>
    </row>
    <row r="179">
      <c r="A179" s="69" t="s">
        <v>1479</v>
      </c>
      <c r="B179" s="131">
        <v>42317.589583333334</v>
      </c>
      <c r="C179" s="69" t="s">
        <v>1478</v>
      </c>
      <c r="D179" s="69" t="s">
        <v>1484</v>
      </c>
      <c r="E179" s="132" t="s">
        <v>1485</v>
      </c>
    </row>
    <row r="180">
      <c r="A180" s="69" t="s">
        <v>4402</v>
      </c>
      <c r="B180" s="131">
        <v>42317.59652777778</v>
      </c>
      <c r="C180" s="69" t="s">
        <v>4398</v>
      </c>
      <c r="D180" s="69" t="s">
        <v>4409</v>
      </c>
      <c r="E180" s="132" t="s">
        <v>4410</v>
      </c>
    </row>
    <row r="181">
      <c r="A181" s="69" t="s">
        <v>3861</v>
      </c>
      <c r="B181" s="131">
        <v>42317.59652777778</v>
      </c>
      <c r="C181" s="69" t="s">
        <v>3859</v>
      </c>
      <c r="D181" s="69" t="s">
        <v>3864</v>
      </c>
      <c r="E181" s="132" t="s">
        <v>3865</v>
      </c>
    </row>
    <row r="182">
      <c r="A182" s="69" t="s">
        <v>4348</v>
      </c>
      <c r="B182" s="131">
        <v>42317.64097222222</v>
      </c>
      <c r="C182" s="69" t="s">
        <v>4347</v>
      </c>
      <c r="D182" s="69" t="s">
        <v>4353</v>
      </c>
      <c r="E182" s="132" t="s">
        <v>4354</v>
      </c>
    </row>
    <row r="183">
      <c r="A183" s="69" t="s">
        <v>2745</v>
      </c>
      <c r="B183" s="131">
        <v>42317.65</v>
      </c>
      <c r="C183" s="69" t="s">
        <v>2743</v>
      </c>
      <c r="D183" s="69" t="s">
        <v>2754</v>
      </c>
      <c r="E183" s="132" t="s">
        <v>2755</v>
      </c>
    </row>
    <row r="184">
      <c r="A184" s="69" t="s">
        <v>2094</v>
      </c>
      <c r="B184" s="131">
        <v>42317.65555555555</v>
      </c>
      <c r="C184" s="69" t="s">
        <v>2093</v>
      </c>
      <c r="D184" s="69" t="s">
        <v>2097</v>
      </c>
      <c r="E184" s="132" t="s">
        <v>2098</v>
      </c>
    </row>
    <row r="185">
      <c r="A185" s="69" t="s">
        <v>1519</v>
      </c>
      <c r="B185" s="131">
        <v>42317.65625</v>
      </c>
      <c r="C185" s="69" t="s">
        <v>1518</v>
      </c>
      <c r="D185" s="69" t="s">
        <v>1522</v>
      </c>
      <c r="E185" s="132" t="s">
        <v>1523</v>
      </c>
    </row>
    <row r="186">
      <c r="A186" s="69" t="s">
        <v>4897</v>
      </c>
      <c r="B186" s="131">
        <v>42317.67152777778</v>
      </c>
      <c r="C186" s="69" t="s">
        <v>4896</v>
      </c>
      <c r="D186" s="69" t="s">
        <v>4900</v>
      </c>
      <c r="E186" s="132" t="s">
        <v>4901</v>
      </c>
    </row>
    <row r="187">
      <c r="A187" s="69" t="s">
        <v>851</v>
      </c>
      <c r="B187" s="131">
        <v>42317.71041666667</v>
      </c>
      <c r="C187" s="69" t="s">
        <v>850</v>
      </c>
      <c r="D187" s="69" t="s">
        <v>855</v>
      </c>
      <c r="E187" s="132" t="s">
        <v>856</v>
      </c>
    </row>
    <row r="188">
      <c r="A188" s="69" t="s">
        <v>5413</v>
      </c>
      <c r="B188" s="131">
        <v>42317.77638888889</v>
      </c>
      <c r="C188" s="69" t="s">
        <v>5416</v>
      </c>
      <c r="D188" s="69" t="s">
        <v>5417</v>
      </c>
      <c r="E188" s="132" t="s">
        <v>5418</v>
      </c>
    </row>
    <row r="189">
      <c r="A189" s="69" t="s">
        <v>1808</v>
      </c>
      <c r="B189" s="131">
        <v>42317.80625</v>
      </c>
      <c r="C189" s="69" t="s">
        <v>1807</v>
      </c>
      <c r="D189" s="69" t="s">
        <v>1812</v>
      </c>
      <c r="E189" s="132" t="s">
        <v>1813</v>
      </c>
    </row>
    <row r="190">
      <c r="A190" s="69" t="s">
        <v>4888</v>
      </c>
      <c r="B190" s="131">
        <v>42317.85208333333</v>
      </c>
      <c r="C190" s="74"/>
      <c r="D190" s="69" t="s">
        <v>4890</v>
      </c>
      <c r="E190" s="132" t="s">
        <v>4891</v>
      </c>
    </row>
    <row r="191">
      <c r="A191" s="69" t="s">
        <v>2209</v>
      </c>
      <c r="B191" s="131">
        <v>42318.25763888889</v>
      </c>
      <c r="C191" s="69" t="s">
        <v>2208</v>
      </c>
      <c r="D191" s="69" t="s">
        <v>2215</v>
      </c>
      <c r="E191" s="132" t="s">
        <v>2216</v>
      </c>
    </row>
    <row r="192">
      <c r="A192" s="69" t="s">
        <v>4551</v>
      </c>
      <c r="B192" s="131">
        <v>42318.2625</v>
      </c>
      <c r="C192" s="69" t="s">
        <v>4549</v>
      </c>
      <c r="D192" s="69" t="s">
        <v>4558</v>
      </c>
      <c r="E192" s="132" t="s">
        <v>4559</v>
      </c>
    </row>
    <row r="193">
      <c r="A193" s="69" t="s">
        <v>4247</v>
      </c>
      <c r="B193" s="131">
        <v>42318.30416666667</v>
      </c>
      <c r="C193" s="69" t="s">
        <v>4245</v>
      </c>
      <c r="D193" s="69" t="s">
        <v>4251</v>
      </c>
      <c r="E193" s="132" t="s">
        <v>4252</v>
      </c>
    </row>
    <row r="194">
      <c r="A194" s="69" t="s">
        <v>1795</v>
      </c>
      <c r="B194" s="131">
        <v>42318.322222222225</v>
      </c>
      <c r="C194" s="69" t="s">
        <v>1792</v>
      </c>
      <c r="D194" s="69" t="s">
        <v>1802</v>
      </c>
      <c r="E194" s="132" t="s">
        <v>1803</v>
      </c>
    </row>
    <row r="195">
      <c r="A195" s="69" t="s">
        <v>5944</v>
      </c>
      <c r="B195" s="131">
        <v>42318.36111111111</v>
      </c>
      <c r="C195" s="69" t="s">
        <v>5942</v>
      </c>
      <c r="D195" s="69" t="s">
        <v>5946</v>
      </c>
      <c r="E195" s="132" t="s">
        <v>5947</v>
      </c>
    </row>
    <row r="196">
      <c r="A196" s="69" t="s">
        <v>3463</v>
      </c>
      <c r="B196" s="131">
        <v>42318.41458333333</v>
      </c>
      <c r="C196" s="69" t="s">
        <v>3468</v>
      </c>
      <c r="D196" s="69" t="s">
        <v>6320</v>
      </c>
      <c r="E196" s="132" t="s">
        <v>6322</v>
      </c>
    </row>
    <row r="197">
      <c r="A197" s="69" t="s">
        <v>1111</v>
      </c>
      <c r="B197" s="131">
        <v>42318.424305555556</v>
      </c>
      <c r="C197" s="69" t="s">
        <v>1110</v>
      </c>
      <c r="D197" s="69" t="s">
        <v>1115</v>
      </c>
      <c r="E197" s="132" t="s">
        <v>4731</v>
      </c>
    </row>
    <row r="198">
      <c r="A198" s="69" t="s">
        <v>1554</v>
      </c>
      <c r="B198" s="131">
        <v>42318.4375</v>
      </c>
      <c r="C198" s="69" t="s">
        <v>1552</v>
      </c>
      <c r="D198" s="69" t="s">
        <v>3759</v>
      </c>
      <c r="E198" s="132" t="s">
        <v>3760</v>
      </c>
    </row>
    <row r="199">
      <c r="A199" s="69" t="s">
        <v>2113</v>
      </c>
      <c r="B199" s="131">
        <v>42318.447222222225</v>
      </c>
      <c r="C199" s="69" t="s">
        <v>2112</v>
      </c>
      <c r="D199" s="69" t="s">
        <v>2116</v>
      </c>
      <c r="E199" s="132" t="s">
        <v>2117</v>
      </c>
    </row>
    <row r="200">
      <c r="A200" s="69" t="s">
        <v>1111</v>
      </c>
      <c r="B200" s="131">
        <v>42318.447222222225</v>
      </c>
      <c r="C200" s="69" t="s">
        <v>1110</v>
      </c>
      <c r="D200" s="69" t="s">
        <v>1115</v>
      </c>
      <c r="E200" s="132" t="s">
        <v>1116</v>
      </c>
    </row>
    <row r="201">
      <c r="A201" s="69" t="s">
        <v>6224</v>
      </c>
      <c r="B201" s="131">
        <v>42318.447916666664</v>
      </c>
      <c r="C201" s="69" t="s">
        <v>6223</v>
      </c>
      <c r="D201" s="69" t="s">
        <v>6227</v>
      </c>
      <c r="E201" s="132" t="s">
        <v>6228</v>
      </c>
    </row>
    <row r="202">
      <c r="A202" s="69" t="s">
        <v>3501</v>
      </c>
      <c r="B202" s="131">
        <v>42318.48333333333</v>
      </c>
      <c r="C202" s="69" t="s">
        <v>3498</v>
      </c>
      <c r="D202" s="69" t="s">
        <v>3507</v>
      </c>
      <c r="E202" s="132" t="s">
        <v>3508</v>
      </c>
    </row>
    <row r="203">
      <c r="A203" s="69" t="s">
        <v>1665</v>
      </c>
      <c r="B203" s="131">
        <v>42318.48333333333</v>
      </c>
      <c r="C203" s="69" t="s">
        <v>1664</v>
      </c>
      <c r="D203" s="69" t="s">
        <v>1669</v>
      </c>
      <c r="E203" s="132" t="s">
        <v>1670</v>
      </c>
    </row>
    <row r="204">
      <c r="A204" s="69" t="s">
        <v>3781</v>
      </c>
      <c r="B204" s="131">
        <v>42318.50347222222</v>
      </c>
      <c r="C204" s="69" t="s">
        <v>3780</v>
      </c>
      <c r="D204" s="69" t="s">
        <v>3784</v>
      </c>
      <c r="E204" s="132" t="s">
        <v>3785</v>
      </c>
    </row>
    <row r="205">
      <c r="A205" s="69" t="s">
        <v>5972</v>
      </c>
      <c r="B205" s="131">
        <v>42318.520833333336</v>
      </c>
      <c r="C205" s="69" t="s">
        <v>5969</v>
      </c>
      <c r="D205" s="69" t="s">
        <v>5978</v>
      </c>
      <c r="E205" s="132" t="s">
        <v>5980</v>
      </c>
    </row>
    <row r="206">
      <c r="A206" s="69" t="s">
        <v>3410</v>
      </c>
      <c r="B206" s="131">
        <v>42318.524305555555</v>
      </c>
      <c r="C206" s="69" t="s">
        <v>3414</v>
      </c>
      <c r="D206" s="69" t="s">
        <v>5455</v>
      </c>
      <c r="E206" s="132" t="s">
        <v>5457</v>
      </c>
    </row>
    <row r="207">
      <c r="A207" s="69" t="s">
        <v>1430</v>
      </c>
      <c r="B207" s="131">
        <v>42318.529861111114</v>
      </c>
      <c r="C207" s="69" t="s">
        <v>1429</v>
      </c>
      <c r="D207" s="69" t="s">
        <v>1440</v>
      </c>
      <c r="E207" s="132" t="s">
        <v>1442</v>
      </c>
    </row>
    <row r="208">
      <c r="A208" s="69" t="s">
        <v>479</v>
      </c>
      <c r="B208" s="131">
        <v>42318.54861111111</v>
      </c>
      <c r="C208" s="69" t="s">
        <v>478</v>
      </c>
      <c r="D208" s="69" t="s">
        <v>484</v>
      </c>
      <c r="E208" s="132" t="s">
        <v>485</v>
      </c>
    </row>
    <row r="209">
      <c r="A209" s="69" t="s">
        <v>4737</v>
      </c>
      <c r="B209" s="131">
        <v>42318.558333333334</v>
      </c>
      <c r="C209" s="69" t="s">
        <v>4735</v>
      </c>
      <c r="D209" s="69" t="s">
        <v>4740</v>
      </c>
      <c r="E209" s="132" t="s">
        <v>4741</v>
      </c>
    </row>
    <row r="210">
      <c r="A210" s="69" t="s">
        <v>2122</v>
      </c>
      <c r="B210" s="131">
        <v>42318.56041666667</v>
      </c>
      <c r="C210" s="69" t="s">
        <v>2121</v>
      </c>
      <c r="D210" s="69" t="s">
        <v>2124</v>
      </c>
      <c r="E210" s="132" t="s">
        <v>2125</v>
      </c>
    </row>
    <row r="211">
      <c r="A211" s="69" t="s">
        <v>1684</v>
      </c>
      <c r="B211" s="131">
        <v>42318.563888888886</v>
      </c>
      <c r="C211" s="69" t="s">
        <v>1683</v>
      </c>
      <c r="D211" s="69" t="s">
        <v>1686</v>
      </c>
      <c r="E211" s="132" t="s">
        <v>1688</v>
      </c>
    </row>
    <row r="212">
      <c r="A212" s="69" t="s">
        <v>5718</v>
      </c>
      <c r="B212" s="131">
        <v>42318.57083333333</v>
      </c>
      <c r="C212" s="69" t="s">
        <v>5716</v>
      </c>
      <c r="D212" s="69" t="s">
        <v>5721</v>
      </c>
      <c r="E212" s="132" t="s">
        <v>5722</v>
      </c>
    </row>
    <row r="213">
      <c r="A213" s="69" t="s">
        <v>3425</v>
      </c>
      <c r="B213" s="131">
        <v>42318.58263888889</v>
      </c>
      <c r="C213" s="69" t="s">
        <v>3430</v>
      </c>
      <c r="D213" s="69" t="s">
        <v>5486</v>
      </c>
      <c r="E213" s="132" t="s">
        <v>5487</v>
      </c>
    </row>
    <row r="214">
      <c r="A214" s="69" t="s">
        <v>5993</v>
      </c>
      <c r="B214" s="131">
        <v>42318.61111111111</v>
      </c>
      <c r="C214" s="69" t="s">
        <v>5989</v>
      </c>
      <c r="D214" s="69" t="s">
        <v>5997</v>
      </c>
      <c r="E214" s="132" t="s">
        <v>6001</v>
      </c>
    </row>
    <row r="215">
      <c r="A215" s="69" t="s">
        <v>3324</v>
      </c>
      <c r="B215" s="131">
        <v>42318.69027777778</v>
      </c>
      <c r="C215" s="69" t="s">
        <v>3322</v>
      </c>
      <c r="D215" s="69" t="s">
        <v>3333</v>
      </c>
      <c r="E215" s="132" t="s">
        <v>3335</v>
      </c>
    </row>
    <row r="216">
      <c r="A216" s="69" t="s">
        <v>1733</v>
      </c>
      <c r="B216" s="131">
        <v>42318.72152777778</v>
      </c>
      <c r="C216" s="69" t="s">
        <v>1730</v>
      </c>
      <c r="D216" s="69" t="s">
        <v>1736</v>
      </c>
      <c r="E216" s="132" t="s">
        <v>1737</v>
      </c>
    </row>
    <row r="217">
      <c r="A217" s="69" t="s">
        <v>5628</v>
      </c>
      <c r="B217" s="131">
        <v>42318.745833333334</v>
      </c>
      <c r="C217" s="69" t="s">
        <v>5627</v>
      </c>
      <c r="D217" s="69" t="s">
        <v>5631</v>
      </c>
      <c r="E217" s="132" t="s">
        <v>5632</v>
      </c>
    </row>
    <row r="218">
      <c r="A218" s="69" t="s">
        <v>762</v>
      </c>
      <c r="B218" s="131">
        <v>42318.7875</v>
      </c>
      <c r="C218" s="69" t="s">
        <v>759</v>
      </c>
      <c r="D218" s="69" t="s">
        <v>766</v>
      </c>
      <c r="E218" s="132" t="s">
        <v>767</v>
      </c>
    </row>
    <row r="219">
      <c r="A219" s="69" t="s">
        <v>3526</v>
      </c>
      <c r="B219" s="131">
        <v>42318.873611111114</v>
      </c>
      <c r="C219" s="69" t="s">
        <v>3531</v>
      </c>
      <c r="D219" s="69" t="s">
        <v>6490</v>
      </c>
      <c r="E219" s="132" t="s">
        <v>6491</v>
      </c>
    </row>
    <row r="220">
      <c r="A220" s="69" t="s">
        <v>1548</v>
      </c>
      <c r="B220" s="131">
        <v>42319.368055555555</v>
      </c>
      <c r="C220" s="69" t="s">
        <v>1546</v>
      </c>
      <c r="D220" s="69" t="s">
        <v>1556</v>
      </c>
      <c r="E220" s="132" t="s">
        <v>1557</v>
      </c>
    </row>
    <row r="221">
      <c r="A221" s="69" t="s">
        <v>3499</v>
      </c>
      <c r="B221" s="131">
        <v>42319.393055555556</v>
      </c>
      <c r="C221" s="69" t="s">
        <v>3504</v>
      </c>
      <c r="D221" s="69" t="s">
        <v>6374</v>
      </c>
      <c r="E221" s="132" t="s">
        <v>6375</v>
      </c>
    </row>
    <row r="222">
      <c r="A222" s="69" t="s">
        <v>623</v>
      </c>
      <c r="B222" s="131">
        <v>42319.46597222222</v>
      </c>
      <c r="C222" s="69" t="s">
        <v>622</v>
      </c>
      <c r="D222" s="69" t="s">
        <v>628</v>
      </c>
      <c r="E222" s="132" t="s">
        <v>629</v>
      </c>
    </row>
    <row r="223">
      <c r="A223" s="69" t="s">
        <v>1458</v>
      </c>
      <c r="B223" s="131">
        <v>42319.49930555555</v>
      </c>
      <c r="C223" s="69" t="s">
        <v>1457</v>
      </c>
      <c r="D223" s="69" t="s">
        <v>1463</v>
      </c>
      <c r="E223" s="132" t="s">
        <v>1464</v>
      </c>
    </row>
    <row r="224">
      <c r="A224" s="69" t="s">
        <v>449</v>
      </c>
      <c r="B224" s="131">
        <v>42319.50555555556</v>
      </c>
      <c r="C224" s="69" t="s">
        <v>448</v>
      </c>
      <c r="D224" s="69" t="s">
        <v>453</v>
      </c>
      <c r="E224" s="132" t="s">
        <v>454</v>
      </c>
    </row>
    <row r="225">
      <c r="A225" s="69" t="s">
        <v>3555</v>
      </c>
      <c r="B225" s="131">
        <v>42319.563888888886</v>
      </c>
      <c r="C225" s="69" t="s">
        <v>3554</v>
      </c>
      <c r="D225" s="69" t="s">
        <v>3558</v>
      </c>
      <c r="E225" s="132" t="s">
        <v>3560</v>
      </c>
    </row>
    <row r="226">
      <c r="A226" s="69" t="s">
        <v>3309</v>
      </c>
      <c r="B226" s="131">
        <v>42319.57916666667</v>
      </c>
      <c r="C226" s="69" t="s">
        <v>3315</v>
      </c>
      <c r="D226" s="69" t="s">
        <v>4020</v>
      </c>
      <c r="E226" s="132" t="s">
        <v>4021</v>
      </c>
    </row>
    <row r="227">
      <c r="A227" s="69" t="s">
        <v>4048</v>
      </c>
      <c r="B227" s="131">
        <v>42319.67986111111</v>
      </c>
      <c r="C227" s="69" t="s">
        <v>4047</v>
      </c>
      <c r="D227" s="69" t="s">
        <v>4051</v>
      </c>
      <c r="E227" s="132" t="s">
        <v>4052</v>
      </c>
    </row>
    <row r="228">
      <c r="A228" s="69" t="s">
        <v>3326</v>
      </c>
      <c r="B228" s="131">
        <v>42319.68541666667</v>
      </c>
      <c r="C228" s="69" t="s">
        <v>3332</v>
      </c>
      <c r="D228" s="69" t="s">
        <v>4219</v>
      </c>
      <c r="E228" s="132" t="s">
        <v>4220</v>
      </c>
    </row>
    <row r="229">
      <c r="A229" s="69" t="s">
        <v>3765</v>
      </c>
      <c r="B229" s="131">
        <v>42319.71388888889</v>
      </c>
      <c r="C229" s="69" t="s">
        <v>3764</v>
      </c>
      <c r="D229" s="69" t="s">
        <v>3771</v>
      </c>
      <c r="E229" s="132" t="s">
        <v>3772</v>
      </c>
    </row>
    <row r="230">
      <c r="A230" s="69" t="s">
        <v>2270</v>
      </c>
      <c r="B230" s="131">
        <v>42319.72222222222</v>
      </c>
      <c r="C230" s="69" t="s">
        <v>2269</v>
      </c>
      <c r="D230" s="69" t="s">
        <v>2273</v>
      </c>
      <c r="E230" s="132" t="s">
        <v>2274</v>
      </c>
    </row>
    <row r="231">
      <c r="A231" s="69" t="s">
        <v>3912</v>
      </c>
      <c r="B231" s="131">
        <v>42319.73125</v>
      </c>
      <c r="C231" s="69" t="s">
        <v>3919</v>
      </c>
      <c r="D231" s="69" t="s">
        <v>5178</v>
      </c>
      <c r="E231" s="132" t="s">
        <v>5179</v>
      </c>
    </row>
    <row r="232">
      <c r="A232" s="69" t="s">
        <v>4624</v>
      </c>
      <c r="B232" s="131">
        <v>42319.88958333333</v>
      </c>
      <c r="C232" s="69" t="s">
        <v>4623</v>
      </c>
      <c r="D232" s="69" t="s">
        <v>4629</v>
      </c>
      <c r="E232" s="132" t="s">
        <v>4630</v>
      </c>
    </row>
    <row r="233">
      <c r="A233" s="69" t="s">
        <v>2442</v>
      </c>
      <c r="B233" s="131">
        <v>42319.89722222222</v>
      </c>
      <c r="C233" s="69" t="s">
        <v>2441</v>
      </c>
      <c r="D233" s="69" t="s">
        <v>2445</v>
      </c>
      <c r="E233" s="132" t="s">
        <v>2446</v>
      </c>
    </row>
    <row r="234">
      <c r="A234" s="69" t="s">
        <v>5151</v>
      </c>
      <c r="B234" s="131">
        <v>42320.049305555556</v>
      </c>
      <c r="C234" s="69" t="s">
        <v>5156</v>
      </c>
      <c r="D234" s="69" t="s">
        <v>5711</v>
      </c>
      <c r="E234" s="132" t="s">
        <v>5712</v>
      </c>
    </row>
    <row r="235">
      <c r="A235" s="69" t="s">
        <v>3616</v>
      </c>
      <c r="B235" s="131">
        <v>42320.186111111114</v>
      </c>
      <c r="C235" s="69" t="s">
        <v>3614</v>
      </c>
      <c r="D235" s="69" t="s">
        <v>3621</v>
      </c>
      <c r="E235" s="132" t="s">
        <v>3622</v>
      </c>
    </row>
    <row r="236">
      <c r="A236" s="69" t="s">
        <v>772</v>
      </c>
      <c r="B236" s="131">
        <v>42320.2875</v>
      </c>
      <c r="C236" s="69" t="s">
        <v>771</v>
      </c>
      <c r="D236" s="69" t="s">
        <v>777</v>
      </c>
      <c r="E236" s="132" t="s">
        <v>778</v>
      </c>
    </row>
    <row r="237">
      <c r="A237" s="69" t="s">
        <v>93</v>
      </c>
      <c r="B237" s="131">
        <v>42320.290972222225</v>
      </c>
      <c r="C237" s="69" t="s">
        <v>92</v>
      </c>
      <c r="D237" s="69" t="s">
        <v>2294</v>
      </c>
      <c r="E237" s="132" t="s">
        <v>2295</v>
      </c>
    </row>
    <row r="238">
      <c r="A238" s="69" t="s">
        <v>889</v>
      </c>
      <c r="B238" s="131">
        <v>42320.30486111111</v>
      </c>
      <c r="C238" s="69" t="s">
        <v>888</v>
      </c>
      <c r="D238" s="69" t="s">
        <v>893</v>
      </c>
      <c r="E238" s="132" t="s">
        <v>894</v>
      </c>
    </row>
    <row r="239">
      <c r="A239" s="69" t="s">
        <v>1288</v>
      </c>
      <c r="B239" s="131">
        <v>42320.316666666666</v>
      </c>
      <c r="C239" s="69" t="s">
        <v>1287</v>
      </c>
      <c r="D239" s="69" t="s">
        <v>1293</v>
      </c>
      <c r="E239" s="132" t="s">
        <v>1294</v>
      </c>
    </row>
    <row r="240">
      <c r="A240" s="69" t="s">
        <v>1333</v>
      </c>
      <c r="B240" s="131">
        <v>42320.34652777778</v>
      </c>
      <c r="C240" s="69" t="s">
        <v>1332</v>
      </c>
      <c r="D240" s="69" t="s">
        <v>1336</v>
      </c>
      <c r="E240" s="132" t="s">
        <v>1337</v>
      </c>
    </row>
    <row r="241">
      <c r="A241" s="69" t="s">
        <v>6459</v>
      </c>
      <c r="B241" s="131">
        <v>42320.35625</v>
      </c>
      <c r="C241" s="69" t="s">
        <v>6457</v>
      </c>
      <c r="D241" s="69" t="s">
        <v>6463</v>
      </c>
      <c r="E241" s="132" t="s">
        <v>6464</v>
      </c>
    </row>
    <row r="242">
      <c r="A242" s="69" t="s">
        <v>2731</v>
      </c>
      <c r="B242" s="131">
        <v>42320.37708333333</v>
      </c>
      <c r="C242" s="69" t="s">
        <v>2737</v>
      </c>
      <c r="D242" s="69" t="s">
        <v>5749</v>
      </c>
      <c r="E242" s="132" t="s">
        <v>5750</v>
      </c>
    </row>
    <row r="243">
      <c r="A243" s="69" t="s">
        <v>1602</v>
      </c>
      <c r="B243" s="131">
        <v>42320.39097222222</v>
      </c>
      <c r="C243" s="69" t="s">
        <v>1601</v>
      </c>
      <c r="D243" s="69" t="s">
        <v>1604</v>
      </c>
      <c r="E243" s="132" t="s">
        <v>1605</v>
      </c>
    </row>
    <row r="244">
      <c r="A244" s="69" t="s">
        <v>2989</v>
      </c>
      <c r="B244" s="131">
        <v>42320.49375</v>
      </c>
      <c r="C244" s="69" t="s">
        <v>2987</v>
      </c>
      <c r="D244" s="69" t="s">
        <v>2993</v>
      </c>
      <c r="E244" s="132" t="s">
        <v>2994</v>
      </c>
    </row>
    <row r="245">
      <c r="A245" s="69" t="s">
        <v>4048</v>
      </c>
      <c r="B245" s="131">
        <v>42320.49791666667</v>
      </c>
      <c r="C245" s="69" t="s">
        <v>4047</v>
      </c>
      <c r="D245" s="69" t="s">
        <v>4051</v>
      </c>
      <c r="E245" s="132" t="s">
        <v>4056</v>
      </c>
    </row>
    <row r="246">
      <c r="A246" s="69" t="s">
        <v>2676</v>
      </c>
      <c r="B246" s="131">
        <v>42320.52638888889</v>
      </c>
      <c r="C246" s="69" t="s">
        <v>2673</v>
      </c>
      <c r="D246" s="69" t="s">
        <v>2678</v>
      </c>
      <c r="E246" s="132" t="s">
        <v>2679</v>
      </c>
    </row>
    <row r="247">
      <c r="A247" s="69" t="s">
        <v>4512</v>
      </c>
      <c r="B247" s="131">
        <v>42320.558333333334</v>
      </c>
      <c r="C247" s="69" t="s">
        <v>4511</v>
      </c>
      <c r="D247" s="69" t="s">
        <v>4516</v>
      </c>
      <c r="E247" s="132" t="s">
        <v>4517</v>
      </c>
    </row>
    <row r="248">
      <c r="A248" s="69" t="s">
        <v>879</v>
      </c>
      <c r="B248" s="131">
        <v>42320.561111111114</v>
      </c>
      <c r="C248" s="69" t="s">
        <v>878</v>
      </c>
      <c r="D248" s="69" t="s">
        <v>883</v>
      </c>
      <c r="E248" s="132" t="s">
        <v>884</v>
      </c>
    </row>
    <row r="249">
      <c r="A249" s="69" t="s">
        <v>3449</v>
      </c>
      <c r="B249" s="131">
        <v>42320.56736111111</v>
      </c>
      <c r="C249" s="69" t="s">
        <v>3454</v>
      </c>
      <c r="D249" s="69" t="s">
        <v>6241</v>
      </c>
      <c r="E249" s="132" t="s">
        <v>6242</v>
      </c>
    </row>
    <row r="250">
      <c r="A250" s="69" t="s">
        <v>3393</v>
      </c>
      <c r="B250" s="131">
        <v>42320.575694444444</v>
      </c>
      <c r="C250" s="69" t="s">
        <v>3397</v>
      </c>
      <c r="D250" s="69" t="s">
        <v>5168</v>
      </c>
      <c r="E250" s="132" t="s">
        <v>5169</v>
      </c>
    </row>
    <row r="251">
      <c r="A251" s="69" t="s">
        <v>1031</v>
      </c>
      <c r="B251" s="131">
        <v>42320.71388888889</v>
      </c>
      <c r="C251" s="69" t="s">
        <v>1030</v>
      </c>
      <c r="D251" s="69" t="s">
        <v>1034</v>
      </c>
      <c r="E251" s="132" t="s">
        <v>1035</v>
      </c>
    </row>
    <row r="252">
      <c r="A252" s="69" t="s">
        <v>3205</v>
      </c>
      <c r="B252" s="131">
        <v>42320.72222222222</v>
      </c>
      <c r="C252" s="69" t="s">
        <v>3204</v>
      </c>
      <c r="D252" s="69" t="s">
        <v>3217</v>
      </c>
      <c r="E252" s="132" t="s">
        <v>3218</v>
      </c>
    </row>
    <row r="253">
      <c r="A253" s="69" t="s">
        <v>1350</v>
      </c>
      <c r="B253" s="131">
        <v>42320.72638888889</v>
      </c>
      <c r="C253" s="69" t="s">
        <v>1349</v>
      </c>
      <c r="D253" s="69" t="s">
        <v>1354</v>
      </c>
      <c r="E253" s="132" t="s">
        <v>1355</v>
      </c>
    </row>
    <row r="254">
      <c r="A254" s="69" t="s">
        <v>6015</v>
      </c>
      <c r="B254" s="131">
        <v>42320.729166666664</v>
      </c>
      <c r="C254" s="69" t="s">
        <v>6012</v>
      </c>
      <c r="D254" s="69" t="s">
        <v>6017</v>
      </c>
      <c r="E254" s="132" t="s">
        <v>6019</v>
      </c>
    </row>
    <row r="255">
      <c r="A255" s="69" t="s">
        <v>1158</v>
      </c>
      <c r="B255" s="131">
        <v>42320.73333333333</v>
      </c>
      <c r="C255" s="69" t="s">
        <v>1157</v>
      </c>
      <c r="D255" s="69" t="s">
        <v>1161</v>
      </c>
      <c r="E255" s="132" t="s">
        <v>1162</v>
      </c>
    </row>
    <row r="256">
      <c r="A256" s="69" t="s">
        <v>6381</v>
      </c>
      <c r="B256" s="131">
        <v>42320.77361111111</v>
      </c>
      <c r="C256" s="69" t="s">
        <v>6380</v>
      </c>
      <c r="D256" s="69" t="s">
        <v>6383</v>
      </c>
      <c r="E256" s="132" t="s">
        <v>6384</v>
      </c>
    </row>
    <row r="257">
      <c r="A257" s="69" t="s">
        <v>1931</v>
      </c>
      <c r="B257" s="131">
        <v>42320.79375</v>
      </c>
      <c r="C257" s="69" t="s">
        <v>1930</v>
      </c>
      <c r="D257" s="69" t="s">
        <v>1936</v>
      </c>
      <c r="E257" s="132" t="s">
        <v>1937</v>
      </c>
    </row>
    <row r="258">
      <c r="A258" s="69" t="s">
        <v>2580</v>
      </c>
      <c r="B258" s="131">
        <v>42320.79861111111</v>
      </c>
      <c r="C258" s="69" t="s">
        <v>2579</v>
      </c>
      <c r="D258" s="69" t="s">
        <v>2583</v>
      </c>
      <c r="E258" s="132" t="s">
        <v>2584</v>
      </c>
    </row>
    <row r="259">
      <c r="A259" s="69" t="s">
        <v>5184</v>
      </c>
      <c r="B259" s="131">
        <v>42320.799305555556</v>
      </c>
      <c r="C259" s="69" t="s">
        <v>5183</v>
      </c>
      <c r="D259" s="69" t="s">
        <v>5189</v>
      </c>
      <c r="E259" s="132" t="s">
        <v>5190</v>
      </c>
    </row>
    <row r="260">
      <c r="A260" s="69" t="s">
        <v>2364</v>
      </c>
      <c r="B260" s="131">
        <v>42320.88402777778</v>
      </c>
      <c r="C260" s="69" t="s">
        <v>2363</v>
      </c>
      <c r="D260" s="69" t="s">
        <v>2367</v>
      </c>
      <c r="E260" s="132" t="s">
        <v>2368</v>
      </c>
    </row>
    <row r="261">
      <c r="A261" s="69" t="s">
        <v>2638</v>
      </c>
      <c r="B261" s="131">
        <v>42320.927083333336</v>
      </c>
      <c r="C261" s="69" t="s">
        <v>2637</v>
      </c>
      <c r="D261" s="69" t="s">
        <v>2642</v>
      </c>
      <c r="E261" s="132" t="s">
        <v>2643</v>
      </c>
    </row>
    <row r="262">
      <c r="A262" s="69" t="s">
        <v>4438</v>
      </c>
      <c r="B262" s="131">
        <v>42321.13125</v>
      </c>
      <c r="C262" s="69" t="s">
        <v>4444</v>
      </c>
      <c r="D262" s="69" t="s">
        <v>5361</v>
      </c>
      <c r="E262" s="132" t="s">
        <v>5362</v>
      </c>
    </row>
    <row r="263">
      <c r="A263" s="69" t="s">
        <v>6022</v>
      </c>
      <c r="B263" s="131">
        <v>42321.13958333333</v>
      </c>
      <c r="C263" s="69" t="s">
        <v>6021</v>
      </c>
      <c r="D263" s="69" t="s">
        <v>6025</v>
      </c>
      <c r="E263" s="132" t="s">
        <v>6026</v>
      </c>
    </row>
    <row r="264">
      <c r="A264" s="69" t="s">
        <v>5148</v>
      </c>
      <c r="B264" s="131">
        <v>42321.2625</v>
      </c>
      <c r="C264" s="69" t="s">
        <v>5147</v>
      </c>
      <c r="D264" s="69" t="s">
        <v>5158</v>
      </c>
      <c r="E264" s="132" t="s">
        <v>5159</v>
      </c>
    </row>
    <row r="265">
      <c r="A265" s="69" t="s">
        <v>3360</v>
      </c>
      <c r="B265" s="131">
        <v>42321.379166666666</v>
      </c>
      <c r="C265" s="69" t="s">
        <v>3365</v>
      </c>
      <c r="D265" s="69" t="s">
        <v>4717</v>
      </c>
      <c r="E265" s="132" t="s">
        <v>4718</v>
      </c>
    </row>
    <row r="266">
      <c r="A266" s="69" t="s">
        <v>2781</v>
      </c>
      <c r="B266" s="131">
        <v>42321.38680555556</v>
      </c>
      <c r="C266" s="69" t="s">
        <v>2780</v>
      </c>
      <c r="D266" s="69" t="s">
        <v>2783</v>
      </c>
      <c r="E266" s="132" t="s">
        <v>2784</v>
      </c>
    </row>
    <row r="267">
      <c r="A267" s="69" t="s">
        <v>3254</v>
      </c>
      <c r="B267" s="131">
        <v>42321.40069444444</v>
      </c>
      <c r="C267" s="69" t="s">
        <v>3258</v>
      </c>
      <c r="D267" s="69" t="s">
        <v>3723</v>
      </c>
      <c r="E267" s="132" t="s">
        <v>3724</v>
      </c>
    </row>
    <row r="268">
      <c r="A268" s="69" t="s">
        <v>2140</v>
      </c>
      <c r="B268" s="131">
        <v>42321.407638888886</v>
      </c>
      <c r="C268" s="69" t="s">
        <v>2139</v>
      </c>
      <c r="D268" s="69" t="s">
        <v>2144</v>
      </c>
      <c r="E268" s="132" t="s">
        <v>2145</v>
      </c>
    </row>
    <row r="269">
      <c r="A269" s="69" t="s">
        <v>1874</v>
      </c>
      <c r="B269" s="131">
        <v>42321.42222222222</v>
      </c>
      <c r="C269" s="69" t="s">
        <v>1873</v>
      </c>
      <c r="D269" s="69" t="s">
        <v>1878</v>
      </c>
      <c r="E269" s="132" t="s">
        <v>1879</v>
      </c>
    </row>
    <row r="270">
      <c r="A270" s="69" t="s">
        <v>3680</v>
      </c>
      <c r="B270" s="131">
        <v>42321.47083333333</v>
      </c>
      <c r="C270" s="69" t="s">
        <v>3679</v>
      </c>
      <c r="D270" s="69" t="s">
        <v>3684</v>
      </c>
      <c r="E270" s="132" t="s">
        <v>3685</v>
      </c>
    </row>
    <row r="271">
      <c r="A271" s="69" t="s">
        <v>5125</v>
      </c>
      <c r="B271" s="131">
        <v>42321.51944444444</v>
      </c>
      <c r="C271" s="69" t="s">
        <v>5130</v>
      </c>
      <c r="D271" s="69" t="s">
        <v>5346</v>
      </c>
      <c r="E271" s="132" t="s">
        <v>5347</v>
      </c>
    </row>
    <row r="272">
      <c r="A272" s="69" t="s">
        <v>2925</v>
      </c>
      <c r="B272" s="131">
        <v>42321.535416666666</v>
      </c>
      <c r="C272" s="69" t="s">
        <v>2924</v>
      </c>
      <c r="D272" s="69" t="s">
        <v>2930</v>
      </c>
      <c r="E272" s="132" t="s">
        <v>2931</v>
      </c>
    </row>
    <row r="273">
      <c r="A273" s="69" t="s">
        <v>2690</v>
      </c>
      <c r="B273" s="131">
        <v>42321.541666666664</v>
      </c>
      <c r="C273" s="69" t="s">
        <v>2686</v>
      </c>
      <c r="D273" s="69" t="s">
        <v>2697</v>
      </c>
      <c r="E273" s="132" t="s">
        <v>2698</v>
      </c>
    </row>
    <row r="274">
      <c r="A274" s="69" t="s">
        <v>2130</v>
      </c>
      <c r="B274" s="131">
        <v>42321.62430555555</v>
      </c>
      <c r="C274" s="69" t="s">
        <v>2129</v>
      </c>
      <c r="D274" s="69" t="s">
        <v>2134</v>
      </c>
      <c r="E274" s="132" t="s">
        <v>2135</v>
      </c>
    </row>
    <row r="275">
      <c r="A275" s="69" t="s">
        <v>2028</v>
      </c>
      <c r="B275" s="131">
        <v>42321.6375</v>
      </c>
      <c r="C275" s="69" t="s">
        <v>2026</v>
      </c>
      <c r="D275" s="69" t="s">
        <v>2032</v>
      </c>
      <c r="E275" s="132" t="s">
        <v>2033</v>
      </c>
    </row>
    <row r="276">
      <c r="A276" s="69" t="s">
        <v>6035</v>
      </c>
      <c r="B276" s="131">
        <v>42321.84444444445</v>
      </c>
      <c r="C276" s="69" t="s">
        <v>6034</v>
      </c>
      <c r="D276" s="69" t="s">
        <v>6037</v>
      </c>
      <c r="E276" s="132" t="s">
        <v>6038</v>
      </c>
    </row>
    <row r="277">
      <c r="A277" s="69" t="s">
        <v>5456</v>
      </c>
      <c r="B277" s="131">
        <v>42321.98402777778</v>
      </c>
      <c r="C277" s="74"/>
      <c r="D277" s="69" t="s">
        <v>6452</v>
      </c>
      <c r="E277" s="132" t="s">
        <v>6453</v>
      </c>
    </row>
    <row r="278">
      <c r="A278" s="69" t="s">
        <v>2937</v>
      </c>
      <c r="B278" s="131">
        <v>42322.21805555555</v>
      </c>
      <c r="C278" s="69" t="s">
        <v>2935</v>
      </c>
      <c r="D278" s="69" t="s">
        <v>2940</v>
      </c>
      <c r="E278" s="132" t="s">
        <v>2941</v>
      </c>
    </row>
    <row r="279">
      <c r="A279" s="69" t="s">
        <v>345</v>
      </c>
      <c r="B279" s="131">
        <v>42322.302777777775</v>
      </c>
      <c r="C279" s="69" t="s">
        <v>344</v>
      </c>
      <c r="D279" s="69" t="s">
        <v>349</v>
      </c>
      <c r="E279" s="132" t="s">
        <v>350</v>
      </c>
    </row>
    <row r="280">
      <c r="A280" s="69" t="s">
        <v>5131</v>
      </c>
      <c r="B280" s="131">
        <v>42322.47708333333</v>
      </c>
      <c r="C280" s="69" t="s">
        <v>5126</v>
      </c>
      <c r="D280" s="69" t="s">
        <v>5136</v>
      </c>
      <c r="E280" s="132" t="s">
        <v>5137</v>
      </c>
    </row>
    <row r="281">
      <c r="A281" s="69" t="s">
        <v>2600</v>
      </c>
      <c r="B281" s="131">
        <v>42323.22708333333</v>
      </c>
      <c r="C281" s="69" t="s">
        <v>2599</v>
      </c>
      <c r="D281" s="69" t="s">
        <v>2603</v>
      </c>
      <c r="E281" s="132" t="s">
        <v>2604</v>
      </c>
    </row>
    <row r="282">
      <c r="A282" s="69" t="s">
        <v>655</v>
      </c>
      <c r="B282" s="131">
        <v>42323.481944444444</v>
      </c>
      <c r="C282" s="69" t="s">
        <v>654</v>
      </c>
      <c r="D282" s="69" t="s">
        <v>658</v>
      </c>
      <c r="E282" s="132" t="s">
        <v>659</v>
      </c>
    </row>
    <row r="283">
      <c r="A283" s="69" t="s">
        <v>4188</v>
      </c>
      <c r="B283" s="131">
        <v>42323.614583333336</v>
      </c>
      <c r="C283" s="69" t="s">
        <v>4187</v>
      </c>
      <c r="D283" s="69" t="s">
        <v>4193</v>
      </c>
      <c r="E283" s="132" t="s">
        <v>4194</v>
      </c>
    </row>
    <row r="284">
      <c r="A284" s="69" t="s">
        <v>2589</v>
      </c>
      <c r="B284" s="131">
        <v>42323.63125</v>
      </c>
      <c r="C284" s="69" t="s">
        <v>2588</v>
      </c>
      <c r="D284" s="69" t="s">
        <v>2594</v>
      </c>
      <c r="E284" s="132" t="s">
        <v>2595</v>
      </c>
    </row>
    <row r="285">
      <c r="A285" s="69" t="s">
        <v>938</v>
      </c>
      <c r="B285" s="131">
        <v>42323.6625</v>
      </c>
      <c r="C285" s="69" t="s">
        <v>937</v>
      </c>
      <c r="D285" s="69" t="s">
        <v>945</v>
      </c>
      <c r="E285" s="132" t="s">
        <v>946</v>
      </c>
    </row>
    <row r="286">
      <c r="A286" s="69" t="s">
        <v>4147</v>
      </c>
      <c r="B286" s="131">
        <v>42323.7625</v>
      </c>
      <c r="C286" s="69" t="s">
        <v>4146</v>
      </c>
      <c r="D286" s="69" t="s">
        <v>4150</v>
      </c>
      <c r="E286" s="132" t="s">
        <v>4151</v>
      </c>
    </row>
    <row r="287">
      <c r="A287" s="69" t="s">
        <v>6335</v>
      </c>
      <c r="B287" s="131">
        <v>42324.03194444445</v>
      </c>
      <c r="C287" s="69" t="s">
        <v>6334</v>
      </c>
      <c r="D287" s="69" t="s">
        <v>6338</v>
      </c>
      <c r="E287" s="132" t="s">
        <v>6339</v>
      </c>
    </row>
    <row r="288">
      <c r="A288" s="69" t="s">
        <v>1864</v>
      </c>
      <c r="B288" s="131">
        <v>42324.350694444445</v>
      </c>
      <c r="C288" s="69" t="s">
        <v>1863</v>
      </c>
      <c r="D288" s="69" t="s">
        <v>1868</v>
      </c>
      <c r="E288" s="132" t="s">
        <v>1869</v>
      </c>
    </row>
    <row r="289">
      <c r="A289" s="69" t="s">
        <v>6042</v>
      </c>
      <c r="B289" s="131">
        <v>42324.36388888889</v>
      </c>
      <c r="C289" s="69" t="s">
        <v>6041</v>
      </c>
      <c r="D289" s="69" t="s">
        <v>6051</v>
      </c>
      <c r="E289" s="132" t="s">
        <v>6052</v>
      </c>
    </row>
    <row r="290">
      <c r="A290" s="69" t="s">
        <v>3585</v>
      </c>
      <c r="B290" s="131">
        <v>42324.38402777778</v>
      </c>
      <c r="C290" s="69" t="s">
        <v>3584</v>
      </c>
      <c r="D290" s="69" t="s">
        <v>3589</v>
      </c>
      <c r="E290" s="132" t="s">
        <v>3591</v>
      </c>
    </row>
    <row r="291">
      <c r="A291" s="69" t="s">
        <v>3942</v>
      </c>
      <c r="B291" s="131">
        <v>42324.40972222222</v>
      </c>
      <c r="C291" s="69" t="s">
        <v>3948</v>
      </c>
      <c r="D291" s="69" t="s">
        <v>6370</v>
      </c>
      <c r="E291" s="132" t="s">
        <v>6371</v>
      </c>
    </row>
    <row r="292">
      <c r="A292" s="69" t="s">
        <v>993</v>
      </c>
      <c r="B292" s="131">
        <v>42324.44305555556</v>
      </c>
      <c r="C292" s="69" t="s">
        <v>992</v>
      </c>
      <c r="D292" s="69" t="s">
        <v>997</v>
      </c>
      <c r="E292" s="132" t="s">
        <v>998</v>
      </c>
    </row>
    <row r="293">
      <c r="A293" s="69" t="s">
        <v>1754</v>
      </c>
      <c r="B293" s="131">
        <v>42324.45486111111</v>
      </c>
      <c r="C293" s="69" t="s">
        <v>1751</v>
      </c>
      <c r="D293" s="69" t="s">
        <v>1758</v>
      </c>
      <c r="E293" s="132" t="s">
        <v>1759</v>
      </c>
    </row>
    <row r="294">
      <c r="A294" s="69" t="s">
        <v>2384</v>
      </c>
      <c r="B294" s="131">
        <v>42324.48541666667</v>
      </c>
      <c r="C294" s="69" t="s">
        <v>2383</v>
      </c>
      <c r="D294" s="69" t="s">
        <v>2388</v>
      </c>
      <c r="E294" s="132" t="s">
        <v>2389</v>
      </c>
    </row>
    <row r="295">
      <c r="A295" s="69" t="s">
        <v>1610</v>
      </c>
      <c r="B295" s="131">
        <v>42324.51736111111</v>
      </c>
      <c r="C295" s="69" t="s">
        <v>1609</v>
      </c>
      <c r="D295" s="69" t="s">
        <v>1613</v>
      </c>
      <c r="E295" s="132" t="s">
        <v>1614</v>
      </c>
    </row>
    <row r="296">
      <c r="A296" s="69" t="s">
        <v>2413</v>
      </c>
      <c r="B296" s="131">
        <v>42324.52569444444</v>
      </c>
      <c r="C296" s="69" t="s">
        <v>2411</v>
      </c>
      <c r="D296" s="69" t="s">
        <v>2416</v>
      </c>
      <c r="E296" s="132" t="s">
        <v>2417</v>
      </c>
    </row>
    <row r="297">
      <c r="A297" s="69" t="s">
        <v>2311</v>
      </c>
      <c r="B297" s="131">
        <v>42324.563888888886</v>
      </c>
      <c r="C297" s="69" t="s">
        <v>2310</v>
      </c>
      <c r="D297" s="69" t="s">
        <v>2315</v>
      </c>
      <c r="E297" s="132" t="s">
        <v>2316</v>
      </c>
    </row>
    <row r="298">
      <c r="A298" s="69" t="s">
        <v>3418</v>
      </c>
      <c r="B298" s="131">
        <v>42324.61111111111</v>
      </c>
      <c r="C298" s="69" t="s">
        <v>3420</v>
      </c>
      <c r="D298" s="69" t="s">
        <v>5462</v>
      </c>
      <c r="E298" s="132" t="s">
        <v>5463</v>
      </c>
    </row>
    <row r="299">
      <c r="A299" s="69" t="s">
        <v>4200</v>
      </c>
      <c r="B299" s="131">
        <v>42324.68819444445</v>
      </c>
      <c r="C299" s="69" t="s">
        <v>4198</v>
      </c>
      <c r="D299" s="69" t="s">
        <v>4204</v>
      </c>
      <c r="E299" s="132" t="s">
        <v>4205</v>
      </c>
    </row>
    <row r="300">
      <c r="A300" s="69" t="s">
        <v>4270</v>
      </c>
      <c r="B300" s="131">
        <v>42324.73888888889</v>
      </c>
      <c r="C300" s="69" t="s">
        <v>4267</v>
      </c>
      <c r="D300" s="69" t="s">
        <v>4272</v>
      </c>
      <c r="E300" s="132" t="s">
        <v>4273</v>
      </c>
    </row>
    <row r="301">
      <c r="A301" s="69" t="s">
        <v>5618</v>
      </c>
      <c r="B301" s="131">
        <v>42324.938888888886</v>
      </c>
      <c r="C301" s="69" t="s">
        <v>5617</v>
      </c>
      <c r="D301" s="69" t="s">
        <v>5622</v>
      </c>
      <c r="E301" s="132" t="s">
        <v>5623</v>
      </c>
    </row>
    <row r="302">
      <c r="A302" s="69" t="s">
        <v>5028</v>
      </c>
      <c r="B302" s="131">
        <v>42325.25763888889</v>
      </c>
      <c r="C302" s="69" t="s">
        <v>5026</v>
      </c>
      <c r="D302" s="69" t="s">
        <v>5032</v>
      </c>
      <c r="E302" s="132" t="s">
        <v>5033</v>
      </c>
    </row>
    <row r="303">
      <c r="A303" s="69" t="s">
        <v>3045</v>
      </c>
      <c r="B303" s="131">
        <v>42325.26666666667</v>
      </c>
      <c r="C303" s="69" t="s">
        <v>3049</v>
      </c>
      <c r="D303" s="69" t="s">
        <v>3106</v>
      </c>
      <c r="E303" s="132" t="s">
        <v>3107</v>
      </c>
    </row>
    <row r="304">
      <c r="A304" s="69" t="s">
        <v>899</v>
      </c>
      <c r="B304" s="131">
        <v>42325.34652777778</v>
      </c>
      <c r="C304" s="69" t="s">
        <v>898</v>
      </c>
      <c r="D304" s="69" t="s">
        <v>903</v>
      </c>
      <c r="E304" s="132" t="s">
        <v>904</v>
      </c>
    </row>
    <row r="305">
      <c r="A305" s="69" t="s">
        <v>3190</v>
      </c>
      <c r="B305" s="131">
        <v>42325.39375</v>
      </c>
      <c r="C305" s="69" t="s">
        <v>3189</v>
      </c>
      <c r="D305" s="69" t="s">
        <v>3195</v>
      </c>
      <c r="E305" s="132" t="s">
        <v>3197</v>
      </c>
    </row>
    <row r="306">
      <c r="A306" s="69" t="s">
        <v>2682</v>
      </c>
      <c r="B306" s="131">
        <v>42325.472916666666</v>
      </c>
      <c r="C306" s="69" t="s">
        <v>2689</v>
      </c>
      <c r="D306" s="69" t="s">
        <v>4076</v>
      </c>
      <c r="E306" s="132" t="s">
        <v>4078</v>
      </c>
    </row>
    <row r="307">
      <c r="A307" s="69" t="s">
        <v>4168</v>
      </c>
      <c r="B307" s="131">
        <v>42325.48472222222</v>
      </c>
      <c r="C307" s="69" t="s">
        <v>4167</v>
      </c>
      <c r="D307" s="69" t="s">
        <v>4172</v>
      </c>
      <c r="E307" s="132" t="s">
        <v>4173</v>
      </c>
    </row>
    <row r="308">
      <c r="A308" s="69" t="s">
        <v>4817</v>
      </c>
      <c r="B308" s="131">
        <v>42325.495833333334</v>
      </c>
      <c r="C308" s="69" t="s">
        <v>4821</v>
      </c>
      <c r="D308" s="69" t="s">
        <v>6188</v>
      </c>
      <c r="E308" s="132" t="s">
        <v>6189</v>
      </c>
    </row>
    <row r="309">
      <c r="A309" s="69" t="s">
        <v>4868</v>
      </c>
      <c r="B309" s="131">
        <v>42325.53333333333</v>
      </c>
      <c r="C309" s="69" t="s">
        <v>4867</v>
      </c>
      <c r="D309" s="69" t="s">
        <v>4873</v>
      </c>
      <c r="E309" s="132" t="s">
        <v>4874</v>
      </c>
    </row>
    <row r="310">
      <c r="A310" s="69" t="s">
        <v>4772</v>
      </c>
      <c r="B310" s="131">
        <v>42325.55</v>
      </c>
      <c r="C310" s="69" t="s">
        <v>4771</v>
      </c>
      <c r="D310" s="69" t="s">
        <v>4777</v>
      </c>
      <c r="E310" s="132" t="s">
        <v>4778</v>
      </c>
    </row>
    <row r="311">
      <c r="A311" s="69" t="s">
        <v>2869</v>
      </c>
      <c r="B311" s="131">
        <v>42325.55972222222</v>
      </c>
      <c r="C311" s="69" t="s">
        <v>2868</v>
      </c>
      <c r="D311" s="69" t="s">
        <v>2873</v>
      </c>
      <c r="E311" s="132" t="s">
        <v>2874</v>
      </c>
    </row>
    <row r="312">
      <c r="A312" s="69" t="s">
        <v>6063</v>
      </c>
      <c r="B312" s="131">
        <v>42325.606944444444</v>
      </c>
      <c r="C312" s="69" t="s">
        <v>6062</v>
      </c>
      <c r="D312" s="69" t="s">
        <v>6065</v>
      </c>
      <c r="E312" s="132" t="s">
        <v>6066</v>
      </c>
    </row>
    <row r="313">
      <c r="A313" s="69" t="s">
        <v>3018</v>
      </c>
      <c r="B313" s="131">
        <v>42325.614583333336</v>
      </c>
      <c r="C313" s="69" t="s">
        <v>3025</v>
      </c>
      <c r="D313" s="69" t="s">
        <v>3042</v>
      </c>
      <c r="E313" s="132" t="s">
        <v>3043</v>
      </c>
    </row>
    <row r="314">
      <c r="A314" s="69" t="s">
        <v>952</v>
      </c>
      <c r="B314" s="131">
        <v>42325.663194444445</v>
      </c>
      <c r="C314" s="69" t="s">
        <v>951</v>
      </c>
      <c r="D314" s="69" t="s">
        <v>956</v>
      </c>
      <c r="E314" s="132" t="s">
        <v>957</v>
      </c>
    </row>
    <row r="315">
      <c r="A315" s="69" t="s">
        <v>3000</v>
      </c>
      <c r="B315" s="131">
        <v>42325.67083333333</v>
      </c>
      <c r="C315" s="69" t="s">
        <v>2999</v>
      </c>
      <c r="D315" s="69" t="s">
        <v>3004</v>
      </c>
      <c r="E315" s="132" t="s">
        <v>3005</v>
      </c>
    </row>
    <row r="316">
      <c r="A316" s="69" t="s">
        <v>1013</v>
      </c>
      <c r="B316" s="131">
        <v>42325.714583333334</v>
      </c>
      <c r="C316" s="69" t="s">
        <v>1012</v>
      </c>
      <c r="D316" s="69" t="s">
        <v>1016</v>
      </c>
      <c r="E316" s="132" t="s">
        <v>1017</v>
      </c>
    </row>
    <row r="317">
      <c r="A317" s="69" t="s">
        <v>1048</v>
      </c>
      <c r="B317" s="131">
        <v>42325.74513888889</v>
      </c>
      <c r="C317" s="74"/>
      <c r="D317" s="69" t="s">
        <v>1052</v>
      </c>
      <c r="E317" s="132" t="s">
        <v>1053</v>
      </c>
    </row>
    <row r="318">
      <c r="A318" s="69" t="s">
        <v>5684</v>
      </c>
      <c r="B318" s="131">
        <v>42325.76180555556</v>
      </c>
      <c r="C318" s="69" t="s">
        <v>5683</v>
      </c>
      <c r="D318" s="69" t="s">
        <v>5687</v>
      </c>
      <c r="E318" s="132" t="s">
        <v>5688</v>
      </c>
    </row>
    <row r="319">
      <c r="A319" s="69" t="s">
        <v>3035</v>
      </c>
      <c r="B319" s="131">
        <v>42325.78888888889</v>
      </c>
      <c r="C319" s="69" t="s">
        <v>3036</v>
      </c>
      <c r="D319" s="69" t="s">
        <v>3052</v>
      </c>
      <c r="E319" s="132" t="s">
        <v>3053</v>
      </c>
    </row>
    <row r="320">
      <c r="A320" s="69" t="s">
        <v>5047</v>
      </c>
      <c r="B320" s="131">
        <v>42325.85625</v>
      </c>
      <c r="C320" s="69" t="s">
        <v>5051</v>
      </c>
      <c r="D320" s="69" t="s">
        <v>5601</v>
      </c>
      <c r="E320" s="132" t="s">
        <v>5602</v>
      </c>
    </row>
    <row r="321">
      <c r="A321" s="69" t="s">
        <v>4394</v>
      </c>
      <c r="B321" s="131">
        <v>42325.87291666667</v>
      </c>
      <c r="C321" s="69" t="s">
        <v>4401</v>
      </c>
      <c r="D321" s="69" t="s">
        <v>4929</v>
      </c>
      <c r="E321" s="132" t="s">
        <v>4930</v>
      </c>
    </row>
    <row r="322">
      <c r="A322" s="69" t="s">
        <v>1299</v>
      </c>
      <c r="B322" s="131">
        <v>42325.904861111114</v>
      </c>
      <c r="C322" s="69" t="s">
        <v>1298</v>
      </c>
      <c r="D322" s="69" t="s">
        <v>1303</v>
      </c>
      <c r="E322" s="132" t="s">
        <v>1304</v>
      </c>
    </row>
    <row r="323">
      <c r="A323" s="69" t="s">
        <v>3808</v>
      </c>
      <c r="B323" s="131">
        <v>42325.9125</v>
      </c>
      <c r="C323" s="69" t="s">
        <v>3807</v>
      </c>
      <c r="D323" s="69" t="s">
        <v>3812</v>
      </c>
      <c r="E323" s="132" t="s">
        <v>3813</v>
      </c>
    </row>
    <row r="324">
      <c r="A324" s="69" t="s">
        <v>6074</v>
      </c>
      <c r="B324" s="131">
        <v>42325.94375</v>
      </c>
      <c r="C324" s="69" t="s">
        <v>6072</v>
      </c>
      <c r="D324" s="69" t="s">
        <v>6076</v>
      </c>
      <c r="E324" s="132" t="s">
        <v>6077</v>
      </c>
    </row>
    <row r="325">
      <c r="A325" s="69" t="s">
        <v>3109</v>
      </c>
      <c r="B325" s="131">
        <v>42326.0</v>
      </c>
      <c r="C325" s="69" t="s">
        <v>3113</v>
      </c>
      <c r="D325" s="69" t="s">
        <v>3380</v>
      </c>
      <c r="E325" s="132" t="s">
        <v>3381</v>
      </c>
    </row>
    <row r="326">
      <c r="A326" s="69" t="s">
        <v>3122</v>
      </c>
      <c r="B326" s="131">
        <v>42326.03402777778</v>
      </c>
      <c r="C326" s="69" t="s">
        <v>3113</v>
      </c>
      <c r="D326" s="69" t="s">
        <v>3380</v>
      </c>
      <c r="E326" s="132" t="s">
        <v>3391</v>
      </c>
    </row>
    <row r="327">
      <c r="A327" s="69" t="s">
        <v>3138</v>
      </c>
      <c r="B327" s="131">
        <v>42326.03680555556</v>
      </c>
      <c r="C327" s="69" t="s">
        <v>3113</v>
      </c>
      <c r="D327" s="69" t="s">
        <v>3380</v>
      </c>
      <c r="E327" s="132" t="s">
        <v>3400</v>
      </c>
    </row>
    <row r="328">
      <c r="A328" s="69" t="s">
        <v>3149</v>
      </c>
      <c r="B328" s="131">
        <v>42326.04027777778</v>
      </c>
      <c r="C328" s="69" t="s">
        <v>3113</v>
      </c>
      <c r="D328" s="69" t="s">
        <v>3380</v>
      </c>
      <c r="E328" s="132" t="s">
        <v>3409</v>
      </c>
    </row>
    <row r="329">
      <c r="A329" s="69" t="s">
        <v>3834</v>
      </c>
      <c r="B329" s="131">
        <v>42326.080555555556</v>
      </c>
      <c r="C329" s="69" t="s">
        <v>3833</v>
      </c>
      <c r="D329" s="69" t="s">
        <v>3839</v>
      </c>
      <c r="E329" s="132" t="s">
        <v>3840</v>
      </c>
    </row>
    <row r="330">
      <c r="A330" s="69" t="s">
        <v>2512</v>
      </c>
      <c r="B330" s="131">
        <v>42326.09097222222</v>
      </c>
      <c r="C330" s="69" t="s">
        <v>2511</v>
      </c>
      <c r="D330" s="69" t="s">
        <v>2516</v>
      </c>
      <c r="E330" s="132" t="s">
        <v>2517</v>
      </c>
    </row>
    <row r="331">
      <c r="A331" s="69" t="s">
        <v>5270</v>
      </c>
      <c r="B331" s="131">
        <v>42326.160416666666</v>
      </c>
      <c r="C331" s="69" t="s">
        <v>5269</v>
      </c>
      <c r="D331" s="69" t="s">
        <v>5273</v>
      </c>
      <c r="E331" s="132" t="s">
        <v>5274</v>
      </c>
    </row>
    <row r="332">
      <c r="A332" s="69" t="s">
        <v>5403</v>
      </c>
      <c r="B332" s="131">
        <v>42326.22222222222</v>
      </c>
      <c r="C332" s="69" t="s">
        <v>5408</v>
      </c>
      <c r="D332" s="69" t="s">
        <v>5654</v>
      </c>
      <c r="E332" s="132" t="s">
        <v>5655</v>
      </c>
    </row>
    <row r="333">
      <c r="A333" s="69" t="s">
        <v>5302</v>
      </c>
      <c r="B333" s="131">
        <v>42326.24722222222</v>
      </c>
      <c r="C333" s="69" t="s">
        <v>5301</v>
      </c>
      <c r="D333" s="69" t="s">
        <v>5307</v>
      </c>
      <c r="E333" s="132" t="s">
        <v>5308</v>
      </c>
    </row>
    <row r="334">
      <c r="A334" s="69" t="s">
        <v>4258</v>
      </c>
      <c r="B334" s="131">
        <v>42326.285416666666</v>
      </c>
      <c r="C334" s="69" t="s">
        <v>4257</v>
      </c>
      <c r="D334" s="69" t="s">
        <v>4262</v>
      </c>
      <c r="E334" s="132" t="s">
        <v>4263</v>
      </c>
    </row>
    <row r="335">
      <c r="A335" s="69" t="s">
        <v>2531</v>
      </c>
      <c r="B335" s="131">
        <v>42326.29722222222</v>
      </c>
      <c r="C335" s="69" t="s">
        <v>2530</v>
      </c>
      <c r="D335" s="69" t="s">
        <v>2533</v>
      </c>
      <c r="E335" s="132" t="s">
        <v>2534</v>
      </c>
    </row>
    <row r="336">
      <c r="A336" s="69" t="s">
        <v>1324</v>
      </c>
      <c r="B336" s="131">
        <v>42326.36666666667</v>
      </c>
      <c r="C336" s="69" t="s">
        <v>1323</v>
      </c>
      <c r="D336" s="69" t="s">
        <v>1327</v>
      </c>
      <c r="E336" s="132" t="s">
        <v>1328</v>
      </c>
    </row>
    <row r="337">
      <c r="A337" s="69" t="s">
        <v>1258</v>
      </c>
      <c r="B337" s="131">
        <v>42326.37708333333</v>
      </c>
      <c r="C337" s="69" t="s">
        <v>1257</v>
      </c>
      <c r="D337" s="69" t="s">
        <v>1262</v>
      </c>
      <c r="E337" s="132" t="s">
        <v>1263</v>
      </c>
    </row>
    <row r="338">
      <c r="A338" s="69" t="s">
        <v>2321</v>
      </c>
      <c r="B338" s="131">
        <v>42326.41805555556</v>
      </c>
      <c r="C338" s="69" t="s">
        <v>2320</v>
      </c>
      <c r="D338" s="69" t="s">
        <v>2324</v>
      </c>
      <c r="E338" s="132" t="s">
        <v>2325</v>
      </c>
    </row>
    <row r="339">
      <c r="A339" s="69" t="s">
        <v>5638</v>
      </c>
      <c r="B339" s="131">
        <v>42326.43194444444</v>
      </c>
      <c r="C339" s="69" t="s">
        <v>5637</v>
      </c>
      <c r="D339" s="69" t="s">
        <v>5641</v>
      </c>
      <c r="E339" s="132" t="s">
        <v>5642</v>
      </c>
    </row>
    <row r="340">
      <c r="A340" s="69" t="s">
        <v>6413</v>
      </c>
      <c r="B340" s="131">
        <v>42326.46944444445</v>
      </c>
      <c r="C340" s="69" t="s">
        <v>4135</v>
      </c>
      <c r="D340" s="69" t="s">
        <v>4141</v>
      </c>
      <c r="E340" s="132" t="s">
        <v>6480</v>
      </c>
    </row>
    <row r="341">
      <c r="A341" s="69" t="s">
        <v>1948</v>
      </c>
      <c r="B341" s="131">
        <v>42326.48402777778</v>
      </c>
      <c r="C341" s="69" t="s">
        <v>1944</v>
      </c>
      <c r="D341" s="69" t="s">
        <v>1954</v>
      </c>
      <c r="E341" s="132" t="s">
        <v>1956</v>
      </c>
    </row>
    <row r="342">
      <c r="A342" s="69" t="s">
        <v>5280</v>
      </c>
      <c r="B342" s="131">
        <v>42326.50347222222</v>
      </c>
      <c r="C342" s="69" t="s">
        <v>5279</v>
      </c>
      <c r="D342" s="69" t="s">
        <v>5284</v>
      </c>
      <c r="E342" s="132" t="s">
        <v>5285</v>
      </c>
    </row>
    <row r="343">
      <c r="A343" s="69" t="s">
        <v>5388</v>
      </c>
      <c r="B343" s="131">
        <v>42326.532638888886</v>
      </c>
      <c r="C343" s="69" t="s">
        <v>5387</v>
      </c>
      <c r="D343" s="69" t="s">
        <v>5393</v>
      </c>
      <c r="E343" s="132" t="s">
        <v>5395</v>
      </c>
    </row>
    <row r="344">
      <c r="A344" s="69" t="s">
        <v>2502</v>
      </c>
      <c r="B344" s="131">
        <v>42326.53958333333</v>
      </c>
      <c r="C344" s="69" t="s">
        <v>2499</v>
      </c>
      <c r="D344" s="69" t="s">
        <v>2506</v>
      </c>
      <c r="E344" s="132" t="s">
        <v>2507</v>
      </c>
    </row>
    <row r="345">
      <c r="A345" s="69" t="s">
        <v>4117</v>
      </c>
      <c r="B345" s="131">
        <v>42326.544444444444</v>
      </c>
      <c r="C345" s="69" t="s">
        <v>4114</v>
      </c>
      <c r="D345" s="69" t="s">
        <v>4123</v>
      </c>
      <c r="E345" s="132" t="s">
        <v>4125</v>
      </c>
    </row>
    <row r="346">
      <c r="A346" s="69" t="s">
        <v>4783</v>
      </c>
      <c r="B346" s="131">
        <v>42326.54583333333</v>
      </c>
      <c r="C346" s="69" t="s">
        <v>4781</v>
      </c>
      <c r="D346" s="69" t="s">
        <v>4786</v>
      </c>
      <c r="E346" s="132" t="s">
        <v>4787</v>
      </c>
    </row>
    <row r="347">
      <c r="A347" s="69" t="s">
        <v>2403</v>
      </c>
      <c r="B347" s="131">
        <v>42326.56041666667</v>
      </c>
      <c r="C347" s="69" t="s">
        <v>2402</v>
      </c>
      <c r="D347" s="69" t="s">
        <v>2406</v>
      </c>
      <c r="E347" s="132" t="s">
        <v>2407</v>
      </c>
    </row>
    <row r="348">
      <c r="A348" s="69" t="s">
        <v>1409</v>
      </c>
      <c r="B348" s="131">
        <v>42326.57083333333</v>
      </c>
      <c r="C348" s="69" t="s">
        <v>1408</v>
      </c>
      <c r="D348" s="69" t="s">
        <v>1412</v>
      </c>
      <c r="E348" s="132" t="s">
        <v>1413</v>
      </c>
    </row>
    <row r="349">
      <c r="A349" s="69" t="s">
        <v>4211</v>
      </c>
      <c r="B349" s="131">
        <v>42326.58125</v>
      </c>
      <c r="C349" s="69" t="s">
        <v>4210</v>
      </c>
      <c r="D349" s="69" t="s">
        <v>4215</v>
      </c>
      <c r="E349" s="132" t="s">
        <v>4216</v>
      </c>
    </row>
    <row r="350">
      <c r="A350" s="69" t="s">
        <v>5095</v>
      </c>
      <c r="B350" s="131">
        <v>42326.59444444445</v>
      </c>
      <c r="C350" s="69" t="s">
        <v>5092</v>
      </c>
      <c r="D350" s="69" t="s">
        <v>5101</v>
      </c>
      <c r="E350" s="132" t="s">
        <v>5102</v>
      </c>
    </row>
    <row r="351">
      <c r="A351" s="69" t="s">
        <v>1961</v>
      </c>
      <c r="B351" s="131">
        <v>42326.63611111111</v>
      </c>
      <c r="C351" s="69" t="s">
        <v>1960</v>
      </c>
      <c r="D351" s="69" t="s">
        <v>1965</v>
      </c>
      <c r="E351" s="132" t="s">
        <v>1966</v>
      </c>
    </row>
    <row r="352">
      <c r="A352" s="69" t="s">
        <v>5234</v>
      </c>
      <c r="B352" s="131">
        <v>42326.65277777778</v>
      </c>
      <c r="C352" s="69" t="s">
        <v>5232</v>
      </c>
      <c r="D352" s="69" t="s">
        <v>5245</v>
      </c>
      <c r="E352" s="132" t="s">
        <v>5246</v>
      </c>
    </row>
    <row r="353">
      <c r="A353" s="69" t="s">
        <v>3159</v>
      </c>
      <c r="B353" s="131">
        <v>42326.654861111114</v>
      </c>
      <c r="C353" s="69" t="s">
        <v>3113</v>
      </c>
      <c r="D353" s="69" t="s">
        <v>3380</v>
      </c>
      <c r="E353" s="132" t="s">
        <v>3416</v>
      </c>
    </row>
    <row r="354">
      <c r="A354" s="69" t="s">
        <v>5585</v>
      </c>
      <c r="B354" s="131">
        <v>42326.677083333336</v>
      </c>
      <c r="C354" s="69" t="s">
        <v>5583</v>
      </c>
      <c r="D354" s="69" t="s">
        <v>5593</v>
      </c>
      <c r="E354" s="132" t="s">
        <v>5594</v>
      </c>
    </row>
    <row r="355">
      <c r="A355" s="69" t="s">
        <v>4790</v>
      </c>
      <c r="B355" s="131">
        <v>42326.69027777778</v>
      </c>
      <c r="C355" s="69" t="s">
        <v>4789</v>
      </c>
      <c r="D355" s="69" t="s">
        <v>4794</v>
      </c>
      <c r="E355" s="132" t="s">
        <v>4795</v>
      </c>
    </row>
    <row r="356">
      <c r="A356" s="69" t="s">
        <v>5221</v>
      </c>
      <c r="B356" s="131">
        <v>42326.69097222222</v>
      </c>
      <c r="C356" s="69" t="s">
        <v>5220</v>
      </c>
      <c r="D356" s="69" t="s">
        <v>5226</v>
      </c>
      <c r="E356" s="132" t="s">
        <v>5227</v>
      </c>
    </row>
    <row r="357">
      <c r="A357" s="69" t="s">
        <v>1679</v>
      </c>
      <c r="B357" s="131">
        <v>42326.75763888889</v>
      </c>
      <c r="C357" s="69" t="s">
        <v>1677</v>
      </c>
      <c r="D357" s="69" t="s">
        <v>4838</v>
      </c>
      <c r="E357" s="132" t="s">
        <v>4839</v>
      </c>
    </row>
    <row r="358">
      <c r="A358" s="69" t="s">
        <v>1382</v>
      </c>
      <c r="B358" s="131">
        <v>42326.82777777778</v>
      </c>
      <c r="C358" s="69" t="s">
        <v>1381</v>
      </c>
      <c r="D358" s="69" t="s">
        <v>1386</v>
      </c>
      <c r="E358" s="132" t="s">
        <v>1387</v>
      </c>
    </row>
    <row r="359">
      <c r="A359" s="69" t="s">
        <v>1199</v>
      </c>
      <c r="B359" s="131">
        <v>42326.83541666667</v>
      </c>
      <c r="C359" s="69" t="s">
        <v>1198</v>
      </c>
      <c r="D359" s="69" t="s">
        <v>1202</v>
      </c>
      <c r="E359" s="132" t="s">
        <v>1203</v>
      </c>
    </row>
    <row r="360">
      <c r="A360" s="69" t="s">
        <v>1101</v>
      </c>
      <c r="B360" s="131">
        <v>42326.89513888889</v>
      </c>
      <c r="C360" s="69" t="s">
        <v>1100</v>
      </c>
      <c r="D360" s="69" t="s">
        <v>1105</v>
      </c>
      <c r="E360" s="132" t="s">
        <v>1106</v>
      </c>
    </row>
    <row r="361">
      <c r="A361" s="69" t="s">
        <v>5016</v>
      </c>
      <c r="B361" s="131">
        <v>42326.91458333333</v>
      </c>
      <c r="C361" s="69" t="s">
        <v>5015</v>
      </c>
      <c r="D361" s="69" t="s">
        <v>5021</v>
      </c>
      <c r="E361" s="132" t="s">
        <v>5022</v>
      </c>
    </row>
    <row r="362">
      <c r="A362" s="69" t="s">
        <v>3055</v>
      </c>
      <c r="B362" s="131">
        <v>42326.915972222225</v>
      </c>
      <c r="C362" s="69" t="s">
        <v>3059</v>
      </c>
      <c r="D362" s="69" t="s">
        <v>3115</v>
      </c>
      <c r="E362" s="132" t="s">
        <v>3116</v>
      </c>
    </row>
    <row r="363">
      <c r="A363" s="69" t="s">
        <v>6081</v>
      </c>
      <c r="B363" s="131">
        <v>42326.99930555555</v>
      </c>
      <c r="C363" s="69" t="s">
        <v>6080</v>
      </c>
      <c r="D363" s="69" t="s">
        <v>6083</v>
      </c>
      <c r="E363" s="132" t="s">
        <v>6084</v>
      </c>
    </row>
    <row r="364">
      <c r="A364" s="69" t="s">
        <v>3296</v>
      </c>
      <c r="B364" s="131">
        <v>42327.17916666667</v>
      </c>
      <c r="C364" s="69" t="s">
        <v>3301</v>
      </c>
      <c r="D364" s="69" t="s">
        <v>3798</v>
      </c>
      <c r="E364" s="132" t="s">
        <v>3801</v>
      </c>
    </row>
    <row r="365">
      <c r="A365" s="69" t="s">
        <v>5373</v>
      </c>
      <c r="B365" s="131">
        <v>42327.2</v>
      </c>
      <c r="C365" s="69" t="s">
        <v>5370</v>
      </c>
      <c r="D365" s="69" t="s">
        <v>5377</v>
      </c>
      <c r="E365" s="132" t="s">
        <v>5378</v>
      </c>
    </row>
    <row r="366">
      <c r="A366" s="69" t="s">
        <v>809</v>
      </c>
      <c r="B366" s="131">
        <v>42327.33194444444</v>
      </c>
      <c r="C366" s="69" t="s">
        <v>806</v>
      </c>
      <c r="D366" s="69" t="s">
        <v>813</v>
      </c>
      <c r="E366" s="132" t="s">
        <v>814</v>
      </c>
    </row>
    <row r="367">
      <c r="A367" s="69" t="s">
        <v>5290</v>
      </c>
      <c r="B367" s="131">
        <v>42327.34027777778</v>
      </c>
      <c r="C367" s="69" t="s">
        <v>5289</v>
      </c>
      <c r="D367" s="69" t="s">
        <v>5296</v>
      </c>
      <c r="E367" s="132" t="s">
        <v>5297</v>
      </c>
    </row>
    <row r="368">
      <c r="A368" s="69" t="s">
        <v>3881</v>
      </c>
      <c r="B368" s="131">
        <v>42327.37222222222</v>
      </c>
      <c r="C368" s="69" t="s">
        <v>3880</v>
      </c>
      <c r="D368" s="69" t="s">
        <v>3891</v>
      </c>
      <c r="E368" s="132" t="s">
        <v>3892</v>
      </c>
    </row>
    <row r="369">
      <c r="A369" s="69" t="s">
        <v>2522</v>
      </c>
      <c r="B369" s="131">
        <v>42327.40416666667</v>
      </c>
      <c r="C369" s="69" t="s">
        <v>2521</v>
      </c>
      <c r="D369" s="69" t="s">
        <v>2525</v>
      </c>
      <c r="E369" s="132" t="s">
        <v>2526</v>
      </c>
    </row>
    <row r="370">
      <c r="A370" s="69" t="s">
        <v>6402</v>
      </c>
      <c r="B370" s="131">
        <v>42327.407638888886</v>
      </c>
      <c r="C370" s="69" t="s">
        <v>6401</v>
      </c>
      <c r="D370" s="69" t="s">
        <v>6405</v>
      </c>
      <c r="E370" s="132" t="s">
        <v>6406</v>
      </c>
    </row>
    <row r="371">
      <c r="A371" s="69" t="s">
        <v>4072</v>
      </c>
      <c r="B371" s="131">
        <v>42327.41805555556</v>
      </c>
      <c r="C371" s="69" t="s">
        <v>4077</v>
      </c>
      <c r="D371" s="69" t="s">
        <v>4833</v>
      </c>
      <c r="E371" s="132" t="s">
        <v>4834</v>
      </c>
    </row>
    <row r="372">
      <c r="A372" s="69" t="s">
        <v>3372</v>
      </c>
      <c r="B372" s="131">
        <v>42327.436111111114</v>
      </c>
      <c r="C372" s="69" t="s">
        <v>3376</v>
      </c>
      <c r="D372" s="69" t="s">
        <v>4843</v>
      </c>
      <c r="E372" s="132" t="s">
        <v>4844</v>
      </c>
    </row>
    <row r="373">
      <c r="A373" s="69" t="s">
        <v>1469</v>
      </c>
      <c r="B373" s="131">
        <v>42327.46388888889</v>
      </c>
      <c r="C373" s="69" t="s">
        <v>1468</v>
      </c>
      <c r="D373" s="69" t="s">
        <v>1473</v>
      </c>
      <c r="E373" s="132" t="s">
        <v>1474</v>
      </c>
    </row>
    <row r="374">
      <c r="A374" s="69" t="s">
        <v>5757</v>
      </c>
      <c r="B374" s="131">
        <v>42327.49236111111</v>
      </c>
      <c r="C374" s="69" t="s">
        <v>5755</v>
      </c>
      <c r="D374" s="69" t="s">
        <v>5764</v>
      </c>
      <c r="E374" s="132" t="s">
        <v>5765</v>
      </c>
    </row>
    <row r="375">
      <c r="A375" s="69" t="s">
        <v>3123</v>
      </c>
      <c r="B375" s="131">
        <v>42327.49375</v>
      </c>
      <c r="C375" s="69" t="s">
        <v>3121</v>
      </c>
      <c r="D375" s="69" t="s">
        <v>3126</v>
      </c>
      <c r="E375" s="132" t="s">
        <v>3127</v>
      </c>
    </row>
    <row r="376">
      <c r="A376" s="69" t="s">
        <v>3487</v>
      </c>
      <c r="B376" s="131">
        <v>42327.49791666667</v>
      </c>
      <c r="C376" s="69" t="s">
        <v>3491</v>
      </c>
      <c r="D376" s="69" t="s">
        <v>6366</v>
      </c>
      <c r="E376" s="132" t="s">
        <v>6367</v>
      </c>
    </row>
    <row r="377">
      <c r="A377" s="69" t="s">
        <v>4102</v>
      </c>
      <c r="B377" s="131">
        <v>42327.518055555556</v>
      </c>
      <c r="C377" s="69" t="s">
        <v>4107</v>
      </c>
      <c r="D377" s="69" t="s">
        <v>5658</v>
      </c>
      <c r="E377" s="132" t="s">
        <v>5659</v>
      </c>
    </row>
    <row r="378">
      <c r="A378" s="69" t="s">
        <v>861</v>
      </c>
      <c r="B378" s="131">
        <v>42327.525</v>
      </c>
      <c r="C378" s="69" t="s">
        <v>860</v>
      </c>
      <c r="D378" s="69" t="s">
        <v>865</v>
      </c>
      <c r="E378" s="132" t="s">
        <v>866</v>
      </c>
    </row>
    <row r="379">
      <c r="A379" s="69" t="s">
        <v>4479</v>
      </c>
      <c r="B379" s="131">
        <v>42327.584027777775</v>
      </c>
      <c r="C379" s="69" t="s">
        <v>4483</v>
      </c>
      <c r="D379" s="69" t="s">
        <v>6252</v>
      </c>
      <c r="E379" s="132" t="s">
        <v>6253</v>
      </c>
    </row>
    <row r="380">
      <c r="A380" s="69" t="s">
        <v>6088</v>
      </c>
      <c r="B380" s="131">
        <v>42327.59375</v>
      </c>
      <c r="C380" s="69" t="s">
        <v>6087</v>
      </c>
      <c r="D380" s="69" t="s">
        <v>6090</v>
      </c>
      <c r="E380" s="132" t="s">
        <v>6091</v>
      </c>
    </row>
    <row r="381">
      <c r="A381" s="69" t="s">
        <v>534</v>
      </c>
      <c r="B381" s="131">
        <v>42327.62222222222</v>
      </c>
      <c r="C381" s="69" t="s">
        <v>531</v>
      </c>
      <c r="D381" s="69" t="s">
        <v>538</v>
      </c>
      <c r="E381" s="132" t="s">
        <v>539</v>
      </c>
    </row>
    <row r="382">
      <c r="A382" s="69" t="s">
        <v>1583</v>
      </c>
      <c r="B382" s="131">
        <v>42327.62291666667</v>
      </c>
      <c r="C382" s="69" t="s">
        <v>1582</v>
      </c>
      <c r="D382" s="69" t="s">
        <v>1588</v>
      </c>
      <c r="E382" s="132" t="s">
        <v>1589</v>
      </c>
    </row>
    <row r="383">
      <c r="A383" s="69" t="s">
        <v>2330</v>
      </c>
      <c r="B383" s="131">
        <v>42327.677777777775</v>
      </c>
      <c r="C383" s="69" t="s">
        <v>2329</v>
      </c>
      <c r="D383" s="69" t="s">
        <v>2334</v>
      </c>
      <c r="E383" s="132" t="s">
        <v>2335</v>
      </c>
    </row>
    <row r="384">
      <c r="A384" s="69" t="s">
        <v>2956</v>
      </c>
      <c r="B384" s="131">
        <v>42327.69583333333</v>
      </c>
      <c r="C384" s="69" t="s">
        <v>2955</v>
      </c>
      <c r="D384" s="69" t="s">
        <v>2960</v>
      </c>
      <c r="E384" s="132" t="s">
        <v>2961</v>
      </c>
    </row>
    <row r="385">
      <c r="A385" s="69" t="s">
        <v>289</v>
      </c>
      <c r="B385" s="131">
        <v>42327.69652777778</v>
      </c>
      <c r="C385" s="69" t="s">
        <v>288</v>
      </c>
      <c r="D385" s="69" t="s">
        <v>294</v>
      </c>
      <c r="E385" s="132" t="s">
        <v>296</v>
      </c>
    </row>
    <row r="386">
      <c r="A386" s="69" t="s">
        <v>5665</v>
      </c>
      <c r="B386" s="131">
        <v>42327.69652777778</v>
      </c>
      <c r="C386" s="69" t="s">
        <v>5664</v>
      </c>
      <c r="D386" s="69" t="s">
        <v>5667</v>
      </c>
      <c r="E386" s="132" t="s">
        <v>5668</v>
      </c>
    </row>
    <row r="387">
      <c r="A387" s="69" t="s">
        <v>1409</v>
      </c>
      <c r="B387" s="131">
        <v>42327.74513888889</v>
      </c>
      <c r="C387" s="69" t="s">
        <v>1408</v>
      </c>
      <c r="D387" s="69" t="s">
        <v>1412</v>
      </c>
      <c r="E387" s="132" t="s">
        <v>1415</v>
      </c>
    </row>
    <row r="388">
      <c r="A388" s="69" t="s">
        <v>1188</v>
      </c>
      <c r="B388" s="131">
        <v>42327.75555555556</v>
      </c>
      <c r="C388" s="69" t="s">
        <v>1187</v>
      </c>
      <c r="D388" s="69" t="s">
        <v>1193</v>
      </c>
      <c r="E388" s="132" t="s">
        <v>1194</v>
      </c>
    </row>
    <row r="389">
      <c r="A389" s="69" t="s">
        <v>5311</v>
      </c>
      <c r="B389" s="131">
        <v>42327.80416666667</v>
      </c>
      <c r="C389" s="69" t="s">
        <v>5310</v>
      </c>
      <c r="D389" s="69" t="s">
        <v>5314</v>
      </c>
      <c r="E389" s="132" t="s">
        <v>5316</v>
      </c>
    </row>
    <row r="390">
      <c r="A390" s="69" t="s">
        <v>6095</v>
      </c>
      <c r="B390" s="131">
        <v>42327.85208333333</v>
      </c>
      <c r="C390" s="69" t="s">
        <v>6094</v>
      </c>
      <c r="D390" s="69" t="s">
        <v>6098</v>
      </c>
      <c r="E390" s="132" t="s">
        <v>6099</v>
      </c>
    </row>
    <row r="391">
      <c r="A391" s="69" t="s">
        <v>4958</v>
      </c>
      <c r="B391" s="131">
        <v>42327.87222222222</v>
      </c>
      <c r="C391" s="69" t="s">
        <v>4954</v>
      </c>
      <c r="D391" s="69" t="s">
        <v>4960</v>
      </c>
      <c r="E391" s="132" t="s">
        <v>4961</v>
      </c>
    </row>
    <row r="392">
      <c r="A392" s="69" t="s">
        <v>4966</v>
      </c>
      <c r="B392" s="131">
        <v>42327.88055555556</v>
      </c>
      <c r="C392" s="69" t="s">
        <v>4954</v>
      </c>
      <c r="D392" s="69" t="s">
        <v>4960</v>
      </c>
      <c r="E392" s="132" t="s">
        <v>4973</v>
      </c>
    </row>
    <row r="393">
      <c r="A393" s="69" t="s">
        <v>1838</v>
      </c>
      <c r="B393" s="131">
        <v>42327.907638888886</v>
      </c>
      <c r="C393" s="69" t="s">
        <v>1837</v>
      </c>
      <c r="D393" s="69" t="s">
        <v>1841</v>
      </c>
      <c r="E393" s="132" t="s">
        <v>1842</v>
      </c>
    </row>
    <row r="394">
      <c r="A394" s="69" t="s">
        <v>2812</v>
      </c>
      <c r="B394" s="131">
        <v>42327.97222222222</v>
      </c>
      <c r="C394" s="69" t="s">
        <v>2811</v>
      </c>
      <c r="D394" s="69" t="s">
        <v>2816</v>
      </c>
      <c r="E394" s="132" t="s">
        <v>2817</v>
      </c>
    </row>
    <row r="395">
      <c r="A395" s="69" t="s">
        <v>1911</v>
      </c>
      <c r="B395" s="131">
        <v>42327.99097222222</v>
      </c>
      <c r="C395" s="69" t="s">
        <v>1910</v>
      </c>
      <c r="D395" s="69" t="s">
        <v>1915</v>
      </c>
      <c r="E395" s="132" t="s">
        <v>1916</v>
      </c>
    </row>
    <row r="396">
      <c r="A396" s="69" t="s">
        <v>2649</v>
      </c>
      <c r="B396" s="131">
        <v>42328.09166666667</v>
      </c>
      <c r="C396" s="69" t="s">
        <v>2647</v>
      </c>
      <c r="D396" s="69" t="s">
        <v>2652</v>
      </c>
      <c r="E396" s="132" t="s">
        <v>2653</v>
      </c>
    </row>
    <row r="397">
      <c r="A397" s="69" t="s">
        <v>5519</v>
      </c>
      <c r="B397" s="131">
        <v>42328.135416666664</v>
      </c>
      <c r="C397" s="69" t="s">
        <v>5518</v>
      </c>
      <c r="D397" s="69" t="s">
        <v>5523</v>
      </c>
      <c r="E397" s="132" t="s">
        <v>5524</v>
      </c>
    </row>
    <row r="398">
      <c r="A398" s="69" t="s">
        <v>2373</v>
      </c>
      <c r="B398" s="131">
        <v>42328.160416666666</v>
      </c>
      <c r="C398" s="69" t="s">
        <v>2372</v>
      </c>
      <c r="D398" s="69" t="s">
        <v>2378</v>
      </c>
      <c r="E398" s="132" t="s">
        <v>2379</v>
      </c>
    </row>
    <row r="399">
      <c r="A399" s="69" t="s">
        <v>6103</v>
      </c>
      <c r="B399" s="131">
        <v>42328.2375</v>
      </c>
      <c r="C399" s="69" t="s">
        <v>6101</v>
      </c>
      <c r="D399" s="69" t="s">
        <v>6105</v>
      </c>
      <c r="E399" s="132" t="s">
        <v>6106</v>
      </c>
    </row>
    <row r="400">
      <c r="A400" s="69" t="s">
        <v>2179</v>
      </c>
      <c r="B400" s="131">
        <v>42328.271527777775</v>
      </c>
      <c r="C400" s="69" t="s">
        <v>2178</v>
      </c>
      <c r="D400" s="69" t="s">
        <v>2182</v>
      </c>
      <c r="E400" s="132" t="s">
        <v>2183</v>
      </c>
    </row>
    <row r="401">
      <c r="A401" s="69" t="s">
        <v>2661</v>
      </c>
      <c r="B401" s="131">
        <v>42328.27361111111</v>
      </c>
      <c r="C401" s="69" t="s">
        <v>2658</v>
      </c>
      <c r="D401" s="69" t="s">
        <v>2667</v>
      </c>
      <c r="E401" s="132" t="s">
        <v>2668</v>
      </c>
    </row>
    <row r="402">
      <c r="A402" s="69" t="s">
        <v>1637</v>
      </c>
      <c r="B402" s="131">
        <v>42328.27569444444</v>
      </c>
      <c r="C402" s="69" t="s">
        <v>1636</v>
      </c>
      <c r="D402" s="69" t="s">
        <v>1640</v>
      </c>
      <c r="E402" s="132" t="s">
        <v>1641</v>
      </c>
    </row>
    <row r="403">
      <c r="A403" s="69" t="s">
        <v>6344</v>
      </c>
      <c r="B403" s="131">
        <v>42328.28472222222</v>
      </c>
      <c r="C403" s="69" t="s">
        <v>6343</v>
      </c>
      <c r="D403" s="69" t="s">
        <v>6346</v>
      </c>
      <c r="E403" s="132" t="s">
        <v>6348</v>
      </c>
    </row>
    <row r="404">
      <c r="A404" s="69" t="s">
        <v>4920</v>
      </c>
      <c r="B404" s="131">
        <v>42328.291666666664</v>
      </c>
      <c r="C404" s="69" t="s">
        <v>4919</v>
      </c>
      <c r="D404" s="69" t="s">
        <v>4924</v>
      </c>
      <c r="E404" s="132" t="s">
        <v>4925</v>
      </c>
    </row>
    <row r="405">
      <c r="A405" s="69" t="s">
        <v>1068</v>
      </c>
      <c r="B405" s="131">
        <v>42328.299305555556</v>
      </c>
      <c r="C405" s="69" t="s">
        <v>1067</v>
      </c>
      <c r="D405" s="69" t="s">
        <v>1072</v>
      </c>
      <c r="E405" s="132" t="s">
        <v>1073</v>
      </c>
    </row>
    <row r="406">
      <c r="A406" s="69" t="s">
        <v>6307</v>
      </c>
      <c r="B406" s="131">
        <v>42328.302777777775</v>
      </c>
      <c r="C406" s="69" t="s">
        <v>6303</v>
      </c>
      <c r="D406" s="69" t="s">
        <v>6310</v>
      </c>
      <c r="E406" s="132" t="s">
        <v>6311</v>
      </c>
    </row>
    <row r="407">
      <c r="A407" s="69" t="s">
        <v>783</v>
      </c>
      <c r="B407" s="131">
        <v>42328.30902777778</v>
      </c>
      <c r="C407" s="69" t="s">
        <v>782</v>
      </c>
      <c r="D407" s="69" t="s">
        <v>788</v>
      </c>
      <c r="E407" s="132" t="s">
        <v>789</v>
      </c>
    </row>
    <row r="408">
      <c r="A408" s="69" t="s">
        <v>5249</v>
      </c>
      <c r="B408" s="131">
        <v>42328.35625</v>
      </c>
      <c r="C408" s="69" t="s">
        <v>5248</v>
      </c>
      <c r="D408" s="69" t="s">
        <v>5252</v>
      </c>
      <c r="E408" s="132" t="s">
        <v>5253</v>
      </c>
    </row>
    <row r="409">
      <c r="A409" s="69" t="s">
        <v>4038</v>
      </c>
      <c r="B409" s="131">
        <v>42328.39791666667</v>
      </c>
      <c r="C409" s="69" t="s">
        <v>4037</v>
      </c>
      <c r="D409" s="69" t="s">
        <v>4041</v>
      </c>
      <c r="E409" s="132" t="s">
        <v>4042</v>
      </c>
    </row>
    <row r="410">
      <c r="A410" s="69" t="s">
        <v>1696</v>
      </c>
      <c r="B410" s="131">
        <v>42328.41180555556</v>
      </c>
      <c r="C410" s="69" t="s">
        <v>1695</v>
      </c>
      <c r="D410" s="69" t="s">
        <v>1698</v>
      </c>
      <c r="E410" s="132" t="s">
        <v>1699</v>
      </c>
    </row>
    <row r="411">
      <c r="A411" s="69" t="s">
        <v>1448</v>
      </c>
      <c r="B411" s="131">
        <v>42328.42083333333</v>
      </c>
      <c r="C411" s="69" t="s">
        <v>1447</v>
      </c>
      <c r="D411" s="69" t="s">
        <v>1452</v>
      </c>
      <c r="E411" s="132" t="s">
        <v>1453</v>
      </c>
    </row>
    <row r="412">
      <c r="A412" s="69" t="s">
        <v>1392</v>
      </c>
      <c r="B412" s="131">
        <v>42328.42569444444</v>
      </c>
      <c r="C412" s="69" t="s">
        <v>1391</v>
      </c>
      <c r="D412" s="69" t="s">
        <v>1395</v>
      </c>
      <c r="E412" s="132" t="s">
        <v>1396</v>
      </c>
    </row>
    <row r="413">
      <c r="A413" s="69" t="s">
        <v>3284</v>
      </c>
      <c r="B413" s="131">
        <v>42328.450694444444</v>
      </c>
      <c r="C413" s="69" t="s">
        <v>3281</v>
      </c>
      <c r="D413" s="69" t="s">
        <v>3287</v>
      </c>
      <c r="E413" s="132" t="s">
        <v>3288</v>
      </c>
    </row>
    <row r="414">
      <c r="A414" s="69" t="s">
        <v>5533</v>
      </c>
      <c r="B414" s="131">
        <v>42328.45277777778</v>
      </c>
      <c r="C414" s="69" t="s">
        <v>5531</v>
      </c>
      <c r="D414" s="69" t="s">
        <v>5536</v>
      </c>
      <c r="E414" s="132" t="s">
        <v>5538</v>
      </c>
    </row>
    <row r="415">
      <c r="A415" s="69" t="s">
        <v>328</v>
      </c>
      <c r="B415" s="131">
        <v>42328.45416666667</v>
      </c>
      <c r="C415" s="69" t="s">
        <v>327</v>
      </c>
      <c r="D415" s="69" t="s">
        <v>333</v>
      </c>
      <c r="E415" s="132" t="s">
        <v>334</v>
      </c>
    </row>
    <row r="416">
      <c r="A416" s="69" t="s">
        <v>1921</v>
      </c>
      <c r="B416" s="131">
        <v>42328.46388888889</v>
      </c>
      <c r="C416" s="69" t="s">
        <v>1920</v>
      </c>
      <c r="D416" s="69" t="s">
        <v>1925</v>
      </c>
      <c r="E416" s="132" t="s">
        <v>1926</v>
      </c>
    </row>
    <row r="417">
      <c r="A417" s="69" t="s">
        <v>920</v>
      </c>
      <c r="B417" s="131">
        <v>42328.47986111111</v>
      </c>
      <c r="C417" s="69" t="s">
        <v>916</v>
      </c>
      <c r="D417" s="69" t="s">
        <v>922</v>
      </c>
      <c r="E417" s="132" t="s">
        <v>923</v>
      </c>
    </row>
    <row r="418">
      <c r="A418" s="69" t="s">
        <v>790</v>
      </c>
      <c r="B418" s="131">
        <v>42328.490277777775</v>
      </c>
      <c r="C418" s="69" t="s">
        <v>782</v>
      </c>
      <c r="D418" s="69" t="s">
        <v>788</v>
      </c>
      <c r="E418" s="132" t="s">
        <v>792</v>
      </c>
    </row>
    <row r="419">
      <c r="A419" s="69" t="s">
        <v>607</v>
      </c>
      <c r="B419" s="131">
        <v>42328.50625</v>
      </c>
      <c r="C419" s="69" t="s">
        <v>606</v>
      </c>
      <c r="D419" s="69" t="s">
        <v>611</v>
      </c>
      <c r="E419" s="132" t="s">
        <v>612</v>
      </c>
    </row>
    <row r="420">
      <c r="A420" s="69" t="s">
        <v>4797</v>
      </c>
      <c r="B420" s="131">
        <v>42328.50625</v>
      </c>
      <c r="C420" s="69" t="s">
        <v>4802</v>
      </c>
      <c r="D420" s="69" t="s">
        <v>5792</v>
      </c>
      <c r="E420" s="132" t="s">
        <v>5793</v>
      </c>
    </row>
    <row r="421">
      <c r="A421" s="69" t="s">
        <v>6110</v>
      </c>
      <c r="B421" s="131">
        <v>42328.55138888889</v>
      </c>
      <c r="C421" s="69" t="s">
        <v>6109</v>
      </c>
      <c r="D421" s="69" t="s">
        <v>6113</v>
      </c>
      <c r="E421" s="132" t="s">
        <v>6114</v>
      </c>
    </row>
    <row r="422">
      <c r="A422" s="69" t="s">
        <v>4084</v>
      </c>
      <c r="B422" s="131">
        <v>42328.60763888889</v>
      </c>
      <c r="C422" s="69" t="s">
        <v>4083</v>
      </c>
      <c r="D422" s="69" t="s">
        <v>4091</v>
      </c>
      <c r="E422" s="132" t="s">
        <v>4094</v>
      </c>
    </row>
    <row r="423">
      <c r="A423" s="69" t="s">
        <v>3729</v>
      </c>
      <c r="B423" s="131">
        <v>42328.60972222222</v>
      </c>
      <c r="C423" s="69" t="s">
        <v>3734</v>
      </c>
      <c r="D423" s="69" t="s">
        <v>6217</v>
      </c>
      <c r="E423" s="132" t="s">
        <v>6218</v>
      </c>
    </row>
    <row r="424">
      <c r="A424" s="69" t="s">
        <v>615</v>
      </c>
      <c r="B424" s="131">
        <v>42328.65625</v>
      </c>
      <c r="C424" s="69" t="s">
        <v>614</v>
      </c>
      <c r="D424" s="69" t="s">
        <v>617</v>
      </c>
      <c r="E424" s="132" t="s">
        <v>618</v>
      </c>
    </row>
    <row r="425">
      <c r="A425" s="69" t="s">
        <v>3098</v>
      </c>
      <c r="B425" s="131">
        <v>42328.68680555555</v>
      </c>
      <c r="C425" s="69" t="s">
        <v>3102</v>
      </c>
      <c r="D425" s="69" t="s">
        <v>3349</v>
      </c>
      <c r="E425" s="132" t="s">
        <v>3351</v>
      </c>
    </row>
    <row r="426">
      <c r="A426" s="69" t="s">
        <v>2223</v>
      </c>
      <c r="B426" s="131">
        <v>42328.813888888886</v>
      </c>
      <c r="C426" s="69" t="s">
        <v>2222</v>
      </c>
      <c r="D426" s="69" t="s">
        <v>2228</v>
      </c>
      <c r="E426" s="132" t="s">
        <v>2229</v>
      </c>
    </row>
    <row r="427">
      <c r="A427" s="69" t="s">
        <v>2609</v>
      </c>
      <c r="B427" s="131">
        <v>42328.825694444444</v>
      </c>
      <c r="C427" s="69" t="s">
        <v>2608</v>
      </c>
      <c r="D427" s="69" t="s">
        <v>2611</v>
      </c>
      <c r="E427" s="132" t="s">
        <v>2612</v>
      </c>
    </row>
    <row r="428">
      <c r="A428" s="69" t="s">
        <v>4519</v>
      </c>
      <c r="B428" s="131">
        <v>42328.84375</v>
      </c>
      <c r="C428" s="69" t="s">
        <v>4523</v>
      </c>
      <c r="D428" s="69" t="s">
        <v>6388</v>
      </c>
      <c r="E428" s="132" t="s">
        <v>6389</v>
      </c>
    </row>
    <row r="429">
      <c r="A429" s="69" t="s">
        <v>2169</v>
      </c>
      <c r="B429" s="131">
        <v>42328.85486111111</v>
      </c>
      <c r="C429" s="69" t="s">
        <v>2168</v>
      </c>
      <c r="D429" s="69" t="s">
        <v>2173</v>
      </c>
      <c r="E429" s="132" t="s">
        <v>2174</v>
      </c>
    </row>
    <row r="430">
      <c r="A430" s="69" t="s">
        <v>4809</v>
      </c>
      <c r="B430" s="131">
        <v>42328.87013888889</v>
      </c>
      <c r="C430" s="69" t="s">
        <v>4812</v>
      </c>
      <c r="D430" s="69" t="s">
        <v>5803</v>
      </c>
      <c r="E430" s="132" t="s">
        <v>5805</v>
      </c>
    </row>
    <row r="431">
      <c r="A431" s="69" t="s">
        <v>1901</v>
      </c>
      <c r="B431" s="131">
        <v>42329.2875</v>
      </c>
      <c r="C431" s="69" t="s">
        <v>1900</v>
      </c>
      <c r="D431" s="69" t="s">
        <v>1905</v>
      </c>
      <c r="E431" s="132" t="s">
        <v>1906</v>
      </c>
    </row>
    <row r="432">
      <c r="A432" s="69" t="s">
        <v>3266</v>
      </c>
      <c r="B432" s="131">
        <v>42329.30486111111</v>
      </c>
      <c r="C432" s="69" t="s">
        <v>3270</v>
      </c>
      <c r="D432" s="69" t="s">
        <v>3728</v>
      </c>
      <c r="E432" s="132" t="s">
        <v>3730</v>
      </c>
    </row>
    <row r="433">
      <c r="A433" s="69" t="s">
        <v>3145</v>
      </c>
      <c r="B433" s="131">
        <v>42329.32847222222</v>
      </c>
      <c r="C433" s="69" t="s">
        <v>3144</v>
      </c>
      <c r="D433" s="69" t="s">
        <v>3150</v>
      </c>
      <c r="E433" s="132" t="s">
        <v>3151</v>
      </c>
    </row>
    <row r="434">
      <c r="A434" s="69" t="s">
        <v>5212</v>
      </c>
      <c r="B434" s="131">
        <v>42329.34722222222</v>
      </c>
      <c r="C434" s="69" t="s">
        <v>5211</v>
      </c>
      <c r="D434" s="69" t="s">
        <v>5215</v>
      </c>
      <c r="E434" s="132" t="s">
        <v>5216</v>
      </c>
    </row>
    <row r="435">
      <c r="A435" s="69" t="s">
        <v>337</v>
      </c>
      <c r="B435" s="131">
        <v>42329.379166666666</v>
      </c>
      <c r="C435" s="69" t="s">
        <v>336</v>
      </c>
      <c r="D435" s="69" t="s">
        <v>339</v>
      </c>
      <c r="E435" s="132" t="s">
        <v>340</v>
      </c>
    </row>
    <row r="436">
      <c r="A436" s="69" t="s">
        <v>3181</v>
      </c>
      <c r="B436" s="131">
        <v>42329.45277777778</v>
      </c>
      <c r="C436" s="69" t="s">
        <v>3179</v>
      </c>
      <c r="D436" s="69" t="s">
        <v>3184</v>
      </c>
      <c r="E436" s="132" t="s">
        <v>3185</v>
      </c>
    </row>
    <row r="437">
      <c r="A437" s="69" t="s">
        <v>1710</v>
      </c>
      <c r="B437" s="131">
        <v>42329.552083333336</v>
      </c>
      <c r="C437" s="69" t="s">
        <v>1709</v>
      </c>
      <c r="D437" s="69" t="s">
        <v>1714</v>
      </c>
      <c r="E437" s="132" t="s">
        <v>1715</v>
      </c>
    </row>
    <row r="438">
      <c r="A438" s="69" t="s">
        <v>4339</v>
      </c>
      <c r="B438" s="131">
        <v>42329.58263888889</v>
      </c>
      <c r="C438" s="69" t="s">
        <v>4337</v>
      </c>
      <c r="D438" s="69" t="s">
        <v>4342</v>
      </c>
      <c r="E438" s="132" t="s">
        <v>4343</v>
      </c>
    </row>
    <row r="439">
      <c r="A439" s="69" t="s">
        <v>1717</v>
      </c>
      <c r="B439" s="131">
        <v>42329.597916666666</v>
      </c>
      <c r="C439" s="69" t="s">
        <v>1716</v>
      </c>
      <c r="D439" s="69" t="s">
        <v>1719</v>
      </c>
      <c r="E439" s="132" t="s">
        <v>1720</v>
      </c>
    </row>
    <row r="440">
      <c r="A440" s="69" t="s">
        <v>6118</v>
      </c>
      <c r="B440" s="131">
        <v>42329.634722222225</v>
      </c>
      <c r="C440" s="69" t="s">
        <v>6117</v>
      </c>
      <c r="D440" s="69" t="s">
        <v>6120</v>
      </c>
      <c r="E440" s="132" t="s">
        <v>6121</v>
      </c>
    </row>
    <row r="441">
      <c r="A441" s="69" t="s">
        <v>1500</v>
      </c>
      <c r="B441" s="131">
        <v>42329.69652777778</v>
      </c>
      <c r="C441" s="69" t="s">
        <v>1499</v>
      </c>
      <c r="D441" s="69" t="s">
        <v>1504</v>
      </c>
      <c r="E441" s="132" t="s">
        <v>1505</v>
      </c>
    </row>
    <row r="442">
      <c r="A442" s="69" t="s">
        <v>4313</v>
      </c>
      <c r="B442" s="131">
        <v>42329.83819444444</v>
      </c>
      <c r="C442" s="69" t="s">
        <v>4318</v>
      </c>
      <c r="D442" s="69" t="s">
        <v>4319</v>
      </c>
      <c r="E442" s="132" t="s">
        <v>4320</v>
      </c>
    </row>
    <row r="443">
      <c r="A443" s="69" t="s">
        <v>831</v>
      </c>
      <c r="B443" s="131">
        <v>42329.87222222222</v>
      </c>
      <c r="C443" s="69" t="s">
        <v>830</v>
      </c>
      <c r="D443" s="69" t="s">
        <v>835</v>
      </c>
      <c r="E443" s="132" t="s">
        <v>836</v>
      </c>
    </row>
    <row r="444">
      <c r="A444" s="69" t="s">
        <v>4322</v>
      </c>
      <c r="B444" s="131">
        <v>42329.876388888886</v>
      </c>
      <c r="C444" s="69" t="s">
        <v>4318</v>
      </c>
      <c r="D444" s="69" t="s">
        <v>4319</v>
      </c>
      <c r="E444" s="132" t="s">
        <v>4324</v>
      </c>
    </row>
    <row r="445">
      <c r="A445" s="69" t="s">
        <v>725</v>
      </c>
      <c r="B445" s="131">
        <v>42329.967361111114</v>
      </c>
      <c r="C445" s="69" t="s">
        <v>724</v>
      </c>
      <c r="D445" s="69" t="s">
        <v>730</v>
      </c>
      <c r="E445" s="132" t="s">
        <v>731</v>
      </c>
    </row>
    <row r="446">
      <c r="A446" s="69" t="s">
        <v>1119</v>
      </c>
      <c r="B446" s="131">
        <v>42330.2125</v>
      </c>
      <c r="C446" s="69" t="s">
        <v>1118</v>
      </c>
      <c r="D446" s="69" t="s">
        <v>1121</v>
      </c>
      <c r="E446" s="132" t="s">
        <v>1122</v>
      </c>
    </row>
    <row r="447">
      <c r="A447" s="69" t="s">
        <v>1991</v>
      </c>
      <c r="B447" s="131">
        <v>42330.229166666664</v>
      </c>
      <c r="C447" s="69" t="s">
        <v>1990</v>
      </c>
      <c r="D447" s="69" t="s">
        <v>1993</v>
      </c>
      <c r="E447" s="132" t="s">
        <v>1994</v>
      </c>
    </row>
    <row r="448">
      <c r="A448" s="69" t="s">
        <v>4986</v>
      </c>
      <c r="B448" s="131">
        <v>42330.27847222222</v>
      </c>
      <c r="C448" s="69" t="s">
        <v>4983</v>
      </c>
      <c r="D448" s="69" t="s">
        <v>4994</v>
      </c>
      <c r="E448" s="132" t="s">
        <v>4996</v>
      </c>
    </row>
    <row r="449">
      <c r="A449" s="69" t="s">
        <v>3402</v>
      </c>
      <c r="B449" s="131">
        <v>42330.34166666667</v>
      </c>
      <c r="C449" s="69" t="s">
        <v>3406</v>
      </c>
      <c r="D449" s="69" t="s">
        <v>5365</v>
      </c>
      <c r="E449" s="132" t="s">
        <v>5366</v>
      </c>
    </row>
    <row r="450">
      <c r="A450" s="69" t="s">
        <v>2188</v>
      </c>
      <c r="B450" s="131">
        <v>42330.370833333334</v>
      </c>
      <c r="C450" s="69" t="s">
        <v>2187</v>
      </c>
      <c r="D450" s="69" t="s">
        <v>2191</v>
      </c>
      <c r="E450" s="132" t="s">
        <v>2192</v>
      </c>
    </row>
    <row r="451">
      <c r="A451" s="69" t="s">
        <v>3520</v>
      </c>
      <c r="B451" s="131">
        <v>42330.37222222222</v>
      </c>
      <c r="C451" s="69" t="s">
        <v>3518</v>
      </c>
      <c r="D451" s="69" t="s">
        <v>3525</v>
      </c>
      <c r="E451" s="132" t="s">
        <v>3527</v>
      </c>
    </row>
    <row r="452">
      <c r="A452" s="69" t="s">
        <v>5336</v>
      </c>
      <c r="B452" s="131">
        <v>42330.51597222222</v>
      </c>
      <c r="C452" s="69" t="s">
        <v>5335</v>
      </c>
      <c r="D452" s="69" t="s">
        <v>5338</v>
      </c>
      <c r="E452" s="132" t="s">
        <v>5339</v>
      </c>
    </row>
    <row r="453">
      <c r="A453" s="69" t="s">
        <v>3920</v>
      </c>
      <c r="B453" s="131">
        <v>42330.54722222222</v>
      </c>
      <c r="C453" s="69" t="s">
        <v>3916</v>
      </c>
      <c r="D453" s="69" t="s">
        <v>3924</v>
      </c>
      <c r="E453" s="132" t="s">
        <v>3926</v>
      </c>
    </row>
    <row r="454">
      <c r="A454" s="69" t="s">
        <v>4225</v>
      </c>
      <c r="B454" s="131">
        <v>42330.57083333333</v>
      </c>
      <c r="C454" s="69" t="s">
        <v>4224</v>
      </c>
      <c r="D454" s="69" t="s">
        <v>4229</v>
      </c>
      <c r="E454" s="132" t="s">
        <v>4230</v>
      </c>
    </row>
    <row r="455">
      <c r="A455" s="69" t="s">
        <v>2822</v>
      </c>
      <c r="B455" s="131">
        <v>42330.59305555555</v>
      </c>
      <c r="C455" s="69" t="s">
        <v>489</v>
      </c>
      <c r="D455" s="69" t="s">
        <v>2826</v>
      </c>
      <c r="E455" s="132" t="s">
        <v>2827</v>
      </c>
    </row>
    <row r="456">
      <c r="A456" s="69" t="s">
        <v>5106</v>
      </c>
      <c r="B456" s="131">
        <v>42330.6</v>
      </c>
      <c r="C456" s="69" t="s">
        <v>5105</v>
      </c>
      <c r="D456" s="69" t="s">
        <v>5109</v>
      </c>
      <c r="E456" s="132" t="s">
        <v>5110</v>
      </c>
    </row>
    <row r="457">
      <c r="A457" s="69" t="s">
        <v>3070</v>
      </c>
      <c r="B457" s="131">
        <v>42330.62291666667</v>
      </c>
      <c r="C457" s="69" t="s">
        <v>3076</v>
      </c>
      <c r="D457" s="69" t="s">
        <v>3263</v>
      </c>
      <c r="E457" s="132" t="s">
        <v>3264</v>
      </c>
    </row>
    <row r="458">
      <c r="A458" s="69" t="s">
        <v>389</v>
      </c>
      <c r="B458" s="131">
        <v>42330.62430555555</v>
      </c>
      <c r="C458" s="69" t="s">
        <v>388</v>
      </c>
      <c r="D458" s="69" t="s">
        <v>393</v>
      </c>
      <c r="E458" s="132" t="s">
        <v>394</v>
      </c>
    </row>
    <row r="459">
      <c r="A459" s="69" t="s">
        <v>1723</v>
      </c>
      <c r="B459" s="131">
        <v>42330.72708333333</v>
      </c>
      <c r="C459" s="69" t="s">
        <v>1722</v>
      </c>
      <c r="D459" s="69" t="s">
        <v>1725</v>
      </c>
      <c r="E459" s="132" t="s">
        <v>1726</v>
      </c>
    </row>
    <row r="460">
      <c r="A460" s="69" t="s">
        <v>3900</v>
      </c>
      <c r="B460" s="131">
        <v>42330.748611111114</v>
      </c>
      <c r="C460" s="69" t="s">
        <v>3904</v>
      </c>
      <c r="D460" s="69" t="s">
        <v>4161</v>
      </c>
      <c r="E460" s="132" t="s">
        <v>4162</v>
      </c>
    </row>
    <row r="461">
      <c r="A461" s="69" t="s">
        <v>4753</v>
      </c>
      <c r="B461" s="131">
        <v>42330.76458333333</v>
      </c>
      <c r="C461" s="69" t="s">
        <v>4746</v>
      </c>
      <c r="D461" s="69" t="s">
        <v>4763</v>
      </c>
      <c r="E461" s="132" t="s">
        <v>4765</v>
      </c>
    </row>
    <row r="462">
      <c r="A462" s="69" t="s">
        <v>3180</v>
      </c>
      <c r="B462" s="131">
        <v>42330.7875</v>
      </c>
      <c r="C462" s="69" t="s">
        <v>3113</v>
      </c>
      <c r="D462" s="69" t="s">
        <v>3380</v>
      </c>
      <c r="E462" s="132" t="s">
        <v>3427</v>
      </c>
    </row>
    <row r="463">
      <c r="A463" s="69" t="s">
        <v>1237</v>
      </c>
      <c r="B463" s="131">
        <v>42330.81875</v>
      </c>
      <c r="C463" s="69" t="s">
        <v>1236</v>
      </c>
      <c r="D463" s="69" t="s">
        <v>1241</v>
      </c>
      <c r="E463" s="132" t="s">
        <v>1242</v>
      </c>
    </row>
    <row r="464">
      <c r="A464" s="69" t="s">
        <v>6198</v>
      </c>
      <c r="B464" s="131">
        <v>42330.830555555556</v>
      </c>
      <c r="C464" s="69" t="s">
        <v>6197</v>
      </c>
      <c r="D464" s="69" t="s">
        <v>6202</v>
      </c>
      <c r="E464" s="132" t="s">
        <v>6203</v>
      </c>
    </row>
    <row r="465">
      <c r="A465" s="69" t="s">
        <v>3026</v>
      </c>
      <c r="B465" s="131">
        <v>42330.853472222225</v>
      </c>
      <c r="C465" s="69" t="s">
        <v>3022</v>
      </c>
      <c r="D465" s="69" t="s">
        <v>3032</v>
      </c>
      <c r="E465" s="132" t="s">
        <v>3033</v>
      </c>
    </row>
    <row r="466">
      <c r="A466" s="69" t="s">
        <v>564</v>
      </c>
      <c r="B466" s="131">
        <v>42330.9625</v>
      </c>
      <c r="C466" s="69" t="s">
        <v>562</v>
      </c>
      <c r="D466" s="69" t="s">
        <v>568</v>
      </c>
      <c r="E466" s="132" t="s">
        <v>569</v>
      </c>
    </row>
    <row r="467">
      <c r="A467" s="69" t="s">
        <v>3937</v>
      </c>
      <c r="B467" s="131">
        <v>42331.145833333336</v>
      </c>
      <c r="C467" s="69" t="s">
        <v>3936</v>
      </c>
      <c r="D467" s="69" t="s">
        <v>3944</v>
      </c>
      <c r="E467" s="132" t="s">
        <v>3945</v>
      </c>
    </row>
    <row r="468">
      <c r="A468" s="69" t="s">
        <v>3460</v>
      </c>
      <c r="B468" s="131">
        <v>42331.20138888889</v>
      </c>
      <c r="C468" s="69" t="s">
        <v>3459</v>
      </c>
      <c r="D468" s="69" t="s">
        <v>3470</v>
      </c>
      <c r="E468" s="132" t="s">
        <v>3471</v>
      </c>
    </row>
    <row r="469">
      <c r="A469" s="69" t="s">
        <v>739</v>
      </c>
      <c r="B469" s="131">
        <v>42331.24236111111</v>
      </c>
      <c r="C469" s="69" t="s">
        <v>735</v>
      </c>
      <c r="D469" s="69" t="s">
        <v>744</v>
      </c>
      <c r="E469" s="132" t="s">
        <v>745</v>
      </c>
    </row>
    <row r="470">
      <c r="A470" s="69" t="s">
        <v>5039</v>
      </c>
      <c r="B470" s="131">
        <v>42331.270833333336</v>
      </c>
      <c r="C470" s="69" t="s">
        <v>5035</v>
      </c>
      <c r="D470" s="69" t="s">
        <v>5042</v>
      </c>
      <c r="E470" s="132" t="s">
        <v>5043</v>
      </c>
    </row>
    <row r="471">
      <c r="A471" s="69" t="s">
        <v>3154</v>
      </c>
      <c r="B471" s="131">
        <v>42331.36388888889</v>
      </c>
      <c r="C471" s="69" t="s">
        <v>3153</v>
      </c>
      <c r="D471" s="69" t="s">
        <v>3156</v>
      </c>
      <c r="E471" s="132" t="s">
        <v>3157</v>
      </c>
    </row>
    <row r="472">
      <c r="A472" s="69" t="s">
        <v>574</v>
      </c>
      <c r="B472" s="131">
        <v>42331.384722222225</v>
      </c>
      <c r="C472" s="69" t="s">
        <v>573</v>
      </c>
      <c r="D472" s="69" t="s">
        <v>579</v>
      </c>
      <c r="E472" s="132" t="s">
        <v>580</v>
      </c>
    </row>
    <row r="473">
      <c r="A473" s="69" t="s">
        <v>6234</v>
      </c>
      <c r="B473" s="131">
        <v>42331.395833333336</v>
      </c>
      <c r="C473" s="69" t="s">
        <v>6233</v>
      </c>
      <c r="D473" s="69" t="s">
        <v>6236</v>
      </c>
      <c r="E473" s="132" t="s">
        <v>6238</v>
      </c>
    </row>
    <row r="474">
      <c r="A474" s="69" t="s">
        <v>3895</v>
      </c>
      <c r="B474" s="131">
        <v>42331.404861111114</v>
      </c>
      <c r="C474" s="69" t="s">
        <v>3894</v>
      </c>
      <c r="D474" s="69" t="s">
        <v>3897</v>
      </c>
      <c r="E474" s="132" t="s">
        <v>3898</v>
      </c>
    </row>
    <row r="475">
      <c r="A475" s="69" t="s">
        <v>501</v>
      </c>
      <c r="B475" s="131">
        <v>42331.41388888889</v>
      </c>
      <c r="C475" s="69" t="s">
        <v>500</v>
      </c>
      <c r="D475" s="69" t="s">
        <v>505</v>
      </c>
      <c r="E475" s="132" t="s">
        <v>506</v>
      </c>
    </row>
    <row r="476">
      <c r="A476" s="69" t="s">
        <v>3597</v>
      </c>
      <c r="B476" s="131">
        <v>42331.43125</v>
      </c>
      <c r="C476" s="69" t="s">
        <v>3596</v>
      </c>
      <c r="D476" s="69" t="s">
        <v>3603</v>
      </c>
      <c r="E476" s="132" t="s">
        <v>3604</v>
      </c>
    </row>
    <row r="477">
      <c r="A477" s="69" t="s">
        <v>1227</v>
      </c>
      <c r="B477" s="131">
        <v>42331.43472222222</v>
      </c>
      <c r="C477" s="69" t="s">
        <v>1226</v>
      </c>
      <c r="D477" s="69" t="s">
        <v>1231</v>
      </c>
      <c r="E477" s="132" t="s">
        <v>1232</v>
      </c>
    </row>
    <row r="478">
      <c r="A478" s="69" t="s">
        <v>2880</v>
      </c>
      <c r="B478" s="131">
        <v>42331.49236111111</v>
      </c>
      <c r="C478" s="69" t="s">
        <v>2879</v>
      </c>
      <c r="D478" s="69" t="s">
        <v>2883</v>
      </c>
      <c r="E478" s="132" t="s">
        <v>2884</v>
      </c>
    </row>
    <row r="479">
      <c r="A479" s="69" t="s">
        <v>5758</v>
      </c>
      <c r="B479" s="131">
        <v>42331.49513888889</v>
      </c>
      <c r="C479" s="69" t="s">
        <v>5761</v>
      </c>
      <c r="D479" s="69" t="s">
        <v>5780</v>
      </c>
      <c r="E479" s="132" t="s">
        <v>5781</v>
      </c>
    </row>
    <row r="480">
      <c r="A480" s="69" t="s">
        <v>3383</v>
      </c>
      <c r="B480" s="131">
        <v>42331.50277777778</v>
      </c>
      <c r="C480" s="69" t="s">
        <v>3387</v>
      </c>
      <c r="D480" s="69" t="s">
        <v>5009</v>
      </c>
      <c r="E480" s="132" t="s">
        <v>5010</v>
      </c>
    </row>
    <row r="481">
      <c r="A481" s="69" t="s">
        <v>1884</v>
      </c>
      <c r="B481" s="131">
        <v>42331.51597222222</v>
      </c>
      <c r="C481" s="69" t="s">
        <v>1883</v>
      </c>
      <c r="D481" s="69" t="s">
        <v>1886</v>
      </c>
      <c r="E481" s="132" t="s">
        <v>1887</v>
      </c>
    </row>
    <row r="482">
      <c r="A482" s="69" t="s">
        <v>1003</v>
      </c>
      <c r="B482" s="131">
        <v>42331.52916666667</v>
      </c>
      <c r="C482" s="69" t="s">
        <v>1002</v>
      </c>
      <c r="D482" s="69" t="s">
        <v>1007</v>
      </c>
      <c r="E482" s="132" t="s">
        <v>1008</v>
      </c>
    </row>
    <row r="483">
      <c r="A483" s="69" t="s">
        <v>5507</v>
      </c>
      <c r="B483" s="131">
        <v>42331.5375</v>
      </c>
      <c r="C483" s="69" t="s">
        <v>5505</v>
      </c>
      <c r="D483" s="69" t="s">
        <v>5513</v>
      </c>
      <c r="E483" s="132" t="s">
        <v>5514</v>
      </c>
    </row>
    <row r="484">
      <c r="A484" s="69" t="s">
        <v>1702</v>
      </c>
      <c r="B484" s="131">
        <v>42331.57013888889</v>
      </c>
      <c r="C484" s="69" t="s">
        <v>1701</v>
      </c>
      <c r="D484" s="69" t="s">
        <v>1704</v>
      </c>
      <c r="E484" s="132" t="s">
        <v>1705</v>
      </c>
    </row>
    <row r="485">
      <c r="A485" s="69" t="s">
        <v>928</v>
      </c>
      <c r="B485" s="131">
        <v>42331.57361111111</v>
      </c>
      <c r="C485" s="69" t="s">
        <v>927</v>
      </c>
      <c r="D485" s="69" t="s">
        <v>932</v>
      </c>
      <c r="E485" s="132" t="s">
        <v>933</v>
      </c>
    </row>
    <row r="486">
      <c r="A486" s="69" t="s">
        <v>2484</v>
      </c>
      <c r="B486" s="131">
        <v>42331.584027777775</v>
      </c>
      <c r="C486" s="69" t="s">
        <v>2483</v>
      </c>
      <c r="D486" s="69" t="s">
        <v>2487</v>
      </c>
      <c r="E486" s="132" t="s">
        <v>2488</v>
      </c>
    </row>
    <row r="487">
      <c r="A487" s="69" t="s">
        <v>2484</v>
      </c>
      <c r="B487" s="131">
        <v>42331.58472222222</v>
      </c>
      <c r="C487" s="69" t="s">
        <v>2483</v>
      </c>
      <c r="D487" s="69" t="s">
        <v>2487</v>
      </c>
      <c r="E487" s="132" t="s">
        <v>2489</v>
      </c>
    </row>
    <row r="488">
      <c r="A488" s="69" t="s">
        <v>3443</v>
      </c>
      <c r="B488" s="131">
        <v>42331.58888888889</v>
      </c>
      <c r="C488" s="69" t="s">
        <v>3442</v>
      </c>
      <c r="D488" s="69" t="s">
        <v>3448</v>
      </c>
      <c r="E488" s="132" t="s">
        <v>3450</v>
      </c>
    </row>
    <row r="489">
      <c r="A489" s="69" t="s">
        <v>2890</v>
      </c>
      <c r="B489" s="131">
        <v>42331.59444444445</v>
      </c>
      <c r="C489" s="69" t="s">
        <v>2889</v>
      </c>
      <c r="D489" s="69" t="s">
        <v>2894</v>
      </c>
      <c r="E489" s="132" t="s">
        <v>2895</v>
      </c>
    </row>
    <row r="490">
      <c r="A490" s="69" t="s">
        <v>2492</v>
      </c>
      <c r="B490" s="131">
        <v>42331.603472222225</v>
      </c>
      <c r="C490" s="69" t="s">
        <v>2491</v>
      </c>
      <c r="D490" s="69" t="s">
        <v>2494</v>
      </c>
      <c r="E490" s="132" t="s">
        <v>2495</v>
      </c>
    </row>
    <row r="491">
      <c r="A491" s="69" t="s">
        <v>4952</v>
      </c>
      <c r="B491" s="131">
        <v>42331.60555555556</v>
      </c>
      <c r="C491" s="69" t="s">
        <v>4957</v>
      </c>
      <c r="D491" s="69" t="s">
        <v>5827</v>
      </c>
      <c r="E491" s="132" t="s">
        <v>5828</v>
      </c>
    </row>
    <row r="492">
      <c r="A492" s="69" t="s">
        <v>5570</v>
      </c>
      <c r="B492" s="131">
        <v>42331.65138888889</v>
      </c>
      <c r="C492" s="69" t="s">
        <v>5567</v>
      </c>
      <c r="D492" s="69" t="s">
        <v>5578</v>
      </c>
      <c r="E492" s="132" t="s">
        <v>5579</v>
      </c>
    </row>
    <row r="493">
      <c r="A493" s="69" t="s">
        <v>1360</v>
      </c>
      <c r="B493" s="131">
        <v>42331.677777777775</v>
      </c>
      <c r="C493" s="69" t="s">
        <v>1359</v>
      </c>
      <c r="D493" s="69" t="s">
        <v>1364</v>
      </c>
      <c r="E493" s="132" t="s">
        <v>1365</v>
      </c>
    </row>
    <row r="494">
      <c r="A494" s="69" t="s">
        <v>3221</v>
      </c>
      <c r="B494" s="131">
        <v>42331.70208333333</v>
      </c>
      <c r="C494" s="69" t="s">
        <v>3228</v>
      </c>
      <c r="D494" s="69" t="s">
        <v>3688</v>
      </c>
      <c r="E494" s="132" t="s">
        <v>3689</v>
      </c>
    </row>
    <row r="495">
      <c r="A495" s="69" t="s">
        <v>3162</v>
      </c>
      <c r="B495" s="131">
        <v>42331.751388888886</v>
      </c>
      <c r="C495" s="69" t="s">
        <v>3161</v>
      </c>
      <c r="D495" s="69" t="s">
        <v>3164</v>
      </c>
      <c r="E495" s="132" t="s">
        <v>3165</v>
      </c>
    </row>
    <row r="496">
      <c r="A496" s="69" t="s">
        <v>1167</v>
      </c>
      <c r="B496" s="131">
        <v>42331.76944444444</v>
      </c>
      <c r="C496" s="69" t="s">
        <v>1166</v>
      </c>
      <c r="D496" s="69" t="s">
        <v>1170</v>
      </c>
      <c r="E496" s="132" t="s">
        <v>1171</v>
      </c>
    </row>
    <row r="497">
      <c r="A497" s="69" t="s">
        <v>1086</v>
      </c>
      <c r="B497" s="131">
        <v>42331.782638888886</v>
      </c>
      <c r="C497" s="69" t="s">
        <v>1085</v>
      </c>
      <c r="D497" s="69" t="s">
        <v>1088</v>
      </c>
      <c r="E497" s="132" t="s">
        <v>1089</v>
      </c>
    </row>
    <row r="498">
      <c r="A498" s="69" t="s">
        <v>1149</v>
      </c>
      <c r="B498" s="131">
        <v>42331.79583333333</v>
      </c>
      <c r="C498" s="69" t="s">
        <v>1148</v>
      </c>
      <c r="D498" s="69" t="s">
        <v>1152</v>
      </c>
      <c r="E498" s="132" t="s">
        <v>1153</v>
      </c>
    </row>
    <row r="499">
      <c r="A499" s="69" t="s">
        <v>1125</v>
      </c>
      <c r="B499" s="131">
        <v>42331.79791666667</v>
      </c>
      <c r="C499" s="69" t="s">
        <v>1124</v>
      </c>
      <c r="D499" s="69" t="s">
        <v>1127</v>
      </c>
      <c r="E499" s="132" t="s">
        <v>1128</v>
      </c>
    </row>
    <row r="500">
      <c r="A500" s="69" t="s">
        <v>4613</v>
      </c>
      <c r="B500" s="131">
        <v>42331.854166666664</v>
      </c>
      <c r="C500" s="69" t="s">
        <v>4612</v>
      </c>
      <c r="D500" s="69" t="s">
        <v>4617</v>
      </c>
      <c r="E500" s="132" t="s">
        <v>4618</v>
      </c>
    </row>
    <row r="501">
      <c r="A501" s="69" t="s">
        <v>2451</v>
      </c>
      <c r="B501" s="131">
        <v>42331.854166666664</v>
      </c>
      <c r="C501" s="69" t="s">
        <v>2450</v>
      </c>
      <c r="D501" s="69" t="s">
        <v>2455</v>
      </c>
      <c r="E501" s="132" t="s">
        <v>2456</v>
      </c>
    </row>
    <row r="502">
      <c r="A502" s="69" t="s">
        <v>1538</v>
      </c>
      <c r="B502" s="131">
        <v>42331.856944444444</v>
      </c>
      <c r="C502" s="69" t="s">
        <v>1537</v>
      </c>
      <c r="D502" s="69" t="s">
        <v>1541</v>
      </c>
      <c r="E502" s="132" t="s">
        <v>1542</v>
      </c>
    </row>
    <row r="503">
      <c r="A503" s="69" t="s">
        <v>5322</v>
      </c>
      <c r="B503" s="131">
        <v>42331.8875</v>
      </c>
      <c r="C503" s="69" t="s">
        <v>5321</v>
      </c>
      <c r="D503" s="69" t="s">
        <v>5325</v>
      </c>
      <c r="E503" s="132" t="s">
        <v>5327</v>
      </c>
    </row>
    <row r="504">
      <c r="A504" s="69" t="s">
        <v>979</v>
      </c>
      <c r="B504" s="131">
        <v>42331.90416666667</v>
      </c>
      <c r="C504" s="69" t="s">
        <v>978</v>
      </c>
      <c r="D504" s="69" t="s">
        <v>981</v>
      </c>
      <c r="E504" s="132" t="s">
        <v>982</v>
      </c>
    </row>
    <row r="505">
      <c r="A505" s="69" t="s">
        <v>3278</v>
      </c>
      <c r="B505" s="131">
        <v>42331.91736111111</v>
      </c>
      <c r="C505" s="69" t="s">
        <v>3283</v>
      </c>
      <c r="D505" s="69" t="s">
        <v>3743</v>
      </c>
      <c r="E505" s="132" t="s">
        <v>3744</v>
      </c>
    </row>
    <row r="506">
      <c r="A506" s="69" t="s">
        <v>676</v>
      </c>
      <c r="B506" s="131">
        <v>42331.924305555556</v>
      </c>
      <c r="C506" s="69" t="s">
        <v>675</v>
      </c>
      <c r="D506" s="69" t="s">
        <v>680</v>
      </c>
      <c r="E506" s="132" t="s">
        <v>687</v>
      </c>
    </row>
    <row r="507">
      <c r="A507" s="69" t="s">
        <v>1846</v>
      </c>
      <c r="B507" s="131">
        <v>42331.938888888886</v>
      </c>
      <c r="C507" s="69" t="s">
        <v>1844</v>
      </c>
      <c r="D507" s="69" t="s">
        <v>1848</v>
      </c>
      <c r="E507" s="132" t="s">
        <v>1849</v>
      </c>
    </row>
    <row r="508">
      <c r="A508" s="69" t="s">
        <v>2200</v>
      </c>
      <c r="B508" s="131">
        <v>42332.020833333336</v>
      </c>
      <c r="C508" s="69" t="s">
        <v>2196</v>
      </c>
      <c r="D508" s="69" t="s">
        <v>2203</v>
      </c>
      <c r="E508" s="132" t="s">
        <v>2204</v>
      </c>
    </row>
    <row r="509">
      <c r="A509" s="69" t="s">
        <v>3834</v>
      </c>
      <c r="B509" s="131">
        <v>42332.05625</v>
      </c>
      <c r="C509" s="69" t="s">
        <v>3833</v>
      </c>
      <c r="D509" s="69" t="s">
        <v>3839</v>
      </c>
      <c r="E509" s="132" t="s">
        <v>3844</v>
      </c>
    </row>
    <row r="510">
      <c r="A510" s="69" t="s">
        <v>6125</v>
      </c>
      <c r="B510" s="131">
        <v>42332.18194444444</v>
      </c>
      <c r="C510" s="69" t="s">
        <v>6124</v>
      </c>
      <c r="D510" s="69" t="s">
        <v>6128</v>
      </c>
      <c r="E510" s="132" t="s">
        <v>6129</v>
      </c>
    </row>
    <row r="511">
      <c r="A511" s="69" t="s">
        <v>5052</v>
      </c>
      <c r="B511" s="131">
        <v>42332.19861111111</v>
      </c>
      <c r="C511" s="69" t="s">
        <v>5046</v>
      </c>
      <c r="D511" s="69" t="s">
        <v>5061</v>
      </c>
      <c r="E511" s="132" t="s">
        <v>5062</v>
      </c>
    </row>
    <row r="512">
      <c r="A512" s="69" t="s">
        <v>4603</v>
      </c>
      <c r="B512" s="131">
        <v>42332.20347222222</v>
      </c>
      <c r="C512" s="69" t="s">
        <v>4602</v>
      </c>
      <c r="D512" s="69" t="s">
        <v>4607</v>
      </c>
      <c r="E512" s="132" t="s">
        <v>4608</v>
      </c>
    </row>
    <row r="513">
      <c r="A513" s="69" t="s">
        <v>511</v>
      </c>
      <c r="B513" s="131">
        <v>42332.22361111111</v>
      </c>
      <c r="C513" s="69" t="s">
        <v>510</v>
      </c>
      <c r="D513" s="69" t="s">
        <v>516</v>
      </c>
      <c r="E513" s="132" t="s">
        <v>517</v>
      </c>
    </row>
    <row r="514">
      <c r="A514" s="69" t="s">
        <v>6133</v>
      </c>
      <c r="B514" s="131">
        <v>42332.27222222222</v>
      </c>
      <c r="C514" s="69" t="s">
        <v>6132</v>
      </c>
      <c r="D514" s="69" t="s">
        <v>6137</v>
      </c>
      <c r="E514" s="132" t="s">
        <v>6138</v>
      </c>
    </row>
    <row r="515">
      <c r="A515" s="69" t="s">
        <v>1268</v>
      </c>
      <c r="B515" s="131">
        <v>42332.28958333333</v>
      </c>
      <c r="C515" s="69" t="s">
        <v>1267</v>
      </c>
      <c r="D515" s="69" t="s">
        <v>1272</v>
      </c>
      <c r="E515" s="132" t="s">
        <v>1273</v>
      </c>
    </row>
    <row r="516">
      <c r="A516" s="69" t="s">
        <v>1981</v>
      </c>
      <c r="B516" s="131">
        <v>42332.28958333333</v>
      </c>
      <c r="C516" s="69" t="s">
        <v>1980</v>
      </c>
      <c r="D516" s="69" t="s">
        <v>1985</v>
      </c>
      <c r="E516" s="132" t="s">
        <v>1986</v>
      </c>
    </row>
    <row r="517">
      <c r="A517" s="69" t="s">
        <v>5468</v>
      </c>
      <c r="B517" s="131">
        <v>42332.313888888886</v>
      </c>
      <c r="C517" s="69" t="s">
        <v>5467</v>
      </c>
      <c r="D517" s="69" t="s">
        <v>5478</v>
      </c>
      <c r="E517" s="132" t="s">
        <v>5479</v>
      </c>
    </row>
    <row r="518">
      <c r="A518" s="69" t="s">
        <v>2553</v>
      </c>
      <c r="B518" s="131">
        <v>42332.33263888889</v>
      </c>
      <c r="C518" s="69" t="s">
        <v>2552</v>
      </c>
      <c r="D518" s="69" t="s">
        <v>2555</v>
      </c>
      <c r="E518" s="132" t="s">
        <v>2556</v>
      </c>
    </row>
    <row r="519">
      <c r="A519" s="69" t="s">
        <v>6144</v>
      </c>
      <c r="B519" s="131">
        <v>42332.339583333334</v>
      </c>
      <c r="C519" s="69" t="s">
        <v>6141</v>
      </c>
      <c r="D519" s="69" t="s">
        <v>6146</v>
      </c>
      <c r="E519" s="132" t="s">
        <v>6147</v>
      </c>
    </row>
    <row r="520">
      <c r="A520" s="69" t="s">
        <v>410</v>
      </c>
      <c r="B520" s="131">
        <v>42332.37152777778</v>
      </c>
      <c r="C520" s="69" t="s">
        <v>409</v>
      </c>
      <c r="D520" s="69" t="s">
        <v>415</v>
      </c>
      <c r="E520" s="132" t="s">
        <v>416</v>
      </c>
    </row>
    <row r="521">
      <c r="A521" s="69" t="s">
        <v>3435</v>
      </c>
      <c r="B521" s="131">
        <v>42332.38888888889</v>
      </c>
      <c r="C521" s="69" t="s">
        <v>3439</v>
      </c>
      <c r="D521" s="69" t="s">
        <v>5677</v>
      </c>
      <c r="E521" s="132" t="s">
        <v>5679</v>
      </c>
    </row>
    <row r="522">
      <c r="A522" s="69" t="s">
        <v>4593</v>
      </c>
      <c r="B522" s="131">
        <v>42332.40625</v>
      </c>
      <c r="C522" s="69" t="s">
        <v>4592</v>
      </c>
      <c r="D522" s="69" t="s">
        <v>4597</v>
      </c>
      <c r="E522" s="132" t="s">
        <v>4598</v>
      </c>
    </row>
    <row r="523">
      <c r="A523" s="69" t="s">
        <v>3169</v>
      </c>
      <c r="B523" s="131">
        <v>42332.407638888886</v>
      </c>
      <c r="C523" s="69" t="s">
        <v>3168</v>
      </c>
      <c r="D523" s="69" t="s">
        <v>3173</v>
      </c>
      <c r="E523" s="132" t="s">
        <v>3174</v>
      </c>
    </row>
    <row r="524">
      <c r="A524" s="69" t="s">
        <v>2422</v>
      </c>
      <c r="B524" s="131">
        <v>42332.42291666667</v>
      </c>
      <c r="C524" s="69" t="s">
        <v>2421</v>
      </c>
      <c r="D524" s="69" t="s">
        <v>2426</v>
      </c>
      <c r="E524" s="132" t="s">
        <v>2428</v>
      </c>
    </row>
    <row r="525">
      <c r="A525" s="69" t="s">
        <v>6208</v>
      </c>
      <c r="B525" s="131">
        <v>42332.42916666667</v>
      </c>
      <c r="C525" s="69" t="s">
        <v>6207</v>
      </c>
      <c r="D525" s="69" t="s">
        <v>6213</v>
      </c>
      <c r="E525" s="132" t="s">
        <v>6214</v>
      </c>
    </row>
    <row r="526">
      <c r="A526" s="69" t="s">
        <v>4936</v>
      </c>
      <c r="B526" s="131">
        <v>42332.447222222225</v>
      </c>
      <c r="C526" s="69" t="s">
        <v>4935</v>
      </c>
      <c r="D526" s="69" t="s">
        <v>4946</v>
      </c>
      <c r="E526" s="132" t="s">
        <v>4947</v>
      </c>
    </row>
    <row r="527">
      <c r="A527" s="69" t="s">
        <v>1420</v>
      </c>
      <c r="B527" s="131">
        <v>42332.45</v>
      </c>
      <c r="C527" s="69" t="s">
        <v>1419</v>
      </c>
      <c r="D527" s="69" t="s">
        <v>1424</v>
      </c>
      <c r="E527" s="132" t="s">
        <v>1425</v>
      </c>
    </row>
    <row r="528">
      <c r="A528" s="69" t="s">
        <v>3091</v>
      </c>
      <c r="B528" s="131">
        <v>42332.45</v>
      </c>
      <c r="C528" s="69" t="s">
        <v>3088</v>
      </c>
      <c r="D528" s="69" t="s">
        <v>3096</v>
      </c>
      <c r="E528" s="132" t="s">
        <v>3097</v>
      </c>
    </row>
    <row r="529">
      <c r="A529" s="69" t="s">
        <v>820</v>
      </c>
      <c r="B529" s="131">
        <v>42332.49652777778</v>
      </c>
      <c r="C529" s="69" t="s">
        <v>819</v>
      </c>
      <c r="D529" s="69" t="s">
        <v>825</v>
      </c>
      <c r="E529" s="132" t="s">
        <v>826</v>
      </c>
    </row>
    <row r="530">
      <c r="A530" s="69" t="s">
        <v>2084</v>
      </c>
      <c r="B530" s="131">
        <v>42332.51944444444</v>
      </c>
      <c r="C530" s="69" t="s">
        <v>2083</v>
      </c>
      <c r="D530" s="69" t="s">
        <v>2088</v>
      </c>
      <c r="E530" s="132" t="s">
        <v>2089</v>
      </c>
    </row>
    <row r="531">
      <c r="A531" s="69" t="s">
        <v>367</v>
      </c>
      <c r="B531" s="131">
        <v>42332.55347222222</v>
      </c>
      <c r="C531" s="69" t="s">
        <v>366</v>
      </c>
      <c r="D531" s="69" t="s">
        <v>372</v>
      </c>
      <c r="E531" s="132" t="s">
        <v>373</v>
      </c>
    </row>
    <row r="532">
      <c r="A532" s="69" t="s">
        <v>664</v>
      </c>
      <c r="B532" s="131">
        <v>42332.57083333333</v>
      </c>
      <c r="C532" s="69" t="s">
        <v>663</v>
      </c>
      <c r="D532" s="69" t="s">
        <v>670</v>
      </c>
      <c r="E532" s="132" t="s">
        <v>671</v>
      </c>
    </row>
    <row r="533">
      <c r="A533" s="69" t="s">
        <v>2701</v>
      </c>
      <c r="B533" s="131">
        <v>42332.70208333333</v>
      </c>
      <c r="C533" s="69" t="s">
        <v>2706</v>
      </c>
      <c r="D533" s="69" t="s">
        <v>5691</v>
      </c>
      <c r="E533" s="132" t="s">
        <v>5692</v>
      </c>
    </row>
    <row r="534">
      <c r="A534" s="69" t="s">
        <v>1133</v>
      </c>
      <c r="B534" s="131">
        <v>42333.30763888889</v>
      </c>
      <c r="C534" s="69" t="s">
        <v>1132</v>
      </c>
      <c r="D534" s="69" t="s">
        <v>1137</v>
      </c>
      <c r="E534" s="132" t="s">
        <v>1138</v>
      </c>
    </row>
    <row r="535">
      <c r="A535" s="69" t="s">
        <v>3290</v>
      </c>
      <c r="B535" s="131">
        <v>42333.325</v>
      </c>
      <c r="C535" s="69" t="s">
        <v>3292</v>
      </c>
      <c r="D535" s="69" t="s">
        <v>3754</v>
      </c>
      <c r="E535" s="132" t="s">
        <v>3755</v>
      </c>
    </row>
    <row r="536">
      <c r="A536" s="69" t="s">
        <v>4291</v>
      </c>
      <c r="B536" s="131">
        <v>42333.41527777778</v>
      </c>
      <c r="C536" s="69" t="s">
        <v>4290</v>
      </c>
      <c r="D536" s="69" t="s">
        <v>4294</v>
      </c>
      <c r="E536" s="132" t="s">
        <v>4295</v>
      </c>
    </row>
    <row r="537">
      <c r="A537" s="69" t="s">
        <v>5608</v>
      </c>
      <c r="B537" s="131">
        <v>42334.42013888889</v>
      </c>
      <c r="C537" s="69" t="s">
        <v>5607</v>
      </c>
      <c r="D537" s="69" t="s">
        <v>5611</v>
      </c>
      <c r="E537" s="132" t="s">
        <v>5612</v>
      </c>
    </row>
    <row r="538">
      <c r="A538" s="69" t="s">
        <v>1529</v>
      </c>
      <c r="B538" s="131">
        <v>42337.52361111111</v>
      </c>
      <c r="C538" s="69" t="s">
        <v>1527</v>
      </c>
      <c r="D538" s="69" t="s">
        <v>1532</v>
      </c>
      <c r="E538" s="132" t="s">
        <v>1533</v>
      </c>
    </row>
    <row r="539">
      <c r="A539" s="69" t="s">
        <v>1141</v>
      </c>
      <c r="B539" s="131">
        <v>42337.72152777778</v>
      </c>
      <c r="C539" s="69" t="s">
        <v>1140</v>
      </c>
      <c r="D539" s="69" t="s">
        <v>1143</v>
      </c>
      <c r="E539" s="132" t="s">
        <v>1144</v>
      </c>
    </row>
    <row r="540">
      <c r="A540" s="69" t="s">
        <v>3069</v>
      </c>
      <c r="B540" s="131">
        <v>42338.529861111114</v>
      </c>
      <c r="C540" s="69" t="s">
        <v>3067</v>
      </c>
      <c r="D540" s="69" t="s">
        <v>3078</v>
      </c>
      <c r="E540" s="132" t="s">
        <v>3080</v>
      </c>
    </row>
    <row r="541">
      <c r="A541" s="69" t="s">
        <v>4329</v>
      </c>
      <c r="B541" s="131">
        <v>42339.27291666667</v>
      </c>
      <c r="C541" s="69" t="s">
        <v>4328</v>
      </c>
      <c r="D541" s="69" t="s">
        <v>4332</v>
      </c>
      <c r="E541" s="132" t="s">
        <v>4333</v>
      </c>
    </row>
    <row r="542">
      <c r="A542" s="69" t="s">
        <v>6156</v>
      </c>
      <c r="B542" s="131">
        <v>42339.34097222222</v>
      </c>
      <c r="C542" s="69" t="s">
        <v>6155</v>
      </c>
      <c r="D542" s="69" t="s">
        <v>6160</v>
      </c>
      <c r="E542" s="132" t="s">
        <v>6162</v>
      </c>
    </row>
    <row r="543">
      <c r="A543" s="69" t="s">
        <v>6168</v>
      </c>
      <c r="B543" s="131">
        <v>42339.59722222222</v>
      </c>
      <c r="C543" s="69" t="s">
        <v>6167</v>
      </c>
      <c r="D543" s="69" t="s">
        <v>6171</v>
      </c>
      <c r="E543" s="132" t="s">
        <v>6172</v>
      </c>
    </row>
    <row r="544">
      <c r="A544" s="69" t="s">
        <v>783</v>
      </c>
      <c r="B544" s="131">
        <v>42352.37013888889</v>
      </c>
      <c r="C544" s="69" t="s">
        <v>782</v>
      </c>
      <c r="D544" s="69" t="s">
        <v>788</v>
      </c>
      <c r="E544" s="132" t="s">
        <v>13839</v>
      </c>
    </row>
    <row r="545">
      <c r="A545" s="69" t="s">
        <v>13840</v>
      </c>
      <c r="B545" s="131">
        <v>42356.91875</v>
      </c>
      <c r="C545" s="69" t="s">
        <v>13841</v>
      </c>
      <c r="D545" s="69" t="s">
        <v>13842</v>
      </c>
      <c r="E545" s="132" t="s">
        <v>13843</v>
      </c>
    </row>
    <row r="546">
      <c r="A546" s="69" t="s">
        <v>13844</v>
      </c>
      <c r="B546" s="131">
        <v>42360.277083333334</v>
      </c>
      <c r="C546" s="69" t="s">
        <v>782</v>
      </c>
      <c r="D546" s="69" t="s">
        <v>788</v>
      </c>
      <c r="E546" s="132" t="s">
        <v>13845</v>
      </c>
    </row>
    <row r="547">
      <c r="A547" s="69" t="s">
        <v>13846</v>
      </c>
      <c r="B547" s="131">
        <v>42362.43402777778</v>
      </c>
      <c r="C547" s="69" t="s">
        <v>782</v>
      </c>
      <c r="D547" s="69" t="s">
        <v>788</v>
      </c>
      <c r="E547" s="132" t="s">
        <v>13847</v>
      </c>
    </row>
    <row r="548">
      <c r="A548" s="69" t="s">
        <v>13848</v>
      </c>
      <c r="B548" s="131">
        <v>42369.38333333333</v>
      </c>
      <c r="C548" s="69" t="s">
        <v>782</v>
      </c>
      <c r="D548" s="69" t="s">
        <v>788</v>
      </c>
      <c r="E548" s="132" t="s">
        <v>13849</v>
      </c>
    </row>
    <row r="549">
      <c r="A549" s="69" t="s">
        <v>13850</v>
      </c>
      <c r="B549" s="131">
        <v>42369.50277777778</v>
      </c>
      <c r="C549" s="69" t="s">
        <v>782</v>
      </c>
      <c r="D549" s="69" t="s">
        <v>788</v>
      </c>
      <c r="E549" s="132" t="s">
        <v>13851</v>
      </c>
    </row>
    <row r="550">
      <c r="A550" s="69" t="s">
        <v>3083</v>
      </c>
      <c r="B550" s="131">
        <v>42310.39375</v>
      </c>
      <c r="C550" s="69" t="s">
        <v>3090</v>
      </c>
      <c r="D550" s="69" t="s">
        <v>3295</v>
      </c>
      <c r="E550" s="132" t="s">
        <v>3298</v>
      </c>
    </row>
    <row r="551">
      <c r="A551" s="69" t="s">
        <v>5858</v>
      </c>
      <c r="B551" s="131">
        <v>42310.438888888886</v>
      </c>
      <c r="C551" s="69" t="s">
        <v>5856</v>
      </c>
      <c r="D551" s="69" t="s">
        <v>5860</v>
      </c>
      <c r="E551" s="132" t="s">
        <v>5861</v>
      </c>
    </row>
    <row r="552">
      <c r="A552" s="69" t="s">
        <v>5858</v>
      </c>
      <c r="B552" s="131">
        <v>42310.61875</v>
      </c>
      <c r="C552" s="69" t="s">
        <v>5856</v>
      </c>
      <c r="D552" s="69" t="s">
        <v>5860</v>
      </c>
      <c r="E552" s="132" t="s">
        <v>5874</v>
      </c>
    </row>
    <row r="553">
      <c r="A553" s="69" t="s">
        <v>5878</v>
      </c>
      <c r="B553" s="131">
        <v>42311.30902777778</v>
      </c>
      <c r="C553" s="69" t="s">
        <v>5877</v>
      </c>
      <c r="D553" s="69" t="s">
        <v>5883</v>
      </c>
      <c r="E553" s="132" t="s">
        <v>5885</v>
      </c>
    </row>
    <row r="554">
      <c r="A554" s="69" t="s">
        <v>3011</v>
      </c>
      <c r="B554" s="131">
        <v>42311.705555555556</v>
      </c>
      <c r="C554" s="69" t="s">
        <v>3010</v>
      </c>
      <c r="D554" s="69" t="s">
        <v>3014</v>
      </c>
      <c r="E554" s="132" t="s">
        <v>3015</v>
      </c>
    </row>
    <row r="555">
      <c r="A555" s="69" t="s">
        <v>2848</v>
      </c>
      <c r="B555" s="131">
        <v>42312.25277777778</v>
      </c>
      <c r="C555" s="69" t="s">
        <v>2847</v>
      </c>
      <c r="D555" s="69" t="s">
        <v>2852</v>
      </c>
      <c r="E555" s="132" t="s">
        <v>2853</v>
      </c>
    </row>
    <row r="556">
      <c r="A556" s="69" t="s">
        <v>1655</v>
      </c>
      <c r="B556" s="131">
        <v>42312.447916666664</v>
      </c>
      <c r="C556" s="69" t="s">
        <v>1654</v>
      </c>
      <c r="D556" s="69" t="s">
        <v>1659</v>
      </c>
      <c r="E556" s="132" t="s">
        <v>1660</v>
      </c>
    </row>
    <row r="557">
      <c r="A557" s="69" t="s">
        <v>4382</v>
      </c>
      <c r="B557" s="131">
        <v>42312.48055555556</v>
      </c>
      <c r="C557" s="69" t="s">
        <v>4379</v>
      </c>
      <c r="D557" s="69" t="s">
        <v>4390</v>
      </c>
      <c r="E557" s="132" t="s">
        <v>4391</v>
      </c>
    </row>
    <row r="558">
      <c r="A558" s="69" t="s">
        <v>1573</v>
      </c>
      <c r="B558" s="131">
        <v>42312.55</v>
      </c>
      <c r="C558" s="69" t="s">
        <v>1572</v>
      </c>
      <c r="D558" s="69" t="s">
        <v>1577</v>
      </c>
      <c r="E558" s="132" t="s">
        <v>1578</v>
      </c>
    </row>
    <row r="559">
      <c r="A559" s="69" t="s">
        <v>2659</v>
      </c>
      <c r="B559" s="131">
        <v>42312.57847222222</v>
      </c>
      <c r="C559" s="69" t="s">
        <v>1783</v>
      </c>
      <c r="D559" s="69" t="s">
        <v>1786</v>
      </c>
      <c r="E559" s="132" t="s">
        <v>4878</v>
      </c>
    </row>
    <row r="560">
      <c r="A560" s="69" t="s">
        <v>1784</v>
      </c>
      <c r="B560" s="131">
        <v>42312.60208333333</v>
      </c>
      <c r="C560" s="69" t="s">
        <v>1783</v>
      </c>
      <c r="D560" s="69" t="s">
        <v>1786</v>
      </c>
      <c r="E560" s="132" t="s">
        <v>1787</v>
      </c>
    </row>
    <row r="561">
      <c r="A561" s="69" t="s">
        <v>2761</v>
      </c>
      <c r="B561" s="131">
        <v>42312.924305555556</v>
      </c>
      <c r="C561" s="69" t="s">
        <v>2760</v>
      </c>
      <c r="D561" s="69" t="s">
        <v>2765</v>
      </c>
      <c r="E561" s="132" t="s">
        <v>2766</v>
      </c>
    </row>
    <row r="562">
      <c r="A562" s="69" t="s">
        <v>644</v>
      </c>
      <c r="B562" s="131">
        <v>42313.33819444444</v>
      </c>
      <c r="C562" s="69" t="s">
        <v>643</v>
      </c>
      <c r="D562" s="69" t="s">
        <v>649</v>
      </c>
      <c r="E562" s="132" t="s">
        <v>650</v>
      </c>
    </row>
    <row r="563">
      <c r="A563" s="69" t="s">
        <v>5858</v>
      </c>
      <c r="B563" s="131">
        <v>42313.444444444445</v>
      </c>
      <c r="C563" s="69" t="s">
        <v>5856</v>
      </c>
      <c r="D563" s="69" t="s">
        <v>5860</v>
      </c>
      <c r="E563" s="132" t="s">
        <v>5921</v>
      </c>
    </row>
    <row r="564">
      <c r="A564" s="69" t="s">
        <v>4380</v>
      </c>
      <c r="B564" s="131">
        <v>42313.81875</v>
      </c>
      <c r="C564" s="69" t="s">
        <v>4385</v>
      </c>
      <c r="D564" s="69" t="s">
        <v>4882</v>
      </c>
      <c r="E564" s="132" t="s">
        <v>4883</v>
      </c>
    </row>
    <row r="565">
      <c r="A565" s="69" t="s">
        <v>5698</v>
      </c>
      <c r="B565" s="131">
        <v>42313.825694444444</v>
      </c>
      <c r="C565" s="69" t="s">
        <v>5697</v>
      </c>
      <c r="D565" s="69" t="s">
        <v>5701</v>
      </c>
      <c r="E565" s="132" t="s">
        <v>5702</v>
      </c>
    </row>
    <row r="566">
      <c r="A566" s="69" t="s">
        <v>3511</v>
      </c>
      <c r="B566" s="131">
        <v>42313.84583333333</v>
      </c>
      <c r="C566" s="69" t="s">
        <v>3515</v>
      </c>
      <c r="D566" s="69" t="s">
        <v>6448</v>
      </c>
      <c r="E566" s="132" t="s">
        <v>6449</v>
      </c>
    </row>
    <row r="567">
      <c r="A567" s="69" t="s">
        <v>3927</v>
      </c>
      <c r="B567" s="131">
        <v>42314.24444444444</v>
      </c>
      <c r="C567" s="69" t="s">
        <v>3933</v>
      </c>
      <c r="D567" s="69" t="s">
        <v>5342</v>
      </c>
      <c r="E567" s="132" t="s">
        <v>5343</v>
      </c>
    </row>
    <row r="568">
      <c r="A568" s="69" t="s">
        <v>429</v>
      </c>
      <c r="B568" s="131">
        <v>42314.34027777778</v>
      </c>
      <c r="C568" s="69" t="s">
        <v>428</v>
      </c>
      <c r="D568" s="69" t="s">
        <v>431</v>
      </c>
      <c r="E568" s="132" t="s">
        <v>432</v>
      </c>
    </row>
    <row r="569">
      <c r="A569" s="69" t="s">
        <v>3358</v>
      </c>
      <c r="B569" s="131">
        <v>42314.5625</v>
      </c>
      <c r="C569" s="69" t="s">
        <v>3357</v>
      </c>
      <c r="D569" s="69" t="s">
        <v>3369</v>
      </c>
      <c r="E569" s="132" t="s">
        <v>3370</v>
      </c>
    </row>
    <row r="570">
      <c r="A570" s="69" t="s">
        <v>4710</v>
      </c>
      <c r="B570" s="131">
        <v>42315.42638888889</v>
      </c>
      <c r="C570" s="69" t="s">
        <v>4704</v>
      </c>
      <c r="D570" s="69" t="s">
        <v>4713</v>
      </c>
      <c r="E570" s="132" t="s">
        <v>4714</v>
      </c>
    </row>
    <row r="571">
      <c r="A571" s="69" t="s">
        <v>5858</v>
      </c>
      <c r="B571" s="131">
        <v>42315.76597222222</v>
      </c>
      <c r="C571" s="69" t="s">
        <v>5856</v>
      </c>
      <c r="D571" s="69" t="s">
        <v>5860</v>
      </c>
      <c r="E571" s="132" t="s">
        <v>5940</v>
      </c>
    </row>
    <row r="572">
      <c r="A572" s="69" t="s">
        <v>5858</v>
      </c>
      <c r="B572" s="131">
        <v>42318.4125</v>
      </c>
      <c r="C572" s="69" t="s">
        <v>5856</v>
      </c>
      <c r="D572" s="69" t="s">
        <v>5860</v>
      </c>
      <c r="E572" s="132" t="s">
        <v>5952</v>
      </c>
    </row>
    <row r="573">
      <c r="A573" s="69" t="s">
        <v>5956</v>
      </c>
      <c r="B573" s="131">
        <v>42318.425</v>
      </c>
      <c r="C573" s="69" t="s">
        <v>5954</v>
      </c>
      <c r="D573" s="69" t="s">
        <v>5959</v>
      </c>
      <c r="E573" s="132" t="s">
        <v>5960</v>
      </c>
    </row>
    <row r="574">
      <c r="A574" s="69" t="s">
        <v>355</v>
      </c>
      <c r="B574" s="131">
        <v>42318.62569444445</v>
      </c>
      <c r="C574" s="69" t="s">
        <v>354</v>
      </c>
      <c r="D574" s="69" t="s">
        <v>361</v>
      </c>
      <c r="E574" s="132" t="s">
        <v>362</v>
      </c>
    </row>
    <row r="575">
      <c r="A575" s="69" t="s">
        <v>2833</v>
      </c>
      <c r="B575" s="131">
        <v>42319.57361111111</v>
      </c>
      <c r="C575" s="69" t="s">
        <v>2831</v>
      </c>
      <c r="D575" s="69" t="s">
        <v>2838</v>
      </c>
      <c r="E575" s="132" t="s">
        <v>2839</v>
      </c>
    </row>
    <row r="576">
      <c r="A576" s="69" t="s">
        <v>2833</v>
      </c>
      <c r="B576" s="131">
        <v>42320.25347222222</v>
      </c>
      <c r="C576" s="69" t="s">
        <v>2831</v>
      </c>
      <c r="D576" s="69" t="s">
        <v>2838</v>
      </c>
      <c r="E576" s="132" t="s">
        <v>2843</v>
      </c>
    </row>
    <row r="577">
      <c r="A577" s="69" t="s">
        <v>5259</v>
      </c>
      <c r="B577" s="131">
        <v>42320.50347222222</v>
      </c>
      <c r="C577" s="69" t="s">
        <v>5258</v>
      </c>
      <c r="D577" s="69" t="s">
        <v>5263</v>
      </c>
      <c r="E577" s="132" t="s">
        <v>5264</v>
      </c>
    </row>
    <row r="578">
      <c r="A578" s="69" t="s">
        <v>4028</v>
      </c>
      <c r="B578" s="131">
        <v>42320.55902777778</v>
      </c>
      <c r="C578" s="69" t="s">
        <v>4026</v>
      </c>
      <c r="D578" s="69" t="s">
        <v>4031</v>
      </c>
      <c r="E578" s="132" t="s">
        <v>4032</v>
      </c>
    </row>
    <row r="579">
      <c r="A579" s="69" t="s">
        <v>2772</v>
      </c>
      <c r="B579" s="131">
        <v>42320.916666666664</v>
      </c>
      <c r="C579" s="69" t="s">
        <v>2771</v>
      </c>
      <c r="D579" s="69" t="s">
        <v>2776</v>
      </c>
      <c r="E579" s="132" t="s">
        <v>2777</v>
      </c>
    </row>
    <row r="580">
      <c r="A580" s="69" t="s">
        <v>4633</v>
      </c>
      <c r="B580" s="131">
        <v>42321.31180555555</v>
      </c>
      <c r="C580" s="69" t="s">
        <v>4632</v>
      </c>
      <c r="D580" s="69" t="s">
        <v>4636</v>
      </c>
      <c r="E580" s="132" t="s">
        <v>4637</v>
      </c>
    </row>
    <row r="581">
      <c r="A581" s="69" t="s">
        <v>4571</v>
      </c>
      <c r="B581" s="131">
        <v>42321.52847222222</v>
      </c>
      <c r="C581" s="69" t="s">
        <v>4570</v>
      </c>
      <c r="D581" s="69" t="s">
        <v>4574</v>
      </c>
      <c r="E581" s="132" t="s">
        <v>4575</v>
      </c>
    </row>
    <row r="582">
      <c r="A582" s="69" t="s">
        <v>3242</v>
      </c>
      <c r="B582" s="131">
        <v>42321.9</v>
      </c>
      <c r="C582" s="69" t="s">
        <v>3240</v>
      </c>
      <c r="D582" s="69" t="s">
        <v>3250</v>
      </c>
      <c r="E582" s="132" t="s">
        <v>3251</v>
      </c>
    </row>
    <row r="583">
      <c r="A583" s="69" t="s">
        <v>1646</v>
      </c>
      <c r="B583" s="131">
        <v>42323.645833333336</v>
      </c>
      <c r="C583" s="69" t="s">
        <v>1645</v>
      </c>
      <c r="D583" s="69" t="s">
        <v>1649</v>
      </c>
      <c r="E583" s="132" t="s">
        <v>1650</v>
      </c>
    </row>
    <row r="584">
      <c r="A584" s="69" t="s">
        <v>1058</v>
      </c>
      <c r="B584" s="131">
        <v>42323.697222222225</v>
      </c>
      <c r="C584" s="69" t="s">
        <v>1057</v>
      </c>
      <c r="D584" s="69" t="s">
        <v>1062</v>
      </c>
      <c r="E584" s="132" t="s">
        <v>1063</v>
      </c>
    </row>
    <row r="585">
      <c r="A585" s="69" t="s">
        <v>3229</v>
      </c>
      <c r="B585" s="131">
        <v>42324.260416666664</v>
      </c>
      <c r="C585" s="69" t="s">
        <v>3226</v>
      </c>
      <c r="D585" s="69" t="s">
        <v>3235</v>
      </c>
      <c r="E585" s="132" t="s">
        <v>3236</v>
      </c>
    </row>
    <row r="586">
      <c r="A586" s="69" t="s">
        <v>693</v>
      </c>
      <c r="B586" s="131">
        <v>42324.62291666667</v>
      </c>
      <c r="C586" s="69" t="s">
        <v>692</v>
      </c>
      <c r="D586" s="69" t="s">
        <v>698</v>
      </c>
      <c r="E586" s="132" t="s">
        <v>699</v>
      </c>
    </row>
    <row r="587">
      <c r="A587" s="69" t="s">
        <v>1247</v>
      </c>
      <c r="B587" s="131">
        <v>42324.7875</v>
      </c>
      <c r="C587" s="69" t="s">
        <v>1246</v>
      </c>
      <c r="D587" s="69" t="s">
        <v>1252</v>
      </c>
      <c r="E587" s="132" t="s">
        <v>1253</v>
      </c>
    </row>
    <row r="588">
      <c r="A588" s="69" t="s">
        <v>4282</v>
      </c>
      <c r="B588" s="131">
        <v>42324.864583333336</v>
      </c>
      <c r="C588" s="69" t="s">
        <v>4281</v>
      </c>
      <c r="D588" s="69" t="s">
        <v>4285</v>
      </c>
      <c r="E588" s="132" t="s">
        <v>4286</v>
      </c>
    </row>
    <row r="589">
      <c r="A589" s="69" t="s">
        <v>6056</v>
      </c>
      <c r="B589" s="131">
        <v>42325.38125</v>
      </c>
      <c r="C589" s="69" t="s">
        <v>6055</v>
      </c>
      <c r="D589" s="69" t="s">
        <v>6058</v>
      </c>
      <c r="E589" s="132" t="s">
        <v>6059</v>
      </c>
    </row>
    <row r="590">
      <c r="A590" s="69" t="s">
        <v>5858</v>
      </c>
      <c r="B590" s="131">
        <v>42325.62430555555</v>
      </c>
      <c r="C590" s="69" t="s">
        <v>5856</v>
      </c>
      <c r="D590" s="69" t="s">
        <v>5860</v>
      </c>
      <c r="E590" s="132" t="s">
        <v>6070</v>
      </c>
    </row>
    <row r="591">
      <c r="A591" s="69" t="s">
        <v>468</v>
      </c>
      <c r="B591" s="131">
        <v>42325.740277777775</v>
      </c>
      <c r="C591" s="69" t="s">
        <v>467</v>
      </c>
      <c r="D591" s="69" t="s">
        <v>473</v>
      </c>
      <c r="E591" s="132" t="s">
        <v>474</v>
      </c>
    </row>
    <row r="592">
      <c r="A592" s="69" t="s">
        <v>4466</v>
      </c>
      <c r="B592" s="131">
        <v>42325.85763888889</v>
      </c>
      <c r="C592" s="69" t="s">
        <v>6247</v>
      </c>
      <c r="D592" s="69" t="s">
        <v>6248</v>
      </c>
      <c r="E592" s="132" t="s">
        <v>6249</v>
      </c>
    </row>
    <row r="593">
      <c r="A593" s="69" t="s">
        <v>2354</v>
      </c>
      <c r="B593" s="131">
        <v>42325.870833333334</v>
      </c>
      <c r="C593" s="69" t="s">
        <v>2353</v>
      </c>
      <c r="D593" s="69" t="s">
        <v>2358</v>
      </c>
      <c r="E593" s="132" t="s">
        <v>2359</v>
      </c>
    </row>
    <row r="594">
      <c r="A594" s="69" t="s">
        <v>4644</v>
      </c>
      <c r="B594" s="131">
        <v>42326.46319444444</v>
      </c>
      <c r="C594" s="69" t="s">
        <v>4641</v>
      </c>
      <c r="D594" s="69" t="s">
        <v>4648</v>
      </c>
      <c r="E594" s="132" t="s">
        <v>4649</v>
      </c>
    </row>
    <row r="595">
      <c r="A595" s="69" t="s">
        <v>4654</v>
      </c>
      <c r="B595" s="131">
        <v>42326.464583333334</v>
      </c>
      <c r="C595" s="69" t="s">
        <v>4652</v>
      </c>
      <c r="D595" s="69" t="s">
        <v>4656</v>
      </c>
      <c r="E595" s="132" t="s">
        <v>4657</v>
      </c>
    </row>
    <row r="596">
      <c r="A596" s="69" t="s">
        <v>5069</v>
      </c>
      <c r="B596" s="131">
        <v>42326.51180555556</v>
      </c>
      <c r="C596" s="69" t="s">
        <v>5067</v>
      </c>
      <c r="D596" s="69" t="s">
        <v>5081</v>
      </c>
      <c r="E596" s="132" t="s">
        <v>5083</v>
      </c>
    </row>
    <row r="597">
      <c r="A597" s="69" t="s">
        <v>6469</v>
      </c>
      <c r="B597" s="131">
        <v>42326.5625</v>
      </c>
      <c r="C597" s="69" t="s">
        <v>6468</v>
      </c>
      <c r="D597" s="69" t="s">
        <v>6475</v>
      </c>
      <c r="E597" s="132" t="s">
        <v>6477</v>
      </c>
    </row>
    <row r="598">
      <c r="A598" s="69" t="s">
        <v>4910</v>
      </c>
      <c r="B598" s="131">
        <v>42326.60208333333</v>
      </c>
      <c r="C598" s="69" t="s">
        <v>4906</v>
      </c>
      <c r="D598" s="69" t="s">
        <v>4913</v>
      </c>
      <c r="E598" s="132" t="s">
        <v>4914</v>
      </c>
    </row>
    <row r="599">
      <c r="A599" s="69" t="s">
        <v>1078</v>
      </c>
      <c r="B599" s="131">
        <v>42327.25625</v>
      </c>
      <c r="C599" s="69" t="s">
        <v>1077</v>
      </c>
      <c r="D599" s="69" t="s">
        <v>1082</v>
      </c>
      <c r="E599" s="132" t="s">
        <v>1083</v>
      </c>
    </row>
    <row r="600">
      <c r="A600" s="69" t="s">
        <v>1310</v>
      </c>
      <c r="B600" s="131">
        <v>42327.419444444444</v>
      </c>
      <c r="C600" s="69" t="s">
        <v>1308</v>
      </c>
      <c r="D600" s="69" t="s">
        <v>1317</v>
      </c>
      <c r="E600" s="132" t="s">
        <v>1318</v>
      </c>
    </row>
    <row r="601">
      <c r="A601" s="69" t="s">
        <v>5199</v>
      </c>
      <c r="B601" s="131">
        <v>42328.70347222222</v>
      </c>
      <c r="C601" s="69" t="s">
        <v>5198</v>
      </c>
      <c r="D601" s="69" t="s">
        <v>5202</v>
      </c>
      <c r="E601" s="132" t="s">
        <v>5204</v>
      </c>
    </row>
    <row r="602">
      <c r="A602" s="69" t="s">
        <v>2561</v>
      </c>
      <c r="B602" s="131">
        <v>42328.861805555556</v>
      </c>
      <c r="C602" s="69" t="s">
        <v>2560</v>
      </c>
      <c r="D602" s="69" t="s">
        <v>2564</v>
      </c>
      <c r="E602" s="132" t="s">
        <v>2565</v>
      </c>
    </row>
    <row r="603">
      <c r="A603" s="69" t="s">
        <v>4489</v>
      </c>
      <c r="B603" s="131">
        <v>42329.927777777775</v>
      </c>
      <c r="C603" s="69" t="s">
        <v>4491</v>
      </c>
      <c r="D603" s="69" t="s">
        <v>6261</v>
      </c>
      <c r="E603" s="132" t="s">
        <v>6262</v>
      </c>
    </row>
    <row r="604">
      <c r="A604" s="69" t="s">
        <v>3989</v>
      </c>
      <c r="B604" s="131">
        <v>42330.49236111111</v>
      </c>
      <c r="C604" s="69" t="s">
        <v>3987</v>
      </c>
      <c r="D604" s="69" t="s">
        <v>3997</v>
      </c>
      <c r="E604" s="132" t="s">
        <v>3999</v>
      </c>
    </row>
    <row r="605">
      <c r="A605" s="69" t="s">
        <v>2627</v>
      </c>
      <c r="B605" s="131">
        <v>42330.5375</v>
      </c>
      <c r="C605" s="69" t="s">
        <v>2625</v>
      </c>
      <c r="D605" s="69" t="s">
        <v>2631</v>
      </c>
      <c r="E605" s="132" t="s">
        <v>2632</v>
      </c>
    </row>
    <row r="606">
      <c r="A606" s="69" t="s">
        <v>2261</v>
      </c>
      <c r="B606" s="131">
        <v>42330.82013888889</v>
      </c>
      <c r="C606" s="69" t="s">
        <v>2260</v>
      </c>
      <c r="D606" s="69" t="s">
        <v>2264</v>
      </c>
      <c r="E606" s="132" t="s">
        <v>2265</v>
      </c>
    </row>
    <row r="607">
      <c r="A607" s="69" t="s">
        <v>1563</v>
      </c>
      <c r="B607" s="131">
        <v>42330.82638888889</v>
      </c>
      <c r="C607" s="69" t="s">
        <v>1562</v>
      </c>
      <c r="D607" s="69" t="s">
        <v>1567</v>
      </c>
      <c r="E607" s="132" t="s">
        <v>1568</v>
      </c>
    </row>
    <row r="608">
      <c r="A608" s="69" t="s">
        <v>3870</v>
      </c>
      <c r="B608" s="131">
        <v>42331.330555555556</v>
      </c>
      <c r="C608" s="69" t="s">
        <v>3869</v>
      </c>
      <c r="D608" s="69" t="s">
        <v>3875</v>
      </c>
      <c r="E608" s="132" t="s">
        <v>3876</v>
      </c>
    </row>
    <row r="609">
      <c r="A609" s="69" t="s">
        <v>4136</v>
      </c>
      <c r="B609" s="131">
        <v>42331.42361111111</v>
      </c>
      <c r="C609" s="69" t="s">
        <v>4135</v>
      </c>
      <c r="D609" s="69" t="s">
        <v>4141</v>
      </c>
      <c r="E609" s="132" t="s">
        <v>4142</v>
      </c>
    </row>
    <row r="610">
      <c r="A610" s="69" t="s">
        <v>501</v>
      </c>
      <c r="B610" s="131">
        <v>42331.4625</v>
      </c>
      <c r="C610" s="69" t="s">
        <v>500</v>
      </c>
      <c r="D610" s="69" t="s">
        <v>505</v>
      </c>
      <c r="E610" s="132" t="s">
        <v>988</v>
      </c>
    </row>
    <row r="611">
      <c r="A611" s="69" t="s">
        <v>750</v>
      </c>
      <c r="B611" s="131">
        <v>42331.48402777778</v>
      </c>
      <c r="C611" s="69" t="s">
        <v>749</v>
      </c>
      <c r="D611" s="69" t="s">
        <v>754</v>
      </c>
      <c r="E611" s="132" t="s">
        <v>755</v>
      </c>
    </row>
    <row r="612">
      <c r="A612" s="69" t="s">
        <v>4661</v>
      </c>
      <c r="B612" s="131">
        <v>42331.50277777778</v>
      </c>
      <c r="C612" s="69" t="s">
        <v>4660</v>
      </c>
      <c r="D612" s="69" t="s">
        <v>4663</v>
      </c>
      <c r="E612" s="132" t="s">
        <v>4664</v>
      </c>
    </row>
    <row r="613">
      <c r="A613" s="69" t="s">
        <v>4674</v>
      </c>
      <c r="B613" s="131">
        <v>42331.509722222225</v>
      </c>
      <c r="C613" s="69" t="s">
        <v>4672</v>
      </c>
      <c r="D613" s="69" t="s">
        <v>4677</v>
      </c>
      <c r="E613" s="132" t="s">
        <v>4678</v>
      </c>
    </row>
    <row r="614">
      <c r="A614" s="69" t="s">
        <v>4686</v>
      </c>
      <c r="B614" s="131">
        <v>42331.510416666664</v>
      </c>
      <c r="C614" s="69" t="s">
        <v>4683</v>
      </c>
      <c r="D614" s="69" t="s">
        <v>4689</v>
      </c>
      <c r="E614" s="132" t="s">
        <v>4691</v>
      </c>
    </row>
    <row r="615">
      <c r="A615" s="69" t="s">
        <v>1510</v>
      </c>
      <c r="B615" s="131">
        <v>42331.6375</v>
      </c>
      <c r="C615" s="69" t="s">
        <v>1509</v>
      </c>
      <c r="D615" s="69" t="s">
        <v>1513</v>
      </c>
      <c r="E615" s="132" t="s">
        <v>1514</v>
      </c>
    </row>
    <row r="616">
      <c r="A616" s="69" t="s">
        <v>4420</v>
      </c>
      <c r="B616" s="131">
        <v>42331.77361111111</v>
      </c>
      <c r="C616" s="69" t="s">
        <v>4419</v>
      </c>
      <c r="D616" s="69" t="s">
        <v>4425</v>
      </c>
      <c r="E616" s="132" t="s">
        <v>4426</v>
      </c>
    </row>
    <row r="617">
      <c r="A617" s="69" t="s">
        <v>970</v>
      </c>
      <c r="B617" s="131">
        <v>42331.822222222225</v>
      </c>
      <c r="C617" s="69" t="s">
        <v>969</v>
      </c>
      <c r="D617" s="69" t="s">
        <v>975</v>
      </c>
      <c r="E617" s="132" t="s">
        <v>976</v>
      </c>
    </row>
    <row r="618">
      <c r="A618" s="69" t="s">
        <v>676</v>
      </c>
      <c r="B618" s="131">
        <v>42331.90625</v>
      </c>
      <c r="C618" s="69" t="s">
        <v>675</v>
      </c>
      <c r="D618" s="69" t="s">
        <v>680</v>
      </c>
      <c r="E618" s="132" t="s">
        <v>681</v>
      </c>
    </row>
    <row r="619">
      <c r="A619" s="69" t="s">
        <v>1594</v>
      </c>
      <c r="B619" s="131">
        <v>42332.288194444445</v>
      </c>
      <c r="C619" s="69" t="s">
        <v>1593</v>
      </c>
      <c r="D619" s="69" t="s">
        <v>1597</v>
      </c>
      <c r="E619" s="74"/>
    </row>
    <row r="620">
      <c r="A620" s="69" t="s">
        <v>5669</v>
      </c>
      <c r="B620" s="131">
        <v>42332.47083333333</v>
      </c>
      <c r="C620" s="69" t="s">
        <v>5664</v>
      </c>
      <c r="D620" s="69" t="s">
        <v>5667</v>
      </c>
      <c r="E620" s="74"/>
    </row>
    <row r="621">
      <c r="A621" s="69" t="s">
        <v>2018</v>
      </c>
      <c r="B621" s="131">
        <v>42332.57430555556</v>
      </c>
      <c r="C621" s="69" t="s">
        <v>2017</v>
      </c>
      <c r="D621" s="69" t="s">
        <v>2022</v>
      </c>
      <c r="E621" s="74"/>
    </row>
    <row r="622">
      <c r="A622" s="69" t="s">
        <v>2289</v>
      </c>
      <c r="B622" s="131">
        <v>42332.688888888886</v>
      </c>
      <c r="C622" s="69" t="s">
        <v>2288</v>
      </c>
      <c r="D622" s="69" t="s">
        <v>2292</v>
      </c>
      <c r="E622" s="74"/>
    </row>
    <row r="623">
      <c r="A623" s="69" t="s">
        <v>7250</v>
      </c>
      <c r="B623" s="131">
        <v>42324.41458333333</v>
      </c>
      <c r="C623" s="69" t="s">
        <v>7246</v>
      </c>
      <c r="D623" s="69" t="s">
        <v>7254</v>
      </c>
      <c r="E623" s="74"/>
    </row>
    <row r="624">
      <c r="A624" s="69" t="s">
        <v>3820</v>
      </c>
      <c r="B624" s="131">
        <v>42311.575694444444</v>
      </c>
      <c r="C624" s="69" t="s">
        <v>3826</v>
      </c>
      <c r="D624" s="69" t="s">
        <v>7109</v>
      </c>
      <c r="E624" s="74"/>
    </row>
    <row r="625">
      <c r="A625" s="69" t="s">
        <v>7563</v>
      </c>
      <c r="B625" s="131">
        <v>42325.71666666667</v>
      </c>
      <c r="C625" s="69" t="s">
        <v>7561</v>
      </c>
      <c r="D625" s="69" t="s">
        <v>7566</v>
      </c>
      <c r="E625" s="74"/>
    </row>
    <row r="626">
      <c r="A626" s="69" t="s">
        <v>4586</v>
      </c>
      <c r="B626" s="131">
        <v>42332.87152777778</v>
      </c>
      <c r="C626" s="69" t="s">
        <v>4590</v>
      </c>
      <c r="D626" s="69" t="s">
        <v>7516</v>
      </c>
      <c r="E626" s="74"/>
    </row>
    <row r="627">
      <c r="A627" s="69" t="s">
        <v>6006</v>
      </c>
      <c r="B627" s="131">
        <v>42331.87430555555</v>
      </c>
      <c r="C627" s="69" t="s">
        <v>6011</v>
      </c>
      <c r="D627" s="69" t="s">
        <v>7330</v>
      </c>
      <c r="E627" s="74"/>
    </row>
    <row r="628">
      <c r="A628" s="69" t="s">
        <v>5082</v>
      </c>
      <c r="B628" s="131">
        <v>42327.53958333333</v>
      </c>
      <c r="C628" s="69" t="s">
        <v>5087</v>
      </c>
      <c r="D628" s="69" t="s">
        <v>7051</v>
      </c>
      <c r="E628" s="74"/>
    </row>
    <row r="629">
      <c r="A629" s="69" t="s">
        <v>6159</v>
      </c>
      <c r="B629" s="131">
        <v>42327.555555555555</v>
      </c>
      <c r="C629" s="69" t="s">
        <v>6165</v>
      </c>
      <c r="D629" s="69" t="s">
        <v>6815</v>
      </c>
      <c r="E629" s="74"/>
    </row>
    <row r="630">
      <c r="A630" s="69" t="s">
        <v>4561</v>
      </c>
      <c r="B630" s="131">
        <v>42316.674305555556</v>
      </c>
      <c r="C630" s="69" t="s">
        <v>4566</v>
      </c>
      <c r="D630" s="69" t="s">
        <v>7349</v>
      </c>
      <c r="E630" s="74"/>
    </row>
    <row r="631">
      <c r="A631" s="69" t="s">
        <v>6816</v>
      </c>
      <c r="B631" s="131">
        <v>42327.47361111111</v>
      </c>
      <c r="C631" s="69" t="s">
        <v>6820</v>
      </c>
      <c r="D631" s="69" t="s">
        <v>7371</v>
      </c>
      <c r="E631" s="74"/>
    </row>
    <row r="632">
      <c r="A632" s="69" t="s">
        <v>7146</v>
      </c>
      <c r="B632" s="131">
        <v>42319.38680555556</v>
      </c>
      <c r="C632" s="69" t="s">
        <v>7145</v>
      </c>
      <c r="D632" s="69" t="s">
        <v>7151</v>
      </c>
      <c r="E632" s="74"/>
    </row>
    <row r="633">
      <c r="A633" s="69" t="s">
        <v>3539</v>
      </c>
      <c r="B633" s="131">
        <v>42310.575694444444</v>
      </c>
      <c r="C633" s="69" t="s">
        <v>3544</v>
      </c>
      <c r="D633" s="69" t="s">
        <v>6752</v>
      </c>
      <c r="E633" s="74"/>
    </row>
    <row r="634">
      <c r="A634" s="69" t="s">
        <v>7448</v>
      </c>
      <c r="B634" s="131">
        <v>42325.97430555556</v>
      </c>
      <c r="C634" s="69" t="s">
        <v>7447</v>
      </c>
      <c r="D634" s="69" t="s">
        <v>7450</v>
      </c>
      <c r="E634" s="74"/>
    </row>
    <row r="635">
      <c r="A635" s="69" t="s">
        <v>6573</v>
      </c>
      <c r="B635" s="131">
        <v>42331.70138888889</v>
      </c>
      <c r="C635" s="69" t="s">
        <v>6572</v>
      </c>
      <c r="D635" s="69" t="s">
        <v>6578</v>
      </c>
      <c r="E635" s="74"/>
    </row>
    <row r="636">
      <c r="A636" s="69" t="s">
        <v>841</v>
      </c>
      <c r="B636" s="131">
        <v>42331.975694444445</v>
      </c>
      <c r="C636" s="69" t="s">
        <v>840</v>
      </c>
      <c r="D636" s="69" t="s">
        <v>846</v>
      </c>
      <c r="E636" s="74"/>
    </row>
    <row r="637">
      <c r="A637" s="69" t="s">
        <v>6790</v>
      </c>
      <c r="B637" s="131">
        <v>42337.47152777778</v>
      </c>
      <c r="C637" s="69" t="s">
        <v>6794</v>
      </c>
      <c r="D637" s="69" t="s">
        <v>7239</v>
      </c>
      <c r="E637" s="74"/>
    </row>
    <row r="638">
      <c r="A638" s="69" t="s">
        <v>7418</v>
      </c>
      <c r="B638" s="131">
        <v>42320.20138888889</v>
      </c>
      <c r="C638" s="69" t="s">
        <v>7417</v>
      </c>
      <c r="D638" s="69" t="s">
        <v>7420</v>
      </c>
      <c r="E638" s="74"/>
    </row>
    <row r="639">
      <c r="A639" s="69" t="s">
        <v>5171</v>
      </c>
      <c r="B639" s="131">
        <v>42324.70138888889</v>
      </c>
      <c r="C639" s="69" t="s">
        <v>5175</v>
      </c>
      <c r="D639" s="69" t="s">
        <v>7011</v>
      </c>
      <c r="E639" s="74"/>
    </row>
    <row r="640">
      <c r="A640" s="69" t="s">
        <v>1696</v>
      </c>
      <c r="B640" s="131">
        <v>42328.40416666667</v>
      </c>
      <c r="C640" s="69" t="s">
        <v>1695</v>
      </c>
      <c r="D640" s="69" t="s">
        <v>1698</v>
      </c>
      <c r="E640" s="74"/>
    </row>
    <row r="641">
      <c r="A641" s="69" t="s">
        <v>5233</v>
      </c>
      <c r="B641" s="131">
        <v>42333.603472222225</v>
      </c>
      <c r="C641" s="69" t="s">
        <v>5239</v>
      </c>
      <c r="D641" s="69" t="s">
        <v>7274</v>
      </c>
      <c r="E641" s="74"/>
    </row>
    <row r="642">
      <c r="A642" s="69" t="s">
        <v>7576</v>
      </c>
      <c r="B642" s="131">
        <v>42311.478472222225</v>
      </c>
      <c r="C642" s="69" t="s">
        <v>7575</v>
      </c>
      <c r="D642" s="69" t="s">
        <v>7580</v>
      </c>
      <c r="E642" s="74"/>
    </row>
    <row r="643">
      <c r="A643" s="69" t="s">
        <v>4527</v>
      </c>
      <c r="B643" s="131">
        <v>42332.28680555556</v>
      </c>
      <c r="C643" s="69" t="s">
        <v>4530</v>
      </c>
      <c r="D643" s="69" t="s">
        <v>7023</v>
      </c>
      <c r="E643" s="74"/>
    </row>
    <row r="644">
      <c r="A644" s="69" t="s">
        <v>6709</v>
      </c>
      <c r="B644" s="131">
        <v>42327.59652777778</v>
      </c>
      <c r="C644" s="69" t="s">
        <v>6708</v>
      </c>
      <c r="D644" s="69" t="s">
        <v>6713</v>
      </c>
      <c r="E644" s="74"/>
    </row>
    <row r="645">
      <c r="A645" s="69" t="s">
        <v>1854</v>
      </c>
      <c r="B645" s="131">
        <v>42310.811111111114</v>
      </c>
      <c r="C645" s="69" t="s">
        <v>1853</v>
      </c>
      <c r="D645" s="69" t="s">
        <v>1858</v>
      </c>
      <c r="E645" s="74"/>
    </row>
    <row r="646">
      <c r="A646" s="69" t="s">
        <v>6313</v>
      </c>
      <c r="B646" s="131">
        <v>42310.47708333333</v>
      </c>
      <c r="C646" s="69" t="s">
        <v>6317</v>
      </c>
      <c r="D646" s="69" t="s">
        <v>7339</v>
      </c>
      <c r="E646" s="74"/>
    </row>
    <row r="647">
      <c r="A647" s="69" t="s">
        <v>3746</v>
      </c>
      <c r="B647" s="131">
        <v>42312.62430555555</v>
      </c>
      <c r="C647" s="69" t="s">
        <v>3750</v>
      </c>
      <c r="D647" s="69" t="s">
        <v>6518</v>
      </c>
      <c r="E647" s="74"/>
    </row>
    <row r="648">
      <c r="A648" s="69" t="s">
        <v>7344</v>
      </c>
      <c r="B648" s="131">
        <v>42325.535416666666</v>
      </c>
      <c r="C648" s="69" t="s">
        <v>7343</v>
      </c>
      <c r="D648" s="69" t="s">
        <v>7347</v>
      </c>
      <c r="E648" s="74"/>
    </row>
    <row r="649">
      <c r="A649" s="69" t="s">
        <v>7210</v>
      </c>
      <c r="B649" s="131">
        <v>42329.36041666667</v>
      </c>
      <c r="C649" s="69" t="s">
        <v>7215</v>
      </c>
      <c r="D649" s="69" t="s">
        <v>7524</v>
      </c>
      <c r="E649" s="74"/>
    </row>
    <row r="650">
      <c r="A650" s="69" t="s">
        <v>6473</v>
      </c>
      <c r="B650" s="131">
        <v>42317.54791666667</v>
      </c>
      <c r="C650" s="69" t="s">
        <v>6476</v>
      </c>
      <c r="D650" s="69" t="s">
        <v>6973</v>
      </c>
      <c r="E650" s="74"/>
    </row>
    <row r="651">
      <c r="A651" s="69" t="s">
        <v>7393</v>
      </c>
      <c r="B651" s="131">
        <v>42317.81875</v>
      </c>
      <c r="C651" s="69" t="s">
        <v>7392</v>
      </c>
      <c r="D651" s="69" t="s">
        <v>7396</v>
      </c>
      <c r="E651" s="74"/>
    </row>
    <row r="652">
      <c r="A652" s="69" t="s">
        <v>7399</v>
      </c>
      <c r="B652" s="131">
        <v>42318.26458333333</v>
      </c>
      <c r="C652" s="69" t="s">
        <v>7398</v>
      </c>
      <c r="D652" s="69" t="s">
        <v>7401</v>
      </c>
      <c r="E652" s="74"/>
    </row>
    <row r="653">
      <c r="A653" s="69" t="s">
        <v>4992</v>
      </c>
      <c r="B653" s="131">
        <v>42328.549305555556</v>
      </c>
      <c r="C653" s="69" t="s">
        <v>4998</v>
      </c>
      <c r="D653" s="69" t="s">
        <v>7314</v>
      </c>
      <c r="E653" s="74"/>
    </row>
    <row r="654">
      <c r="A654" s="69" t="s">
        <v>7263</v>
      </c>
      <c r="B654" s="131">
        <v>42331.67986111111</v>
      </c>
      <c r="C654" s="69" t="s">
        <v>7262</v>
      </c>
      <c r="D654" s="69" t="s">
        <v>7266</v>
      </c>
      <c r="E654" s="74"/>
    </row>
    <row r="655">
      <c r="A655" s="69" t="s">
        <v>6799</v>
      </c>
      <c r="B655" s="131">
        <v>42325.49444444444</v>
      </c>
      <c r="C655" s="69" t="s">
        <v>6804</v>
      </c>
      <c r="D655" s="69" t="s">
        <v>7288</v>
      </c>
      <c r="E655" s="74"/>
    </row>
    <row r="656">
      <c r="A656" s="69" t="s">
        <v>5838</v>
      </c>
      <c r="B656" s="131">
        <v>42310.36319444444</v>
      </c>
      <c r="C656" s="69" t="s">
        <v>5837</v>
      </c>
      <c r="D656" s="69" t="s">
        <v>5846</v>
      </c>
      <c r="E656" s="74"/>
    </row>
    <row r="657">
      <c r="A657" s="69" t="s">
        <v>7476</v>
      </c>
      <c r="B657" s="131">
        <v>42331.79027777778</v>
      </c>
      <c r="C657" s="69" t="s">
        <v>7475</v>
      </c>
      <c r="D657" s="69" t="s">
        <v>7479</v>
      </c>
      <c r="E657" s="74"/>
    </row>
    <row r="658">
      <c r="A658" s="69" t="s">
        <v>7036</v>
      </c>
      <c r="B658" s="131">
        <v>42326.717361111114</v>
      </c>
      <c r="C658" s="69" t="s">
        <v>7035</v>
      </c>
      <c r="D658" s="69" t="s">
        <v>7041</v>
      </c>
      <c r="E658" s="74"/>
    </row>
    <row r="659">
      <c r="A659" s="69" t="s">
        <v>2674</v>
      </c>
      <c r="B659" s="131">
        <v>42314.45277777778</v>
      </c>
      <c r="C659" s="74"/>
      <c r="D659" s="69" t="s">
        <v>6832</v>
      </c>
      <c r="E659" s="74"/>
    </row>
    <row r="660">
      <c r="A660" s="69" t="s">
        <v>6355</v>
      </c>
      <c r="B660" s="131">
        <v>42317.63680555556</v>
      </c>
      <c r="C660" s="69" t="s">
        <v>6361</v>
      </c>
      <c r="D660" s="69" t="s">
        <v>6743</v>
      </c>
      <c r="E660" s="74"/>
    </row>
    <row r="661">
      <c r="A661" s="69" t="s">
        <v>6501</v>
      </c>
      <c r="B661" s="131">
        <v>42331.62847222222</v>
      </c>
      <c r="C661" s="69" t="s">
        <v>6486</v>
      </c>
      <c r="D661" s="69" t="s">
        <v>6869</v>
      </c>
      <c r="E661" s="74"/>
    </row>
    <row r="662">
      <c r="A662" s="69" t="s">
        <v>6288</v>
      </c>
      <c r="B662" s="131">
        <v>42324.27222222222</v>
      </c>
      <c r="C662" s="69" t="s">
        <v>6292</v>
      </c>
      <c r="D662" s="69" t="s">
        <v>6835</v>
      </c>
      <c r="E662" s="74"/>
    </row>
    <row r="663">
      <c r="A663" s="69" t="s">
        <v>6255</v>
      </c>
      <c r="B663" s="131">
        <v>42329.64722222222</v>
      </c>
      <c r="C663" s="69" t="s">
        <v>6260</v>
      </c>
      <c r="D663" s="69" t="s">
        <v>6600</v>
      </c>
      <c r="E663" s="74"/>
    </row>
    <row r="664">
      <c r="A664" s="69" t="s">
        <v>4550</v>
      </c>
      <c r="B664" s="131">
        <v>42322.572222222225</v>
      </c>
      <c r="C664" s="69" t="s">
        <v>4554</v>
      </c>
      <c r="D664" s="69" t="s">
        <v>7306</v>
      </c>
      <c r="E664" s="74"/>
    </row>
    <row r="665">
      <c r="A665" s="69" t="s">
        <v>6639</v>
      </c>
      <c r="B665" s="131">
        <v>42318.67847222222</v>
      </c>
      <c r="C665" s="69" t="s">
        <v>6638</v>
      </c>
      <c r="D665" s="69" t="s">
        <v>6643</v>
      </c>
      <c r="E665" s="74"/>
    </row>
    <row r="666">
      <c r="A666" s="69" t="s">
        <v>5981</v>
      </c>
      <c r="B666" s="131">
        <v>42315.55902777778</v>
      </c>
      <c r="C666" s="69" t="s">
        <v>5985</v>
      </c>
      <c r="D666" s="69" t="s">
        <v>7130</v>
      </c>
      <c r="E666" s="74"/>
    </row>
    <row r="667">
      <c r="A667" s="69" t="s">
        <v>6565</v>
      </c>
      <c r="B667" s="131">
        <v>42312.54513888889</v>
      </c>
      <c r="C667" s="69" t="s">
        <v>6564</v>
      </c>
      <c r="D667" s="69" t="s">
        <v>6567</v>
      </c>
      <c r="E667" s="74"/>
    </row>
    <row r="668">
      <c r="A668" s="69" t="s">
        <v>4824</v>
      </c>
      <c r="B668" s="131">
        <v>42331.70694444444</v>
      </c>
      <c r="C668" s="69" t="s">
        <v>4828</v>
      </c>
      <c r="D668" s="69" t="s">
        <v>7310</v>
      </c>
      <c r="E668" s="74"/>
    </row>
    <row r="669">
      <c r="A669" s="69" t="s">
        <v>5990</v>
      </c>
      <c r="B669" s="131">
        <v>42326.60972222222</v>
      </c>
      <c r="C669" s="74"/>
      <c r="D669" s="69" t="s">
        <v>7170</v>
      </c>
      <c r="E669" s="74"/>
    </row>
    <row r="670">
      <c r="A670" s="69" t="s">
        <v>6730</v>
      </c>
      <c r="B670" s="131">
        <v>42324.68819444445</v>
      </c>
      <c r="C670" s="69" t="s">
        <v>6729</v>
      </c>
      <c r="D670" s="69" t="s">
        <v>6734</v>
      </c>
      <c r="E670" s="74"/>
    </row>
    <row r="671">
      <c r="A671" s="69" t="s">
        <v>6625</v>
      </c>
      <c r="B671" s="131">
        <v>42330.529861111114</v>
      </c>
      <c r="C671" s="69" t="s">
        <v>6624</v>
      </c>
      <c r="D671" s="69" t="s">
        <v>6630</v>
      </c>
      <c r="E671" s="74"/>
    </row>
    <row r="672">
      <c r="A672" s="69" t="s">
        <v>6618</v>
      </c>
      <c r="B672" s="131">
        <v>42326.83541666667</v>
      </c>
      <c r="C672" s="69" t="s">
        <v>6617</v>
      </c>
      <c r="D672" s="69" t="s">
        <v>6620</v>
      </c>
      <c r="E672" s="74"/>
    </row>
    <row r="673">
      <c r="A673" s="69" t="s">
        <v>5093</v>
      </c>
      <c r="B673" s="131">
        <v>42313.64444444444</v>
      </c>
      <c r="C673" s="69" t="s">
        <v>5098</v>
      </c>
      <c r="D673" s="69" t="s">
        <v>7365</v>
      </c>
      <c r="E673" s="74"/>
    </row>
    <row r="674">
      <c r="A674" s="69" t="s">
        <v>5203</v>
      </c>
      <c r="B674" s="131">
        <v>42311.91875</v>
      </c>
      <c r="C674" s="69" t="s">
        <v>5208</v>
      </c>
      <c r="D674" s="69" t="s">
        <v>7096</v>
      </c>
      <c r="E674" s="74"/>
    </row>
    <row r="675">
      <c r="A675" s="69" t="s">
        <v>5787</v>
      </c>
      <c r="B675" s="131">
        <v>42318.68958333333</v>
      </c>
      <c r="C675" s="69" t="s">
        <v>5789</v>
      </c>
      <c r="D675" s="69" t="s">
        <v>6781</v>
      </c>
      <c r="E675" s="74"/>
    </row>
    <row r="676">
      <c r="A676" s="69" t="s">
        <v>4028</v>
      </c>
      <c r="B676" s="131">
        <v>42320.55069444444</v>
      </c>
      <c r="C676" s="69" t="s">
        <v>4026</v>
      </c>
      <c r="D676" s="69" t="s">
        <v>4031</v>
      </c>
      <c r="E676" s="74"/>
    </row>
    <row r="677">
      <c r="A677" s="69" t="s">
        <v>6816</v>
      </c>
      <c r="B677" s="131">
        <v>42327.47430555556</v>
      </c>
      <c r="C677" s="69" t="s">
        <v>6820</v>
      </c>
      <c r="D677" s="69" t="s">
        <v>7371</v>
      </c>
      <c r="E677" s="74"/>
    </row>
    <row r="678">
      <c r="A678" s="69" t="s">
        <v>7382</v>
      </c>
      <c r="B678" s="131">
        <v>42310.566666666666</v>
      </c>
      <c r="C678" s="69" t="s">
        <v>7381</v>
      </c>
      <c r="D678" s="69" t="s">
        <v>7384</v>
      </c>
      <c r="E678" s="74"/>
    </row>
    <row r="679">
      <c r="A679" s="69" t="s">
        <v>5070</v>
      </c>
      <c r="B679" s="131">
        <v>42331.572222222225</v>
      </c>
      <c r="C679" s="69" t="s">
        <v>5075</v>
      </c>
      <c r="D679" s="69" t="s">
        <v>6723</v>
      </c>
      <c r="E679" s="74"/>
    </row>
    <row r="680">
      <c r="A680" s="69" t="s">
        <v>6863</v>
      </c>
      <c r="B680" s="131">
        <v>42318.8</v>
      </c>
      <c r="C680" s="69" t="s">
        <v>6862</v>
      </c>
      <c r="D680" s="69" t="s">
        <v>6866</v>
      </c>
      <c r="E680" s="74"/>
    </row>
    <row r="681">
      <c r="A681" s="69" t="s">
        <v>5862</v>
      </c>
      <c r="B681" s="131">
        <v>42317.7375</v>
      </c>
      <c r="C681" s="69" t="s">
        <v>5866</v>
      </c>
      <c r="D681" s="69" t="s">
        <v>7557</v>
      </c>
      <c r="E681" s="74"/>
    </row>
    <row r="682">
      <c r="A682" s="69" t="s">
        <v>2543</v>
      </c>
      <c r="B682" s="131">
        <v>42331.319444444445</v>
      </c>
      <c r="C682" s="69" t="s">
        <v>2541</v>
      </c>
      <c r="D682" s="69" t="s">
        <v>7053</v>
      </c>
      <c r="E682" s="74"/>
    </row>
    <row r="683">
      <c r="A683" s="69" t="s">
        <v>2746</v>
      </c>
      <c r="B683" s="131">
        <v>42310.86388888889</v>
      </c>
      <c r="C683" s="69" t="s">
        <v>2751</v>
      </c>
      <c r="D683" s="69" t="s">
        <v>7378</v>
      </c>
      <c r="E683" s="74"/>
    </row>
    <row r="684">
      <c r="A684" s="69" t="s">
        <v>5799</v>
      </c>
      <c r="B684" s="131">
        <v>42321.36319444444</v>
      </c>
      <c r="C684" s="69" t="s">
        <v>5804</v>
      </c>
      <c r="D684" s="69" t="s">
        <v>6857</v>
      </c>
      <c r="E684" s="74"/>
    </row>
    <row r="685">
      <c r="A685" s="69" t="s">
        <v>5775</v>
      </c>
      <c r="B685" s="131">
        <v>42318.85138888889</v>
      </c>
      <c r="C685" s="69" t="s">
        <v>5779</v>
      </c>
      <c r="D685" s="69" t="s">
        <v>6704</v>
      </c>
      <c r="E685" s="74"/>
    </row>
    <row r="686">
      <c r="A686" s="69" t="s">
        <v>4974</v>
      </c>
      <c r="B686" s="131">
        <v>42328.74375</v>
      </c>
      <c r="C686" s="69" t="s">
        <v>4978</v>
      </c>
      <c r="D686" s="69" t="s">
        <v>6667</v>
      </c>
      <c r="E686" s="74"/>
    </row>
    <row r="687">
      <c r="A687" s="69" t="s">
        <v>3658</v>
      </c>
      <c r="B687" s="131">
        <v>42312.66180555556</v>
      </c>
      <c r="C687" s="69" t="s">
        <v>3665</v>
      </c>
      <c r="D687" s="69" t="s">
        <v>7541</v>
      </c>
      <c r="E687" s="74"/>
    </row>
    <row r="688">
      <c r="A688" s="69" t="s">
        <v>3787</v>
      </c>
      <c r="B688" s="131">
        <v>42332.62222222222</v>
      </c>
      <c r="C688" s="69" t="s">
        <v>3791</v>
      </c>
      <c r="D688" s="69" t="s">
        <v>6680</v>
      </c>
      <c r="E688" s="74"/>
    </row>
    <row r="689">
      <c r="A689" s="69" t="s">
        <v>7088</v>
      </c>
      <c r="B689" s="131">
        <v>42327.256944444445</v>
      </c>
      <c r="C689" s="69" t="s">
        <v>7087</v>
      </c>
      <c r="D689" s="69" t="s">
        <v>7091</v>
      </c>
      <c r="E689" s="74"/>
    </row>
    <row r="690">
      <c r="A690" s="69" t="s">
        <v>4963</v>
      </c>
      <c r="B690" s="131">
        <v>42325.79236111111</v>
      </c>
      <c r="C690" s="69" t="s">
        <v>4965</v>
      </c>
      <c r="D690" s="69" t="s">
        <v>6504</v>
      </c>
      <c r="E690" s="74"/>
    </row>
    <row r="691">
      <c r="A691" s="69" t="s">
        <v>7076</v>
      </c>
      <c r="B691" s="131">
        <v>42310.57152777778</v>
      </c>
      <c r="C691" s="69" t="s">
        <v>7075</v>
      </c>
      <c r="D691" s="69" t="s">
        <v>7080</v>
      </c>
      <c r="E691" s="74"/>
    </row>
    <row r="692">
      <c r="A692" s="69" t="s">
        <v>7487</v>
      </c>
      <c r="B692" s="131">
        <v>42333.81805555556</v>
      </c>
      <c r="C692" s="69" t="s">
        <v>7486</v>
      </c>
      <c r="D692" s="69" t="s">
        <v>7490</v>
      </c>
      <c r="E692" s="74"/>
    </row>
    <row r="693">
      <c r="A693" s="69" t="s">
        <v>7442</v>
      </c>
      <c r="B693" s="131">
        <v>42325.8125</v>
      </c>
      <c r="C693" s="69" t="s">
        <v>7441</v>
      </c>
      <c r="D693" s="69" t="s">
        <v>7444</v>
      </c>
      <c r="E693" s="74"/>
    </row>
    <row r="694">
      <c r="A694" s="69" t="s">
        <v>5767</v>
      </c>
      <c r="B694" s="131">
        <v>42310.38125</v>
      </c>
      <c r="C694" s="69" t="s">
        <v>5771</v>
      </c>
      <c r="D694" s="69" t="s">
        <v>6614</v>
      </c>
      <c r="E694" s="74"/>
    </row>
    <row r="695">
      <c r="A695" s="69" t="s">
        <v>3636</v>
      </c>
      <c r="B695" s="131">
        <v>42327.77361111111</v>
      </c>
      <c r="C695" s="69" t="s">
        <v>3641</v>
      </c>
      <c r="D695" s="69" t="s">
        <v>7368</v>
      </c>
      <c r="E695" s="74"/>
    </row>
    <row r="696">
      <c r="A696" s="69" t="s">
        <v>3769</v>
      </c>
      <c r="B696" s="131">
        <v>42332.29513888889</v>
      </c>
      <c r="C696" s="69" t="s">
        <v>3775</v>
      </c>
      <c r="D696" s="69" t="s">
        <v>6649</v>
      </c>
      <c r="E696" s="74"/>
    </row>
    <row r="697">
      <c r="A697" s="69" t="s">
        <v>7062</v>
      </c>
      <c r="B697" s="131">
        <v>42312.32152777778</v>
      </c>
      <c r="C697" s="69" t="s">
        <v>7061</v>
      </c>
      <c r="D697" s="69" t="s">
        <v>7065</v>
      </c>
      <c r="E697" s="74"/>
    </row>
    <row r="698">
      <c r="A698" s="69" t="s">
        <v>6772</v>
      </c>
      <c r="B698" s="131">
        <v>42338.69513888889</v>
      </c>
      <c r="C698" s="69" t="s">
        <v>6777</v>
      </c>
      <c r="D698" s="69" t="s">
        <v>7056</v>
      </c>
      <c r="E698" s="74"/>
    </row>
    <row r="699">
      <c r="A699" s="69" t="s">
        <v>5543</v>
      </c>
      <c r="B699" s="131">
        <v>42326.57708333333</v>
      </c>
      <c r="C699" s="69" t="s">
        <v>5550</v>
      </c>
      <c r="D699" s="69" t="s">
        <v>7198</v>
      </c>
      <c r="E699" s="74"/>
    </row>
    <row r="700">
      <c r="A700" s="69" t="s">
        <v>7465</v>
      </c>
      <c r="B700" s="131">
        <v>42328.839583333334</v>
      </c>
      <c r="C700" s="69" t="s">
        <v>7464</v>
      </c>
      <c r="D700" s="69" t="s">
        <v>7467</v>
      </c>
      <c r="E700" s="74"/>
    </row>
    <row r="701">
      <c r="A701" s="69" t="s">
        <v>6918</v>
      </c>
      <c r="B701" s="131">
        <v>42313.450694444444</v>
      </c>
      <c r="C701" s="69" t="s">
        <v>6917</v>
      </c>
      <c r="D701" s="69" t="s">
        <v>6921</v>
      </c>
      <c r="E701" s="74"/>
    </row>
    <row r="702">
      <c r="A702" s="69" t="s">
        <v>6594</v>
      </c>
      <c r="B702" s="131">
        <v>42313.629166666666</v>
      </c>
      <c r="C702" s="69" t="s">
        <v>6593</v>
      </c>
      <c r="D702" s="69" t="s">
        <v>6597</v>
      </c>
      <c r="E702" s="74"/>
    </row>
    <row r="703">
      <c r="A703" s="69" t="s">
        <v>7292</v>
      </c>
      <c r="B703" s="131">
        <v>42325.62291666667</v>
      </c>
      <c r="C703" s="69" t="s">
        <v>7291</v>
      </c>
      <c r="D703" s="69" t="s">
        <v>7294</v>
      </c>
      <c r="E703" s="74"/>
    </row>
    <row r="704">
      <c r="A704" s="69" t="s">
        <v>6609</v>
      </c>
      <c r="B704" s="131">
        <v>42332.336805555555</v>
      </c>
      <c r="C704" s="69" t="s">
        <v>6607</v>
      </c>
      <c r="D704" s="69" t="s">
        <v>6611</v>
      </c>
      <c r="E704" s="74"/>
    </row>
    <row r="705">
      <c r="A705" s="69" t="s">
        <v>5568</v>
      </c>
      <c r="B705" s="131">
        <v>42331.60277777778</v>
      </c>
      <c r="C705" s="69" t="s">
        <v>5575</v>
      </c>
      <c r="D705" s="69" t="s">
        <v>7504</v>
      </c>
      <c r="E705" s="74"/>
    </row>
    <row r="706">
      <c r="A706" s="69" t="s">
        <v>1479</v>
      </c>
      <c r="B706" s="131">
        <v>42317.48055555556</v>
      </c>
      <c r="C706" s="69" t="s">
        <v>1478</v>
      </c>
      <c r="D706" s="69" t="s">
        <v>1484</v>
      </c>
      <c r="E706" s="74"/>
    </row>
    <row r="707">
      <c r="A707" s="69" t="s">
        <v>6655</v>
      </c>
      <c r="B707" s="131">
        <v>42310.79861111111</v>
      </c>
      <c r="C707" s="69" t="s">
        <v>6654</v>
      </c>
      <c r="D707" s="69" t="s">
        <v>6658</v>
      </c>
      <c r="E707" s="74"/>
    </row>
    <row r="708">
      <c r="A708" s="69" t="s">
        <v>6755</v>
      </c>
      <c r="B708" s="131">
        <v>42331.58125</v>
      </c>
      <c r="C708" s="69" t="s">
        <v>6759</v>
      </c>
      <c r="D708" s="69" t="s">
        <v>6850</v>
      </c>
      <c r="E708" s="74"/>
    </row>
    <row r="709">
      <c r="A709" s="69" t="s">
        <v>7535</v>
      </c>
      <c r="B709" s="131">
        <v>42314.45694444444</v>
      </c>
      <c r="C709" s="69" t="s">
        <v>7534</v>
      </c>
      <c r="D709" s="69" t="s">
        <v>7539</v>
      </c>
      <c r="E709" s="74"/>
    </row>
    <row r="710">
      <c r="A710" s="69" t="s">
        <v>2217</v>
      </c>
      <c r="B710" s="131">
        <v>42311.84027777778</v>
      </c>
      <c r="C710" s="69" t="s">
        <v>2214</v>
      </c>
      <c r="D710" s="69" t="s">
        <v>6993</v>
      </c>
      <c r="E710" s="74"/>
    </row>
    <row r="711">
      <c r="A711" s="69" t="s">
        <v>5493</v>
      </c>
      <c r="B711" s="131">
        <v>42313.709027777775</v>
      </c>
      <c r="C711" s="69" t="s">
        <v>5498</v>
      </c>
      <c r="D711" s="69" t="s">
        <v>7003</v>
      </c>
      <c r="E711" s="74"/>
    </row>
    <row r="712">
      <c r="A712" s="69" t="s">
        <v>4153</v>
      </c>
      <c r="B712" s="131">
        <v>42320.16111111111</v>
      </c>
      <c r="C712" s="69" t="s">
        <v>4157</v>
      </c>
      <c r="D712" s="69" t="s">
        <v>7153</v>
      </c>
      <c r="E712" s="74"/>
    </row>
    <row r="713">
      <c r="A713" s="69" t="s">
        <v>5537</v>
      </c>
      <c r="B713" s="131">
        <v>42331.84722222222</v>
      </c>
      <c r="C713" s="69" t="s">
        <v>5540</v>
      </c>
      <c r="D713" s="69" t="s">
        <v>7195</v>
      </c>
      <c r="E713" s="74"/>
    </row>
    <row r="714">
      <c r="A714" s="69" t="s">
        <v>6949</v>
      </c>
      <c r="B714" s="131">
        <v>42332.72430555556</v>
      </c>
      <c r="C714" s="69" t="s">
        <v>6951</v>
      </c>
      <c r="D714" s="69" t="s">
        <v>7268</v>
      </c>
      <c r="E714" s="74"/>
    </row>
    <row r="715">
      <c r="A715" s="69" t="s">
        <v>7016</v>
      </c>
      <c r="B715" s="131">
        <v>42310.379166666666</v>
      </c>
      <c r="C715" s="69" t="s">
        <v>7015</v>
      </c>
      <c r="D715" s="69" t="s">
        <v>7021</v>
      </c>
      <c r="E715" s="74"/>
    </row>
    <row r="716">
      <c r="A716" s="69" t="s">
        <v>7138</v>
      </c>
      <c r="B716" s="131">
        <v>42314.71875</v>
      </c>
      <c r="C716" s="69" t="s">
        <v>7136</v>
      </c>
      <c r="D716" s="69" t="s">
        <v>7141</v>
      </c>
      <c r="E716" s="74"/>
    </row>
    <row r="717">
      <c r="A717" s="69" t="s">
        <v>6886</v>
      </c>
      <c r="B717" s="131">
        <v>42329.36388888889</v>
      </c>
      <c r="C717" s="69" t="s">
        <v>6885</v>
      </c>
      <c r="D717" s="69" t="s">
        <v>6892</v>
      </c>
      <c r="E717" s="74"/>
    </row>
    <row r="718">
      <c r="A718" s="69" t="s">
        <v>7405</v>
      </c>
      <c r="B718" s="131">
        <v>42318.40694444445</v>
      </c>
      <c r="C718" s="69" t="s">
        <v>7404</v>
      </c>
      <c r="D718" s="69" t="s">
        <v>7407</v>
      </c>
      <c r="E718" s="74"/>
    </row>
    <row r="719">
      <c r="A719" s="69" t="s">
        <v>5423</v>
      </c>
      <c r="B719" s="131">
        <v>42313.36944444444</v>
      </c>
      <c r="C719" s="69" t="s">
        <v>5422</v>
      </c>
      <c r="D719" s="69" t="s">
        <v>5427</v>
      </c>
      <c r="E719" s="74"/>
    </row>
    <row r="720">
      <c r="A720" s="69" t="s">
        <v>6493</v>
      </c>
      <c r="B720" s="131">
        <v>42329.31875</v>
      </c>
      <c r="C720" s="69" t="s">
        <v>6486</v>
      </c>
      <c r="D720" s="69" t="s">
        <v>6869</v>
      </c>
      <c r="E720" s="74"/>
    </row>
    <row r="721">
      <c r="A721" s="69" t="s">
        <v>3590</v>
      </c>
      <c r="B721" s="131">
        <v>42321.93958333333</v>
      </c>
      <c r="C721" s="69" t="s">
        <v>3592</v>
      </c>
      <c r="D721" s="69" t="s">
        <v>7106</v>
      </c>
      <c r="E721" s="74"/>
    </row>
    <row r="722">
      <c r="A722" s="69" t="s">
        <v>5840</v>
      </c>
      <c r="B722" s="131">
        <v>42318.478472222225</v>
      </c>
      <c r="C722" s="69" t="s">
        <v>5845</v>
      </c>
      <c r="D722" s="69" t="s">
        <v>7185</v>
      </c>
      <c r="E722" s="74"/>
    </row>
    <row r="723">
      <c r="A723" s="69" t="s">
        <v>6661</v>
      </c>
      <c r="B723" s="131">
        <v>42312.475694444445</v>
      </c>
      <c r="C723" s="69" t="s">
        <v>6660</v>
      </c>
      <c r="D723" s="69" t="s">
        <v>6664</v>
      </c>
      <c r="E723" s="74"/>
    </row>
    <row r="724">
      <c r="A724" s="69" t="s">
        <v>7499</v>
      </c>
      <c r="B724" s="131">
        <v>42336.370833333334</v>
      </c>
      <c r="C724" s="69" t="s">
        <v>7498</v>
      </c>
      <c r="D724" s="69" t="s">
        <v>7501</v>
      </c>
      <c r="E724" s="74"/>
    </row>
    <row r="725">
      <c r="A725" s="69" t="s">
        <v>5783</v>
      </c>
      <c r="B725" s="131">
        <v>42318.618055555555</v>
      </c>
      <c r="C725" s="69" t="s">
        <v>5785</v>
      </c>
      <c r="D725" s="69" t="s">
        <v>6778</v>
      </c>
      <c r="E725" s="74"/>
    </row>
    <row r="726">
      <c r="A726" s="69" t="s">
        <v>3623</v>
      </c>
      <c r="B726" s="131">
        <v>42331.38680555556</v>
      </c>
      <c r="C726" s="69" t="s">
        <v>3627</v>
      </c>
      <c r="D726" s="69" t="s">
        <v>7271</v>
      </c>
      <c r="E726" s="74"/>
    </row>
    <row r="727">
      <c r="A727" s="69" t="s">
        <v>6895</v>
      </c>
      <c r="B727" s="131">
        <v>42331.45277777778</v>
      </c>
      <c r="C727" s="69" t="s">
        <v>6894</v>
      </c>
      <c r="D727" s="69" t="s">
        <v>6898</v>
      </c>
      <c r="E727" s="74"/>
    </row>
    <row r="728">
      <c r="A728" s="69" t="s">
        <v>7436</v>
      </c>
      <c r="B728" s="131">
        <v>42324.481944444444</v>
      </c>
      <c r="C728" s="69" t="s">
        <v>7435</v>
      </c>
      <c r="D728" s="69" t="s">
        <v>7439</v>
      </c>
      <c r="E728" s="74"/>
    </row>
    <row r="729">
      <c r="A729" s="69" t="s">
        <v>6440</v>
      </c>
      <c r="B729" s="131">
        <v>42326.35902777778</v>
      </c>
      <c r="C729" s="69" t="s">
        <v>6442</v>
      </c>
      <c r="D729" s="69" t="s">
        <v>7571</v>
      </c>
      <c r="E729" s="74"/>
    </row>
    <row r="730">
      <c r="A730" s="69" t="s">
        <v>7459</v>
      </c>
      <c r="B730" s="131">
        <v>42328.708333333336</v>
      </c>
      <c r="C730" s="69" t="s">
        <v>7458</v>
      </c>
      <c r="D730" s="69" t="s">
        <v>7461</v>
      </c>
      <c r="E730" s="74"/>
    </row>
    <row r="731">
      <c r="A731" s="69" t="s">
        <v>6180</v>
      </c>
      <c r="B731" s="131">
        <v>42318.802777777775</v>
      </c>
      <c r="C731" s="69" t="s">
        <v>6184</v>
      </c>
      <c r="D731" s="69" t="s">
        <v>7527</v>
      </c>
      <c r="E731" s="74"/>
    </row>
    <row r="732">
      <c r="A732" s="69" t="s">
        <v>6737</v>
      </c>
      <c r="B732" s="131">
        <v>42327.99236111111</v>
      </c>
      <c r="C732" s="69" t="s">
        <v>6736</v>
      </c>
      <c r="D732" s="69" t="s">
        <v>6740</v>
      </c>
      <c r="E732" s="74"/>
    </row>
    <row r="733">
      <c r="A733" s="69" t="s">
        <v>6901</v>
      </c>
      <c r="B733" s="131">
        <v>42332.40347222222</v>
      </c>
      <c r="C733" s="69" t="s">
        <v>6900</v>
      </c>
      <c r="D733" s="69" t="s">
        <v>6903</v>
      </c>
      <c r="E733" s="74"/>
    </row>
    <row r="734">
      <c r="A734" s="69" t="s">
        <v>7388</v>
      </c>
      <c r="B734" s="131">
        <v>42312.06319444445</v>
      </c>
      <c r="C734" s="69" t="s">
        <v>7386</v>
      </c>
      <c r="D734" s="69" t="s">
        <v>7390</v>
      </c>
      <c r="E734" s="74"/>
    </row>
    <row r="735">
      <c r="A735" s="69" t="s">
        <v>6968</v>
      </c>
      <c r="B735" s="131">
        <v>42326.794444444444</v>
      </c>
      <c r="C735" s="69" t="s">
        <v>6967</v>
      </c>
      <c r="D735" s="69" t="s">
        <v>6970</v>
      </c>
      <c r="E735" s="74"/>
    </row>
    <row r="736">
      <c r="A736" s="69" t="s">
        <v>5161</v>
      </c>
      <c r="B736" s="131">
        <v>42328.490277777775</v>
      </c>
      <c r="C736" s="69" t="s">
        <v>5165</v>
      </c>
      <c r="D736" s="69" t="s">
        <v>6770</v>
      </c>
      <c r="E736" s="74"/>
    </row>
    <row r="737">
      <c r="A737" s="69" t="s">
        <v>5527</v>
      </c>
      <c r="B737" s="131">
        <v>42331.53611111111</v>
      </c>
      <c r="C737" s="69" t="s">
        <v>5532</v>
      </c>
      <c r="D737" s="69" t="s">
        <v>7192</v>
      </c>
      <c r="E737" s="74"/>
    </row>
    <row r="738">
      <c r="A738" s="69" t="s">
        <v>7470</v>
      </c>
      <c r="B738" s="131">
        <v>42331.626388888886</v>
      </c>
      <c r="C738" s="69" t="s">
        <v>7469</v>
      </c>
      <c r="D738" s="69" t="s">
        <v>7473</v>
      </c>
      <c r="E738" s="74"/>
    </row>
    <row r="739">
      <c r="A739" s="69" t="s">
        <v>4984</v>
      </c>
      <c r="B739" s="131">
        <v>42324.26458333333</v>
      </c>
      <c r="C739" s="69" t="s">
        <v>4989</v>
      </c>
      <c r="D739" s="69" t="s">
        <v>7118</v>
      </c>
      <c r="E739" s="74"/>
    </row>
    <row r="740">
      <c r="A740" s="69" t="s">
        <v>7493</v>
      </c>
      <c r="B740" s="131">
        <v>42334.413194444445</v>
      </c>
      <c r="C740" s="69" t="s">
        <v>7492</v>
      </c>
      <c r="D740" s="69" t="s">
        <v>7496</v>
      </c>
      <c r="E740" s="74"/>
    </row>
    <row r="741">
      <c r="A741" s="69" t="s">
        <v>300</v>
      </c>
      <c r="B741" s="131">
        <v>42312.21388888889</v>
      </c>
      <c r="C741" s="69" t="s">
        <v>299</v>
      </c>
      <c r="D741" s="69" t="s">
        <v>7048</v>
      </c>
      <c r="E741" s="74"/>
    </row>
    <row r="742">
      <c r="A742" s="69" t="s">
        <v>2340</v>
      </c>
      <c r="B742" s="131">
        <v>42311.84097222222</v>
      </c>
      <c r="C742" s="69" t="s">
        <v>6997</v>
      </c>
      <c r="D742" s="69" t="s">
        <v>6998</v>
      </c>
      <c r="E742" s="74"/>
    </row>
    <row r="743">
      <c r="A743" s="69" t="s">
        <v>6151</v>
      </c>
      <c r="B743" s="131">
        <v>42344.47986111111</v>
      </c>
      <c r="C743" s="69" t="s">
        <v>6150</v>
      </c>
      <c r="D743" s="69" t="s">
        <v>6153</v>
      </c>
      <c r="E743" s="74"/>
    </row>
    <row r="744">
      <c r="A744" s="69" t="s">
        <v>7163</v>
      </c>
      <c r="B744" s="131">
        <v>42331.71319444444</v>
      </c>
      <c r="C744" s="69" t="s">
        <v>7162</v>
      </c>
      <c r="D744" s="69" t="s">
        <v>7167</v>
      </c>
      <c r="E744" s="74"/>
    </row>
    <row r="745">
      <c r="A745" s="69" t="s">
        <v>7062</v>
      </c>
      <c r="B745" s="131">
        <v>42312.31805555556</v>
      </c>
      <c r="C745" s="69" t="s">
        <v>7061</v>
      </c>
      <c r="D745" s="69" t="s">
        <v>7065</v>
      </c>
      <c r="E745" s="74"/>
    </row>
    <row r="746">
      <c r="A746" s="69" t="s">
        <v>6482</v>
      </c>
      <c r="B746" s="131">
        <v>42329.31736111111</v>
      </c>
      <c r="C746" s="69" t="s">
        <v>6486</v>
      </c>
      <c r="D746" s="69" t="s">
        <v>6869</v>
      </c>
      <c r="E746" s="74"/>
    </row>
    <row r="747">
      <c r="A747" s="69" t="s">
        <v>4538</v>
      </c>
      <c r="B747" s="131">
        <v>42332.697916666664</v>
      </c>
      <c r="C747" s="69" t="s">
        <v>4542</v>
      </c>
      <c r="D747" s="69" t="s">
        <v>7026</v>
      </c>
      <c r="E747" s="74"/>
    </row>
    <row r="748">
      <c r="A748" s="69" t="s">
        <v>6531</v>
      </c>
      <c r="B748" s="131">
        <v>42328.59444444445</v>
      </c>
      <c r="C748" s="69" t="s">
        <v>6530</v>
      </c>
      <c r="D748" s="69" t="s">
        <v>6533</v>
      </c>
      <c r="E748" s="74"/>
    </row>
    <row r="749">
      <c r="A749" s="69" t="s">
        <v>7359</v>
      </c>
      <c r="B749" s="131">
        <v>42326.68263888889</v>
      </c>
      <c r="C749" s="69" t="s">
        <v>7358</v>
      </c>
      <c r="D749" s="69" t="s">
        <v>7362</v>
      </c>
      <c r="E749" s="74"/>
    </row>
    <row r="750">
      <c r="A750" s="69" t="s">
        <v>7175</v>
      </c>
      <c r="B750" s="131">
        <v>42332.57430555556</v>
      </c>
      <c r="C750" s="69" t="s">
        <v>7174</v>
      </c>
      <c r="D750" s="69" t="s">
        <v>7179</v>
      </c>
      <c r="E750" s="74"/>
    </row>
    <row r="751">
      <c r="A751" s="69" t="s">
        <v>6539</v>
      </c>
      <c r="B751" s="131">
        <v>42313.27847222222</v>
      </c>
      <c r="C751" s="69" t="s">
        <v>6537</v>
      </c>
      <c r="D751" s="69" t="s">
        <v>6541</v>
      </c>
      <c r="E751" s="74"/>
    </row>
    <row r="752">
      <c r="A752" s="69" t="s">
        <v>3551</v>
      </c>
      <c r="B752" s="131">
        <v>42320.50625</v>
      </c>
      <c r="C752" s="69" t="s">
        <v>3556</v>
      </c>
      <c r="D752" s="69" t="s">
        <v>7069</v>
      </c>
      <c r="E752" s="74"/>
    </row>
    <row r="753">
      <c r="A753" s="69" t="s">
        <v>7200</v>
      </c>
      <c r="B753" s="131">
        <v>42320.79583333333</v>
      </c>
      <c r="C753" s="69" t="s">
        <v>7204</v>
      </c>
      <c r="D753" s="69" t="s">
        <v>7242</v>
      </c>
      <c r="E753" s="74"/>
    </row>
    <row r="754">
      <c r="A754" s="69" t="s">
        <v>5809</v>
      </c>
      <c r="B754" s="131">
        <v>42326.299305555556</v>
      </c>
      <c r="C754" s="69" t="s">
        <v>5813</v>
      </c>
      <c r="D754" s="69" t="s">
        <v>6979</v>
      </c>
      <c r="E754" s="74"/>
    </row>
    <row r="755">
      <c r="A755" s="69" t="s">
        <v>5557</v>
      </c>
      <c r="B755" s="131">
        <v>42319.26666666667</v>
      </c>
      <c r="C755" s="69" t="s">
        <v>5561</v>
      </c>
      <c r="D755" s="69" t="s">
        <v>7375</v>
      </c>
      <c r="E755" s="74"/>
    </row>
    <row r="756">
      <c r="A756" s="69" t="s">
        <v>5056</v>
      </c>
      <c r="B756" s="131">
        <v>42333.010416666664</v>
      </c>
      <c r="C756" s="69" t="s">
        <v>5060</v>
      </c>
      <c r="D756" s="69" t="s">
        <v>6685</v>
      </c>
      <c r="E756" s="74"/>
    </row>
    <row r="757">
      <c r="A757" s="69" t="s">
        <v>6547</v>
      </c>
      <c r="B757" s="131">
        <v>42330.34027777778</v>
      </c>
      <c r="C757" s="69" t="s">
        <v>6546</v>
      </c>
      <c r="D757" s="69" t="s">
        <v>6550</v>
      </c>
      <c r="E757" s="74"/>
    </row>
    <row r="758">
      <c r="A758" s="69" t="s">
        <v>6942</v>
      </c>
      <c r="B758" s="131">
        <v>42339.25347222222</v>
      </c>
      <c r="C758" s="69" t="s">
        <v>6944</v>
      </c>
      <c r="D758" s="69" t="s">
        <v>7233</v>
      </c>
      <c r="E758" s="74"/>
    </row>
    <row r="759">
      <c r="A759" s="69" t="s">
        <v>6718</v>
      </c>
      <c r="B759" s="131">
        <v>42330.8125</v>
      </c>
      <c r="C759" s="69" t="s">
        <v>6717</v>
      </c>
      <c r="D759" s="69" t="s">
        <v>6721</v>
      </c>
      <c r="E759" s="74"/>
    </row>
    <row r="760">
      <c r="A760" s="69" t="s">
        <v>5830</v>
      </c>
      <c r="B760" s="131">
        <v>42320.330555555556</v>
      </c>
      <c r="C760" s="69" t="s">
        <v>5835</v>
      </c>
      <c r="D760" s="69" t="s">
        <v>7083</v>
      </c>
      <c r="E760" s="74"/>
    </row>
    <row r="761">
      <c r="A761" s="69" t="s">
        <v>7482</v>
      </c>
      <c r="B761" s="131">
        <v>42332.44861111111</v>
      </c>
      <c r="C761" s="69" t="s">
        <v>7481</v>
      </c>
      <c r="D761" s="69" t="s">
        <v>7484</v>
      </c>
      <c r="E761" s="74"/>
    </row>
    <row r="762">
      <c r="A762" s="69" t="s">
        <v>6782</v>
      </c>
      <c r="B762" s="131">
        <v>42328.05069444444</v>
      </c>
      <c r="C762" s="69" t="s">
        <v>6786</v>
      </c>
      <c r="D762" s="69" t="s">
        <v>7093</v>
      </c>
      <c r="E762" s="74"/>
    </row>
    <row r="763">
      <c r="A763" s="69" t="s">
        <v>3966</v>
      </c>
      <c r="B763" s="131">
        <v>42311.73333333333</v>
      </c>
      <c r="C763" s="69" t="s">
        <v>3971</v>
      </c>
      <c r="D763" s="69" t="s">
        <v>7112</v>
      </c>
      <c r="E763" s="74"/>
    </row>
    <row r="764">
      <c r="A764" s="69" t="s">
        <v>6808</v>
      </c>
      <c r="B764" s="131">
        <v>42324.26111111111</v>
      </c>
      <c r="C764" s="69" t="s">
        <v>6812</v>
      </c>
      <c r="D764" s="69" t="s">
        <v>7357</v>
      </c>
      <c r="E764" s="74"/>
    </row>
    <row r="765">
      <c r="A765" s="69" t="s">
        <v>7325</v>
      </c>
      <c r="B765" s="131">
        <v>42332.313888888886</v>
      </c>
      <c r="C765" s="69" t="s">
        <v>7324</v>
      </c>
      <c r="D765" s="69" t="s">
        <v>7327</v>
      </c>
      <c r="E765" s="74"/>
    </row>
    <row r="766">
      <c r="A766" s="69" t="s">
        <v>2080</v>
      </c>
      <c r="B766" s="131">
        <v>42311.802083333336</v>
      </c>
      <c r="C766" s="69" t="s">
        <v>2078</v>
      </c>
      <c r="D766" s="69" t="s">
        <v>6990</v>
      </c>
      <c r="E766" s="74"/>
    </row>
    <row r="767">
      <c r="A767" s="69" t="s">
        <v>5001</v>
      </c>
      <c r="B767" s="131">
        <v>42311.37986111111</v>
      </c>
      <c r="C767" s="69" t="s">
        <v>5005</v>
      </c>
      <c r="D767" s="69" t="s">
        <v>7336</v>
      </c>
      <c r="E767" s="74"/>
    </row>
    <row r="768">
      <c r="A768" s="69" t="s">
        <v>6825</v>
      </c>
      <c r="B768" s="131">
        <v>42317.71111111111</v>
      </c>
      <c r="C768" s="69" t="s">
        <v>6829</v>
      </c>
      <c r="D768" s="69" t="s">
        <v>7530</v>
      </c>
      <c r="E768" s="74"/>
    </row>
    <row r="769">
      <c r="A769" s="69" t="s">
        <v>6985</v>
      </c>
      <c r="B769" s="131">
        <v>42330.927777777775</v>
      </c>
      <c r="C769" s="69" t="s">
        <v>6984</v>
      </c>
      <c r="D769" s="69" t="s">
        <v>6987</v>
      </c>
      <c r="E769" s="74"/>
    </row>
    <row r="770">
      <c r="A770" s="69" t="s">
        <v>6278</v>
      </c>
      <c r="B770" s="131">
        <v>42325.31875</v>
      </c>
      <c r="C770" s="69" t="s">
        <v>6283</v>
      </c>
      <c r="D770" s="69" t="s">
        <v>6691</v>
      </c>
      <c r="E770" s="74"/>
    </row>
    <row r="771">
      <c r="A771" s="69" t="s">
        <v>4747</v>
      </c>
      <c r="B771" s="131">
        <v>42325.32708333333</v>
      </c>
      <c r="C771" s="69" t="s">
        <v>4754</v>
      </c>
      <c r="D771" s="69" t="s">
        <v>6552</v>
      </c>
      <c r="E771" s="74"/>
    </row>
    <row r="772">
      <c r="A772" s="69" t="s">
        <v>6926</v>
      </c>
      <c r="B772" s="131">
        <v>42310.6625</v>
      </c>
      <c r="C772" s="69" t="s">
        <v>6925</v>
      </c>
      <c r="D772" s="69" t="s">
        <v>6930</v>
      </c>
      <c r="E772" s="74"/>
    </row>
    <row r="773">
      <c r="A773" s="69" t="s">
        <v>6299</v>
      </c>
      <c r="B773" s="131">
        <v>42312.47708333333</v>
      </c>
      <c r="C773" s="69" t="s">
        <v>6306</v>
      </c>
      <c r="D773" s="69" t="s">
        <v>7333</v>
      </c>
      <c r="E773" s="74"/>
    </row>
    <row r="774">
      <c r="A774" s="69" t="s">
        <v>7297</v>
      </c>
      <c r="B774" s="131">
        <v>42326.59166666667</v>
      </c>
      <c r="C774" s="69" t="s">
        <v>7296</v>
      </c>
      <c r="D774" s="69" t="s">
        <v>7300</v>
      </c>
      <c r="E774" s="74"/>
    </row>
    <row r="775">
      <c r="A775" s="69" t="s">
        <v>2463</v>
      </c>
      <c r="B775" s="131">
        <v>42311.842361111114</v>
      </c>
      <c r="C775" s="69" t="s">
        <v>2462</v>
      </c>
      <c r="D775" s="69" t="s">
        <v>7001</v>
      </c>
      <c r="E775" s="74"/>
    </row>
    <row r="776">
      <c r="A776" s="69" t="s">
        <v>4138</v>
      </c>
      <c r="B776" s="131">
        <v>42330.64097222222</v>
      </c>
      <c r="C776" s="69" t="s">
        <v>1883</v>
      </c>
      <c r="D776" s="69" t="s">
        <v>1886</v>
      </c>
      <c r="E776" s="74"/>
    </row>
    <row r="777">
      <c r="A777" s="69" t="s">
        <v>6265</v>
      </c>
      <c r="B777" s="131">
        <v>42330.69027777778</v>
      </c>
      <c r="C777" s="69" t="s">
        <v>6267</v>
      </c>
      <c r="D777" s="69" t="s">
        <v>6646</v>
      </c>
      <c r="E777" s="74"/>
    </row>
    <row r="778">
      <c r="A778" s="69" t="s">
        <v>4968</v>
      </c>
      <c r="B778" s="131">
        <v>42326.339583333334</v>
      </c>
      <c r="C778" s="69" t="s">
        <v>4970</v>
      </c>
      <c r="D778" s="69" t="s">
        <v>6506</v>
      </c>
      <c r="E778" s="74"/>
    </row>
    <row r="779">
      <c r="A779" s="69" t="s">
        <v>3978</v>
      </c>
      <c r="B779" s="131">
        <v>42332.53888888889</v>
      </c>
      <c r="C779" s="69" t="s">
        <v>3983</v>
      </c>
      <c r="D779" s="69" t="s">
        <v>7115</v>
      </c>
      <c r="E779" s="74"/>
    </row>
    <row r="780">
      <c r="A780" s="69" t="s">
        <v>6954</v>
      </c>
      <c r="B780" s="131">
        <v>42310.36944444444</v>
      </c>
      <c r="C780" s="69" t="s">
        <v>6960</v>
      </c>
      <c r="D780" s="69" t="s">
        <v>7569</v>
      </c>
      <c r="E780" s="74"/>
    </row>
    <row r="781">
      <c r="A781" s="69" t="s">
        <v>6511</v>
      </c>
      <c r="B781" s="131">
        <v>42328.41111111111</v>
      </c>
      <c r="C781" s="69" t="s">
        <v>6510</v>
      </c>
      <c r="D781" s="69" t="s">
        <v>6515</v>
      </c>
      <c r="E781" s="74"/>
    </row>
    <row r="782">
      <c r="A782" s="69" t="s">
        <v>6745</v>
      </c>
      <c r="B782" s="131">
        <v>42321.45347222222</v>
      </c>
      <c r="C782" s="69" t="s">
        <v>6749</v>
      </c>
      <c r="D782" s="69" t="s">
        <v>6848</v>
      </c>
      <c r="E782" s="74"/>
    </row>
    <row r="783">
      <c r="A783" s="69" t="s">
        <v>7218</v>
      </c>
      <c r="B783" s="131">
        <v>42325.56805555556</v>
      </c>
      <c r="C783" s="69" t="s">
        <v>7216</v>
      </c>
      <c r="D783" s="69" t="s">
        <v>7221</v>
      </c>
      <c r="E783" s="74"/>
    </row>
    <row r="784">
      <c r="A784" s="69" t="s">
        <v>5509</v>
      </c>
      <c r="B784" s="131">
        <v>42312.33541666667</v>
      </c>
      <c r="C784" s="69" t="s">
        <v>5512</v>
      </c>
      <c r="D784" s="69" t="s">
        <v>7182</v>
      </c>
      <c r="E784" s="74"/>
    </row>
    <row r="785">
      <c r="A785" s="69" t="s">
        <v>5423</v>
      </c>
      <c r="B785" s="131">
        <v>42316.410416666666</v>
      </c>
      <c r="C785" s="69" t="s">
        <v>5422</v>
      </c>
      <c r="D785" s="69" t="s">
        <v>5427</v>
      </c>
      <c r="E785" s="74"/>
    </row>
    <row r="786">
      <c r="A786" s="69" t="s">
        <v>3561</v>
      </c>
      <c r="B786" s="131">
        <v>42320.49930555555</v>
      </c>
      <c r="C786" s="69" t="s">
        <v>3566</v>
      </c>
      <c r="D786" s="69" t="s">
        <v>7099</v>
      </c>
      <c r="E786" s="74"/>
    </row>
    <row r="787">
      <c r="A787" s="69" t="s">
        <v>6758</v>
      </c>
      <c r="B787" s="131">
        <v>42333.35972222222</v>
      </c>
      <c r="C787" s="69" t="s">
        <v>6756</v>
      </c>
      <c r="D787" s="69" t="s">
        <v>6761</v>
      </c>
      <c r="E787" s="74"/>
    </row>
    <row r="788">
      <c r="A788" s="69" t="s">
        <v>7453</v>
      </c>
      <c r="B788" s="131">
        <v>42327.393055555556</v>
      </c>
      <c r="C788" s="69" t="s">
        <v>7452</v>
      </c>
      <c r="D788" s="69" t="s">
        <v>7456</v>
      </c>
      <c r="E788" s="74"/>
    </row>
    <row r="789">
      <c r="A789" s="69" t="s">
        <v>4920</v>
      </c>
      <c r="B789" s="131">
        <v>42328.29236111111</v>
      </c>
      <c r="C789" s="69" t="s">
        <v>4919</v>
      </c>
      <c r="D789" s="69" t="s">
        <v>4924</v>
      </c>
      <c r="E789" s="74"/>
    </row>
    <row r="790">
      <c r="A790" s="69" t="s">
        <v>4012</v>
      </c>
      <c r="B790" s="131">
        <v>42312.45763888889</v>
      </c>
      <c r="C790" s="69" t="s">
        <v>4016</v>
      </c>
      <c r="D790" s="69" t="s">
        <v>7303</v>
      </c>
      <c r="E790" s="74"/>
    </row>
    <row r="791">
      <c r="A791" s="69" t="s">
        <v>7258</v>
      </c>
      <c r="B791" s="131">
        <v>42326.29027777778</v>
      </c>
      <c r="C791" s="69" t="s">
        <v>7256</v>
      </c>
      <c r="D791" s="69" t="s">
        <v>7260</v>
      </c>
      <c r="E791" s="74"/>
    </row>
    <row r="792">
      <c r="A792" s="69" t="s">
        <v>3599</v>
      </c>
      <c r="B792" s="131">
        <v>42332.33472222222</v>
      </c>
      <c r="C792" s="69" t="s">
        <v>3602</v>
      </c>
      <c r="D792" s="69" t="s">
        <v>7209</v>
      </c>
      <c r="E792" s="74"/>
    </row>
    <row r="793">
      <c r="A793" s="69" t="s">
        <v>6558</v>
      </c>
      <c r="B793" s="131">
        <v>42310.663194444445</v>
      </c>
      <c r="C793" s="69" t="s">
        <v>6557</v>
      </c>
      <c r="D793" s="69" t="s">
        <v>6561</v>
      </c>
      <c r="E793" s="74"/>
    </row>
    <row r="794">
      <c r="A794" s="69" t="s">
        <v>7430</v>
      </c>
      <c r="B794" s="131">
        <v>42321.98333333333</v>
      </c>
      <c r="C794" s="69" t="s">
        <v>7429</v>
      </c>
      <c r="D794" s="69" t="s">
        <v>7433</v>
      </c>
      <c r="E794" s="74"/>
    </row>
    <row r="795">
      <c r="A795" s="69" t="s">
        <v>4580</v>
      </c>
      <c r="B795" s="131">
        <v>42310.35555555556</v>
      </c>
      <c r="C795" s="69" t="s">
        <v>4579</v>
      </c>
      <c r="D795" s="69" t="s">
        <v>4585</v>
      </c>
      <c r="E795" s="74"/>
    </row>
    <row r="796">
      <c r="A796" s="69" t="s">
        <v>1177</v>
      </c>
      <c r="B796" s="131">
        <v>42310.71527777778</v>
      </c>
      <c r="C796" s="69" t="s">
        <v>1176</v>
      </c>
      <c r="D796" s="69" t="s">
        <v>1182</v>
      </c>
      <c r="E796" s="74"/>
    </row>
    <row r="797">
      <c r="A797" s="69" t="s">
        <v>4101</v>
      </c>
      <c r="B797" s="131">
        <v>42311.845138888886</v>
      </c>
      <c r="C797" s="69" t="s">
        <v>4099</v>
      </c>
      <c r="D797" s="69" t="s">
        <v>4109</v>
      </c>
      <c r="E797" s="74"/>
    </row>
    <row r="798">
      <c r="A798" s="69" t="s">
        <v>1178</v>
      </c>
      <c r="B798" s="131">
        <v>42311.87291666667</v>
      </c>
      <c r="C798" s="74"/>
      <c r="D798" s="69" t="s">
        <v>2476</v>
      </c>
      <c r="E798" s="74"/>
    </row>
    <row r="799">
      <c r="A799" s="69" t="s">
        <v>3633</v>
      </c>
      <c r="B799" s="131">
        <v>42312.88888888889</v>
      </c>
      <c r="C799" s="69" t="s">
        <v>3632</v>
      </c>
      <c r="D799" s="69" t="s">
        <v>3642</v>
      </c>
      <c r="E799" s="74"/>
    </row>
    <row r="800">
      <c r="A800" s="69" t="s">
        <v>5444</v>
      </c>
      <c r="B800" s="131">
        <v>42313.316666666666</v>
      </c>
      <c r="C800" s="69" t="s">
        <v>5449</v>
      </c>
      <c r="D800" s="69" t="s">
        <v>6396</v>
      </c>
      <c r="E800" s="74"/>
    </row>
    <row r="801">
      <c r="A801" s="69" t="s">
        <v>421</v>
      </c>
      <c r="B801" s="131">
        <v>42313.55347222222</v>
      </c>
      <c r="C801" s="69" t="s">
        <v>420</v>
      </c>
      <c r="D801" s="69" t="s">
        <v>425</v>
      </c>
      <c r="E801" s="74"/>
    </row>
    <row r="802">
      <c r="A802" s="69" t="s">
        <v>1628</v>
      </c>
      <c r="B802" s="131">
        <v>42313.63958333333</v>
      </c>
      <c r="C802" s="69" t="s">
        <v>1627</v>
      </c>
      <c r="D802" s="69" t="s">
        <v>1632</v>
      </c>
      <c r="E802" s="74"/>
    </row>
    <row r="803">
      <c r="A803" s="69" t="s">
        <v>307</v>
      </c>
      <c r="B803" s="131">
        <v>42314.319444444445</v>
      </c>
      <c r="C803" s="69" t="s">
        <v>306</v>
      </c>
      <c r="D803" s="69" t="s">
        <v>312</v>
      </c>
      <c r="E803" s="74"/>
    </row>
    <row r="804">
      <c r="A804" s="69" t="s">
        <v>2069</v>
      </c>
      <c r="B804" s="131">
        <v>42315.275</v>
      </c>
      <c r="C804" s="69" t="s">
        <v>2068</v>
      </c>
      <c r="D804" s="69" t="s">
        <v>2071</v>
      </c>
      <c r="E804" s="74"/>
    </row>
    <row r="805">
      <c r="A805" s="69" t="s">
        <v>1674</v>
      </c>
      <c r="B805" s="131">
        <v>42318.50347222222</v>
      </c>
      <c r="C805" s="69" t="s">
        <v>1672</v>
      </c>
      <c r="D805" s="69" t="s">
        <v>1681</v>
      </c>
      <c r="E805" s="74"/>
    </row>
    <row r="806">
      <c r="A806" s="69" t="s">
        <v>1691</v>
      </c>
      <c r="B806" s="131">
        <v>42319.42222222222</v>
      </c>
      <c r="C806" s="69" t="s">
        <v>1690</v>
      </c>
      <c r="D806" s="69" t="s">
        <v>1693</v>
      </c>
      <c r="E806" s="74"/>
    </row>
    <row r="807">
      <c r="A807" s="69" t="s">
        <v>6029</v>
      </c>
      <c r="B807" s="131">
        <v>42321.55347222222</v>
      </c>
      <c r="C807" s="74"/>
      <c r="D807" s="69" t="s">
        <v>6031</v>
      </c>
      <c r="E807" s="74"/>
    </row>
    <row r="808">
      <c r="A808" s="69" t="s">
        <v>459</v>
      </c>
      <c r="B808" s="131">
        <v>42321.686111111114</v>
      </c>
      <c r="C808" s="69" t="s">
        <v>458</v>
      </c>
      <c r="D808" s="69" t="s">
        <v>463</v>
      </c>
      <c r="E808" s="74"/>
    </row>
    <row r="809">
      <c r="A809" s="69" t="s">
        <v>3209</v>
      </c>
      <c r="B809" s="131">
        <v>42321.76666666667</v>
      </c>
      <c r="C809" s="69" t="s">
        <v>3215</v>
      </c>
      <c r="D809" s="69" t="s">
        <v>3675</v>
      </c>
      <c r="E809" s="74"/>
    </row>
    <row r="810">
      <c r="A810" s="69" t="s">
        <v>2074</v>
      </c>
      <c r="B810" s="131">
        <v>42324.67986111111</v>
      </c>
      <c r="C810" s="69" t="s">
        <v>2073</v>
      </c>
      <c r="D810" s="69" t="s">
        <v>2077</v>
      </c>
      <c r="E810" s="74"/>
    </row>
    <row r="811">
      <c r="A811" s="69" t="s">
        <v>5116</v>
      </c>
      <c r="B811" s="131">
        <v>42324.73125</v>
      </c>
      <c r="C811" s="69" t="s">
        <v>5115</v>
      </c>
      <c r="D811" s="69" t="s">
        <v>5120</v>
      </c>
      <c r="E811" s="74"/>
    </row>
    <row r="812">
      <c r="A812" s="69" t="s">
        <v>3307</v>
      </c>
      <c r="B812" s="131">
        <v>42324.743055555555</v>
      </c>
      <c r="C812" s="69" t="s">
        <v>3306</v>
      </c>
      <c r="D812" s="69" t="s">
        <v>3317</v>
      </c>
      <c r="E812" s="74"/>
    </row>
    <row r="813">
      <c r="A813" s="69" t="s">
        <v>4276</v>
      </c>
      <c r="B813" s="131">
        <v>42324.78333333333</v>
      </c>
      <c r="C813" s="69" t="s">
        <v>4275</v>
      </c>
      <c r="D813" s="69" t="s">
        <v>4279</v>
      </c>
      <c r="E813" s="74"/>
    </row>
    <row r="814">
      <c r="A814" s="69" t="s">
        <v>1342</v>
      </c>
      <c r="B814" s="131">
        <v>42325.42986111111</v>
      </c>
      <c r="C814" s="69" t="s">
        <v>1341</v>
      </c>
      <c r="D814" s="69" t="s">
        <v>1345</v>
      </c>
      <c r="E814" s="74"/>
    </row>
    <row r="815">
      <c r="A815" s="69" t="s">
        <v>5706</v>
      </c>
      <c r="B815" s="131">
        <v>42325.58888888889</v>
      </c>
      <c r="C815" s="69" t="s">
        <v>5705</v>
      </c>
      <c r="D815" s="69" t="s">
        <v>5708</v>
      </c>
      <c r="E815" s="74"/>
    </row>
    <row r="816">
      <c r="A816" s="69" t="s">
        <v>3038</v>
      </c>
      <c r="B816" s="131">
        <v>42326.009722222225</v>
      </c>
      <c r="C816" s="69" t="s">
        <v>3040</v>
      </c>
      <c r="D816" s="69" t="s">
        <v>3062</v>
      </c>
      <c r="E816" s="74"/>
    </row>
    <row r="817">
      <c r="A817" s="69" t="s">
        <v>1742</v>
      </c>
      <c r="B817" s="131">
        <v>42326.43819444445</v>
      </c>
      <c r="C817" s="69" t="s">
        <v>1741</v>
      </c>
      <c r="D817" s="69" t="s">
        <v>1747</v>
      </c>
      <c r="E817" s="74"/>
    </row>
    <row r="818">
      <c r="A818" s="69" t="s">
        <v>4850</v>
      </c>
      <c r="B818" s="131">
        <v>42326.82013888889</v>
      </c>
      <c r="C818" s="69" t="s">
        <v>4849</v>
      </c>
      <c r="D818" s="69" t="s">
        <v>4855</v>
      </c>
      <c r="E818" s="74"/>
    </row>
    <row r="819">
      <c r="A819" s="69" t="s">
        <v>3149</v>
      </c>
      <c r="B819" s="131">
        <v>42326.88333333333</v>
      </c>
      <c r="C819" s="69" t="s">
        <v>3171</v>
      </c>
      <c r="D819" s="69" t="s">
        <v>3422</v>
      </c>
      <c r="E819" s="74"/>
    </row>
    <row r="820">
      <c r="A820" s="69" t="s">
        <v>2544</v>
      </c>
      <c r="B820" s="131">
        <v>42328.49166666667</v>
      </c>
      <c r="C820" s="69" t="s">
        <v>2542</v>
      </c>
      <c r="D820" s="69" t="s">
        <v>2549</v>
      </c>
      <c r="E820" s="74"/>
    </row>
    <row r="821">
      <c r="A821" s="69" t="s">
        <v>871</v>
      </c>
      <c r="B821" s="131">
        <v>42328.700694444444</v>
      </c>
      <c r="C821" s="69" t="s">
        <v>870</v>
      </c>
      <c r="D821" s="69" t="s">
        <v>874</v>
      </c>
      <c r="E821" s="74"/>
    </row>
    <row r="822">
      <c r="A822" s="69" t="s">
        <v>4363</v>
      </c>
      <c r="B822" s="131">
        <v>42328.75</v>
      </c>
      <c r="C822" s="69" t="s">
        <v>4369</v>
      </c>
      <c r="D822" s="69" t="s">
        <v>4724</v>
      </c>
      <c r="E822" s="74"/>
    </row>
    <row r="823">
      <c r="A823" s="69" t="s">
        <v>1401</v>
      </c>
      <c r="B823" s="131">
        <v>42329.27916666667</v>
      </c>
      <c r="C823" s="69" t="s">
        <v>1400</v>
      </c>
      <c r="D823" s="69" t="s">
        <v>1404</v>
      </c>
      <c r="E823" s="74"/>
    </row>
    <row r="824">
      <c r="A824" s="69" t="s">
        <v>3337</v>
      </c>
      <c r="B824" s="131">
        <v>42329.29513888889</v>
      </c>
      <c r="C824" s="69" t="s">
        <v>3341</v>
      </c>
      <c r="D824" s="69" t="s">
        <v>4357</v>
      </c>
      <c r="E824" s="74"/>
    </row>
    <row r="825">
      <c r="A825" s="69" t="s">
        <v>1094</v>
      </c>
      <c r="B825" s="131">
        <v>42329.299305555556</v>
      </c>
      <c r="C825" s="69" t="s">
        <v>1093</v>
      </c>
      <c r="D825" s="69" t="s">
        <v>1096</v>
      </c>
      <c r="E825" s="74"/>
    </row>
    <row r="826">
      <c r="A826" s="69" t="s">
        <v>3479</v>
      </c>
      <c r="B826" s="131">
        <v>42330.875</v>
      </c>
      <c r="C826" s="69" t="s">
        <v>3476</v>
      </c>
      <c r="D826" s="69" t="s">
        <v>3486</v>
      </c>
      <c r="E826" s="74"/>
    </row>
    <row r="827">
      <c r="A827" s="69" t="s">
        <v>3479</v>
      </c>
      <c r="B827" s="131">
        <v>42330.879166666666</v>
      </c>
      <c r="C827" s="69" t="s">
        <v>3476</v>
      </c>
      <c r="D827" s="69" t="s">
        <v>3486</v>
      </c>
      <c r="E827" s="74"/>
    </row>
    <row r="828">
      <c r="A828" s="69" t="s">
        <v>4497</v>
      </c>
      <c r="B828" s="131">
        <v>42331.59166666667</v>
      </c>
      <c r="C828" s="69" t="s">
        <v>4500</v>
      </c>
      <c r="D828" s="69" t="s">
        <v>6269</v>
      </c>
      <c r="E828" s="74"/>
    </row>
    <row r="829">
      <c r="A829" s="69" t="s">
        <v>841</v>
      </c>
      <c r="B829" s="131">
        <v>42331.84583333333</v>
      </c>
      <c r="C829" s="69" t="s">
        <v>840</v>
      </c>
      <c r="D829" s="69" t="s">
        <v>846</v>
      </c>
      <c r="E829" s="74"/>
    </row>
    <row r="830">
      <c r="A830" s="69" t="s">
        <v>6151</v>
      </c>
      <c r="B830" s="131">
        <v>42332.415972222225</v>
      </c>
      <c r="C830" s="69" t="s">
        <v>6150</v>
      </c>
      <c r="D830" s="69" t="s">
        <v>6153</v>
      </c>
      <c r="E830" s="74"/>
    </row>
    <row r="831">
      <c r="A831" s="69" t="s">
        <v>4861</v>
      </c>
      <c r="B831" s="131">
        <v>42339.29305555556</v>
      </c>
      <c r="C831" s="69" t="s">
        <v>4858</v>
      </c>
      <c r="D831" s="69" t="s">
        <v>4864</v>
      </c>
      <c r="E831" s="74"/>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s>
  <drawing r:id="rId61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 t="s">
        <v>0</v>
      </c>
      <c r="B1" s="2" t="s">
        <v>2</v>
      </c>
      <c r="C1" s="2" t="s">
        <v>3</v>
      </c>
      <c r="D1" s="2" t="s">
        <v>4</v>
      </c>
      <c r="E1" s="2" t="s">
        <v>275</v>
      </c>
      <c r="F1" s="2" t="s">
        <v>8</v>
      </c>
      <c r="G1" s="2" t="s">
        <v>9</v>
      </c>
      <c r="H1" s="2" t="s">
        <v>10</v>
      </c>
      <c r="I1" s="2" t="s">
        <v>11</v>
      </c>
      <c r="J1" s="2" t="s">
        <v>12</v>
      </c>
      <c r="K1" s="2" t="s">
        <v>13</v>
      </c>
      <c r="L1" s="2" t="s">
        <v>14</v>
      </c>
      <c r="M1" s="2" t="s">
        <v>15</v>
      </c>
      <c r="N1" s="2" t="s">
        <v>16</v>
      </c>
      <c r="O1" s="2" t="s">
        <v>17</v>
      </c>
      <c r="P1" s="2" t="s">
        <v>18</v>
      </c>
      <c r="Q1" s="2" t="s">
        <v>19</v>
      </c>
      <c r="R1" s="2" t="s">
        <v>276</v>
      </c>
      <c r="S1" s="2" t="s">
        <v>22</v>
      </c>
      <c r="T1" s="2" t="s">
        <v>277</v>
      </c>
      <c r="U1" s="2" t="s">
        <v>278</v>
      </c>
      <c r="V1" s="2" t="s">
        <v>279</v>
      </c>
      <c r="W1" s="2" t="s">
        <v>280</v>
      </c>
      <c r="X1" s="2" t="s">
        <v>28</v>
      </c>
      <c r="Y1" s="2" t="s">
        <v>30</v>
      </c>
      <c r="Z1" s="2" t="s">
        <v>31</v>
      </c>
      <c r="AA1" s="2" t="s">
        <v>32</v>
      </c>
      <c r="AB1" s="2" t="s">
        <v>281</v>
      </c>
      <c r="AC1" s="2" t="s">
        <v>9</v>
      </c>
      <c r="AD1" s="2" t="s">
        <v>12</v>
      </c>
      <c r="AE1" s="2" t="s">
        <v>282</v>
      </c>
      <c r="AF1" s="2" t="s">
        <v>283</v>
      </c>
    </row>
    <row r="2">
      <c r="A2" s="2">
        <v>1.0</v>
      </c>
      <c r="B2" s="2" t="s">
        <v>284</v>
      </c>
      <c r="C2" s="2" t="s">
        <v>285</v>
      </c>
      <c r="D2" s="2">
        <v>33.0</v>
      </c>
      <c r="E2" s="2">
        <v>4.0</v>
      </c>
      <c r="F2" s="2">
        <v>29.0</v>
      </c>
      <c r="G2" s="52">
        <v>42327.69652777778</v>
      </c>
      <c r="H2" s="2" t="s">
        <v>286</v>
      </c>
      <c r="I2" s="2" t="s">
        <v>287</v>
      </c>
      <c r="J2" s="2" t="s">
        <v>288</v>
      </c>
      <c r="K2" s="2" t="e">
        <v>#N/A</v>
      </c>
      <c r="L2" s="2" t="e">
        <v>#N/A</v>
      </c>
      <c r="M2" s="2" t="e">
        <v>#N/A</v>
      </c>
      <c r="N2" s="2" t="e">
        <v>#N/A</v>
      </c>
      <c r="O2" s="2" t="e">
        <v>#N/A</v>
      </c>
      <c r="P2" s="2" t="s">
        <v>289</v>
      </c>
      <c r="Q2" s="2" t="s">
        <v>285</v>
      </c>
      <c r="R2" s="2" t="s">
        <v>285</v>
      </c>
      <c r="S2" s="2">
        <v>98228.0</v>
      </c>
      <c r="T2" s="2" t="s">
        <v>290</v>
      </c>
      <c r="U2" s="2" t="s">
        <v>291</v>
      </c>
      <c r="V2" s="53">
        <v>419917.0</v>
      </c>
      <c r="W2" s="53">
        <v>617378.0</v>
      </c>
      <c r="X2" s="2" t="s">
        <v>292</v>
      </c>
      <c r="Y2" s="2" t="s">
        <v>293</v>
      </c>
      <c r="Z2" s="2">
        <v>3.0</v>
      </c>
      <c r="AA2" s="2">
        <v>2.0</v>
      </c>
      <c r="AB2" s="2" t="s">
        <v>289</v>
      </c>
      <c r="AC2" s="52">
        <v>42327.69652777778</v>
      </c>
      <c r="AD2" s="2" t="s">
        <v>288</v>
      </c>
      <c r="AE2" s="2" t="s">
        <v>294</v>
      </c>
      <c r="AF2" s="54" t="s">
        <v>296</v>
      </c>
    </row>
    <row r="3">
      <c r="A3" s="2">
        <v>2.0</v>
      </c>
      <c r="B3" s="2" t="s">
        <v>303</v>
      </c>
      <c r="C3" s="2" t="s">
        <v>285</v>
      </c>
      <c r="D3" s="2">
        <v>1029.0</v>
      </c>
      <c r="E3" s="2">
        <v>72.0</v>
      </c>
      <c r="F3" s="2">
        <v>957.0</v>
      </c>
      <c r="G3" s="52">
        <v>42314.319444444445</v>
      </c>
      <c r="H3" s="2" t="s">
        <v>304</v>
      </c>
      <c r="I3" s="2" t="s">
        <v>305</v>
      </c>
      <c r="J3" s="2" t="s">
        <v>306</v>
      </c>
      <c r="K3" s="2" t="e">
        <v>#N/A</v>
      </c>
      <c r="L3" s="2" t="e">
        <v>#N/A</v>
      </c>
      <c r="M3" s="2" t="e">
        <v>#N/A</v>
      </c>
      <c r="N3" s="2" t="e">
        <v>#N/A</v>
      </c>
      <c r="O3" s="2" t="e">
        <v>#N/A</v>
      </c>
      <c r="P3" s="2" t="s">
        <v>307</v>
      </c>
      <c r="Q3" s="2" t="s">
        <v>285</v>
      </c>
      <c r="R3" s="2" t="s">
        <v>285</v>
      </c>
      <c r="S3" s="2">
        <v>48306.0</v>
      </c>
      <c r="T3" s="2" t="s">
        <v>308</v>
      </c>
      <c r="U3" s="2" t="s">
        <v>309</v>
      </c>
      <c r="X3" s="2" t="s">
        <v>310</v>
      </c>
      <c r="Y3" s="2" t="s">
        <v>311</v>
      </c>
      <c r="Z3" s="2">
        <v>1.0</v>
      </c>
      <c r="AA3" s="2">
        <v>2.0</v>
      </c>
      <c r="AB3" s="2" t="s">
        <v>307</v>
      </c>
      <c r="AC3" s="52">
        <v>42314.319444444445</v>
      </c>
      <c r="AD3" s="2" t="s">
        <v>306</v>
      </c>
      <c r="AE3" s="2" t="s">
        <v>312</v>
      </c>
    </row>
    <row r="4">
      <c r="A4" s="2">
        <v>3.0</v>
      </c>
      <c r="B4" s="2" t="s">
        <v>313</v>
      </c>
      <c r="C4" s="2" t="s">
        <v>285</v>
      </c>
      <c r="D4" s="2">
        <v>20.0</v>
      </c>
      <c r="E4" s="2">
        <v>2.0</v>
      </c>
      <c r="F4" s="2">
        <v>18.0</v>
      </c>
      <c r="G4" s="52">
        <v>42313.87430555555</v>
      </c>
      <c r="H4" s="2" t="s">
        <v>314</v>
      </c>
      <c r="I4" s="2" t="s">
        <v>315</v>
      </c>
      <c r="J4" s="2" t="s">
        <v>316</v>
      </c>
      <c r="K4" s="2" t="e">
        <v>#N/A</v>
      </c>
      <c r="L4" s="2" t="e">
        <v>#N/A</v>
      </c>
      <c r="M4" s="2" t="e">
        <v>#N/A</v>
      </c>
      <c r="N4" s="2" t="e">
        <v>#N/A</v>
      </c>
      <c r="O4" s="2" t="e">
        <v>#N/A</v>
      </c>
      <c r="P4" s="2" t="s">
        <v>317</v>
      </c>
      <c r="Q4" s="2" t="s">
        <v>285</v>
      </c>
      <c r="R4" s="2" t="s">
        <v>285</v>
      </c>
      <c r="S4" s="2">
        <v>90291.0</v>
      </c>
      <c r="T4" s="2" t="s">
        <v>318</v>
      </c>
      <c r="U4" s="2" t="s">
        <v>319</v>
      </c>
      <c r="V4" s="53">
        <v>1854087.0</v>
      </c>
      <c r="W4" s="53">
        <v>1075644.0</v>
      </c>
      <c r="X4" s="2" t="s">
        <v>320</v>
      </c>
      <c r="Y4" s="2" t="s">
        <v>321</v>
      </c>
      <c r="Z4" s="2">
        <v>2.0</v>
      </c>
      <c r="AA4" s="2">
        <v>2.0</v>
      </c>
      <c r="AB4" s="2" t="s">
        <v>317</v>
      </c>
      <c r="AC4" s="52">
        <v>42313.87430555555</v>
      </c>
      <c r="AD4" s="2" t="s">
        <v>316</v>
      </c>
      <c r="AE4" s="2" t="s">
        <v>322</v>
      </c>
      <c r="AF4" s="54" t="s">
        <v>323</v>
      </c>
    </row>
    <row r="5">
      <c r="A5" s="2">
        <v>4.0</v>
      </c>
      <c r="B5" s="2" t="s">
        <v>324</v>
      </c>
      <c r="C5" s="2" t="s">
        <v>285</v>
      </c>
      <c r="D5" s="2">
        <v>7.0</v>
      </c>
      <c r="E5" s="2">
        <v>2.0</v>
      </c>
      <c r="F5" s="2">
        <v>5.0</v>
      </c>
      <c r="G5" s="52">
        <v>42328.45416666667</v>
      </c>
      <c r="H5" s="2" t="s">
        <v>325</v>
      </c>
      <c r="I5" s="2" t="s">
        <v>326</v>
      </c>
      <c r="J5" s="2" t="s">
        <v>327</v>
      </c>
      <c r="K5" s="2" t="e">
        <v>#N/A</v>
      </c>
      <c r="L5" s="2" t="e">
        <v>#N/A</v>
      </c>
      <c r="M5" s="2" t="e">
        <v>#N/A</v>
      </c>
      <c r="N5" s="2" t="e">
        <v>#N/A</v>
      </c>
      <c r="O5" s="2" t="e">
        <v>#N/A</v>
      </c>
      <c r="P5" s="2" t="s">
        <v>328</v>
      </c>
      <c r="Q5" s="2" t="s">
        <v>285</v>
      </c>
      <c r="R5" s="2" t="s">
        <v>285</v>
      </c>
      <c r="S5" s="2">
        <v>19034.0</v>
      </c>
      <c r="T5" s="2" t="s">
        <v>329</v>
      </c>
      <c r="U5" s="2" t="s">
        <v>330</v>
      </c>
      <c r="V5" s="53">
        <v>3.1370883E7</v>
      </c>
      <c r="W5" s="53">
        <v>3.0770221E7</v>
      </c>
      <c r="X5" s="2" t="s">
        <v>331</v>
      </c>
      <c r="Y5" s="2" t="s">
        <v>332</v>
      </c>
      <c r="Z5" s="2">
        <v>2.0</v>
      </c>
      <c r="AA5" s="2">
        <v>6.0</v>
      </c>
      <c r="AB5" s="2" t="s">
        <v>328</v>
      </c>
      <c r="AC5" s="52">
        <v>42328.45416666667</v>
      </c>
      <c r="AD5" s="2" t="s">
        <v>327</v>
      </c>
      <c r="AE5" s="2" t="s">
        <v>333</v>
      </c>
      <c r="AF5" s="54" t="s">
        <v>334</v>
      </c>
    </row>
    <row r="6">
      <c r="A6" s="2">
        <v>5.0</v>
      </c>
      <c r="B6" s="2" t="s">
        <v>324</v>
      </c>
      <c r="C6" s="2" t="s">
        <v>285</v>
      </c>
      <c r="D6" s="2">
        <v>15.0</v>
      </c>
      <c r="E6" s="2">
        <v>1.0</v>
      </c>
      <c r="F6" s="2">
        <v>14.0</v>
      </c>
      <c r="G6" s="52">
        <v>42329.379166666666</v>
      </c>
      <c r="H6" s="2" t="s">
        <v>335</v>
      </c>
      <c r="I6" s="2" t="s">
        <v>326</v>
      </c>
      <c r="J6" s="2" t="s">
        <v>336</v>
      </c>
      <c r="K6" s="2" t="e">
        <v>#N/A</v>
      </c>
      <c r="L6" s="2" t="e">
        <v>#N/A</v>
      </c>
      <c r="M6" s="2" t="e">
        <v>#N/A</v>
      </c>
      <c r="N6" s="2" t="e">
        <v>#N/A</v>
      </c>
      <c r="O6" s="2" t="e">
        <v>#N/A</v>
      </c>
      <c r="P6" s="2" t="s">
        <v>337</v>
      </c>
      <c r="Q6" s="2" t="s">
        <v>285</v>
      </c>
      <c r="R6" s="2" t="s">
        <v>285</v>
      </c>
      <c r="S6" s="2">
        <v>19034.0</v>
      </c>
      <c r="T6" s="2" t="s">
        <v>329</v>
      </c>
      <c r="U6" s="2" t="s">
        <v>330</v>
      </c>
      <c r="V6" s="53">
        <v>3.1370883E7</v>
      </c>
      <c r="W6" s="53">
        <v>3.0770221E7</v>
      </c>
      <c r="X6" s="2" t="s">
        <v>331</v>
      </c>
      <c r="Y6" s="2" t="s">
        <v>338</v>
      </c>
      <c r="Z6" s="2">
        <v>2.0</v>
      </c>
      <c r="AA6" s="2">
        <v>4.0</v>
      </c>
      <c r="AB6" s="2" t="s">
        <v>337</v>
      </c>
      <c r="AC6" s="52">
        <v>42329.379166666666</v>
      </c>
      <c r="AD6" s="2" t="s">
        <v>336</v>
      </c>
      <c r="AE6" s="2" t="s">
        <v>339</v>
      </c>
      <c r="AF6" s="54" t="s">
        <v>340</v>
      </c>
    </row>
    <row r="7">
      <c r="A7" s="2">
        <v>6.0</v>
      </c>
      <c r="B7" s="2" t="s">
        <v>341</v>
      </c>
      <c r="C7" s="2" t="s">
        <v>285</v>
      </c>
      <c r="D7" s="2">
        <v>29.0</v>
      </c>
      <c r="E7" s="2">
        <v>3.0</v>
      </c>
      <c r="F7" s="2">
        <v>26.0</v>
      </c>
      <c r="G7" s="52">
        <v>42322.302777777775</v>
      </c>
      <c r="H7" s="2" t="s">
        <v>342</v>
      </c>
      <c r="I7" s="2" t="s">
        <v>343</v>
      </c>
      <c r="J7" s="2" t="s">
        <v>344</v>
      </c>
      <c r="K7" s="2" t="e">
        <v>#N/A</v>
      </c>
      <c r="L7" s="2" t="e">
        <v>#N/A</v>
      </c>
      <c r="M7" s="2" t="e">
        <v>#N/A</v>
      </c>
      <c r="N7" s="2" t="e">
        <v>#N/A</v>
      </c>
      <c r="O7" s="2" t="e">
        <v>#N/A</v>
      </c>
      <c r="P7" s="2" t="s">
        <v>345</v>
      </c>
      <c r="Q7" s="2" t="s">
        <v>285</v>
      </c>
      <c r="R7" s="2" t="s">
        <v>285</v>
      </c>
      <c r="S7" s="2">
        <v>19119.0</v>
      </c>
      <c r="T7" s="2" t="s">
        <v>346</v>
      </c>
      <c r="U7" s="2" t="s">
        <v>330</v>
      </c>
      <c r="V7" s="53">
        <v>2057850.0</v>
      </c>
      <c r="W7" s="53">
        <v>1853938.0</v>
      </c>
      <c r="X7" s="2" t="s">
        <v>347</v>
      </c>
      <c r="Y7" s="2" t="s">
        <v>348</v>
      </c>
      <c r="Z7" s="2">
        <v>1.0</v>
      </c>
      <c r="AA7" s="2">
        <v>2.0</v>
      </c>
      <c r="AB7" s="2" t="s">
        <v>345</v>
      </c>
      <c r="AC7" s="52">
        <v>42322.302777777775</v>
      </c>
      <c r="AD7" s="2" t="s">
        <v>344</v>
      </c>
      <c r="AE7" s="2" t="s">
        <v>349</v>
      </c>
      <c r="AF7" s="54" t="s">
        <v>350</v>
      </c>
    </row>
    <row r="8">
      <c r="A8" s="2">
        <v>7.0</v>
      </c>
      <c r="B8" s="2" t="s">
        <v>351</v>
      </c>
      <c r="C8" s="2" t="s">
        <v>285</v>
      </c>
      <c r="D8" s="2">
        <v>2.0</v>
      </c>
      <c r="E8" s="2">
        <v>0.0</v>
      </c>
      <c r="F8" s="2">
        <v>2.0</v>
      </c>
      <c r="G8" s="52">
        <v>42318.62569444445</v>
      </c>
      <c r="H8" s="2" t="s">
        <v>352</v>
      </c>
      <c r="I8" s="2" t="s">
        <v>353</v>
      </c>
      <c r="J8" s="2" t="s">
        <v>354</v>
      </c>
      <c r="K8" s="2" t="e">
        <v>#N/A</v>
      </c>
      <c r="L8" s="2" t="e">
        <v>#N/A</v>
      </c>
      <c r="M8" s="2" t="e">
        <v>#N/A</v>
      </c>
      <c r="N8" s="2" t="e">
        <v>#N/A</v>
      </c>
      <c r="O8" s="2" t="e">
        <v>#N/A</v>
      </c>
      <c r="P8" s="2" t="s">
        <v>355</v>
      </c>
      <c r="Q8" s="2" t="s">
        <v>285</v>
      </c>
      <c r="R8" s="2" t="s">
        <v>356</v>
      </c>
      <c r="S8" s="2">
        <v>4212.0</v>
      </c>
      <c r="T8" s="2" t="s">
        <v>357</v>
      </c>
      <c r="U8" s="2" t="s">
        <v>358</v>
      </c>
      <c r="V8" s="53">
        <v>1065784.0</v>
      </c>
      <c r="W8" s="53">
        <v>1116183.0</v>
      </c>
      <c r="X8" s="2" t="s">
        <v>359</v>
      </c>
      <c r="Y8" s="2" t="s">
        <v>360</v>
      </c>
      <c r="Z8" s="2">
        <v>2.0</v>
      </c>
      <c r="AA8" s="2">
        <v>2.0</v>
      </c>
      <c r="AB8" s="2" t="s">
        <v>355</v>
      </c>
      <c r="AC8" s="52">
        <v>42318.62569444445</v>
      </c>
      <c r="AD8" s="2" t="s">
        <v>354</v>
      </c>
      <c r="AE8" s="2" t="s">
        <v>361</v>
      </c>
      <c r="AF8" s="54" t="s">
        <v>362</v>
      </c>
    </row>
    <row r="9">
      <c r="A9" s="2">
        <v>8.0</v>
      </c>
      <c r="B9" s="2" t="s">
        <v>363</v>
      </c>
      <c r="C9" s="2" t="s">
        <v>285</v>
      </c>
      <c r="D9" s="2">
        <v>54.0</v>
      </c>
      <c r="E9" s="2">
        <v>27.0</v>
      </c>
      <c r="F9" s="2">
        <v>27.0</v>
      </c>
      <c r="G9" s="52">
        <v>42332.55347222222</v>
      </c>
      <c r="H9" s="2" t="s">
        <v>364</v>
      </c>
      <c r="I9" s="2" t="s">
        <v>365</v>
      </c>
      <c r="J9" s="2" t="s">
        <v>366</v>
      </c>
      <c r="K9" s="2" t="e">
        <v>#N/A</v>
      </c>
      <c r="L9" s="2" t="e">
        <v>#N/A</v>
      </c>
      <c r="M9" s="2" t="e">
        <v>#N/A</v>
      </c>
      <c r="N9" s="2" t="e">
        <v>#N/A</v>
      </c>
      <c r="O9" s="2" t="e">
        <v>#N/A</v>
      </c>
      <c r="P9" s="2" t="s">
        <v>367</v>
      </c>
      <c r="Q9" s="2" t="s">
        <v>285</v>
      </c>
      <c r="R9" s="2" t="s">
        <v>356</v>
      </c>
      <c r="S9" s="2">
        <v>60606.0</v>
      </c>
      <c r="T9" s="2" t="s">
        <v>368</v>
      </c>
      <c r="U9" s="2" t="s">
        <v>369</v>
      </c>
      <c r="V9" s="53">
        <v>2.4938822E7</v>
      </c>
      <c r="W9" s="53">
        <v>2.4123863E7</v>
      </c>
      <c r="X9" s="2" t="s">
        <v>370</v>
      </c>
      <c r="Y9" s="2" t="s">
        <v>371</v>
      </c>
      <c r="Z9" s="2">
        <v>2.0</v>
      </c>
      <c r="AA9" s="2">
        <v>4.0</v>
      </c>
      <c r="AB9" s="2" t="s">
        <v>367</v>
      </c>
      <c r="AC9" s="52">
        <v>42332.55347222222</v>
      </c>
      <c r="AD9" s="2" t="s">
        <v>366</v>
      </c>
      <c r="AE9" s="2" t="s">
        <v>372</v>
      </c>
      <c r="AF9" s="54" t="s">
        <v>373</v>
      </c>
    </row>
    <row r="10">
      <c r="A10" s="2">
        <v>9.0</v>
      </c>
      <c r="B10" s="2" t="s">
        <v>374</v>
      </c>
      <c r="C10" s="2" t="s">
        <v>285</v>
      </c>
      <c r="D10" s="2">
        <v>66.0</v>
      </c>
      <c r="E10" s="2">
        <v>22.0</v>
      </c>
      <c r="F10" s="2">
        <v>44.0</v>
      </c>
      <c r="G10" s="52">
        <v>42311.64791666667</v>
      </c>
      <c r="H10" s="2" t="s">
        <v>375</v>
      </c>
      <c r="I10" s="2" t="s">
        <v>376</v>
      </c>
      <c r="J10" s="2" t="s">
        <v>377</v>
      </c>
      <c r="K10" s="2" t="e">
        <v>#N/A</v>
      </c>
      <c r="L10" s="2" t="e">
        <v>#N/A</v>
      </c>
      <c r="M10" s="2" t="e">
        <v>#N/A</v>
      </c>
      <c r="N10" s="2" t="e">
        <v>#N/A</v>
      </c>
      <c r="O10" s="2" t="e">
        <v>#N/A</v>
      </c>
      <c r="P10" s="2" t="s">
        <v>378</v>
      </c>
      <c r="Q10" s="2" t="s">
        <v>285</v>
      </c>
      <c r="R10" s="2" t="s">
        <v>356</v>
      </c>
      <c r="S10" s="2">
        <v>99501.0</v>
      </c>
      <c r="T10" s="2" t="s">
        <v>379</v>
      </c>
      <c r="U10" s="2" t="s">
        <v>380</v>
      </c>
      <c r="V10" s="53">
        <v>3767608.0</v>
      </c>
      <c r="W10" s="53">
        <v>3535353.0</v>
      </c>
      <c r="X10" s="2" t="s">
        <v>381</v>
      </c>
      <c r="Y10" s="2" t="s">
        <v>382</v>
      </c>
      <c r="Z10" s="2">
        <v>2.0</v>
      </c>
      <c r="AA10" s="2">
        <v>2.0</v>
      </c>
      <c r="AB10" s="2" t="s">
        <v>378</v>
      </c>
      <c r="AC10" s="52">
        <v>42311.64791666667</v>
      </c>
      <c r="AD10" s="2" t="s">
        <v>377</v>
      </c>
      <c r="AE10" s="2" t="s">
        <v>383</v>
      </c>
      <c r="AF10" s="54" t="s">
        <v>384</v>
      </c>
    </row>
    <row r="11">
      <c r="A11" s="2">
        <v>10.0</v>
      </c>
      <c r="B11" s="2" t="s">
        <v>385</v>
      </c>
      <c r="C11" s="2" t="s">
        <v>285</v>
      </c>
      <c r="D11" s="2">
        <v>6.0</v>
      </c>
      <c r="E11" s="2">
        <v>1.0</v>
      </c>
      <c r="F11" s="2">
        <v>5.0</v>
      </c>
      <c r="G11" s="52">
        <v>42330.62430555555</v>
      </c>
      <c r="H11" s="2" t="s">
        <v>386</v>
      </c>
      <c r="I11" s="2" t="s">
        <v>387</v>
      </c>
      <c r="J11" s="2" t="s">
        <v>388</v>
      </c>
      <c r="K11" s="2" t="e">
        <v>#N/A</v>
      </c>
      <c r="L11" s="2" t="e">
        <v>#N/A</v>
      </c>
      <c r="M11" s="2" t="e">
        <v>#N/A</v>
      </c>
      <c r="N11" s="2" t="e">
        <v>#N/A</v>
      </c>
      <c r="O11" s="2" t="e">
        <v>#N/A</v>
      </c>
      <c r="P11" s="2" t="s">
        <v>389</v>
      </c>
      <c r="Q11" s="2" t="s">
        <v>285</v>
      </c>
      <c r="R11" s="2" t="s">
        <v>285</v>
      </c>
      <c r="S11" s="2">
        <v>60051.0</v>
      </c>
      <c r="T11" s="2" t="s">
        <v>390</v>
      </c>
      <c r="U11" s="2" t="s">
        <v>369</v>
      </c>
      <c r="X11" s="2" t="s">
        <v>391</v>
      </c>
      <c r="Y11" s="2" t="s">
        <v>392</v>
      </c>
      <c r="Z11" s="2">
        <v>1.0</v>
      </c>
      <c r="AA11" s="2">
        <v>2.0</v>
      </c>
      <c r="AB11" s="2" t="s">
        <v>389</v>
      </c>
      <c r="AC11" s="52">
        <v>42330.62430555555</v>
      </c>
      <c r="AD11" s="2" t="s">
        <v>388</v>
      </c>
      <c r="AE11" s="2" t="s">
        <v>393</v>
      </c>
      <c r="AF11" s="54" t="s">
        <v>394</v>
      </c>
    </row>
    <row r="12">
      <c r="A12" s="2">
        <v>11.0</v>
      </c>
      <c r="B12" s="2" t="s">
        <v>395</v>
      </c>
      <c r="C12" s="2" t="s">
        <v>285</v>
      </c>
      <c r="D12" s="2">
        <v>9.0</v>
      </c>
      <c r="E12" s="2">
        <v>1.0</v>
      </c>
      <c r="F12" s="2">
        <v>8.0</v>
      </c>
      <c r="G12" s="52">
        <v>42312.95277777778</v>
      </c>
      <c r="H12" s="2" t="s">
        <v>396</v>
      </c>
      <c r="I12" s="2" t="s">
        <v>397</v>
      </c>
      <c r="J12" s="2" t="s">
        <v>398</v>
      </c>
      <c r="K12" s="2" t="e">
        <v>#N/A</v>
      </c>
      <c r="L12" s="2" t="e">
        <v>#N/A</v>
      </c>
      <c r="M12" s="2" t="e">
        <v>#N/A</v>
      </c>
      <c r="N12" s="2" t="e">
        <v>#N/A</v>
      </c>
      <c r="O12" s="2" t="e">
        <v>#N/A</v>
      </c>
      <c r="P12" s="2" t="s">
        <v>399</v>
      </c>
      <c r="Q12" s="2" t="s">
        <v>285</v>
      </c>
      <c r="R12" s="2" t="s">
        <v>285</v>
      </c>
      <c r="S12" s="2">
        <v>71964.0</v>
      </c>
      <c r="T12" s="2" t="s">
        <v>400</v>
      </c>
      <c r="U12" s="2" t="s">
        <v>401</v>
      </c>
      <c r="X12" s="2" t="s">
        <v>402</v>
      </c>
      <c r="Y12" s="2" t="s">
        <v>403</v>
      </c>
      <c r="Z12" s="2">
        <v>1.0</v>
      </c>
      <c r="AA12" s="2">
        <v>6.0</v>
      </c>
      <c r="AB12" s="2" t="s">
        <v>399</v>
      </c>
      <c r="AC12" s="52">
        <v>42312.95277777778</v>
      </c>
      <c r="AD12" s="2" t="s">
        <v>398</v>
      </c>
      <c r="AE12" s="2" t="s">
        <v>404</v>
      </c>
      <c r="AF12" s="54" t="s">
        <v>405</v>
      </c>
    </row>
    <row r="13">
      <c r="A13" s="2">
        <v>12.0</v>
      </c>
      <c r="B13" s="2" t="s">
        <v>406</v>
      </c>
      <c r="C13" s="2" t="s">
        <v>285</v>
      </c>
      <c r="D13" s="2">
        <v>43.0</v>
      </c>
      <c r="E13" s="2">
        <v>2.0</v>
      </c>
      <c r="F13" s="2">
        <v>41.0</v>
      </c>
      <c r="G13" s="52">
        <v>42332.37152777778</v>
      </c>
      <c r="H13" s="2" t="s">
        <v>407</v>
      </c>
      <c r="I13" s="2" t="s">
        <v>408</v>
      </c>
      <c r="J13" s="2" t="s">
        <v>409</v>
      </c>
      <c r="K13" s="2" t="e">
        <v>#N/A</v>
      </c>
      <c r="L13" s="2" t="e">
        <v>#N/A</v>
      </c>
      <c r="M13" s="2" t="e">
        <v>#N/A</v>
      </c>
      <c r="N13" s="2" t="e">
        <v>#N/A</v>
      </c>
      <c r="O13" s="2" t="e">
        <v>#N/A</v>
      </c>
      <c r="P13" s="2" t="s">
        <v>410</v>
      </c>
      <c r="Q13" s="2" t="s">
        <v>285</v>
      </c>
      <c r="R13" s="2" t="s">
        <v>356</v>
      </c>
      <c r="S13" s="2">
        <v>1741.0</v>
      </c>
      <c r="T13" s="2" t="s">
        <v>411</v>
      </c>
      <c r="U13" s="2" t="s">
        <v>412</v>
      </c>
      <c r="V13" s="53">
        <v>3719139.0</v>
      </c>
      <c r="W13" s="53">
        <v>3664662.0</v>
      </c>
      <c r="X13" s="2" t="s">
        <v>413</v>
      </c>
      <c r="Y13" s="2" t="s">
        <v>414</v>
      </c>
      <c r="Z13" s="2">
        <v>1.0</v>
      </c>
      <c r="AA13" s="2">
        <v>2.0</v>
      </c>
      <c r="AB13" s="2" t="s">
        <v>410</v>
      </c>
      <c r="AC13" s="52">
        <v>42332.37152777778</v>
      </c>
      <c r="AD13" s="2" t="s">
        <v>409</v>
      </c>
      <c r="AE13" s="2" t="s">
        <v>415</v>
      </c>
      <c r="AF13" s="54" t="s">
        <v>416</v>
      </c>
    </row>
    <row r="14">
      <c r="A14" s="2">
        <v>13.0</v>
      </c>
      <c r="B14" s="2" t="s">
        <v>417</v>
      </c>
      <c r="C14" s="2" t="s">
        <v>285</v>
      </c>
      <c r="D14" s="2">
        <v>4.0</v>
      </c>
      <c r="E14" s="2">
        <v>0.0</v>
      </c>
      <c r="F14" s="2">
        <v>4.0</v>
      </c>
      <c r="G14" s="52">
        <v>42313.55347222222</v>
      </c>
      <c r="H14" s="2" t="s">
        <v>418</v>
      </c>
      <c r="I14" s="2" t="s">
        <v>419</v>
      </c>
      <c r="J14" s="2" t="s">
        <v>420</v>
      </c>
      <c r="K14" s="2" t="e">
        <v>#N/A</v>
      </c>
      <c r="L14" s="2" t="e">
        <v>#N/A</v>
      </c>
      <c r="M14" s="2" t="e">
        <v>#N/A</v>
      </c>
      <c r="N14" s="2" t="e">
        <v>#N/A</v>
      </c>
      <c r="O14" s="2" t="e">
        <v>#N/A</v>
      </c>
      <c r="P14" s="2" t="s">
        <v>421</v>
      </c>
      <c r="Q14" s="2" t="s">
        <v>285</v>
      </c>
      <c r="R14" s="2" t="s">
        <v>356</v>
      </c>
      <c r="S14" s="2">
        <v>60204.0</v>
      </c>
      <c r="T14" s="2" t="s">
        <v>422</v>
      </c>
      <c r="U14" s="2" t="s">
        <v>369</v>
      </c>
      <c r="X14" s="2" t="s">
        <v>423</v>
      </c>
      <c r="Y14" s="2" t="s">
        <v>424</v>
      </c>
      <c r="Z14" s="2">
        <v>2.0</v>
      </c>
      <c r="AA14" s="2">
        <v>2.0</v>
      </c>
      <c r="AB14" s="2" t="s">
        <v>421</v>
      </c>
      <c r="AC14" s="52">
        <v>42313.55347222222</v>
      </c>
      <c r="AD14" s="2" t="s">
        <v>420</v>
      </c>
      <c r="AE14" s="2" t="s">
        <v>425</v>
      </c>
    </row>
    <row r="15">
      <c r="A15" s="2">
        <v>14.0</v>
      </c>
      <c r="B15" s="2" t="s">
        <v>417</v>
      </c>
      <c r="C15" s="2" t="s">
        <v>285</v>
      </c>
      <c r="D15" s="2">
        <v>28.0</v>
      </c>
      <c r="E15" s="2">
        <v>3.0</v>
      </c>
      <c r="F15" s="2">
        <v>25.0</v>
      </c>
      <c r="G15" s="52">
        <v>42314.34027777778</v>
      </c>
      <c r="H15" s="2" t="s">
        <v>427</v>
      </c>
      <c r="I15" s="2" t="s">
        <v>419</v>
      </c>
      <c r="J15" s="2" t="s">
        <v>428</v>
      </c>
      <c r="K15" s="2" t="e">
        <v>#N/A</v>
      </c>
      <c r="L15" s="2" t="e">
        <v>#N/A</v>
      </c>
      <c r="M15" s="2" t="e">
        <v>#N/A</v>
      </c>
      <c r="N15" s="2" t="e">
        <v>#N/A</v>
      </c>
      <c r="O15" s="2" t="e">
        <v>#N/A</v>
      </c>
      <c r="P15" s="2" t="s">
        <v>429</v>
      </c>
      <c r="Q15" s="2" t="s">
        <v>285</v>
      </c>
      <c r="R15" s="2" t="s">
        <v>356</v>
      </c>
      <c r="S15" s="2">
        <v>60204.0</v>
      </c>
      <c r="T15" s="2" t="s">
        <v>422</v>
      </c>
      <c r="U15" s="2" t="s">
        <v>369</v>
      </c>
      <c r="X15" s="2" t="s">
        <v>423</v>
      </c>
      <c r="Y15" s="2" t="s">
        <v>430</v>
      </c>
      <c r="Z15" s="2">
        <v>3.0</v>
      </c>
      <c r="AA15" s="2">
        <v>2.0</v>
      </c>
      <c r="AB15" s="2" t="s">
        <v>429</v>
      </c>
      <c r="AC15" s="52">
        <v>42314.34027777778</v>
      </c>
      <c r="AD15" s="2" t="s">
        <v>428</v>
      </c>
      <c r="AE15" s="2" t="s">
        <v>431</v>
      </c>
      <c r="AF15" s="54" t="s">
        <v>432</v>
      </c>
    </row>
    <row r="16">
      <c r="A16" s="2">
        <v>15.0</v>
      </c>
      <c r="B16" s="2" t="s">
        <v>417</v>
      </c>
      <c r="C16" s="2" t="s">
        <v>285</v>
      </c>
      <c r="D16" s="2">
        <v>3.0</v>
      </c>
      <c r="E16" s="2">
        <v>0.0</v>
      </c>
      <c r="F16" s="2">
        <v>3.0</v>
      </c>
      <c r="G16" s="52">
        <v>42314.39097222222</v>
      </c>
      <c r="H16" s="2" t="s">
        <v>433</v>
      </c>
      <c r="I16" s="2" t="s">
        <v>419</v>
      </c>
      <c r="J16" s="2" t="s">
        <v>434</v>
      </c>
      <c r="K16" s="2" t="e">
        <v>#N/A</v>
      </c>
      <c r="L16" s="2" t="e">
        <v>#N/A</v>
      </c>
      <c r="M16" s="2" t="e">
        <v>#N/A</v>
      </c>
      <c r="N16" s="2" t="e">
        <v>#N/A</v>
      </c>
      <c r="O16" s="2" t="e">
        <v>#N/A</v>
      </c>
      <c r="P16" s="2" t="s">
        <v>435</v>
      </c>
      <c r="Q16" s="2" t="s">
        <v>285</v>
      </c>
      <c r="R16" s="2" t="s">
        <v>285</v>
      </c>
      <c r="S16" s="2">
        <v>60204.0</v>
      </c>
      <c r="T16" s="2" t="s">
        <v>422</v>
      </c>
      <c r="U16" s="2" t="s">
        <v>369</v>
      </c>
      <c r="X16" s="2" t="s">
        <v>423</v>
      </c>
      <c r="Y16" s="2" t="s">
        <v>436</v>
      </c>
      <c r="Z16" s="2">
        <v>2.0</v>
      </c>
      <c r="AA16" s="2">
        <v>6.0</v>
      </c>
      <c r="AB16" s="2" t="s">
        <v>435</v>
      </c>
      <c r="AC16" s="52">
        <v>42314.39097222222</v>
      </c>
      <c r="AD16" s="2" t="s">
        <v>434</v>
      </c>
      <c r="AE16" s="2" t="s">
        <v>437</v>
      </c>
      <c r="AF16" s="54" t="s">
        <v>438</v>
      </c>
    </row>
    <row r="17">
      <c r="A17" s="2">
        <v>16.0</v>
      </c>
      <c r="B17" s="2" t="s">
        <v>417</v>
      </c>
      <c r="C17" s="2" t="s">
        <v>285</v>
      </c>
      <c r="D17" s="2">
        <v>2.0</v>
      </c>
      <c r="E17" s="2">
        <v>0.0</v>
      </c>
      <c r="F17" s="2">
        <v>2.0</v>
      </c>
      <c r="G17" s="52">
        <v>42317.32986111111</v>
      </c>
      <c r="H17" s="2" t="s">
        <v>439</v>
      </c>
      <c r="I17" s="2" t="s">
        <v>419</v>
      </c>
      <c r="J17" s="2" t="s">
        <v>440</v>
      </c>
      <c r="K17" s="2" t="e">
        <v>#N/A</v>
      </c>
      <c r="L17" s="2" t="e">
        <v>#N/A</v>
      </c>
      <c r="M17" s="2" t="e">
        <v>#N/A</v>
      </c>
      <c r="N17" s="2" t="e">
        <v>#N/A</v>
      </c>
      <c r="O17" s="2" t="e">
        <v>#N/A</v>
      </c>
      <c r="P17" s="2" t="s">
        <v>441</v>
      </c>
      <c r="Q17" s="2" t="s">
        <v>285</v>
      </c>
      <c r="R17" s="2" t="s">
        <v>285</v>
      </c>
      <c r="S17" s="2">
        <v>60204.0</v>
      </c>
      <c r="T17" s="2" t="s">
        <v>422</v>
      </c>
      <c r="U17" s="2" t="s">
        <v>369</v>
      </c>
      <c r="X17" s="2" t="s">
        <v>423</v>
      </c>
      <c r="Y17" s="2" t="s">
        <v>442</v>
      </c>
      <c r="Z17" s="2">
        <v>3.0</v>
      </c>
      <c r="AA17" s="2">
        <v>3.0</v>
      </c>
      <c r="AB17" s="2" t="s">
        <v>441</v>
      </c>
      <c r="AC17" s="52">
        <v>42317.32986111111</v>
      </c>
      <c r="AD17" s="2" t="s">
        <v>440</v>
      </c>
      <c r="AE17" s="2" t="s">
        <v>443</v>
      </c>
      <c r="AF17" s="54" t="s">
        <v>444</v>
      </c>
    </row>
    <row r="18">
      <c r="A18" s="2">
        <v>17.0</v>
      </c>
      <c r="B18" s="2" t="s">
        <v>445</v>
      </c>
      <c r="C18" s="2" t="s">
        <v>285</v>
      </c>
      <c r="D18" s="2">
        <v>173.0</v>
      </c>
      <c r="E18" s="2">
        <v>57.0</v>
      </c>
      <c r="F18" s="2">
        <v>116.0</v>
      </c>
      <c r="G18" s="52">
        <v>42319.50555555556</v>
      </c>
      <c r="H18" s="2" t="s">
        <v>446</v>
      </c>
      <c r="I18" s="2" t="s">
        <v>447</v>
      </c>
      <c r="J18" s="2" t="s">
        <v>448</v>
      </c>
      <c r="K18" s="2" t="e">
        <v>#N/A</v>
      </c>
      <c r="L18" s="2" t="e">
        <v>#N/A</v>
      </c>
      <c r="M18" s="2" t="e">
        <v>#N/A</v>
      </c>
      <c r="N18" s="2" t="e">
        <v>#N/A</v>
      </c>
      <c r="O18" s="2" t="e">
        <v>#N/A</v>
      </c>
      <c r="P18" s="2" t="s">
        <v>449</v>
      </c>
      <c r="Q18" s="2" t="s">
        <v>285</v>
      </c>
      <c r="R18" s="2" t="s">
        <v>285</v>
      </c>
      <c r="S18" s="2">
        <v>48103.0</v>
      </c>
      <c r="T18" s="2" t="s">
        <v>450</v>
      </c>
      <c r="U18" s="2" t="s">
        <v>309</v>
      </c>
      <c r="V18" s="53">
        <v>776640.0</v>
      </c>
      <c r="W18" s="53">
        <v>884614.0</v>
      </c>
      <c r="X18" s="2" t="s">
        <v>451</v>
      </c>
      <c r="Y18" s="2" t="s">
        <v>452</v>
      </c>
      <c r="Z18" s="2">
        <v>1.0</v>
      </c>
      <c r="AA18" s="2">
        <v>2.0</v>
      </c>
      <c r="AB18" s="2" t="s">
        <v>449</v>
      </c>
      <c r="AC18" s="52">
        <v>42319.50555555556</v>
      </c>
      <c r="AD18" s="2" t="s">
        <v>448</v>
      </c>
      <c r="AE18" s="2" t="s">
        <v>453</v>
      </c>
      <c r="AF18" s="54" t="s">
        <v>454</v>
      </c>
    </row>
    <row r="19">
      <c r="A19" s="2">
        <v>18.0</v>
      </c>
      <c r="B19" s="2" t="s">
        <v>455</v>
      </c>
      <c r="C19" s="2" t="s">
        <v>285</v>
      </c>
      <c r="D19" s="2">
        <v>3.0</v>
      </c>
      <c r="E19" s="2">
        <v>0.0</v>
      </c>
      <c r="F19" s="2">
        <v>3.0</v>
      </c>
      <c r="G19" s="52">
        <v>42321.686111111114</v>
      </c>
      <c r="H19" s="2" t="s">
        <v>456</v>
      </c>
      <c r="I19" s="2" t="s">
        <v>457</v>
      </c>
      <c r="J19" s="2" t="s">
        <v>458</v>
      </c>
      <c r="K19" s="2" t="e">
        <v>#N/A</v>
      </c>
      <c r="L19" s="2" t="e">
        <v>#N/A</v>
      </c>
      <c r="M19" s="2" t="e">
        <v>#N/A</v>
      </c>
      <c r="N19" s="2" t="e">
        <v>#N/A</v>
      </c>
      <c r="O19" s="2" t="e">
        <v>#N/A</v>
      </c>
      <c r="P19" s="2" t="s">
        <v>459</v>
      </c>
      <c r="Q19" s="2" t="s">
        <v>285</v>
      </c>
      <c r="R19" s="2" t="s">
        <v>356</v>
      </c>
      <c r="S19" s="2">
        <v>92138.0</v>
      </c>
      <c r="T19" s="2" t="s">
        <v>460</v>
      </c>
      <c r="U19" s="2" t="s">
        <v>319</v>
      </c>
      <c r="V19" s="53">
        <v>17225.0</v>
      </c>
      <c r="W19" s="53">
        <v>12202.0</v>
      </c>
      <c r="X19" s="2" t="s">
        <v>461</v>
      </c>
      <c r="Y19" s="2" t="s">
        <v>462</v>
      </c>
      <c r="Z19" s="2">
        <v>2.0</v>
      </c>
      <c r="AA19" s="2">
        <v>1.0</v>
      </c>
      <c r="AB19" s="2" t="s">
        <v>459</v>
      </c>
      <c r="AC19" s="52">
        <v>42321.686111111114</v>
      </c>
      <c r="AD19" s="2" t="s">
        <v>458</v>
      </c>
      <c r="AE19" s="2" t="s">
        <v>463</v>
      </c>
    </row>
    <row r="20">
      <c r="A20" s="2">
        <v>19.0</v>
      </c>
      <c r="B20" s="2" t="s">
        <v>464</v>
      </c>
      <c r="C20" s="2" t="s">
        <v>285</v>
      </c>
      <c r="D20" s="2">
        <v>2.0</v>
      </c>
      <c r="E20" s="2">
        <v>0.0</v>
      </c>
      <c r="F20" s="2">
        <v>2.0</v>
      </c>
      <c r="G20" s="52">
        <v>42325.740277777775</v>
      </c>
      <c r="H20" s="2" t="s">
        <v>465</v>
      </c>
      <c r="I20" s="2" t="s">
        <v>466</v>
      </c>
      <c r="J20" s="2" t="s">
        <v>467</v>
      </c>
      <c r="K20" s="2" t="e">
        <v>#N/A</v>
      </c>
      <c r="L20" s="2" t="e">
        <v>#N/A</v>
      </c>
      <c r="M20" s="2" t="e">
        <v>#N/A</v>
      </c>
      <c r="N20" s="2" t="e">
        <v>#N/A</v>
      </c>
      <c r="O20" s="2" t="e">
        <v>#N/A</v>
      </c>
      <c r="P20" s="2" t="s">
        <v>468</v>
      </c>
      <c r="Q20" s="2" t="s">
        <v>285</v>
      </c>
      <c r="R20" s="2" t="s">
        <v>356</v>
      </c>
      <c r="S20" s="2">
        <v>22311.0</v>
      </c>
      <c r="T20" s="2" t="s">
        <v>469</v>
      </c>
      <c r="U20" s="2" t="s">
        <v>470</v>
      </c>
      <c r="V20" s="53">
        <v>2.16343636E8</v>
      </c>
      <c r="W20" s="53">
        <v>2.20648012E8</v>
      </c>
      <c r="X20" s="2" t="s">
        <v>471</v>
      </c>
      <c r="Y20" s="2" t="s">
        <v>472</v>
      </c>
      <c r="Z20" s="2">
        <v>1.0</v>
      </c>
      <c r="AA20" s="2">
        <v>6.0</v>
      </c>
      <c r="AB20" s="2" t="s">
        <v>468</v>
      </c>
      <c r="AC20" s="52">
        <v>42325.740277777775</v>
      </c>
      <c r="AD20" s="2" t="s">
        <v>467</v>
      </c>
      <c r="AE20" s="2" t="s">
        <v>473</v>
      </c>
      <c r="AF20" s="54" t="s">
        <v>474</v>
      </c>
    </row>
    <row r="21">
      <c r="A21" s="2">
        <v>20.0</v>
      </c>
      <c r="B21" s="2" t="s">
        <v>475</v>
      </c>
      <c r="C21" s="2" t="s">
        <v>285</v>
      </c>
      <c r="D21" s="2">
        <v>101.0</v>
      </c>
      <c r="E21" s="2">
        <v>28.0</v>
      </c>
      <c r="F21" s="2">
        <v>73.0</v>
      </c>
      <c r="G21" s="52">
        <v>42318.54861111111</v>
      </c>
      <c r="H21" s="2" t="s">
        <v>476</v>
      </c>
      <c r="I21" s="2" t="s">
        <v>477</v>
      </c>
      <c r="J21" s="2" t="s">
        <v>478</v>
      </c>
      <c r="K21" s="2" t="e">
        <v>#N/A</v>
      </c>
      <c r="L21" s="2" t="e">
        <v>#N/A</v>
      </c>
      <c r="M21" s="2" t="e">
        <v>#N/A</v>
      </c>
      <c r="N21" s="2" t="e">
        <v>#N/A</v>
      </c>
      <c r="O21" s="2" t="e">
        <v>#N/A</v>
      </c>
      <c r="P21" s="2" t="s">
        <v>479</v>
      </c>
      <c r="Q21" s="2" t="s">
        <v>285</v>
      </c>
      <c r="R21" s="2" t="s">
        <v>285</v>
      </c>
      <c r="S21" s="2">
        <v>66044.0</v>
      </c>
      <c r="T21" s="2" t="s">
        <v>480</v>
      </c>
      <c r="U21" s="2" t="s">
        <v>481</v>
      </c>
      <c r="V21" s="53">
        <v>1847171.0</v>
      </c>
      <c r="W21" s="53">
        <v>1705555.0</v>
      </c>
      <c r="X21" s="2" t="s">
        <v>482</v>
      </c>
      <c r="Y21" s="2" t="s">
        <v>483</v>
      </c>
      <c r="Z21" s="2">
        <v>3.0</v>
      </c>
      <c r="AA21" s="2">
        <v>2.0</v>
      </c>
      <c r="AB21" s="2" t="s">
        <v>479</v>
      </c>
      <c r="AC21" s="52">
        <v>42318.54861111111</v>
      </c>
      <c r="AD21" s="2" t="s">
        <v>478</v>
      </c>
      <c r="AE21" s="2" t="s">
        <v>484</v>
      </c>
      <c r="AF21" s="54" t="s">
        <v>485</v>
      </c>
    </row>
    <row r="22">
      <c r="A22" s="2">
        <v>21.0</v>
      </c>
      <c r="B22" s="2" t="s">
        <v>486</v>
      </c>
      <c r="C22" s="2" t="s">
        <v>285</v>
      </c>
      <c r="D22" s="2">
        <v>43.0</v>
      </c>
      <c r="E22" s="2">
        <v>10.0</v>
      </c>
      <c r="F22" s="2">
        <v>33.0</v>
      </c>
      <c r="G22" s="52">
        <v>42311.38888888889</v>
      </c>
      <c r="H22" s="2" t="s">
        <v>487</v>
      </c>
      <c r="I22" s="2" t="s">
        <v>488</v>
      </c>
      <c r="J22" s="2" t="s">
        <v>489</v>
      </c>
      <c r="K22" s="2" t="e">
        <v>#N/A</v>
      </c>
      <c r="L22" s="2" t="e">
        <v>#N/A</v>
      </c>
      <c r="M22" s="2" t="e">
        <v>#N/A</v>
      </c>
      <c r="N22" s="2" t="e">
        <v>#N/A</v>
      </c>
      <c r="O22" s="2" t="e">
        <v>#N/A</v>
      </c>
      <c r="P22" s="2" t="s">
        <v>490</v>
      </c>
      <c r="Q22" s="2" t="s">
        <v>285</v>
      </c>
      <c r="R22" s="2" t="s">
        <v>356</v>
      </c>
      <c r="S22" s="2">
        <v>63090.0</v>
      </c>
      <c r="T22" s="2" t="s">
        <v>491</v>
      </c>
      <c r="U22" s="2" t="s">
        <v>492</v>
      </c>
      <c r="X22" s="2" t="s">
        <v>493</v>
      </c>
      <c r="Y22" s="2" t="s">
        <v>494</v>
      </c>
      <c r="Z22" s="2">
        <v>1.0</v>
      </c>
      <c r="AA22" s="2">
        <v>4.0</v>
      </c>
      <c r="AB22" s="2" t="s">
        <v>490</v>
      </c>
      <c r="AC22" s="52">
        <v>42311.38888888889</v>
      </c>
      <c r="AD22" s="2" t="s">
        <v>489</v>
      </c>
      <c r="AE22" s="2" t="s">
        <v>495</v>
      </c>
      <c r="AF22" s="54" t="s">
        <v>496</v>
      </c>
    </row>
    <row r="23">
      <c r="A23" s="2">
        <v>22.0</v>
      </c>
      <c r="B23" s="2" t="s">
        <v>497</v>
      </c>
      <c r="C23" s="2" t="s">
        <v>285</v>
      </c>
      <c r="D23" s="2">
        <v>4.0</v>
      </c>
      <c r="E23" s="2">
        <v>1.0</v>
      </c>
      <c r="F23" s="2">
        <v>3.0</v>
      </c>
      <c r="G23" s="52">
        <v>42331.41388888889</v>
      </c>
      <c r="H23" s="2" t="s">
        <v>498</v>
      </c>
      <c r="I23" s="2" t="s">
        <v>499</v>
      </c>
      <c r="J23" s="2" t="s">
        <v>500</v>
      </c>
      <c r="K23" s="2" t="e">
        <v>#N/A</v>
      </c>
      <c r="L23" s="2" t="e">
        <v>#N/A</v>
      </c>
      <c r="M23" s="2" t="e">
        <v>#N/A</v>
      </c>
      <c r="N23" s="2" t="e">
        <v>#N/A</v>
      </c>
      <c r="O23" s="2" t="e">
        <v>#N/A</v>
      </c>
      <c r="P23" s="2" t="s">
        <v>501</v>
      </c>
      <c r="Q23" s="2" t="s">
        <v>285</v>
      </c>
      <c r="R23" s="2" t="s">
        <v>285</v>
      </c>
      <c r="S23" s="2">
        <v>93160.0</v>
      </c>
      <c r="T23" s="2" t="s">
        <v>502</v>
      </c>
      <c r="U23" s="2" t="s">
        <v>319</v>
      </c>
      <c r="V23" s="53">
        <v>152771.0</v>
      </c>
      <c r="W23" s="53">
        <v>177820.0</v>
      </c>
      <c r="X23" s="2" t="s">
        <v>503</v>
      </c>
      <c r="Y23" s="2" t="s">
        <v>504</v>
      </c>
      <c r="Z23" s="2">
        <v>2.0</v>
      </c>
      <c r="AA23" s="2">
        <v>2.0</v>
      </c>
      <c r="AB23" s="2" t="s">
        <v>501</v>
      </c>
      <c r="AC23" s="52">
        <v>42331.41388888889</v>
      </c>
      <c r="AD23" s="2" t="s">
        <v>500</v>
      </c>
      <c r="AE23" s="2" t="s">
        <v>505</v>
      </c>
      <c r="AF23" s="54" t="s">
        <v>506</v>
      </c>
    </row>
    <row r="24">
      <c r="A24" s="2">
        <v>23.0</v>
      </c>
      <c r="B24" s="2" t="s">
        <v>507</v>
      </c>
      <c r="C24" s="2" t="s">
        <v>285</v>
      </c>
      <c r="D24" s="2">
        <v>61.0</v>
      </c>
      <c r="E24" s="2">
        <v>13.0</v>
      </c>
      <c r="F24" s="2">
        <v>48.0</v>
      </c>
      <c r="G24" s="52">
        <v>42332.22361111111</v>
      </c>
      <c r="H24" s="2" t="s">
        <v>508</v>
      </c>
      <c r="I24" s="2" t="s">
        <v>509</v>
      </c>
      <c r="J24" s="2" t="s">
        <v>510</v>
      </c>
      <c r="K24" s="2" t="e">
        <v>#N/A</v>
      </c>
      <c r="L24" s="2" t="e">
        <v>#N/A</v>
      </c>
      <c r="M24" s="2" t="e">
        <v>#N/A</v>
      </c>
      <c r="N24" s="2" t="e">
        <v>#N/A</v>
      </c>
      <c r="O24" s="2" t="e">
        <v>#N/A</v>
      </c>
      <c r="P24" s="2" t="s">
        <v>511</v>
      </c>
      <c r="Q24" s="2" t="s">
        <v>285</v>
      </c>
      <c r="R24" s="2" t="s">
        <v>356</v>
      </c>
      <c r="S24" s="2">
        <v>30316.0</v>
      </c>
      <c r="T24" s="2" t="s">
        <v>512</v>
      </c>
      <c r="U24" s="2" t="s">
        <v>513</v>
      </c>
      <c r="V24" s="53">
        <v>347901.0</v>
      </c>
      <c r="W24" s="53">
        <v>246667.0</v>
      </c>
      <c r="X24" s="2" t="s">
        <v>514</v>
      </c>
      <c r="Y24" s="2" t="s">
        <v>515</v>
      </c>
      <c r="Z24" s="2">
        <v>3.0</v>
      </c>
      <c r="AA24" s="2">
        <v>2.0</v>
      </c>
      <c r="AB24" s="2" t="s">
        <v>511</v>
      </c>
      <c r="AC24" s="52">
        <v>42332.22361111111</v>
      </c>
      <c r="AD24" s="2" t="s">
        <v>510</v>
      </c>
      <c r="AE24" s="2" t="s">
        <v>516</v>
      </c>
      <c r="AF24" s="54" t="s">
        <v>517</v>
      </c>
    </row>
    <row r="25">
      <c r="A25" s="2">
        <v>24.0</v>
      </c>
      <c r="B25" s="2" t="s">
        <v>518</v>
      </c>
      <c r="C25" s="2" t="s">
        <v>285</v>
      </c>
      <c r="D25" s="2">
        <v>7.0</v>
      </c>
      <c r="E25" s="2">
        <v>0.0</v>
      </c>
      <c r="F25" s="2">
        <v>7.0</v>
      </c>
      <c r="G25" s="52">
        <v>42315.40902777778</v>
      </c>
      <c r="H25" s="2" t="s">
        <v>519</v>
      </c>
      <c r="I25" s="2" t="s">
        <v>520</v>
      </c>
      <c r="J25" s="2" t="s">
        <v>521</v>
      </c>
      <c r="K25" s="2" t="e">
        <v>#N/A</v>
      </c>
      <c r="L25" s="2" t="e">
        <v>#N/A</v>
      </c>
      <c r="M25" s="2" t="e">
        <v>#N/A</v>
      </c>
      <c r="N25" s="2" t="e">
        <v>#N/A</v>
      </c>
      <c r="O25" s="2" t="e">
        <v>#N/A</v>
      </c>
      <c r="P25" s="2" t="s">
        <v>522</v>
      </c>
      <c r="Q25" s="2" t="s">
        <v>285</v>
      </c>
      <c r="R25" s="2" t="s">
        <v>285</v>
      </c>
      <c r="S25" s="2">
        <v>19422.0</v>
      </c>
      <c r="T25" s="2" t="s">
        <v>523</v>
      </c>
      <c r="U25" s="2" t="s">
        <v>330</v>
      </c>
      <c r="V25" s="53">
        <v>424406.0</v>
      </c>
      <c r="W25" s="53">
        <v>402913.0</v>
      </c>
      <c r="X25" s="2" t="s">
        <v>524</v>
      </c>
      <c r="Y25" s="2" t="s">
        <v>525</v>
      </c>
      <c r="Z25" s="2">
        <v>3.0</v>
      </c>
      <c r="AA25" s="2">
        <v>2.0</v>
      </c>
      <c r="AB25" s="2" t="s">
        <v>522</v>
      </c>
      <c r="AC25" s="52">
        <v>42315.40902777778</v>
      </c>
      <c r="AD25" s="2" t="s">
        <v>521</v>
      </c>
      <c r="AE25" s="2" t="s">
        <v>526</v>
      </c>
      <c r="AF25" s="54" t="s">
        <v>527</v>
      </c>
    </row>
    <row r="26">
      <c r="A26" s="2">
        <v>25.0</v>
      </c>
      <c r="B26" s="2" t="s">
        <v>528</v>
      </c>
      <c r="C26" s="2" t="s">
        <v>285</v>
      </c>
      <c r="D26" s="2">
        <v>1.0</v>
      </c>
      <c r="E26" s="2">
        <v>0.0</v>
      </c>
      <c r="F26" s="2">
        <v>1.0</v>
      </c>
      <c r="G26" s="52">
        <v>42327.62222222222</v>
      </c>
      <c r="H26" s="2" t="s">
        <v>529</v>
      </c>
      <c r="I26" s="2" t="s">
        <v>530</v>
      </c>
      <c r="J26" s="2" t="s">
        <v>531</v>
      </c>
      <c r="K26" s="2" t="s">
        <v>532</v>
      </c>
      <c r="L26" s="2" t="s">
        <v>533</v>
      </c>
      <c r="M26" s="2">
        <v>0.0</v>
      </c>
      <c r="N26" s="2">
        <v>0.0</v>
      </c>
      <c r="O26" s="2">
        <v>0.0</v>
      </c>
      <c r="P26" s="2" t="s">
        <v>534</v>
      </c>
      <c r="Q26" s="2" t="s">
        <v>285</v>
      </c>
      <c r="R26" s="2" t="s">
        <v>285</v>
      </c>
      <c r="S26" s="2">
        <v>90405.0</v>
      </c>
      <c r="T26" s="2" t="s">
        <v>535</v>
      </c>
      <c r="U26" s="2" t="s">
        <v>319</v>
      </c>
      <c r="V26" s="53">
        <v>3837508.0</v>
      </c>
      <c r="W26" s="53">
        <v>4081752.0</v>
      </c>
      <c r="X26" s="2" t="s">
        <v>536</v>
      </c>
      <c r="Y26" s="2" t="s">
        <v>537</v>
      </c>
      <c r="Z26" s="2">
        <v>2.0</v>
      </c>
      <c r="AA26" s="2">
        <v>2.0</v>
      </c>
      <c r="AB26" s="2" t="s">
        <v>534</v>
      </c>
      <c r="AC26" s="52">
        <v>42327.62222222222</v>
      </c>
      <c r="AD26" s="2" t="s">
        <v>531</v>
      </c>
      <c r="AE26" s="2" t="s">
        <v>538</v>
      </c>
      <c r="AF26" s="54" t="s">
        <v>539</v>
      </c>
    </row>
    <row r="27">
      <c r="A27" s="2">
        <v>26.0</v>
      </c>
      <c r="B27" s="2" t="s">
        <v>540</v>
      </c>
      <c r="C27" s="2" t="s">
        <v>285</v>
      </c>
      <c r="D27" s="2">
        <v>290.0</v>
      </c>
      <c r="E27" s="2">
        <v>40.0</v>
      </c>
      <c r="F27" s="2">
        <v>250.0</v>
      </c>
      <c r="G27" s="52">
        <v>42310.46805555555</v>
      </c>
      <c r="H27" s="2" t="s">
        <v>541</v>
      </c>
      <c r="I27" s="2" t="s">
        <v>542</v>
      </c>
      <c r="J27" s="2" t="s">
        <v>543</v>
      </c>
      <c r="K27" s="2" t="e">
        <v>#N/A</v>
      </c>
      <c r="L27" s="2" t="e">
        <v>#N/A</v>
      </c>
      <c r="M27" s="2" t="e">
        <v>#N/A</v>
      </c>
      <c r="N27" s="2" t="e">
        <v>#N/A</v>
      </c>
      <c r="O27" s="2" t="e">
        <v>#N/A</v>
      </c>
      <c r="P27" s="2" t="s">
        <v>544</v>
      </c>
      <c r="Q27" s="2" t="s">
        <v>285</v>
      </c>
      <c r="R27" s="2" t="s">
        <v>356</v>
      </c>
      <c r="S27" s="2">
        <v>5346.0</v>
      </c>
      <c r="T27" s="2" t="s">
        <v>545</v>
      </c>
      <c r="U27" s="2" t="s">
        <v>546</v>
      </c>
      <c r="X27" s="2" t="s">
        <v>547</v>
      </c>
      <c r="Y27" s="2" t="s">
        <v>549</v>
      </c>
      <c r="Z27" s="2">
        <v>3.0</v>
      </c>
      <c r="AA27" s="2">
        <v>3.0</v>
      </c>
      <c r="AB27" s="2" t="s">
        <v>544</v>
      </c>
      <c r="AC27" s="52">
        <v>42310.46805555555</v>
      </c>
      <c r="AD27" s="2" t="s">
        <v>543</v>
      </c>
      <c r="AE27" s="2" t="s">
        <v>552</v>
      </c>
      <c r="AF27" s="54" t="s">
        <v>554</v>
      </c>
    </row>
    <row r="28">
      <c r="A28" s="2">
        <v>27.0</v>
      </c>
      <c r="B28" s="2" t="s">
        <v>558</v>
      </c>
      <c r="C28" s="2" t="s">
        <v>285</v>
      </c>
      <c r="D28" s="2">
        <v>17.0</v>
      </c>
      <c r="E28" s="2">
        <v>4.0</v>
      </c>
      <c r="F28" s="2">
        <v>13.0</v>
      </c>
      <c r="G28" s="52">
        <v>42330.9625</v>
      </c>
      <c r="H28" s="2" t="s">
        <v>560</v>
      </c>
      <c r="I28" s="2" t="s">
        <v>561</v>
      </c>
      <c r="J28" s="2" t="s">
        <v>562</v>
      </c>
      <c r="K28" s="2" t="e">
        <v>#N/A</v>
      </c>
      <c r="L28" s="2" t="e">
        <v>#N/A</v>
      </c>
      <c r="M28" s="2" t="e">
        <v>#N/A</v>
      </c>
      <c r="N28" s="2" t="e">
        <v>#N/A</v>
      </c>
      <c r="O28" s="2" t="e">
        <v>#N/A</v>
      </c>
      <c r="P28" s="2" t="s">
        <v>564</v>
      </c>
      <c r="Q28" s="2" t="s">
        <v>285</v>
      </c>
      <c r="R28" s="2" t="s">
        <v>285</v>
      </c>
      <c r="S28" s="2">
        <v>1583.0</v>
      </c>
      <c r="T28" s="2" t="s">
        <v>565</v>
      </c>
      <c r="U28" s="2" t="s">
        <v>412</v>
      </c>
      <c r="X28" s="2" t="s">
        <v>566</v>
      </c>
      <c r="Y28" s="2" t="s">
        <v>567</v>
      </c>
      <c r="Z28" s="2">
        <v>2.0</v>
      </c>
      <c r="AA28" s="2">
        <v>3.0</v>
      </c>
      <c r="AB28" s="2" t="s">
        <v>564</v>
      </c>
      <c r="AC28" s="52">
        <v>42330.9625</v>
      </c>
      <c r="AD28" s="2" t="s">
        <v>562</v>
      </c>
      <c r="AE28" s="2" t="s">
        <v>568</v>
      </c>
      <c r="AF28" s="54" t="s">
        <v>569</v>
      </c>
    </row>
    <row r="29">
      <c r="A29" s="2">
        <v>28.0</v>
      </c>
      <c r="B29" s="2" t="s">
        <v>570</v>
      </c>
      <c r="C29" s="2" t="s">
        <v>285</v>
      </c>
      <c r="D29" s="2">
        <v>0.0</v>
      </c>
      <c r="E29" s="2">
        <v>0.0</v>
      </c>
      <c r="F29" s="2">
        <v>0.0</v>
      </c>
      <c r="G29" s="52">
        <v>42331.384722222225</v>
      </c>
      <c r="H29" s="2" t="s">
        <v>571</v>
      </c>
      <c r="I29" s="2" t="s">
        <v>572</v>
      </c>
      <c r="J29" s="2" t="s">
        <v>573</v>
      </c>
      <c r="K29" s="2" t="e">
        <v>#N/A</v>
      </c>
      <c r="L29" s="2" t="e">
        <v>#N/A</v>
      </c>
      <c r="M29" s="2" t="e">
        <v>#N/A</v>
      </c>
      <c r="N29" s="2" t="e">
        <v>#N/A</v>
      </c>
      <c r="O29" s="2" t="e">
        <v>#N/A</v>
      </c>
      <c r="P29" s="2" t="s">
        <v>574</v>
      </c>
      <c r="Q29" s="2" t="s">
        <v>285</v>
      </c>
      <c r="R29" s="2" t="s">
        <v>285</v>
      </c>
      <c r="S29" s="2">
        <v>10022.0</v>
      </c>
      <c r="T29" s="2" t="s">
        <v>575</v>
      </c>
      <c r="U29" s="2" t="s">
        <v>576</v>
      </c>
      <c r="X29" s="2" t="s">
        <v>577</v>
      </c>
      <c r="Y29" s="2" t="s">
        <v>578</v>
      </c>
      <c r="Z29" s="2">
        <v>2.0</v>
      </c>
      <c r="AA29" s="2">
        <v>4.0</v>
      </c>
      <c r="AB29" s="2" t="s">
        <v>574</v>
      </c>
      <c r="AC29" s="52">
        <v>42331.384722222225</v>
      </c>
      <c r="AD29" s="2" t="s">
        <v>573</v>
      </c>
      <c r="AE29" s="2" t="s">
        <v>579</v>
      </c>
      <c r="AF29" s="54" t="s">
        <v>580</v>
      </c>
    </row>
    <row r="30">
      <c r="A30" s="2">
        <v>29.0</v>
      </c>
      <c r="B30" s="2" t="s">
        <v>581</v>
      </c>
      <c r="C30" s="2" t="s">
        <v>285</v>
      </c>
      <c r="D30" s="2">
        <v>58.0</v>
      </c>
      <c r="E30" s="2">
        <v>15.0</v>
      </c>
      <c r="F30" s="2">
        <v>43.0</v>
      </c>
      <c r="G30" s="52">
        <v>42312.277083333334</v>
      </c>
      <c r="H30" s="2" t="s">
        <v>582</v>
      </c>
      <c r="I30" s="2" t="s">
        <v>583</v>
      </c>
      <c r="J30" s="2" t="s">
        <v>584</v>
      </c>
      <c r="K30" s="2" t="e">
        <v>#N/A</v>
      </c>
      <c r="L30" s="2" t="e">
        <v>#N/A</v>
      </c>
      <c r="M30" s="2" t="e">
        <v>#N/A</v>
      </c>
      <c r="N30" s="2" t="e">
        <v>#N/A</v>
      </c>
      <c r="O30" s="2" t="e">
        <v>#N/A</v>
      </c>
      <c r="P30" s="2" t="s">
        <v>585</v>
      </c>
      <c r="Q30" s="2" t="s">
        <v>285</v>
      </c>
      <c r="R30" s="2" t="s">
        <v>356</v>
      </c>
      <c r="S30" s="2" t="s">
        <v>586</v>
      </c>
      <c r="T30" s="2" t="s">
        <v>587</v>
      </c>
      <c r="U30" s="2" t="s">
        <v>576</v>
      </c>
      <c r="V30" s="53">
        <v>6.136636E7</v>
      </c>
      <c r="W30" s="53">
        <v>5.8137559E7</v>
      </c>
      <c r="X30" s="2" t="s">
        <v>588</v>
      </c>
      <c r="Y30" s="2" t="s">
        <v>589</v>
      </c>
      <c r="Z30" s="2">
        <v>2.0</v>
      </c>
      <c r="AA30" s="2">
        <v>3.0</v>
      </c>
      <c r="AB30" s="2" t="s">
        <v>585</v>
      </c>
      <c r="AC30" s="52">
        <v>42312.277083333334</v>
      </c>
      <c r="AD30" s="2" t="s">
        <v>584</v>
      </c>
      <c r="AE30" s="2" t="s">
        <v>590</v>
      </c>
      <c r="AF30" s="54" t="s">
        <v>591</v>
      </c>
    </row>
    <row r="31">
      <c r="A31" s="2">
        <v>30.0</v>
      </c>
      <c r="B31" s="2" t="s">
        <v>592</v>
      </c>
      <c r="C31" s="2" t="s">
        <v>285</v>
      </c>
      <c r="D31" s="2">
        <v>4.0</v>
      </c>
      <c r="E31" s="2">
        <v>0.0</v>
      </c>
      <c r="F31" s="2">
        <v>4.0</v>
      </c>
      <c r="G31" s="52">
        <v>42311.384722222225</v>
      </c>
      <c r="H31" s="2" t="s">
        <v>593</v>
      </c>
      <c r="I31" s="2" t="s">
        <v>594</v>
      </c>
      <c r="J31" s="2" t="s">
        <v>595</v>
      </c>
      <c r="K31" s="2" t="e">
        <v>#N/A</v>
      </c>
      <c r="L31" s="2" t="e">
        <v>#N/A</v>
      </c>
      <c r="M31" s="2" t="e">
        <v>#N/A</v>
      </c>
      <c r="N31" s="2" t="e">
        <v>#N/A</v>
      </c>
      <c r="O31" s="2" t="e">
        <v>#N/A</v>
      </c>
      <c r="P31" s="2" t="s">
        <v>596</v>
      </c>
      <c r="Q31" s="2" t="s">
        <v>285</v>
      </c>
      <c r="R31" s="2" t="s">
        <v>356</v>
      </c>
      <c r="S31" s="2">
        <v>20005.0</v>
      </c>
      <c r="T31" s="2" t="s">
        <v>491</v>
      </c>
      <c r="U31" s="2" t="s">
        <v>597</v>
      </c>
      <c r="X31" s="2" t="s">
        <v>598</v>
      </c>
      <c r="Y31" s="2" t="s">
        <v>599</v>
      </c>
      <c r="Z31" s="2">
        <v>3.0</v>
      </c>
      <c r="AA31" s="2">
        <v>6.0</v>
      </c>
      <c r="AB31" s="2" t="s">
        <v>596</v>
      </c>
      <c r="AC31" s="52">
        <v>42311.384722222225</v>
      </c>
      <c r="AD31" s="2" t="s">
        <v>600</v>
      </c>
      <c r="AE31" s="2" t="s">
        <v>601</v>
      </c>
      <c r="AF31" s="54" t="s">
        <v>602</v>
      </c>
    </row>
    <row r="32">
      <c r="A32" s="2">
        <v>31.0</v>
      </c>
      <c r="B32" s="2" t="s">
        <v>603</v>
      </c>
      <c r="C32" s="2" t="s">
        <v>285</v>
      </c>
      <c r="D32" s="2">
        <v>2.0</v>
      </c>
      <c r="E32" s="2">
        <v>0.0</v>
      </c>
      <c r="F32" s="2">
        <v>2.0</v>
      </c>
      <c r="G32" s="52">
        <v>42328.50625</v>
      </c>
      <c r="H32" s="2" t="s">
        <v>604</v>
      </c>
      <c r="I32" s="2" t="s">
        <v>605</v>
      </c>
      <c r="J32" s="2" t="s">
        <v>606</v>
      </c>
      <c r="K32" s="2" t="e">
        <v>#N/A</v>
      </c>
      <c r="L32" s="2" t="e">
        <v>#N/A</v>
      </c>
      <c r="M32" s="2" t="e">
        <v>#N/A</v>
      </c>
      <c r="N32" s="2" t="e">
        <v>#N/A</v>
      </c>
      <c r="O32" s="2" t="e">
        <v>#N/A</v>
      </c>
      <c r="P32" s="2" t="s">
        <v>607</v>
      </c>
      <c r="Q32" s="2" t="s">
        <v>285</v>
      </c>
      <c r="R32" s="2" t="s">
        <v>356</v>
      </c>
      <c r="S32" s="2">
        <v>22207.0</v>
      </c>
      <c r="T32" s="2" t="s">
        <v>608</v>
      </c>
      <c r="U32" s="2" t="s">
        <v>470</v>
      </c>
      <c r="V32" s="53">
        <v>622108.0</v>
      </c>
      <c r="W32" s="53">
        <v>500004.0</v>
      </c>
      <c r="X32" s="2" t="s">
        <v>609</v>
      </c>
      <c r="Y32" s="2" t="s">
        <v>610</v>
      </c>
      <c r="Z32" s="2">
        <v>2.0</v>
      </c>
      <c r="AA32" s="2">
        <v>1.0</v>
      </c>
      <c r="AB32" s="2" t="s">
        <v>607</v>
      </c>
      <c r="AC32" s="52">
        <v>42328.50625</v>
      </c>
      <c r="AD32" s="2" t="s">
        <v>606</v>
      </c>
      <c r="AE32" s="2" t="s">
        <v>611</v>
      </c>
      <c r="AF32" s="54" t="s">
        <v>612</v>
      </c>
    </row>
    <row r="33">
      <c r="A33" s="2">
        <v>32.0</v>
      </c>
      <c r="B33" s="2" t="s">
        <v>603</v>
      </c>
      <c r="C33" s="2" t="s">
        <v>285</v>
      </c>
      <c r="D33" s="2">
        <v>2.0</v>
      </c>
      <c r="E33" s="2">
        <v>0.0</v>
      </c>
      <c r="F33" s="2">
        <v>2.0</v>
      </c>
      <c r="G33" s="52">
        <v>42328.65625</v>
      </c>
      <c r="H33" s="2" t="s">
        <v>613</v>
      </c>
      <c r="I33" s="2" t="s">
        <v>605</v>
      </c>
      <c r="J33" s="2" t="s">
        <v>614</v>
      </c>
      <c r="K33" s="2" t="e">
        <v>#N/A</v>
      </c>
      <c r="L33" s="2" t="e">
        <v>#N/A</v>
      </c>
      <c r="M33" s="2" t="e">
        <v>#N/A</v>
      </c>
      <c r="N33" s="2" t="e">
        <v>#N/A</v>
      </c>
      <c r="O33" s="2" t="e">
        <v>#N/A</v>
      </c>
      <c r="P33" s="2" t="s">
        <v>615</v>
      </c>
      <c r="Q33" s="2" t="s">
        <v>285</v>
      </c>
      <c r="R33" s="2" t="s">
        <v>356</v>
      </c>
      <c r="S33" s="2">
        <v>22207.0</v>
      </c>
      <c r="T33" s="2" t="s">
        <v>608</v>
      </c>
      <c r="U33" s="2" t="s">
        <v>470</v>
      </c>
      <c r="V33" s="53">
        <v>622108.0</v>
      </c>
      <c r="W33" s="53">
        <v>500004.0</v>
      </c>
      <c r="X33" s="2" t="s">
        <v>609</v>
      </c>
      <c r="Y33" s="2" t="s">
        <v>616</v>
      </c>
      <c r="Z33" s="2">
        <v>2.0</v>
      </c>
      <c r="AA33" s="2">
        <v>1.0</v>
      </c>
      <c r="AB33" s="2" t="s">
        <v>615</v>
      </c>
      <c r="AC33" s="52">
        <v>42328.65625</v>
      </c>
      <c r="AD33" s="2" t="s">
        <v>614</v>
      </c>
      <c r="AE33" s="2" t="s">
        <v>617</v>
      </c>
      <c r="AF33" s="54" t="s">
        <v>618</v>
      </c>
    </row>
    <row r="34">
      <c r="A34" s="2">
        <v>33.0</v>
      </c>
      <c r="B34" s="2" t="s">
        <v>619</v>
      </c>
      <c r="C34" s="2" t="s">
        <v>285</v>
      </c>
      <c r="D34" s="2">
        <v>1.0</v>
      </c>
      <c r="E34" s="2">
        <v>0.0</v>
      </c>
      <c r="F34" s="2">
        <v>1.0</v>
      </c>
      <c r="G34" s="52">
        <v>42319.46597222222</v>
      </c>
      <c r="H34" s="2" t="s">
        <v>620</v>
      </c>
      <c r="I34" s="2" t="s">
        <v>621</v>
      </c>
      <c r="J34" s="2" t="s">
        <v>622</v>
      </c>
      <c r="K34" s="2" t="e">
        <v>#N/A</v>
      </c>
      <c r="L34" s="2" t="e">
        <v>#N/A</v>
      </c>
      <c r="M34" s="2" t="e">
        <v>#N/A</v>
      </c>
      <c r="N34" s="2" t="e">
        <v>#N/A</v>
      </c>
      <c r="O34" s="2" t="e">
        <v>#N/A</v>
      </c>
      <c r="P34" s="2" t="s">
        <v>623</v>
      </c>
      <c r="Q34" s="2" t="s">
        <v>285</v>
      </c>
      <c r="R34" s="2" t="s">
        <v>356</v>
      </c>
      <c r="S34" s="2">
        <v>52556.0</v>
      </c>
      <c r="T34" s="2" t="s">
        <v>624</v>
      </c>
      <c r="U34" s="2" t="s">
        <v>625</v>
      </c>
      <c r="X34" s="2" t="s">
        <v>626</v>
      </c>
      <c r="Y34" s="2" t="s">
        <v>627</v>
      </c>
      <c r="Z34" s="2">
        <v>3.0</v>
      </c>
      <c r="AA34" s="2">
        <v>2.0</v>
      </c>
      <c r="AB34" s="2" t="s">
        <v>623</v>
      </c>
      <c r="AC34" s="52">
        <v>42319.46597222222</v>
      </c>
      <c r="AD34" s="2" t="s">
        <v>622</v>
      </c>
      <c r="AE34" s="2" t="s">
        <v>628</v>
      </c>
      <c r="AF34" s="54" t="s">
        <v>629</v>
      </c>
    </row>
    <row r="35">
      <c r="A35" s="2">
        <v>34.0</v>
      </c>
      <c r="B35" s="2" t="s">
        <v>630</v>
      </c>
      <c r="C35" s="2" t="s">
        <v>285</v>
      </c>
      <c r="D35" s="2">
        <v>2211.0</v>
      </c>
      <c r="E35" s="2">
        <v>691.0</v>
      </c>
      <c r="F35" s="2">
        <v>1520.0</v>
      </c>
      <c r="G35" s="52">
        <v>42312.83611111111</v>
      </c>
      <c r="H35" s="2" t="s">
        <v>631</v>
      </c>
      <c r="I35" s="2" t="s">
        <v>632</v>
      </c>
      <c r="J35" s="2" t="s">
        <v>633</v>
      </c>
      <c r="K35" s="2" t="e">
        <v>#N/A</v>
      </c>
      <c r="L35" s="2" t="e">
        <v>#N/A</v>
      </c>
      <c r="M35" s="2" t="e">
        <v>#N/A</v>
      </c>
      <c r="N35" s="2" t="e">
        <v>#N/A</v>
      </c>
      <c r="O35" s="2" t="e">
        <v>#N/A</v>
      </c>
      <c r="P35" s="2" t="s">
        <v>634</v>
      </c>
      <c r="Q35" s="2" t="s">
        <v>285</v>
      </c>
      <c r="R35" s="2" t="s">
        <v>356</v>
      </c>
      <c r="S35" s="2">
        <v>11762.0</v>
      </c>
      <c r="T35" s="2" t="s">
        <v>635</v>
      </c>
      <c r="U35" s="2" t="s">
        <v>576</v>
      </c>
      <c r="X35" s="2" t="s">
        <v>636</v>
      </c>
      <c r="Y35" s="2" t="s">
        <v>637</v>
      </c>
      <c r="Z35" s="2">
        <v>1.0</v>
      </c>
      <c r="AA35" s="2">
        <v>2.0</v>
      </c>
      <c r="AB35" s="2" t="s">
        <v>634</v>
      </c>
      <c r="AC35" s="52">
        <v>42312.83611111111</v>
      </c>
      <c r="AD35" s="2" t="s">
        <v>633</v>
      </c>
      <c r="AE35" s="2" t="s">
        <v>638</v>
      </c>
      <c r="AF35" s="54" t="s">
        <v>639</v>
      </c>
    </row>
    <row r="36">
      <c r="A36" s="2">
        <v>35.0</v>
      </c>
      <c r="B36" s="2" t="s">
        <v>640</v>
      </c>
      <c r="C36" s="2" t="s">
        <v>285</v>
      </c>
      <c r="D36" s="2">
        <v>0.0</v>
      </c>
      <c r="E36" s="2">
        <v>0.0</v>
      </c>
      <c r="F36" s="2">
        <v>0.0</v>
      </c>
      <c r="G36" s="52">
        <v>42313.33819444444</v>
      </c>
      <c r="H36" s="2" t="s">
        <v>641</v>
      </c>
      <c r="I36" s="2" t="s">
        <v>642</v>
      </c>
      <c r="J36" s="2" t="s">
        <v>643</v>
      </c>
      <c r="K36" s="2" t="e">
        <v>#N/A</v>
      </c>
      <c r="L36" s="2" t="e">
        <v>#N/A</v>
      </c>
      <c r="M36" s="2" t="e">
        <v>#N/A</v>
      </c>
      <c r="N36" s="2" t="e">
        <v>#N/A</v>
      </c>
      <c r="O36" s="2" t="e">
        <v>#N/A</v>
      </c>
      <c r="P36" s="2" t="s">
        <v>644</v>
      </c>
      <c r="Q36" s="2" t="s">
        <v>285</v>
      </c>
      <c r="R36" s="2" t="s">
        <v>356</v>
      </c>
      <c r="S36" s="2">
        <v>20741.0</v>
      </c>
      <c r="T36" s="2" t="s">
        <v>645</v>
      </c>
      <c r="U36" s="2" t="s">
        <v>646</v>
      </c>
      <c r="X36" s="2" t="s">
        <v>647</v>
      </c>
      <c r="Y36" s="2" t="s">
        <v>648</v>
      </c>
      <c r="Z36" s="2">
        <v>1.0</v>
      </c>
      <c r="AA36" s="2">
        <v>2.0</v>
      </c>
      <c r="AB36" s="2" t="s">
        <v>644</v>
      </c>
      <c r="AC36" s="52">
        <v>42313.33819444444</v>
      </c>
      <c r="AD36" s="2" t="s">
        <v>643</v>
      </c>
      <c r="AE36" s="2" t="s">
        <v>649</v>
      </c>
      <c r="AF36" s="54" t="s">
        <v>650</v>
      </c>
    </row>
    <row r="37">
      <c r="A37" s="2">
        <v>36.0</v>
      </c>
      <c r="B37" s="2" t="s">
        <v>651</v>
      </c>
      <c r="C37" s="2" t="s">
        <v>285</v>
      </c>
      <c r="D37" s="2">
        <v>181.0</v>
      </c>
      <c r="E37" s="2">
        <v>19.0</v>
      </c>
      <c r="F37" s="2">
        <v>162.0</v>
      </c>
      <c r="G37" s="52">
        <v>42323.481944444444</v>
      </c>
      <c r="H37" s="2" t="s">
        <v>652</v>
      </c>
      <c r="I37" s="2" t="s">
        <v>653</v>
      </c>
      <c r="J37" s="2" t="s">
        <v>654</v>
      </c>
      <c r="K37" s="2" t="e">
        <v>#N/A</v>
      </c>
      <c r="L37" s="2" t="e">
        <v>#N/A</v>
      </c>
      <c r="M37" s="2" t="e">
        <v>#N/A</v>
      </c>
      <c r="N37" s="2" t="e">
        <v>#N/A</v>
      </c>
      <c r="O37" s="2" t="e">
        <v>#N/A</v>
      </c>
      <c r="P37" s="2" t="s">
        <v>655</v>
      </c>
      <c r="Q37" s="2" t="s">
        <v>285</v>
      </c>
      <c r="R37" s="2" t="s">
        <v>356</v>
      </c>
      <c r="S37" s="2">
        <v>60651.0</v>
      </c>
      <c r="T37" s="2" t="s">
        <v>368</v>
      </c>
      <c r="U37" s="2" t="s">
        <v>369</v>
      </c>
      <c r="V37" s="53">
        <v>1.2736698E7</v>
      </c>
      <c r="W37" s="53">
        <v>1.3059978E7</v>
      </c>
      <c r="X37" s="2" t="s">
        <v>656</v>
      </c>
      <c r="Y37" s="2" t="s">
        <v>657</v>
      </c>
      <c r="Z37" s="2">
        <v>1.0</v>
      </c>
      <c r="AA37" s="2">
        <v>2.0</v>
      </c>
      <c r="AB37" s="2" t="s">
        <v>655</v>
      </c>
      <c r="AC37" s="52">
        <v>42323.481944444444</v>
      </c>
      <c r="AD37" s="2" t="s">
        <v>654</v>
      </c>
      <c r="AE37" s="2" t="s">
        <v>658</v>
      </c>
      <c r="AF37" s="54" t="s">
        <v>659</v>
      </c>
    </row>
    <row r="38">
      <c r="A38" s="2">
        <v>37.0</v>
      </c>
      <c r="B38" s="2" t="s">
        <v>660</v>
      </c>
      <c r="C38" s="2" t="s">
        <v>285</v>
      </c>
      <c r="D38" s="2">
        <v>3.0</v>
      </c>
      <c r="E38" s="2">
        <v>0.0</v>
      </c>
      <c r="F38" s="2">
        <v>3.0</v>
      </c>
      <c r="G38" s="52">
        <v>42332.57083333333</v>
      </c>
      <c r="H38" s="2" t="s">
        <v>661</v>
      </c>
      <c r="I38" s="2" t="s">
        <v>662</v>
      </c>
      <c r="J38" s="2" t="s">
        <v>663</v>
      </c>
      <c r="K38" s="2" t="e">
        <v>#N/A</v>
      </c>
      <c r="L38" s="2" t="e">
        <v>#N/A</v>
      </c>
      <c r="M38" s="2" t="e">
        <v>#N/A</v>
      </c>
      <c r="N38" s="2" t="e">
        <v>#N/A</v>
      </c>
      <c r="O38" s="2" t="e">
        <v>#N/A</v>
      </c>
      <c r="P38" s="2" t="s">
        <v>664</v>
      </c>
      <c r="Q38" s="2" t="s">
        <v>285</v>
      </c>
      <c r="R38" s="2" t="s">
        <v>356</v>
      </c>
      <c r="S38" s="2" t="s">
        <v>665</v>
      </c>
      <c r="T38" s="2" t="s">
        <v>666</v>
      </c>
      <c r="U38" s="2" t="s">
        <v>667</v>
      </c>
      <c r="V38" s="53">
        <v>449608.0</v>
      </c>
      <c r="W38" s="53">
        <v>230022.0</v>
      </c>
      <c r="X38" s="2" t="s">
        <v>668</v>
      </c>
      <c r="Y38" s="2" t="s">
        <v>669</v>
      </c>
      <c r="Z38" s="2">
        <v>2.0</v>
      </c>
      <c r="AA38" s="2">
        <v>2.0</v>
      </c>
      <c r="AB38" s="2" t="s">
        <v>664</v>
      </c>
      <c r="AC38" s="52">
        <v>42332.57083333333</v>
      </c>
      <c r="AD38" s="2" t="s">
        <v>663</v>
      </c>
      <c r="AE38" s="2" t="s">
        <v>670</v>
      </c>
      <c r="AF38" s="54" t="s">
        <v>671</v>
      </c>
    </row>
    <row r="39">
      <c r="A39" s="2">
        <v>38.0</v>
      </c>
      <c r="B39" s="2" t="s">
        <v>672</v>
      </c>
      <c r="C39" s="2" t="s">
        <v>285</v>
      </c>
      <c r="D39" s="2">
        <v>1.0</v>
      </c>
      <c r="E39" s="2">
        <v>0.0</v>
      </c>
      <c r="F39" s="2">
        <v>1.0</v>
      </c>
      <c r="G39" s="52">
        <v>42331.90625</v>
      </c>
      <c r="H39" s="2" t="s">
        <v>673</v>
      </c>
      <c r="I39" s="2" t="s">
        <v>674</v>
      </c>
      <c r="J39" s="2" t="s">
        <v>675</v>
      </c>
      <c r="K39" s="2" t="e">
        <v>#N/A</v>
      </c>
      <c r="L39" s="2" t="e">
        <v>#N/A</v>
      </c>
      <c r="M39" s="2" t="e">
        <v>#N/A</v>
      </c>
      <c r="N39" s="2" t="e">
        <v>#N/A</v>
      </c>
      <c r="O39" s="2" t="e">
        <v>#N/A</v>
      </c>
      <c r="P39" s="2" t="s">
        <v>676</v>
      </c>
      <c r="Q39" s="2" t="s">
        <v>285</v>
      </c>
      <c r="R39" s="2" t="s">
        <v>356</v>
      </c>
      <c r="S39" s="2">
        <v>91506.0</v>
      </c>
      <c r="T39" s="2" t="s">
        <v>677</v>
      </c>
      <c r="U39" s="2" t="s">
        <v>319</v>
      </c>
      <c r="X39" s="2" t="s">
        <v>678</v>
      </c>
      <c r="Y39" s="2" t="s">
        <v>679</v>
      </c>
      <c r="Z39" s="2">
        <v>2.0</v>
      </c>
      <c r="AA39" s="2">
        <v>6.0</v>
      </c>
      <c r="AB39" s="2" t="s">
        <v>676</v>
      </c>
      <c r="AC39" s="52">
        <v>42331.90625</v>
      </c>
      <c r="AD39" s="2" t="s">
        <v>675</v>
      </c>
      <c r="AE39" s="2" t="s">
        <v>680</v>
      </c>
      <c r="AF39" s="54" t="s">
        <v>681</v>
      </c>
    </row>
    <row r="40">
      <c r="A40" s="2">
        <v>39.0</v>
      </c>
      <c r="B40" s="2" t="s">
        <v>672</v>
      </c>
      <c r="C40" s="2" t="s">
        <v>285</v>
      </c>
      <c r="D40" s="2">
        <v>44.0</v>
      </c>
      <c r="E40" s="2">
        <v>10.0</v>
      </c>
      <c r="F40" s="2">
        <v>34.0</v>
      </c>
      <c r="G40" s="52">
        <v>42331.924305555556</v>
      </c>
      <c r="H40" s="2" t="s">
        <v>673</v>
      </c>
      <c r="I40" s="2" t="s">
        <v>674</v>
      </c>
      <c r="J40" s="2" t="s">
        <v>675</v>
      </c>
      <c r="K40" s="2" t="e">
        <v>#N/A</v>
      </c>
      <c r="L40" s="2" t="e">
        <v>#N/A</v>
      </c>
      <c r="M40" s="2" t="e">
        <v>#N/A</v>
      </c>
      <c r="N40" s="2" t="e">
        <v>#N/A</v>
      </c>
      <c r="O40" s="2" t="e">
        <v>#N/A</v>
      </c>
      <c r="P40" s="2" t="s">
        <v>676</v>
      </c>
      <c r="Q40" s="2" t="s">
        <v>285</v>
      </c>
      <c r="R40" s="2" t="s">
        <v>356</v>
      </c>
      <c r="S40" s="2">
        <v>91506.0</v>
      </c>
      <c r="T40" s="2" t="s">
        <v>677</v>
      </c>
      <c r="U40" s="2" t="s">
        <v>319</v>
      </c>
      <c r="X40" s="2" t="s">
        <v>678</v>
      </c>
      <c r="Y40" s="2" t="s">
        <v>679</v>
      </c>
      <c r="Z40" s="2">
        <v>2.0</v>
      </c>
      <c r="AA40" s="2">
        <v>6.0</v>
      </c>
      <c r="AB40" s="2" t="s">
        <v>676</v>
      </c>
      <c r="AC40" s="52">
        <v>42331.924305555556</v>
      </c>
      <c r="AD40" s="2" t="s">
        <v>675</v>
      </c>
      <c r="AE40" s="2" t="s">
        <v>680</v>
      </c>
      <c r="AF40" s="54" t="s">
        <v>687</v>
      </c>
    </row>
    <row r="41">
      <c r="A41" s="2">
        <v>40.0</v>
      </c>
      <c r="B41" s="2" t="s">
        <v>689</v>
      </c>
      <c r="C41" s="2" t="s">
        <v>285</v>
      </c>
      <c r="D41" s="2">
        <v>0.0</v>
      </c>
      <c r="E41" s="2">
        <v>0.0</v>
      </c>
      <c r="F41" s="2">
        <v>0.0</v>
      </c>
      <c r="G41" s="52">
        <v>42324.62291666667</v>
      </c>
      <c r="H41" s="2" t="s">
        <v>690</v>
      </c>
      <c r="I41" s="2" t="s">
        <v>691</v>
      </c>
      <c r="J41" s="2" t="s">
        <v>692</v>
      </c>
      <c r="K41" s="2" t="e">
        <v>#N/A</v>
      </c>
      <c r="L41" s="2" t="e">
        <v>#N/A</v>
      </c>
      <c r="M41" s="2" t="e">
        <v>#N/A</v>
      </c>
      <c r="N41" s="2" t="e">
        <v>#N/A</v>
      </c>
      <c r="O41" s="2" t="e">
        <v>#N/A</v>
      </c>
      <c r="P41" s="2" t="s">
        <v>693</v>
      </c>
      <c r="Q41" s="2" t="s">
        <v>285</v>
      </c>
      <c r="R41" s="2" t="s">
        <v>285</v>
      </c>
      <c r="S41" s="2">
        <v>8807.0</v>
      </c>
      <c r="T41" s="2" t="s">
        <v>694</v>
      </c>
      <c r="U41" s="2" t="s">
        <v>695</v>
      </c>
      <c r="X41" s="2" t="s">
        <v>696</v>
      </c>
      <c r="Y41" s="2" t="s">
        <v>697</v>
      </c>
      <c r="Z41" s="2">
        <v>2.0</v>
      </c>
      <c r="AA41" s="2">
        <v>1.0</v>
      </c>
      <c r="AB41" s="2" t="s">
        <v>693</v>
      </c>
      <c r="AC41" s="52">
        <v>42324.62291666667</v>
      </c>
      <c r="AD41" s="2" t="s">
        <v>692</v>
      </c>
      <c r="AE41" s="2" t="s">
        <v>698</v>
      </c>
      <c r="AF41" s="54" t="s">
        <v>699</v>
      </c>
    </row>
    <row r="42">
      <c r="A42" s="2">
        <v>41.0</v>
      </c>
      <c r="B42" s="2" t="s">
        <v>700</v>
      </c>
      <c r="C42" s="2" t="s">
        <v>285</v>
      </c>
      <c r="D42" s="2">
        <v>2.0</v>
      </c>
      <c r="E42" s="2">
        <v>0.0</v>
      </c>
      <c r="F42" s="2">
        <v>2.0</v>
      </c>
      <c r="G42" s="52">
        <v>42311.87430555555</v>
      </c>
      <c r="H42" s="2" t="s">
        <v>701</v>
      </c>
      <c r="I42" s="2" t="s">
        <v>702</v>
      </c>
      <c r="J42" s="2" t="s">
        <v>703</v>
      </c>
      <c r="K42" s="2" t="e">
        <v>#N/A</v>
      </c>
      <c r="L42" s="2" t="e">
        <v>#N/A</v>
      </c>
      <c r="M42" s="2" t="e">
        <v>#N/A</v>
      </c>
      <c r="N42" s="2" t="e">
        <v>#N/A</v>
      </c>
      <c r="O42" s="2" t="e">
        <v>#N/A</v>
      </c>
      <c r="P42" s="2" t="s">
        <v>704</v>
      </c>
      <c r="Q42" s="2" t="s">
        <v>285</v>
      </c>
      <c r="R42" s="2" t="s">
        <v>356</v>
      </c>
      <c r="S42" s="2">
        <v>78736.0</v>
      </c>
      <c r="T42" s="2" t="s">
        <v>705</v>
      </c>
      <c r="U42" s="2" t="s">
        <v>667</v>
      </c>
      <c r="V42" s="53">
        <v>287285.0</v>
      </c>
      <c r="W42" s="53">
        <v>280289.0</v>
      </c>
      <c r="X42" s="2" t="s">
        <v>706</v>
      </c>
      <c r="Y42" s="2" t="s">
        <v>707</v>
      </c>
      <c r="Z42" s="2">
        <v>2.0</v>
      </c>
      <c r="AA42" s="2">
        <v>2.0</v>
      </c>
      <c r="AB42" s="2" t="s">
        <v>704</v>
      </c>
      <c r="AC42" s="52">
        <v>42311.87430555555</v>
      </c>
      <c r="AD42" s="2" t="s">
        <v>703</v>
      </c>
      <c r="AE42" s="2" t="s">
        <v>708</v>
      </c>
      <c r="AF42" s="54" t="s">
        <v>709</v>
      </c>
    </row>
    <row r="43">
      <c r="A43" s="2">
        <v>42.0</v>
      </c>
      <c r="B43" s="2" t="s">
        <v>710</v>
      </c>
      <c r="C43" s="2" t="s">
        <v>285</v>
      </c>
      <c r="D43" s="2">
        <v>242.0</v>
      </c>
      <c r="E43" s="2">
        <v>59.0</v>
      </c>
      <c r="F43" s="2">
        <v>183.0</v>
      </c>
      <c r="G43" s="52">
        <v>42313.86041666667</v>
      </c>
      <c r="H43" s="2" t="s">
        <v>711</v>
      </c>
      <c r="I43" s="2" t="s">
        <v>712</v>
      </c>
      <c r="J43" s="2" t="s">
        <v>713</v>
      </c>
      <c r="K43" s="2" t="e">
        <v>#N/A</v>
      </c>
      <c r="L43" s="2" t="e">
        <v>#N/A</v>
      </c>
      <c r="M43" s="2" t="e">
        <v>#N/A</v>
      </c>
      <c r="N43" s="2" t="e">
        <v>#N/A</v>
      </c>
      <c r="O43" s="2" t="e">
        <v>#N/A</v>
      </c>
      <c r="P43" s="2" t="s">
        <v>714</v>
      </c>
      <c r="Q43" s="2" t="s">
        <v>285</v>
      </c>
      <c r="R43" s="2" t="s">
        <v>285</v>
      </c>
      <c r="S43" s="2">
        <v>10538.0</v>
      </c>
      <c r="T43" s="2" t="s">
        <v>715</v>
      </c>
      <c r="U43" s="2" t="s">
        <v>576</v>
      </c>
      <c r="V43" s="53">
        <v>1107097.0</v>
      </c>
      <c r="W43" s="53">
        <v>1195629.0</v>
      </c>
      <c r="X43" s="2" t="s">
        <v>716</v>
      </c>
      <c r="Y43" s="2" t="s">
        <v>717</v>
      </c>
      <c r="Z43" s="2">
        <v>1.0</v>
      </c>
      <c r="AA43" s="2">
        <v>1.0</v>
      </c>
      <c r="AB43" s="2" t="s">
        <v>714</v>
      </c>
      <c r="AC43" s="52">
        <v>42313.86041666667</v>
      </c>
      <c r="AD43" s="2" t="s">
        <v>718</v>
      </c>
      <c r="AE43" s="2" t="s">
        <v>719</v>
      </c>
      <c r="AF43" s="54" t="s">
        <v>720</v>
      </c>
    </row>
    <row r="44">
      <c r="A44" s="2">
        <v>43.0</v>
      </c>
      <c r="B44" s="2" t="s">
        <v>721</v>
      </c>
      <c r="C44" s="2" t="s">
        <v>285</v>
      </c>
      <c r="D44" s="2">
        <v>3.0</v>
      </c>
      <c r="E44" s="2">
        <v>0.0</v>
      </c>
      <c r="F44" s="2">
        <v>3.0</v>
      </c>
      <c r="G44" s="52">
        <v>42329.967361111114</v>
      </c>
      <c r="H44" s="2" t="s">
        <v>722</v>
      </c>
      <c r="I44" s="2" t="s">
        <v>723</v>
      </c>
      <c r="J44" s="2" t="s">
        <v>724</v>
      </c>
      <c r="K44" s="2" t="e">
        <v>#N/A</v>
      </c>
      <c r="L44" s="2" t="e">
        <v>#N/A</v>
      </c>
      <c r="M44" s="2" t="e">
        <v>#N/A</v>
      </c>
      <c r="N44" s="2" t="e">
        <v>#N/A</v>
      </c>
      <c r="O44" s="2" t="e">
        <v>#N/A</v>
      </c>
      <c r="P44" s="2" t="s">
        <v>725</v>
      </c>
      <c r="Q44" s="2" t="s">
        <v>285</v>
      </c>
      <c r="R44" s="2" t="s">
        <v>285</v>
      </c>
      <c r="S44" s="2">
        <v>97030.0</v>
      </c>
      <c r="T44" s="2" t="s">
        <v>726</v>
      </c>
      <c r="U44" s="2" t="s">
        <v>727</v>
      </c>
      <c r="X44" s="2" t="s">
        <v>728</v>
      </c>
      <c r="Y44" s="2" t="s">
        <v>729</v>
      </c>
      <c r="Z44" s="2">
        <v>2.0</v>
      </c>
      <c r="AA44" s="2">
        <v>3.0</v>
      </c>
      <c r="AB44" s="2" t="s">
        <v>725</v>
      </c>
      <c r="AC44" s="52">
        <v>42329.967361111114</v>
      </c>
      <c r="AD44" s="2" t="s">
        <v>724</v>
      </c>
      <c r="AE44" s="2" t="s">
        <v>730</v>
      </c>
      <c r="AF44" s="54" t="s">
        <v>731</v>
      </c>
    </row>
    <row r="45">
      <c r="A45" s="2">
        <v>44.0</v>
      </c>
      <c r="B45" s="2" t="s">
        <v>732</v>
      </c>
      <c r="C45" s="2" t="s">
        <v>285</v>
      </c>
      <c r="D45" s="2">
        <v>155.0</v>
      </c>
      <c r="E45" s="2">
        <v>76.0</v>
      </c>
      <c r="F45" s="2">
        <v>79.0</v>
      </c>
      <c r="G45" s="52">
        <v>42331.24236111111</v>
      </c>
      <c r="H45" s="2" t="s">
        <v>733</v>
      </c>
      <c r="I45" s="2" t="s">
        <v>734</v>
      </c>
      <c r="J45" s="2" t="s">
        <v>735</v>
      </c>
      <c r="K45" s="2" t="s">
        <v>264</v>
      </c>
      <c r="L45" s="2" t="s">
        <v>736</v>
      </c>
      <c r="M45" s="2">
        <v>0.0</v>
      </c>
      <c r="N45" s="2" t="s">
        <v>737</v>
      </c>
      <c r="O45" s="2" t="s">
        <v>738</v>
      </c>
      <c r="P45" s="2" t="s">
        <v>739</v>
      </c>
      <c r="Q45" s="2" t="s">
        <v>285</v>
      </c>
      <c r="R45" s="2" t="s">
        <v>285</v>
      </c>
      <c r="S45" s="2">
        <v>83687.0</v>
      </c>
      <c r="T45" s="2" t="s">
        <v>740</v>
      </c>
      <c r="U45" s="2" t="s">
        <v>741</v>
      </c>
      <c r="X45" s="2" t="s">
        <v>742</v>
      </c>
      <c r="Y45" s="2" t="s">
        <v>743</v>
      </c>
      <c r="Z45" s="2">
        <v>2.0</v>
      </c>
      <c r="AA45" s="2">
        <v>1.0</v>
      </c>
      <c r="AB45" s="2" t="s">
        <v>739</v>
      </c>
      <c r="AC45" s="52">
        <v>42331.24236111111</v>
      </c>
      <c r="AD45" s="2" t="s">
        <v>735</v>
      </c>
      <c r="AE45" s="2" t="s">
        <v>744</v>
      </c>
      <c r="AF45" s="54" t="s">
        <v>745</v>
      </c>
    </row>
    <row r="46">
      <c r="A46" s="2">
        <v>45.0</v>
      </c>
      <c r="B46" s="2" t="s">
        <v>746</v>
      </c>
      <c r="C46" s="2" t="s">
        <v>285</v>
      </c>
      <c r="D46" s="2">
        <v>2.0</v>
      </c>
      <c r="E46" s="2">
        <v>0.0</v>
      </c>
      <c r="F46" s="2">
        <v>2.0</v>
      </c>
      <c r="G46" s="52">
        <v>42331.48402777778</v>
      </c>
      <c r="H46" s="2" t="s">
        <v>747</v>
      </c>
      <c r="I46" s="2" t="s">
        <v>748</v>
      </c>
      <c r="J46" s="2" t="s">
        <v>749</v>
      </c>
      <c r="K46" s="2" t="e">
        <v>#N/A</v>
      </c>
      <c r="L46" s="2" t="e">
        <v>#N/A</v>
      </c>
      <c r="M46" s="2" t="e">
        <v>#N/A</v>
      </c>
      <c r="N46" s="2" t="e">
        <v>#N/A</v>
      </c>
      <c r="O46" s="2" t="e">
        <v>#N/A</v>
      </c>
      <c r="P46" s="2" t="s">
        <v>750</v>
      </c>
      <c r="Q46" s="2" t="s">
        <v>285</v>
      </c>
      <c r="R46" s="2" t="s">
        <v>285</v>
      </c>
      <c r="S46" s="2">
        <v>90017.0</v>
      </c>
      <c r="T46" s="2" t="s">
        <v>751</v>
      </c>
      <c r="U46" s="2" t="s">
        <v>319</v>
      </c>
      <c r="V46" s="53">
        <v>236014.0</v>
      </c>
      <c r="W46" s="53">
        <v>239933.0</v>
      </c>
      <c r="X46" s="2" t="s">
        <v>752</v>
      </c>
      <c r="Y46" s="2" t="s">
        <v>753</v>
      </c>
      <c r="Z46" s="2">
        <v>1.0</v>
      </c>
      <c r="AA46" s="2">
        <v>4.0</v>
      </c>
      <c r="AB46" s="2" t="s">
        <v>750</v>
      </c>
      <c r="AC46" s="52">
        <v>42331.48402777778</v>
      </c>
      <c r="AD46" s="2" t="s">
        <v>749</v>
      </c>
      <c r="AE46" s="2" t="s">
        <v>754</v>
      </c>
      <c r="AF46" s="54" t="s">
        <v>755</v>
      </c>
    </row>
    <row r="47">
      <c r="A47" s="2">
        <v>46.0</v>
      </c>
      <c r="B47" s="2" t="s">
        <v>756</v>
      </c>
      <c r="C47" s="2" t="s">
        <v>285</v>
      </c>
      <c r="D47" s="2">
        <v>77.0</v>
      </c>
      <c r="E47" s="2">
        <v>34.0</v>
      </c>
      <c r="F47" s="2">
        <v>43.0</v>
      </c>
      <c r="G47" s="52">
        <v>42318.7875</v>
      </c>
      <c r="H47" s="2" t="s">
        <v>757</v>
      </c>
      <c r="I47" s="2" t="s">
        <v>758</v>
      </c>
      <c r="J47" s="2" t="s">
        <v>759</v>
      </c>
      <c r="K47" s="2" t="s">
        <v>264</v>
      </c>
      <c r="L47" s="2" t="s">
        <v>760</v>
      </c>
      <c r="M47" s="2">
        <v>0.0</v>
      </c>
      <c r="N47" s="2">
        <v>0.0</v>
      </c>
      <c r="O47" s="2" t="s">
        <v>761</v>
      </c>
      <c r="P47" s="2" t="s">
        <v>762</v>
      </c>
      <c r="Q47" s="2" t="s">
        <v>285</v>
      </c>
      <c r="R47" s="2" t="s">
        <v>285</v>
      </c>
      <c r="S47" s="2">
        <v>97708.0</v>
      </c>
      <c r="T47" s="2" t="s">
        <v>763</v>
      </c>
      <c r="U47" s="2" t="s">
        <v>727</v>
      </c>
      <c r="V47" s="53">
        <v>341232.0</v>
      </c>
      <c r="W47" s="53">
        <v>318660.0</v>
      </c>
      <c r="X47" s="2" t="s">
        <v>764</v>
      </c>
      <c r="Y47" s="2" t="s">
        <v>765</v>
      </c>
      <c r="Z47" s="2">
        <v>1.0</v>
      </c>
      <c r="AA47" s="2">
        <v>1.0</v>
      </c>
      <c r="AB47" s="2" t="s">
        <v>762</v>
      </c>
      <c r="AC47" s="52">
        <v>42318.7875</v>
      </c>
      <c r="AD47" s="2" t="s">
        <v>759</v>
      </c>
      <c r="AE47" s="2" t="s">
        <v>766</v>
      </c>
      <c r="AF47" s="54" t="s">
        <v>767</v>
      </c>
    </row>
    <row r="48">
      <c r="A48" s="2">
        <v>47.0</v>
      </c>
      <c r="B48" s="2" t="s">
        <v>768</v>
      </c>
      <c r="C48" s="2" t="s">
        <v>285</v>
      </c>
      <c r="D48" s="2">
        <v>1.0</v>
      </c>
      <c r="E48" s="2">
        <v>0.0</v>
      </c>
      <c r="F48" s="2">
        <v>1.0</v>
      </c>
      <c r="G48" s="52">
        <v>42320.2875</v>
      </c>
      <c r="H48" s="2" t="s">
        <v>769</v>
      </c>
      <c r="I48" s="2" t="s">
        <v>770</v>
      </c>
      <c r="J48" s="2" t="s">
        <v>771</v>
      </c>
      <c r="K48" s="2" t="e">
        <v>#N/A</v>
      </c>
      <c r="L48" s="2" t="e">
        <v>#N/A</v>
      </c>
      <c r="M48" s="2" t="e">
        <v>#N/A</v>
      </c>
      <c r="N48" s="2" t="e">
        <v>#N/A</v>
      </c>
      <c r="O48" s="2" t="e">
        <v>#N/A</v>
      </c>
      <c r="P48" s="2" t="s">
        <v>772</v>
      </c>
      <c r="Q48" s="2" t="s">
        <v>285</v>
      </c>
      <c r="R48" s="2" t="s">
        <v>356</v>
      </c>
      <c r="S48" s="2">
        <v>27253.0</v>
      </c>
      <c r="T48" s="2" t="s">
        <v>773</v>
      </c>
      <c r="U48" s="2" t="s">
        <v>774</v>
      </c>
      <c r="V48" s="53">
        <v>368928.0</v>
      </c>
      <c r="W48" s="53">
        <v>90023.0</v>
      </c>
      <c r="X48" s="2" t="s">
        <v>775</v>
      </c>
      <c r="Y48" s="2" t="s">
        <v>776</v>
      </c>
      <c r="Z48" s="2">
        <v>3.0</v>
      </c>
      <c r="AA48" s="2">
        <v>2.0</v>
      </c>
      <c r="AB48" s="2" t="s">
        <v>772</v>
      </c>
      <c r="AC48" s="52">
        <v>42320.2875</v>
      </c>
      <c r="AD48" s="2" t="s">
        <v>771</v>
      </c>
      <c r="AE48" s="2" t="s">
        <v>777</v>
      </c>
      <c r="AF48" s="54" t="s">
        <v>778</v>
      </c>
    </row>
    <row r="49">
      <c r="A49" s="2">
        <v>48.0</v>
      </c>
      <c r="B49" s="2" t="s">
        <v>779</v>
      </c>
      <c r="C49" s="2" t="s">
        <v>285</v>
      </c>
      <c r="D49" s="2">
        <v>5.0</v>
      </c>
      <c r="E49" s="2">
        <v>3.0</v>
      </c>
      <c r="F49" s="2">
        <v>2.0</v>
      </c>
      <c r="G49" s="52">
        <v>42328.30902777778</v>
      </c>
      <c r="H49" s="2" t="s">
        <v>780</v>
      </c>
      <c r="I49" s="2" t="s">
        <v>781</v>
      </c>
      <c r="J49" s="2" t="s">
        <v>782</v>
      </c>
      <c r="K49" s="2" t="e">
        <v>#N/A</v>
      </c>
      <c r="L49" s="2" t="e">
        <v>#N/A</v>
      </c>
      <c r="M49" s="2" t="e">
        <v>#N/A</v>
      </c>
      <c r="N49" s="2" t="e">
        <v>#N/A</v>
      </c>
      <c r="O49" s="2" t="e">
        <v>#N/A</v>
      </c>
      <c r="P49" s="2" t="s">
        <v>783</v>
      </c>
      <c r="Q49" s="2" t="s">
        <v>285</v>
      </c>
      <c r="R49" s="2" t="s">
        <v>356</v>
      </c>
      <c r="S49" s="2">
        <v>33131.0</v>
      </c>
      <c r="T49" s="2" t="s">
        <v>784</v>
      </c>
      <c r="U49" s="2" t="s">
        <v>785</v>
      </c>
      <c r="V49" s="53">
        <v>1.9971306E7</v>
      </c>
      <c r="W49" s="53">
        <v>1.9714118E7</v>
      </c>
      <c r="X49" s="2" t="s">
        <v>786</v>
      </c>
      <c r="Y49" s="2" t="s">
        <v>787</v>
      </c>
      <c r="AA49" s="2">
        <v>6.0</v>
      </c>
      <c r="AB49" s="2" t="s">
        <v>783</v>
      </c>
      <c r="AC49" s="52">
        <v>42328.30902777778</v>
      </c>
      <c r="AD49" s="2" t="s">
        <v>782</v>
      </c>
      <c r="AE49" s="2" t="s">
        <v>788</v>
      </c>
      <c r="AF49" s="54" t="s">
        <v>789</v>
      </c>
    </row>
    <row r="50">
      <c r="A50" s="2">
        <v>49.0</v>
      </c>
      <c r="B50" s="2" t="s">
        <v>779</v>
      </c>
      <c r="C50" s="2" t="s">
        <v>285</v>
      </c>
      <c r="D50" s="2">
        <v>2.0</v>
      </c>
      <c r="E50" s="2">
        <v>0.0</v>
      </c>
      <c r="F50" s="2">
        <v>2.0</v>
      </c>
      <c r="G50" s="52">
        <v>42328.490277777775</v>
      </c>
      <c r="H50" s="2" t="s">
        <v>780</v>
      </c>
      <c r="I50" s="2" t="s">
        <v>781</v>
      </c>
      <c r="J50" s="2" t="s">
        <v>782</v>
      </c>
      <c r="K50" s="2" t="e">
        <v>#N/A</v>
      </c>
      <c r="L50" s="2" t="e">
        <v>#N/A</v>
      </c>
      <c r="M50" s="2" t="e">
        <v>#N/A</v>
      </c>
      <c r="N50" s="2" t="e">
        <v>#N/A</v>
      </c>
      <c r="O50" s="2" t="e">
        <v>#N/A</v>
      </c>
      <c r="P50" s="2" t="s">
        <v>790</v>
      </c>
      <c r="Q50" s="2" t="s">
        <v>285</v>
      </c>
      <c r="R50" s="2" t="s">
        <v>356</v>
      </c>
      <c r="S50" s="2">
        <v>33131.0</v>
      </c>
      <c r="T50" s="2" t="s">
        <v>784</v>
      </c>
      <c r="U50" s="2" t="s">
        <v>785</v>
      </c>
      <c r="V50" s="53">
        <v>1.9971306E7</v>
      </c>
      <c r="W50" s="53">
        <v>1.9714118E7</v>
      </c>
      <c r="X50" s="2" t="s">
        <v>786</v>
      </c>
      <c r="Y50" s="2" t="s">
        <v>791</v>
      </c>
      <c r="AA50" s="2">
        <v>6.0</v>
      </c>
      <c r="AB50" s="2" t="s">
        <v>790</v>
      </c>
      <c r="AC50" s="52">
        <v>42328.490277777775</v>
      </c>
      <c r="AD50" s="2" t="s">
        <v>782</v>
      </c>
      <c r="AE50" s="2" t="s">
        <v>788</v>
      </c>
      <c r="AF50" s="54" t="s">
        <v>792</v>
      </c>
    </row>
    <row r="51">
      <c r="A51" s="2">
        <v>50.0</v>
      </c>
      <c r="B51" s="2" t="s">
        <v>793</v>
      </c>
      <c r="C51" s="2" t="s">
        <v>285</v>
      </c>
      <c r="D51" s="2">
        <v>2.0</v>
      </c>
      <c r="E51" s="2">
        <v>1.0</v>
      </c>
      <c r="F51" s="2">
        <v>1.0</v>
      </c>
      <c r="G51" s="52">
        <v>42311.438888888886</v>
      </c>
      <c r="H51" s="2" t="s">
        <v>794</v>
      </c>
      <c r="I51" s="2" t="s">
        <v>795</v>
      </c>
      <c r="J51" s="2" t="s">
        <v>796</v>
      </c>
      <c r="K51" s="2" t="e">
        <v>#N/A</v>
      </c>
      <c r="L51" s="2" t="e">
        <v>#N/A</v>
      </c>
      <c r="M51" s="2" t="e">
        <v>#N/A</v>
      </c>
      <c r="N51" s="2" t="e">
        <v>#N/A</v>
      </c>
      <c r="O51" s="2" t="e">
        <v>#N/A</v>
      </c>
      <c r="P51" s="2" t="s">
        <v>797</v>
      </c>
      <c r="Q51" s="2" t="s">
        <v>285</v>
      </c>
      <c r="R51" s="2" t="s">
        <v>285</v>
      </c>
      <c r="S51" s="2">
        <v>93728.0</v>
      </c>
      <c r="T51" s="2" t="s">
        <v>798</v>
      </c>
      <c r="U51" s="2" t="s">
        <v>319</v>
      </c>
      <c r="V51" s="53">
        <v>695457.0</v>
      </c>
      <c r="W51" s="53">
        <v>738848.0</v>
      </c>
      <c r="X51" s="2" t="s">
        <v>799</v>
      </c>
      <c r="Y51" s="2" t="s">
        <v>800</v>
      </c>
      <c r="Z51" s="2">
        <v>1.0</v>
      </c>
      <c r="AA51" s="2">
        <v>3.0</v>
      </c>
      <c r="AB51" s="2" t="s">
        <v>797</v>
      </c>
      <c r="AC51" s="52">
        <v>42311.438888888886</v>
      </c>
      <c r="AD51" s="2" t="s">
        <v>796</v>
      </c>
      <c r="AE51" s="2" t="s">
        <v>801</v>
      </c>
      <c r="AF51" s="54" t="s">
        <v>802</v>
      </c>
    </row>
    <row r="52">
      <c r="A52" s="2">
        <v>51.0</v>
      </c>
      <c r="B52" s="2" t="s">
        <v>803</v>
      </c>
      <c r="C52" s="2" t="s">
        <v>285</v>
      </c>
      <c r="D52" s="2">
        <v>1.0</v>
      </c>
      <c r="E52" s="2">
        <v>0.0</v>
      </c>
      <c r="F52" s="2">
        <v>1.0</v>
      </c>
      <c r="G52" s="52">
        <v>42327.33194444444</v>
      </c>
      <c r="H52" s="2" t="s">
        <v>804</v>
      </c>
      <c r="I52" s="2" t="s">
        <v>805</v>
      </c>
      <c r="J52" s="2" t="s">
        <v>806</v>
      </c>
      <c r="K52" s="2" t="e">
        <v>#N/A</v>
      </c>
      <c r="L52" s="2" t="e">
        <v>#N/A</v>
      </c>
      <c r="M52" s="2" t="e">
        <v>#N/A</v>
      </c>
      <c r="N52" s="2" t="e">
        <v>#N/A</v>
      </c>
      <c r="O52" s="2" t="e">
        <v>#N/A</v>
      </c>
      <c r="P52" s="2" t="s">
        <v>809</v>
      </c>
      <c r="Q52" s="2" t="s">
        <v>285</v>
      </c>
      <c r="R52" s="2" t="s">
        <v>285</v>
      </c>
      <c r="S52" s="2">
        <v>10175.0</v>
      </c>
      <c r="T52" s="2" t="s">
        <v>587</v>
      </c>
      <c r="U52" s="2" t="s">
        <v>576</v>
      </c>
      <c r="V52" s="53">
        <v>7.4257356E7</v>
      </c>
      <c r="W52" s="53">
        <v>8.8026793E7</v>
      </c>
      <c r="X52" s="2" t="s">
        <v>811</v>
      </c>
      <c r="Y52" s="2" t="s">
        <v>812</v>
      </c>
      <c r="Z52" s="2">
        <v>3.0</v>
      </c>
      <c r="AA52" s="2">
        <v>3.0</v>
      </c>
      <c r="AB52" s="2" t="s">
        <v>809</v>
      </c>
      <c r="AC52" s="52">
        <v>42327.33194444444</v>
      </c>
      <c r="AD52" s="2" t="s">
        <v>806</v>
      </c>
      <c r="AE52" s="2" t="s">
        <v>813</v>
      </c>
      <c r="AF52" s="54" t="s">
        <v>814</v>
      </c>
    </row>
    <row r="53">
      <c r="A53" s="2">
        <v>52.0</v>
      </c>
      <c r="B53" s="2" t="s">
        <v>816</v>
      </c>
      <c r="C53" s="2" t="s">
        <v>285</v>
      </c>
      <c r="D53" s="2">
        <v>19.0</v>
      </c>
      <c r="E53" s="2">
        <v>4.0</v>
      </c>
      <c r="F53" s="2">
        <v>15.0</v>
      </c>
      <c r="G53" s="52">
        <v>42332.49652777778</v>
      </c>
      <c r="H53" s="2" t="s">
        <v>817</v>
      </c>
      <c r="I53" s="2" t="s">
        <v>818</v>
      </c>
      <c r="J53" s="2" t="s">
        <v>819</v>
      </c>
      <c r="K53" s="2" t="e">
        <v>#N/A</v>
      </c>
      <c r="L53" s="2" t="e">
        <v>#N/A</v>
      </c>
      <c r="M53" s="2" t="e">
        <v>#N/A</v>
      </c>
      <c r="N53" s="2" t="e">
        <v>#N/A</v>
      </c>
      <c r="O53" s="2" t="e">
        <v>#N/A</v>
      </c>
      <c r="P53" s="2" t="s">
        <v>820</v>
      </c>
      <c r="Q53" s="2" t="s">
        <v>285</v>
      </c>
      <c r="R53" s="2" t="s">
        <v>356</v>
      </c>
      <c r="S53" s="2">
        <v>40207.0</v>
      </c>
      <c r="T53" s="2" t="s">
        <v>821</v>
      </c>
      <c r="U53" s="2" t="s">
        <v>822</v>
      </c>
      <c r="V53" s="53">
        <v>6585873.0</v>
      </c>
      <c r="W53" s="53">
        <v>5051490.0</v>
      </c>
      <c r="X53" s="2" t="s">
        <v>823</v>
      </c>
      <c r="Y53" s="2" t="s">
        <v>824</v>
      </c>
      <c r="Z53" s="2">
        <v>3.0</v>
      </c>
      <c r="AA53" s="2">
        <v>3.0</v>
      </c>
      <c r="AB53" s="2" t="s">
        <v>820</v>
      </c>
      <c r="AC53" s="52">
        <v>42332.49652777778</v>
      </c>
      <c r="AD53" s="2" t="s">
        <v>819</v>
      </c>
      <c r="AE53" s="2" t="s">
        <v>825</v>
      </c>
      <c r="AF53" s="54" t="s">
        <v>826</v>
      </c>
    </row>
    <row r="54">
      <c r="A54" s="2">
        <v>53.0</v>
      </c>
      <c r="B54" s="2" t="s">
        <v>827</v>
      </c>
      <c r="C54" s="2" t="s">
        <v>285</v>
      </c>
      <c r="D54" s="2">
        <v>4.0</v>
      </c>
      <c r="E54" s="2">
        <v>0.0</v>
      </c>
      <c r="F54" s="2">
        <v>4.0</v>
      </c>
      <c r="G54" s="52">
        <v>42329.87222222222</v>
      </c>
      <c r="H54" s="2" t="s">
        <v>828</v>
      </c>
      <c r="I54" s="2" t="s">
        <v>829</v>
      </c>
      <c r="J54" s="2" t="s">
        <v>830</v>
      </c>
      <c r="K54" s="2">
        <v>-1.0</v>
      </c>
      <c r="L54" s="2">
        <v>0.0</v>
      </c>
      <c r="M54" s="2">
        <v>0.0</v>
      </c>
      <c r="N54" s="2">
        <v>0.0</v>
      </c>
      <c r="O54" s="2">
        <v>0.0</v>
      </c>
      <c r="P54" s="2" t="s">
        <v>831</v>
      </c>
      <c r="Q54" s="2" t="s">
        <v>285</v>
      </c>
      <c r="R54" s="2" t="s">
        <v>356</v>
      </c>
      <c r="S54" s="2">
        <v>99212.0</v>
      </c>
      <c r="T54" s="2" t="s">
        <v>832</v>
      </c>
      <c r="U54" s="2" t="s">
        <v>291</v>
      </c>
      <c r="X54" s="2" t="s">
        <v>833</v>
      </c>
      <c r="Y54" s="2" t="s">
        <v>834</v>
      </c>
      <c r="Z54" s="2">
        <v>2.0</v>
      </c>
      <c r="AA54" s="2">
        <v>2.0</v>
      </c>
      <c r="AB54" s="2" t="s">
        <v>831</v>
      </c>
      <c r="AC54" s="52">
        <v>42329.87222222222</v>
      </c>
      <c r="AD54" s="2" t="s">
        <v>830</v>
      </c>
      <c r="AE54" s="2" t="s">
        <v>835</v>
      </c>
      <c r="AF54" s="54" t="s">
        <v>836</v>
      </c>
    </row>
    <row r="55">
      <c r="A55" s="2">
        <v>54.0</v>
      </c>
      <c r="B55" s="2" t="s">
        <v>837</v>
      </c>
      <c r="C55" s="2" t="s">
        <v>285</v>
      </c>
      <c r="D55" s="2">
        <v>116.0</v>
      </c>
      <c r="E55" s="2">
        <v>7.0</v>
      </c>
      <c r="F55" s="2">
        <v>109.0</v>
      </c>
      <c r="G55" s="52">
        <v>42331.84583333333</v>
      </c>
      <c r="H55" s="2" t="s">
        <v>838</v>
      </c>
      <c r="I55" s="2" t="s">
        <v>839</v>
      </c>
      <c r="J55" s="2" t="s">
        <v>840</v>
      </c>
      <c r="K55" s="2" t="e">
        <v>#N/A</v>
      </c>
      <c r="L55" s="2" t="e">
        <v>#N/A</v>
      </c>
      <c r="M55" s="2" t="e">
        <v>#N/A</v>
      </c>
      <c r="N55" s="2" t="e">
        <v>#N/A</v>
      </c>
      <c r="O55" s="2" t="e">
        <v>#N/A</v>
      </c>
      <c r="P55" s="2" t="s">
        <v>841</v>
      </c>
      <c r="Q55" s="2" t="s">
        <v>285</v>
      </c>
      <c r="R55" s="2" t="s">
        <v>285</v>
      </c>
      <c r="S55" s="2">
        <v>80439.0</v>
      </c>
      <c r="T55" s="2" t="s">
        <v>842</v>
      </c>
      <c r="U55" s="2" t="s">
        <v>843</v>
      </c>
      <c r="X55" s="2" t="s">
        <v>844</v>
      </c>
      <c r="Y55" s="2" t="s">
        <v>845</v>
      </c>
      <c r="Z55" s="2">
        <v>1.0</v>
      </c>
      <c r="AA55" s="2">
        <v>1.0</v>
      </c>
      <c r="AB55" s="2" t="s">
        <v>841</v>
      </c>
      <c r="AC55" s="52">
        <v>42331.84583333333</v>
      </c>
      <c r="AD55" s="2" t="s">
        <v>840</v>
      </c>
      <c r="AE55" s="2" t="s">
        <v>846</v>
      </c>
    </row>
    <row r="56">
      <c r="A56" s="2">
        <v>55.0</v>
      </c>
      <c r="B56" s="2" t="s">
        <v>847</v>
      </c>
      <c r="C56" s="2" t="s">
        <v>285</v>
      </c>
      <c r="D56" s="2">
        <v>9.0</v>
      </c>
      <c r="E56" s="2">
        <v>2.0</v>
      </c>
      <c r="F56" s="2">
        <v>7.0</v>
      </c>
      <c r="G56" s="52">
        <v>42317.71041666667</v>
      </c>
      <c r="H56" s="2" t="s">
        <v>848</v>
      </c>
      <c r="I56" s="2" t="s">
        <v>849</v>
      </c>
      <c r="J56" s="2" t="s">
        <v>850</v>
      </c>
      <c r="K56" s="2" t="e">
        <v>#N/A</v>
      </c>
      <c r="L56" s="2" t="e">
        <v>#N/A</v>
      </c>
      <c r="M56" s="2" t="e">
        <v>#N/A</v>
      </c>
      <c r="N56" s="2" t="e">
        <v>#N/A</v>
      </c>
      <c r="O56" s="2" t="e">
        <v>#N/A</v>
      </c>
      <c r="P56" s="2" t="s">
        <v>851</v>
      </c>
      <c r="Q56" s="2" t="s">
        <v>285</v>
      </c>
      <c r="R56" s="2" t="s">
        <v>285</v>
      </c>
      <c r="S56" s="2">
        <v>33605.0</v>
      </c>
      <c r="T56" s="2" t="s">
        <v>852</v>
      </c>
      <c r="U56" s="2" t="s">
        <v>785</v>
      </c>
      <c r="X56" s="2" t="s">
        <v>853</v>
      </c>
      <c r="Y56" s="2" t="s">
        <v>854</v>
      </c>
      <c r="Z56" s="2">
        <v>1.0</v>
      </c>
      <c r="AA56" s="2">
        <v>2.0</v>
      </c>
      <c r="AB56" s="2" t="s">
        <v>851</v>
      </c>
      <c r="AC56" s="52">
        <v>42317.71041666667</v>
      </c>
      <c r="AD56" s="2" t="s">
        <v>850</v>
      </c>
      <c r="AE56" s="2" t="s">
        <v>855</v>
      </c>
      <c r="AF56" s="54" t="s">
        <v>856</v>
      </c>
    </row>
    <row r="57">
      <c r="A57" s="2">
        <v>56.0</v>
      </c>
      <c r="B57" s="2" t="s">
        <v>857</v>
      </c>
      <c r="C57" s="2" t="s">
        <v>285</v>
      </c>
      <c r="D57" s="2">
        <v>1.0</v>
      </c>
      <c r="E57" s="2">
        <v>1.0</v>
      </c>
      <c r="G57" s="52">
        <v>42327.525</v>
      </c>
      <c r="H57" s="2" t="s">
        <v>858</v>
      </c>
      <c r="I57" s="2" t="s">
        <v>859</v>
      </c>
      <c r="J57" s="2" t="s">
        <v>860</v>
      </c>
      <c r="K57" s="2" t="e">
        <v>#N/A</v>
      </c>
      <c r="L57" s="2" t="e">
        <v>#N/A</v>
      </c>
      <c r="M57" s="2" t="e">
        <v>#N/A</v>
      </c>
      <c r="N57" s="2" t="e">
        <v>#N/A</v>
      </c>
      <c r="O57" s="2" t="e">
        <v>#N/A</v>
      </c>
      <c r="P57" s="2" t="s">
        <v>861</v>
      </c>
      <c r="Q57" s="2" t="s">
        <v>285</v>
      </c>
      <c r="R57" s="2" t="s">
        <v>356</v>
      </c>
      <c r="S57" s="2">
        <v>17201.0</v>
      </c>
      <c r="T57" s="2" t="s">
        <v>862</v>
      </c>
      <c r="U57" s="2" t="s">
        <v>330</v>
      </c>
      <c r="V57" s="53">
        <v>232930.0</v>
      </c>
      <c r="W57" s="53">
        <v>252426.0</v>
      </c>
      <c r="X57" s="2" t="s">
        <v>863</v>
      </c>
      <c r="Y57" s="2" t="s">
        <v>864</v>
      </c>
      <c r="Z57" s="2">
        <v>2.0</v>
      </c>
      <c r="AA57" s="2">
        <v>6.0</v>
      </c>
      <c r="AB57" s="2" t="s">
        <v>861</v>
      </c>
      <c r="AC57" s="52">
        <v>42327.525</v>
      </c>
      <c r="AD57" s="2" t="s">
        <v>860</v>
      </c>
      <c r="AE57" s="2" t="s">
        <v>865</v>
      </c>
      <c r="AF57" s="54" t="s">
        <v>866</v>
      </c>
    </row>
    <row r="58">
      <c r="A58" s="2">
        <v>57.0</v>
      </c>
      <c r="B58" s="2" t="s">
        <v>867</v>
      </c>
      <c r="C58" s="2" t="s">
        <v>285</v>
      </c>
      <c r="D58" s="2">
        <v>10.0</v>
      </c>
      <c r="E58" s="2">
        <v>0.0</v>
      </c>
      <c r="F58" s="2">
        <v>10.0</v>
      </c>
      <c r="G58" s="52">
        <v>42328.700694444444</v>
      </c>
      <c r="H58" s="2" t="s">
        <v>868</v>
      </c>
      <c r="I58" s="2" t="s">
        <v>869</v>
      </c>
      <c r="J58" s="2" t="s">
        <v>870</v>
      </c>
      <c r="K58" s="2" t="e">
        <v>#N/A</v>
      </c>
      <c r="L58" s="2" t="e">
        <v>#N/A</v>
      </c>
      <c r="M58" s="2" t="e">
        <v>#N/A</v>
      </c>
      <c r="N58" s="2" t="e">
        <v>#N/A</v>
      </c>
      <c r="O58" s="2" t="e">
        <v>#N/A</v>
      </c>
      <c r="P58" s="2" t="s">
        <v>871</v>
      </c>
      <c r="Q58" s="2" t="s">
        <v>285</v>
      </c>
      <c r="R58" s="2" t="s">
        <v>285</v>
      </c>
      <c r="S58" s="2">
        <v>90067.0</v>
      </c>
      <c r="T58" s="2" t="s">
        <v>751</v>
      </c>
      <c r="U58" s="2" t="s">
        <v>319</v>
      </c>
      <c r="V58" s="53">
        <v>1838756.0</v>
      </c>
      <c r="W58" s="53">
        <v>4048687.0</v>
      </c>
      <c r="X58" s="2" t="s">
        <v>872</v>
      </c>
      <c r="Y58" s="2" t="s">
        <v>873</v>
      </c>
      <c r="Z58" s="2">
        <v>2.0</v>
      </c>
      <c r="AA58" s="2">
        <v>2.0</v>
      </c>
      <c r="AB58" s="2" t="s">
        <v>871</v>
      </c>
      <c r="AC58" s="52">
        <v>42328.700694444444</v>
      </c>
      <c r="AD58" s="2" t="s">
        <v>870</v>
      </c>
      <c r="AE58" s="2" t="s">
        <v>874</v>
      </c>
    </row>
    <row r="59">
      <c r="A59" s="2">
        <v>58.0</v>
      </c>
      <c r="B59" s="2" t="s">
        <v>875</v>
      </c>
      <c r="C59" s="2" t="s">
        <v>285</v>
      </c>
      <c r="D59" s="2">
        <v>1.0</v>
      </c>
      <c r="E59" s="2">
        <v>0.0</v>
      </c>
      <c r="F59" s="2">
        <v>1.0</v>
      </c>
      <c r="G59" s="52">
        <v>42320.561111111114</v>
      </c>
      <c r="H59" s="2" t="s">
        <v>876</v>
      </c>
      <c r="I59" s="2" t="s">
        <v>877</v>
      </c>
      <c r="J59" s="2" t="s">
        <v>878</v>
      </c>
      <c r="K59" s="2" t="e">
        <v>#N/A</v>
      </c>
      <c r="L59" s="2" t="e">
        <v>#N/A</v>
      </c>
      <c r="M59" s="2" t="e">
        <v>#N/A</v>
      </c>
      <c r="N59" s="2" t="e">
        <v>#N/A</v>
      </c>
      <c r="O59" s="2" t="e">
        <v>#N/A</v>
      </c>
      <c r="P59" s="2" t="s">
        <v>879</v>
      </c>
      <c r="Q59" s="2" t="s">
        <v>285</v>
      </c>
      <c r="R59" s="2" t="s">
        <v>285</v>
      </c>
      <c r="S59" s="2">
        <v>2114.0</v>
      </c>
      <c r="T59" s="2" t="s">
        <v>880</v>
      </c>
      <c r="U59" s="2" t="s">
        <v>412</v>
      </c>
      <c r="X59" s="2" t="s">
        <v>881</v>
      </c>
      <c r="Y59" s="2" t="s">
        <v>882</v>
      </c>
      <c r="Z59" s="2">
        <v>2.0</v>
      </c>
      <c r="AA59" s="2">
        <v>4.0</v>
      </c>
      <c r="AB59" s="2" t="s">
        <v>879</v>
      </c>
      <c r="AC59" s="52">
        <v>42320.561111111114</v>
      </c>
      <c r="AD59" s="2" t="s">
        <v>878</v>
      </c>
      <c r="AE59" s="2" t="s">
        <v>883</v>
      </c>
      <c r="AF59" s="54" t="s">
        <v>884</v>
      </c>
    </row>
    <row r="60">
      <c r="A60" s="2">
        <v>59.0</v>
      </c>
      <c r="B60" s="2" t="s">
        <v>885</v>
      </c>
      <c r="C60" s="2" t="s">
        <v>285</v>
      </c>
      <c r="D60" s="2">
        <v>63.0</v>
      </c>
      <c r="E60" s="2">
        <v>12.0</v>
      </c>
      <c r="F60" s="2">
        <v>51.0</v>
      </c>
      <c r="G60" s="52">
        <v>42320.30486111111</v>
      </c>
      <c r="H60" s="2" t="s">
        <v>886</v>
      </c>
      <c r="I60" s="2" t="s">
        <v>887</v>
      </c>
      <c r="J60" s="2" t="s">
        <v>888</v>
      </c>
      <c r="K60" s="2" t="e">
        <v>#N/A</v>
      </c>
      <c r="L60" s="2" t="e">
        <v>#N/A</v>
      </c>
      <c r="M60" s="2" t="e">
        <v>#N/A</v>
      </c>
      <c r="N60" s="2" t="e">
        <v>#N/A</v>
      </c>
      <c r="O60" s="2" t="e">
        <v>#N/A</v>
      </c>
      <c r="P60" s="2" t="s">
        <v>889</v>
      </c>
      <c r="Q60" s="2" t="s">
        <v>285</v>
      </c>
      <c r="R60" s="2" t="s">
        <v>356</v>
      </c>
      <c r="S60" s="2">
        <v>31906.0</v>
      </c>
      <c r="T60" s="2" t="s">
        <v>890</v>
      </c>
      <c r="U60" s="2" t="s">
        <v>513</v>
      </c>
      <c r="V60" s="53">
        <v>2287220.0</v>
      </c>
      <c r="W60" s="53">
        <v>2060690.0</v>
      </c>
      <c r="X60" s="2" t="s">
        <v>891</v>
      </c>
      <c r="Y60" s="2" t="s">
        <v>892</v>
      </c>
      <c r="Z60" s="2">
        <v>3.0</v>
      </c>
      <c r="AA60" s="2">
        <v>2.0</v>
      </c>
      <c r="AB60" s="2" t="s">
        <v>889</v>
      </c>
      <c r="AC60" s="52">
        <v>42320.30486111111</v>
      </c>
      <c r="AD60" s="2" t="s">
        <v>888</v>
      </c>
      <c r="AE60" s="2" t="s">
        <v>893</v>
      </c>
      <c r="AF60" s="54" t="s">
        <v>894</v>
      </c>
    </row>
    <row r="61">
      <c r="A61" s="2">
        <v>60.0</v>
      </c>
      <c r="B61" s="2" t="s">
        <v>895</v>
      </c>
      <c r="C61" s="2" t="s">
        <v>285</v>
      </c>
      <c r="D61" s="2">
        <v>108.0</v>
      </c>
      <c r="E61" s="2">
        <v>29.0</v>
      </c>
      <c r="F61" s="2">
        <v>79.0</v>
      </c>
      <c r="G61" s="52">
        <v>42325.34652777778</v>
      </c>
      <c r="H61" s="2" t="s">
        <v>896</v>
      </c>
      <c r="I61" s="2" t="s">
        <v>897</v>
      </c>
      <c r="J61" s="2" t="s">
        <v>898</v>
      </c>
      <c r="K61" s="2" t="e">
        <v>#N/A</v>
      </c>
      <c r="L61" s="2" t="e">
        <v>#N/A</v>
      </c>
      <c r="M61" s="2" t="e">
        <v>#N/A</v>
      </c>
      <c r="N61" s="2" t="e">
        <v>#N/A</v>
      </c>
      <c r="O61" s="2" t="e">
        <v>#N/A</v>
      </c>
      <c r="P61" s="2" t="s">
        <v>899</v>
      </c>
      <c r="Q61" s="2" t="s">
        <v>285</v>
      </c>
      <c r="R61" s="2" t="s">
        <v>356</v>
      </c>
      <c r="S61" s="2">
        <v>2116.0</v>
      </c>
      <c r="T61" s="2" t="s">
        <v>900</v>
      </c>
      <c r="U61" s="2" t="s">
        <v>412</v>
      </c>
      <c r="V61" s="53">
        <v>801055.0</v>
      </c>
      <c r="W61" s="53">
        <v>771672.0</v>
      </c>
      <c r="X61" s="2" t="s">
        <v>901</v>
      </c>
      <c r="Y61" s="2" t="s">
        <v>902</v>
      </c>
      <c r="Z61" s="2">
        <v>1.0</v>
      </c>
      <c r="AA61" s="2">
        <v>2.0</v>
      </c>
      <c r="AB61" s="2" t="s">
        <v>899</v>
      </c>
      <c r="AC61" s="52">
        <v>42325.34652777778</v>
      </c>
      <c r="AD61" s="2" t="s">
        <v>898</v>
      </c>
      <c r="AE61" s="2" t="s">
        <v>903</v>
      </c>
      <c r="AF61" s="54" t="s">
        <v>904</v>
      </c>
    </row>
    <row r="62">
      <c r="A62" s="2">
        <v>61.0</v>
      </c>
      <c r="B62" s="2" t="s">
        <v>905</v>
      </c>
      <c r="C62" s="2" t="s">
        <v>285</v>
      </c>
      <c r="D62" s="2">
        <v>82.0</v>
      </c>
      <c r="E62" s="2">
        <v>21.0</v>
      </c>
      <c r="F62" s="2">
        <v>61.0</v>
      </c>
      <c r="G62" s="52">
        <v>42317.527083333334</v>
      </c>
      <c r="H62" s="2" t="s">
        <v>906</v>
      </c>
      <c r="I62" s="2" t="s">
        <v>907</v>
      </c>
      <c r="J62" s="2" t="s">
        <v>908</v>
      </c>
      <c r="K62" s="2" t="e">
        <v>#N/A</v>
      </c>
      <c r="L62" s="2" t="e">
        <v>#N/A</v>
      </c>
      <c r="M62" s="2" t="e">
        <v>#N/A</v>
      </c>
      <c r="N62" s="2" t="e">
        <v>#N/A</v>
      </c>
      <c r="O62" s="2" t="e">
        <v>#N/A</v>
      </c>
      <c r="P62" s="2" t="s">
        <v>909</v>
      </c>
      <c r="Q62" s="2" t="s">
        <v>285</v>
      </c>
      <c r="R62" s="2" t="s">
        <v>285</v>
      </c>
      <c r="S62" s="2">
        <v>12206.0</v>
      </c>
      <c r="T62" s="2" t="s">
        <v>910</v>
      </c>
      <c r="U62" s="2" t="s">
        <v>576</v>
      </c>
      <c r="V62" s="53">
        <v>964949.0</v>
      </c>
      <c r="W62" s="53">
        <v>1004821.0</v>
      </c>
      <c r="X62" s="2" t="s">
        <v>911</v>
      </c>
      <c r="Y62" s="2" t="s">
        <v>912</v>
      </c>
      <c r="Z62" s="2">
        <v>1.0</v>
      </c>
      <c r="AA62" s="2">
        <v>2.0</v>
      </c>
      <c r="AB62" s="2" t="s">
        <v>909</v>
      </c>
      <c r="AC62" s="52">
        <v>42317.527083333334</v>
      </c>
      <c r="AD62" s="2" t="s">
        <v>908</v>
      </c>
      <c r="AE62" s="2" t="s">
        <v>913</v>
      </c>
      <c r="AF62" s="54" t="s">
        <v>914</v>
      </c>
    </row>
    <row r="63">
      <c r="A63" s="2">
        <v>62.0</v>
      </c>
      <c r="B63" s="2" t="s">
        <v>905</v>
      </c>
      <c r="C63" s="2" t="s">
        <v>285</v>
      </c>
      <c r="D63" s="2">
        <v>19.0</v>
      </c>
      <c r="E63" s="2">
        <v>3.0</v>
      </c>
      <c r="F63" s="2">
        <v>16.0</v>
      </c>
      <c r="G63" s="52">
        <v>42328.47986111111</v>
      </c>
      <c r="H63" s="2" t="s">
        <v>915</v>
      </c>
      <c r="I63" s="2" t="s">
        <v>907</v>
      </c>
      <c r="J63" s="2" t="s">
        <v>916</v>
      </c>
      <c r="K63" s="2">
        <v>-1.0</v>
      </c>
      <c r="L63" s="2" t="s">
        <v>917</v>
      </c>
      <c r="M63" s="2">
        <v>0.0</v>
      </c>
      <c r="N63" s="2" t="s">
        <v>918</v>
      </c>
      <c r="O63" s="2" t="s">
        <v>919</v>
      </c>
      <c r="P63" s="2" t="s">
        <v>920</v>
      </c>
      <c r="Q63" s="2" t="s">
        <v>285</v>
      </c>
      <c r="R63" s="2" t="s">
        <v>285</v>
      </c>
      <c r="S63" s="2">
        <v>12206.0</v>
      </c>
      <c r="T63" s="2" t="s">
        <v>910</v>
      </c>
      <c r="U63" s="2" t="s">
        <v>576</v>
      </c>
      <c r="V63" s="53">
        <v>964949.0</v>
      </c>
      <c r="W63" s="53">
        <v>1004821.0</v>
      </c>
      <c r="X63" s="2" t="s">
        <v>911</v>
      </c>
      <c r="Y63" s="2" t="s">
        <v>921</v>
      </c>
      <c r="Z63" s="2">
        <v>1.0</v>
      </c>
      <c r="AA63" s="2">
        <v>3.0</v>
      </c>
      <c r="AB63" s="2" t="s">
        <v>920</v>
      </c>
      <c r="AC63" s="52">
        <v>42328.47986111111</v>
      </c>
      <c r="AD63" s="2" t="s">
        <v>916</v>
      </c>
      <c r="AE63" s="2" t="s">
        <v>922</v>
      </c>
      <c r="AF63" s="54" t="s">
        <v>923</v>
      </c>
    </row>
    <row r="64">
      <c r="A64" s="2">
        <v>63.0</v>
      </c>
      <c r="B64" s="2" t="s">
        <v>924</v>
      </c>
      <c r="C64" s="2" t="s">
        <v>285</v>
      </c>
      <c r="D64" s="2">
        <v>54.0</v>
      </c>
      <c r="E64" s="2">
        <v>13.0</v>
      </c>
      <c r="F64" s="2">
        <v>41.0</v>
      </c>
      <c r="G64" s="52">
        <v>42331.57361111111</v>
      </c>
      <c r="H64" s="2" t="s">
        <v>925</v>
      </c>
      <c r="I64" s="2" t="s">
        <v>926</v>
      </c>
      <c r="J64" s="2" t="s">
        <v>927</v>
      </c>
      <c r="K64" s="2" t="e">
        <v>#N/A</v>
      </c>
      <c r="L64" s="2" t="e">
        <v>#N/A</v>
      </c>
      <c r="M64" s="2" t="e">
        <v>#N/A</v>
      </c>
      <c r="N64" s="2" t="e">
        <v>#N/A</v>
      </c>
      <c r="O64" s="2" t="e">
        <v>#N/A</v>
      </c>
      <c r="P64" s="2" t="s">
        <v>928</v>
      </c>
      <c r="Q64" s="2" t="s">
        <v>285</v>
      </c>
      <c r="R64" s="2" t="s">
        <v>356</v>
      </c>
      <c r="S64" s="2">
        <v>19382.0</v>
      </c>
      <c r="T64" s="2" t="s">
        <v>929</v>
      </c>
      <c r="U64" s="2" t="s">
        <v>330</v>
      </c>
      <c r="V64" s="53">
        <v>342363.0</v>
      </c>
      <c r="W64" s="53">
        <v>320436.0</v>
      </c>
      <c r="X64" s="2" t="s">
        <v>930</v>
      </c>
      <c r="Y64" s="2" t="s">
        <v>931</v>
      </c>
      <c r="Z64" s="2">
        <v>1.0</v>
      </c>
      <c r="AA64" s="2">
        <v>1.0</v>
      </c>
      <c r="AB64" s="2" t="s">
        <v>928</v>
      </c>
      <c r="AC64" s="52">
        <v>42331.57361111111</v>
      </c>
      <c r="AD64" s="2" t="s">
        <v>927</v>
      </c>
      <c r="AE64" s="2" t="s">
        <v>932</v>
      </c>
      <c r="AF64" s="54" t="s">
        <v>933</v>
      </c>
    </row>
    <row r="65">
      <c r="A65" s="2">
        <v>64.0</v>
      </c>
      <c r="B65" s="2" t="s">
        <v>934</v>
      </c>
      <c r="C65" s="2" t="s">
        <v>285</v>
      </c>
      <c r="D65" s="2">
        <v>4.0</v>
      </c>
      <c r="E65" s="2">
        <v>0.0</v>
      </c>
      <c r="F65" s="2">
        <v>4.0</v>
      </c>
      <c r="G65" s="52">
        <v>42323.6625</v>
      </c>
      <c r="H65" s="2" t="s">
        <v>935</v>
      </c>
      <c r="I65" s="2" t="s">
        <v>936</v>
      </c>
      <c r="J65" s="2" t="s">
        <v>937</v>
      </c>
      <c r="K65" s="2" t="e">
        <v>#N/A</v>
      </c>
      <c r="L65" s="2" t="e">
        <v>#N/A</v>
      </c>
      <c r="M65" s="2" t="e">
        <v>#N/A</v>
      </c>
      <c r="N65" s="2" t="e">
        <v>#N/A</v>
      </c>
      <c r="O65" s="2" t="e">
        <v>#N/A</v>
      </c>
      <c r="P65" s="2" t="s">
        <v>938</v>
      </c>
      <c r="Q65" s="2" t="s">
        <v>285</v>
      </c>
      <c r="R65" s="2" t="s">
        <v>285</v>
      </c>
      <c r="S65" s="2">
        <v>22180.0</v>
      </c>
      <c r="T65" s="2" t="s">
        <v>940</v>
      </c>
      <c r="U65" s="2" t="s">
        <v>470</v>
      </c>
      <c r="X65" s="2" t="s">
        <v>942</v>
      </c>
      <c r="Y65" s="2" t="s">
        <v>943</v>
      </c>
      <c r="Z65" s="2">
        <v>2.0</v>
      </c>
      <c r="AA65" s="2">
        <v>1.0</v>
      </c>
      <c r="AB65" s="2" t="s">
        <v>938</v>
      </c>
      <c r="AC65" s="52">
        <v>42323.6625</v>
      </c>
      <c r="AD65" s="2" t="s">
        <v>937</v>
      </c>
      <c r="AE65" s="2" t="s">
        <v>945</v>
      </c>
      <c r="AF65" s="54" t="s">
        <v>946</v>
      </c>
    </row>
    <row r="66">
      <c r="A66" s="2">
        <v>65.0</v>
      </c>
      <c r="B66" s="2" t="s">
        <v>948</v>
      </c>
      <c r="C66" s="2" t="s">
        <v>285</v>
      </c>
      <c r="D66" s="2">
        <v>2.0</v>
      </c>
      <c r="E66" s="2">
        <v>0.0</v>
      </c>
      <c r="F66" s="2">
        <v>2.0</v>
      </c>
      <c r="G66" s="52">
        <v>42325.663194444445</v>
      </c>
      <c r="H66" s="2" t="s">
        <v>949</v>
      </c>
      <c r="I66" s="2" t="s">
        <v>950</v>
      </c>
      <c r="J66" s="2" t="s">
        <v>951</v>
      </c>
      <c r="K66" s="2" t="e">
        <v>#N/A</v>
      </c>
      <c r="L66" s="2" t="e">
        <v>#N/A</v>
      </c>
      <c r="M66" s="2" t="e">
        <v>#N/A</v>
      </c>
      <c r="N66" s="2" t="e">
        <v>#N/A</v>
      </c>
      <c r="O66" s="2" t="e">
        <v>#N/A</v>
      </c>
      <c r="P66" s="2" t="s">
        <v>952</v>
      </c>
      <c r="Q66" s="2" t="s">
        <v>285</v>
      </c>
      <c r="R66" s="2" t="s">
        <v>285</v>
      </c>
      <c r="S66" s="2">
        <v>92612.0</v>
      </c>
      <c r="T66" s="2" t="s">
        <v>953</v>
      </c>
      <c r="U66" s="2" t="s">
        <v>319</v>
      </c>
      <c r="X66" s="2" t="s">
        <v>954</v>
      </c>
      <c r="Y66" s="2" t="s">
        <v>955</v>
      </c>
      <c r="Z66" s="2">
        <v>2.0</v>
      </c>
      <c r="AA66" s="2">
        <v>1.0</v>
      </c>
      <c r="AB66" s="2" t="s">
        <v>952</v>
      </c>
      <c r="AC66" s="52">
        <v>42325.663194444445</v>
      </c>
      <c r="AD66" s="2" t="s">
        <v>951</v>
      </c>
      <c r="AE66" s="2" t="s">
        <v>956</v>
      </c>
      <c r="AF66" s="54" t="s">
        <v>957</v>
      </c>
    </row>
    <row r="67">
      <c r="A67" s="2">
        <v>66.0</v>
      </c>
      <c r="B67" s="2" t="s">
        <v>958</v>
      </c>
      <c r="C67" s="2" t="s">
        <v>285</v>
      </c>
      <c r="D67" s="2">
        <v>2.0</v>
      </c>
      <c r="E67" s="2">
        <v>0.0</v>
      </c>
      <c r="F67" s="2">
        <v>2.0</v>
      </c>
      <c r="G67" s="52">
        <v>42311.74097222222</v>
      </c>
      <c r="H67" s="2" t="s">
        <v>959</v>
      </c>
      <c r="I67" s="2" t="s">
        <v>960</v>
      </c>
      <c r="J67" s="2" t="s">
        <v>961</v>
      </c>
      <c r="K67" s="2" t="e">
        <v>#N/A</v>
      </c>
      <c r="L67" s="2" t="e">
        <v>#N/A</v>
      </c>
      <c r="M67" s="2" t="e">
        <v>#N/A</v>
      </c>
      <c r="N67" s="2" t="e">
        <v>#N/A</v>
      </c>
      <c r="O67" s="2" t="e">
        <v>#N/A</v>
      </c>
      <c r="P67" s="2" t="s">
        <v>962</v>
      </c>
      <c r="Q67" s="2" t="s">
        <v>285</v>
      </c>
      <c r="R67" s="2" t="s">
        <v>285</v>
      </c>
      <c r="S67" s="2">
        <v>33133.0</v>
      </c>
      <c r="T67" s="2" t="s">
        <v>784</v>
      </c>
      <c r="U67" s="2" t="s">
        <v>785</v>
      </c>
      <c r="X67" s="2" t="s">
        <v>598</v>
      </c>
      <c r="Y67" s="2" t="s">
        <v>963</v>
      </c>
      <c r="Z67" s="2">
        <v>2.0</v>
      </c>
      <c r="AA67" s="2">
        <v>2.0</v>
      </c>
      <c r="AB67" s="2" t="s">
        <v>962</v>
      </c>
      <c r="AC67" s="52">
        <v>42311.74097222222</v>
      </c>
      <c r="AD67" s="2" t="s">
        <v>961</v>
      </c>
      <c r="AE67" s="2" t="s">
        <v>964</v>
      </c>
      <c r="AF67" s="54" t="s">
        <v>965</v>
      </c>
    </row>
    <row r="68">
      <c r="A68" s="2">
        <v>67.0</v>
      </c>
      <c r="B68" s="2" t="s">
        <v>966</v>
      </c>
      <c r="C68" s="2" t="s">
        <v>285</v>
      </c>
      <c r="D68" s="2">
        <v>22.0</v>
      </c>
      <c r="E68" s="2">
        <v>1.0</v>
      </c>
      <c r="F68" s="2">
        <v>21.0</v>
      </c>
      <c r="G68" s="52">
        <v>42331.822222222225</v>
      </c>
      <c r="H68" s="2" t="s">
        <v>967</v>
      </c>
      <c r="I68" s="2" t="s">
        <v>968</v>
      </c>
      <c r="J68" s="2" t="s">
        <v>969</v>
      </c>
      <c r="K68" s="2" t="e">
        <v>#N/A</v>
      </c>
      <c r="L68" s="2" t="e">
        <v>#N/A</v>
      </c>
      <c r="M68" s="2" t="e">
        <v>#N/A</v>
      </c>
      <c r="N68" s="2" t="e">
        <v>#N/A</v>
      </c>
      <c r="O68" s="2" t="e">
        <v>#N/A</v>
      </c>
      <c r="P68" s="2" t="s">
        <v>970</v>
      </c>
      <c r="Q68" s="2" t="s">
        <v>285</v>
      </c>
      <c r="R68" s="2" t="s">
        <v>285</v>
      </c>
      <c r="S68" s="2">
        <v>37027.0</v>
      </c>
      <c r="T68" s="2" t="s">
        <v>971</v>
      </c>
      <c r="U68" s="2" t="s">
        <v>972</v>
      </c>
      <c r="V68" s="53">
        <v>1198702.0</v>
      </c>
      <c r="W68" s="53">
        <v>943628.0</v>
      </c>
      <c r="X68" s="2" t="s">
        <v>973</v>
      </c>
      <c r="Y68" s="2" t="s">
        <v>974</v>
      </c>
      <c r="Z68" s="2">
        <v>3.0</v>
      </c>
      <c r="AA68" s="2">
        <v>2.0</v>
      </c>
      <c r="AB68" s="2" t="s">
        <v>970</v>
      </c>
      <c r="AC68" s="52">
        <v>42331.822222222225</v>
      </c>
      <c r="AD68" s="2" t="s">
        <v>969</v>
      </c>
      <c r="AE68" s="2" t="s">
        <v>975</v>
      </c>
      <c r="AF68" s="54" t="s">
        <v>976</v>
      </c>
    </row>
    <row r="69">
      <c r="A69" s="2">
        <v>68.0</v>
      </c>
      <c r="B69" s="2" t="s">
        <v>966</v>
      </c>
      <c r="C69" s="2" t="s">
        <v>285</v>
      </c>
      <c r="D69" s="2">
        <v>94.0</v>
      </c>
      <c r="E69" s="2">
        <v>15.0</v>
      </c>
      <c r="F69" s="2">
        <v>79.0</v>
      </c>
      <c r="G69" s="52">
        <v>42331.90416666667</v>
      </c>
      <c r="H69" s="2" t="s">
        <v>977</v>
      </c>
      <c r="I69" s="2" t="s">
        <v>968</v>
      </c>
      <c r="J69" s="2" t="s">
        <v>978</v>
      </c>
      <c r="K69" s="2" t="e">
        <v>#N/A</v>
      </c>
      <c r="L69" s="2" t="e">
        <v>#N/A</v>
      </c>
      <c r="M69" s="2" t="e">
        <v>#N/A</v>
      </c>
      <c r="N69" s="2" t="e">
        <v>#N/A</v>
      </c>
      <c r="O69" s="2" t="e">
        <v>#N/A</v>
      </c>
      <c r="P69" s="2" t="s">
        <v>979</v>
      </c>
      <c r="Q69" s="2" t="s">
        <v>285</v>
      </c>
      <c r="R69" s="2" t="s">
        <v>285</v>
      </c>
      <c r="S69" s="2">
        <v>37027.0</v>
      </c>
      <c r="T69" s="2" t="s">
        <v>971</v>
      </c>
      <c r="U69" s="2" t="s">
        <v>972</v>
      </c>
      <c r="V69" s="53">
        <v>1198702.0</v>
      </c>
      <c r="W69" s="53">
        <v>943628.0</v>
      </c>
      <c r="X69" s="2" t="s">
        <v>973</v>
      </c>
      <c r="Y69" s="2" t="s">
        <v>980</v>
      </c>
      <c r="Z69" s="2">
        <v>3.0</v>
      </c>
      <c r="AA69" s="2">
        <v>2.0</v>
      </c>
      <c r="AB69" s="2" t="s">
        <v>979</v>
      </c>
      <c r="AC69" s="52">
        <v>42331.90416666667</v>
      </c>
      <c r="AD69" s="2" t="s">
        <v>978</v>
      </c>
      <c r="AE69" s="2" t="s">
        <v>981</v>
      </c>
      <c r="AF69" s="54" t="s">
        <v>982</v>
      </c>
    </row>
    <row r="70">
      <c r="A70" s="2">
        <v>69.0</v>
      </c>
      <c r="B70" s="2" t="s">
        <v>983</v>
      </c>
      <c r="C70" s="2" t="s">
        <v>285</v>
      </c>
      <c r="D70" s="2">
        <v>27.0</v>
      </c>
      <c r="E70" s="2">
        <v>9.0</v>
      </c>
      <c r="F70" s="2">
        <v>18.0</v>
      </c>
      <c r="G70" s="52">
        <v>42331.4625</v>
      </c>
      <c r="H70" s="2" t="s">
        <v>498</v>
      </c>
      <c r="I70" s="2" t="s">
        <v>984</v>
      </c>
      <c r="J70" s="2" t="s">
        <v>500</v>
      </c>
      <c r="K70" s="2" t="e">
        <v>#N/A</v>
      </c>
      <c r="L70" s="2" t="e">
        <v>#N/A</v>
      </c>
      <c r="M70" s="2" t="e">
        <v>#N/A</v>
      </c>
      <c r="N70" s="2" t="e">
        <v>#N/A</v>
      </c>
      <c r="O70" s="2" t="e">
        <v>#N/A</v>
      </c>
      <c r="P70" s="2" t="s">
        <v>501</v>
      </c>
      <c r="Q70" s="2" t="s">
        <v>285</v>
      </c>
      <c r="R70" s="2" t="s">
        <v>285</v>
      </c>
      <c r="S70" s="2">
        <v>14202.0</v>
      </c>
      <c r="T70" s="2" t="s">
        <v>985</v>
      </c>
      <c r="U70" s="2" t="s">
        <v>576</v>
      </c>
      <c r="V70" s="53">
        <v>5191231.0</v>
      </c>
      <c r="W70" s="53">
        <v>5270368.0</v>
      </c>
      <c r="X70" s="2" t="s">
        <v>986</v>
      </c>
      <c r="Y70" s="2" t="s">
        <v>987</v>
      </c>
      <c r="Z70" s="2">
        <v>2.0</v>
      </c>
      <c r="AA70" s="2">
        <v>2.0</v>
      </c>
      <c r="AB70" s="2" t="s">
        <v>501</v>
      </c>
      <c r="AC70" s="52">
        <v>42331.4625</v>
      </c>
      <c r="AD70" s="2" t="s">
        <v>500</v>
      </c>
      <c r="AE70" s="2" t="s">
        <v>505</v>
      </c>
      <c r="AF70" s="54" t="s">
        <v>988</v>
      </c>
    </row>
    <row r="71">
      <c r="A71" s="2">
        <v>70.0</v>
      </c>
      <c r="B71" s="2" t="s">
        <v>989</v>
      </c>
      <c r="C71" s="2" t="s">
        <v>285</v>
      </c>
      <c r="D71" s="2">
        <v>56.0</v>
      </c>
      <c r="E71" s="2">
        <v>3.0</v>
      </c>
      <c r="F71" s="2">
        <v>53.0</v>
      </c>
      <c r="G71" s="52">
        <v>42324.44305555556</v>
      </c>
      <c r="H71" s="2" t="s">
        <v>990</v>
      </c>
      <c r="I71" s="2" t="s">
        <v>991</v>
      </c>
      <c r="J71" s="2" t="s">
        <v>992</v>
      </c>
      <c r="K71" s="2">
        <v>-1.0</v>
      </c>
      <c r="L71" s="2">
        <v>0.0</v>
      </c>
      <c r="M71" s="2">
        <v>0.0</v>
      </c>
      <c r="N71" s="2">
        <v>0.0</v>
      </c>
      <c r="O71" s="2">
        <v>0.0</v>
      </c>
      <c r="P71" s="2" t="s">
        <v>993</v>
      </c>
      <c r="Q71" s="2" t="s">
        <v>285</v>
      </c>
      <c r="R71" s="2" t="s">
        <v>285</v>
      </c>
      <c r="S71" s="2">
        <v>60402.0</v>
      </c>
      <c r="T71" s="2" t="s">
        <v>994</v>
      </c>
      <c r="U71" s="2" t="s">
        <v>369</v>
      </c>
      <c r="X71" s="2" t="s">
        <v>995</v>
      </c>
      <c r="Y71" s="2" t="s">
        <v>996</v>
      </c>
      <c r="Z71" s="2">
        <v>3.0</v>
      </c>
      <c r="AA71" s="2">
        <v>2.0</v>
      </c>
      <c r="AB71" s="2" t="s">
        <v>993</v>
      </c>
      <c r="AC71" s="52">
        <v>42324.44305555556</v>
      </c>
      <c r="AD71" s="2" t="s">
        <v>992</v>
      </c>
      <c r="AE71" s="2" t="s">
        <v>997</v>
      </c>
      <c r="AF71" s="54" t="s">
        <v>998</v>
      </c>
    </row>
    <row r="72">
      <c r="A72" s="2">
        <v>71.0</v>
      </c>
      <c r="B72" s="2" t="s">
        <v>999</v>
      </c>
      <c r="C72" s="2" t="s">
        <v>285</v>
      </c>
      <c r="D72" s="2">
        <v>1.0</v>
      </c>
      <c r="E72" s="2">
        <v>0.0</v>
      </c>
      <c r="F72" s="2">
        <v>1.0</v>
      </c>
      <c r="G72" s="52">
        <v>42331.52916666667</v>
      </c>
      <c r="H72" s="2" t="s">
        <v>1000</v>
      </c>
      <c r="I72" s="2" t="s">
        <v>1001</v>
      </c>
      <c r="J72" s="2" t="s">
        <v>1002</v>
      </c>
      <c r="K72" s="2" t="e">
        <v>#N/A</v>
      </c>
      <c r="L72" s="2" t="e">
        <v>#N/A</v>
      </c>
      <c r="M72" s="2" t="e">
        <v>#N/A</v>
      </c>
      <c r="N72" s="2" t="e">
        <v>#N/A</v>
      </c>
      <c r="O72" s="2" t="e">
        <v>#N/A</v>
      </c>
      <c r="P72" s="2" t="s">
        <v>1003</v>
      </c>
      <c r="Q72" s="2" t="s">
        <v>285</v>
      </c>
      <c r="R72" s="2" t="s">
        <v>356</v>
      </c>
      <c r="S72" s="2">
        <v>22905.0</v>
      </c>
      <c r="T72" s="2" t="s">
        <v>1004</v>
      </c>
      <c r="U72" s="2" t="s">
        <v>470</v>
      </c>
      <c r="V72" s="53">
        <v>2347865.0</v>
      </c>
      <c r="W72" s="53">
        <v>1798259.0</v>
      </c>
      <c r="X72" s="2" t="s">
        <v>1005</v>
      </c>
      <c r="Y72" s="2" t="s">
        <v>1006</v>
      </c>
      <c r="Z72" s="2">
        <v>1.0</v>
      </c>
      <c r="AA72" s="2">
        <v>2.0</v>
      </c>
      <c r="AB72" s="2" t="s">
        <v>1003</v>
      </c>
      <c r="AC72" s="52">
        <v>42331.52916666667</v>
      </c>
      <c r="AD72" s="2" t="s">
        <v>1002</v>
      </c>
      <c r="AE72" s="2" t="s">
        <v>1007</v>
      </c>
      <c r="AF72" s="54" t="s">
        <v>1008</v>
      </c>
    </row>
    <row r="73">
      <c r="A73" s="2">
        <v>72.0</v>
      </c>
      <c r="B73" s="2" t="s">
        <v>1009</v>
      </c>
      <c r="C73" s="2" t="s">
        <v>285</v>
      </c>
      <c r="D73" s="2">
        <v>1.0</v>
      </c>
      <c r="E73" s="2">
        <v>0.0</v>
      </c>
      <c r="F73" s="2">
        <v>1.0</v>
      </c>
      <c r="G73" s="52">
        <v>42325.714583333334</v>
      </c>
      <c r="H73" s="2" t="s">
        <v>1010</v>
      </c>
      <c r="I73" s="2" t="s">
        <v>1011</v>
      </c>
      <c r="J73" s="2" t="s">
        <v>1012</v>
      </c>
      <c r="K73" s="2" t="e">
        <v>#N/A</v>
      </c>
      <c r="L73" s="2" t="e">
        <v>#N/A</v>
      </c>
      <c r="M73" s="2" t="e">
        <v>#N/A</v>
      </c>
      <c r="N73" s="2" t="e">
        <v>#N/A</v>
      </c>
      <c r="O73" s="2" t="e">
        <v>#N/A</v>
      </c>
      <c r="P73" s="2" t="s">
        <v>1013</v>
      </c>
      <c r="Q73" s="2" t="s">
        <v>285</v>
      </c>
      <c r="R73" s="2" t="s">
        <v>285</v>
      </c>
      <c r="S73" s="2">
        <v>63114.0</v>
      </c>
      <c r="T73" s="2" t="s">
        <v>1014</v>
      </c>
      <c r="U73" s="2" t="s">
        <v>492</v>
      </c>
      <c r="X73" s="2" t="s">
        <v>598</v>
      </c>
      <c r="Y73" s="2" t="s">
        <v>1015</v>
      </c>
      <c r="Z73" s="2">
        <v>2.0</v>
      </c>
      <c r="AA73" s="2">
        <v>2.0</v>
      </c>
      <c r="AB73" s="2" t="s">
        <v>1013</v>
      </c>
      <c r="AC73" s="52">
        <v>42325.714583333334</v>
      </c>
      <c r="AD73" s="2" t="s">
        <v>1012</v>
      </c>
      <c r="AE73" s="2" t="s">
        <v>1016</v>
      </c>
      <c r="AF73" s="54" t="s">
        <v>1017</v>
      </c>
    </row>
    <row r="74">
      <c r="A74" s="2">
        <v>73.0</v>
      </c>
      <c r="B74" s="2" t="s">
        <v>1018</v>
      </c>
      <c r="C74" s="2" t="s">
        <v>285</v>
      </c>
      <c r="D74" s="2">
        <v>90.0</v>
      </c>
      <c r="E74" s="2">
        <v>36.0</v>
      </c>
      <c r="F74" s="2">
        <v>54.0</v>
      </c>
      <c r="G74" s="52">
        <v>42313.76388888889</v>
      </c>
      <c r="H74" s="2" t="s">
        <v>1019</v>
      </c>
      <c r="I74" s="2" t="s">
        <v>1020</v>
      </c>
      <c r="J74" s="2" t="s">
        <v>1021</v>
      </c>
      <c r="K74" s="2" t="e">
        <v>#N/A</v>
      </c>
      <c r="L74" s="2" t="e">
        <v>#N/A</v>
      </c>
      <c r="M74" s="2" t="e">
        <v>#N/A</v>
      </c>
      <c r="N74" s="2" t="e">
        <v>#N/A</v>
      </c>
      <c r="O74" s="2" t="e">
        <v>#N/A</v>
      </c>
      <c r="P74" s="2" t="s">
        <v>1022</v>
      </c>
      <c r="Q74" s="2" t="s">
        <v>285</v>
      </c>
      <c r="R74" s="2" t="s">
        <v>356</v>
      </c>
      <c r="S74" s="2">
        <v>1545.0</v>
      </c>
      <c r="T74" s="2" t="s">
        <v>1023</v>
      </c>
      <c r="U74" s="2" t="s">
        <v>412</v>
      </c>
      <c r="Y74" s="2" t="s">
        <v>1024</v>
      </c>
      <c r="Z74" s="2">
        <v>3.0</v>
      </c>
      <c r="AA74" s="2">
        <v>2.0</v>
      </c>
      <c r="AB74" s="2" t="s">
        <v>1022</v>
      </c>
      <c r="AC74" s="52">
        <v>42313.76388888889</v>
      </c>
      <c r="AD74" s="2" t="s">
        <v>1021</v>
      </c>
      <c r="AE74" s="2" t="s">
        <v>1025</v>
      </c>
      <c r="AF74" s="54" t="s">
        <v>1026</v>
      </c>
    </row>
    <row r="75">
      <c r="A75" s="2">
        <v>74.0</v>
      </c>
      <c r="B75" s="2" t="s">
        <v>1027</v>
      </c>
      <c r="C75" s="2" t="s">
        <v>285</v>
      </c>
      <c r="D75" s="2">
        <v>431.0</v>
      </c>
      <c r="E75" s="2">
        <v>81.0</v>
      </c>
      <c r="F75" s="2">
        <v>350.0</v>
      </c>
      <c r="G75" s="52">
        <v>42320.71388888889</v>
      </c>
      <c r="H75" s="2" t="s">
        <v>1028</v>
      </c>
      <c r="I75" s="2" t="s">
        <v>1029</v>
      </c>
      <c r="J75" s="2" t="s">
        <v>1030</v>
      </c>
      <c r="K75" s="2" t="e">
        <v>#N/A</v>
      </c>
      <c r="L75" s="2" t="e">
        <v>#N/A</v>
      </c>
      <c r="M75" s="2" t="e">
        <v>#N/A</v>
      </c>
      <c r="N75" s="2" t="e">
        <v>#N/A</v>
      </c>
      <c r="O75" s="2" t="e">
        <v>#N/A</v>
      </c>
      <c r="P75" s="2" t="s">
        <v>1031</v>
      </c>
      <c r="Q75" s="2" t="s">
        <v>285</v>
      </c>
      <c r="R75" s="2" t="s">
        <v>285</v>
      </c>
      <c r="S75" s="2">
        <v>60546.0</v>
      </c>
      <c r="T75" s="2" t="s">
        <v>1032</v>
      </c>
      <c r="U75" s="2" t="s">
        <v>369</v>
      </c>
      <c r="X75" s="2" t="s">
        <v>911</v>
      </c>
      <c r="Y75" s="2" t="s">
        <v>1033</v>
      </c>
      <c r="Z75" s="2">
        <v>1.0</v>
      </c>
      <c r="AA75" s="2">
        <v>2.0</v>
      </c>
      <c r="AB75" s="2" t="s">
        <v>1031</v>
      </c>
      <c r="AC75" s="52">
        <v>42320.71388888889</v>
      </c>
      <c r="AD75" s="2" t="s">
        <v>1030</v>
      </c>
      <c r="AE75" s="2" t="s">
        <v>1034</v>
      </c>
      <c r="AF75" s="54" t="s">
        <v>1035</v>
      </c>
    </row>
    <row r="76">
      <c r="A76" s="2">
        <v>75.0</v>
      </c>
      <c r="B76" s="2" t="s">
        <v>1036</v>
      </c>
      <c r="C76" s="2" t="s">
        <v>285</v>
      </c>
      <c r="D76" s="2">
        <v>2.0</v>
      </c>
      <c r="E76" s="2">
        <v>0.0</v>
      </c>
      <c r="F76" s="2">
        <v>2.0</v>
      </c>
      <c r="G76" s="52">
        <v>42310.42986111111</v>
      </c>
      <c r="H76" s="2" t="s">
        <v>1037</v>
      </c>
      <c r="I76" s="2" t="s">
        <v>1038</v>
      </c>
      <c r="J76" s="2" t="s">
        <v>1039</v>
      </c>
      <c r="K76" s="2" t="e">
        <v>#N/A</v>
      </c>
      <c r="L76" s="2" t="e">
        <v>#N/A</v>
      </c>
      <c r="M76" s="2" t="e">
        <v>#N/A</v>
      </c>
      <c r="N76" s="2" t="e">
        <v>#N/A</v>
      </c>
      <c r="O76" s="2" t="e">
        <v>#N/A</v>
      </c>
      <c r="P76" s="2" t="s">
        <v>1040</v>
      </c>
      <c r="Q76" s="2" t="s">
        <v>285</v>
      </c>
      <c r="R76" s="2" t="s">
        <v>285</v>
      </c>
      <c r="S76" s="2">
        <v>14606.0</v>
      </c>
      <c r="T76" s="2" t="s">
        <v>1041</v>
      </c>
      <c r="U76" s="2" t="s">
        <v>576</v>
      </c>
      <c r="V76" s="53">
        <v>763312.0</v>
      </c>
      <c r="W76" s="53">
        <v>737040.0</v>
      </c>
      <c r="Y76" s="2" t="s">
        <v>1042</v>
      </c>
      <c r="Z76" s="2">
        <v>3.0</v>
      </c>
      <c r="AA76" s="2">
        <v>4.0</v>
      </c>
      <c r="AB76" s="2" t="s">
        <v>1040</v>
      </c>
      <c r="AC76" s="52">
        <v>42310.42986111111</v>
      </c>
      <c r="AD76" s="2" t="s">
        <v>1039</v>
      </c>
      <c r="AE76" s="2" t="s">
        <v>1043</v>
      </c>
      <c r="AF76" s="54" t="s">
        <v>1044</v>
      </c>
    </row>
    <row r="77">
      <c r="A77" s="2">
        <v>76.0</v>
      </c>
      <c r="B77" s="2" t="s">
        <v>1045</v>
      </c>
      <c r="C77" s="2" t="s">
        <v>285</v>
      </c>
      <c r="D77" s="2">
        <v>221.0</v>
      </c>
      <c r="E77" s="2">
        <v>43.0</v>
      </c>
      <c r="F77" s="2">
        <v>178.0</v>
      </c>
      <c r="G77" s="52">
        <v>42325.74513888889</v>
      </c>
      <c r="H77" s="2" t="s">
        <v>1046</v>
      </c>
      <c r="I77" s="2" t="s">
        <v>1047</v>
      </c>
      <c r="K77" s="2" t="e">
        <v>#N/A</v>
      </c>
      <c r="L77" s="2" t="e">
        <v>#N/A</v>
      </c>
      <c r="M77" s="2" t="e">
        <v>#N/A</v>
      </c>
      <c r="N77" s="2" t="e">
        <v>#N/A</v>
      </c>
      <c r="O77" s="2" t="e">
        <v>#N/A</v>
      </c>
      <c r="P77" s="2" t="s">
        <v>1048</v>
      </c>
      <c r="Q77" s="2" t="s">
        <v>285</v>
      </c>
      <c r="R77" s="2" t="s">
        <v>285</v>
      </c>
      <c r="S77" s="2">
        <v>77064.0</v>
      </c>
      <c r="T77" s="2" t="s">
        <v>1049</v>
      </c>
      <c r="U77" s="2" t="s">
        <v>667</v>
      </c>
      <c r="V77" s="53">
        <v>1043687.0</v>
      </c>
      <c r="W77" s="53">
        <v>509885.0</v>
      </c>
      <c r="X77" s="2" t="s">
        <v>1050</v>
      </c>
      <c r="Y77" s="2" t="s">
        <v>1051</v>
      </c>
      <c r="Z77" s="2">
        <v>2.0</v>
      </c>
      <c r="AA77" s="2">
        <v>2.0</v>
      </c>
      <c r="AB77" s="2" t="s">
        <v>1048</v>
      </c>
      <c r="AC77" s="52">
        <v>42325.74513888889</v>
      </c>
      <c r="AE77" s="2" t="s">
        <v>1052</v>
      </c>
      <c r="AF77" s="54" t="s">
        <v>1053</v>
      </c>
    </row>
    <row r="78">
      <c r="A78" s="2">
        <v>77.0</v>
      </c>
      <c r="B78" s="2" t="s">
        <v>1054</v>
      </c>
      <c r="C78" s="2" t="s">
        <v>285</v>
      </c>
      <c r="D78" s="2">
        <v>2.0</v>
      </c>
      <c r="E78" s="2">
        <v>0.0</v>
      </c>
      <c r="F78" s="2">
        <v>2.0</v>
      </c>
      <c r="G78" s="52">
        <v>42323.697222222225</v>
      </c>
      <c r="H78" s="2" t="s">
        <v>1055</v>
      </c>
      <c r="I78" s="2" t="s">
        <v>1056</v>
      </c>
      <c r="J78" s="2" t="s">
        <v>1057</v>
      </c>
      <c r="K78" s="2" t="e">
        <v>#N/A</v>
      </c>
      <c r="L78" s="2" t="e">
        <v>#N/A</v>
      </c>
      <c r="M78" s="2" t="e">
        <v>#N/A</v>
      </c>
      <c r="N78" s="2" t="e">
        <v>#N/A</v>
      </c>
      <c r="O78" s="2" t="e">
        <v>#N/A</v>
      </c>
      <c r="P78" s="2" t="s">
        <v>1058</v>
      </c>
      <c r="Q78" s="2" t="s">
        <v>285</v>
      </c>
      <c r="R78" s="2" t="s">
        <v>356</v>
      </c>
      <c r="S78" s="2">
        <v>94549.0</v>
      </c>
      <c r="T78" s="2" t="s">
        <v>1059</v>
      </c>
      <c r="U78" s="2" t="s">
        <v>319</v>
      </c>
      <c r="V78" s="53">
        <v>4430420.0</v>
      </c>
      <c r="W78" s="53">
        <v>3733185.0</v>
      </c>
      <c r="X78" s="2" t="s">
        <v>1060</v>
      </c>
      <c r="Y78" s="2" t="s">
        <v>1061</v>
      </c>
      <c r="Z78" s="2">
        <v>1.0</v>
      </c>
      <c r="AA78" s="2">
        <v>4.0</v>
      </c>
      <c r="AB78" s="2" t="s">
        <v>1058</v>
      </c>
      <c r="AC78" s="52">
        <v>42323.697222222225</v>
      </c>
      <c r="AD78" s="2" t="s">
        <v>1057</v>
      </c>
      <c r="AE78" s="2" t="s">
        <v>1062</v>
      </c>
      <c r="AF78" s="54" t="s">
        <v>1063</v>
      </c>
    </row>
    <row r="79">
      <c r="A79" s="2">
        <v>78.0</v>
      </c>
      <c r="B79" s="2" t="s">
        <v>1064</v>
      </c>
      <c r="C79" s="2" t="s">
        <v>285</v>
      </c>
      <c r="D79" s="2">
        <v>15.0</v>
      </c>
      <c r="E79" s="2">
        <v>7.0</v>
      </c>
      <c r="F79" s="2">
        <v>8.0</v>
      </c>
      <c r="G79" s="52">
        <v>42328.299305555556</v>
      </c>
      <c r="H79" s="2" t="s">
        <v>1065</v>
      </c>
      <c r="I79" s="2" t="s">
        <v>1066</v>
      </c>
      <c r="J79" s="2" t="s">
        <v>1067</v>
      </c>
      <c r="K79" s="2" t="e">
        <v>#N/A</v>
      </c>
      <c r="L79" s="2" t="e">
        <v>#N/A</v>
      </c>
      <c r="M79" s="2" t="e">
        <v>#N/A</v>
      </c>
      <c r="N79" s="2" t="e">
        <v>#N/A</v>
      </c>
      <c r="O79" s="2" t="e">
        <v>#N/A</v>
      </c>
      <c r="P79" s="2" t="s">
        <v>1068</v>
      </c>
      <c r="Q79" s="2" t="s">
        <v>285</v>
      </c>
      <c r="R79" s="2" t="s">
        <v>356</v>
      </c>
      <c r="S79" s="2">
        <v>28224.0</v>
      </c>
      <c r="T79" s="2" t="s">
        <v>1069</v>
      </c>
      <c r="U79" s="2" t="s">
        <v>774</v>
      </c>
      <c r="V79" s="53">
        <v>402889.0</v>
      </c>
      <c r="W79" s="53">
        <v>350170.0</v>
      </c>
      <c r="X79" s="2" t="s">
        <v>1070</v>
      </c>
      <c r="Y79" s="2" t="s">
        <v>1071</v>
      </c>
      <c r="Z79" s="2">
        <v>2.0</v>
      </c>
      <c r="AA79" s="2">
        <v>4.0</v>
      </c>
      <c r="AB79" s="2" t="s">
        <v>1068</v>
      </c>
      <c r="AC79" s="52">
        <v>42328.299305555556</v>
      </c>
      <c r="AD79" s="2" t="s">
        <v>1067</v>
      </c>
      <c r="AE79" s="2" t="s">
        <v>1072</v>
      </c>
      <c r="AF79" s="54" t="s">
        <v>1073</v>
      </c>
    </row>
    <row r="80">
      <c r="A80" s="2">
        <v>79.0</v>
      </c>
      <c r="B80" s="2" t="s">
        <v>1074</v>
      </c>
      <c r="C80" s="2" t="s">
        <v>285</v>
      </c>
      <c r="D80" s="2">
        <v>67.0</v>
      </c>
      <c r="E80" s="2">
        <v>28.0</v>
      </c>
      <c r="F80" s="2">
        <v>39.0</v>
      </c>
      <c r="G80" s="52">
        <v>42327.25625</v>
      </c>
      <c r="H80" s="2" t="s">
        <v>1075</v>
      </c>
      <c r="I80" s="2" t="s">
        <v>1076</v>
      </c>
      <c r="J80" s="2" t="s">
        <v>1077</v>
      </c>
      <c r="K80" s="2" t="e">
        <v>#N/A</v>
      </c>
      <c r="L80" s="2" t="e">
        <v>#N/A</v>
      </c>
      <c r="M80" s="2" t="e">
        <v>#N/A</v>
      </c>
      <c r="N80" s="2" t="e">
        <v>#N/A</v>
      </c>
      <c r="O80" s="2" t="e">
        <v>#N/A</v>
      </c>
      <c r="P80" s="2" t="s">
        <v>1078</v>
      </c>
      <c r="Q80" s="2" t="s">
        <v>285</v>
      </c>
      <c r="R80" s="2" t="s">
        <v>356</v>
      </c>
      <c r="S80" s="2">
        <v>72712.0</v>
      </c>
      <c r="T80" s="2" t="s">
        <v>1079</v>
      </c>
      <c r="U80" s="2" t="s">
        <v>401</v>
      </c>
      <c r="X80" s="2" t="s">
        <v>1080</v>
      </c>
      <c r="Y80" s="2" t="s">
        <v>1081</v>
      </c>
      <c r="Z80" s="2">
        <v>2.0</v>
      </c>
      <c r="AA80" s="2">
        <v>1.0</v>
      </c>
      <c r="AB80" s="2" t="s">
        <v>1078</v>
      </c>
      <c r="AC80" s="52">
        <v>42327.25625</v>
      </c>
      <c r="AD80" s="2" t="s">
        <v>1077</v>
      </c>
      <c r="AE80" s="2" t="s">
        <v>1082</v>
      </c>
      <c r="AF80" s="54" t="s">
        <v>1083</v>
      </c>
    </row>
    <row r="81">
      <c r="A81" s="2">
        <v>80.0</v>
      </c>
      <c r="B81" s="2" t="s">
        <v>1074</v>
      </c>
      <c r="C81" s="2" t="s">
        <v>285</v>
      </c>
      <c r="D81" s="2">
        <v>123.0</v>
      </c>
      <c r="E81" s="2">
        <v>21.0</v>
      </c>
      <c r="F81" s="2">
        <v>102.0</v>
      </c>
      <c r="G81" s="52">
        <v>42331.782638888886</v>
      </c>
      <c r="H81" s="2" t="s">
        <v>1084</v>
      </c>
      <c r="I81" s="2" t="s">
        <v>1076</v>
      </c>
      <c r="J81" s="2" t="s">
        <v>1085</v>
      </c>
      <c r="K81" s="2" t="e">
        <v>#N/A</v>
      </c>
      <c r="L81" s="2" t="e">
        <v>#N/A</v>
      </c>
      <c r="M81" s="2" t="e">
        <v>#N/A</v>
      </c>
      <c r="N81" s="2" t="e">
        <v>#N/A</v>
      </c>
      <c r="O81" s="2" t="e">
        <v>#N/A</v>
      </c>
      <c r="P81" s="2" t="s">
        <v>1086</v>
      </c>
      <c r="Q81" s="2" t="s">
        <v>285</v>
      </c>
      <c r="R81" s="2" t="s">
        <v>356</v>
      </c>
      <c r="S81" s="2">
        <v>72712.0</v>
      </c>
      <c r="T81" s="2" t="s">
        <v>1079</v>
      </c>
      <c r="U81" s="2" t="s">
        <v>401</v>
      </c>
      <c r="X81" s="2" t="s">
        <v>1080</v>
      </c>
      <c r="Y81" s="2" t="s">
        <v>1087</v>
      </c>
      <c r="Z81" s="2">
        <v>1.0</v>
      </c>
      <c r="AA81" s="2">
        <v>1.0</v>
      </c>
      <c r="AB81" s="2" t="s">
        <v>1086</v>
      </c>
      <c r="AC81" s="52">
        <v>42331.782638888886</v>
      </c>
      <c r="AD81" s="2" t="s">
        <v>1085</v>
      </c>
      <c r="AE81" s="2" t="s">
        <v>1088</v>
      </c>
      <c r="AF81" s="54" t="s">
        <v>1089</v>
      </c>
    </row>
    <row r="82">
      <c r="A82" s="2">
        <v>81.0</v>
      </c>
      <c r="B82" s="2" t="s">
        <v>1090</v>
      </c>
      <c r="C82" s="2" t="s">
        <v>285</v>
      </c>
      <c r="D82" s="2">
        <v>4.0</v>
      </c>
      <c r="E82" s="2">
        <v>0.0</v>
      </c>
      <c r="F82" s="2">
        <v>4.0</v>
      </c>
      <c r="G82" s="52">
        <v>42329.299305555556</v>
      </c>
      <c r="H82" s="2" t="s">
        <v>1091</v>
      </c>
      <c r="I82" s="2" t="s">
        <v>1092</v>
      </c>
      <c r="J82" s="2" t="s">
        <v>1093</v>
      </c>
      <c r="K82" s="2" t="e">
        <v>#N/A</v>
      </c>
      <c r="L82" s="2" t="e">
        <v>#N/A</v>
      </c>
      <c r="M82" s="2" t="e">
        <v>#N/A</v>
      </c>
      <c r="N82" s="2" t="e">
        <v>#N/A</v>
      </c>
      <c r="O82" s="2" t="e">
        <v>#N/A</v>
      </c>
      <c r="P82" s="2" t="s">
        <v>1094</v>
      </c>
      <c r="Q82" s="2" t="s">
        <v>285</v>
      </c>
      <c r="R82" s="2" t="s">
        <v>285</v>
      </c>
      <c r="S82" s="2">
        <v>20036.0</v>
      </c>
      <c r="T82" s="2" t="s">
        <v>491</v>
      </c>
      <c r="U82" s="2" t="s">
        <v>597</v>
      </c>
      <c r="V82" s="53">
        <v>5824052.0</v>
      </c>
      <c r="W82" s="53">
        <v>5681024.0</v>
      </c>
      <c r="Y82" s="2" t="s">
        <v>1095</v>
      </c>
      <c r="Z82" s="2">
        <v>1.0</v>
      </c>
      <c r="AA82" s="2">
        <v>6.0</v>
      </c>
      <c r="AB82" s="2" t="s">
        <v>1094</v>
      </c>
      <c r="AC82" s="52">
        <v>42329.299305555556</v>
      </c>
      <c r="AD82" s="2" t="s">
        <v>1093</v>
      </c>
      <c r="AE82" s="2" t="s">
        <v>1096</v>
      </c>
    </row>
    <row r="83">
      <c r="A83" s="2">
        <v>82.0</v>
      </c>
      <c r="B83" s="2" t="s">
        <v>1097</v>
      </c>
      <c r="C83" s="2" t="s">
        <v>285</v>
      </c>
      <c r="D83" s="2">
        <v>136.0</v>
      </c>
      <c r="E83" s="2">
        <v>18.0</v>
      </c>
      <c r="F83" s="2">
        <v>118.0</v>
      </c>
      <c r="G83" s="52">
        <v>42326.89513888889</v>
      </c>
      <c r="H83" s="2" t="s">
        <v>1098</v>
      </c>
      <c r="I83" s="2" t="s">
        <v>1099</v>
      </c>
      <c r="J83" s="2" t="s">
        <v>1100</v>
      </c>
      <c r="K83" s="2" t="e">
        <v>#N/A</v>
      </c>
      <c r="L83" s="2" t="e">
        <v>#N/A</v>
      </c>
      <c r="M83" s="2" t="e">
        <v>#N/A</v>
      </c>
      <c r="N83" s="2" t="e">
        <v>#N/A</v>
      </c>
      <c r="O83" s="2" t="e">
        <v>#N/A</v>
      </c>
      <c r="P83" s="2" t="s">
        <v>1101</v>
      </c>
      <c r="Q83" s="2" t="s">
        <v>285</v>
      </c>
      <c r="R83" s="2" t="s">
        <v>356</v>
      </c>
      <c r="S83" s="2">
        <v>91361.0</v>
      </c>
      <c r="T83" s="2" t="s">
        <v>1102</v>
      </c>
      <c r="U83" s="2" t="s">
        <v>319</v>
      </c>
      <c r="V83" s="53">
        <v>1136898.0</v>
      </c>
      <c r="W83" s="53">
        <v>1098754.0</v>
      </c>
      <c r="X83" s="2" t="s">
        <v>1103</v>
      </c>
      <c r="Y83" s="2" t="s">
        <v>1104</v>
      </c>
      <c r="Z83" s="2">
        <v>1.0</v>
      </c>
      <c r="AA83" s="2">
        <v>6.0</v>
      </c>
      <c r="AB83" s="2" t="s">
        <v>1101</v>
      </c>
      <c r="AC83" s="52">
        <v>42326.89513888889</v>
      </c>
      <c r="AD83" s="2" t="s">
        <v>1100</v>
      </c>
      <c r="AE83" s="2" t="s">
        <v>1105</v>
      </c>
      <c r="AF83" s="54" t="s">
        <v>1106</v>
      </c>
    </row>
    <row r="84">
      <c r="A84" s="2">
        <v>83.0</v>
      </c>
      <c r="B84" s="2" t="s">
        <v>1107</v>
      </c>
      <c r="C84" s="2" t="s">
        <v>285</v>
      </c>
      <c r="D84" s="2">
        <v>5.0</v>
      </c>
      <c r="E84" s="2">
        <v>0.0</v>
      </c>
      <c r="F84" s="2">
        <v>5.0</v>
      </c>
      <c r="G84" s="52">
        <v>42318.447222222225</v>
      </c>
      <c r="H84" s="2" t="s">
        <v>1108</v>
      </c>
      <c r="I84" s="2" t="s">
        <v>1109</v>
      </c>
      <c r="J84" s="2" t="s">
        <v>1110</v>
      </c>
      <c r="K84" s="2" t="e">
        <v>#N/A</v>
      </c>
      <c r="L84" s="2" t="e">
        <v>#N/A</v>
      </c>
      <c r="M84" s="2" t="e">
        <v>#N/A</v>
      </c>
      <c r="N84" s="2" t="e">
        <v>#N/A</v>
      </c>
      <c r="O84" s="2" t="e">
        <v>#N/A</v>
      </c>
      <c r="P84" s="2" t="s">
        <v>1111</v>
      </c>
      <c r="Q84" s="2" t="s">
        <v>285</v>
      </c>
      <c r="R84" s="2" t="s">
        <v>356</v>
      </c>
      <c r="S84" s="2">
        <v>19330.0</v>
      </c>
      <c r="T84" s="2" t="s">
        <v>1112</v>
      </c>
      <c r="U84" s="2" t="s">
        <v>330</v>
      </c>
      <c r="V84" s="53">
        <v>2487845.0</v>
      </c>
      <c r="W84" s="53">
        <v>1487161.0</v>
      </c>
      <c r="X84" s="2" t="s">
        <v>1113</v>
      </c>
      <c r="Y84" s="2" t="s">
        <v>1114</v>
      </c>
      <c r="Z84" s="2">
        <v>1.0</v>
      </c>
      <c r="AA84" s="2">
        <v>6.0</v>
      </c>
      <c r="AB84" s="2" t="s">
        <v>1111</v>
      </c>
      <c r="AC84" s="52">
        <v>42318.447222222225</v>
      </c>
      <c r="AD84" s="2" t="s">
        <v>1110</v>
      </c>
      <c r="AE84" s="2" t="s">
        <v>1115</v>
      </c>
      <c r="AF84" s="54" t="s">
        <v>1116</v>
      </c>
    </row>
    <row r="85">
      <c r="A85" s="2">
        <v>84.0</v>
      </c>
      <c r="B85" s="2" t="s">
        <v>1107</v>
      </c>
      <c r="C85" s="2" t="s">
        <v>285</v>
      </c>
      <c r="D85" s="2">
        <v>7.0</v>
      </c>
      <c r="E85" s="2">
        <v>0.0</v>
      </c>
      <c r="F85" s="2">
        <v>7.0</v>
      </c>
      <c r="G85" s="52">
        <v>42330.2125</v>
      </c>
      <c r="H85" s="2" t="s">
        <v>1117</v>
      </c>
      <c r="I85" s="2" t="s">
        <v>1109</v>
      </c>
      <c r="J85" s="2" t="s">
        <v>1118</v>
      </c>
      <c r="K85" s="2" t="e">
        <v>#N/A</v>
      </c>
      <c r="L85" s="2" t="e">
        <v>#N/A</v>
      </c>
      <c r="M85" s="2" t="e">
        <v>#N/A</v>
      </c>
      <c r="N85" s="2" t="e">
        <v>#N/A</v>
      </c>
      <c r="O85" s="2" t="e">
        <v>#N/A</v>
      </c>
      <c r="P85" s="2" t="s">
        <v>1119</v>
      </c>
      <c r="Q85" s="2" t="s">
        <v>285</v>
      </c>
      <c r="R85" s="2" t="s">
        <v>356</v>
      </c>
      <c r="S85" s="2">
        <v>19330.0</v>
      </c>
      <c r="T85" s="2" t="s">
        <v>1112</v>
      </c>
      <c r="U85" s="2" t="s">
        <v>330</v>
      </c>
      <c r="V85" s="53">
        <v>2487845.0</v>
      </c>
      <c r="W85" s="53">
        <v>1487161.0</v>
      </c>
      <c r="X85" s="2" t="s">
        <v>1113</v>
      </c>
      <c r="Y85" s="2" t="s">
        <v>1120</v>
      </c>
      <c r="Z85" s="2">
        <v>3.0</v>
      </c>
      <c r="AA85" s="2">
        <v>4.0</v>
      </c>
      <c r="AB85" s="2" t="s">
        <v>1119</v>
      </c>
      <c r="AC85" s="52">
        <v>42330.2125</v>
      </c>
      <c r="AD85" s="2" t="s">
        <v>1118</v>
      </c>
      <c r="AE85" s="2" t="s">
        <v>1121</v>
      </c>
      <c r="AF85" s="54" t="s">
        <v>1122</v>
      </c>
    </row>
    <row r="86">
      <c r="A86" s="2">
        <v>85.0</v>
      </c>
      <c r="B86" s="2" t="s">
        <v>1107</v>
      </c>
      <c r="C86" s="2" t="s">
        <v>285</v>
      </c>
      <c r="D86" s="2">
        <v>6.0</v>
      </c>
      <c r="E86" s="2">
        <v>0.0</v>
      </c>
      <c r="F86" s="2">
        <v>6.0</v>
      </c>
      <c r="G86" s="52">
        <v>42331.79791666667</v>
      </c>
      <c r="H86" s="2" t="s">
        <v>1123</v>
      </c>
      <c r="I86" s="2" t="s">
        <v>1109</v>
      </c>
      <c r="J86" s="2" t="s">
        <v>1124</v>
      </c>
      <c r="K86" s="2" t="e">
        <v>#N/A</v>
      </c>
      <c r="L86" s="2" t="e">
        <v>#N/A</v>
      </c>
      <c r="M86" s="2" t="e">
        <v>#N/A</v>
      </c>
      <c r="N86" s="2" t="e">
        <v>#N/A</v>
      </c>
      <c r="O86" s="2" t="e">
        <v>#N/A</v>
      </c>
      <c r="P86" s="2" t="s">
        <v>1125</v>
      </c>
      <c r="Q86" s="2" t="s">
        <v>285</v>
      </c>
      <c r="R86" s="2" t="s">
        <v>285</v>
      </c>
      <c r="S86" s="2">
        <v>19330.0</v>
      </c>
      <c r="T86" s="2" t="s">
        <v>1112</v>
      </c>
      <c r="U86" s="2" t="s">
        <v>330</v>
      </c>
      <c r="V86" s="53">
        <v>2487845.0</v>
      </c>
      <c r="W86" s="53">
        <v>1487161.0</v>
      </c>
      <c r="X86" s="2" t="s">
        <v>1113</v>
      </c>
      <c r="Y86" s="2" t="s">
        <v>1126</v>
      </c>
      <c r="Z86" s="2">
        <v>1.0</v>
      </c>
      <c r="AA86" s="2">
        <v>6.0</v>
      </c>
      <c r="AB86" s="2" t="s">
        <v>1125</v>
      </c>
      <c r="AC86" s="52">
        <v>42331.79791666667</v>
      </c>
      <c r="AD86" s="2" t="s">
        <v>1124</v>
      </c>
      <c r="AE86" s="2" t="s">
        <v>1127</v>
      </c>
      <c r="AF86" s="54" t="s">
        <v>1128</v>
      </c>
    </row>
    <row r="87">
      <c r="A87" s="2">
        <v>86.0</v>
      </c>
      <c r="B87" s="2" t="s">
        <v>1129</v>
      </c>
      <c r="C87" s="2" t="s">
        <v>285</v>
      </c>
      <c r="D87" s="2">
        <v>8.0</v>
      </c>
      <c r="E87" s="2">
        <v>2.0</v>
      </c>
      <c r="F87" s="2">
        <v>6.0</v>
      </c>
      <c r="G87" s="52">
        <v>42333.30763888889</v>
      </c>
      <c r="H87" s="2" t="s">
        <v>1130</v>
      </c>
      <c r="I87" s="2" t="s">
        <v>1131</v>
      </c>
      <c r="J87" s="2" t="s">
        <v>1132</v>
      </c>
      <c r="K87" s="2" t="e">
        <v>#N/A</v>
      </c>
      <c r="L87" s="2" t="e">
        <v>#N/A</v>
      </c>
      <c r="M87" s="2" t="e">
        <v>#N/A</v>
      </c>
      <c r="N87" s="2" t="e">
        <v>#N/A</v>
      </c>
      <c r="O87" s="2" t="e">
        <v>#N/A</v>
      </c>
      <c r="P87" s="2" t="s">
        <v>1133</v>
      </c>
      <c r="Q87" s="2" t="s">
        <v>285</v>
      </c>
      <c r="R87" s="2" t="s">
        <v>356</v>
      </c>
      <c r="S87" s="2">
        <v>34112.0</v>
      </c>
      <c r="T87" s="2" t="s">
        <v>1134</v>
      </c>
      <c r="U87" s="2" t="s">
        <v>785</v>
      </c>
      <c r="X87" s="2" t="s">
        <v>1135</v>
      </c>
      <c r="Y87" s="2" t="s">
        <v>1136</v>
      </c>
      <c r="Z87" s="2">
        <v>3.0</v>
      </c>
      <c r="AA87" s="2">
        <v>6.0</v>
      </c>
      <c r="AB87" s="2" t="s">
        <v>1133</v>
      </c>
      <c r="AC87" s="52">
        <v>42333.30763888889</v>
      </c>
      <c r="AD87" s="2" t="s">
        <v>1132</v>
      </c>
      <c r="AE87" s="2" t="s">
        <v>1137</v>
      </c>
      <c r="AF87" s="54" t="s">
        <v>1138</v>
      </c>
    </row>
    <row r="88">
      <c r="A88" s="2">
        <v>87.0</v>
      </c>
      <c r="B88" s="2" t="s">
        <v>1129</v>
      </c>
      <c r="C88" s="2" t="s">
        <v>285</v>
      </c>
      <c r="D88" s="2">
        <v>14.0</v>
      </c>
      <c r="E88" s="2">
        <v>4.0</v>
      </c>
      <c r="F88" s="2">
        <v>10.0</v>
      </c>
      <c r="G88" s="52">
        <v>42337.72152777778</v>
      </c>
      <c r="H88" s="2" t="s">
        <v>1139</v>
      </c>
      <c r="I88" s="2" t="s">
        <v>1131</v>
      </c>
      <c r="J88" s="2" t="s">
        <v>1140</v>
      </c>
      <c r="K88" s="2" t="e">
        <v>#N/A</v>
      </c>
      <c r="L88" s="2" t="e">
        <v>#N/A</v>
      </c>
      <c r="M88" s="2" t="e">
        <v>#N/A</v>
      </c>
      <c r="N88" s="2" t="e">
        <v>#N/A</v>
      </c>
      <c r="O88" s="2" t="e">
        <v>#N/A</v>
      </c>
      <c r="P88" s="2" t="s">
        <v>1141</v>
      </c>
      <c r="Q88" s="2" t="s">
        <v>285</v>
      </c>
      <c r="R88" s="2" t="s">
        <v>285</v>
      </c>
      <c r="S88" s="2">
        <v>34112.0</v>
      </c>
      <c r="T88" s="2" t="s">
        <v>1134</v>
      </c>
      <c r="U88" s="2" t="s">
        <v>785</v>
      </c>
      <c r="X88" s="2" t="s">
        <v>1135</v>
      </c>
      <c r="Y88" s="2" t="s">
        <v>1142</v>
      </c>
      <c r="Z88" s="2">
        <v>2.0</v>
      </c>
      <c r="AA88" s="2">
        <v>6.0</v>
      </c>
      <c r="AB88" s="2" t="s">
        <v>1141</v>
      </c>
      <c r="AC88" s="52">
        <v>42337.72152777778</v>
      </c>
      <c r="AD88" s="2" t="s">
        <v>1140</v>
      </c>
      <c r="AE88" s="2" t="s">
        <v>1143</v>
      </c>
      <c r="AF88" s="54" t="s">
        <v>1144</v>
      </c>
    </row>
    <row r="89">
      <c r="A89" s="2">
        <v>88.0</v>
      </c>
      <c r="B89" s="2" t="s">
        <v>1145</v>
      </c>
      <c r="C89" s="2" t="s">
        <v>285</v>
      </c>
      <c r="D89" s="2">
        <v>8.0</v>
      </c>
      <c r="E89" s="2">
        <v>2.0</v>
      </c>
      <c r="F89" s="2">
        <v>6.0</v>
      </c>
      <c r="G89" s="52">
        <v>42331.79583333333</v>
      </c>
      <c r="H89" s="2" t="s">
        <v>1146</v>
      </c>
      <c r="I89" s="2" t="s">
        <v>1147</v>
      </c>
      <c r="J89" s="2" t="s">
        <v>1148</v>
      </c>
      <c r="K89" s="2" t="e">
        <v>#N/A</v>
      </c>
      <c r="L89" s="2" t="e">
        <v>#N/A</v>
      </c>
      <c r="M89" s="2" t="e">
        <v>#N/A</v>
      </c>
      <c r="N89" s="2" t="e">
        <v>#N/A</v>
      </c>
      <c r="O89" s="2" t="e">
        <v>#N/A</v>
      </c>
      <c r="P89" s="2" t="s">
        <v>1149</v>
      </c>
      <c r="Q89" s="2" t="s">
        <v>285</v>
      </c>
      <c r="R89" s="2" t="s">
        <v>356</v>
      </c>
      <c r="S89" s="2">
        <v>90293.0</v>
      </c>
      <c r="T89" s="2" t="s">
        <v>1150</v>
      </c>
      <c r="U89" s="2" t="s">
        <v>319</v>
      </c>
      <c r="X89" s="2" t="s">
        <v>598</v>
      </c>
      <c r="Y89" s="2" t="s">
        <v>1151</v>
      </c>
      <c r="Z89" s="2">
        <v>1.0</v>
      </c>
      <c r="AA89" s="2">
        <v>2.0</v>
      </c>
      <c r="AB89" s="2" t="s">
        <v>1149</v>
      </c>
      <c r="AC89" s="52">
        <v>42331.79583333333</v>
      </c>
      <c r="AD89" s="2" t="s">
        <v>1148</v>
      </c>
      <c r="AE89" s="2" t="s">
        <v>1152</v>
      </c>
      <c r="AF89" s="54" t="s">
        <v>1153</v>
      </c>
    </row>
    <row r="90">
      <c r="A90" s="2">
        <v>89.0</v>
      </c>
      <c r="B90" s="2" t="s">
        <v>1154</v>
      </c>
      <c r="C90" s="2" t="s">
        <v>285</v>
      </c>
      <c r="D90" s="2">
        <v>40.0</v>
      </c>
      <c r="E90" s="2">
        <v>7.0</v>
      </c>
      <c r="F90" s="2">
        <v>33.0</v>
      </c>
      <c r="G90" s="52">
        <v>42320.73333333333</v>
      </c>
      <c r="H90" s="2" t="s">
        <v>1155</v>
      </c>
      <c r="I90" s="2" t="s">
        <v>1156</v>
      </c>
      <c r="J90" s="2" t="s">
        <v>1157</v>
      </c>
      <c r="K90" s="2" t="e">
        <v>#N/A</v>
      </c>
      <c r="L90" s="2" t="e">
        <v>#N/A</v>
      </c>
      <c r="M90" s="2" t="e">
        <v>#N/A</v>
      </c>
      <c r="N90" s="2" t="e">
        <v>#N/A</v>
      </c>
      <c r="O90" s="2" t="e">
        <v>#N/A</v>
      </c>
      <c r="P90" s="2" t="s">
        <v>1158</v>
      </c>
      <c r="Q90" s="2" t="s">
        <v>285</v>
      </c>
      <c r="R90" s="2" t="s">
        <v>285</v>
      </c>
      <c r="S90" s="2">
        <v>22652.0</v>
      </c>
      <c r="T90" s="2" t="s">
        <v>1159</v>
      </c>
      <c r="U90" s="2" t="s">
        <v>470</v>
      </c>
      <c r="Y90" s="2" t="s">
        <v>1160</v>
      </c>
      <c r="Z90" s="2">
        <v>2.0</v>
      </c>
      <c r="AA90" s="2">
        <v>6.0</v>
      </c>
      <c r="AB90" s="2" t="s">
        <v>1158</v>
      </c>
      <c r="AC90" s="52">
        <v>42320.73333333333</v>
      </c>
      <c r="AD90" s="2" t="s">
        <v>1157</v>
      </c>
      <c r="AE90" s="2" t="s">
        <v>1161</v>
      </c>
      <c r="AF90" s="54" t="s">
        <v>1162</v>
      </c>
    </row>
    <row r="91">
      <c r="A91" s="2">
        <v>90.0</v>
      </c>
      <c r="B91" s="2" t="s">
        <v>1163</v>
      </c>
      <c r="C91" s="2" t="s">
        <v>285</v>
      </c>
      <c r="D91" s="2">
        <v>0.0</v>
      </c>
      <c r="E91" s="2">
        <v>0.0</v>
      </c>
      <c r="F91" s="2">
        <v>0.0</v>
      </c>
      <c r="G91" s="52">
        <v>42331.76944444444</v>
      </c>
      <c r="H91" s="2" t="s">
        <v>1164</v>
      </c>
      <c r="I91" s="2" t="s">
        <v>1165</v>
      </c>
      <c r="J91" s="2" t="s">
        <v>1166</v>
      </c>
      <c r="K91" s="2" t="e">
        <v>#N/A</v>
      </c>
      <c r="L91" s="2" t="e">
        <v>#N/A</v>
      </c>
      <c r="M91" s="2" t="e">
        <v>#N/A</v>
      </c>
      <c r="N91" s="2" t="e">
        <v>#N/A</v>
      </c>
      <c r="O91" s="2" t="e">
        <v>#N/A</v>
      </c>
      <c r="P91" s="2" t="s">
        <v>1167</v>
      </c>
      <c r="Q91" s="2" t="s">
        <v>285</v>
      </c>
      <c r="R91" s="2" t="s">
        <v>285</v>
      </c>
      <c r="S91" s="2">
        <v>78717.0</v>
      </c>
      <c r="T91" s="2" t="s">
        <v>705</v>
      </c>
      <c r="U91" s="2" t="s">
        <v>667</v>
      </c>
      <c r="X91" s="2" t="s">
        <v>1168</v>
      </c>
      <c r="Y91" s="2" t="s">
        <v>1169</v>
      </c>
      <c r="Z91" s="2">
        <v>2.0</v>
      </c>
      <c r="AA91" s="2">
        <v>2.0</v>
      </c>
      <c r="AB91" s="2" t="s">
        <v>1167</v>
      </c>
      <c r="AC91" s="52">
        <v>42331.76944444444</v>
      </c>
      <c r="AD91" s="2" t="s">
        <v>1166</v>
      </c>
      <c r="AE91" s="2" t="s">
        <v>1170</v>
      </c>
      <c r="AF91" s="54" t="s">
        <v>1171</v>
      </c>
    </row>
    <row r="92">
      <c r="A92" s="2">
        <v>91.0</v>
      </c>
      <c r="B92" s="2" t="s">
        <v>1173</v>
      </c>
      <c r="C92" s="2" t="s">
        <v>285</v>
      </c>
      <c r="D92" s="2">
        <v>3.0</v>
      </c>
      <c r="E92" s="2">
        <v>0.0</v>
      </c>
      <c r="F92" s="2">
        <v>3.0</v>
      </c>
      <c r="G92" s="52">
        <v>42310.71527777778</v>
      </c>
      <c r="H92" s="2" t="s">
        <v>1174</v>
      </c>
      <c r="I92" s="2" t="s">
        <v>1175</v>
      </c>
      <c r="J92" s="2" t="s">
        <v>1176</v>
      </c>
      <c r="K92" s="2" t="e">
        <v>#N/A</v>
      </c>
      <c r="L92" s="2" t="e">
        <v>#N/A</v>
      </c>
      <c r="M92" s="2" t="e">
        <v>#N/A</v>
      </c>
      <c r="N92" s="2" t="e">
        <v>#N/A</v>
      </c>
      <c r="O92" s="2" t="e">
        <v>#N/A</v>
      </c>
      <c r="P92" s="2" t="s">
        <v>1177</v>
      </c>
      <c r="Q92" s="2" t="s">
        <v>285</v>
      </c>
      <c r="R92" s="2" t="s">
        <v>356</v>
      </c>
      <c r="S92" s="2">
        <v>79923.0</v>
      </c>
      <c r="T92" s="2" t="s">
        <v>1179</v>
      </c>
      <c r="U92" s="2" t="s">
        <v>667</v>
      </c>
      <c r="V92" s="53">
        <v>1997358.0</v>
      </c>
      <c r="W92" s="53">
        <v>1968454.0</v>
      </c>
      <c r="X92" s="2" t="s">
        <v>1180</v>
      </c>
      <c r="Y92" s="2" t="s">
        <v>1181</v>
      </c>
      <c r="Z92" s="2">
        <v>2.0</v>
      </c>
      <c r="AA92" s="2">
        <v>2.0</v>
      </c>
      <c r="AB92" s="2" t="s">
        <v>1177</v>
      </c>
      <c r="AC92" s="52">
        <v>42310.71527777778</v>
      </c>
      <c r="AD92" s="2" t="s">
        <v>1176</v>
      </c>
      <c r="AE92" s="2" t="s">
        <v>1182</v>
      </c>
    </row>
    <row r="93">
      <c r="A93" s="2">
        <v>92.0</v>
      </c>
      <c r="B93" s="2" t="s">
        <v>1183</v>
      </c>
      <c r="C93" s="2" t="s">
        <v>285</v>
      </c>
      <c r="D93" s="2">
        <v>134.0</v>
      </c>
      <c r="E93" s="2">
        <v>38.0</v>
      </c>
      <c r="F93" s="2">
        <v>96.0</v>
      </c>
      <c r="G93" s="52">
        <v>42327.75555555556</v>
      </c>
      <c r="H93" s="2" t="s">
        <v>1185</v>
      </c>
      <c r="I93" s="2" t="s">
        <v>1186</v>
      </c>
      <c r="J93" s="2" t="s">
        <v>1187</v>
      </c>
      <c r="K93" s="2" t="e">
        <v>#N/A</v>
      </c>
      <c r="L93" s="2" t="e">
        <v>#N/A</v>
      </c>
      <c r="M93" s="2" t="e">
        <v>#N/A</v>
      </c>
      <c r="N93" s="2" t="e">
        <v>#N/A</v>
      </c>
      <c r="O93" s="2" t="e">
        <v>#N/A</v>
      </c>
      <c r="P93" s="2" t="s">
        <v>1188</v>
      </c>
      <c r="Q93" s="2" t="s">
        <v>285</v>
      </c>
      <c r="R93" s="2" t="s">
        <v>356</v>
      </c>
      <c r="S93" s="2">
        <v>47715.0</v>
      </c>
      <c r="T93" s="2" t="s">
        <v>1189</v>
      </c>
      <c r="U93" s="2" t="s">
        <v>1190</v>
      </c>
      <c r="X93" s="2" t="s">
        <v>1191</v>
      </c>
      <c r="Y93" s="2" t="s">
        <v>1192</v>
      </c>
      <c r="Z93" s="2">
        <v>1.0</v>
      </c>
      <c r="AA93" s="2">
        <v>2.0</v>
      </c>
      <c r="AB93" s="2" t="s">
        <v>1188</v>
      </c>
      <c r="AC93" s="52">
        <v>42327.75555555556</v>
      </c>
      <c r="AD93" s="2" t="s">
        <v>1187</v>
      </c>
      <c r="AE93" s="2" t="s">
        <v>1193</v>
      </c>
      <c r="AF93" s="54" t="s">
        <v>1194</v>
      </c>
    </row>
    <row r="94">
      <c r="A94" s="2">
        <v>93.0</v>
      </c>
      <c r="B94" s="2" t="s">
        <v>1195</v>
      </c>
      <c r="C94" s="2" t="s">
        <v>285</v>
      </c>
      <c r="D94" s="2">
        <v>0.0</v>
      </c>
      <c r="E94" s="2">
        <v>0.0</v>
      </c>
      <c r="F94" s="2">
        <v>0.0</v>
      </c>
      <c r="G94" s="52">
        <v>42326.83541666667</v>
      </c>
      <c r="H94" s="2" t="s">
        <v>1196</v>
      </c>
      <c r="I94" s="2" t="s">
        <v>1197</v>
      </c>
      <c r="J94" s="2" t="s">
        <v>1198</v>
      </c>
      <c r="K94" s="2" t="e">
        <v>#N/A</v>
      </c>
      <c r="L94" s="2" t="e">
        <v>#N/A</v>
      </c>
      <c r="M94" s="2" t="e">
        <v>#N/A</v>
      </c>
      <c r="N94" s="2" t="e">
        <v>#N/A</v>
      </c>
      <c r="O94" s="2" t="e">
        <v>#N/A</v>
      </c>
      <c r="P94" s="2" t="s">
        <v>1199</v>
      </c>
      <c r="Q94" s="2" t="s">
        <v>285</v>
      </c>
      <c r="R94" s="2" t="s">
        <v>356</v>
      </c>
      <c r="S94" s="2">
        <v>60690.0</v>
      </c>
      <c r="T94" s="2" t="s">
        <v>368</v>
      </c>
      <c r="U94" s="2" t="s">
        <v>369</v>
      </c>
      <c r="V94" s="53">
        <v>80003.0</v>
      </c>
      <c r="W94" s="53">
        <v>68829.0</v>
      </c>
      <c r="X94" s="2" t="s">
        <v>1200</v>
      </c>
      <c r="Y94" s="2" t="s">
        <v>1201</v>
      </c>
      <c r="Z94" s="2">
        <v>2.0</v>
      </c>
      <c r="AA94" s="2">
        <v>2.0</v>
      </c>
      <c r="AB94" s="2" t="s">
        <v>1199</v>
      </c>
      <c r="AC94" s="52">
        <v>42326.83541666667</v>
      </c>
      <c r="AD94" s="2" t="s">
        <v>1198</v>
      </c>
      <c r="AE94" s="2" t="s">
        <v>1202</v>
      </c>
      <c r="AF94" s="54" t="s">
        <v>1203</v>
      </c>
    </row>
    <row r="95">
      <c r="A95" s="2">
        <v>94.0</v>
      </c>
      <c r="B95" s="2" t="s">
        <v>1204</v>
      </c>
      <c r="C95" s="2" t="s">
        <v>285</v>
      </c>
      <c r="D95" s="2">
        <v>67.0</v>
      </c>
      <c r="E95" s="2">
        <v>22.0</v>
      </c>
      <c r="F95" s="2">
        <v>45.0</v>
      </c>
      <c r="G95" s="52">
        <v>42314.41111111111</v>
      </c>
      <c r="H95" s="2" t="s">
        <v>1205</v>
      </c>
      <c r="I95" s="2" t="s">
        <v>1206</v>
      </c>
      <c r="J95" s="2" t="s">
        <v>1207</v>
      </c>
      <c r="K95" s="2" t="e">
        <v>#N/A</v>
      </c>
      <c r="L95" s="2" t="e">
        <v>#N/A</v>
      </c>
      <c r="M95" s="2" t="e">
        <v>#N/A</v>
      </c>
      <c r="N95" s="2" t="e">
        <v>#N/A</v>
      </c>
      <c r="O95" s="2" t="e">
        <v>#N/A</v>
      </c>
      <c r="P95" s="2" t="s">
        <v>1208</v>
      </c>
      <c r="Q95" s="2" t="s">
        <v>285</v>
      </c>
      <c r="R95" s="2" t="s">
        <v>285</v>
      </c>
      <c r="S95" s="2">
        <v>60613.0</v>
      </c>
      <c r="T95" s="2" t="s">
        <v>368</v>
      </c>
      <c r="U95" s="2" t="s">
        <v>369</v>
      </c>
      <c r="X95" s="2" t="s">
        <v>1209</v>
      </c>
      <c r="Y95" s="2" t="s">
        <v>1210</v>
      </c>
      <c r="Z95" s="2">
        <v>3.0</v>
      </c>
      <c r="AA95" s="2">
        <v>2.0</v>
      </c>
      <c r="AB95" s="2" t="s">
        <v>1208</v>
      </c>
      <c r="AC95" s="52">
        <v>42314.41111111111</v>
      </c>
      <c r="AD95" s="2" t="s">
        <v>1207</v>
      </c>
      <c r="AE95" s="2" t="s">
        <v>1211</v>
      </c>
      <c r="AF95" s="54" t="s">
        <v>1212</v>
      </c>
    </row>
    <row r="96">
      <c r="A96" s="2">
        <v>95.0</v>
      </c>
      <c r="B96" s="2" t="s">
        <v>1213</v>
      </c>
      <c r="C96" s="2" t="s">
        <v>285</v>
      </c>
      <c r="D96" s="2">
        <v>2.0</v>
      </c>
      <c r="E96" s="2">
        <v>0.0</v>
      </c>
      <c r="F96" s="2">
        <v>2.0</v>
      </c>
      <c r="G96" s="52">
        <v>42310.57777777778</v>
      </c>
      <c r="H96" s="2" t="s">
        <v>1214</v>
      </c>
      <c r="I96" s="2" t="s">
        <v>1215</v>
      </c>
      <c r="J96" s="2" t="s">
        <v>1216</v>
      </c>
      <c r="K96" s="2" t="e">
        <v>#N/A</v>
      </c>
      <c r="L96" s="2" t="e">
        <v>#N/A</v>
      </c>
      <c r="M96" s="2" t="e">
        <v>#N/A</v>
      </c>
      <c r="N96" s="2" t="e">
        <v>#N/A</v>
      </c>
      <c r="O96" s="2" t="e">
        <v>#N/A</v>
      </c>
      <c r="P96" s="2" t="s">
        <v>1217</v>
      </c>
      <c r="Q96" s="2" t="s">
        <v>285</v>
      </c>
      <c r="R96" s="2" t="s">
        <v>356</v>
      </c>
      <c r="S96" s="2">
        <v>95436.0</v>
      </c>
      <c r="T96" s="2" t="s">
        <v>1218</v>
      </c>
      <c r="U96" s="2" t="s">
        <v>319</v>
      </c>
      <c r="X96" s="2" t="s">
        <v>1219</v>
      </c>
      <c r="Y96" s="2" t="s">
        <v>1220</v>
      </c>
      <c r="Z96" s="2">
        <v>3.0</v>
      </c>
      <c r="AA96" s="2">
        <v>3.0</v>
      </c>
      <c r="AB96" s="2" t="s">
        <v>1217</v>
      </c>
      <c r="AC96" s="52">
        <v>42310.57777777778</v>
      </c>
      <c r="AD96" s="2" t="s">
        <v>1216</v>
      </c>
      <c r="AE96" s="2" t="s">
        <v>1221</v>
      </c>
      <c r="AF96" s="54" t="s">
        <v>1222</v>
      </c>
    </row>
    <row r="97">
      <c r="A97" s="2">
        <v>96.0</v>
      </c>
      <c r="B97" s="2" t="s">
        <v>1223</v>
      </c>
      <c r="C97" s="2" t="s">
        <v>285</v>
      </c>
      <c r="D97" s="2">
        <v>5.0</v>
      </c>
      <c r="E97" s="2">
        <v>3.0</v>
      </c>
      <c r="F97" s="2">
        <v>2.0</v>
      </c>
      <c r="G97" s="52">
        <v>42331.43472222222</v>
      </c>
      <c r="H97" s="2" t="s">
        <v>1224</v>
      </c>
      <c r="I97" s="2" t="s">
        <v>1225</v>
      </c>
      <c r="J97" s="2" t="s">
        <v>1226</v>
      </c>
      <c r="K97" s="2" t="e">
        <v>#N/A</v>
      </c>
      <c r="L97" s="2" t="e">
        <v>#N/A</v>
      </c>
      <c r="M97" s="2" t="e">
        <v>#N/A</v>
      </c>
      <c r="N97" s="2" t="e">
        <v>#N/A</v>
      </c>
      <c r="O97" s="2" t="e">
        <v>#N/A</v>
      </c>
      <c r="P97" s="2" t="s">
        <v>1227</v>
      </c>
      <c r="Q97" s="2" t="s">
        <v>285</v>
      </c>
      <c r="R97" s="2" t="s">
        <v>285</v>
      </c>
      <c r="S97" s="2">
        <v>98104.0</v>
      </c>
      <c r="T97" s="2" t="s">
        <v>1228</v>
      </c>
      <c r="U97" s="2" t="s">
        <v>291</v>
      </c>
      <c r="V97" s="53">
        <v>471903.0</v>
      </c>
      <c r="W97" s="53">
        <v>604254.0</v>
      </c>
      <c r="X97" s="2" t="s">
        <v>1229</v>
      </c>
      <c r="Y97" s="2" t="s">
        <v>1230</v>
      </c>
      <c r="Z97" s="2">
        <v>2.0</v>
      </c>
      <c r="AA97" s="2">
        <v>2.0</v>
      </c>
      <c r="AB97" s="2" t="s">
        <v>1227</v>
      </c>
      <c r="AC97" s="52">
        <v>42331.43472222222</v>
      </c>
      <c r="AD97" s="2" t="s">
        <v>1226</v>
      </c>
      <c r="AE97" s="2" t="s">
        <v>1231</v>
      </c>
      <c r="AF97" s="54" t="s">
        <v>1232</v>
      </c>
    </row>
    <row r="98">
      <c r="A98" s="2">
        <v>97.0</v>
      </c>
      <c r="B98" s="2" t="s">
        <v>1233</v>
      </c>
      <c r="C98" s="2" t="s">
        <v>285</v>
      </c>
      <c r="D98" s="2">
        <v>549.0</v>
      </c>
      <c r="E98" s="2">
        <v>213.0</v>
      </c>
      <c r="F98" s="2">
        <v>336.0</v>
      </c>
      <c r="G98" s="52">
        <v>42330.81875</v>
      </c>
      <c r="H98" s="2" t="s">
        <v>1234</v>
      </c>
      <c r="I98" s="2" t="s">
        <v>1235</v>
      </c>
      <c r="J98" s="2" t="s">
        <v>1236</v>
      </c>
      <c r="K98" s="2" t="e">
        <v>#N/A</v>
      </c>
      <c r="L98" s="2" t="e">
        <v>#N/A</v>
      </c>
      <c r="M98" s="2" t="e">
        <v>#N/A</v>
      </c>
      <c r="N98" s="2" t="e">
        <v>#N/A</v>
      </c>
      <c r="O98" s="2" t="e">
        <v>#N/A</v>
      </c>
      <c r="P98" s="2" t="s">
        <v>1237</v>
      </c>
      <c r="Q98" s="2" t="s">
        <v>285</v>
      </c>
      <c r="R98" s="2" t="s">
        <v>285</v>
      </c>
      <c r="S98" s="2">
        <v>15209.0</v>
      </c>
      <c r="T98" s="2" t="s">
        <v>1238</v>
      </c>
      <c r="U98" s="2" t="s">
        <v>330</v>
      </c>
      <c r="V98" s="53">
        <v>1181468.0</v>
      </c>
      <c r="W98" s="53">
        <v>1071953.0</v>
      </c>
      <c r="X98" s="2" t="s">
        <v>1239</v>
      </c>
      <c r="Y98" s="2" t="s">
        <v>1240</v>
      </c>
      <c r="Z98" s="2">
        <v>3.0</v>
      </c>
      <c r="AA98" s="2">
        <v>1.0</v>
      </c>
      <c r="AB98" s="2" t="s">
        <v>1237</v>
      </c>
      <c r="AC98" s="52">
        <v>42330.81875</v>
      </c>
      <c r="AD98" s="2" t="s">
        <v>1236</v>
      </c>
      <c r="AE98" s="2" t="s">
        <v>1241</v>
      </c>
      <c r="AF98" s="54" t="s">
        <v>1242</v>
      </c>
    </row>
    <row r="99">
      <c r="A99" s="2">
        <v>98.0</v>
      </c>
      <c r="B99" s="2" t="s">
        <v>1243</v>
      </c>
      <c r="C99" s="2" t="s">
        <v>285</v>
      </c>
      <c r="D99" s="2">
        <v>13.0</v>
      </c>
      <c r="E99" s="2">
        <v>7.0</v>
      </c>
      <c r="F99" s="2">
        <v>6.0</v>
      </c>
      <c r="G99" s="52">
        <v>42324.7875</v>
      </c>
      <c r="H99" s="2" t="s">
        <v>1244</v>
      </c>
      <c r="I99" s="2" t="s">
        <v>1245</v>
      </c>
      <c r="J99" s="2" t="s">
        <v>1246</v>
      </c>
      <c r="K99" s="2" t="e">
        <v>#N/A</v>
      </c>
      <c r="L99" s="2" t="e">
        <v>#N/A</v>
      </c>
      <c r="M99" s="2" t="e">
        <v>#N/A</v>
      </c>
      <c r="N99" s="2" t="e">
        <v>#N/A</v>
      </c>
      <c r="O99" s="2" t="e">
        <v>#N/A</v>
      </c>
      <c r="P99" s="2" t="s">
        <v>1247</v>
      </c>
      <c r="Q99" s="2" t="s">
        <v>285</v>
      </c>
      <c r="R99" s="2" t="s">
        <v>285</v>
      </c>
      <c r="S99" s="2">
        <v>88310.0</v>
      </c>
      <c r="T99" s="2" t="s">
        <v>1248</v>
      </c>
      <c r="U99" s="2" t="s">
        <v>1249</v>
      </c>
      <c r="V99" s="53">
        <v>2723140.0</v>
      </c>
      <c r="W99" s="53">
        <v>2903901.0</v>
      </c>
      <c r="X99" s="2" t="s">
        <v>1250</v>
      </c>
      <c r="Y99" s="2" t="s">
        <v>1251</v>
      </c>
      <c r="Z99" s="2">
        <v>2.0</v>
      </c>
      <c r="AA99" s="2">
        <v>2.0</v>
      </c>
      <c r="AB99" s="2" t="s">
        <v>1247</v>
      </c>
      <c r="AC99" s="52">
        <v>42324.7875</v>
      </c>
      <c r="AD99" s="2" t="s">
        <v>1246</v>
      </c>
      <c r="AE99" s="2" t="s">
        <v>1252</v>
      </c>
      <c r="AF99" s="54" t="s">
        <v>1253</v>
      </c>
    </row>
    <row r="100">
      <c r="A100" s="2">
        <v>99.0</v>
      </c>
      <c r="B100" s="2" t="s">
        <v>1254</v>
      </c>
      <c r="C100" s="2" t="s">
        <v>285</v>
      </c>
      <c r="D100" s="2">
        <v>46.0</v>
      </c>
      <c r="E100" s="2">
        <v>10.0</v>
      </c>
      <c r="F100" s="2">
        <v>36.0</v>
      </c>
      <c r="G100" s="52">
        <v>42326.37708333333</v>
      </c>
      <c r="H100" s="2" t="s">
        <v>1255</v>
      </c>
      <c r="I100" s="2" t="s">
        <v>1256</v>
      </c>
      <c r="J100" s="2" t="s">
        <v>1257</v>
      </c>
      <c r="K100" s="2" t="e">
        <v>#N/A</v>
      </c>
      <c r="L100" s="2" t="e">
        <v>#N/A</v>
      </c>
      <c r="M100" s="2" t="e">
        <v>#N/A</v>
      </c>
      <c r="N100" s="2" t="e">
        <v>#N/A</v>
      </c>
      <c r="O100" s="2" t="e">
        <v>#N/A</v>
      </c>
      <c r="P100" s="2" t="s">
        <v>1258</v>
      </c>
      <c r="Q100" s="2" t="s">
        <v>285</v>
      </c>
      <c r="R100" s="2" t="s">
        <v>356</v>
      </c>
      <c r="S100" s="2">
        <v>91411.0</v>
      </c>
      <c r="T100" s="2" t="s">
        <v>1259</v>
      </c>
      <c r="U100" s="2" t="s">
        <v>319</v>
      </c>
      <c r="V100" s="53">
        <v>2226706.0</v>
      </c>
      <c r="W100" s="53">
        <v>2442996.0</v>
      </c>
      <c r="X100" s="2" t="s">
        <v>1260</v>
      </c>
      <c r="Y100" s="2" t="s">
        <v>1261</v>
      </c>
      <c r="Z100" s="2">
        <v>3.0</v>
      </c>
      <c r="AA100" s="2">
        <v>4.0</v>
      </c>
      <c r="AB100" s="2" t="s">
        <v>1258</v>
      </c>
      <c r="AC100" s="52">
        <v>42326.37708333333</v>
      </c>
      <c r="AD100" s="2" t="s">
        <v>1257</v>
      </c>
      <c r="AE100" s="2" t="s">
        <v>1262</v>
      </c>
      <c r="AF100" s="54" t="s">
        <v>1263</v>
      </c>
    </row>
    <row r="101">
      <c r="A101" s="2">
        <v>100.0</v>
      </c>
      <c r="B101" s="2" t="s">
        <v>1264</v>
      </c>
      <c r="C101" s="2" t="s">
        <v>285</v>
      </c>
      <c r="D101" s="2">
        <v>59.0</v>
      </c>
      <c r="E101" s="2">
        <v>6.0</v>
      </c>
      <c r="F101" s="2">
        <v>53.0</v>
      </c>
      <c r="G101" s="52">
        <v>42332.28958333333</v>
      </c>
      <c r="H101" s="2" t="s">
        <v>1265</v>
      </c>
      <c r="I101" s="2" t="s">
        <v>1266</v>
      </c>
      <c r="J101" s="2" t="s">
        <v>1267</v>
      </c>
      <c r="K101" s="2" t="e">
        <v>#N/A</v>
      </c>
      <c r="L101" s="2" t="e">
        <v>#N/A</v>
      </c>
      <c r="M101" s="2" t="e">
        <v>#N/A</v>
      </c>
      <c r="N101" s="2" t="e">
        <v>#N/A</v>
      </c>
      <c r="O101" s="2" t="e">
        <v>#N/A</v>
      </c>
      <c r="P101" s="2" t="s">
        <v>1268</v>
      </c>
      <c r="Q101" s="2" t="s">
        <v>285</v>
      </c>
      <c r="R101" s="2" t="s">
        <v>285</v>
      </c>
      <c r="S101" s="2">
        <v>63017.0</v>
      </c>
      <c r="T101" s="2" t="s">
        <v>1269</v>
      </c>
      <c r="U101" s="2" t="s">
        <v>492</v>
      </c>
      <c r="V101" s="53">
        <v>2267292.0</v>
      </c>
      <c r="W101" s="53">
        <v>2138274.0</v>
      </c>
      <c r="X101" s="2" t="s">
        <v>1270</v>
      </c>
      <c r="Y101" s="2" t="s">
        <v>1271</v>
      </c>
      <c r="Z101" s="2">
        <v>3.0</v>
      </c>
      <c r="AA101" s="2">
        <v>2.0</v>
      </c>
      <c r="AB101" s="2" t="s">
        <v>1268</v>
      </c>
      <c r="AC101" s="52">
        <v>42332.28958333333</v>
      </c>
      <c r="AD101" s="2" t="s">
        <v>1267</v>
      </c>
      <c r="AE101" s="2" t="s">
        <v>1272</v>
      </c>
      <c r="AF101" s="54" t="s">
        <v>1273</v>
      </c>
    </row>
    <row r="102">
      <c r="A102" s="2">
        <v>101.0</v>
      </c>
      <c r="B102" s="2" t="s">
        <v>1274</v>
      </c>
      <c r="C102" s="2" t="s">
        <v>285</v>
      </c>
      <c r="D102" s="2">
        <v>7.0</v>
      </c>
      <c r="E102" s="2">
        <v>0.0</v>
      </c>
      <c r="F102" s="2">
        <v>7.0</v>
      </c>
      <c r="G102" s="52">
        <v>42310.79791666667</v>
      </c>
      <c r="H102" s="2" t="s">
        <v>1275</v>
      </c>
      <c r="I102" s="2" t="s">
        <v>1276</v>
      </c>
      <c r="J102" s="2" t="s">
        <v>1277</v>
      </c>
      <c r="K102" s="2" t="e">
        <v>#N/A</v>
      </c>
      <c r="L102" s="2" t="e">
        <v>#N/A</v>
      </c>
      <c r="M102" s="2" t="e">
        <v>#N/A</v>
      </c>
      <c r="N102" s="2" t="e">
        <v>#N/A</v>
      </c>
      <c r="O102" s="2" t="e">
        <v>#N/A</v>
      </c>
      <c r="P102" s="2" t="s">
        <v>1278</v>
      </c>
      <c r="Q102" s="2" t="s">
        <v>285</v>
      </c>
      <c r="R102" s="2" t="s">
        <v>285</v>
      </c>
      <c r="S102" s="2">
        <v>60108.0</v>
      </c>
      <c r="T102" s="2" t="s">
        <v>1279</v>
      </c>
      <c r="U102" s="2" t="s">
        <v>369</v>
      </c>
      <c r="V102" s="53">
        <v>320517.0</v>
      </c>
      <c r="W102" s="53">
        <v>527046.0</v>
      </c>
      <c r="X102" s="2" t="s">
        <v>1280</v>
      </c>
      <c r="Y102" s="2" t="s">
        <v>1281</v>
      </c>
      <c r="Z102" s="2">
        <v>1.0</v>
      </c>
      <c r="AA102" s="2">
        <v>6.0</v>
      </c>
      <c r="AB102" s="2" t="s">
        <v>1278</v>
      </c>
      <c r="AC102" s="52">
        <v>42310.79791666667</v>
      </c>
      <c r="AD102" s="2" t="s">
        <v>1277</v>
      </c>
      <c r="AE102" s="2" t="s">
        <v>1282</v>
      </c>
      <c r="AF102" s="54" t="s">
        <v>1283</v>
      </c>
    </row>
    <row r="103">
      <c r="A103" s="2">
        <v>102.0</v>
      </c>
      <c r="B103" s="2" t="s">
        <v>1284</v>
      </c>
      <c r="C103" s="2" t="s">
        <v>285</v>
      </c>
      <c r="D103" s="2">
        <v>436.0</v>
      </c>
      <c r="E103" s="2">
        <v>128.0</v>
      </c>
      <c r="F103" s="2">
        <v>308.0</v>
      </c>
      <c r="G103" s="52">
        <v>42320.316666666666</v>
      </c>
      <c r="H103" s="2" t="s">
        <v>1285</v>
      </c>
      <c r="I103" s="2" t="s">
        <v>1286</v>
      </c>
      <c r="J103" s="2" t="s">
        <v>1287</v>
      </c>
      <c r="K103" s="2" t="e">
        <v>#N/A</v>
      </c>
      <c r="L103" s="2" t="e">
        <v>#N/A</v>
      </c>
      <c r="M103" s="2" t="e">
        <v>#N/A</v>
      </c>
      <c r="N103" s="2" t="e">
        <v>#N/A</v>
      </c>
      <c r="O103" s="2" t="e">
        <v>#N/A</v>
      </c>
      <c r="P103" s="2" t="s">
        <v>1288</v>
      </c>
      <c r="Q103" s="2" t="s">
        <v>285</v>
      </c>
      <c r="R103" s="2" t="s">
        <v>356</v>
      </c>
      <c r="S103" s="2">
        <v>44703.0</v>
      </c>
      <c r="T103" s="2" t="s">
        <v>1289</v>
      </c>
      <c r="U103" s="2" t="s">
        <v>1290</v>
      </c>
      <c r="X103" s="2" t="s">
        <v>1291</v>
      </c>
      <c r="Y103" s="2" t="s">
        <v>1292</v>
      </c>
      <c r="Z103" s="2">
        <v>1.0</v>
      </c>
      <c r="AA103" s="2">
        <v>2.0</v>
      </c>
      <c r="AB103" s="2" t="s">
        <v>1288</v>
      </c>
      <c r="AC103" s="52">
        <v>42320.316666666666</v>
      </c>
      <c r="AD103" s="2" t="s">
        <v>1287</v>
      </c>
      <c r="AE103" s="2" t="s">
        <v>1293</v>
      </c>
      <c r="AF103" s="54" t="s">
        <v>1294</v>
      </c>
    </row>
    <row r="104">
      <c r="A104" s="2">
        <v>103.0</v>
      </c>
      <c r="B104" s="2" t="s">
        <v>1295</v>
      </c>
      <c r="C104" s="2" t="s">
        <v>285</v>
      </c>
      <c r="D104" s="2">
        <v>110.0</v>
      </c>
      <c r="E104" s="2">
        <v>33.0</v>
      </c>
      <c r="F104" s="2">
        <v>77.0</v>
      </c>
      <c r="G104" s="52">
        <v>42325.904861111114</v>
      </c>
      <c r="H104" s="2" t="s">
        <v>1296</v>
      </c>
      <c r="I104" s="2" t="s">
        <v>1297</v>
      </c>
      <c r="J104" s="2" t="s">
        <v>1298</v>
      </c>
      <c r="K104" s="2" t="e">
        <v>#N/A</v>
      </c>
      <c r="L104" s="2" t="e">
        <v>#N/A</v>
      </c>
      <c r="M104" s="2" t="e">
        <v>#N/A</v>
      </c>
      <c r="N104" s="2" t="e">
        <v>#N/A</v>
      </c>
      <c r="O104" s="2" t="e">
        <v>#N/A</v>
      </c>
      <c r="P104" s="2" t="s">
        <v>1299</v>
      </c>
      <c r="Q104" s="2" t="s">
        <v>285</v>
      </c>
      <c r="R104" s="2" t="s">
        <v>285</v>
      </c>
      <c r="S104" s="2">
        <v>97526.0</v>
      </c>
      <c r="T104" s="2" t="s">
        <v>1300</v>
      </c>
      <c r="U104" s="2" t="s">
        <v>727</v>
      </c>
      <c r="V104" s="53">
        <v>251023.0</v>
      </c>
      <c r="W104" s="53">
        <v>86199.0</v>
      </c>
      <c r="X104" s="2" t="s">
        <v>1301</v>
      </c>
      <c r="Y104" s="2" t="s">
        <v>1302</v>
      </c>
      <c r="Z104" s="2">
        <v>1.0</v>
      </c>
      <c r="AA104" s="2">
        <v>1.0</v>
      </c>
      <c r="AB104" s="2" t="s">
        <v>1299</v>
      </c>
      <c r="AC104" s="52">
        <v>42325.904861111114</v>
      </c>
      <c r="AD104" s="2" t="s">
        <v>1298</v>
      </c>
      <c r="AE104" s="2" t="s">
        <v>1303</v>
      </c>
      <c r="AF104" s="54" t="s">
        <v>1304</v>
      </c>
    </row>
    <row r="105">
      <c r="A105" s="2">
        <v>104.0</v>
      </c>
      <c r="B105" s="2" t="s">
        <v>1305</v>
      </c>
      <c r="C105" s="2" t="s">
        <v>285</v>
      </c>
      <c r="D105" s="2">
        <v>19.0</v>
      </c>
      <c r="E105" s="2">
        <v>8.0</v>
      </c>
      <c r="F105" s="2">
        <v>11.0</v>
      </c>
      <c r="G105" s="52">
        <v>42327.419444444444</v>
      </c>
      <c r="H105" s="2" t="s">
        <v>1306</v>
      </c>
      <c r="I105" s="2" t="s">
        <v>1307</v>
      </c>
      <c r="J105" s="2" t="s">
        <v>1308</v>
      </c>
      <c r="K105" s="2" t="e">
        <v>#N/A</v>
      </c>
      <c r="L105" s="2" t="e">
        <v>#N/A</v>
      </c>
      <c r="M105" s="2" t="e">
        <v>#N/A</v>
      </c>
      <c r="N105" s="2" t="e">
        <v>#N/A</v>
      </c>
      <c r="O105" s="2" t="e">
        <v>#N/A</v>
      </c>
      <c r="P105" s="2" t="s">
        <v>1310</v>
      </c>
      <c r="Q105" s="2" t="s">
        <v>285</v>
      </c>
      <c r="R105" s="2" t="s">
        <v>285</v>
      </c>
      <c r="S105" s="2">
        <v>25403.0</v>
      </c>
      <c r="T105" s="2" t="s">
        <v>1312</v>
      </c>
      <c r="U105" s="2" t="s">
        <v>1313</v>
      </c>
      <c r="X105" s="2" t="s">
        <v>1315</v>
      </c>
      <c r="Y105" s="2" t="s">
        <v>1316</v>
      </c>
      <c r="Z105" s="2">
        <v>1.0</v>
      </c>
      <c r="AA105" s="2">
        <v>3.0</v>
      </c>
      <c r="AB105" s="2" t="s">
        <v>1310</v>
      </c>
      <c r="AC105" s="52">
        <v>42327.419444444444</v>
      </c>
      <c r="AD105" s="2" t="s">
        <v>1308</v>
      </c>
      <c r="AE105" s="2" t="s">
        <v>1317</v>
      </c>
      <c r="AF105" s="54" t="s">
        <v>1318</v>
      </c>
    </row>
    <row r="106">
      <c r="A106" s="2">
        <v>105.0</v>
      </c>
      <c r="B106" s="2" t="s">
        <v>1320</v>
      </c>
      <c r="C106" s="2" t="s">
        <v>285</v>
      </c>
      <c r="D106" s="2">
        <v>46.0</v>
      </c>
      <c r="E106" s="2">
        <v>6.0</v>
      </c>
      <c r="F106" s="2">
        <v>40.0</v>
      </c>
      <c r="G106" s="52">
        <v>42326.36666666667</v>
      </c>
      <c r="H106" s="2" t="s">
        <v>1321</v>
      </c>
      <c r="I106" s="2" t="s">
        <v>1322</v>
      </c>
      <c r="J106" s="2" t="s">
        <v>1323</v>
      </c>
      <c r="K106" s="2" t="e">
        <v>#N/A</v>
      </c>
      <c r="L106" s="2" t="e">
        <v>#N/A</v>
      </c>
      <c r="M106" s="2" t="e">
        <v>#N/A</v>
      </c>
      <c r="N106" s="2" t="e">
        <v>#N/A</v>
      </c>
      <c r="O106" s="2" t="e">
        <v>#N/A</v>
      </c>
      <c r="P106" s="2" t="s">
        <v>1324</v>
      </c>
      <c r="Q106" s="2" t="s">
        <v>285</v>
      </c>
      <c r="R106" s="2" t="s">
        <v>285</v>
      </c>
      <c r="S106" s="2">
        <v>32257.0</v>
      </c>
      <c r="T106" s="2" t="s">
        <v>1325</v>
      </c>
      <c r="U106" s="2" t="s">
        <v>785</v>
      </c>
      <c r="V106" s="53">
        <v>9.504359E7</v>
      </c>
      <c r="W106" s="53">
        <v>9.1470031E7</v>
      </c>
      <c r="X106" s="2" t="s">
        <v>668</v>
      </c>
      <c r="Y106" s="2" t="s">
        <v>1326</v>
      </c>
      <c r="Z106" s="2">
        <v>1.0</v>
      </c>
      <c r="AA106" s="2">
        <v>2.0</v>
      </c>
      <c r="AB106" s="2" t="s">
        <v>1324</v>
      </c>
      <c r="AC106" s="52">
        <v>42326.36666666667</v>
      </c>
      <c r="AD106" s="2" t="s">
        <v>1323</v>
      </c>
      <c r="AE106" s="2" t="s">
        <v>1327</v>
      </c>
      <c r="AF106" s="54" t="s">
        <v>1328</v>
      </c>
    </row>
    <row r="107">
      <c r="A107" s="2">
        <v>106.0</v>
      </c>
      <c r="B107" s="2" t="s">
        <v>1329</v>
      </c>
      <c r="C107" s="2" t="s">
        <v>285</v>
      </c>
      <c r="D107" s="2">
        <v>35.0</v>
      </c>
      <c r="E107" s="2">
        <v>9.0</v>
      </c>
      <c r="F107" s="2">
        <v>26.0</v>
      </c>
      <c r="G107" s="52">
        <v>42320.34652777778</v>
      </c>
      <c r="H107" s="2" t="s">
        <v>1330</v>
      </c>
      <c r="I107" s="2" t="s">
        <v>1331</v>
      </c>
      <c r="J107" s="2" t="s">
        <v>1332</v>
      </c>
      <c r="K107" s="2" t="e">
        <v>#N/A</v>
      </c>
      <c r="L107" s="2" t="e">
        <v>#N/A</v>
      </c>
      <c r="M107" s="2" t="e">
        <v>#N/A</v>
      </c>
      <c r="N107" s="2" t="e">
        <v>#N/A</v>
      </c>
      <c r="O107" s="2" t="e">
        <v>#N/A</v>
      </c>
      <c r="P107" s="2" t="s">
        <v>1333</v>
      </c>
      <c r="Q107" s="2" t="s">
        <v>285</v>
      </c>
      <c r="R107" s="2" t="s">
        <v>285</v>
      </c>
      <c r="S107" s="2">
        <v>77477.0</v>
      </c>
      <c r="T107" s="2" t="s">
        <v>1334</v>
      </c>
      <c r="U107" s="2" t="s">
        <v>667</v>
      </c>
      <c r="X107" s="2" t="s">
        <v>1291</v>
      </c>
      <c r="Y107" s="2" t="s">
        <v>1335</v>
      </c>
      <c r="Z107" s="2">
        <v>3.0</v>
      </c>
      <c r="AA107" s="2">
        <v>1.0</v>
      </c>
      <c r="AB107" s="2" t="s">
        <v>1333</v>
      </c>
      <c r="AC107" s="52">
        <v>42320.34652777778</v>
      </c>
      <c r="AD107" s="2" t="s">
        <v>1332</v>
      </c>
      <c r="AE107" s="2" t="s">
        <v>1336</v>
      </c>
      <c r="AF107" s="54" t="s">
        <v>1337</v>
      </c>
    </row>
    <row r="108">
      <c r="A108" s="2">
        <v>107.0</v>
      </c>
      <c r="B108" s="2" t="s">
        <v>1338</v>
      </c>
      <c r="C108" s="2" t="s">
        <v>285</v>
      </c>
      <c r="D108" s="2">
        <v>394.0</v>
      </c>
      <c r="E108" s="2">
        <v>75.0</v>
      </c>
      <c r="F108" s="2">
        <v>319.0</v>
      </c>
      <c r="G108" s="52">
        <v>42325.42986111111</v>
      </c>
      <c r="H108" s="2" t="s">
        <v>1339</v>
      </c>
      <c r="I108" s="2" t="s">
        <v>1340</v>
      </c>
      <c r="J108" s="2" t="s">
        <v>1341</v>
      </c>
      <c r="K108" s="2" t="e">
        <v>#N/A</v>
      </c>
      <c r="L108" s="2" t="e">
        <v>#N/A</v>
      </c>
      <c r="M108" s="2" t="e">
        <v>#N/A</v>
      </c>
      <c r="N108" s="2" t="e">
        <v>#N/A</v>
      </c>
      <c r="O108" s="2" t="e">
        <v>#N/A</v>
      </c>
      <c r="P108" s="2" t="s">
        <v>1342</v>
      </c>
      <c r="Q108" s="2" t="s">
        <v>285</v>
      </c>
      <c r="R108" s="2" t="s">
        <v>285</v>
      </c>
      <c r="S108" s="2">
        <v>72712.0</v>
      </c>
      <c r="T108" s="2" t="s">
        <v>1079</v>
      </c>
      <c r="U108" s="2" t="s">
        <v>401</v>
      </c>
      <c r="X108" s="2" t="s">
        <v>1343</v>
      </c>
      <c r="Y108" s="2" t="s">
        <v>1344</v>
      </c>
      <c r="Z108" s="2">
        <v>2.0</v>
      </c>
      <c r="AA108" s="2">
        <v>4.0</v>
      </c>
      <c r="AB108" s="2" t="s">
        <v>1342</v>
      </c>
      <c r="AC108" s="52">
        <v>42325.42986111111</v>
      </c>
      <c r="AD108" s="2" t="s">
        <v>1341</v>
      </c>
      <c r="AE108" s="2" t="s">
        <v>1345</v>
      </c>
    </row>
    <row r="109">
      <c r="A109" s="2">
        <v>108.0</v>
      </c>
      <c r="B109" s="2" t="s">
        <v>1346</v>
      </c>
      <c r="C109" s="2" t="s">
        <v>285</v>
      </c>
      <c r="D109" s="2">
        <v>5.0</v>
      </c>
      <c r="E109" s="2">
        <v>0.0</v>
      </c>
      <c r="F109" s="2">
        <v>5.0</v>
      </c>
      <c r="G109" s="52">
        <v>42320.72638888889</v>
      </c>
      <c r="H109" s="2" t="s">
        <v>1347</v>
      </c>
      <c r="I109" s="2" t="s">
        <v>1348</v>
      </c>
      <c r="J109" s="2" t="s">
        <v>1349</v>
      </c>
      <c r="K109" s="2" t="s">
        <v>264</v>
      </c>
      <c r="L109" s="2">
        <v>0.0</v>
      </c>
      <c r="M109" s="2">
        <v>0.0</v>
      </c>
      <c r="N109" s="2">
        <v>0.0</v>
      </c>
      <c r="O109" s="2">
        <v>0.0</v>
      </c>
      <c r="P109" s="2" t="s">
        <v>1350</v>
      </c>
      <c r="Q109" s="2" t="s">
        <v>285</v>
      </c>
      <c r="R109" s="2" t="s">
        <v>285</v>
      </c>
      <c r="S109" s="2">
        <v>27302.0</v>
      </c>
      <c r="T109" s="2" t="s">
        <v>1351</v>
      </c>
      <c r="U109" s="2" t="s">
        <v>774</v>
      </c>
      <c r="V109" s="53">
        <v>534210.0</v>
      </c>
      <c r="W109" s="53">
        <v>596716.0</v>
      </c>
      <c r="X109" s="2" t="s">
        <v>1352</v>
      </c>
      <c r="Y109" s="2" t="s">
        <v>1353</v>
      </c>
      <c r="Z109" s="2">
        <v>2.0</v>
      </c>
      <c r="AA109" s="2">
        <v>2.0</v>
      </c>
      <c r="AB109" s="2" t="s">
        <v>1350</v>
      </c>
      <c r="AC109" s="52">
        <v>42320.72638888889</v>
      </c>
      <c r="AD109" s="2" t="s">
        <v>1349</v>
      </c>
      <c r="AE109" s="2" t="s">
        <v>1354</v>
      </c>
      <c r="AF109" s="54" t="s">
        <v>1355</v>
      </c>
    </row>
    <row r="110">
      <c r="A110" s="2">
        <v>109.0</v>
      </c>
      <c r="B110" s="2" t="s">
        <v>1356</v>
      </c>
      <c r="C110" s="2" t="s">
        <v>285</v>
      </c>
      <c r="D110" s="2">
        <v>1.0</v>
      </c>
      <c r="E110" s="2">
        <v>0.0</v>
      </c>
      <c r="F110" s="2">
        <v>1.0</v>
      </c>
      <c r="G110" s="52">
        <v>42331.677777777775</v>
      </c>
      <c r="H110" s="2" t="s">
        <v>1357</v>
      </c>
      <c r="I110" s="2" t="s">
        <v>1358</v>
      </c>
      <c r="J110" s="2" t="s">
        <v>1359</v>
      </c>
      <c r="K110" s="2" t="e">
        <v>#N/A</v>
      </c>
      <c r="L110" s="2" t="e">
        <v>#N/A</v>
      </c>
      <c r="M110" s="2" t="e">
        <v>#N/A</v>
      </c>
      <c r="N110" s="2" t="e">
        <v>#N/A</v>
      </c>
      <c r="O110" s="2" t="e">
        <v>#N/A</v>
      </c>
      <c r="P110" s="2" t="s">
        <v>1360</v>
      </c>
      <c r="Q110" s="2" t="s">
        <v>285</v>
      </c>
      <c r="R110" s="2" t="s">
        <v>285</v>
      </c>
      <c r="S110" s="2">
        <v>77584.0</v>
      </c>
      <c r="T110" s="2" t="s">
        <v>1361</v>
      </c>
      <c r="U110" s="2" t="s">
        <v>667</v>
      </c>
      <c r="V110" s="53">
        <v>567812.0</v>
      </c>
      <c r="W110" s="53">
        <v>577277.0</v>
      </c>
      <c r="X110" s="2" t="s">
        <v>1362</v>
      </c>
      <c r="Y110" s="2" t="s">
        <v>1363</v>
      </c>
      <c r="Z110" s="2">
        <v>1.0</v>
      </c>
      <c r="AA110" s="2">
        <v>4.0</v>
      </c>
      <c r="AB110" s="2" t="s">
        <v>1360</v>
      </c>
      <c r="AC110" s="52">
        <v>42331.677777777775</v>
      </c>
      <c r="AD110" s="2" t="s">
        <v>1359</v>
      </c>
      <c r="AE110" s="2" t="s">
        <v>1364</v>
      </c>
      <c r="AF110" s="54" t="s">
        <v>1365</v>
      </c>
    </row>
    <row r="111">
      <c r="A111" s="2">
        <v>110.0</v>
      </c>
      <c r="B111" s="2" t="s">
        <v>1366</v>
      </c>
      <c r="C111" s="2" t="s">
        <v>285</v>
      </c>
      <c r="D111" s="2">
        <v>1.0</v>
      </c>
      <c r="E111" s="2">
        <v>0.0</v>
      </c>
      <c r="F111" s="2">
        <v>1.0</v>
      </c>
      <c r="G111" s="52">
        <v>42315.45347222222</v>
      </c>
      <c r="H111" s="2" t="s">
        <v>1367</v>
      </c>
      <c r="I111" s="2" t="s">
        <v>1368</v>
      </c>
      <c r="J111" s="2" t="s">
        <v>1369</v>
      </c>
      <c r="K111" s="2" t="s">
        <v>264</v>
      </c>
      <c r="L111" s="2">
        <v>0.0</v>
      </c>
      <c r="M111" s="2">
        <v>0.0</v>
      </c>
      <c r="N111" s="2" t="s">
        <v>1370</v>
      </c>
      <c r="O111" s="2" t="s">
        <v>1371</v>
      </c>
      <c r="P111" s="2" t="s">
        <v>1372</v>
      </c>
      <c r="Q111" s="2" t="s">
        <v>285</v>
      </c>
      <c r="R111" s="2" t="s">
        <v>356</v>
      </c>
      <c r="S111" s="2">
        <v>76102.0</v>
      </c>
      <c r="T111" s="2" t="s">
        <v>1373</v>
      </c>
      <c r="U111" s="2" t="s">
        <v>667</v>
      </c>
      <c r="X111" s="2" t="s">
        <v>1374</v>
      </c>
      <c r="Y111" s="2" t="s">
        <v>1375</v>
      </c>
      <c r="Z111" s="2">
        <v>3.0</v>
      </c>
      <c r="AA111" s="2">
        <v>2.0</v>
      </c>
      <c r="AB111" s="2" t="s">
        <v>1372</v>
      </c>
      <c r="AC111" s="52">
        <v>42315.45347222222</v>
      </c>
      <c r="AD111" s="2" t="s">
        <v>1369</v>
      </c>
      <c r="AE111" s="2" t="s">
        <v>1376</v>
      </c>
      <c r="AF111" s="54" t="s">
        <v>1377</v>
      </c>
    </row>
    <row r="112">
      <c r="A112" s="2">
        <v>111.0</v>
      </c>
      <c r="B112" s="2" t="s">
        <v>1378</v>
      </c>
      <c r="C112" s="2" t="s">
        <v>285</v>
      </c>
      <c r="D112" s="2">
        <v>1.0</v>
      </c>
      <c r="E112" s="2">
        <v>0.0</v>
      </c>
      <c r="F112" s="2">
        <v>1.0</v>
      </c>
      <c r="G112" s="52">
        <v>42326.82777777778</v>
      </c>
      <c r="H112" s="2" t="s">
        <v>1379</v>
      </c>
      <c r="I112" s="2" t="s">
        <v>1380</v>
      </c>
      <c r="J112" s="2" t="s">
        <v>1381</v>
      </c>
      <c r="K112" s="2" t="e">
        <v>#N/A</v>
      </c>
      <c r="L112" s="2" t="e">
        <v>#N/A</v>
      </c>
      <c r="M112" s="2" t="e">
        <v>#N/A</v>
      </c>
      <c r="N112" s="2" t="e">
        <v>#N/A</v>
      </c>
      <c r="O112" s="2" t="e">
        <v>#N/A</v>
      </c>
      <c r="P112" s="2" t="s">
        <v>1382</v>
      </c>
      <c r="Q112" s="2" t="s">
        <v>285</v>
      </c>
      <c r="R112" s="2" t="s">
        <v>356</v>
      </c>
      <c r="S112" s="2">
        <v>14006.0</v>
      </c>
      <c r="T112" s="2" t="s">
        <v>1383</v>
      </c>
      <c r="U112" s="2" t="s">
        <v>576</v>
      </c>
      <c r="V112" s="53">
        <v>2252529.0</v>
      </c>
      <c r="W112" s="53">
        <v>2180351.0</v>
      </c>
      <c r="X112" s="2" t="s">
        <v>1384</v>
      </c>
      <c r="Y112" s="2" t="s">
        <v>1385</v>
      </c>
      <c r="Z112" s="2">
        <v>3.0</v>
      </c>
      <c r="AA112" s="2">
        <v>3.0</v>
      </c>
      <c r="AB112" s="2" t="s">
        <v>1382</v>
      </c>
      <c r="AC112" s="52">
        <v>42326.82777777778</v>
      </c>
      <c r="AD112" s="2" t="s">
        <v>1381</v>
      </c>
      <c r="AE112" s="2" t="s">
        <v>1386</v>
      </c>
      <c r="AF112" s="54" t="s">
        <v>1387</v>
      </c>
    </row>
    <row r="113">
      <c r="A113" s="2">
        <v>112.0</v>
      </c>
      <c r="B113" s="2" t="s">
        <v>1388</v>
      </c>
      <c r="C113" s="2" t="s">
        <v>285</v>
      </c>
      <c r="D113" s="2">
        <v>44.0</v>
      </c>
      <c r="E113" s="2">
        <v>10.0</v>
      </c>
      <c r="F113" s="2">
        <v>34.0</v>
      </c>
      <c r="G113" s="52">
        <v>42328.42569444444</v>
      </c>
      <c r="H113" s="2" t="s">
        <v>1389</v>
      </c>
      <c r="I113" s="2" t="s">
        <v>1390</v>
      </c>
      <c r="J113" s="2" t="s">
        <v>1391</v>
      </c>
      <c r="K113" s="2" t="e">
        <v>#N/A</v>
      </c>
      <c r="L113" s="2" t="e">
        <v>#N/A</v>
      </c>
      <c r="M113" s="2" t="e">
        <v>#N/A</v>
      </c>
      <c r="N113" s="2" t="e">
        <v>#N/A</v>
      </c>
      <c r="O113" s="2" t="e">
        <v>#N/A</v>
      </c>
      <c r="P113" s="2" t="s">
        <v>1392</v>
      </c>
      <c r="Q113" s="2" t="s">
        <v>285</v>
      </c>
      <c r="R113" s="2" t="s">
        <v>285</v>
      </c>
      <c r="S113" s="2">
        <v>32904.0</v>
      </c>
      <c r="T113" s="2" t="s">
        <v>1393</v>
      </c>
      <c r="U113" s="2" t="s">
        <v>785</v>
      </c>
      <c r="X113" s="2" t="s">
        <v>1301</v>
      </c>
      <c r="Y113" s="2" t="s">
        <v>1394</v>
      </c>
      <c r="Z113" s="2">
        <v>2.0</v>
      </c>
      <c r="AA113" s="2">
        <v>4.0</v>
      </c>
      <c r="AB113" s="2" t="s">
        <v>1392</v>
      </c>
      <c r="AC113" s="52">
        <v>42328.42569444444</v>
      </c>
      <c r="AD113" s="2" t="s">
        <v>1391</v>
      </c>
      <c r="AE113" s="2" t="s">
        <v>1395</v>
      </c>
      <c r="AF113" s="54" t="s">
        <v>1396</v>
      </c>
    </row>
    <row r="114">
      <c r="A114" s="2">
        <v>113.0</v>
      </c>
      <c r="B114" s="2" t="s">
        <v>1397</v>
      </c>
      <c r="C114" s="2" t="s">
        <v>285</v>
      </c>
      <c r="D114" s="2">
        <v>2.0</v>
      </c>
      <c r="E114" s="2">
        <v>0.0</v>
      </c>
      <c r="F114" s="2">
        <v>2.0</v>
      </c>
      <c r="G114" s="52">
        <v>42329.27916666667</v>
      </c>
      <c r="H114" s="2" t="s">
        <v>1398</v>
      </c>
      <c r="I114" s="2" t="s">
        <v>1399</v>
      </c>
      <c r="J114" s="2" t="s">
        <v>1400</v>
      </c>
      <c r="K114" s="2" t="e">
        <v>#N/A</v>
      </c>
      <c r="L114" s="2" t="e">
        <v>#N/A</v>
      </c>
      <c r="M114" s="2" t="e">
        <v>#N/A</v>
      </c>
      <c r="N114" s="2" t="e">
        <v>#N/A</v>
      </c>
      <c r="O114" s="2" t="e">
        <v>#N/A</v>
      </c>
      <c r="P114" s="2" t="s">
        <v>1401</v>
      </c>
      <c r="Q114" s="2" t="s">
        <v>285</v>
      </c>
      <c r="R114" s="2" t="s">
        <v>285</v>
      </c>
      <c r="S114" s="2">
        <v>2215.0</v>
      </c>
      <c r="T114" s="2" t="s">
        <v>880</v>
      </c>
      <c r="U114" s="2" t="s">
        <v>412</v>
      </c>
      <c r="V114" s="53">
        <v>1.119142679E9</v>
      </c>
      <c r="W114" s="53">
        <v>1.063213455E9</v>
      </c>
      <c r="X114" s="2" t="s">
        <v>1402</v>
      </c>
      <c r="Y114" s="2" t="s">
        <v>1403</v>
      </c>
      <c r="Z114" s="2">
        <v>1.0</v>
      </c>
      <c r="AA114" s="2">
        <v>4.0</v>
      </c>
      <c r="AB114" s="2" t="s">
        <v>1401</v>
      </c>
      <c r="AC114" s="52">
        <v>42329.27916666667</v>
      </c>
      <c r="AD114" s="2" t="s">
        <v>1400</v>
      </c>
      <c r="AE114" s="2" t="s">
        <v>1404</v>
      </c>
    </row>
    <row r="115">
      <c r="A115" s="2">
        <v>114.0</v>
      </c>
      <c r="B115" s="2" t="s">
        <v>1405</v>
      </c>
      <c r="C115" s="2" t="s">
        <v>285</v>
      </c>
      <c r="D115" s="2">
        <v>4.0</v>
      </c>
      <c r="E115" s="2">
        <v>1.0</v>
      </c>
      <c r="F115" s="2">
        <v>3.0</v>
      </c>
      <c r="G115" s="52">
        <v>42326.57083333333</v>
      </c>
      <c r="H115" s="2" t="s">
        <v>1406</v>
      </c>
      <c r="I115" s="2" t="s">
        <v>1407</v>
      </c>
      <c r="J115" s="2" t="s">
        <v>1408</v>
      </c>
      <c r="K115" s="2" t="e">
        <v>#N/A</v>
      </c>
      <c r="L115" s="2" t="e">
        <v>#N/A</v>
      </c>
      <c r="M115" s="2" t="e">
        <v>#N/A</v>
      </c>
      <c r="N115" s="2" t="e">
        <v>#N/A</v>
      </c>
      <c r="O115" s="2" t="e">
        <v>#N/A</v>
      </c>
      <c r="P115" s="2" t="s">
        <v>1409</v>
      </c>
      <c r="Q115" s="2" t="s">
        <v>285</v>
      </c>
      <c r="R115" s="2" t="s">
        <v>356</v>
      </c>
      <c r="S115" s="2">
        <v>27610.0</v>
      </c>
      <c r="T115" s="2" t="s">
        <v>1410</v>
      </c>
      <c r="U115" s="2" t="s">
        <v>774</v>
      </c>
      <c r="V115" s="53">
        <v>324075.0</v>
      </c>
      <c r="W115" s="53">
        <v>274827.0</v>
      </c>
      <c r="X115" s="2" t="s">
        <v>696</v>
      </c>
      <c r="Y115" s="2" t="s">
        <v>1411</v>
      </c>
      <c r="Z115" s="2">
        <v>2.0</v>
      </c>
      <c r="AA115" s="2">
        <v>2.0</v>
      </c>
      <c r="AB115" s="2" t="s">
        <v>1409</v>
      </c>
      <c r="AC115" s="52">
        <v>42326.57083333333</v>
      </c>
      <c r="AD115" s="2" t="s">
        <v>1408</v>
      </c>
      <c r="AE115" s="2" t="s">
        <v>1412</v>
      </c>
      <c r="AF115" s="54" t="s">
        <v>1413</v>
      </c>
    </row>
    <row r="116">
      <c r="A116" s="2">
        <v>115.0</v>
      </c>
      <c r="B116" s="2" t="s">
        <v>1405</v>
      </c>
      <c r="C116" s="2" t="s">
        <v>285</v>
      </c>
      <c r="D116" s="2">
        <v>37.0</v>
      </c>
      <c r="E116" s="2">
        <v>14.0</v>
      </c>
      <c r="F116" s="2">
        <v>23.0</v>
      </c>
      <c r="G116" s="52">
        <v>42327.74513888889</v>
      </c>
      <c r="H116" s="2" t="s">
        <v>1406</v>
      </c>
      <c r="I116" s="2" t="s">
        <v>1407</v>
      </c>
      <c r="J116" s="2" t="s">
        <v>1408</v>
      </c>
      <c r="K116" s="2" t="e">
        <v>#N/A</v>
      </c>
      <c r="L116" s="2" t="e">
        <v>#N/A</v>
      </c>
      <c r="M116" s="2" t="e">
        <v>#N/A</v>
      </c>
      <c r="N116" s="2" t="e">
        <v>#N/A</v>
      </c>
      <c r="O116" s="2" t="e">
        <v>#N/A</v>
      </c>
      <c r="P116" s="2" t="s">
        <v>1409</v>
      </c>
      <c r="Q116" s="2" t="s">
        <v>285</v>
      </c>
      <c r="R116" s="2" t="s">
        <v>356</v>
      </c>
      <c r="S116" s="2">
        <v>27610.0</v>
      </c>
      <c r="T116" s="2" t="s">
        <v>1410</v>
      </c>
      <c r="U116" s="2" t="s">
        <v>774</v>
      </c>
      <c r="V116" s="53">
        <v>324075.0</v>
      </c>
      <c r="W116" s="53">
        <v>274827.0</v>
      </c>
      <c r="X116" s="2" t="s">
        <v>696</v>
      </c>
      <c r="Y116" s="2" t="s">
        <v>1414</v>
      </c>
      <c r="Z116" s="2">
        <v>2.0</v>
      </c>
      <c r="AA116" s="2">
        <v>2.0</v>
      </c>
      <c r="AB116" s="2" t="s">
        <v>1409</v>
      </c>
      <c r="AC116" s="52">
        <v>42327.74513888889</v>
      </c>
      <c r="AD116" s="2" t="s">
        <v>1408</v>
      </c>
      <c r="AE116" s="2" t="s">
        <v>1412</v>
      </c>
      <c r="AF116" s="54" t="s">
        <v>1415</v>
      </c>
    </row>
    <row r="117">
      <c r="A117" s="2">
        <v>116.0</v>
      </c>
      <c r="B117" s="2" t="s">
        <v>1416</v>
      </c>
      <c r="C117" s="2" t="s">
        <v>285</v>
      </c>
      <c r="D117" s="2">
        <v>28.0</v>
      </c>
      <c r="E117" s="2">
        <v>5.0</v>
      </c>
      <c r="F117" s="2">
        <v>23.0</v>
      </c>
      <c r="G117" s="52">
        <v>42332.45</v>
      </c>
      <c r="H117" s="2" t="s">
        <v>1417</v>
      </c>
      <c r="I117" s="2" t="s">
        <v>1418</v>
      </c>
      <c r="J117" s="2" t="s">
        <v>1419</v>
      </c>
      <c r="K117" s="2" t="e">
        <v>#N/A</v>
      </c>
      <c r="L117" s="2" t="e">
        <v>#N/A</v>
      </c>
      <c r="M117" s="2" t="e">
        <v>#N/A</v>
      </c>
      <c r="N117" s="2" t="e">
        <v>#N/A</v>
      </c>
      <c r="O117" s="2" t="e">
        <v>#N/A</v>
      </c>
      <c r="P117" s="2" t="s">
        <v>1420</v>
      </c>
      <c r="Q117" s="2" t="s">
        <v>285</v>
      </c>
      <c r="R117" s="2" t="s">
        <v>285</v>
      </c>
      <c r="S117" s="2">
        <v>80206.0</v>
      </c>
      <c r="T117" s="2" t="s">
        <v>1421</v>
      </c>
      <c r="U117" s="2" t="s">
        <v>843</v>
      </c>
      <c r="X117" s="2" t="s">
        <v>1422</v>
      </c>
      <c r="Y117" s="2" t="s">
        <v>1423</v>
      </c>
      <c r="Z117" s="2">
        <v>1.0</v>
      </c>
      <c r="AA117" s="2">
        <v>2.0</v>
      </c>
      <c r="AB117" s="2" t="s">
        <v>1420</v>
      </c>
      <c r="AC117" s="52">
        <v>42332.45</v>
      </c>
      <c r="AD117" s="2" t="s">
        <v>1419</v>
      </c>
      <c r="AE117" s="2" t="s">
        <v>1424</v>
      </c>
      <c r="AF117" s="54" t="s">
        <v>1425</v>
      </c>
    </row>
    <row r="118">
      <c r="A118" s="2">
        <v>117.0</v>
      </c>
      <c r="B118" s="2" t="s">
        <v>1426</v>
      </c>
      <c r="C118" s="2" t="s">
        <v>285</v>
      </c>
      <c r="D118" s="2">
        <v>3.0</v>
      </c>
      <c r="E118" s="2">
        <v>1.0</v>
      </c>
      <c r="F118" s="2">
        <v>2.0</v>
      </c>
      <c r="G118" s="52">
        <v>42318.529861111114</v>
      </c>
      <c r="H118" s="2" t="s">
        <v>1427</v>
      </c>
      <c r="I118" s="2" t="s">
        <v>1428</v>
      </c>
      <c r="J118" s="2" t="s">
        <v>1429</v>
      </c>
      <c r="K118" s="2" t="e">
        <v>#N/A</v>
      </c>
      <c r="L118" s="2" t="e">
        <v>#N/A</v>
      </c>
      <c r="M118" s="2" t="e">
        <v>#N/A</v>
      </c>
      <c r="N118" s="2" t="e">
        <v>#N/A</v>
      </c>
      <c r="O118" s="2" t="e">
        <v>#N/A</v>
      </c>
      <c r="P118" s="2" t="s">
        <v>1430</v>
      </c>
      <c r="Q118" s="2" t="s">
        <v>285</v>
      </c>
      <c r="R118" s="2" t="s">
        <v>356</v>
      </c>
      <c r="S118" s="2">
        <v>80935.0</v>
      </c>
      <c r="T118" s="2" t="s">
        <v>1432</v>
      </c>
      <c r="U118" s="2" t="s">
        <v>843</v>
      </c>
      <c r="X118" s="2" t="s">
        <v>1434</v>
      </c>
      <c r="Y118" s="2" t="s">
        <v>1437</v>
      </c>
      <c r="Z118" s="2">
        <v>2.0</v>
      </c>
      <c r="AA118" s="2">
        <v>3.0</v>
      </c>
      <c r="AB118" s="2" t="s">
        <v>1430</v>
      </c>
      <c r="AC118" s="52">
        <v>42318.529861111114</v>
      </c>
      <c r="AD118" s="2" t="s">
        <v>1429</v>
      </c>
      <c r="AE118" s="2" t="s">
        <v>1440</v>
      </c>
      <c r="AF118" s="54" t="s">
        <v>1442</v>
      </c>
    </row>
    <row r="119">
      <c r="A119" s="2">
        <v>118.0</v>
      </c>
      <c r="B119" s="2" t="s">
        <v>1444</v>
      </c>
      <c r="C119" s="2" t="s">
        <v>285</v>
      </c>
      <c r="D119" s="2">
        <v>8.0</v>
      </c>
      <c r="E119" s="2">
        <v>0.0</v>
      </c>
      <c r="F119" s="2">
        <v>8.0</v>
      </c>
      <c r="G119" s="52">
        <v>42328.42083333333</v>
      </c>
      <c r="H119" s="2" t="s">
        <v>1445</v>
      </c>
      <c r="I119" s="2" t="s">
        <v>1446</v>
      </c>
      <c r="J119" s="2" t="s">
        <v>1447</v>
      </c>
      <c r="K119" s="2" t="e">
        <v>#N/A</v>
      </c>
      <c r="L119" s="2" t="e">
        <v>#N/A</v>
      </c>
      <c r="M119" s="2" t="e">
        <v>#N/A</v>
      </c>
      <c r="N119" s="2" t="e">
        <v>#N/A</v>
      </c>
      <c r="O119" s="2" t="e">
        <v>#N/A</v>
      </c>
      <c r="P119" s="2" t="s">
        <v>1448</v>
      </c>
      <c r="Q119" s="2" t="s">
        <v>285</v>
      </c>
      <c r="R119" s="2" t="s">
        <v>285</v>
      </c>
      <c r="S119" s="2">
        <v>77407.0</v>
      </c>
      <c r="T119" s="2" t="s">
        <v>1449</v>
      </c>
      <c r="U119" s="2" t="s">
        <v>667</v>
      </c>
      <c r="X119" s="2" t="s">
        <v>1450</v>
      </c>
      <c r="Y119" s="2" t="s">
        <v>1451</v>
      </c>
      <c r="Z119" s="2">
        <v>2.0</v>
      </c>
      <c r="AA119" s="2">
        <v>1.0</v>
      </c>
      <c r="AB119" s="2" t="s">
        <v>1448</v>
      </c>
      <c r="AC119" s="52">
        <v>42328.42083333333</v>
      </c>
      <c r="AD119" s="2" t="s">
        <v>1447</v>
      </c>
      <c r="AE119" s="2" t="s">
        <v>1452</v>
      </c>
      <c r="AF119" s="54" t="s">
        <v>1453</v>
      </c>
    </row>
    <row r="120">
      <c r="A120" s="2">
        <v>119.0</v>
      </c>
      <c r="B120" s="2" t="s">
        <v>1454</v>
      </c>
      <c r="C120" s="2" t="s">
        <v>285</v>
      </c>
      <c r="D120" s="2">
        <v>6.0</v>
      </c>
      <c r="E120" s="2">
        <v>4.0</v>
      </c>
      <c r="F120" s="2">
        <v>2.0</v>
      </c>
      <c r="G120" s="52">
        <v>42319.49930555555</v>
      </c>
      <c r="H120" s="2" t="s">
        <v>1455</v>
      </c>
      <c r="I120" s="2" t="s">
        <v>1456</v>
      </c>
      <c r="J120" s="2" t="s">
        <v>1457</v>
      </c>
      <c r="K120" s="2" t="e">
        <v>#N/A</v>
      </c>
      <c r="L120" s="2" t="e">
        <v>#N/A</v>
      </c>
      <c r="M120" s="2" t="e">
        <v>#N/A</v>
      </c>
      <c r="N120" s="2" t="e">
        <v>#N/A</v>
      </c>
      <c r="O120" s="2" t="e">
        <v>#N/A</v>
      </c>
      <c r="P120" s="2" t="s">
        <v>1458</v>
      </c>
      <c r="Q120" s="2" t="s">
        <v>285</v>
      </c>
      <c r="R120" s="2" t="s">
        <v>356</v>
      </c>
      <c r="S120" s="2">
        <v>3470.0</v>
      </c>
      <c r="T120" s="2" t="s">
        <v>1459</v>
      </c>
      <c r="U120" s="2" t="s">
        <v>1460</v>
      </c>
      <c r="X120" s="2" t="s">
        <v>1461</v>
      </c>
      <c r="Y120" s="2" t="s">
        <v>1462</v>
      </c>
      <c r="AB120" s="2" t="s">
        <v>1458</v>
      </c>
      <c r="AC120" s="52">
        <v>42319.49930555555</v>
      </c>
      <c r="AD120" s="2" t="s">
        <v>1457</v>
      </c>
      <c r="AE120" s="2" t="s">
        <v>1463</v>
      </c>
      <c r="AF120" s="54" t="s">
        <v>1464</v>
      </c>
    </row>
    <row r="121">
      <c r="A121" s="2">
        <v>120.0</v>
      </c>
      <c r="B121" s="2" t="s">
        <v>1465</v>
      </c>
      <c r="C121" s="2" t="s">
        <v>285</v>
      </c>
      <c r="D121" s="2">
        <v>414.0</v>
      </c>
      <c r="E121" s="2">
        <v>195.0</v>
      </c>
      <c r="F121" s="2">
        <v>219.0</v>
      </c>
      <c r="G121" s="52">
        <v>42327.46388888889</v>
      </c>
      <c r="H121" s="2" t="s">
        <v>1466</v>
      </c>
      <c r="I121" s="2" t="s">
        <v>1467</v>
      </c>
      <c r="J121" s="2" t="s">
        <v>1468</v>
      </c>
      <c r="K121" s="2" t="e">
        <v>#N/A</v>
      </c>
      <c r="L121" s="2" t="e">
        <v>#N/A</v>
      </c>
      <c r="M121" s="2" t="e">
        <v>#N/A</v>
      </c>
      <c r="N121" s="2" t="e">
        <v>#N/A</v>
      </c>
      <c r="O121" s="2" t="e">
        <v>#N/A</v>
      </c>
      <c r="P121" s="2" t="s">
        <v>1469</v>
      </c>
      <c r="Q121" s="2" t="s">
        <v>285</v>
      </c>
      <c r="R121" s="2" t="s">
        <v>356</v>
      </c>
      <c r="S121" s="2">
        <v>32776.0</v>
      </c>
      <c r="T121" s="2" t="s">
        <v>1470</v>
      </c>
      <c r="U121" s="2" t="s">
        <v>785</v>
      </c>
      <c r="X121" s="2" t="s">
        <v>1471</v>
      </c>
      <c r="Y121" s="2" t="s">
        <v>1472</v>
      </c>
      <c r="AB121" s="2" t="s">
        <v>1469</v>
      </c>
      <c r="AC121" s="52">
        <v>42327.46388888889</v>
      </c>
      <c r="AD121" s="2" t="s">
        <v>1468</v>
      </c>
      <c r="AE121" s="2" t="s">
        <v>1473</v>
      </c>
      <c r="AF121" s="54" t="s">
        <v>1474</v>
      </c>
    </row>
    <row r="122">
      <c r="A122" s="2">
        <v>121.0</v>
      </c>
      <c r="B122" s="2" t="s">
        <v>1475</v>
      </c>
      <c r="C122" s="2" t="s">
        <v>285</v>
      </c>
      <c r="D122" s="2">
        <v>5.0</v>
      </c>
      <c r="E122" s="2">
        <v>0.0</v>
      </c>
      <c r="F122" s="2">
        <v>5.0</v>
      </c>
      <c r="G122" s="52">
        <v>42317.589583333334</v>
      </c>
      <c r="H122" s="2" t="s">
        <v>1476</v>
      </c>
      <c r="I122" s="2" t="s">
        <v>1477</v>
      </c>
      <c r="J122" s="2" t="s">
        <v>1478</v>
      </c>
      <c r="K122" s="2" t="e">
        <v>#N/A</v>
      </c>
      <c r="L122" s="2" t="e">
        <v>#N/A</v>
      </c>
      <c r="M122" s="2" t="e">
        <v>#N/A</v>
      </c>
      <c r="N122" s="2" t="e">
        <v>#N/A</v>
      </c>
      <c r="O122" s="2" t="e">
        <v>#N/A</v>
      </c>
      <c r="P122" s="2" t="s">
        <v>1479</v>
      </c>
      <c r="Q122" s="2" t="s">
        <v>285</v>
      </c>
      <c r="R122" s="2" t="s">
        <v>285</v>
      </c>
      <c r="S122" s="2" t="s">
        <v>1480</v>
      </c>
      <c r="T122" s="2" t="s">
        <v>1481</v>
      </c>
      <c r="U122" s="2" t="s">
        <v>667</v>
      </c>
      <c r="V122" s="53">
        <v>38142.0</v>
      </c>
      <c r="W122" s="53">
        <v>25558.0</v>
      </c>
      <c r="X122" s="2" t="s">
        <v>1482</v>
      </c>
      <c r="Y122" s="2" t="s">
        <v>1483</v>
      </c>
      <c r="AB122" s="2" t="s">
        <v>1479</v>
      </c>
      <c r="AC122" s="52">
        <v>42317.589583333334</v>
      </c>
      <c r="AD122" s="2" t="s">
        <v>1478</v>
      </c>
      <c r="AE122" s="2" t="s">
        <v>1484</v>
      </c>
      <c r="AF122" s="54" t="s">
        <v>1485</v>
      </c>
    </row>
    <row r="123">
      <c r="A123" s="2">
        <v>122.0</v>
      </c>
      <c r="B123" s="2" t="s">
        <v>1486</v>
      </c>
      <c r="C123" s="2" t="s">
        <v>285</v>
      </c>
      <c r="D123" s="2">
        <v>597.0</v>
      </c>
      <c r="E123" s="2">
        <v>106.0</v>
      </c>
      <c r="F123" s="2">
        <v>491.0</v>
      </c>
      <c r="G123" s="52">
        <v>42315.479166666664</v>
      </c>
      <c r="H123" s="2" t="s">
        <v>1487</v>
      </c>
      <c r="I123" s="2" t="s">
        <v>1488</v>
      </c>
      <c r="J123" s="2" t="s">
        <v>1489</v>
      </c>
      <c r="K123" s="2" t="e">
        <v>#N/A</v>
      </c>
      <c r="L123" s="2" t="e">
        <v>#N/A</v>
      </c>
      <c r="M123" s="2" t="e">
        <v>#N/A</v>
      </c>
      <c r="N123" s="2" t="e">
        <v>#N/A</v>
      </c>
      <c r="O123" s="2" t="e">
        <v>#N/A</v>
      </c>
      <c r="P123" s="2" t="s">
        <v>1490</v>
      </c>
      <c r="Q123" s="2" t="s">
        <v>285</v>
      </c>
      <c r="R123" s="2" t="s">
        <v>356</v>
      </c>
      <c r="S123" s="2">
        <v>11940.0</v>
      </c>
      <c r="T123" s="2" t="s">
        <v>1491</v>
      </c>
      <c r="U123" s="2" t="s">
        <v>576</v>
      </c>
      <c r="X123" s="2" t="s">
        <v>1492</v>
      </c>
      <c r="Y123" s="2" t="s">
        <v>1493</v>
      </c>
      <c r="AB123" s="2" t="s">
        <v>1490</v>
      </c>
      <c r="AC123" s="52">
        <v>42315.479166666664</v>
      </c>
      <c r="AD123" s="2" t="s">
        <v>1489</v>
      </c>
      <c r="AE123" s="2" t="s">
        <v>1494</v>
      </c>
      <c r="AF123" s="54" t="s">
        <v>1495</v>
      </c>
    </row>
    <row r="124">
      <c r="A124" s="2">
        <v>123.0</v>
      </c>
      <c r="B124" s="2" t="s">
        <v>1496</v>
      </c>
      <c r="C124" s="2" t="s">
        <v>285</v>
      </c>
      <c r="D124" s="2">
        <v>1.0</v>
      </c>
      <c r="E124" s="2">
        <v>0.0</v>
      </c>
      <c r="F124" s="2">
        <v>1.0</v>
      </c>
      <c r="G124" s="52">
        <v>42329.69652777778</v>
      </c>
      <c r="H124" s="2" t="s">
        <v>1497</v>
      </c>
      <c r="I124" s="2" t="s">
        <v>1498</v>
      </c>
      <c r="J124" s="2" t="s">
        <v>1499</v>
      </c>
      <c r="K124" s="2" t="e">
        <v>#N/A</v>
      </c>
      <c r="L124" s="2" t="e">
        <v>#N/A</v>
      </c>
      <c r="M124" s="2" t="e">
        <v>#N/A</v>
      </c>
      <c r="N124" s="2" t="e">
        <v>#N/A</v>
      </c>
      <c r="O124" s="2" t="e">
        <v>#N/A</v>
      </c>
      <c r="P124" s="2" t="s">
        <v>1500</v>
      </c>
      <c r="Q124" s="2" t="s">
        <v>285</v>
      </c>
      <c r="R124" s="2" t="s">
        <v>356</v>
      </c>
      <c r="S124" s="2">
        <v>94111.0</v>
      </c>
      <c r="T124" s="2" t="s">
        <v>1501</v>
      </c>
      <c r="U124" s="2" t="s">
        <v>319</v>
      </c>
      <c r="V124" s="53">
        <v>4.6083715E7</v>
      </c>
      <c r="W124" s="53">
        <v>3.8423512E7</v>
      </c>
      <c r="X124" s="2" t="s">
        <v>1502</v>
      </c>
      <c r="Y124" s="2" t="s">
        <v>1503</v>
      </c>
      <c r="AB124" s="2" t="s">
        <v>1500</v>
      </c>
      <c r="AC124" s="52">
        <v>42329.69652777778</v>
      </c>
      <c r="AD124" s="2" t="s">
        <v>1499</v>
      </c>
      <c r="AE124" s="2" t="s">
        <v>1504</v>
      </c>
      <c r="AF124" s="54" t="s">
        <v>1505</v>
      </c>
    </row>
    <row r="125">
      <c r="A125" s="2">
        <v>124.0</v>
      </c>
      <c r="B125" s="2" t="s">
        <v>1506</v>
      </c>
      <c r="C125" s="2" t="s">
        <v>285</v>
      </c>
      <c r="D125" s="2">
        <v>4.0</v>
      </c>
      <c r="E125" s="2">
        <v>0.0</v>
      </c>
      <c r="F125" s="2">
        <v>4.0</v>
      </c>
      <c r="G125" s="52">
        <v>42331.6375</v>
      </c>
      <c r="H125" s="2" t="s">
        <v>1507</v>
      </c>
      <c r="I125" s="2" t="s">
        <v>1508</v>
      </c>
      <c r="J125" s="2" t="s">
        <v>1509</v>
      </c>
      <c r="K125" s="2" t="e">
        <v>#N/A</v>
      </c>
      <c r="L125" s="2" t="e">
        <v>#N/A</v>
      </c>
      <c r="M125" s="2" t="e">
        <v>#N/A</v>
      </c>
      <c r="N125" s="2" t="e">
        <v>#N/A</v>
      </c>
      <c r="O125" s="2" t="e">
        <v>#N/A</v>
      </c>
      <c r="P125" s="2" t="s">
        <v>1510</v>
      </c>
      <c r="Q125" s="2" t="s">
        <v>285</v>
      </c>
      <c r="R125" s="2" t="s">
        <v>285</v>
      </c>
      <c r="S125" s="2">
        <v>22204.0</v>
      </c>
      <c r="T125" s="2" t="s">
        <v>608</v>
      </c>
      <c r="U125" s="2" t="s">
        <v>470</v>
      </c>
      <c r="V125" s="53">
        <v>278706.0</v>
      </c>
      <c r="W125" s="53">
        <v>285794.0</v>
      </c>
      <c r="X125" s="2" t="s">
        <v>1511</v>
      </c>
      <c r="Y125" s="2" t="s">
        <v>1512</v>
      </c>
      <c r="AB125" s="2" t="s">
        <v>1510</v>
      </c>
      <c r="AC125" s="52">
        <v>42331.6375</v>
      </c>
      <c r="AD125" s="2" t="s">
        <v>1509</v>
      </c>
      <c r="AE125" s="2" t="s">
        <v>1513</v>
      </c>
      <c r="AF125" s="54" t="s">
        <v>1514</v>
      </c>
    </row>
    <row r="126">
      <c r="A126" s="2">
        <v>125.0</v>
      </c>
      <c r="B126" s="2" t="s">
        <v>1515</v>
      </c>
      <c r="C126" s="2" t="s">
        <v>285</v>
      </c>
      <c r="D126" s="2">
        <v>87.0</v>
      </c>
      <c r="E126" s="2">
        <v>10.0</v>
      </c>
      <c r="F126" s="2">
        <v>77.0</v>
      </c>
      <c r="G126" s="52">
        <v>42317.65625</v>
      </c>
      <c r="H126" s="2" t="s">
        <v>1516</v>
      </c>
      <c r="I126" s="2" t="s">
        <v>1517</v>
      </c>
      <c r="J126" s="2" t="s">
        <v>1518</v>
      </c>
      <c r="K126" s="2" t="e">
        <v>#N/A</v>
      </c>
      <c r="L126" s="2" t="e">
        <v>#N/A</v>
      </c>
      <c r="M126" s="2" t="e">
        <v>#N/A</v>
      </c>
      <c r="N126" s="2" t="e">
        <v>#N/A</v>
      </c>
      <c r="O126" s="2" t="e">
        <v>#N/A</v>
      </c>
      <c r="P126" s="2" t="s">
        <v>1519</v>
      </c>
      <c r="Q126" s="2" t="s">
        <v>285</v>
      </c>
      <c r="R126" s="2" t="s">
        <v>285</v>
      </c>
      <c r="S126" s="2">
        <v>33458.0</v>
      </c>
      <c r="T126" s="2" t="s">
        <v>1520</v>
      </c>
      <c r="U126" s="2" t="s">
        <v>785</v>
      </c>
      <c r="V126" s="53">
        <v>6512791.0</v>
      </c>
      <c r="W126" s="53">
        <v>1877029.0</v>
      </c>
      <c r="X126" s="2" t="s">
        <v>1471</v>
      </c>
      <c r="Y126" s="2" t="s">
        <v>1521</v>
      </c>
      <c r="AB126" s="2" t="s">
        <v>1519</v>
      </c>
      <c r="AC126" s="52">
        <v>42317.65625</v>
      </c>
      <c r="AD126" s="2" t="s">
        <v>1518</v>
      </c>
      <c r="AE126" s="2" t="s">
        <v>1522</v>
      </c>
      <c r="AF126" s="54" t="s">
        <v>1523</v>
      </c>
    </row>
    <row r="127">
      <c r="A127" s="2">
        <v>126.0</v>
      </c>
      <c r="B127" s="2" t="s">
        <v>1524</v>
      </c>
      <c r="C127" s="2" t="s">
        <v>285</v>
      </c>
      <c r="D127" s="2">
        <v>1.0</v>
      </c>
      <c r="E127" s="2">
        <v>0.0</v>
      </c>
      <c r="F127" s="2">
        <v>1.0</v>
      </c>
      <c r="G127" s="52">
        <v>42337.52361111111</v>
      </c>
      <c r="H127" s="2" t="s">
        <v>1525</v>
      </c>
      <c r="I127" s="2" t="s">
        <v>1526</v>
      </c>
      <c r="J127" s="2" t="s">
        <v>1527</v>
      </c>
      <c r="K127" s="2" t="s">
        <v>264</v>
      </c>
      <c r="L127" s="2" t="s">
        <v>1528</v>
      </c>
      <c r="M127" s="2">
        <v>0.0</v>
      </c>
      <c r="N127" s="2">
        <v>0.0</v>
      </c>
      <c r="O127" s="2">
        <v>0.0</v>
      </c>
      <c r="P127" s="2" t="s">
        <v>1529</v>
      </c>
      <c r="Q127" s="2" t="s">
        <v>285</v>
      </c>
      <c r="R127" s="2" t="s">
        <v>356</v>
      </c>
      <c r="S127" s="2">
        <v>5468.0</v>
      </c>
      <c r="T127" s="2" t="s">
        <v>1530</v>
      </c>
      <c r="U127" s="2" t="s">
        <v>546</v>
      </c>
      <c r="X127" s="2" t="s">
        <v>461</v>
      </c>
      <c r="Y127" s="2" t="s">
        <v>1531</v>
      </c>
      <c r="AB127" s="2" t="s">
        <v>1529</v>
      </c>
      <c r="AC127" s="52">
        <v>42337.52361111111</v>
      </c>
      <c r="AD127" s="2" t="s">
        <v>1527</v>
      </c>
      <c r="AE127" s="2" t="s">
        <v>1532</v>
      </c>
      <c r="AF127" s="54" t="s">
        <v>1533</v>
      </c>
    </row>
    <row r="128">
      <c r="A128" s="2">
        <v>127.0</v>
      </c>
      <c r="B128" s="2" t="s">
        <v>1534</v>
      </c>
      <c r="C128" s="2" t="s">
        <v>285</v>
      </c>
      <c r="D128" s="2">
        <v>19.0</v>
      </c>
      <c r="E128" s="2">
        <v>12.0</v>
      </c>
      <c r="F128" s="2">
        <v>7.0</v>
      </c>
      <c r="G128" s="52">
        <v>42331.856944444444</v>
      </c>
      <c r="H128" s="2" t="s">
        <v>1535</v>
      </c>
      <c r="I128" s="2" t="s">
        <v>1536</v>
      </c>
      <c r="J128" s="2" t="s">
        <v>1537</v>
      </c>
      <c r="K128" s="2" t="e">
        <v>#N/A</v>
      </c>
      <c r="L128" s="2" t="e">
        <v>#N/A</v>
      </c>
      <c r="M128" s="2" t="e">
        <v>#N/A</v>
      </c>
      <c r="N128" s="2" t="e">
        <v>#N/A</v>
      </c>
      <c r="O128" s="2" t="e">
        <v>#N/A</v>
      </c>
      <c r="P128" s="2" t="s">
        <v>1538</v>
      </c>
      <c r="Q128" s="2" t="s">
        <v>285</v>
      </c>
      <c r="R128" s="2" t="s">
        <v>356</v>
      </c>
      <c r="S128" s="2">
        <v>80018.0</v>
      </c>
      <c r="T128" s="2" t="s">
        <v>1539</v>
      </c>
      <c r="U128" s="2" t="s">
        <v>843</v>
      </c>
      <c r="X128" s="2" t="s">
        <v>696</v>
      </c>
      <c r="Y128" s="2" t="s">
        <v>1540</v>
      </c>
      <c r="AB128" s="2" t="s">
        <v>1538</v>
      </c>
      <c r="AC128" s="52">
        <v>42331.856944444444</v>
      </c>
      <c r="AD128" s="2" t="s">
        <v>1537</v>
      </c>
      <c r="AE128" s="2" t="s">
        <v>1541</v>
      </c>
      <c r="AF128" s="54" t="s">
        <v>1542</v>
      </c>
    </row>
    <row r="129">
      <c r="A129" s="2">
        <v>128.0</v>
      </c>
      <c r="B129" s="2" t="s">
        <v>1543</v>
      </c>
      <c r="C129" s="2" t="s">
        <v>285</v>
      </c>
      <c r="D129" s="2">
        <v>213.0</v>
      </c>
      <c r="E129" s="2">
        <v>53.0</v>
      </c>
      <c r="F129" s="2">
        <v>160.0</v>
      </c>
      <c r="G129" s="52">
        <v>42319.368055555555</v>
      </c>
      <c r="H129" s="2" t="s">
        <v>1544</v>
      </c>
      <c r="I129" s="2" t="s">
        <v>1545</v>
      </c>
      <c r="J129" s="2" t="s">
        <v>1546</v>
      </c>
      <c r="K129" s="2" t="e">
        <v>#N/A</v>
      </c>
      <c r="L129" s="2" t="e">
        <v>#N/A</v>
      </c>
      <c r="M129" s="2" t="e">
        <v>#N/A</v>
      </c>
      <c r="N129" s="2" t="e">
        <v>#N/A</v>
      </c>
      <c r="O129" s="2" t="e">
        <v>#N/A</v>
      </c>
      <c r="P129" s="2" t="s">
        <v>1548</v>
      </c>
      <c r="Q129" s="2" t="s">
        <v>285</v>
      </c>
      <c r="R129" s="2" t="s">
        <v>285</v>
      </c>
      <c r="S129" s="2">
        <v>43203.0</v>
      </c>
      <c r="T129" s="2" t="s">
        <v>890</v>
      </c>
      <c r="U129" s="2" t="s">
        <v>1290</v>
      </c>
      <c r="V129" s="53">
        <v>1647704.0</v>
      </c>
      <c r="W129" s="53">
        <v>1594155.0</v>
      </c>
      <c r="X129" s="2" t="s">
        <v>1551</v>
      </c>
      <c r="Y129" s="2" t="s">
        <v>1553</v>
      </c>
      <c r="AB129" s="2" t="s">
        <v>1548</v>
      </c>
      <c r="AC129" s="52">
        <v>42319.368055555555</v>
      </c>
      <c r="AD129" s="2" t="s">
        <v>1546</v>
      </c>
      <c r="AE129" s="2" t="s">
        <v>1556</v>
      </c>
      <c r="AF129" s="54" t="s">
        <v>1557</v>
      </c>
    </row>
    <row r="130">
      <c r="A130" s="2">
        <v>129.0</v>
      </c>
      <c r="B130" s="2" t="s">
        <v>1559</v>
      </c>
      <c r="C130" s="2" t="s">
        <v>285</v>
      </c>
      <c r="D130" s="2">
        <v>16.0</v>
      </c>
      <c r="E130" s="2">
        <v>4.0</v>
      </c>
      <c r="F130" s="2">
        <v>12.0</v>
      </c>
      <c r="G130" s="52">
        <v>42330.82638888889</v>
      </c>
      <c r="H130" s="2" t="s">
        <v>1560</v>
      </c>
      <c r="I130" s="2" t="s">
        <v>1561</v>
      </c>
      <c r="J130" s="2" t="s">
        <v>1562</v>
      </c>
      <c r="K130" s="2" t="e">
        <v>#N/A</v>
      </c>
      <c r="L130" s="2" t="e">
        <v>#N/A</v>
      </c>
      <c r="M130" s="2" t="e">
        <v>#N/A</v>
      </c>
      <c r="N130" s="2" t="e">
        <v>#N/A</v>
      </c>
      <c r="O130" s="2" t="e">
        <v>#N/A</v>
      </c>
      <c r="P130" s="2" t="s">
        <v>1563</v>
      </c>
      <c r="Q130" s="2" t="s">
        <v>285</v>
      </c>
      <c r="R130" s="2" t="s">
        <v>285</v>
      </c>
      <c r="S130" s="2">
        <v>87109.0</v>
      </c>
      <c r="T130" s="2" t="s">
        <v>1564</v>
      </c>
      <c r="U130" s="2" t="s">
        <v>1249</v>
      </c>
      <c r="X130" s="2" t="s">
        <v>1565</v>
      </c>
      <c r="Y130" s="2" t="s">
        <v>1566</v>
      </c>
      <c r="AB130" s="2" t="s">
        <v>1563</v>
      </c>
      <c r="AC130" s="52">
        <v>42330.82638888889</v>
      </c>
      <c r="AD130" s="2" t="s">
        <v>1562</v>
      </c>
      <c r="AE130" s="2" t="s">
        <v>1567</v>
      </c>
      <c r="AF130" s="54" t="s">
        <v>1568</v>
      </c>
    </row>
    <row r="131">
      <c r="A131" s="2">
        <v>130.0</v>
      </c>
      <c r="B131" s="2" t="s">
        <v>1569</v>
      </c>
      <c r="C131" s="2" t="s">
        <v>285</v>
      </c>
      <c r="D131" s="2">
        <v>55.0</v>
      </c>
      <c r="E131" s="2">
        <v>18.0</v>
      </c>
      <c r="F131" s="2">
        <v>37.0</v>
      </c>
      <c r="G131" s="52">
        <v>42312.55</v>
      </c>
      <c r="H131" s="2" t="s">
        <v>1570</v>
      </c>
      <c r="I131" s="2" t="s">
        <v>1571</v>
      </c>
      <c r="J131" s="2" t="s">
        <v>1572</v>
      </c>
      <c r="K131" s="2" t="e">
        <v>#N/A</v>
      </c>
      <c r="L131" s="2" t="e">
        <v>#N/A</v>
      </c>
      <c r="M131" s="2" t="e">
        <v>#N/A</v>
      </c>
      <c r="N131" s="2" t="e">
        <v>#N/A</v>
      </c>
      <c r="O131" s="2" t="e">
        <v>#N/A</v>
      </c>
      <c r="P131" s="2" t="s">
        <v>1573</v>
      </c>
      <c r="Q131" s="2" t="s">
        <v>285</v>
      </c>
      <c r="R131" s="2" t="s">
        <v>285</v>
      </c>
      <c r="S131" s="2">
        <v>8873.0</v>
      </c>
      <c r="T131" s="2" t="s">
        <v>1574</v>
      </c>
      <c r="U131" s="2" t="s">
        <v>695</v>
      </c>
      <c r="V131" s="53">
        <v>7512775.0</v>
      </c>
      <c r="W131" s="53">
        <v>6948854.0</v>
      </c>
      <c r="X131" s="2" t="s">
        <v>1575</v>
      </c>
      <c r="Y131" s="2" t="s">
        <v>1576</v>
      </c>
      <c r="AB131" s="2" t="s">
        <v>1573</v>
      </c>
      <c r="AC131" s="52">
        <v>42312.55</v>
      </c>
      <c r="AD131" s="2" t="s">
        <v>1572</v>
      </c>
      <c r="AE131" s="2" t="s">
        <v>1577</v>
      </c>
      <c r="AF131" s="54" t="s">
        <v>1578</v>
      </c>
    </row>
    <row r="132">
      <c r="A132" s="2">
        <v>131.0</v>
      </c>
      <c r="B132" s="2" t="s">
        <v>1579</v>
      </c>
      <c r="C132" s="2" t="s">
        <v>285</v>
      </c>
      <c r="D132" s="2">
        <v>1.0</v>
      </c>
      <c r="E132" s="2">
        <v>0.0</v>
      </c>
      <c r="F132" s="2">
        <v>1.0</v>
      </c>
      <c r="G132" s="52">
        <v>42327.62291666667</v>
      </c>
      <c r="H132" s="2" t="s">
        <v>1580</v>
      </c>
      <c r="I132" s="2" t="s">
        <v>1581</v>
      </c>
      <c r="J132" s="2" t="s">
        <v>1582</v>
      </c>
      <c r="K132" s="2" t="e">
        <v>#N/A</v>
      </c>
      <c r="L132" s="2" t="e">
        <v>#N/A</v>
      </c>
      <c r="M132" s="2" t="e">
        <v>#N/A</v>
      </c>
      <c r="N132" s="2" t="e">
        <v>#N/A</v>
      </c>
      <c r="O132" s="2" t="e">
        <v>#N/A</v>
      </c>
      <c r="P132" s="2" t="s">
        <v>1583</v>
      </c>
      <c r="Q132" s="2" t="s">
        <v>285</v>
      </c>
      <c r="R132" s="2" t="s">
        <v>356</v>
      </c>
      <c r="S132" s="2">
        <v>39404.0</v>
      </c>
      <c r="T132" s="2" t="s">
        <v>1584</v>
      </c>
      <c r="U132" s="2" t="s">
        <v>1585</v>
      </c>
      <c r="X132" s="2" t="s">
        <v>1586</v>
      </c>
      <c r="Y132" s="2" t="s">
        <v>1587</v>
      </c>
      <c r="AB132" s="2" t="s">
        <v>1583</v>
      </c>
      <c r="AC132" s="52">
        <v>42327.62291666667</v>
      </c>
      <c r="AD132" s="2" t="s">
        <v>1582</v>
      </c>
      <c r="AE132" s="2" t="s">
        <v>1588</v>
      </c>
      <c r="AF132" s="54" t="s">
        <v>1589</v>
      </c>
    </row>
    <row r="133">
      <c r="A133" s="2">
        <v>132.0</v>
      </c>
      <c r="B133" s="2" t="s">
        <v>1590</v>
      </c>
      <c r="C133" s="2" t="s">
        <v>285</v>
      </c>
      <c r="D133" s="2">
        <v>1.0</v>
      </c>
      <c r="E133" s="2">
        <v>0.0</v>
      </c>
      <c r="F133" s="2">
        <v>1.0</v>
      </c>
      <c r="G133" s="52">
        <v>42332.288194444445</v>
      </c>
      <c r="H133" s="2" t="s">
        <v>1591</v>
      </c>
      <c r="I133" s="2" t="s">
        <v>1592</v>
      </c>
      <c r="J133" s="2" t="s">
        <v>1593</v>
      </c>
      <c r="K133" s="2" t="e">
        <v>#N/A</v>
      </c>
      <c r="L133" s="2" t="e">
        <v>#N/A</v>
      </c>
      <c r="M133" s="2" t="e">
        <v>#N/A</v>
      </c>
      <c r="N133" s="2" t="e">
        <v>#N/A</v>
      </c>
      <c r="O133" s="2" t="e">
        <v>#N/A</v>
      </c>
      <c r="P133" s="2" t="s">
        <v>1594</v>
      </c>
      <c r="Q133" s="2" t="s">
        <v>285</v>
      </c>
      <c r="R133" s="2" t="s">
        <v>285</v>
      </c>
      <c r="S133" s="2">
        <v>20740.0</v>
      </c>
      <c r="T133" s="2" t="s">
        <v>1595</v>
      </c>
      <c r="U133" s="2" t="s">
        <v>646</v>
      </c>
      <c r="X133" s="2" t="s">
        <v>706</v>
      </c>
      <c r="Y133" s="2" t="s">
        <v>1596</v>
      </c>
      <c r="AB133" s="2" t="s">
        <v>1594</v>
      </c>
      <c r="AC133" s="52">
        <v>42332.288194444445</v>
      </c>
      <c r="AD133" s="2" t="s">
        <v>1593</v>
      </c>
      <c r="AE133" s="2" t="s">
        <v>1597</v>
      </c>
    </row>
    <row r="134">
      <c r="A134" s="2">
        <v>133.0</v>
      </c>
      <c r="B134" s="2" t="s">
        <v>1598</v>
      </c>
      <c r="C134" s="2" t="s">
        <v>285</v>
      </c>
      <c r="D134" s="2">
        <v>85.0</v>
      </c>
      <c r="E134" s="2">
        <v>25.0</v>
      </c>
      <c r="F134" s="2">
        <v>60.0</v>
      </c>
      <c r="G134" s="52">
        <v>42320.39097222222</v>
      </c>
      <c r="H134" s="2" t="s">
        <v>1599</v>
      </c>
      <c r="I134" s="2" t="s">
        <v>1600</v>
      </c>
      <c r="J134" s="2" t="s">
        <v>1601</v>
      </c>
      <c r="K134" s="2" t="e">
        <v>#N/A</v>
      </c>
      <c r="L134" s="2" t="e">
        <v>#N/A</v>
      </c>
      <c r="M134" s="2" t="e">
        <v>#N/A</v>
      </c>
      <c r="N134" s="2" t="e">
        <v>#N/A</v>
      </c>
      <c r="O134" s="2" t="e">
        <v>#N/A</v>
      </c>
      <c r="P134" s="2" t="s">
        <v>1602</v>
      </c>
      <c r="Q134" s="2" t="s">
        <v>285</v>
      </c>
      <c r="R134" s="2" t="s">
        <v>285</v>
      </c>
      <c r="S134" s="2">
        <v>20036.0</v>
      </c>
      <c r="T134" s="2" t="s">
        <v>491</v>
      </c>
      <c r="U134" s="2" t="s">
        <v>597</v>
      </c>
      <c r="V134" s="53">
        <v>3.9094759E7</v>
      </c>
      <c r="W134" s="53">
        <v>1.2539026E7</v>
      </c>
      <c r="X134" s="2" t="s">
        <v>1250</v>
      </c>
      <c r="Y134" s="2" t="s">
        <v>1603</v>
      </c>
      <c r="AB134" s="2" t="s">
        <v>1602</v>
      </c>
      <c r="AC134" s="52">
        <v>42320.39097222222</v>
      </c>
      <c r="AD134" s="2" t="s">
        <v>1601</v>
      </c>
      <c r="AE134" s="2" t="s">
        <v>1604</v>
      </c>
      <c r="AF134" s="54" t="s">
        <v>1605</v>
      </c>
    </row>
    <row r="135">
      <c r="A135" s="2">
        <v>134.0</v>
      </c>
      <c r="B135" s="2" t="s">
        <v>1606</v>
      </c>
      <c r="C135" s="2" t="s">
        <v>285</v>
      </c>
      <c r="D135" s="2">
        <v>4.0</v>
      </c>
      <c r="E135" s="2">
        <v>2.0</v>
      </c>
      <c r="F135" s="2">
        <v>2.0</v>
      </c>
      <c r="G135" s="52">
        <v>42324.51736111111</v>
      </c>
      <c r="H135" s="2" t="s">
        <v>1607</v>
      </c>
      <c r="I135" s="2" t="s">
        <v>1608</v>
      </c>
      <c r="J135" s="2" t="s">
        <v>1609</v>
      </c>
      <c r="K135" s="2" t="e">
        <v>#N/A</v>
      </c>
      <c r="L135" s="2" t="e">
        <v>#N/A</v>
      </c>
      <c r="M135" s="2" t="e">
        <v>#N/A</v>
      </c>
      <c r="N135" s="2" t="e">
        <v>#N/A</v>
      </c>
      <c r="O135" s="2" t="e">
        <v>#N/A</v>
      </c>
      <c r="P135" s="2" t="s">
        <v>1610</v>
      </c>
      <c r="Q135" s="2" t="s">
        <v>285</v>
      </c>
      <c r="R135" s="2" t="s">
        <v>285</v>
      </c>
      <c r="S135" s="2">
        <v>32730.0</v>
      </c>
      <c r="T135" s="2" t="s">
        <v>1611</v>
      </c>
      <c r="U135" s="2" t="s">
        <v>785</v>
      </c>
      <c r="V135" s="53">
        <v>258640.0</v>
      </c>
      <c r="W135" s="53">
        <v>277044.0</v>
      </c>
      <c r="X135" s="2" t="s">
        <v>598</v>
      </c>
      <c r="Y135" s="2" t="s">
        <v>1612</v>
      </c>
      <c r="AB135" s="2" t="s">
        <v>1610</v>
      </c>
      <c r="AC135" s="52">
        <v>42324.51736111111</v>
      </c>
      <c r="AD135" s="2" t="s">
        <v>1609</v>
      </c>
      <c r="AE135" s="2" t="s">
        <v>1613</v>
      </c>
      <c r="AF135" s="54" t="s">
        <v>1614</v>
      </c>
    </row>
    <row r="136">
      <c r="A136" s="2">
        <v>135.0</v>
      </c>
      <c r="B136" s="2" t="s">
        <v>1615</v>
      </c>
      <c r="C136" s="2" t="s">
        <v>285</v>
      </c>
      <c r="D136" s="2">
        <v>2325.0</v>
      </c>
      <c r="E136" s="2">
        <v>335.0</v>
      </c>
      <c r="F136" s="2">
        <v>1990.0</v>
      </c>
      <c r="G136" s="52">
        <v>42312.501388888886</v>
      </c>
      <c r="H136" s="2" t="s">
        <v>1616</v>
      </c>
      <c r="I136" s="2" t="s">
        <v>1617</v>
      </c>
      <c r="J136" s="2" t="s">
        <v>1618</v>
      </c>
      <c r="K136" s="2" t="e">
        <v>#N/A</v>
      </c>
      <c r="L136" s="2" t="e">
        <v>#N/A</v>
      </c>
      <c r="M136" s="2" t="e">
        <v>#N/A</v>
      </c>
      <c r="N136" s="2" t="e">
        <v>#N/A</v>
      </c>
      <c r="O136" s="2" t="e">
        <v>#N/A</v>
      </c>
      <c r="P136" s="2" t="s">
        <v>1619</v>
      </c>
      <c r="Q136" s="2" t="s">
        <v>285</v>
      </c>
      <c r="R136" s="2" t="s">
        <v>285</v>
      </c>
      <c r="S136" s="2">
        <v>33309.0</v>
      </c>
      <c r="T136" s="2" t="s">
        <v>1620</v>
      </c>
      <c r="U136" s="2" t="s">
        <v>785</v>
      </c>
      <c r="X136" s="2" t="s">
        <v>1250</v>
      </c>
      <c r="Y136" s="2" t="s">
        <v>1621</v>
      </c>
      <c r="AB136" s="2" t="s">
        <v>1619</v>
      </c>
      <c r="AC136" s="52">
        <v>42312.501388888886</v>
      </c>
      <c r="AD136" s="2" t="s">
        <v>1618</v>
      </c>
      <c r="AE136" s="2" t="s">
        <v>1622</v>
      </c>
      <c r="AF136" s="54" t="s">
        <v>1623</v>
      </c>
    </row>
    <row r="137">
      <c r="A137" s="2">
        <v>136.0</v>
      </c>
      <c r="B137" s="2" t="s">
        <v>1624</v>
      </c>
      <c r="C137" s="2" t="s">
        <v>285</v>
      </c>
      <c r="D137" s="2">
        <v>1.0</v>
      </c>
      <c r="E137" s="2">
        <v>0.0</v>
      </c>
      <c r="F137" s="2">
        <v>1.0</v>
      </c>
      <c r="G137" s="52">
        <v>42313.63958333333</v>
      </c>
      <c r="H137" s="2" t="s">
        <v>1625</v>
      </c>
      <c r="I137" s="2" t="s">
        <v>1626</v>
      </c>
      <c r="J137" s="2" t="s">
        <v>1627</v>
      </c>
      <c r="K137" s="2" t="e">
        <v>#N/A</v>
      </c>
      <c r="L137" s="2" t="e">
        <v>#N/A</v>
      </c>
      <c r="M137" s="2" t="e">
        <v>#N/A</v>
      </c>
      <c r="N137" s="2" t="e">
        <v>#N/A</v>
      </c>
      <c r="O137" s="2" t="e">
        <v>#N/A</v>
      </c>
      <c r="P137" s="2" t="s">
        <v>1628</v>
      </c>
      <c r="Q137" s="2" t="s">
        <v>285</v>
      </c>
      <c r="R137" s="2" t="s">
        <v>356</v>
      </c>
      <c r="S137" s="2">
        <v>55438.0</v>
      </c>
      <c r="T137" s="2" t="s">
        <v>1629</v>
      </c>
      <c r="U137" s="2" t="s">
        <v>1630</v>
      </c>
      <c r="X137" s="2" t="s">
        <v>598</v>
      </c>
      <c r="Y137" s="2" t="s">
        <v>1631</v>
      </c>
      <c r="AB137" s="2" t="s">
        <v>1628</v>
      </c>
      <c r="AC137" s="52">
        <v>42313.63958333333</v>
      </c>
      <c r="AD137" s="2" t="s">
        <v>1627</v>
      </c>
      <c r="AE137" s="2" t="s">
        <v>1632</v>
      </c>
    </row>
    <row r="138">
      <c r="A138" s="2">
        <v>137.0</v>
      </c>
      <c r="B138" s="2" t="s">
        <v>1633</v>
      </c>
      <c r="C138" s="2" t="s">
        <v>285</v>
      </c>
      <c r="D138" s="2">
        <v>2.0</v>
      </c>
      <c r="E138" s="2">
        <v>0.0</v>
      </c>
      <c r="F138" s="2">
        <v>2.0</v>
      </c>
      <c r="G138" s="52">
        <v>42328.27569444444</v>
      </c>
      <c r="H138" s="2" t="s">
        <v>1634</v>
      </c>
      <c r="I138" s="2" t="s">
        <v>1635</v>
      </c>
      <c r="J138" s="2" t="s">
        <v>1636</v>
      </c>
      <c r="K138" s="2" t="e">
        <v>#N/A</v>
      </c>
      <c r="L138" s="2" t="e">
        <v>#N/A</v>
      </c>
      <c r="M138" s="2" t="e">
        <v>#N/A</v>
      </c>
      <c r="N138" s="2" t="e">
        <v>#N/A</v>
      </c>
      <c r="O138" s="2" t="e">
        <v>#N/A</v>
      </c>
      <c r="P138" s="2" t="s">
        <v>1637</v>
      </c>
      <c r="Q138" s="2" t="s">
        <v>285</v>
      </c>
      <c r="R138" s="2" t="s">
        <v>285</v>
      </c>
      <c r="S138" s="2">
        <v>18062.0</v>
      </c>
      <c r="T138" s="2" t="s">
        <v>1638</v>
      </c>
      <c r="U138" s="2" t="s">
        <v>330</v>
      </c>
      <c r="V138" s="53">
        <v>292877.0</v>
      </c>
      <c r="W138" s="53">
        <v>281028.0</v>
      </c>
      <c r="X138" s="2" t="s">
        <v>1461</v>
      </c>
      <c r="Y138" s="2" t="s">
        <v>1639</v>
      </c>
      <c r="AB138" s="2" t="s">
        <v>1637</v>
      </c>
      <c r="AC138" s="52">
        <v>42328.27569444444</v>
      </c>
      <c r="AD138" s="2" t="s">
        <v>1636</v>
      </c>
      <c r="AE138" s="2" t="s">
        <v>1640</v>
      </c>
      <c r="AF138" s="54" t="s">
        <v>1641</v>
      </c>
    </row>
    <row r="139">
      <c r="A139" s="2">
        <v>138.0</v>
      </c>
      <c r="B139" s="2" t="s">
        <v>1642</v>
      </c>
      <c r="C139" s="2" t="s">
        <v>285</v>
      </c>
      <c r="D139" s="2">
        <v>43.0</v>
      </c>
      <c r="E139" s="2">
        <v>14.0</v>
      </c>
      <c r="F139" s="2">
        <v>29.0</v>
      </c>
      <c r="G139" s="52">
        <v>42323.645833333336</v>
      </c>
      <c r="H139" s="2" t="s">
        <v>1643</v>
      </c>
      <c r="I139" s="2" t="s">
        <v>1644</v>
      </c>
      <c r="J139" s="2" t="s">
        <v>1645</v>
      </c>
      <c r="K139" s="2" t="e">
        <v>#N/A</v>
      </c>
      <c r="L139" s="2" t="e">
        <v>#N/A</v>
      </c>
      <c r="M139" s="2" t="e">
        <v>#N/A</v>
      </c>
      <c r="N139" s="2" t="e">
        <v>#N/A</v>
      </c>
      <c r="O139" s="2" t="e">
        <v>#N/A</v>
      </c>
      <c r="P139" s="2" t="s">
        <v>1646</v>
      </c>
      <c r="Q139" s="2" t="s">
        <v>285</v>
      </c>
      <c r="R139" s="2" t="s">
        <v>356</v>
      </c>
      <c r="S139" s="2">
        <v>34749.0</v>
      </c>
      <c r="T139" s="2" t="s">
        <v>1647</v>
      </c>
      <c r="U139" s="2" t="s">
        <v>785</v>
      </c>
      <c r="X139" s="2" t="s">
        <v>696</v>
      </c>
      <c r="Y139" s="2" t="s">
        <v>1648</v>
      </c>
      <c r="AB139" s="2" t="s">
        <v>1646</v>
      </c>
      <c r="AC139" s="52">
        <v>42323.645833333336</v>
      </c>
      <c r="AD139" s="2" t="s">
        <v>1645</v>
      </c>
      <c r="AE139" s="2" t="s">
        <v>1649</v>
      </c>
      <c r="AF139" s="54" t="s">
        <v>1650</v>
      </c>
    </row>
    <row r="140">
      <c r="A140" s="2">
        <v>139.0</v>
      </c>
      <c r="B140" s="2" t="s">
        <v>1651</v>
      </c>
      <c r="C140" s="2" t="s">
        <v>285</v>
      </c>
      <c r="D140" s="2">
        <v>4.0</v>
      </c>
      <c r="E140" s="2">
        <v>1.0</v>
      </c>
      <c r="F140" s="2">
        <v>3.0</v>
      </c>
      <c r="G140" s="52">
        <v>42312.447916666664</v>
      </c>
      <c r="H140" s="2" t="s">
        <v>1652</v>
      </c>
      <c r="I140" s="2" t="s">
        <v>1653</v>
      </c>
      <c r="J140" s="2" t="s">
        <v>1654</v>
      </c>
      <c r="K140" s="2" t="e">
        <v>#N/A</v>
      </c>
      <c r="L140" s="2" t="e">
        <v>#N/A</v>
      </c>
      <c r="M140" s="2" t="e">
        <v>#N/A</v>
      </c>
      <c r="N140" s="2" t="e">
        <v>#N/A</v>
      </c>
      <c r="O140" s="2" t="e">
        <v>#N/A</v>
      </c>
      <c r="P140" s="2" t="s">
        <v>1655</v>
      </c>
      <c r="Q140" s="2" t="s">
        <v>285</v>
      </c>
      <c r="R140" s="2" t="s">
        <v>285</v>
      </c>
      <c r="S140" s="2">
        <v>92093.0</v>
      </c>
      <c r="T140" s="2" t="s">
        <v>1656</v>
      </c>
      <c r="U140" s="2" t="s">
        <v>319</v>
      </c>
      <c r="X140" s="2" t="s">
        <v>1657</v>
      </c>
      <c r="Y140" s="2" t="s">
        <v>1658</v>
      </c>
      <c r="AB140" s="2" t="s">
        <v>1655</v>
      </c>
      <c r="AC140" s="52">
        <v>42312.447916666664</v>
      </c>
      <c r="AD140" s="2" t="s">
        <v>1654</v>
      </c>
      <c r="AE140" s="2" t="s">
        <v>1659</v>
      </c>
      <c r="AF140" s="54" t="s">
        <v>1660</v>
      </c>
    </row>
    <row r="141">
      <c r="A141" s="2">
        <v>140.0</v>
      </c>
      <c r="B141" s="2" t="s">
        <v>1661</v>
      </c>
      <c r="C141" s="2" t="s">
        <v>285</v>
      </c>
      <c r="D141" s="2">
        <v>0.0</v>
      </c>
      <c r="E141" s="2">
        <v>0.0</v>
      </c>
      <c r="F141" s="2">
        <v>0.0</v>
      </c>
      <c r="G141" s="52">
        <v>42318.48333333333</v>
      </c>
      <c r="H141" s="2" t="s">
        <v>1662</v>
      </c>
      <c r="I141" s="2" t="s">
        <v>1663</v>
      </c>
      <c r="J141" s="2" t="s">
        <v>1664</v>
      </c>
      <c r="K141" s="2" t="e">
        <v>#N/A</v>
      </c>
      <c r="L141" s="2" t="e">
        <v>#N/A</v>
      </c>
      <c r="M141" s="2" t="e">
        <v>#N/A</v>
      </c>
      <c r="N141" s="2" t="e">
        <v>#N/A</v>
      </c>
      <c r="O141" s="2" t="e">
        <v>#N/A</v>
      </c>
      <c r="P141" s="2" t="s">
        <v>1665</v>
      </c>
      <c r="Q141" s="2" t="s">
        <v>285</v>
      </c>
      <c r="R141" s="2" t="s">
        <v>356</v>
      </c>
      <c r="S141" s="2">
        <v>21093.0</v>
      </c>
      <c r="T141" s="2" t="s">
        <v>1666</v>
      </c>
      <c r="U141" s="2" t="s">
        <v>646</v>
      </c>
      <c r="V141" s="53">
        <v>3302536.0</v>
      </c>
      <c r="W141" s="53">
        <v>3165278.0</v>
      </c>
      <c r="X141" s="2" t="s">
        <v>1667</v>
      </c>
      <c r="Y141" s="2" t="s">
        <v>1668</v>
      </c>
      <c r="AB141" s="2" t="s">
        <v>1665</v>
      </c>
      <c r="AC141" s="52">
        <v>42318.48333333333</v>
      </c>
      <c r="AD141" s="2" t="s">
        <v>1664</v>
      </c>
      <c r="AE141" s="2" t="s">
        <v>1669</v>
      </c>
      <c r="AF141" s="54" t="s">
        <v>1670</v>
      </c>
    </row>
    <row r="142">
      <c r="A142" s="2">
        <v>141.0</v>
      </c>
      <c r="B142" s="2" t="s">
        <v>1661</v>
      </c>
      <c r="C142" s="2" t="s">
        <v>285</v>
      </c>
      <c r="D142" s="2">
        <v>1.0</v>
      </c>
      <c r="E142" s="2">
        <v>0.0</v>
      </c>
      <c r="F142" s="2">
        <v>1.0</v>
      </c>
      <c r="G142" s="52">
        <v>42318.50347222222</v>
      </c>
      <c r="H142" s="2" t="s">
        <v>1671</v>
      </c>
      <c r="I142" s="2" t="s">
        <v>1663</v>
      </c>
      <c r="J142" s="2" t="s">
        <v>1672</v>
      </c>
      <c r="K142" s="2" t="e">
        <v>#N/A</v>
      </c>
      <c r="L142" s="2" t="e">
        <v>#N/A</v>
      </c>
      <c r="M142" s="2" t="e">
        <v>#N/A</v>
      </c>
      <c r="N142" s="2" t="e">
        <v>#N/A</v>
      </c>
      <c r="O142" s="2" t="e">
        <v>#N/A</v>
      </c>
      <c r="P142" s="2" t="s">
        <v>1674</v>
      </c>
      <c r="Q142" s="2" t="s">
        <v>285</v>
      </c>
      <c r="R142" s="2" t="s">
        <v>356</v>
      </c>
      <c r="S142" s="2">
        <v>21093.0</v>
      </c>
      <c r="T142" s="2" t="s">
        <v>1666</v>
      </c>
      <c r="U142" s="2" t="s">
        <v>646</v>
      </c>
      <c r="V142" s="53">
        <v>3302536.0</v>
      </c>
      <c r="W142" s="53">
        <v>3165278.0</v>
      </c>
      <c r="X142" s="2" t="s">
        <v>1667</v>
      </c>
      <c r="Y142" s="2" t="s">
        <v>1678</v>
      </c>
      <c r="AB142" s="2" t="s">
        <v>1674</v>
      </c>
      <c r="AC142" s="52">
        <v>42318.50347222222</v>
      </c>
      <c r="AD142" s="2" t="s">
        <v>1672</v>
      </c>
      <c r="AE142" s="2" t="s">
        <v>1681</v>
      </c>
    </row>
    <row r="143">
      <c r="A143" s="2">
        <v>142.0</v>
      </c>
      <c r="B143" s="2" t="s">
        <v>1661</v>
      </c>
      <c r="C143" s="2" t="s">
        <v>285</v>
      </c>
      <c r="D143" s="2">
        <v>41.0</v>
      </c>
      <c r="E143" s="2">
        <v>6.0</v>
      </c>
      <c r="F143" s="2">
        <v>35.0</v>
      </c>
      <c r="G143" s="52">
        <v>42318.563888888886</v>
      </c>
      <c r="H143" s="2" t="s">
        <v>1682</v>
      </c>
      <c r="I143" s="2" t="s">
        <v>1663</v>
      </c>
      <c r="J143" s="2" t="s">
        <v>1683</v>
      </c>
      <c r="K143" s="2" t="e">
        <v>#N/A</v>
      </c>
      <c r="L143" s="2" t="e">
        <v>#N/A</v>
      </c>
      <c r="M143" s="2" t="e">
        <v>#N/A</v>
      </c>
      <c r="N143" s="2" t="e">
        <v>#N/A</v>
      </c>
      <c r="O143" s="2" t="e">
        <v>#N/A</v>
      </c>
      <c r="P143" s="2" t="s">
        <v>1684</v>
      </c>
      <c r="Q143" s="2" t="s">
        <v>285</v>
      </c>
      <c r="R143" s="2" t="s">
        <v>356</v>
      </c>
      <c r="S143" s="2">
        <v>21093.0</v>
      </c>
      <c r="T143" s="2" t="s">
        <v>1666</v>
      </c>
      <c r="U143" s="2" t="s">
        <v>646</v>
      </c>
      <c r="V143" s="53">
        <v>3302536.0</v>
      </c>
      <c r="W143" s="53">
        <v>3165278.0</v>
      </c>
      <c r="X143" s="2" t="s">
        <v>1667</v>
      </c>
      <c r="Y143" s="2" t="s">
        <v>1685</v>
      </c>
      <c r="AB143" s="2" t="s">
        <v>1684</v>
      </c>
      <c r="AC143" s="52">
        <v>42318.563888888886</v>
      </c>
      <c r="AD143" s="2" t="s">
        <v>1683</v>
      </c>
      <c r="AE143" s="2" t="s">
        <v>1686</v>
      </c>
      <c r="AF143" s="54" t="s">
        <v>1688</v>
      </c>
    </row>
    <row r="144">
      <c r="A144" s="2">
        <v>143.0</v>
      </c>
      <c r="B144" s="2" t="s">
        <v>1661</v>
      </c>
      <c r="C144" s="2" t="s">
        <v>285</v>
      </c>
      <c r="D144" s="2">
        <v>68.0</v>
      </c>
      <c r="E144" s="2">
        <v>20.0</v>
      </c>
      <c r="F144" s="2">
        <v>48.0</v>
      </c>
      <c r="G144" s="52">
        <v>42319.42222222222</v>
      </c>
      <c r="H144" s="2" t="s">
        <v>1689</v>
      </c>
      <c r="I144" s="2" t="s">
        <v>1663</v>
      </c>
      <c r="J144" s="2" t="s">
        <v>1690</v>
      </c>
      <c r="K144" s="2" t="e">
        <v>#N/A</v>
      </c>
      <c r="L144" s="2" t="e">
        <v>#N/A</v>
      </c>
      <c r="M144" s="2" t="e">
        <v>#N/A</v>
      </c>
      <c r="N144" s="2" t="e">
        <v>#N/A</v>
      </c>
      <c r="O144" s="2" t="e">
        <v>#N/A</v>
      </c>
      <c r="P144" s="2" t="s">
        <v>1691</v>
      </c>
      <c r="Q144" s="2" t="s">
        <v>285</v>
      </c>
      <c r="R144" s="2" t="s">
        <v>285</v>
      </c>
      <c r="S144" s="2">
        <v>21093.0</v>
      </c>
      <c r="T144" s="2" t="s">
        <v>1666</v>
      </c>
      <c r="U144" s="2" t="s">
        <v>646</v>
      </c>
      <c r="V144" s="53">
        <v>3302536.0</v>
      </c>
      <c r="W144" s="53">
        <v>3165278.0</v>
      </c>
      <c r="X144" s="2" t="s">
        <v>1667</v>
      </c>
      <c r="Y144" s="2" t="s">
        <v>1692</v>
      </c>
      <c r="AB144" s="2" t="s">
        <v>1691</v>
      </c>
      <c r="AC144" s="52">
        <v>42319.42222222222</v>
      </c>
      <c r="AD144" s="2" t="s">
        <v>1690</v>
      </c>
      <c r="AE144" s="2" t="s">
        <v>1693</v>
      </c>
    </row>
    <row r="145">
      <c r="A145" s="2">
        <v>144.0</v>
      </c>
      <c r="B145" s="2" t="s">
        <v>1661</v>
      </c>
      <c r="C145" s="2" t="s">
        <v>285</v>
      </c>
      <c r="D145" s="2">
        <v>2.0</v>
      </c>
      <c r="E145" s="2">
        <v>0.0</v>
      </c>
      <c r="F145" s="2">
        <v>2.0</v>
      </c>
      <c r="G145" s="52">
        <v>42328.41180555556</v>
      </c>
      <c r="H145" s="2" t="s">
        <v>1694</v>
      </c>
      <c r="I145" s="2" t="s">
        <v>1663</v>
      </c>
      <c r="J145" s="2" t="s">
        <v>1695</v>
      </c>
      <c r="K145" s="2" t="e">
        <v>#N/A</v>
      </c>
      <c r="L145" s="2" t="e">
        <v>#N/A</v>
      </c>
      <c r="M145" s="2" t="e">
        <v>#N/A</v>
      </c>
      <c r="N145" s="2" t="e">
        <v>#N/A</v>
      </c>
      <c r="O145" s="2" t="e">
        <v>#N/A</v>
      </c>
      <c r="P145" s="2" t="s">
        <v>1696</v>
      </c>
      <c r="Q145" s="2" t="s">
        <v>285</v>
      </c>
      <c r="R145" s="2" t="s">
        <v>356</v>
      </c>
      <c r="S145" s="2">
        <v>21093.0</v>
      </c>
      <c r="T145" s="2" t="s">
        <v>1666</v>
      </c>
      <c r="U145" s="2" t="s">
        <v>646</v>
      </c>
      <c r="V145" s="53">
        <v>3302536.0</v>
      </c>
      <c r="W145" s="53">
        <v>3165278.0</v>
      </c>
      <c r="X145" s="2" t="s">
        <v>1667</v>
      </c>
      <c r="Y145" s="2" t="s">
        <v>1697</v>
      </c>
      <c r="AB145" s="2" t="s">
        <v>1696</v>
      </c>
      <c r="AC145" s="52">
        <v>42328.41180555556</v>
      </c>
      <c r="AD145" s="2" t="s">
        <v>1695</v>
      </c>
      <c r="AE145" s="2" t="s">
        <v>1698</v>
      </c>
      <c r="AF145" s="54" t="s">
        <v>1699</v>
      </c>
    </row>
    <row r="146">
      <c r="A146" s="2">
        <v>145.0</v>
      </c>
      <c r="B146" s="2" t="s">
        <v>1661</v>
      </c>
      <c r="C146" s="2" t="s">
        <v>285</v>
      </c>
      <c r="D146" s="2">
        <v>5.0</v>
      </c>
      <c r="E146" s="2">
        <v>0.0</v>
      </c>
      <c r="F146" s="2">
        <v>5.0</v>
      </c>
      <c r="G146" s="52">
        <v>42331.57013888889</v>
      </c>
      <c r="H146" s="2" t="s">
        <v>1700</v>
      </c>
      <c r="I146" s="2" t="s">
        <v>1663</v>
      </c>
      <c r="J146" s="2" t="s">
        <v>1701</v>
      </c>
      <c r="K146" s="2" t="e">
        <v>#N/A</v>
      </c>
      <c r="L146" s="2" t="e">
        <v>#N/A</v>
      </c>
      <c r="M146" s="2" t="e">
        <v>#N/A</v>
      </c>
      <c r="N146" s="2" t="e">
        <v>#N/A</v>
      </c>
      <c r="O146" s="2" t="e">
        <v>#N/A</v>
      </c>
      <c r="P146" s="2" t="s">
        <v>1702</v>
      </c>
      <c r="Q146" s="2" t="s">
        <v>285</v>
      </c>
      <c r="R146" s="2" t="s">
        <v>356</v>
      </c>
      <c r="S146" s="2">
        <v>21093.0</v>
      </c>
      <c r="T146" s="2" t="s">
        <v>1666</v>
      </c>
      <c r="U146" s="2" t="s">
        <v>646</v>
      </c>
      <c r="V146" s="53">
        <v>3302536.0</v>
      </c>
      <c r="W146" s="53">
        <v>3165278.0</v>
      </c>
      <c r="X146" s="2" t="s">
        <v>1667</v>
      </c>
      <c r="Y146" s="2" t="s">
        <v>1703</v>
      </c>
      <c r="AB146" s="2" t="s">
        <v>1702</v>
      </c>
      <c r="AC146" s="52">
        <v>42331.57013888889</v>
      </c>
      <c r="AD146" s="2" t="s">
        <v>1701</v>
      </c>
      <c r="AE146" s="2" t="s">
        <v>1704</v>
      </c>
      <c r="AF146" s="54" t="s">
        <v>1705</v>
      </c>
    </row>
    <row r="147">
      <c r="A147" s="2">
        <v>146.0</v>
      </c>
      <c r="B147" s="2" t="s">
        <v>1706</v>
      </c>
      <c r="C147" s="2" t="s">
        <v>285</v>
      </c>
      <c r="D147" s="2">
        <v>21.0</v>
      </c>
      <c r="E147" s="2">
        <v>3.0</v>
      </c>
      <c r="F147" s="2">
        <v>18.0</v>
      </c>
      <c r="G147" s="52">
        <v>42329.552083333336</v>
      </c>
      <c r="H147" s="2" t="s">
        <v>1707</v>
      </c>
      <c r="I147" s="2" t="s">
        <v>1708</v>
      </c>
      <c r="J147" s="2" t="s">
        <v>1709</v>
      </c>
      <c r="K147" s="2" t="e">
        <v>#N/A</v>
      </c>
      <c r="L147" s="2" t="e">
        <v>#N/A</v>
      </c>
      <c r="M147" s="2" t="e">
        <v>#N/A</v>
      </c>
      <c r="N147" s="2" t="e">
        <v>#N/A</v>
      </c>
      <c r="O147" s="2" t="e">
        <v>#N/A</v>
      </c>
      <c r="P147" s="2" t="s">
        <v>1710</v>
      </c>
      <c r="Q147" s="2" t="s">
        <v>285</v>
      </c>
      <c r="R147" s="2" t="s">
        <v>285</v>
      </c>
      <c r="S147" s="2">
        <v>22205.0</v>
      </c>
      <c r="T147" s="2" t="s">
        <v>1711</v>
      </c>
      <c r="U147" s="2" t="s">
        <v>470</v>
      </c>
      <c r="V147" s="53">
        <v>560780.0</v>
      </c>
      <c r="W147" s="53">
        <v>357061.0</v>
      </c>
      <c r="X147" s="2" t="s">
        <v>1712</v>
      </c>
      <c r="Y147" s="2" t="s">
        <v>1713</v>
      </c>
      <c r="AB147" s="2" t="s">
        <v>1710</v>
      </c>
      <c r="AC147" s="52">
        <v>42329.552083333336</v>
      </c>
      <c r="AD147" s="2" t="s">
        <v>1709</v>
      </c>
      <c r="AE147" s="2" t="s">
        <v>1714</v>
      </c>
      <c r="AF147" s="54" t="s">
        <v>1715</v>
      </c>
    </row>
    <row r="148">
      <c r="A148" s="2">
        <v>147.0</v>
      </c>
      <c r="B148" s="2" t="s">
        <v>1706</v>
      </c>
      <c r="C148" s="2" t="s">
        <v>285</v>
      </c>
      <c r="D148" s="2">
        <v>25.0</v>
      </c>
      <c r="E148" s="2">
        <v>2.0</v>
      </c>
      <c r="F148" s="2">
        <v>23.0</v>
      </c>
      <c r="G148" s="52">
        <v>42329.597916666666</v>
      </c>
      <c r="H148" s="2" t="s">
        <v>1707</v>
      </c>
      <c r="I148" s="2" t="s">
        <v>1708</v>
      </c>
      <c r="J148" s="2" t="s">
        <v>1716</v>
      </c>
      <c r="K148" s="2" t="e">
        <v>#N/A</v>
      </c>
      <c r="L148" s="2" t="e">
        <v>#N/A</v>
      </c>
      <c r="M148" s="2" t="e">
        <v>#N/A</v>
      </c>
      <c r="N148" s="2" t="e">
        <v>#N/A</v>
      </c>
      <c r="O148" s="2" t="e">
        <v>#N/A</v>
      </c>
      <c r="P148" s="2" t="s">
        <v>1717</v>
      </c>
      <c r="Q148" s="2" t="s">
        <v>285</v>
      </c>
      <c r="R148" s="2" t="s">
        <v>285</v>
      </c>
      <c r="S148" s="2">
        <v>22205.0</v>
      </c>
      <c r="T148" s="2" t="s">
        <v>1711</v>
      </c>
      <c r="U148" s="2" t="s">
        <v>470</v>
      </c>
      <c r="V148" s="53">
        <v>560780.0</v>
      </c>
      <c r="W148" s="53">
        <v>357061.0</v>
      </c>
      <c r="X148" s="2" t="s">
        <v>1712</v>
      </c>
      <c r="Y148" s="2" t="s">
        <v>1718</v>
      </c>
      <c r="AB148" s="2" t="s">
        <v>1717</v>
      </c>
      <c r="AC148" s="52">
        <v>42329.597916666666</v>
      </c>
      <c r="AD148" s="2" t="s">
        <v>1716</v>
      </c>
      <c r="AE148" s="2" t="s">
        <v>1719</v>
      </c>
      <c r="AF148" s="54" t="s">
        <v>1720</v>
      </c>
    </row>
    <row r="149">
      <c r="A149" s="2">
        <v>148.0</v>
      </c>
      <c r="B149" s="2" t="s">
        <v>1706</v>
      </c>
      <c r="C149" s="2" t="s">
        <v>285</v>
      </c>
      <c r="D149" s="2">
        <v>27.0</v>
      </c>
      <c r="E149" s="2">
        <v>6.0</v>
      </c>
      <c r="F149" s="2">
        <v>21.0</v>
      </c>
      <c r="G149" s="52">
        <v>42330.72708333333</v>
      </c>
      <c r="H149" s="2" t="s">
        <v>1721</v>
      </c>
      <c r="I149" s="2" t="s">
        <v>1708</v>
      </c>
      <c r="J149" s="2" t="s">
        <v>1722</v>
      </c>
      <c r="K149" s="2" t="e">
        <v>#N/A</v>
      </c>
      <c r="L149" s="2" t="e">
        <v>#N/A</v>
      </c>
      <c r="M149" s="2" t="e">
        <v>#N/A</v>
      </c>
      <c r="N149" s="2" t="e">
        <v>#N/A</v>
      </c>
      <c r="O149" s="2" t="e">
        <v>#N/A</v>
      </c>
      <c r="P149" s="2" t="s">
        <v>1723</v>
      </c>
      <c r="Q149" s="2" t="s">
        <v>285</v>
      </c>
      <c r="R149" s="2" t="s">
        <v>285</v>
      </c>
      <c r="S149" s="2">
        <v>22205.0</v>
      </c>
      <c r="T149" s="2" t="s">
        <v>1711</v>
      </c>
      <c r="U149" s="2" t="s">
        <v>470</v>
      </c>
      <c r="V149" s="53">
        <v>560780.0</v>
      </c>
      <c r="W149" s="53">
        <v>357061.0</v>
      </c>
      <c r="X149" s="2" t="s">
        <v>1712</v>
      </c>
      <c r="Y149" s="2" t="s">
        <v>1724</v>
      </c>
      <c r="AB149" s="2" t="s">
        <v>1723</v>
      </c>
      <c r="AC149" s="52">
        <v>42330.72708333333</v>
      </c>
      <c r="AD149" s="2" t="s">
        <v>1722</v>
      </c>
      <c r="AE149" s="2" t="s">
        <v>1725</v>
      </c>
      <c r="AF149" s="54" t="s">
        <v>1726</v>
      </c>
    </row>
    <row r="150">
      <c r="A150" s="2">
        <v>149.0</v>
      </c>
      <c r="B150" s="2" t="s">
        <v>1727</v>
      </c>
      <c r="C150" s="2" t="s">
        <v>285</v>
      </c>
      <c r="D150" s="2">
        <v>1140.0</v>
      </c>
      <c r="E150" s="2">
        <v>223.0</v>
      </c>
      <c r="F150" s="2">
        <v>917.0</v>
      </c>
      <c r="G150" s="52">
        <v>42318.72152777778</v>
      </c>
      <c r="H150" s="2" t="s">
        <v>1728</v>
      </c>
      <c r="I150" s="2" t="s">
        <v>1729</v>
      </c>
      <c r="J150" s="2" t="s">
        <v>1730</v>
      </c>
      <c r="K150" s="2" t="s">
        <v>264</v>
      </c>
      <c r="L150" s="2" t="s">
        <v>1731</v>
      </c>
      <c r="M150" s="2">
        <v>0.0</v>
      </c>
      <c r="N150" s="2">
        <v>0.0</v>
      </c>
      <c r="O150" s="2" t="s">
        <v>1732</v>
      </c>
      <c r="P150" s="2" t="s">
        <v>1733</v>
      </c>
      <c r="Q150" s="2" t="s">
        <v>285</v>
      </c>
      <c r="R150" s="2" t="s">
        <v>285</v>
      </c>
      <c r="S150" s="2">
        <v>98116.0</v>
      </c>
      <c r="T150" s="2" t="s">
        <v>1734</v>
      </c>
      <c r="U150" s="2" t="s">
        <v>291</v>
      </c>
      <c r="X150" s="2" t="s">
        <v>598</v>
      </c>
      <c r="Y150" s="2" t="s">
        <v>1735</v>
      </c>
      <c r="AB150" s="2" t="s">
        <v>1733</v>
      </c>
      <c r="AC150" s="52">
        <v>42318.72152777778</v>
      </c>
      <c r="AD150" s="2" t="s">
        <v>1730</v>
      </c>
      <c r="AE150" s="2" t="s">
        <v>1736</v>
      </c>
      <c r="AF150" s="54" t="s">
        <v>1737</v>
      </c>
    </row>
    <row r="151">
      <c r="A151" s="2">
        <v>150.0</v>
      </c>
      <c r="B151" s="2" t="s">
        <v>1738</v>
      </c>
      <c r="C151" s="2" t="s">
        <v>285</v>
      </c>
      <c r="D151" s="2">
        <v>27.0</v>
      </c>
      <c r="E151" s="2">
        <v>4.0</v>
      </c>
      <c r="F151" s="2">
        <v>23.0</v>
      </c>
      <c r="G151" s="52">
        <v>42326.43819444445</v>
      </c>
      <c r="H151" s="2" t="s">
        <v>1739</v>
      </c>
      <c r="I151" s="2" t="s">
        <v>1740</v>
      </c>
      <c r="J151" s="2" t="s">
        <v>1741</v>
      </c>
      <c r="K151" s="2" t="e">
        <v>#N/A</v>
      </c>
      <c r="L151" s="2" t="e">
        <v>#N/A</v>
      </c>
      <c r="M151" s="2" t="e">
        <v>#N/A</v>
      </c>
      <c r="N151" s="2" t="e">
        <v>#N/A</v>
      </c>
      <c r="O151" s="2" t="e">
        <v>#N/A</v>
      </c>
      <c r="P151" s="2" t="s">
        <v>1742</v>
      </c>
      <c r="Q151" s="2" t="s">
        <v>285</v>
      </c>
      <c r="R151" s="2" t="s">
        <v>356</v>
      </c>
      <c r="S151" s="2">
        <v>96817.0</v>
      </c>
      <c r="T151" s="2" t="s">
        <v>1743</v>
      </c>
      <c r="U151" s="2" t="s">
        <v>1744</v>
      </c>
      <c r="V151" s="53">
        <v>3340507.0</v>
      </c>
      <c r="W151" s="53">
        <v>3530991.0</v>
      </c>
      <c r="X151" s="2" t="s">
        <v>1745</v>
      </c>
      <c r="Y151" s="2" t="s">
        <v>1746</v>
      </c>
      <c r="AB151" s="2" t="s">
        <v>1742</v>
      </c>
      <c r="AC151" s="52">
        <v>42326.43819444445</v>
      </c>
      <c r="AD151" s="2" t="s">
        <v>1741</v>
      </c>
      <c r="AE151" s="2" t="s">
        <v>1747</v>
      </c>
    </row>
    <row r="152">
      <c r="A152" s="2">
        <v>151.0</v>
      </c>
      <c r="B152" s="2" t="s">
        <v>1748</v>
      </c>
      <c r="C152" s="2" t="s">
        <v>285</v>
      </c>
      <c r="D152" s="2">
        <v>107.0</v>
      </c>
      <c r="E152" s="2">
        <v>37.0</v>
      </c>
      <c r="F152" s="2">
        <v>70.0</v>
      </c>
      <c r="G152" s="52">
        <v>42324.45486111111</v>
      </c>
      <c r="H152" s="2" t="s">
        <v>1749</v>
      </c>
      <c r="I152" s="2" t="s">
        <v>1750</v>
      </c>
      <c r="J152" s="2" t="s">
        <v>1751</v>
      </c>
      <c r="K152" s="2">
        <v>-1.0</v>
      </c>
      <c r="L152" s="2">
        <v>0.0</v>
      </c>
      <c r="M152" s="2">
        <v>0.0</v>
      </c>
      <c r="N152" s="2" t="s">
        <v>1752</v>
      </c>
      <c r="O152" s="2" t="s">
        <v>1753</v>
      </c>
      <c r="P152" s="2" t="s">
        <v>1754</v>
      </c>
      <c r="Q152" s="2" t="s">
        <v>285</v>
      </c>
      <c r="R152" s="2" t="s">
        <v>356</v>
      </c>
      <c r="S152" s="2">
        <v>97352.0</v>
      </c>
      <c r="T152" s="2" t="s">
        <v>1755</v>
      </c>
      <c r="U152" s="2" t="s">
        <v>727</v>
      </c>
      <c r="X152" s="2" t="s">
        <v>1756</v>
      </c>
      <c r="Y152" s="2" t="s">
        <v>1757</v>
      </c>
      <c r="AB152" s="2" t="s">
        <v>1754</v>
      </c>
      <c r="AC152" s="52">
        <v>42324.45486111111</v>
      </c>
      <c r="AD152" s="2" t="s">
        <v>1751</v>
      </c>
      <c r="AE152" s="2" t="s">
        <v>1758</v>
      </c>
      <c r="AF152" s="54" t="s">
        <v>1759</v>
      </c>
    </row>
    <row r="153">
      <c r="A153" s="2">
        <v>152.0</v>
      </c>
      <c r="B153" s="2" t="s">
        <v>1760</v>
      </c>
      <c r="C153" s="2" t="s">
        <v>285</v>
      </c>
      <c r="D153" s="2">
        <v>2.0</v>
      </c>
      <c r="E153" s="2">
        <v>0.0</v>
      </c>
      <c r="F153" s="2">
        <v>2.0</v>
      </c>
      <c r="G153" s="52">
        <v>42311.47777777778</v>
      </c>
      <c r="H153" s="2" t="s">
        <v>1761</v>
      </c>
      <c r="I153" s="2" t="s">
        <v>1762</v>
      </c>
      <c r="J153" s="2" t="s">
        <v>1763</v>
      </c>
      <c r="K153" s="2" t="e">
        <v>#N/A</v>
      </c>
      <c r="L153" s="2" t="e">
        <v>#N/A</v>
      </c>
      <c r="M153" s="2" t="e">
        <v>#N/A</v>
      </c>
      <c r="N153" s="2" t="e">
        <v>#N/A</v>
      </c>
      <c r="O153" s="2" t="e">
        <v>#N/A</v>
      </c>
      <c r="P153" s="2" t="s">
        <v>1764</v>
      </c>
      <c r="Q153" s="2" t="s">
        <v>285</v>
      </c>
      <c r="R153" s="2" t="s">
        <v>285</v>
      </c>
      <c r="S153" s="2">
        <v>98642.0</v>
      </c>
      <c r="T153" s="2" t="s">
        <v>1765</v>
      </c>
      <c r="U153" s="2" t="s">
        <v>291</v>
      </c>
      <c r="V153" s="53">
        <v>181665.0</v>
      </c>
      <c r="W153" s="53">
        <v>185784.0</v>
      </c>
      <c r="X153" s="2" t="s">
        <v>1766</v>
      </c>
      <c r="Y153" s="2" t="s">
        <v>1767</v>
      </c>
      <c r="AB153" s="2" t="s">
        <v>1764</v>
      </c>
      <c r="AC153" s="52">
        <v>42311.47777777778</v>
      </c>
      <c r="AD153" s="2" t="s">
        <v>1763</v>
      </c>
      <c r="AE153" s="2" t="s">
        <v>1768</v>
      </c>
      <c r="AF153" s="54" t="s">
        <v>1769</v>
      </c>
    </row>
    <row r="154">
      <c r="A154" s="2">
        <v>153.0</v>
      </c>
      <c r="B154" s="2" t="s">
        <v>1770</v>
      </c>
      <c r="C154" s="2" t="s">
        <v>285</v>
      </c>
      <c r="D154" s="2">
        <v>73.0</v>
      </c>
      <c r="E154" s="2">
        <v>7.0</v>
      </c>
      <c r="F154" s="2">
        <v>66.0</v>
      </c>
      <c r="G154" s="52">
        <v>42312.39513888889</v>
      </c>
      <c r="H154" s="2" t="s">
        <v>1771</v>
      </c>
      <c r="I154" s="2" t="s">
        <v>1772</v>
      </c>
      <c r="J154" s="2" t="s">
        <v>1773</v>
      </c>
      <c r="K154" s="2" t="e">
        <v>#N/A</v>
      </c>
      <c r="L154" s="2" t="e">
        <v>#N/A</v>
      </c>
      <c r="M154" s="2" t="e">
        <v>#N/A</v>
      </c>
      <c r="N154" s="2" t="e">
        <v>#N/A</v>
      </c>
      <c r="O154" s="2" t="e">
        <v>#N/A</v>
      </c>
      <c r="P154" s="2" t="s">
        <v>1774</v>
      </c>
      <c r="Q154" s="2" t="s">
        <v>285</v>
      </c>
      <c r="R154" s="2" t="s">
        <v>356</v>
      </c>
      <c r="S154" s="2">
        <v>64024.0</v>
      </c>
      <c r="T154" s="2" t="s">
        <v>1775</v>
      </c>
      <c r="U154" s="2" t="s">
        <v>492</v>
      </c>
      <c r="X154" s="2" t="s">
        <v>1776</v>
      </c>
      <c r="Y154" s="2" t="s">
        <v>1777</v>
      </c>
      <c r="AB154" s="2" t="s">
        <v>1774</v>
      </c>
      <c r="AC154" s="52">
        <v>42312.39513888889</v>
      </c>
      <c r="AD154" s="2" t="s">
        <v>1773</v>
      </c>
      <c r="AE154" s="2" t="s">
        <v>1778</v>
      </c>
      <c r="AF154" s="54" t="s">
        <v>1779</v>
      </c>
    </row>
    <row r="155">
      <c r="A155" s="2">
        <v>154.0</v>
      </c>
      <c r="B155" s="2" t="s">
        <v>1770</v>
      </c>
      <c r="C155" s="2" t="s">
        <v>285</v>
      </c>
      <c r="D155" s="2">
        <v>213.0</v>
      </c>
      <c r="E155" s="2">
        <v>27.0</v>
      </c>
      <c r="F155" s="2">
        <v>186.0</v>
      </c>
      <c r="G155" s="52">
        <v>42312.513194444444</v>
      </c>
      <c r="H155" s="2" t="s">
        <v>1771</v>
      </c>
      <c r="I155" s="2" t="s">
        <v>1772</v>
      </c>
      <c r="J155" s="2" t="s">
        <v>1773</v>
      </c>
      <c r="K155" s="2" t="e">
        <v>#N/A</v>
      </c>
      <c r="L155" s="2" t="e">
        <v>#N/A</v>
      </c>
      <c r="M155" s="2" t="e">
        <v>#N/A</v>
      </c>
      <c r="N155" s="2" t="e">
        <v>#N/A</v>
      </c>
      <c r="O155" s="2" t="e">
        <v>#N/A</v>
      </c>
      <c r="P155" s="2" t="s">
        <v>1774</v>
      </c>
      <c r="Q155" s="2" t="s">
        <v>285</v>
      </c>
      <c r="R155" s="2" t="s">
        <v>285</v>
      </c>
      <c r="S155" s="2">
        <v>64024.0</v>
      </c>
      <c r="T155" s="2" t="s">
        <v>1775</v>
      </c>
      <c r="U155" s="2" t="s">
        <v>492</v>
      </c>
      <c r="X155" s="2" t="s">
        <v>1776</v>
      </c>
      <c r="Y155" s="2" t="s">
        <v>1780</v>
      </c>
      <c r="AB155" s="2" t="s">
        <v>1774</v>
      </c>
      <c r="AC155" s="52">
        <v>42312.513194444444</v>
      </c>
      <c r="AD155" s="2" t="s">
        <v>1773</v>
      </c>
      <c r="AE155" s="2" t="s">
        <v>1778</v>
      </c>
      <c r="AF155" s="54" t="s">
        <v>1781</v>
      </c>
    </row>
    <row r="156">
      <c r="A156" s="2">
        <v>155.0</v>
      </c>
      <c r="B156" s="2" t="s">
        <v>1770</v>
      </c>
      <c r="C156" s="2" t="s">
        <v>285</v>
      </c>
      <c r="D156" s="2">
        <v>66.0</v>
      </c>
      <c r="E156" s="2">
        <v>12.0</v>
      </c>
      <c r="F156" s="2">
        <v>54.0</v>
      </c>
      <c r="G156" s="52">
        <v>42312.60208333333</v>
      </c>
      <c r="H156" s="2" t="s">
        <v>1782</v>
      </c>
      <c r="I156" s="2" t="s">
        <v>1772</v>
      </c>
      <c r="J156" s="2" t="s">
        <v>1783</v>
      </c>
      <c r="K156" s="2" t="e">
        <v>#N/A</v>
      </c>
      <c r="L156" s="2" t="e">
        <v>#N/A</v>
      </c>
      <c r="M156" s="2" t="e">
        <v>#N/A</v>
      </c>
      <c r="N156" s="2" t="e">
        <v>#N/A</v>
      </c>
      <c r="O156" s="2" t="e">
        <v>#N/A</v>
      </c>
      <c r="P156" s="2" t="s">
        <v>1784</v>
      </c>
      <c r="Q156" s="2" t="s">
        <v>285</v>
      </c>
      <c r="R156" s="2" t="s">
        <v>285</v>
      </c>
      <c r="S156" s="2">
        <v>64024.0</v>
      </c>
      <c r="T156" s="2" t="s">
        <v>1775</v>
      </c>
      <c r="U156" s="2" t="s">
        <v>492</v>
      </c>
      <c r="X156" s="2" t="s">
        <v>1776</v>
      </c>
      <c r="Y156" s="2" t="s">
        <v>1785</v>
      </c>
      <c r="AB156" s="2" t="s">
        <v>1784</v>
      </c>
      <c r="AC156" s="52">
        <v>42312.60208333333</v>
      </c>
      <c r="AD156" s="2" t="s">
        <v>1783</v>
      </c>
      <c r="AE156" s="2" t="s">
        <v>1786</v>
      </c>
      <c r="AF156" s="54" t="s">
        <v>1787</v>
      </c>
    </row>
    <row r="157">
      <c r="A157" s="2">
        <v>156.0</v>
      </c>
      <c r="B157" s="2" t="s">
        <v>1788</v>
      </c>
      <c r="C157" s="2" t="s">
        <v>285</v>
      </c>
      <c r="D157" s="2">
        <v>1.0</v>
      </c>
      <c r="E157" s="2">
        <v>0.0</v>
      </c>
      <c r="F157" s="2">
        <v>1.0</v>
      </c>
      <c r="G157" s="52">
        <v>42318.322222222225</v>
      </c>
      <c r="H157" s="2" t="s">
        <v>1790</v>
      </c>
      <c r="I157" s="2" t="s">
        <v>1791</v>
      </c>
      <c r="J157" s="2" t="s">
        <v>1792</v>
      </c>
      <c r="K157" s="2" t="e">
        <v>#N/A</v>
      </c>
      <c r="L157" s="2" t="e">
        <v>#N/A</v>
      </c>
      <c r="M157" s="2" t="e">
        <v>#N/A</v>
      </c>
      <c r="N157" s="2" t="e">
        <v>#N/A</v>
      </c>
      <c r="O157" s="2" t="e">
        <v>#N/A</v>
      </c>
      <c r="P157" s="2" t="s">
        <v>1795</v>
      </c>
      <c r="Q157" s="2" t="s">
        <v>285</v>
      </c>
      <c r="R157" s="2" t="s">
        <v>356</v>
      </c>
      <c r="S157" s="2">
        <v>72811.0</v>
      </c>
      <c r="T157" s="2" t="s">
        <v>1797</v>
      </c>
      <c r="U157" s="2" t="s">
        <v>401</v>
      </c>
      <c r="V157" s="53">
        <v>3.3760303E7</v>
      </c>
      <c r="W157" s="53">
        <v>3.3786029E7</v>
      </c>
      <c r="X157" s="2" t="s">
        <v>1799</v>
      </c>
      <c r="Y157" s="2" t="s">
        <v>1801</v>
      </c>
      <c r="AB157" s="2" t="s">
        <v>1795</v>
      </c>
      <c r="AC157" s="52">
        <v>42318.322222222225</v>
      </c>
      <c r="AD157" s="2" t="s">
        <v>1792</v>
      </c>
      <c r="AE157" s="2" t="s">
        <v>1802</v>
      </c>
      <c r="AF157" s="54" t="s">
        <v>1803</v>
      </c>
    </row>
    <row r="158">
      <c r="A158" s="2">
        <v>157.0</v>
      </c>
      <c r="B158" s="2" t="s">
        <v>1804</v>
      </c>
      <c r="C158" s="2" t="s">
        <v>285</v>
      </c>
      <c r="D158" s="2">
        <v>40.0</v>
      </c>
      <c r="E158" s="2">
        <v>1.0</v>
      </c>
      <c r="F158" s="2">
        <v>39.0</v>
      </c>
      <c r="G158" s="52">
        <v>42317.80625</v>
      </c>
      <c r="H158" s="2" t="s">
        <v>1805</v>
      </c>
      <c r="I158" s="2" t="s">
        <v>1806</v>
      </c>
      <c r="J158" s="2" t="s">
        <v>1807</v>
      </c>
      <c r="K158" s="2" t="e">
        <v>#N/A</v>
      </c>
      <c r="L158" s="2" t="e">
        <v>#N/A</v>
      </c>
      <c r="M158" s="2" t="e">
        <v>#N/A</v>
      </c>
      <c r="N158" s="2" t="e">
        <v>#N/A</v>
      </c>
      <c r="O158" s="2" t="e">
        <v>#N/A</v>
      </c>
      <c r="P158" s="2" t="s">
        <v>1808</v>
      </c>
      <c r="Q158" s="2" t="s">
        <v>285</v>
      </c>
      <c r="R158" s="2" t="s">
        <v>356</v>
      </c>
      <c r="S158" s="2">
        <v>64063.0</v>
      </c>
      <c r="T158" s="2" t="s">
        <v>1809</v>
      </c>
      <c r="U158" s="2" t="s">
        <v>492</v>
      </c>
      <c r="X158" s="2" t="s">
        <v>1461</v>
      </c>
      <c r="Y158" s="2" t="s">
        <v>1810</v>
      </c>
      <c r="AB158" s="2" t="s">
        <v>1808</v>
      </c>
      <c r="AC158" s="52">
        <v>42317.80625</v>
      </c>
      <c r="AD158" s="2" t="s">
        <v>1807</v>
      </c>
      <c r="AE158" s="2" t="s">
        <v>1812</v>
      </c>
      <c r="AF158" s="54" t="s">
        <v>1813</v>
      </c>
    </row>
    <row r="159">
      <c r="A159" s="2">
        <v>158.0</v>
      </c>
      <c r="B159" s="2" t="s">
        <v>1814</v>
      </c>
      <c r="C159" s="2" t="s">
        <v>285</v>
      </c>
      <c r="D159" s="2">
        <v>1.0</v>
      </c>
      <c r="E159" s="2">
        <v>0.0</v>
      </c>
      <c r="F159" s="2">
        <v>1.0</v>
      </c>
      <c r="G159" s="52">
        <v>42311.41736111111</v>
      </c>
      <c r="H159" s="2" t="s">
        <v>1815</v>
      </c>
      <c r="I159" s="2" t="s">
        <v>1816</v>
      </c>
      <c r="J159" s="2" t="s">
        <v>1817</v>
      </c>
      <c r="K159" s="2" t="e">
        <v>#N/A</v>
      </c>
      <c r="L159" s="2" t="e">
        <v>#N/A</v>
      </c>
      <c r="M159" s="2" t="e">
        <v>#N/A</v>
      </c>
      <c r="N159" s="2" t="e">
        <v>#N/A</v>
      </c>
      <c r="O159" s="2" t="e">
        <v>#N/A</v>
      </c>
      <c r="P159" s="2" t="s">
        <v>1818</v>
      </c>
      <c r="Q159" s="2" t="s">
        <v>285</v>
      </c>
      <c r="R159" s="2" t="s">
        <v>356</v>
      </c>
      <c r="S159" s="2">
        <v>17033.0</v>
      </c>
      <c r="T159" s="2" t="s">
        <v>1819</v>
      </c>
      <c r="U159" s="2" t="s">
        <v>330</v>
      </c>
      <c r="X159" s="2" t="s">
        <v>1820</v>
      </c>
      <c r="Y159" s="2" t="s">
        <v>1821</v>
      </c>
      <c r="AB159" s="2" t="s">
        <v>1818</v>
      </c>
      <c r="AC159" s="52">
        <v>42311.41736111111</v>
      </c>
      <c r="AD159" s="2" t="s">
        <v>1817</v>
      </c>
      <c r="AE159" s="2" t="s">
        <v>1822</v>
      </c>
      <c r="AF159" s="54" t="s">
        <v>1823</v>
      </c>
    </row>
    <row r="160">
      <c r="A160" s="2">
        <v>159.0</v>
      </c>
      <c r="B160" s="2" t="s">
        <v>1824</v>
      </c>
      <c r="C160" s="2" t="s">
        <v>285</v>
      </c>
      <c r="D160" s="2">
        <v>23.0</v>
      </c>
      <c r="E160" s="2">
        <v>6.0</v>
      </c>
      <c r="F160" s="2">
        <v>17.0</v>
      </c>
      <c r="G160" s="52">
        <v>42311.37222222222</v>
      </c>
      <c r="H160" s="2" t="s">
        <v>1825</v>
      </c>
      <c r="I160" s="2" t="s">
        <v>1826</v>
      </c>
      <c r="J160" s="2" t="s">
        <v>1827</v>
      </c>
      <c r="K160" s="2" t="e">
        <v>#N/A</v>
      </c>
      <c r="L160" s="2" t="e">
        <v>#N/A</v>
      </c>
      <c r="M160" s="2" t="e">
        <v>#N/A</v>
      </c>
      <c r="N160" s="2" t="e">
        <v>#N/A</v>
      </c>
      <c r="O160" s="2" t="e">
        <v>#N/A</v>
      </c>
      <c r="P160" s="2" t="s">
        <v>1828</v>
      </c>
      <c r="Q160" s="2" t="s">
        <v>285</v>
      </c>
      <c r="R160" s="2" t="s">
        <v>285</v>
      </c>
      <c r="S160" s="2">
        <v>30540.0</v>
      </c>
      <c r="T160" s="2" t="s">
        <v>1829</v>
      </c>
      <c r="U160" s="2" t="s">
        <v>513</v>
      </c>
      <c r="V160" s="53">
        <v>178896.0</v>
      </c>
      <c r="W160" s="53">
        <v>162596.0</v>
      </c>
      <c r="X160" s="2" t="s">
        <v>1830</v>
      </c>
      <c r="Y160" s="2" t="s">
        <v>1831</v>
      </c>
      <c r="AB160" s="2" t="s">
        <v>1828</v>
      </c>
      <c r="AC160" s="52">
        <v>42311.37222222222</v>
      </c>
      <c r="AD160" s="2" t="s">
        <v>1827</v>
      </c>
      <c r="AE160" s="2" t="s">
        <v>1832</v>
      </c>
      <c r="AF160" s="54" t="s">
        <v>1833</v>
      </c>
    </row>
    <row r="161">
      <c r="A161" s="2">
        <v>160.0</v>
      </c>
      <c r="B161" s="2" t="s">
        <v>1834</v>
      </c>
      <c r="C161" s="2" t="s">
        <v>285</v>
      </c>
      <c r="D161" s="2">
        <v>58.0</v>
      </c>
      <c r="E161" s="2">
        <v>7.0</v>
      </c>
      <c r="F161" s="2">
        <v>51.0</v>
      </c>
      <c r="G161" s="52">
        <v>42327.907638888886</v>
      </c>
      <c r="H161" s="2" t="s">
        <v>1835</v>
      </c>
      <c r="I161" s="2" t="s">
        <v>1836</v>
      </c>
      <c r="J161" s="2" t="s">
        <v>1837</v>
      </c>
      <c r="K161" s="2" t="e">
        <v>#N/A</v>
      </c>
      <c r="L161" s="2" t="e">
        <v>#N/A</v>
      </c>
      <c r="M161" s="2" t="e">
        <v>#N/A</v>
      </c>
      <c r="N161" s="2" t="e">
        <v>#N/A</v>
      </c>
      <c r="O161" s="2" t="e">
        <v>#N/A</v>
      </c>
      <c r="P161" s="2" t="s">
        <v>1838</v>
      </c>
      <c r="Q161" s="2" t="s">
        <v>285</v>
      </c>
      <c r="R161" s="2" t="s">
        <v>356</v>
      </c>
      <c r="S161" s="2">
        <v>95015.0</v>
      </c>
      <c r="T161" s="2" t="s">
        <v>1839</v>
      </c>
      <c r="U161" s="2" t="s">
        <v>319</v>
      </c>
      <c r="V161" s="53">
        <v>347918.0</v>
      </c>
      <c r="W161" s="53">
        <v>199698.0</v>
      </c>
      <c r="X161" s="2" t="s">
        <v>1461</v>
      </c>
      <c r="Y161" s="2" t="s">
        <v>1840</v>
      </c>
      <c r="AB161" s="2" t="s">
        <v>1838</v>
      </c>
      <c r="AC161" s="52">
        <v>42327.907638888886</v>
      </c>
      <c r="AD161" s="2" t="s">
        <v>1837</v>
      </c>
      <c r="AE161" s="2" t="s">
        <v>1841</v>
      </c>
      <c r="AF161" s="54" t="s">
        <v>1842</v>
      </c>
    </row>
    <row r="162">
      <c r="A162" s="2">
        <v>161.0</v>
      </c>
      <c r="B162" s="2" t="s">
        <v>1834</v>
      </c>
      <c r="C162" s="2" t="s">
        <v>285</v>
      </c>
      <c r="D162" s="2">
        <v>68.0</v>
      </c>
      <c r="E162" s="2">
        <v>8.0</v>
      </c>
      <c r="F162" s="2">
        <v>60.0</v>
      </c>
      <c r="G162" s="52">
        <v>42331.938888888886</v>
      </c>
      <c r="H162" s="2" t="s">
        <v>1843</v>
      </c>
      <c r="I162" s="2" t="s">
        <v>1836</v>
      </c>
      <c r="J162" s="2" t="s">
        <v>1844</v>
      </c>
      <c r="K162" s="2" t="s">
        <v>264</v>
      </c>
      <c r="L162" s="2">
        <v>0.0</v>
      </c>
      <c r="M162" s="2" t="s">
        <v>1845</v>
      </c>
      <c r="N162" s="2">
        <v>0.0</v>
      </c>
      <c r="O162" s="2">
        <v>0.0</v>
      </c>
      <c r="P162" s="2" t="s">
        <v>1846</v>
      </c>
      <c r="Q162" s="2" t="s">
        <v>285</v>
      </c>
      <c r="R162" s="2" t="s">
        <v>285</v>
      </c>
      <c r="S162" s="2">
        <v>95015.0</v>
      </c>
      <c r="T162" s="2" t="s">
        <v>1839</v>
      </c>
      <c r="U162" s="2" t="s">
        <v>319</v>
      </c>
      <c r="V162" s="53">
        <v>347918.0</v>
      </c>
      <c r="W162" s="53">
        <v>199698.0</v>
      </c>
      <c r="X162" s="2" t="s">
        <v>1461</v>
      </c>
      <c r="Y162" s="2" t="s">
        <v>1847</v>
      </c>
      <c r="AB162" s="2" t="s">
        <v>1846</v>
      </c>
      <c r="AC162" s="52">
        <v>42331.938888888886</v>
      </c>
      <c r="AD162" s="2" t="s">
        <v>1844</v>
      </c>
      <c r="AE162" s="2" t="s">
        <v>1848</v>
      </c>
      <c r="AF162" s="54" t="s">
        <v>1849</v>
      </c>
    </row>
    <row r="163">
      <c r="A163" s="2">
        <v>162.0</v>
      </c>
      <c r="B163" s="2" t="s">
        <v>1850</v>
      </c>
      <c r="C163" s="2" t="s">
        <v>285</v>
      </c>
      <c r="D163" s="2">
        <v>308.0</v>
      </c>
      <c r="E163" s="2">
        <v>71.0</v>
      </c>
      <c r="F163" s="2">
        <v>237.0</v>
      </c>
      <c r="G163" s="52">
        <v>42310.83819444444</v>
      </c>
      <c r="H163" s="2" t="s">
        <v>1851</v>
      </c>
      <c r="I163" s="2" t="s">
        <v>1852</v>
      </c>
      <c r="J163" s="2" t="s">
        <v>1853</v>
      </c>
      <c r="K163" s="2" t="e">
        <v>#N/A</v>
      </c>
      <c r="L163" s="2" t="e">
        <v>#N/A</v>
      </c>
      <c r="M163" s="2" t="e">
        <v>#N/A</v>
      </c>
      <c r="N163" s="2" t="e">
        <v>#N/A</v>
      </c>
      <c r="O163" s="2" t="e">
        <v>#N/A</v>
      </c>
      <c r="P163" s="2" t="s">
        <v>1854</v>
      </c>
      <c r="Q163" s="2" t="s">
        <v>285</v>
      </c>
      <c r="R163" s="2" t="s">
        <v>285</v>
      </c>
      <c r="S163" s="2">
        <v>80134.0</v>
      </c>
      <c r="T163" s="2" t="s">
        <v>1855</v>
      </c>
      <c r="U163" s="2" t="s">
        <v>843</v>
      </c>
      <c r="X163" s="2" t="s">
        <v>1856</v>
      </c>
      <c r="Y163" s="2" t="s">
        <v>1857</v>
      </c>
      <c r="AB163" s="2" t="s">
        <v>1854</v>
      </c>
      <c r="AC163" s="52">
        <v>42310.83819444444</v>
      </c>
      <c r="AD163" s="2" t="s">
        <v>1853</v>
      </c>
      <c r="AE163" s="2" t="s">
        <v>1858</v>
      </c>
      <c r="AF163" s="54" t="s">
        <v>1859</v>
      </c>
    </row>
    <row r="164">
      <c r="A164" s="2">
        <v>163.0</v>
      </c>
      <c r="B164" s="2" t="s">
        <v>1860</v>
      </c>
      <c r="C164" s="2" t="s">
        <v>285</v>
      </c>
      <c r="D164" s="2">
        <v>16.0</v>
      </c>
      <c r="E164" s="2">
        <v>2.0</v>
      </c>
      <c r="F164" s="2">
        <v>14.0</v>
      </c>
      <c r="G164" s="52">
        <v>42324.350694444445</v>
      </c>
      <c r="H164" s="2" t="s">
        <v>1861</v>
      </c>
      <c r="I164" s="2" t="s">
        <v>1862</v>
      </c>
      <c r="J164" s="2" t="s">
        <v>1863</v>
      </c>
      <c r="K164" s="2" t="e">
        <v>#N/A</v>
      </c>
      <c r="L164" s="2" t="e">
        <v>#N/A</v>
      </c>
      <c r="M164" s="2" t="e">
        <v>#N/A</v>
      </c>
      <c r="N164" s="2" t="e">
        <v>#N/A</v>
      </c>
      <c r="O164" s="2" t="e">
        <v>#N/A</v>
      </c>
      <c r="P164" s="2" t="s">
        <v>1864</v>
      </c>
      <c r="Q164" s="2" t="s">
        <v>285</v>
      </c>
      <c r="R164" s="2" t="s">
        <v>285</v>
      </c>
      <c r="S164" s="2">
        <v>32333.0</v>
      </c>
      <c r="T164" s="2" t="s">
        <v>1865</v>
      </c>
      <c r="U164" s="2" t="s">
        <v>785</v>
      </c>
      <c r="X164" s="2" t="s">
        <v>1866</v>
      </c>
      <c r="Y164" s="2" t="s">
        <v>1867</v>
      </c>
      <c r="AB164" s="2" t="s">
        <v>1864</v>
      </c>
      <c r="AC164" s="52">
        <v>42324.350694444445</v>
      </c>
      <c r="AD164" s="2" t="s">
        <v>1863</v>
      </c>
      <c r="AE164" s="2" t="s">
        <v>1868</v>
      </c>
      <c r="AF164" s="54" t="s">
        <v>1869</v>
      </c>
    </row>
    <row r="165">
      <c r="A165" s="2">
        <v>164.0</v>
      </c>
      <c r="B165" s="2" t="s">
        <v>1870</v>
      </c>
      <c r="C165" s="2" t="s">
        <v>285</v>
      </c>
      <c r="D165" s="2">
        <v>6.0</v>
      </c>
      <c r="E165" s="2">
        <v>3.0</v>
      </c>
      <c r="F165" s="2">
        <v>3.0</v>
      </c>
      <c r="G165" s="52">
        <v>42321.42222222222</v>
      </c>
      <c r="H165" s="2" t="s">
        <v>1871</v>
      </c>
      <c r="I165" s="2" t="s">
        <v>1872</v>
      </c>
      <c r="J165" s="2" t="s">
        <v>1873</v>
      </c>
      <c r="K165" s="2" t="e">
        <v>#N/A</v>
      </c>
      <c r="L165" s="2" t="e">
        <v>#N/A</v>
      </c>
      <c r="M165" s="2" t="e">
        <v>#N/A</v>
      </c>
      <c r="N165" s="2" t="e">
        <v>#N/A</v>
      </c>
      <c r="O165" s="2" t="e">
        <v>#N/A</v>
      </c>
      <c r="P165" s="2" t="s">
        <v>1874</v>
      </c>
      <c r="Q165" s="2" t="s">
        <v>285</v>
      </c>
      <c r="R165" s="2" t="s">
        <v>285</v>
      </c>
      <c r="S165" s="2">
        <v>46208.0</v>
      </c>
      <c r="T165" s="2" t="s">
        <v>1875</v>
      </c>
      <c r="U165" s="2" t="s">
        <v>1190</v>
      </c>
      <c r="V165" s="53">
        <v>1254495.0</v>
      </c>
      <c r="W165" s="53">
        <v>1228277.0</v>
      </c>
      <c r="X165" s="2" t="s">
        <v>1876</v>
      </c>
      <c r="Y165" s="2" t="s">
        <v>1877</v>
      </c>
      <c r="AB165" s="2" t="s">
        <v>1874</v>
      </c>
      <c r="AC165" s="52">
        <v>42321.42222222222</v>
      </c>
      <c r="AD165" s="2" t="s">
        <v>1873</v>
      </c>
      <c r="AE165" s="2" t="s">
        <v>1878</v>
      </c>
      <c r="AF165" s="54" t="s">
        <v>1879</v>
      </c>
    </row>
    <row r="166">
      <c r="A166" s="2">
        <v>165.0</v>
      </c>
      <c r="B166" s="2" t="s">
        <v>1880</v>
      </c>
      <c r="C166" s="2" t="s">
        <v>285</v>
      </c>
      <c r="D166" s="2">
        <v>8.0</v>
      </c>
      <c r="E166" s="2">
        <v>2.0</v>
      </c>
      <c r="F166" s="2">
        <v>6.0</v>
      </c>
      <c r="G166" s="52">
        <v>42331.51597222222</v>
      </c>
      <c r="H166" s="2" t="s">
        <v>1881</v>
      </c>
      <c r="I166" s="2" t="s">
        <v>1882</v>
      </c>
      <c r="J166" s="2" t="s">
        <v>1883</v>
      </c>
      <c r="K166" s="2" t="e">
        <v>#N/A</v>
      </c>
      <c r="L166" s="2" t="e">
        <v>#N/A</v>
      </c>
      <c r="M166" s="2" t="e">
        <v>#N/A</v>
      </c>
      <c r="N166" s="2" t="e">
        <v>#N/A</v>
      </c>
      <c r="O166" s="2" t="e">
        <v>#N/A</v>
      </c>
      <c r="P166" s="2" t="s">
        <v>1884</v>
      </c>
      <c r="Q166" s="2" t="s">
        <v>285</v>
      </c>
      <c r="R166" s="2" t="s">
        <v>285</v>
      </c>
      <c r="S166" s="2">
        <v>20009.0</v>
      </c>
      <c r="T166" s="2" t="s">
        <v>491</v>
      </c>
      <c r="U166" s="2" t="s">
        <v>597</v>
      </c>
      <c r="V166" s="53">
        <v>437266.0</v>
      </c>
      <c r="W166" s="53">
        <v>393293.0</v>
      </c>
      <c r="X166" s="2" t="s">
        <v>696</v>
      </c>
      <c r="Y166" s="2" t="s">
        <v>1885</v>
      </c>
      <c r="AB166" s="2" t="s">
        <v>1884</v>
      </c>
      <c r="AC166" s="52">
        <v>42331.51597222222</v>
      </c>
      <c r="AD166" s="2" t="s">
        <v>1883</v>
      </c>
      <c r="AE166" s="2" t="s">
        <v>1886</v>
      </c>
      <c r="AF166" s="54" t="s">
        <v>1887</v>
      </c>
    </row>
    <row r="167">
      <c r="A167" s="2">
        <v>166.0</v>
      </c>
      <c r="B167" s="2" t="s">
        <v>1888</v>
      </c>
      <c r="C167" s="2" t="s">
        <v>285</v>
      </c>
      <c r="D167" s="2">
        <v>32.0</v>
      </c>
      <c r="E167" s="2">
        <v>7.0</v>
      </c>
      <c r="F167" s="2">
        <v>25.0</v>
      </c>
      <c r="G167" s="52">
        <v>42310.34166666667</v>
      </c>
      <c r="H167" s="2" t="s">
        <v>1889</v>
      </c>
      <c r="I167" s="2" t="s">
        <v>1890</v>
      </c>
      <c r="J167" s="2" t="s">
        <v>1891</v>
      </c>
      <c r="K167" s="2" t="e">
        <v>#N/A</v>
      </c>
      <c r="L167" s="2" t="e">
        <v>#N/A</v>
      </c>
      <c r="M167" s="2" t="e">
        <v>#N/A</v>
      </c>
      <c r="N167" s="2" t="e">
        <v>#N/A</v>
      </c>
      <c r="O167" s="2" t="e">
        <v>#N/A</v>
      </c>
      <c r="P167" s="2" t="s">
        <v>1892</v>
      </c>
      <c r="Q167" s="2" t="s">
        <v>285</v>
      </c>
      <c r="R167" s="2" t="s">
        <v>285</v>
      </c>
      <c r="S167" s="2">
        <v>47547.0</v>
      </c>
      <c r="T167" s="2" t="s">
        <v>1893</v>
      </c>
      <c r="U167" s="2" t="s">
        <v>1190</v>
      </c>
      <c r="X167" s="2" t="s">
        <v>696</v>
      </c>
      <c r="Y167" s="2" t="s">
        <v>1894</v>
      </c>
      <c r="AB167" s="2" t="s">
        <v>1892</v>
      </c>
      <c r="AC167" s="52">
        <v>42310.34166666667</v>
      </c>
      <c r="AD167" s="2" t="s">
        <v>1891</v>
      </c>
      <c r="AE167" s="2" t="s">
        <v>1895</v>
      </c>
      <c r="AF167" s="54" t="s">
        <v>1896</v>
      </c>
    </row>
    <row r="168">
      <c r="A168" s="2">
        <v>167.0</v>
      </c>
      <c r="B168" s="2" t="s">
        <v>1897</v>
      </c>
      <c r="C168" s="2" t="s">
        <v>285</v>
      </c>
      <c r="D168" s="2">
        <v>83.0</v>
      </c>
      <c r="E168" s="2">
        <v>15.0</v>
      </c>
      <c r="F168" s="2">
        <v>68.0</v>
      </c>
      <c r="G168" s="52">
        <v>42329.2875</v>
      </c>
      <c r="H168" s="2" t="s">
        <v>1898</v>
      </c>
      <c r="I168" s="2" t="s">
        <v>1899</v>
      </c>
      <c r="J168" s="2" t="s">
        <v>1900</v>
      </c>
      <c r="K168" s="2" t="e">
        <v>#N/A</v>
      </c>
      <c r="L168" s="2" t="e">
        <v>#N/A</v>
      </c>
      <c r="M168" s="2" t="e">
        <v>#N/A</v>
      </c>
      <c r="N168" s="2" t="e">
        <v>#N/A</v>
      </c>
      <c r="O168" s="2" t="e">
        <v>#N/A</v>
      </c>
      <c r="P168" s="2" t="s">
        <v>1901</v>
      </c>
      <c r="Q168" s="2" t="s">
        <v>285</v>
      </c>
      <c r="R168" s="2" t="s">
        <v>285</v>
      </c>
      <c r="S168" s="2">
        <v>44720.0</v>
      </c>
      <c r="T168" s="2" t="s">
        <v>1902</v>
      </c>
      <c r="U168" s="2" t="s">
        <v>1290</v>
      </c>
      <c r="X168" s="2" t="s">
        <v>1903</v>
      </c>
      <c r="Y168" s="2" t="s">
        <v>1904</v>
      </c>
      <c r="AB168" s="2" t="s">
        <v>1901</v>
      </c>
      <c r="AC168" s="52">
        <v>42329.2875</v>
      </c>
      <c r="AD168" s="2" t="s">
        <v>1900</v>
      </c>
      <c r="AE168" s="2" t="s">
        <v>1905</v>
      </c>
      <c r="AF168" s="54" t="s">
        <v>1906</v>
      </c>
    </row>
    <row r="169">
      <c r="A169" s="2">
        <v>168.0</v>
      </c>
      <c r="B169" s="2" t="s">
        <v>1907</v>
      </c>
      <c r="C169" s="2" t="s">
        <v>285</v>
      </c>
      <c r="D169" s="2">
        <v>1.0</v>
      </c>
      <c r="E169" s="2">
        <v>0.0</v>
      </c>
      <c r="F169" s="2">
        <v>1.0</v>
      </c>
      <c r="G169" s="52">
        <v>42327.99097222222</v>
      </c>
      <c r="H169" s="2" t="s">
        <v>1908</v>
      </c>
      <c r="I169" s="2" t="s">
        <v>1909</v>
      </c>
      <c r="J169" s="2" t="s">
        <v>1910</v>
      </c>
      <c r="K169" s="2" t="e">
        <v>#N/A</v>
      </c>
      <c r="L169" s="2" t="e">
        <v>#N/A</v>
      </c>
      <c r="M169" s="2" t="e">
        <v>#N/A</v>
      </c>
      <c r="N169" s="2" t="e">
        <v>#N/A</v>
      </c>
      <c r="O169" s="2" t="e">
        <v>#N/A</v>
      </c>
      <c r="P169" s="2" t="s">
        <v>1911</v>
      </c>
      <c r="Q169" s="2" t="s">
        <v>285</v>
      </c>
      <c r="R169" s="2" t="s">
        <v>356</v>
      </c>
      <c r="S169" s="2">
        <v>92176.0</v>
      </c>
      <c r="T169" s="2" t="s">
        <v>1912</v>
      </c>
      <c r="U169" s="2" t="s">
        <v>319</v>
      </c>
      <c r="X169" s="2" t="s">
        <v>1913</v>
      </c>
      <c r="Y169" s="2" t="s">
        <v>1914</v>
      </c>
      <c r="AB169" s="2" t="s">
        <v>1911</v>
      </c>
      <c r="AC169" s="52">
        <v>42327.99097222222</v>
      </c>
      <c r="AD169" s="2" t="s">
        <v>1910</v>
      </c>
      <c r="AE169" s="2" t="s">
        <v>1915</v>
      </c>
      <c r="AF169" s="54" t="s">
        <v>1916</v>
      </c>
    </row>
    <row r="170">
      <c r="A170" s="2">
        <v>169.0</v>
      </c>
      <c r="B170" s="2" t="s">
        <v>1917</v>
      </c>
      <c r="C170" s="2" t="s">
        <v>285</v>
      </c>
      <c r="D170" s="2">
        <v>33.0</v>
      </c>
      <c r="E170" s="2">
        <v>1.0</v>
      </c>
      <c r="F170" s="2">
        <v>32.0</v>
      </c>
      <c r="G170" s="52">
        <v>42328.46388888889</v>
      </c>
      <c r="H170" s="2" t="s">
        <v>1918</v>
      </c>
      <c r="I170" s="2" t="s">
        <v>1919</v>
      </c>
      <c r="J170" s="2" t="s">
        <v>1920</v>
      </c>
      <c r="K170" s="2" t="e">
        <v>#N/A</v>
      </c>
      <c r="L170" s="2" t="e">
        <v>#N/A</v>
      </c>
      <c r="M170" s="2" t="e">
        <v>#N/A</v>
      </c>
      <c r="N170" s="2" t="e">
        <v>#N/A</v>
      </c>
      <c r="O170" s="2" t="e">
        <v>#N/A</v>
      </c>
      <c r="P170" s="2" t="s">
        <v>1921</v>
      </c>
      <c r="Q170" s="2" t="s">
        <v>285</v>
      </c>
      <c r="R170" s="2" t="s">
        <v>356</v>
      </c>
      <c r="S170" s="2">
        <v>18103.0</v>
      </c>
      <c r="T170" s="2" t="s">
        <v>1922</v>
      </c>
      <c r="U170" s="2" t="s">
        <v>330</v>
      </c>
      <c r="V170" s="53">
        <v>6.3823159E7</v>
      </c>
      <c r="W170" s="53">
        <v>5.3689263E7</v>
      </c>
      <c r="X170" s="2" t="s">
        <v>1923</v>
      </c>
      <c r="Y170" s="2" t="s">
        <v>1924</v>
      </c>
      <c r="AB170" s="2" t="s">
        <v>1921</v>
      </c>
      <c r="AC170" s="52">
        <v>42328.46388888889</v>
      </c>
      <c r="AD170" s="2" t="s">
        <v>1920</v>
      </c>
      <c r="AE170" s="2" t="s">
        <v>1925</v>
      </c>
      <c r="AF170" s="54" t="s">
        <v>1926</v>
      </c>
    </row>
    <row r="171">
      <c r="A171" s="2">
        <v>170.0</v>
      </c>
      <c r="B171" s="2" t="s">
        <v>1927</v>
      </c>
      <c r="C171" s="2" t="s">
        <v>285</v>
      </c>
      <c r="D171" s="2">
        <v>12.0</v>
      </c>
      <c r="E171" s="2">
        <v>0.0</v>
      </c>
      <c r="F171" s="2">
        <v>12.0</v>
      </c>
      <c r="G171" s="52">
        <v>42320.79375</v>
      </c>
      <c r="H171" s="2" t="s">
        <v>1928</v>
      </c>
      <c r="I171" s="2" t="s">
        <v>1929</v>
      </c>
      <c r="J171" s="2" t="s">
        <v>1930</v>
      </c>
      <c r="K171" s="2" t="s">
        <v>264</v>
      </c>
      <c r="L171" s="2">
        <v>0.0</v>
      </c>
      <c r="M171" s="2">
        <v>0.0</v>
      </c>
      <c r="N171" s="2">
        <v>0.0</v>
      </c>
      <c r="O171" s="2">
        <v>0.0</v>
      </c>
      <c r="P171" s="2" t="s">
        <v>1931</v>
      </c>
      <c r="Q171" s="2" t="s">
        <v>285</v>
      </c>
      <c r="R171" s="2" t="s">
        <v>285</v>
      </c>
      <c r="S171" s="2">
        <v>68371.0</v>
      </c>
      <c r="T171" s="2" t="s">
        <v>1932</v>
      </c>
      <c r="U171" s="2" t="s">
        <v>1933</v>
      </c>
      <c r="V171" s="53">
        <v>455029.0</v>
      </c>
      <c r="W171" s="53">
        <v>459947.0</v>
      </c>
      <c r="X171" s="2" t="s">
        <v>1934</v>
      </c>
      <c r="Y171" s="2" t="s">
        <v>1935</v>
      </c>
      <c r="AB171" s="2" t="s">
        <v>1931</v>
      </c>
      <c r="AC171" s="52">
        <v>42320.79375</v>
      </c>
      <c r="AD171" s="2" t="s">
        <v>1930</v>
      </c>
      <c r="AE171" s="2" t="s">
        <v>1936</v>
      </c>
      <c r="AF171" s="54" t="s">
        <v>1937</v>
      </c>
    </row>
    <row r="172">
      <c r="A172" s="2">
        <v>171.0</v>
      </c>
      <c r="B172" s="2" t="s">
        <v>1938</v>
      </c>
      <c r="C172" s="2" t="s">
        <v>285</v>
      </c>
      <c r="D172" s="2">
        <v>26.0</v>
      </c>
      <c r="E172" s="2">
        <v>3.0</v>
      </c>
      <c r="F172" s="2">
        <v>23.0</v>
      </c>
      <c r="G172" s="52">
        <v>42326.48402777778</v>
      </c>
      <c r="H172" s="2" t="s">
        <v>1940</v>
      </c>
      <c r="I172" s="2" t="s">
        <v>1942</v>
      </c>
      <c r="J172" s="2" t="s">
        <v>1944</v>
      </c>
      <c r="K172" s="2" t="s">
        <v>532</v>
      </c>
      <c r="L172" s="2" t="s">
        <v>1946</v>
      </c>
      <c r="M172" s="2" t="s">
        <v>1947</v>
      </c>
      <c r="N172" s="2">
        <v>0.0</v>
      </c>
      <c r="O172" s="2">
        <v>0.0</v>
      </c>
      <c r="P172" s="2" t="s">
        <v>1948</v>
      </c>
      <c r="Q172" s="2" t="s">
        <v>285</v>
      </c>
      <c r="R172" s="2" t="s">
        <v>356</v>
      </c>
      <c r="S172" s="2">
        <v>49503.0</v>
      </c>
      <c r="T172" s="2" t="s">
        <v>1950</v>
      </c>
      <c r="U172" s="2" t="s">
        <v>309</v>
      </c>
      <c r="V172" s="53">
        <v>1.0152039E7</v>
      </c>
      <c r="W172" s="53">
        <v>8907628.0</v>
      </c>
      <c r="X172" s="2" t="s">
        <v>1951</v>
      </c>
      <c r="Y172" s="2" t="s">
        <v>1953</v>
      </c>
      <c r="AB172" s="2" t="s">
        <v>1948</v>
      </c>
      <c r="AC172" s="52">
        <v>42326.48402777778</v>
      </c>
      <c r="AD172" s="2" t="s">
        <v>1944</v>
      </c>
      <c r="AE172" s="2" t="s">
        <v>1954</v>
      </c>
      <c r="AF172" s="54" t="s">
        <v>1956</v>
      </c>
    </row>
    <row r="173">
      <c r="A173" s="2">
        <v>172.0</v>
      </c>
      <c r="B173" s="2" t="s">
        <v>1957</v>
      </c>
      <c r="C173" s="2" t="s">
        <v>285</v>
      </c>
      <c r="D173" s="2">
        <v>175.0</v>
      </c>
      <c r="E173" s="2">
        <v>57.0</v>
      </c>
      <c r="F173" s="2">
        <v>118.0</v>
      </c>
      <c r="G173" s="52">
        <v>42326.63611111111</v>
      </c>
      <c r="H173" s="2" t="s">
        <v>1958</v>
      </c>
      <c r="I173" s="2" t="s">
        <v>1959</v>
      </c>
      <c r="J173" s="2" t="s">
        <v>1960</v>
      </c>
      <c r="K173" s="2" t="e">
        <v>#N/A</v>
      </c>
      <c r="L173" s="2" t="e">
        <v>#N/A</v>
      </c>
      <c r="M173" s="2" t="e">
        <v>#N/A</v>
      </c>
      <c r="N173" s="2" t="e">
        <v>#N/A</v>
      </c>
      <c r="O173" s="2" t="e">
        <v>#N/A</v>
      </c>
      <c r="P173" s="2" t="s">
        <v>1961</v>
      </c>
      <c r="Q173" s="2" t="s">
        <v>285</v>
      </c>
      <c r="R173" s="2" t="s">
        <v>356</v>
      </c>
      <c r="S173" s="2">
        <v>32955.0</v>
      </c>
      <c r="T173" s="2" t="s">
        <v>1962</v>
      </c>
      <c r="U173" s="2" t="s">
        <v>785</v>
      </c>
      <c r="X173" s="2" t="s">
        <v>1963</v>
      </c>
      <c r="Y173" s="2" t="s">
        <v>1964</v>
      </c>
      <c r="AB173" s="2" t="s">
        <v>1961</v>
      </c>
      <c r="AC173" s="52">
        <v>42326.63611111111</v>
      </c>
      <c r="AD173" s="2" t="s">
        <v>1960</v>
      </c>
      <c r="AE173" s="2" t="s">
        <v>1965</v>
      </c>
      <c r="AF173" s="54" t="s">
        <v>1966</v>
      </c>
    </row>
    <row r="174">
      <c r="A174" s="2">
        <v>173.0</v>
      </c>
      <c r="B174" s="2" t="s">
        <v>1967</v>
      </c>
      <c r="C174" s="2" t="s">
        <v>285</v>
      </c>
      <c r="D174" s="2">
        <v>19.0</v>
      </c>
      <c r="E174" s="2">
        <v>8.0</v>
      </c>
      <c r="F174" s="2">
        <v>11.0</v>
      </c>
      <c r="G174" s="52">
        <v>42313.834027777775</v>
      </c>
      <c r="H174" s="2" t="s">
        <v>1968</v>
      </c>
      <c r="I174" s="2" t="s">
        <v>1969</v>
      </c>
      <c r="J174" s="2" t="s">
        <v>1970</v>
      </c>
      <c r="K174" s="2" t="e">
        <v>#N/A</v>
      </c>
      <c r="L174" s="2" t="e">
        <v>#N/A</v>
      </c>
      <c r="M174" s="2" t="e">
        <v>#N/A</v>
      </c>
      <c r="N174" s="2" t="e">
        <v>#N/A</v>
      </c>
      <c r="O174" s="2" t="e">
        <v>#N/A</v>
      </c>
      <c r="P174" s="2" t="s">
        <v>1971</v>
      </c>
      <c r="Q174" s="2" t="s">
        <v>285</v>
      </c>
      <c r="R174" s="2" t="s">
        <v>356</v>
      </c>
      <c r="S174" s="2">
        <v>77354.0</v>
      </c>
      <c r="T174" s="2" t="s">
        <v>1972</v>
      </c>
      <c r="U174" s="2" t="s">
        <v>667</v>
      </c>
      <c r="X174" s="2" t="s">
        <v>1973</v>
      </c>
      <c r="Y174" s="2" t="s">
        <v>1974</v>
      </c>
      <c r="AB174" s="2" t="s">
        <v>1971</v>
      </c>
      <c r="AC174" s="52">
        <v>42313.834027777775</v>
      </c>
      <c r="AD174" s="2" t="s">
        <v>1970</v>
      </c>
      <c r="AE174" s="2" t="s">
        <v>1975</v>
      </c>
      <c r="AF174" s="54" t="s">
        <v>1976</v>
      </c>
    </row>
    <row r="175">
      <c r="A175" s="2">
        <v>174.0</v>
      </c>
      <c r="B175" s="2" t="s">
        <v>1977</v>
      </c>
      <c r="C175" s="2" t="s">
        <v>285</v>
      </c>
      <c r="D175" s="2">
        <v>148.0</v>
      </c>
      <c r="E175" s="2">
        <v>30.0</v>
      </c>
      <c r="F175" s="2">
        <v>118.0</v>
      </c>
      <c r="G175" s="52">
        <v>42332.28958333333</v>
      </c>
      <c r="H175" s="2" t="s">
        <v>1978</v>
      </c>
      <c r="I175" s="2" t="s">
        <v>1979</v>
      </c>
      <c r="J175" s="2" t="s">
        <v>1980</v>
      </c>
      <c r="K175" s="2" t="e">
        <v>#N/A</v>
      </c>
      <c r="L175" s="2" t="e">
        <v>#N/A</v>
      </c>
      <c r="M175" s="2" t="e">
        <v>#N/A</v>
      </c>
      <c r="N175" s="2" t="e">
        <v>#N/A</v>
      </c>
      <c r="O175" s="2" t="e">
        <v>#N/A</v>
      </c>
      <c r="P175" s="2" t="s">
        <v>1981</v>
      </c>
      <c r="Q175" s="2" t="s">
        <v>285</v>
      </c>
      <c r="R175" s="2" t="s">
        <v>285</v>
      </c>
      <c r="S175" s="2">
        <v>32807.0</v>
      </c>
      <c r="T175" s="2" t="s">
        <v>1982</v>
      </c>
      <c r="U175" s="2" t="s">
        <v>785</v>
      </c>
      <c r="V175" s="53">
        <v>2622095.0</v>
      </c>
      <c r="W175" s="53">
        <v>2422095.0</v>
      </c>
      <c r="X175" s="2" t="s">
        <v>1983</v>
      </c>
      <c r="Y175" s="2" t="s">
        <v>1984</v>
      </c>
      <c r="AB175" s="2" t="s">
        <v>1981</v>
      </c>
      <c r="AC175" s="52">
        <v>42332.28958333333</v>
      </c>
      <c r="AD175" s="2" t="s">
        <v>1980</v>
      </c>
      <c r="AE175" s="2" t="s">
        <v>1985</v>
      </c>
      <c r="AF175" s="54" t="s">
        <v>1986</v>
      </c>
    </row>
    <row r="176">
      <c r="A176" s="2">
        <v>175.0</v>
      </c>
      <c r="B176" s="2" t="s">
        <v>1987</v>
      </c>
      <c r="C176" s="2" t="s">
        <v>285</v>
      </c>
      <c r="D176" s="2">
        <v>6.0</v>
      </c>
      <c r="E176" s="2">
        <v>0.0</v>
      </c>
      <c r="F176" s="2">
        <v>6.0</v>
      </c>
      <c r="G176" s="52">
        <v>42330.229166666664</v>
      </c>
      <c r="H176" s="2" t="s">
        <v>1988</v>
      </c>
      <c r="I176" s="2" t="s">
        <v>1989</v>
      </c>
      <c r="J176" s="2" t="s">
        <v>1990</v>
      </c>
      <c r="K176" s="2" t="e">
        <v>#N/A</v>
      </c>
      <c r="L176" s="2" t="e">
        <v>#N/A</v>
      </c>
      <c r="M176" s="2" t="e">
        <v>#N/A</v>
      </c>
      <c r="N176" s="2" t="e">
        <v>#N/A</v>
      </c>
      <c r="O176" s="2" t="e">
        <v>#N/A</v>
      </c>
      <c r="P176" s="2" t="s">
        <v>1991</v>
      </c>
      <c r="Q176" s="2" t="s">
        <v>285</v>
      </c>
      <c r="R176" s="2" t="s">
        <v>356</v>
      </c>
      <c r="S176" s="2">
        <v>46256.0</v>
      </c>
      <c r="T176" s="2" t="s">
        <v>1875</v>
      </c>
      <c r="U176" s="2" t="s">
        <v>1190</v>
      </c>
      <c r="V176" s="53">
        <v>1560462.0</v>
      </c>
      <c r="W176" s="53">
        <v>1624214.0</v>
      </c>
      <c r="X176" s="2" t="s">
        <v>310</v>
      </c>
      <c r="Y176" s="2" t="s">
        <v>1992</v>
      </c>
      <c r="AB176" s="2" t="s">
        <v>1991</v>
      </c>
      <c r="AC176" s="52">
        <v>42330.229166666664</v>
      </c>
      <c r="AD176" s="2" t="s">
        <v>1990</v>
      </c>
      <c r="AE176" s="2" t="s">
        <v>1993</v>
      </c>
      <c r="AF176" s="54" t="s">
        <v>1994</v>
      </c>
    </row>
    <row r="177">
      <c r="A177" s="2">
        <v>176.0</v>
      </c>
      <c r="B177" s="2" t="s">
        <v>1995</v>
      </c>
      <c r="C177" s="2" t="s">
        <v>285</v>
      </c>
      <c r="D177" s="2">
        <v>141.0</v>
      </c>
      <c r="E177" s="2">
        <v>48.0</v>
      </c>
      <c r="F177" s="2">
        <v>93.0</v>
      </c>
      <c r="G177" s="52">
        <v>42316.35277777778</v>
      </c>
      <c r="H177" s="2" t="s">
        <v>1996</v>
      </c>
      <c r="I177" s="2" t="s">
        <v>1997</v>
      </c>
      <c r="J177" s="2" t="s">
        <v>1998</v>
      </c>
      <c r="K177" s="2" t="e">
        <v>#N/A</v>
      </c>
      <c r="L177" s="2" t="e">
        <v>#N/A</v>
      </c>
      <c r="M177" s="2" t="e">
        <v>#N/A</v>
      </c>
      <c r="N177" s="2" t="e">
        <v>#N/A</v>
      </c>
      <c r="O177" s="2" t="e">
        <v>#N/A</v>
      </c>
      <c r="P177" s="2" t="s">
        <v>1999</v>
      </c>
      <c r="Q177" s="2" t="s">
        <v>285</v>
      </c>
      <c r="R177" s="2" t="s">
        <v>285</v>
      </c>
      <c r="S177" s="2">
        <v>40206.0</v>
      </c>
      <c r="T177" s="2" t="s">
        <v>2000</v>
      </c>
      <c r="U177" s="2" t="s">
        <v>822</v>
      </c>
      <c r="X177" s="2" t="s">
        <v>2001</v>
      </c>
      <c r="Y177" s="2" t="s">
        <v>2002</v>
      </c>
      <c r="AB177" s="2" t="s">
        <v>1999</v>
      </c>
      <c r="AC177" s="52">
        <v>42316.35277777778</v>
      </c>
      <c r="AD177" s="2" t="s">
        <v>1998</v>
      </c>
      <c r="AE177" s="2" t="s">
        <v>2003</v>
      </c>
      <c r="AF177" s="54" t="s">
        <v>2004</v>
      </c>
    </row>
    <row r="178">
      <c r="A178" s="2">
        <v>177.0</v>
      </c>
      <c r="B178" s="2" t="s">
        <v>2005</v>
      </c>
      <c r="C178" s="2" t="s">
        <v>285</v>
      </c>
      <c r="D178" s="2">
        <v>18.0</v>
      </c>
      <c r="E178" s="2">
        <v>3.0</v>
      </c>
      <c r="F178" s="2">
        <v>15.0</v>
      </c>
      <c r="G178" s="52">
        <v>42316.62222222222</v>
      </c>
      <c r="H178" s="2" t="s">
        <v>2006</v>
      </c>
      <c r="I178" s="2" t="s">
        <v>2007</v>
      </c>
      <c r="J178" s="2" t="s">
        <v>2008</v>
      </c>
      <c r="K178" s="2" t="e">
        <v>#N/A</v>
      </c>
      <c r="L178" s="2" t="e">
        <v>#N/A</v>
      </c>
      <c r="M178" s="2" t="e">
        <v>#N/A</v>
      </c>
      <c r="N178" s="2" t="e">
        <v>#N/A</v>
      </c>
      <c r="O178" s="2" t="e">
        <v>#N/A</v>
      </c>
      <c r="P178" s="2" t="s">
        <v>2009</v>
      </c>
      <c r="Q178" s="2" t="s">
        <v>285</v>
      </c>
      <c r="R178" s="2" t="s">
        <v>285</v>
      </c>
      <c r="S178" s="2">
        <v>34474.0</v>
      </c>
      <c r="T178" s="2" t="s">
        <v>2010</v>
      </c>
      <c r="U178" s="2" t="s">
        <v>785</v>
      </c>
      <c r="X178" s="2" t="s">
        <v>598</v>
      </c>
      <c r="Y178" s="2" t="s">
        <v>2011</v>
      </c>
      <c r="AB178" s="2" t="s">
        <v>2009</v>
      </c>
      <c r="AC178" s="52">
        <v>42316.62222222222</v>
      </c>
      <c r="AD178" s="2" t="s">
        <v>2008</v>
      </c>
      <c r="AE178" s="2" t="s">
        <v>2012</v>
      </c>
      <c r="AF178" s="54" t="s">
        <v>2013</v>
      </c>
    </row>
    <row r="179">
      <c r="A179" s="2">
        <v>178.0</v>
      </c>
      <c r="B179" s="2" t="s">
        <v>2014</v>
      </c>
      <c r="C179" s="2" t="s">
        <v>285</v>
      </c>
      <c r="D179" s="2">
        <v>10.0</v>
      </c>
      <c r="E179" s="2">
        <v>1.0</v>
      </c>
      <c r="F179" s="2">
        <v>9.0</v>
      </c>
      <c r="G179" s="52">
        <v>42332.57430555556</v>
      </c>
      <c r="H179" s="2" t="s">
        <v>2015</v>
      </c>
      <c r="I179" s="2" t="s">
        <v>2016</v>
      </c>
      <c r="J179" s="2" t="s">
        <v>2017</v>
      </c>
      <c r="K179" s="2" t="e">
        <v>#N/A</v>
      </c>
      <c r="L179" s="2" t="e">
        <v>#N/A</v>
      </c>
      <c r="M179" s="2" t="e">
        <v>#N/A</v>
      </c>
      <c r="N179" s="2" t="e">
        <v>#N/A</v>
      </c>
      <c r="O179" s="2" t="e">
        <v>#N/A</v>
      </c>
      <c r="P179" s="2" t="s">
        <v>2018</v>
      </c>
      <c r="Q179" s="2" t="s">
        <v>285</v>
      </c>
      <c r="R179" s="2" t="s">
        <v>356</v>
      </c>
      <c r="S179" s="2">
        <v>20914.0</v>
      </c>
      <c r="T179" s="2" t="s">
        <v>2019</v>
      </c>
      <c r="U179" s="2" t="s">
        <v>646</v>
      </c>
      <c r="X179" s="2" t="s">
        <v>2020</v>
      </c>
      <c r="Y179" s="2" t="s">
        <v>2021</v>
      </c>
      <c r="AB179" s="2" t="s">
        <v>2018</v>
      </c>
      <c r="AC179" s="52">
        <v>42332.57430555556</v>
      </c>
      <c r="AD179" s="2" t="s">
        <v>2017</v>
      </c>
      <c r="AE179" s="2" t="s">
        <v>2022</v>
      </c>
    </row>
    <row r="180">
      <c r="A180" s="2">
        <v>179.0</v>
      </c>
      <c r="B180" s="2" t="s">
        <v>2023</v>
      </c>
      <c r="C180" s="2" t="s">
        <v>285</v>
      </c>
      <c r="D180" s="2">
        <v>158.0</v>
      </c>
      <c r="E180" s="2">
        <v>42.0</v>
      </c>
      <c r="F180" s="2">
        <v>116.0</v>
      </c>
      <c r="G180" s="52">
        <v>42321.6375</v>
      </c>
      <c r="H180" s="2" t="s">
        <v>2024</v>
      </c>
      <c r="I180" s="2" t="s">
        <v>2025</v>
      </c>
      <c r="J180" s="2" t="s">
        <v>2026</v>
      </c>
      <c r="K180" s="2">
        <v>-1.0</v>
      </c>
      <c r="L180" s="2" t="s">
        <v>2027</v>
      </c>
      <c r="M180" s="2">
        <v>0.0</v>
      </c>
      <c r="N180" s="2">
        <v>0.0</v>
      </c>
      <c r="O180" s="2">
        <v>0.0</v>
      </c>
      <c r="P180" s="2" t="s">
        <v>2028</v>
      </c>
      <c r="Q180" s="2" t="s">
        <v>285</v>
      </c>
      <c r="R180" s="2" t="s">
        <v>285</v>
      </c>
      <c r="S180" s="2">
        <v>99209.0</v>
      </c>
      <c r="T180" s="2" t="s">
        <v>2029</v>
      </c>
      <c r="U180" s="2" t="s">
        <v>291</v>
      </c>
      <c r="V180" s="53">
        <v>139778.0</v>
      </c>
      <c r="W180" s="53">
        <v>169468.0</v>
      </c>
      <c r="X180" s="2" t="s">
        <v>2030</v>
      </c>
      <c r="Y180" s="2" t="s">
        <v>2031</v>
      </c>
      <c r="AB180" s="2" t="s">
        <v>2028</v>
      </c>
      <c r="AC180" s="52">
        <v>42321.6375</v>
      </c>
      <c r="AD180" s="2" t="s">
        <v>2026</v>
      </c>
      <c r="AE180" s="2" t="s">
        <v>2032</v>
      </c>
      <c r="AF180" s="54" t="s">
        <v>2033</v>
      </c>
    </row>
    <row r="181">
      <c r="A181" s="2">
        <v>180.0</v>
      </c>
      <c r="B181" s="2" t="s">
        <v>2034</v>
      </c>
      <c r="C181" s="2" t="s">
        <v>285</v>
      </c>
      <c r="D181" s="2">
        <v>29.0</v>
      </c>
      <c r="E181" s="2">
        <v>10.0</v>
      </c>
      <c r="F181" s="2">
        <v>19.0</v>
      </c>
      <c r="G181" s="52">
        <v>42313.39236111111</v>
      </c>
      <c r="H181" s="2" t="s">
        <v>2035</v>
      </c>
      <c r="I181" s="2" t="s">
        <v>2036</v>
      </c>
      <c r="J181" s="2" t="s">
        <v>2037</v>
      </c>
      <c r="K181" s="2" t="e">
        <v>#N/A</v>
      </c>
      <c r="L181" s="2" t="e">
        <v>#N/A</v>
      </c>
      <c r="M181" s="2" t="e">
        <v>#N/A</v>
      </c>
      <c r="N181" s="2" t="e">
        <v>#N/A</v>
      </c>
      <c r="O181" s="2" t="e">
        <v>#N/A</v>
      </c>
      <c r="P181" s="2" t="s">
        <v>2038</v>
      </c>
      <c r="Q181" s="2" t="s">
        <v>285</v>
      </c>
      <c r="R181" s="2" t="s">
        <v>285</v>
      </c>
      <c r="S181" s="2">
        <v>80222.0</v>
      </c>
      <c r="T181" s="2" t="s">
        <v>1421</v>
      </c>
      <c r="U181" s="2" t="s">
        <v>843</v>
      </c>
      <c r="X181" s="2" t="s">
        <v>2039</v>
      </c>
      <c r="Y181" s="2" t="s">
        <v>2040</v>
      </c>
      <c r="AB181" s="2" t="s">
        <v>2038</v>
      </c>
      <c r="AC181" s="52">
        <v>42313.39236111111</v>
      </c>
      <c r="AD181" s="2" t="s">
        <v>2037</v>
      </c>
      <c r="AE181" s="2" t="s">
        <v>2041</v>
      </c>
      <c r="AF181" s="54" t="s">
        <v>2042</v>
      </c>
    </row>
    <row r="182">
      <c r="A182" s="2">
        <v>181.0</v>
      </c>
      <c r="B182" s="2" t="s">
        <v>2043</v>
      </c>
      <c r="C182" s="2" t="s">
        <v>285</v>
      </c>
      <c r="D182" s="2">
        <v>3.0</v>
      </c>
      <c r="E182" s="2">
        <v>1.0</v>
      </c>
      <c r="F182" s="2">
        <v>2.0</v>
      </c>
      <c r="G182" s="52">
        <v>42310.486805555556</v>
      </c>
      <c r="H182" s="2" t="s">
        <v>2044</v>
      </c>
      <c r="I182" s="2" t="s">
        <v>2045</v>
      </c>
      <c r="J182" s="2" t="s">
        <v>2046</v>
      </c>
      <c r="K182" s="2" t="e">
        <v>#N/A</v>
      </c>
      <c r="L182" s="2" t="e">
        <v>#N/A</v>
      </c>
      <c r="M182" s="2" t="e">
        <v>#N/A</v>
      </c>
      <c r="N182" s="2" t="e">
        <v>#N/A</v>
      </c>
      <c r="O182" s="2" t="e">
        <v>#N/A</v>
      </c>
      <c r="P182" s="2" t="s">
        <v>2047</v>
      </c>
      <c r="Q182" s="2" t="s">
        <v>285</v>
      </c>
      <c r="R182" s="2" t="s">
        <v>356</v>
      </c>
      <c r="S182" s="2">
        <v>76034.0</v>
      </c>
      <c r="T182" s="2" t="s">
        <v>2048</v>
      </c>
      <c r="U182" s="2" t="s">
        <v>667</v>
      </c>
      <c r="Y182" s="2" t="s">
        <v>2049</v>
      </c>
      <c r="AB182" s="2" t="s">
        <v>2047</v>
      </c>
      <c r="AC182" s="52">
        <v>42310.486805555556</v>
      </c>
      <c r="AD182" s="2" t="s">
        <v>2046</v>
      </c>
      <c r="AE182" s="2" t="s">
        <v>2050</v>
      </c>
      <c r="AF182" s="54" t="s">
        <v>2051</v>
      </c>
    </row>
    <row r="183">
      <c r="A183" s="2">
        <v>182.0</v>
      </c>
      <c r="B183" s="2" t="s">
        <v>2052</v>
      </c>
      <c r="C183" s="2" t="s">
        <v>285</v>
      </c>
      <c r="D183" s="2">
        <v>444.0</v>
      </c>
      <c r="E183" s="2">
        <v>84.0</v>
      </c>
      <c r="F183" s="2">
        <v>360.0</v>
      </c>
      <c r="G183" s="52">
        <v>42311.50486111111</v>
      </c>
      <c r="H183" s="2" t="s">
        <v>2053</v>
      </c>
      <c r="I183" s="2" t="s">
        <v>2054</v>
      </c>
      <c r="J183" s="2" t="s">
        <v>2055</v>
      </c>
      <c r="K183" s="2" t="e">
        <v>#N/A</v>
      </c>
      <c r="L183" s="2" t="e">
        <v>#N/A</v>
      </c>
      <c r="M183" s="2" t="e">
        <v>#N/A</v>
      </c>
      <c r="N183" s="2" t="e">
        <v>#N/A</v>
      </c>
      <c r="O183" s="2" t="e">
        <v>#N/A</v>
      </c>
      <c r="P183" s="2" t="s">
        <v>2056</v>
      </c>
      <c r="Q183" s="2" t="s">
        <v>285</v>
      </c>
      <c r="R183" s="2" t="s">
        <v>285</v>
      </c>
      <c r="S183" s="2">
        <v>10128.0</v>
      </c>
      <c r="T183" s="2" t="s">
        <v>587</v>
      </c>
      <c r="U183" s="2" t="s">
        <v>576</v>
      </c>
      <c r="V183" s="53">
        <v>428244.0</v>
      </c>
      <c r="W183" s="53">
        <v>451503.0</v>
      </c>
      <c r="X183" s="2" t="s">
        <v>2057</v>
      </c>
      <c r="Y183" s="2" t="s">
        <v>2058</v>
      </c>
      <c r="AB183" s="2" t="s">
        <v>2056</v>
      </c>
      <c r="AC183" s="52">
        <v>42311.50486111111</v>
      </c>
      <c r="AD183" s="2" t="s">
        <v>2055</v>
      </c>
      <c r="AE183" s="2" t="s">
        <v>2059</v>
      </c>
      <c r="AF183" s="54" t="s">
        <v>2060</v>
      </c>
    </row>
    <row r="184">
      <c r="A184" s="2">
        <v>183.0</v>
      </c>
      <c r="B184" s="2" t="s">
        <v>2052</v>
      </c>
      <c r="C184" s="2" t="s">
        <v>285</v>
      </c>
      <c r="D184" s="2">
        <v>89.0</v>
      </c>
      <c r="E184" s="2">
        <v>13.0</v>
      </c>
      <c r="F184" s="2">
        <v>76.0</v>
      </c>
      <c r="G184" s="52">
        <v>42312.36875</v>
      </c>
      <c r="H184" s="2" t="s">
        <v>2061</v>
      </c>
      <c r="I184" s="2" t="s">
        <v>2054</v>
      </c>
      <c r="J184" s="2" t="s">
        <v>2062</v>
      </c>
      <c r="K184" s="2" t="e">
        <v>#N/A</v>
      </c>
      <c r="L184" s="2" t="e">
        <v>#N/A</v>
      </c>
      <c r="M184" s="2" t="e">
        <v>#N/A</v>
      </c>
      <c r="N184" s="2" t="e">
        <v>#N/A</v>
      </c>
      <c r="O184" s="2" t="e">
        <v>#N/A</v>
      </c>
      <c r="P184" s="2" t="s">
        <v>2063</v>
      </c>
      <c r="Q184" s="2" t="s">
        <v>285</v>
      </c>
      <c r="R184" s="2" t="s">
        <v>285</v>
      </c>
      <c r="S184" s="2">
        <v>10128.0</v>
      </c>
      <c r="T184" s="2" t="s">
        <v>587</v>
      </c>
      <c r="U184" s="2" t="s">
        <v>576</v>
      </c>
      <c r="V184" s="53">
        <v>428244.0</v>
      </c>
      <c r="W184" s="53">
        <v>451503.0</v>
      </c>
      <c r="X184" s="2" t="s">
        <v>2057</v>
      </c>
      <c r="Y184" s="2" t="s">
        <v>2064</v>
      </c>
      <c r="AB184" s="2" t="s">
        <v>2063</v>
      </c>
      <c r="AC184" s="52">
        <v>42312.36875</v>
      </c>
      <c r="AD184" s="2" t="s">
        <v>2062</v>
      </c>
      <c r="AE184" s="2" t="s">
        <v>2065</v>
      </c>
      <c r="AF184" s="54" t="s">
        <v>2066</v>
      </c>
    </row>
    <row r="185">
      <c r="A185" s="2">
        <v>184.0</v>
      </c>
      <c r="B185" s="2" t="s">
        <v>2052</v>
      </c>
      <c r="C185" s="2" t="s">
        <v>285</v>
      </c>
      <c r="D185" s="2">
        <v>28.0</v>
      </c>
      <c r="E185" s="2">
        <v>2.0</v>
      </c>
      <c r="F185" s="2">
        <v>26.0</v>
      </c>
      <c r="G185" s="52">
        <v>42315.275</v>
      </c>
      <c r="H185" s="2" t="s">
        <v>2067</v>
      </c>
      <c r="I185" s="2" t="s">
        <v>2054</v>
      </c>
      <c r="J185" s="2" t="s">
        <v>2068</v>
      </c>
      <c r="K185" s="2" t="e">
        <v>#N/A</v>
      </c>
      <c r="L185" s="2" t="e">
        <v>#N/A</v>
      </c>
      <c r="M185" s="2" t="e">
        <v>#N/A</v>
      </c>
      <c r="N185" s="2" t="e">
        <v>#N/A</v>
      </c>
      <c r="O185" s="2" t="e">
        <v>#N/A</v>
      </c>
      <c r="P185" s="2" t="s">
        <v>2069</v>
      </c>
      <c r="Q185" s="2" t="s">
        <v>285</v>
      </c>
      <c r="R185" s="2" t="s">
        <v>285</v>
      </c>
      <c r="S185" s="2">
        <v>10128.0</v>
      </c>
      <c r="T185" s="2" t="s">
        <v>587</v>
      </c>
      <c r="U185" s="2" t="s">
        <v>576</v>
      </c>
      <c r="V185" s="53">
        <v>428244.0</v>
      </c>
      <c r="W185" s="53">
        <v>451503.0</v>
      </c>
      <c r="X185" s="2" t="s">
        <v>2057</v>
      </c>
      <c r="Y185" s="2" t="s">
        <v>2070</v>
      </c>
      <c r="AB185" s="2" t="s">
        <v>2069</v>
      </c>
      <c r="AC185" s="52">
        <v>42315.275</v>
      </c>
      <c r="AD185" s="2" t="s">
        <v>2068</v>
      </c>
      <c r="AE185" s="2" t="s">
        <v>2071</v>
      </c>
    </row>
    <row r="186">
      <c r="A186" s="2">
        <v>185.0</v>
      </c>
      <c r="B186" s="2" t="s">
        <v>2052</v>
      </c>
      <c r="C186" s="2" t="s">
        <v>285</v>
      </c>
      <c r="D186" s="2">
        <v>771.0</v>
      </c>
      <c r="E186" s="2">
        <v>198.0</v>
      </c>
      <c r="F186" s="2">
        <v>573.0</v>
      </c>
      <c r="G186" s="52">
        <v>42324.67986111111</v>
      </c>
      <c r="H186" s="2" t="s">
        <v>2072</v>
      </c>
      <c r="I186" s="2" t="s">
        <v>2054</v>
      </c>
      <c r="J186" s="2" t="s">
        <v>2073</v>
      </c>
      <c r="K186" s="2" t="e">
        <v>#N/A</v>
      </c>
      <c r="L186" s="2" t="e">
        <v>#N/A</v>
      </c>
      <c r="M186" s="2" t="e">
        <v>#N/A</v>
      </c>
      <c r="N186" s="2" t="e">
        <v>#N/A</v>
      </c>
      <c r="O186" s="2" t="e">
        <v>#N/A</v>
      </c>
      <c r="P186" s="2" t="s">
        <v>2074</v>
      </c>
      <c r="Q186" s="2" t="s">
        <v>285</v>
      </c>
      <c r="R186" s="2" t="s">
        <v>285</v>
      </c>
      <c r="S186" s="2">
        <v>10128.0</v>
      </c>
      <c r="T186" s="2" t="s">
        <v>587</v>
      </c>
      <c r="U186" s="2" t="s">
        <v>576</v>
      </c>
      <c r="V186" s="53">
        <v>428244.0</v>
      </c>
      <c r="W186" s="53">
        <v>451503.0</v>
      </c>
      <c r="X186" s="2" t="s">
        <v>2057</v>
      </c>
      <c r="Y186" s="2" t="s">
        <v>2075</v>
      </c>
      <c r="AB186" s="2" t="s">
        <v>2074</v>
      </c>
      <c r="AC186" s="52">
        <v>42324.67986111111</v>
      </c>
      <c r="AD186" s="2" t="s">
        <v>2073</v>
      </c>
      <c r="AE186" s="2" t="s">
        <v>2077</v>
      </c>
    </row>
    <row r="187">
      <c r="A187" s="2">
        <v>186.0</v>
      </c>
      <c r="B187" s="2" t="s">
        <v>2079</v>
      </c>
      <c r="C187" s="2" t="s">
        <v>285</v>
      </c>
      <c r="D187" s="2">
        <v>2.0</v>
      </c>
      <c r="E187" s="2">
        <v>0.0</v>
      </c>
      <c r="F187" s="2">
        <v>2.0</v>
      </c>
      <c r="G187" s="52">
        <v>42332.51944444444</v>
      </c>
      <c r="H187" s="2" t="s">
        <v>2081</v>
      </c>
      <c r="I187" s="2" t="s">
        <v>2082</v>
      </c>
      <c r="J187" s="2" t="s">
        <v>2083</v>
      </c>
      <c r="K187" s="2" t="e">
        <v>#N/A</v>
      </c>
      <c r="L187" s="2" t="e">
        <v>#N/A</v>
      </c>
      <c r="M187" s="2" t="e">
        <v>#N/A</v>
      </c>
      <c r="N187" s="2" t="e">
        <v>#N/A</v>
      </c>
      <c r="O187" s="2" t="e">
        <v>#N/A</v>
      </c>
      <c r="P187" s="2" t="s">
        <v>2084</v>
      </c>
      <c r="Q187" s="2" t="s">
        <v>285</v>
      </c>
      <c r="R187" s="2" t="s">
        <v>285</v>
      </c>
      <c r="S187" s="2">
        <v>22604.0</v>
      </c>
      <c r="T187" s="2" t="s">
        <v>1459</v>
      </c>
      <c r="U187" s="2" t="s">
        <v>470</v>
      </c>
      <c r="X187" s="2" t="s">
        <v>2086</v>
      </c>
      <c r="Y187" s="2" t="s">
        <v>2087</v>
      </c>
      <c r="AB187" s="2" t="s">
        <v>2084</v>
      </c>
      <c r="AC187" s="52">
        <v>42332.51944444444</v>
      </c>
      <c r="AD187" s="2" t="s">
        <v>2083</v>
      </c>
      <c r="AE187" s="2" t="s">
        <v>2088</v>
      </c>
      <c r="AF187" s="54" t="s">
        <v>2089</v>
      </c>
    </row>
    <row r="188">
      <c r="A188" s="2">
        <v>187.0</v>
      </c>
      <c r="B188" s="2" t="s">
        <v>2090</v>
      </c>
      <c r="C188" s="2" t="s">
        <v>285</v>
      </c>
      <c r="D188" s="2">
        <v>1.0</v>
      </c>
      <c r="E188" s="2">
        <v>0.0</v>
      </c>
      <c r="F188" s="2">
        <v>1.0</v>
      </c>
      <c r="G188" s="52">
        <v>42317.65555555555</v>
      </c>
      <c r="H188" s="2" t="s">
        <v>2091</v>
      </c>
      <c r="I188" s="2" t="s">
        <v>2092</v>
      </c>
      <c r="J188" s="2" t="s">
        <v>2093</v>
      </c>
      <c r="K188" s="2" t="e">
        <v>#N/A</v>
      </c>
      <c r="L188" s="2" t="e">
        <v>#N/A</v>
      </c>
      <c r="M188" s="2" t="e">
        <v>#N/A</v>
      </c>
      <c r="N188" s="2" t="e">
        <v>#N/A</v>
      </c>
      <c r="O188" s="2" t="e">
        <v>#N/A</v>
      </c>
      <c r="P188" s="2" t="s">
        <v>2094</v>
      </c>
      <c r="Q188" s="2" t="s">
        <v>285</v>
      </c>
      <c r="R188" s="2" t="s">
        <v>356</v>
      </c>
      <c r="S188" s="2">
        <v>40205.0</v>
      </c>
      <c r="T188" s="2" t="s">
        <v>2000</v>
      </c>
      <c r="U188" s="2" t="s">
        <v>822</v>
      </c>
      <c r="X188" s="2" t="s">
        <v>2095</v>
      </c>
      <c r="Y188" s="2" t="s">
        <v>2096</v>
      </c>
      <c r="AB188" s="2" t="s">
        <v>2094</v>
      </c>
      <c r="AC188" s="52">
        <v>42317.65555555555</v>
      </c>
      <c r="AD188" s="2" t="s">
        <v>2093</v>
      </c>
      <c r="AE188" s="2" t="s">
        <v>2097</v>
      </c>
      <c r="AF188" s="54" t="s">
        <v>2098</v>
      </c>
    </row>
    <row r="189">
      <c r="A189" s="2">
        <v>188.0</v>
      </c>
      <c r="B189" s="2" t="s">
        <v>2099</v>
      </c>
      <c r="C189" s="2" t="s">
        <v>285</v>
      </c>
      <c r="D189" s="2">
        <v>39.0</v>
      </c>
      <c r="E189" s="2">
        <v>7.0</v>
      </c>
      <c r="F189" s="2">
        <v>32.0</v>
      </c>
      <c r="G189" s="52">
        <v>42310.46319444444</v>
      </c>
      <c r="H189" s="2" t="s">
        <v>2100</v>
      </c>
      <c r="I189" s="2" t="s">
        <v>2101</v>
      </c>
      <c r="J189" s="2" t="s">
        <v>2102</v>
      </c>
      <c r="K189" s="2" t="e">
        <v>#N/A</v>
      </c>
      <c r="L189" s="2" t="e">
        <v>#N/A</v>
      </c>
      <c r="M189" s="2" t="e">
        <v>#N/A</v>
      </c>
      <c r="N189" s="2" t="e">
        <v>#N/A</v>
      </c>
      <c r="O189" s="2" t="e">
        <v>#N/A</v>
      </c>
      <c r="P189" s="2" t="s">
        <v>2103</v>
      </c>
      <c r="Q189" s="2" t="s">
        <v>285</v>
      </c>
      <c r="R189" s="2" t="s">
        <v>285</v>
      </c>
      <c r="S189" s="2">
        <v>91105.0</v>
      </c>
      <c r="T189" s="2" t="s">
        <v>2104</v>
      </c>
      <c r="U189" s="2" t="s">
        <v>319</v>
      </c>
      <c r="V189" s="53">
        <v>2.4473561E7</v>
      </c>
      <c r="W189" s="53">
        <v>2.2103375E7</v>
      </c>
      <c r="X189" s="2" t="s">
        <v>2105</v>
      </c>
      <c r="Y189" s="2" t="s">
        <v>2106</v>
      </c>
      <c r="AB189" s="2" t="s">
        <v>2103</v>
      </c>
      <c r="AC189" s="52">
        <v>42310.46319444444</v>
      </c>
      <c r="AD189" s="2" t="s">
        <v>2102</v>
      </c>
      <c r="AE189" s="2" t="s">
        <v>2107</v>
      </c>
      <c r="AF189" s="54" t="s">
        <v>2108</v>
      </c>
    </row>
    <row r="190">
      <c r="A190" s="2">
        <v>189.0</v>
      </c>
      <c r="B190" s="2" t="s">
        <v>2109</v>
      </c>
      <c r="C190" s="2" t="s">
        <v>285</v>
      </c>
      <c r="D190" s="2">
        <v>1.0</v>
      </c>
      <c r="E190" s="2">
        <v>0.0</v>
      </c>
      <c r="F190" s="2">
        <v>1.0</v>
      </c>
      <c r="G190" s="52">
        <v>42318.447222222225</v>
      </c>
      <c r="H190" s="2" t="s">
        <v>2110</v>
      </c>
      <c r="I190" s="2" t="s">
        <v>2111</v>
      </c>
      <c r="J190" s="2" t="s">
        <v>2112</v>
      </c>
      <c r="K190" s="2" t="e">
        <v>#N/A</v>
      </c>
      <c r="L190" s="2" t="e">
        <v>#N/A</v>
      </c>
      <c r="M190" s="2" t="e">
        <v>#N/A</v>
      </c>
      <c r="N190" s="2" t="e">
        <v>#N/A</v>
      </c>
      <c r="O190" s="2" t="e">
        <v>#N/A</v>
      </c>
      <c r="P190" s="2" t="s">
        <v>2113</v>
      </c>
      <c r="Q190" s="2" t="s">
        <v>285</v>
      </c>
      <c r="R190" s="2" t="s">
        <v>356</v>
      </c>
      <c r="S190" s="2">
        <v>27516.0</v>
      </c>
      <c r="T190" s="2" t="s">
        <v>2114</v>
      </c>
      <c r="U190" s="2" t="s">
        <v>774</v>
      </c>
      <c r="Y190" s="2" t="s">
        <v>2115</v>
      </c>
      <c r="AB190" s="2" t="s">
        <v>2113</v>
      </c>
      <c r="AC190" s="52">
        <v>42318.447222222225</v>
      </c>
      <c r="AD190" s="2" t="s">
        <v>2112</v>
      </c>
      <c r="AE190" s="2" t="s">
        <v>2116</v>
      </c>
      <c r="AF190" s="54" t="s">
        <v>2117</v>
      </c>
    </row>
    <row r="191">
      <c r="A191" s="2">
        <v>190.0</v>
      </c>
      <c r="B191" s="2" t="s">
        <v>2118</v>
      </c>
      <c r="C191" s="2" t="s">
        <v>285</v>
      </c>
      <c r="D191" s="2">
        <v>66.0</v>
      </c>
      <c r="E191" s="2">
        <v>5.0</v>
      </c>
      <c r="F191" s="2">
        <v>61.0</v>
      </c>
      <c r="G191" s="52">
        <v>42318.56041666667</v>
      </c>
      <c r="H191" s="2" t="s">
        <v>2119</v>
      </c>
      <c r="I191" s="2" t="s">
        <v>2120</v>
      </c>
      <c r="J191" s="2" t="s">
        <v>2121</v>
      </c>
      <c r="K191" s="2" t="e">
        <v>#N/A</v>
      </c>
      <c r="L191" s="2" t="e">
        <v>#N/A</v>
      </c>
      <c r="M191" s="2" t="e">
        <v>#N/A</v>
      </c>
      <c r="N191" s="2" t="e">
        <v>#N/A</v>
      </c>
      <c r="O191" s="2" t="e">
        <v>#N/A</v>
      </c>
      <c r="P191" s="2" t="s">
        <v>2122</v>
      </c>
      <c r="Q191" s="2" t="s">
        <v>285</v>
      </c>
      <c r="R191" s="2" t="s">
        <v>285</v>
      </c>
      <c r="S191" s="2">
        <v>27617.0</v>
      </c>
      <c r="T191" s="2" t="s">
        <v>1410</v>
      </c>
      <c r="U191" s="2" t="s">
        <v>774</v>
      </c>
      <c r="V191" s="53">
        <v>193477.0</v>
      </c>
      <c r="W191" s="53">
        <v>260526.0</v>
      </c>
      <c r="X191" s="2" t="s">
        <v>292</v>
      </c>
      <c r="Y191" s="2" t="s">
        <v>2123</v>
      </c>
      <c r="AB191" s="2" t="s">
        <v>2122</v>
      </c>
      <c r="AC191" s="52">
        <v>42318.56041666667</v>
      </c>
      <c r="AD191" s="2" t="s">
        <v>2121</v>
      </c>
      <c r="AE191" s="2" t="s">
        <v>2124</v>
      </c>
      <c r="AF191" s="54" t="s">
        <v>2125</v>
      </c>
    </row>
    <row r="192">
      <c r="A192" s="2">
        <v>191.0</v>
      </c>
      <c r="B192" s="2" t="s">
        <v>2126</v>
      </c>
      <c r="C192" s="2" t="s">
        <v>285</v>
      </c>
      <c r="D192" s="2">
        <v>199.0</v>
      </c>
      <c r="E192" s="2">
        <v>52.0</v>
      </c>
      <c r="F192" s="2">
        <v>147.0</v>
      </c>
      <c r="G192" s="52">
        <v>42321.62430555555</v>
      </c>
      <c r="H192" s="2" t="s">
        <v>2127</v>
      </c>
      <c r="I192" s="2" t="s">
        <v>2128</v>
      </c>
      <c r="J192" s="2" t="s">
        <v>2129</v>
      </c>
      <c r="K192" s="2" t="e">
        <v>#N/A</v>
      </c>
      <c r="L192" s="2" t="e">
        <v>#N/A</v>
      </c>
      <c r="M192" s="2" t="e">
        <v>#N/A</v>
      </c>
      <c r="N192" s="2" t="e">
        <v>#N/A</v>
      </c>
      <c r="O192" s="2" t="e">
        <v>#N/A</v>
      </c>
      <c r="P192" s="2" t="s">
        <v>2130</v>
      </c>
      <c r="Q192" s="2" t="s">
        <v>285</v>
      </c>
      <c r="R192" s="2" t="s">
        <v>285</v>
      </c>
      <c r="S192" s="2">
        <v>97123.0</v>
      </c>
      <c r="T192" s="2" t="s">
        <v>2131</v>
      </c>
      <c r="U192" s="2" t="s">
        <v>727</v>
      </c>
      <c r="V192" s="53">
        <v>353291.0</v>
      </c>
      <c r="W192" s="53">
        <v>290733.0</v>
      </c>
      <c r="X192" s="2" t="s">
        <v>2132</v>
      </c>
      <c r="Y192" s="2" t="s">
        <v>2133</v>
      </c>
      <c r="AB192" s="2" t="s">
        <v>2130</v>
      </c>
      <c r="AC192" s="52">
        <v>42321.62430555555</v>
      </c>
      <c r="AD192" s="2" t="s">
        <v>2129</v>
      </c>
      <c r="AE192" s="2" t="s">
        <v>2134</v>
      </c>
      <c r="AF192" s="54" t="s">
        <v>2135</v>
      </c>
    </row>
    <row r="193">
      <c r="A193" s="2">
        <v>192.0</v>
      </c>
      <c r="B193" s="2" t="s">
        <v>2136</v>
      </c>
      <c r="C193" s="2" t="s">
        <v>285</v>
      </c>
      <c r="D193" s="2">
        <v>73.0</v>
      </c>
      <c r="E193" s="2">
        <v>4.0</v>
      </c>
      <c r="F193" s="2">
        <v>69.0</v>
      </c>
      <c r="G193" s="52">
        <v>42321.407638888886</v>
      </c>
      <c r="H193" s="2" t="s">
        <v>2137</v>
      </c>
      <c r="I193" s="2" t="s">
        <v>2138</v>
      </c>
      <c r="J193" s="2" t="s">
        <v>2139</v>
      </c>
      <c r="K193" s="2" t="e">
        <v>#N/A</v>
      </c>
      <c r="L193" s="2" t="e">
        <v>#N/A</v>
      </c>
      <c r="M193" s="2" t="e">
        <v>#N/A</v>
      </c>
      <c r="N193" s="2" t="e">
        <v>#N/A</v>
      </c>
      <c r="O193" s="2" t="e">
        <v>#N/A</v>
      </c>
      <c r="P193" s="2" t="s">
        <v>2140</v>
      </c>
      <c r="Q193" s="2" t="s">
        <v>285</v>
      </c>
      <c r="R193" s="2" t="s">
        <v>285</v>
      </c>
      <c r="S193" s="2">
        <v>97470.0</v>
      </c>
      <c r="T193" s="2" t="s">
        <v>2141</v>
      </c>
      <c r="U193" s="2" t="s">
        <v>727</v>
      </c>
      <c r="X193" s="2" t="s">
        <v>2142</v>
      </c>
      <c r="Y193" s="2" t="s">
        <v>2143</v>
      </c>
      <c r="AB193" s="2" t="s">
        <v>2140</v>
      </c>
      <c r="AC193" s="52">
        <v>42321.407638888886</v>
      </c>
      <c r="AD193" s="2" t="s">
        <v>2139</v>
      </c>
      <c r="AE193" s="2" t="s">
        <v>2144</v>
      </c>
      <c r="AF193" s="54" t="s">
        <v>2145</v>
      </c>
    </row>
    <row r="194">
      <c r="A194" s="2">
        <v>193.0</v>
      </c>
      <c r="B194" s="2" t="s">
        <v>2146</v>
      </c>
      <c r="C194" s="2" t="s">
        <v>285</v>
      </c>
      <c r="D194" s="2">
        <v>6.0</v>
      </c>
      <c r="E194" s="2">
        <v>0.0</v>
      </c>
      <c r="F194" s="2">
        <v>6.0</v>
      </c>
      <c r="G194" s="52">
        <v>42310.580555555556</v>
      </c>
      <c r="H194" s="2" t="s">
        <v>2147</v>
      </c>
      <c r="I194" s="2" t="s">
        <v>2148</v>
      </c>
      <c r="J194" s="2" t="s">
        <v>2149</v>
      </c>
      <c r="K194" s="2" t="s">
        <v>264</v>
      </c>
      <c r="L194" s="2" t="s">
        <v>2150</v>
      </c>
      <c r="M194" s="2">
        <v>0.0</v>
      </c>
      <c r="N194" s="2" t="s">
        <v>2151</v>
      </c>
      <c r="O194" s="2" t="s">
        <v>2152</v>
      </c>
      <c r="P194" s="2" t="s">
        <v>2153</v>
      </c>
      <c r="Q194" s="2" t="s">
        <v>285</v>
      </c>
      <c r="R194" s="2" t="s">
        <v>356</v>
      </c>
      <c r="S194" s="2">
        <v>50323.0</v>
      </c>
      <c r="T194" s="2" t="s">
        <v>2154</v>
      </c>
      <c r="U194" s="2" t="s">
        <v>625</v>
      </c>
      <c r="X194" s="2" t="s">
        <v>1856</v>
      </c>
      <c r="Y194" s="2" t="s">
        <v>2155</v>
      </c>
      <c r="AB194" s="2" t="s">
        <v>2153</v>
      </c>
      <c r="AC194" s="52">
        <v>42310.580555555556</v>
      </c>
      <c r="AD194" s="2" t="s">
        <v>2149</v>
      </c>
      <c r="AE194" s="2" t="s">
        <v>2156</v>
      </c>
      <c r="AF194" s="54" t="s">
        <v>2157</v>
      </c>
    </row>
    <row r="195">
      <c r="A195" s="2">
        <v>194.0</v>
      </c>
      <c r="B195" s="2" t="s">
        <v>2146</v>
      </c>
      <c r="C195" s="2" t="s">
        <v>285</v>
      </c>
      <c r="D195" s="2">
        <v>903.0</v>
      </c>
      <c r="E195" s="2">
        <v>143.0</v>
      </c>
      <c r="F195" s="2">
        <v>760.0</v>
      </c>
      <c r="G195" s="52">
        <v>42314.654861111114</v>
      </c>
      <c r="H195" s="2" t="s">
        <v>2158</v>
      </c>
      <c r="I195" s="2" t="s">
        <v>2148</v>
      </c>
      <c r="J195" s="2" t="s">
        <v>2159</v>
      </c>
      <c r="K195" s="2" t="s">
        <v>532</v>
      </c>
      <c r="L195" s="2" t="s">
        <v>2150</v>
      </c>
      <c r="M195" s="2" t="s">
        <v>2160</v>
      </c>
      <c r="N195" s="2">
        <v>0.0</v>
      </c>
      <c r="O195" s="2">
        <v>0.0</v>
      </c>
      <c r="P195" s="2" t="s">
        <v>2161</v>
      </c>
      <c r="Q195" s="2" t="s">
        <v>285</v>
      </c>
      <c r="R195" s="2" t="s">
        <v>356</v>
      </c>
      <c r="S195" s="2">
        <v>50323.0</v>
      </c>
      <c r="T195" s="2" t="s">
        <v>2154</v>
      </c>
      <c r="U195" s="2" t="s">
        <v>625</v>
      </c>
      <c r="X195" s="2" t="s">
        <v>1856</v>
      </c>
      <c r="Y195" s="2" t="s">
        <v>2162</v>
      </c>
      <c r="AB195" s="2" t="s">
        <v>2161</v>
      </c>
      <c r="AC195" s="52">
        <v>42314.654861111114</v>
      </c>
      <c r="AD195" s="2" t="s">
        <v>2159</v>
      </c>
      <c r="AE195" s="2" t="s">
        <v>2163</v>
      </c>
      <c r="AF195" s="54" t="s">
        <v>2164</v>
      </c>
    </row>
    <row r="196">
      <c r="A196" s="2">
        <v>195.0</v>
      </c>
      <c r="B196" s="2" t="s">
        <v>2165</v>
      </c>
      <c r="C196" s="2" t="s">
        <v>285</v>
      </c>
      <c r="D196" s="2">
        <v>2.0</v>
      </c>
      <c r="E196" s="2">
        <v>0.0</v>
      </c>
      <c r="F196" s="2">
        <v>2.0</v>
      </c>
      <c r="G196" s="52">
        <v>42328.85486111111</v>
      </c>
      <c r="H196" s="2" t="s">
        <v>2166</v>
      </c>
      <c r="I196" s="2" t="s">
        <v>2167</v>
      </c>
      <c r="J196" s="2" t="s">
        <v>2168</v>
      </c>
      <c r="K196" s="2" t="e">
        <v>#N/A</v>
      </c>
      <c r="L196" s="2" t="e">
        <v>#N/A</v>
      </c>
      <c r="M196" s="2" t="e">
        <v>#N/A</v>
      </c>
      <c r="N196" s="2" t="e">
        <v>#N/A</v>
      </c>
      <c r="O196" s="2" t="e">
        <v>#N/A</v>
      </c>
      <c r="P196" s="2" t="s">
        <v>2169</v>
      </c>
      <c r="Q196" s="2" t="s">
        <v>285</v>
      </c>
      <c r="R196" s="2" t="s">
        <v>356</v>
      </c>
      <c r="S196" s="2">
        <v>95758.0</v>
      </c>
      <c r="T196" s="2" t="s">
        <v>2170</v>
      </c>
      <c r="U196" s="2" t="s">
        <v>319</v>
      </c>
      <c r="X196" s="2" t="s">
        <v>2171</v>
      </c>
      <c r="Y196" s="2" t="s">
        <v>2172</v>
      </c>
      <c r="AB196" s="2" t="s">
        <v>2169</v>
      </c>
      <c r="AC196" s="52">
        <v>42328.85486111111</v>
      </c>
      <c r="AD196" s="2" t="s">
        <v>2168</v>
      </c>
      <c r="AE196" s="2" t="s">
        <v>2173</v>
      </c>
      <c r="AF196" s="54" t="s">
        <v>2174</v>
      </c>
    </row>
    <row r="197">
      <c r="A197" s="2">
        <v>196.0</v>
      </c>
      <c r="B197" s="2" t="s">
        <v>2175</v>
      </c>
      <c r="C197" s="2" t="s">
        <v>285</v>
      </c>
      <c r="D197" s="2">
        <v>207.0</v>
      </c>
      <c r="E197" s="2">
        <v>74.0</v>
      </c>
      <c r="F197" s="2">
        <v>133.0</v>
      </c>
      <c r="G197" s="52">
        <v>42328.271527777775</v>
      </c>
      <c r="H197" s="2" t="s">
        <v>2176</v>
      </c>
      <c r="I197" s="2" t="s">
        <v>2177</v>
      </c>
      <c r="J197" s="2" t="s">
        <v>2178</v>
      </c>
      <c r="K197" s="2" t="e">
        <v>#N/A</v>
      </c>
      <c r="L197" s="2" t="e">
        <v>#N/A</v>
      </c>
      <c r="M197" s="2" t="e">
        <v>#N/A</v>
      </c>
      <c r="N197" s="2" t="e">
        <v>#N/A</v>
      </c>
      <c r="O197" s="2" t="e">
        <v>#N/A</v>
      </c>
      <c r="P197" s="2" t="s">
        <v>2179</v>
      </c>
      <c r="Q197" s="2" t="s">
        <v>285</v>
      </c>
      <c r="R197" s="2" t="s">
        <v>285</v>
      </c>
      <c r="S197" s="2">
        <v>80631.0</v>
      </c>
      <c r="T197" s="2" t="s">
        <v>2180</v>
      </c>
      <c r="U197" s="2" t="s">
        <v>843</v>
      </c>
      <c r="X197" s="2" t="s">
        <v>598</v>
      </c>
      <c r="Y197" s="2" t="s">
        <v>2181</v>
      </c>
      <c r="AB197" s="2" t="s">
        <v>2179</v>
      </c>
      <c r="AC197" s="52">
        <v>42328.271527777775</v>
      </c>
      <c r="AD197" s="2" t="s">
        <v>2178</v>
      </c>
      <c r="AE197" s="2" t="s">
        <v>2182</v>
      </c>
      <c r="AF197" s="54" t="s">
        <v>2183</v>
      </c>
    </row>
    <row r="198">
      <c r="A198" s="2">
        <v>197.0</v>
      </c>
      <c r="B198" s="2" t="s">
        <v>2184</v>
      </c>
      <c r="C198" s="2" t="s">
        <v>285</v>
      </c>
      <c r="D198" s="2">
        <v>315.0</v>
      </c>
      <c r="E198" s="2">
        <v>78.0</v>
      </c>
      <c r="F198" s="2">
        <v>237.0</v>
      </c>
      <c r="G198" s="52">
        <v>42330.370833333334</v>
      </c>
      <c r="H198" s="2" t="s">
        <v>2185</v>
      </c>
      <c r="I198" s="2" t="s">
        <v>2186</v>
      </c>
      <c r="J198" s="2" t="s">
        <v>2187</v>
      </c>
      <c r="K198" s="2" t="e">
        <v>#N/A</v>
      </c>
      <c r="L198" s="2" t="e">
        <v>#N/A</v>
      </c>
      <c r="M198" s="2" t="e">
        <v>#N/A</v>
      </c>
      <c r="N198" s="2" t="e">
        <v>#N/A</v>
      </c>
      <c r="O198" s="2" t="e">
        <v>#N/A</v>
      </c>
      <c r="P198" s="2" t="s">
        <v>2188</v>
      </c>
      <c r="Q198" s="2" t="s">
        <v>285</v>
      </c>
      <c r="R198" s="2" t="s">
        <v>285</v>
      </c>
      <c r="S198" s="2">
        <v>20005.0</v>
      </c>
      <c r="T198" s="2" t="s">
        <v>491</v>
      </c>
      <c r="U198" s="2" t="s">
        <v>597</v>
      </c>
      <c r="V198" s="53">
        <v>770258.0</v>
      </c>
      <c r="W198" s="53">
        <v>564015.0</v>
      </c>
      <c r="X198" s="2" t="s">
        <v>2189</v>
      </c>
      <c r="Y198" s="2" t="s">
        <v>2190</v>
      </c>
      <c r="AB198" s="2" t="s">
        <v>2188</v>
      </c>
      <c r="AC198" s="52">
        <v>42330.370833333334</v>
      </c>
      <c r="AD198" s="2" t="s">
        <v>2187</v>
      </c>
      <c r="AE198" s="2" t="s">
        <v>2191</v>
      </c>
      <c r="AF198" s="54" t="s">
        <v>2192</v>
      </c>
    </row>
    <row r="199">
      <c r="A199" s="2">
        <v>198.0</v>
      </c>
      <c r="B199" s="2" t="s">
        <v>2193</v>
      </c>
      <c r="C199" s="2" t="s">
        <v>285</v>
      </c>
      <c r="D199" s="2">
        <v>6.0</v>
      </c>
      <c r="E199" s="2">
        <v>2.0</v>
      </c>
      <c r="F199" s="2">
        <v>4.0</v>
      </c>
      <c r="G199" s="52">
        <v>42332.020833333336</v>
      </c>
      <c r="H199" s="2" t="s">
        <v>2194</v>
      </c>
      <c r="I199" s="2" t="s">
        <v>2195</v>
      </c>
      <c r="J199" s="2" t="s">
        <v>2196</v>
      </c>
      <c r="K199" s="2" t="s">
        <v>264</v>
      </c>
      <c r="L199" s="2" t="s">
        <v>2197</v>
      </c>
      <c r="M199" s="2">
        <v>0.0</v>
      </c>
      <c r="N199" s="2" t="s">
        <v>2198</v>
      </c>
      <c r="O199" s="2" t="s">
        <v>2199</v>
      </c>
      <c r="P199" s="2" t="s">
        <v>2200</v>
      </c>
      <c r="Q199" s="2" t="s">
        <v>285</v>
      </c>
      <c r="R199" s="2" t="s">
        <v>285</v>
      </c>
      <c r="S199" s="2">
        <v>77546.0</v>
      </c>
      <c r="T199" s="2" t="s">
        <v>2201</v>
      </c>
      <c r="U199" s="2" t="s">
        <v>667</v>
      </c>
      <c r="X199" s="2" t="s">
        <v>872</v>
      </c>
      <c r="Y199" s="2" t="s">
        <v>2202</v>
      </c>
      <c r="AB199" s="2" t="s">
        <v>2200</v>
      </c>
      <c r="AC199" s="52">
        <v>42332.020833333336</v>
      </c>
      <c r="AD199" s="2" t="s">
        <v>2196</v>
      </c>
      <c r="AE199" s="2" t="s">
        <v>2203</v>
      </c>
      <c r="AF199" s="54" t="s">
        <v>2204</v>
      </c>
    </row>
    <row r="200">
      <c r="A200" s="2">
        <v>199.0</v>
      </c>
      <c r="B200" s="2" t="s">
        <v>2205</v>
      </c>
      <c r="C200" s="2" t="s">
        <v>285</v>
      </c>
      <c r="D200" s="2">
        <v>32.0</v>
      </c>
      <c r="E200" s="2">
        <v>9.0</v>
      </c>
      <c r="F200" s="2">
        <v>23.0</v>
      </c>
      <c r="G200" s="52">
        <v>42318.25763888889</v>
      </c>
      <c r="H200" s="2" t="s">
        <v>2206</v>
      </c>
      <c r="I200" s="2" t="s">
        <v>2207</v>
      </c>
      <c r="J200" s="2" t="s">
        <v>2208</v>
      </c>
      <c r="K200" s="2" t="e">
        <v>#N/A</v>
      </c>
      <c r="L200" s="2" t="e">
        <v>#N/A</v>
      </c>
      <c r="M200" s="2" t="e">
        <v>#N/A</v>
      </c>
      <c r="N200" s="2" t="e">
        <v>#N/A</v>
      </c>
      <c r="O200" s="2" t="e">
        <v>#N/A</v>
      </c>
      <c r="P200" s="2" t="s">
        <v>2209</v>
      </c>
      <c r="Q200" s="2" t="s">
        <v>285</v>
      </c>
      <c r="R200" s="2" t="s">
        <v>285</v>
      </c>
      <c r="S200" s="2">
        <v>66603.0</v>
      </c>
      <c r="T200" s="2" t="s">
        <v>2210</v>
      </c>
      <c r="U200" s="2" t="s">
        <v>481</v>
      </c>
      <c r="X200" s="2" t="s">
        <v>2211</v>
      </c>
      <c r="Y200" s="2" t="s">
        <v>2212</v>
      </c>
      <c r="AB200" s="2" t="s">
        <v>2209</v>
      </c>
      <c r="AC200" s="52">
        <v>42318.25763888889</v>
      </c>
      <c r="AD200" s="2" t="s">
        <v>2208</v>
      </c>
      <c r="AE200" s="2" t="s">
        <v>2215</v>
      </c>
      <c r="AF200" s="54" t="s">
        <v>2216</v>
      </c>
    </row>
    <row r="201">
      <c r="A201" s="2">
        <v>200.0</v>
      </c>
      <c r="B201" s="2" t="s">
        <v>2218</v>
      </c>
      <c r="C201" s="2" t="s">
        <v>285</v>
      </c>
      <c r="D201" s="2">
        <v>2.0</v>
      </c>
      <c r="E201" s="2">
        <v>0.0</v>
      </c>
      <c r="F201" s="2">
        <v>2.0</v>
      </c>
      <c r="G201" s="52">
        <v>42328.813888888886</v>
      </c>
      <c r="H201" s="2" t="s">
        <v>2219</v>
      </c>
      <c r="I201" s="2" t="s">
        <v>2221</v>
      </c>
      <c r="J201" s="2" t="s">
        <v>2222</v>
      </c>
      <c r="K201" s="2" t="e">
        <v>#N/A</v>
      </c>
      <c r="L201" s="2" t="e">
        <v>#N/A</v>
      </c>
      <c r="M201" s="2" t="e">
        <v>#N/A</v>
      </c>
      <c r="N201" s="2" t="e">
        <v>#N/A</v>
      </c>
      <c r="O201" s="2" t="e">
        <v>#N/A</v>
      </c>
      <c r="P201" s="2" t="s">
        <v>2223</v>
      </c>
      <c r="Q201" s="2" t="s">
        <v>285</v>
      </c>
      <c r="R201" s="2" t="s">
        <v>285</v>
      </c>
      <c r="S201" s="2">
        <v>2889.0</v>
      </c>
      <c r="T201" s="2" t="s">
        <v>2224</v>
      </c>
      <c r="U201" s="2" t="s">
        <v>2225</v>
      </c>
      <c r="X201" s="2" t="s">
        <v>2226</v>
      </c>
      <c r="Y201" s="2" t="s">
        <v>2227</v>
      </c>
      <c r="AB201" s="2" t="s">
        <v>2223</v>
      </c>
      <c r="AC201" s="52">
        <v>42328.813888888886</v>
      </c>
      <c r="AD201" s="2" t="s">
        <v>2222</v>
      </c>
      <c r="AE201" s="2" t="s">
        <v>2228</v>
      </c>
      <c r="AF201" s="54" t="s">
        <v>2229</v>
      </c>
    </row>
    <row r="202">
      <c r="A202" s="2">
        <v>201.0</v>
      </c>
      <c r="B202" s="2" t="s">
        <v>2230</v>
      </c>
      <c r="C202" s="2" t="s">
        <v>285</v>
      </c>
      <c r="D202" s="2">
        <v>9.0</v>
      </c>
      <c r="E202" s="2">
        <v>3.0</v>
      </c>
      <c r="F202" s="2">
        <v>6.0</v>
      </c>
      <c r="G202" s="52">
        <v>42315.38333333333</v>
      </c>
      <c r="H202" s="2" t="s">
        <v>2231</v>
      </c>
      <c r="I202" s="2" t="s">
        <v>2232</v>
      </c>
      <c r="J202" s="2" t="s">
        <v>2233</v>
      </c>
      <c r="K202" s="2" t="e">
        <v>#N/A</v>
      </c>
      <c r="L202" s="2" t="e">
        <v>#N/A</v>
      </c>
      <c r="M202" s="2" t="e">
        <v>#N/A</v>
      </c>
      <c r="N202" s="2" t="e">
        <v>#N/A</v>
      </c>
      <c r="O202" s="2" t="e">
        <v>#N/A</v>
      </c>
      <c r="P202" s="2" t="s">
        <v>2234</v>
      </c>
      <c r="Q202" s="2" t="s">
        <v>285</v>
      </c>
      <c r="R202" s="2" t="s">
        <v>285</v>
      </c>
      <c r="S202" s="2">
        <v>97405.0</v>
      </c>
      <c r="T202" s="2" t="s">
        <v>2235</v>
      </c>
      <c r="U202" s="2" t="s">
        <v>727</v>
      </c>
      <c r="V202" s="53">
        <v>906449.0</v>
      </c>
      <c r="W202" s="53">
        <v>932993.0</v>
      </c>
      <c r="X202" s="2" t="s">
        <v>2236</v>
      </c>
      <c r="Y202" s="2" t="s">
        <v>2237</v>
      </c>
      <c r="AB202" s="2" t="s">
        <v>2234</v>
      </c>
      <c r="AC202" s="52">
        <v>42315.38333333333</v>
      </c>
      <c r="AD202" s="2" t="s">
        <v>2233</v>
      </c>
      <c r="AE202" s="2" t="s">
        <v>2238</v>
      </c>
      <c r="AF202" s="54" t="s">
        <v>2239</v>
      </c>
    </row>
    <row r="203">
      <c r="A203" s="2">
        <v>202.0</v>
      </c>
      <c r="B203" s="2" t="s">
        <v>2240</v>
      </c>
      <c r="C203" s="2" t="s">
        <v>285</v>
      </c>
      <c r="D203" s="2">
        <v>806.0</v>
      </c>
      <c r="E203" s="2">
        <v>207.0</v>
      </c>
      <c r="F203" s="2">
        <v>599.0</v>
      </c>
      <c r="G203" s="52">
        <v>42310.478472222225</v>
      </c>
      <c r="H203" s="2" t="s">
        <v>2241</v>
      </c>
      <c r="I203" s="2" t="s">
        <v>2242</v>
      </c>
      <c r="J203" s="2" t="s">
        <v>2243</v>
      </c>
      <c r="K203" s="2" t="e">
        <v>#N/A</v>
      </c>
      <c r="L203" s="2" t="e">
        <v>#N/A</v>
      </c>
      <c r="M203" s="2" t="e">
        <v>#N/A</v>
      </c>
      <c r="N203" s="2" t="e">
        <v>#N/A</v>
      </c>
      <c r="O203" s="2" t="e">
        <v>#N/A</v>
      </c>
      <c r="P203" s="2" t="s">
        <v>2244</v>
      </c>
      <c r="Q203" s="2" t="s">
        <v>285</v>
      </c>
      <c r="R203" s="2" t="s">
        <v>356</v>
      </c>
      <c r="S203" s="2">
        <v>59523.0</v>
      </c>
      <c r="T203" s="2" t="s">
        <v>2245</v>
      </c>
      <c r="U203" s="2" t="s">
        <v>2246</v>
      </c>
      <c r="V203" s="53">
        <v>295078.0</v>
      </c>
      <c r="W203" s="53">
        <v>282969.0</v>
      </c>
      <c r="X203" s="2" t="s">
        <v>2247</v>
      </c>
      <c r="Y203" s="2" t="s">
        <v>2248</v>
      </c>
      <c r="AB203" s="2" t="s">
        <v>2244</v>
      </c>
      <c r="AC203" s="52">
        <v>42310.478472222225</v>
      </c>
      <c r="AD203" s="2" t="s">
        <v>2243</v>
      </c>
      <c r="AE203" s="2" t="s">
        <v>2249</v>
      </c>
      <c r="AF203" s="54" t="s">
        <v>2250</v>
      </c>
    </row>
    <row r="204">
      <c r="A204" s="2">
        <v>203.0</v>
      </c>
      <c r="B204" s="2" t="s">
        <v>2240</v>
      </c>
      <c r="C204" s="2" t="s">
        <v>285</v>
      </c>
      <c r="D204" s="2">
        <v>25.0</v>
      </c>
      <c r="E204" s="2">
        <v>3.0</v>
      </c>
      <c r="F204" s="2">
        <v>22.0</v>
      </c>
      <c r="G204" s="52">
        <v>42310.486805555556</v>
      </c>
      <c r="H204" s="2" t="s">
        <v>2251</v>
      </c>
      <c r="I204" s="2" t="s">
        <v>2242</v>
      </c>
      <c r="J204" s="2" t="s">
        <v>2252</v>
      </c>
      <c r="K204" s="2" t="e">
        <v>#N/A</v>
      </c>
      <c r="L204" s="2" t="e">
        <v>#N/A</v>
      </c>
      <c r="M204" s="2" t="e">
        <v>#N/A</v>
      </c>
      <c r="N204" s="2" t="e">
        <v>#N/A</v>
      </c>
      <c r="O204" s="2" t="e">
        <v>#N/A</v>
      </c>
      <c r="P204" s="2" t="s">
        <v>2253</v>
      </c>
      <c r="Q204" s="2" t="s">
        <v>285</v>
      </c>
      <c r="R204" s="2" t="s">
        <v>285</v>
      </c>
      <c r="S204" s="2">
        <v>59523.0</v>
      </c>
      <c r="T204" s="2" t="s">
        <v>2245</v>
      </c>
      <c r="U204" s="2" t="s">
        <v>2246</v>
      </c>
      <c r="V204" s="53">
        <v>295078.0</v>
      </c>
      <c r="W204" s="53">
        <v>282969.0</v>
      </c>
      <c r="X204" s="2" t="s">
        <v>2247</v>
      </c>
      <c r="Y204" s="2" t="s">
        <v>2254</v>
      </c>
      <c r="AB204" s="2" t="s">
        <v>2253</v>
      </c>
      <c r="AC204" s="52">
        <v>42310.486805555556</v>
      </c>
      <c r="AD204" s="2" t="s">
        <v>2252</v>
      </c>
      <c r="AE204" s="2" t="s">
        <v>2255</v>
      </c>
      <c r="AF204" s="54" t="s">
        <v>2256</v>
      </c>
    </row>
    <row r="205">
      <c r="A205" s="2">
        <v>204.0</v>
      </c>
      <c r="B205" s="2" t="s">
        <v>2257</v>
      </c>
      <c r="C205" s="2" t="s">
        <v>285</v>
      </c>
      <c r="D205" s="2">
        <v>102.0</v>
      </c>
      <c r="E205" s="2">
        <v>13.0</v>
      </c>
      <c r="F205" s="2">
        <v>89.0</v>
      </c>
      <c r="G205" s="52">
        <v>42330.82013888889</v>
      </c>
      <c r="H205" s="2" t="s">
        <v>2258</v>
      </c>
      <c r="I205" s="2" t="s">
        <v>2259</v>
      </c>
      <c r="J205" s="2" t="s">
        <v>2260</v>
      </c>
      <c r="K205" s="2" t="e">
        <v>#N/A</v>
      </c>
      <c r="L205" s="2" t="e">
        <v>#N/A</v>
      </c>
      <c r="M205" s="2" t="e">
        <v>#N/A</v>
      </c>
      <c r="N205" s="2" t="e">
        <v>#N/A</v>
      </c>
      <c r="O205" s="2" t="e">
        <v>#N/A</v>
      </c>
      <c r="P205" s="2" t="s">
        <v>2261</v>
      </c>
      <c r="Q205" s="2" t="s">
        <v>285</v>
      </c>
      <c r="R205" s="2" t="s">
        <v>285</v>
      </c>
      <c r="S205" s="2">
        <v>91403.0</v>
      </c>
      <c r="T205" s="2" t="s">
        <v>2262</v>
      </c>
      <c r="U205" s="2" t="s">
        <v>319</v>
      </c>
      <c r="X205" s="2" t="s">
        <v>598</v>
      </c>
      <c r="Y205" s="2" t="s">
        <v>2263</v>
      </c>
      <c r="AB205" s="2" t="s">
        <v>2261</v>
      </c>
      <c r="AC205" s="52">
        <v>42330.82013888889</v>
      </c>
      <c r="AD205" s="2" t="s">
        <v>2260</v>
      </c>
      <c r="AE205" s="2" t="s">
        <v>2264</v>
      </c>
      <c r="AF205" s="54" t="s">
        <v>2265</v>
      </c>
    </row>
    <row r="206">
      <c r="A206" s="2">
        <v>205.0</v>
      </c>
      <c r="B206" s="2" t="s">
        <v>2266</v>
      </c>
      <c r="C206" s="2" t="s">
        <v>285</v>
      </c>
      <c r="D206" s="2">
        <v>122.0</v>
      </c>
      <c r="E206" s="2">
        <v>37.0</v>
      </c>
      <c r="F206" s="2">
        <v>85.0</v>
      </c>
      <c r="G206" s="52">
        <v>42319.72222222222</v>
      </c>
      <c r="H206" s="2" t="s">
        <v>2267</v>
      </c>
      <c r="I206" s="2" t="s">
        <v>2268</v>
      </c>
      <c r="J206" s="2" t="s">
        <v>2269</v>
      </c>
      <c r="K206" s="2" t="e">
        <v>#N/A</v>
      </c>
      <c r="L206" s="2" t="e">
        <v>#N/A</v>
      </c>
      <c r="M206" s="2" t="e">
        <v>#N/A</v>
      </c>
      <c r="N206" s="2" t="e">
        <v>#N/A</v>
      </c>
      <c r="O206" s="2" t="e">
        <v>#N/A</v>
      </c>
      <c r="P206" s="2" t="s">
        <v>2270</v>
      </c>
      <c r="Q206" s="2" t="s">
        <v>285</v>
      </c>
      <c r="R206" s="2" t="s">
        <v>356</v>
      </c>
      <c r="S206" s="2">
        <v>14701.0</v>
      </c>
      <c r="T206" s="2" t="s">
        <v>2271</v>
      </c>
      <c r="U206" s="2" t="s">
        <v>576</v>
      </c>
      <c r="V206" s="53">
        <v>608236.0</v>
      </c>
      <c r="W206" s="53">
        <v>462438.0</v>
      </c>
      <c r="Y206" s="2" t="s">
        <v>2272</v>
      </c>
      <c r="AB206" s="2" t="s">
        <v>2270</v>
      </c>
      <c r="AC206" s="52">
        <v>42319.72222222222</v>
      </c>
      <c r="AD206" s="2" t="s">
        <v>2269</v>
      </c>
      <c r="AE206" s="2" t="s">
        <v>2273</v>
      </c>
      <c r="AF206" s="54" t="s">
        <v>2274</v>
      </c>
    </row>
    <row r="207">
      <c r="A207" s="2">
        <v>206.0</v>
      </c>
      <c r="B207" s="2" t="s">
        <v>2275</v>
      </c>
      <c r="C207" s="2" t="s">
        <v>285</v>
      </c>
      <c r="D207" s="2">
        <v>659.0</v>
      </c>
      <c r="E207" s="2">
        <v>109.0</v>
      </c>
      <c r="F207" s="2">
        <v>550.0</v>
      </c>
      <c r="G207" s="52">
        <v>42310.754166666666</v>
      </c>
      <c r="H207" s="2" t="s">
        <v>2276</v>
      </c>
      <c r="I207" s="2" t="s">
        <v>2277</v>
      </c>
      <c r="J207" s="2" t="s">
        <v>2278</v>
      </c>
      <c r="K207" s="2" t="e">
        <v>#N/A</v>
      </c>
      <c r="L207" s="2" t="e">
        <v>#N/A</v>
      </c>
      <c r="M207" s="2" t="e">
        <v>#N/A</v>
      </c>
      <c r="N207" s="2" t="e">
        <v>#N/A</v>
      </c>
      <c r="O207" s="2" t="e">
        <v>#N/A</v>
      </c>
      <c r="P207" s="2" t="s">
        <v>2279</v>
      </c>
      <c r="Q207" s="2" t="s">
        <v>285</v>
      </c>
      <c r="R207" s="2" t="s">
        <v>285</v>
      </c>
      <c r="S207" s="2">
        <v>28768.0</v>
      </c>
      <c r="T207" s="2" t="s">
        <v>2280</v>
      </c>
      <c r="U207" s="2" t="s">
        <v>774</v>
      </c>
      <c r="V207" s="53">
        <v>1405577.0</v>
      </c>
      <c r="W207" s="53">
        <v>742721.0</v>
      </c>
      <c r="X207" s="2" t="s">
        <v>2281</v>
      </c>
      <c r="Y207" s="2" t="s">
        <v>2282</v>
      </c>
      <c r="AB207" s="2" t="s">
        <v>2279</v>
      </c>
      <c r="AC207" s="52">
        <v>42310.754166666666</v>
      </c>
      <c r="AD207" s="2" t="s">
        <v>2278</v>
      </c>
      <c r="AE207" s="2" t="s">
        <v>2283</v>
      </c>
      <c r="AF207" s="54" t="s">
        <v>2284</v>
      </c>
    </row>
    <row r="208">
      <c r="A208" s="2">
        <v>207.0</v>
      </c>
      <c r="B208" s="2" t="s">
        <v>2285</v>
      </c>
      <c r="C208" s="2" t="s">
        <v>285</v>
      </c>
      <c r="D208" s="2">
        <v>3.0</v>
      </c>
      <c r="E208" s="2">
        <v>0.0</v>
      </c>
      <c r="F208" s="2">
        <v>3.0</v>
      </c>
      <c r="G208" s="52">
        <v>42332.688888888886</v>
      </c>
      <c r="H208" s="2" t="s">
        <v>2286</v>
      </c>
      <c r="I208" s="2" t="s">
        <v>2287</v>
      </c>
      <c r="J208" s="2" t="s">
        <v>2288</v>
      </c>
      <c r="K208" s="2" t="e">
        <v>#N/A</v>
      </c>
      <c r="L208" s="2" t="e">
        <v>#N/A</v>
      </c>
      <c r="M208" s="2" t="e">
        <v>#N/A</v>
      </c>
      <c r="N208" s="2" t="e">
        <v>#N/A</v>
      </c>
      <c r="O208" s="2" t="e">
        <v>#N/A</v>
      </c>
      <c r="P208" s="2" t="s">
        <v>2289</v>
      </c>
      <c r="Q208" s="2" t="s">
        <v>285</v>
      </c>
      <c r="R208" s="2" t="s">
        <v>356</v>
      </c>
      <c r="S208" s="2">
        <v>63101.0</v>
      </c>
      <c r="T208" s="2" t="s">
        <v>2290</v>
      </c>
      <c r="U208" s="2" t="s">
        <v>492</v>
      </c>
      <c r="Y208" s="2" t="s">
        <v>2291</v>
      </c>
      <c r="AB208" s="2" t="s">
        <v>2289</v>
      </c>
      <c r="AC208" s="52">
        <v>42332.688888888886</v>
      </c>
      <c r="AD208" s="2" t="s">
        <v>2288</v>
      </c>
      <c r="AE208" s="2" t="s">
        <v>2292</v>
      </c>
    </row>
    <row r="209">
      <c r="A209" s="2">
        <v>208.0</v>
      </c>
      <c r="B209" s="2" t="s">
        <v>88</v>
      </c>
      <c r="C209" s="2" t="s">
        <v>285</v>
      </c>
      <c r="D209" s="2">
        <v>0.0</v>
      </c>
      <c r="E209" s="2">
        <v>0.0</v>
      </c>
      <c r="F209" s="2">
        <v>0.0</v>
      </c>
      <c r="G209" s="52">
        <v>42320.290972222225</v>
      </c>
      <c r="H209" s="2" t="s">
        <v>90</v>
      </c>
      <c r="I209" s="2" t="s">
        <v>91</v>
      </c>
      <c r="J209" s="2" t="s">
        <v>92</v>
      </c>
      <c r="K209" s="2" t="e">
        <v>#N/A</v>
      </c>
      <c r="L209" s="2" t="e">
        <v>#N/A</v>
      </c>
      <c r="M209" s="2" t="e">
        <v>#N/A</v>
      </c>
      <c r="N209" s="2" t="e">
        <v>#N/A</v>
      </c>
      <c r="O209" s="2" t="e">
        <v>#N/A</v>
      </c>
      <c r="P209" s="2" t="s">
        <v>93</v>
      </c>
      <c r="Q209" s="2" t="s">
        <v>285</v>
      </c>
      <c r="R209" s="2" t="s">
        <v>356</v>
      </c>
      <c r="T209" s="2" t="s">
        <v>94</v>
      </c>
      <c r="U209" s="2" t="s">
        <v>94</v>
      </c>
      <c r="Y209" s="2" t="s">
        <v>2293</v>
      </c>
      <c r="AB209" s="2" t="s">
        <v>93</v>
      </c>
      <c r="AC209" s="52">
        <v>42320.290972222225</v>
      </c>
      <c r="AD209" s="2" t="s">
        <v>92</v>
      </c>
      <c r="AE209" s="2" t="s">
        <v>2294</v>
      </c>
      <c r="AF209" s="54" t="s">
        <v>2295</v>
      </c>
    </row>
    <row r="210">
      <c r="A210" s="2">
        <v>209.0</v>
      </c>
      <c r="B210" s="2" t="s">
        <v>2296</v>
      </c>
      <c r="C210" s="2" t="s">
        <v>285</v>
      </c>
      <c r="D210" s="2">
        <v>16.0</v>
      </c>
      <c r="E210" s="2">
        <v>5.0</v>
      </c>
      <c r="F210" s="2">
        <v>11.0</v>
      </c>
      <c r="G210" s="52">
        <v>42316.65416666667</v>
      </c>
      <c r="H210" s="2" t="s">
        <v>2297</v>
      </c>
      <c r="I210" s="2" t="s">
        <v>2298</v>
      </c>
      <c r="J210" s="2" t="s">
        <v>2299</v>
      </c>
      <c r="K210" s="2" t="e">
        <v>#N/A</v>
      </c>
      <c r="L210" s="2" t="e">
        <v>#N/A</v>
      </c>
      <c r="M210" s="2" t="e">
        <v>#N/A</v>
      </c>
      <c r="N210" s="2" t="e">
        <v>#N/A</v>
      </c>
      <c r="O210" s="2" t="e">
        <v>#N/A</v>
      </c>
      <c r="P210" s="2" t="s">
        <v>2300</v>
      </c>
      <c r="Q210" s="2" t="s">
        <v>285</v>
      </c>
      <c r="R210" s="2" t="s">
        <v>285</v>
      </c>
      <c r="S210" s="2">
        <v>53405.0</v>
      </c>
      <c r="T210" s="2" t="s">
        <v>2301</v>
      </c>
      <c r="U210" s="2" t="s">
        <v>2302</v>
      </c>
      <c r="X210" s="2" t="s">
        <v>2303</v>
      </c>
      <c r="Y210" s="2" t="s">
        <v>2304</v>
      </c>
      <c r="AB210" s="2" t="s">
        <v>2300</v>
      </c>
      <c r="AC210" s="52">
        <v>42316.65416666667</v>
      </c>
      <c r="AD210" s="2" t="s">
        <v>2299</v>
      </c>
      <c r="AE210" s="2" t="s">
        <v>2305</v>
      </c>
      <c r="AF210" s="54" t="s">
        <v>2306</v>
      </c>
    </row>
    <row r="211">
      <c r="A211" s="2">
        <v>210.0</v>
      </c>
      <c r="B211" s="2" t="s">
        <v>2307</v>
      </c>
      <c r="C211" s="2" t="s">
        <v>285</v>
      </c>
      <c r="D211" s="2">
        <v>28.0</v>
      </c>
      <c r="E211" s="2">
        <v>3.0</v>
      </c>
      <c r="F211" s="2">
        <v>25.0</v>
      </c>
      <c r="G211" s="52">
        <v>42324.563888888886</v>
      </c>
      <c r="H211" s="2" t="s">
        <v>2308</v>
      </c>
      <c r="I211" s="2" t="s">
        <v>2309</v>
      </c>
      <c r="J211" s="2" t="s">
        <v>2310</v>
      </c>
      <c r="K211" s="2" t="e">
        <v>#N/A</v>
      </c>
      <c r="L211" s="2" t="e">
        <v>#N/A</v>
      </c>
      <c r="M211" s="2" t="e">
        <v>#N/A</v>
      </c>
      <c r="N211" s="2" t="e">
        <v>#N/A</v>
      </c>
      <c r="O211" s="2" t="e">
        <v>#N/A</v>
      </c>
      <c r="P211" s="2" t="s">
        <v>2311</v>
      </c>
      <c r="Q211" s="2" t="s">
        <v>285</v>
      </c>
      <c r="R211" s="2" t="s">
        <v>356</v>
      </c>
      <c r="S211" s="2">
        <v>83616.0</v>
      </c>
      <c r="T211" s="2" t="s">
        <v>2312</v>
      </c>
      <c r="U211" s="2" t="s">
        <v>741</v>
      </c>
      <c r="V211" s="53">
        <v>89910.0</v>
      </c>
      <c r="W211" s="53">
        <v>130966.0</v>
      </c>
      <c r="X211" s="2" t="s">
        <v>2313</v>
      </c>
      <c r="Y211" s="2" t="s">
        <v>2314</v>
      </c>
      <c r="AB211" s="2" t="s">
        <v>2311</v>
      </c>
      <c r="AC211" s="52">
        <v>42324.563888888886</v>
      </c>
      <c r="AD211" s="2" t="s">
        <v>2310</v>
      </c>
      <c r="AE211" s="2" t="s">
        <v>2315</v>
      </c>
      <c r="AF211" s="54" t="s">
        <v>2316</v>
      </c>
    </row>
    <row r="212">
      <c r="A212" s="2">
        <v>211.0</v>
      </c>
      <c r="B212" s="2" t="s">
        <v>2317</v>
      </c>
      <c r="C212" s="2" t="s">
        <v>285</v>
      </c>
      <c r="D212" s="2">
        <v>53.0</v>
      </c>
      <c r="E212" s="2">
        <v>4.0</v>
      </c>
      <c r="F212" s="2">
        <v>49.0</v>
      </c>
      <c r="G212" s="52">
        <v>42326.41805555556</v>
      </c>
      <c r="H212" s="2" t="s">
        <v>2318</v>
      </c>
      <c r="I212" s="2" t="s">
        <v>2319</v>
      </c>
      <c r="J212" s="2" t="s">
        <v>2320</v>
      </c>
      <c r="K212" s="2" t="e">
        <v>#N/A</v>
      </c>
      <c r="L212" s="2" t="e">
        <v>#N/A</v>
      </c>
      <c r="M212" s="2" t="e">
        <v>#N/A</v>
      </c>
      <c r="N212" s="2" t="e">
        <v>#N/A</v>
      </c>
      <c r="O212" s="2" t="e">
        <v>#N/A</v>
      </c>
      <c r="P212" s="2" t="s">
        <v>2321</v>
      </c>
      <c r="Q212" s="2" t="s">
        <v>285</v>
      </c>
      <c r="R212" s="2" t="s">
        <v>356</v>
      </c>
      <c r="S212" s="2">
        <v>54413.0</v>
      </c>
      <c r="T212" s="2" t="s">
        <v>2322</v>
      </c>
      <c r="U212" s="2" t="s">
        <v>2302</v>
      </c>
      <c r="V212" s="53">
        <v>71683.0</v>
      </c>
      <c r="W212" s="53">
        <v>81385.0</v>
      </c>
      <c r="X212" s="2" t="s">
        <v>559</v>
      </c>
      <c r="Y212" s="2" t="s">
        <v>2323</v>
      </c>
      <c r="AB212" s="2" t="s">
        <v>2321</v>
      </c>
      <c r="AC212" s="52">
        <v>42326.41805555556</v>
      </c>
      <c r="AD212" s="2" t="s">
        <v>2320</v>
      </c>
      <c r="AE212" s="2" t="s">
        <v>2324</v>
      </c>
      <c r="AF212" s="54" t="s">
        <v>2325</v>
      </c>
    </row>
    <row r="213">
      <c r="A213" s="2">
        <v>212.0</v>
      </c>
      <c r="B213" s="2" t="s">
        <v>2326</v>
      </c>
      <c r="C213" s="2" t="s">
        <v>285</v>
      </c>
      <c r="D213" s="2">
        <v>0.0</v>
      </c>
      <c r="E213" s="2">
        <v>0.0</v>
      </c>
      <c r="F213" s="2">
        <v>0.0</v>
      </c>
      <c r="G213" s="52">
        <v>42327.677777777775</v>
      </c>
      <c r="H213" s="2" t="s">
        <v>2327</v>
      </c>
      <c r="I213" s="2" t="s">
        <v>2328</v>
      </c>
      <c r="J213" s="2" t="s">
        <v>2329</v>
      </c>
      <c r="K213" s="2" t="e">
        <v>#N/A</v>
      </c>
      <c r="L213" s="2" t="e">
        <v>#N/A</v>
      </c>
      <c r="M213" s="2" t="e">
        <v>#N/A</v>
      </c>
      <c r="N213" s="2" t="e">
        <v>#N/A</v>
      </c>
      <c r="O213" s="2" t="e">
        <v>#N/A</v>
      </c>
      <c r="P213" s="2" t="s">
        <v>2330</v>
      </c>
      <c r="Q213" s="2" t="s">
        <v>285</v>
      </c>
      <c r="R213" s="2" t="s">
        <v>356</v>
      </c>
      <c r="S213" s="2">
        <v>7307.0</v>
      </c>
      <c r="T213" s="2" t="s">
        <v>2331</v>
      </c>
      <c r="U213" s="2" t="s">
        <v>695</v>
      </c>
      <c r="X213" s="2" t="s">
        <v>2332</v>
      </c>
      <c r="Y213" s="2" t="s">
        <v>2333</v>
      </c>
      <c r="AB213" s="2" t="s">
        <v>2330</v>
      </c>
      <c r="AC213" s="52">
        <v>42327.677777777775</v>
      </c>
      <c r="AD213" s="2" t="s">
        <v>2329</v>
      </c>
      <c r="AE213" s="2" t="s">
        <v>2334</v>
      </c>
      <c r="AF213" s="54" t="s">
        <v>2335</v>
      </c>
    </row>
    <row r="214">
      <c r="A214" s="2">
        <v>213.0</v>
      </c>
      <c r="B214" s="2" t="s">
        <v>2337</v>
      </c>
      <c r="C214" s="2" t="s">
        <v>285</v>
      </c>
      <c r="D214" s="2">
        <v>16.0</v>
      </c>
      <c r="E214" s="2">
        <v>2.0</v>
      </c>
      <c r="F214" s="2">
        <v>14.0</v>
      </c>
      <c r="G214" s="52">
        <v>42317.354166666664</v>
      </c>
      <c r="H214" s="2" t="s">
        <v>2339</v>
      </c>
      <c r="I214" s="2" t="s">
        <v>2341</v>
      </c>
      <c r="J214" s="2" t="s">
        <v>2342</v>
      </c>
      <c r="K214" s="2" t="e">
        <v>#N/A</v>
      </c>
      <c r="L214" s="2" t="e">
        <v>#N/A</v>
      </c>
      <c r="M214" s="2" t="e">
        <v>#N/A</v>
      </c>
      <c r="N214" s="2" t="e">
        <v>#N/A</v>
      </c>
      <c r="O214" s="2" t="e">
        <v>#N/A</v>
      </c>
      <c r="P214" s="2" t="s">
        <v>2343</v>
      </c>
      <c r="Q214" s="2" t="s">
        <v>285</v>
      </c>
      <c r="R214" s="2" t="s">
        <v>356</v>
      </c>
      <c r="S214" s="2">
        <v>11215.0</v>
      </c>
      <c r="T214" s="2" t="s">
        <v>2344</v>
      </c>
      <c r="U214" s="2" t="s">
        <v>576</v>
      </c>
      <c r="V214" s="53">
        <v>303660.0</v>
      </c>
      <c r="W214" s="53">
        <v>210828.0</v>
      </c>
      <c r="X214" s="2" t="s">
        <v>2346</v>
      </c>
      <c r="Y214" s="2" t="s">
        <v>2347</v>
      </c>
      <c r="AB214" s="2" t="s">
        <v>2343</v>
      </c>
      <c r="AC214" s="52">
        <v>42317.354166666664</v>
      </c>
      <c r="AD214" s="2" t="s">
        <v>2342</v>
      </c>
      <c r="AE214" s="2" t="s">
        <v>2348</v>
      </c>
      <c r="AF214" s="54" t="s">
        <v>2349</v>
      </c>
    </row>
    <row r="215">
      <c r="A215" s="2">
        <v>214.0</v>
      </c>
      <c r="B215" s="2" t="s">
        <v>2350</v>
      </c>
      <c r="C215" s="2" t="s">
        <v>285</v>
      </c>
      <c r="D215" s="2">
        <v>75.0</v>
      </c>
      <c r="E215" s="2">
        <v>21.0</v>
      </c>
      <c r="F215" s="2">
        <v>54.0</v>
      </c>
      <c r="G215" s="52">
        <v>42325.870833333334</v>
      </c>
      <c r="H215" s="2" t="s">
        <v>2351</v>
      </c>
      <c r="I215" s="2" t="s">
        <v>2352</v>
      </c>
      <c r="J215" s="2" t="s">
        <v>2353</v>
      </c>
      <c r="K215" s="2" t="e">
        <v>#N/A</v>
      </c>
      <c r="L215" s="2" t="e">
        <v>#N/A</v>
      </c>
      <c r="M215" s="2" t="e">
        <v>#N/A</v>
      </c>
      <c r="N215" s="2" t="e">
        <v>#N/A</v>
      </c>
      <c r="O215" s="2" t="e">
        <v>#N/A</v>
      </c>
      <c r="P215" s="2" t="s">
        <v>2354</v>
      </c>
      <c r="Q215" s="2" t="s">
        <v>285</v>
      </c>
      <c r="R215" s="2" t="s">
        <v>285</v>
      </c>
      <c r="S215" s="2">
        <v>30143.0</v>
      </c>
      <c r="T215" s="2" t="s">
        <v>2355</v>
      </c>
      <c r="U215" s="2" t="s">
        <v>513</v>
      </c>
      <c r="V215" s="53">
        <v>469808.0</v>
      </c>
      <c r="W215" s="53">
        <v>561703.0</v>
      </c>
      <c r="X215" s="2" t="s">
        <v>2356</v>
      </c>
      <c r="Y215" s="2" t="s">
        <v>2357</v>
      </c>
      <c r="AB215" s="2" t="s">
        <v>2354</v>
      </c>
      <c r="AC215" s="52">
        <v>42325.870833333334</v>
      </c>
      <c r="AD215" s="2" t="s">
        <v>2353</v>
      </c>
      <c r="AE215" s="2" t="s">
        <v>2358</v>
      </c>
      <c r="AF215" s="54" t="s">
        <v>2359</v>
      </c>
    </row>
    <row r="216">
      <c r="A216" s="2">
        <v>215.0</v>
      </c>
      <c r="B216" s="2" t="s">
        <v>2360</v>
      </c>
      <c r="C216" s="2" t="s">
        <v>285</v>
      </c>
      <c r="D216" s="2">
        <v>52.0</v>
      </c>
      <c r="E216" s="2">
        <v>13.0</v>
      </c>
      <c r="F216" s="2">
        <v>39.0</v>
      </c>
      <c r="G216" s="52">
        <v>42320.88402777778</v>
      </c>
      <c r="H216" s="2" t="s">
        <v>2361</v>
      </c>
      <c r="I216" s="2" t="s">
        <v>2362</v>
      </c>
      <c r="J216" s="2" t="s">
        <v>2363</v>
      </c>
      <c r="K216" s="2" t="e">
        <v>#N/A</v>
      </c>
      <c r="L216" s="2" t="e">
        <v>#N/A</v>
      </c>
      <c r="M216" s="2" t="e">
        <v>#N/A</v>
      </c>
      <c r="N216" s="2" t="e">
        <v>#N/A</v>
      </c>
      <c r="O216" s="2" t="e">
        <v>#N/A</v>
      </c>
      <c r="P216" s="2" t="s">
        <v>2364</v>
      </c>
      <c r="Q216" s="2" t="s">
        <v>285</v>
      </c>
      <c r="R216" s="2" t="s">
        <v>356</v>
      </c>
      <c r="S216" s="2">
        <v>87125.0</v>
      </c>
      <c r="T216" s="2" t="s">
        <v>1564</v>
      </c>
      <c r="U216" s="2" t="s">
        <v>1249</v>
      </c>
      <c r="X216" s="2" t="s">
        <v>2365</v>
      </c>
      <c r="Y216" s="2" t="s">
        <v>2366</v>
      </c>
      <c r="AB216" s="2" t="s">
        <v>2364</v>
      </c>
      <c r="AC216" s="52">
        <v>42320.88402777778</v>
      </c>
      <c r="AD216" s="2" t="s">
        <v>2363</v>
      </c>
      <c r="AE216" s="2" t="s">
        <v>2367</v>
      </c>
      <c r="AF216" s="54" t="s">
        <v>2368</v>
      </c>
    </row>
    <row r="217">
      <c r="A217" s="2">
        <v>216.0</v>
      </c>
      <c r="B217" s="2" t="s">
        <v>2369</v>
      </c>
      <c r="C217" s="2" t="s">
        <v>285</v>
      </c>
      <c r="D217" s="2">
        <v>1067.0</v>
      </c>
      <c r="E217" s="2">
        <v>561.0</v>
      </c>
      <c r="F217" s="2">
        <v>506.0</v>
      </c>
      <c r="G217" s="52">
        <v>42328.160416666666</v>
      </c>
      <c r="H217" s="2" t="s">
        <v>2370</v>
      </c>
      <c r="I217" s="2" t="s">
        <v>2371</v>
      </c>
      <c r="J217" s="2" t="s">
        <v>2372</v>
      </c>
      <c r="K217" s="2" t="e">
        <v>#N/A</v>
      </c>
      <c r="L217" s="2" t="e">
        <v>#N/A</v>
      </c>
      <c r="M217" s="2" t="e">
        <v>#N/A</v>
      </c>
      <c r="N217" s="2" t="e">
        <v>#N/A</v>
      </c>
      <c r="O217" s="2" t="e">
        <v>#N/A</v>
      </c>
      <c r="P217" s="2" t="s">
        <v>2373</v>
      </c>
      <c r="Q217" s="2" t="s">
        <v>285</v>
      </c>
      <c r="R217" s="2" t="s">
        <v>356</v>
      </c>
      <c r="S217" s="2">
        <v>6103.0</v>
      </c>
      <c r="T217" s="2" t="s">
        <v>2374</v>
      </c>
      <c r="U217" s="2" t="s">
        <v>2375</v>
      </c>
      <c r="V217" s="53">
        <v>326984.0</v>
      </c>
      <c r="W217" s="53">
        <v>317337.0</v>
      </c>
      <c r="X217" s="2" t="s">
        <v>2376</v>
      </c>
      <c r="Y217" s="2" t="s">
        <v>2377</v>
      </c>
      <c r="AB217" s="2" t="s">
        <v>2373</v>
      </c>
      <c r="AC217" s="52">
        <v>42328.160416666666</v>
      </c>
      <c r="AD217" s="2" t="s">
        <v>2372</v>
      </c>
      <c r="AE217" s="2" t="s">
        <v>2378</v>
      </c>
      <c r="AF217" s="54" t="s">
        <v>2379</v>
      </c>
    </row>
    <row r="218">
      <c r="A218" s="2">
        <v>217.0</v>
      </c>
      <c r="B218" s="2" t="s">
        <v>2380</v>
      </c>
      <c r="C218" s="2" t="s">
        <v>285</v>
      </c>
      <c r="D218" s="2">
        <v>1.0</v>
      </c>
      <c r="E218" s="2">
        <v>0.0</v>
      </c>
      <c r="F218" s="2">
        <v>1.0</v>
      </c>
      <c r="G218" s="52">
        <v>42324.48541666667</v>
      </c>
      <c r="H218" s="2" t="s">
        <v>2381</v>
      </c>
      <c r="I218" s="2" t="s">
        <v>2382</v>
      </c>
      <c r="J218" s="2" t="s">
        <v>2383</v>
      </c>
      <c r="K218" s="2" t="e">
        <v>#N/A</v>
      </c>
      <c r="L218" s="2" t="e">
        <v>#N/A</v>
      </c>
      <c r="M218" s="2" t="e">
        <v>#N/A</v>
      </c>
      <c r="N218" s="2" t="e">
        <v>#N/A</v>
      </c>
      <c r="O218" s="2" t="e">
        <v>#N/A</v>
      </c>
      <c r="P218" s="2" t="s">
        <v>2384</v>
      </c>
      <c r="Q218" s="2" t="s">
        <v>285</v>
      </c>
      <c r="R218" s="2" t="s">
        <v>285</v>
      </c>
      <c r="S218" s="2">
        <v>77566.0</v>
      </c>
      <c r="T218" s="2" t="s">
        <v>2385</v>
      </c>
      <c r="U218" s="2" t="s">
        <v>667</v>
      </c>
      <c r="V218" s="53">
        <v>229934.0</v>
      </c>
      <c r="W218" s="53">
        <v>182031.0</v>
      </c>
      <c r="X218" s="2" t="s">
        <v>2386</v>
      </c>
      <c r="Y218" s="2" t="s">
        <v>2387</v>
      </c>
      <c r="AB218" s="2" t="s">
        <v>2384</v>
      </c>
      <c r="AC218" s="52">
        <v>42324.48541666667</v>
      </c>
      <c r="AD218" s="2" t="s">
        <v>2383</v>
      </c>
      <c r="AE218" s="2" t="s">
        <v>2388</v>
      </c>
      <c r="AF218" s="54" t="s">
        <v>2389</v>
      </c>
    </row>
    <row r="219">
      <c r="A219" s="2">
        <v>218.0</v>
      </c>
      <c r="B219" s="2" t="s">
        <v>2390</v>
      </c>
      <c r="C219" s="2" t="s">
        <v>285</v>
      </c>
      <c r="D219" s="2">
        <v>35.0</v>
      </c>
      <c r="E219" s="2">
        <v>2.0</v>
      </c>
      <c r="F219" s="2">
        <v>33.0</v>
      </c>
      <c r="G219" s="52">
        <v>42316.69305555556</v>
      </c>
      <c r="H219" s="2" t="s">
        <v>2391</v>
      </c>
      <c r="I219" s="2" t="s">
        <v>2392</v>
      </c>
      <c r="J219" s="2" t="s">
        <v>2393</v>
      </c>
      <c r="K219" s="2" t="e">
        <v>#N/A</v>
      </c>
      <c r="L219" s="2" t="e">
        <v>#N/A</v>
      </c>
      <c r="M219" s="2" t="e">
        <v>#N/A</v>
      </c>
      <c r="N219" s="2" t="e">
        <v>#N/A</v>
      </c>
      <c r="O219" s="2" t="e">
        <v>#N/A</v>
      </c>
      <c r="P219" s="2" t="s">
        <v>2394</v>
      </c>
      <c r="Q219" s="2" t="s">
        <v>285</v>
      </c>
      <c r="R219" s="2" t="s">
        <v>285</v>
      </c>
      <c r="S219" s="2">
        <v>20007.0</v>
      </c>
      <c r="T219" s="2" t="s">
        <v>491</v>
      </c>
      <c r="U219" s="2" t="s">
        <v>597</v>
      </c>
      <c r="V219" s="53">
        <v>975450.0</v>
      </c>
      <c r="W219" s="53">
        <v>715394.0</v>
      </c>
      <c r="X219" s="2" t="s">
        <v>2395</v>
      </c>
      <c r="Y219" s="2" t="s">
        <v>2396</v>
      </c>
      <c r="AB219" s="2" t="s">
        <v>2394</v>
      </c>
      <c r="AC219" s="52">
        <v>42316.69305555556</v>
      </c>
      <c r="AD219" s="2" t="s">
        <v>2393</v>
      </c>
      <c r="AE219" s="2" t="s">
        <v>2397</v>
      </c>
      <c r="AF219" s="54" t="s">
        <v>2398</v>
      </c>
    </row>
    <row r="220">
      <c r="A220" s="2">
        <v>219.0</v>
      </c>
      <c r="B220" s="2" t="s">
        <v>2399</v>
      </c>
      <c r="C220" s="2" t="s">
        <v>285</v>
      </c>
      <c r="D220" s="2">
        <v>215.0</v>
      </c>
      <c r="E220" s="2">
        <v>65.0</v>
      </c>
      <c r="F220" s="2">
        <v>150.0</v>
      </c>
      <c r="G220" s="52">
        <v>42326.56041666667</v>
      </c>
      <c r="H220" s="2" t="s">
        <v>2400</v>
      </c>
      <c r="I220" s="2" t="s">
        <v>2401</v>
      </c>
      <c r="J220" s="2" t="s">
        <v>2402</v>
      </c>
      <c r="K220" s="2" t="e">
        <v>#N/A</v>
      </c>
      <c r="L220" s="2" t="e">
        <v>#N/A</v>
      </c>
      <c r="M220" s="2" t="e">
        <v>#N/A</v>
      </c>
      <c r="N220" s="2" t="e">
        <v>#N/A</v>
      </c>
      <c r="O220" s="2" t="e">
        <v>#N/A</v>
      </c>
      <c r="P220" s="2" t="s">
        <v>2403</v>
      </c>
      <c r="Q220" s="2" t="s">
        <v>285</v>
      </c>
      <c r="R220" s="2" t="s">
        <v>285</v>
      </c>
      <c r="S220" s="2">
        <v>76137.0</v>
      </c>
      <c r="T220" s="2" t="s">
        <v>1373</v>
      </c>
      <c r="U220" s="2" t="s">
        <v>667</v>
      </c>
      <c r="X220" s="2" t="s">
        <v>2404</v>
      </c>
      <c r="Y220" s="2" t="s">
        <v>2405</v>
      </c>
      <c r="AB220" s="2" t="s">
        <v>2403</v>
      </c>
      <c r="AC220" s="52">
        <v>42326.56041666667</v>
      </c>
      <c r="AD220" s="2" t="s">
        <v>2402</v>
      </c>
      <c r="AE220" s="2" t="s">
        <v>2406</v>
      </c>
      <c r="AF220" s="54" t="s">
        <v>2407</v>
      </c>
    </row>
    <row r="221">
      <c r="A221" s="2">
        <v>220.0</v>
      </c>
      <c r="B221" s="2" t="s">
        <v>2408</v>
      </c>
      <c r="C221" s="2" t="s">
        <v>285</v>
      </c>
      <c r="D221" s="2">
        <v>0.0</v>
      </c>
      <c r="E221" s="2">
        <v>0.0</v>
      </c>
      <c r="F221" s="2">
        <v>0.0</v>
      </c>
      <c r="G221" s="52">
        <v>42324.52569444444</v>
      </c>
      <c r="H221" s="2" t="s">
        <v>2409</v>
      </c>
      <c r="I221" s="2" t="s">
        <v>2410</v>
      </c>
      <c r="J221" s="2" t="s">
        <v>2411</v>
      </c>
      <c r="K221" s="2" t="s">
        <v>264</v>
      </c>
      <c r="L221" s="2" t="s">
        <v>2412</v>
      </c>
      <c r="M221" s="2">
        <v>0.0</v>
      </c>
      <c r="N221" s="2">
        <v>0.0</v>
      </c>
      <c r="O221" s="2">
        <v>0.0</v>
      </c>
      <c r="P221" s="2" t="s">
        <v>2413</v>
      </c>
      <c r="Q221" s="2" t="s">
        <v>285</v>
      </c>
      <c r="R221" s="2" t="s">
        <v>356</v>
      </c>
      <c r="S221" s="2">
        <v>67219.0</v>
      </c>
      <c r="T221" s="2" t="s">
        <v>2414</v>
      </c>
      <c r="U221" s="2" t="s">
        <v>481</v>
      </c>
      <c r="V221" s="53">
        <v>4951289.0</v>
      </c>
      <c r="W221" s="53">
        <v>3990899.0</v>
      </c>
      <c r="X221" s="2" t="s">
        <v>461</v>
      </c>
      <c r="Y221" s="2" t="s">
        <v>2415</v>
      </c>
      <c r="AB221" s="2" t="s">
        <v>2413</v>
      </c>
      <c r="AC221" s="52">
        <v>42324.52569444444</v>
      </c>
      <c r="AD221" s="2" t="s">
        <v>2411</v>
      </c>
      <c r="AE221" s="2" t="s">
        <v>2416</v>
      </c>
      <c r="AF221" s="54" t="s">
        <v>2417</v>
      </c>
    </row>
    <row r="222">
      <c r="A222" s="2">
        <v>221.0</v>
      </c>
      <c r="B222" s="2" t="s">
        <v>2418</v>
      </c>
      <c r="C222" s="2" t="s">
        <v>285</v>
      </c>
      <c r="D222" s="2">
        <v>1897.0</v>
      </c>
      <c r="E222" s="2">
        <v>383.0</v>
      </c>
      <c r="F222" s="2">
        <v>1514.0</v>
      </c>
      <c r="G222" s="52">
        <v>42332.42291666667</v>
      </c>
      <c r="H222" s="2" t="s">
        <v>2419</v>
      </c>
      <c r="I222" s="2" t="s">
        <v>2420</v>
      </c>
      <c r="J222" s="2" t="s">
        <v>2421</v>
      </c>
      <c r="K222" s="2" t="e">
        <v>#N/A</v>
      </c>
      <c r="L222" s="2" t="e">
        <v>#N/A</v>
      </c>
      <c r="M222" s="2" t="e">
        <v>#N/A</v>
      </c>
      <c r="N222" s="2" t="e">
        <v>#N/A</v>
      </c>
      <c r="O222" s="2" t="e">
        <v>#N/A</v>
      </c>
      <c r="P222" s="2" t="s">
        <v>2422</v>
      </c>
      <c r="Q222" s="2" t="s">
        <v>285</v>
      </c>
      <c r="R222" s="2" t="s">
        <v>356</v>
      </c>
      <c r="S222" s="2">
        <v>60045.0</v>
      </c>
      <c r="T222" s="2" t="s">
        <v>2423</v>
      </c>
      <c r="U222" s="2" t="s">
        <v>369</v>
      </c>
      <c r="V222" s="53">
        <v>656094.0</v>
      </c>
      <c r="W222" s="53">
        <v>477357.0</v>
      </c>
      <c r="X222" s="2" t="s">
        <v>2424</v>
      </c>
      <c r="Y222" s="2" t="s">
        <v>2425</v>
      </c>
      <c r="AB222" s="2" t="s">
        <v>2422</v>
      </c>
      <c r="AC222" s="52">
        <v>42332.42291666667</v>
      </c>
      <c r="AD222" s="2" t="s">
        <v>2421</v>
      </c>
      <c r="AE222" s="2" t="s">
        <v>2426</v>
      </c>
      <c r="AF222" s="54" t="s">
        <v>2428</v>
      </c>
    </row>
    <row r="223">
      <c r="A223" s="2">
        <v>222.0</v>
      </c>
      <c r="B223" s="2" t="s">
        <v>2429</v>
      </c>
      <c r="C223" s="2" t="s">
        <v>285</v>
      </c>
      <c r="D223" s="2">
        <v>71.0</v>
      </c>
      <c r="E223" s="2">
        <v>34.0</v>
      </c>
      <c r="F223" s="2">
        <v>37.0</v>
      </c>
      <c r="G223" s="52">
        <v>42310.70972222222</v>
      </c>
      <c r="H223" s="2" t="s">
        <v>2430</v>
      </c>
      <c r="I223" s="2" t="s">
        <v>2431</v>
      </c>
      <c r="J223" s="2" t="s">
        <v>2432</v>
      </c>
      <c r="K223" s="2" t="s">
        <v>264</v>
      </c>
      <c r="L223" s="2">
        <v>0.0</v>
      </c>
      <c r="M223" s="2">
        <v>0.0</v>
      </c>
      <c r="N223" s="2">
        <v>0.0</v>
      </c>
      <c r="O223" s="2">
        <v>0.0</v>
      </c>
      <c r="P223" s="2" t="s">
        <v>2433</v>
      </c>
      <c r="Q223" s="2" t="s">
        <v>285</v>
      </c>
      <c r="R223" s="2" t="s">
        <v>356</v>
      </c>
      <c r="S223" s="2">
        <v>42724.0</v>
      </c>
      <c r="T223" s="2" t="s">
        <v>2434</v>
      </c>
      <c r="U223" s="2" t="s">
        <v>822</v>
      </c>
      <c r="X223" s="2" t="s">
        <v>853</v>
      </c>
      <c r="Y223" s="2" t="s">
        <v>2435</v>
      </c>
      <c r="AB223" s="2" t="s">
        <v>2433</v>
      </c>
      <c r="AC223" s="52">
        <v>42310.70972222222</v>
      </c>
      <c r="AD223" s="2" t="s">
        <v>2432</v>
      </c>
      <c r="AE223" s="2" t="s">
        <v>2436</v>
      </c>
      <c r="AF223" s="54" t="s">
        <v>2437</v>
      </c>
    </row>
    <row r="224">
      <c r="A224" s="2">
        <v>223.0</v>
      </c>
      <c r="B224" s="2" t="s">
        <v>2438</v>
      </c>
      <c r="C224" s="2" t="s">
        <v>285</v>
      </c>
      <c r="D224" s="2">
        <v>140.0</v>
      </c>
      <c r="E224" s="2">
        <v>65.0</v>
      </c>
      <c r="F224" s="2">
        <v>75.0</v>
      </c>
      <c r="G224" s="52">
        <v>42319.89722222222</v>
      </c>
      <c r="H224" s="2" t="s">
        <v>2439</v>
      </c>
      <c r="I224" s="2" t="s">
        <v>2440</v>
      </c>
      <c r="J224" s="2" t="s">
        <v>2441</v>
      </c>
      <c r="K224" s="2" t="e">
        <v>#N/A</v>
      </c>
      <c r="L224" s="2" t="e">
        <v>#N/A</v>
      </c>
      <c r="M224" s="2" t="e">
        <v>#N/A</v>
      </c>
      <c r="N224" s="2" t="e">
        <v>#N/A</v>
      </c>
      <c r="O224" s="2" t="e">
        <v>#N/A</v>
      </c>
      <c r="P224" s="2" t="s">
        <v>2442</v>
      </c>
      <c r="Q224" s="2" t="s">
        <v>285</v>
      </c>
      <c r="R224" s="2" t="s">
        <v>285</v>
      </c>
      <c r="S224" s="2">
        <v>94042.0</v>
      </c>
      <c r="T224" s="2" t="s">
        <v>2443</v>
      </c>
      <c r="U224" s="2" t="s">
        <v>319</v>
      </c>
      <c r="V224" s="53">
        <v>3.4006532E7</v>
      </c>
      <c r="W224" s="53">
        <v>1.1300906E7</v>
      </c>
      <c r="X224" s="2" t="s">
        <v>1657</v>
      </c>
      <c r="Y224" s="2" t="s">
        <v>2444</v>
      </c>
      <c r="AB224" s="2" t="s">
        <v>2442</v>
      </c>
      <c r="AC224" s="52">
        <v>42319.89722222222</v>
      </c>
      <c r="AD224" s="2" t="s">
        <v>2441</v>
      </c>
      <c r="AE224" s="2" t="s">
        <v>2445</v>
      </c>
      <c r="AF224" s="54" t="s">
        <v>2446</v>
      </c>
    </row>
    <row r="225">
      <c r="A225" s="2">
        <v>224.0</v>
      </c>
      <c r="B225" s="2" t="s">
        <v>2447</v>
      </c>
      <c r="C225" s="2" t="s">
        <v>285</v>
      </c>
      <c r="D225" s="2">
        <v>11.0</v>
      </c>
      <c r="E225" s="2">
        <v>4.0</v>
      </c>
      <c r="F225" s="2">
        <v>7.0</v>
      </c>
      <c r="G225" s="52">
        <v>42331.854166666664</v>
      </c>
      <c r="H225" s="2" t="s">
        <v>2448</v>
      </c>
      <c r="I225" s="2" t="s">
        <v>2449</v>
      </c>
      <c r="J225" s="2" t="s">
        <v>2450</v>
      </c>
      <c r="K225" s="2" t="e">
        <v>#N/A</v>
      </c>
      <c r="L225" s="2" t="e">
        <v>#N/A</v>
      </c>
      <c r="M225" s="2" t="e">
        <v>#N/A</v>
      </c>
      <c r="N225" s="2" t="e">
        <v>#N/A</v>
      </c>
      <c r="O225" s="2" t="e">
        <v>#N/A</v>
      </c>
      <c r="P225" s="2" t="s">
        <v>2451</v>
      </c>
      <c r="Q225" s="2" t="s">
        <v>285</v>
      </c>
      <c r="R225" s="2" t="s">
        <v>285</v>
      </c>
      <c r="S225" s="2">
        <v>97128.0</v>
      </c>
      <c r="T225" s="2" t="s">
        <v>2453</v>
      </c>
      <c r="U225" s="2" t="s">
        <v>727</v>
      </c>
      <c r="X225" s="2" t="s">
        <v>1856</v>
      </c>
      <c r="Y225" s="2" t="s">
        <v>2454</v>
      </c>
      <c r="AB225" s="2" t="s">
        <v>2451</v>
      </c>
      <c r="AC225" s="52">
        <v>42331.854166666664</v>
      </c>
      <c r="AD225" s="2" t="s">
        <v>2450</v>
      </c>
      <c r="AE225" s="2" t="s">
        <v>2455</v>
      </c>
      <c r="AF225" s="54" t="s">
        <v>2456</v>
      </c>
    </row>
    <row r="226">
      <c r="A226" s="2">
        <v>225.0</v>
      </c>
      <c r="B226" s="2" t="s">
        <v>548</v>
      </c>
      <c r="C226" s="2" t="s">
        <v>285</v>
      </c>
      <c r="D226" s="2">
        <v>22.0</v>
      </c>
      <c r="E226" s="2">
        <v>4.0</v>
      </c>
      <c r="F226" s="2">
        <v>18.0</v>
      </c>
      <c r="G226" s="52">
        <v>42311.8125</v>
      </c>
      <c r="H226" s="2" t="s">
        <v>550</v>
      </c>
      <c r="I226" s="2" t="s">
        <v>551</v>
      </c>
      <c r="J226" s="2" t="s">
        <v>553</v>
      </c>
      <c r="K226" s="2" t="e">
        <v>#N/A</v>
      </c>
      <c r="L226" s="2" t="e">
        <v>#N/A</v>
      </c>
      <c r="M226" s="2" t="e">
        <v>#N/A</v>
      </c>
      <c r="N226" s="2" t="e">
        <v>#N/A</v>
      </c>
      <c r="O226" s="2" t="e">
        <v>#N/A</v>
      </c>
      <c r="P226" s="2" t="s">
        <v>555</v>
      </c>
      <c r="Q226" s="2" t="s">
        <v>285</v>
      </c>
      <c r="R226" s="2" t="s">
        <v>285</v>
      </c>
      <c r="S226" s="2">
        <v>35216.0</v>
      </c>
      <c r="T226" s="2" t="s">
        <v>556</v>
      </c>
      <c r="U226" s="2" t="s">
        <v>557</v>
      </c>
      <c r="V226" s="53">
        <v>173472.0</v>
      </c>
      <c r="W226" s="53">
        <v>152073.0</v>
      </c>
      <c r="X226" s="2" t="s">
        <v>559</v>
      </c>
      <c r="Y226" s="2" t="s">
        <v>2457</v>
      </c>
      <c r="AB226" s="2" t="s">
        <v>555</v>
      </c>
      <c r="AC226" s="52">
        <v>42311.8125</v>
      </c>
      <c r="AD226" s="2" t="s">
        <v>553</v>
      </c>
      <c r="AE226" s="2" t="s">
        <v>2459</v>
      </c>
      <c r="AF226" s="54" t="s">
        <v>2460</v>
      </c>
    </row>
    <row r="227">
      <c r="A227" s="2">
        <v>226.0</v>
      </c>
      <c r="B227" s="2" t="s">
        <v>548</v>
      </c>
      <c r="C227" s="2" t="s">
        <v>285</v>
      </c>
      <c r="D227" s="2">
        <v>5.0</v>
      </c>
      <c r="E227" s="2">
        <v>1.0</v>
      </c>
      <c r="F227" s="2">
        <v>4.0</v>
      </c>
      <c r="G227" s="52">
        <v>42311.83472222222</v>
      </c>
      <c r="H227" s="2" t="s">
        <v>682</v>
      </c>
      <c r="I227" s="2" t="s">
        <v>551</v>
      </c>
      <c r="J227" s="2" t="s">
        <v>683</v>
      </c>
      <c r="K227" s="2" t="s">
        <v>264</v>
      </c>
      <c r="L227" s="2">
        <v>0.0</v>
      </c>
      <c r="M227" s="2">
        <v>0.0</v>
      </c>
      <c r="N227" s="2" t="s">
        <v>684</v>
      </c>
      <c r="O227" s="2" t="s">
        <v>685</v>
      </c>
      <c r="P227" s="2" t="s">
        <v>686</v>
      </c>
      <c r="Q227" s="2" t="s">
        <v>285</v>
      </c>
      <c r="R227" s="2" t="s">
        <v>285</v>
      </c>
      <c r="S227" s="2">
        <v>35216.0</v>
      </c>
      <c r="T227" s="2" t="s">
        <v>556</v>
      </c>
      <c r="U227" s="2" t="s">
        <v>557</v>
      </c>
      <c r="V227" s="53">
        <v>173472.0</v>
      </c>
      <c r="W227" s="53">
        <v>152073.0</v>
      </c>
      <c r="X227" s="2" t="s">
        <v>559</v>
      </c>
      <c r="Y227" s="2" t="s">
        <v>2464</v>
      </c>
      <c r="AB227" s="2" t="s">
        <v>686</v>
      </c>
      <c r="AC227" s="52">
        <v>42311.83472222222</v>
      </c>
      <c r="AD227" s="2" t="s">
        <v>683</v>
      </c>
      <c r="AE227" s="2" t="s">
        <v>2466</v>
      </c>
      <c r="AF227" s="54" t="s">
        <v>2467</v>
      </c>
    </row>
    <row r="228">
      <c r="A228" s="2">
        <v>227.0</v>
      </c>
      <c r="B228" s="2" t="s">
        <v>548</v>
      </c>
      <c r="C228" s="2" t="s">
        <v>285</v>
      </c>
      <c r="D228" s="2">
        <v>2657.0</v>
      </c>
      <c r="E228" s="2">
        <v>131.0</v>
      </c>
      <c r="F228" s="2">
        <v>2526.0</v>
      </c>
      <c r="G228" s="52">
        <v>42311.847916666666</v>
      </c>
      <c r="H228" s="2" t="s">
        <v>807</v>
      </c>
      <c r="I228" s="2" t="s">
        <v>551</v>
      </c>
      <c r="J228" s="2" t="s">
        <v>808</v>
      </c>
      <c r="K228" s="2" t="e">
        <v>#N/A</v>
      </c>
      <c r="L228" s="2" t="e">
        <v>#N/A</v>
      </c>
      <c r="M228" s="2" t="e">
        <v>#N/A</v>
      </c>
      <c r="N228" s="2" t="e">
        <v>#N/A</v>
      </c>
      <c r="O228" s="2" t="e">
        <v>#N/A</v>
      </c>
      <c r="P228" s="2" t="s">
        <v>810</v>
      </c>
      <c r="Q228" s="2" t="s">
        <v>285</v>
      </c>
      <c r="R228" s="2" t="s">
        <v>285</v>
      </c>
      <c r="S228" s="2">
        <v>35216.0</v>
      </c>
      <c r="T228" s="2" t="s">
        <v>556</v>
      </c>
      <c r="U228" s="2" t="s">
        <v>557</v>
      </c>
      <c r="V228" s="53">
        <v>173472.0</v>
      </c>
      <c r="W228" s="53">
        <v>152073.0</v>
      </c>
      <c r="X228" s="2" t="s">
        <v>559</v>
      </c>
      <c r="Y228" s="2" t="s">
        <v>2468</v>
      </c>
      <c r="AB228" s="2" t="s">
        <v>810</v>
      </c>
      <c r="AC228" s="52">
        <v>42311.847916666666</v>
      </c>
      <c r="AD228" s="2" t="s">
        <v>808</v>
      </c>
      <c r="AE228" s="2" t="s">
        <v>2469</v>
      </c>
      <c r="AF228" s="54" t="s">
        <v>2470</v>
      </c>
    </row>
    <row r="229">
      <c r="A229" s="2">
        <v>228.0</v>
      </c>
      <c r="B229" s="2" t="s">
        <v>548</v>
      </c>
      <c r="C229" s="2" t="s">
        <v>285</v>
      </c>
      <c r="D229" s="2">
        <v>16.0</v>
      </c>
      <c r="E229" s="2">
        <v>2.0</v>
      </c>
      <c r="F229" s="2">
        <v>14.0</v>
      </c>
      <c r="G229" s="52">
        <v>42311.85902777778</v>
      </c>
      <c r="H229" s="2" t="s">
        <v>939</v>
      </c>
      <c r="I229" s="2" t="s">
        <v>551</v>
      </c>
      <c r="J229" s="2" t="s">
        <v>941</v>
      </c>
      <c r="K229" s="2" t="e">
        <v>#N/A</v>
      </c>
      <c r="L229" s="2" t="e">
        <v>#N/A</v>
      </c>
      <c r="M229" s="2" t="e">
        <v>#N/A</v>
      </c>
      <c r="N229" s="2" t="e">
        <v>#N/A</v>
      </c>
      <c r="O229" s="2" t="e">
        <v>#N/A</v>
      </c>
      <c r="P229" s="2" t="s">
        <v>944</v>
      </c>
      <c r="Q229" s="2" t="s">
        <v>285</v>
      </c>
      <c r="R229" s="2" t="s">
        <v>285</v>
      </c>
      <c r="S229" s="2">
        <v>35216.0</v>
      </c>
      <c r="T229" s="2" t="s">
        <v>556</v>
      </c>
      <c r="U229" s="2" t="s">
        <v>557</v>
      </c>
      <c r="V229" s="53">
        <v>173472.0</v>
      </c>
      <c r="W229" s="53">
        <v>152073.0</v>
      </c>
      <c r="X229" s="2" t="s">
        <v>559</v>
      </c>
      <c r="Y229" s="2" t="s">
        <v>2471</v>
      </c>
      <c r="AB229" s="2" t="s">
        <v>944</v>
      </c>
      <c r="AC229" s="52">
        <v>42311.85902777778</v>
      </c>
      <c r="AD229" s="2" t="s">
        <v>941</v>
      </c>
      <c r="AE229" s="2" t="s">
        <v>2472</v>
      </c>
      <c r="AF229" s="54" t="s">
        <v>2473</v>
      </c>
    </row>
    <row r="230">
      <c r="A230" s="2">
        <v>229.0</v>
      </c>
      <c r="B230" s="2" t="s">
        <v>548</v>
      </c>
      <c r="C230" s="2" t="s">
        <v>285</v>
      </c>
      <c r="D230" s="2">
        <v>16.0</v>
      </c>
      <c r="E230" s="2">
        <v>0.0</v>
      </c>
      <c r="F230" s="2">
        <v>16.0</v>
      </c>
      <c r="G230" s="52">
        <v>42311.86111111111</v>
      </c>
      <c r="H230" s="2" t="s">
        <v>939</v>
      </c>
      <c r="I230" s="2" t="s">
        <v>551</v>
      </c>
      <c r="J230" s="2" t="s">
        <v>941</v>
      </c>
      <c r="K230" s="2" t="e">
        <v>#N/A</v>
      </c>
      <c r="L230" s="2" t="e">
        <v>#N/A</v>
      </c>
      <c r="M230" s="2" t="e">
        <v>#N/A</v>
      </c>
      <c r="N230" s="2" t="e">
        <v>#N/A</v>
      </c>
      <c r="O230" s="2" t="e">
        <v>#N/A</v>
      </c>
      <c r="P230" s="2" t="s">
        <v>944</v>
      </c>
      <c r="Q230" s="2" t="s">
        <v>285</v>
      </c>
      <c r="R230" s="2" t="s">
        <v>285</v>
      </c>
      <c r="S230" s="2">
        <v>35216.0</v>
      </c>
      <c r="T230" s="2" t="s">
        <v>556</v>
      </c>
      <c r="U230" s="2" t="s">
        <v>557</v>
      </c>
      <c r="V230" s="53">
        <v>173472.0</v>
      </c>
      <c r="W230" s="53">
        <v>152073.0</v>
      </c>
      <c r="X230" s="2" t="s">
        <v>559</v>
      </c>
      <c r="Y230" s="2" t="s">
        <v>2471</v>
      </c>
      <c r="AB230" s="2" t="s">
        <v>944</v>
      </c>
      <c r="AC230" s="52">
        <v>42311.86111111111</v>
      </c>
      <c r="AD230" s="2" t="s">
        <v>941</v>
      </c>
      <c r="AE230" s="2" t="s">
        <v>2472</v>
      </c>
      <c r="AF230" s="54" t="s">
        <v>2474</v>
      </c>
    </row>
    <row r="231">
      <c r="A231" s="2">
        <v>230.0</v>
      </c>
      <c r="B231" s="2" t="s">
        <v>548</v>
      </c>
      <c r="C231" s="2" t="s">
        <v>285</v>
      </c>
      <c r="D231" s="2">
        <v>1.0</v>
      </c>
      <c r="E231" s="2">
        <v>0.0</v>
      </c>
      <c r="F231" s="2">
        <v>1.0</v>
      </c>
      <c r="G231" s="52">
        <v>42311.87291666667</v>
      </c>
      <c r="H231" s="2" t="s">
        <v>1172</v>
      </c>
      <c r="I231" s="2" t="s">
        <v>551</v>
      </c>
      <c r="K231" s="2" t="e">
        <v>#N/A</v>
      </c>
      <c r="L231" s="2" t="e">
        <v>#N/A</v>
      </c>
      <c r="M231" s="2" t="e">
        <v>#N/A</v>
      </c>
      <c r="N231" s="2" t="e">
        <v>#N/A</v>
      </c>
      <c r="O231" s="2" t="e">
        <v>#N/A</v>
      </c>
      <c r="P231" s="2" t="s">
        <v>1178</v>
      </c>
      <c r="Q231" s="2" t="s">
        <v>285</v>
      </c>
      <c r="R231" s="2" t="s">
        <v>356</v>
      </c>
      <c r="S231" s="2">
        <v>35216.0</v>
      </c>
      <c r="T231" s="2" t="s">
        <v>556</v>
      </c>
      <c r="U231" s="2" t="s">
        <v>557</v>
      </c>
      <c r="V231" s="53">
        <v>173472.0</v>
      </c>
      <c r="W231" s="53">
        <v>152073.0</v>
      </c>
      <c r="X231" s="2" t="s">
        <v>559</v>
      </c>
      <c r="Y231" s="2" t="s">
        <v>2475</v>
      </c>
      <c r="AB231" s="2" t="s">
        <v>1178</v>
      </c>
      <c r="AC231" s="52">
        <v>42311.87291666667</v>
      </c>
      <c r="AE231" s="2" t="s">
        <v>2476</v>
      </c>
    </row>
    <row r="232">
      <c r="A232" s="2">
        <v>231.0</v>
      </c>
      <c r="B232" s="2" t="s">
        <v>548</v>
      </c>
      <c r="C232" s="2" t="s">
        <v>285</v>
      </c>
      <c r="D232" s="2">
        <v>7.0</v>
      </c>
      <c r="E232" s="2">
        <v>1.0</v>
      </c>
      <c r="F232" s="2">
        <v>6.0</v>
      </c>
      <c r="G232" s="52">
        <v>42311.933333333334</v>
      </c>
      <c r="H232" s="2" t="s">
        <v>1309</v>
      </c>
      <c r="I232" s="2" t="s">
        <v>551</v>
      </c>
      <c r="J232" s="2" t="s">
        <v>1311</v>
      </c>
      <c r="K232" s="2" t="e">
        <v>#N/A</v>
      </c>
      <c r="L232" s="2" t="e">
        <v>#N/A</v>
      </c>
      <c r="M232" s="2" t="e">
        <v>#N/A</v>
      </c>
      <c r="N232" s="2" t="e">
        <v>#N/A</v>
      </c>
      <c r="O232" s="2" t="e">
        <v>#N/A</v>
      </c>
      <c r="P232" s="2" t="s">
        <v>1314</v>
      </c>
      <c r="Q232" s="2" t="s">
        <v>285</v>
      </c>
      <c r="R232" s="2" t="s">
        <v>285</v>
      </c>
      <c r="S232" s="2">
        <v>35216.0</v>
      </c>
      <c r="T232" s="2" t="s">
        <v>556</v>
      </c>
      <c r="U232" s="2" t="s">
        <v>557</v>
      </c>
      <c r="V232" s="53">
        <v>173472.0</v>
      </c>
      <c r="W232" s="53">
        <v>152073.0</v>
      </c>
      <c r="X232" s="2" t="s">
        <v>559</v>
      </c>
      <c r="Y232" s="2" t="s">
        <v>2477</v>
      </c>
      <c r="AB232" s="2" t="s">
        <v>1314</v>
      </c>
      <c r="AC232" s="52">
        <v>42311.933333333334</v>
      </c>
      <c r="AD232" s="2" t="s">
        <v>1311</v>
      </c>
      <c r="AE232" s="2" t="s">
        <v>2478</v>
      </c>
      <c r="AF232" s="54" t="s">
        <v>2479</v>
      </c>
    </row>
    <row r="233">
      <c r="A233" s="2">
        <v>232.0</v>
      </c>
      <c r="B233" s="2" t="s">
        <v>2480</v>
      </c>
      <c r="C233" s="2" t="s">
        <v>285</v>
      </c>
      <c r="D233" s="2">
        <v>4.0</v>
      </c>
      <c r="E233" s="2">
        <v>0.0</v>
      </c>
      <c r="F233" s="2">
        <v>4.0</v>
      </c>
      <c r="G233" s="52">
        <v>42331.584027777775</v>
      </c>
      <c r="H233" s="2" t="s">
        <v>2481</v>
      </c>
      <c r="I233" s="2" t="s">
        <v>2482</v>
      </c>
      <c r="J233" s="2" t="s">
        <v>2483</v>
      </c>
      <c r="K233" s="2" t="e">
        <v>#N/A</v>
      </c>
      <c r="L233" s="2" t="e">
        <v>#N/A</v>
      </c>
      <c r="M233" s="2" t="e">
        <v>#N/A</v>
      </c>
      <c r="N233" s="2" t="e">
        <v>#N/A</v>
      </c>
      <c r="O233" s="2" t="e">
        <v>#N/A</v>
      </c>
      <c r="P233" s="2" t="s">
        <v>2484</v>
      </c>
      <c r="Q233" s="2" t="s">
        <v>285</v>
      </c>
      <c r="R233" s="2" t="s">
        <v>285</v>
      </c>
      <c r="S233" s="2">
        <v>20837.0</v>
      </c>
      <c r="T233" s="2" t="s">
        <v>2485</v>
      </c>
      <c r="U233" s="2" t="s">
        <v>646</v>
      </c>
      <c r="Y233" s="2" t="s">
        <v>2486</v>
      </c>
      <c r="AB233" s="2" t="s">
        <v>2484</v>
      </c>
      <c r="AC233" s="52">
        <v>42331.584027777775</v>
      </c>
      <c r="AD233" s="2" t="s">
        <v>2483</v>
      </c>
      <c r="AE233" s="2" t="s">
        <v>2487</v>
      </c>
      <c r="AF233" s="54" t="s">
        <v>2488</v>
      </c>
    </row>
    <row r="234">
      <c r="A234" s="2">
        <v>233.0</v>
      </c>
      <c r="B234" s="2" t="s">
        <v>2480</v>
      </c>
      <c r="C234" s="2" t="s">
        <v>285</v>
      </c>
      <c r="D234" s="2">
        <v>27.0</v>
      </c>
      <c r="E234" s="2">
        <v>1.0</v>
      </c>
      <c r="F234" s="2">
        <v>26.0</v>
      </c>
      <c r="G234" s="52">
        <v>42331.58472222222</v>
      </c>
      <c r="H234" s="2" t="s">
        <v>2481</v>
      </c>
      <c r="I234" s="2" t="s">
        <v>2482</v>
      </c>
      <c r="J234" s="2" t="s">
        <v>2483</v>
      </c>
      <c r="K234" s="2" t="e">
        <v>#N/A</v>
      </c>
      <c r="L234" s="2" t="e">
        <v>#N/A</v>
      </c>
      <c r="M234" s="2" t="e">
        <v>#N/A</v>
      </c>
      <c r="N234" s="2" t="e">
        <v>#N/A</v>
      </c>
      <c r="O234" s="2" t="e">
        <v>#N/A</v>
      </c>
      <c r="P234" s="2" t="s">
        <v>2484</v>
      </c>
      <c r="Q234" s="2" t="s">
        <v>285</v>
      </c>
      <c r="R234" s="2" t="s">
        <v>285</v>
      </c>
      <c r="S234" s="2">
        <v>20837.0</v>
      </c>
      <c r="T234" s="2" t="s">
        <v>2485</v>
      </c>
      <c r="U234" s="2" t="s">
        <v>646</v>
      </c>
      <c r="Y234" s="2" t="s">
        <v>2486</v>
      </c>
      <c r="AB234" s="2" t="s">
        <v>2484</v>
      </c>
      <c r="AC234" s="52">
        <v>42331.58472222222</v>
      </c>
      <c r="AD234" s="2" t="s">
        <v>2483</v>
      </c>
      <c r="AE234" s="2" t="s">
        <v>2487</v>
      </c>
      <c r="AF234" s="54" t="s">
        <v>2489</v>
      </c>
    </row>
    <row r="235">
      <c r="A235" s="2">
        <v>234.0</v>
      </c>
      <c r="B235" s="2" t="s">
        <v>2480</v>
      </c>
      <c r="C235" s="2" t="s">
        <v>285</v>
      </c>
      <c r="D235" s="2">
        <v>75.0</v>
      </c>
      <c r="E235" s="2">
        <v>15.0</v>
      </c>
      <c r="F235" s="2">
        <v>60.0</v>
      </c>
      <c r="G235" s="52">
        <v>42331.603472222225</v>
      </c>
      <c r="H235" s="2" t="s">
        <v>2490</v>
      </c>
      <c r="I235" s="2" t="s">
        <v>2482</v>
      </c>
      <c r="J235" s="2" t="s">
        <v>2491</v>
      </c>
      <c r="K235" s="2" t="e">
        <v>#N/A</v>
      </c>
      <c r="L235" s="2" t="e">
        <v>#N/A</v>
      </c>
      <c r="M235" s="2" t="e">
        <v>#N/A</v>
      </c>
      <c r="N235" s="2" t="e">
        <v>#N/A</v>
      </c>
      <c r="O235" s="2" t="e">
        <v>#N/A</v>
      </c>
      <c r="P235" s="2" t="s">
        <v>2492</v>
      </c>
      <c r="Q235" s="2" t="s">
        <v>285</v>
      </c>
      <c r="R235" s="2" t="s">
        <v>356</v>
      </c>
      <c r="S235" s="2">
        <v>20837.0</v>
      </c>
      <c r="T235" s="2" t="s">
        <v>2485</v>
      </c>
      <c r="U235" s="2" t="s">
        <v>646</v>
      </c>
      <c r="Y235" s="2" t="s">
        <v>2493</v>
      </c>
      <c r="AB235" s="2" t="s">
        <v>2492</v>
      </c>
      <c r="AC235" s="52">
        <v>42331.603472222225</v>
      </c>
      <c r="AD235" s="2" t="s">
        <v>2491</v>
      </c>
      <c r="AE235" s="2" t="s">
        <v>2494</v>
      </c>
      <c r="AF235" s="54" t="s">
        <v>2495</v>
      </c>
    </row>
    <row r="236">
      <c r="A236" s="2">
        <v>235.0</v>
      </c>
      <c r="B236" s="2" t="s">
        <v>2496</v>
      </c>
      <c r="C236" s="2" t="s">
        <v>285</v>
      </c>
      <c r="D236" s="2">
        <v>18.0</v>
      </c>
      <c r="E236" s="2">
        <v>0.0</v>
      </c>
      <c r="F236" s="2">
        <v>18.0</v>
      </c>
      <c r="G236" s="52">
        <v>42326.53958333333</v>
      </c>
      <c r="H236" s="2" t="s">
        <v>2497</v>
      </c>
      <c r="I236" s="2" t="s">
        <v>2498</v>
      </c>
      <c r="J236" s="2" t="s">
        <v>2499</v>
      </c>
      <c r="K236" s="2" t="s">
        <v>264</v>
      </c>
      <c r="L236" s="2">
        <v>0.0</v>
      </c>
      <c r="M236" s="2">
        <v>0.0</v>
      </c>
      <c r="N236" s="2" t="s">
        <v>2500</v>
      </c>
      <c r="O236" s="2" t="s">
        <v>2501</v>
      </c>
      <c r="P236" s="2" t="s">
        <v>2502</v>
      </c>
      <c r="Q236" s="2" t="s">
        <v>285</v>
      </c>
      <c r="R236" s="2" t="s">
        <v>285</v>
      </c>
      <c r="S236" s="2">
        <v>49783.0</v>
      </c>
      <c r="T236" s="2" t="s">
        <v>2503</v>
      </c>
      <c r="U236" s="2" t="s">
        <v>309</v>
      </c>
      <c r="V236" s="53">
        <v>3283261.0</v>
      </c>
      <c r="W236" s="53">
        <v>1675442.0</v>
      </c>
      <c r="X236" s="2" t="s">
        <v>2504</v>
      </c>
      <c r="Y236" s="2" t="s">
        <v>2505</v>
      </c>
      <c r="AB236" s="2" t="s">
        <v>2502</v>
      </c>
      <c r="AC236" s="52">
        <v>42326.53958333333</v>
      </c>
      <c r="AD236" s="2" t="s">
        <v>2499</v>
      </c>
      <c r="AE236" s="2" t="s">
        <v>2506</v>
      </c>
      <c r="AF236" s="54" t="s">
        <v>2507</v>
      </c>
    </row>
    <row r="237">
      <c r="A237" s="2">
        <v>236.0</v>
      </c>
      <c r="B237" s="2" t="s">
        <v>2508</v>
      </c>
      <c r="C237" s="2" t="s">
        <v>285</v>
      </c>
      <c r="D237" s="2">
        <v>214.0</v>
      </c>
      <c r="E237" s="2">
        <v>45.0</v>
      </c>
      <c r="F237" s="2">
        <v>169.0</v>
      </c>
      <c r="G237" s="52">
        <v>42326.09097222222</v>
      </c>
      <c r="H237" s="2" t="s">
        <v>2509</v>
      </c>
      <c r="I237" s="2" t="s">
        <v>2510</v>
      </c>
      <c r="J237" s="2" t="s">
        <v>2511</v>
      </c>
      <c r="K237" s="2" t="e">
        <v>#N/A</v>
      </c>
      <c r="L237" s="2" t="e">
        <v>#N/A</v>
      </c>
      <c r="M237" s="2" t="e">
        <v>#N/A</v>
      </c>
      <c r="N237" s="2" t="e">
        <v>#N/A</v>
      </c>
      <c r="O237" s="2" t="e">
        <v>#N/A</v>
      </c>
      <c r="P237" s="2" t="s">
        <v>2512</v>
      </c>
      <c r="Q237" s="2" t="s">
        <v>285</v>
      </c>
      <c r="R237" s="2" t="s">
        <v>285</v>
      </c>
      <c r="S237" s="2">
        <v>70113.0</v>
      </c>
      <c r="T237" s="2" t="s">
        <v>2513</v>
      </c>
      <c r="U237" s="2" t="s">
        <v>2514</v>
      </c>
      <c r="X237" s="2" t="s">
        <v>752</v>
      </c>
      <c r="Y237" s="2" t="s">
        <v>2515</v>
      </c>
      <c r="AB237" s="2" t="s">
        <v>2512</v>
      </c>
      <c r="AC237" s="52">
        <v>42326.09097222222</v>
      </c>
      <c r="AD237" s="2" t="s">
        <v>2511</v>
      </c>
      <c r="AE237" s="2" t="s">
        <v>2516</v>
      </c>
      <c r="AF237" s="54" t="s">
        <v>2517</v>
      </c>
    </row>
    <row r="238">
      <c r="A238" s="2">
        <v>237.0</v>
      </c>
      <c r="B238" s="2" t="s">
        <v>2518</v>
      </c>
      <c r="C238" s="2" t="s">
        <v>285</v>
      </c>
      <c r="D238" s="2">
        <v>15.0</v>
      </c>
      <c r="E238" s="2">
        <v>0.0</v>
      </c>
      <c r="F238" s="2">
        <v>15.0</v>
      </c>
      <c r="G238" s="52">
        <v>42327.40416666667</v>
      </c>
      <c r="H238" s="2" t="s">
        <v>2519</v>
      </c>
      <c r="I238" s="2" t="s">
        <v>2520</v>
      </c>
      <c r="J238" s="2" t="s">
        <v>2521</v>
      </c>
      <c r="K238" s="2" t="e">
        <v>#N/A</v>
      </c>
      <c r="L238" s="2" t="e">
        <v>#N/A</v>
      </c>
      <c r="M238" s="2" t="e">
        <v>#N/A</v>
      </c>
      <c r="N238" s="2" t="e">
        <v>#N/A</v>
      </c>
      <c r="O238" s="2" t="e">
        <v>#N/A</v>
      </c>
      <c r="P238" s="2" t="s">
        <v>2522</v>
      </c>
      <c r="Q238" s="2" t="s">
        <v>285</v>
      </c>
      <c r="R238" s="2" t="s">
        <v>356</v>
      </c>
      <c r="S238" s="2">
        <v>94063.0</v>
      </c>
      <c r="T238" s="2" t="s">
        <v>2523</v>
      </c>
      <c r="U238" s="2" t="s">
        <v>319</v>
      </c>
      <c r="X238" s="2" t="s">
        <v>1250</v>
      </c>
      <c r="Y238" s="2" t="s">
        <v>2524</v>
      </c>
      <c r="AB238" s="2" t="s">
        <v>2522</v>
      </c>
      <c r="AC238" s="52">
        <v>42327.40416666667</v>
      </c>
      <c r="AD238" s="2" t="s">
        <v>2521</v>
      </c>
      <c r="AE238" s="2" t="s">
        <v>2525</v>
      </c>
      <c r="AF238" s="54" t="s">
        <v>2526</v>
      </c>
    </row>
    <row r="239">
      <c r="A239" s="2">
        <v>238.0</v>
      </c>
      <c r="B239" s="2" t="s">
        <v>2527</v>
      </c>
      <c r="C239" s="2" t="s">
        <v>285</v>
      </c>
      <c r="D239" s="2">
        <v>50.0</v>
      </c>
      <c r="E239" s="2">
        <v>15.0</v>
      </c>
      <c r="F239" s="2">
        <v>35.0</v>
      </c>
      <c r="G239" s="52">
        <v>42326.29722222222</v>
      </c>
      <c r="H239" s="2" t="s">
        <v>2528</v>
      </c>
      <c r="I239" s="2" t="s">
        <v>2529</v>
      </c>
      <c r="J239" s="2" t="s">
        <v>2530</v>
      </c>
      <c r="K239" s="2" t="e">
        <v>#N/A</v>
      </c>
      <c r="L239" s="2" t="e">
        <v>#N/A</v>
      </c>
      <c r="M239" s="2" t="e">
        <v>#N/A</v>
      </c>
      <c r="N239" s="2" t="e">
        <v>#N/A</v>
      </c>
      <c r="O239" s="2" t="e">
        <v>#N/A</v>
      </c>
      <c r="P239" s="2" t="s">
        <v>2531</v>
      </c>
      <c r="Q239" s="2" t="s">
        <v>285</v>
      </c>
      <c r="R239" s="2" t="s">
        <v>356</v>
      </c>
      <c r="S239" s="2">
        <v>98121.0</v>
      </c>
      <c r="T239" s="2" t="s">
        <v>1734</v>
      </c>
      <c r="U239" s="2" t="s">
        <v>291</v>
      </c>
      <c r="Y239" s="2" t="s">
        <v>2532</v>
      </c>
      <c r="AB239" s="2" t="s">
        <v>2531</v>
      </c>
      <c r="AC239" s="52">
        <v>42326.29722222222</v>
      </c>
      <c r="AD239" s="2" t="s">
        <v>2530</v>
      </c>
      <c r="AE239" s="2" t="s">
        <v>2533</v>
      </c>
      <c r="AF239" s="54" t="s">
        <v>2534</v>
      </c>
    </row>
    <row r="240">
      <c r="A240" s="2">
        <v>239.0</v>
      </c>
      <c r="B240" s="2" t="s">
        <v>2536</v>
      </c>
      <c r="C240" s="2" t="s">
        <v>285</v>
      </c>
      <c r="D240" s="2">
        <v>276.0</v>
      </c>
      <c r="E240" s="2">
        <v>96.0</v>
      </c>
      <c r="F240" s="2">
        <v>180.0</v>
      </c>
      <c r="G240" s="52">
        <v>42328.49166666667</v>
      </c>
      <c r="H240" s="2" t="s">
        <v>2538</v>
      </c>
      <c r="I240" s="2" t="s">
        <v>2540</v>
      </c>
      <c r="J240" s="2" t="s">
        <v>2542</v>
      </c>
      <c r="K240" s="2" t="e">
        <v>#N/A</v>
      </c>
      <c r="L240" s="2" t="e">
        <v>#N/A</v>
      </c>
      <c r="M240" s="2" t="e">
        <v>#N/A</v>
      </c>
      <c r="N240" s="2" t="e">
        <v>#N/A</v>
      </c>
      <c r="O240" s="2" t="e">
        <v>#N/A</v>
      </c>
      <c r="P240" s="2" t="s">
        <v>2544</v>
      </c>
      <c r="Q240" s="2" t="s">
        <v>285</v>
      </c>
      <c r="R240" s="2" t="s">
        <v>285</v>
      </c>
      <c r="S240" s="2">
        <v>32804.0</v>
      </c>
      <c r="T240" s="2" t="s">
        <v>2545</v>
      </c>
      <c r="U240" s="2" t="s">
        <v>785</v>
      </c>
      <c r="V240" s="53">
        <v>3149205.0</v>
      </c>
      <c r="W240" s="53">
        <v>2997491.0</v>
      </c>
      <c r="X240" s="2" t="s">
        <v>2547</v>
      </c>
      <c r="Y240" s="2" t="s">
        <v>2548</v>
      </c>
      <c r="AB240" s="2" t="s">
        <v>2544</v>
      </c>
      <c r="AC240" s="52">
        <v>42328.49166666667</v>
      </c>
      <c r="AD240" s="2" t="s">
        <v>2542</v>
      </c>
      <c r="AE240" s="2" t="s">
        <v>2549</v>
      </c>
    </row>
    <row r="241">
      <c r="A241" s="2">
        <v>240.0</v>
      </c>
      <c r="B241" s="2" t="s">
        <v>2536</v>
      </c>
      <c r="C241" s="2" t="s">
        <v>285</v>
      </c>
      <c r="D241" s="2">
        <v>1.0</v>
      </c>
      <c r="E241" s="2">
        <v>0.0</v>
      </c>
      <c r="F241" s="2">
        <v>1.0</v>
      </c>
      <c r="G241" s="52">
        <v>42332.33263888889</v>
      </c>
      <c r="H241" s="2" t="s">
        <v>2551</v>
      </c>
      <c r="I241" s="2" t="s">
        <v>2540</v>
      </c>
      <c r="J241" s="2" t="s">
        <v>2552</v>
      </c>
      <c r="K241" s="2" t="e">
        <v>#N/A</v>
      </c>
      <c r="L241" s="2" t="e">
        <v>#N/A</v>
      </c>
      <c r="M241" s="2" t="e">
        <v>#N/A</v>
      </c>
      <c r="N241" s="2" t="e">
        <v>#N/A</v>
      </c>
      <c r="O241" s="2" t="e">
        <v>#N/A</v>
      </c>
      <c r="P241" s="2" t="s">
        <v>2553</v>
      </c>
      <c r="Q241" s="2" t="s">
        <v>285</v>
      </c>
      <c r="R241" s="2" t="s">
        <v>356</v>
      </c>
      <c r="S241" s="2">
        <v>32804.0</v>
      </c>
      <c r="T241" s="2" t="s">
        <v>2545</v>
      </c>
      <c r="U241" s="2" t="s">
        <v>785</v>
      </c>
      <c r="V241" s="53">
        <v>3149205.0</v>
      </c>
      <c r="W241" s="53">
        <v>2997491.0</v>
      </c>
      <c r="X241" s="2" t="s">
        <v>2547</v>
      </c>
      <c r="Y241" s="2" t="s">
        <v>2554</v>
      </c>
      <c r="AB241" s="2" t="s">
        <v>2553</v>
      </c>
      <c r="AC241" s="52">
        <v>42332.33263888889</v>
      </c>
      <c r="AD241" s="2" t="s">
        <v>2552</v>
      </c>
      <c r="AE241" s="2" t="s">
        <v>2555</v>
      </c>
      <c r="AF241" s="54" t="s">
        <v>2556</v>
      </c>
    </row>
    <row r="242">
      <c r="A242" s="2">
        <v>241.0</v>
      </c>
      <c r="B242" s="2" t="s">
        <v>2557</v>
      </c>
      <c r="C242" s="2" t="s">
        <v>285</v>
      </c>
      <c r="D242" s="2">
        <v>26.0</v>
      </c>
      <c r="E242" s="2">
        <v>1.0</v>
      </c>
      <c r="F242" s="2">
        <v>25.0</v>
      </c>
      <c r="G242" s="52">
        <v>42328.861805555556</v>
      </c>
      <c r="H242" s="2" t="s">
        <v>2558</v>
      </c>
      <c r="I242" s="2" t="s">
        <v>2559</v>
      </c>
      <c r="J242" s="2" t="s">
        <v>2560</v>
      </c>
      <c r="K242" s="2" t="e">
        <v>#N/A</v>
      </c>
      <c r="L242" s="2" t="e">
        <v>#N/A</v>
      </c>
      <c r="M242" s="2" t="e">
        <v>#N/A</v>
      </c>
      <c r="N242" s="2" t="e">
        <v>#N/A</v>
      </c>
      <c r="O242" s="2" t="e">
        <v>#N/A</v>
      </c>
      <c r="P242" s="2" t="s">
        <v>2561</v>
      </c>
      <c r="Q242" s="2" t="s">
        <v>285</v>
      </c>
      <c r="R242" s="2" t="s">
        <v>356</v>
      </c>
      <c r="S242" s="2">
        <v>94975.0</v>
      </c>
      <c r="T242" s="2" t="s">
        <v>2562</v>
      </c>
      <c r="U242" s="2" t="s">
        <v>319</v>
      </c>
      <c r="V242" s="53">
        <v>188496.0</v>
      </c>
      <c r="W242" s="53">
        <v>87943.0</v>
      </c>
      <c r="X242" s="2" t="s">
        <v>1461</v>
      </c>
      <c r="Y242" s="2" t="s">
        <v>2563</v>
      </c>
      <c r="AB242" s="2" t="s">
        <v>2561</v>
      </c>
      <c r="AC242" s="52">
        <v>42328.861805555556</v>
      </c>
      <c r="AD242" s="2" t="s">
        <v>2560</v>
      </c>
      <c r="AE242" s="2" t="s">
        <v>2564</v>
      </c>
      <c r="AF242" s="54" t="s">
        <v>2565</v>
      </c>
    </row>
    <row r="243">
      <c r="A243" s="2">
        <v>242.0</v>
      </c>
      <c r="B243" s="2" t="s">
        <v>2566</v>
      </c>
      <c r="C243" s="2" t="s">
        <v>285</v>
      </c>
      <c r="D243" s="2">
        <v>11.0</v>
      </c>
      <c r="E243" s="2">
        <v>1.0</v>
      </c>
      <c r="F243" s="2">
        <v>10.0</v>
      </c>
      <c r="G243" s="52">
        <v>42310.76388888889</v>
      </c>
      <c r="H243" s="2" t="s">
        <v>2567</v>
      </c>
      <c r="I243" s="2" t="s">
        <v>2568</v>
      </c>
      <c r="J243" s="2" t="s">
        <v>2569</v>
      </c>
      <c r="K243" s="2" t="e">
        <v>#N/A</v>
      </c>
      <c r="L243" s="2" t="e">
        <v>#N/A</v>
      </c>
      <c r="M243" s="2" t="e">
        <v>#N/A</v>
      </c>
      <c r="N243" s="2" t="e">
        <v>#N/A</v>
      </c>
      <c r="O243" s="2" t="e">
        <v>#N/A</v>
      </c>
      <c r="P243" s="2" t="s">
        <v>2570</v>
      </c>
      <c r="Q243" s="2" t="s">
        <v>285</v>
      </c>
      <c r="R243" s="2" t="s">
        <v>356</v>
      </c>
      <c r="S243" s="2">
        <v>48734.0</v>
      </c>
      <c r="T243" s="2" t="s">
        <v>2571</v>
      </c>
      <c r="U243" s="2" t="s">
        <v>309</v>
      </c>
      <c r="X243" s="2" t="s">
        <v>2572</v>
      </c>
      <c r="Y243" s="2" t="s">
        <v>2573</v>
      </c>
      <c r="AB243" s="2" t="s">
        <v>2570</v>
      </c>
      <c r="AC243" s="52">
        <v>42310.76388888889</v>
      </c>
      <c r="AD243" s="2" t="s">
        <v>2569</v>
      </c>
      <c r="AE243" s="2" t="s">
        <v>2574</v>
      </c>
      <c r="AF243" s="54" t="s">
        <v>2575</v>
      </c>
    </row>
    <row r="244">
      <c r="A244" s="2">
        <v>243.0</v>
      </c>
      <c r="B244" s="2" t="s">
        <v>2576</v>
      </c>
      <c r="C244" s="2" t="s">
        <v>285</v>
      </c>
      <c r="D244" s="2">
        <v>1.0</v>
      </c>
      <c r="E244" s="2">
        <v>0.0</v>
      </c>
      <c r="F244" s="2">
        <v>1.0</v>
      </c>
      <c r="G244" s="52">
        <v>42320.79861111111</v>
      </c>
      <c r="H244" s="2" t="s">
        <v>2577</v>
      </c>
      <c r="I244" s="2" t="s">
        <v>2578</v>
      </c>
      <c r="J244" s="2" t="s">
        <v>2579</v>
      </c>
      <c r="K244" s="2" t="e">
        <v>#N/A</v>
      </c>
      <c r="L244" s="2" t="e">
        <v>#N/A</v>
      </c>
      <c r="M244" s="2" t="e">
        <v>#N/A</v>
      </c>
      <c r="N244" s="2" t="e">
        <v>#N/A</v>
      </c>
      <c r="O244" s="2" t="e">
        <v>#N/A</v>
      </c>
      <c r="P244" s="2" t="s">
        <v>2580</v>
      </c>
      <c r="Q244" s="2" t="s">
        <v>285</v>
      </c>
      <c r="R244" s="2" t="s">
        <v>356</v>
      </c>
      <c r="S244" s="2">
        <v>98103.0</v>
      </c>
      <c r="T244" s="2" t="s">
        <v>1228</v>
      </c>
      <c r="U244" s="2" t="s">
        <v>291</v>
      </c>
      <c r="V244" s="53">
        <v>517718.0</v>
      </c>
      <c r="W244" s="53">
        <v>509804.0</v>
      </c>
      <c r="X244" s="2" t="s">
        <v>2581</v>
      </c>
      <c r="Y244" s="2" t="s">
        <v>2582</v>
      </c>
      <c r="AB244" s="2" t="s">
        <v>2580</v>
      </c>
      <c r="AC244" s="52">
        <v>42320.79861111111</v>
      </c>
      <c r="AD244" s="2" t="s">
        <v>2579</v>
      </c>
      <c r="AE244" s="2" t="s">
        <v>2583</v>
      </c>
      <c r="AF244" s="54" t="s">
        <v>2584</v>
      </c>
    </row>
    <row r="245">
      <c r="A245" s="2">
        <v>244.0</v>
      </c>
      <c r="B245" s="2" t="s">
        <v>2585</v>
      </c>
      <c r="C245" s="2" t="s">
        <v>285</v>
      </c>
      <c r="D245" s="2">
        <v>2.0</v>
      </c>
      <c r="E245" s="2">
        <v>0.0</v>
      </c>
      <c r="F245" s="2">
        <v>2.0</v>
      </c>
      <c r="G245" s="52">
        <v>42323.63125</v>
      </c>
      <c r="H245" s="2" t="s">
        <v>2586</v>
      </c>
      <c r="I245" s="2" t="s">
        <v>2587</v>
      </c>
      <c r="J245" s="2" t="s">
        <v>2588</v>
      </c>
      <c r="K245" s="2" t="e">
        <v>#N/A</v>
      </c>
      <c r="L245" s="2" t="e">
        <v>#N/A</v>
      </c>
      <c r="M245" s="2" t="e">
        <v>#N/A</v>
      </c>
      <c r="N245" s="2" t="e">
        <v>#N/A</v>
      </c>
      <c r="O245" s="2" t="e">
        <v>#N/A</v>
      </c>
      <c r="P245" s="2" t="s">
        <v>2589</v>
      </c>
      <c r="Q245" s="2" t="s">
        <v>285</v>
      </c>
      <c r="R245" s="2" t="s">
        <v>356</v>
      </c>
      <c r="S245" s="2">
        <v>19899.0</v>
      </c>
      <c r="T245" s="2" t="s">
        <v>2590</v>
      </c>
      <c r="U245" s="2" t="s">
        <v>2591</v>
      </c>
      <c r="V245" s="53">
        <v>227598.0</v>
      </c>
      <c r="W245" s="53">
        <v>225963.0</v>
      </c>
      <c r="X245" s="2" t="s">
        <v>2592</v>
      </c>
      <c r="Y245" s="2" t="s">
        <v>2593</v>
      </c>
      <c r="AB245" s="2" t="s">
        <v>2589</v>
      </c>
      <c r="AC245" s="52">
        <v>42323.63125</v>
      </c>
      <c r="AD245" s="2" t="s">
        <v>2588</v>
      </c>
      <c r="AE245" s="2" t="s">
        <v>2594</v>
      </c>
      <c r="AF245" s="54" t="s">
        <v>2595</v>
      </c>
    </row>
    <row r="246">
      <c r="A246" s="2">
        <v>245.0</v>
      </c>
      <c r="B246" s="2" t="s">
        <v>2596</v>
      </c>
      <c r="C246" s="2" t="s">
        <v>285</v>
      </c>
      <c r="D246" s="2">
        <v>1.0</v>
      </c>
      <c r="E246" s="2">
        <v>0.0</v>
      </c>
      <c r="F246" s="2">
        <v>1.0</v>
      </c>
      <c r="G246" s="52">
        <v>42323.22708333333</v>
      </c>
      <c r="H246" s="2" t="s">
        <v>2597</v>
      </c>
      <c r="I246" s="2" t="s">
        <v>2598</v>
      </c>
      <c r="J246" s="2" t="s">
        <v>2599</v>
      </c>
      <c r="K246" s="2" t="e">
        <v>#N/A</v>
      </c>
      <c r="L246" s="2" t="e">
        <v>#N/A</v>
      </c>
      <c r="M246" s="2" t="e">
        <v>#N/A</v>
      </c>
      <c r="N246" s="2" t="e">
        <v>#N/A</v>
      </c>
      <c r="O246" s="2" t="e">
        <v>#N/A</v>
      </c>
      <c r="P246" s="2" t="s">
        <v>2600</v>
      </c>
      <c r="Q246" s="2" t="s">
        <v>285</v>
      </c>
      <c r="R246" s="2" t="s">
        <v>285</v>
      </c>
      <c r="S246" s="2">
        <v>30204.0</v>
      </c>
      <c r="T246" s="2" t="s">
        <v>2601</v>
      </c>
      <c r="U246" s="2" t="s">
        <v>513</v>
      </c>
      <c r="V246" s="53">
        <v>984520.0</v>
      </c>
      <c r="W246" s="53">
        <v>983018.0</v>
      </c>
      <c r="X246" s="2" t="s">
        <v>1856</v>
      </c>
      <c r="Y246" s="2" t="s">
        <v>2602</v>
      </c>
      <c r="AB246" s="2" t="s">
        <v>2600</v>
      </c>
      <c r="AC246" s="52">
        <v>42323.22708333333</v>
      </c>
      <c r="AD246" s="2" t="s">
        <v>2599</v>
      </c>
      <c r="AE246" s="2" t="s">
        <v>2603</v>
      </c>
      <c r="AF246" s="54" t="s">
        <v>2604</v>
      </c>
    </row>
    <row r="247">
      <c r="A247" s="2">
        <v>246.0</v>
      </c>
      <c r="B247" s="2" t="s">
        <v>2605</v>
      </c>
      <c r="C247" s="2" t="s">
        <v>285</v>
      </c>
      <c r="D247" s="2">
        <v>16.0</v>
      </c>
      <c r="E247" s="2">
        <v>3.0</v>
      </c>
      <c r="F247" s="2">
        <v>13.0</v>
      </c>
      <c r="G247" s="52">
        <v>42328.825694444444</v>
      </c>
      <c r="H247" s="2" t="s">
        <v>2606</v>
      </c>
      <c r="I247" s="2" t="s">
        <v>2607</v>
      </c>
      <c r="J247" s="2" t="s">
        <v>2608</v>
      </c>
      <c r="K247" s="2" t="e">
        <v>#N/A</v>
      </c>
      <c r="L247" s="2" t="e">
        <v>#N/A</v>
      </c>
      <c r="M247" s="2" t="e">
        <v>#N/A</v>
      </c>
      <c r="N247" s="2" t="e">
        <v>#N/A</v>
      </c>
      <c r="O247" s="2" t="e">
        <v>#N/A</v>
      </c>
      <c r="P247" s="2" t="s">
        <v>2609</v>
      </c>
      <c r="Q247" s="2" t="s">
        <v>285</v>
      </c>
      <c r="R247" s="2" t="s">
        <v>285</v>
      </c>
      <c r="S247" s="2">
        <v>60603.0</v>
      </c>
      <c r="T247" s="2" t="s">
        <v>368</v>
      </c>
      <c r="U247" s="2" t="s">
        <v>369</v>
      </c>
      <c r="X247" s="2" t="s">
        <v>1250</v>
      </c>
      <c r="Y247" s="2" t="s">
        <v>2610</v>
      </c>
      <c r="AB247" s="2" t="s">
        <v>2609</v>
      </c>
      <c r="AC247" s="52">
        <v>42328.825694444444</v>
      </c>
      <c r="AD247" s="2" t="s">
        <v>2608</v>
      </c>
      <c r="AE247" s="2" t="s">
        <v>2611</v>
      </c>
      <c r="AF247" s="54" t="s">
        <v>2612</v>
      </c>
    </row>
    <row r="248">
      <c r="A248" s="2">
        <v>247.0</v>
      </c>
      <c r="B248" s="2" t="s">
        <v>2613</v>
      </c>
      <c r="C248" s="2" t="s">
        <v>285</v>
      </c>
      <c r="D248" s="2">
        <v>88.0</v>
      </c>
      <c r="E248" s="2">
        <v>16.0</v>
      </c>
      <c r="F248" s="2">
        <v>72.0</v>
      </c>
      <c r="G248" s="52">
        <v>42313.58541666667</v>
      </c>
      <c r="H248" s="2" t="s">
        <v>2614</v>
      </c>
      <c r="I248" s="2" t="s">
        <v>2615</v>
      </c>
      <c r="J248" s="2" t="s">
        <v>2616</v>
      </c>
      <c r="K248" s="2" t="e">
        <v>#N/A</v>
      </c>
      <c r="L248" s="2" t="e">
        <v>#N/A</v>
      </c>
      <c r="M248" s="2" t="e">
        <v>#N/A</v>
      </c>
      <c r="N248" s="2" t="e">
        <v>#N/A</v>
      </c>
      <c r="O248" s="2" t="e">
        <v>#N/A</v>
      </c>
      <c r="P248" s="2" t="s">
        <v>2617</v>
      </c>
      <c r="Q248" s="2" t="s">
        <v>285</v>
      </c>
      <c r="R248" s="2" t="s">
        <v>285</v>
      </c>
      <c r="S248" s="2">
        <v>18049.0</v>
      </c>
      <c r="T248" s="2" t="s">
        <v>2618</v>
      </c>
      <c r="U248" s="2" t="s">
        <v>330</v>
      </c>
      <c r="X248" s="2" t="s">
        <v>678</v>
      </c>
      <c r="Y248" s="2" t="s">
        <v>2619</v>
      </c>
      <c r="AB248" s="2" t="s">
        <v>2617</v>
      </c>
      <c r="AC248" s="52">
        <v>42313.58541666667</v>
      </c>
      <c r="AD248" s="2" t="s">
        <v>2616</v>
      </c>
      <c r="AE248" s="2" t="s">
        <v>2620</v>
      </c>
      <c r="AF248" s="54" t="s">
        <v>2621</v>
      </c>
    </row>
    <row r="249">
      <c r="A249" s="2">
        <v>248.0</v>
      </c>
      <c r="B249" s="2" t="s">
        <v>2622</v>
      </c>
      <c r="C249" s="2" t="s">
        <v>285</v>
      </c>
      <c r="D249" s="2">
        <v>2.0</v>
      </c>
      <c r="E249" s="2">
        <v>0.0</v>
      </c>
      <c r="F249" s="2">
        <v>2.0</v>
      </c>
      <c r="G249" s="52">
        <v>42330.5375</v>
      </c>
      <c r="H249" s="2" t="s">
        <v>2623</v>
      </c>
      <c r="I249" s="2" t="s">
        <v>2624</v>
      </c>
      <c r="J249" s="2" t="s">
        <v>2625</v>
      </c>
      <c r="K249" s="2" t="e">
        <v>#N/A</v>
      </c>
      <c r="L249" s="2" t="e">
        <v>#N/A</v>
      </c>
      <c r="M249" s="2" t="e">
        <v>#N/A</v>
      </c>
      <c r="N249" s="2" t="e">
        <v>#N/A</v>
      </c>
      <c r="O249" s="2" t="e">
        <v>#N/A</v>
      </c>
      <c r="P249" s="2" t="s">
        <v>2627</v>
      </c>
      <c r="Q249" s="2" t="s">
        <v>285</v>
      </c>
      <c r="R249" s="2" t="s">
        <v>356</v>
      </c>
      <c r="S249" s="2">
        <v>62269.0</v>
      </c>
      <c r="T249" s="2" t="s">
        <v>2628</v>
      </c>
      <c r="U249" s="2" t="s">
        <v>369</v>
      </c>
      <c r="X249" s="2" t="s">
        <v>2629</v>
      </c>
      <c r="Y249" s="2" t="s">
        <v>2630</v>
      </c>
      <c r="AB249" s="2" t="s">
        <v>2627</v>
      </c>
      <c r="AC249" s="52">
        <v>42330.5375</v>
      </c>
      <c r="AD249" s="2" t="s">
        <v>2625</v>
      </c>
      <c r="AE249" s="2" t="s">
        <v>2631</v>
      </c>
      <c r="AF249" s="54" t="s">
        <v>2632</v>
      </c>
    </row>
    <row r="250">
      <c r="A250" s="2">
        <v>249.0</v>
      </c>
      <c r="B250" s="2" t="s">
        <v>2633</v>
      </c>
      <c r="C250" s="2" t="s">
        <v>285</v>
      </c>
      <c r="D250" s="2">
        <v>142.0</v>
      </c>
      <c r="E250" s="2">
        <v>46.0</v>
      </c>
      <c r="F250" s="2">
        <v>96.0</v>
      </c>
      <c r="G250" s="52">
        <v>42320.927083333336</v>
      </c>
      <c r="H250" s="2" t="s">
        <v>2635</v>
      </c>
      <c r="I250" s="2" t="s">
        <v>2636</v>
      </c>
      <c r="J250" s="2" t="s">
        <v>2637</v>
      </c>
      <c r="K250" s="2" t="e">
        <v>#N/A</v>
      </c>
      <c r="L250" s="2" t="e">
        <v>#N/A</v>
      </c>
      <c r="M250" s="2" t="e">
        <v>#N/A</v>
      </c>
      <c r="N250" s="2" t="e">
        <v>#N/A</v>
      </c>
      <c r="O250" s="2" t="e">
        <v>#N/A</v>
      </c>
      <c r="P250" s="2" t="s">
        <v>2638</v>
      </c>
      <c r="Q250" s="2" t="s">
        <v>285</v>
      </c>
      <c r="R250" s="2" t="s">
        <v>356</v>
      </c>
      <c r="S250" s="2">
        <v>33029.0</v>
      </c>
      <c r="T250" s="2" t="s">
        <v>2639</v>
      </c>
      <c r="U250" s="2" t="s">
        <v>785</v>
      </c>
      <c r="X250" s="2" t="s">
        <v>1756</v>
      </c>
      <c r="Y250" s="2" t="s">
        <v>2640</v>
      </c>
      <c r="AB250" s="2" t="s">
        <v>2638</v>
      </c>
      <c r="AC250" s="52">
        <v>42320.927083333336</v>
      </c>
      <c r="AD250" s="2" t="s">
        <v>2637</v>
      </c>
      <c r="AE250" s="2" t="s">
        <v>2642</v>
      </c>
      <c r="AF250" s="54" t="s">
        <v>2643</v>
      </c>
    </row>
    <row r="251">
      <c r="A251" s="2">
        <v>250.0</v>
      </c>
      <c r="B251" s="2" t="s">
        <v>2644</v>
      </c>
      <c r="C251" s="2" t="s">
        <v>285</v>
      </c>
      <c r="D251" s="2">
        <v>73.0</v>
      </c>
      <c r="E251" s="2">
        <v>5.0</v>
      </c>
      <c r="F251" s="2">
        <v>68.0</v>
      </c>
      <c r="G251" s="52">
        <v>42328.09166666667</v>
      </c>
      <c r="H251" s="2" t="s">
        <v>2645</v>
      </c>
      <c r="I251" s="2" t="s">
        <v>2646</v>
      </c>
      <c r="J251" s="2" t="s">
        <v>2647</v>
      </c>
      <c r="K251" s="2" t="e">
        <v>#N/A</v>
      </c>
      <c r="L251" s="2" t="e">
        <v>#N/A</v>
      </c>
      <c r="M251" s="2" t="e">
        <v>#N/A</v>
      </c>
      <c r="N251" s="2" t="e">
        <v>#N/A</v>
      </c>
      <c r="O251" s="2" t="e">
        <v>#N/A</v>
      </c>
      <c r="P251" s="2" t="s">
        <v>2649</v>
      </c>
      <c r="Q251" s="2" t="s">
        <v>285</v>
      </c>
      <c r="R251" s="2" t="s">
        <v>356</v>
      </c>
      <c r="S251" s="2">
        <v>10025.0</v>
      </c>
      <c r="T251" s="2" t="s">
        <v>587</v>
      </c>
      <c r="U251" s="2" t="s">
        <v>576</v>
      </c>
      <c r="X251" s="2" t="s">
        <v>2650</v>
      </c>
      <c r="Y251" s="2" t="s">
        <v>2651</v>
      </c>
      <c r="AB251" s="2" t="s">
        <v>2649</v>
      </c>
      <c r="AC251" s="52">
        <v>42328.09166666667</v>
      </c>
      <c r="AD251" s="2" t="s">
        <v>2647</v>
      </c>
      <c r="AE251" s="2" t="s">
        <v>2652</v>
      </c>
      <c r="AF251" s="54" t="s">
        <v>2653</v>
      </c>
    </row>
    <row r="252">
      <c r="A252" s="2">
        <v>251.0</v>
      </c>
      <c r="B252" s="2" t="s">
        <v>2654</v>
      </c>
      <c r="C252" s="2" t="s">
        <v>285</v>
      </c>
      <c r="D252" s="2">
        <v>0.0</v>
      </c>
      <c r="E252" s="2">
        <v>0.0</v>
      </c>
      <c r="F252" s="2">
        <v>0.0</v>
      </c>
      <c r="G252" s="52">
        <v>42328.27361111111</v>
      </c>
      <c r="H252" s="2" t="s">
        <v>2655</v>
      </c>
      <c r="I252" s="2" t="s">
        <v>2657</v>
      </c>
      <c r="J252" s="2" t="s">
        <v>2658</v>
      </c>
      <c r="K252" s="2" t="e">
        <v>#N/A</v>
      </c>
      <c r="L252" s="2" t="e">
        <v>#N/A</v>
      </c>
      <c r="M252" s="2" t="e">
        <v>#N/A</v>
      </c>
      <c r="N252" s="2" t="e">
        <v>#N/A</v>
      </c>
      <c r="O252" s="2" t="e">
        <v>#N/A</v>
      </c>
      <c r="P252" s="2" t="s">
        <v>2661</v>
      </c>
      <c r="Q252" s="2" t="s">
        <v>285</v>
      </c>
      <c r="R252" s="2" t="s">
        <v>356</v>
      </c>
      <c r="S252" s="2">
        <v>43229.0</v>
      </c>
      <c r="T252" s="2" t="s">
        <v>890</v>
      </c>
      <c r="U252" s="2" t="s">
        <v>1290</v>
      </c>
      <c r="V252" s="53">
        <v>5530283.0</v>
      </c>
      <c r="W252" s="53">
        <v>5077870.0</v>
      </c>
      <c r="X252" s="2" t="s">
        <v>2663</v>
      </c>
      <c r="Y252" s="2" t="s">
        <v>2665</v>
      </c>
      <c r="AB252" s="2" t="s">
        <v>2661</v>
      </c>
      <c r="AC252" s="52">
        <v>42328.27361111111</v>
      </c>
      <c r="AD252" s="2" t="s">
        <v>2658</v>
      </c>
      <c r="AE252" s="2" t="s">
        <v>2667</v>
      </c>
      <c r="AF252" s="54" t="s">
        <v>2668</v>
      </c>
    </row>
    <row r="253">
      <c r="A253" s="2">
        <v>252.0</v>
      </c>
      <c r="B253" s="2" t="s">
        <v>2669</v>
      </c>
      <c r="C253" s="2" t="s">
        <v>285</v>
      </c>
      <c r="D253" s="2">
        <v>1.0</v>
      </c>
      <c r="E253" s="2">
        <v>0.0</v>
      </c>
      <c r="F253" s="2">
        <v>1.0</v>
      </c>
      <c r="G253" s="52">
        <v>42320.52638888889</v>
      </c>
      <c r="H253" s="2" t="s">
        <v>2670</v>
      </c>
      <c r="I253" s="2" t="s">
        <v>2671</v>
      </c>
      <c r="J253" s="2" t="s">
        <v>2673</v>
      </c>
      <c r="K253" s="2" t="e">
        <v>#N/A</v>
      </c>
      <c r="L253" s="2" t="e">
        <v>#N/A</v>
      </c>
      <c r="M253" s="2" t="e">
        <v>#N/A</v>
      </c>
      <c r="N253" s="2" t="e">
        <v>#N/A</v>
      </c>
      <c r="O253" s="2" t="e">
        <v>#N/A</v>
      </c>
      <c r="P253" s="2" t="s">
        <v>2676</v>
      </c>
      <c r="Q253" s="2" t="s">
        <v>285</v>
      </c>
      <c r="R253" s="2" t="s">
        <v>356</v>
      </c>
      <c r="S253" s="2">
        <v>94104.0</v>
      </c>
      <c r="T253" s="2" t="s">
        <v>1501</v>
      </c>
      <c r="U253" s="2" t="s">
        <v>319</v>
      </c>
      <c r="Y253" s="2" t="s">
        <v>2677</v>
      </c>
      <c r="AB253" s="2" t="s">
        <v>2676</v>
      </c>
      <c r="AC253" s="52">
        <v>42320.52638888889</v>
      </c>
      <c r="AD253" s="2" t="s">
        <v>2673</v>
      </c>
      <c r="AE253" s="2" t="s">
        <v>2678</v>
      </c>
      <c r="AF253" s="54" t="s">
        <v>2679</v>
      </c>
    </row>
    <row r="254">
      <c r="A254" s="2">
        <v>253.0</v>
      </c>
      <c r="B254" s="2" t="s">
        <v>2681</v>
      </c>
      <c r="C254" s="2" t="s">
        <v>285</v>
      </c>
      <c r="D254" s="2">
        <v>196.0</v>
      </c>
      <c r="E254" s="2">
        <v>27.0</v>
      </c>
      <c r="F254" s="2">
        <v>169.0</v>
      </c>
      <c r="G254" s="52">
        <v>42321.541666666664</v>
      </c>
      <c r="H254" s="2" t="s">
        <v>2684</v>
      </c>
      <c r="I254" s="2" t="s">
        <v>2685</v>
      </c>
      <c r="J254" s="2" t="s">
        <v>2686</v>
      </c>
      <c r="K254" s="2" t="e">
        <v>#N/A</v>
      </c>
      <c r="L254" s="2" t="e">
        <v>#N/A</v>
      </c>
      <c r="M254" s="2" t="e">
        <v>#N/A</v>
      </c>
      <c r="N254" s="2" t="e">
        <v>#N/A</v>
      </c>
      <c r="O254" s="2" t="e">
        <v>#N/A</v>
      </c>
      <c r="P254" s="2" t="s">
        <v>2690</v>
      </c>
      <c r="Q254" s="2" t="s">
        <v>285</v>
      </c>
      <c r="R254" s="2" t="s">
        <v>285</v>
      </c>
      <c r="S254" s="2">
        <v>21201.0</v>
      </c>
      <c r="T254" s="2" t="s">
        <v>2693</v>
      </c>
      <c r="U254" s="2" t="s">
        <v>646</v>
      </c>
      <c r="V254" s="53">
        <v>446814.0</v>
      </c>
      <c r="W254" s="53">
        <v>479941.0</v>
      </c>
      <c r="X254" s="2" t="s">
        <v>2695</v>
      </c>
      <c r="Y254" s="2" t="s">
        <v>2696</v>
      </c>
      <c r="AB254" s="2" t="s">
        <v>2690</v>
      </c>
      <c r="AC254" s="52">
        <v>42321.541666666664</v>
      </c>
      <c r="AD254" s="2" t="s">
        <v>2686</v>
      </c>
      <c r="AE254" s="2" t="s">
        <v>2697</v>
      </c>
      <c r="AF254" s="54" t="s">
        <v>2698</v>
      </c>
    </row>
    <row r="255">
      <c r="A255" s="2">
        <v>254.0</v>
      </c>
      <c r="B255" s="2" t="s">
        <v>2700</v>
      </c>
      <c r="C255" s="2" t="s">
        <v>285</v>
      </c>
      <c r="D255" s="2">
        <v>1.0</v>
      </c>
      <c r="E255" s="2">
        <v>0.0</v>
      </c>
      <c r="F255" s="2">
        <v>1.0</v>
      </c>
      <c r="G255" s="52">
        <v>42310.82708333333</v>
      </c>
      <c r="H255" s="2" t="s">
        <v>2705</v>
      </c>
      <c r="I255" s="2" t="s">
        <v>2707</v>
      </c>
      <c r="J255" s="2" t="s">
        <v>2708</v>
      </c>
      <c r="K255" s="2" t="e">
        <v>#N/A</v>
      </c>
      <c r="L255" s="2" t="e">
        <v>#N/A</v>
      </c>
      <c r="M255" s="2" t="e">
        <v>#N/A</v>
      </c>
      <c r="N255" s="2" t="e">
        <v>#N/A</v>
      </c>
      <c r="O255" s="2" t="e">
        <v>#N/A</v>
      </c>
      <c r="P255" s="2" t="s">
        <v>2710</v>
      </c>
      <c r="Q255" s="2" t="s">
        <v>285</v>
      </c>
      <c r="R255" s="2" t="s">
        <v>356</v>
      </c>
      <c r="S255" s="2">
        <v>73070.0</v>
      </c>
      <c r="T255" s="2" t="s">
        <v>2711</v>
      </c>
      <c r="U255" s="2" t="s">
        <v>2712</v>
      </c>
      <c r="V255" s="53">
        <v>531608.0</v>
      </c>
      <c r="W255" s="53">
        <v>525229.0</v>
      </c>
      <c r="X255" s="2" t="s">
        <v>2713</v>
      </c>
      <c r="Y255" s="2" t="s">
        <v>2714</v>
      </c>
      <c r="AB255" s="2" t="s">
        <v>2710</v>
      </c>
      <c r="AC255" s="52">
        <v>42310.82708333333</v>
      </c>
      <c r="AD255" s="2" t="s">
        <v>2708</v>
      </c>
      <c r="AE255" s="2" t="s">
        <v>2715</v>
      </c>
      <c r="AF255" s="54" t="s">
        <v>2716</v>
      </c>
    </row>
    <row r="256">
      <c r="A256" s="2">
        <v>255.0</v>
      </c>
      <c r="B256" s="2" t="s">
        <v>2717</v>
      </c>
      <c r="C256" s="2" t="s">
        <v>285</v>
      </c>
      <c r="D256" s="2">
        <v>7.0</v>
      </c>
      <c r="E256" s="2">
        <v>4.0</v>
      </c>
      <c r="F256" s="2">
        <v>3.0</v>
      </c>
      <c r="G256" s="52">
        <v>42312.25277777778</v>
      </c>
      <c r="H256" s="2" t="s">
        <v>2718</v>
      </c>
      <c r="I256" s="2" t="s">
        <v>2719</v>
      </c>
      <c r="J256" s="2" t="s">
        <v>2720</v>
      </c>
      <c r="K256" s="2" t="e">
        <v>#N/A</v>
      </c>
      <c r="L256" s="2" t="e">
        <v>#N/A</v>
      </c>
      <c r="M256" s="2" t="e">
        <v>#N/A</v>
      </c>
      <c r="N256" s="2" t="e">
        <v>#N/A</v>
      </c>
      <c r="O256" s="2" t="e">
        <v>#N/A</v>
      </c>
      <c r="P256" s="2" t="s">
        <v>2721</v>
      </c>
      <c r="Q256" s="2" t="s">
        <v>285</v>
      </c>
      <c r="R256" s="2" t="s">
        <v>356</v>
      </c>
      <c r="S256" s="2">
        <v>37405.0</v>
      </c>
      <c r="T256" s="2" t="s">
        <v>2722</v>
      </c>
      <c r="U256" s="2" t="s">
        <v>972</v>
      </c>
      <c r="X256" s="2" t="s">
        <v>2723</v>
      </c>
      <c r="Y256" s="2" t="s">
        <v>2724</v>
      </c>
      <c r="AB256" s="2" t="s">
        <v>2721</v>
      </c>
      <c r="AC256" s="52">
        <v>42312.25277777778</v>
      </c>
      <c r="AD256" s="2" t="s">
        <v>2720</v>
      </c>
      <c r="AE256" s="2" t="s">
        <v>2725</v>
      </c>
      <c r="AF256" s="54" t="s">
        <v>2726</v>
      </c>
    </row>
    <row r="257">
      <c r="A257" s="2">
        <v>256.0</v>
      </c>
      <c r="B257" s="2" t="s">
        <v>2717</v>
      </c>
      <c r="C257" s="2" t="s">
        <v>285</v>
      </c>
      <c r="D257" s="2">
        <v>59.0</v>
      </c>
      <c r="E257" s="2">
        <v>28.0</v>
      </c>
      <c r="F257" s="2">
        <v>31.0</v>
      </c>
      <c r="G257" s="52">
        <v>42313.55</v>
      </c>
      <c r="H257" s="2" t="s">
        <v>2727</v>
      </c>
      <c r="I257" s="2" t="s">
        <v>2719</v>
      </c>
      <c r="J257" s="2" t="s">
        <v>2728</v>
      </c>
      <c r="K257" s="2" t="e">
        <v>#N/A</v>
      </c>
      <c r="L257" s="2" t="e">
        <v>#N/A</v>
      </c>
      <c r="M257" s="2" t="e">
        <v>#N/A</v>
      </c>
      <c r="N257" s="2" t="e">
        <v>#N/A</v>
      </c>
      <c r="O257" s="2" t="e">
        <v>#N/A</v>
      </c>
      <c r="P257" s="2" t="s">
        <v>2729</v>
      </c>
      <c r="Q257" s="2" t="s">
        <v>285</v>
      </c>
      <c r="R257" s="2" t="s">
        <v>285</v>
      </c>
      <c r="S257" s="2">
        <v>37405.0</v>
      </c>
      <c r="T257" s="2" t="s">
        <v>2722</v>
      </c>
      <c r="U257" s="2" t="s">
        <v>972</v>
      </c>
      <c r="X257" s="2" t="s">
        <v>2723</v>
      </c>
      <c r="Y257" s="2" t="s">
        <v>2732</v>
      </c>
      <c r="AB257" s="2" t="s">
        <v>2729</v>
      </c>
      <c r="AC257" s="52">
        <v>42313.55</v>
      </c>
      <c r="AD257" s="2" t="s">
        <v>2728</v>
      </c>
      <c r="AE257" s="2" t="s">
        <v>2735</v>
      </c>
      <c r="AF257" s="54" t="s">
        <v>2738</v>
      </c>
    </row>
    <row r="258">
      <c r="A258" s="2">
        <v>257.0</v>
      </c>
      <c r="B258" s="2" t="s">
        <v>2740</v>
      </c>
      <c r="C258" s="2" t="s">
        <v>285</v>
      </c>
      <c r="D258" s="2">
        <v>0.0</v>
      </c>
      <c r="E258" s="2">
        <v>0.0</v>
      </c>
      <c r="F258" s="2">
        <v>0.0</v>
      </c>
      <c r="G258" s="52">
        <v>42317.65</v>
      </c>
      <c r="H258" s="2" t="s">
        <v>2741</v>
      </c>
      <c r="I258" s="2" t="s">
        <v>2742</v>
      </c>
      <c r="J258" s="2" t="s">
        <v>2743</v>
      </c>
      <c r="K258" s="2" t="e">
        <v>#N/A</v>
      </c>
      <c r="L258" s="2" t="e">
        <v>#N/A</v>
      </c>
      <c r="M258" s="2" t="e">
        <v>#N/A</v>
      </c>
      <c r="N258" s="2" t="e">
        <v>#N/A</v>
      </c>
      <c r="O258" s="2" t="e">
        <v>#N/A</v>
      </c>
      <c r="P258" s="2" t="s">
        <v>2745</v>
      </c>
      <c r="Q258" s="2" t="s">
        <v>285</v>
      </c>
      <c r="R258" s="2" t="s">
        <v>285</v>
      </c>
      <c r="S258" s="2">
        <v>92123.0</v>
      </c>
      <c r="T258" s="2" t="s">
        <v>1912</v>
      </c>
      <c r="U258" s="2" t="s">
        <v>319</v>
      </c>
      <c r="X258" s="2" t="s">
        <v>2748</v>
      </c>
      <c r="Y258" s="2" t="s">
        <v>2752</v>
      </c>
      <c r="AB258" s="2" t="s">
        <v>2745</v>
      </c>
      <c r="AC258" s="52">
        <v>42317.65</v>
      </c>
      <c r="AD258" s="2" t="s">
        <v>2743</v>
      </c>
      <c r="AE258" s="2" t="s">
        <v>2754</v>
      </c>
      <c r="AF258" s="54" t="s">
        <v>2755</v>
      </c>
    </row>
    <row r="259">
      <c r="A259" s="2">
        <v>258.0</v>
      </c>
      <c r="B259" s="2" t="s">
        <v>2756</v>
      </c>
      <c r="C259" s="2" t="s">
        <v>285</v>
      </c>
      <c r="D259" s="2">
        <v>4.0</v>
      </c>
      <c r="E259" s="2">
        <v>1.0</v>
      </c>
      <c r="F259" s="2">
        <v>3.0</v>
      </c>
      <c r="G259" s="52">
        <v>42312.924305555556</v>
      </c>
      <c r="H259" s="2" t="s">
        <v>2757</v>
      </c>
      <c r="I259" s="2" t="s">
        <v>2759</v>
      </c>
      <c r="J259" s="2" t="s">
        <v>2760</v>
      </c>
      <c r="K259" s="2" t="e">
        <v>#N/A</v>
      </c>
      <c r="L259" s="2" t="e">
        <v>#N/A</v>
      </c>
      <c r="M259" s="2" t="e">
        <v>#N/A</v>
      </c>
      <c r="N259" s="2" t="e">
        <v>#N/A</v>
      </c>
      <c r="O259" s="2" t="e">
        <v>#N/A</v>
      </c>
      <c r="P259" s="2" t="s">
        <v>2761</v>
      </c>
      <c r="Q259" s="2" t="s">
        <v>285</v>
      </c>
      <c r="R259" s="2" t="s">
        <v>285</v>
      </c>
      <c r="S259" s="2">
        <v>75771.0</v>
      </c>
      <c r="T259" s="2" t="s">
        <v>2762</v>
      </c>
      <c r="U259" s="2" t="s">
        <v>667</v>
      </c>
      <c r="V259" s="53">
        <v>2.3584963E7</v>
      </c>
      <c r="W259" s="53">
        <v>2.9587411E7</v>
      </c>
      <c r="X259" s="2" t="s">
        <v>2763</v>
      </c>
      <c r="Y259" s="2" t="s">
        <v>2764</v>
      </c>
      <c r="AB259" s="2" t="s">
        <v>2761</v>
      </c>
      <c r="AC259" s="52">
        <v>42312.924305555556</v>
      </c>
      <c r="AD259" s="2" t="s">
        <v>2760</v>
      </c>
      <c r="AE259" s="2" t="s">
        <v>2765</v>
      </c>
      <c r="AF259" s="54" t="s">
        <v>2766</v>
      </c>
    </row>
    <row r="260">
      <c r="A260" s="2">
        <v>259.0</v>
      </c>
      <c r="B260" s="2" t="s">
        <v>2767</v>
      </c>
      <c r="C260" s="2" t="s">
        <v>285</v>
      </c>
      <c r="D260" s="2">
        <v>17.0</v>
      </c>
      <c r="E260" s="2">
        <v>5.0</v>
      </c>
      <c r="F260" s="2">
        <v>12.0</v>
      </c>
      <c r="G260" s="52">
        <v>42320.916666666664</v>
      </c>
      <c r="H260" s="2" t="s">
        <v>2769</v>
      </c>
      <c r="I260" s="2" t="s">
        <v>2770</v>
      </c>
      <c r="J260" s="2" t="s">
        <v>2771</v>
      </c>
      <c r="K260" s="2" t="e">
        <v>#N/A</v>
      </c>
      <c r="L260" s="2" t="e">
        <v>#N/A</v>
      </c>
      <c r="M260" s="2" t="e">
        <v>#N/A</v>
      </c>
      <c r="N260" s="2" t="e">
        <v>#N/A</v>
      </c>
      <c r="O260" s="2" t="e">
        <v>#N/A</v>
      </c>
      <c r="P260" s="2" t="s">
        <v>2772</v>
      </c>
      <c r="Q260" s="2" t="s">
        <v>285</v>
      </c>
      <c r="R260" s="2" t="s">
        <v>285</v>
      </c>
      <c r="S260" s="2">
        <v>60607.0</v>
      </c>
      <c r="T260" s="2" t="s">
        <v>2773</v>
      </c>
      <c r="U260" s="2" t="s">
        <v>369</v>
      </c>
      <c r="V260" s="53">
        <v>6948146.0</v>
      </c>
      <c r="W260" s="53">
        <v>6766863.0</v>
      </c>
      <c r="X260" s="2" t="s">
        <v>2774</v>
      </c>
      <c r="Y260" s="2" t="s">
        <v>2775</v>
      </c>
      <c r="AB260" s="2" t="s">
        <v>2772</v>
      </c>
      <c r="AC260" s="52">
        <v>42320.916666666664</v>
      </c>
      <c r="AD260" s="2" t="s">
        <v>2771</v>
      </c>
      <c r="AE260" s="2" t="s">
        <v>2776</v>
      </c>
      <c r="AF260" s="54" t="s">
        <v>2777</v>
      </c>
    </row>
    <row r="261">
      <c r="A261" s="2">
        <v>260.0</v>
      </c>
      <c r="B261" s="2" t="s">
        <v>2767</v>
      </c>
      <c r="C261" s="2" t="s">
        <v>285</v>
      </c>
      <c r="D261" s="2">
        <v>2.0</v>
      </c>
      <c r="E261" s="2">
        <v>0.0</v>
      </c>
      <c r="F261" s="2">
        <v>2.0</v>
      </c>
      <c r="G261" s="52">
        <v>42321.38680555556</v>
      </c>
      <c r="H261" s="2" t="s">
        <v>2779</v>
      </c>
      <c r="I261" s="2" t="s">
        <v>2770</v>
      </c>
      <c r="J261" s="2" t="s">
        <v>2780</v>
      </c>
      <c r="K261" s="2" t="e">
        <v>#N/A</v>
      </c>
      <c r="L261" s="2" t="e">
        <v>#N/A</v>
      </c>
      <c r="M261" s="2" t="e">
        <v>#N/A</v>
      </c>
      <c r="N261" s="2" t="e">
        <v>#N/A</v>
      </c>
      <c r="O261" s="2" t="e">
        <v>#N/A</v>
      </c>
      <c r="P261" s="2" t="s">
        <v>2781</v>
      </c>
      <c r="Q261" s="2" t="s">
        <v>285</v>
      </c>
      <c r="R261" s="2" t="s">
        <v>285</v>
      </c>
      <c r="S261" s="2">
        <v>60607.0</v>
      </c>
      <c r="T261" s="2" t="s">
        <v>2773</v>
      </c>
      <c r="U261" s="2" t="s">
        <v>369</v>
      </c>
      <c r="V261" s="53">
        <v>6948146.0</v>
      </c>
      <c r="W261" s="53">
        <v>6766863.0</v>
      </c>
      <c r="X261" s="2" t="s">
        <v>2774</v>
      </c>
      <c r="Y261" s="2" t="s">
        <v>2782</v>
      </c>
      <c r="AB261" s="2" t="s">
        <v>2781</v>
      </c>
      <c r="AC261" s="52">
        <v>42321.38680555556</v>
      </c>
      <c r="AD261" s="2" t="s">
        <v>2780</v>
      </c>
      <c r="AE261" s="2" t="s">
        <v>2783</v>
      </c>
      <c r="AF261" s="54" t="s">
        <v>2784</v>
      </c>
    </row>
    <row r="262">
      <c r="A262" s="2">
        <v>261.0</v>
      </c>
      <c r="B262" s="2" t="s">
        <v>2786</v>
      </c>
      <c r="C262" s="2" t="s">
        <v>285</v>
      </c>
      <c r="D262" s="2">
        <v>51.0</v>
      </c>
      <c r="E262" s="2">
        <v>0.0</v>
      </c>
      <c r="F262" s="2">
        <v>51.0</v>
      </c>
      <c r="G262" s="52">
        <v>42312.45694444444</v>
      </c>
      <c r="H262" s="2" t="s">
        <v>2787</v>
      </c>
      <c r="I262" s="2" t="s">
        <v>2788</v>
      </c>
      <c r="J262" s="2" t="s">
        <v>2789</v>
      </c>
      <c r="K262" s="2" t="e">
        <v>#N/A</v>
      </c>
      <c r="L262" s="2" t="e">
        <v>#N/A</v>
      </c>
      <c r="M262" s="2" t="e">
        <v>#N/A</v>
      </c>
      <c r="N262" s="2" t="e">
        <v>#N/A</v>
      </c>
      <c r="O262" s="2" t="e">
        <v>#N/A</v>
      </c>
      <c r="P262" s="2" t="s">
        <v>2790</v>
      </c>
      <c r="Q262" s="2" t="s">
        <v>285</v>
      </c>
      <c r="R262" s="2" t="s">
        <v>356</v>
      </c>
      <c r="S262" s="2">
        <v>38017.0</v>
      </c>
      <c r="T262" s="2" t="s">
        <v>2791</v>
      </c>
      <c r="U262" s="2" t="s">
        <v>972</v>
      </c>
      <c r="X262" s="2" t="s">
        <v>2792</v>
      </c>
      <c r="Y262" s="2" t="s">
        <v>2793</v>
      </c>
      <c r="AB262" s="2" t="s">
        <v>2790</v>
      </c>
      <c r="AC262" s="52">
        <v>42312.45694444444</v>
      </c>
      <c r="AD262" s="2" t="s">
        <v>2789</v>
      </c>
      <c r="AE262" s="2" t="s">
        <v>2794</v>
      </c>
      <c r="AF262" s="54" t="s">
        <v>2795</v>
      </c>
    </row>
    <row r="263">
      <c r="A263" s="2">
        <v>262.0</v>
      </c>
      <c r="B263" s="2" t="s">
        <v>2796</v>
      </c>
      <c r="C263" s="2" t="s">
        <v>285</v>
      </c>
      <c r="D263" s="2">
        <v>5635.0</v>
      </c>
      <c r="E263" s="2">
        <v>1205.0</v>
      </c>
      <c r="F263" s="2">
        <v>4430.0</v>
      </c>
      <c r="G263" s="52">
        <v>42313.66527777778</v>
      </c>
      <c r="H263" s="2" t="s">
        <v>2798</v>
      </c>
      <c r="I263" s="2" t="s">
        <v>2799</v>
      </c>
      <c r="J263" s="2" t="s">
        <v>2800</v>
      </c>
      <c r="K263" s="2" t="e">
        <v>#N/A</v>
      </c>
      <c r="L263" s="2" t="e">
        <v>#N/A</v>
      </c>
      <c r="M263" s="2" t="e">
        <v>#N/A</v>
      </c>
      <c r="N263" s="2" t="e">
        <v>#N/A</v>
      </c>
      <c r="O263" s="2" t="e">
        <v>#N/A</v>
      </c>
      <c r="P263" s="2" t="s">
        <v>2801</v>
      </c>
      <c r="Q263" s="2" t="s">
        <v>285</v>
      </c>
      <c r="R263" s="2" t="s">
        <v>285</v>
      </c>
      <c r="S263" s="2">
        <v>20817.0</v>
      </c>
      <c r="T263" s="2" t="s">
        <v>2802</v>
      </c>
      <c r="U263" s="2" t="s">
        <v>646</v>
      </c>
      <c r="X263" s="2" t="s">
        <v>2803</v>
      </c>
      <c r="Y263" s="2" t="s">
        <v>2804</v>
      </c>
      <c r="AB263" s="2" t="s">
        <v>2801</v>
      </c>
      <c r="AC263" s="52">
        <v>42313.66527777778</v>
      </c>
      <c r="AD263" s="2" t="s">
        <v>2800</v>
      </c>
      <c r="AE263" s="2" t="s">
        <v>2805</v>
      </c>
      <c r="AF263" s="54" t="s">
        <v>2806</v>
      </c>
    </row>
    <row r="264">
      <c r="A264" s="2">
        <v>263.0</v>
      </c>
      <c r="B264" s="2" t="s">
        <v>2808</v>
      </c>
      <c r="C264" s="2" t="s">
        <v>285</v>
      </c>
      <c r="D264" s="2">
        <v>162.0</v>
      </c>
      <c r="E264" s="2">
        <v>39.0</v>
      </c>
      <c r="F264" s="2">
        <v>123.0</v>
      </c>
      <c r="G264" s="52">
        <v>42327.97222222222</v>
      </c>
      <c r="H264" s="2" t="s">
        <v>2809</v>
      </c>
      <c r="I264" s="2" t="s">
        <v>2810</v>
      </c>
      <c r="J264" s="2" t="s">
        <v>2811</v>
      </c>
      <c r="K264" s="2" t="e">
        <v>#N/A</v>
      </c>
      <c r="L264" s="2" t="e">
        <v>#N/A</v>
      </c>
      <c r="M264" s="2" t="e">
        <v>#N/A</v>
      </c>
      <c r="N264" s="2" t="e">
        <v>#N/A</v>
      </c>
      <c r="O264" s="2" t="e">
        <v>#N/A</v>
      </c>
      <c r="P264" s="2" t="s">
        <v>2812</v>
      </c>
      <c r="Q264" s="2" t="s">
        <v>285</v>
      </c>
      <c r="R264" s="2" t="s">
        <v>285</v>
      </c>
      <c r="S264" s="2">
        <v>95106.0</v>
      </c>
      <c r="T264" s="2" t="s">
        <v>2813</v>
      </c>
      <c r="U264" s="2" t="s">
        <v>319</v>
      </c>
      <c r="V264" s="53">
        <v>300683.0</v>
      </c>
      <c r="W264" s="53">
        <v>297877.0</v>
      </c>
      <c r="X264" s="2" t="s">
        <v>2814</v>
      </c>
      <c r="Y264" s="2" t="s">
        <v>2815</v>
      </c>
      <c r="AB264" s="2" t="s">
        <v>2812</v>
      </c>
      <c r="AC264" s="52">
        <v>42327.97222222222</v>
      </c>
      <c r="AD264" s="2" t="s">
        <v>2811</v>
      </c>
      <c r="AE264" s="2" t="s">
        <v>2816</v>
      </c>
      <c r="AF264" s="54" t="s">
        <v>2817</v>
      </c>
    </row>
    <row r="265">
      <c r="A265" s="2">
        <v>264.0</v>
      </c>
      <c r="B265" s="2" t="s">
        <v>2818</v>
      </c>
      <c r="C265" s="2" t="s">
        <v>285</v>
      </c>
      <c r="D265" s="2">
        <v>23.0</v>
      </c>
      <c r="E265" s="2">
        <v>0.0</v>
      </c>
      <c r="F265" s="2">
        <v>23.0</v>
      </c>
      <c r="G265" s="52">
        <v>42330.59305555555</v>
      </c>
      <c r="H265" s="2" t="s">
        <v>2819</v>
      </c>
      <c r="I265" s="2" t="s">
        <v>2820</v>
      </c>
      <c r="J265" s="2" t="s">
        <v>489</v>
      </c>
      <c r="K265" s="2" t="e">
        <v>#N/A</v>
      </c>
      <c r="L265" s="2" t="e">
        <v>#N/A</v>
      </c>
      <c r="M265" s="2" t="e">
        <v>#N/A</v>
      </c>
      <c r="N265" s="2" t="e">
        <v>#N/A</v>
      </c>
      <c r="O265" s="2" t="e">
        <v>#N/A</v>
      </c>
      <c r="P265" s="2" t="s">
        <v>2822</v>
      </c>
      <c r="Q265" s="2" t="s">
        <v>285</v>
      </c>
      <c r="R265" s="2" t="s">
        <v>285</v>
      </c>
      <c r="S265" s="2">
        <v>75075.0</v>
      </c>
      <c r="T265" s="2" t="s">
        <v>2823</v>
      </c>
      <c r="U265" s="2" t="s">
        <v>667</v>
      </c>
      <c r="V265" s="53">
        <v>1428609.0</v>
      </c>
      <c r="W265" s="53">
        <v>968524.0</v>
      </c>
      <c r="X265" s="2" t="s">
        <v>2824</v>
      </c>
      <c r="Y265" s="2" t="s">
        <v>2825</v>
      </c>
      <c r="AB265" s="2" t="s">
        <v>2822</v>
      </c>
      <c r="AC265" s="52">
        <v>42330.59305555555</v>
      </c>
      <c r="AD265" s="2" t="s">
        <v>489</v>
      </c>
      <c r="AE265" s="2" t="s">
        <v>2826</v>
      </c>
      <c r="AF265" s="54" t="s">
        <v>2827</v>
      </c>
    </row>
    <row r="266">
      <c r="A266" s="2">
        <v>265.0</v>
      </c>
      <c r="B266" s="2" t="s">
        <v>2828</v>
      </c>
      <c r="C266" s="2" t="s">
        <v>285</v>
      </c>
      <c r="D266" s="2">
        <v>0.0</v>
      </c>
      <c r="E266" s="2">
        <v>0.0</v>
      </c>
      <c r="F266" s="2">
        <v>0.0</v>
      </c>
      <c r="G266" s="52">
        <v>42319.57361111111</v>
      </c>
      <c r="H266" s="2" t="s">
        <v>2829</v>
      </c>
      <c r="I266" s="2" t="s">
        <v>2830</v>
      </c>
      <c r="J266" s="2" t="s">
        <v>2831</v>
      </c>
      <c r="K266" s="2" t="e">
        <v>#N/A</v>
      </c>
      <c r="L266" s="2" t="e">
        <v>#N/A</v>
      </c>
      <c r="M266" s="2" t="e">
        <v>#N/A</v>
      </c>
      <c r="N266" s="2" t="e">
        <v>#N/A</v>
      </c>
      <c r="O266" s="2" t="e">
        <v>#N/A</v>
      </c>
      <c r="P266" s="2" t="s">
        <v>2833</v>
      </c>
      <c r="Q266" s="2" t="s">
        <v>285</v>
      </c>
      <c r="R266" s="2" t="s">
        <v>356</v>
      </c>
      <c r="S266" s="2">
        <v>29602.0</v>
      </c>
      <c r="T266" s="2" t="s">
        <v>2834</v>
      </c>
      <c r="U266" s="2" t="s">
        <v>2835</v>
      </c>
      <c r="V266" s="53">
        <v>1.4300657E7</v>
      </c>
      <c r="W266" s="53">
        <v>1.3760519E7</v>
      </c>
      <c r="X266" s="2" t="s">
        <v>2836</v>
      </c>
      <c r="Y266" s="2" t="s">
        <v>2837</v>
      </c>
      <c r="AB266" s="2" t="s">
        <v>2833</v>
      </c>
      <c r="AC266" s="52">
        <v>42319.57361111111</v>
      </c>
      <c r="AD266" s="2" t="s">
        <v>2831</v>
      </c>
      <c r="AE266" s="2" t="s">
        <v>2838</v>
      </c>
      <c r="AF266" s="54" t="s">
        <v>2839</v>
      </c>
    </row>
    <row r="267">
      <c r="A267" s="2">
        <v>266.0</v>
      </c>
      <c r="B267" s="2" t="s">
        <v>2828</v>
      </c>
      <c r="C267" s="2" t="s">
        <v>285</v>
      </c>
      <c r="D267" s="2">
        <v>8.0</v>
      </c>
      <c r="E267" s="2">
        <v>1.0</v>
      </c>
      <c r="F267" s="2">
        <v>7.0</v>
      </c>
      <c r="G267" s="52">
        <v>42320.25347222222</v>
      </c>
      <c r="H267" s="2" t="s">
        <v>2829</v>
      </c>
      <c r="I267" s="2" t="s">
        <v>2830</v>
      </c>
      <c r="J267" s="2" t="s">
        <v>2831</v>
      </c>
      <c r="K267" s="2" t="e">
        <v>#N/A</v>
      </c>
      <c r="L267" s="2" t="e">
        <v>#N/A</v>
      </c>
      <c r="M267" s="2" t="e">
        <v>#N/A</v>
      </c>
      <c r="N267" s="2" t="e">
        <v>#N/A</v>
      </c>
      <c r="O267" s="2" t="e">
        <v>#N/A</v>
      </c>
      <c r="P267" s="2" t="s">
        <v>2833</v>
      </c>
      <c r="Q267" s="2" t="s">
        <v>285</v>
      </c>
      <c r="R267" s="2" t="s">
        <v>356</v>
      </c>
      <c r="S267" s="2">
        <v>29602.0</v>
      </c>
      <c r="T267" s="2" t="s">
        <v>2834</v>
      </c>
      <c r="U267" s="2" t="s">
        <v>2835</v>
      </c>
      <c r="V267" s="53">
        <v>1.4300657E7</v>
      </c>
      <c r="W267" s="53">
        <v>1.3760519E7</v>
      </c>
      <c r="X267" s="2" t="s">
        <v>2836</v>
      </c>
      <c r="Y267" s="2" t="s">
        <v>2841</v>
      </c>
      <c r="AB267" s="2" t="s">
        <v>2833</v>
      </c>
      <c r="AC267" s="52">
        <v>42320.25347222222</v>
      </c>
      <c r="AD267" s="2" t="s">
        <v>2831</v>
      </c>
      <c r="AE267" s="2" t="s">
        <v>2838</v>
      </c>
      <c r="AF267" s="54" t="s">
        <v>2843</v>
      </c>
    </row>
    <row r="268">
      <c r="A268" s="2">
        <v>267.0</v>
      </c>
      <c r="B268" s="2" t="s">
        <v>2844</v>
      </c>
      <c r="C268" s="2" t="s">
        <v>285</v>
      </c>
      <c r="D268" s="2">
        <v>24.0</v>
      </c>
      <c r="E268" s="2">
        <v>5.0</v>
      </c>
      <c r="F268" s="2">
        <v>19.0</v>
      </c>
      <c r="G268" s="52">
        <v>42312.25277777778</v>
      </c>
      <c r="H268" s="2" t="s">
        <v>2845</v>
      </c>
      <c r="I268" s="2" t="s">
        <v>2846</v>
      </c>
      <c r="J268" s="2" t="s">
        <v>2847</v>
      </c>
      <c r="K268" s="2" t="e">
        <v>#N/A</v>
      </c>
      <c r="L268" s="2" t="e">
        <v>#N/A</v>
      </c>
      <c r="M268" s="2" t="e">
        <v>#N/A</v>
      </c>
      <c r="N268" s="2" t="e">
        <v>#N/A</v>
      </c>
      <c r="O268" s="2" t="e">
        <v>#N/A</v>
      </c>
      <c r="P268" s="2" t="s">
        <v>2848</v>
      </c>
      <c r="Q268" s="2" t="s">
        <v>285</v>
      </c>
      <c r="R268" s="2" t="s">
        <v>356</v>
      </c>
      <c r="S268" s="2">
        <v>21208.0</v>
      </c>
      <c r="T268" s="2" t="s">
        <v>2693</v>
      </c>
      <c r="U268" s="2" t="s">
        <v>646</v>
      </c>
      <c r="X268" s="2" t="s">
        <v>2849</v>
      </c>
      <c r="Y268" s="2" t="s">
        <v>2851</v>
      </c>
      <c r="AB268" s="2" t="s">
        <v>2848</v>
      </c>
      <c r="AC268" s="52">
        <v>42312.25277777778</v>
      </c>
      <c r="AD268" s="2" t="s">
        <v>2847</v>
      </c>
      <c r="AE268" s="2" t="s">
        <v>2852</v>
      </c>
      <c r="AF268" s="54" t="s">
        <v>2853</v>
      </c>
    </row>
    <row r="269">
      <c r="A269" s="2">
        <v>268.0</v>
      </c>
      <c r="B269" s="2" t="s">
        <v>2854</v>
      </c>
      <c r="C269" s="2" t="s">
        <v>285</v>
      </c>
      <c r="D269" s="2">
        <v>40.0</v>
      </c>
      <c r="E269" s="2">
        <v>3.0</v>
      </c>
      <c r="F269" s="2">
        <v>37.0</v>
      </c>
      <c r="G269" s="52">
        <v>42313.42847222222</v>
      </c>
      <c r="H269" s="2" t="s">
        <v>2855</v>
      </c>
      <c r="I269" s="2" t="s">
        <v>2856</v>
      </c>
      <c r="J269" s="2" t="s">
        <v>2857</v>
      </c>
      <c r="K269" s="2" t="e">
        <v>#N/A</v>
      </c>
      <c r="L269" s="2" t="e">
        <v>#N/A</v>
      </c>
      <c r="M269" s="2" t="e">
        <v>#N/A</v>
      </c>
      <c r="N269" s="2" t="e">
        <v>#N/A</v>
      </c>
      <c r="O269" s="2" t="e">
        <v>#N/A</v>
      </c>
      <c r="P269" s="2" t="s">
        <v>2859</v>
      </c>
      <c r="Q269" s="2" t="s">
        <v>285</v>
      </c>
      <c r="R269" s="2" t="s">
        <v>285</v>
      </c>
      <c r="S269" s="2">
        <v>49525.0</v>
      </c>
      <c r="T269" s="2" t="s">
        <v>1950</v>
      </c>
      <c r="U269" s="2" t="s">
        <v>309</v>
      </c>
      <c r="X269" s="2" t="s">
        <v>2860</v>
      </c>
      <c r="Y269" s="2" t="s">
        <v>2861</v>
      </c>
      <c r="AB269" s="2" t="s">
        <v>2859</v>
      </c>
      <c r="AC269" s="52">
        <v>42313.42847222222</v>
      </c>
      <c r="AD269" s="2" t="s">
        <v>2857</v>
      </c>
      <c r="AE269" s="2" t="s">
        <v>2862</v>
      </c>
      <c r="AF269" s="54" t="s">
        <v>2863</v>
      </c>
    </row>
    <row r="270">
      <c r="A270" s="2">
        <v>269.0</v>
      </c>
      <c r="B270" s="2" t="s">
        <v>2864</v>
      </c>
      <c r="C270" s="2" t="s">
        <v>285</v>
      </c>
      <c r="D270" s="2">
        <v>2.0</v>
      </c>
      <c r="E270" s="2">
        <v>0.0</v>
      </c>
      <c r="F270" s="2">
        <v>2.0</v>
      </c>
      <c r="G270" s="52">
        <v>42325.55972222222</v>
      </c>
      <c r="H270" s="2" t="s">
        <v>2866</v>
      </c>
      <c r="I270" s="2" t="s">
        <v>2867</v>
      </c>
      <c r="J270" s="2" t="s">
        <v>2868</v>
      </c>
      <c r="K270" s="2" t="e">
        <v>#N/A</v>
      </c>
      <c r="L270" s="2" t="e">
        <v>#N/A</v>
      </c>
      <c r="M270" s="2" t="e">
        <v>#N/A</v>
      </c>
      <c r="N270" s="2" t="e">
        <v>#N/A</v>
      </c>
      <c r="O270" s="2" t="e">
        <v>#N/A</v>
      </c>
      <c r="P270" s="2" t="s">
        <v>2869</v>
      </c>
      <c r="Q270" s="2" t="s">
        <v>285</v>
      </c>
      <c r="R270" s="2" t="s">
        <v>356</v>
      </c>
      <c r="S270" s="2">
        <v>98033.0</v>
      </c>
      <c r="T270" s="2" t="s">
        <v>2870</v>
      </c>
      <c r="U270" s="2" t="s">
        <v>291</v>
      </c>
      <c r="V270" s="53">
        <v>896658.0</v>
      </c>
      <c r="W270" s="53">
        <v>1426535.0</v>
      </c>
      <c r="X270" s="2" t="s">
        <v>2871</v>
      </c>
      <c r="Y270" s="2" t="s">
        <v>2872</v>
      </c>
      <c r="AB270" s="2" t="s">
        <v>2869</v>
      </c>
      <c r="AC270" s="52">
        <v>42325.55972222222</v>
      </c>
      <c r="AD270" s="2" t="s">
        <v>2868</v>
      </c>
      <c r="AE270" s="2" t="s">
        <v>2873</v>
      </c>
      <c r="AF270" s="54" t="s">
        <v>2874</v>
      </c>
    </row>
    <row r="271">
      <c r="A271" s="2">
        <v>270.0</v>
      </c>
      <c r="B271" s="2" t="s">
        <v>2876</v>
      </c>
      <c r="C271" s="2" t="s">
        <v>285</v>
      </c>
      <c r="D271" s="2">
        <v>16.0</v>
      </c>
      <c r="E271" s="2">
        <v>7.0</v>
      </c>
      <c r="F271" s="2">
        <v>9.0</v>
      </c>
      <c r="G271" s="52">
        <v>42331.49236111111</v>
      </c>
      <c r="H271" s="2" t="s">
        <v>2877</v>
      </c>
      <c r="I271" s="2" t="s">
        <v>2878</v>
      </c>
      <c r="J271" s="2" t="s">
        <v>2879</v>
      </c>
      <c r="K271" s="2" t="e">
        <v>#N/A</v>
      </c>
      <c r="L271" s="2" t="e">
        <v>#N/A</v>
      </c>
      <c r="M271" s="2" t="e">
        <v>#N/A</v>
      </c>
      <c r="N271" s="2" t="e">
        <v>#N/A</v>
      </c>
      <c r="O271" s="2" t="e">
        <v>#N/A</v>
      </c>
      <c r="P271" s="2" t="s">
        <v>2880</v>
      </c>
      <c r="Q271" s="2" t="s">
        <v>285</v>
      </c>
      <c r="R271" s="2" t="s">
        <v>356</v>
      </c>
      <c r="S271" s="2">
        <v>21251.0</v>
      </c>
      <c r="T271" s="2" t="s">
        <v>2693</v>
      </c>
      <c r="U271" s="2" t="s">
        <v>646</v>
      </c>
      <c r="V271" s="53">
        <v>8007229.0</v>
      </c>
      <c r="W271" s="53">
        <v>4455770.0</v>
      </c>
      <c r="X271" s="2" t="s">
        <v>2881</v>
      </c>
      <c r="Y271" s="2" t="s">
        <v>2882</v>
      </c>
      <c r="AB271" s="2" t="s">
        <v>2880</v>
      </c>
      <c r="AC271" s="52">
        <v>42331.49236111111</v>
      </c>
      <c r="AD271" s="2" t="s">
        <v>2879</v>
      </c>
      <c r="AE271" s="2" t="s">
        <v>2883</v>
      </c>
      <c r="AF271" s="54" t="s">
        <v>2884</v>
      </c>
    </row>
    <row r="272">
      <c r="A272" s="2">
        <v>271.0</v>
      </c>
      <c r="B272" s="2" t="s">
        <v>2886</v>
      </c>
      <c r="C272" s="2" t="s">
        <v>285</v>
      </c>
      <c r="D272" s="2">
        <v>8.0</v>
      </c>
      <c r="E272" s="2">
        <v>2.0</v>
      </c>
      <c r="F272" s="2">
        <v>6.0</v>
      </c>
      <c r="G272" s="52">
        <v>42331.59444444445</v>
      </c>
      <c r="H272" s="2" t="s">
        <v>2887</v>
      </c>
      <c r="I272" s="2" t="s">
        <v>2888</v>
      </c>
      <c r="J272" s="2" t="s">
        <v>2889</v>
      </c>
      <c r="K272" s="2" t="e">
        <v>#N/A</v>
      </c>
      <c r="L272" s="2" t="e">
        <v>#N/A</v>
      </c>
      <c r="M272" s="2" t="e">
        <v>#N/A</v>
      </c>
      <c r="N272" s="2" t="e">
        <v>#N/A</v>
      </c>
      <c r="O272" s="2" t="e">
        <v>#N/A</v>
      </c>
      <c r="P272" s="2" t="s">
        <v>2890</v>
      </c>
      <c r="Q272" s="2" t="s">
        <v>285</v>
      </c>
      <c r="R272" s="2" t="s">
        <v>356</v>
      </c>
      <c r="S272" s="2">
        <v>97701.0</v>
      </c>
      <c r="T272" s="2" t="s">
        <v>763</v>
      </c>
      <c r="U272" s="2" t="s">
        <v>727</v>
      </c>
      <c r="V272" s="53">
        <v>1109133.0</v>
      </c>
      <c r="W272" s="53">
        <v>1022568.0</v>
      </c>
      <c r="X272" s="2" t="s">
        <v>2892</v>
      </c>
      <c r="Y272" s="2" t="s">
        <v>2893</v>
      </c>
      <c r="AB272" s="2" t="s">
        <v>2890</v>
      </c>
      <c r="AC272" s="52">
        <v>42331.59444444445</v>
      </c>
      <c r="AD272" s="2" t="s">
        <v>2889</v>
      </c>
      <c r="AE272" s="2" t="s">
        <v>2894</v>
      </c>
      <c r="AF272" s="54" t="s">
        <v>2895</v>
      </c>
    </row>
    <row r="273">
      <c r="A273" s="2">
        <v>272.0</v>
      </c>
      <c r="B273" s="2" t="s">
        <v>2896</v>
      </c>
      <c r="C273" s="2" t="s">
        <v>285</v>
      </c>
      <c r="D273" s="2">
        <v>8.0</v>
      </c>
      <c r="E273" s="2">
        <v>1.0</v>
      </c>
      <c r="F273" s="2">
        <v>7.0</v>
      </c>
      <c r="G273" s="52">
        <v>42311.20763888889</v>
      </c>
      <c r="H273" s="2" t="s">
        <v>2897</v>
      </c>
      <c r="I273" s="2" t="s">
        <v>2898</v>
      </c>
      <c r="J273" s="2" t="s">
        <v>2899</v>
      </c>
      <c r="K273" s="2" t="s">
        <v>532</v>
      </c>
      <c r="L273" s="2">
        <v>0.0</v>
      </c>
      <c r="M273" s="2">
        <v>0.0</v>
      </c>
      <c r="N273" s="2" t="s">
        <v>2900</v>
      </c>
      <c r="O273" s="2" t="s">
        <v>2901</v>
      </c>
      <c r="P273" s="2" t="s">
        <v>2902</v>
      </c>
      <c r="Q273" s="2" t="s">
        <v>285</v>
      </c>
      <c r="R273" s="2" t="s">
        <v>285</v>
      </c>
      <c r="S273" s="2">
        <v>48381.0</v>
      </c>
      <c r="T273" s="2" t="s">
        <v>2903</v>
      </c>
      <c r="U273" s="2" t="s">
        <v>309</v>
      </c>
      <c r="X273" s="2" t="s">
        <v>2904</v>
      </c>
      <c r="Y273" s="2" t="s">
        <v>2906</v>
      </c>
      <c r="AB273" s="2" t="s">
        <v>2902</v>
      </c>
      <c r="AC273" s="52">
        <v>42311.20763888889</v>
      </c>
      <c r="AD273" s="2" t="s">
        <v>2899</v>
      </c>
      <c r="AE273" s="2" t="s">
        <v>2907</v>
      </c>
      <c r="AF273" s="54" t="s">
        <v>2908</v>
      </c>
    </row>
    <row r="274">
      <c r="A274" s="2">
        <v>273.0</v>
      </c>
      <c r="B274" s="2" t="s">
        <v>2909</v>
      </c>
      <c r="C274" s="2" t="s">
        <v>285</v>
      </c>
      <c r="D274" s="2">
        <v>1.0</v>
      </c>
      <c r="E274" s="2">
        <v>0.0</v>
      </c>
      <c r="F274" s="2">
        <v>1.0</v>
      </c>
      <c r="G274" s="52">
        <v>42311.29722222222</v>
      </c>
      <c r="H274" s="2" t="s">
        <v>2910</v>
      </c>
      <c r="I274" s="2" t="s">
        <v>2911</v>
      </c>
      <c r="J274" s="2" t="s">
        <v>2912</v>
      </c>
      <c r="K274" s="2" t="e">
        <v>#N/A</v>
      </c>
      <c r="L274" s="2" t="e">
        <v>#N/A</v>
      </c>
      <c r="M274" s="2" t="e">
        <v>#N/A</v>
      </c>
      <c r="N274" s="2" t="e">
        <v>#N/A</v>
      </c>
      <c r="O274" s="2" t="e">
        <v>#N/A</v>
      </c>
      <c r="P274" s="2" t="s">
        <v>2913</v>
      </c>
      <c r="Q274" s="2" t="s">
        <v>285</v>
      </c>
      <c r="R274" s="2" t="s">
        <v>356</v>
      </c>
      <c r="S274" s="2">
        <v>60606.0</v>
      </c>
      <c r="T274" s="2" t="s">
        <v>368</v>
      </c>
      <c r="U274" s="2" t="s">
        <v>369</v>
      </c>
      <c r="V274" s="53">
        <v>1.5032572E8</v>
      </c>
      <c r="W274" s="53">
        <v>1.48005192E8</v>
      </c>
      <c r="X274" s="2" t="s">
        <v>2915</v>
      </c>
      <c r="Y274" s="2" t="s">
        <v>2916</v>
      </c>
      <c r="AB274" s="2" t="s">
        <v>2913</v>
      </c>
      <c r="AC274" s="52">
        <v>42311.29722222222</v>
      </c>
      <c r="AD274" s="2" t="s">
        <v>2912</v>
      </c>
      <c r="AE274" s="2" t="s">
        <v>2918</v>
      </c>
      <c r="AF274" s="54" t="s">
        <v>2919</v>
      </c>
    </row>
    <row r="275">
      <c r="A275" s="2">
        <v>274.0</v>
      </c>
      <c r="B275" s="2" t="s">
        <v>2921</v>
      </c>
      <c r="C275" s="2" t="s">
        <v>285</v>
      </c>
      <c r="D275" s="2">
        <v>155.0</v>
      </c>
      <c r="E275" s="2">
        <v>43.0</v>
      </c>
      <c r="F275" s="2">
        <v>112.0</v>
      </c>
      <c r="G275" s="52">
        <v>42321.535416666666</v>
      </c>
      <c r="H275" s="2" t="s">
        <v>2922</v>
      </c>
      <c r="I275" s="2" t="s">
        <v>2923</v>
      </c>
      <c r="J275" s="2" t="s">
        <v>2924</v>
      </c>
      <c r="K275" s="2" t="e">
        <v>#N/A</v>
      </c>
      <c r="L275" s="2" t="e">
        <v>#N/A</v>
      </c>
      <c r="M275" s="2" t="e">
        <v>#N/A</v>
      </c>
      <c r="N275" s="2" t="e">
        <v>#N/A</v>
      </c>
      <c r="O275" s="2" t="e">
        <v>#N/A</v>
      </c>
      <c r="P275" s="2" t="s">
        <v>2925</v>
      </c>
      <c r="Q275" s="2" t="s">
        <v>285</v>
      </c>
      <c r="R275" s="2" t="s">
        <v>356</v>
      </c>
      <c r="S275" s="2">
        <v>98228.0</v>
      </c>
      <c r="T275" s="2" t="s">
        <v>2926</v>
      </c>
      <c r="U275" s="2" t="s">
        <v>291</v>
      </c>
      <c r="V275" s="53">
        <v>2755612.0</v>
      </c>
      <c r="W275" s="53">
        <v>2746800.0</v>
      </c>
      <c r="X275" s="2" t="s">
        <v>2927</v>
      </c>
      <c r="Y275" s="2" t="s">
        <v>2929</v>
      </c>
      <c r="AB275" s="2" t="s">
        <v>2925</v>
      </c>
      <c r="AC275" s="52">
        <v>42321.535416666666</v>
      </c>
      <c r="AD275" s="2" t="s">
        <v>2924</v>
      </c>
      <c r="AE275" s="2" t="s">
        <v>2930</v>
      </c>
      <c r="AF275" s="54" t="s">
        <v>2931</v>
      </c>
    </row>
    <row r="276">
      <c r="A276" s="2">
        <v>275.0</v>
      </c>
      <c r="B276" s="2" t="s">
        <v>2932</v>
      </c>
      <c r="C276" s="2" t="s">
        <v>285</v>
      </c>
      <c r="D276" s="2">
        <v>3.0</v>
      </c>
      <c r="E276" s="2">
        <v>0.0</v>
      </c>
      <c r="F276" s="2">
        <v>3.0</v>
      </c>
      <c r="G276" s="52">
        <v>42322.21805555555</v>
      </c>
      <c r="H276" s="2" t="s">
        <v>2933</v>
      </c>
      <c r="I276" s="2" t="s">
        <v>2934</v>
      </c>
      <c r="J276" s="2" t="s">
        <v>2935</v>
      </c>
      <c r="K276" s="2" t="e">
        <v>#N/A</v>
      </c>
      <c r="L276" s="2" t="e">
        <v>#N/A</v>
      </c>
      <c r="M276" s="2" t="e">
        <v>#N/A</v>
      </c>
      <c r="N276" s="2" t="e">
        <v>#N/A</v>
      </c>
      <c r="O276" s="2" t="e">
        <v>#N/A</v>
      </c>
      <c r="P276" s="2" t="s">
        <v>2937</v>
      </c>
      <c r="Q276" s="2" t="s">
        <v>285</v>
      </c>
      <c r="R276" s="2" t="s">
        <v>285</v>
      </c>
      <c r="S276" s="2">
        <v>54301.0</v>
      </c>
      <c r="T276" s="2" t="s">
        <v>2938</v>
      </c>
      <c r="U276" s="2" t="s">
        <v>2302</v>
      </c>
      <c r="Y276" s="2" t="s">
        <v>2939</v>
      </c>
      <c r="AB276" s="2" t="s">
        <v>2937</v>
      </c>
      <c r="AC276" s="52">
        <v>42322.21805555555</v>
      </c>
      <c r="AD276" s="2" t="s">
        <v>2935</v>
      </c>
      <c r="AE276" s="2" t="s">
        <v>2940</v>
      </c>
      <c r="AF276" s="54" t="s">
        <v>2941</v>
      </c>
    </row>
    <row r="277">
      <c r="A277" s="2">
        <v>276.0</v>
      </c>
      <c r="C277" s="2" t="s">
        <v>285</v>
      </c>
      <c r="D277" s="2">
        <v>14812.0</v>
      </c>
      <c r="E277" s="2">
        <v>1716.0</v>
      </c>
      <c r="F277" s="2">
        <v>13096.0</v>
      </c>
      <c r="G277" s="52">
        <v>42309.60555555556</v>
      </c>
      <c r="H277" s="2" t="s">
        <v>2942</v>
      </c>
      <c r="I277" s="2" t="s">
        <v>2944</v>
      </c>
      <c r="J277" s="2" t="s">
        <v>2945</v>
      </c>
      <c r="K277" s="2" t="e">
        <v>#N/A</v>
      </c>
      <c r="L277" s="2" t="e">
        <v>#N/A</v>
      </c>
      <c r="M277" s="2" t="e">
        <v>#N/A</v>
      </c>
      <c r="N277" s="2" t="e">
        <v>#N/A</v>
      </c>
      <c r="O277" s="2" t="e">
        <v>#N/A</v>
      </c>
      <c r="P277" s="2" t="s">
        <v>2946</v>
      </c>
      <c r="Q277" s="2" t="s">
        <v>285</v>
      </c>
      <c r="R277" s="2" t="s">
        <v>356</v>
      </c>
      <c r="S277" s="2">
        <v>29602.0</v>
      </c>
      <c r="T277" s="2" t="s">
        <v>2947</v>
      </c>
      <c r="U277" s="2" t="s">
        <v>2835</v>
      </c>
      <c r="Y277" s="2" t="s">
        <v>2948</v>
      </c>
      <c r="AB277" s="2" t="s">
        <v>2946</v>
      </c>
      <c r="AC277" s="52">
        <v>42309.60555555556</v>
      </c>
      <c r="AD277" s="2" t="s">
        <v>2945</v>
      </c>
      <c r="AE277" s="2" t="s">
        <v>2949</v>
      </c>
      <c r="AF277" s="54" t="s">
        <v>2950</v>
      </c>
    </row>
    <row r="278">
      <c r="A278" s="2">
        <v>277.0</v>
      </c>
      <c r="B278" s="2" t="s">
        <v>2951</v>
      </c>
      <c r="C278" s="2" t="s">
        <v>285</v>
      </c>
      <c r="D278" s="2">
        <v>204.0</v>
      </c>
      <c r="E278" s="2">
        <v>29.0</v>
      </c>
      <c r="F278" s="2">
        <v>175.0</v>
      </c>
      <c r="G278" s="52">
        <v>42327.69583333333</v>
      </c>
      <c r="H278" s="2" t="s">
        <v>2952</v>
      </c>
      <c r="I278" s="2" t="s">
        <v>2954</v>
      </c>
      <c r="J278" s="2" t="s">
        <v>2955</v>
      </c>
      <c r="K278" s="2" t="e">
        <v>#N/A</v>
      </c>
      <c r="L278" s="2" t="e">
        <v>#N/A</v>
      </c>
      <c r="M278" s="2" t="e">
        <v>#N/A</v>
      </c>
      <c r="N278" s="2" t="e">
        <v>#N/A</v>
      </c>
      <c r="O278" s="2" t="e">
        <v>#N/A</v>
      </c>
      <c r="P278" s="2" t="s">
        <v>2956</v>
      </c>
      <c r="Q278" s="2" t="s">
        <v>285</v>
      </c>
      <c r="R278" s="2" t="s">
        <v>285</v>
      </c>
      <c r="S278" s="2">
        <v>2472.0</v>
      </c>
      <c r="T278" s="2" t="s">
        <v>2957</v>
      </c>
      <c r="U278" s="2" t="s">
        <v>412</v>
      </c>
      <c r="V278" s="53">
        <v>8343730.0</v>
      </c>
      <c r="W278" s="53">
        <v>9530666.0</v>
      </c>
      <c r="X278" s="2" t="s">
        <v>2958</v>
      </c>
      <c r="Y278" s="2" t="s">
        <v>2959</v>
      </c>
      <c r="AB278" s="2" t="s">
        <v>2956</v>
      </c>
      <c r="AC278" s="52">
        <v>42327.69583333333</v>
      </c>
      <c r="AD278" s="2" t="s">
        <v>2955</v>
      </c>
      <c r="AE278" s="2" t="s">
        <v>2960</v>
      </c>
      <c r="AF278" s="54" t="s">
        <v>2961</v>
      </c>
    </row>
    <row r="279">
      <c r="A279" s="2">
        <v>278.0</v>
      </c>
      <c r="B279" s="2" t="s">
        <v>2962</v>
      </c>
      <c r="C279" s="2" t="s">
        <v>285</v>
      </c>
      <c r="D279" s="2">
        <v>2.0</v>
      </c>
      <c r="E279" s="2">
        <v>0.0</v>
      </c>
      <c r="F279" s="2">
        <v>2.0</v>
      </c>
      <c r="G279" s="52">
        <v>42312.33472222222</v>
      </c>
      <c r="H279" s="2" t="s">
        <v>2963</v>
      </c>
      <c r="I279" s="2" t="s">
        <v>2964</v>
      </c>
      <c r="J279" s="2" t="s">
        <v>2965</v>
      </c>
      <c r="K279" s="2" t="e">
        <v>#N/A</v>
      </c>
      <c r="L279" s="2" t="e">
        <v>#N/A</v>
      </c>
      <c r="M279" s="2" t="e">
        <v>#N/A</v>
      </c>
      <c r="N279" s="2" t="e">
        <v>#N/A</v>
      </c>
      <c r="O279" s="2" t="e">
        <v>#N/A</v>
      </c>
      <c r="P279" s="2" t="s">
        <v>2966</v>
      </c>
      <c r="Q279" s="2" t="s">
        <v>285</v>
      </c>
      <c r="R279" s="2" t="s">
        <v>285</v>
      </c>
      <c r="S279" s="2">
        <v>21727.0</v>
      </c>
      <c r="T279" s="2" t="s">
        <v>2968</v>
      </c>
      <c r="U279" s="2" t="s">
        <v>646</v>
      </c>
      <c r="V279" s="53">
        <v>5390008.0</v>
      </c>
      <c r="W279" s="53">
        <v>5417055.0</v>
      </c>
      <c r="X279" s="2" t="s">
        <v>2969</v>
      </c>
      <c r="Y279" s="2" t="s">
        <v>2970</v>
      </c>
      <c r="AB279" s="2" t="s">
        <v>2966</v>
      </c>
      <c r="AC279" s="52">
        <v>42312.33472222222</v>
      </c>
      <c r="AD279" s="2" t="s">
        <v>2965</v>
      </c>
      <c r="AE279" s="2" t="s">
        <v>2971</v>
      </c>
      <c r="AF279" s="54" t="s">
        <v>2972</v>
      </c>
    </row>
    <row r="280">
      <c r="A280" s="2">
        <v>279.0</v>
      </c>
      <c r="B280" s="2" t="s">
        <v>2973</v>
      </c>
      <c r="C280" s="2" t="s">
        <v>285</v>
      </c>
      <c r="D280" s="2">
        <v>8.0</v>
      </c>
      <c r="E280" s="2">
        <v>3.0</v>
      </c>
      <c r="F280" s="2">
        <v>5.0</v>
      </c>
      <c r="G280" s="52">
        <v>42312.88611111111</v>
      </c>
      <c r="H280" s="2" t="s">
        <v>2975</v>
      </c>
      <c r="I280" s="2" t="s">
        <v>2976</v>
      </c>
      <c r="J280" s="2" t="s">
        <v>2977</v>
      </c>
      <c r="K280" s="2" t="e">
        <v>#N/A</v>
      </c>
      <c r="L280" s="2" t="e">
        <v>#N/A</v>
      </c>
      <c r="M280" s="2" t="e">
        <v>#N/A</v>
      </c>
      <c r="N280" s="2" t="e">
        <v>#N/A</v>
      </c>
      <c r="O280" s="2" t="e">
        <v>#N/A</v>
      </c>
      <c r="P280" s="2" t="s">
        <v>2978</v>
      </c>
      <c r="Q280" s="2" t="s">
        <v>285</v>
      </c>
      <c r="R280" s="2" t="s">
        <v>356</v>
      </c>
      <c r="S280" s="2" t="s">
        <v>2979</v>
      </c>
      <c r="T280" s="2" t="s">
        <v>1666</v>
      </c>
      <c r="U280" s="2" t="s">
        <v>646</v>
      </c>
      <c r="V280" s="53">
        <v>2134076.0</v>
      </c>
      <c r="W280" s="53">
        <v>2021594.0</v>
      </c>
      <c r="X280" s="2" t="s">
        <v>2980</v>
      </c>
      <c r="Y280" s="2" t="s">
        <v>2981</v>
      </c>
      <c r="AB280" s="2" t="s">
        <v>2978</v>
      </c>
      <c r="AC280" s="52">
        <v>42312.88611111111</v>
      </c>
      <c r="AD280" s="2" t="s">
        <v>2977</v>
      </c>
      <c r="AE280" s="2" t="s">
        <v>2982</v>
      </c>
      <c r="AF280" s="54" t="s">
        <v>2983</v>
      </c>
    </row>
    <row r="281">
      <c r="A281" s="2">
        <v>280.0</v>
      </c>
      <c r="B281" s="2" t="s">
        <v>2984</v>
      </c>
      <c r="C281" s="2" t="s">
        <v>285</v>
      </c>
      <c r="D281" s="2">
        <v>3250.0</v>
      </c>
      <c r="E281" s="2">
        <v>545.0</v>
      </c>
      <c r="F281" s="2">
        <v>2705.0</v>
      </c>
      <c r="G281" s="52">
        <v>42320.49375</v>
      </c>
      <c r="H281" s="2" t="s">
        <v>2985</v>
      </c>
      <c r="I281" s="2" t="s">
        <v>2986</v>
      </c>
      <c r="J281" s="2" t="s">
        <v>2987</v>
      </c>
      <c r="K281" s="2" t="s">
        <v>264</v>
      </c>
      <c r="L281" s="2" t="s">
        <v>2988</v>
      </c>
      <c r="M281" s="2">
        <v>0.0</v>
      </c>
      <c r="N281" s="2">
        <v>0.0</v>
      </c>
      <c r="O281" s="2">
        <v>0.0</v>
      </c>
      <c r="P281" s="2" t="s">
        <v>2989</v>
      </c>
      <c r="Q281" s="2" t="s">
        <v>285</v>
      </c>
      <c r="R281" s="2" t="s">
        <v>356</v>
      </c>
      <c r="S281" s="2">
        <v>80908.0</v>
      </c>
      <c r="T281" s="2" t="s">
        <v>1432</v>
      </c>
      <c r="U281" s="2" t="s">
        <v>843</v>
      </c>
      <c r="V281" s="53">
        <v>1063778.0</v>
      </c>
      <c r="W281" s="53">
        <v>913504.0</v>
      </c>
      <c r="X281" s="2" t="s">
        <v>2991</v>
      </c>
      <c r="Y281" s="2" t="s">
        <v>2992</v>
      </c>
      <c r="AB281" s="2" t="s">
        <v>2989</v>
      </c>
      <c r="AC281" s="52">
        <v>42320.49375</v>
      </c>
      <c r="AD281" s="2" t="s">
        <v>2987</v>
      </c>
      <c r="AE281" s="2" t="s">
        <v>2993</v>
      </c>
      <c r="AF281" s="54" t="s">
        <v>2994</v>
      </c>
    </row>
    <row r="282">
      <c r="A282" s="2">
        <v>281.0</v>
      </c>
      <c r="B282" s="2" t="s">
        <v>2995</v>
      </c>
      <c r="C282" s="2" t="s">
        <v>285</v>
      </c>
      <c r="D282" s="2">
        <v>2.0</v>
      </c>
      <c r="E282" s="2">
        <v>0.0</v>
      </c>
      <c r="F282" s="2">
        <v>2.0</v>
      </c>
      <c r="G282" s="52">
        <v>42325.67083333333</v>
      </c>
      <c r="H282" s="2" t="s">
        <v>2997</v>
      </c>
      <c r="I282" s="2" t="s">
        <v>2998</v>
      </c>
      <c r="J282" s="2" t="s">
        <v>2999</v>
      </c>
      <c r="K282" s="2" t="e">
        <v>#N/A</v>
      </c>
      <c r="L282" s="2" t="e">
        <v>#N/A</v>
      </c>
      <c r="M282" s="2" t="e">
        <v>#N/A</v>
      </c>
      <c r="N282" s="2" t="e">
        <v>#N/A</v>
      </c>
      <c r="O282" s="2" t="e">
        <v>#N/A</v>
      </c>
      <c r="P282" s="2" t="s">
        <v>3000</v>
      </c>
      <c r="Q282" s="2" t="s">
        <v>285</v>
      </c>
      <c r="R282" s="2" t="s">
        <v>285</v>
      </c>
      <c r="S282" s="2">
        <v>54487.0</v>
      </c>
      <c r="T282" s="2" t="s">
        <v>3001</v>
      </c>
      <c r="U282" s="2" t="s">
        <v>2302</v>
      </c>
      <c r="V282" s="53">
        <v>1320020.0</v>
      </c>
      <c r="W282" s="53">
        <v>636284.0</v>
      </c>
      <c r="X282" s="2" t="s">
        <v>3002</v>
      </c>
      <c r="Y282" s="2" t="s">
        <v>3003</v>
      </c>
      <c r="AB282" s="2" t="s">
        <v>3000</v>
      </c>
      <c r="AC282" s="52">
        <v>42325.67083333333</v>
      </c>
      <c r="AD282" s="2" t="s">
        <v>2999</v>
      </c>
      <c r="AE282" s="2" t="s">
        <v>3004</v>
      </c>
      <c r="AF282" s="54" t="s">
        <v>3005</v>
      </c>
    </row>
    <row r="283">
      <c r="A283" s="2">
        <v>282.0</v>
      </c>
      <c r="B283" s="2" t="s">
        <v>3007</v>
      </c>
      <c r="C283" s="2" t="s">
        <v>285</v>
      </c>
      <c r="D283" s="2">
        <v>1.0</v>
      </c>
      <c r="E283" s="2">
        <v>0.0</v>
      </c>
      <c r="F283" s="2">
        <v>1.0</v>
      </c>
      <c r="G283" s="52">
        <v>42311.705555555556</v>
      </c>
      <c r="H283" s="2" t="s">
        <v>3008</v>
      </c>
      <c r="I283" s="2" t="s">
        <v>3009</v>
      </c>
      <c r="J283" s="2" t="s">
        <v>3010</v>
      </c>
      <c r="K283" s="2" t="e">
        <v>#N/A</v>
      </c>
      <c r="L283" s="2" t="e">
        <v>#N/A</v>
      </c>
      <c r="M283" s="2" t="e">
        <v>#N/A</v>
      </c>
      <c r="N283" s="2" t="e">
        <v>#N/A</v>
      </c>
      <c r="O283" s="2" t="e">
        <v>#N/A</v>
      </c>
      <c r="P283" s="2" t="s">
        <v>3011</v>
      </c>
      <c r="Q283" s="2" t="s">
        <v>285</v>
      </c>
      <c r="R283" s="2" t="s">
        <v>285</v>
      </c>
      <c r="S283" s="2">
        <v>37029.0</v>
      </c>
      <c r="T283" s="2" t="s">
        <v>3012</v>
      </c>
      <c r="U283" s="2" t="s">
        <v>972</v>
      </c>
      <c r="X283" s="2" t="s">
        <v>1191</v>
      </c>
      <c r="Y283" s="2" t="s">
        <v>3013</v>
      </c>
      <c r="AB283" s="2" t="s">
        <v>3011</v>
      </c>
      <c r="AC283" s="52">
        <v>42311.705555555556</v>
      </c>
      <c r="AD283" s="2" t="s">
        <v>3010</v>
      </c>
      <c r="AE283" s="2" t="s">
        <v>3014</v>
      </c>
      <c r="AF283" s="54" t="s">
        <v>3015</v>
      </c>
    </row>
    <row r="284">
      <c r="A284" s="2">
        <v>283.0</v>
      </c>
      <c r="B284" s="2" t="s">
        <v>3016</v>
      </c>
      <c r="C284" s="2" t="s">
        <v>285</v>
      </c>
      <c r="D284" s="2">
        <v>0.0</v>
      </c>
      <c r="E284" s="2">
        <v>0.0</v>
      </c>
      <c r="F284" s="2">
        <v>0.0</v>
      </c>
      <c r="G284" s="52">
        <v>42330.853472222225</v>
      </c>
      <c r="H284" s="2" t="s">
        <v>3019</v>
      </c>
      <c r="I284" s="2" t="s">
        <v>3021</v>
      </c>
      <c r="J284" s="2" t="s">
        <v>3022</v>
      </c>
      <c r="K284" s="2" t="e">
        <v>#N/A</v>
      </c>
      <c r="L284" s="2" t="e">
        <v>#N/A</v>
      </c>
      <c r="M284" s="2" t="e">
        <v>#N/A</v>
      </c>
      <c r="N284" s="2" t="e">
        <v>#N/A</v>
      </c>
      <c r="O284" s="2" t="e">
        <v>#N/A</v>
      </c>
      <c r="P284" s="2" t="s">
        <v>3026</v>
      </c>
      <c r="Q284" s="2" t="s">
        <v>285</v>
      </c>
      <c r="R284" s="2" t="s">
        <v>356</v>
      </c>
      <c r="S284" s="2">
        <v>98687.0</v>
      </c>
      <c r="T284" s="2" t="s">
        <v>3028</v>
      </c>
      <c r="U284" s="2" t="s">
        <v>291</v>
      </c>
      <c r="X284" s="2" t="s">
        <v>3030</v>
      </c>
      <c r="Y284" s="2" t="s">
        <v>3031</v>
      </c>
      <c r="AB284" s="2" t="s">
        <v>3026</v>
      </c>
      <c r="AC284" s="52">
        <v>42330.853472222225</v>
      </c>
      <c r="AD284" s="2" t="s">
        <v>3022</v>
      </c>
      <c r="AE284" s="2" t="s">
        <v>3032</v>
      </c>
      <c r="AF284" s="54" t="s">
        <v>3033</v>
      </c>
    </row>
    <row r="285">
      <c r="A285" s="2">
        <v>284.0</v>
      </c>
      <c r="B285" s="2" t="s">
        <v>3020</v>
      </c>
      <c r="C285" s="2" t="s">
        <v>285</v>
      </c>
      <c r="D285" s="2">
        <v>200.0</v>
      </c>
      <c r="E285" s="2">
        <v>38.0</v>
      </c>
      <c r="F285" s="2">
        <v>162.0</v>
      </c>
      <c r="G285" s="52">
        <v>42325.614583333336</v>
      </c>
      <c r="H285" s="2" t="s">
        <v>3023</v>
      </c>
      <c r="I285" s="2" t="s">
        <v>3024</v>
      </c>
      <c r="J285" s="2" t="s">
        <v>3025</v>
      </c>
      <c r="K285" s="2" t="e">
        <v>#N/A</v>
      </c>
      <c r="L285" s="2" t="e">
        <v>#N/A</v>
      </c>
      <c r="M285" s="2" t="e">
        <v>#N/A</v>
      </c>
      <c r="N285" s="2" t="e">
        <v>#N/A</v>
      </c>
      <c r="O285" s="2" t="e">
        <v>#N/A</v>
      </c>
      <c r="P285" s="2" t="s">
        <v>3018</v>
      </c>
      <c r="Q285" s="2" t="s">
        <v>285</v>
      </c>
      <c r="R285" s="2" t="s">
        <v>285</v>
      </c>
      <c r="S285" s="2">
        <v>91702.0</v>
      </c>
      <c r="T285" s="2" t="s">
        <v>3027</v>
      </c>
      <c r="U285" s="2" t="s">
        <v>319</v>
      </c>
      <c r="V285" s="53">
        <v>469846.0</v>
      </c>
      <c r="W285" s="53">
        <v>342973.0</v>
      </c>
      <c r="X285" s="2" t="s">
        <v>3029</v>
      </c>
      <c r="Y285" s="2" t="s">
        <v>3041</v>
      </c>
      <c r="AB285" s="2" t="s">
        <v>3018</v>
      </c>
      <c r="AC285" s="52">
        <v>42325.614583333336</v>
      </c>
      <c r="AD285" s="2" t="s">
        <v>3025</v>
      </c>
      <c r="AE285" s="2" t="s">
        <v>3042</v>
      </c>
      <c r="AF285" s="54" t="s">
        <v>3043</v>
      </c>
    </row>
    <row r="286">
      <c r="A286" s="2">
        <v>285.0</v>
      </c>
      <c r="B286" s="2" t="s">
        <v>3020</v>
      </c>
      <c r="C286" s="2" t="s">
        <v>285</v>
      </c>
      <c r="D286" s="2">
        <v>3.0</v>
      </c>
      <c r="E286" s="2">
        <v>0.0</v>
      </c>
      <c r="F286" s="2">
        <v>3.0</v>
      </c>
      <c r="G286" s="52">
        <v>42325.78888888889</v>
      </c>
      <c r="H286" s="2" t="s">
        <v>3023</v>
      </c>
      <c r="I286" s="2" t="s">
        <v>3024</v>
      </c>
      <c r="J286" s="2" t="s">
        <v>3036</v>
      </c>
      <c r="K286" s="2" t="e">
        <v>#N/A</v>
      </c>
      <c r="L286" s="2" t="e">
        <v>#N/A</v>
      </c>
      <c r="M286" s="2" t="e">
        <v>#N/A</v>
      </c>
      <c r="N286" s="2" t="e">
        <v>#N/A</v>
      </c>
      <c r="O286" s="2" t="e">
        <v>#N/A</v>
      </c>
      <c r="P286" s="2" t="s">
        <v>3035</v>
      </c>
      <c r="Q286" s="2" t="s">
        <v>285</v>
      </c>
      <c r="R286" s="2" t="s">
        <v>356</v>
      </c>
      <c r="S286" s="2">
        <v>91702.0</v>
      </c>
      <c r="T286" s="2" t="s">
        <v>3027</v>
      </c>
      <c r="U286" s="2" t="s">
        <v>319</v>
      </c>
      <c r="V286" s="53">
        <v>469846.0</v>
      </c>
      <c r="W286" s="53">
        <v>342973.0</v>
      </c>
      <c r="X286" s="2" t="s">
        <v>3029</v>
      </c>
      <c r="Y286" s="2" t="s">
        <v>3051</v>
      </c>
      <c r="AB286" s="2" t="s">
        <v>3035</v>
      </c>
      <c r="AC286" s="52">
        <v>42325.78888888889</v>
      </c>
      <c r="AD286" s="2" t="s">
        <v>3036</v>
      </c>
      <c r="AE286" s="2" t="s">
        <v>3052</v>
      </c>
      <c r="AF286" s="54" t="s">
        <v>3053</v>
      </c>
    </row>
    <row r="287">
      <c r="A287" s="2">
        <v>286.0</v>
      </c>
      <c r="B287" s="2" t="s">
        <v>3020</v>
      </c>
      <c r="C287" s="2" t="s">
        <v>285</v>
      </c>
      <c r="D287" s="2">
        <v>14.0</v>
      </c>
      <c r="E287" s="2">
        <v>3.0</v>
      </c>
      <c r="F287" s="2">
        <v>11.0</v>
      </c>
      <c r="G287" s="52">
        <v>42326.009722222225</v>
      </c>
      <c r="H287" s="2" t="s">
        <v>3039</v>
      </c>
      <c r="I287" s="2" t="s">
        <v>3024</v>
      </c>
      <c r="J287" s="2" t="s">
        <v>3040</v>
      </c>
      <c r="K287" s="2" t="e">
        <v>#N/A</v>
      </c>
      <c r="L287" s="2" t="e">
        <v>#N/A</v>
      </c>
      <c r="M287" s="2" t="e">
        <v>#N/A</v>
      </c>
      <c r="N287" s="2" t="e">
        <v>#N/A</v>
      </c>
      <c r="O287" s="2" t="e">
        <v>#N/A</v>
      </c>
      <c r="P287" s="2" t="s">
        <v>3038</v>
      </c>
      <c r="Q287" s="2" t="s">
        <v>285</v>
      </c>
      <c r="R287" s="2" t="s">
        <v>285</v>
      </c>
      <c r="S287" s="2">
        <v>91702.0</v>
      </c>
      <c r="T287" s="2" t="s">
        <v>3027</v>
      </c>
      <c r="U287" s="2" t="s">
        <v>319</v>
      </c>
      <c r="V287" s="53">
        <v>469846.0</v>
      </c>
      <c r="W287" s="53">
        <v>342973.0</v>
      </c>
      <c r="X287" s="2" t="s">
        <v>3029</v>
      </c>
      <c r="Y287" s="2" t="s">
        <v>3060</v>
      </c>
      <c r="AB287" s="2" t="s">
        <v>3038</v>
      </c>
      <c r="AC287" s="52">
        <v>42326.009722222225</v>
      </c>
      <c r="AD287" s="2" t="s">
        <v>3040</v>
      </c>
      <c r="AE287" s="2" t="s">
        <v>3062</v>
      </c>
    </row>
    <row r="288">
      <c r="A288" s="2">
        <v>287.0</v>
      </c>
      <c r="B288" s="2" t="s">
        <v>3064</v>
      </c>
      <c r="C288" s="2" t="s">
        <v>285</v>
      </c>
      <c r="D288" s="2">
        <v>1.0</v>
      </c>
      <c r="E288" s="2">
        <v>0.0</v>
      </c>
      <c r="F288" s="2">
        <v>1.0</v>
      </c>
      <c r="G288" s="52">
        <v>42338.529861111114</v>
      </c>
      <c r="H288" s="2" t="s">
        <v>3065</v>
      </c>
      <c r="I288" s="2" t="s">
        <v>3066</v>
      </c>
      <c r="J288" s="2" t="s">
        <v>3067</v>
      </c>
      <c r="K288" s="2" t="e">
        <v>#N/A</v>
      </c>
      <c r="L288" s="2" t="e">
        <v>#N/A</v>
      </c>
      <c r="M288" s="2" t="e">
        <v>#N/A</v>
      </c>
      <c r="N288" s="2" t="e">
        <v>#N/A</v>
      </c>
      <c r="O288" s="2" t="e">
        <v>#N/A</v>
      </c>
      <c r="P288" s="2" t="s">
        <v>3069</v>
      </c>
      <c r="Q288" s="2" t="s">
        <v>285</v>
      </c>
      <c r="R288" s="2" t="s">
        <v>356</v>
      </c>
      <c r="S288" s="2">
        <v>10009.0</v>
      </c>
      <c r="T288" s="2" t="s">
        <v>587</v>
      </c>
      <c r="U288" s="2" t="s">
        <v>576</v>
      </c>
      <c r="V288" s="53">
        <v>1139807.0</v>
      </c>
      <c r="W288" s="53">
        <v>1218112.0</v>
      </c>
      <c r="X288" s="2" t="s">
        <v>3072</v>
      </c>
      <c r="Y288" s="2" t="s">
        <v>3074</v>
      </c>
      <c r="AB288" s="2" t="s">
        <v>3069</v>
      </c>
      <c r="AC288" s="52">
        <v>42338.529861111114</v>
      </c>
      <c r="AD288" s="2" t="s">
        <v>3067</v>
      </c>
      <c r="AE288" s="2" t="s">
        <v>3078</v>
      </c>
      <c r="AF288" s="54" t="s">
        <v>3080</v>
      </c>
    </row>
    <row r="289">
      <c r="A289" s="2">
        <v>288.0</v>
      </c>
      <c r="B289" s="2" t="s">
        <v>3082</v>
      </c>
      <c r="C289" s="2" t="s">
        <v>285</v>
      </c>
      <c r="D289" s="2">
        <v>3.0</v>
      </c>
      <c r="E289" s="2">
        <v>0.0</v>
      </c>
      <c r="F289" s="2">
        <v>3.0</v>
      </c>
      <c r="G289" s="52">
        <v>42332.45</v>
      </c>
      <c r="H289" s="2" t="s">
        <v>3085</v>
      </c>
      <c r="I289" s="2" t="s">
        <v>3086</v>
      </c>
      <c r="J289" s="2" t="s">
        <v>3088</v>
      </c>
      <c r="K289" s="2" t="e">
        <v>#N/A</v>
      </c>
      <c r="L289" s="2" t="e">
        <v>#N/A</v>
      </c>
      <c r="M289" s="2" t="e">
        <v>#N/A</v>
      </c>
      <c r="N289" s="2" t="e">
        <v>#N/A</v>
      </c>
      <c r="O289" s="2" t="e">
        <v>#N/A</v>
      </c>
      <c r="P289" s="2" t="s">
        <v>3091</v>
      </c>
      <c r="Q289" s="2" t="s">
        <v>285</v>
      </c>
      <c r="R289" s="2" t="s">
        <v>285</v>
      </c>
      <c r="S289" s="2">
        <v>70177.0</v>
      </c>
      <c r="T289" s="2" t="s">
        <v>2513</v>
      </c>
      <c r="U289" s="2" t="s">
        <v>2514</v>
      </c>
      <c r="V289" s="53">
        <v>700538.0</v>
      </c>
      <c r="W289" s="53">
        <v>709386.0</v>
      </c>
      <c r="X289" s="2" t="s">
        <v>3093</v>
      </c>
      <c r="Y289" s="2" t="s">
        <v>3094</v>
      </c>
      <c r="AB289" s="2" t="s">
        <v>3091</v>
      </c>
      <c r="AC289" s="52">
        <v>42332.45</v>
      </c>
      <c r="AD289" s="2" t="s">
        <v>3088</v>
      </c>
      <c r="AE289" s="2" t="s">
        <v>3096</v>
      </c>
      <c r="AF289" s="54" t="s">
        <v>3097</v>
      </c>
    </row>
    <row r="290">
      <c r="A290" s="2">
        <v>289.0</v>
      </c>
      <c r="B290" s="2" t="s">
        <v>3046</v>
      </c>
      <c r="C290" s="2" t="s">
        <v>285</v>
      </c>
      <c r="D290" s="2">
        <v>208.0</v>
      </c>
      <c r="E290" s="2">
        <v>40.0</v>
      </c>
      <c r="F290" s="2">
        <v>168.0</v>
      </c>
      <c r="G290" s="52">
        <v>42325.26666666667</v>
      </c>
      <c r="H290" s="2" t="s">
        <v>3047</v>
      </c>
      <c r="I290" s="2" t="s">
        <v>3048</v>
      </c>
      <c r="J290" s="2" t="s">
        <v>3049</v>
      </c>
      <c r="K290" s="2" t="e">
        <v>#N/A</v>
      </c>
      <c r="L290" s="2" t="e">
        <v>#N/A</v>
      </c>
      <c r="M290" s="2" t="e">
        <v>#N/A</v>
      </c>
      <c r="N290" s="2" t="e">
        <v>#N/A</v>
      </c>
      <c r="O290" s="2" t="e">
        <v>#N/A</v>
      </c>
      <c r="P290" s="2" t="s">
        <v>3045</v>
      </c>
      <c r="Q290" s="2" t="s">
        <v>285</v>
      </c>
      <c r="R290" s="2" t="s">
        <v>285</v>
      </c>
      <c r="S290" s="2">
        <v>94063.0</v>
      </c>
      <c r="T290" s="2" t="s">
        <v>2523</v>
      </c>
      <c r="U290" s="2" t="s">
        <v>319</v>
      </c>
      <c r="V290" s="53">
        <v>716230.0</v>
      </c>
      <c r="W290" s="53">
        <v>749648.0</v>
      </c>
      <c r="X290" s="2" t="s">
        <v>3050</v>
      </c>
      <c r="Y290" s="2" t="s">
        <v>3105</v>
      </c>
      <c r="AB290" s="2" t="s">
        <v>3045</v>
      </c>
      <c r="AC290" s="52">
        <v>42325.26666666667</v>
      </c>
      <c r="AD290" s="2" t="s">
        <v>3049</v>
      </c>
      <c r="AE290" s="2" t="s">
        <v>3106</v>
      </c>
      <c r="AF290" s="54" t="s">
        <v>3107</v>
      </c>
    </row>
    <row r="291">
      <c r="A291" s="2">
        <v>290.0</v>
      </c>
      <c r="B291" s="2" t="s">
        <v>3056</v>
      </c>
      <c r="C291" s="2" t="s">
        <v>285</v>
      </c>
      <c r="D291" s="2">
        <v>1146.0</v>
      </c>
      <c r="E291" s="2">
        <v>120.0</v>
      </c>
      <c r="F291" s="2">
        <v>1026.0</v>
      </c>
      <c r="G291" s="52">
        <v>42326.915972222225</v>
      </c>
      <c r="H291" s="2" t="s">
        <v>3057</v>
      </c>
      <c r="I291" s="2" t="s">
        <v>3058</v>
      </c>
      <c r="J291" s="2" t="s">
        <v>3059</v>
      </c>
      <c r="K291" s="2" t="e">
        <v>#N/A</v>
      </c>
      <c r="L291" s="2" t="e">
        <v>#N/A</v>
      </c>
      <c r="M291" s="2" t="e">
        <v>#N/A</v>
      </c>
      <c r="N291" s="2" t="e">
        <v>#N/A</v>
      </c>
      <c r="O291" s="2" t="e">
        <v>#N/A</v>
      </c>
      <c r="P291" s="2" t="s">
        <v>3055</v>
      </c>
      <c r="Q291" s="2" t="s">
        <v>285</v>
      </c>
      <c r="R291" s="2" t="s">
        <v>285</v>
      </c>
      <c r="S291" s="2">
        <v>95648.0</v>
      </c>
      <c r="T291" s="2" t="s">
        <v>3061</v>
      </c>
      <c r="U291" s="2" t="s">
        <v>319</v>
      </c>
      <c r="X291" s="2" t="s">
        <v>3063</v>
      </c>
      <c r="Y291" s="2" t="s">
        <v>3114</v>
      </c>
      <c r="AB291" s="2" t="s">
        <v>3055</v>
      </c>
      <c r="AC291" s="52">
        <v>42326.915972222225</v>
      </c>
      <c r="AD291" s="2" t="s">
        <v>3059</v>
      </c>
      <c r="AE291" s="2" t="s">
        <v>3115</v>
      </c>
      <c r="AF291" s="54" t="s">
        <v>3116</v>
      </c>
    </row>
    <row r="292">
      <c r="A292" s="2">
        <v>291.0</v>
      </c>
      <c r="B292" s="2" t="s">
        <v>3117</v>
      </c>
      <c r="C292" s="2" t="s">
        <v>285</v>
      </c>
      <c r="D292" s="2">
        <v>0.0</v>
      </c>
      <c r="E292" s="2">
        <v>0.0</v>
      </c>
      <c r="F292" s="2">
        <v>0.0</v>
      </c>
      <c r="G292" s="52">
        <v>42327.49375</v>
      </c>
      <c r="H292" s="2" t="s">
        <v>3118</v>
      </c>
      <c r="I292" s="2" t="s">
        <v>3120</v>
      </c>
      <c r="J292" s="2" t="s">
        <v>3121</v>
      </c>
      <c r="K292" s="2" t="e">
        <v>#N/A</v>
      </c>
      <c r="L292" s="2" t="e">
        <v>#N/A</v>
      </c>
      <c r="M292" s="2" t="e">
        <v>#N/A</v>
      </c>
      <c r="N292" s="2" t="e">
        <v>#N/A</v>
      </c>
      <c r="O292" s="2" t="e">
        <v>#N/A</v>
      </c>
      <c r="P292" s="2" t="s">
        <v>3123</v>
      </c>
      <c r="Q292" s="2" t="s">
        <v>285</v>
      </c>
      <c r="R292" s="2" t="s">
        <v>285</v>
      </c>
      <c r="S292" s="2">
        <v>62526.0</v>
      </c>
      <c r="T292" s="2" t="s">
        <v>3124</v>
      </c>
      <c r="U292" s="2" t="s">
        <v>369</v>
      </c>
      <c r="V292" s="53">
        <v>435305.0</v>
      </c>
      <c r="W292" s="53">
        <v>574585.0</v>
      </c>
      <c r="X292" s="2" t="s">
        <v>1168</v>
      </c>
      <c r="Y292" s="2" t="s">
        <v>3125</v>
      </c>
      <c r="AB292" s="2" t="s">
        <v>3123</v>
      </c>
      <c r="AC292" s="52">
        <v>42327.49375</v>
      </c>
      <c r="AD292" s="2" t="s">
        <v>3121</v>
      </c>
      <c r="AE292" s="2" t="s">
        <v>3126</v>
      </c>
      <c r="AF292" s="54" t="s">
        <v>3127</v>
      </c>
    </row>
    <row r="293">
      <c r="A293" s="2">
        <v>292.0</v>
      </c>
      <c r="B293" s="2" t="s">
        <v>3128</v>
      </c>
      <c r="C293" s="2" t="s">
        <v>285</v>
      </c>
      <c r="D293" s="2">
        <v>3.0</v>
      </c>
      <c r="E293" s="2">
        <v>0.0</v>
      </c>
      <c r="F293" s="2">
        <v>3.0</v>
      </c>
      <c r="G293" s="52">
        <v>42311.59861111111</v>
      </c>
      <c r="H293" s="2" t="s">
        <v>3129</v>
      </c>
      <c r="I293" s="2" t="s">
        <v>3130</v>
      </c>
      <c r="J293" s="2" t="s">
        <v>3131</v>
      </c>
      <c r="K293" s="2" t="e">
        <v>#N/A</v>
      </c>
      <c r="L293" s="2" t="e">
        <v>#N/A</v>
      </c>
      <c r="M293" s="2" t="e">
        <v>#N/A</v>
      </c>
      <c r="N293" s="2" t="e">
        <v>#N/A</v>
      </c>
      <c r="O293" s="2" t="e">
        <v>#N/A</v>
      </c>
      <c r="P293" s="2" t="s">
        <v>3132</v>
      </c>
      <c r="Q293" s="2" t="s">
        <v>285</v>
      </c>
      <c r="R293" s="2" t="s">
        <v>285</v>
      </c>
      <c r="S293" s="2" t="s">
        <v>3133</v>
      </c>
      <c r="T293" s="2" t="s">
        <v>3134</v>
      </c>
      <c r="U293" s="2" t="s">
        <v>2375</v>
      </c>
      <c r="X293" s="2" t="s">
        <v>3135</v>
      </c>
      <c r="Y293" s="2" t="s">
        <v>3136</v>
      </c>
      <c r="AB293" s="2" t="s">
        <v>3132</v>
      </c>
      <c r="AC293" s="52">
        <v>42311.59861111111</v>
      </c>
      <c r="AD293" s="2" t="s">
        <v>3131</v>
      </c>
      <c r="AE293" s="2" t="s">
        <v>3139</v>
      </c>
      <c r="AF293" s="54" t="s">
        <v>3140</v>
      </c>
    </row>
    <row r="294">
      <c r="A294" s="2">
        <v>293.0</v>
      </c>
      <c r="B294" s="2" t="s">
        <v>3141</v>
      </c>
      <c r="C294" s="2" t="s">
        <v>285</v>
      </c>
      <c r="D294" s="2">
        <v>504.0</v>
      </c>
      <c r="E294" s="2">
        <v>122.0</v>
      </c>
      <c r="F294" s="2">
        <v>382.0</v>
      </c>
      <c r="G294" s="52">
        <v>42329.32847222222</v>
      </c>
      <c r="H294" s="2" t="s">
        <v>3142</v>
      </c>
      <c r="I294" s="2" t="s">
        <v>3143</v>
      </c>
      <c r="J294" s="2" t="s">
        <v>3144</v>
      </c>
      <c r="K294" s="2" t="e">
        <v>#N/A</v>
      </c>
      <c r="L294" s="2" t="e">
        <v>#N/A</v>
      </c>
      <c r="M294" s="2" t="e">
        <v>#N/A</v>
      </c>
      <c r="N294" s="2" t="e">
        <v>#N/A</v>
      </c>
      <c r="O294" s="2" t="e">
        <v>#N/A</v>
      </c>
      <c r="P294" s="2" t="s">
        <v>3145</v>
      </c>
      <c r="Q294" s="2" t="s">
        <v>285</v>
      </c>
      <c r="R294" s="2" t="s">
        <v>356</v>
      </c>
      <c r="S294" s="2">
        <v>76132.0</v>
      </c>
      <c r="T294" s="2" t="s">
        <v>1373</v>
      </c>
      <c r="U294" s="2" t="s">
        <v>667</v>
      </c>
      <c r="X294" s="2" t="s">
        <v>3147</v>
      </c>
      <c r="Y294" s="2" t="s">
        <v>3148</v>
      </c>
      <c r="AB294" s="2" t="s">
        <v>3145</v>
      </c>
      <c r="AC294" s="52">
        <v>42329.32847222222</v>
      </c>
      <c r="AD294" s="2" t="s">
        <v>3144</v>
      </c>
      <c r="AE294" s="2" t="s">
        <v>3150</v>
      </c>
      <c r="AF294" s="54" t="s">
        <v>3151</v>
      </c>
    </row>
    <row r="295">
      <c r="A295" s="2">
        <v>294.0</v>
      </c>
      <c r="B295" s="2" t="s">
        <v>3141</v>
      </c>
      <c r="C295" s="2" t="s">
        <v>285</v>
      </c>
      <c r="D295" s="2">
        <v>31.0</v>
      </c>
      <c r="E295" s="2">
        <v>5.0</v>
      </c>
      <c r="F295" s="2">
        <v>26.0</v>
      </c>
      <c r="G295" s="52">
        <v>42331.36388888889</v>
      </c>
      <c r="H295" s="2" t="s">
        <v>3152</v>
      </c>
      <c r="I295" s="2" t="s">
        <v>3143</v>
      </c>
      <c r="J295" s="2" t="s">
        <v>3153</v>
      </c>
      <c r="K295" s="2" t="e">
        <v>#N/A</v>
      </c>
      <c r="L295" s="2" t="e">
        <v>#N/A</v>
      </c>
      <c r="M295" s="2" t="e">
        <v>#N/A</v>
      </c>
      <c r="N295" s="2" t="e">
        <v>#N/A</v>
      </c>
      <c r="O295" s="2" t="e">
        <v>#N/A</v>
      </c>
      <c r="P295" s="2" t="s">
        <v>3154</v>
      </c>
      <c r="Q295" s="2" t="s">
        <v>285</v>
      </c>
      <c r="R295" s="2" t="s">
        <v>356</v>
      </c>
      <c r="S295" s="2">
        <v>76132.0</v>
      </c>
      <c r="T295" s="2" t="s">
        <v>1373</v>
      </c>
      <c r="U295" s="2" t="s">
        <v>667</v>
      </c>
      <c r="X295" s="2" t="s">
        <v>3147</v>
      </c>
      <c r="Y295" s="2" t="s">
        <v>3155</v>
      </c>
      <c r="AB295" s="2" t="s">
        <v>3154</v>
      </c>
      <c r="AC295" s="52">
        <v>42331.36388888889</v>
      </c>
      <c r="AD295" s="2" t="s">
        <v>3153</v>
      </c>
      <c r="AE295" s="2" t="s">
        <v>3156</v>
      </c>
      <c r="AF295" s="54" t="s">
        <v>3157</v>
      </c>
    </row>
    <row r="296">
      <c r="A296" s="2">
        <v>295.0</v>
      </c>
      <c r="B296" s="2" t="s">
        <v>3141</v>
      </c>
      <c r="C296" s="2" t="s">
        <v>285</v>
      </c>
      <c r="D296" s="2">
        <v>101.0</v>
      </c>
      <c r="E296" s="2">
        <v>22.0</v>
      </c>
      <c r="F296" s="2">
        <v>79.0</v>
      </c>
      <c r="G296" s="52">
        <v>42331.751388888886</v>
      </c>
      <c r="H296" s="2" t="s">
        <v>3160</v>
      </c>
      <c r="I296" s="2" t="s">
        <v>3143</v>
      </c>
      <c r="J296" s="2" t="s">
        <v>3161</v>
      </c>
      <c r="K296" s="2" t="e">
        <v>#N/A</v>
      </c>
      <c r="L296" s="2" t="e">
        <v>#N/A</v>
      </c>
      <c r="M296" s="2" t="e">
        <v>#N/A</v>
      </c>
      <c r="N296" s="2" t="e">
        <v>#N/A</v>
      </c>
      <c r="O296" s="2" t="e">
        <v>#N/A</v>
      </c>
      <c r="P296" s="2" t="s">
        <v>3162</v>
      </c>
      <c r="Q296" s="2" t="s">
        <v>285</v>
      </c>
      <c r="R296" s="2" t="s">
        <v>356</v>
      </c>
      <c r="S296" s="2">
        <v>76132.0</v>
      </c>
      <c r="T296" s="2" t="s">
        <v>1373</v>
      </c>
      <c r="U296" s="2" t="s">
        <v>667</v>
      </c>
      <c r="X296" s="2" t="s">
        <v>3147</v>
      </c>
      <c r="Y296" s="2" t="s">
        <v>3163</v>
      </c>
      <c r="AB296" s="2" t="s">
        <v>3162</v>
      </c>
      <c r="AC296" s="52">
        <v>42331.751388888886</v>
      </c>
      <c r="AD296" s="2" t="s">
        <v>3161</v>
      </c>
      <c r="AE296" s="2" t="s">
        <v>3164</v>
      </c>
      <c r="AF296" s="54" t="s">
        <v>3165</v>
      </c>
    </row>
    <row r="297">
      <c r="A297" s="2">
        <v>296.0</v>
      </c>
      <c r="B297" s="2" t="s">
        <v>3141</v>
      </c>
      <c r="C297" s="2" t="s">
        <v>285</v>
      </c>
      <c r="D297" s="2">
        <v>2.0</v>
      </c>
      <c r="E297" s="2">
        <v>0.0</v>
      </c>
      <c r="F297" s="2">
        <v>2.0</v>
      </c>
      <c r="G297" s="52">
        <v>42332.407638888886</v>
      </c>
      <c r="H297" s="2" t="s">
        <v>3167</v>
      </c>
      <c r="I297" s="2" t="s">
        <v>3143</v>
      </c>
      <c r="J297" s="2" t="s">
        <v>3168</v>
      </c>
      <c r="K297" s="2" t="e">
        <v>#N/A</v>
      </c>
      <c r="L297" s="2" t="e">
        <v>#N/A</v>
      </c>
      <c r="M297" s="2" t="e">
        <v>#N/A</v>
      </c>
      <c r="N297" s="2" t="e">
        <v>#N/A</v>
      </c>
      <c r="O297" s="2" t="e">
        <v>#N/A</v>
      </c>
      <c r="P297" s="2" t="s">
        <v>3169</v>
      </c>
      <c r="Q297" s="2" t="s">
        <v>285</v>
      </c>
      <c r="R297" s="2" t="s">
        <v>356</v>
      </c>
      <c r="S297" s="2">
        <v>76132.0</v>
      </c>
      <c r="T297" s="2" t="s">
        <v>1373</v>
      </c>
      <c r="U297" s="2" t="s">
        <v>667</v>
      </c>
      <c r="X297" s="2" t="s">
        <v>3147</v>
      </c>
      <c r="Y297" s="2" t="s">
        <v>3172</v>
      </c>
      <c r="AB297" s="2" t="s">
        <v>3169</v>
      </c>
      <c r="AC297" s="52">
        <v>42332.407638888886</v>
      </c>
      <c r="AD297" s="2" t="s">
        <v>3168</v>
      </c>
      <c r="AE297" s="2" t="s">
        <v>3173</v>
      </c>
      <c r="AF297" s="54" t="s">
        <v>3174</v>
      </c>
    </row>
    <row r="298">
      <c r="A298" s="2">
        <v>297.0</v>
      </c>
      <c r="B298" s="2" t="s">
        <v>3175</v>
      </c>
      <c r="C298" s="2" t="s">
        <v>285</v>
      </c>
      <c r="D298" s="2">
        <v>3.0</v>
      </c>
      <c r="E298" s="2">
        <v>0.0</v>
      </c>
      <c r="F298" s="2">
        <v>3.0</v>
      </c>
      <c r="G298" s="52">
        <v>42329.45277777778</v>
      </c>
      <c r="H298" s="2" t="s">
        <v>3177</v>
      </c>
      <c r="I298" s="2" t="s">
        <v>3178</v>
      </c>
      <c r="J298" s="2" t="s">
        <v>3179</v>
      </c>
      <c r="K298" s="2" t="e">
        <v>#N/A</v>
      </c>
      <c r="L298" s="2" t="e">
        <v>#N/A</v>
      </c>
      <c r="M298" s="2" t="e">
        <v>#N/A</v>
      </c>
      <c r="N298" s="2" t="e">
        <v>#N/A</v>
      </c>
      <c r="O298" s="2" t="e">
        <v>#N/A</v>
      </c>
      <c r="P298" s="2" t="s">
        <v>3181</v>
      </c>
      <c r="Q298" s="2" t="s">
        <v>285</v>
      </c>
      <c r="R298" s="2" t="s">
        <v>356</v>
      </c>
      <c r="S298" s="2">
        <v>60602.0</v>
      </c>
      <c r="T298" s="2" t="s">
        <v>368</v>
      </c>
      <c r="U298" s="2" t="s">
        <v>369</v>
      </c>
      <c r="V298" s="53">
        <v>1.6130038E7</v>
      </c>
      <c r="W298" s="53">
        <v>1.6444527E7</v>
      </c>
      <c r="X298" s="2" t="s">
        <v>3182</v>
      </c>
      <c r="Y298" s="2" t="s">
        <v>3183</v>
      </c>
      <c r="AB298" s="2" t="s">
        <v>3181</v>
      </c>
      <c r="AC298" s="52">
        <v>42329.45277777778</v>
      </c>
      <c r="AD298" s="2" t="s">
        <v>3179</v>
      </c>
      <c r="AE298" s="2" t="s">
        <v>3184</v>
      </c>
      <c r="AF298" s="54" t="s">
        <v>3185</v>
      </c>
    </row>
    <row r="299">
      <c r="A299" s="2">
        <v>298.0</v>
      </c>
      <c r="B299" s="2" t="s">
        <v>3186</v>
      </c>
      <c r="C299" s="2" t="s">
        <v>285</v>
      </c>
      <c r="D299" s="2">
        <v>24.0</v>
      </c>
      <c r="E299" s="2">
        <v>2.0</v>
      </c>
      <c r="F299" s="2">
        <v>22.0</v>
      </c>
      <c r="G299" s="52">
        <v>42325.39375</v>
      </c>
      <c r="H299" s="2" t="s">
        <v>3187</v>
      </c>
      <c r="I299" s="2" t="s">
        <v>3188</v>
      </c>
      <c r="J299" s="2" t="s">
        <v>3189</v>
      </c>
      <c r="K299" s="2" t="e">
        <v>#N/A</v>
      </c>
      <c r="L299" s="2" t="e">
        <v>#N/A</v>
      </c>
      <c r="M299" s="2" t="e">
        <v>#N/A</v>
      </c>
      <c r="N299" s="2" t="e">
        <v>#N/A</v>
      </c>
      <c r="O299" s="2" t="e">
        <v>#N/A</v>
      </c>
      <c r="P299" s="2" t="s">
        <v>3190</v>
      </c>
      <c r="Q299" s="2" t="s">
        <v>285</v>
      </c>
      <c r="R299" s="2" t="s">
        <v>285</v>
      </c>
      <c r="S299" s="2">
        <v>2903.0</v>
      </c>
      <c r="T299" s="2" t="s">
        <v>3191</v>
      </c>
      <c r="U299" s="2" t="s">
        <v>2225</v>
      </c>
      <c r="V299" s="53">
        <v>41244.0</v>
      </c>
      <c r="W299" s="53">
        <v>39372.0</v>
      </c>
      <c r="X299" s="2" t="s">
        <v>911</v>
      </c>
      <c r="Y299" s="2" t="s">
        <v>3193</v>
      </c>
      <c r="AB299" s="2" t="s">
        <v>3190</v>
      </c>
      <c r="AC299" s="52">
        <v>42325.39375</v>
      </c>
      <c r="AD299" s="2" t="s">
        <v>3189</v>
      </c>
      <c r="AE299" s="2" t="s">
        <v>3195</v>
      </c>
      <c r="AF299" s="54" t="s">
        <v>3197</v>
      </c>
    </row>
    <row r="300">
      <c r="A300" s="2">
        <v>299.0</v>
      </c>
      <c r="B300" s="2" t="s">
        <v>3201</v>
      </c>
      <c r="C300" s="2" t="s">
        <v>285</v>
      </c>
      <c r="D300" s="2">
        <v>11.0</v>
      </c>
      <c r="E300" s="2">
        <v>2.0</v>
      </c>
      <c r="F300" s="2">
        <v>9.0</v>
      </c>
      <c r="G300" s="52">
        <v>42320.72222222222</v>
      </c>
      <c r="H300" s="2" t="s">
        <v>3202</v>
      </c>
      <c r="I300" s="2" t="s">
        <v>3203</v>
      </c>
      <c r="J300" s="2" t="s">
        <v>3204</v>
      </c>
      <c r="K300" s="2" t="s">
        <v>264</v>
      </c>
      <c r="L300" s="2">
        <v>0.0</v>
      </c>
      <c r="M300" s="2">
        <v>0.0</v>
      </c>
      <c r="N300" s="2">
        <v>0.0</v>
      </c>
      <c r="O300" s="2">
        <v>0.0</v>
      </c>
      <c r="P300" s="2" t="s">
        <v>3205</v>
      </c>
      <c r="Q300" s="2" t="s">
        <v>285</v>
      </c>
      <c r="R300" s="2" t="s">
        <v>285</v>
      </c>
      <c r="S300" s="2" t="s">
        <v>3206</v>
      </c>
      <c r="T300" s="2" t="s">
        <v>3208</v>
      </c>
      <c r="U300" s="2" t="s">
        <v>785</v>
      </c>
      <c r="V300" s="53">
        <v>1297512.0</v>
      </c>
      <c r="W300" s="53">
        <v>1353488.0</v>
      </c>
      <c r="X300" s="2" t="s">
        <v>3211</v>
      </c>
      <c r="Y300" s="2" t="s">
        <v>3213</v>
      </c>
      <c r="AB300" s="2" t="s">
        <v>3205</v>
      </c>
      <c r="AC300" s="52">
        <v>42320.72222222222</v>
      </c>
      <c r="AD300" s="2" t="s">
        <v>3204</v>
      </c>
      <c r="AE300" s="2" t="s">
        <v>3217</v>
      </c>
      <c r="AF300" s="54" t="s">
        <v>3218</v>
      </c>
    </row>
    <row r="301">
      <c r="A301" s="2">
        <v>300.0</v>
      </c>
      <c r="B301" s="2" t="s">
        <v>3220</v>
      </c>
      <c r="C301" s="2" t="s">
        <v>285</v>
      </c>
      <c r="D301" s="2">
        <v>93.0</v>
      </c>
      <c r="E301" s="2">
        <v>19.0</v>
      </c>
      <c r="F301" s="2">
        <v>74.0</v>
      </c>
      <c r="G301" s="52">
        <v>42324.260416666664</v>
      </c>
      <c r="H301" s="2" t="s">
        <v>3223</v>
      </c>
      <c r="I301" s="2" t="s">
        <v>3224</v>
      </c>
      <c r="J301" s="2" t="s">
        <v>3226</v>
      </c>
      <c r="K301" s="2" t="e">
        <v>#N/A</v>
      </c>
      <c r="L301" s="2" t="e">
        <v>#N/A</v>
      </c>
      <c r="M301" s="2" t="e">
        <v>#N/A</v>
      </c>
      <c r="N301" s="2" t="e">
        <v>#N/A</v>
      </c>
      <c r="O301" s="2" t="e">
        <v>#N/A</v>
      </c>
      <c r="P301" s="2" t="s">
        <v>3229</v>
      </c>
      <c r="Q301" s="2" t="s">
        <v>285</v>
      </c>
      <c r="R301" s="2" t="s">
        <v>356</v>
      </c>
      <c r="S301" s="2">
        <v>44017.0</v>
      </c>
      <c r="T301" s="2" t="s">
        <v>3230</v>
      </c>
      <c r="U301" s="2" t="s">
        <v>1290</v>
      </c>
      <c r="V301" s="53">
        <v>4.9261053E7</v>
      </c>
      <c r="W301" s="53">
        <v>4.7940757E7</v>
      </c>
      <c r="X301" s="2" t="s">
        <v>3231</v>
      </c>
      <c r="Y301" s="2" t="s">
        <v>3232</v>
      </c>
      <c r="AB301" s="2" t="s">
        <v>3229</v>
      </c>
      <c r="AC301" s="52">
        <v>42324.260416666664</v>
      </c>
      <c r="AD301" s="2" t="s">
        <v>3226</v>
      </c>
      <c r="AE301" s="2" t="s">
        <v>3235</v>
      </c>
      <c r="AF301" s="54" t="s">
        <v>3236</v>
      </c>
    </row>
    <row r="302">
      <c r="A302" s="2">
        <v>301.0</v>
      </c>
      <c r="B302" s="2" t="s">
        <v>3237</v>
      </c>
      <c r="C302" s="2" t="s">
        <v>285</v>
      </c>
      <c r="D302" s="2">
        <v>1.0</v>
      </c>
      <c r="E302" s="2">
        <v>1.0</v>
      </c>
      <c r="G302" s="52">
        <v>42321.9</v>
      </c>
      <c r="H302" s="2" t="s">
        <v>3238</v>
      </c>
      <c r="I302" s="2" t="s">
        <v>3239</v>
      </c>
      <c r="J302" s="2" t="s">
        <v>3240</v>
      </c>
      <c r="K302" s="2" t="e">
        <v>#N/A</v>
      </c>
      <c r="L302" s="2" t="e">
        <v>#N/A</v>
      </c>
      <c r="M302" s="2" t="e">
        <v>#N/A</v>
      </c>
      <c r="N302" s="2" t="e">
        <v>#N/A</v>
      </c>
      <c r="O302" s="2" t="e">
        <v>#N/A</v>
      </c>
      <c r="P302" s="2" t="s">
        <v>3242</v>
      </c>
      <c r="Q302" s="2" t="s">
        <v>285</v>
      </c>
      <c r="R302" s="2" t="s">
        <v>356</v>
      </c>
      <c r="S302" s="2">
        <v>67214.0</v>
      </c>
      <c r="T302" s="2" t="s">
        <v>3243</v>
      </c>
      <c r="U302" s="2" t="s">
        <v>481</v>
      </c>
      <c r="X302" s="2" t="s">
        <v>598</v>
      </c>
      <c r="Y302" s="2" t="s">
        <v>3247</v>
      </c>
      <c r="AB302" s="2" t="s">
        <v>3242</v>
      </c>
      <c r="AC302" s="52">
        <v>42321.9</v>
      </c>
      <c r="AD302" s="2" t="s">
        <v>3240</v>
      </c>
      <c r="AE302" s="2" t="s">
        <v>3250</v>
      </c>
      <c r="AF302" s="54" t="s">
        <v>3251</v>
      </c>
    </row>
    <row r="303">
      <c r="A303" s="2">
        <v>302.0</v>
      </c>
      <c r="B303" s="2" t="s">
        <v>3071</v>
      </c>
      <c r="C303" s="2" t="s">
        <v>285</v>
      </c>
      <c r="D303" s="2">
        <v>0.0</v>
      </c>
      <c r="E303" s="2">
        <v>0.0</v>
      </c>
      <c r="F303" s="2">
        <v>0.0</v>
      </c>
      <c r="G303" s="52">
        <v>42330.62291666667</v>
      </c>
      <c r="H303" s="2" t="s">
        <v>3073</v>
      </c>
      <c r="I303" s="2" t="s">
        <v>3075</v>
      </c>
      <c r="J303" s="2" t="s">
        <v>3076</v>
      </c>
      <c r="K303" s="2" t="e">
        <v>#N/A</v>
      </c>
      <c r="L303" s="2" t="e">
        <v>#N/A</v>
      </c>
      <c r="M303" s="2" t="e">
        <v>#N/A</v>
      </c>
      <c r="N303" s="2" t="e">
        <v>#N/A</v>
      </c>
      <c r="O303" s="2" t="e">
        <v>#N/A</v>
      </c>
      <c r="P303" s="2" t="s">
        <v>3070</v>
      </c>
      <c r="Q303" s="2" t="s">
        <v>285</v>
      </c>
      <c r="R303" s="2" t="s">
        <v>285</v>
      </c>
      <c r="S303" s="2">
        <v>94129.0</v>
      </c>
      <c r="T303" s="2" t="s">
        <v>3077</v>
      </c>
      <c r="U303" s="2" t="s">
        <v>319</v>
      </c>
      <c r="V303" s="53">
        <v>1245878.0</v>
      </c>
      <c r="W303" s="53">
        <v>949518.0</v>
      </c>
      <c r="X303" s="2" t="s">
        <v>3079</v>
      </c>
      <c r="Y303" s="2" t="s">
        <v>3262</v>
      </c>
      <c r="AB303" s="2" t="s">
        <v>3070</v>
      </c>
      <c r="AC303" s="52">
        <v>42330.62291666667</v>
      </c>
      <c r="AD303" s="2" t="s">
        <v>3076</v>
      </c>
      <c r="AE303" s="2" t="s">
        <v>3263</v>
      </c>
      <c r="AF303" s="54" t="s">
        <v>3264</v>
      </c>
    </row>
    <row r="304">
      <c r="A304" s="2">
        <v>303.0</v>
      </c>
      <c r="B304" s="2" t="s">
        <v>260</v>
      </c>
      <c r="C304" s="2" t="s">
        <v>285</v>
      </c>
      <c r="D304" s="2">
        <v>13.0</v>
      </c>
      <c r="E304" s="2">
        <v>4.0</v>
      </c>
      <c r="F304" s="2">
        <v>9.0</v>
      </c>
      <c r="G304" s="52">
        <v>42310.379166666666</v>
      </c>
      <c r="H304" s="2" t="s">
        <v>261</v>
      </c>
      <c r="I304" s="2" t="s">
        <v>262</v>
      </c>
      <c r="J304" s="2" t="s">
        <v>263</v>
      </c>
      <c r="K304" s="2" t="s">
        <v>264</v>
      </c>
      <c r="L304" s="2">
        <v>0.0</v>
      </c>
      <c r="M304" s="2">
        <v>0.0</v>
      </c>
      <c r="N304" s="2">
        <v>0.0</v>
      </c>
      <c r="O304" s="2">
        <v>0.0</v>
      </c>
      <c r="P304" s="2" t="s">
        <v>265</v>
      </c>
      <c r="Q304" s="2" t="s">
        <v>285</v>
      </c>
      <c r="R304" s="2" t="s">
        <v>285</v>
      </c>
      <c r="T304" s="2" t="s">
        <v>94</v>
      </c>
      <c r="U304" s="2" t="s">
        <v>94</v>
      </c>
      <c r="Y304" s="2" t="s">
        <v>3273</v>
      </c>
      <c r="AB304" s="2" t="s">
        <v>265</v>
      </c>
      <c r="AC304" s="52">
        <v>42310.379166666666</v>
      </c>
      <c r="AD304" s="2" t="s">
        <v>263</v>
      </c>
      <c r="AE304" s="2" t="s">
        <v>3274</v>
      </c>
      <c r="AF304" s="54" t="s">
        <v>3275</v>
      </c>
    </row>
    <row r="305">
      <c r="A305" s="2">
        <v>304.0</v>
      </c>
      <c r="B305" s="2" t="s">
        <v>3277</v>
      </c>
      <c r="C305" s="2" t="s">
        <v>285</v>
      </c>
      <c r="D305" s="2">
        <v>14.0</v>
      </c>
      <c r="E305" s="2">
        <v>6.0</v>
      </c>
      <c r="F305" s="2">
        <v>8.0</v>
      </c>
      <c r="G305" s="52">
        <v>42328.450694444444</v>
      </c>
      <c r="H305" s="2" t="s">
        <v>3279</v>
      </c>
      <c r="I305" s="2" t="s">
        <v>3280</v>
      </c>
      <c r="J305" s="2" t="s">
        <v>3281</v>
      </c>
      <c r="K305" s="2" t="e">
        <v>#N/A</v>
      </c>
      <c r="L305" s="2" t="e">
        <v>#N/A</v>
      </c>
      <c r="M305" s="2" t="e">
        <v>#N/A</v>
      </c>
      <c r="N305" s="2" t="e">
        <v>#N/A</v>
      </c>
      <c r="O305" s="2" t="e">
        <v>#N/A</v>
      </c>
      <c r="P305" s="2" t="s">
        <v>3284</v>
      </c>
      <c r="Q305" s="2" t="s">
        <v>285</v>
      </c>
      <c r="R305" s="2" t="s">
        <v>356</v>
      </c>
      <c r="S305" s="2">
        <v>80205.0</v>
      </c>
      <c r="T305" s="2" t="s">
        <v>1421</v>
      </c>
      <c r="U305" s="2" t="s">
        <v>843</v>
      </c>
      <c r="V305" s="53">
        <v>876088.0</v>
      </c>
      <c r="W305" s="53">
        <v>940840.0</v>
      </c>
      <c r="X305" s="2" t="s">
        <v>3285</v>
      </c>
      <c r="Y305" s="2" t="s">
        <v>3286</v>
      </c>
      <c r="AB305" s="2" t="s">
        <v>3284</v>
      </c>
      <c r="AC305" s="52">
        <v>42328.450694444444</v>
      </c>
      <c r="AD305" s="2" t="s">
        <v>3281</v>
      </c>
      <c r="AE305" s="2" t="s">
        <v>3287</v>
      </c>
      <c r="AF305" s="54" t="s">
        <v>3288</v>
      </c>
    </row>
    <row r="306">
      <c r="A306" s="2">
        <v>305.0</v>
      </c>
      <c r="B306" s="2" t="s">
        <v>3084</v>
      </c>
      <c r="C306" s="2" t="s">
        <v>285</v>
      </c>
      <c r="D306" s="2">
        <v>105.0</v>
      </c>
      <c r="E306" s="2">
        <v>44.0</v>
      </c>
      <c r="F306" s="2">
        <v>61.0</v>
      </c>
      <c r="G306" s="52">
        <v>42310.39375</v>
      </c>
      <c r="H306" s="2" t="s">
        <v>3087</v>
      </c>
      <c r="I306" s="2" t="s">
        <v>3089</v>
      </c>
      <c r="J306" s="2" t="s">
        <v>3090</v>
      </c>
      <c r="K306" s="2" t="e">
        <v>#N/A</v>
      </c>
      <c r="L306" s="2" t="e">
        <v>#N/A</v>
      </c>
      <c r="M306" s="2" t="e">
        <v>#N/A</v>
      </c>
      <c r="N306" s="2" t="e">
        <v>#N/A</v>
      </c>
      <c r="O306" s="2" t="e">
        <v>#N/A</v>
      </c>
      <c r="P306" s="2" t="s">
        <v>3083</v>
      </c>
      <c r="Q306" s="2" t="s">
        <v>285</v>
      </c>
      <c r="R306" s="2" t="s">
        <v>356</v>
      </c>
      <c r="S306" s="2">
        <v>92392.0</v>
      </c>
      <c r="T306" s="2" t="s">
        <v>3092</v>
      </c>
      <c r="U306" s="2" t="s">
        <v>319</v>
      </c>
      <c r="X306" s="2" t="s">
        <v>995</v>
      </c>
      <c r="Y306" s="2" t="s">
        <v>3293</v>
      </c>
      <c r="AB306" s="2" t="s">
        <v>3083</v>
      </c>
      <c r="AC306" s="52">
        <v>42310.39375</v>
      </c>
      <c r="AD306" s="2" t="s">
        <v>3090</v>
      </c>
      <c r="AE306" s="2" t="s">
        <v>3295</v>
      </c>
      <c r="AF306" s="54" t="s">
        <v>3298</v>
      </c>
    </row>
    <row r="307">
      <c r="A307" s="2">
        <v>306.0</v>
      </c>
      <c r="B307" s="2" t="s">
        <v>3302</v>
      </c>
      <c r="C307" s="2" t="s">
        <v>285</v>
      </c>
      <c r="D307" s="2">
        <v>1.0</v>
      </c>
      <c r="E307" s="2">
        <v>0.0</v>
      </c>
      <c r="F307" s="2">
        <v>1.0</v>
      </c>
      <c r="G307" s="52">
        <v>42324.743055555555</v>
      </c>
      <c r="H307" s="2" t="s">
        <v>3304</v>
      </c>
      <c r="I307" s="2" t="s">
        <v>3305</v>
      </c>
      <c r="J307" s="2" t="s">
        <v>3306</v>
      </c>
      <c r="K307" s="2" t="e">
        <v>#N/A</v>
      </c>
      <c r="L307" s="2" t="e">
        <v>#N/A</v>
      </c>
      <c r="M307" s="2" t="e">
        <v>#N/A</v>
      </c>
      <c r="N307" s="2" t="e">
        <v>#N/A</v>
      </c>
      <c r="O307" s="2" t="e">
        <v>#N/A</v>
      </c>
      <c r="P307" s="2" t="s">
        <v>3307</v>
      </c>
      <c r="Q307" s="2" t="s">
        <v>285</v>
      </c>
      <c r="R307" s="2" t="s">
        <v>356</v>
      </c>
      <c r="S307" s="2">
        <v>30031.0</v>
      </c>
      <c r="T307" s="2" t="s">
        <v>3124</v>
      </c>
      <c r="U307" s="2" t="s">
        <v>513</v>
      </c>
      <c r="V307" s="53">
        <v>3125240.0</v>
      </c>
      <c r="W307" s="53">
        <v>1419689.0</v>
      </c>
      <c r="X307" s="2" t="s">
        <v>3311</v>
      </c>
      <c r="Y307" s="2" t="s">
        <v>3314</v>
      </c>
      <c r="AB307" s="2" t="s">
        <v>3307</v>
      </c>
      <c r="AC307" s="52">
        <v>42324.743055555555</v>
      </c>
      <c r="AD307" s="2" t="s">
        <v>3306</v>
      </c>
      <c r="AE307" s="2" t="s">
        <v>3317</v>
      </c>
    </row>
    <row r="308">
      <c r="A308" s="2">
        <v>307.0</v>
      </c>
      <c r="B308" s="2" t="s">
        <v>3319</v>
      </c>
      <c r="C308" s="2" t="s">
        <v>285</v>
      </c>
      <c r="D308" s="2">
        <v>156.0</v>
      </c>
      <c r="E308" s="2">
        <v>59.0</v>
      </c>
      <c r="F308" s="2">
        <v>97.0</v>
      </c>
      <c r="G308" s="52">
        <v>42318.69027777778</v>
      </c>
      <c r="H308" s="2" t="s">
        <v>3320</v>
      </c>
      <c r="I308" s="2" t="s">
        <v>3321</v>
      </c>
      <c r="J308" s="2" t="s">
        <v>3322</v>
      </c>
      <c r="K308" s="2" t="e">
        <v>#N/A</v>
      </c>
      <c r="L308" s="2" t="e">
        <v>#N/A</v>
      </c>
      <c r="M308" s="2" t="e">
        <v>#N/A</v>
      </c>
      <c r="N308" s="2" t="e">
        <v>#N/A</v>
      </c>
      <c r="O308" s="2" t="e">
        <v>#N/A</v>
      </c>
      <c r="P308" s="2" t="s">
        <v>3324</v>
      </c>
      <c r="Q308" s="2" t="s">
        <v>285</v>
      </c>
      <c r="R308" s="2" t="s">
        <v>285</v>
      </c>
      <c r="S308" s="2">
        <v>6405.0</v>
      </c>
      <c r="T308" s="2" t="s">
        <v>3325</v>
      </c>
      <c r="U308" s="2" t="s">
        <v>2375</v>
      </c>
      <c r="X308" s="2" t="s">
        <v>3328</v>
      </c>
      <c r="Y308" s="2" t="s">
        <v>3330</v>
      </c>
      <c r="AB308" s="2" t="s">
        <v>3324</v>
      </c>
      <c r="AC308" s="52">
        <v>42318.69027777778</v>
      </c>
      <c r="AD308" s="2" t="s">
        <v>3322</v>
      </c>
      <c r="AE308" s="2" t="s">
        <v>3333</v>
      </c>
      <c r="AF308" s="54" t="s">
        <v>3335</v>
      </c>
    </row>
    <row r="309">
      <c r="A309" s="2">
        <v>308.0</v>
      </c>
      <c r="B309" s="2" t="s">
        <v>3099</v>
      </c>
      <c r="C309" s="2" t="s">
        <v>285</v>
      </c>
      <c r="D309" s="2">
        <v>22.0</v>
      </c>
      <c r="E309" s="2">
        <v>7.0</v>
      </c>
      <c r="F309" s="2">
        <v>15.0</v>
      </c>
      <c r="G309" s="52">
        <v>42328.68680555555</v>
      </c>
      <c r="H309" s="2" t="s">
        <v>3100</v>
      </c>
      <c r="I309" s="2" t="s">
        <v>3101</v>
      </c>
      <c r="J309" s="2" t="s">
        <v>3102</v>
      </c>
      <c r="K309" s="2" t="e">
        <v>#N/A</v>
      </c>
      <c r="L309" s="2" t="e">
        <v>#N/A</v>
      </c>
      <c r="M309" s="2" t="e">
        <v>#N/A</v>
      </c>
      <c r="N309" s="2" t="e">
        <v>#N/A</v>
      </c>
      <c r="O309" s="2" t="e">
        <v>#N/A</v>
      </c>
      <c r="P309" s="2" t="s">
        <v>3098</v>
      </c>
      <c r="Q309" s="2" t="s">
        <v>285</v>
      </c>
      <c r="R309" s="2" t="s">
        <v>285</v>
      </c>
      <c r="S309" s="2">
        <v>92056.0</v>
      </c>
      <c r="T309" s="2" t="s">
        <v>3103</v>
      </c>
      <c r="U309" s="2" t="s">
        <v>319</v>
      </c>
      <c r="V309" s="53">
        <v>702017.0</v>
      </c>
      <c r="W309" s="53">
        <v>733584.0</v>
      </c>
      <c r="X309" s="2" t="s">
        <v>3104</v>
      </c>
      <c r="Y309" s="2" t="s">
        <v>3344</v>
      </c>
      <c r="AB309" s="2" t="s">
        <v>3098</v>
      </c>
      <c r="AC309" s="52">
        <v>42328.68680555555</v>
      </c>
      <c r="AD309" s="2" t="s">
        <v>3102</v>
      </c>
      <c r="AE309" s="2" t="s">
        <v>3349</v>
      </c>
      <c r="AF309" s="54" t="s">
        <v>3351</v>
      </c>
    </row>
    <row r="310">
      <c r="A310" s="2">
        <v>309.0</v>
      </c>
      <c r="B310" s="2" t="s">
        <v>3353</v>
      </c>
      <c r="C310" s="2" t="s">
        <v>285</v>
      </c>
      <c r="D310" s="2">
        <v>1.0</v>
      </c>
      <c r="E310" s="2">
        <v>0.0</v>
      </c>
      <c r="F310" s="2">
        <v>1.0</v>
      </c>
      <c r="G310" s="52">
        <v>42314.5625</v>
      </c>
      <c r="H310" s="2" t="s">
        <v>3354</v>
      </c>
      <c r="I310" s="2" t="s">
        <v>3355</v>
      </c>
      <c r="J310" s="2" t="s">
        <v>3357</v>
      </c>
      <c r="K310" s="2" t="e">
        <v>#N/A</v>
      </c>
      <c r="L310" s="2" t="e">
        <v>#N/A</v>
      </c>
      <c r="M310" s="2" t="e">
        <v>#N/A</v>
      </c>
      <c r="N310" s="2" t="e">
        <v>#N/A</v>
      </c>
      <c r="O310" s="2" t="e">
        <v>#N/A</v>
      </c>
      <c r="P310" s="2" t="s">
        <v>3358</v>
      </c>
      <c r="Q310" s="2" t="s">
        <v>285</v>
      </c>
      <c r="R310" s="2" t="s">
        <v>285</v>
      </c>
      <c r="S310" s="2">
        <v>65806.0</v>
      </c>
      <c r="T310" s="2" t="s">
        <v>3359</v>
      </c>
      <c r="U310" s="2" t="s">
        <v>492</v>
      </c>
      <c r="V310" s="53">
        <v>1.1067588E7</v>
      </c>
      <c r="W310" s="53">
        <v>1.1526336E7</v>
      </c>
      <c r="X310" s="2" t="s">
        <v>3362</v>
      </c>
      <c r="Y310" s="2" t="s">
        <v>3366</v>
      </c>
      <c r="AB310" s="2" t="s">
        <v>3358</v>
      </c>
      <c r="AC310" s="52">
        <v>42314.5625</v>
      </c>
      <c r="AD310" s="2" t="s">
        <v>3357</v>
      </c>
      <c r="AE310" s="2" t="s">
        <v>3369</v>
      </c>
      <c r="AF310" s="54" t="s">
        <v>3370</v>
      </c>
    </row>
    <row r="311">
      <c r="A311" s="2">
        <v>310.0</v>
      </c>
      <c r="B311" s="2" t="s">
        <v>3110</v>
      </c>
      <c r="C311" s="2" t="s">
        <v>285</v>
      </c>
      <c r="D311" s="2">
        <v>39.0</v>
      </c>
      <c r="E311" s="2">
        <v>5.0</v>
      </c>
      <c r="F311" s="2">
        <v>34.0</v>
      </c>
      <c r="G311" s="52">
        <v>42326.0</v>
      </c>
      <c r="H311" s="2" t="s">
        <v>3111</v>
      </c>
      <c r="I311" s="2" t="s">
        <v>3112</v>
      </c>
      <c r="J311" s="2" t="s">
        <v>3113</v>
      </c>
      <c r="K311" s="2" t="e">
        <v>#N/A</v>
      </c>
      <c r="L311" s="2" t="e">
        <v>#N/A</v>
      </c>
      <c r="M311" s="2" t="e">
        <v>#N/A</v>
      </c>
      <c r="N311" s="2" t="e">
        <v>#N/A</v>
      </c>
      <c r="O311" s="2" t="e">
        <v>#N/A</v>
      </c>
      <c r="P311" s="2" t="s">
        <v>3109</v>
      </c>
      <c r="Q311" s="2" t="s">
        <v>285</v>
      </c>
      <c r="R311" s="2" t="s">
        <v>285</v>
      </c>
      <c r="S311" s="2">
        <v>91101.0</v>
      </c>
      <c r="T311" s="2" t="s">
        <v>2104</v>
      </c>
      <c r="U311" s="2" t="s">
        <v>319</v>
      </c>
      <c r="X311" s="2" t="s">
        <v>598</v>
      </c>
      <c r="Y311" s="2" t="s">
        <v>3379</v>
      </c>
      <c r="AB311" s="2" t="s">
        <v>3109</v>
      </c>
      <c r="AC311" s="52">
        <v>42326.0</v>
      </c>
      <c r="AD311" s="2" t="s">
        <v>3113</v>
      </c>
      <c r="AE311" s="2" t="s">
        <v>3380</v>
      </c>
      <c r="AF311" s="54" t="s">
        <v>3381</v>
      </c>
    </row>
    <row r="312">
      <c r="A312" s="2">
        <v>311.0</v>
      </c>
      <c r="B312" s="2" t="s">
        <v>3110</v>
      </c>
      <c r="C312" s="2" t="s">
        <v>285</v>
      </c>
      <c r="D312" s="2">
        <v>196.0</v>
      </c>
      <c r="E312" s="2">
        <v>54.0</v>
      </c>
      <c r="F312" s="2">
        <v>142.0</v>
      </c>
      <c r="G312" s="52">
        <v>42326.03402777778</v>
      </c>
      <c r="H312" s="2" t="s">
        <v>3111</v>
      </c>
      <c r="I312" s="2" t="s">
        <v>3112</v>
      </c>
      <c r="J312" s="2" t="s">
        <v>3113</v>
      </c>
      <c r="K312" s="2" t="e">
        <v>#N/A</v>
      </c>
      <c r="L312" s="2" t="e">
        <v>#N/A</v>
      </c>
      <c r="M312" s="2" t="e">
        <v>#N/A</v>
      </c>
      <c r="N312" s="2" t="e">
        <v>#N/A</v>
      </c>
      <c r="O312" s="2" t="e">
        <v>#N/A</v>
      </c>
      <c r="P312" s="2" t="s">
        <v>3122</v>
      </c>
      <c r="Q312" s="2" t="s">
        <v>285</v>
      </c>
      <c r="R312" s="2" t="s">
        <v>285</v>
      </c>
      <c r="S312" s="2">
        <v>91101.0</v>
      </c>
      <c r="T312" s="2" t="s">
        <v>2104</v>
      </c>
      <c r="U312" s="2" t="s">
        <v>319</v>
      </c>
      <c r="X312" s="2" t="s">
        <v>598</v>
      </c>
      <c r="Y312" s="2" t="s">
        <v>3388</v>
      </c>
      <c r="AB312" s="2" t="s">
        <v>3122</v>
      </c>
      <c r="AC312" s="52">
        <v>42326.03402777778</v>
      </c>
      <c r="AD312" s="2" t="s">
        <v>3113</v>
      </c>
      <c r="AE312" s="2" t="s">
        <v>3380</v>
      </c>
      <c r="AF312" s="54" t="s">
        <v>3391</v>
      </c>
    </row>
    <row r="313">
      <c r="A313" s="2">
        <v>312.0</v>
      </c>
      <c r="B313" s="2" t="s">
        <v>3110</v>
      </c>
      <c r="C313" s="2" t="s">
        <v>285</v>
      </c>
      <c r="D313" s="2">
        <v>34.0</v>
      </c>
      <c r="E313" s="2">
        <v>4.0</v>
      </c>
      <c r="F313" s="2">
        <v>30.0</v>
      </c>
      <c r="G313" s="52">
        <v>42326.03680555556</v>
      </c>
      <c r="H313" s="2" t="s">
        <v>3111</v>
      </c>
      <c r="I313" s="2" t="s">
        <v>3112</v>
      </c>
      <c r="J313" s="2" t="s">
        <v>3113</v>
      </c>
      <c r="K313" s="2" t="e">
        <v>#N/A</v>
      </c>
      <c r="L313" s="2" t="e">
        <v>#N/A</v>
      </c>
      <c r="M313" s="2" t="e">
        <v>#N/A</v>
      </c>
      <c r="N313" s="2" t="e">
        <v>#N/A</v>
      </c>
      <c r="O313" s="2" t="e">
        <v>#N/A</v>
      </c>
      <c r="P313" s="2" t="s">
        <v>3138</v>
      </c>
      <c r="Q313" s="2" t="s">
        <v>285</v>
      </c>
      <c r="R313" s="2" t="s">
        <v>356</v>
      </c>
      <c r="S313" s="2">
        <v>91101.0</v>
      </c>
      <c r="T313" s="2" t="s">
        <v>2104</v>
      </c>
      <c r="U313" s="2" t="s">
        <v>319</v>
      </c>
      <c r="X313" s="2" t="s">
        <v>598</v>
      </c>
      <c r="Y313" s="2" t="s">
        <v>3399</v>
      </c>
      <c r="AB313" s="2" t="s">
        <v>3138</v>
      </c>
      <c r="AC313" s="52">
        <v>42326.03680555556</v>
      </c>
      <c r="AD313" s="2" t="s">
        <v>3113</v>
      </c>
      <c r="AE313" s="2" t="s">
        <v>3380</v>
      </c>
      <c r="AF313" s="54" t="s">
        <v>3400</v>
      </c>
    </row>
    <row r="314">
      <c r="A314" s="2">
        <v>313.0</v>
      </c>
      <c r="B314" s="2" t="s">
        <v>3110</v>
      </c>
      <c r="C314" s="2" t="s">
        <v>285</v>
      </c>
      <c r="D314" s="2">
        <v>5.0</v>
      </c>
      <c r="E314" s="2">
        <v>0.0</v>
      </c>
      <c r="F314" s="2">
        <v>5.0</v>
      </c>
      <c r="G314" s="52">
        <v>42326.04027777778</v>
      </c>
      <c r="H314" s="2" t="s">
        <v>3111</v>
      </c>
      <c r="I314" s="2" t="s">
        <v>3112</v>
      </c>
      <c r="J314" s="2" t="s">
        <v>3113</v>
      </c>
      <c r="K314" s="2" t="e">
        <v>#N/A</v>
      </c>
      <c r="L314" s="2" t="e">
        <v>#N/A</v>
      </c>
      <c r="M314" s="2" t="e">
        <v>#N/A</v>
      </c>
      <c r="N314" s="2" t="e">
        <v>#N/A</v>
      </c>
      <c r="O314" s="2" t="e">
        <v>#N/A</v>
      </c>
      <c r="P314" s="2" t="s">
        <v>3149</v>
      </c>
      <c r="Q314" s="2" t="s">
        <v>285</v>
      </c>
      <c r="R314" s="2" t="s">
        <v>285</v>
      </c>
      <c r="S314" s="2">
        <v>91101.0</v>
      </c>
      <c r="T314" s="2" t="s">
        <v>2104</v>
      </c>
      <c r="U314" s="2" t="s">
        <v>319</v>
      </c>
      <c r="X314" s="2" t="s">
        <v>598</v>
      </c>
      <c r="Y314" s="2" t="s">
        <v>3407</v>
      </c>
      <c r="AB314" s="2" t="s">
        <v>3149</v>
      </c>
      <c r="AC314" s="52">
        <v>42326.04027777778</v>
      </c>
      <c r="AD314" s="2" t="s">
        <v>3113</v>
      </c>
      <c r="AE314" s="2" t="s">
        <v>3380</v>
      </c>
      <c r="AF314" s="54" t="s">
        <v>3409</v>
      </c>
    </row>
    <row r="315">
      <c r="A315" s="2">
        <v>314.0</v>
      </c>
      <c r="B315" s="2" t="s">
        <v>3110</v>
      </c>
      <c r="C315" s="2" t="s">
        <v>285</v>
      </c>
      <c r="D315" s="2">
        <v>170.0</v>
      </c>
      <c r="E315" s="2">
        <v>32.0</v>
      </c>
      <c r="F315" s="2">
        <v>138.0</v>
      </c>
      <c r="G315" s="52">
        <v>42326.654861111114</v>
      </c>
      <c r="H315" s="2" t="s">
        <v>3111</v>
      </c>
      <c r="I315" s="2" t="s">
        <v>3112</v>
      </c>
      <c r="J315" s="2" t="s">
        <v>3113</v>
      </c>
      <c r="K315" s="2" t="e">
        <v>#N/A</v>
      </c>
      <c r="L315" s="2" t="e">
        <v>#N/A</v>
      </c>
      <c r="M315" s="2" t="e">
        <v>#N/A</v>
      </c>
      <c r="N315" s="2" t="e">
        <v>#N/A</v>
      </c>
      <c r="O315" s="2" t="e">
        <v>#N/A</v>
      </c>
      <c r="P315" s="2" t="s">
        <v>3159</v>
      </c>
      <c r="Q315" s="2" t="s">
        <v>285</v>
      </c>
      <c r="R315" s="2" t="s">
        <v>285</v>
      </c>
      <c r="S315" s="2">
        <v>91101.0</v>
      </c>
      <c r="T315" s="2" t="s">
        <v>2104</v>
      </c>
      <c r="U315" s="2" t="s">
        <v>319</v>
      </c>
      <c r="X315" s="2" t="s">
        <v>598</v>
      </c>
      <c r="Y315" s="2" t="s">
        <v>3415</v>
      </c>
      <c r="AB315" s="2" t="s">
        <v>3159</v>
      </c>
      <c r="AC315" s="52">
        <v>42326.654861111114</v>
      </c>
      <c r="AD315" s="2" t="s">
        <v>3113</v>
      </c>
      <c r="AE315" s="2" t="s">
        <v>3380</v>
      </c>
      <c r="AF315" s="54" t="s">
        <v>3416</v>
      </c>
    </row>
    <row r="316">
      <c r="A316" s="2">
        <v>315.0</v>
      </c>
      <c r="B316" s="2" t="s">
        <v>3110</v>
      </c>
      <c r="C316" s="2" t="s">
        <v>285</v>
      </c>
      <c r="D316" s="2">
        <v>56.0</v>
      </c>
      <c r="E316" s="2">
        <v>8.0</v>
      </c>
      <c r="F316" s="2">
        <v>48.0</v>
      </c>
      <c r="G316" s="52">
        <v>42326.88333333333</v>
      </c>
      <c r="H316" s="2" t="s">
        <v>3170</v>
      </c>
      <c r="I316" s="2" t="s">
        <v>3112</v>
      </c>
      <c r="J316" s="2" t="s">
        <v>3171</v>
      </c>
      <c r="K316" s="2" t="e">
        <v>#N/A</v>
      </c>
      <c r="L316" s="2" t="e">
        <v>#N/A</v>
      </c>
      <c r="M316" s="2" t="e">
        <v>#N/A</v>
      </c>
      <c r="N316" s="2" t="e">
        <v>#N/A</v>
      </c>
      <c r="O316" s="2" t="e">
        <v>#N/A</v>
      </c>
      <c r="P316" s="2" t="s">
        <v>3149</v>
      </c>
      <c r="Q316" s="2" t="s">
        <v>285</v>
      </c>
      <c r="R316" s="2" t="s">
        <v>356</v>
      </c>
      <c r="S316" s="2">
        <v>91101.0</v>
      </c>
      <c r="T316" s="2" t="s">
        <v>2104</v>
      </c>
      <c r="U316" s="2" t="s">
        <v>319</v>
      </c>
      <c r="X316" s="2" t="s">
        <v>598</v>
      </c>
      <c r="Y316" s="2" t="s">
        <v>3421</v>
      </c>
      <c r="AB316" s="2" t="s">
        <v>3149</v>
      </c>
      <c r="AC316" s="52">
        <v>42326.88333333333</v>
      </c>
      <c r="AD316" s="2" t="s">
        <v>3171</v>
      </c>
      <c r="AE316" s="2" t="s">
        <v>3422</v>
      </c>
    </row>
    <row r="317">
      <c r="A317" s="2">
        <v>316.0</v>
      </c>
      <c r="B317" s="2" t="s">
        <v>3110</v>
      </c>
      <c r="C317" s="2" t="s">
        <v>285</v>
      </c>
      <c r="D317" s="2">
        <v>190.0</v>
      </c>
      <c r="E317" s="2">
        <v>62.0</v>
      </c>
      <c r="F317" s="2">
        <v>128.0</v>
      </c>
      <c r="G317" s="52">
        <v>42330.7875</v>
      </c>
      <c r="H317" s="2" t="s">
        <v>3111</v>
      </c>
      <c r="I317" s="2" t="s">
        <v>3112</v>
      </c>
      <c r="J317" s="2" t="s">
        <v>3113</v>
      </c>
      <c r="K317" s="2" t="e">
        <v>#N/A</v>
      </c>
      <c r="L317" s="2" t="e">
        <v>#N/A</v>
      </c>
      <c r="M317" s="2" t="e">
        <v>#N/A</v>
      </c>
      <c r="N317" s="2" t="e">
        <v>#N/A</v>
      </c>
      <c r="O317" s="2" t="e">
        <v>#N/A</v>
      </c>
      <c r="P317" s="2" t="s">
        <v>3180</v>
      </c>
      <c r="Q317" s="2" t="s">
        <v>285</v>
      </c>
      <c r="R317" s="2" t="s">
        <v>285</v>
      </c>
      <c r="S317" s="2">
        <v>91101.0</v>
      </c>
      <c r="T317" s="2" t="s">
        <v>2104</v>
      </c>
      <c r="U317" s="2" t="s">
        <v>319</v>
      </c>
      <c r="X317" s="2" t="s">
        <v>598</v>
      </c>
      <c r="Y317" s="2" t="s">
        <v>3424</v>
      </c>
      <c r="AB317" s="2" t="s">
        <v>3180</v>
      </c>
      <c r="AC317" s="52">
        <v>42330.7875</v>
      </c>
      <c r="AD317" s="2" t="s">
        <v>3113</v>
      </c>
      <c r="AE317" s="2" t="s">
        <v>3380</v>
      </c>
      <c r="AF317" s="54" t="s">
        <v>3427</v>
      </c>
    </row>
    <row r="318">
      <c r="A318" s="2">
        <v>317.0</v>
      </c>
      <c r="B318" s="2" t="s">
        <v>3196</v>
      </c>
      <c r="C318" s="2" t="s">
        <v>285</v>
      </c>
      <c r="D318" s="2">
        <v>26.0</v>
      </c>
      <c r="E318" s="2">
        <v>3.0</v>
      </c>
      <c r="F318" s="2">
        <v>23.0</v>
      </c>
      <c r="G318" s="52">
        <v>42310.97708333333</v>
      </c>
      <c r="H318" s="2" t="s">
        <v>3198</v>
      </c>
      <c r="I318" s="2" t="s">
        <v>3199</v>
      </c>
      <c r="J318" s="2" t="s">
        <v>3200</v>
      </c>
      <c r="K318" s="2" t="e">
        <v>#N/A</v>
      </c>
      <c r="L318" s="2" t="e">
        <v>#N/A</v>
      </c>
      <c r="M318" s="2" t="e">
        <v>#N/A</v>
      </c>
      <c r="N318" s="2" t="e">
        <v>#N/A</v>
      </c>
      <c r="O318" s="2" t="e">
        <v>#N/A</v>
      </c>
      <c r="P318" s="2" t="s">
        <v>3194</v>
      </c>
      <c r="Q318" s="2" t="s">
        <v>285</v>
      </c>
      <c r="R318" s="2" t="s">
        <v>285</v>
      </c>
      <c r="S318" s="2">
        <v>92614.0</v>
      </c>
      <c r="T318" s="2" t="s">
        <v>953</v>
      </c>
      <c r="U318" s="2" t="s">
        <v>319</v>
      </c>
      <c r="V318" s="53">
        <v>421448.0</v>
      </c>
      <c r="W318" s="53">
        <v>499225.0</v>
      </c>
      <c r="X318" s="2" t="s">
        <v>1856</v>
      </c>
      <c r="Y318" s="2" t="s">
        <v>3431</v>
      </c>
      <c r="AB318" s="2" t="s">
        <v>3194</v>
      </c>
      <c r="AC318" s="52">
        <v>42310.97708333333</v>
      </c>
      <c r="AD318" s="2" t="s">
        <v>3200</v>
      </c>
      <c r="AE318" s="2" t="s">
        <v>3433</v>
      </c>
      <c r="AF318" s="54" t="s">
        <v>3434</v>
      </c>
    </row>
    <row r="319">
      <c r="A319" s="2">
        <v>318.0</v>
      </c>
      <c r="B319" s="2" t="s">
        <v>3438</v>
      </c>
      <c r="C319" s="2" t="s">
        <v>285</v>
      </c>
      <c r="D319" s="2">
        <v>6.0</v>
      </c>
      <c r="E319" s="2">
        <v>1.0</v>
      </c>
      <c r="F319" s="2">
        <v>5.0</v>
      </c>
      <c r="G319" s="52">
        <v>42331.58888888889</v>
      </c>
      <c r="H319" s="2" t="s">
        <v>3440</v>
      </c>
      <c r="I319" s="2" t="s">
        <v>3441</v>
      </c>
      <c r="J319" s="2" t="s">
        <v>3442</v>
      </c>
      <c r="K319" s="2" t="e">
        <v>#N/A</v>
      </c>
      <c r="L319" s="2" t="e">
        <v>#N/A</v>
      </c>
      <c r="M319" s="2" t="e">
        <v>#N/A</v>
      </c>
      <c r="N319" s="2" t="e">
        <v>#N/A</v>
      </c>
      <c r="O319" s="2" t="e">
        <v>#N/A</v>
      </c>
      <c r="P319" s="2" t="s">
        <v>3443</v>
      </c>
      <c r="Q319" s="2" t="s">
        <v>285</v>
      </c>
      <c r="R319" s="2" t="s">
        <v>285</v>
      </c>
      <c r="S319" s="2">
        <v>64171.0</v>
      </c>
      <c r="T319" s="2" t="s">
        <v>3444</v>
      </c>
      <c r="U319" s="2" t="s">
        <v>492</v>
      </c>
      <c r="X319" s="2" t="s">
        <v>3445</v>
      </c>
      <c r="Y319" s="2" t="s">
        <v>3447</v>
      </c>
      <c r="AB319" s="2" t="s">
        <v>3443</v>
      </c>
      <c r="AC319" s="52">
        <v>42331.58888888889</v>
      </c>
      <c r="AD319" s="2" t="s">
        <v>3442</v>
      </c>
      <c r="AE319" s="2" t="s">
        <v>3448</v>
      </c>
      <c r="AF319" s="54" t="s">
        <v>3450</v>
      </c>
    </row>
    <row r="320">
      <c r="A320" s="2">
        <v>319.0</v>
      </c>
      <c r="B320" s="2" t="s">
        <v>3455</v>
      </c>
      <c r="C320" s="2" t="s">
        <v>285</v>
      </c>
      <c r="D320" s="2">
        <v>58.0</v>
      </c>
      <c r="E320" s="2">
        <v>12.0</v>
      </c>
      <c r="F320" s="2">
        <v>46.0</v>
      </c>
      <c r="G320" s="52">
        <v>42331.20138888889</v>
      </c>
      <c r="H320" s="2" t="s">
        <v>3457</v>
      </c>
      <c r="I320" s="2" t="s">
        <v>3458</v>
      </c>
      <c r="J320" s="2" t="s">
        <v>3459</v>
      </c>
      <c r="K320" s="2" t="e">
        <v>#N/A</v>
      </c>
      <c r="L320" s="2" t="e">
        <v>#N/A</v>
      </c>
      <c r="M320" s="2" t="e">
        <v>#N/A</v>
      </c>
      <c r="N320" s="2" t="e">
        <v>#N/A</v>
      </c>
      <c r="O320" s="2" t="e">
        <v>#N/A</v>
      </c>
      <c r="P320" s="2" t="s">
        <v>3460</v>
      </c>
      <c r="Q320" s="2" t="s">
        <v>285</v>
      </c>
      <c r="R320" s="2" t="s">
        <v>285</v>
      </c>
      <c r="S320" s="2">
        <v>23452.0</v>
      </c>
      <c r="T320" s="2" t="s">
        <v>3462</v>
      </c>
      <c r="U320" s="2" t="s">
        <v>470</v>
      </c>
      <c r="X320" s="2" t="s">
        <v>636</v>
      </c>
      <c r="Y320" s="2" t="s">
        <v>3465</v>
      </c>
      <c r="AB320" s="2" t="s">
        <v>3460</v>
      </c>
      <c r="AC320" s="52">
        <v>42331.20138888889</v>
      </c>
      <c r="AD320" s="2" t="s">
        <v>3459</v>
      </c>
      <c r="AE320" s="2" t="s">
        <v>3470</v>
      </c>
      <c r="AF320" s="54" t="s">
        <v>3471</v>
      </c>
    </row>
    <row r="321">
      <c r="A321" s="2">
        <v>320.0</v>
      </c>
      <c r="B321" s="2" t="s">
        <v>3472</v>
      </c>
      <c r="C321" s="2" t="s">
        <v>285</v>
      </c>
      <c r="D321" s="2">
        <v>2.0</v>
      </c>
      <c r="E321" s="2">
        <v>0.0</v>
      </c>
      <c r="F321" s="2">
        <v>2.0</v>
      </c>
      <c r="G321" s="52">
        <v>42330.875</v>
      </c>
      <c r="H321" s="2" t="s">
        <v>3474</v>
      </c>
      <c r="I321" s="2" t="s">
        <v>3475</v>
      </c>
      <c r="J321" s="2" t="s">
        <v>3476</v>
      </c>
      <c r="K321" s="2" t="e">
        <v>#N/A</v>
      </c>
      <c r="L321" s="2" t="e">
        <v>#N/A</v>
      </c>
      <c r="M321" s="2" t="e">
        <v>#N/A</v>
      </c>
      <c r="N321" s="2" t="e">
        <v>#N/A</v>
      </c>
      <c r="O321" s="2" t="e">
        <v>#N/A</v>
      </c>
      <c r="P321" s="2" t="s">
        <v>3479</v>
      </c>
      <c r="Q321" s="2" t="s">
        <v>285</v>
      </c>
      <c r="R321" s="2" t="s">
        <v>285</v>
      </c>
      <c r="S321" s="2">
        <v>6032.0</v>
      </c>
      <c r="T321" s="2" t="s">
        <v>3482</v>
      </c>
      <c r="U321" s="2" t="s">
        <v>2375</v>
      </c>
      <c r="V321" s="53">
        <v>55356.0</v>
      </c>
      <c r="W321" s="53">
        <v>31847.0</v>
      </c>
      <c r="X321" s="2" t="s">
        <v>1301</v>
      </c>
      <c r="Y321" s="2" t="s">
        <v>3484</v>
      </c>
      <c r="AB321" s="2" t="s">
        <v>3479</v>
      </c>
      <c r="AC321" s="52">
        <v>42330.875</v>
      </c>
      <c r="AD321" s="2" t="s">
        <v>3476</v>
      </c>
      <c r="AE321" s="2" t="s">
        <v>3486</v>
      </c>
    </row>
    <row r="322">
      <c r="A322" s="2">
        <v>321.0</v>
      </c>
      <c r="B322" s="2" t="s">
        <v>3472</v>
      </c>
      <c r="C322" s="2" t="s">
        <v>285</v>
      </c>
      <c r="D322" s="2">
        <v>182.0</v>
      </c>
      <c r="E322" s="2">
        <v>25.0</v>
      </c>
      <c r="F322" s="2">
        <v>157.0</v>
      </c>
      <c r="G322" s="52">
        <v>42330.879166666666</v>
      </c>
      <c r="H322" s="2" t="s">
        <v>3474</v>
      </c>
      <c r="I322" s="2" t="s">
        <v>3475</v>
      </c>
      <c r="J322" s="2" t="s">
        <v>3476</v>
      </c>
      <c r="K322" s="2" t="e">
        <v>#N/A</v>
      </c>
      <c r="L322" s="2" t="e">
        <v>#N/A</v>
      </c>
      <c r="M322" s="2" t="e">
        <v>#N/A</v>
      </c>
      <c r="N322" s="2" t="e">
        <v>#N/A</v>
      </c>
      <c r="O322" s="2" t="e">
        <v>#N/A</v>
      </c>
      <c r="P322" s="2" t="s">
        <v>3479</v>
      </c>
      <c r="Q322" s="2" t="s">
        <v>285</v>
      </c>
      <c r="R322" s="2" t="s">
        <v>285</v>
      </c>
      <c r="S322" s="2">
        <v>6032.0</v>
      </c>
      <c r="T322" s="2" t="s">
        <v>3482</v>
      </c>
      <c r="U322" s="2" t="s">
        <v>2375</v>
      </c>
      <c r="V322" s="53">
        <v>55356.0</v>
      </c>
      <c r="W322" s="53">
        <v>31847.0</v>
      </c>
      <c r="X322" s="2" t="s">
        <v>1301</v>
      </c>
      <c r="Y322" s="2" t="s">
        <v>3484</v>
      </c>
      <c r="AB322" s="2" t="s">
        <v>3479</v>
      </c>
      <c r="AC322" s="52">
        <v>42330.879166666666</v>
      </c>
      <c r="AD322" s="2" t="s">
        <v>3476</v>
      </c>
      <c r="AE322" s="2" t="s">
        <v>3486</v>
      </c>
    </row>
    <row r="323">
      <c r="A323" s="2">
        <v>322.0</v>
      </c>
      <c r="B323" s="2" t="s">
        <v>3494</v>
      </c>
      <c r="C323" s="2" t="s">
        <v>285</v>
      </c>
      <c r="D323" s="2">
        <v>10.0</v>
      </c>
      <c r="E323" s="2">
        <v>4.0</v>
      </c>
      <c r="F323" s="2">
        <v>6.0</v>
      </c>
      <c r="G323" s="52">
        <v>42318.48333333333</v>
      </c>
      <c r="H323" s="2" t="s">
        <v>3496</v>
      </c>
      <c r="I323" s="2" t="s">
        <v>3497</v>
      </c>
      <c r="J323" s="2" t="s">
        <v>3498</v>
      </c>
      <c r="K323" s="2" t="e">
        <v>#N/A</v>
      </c>
      <c r="L323" s="2" t="e">
        <v>#N/A</v>
      </c>
      <c r="M323" s="2" t="e">
        <v>#N/A</v>
      </c>
      <c r="N323" s="2" t="e">
        <v>#N/A</v>
      </c>
      <c r="O323" s="2" t="e">
        <v>#N/A</v>
      </c>
      <c r="P323" s="2" t="s">
        <v>3501</v>
      </c>
      <c r="Q323" s="2" t="s">
        <v>285</v>
      </c>
      <c r="R323" s="2" t="s">
        <v>285</v>
      </c>
      <c r="S323" s="2">
        <v>4073.0</v>
      </c>
      <c r="T323" s="2" t="s">
        <v>3505</v>
      </c>
      <c r="U323" s="2" t="s">
        <v>358</v>
      </c>
      <c r="X323" s="2" t="s">
        <v>995</v>
      </c>
      <c r="Y323" s="2" t="s">
        <v>3506</v>
      </c>
      <c r="AB323" s="2" t="s">
        <v>3501</v>
      </c>
      <c r="AC323" s="52">
        <v>42318.48333333333</v>
      </c>
      <c r="AD323" s="2" t="s">
        <v>3498</v>
      </c>
      <c r="AE323" s="2" t="s">
        <v>3507</v>
      </c>
      <c r="AF323" s="54" t="s">
        <v>3508</v>
      </c>
    </row>
    <row r="324">
      <c r="A324" s="2">
        <v>323.0</v>
      </c>
      <c r="B324" s="2" t="s">
        <v>3510</v>
      </c>
      <c r="C324" s="2" t="s">
        <v>285</v>
      </c>
      <c r="D324" s="2">
        <v>2.0</v>
      </c>
      <c r="E324" s="2">
        <v>0.0</v>
      </c>
      <c r="F324" s="2">
        <v>2.0</v>
      </c>
      <c r="G324" s="52">
        <v>42330.37222222222</v>
      </c>
      <c r="H324" s="2" t="s">
        <v>3516</v>
      </c>
      <c r="I324" s="2" t="s">
        <v>3517</v>
      </c>
      <c r="J324" s="2" t="s">
        <v>3518</v>
      </c>
      <c r="K324" s="2" t="e">
        <v>#N/A</v>
      </c>
      <c r="L324" s="2" t="e">
        <v>#N/A</v>
      </c>
      <c r="M324" s="2" t="e">
        <v>#N/A</v>
      </c>
      <c r="N324" s="2" t="e">
        <v>#N/A</v>
      </c>
      <c r="O324" s="2" t="e">
        <v>#N/A</v>
      </c>
      <c r="P324" s="2" t="s">
        <v>3520</v>
      </c>
      <c r="Q324" s="2" t="s">
        <v>285</v>
      </c>
      <c r="R324" s="2" t="s">
        <v>285</v>
      </c>
      <c r="S324" s="2">
        <v>19333.0</v>
      </c>
      <c r="T324" s="2" t="s">
        <v>3521</v>
      </c>
      <c r="U324" s="2" t="s">
        <v>330</v>
      </c>
      <c r="X324" s="2" t="s">
        <v>3522</v>
      </c>
      <c r="Y324" s="2" t="s">
        <v>3523</v>
      </c>
      <c r="AB324" s="2" t="s">
        <v>3520</v>
      </c>
      <c r="AC324" s="52">
        <v>42330.37222222222</v>
      </c>
      <c r="AD324" s="2" t="s">
        <v>3518</v>
      </c>
      <c r="AE324" s="2" t="s">
        <v>3525</v>
      </c>
      <c r="AF324" s="54" t="s">
        <v>3527</v>
      </c>
    </row>
    <row r="325">
      <c r="A325" s="2">
        <v>324.0</v>
      </c>
      <c r="B325" s="2" t="s">
        <v>3532</v>
      </c>
      <c r="C325" s="2" t="s">
        <v>285</v>
      </c>
      <c r="D325" s="2">
        <v>18.0</v>
      </c>
      <c r="E325" s="2">
        <v>5.0</v>
      </c>
      <c r="F325" s="2">
        <v>13.0</v>
      </c>
      <c r="G325" s="52">
        <v>42311.37708333333</v>
      </c>
      <c r="H325" s="2" t="s">
        <v>3533</v>
      </c>
      <c r="I325" s="2" t="s">
        <v>3534</v>
      </c>
      <c r="J325" s="2" t="s">
        <v>3535</v>
      </c>
      <c r="K325" s="2" t="e">
        <v>#N/A</v>
      </c>
      <c r="L325" s="2" t="e">
        <v>#N/A</v>
      </c>
      <c r="M325" s="2" t="e">
        <v>#N/A</v>
      </c>
      <c r="N325" s="2" t="e">
        <v>#N/A</v>
      </c>
      <c r="O325" s="2" t="e">
        <v>#N/A</v>
      </c>
      <c r="P325" s="2" t="s">
        <v>3536</v>
      </c>
      <c r="Q325" s="2" t="s">
        <v>285</v>
      </c>
      <c r="R325" s="2" t="s">
        <v>285</v>
      </c>
      <c r="S325" s="2">
        <v>43551.0</v>
      </c>
      <c r="T325" s="2" t="s">
        <v>3538</v>
      </c>
      <c r="U325" s="2" t="s">
        <v>1290</v>
      </c>
      <c r="X325" s="2" t="s">
        <v>1511</v>
      </c>
      <c r="Y325" s="2" t="s">
        <v>3542</v>
      </c>
      <c r="AB325" s="2" t="s">
        <v>3536</v>
      </c>
      <c r="AC325" s="52">
        <v>42311.37708333333</v>
      </c>
      <c r="AD325" s="2" t="s">
        <v>3535</v>
      </c>
      <c r="AE325" s="2" t="s">
        <v>3546</v>
      </c>
      <c r="AF325" s="54" t="s">
        <v>3548</v>
      </c>
    </row>
    <row r="326">
      <c r="A326" s="2">
        <v>325.0</v>
      </c>
      <c r="B326" s="2" t="s">
        <v>3549</v>
      </c>
      <c r="C326" s="2" t="s">
        <v>285</v>
      </c>
      <c r="D326" s="2">
        <v>868.0</v>
      </c>
      <c r="E326" s="2">
        <v>214.0</v>
      </c>
      <c r="F326" s="2">
        <v>654.0</v>
      </c>
      <c r="G326" s="52">
        <v>42319.563888888886</v>
      </c>
      <c r="H326" s="2" t="s">
        <v>3552</v>
      </c>
      <c r="I326" s="2" t="s">
        <v>3553</v>
      </c>
      <c r="J326" s="2" t="s">
        <v>3554</v>
      </c>
      <c r="K326" s="2" t="e">
        <v>#N/A</v>
      </c>
      <c r="L326" s="2" t="e">
        <v>#N/A</v>
      </c>
      <c r="M326" s="2" t="e">
        <v>#N/A</v>
      </c>
      <c r="N326" s="2" t="e">
        <v>#N/A</v>
      </c>
      <c r="O326" s="2" t="e">
        <v>#N/A</v>
      </c>
      <c r="P326" s="2" t="s">
        <v>3555</v>
      </c>
      <c r="Q326" s="2" t="s">
        <v>285</v>
      </c>
      <c r="R326" s="2" t="s">
        <v>285</v>
      </c>
      <c r="S326" s="2">
        <v>48734.0</v>
      </c>
      <c r="T326" s="2" t="s">
        <v>2571</v>
      </c>
      <c r="U326" s="2" t="s">
        <v>309</v>
      </c>
      <c r="X326" s="2" t="s">
        <v>461</v>
      </c>
      <c r="Y326" s="2" t="s">
        <v>3557</v>
      </c>
      <c r="AB326" s="2" t="s">
        <v>3555</v>
      </c>
      <c r="AC326" s="52">
        <v>42319.563888888886</v>
      </c>
      <c r="AD326" s="2" t="s">
        <v>3554</v>
      </c>
      <c r="AE326" s="2" t="s">
        <v>3558</v>
      </c>
      <c r="AF326" s="54" t="s">
        <v>3560</v>
      </c>
    </row>
    <row r="327">
      <c r="A327" s="2">
        <v>326.0</v>
      </c>
      <c r="B327" s="2" t="s">
        <v>3563</v>
      </c>
      <c r="C327" s="2" t="s">
        <v>285</v>
      </c>
      <c r="D327" s="2">
        <v>1.0</v>
      </c>
      <c r="E327" s="2">
        <v>0.0</v>
      </c>
      <c r="F327" s="2">
        <v>1.0</v>
      </c>
      <c r="G327" s="52">
        <v>42313.36388888889</v>
      </c>
      <c r="H327" s="2" t="s">
        <v>3567</v>
      </c>
      <c r="I327" s="2" t="s">
        <v>3568</v>
      </c>
      <c r="J327" s="2" t="s">
        <v>3569</v>
      </c>
      <c r="K327" s="2" t="e">
        <v>#N/A</v>
      </c>
      <c r="L327" s="2" t="e">
        <v>#N/A</v>
      </c>
      <c r="M327" s="2" t="e">
        <v>#N/A</v>
      </c>
      <c r="N327" s="2" t="e">
        <v>#N/A</v>
      </c>
      <c r="O327" s="2" t="e">
        <v>#N/A</v>
      </c>
      <c r="P327" s="2" t="s">
        <v>3571</v>
      </c>
      <c r="Q327" s="2" t="s">
        <v>285</v>
      </c>
      <c r="R327" s="2" t="s">
        <v>285</v>
      </c>
      <c r="S327" s="2">
        <v>46037.0</v>
      </c>
      <c r="T327" s="2" t="s">
        <v>3572</v>
      </c>
      <c r="U327" s="2" t="s">
        <v>1190</v>
      </c>
      <c r="X327" s="2" t="s">
        <v>3573</v>
      </c>
      <c r="Y327" s="2" t="s">
        <v>3574</v>
      </c>
      <c r="AB327" s="2" t="s">
        <v>3571</v>
      </c>
      <c r="AC327" s="52">
        <v>42313.36388888889</v>
      </c>
      <c r="AD327" s="2" t="s">
        <v>3569</v>
      </c>
      <c r="AE327" s="2" t="s">
        <v>3575</v>
      </c>
      <c r="AF327" s="54" t="s">
        <v>3576</v>
      </c>
    </row>
    <row r="328">
      <c r="A328" s="2">
        <v>327.0</v>
      </c>
      <c r="B328" s="2" t="s">
        <v>3579</v>
      </c>
      <c r="C328" s="2" t="s">
        <v>285</v>
      </c>
      <c r="D328" s="2">
        <v>69.0</v>
      </c>
      <c r="E328" s="2">
        <v>16.0</v>
      </c>
      <c r="F328" s="2">
        <v>53.0</v>
      </c>
      <c r="G328" s="52">
        <v>42324.38402777778</v>
      </c>
      <c r="H328" s="2" t="s">
        <v>3581</v>
      </c>
      <c r="I328" s="2" t="s">
        <v>3583</v>
      </c>
      <c r="J328" s="2" t="s">
        <v>3584</v>
      </c>
      <c r="K328" s="2" t="e">
        <v>#N/A</v>
      </c>
      <c r="L328" s="2" t="e">
        <v>#N/A</v>
      </c>
      <c r="M328" s="2" t="e">
        <v>#N/A</v>
      </c>
      <c r="N328" s="2" t="e">
        <v>#N/A</v>
      </c>
      <c r="O328" s="2" t="e">
        <v>#N/A</v>
      </c>
      <c r="P328" s="2" t="s">
        <v>3585</v>
      </c>
      <c r="Q328" s="2" t="s">
        <v>285</v>
      </c>
      <c r="R328" s="2" t="s">
        <v>285</v>
      </c>
      <c r="S328" s="2">
        <v>80002.0</v>
      </c>
      <c r="T328" s="2" t="s">
        <v>3586</v>
      </c>
      <c r="U328" s="2" t="s">
        <v>843</v>
      </c>
      <c r="X328" s="2" t="s">
        <v>1923</v>
      </c>
      <c r="Y328" s="2" t="s">
        <v>3587</v>
      </c>
      <c r="AB328" s="2" t="s">
        <v>3585</v>
      </c>
      <c r="AC328" s="52">
        <v>42324.38402777778</v>
      </c>
      <c r="AD328" s="2" t="s">
        <v>3584</v>
      </c>
      <c r="AE328" s="2" t="s">
        <v>3589</v>
      </c>
      <c r="AF328" s="54" t="s">
        <v>3591</v>
      </c>
    </row>
    <row r="329">
      <c r="A329" s="2">
        <v>328.0</v>
      </c>
      <c r="B329" s="2" t="s">
        <v>3593</v>
      </c>
      <c r="C329" s="2" t="s">
        <v>285</v>
      </c>
      <c r="D329" s="2">
        <v>37.0</v>
      </c>
      <c r="E329" s="2">
        <v>15.0</v>
      </c>
      <c r="F329" s="2">
        <v>22.0</v>
      </c>
      <c r="G329" s="52">
        <v>42331.43125</v>
      </c>
      <c r="H329" s="2" t="s">
        <v>3594</v>
      </c>
      <c r="I329" s="2" t="s">
        <v>3595</v>
      </c>
      <c r="J329" s="2" t="s">
        <v>3596</v>
      </c>
      <c r="K329" s="2" t="e">
        <v>#N/A</v>
      </c>
      <c r="L329" s="2" t="e">
        <v>#N/A</v>
      </c>
      <c r="M329" s="2" t="e">
        <v>#N/A</v>
      </c>
      <c r="N329" s="2" t="e">
        <v>#N/A</v>
      </c>
      <c r="O329" s="2" t="e">
        <v>#N/A</v>
      </c>
      <c r="P329" s="2" t="s">
        <v>3597</v>
      </c>
      <c r="Q329" s="2" t="s">
        <v>285</v>
      </c>
      <c r="R329" s="2" t="s">
        <v>285</v>
      </c>
      <c r="S329" s="2">
        <v>63128.0</v>
      </c>
      <c r="T329" s="2" t="s">
        <v>1014</v>
      </c>
      <c r="U329" s="2" t="s">
        <v>492</v>
      </c>
      <c r="X329" s="2" t="s">
        <v>1080</v>
      </c>
      <c r="Y329" s="2" t="s">
        <v>3600</v>
      </c>
      <c r="AB329" s="2" t="s">
        <v>3597</v>
      </c>
      <c r="AC329" s="52">
        <v>42331.43125</v>
      </c>
      <c r="AD329" s="2" t="s">
        <v>3596</v>
      </c>
      <c r="AE329" s="2" t="s">
        <v>3603</v>
      </c>
      <c r="AF329" s="54" t="s">
        <v>3604</v>
      </c>
    </row>
    <row r="330">
      <c r="A330" s="2">
        <v>329.0</v>
      </c>
      <c r="B330" s="2" t="s">
        <v>3606</v>
      </c>
      <c r="C330" s="2" t="s">
        <v>285</v>
      </c>
      <c r="D330" s="2">
        <v>1396.0</v>
      </c>
      <c r="E330" s="2">
        <v>356.0</v>
      </c>
      <c r="F330" s="2">
        <v>1040.0</v>
      </c>
      <c r="G330" s="52">
        <v>42320.186111111114</v>
      </c>
      <c r="H330" s="2" t="s">
        <v>3612</v>
      </c>
      <c r="I330" s="2" t="s">
        <v>3613</v>
      </c>
      <c r="J330" s="2" t="s">
        <v>3614</v>
      </c>
      <c r="K330" s="2" t="e">
        <v>#N/A</v>
      </c>
      <c r="L330" s="2" t="e">
        <v>#N/A</v>
      </c>
      <c r="M330" s="2" t="e">
        <v>#N/A</v>
      </c>
      <c r="N330" s="2" t="e">
        <v>#N/A</v>
      </c>
      <c r="O330" s="2" t="e">
        <v>#N/A</v>
      </c>
      <c r="P330" s="2" t="s">
        <v>3616</v>
      </c>
      <c r="Q330" s="2" t="s">
        <v>285</v>
      </c>
      <c r="R330" s="2" t="s">
        <v>285</v>
      </c>
      <c r="S330" s="2">
        <v>30506.0</v>
      </c>
      <c r="T330" s="2" t="s">
        <v>3618</v>
      </c>
      <c r="U330" s="2" t="s">
        <v>513</v>
      </c>
      <c r="V330" s="53">
        <v>92030.0</v>
      </c>
      <c r="W330" s="53">
        <v>93456.0</v>
      </c>
      <c r="X330" s="2" t="s">
        <v>1856</v>
      </c>
      <c r="Y330" s="2" t="s">
        <v>3619</v>
      </c>
      <c r="AB330" s="2" t="s">
        <v>3616</v>
      </c>
      <c r="AC330" s="52">
        <v>42320.186111111114</v>
      </c>
      <c r="AD330" s="2" t="s">
        <v>3614</v>
      </c>
      <c r="AE330" s="2" t="s">
        <v>3621</v>
      </c>
      <c r="AF330" s="54" t="s">
        <v>3622</v>
      </c>
    </row>
    <row r="331">
      <c r="A331" s="2">
        <v>330.0</v>
      </c>
      <c r="B331" s="2" t="s">
        <v>3628</v>
      </c>
      <c r="C331" s="2" t="s">
        <v>285</v>
      </c>
      <c r="D331" s="2">
        <v>67.0</v>
      </c>
      <c r="E331" s="2">
        <v>8.0</v>
      </c>
      <c r="F331" s="2">
        <v>59.0</v>
      </c>
      <c r="G331" s="52">
        <v>42312.88888888889</v>
      </c>
      <c r="H331" s="2" t="s">
        <v>3630</v>
      </c>
      <c r="I331" s="2" t="s">
        <v>3631</v>
      </c>
      <c r="J331" s="2" t="s">
        <v>3632</v>
      </c>
      <c r="K331" s="2" t="e">
        <v>#N/A</v>
      </c>
      <c r="L331" s="2" t="e">
        <v>#N/A</v>
      </c>
      <c r="M331" s="2" t="e">
        <v>#N/A</v>
      </c>
      <c r="N331" s="2" t="e">
        <v>#N/A</v>
      </c>
      <c r="O331" s="2" t="e">
        <v>#N/A</v>
      </c>
      <c r="P331" s="2" t="s">
        <v>3633</v>
      </c>
      <c r="Q331" s="2" t="s">
        <v>285</v>
      </c>
      <c r="R331" s="2" t="s">
        <v>285</v>
      </c>
      <c r="S331" s="2">
        <v>48343.0</v>
      </c>
      <c r="T331" s="2" t="s">
        <v>3635</v>
      </c>
      <c r="U331" s="2" t="s">
        <v>309</v>
      </c>
      <c r="V331" s="53">
        <v>674109.0</v>
      </c>
      <c r="W331" s="53">
        <v>692951.0</v>
      </c>
      <c r="X331" s="2" t="s">
        <v>2849</v>
      </c>
      <c r="Y331" s="2" t="s">
        <v>3640</v>
      </c>
      <c r="AB331" s="2" t="s">
        <v>3633</v>
      </c>
      <c r="AC331" s="52">
        <v>42312.88888888889</v>
      </c>
      <c r="AD331" s="2" t="s">
        <v>3632</v>
      </c>
      <c r="AE331" s="2" t="s">
        <v>3642</v>
      </c>
    </row>
    <row r="332">
      <c r="A332" s="2">
        <v>331.0</v>
      </c>
      <c r="B332" s="2" t="s">
        <v>3643</v>
      </c>
      <c r="C332" s="2" t="s">
        <v>285</v>
      </c>
      <c r="D332" s="2">
        <v>0.0</v>
      </c>
      <c r="E332" s="2">
        <v>0.0</v>
      </c>
      <c r="F332" s="2">
        <v>0.0</v>
      </c>
      <c r="G332" s="52">
        <v>42311.381944444445</v>
      </c>
      <c r="H332" s="2" t="s">
        <v>3644</v>
      </c>
      <c r="I332" s="2" t="s">
        <v>3645</v>
      </c>
      <c r="J332" s="2" t="s">
        <v>3646</v>
      </c>
      <c r="K332" s="2" t="e">
        <v>#N/A</v>
      </c>
      <c r="L332" s="2" t="e">
        <v>#N/A</v>
      </c>
      <c r="M332" s="2" t="e">
        <v>#N/A</v>
      </c>
      <c r="N332" s="2" t="e">
        <v>#N/A</v>
      </c>
      <c r="O332" s="2" t="e">
        <v>#N/A</v>
      </c>
      <c r="P332" s="2" t="s">
        <v>3648</v>
      </c>
      <c r="Q332" s="2" t="s">
        <v>285</v>
      </c>
      <c r="R332" s="2" t="s">
        <v>356</v>
      </c>
      <c r="S332" s="2">
        <v>60477.0</v>
      </c>
      <c r="T332" s="2" t="s">
        <v>3650</v>
      </c>
      <c r="U332" s="2" t="s">
        <v>369</v>
      </c>
      <c r="V332" s="53">
        <v>447998.0</v>
      </c>
      <c r="W332" s="53">
        <v>441207.0</v>
      </c>
      <c r="X332" s="2" t="s">
        <v>2142</v>
      </c>
      <c r="Y332" s="2" t="s">
        <v>3653</v>
      </c>
      <c r="AB332" s="2" t="s">
        <v>3648</v>
      </c>
      <c r="AC332" s="52">
        <v>42311.381944444445</v>
      </c>
      <c r="AD332" s="2" t="s">
        <v>3646</v>
      </c>
      <c r="AE332" s="2" t="s">
        <v>3654</v>
      </c>
      <c r="AF332" s="54" t="s">
        <v>3655</v>
      </c>
    </row>
    <row r="333">
      <c r="A333" s="2">
        <v>332.0</v>
      </c>
      <c r="B333" s="2" t="s">
        <v>3657</v>
      </c>
      <c r="C333" s="2" t="s">
        <v>285</v>
      </c>
      <c r="D333" s="2">
        <v>133.0</v>
      </c>
      <c r="E333" s="2">
        <v>42.0</v>
      </c>
      <c r="F333" s="2">
        <v>91.0</v>
      </c>
      <c r="G333" s="52">
        <v>42317.319444444445</v>
      </c>
      <c r="H333" s="2" t="s">
        <v>3660</v>
      </c>
      <c r="I333" s="2" t="s">
        <v>3661</v>
      </c>
      <c r="J333" s="2" t="s">
        <v>3663</v>
      </c>
      <c r="K333" s="2" t="e">
        <v>#N/A</v>
      </c>
      <c r="L333" s="2" t="e">
        <v>#N/A</v>
      </c>
      <c r="M333" s="2" t="e">
        <v>#N/A</v>
      </c>
      <c r="N333" s="2" t="e">
        <v>#N/A</v>
      </c>
      <c r="O333" s="2" t="e">
        <v>#N/A</v>
      </c>
      <c r="P333" s="2" t="s">
        <v>3666</v>
      </c>
      <c r="Q333" s="2" t="s">
        <v>285</v>
      </c>
      <c r="R333" s="2" t="s">
        <v>285</v>
      </c>
      <c r="S333" s="2">
        <v>84403.0</v>
      </c>
      <c r="T333" s="2" t="s">
        <v>3667</v>
      </c>
      <c r="U333" s="2" t="s">
        <v>3668</v>
      </c>
      <c r="V333" s="53">
        <v>257049.0</v>
      </c>
      <c r="W333" s="53">
        <v>253135.0</v>
      </c>
      <c r="X333" s="2" t="s">
        <v>3669</v>
      </c>
      <c r="Y333" s="2" t="s">
        <v>3671</v>
      </c>
      <c r="AB333" s="2" t="s">
        <v>3666</v>
      </c>
      <c r="AC333" s="52">
        <v>42317.319444444445</v>
      </c>
      <c r="AD333" s="2" t="s">
        <v>3663</v>
      </c>
      <c r="AE333" s="2" t="s">
        <v>3672</v>
      </c>
      <c r="AF333" s="54" t="s">
        <v>3673</v>
      </c>
    </row>
    <row r="334">
      <c r="A334" s="2">
        <v>333.0</v>
      </c>
      <c r="B334" s="2" t="s">
        <v>3210</v>
      </c>
      <c r="C334" s="2" t="s">
        <v>285</v>
      </c>
      <c r="D334" s="2">
        <v>1.0</v>
      </c>
      <c r="E334" s="2">
        <v>0.0</v>
      </c>
      <c r="F334" s="2">
        <v>1.0</v>
      </c>
      <c r="G334" s="52">
        <v>42321.76666666667</v>
      </c>
      <c r="H334" s="2" t="s">
        <v>3212</v>
      </c>
      <c r="I334" s="2" t="s">
        <v>3214</v>
      </c>
      <c r="J334" s="2" t="s">
        <v>3215</v>
      </c>
      <c r="K334" s="2" t="e">
        <v>#N/A</v>
      </c>
      <c r="L334" s="2" t="e">
        <v>#N/A</v>
      </c>
      <c r="M334" s="2" t="e">
        <v>#N/A</v>
      </c>
      <c r="N334" s="2" t="e">
        <v>#N/A</v>
      </c>
      <c r="O334" s="2" t="e">
        <v>#N/A</v>
      </c>
      <c r="P334" s="2" t="s">
        <v>3209</v>
      </c>
      <c r="Q334" s="2" t="s">
        <v>285</v>
      </c>
      <c r="R334" s="2" t="s">
        <v>356</v>
      </c>
      <c r="S334" s="2">
        <v>91802.0</v>
      </c>
      <c r="T334" s="2" t="s">
        <v>3216</v>
      </c>
      <c r="U334" s="2" t="s">
        <v>319</v>
      </c>
      <c r="X334" s="2" t="s">
        <v>647</v>
      </c>
      <c r="Y334" s="2" t="s">
        <v>3674</v>
      </c>
      <c r="AB334" s="2" t="s">
        <v>3209</v>
      </c>
      <c r="AC334" s="52">
        <v>42321.76666666667</v>
      </c>
      <c r="AD334" s="2" t="s">
        <v>3215</v>
      </c>
      <c r="AE334" s="2" t="s">
        <v>3675</v>
      </c>
    </row>
    <row r="335">
      <c r="A335" s="2">
        <v>334.0</v>
      </c>
      <c r="B335" s="2" t="s">
        <v>3676</v>
      </c>
      <c r="C335" s="2" t="s">
        <v>285</v>
      </c>
      <c r="D335" s="2">
        <v>3.0</v>
      </c>
      <c r="E335" s="2">
        <v>1.0</v>
      </c>
      <c r="F335" s="2">
        <v>2.0</v>
      </c>
      <c r="G335" s="52">
        <v>42321.47083333333</v>
      </c>
      <c r="H335" s="2" t="s">
        <v>3677</v>
      </c>
      <c r="I335" s="2" t="s">
        <v>3678</v>
      </c>
      <c r="J335" s="2" t="s">
        <v>3679</v>
      </c>
      <c r="K335" s="2" t="e">
        <v>#N/A</v>
      </c>
      <c r="L335" s="2" t="e">
        <v>#N/A</v>
      </c>
      <c r="M335" s="2" t="e">
        <v>#N/A</v>
      </c>
      <c r="N335" s="2" t="e">
        <v>#N/A</v>
      </c>
      <c r="O335" s="2" t="e">
        <v>#N/A</v>
      </c>
      <c r="P335" s="2" t="s">
        <v>3680</v>
      </c>
      <c r="Q335" s="2" t="s">
        <v>285</v>
      </c>
      <c r="R335" s="2" t="s">
        <v>285</v>
      </c>
      <c r="S335" s="2">
        <v>17013.0</v>
      </c>
      <c r="T335" s="2" t="s">
        <v>411</v>
      </c>
      <c r="U335" s="2" t="s">
        <v>330</v>
      </c>
      <c r="V335" s="53">
        <v>3640594.0</v>
      </c>
      <c r="W335" s="53">
        <v>3687280.0</v>
      </c>
      <c r="X335" s="2" t="s">
        <v>3682</v>
      </c>
      <c r="Y335" s="2" t="s">
        <v>3683</v>
      </c>
      <c r="AB335" s="2" t="s">
        <v>3680</v>
      </c>
      <c r="AC335" s="52">
        <v>42321.47083333333</v>
      </c>
      <c r="AD335" s="2" t="s">
        <v>3679</v>
      </c>
      <c r="AE335" s="2" t="s">
        <v>3684</v>
      </c>
      <c r="AF335" s="54" t="s">
        <v>3685</v>
      </c>
    </row>
    <row r="336">
      <c r="A336" s="2">
        <v>335.0</v>
      </c>
      <c r="B336" s="2" t="s">
        <v>3222</v>
      </c>
      <c r="C336" s="2" t="s">
        <v>285</v>
      </c>
      <c r="D336" s="2">
        <v>53.0</v>
      </c>
      <c r="E336" s="2">
        <v>16.0</v>
      </c>
      <c r="F336" s="2">
        <v>37.0</v>
      </c>
      <c r="G336" s="52">
        <v>42331.70208333333</v>
      </c>
      <c r="H336" s="2" t="s">
        <v>3225</v>
      </c>
      <c r="I336" s="2" t="s">
        <v>3227</v>
      </c>
      <c r="J336" s="2" t="s">
        <v>3228</v>
      </c>
      <c r="K336" s="2" t="e">
        <v>#N/A</v>
      </c>
      <c r="L336" s="2" t="e">
        <v>#N/A</v>
      </c>
      <c r="M336" s="2" t="e">
        <v>#N/A</v>
      </c>
      <c r="N336" s="2" t="e">
        <v>#N/A</v>
      </c>
      <c r="O336" s="2" t="e">
        <v>#N/A</v>
      </c>
      <c r="P336" s="2" t="s">
        <v>3221</v>
      </c>
      <c r="Q336" s="2" t="s">
        <v>285</v>
      </c>
      <c r="R336" s="2" t="s">
        <v>285</v>
      </c>
      <c r="S336" s="2">
        <v>91711.0</v>
      </c>
      <c r="T336" s="2" t="s">
        <v>3233</v>
      </c>
      <c r="U336" s="2" t="s">
        <v>319</v>
      </c>
      <c r="V336" s="53">
        <v>688670.0</v>
      </c>
      <c r="W336" s="53">
        <v>671262.0</v>
      </c>
      <c r="X336" s="2" t="s">
        <v>3234</v>
      </c>
      <c r="Y336" s="2" t="s">
        <v>3687</v>
      </c>
      <c r="AB336" s="2" t="s">
        <v>3221</v>
      </c>
      <c r="AC336" s="52">
        <v>42331.70208333333</v>
      </c>
      <c r="AD336" s="2" t="s">
        <v>3228</v>
      </c>
      <c r="AE336" s="2" t="s">
        <v>3688</v>
      </c>
      <c r="AF336" s="54" t="s">
        <v>3689</v>
      </c>
    </row>
    <row r="337">
      <c r="A337" s="2">
        <v>336.0</v>
      </c>
      <c r="B337" s="2" t="s">
        <v>3690</v>
      </c>
      <c r="C337" s="2" t="s">
        <v>285</v>
      </c>
      <c r="D337" s="2">
        <v>2.0</v>
      </c>
      <c r="E337" s="2">
        <v>0.0</v>
      </c>
      <c r="F337" s="2">
        <v>2.0</v>
      </c>
      <c r="G337" s="52">
        <v>42316.72638888889</v>
      </c>
      <c r="H337" s="2" t="s">
        <v>3691</v>
      </c>
      <c r="I337" s="2" t="s">
        <v>3693</v>
      </c>
      <c r="J337" s="2" t="s">
        <v>3694</v>
      </c>
      <c r="K337" s="2" t="e">
        <v>#N/A</v>
      </c>
      <c r="L337" s="2" t="e">
        <v>#N/A</v>
      </c>
      <c r="M337" s="2" t="e">
        <v>#N/A</v>
      </c>
      <c r="N337" s="2" t="e">
        <v>#N/A</v>
      </c>
      <c r="O337" s="2" t="e">
        <v>#N/A</v>
      </c>
      <c r="P337" s="2" t="s">
        <v>3695</v>
      </c>
      <c r="Q337" s="2" t="s">
        <v>285</v>
      </c>
      <c r="R337" s="2" t="s">
        <v>285</v>
      </c>
      <c r="S337" s="2" t="s">
        <v>3696</v>
      </c>
      <c r="T337" s="2" t="s">
        <v>368</v>
      </c>
      <c r="U337" s="2" t="s">
        <v>369</v>
      </c>
      <c r="V337" s="53">
        <v>3451802.0</v>
      </c>
      <c r="W337" s="53">
        <v>3511771.0</v>
      </c>
      <c r="X337" s="2" t="s">
        <v>3697</v>
      </c>
      <c r="Y337" s="2" t="s">
        <v>3698</v>
      </c>
      <c r="AB337" s="2" t="s">
        <v>3695</v>
      </c>
      <c r="AC337" s="52">
        <v>42316.72638888889</v>
      </c>
      <c r="AD337" s="2" t="s">
        <v>3694</v>
      </c>
      <c r="AE337" s="2" t="s">
        <v>3699</v>
      </c>
      <c r="AF337" s="54" t="s">
        <v>3700</v>
      </c>
    </row>
    <row r="338">
      <c r="A338" s="2">
        <v>337.0</v>
      </c>
      <c r="B338" s="2" t="s">
        <v>3702</v>
      </c>
      <c r="C338" s="2" t="s">
        <v>285</v>
      </c>
      <c r="D338" s="2">
        <v>532.0</v>
      </c>
      <c r="E338" s="2">
        <v>320.0</v>
      </c>
      <c r="F338" s="2">
        <v>212.0</v>
      </c>
      <c r="G338" s="52">
        <v>42312.80694444444</v>
      </c>
      <c r="H338" s="2" t="s">
        <v>3703</v>
      </c>
      <c r="I338" s="2" t="s">
        <v>3704</v>
      </c>
      <c r="J338" s="2" t="s">
        <v>3705</v>
      </c>
      <c r="K338" s="2">
        <v>-1.0</v>
      </c>
      <c r="L338" s="2">
        <v>0.0</v>
      </c>
      <c r="M338" s="2">
        <v>0.0</v>
      </c>
      <c r="N338" s="2">
        <v>0.0</v>
      </c>
      <c r="O338" s="2">
        <v>0.0</v>
      </c>
      <c r="P338" s="2" t="s">
        <v>3706</v>
      </c>
      <c r="Q338" s="2" t="s">
        <v>285</v>
      </c>
      <c r="R338" s="2" t="s">
        <v>356</v>
      </c>
      <c r="S338" s="2">
        <v>31534.0</v>
      </c>
      <c r="T338" s="2" t="s">
        <v>3707</v>
      </c>
      <c r="U338" s="2" t="s">
        <v>513</v>
      </c>
      <c r="X338" s="2" t="s">
        <v>3708</v>
      </c>
      <c r="Y338" s="2" t="s">
        <v>3709</v>
      </c>
      <c r="AB338" s="2" t="s">
        <v>3706</v>
      </c>
      <c r="AC338" s="52">
        <v>42312.80694444444</v>
      </c>
      <c r="AD338" s="2" t="s">
        <v>3705</v>
      </c>
      <c r="AE338" s="2" t="s">
        <v>3711</v>
      </c>
      <c r="AF338" s="54" t="s">
        <v>3712</v>
      </c>
    </row>
    <row r="339">
      <c r="A339" s="2">
        <v>338.0</v>
      </c>
      <c r="B339" s="2" t="s">
        <v>3245</v>
      </c>
      <c r="C339" s="2" t="s">
        <v>285</v>
      </c>
      <c r="D339" s="2">
        <v>4.0</v>
      </c>
      <c r="E339" s="2">
        <v>0.0</v>
      </c>
      <c r="F339" s="2">
        <v>4.0</v>
      </c>
      <c r="G339" s="52">
        <v>42311.700694444444</v>
      </c>
      <c r="H339" s="2" t="s">
        <v>3246</v>
      </c>
      <c r="I339" s="2" t="s">
        <v>3248</v>
      </c>
      <c r="J339" s="2" t="s">
        <v>3249</v>
      </c>
      <c r="K339" s="2" t="e">
        <v>#N/A</v>
      </c>
      <c r="L339" s="2" t="e">
        <v>#N/A</v>
      </c>
      <c r="M339" s="2" t="e">
        <v>#N/A</v>
      </c>
      <c r="N339" s="2" t="e">
        <v>#N/A</v>
      </c>
      <c r="O339" s="2" t="e">
        <v>#N/A</v>
      </c>
      <c r="P339" s="2" t="s">
        <v>3244</v>
      </c>
      <c r="Q339" s="2" t="s">
        <v>285</v>
      </c>
      <c r="R339" s="2" t="s">
        <v>356</v>
      </c>
      <c r="S339" s="2">
        <v>94104.0</v>
      </c>
      <c r="T339" s="2" t="s">
        <v>3077</v>
      </c>
      <c r="U339" s="2" t="s">
        <v>319</v>
      </c>
      <c r="V339" s="53">
        <v>7997815.0</v>
      </c>
      <c r="W339" s="53">
        <v>4590214.0</v>
      </c>
      <c r="X339" s="2" t="s">
        <v>3252</v>
      </c>
      <c r="Y339" s="2" t="s">
        <v>3714</v>
      </c>
      <c r="AB339" s="2" t="s">
        <v>3244</v>
      </c>
      <c r="AC339" s="52">
        <v>42311.700694444444</v>
      </c>
      <c r="AD339" s="2" t="s">
        <v>3249</v>
      </c>
      <c r="AE339" s="2" t="s">
        <v>3715</v>
      </c>
      <c r="AF339" s="54" t="s">
        <v>3716</v>
      </c>
    </row>
    <row r="340">
      <c r="A340" s="2">
        <v>339.0</v>
      </c>
      <c r="B340" s="2" t="s">
        <v>1431</v>
      </c>
      <c r="C340" s="2" t="s">
        <v>285</v>
      </c>
      <c r="D340" s="2">
        <v>11.0</v>
      </c>
      <c r="E340" s="2">
        <v>1.0</v>
      </c>
      <c r="F340" s="2">
        <v>10.0</v>
      </c>
      <c r="G340" s="52">
        <v>42310.46666666667</v>
      </c>
      <c r="H340" s="2" t="s">
        <v>1433</v>
      </c>
      <c r="I340" s="2" t="s">
        <v>1435</v>
      </c>
      <c r="J340" s="2" t="s">
        <v>1436</v>
      </c>
      <c r="K340" s="2" t="e">
        <v>#N/A</v>
      </c>
      <c r="L340" s="2" t="e">
        <v>#N/A</v>
      </c>
      <c r="M340" s="2" t="e">
        <v>#N/A</v>
      </c>
      <c r="N340" s="2" t="e">
        <v>#N/A</v>
      </c>
      <c r="O340" s="2" t="e">
        <v>#N/A</v>
      </c>
      <c r="P340" s="2" t="s">
        <v>1438</v>
      </c>
      <c r="Q340" s="2" t="s">
        <v>285</v>
      </c>
      <c r="R340" s="2" t="s">
        <v>285</v>
      </c>
      <c r="S340" s="2">
        <v>36616.0</v>
      </c>
      <c r="T340" s="2" t="s">
        <v>1439</v>
      </c>
      <c r="U340" s="2" t="s">
        <v>557</v>
      </c>
      <c r="V340" s="53">
        <v>207907.0</v>
      </c>
      <c r="W340" s="53">
        <v>140774.0</v>
      </c>
      <c r="X340" s="2" t="s">
        <v>1441</v>
      </c>
      <c r="Y340" s="2" t="s">
        <v>3718</v>
      </c>
      <c r="AB340" s="2" t="s">
        <v>1438</v>
      </c>
      <c r="AC340" s="52">
        <v>42310.46666666667</v>
      </c>
      <c r="AD340" s="2" t="s">
        <v>1436</v>
      </c>
      <c r="AE340" s="2" t="s">
        <v>3720</v>
      </c>
      <c r="AF340" s="54" t="s">
        <v>3721</v>
      </c>
    </row>
    <row r="341">
      <c r="A341" s="2">
        <v>340.0</v>
      </c>
      <c r="B341" s="2" t="s">
        <v>3255</v>
      </c>
      <c r="C341" s="2" t="s">
        <v>285</v>
      </c>
      <c r="D341" s="2">
        <v>2.0</v>
      </c>
      <c r="E341" s="2">
        <v>0.0</v>
      </c>
      <c r="F341" s="2">
        <v>2.0</v>
      </c>
      <c r="G341" s="52">
        <v>42321.40069444444</v>
      </c>
      <c r="H341" s="2" t="s">
        <v>3256</v>
      </c>
      <c r="I341" s="2" t="s">
        <v>3257</v>
      </c>
      <c r="J341" s="2" t="s">
        <v>3258</v>
      </c>
      <c r="K341" s="2" t="e">
        <v>#N/A</v>
      </c>
      <c r="L341" s="2" t="e">
        <v>#N/A</v>
      </c>
      <c r="M341" s="2" t="e">
        <v>#N/A</v>
      </c>
      <c r="N341" s="2" t="e">
        <v>#N/A</v>
      </c>
      <c r="O341" s="2" t="e">
        <v>#N/A</v>
      </c>
      <c r="P341" s="2" t="s">
        <v>3254</v>
      </c>
      <c r="Q341" s="2" t="s">
        <v>285</v>
      </c>
      <c r="R341" s="2" t="s">
        <v>356</v>
      </c>
      <c r="S341" s="2" t="s">
        <v>3259</v>
      </c>
      <c r="T341" s="2" t="s">
        <v>3260</v>
      </c>
      <c r="U341" s="2" t="s">
        <v>319</v>
      </c>
      <c r="V341" s="53">
        <v>3310582.0</v>
      </c>
      <c r="W341" s="53">
        <v>3281276.0</v>
      </c>
      <c r="X341" s="2" t="s">
        <v>3261</v>
      </c>
      <c r="Y341" s="2" t="s">
        <v>3722</v>
      </c>
      <c r="AB341" s="2" t="s">
        <v>3254</v>
      </c>
      <c r="AC341" s="52">
        <v>42321.40069444444</v>
      </c>
      <c r="AD341" s="2" t="s">
        <v>3258</v>
      </c>
      <c r="AE341" s="2" t="s">
        <v>3723</v>
      </c>
      <c r="AF341" s="54" t="s">
        <v>3724</v>
      </c>
    </row>
    <row r="342">
      <c r="A342" s="2">
        <v>341.0</v>
      </c>
      <c r="B342" s="2" t="s">
        <v>3267</v>
      </c>
      <c r="C342" s="2" t="s">
        <v>285</v>
      </c>
      <c r="D342" s="2">
        <v>40.0</v>
      </c>
      <c r="E342" s="2">
        <v>2.0</v>
      </c>
      <c r="F342" s="2">
        <v>38.0</v>
      </c>
      <c r="G342" s="52">
        <v>42329.30486111111</v>
      </c>
      <c r="H342" s="2" t="s">
        <v>3268</v>
      </c>
      <c r="I342" s="2" t="s">
        <v>3269</v>
      </c>
      <c r="J342" s="2" t="s">
        <v>3270</v>
      </c>
      <c r="K342" s="2" t="e">
        <v>#N/A</v>
      </c>
      <c r="L342" s="2" t="e">
        <v>#N/A</v>
      </c>
      <c r="M342" s="2" t="e">
        <v>#N/A</v>
      </c>
      <c r="N342" s="2" t="e">
        <v>#N/A</v>
      </c>
      <c r="O342" s="2" t="e">
        <v>#N/A</v>
      </c>
      <c r="P342" s="2" t="s">
        <v>3266</v>
      </c>
      <c r="Q342" s="2" t="s">
        <v>285</v>
      </c>
      <c r="R342" s="2" t="s">
        <v>285</v>
      </c>
      <c r="S342" s="2">
        <v>94706.0</v>
      </c>
      <c r="T342" s="2" t="s">
        <v>3271</v>
      </c>
      <c r="U342" s="2" t="s">
        <v>319</v>
      </c>
      <c r="X342" s="2" t="s">
        <v>3272</v>
      </c>
      <c r="Y342" s="2" t="s">
        <v>3726</v>
      </c>
      <c r="AB342" s="2" t="s">
        <v>3266</v>
      </c>
      <c r="AC342" s="52">
        <v>42329.30486111111</v>
      </c>
      <c r="AD342" s="2" t="s">
        <v>3270</v>
      </c>
      <c r="AE342" s="2" t="s">
        <v>3728</v>
      </c>
      <c r="AF342" s="54" t="s">
        <v>3730</v>
      </c>
    </row>
    <row r="343">
      <c r="A343" s="2">
        <v>342.0</v>
      </c>
      <c r="B343" s="2" t="s">
        <v>3267</v>
      </c>
      <c r="C343" s="2" t="s">
        <v>285</v>
      </c>
      <c r="D343" s="2">
        <v>29.0</v>
      </c>
      <c r="E343" s="2">
        <v>10.0</v>
      </c>
      <c r="F343" s="2">
        <v>19.0</v>
      </c>
      <c r="G343" s="52">
        <v>42331.91736111111</v>
      </c>
      <c r="H343" s="2" t="s">
        <v>3282</v>
      </c>
      <c r="I343" s="2" t="s">
        <v>3269</v>
      </c>
      <c r="J343" s="2" t="s">
        <v>3283</v>
      </c>
      <c r="K343" s="2" t="e">
        <v>#N/A</v>
      </c>
      <c r="L343" s="2" t="e">
        <v>#N/A</v>
      </c>
      <c r="M343" s="2" t="e">
        <v>#N/A</v>
      </c>
      <c r="N343" s="2" t="e">
        <v>#N/A</v>
      </c>
      <c r="O343" s="2" t="e">
        <v>#N/A</v>
      </c>
      <c r="P343" s="2" t="s">
        <v>3278</v>
      </c>
      <c r="Q343" s="2" t="s">
        <v>285</v>
      </c>
      <c r="R343" s="2" t="s">
        <v>285</v>
      </c>
      <c r="S343" s="2">
        <v>94706.0</v>
      </c>
      <c r="T343" s="2" t="s">
        <v>3271</v>
      </c>
      <c r="U343" s="2" t="s">
        <v>319</v>
      </c>
      <c r="X343" s="2" t="s">
        <v>3272</v>
      </c>
      <c r="Y343" s="2" t="s">
        <v>3742</v>
      </c>
      <c r="AB343" s="2" t="s">
        <v>3278</v>
      </c>
      <c r="AC343" s="52">
        <v>42331.91736111111</v>
      </c>
      <c r="AD343" s="2" t="s">
        <v>3283</v>
      </c>
      <c r="AE343" s="2" t="s">
        <v>3743</v>
      </c>
      <c r="AF343" s="54" t="s">
        <v>3744</v>
      </c>
    </row>
    <row r="344">
      <c r="A344" s="2">
        <v>343.0</v>
      </c>
      <c r="B344" s="2" t="s">
        <v>3267</v>
      </c>
      <c r="C344" s="2" t="s">
        <v>285</v>
      </c>
      <c r="D344" s="2">
        <v>3.0</v>
      </c>
      <c r="E344" s="2">
        <v>1.0</v>
      </c>
      <c r="F344" s="2">
        <v>2.0</v>
      </c>
      <c r="G344" s="52">
        <v>42333.325</v>
      </c>
      <c r="H344" s="2" t="s">
        <v>3291</v>
      </c>
      <c r="I344" s="2" t="s">
        <v>3269</v>
      </c>
      <c r="J344" s="2" t="s">
        <v>3292</v>
      </c>
      <c r="K344" s="2" t="e">
        <v>#N/A</v>
      </c>
      <c r="L344" s="2" t="e">
        <v>#N/A</v>
      </c>
      <c r="M344" s="2" t="e">
        <v>#N/A</v>
      </c>
      <c r="N344" s="2" t="e">
        <v>#N/A</v>
      </c>
      <c r="O344" s="2" t="e">
        <v>#N/A</v>
      </c>
      <c r="P344" s="2" t="s">
        <v>3290</v>
      </c>
      <c r="Q344" s="2" t="s">
        <v>285</v>
      </c>
      <c r="R344" s="2" t="s">
        <v>356</v>
      </c>
      <c r="S344" s="2">
        <v>94706.0</v>
      </c>
      <c r="T344" s="2" t="s">
        <v>3271</v>
      </c>
      <c r="U344" s="2" t="s">
        <v>319</v>
      </c>
      <c r="X344" s="2" t="s">
        <v>3272</v>
      </c>
      <c r="Y344" s="2" t="s">
        <v>3753</v>
      </c>
      <c r="AB344" s="2" t="s">
        <v>3290</v>
      </c>
      <c r="AC344" s="52">
        <v>42333.325</v>
      </c>
      <c r="AD344" s="2" t="s">
        <v>3292</v>
      </c>
      <c r="AE344" s="2" t="s">
        <v>3754</v>
      </c>
      <c r="AF344" s="54" t="s">
        <v>3755</v>
      </c>
    </row>
    <row r="345">
      <c r="A345" s="2">
        <v>344.0</v>
      </c>
      <c r="B345" s="2" t="s">
        <v>1547</v>
      </c>
      <c r="C345" s="2" t="s">
        <v>285</v>
      </c>
      <c r="D345" s="2">
        <v>33.0</v>
      </c>
      <c r="E345" s="2">
        <v>8.0</v>
      </c>
      <c r="F345" s="2">
        <v>25.0</v>
      </c>
      <c r="G345" s="52">
        <v>42318.4375</v>
      </c>
      <c r="H345" s="2" t="s">
        <v>1549</v>
      </c>
      <c r="I345" s="2" t="s">
        <v>1550</v>
      </c>
      <c r="J345" s="2" t="s">
        <v>1552</v>
      </c>
      <c r="K345" s="2" t="e">
        <v>#N/A</v>
      </c>
      <c r="L345" s="2" t="e">
        <v>#N/A</v>
      </c>
      <c r="M345" s="2" t="e">
        <v>#N/A</v>
      </c>
      <c r="N345" s="2" t="e">
        <v>#N/A</v>
      </c>
      <c r="O345" s="2" t="e">
        <v>#N/A</v>
      </c>
      <c r="P345" s="2" t="s">
        <v>1554</v>
      </c>
      <c r="Q345" s="2" t="s">
        <v>285</v>
      </c>
      <c r="R345" s="2" t="s">
        <v>356</v>
      </c>
      <c r="S345" s="2">
        <v>36017.0</v>
      </c>
      <c r="T345" s="2" t="s">
        <v>1555</v>
      </c>
      <c r="U345" s="2" t="s">
        <v>557</v>
      </c>
      <c r="Y345" s="2" t="s">
        <v>3757</v>
      </c>
      <c r="AB345" s="2" t="s">
        <v>1554</v>
      </c>
      <c r="AC345" s="52">
        <v>42318.4375</v>
      </c>
      <c r="AD345" s="2" t="s">
        <v>1552</v>
      </c>
      <c r="AE345" s="2" t="s">
        <v>3759</v>
      </c>
      <c r="AF345" s="54" t="s">
        <v>3760</v>
      </c>
    </row>
    <row r="346">
      <c r="A346" s="2">
        <v>345.0</v>
      </c>
      <c r="B346" s="2" t="s">
        <v>3761</v>
      </c>
      <c r="C346" s="2" t="s">
        <v>285</v>
      </c>
      <c r="D346" s="2">
        <v>7.0</v>
      </c>
      <c r="E346" s="2">
        <v>1.0</v>
      </c>
      <c r="F346" s="2">
        <v>6.0</v>
      </c>
      <c r="G346" s="52">
        <v>42319.71388888889</v>
      </c>
      <c r="H346" s="2" t="s">
        <v>3762</v>
      </c>
      <c r="I346" s="2" t="s">
        <v>3763</v>
      </c>
      <c r="J346" s="2" t="s">
        <v>3764</v>
      </c>
      <c r="K346" s="2" t="e">
        <v>#N/A</v>
      </c>
      <c r="L346" s="2" t="e">
        <v>#N/A</v>
      </c>
      <c r="M346" s="2" t="e">
        <v>#N/A</v>
      </c>
      <c r="N346" s="2" t="e">
        <v>#N/A</v>
      </c>
      <c r="O346" s="2" t="e">
        <v>#N/A</v>
      </c>
      <c r="P346" s="2" t="s">
        <v>3765</v>
      </c>
      <c r="Q346" s="2" t="s">
        <v>285</v>
      </c>
      <c r="R346" s="2" t="s">
        <v>356</v>
      </c>
      <c r="S346" s="2">
        <v>24101.0</v>
      </c>
      <c r="T346" s="2" t="s">
        <v>3766</v>
      </c>
      <c r="U346" s="2" t="s">
        <v>470</v>
      </c>
      <c r="V346" s="53">
        <v>445910.0</v>
      </c>
      <c r="W346" s="53">
        <v>391925.0</v>
      </c>
      <c r="X346" s="2" t="s">
        <v>3767</v>
      </c>
      <c r="Y346" s="2" t="s">
        <v>3768</v>
      </c>
      <c r="AB346" s="2" t="s">
        <v>3765</v>
      </c>
      <c r="AC346" s="52">
        <v>42319.71388888889</v>
      </c>
      <c r="AD346" s="2" t="s">
        <v>3764</v>
      </c>
      <c r="AE346" s="2" t="s">
        <v>3771</v>
      </c>
      <c r="AF346" s="54" t="s">
        <v>3772</v>
      </c>
    </row>
    <row r="347">
      <c r="A347" s="2">
        <v>346.0</v>
      </c>
      <c r="B347" s="2" t="s">
        <v>3777</v>
      </c>
      <c r="C347" s="2" t="s">
        <v>285</v>
      </c>
      <c r="D347" s="2">
        <v>1.0</v>
      </c>
      <c r="E347" s="2">
        <v>0.0</v>
      </c>
      <c r="F347" s="2">
        <v>1.0</v>
      </c>
      <c r="G347" s="52">
        <v>42318.50347222222</v>
      </c>
      <c r="H347" s="2" t="s">
        <v>3778</v>
      </c>
      <c r="I347" s="2" t="s">
        <v>3779</v>
      </c>
      <c r="J347" s="2" t="s">
        <v>3780</v>
      </c>
      <c r="K347" s="2" t="e">
        <v>#N/A</v>
      </c>
      <c r="L347" s="2" t="e">
        <v>#N/A</v>
      </c>
      <c r="M347" s="2" t="e">
        <v>#N/A</v>
      </c>
      <c r="N347" s="2" t="e">
        <v>#N/A</v>
      </c>
      <c r="O347" s="2" t="e">
        <v>#N/A</v>
      </c>
      <c r="P347" s="2" t="s">
        <v>3781</v>
      </c>
      <c r="Q347" s="2" t="s">
        <v>285</v>
      </c>
      <c r="R347" s="2" t="s">
        <v>356</v>
      </c>
      <c r="S347" s="2" t="s">
        <v>3782</v>
      </c>
      <c r="T347" s="2" t="s">
        <v>608</v>
      </c>
      <c r="U347" s="2" t="s">
        <v>470</v>
      </c>
      <c r="V347" s="53">
        <v>86149.0</v>
      </c>
      <c r="W347" s="53">
        <v>82647.0</v>
      </c>
      <c r="X347" s="2" t="s">
        <v>752</v>
      </c>
      <c r="Y347" s="2" t="s">
        <v>3783</v>
      </c>
      <c r="AB347" s="2" t="s">
        <v>3781</v>
      </c>
      <c r="AC347" s="52">
        <v>42318.50347222222</v>
      </c>
      <c r="AD347" s="2" t="s">
        <v>3780</v>
      </c>
      <c r="AE347" s="2" t="s">
        <v>3784</v>
      </c>
      <c r="AF347" s="54" t="s">
        <v>3785</v>
      </c>
    </row>
    <row r="348">
      <c r="A348" s="2">
        <v>347.0</v>
      </c>
      <c r="B348" s="2" t="s">
        <v>3297</v>
      </c>
      <c r="C348" s="2" t="s">
        <v>285</v>
      </c>
      <c r="D348" s="2">
        <v>7.0</v>
      </c>
      <c r="E348" s="2">
        <v>2.0</v>
      </c>
      <c r="F348" s="2">
        <v>5.0</v>
      </c>
      <c r="G348" s="52">
        <v>42327.17916666667</v>
      </c>
      <c r="H348" s="2" t="s">
        <v>3299</v>
      </c>
      <c r="I348" s="2" t="s">
        <v>3300</v>
      </c>
      <c r="J348" s="2" t="s">
        <v>3301</v>
      </c>
      <c r="K348" s="2" t="e">
        <v>#N/A</v>
      </c>
      <c r="L348" s="2" t="e">
        <v>#N/A</v>
      </c>
      <c r="M348" s="2" t="e">
        <v>#N/A</v>
      </c>
      <c r="N348" s="2" t="e">
        <v>#N/A</v>
      </c>
      <c r="O348" s="2" t="e">
        <v>#N/A</v>
      </c>
      <c r="P348" s="2" t="s">
        <v>3296</v>
      </c>
      <c r="Q348" s="2" t="s">
        <v>285</v>
      </c>
      <c r="R348" s="2" t="s">
        <v>285</v>
      </c>
      <c r="S348" s="2">
        <v>94104.0</v>
      </c>
      <c r="T348" s="2" t="s">
        <v>3077</v>
      </c>
      <c r="U348" s="2" t="s">
        <v>319</v>
      </c>
      <c r="V348" s="53">
        <v>4.2818802E7</v>
      </c>
      <c r="W348" s="53">
        <v>4.0743452E7</v>
      </c>
      <c r="X348" s="2" t="s">
        <v>3303</v>
      </c>
      <c r="Y348" s="2" t="s">
        <v>3795</v>
      </c>
      <c r="AB348" s="2" t="s">
        <v>3296</v>
      </c>
      <c r="AC348" s="52">
        <v>42327.17916666667</v>
      </c>
      <c r="AD348" s="2" t="s">
        <v>3301</v>
      </c>
      <c r="AE348" s="2" t="s">
        <v>3798</v>
      </c>
      <c r="AF348" s="54" t="s">
        <v>3801</v>
      </c>
    </row>
    <row r="349">
      <c r="A349" s="2">
        <v>348.0</v>
      </c>
      <c r="B349" s="2" t="s">
        <v>3804</v>
      </c>
      <c r="C349" s="2" t="s">
        <v>285</v>
      </c>
      <c r="D349" s="2">
        <v>28.0</v>
      </c>
      <c r="E349" s="2">
        <v>20.0</v>
      </c>
      <c r="F349" s="2">
        <v>8.0</v>
      </c>
      <c r="G349" s="52">
        <v>42325.9125</v>
      </c>
      <c r="H349" s="2" t="s">
        <v>3805</v>
      </c>
      <c r="I349" s="2" t="s">
        <v>3806</v>
      </c>
      <c r="J349" s="2" t="s">
        <v>3807</v>
      </c>
      <c r="K349" s="2" t="e">
        <v>#N/A</v>
      </c>
      <c r="L349" s="2" t="e">
        <v>#N/A</v>
      </c>
      <c r="M349" s="2" t="e">
        <v>#N/A</v>
      </c>
      <c r="N349" s="2" t="e">
        <v>#N/A</v>
      </c>
      <c r="O349" s="2" t="e">
        <v>#N/A</v>
      </c>
      <c r="P349" s="2" t="s">
        <v>3808</v>
      </c>
      <c r="Q349" s="2" t="s">
        <v>285</v>
      </c>
      <c r="R349" s="2" t="s">
        <v>285</v>
      </c>
      <c r="S349" s="2">
        <v>11221.0</v>
      </c>
      <c r="T349" s="2" t="s">
        <v>2344</v>
      </c>
      <c r="U349" s="2" t="s">
        <v>576</v>
      </c>
      <c r="X349" s="2" t="s">
        <v>3809</v>
      </c>
      <c r="Y349" s="2" t="s">
        <v>3811</v>
      </c>
      <c r="AB349" s="2" t="s">
        <v>3808</v>
      </c>
      <c r="AC349" s="52">
        <v>42325.9125</v>
      </c>
      <c r="AD349" s="2" t="s">
        <v>3807</v>
      </c>
      <c r="AE349" s="2" t="s">
        <v>3812</v>
      </c>
      <c r="AF349" s="54" t="s">
        <v>3813</v>
      </c>
    </row>
    <row r="350">
      <c r="A350" s="2">
        <v>349.0</v>
      </c>
      <c r="B350" s="2" t="s">
        <v>3814</v>
      </c>
      <c r="C350" s="2" t="s">
        <v>285</v>
      </c>
      <c r="D350" s="2">
        <v>14.0</v>
      </c>
      <c r="E350" s="2">
        <v>2.0</v>
      </c>
      <c r="F350" s="2">
        <v>12.0</v>
      </c>
      <c r="G350" s="52">
        <v>42310.44861111111</v>
      </c>
      <c r="H350" s="2" t="s">
        <v>3815</v>
      </c>
      <c r="I350" s="2" t="s">
        <v>3816</v>
      </c>
      <c r="J350" s="2" t="s">
        <v>3817</v>
      </c>
      <c r="K350" s="2" t="e">
        <v>#N/A</v>
      </c>
      <c r="L350" s="2" t="e">
        <v>#N/A</v>
      </c>
      <c r="M350" s="2" t="e">
        <v>#N/A</v>
      </c>
      <c r="N350" s="2" t="e">
        <v>#N/A</v>
      </c>
      <c r="O350" s="2" t="e">
        <v>#N/A</v>
      </c>
      <c r="P350" s="2" t="s">
        <v>3818</v>
      </c>
      <c r="Q350" s="2" t="s">
        <v>285</v>
      </c>
      <c r="R350" s="2" t="s">
        <v>285</v>
      </c>
      <c r="S350" s="2">
        <v>98260.0</v>
      </c>
      <c r="T350" s="2" t="s">
        <v>3819</v>
      </c>
      <c r="U350" s="2" t="s">
        <v>291</v>
      </c>
      <c r="V350" s="53">
        <v>173219.0</v>
      </c>
      <c r="W350" s="53">
        <v>181611.0</v>
      </c>
      <c r="X350" s="2" t="s">
        <v>3822</v>
      </c>
      <c r="Y350" s="2" t="s">
        <v>3824</v>
      </c>
      <c r="AB350" s="2" t="s">
        <v>3818</v>
      </c>
      <c r="AC350" s="52">
        <v>42310.44861111111</v>
      </c>
      <c r="AD350" s="2" t="s">
        <v>3817</v>
      </c>
      <c r="AE350" s="2" t="s">
        <v>3827</v>
      </c>
      <c r="AF350" s="54" t="s">
        <v>3828</v>
      </c>
    </row>
    <row r="351">
      <c r="A351" s="2">
        <v>350.0</v>
      </c>
      <c r="B351" s="2" t="s">
        <v>3830</v>
      </c>
      <c r="C351" s="2" t="s">
        <v>285</v>
      </c>
      <c r="D351" s="2">
        <v>20.0</v>
      </c>
      <c r="E351" s="2">
        <v>2.0</v>
      </c>
      <c r="F351" s="2">
        <v>18.0</v>
      </c>
      <c r="G351" s="52">
        <v>42326.080555555556</v>
      </c>
      <c r="H351" s="2" t="s">
        <v>3831</v>
      </c>
      <c r="I351" s="2" t="s">
        <v>3832</v>
      </c>
      <c r="J351" s="2" t="s">
        <v>3833</v>
      </c>
      <c r="K351" s="2" t="e">
        <v>#N/A</v>
      </c>
      <c r="L351" s="2" t="e">
        <v>#N/A</v>
      </c>
      <c r="M351" s="2" t="e">
        <v>#N/A</v>
      </c>
      <c r="N351" s="2" t="e">
        <v>#N/A</v>
      </c>
      <c r="O351" s="2" t="e">
        <v>#N/A</v>
      </c>
      <c r="P351" s="2" t="s">
        <v>3834</v>
      </c>
      <c r="Q351" s="2" t="s">
        <v>285</v>
      </c>
      <c r="R351" s="2" t="s">
        <v>356</v>
      </c>
      <c r="S351" s="2">
        <v>23509.0</v>
      </c>
      <c r="T351" s="2" t="s">
        <v>3836</v>
      </c>
      <c r="U351" s="2" t="s">
        <v>470</v>
      </c>
      <c r="X351" s="2" t="s">
        <v>3837</v>
      </c>
      <c r="Y351" s="2" t="s">
        <v>3838</v>
      </c>
      <c r="AB351" s="2" t="s">
        <v>3834</v>
      </c>
      <c r="AC351" s="52">
        <v>42326.080555555556</v>
      </c>
      <c r="AD351" s="2" t="s">
        <v>3833</v>
      </c>
      <c r="AE351" s="2" t="s">
        <v>3839</v>
      </c>
      <c r="AF351" s="54" t="s">
        <v>3840</v>
      </c>
    </row>
    <row r="352">
      <c r="A352" s="2">
        <v>351.0</v>
      </c>
      <c r="B352" s="2" t="s">
        <v>3830</v>
      </c>
      <c r="C352" s="2" t="s">
        <v>285</v>
      </c>
      <c r="D352" s="2">
        <v>13.0</v>
      </c>
      <c r="E352" s="2">
        <v>3.0</v>
      </c>
      <c r="F352" s="2">
        <v>10.0</v>
      </c>
      <c r="G352" s="52">
        <v>42332.05625</v>
      </c>
      <c r="H352" s="2" t="s">
        <v>3841</v>
      </c>
      <c r="I352" s="2" t="s">
        <v>3832</v>
      </c>
      <c r="J352" s="2" t="s">
        <v>3833</v>
      </c>
      <c r="K352" s="2" t="e">
        <v>#N/A</v>
      </c>
      <c r="L352" s="2" t="e">
        <v>#N/A</v>
      </c>
      <c r="M352" s="2" t="e">
        <v>#N/A</v>
      </c>
      <c r="N352" s="2" t="e">
        <v>#N/A</v>
      </c>
      <c r="O352" s="2" t="e">
        <v>#N/A</v>
      </c>
      <c r="P352" s="2" t="s">
        <v>3834</v>
      </c>
      <c r="Q352" s="2" t="s">
        <v>285</v>
      </c>
      <c r="R352" s="2" t="s">
        <v>285</v>
      </c>
      <c r="S352" s="2">
        <v>23509.0</v>
      </c>
      <c r="T352" s="2" t="s">
        <v>3836</v>
      </c>
      <c r="U352" s="2" t="s">
        <v>470</v>
      </c>
      <c r="X352" s="2" t="s">
        <v>3837</v>
      </c>
      <c r="Y352" s="2" t="s">
        <v>3843</v>
      </c>
      <c r="AB352" s="2" t="s">
        <v>3834</v>
      </c>
      <c r="AC352" s="52">
        <v>42332.05625</v>
      </c>
      <c r="AD352" s="2" t="s">
        <v>3833</v>
      </c>
      <c r="AE352" s="2" t="s">
        <v>3839</v>
      </c>
      <c r="AF352" s="54" t="s">
        <v>3844</v>
      </c>
    </row>
    <row r="353">
      <c r="A353" s="2">
        <v>352.0</v>
      </c>
      <c r="B353" s="2" t="s">
        <v>3845</v>
      </c>
      <c r="C353" s="2" t="s">
        <v>285</v>
      </c>
      <c r="D353" s="2">
        <v>118.0</v>
      </c>
      <c r="E353" s="2">
        <v>39.0</v>
      </c>
      <c r="F353" s="2">
        <v>79.0</v>
      </c>
      <c r="G353" s="52">
        <v>42311.459027777775</v>
      </c>
      <c r="H353" s="2" t="s">
        <v>3846</v>
      </c>
      <c r="I353" s="2" t="s">
        <v>3847</v>
      </c>
      <c r="J353" s="2" t="s">
        <v>3848</v>
      </c>
      <c r="K353" s="2" t="e">
        <v>#N/A</v>
      </c>
      <c r="L353" s="2" t="e">
        <v>#N/A</v>
      </c>
      <c r="M353" s="2" t="e">
        <v>#N/A</v>
      </c>
      <c r="N353" s="2" t="e">
        <v>#N/A</v>
      </c>
      <c r="O353" s="2" t="e">
        <v>#N/A</v>
      </c>
      <c r="P353" s="2" t="s">
        <v>3850</v>
      </c>
      <c r="Q353" s="2" t="s">
        <v>285</v>
      </c>
      <c r="R353" s="2" t="s">
        <v>285</v>
      </c>
      <c r="S353" s="2">
        <v>2893.0</v>
      </c>
      <c r="T353" s="2" t="s">
        <v>3851</v>
      </c>
      <c r="U353" s="2" t="s">
        <v>2225</v>
      </c>
      <c r="X353" s="2" t="s">
        <v>3852</v>
      </c>
      <c r="Y353" s="2" t="s">
        <v>3853</v>
      </c>
      <c r="AB353" s="2" t="s">
        <v>3850</v>
      </c>
      <c r="AC353" s="52">
        <v>42311.459027777775</v>
      </c>
      <c r="AD353" s="2" t="s">
        <v>3848</v>
      </c>
      <c r="AE353" s="2" t="s">
        <v>3854</v>
      </c>
      <c r="AF353" s="54" t="s">
        <v>3855</v>
      </c>
    </row>
    <row r="354">
      <c r="A354" s="2">
        <v>353.0</v>
      </c>
      <c r="B354" s="2" t="s">
        <v>3856</v>
      </c>
      <c r="C354" s="2" t="s">
        <v>285</v>
      </c>
      <c r="D354" s="2">
        <v>15.0</v>
      </c>
      <c r="E354" s="2">
        <v>2.0</v>
      </c>
      <c r="F354" s="2">
        <v>13.0</v>
      </c>
      <c r="G354" s="52">
        <v>42317.59652777778</v>
      </c>
      <c r="H354" s="2" t="s">
        <v>3857</v>
      </c>
      <c r="I354" s="2" t="s">
        <v>3858</v>
      </c>
      <c r="J354" s="2" t="s">
        <v>3859</v>
      </c>
      <c r="K354" s="2" t="e">
        <v>#N/A</v>
      </c>
      <c r="L354" s="2" t="e">
        <v>#N/A</v>
      </c>
      <c r="M354" s="2" t="e">
        <v>#N/A</v>
      </c>
      <c r="N354" s="2" t="e">
        <v>#N/A</v>
      </c>
      <c r="O354" s="2" t="e">
        <v>#N/A</v>
      </c>
      <c r="P354" s="2" t="s">
        <v>3861</v>
      </c>
      <c r="Q354" s="2" t="s">
        <v>285</v>
      </c>
      <c r="R354" s="2" t="s">
        <v>285</v>
      </c>
      <c r="S354" s="2">
        <v>84111.0</v>
      </c>
      <c r="T354" s="2" t="s">
        <v>3862</v>
      </c>
      <c r="U354" s="2" t="s">
        <v>3668</v>
      </c>
      <c r="V354" s="53">
        <v>2707670.0</v>
      </c>
      <c r="W354" s="53">
        <v>2663307.0</v>
      </c>
      <c r="X354" s="2" t="s">
        <v>986</v>
      </c>
      <c r="Y354" s="2" t="s">
        <v>3863</v>
      </c>
      <c r="AB354" s="2" t="s">
        <v>3861</v>
      </c>
      <c r="AC354" s="52">
        <v>42317.59652777778</v>
      </c>
      <c r="AD354" s="2" t="s">
        <v>3859</v>
      </c>
      <c r="AE354" s="2" t="s">
        <v>3864</v>
      </c>
      <c r="AF354" s="54" t="s">
        <v>3865</v>
      </c>
    </row>
    <row r="355">
      <c r="A355" s="2">
        <v>354.0</v>
      </c>
      <c r="B355" s="2" t="s">
        <v>3866</v>
      </c>
      <c r="C355" s="2" t="s">
        <v>285</v>
      </c>
      <c r="D355" s="2">
        <v>21.0</v>
      </c>
      <c r="E355" s="2">
        <v>2.0</v>
      </c>
      <c r="F355" s="2">
        <v>19.0</v>
      </c>
      <c r="G355" s="52">
        <v>42331.330555555556</v>
      </c>
      <c r="H355" s="2" t="s">
        <v>3867</v>
      </c>
      <c r="I355" s="2" t="s">
        <v>3868</v>
      </c>
      <c r="J355" s="2" t="s">
        <v>3869</v>
      </c>
      <c r="K355" s="2" t="e">
        <v>#N/A</v>
      </c>
      <c r="L355" s="2" t="e">
        <v>#N/A</v>
      </c>
      <c r="M355" s="2" t="e">
        <v>#N/A</v>
      </c>
      <c r="N355" s="2" t="e">
        <v>#N/A</v>
      </c>
      <c r="O355" s="2" t="e">
        <v>#N/A</v>
      </c>
      <c r="P355" s="2" t="s">
        <v>3870</v>
      </c>
      <c r="Q355" s="2" t="s">
        <v>285</v>
      </c>
      <c r="R355" s="2" t="s">
        <v>285</v>
      </c>
      <c r="S355" s="2">
        <v>28607.0</v>
      </c>
      <c r="T355" s="2" t="s">
        <v>3872</v>
      </c>
      <c r="U355" s="2" t="s">
        <v>774</v>
      </c>
      <c r="V355" s="53">
        <v>4.60090492E8</v>
      </c>
      <c r="W355" s="53">
        <v>4.02039746E8</v>
      </c>
      <c r="X355" s="2" t="s">
        <v>3873</v>
      </c>
      <c r="Y355" s="2" t="s">
        <v>3874</v>
      </c>
      <c r="AB355" s="2" t="s">
        <v>3870</v>
      </c>
      <c r="AC355" s="52">
        <v>42331.330555555556</v>
      </c>
      <c r="AD355" s="2" t="s">
        <v>3869</v>
      </c>
      <c r="AE355" s="2" t="s">
        <v>3875</v>
      </c>
      <c r="AF355" s="54" t="s">
        <v>3876</v>
      </c>
    </row>
    <row r="356">
      <c r="A356" s="2">
        <v>355.0</v>
      </c>
      <c r="B356" s="2" t="s">
        <v>3877</v>
      </c>
      <c r="C356" s="2" t="s">
        <v>285</v>
      </c>
      <c r="D356" s="2">
        <v>4.0</v>
      </c>
      <c r="E356" s="2">
        <v>1.0</v>
      </c>
      <c r="F356" s="2">
        <v>3.0</v>
      </c>
      <c r="G356" s="52">
        <v>42327.37222222222</v>
      </c>
      <c r="H356" s="2" t="s">
        <v>3878</v>
      </c>
      <c r="I356" s="2" t="s">
        <v>3879</v>
      </c>
      <c r="J356" s="2" t="s">
        <v>3880</v>
      </c>
      <c r="K356" s="2" t="e">
        <v>#N/A</v>
      </c>
      <c r="L356" s="2" t="e">
        <v>#N/A</v>
      </c>
      <c r="M356" s="2" t="e">
        <v>#N/A</v>
      </c>
      <c r="N356" s="2" t="e">
        <v>#N/A</v>
      </c>
      <c r="O356" s="2" t="e">
        <v>#N/A</v>
      </c>
      <c r="P356" s="2" t="s">
        <v>3881</v>
      </c>
      <c r="Q356" s="2" t="s">
        <v>285</v>
      </c>
      <c r="R356" s="2" t="s">
        <v>285</v>
      </c>
      <c r="S356" s="2">
        <v>78283.0</v>
      </c>
      <c r="T356" s="2" t="s">
        <v>3884</v>
      </c>
      <c r="U356" s="2" t="s">
        <v>667</v>
      </c>
      <c r="V356" s="53">
        <v>1829780.0</v>
      </c>
      <c r="W356" s="53">
        <v>1877644.0</v>
      </c>
      <c r="X356" s="2" t="s">
        <v>1461</v>
      </c>
      <c r="Y356" s="2" t="s">
        <v>3889</v>
      </c>
      <c r="AB356" s="2" t="s">
        <v>3881</v>
      </c>
      <c r="AC356" s="52">
        <v>42327.37222222222</v>
      </c>
      <c r="AD356" s="2" t="s">
        <v>3880</v>
      </c>
      <c r="AE356" s="2" t="s">
        <v>3891</v>
      </c>
      <c r="AF356" s="54" t="s">
        <v>3892</v>
      </c>
    </row>
    <row r="357">
      <c r="A357" s="2">
        <v>356.0</v>
      </c>
      <c r="B357" s="2" t="s">
        <v>3877</v>
      </c>
      <c r="C357" s="2" t="s">
        <v>285</v>
      </c>
      <c r="D357" s="2">
        <v>11.0</v>
      </c>
      <c r="E357" s="2">
        <v>1.0</v>
      </c>
      <c r="F357" s="2">
        <v>10.0</v>
      </c>
      <c r="G357" s="52">
        <v>42331.404861111114</v>
      </c>
      <c r="H357" s="2" t="s">
        <v>3893</v>
      </c>
      <c r="I357" s="2" t="s">
        <v>3879</v>
      </c>
      <c r="J357" s="2" t="s">
        <v>3894</v>
      </c>
      <c r="K357" s="2" t="e">
        <v>#N/A</v>
      </c>
      <c r="L357" s="2" t="e">
        <v>#N/A</v>
      </c>
      <c r="M357" s="2" t="e">
        <v>#N/A</v>
      </c>
      <c r="N357" s="2" t="e">
        <v>#N/A</v>
      </c>
      <c r="O357" s="2" t="e">
        <v>#N/A</v>
      </c>
      <c r="P357" s="2" t="s">
        <v>3895</v>
      </c>
      <c r="Q357" s="2" t="s">
        <v>285</v>
      </c>
      <c r="R357" s="2" t="s">
        <v>356</v>
      </c>
      <c r="S357" s="2">
        <v>78283.0</v>
      </c>
      <c r="T357" s="2" t="s">
        <v>3884</v>
      </c>
      <c r="U357" s="2" t="s">
        <v>667</v>
      </c>
      <c r="V357" s="53">
        <v>1829780.0</v>
      </c>
      <c r="W357" s="53">
        <v>1877644.0</v>
      </c>
      <c r="X357" s="2" t="s">
        <v>1461</v>
      </c>
      <c r="Y357" s="2" t="s">
        <v>3896</v>
      </c>
      <c r="AB357" s="2" t="s">
        <v>3895</v>
      </c>
      <c r="AC357" s="52">
        <v>42331.404861111114</v>
      </c>
      <c r="AD357" s="2" t="s">
        <v>3894</v>
      </c>
      <c r="AE357" s="2" t="s">
        <v>3897</v>
      </c>
      <c r="AF357" s="54" t="s">
        <v>3898</v>
      </c>
    </row>
    <row r="358">
      <c r="A358" s="2">
        <v>357.0</v>
      </c>
      <c r="B358" s="2" t="s">
        <v>3883</v>
      </c>
      <c r="C358" s="2" t="s">
        <v>285</v>
      </c>
      <c r="D358" s="2">
        <v>141.0</v>
      </c>
      <c r="E358" s="2">
        <v>19.0</v>
      </c>
      <c r="F358" s="2">
        <v>122.0</v>
      </c>
      <c r="G358" s="52">
        <v>42326.76111111111</v>
      </c>
      <c r="H358" s="2" t="s">
        <v>3885</v>
      </c>
      <c r="I358" s="2" t="s">
        <v>3886</v>
      </c>
      <c r="J358" s="2" t="s">
        <v>3887</v>
      </c>
      <c r="K358" s="2" t="e">
        <v>#N/A</v>
      </c>
      <c r="L358" s="2" t="e">
        <v>#N/A</v>
      </c>
      <c r="M358" s="2" t="e">
        <v>#N/A</v>
      </c>
      <c r="N358" s="2" t="e">
        <v>#N/A</v>
      </c>
      <c r="O358" s="2" t="e">
        <v>#N/A</v>
      </c>
      <c r="P358" s="2" t="s">
        <v>3882</v>
      </c>
      <c r="Q358" s="2" t="s">
        <v>285</v>
      </c>
      <c r="R358" s="2" t="s">
        <v>285</v>
      </c>
      <c r="S358" s="2">
        <v>6470.0</v>
      </c>
      <c r="T358" s="2" t="s">
        <v>3888</v>
      </c>
      <c r="U358" s="2" t="s">
        <v>2375</v>
      </c>
      <c r="V358" s="53">
        <v>2146192.0</v>
      </c>
      <c r="W358" s="53">
        <v>2394133.0</v>
      </c>
      <c r="X358" s="2" t="s">
        <v>3890</v>
      </c>
      <c r="Y358" s="2" t="s">
        <v>3907</v>
      </c>
      <c r="AB358" s="2" t="s">
        <v>3882</v>
      </c>
      <c r="AC358" s="52">
        <v>42326.76111111111</v>
      </c>
      <c r="AD358" s="2" t="s">
        <v>3887</v>
      </c>
      <c r="AE358" s="2" t="s">
        <v>3908</v>
      </c>
      <c r="AF358" s="54" t="s">
        <v>3909</v>
      </c>
    </row>
    <row r="359">
      <c r="A359" s="2">
        <v>358.0</v>
      </c>
      <c r="B359" s="2" t="s">
        <v>3911</v>
      </c>
      <c r="C359" s="2" t="s">
        <v>285</v>
      </c>
      <c r="D359" s="2">
        <v>108.0</v>
      </c>
      <c r="E359" s="2">
        <v>30.0</v>
      </c>
      <c r="F359" s="2">
        <v>78.0</v>
      </c>
      <c r="G359" s="52">
        <v>42330.54722222222</v>
      </c>
      <c r="H359" s="2" t="s">
        <v>3914</v>
      </c>
      <c r="I359" s="2" t="s">
        <v>3915</v>
      </c>
      <c r="J359" s="2" t="s">
        <v>3916</v>
      </c>
      <c r="K359" s="2" t="e">
        <v>#N/A</v>
      </c>
      <c r="L359" s="2" t="e">
        <v>#N/A</v>
      </c>
      <c r="M359" s="2" t="e">
        <v>#N/A</v>
      </c>
      <c r="N359" s="2" t="e">
        <v>#N/A</v>
      </c>
      <c r="O359" s="2" t="e">
        <v>#N/A</v>
      </c>
      <c r="P359" s="2" t="s">
        <v>3920</v>
      </c>
      <c r="Q359" s="2" t="s">
        <v>285</v>
      </c>
      <c r="R359" s="2" t="s">
        <v>285</v>
      </c>
      <c r="S359" s="2">
        <v>20011.0</v>
      </c>
      <c r="T359" s="2" t="s">
        <v>491</v>
      </c>
      <c r="U359" s="2" t="s">
        <v>597</v>
      </c>
      <c r="X359" s="2" t="s">
        <v>3922</v>
      </c>
      <c r="Y359" s="2" t="s">
        <v>3923</v>
      </c>
      <c r="AB359" s="2" t="s">
        <v>3920</v>
      </c>
      <c r="AC359" s="52">
        <v>42330.54722222222</v>
      </c>
      <c r="AD359" s="2" t="s">
        <v>3916</v>
      </c>
      <c r="AE359" s="2" t="s">
        <v>3924</v>
      </c>
      <c r="AF359" s="54" t="s">
        <v>3926</v>
      </c>
    </row>
    <row r="360">
      <c r="A360" s="2">
        <v>359.0</v>
      </c>
      <c r="B360" s="2" t="s">
        <v>3929</v>
      </c>
      <c r="C360" s="2" t="s">
        <v>285</v>
      </c>
      <c r="D360" s="2">
        <v>7.0</v>
      </c>
      <c r="E360" s="2">
        <v>1.0</v>
      </c>
      <c r="F360" s="2">
        <v>6.0</v>
      </c>
      <c r="G360" s="52">
        <v>42331.145833333336</v>
      </c>
      <c r="H360" s="2" t="s">
        <v>3932</v>
      </c>
      <c r="I360" s="2" t="s">
        <v>3934</v>
      </c>
      <c r="J360" s="2" t="s">
        <v>3936</v>
      </c>
      <c r="K360" s="2" t="e">
        <v>#N/A</v>
      </c>
      <c r="L360" s="2" t="e">
        <v>#N/A</v>
      </c>
      <c r="M360" s="2" t="e">
        <v>#N/A</v>
      </c>
      <c r="N360" s="2" t="e">
        <v>#N/A</v>
      </c>
      <c r="O360" s="2" t="e">
        <v>#N/A</v>
      </c>
      <c r="P360" s="2" t="s">
        <v>3937</v>
      </c>
      <c r="Q360" s="2" t="s">
        <v>285</v>
      </c>
      <c r="R360" s="2" t="s">
        <v>285</v>
      </c>
      <c r="S360" s="2">
        <v>3833.0</v>
      </c>
      <c r="T360" s="2" t="s">
        <v>3938</v>
      </c>
      <c r="U360" s="2" t="s">
        <v>1460</v>
      </c>
      <c r="V360" s="53">
        <v>409458.0</v>
      </c>
      <c r="W360" s="53">
        <v>484431.0</v>
      </c>
      <c r="X360" s="2" t="s">
        <v>3939</v>
      </c>
      <c r="Y360" s="2" t="s">
        <v>3940</v>
      </c>
      <c r="AB360" s="2" t="s">
        <v>3937</v>
      </c>
      <c r="AC360" s="52">
        <v>42331.145833333336</v>
      </c>
      <c r="AD360" s="2" t="s">
        <v>3936</v>
      </c>
      <c r="AE360" s="2" t="s">
        <v>3944</v>
      </c>
      <c r="AF360" s="54" t="s">
        <v>3945</v>
      </c>
    </row>
    <row r="361">
      <c r="A361" s="2">
        <v>360.0</v>
      </c>
      <c r="B361" s="2" t="s">
        <v>3950</v>
      </c>
      <c r="C361" s="2" t="s">
        <v>285</v>
      </c>
      <c r="D361" s="2">
        <v>4.0</v>
      </c>
      <c r="E361" s="2">
        <v>2.0</v>
      </c>
      <c r="F361" s="2">
        <v>2.0</v>
      </c>
      <c r="G361" s="52">
        <v>42313.63958333333</v>
      </c>
      <c r="H361" s="2" t="s">
        <v>3951</v>
      </c>
      <c r="I361" s="2" t="s">
        <v>3952</v>
      </c>
      <c r="J361" s="2" t="s">
        <v>3953</v>
      </c>
      <c r="K361" s="2" t="e">
        <v>#N/A</v>
      </c>
      <c r="L361" s="2" t="e">
        <v>#N/A</v>
      </c>
      <c r="M361" s="2" t="e">
        <v>#N/A</v>
      </c>
      <c r="N361" s="2" t="e">
        <v>#N/A</v>
      </c>
      <c r="O361" s="2" t="e">
        <v>#N/A</v>
      </c>
      <c r="P361" s="2" t="s">
        <v>3954</v>
      </c>
      <c r="Q361" s="2" t="s">
        <v>285</v>
      </c>
      <c r="R361" s="2" t="s">
        <v>356</v>
      </c>
      <c r="S361" s="2">
        <v>98108.0</v>
      </c>
      <c r="T361" s="2" t="s">
        <v>1734</v>
      </c>
      <c r="U361" s="2" t="s">
        <v>291</v>
      </c>
      <c r="X361" s="2" t="s">
        <v>3957</v>
      </c>
      <c r="Y361" s="2" t="s">
        <v>3959</v>
      </c>
      <c r="AB361" s="2" t="s">
        <v>3954</v>
      </c>
      <c r="AC361" s="52">
        <v>42313.63958333333</v>
      </c>
      <c r="AD361" s="2" t="s">
        <v>3953</v>
      </c>
      <c r="AE361" s="2" t="s">
        <v>3961</v>
      </c>
      <c r="AF361" s="54" t="s">
        <v>3962</v>
      </c>
    </row>
    <row r="362">
      <c r="A362" s="2">
        <v>361.0</v>
      </c>
      <c r="B362" s="2" t="s">
        <v>3950</v>
      </c>
      <c r="C362" s="2" t="s">
        <v>285</v>
      </c>
      <c r="D362" s="2">
        <v>14.0</v>
      </c>
      <c r="E362" s="2">
        <v>3.0</v>
      </c>
      <c r="F362" s="2">
        <v>11.0</v>
      </c>
      <c r="G362" s="52">
        <v>42313.65833333333</v>
      </c>
      <c r="H362" s="2" t="s">
        <v>3964</v>
      </c>
      <c r="I362" s="2" t="s">
        <v>3952</v>
      </c>
      <c r="J362" s="2" t="s">
        <v>3965</v>
      </c>
      <c r="K362" s="2" t="e">
        <v>#N/A</v>
      </c>
      <c r="L362" s="2" t="e">
        <v>#N/A</v>
      </c>
      <c r="M362" s="2" t="e">
        <v>#N/A</v>
      </c>
      <c r="N362" s="2" t="e">
        <v>#N/A</v>
      </c>
      <c r="O362" s="2" t="e">
        <v>#N/A</v>
      </c>
      <c r="P362" s="2" t="s">
        <v>3968</v>
      </c>
      <c r="Q362" s="2" t="s">
        <v>285</v>
      </c>
      <c r="R362" s="2" t="s">
        <v>356</v>
      </c>
      <c r="S362" s="2">
        <v>98108.0</v>
      </c>
      <c r="T362" s="2" t="s">
        <v>1734</v>
      </c>
      <c r="U362" s="2" t="s">
        <v>291</v>
      </c>
      <c r="X362" s="2" t="s">
        <v>3957</v>
      </c>
      <c r="Y362" s="2" t="s">
        <v>3973</v>
      </c>
      <c r="AB362" s="2" t="s">
        <v>3968</v>
      </c>
      <c r="AC362" s="52">
        <v>42313.65833333333</v>
      </c>
      <c r="AD362" s="2" t="s">
        <v>3965</v>
      </c>
      <c r="AE362" s="2" t="s">
        <v>3975</v>
      </c>
      <c r="AF362" s="54" t="s">
        <v>3976</v>
      </c>
    </row>
    <row r="363">
      <c r="A363" s="2">
        <v>362.0</v>
      </c>
      <c r="B363" s="2" t="s">
        <v>3980</v>
      </c>
      <c r="C363" s="2" t="s">
        <v>285</v>
      </c>
      <c r="D363" s="2">
        <v>16.0</v>
      </c>
      <c r="E363" s="2">
        <v>2.0</v>
      </c>
      <c r="F363" s="2">
        <v>14.0</v>
      </c>
      <c r="G363" s="52">
        <v>42330.49236111111</v>
      </c>
      <c r="H363" s="2" t="s">
        <v>3984</v>
      </c>
      <c r="I363" s="2" t="s">
        <v>3986</v>
      </c>
      <c r="J363" s="2" t="s">
        <v>3987</v>
      </c>
      <c r="K363" s="2" t="e">
        <v>#N/A</v>
      </c>
      <c r="L363" s="2" t="e">
        <v>#N/A</v>
      </c>
      <c r="M363" s="2" t="e">
        <v>#N/A</v>
      </c>
      <c r="N363" s="2" t="e">
        <v>#N/A</v>
      </c>
      <c r="O363" s="2" t="e">
        <v>#N/A</v>
      </c>
      <c r="P363" s="2" t="s">
        <v>3989</v>
      </c>
      <c r="Q363" s="2" t="s">
        <v>285</v>
      </c>
      <c r="R363" s="2" t="s">
        <v>285</v>
      </c>
      <c r="S363" s="2">
        <v>98104.0</v>
      </c>
      <c r="T363" s="2" t="s">
        <v>1734</v>
      </c>
      <c r="U363" s="2" t="s">
        <v>291</v>
      </c>
      <c r="V363" s="53">
        <v>2815894.0</v>
      </c>
      <c r="W363" s="53">
        <v>1682639.0</v>
      </c>
      <c r="X363" s="2" t="s">
        <v>3991</v>
      </c>
      <c r="Y363" s="2" t="s">
        <v>3992</v>
      </c>
      <c r="AB363" s="2" t="s">
        <v>3989</v>
      </c>
      <c r="AC363" s="52">
        <v>42330.49236111111</v>
      </c>
      <c r="AD363" s="2" t="s">
        <v>3987</v>
      </c>
      <c r="AE363" s="2" t="s">
        <v>3997</v>
      </c>
      <c r="AF363" s="54" t="s">
        <v>3999</v>
      </c>
    </row>
    <row r="364">
      <c r="A364" s="2">
        <v>363.0</v>
      </c>
      <c r="B364" s="2" t="s">
        <v>4002</v>
      </c>
      <c r="C364" s="2" t="s">
        <v>285</v>
      </c>
      <c r="D364" s="2">
        <v>8.0</v>
      </c>
      <c r="E364" s="2">
        <v>2.0</v>
      </c>
      <c r="F364" s="2">
        <v>6.0</v>
      </c>
      <c r="G364" s="52">
        <v>42311.29583333333</v>
      </c>
      <c r="H364" s="2" t="s">
        <v>4003</v>
      </c>
      <c r="I364" s="2" t="s">
        <v>4004</v>
      </c>
      <c r="J364" s="2" t="s">
        <v>4005</v>
      </c>
      <c r="K364" s="2" t="e">
        <v>#N/A</v>
      </c>
      <c r="L364" s="2" t="e">
        <v>#N/A</v>
      </c>
      <c r="M364" s="2" t="e">
        <v>#N/A</v>
      </c>
      <c r="N364" s="2" t="e">
        <v>#N/A</v>
      </c>
      <c r="O364" s="2" t="e">
        <v>#N/A</v>
      </c>
      <c r="P364" s="2" t="s">
        <v>4006</v>
      </c>
      <c r="Q364" s="2" t="s">
        <v>285</v>
      </c>
      <c r="R364" s="2" t="s">
        <v>356</v>
      </c>
      <c r="S364" s="2">
        <v>45401.0</v>
      </c>
      <c r="T364" s="2" t="s">
        <v>4007</v>
      </c>
      <c r="U364" s="2" t="s">
        <v>1290</v>
      </c>
      <c r="V364" s="53">
        <v>533300.0</v>
      </c>
      <c r="W364" s="53">
        <v>393701.0</v>
      </c>
      <c r="X364" s="2" t="s">
        <v>1756</v>
      </c>
      <c r="Y364" s="2" t="s">
        <v>4008</v>
      </c>
      <c r="AB364" s="2" t="s">
        <v>4006</v>
      </c>
      <c r="AC364" s="52">
        <v>42311.29583333333</v>
      </c>
      <c r="AD364" s="2" t="s">
        <v>4005</v>
      </c>
      <c r="AE364" s="2" t="s">
        <v>4010</v>
      </c>
      <c r="AF364" s="54" t="s">
        <v>4011</v>
      </c>
    </row>
    <row r="365">
      <c r="A365" s="2">
        <v>364.0</v>
      </c>
      <c r="B365" s="2" t="s">
        <v>3310</v>
      </c>
      <c r="C365" s="2" t="s">
        <v>285</v>
      </c>
      <c r="D365" s="2">
        <v>3.0</v>
      </c>
      <c r="E365" s="2">
        <v>0.0</v>
      </c>
      <c r="F365" s="2">
        <v>3.0</v>
      </c>
      <c r="G365" s="52">
        <v>42319.57916666667</v>
      </c>
      <c r="H365" s="2" t="s">
        <v>3312</v>
      </c>
      <c r="I365" s="2" t="s">
        <v>3313</v>
      </c>
      <c r="J365" s="2" t="s">
        <v>3315</v>
      </c>
      <c r="K365" s="2" t="e">
        <v>#N/A</v>
      </c>
      <c r="L365" s="2" t="e">
        <v>#N/A</v>
      </c>
      <c r="M365" s="2" t="e">
        <v>#N/A</v>
      </c>
      <c r="N365" s="2" t="e">
        <v>#N/A</v>
      </c>
      <c r="O365" s="2" t="e">
        <v>#N/A</v>
      </c>
      <c r="P365" s="2" t="s">
        <v>3309</v>
      </c>
      <c r="Q365" s="2" t="s">
        <v>285</v>
      </c>
      <c r="R365" s="2" t="s">
        <v>285</v>
      </c>
      <c r="S365" s="2">
        <v>92626.0</v>
      </c>
      <c r="T365" s="2" t="s">
        <v>3316</v>
      </c>
      <c r="U365" s="2" t="s">
        <v>319</v>
      </c>
      <c r="V365" s="53">
        <v>5.4303209E7</v>
      </c>
      <c r="W365" s="53">
        <v>5.4153562E7</v>
      </c>
      <c r="X365" s="2" t="s">
        <v>3318</v>
      </c>
      <c r="Y365" s="2" t="s">
        <v>4019</v>
      </c>
      <c r="AB365" s="2" t="s">
        <v>3309</v>
      </c>
      <c r="AC365" s="52">
        <v>42319.57916666667</v>
      </c>
      <c r="AD365" s="2" t="s">
        <v>3315</v>
      </c>
      <c r="AE365" s="2" t="s">
        <v>4020</v>
      </c>
      <c r="AF365" s="54" t="s">
        <v>4021</v>
      </c>
    </row>
    <row r="366">
      <c r="A366" s="2">
        <v>365.0</v>
      </c>
      <c r="B366" s="2" t="s">
        <v>4023</v>
      </c>
      <c r="C366" s="2" t="s">
        <v>285</v>
      </c>
      <c r="D366" s="2">
        <v>1.0</v>
      </c>
      <c r="E366" s="2">
        <v>0.0</v>
      </c>
      <c r="F366" s="2">
        <v>1.0</v>
      </c>
      <c r="G366" s="52">
        <v>42320.55902777778</v>
      </c>
      <c r="H366" s="2" t="s">
        <v>4024</v>
      </c>
      <c r="I366" s="2" t="s">
        <v>4025</v>
      </c>
      <c r="J366" s="2" t="s">
        <v>4026</v>
      </c>
      <c r="K366" s="2" t="e">
        <v>#N/A</v>
      </c>
      <c r="L366" s="2" t="e">
        <v>#N/A</v>
      </c>
      <c r="M366" s="2" t="e">
        <v>#N/A</v>
      </c>
      <c r="N366" s="2" t="e">
        <v>#N/A</v>
      </c>
      <c r="O366" s="2" t="e">
        <v>#N/A</v>
      </c>
      <c r="P366" s="2" t="s">
        <v>4028</v>
      </c>
      <c r="Q366" s="2" t="s">
        <v>285</v>
      </c>
      <c r="R366" s="2" t="s">
        <v>285</v>
      </c>
      <c r="S366" s="2">
        <v>7840.0</v>
      </c>
      <c r="T366" s="2" t="s">
        <v>4029</v>
      </c>
      <c r="U366" s="2" t="s">
        <v>695</v>
      </c>
      <c r="V366" s="53">
        <v>320543.0</v>
      </c>
      <c r="W366" s="53">
        <v>319739.0</v>
      </c>
      <c r="X366" s="2" t="s">
        <v>331</v>
      </c>
      <c r="Y366" s="2" t="s">
        <v>4030</v>
      </c>
      <c r="AB366" s="2" t="s">
        <v>4028</v>
      </c>
      <c r="AC366" s="52">
        <v>42320.55902777778</v>
      </c>
      <c r="AD366" s="2" t="s">
        <v>4026</v>
      </c>
      <c r="AE366" s="2" t="s">
        <v>4031</v>
      </c>
      <c r="AF366" s="54" t="s">
        <v>4032</v>
      </c>
    </row>
    <row r="367">
      <c r="A367" s="2">
        <v>366.0</v>
      </c>
      <c r="B367" s="2" t="s">
        <v>4034</v>
      </c>
      <c r="C367" s="2" t="s">
        <v>285</v>
      </c>
      <c r="D367" s="2">
        <v>56.0</v>
      </c>
      <c r="E367" s="2">
        <v>19.0</v>
      </c>
      <c r="F367" s="2">
        <v>37.0</v>
      </c>
      <c r="G367" s="52">
        <v>42328.39791666667</v>
      </c>
      <c r="H367" s="2" t="s">
        <v>4035</v>
      </c>
      <c r="I367" s="2" t="s">
        <v>4036</v>
      </c>
      <c r="J367" s="2" t="s">
        <v>4037</v>
      </c>
      <c r="K367" s="2" t="e">
        <v>#N/A</v>
      </c>
      <c r="L367" s="2" t="e">
        <v>#N/A</v>
      </c>
      <c r="M367" s="2" t="e">
        <v>#N/A</v>
      </c>
      <c r="N367" s="2" t="e">
        <v>#N/A</v>
      </c>
      <c r="O367" s="2" t="e">
        <v>#N/A</v>
      </c>
      <c r="P367" s="2" t="s">
        <v>4038</v>
      </c>
      <c r="Q367" s="2" t="s">
        <v>285</v>
      </c>
      <c r="R367" s="2" t="s">
        <v>285</v>
      </c>
      <c r="S367" s="2">
        <v>34276.0</v>
      </c>
      <c r="T367" s="2" t="s">
        <v>4039</v>
      </c>
      <c r="U367" s="2" t="s">
        <v>785</v>
      </c>
      <c r="V367" s="53">
        <v>538141.0</v>
      </c>
      <c r="W367" s="53">
        <v>260188.0</v>
      </c>
      <c r="Y367" s="2" t="s">
        <v>4040</v>
      </c>
      <c r="AB367" s="2" t="s">
        <v>4038</v>
      </c>
      <c r="AC367" s="52">
        <v>42328.39791666667</v>
      </c>
      <c r="AD367" s="2" t="s">
        <v>4037</v>
      </c>
      <c r="AE367" s="2" t="s">
        <v>4041</v>
      </c>
      <c r="AF367" s="54" t="s">
        <v>4042</v>
      </c>
    </row>
    <row r="368">
      <c r="A368" s="2">
        <v>367.0</v>
      </c>
      <c r="B368" s="2" t="s">
        <v>4044</v>
      </c>
      <c r="C368" s="2" t="s">
        <v>285</v>
      </c>
      <c r="D368" s="2">
        <v>4.0</v>
      </c>
      <c r="E368" s="2">
        <v>0.0</v>
      </c>
      <c r="F368" s="2">
        <v>4.0</v>
      </c>
      <c r="G368" s="52">
        <v>42319.67986111111</v>
      </c>
      <c r="H368" s="2" t="s">
        <v>4045</v>
      </c>
      <c r="I368" s="2" t="s">
        <v>4046</v>
      </c>
      <c r="J368" s="2" t="s">
        <v>4047</v>
      </c>
      <c r="K368" s="2" t="e">
        <v>#N/A</v>
      </c>
      <c r="L368" s="2" t="e">
        <v>#N/A</v>
      </c>
      <c r="M368" s="2" t="e">
        <v>#N/A</v>
      </c>
      <c r="N368" s="2" t="e">
        <v>#N/A</v>
      </c>
      <c r="O368" s="2" t="e">
        <v>#N/A</v>
      </c>
      <c r="P368" s="2" t="s">
        <v>4048</v>
      </c>
      <c r="Q368" s="2" t="s">
        <v>285</v>
      </c>
      <c r="R368" s="2" t="s">
        <v>356</v>
      </c>
      <c r="S368" s="2">
        <v>5089.0</v>
      </c>
      <c r="T368" s="2" t="s">
        <v>4049</v>
      </c>
      <c r="U368" s="2" t="s">
        <v>546</v>
      </c>
      <c r="V368" s="53">
        <v>304844.0</v>
      </c>
      <c r="W368" s="53">
        <v>242119.0</v>
      </c>
      <c r="X368" s="2" t="s">
        <v>598</v>
      </c>
      <c r="Y368" s="2" t="s">
        <v>4050</v>
      </c>
      <c r="AB368" s="2" t="s">
        <v>4048</v>
      </c>
      <c r="AC368" s="52">
        <v>42319.67986111111</v>
      </c>
      <c r="AD368" s="2" t="s">
        <v>4047</v>
      </c>
      <c r="AE368" s="2" t="s">
        <v>4051</v>
      </c>
      <c r="AF368" s="54" t="s">
        <v>4052</v>
      </c>
    </row>
    <row r="369">
      <c r="A369" s="2">
        <v>368.0</v>
      </c>
      <c r="B369" s="2" t="s">
        <v>4044</v>
      </c>
      <c r="C369" s="2" t="s">
        <v>285</v>
      </c>
      <c r="D369" s="2">
        <v>964.0</v>
      </c>
      <c r="E369" s="2">
        <v>152.0</v>
      </c>
      <c r="F369" s="2">
        <v>812.0</v>
      </c>
      <c r="G369" s="52">
        <v>42320.49791666667</v>
      </c>
      <c r="H369" s="2" t="s">
        <v>4054</v>
      </c>
      <c r="I369" s="2" t="s">
        <v>4046</v>
      </c>
      <c r="J369" s="2" t="s">
        <v>4047</v>
      </c>
      <c r="K369" s="2" t="e">
        <v>#N/A</v>
      </c>
      <c r="L369" s="2" t="e">
        <v>#N/A</v>
      </c>
      <c r="M369" s="2" t="e">
        <v>#N/A</v>
      </c>
      <c r="N369" s="2" t="e">
        <v>#N/A</v>
      </c>
      <c r="O369" s="2" t="e">
        <v>#N/A</v>
      </c>
      <c r="P369" s="2" t="s">
        <v>4048</v>
      </c>
      <c r="Q369" s="2" t="s">
        <v>285</v>
      </c>
      <c r="R369" s="2" t="s">
        <v>285</v>
      </c>
      <c r="S369" s="2">
        <v>5089.0</v>
      </c>
      <c r="T369" s="2" t="s">
        <v>4049</v>
      </c>
      <c r="U369" s="2" t="s">
        <v>546</v>
      </c>
      <c r="V369" s="53">
        <v>304844.0</v>
      </c>
      <c r="W369" s="53">
        <v>242119.0</v>
      </c>
      <c r="X369" s="2" t="s">
        <v>598</v>
      </c>
      <c r="Y369" s="2" t="s">
        <v>4055</v>
      </c>
      <c r="AB369" s="2" t="s">
        <v>4048</v>
      </c>
      <c r="AC369" s="52">
        <v>42320.49791666667</v>
      </c>
      <c r="AD369" s="2" t="s">
        <v>4047</v>
      </c>
      <c r="AE369" s="2" t="s">
        <v>4051</v>
      </c>
      <c r="AF369" s="54" t="s">
        <v>4056</v>
      </c>
    </row>
    <row r="370">
      <c r="A370" s="2">
        <v>369.0</v>
      </c>
      <c r="B370" s="2" t="s">
        <v>4058</v>
      </c>
      <c r="C370" s="2" t="s">
        <v>285</v>
      </c>
      <c r="D370" s="2">
        <v>16.0</v>
      </c>
      <c r="E370" s="2">
        <v>3.0</v>
      </c>
      <c r="F370" s="2">
        <v>13.0</v>
      </c>
      <c r="G370" s="52">
        <v>42321.34305555555</v>
      </c>
      <c r="H370" s="2" t="s">
        <v>4059</v>
      </c>
      <c r="I370" s="2" t="s">
        <v>4060</v>
      </c>
      <c r="J370" s="2" t="s">
        <v>4061</v>
      </c>
      <c r="K370" s="2" t="s">
        <v>264</v>
      </c>
      <c r="L370" s="2">
        <v>0.0</v>
      </c>
      <c r="M370" s="2">
        <v>0.0</v>
      </c>
      <c r="N370" s="2">
        <v>0.0</v>
      </c>
      <c r="O370" s="2">
        <v>0.0</v>
      </c>
      <c r="P370" s="2" t="s">
        <v>4062</v>
      </c>
      <c r="Q370" s="2" t="s">
        <v>285</v>
      </c>
      <c r="R370" s="2" t="s">
        <v>285</v>
      </c>
      <c r="S370" s="2" t="s">
        <v>4063</v>
      </c>
      <c r="T370" s="2" t="s">
        <v>4064</v>
      </c>
      <c r="U370" s="2" t="s">
        <v>470</v>
      </c>
      <c r="V370" s="53">
        <v>624971.0</v>
      </c>
      <c r="W370" s="53">
        <v>376726.0</v>
      </c>
      <c r="X370" s="2" t="s">
        <v>4065</v>
      </c>
      <c r="Y370" s="2" t="s">
        <v>4066</v>
      </c>
      <c r="AB370" s="2" t="s">
        <v>4062</v>
      </c>
      <c r="AC370" s="52">
        <v>42321.34305555555</v>
      </c>
      <c r="AD370" s="2" t="s">
        <v>4061</v>
      </c>
      <c r="AE370" s="2" t="s">
        <v>4068</v>
      </c>
      <c r="AF370" s="54" t="s">
        <v>4069</v>
      </c>
    </row>
    <row r="371">
      <c r="A371" s="2">
        <v>370.0</v>
      </c>
      <c r="B371" s="2" t="s">
        <v>2683</v>
      </c>
      <c r="C371" s="2" t="s">
        <v>285</v>
      </c>
      <c r="D371" s="2">
        <v>143.0</v>
      </c>
      <c r="E371" s="2">
        <v>31.0</v>
      </c>
      <c r="F371" s="2">
        <v>112.0</v>
      </c>
      <c r="G371" s="52">
        <v>42325.472916666666</v>
      </c>
      <c r="H371" s="2" t="s">
        <v>2687</v>
      </c>
      <c r="I371" s="2" t="s">
        <v>2688</v>
      </c>
      <c r="J371" s="2" t="s">
        <v>2689</v>
      </c>
      <c r="K371" s="2" t="e">
        <v>#N/A</v>
      </c>
      <c r="L371" s="2" t="e">
        <v>#N/A</v>
      </c>
      <c r="M371" s="2" t="e">
        <v>#N/A</v>
      </c>
      <c r="N371" s="2" t="e">
        <v>#N/A</v>
      </c>
      <c r="O371" s="2" t="e">
        <v>#N/A</v>
      </c>
      <c r="P371" s="2" t="s">
        <v>2682</v>
      </c>
      <c r="Q371" s="2" t="s">
        <v>285</v>
      </c>
      <c r="R371" s="2" t="s">
        <v>356</v>
      </c>
      <c r="S371" s="2">
        <v>85308.0</v>
      </c>
      <c r="T371" s="2" t="s">
        <v>2691</v>
      </c>
      <c r="U371" s="2" t="s">
        <v>2692</v>
      </c>
      <c r="X371" s="2" t="s">
        <v>2694</v>
      </c>
      <c r="Y371" s="2" t="s">
        <v>4071</v>
      </c>
      <c r="AB371" s="2" t="s">
        <v>2682</v>
      </c>
      <c r="AC371" s="52">
        <v>42325.472916666666</v>
      </c>
      <c r="AD371" s="2" t="s">
        <v>2689</v>
      </c>
      <c r="AE371" s="2" t="s">
        <v>4076</v>
      </c>
      <c r="AF371" s="54" t="s">
        <v>4078</v>
      </c>
    </row>
    <row r="372">
      <c r="A372" s="2">
        <v>371.0</v>
      </c>
      <c r="B372" s="2" t="s">
        <v>4079</v>
      </c>
      <c r="C372" s="2" t="s">
        <v>285</v>
      </c>
      <c r="D372" s="2">
        <v>1.0</v>
      </c>
      <c r="E372" s="2">
        <v>0.0</v>
      </c>
      <c r="F372" s="2">
        <v>1.0</v>
      </c>
      <c r="G372" s="52">
        <v>42328.60763888889</v>
      </c>
      <c r="H372" s="2" t="s">
        <v>4080</v>
      </c>
      <c r="I372" s="2" t="s">
        <v>4082</v>
      </c>
      <c r="J372" s="2" t="s">
        <v>4083</v>
      </c>
      <c r="K372" s="2" t="e">
        <v>#N/A</v>
      </c>
      <c r="L372" s="2" t="e">
        <v>#N/A</v>
      </c>
      <c r="M372" s="2" t="e">
        <v>#N/A</v>
      </c>
      <c r="N372" s="2" t="e">
        <v>#N/A</v>
      </c>
      <c r="O372" s="2" t="e">
        <v>#N/A</v>
      </c>
      <c r="P372" s="2" t="s">
        <v>4084</v>
      </c>
      <c r="Q372" s="2" t="s">
        <v>285</v>
      </c>
      <c r="R372" s="2" t="s">
        <v>285</v>
      </c>
      <c r="S372" s="2">
        <v>8534.0</v>
      </c>
      <c r="T372" s="2" t="s">
        <v>4085</v>
      </c>
      <c r="U372" s="2" t="s">
        <v>695</v>
      </c>
      <c r="V372" s="53">
        <v>1012784.0</v>
      </c>
      <c r="W372" s="53">
        <v>1423046.0</v>
      </c>
      <c r="X372" s="2" t="s">
        <v>4086</v>
      </c>
      <c r="Y372" s="2" t="s">
        <v>4088</v>
      </c>
      <c r="AB372" s="2" t="s">
        <v>4084</v>
      </c>
      <c r="AC372" s="52">
        <v>42328.60763888889</v>
      </c>
      <c r="AD372" s="2" t="s">
        <v>4083</v>
      </c>
      <c r="AE372" s="2" t="s">
        <v>4091</v>
      </c>
      <c r="AF372" s="54" t="s">
        <v>4094</v>
      </c>
    </row>
    <row r="373">
      <c r="A373" s="2">
        <v>372.0</v>
      </c>
      <c r="B373" s="2" t="s">
        <v>4096</v>
      </c>
      <c r="C373" s="2" t="s">
        <v>285</v>
      </c>
      <c r="D373" s="2">
        <v>16.0</v>
      </c>
      <c r="E373" s="2">
        <v>5.0</v>
      </c>
      <c r="F373" s="2">
        <v>11.0</v>
      </c>
      <c r="G373" s="52">
        <v>42311.845138888886</v>
      </c>
      <c r="H373" s="2" t="s">
        <v>4097</v>
      </c>
      <c r="I373" s="2" t="s">
        <v>4098</v>
      </c>
      <c r="J373" s="2" t="s">
        <v>4099</v>
      </c>
      <c r="K373" s="2" t="e">
        <v>#N/A</v>
      </c>
      <c r="L373" s="2" t="e">
        <v>#N/A</v>
      </c>
      <c r="M373" s="2" t="e">
        <v>#N/A</v>
      </c>
      <c r="N373" s="2" t="e">
        <v>#N/A</v>
      </c>
      <c r="O373" s="2" t="e">
        <v>#N/A</v>
      </c>
      <c r="P373" s="2" t="s">
        <v>4101</v>
      </c>
      <c r="Q373" s="2" t="s">
        <v>285</v>
      </c>
      <c r="R373" s="2" t="s">
        <v>356</v>
      </c>
      <c r="S373" s="2">
        <v>98507.0</v>
      </c>
      <c r="T373" s="2" t="s">
        <v>4104</v>
      </c>
      <c r="U373" s="2" t="s">
        <v>291</v>
      </c>
      <c r="Y373" s="2" t="s">
        <v>4108</v>
      </c>
      <c r="AB373" s="2" t="s">
        <v>4101</v>
      </c>
      <c r="AC373" s="52">
        <v>42311.845138888886</v>
      </c>
      <c r="AD373" s="2" t="s">
        <v>4099</v>
      </c>
      <c r="AE373" s="2" t="s">
        <v>4109</v>
      </c>
    </row>
    <row r="374">
      <c r="A374" s="2">
        <v>373.0</v>
      </c>
      <c r="B374" s="2" t="s">
        <v>4110</v>
      </c>
      <c r="C374" s="2" t="s">
        <v>285</v>
      </c>
      <c r="D374" s="2">
        <v>6.0</v>
      </c>
      <c r="E374" s="2">
        <v>0.0</v>
      </c>
      <c r="F374" s="2">
        <v>6.0</v>
      </c>
      <c r="G374" s="52">
        <v>42326.544444444444</v>
      </c>
      <c r="H374" s="2" t="s">
        <v>4112</v>
      </c>
      <c r="I374" s="2" t="s">
        <v>4113</v>
      </c>
      <c r="J374" s="2" t="s">
        <v>4114</v>
      </c>
      <c r="K374" s="2" t="e">
        <v>#N/A</v>
      </c>
      <c r="L374" s="2" t="e">
        <v>#N/A</v>
      </c>
      <c r="M374" s="2" t="e">
        <v>#N/A</v>
      </c>
      <c r="N374" s="2" t="e">
        <v>#N/A</v>
      </c>
      <c r="O374" s="2" t="e">
        <v>#N/A</v>
      </c>
      <c r="P374" s="2" t="s">
        <v>4117</v>
      </c>
      <c r="Q374" s="2" t="s">
        <v>285</v>
      </c>
      <c r="R374" s="2" t="s">
        <v>356</v>
      </c>
      <c r="S374" s="2">
        <v>98225.0</v>
      </c>
      <c r="T374" s="2" t="s">
        <v>2926</v>
      </c>
      <c r="U374" s="2" t="s">
        <v>291</v>
      </c>
      <c r="X374" s="2" t="s">
        <v>4121</v>
      </c>
      <c r="Y374" s="2" t="s">
        <v>4122</v>
      </c>
      <c r="AB374" s="2" t="s">
        <v>4117</v>
      </c>
      <c r="AC374" s="52">
        <v>42326.544444444444</v>
      </c>
      <c r="AD374" s="2" t="s">
        <v>4114</v>
      </c>
      <c r="AE374" s="2" t="s">
        <v>4123</v>
      </c>
      <c r="AF374" s="54" t="s">
        <v>4125</v>
      </c>
    </row>
    <row r="375">
      <c r="A375" s="2">
        <v>374.0</v>
      </c>
      <c r="B375" s="2" t="s">
        <v>4129</v>
      </c>
      <c r="C375" s="2" t="s">
        <v>285</v>
      </c>
      <c r="D375" s="2">
        <v>7.0</v>
      </c>
      <c r="E375" s="2">
        <v>0.0</v>
      </c>
      <c r="F375" s="2">
        <v>7.0</v>
      </c>
      <c r="G375" s="52">
        <v>42331.42361111111</v>
      </c>
      <c r="H375" s="2" t="s">
        <v>4132</v>
      </c>
      <c r="I375" s="2" t="s">
        <v>4133</v>
      </c>
      <c r="J375" s="2" t="s">
        <v>4135</v>
      </c>
      <c r="K375" s="2" t="e">
        <v>#N/A</v>
      </c>
      <c r="L375" s="2" t="e">
        <v>#N/A</v>
      </c>
      <c r="M375" s="2" t="e">
        <v>#N/A</v>
      </c>
      <c r="N375" s="2" t="e">
        <v>#N/A</v>
      </c>
      <c r="O375" s="2" t="e">
        <v>#N/A</v>
      </c>
      <c r="P375" s="2" t="s">
        <v>4136</v>
      </c>
      <c r="Q375" s="2" t="s">
        <v>285</v>
      </c>
      <c r="R375" s="2" t="s">
        <v>285</v>
      </c>
      <c r="S375" s="2">
        <v>10016.0</v>
      </c>
      <c r="T375" s="2" t="s">
        <v>575</v>
      </c>
      <c r="U375" s="2" t="s">
        <v>576</v>
      </c>
      <c r="V375" s="53">
        <v>1.06977619E8</v>
      </c>
      <c r="W375" s="53">
        <v>9.5355518E7</v>
      </c>
      <c r="Y375" s="2" t="s">
        <v>4140</v>
      </c>
      <c r="AB375" s="2" t="s">
        <v>4136</v>
      </c>
      <c r="AC375" s="52">
        <v>42331.42361111111</v>
      </c>
      <c r="AD375" s="2" t="s">
        <v>4135</v>
      </c>
      <c r="AE375" s="2" t="s">
        <v>4141</v>
      </c>
      <c r="AF375" s="54" t="s">
        <v>4142</v>
      </c>
    </row>
    <row r="376">
      <c r="A376" s="2">
        <v>375.0</v>
      </c>
      <c r="B376" s="2" t="s">
        <v>4143</v>
      </c>
      <c r="C376" s="2" t="s">
        <v>285</v>
      </c>
      <c r="D376" s="2">
        <v>2.0</v>
      </c>
      <c r="E376" s="2">
        <v>0.0</v>
      </c>
      <c r="F376" s="2">
        <v>2.0</v>
      </c>
      <c r="G376" s="52">
        <v>42323.7625</v>
      </c>
      <c r="H376" s="2" t="s">
        <v>4144</v>
      </c>
      <c r="I376" s="2" t="s">
        <v>4145</v>
      </c>
      <c r="J376" s="2" t="s">
        <v>4146</v>
      </c>
      <c r="K376" s="2" t="e">
        <v>#N/A</v>
      </c>
      <c r="L376" s="2" t="e">
        <v>#N/A</v>
      </c>
      <c r="M376" s="2" t="e">
        <v>#N/A</v>
      </c>
      <c r="N376" s="2" t="e">
        <v>#N/A</v>
      </c>
      <c r="O376" s="2" t="e">
        <v>#N/A</v>
      </c>
      <c r="P376" s="2" t="s">
        <v>4147</v>
      </c>
      <c r="Q376" s="2" t="s">
        <v>285</v>
      </c>
      <c r="R376" s="2" t="s">
        <v>356</v>
      </c>
      <c r="S376" s="2">
        <v>37167.0</v>
      </c>
      <c r="T376" s="2" t="s">
        <v>4148</v>
      </c>
      <c r="U376" s="2" t="s">
        <v>972</v>
      </c>
      <c r="X376" s="2" t="s">
        <v>598</v>
      </c>
      <c r="Y376" s="2" t="s">
        <v>4149</v>
      </c>
      <c r="AB376" s="2" t="s">
        <v>4147</v>
      </c>
      <c r="AC376" s="52">
        <v>42323.7625</v>
      </c>
      <c r="AD376" s="2" t="s">
        <v>4146</v>
      </c>
      <c r="AE376" s="2" t="s">
        <v>4150</v>
      </c>
      <c r="AF376" s="54" t="s">
        <v>4151</v>
      </c>
    </row>
    <row r="377">
      <c r="A377" s="2">
        <v>376.0</v>
      </c>
      <c r="B377" s="2" t="s">
        <v>3901</v>
      </c>
      <c r="C377" s="2" t="s">
        <v>285</v>
      </c>
      <c r="D377" s="2">
        <v>3.0</v>
      </c>
      <c r="E377" s="2">
        <v>0.0</v>
      </c>
      <c r="F377" s="2">
        <v>3.0</v>
      </c>
      <c r="G377" s="52">
        <v>42330.748611111114</v>
      </c>
      <c r="H377" s="2" t="s">
        <v>3902</v>
      </c>
      <c r="I377" s="2" t="s">
        <v>3903</v>
      </c>
      <c r="J377" s="2" t="s">
        <v>3904</v>
      </c>
      <c r="K377" s="2" t="e">
        <v>#N/A</v>
      </c>
      <c r="L377" s="2" t="e">
        <v>#N/A</v>
      </c>
      <c r="M377" s="2" t="e">
        <v>#N/A</v>
      </c>
      <c r="N377" s="2" t="e">
        <v>#N/A</v>
      </c>
      <c r="O377" s="2" t="e">
        <v>#N/A</v>
      </c>
      <c r="P377" s="2" t="s">
        <v>3900</v>
      </c>
      <c r="Q377" s="2" t="s">
        <v>285</v>
      </c>
      <c r="R377" s="2" t="s">
        <v>285</v>
      </c>
      <c r="S377" s="2">
        <v>6107.0</v>
      </c>
      <c r="T377" s="2" t="s">
        <v>3905</v>
      </c>
      <c r="U377" s="2" t="s">
        <v>2375</v>
      </c>
      <c r="X377" s="2" t="s">
        <v>3906</v>
      </c>
      <c r="Y377" s="2" t="s">
        <v>4159</v>
      </c>
      <c r="AB377" s="2" t="s">
        <v>3900</v>
      </c>
      <c r="AC377" s="52">
        <v>42330.748611111114</v>
      </c>
      <c r="AD377" s="2" t="s">
        <v>3904</v>
      </c>
      <c r="AE377" s="2" t="s">
        <v>4161</v>
      </c>
      <c r="AF377" s="54" t="s">
        <v>4162</v>
      </c>
    </row>
    <row r="378">
      <c r="A378" s="2">
        <v>377.0</v>
      </c>
      <c r="B378" s="2" t="s">
        <v>4163</v>
      </c>
      <c r="C378" s="2" t="s">
        <v>285</v>
      </c>
      <c r="D378" s="2">
        <v>11.0</v>
      </c>
      <c r="E378" s="2">
        <v>0.0</v>
      </c>
      <c r="F378" s="2">
        <v>11.0</v>
      </c>
      <c r="G378" s="52">
        <v>42325.48472222222</v>
      </c>
      <c r="H378" s="2" t="s">
        <v>4165</v>
      </c>
      <c r="I378" s="2" t="s">
        <v>4166</v>
      </c>
      <c r="J378" s="2" t="s">
        <v>4167</v>
      </c>
      <c r="K378" s="2" t="e">
        <v>#N/A</v>
      </c>
      <c r="L378" s="2" t="e">
        <v>#N/A</v>
      </c>
      <c r="M378" s="2" t="e">
        <v>#N/A</v>
      </c>
      <c r="N378" s="2" t="e">
        <v>#N/A</v>
      </c>
      <c r="O378" s="2" t="e">
        <v>#N/A</v>
      </c>
      <c r="P378" s="2" t="s">
        <v>4168</v>
      </c>
      <c r="Q378" s="2" t="s">
        <v>285</v>
      </c>
      <c r="R378" s="2" t="s">
        <v>356</v>
      </c>
      <c r="S378" s="2">
        <v>32065.0</v>
      </c>
      <c r="T378" s="2" t="s">
        <v>4169</v>
      </c>
      <c r="U378" s="2" t="s">
        <v>785</v>
      </c>
      <c r="X378" s="2" t="s">
        <v>3793</v>
      </c>
      <c r="Y378" s="2" t="s">
        <v>4170</v>
      </c>
      <c r="AB378" s="2" t="s">
        <v>4168</v>
      </c>
      <c r="AC378" s="52">
        <v>42325.48472222222</v>
      </c>
      <c r="AD378" s="2" t="s">
        <v>4167</v>
      </c>
      <c r="AE378" s="2" t="s">
        <v>4172</v>
      </c>
      <c r="AF378" s="54" t="s">
        <v>4173</v>
      </c>
    </row>
    <row r="379">
      <c r="A379" s="2">
        <v>378.0</v>
      </c>
      <c r="B379" s="2" t="s">
        <v>4174</v>
      </c>
      <c r="C379" s="2" t="s">
        <v>285</v>
      </c>
      <c r="D379" s="2">
        <v>0.0</v>
      </c>
      <c r="E379" s="2">
        <v>0.0</v>
      </c>
      <c r="F379" s="2">
        <v>0.0</v>
      </c>
      <c r="G379" s="52">
        <v>42317.291666666664</v>
      </c>
      <c r="H379" s="2" t="s">
        <v>4175</v>
      </c>
      <c r="I379" s="2" t="s">
        <v>4176</v>
      </c>
      <c r="J379" s="2" t="s">
        <v>4177</v>
      </c>
      <c r="K379" s="2" t="e">
        <v>#N/A</v>
      </c>
      <c r="L379" s="2" t="e">
        <v>#N/A</v>
      </c>
      <c r="M379" s="2" t="e">
        <v>#N/A</v>
      </c>
      <c r="N379" s="2" t="e">
        <v>#N/A</v>
      </c>
      <c r="O379" s="2" t="e">
        <v>#N/A</v>
      </c>
      <c r="P379" s="2" t="s">
        <v>4178</v>
      </c>
      <c r="Q379" s="2" t="s">
        <v>285</v>
      </c>
      <c r="R379" s="2" t="s">
        <v>356</v>
      </c>
      <c r="S379" s="2">
        <v>65588.0</v>
      </c>
      <c r="T379" s="2" t="s">
        <v>4180</v>
      </c>
      <c r="U379" s="2" t="s">
        <v>492</v>
      </c>
      <c r="V379" s="53">
        <v>8680915.0</v>
      </c>
      <c r="W379" s="53">
        <v>8685715.0</v>
      </c>
      <c r="X379" s="2" t="s">
        <v>1168</v>
      </c>
      <c r="Y379" s="2" t="s">
        <v>4181</v>
      </c>
      <c r="AB379" s="2" t="s">
        <v>4178</v>
      </c>
      <c r="AC379" s="52">
        <v>42317.291666666664</v>
      </c>
      <c r="AD379" s="2" t="s">
        <v>4177</v>
      </c>
      <c r="AE379" s="2" t="s">
        <v>4182</v>
      </c>
      <c r="AF379" s="54" t="s">
        <v>4183</v>
      </c>
    </row>
    <row r="380">
      <c r="A380" s="2">
        <v>379.0</v>
      </c>
      <c r="B380" s="2" t="s">
        <v>4184</v>
      </c>
      <c r="C380" s="2" t="s">
        <v>285</v>
      </c>
      <c r="D380" s="2">
        <v>385.0</v>
      </c>
      <c r="E380" s="2">
        <v>69.0</v>
      </c>
      <c r="F380" s="2">
        <v>316.0</v>
      </c>
      <c r="G380" s="52">
        <v>42323.614583333336</v>
      </c>
      <c r="H380" s="2" t="s">
        <v>4185</v>
      </c>
      <c r="I380" s="2" t="s">
        <v>4186</v>
      </c>
      <c r="J380" s="2" t="s">
        <v>4187</v>
      </c>
      <c r="K380" s="2" t="e">
        <v>#N/A</v>
      </c>
      <c r="L380" s="2" t="e">
        <v>#N/A</v>
      </c>
      <c r="M380" s="2" t="e">
        <v>#N/A</v>
      </c>
      <c r="N380" s="2" t="e">
        <v>#N/A</v>
      </c>
      <c r="O380" s="2" t="e">
        <v>#N/A</v>
      </c>
      <c r="P380" s="2" t="s">
        <v>4188</v>
      </c>
      <c r="Q380" s="2" t="s">
        <v>285</v>
      </c>
      <c r="R380" s="2" t="s">
        <v>285</v>
      </c>
      <c r="S380" s="2">
        <v>78355.0</v>
      </c>
      <c r="T380" s="2" t="s">
        <v>4189</v>
      </c>
      <c r="U380" s="2" t="s">
        <v>667</v>
      </c>
      <c r="X380" s="2" t="s">
        <v>4190</v>
      </c>
      <c r="Y380" s="2" t="s">
        <v>4192</v>
      </c>
      <c r="AB380" s="2" t="s">
        <v>4188</v>
      </c>
      <c r="AC380" s="52">
        <v>42323.614583333336</v>
      </c>
      <c r="AD380" s="2" t="s">
        <v>4187</v>
      </c>
      <c r="AE380" s="2" t="s">
        <v>4193</v>
      </c>
      <c r="AF380" s="54" t="s">
        <v>4194</v>
      </c>
    </row>
    <row r="381">
      <c r="A381" s="2">
        <v>380.0</v>
      </c>
      <c r="B381" s="2" t="s">
        <v>4195</v>
      </c>
      <c r="C381" s="2" t="s">
        <v>285</v>
      </c>
      <c r="D381" s="2">
        <v>2.0</v>
      </c>
      <c r="E381" s="2">
        <v>0.0</v>
      </c>
      <c r="F381" s="2">
        <v>2.0</v>
      </c>
      <c r="G381" s="52">
        <v>42324.68819444445</v>
      </c>
      <c r="H381" s="2" t="s">
        <v>4196</v>
      </c>
      <c r="I381" s="2" t="s">
        <v>4197</v>
      </c>
      <c r="J381" s="2" t="s">
        <v>4198</v>
      </c>
      <c r="K381" s="2" t="e">
        <v>#N/A</v>
      </c>
      <c r="L381" s="2" t="e">
        <v>#N/A</v>
      </c>
      <c r="M381" s="2" t="e">
        <v>#N/A</v>
      </c>
      <c r="N381" s="2" t="e">
        <v>#N/A</v>
      </c>
      <c r="O381" s="2" t="e">
        <v>#N/A</v>
      </c>
      <c r="P381" s="2" t="s">
        <v>4200</v>
      </c>
      <c r="Q381" s="2" t="s">
        <v>285</v>
      </c>
      <c r="R381" s="2" t="s">
        <v>285</v>
      </c>
      <c r="S381" s="2">
        <v>49808.0</v>
      </c>
      <c r="T381" s="2" t="s">
        <v>4201</v>
      </c>
      <c r="U381" s="2" t="s">
        <v>309</v>
      </c>
      <c r="X381" s="2" t="s">
        <v>4202</v>
      </c>
      <c r="Y381" s="2" t="s">
        <v>4203</v>
      </c>
      <c r="AB381" s="2" t="s">
        <v>4200</v>
      </c>
      <c r="AC381" s="52">
        <v>42324.68819444445</v>
      </c>
      <c r="AD381" s="2" t="s">
        <v>4198</v>
      </c>
      <c r="AE381" s="2" t="s">
        <v>4204</v>
      </c>
      <c r="AF381" s="54" t="s">
        <v>4205</v>
      </c>
    </row>
    <row r="382">
      <c r="A382" s="2">
        <v>381.0</v>
      </c>
      <c r="B382" s="2" t="s">
        <v>4207</v>
      </c>
      <c r="C382" s="2" t="s">
        <v>285</v>
      </c>
      <c r="D382" s="2">
        <v>26.0</v>
      </c>
      <c r="E382" s="2">
        <v>11.0</v>
      </c>
      <c r="F382" s="2">
        <v>15.0</v>
      </c>
      <c r="G382" s="52">
        <v>42326.58125</v>
      </c>
      <c r="H382" s="2" t="s">
        <v>4208</v>
      </c>
      <c r="I382" s="2" t="s">
        <v>4209</v>
      </c>
      <c r="J382" s="2" t="s">
        <v>4210</v>
      </c>
      <c r="K382" s="2" t="e">
        <v>#N/A</v>
      </c>
      <c r="L382" s="2" t="e">
        <v>#N/A</v>
      </c>
      <c r="M382" s="2" t="e">
        <v>#N/A</v>
      </c>
      <c r="N382" s="2" t="e">
        <v>#N/A</v>
      </c>
      <c r="O382" s="2" t="e">
        <v>#N/A</v>
      </c>
      <c r="P382" s="2" t="s">
        <v>4211</v>
      </c>
      <c r="Q382" s="2" t="s">
        <v>285</v>
      </c>
      <c r="R382" s="2" t="s">
        <v>285</v>
      </c>
      <c r="S382" s="2">
        <v>20906.0</v>
      </c>
      <c r="T382" s="2" t="s">
        <v>2019</v>
      </c>
      <c r="U382" s="2" t="s">
        <v>646</v>
      </c>
      <c r="X382" s="2" t="s">
        <v>4212</v>
      </c>
      <c r="Y382" s="2" t="s">
        <v>4213</v>
      </c>
      <c r="AB382" s="2" t="s">
        <v>4211</v>
      </c>
      <c r="AC382" s="52">
        <v>42326.58125</v>
      </c>
      <c r="AD382" s="2" t="s">
        <v>4210</v>
      </c>
      <c r="AE382" s="2" t="s">
        <v>4215</v>
      </c>
      <c r="AF382" s="54" t="s">
        <v>4216</v>
      </c>
    </row>
    <row r="383">
      <c r="A383" s="2">
        <v>382.0</v>
      </c>
      <c r="B383" s="2" t="s">
        <v>3327</v>
      </c>
      <c r="C383" s="2" t="s">
        <v>285</v>
      </c>
      <c r="D383" s="2">
        <v>82.0</v>
      </c>
      <c r="E383" s="2">
        <v>30.0</v>
      </c>
      <c r="F383" s="2">
        <v>52.0</v>
      </c>
      <c r="G383" s="52">
        <v>42319.68541666667</v>
      </c>
      <c r="H383" s="2" t="s">
        <v>3329</v>
      </c>
      <c r="I383" s="2" t="s">
        <v>3331</v>
      </c>
      <c r="J383" s="2" t="s">
        <v>3332</v>
      </c>
      <c r="K383" s="2" t="e">
        <v>#N/A</v>
      </c>
      <c r="L383" s="2" t="e">
        <v>#N/A</v>
      </c>
      <c r="M383" s="2" t="e">
        <v>#N/A</v>
      </c>
      <c r="N383" s="2" t="e">
        <v>#N/A</v>
      </c>
      <c r="O383" s="2" t="e">
        <v>#N/A</v>
      </c>
      <c r="P383" s="2" t="s">
        <v>3326</v>
      </c>
      <c r="Q383" s="2" t="s">
        <v>285</v>
      </c>
      <c r="R383" s="2" t="s">
        <v>285</v>
      </c>
      <c r="S383" s="2">
        <v>90057.0</v>
      </c>
      <c r="T383" s="2" t="s">
        <v>751</v>
      </c>
      <c r="U383" s="2" t="s">
        <v>319</v>
      </c>
      <c r="V383" s="53">
        <v>2151958.0</v>
      </c>
      <c r="W383" s="53">
        <v>4636766.0</v>
      </c>
      <c r="X383" s="2" t="s">
        <v>3334</v>
      </c>
      <c r="Y383" s="2" t="s">
        <v>4218</v>
      </c>
      <c r="AB383" s="2" t="s">
        <v>3326</v>
      </c>
      <c r="AC383" s="52">
        <v>42319.68541666667</v>
      </c>
      <c r="AD383" s="2" t="s">
        <v>3332</v>
      </c>
      <c r="AE383" s="2" t="s">
        <v>4219</v>
      </c>
      <c r="AF383" s="54" t="s">
        <v>4220</v>
      </c>
    </row>
    <row r="384">
      <c r="A384" s="2">
        <v>383.0</v>
      </c>
      <c r="B384" s="2" t="s">
        <v>4221</v>
      </c>
      <c r="C384" s="2" t="s">
        <v>285</v>
      </c>
      <c r="D384" s="2">
        <v>2.0</v>
      </c>
      <c r="E384" s="2">
        <v>0.0</v>
      </c>
      <c r="F384" s="2">
        <v>2.0</v>
      </c>
      <c r="G384" s="52">
        <v>42330.57083333333</v>
      </c>
      <c r="H384" s="2" t="s">
        <v>4222</v>
      </c>
      <c r="I384" s="2" t="s">
        <v>4223</v>
      </c>
      <c r="J384" s="2" t="s">
        <v>4224</v>
      </c>
      <c r="K384" s="2" t="e">
        <v>#N/A</v>
      </c>
      <c r="L384" s="2" t="e">
        <v>#N/A</v>
      </c>
      <c r="M384" s="2" t="e">
        <v>#N/A</v>
      </c>
      <c r="N384" s="2" t="e">
        <v>#N/A</v>
      </c>
      <c r="O384" s="2" t="e">
        <v>#N/A</v>
      </c>
      <c r="P384" s="2" t="s">
        <v>4225</v>
      </c>
      <c r="Q384" s="2" t="s">
        <v>285</v>
      </c>
      <c r="R384" s="2" t="s">
        <v>356</v>
      </c>
      <c r="S384" s="2">
        <v>17033.0</v>
      </c>
      <c r="T384" s="2" t="s">
        <v>4226</v>
      </c>
      <c r="U384" s="2" t="s">
        <v>330</v>
      </c>
      <c r="Y384" s="2" t="s">
        <v>4228</v>
      </c>
      <c r="AB384" s="2" t="s">
        <v>4225</v>
      </c>
      <c r="AC384" s="52">
        <v>42330.57083333333</v>
      </c>
      <c r="AD384" s="2" t="s">
        <v>4224</v>
      </c>
      <c r="AE384" s="2" t="s">
        <v>4229</v>
      </c>
      <c r="AF384" s="54" t="s">
        <v>4230</v>
      </c>
    </row>
    <row r="385">
      <c r="A385" s="2">
        <v>384.0</v>
      </c>
      <c r="B385" s="2" t="s">
        <v>4231</v>
      </c>
      <c r="C385" s="2" t="s">
        <v>285</v>
      </c>
      <c r="D385" s="2">
        <v>5.0</v>
      </c>
      <c r="E385" s="2">
        <v>1.0</v>
      </c>
      <c r="F385" s="2">
        <v>4.0</v>
      </c>
      <c r="G385" s="52">
        <v>42317.504166666666</v>
      </c>
      <c r="H385" s="2" t="s">
        <v>4232</v>
      </c>
      <c r="I385" s="2" t="s">
        <v>4234</v>
      </c>
      <c r="J385" s="2" t="s">
        <v>4235</v>
      </c>
      <c r="K385" s="2" t="e">
        <v>#N/A</v>
      </c>
      <c r="L385" s="2" t="e">
        <v>#N/A</v>
      </c>
      <c r="M385" s="2" t="e">
        <v>#N/A</v>
      </c>
      <c r="N385" s="2" t="e">
        <v>#N/A</v>
      </c>
      <c r="O385" s="2" t="e">
        <v>#N/A</v>
      </c>
      <c r="P385" s="2" t="s">
        <v>4236</v>
      </c>
      <c r="Q385" s="2" t="s">
        <v>285</v>
      </c>
      <c r="R385" s="2" t="s">
        <v>356</v>
      </c>
      <c r="S385" s="2">
        <v>38105.0</v>
      </c>
      <c r="T385" s="2" t="s">
        <v>4237</v>
      </c>
      <c r="U385" s="2" t="s">
        <v>972</v>
      </c>
      <c r="V385" s="53">
        <v>7.40730972E8</v>
      </c>
      <c r="W385" s="53">
        <v>6.83276029E8</v>
      </c>
      <c r="X385" s="2" t="s">
        <v>4238</v>
      </c>
      <c r="Y385" s="2" t="s">
        <v>4239</v>
      </c>
      <c r="AB385" s="2" t="s">
        <v>4236</v>
      </c>
      <c r="AC385" s="52">
        <v>42317.504166666666</v>
      </c>
      <c r="AD385" s="2" t="s">
        <v>4235</v>
      </c>
      <c r="AE385" s="2" t="s">
        <v>4240</v>
      </c>
      <c r="AF385" s="54" t="s">
        <v>4241</v>
      </c>
    </row>
    <row r="386">
      <c r="A386" s="2">
        <v>385.0</v>
      </c>
      <c r="B386" s="2" t="s">
        <v>4242</v>
      </c>
      <c r="C386" s="2" t="s">
        <v>285</v>
      </c>
      <c r="D386" s="2">
        <v>1.0</v>
      </c>
      <c r="E386" s="2">
        <v>0.0</v>
      </c>
      <c r="F386" s="2">
        <v>1.0</v>
      </c>
      <c r="G386" s="52">
        <v>42318.30416666667</v>
      </c>
      <c r="H386" s="2" t="s">
        <v>4243</v>
      </c>
      <c r="I386" s="2" t="s">
        <v>4244</v>
      </c>
      <c r="J386" s="2" t="s">
        <v>4245</v>
      </c>
      <c r="K386" s="2" t="e">
        <v>#N/A</v>
      </c>
      <c r="L386" s="2" t="e">
        <v>#N/A</v>
      </c>
      <c r="M386" s="2" t="e">
        <v>#N/A</v>
      </c>
      <c r="N386" s="2" t="e">
        <v>#N/A</v>
      </c>
      <c r="O386" s="2" t="e">
        <v>#N/A</v>
      </c>
      <c r="P386" s="2" t="s">
        <v>4247</v>
      </c>
      <c r="Q386" s="2" t="s">
        <v>285</v>
      </c>
      <c r="R386" s="2" t="s">
        <v>285</v>
      </c>
      <c r="S386" s="2">
        <v>45012.0</v>
      </c>
      <c r="T386" s="2" t="s">
        <v>4248</v>
      </c>
      <c r="U386" s="2" t="s">
        <v>1290</v>
      </c>
      <c r="V386" s="53">
        <v>2226469.0</v>
      </c>
      <c r="W386" s="53">
        <v>2308893.0</v>
      </c>
      <c r="X386" s="2" t="s">
        <v>4249</v>
      </c>
      <c r="Y386" s="2" t="s">
        <v>4250</v>
      </c>
      <c r="AB386" s="2" t="s">
        <v>4247</v>
      </c>
      <c r="AC386" s="52">
        <v>42318.30416666667</v>
      </c>
      <c r="AD386" s="2" t="s">
        <v>4245</v>
      </c>
      <c r="AE386" s="2" t="s">
        <v>4251</v>
      </c>
      <c r="AF386" s="54" t="s">
        <v>4252</v>
      </c>
    </row>
    <row r="387">
      <c r="A387" s="2">
        <v>386.0</v>
      </c>
      <c r="B387" s="2" t="s">
        <v>4254</v>
      </c>
      <c r="C387" s="2" t="s">
        <v>285</v>
      </c>
      <c r="D387" s="2">
        <v>1.0</v>
      </c>
      <c r="E387" s="2">
        <v>0.0</v>
      </c>
      <c r="F387" s="2">
        <v>1.0</v>
      </c>
      <c r="G387" s="52">
        <v>42326.285416666666</v>
      </c>
      <c r="H387" s="2" t="s">
        <v>4255</v>
      </c>
      <c r="I387" s="2" t="s">
        <v>4256</v>
      </c>
      <c r="J387" s="2" t="s">
        <v>4257</v>
      </c>
      <c r="K387" s="2" t="e">
        <v>#N/A</v>
      </c>
      <c r="L387" s="2" t="e">
        <v>#N/A</v>
      </c>
      <c r="M387" s="2" t="e">
        <v>#N/A</v>
      </c>
      <c r="N387" s="2" t="e">
        <v>#N/A</v>
      </c>
      <c r="O387" s="2" t="e">
        <v>#N/A</v>
      </c>
      <c r="P387" s="2" t="s">
        <v>4258</v>
      </c>
      <c r="Q387" s="2" t="s">
        <v>285</v>
      </c>
      <c r="R387" s="2" t="s">
        <v>285</v>
      </c>
      <c r="S387" s="2">
        <v>19312.0</v>
      </c>
      <c r="T387" s="2" t="s">
        <v>4259</v>
      </c>
      <c r="U387" s="2" t="s">
        <v>330</v>
      </c>
      <c r="V387" s="53">
        <v>6108003.0</v>
      </c>
      <c r="W387" s="53">
        <v>4224357.0</v>
      </c>
      <c r="X387" s="2" t="s">
        <v>3547</v>
      </c>
      <c r="Y387" s="2" t="s">
        <v>4260</v>
      </c>
      <c r="AB387" s="2" t="s">
        <v>4258</v>
      </c>
      <c r="AC387" s="52">
        <v>42326.285416666666</v>
      </c>
      <c r="AD387" s="2" t="s">
        <v>4257</v>
      </c>
      <c r="AE387" s="2" t="s">
        <v>4262</v>
      </c>
      <c r="AF387" s="54" t="s">
        <v>4263</v>
      </c>
    </row>
    <row r="388">
      <c r="A388" s="2">
        <v>387.0</v>
      </c>
      <c r="B388" s="2" t="s">
        <v>4264</v>
      </c>
      <c r="C388" s="2" t="s">
        <v>285</v>
      </c>
      <c r="D388" s="2">
        <v>150.0</v>
      </c>
      <c r="E388" s="2">
        <v>44.0</v>
      </c>
      <c r="F388" s="2">
        <v>106.0</v>
      </c>
      <c r="G388" s="52">
        <v>42324.73888888889</v>
      </c>
      <c r="H388" s="2" t="s">
        <v>4265</v>
      </c>
      <c r="I388" s="2" t="s">
        <v>4266</v>
      </c>
      <c r="J388" s="2" t="s">
        <v>4267</v>
      </c>
      <c r="K388" s="2" t="s">
        <v>264</v>
      </c>
      <c r="L388" s="2" t="s">
        <v>4268</v>
      </c>
      <c r="M388" s="2">
        <v>0.0</v>
      </c>
      <c r="N388" s="2">
        <v>0.0</v>
      </c>
      <c r="O388" s="2">
        <v>0.0</v>
      </c>
      <c r="P388" s="2" t="s">
        <v>4270</v>
      </c>
      <c r="Q388" s="2" t="s">
        <v>285</v>
      </c>
      <c r="R388" s="2" t="s">
        <v>285</v>
      </c>
      <c r="S388" s="2">
        <v>17201.0</v>
      </c>
      <c r="T388" s="2" t="s">
        <v>862</v>
      </c>
      <c r="U388" s="2" t="s">
        <v>330</v>
      </c>
      <c r="X388" s="2" t="s">
        <v>598</v>
      </c>
      <c r="Y388" s="2" t="s">
        <v>4271</v>
      </c>
      <c r="AB388" s="2" t="s">
        <v>4270</v>
      </c>
      <c r="AC388" s="52">
        <v>42324.73888888889</v>
      </c>
      <c r="AD388" s="2" t="s">
        <v>4267</v>
      </c>
      <c r="AE388" s="2" t="s">
        <v>4272</v>
      </c>
      <c r="AF388" s="54" t="s">
        <v>4273</v>
      </c>
    </row>
    <row r="389">
      <c r="A389" s="2">
        <v>388.0</v>
      </c>
      <c r="B389" s="2" t="s">
        <v>4264</v>
      </c>
      <c r="C389" s="2" t="s">
        <v>285</v>
      </c>
      <c r="D389" s="2">
        <v>2.0</v>
      </c>
      <c r="E389" s="2">
        <v>0.0</v>
      </c>
      <c r="F389" s="2">
        <v>2.0</v>
      </c>
      <c r="G389" s="52">
        <v>42324.78333333333</v>
      </c>
      <c r="H389" s="2" t="s">
        <v>4274</v>
      </c>
      <c r="I389" s="2" t="s">
        <v>4266</v>
      </c>
      <c r="J389" s="2" t="s">
        <v>4275</v>
      </c>
      <c r="K389" s="2" t="e">
        <v>#N/A</v>
      </c>
      <c r="L389" s="2" t="e">
        <v>#N/A</v>
      </c>
      <c r="M389" s="2" t="e">
        <v>#N/A</v>
      </c>
      <c r="N389" s="2" t="e">
        <v>#N/A</v>
      </c>
      <c r="O389" s="2" t="e">
        <v>#N/A</v>
      </c>
      <c r="P389" s="2" t="s">
        <v>4276</v>
      </c>
      <c r="Q389" s="2" t="s">
        <v>285</v>
      </c>
      <c r="R389" s="2" t="s">
        <v>356</v>
      </c>
      <c r="S389" s="2">
        <v>17201.0</v>
      </c>
      <c r="T389" s="2" t="s">
        <v>862</v>
      </c>
      <c r="U389" s="2" t="s">
        <v>330</v>
      </c>
      <c r="X389" s="2" t="s">
        <v>598</v>
      </c>
      <c r="Y389" s="2" t="s">
        <v>4278</v>
      </c>
      <c r="AB389" s="2" t="s">
        <v>4276</v>
      </c>
      <c r="AC389" s="52">
        <v>42324.78333333333</v>
      </c>
      <c r="AD389" s="2" t="s">
        <v>4275</v>
      </c>
      <c r="AE389" s="2" t="s">
        <v>4279</v>
      </c>
    </row>
    <row r="390">
      <c r="A390" s="2">
        <v>389.0</v>
      </c>
      <c r="B390" s="2" t="s">
        <v>4264</v>
      </c>
      <c r="C390" s="2" t="s">
        <v>285</v>
      </c>
      <c r="D390" s="2">
        <v>15.0</v>
      </c>
      <c r="E390" s="2">
        <v>6.0</v>
      </c>
      <c r="F390" s="2">
        <v>9.0</v>
      </c>
      <c r="G390" s="52">
        <v>42324.864583333336</v>
      </c>
      <c r="H390" s="2" t="s">
        <v>4280</v>
      </c>
      <c r="I390" s="2" t="s">
        <v>4266</v>
      </c>
      <c r="J390" s="2" t="s">
        <v>4281</v>
      </c>
      <c r="K390" s="2" t="e">
        <v>#N/A</v>
      </c>
      <c r="L390" s="2" t="e">
        <v>#N/A</v>
      </c>
      <c r="M390" s="2" t="e">
        <v>#N/A</v>
      </c>
      <c r="N390" s="2" t="e">
        <v>#N/A</v>
      </c>
      <c r="O390" s="2" t="e">
        <v>#N/A</v>
      </c>
      <c r="P390" s="2" t="s">
        <v>4282</v>
      </c>
      <c r="Q390" s="2" t="s">
        <v>285</v>
      </c>
      <c r="R390" s="2" t="s">
        <v>356</v>
      </c>
      <c r="S390" s="2">
        <v>17201.0</v>
      </c>
      <c r="T390" s="2" t="s">
        <v>862</v>
      </c>
      <c r="U390" s="2" t="s">
        <v>330</v>
      </c>
      <c r="X390" s="2" t="s">
        <v>598</v>
      </c>
      <c r="Y390" s="2" t="s">
        <v>4284</v>
      </c>
      <c r="AB390" s="2" t="s">
        <v>4282</v>
      </c>
      <c r="AC390" s="52">
        <v>42324.864583333336</v>
      </c>
      <c r="AD390" s="2" t="s">
        <v>4281</v>
      </c>
      <c r="AE390" s="2" t="s">
        <v>4285</v>
      </c>
      <c r="AF390" s="54" t="s">
        <v>4286</v>
      </c>
    </row>
    <row r="391">
      <c r="A391" s="2">
        <v>390.0</v>
      </c>
      <c r="B391" s="2" t="s">
        <v>4287</v>
      </c>
      <c r="C391" s="2" t="s">
        <v>285</v>
      </c>
      <c r="D391" s="2">
        <v>3.0</v>
      </c>
      <c r="E391" s="2">
        <v>1.0</v>
      </c>
      <c r="F391" s="2">
        <v>2.0</v>
      </c>
      <c r="G391" s="52">
        <v>42333.41527777778</v>
      </c>
      <c r="H391" s="2" t="s">
        <v>4288</v>
      </c>
      <c r="I391" s="2" t="s">
        <v>4289</v>
      </c>
      <c r="J391" s="2" t="s">
        <v>4290</v>
      </c>
      <c r="K391" s="2" t="e">
        <v>#N/A</v>
      </c>
      <c r="L391" s="2" t="e">
        <v>#N/A</v>
      </c>
      <c r="M391" s="2" t="e">
        <v>#N/A</v>
      </c>
      <c r="N391" s="2" t="e">
        <v>#N/A</v>
      </c>
      <c r="O391" s="2" t="e">
        <v>#N/A</v>
      </c>
      <c r="P391" s="2" t="s">
        <v>4291</v>
      </c>
      <c r="Q391" s="2" t="s">
        <v>285</v>
      </c>
      <c r="R391" s="2" t="s">
        <v>356</v>
      </c>
      <c r="S391" s="2">
        <v>11209.0</v>
      </c>
      <c r="T391" s="2" t="s">
        <v>2344</v>
      </c>
      <c r="U391" s="2" t="s">
        <v>576</v>
      </c>
      <c r="X391" s="2" t="s">
        <v>461</v>
      </c>
      <c r="Y391" s="2" t="s">
        <v>4293</v>
      </c>
      <c r="AB391" s="2" t="s">
        <v>4291</v>
      </c>
      <c r="AC391" s="52">
        <v>42333.41527777778</v>
      </c>
      <c r="AD391" s="2" t="s">
        <v>4290</v>
      </c>
      <c r="AE391" s="2" t="s">
        <v>4294</v>
      </c>
      <c r="AF391" s="54" t="s">
        <v>4295</v>
      </c>
    </row>
    <row r="392">
      <c r="A392" s="2">
        <v>391.0</v>
      </c>
      <c r="B392" s="2" t="s">
        <v>4296</v>
      </c>
      <c r="C392" s="2" t="s">
        <v>285</v>
      </c>
      <c r="D392" s="2">
        <v>65.0</v>
      </c>
      <c r="E392" s="2">
        <v>14.0</v>
      </c>
      <c r="F392" s="2">
        <v>51.0</v>
      </c>
      <c r="G392" s="52">
        <v>42311.271527777775</v>
      </c>
      <c r="H392" s="2" t="s">
        <v>4297</v>
      </c>
      <c r="I392" s="2" t="s">
        <v>4298</v>
      </c>
      <c r="J392" s="2" t="s">
        <v>4299</v>
      </c>
      <c r="K392" s="2" t="s">
        <v>532</v>
      </c>
      <c r="L392" s="2" t="s">
        <v>4300</v>
      </c>
      <c r="M392" s="2">
        <v>0.0</v>
      </c>
      <c r="N392" s="2" t="s">
        <v>4302</v>
      </c>
      <c r="O392" s="2" t="s">
        <v>4303</v>
      </c>
      <c r="P392" s="2" t="s">
        <v>4304</v>
      </c>
      <c r="Q392" s="2" t="s">
        <v>285</v>
      </c>
      <c r="R392" s="2" t="s">
        <v>356</v>
      </c>
      <c r="S392" s="2">
        <v>20853.0</v>
      </c>
      <c r="T392" s="2" t="s">
        <v>4305</v>
      </c>
      <c r="U392" s="2" t="s">
        <v>646</v>
      </c>
      <c r="V392" s="53">
        <v>642041.0</v>
      </c>
      <c r="W392" s="53">
        <v>682880.0</v>
      </c>
      <c r="X392" s="2" t="s">
        <v>3272</v>
      </c>
      <c r="Y392" s="2" t="s">
        <v>4306</v>
      </c>
      <c r="AB392" s="2" t="s">
        <v>4304</v>
      </c>
      <c r="AC392" s="52">
        <v>42311.271527777775</v>
      </c>
      <c r="AD392" s="2" t="s">
        <v>4299</v>
      </c>
      <c r="AE392" s="2" t="s">
        <v>4307</v>
      </c>
      <c r="AF392" s="54" t="s">
        <v>4308</v>
      </c>
    </row>
    <row r="393">
      <c r="A393" s="2">
        <v>392.0</v>
      </c>
      <c r="B393" s="2" t="s">
        <v>4309</v>
      </c>
      <c r="C393" s="2" t="s">
        <v>285</v>
      </c>
      <c r="D393" s="2">
        <v>1.0</v>
      </c>
      <c r="E393" s="2">
        <v>0.0</v>
      </c>
      <c r="F393" s="2">
        <v>1.0</v>
      </c>
      <c r="G393" s="52">
        <v>42329.83819444444</v>
      </c>
      <c r="H393" s="2" t="s">
        <v>4310</v>
      </c>
      <c r="I393" s="2" t="s">
        <v>4311</v>
      </c>
      <c r="J393" s="2" t="s">
        <v>4312</v>
      </c>
      <c r="K393" s="2" t="e">
        <v>#N/A</v>
      </c>
      <c r="L393" s="2" t="e">
        <v>#N/A</v>
      </c>
      <c r="M393" s="2" t="e">
        <v>#N/A</v>
      </c>
      <c r="N393" s="2" t="e">
        <v>#N/A</v>
      </c>
      <c r="O393" s="2" t="e">
        <v>#N/A</v>
      </c>
      <c r="P393" s="2" t="s">
        <v>4313</v>
      </c>
      <c r="Q393" s="2" t="s">
        <v>285</v>
      </c>
      <c r="R393" s="2" t="s">
        <v>356</v>
      </c>
      <c r="S393" s="2">
        <v>2131.0</v>
      </c>
      <c r="T393" s="2" t="s">
        <v>4315</v>
      </c>
      <c r="U393" s="2" t="s">
        <v>412</v>
      </c>
      <c r="X393" s="2" t="s">
        <v>4316</v>
      </c>
      <c r="Y393" s="2" t="s">
        <v>4317</v>
      </c>
      <c r="AB393" s="2" t="s">
        <v>4313</v>
      </c>
      <c r="AC393" s="52">
        <v>42329.83819444444</v>
      </c>
      <c r="AD393" s="2" t="s">
        <v>4318</v>
      </c>
      <c r="AE393" s="2" t="s">
        <v>4319</v>
      </c>
      <c r="AF393" s="54" t="s">
        <v>4320</v>
      </c>
    </row>
    <row r="394">
      <c r="A394" s="2">
        <v>393.0</v>
      </c>
      <c r="B394" s="2" t="s">
        <v>4309</v>
      </c>
      <c r="C394" s="2" t="s">
        <v>285</v>
      </c>
      <c r="D394" s="2">
        <v>2.0</v>
      </c>
      <c r="E394" s="2">
        <v>0.0</v>
      </c>
      <c r="F394" s="2">
        <v>2.0</v>
      </c>
      <c r="G394" s="52">
        <v>42329.876388888886</v>
      </c>
      <c r="H394" s="2" t="s">
        <v>4310</v>
      </c>
      <c r="I394" s="2" t="s">
        <v>4311</v>
      </c>
      <c r="J394" s="2" t="s">
        <v>4312</v>
      </c>
      <c r="K394" s="2" t="e">
        <v>#N/A</v>
      </c>
      <c r="L394" s="2" t="e">
        <v>#N/A</v>
      </c>
      <c r="M394" s="2" t="e">
        <v>#N/A</v>
      </c>
      <c r="N394" s="2" t="e">
        <v>#N/A</v>
      </c>
      <c r="O394" s="2" t="e">
        <v>#N/A</v>
      </c>
      <c r="P394" s="2" t="s">
        <v>4322</v>
      </c>
      <c r="Q394" s="2" t="s">
        <v>285</v>
      </c>
      <c r="R394" s="2" t="s">
        <v>356</v>
      </c>
      <c r="S394" s="2">
        <v>2131.0</v>
      </c>
      <c r="T394" s="2" t="s">
        <v>4315</v>
      </c>
      <c r="U394" s="2" t="s">
        <v>412</v>
      </c>
      <c r="X394" s="2" t="s">
        <v>4316</v>
      </c>
      <c r="Y394" s="2" t="s">
        <v>4323</v>
      </c>
      <c r="AB394" s="2" t="s">
        <v>4322</v>
      </c>
      <c r="AC394" s="52">
        <v>42329.876388888886</v>
      </c>
      <c r="AD394" s="2" t="s">
        <v>4318</v>
      </c>
      <c r="AE394" s="2" t="s">
        <v>4319</v>
      </c>
      <c r="AF394" s="54" t="s">
        <v>4324</v>
      </c>
    </row>
    <row r="395">
      <c r="A395" s="2">
        <v>394.0</v>
      </c>
      <c r="B395" s="2" t="s">
        <v>4325</v>
      </c>
      <c r="C395" s="2" t="s">
        <v>285</v>
      </c>
      <c r="D395" s="2">
        <v>1.0</v>
      </c>
      <c r="E395" s="2">
        <v>0.0</v>
      </c>
      <c r="F395" s="2">
        <v>1.0</v>
      </c>
      <c r="G395" s="52">
        <v>42339.27291666667</v>
      </c>
      <c r="H395" s="2" t="s">
        <v>4326</v>
      </c>
      <c r="I395" s="2" t="s">
        <v>4327</v>
      </c>
      <c r="J395" s="2" t="s">
        <v>4328</v>
      </c>
      <c r="K395" s="2" t="e">
        <v>#N/A</v>
      </c>
      <c r="L395" s="2" t="e">
        <v>#N/A</v>
      </c>
      <c r="M395" s="2" t="e">
        <v>#N/A</v>
      </c>
      <c r="N395" s="2" t="e">
        <v>#N/A</v>
      </c>
      <c r="O395" s="2" t="e">
        <v>#N/A</v>
      </c>
      <c r="P395" s="2" t="s">
        <v>4329</v>
      </c>
      <c r="Q395" s="2" t="s">
        <v>285</v>
      </c>
      <c r="R395" s="2" t="s">
        <v>356</v>
      </c>
      <c r="S395" s="2">
        <v>37167.0</v>
      </c>
      <c r="T395" s="2" t="s">
        <v>4148</v>
      </c>
      <c r="U395" s="2" t="s">
        <v>972</v>
      </c>
      <c r="V395" s="53">
        <v>337658.0</v>
      </c>
      <c r="W395" s="53">
        <v>387347.0</v>
      </c>
      <c r="X395" s="2" t="s">
        <v>4330</v>
      </c>
      <c r="Y395" s="2" t="s">
        <v>4331</v>
      </c>
      <c r="AB395" s="2" t="s">
        <v>4329</v>
      </c>
      <c r="AC395" s="52">
        <v>42339.27291666667</v>
      </c>
      <c r="AD395" s="2" t="s">
        <v>4328</v>
      </c>
      <c r="AE395" s="2" t="s">
        <v>4332</v>
      </c>
      <c r="AF395" s="54" t="s">
        <v>4333</v>
      </c>
    </row>
    <row r="396">
      <c r="A396" s="2">
        <v>395.0</v>
      </c>
      <c r="B396" s="2" t="s">
        <v>4334</v>
      </c>
      <c r="C396" s="2" t="s">
        <v>285</v>
      </c>
      <c r="D396" s="2">
        <v>40.0</v>
      </c>
      <c r="E396" s="2">
        <v>10.0</v>
      </c>
      <c r="F396" s="2">
        <v>30.0</v>
      </c>
      <c r="G396" s="52">
        <v>42329.58263888889</v>
      </c>
      <c r="H396" s="2" t="s">
        <v>4335</v>
      </c>
      <c r="I396" s="2" t="s">
        <v>4336</v>
      </c>
      <c r="J396" s="2" t="s">
        <v>4337</v>
      </c>
      <c r="K396" s="2" t="e">
        <v>#N/A</v>
      </c>
      <c r="L396" s="2" t="e">
        <v>#N/A</v>
      </c>
      <c r="M396" s="2" t="e">
        <v>#N/A</v>
      </c>
      <c r="N396" s="2" t="e">
        <v>#N/A</v>
      </c>
      <c r="O396" s="2" t="e">
        <v>#N/A</v>
      </c>
      <c r="P396" s="2" t="s">
        <v>4339</v>
      </c>
      <c r="Q396" s="2" t="s">
        <v>285</v>
      </c>
      <c r="R396" s="2" t="s">
        <v>356</v>
      </c>
      <c r="S396" s="2">
        <v>75474.0</v>
      </c>
      <c r="T396" s="2" t="s">
        <v>4340</v>
      </c>
      <c r="U396" s="2" t="s">
        <v>667</v>
      </c>
      <c r="X396" s="2" t="s">
        <v>1461</v>
      </c>
      <c r="Y396" s="2" t="s">
        <v>4341</v>
      </c>
      <c r="AB396" s="2" t="s">
        <v>4339</v>
      </c>
      <c r="AC396" s="52">
        <v>42329.58263888889</v>
      </c>
      <c r="AD396" s="2" t="s">
        <v>4337</v>
      </c>
      <c r="AE396" s="2" t="s">
        <v>4342</v>
      </c>
      <c r="AF396" s="54" t="s">
        <v>4343</v>
      </c>
    </row>
    <row r="397">
      <c r="A397" s="2">
        <v>396.0</v>
      </c>
      <c r="B397" s="2" t="s">
        <v>4344</v>
      </c>
      <c r="C397" s="2" t="s">
        <v>285</v>
      </c>
      <c r="D397" s="2">
        <v>14.0</v>
      </c>
      <c r="E397" s="2">
        <v>5.0</v>
      </c>
      <c r="F397" s="2">
        <v>9.0</v>
      </c>
      <c r="G397" s="52">
        <v>42317.64097222222</v>
      </c>
      <c r="H397" s="2" t="s">
        <v>4345</v>
      </c>
      <c r="I397" s="2" t="s">
        <v>4346</v>
      </c>
      <c r="J397" s="2" t="s">
        <v>4347</v>
      </c>
      <c r="K397" s="2" t="e">
        <v>#N/A</v>
      </c>
      <c r="L397" s="2" t="e">
        <v>#N/A</v>
      </c>
      <c r="M397" s="2" t="e">
        <v>#N/A</v>
      </c>
      <c r="N397" s="2" t="e">
        <v>#N/A</v>
      </c>
      <c r="O397" s="2" t="e">
        <v>#N/A</v>
      </c>
      <c r="P397" s="2" t="s">
        <v>4348</v>
      </c>
      <c r="Q397" s="2" t="s">
        <v>285</v>
      </c>
      <c r="R397" s="2" t="s">
        <v>356</v>
      </c>
      <c r="S397" s="2">
        <v>84074.0</v>
      </c>
      <c r="T397" s="2" t="s">
        <v>4349</v>
      </c>
      <c r="U397" s="2" t="s">
        <v>3668</v>
      </c>
      <c r="X397" s="2" t="s">
        <v>4351</v>
      </c>
      <c r="Y397" s="2" t="s">
        <v>4352</v>
      </c>
      <c r="AB397" s="2" t="s">
        <v>4348</v>
      </c>
      <c r="AC397" s="52">
        <v>42317.64097222222</v>
      </c>
      <c r="AD397" s="2" t="s">
        <v>4347</v>
      </c>
      <c r="AE397" s="2" t="s">
        <v>4353</v>
      </c>
      <c r="AF397" s="54" t="s">
        <v>4354</v>
      </c>
    </row>
    <row r="398">
      <c r="A398" s="2">
        <v>397.0</v>
      </c>
      <c r="B398" s="2" t="s">
        <v>3338</v>
      </c>
      <c r="C398" s="2" t="s">
        <v>285</v>
      </c>
      <c r="D398" s="2">
        <v>11.0</v>
      </c>
      <c r="E398" s="2">
        <v>1.0</v>
      </c>
      <c r="F398" s="2">
        <v>10.0</v>
      </c>
      <c r="G398" s="52">
        <v>42329.29513888889</v>
      </c>
      <c r="H398" s="2" t="s">
        <v>3339</v>
      </c>
      <c r="I398" s="2" t="s">
        <v>3340</v>
      </c>
      <c r="J398" s="2" t="s">
        <v>3341</v>
      </c>
      <c r="K398" s="2" t="e">
        <v>#N/A</v>
      </c>
      <c r="L398" s="2" t="e">
        <v>#N/A</v>
      </c>
      <c r="M398" s="2" t="e">
        <v>#N/A</v>
      </c>
      <c r="N398" s="2" t="e">
        <v>#N/A</v>
      </c>
      <c r="O398" s="2" t="e">
        <v>#N/A</v>
      </c>
      <c r="P398" s="2" t="s">
        <v>3337</v>
      </c>
      <c r="Q398" s="2" t="s">
        <v>285</v>
      </c>
      <c r="R398" s="2" t="s">
        <v>285</v>
      </c>
      <c r="S398" s="2">
        <v>95126.0</v>
      </c>
      <c r="T398" s="2" t="s">
        <v>3342</v>
      </c>
      <c r="U398" s="2" t="s">
        <v>319</v>
      </c>
      <c r="X398" s="2" t="s">
        <v>598</v>
      </c>
      <c r="Y398" s="2" t="s">
        <v>4356</v>
      </c>
      <c r="AB398" s="2" t="s">
        <v>3337</v>
      </c>
      <c r="AC398" s="52">
        <v>42329.29513888889</v>
      </c>
      <c r="AD398" s="2" t="s">
        <v>3341</v>
      </c>
      <c r="AE398" s="2" t="s">
        <v>4357</v>
      </c>
    </row>
    <row r="399">
      <c r="A399" s="2">
        <v>398.0</v>
      </c>
      <c r="B399" s="2" t="s">
        <v>4358</v>
      </c>
      <c r="C399" s="2" t="s">
        <v>285</v>
      </c>
      <c r="D399" s="2">
        <v>2.0</v>
      </c>
      <c r="E399" s="2">
        <v>0.0</v>
      </c>
      <c r="F399" s="2">
        <v>2.0</v>
      </c>
      <c r="G399" s="52">
        <v>42313.70763888889</v>
      </c>
      <c r="H399" s="2" t="s">
        <v>4359</v>
      </c>
      <c r="I399" s="2" t="s">
        <v>4360</v>
      </c>
      <c r="J399" s="2" t="s">
        <v>4362</v>
      </c>
      <c r="K399" s="2" t="e">
        <v>#N/A</v>
      </c>
      <c r="L399" s="2" t="e">
        <v>#N/A</v>
      </c>
      <c r="M399" s="2" t="e">
        <v>#N/A</v>
      </c>
      <c r="N399" s="2" t="e">
        <v>#N/A</v>
      </c>
      <c r="O399" s="2" t="e">
        <v>#N/A</v>
      </c>
      <c r="P399" s="2" t="s">
        <v>4365</v>
      </c>
      <c r="Q399" s="2" t="s">
        <v>285</v>
      </c>
      <c r="R399" s="2" t="s">
        <v>285</v>
      </c>
      <c r="S399" s="2">
        <v>64108.0</v>
      </c>
      <c r="T399" s="2" t="s">
        <v>4367</v>
      </c>
      <c r="U399" s="2" t="s">
        <v>492</v>
      </c>
      <c r="V399" s="53">
        <v>2826966.0</v>
      </c>
      <c r="W399" s="53">
        <v>2826293.0</v>
      </c>
      <c r="X399" s="2" t="s">
        <v>4370</v>
      </c>
      <c r="Y399" s="2" t="s">
        <v>4372</v>
      </c>
      <c r="AB399" s="2" t="s">
        <v>4365</v>
      </c>
      <c r="AC399" s="52">
        <v>42313.70763888889</v>
      </c>
      <c r="AD399" s="2" t="s">
        <v>4362</v>
      </c>
      <c r="AE399" s="2" t="s">
        <v>4373</v>
      </c>
      <c r="AF399" s="54" t="s">
        <v>4374</v>
      </c>
    </row>
    <row r="400">
      <c r="A400" s="2">
        <v>399.0</v>
      </c>
      <c r="B400" s="2" t="s">
        <v>4375</v>
      </c>
      <c r="C400" s="2" t="s">
        <v>285</v>
      </c>
      <c r="D400" s="2">
        <v>1.0</v>
      </c>
      <c r="E400" s="2">
        <v>0.0</v>
      </c>
      <c r="F400" s="2">
        <v>1.0</v>
      </c>
      <c r="G400" s="52">
        <v>42312.48055555556</v>
      </c>
      <c r="H400" s="2" t="s">
        <v>4377</v>
      </c>
      <c r="I400" s="2" t="s">
        <v>4378</v>
      </c>
      <c r="J400" s="2" t="s">
        <v>4379</v>
      </c>
      <c r="K400" s="2" t="e">
        <v>#N/A</v>
      </c>
      <c r="L400" s="2" t="e">
        <v>#N/A</v>
      </c>
      <c r="M400" s="2" t="e">
        <v>#N/A</v>
      </c>
      <c r="N400" s="2" t="e">
        <v>#N/A</v>
      </c>
      <c r="O400" s="2" t="e">
        <v>#N/A</v>
      </c>
      <c r="P400" s="2" t="s">
        <v>4382</v>
      </c>
      <c r="Q400" s="2" t="s">
        <v>285</v>
      </c>
      <c r="R400" s="2" t="s">
        <v>285</v>
      </c>
      <c r="S400" s="2">
        <v>65802.0</v>
      </c>
      <c r="T400" s="2" t="s">
        <v>4386</v>
      </c>
      <c r="U400" s="2" t="s">
        <v>492</v>
      </c>
      <c r="V400" s="53">
        <v>3.017612E7</v>
      </c>
      <c r="W400" s="53">
        <v>2.8368422E7</v>
      </c>
      <c r="X400" s="2" t="s">
        <v>4387</v>
      </c>
      <c r="Y400" s="2" t="s">
        <v>4389</v>
      </c>
      <c r="AB400" s="2" t="s">
        <v>4382</v>
      </c>
      <c r="AC400" s="52">
        <v>42312.48055555556</v>
      </c>
      <c r="AD400" s="2" t="s">
        <v>4379</v>
      </c>
      <c r="AE400" s="2" t="s">
        <v>4390</v>
      </c>
      <c r="AF400" s="54" t="s">
        <v>4391</v>
      </c>
    </row>
    <row r="401">
      <c r="A401" s="2">
        <v>400.0</v>
      </c>
      <c r="B401" s="2" t="s">
        <v>4393</v>
      </c>
      <c r="C401" s="2" t="s">
        <v>285</v>
      </c>
      <c r="D401" s="2">
        <v>45.0</v>
      </c>
      <c r="E401" s="2">
        <v>22.0</v>
      </c>
      <c r="F401" s="2">
        <v>23.0</v>
      </c>
      <c r="G401" s="52">
        <v>42317.59652777778</v>
      </c>
      <c r="H401" s="2" t="s">
        <v>4396</v>
      </c>
      <c r="I401" s="2" t="s">
        <v>4397</v>
      </c>
      <c r="J401" s="2" t="s">
        <v>4398</v>
      </c>
      <c r="K401" s="2" t="e">
        <v>#N/A</v>
      </c>
      <c r="L401" s="2" t="e">
        <v>#N/A</v>
      </c>
      <c r="M401" s="2" t="e">
        <v>#N/A</v>
      </c>
      <c r="N401" s="2" t="e">
        <v>#N/A</v>
      </c>
      <c r="O401" s="2" t="e">
        <v>#N/A</v>
      </c>
      <c r="P401" s="2" t="s">
        <v>4402</v>
      </c>
      <c r="Q401" s="2" t="s">
        <v>285</v>
      </c>
      <c r="R401" s="2" t="s">
        <v>356</v>
      </c>
      <c r="S401" s="2">
        <v>97702.0</v>
      </c>
      <c r="T401" s="2" t="s">
        <v>763</v>
      </c>
      <c r="U401" s="2" t="s">
        <v>727</v>
      </c>
      <c r="X401" s="2" t="s">
        <v>4406</v>
      </c>
      <c r="Y401" s="2" t="s">
        <v>4407</v>
      </c>
      <c r="AB401" s="2" t="s">
        <v>4402</v>
      </c>
      <c r="AC401" s="52">
        <v>42317.59652777778</v>
      </c>
      <c r="AD401" s="2" t="s">
        <v>4398</v>
      </c>
      <c r="AE401" s="2" t="s">
        <v>4409</v>
      </c>
      <c r="AF401" s="54" t="s">
        <v>4410</v>
      </c>
    </row>
    <row r="402">
      <c r="A402" s="2">
        <v>401.0</v>
      </c>
      <c r="B402" s="2" t="s">
        <v>4393</v>
      </c>
      <c r="C402" s="2" t="s">
        <v>285</v>
      </c>
      <c r="D402" s="2">
        <v>90.0</v>
      </c>
      <c r="E402" s="2">
        <v>15.0</v>
      </c>
      <c r="F402" s="2">
        <v>75.0</v>
      </c>
      <c r="G402" s="52">
        <v>42331.77361111111</v>
      </c>
      <c r="H402" s="2" t="s">
        <v>4417</v>
      </c>
      <c r="I402" s="2" t="s">
        <v>4397</v>
      </c>
      <c r="J402" s="2" t="s">
        <v>4419</v>
      </c>
      <c r="K402" s="2" t="e">
        <v>#N/A</v>
      </c>
      <c r="L402" s="2" t="e">
        <v>#N/A</v>
      </c>
      <c r="M402" s="2" t="e">
        <v>#N/A</v>
      </c>
      <c r="N402" s="2" t="e">
        <v>#N/A</v>
      </c>
      <c r="O402" s="2" t="e">
        <v>#N/A</v>
      </c>
      <c r="P402" s="2" t="s">
        <v>4420</v>
      </c>
      <c r="Q402" s="2" t="s">
        <v>285</v>
      </c>
      <c r="R402" s="2" t="s">
        <v>285</v>
      </c>
      <c r="S402" s="2">
        <v>97702.0</v>
      </c>
      <c r="T402" s="2" t="s">
        <v>763</v>
      </c>
      <c r="U402" s="2" t="s">
        <v>727</v>
      </c>
      <c r="X402" s="2" t="s">
        <v>4406</v>
      </c>
      <c r="Y402" s="2" t="s">
        <v>4422</v>
      </c>
      <c r="AB402" s="2" t="s">
        <v>4420</v>
      </c>
      <c r="AC402" s="52">
        <v>42331.77361111111</v>
      </c>
      <c r="AD402" s="2" t="s">
        <v>4419</v>
      </c>
      <c r="AE402" s="2" t="s">
        <v>4425</v>
      </c>
      <c r="AF402" s="54" t="s">
        <v>4426</v>
      </c>
    </row>
    <row r="403">
      <c r="A403" s="2">
        <v>402.0</v>
      </c>
      <c r="B403" s="2" t="s">
        <v>4430</v>
      </c>
      <c r="C403" s="2" t="s">
        <v>285</v>
      </c>
      <c r="D403" s="2">
        <v>378.0</v>
      </c>
      <c r="E403" s="2">
        <v>77.0</v>
      </c>
      <c r="F403" s="2">
        <v>301.0</v>
      </c>
      <c r="G403" s="52">
        <v>42310.75347222222</v>
      </c>
      <c r="H403" s="2" t="s">
        <v>4432</v>
      </c>
      <c r="I403" s="2" t="s">
        <v>4433</v>
      </c>
      <c r="J403" s="2" t="s">
        <v>4434</v>
      </c>
      <c r="K403" s="2" t="e">
        <v>#N/A</v>
      </c>
      <c r="L403" s="2" t="e">
        <v>#N/A</v>
      </c>
      <c r="M403" s="2" t="e">
        <v>#N/A</v>
      </c>
      <c r="N403" s="2" t="e">
        <v>#N/A</v>
      </c>
      <c r="O403" s="2" t="e">
        <v>#N/A</v>
      </c>
      <c r="P403" s="2" t="s">
        <v>4435</v>
      </c>
      <c r="Q403" s="2" t="s">
        <v>285</v>
      </c>
      <c r="R403" s="2" t="s">
        <v>285</v>
      </c>
      <c r="S403" s="2">
        <v>98368.0</v>
      </c>
      <c r="T403" s="2" t="s">
        <v>4437</v>
      </c>
      <c r="U403" s="2" t="s">
        <v>291</v>
      </c>
      <c r="X403" s="2" t="s">
        <v>4439</v>
      </c>
      <c r="Y403" s="2" t="s">
        <v>4441</v>
      </c>
      <c r="AB403" s="2" t="s">
        <v>4435</v>
      </c>
      <c r="AC403" s="52">
        <v>42310.75347222222</v>
      </c>
      <c r="AD403" s="2" t="s">
        <v>4434</v>
      </c>
      <c r="AE403" s="2" t="s">
        <v>4446</v>
      </c>
      <c r="AF403" s="54" t="s">
        <v>4449</v>
      </c>
    </row>
    <row r="404">
      <c r="A404" s="2">
        <v>403.0</v>
      </c>
      <c r="B404" s="2" t="s">
        <v>4451</v>
      </c>
      <c r="C404" s="2" t="s">
        <v>285</v>
      </c>
      <c r="D404" s="2">
        <v>356.0</v>
      </c>
      <c r="E404" s="2">
        <v>90.0</v>
      </c>
      <c r="F404" s="2">
        <v>266.0</v>
      </c>
      <c r="G404" s="52">
        <v>42310.66180555556</v>
      </c>
      <c r="H404" s="2" t="s">
        <v>4453</v>
      </c>
      <c r="I404" s="2" t="s">
        <v>897</v>
      </c>
      <c r="J404" s="2" t="s">
        <v>4454</v>
      </c>
      <c r="K404" s="2" t="s">
        <v>264</v>
      </c>
      <c r="L404" s="2">
        <v>0.0</v>
      </c>
      <c r="M404" s="2">
        <v>0.0</v>
      </c>
      <c r="N404" s="2">
        <v>0.0</v>
      </c>
      <c r="O404" s="2" t="s">
        <v>4451</v>
      </c>
      <c r="P404" s="2" t="s">
        <v>4457</v>
      </c>
      <c r="Q404" s="2" t="s">
        <v>285</v>
      </c>
      <c r="R404" s="2" t="s">
        <v>356</v>
      </c>
      <c r="S404" s="2">
        <v>2339.0</v>
      </c>
      <c r="T404" s="2" t="s">
        <v>900</v>
      </c>
      <c r="U404" s="2" t="s">
        <v>412</v>
      </c>
      <c r="V404" s="53">
        <v>801055.0</v>
      </c>
      <c r="W404" s="53">
        <v>771672.0</v>
      </c>
      <c r="X404" s="2" t="s">
        <v>901</v>
      </c>
      <c r="Y404" s="2" t="s">
        <v>4462</v>
      </c>
      <c r="AB404" s="2" t="s">
        <v>4457</v>
      </c>
      <c r="AC404" s="52">
        <v>42310.66180555556</v>
      </c>
      <c r="AD404" s="2" t="s">
        <v>4454</v>
      </c>
      <c r="AE404" s="2" t="s">
        <v>4463</v>
      </c>
      <c r="AF404" s="54" t="s">
        <v>4464</v>
      </c>
    </row>
    <row r="405">
      <c r="A405" s="2">
        <v>404.0</v>
      </c>
      <c r="B405" s="2" t="s">
        <v>4451</v>
      </c>
      <c r="C405" s="2" t="s">
        <v>285</v>
      </c>
      <c r="D405" s="2">
        <v>63.0</v>
      </c>
      <c r="E405" s="2">
        <v>16.0</v>
      </c>
      <c r="F405" s="2">
        <v>47.0</v>
      </c>
      <c r="G405" s="52">
        <v>42311.572916666664</v>
      </c>
      <c r="H405" s="2" t="s">
        <v>4471</v>
      </c>
      <c r="I405" s="2" t="s">
        <v>897</v>
      </c>
      <c r="J405" s="2" t="s">
        <v>4473</v>
      </c>
      <c r="K405" s="2" t="e">
        <v>#N/A</v>
      </c>
      <c r="L405" s="2" t="e">
        <v>#N/A</v>
      </c>
      <c r="M405" s="2" t="e">
        <v>#N/A</v>
      </c>
      <c r="N405" s="2" t="e">
        <v>#N/A</v>
      </c>
      <c r="O405" s="2" t="e">
        <v>#N/A</v>
      </c>
      <c r="P405" s="2" t="s">
        <v>4474</v>
      </c>
      <c r="Q405" s="2" t="s">
        <v>285</v>
      </c>
      <c r="R405" s="2" t="s">
        <v>285</v>
      </c>
      <c r="S405" s="2">
        <v>2339.0</v>
      </c>
      <c r="T405" s="2" t="s">
        <v>900</v>
      </c>
      <c r="U405" s="2" t="s">
        <v>412</v>
      </c>
      <c r="V405" s="53">
        <v>801055.0</v>
      </c>
      <c r="W405" s="53">
        <v>771672.0</v>
      </c>
      <c r="X405" s="2" t="s">
        <v>901</v>
      </c>
      <c r="Y405" s="2" t="s">
        <v>4475</v>
      </c>
      <c r="AB405" s="2" t="s">
        <v>4474</v>
      </c>
      <c r="AC405" s="52">
        <v>42311.572916666664</v>
      </c>
      <c r="AD405" s="2" t="s">
        <v>4473</v>
      </c>
      <c r="AE405" s="2" t="s">
        <v>4476</v>
      </c>
      <c r="AF405" s="54" t="s">
        <v>4477</v>
      </c>
    </row>
    <row r="406">
      <c r="A406" s="2">
        <v>405.0</v>
      </c>
      <c r="B406" s="2" t="s">
        <v>4451</v>
      </c>
      <c r="C406" s="2" t="s">
        <v>285</v>
      </c>
      <c r="D406" s="2">
        <v>64.0</v>
      </c>
      <c r="E406" s="2">
        <v>19.0</v>
      </c>
      <c r="F406" s="2">
        <v>45.0</v>
      </c>
      <c r="G406" s="52">
        <v>42312.22083333333</v>
      </c>
      <c r="H406" s="2" t="s">
        <v>4480</v>
      </c>
      <c r="I406" s="2" t="s">
        <v>897</v>
      </c>
      <c r="J406" s="2" t="s">
        <v>4481</v>
      </c>
      <c r="K406" s="2" t="e">
        <v>#N/A</v>
      </c>
      <c r="L406" s="2" t="e">
        <v>#N/A</v>
      </c>
      <c r="M406" s="2" t="e">
        <v>#N/A</v>
      </c>
      <c r="N406" s="2" t="e">
        <v>#N/A</v>
      </c>
      <c r="O406" s="2" t="e">
        <v>#N/A</v>
      </c>
      <c r="P406" s="2" t="s">
        <v>4484</v>
      </c>
      <c r="Q406" s="2" t="s">
        <v>285</v>
      </c>
      <c r="R406" s="2" t="s">
        <v>356</v>
      </c>
      <c r="S406" s="2">
        <v>2339.0</v>
      </c>
      <c r="T406" s="2" t="s">
        <v>900</v>
      </c>
      <c r="U406" s="2" t="s">
        <v>412</v>
      </c>
      <c r="V406" s="53">
        <v>801055.0</v>
      </c>
      <c r="W406" s="53">
        <v>771672.0</v>
      </c>
      <c r="X406" s="2" t="s">
        <v>901</v>
      </c>
      <c r="Y406" s="2" t="s">
        <v>4485</v>
      </c>
      <c r="AB406" s="2" t="s">
        <v>4484</v>
      </c>
      <c r="AC406" s="52">
        <v>42312.22083333333</v>
      </c>
      <c r="AD406" s="2" t="s">
        <v>4481</v>
      </c>
      <c r="AE406" s="2" t="s">
        <v>4487</v>
      </c>
      <c r="AF406" s="54" t="s">
        <v>4488</v>
      </c>
    </row>
    <row r="407">
      <c r="A407" s="2">
        <v>406.0</v>
      </c>
      <c r="B407" s="2" t="s">
        <v>4451</v>
      </c>
      <c r="C407" s="2" t="s">
        <v>285</v>
      </c>
      <c r="D407" s="2">
        <v>68.0</v>
      </c>
      <c r="E407" s="2">
        <v>23.0</v>
      </c>
      <c r="F407" s="2">
        <v>45.0</v>
      </c>
      <c r="G407" s="52">
        <v>42312.72222222222</v>
      </c>
      <c r="H407" s="2" t="s">
        <v>4492</v>
      </c>
      <c r="I407" s="2" t="s">
        <v>897</v>
      </c>
      <c r="J407" s="2" t="s">
        <v>4493</v>
      </c>
      <c r="K407" s="2" t="e">
        <v>#N/A</v>
      </c>
      <c r="L407" s="2" t="e">
        <v>#N/A</v>
      </c>
      <c r="M407" s="2" t="e">
        <v>#N/A</v>
      </c>
      <c r="N407" s="2" t="e">
        <v>#N/A</v>
      </c>
      <c r="O407" s="2" t="e">
        <v>#N/A</v>
      </c>
      <c r="P407" s="2" t="s">
        <v>4494</v>
      </c>
      <c r="Q407" s="2" t="s">
        <v>285</v>
      </c>
      <c r="R407" s="2" t="s">
        <v>356</v>
      </c>
      <c r="S407" s="2">
        <v>2339.0</v>
      </c>
      <c r="T407" s="2" t="s">
        <v>900</v>
      </c>
      <c r="U407" s="2" t="s">
        <v>412</v>
      </c>
      <c r="V407" s="53">
        <v>801055.0</v>
      </c>
      <c r="W407" s="53">
        <v>771672.0</v>
      </c>
      <c r="X407" s="2" t="s">
        <v>901</v>
      </c>
      <c r="Y407" s="2" t="s">
        <v>4495</v>
      </c>
      <c r="AB407" s="2" t="s">
        <v>4494</v>
      </c>
      <c r="AC407" s="52">
        <v>42312.72222222222</v>
      </c>
      <c r="AD407" s="2" t="s">
        <v>4493</v>
      </c>
      <c r="AE407" s="2" t="s">
        <v>4498</v>
      </c>
      <c r="AF407" s="54" t="s">
        <v>4499</v>
      </c>
    </row>
    <row r="408">
      <c r="A408" s="2">
        <v>407.0</v>
      </c>
      <c r="B408" s="2" t="s">
        <v>4451</v>
      </c>
      <c r="C408" s="2" t="s">
        <v>285</v>
      </c>
      <c r="D408" s="2">
        <v>1753.0</v>
      </c>
      <c r="E408" s="2">
        <v>354.0</v>
      </c>
      <c r="F408" s="2">
        <v>1399.0</v>
      </c>
      <c r="G408" s="52">
        <v>42313.72361111111</v>
      </c>
      <c r="H408" s="2" t="s">
        <v>4502</v>
      </c>
      <c r="I408" s="2" t="s">
        <v>897</v>
      </c>
      <c r="J408" s="2" t="s">
        <v>4503</v>
      </c>
      <c r="K408" s="2" t="e">
        <v>#N/A</v>
      </c>
      <c r="L408" s="2" t="e">
        <v>#N/A</v>
      </c>
      <c r="M408" s="2" t="e">
        <v>#N/A</v>
      </c>
      <c r="N408" s="2" t="e">
        <v>#N/A</v>
      </c>
      <c r="O408" s="2" t="e">
        <v>#N/A</v>
      </c>
      <c r="P408" s="2" t="s">
        <v>4504</v>
      </c>
      <c r="Q408" s="2" t="s">
        <v>285</v>
      </c>
      <c r="R408" s="2" t="s">
        <v>356</v>
      </c>
      <c r="S408" s="2">
        <v>2339.0</v>
      </c>
      <c r="T408" s="2" t="s">
        <v>900</v>
      </c>
      <c r="U408" s="2" t="s">
        <v>412</v>
      </c>
      <c r="V408" s="53">
        <v>801055.0</v>
      </c>
      <c r="W408" s="53">
        <v>771672.0</v>
      </c>
      <c r="X408" s="2" t="s">
        <v>901</v>
      </c>
      <c r="Y408" s="2" t="s">
        <v>4505</v>
      </c>
      <c r="AB408" s="2" t="s">
        <v>4504</v>
      </c>
      <c r="AC408" s="52">
        <v>42313.72361111111</v>
      </c>
      <c r="AD408" s="2" t="s">
        <v>4503</v>
      </c>
      <c r="AE408" s="2" t="s">
        <v>4506</v>
      </c>
      <c r="AF408" s="54" t="s">
        <v>4507</v>
      </c>
    </row>
    <row r="409">
      <c r="A409" s="2">
        <v>408.0</v>
      </c>
      <c r="B409" s="2" t="s">
        <v>4508</v>
      </c>
      <c r="C409" s="2" t="s">
        <v>285</v>
      </c>
      <c r="D409" s="2">
        <v>32.0</v>
      </c>
      <c r="E409" s="2">
        <v>13.0</v>
      </c>
      <c r="F409" s="2">
        <v>19.0</v>
      </c>
      <c r="G409" s="52">
        <v>42320.558333333334</v>
      </c>
      <c r="H409" s="2" t="s">
        <v>4509</v>
      </c>
      <c r="I409" s="2" t="s">
        <v>4510</v>
      </c>
      <c r="J409" s="2" t="s">
        <v>4511</v>
      </c>
      <c r="K409" s="2" t="s">
        <v>532</v>
      </c>
      <c r="L409" s="2">
        <v>0.0</v>
      </c>
      <c r="M409" s="2">
        <v>0.0</v>
      </c>
      <c r="N409" s="2">
        <v>0.0</v>
      </c>
      <c r="O409" s="2">
        <v>0.0</v>
      </c>
      <c r="P409" s="2" t="s">
        <v>4512</v>
      </c>
      <c r="Q409" s="2" t="s">
        <v>285</v>
      </c>
      <c r="R409" s="2" t="s">
        <v>285</v>
      </c>
      <c r="S409" s="2">
        <v>97201.0</v>
      </c>
      <c r="T409" s="2" t="s">
        <v>4513</v>
      </c>
      <c r="U409" s="2" t="s">
        <v>727</v>
      </c>
      <c r="V409" s="53">
        <v>589213.0</v>
      </c>
      <c r="W409" s="53">
        <v>424562.0</v>
      </c>
      <c r="X409" s="2" t="s">
        <v>4514</v>
      </c>
      <c r="Y409" s="2" t="s">
        <v>4515</v>
      </c>
      <c r="AB409" s="2" t="s">
        <v>4512</v>
      </c>
      <c r="AC409" s="52">
        <v>42320.558333333334</v>
      </c>
      <c r="AD409" s="2" t="s">
        <v>4511</v>
      </c>
      <c r="AE409" s="2" t="s">
        <v>4516</v>
      </c>
      <c r="AF409" s="54" t="s">
        <v>4517</v>
      </c>
    </row>
    <row r="410">
      <c r="A410" s="2">
        <v>409.0</v>
      </c>
      <c r="B410" s="2" t="s">
        <v>3346</v>
      </c>
      <c r="C410" s="2" t="s">
        <v>285</v>
      </c>
      <c r="D410" s="2">
        <v>53.0</v>
      </c>
      <c r="E410" s="2">
        <v>6.0</v>
      </c>
      <c r="F410" s="2">
        <v>47.0</v>
      </c>
      <c r="G410" s="52">
        <v>42312.595138888886</v>
      </c>
      <c r="H410" s="2" t="s">
        <v>3347</v>
      </c>
      <c r="I410" s="2" t="s">
        <v>3348</v>
      </c>
      <c r="J410" s="2" t="s">
        <v>3350</v>
      </c>
      <c r="K410" s="2" t="e">
        <v>#N/A</v>
      </c>
      <c r="L410" s="2" t="e">
        <v>#N/A</v>
      </c>
      <c r="M410" s="2" t="e">
        <v>#N/A</v>
      </c>
      <c r="N410" s="2" t="e">
        <v>#N/A</v>
      </c>
      <c r="O410" s="2" t="e">
        <v>#N/A</v>
      </c>
      <c r="P410" s="2" t="s">
        <v>3345</v>
      </c>
      <c r="Q410" s="2" t="s">
        <v>285</v>
      </c>
      <c r="R410" s="2" t="s">
        <v>285</v>
      </c>
      <c r="S410" s="2">
        <v>94065.0</v>
      </c>
      <c r="T410" s="2" t="s">
        <v>2523</v>
      </c>
      <c r="U410" s="2" t="s">
        <v>319</v>
      </c>
      <c r="X410" s="2" t="s">
        <v>3352</v>
      </c>
      <c r="Y410" s="2" t="s">
        <v>4524</v>
      </c>
      <c r="AB410" s="2" t="s">
        <v>3345</v>
      </c>
      <c r="AC410" s="52">
        <v>42312.595138888886</v>
      </c>
      <c r="AD410" s="2" t="s">
        <v>3350</v>
      </c>
      <c r="AE410" s="2" t="s">
        <v>4526</v>
      </c>
      <c r="AF410" s="54" t="s">
        <v>4528</v>
      </c>
    </row>
    <row r="411">
      <c r="A411" s="2">
        <v>410.0</v>
      </c>
      <c r="B411" s="2" t="s">
        <v>4531</v>
      </c>
      <c r="C411" s="2" t="s">
        <v>285</v>
      </c>
      <c r="D411" s="2">
        <v>7.0</v>
      </c>
      <c r="E411" s="2">
        <v>1.0</v>
      </c>
      <c r="F411" s="2">
        <v>6.0</v>
      </c>
      <c r="G411" s="52">
        <v>42310.770833333336</v>
      </c>
      <c r="H411" s="2" t="s">
        <v>4532</v>
      </c>
      <c r="I411" s="2" t="s">
        <v>4533</v>
      </c>
      <c r="J411" s="2" t="s">
        <v>4534</v>
      </c>
      <c r="K411" s="2" t="e">
        <v>#N/A</v>
      </c>
      <c r="L411" s="2" t="e">
        <v>#N/A</v>
      </c>
      <c r="M411" s="2" t="e">
        <v>#N/A</v>
      </c>
      <c r="N411" s="2" t="e">
        <v>#N/A</v>
      </c>
      <c r="O411" s="2" t="e">
        <v>#N/A</v>
      </c>
      <c r="P411" s="2" t="s">
        <v>4535</v>
      </c>
      <c r="Q411" s="2" t="s">
        <v>285</v>
      </c>
      <c r="R411" s="2" t="s">
        <v>285</v>
      </c>
      <c r="S411" s="2">
        <v>29302.0</v>
      </c>
      <c r="T411" s="2" t="s">
        <v>4537</v>
      </c>
      <c r="U411" s="2" t="s">
        <v>2835</v>
      </c>
      <c r="V411" s="53">
        <v>79513.0</v>
      </c>
      <c r="W411" s="53">
        <v>73488.0</v>
      </c>
      <c r="X411" s="2" t="s">
        <v>4539</v>
      </c>
      <c r="Y411" s="2" t="s">
        <v>4541</v>
      </c>
      <c r="AB411" s="2" t="s">
        <v>4535</v>
      </c>
      <c r="AC411" s="52">
        <v>42310.770833333336</v>
      </c>
      <c r="AD411" s="2" t="s">
        <v>4534</v>
      </c>
      <c r="AE411" s="2" t="s">
        <v>4543</v>
      </c>
      <c r="AF411" s="54" t="s">
        <v>4544</v>
      </c>
    </row>
    <row r="412">
      <c r="A412" s="2">
        <v>411.0</v>
      </c>
      <c r="B412" s="2" t="s">
        <v>4545</v>
      </c>
      <c r="C412" s="2" t="s">
        <v>285</v>
      </c>
      <c r="D412" s="2">
        <v>258.0</v>
      </c>
      <c r="E412" s="2">
        <v>38.0</v>
      </c>
      <c r="F412" s="2">
        <v>220.0</v>
      </c>
      <c r="G412" s="52">
        <v>42318.2625</v>
      </c>
      <c r="H412" s="2" t="s">
        <v>4546</v>
      </c>
      <c r="I412" s="2" t="s">
        <v>4548</v>
      </c>
      <c r="J412" s="2" t="s">
        <v>4549</v>
      </c>
      <c r="K412" s="2" t="e">
        <v>#N/A</v>
      </c>
      <c r="L412" s="2" t="e">
        <v>#N/A</v>
      </c>
      <c r="M412" s="2" t="e">
        <v>#N/A</v>
      </c>
      <c r="N412" s="2" t="e">
        <v>#N/A</v>
      </c>
      <c r="O412" s="2" t="e">
        <v>#N/A</v>
      </c>
      <c r="P412" s="2" t="s">
        <v>4551</v>
      </c>
      <c r="Q412" s="2" t="s">
        <v>285</v>
      </c>
      <c r="R412" s="2" t="s">
        <v>285</v>
      </c>
      <c r="S412" s="2">
        <v>45215.0</v>
      </c>
      <c r="T412" s="2" t="s">
        <v>4553</v>
      </c>
      <c r="U412" s="2" t="s">
        <v>1290</v>
      </c>
      <c r="V412" s="53">
        <v>1288002.0</v>
      </c>
      <c r="W412" s="53">
        <v>1092015.0</v>
      </c>
      <c r="X412" s="2" t="s">
        <v>4555</v>
      </c>
      <c r="Y412" s="2" t="s">
        <v>4556</v>
      </c>
      <c r="AB412" s="2" t="s">
        <v>4551</v>
      </c>
      <c r="AC412" s="52">
        <v>42318.2625</v>
      </c>
      <c r="AD412" s="2" t="s">
        <v>4549</v>
      </c>
      <c r="AE412" s="2" t="s">
        <v>4558</v>
      </c>
      <c r="AF412" s="54" t="s">
        <v>4559</v>
      </c>
    </row>
    <row r="413">
      <c r="A413" s="2">
        <v>412.0</v>
      </c>
      <c r="B413" s="2" t="s">
        <v>4564</v>
      </c>
      <c r="C413" s="2" t="s">
        <v>285</v>
      </c>
      <c r="D413" s="2">
        <v>107.0</v>
      </c>
      <c r="E413" s="2">
        <v>14.0</v>
      </c>
      <c r="F413" s="2">
        <v>93.0</v>
      </c>
      <c r="G413" s="52">
        <v>42321.52847222222</v>
      </c>
      <c r="H413" s="2" t="s">
        <v>4568</v>
      </c>
      <c r="I413" s="2" t="s">
        <v>4569</v>
      </c>
      <c r="J413" s="2" t="s">
        <v>4570</v>
      </c>
      <c r="K413" s="2" t="e">
        <v>#N/A</v>
      </c>
      <c r="L413" s="2" t="e">
        <v>#N/A</v>
      </c>
      <c r="M413" s="2" t="e">
        <v>#N/A</v>
      </c>
      <c r="N413" s="2" t="e">
        <v>#N/A</v>
      </c>
      <c r="O413" s="2" t="e">
        <v>#N/A</v>
      </c>
      <c r="P413" s="2" t="s">
        <v>4571</v>
      </c>
      <c r="Q413" s="2" t="s">
        <v>285</v>
      </c>
      <c r="R413" s="2" t="s">
        <v>285</v>
      </c>
      <c r="S413" s="2">
        <v>15217.0</v>
      </c>
      <c r="T413" s="2" t="s">
        <v>1238</v>
      </c>
      <c r="U413" s="2" t="s">
        <v>330</v>
      </c>
      <c r="V413" s="53">
        <v>3417414.0</v>
      </c>
      <c r="W413" s="53">
        <v>477421.0</v>
      </c>
      <c r="X413" s="2" t="s">
        <v>4572</v>
      </c>
      <c r="Y413" s="2" t="s">
        <v>4573</v>
      </c>
      <c r="AB413" s="2" t="s">
        <v>4571</v>
      </c>
      <c r="AC413" s="52">
        <v>42321.52847222222</v>
      </c>
      <c r="AD413" s="2" t="s">
        <v>4570</v>
      </c>
      <c r="AE413" s="2" t="s">
        <v>4574</v>
      </c>
      <c r="AF413" s="54" t="s">
        <v>4575</v>
      </c>
    </row>
    <row r="414">
      <c r="A414" s="2">
        <v>413.0</v>
      </c>
      <c r="B414" s="2" t="s">
        <v>4576</v>
      </c>
      <c r="C414" s="2" t="s">
        <v>285</v>
      </c>
      <c r="D414" s="2">
        <v>0.0</v>
      </c>
      <c r="E414" s="2">
        <v>0.0</v>
      </c>
      <c r="F414" s="2">
        <v>0.0</v>
      </c>
      <c r="G414" s="52">
        <v>42310.35555555556</v>
      </c>
      <c r="H414" s="2" t="s">
        <v>4577</v>
      </c>
      <c r="I414" s="2" t="s">
        <v>4578</v>
      </c>
      <c r="J414" s="2" t="s">
        <v>4579</v>
      </c>
      <c r="K414" s="2" t="e">
        <v>#N/A</v>
      </c>
      <c r="L414" s="2" t="e">
        <v>#N/A</v>
      </c>
      <c r="M414" s="2" t="e">
        <v>#N/A</v>
      </c>
      <c r="N414" s="2" t="e">
        <v>#N/A</v>
      </c>
      <c r="O414" s="2" t="e">
        <v>#N/A</v>
      </c>
      <c r="P414" s="2" t="s">
        <v>4580</v>
      </c>
      <c r="Q414" s="2" t="s">
        <v>285</v>
      </c>
      <c r="R414" s="2" t="s">
        <v>285</v>
      </c>
      <c r="S414" s="2">
        <v>48213.0</v>
      </c>
      <c r="T414" s="2" t="s">
        <v>4581</v>
      </c>
      <c r="U414" s="2" t="s">
        <v>309</v>
      </c>
      <c r="V414" s="53">
        <v>111771.0</v>
      </c>
      <c r="W414" s="53">
        <v>105690.0</v>
      </c>
      <c r="X414" s="2" t="s">
        <v>4582</v>
      </c>
      <c r="Y414" s="2" t="s">
        <v>4583</v>
      </c>
      <c r="AB414" s="2" t="s">
        <v>4580</v>
      </c>
      <c r="AC414" s="52">
        <v>42310.35555555556</v>
      </c>
      <c r="AD414" s="2" t="s">
        <v>4579</v>
      </c>
      <c r="AE414" s="2" t="s">
        <v>4585</v>
      </c>
    </row>
    <row r="415">
      <c r="A415" s="2">
        <v>414.0</v>
      </c>
      <c r="B415" s="2" t="s">
        <v>4587</v>
      </c>
      <c r="C415" s="2" t="s">
        <v>285</v>
      </c>
      <c r="D415" s="2">
        <v>1.0</v>
      </c>
      <c r="E415" s="2">
        <v>0.0</v>
      </c>
      <c r="F415" s="2">
        <v>1.0</v>
      </c>
      <c r="G415" s="52">
        <v>42332.40625</v>
      </c>
      <c r="H415" s="2" t="s">
        <v>4589</v>
      </c>
      <c r="I415" s="2" t="s">
        <v>4591</v>
      </c>
      <c r="J415" s="2" t="s">
        <v>4592</v>
      </c>
      <c r="K415" s="2" t="e">
        <v>#N/A</v>
      </c>
      <c r="L415" s="2" t="e">
        <v>#N/A</v>
      </c>
      <c r="M415" s="2" t="e">
        <v>#N/A</v>
      </c>
      <c r="N415" s="2" t="e">
        <v>#N/A</v>
      </c>
      <c r="O415" s="2" t="e">
        <v>#N/A</v>
      </c>
      <c r="P415" s="2" t="s">
        <v>4593</v>
      </c>
      <c r="Q415" s="2" t="s">
        <v>285</v>
      </c>
      <c r="R415" s="2" t="s">
        <v>285</v>
      </c>
      <c r="S415" s="2">
        <v>10003.0</v>
      </c>
      <c r="T415" s="2" t="s">
        <v>587</v>
      </c>
      <c r="U415" s="2" t="s">
        <v>576</v>
      </c>
      <c r="V415" s="53">
        <v>1.704644E7</v>
      </c>
      <c r="W415" s="53">
        <v>1.7169482E7</v>
      </c>
      <c r="X415" s="2" t="s">
        <v>4594</v>
      </c>
      <c r="Y415" s="2" t="s">
        <v>4596</v>
      </c>
      <c r="AB415" s="2" t="s">
        <v>4593</v>
      </c>
      <c r="AC415" s="52">
        <v>42332.40625</v>
      </c>
      <c r="AD415" s="2" t="s">
        <v>4592</v>
      </c>
      <c r="AE415" s="2" t="s">
        <v>4597</v>
      </c>
      <c r="AF415" s="54" t="s">
        <v>4598</v>
      </c>
    </row>
    <row r="416">
      <c r="A416" s="2">
        <v>415.0</v>
      </c>
      <c r="B416" s="2" t="s">
        <v>4599</v>
      </c>
      <c r="C416" s="2" t="s">
        <v>285</v>
      </c>
      <c r="D416" s="2">
        <v>6.0</v>
      </c>
      <c r="E416" s="2">
        <v>0.0</v>
      </c>
      <c r="F416" s="2">
        <v>6.0</v>
      </c>
      <c r="G416" s="52">
        <v>42332.20347222222</v>
      </c>
      <c r="H416" s="2" t="s">
        <v>4600</v>
      </c>
      <c r="I416" s="2" t="s">
        <v>4601</v>
      </c>
      <c r="J416" s="2" t="s">
        <v>4602</v>
      </c>
      <c r="K416" s="2" t="e">
        <v>#N/A</v>
      </c>
      <c r="L416" s="2" t="e">
        <v>#N/A</v>
      </c>
      <c r="M416" s="2" t="e">
        <v>#N/A</v>
      </c>
      <c r="N416" s="2" t="e">
        <v>#N/A</v>
      </c>
      <c r="O416" s="2" t="e">
        <v>#N/A</v>
      </c>
      <c r="P416" s="2" t="s">
        <v>4603</v>
      </c>
      <c r="Q416" s="2" t="s">
        <v>285</v>
      </c>
      <c r="R416" s="2" t="s">
        <v>285</v>
      </c>
      <c r="S416" s="2">
        <v>29835.0</v>
      </c>
      <c r="T416" s="2" t="s">
        <v>4605</v>
      </c>
      <c r="U416" s="2" t="s">
        <v>2835</v>
      </c>
      <c r="X416" s="2" t="s">
        <v>461</v>
      </c>
      <c r="Y416" s="2" t="s">
        <v>4606</v>
      </c>
      <c r="AB416" s="2" t="s">
        <v>4603</v>
      </c>
      <c r="AC416" s="52">
        <v>42332.20347222222</v>
      </c>
      <c r="AD416" s="2" t="s">
        <v>4602</v>
      </c>
      <c r="AE416" s="2" t="s">
        <v>4607</v>
      </c>
      <c r="AF416" s="54" t="s">
        <v>4608</v>
      </c>
    </row>
    <row r="417">
      <c r="A417" s="2">
        <v>416.0</v>
      </c>
      <c r="B417" s="2" t="s">
        <v>4609</v>
      </c>
      <c r="C417" s="2" t="s">
        <v>285</v>
      </c>
      <c r="D417" s="2">
        <v>20.0</v>
      </c>
      <c r="E417" s="2">
        <v>2.0</v>
      </c>
      <c r="F417" s="2">
        <v>18.0</v>
      </c>
      <c r="G417" s="52">
        <v>42331.854166666664</v>
      </c>
      <c r="H417" s="2" t="s">
        <v>4610</v>
      </c>
      <c r="I417" s="2" t="s">
        <v>4611</v>
      </c>
      <c r="J417" s="2" t="s">
        <v>4612</v>
      </c>
      <c r="K417" s="2" t="e">
        <v>#N/A</v>
      </c>
      <c r="L417" s="2" t="e">
        <v>#N/A</v>
      </c>
      <c r="M417" s="2" t="e">
        <v>#N/A</v>
      </c>
      <c r="N417" s="2" t="e">
        <v>#N/A</v>
      </c>
      <c r="O417" s="2" t="e">
        <v>#N/A</v>
      </c>
      <c r="P417" s="2" t="s">
        <v>4613</v>
      </c>
      <c r="Q417" s="2" t="s">
        <v>285</v>
      </c>
      <c r="R417" s="2" t="s">
        <v>356</v>
      </c>
      <c r="S417" s="2">
        <v>97214.0</v>
      </c>
      <c r="T417" s="2" t="s">
        <v>4614</v>
      </c>
      <c r="U417" s="2" t="s">
        <v>727</v>
      </c>
      <c r="V417" s="53">
        <v>773302.0</v>
      </c>
      <c r="W417" s="53">
        <v>713806.0</v>
      </c>
      <c r="X417" s="2" t="s">
        <v>4615</v>
      </c>
      <c r="Y417" s="2" t="s">
        <v>4616</v>
      </c>
      <c r="AB417" s="2" t="s">
        <v>4613</v>
      </c>
      <c r="AC417" s="52">
        <v>42331.854166666664</v>
      </c>
      <c r="AD417" s="2" t="s">
        <v>4612</v>
      </c>
      <c r="AE417" s="2" t="s">
        <v>4617</v>
      </c>
      <c r="AF417" s="54" t="s">
        <v>4618</v>
      </c>
    </row>
    <row r="418">
      <c r="A418" s="2">
        <v>417.0</v>
      </c>
      <c r="B418" s="2" t="s">
        <v>4620</v>
      </c>
      <c r="C418" s="2" t="s">
        <v>285</v>
      </c>
      <c r="D418" s="2">
        <v>30.0</v>
      </c>
      <c r="E418" s="2">
        <v>8.0</v>
      </c>
      <c r="F418" s="2">
        <v>22.0</v>
      </c>
      <c r="G418" s="52">
        <v>42319.88958333333</v>
      </c>
      <c r="H418" s="2" t="s">
        <v>4621</v>
      </c>
      <c r="I418" s="2" t="s">
        <v>4622</v>
      </c>
      <c r="J418" s="2" t="s">
        <v>4623</v>
      </c>
      <c r="K418" s="2" t="e">
        <v>#N/A</v>
      </c>
      <c r="L418" s="2" t="e">
        <v>#N/A</v>
      </c>
      <c r="M418" s="2" t="e">
        <v>#N/A</v>
      </c>
      <c r="N418" s="2" t="e">
        <v>#N/A</v>
      </c>
      <c r="O418" s="2" t="e">
        <v>#N/A</v>
      </c>
      <c r="P418" s="2" t="s">
        <v>4624</v>
      </c>
      <c r="Q418" s="2" t="s">
        <v>285</v>
      </c>
      <c r="R418" s="2" t="s">
        <v>285</v>
      </c>
      <c r="S418" s="2">
        <v>10605.0</v>
      </c>
      <c r="T418" s="2" t="s">
        <v>4625</v>
      </c>
      <c r="U418" s="2" t="s">
        <v>576</v>
      </c>
      <c r="V418" s="53">
        <v>3.10095987E8</v>
      </c>
      <c r="W418" s="53">
        <v>3.17198282E8</v>
      </c>
      <c r="X418" s="2" t="s">
        <v>4626</v>
      </c>
      <c r="Y418" s="2" t="s">
        <v>4627</v>
      </c>
      <c r="AB418" s="2" t="s">
        <v>4624</v>
      </c>
      <c r="AC418" s="52">
        <v>42319.88958333333</v>
      </c>
      <c r="AD418" s="2" t="s">
        <v>4623</v>
      </c>
      <c r="AE418" s="2" t="s">
        <v>4629</v>
      </c>
      <c r="AF418" s="54" t="s">
        <v>4630</v>
      </c>
    </row>
    <row r="419">
      <c r="A419" s="2">
        <v>418.0</v>
      </c>
      <c r="B419" s="2" t="s">
        <v>4620</v>
      </c>
      <c r="C419" s="2" t="s">
        <v>285</v>
      </c>
      <c r="D419" s="2">
        <v>17.0</v>
      </c>
      <c r="E419" s="2">
        <v>2.0</v>
      </c>
      <c r="F419" s="2">
        <v>15.0</v>
      </c>
      <c r="G419" s="52">
        <v>42321.31180555555</v>
      </c>
      <c r="H419" s="2" t="s">
        <v>4631</v>
      </c>
      <c r="I419" s="2" t="s">
        <v>4622</v>
      </c>
      <c r="J419" s="2" t="s">
        <v>4632</v>
      </c>
      <c r="K419" s="2" t="e">
        <v>#N/A</v>
      </c>
      <c r="L419" s="2" t="e">
        <v>#N/A</v>
      </c>
      <c r="M419" s="2" t="e">
        <v>#N/A</v>
      </c>
      <c r="N419" s="2" t="e">
        <v>#N/A</v>
      </c>
      <c r="O419" s="2" t="e">
        <v>#N/A</v>
      </c>
      <c r="P419" s="2" t="s">
        <v>4633</v>
      </c>
      <c r="Q419" s="2" t="s">
        <v>285</v>
      </c>
      <c r="R419" s="2" t="s">
        <v>285</v>
      </c>
      <c r="S419" s="2">
        <v>10605.0</v>
      </c>
      <c r="T419" s="2" t="s">
        <v>4625</v>
      </c>
      <c r="U419" s="2" t="s">
        <v>576</v>
      </c>
      <c r="V419" s="53">
        <v>3.10095987E8</v>
      </c>
      <c r="W419" s="53">
        <v>3.17198282E8</v>
      </c>
      <c r="X419" s="2" t="s">
        <v>4626</v>
      </c>
      <c r="Y419" s="2" t="s">
        <v>4635</v>
      </c>
      <c r="AB419" s="2" t="s">
        <v>4633</v>
      </c>
      <c r="AC419" s="52">
        <v>42321.31180555555</v>
      </c>
      <c r="AD419" s="2" t="s">
        <v>4632</v>
      </c>
      <c r="AE419" s="2" t="s">
        <v>4636</v>
      </c>
      <c r="AF419" s="54" t="s">
        <v>4637</v>
      </c>
    </row>
    <row r="420">
      <c r="A420" s="2">
        <v>419.0</v>
      </c>
      <c r="B420" s="2" t="s">
        <v>4638</v>
      </c>
      <c r="C420" s="2" t="s">
        <v>285</v>
      </c>
      <c r="D420" s="2">
        <v>4.0</v>
      </c>
      <c r="E420" s="2">
        <v>0.0</v>
      </c>
      <c r="F420" s="2">
        <v>4.0</v>
      </c>
      <c r="G420" s="52">
        <v>42326.46319444444</v>
      </c>
      <c r="H420" s="2" t="s">
        <v>4639</v>
      </c>
      <c r="I420" s="2" t="s">
        <v>4640</v>
      </c>
      <c r="J420" s="2" t="s">
        <v>4641</v>
      </c>
      <c r="K420" s="2" t="s">
        <v>264</v>
      </c>
      <c r="L420" s="2" t="s">
        <v>4642</v>
      </c>
      <c r="M420" s="2">
        <v>0.0</v>
      </c>
      <c r="N420" s="2">
        <v>0.0</v>
      </c>
      <c r="O420" s="2" t="s">
        <v>4643</v>
      </c>
      <c r="P420" s="2" t="s">
        <v>4644</v>
      </c>
      <c r="Q420" s="2" t="s">
        <v>285</v>
      </c>
      <c r="R420" s="2" t="s">
        <v>356</v>
      </c>
      <c r="S420" s="2">
        <v>1301.0</v>
      </c>
      <c r="T420" s="2" t="s">
        <v>4646</v>
      </c>
      <c r="U420" s="2" t="s">
        <v>412</v>
      </c>
      <c r="V420" s="53">
        <v>872801.0</v>
      </c>
      <c r="W420" s="53">
        <v>803369.0</v>
      </c>
      <c r="X420" s="2" t="s">
        <v>844</v>
      </c>
      <c r="Y420" s="2" t="s">
        <v>4647</v>
      </c>
      <c r="AB420" s="2" t="s">
        <v>4644</v>
      </c>
      <c r="AC420" s="52">
        <v>42326.46319444444</v>
      </c>
      <c r="AD420" s="2" t="s">
        <v>4641</v>
      </c>
      <c r="AE420" s="2" t="s">
        <v>4648</v>
      </c>
      <c r="AF420" s="54" t="s">
        <v>4649</v>
      </c>
    </row>
    <row r="421">
      <c r="A421" s="2">
        <v>420.0</v>
      </c>
      <c r="B421" s="2" t="s">
        <v>4638</v>
      </c>
      <c r="C421" s="2" t="s">
        <v>285</v>
      </c>
      <c r="D421" s="2">
        <v>16.0</v>
      </c>
      <c r="E421" s="2">
        <v>4.0</v>
      </c>
      <c r="F421" s="2">
        <v>12.0</v>
      </c>
      <c r="G421" s="52">
        <v>42326.464583333334</v>
      </c>
      <c r="H421" s="2" t="s">
        <v>4651</v>
      </c>
      <c r="I421" s="2" t="s">
        <v>4640</v>
      </c>
      <c r="J421" s="2" t="s">
        <v>4652</v>
      </c>
      <c r="K421" s="2" t="s">
        <v>4653</v>
      </c>
      <c r="L421" s="2" t="s">
        <v>4642</v>
      </c>
      <c r="M421" s="2">
        <v>0.0</v>
      </c>
      <c r="N421" s="2">
        <v>0.0</v>
      </c>
      <c r="O421" s="2">
        <v>0.0</v>
      </c>
      <c r="P421" s="2" t="s">
        <v>4654</v>
      </c>
      <c r="Q421" s="2" t="s">
        <v>285</v>
      </c>
      <c r="R421" s="2" t="s">
        <v>285</v>
      </c>
      <c r="S421" s="2">
        <v>1301.0</v>
      </c>
      <c r="T421" s="2" t="s">
        <v>4646</v>
      </c>
      <c r="U421" s="2" t="s">
        <v>412</v>
      </c>
      <c r="V421" s="53">
        <v>872801.0</v>
      </c>
      <c r="W421" s="53">
        <v>803369.0</v>
      </c>
      <c r="X421" s="2" t="s">
        <v>844</v>
      </c>
      <c r="Y421" s="2" t="s">
        <v>4655</v>
      </c>
      <c r="AB421" s="2" t="s">
        <v>4654</v>
      </c>
      <c r="AC421" s="52">
        <v>42326.464583333334</v>
      </c>
      <c r="AD421" s="2" t="s">
        <v>4652</v>
      </c>
      <c r="AE421" s="2" t="s">
        <v>4656</v>
      </c>
      <c r="AF421" s="54" t="s">
        <v>4657</v>
      </c>
    </row>
    <row r="422">
      <c r="A422" s="2">
        <v>421.0</v>
      </c>
      <c r="B422" s="2" t="s">
        <v>4638</v>
      </c>
      <c r="C422" s="2" t="s">
        <v>285</v>
      </c>
      <c r="D422" s="2">
        <v>2.0</v>
      </c>
      <c r="E422" s="2">
        <v>0.0</v>
      </c>
      <c r="F422" s="2">
        <v>2.0</v>
      </c>
      <c r="G422" s="52">
        <v>42331.50277777778</v>
      </c>
      <c r="H422" s="2" t="s">
        <v>4658</v>
      </c>
      <c r="I422" s="2" t="s">
        <v>4640</v>
      </c>
      <c r="J422" s="2" t="s">
        <v>4660</v>
      </c>
      <c r="K422" s="2" t="e">
        <v>#N/A</v>
      </c>
      <c r="L422" s="2" t="e">
        <v>#N/A</v>
      </c>
      <c r="M422" s="2" t="e">
        <v>#N/A</v>
      </c>
      <c r="N422" s="2" t="e">
        <v>#N/A</v>
      </c>
      <c r="O422" s="2" t="e">
        <v>#N/A</v>
      </c>
      <c r="P422" s="2" t="s">
        <v>4661</v>
      </c>
      <c r="Q422" s="2" t="s">
        <v>285</v>
      </c>
      <c r="R422" s="2" t="s">
        <v>356</v>
      </c>
      <c r="S422" s="2">
        <v>1301.0</v>
      </c>
      <c r="T422" s="2" t="s">
        <v>4646</v>
      </c>
      <c r="U422" s="2" t="s">
        <v>412</v>
      </c>
      <c r="V422" s="53">
        <v>872801.0</v>
      </c>
      <c r="W422" s="53">
        <v>803369.0</v>
      </c>
      <c r="X422" s="2" t="s">
        <v>844</v>
      </c>
      <c r="Y422" s="2" t="s">
        <v>4662</v>
      </c>
      <c r="AB422" s="2" t="s">
        <v>4661</v>
      </c>
      <c r="AC422" s="52">
        <v>42331.50277777778</v>
      </c>
      <c r="AD422" s="2" t="s">
        <v>4660</v>
      </c>
      <c r="AE422" s="2" t="s">
        <v>4663</v>
      </c>
      <c r="AF422" s="54" t="s">
        <v>4664</v>
      </c>
    </row>
    <row r="423">
      <c r="A423" s="2">
        <v>422.0</v>
      </c>
      <c r="B423" s="2" t="s">
        <v>4638</v>
      </c>
      <c r="C423" s="2" t="s">
        <v>285</v>
      </c>
      <c r="D423" s="2">
        <v>1.0</v>
      </c>
      <c r="E423" s="2">
        <v>0.0</v>
      </c>
      <c r="F423" s="2">
        <v>1.0</v>
      </c>
      <c r="G423" s="52">
        <v>42331.509722222225</v>
      </c>
      <c r="H423" s="2" t="s">
        <v>4670</v>
      </c>
      <c r="I423" s="2" t="s">
        <v>4640</v>
      </c>
      <c r="J423" s="2" t="s">
        <v>4672</v>
      </c>
      <c r="K423" s="2" t="e">
        <v>#N/A</v>
      </c>
      <c r="L423" s="2" t="e">
        <v>#N/A</v>
      </c>
      <c r="M423" s="2" t="e">
        <v>#N/A</v>
      </c>
      <c r="N423" s="2" t="e">
        <v>#N/A</v>
      </c>
      <c r="O423" s="2" t="e">
        <v>#N/A</v>
      </c>
      <c r="P423" s="2" t="s">
        <v>4674</v>
      </c>
      <c r="Q423" s="2" t="s">
        <v>285</v>
      </c>
      <c r="R423" s="2" t="s">
        <v>356</v>
      </c>
      <c r="S423" s="2">
        <v>1301.0</v>
      </c>
      <c r="T423" s="2" t="s">
        <v>4646</v>
      </c>
      <c r="U423" s="2" t="s">
        <v>412</v>
      </c>
      <c r="V423" s="53">
        <v>872801.0</v>
      </c>
      <c r="W423" s="53">
        <v>803369.0</v>
      </c>
      <c r="X423" s="2" t="s">
        <v>844</v>
      </c>
      <c r="Y423" s="2" t="s">
        <v>4675</v>
      </c>
      <c r="AB423" s="2" t="s">
        <v>4674</v>
      </c>
      <c r="AC423" s="52">
        <v>42331.509722222225</v>
      </c>
      <c r="AD423" s="2" t="s">
        <v>4672</v>
      </c>
      <c r="AE423" s="2" t="s">
        <v>4677</v>
      </c>
      <c r="AF423" s="54" t="s">
        <v>4678</v>
      </c>
    </row>
    <row r="424">
      <c r="A424" s="2">
        <v>423.0</v>
      </c>
      <c r="B424" s="2" t="s">
        <v>4638</v>
      </c>
      <c r="C424" s="2" t="s">
        <v>285</v>
      </c>
      <c r="D424" s="2">
        <v>3.0</v>
      </c>
      <c r="E424" s="2">
        <v>1.0</v>
      </c>
      <c r="F424" s="2">
        <v>2.0</v>
      </c>
      <c r="G424" s="52">
        <v>42331.510416666664</v>
      </c>
      <c r="H424" s="2" t="s">
        <v>4681</v>
      </c>
      <c r="I424" s="2" t="s">
        <v>4640</v>
      </c>
      <c r="J424" s="2" t="s">
        <v>4683</v>
      </c>
      <c r="K424" s="2" t="e">
        <v>#N/A</v>
      </c>
      <c r="L424" s="2" t="e">
        <v>#N/A</v>
      </c>
      <c r="M424" s="2" t="e">
        <v>#N/A</v>
      </c>
      <c r="N424" s="2" t="e">
        <v>#N/A</v>
      </c>
      <c r="O424" s="2" t="e">
        <v>#N/A</v>
      </c>
      <c r="P424" s="2" t="s">
        <v>4686</v>
      </c>
      <c r="Q424" s="2" t="s">
        <v>285</v>
      </c>
      <c r="R424" s="2" t="s">
        <v>356</v>
      </c>
      <c r="S424" s="2">
        <v>1301.0</v>
      </c>
      <c r="T424" s="2" t="s">
        <v>4646</v>
      </c>
      <c r="U424" s="2" t="s">
        <v>412</v>
      </c>
      <c r="V424" s="53">
        <v>872801.0</v>
      </c>
      <c r="W424" s="53">
        <v>803369.0</v>
      </c>
      <c r="X424" s="2" t="s">
        <v>844</v>
      </c>
      <c r="Y424" s="2" t="s">
        <v>4688</v>
      </c>
      <c r="AB424" s="2" t="s">
        <v>4686</v>
      </c>
      <c r="AC424" s="52">
        <v>42331.510416666664</v>
      </c>
      <c r="AD424" s="2" t="s">
        <v>4683</v>
      </c>
      <c r="AE424" s="2" t="s">
        <v>4689</v>
      </c>
      <c r="AF424" s="54" t="s">
        <v>4691</v>
      </c>
    </row>
    <row r="425">
      <c r="A425" s="2">
        <v>424.0</v>
      </c>
      <c r="B425" s="2" t="s">
        <v>4694</v>
      </c>
      <c r="C425" s="2" t="s">
        <v>285</v>
      </c>
      <c r="D425" s="2">
        <v>20.0</v>
      </c>
      <c r="E425" s="2">
        <v>0.0</v>
      </c>
      <c r="F425" s="2">
        <v>20.0</v>
      </c>
      <c r="G425" s="52">
        <v>42315.42638888889</v>
      </c>
      <c r="H425" s="2" t="s">
        <v>4700</v>
      </c>
      <c r="I425" s="2" t="s">
        <v>4702</v>
      </c>
      <c r="J425" s="2" t="s">
        <v>4704</v>
      </c>
      <c r="K425" s="2" t="s">
        <v>532</v>
      </c>
      <c r="L425" s="2" t="s">
        <v>4706</v>
      </c>
      <c r="M425" s="2" t="s">
        <v>4707</v>
      </c>
      <c r="N425" s="2" t="s">
        <v>4708</v>
      </c>
      <c r="O425" s="2" t="s">
        <v>4709</v>
      </c>
      <c r="P425" s="2" t="s">
        <v>4710</v>
      </c>
      <c r="Q425" s="2" t="s">
        <v>285</v>
      </c>
      <c r="R425" s="2" t="s">
        <v>356</v>
      </c>
      <c r="S425" s="2">
        <v>78702.0</v>
      </c>
      <c r="T425" s="2" t="s">
        <v>705</v>
      </c>
      <c r="U425" s="2" t="s">
        <v>667</v>
      </c>
      <c r="V425" s="53">
        <v>2.3333007E7</v>
      </c>
      <c r="W425" s="53">
        <v>3.1355029E7</v>
      </c>
      <c r="X425" s="2" t="s">
        <v>4711</v>
      </c>
      <c r="Y425" s="2" t="s">
        <v>4712</v>
      </c>
      <c r="AB425" s="2" t="s">
        <v>4710</v>
      </c>
      <c r="AC425" s="52">
        <v>42315.42638888889</v>
      </c>
      <c r="AD425" s="2" t="s">
        <v>4704</v>
      </c>
      <c r="AE425" s="2" t="s">
        <v>4713</v>
      </c>
      <c r="AF425" s="54" t="s">
        <v>4714</v>
      </c>
    </row>
    <row r="426">
      <c r="A426" s="2">
        <v>425.0</v>
      </c>
      <c r="B426" s="2" t="s">
        <v>3361</v>
      </c>
      <c r="C426" s="2" t="s">
        <v>285</v>
      </c>
      <c r="D426" s="2">
        <v>0.0</v>
      </c>
      <c r="E426" s="2">
        <v>0.0</v>
      </c>
      <c r="F426" s="2">
        <v>0.0</v>
      </c>
      <c r="G426" s="52">
        <v>42321.379166666666</v>
      </c>
      <c r="H426" s="2" t="s">
        <v>3363</v>
      </c>
      <c r="I426" s="2" t="s">
        <v>3364</v>
      </c>
      <c r="J426" s="2" t="s">
        <v>3365</v>
      </c>
      <c r="K426" s="2" t="e">
        <v>#N/A</v>
      </c>
      <c r="L426" s="2" t="e">
        <v>#N/A</v>
      </c>
      <c r="M426" s="2" t="e">
        <v>#N/A</v>
      </c>
      <c r="N426" s="2" t="e">
        <v>#N/A</v>
      </c>
      <c r="O426" s="2" t="e">
        <v>#N/A</v>
      </c>
      <c r="P426" s="2" t="s">
        <v>3360</v>
      </c>
      <c r="Q426" s="2" t="s">
        <v>285</v>
      </c>
      <c r="R426" s="2" t="s">
        <v>356</v>
      </c>
      <c r="S426" s="2">
        <v>90802.0</v>
      </c>
      <c r="T426" s="2" t="s">
        <v>3367</v>
      </c>
      <c r="U426" s="2" t="s">
        <v>319</v>
      </c>
      <c r="X426" s="2" t="s">
        <v>3368</v>
      </c>
      <c r="Y426" s="2" t="s">
        <v>4716</v>
      </c>
      <c r="AB426" s="2" t="s">
        <v>3360</v>
      </c>
      <c r="AC426" s="52">
        <v>42321.379166666666</v>
      </c>
      <c r="AD426" s="2" t="s">
        <v>3365</v>
      </c>
      <c r="AE426" s="2" t="s">
        <v>4717</v>
      </c>
      <c r="AF426" s="54" t="s">
        <v>4718</v>
      </c>
    </row>
    <row r="427">
      <c r="A427" s="2">
        <v>426.0</v>
      </c>
      <c r="B427" s="2" t="s">
        <v>4364</v>
      </c>
      <c r="C427" s="2" t="s">
        <v>285</v>
      </c>
      <c r="D427" s="2">
        <v>12.0</v>
      </c>
      <c r="E427" s="2">
        <v>4.0</v>
      </c>
      <c r="F427" s="2">
        <v>8.0</v>
      </c>
      <c r="G427" s="52">
        <v>42328.75</v>
      </c>
      <c r="H427" s="2" t="s">
        <v>4366</v>
      </c>
      <c r="I427" s="2" t="s">
        <v>4368</v>
      </c>
      <c r="J427" s="2" t="s">
        <v>4369</v>
      </c>
      <c r="K427" s="2" t="e">
        <v>#N/A</v>
      </c>
      <c r="L427" s="2" t="e">
        <v>#N/A</v>
      </c>
      <c r="M427" s="2" t="e">
        <v>#N/A</v>
      </c>
      <c r="N427" s="2" t="e">
        <v>#N/A</v>
      </c>
      <c r="O427" s="2" t="e">
        <v>#N/A</v>
      </c>
      <c r="P427" s="2" t="s">
        <v>4363</v>
      </c>
      <c r="Q427" s="2" t="s">
        <v>285</v>
      </c>
      <c r="R427" s="2" t="s">
        <v>285</v>
      </c>
      <c r="S427" s="2">
        <v>33410.0</v>
      </c>
      <c r="T427" s="2" t="s">
        <v>4371</v>
      </c>
      <c r="U427" s="2" t="s">
        <v>785</v>
      </c>
      <c r="Y427" s="2" t="s">
        <v>4723</v>
      </c>
      <c r="AB427" s="2" t="s">
        <v>4363</v>
      </c>
      <c r="AC427" s="52">
        <v>42328.75</v>
      </c>
      <c r="AD427" s="2" t="s">
        <v>4369</v>
      </c>
      <c r="AE427" s="2" t="s">
        <v>4724</v>
      </c>
    </row>
    <row r="428">
      <c r="A428" s="2">
        <v>427.0</v>
      </c>
      <c r="B428" s="2" t="s">
        <v>4725</v>
      </c>
      <c r="C428" s="2" t="s">
        <v>285</v>
      </c>
      <c r="D428" s="2">
        <v>3.0</v>
      </c>
      <c r="E428" s="2">
        <v>1.0</v>
      </c>
      <c r="F428" s="2">
        <v>2.0</v>
      </c>
      <c r="G428" s="52">
        <v>42318.424305555556</v>
      </c>
      <c r="H428" s="2" t="s">
        <v>1108</v>
      </c>
      <c r="I428" s="2" t="s">
        <v>4726</v>
      </c>
      <c r="J428" s="2" t="s">
        <v>1110</v>
      </c>
      <c r="K428" s="2" t="e">
        <v>#N/A</v>
      </c>
      <c r="L428" s="2" t="e">
        <v>#N/A</v>
      </c>
      <c r="M428" s="2" t="e">
        <v>#N/A</v>
      </c>
      <c r="N428" s="2" t="e">
        <v>#N/A</v>
      </c>
      <c r="O428" s="2" t="e">
        <v>#N/A</v>
      </c>
      <c r="P428" s="2" t="s">
        <v>1111</v>
      </c>
      <c r="Q428" s="2" t="s">
        <v>285</v>
      </c>
      <c r="R428" s="2" t="s">
        <v>356</v>
      </c>
      <c r="S428" s="2">
        <v>75231.0</v>
      </c>
      <c r="T428" s="2" t="s">
        <v>4728</v>
      </c>
      <c r="U428" s="2" t="s">
        <v>667</v>
      </c>
      <c r="V428" s="53">
        <v>108819.0</v>
      </c>
      <c r="W428" s="53">
        <v>149553.0</v>
      </c>
      <c r="X428" s="2" t="s">
        <v>4729</v>
      </c>
      <c r="Y428" s="2" t="s">
        <v>4730</v>
      </c>
      <c r="AB428" s="2" t="s">
        <v>1111</v>
      </c>
      <c r="AC428" s="52">
        <v>42318.424305555556</v>
      </c>
      <c r="AD428" s="2" t="s">
        <v>1110</v>
      </c>
      <c r="AE428" s="2" t="s">
        <v>1115</v>
      </c>
      <c r="AF428" s="54" t="s">
        <v>4731</v>
      </c>
    </row>
    <row r="429">
      <c r="A429" s="2">
        <v>428.0</v>
      </c>
      <c r="B429" s="2" t="s">
        <v>4732</v>
      </c>
      <c r="C429" s="2" t="s">
        <v>285</v>
      </c>
      <c r="D429" s="2">
        <v>138.0</v>
      </c>
      <c r="E429" s="2">
        <v>27.0</v>
      </c>
      <c r="F429" s="2">
        <v>111.0</v>
      </c>
      <c r="G429" s="52">
        <v>42318.558333333334</v>
      </c>
      <c r="H429" s="2" t="s">
        <v>4733</v>
      </c>
      <c r="I429" s="2" t="s">
        <v>4734</v>
      </c>
      <c r="J429" s="2" t="s">
        <v>4735</v>
      </c>
      <c r="K429" s="2" t="e">
        <v>#N/A</v>
      </c>
      <c r="L429" s="2" t="e">
        <v>#N/A</v>
      </c>
      <c r="M429" s="2" t="e">
        <v>#N/A</v>
      </c>
      <c r="N429" s="2" t="e">
        <v>#N/A</v>
      </c>
      <c r="O429" s="2" t="e">
        <v>#N/A</v>
      </c>
      <c r="P429" s="2" t="s">
        <v>4737</v>
      </c>
      <c r="Q429" s="2" t="s">
        <v>285</v>
      </c>
      <c r="R429" s="2" t="s">
        <v>356</v>
      </c>
      <c r="S429" s="2">
        <v>23510.0</v>
      </c>
      <c r="T429" s="2" t="s">
        <v>3836</v>
      </c>
      <c r="U429" s="2" t="s">
        <v>470</v>
      </c>
      <c r="V429" s="53">
        <v>540342.0</v>
      </c>
      <c r="W429" s="53">
        <v>256478.0</v>
      </c>
      <c r="X429" s="2" t="s">
        <v>4738</v>
      </c>
      <c r="Y429" s="2" t="s">
        <v>4739</v>
      </c>
      <c r="AB429" s="2" t="s">
        <v>4737</v>
      </c>
      <c r="AC429" s="52">
        <v>42318.558333333334</v>
      </c>
      <c r="AD429" s="2" t="s">
        <v>4735</v>
      </c>
      <c r="AE429" s="2" t="s">
        <v>4740</v>
      </c>
      <c r="AF429" s="54" t="s">
        <v>4741</v>
      </c>
    </row>
    <row r="430">
      <c r="A430" s="2">
        <v>429.0</v>
      </c>
      <c r="B430" s="2" t="s">
        <v>4742</v>
      </c>
      <c r="C430" s="2" t="s">
        <v>285</v>
      </c>
      <c r="D430" s="2">
        <v>8.0</v>
      </c>
      <c r="E430" s="2">
        <v>0.0</v>
      </c>
      <c r="F430" s="2">
        <v>8.0</v>
      </c>
      <c r="G430" s="52">
        <v>42330.76458333333</v>
      </c>
      <c r="H430" s="2" t="s">
        <v>4743</v>
      </c>
      <c r="I430" s="2" t="s">
        <v>4745</v>
      </c>
      <c r="J430" s="2" t="s">
        <v>4746</v>
      </c>
      <c r="K430" s="2" t="s">
        <v>264</v>
      </c>
      <c r="L430" s="2">
        <v>0.0</v>
      </c>
      <c r="M430" s="2">
        <v>0.0</v>
      </c>
      <c r="N430" s="2" t="s">
        <v>4749</v>
      </c>
      <c r="O430" s="2" t="s">
        <v>4750</v>
      </c>
      <c r="P430" s="2" t="s">
        <v>4753</v>
      </c>
      <c r="Q430" s="2" t="s">
        <v>285</v>
      </c>
      <c r="R430" s="2" t="s">
        <v>285</v>
      </c>
      <c r="S430" s="2">
        <v>55040.0</v>
      </c>
      <c r="T430" s="2" t="s">
        <v>4757</v>
      </c>
      <c r="U430" s="2" t="s">
        <v>1630</v>
      </c>
      <c r="V430" s="53">
        <v>710758.0</v>
      </c>
      <c r="W430" s="53">
        <v>724671.0</v>
      </c>
      <c r="X430" s="2" t="s">
        <v>4760</v>
      </c>
      <c r="Y430" s="2" t="s">
        <v>4761</v>
      </c>
      <c r="AB430" s="2" t="s">
        <v>4753</v>
      </c>
      <c r="AC430" s="52">
        <v>42330.76458333333</v>
      </c>
      <c r="AD430" s="2" t="s">
        <v>4746</v>
      </c>
      <c r="AE430" s="2" t="s">
        <v>4763</v>
      </c>
      <c r="AF430" s="54" t="s">
        <v>4765</v>
      </c>
    </row>
    <row r="431">
      <c r="A431" s="2">
        <v>430.0</v>
      </c>
      <c r="B431" s="2" t="s">
        <v>4768</v>
      </c>
      <c r="C431" s="2" t="s">
        <v>285</v>
      </c>
      <c r="D431" s="2">
        <v>91.0</v>
      </c>
      <c r="E431" s="2">
        <v>4.0</v>
      </c>
      <c r="F431" s="2">
        <v>87.0</v>
      </c>
      <c r="G431" s="52">
        <v>42325.55</v>
      </c>
      <c r="H431" s="2" t="s">
        <v>4769</v>
      </c>
      <c r="I431" s="2" t="s">
        <v>4770</v>
      </c>
      <c r="J431" s="2" t="s">
        <v>4771</v>
      </c>
      <c r="K431" s="2" t="e">
        <v>#N/A</v>
      </c>
      <c r="L431" s="2" t="e">
        <v>#N/A</v>
      </c>
      <c r="M431" s="2" t="e">
        <v>#N/A</v>
      </c>
      <c r="N431" s="2" t="e">
        <v>#N/A</v>
      </c>
      <c r="O431" s="2" t="e">
        <v>#N/A</v>
      </c>
      <c r="P431" s="2" t="s">
        <v>4772</v>
      </c>
      <c r="Q431" s="2" t="s">
        <v>285</v>
      </c>
      <c r="R431" s="2" t="s">
        <v>285</v>
      </c>
      <c r="S431" s="2">
        <v>22980.0</v>
      </c>
      <c r="T431" s="2" t="s">
        <v>4774</v>
      </c>
      <c r="U431" s="2" t="s">
        <v>470</v>
      </c>
      <c r="V431" s="53">
        <v>1723503.0</v>
      </c>
      <c r="W431" s="53">
        <v>1516608.0</v>
      </c>
      <c r="X431" s="2" t="s">
        <v>4775</v>
      </c>
      <c r="Y431" s="2" t="s">
        <v>4776</v>
      </c>
      <c r="AB431" s="2" t="s">
        <v>4772</v>
      </c>
      <c r="AC431" s="52">
        <v>42325.55</v>
      </c>
      <c r="AD431" s="2" t="s">
        <v>4771</v>
      </c>
      <c r="AE431" s="2" t="s">
        <v>4777</v>
      </c>
      <c r="AF431" s="54" t="s">
        <v>4778</v>
      </c>
    </row>
    <row r="432">
      <c r="A432" s="2">
        <v>431.0</v>
      </c>
      <c r="B432" s="2" t="s">
        <v>4768</v>
      </c>
      <c r="C432" s="2" t="s">
        <v>285</v>
      </c>
      <c r="D432" s="2">
        <v>78.0</v>
      </c>
      <c r="E432" s="2">
        <v>6.0</v>
      </c>
      <c r="F432" s="2">
        <v>72.0</v>
      </c>
      <c r="G432" s="52">
        <v>42326.54583333333</v>
      </c>
      <c r="H432" s="2" t="s">
        <v>4780</v>
      </c>
      <c r="I432" s="2" t="s">
        <v>4770</v>
      </c>
      <c r="J432" s="2" t="s">
        <v>4781</v>
      </c>
      <c r="K432" s="2" t="s">
        <v>264</v>
      </c>
      <c r="L432" s="2" t="s">
        <v>4782</v>
      </c>
      <c r="M432" s="2">
        <v>0.0</v>
      </c>
      <c r="N432" s="2">
        <v>0.0</v>
      </c>
      <c r="O432" s="2">
        <v>0.0</v>
      </c>
      <c r="P432" s="2" t="s">
        <v>4783</v>
      </c>
      <c r="Q432" s="2" t="s">
        <v>285</v>
      </c>
      <c r="R432" s="2" t="s">
        <v>356</v>
      </c>
      <c r="S432" s="2">
        <v>22980.0</v>
      </c>
      <c r="T432" s="2" t="s">
        <v>4774</v>
      </c>
      <c r="U432" s="2" t="s">
        <v>470</v>
      </c>
      <c r="V432" s="53">
        <v>1723503.0</v>
      </c>
      <c r="W432" s="53">
        <v>1516608.0</v>
      </c>
      <c r="X432" s="2" t="s">
        <v>4775</v>
      </c>
      <c r="Y432" s="2" t="s">
        <v>4784</v>
      </c>
      <c r="AB432" s="2" t="s">
        <v>4783</v>
      </c>
      <c r="AC432" s="52">
        <v>42326.54583333333</v>
      </c>
      <c r="AD432" s="2" t="s">
        <v>4781</v>
      </c>
      <c r="AE432" s="2" t="s">
        <v>4786</v>
      </c>
      <c r="AF432" s="54" t="s">
        <v>4787</v>
      </c>
    </row>
    <row r="433">
      <c r="A433" s="2">
        <v>432.0</v>
      </c>
      <c r="B433" s="2" t="s">
        <v>4768</v>
      </c>
      <c r="C433" s="2" t="s">
        <v>285</v>
      </c>
      <c r="D433" s="2">
        <v>1289.0</v>
      </c>
      <c r="E433" s="2">
        <v>381.0</v>
      </c>
      <c r="F433" s="2">
        <v>908.0</v>
      </c>
      <c r="G433" s="52">
        <v>42326.69027777778</v>
      </c>
      <c r="H433" s="2" t="s">
        <v>4788</v>
      </c>
      <c r="I433" s="2" t="s">
        <v>4770</v>
      </c>
      <c r="J433" s="2" t="s">
        <v>4789</v>
      </c>
      <c r="K433" s="2" t="e">
        <v>#N/A</v>
      </c>
      <c r="L433" s="2" t="e">
        <v>#N/A</v>
      </c>
      <c r="M433" s="2" t="e">
        <v>#N/A</v>
      </c>
      <c r="N433" s="2" t="e">
        <v>#N/A</v>
      </c>
      <c r="O433" s="2" t="e">
        <v>#N/A</v>
      </c>
      <c r="P433" s="2" t="s">
        <v>4790</v>
      </c>
      <c r="Q433" s="2" t="s">
        <v>285</v>
      </c>
      <c r="R433" s="2" t="s">
        <v>356</v>
      </c>
      <c r="S433" s="2">
        <v>22980.0</v>
      </c>
      <c r="T433" s="2" t="s">
        <v>4774</v>
      </c>
      <c r="U433" s="2" t="s">
        <v>470</v>
      </c>
      <c r="V433" s="53">
        <v>1723503.0</v>
      </c>
      <c r="W433" s="53">
        <v>1516608.0</v>
      </c>
      <c r="X433" s="2" t="s">
        <v>4775</v>
      </c>
      <c r="Y433" s="2" t="s">
        <v>4792</v>
      </c>
      <c r="AB433" s="2" t="s">
        <v>4790</v>
      </c>
      <c r="AC433" s="52">
        <v>42326.69027777778</v>
      </c>
      <c r="AD433" s="2" t="s">
        <v>4789</v>
      </c>
      <c r="AE433" s="2" t="s">
        <v>4794</v>
      </c>
      <c r="AF433" s="54" t="s">
        <v>4795</v>
      </c>
    </row>
    <row r="434">
      <c r="A434" s="2">
        <v>433.0</v>
      </c>
      <c r="B434" s="2" t="s">
        <v>4799</v>
      </c>
      <c r="C434" s="2" t="s">
        <v>285</v>
      </c>
      <c r="D434" s="2">
        <v>274.0</v>
      </c>
      <c r="E434" s="2">
        <v>107.0</v>
      </c>
      <c r="F434" s="2">
        <v>167.0</v>
      </c>
      <c r="G434" s="52">
        <v>42317.5375</v>
      </c>
      <c r="H434" s="2" t="s">
        <v>4804</v>
      </c>
      <c r="I434" s="2" t="s">
        <v>4805</v>
      </c>
      <c r="J434" s="2" t="s">
        <v>4806</v>
      </c>
      <c r="K434" s="2" t="e">
        <v>#N/A</v>
      </c>
      <c r="L434" s="2" t="e">
        <v>#N/A</v>
      </c>
      <c r="M434" s="2" t="e">
        <v>#N/A</v>
      </c>
      <c r="N434" s="2" t="e">
        <v>#N/A</v>
      </c>
      <c r="O434" s="2" t="e">
        <v>#N/A</v>
      </c>
      <c r="P434" s="2" t="s">
        <v>4807</v>
      </c>
      <c r="Q434" s="2" t="s">
        <v>285</v>
      </c>
      <c r="R434" s="2" t="s">
        <v>285</v>
      </c>
      <c r="S434" s="2">
        <v>48203.0</v>
      </c>
      <c r="T434" s="2" t="s">
        <v>4581</v>
      </c>
      <c r="U434" s="2" t="s">
        <v>309</v>
      </c>
      <c r="V434" s="53">
        <v>1149502.0</v>
      </c>
      <c r="W434" s="53">
        <v>1126027.0</v>
      </c>
      <c r="X434" s="2" t="s">
        <v>4810</v>
      </c>
      <c r="Y434" s="2" t="s">
        <v>4813</v>
      </c>
      <c r="AB434" s="2" t="s">
        <v>4807</v>
      </c>
      <c r="AC434" s="52">
        <v>42317.5375</v>
      </c>
      <c r="AD434" s="2" t="s">
        <v>4806</v>
      </c>
      <c r="AE434" s="2" t="s">
        <v>4814</v>
      </c>
      <c r="AF434" s="54" t="s">
        <v>4815</v>
      </c>
    </row>
    <row r="435">
      <c r="A435" s="2">
        <v>434.0</v>
      </c>
      <c r="B435" s="2" t="s">
        <v>4073</v>
      </c>
      <c r="C435" s="2" t="s">
        <v>285</v>
      </c>
      <c r="D435" s="2">
        <v>3.0</v>
      </c>
      <c r="E435" s="2">
        <v>0.0</v>
      </c>
      <c r="F435" s="2">
        <v>3.0</v>
      </c>
      <c r="G435" s="52">
        <v>42327.41805555556</v>
      </c>
      <c r="H435" s="2" t="s">
        <v>4074</v>
      </c>
      <c r="I435" s="2" t="s">
        <v>4075</v>
      </c>
      <c r="J435" s="2" t="s">
        <v>4077</v>
      </c>
      <c r="K435" s="2" t="e">
        <v>#N/A</v>
      </c>
      <c r="L435" s="2" t="e">
        <v>#N/A</v>
      </c>
      <c r="M435" s="2" t="e">
        <v>#N/A</v>
      </c>
      <c r="N435" s="2" t="e">
        <v>#N/A</v>
      </c>
      <c r="O435" s="2" t="e">
        <v>#N/A</v>
      </c>
      <c r="P435" s="2" t="s">
        <v>4072</v>
      </c>
      <c r="Q435" s="2" t="s">
        <v>285</v>
      </c>
      <c r="R435" s="2" t="s">
        <v>285</v>
      </c>
      <c r="S435" s="2">
        <v>20016.0</v>
      </c>
      <c r="T435" s="2" t="s">
        <v>491</v>
      </c>
      <c r="U435" s="2" t="s">
        <v>597</v>
      </c>
      <c r="X435" s="2" t="s">
        <v>4081</v>
      </c>
      <c r="Y435" s="2" t="s">
        <v>4832</v>
      </c>
      <c r="AB435" s="2" t="s">
        <v>4072</v>
      </c>
      <c r="AC435" s="52">
        <v>42327.41805555556</v>
      </c>
      <c r="AD435" s="2" t="s">
        <v>4077</v>
      </c>
      <c r="AE435" s="2" t="s">
        <v>4833</v>
      </c>
      <c r="AF435" s="54" t="s">
        <v>4834</v>
      </c>
    </row>
    <row r="436">
      <c r="A436" s="2">
        <v>435.0</v>
      </c>
      <c r="B436" s="2" t="s">
        <v>1673</v>
      </c>
      <c r="C436" s="2" t="s">
        <v>285</v>
      </c>
      <c r="D436" s="2">
        <v>4.0</v>
      </c>
      <c r="E436" s="2">
        <v>1.0</v>
      </c>
      <c r="F436" s="2">
        <v>3.0</v>
      </c>
      <c r="G436" s="52">
        <v>42326.75763888889</v>
      </c>
      <c r="H436" s="2" t="s">
        <v>1675</v>
      </c>
      <c r="I436" s="2" t="s">
        <v>1676</v>
      </c>
      <c r="J436" s="2" t="s">
        <v>1677</v>
      </c>
      <c r="K436" s="2" t="e">
        <v>#N/A</v>
      </c>
      <c r="L436" s="2" t="e">
        <v>#N/A</v>
      </c>
      <c r="M436" s="2" t="e">
        <v>#N/A</v>
      </c>
      <c r="N436" s="2" t="e">
        <v>#N/A</v>
      </c>
      <c r="O436" s="2" t="e">
        <v>#N/A</v>
      </c>
      <c r="P436" s="2" t="s">
        <v>1679</v>
      </c>
      <c r="Q436" s="2" t="s">
        <v>285</v>
      </c>
      <c r="R436" s="2" t="s">
        <v>285</v>
      </c>
      <c r="S436" s="2">
        <v>36124.0</v>
      </c>
      <c r="T436" s="2" t="s">
        <v>1680</v>
      </c>
      <c r="U436" s="2" t="s">
        <v>557</v>
      </c>
      <c r="X436" s="2" t="s">
        <v>1301</v>
      </c>
      <c r="Y436" s="2" t="s">
        <v>4837</v>
      </c>
      <c r="AB436" s="2" t="s">
        <v>1679</v>
      </c>
      <c r="AC436" s="52">
        <v>42326.75763888889</v>
      </c>
      <c r="AD436" s="2" t="s">
        <v>1677</v>
      </c>
      <c r="AE436" s="2" t="s">
        <v>4838</v>
      </c>
      <c r="AF436" s="54" t="s">
        <v>4839</v>
      </c>
    </row>
    <row r="437">
      <c r="A437" s="2">
        <v>436.0</v>
      </c>
      <c r="B437" s="2" t="s">
        <v>3373</v>
      </c>
      <c r="C437" s="2" t="s">
        <v>285</v>
      </c>
      <c r="D437" s="2">
        <v>36.0</v>
      </c>
      <c r="E437" s="2">
        <v>19.0</v>
      </c>
      <c r="F437" s="2">
        <v>17.0</v>
      </c>
      <c r="G437" s="52">
        <v>42327.436111111114</v>
      </c>
      <c r="H437" s="2" t="s">
        <v>3374</v>
      </c>
      <c r="I437" s="2" t="s">
        <v>3375</v>
      </c>
      <c r="J437" s="2" t="s">
        <v>3376</v>
      </c>
      <c r="K437" s="2" t="e">
        <v>#N/A</v>
      </c>
      <c r="L437" s="2" t="e">
        <v>#N/A</v>
      </c>
      <c r="M437" s="2" t="e">
        <v>#N/A</v>
      </c>
      <c r="N437" s="2" t="e">
        <v>#N/A</v>
      </c>
      <c r="O437" s="2" t="e">
        <v>#N/A</v>
      </c>
      <c r="P437" s="2" t="s">
        <v>3372</v>
      </c>
      <c r="Q437" s="2" t="s">
        <v>285</v>
      </c>
      <c r="R437" s="2" t="s">
        <v>356</v>
      </c>
      <c r="S437" s="2">
        <v>90731.0</v>
      </c>
      <c r="T437" s="2" t="s">
        <v>3377</v>
      </c>
      <c r="U437" s="2" t="s">
        <v>319</v>
      </c>
      <c r="V437" s="53">
        <v>2655745.0</v>
      </c>
      <c r="W437" s="53">
        <v>2778830.0</v>
      </c>
      <c r="X437" s="2" t="s">
        <v>3378</v>
      </c>
      <c r="Y437" s="2" t="s">
        <v>4842</v>
      </c>
      <c r="AB437" s="2" t="s">
        <v>3372</v>
      </c>
      <c r="AC437" s="52">
        <v>42327.436111111114</v>
      </c>
      <c r="AD437" s="2" t="s">
        <v>3376</v>
      </c>
      <c r="AE437" s="2" t="s">
        <v>4843</v>
      </c>
      <c r="AF437" s="54" t="s">
        <v>4844</v>
      </c>
    </row>
    <row r="438">
      <c r="A438" s="2">
        <v>437.0</v>
      </c>
      <c r="B438" s="2" t="s">
        <v>4846</v>
      </c>
      <c r="C438" s="2" t="s">
        <v>285</v>
      </c>
      <c r="D438" s="2">
        <v>21.0</v>
      </c>
      <c r="E438" s="2">
        <v>4.0</v>
      </c>
      <c r="F438" s="2">
        <v>17.0</v>
      </c>
      <c r="G438" s="52">
        <v>42326.82013888889</v>
      </c>
      <c r="H438" s="2" t="s">
        <v>4847</v>
      </c>
      <c r="I438" s="2" t="s">
        <v>4848</v>
      </c>
      <c r="J438" s="2" t="s">
        <v>4849</v>
      </c>
      <c r="K438" s="2" t="e">
        <v>#N/A</v>
      </c>
      <c r="L438" s="2" t="e">
        <v>#N/A</v>
      </c>
      <c r="M438" s="2" t="e">
        <v>#N/A</v>
      </c>
      <c r="N438" s="2" t="e">
        <v>#N/A</v>
      </c>
      <c r="O438" s="2" t="e">
        <v>#N/A</v>
      </c>
      <c r="P438" s="2" t="s">
        <v>4850</v>
      </c>
      <c r="Q438" s="2" t="s">
        <v>285</v>
      </c>
      <c r="R438" s="2" t="s">
        <v>285</v>
      </c>
      <c r="S438" s="2">
        <v>43604.0</v>
      </c>
      <c r="T438" s="2" t="s">
        <v>4851</v>
      </c>
      <c r="U438" s="2" t="s">
        <v>1290</v>
      </c>
      <c r="X438" s="2" t="s">
        <v>4853</v>
      </c>
      <c r="Y438" s="2" t="s">
        <v>4854</v>
      </c>
      <c r="AB438" s="2" t="s">
        <v>4850</v>
      </c>
      <c r="AC438" s="52">
        <v>42326.82013888889</v>
      </c>
      <c r="AD438" s="2" t="s">
        <v>4849</v>
      </c>
      <c r="AE438" s="2" t="s">
        <v>4855</v>
      </c>
    </row>
    <row r="439">
      <c r="A439" s="2">
        <v>438.0</v>
      </c>
      <c r="B439" s="2" t="s">
        <v>4846</v>
      </c>
      <c r="C439" s="2" t="s">
        <v>285</v>
      </c>
      <c r="D439" s="2">
        <v>2.0</v>
      </c>
      <c r="E439" s="2">
        <v>0.0</v>
      </c>
      <c r="F439" s="2">
        <v>2.0</v>
      </c>
      <c r="G439" s="52">
        <v>42339.29305555556</v>
      </c>
      <c r="H439" s="2" t="s">
        <v>4857</v>
      </c>
      <c r="I439" s="2" t="s">
        <v>4848</v>
      </c>
      <c r="J439" s="2" t="s">
        <v>4858</v>
      </c>
      <c r="K439" s="2" t="s">
        <v>4859</v>
      </c>
      <c r="L439" s="2" t="s">
        <v>4860</v>
      </c>
      <c r="M439" s="2">
        <v>0.0</v>
      </c>
      <c r="N439" s="2">
        <v>0.0</v>
      </c>
      <c r="O439" s="2">
        <v>0.0</v>
      </c>
      <c r="P439" s="2" t="s">
        <v>4861</v>
      </c>
      <c r="Q439" s="2" t="s">
        <v>285</v>
      </c>
      <c r="R439" s="2" t="s">
        <v>356</v>
      </c>
      <c r="S439" s="2">
        <v>43604.0</v>
      </c>
      <c r="T439" s="2" t="s">
        <v>4851</v>
      </c>
      <c r="U439" s="2" t="s">
        <v>1290</v>
      </c>
      <c r="X439" s="2" t="s">
        <v>4853</v>
      </c>
      <c r="Y439" s="2" t="s">
        <v>4863</v>
      </c>
      <c r="AB439" s="2" t="s">
        <v>4861</v>
      </c>
      <c r="AC439" s="52">
        <v>42339.29305555556</v>
      </c>
      <c r="AD439" s="2" t="s">
        <v>4858</v>
      </c>
      <c r="AE439" s="2" t="s">
        <v>4864</v>
      </c>
    </row>
    <row r="440">
      <c r="A440" s="2">
        <v>439.0</v>
      </c>
      <c r="B440" s="2" t="s">
        <v>4865</v>
      </c>
      <c r="C440" s="2" t="s">
        <v>285</v>
      </c>
      <c r="D440" s="2">
        <v>92.0</v>
      </c>
      <c r="E440" s="2">
        <v>21.0</v>
      </c>
      <c r="F440" s="2">
        <v>71.0</v>
      </c>
      <c r="G440" s="52">
        <v>42325.53333333333</v>
      </c>
      <c r="H440" s="2" t="s">
        <v>3778</v>
      </c>
      <c r="I440" s="2" t="s">
        <v>4866</v>
      </c>
      <c r="J440" s="2" t="s">
        <v>4867</v>
      </c>
      <c r="K440" s="2" t="e">
        <v>#N/A</v>
      </c>
      <c r="L440" s="2" t="e">
        <v>#N/A</v>
      </c>
      <c r="M440" s="2" t="e">
        <v>#N/A</v>
      </c>
      <c r="N440" s="2" t="e">
        <v>#N/A</v>
      </c>
      <c r="O440" s="2" t="e">
        <v>#N/A</v>
      </c>
      <c r="P440" s="2" t="s">
        <v>4868</v>
      </c>
      <c r="Q440" s="2" t="s">
        <v>285</v>
      </c>
      <c r="R440" s="2" t="s">
        <v>285</v>
      </c>
      <c r="S440" s="2">
        <v>21770.0</v>
      </c>
      <c r="T440" s="2" t="s">
        <v>4869</v>
      </c>
      <c r="U440" s="2" t="s">
        <v>646</v>
      </c>
      <c r="X440" s="2" t="s">
        <v>4871</v>
      </c>
      <c r="Y440" s="2" t="s">
        <v>4872</v>
      </c>
      <c r="AB440" s="2" t="s">
        <v>4868</v>
      </c>
      <c r="AC440" s="52">
        <v>42325.53333333333</v>
      </c>
      <c r="AD440" s="2" t="s">
        <v>4867</v>
      </c>
      <c r="AE440" s="2" t="s">
        <v>4873</v>
      </c>
      <c r="AF440" s="54" t="s">
        <v>4874</v>
      </c>
    </row>
    <row r="441">
      <c r="A441" s="2">
        <v>440.0</v>
      </c>
      <c r="B441" s="2" t="s">
        <v>2660</v>
      </c>
      <c r="C441" s="2" t="s">
        <v>285</v>
      </c>
      <c r="D441" s="2">
        <v>27.0</v>
      </c>
      <c r="E441" s="2">
        <v>15.0</v>
      </c>
      <c r="F441" s="2">
        <v>12.0</v>
      </c>
      <c r="G441" s="52">
        <v>42312.57847222222</v>
      </c>
      <c r="H441" s="2" t="s">
        <v>1782</v>
      </c>
      <c r="I441" s="2" t="s">
        <v>2662</v>
      </c>
      <c r="J441" s="2" t="s">
        <v>1783</v>
      </c>
      <c r="K441" s="2" t="e">
        <v>#N/A</v>
      </c>
      <c r="L441" s="2" t="e">
        <v>#N/A</v>
      </c>
      <c r="M441" s="2" t="e">
        <v>#N/A</v>
      </c>
      <c r="N441" s="2" t="e">
        <v>#N/A</v>
      </c>
      <c r="O441" s="2" t="e">
        <v>#N/A</v>
      </c>
      <c r="P441" s="2" t="s">
        <v>2659</v>
      </c>
      <c r="Q441" s="2" t="s">
        <v>285</v>
      </c>
      <c r="R441" s="2" t="s">
        <v>356</v>
      </c>
      <c r="S441" s="2">
        <v>72632.0</v>
      </c>
      <c r="T441" s="2" t="s">
        <v>2664</v>
      </c>
      <c r="U441" s="2" t="s">
        <v>401</v>
      </c>
      <c r="V441" s="53">
        <v>1805747.0</v>
      </c>
      <c r="W441" s="53">
        <v>1418436.0</v>
      </c>
      <c r="X441" s="2" t="s">
        <v>2666</v>
      </c>
      <c r="Y441" s="2" t="s">
        <v>4877</v>
      </c>
      <c r="AB441" s="2" t="s">
        <v>2659</v>
      </c>
      <c r="AC441" s="52">
        <v>42312.57847222222</v>
      </c>
      <c r="AD441" s="2" t="s">
        <v>1783</v>
      </c>
      <c r="AE441" s="2" t="s">
        <v>1786</v>
      </c>
      <c r="AF441" s="54" t="s">
        <v>4878</v>
      </c>
    </row>
    <row r="442">
      <c r="A442" s="2">
        <v>441.0</v>
      </c>
      <c r="B442" s="2" t="s">
        <v>4381</v>
      </c>
      <c r="C442" s="2" t="s">
        <v>285</v>
      </c>
      <c r="D442" s="2">
        <v>61.0</v>
      </c>
      <c r="E442" s="2">
        <v>11.0</v>
      </c>
      <c r="F442" s="2">
        <v>50.0</v>
      </c>
      <c r="G442" s="52">
        <v>42313.81875</v>
      </c>
      <c r="H442" s="2" t="s">
        <v>4383</v>
      </c>
      <c r="I442" s="2" t="s">
        <v>4384</v>
      </c>
      <c r="J442" s="2" t="s">
        <v>4385</v>
      </c>
      <c r="K442" s="2" t="e">
        <v>#N/A</v>
      </c>
      <c r="L442" s="2" t="e">
        <v>#N/A</v>
      </c>
      <c r="M442" s="2" t="e">
        <v>#N/A</v>
      </c>
      <c r="N442" s="2" t="e">
        <v>#N/A</v>
      </c>
      <c r="O442" s="2" t="e">
        <v>#N/A</v>
      </c>
      <c r="P442" s="2" t="s">
        <v>4380</v>
      </c>
      <c r="Q442" s="2" t="s">
        <v>285</v>
      </c>
      <c r="R442" s="2" t="s">
        <v>285</v>
      </c>
      <c r="S442" s="2">
        <v>32217.0</v>
      </c>
      <c r="T442" s="2" t="s">
        <v>1325</v>
      </c>
      <c r="U442" s="2" t="s">
        <v>785</v>
      </c>
      <c r="X442" s="2" t="s">
        <v>4388</v>
      </c>
      <c r="Y442" s="2" t="s">
        <v>4880</v>
      </c>
      <c r="AB442" s="2" t="s">
        <v>4380</v>
      </c>
      <c r="AC442" s="52">
        <v>42313.81875</v>
      </c>
      <c r="AD442" s="2" t="s">
        <v>4385</v>
      </c>
      <c r="AE442" s="2" t="s">
        <v>4882</v>
      </c>
      <c r="AF442" s="54" t="s">
        <v>4883</v>
      </c>
    </row>
    <row r="443">
      <c r="A443" s="2">
        <v>442.0</v>
      </c>
      <c r="B443" s="2" t="s">
        <v>4884</v>
      </c>
      <c r="C443" s="2" t="s">
        <v>285</v>
      </c>
      <c r="D443" s="2">
        <v>2.0</v>
      </c>
      <c r="E443" s="2">
        <v>1.0</v>
      </c>
      <c r="F443" s="2">
        <v>1.0</v>
      </c>
      <c r="G443" s="52">
        <v>42317.85208333333</v>
      </c>
      <c r="H443" s="2" t="s">
        <v>4885</v>
      </c>
      <c r="I443" s="2" t="s">
        <v>4886</v>
      </c>
      <c r="K443" s="2" t="e">
        <v>#N/A</v>
      </c>
      <c r="L443" s="2" t="e">
        <v>#N/A</v>
      </c>
      <c r="M443" s="2" t="e">
        <v>#N/A</v>
      </c>
      <c r="N443" s="2" t="e">
        <v>#N/A</v>
      </c>
      <c r="O443" s="2" t="e">
        <v>#N/A</v>
      </c>
      <c r="P443" s="2" t="s">
        <v>4888</v>
      </c>
      <c r="Q443" s="2" t="s">
        <v>285</v>
      </c>
      <c r="R443" s="2" t="s">
        <v>356</v>
      </c>
      <c r="S443" s="2">
        <v>23514.0</v>
      </c>
      <c r="T443" s="2" t="s">
        <v>3836</v>
      </c>
      <c r="U443" s="2" t="s">
        <v>470</v>
      </c>
      <c r="V443" s="53">
        <v>1.2190718E7</v>
      </c>
      <c r="W443" s="53">
        <v>7572776.0</v>
      </c>
      <c r="X443" s="2" t="s">
        <v>598</v>
      </c>
      <c r="Y443" s="2" t="s">
        <v>4889</v>
      </c>
      <c r="AB443" s="2" t="s">
        <v>4888</v>
      </c>
      <c r="AC443" s="52">
        <v>42317.85208333333</v>
      </c>
      <c r="AE443" s="2" t="s">
        <v>4890</v>
      </c>
      <c r="AF443" s="54" t="s">
        <v>4891</v>
      </c>
    </row>
    <row r="444">
      <c r="A444" s="2">
        <v>443.0</v>
      </c>
      <c r="B444" s="2" t="s">
        <v>4892</v>
      </c>
      <c r="C444" s="2" t="s">
        <v>285</v>
      </c>
      <c r="D444" s="2">
        <v>82.0</v>
      </c>
      <c r="E444" s="2">
        <v>14.0</v>
      </c>
      <c r="F444" s="2">
        <v>68.0</v>
      </c>
      <c r="G444" s="52">
        <v>42317.67152777778</v>
      </c>
      <c r="H444" s="2" t="s">
        <v>4894</v>
      </c>
      <c r="I444" s="2" t="s">
        <v>4895</v>
      </c>
      <c r="J444" s="2" t="s">
        <v>4896</v>
      </c>
      <c r="K444" s="2" t="e">
        <v>#N/A</v>
      </c>
      <c r="L444" s="2" t="e">
        <v>#N/A</v>
      </c>
      <c r="M444" s="2" t="e">
        <v>#N/A</v>
      </c>
      <c r="N444" s="2" t="e">
        <v>#N/A</v>
      </c>
      <c r="O444" s="2" t="e">
        <v>#N/A</v>
      </c>
      <c r="P444" s="2" t="s">
        <v>4897</v>
      </c>
      <c r="Q444" s="2" t="s">
        <v>285</v>
      </c>
      <c r="R444" s="2" t="s">
        <v>285</v>
      </c>
      <c r="S444" s="2">
        <v>97477.0</v>
      </c>
      <c r="T444" s="2" t="s">
        <v>3359</v>
      </c>
      <c r="U444" s="2" t="s">
        <v>727</v>
      </c>
      <c r="V444" s="53">
        <v>3889072.0</v>
      </c>
      <c r="W444" s="53">
        <v>3902821.0</v>
      </c>
      <c r="X444" s="2" t="s">
        <v>577</v>
      </c>
      <c r="Y444" s="2" t="s">
        <v>4899</v>
      </c>
      <c r="AB444" s="2" t="s">
        <v>4897</v>
      </c>
      <c r="AC444" s="52">
        <v>42317.67152777778</v>
      </c>
      <c r="AD444" s="2" t="s">
        <v>4896</v>
      </c>
      <c r="AE444" s="2" t="s">
        <v>4900</v>
      </c>
      <c r="AF444" s="54" t="s">
        <v>4901</v>
      </c>
    </row>
    <row r="445">
      <c r="A445" s="2">
        <v>444.0</v>
      </c>
      <c r="B445" s="2" t="s">
        <v>4902</v>
      </c>
      <c r="C445" s="2" t="s">
        <v>285</v>
      </c>
      <c r="D445" s="2">
        <v>3035.0</v>
      </c>
      <c r="E445" s="2">
        <v>27.0</v>
      </c>
      <c r="F445" s="2">
        <v>3008.0</v>
      </c>
      <c r="G445" s="52">
        <v>42326.60208333333</v>
      </c>
      <c r="H445" s="2" t="s">
        <v>4904</v>
      </c>
      <c r="I445" s="2" t="s">
        <v>4905</v>
      </c>
      <c r="J445" s="2" t="s">
        <v>4906</v>
      </c>
      <c r="K445" s="2" t="s">
        <v>264</v>
      </c>
      <c r="L445" s="2" t="s">
        <v>4907</v>
      </c>
      <c r="M445" s="2">
        <v>0.0</v>
      </c>
      <c r="N445" s="2" t="s">
        <v>4908</v>
      </c>
      <c r="O445" s="2" t="s">
        <v>4909</v>
      </c>
      <c r="P445" s="2" t="s">
        <v>4910</v>
      </c>
      <c r="Q445" s="2" t="s">
        <v>285</v>
      </c>
      <c r="R445" s="2" t="s">
        <v>285</v>
      </c>
      <c r="S445" s="2">
        <v>88310.0</v>
      </c>
      <c r="T445" s="2" t="s">
        <v>1248</v>
      </c>
      <c r="U445" s="2" t="s">
        <v>1249</v>
      </c>
      <c r="V445" s="53">
        <v>332320.0</v>
      </c>
      <c r="W445" s="53">
        <v>268037.0</v>
      </c>
      <c r="X445" s="2" t="s">
        <v>577</v>
      </c>
      <c r="Y445" s="2" t="s">
        <v>4911</v>
      </c>
      <c r="AB445" s="2" t="s">
        <v>4910</v>
      </c>
      <c r="AC445" s="52">
        <v>42326.60208333333</v>
      </c>
      <c r="AD445" s="2" t="s">
        <v>4906</v>
      </c>
      <c r="AE445" s="2" t="s">
        <v>4913</v>
      </c>
      <c r="AF445" s="54" t="s">
        <v>4914</v>
      </c>
    </row>
    <row r="446">
      <c r="A446" s="2">
        <v>445.0</v>
      </c>
      <c r="B446" s="2" t="s">
        <v>4915</v>
      </c>
      <c r="C446" s="2" t="s">
        <v>285</v>
      </c>
      <c r="D446" s="2">
        <v>1.0</v>
      </c>
      <c r="E446" s="2">
        <v>0.0</v>
      </c>
      <c r="F446" s="2">
        <v>1.0</v>
      </c>
      <c r="G446" s="52">
        <v>42328.291666666664</v>
      </c>
      <c r="H446" s="2" t="s">
        <v>4916</v>
      </c>
      <c r="I446" s="2" t="s">
        <v>4918</v>
      </c>
      <c r="J446" s="2" t="s">
        <v>4919</v>
      </c>
      <c r="K446" s="2" t="e">
        <v>#N/A</v>
      </c>
      <c r="L446" s="2" t="e">
        <v>#N/A</v>
      </c>
      <c r="M446" s="2" t="e">
        <v>#N/A</v>
      </c>
      <c r="N446" s="2" t="e">
        <v>#N/A</v>
      </c>
      <c r="O446" s="2" t="e">
        <v>#N/A</v>
      </c>
      <c r="P446" s="2" t="s">
        <v>4920</v>
      </c>
      <c r="Q446" s="2" t="s">
        <v>285</v>
      </c>
      <c r="R446" s="2" t="s">
        <v>285</v>
      </c>
      <c r="S446" s="2">
        <v>4281.0</v>
      </c>
      <c r="T446" s="2" t="s">
        <v>4921</v>
      </c>
      <c r="U446" s="2" t="s">
        <v>358</v>
      </c>
      <c r="X446" s="2" t="s">
        <v>577</v>
      </c>
      <c r="Y446" s="2" t="s">
        <v>4923</v>
      </c>
      <c r="AB446" s="2" t="s">
        <v>4920</v>
      </c>
      <c r="AC446" s="52">
        <v>42328.291666666664</v>
      </c>
      <c r="AD446" s="2" t="s">
        <v>4919</v>
      </c>
      <c r="AE446" s="2" t="s">
        <v>4924</v>
      </c>
      <c r="AF446" s="54" t="s">
        <v>4925</v>
      </c>
    </row>
    <row r="447">
      <c r="A447" s="2">
        <v>446.0</v>
      </c>
      <c r="B447" s="2" t="s">
        <v>4395</v>
      </c>
      <c r="C447" s="2" t="s">
        <v>285</v>
      </c>
      <c r="D447" s="2">
        <v>2.0</v>
      </c>
      <c r="E447" s="2">
        <v>1.0</v>
      </c>
      <c r="F447" s="2">
        <v>1.0</v>
      </c>
      <c r="G447" s="52">
        <v>42325.87291666667</v>
      </c>
      <c r="H447" s="2" t="s">
        <v>4399</v>
      </c>
      <c r="I447" s="2" t="s">
        <v>4400</v>
      </c>
      <c r="J447" s="2" t="s">
        <v>4401</v>
      </c>
      <c r="K447" s="2" t="e">
        <v>#N/A</v>
      </c>
      <c r="L447" s="2" t="e">
        <v>#N/A</v>
      </c>
      <c r="M447" s="2" t="e">
        <v>#N/A</v>
      </c>
      <c r="N447" s="2" t="e">
        <v>#N/A</v>
      </c>
      <c r="O447" s="2" t="e">
        <v>#N/A</v>
      </c>
      <c r="P447" s="2" t="s">
        <v>4394</v>
      </c>
      <c r="Q447" s="2" t="s">
        <v>285</v>
      </c>
      <c r="R447" s="2" t="s">
        <v>285</v>
      </c>
      <c r="S447" s="2" t="s">
        <v>4403</v>
      </c>
      <c r="T447" s="2" t="s">
        <v>4404</v>
      </c>
      <c r="U447" s="2" t="s">
        <v>785</v>
      </c>
      <c r="V447" s="53">
        <v>400140.0</v>
      </c>
      <c r="W447" s="53">
        <v>461631.0</v>
      </c>
      <c r="X447" s="2" t="s">
        <v>4405</v>
      </c>
      <c r="Y447" s="2" t="s">
        <v>4928</v>
      </c>
      <c r="AB447" s="2" t="s">
        <v>4394</v>
      </c>
      <c r="AC447" s="52">
        <v>42325.87291666667</v>
      </c>
      <c r="AD447" s="2" t="s">
        <v>4401</v>
      </c>
      <c r="AE447" s="2" t="s">
        <v>4929</v>
      </c>
      <c r="AF447" s="54" t="s">
        <v>4930</v>
      </c>
    </row>
    <row r="448">
      <c r="A448" s="2">
        <v>447.0</v>
      </c>
      <c r="B448" s="2" t="s">
        <v>4932</v>
      </c>
      <c r="C448" s="2" t="s">
        <v>285</v>
      </c>
      <c r="D448" s="2">
        <v>1.0</v>
      </c>
      <c r="E448" s="2">
        <v>0.0</v>
      </c>
      <c r="F448" s="2">
        <v>1.0</v>
      </c>
      <c r="G448" s="52">
        <v>42332.447222222225</v>
      </c>
      <c r="H448" s="2" t="s">
        <v>4933</v>
      </c>
      <c r="I448" s="2" t="s">
        <v>4934</v>
      </c>
      <c r="J448" s="2" t="s">
        <v>4935</v>
      </c>
      <c r="K448" s="2" t="e">
        <v>#N/A</v>
      </c>
      <c r="L448" s="2" t="e">
        <v>#N/A</v>
      </c>
      <c r="M448" s="2" t="e">
        <v>#N/A</v>
      </c>
      <c r="N448" s="2" t="e">
        <v>#N/A</v>
      </c>
      <c r="O448" s="2" t="e">
        <v>#N/A</v>
      </c>
      <c r="P448" s="2" t="s">
        <v>4936</v>
      </c>
      <c r="Q448" s="2" t="s">
        <v>285</v>
      </c>
      <c r="R448" s="2" t="s">
        <v>356</v>
      </c>
      <c r="S448" s="2" t="s">
        <v>4938</v>
      </c>
      <c r="T448" s="2" t="s">
        <v>4940</v>
      </c>
      <c r="U448" s="2" t="s">
        <v>1290</v>
      </c>
      <c r="V448" s="53">
        <v>1.69054018E8</v>
      </c>
      <c r="W448" s="53">
        <v>1.29027273E8</v>
      </c>
      <c r="X448" s="2" t="s">
        <v>872</v>
      </c>
      <c r="Y448" s="2" t="s">
        <v>4945</v>
      </c>
      <c r="AB448" s="2" t="s">
        <v>4936</v>
      </c>
      <c r="AC448" s="52">
        <v>42332.447222222225</v>
      </c>
      <c r="AD448" s="2" t="s">
        <v>4935</v>
      </c>
      <c r="AE448" s="2" t="s">
        <v>4946</v>
      </c>
      <c r="AF448" s="54" t="s">
        <v>4947</v>
      </c>
    </row>
    <row r="449">
      <c r="A449" s="2">
        <v>448.0</v>
      </c>
      <c r="B449" s="2" t="s">
        <v>4948</v>
      </c>
      <c r="C449" s="2" t="s">
        <v>285</v>
      </c>
      <c r="D449" s="2">
        <v>0.0</v>
      </c>
      <c r="E449" s="2">
        <v>0.0</v>
      </c>
      <c r="F449" s="2">
        <v>0.0</v>
      </c>
      <c r="G449" s="52">
        <v>42327.87222222222</v>
      </c>
      <c r="H449" s="2" t="s">
        <v>4950</v>
      </c>
      <c r="I449" s="2" t="s">
        <v>4951</v>
      </c>
      <c r="J449" s="2" t="s">
        <v>4954</v>
      </c>
      <c r="K449" s="2" t="e">
        <v>#N/A</v>
      </c>
      <c r="L449" s="2" t="e">
        <v>#N/A</v>
      </c>
      <c r="M449" s="2" t="e">
        <v>#N/A</v>
      </c>
      <c r="N449" s="2" t="e">
        <v>#N/A</v>
      </c>
      <c r="O449" s="2" t="e">
        <v>#N/A</v>
      </c>
      <c r="P449" s="2" t="s">
        <v>4958</v>
      </c>
      <c r="Q449" s="2" t="s">
        <v>285</v>
      </c>
      <c r="R449" s="2" t="s">
        <v>285</v>
      </c>
      <c r="S449" s="2">
        <v>20740.0</v>
      </c>
      <c r="T449" s="2" t="s">
        <v>1595</v>
      </c>
      <c r="U449" s="2" t="s">
        <v>646</v>
      </c>
      <c r="V449" s="53">
        <v>6.7338571E7</v>
      </c>
      <c r="W449" s="53">
        <v>4.1642318E7</v>
      </c>
      <c r="X449" s="2" t="s">
        <v>1756</v>
      </c>
      <c r="Y449" s="2" t="s">
        <v>4959</v>
      </c>
      <c r="AB449" s="2" t="s">
        <v>4958</v>
      </c>
      <c r="AC449" s="52">
        <v>42327.87222222222</v>
      </c>
      <c r="AD449" s="2" t="s">
        <v>4954</v>
      </c>
      <c r="AE449" s="2" t="s">
        <v>4960</v>
      </c>
      <c r="AF449" s="54" t="s">
        <v>4961</v>
      </c>
    </row>
    <row r="450">
      <c r="A450" s="2">
        <v>449.0</v>
      </c>
      <c r="B450" s="2" t="s">
        <v>4948</v>
      </c>
      <c r="C450" s="2" t="s">
        <v>285</v>
      </c>
      <c r="D450" s="2">
        <v>12.0</v>
      </c>
      <c r="E450" s="2">
        <v>3.0</v>
      </c>
      <c r="F450" s="2">
        <v>9.0</v>
      </c>
      <c r="G450" s="52">
        <v>42327.88055555556</v>
      </c>
      <c r="H450" s="2" t="s">
        <v>4950</v>
      </c>
      <c r="I450" s="2" t="s">
        <v>4951</v>
      </c>
      <c r="J450" s="2" t="s">
        <v>4954</v>
      </c>
      <c r="K450" s="2" t="e">
        <v>#N/A</v>
      </c>
      <c r="L450" s="2" t="e">
        <v>#N/A</v>
      </c>
      <c r="M450" s="2" t="e">
        <v>#N/A</v>
      </c>
      <c r="N450" s="2" t="e">
        <v>#N/A</v>
      </c>
      <c r="O450" s="2" t="e">
        <v>#N/A</v>
      </c>
      <c r="P450" s="2" t="s">
        <v>4966</v>
      </c>
      <c r="Q450" s="2" t="s">
        <v>285</v>
      </c>
      <c r="R450" s="2" t="s">
        <v>285</v>
      </c>
      <c r="S450" s="2">
        <v>20740.0</v>
      </c>
      <c r="T450" s="2" t="s">
        <v>1595</v>
      </c>
      <c r="U450" s="2" t="s">
        <v>646</v>
      </c>
      <c r="V450" s="53">
        <v>6.7338571E7</v>
      </c>
      <c r="W450" s="53">
        <v>4.1642318E7</v>
      </c>
      <c r="X450" s="2" t="s">
        <v>1756</v>
      </c>
      <c r="Y450" s="2" t="s">
        <v>4971</v>
      </c>
      <c r="AB450" s="2" t="s">
        <v>4966</v>
      </c>
      <c r="AC450" s="52">
        <v>42327.88055555556</v>
      </c>
      <c r="AD450" s="2" t="s">
        <v>4954</v>
      </c>
      <c r="AE450" s="2" t="s">
        <v>4960</v>
      </c>
      <c r="AF450" s="54" t="s">
        <v>4973</v>
      </c>
    </row>
    <row r="451">
      <c r="A451" s="2">
        <v>450.0</v>
      </c>
      <c r="B451" s="2" t="s">
        <v>4979</v>
      </c>
      <c r="C451" s="2" t="s">
        <v>285</v>
      </c>
      <c r="D451" s="2">
        <v>30.0</v>
      </c>
      <c r="E451" s="2">
        <v>7.0</v>
      </c>
      <c r="F451" s="2">
        <v>23.0</v>
      </c>
      <c r="G451" s="52">
        <v>42330.27847222222</v>
      </c>
      <c r="H451" s="2" t="s">
        <v>4980</v>
      </c>
      <c r="I451" s="2" t="s">
        <v>4981</v>
      </c>
      <c r="J451" s="2" t="s">
        <v>4983</v>
      </c>
      <c r="K451" s="2" t="e">
        <v>#N/A</v>
      </c>
      <c r="L451" s="2" t="e">
        <v>#N/A</v>
      </c>
      <c r="M451" s="2" t="e">
        <v>#N/A</v>
      </c>
      <c r="N451" s="2" t="e">
        <v>#N/A</v>
      </c>
      <c r="O451" s="2" t="e">
        <v>#N/A</v>
      </c>
      <c r="P451" s="2" t="s">
        <v>4986</v>
      </c>
      <c r="Q451" s="2" t="s">
        <v>285</v>
      </c>
      <c r="R451" s="2" t="s">
        <v>285</v>
      </c>
      <c r="S451" s="2">
        <v>10035.0</v>
      </c>
      <c r="T451" s="2" t="s">
        <v>587</v>
      </c>
      <c r="U451" s="2" t="s">
        <v>576</v>
      </c>
      <c r="X451" s="2" t="s">
        <v>647</v>
      </c>
      <c r="Y451" s="2" t="s">
        <v>4990</v>
      </c>
      <c r="AB451" s="2" t="s">
        <v>4986</v>
      </c>
      <c r="AC451" s="52">
        <v>42330.27847222222</v>
      </c>
      <c r="AD451" s="2" t="s">
        <v>4983</v>
      </c>
      <c r="AE451" s="2" t="s">
        <v>4994</v>
      </c>
      <c r="AF451" s="54" t="s">
        <v>4996</v>
      </c>
    </row>
    <row r="452">
      <c r="A452" s="2">
        <v>451.0</v>
      </c>
      <c r="B452" s="2" t="s">
        <v>3384</v>
      </c>
      <c r="C452" s="2" t="s">
        <v>285</v>
      </c>
      <c r="D452" s="2">
        <v>2.0</v>
      </c>
      <c r="E452" s="2">
        <v>0.0</v>
      </c>
      <c r="F452" s="2">
        <v>2.0</v>
      </c>
      <c r="G452" s="52">
        <v>42331.50277777778</v>
      </c>
      <c r="H452" s="2" t="s">
        <v>3385</v>
      </c>
      <c r="I452" s="2" t="s">
        <v>3386</v>
      </c>
      <c r="J452" s="2" t="s">
        <v>3387</v>
      </c>
      <c r="K452" s="2" t="e">
        <v>#N/A</v>
      </c>
      <c r="L452" s="2" t="e">
        <v>#N/A</v>
      </c>
      <c r="M452" s="2" t="e">
        <v>#N/A</v>
      </c>
      <c r="N452" s="2" t="e">
        <v>#N/A</v>
      </c>
      <c r="O452" s="2" t="e">
        <v>#N/A</v>
      </c>
      <c r="P452" s="2" t="s">
        <v>3383</v>
      </c>
      <c r="Q452" s="2" t="s">
        <v>285</v>
      </c>
      <c r="R452" s="2" t="s">
        <v>285</v>
      </c>
      <c r="S452" s="2">
        <v>94550.0</v>
      </c>
      <c r="T452" s="2" t="s">
        <v>3389</v>
      </c>
      <c r="U452" s="2" t="s">
        <v>319</v>
      </c>
      <c r="V452" s="53">
        <v>5129279.0</v>
      </c>
      <c r="W452" s="53">
        <v>5202020.0</v>
      </c>
      <c r="X452" s="2" t="s">
        <v>3390</v>
      </c>
      <c r="Y452" s="2" t="s">
        <v>5008</v>
      </c>
      <c r="AB452" s="2" t="s">
        <v>3383</v>
      </c>
      <c r="AC452" s="52">
        <v>42331.50277777778</v>
      </c>
      <c r="AD452" s="2" t="s">
        <v>3387</v>
      </c>
      <c r="AE452" s="2" t="s">
        <v>5009</v>
      </c>
      <c r="AF452" s="54" t="s">
        <v>5010</v>
      </c>
    </row>
    <row r="453">
      <c r="A453" s="2">
        <v>452.0</v>
      </c>
      <c r="B453" s="2" t="s">
        <v>5011</v>
      </c>
      <c r="C453" s="2" t="s">
        <v>285</v>
      </c>
      <c r="D453" s="2">
        <v>61.0</v>
      </c>
      <c r="E453" s="2">
        <v>21.0</v>
      </c>
      <c r="F453" s="2">
        <v>40.0</v>
      </c>
      <c r="G453" s="52">
        <v>42326.91458333333</v>
      </c>
      <c r="H453" s="2" t="s">
        <v>5013</v>
      </c>
      <c r="I453" s="2" t="s">
        <v>5014</v>
      </c>
      <c r="J453" s="2" t="s">
        <v>5015</v>
      </c>
      <c r="K453" s="2" t="e">
        <v>#N/A</v>
      </c>
      <c r="L453" s="2" t="e">
        <v>#N/A</v>
      </c>
      <c r="M453" s="2" t="e">
        <v>#N/A</v>
      </c>
      <c r="N453" s="2" t="e">
        <v>#N/A</v>
      </c>
      <c r="O453" s="2" t="e">
        <v>#N/A</v>
      </c>
      <c r="P453" s="2" t="s">
        <v>5016</v>
      </c>
      <c r="Q453" s="2" t="s">
        <v>285</v>
      </c>
      <c r="R453" s="2" t="s">
        <v>285</v>
      </c>
      <c r="S453" s="2" t="s">
        <v>5017</v>
      </c>
      <c r="T453" s="2" t="s">
        <v>5018</v>
      </c>
      <c r="U453" s="2" t="s">
        <v>576</v>
      </c>
      <c r="V453" s="53">
        <v>174138.0</v>
      </c>
      <c r="W453" s="53">
        <v>204252.0</v>
      </c>
      <c r="X453" s="2" t="s">
        <v>2629</v>
      </c>
      <c r="Y453" s="2" t="s">
        <v>5020</v>
      </c>
      <c r="AB453" s="2" t="s">
        <v>5016</v>
      </c>
      <c r="AC453" s="52">
        <v>42326.91458333333</v>
      </c>
      <c r="AD453" s="2" t="s">
        <v>5015</v>
      </c>
      <c r="AE453" s="2" t="s">
        <v>5021</v>
      </c>
      <c r="AF453" s="54" t="s">
        <v>5022</v>
      </c>
    </row>
    <row r="454">
      <c r="A454" s="2">
        <v>453.0</v>
      </c>
      <c r="B454" s="2" t="s">
        <v>5023</v>
      </c>
      <c r="C454" s="2" t="s">
        <v>285</v>
      </c>
      <c r="D454" s="2">
        <v>1.0</v>
      </c>
      <c r="E454" s="2">
        <v>0.0</v>
      </c>
      <c r="F454" s="2">
        <v>1.0</v>
      </c>
      <c r="G454" s="52">
        <v>42325.25763888889</v>
      </c>
      <c r="H454" s="2" t="s">
        <v>5024</v>
      </c>
      <c r="I454" s="2" t="s">
        <v>5025</v>
      </c>
      <c r="J454" s="2" t="s">
        <v>5026</v>
      </c>
      <c r="K454" s="2" t="e">
        <v>#N/A</v>
      </c>
      <c r="L454" s="2" t="e">
        <v>#N/A</v>
      </c>
      <c r="M454" s="2" t="e">
        <v>#N/A</v>
      </c>
      <c r="N454" s="2" t="e">
        <v>#N/A</v>
      </c>
      <c r="O454" s="2" t="e">
        <v>#N/A</v>
      </c>
      <c r="P454" s="2" t="s">
        <v>5028</v>
      </c>
      <c r="Q454" s="2" t="s">
        <v>285</v>
      </c>
      <c r="R454" s="2" t="s">
        <v>356</v>
      </c>
      <c r="S454" s="2">
        <v>5751.0</v>
      </c>
      <c r="T454" s="2" t="s">
        <v>5029</v>
      </c>
      <c r="U454" s="2" t="s">
        <v>546</v>
      </c>
      <c r="V454" s="53">
        <v>909693.0</v>
      </c>
      <c r="W454" s="53">
        <v>726136.0</v>
      </c>
      <c r="X454" s="2" t="s">
        <v>5030</v>
      </c>
      <c r="Y454" s="2" t="s">
        <v>5031</v>
      </c>
      <c r="AB454" s="2" t="s">
        <v>5028</v>
      </c>
      <c r="AC454" s="52">
        <v>42325.25763888889</v>
      </c>
      <c r="AD454" s="2" t="s">
        <v>5026</v>
      </c>
      <c r="AE454" s="2" t="s">
        <v>5032</v>
      </c>
      <c r="AF454" s="54" t="s">
        <v>5033</v>
      </c>
    </row>
    <row r="455">
      <c r="A455" s="2">
        <v>454.0</v>
      </c>
      <c r="B455" s="2" t="s">
        <v>5023</v>
      </c>
      <c r="C455" s="2" t="s">
        <v>285</v>
      </c>
      <c r="D455" s="2">
        <v>17.0</v>
      </c>
      <c r="E455" s="2">
        <v>8.0</v>
      </c>
      <c r="F455" s="2">
        <v>9.0</v>
      </c>
      <c r="G455" s="52">
        <v>42331.270833333336</v>
      </c>
      <c r="H455" s="2" t="s">
        <v>5034</v>
      </c>
      <c r="I455" s="2" t="s">
        <v>5025</v>
      </c>
      <c r="J455" s="2" t="s">
        <v>5035</v>
      </c>
      <c r="K455" s="2" t="s">
        <v>264</v>
      </c>
      <c r="L455" s="2">
        <v>0.0</v>
      </c>
      <c r="M455" s="2" t="s">
        <v>5036</v>
      </c>
      <c r="N455" s="2" t="s">
        <v>5037</v>
      </c>
      <c r="O455" s="2" t="s">
        <v>5038</v>
      </c>
      <c r="P455" s="2" t="s">
        <v>5039</v>
      </c>
      <c r="Q455" s="2" t="s">
        <v>285</v>
      </c>
      <c r="R455" s="2" t="s">
        <v>356</v>
      </c>
      <c r="S455" s="2">
        <v>5751.0</v>
      </c>
      <c r="T455" s="2" t="s">
        <v>5029</v>
      </c>
      <c r="U455" s="2" t="s">
        <v>546</v>
      </c>
      <c r="V455" s="53">
        <v>909693.0</v>
      </c>
      <c r="W455" s="53">
        <v>726136.0</v>
      </c>
      <c r="X455" s="2" t="s">
        <v>5030</v>
      </c>
      <c r="Y455" s="2" t="s">
        <v>5041</v>
      </c>
      <c r="AB455" s="2" t="s">
        <v>5039</v>
      </c>
      <c r="AC455" s="52">
        <v>42331.270833333336</v>
      </c>
      <c r="AD455" s="2" t="s">
        <v>5035</v>
      </c>
      <c r="AE455" s="2" t="s">
        <v>5042</v>
      </c>
      <c r="AF455" s="54" t="s">
        <v>5043</v>
      </c>
    </row>
    <row r="456">
      <c r="A456" s="2">
        <v>455.0</v>
      </c>
      <c r="B456" s="2" t="s">
        <v>5023</v>
      </c>
      <c r="C456" s="2" t="s">
        <v>285</v>
      </c>
      <c r="D456" s="2">
        <v>1.0</v>
      </c>
      <c r="E456" s="2">
        <v>0.0</v>
      </c>
      <c r="F456" s="2">
        <v>1.0</v>
      </c>
      <c r="G456" s="52">
        <v>42332.19861111111</v>
      </c>
      <c r="H456" s="2" t="s">
        <v>5045</v>
      </c>
      <c r="I456" s="2" t="s">
        <v>5025</v>
      </c>
      <c r="J456" s="2" t="s">
        <v>5046</v>
      </c>
      <c r="K456" s="2" t="e">
        <v>#N/A</v>
      </c>
      <c r="L456" s="2" t="e">
        <v>#N/A</v>
      </c>
      <c r="M456" s="2" t="e">
        <v>#N/A</v>
      </c>
      <c r="N456" s="2" t="e">
        <v>#N/A</v>
      </c>
      <c r="O456" s="2" t="e">
        <v>#N/A</v>
      </c>
      <c r="P456" s="2" t="s">
        <v>5052</v>
      </c>
      <c r="Q456" s="2" t="s">
        <v>285</v>
      </c>
      <c r="R456" s="2" t="s">
        <v>285</v>
      </c>
      <c r="S456" s="2">
        <v>5751.0</v>
      </c>
      <c r="T456" s="2" t="s">
        <v>5029</v>
      </c>
      <c r="U456" s="2" t="s">
        <v>546</v>
      </c>
      <c r="V456" s="53">
        <v>909693.0</v>
      </c>
      <c r="W456" s="53">
        <v>726136.0</v>
      </c>
      <c r="X456" s="2" t="s">
        <v>5030</v>
      </c>
      <c r="Y456" s="2" t="s">
        <v>5055</v>
      </c>
      <c r="AB456" s="2" t="s">
        <v>5052</v>
      </c>
      <c r="AC456" s="52">
        <v>42332.19861111111</v>
      </c>
      <c r="AD456" s="2" t="s">
        <v>5046</v>
      </c>
      <c r="AE456" s="2" t="s">
        <v>5061</v>
      </c>
      <c r="AF456" s="54" t="s">
        <v>5062</v>
      </c>
    </row>
    <row r="457">
      <c r="A457" s="2">
        <v>456.0</v>
      </c>
      <c r="B457" s="2" t="s">
        <v>5064</v>
      </c>
      <c r="C457" s="2" t="s">
        <v>285</v>
      </c>
      <c r="D457" s="2">
        <v>20.0</v>
      </c>
      <c r="E457" s="2">
        <v>5.0</v>
      </c>
      <c r="F457" s="2">
        <v>15.0</v>
      </c>
      <c r="G457" s="52">
        <v>42326.51180555556</v>
      </c>
      <c r="H457" s="2" t="s">
        <v>5065</v>
      </c>
      <c r="I457" s="2" t="s">
        <v>5066</v>
      </c>
      <c r="J457" s="2" t="s">
        <v>5067</v>
      </c>
      <c r="K457" s="2" t="e">
        <v>#N/A</v>
      </c>
      <c r="L457" s="2" t="e">
        <v>#N/A</v>
      </c>
      <c r="M457" s="2" t="e">
        <v>#N/A</v>
      </c>
      <c r="N457" s="2" t="e">
        <v>#N/A</v>
      </c>
      <c r="O457" s="2" t="e">
        <v>#N/A</v>
      </c>
      <c r="P457" s="2" t="s">
        <v>5069</v>
      </c>
      <c r="Q457" s="2" t="s">
        <v>285</v>
      </c>
      <c r="R457" s="2" t="s">
        <v>285</v>
      </c>
      <c r="S457" s="2">
        <v>43230.0</v>
      </c>
      <c r="T457" s="2" t="s">
        <v>5073</v>
      </c>
      <c r="U457" s="2" t="s">
        <v>1290</v>
      </c>
      <c r="X457" s="2" t="s">
        <v>5076</v>
      </c>
      <c r="Y457" s="2" t="s">
        <v>5079</v>
      </c>
      <c r="AB457" s="2" t="s">
        <v>5069</v>
      </c>
      <c r="AC457" s="52">
        <v>42326.51180555556</v>
      </c>
      <c r="AD457" s="2" t="s">
        <v>5067</v>
      </c>
      <c r="AE457" s="2" t="s">
        <v>5081</v>
      </c>
      <c r="AF457" s="54" t="s">
        <v>5083</v>
      </c>
    </row>
    <row r="458">
      <c r="A458" s="2">
        <v>457.0</v>
      </c>
      <c r="B458" s="2" t="s">
        <v>5064</v>
      </c>
      <c r="C458" s="2" t="s">
        <v>285</v>
      </c>
      <c r="D458" s="2">
        <v>37.0</v>
      </c>
      <c r="E458" s="2">
        <v>4.0</v>
      </c>
      <c r="F458" s="2">
        <v>33.0</v>
      </c>
      <c r="G458" s="52">
        <v>42326.59444444445</v>
      </c>
      <c r="H458" s="2" t="s">
        <v>5090</v>
      </c>
      <c r="I458" s="2" t="s">
        <v>5066</v>
      </c>
      <c r="J458" s="2" t="s">
        <v>5092</v>
      </c>
      <c r="K458" s="2" t="e">
        <v>#N/A</v>
      </c>
      <c r="L458" s="2" t="e">
        <v>#N/A</v>
      </c>
      <c r="M458" s="2" t="e">
        <v>#N/A</v>
      </c>
      <c r="N458" s="2" t="e">
        <v>#N/A</v>
      </c>
      <c r="O458" s="2" t="e">
        <v>#N/A</v>
      </c>
      <c r="P458" s="2" t="s">
        <v>5095</v>
      </c>
      <c r="Q458" s="2" t="s">
        <v>285</v>
      </c>
      <c r="R458" s="2" t="s">
        <v>285</v>
      </c>
      <c r="S458" s="2">
        <v>43230.0</v>
      </c>
      <c r="T458" s="2" t="s">
        <v>5073</v>
      </c>
      <c r="U458" s="2" t="s">
        <v>1290</v>
      </c>
      <c r="X458" s="2" t="s">
        <v>5076</v>
      </c>
      <c r="Y458" s="2" t="s">
        <v>5100</v>
      </c>
      <c r="AB458" s="2" t="s">
        <v>5095</v>
      </c>
      <c r="AC458" s="52">
        <v>42326.59444444445</v>
      </c>
      <c r="AD458" s="2" t="s">
        <v>5092</v>
      </c>
      <c r="AE458" s="2" t="s">
        <v>5101</v>
      </c>
      <c r="AF458" s="54" t="s">
        <v>5102</v>
      </c>
    </row>
    <row r="459">
      <c r="A459" s="2">
        <v>458.0</v>
      </c>
      <c r="B459" s="2" t="s">
        <v>5064</v>
      </c>
      <c r="C459" s="2" t="s">
        <v>285</v>
      </c>
      <c r="D459" s="2">
        <v>10.0</v>
      </c>
      <c r="E459" s="2">
        <v>2.0</v>
      </c>
      <c r="F459" s="2">
        <v>8.0</v>
      </c>
      <c r="G459" s="52">
        <v>42330.6</v>
      </c>
      <c r="H459" s="2" t="s">
        <v>5104</v>
      </c>
      <c r="I459" s="2" t="s">
        <v>5066</v>
      </c>
      <c r="J459" s="2" t="s">
        <v>5105</v>
      </c>
      <c r="K459" s="2" t="e">
        <v>#N/A</v>
      </c>
      <c r="L459" s="2" t="e">
        <v>#N/A</v>
      </c>
      <c r="M459" s="2" t="e">
        <v>#N/A</v>
      </c>
      <c r="N459" s="2" t="e">
        <v>#N/A</v>
      </c>
      <c r="O459" s="2" t="e">
        <v>#N/A</v>
      </c>
      <c r="P459" s="2" t="s">
        <v>5106</v>
      </c>
      <c r="Q459" s="2" t="s">
        <v>285</v>
      </c>
      <c r="R459" s="2" t="s">
        <v>356</v>
      </c>
      <c r="S459" s="2">
        <v>43230.0</v>
      </c>
      <c r="T459" s="2" t="s">
        <v>5073</v>
      </c>
      <c r="U459" s="2" t="s">
        <v>1290</v>
      </c>
      <c r="X459" s="2" t="s">
        <v>5076</v>
      </c>
      <c r="Y459" s="2" t="s">
        <v>5107</v>
      </c>
      <c r="AB459" s="2" t="s">
        <v>5106</v>
      </c>
      <c r="AC459" s="52">
        <v>42330.6</v>
      </c>
      <c r="AD459" s="2" t="s">
        <v>5105</v>
      </c>
      <c r="AE459" s="2" t="s">
        <v>5109</v>
      </c>
      <c r="AF459" s="54" t="s">
        <v>5110</v>
      </c>
    </row>
    <row r="460">
      <c r="A460" s="2">
        <v>459.0</v>
      </c>
      <c r="B460" s="2" t="s">
        <v>5111</v>
      </c>
      <c r="C460" s="2" t="s">
        <v>285</v>
      </c>
      <c r="D460" s="2">
        <v>16.0</v>
      </c>
      <c r="E460" s="2">
        <v>1.0</v>
      </c>
      <c r="F460" s="2">
        <v>15.0</v>
      </c>
      <c r="G460" s="52">
        <v>42324.73125</v>
      </c>
      <c r="H460" s="2" t="s">
        <v>5113</v>
      </c>
      <c r="I460" s="2" t="s">
        <v>5114</v>
      </c>
      <c r="J460" s="2" t="s">
        <v>5115</v>
      </c>
      <c r="K460" s="2" t="e">
        <v>#N/A</v>
      </c>
      <c r="L460" s="2" t="e">
        <v>#N/A</v>
      </c>
      <c r="M460" s="2" t="e">
        <v>#N/A</v>
      </c>
      <c r="N460" s="2" t="e">
        <v>#N/A</v>
      </c>
      <c r="O460" s="2" t="e">
        <v>#N/A</v>
      </c>
      <c r="P460" s="2" t="s">
        <v>5116</v>
      </c>
      <c r="Q460" s="2" t="s">
        <v>285</v>
      </c>
      <c r="R460" s="2" t="s">
        <v>285</v>
      </c>
      <c r="S460" s="2">
        <v>8501.0</v>
      </c>
      <c r="T460" s="2" t="s">
        <v>5117</v>
      </c>
      <c r="U460" s="2" t="s">
        <v>695</v>
      </c>
      <c r="V460" s="53">
        <v>424904.0</v>
      </c>
      <c r="W460" s="53">
        <v>321440.0</v>
      </c>
      <c r="X460" s="2" t="s">
        <v>1856</v>
      </c>
      <c r="Y460" s="2" t="s">
        <v>5119</v>
      </c>
      <c r="AB460" s="2" t="s">
        <v>5116</v>
      </c>
      <c r="AC460" s="52">
        <v>42324.73125</v>
      </c>
      <c r="AD460" s="2" t="s">
        <v>5115</v>
      </c>
      <c r="AE460" s="2" t="s">
        <v>5120</v>
      </c>
    </row>
    <row r="461">
      <c r="A461" s="2">
        <v>460.0</v>
      </c>
      <c r="B461" s="2" t="s">
        <v>5121</v>
      </c>
      <c r="C461" s="2" t="s">
        <v>285</v>
      </c>
      <c r="D461" s="2">
        <v>172.0</v>
      </c>
      <c r="E461" s="2">
        <v>39.0</v>
      </c>
      <c r="F461" s="2">
        <v>133.0</v>
      </c>
      <c r="G461" s="52">
        <v>42322.47708333333</v>
      </c>
      <c r="H461" s="2" t="s">
        <v>5123</v>
      </c>
      <c r="I461" s="2" t="s">
        <v>5124</v>
      </c>
      <c r="J461" s="2" t="s">
        <v>5126</v>
      </c>
      <c r="K461" s="2" t="e">
        <v>#N/A</v>
      </c>
      <c r="L461" s="2" t="e">
        <v>#N/A</v>
      </c>
      <c r="M461" s="2" t="e">
        <v>#N/A</v>
      </c>
      <c r="N461" s="2" t="e">
        <v>#N/A</v>
      </c>
      <c r="O461" s="2" t="e">
        <v>#N/A</v>
      </c>
      <c r="P461" s="2" t="s">
        <v>5131</v>
      </c>
      <c r="Q461" s="2" t="s">
        <v>285</v>
      </c>
      <c r="R461" s="2" t="s">
        <v>285</v>
      </c>
      <c r="S461" s="2">
        <v>22801.0</v>
      </c>
      <c r="T461" s="2" t="s">
        <v>5132</v>
      </c>
      <c r="U461" s="2" t="s">
        <v>470</v>
      </c>
      <c r="V461" s="53">
        <v>136107.0</v>
      </c>
      <c r="W461" s="53">
        <v>141364.0</v>
      </c>
      <c r="X461" s="2" t="s">
        <v>5134</v>
      </c>
      <c r="Y461" s="2" t="s">
        <v>5135</v>
      </c>
      <c r="AB461" s="2" t="s">
        <v>5131</v>
      </c>
      <c r="AC461" s="52">
        <v>42322.47708333333</v>
      </c>
      <c r="AD461" s="2" t="s">
        <v>5126</v>
      </c>
      <c r="AE461" s="2" t="s">
        <v>5136</v>
      </c>
      <c r="AF461" s="54" t="s">
        <v>5137</v>
      </c>
    </row>
    <row r="462">
      <c r="A462" s="2">
        <v>461.0</v>
      </c>
      <c r="B462" s="2" t="s">
        <v>5141</v>
      </c>
      <c r="C462" s="2" t="s">
        <v>285</v>
      </c>
      <c r="D462" s="2">
        <v>137.0</v>
      </c>
      <c r="E462" s="2">
        <v>41.0</v>
      </c>
      <c r="F462" s="2">
        <v>96.0</v>
      </c>
      <c r="G462" s="52">
        <v>42321.2625</v>
      </c>
      <c r="H462" s="2" t="s">
        <v>5145</v>
      </c>
      <c r="I462" s="2" t="s">
        <v>5146</v>
      </c>
      <c r="J462" s="2" t="s">
        <v>5147</v>
      </c>
      <c r="K462" s="2" t="e">
        <v>#N/A</v>
      </c>
      <c r="L462" s="2" t="e">
        <v>#N/A</v>
      </c>
      <c r="M462" s="2" t="e">
        <v>#N/A</v>
      </c>
      <c r="N462" s="2" t="e">
        <v>#N/A</v>
      </c>
      <c r="O462" s="2" t="e">
        <v>#N/A</v>
      </c>
      <c r="P462" s="2" t="s">
        <v>5148</v>
      </c>
      <c r="Q462" s="2" t="s">
        <v>285</v>
      </c>
      <c r="R462" s="2" t="s">
        <v>285</v>
      </c>
      <c r="S462" s="2">
        <v>38111.0</v>
      </c>
      <c r="T462" s="2" t="s">
        <v>5149</v>
      </c>
      <c r="U462" s="2" t="s">
        <v>972</v>
      </c>
      <c r="V462" s="53">
        <v>278804.0</v>
      </c>
      <c r="W462" s="53">
        <v>255057.0</v>
      </c>
      <c r="X462" s="2" t="s">
        <v>1511</v>
      </c>
      <c r="Y462" s="2" t="s">
        <v>5153</v>
      </c>
      <c r="AB462" s="2" t="s">
        <v>5148</v>
      </c>
      <c r="AC462" s="52">
        <v>42321.2625</v>
      </c>
      <c r="AD462" s="2" t="s">
        <v>5147</v>
      </c>
      <c r="AE462" s="2" t="s">
        <v>5158</v>
      </c>
      <c r="AF462" s="54" t="s">
        <v>5159</v>
      </c>
    </row>
    <row r="463">
      <c r="A463" s="2">
        <v>462.0</v>
      </c>
      <c r="B463" s="2" t="s">
        <v>3394</v>
      </c>
      <c r="C463" s="2" t="s">
        <v>285</v>
      </c>
      <c r="D463" s="2">
        <v>40.0</v>
      </c>
      <c r="E463" s="2">
        <v>12.0</v>
      </c>
      <c r="F463" s="2">
        <v>28.0</v>
      </c>
      <c r="G463" s="52">
        <v>42320.575694444444</v>
      </c>
      <c r="H463" s="2" t="s">
        <v>3395</v>
      </c>
      <c r="I463" s="2" t="s">
        <v>3396</v>
      </c>
      <c r="J463" s="2" t="s">
        <v>3397</v>
      </c>
      <c r="K463" s="2" t="e">
        <v>#N/A</v>
      </c>
      <c r="L463" s="2" t="e">
        <v>#N/A</v>
      </c>
      <c r="M463" s="2" t="e">
        <v>#N/A</v>
      </c>
      <c r="N463" s="2" t="e">
        <v>#N/A</v>
      </c>
      <c r="O463" s="2" t="e">
        <v>#N/A</v>
      </c>
      <c r="P463" s="2" t="s">
        <v>3393</v>
      </c>
      <c r="Q463" s="2" t="s">
        <v>285</v>
      </c>
      <c r="R463" s="2" t="s">
        <v>285</v>
      </c>
      <c r="S463" s="2">
        <v>95618.0</v>
      </c>
      <c r="T463" s="2" t="s">
        <v>3398</v>
      </c>
      <c r="U463" s="2" t="s">
        <v>319</v>
      </c>
      <c r="V463" s="53">
        <v>85288.0</v>
      </c>
      <c r="W463" s="53">
        <v>102538.0</v>
      </c>
      <c r="X463" s="2" t="s">
        <v>1923</v>
      </c>
      <c r="Y463" s="2" t="s">
        <v>5167</v>
      </c>
      <c r="AB463" s="2" t="s">
        <v>3393</v>
      </c>
      <c r="AC463" s="52">
        <v>42320.575694444444</v>
      </c>
      <c r="AD463" s="2" t="s">
        <v>3397</v>
      </c>
      <c r="AE463" s="2" t="s">
        <v>5168</v>
      </c>
      <c r="AF463" s="54" t="s">
        <v>5169</v>
      </c>
    </row>
    <row r="464">
      <c r="A464" s="2">
        <v>463.0</v>
      </c>
      <c r="B464" s="2" t="s">
        <v>3913</v>
      </c>
      <c r="C464" s="2" t="s">
        <v>285</v>
      </c>
      <c r="D464" s="2">
        <v>3.0</v>
      </c>
      <c r="E464" s="2">
        <v>0.0</v>
      </c>
      <c r="F464" s="2">
        <v>3.0</v>
      </c>
      <c r="G464" s="52">
        <v>42319.73125</v>
      </c>
      <c r="H464" s="2" t="s">
        <v>3917</v>
      </c>
      <c r="I464" s="2" t="s">
        <v>3918</v>
      </c>
      <c r="J464" s="2" t="s">
        <v>3919</v>
      </c>
      <c r="K464" s="2" t="e">
        <v>#N/A</v>
      </c>
      <c r="L464" s="2" t="e">
        <v>#N/A</v>
      </c>
      <c r="M464" s="2" t="e">
        <v>#N/A</v>
      </c>
      <c r="N464" s="2" t="e">
        <v>#N/A</v>
      </c>
      <c r="O464" s="2" t="e">
        <v>#N/A</v>
      </c>
      <c r="P464" s="2" t="s">
        <v>3912</v>
      </c>
      <c r="Q464" s="2" t="s">
        <v>285</v>
      </c>
      <c r="R464" s="2" t="s">
        <v>285</v>
      </c>
      <c r="S464" s="2">
        <v>6107.0</v>
      </c>
      <c r="T464" s="2" t="s">
        <v>3905</v>
      </c>
      <c r="U464" s="2" t="s">
        <v>2375</v>
      </c>
      <c r="V464" s="53">
        <v>346469.0</v>
      </c>
      <c r="W464" s="53">
        <v>290058.0</v>
      </c>
      <c r="X464" s="2" t="s">
        <v>3921</v>
      </c>
      <c r="Y464" s="2" t="s">
        <v>5176</v>
      </c>
      <c r="AB464" s="2" t="s">
        <v>3912</v>
      </c>
      <c r="AC464" s="52">
        <v>42319.73125</v>
      </c>
      <c r="AD464" s="2" t="s">
        <v>3919</v>
      </c>
      <c r="AE464" s="2" t="s">
        <v>5178</v>
      </c>
      <c r="AF464" s="54" t="s">
        <v>5179</v>
      </c>
    </row>
    <row r="465">
      <c r="A465" s="2">
        <v>464.0</v>
      </c>
      <c r="B465" s="2" t="s">
        <v>5180</v>
      </c>
      <c r="C465" s="2" t="s">
        <v>285</v>
      </c>
      <c r="D465" s="2">
        <v>123.0</v>
      </c>
      <c r="E465" s="2">
        <v>83.0</v>
      </c>
      <c r="F465" s="2">
        <v>40.0</v>
      </c>
      <c r="G465" s="52">
        <v>42320.799305555556</v>
      </c>
      <c r="H465" s="2" t="s">
        <v>5181</v>
      </c>
      <c r="I465" s="2" t="s">
        <v>5182</v>
      </c>
      <c r="J465" s="2" t="s">
        <v>5183</v>
      </c>
      <c r="K465" s="2" t="e">
        <v>#N/A</v>
      </c>
      <c r="L465" s="2" t="e">
        <v>#N/A</v>
      </c>
      <c r="M465" s="2" t="e">
        <v>#N/A</v>
      </c>
      <c r="N465" s="2" t="e">
        <v>#N/A</v>
      </c>
      <c r="O465" s="2" t="e">
        <v>#N/A</v>
      </c>
      <c r="P465" s="2" t="s">
        <v>5184</v>
      </c>
      <c r="Q465" s="2" t="s">
        <v>285</v>
      </c>
      <c r="R465" s="2" t="s">
        <v>356</v>
      </c>
      <c r="S465" s="2">
        <v>63301.0</v>
      </c>
      <c r="T465" s="2" t="s">
        <v>5185</v>
      </c>
      <c r="U465" s="2" t="s">
        <v>492</v>
      </c>
      <c r="V465" s="53">
        <v>2333341.0</v>
      </c>
      <c r="W465" s="53">
        <v>2330141.0</v>
      </c>
      <c r="X465" s="2" t="s">
        <v>5186</v>
      </c>
      <c r="Y465" s="2" t="s">
        <v>5188</v>
      </c>
      <c r="AB465" s="2" t="s">
        <v>5184</v>
      </c>
      <c r="AC465" s="52">
        <v>42320.799305555556</v>
      </c>
      <c r="AD465" s="2" t="s">
        <v>5183</v>
      </c>
      <c r="AE465" s="2" t="s">
        <v>5189</v>
      </c>
      <c r="AF465" s="54" t="s">
        <v>5190</v>
      </c>
    </row>
    <row r="466">
      <c r="A466" s="2">
        <v>465.0</v>
      </c>
      <c r="B466" s="2" t="s">
        <v>4412</v>
      </c>
      <c r="C466" s="2" t="s">
        <v>285</v>
      </c>
      <c r="D466" s="2">
        <v>41.0</v>
      </c>
      <c r="E466" s="2">
        <v>13.0</v>
      </c>
      <c r="F466" s="2">
        <v>28.0</v>
      </c>
      <c r="G466" s="52">
        <v>42315.52777777778</v>
      </c>
      <c r="H466" s="2" t="s">
        <v>4413</v>
      </c>
      <c r="I466" s="2" t="s">
        <v>4414</v>
      </c>
      <c r="J466" s="2" t="s">
        <v>4415</v>
      </c>
      <c r="K466" s="2" t="e">
        <v>#N/A</v>
      </c>
      <c r="L466" s="2" t="e">
        <v>#N/A</v>
      </c>
      <c r="M466" s="2" t="e">
        <v>#N/A</v>
      </c>
      <c r="N466" s="2" t="e">
        <v>#N/A</v>
      </c>
      <c r="O466" s="2" t="e">
        <v>#N/A</v>
      </c>
      <c r="P466" s="2" t="s">
        <v>4411</v>
      </c>
      <c r="Q466" s="2" t="s">
        <v>285</v>
      </c>
      <c r="R466" s="2" t="s">
        <v>285</v>
      </c>
      <c r="S466" s="2">
        <v>33488.0</v>
      </c>
      <c r="T466" s="2" t="s">
        <v>4416</v>
      </c>
      <c r="U466" s="2" t="s">
        <v>785</v>
      </c>
      <c r="X466" s="2" t="s">
        <v>4418</v>
      </c>
      <c r="Y466" s="2" t="s">
        <v>5192</v>
      </c>
      <c r="AB466" s="2" t="s">
        <v>4411</v>
      </c>
      <c r="AC466" s="52">
        <v>42315.52777777778</v>
      </c>
      <c r="AD466" s="2" t="s">
        <v>4415</v>
      </c>
      <c r="AE466" s="2" t="s">
        <v>5193</v>
      </c>
      <c r="AF466" s="54" t="s">
        <v>5194</v>
      </c>
    </row>
    <row r="467">
      <c r="A467" s="2">
        <v>466.0</v>
      </c>
      <c r="B467" s="2" t="s">
        <v>5195</v>
      </c>
      <c r="C467" s="2" t="s">
        <v>285</v>
      </c>
      <c r="D467" s="2">
        <v>116.0</v>
      </c>
      <c r="E467" s="2">
        <v>29.0</v>
      </c>
      <c r="F467" s="2">
        <v>87.0</v>
      </c>
      <c r="G467" s="52">
        <v>42328.70347222222</v>
      </c>
      <c r="H467" s="2" t="s">
        <v>5197</v>
      </c>
      <c r="I467" s="2" t="s">
        <v>4770</v>
      </c>
      <c r="J467" s="2" t="s">
        <v>5198</v>
      </c>
      <c r="K467" s="2" t="e">
        <v>#N/A</v>
      </c>
      <c r="L467" s="2" t="e">
        <v>#N/A</v>
      </c>
      <c r="M467" s="2" t="e">
        <v>#N/A</v>
      </c>
      <c r="N467" s="2" t="e">
        <v>#N/A</v>
      </c>
      <c r="O467" s="2" t="e">
        <v>#N/A</v>
      </c>
      <c r="P467" s="2" t="s">
        <v>5199</v>
      </c>
      <c r="Q467" s="2" t="s">
        <v>285</v>
      </c>
      <c r="R467" s="2" t="s">
        <v>285</v>
      </c>
      <c r="S467" s="2">
        <v>22980.0</v>
      </c>
      <c r="T467" s="2" t="s">
        <v>4774</v>
      </c>
      <c r="U467" s="2" t="s">
        <v>470</v>
      </c>
      <c r="V467" s="53">
        <v>1723503.0</v>
      </c>
      <c r="W467" s="53">
        <v>1516608.0</v>
      </c>
      <c r="X467" s="2" t="s">
        <v>4775</v>
      </c>
      <c r="Y467" s="2" t="s">
        <v>5200</v>
      </c>
      <c r="AB467" s="2" t="s">
        <v>5199</v>
      </c>
      <c r="AC467" s="52">
        <v>42328.70347222222</v>
      </c>
      <c r="AD467" s="2" t="s">
        <v>5198</v>
      </c>
      <c r="AE467" s="2" t="s">
        <v>5202</v>
      </c>
      <c r="AF467" s="54" t="s">
        <v>5204</v>
      </c>
    </row>
    <row r="468">
      <c r="A468" s="2">
        <v>467.0</v>
      </c>
      <c r="B468" s="2" t="s">
        <v>5195</v>
      </c>
      <c r="C468" s="2" t="s">
        <v>285</v>
      </c>
      <c r="D468" s="2">
        <v>33.0</v>
      </c>
      <c r="E468" s="2">
        <v>0.0</v>
      </c>
      <c r="F468" s="2">
        <v>33.0</v>
      </c>
      <c r="G468" s="52">
        <v>42329.34722222222</v>
      </c>
      <c r="H468" s="2" t="s">
        <v>5210</v>
      </c>
      <c r="I468" s="2" t="s">
        <v>4770</v>
      </c>
      <c r="J468" s="2" t="s">
        <v>5211</v>
      </c>
      <c r="K468" s="2" t="e">
        <v>#N/A</v>
      </c>
      <c r="L468" s="2" t="e">
        <v>#N/A</v>
      </c>
      <c r="M468" s="2" t="e">
        <v>#N/A</v>
      </c>
      <c r="N468" s="2" t="e">
        <v>#N/A</v>
      </c>
      <c r="O468" s="2" t="e">
        <v>#N/A</v>
      </c>
      <c r="P468" s="2" t="s">
        <v>5212</v>
      </c>
      <c r="Q468" s="2" t="s">
        <v>285</v>
      </c>
      <c r="R468" s="2" t="s">
        <v>356</v>
      </c>
      <c r="S468" s="2">
        <v>22980.0</v>
      </c>
      <c r="T468" s="2" t="s">
        <v>4774</v>
      </c>
      <c r="U468" s="2" t="s">
        <v>470</v>
      </c>
      <c r="V468" s="53">
        <v>1723503.0</v>
      </c>
      <c r="W468" s="53">
        <v>1516608.0</v>
      </c>
      <c r="X468" s="2" t="s">
        <v>4775</v>
      </c>
      <c r="Y468" s="2" t="s">
        <v>5214</v>
      </c>
      <c r="AB468" s="2" t="s">
        <v>5212</v>
      </c>
      <c r="AC468" s="52">
        <v>42329.34722222222</v>
      </c>
      <c r="AD468" s="2" t="s">
        <v>5211</v>
      </c>
      <c r="AE468" s="2" t="s">
        <v>5215</v>
      </c>
      <c r="AF468" s="54" t="s">
        <v>5216</v>
      </c>
    </row>
    <row r="469">
      <c r="A469" s="2">
        <v>468.0</v>
      </c>
      <c r="B469" s="2" t="s">
        <v>5217</v>
      </c>
      <c r="C469" s="2" t="s">
        <v>285</v>
      </c>
      <c r="D469" s="2">
        <v>2.0</v>
      </c>
      <c r="E469" s="2">
        <v>0.0</v>
      </c>
      <c r="F469" s="2">
        <v>2.0</v>
      </c>
      <c r="G469" s="52">
        <v>42326.69097222222</v>
      </c>
      <c r="H469" s="2" t="s">
        <v>5218</v>
      </c>
      <c r="I469" s="2" t="s">
        <v>5219</v>
      </c>
      <c r="J469" s="2" t="s">
        <v>5220</v>
      </c>
      <c r="K469" s="2" t="e">
        <v>#N/A</v>
      </c>
      <c r="L469" s="2" t="e">
        <v>#N/A</v>
      </c>
      <c r="M469" s="2" t="e">
        <v>#N/A</v>
      </c>
      <c r="N469" s="2" t="e">
        <v>#N/A</v>
      </c>
      <c r="O469" s="2" t="e">
        <v>#N/A</v>
      </c>
      <c r="P469" s="2" t="s">
        <v>5221</v>
      </c>
      <c r="Q469" s="2" t="s">
        <v>285</v>
      </c>
      <c r="R469" s="2" t="s">
        <v>356</v>
      </c>
      <c r="S469" s="2">
        <v>97309.0</v>
      </c>
      <c r="T469" s="2" t="s">
        <v>5223</v>
      </c>
      <c r="U469" s="2" t="s">
        <v>727</v>
      </c>
      <c r="V469" s="53">
        <v>1904031.0</v>
      </c>
      <c r="W469" s="53">
        <v>2176684.0</v>
      </c>
      <c r="X469" s="2" t="s">
        <v>5224</v>
      </c>
      <c r="Y469" s="2" t="s">
        <v>5225</v>
      </c>
      <c r="AB469" s="2" t="s">
        <v>5221</v>
      </c>
      <c r="AC469" s="52">
        <v>42326.69097222222</v>
      </c>
      <c r="AD469" s="2" t="s">
        <v>5220</v>
      </c>
      <c r="AE469" s="2" t="s">
        <v>5226</v>
      </c>
      <c r="AF469" s="54" t="s">
        <v>5227</v>
      </c>
    </row>
    <row r="470">
      <c r="A470" s="2">
        <v>469.0</v>
      </c>
      <c r="B470" s="2" t="s">
        <v>5228</v>
      </c>
      <c r="C470" s="2" t="s">
        <v>285</v>
      </c>
      <c r="D470" s="2">
        <v>88.0</v>
      </c>
      <c r="E470" s="2">
        <v>33.0</v>
      </c>
      <c r="F470" s="2">
        <v>55.0</v>
      </c>
      <c r="G470" s="52">
        <v>42326.65277777778</v>
      </c>
      <c r="H470" s="2" t="s">
        <v>5229</v>
      </c>
      <c r="I470" s="2" t="s">
        <v>5230</v>
      </c>
      <c r="J470" s="2" t="s">
        <v>5232</v>
      </c>
      <c r="K470" s="2" t="e">
        <v>#N/A</v>
      </c>
      <c r="L470" s="2" t="e">
        <v>#N/A</v>
      </c>
      <c r="M470" s="2" t="e">
        <v>#N/A</v>
      </c>
      <c r="N470" s="2" t="e">
        <v>#N/A</v>
      </c>
      <c r="O470" s="2" t="e">
        <v>#N/A</v>
      </c>
      <c r="P470" s="2" t="s">
        <v>5234</v>
      </c>
      <c r="Q470" s="2" t="s">
        <v>285</v>
      </c>
      <c r="R470" s="2" t="s">
        <v>285</v>
      </c>
      <c r="S470" s="2">
        <v>75154.0</v>
      </c>
      <c r="T470" s="2" t="s">
        <v>5238</v>
      </c>
      <c r="U470" s="2" t="s">
        <v>667</v>
      </c>
      <c r="X470" s="2" t="s">
        <v>5240</v>
      </c>
      <c r="Y470" s="2" t="s">
        <v>5243</v>
      </c>
      <c r="AB470" s="2" t="s">
        <v>5234</v>
      </c>
      <c r="AC470" s="52">
        <v>42326.65277777778</v>
      </c>
      <c r="AD470" s="2" t="s">
        <v>5232</v>
      </c>
      <c r="AE470" s="2" t="s">
        <v>5245</v>
      </c>
      <c r="AF470" s="54" t="s">
        <v>5246</v>
      </c>
    </row>
    <row r="471">
      <c r="A471" s="2">
        <v>470.0</v>
      </c>
      <c r="B471" s="2" t="s">
        <v>5228</v>
      </c>
      <c r="C471" s="2" t="s">
        <v>285</v>
      </c>
      <c r="D471" s="2">
        <v>8.0</v>
      </c>
      <c r="E471" s="2">
        <v>0.0</v>
      </c>
      <c r="F471" s="2">
        <v>8.0</v>
      </c>
      <c r="G471" s="52">
        <v>42328.35625</v>
      </c>
      <c r="H471" s="2" t="s">
        <v>5247</v>
      </c>
      <c r="I471" s="2" t="s">
        <v>5230</v>
      </c>
      <c r="J471" s="2" t="s">
        <v>5248</v>
      </c>
      <c r="K471" s="2" t="e">
        <v>#N/A</v>
      </c>
      <c r="L471" s="2" t="e">
        <v>#N/A</v>
      </c>
      <c r="M471" s="2" t="e">
        <v>#N/A</v>
      </c>
      <c r="N471" s="2" t="e">
        <v>#N/A</v>
      </c>
      <c r="O471" s="2" t="e">
        <v>#N/A</v>
      </c>
      <c r="P471" s="2" t="s">
        <v>5249</v>
      </c>
      <c r="Q471" s="2" t="s">
        <v>285</v>
      </c>
      <c r="R471" s="2" t="s">
        <v>356</v>
      </c>
      <c r="S471" s="2">
        <v>75154.0</v>
      </c>
      <c r="T471" s="2" t="s">
        <v>5238</v>
      </c>
      <c r="U471" s="2" t="s">
        <v>667</v>
      </c>
      <c r="X471" s="2" t="s">
        <v>5240</v>
      </c>
      <c r="Y471" s="2" t="s">
        <v>5251</v>
      </c>
      <c r="AB471" s="2" t="s">
        <v>5249</v>
      </c>
      <c r="AC471" s="52">
        <v>42328.35625</v>
      </c>
      <c r="AD471" s="2" t="s">
        <v>5248</v>
      </c>
      <c r="AE471" s="2" t="s">
        <v>5252</v>
      </c>
      <c r="AF471" s="54" t="s">
        <v>5253</v>
      </c>
    </row>
    <row r="472">
      <c r="A472" s="2">
        <v>471.0</v>
      </c>
      <c r="B472" s="2" t="s">
        <v>5254</v>
      </c>
      <c r="C472" s="2" t="s">
        <v>285</v>
      </c>
      <c r="D472" s="2">
        <v>54.0</v>
      </c>
      <c r="E472" s="2">
        <v>8.0</v>
      </c>
      <c r="F472" s="2">
        <v>46.0</v>
      </c>
      <c r="G472" s="52">
        <v>42320.50347222222</v>
      </c>
      <c r="H472" s="2" t="s">
        <v>5256</v>
      </c>
      <c r="I472" s="2" t="s">
        <v>5257</v>
      </c>
      <c r="J472" s="2" t="s">
        <v>5258</v>
      </c>
      <c r="K472" s="2" t="e">
        <v>#N/A</v>
      </c>
      <c r="L472" s="2" t="e">
        <v>#N/A</v>
      </c>
      <c r="M472" s="2" t="e">
        <v>#N/A</v>
      </c>
      <c r="N472" s="2" t="e">
        <v>#N/A</v>
      </c>
      <c r="O472" s="2" t="e">
        <v>#N/A</v>
      </c>
      <c r="P472" s="2" t="s">
        <v>5259</v>
      </c>
      <c r="Q472" s="2" t="s">
        <v>285</v>
      </c>
      <c r="R472" s="2" t="s">
        <v>356</v>
      </c>
      <c r="S472" s="2">
        <v>29229.0</v>
      </c>
      <c r="T472" s="2" t="s">
        <v>5260</v>
      </c>
      <c r="U472" s="2" t="s">
        <v>2835</v>
      </c>
      <c r="X472" s="2" t="s">
        <v>5261</v>
      </c>
      <c r="Y472" s="2" t="s">
        <v>5262</v>
      </c>
      <c r="AB472" s="2" t="s">
        <v>5259</v>
      </c>
      <c r="AC472" s="52">
        <v>42320.50347222222</v>
      </c>
      <c r="AD472" s="2" t="s">
        <v>5258</v>
      </c>
      <c r="AE472" s="2" t="s">
        <v>5263</v>
      </c>
      <c r="AF472" s="54" t="s">
        <v>5264</v>
      </c>
    </row>
    <row r="473">
      <c r="A473" s="2">
        <v>472.0</v>
      </c>
      <c r="B473" s="2" t="s">
        <v>5265</v>
      </c>
      <c r="C473" s="2" t="s">
        <v>285</v>
      </c>
      <c r="D473" s="2">
        <v>1.0</v>
      </c>
      <c r="E473" s="2">
        <v>0.0</v>
      </c>
      <c r="F473" s="2">
        <v>1.0</v>
      </c>
      <c r="G473" s="52">
        <v>42326.160416666666</v>
      </c>
      <c r="H473" s="2" t="s">
        <v>5267</v>
      </c>
      <c r="I473" s="2" t="s">
        <v>5268</v>
      </c>
      <c r="J473" s="2" t="s">
        <v>5269</v>
      </c>
      <c r="K473" s="2" t="e">
        <v>#N/A</v>
      </c>
      <c r="L473" s="2" t="e">
        <v>#N/A</v>
      </c>
      <c r="M473" s="2" t="e">
        <v>#N/A</v>
      </c>
      <c r="N473" s="2" t="e">
        <v>#N/A</v>
      </c>
      <c r="O473" s="2" t="e">
        <v>#N/A</v>
      </c>
      <c r="P473" s="2" t="s">
        <v>5270</v>
      </c>
      <c r="Q473" s="2" t="s">
        <v>285</v>
      </c>
      <c r="R473" s="2" t="s">
        <v>285</v>
      </c>
      <c r="S473" s="2">
        <v>2116.0</v>
      </c>
      <c r="T473" s="2" t="s">
        <v>880</v>
      </c>
      <c r="U473" s="2" t="s">
        <v>412</v>
      </c>
      <c r="V473" s="53">
        <v>2376309.0</v>
      </c>
      <c r="W473" s="53">
        <v>2310776.0</v>
      </c>
      <c r="X473" s="2" t="s">
        <v>5271</v>
      </c>
      <c r="Y473" s="2" t="s">
        <v>5272</v>
      </c>
      <c r="AB473" s="2" t="s">
        <v>5270</v>
      </c>
      <c r="AC473" s="52">
        <v>42326.160416666666</v>
      </c>
      <c r="AD473" s="2" t="s">
        <v>5269</v>
      </c>
      <c r="AE473" s="2" t="s">
        <v>5273</v>
      </c>
      <c r="AF473" s="54" t="s">
        <v>5274</v>
      </c>
    </row>
    <row r="474">
      <c r="A474" s="2">
        <v>473.0</v>
      </c>
      <c r="B474" s="2" t="s">
        <v>5276</v>
      </c>
      <c r="C474" s="2" t="s">
        <v>285</v>
      </c>
      <c r="D474" s="2">
        <v>17.0</v>
      </c>
      <c r="E474" s="2">
        <v>3.0</v>
      </c>
      <c r="F474" s="2">
        <v>14.0</v>
      </c>
      <c r="G474" s="52">
        <v>42326.50347222222</v>
      </c>
      <c r="H474" s="2" t="s">
        <v>5277</v>
      </c>
      <c r="I474" s="2" t="s">
        <v>5278</v>
      </c>
      <c r="J474" s="2" t="s">
        <v>5279</v>
      </c>
      <c r="K474" s="2" t="e">
        <v>#N/A</v>
      </c>
      <c r="L474" s="2" t="e">
        <v>#N/A</v>
      </c>
      <c r="M474" s="2" t="e">
        <v>#N/A</v>
      </c>
      <c r="N474" s="2" t="e">
        <v>#N/A</v>
      </c>
      <c r="O474" s="2" t="e">
        <v>#N/A</v>
      </c>
      <c r="P474" s="2" t="s">
        <v>5280</v>
      </c>
      <c r="Q474" s="2" t="s">
        <v>285</v>
      </c>
      <c r="R474" s="2" t="s">
        <v>356</v>
      </c>
      <c r="S474" s="2">
        <v>98632.0</v>
      </c>
      <c r="T474" s="2" t="s">
        <v>5281</v>
      </c>
      <c r="U474" s="2" t="s">
        <v>291</v>
      </c>
      <c r="Y474" s="2" t="s">
        <v>5282</v>
      </c>
      <c r="AB474" s="2" t="s">
        <v>5280</v>
      </c>
      <c r="AC474" s="52">
        <v>42326.50347222222</v>
      </c>
      <c r="AD474" s="2" t="s">
        <v>5279</v>
      </c>
      <c r="AE474" s="2" t="s">
        <v>5284</v>
      </c>
      <c r="AF474" s="54" t="s">
        <v>5285</v>
      </c>
    </row>
    <row r="475">
      <c r="A475" s="2">
        <v>474.0</v>
      </c>
      <c r="B475" s="2" t="s">
        <v>5286</v>
      </c>
      <c r="C475" s="2" t="s">
        <v>285</v>
      </c>
      <c r="D475" s="2">
        <v>5.0</v>
      </c>
      <c r="E475" s="2">
        <v>1.0</v>
      </c>
      <c r="F475" s="2">
        <v>4.0</v>
      </c>
      <c r="G475" s="52">
        <v>42327.34027777778</v>
      </c>
      <c r="H475" s="2" t="s">
        <v>5287</v>
      </c>
      <c r="I475" s="2" t="s">
        <v>5288</v>
      </c>
      <c r="J475" s="2" t="s">
        <v>5289</v>
      </c>
      <c r="K475" s="2" t="s">
        <v>264</v>
      </c>
      <c r="L475" s="2">
        <v>0.0</v>
      </c>
      <c r="M475" s="2">
        <v>0.0</v>
      </c>
      <c r="N475" s="2">
        <v>0.0</v>
      </c>
      <c r="O475" s="2">
        <v>0.0</v>
      </c>
      <c r="P475" s="2" t="s">
        <v>5290</v>
      </c>
      <c r="Q475" s="2" t="s">
        <v>285</v>
      </c>
      <c r="R475" s="2" t="s">
        <v>356</v>
      </c>
      <c r="S475" s="2" t="s">
        <v>5291</v>
      </c>
      <c r="T475" s="2" t="s">
        <v>5292</v>
      </c>
      <c r="U475" s="2" t="s">
        <v>291</v>
      </c>
      <c r="V475" s="53">
        <v>9.80967936E8</v>
      </c>
      <c r="W475" s="53">
        <v>9.70739732E8</v>
      </c>
      <c r="X475" s="2" t="s">
        <v>5293</v>
      </c>
      <c r="Y475" s="2" t="s">
        <v>5294</v>
      </c>
      <c r="AB475" s="2" t="s">
        <v>5290</v>
      </c>
      <c r="AC475" s="52">
        <v>42327.34027777778</v>
      </c>
      <c r="AD475" s="2" t="s">
        <v>5289</v>
      </c>
      <c r="AE475" s="2" t="s">
        <v>5296</v>
      </c>
      <c r="AF475" s="54" t="s">
        <v>5297</v>
      </c>
    </row>
    <row r="476">
      <c r="A476" s="2">
        <v>475.0</v>
      </c>
      <c r="B476" s="2" t="s">
        <v>5298</v>
      </c>
      <c r="C476" s="2" t="s">
        <v>285</v>
      </c>
      <c r="D476" s="2">
        <v>25.0</v>
      </c>
      <c r="E476" s="2">
        <v>5.0</v>
      </c>
      <c r="F476" s="2">
        <v>20.0</v>
      </c>
      <c r="G476" s="52">
        <v>42326.24722222222</v>
      </c>
      <c r="H476" s="2" t="s">
        <v>5299</v>
      </c>
      <c r="I476" s="2" t="s">
        <v>5300</v>
      </c>
      <c r="J476" s="2" t="s">
        <v>5301</v>
      </c>
      <c r="K476" s="2" t="e">
        <v>#N/A</v>
      </c>
      <c r="L476" s="2" t="e">
        <v>#N/A</v>
      </c>
      <c r="M476" s="2" t="e">
        <v>#N/A</v>
      </c>
      <c r="N476" s="2" t="e">
        <v>#N/A</v>
      </c>
      <c r="O476" s="2" t="e">
        <v>#N/A</v>
      </c>
      <c r="P476" s="2" t="s">
        <v>5302</v>
      </c>
      <c r="Q476" s="2" t="s">
        <v>285</v>
      </c>
      <c r="R476" s="2" t="s">
        <v>285</v>
      </c>
      <c r="S476" s="2">
        <v>55130.0</v>
      </c>
      <c r="T476" s="2" t="s">
        <v>5303</v>
      </c>
      <c r="U476" s="2" t="s">
        <v>1630</v>
      </c>
      <c r="V476" s="53">
        <v>521206.0</v>
      </c>
      <c r="W476" s="53">
        <v>490032.0</v>
      </c>
      <c r="X476" s="2" t="s">
        <v>5304</v>
      </c>
      <c r="Y476" s="2" t="s">
        <v>5305</v>
      </c>
      <c r="AB476" s="2" t="s">
        <v>5302</v>
      </c>
      <c r="AC476" s="52">
        <v>42326.24722222222</v>
      </c>
      <c r="AD476" s="2" t="s">
        <v>5301</v>
      </c>
      <c r="AE476" s="2" t="s">
        <v>5307</v>
      </c>
      <c r="AF476" s="54" t="s">
        <v>5308</v>
      </c>
    </row>
    <row r="477">
      <c r="A477" s="2">
        <v>476.0</v>
      </c>
      <c r="B477" s="2" t="s">
        <v>5298</v>
      </c>
      <c r="C477" s="2" t="s">
        <v>285</v>
      </c>
      <c r="D477" s="2">
        <v>66.0</v>
      </c>
      <c r="E477" s="2">
        <v>11.0</v>
      </c>
      <c r="F477" s="2">
        <v>55.0</v>
      </c>
      <c r="G477" s="52">
        <v>42327.80416666667</v>
      </c>
      <c r="H477" s="2" t="s">
        <v>5309</v>
      </c>
      <c r="I477" s="2" t="s">
        <v>5300</v>
      </c>
      <c r="J477" s="2" t="s">
        <v>5310</v>
      </c>
      <c r="K477" s="2" t="e">
        <v>#N/A</v>
      </c>
      <c r="L477" s="2" t="e">
        <v>#N/A</v>
      </c>
      <c r="M477" s="2" t="e">
        <v>#N/A</v>
      </c>
      <c r="N477" s="2" t="e">
        <v>#N/A</v>
      </c>
      <c r="O477" s="2" t="e">
        <v>#N/A</v>
      </c>
      <c r="P477" s="2" t="s">
        <v>5311</v>
      </c>
      <c r="Q477" s="2" t="s">
        <v>285</v>
      </c>
      <c r="R477" s="2" t="s">
        <v>285</v>
      </c>
      <c r="S477" s="2">
        <v>55130.0</v>
      </c>
      <c r="T477" s="2" t="s">
        <v>5303</v>
      </c>
      <c r="U477" s="2" t="s">
        <v>1630</v>
      </c>
      <c r="V477" s="53">
        <v>521206.0</v>
      </c>
      <c r="W477" s="53">
        <v>490032.0</v>
      </c>
      <c r="X477" s="2" t="s">
        <v>5304</v>
      </c>
      <c r="Y477" s="2" t="s">
        <v>5313</v>
      </c>
      <c r="AB477" s="2" t="s">
        <v>5311</v>
      </c>
      <c r="AC477" s="52">
        <v>42327.80416666667</v>
      </c>
      <c r="AD477" s="2" t="s">
        <v>5310</v>
      </c>
      <c r="AE477" s="2" t="s">
        <v>5314</v>
      </c>
      <c r="AF477" s="54" t="s">
        <v>5316</v>
      </c>
    </row>
    <row r="478">
      <c r="A478" s="2">
        <v>477.0</v>
      </c>
      <c r="B478" s="2" t="s">
        <v>5317</v>
      </c>
      <c r="C478" s="2" t="s">
        <v>285</v>
      </c>
      <c r="D478" s="2">
        <v>94.0</v>
      </c>
      <c r="E478" s="2">
        <v>34.0</v>
      </c>
      <c r="F478" s="2">
        <v>60.0</v>
      </c>
      <c r="G478" s="52">
        <v>42331.8875</v>
      </c>
      <c r="H478" s="2" t="s">
        <v>5319</v>
      </c>
      <c r="I478" s="2" t="s">
        <v>5320</v>
      </c>
      <c r="J478" s="2" t="s">
        <v>5321</v>
      </c>
      <c r="K478" s="2" t="e">
        <v>#N/A</v>
      </c>
      <c r="L478" s="2" t="e">
        <v>#N/A</v>
      </c>
      <c r="M478" s="2" t="e">
        <v>#N/A</v>
      </c>
      <c r="N478" s="2" t="e">
        <v>#N/A</v>
      </c>
      <c r="O478" s="2" t="e">
        <v>#N/A</v>
      </c>
      <c r="P478" s="2" t="s">
        <v>5322</v>
      </c>
      <c r="Q478" s="2" t="s">
        <v>285</v>
      </c>
      <c r="R478" s="2" t="s">
        <v>285</v>
      </c>
      <c r="S478" s="2">
        <v>98104.0</v>
      </c>
      <c r="T478" s="2" t="s">
        <v>1734</v>
      </c>
      <c r="U478" s="2" t="s">
        <v>291</v>
      </c>
      <c r="V478" s="53">
        <v>5911546.0</v>
      </c>
      <c r="W478" s="53">
        <v>3756115.0</v>
      </c>
      <c r="X478" s="2" t="s">
        <v>5323</v>
      </c>
      <c r="Y478" s="2" t="s">
        <v>5324</v>
      </c>
      <c r="AB478" s="2" t="s">
        <v>5322</v>
      </c>
      <c r="AC478" s="52">
        <v>42331.8875</v>
      </c>
      <c r="AD478" s="2" t="s">
        <v>5321</v>
      </c>
      <c r="AE478" s="2" t="s">
        <v>5325</v>
      </c>
      <c r="AF478" s="54" t="s">
        <v>5327</v>
      </c>
    </row>
    <row r="479">
      <c r="A479" s="2">
        <v>478.0</v>
      </c>
      <c r="B479" s="2" t="s">
        <v>4424</v>
      </c>
      <c r="C479" s="2" t="s">
        <v>285</v>
      </c>
      <c r="D479" s="2">
        <v>9.0</v>
      </c>
      <c r="E479" s="2">
        <v>1.0</v>
      </c>
      <c r="F479" s="2">
        <v>8.0</v>
      </c>
      <c r="G479" s="52">
        <v>42317.67291666667</v>
      </c>
      <c r="H479" s="2" t="s">
        <v>4427</v>
      </c>
      <c r="I479" s="2" t="s">
        <v>4428</v>
      </c>
      <c r="J479" s="2" t="s">
        <v>4429</v>
      </c>
      <c r="K479" s="2" t="e">
        <v>#N/A</v>
      </c>
      <c r="L479" s="2" t="e">
        <v>#N/A</v>
      </c>
      <c r="M479" s="2" t="e">
        <v>#N/A</v>
      </c>
      <c r="N479" s="2" t="e">
        <v>#N/A</v>
      </c>
      <c r="O479" s="2" t="e">
        <v>#N/A</v>
      </c>
      <c r="P479" s="2" t="s">
        <v>4423</v>
      </c>
      <c r="Q479" s="2" t="s">
        <v>285</v>
      </c>
      <c r="R479" s="2" t="s">
        <v>285</v>
      </c>
      <c r="S479" s="2">
        <v>32256.0</v>
      </c>
      <c r="T479" s="2" t="s">
        <v>1325</v>
      </c>
      <c r="U479" s="2" t="s">
        <v>785</v>
      </c>
      <c r="V479" s="53">
        <v>3.42066114E8</v>
      </c>
      <c r="W479" s="53">
        <v>2.48005439E8</v>
      </c>
      <c r="X479" s="2" t="s">
        <v>4431</v>
      </c>
      <c r="Y479" s="2" t="s">
        <v>5328</v>
      </c>
      <c r="AB479" s="2" t="s">
        <v>4423</v>
      </c>
      <c r="AC479" s="52">
        <v>42317.67291666667</v>
      </c>
      <c r="AD479" s="2" t="s">
        <v>4429</v>
      </c>
      <c r="AE479" s="2" t="s">
        <v>5329</v>
      </c>
      <c r="AF479" s="54" t="s">
        <v>5331</v>
      </c>
    </row>
    <row r="480">
      <c r="A480" s="2">
        <v>479.0</v>
      </c>
      <c r="B480" s="2" t="s">
        <v>5332</v>
      </c>
      <c r="C480" s="2" t="s">
        <v>285</v>
      </c>
      <c r="D480" s="2">
        <v>237.0</v>
      </c>
      <c r="E480" s="2">
        <v>20.0</v>
      </c>
      <c r="F480" s="2">
        <v>217.0</v>
      </c>
      <c r="G480" s="52">
        <v>42330.51597222222</v>
      </c>
      <c r="H480" s="2" t="s">
        <v>5333</v>
      </c>
      <c r="I480" s="2" t="s">
        <v>5334</v>
      </c>
      <c r="J480" s="2" t="s">
        <v>5335</v>
      </c>
      <c r="K480" s="2" t="e">
        <v>#N/A</v>
      </c>
      <c r="L480" s="2" t="e">
        <v>#N/A</v>
      </c>
      <c r="M480" s="2" t="e">
        <v>#N/A</v>
      </c>
      <c r="N480" s="2" t="e">
        <v>#N/A</v>
      </c>
      <c r="O480" s="2" t="e">
        <v>#N/A</v>
      </c>
      <c r="P480" s="2" t="s">
        <v>5336</v>
      </c>
      <c r="Q480" s="2" t="s">
        <v>285</v>
      </c>
      <c r="R480" s="2" t="s">
        <v>356</v>
      </c>
      <c r="S480" s="2">
        <v>65203.0</v>
      </c>
      <c r="T480" s="2" t="s">
        <v>5260</v>
      </c>
      <c r="U480" s="2" t="s">
        <v>492</v>
      </c>
      <c r="X480" s="2" t="s">
        <v>647</v>
      </c>
      <c r="Y480" s="2" t="s">
        <v>5337</v>
      </c>
      <c r="AB480" s="2" t="s">
        <v>5336</v>
      </c>
      <c r="AC480" s="52">
        <v>42330.51597222222</v>
      </c>
      <c r="AD480" s="2" t="s">
        <v>5335</v>
      </c>
      <c r="AE480" s="2" t="s">
        <v>5338</v>
      </c>
      <c r="AF480" s="54" t="s">
        <v>5339</v>
      </c>
    </row>
    <row r="481">
      <c r="A481" s="2">
        <v>480.0</v>
      </c>
      <c r="B481" s="2" t="s">
        <v>3928</v>
      </c>
      <c r="C481" s="2" t="s">
        <v>285</v>
      </c>
      <c r="D481" s="2">
        <v>2.0</v>
      </c>
      <c r="E481" s="2">
        <v>0.0</v>
      </c>
      <c r="F481" s="2">
        <v>2.0</v>
      </c>
      <c r="G481" s="52">
        <v>42314.24444444444</v>
      </c>
      <c r="H481" s="2" t="s">
        <v>3930</v>
      </c>
      <c r="I481" s="2" t="s">
        <v>3931</v>
      </c>
      <c r="J481" s="2" t="s">
        <v>3933</v>
      </c>
      <c r="K481" s="2" t="e">
        <v>#N/A</v>
      </c>
      <c r="L481" s="2" t="e">
        <v>#N/A</v>
      </c>
      <c r="M481" s="2" t="e">
        <v>#N/A</v>
      </c>
      <c r="N481" s="2" t="e">
        <v>#N/A</v>
      </c>
      <c r="O481" s="2" t="e">
        <v>#N/A</v>
      </c>
      <c r="P481" s="2" t="s">
        <v>3927</v>
      </c>
      <c r="Q481" s="2" t="s">
        <v>285</v>
      </c>
      <c r="R481" s="2" t="s">
        <v>285</v>
      </c>
      <c r="S481" s="2">
        <v>6902.0</v>
      </c>
      <c r="T481" s="2" t="s">
        <v>3935</v>
      </c>
      <c r="U481" s="2" t="s">
        <v>2375</v>
      </c>
      <c r="V481" s="53">
        <v>388299.0</v>
      </c>
      <c r="W481" s="53">
        <v>390594.0</v>
      </c>
      <c r="X481" s="2" t="s">
        <v>696</v>
      </c>
      <c r="Y481" s="2" t="s">
        <v>5341</v>
      </c>
      <c r="AB481" s="2" t="s">
        <v>3927</v>
      </c>
      <c r="AC481" s="52">
        <v>42314.24444444444</v>
      </c>
      <c r="AD481" s="2" t="s">
        <v>3933</v>
      </c>
      <c r="AE481" s="2" t="s">
        <v>5342</v>
      </c>
      <c r="AF481" s="54" t="s">
        <v>5343</v>
      </c>
    </row>
    <row r="482">
      <c r="A482" s="2">
        <v>481.0</v>
      </c>
      <c r="B482" s="2" t="s">
        <v>5127</v>
      </c>
      <c r="C482" s="2" t="s">
        <v>285</v>
      </c>
      <c r="D482" s="2">
        <v>299.0</v>
      </c>
      <c r="E482" s="2">
        <v>97.0</v>
      </c>
      <c r="F482" s="2">
        <v>202.0</v>
      </c>
      <c r="G482" s="52">
        <v>42321.51944444444</v>
      </c>
      <c r="H482" s="2" t="s">
        <v>5128</v>
      </c>
      <c r="I482" s="2" t="s">
        <v>5129</v>
      </c>
      <c r="J482" s="2" t="s">
        <v>5130</v>
      </c>
      <c r="K482" s="2" t="e">
        <v>#N/A</v>
      </c>
      <c r="L482" s="2" t="e">
        <v>#N/A</v>
      </c>
      <c r="M482" s="2" t="e">
        <v>#N/A</v>
      </c>
      <c r="N482" s="2" t="e">
        <v>#N/A</v>
      </c>
      <c r="O482" s="2" t="e">
        <v>#N/A</v>
      </c>
      <c r="P482" s="2" t="s">
        <v>5125</v>
      </c>
      <c r="Q482" s="2" t="s">
        <v>285</v>
      </c>
      <c r="R482" s="2" t="s">
        <v>285</v>
      </c>
      <c r="S482" s="2">
        <v>67201.0</v>
      </c>
      <c r="T482" s="2" t="s">
        <v>3243</v>
      </c>
      <c r="U482" s="2" t="s">
        <v>481</v>
      </c>
      <c r="V482" s="53">
        <v>517750.0</v>
      </c>
      <c r="W482" s="53">
        <v>586586.0</v>
      </c>
      <c r="X482" s="2" t="s">
        <v>5133</v>
      </c>
      <c r="Y482" s="2" t="s">
        <v>5345</v>
      </c>
      <c r="AB482" s="2" t="s">
        <v>5125</v>
      </c>
      <c r="AC482" s="52">
        <v>42321.51944444444</v>
      </c>
      <c r="AD482" s="2" t="s">
        <v>5130</v>
      </c>
      <c r="AE482" s="2" t="s">
        <v>5346</v>
      </c>
      <c r="AF482" s="54" t="s">
        <v>5347</v>
      </c>
    </row>
    <row r="483">
      <c r="A483" s="2">
        <v>482.0</v>
      </c>
      <c r="B483" s="2" t="s">
        <v>5348</v>
      </c>
      <c r="C483" s="2" t="s">
        <v>285</v>
      </c>
      <c r="D483" s="2">
        <v>77.0</v>
      </c>
      <c r="E483" s="2">
        <v>12.0</v>
      </c>
      <c r="F483" s="2">
        <v>65.0</v>
      </c>
      <c r="G483" s="52">
        <v>42311.78333333333</v>
      </c>
      <c r="H483" s="2" t="s">
        <v>5350</v>
      </c>
      <c r="I483" s="2" t="s">
        <v>5351</v>
      </c>
      <c r="J483" s="2" t="s">
        <v>5352</v>
      </c>
      <c r="K483" s="2" t="e">
        <v>#N/A</v>
      </c>
      <c r="L483" s="2" t="e">
        <v>#N/A</v>
      </c>
      <c r="M483" s="2" t="e">
        <v>#N/A</v>
      </c>
      <c r="N483" s="2" t="e">
        <v>#N/A</v>
      </c>
      <c r="O483" s="2" t="e">
        <v>#N/A</v>
      </c>
      <c r="P483" s="2" t="s">
        <v>5353</v>
      </c>
      <c r="Q483" s="2" t="s">
        <v>285</v>
      </c>
      <c r="R483" s="2" t="s">
        <v>285</v>
      </c>
      <c r="S483" s="2">
        <v>77065.0</v>
      </c>
      <c r="T483" s="2" t="s">
        <v>5354</v>
      </c>
      <c r="U483" s="2" t="s">
        <v>667</v>
      </c>
      <c r="X483" s="2" t="s">
        <v>1291</v>
      </c>
      <c r="Y483" s="2" t="s">
        <v>5355</v>
      </c>
      <c r="AB483" s="2" t="s">
        <v>5353</v>
      </c>
      <c r="AC483" s="52">
        <v>42311.78333333333</v>
      </c>
      <c r="AD483" s="2" t="s">
        <v>5352</v>
      </c>
      <c r="AE483" s="2" t="s">
        <v>5356</v>
      </c>
      <c r="AF483" s="54" t="s">
        <v>5357</v>
      </c>
    </row>
    <row r="484">
      <c r="A484" s="2">
        <v>483.0</v>
      </c>
      <c r="B484" s="2" t="s">
        <v>4440</v>
      </c>
      <c r="C484" s="2" t="s">
        <v>356</v>
      </c>
      <c r="D484" s="2">
        <v>6.0</v>
      </c>
      <c r="E484" s="2">
        <v>3.0</v>
      </c>
      <c r="F484" s="2">
        <v>3.0</v>
      </c>
      <c r="G484" s="52">
        <v>42321.13125</v>
      </c>
      <c r="H484" s="2" t="s">
        <v>4442</v>
      </c>
      <c r="I484" s="2" t="s">
        <v>4443</v>
      </c>
      <c r="J484" s="2" t="s">
        <v>4444</v>
      </c>
      <c r="K484" s="2" t="s">
        <v>264</v>
      </c>
      <c r="L484" s="2">
        <v>0.0</v>
      </c>
      <c r="M484" s="2">
        <v>0.0</v>
      </c>
      <c r="N484" s="2" t="s">
        <v>4445</v>
      </c>
      <c r="O484" s="2" t="s">
        <v>4447</v>
      </c>
      <c r="P484" s="2" t="s">
        <v>4438</v>
      </c>
      <c r="Q484" s="2" t="s">
        <v>285</v>
      </c>
      <c r="R484" s="2" t="s">
        <v>285</v>
      </c>
      <c r="S484" s="2" t="s">
        <v>4448</v>
      </c>
      <c r="T484" s="2" t="s">
        <v>4450</v>
      </c>
      <c r="U484" s="2" t="s">
        <v>785</v>
      </c>
      <c r="Y484" s="2" t="s">
        <v>5359</v>
      </c>
      <c r="AB484" s="2" t="s">
        <v>4438</v>
      </c>
      <c r="AC484" s="52">
        <v>42321.13125</v>
      </c>
      <c r="AD484" s="2" t="s">
        <v>4444</v>
      </c>
      <c r="AE484" s="2" t="s">
        <v>5361</v>
      </c>
      <c r="AF484" s="54" t="s">
        <v>5362</v>
      </c>
    </row>
    <row r="485">
      <c r="A485" s="2">
        <v>484.0</v>
      </c>
      <c r="B485" s="2" t="s">
        <v>3403</v>
      </c>
      <c r="C485" s="2" t="s">
        <v>356</v>
      </c>
      <c r="D485" s="2">
        <v>1.0</v>
      </c>
      <c r="E485" s="2">
        <v>1.0</v>
      </c>
      <c r="G485" s="52">
        <v>42330.34166666667</v>
      </c>
      <c r="H485" s="2" t="s">
        <v>3404</v>
      </c>
      <c r="I485" s="2" t="s">
        <v>3405</v>
      </c>
      <c r="J485" s="2" t="s">
        <v>3406</v>
      </c>
      <c r="K485" s="2" t="e">
        <v>#N/A</v>
      </c>
      <c r="L485" s="2" t="e">
        <v>#N/A</v>
      </c>
      <c r="M485" s="2" t="e">
        <v>#N/A</v>
      </c>
      <c r="N485" s="2" t="e">
        <v>#N/A</v>
      </c>
      <c r="O485" s="2" t="e">
        <v>#N/A</v>
      </c>
      <c r="P485" s="2" t="s">
        <v>3402</v>
      </c>
      <c r="Q485" s="2" t="s">
        <v>285</v>
      </c>
      <c r="R485" s="2" t="s">
        <v>285</v>
      </c>
      <c r="S485" s="2">
        <v>91206.0</v>
      </c>
      <c r="T485" s="2" t="s">
        <v>2691</v>
      </c>
      <c r="U485" s="2" t="s">
        <v>319</v>
      </c>
      <c r="Y485" s="2" t="s">
        <v>5364</v>
      </c>
      <c r="AB485" s="2" t="s">
        <v>3402</v>
      </c>
      <c r="AC485" s="52">
        <v>42330.34166666667</v>
      </c>
      <c r="AD485" s="2" t="s">
        <v>3406</v>
      </c>
      <c r="AE485" s="2" t="s">
        <v>5365</v>
      </c>
      <c r="AF485" s="54" t="s">
        <v>5366</v>
      </c>
    </row>
    <row r="486">
      <c r="A486" s="2">
        <v>485.0</v>
      </c>
      <c r="B486" s="2" t="s">
        <v>5367</v>
      </c>
      <c r="C486" s="2" t="s">
        <v>356</v>
      </c>
      <c r="D486" s="2">
        <v>99.0</v>
      </c>
      <c r="E486" s="2">
        <v>42.0</v>
      </c>
      <c r="F486" s="2">
        <v>57.0</v>
      </c>
      <c r="G486" s="52">
        <v>42327.2</v>
      </c>
      <c r="H486" s="2" t="s">
        <v>5368</v>
      </c>
      <c r="I486" s="2" t="s">
        <v>5369</v>
      </c>
      <c r="J486" s="2" t="s">
        <v>5370</v>
      </c>
      <c r="K486" s="2" t="s">
        <v>264</v>
      </c>
      <c r="L486" s="2" t="s">
        <v>5372</v>
      </c>
      <c r="M486" s="2">
        <v>0.0</v>
      </c>
      <c r="N486" s="2">
        <v>0.0</v>
      </c>
      <c r="O486" s="2">
        <v>0.0</v>
      </c>
      <c r="P486" s="2" t="s">
        <v>5373</v>
      </c>
      <c r="Q486" s="2" t="s">
        <v>285</v>
      </c>
      <c r="R486" s="2" t="s">
        <v>285</v>
      </c>
      <c r="S486" s="2" t="s">
        <v>5374</v>
      </c>
      <c r="T486" s="2" t="s">
        <v>5375</v>
      </c>
      <c r="U486" s="2" t="s">
        <v>667</v>
      </c>
      <c r="Y486" s="2" t="s">
        <v>5376</v>
      </c>
      <c r="AB486" s="2" t="s">
        <v>5373</v>
      </c>
      <c r="AC486" s="52">
        <v>42327.2</v>
      </c>
      <c r="AD486" s="2" t="s">
        <v>5370</v>
      </c>
      <c r="AE486" s="2" t="s">
        <v>5377</v>
      </c>
      <c r="AF486" s="54" t="s">
        <v>5378</v>
      </c>
    </row>
    <row r="487">
      <c r="A487" s="2">
        <v>486.0</v>
      </c>
      <c r="B487" s="2" t="s">
        <v>4090</v>
      </c>
      <c r="C487" s="2" t="s">
        <v>356</v>
      </c>
      <c r="D487" s="2">
        <v>6.0</v>
      </c>
      <c r="E487" s="2">
        <v>1.0</v>
      </c>
      <c r="F487" s="2">
        <v>5.0</v>
      </c>
      <c r="G487" s="52">
        <v>42310.52361111111</v>
      </c>
      <c r="H487" s="2" t="s">
        <v>4092</v>
      </c>
      <c r="I487" s="2" t="s">
        <v>4093</v>
      </c>
      <c r="J487" s="2" t="s">
        <v>4095</v>
      </c>
      <c r="K487" s="2" t="e">
        <v>#N/A</v>
      </c>
      <c r="L487" s="2" t="e">
        <v>#N/A</v>
      </c>
      <c r="M487" s="2" t="e">
        <v>#N/A</v>
      </c>
      <c r="N487" s="2" t="e">
        <v>#N/A</v>
      </c>
      <c r="O487" s="2" t="e">
        <v>#N/A</v>
      </c>
      <c r="P487" s="2" t="s">
        <v>4089</v>
      </c>
      <c r="Q487" s="2" t="s">
        <v>285</v>
      </c>
      <c r="R487" s="2" t="s">
        <v>285</v>
      </c>
      <c r="S487" s="2">
        <v>20447.0</v>
      </c>
      <c r="T487" s="2" t="s">
        <v>491</v>
      </c>
      <c r="U487" s="2" t="s">
        <v>597</v>
      </c>
      <c r="Y487" s="2" t="s">
        <v>5380</v>
      </c>
      <c r="AB487" s="2" t="s">
        <v>4089</v>
      </c>
      <c r="AC487" s="52">
        <v>42310.52361111111</v>
      </c>
      <c r="AD487" s="2" t="s">
        <v>4095</v>
      </c>
      <c r="AE487" s="2" t="s">
        <v>5382</v>
      </c>
      <c r="AF487" s="54" t="s">
        <v>5383</v>
      </c>
    </row>
    <row r="488">
      <c r="A488" s="2">
        <v>487.0</v>
      </c>
      <c r="B488" s="2" t="s">
        <v>5384</v>
      </c>
      <c r="C488" s="2" t="s">
        <v>356</v>
      </c>
      <c r="D488" s="2">
        <v>3.0</v>
      </c>
      <c r="E488" s="2">
        <v>1.0</v>
      </c>
      <c r="F488" s="2">
        <v>2.0</v>
      </c>
      <c r="G488" s="52">
        <v>42326.532638888886</v>
      </c>
      <c r="H488" s="2" t="s">
        <v>5385</v>
      </c>
      <c r="I488" s="2" t="s">
        <v>5386</v>
      </c>
      <c r="J488" s="2" t="s">
        <v>5387</v>
      </c>
      <c r="K488" s="2" t="e">
        <v>#N/A</v>
      </c>
      <c r="L488" s="2" t="e">
        <v>#N/A</v>
      </c>
      <c r="M488" s="2" t="e">
        <v>#N/A</v>
      </c>
      <c r="N488" s="2" t="e">
        <v>#N/A</v>
      </c>
      <c r="O488" s="2" t="e">
        <v>#N/A</v>
      </c>
      <c r="P488" s="2" t="s">
        <v>5388</v>
      </c>
      <c r="Q488" s="2" t="s">
        <v>285</v>
      </c>
      <c r="R488" s="2" t="s">
        <v>285</v>
      </c>
      <c r="S488" s="2">
        <v>23502.0</v>
      </c>
      <c r="T488" s="2" t="s">
        <v>3836</v>
      </c>
      <c r="U488" s="2" t="s">
        <v>470</v>
      </c>
      <c r="Y488" s="2" t="s">
        <v>5390</v>
      </c>
      <c r="AB488" s="2" t="s">
        <v>5388</v>
      </c>
      <c r="AC488" s="52">
        <v>42326.532638888886</v>
      </c>
      <c r="AD488" s="2" t="s">
        <v>5387</v>
      </c>
      <c r="AE488" s="2" t="s">
        <v>5393</v>
      </c>
      <c r="AF488" s="54" t="s">
        <v>5395</v>
      </c>
    </row>
    <row r="489">
      <c r="A489" s="2">
        <v>488.0</v>
      </c>
      <c r="B489" s="2" t="s">
        <v>5392</v>
      </c>
      <c r="C489" s="2" t="s">
        <v>356</v>
      </c>
      <c r="D489" s="2">
        <v>177.0</v>
      </c>
      <c r="E489" s="2">
        <v>29.0</v>
      </c>
      <c r="F489" s="2">
        <v>148.0</v>
      </c>
      <c r="G489" s="52">
        <v>42314.410416666666</v>
      </c>
      <c r="H489" s="2" t="s">
        <v>5394</v>
      </c>
      <c r="I489" s="2" t="s">
        <v>5396</v>
      </c>
      <c r="J489" s="2" t="s">
        <v>5397</v>
      </c>
      <c r="K489" s="2" t="e">
        <v>#N/A</v>
      </c>
      <c r="L489" s="2" t="e">
        <v>#N/A</v>
      </c>
      <c r="M489" s="2" t="e">
        <v>#N/A</v>
      </c>
      <c r="N489" s="2" t="e">
        <v>#N/A</v>
      </c>
      <c r="O489" s="2" t="e">
        <v>#N/A</v>
      </c>
      <c r="P489" s="2" t="s">
        <v>5391</v>
      </c>
      <c r="Q489" s="2" t="s">
        <v>285</v>
      </c>
      <c r="R489" s="2" t="s">
        <v>285</v>
      </c>
      <c r="S489" s="2">
        <v>1302.0</v>
      </c>
      <c r="T489" s="2" t="s">
        <v>5398</v>
      </c>
      <c r="U489" s="2" t="s">
        <v>412</v>
      </c>
      <c r="Y489" s="2" t="s">
        <v>5399</v>
      </c>
      <c r="AB489" s="2" t="s">
        <v>5391</v>
      </c>
      <c r="AC489" s="52">
        <v>42314.410416666666</v>
      </c>
      <c r="AD489" s="2" t="s">
        <v>5397</v>
      </c>
      <c r="AE489" s="2" t="s">
        <v>5400</v>
      </c>
      <c r="AF489" s="54" t="s">
        <v>5402</v>
      </c>
    </row>
    <row r="490">
      <c r="A490" s="2">
        <v>489.0</v>
      </c>
      <c r="B490" s="2" t="s">
        <v>5405</v>
      </c>
      <c r="C490" s="2" t="s">
        <v>356</v>
      </c>
      <c r="D490" s="2">
        <v>420.0</v>
      </c>
      <c r="E490" s="2">
        <v>92.0</v>
      </c>
      <c r="F490" s="2">
        <v>328.0</v>
      </c>
      <c r="G490" s="52">
        <v>42317.77638888889</v>
      </c>
      <c r="H490" s="2" t="s">
        <v>5409</v>
      </c>
      <c r="I490" s="2" t="s">
        <v>5410</v>
      </c>
      <c r="J490" s="2" t="s">
        <v>5412</v>
      </c>
      <c r="K490" s="2" t="e">
        <v>#N/A</v>
      </c>
      <c r="L490" s="2" t="e">
        <v>#N/A</v>
      </c>
      <c r="M490" s="2" t="e">
        <v>#N/A</v>
      </c>
      <c r="N490" s="2" t="e">
        <v>#N/A</v>
      </c>
      <c r="O490" s="2" t="e">
        <v>#N/A</v>
      </c>
      <c r="P490" s="2" t="s">
        <v>5413</v>
      </c>
      <c r="Q490" s="2" t="s">
        <v>285</v>
      </c>
      <c r="R490" s="2" t="s">
        <v>285</v>
      </c>
      <c r="S490" s="2">
        <v>7731.0</v>
      </c>
      <c r="T490" s="2" t="s">
        <v>5414</v>
      </c>
      <c r="U490" s="2" t="s">
        <v>695</v>
      </c>
      <c r="Y490" s="2" t="s">
        <v>5415</v>
      </c>
      <c r="AB490" s="2" t="s">
        <v>5413</v>
      </c>
      <c r="AC490" s="52">
        <v>42317.77638888889</v>
      </c>
      <c r="AD490" s="2" t="s">
        <v>5416</v>
      </c>
      <c r="AE490" s="2" t="s">
        <v>5417</v>
      </c>
      <c r="AF490" s="54" t="s">
        <v>5418</v>
      </c>
    </row>
    <row r="491">
      <c r="A491" s="2">
        <v>490.0</v>
      </c>
      <c r="B491" s="2" t="s">
        <v>5419</v>
      </c>
      <c r="C491" s="2" t="s">
        <v>356</v>
      </c>
      <c r="D491" s="2">
        <v>8.0</v>
      </c>
      <c r="E491" s="2">
        <v>0.0</v>
      </c>
      <c r="F491" s="2">
        <v>8.0</v>
      </c>
      <c r="G491" s="52">
        <v>42312.1875</v>
      </c>
      <c r="H491" s="2" t="s">
        <v>5420</v>
      </c>
      <c r="I491" s="2" t="s">
        <v>5421</v>
      </c>
      <c r="J491" s="2" t="s">
        <v>5422</v>
      </c>
      <c r="K491" s="2" t="e">
        <v>#N/A</v>
      </c>
      <c r="L491" s="2" t="e">
        <v>#N/A</v>
      </c>
      <c r="M491" s="2" t="e">
        <v>#N/A</v>
      </c>
      <c r="N491" s="2" t="e">
        <v>#N/A</v>
      </c>
      <c r="O491" s="2" t="e">
        <v>#N/A</v>
      </c>
      <c r="P491" s="2" t="s">
        <v>5423</v>
      </c>
      <c r="Q491" s="2" t="s">
        <v>285</v>
      </c>
      <c r="R491" s="2" t="s">
        <v>285</v>
      </c>
      <c r="S491" s="2">
        <v>21236.0</v>
      </c>
      <c r="T491" s="2" t="s">
        <v>5424</v>
      </c>
      <c r="U491" s="2" t="s">
        <v>646</v>
      </c>
      <c r="Y491" s="2" t="s">
        <v>5426</v>
      </c>
      <c r="AB491" s="2" t="s">
        <v>5423</v>
      </c>
      <c r="AC491" s="52">
        <v>42312.1875</v>
      </c>
      <c r="AD491" s="2" t="s">
        <v>5422</v>
      </c>
      <c r="AE491" s="2" t="s">
        <v>5427</v>
      </c>
      <c r="AF491" s="54" t="s">
        <v>5429</v>
      </c>
    </row>
    <row r="492">
      <c r="A492" s="2">
        <v>491.0</v>
      </c>
      <c r="B492" s="2" t="s">
        <v>5434</v>
      </c>
      <c r="C492" s="2" t="s">
        <v>356</v>
      </c>
      <c r="D492" s="2">
        <v>8.0</v>
      </c>
      <c r="E492" s="2">
        <v>2.0</v>
      </c>
      <c r="F492" s="2">
        <v>6.0</v>
      </c>
      <c r="G492" s="52">
        <v>42314.92013888889</v>
      </c>
      <c r="H492" s="2" t="s">
        <v>5436</v>
      </c>
      <c r="I492" s="2" t="s">
        <v>5437</v>
      </c>
      <c r="J492" s="2" t="s">
        <v>5438</v>
      </c>
      <c r="K492" s="2" t="e">
        <v>#N/A</v>
      </c>
      <c r="L492" s="2" t="e">
        <v>#N/A</v>
      </c>
      <c r="M492" s="2" t="e">
        <v>#N/A</v>
      </c>
      <c r="N492" s="2" t="e">
        <v>#N/A</v>
      </c>
      <c r="O492" s="2" t="e">
        <v>#N/A</v>
      </c>
      <c r="P492" s="2" t="s">
        <v>5439</v>
      </c>
      <c r="Q492" s="2" t="s">
        <v>285</v>
      </c>
      <c r="R492" s="2" t="s">
        <v>356</v>
      </c>
      <c r="S492" s="2">
        <v>49506.0</v>
      </c>
      <c r="T492" s="2" t="s">
        <v>1950</v>
      </c>
      <c r="U492" s="2" t="s">
        <v>309</v>
      </c>
      <c r="Y492" s="2" t="s">
        <v>5440</v>
      </c>
      <c r="AB492" s="2" t="s">
        <v>5439</v>
      </c>
      <c r="AC492" s="52">
        <v>42314.92013888889</v>
      </c>
      <c r="AD492" s="2" t="s">
        <v>5438</v>
      </c>
      <c r="AE492" s="2" t="s">
        <v>5441</v>
      </c>
      <c r="AF492" s="54" t="s">
        <v>5442</v>
      </c>
    </row>
    <row r="493">
      <c r="A493" s="2">
        <v>492.0</v>
      </c>
      <c r="B493" s="2" t="s">
        <v>5140</v>
      </c>
      <c r="C493" s="2" t="s">
        <v>356</v>
      </c>
      <c r="D493" s="2">
        <v>243.0</v>
      </c>
      <c r="E493" s="2">
        <v>46.0</v>
      </c>
      <c r="F493" s="2">
        <v>197.0</v>
      </c>
      <c r="G493" s="52">
        <v>42314.70138888889</v>
      </c>
      <c r="H493" s="2" t="s">
        <v>5142</v>
      </c>
      <c r="I493" s="2" t="s">
        <v>5143</v>
      </c>
      <c r="J493" s="2" t="s">
        <v>5144</v>
      </c>
      <c r="K493" s="2" t="e">
        <v>#N/A</v>
      </c>
      <c r="L493" s="2" t="e">
        <v>#N/A</v>
      </c>
      <c r="M493" s="2" t="e">
        <v>#N/A</v>
      </c>
      <c r="N493" s="2" t="e">
        <v>#N/A</v>
      </c>
      <c r="O493" s="2" t="e">
        <v>#N/A</v>
      </c>
      <c r="P493" s="2" t="s">
        <v>5139</v>
      </c>
      <c r="Q493" s="2" t="s">
        <v>285</v>
      </c>
      <c r="R493" s="2" t="s">
        <v>285</v>
      </c>
      <c r="S493" s="2">
        <v>67211.0</v>
      </c>
      <c r="T493" s="2" t="s">
        <v>2414</v>
      </c>
      <c r="U493" s="2" t="s">
        <v>481</v>
      </c>
      <c r="Y493" s="2" t="s">
        <v>5446</v>
      </c>
      <c r="AB493" s="2" t="s">
        <v>5139</v>
      </c>
      <c r="AC493" s="52">
        <v>42314.70138888889</v>
      </c>
      <c r="AD493" s="2" t="s">
        <v>5144</v>
      </c>
      <c r="AE493" s="2" t="s">
        <v>5450</v>
      </c>
      <c r="AF493" s="54" t="s">
        <v>5451</v>
      </c>
    </row>
    <row r="494">
      <c r="A494" s="2">
        <v>493.0</v>
      </c>
      <c r="B494" s="2" t="s">
        <v>3411</v>
      </c>
      <c r="C494" s="2" t="s">
        <v>356</v>
      </c>
      <c r="D494" s="2">
        <v>87.0</v>
      </c>
      <c r="E494" s="2">
        <v>31.0</v>
      </c>
      <c r="F494" s="2">
        <v>56.0</v>
      </c>
      <c r="G494" s="52">
        <v>42318.524305555555</v>
      </c>
      <c r="H494" s="2" t="s">
        <v>3412</v>
      </c>
      <c r="I494" s="2" t="s">
        <v>3413</v>
      </c>
      <c r="J494" s="2" t="s">
        <v>3414</v>
      </c>
      <c r="K494" s="2" t="e">
        <v>#N/A</v>
      </c>
      <c r="L494" s="2" t="e">
        <v>#N/A</v>
      </c>
      <c r="M494" s="2" t="e">
        <v>#N/A</v>
      </c>
      <c r="N494" s="2" t="e">
        <v>#N/A</v>
      </c>
      <c r="O494" s="2" t="e">
        <v>#N/A</v>
      </c>
      <c r="P494" s="2" t="s">
        <v>3410</v>
      </c>
      <c r="Q494" s="2" t="s">
        <v>285</v>
      </c>
      <c r="R494" s="2" t="s">
        <v>356</v>
      </c>
      <c r="S494" s="2">
        <v>90024.0</v>
      </c>
      <c r="T494" s="2" t="s">
        <v>751</v>
      </c>
      <c r="U494" s="2" t="s">
        <v>319</v>
      </c>
      <c r="Y494" s="2" t="s">
        <v>5454</v>
      </c>
      <c r="AB494" s="2" t="s">
        <v>3410</v>
      </c>
      <c r="AC494" s="52">
        <v>42318.524305555555</v>
      </c>
      <c r="AD494" s="2" t="s">
        <v>3414</v>
      </c>
      <c r="AE494" s="2" t="s">
        <v>5455</v>
      </c>
      <c r="AF494" s="54" t="s">
        <v>5457</v>
      </c>
    </row>
    <row r="495">
      <c r="A495" s="2">
        <v>494.0</v>
      </c>
      <c r="B495" s="2" t="s">
        <v>3411</v>
      </c>
      <c r="C495" s="2" t="s">
        <v>356</v>
      </c>
      <c r="D495" s="2">
        <v>368.0</v>
      </c>
      <c r="E495" s="2">
        <v>140.0</v>
      </c>
      <c r="F495" s="2">
        <v>228.0</v>
      </c>
      <c r="G495" s="52">
        <v>42324.61111111111</v>
      </c>
      <c r="H495" s="2" t="s">
        <v>3419</v>
      </c>
      <c r="I495" s="2" t="s">
        <v>3413</v>
      </c>
      <c r="J495" s="2" t="s">
        <v>3420</v>
      </c>
      <c r="K495" s="2" t="e">
        <v>#N/A</v>
      </c>
      <c r="L495" s="2" t="e">
        <v>#N/A</v>
      </c>
      <c r="M495" s="2" t="e">
        <v>#N/A</v>
      </c>
      <c r="N495" s="2" t="e">
        <v>#N/A</v>
      </c>
      <c r="O495" s="2" t="e">
        <v>#N/A</v>
      </c>
      <c r="P495" s="2" t="s">
        <v>3418</v>
      </c>
      <c r="Q495" s="2" t="s">
        <v>285</v>
      </c>
      <c r="R495" s="2" t="s">
        <v>356</v>
      </c>
      <c r="S495" s="2">
        <v>90024.0</v>
      </c>
      <c r="T495" s="2" t="s">
        <v>751</v>
      </c>
      <c r="U495" s="2" t="s">
        <v>319</v>
      </c>
      <c r="Y495" s="2" t="s">
        <v>5461</v>
      </c>
      <c r="AB495" s="2" t="s">
        <v>3418</v>
      </c>
      <c r="AC495" s="52">
        <v>42324.61111111111</v>
      </c>
      <c r="AD495" s="2" t="s">
        <v>3420</v>
      </c>
      <c r="AE495" s="2" t="s">
        <v>5462</v>
      </c>
      <c r="AF495" s="54" t="s">
        <v>5463</v>
      </c>
    </row>
    <row r="496">
      <c r="A496" s="2">
        <v>495.0</v>
      </c>
      <c r="B496" s="2" t="s">
        <v>5464</v>
      </c>
      <c r="C496" s="2" t="s">
        <v>356</v>
      </c>
      <c r="D496" s="2">
        <v>0.0</v>
      </c>
      <c r="E496" s="2">
        <v>0.0</v>
      </c>
      <c r="F496" s="2">
        <v>0.0</v>
      </c>
      <c r="G496" s="52">
        <v>42332.313888888886</v>
      </c>
      <c r="H496" s="2" t="s">
        <v>5465</v>
      </c>
      <c r="I496" s="2" t="s">
        <v>5466</v>
      </c>
      <c r="J496" s="2" t="s">
        <v>5467</v>
      </c>
      <c r="K496" s="2" t="e">
        <v>#N/A</v>
      </c>
      <c r="L496" s="2" t="e">
        <v>#N/A</v>
      </c>
      <c r="M496" s="2" t="e">
        <v>#N/A</v>
      </c>
      <c r="N496" s="2" t="e">
        <v>#N/A</v>
      </c>
      <c r="O496" s="2" t="e">
        <v>#N/A</v>
      </c>
      <c r="P496" s="2" t="s">
        <v>5468</v>
      </c>
      <c r="Q496" s="2" t="s">
        <v>285</v>
      </c>
      <c r="R496" s="2" t="s">
        <v>356</v>
      </c>
      <c r="S496" s="2">
        <v>20135.0</v>
      </c>
      <c r="T496" s="2" t="s">
        <v>5470</v>
      </c>
      <c r="U496" s="2" t="s">
        <v>470</v>
      </c>
      <c r="V496" s="53">
        <v>3699197.0</v>
      </c>
      <c r="W496" s="53">
        <v>1444904.0</v>
      </c>
      <c r="X496" s="2" t="s">
        <v>5471</v>
      </c>
      <c r="Y496" s="2" t="s">
        <v>5474</v>
      </c>
      <c r="AB496" s="2" t="s">
        <v>5468</v>
      </c>
      <c r="AC496" s="52">
        <v>42332.313888888886</v>
      </c>
      <c r="AD496" s="2" t="s">
        <v>5467</v>
      </c>
      <c r="AE496" s="2" t="s">
        <v>5478</v>
      </c>
      <c r="AF496" s="54" t="s">
        <v>5479</v>
      </c>
    </row>
    <row r="497">
      <c r="A497" s="2">
        <v>496.0</v>
      </c>
      <c r="B497" s="2" t="s">
        <v>3426</v>
      </c>
      <c r="C497" s="2" t="s">
        <v>356</v>
      </c>
      <c r="D497" s="2">
        <v>92.0</v>
      </c>
      <c r="E497" s="2">
        <v>20.0</v>
      </c>
      <c r="F497" s="2">
        <v>72.0</v>
      </c>
      <c r="G497" s="52">
        <v>42318.58263888889</v>
      </c>
      <c r="H497" s="2" t="s">
        <v>3428</v>
      </c>
      <c r="I497" s="2" t="s">
        <v>3429</v>
      </c>
      <c r="J497" s="2" t="s">
        <v>3430</v>
      </c>
      <c r="K497" s="2" t="e">
        <v>#N/A</v>
      </c>
      <c r="L497" s="2" t="e">
        <v>#N/A</v>
      </c>
      <c r="M497" s="2" t="e">
        <v>#N/A</v>
      </c>
      <c r="N497" s="2" t="e">
        <v>#N/A</v>
      </c>
      <c r="O497" s="2" t="e">
        <v>#N/A</v>
      </c>
      <c r="P497" s="2" t="s">
        <v>3425</v>
      </c>
      <c r="Q497" s="2" t="s">
        <v>285</v>
      </c>
      <c r="R497" s="2" t="s">
        <v>285</v>
      </c>
      <c r="S497" s="2">
        <v>91507.0</v>
      </c>
      <c r="T497" s="2" t="s">
        <v>677</v>
      </c>
      <c r="U497" s="2" t="s">
        <v>319</v>
      </c>
      <c r="Y497" s="2" t="s">
        <v>5482</v>
      </c>
      <c r="AB497" s="2" t="s">
        <v>3425</v>
      </c>
      <c r="AC497" s="52">
        <v>42318.58263888889</v>
      </c>
      <c r="AD497" s="2" t="s">
        <v>3430</v>
      </c>
      <c r="AE497" s="2" t="s">
        <v>5486</v>
      </c>
      <c r="AF497" s="54" t="s">
        <v>5487</v>
      </c>
    </row>
    <row r="498">
      <c r="A498" s="2">
        <v>497.0</v>
      </c>
      <c r="B498" s="2" t="s">
        <v>5488</v>
      </c>
      <c r="C498" s="2" t="s">
        <v>356</v>
      </c>
      <c r="D498" s="2">
        <v>67.0</v>
      </c>
      <c r="E498" s="2">
        <v>14.0</v>
      </c>
      <c r="F498" s="2">
        <v>53.0</v>
      </c>
      <c r="G498" s="52">
        <v>42314.47708333333</v>
      </c>
      <c r="H498" s="2" t="s">
        <v>5490</v>
      </c>
      <c r="I498" s="2" t="s">
        <v>5491</v>
      </c>
      <c r="J498" s="2" t="s">
        <v>5492</v>
      </c>
      <c r="K498" s="2" t="e">
        <v>#N/A</v>
      </c>
      <c r="L498" s="2" t="e">
        <v>#N/A</v>
      </c>
      <c r="M498" s="2" t="e">
        <v>#N/A</v>
      </c>
      <c r="N498" s="2" t="e">
        <v>#N/A</v>
      </c>
      <c r="O498" s="2" t="e">
        <v>#N/A</v>
      </c>
      <c r="P498" s="2" t="s">
        <v>5495</v>
      </c>
      <c r="Q498" s="2" t="s">
        <v>285</v>
      </c>
      <c r="R498" s="2" t="s">
        <v>356</v>
      </c>
      <c r="S498" s="2">
        <v>45202.0</v>
      </c>
      <c r="T498" s="2" t="s">
        <v>4940</v>
      </c>
      <c r="U498" s="2" t="s">
        <v>1290</v>
      </c>
      <c r="Y498" s="2" t="s">
        <v>5499</v>
      </c>
      <c r="AB498" s="2" t="s">
        <v>5495</v>
      </c>
      <c r="AC498" s="52">
        <v>42314.47708333333</v>
      </c>
      <c r="AD498" s="2" t="s">
        <v>5492</v>
      </c>
      <c r="AE498" s="2" t="s">
        <v>5500</v>
      </c>
      <c r="AF498" s="54" t="s">
        <v>5501</v>
      </c>
    </row>
    <row r="499">
      <c r="A499" s="2">
        <v>498.0</v>
      </c>
      <c r="B499" s="2" t="s">
        <v>5502</v>
      </c>
      <c r="C499" s="2" t="s">
        <v>356</v>
      </c>
      <c r="D499" s="2">
        <v>37.0</v>
      </c>
      <c r="E499" s="2">
        <v>6.0</v>
      </c>
      <c r="F499" s="2">
        <v>31.0</v>
      </c>
      <c r="G499" s="52">
        <v>42331.5375</v>
      </c>
      <c r="H499" s="2" t="s">
        <v>5503</v>
      </c>
      <c r="I499" s="2" t="s">
        <v>5504</v>
      </c>
      <c r="J499" s="2" t="s">
        <v>5505</v>
      </c>
      <c r="K499" s="2" t="e">
        <v>#N/A</v>
      </c>
      <c r="L499" s="2" t="e">
        <v>#N/A</v>
      </c>
      <c r="M499" s="2" t="e">
        <v>#N/A</v>
      </c>
      <c r="N499" s="2" t="e">
        <v>#N/A</v>
      </c>
      <c r="O499" s="2" t="e">
        <v>#N/A</v>
      </c>
      <c r="P499" s="2" t="s">
        <v>5507</v>
      </c>
      <c r="Q499" s="2" t="s">
        <v>285</v>
      </c>
      <c r="R499" s="2" t="s">
        <v>285</v>
      </c>
      <c r="S499" s="2">
        <v>78602.0</v>
      </c>
      <c r="T499" s="2" t="s">
        <v>5508</v>
      </c>
      <c r="U499" s="2" t="s">
        <v>667</v>
      </c>
      <c r="Y499" s="2" t="s">
        <v>5510</v>
      </c>
      <c r="AB499" s="2" t="s">
        <v>5507</v>
      </c>
      <c r="AC499" s="52">
        <v>42331.5375</v>
      </c>
      <c r="AD499" s="2" t="s">
        <v>5505</v>
      </c>
      <c r="AE499" s="2" t="s">
        <v>5513</v>
      </c>
      <c r="AF499" s="54" t="s">
        <v>5514</v>
      </c>
    </row>
    <row r="500">
      <c r="A500" s="2">
        <v>499.0</v>
      </c>
      <c r="B500" s="2" t="s">
        <v>5515</v>
      </c>
      <c r="C500" s="2" t="s">
        <v>356</v>
      </c>
      <c r="D500" s="2">
        <v>517.0</v>
      </c>
      <c r="E500" s="2">
        <v>92.0</v>
      </c>
      <c r="F500" s="2">
        <v>425.0</v>
      </c>
      <c r="G500" s="52">
        <v>42328.135416666664</v>
      </c>
      <c r="H500" s="2" t="s">
        <v>5516</v>
      </c>
      <c r="I500" s="2" t="s">
        <v>5517</v>
      </c>
      <c r="J500" s="2" t="s">
        <v>5518</v>
      </c>
      <c r="K500" s="2" t="e">
        <v>#N/A</v>
      </c>
      <c r="L500" s="2" t="e">
        <v>#N/A</v>
      </c>
      <c r="M500" s="2" t="e">
        <v>#N/A</v>
      </c>
      <c r="N500" s="2" t="e">
        <v>#N/A</v>
      </c>
      <c r="O500" s="2" t="e">
        <v>#N/A</v>
      </c>
      <c r="P500" s="2" t="s">
        <v>5519</v>
      </c>
      <c r="Q500" s="2" t="s">
        <v>285</v>
      </c>
      <c r="R500" s="2" t="s">
        <v>285</v>
      </c>
      <c r="S500" s="2" t="s">
        <v>5520</v>
      </c>
      <c r="T500" s="2" t="s">
        <v>5521</v>
      </c>
      <c r="U500" s="2" t="s">
        <v>1630</v>
      </c>
      <c r="Y500" s="2" t="s">
        <v>5522</v>
      </c>
      <c r="AB500" s="2" t="s">
        <v>5519</v>
      </c>
      <c r="AC500" s="52">
        <v>42328.135416666664</v>
      </c>
      <c r="AD500" s="2" t="s">
        <v>5518</v>
      </c>
      <c r="AE500" s="2" t="s">
        <v>5523</v>
      </c>
      <c r="AF500" s="54" t="s">
        <v>5524</v>
      </c>
    </row>
    <row r="501">
      <c r="A501" s="2">
        <v>500.0</v>
      </c>
      <c r="B501" s="2" t="s">
        <v>5526</v>
      </c>
      <c r="C501" s="2" t="s">
        <v>356</v>
      </c>
      <c r="D501" s="2">
        <v>155.0</v>
      </c>
      <c r="E501" s="2">
        <v>27.0</v>
      </c>
      <c r="F501" s="2">
        <v>128.0</v>
      </c>
      <c r="G501" s="52">
        <v>42328.45277777778</v>
      </c>
      <c r="H501" s="2" t="s">
        <v>5528</v>
      </c>
      <c r="I501" s="2" t="s">
        <v>5529</v>
      </c>
      <c r="J501" s="2" t="s">
        <v>5531</v>
      </c>
      <c r="K501" s="2" t="e">
        <v>#N/A</v>
      </c>
      <c r="L501" s="2" t="e">
        <v>#N/A</v>
      </c>
      <c r="M501" s="2" t="e">
        <v>#N/A</v>
      </c>
      <c r="N501" s="2" t="e">
        <v>#N/A</v>
      </c>
      <c r="O501" s="2" t="e">
        <v>#N/A</v>
      </c>
      <c r="P501" s="2" t="s">
        <v>5533</v>
      </c>
      <c r="Q501" s="2" t="s">
        <v>285</v>
      </c>
      <c r="R501" s="2" t="s">
        <v>285</v>
      </c>
      <c r="S501" s="2">
        <v>78755.0</v>
      </c>
      <c r="T501" s="2" t="s">
        <v>705</v>
      </c>
      <c r="U501" s="2" t="s">
        <v>667</v>
      </c>
      <c r="Y501" s="2" t="s">
        <v>5534</v>
      </c>
      <c r="AB501" s="2" t="s">
        <v>5533</v>
      </c>
      <c r="AC501" s="52">
        <v>42328.45277777778</v>
      </c>
      <c r="AD501" s="2" t="s">
        <v>5531</v>
      </c>
      <c r="AE501" s="2" t="s">
        <v>5536</v>
      </c>
      <c r="AF501" s="54" t="s">
        <v>5538</v>
      </c>
    </row>
    <row r="502">
      <c r="A502" s="2">
        <v>501.0</v>
      </c>
      <c r="B502" s="2" t="s">
        <v>5541</v>
      </c>
      <c r="C502" s="2" t="s">
        <v>356</v>
      </c>
      <c r="D502" s="2">
        <v>0.0</v>
      </c>
      <c r="E502" s="2">
        <v>0.0</v>
      </c>
      <c r="F502" s="2">
        <v>0.0</v>
      </c>
      <c r="G502" s="52">
        <v>42310.59305555555</v>
      </c>
      <c r="H502" s="2" t="s">
        <v>5545</v>
      </c>
      <c r="I502" s="2" t="s">
        <v>5546</v>
      </c>
      <c r="J502" s="2" t="s">
        <v>5547</v>
      </c>
      <c r="K502" s="2" t="e">
        <v>#N/A</v>
      </c>
      <c r="L502" s="2" t="e">
        <v>#N/A</v>
      </c>
      <c r="M502" s="2" t="e">
        <v>#N/A</v>
      </c>
      <c r="N502" s="2" t="e">
        <v>#N/A</v>
      </c>
      <c r="O502" s="2" t="e">
        <v>#N/A</v>
      </c>
      <c r="P502" s="2" t="s">
        <v>5551</v>
      </c>
      <c r="Q502" s="2" t="s">
        <v>285</v>
      </c>
      <c r="R502" s="2" t="s">
        <v>356</v>
      </c>
      <c r="S502" s="2">
        <v>55114.0</v>
      </c>
      <c r="T502" s="2" t="s">
        <v>5303</v>
      </c>
      <c r="U502" s="2" t="s">
        <v>1630</v>
      </c>
      <c r="Y502" s="2" t="s">
        <v>5553</v>
      </c>
      <c r="AB502" s="2" t="s">
        <v>5551</v>
      </c>
      <c r="AC502" s="52">
        <v>42310.59305555555</v>
      </c>
      <c r="AD502" s="2" t="s">
        <v>5547</v>
      </c>
      <c r="AE502" s="2" t="s">
        <v>5554</v>
      </c>
      <c r="AF502" s="54" t="s">
        <v>5556</v>
      </c>
    </row>
    <row r="503">
      <c r="A503" s="2">
        <v>502.0</v>
      </c>
      <c r="B503" s="2" t="s">
        <v>5563</v>
      </c>
      <c r="C503" s="2" t="s">
        <v>356</v>
      </c>
      <c r="D503" s="2">
        <v>104.0</v>
      </c>
      <c r="E503" s="2">
        <v>40.0</v>
      </c>
      <c r="F503" s="2">
        <v>64.0</v>
      </c>
      <c r="G503" s="52">
        <v>42331.65138888889</v>
      </c>
      <c r="H503" s="2" t="s">
        <v>5565</v>
      </c>
      <c r="I503" s="2" t="s">
        <v>5566</v>
      </c>
      <c r="J503" s="2" t="s">
        <v>5567</v>
      </c>
      <c r="K503" s="2" t="e">
        <v>#N/A</v>
      </c>
      <c r="L503" s="2" t="e">
        <v>#N/A</v>
      </c>
      <c r="M503" s="2" t="e">
        <v>#N/A</v>
      </c>
      <c r="N503" s="2" t="e">
        <v>#N/A</v>
      </c>
      <c r="O503" s="2" t="e">
        <v>#N/A</v>
      </c>
      <c r="P503" s="2" t="s">
        <v>5570</v>
      </c>
      <c r="Q503" s="2" t="s">
        <v>285</v>
      </c>
      <c r="R503" s="2" t="s">
        <v>356</v>
      </c>
      <c r="S503" s="2">
        <v>89029.0</v>
      </c>
      <c r="T503" s="2" t="s">
        <v>5572</v>
      </c>
      <c r="U503" s="2" t="s">
        <v>5574</v>
      </c>
      <c r="Y503" s="2" t="s">
        <v>5576</v>
      </c>
      <c r="AB503" s="2" t="s">
        <v>5570</v>
      </c>
      <c r="AC503" s="52">
        <v>42331.65138888889</v>
      </c>
      <c r="AD503" s="2" t="s">
        <v>5567</v>
      </c>
      <c r="AE503" s="2" t="s">
        <v>5578</v>
      </c>
      <c r="AF503" s="54" t="s">
        <v>5579</v>
      </c>
    </row>
    <row r="504">
      <c r="A504" s="2">
        <v>503.0</v>
      </c>
      <c r="B504" s="2" t="s">
        <v>5580</v>
      </c>
      <c r="C504" s="2" t="s">
        <v>356</v>
      </c>
      <c r="D504" s="2">
        <v>3.0</v>
      </c>
      <c r="E504" s="2">
        <v>0.0</v>
      </c>
      <c r="F504" s="2">
        <v>3.0</v>
      </c>
      <c r="G504" s="52">
        <v>42326.677083333336</v>
      </c>
      <c r="H504" s="2" t="s">
        <v>5581</v>
      </c>
      <c r="I504" s="2" t="s">
        <v>5582</v>
      </c>
      <c r="J504" s="2" t="s">
        <v>5583</v>
      </c>
      <c r="K504" s="2" t="e">
        <v>#N/A</v>
      </c>
      <c r="L504" s="2" t="e">
        <v>#N/A</v>
      </c>
      <c r="M504" s="2" t="e">
        <v>#N/A</v>
      </c>
      <c r="N504" s="2" t="e">
        <v>#N/A</v>
      </c>
      <c r="O504" s="2" t="e">
        <v>#N/A</v>
      </c>
      <c r="P504" s="2" t="s">
        <v>5585</v>
      </c>
      <c r="Q504" s="2" t="s">
        <v>285</v>
      </c>
      <c r="R504" s="2" t="s">
        <v>285</v>
      </c>
      <c r="S504" s="2">
        <v>12521.0</v>
      </c>
      <c r="T504" s="2" t="s">
        <v>5586</v>
      </c>
      <c r="U504" s="2" t="s">
        <v>576</v>
      </c>
      <c r="Y504" s="2" t="s">
        <v>5589</v>
      </c>
      <c r="AB504" s="2" t="s">
        <v>5585</v>
      </c>
      <c r="AC504" s="52">
        <v>42326.677083333336</v>
      </c>
      <c r="AD504" s="2" t="s">
        <v>5583</v>
      </c>
      <c r="AE504" s="2" t="s">
        <v>5593</v>
      </c>
      <c r="AF504" s="54" t="s">
        <v>5594</v>
      </c>
    </row>
    <row r="505">
      <c r="A505" s="2">
        <v>504.0</v>
      </c>
      <c r="B505" s="2" t="s">
        <v>4941</v>
      </c>
      <c r="C505" s="2" t="s">
        <v>356</v>
      </c>
      <c r="D505" s="2">
        <v>42.0</v>
      </c>
      <c r="E505" s="2">
        <v>21.0</v>
      </c>
      <c r="F505" s="2">
        <v>21.0</v>
      </c>
      <c r="G505" s="52">
        <v>42327.9375</v>
      </c>
      <c r="H505" s="2" t="s">
        <v>4942</v>
      </c>
      <c r="I505" s="2" t="s">
        <v>4943</v>
      </c>
      <c r="J505" s="2" t="s">
        <v>4944</v>
      </c>
      <c r="K505" s="2" t="e">
        <v>#N/A</v>
      </c>
      <c r="L505" s="2" t="e">
        <v>#N/A</v>
      </c>
      <c r="M505" s="2" t="e">
        <v>#N/A</v>
      </c>
      <c r="N505" s="2" t="e">
        <v>#N/A</v>
      </c>
      <c r="O505" s="2" t="e">
        <v>#N/A</v>
      </c>
      <c r="P505" s="2" t="s">
        <v>4939</v>
      </c>
      <c r="Q505" s="2" t="s">
        <v>285</v>
      </c>
      <c r="R505" s="2" t="s">
        <v>356</v>
      </c>
      <c r="S505" s="2">
        <v>60654.0</v>
      </c>
      <c r="T505" s="2" t="s">
        <v>368</v>
      </c>
      <c r="U505" s="2" t="s">
        <v>369</v>
      </c>
      <c r="Y505" s="2" t="s">
        <v>5596</v>
      </c>
      <c r="AB505" s="2" t="s">
        <v>4939</v>
      </c>
      <c r="AC505" s="52">
        <v>42327.9375</v>
      </c>
      <c r="AD505" s="2" t="s">
        <v>4944</v>
      </c>
      <c r="AE505" s="2" t="s">
        <v>5597</v>
      </c>
      <c r="AF505" s="54" t="s">
        <v>5598</v>
      </c>
    </row>
    <row r="506">
      <c r="A506" s="2">
        <v>505.0</v>
      </c>
      <c r="B506" s="2" t="s">
        <v>5048</v>
      </c>
      <c r="C506" s="2" t="s">
        <v>356</v>
      </c>
      <c r="D506" s="2">
        <v>32.0</v>
      </c>
      <c r="E506" s="2">
        <v>2.0</v>
      </c>
      <c r="F506" s="2">
        <v>30.0</v>
      </c>
      <c r="G506" s="52">
        <v>42325.85625</v>
      </c>
      <c r="H506" s="2" t="s">
        <v>5049</v>
      </c>
      <c r="I506" s="2" t="s">
        <v>5050</v>
      </c>
      <c r="J506" s="2" t="s">
        <v>5051</v>
      </c>
      <c r="K506" s="2" t="e">
        <v>#N/A</v>
      </c>
      <c r="L506" s="2" t="e">
        <v>#N/A</v>
      </c>
      <c r="M506" s="2" t="e">
        <v>#N/A</v>
      </c>
      <c r="N506" s="2" t="e">
        <v>#N/A</v>
      </c>
      <c r="O506" s="2" t="e">
        <v>#N/A</v>
      </c>
      <c r="P506" s="2" t="s">
        <v>5047</v>
      </c>
      <c r="Q506" s="2" t="s">
        <v>285</v>
      </c>
      <c r="R506" s="2" t="s">
        <v>285</v>
      </c>
      <c r="S506" s="2">
        <v>46384.0</v>
      </c>
      <c r="T506" s="2" t="s">
        <v>5053</v>
      </c>
      <c r="U506" s="2" t="s">
        <v>1190</v>
      </c>
      <c r="Y506" s="2" t="s">
        <v>5600</v>
      </c>
      <c r="AB506" s="2" t="s">
        <v>5047</v>
      </c>
      <c r="AC506" s="52">
        <v>42325.85625</v>
      </c>
      <c r="AD506" s="2" t="s">
        <v>5051</v>
      </c>
      <c r="AE506" s="2" t="s">
        <v>5601</v>
      </c>
      <c r="AF506" s="54" t="s">
        <v>5602</v>
      </c>
    </row>
    <row r="507">
      <c r="A507" s="2">
        <v>506.0</v>
      </c>
      <c r="B507" s="2" t="s">
        <v>5604</v>
      </c>
      <c r="C507" s="2" t="s">
        <v>356</v>
      </c>
      <c r="D507" s="2">
        <v>1.0</v>
      </c>
      <c r="E507" s="2">
        <v>0.0</v>
      </c>
      <c r="F507" s="2">
        <v>1.0</v>
      </c>
      <c r="G507" s="52">
        <v>42334.42013888889</v>
      </c>
      <c r="H507" s="2" t="s">
        <v>5605</v>
      </c>
      <c r="I507" s="2" t="s">
        <v>5606</v>
      </c>
      <c r="J507" s="2" t="s">
        <v>5607</v>
      </c>
      <c r="K507" s="2" t="e">
        <v>#N/A</v>
      </c>
      <c r="L507" s="2" t="e">
        <v>#N/A</v>
      </c>
      <c r="M507" s="2" t="e">
        <v>#N/A</v>
      </c>
      <c r="N507" s="2" t="e">
        <v>#N/A</v>
      </c>
      <c r="O507" s="2" t="e">
        <v>#N/A</v>
      </c>
      <c r="P507" s="2" t="s">
        <v>5608</v>
      </c>
      <c r="Q507" s="2" t="s">
        <v>285</v>
      </c>
      <c r="R507" s="2" t="s">
        <v>356</v>
      </c>
      <c r="S507" s="2">
        <v>8619.0</v>
      </c>
      <c r="T507" s="2" t="s">
        <v>5609</v>
      </c>
      <c r="U507" s="2" t="s">
        <v>695</v>
      </c>
      <c r="Y507" s="2" t="s">
        <v>5610</v>
      </c>
      <c r="AB507" s="2" t="s">
        <v>5608</v>
      </c>
      <c r="AC507" s="52">
        <v>42334.42013888889</v>
      </c>
      <c r="AD507" s="2" t="s">
        <v>5607</v>
      </c>
      <c r="AE507" s="2" t="s">
        <v>5611</v>
      </c>
      <c r="AF507" s="54" t="s">
        <v>5612</v>
      </c>
    </row>
    <row r="508">
      <c r="A508" s="2">
        <v>507.0</v>
      </c>
      <c r="B508" s="2" t="s">
        <v>5614</v>
      </c>
      <c r="C508" s="2" t="s">
        <v>356</v>
      </c>
      <c r="D508" s="2">
        <v>122.0</v>
      </c>
      <c r="E508" s="2">
        <v>25.0</v>
      </c>
      <c r="F508" s="2">
        <v>97.0</v>
      </c>
      <c r="G508" s="52">
        <v>42324.938888888886</v>
      </c>
      <c r="H508" s="2" t="s">
        <v>5615</v>
      </c>
      <c r="I508" s="2" t="s">
        <v>5616</v>
      </c>
      <c r="J508" s="2" t="s">
        <v>5617</v>
      </c>
      <c r="K508" s="2" t="e">
        <v>#N/A</v>
      </c>
      <c r="L508" s="2" t="e">
        <v>#N/A</v>
      </c>
      <c r="M508" s="2" t="e">
        <v>#N/A</v>
      </c>
      <c r="N508" s="2" t="e">
        <v>#N/A</v>
      </c>
      <c r="O508" s="2" t="e">
        <v>#N/A</v>
      </c>
      <c r="P508" s="2" t="s">
        <v>5618</v>
      </c>
      <c r="Q508" s="2" t="s">
        <v>285</v>
      </c>
      <c r="R508" s="2" t="s">
        <v>285</v>
      </c>
      <c r="S508" s="2">
        <v>25430.0</v>
      </c>
      <c r="T508" s="2" t="s">
        <v>5619</v>
      </c>
      <c r="U508" s="2" t="s">
        <v>1313</v>
      </c>
      <c r="Y508" s="2" t="s">
        <v>5620</v>
      </c>
      <c r="AB508" s="2" t="s">
        <v>5618</v>
      </c>
      <c r="AC508" s="52">
        <v>42324.938888888886</v>
      </c>
      <c r="AD508" s="2" t="s">
        <v>5617</v>
      </c>
      <c r="AE508" s="2" t="s">
        <v>5622</v>
      </c>
      <c r="AF508" s="54" t="s">
        <v>5623</v>
      </c>
    </row>
    <row r="509">
      <c r="A509" s="2">
        <v>508.0</v>
      </c>
      <c r="B509" s="2" t="s">
        <v>5624</v>
      </c>
      <c r="C509" s="2" t="s">
        <v>356</v>
      </c>
      <c r="D509" s="2">
        <v>17.0</v>
      </c>
      <c r="E509" s="2">
        <v>5.0</v>
      </c>
      <c r="F509" s="2">
        <v>12.0</v>
      </c>
      <c r="G509" s="52">
        <v>42318.745833333334</v>
      </c>
      <c r="H509" s="2" t="s">
        <v>5625</v>
      </c>
      <c r="I509" s="2" t="s">
        <v>5626</v>
      </c>
      <c r="J509" s="2" t="s">
        <v>5627</v>
      </c>
      <c r="K509" s="2" t="e">
        <v>#N/A</v>
      </c>
      <c r="L509" s="2" t="e">
        <v>#N/A</v>
      </c>
      <c r="M509" s="2" t="e">
        <v>#N/A</v>
      </c>
      <c r="N509" s="2" t="e">
        <v>#N/A</v>
      </c>
      <c r="O509" s="2" t="e">
        <v>#N/A</v>
      </c>
      <c r="P509" s="2" t="s">
        <v>5628</v>
      </c>
      <c r="Q509" s="2" t="s">
        <v>285</v>
      </c>
      <c r="R509" s="2" t="s">
        <v>285</v>
      </c>
      <c r="S509" s="2">
        <v>78218.0</v>
      </c>
      <c r="T509" s="2" t="s">
        <v>5629</v>
      </c>
      <c r="U509" s="2" t="s">
        <v>667</v>
      </c>
      <c r="Y509" s="2" t="s">
        <v>5630</v>
      </c>
      <c r="AB509" s="2" t="s">
        <v>5628</v>
      </c>
      <c r="AC509" s="52">
        <v>42318.745833333334</v>
      </c>
      <c r="AD509" s="2" t="s">
        <v>5627</v>
      </c>
      <c r="AE509" s="2" t="s">
        <v>5631</v>
      </c>
      <c r="AF509" s="54" t="s">
        <v>5632</v>
      </c>
    </row>
    <row r="510">
      <c r="A510" s="2">
        <v>509.0</v>
      </c>
      <c r="B510" s="2" t="s">
        <v>5634</v>
      </c>
      <c r="C510" s="2" t="s">
        <v>356</v>
      </c>
      <c r="D510" s="2">
        <v>0.0</v>
      </c>
      <c r="E510" s="2">
        <v>0.0</v>
      </c>
      <c r="F510" s="2">
        <v>0.0</v>
      </c>
      <c r="G510" s="52">
        <v>42326.43194444444</v>
      </c>
      <c r="H510" s="2" t="s">
        <v>5635</v>
      </c>
      <c r="I510" s="2" t="s">
        <v>5636</v>
      </c>
      <c r="J510" s="2" t="s">
        <v>5637</v>
      </c>
      <c r="K510" s="2" t="e">
        <v>#N/A</v>
      </c>
      <c r="L510" s="2" t="e">
        <v>#N/A</v>
      </c>
      <c r="M510" s="2" t="e">
        <v>#N/A</v>
      </c>
      <c r="N510" s="2" t="e">
        <v>#N/A</v>
      </c>
      <c r="O510" s="2" t="e">
        <v>#N/A</v>
      </c>
      <c r="P510" s="2" t="s">
        <v>5638</v>
      </c>
      <c r="Q510" s="2" t="s">
        <v>285</v>
      </c>
      <c r="R510" s="2" t="s">
        <v>356</v>
      </c>
      <c r="S510" s="2">
        <v>2891.0</v>
      </c>
      <c r="T510" s="2" t="s">
        <v>5639</v>
      </c>
      <c r="U510" s="2" t="s">
        <v>2225</v>
      </c>
      <c r="Y510" s="2" t="s">
        <v>5640</v>
      </c>
      <c r="AB510" s="2" t="s">
        <v>5638</v>
      </c>
      <c r="AC510" s="52">
        <v>42326.43194444444</v>
      </c>
      <c r="AD510" s="2" t="s">
        <v>5637</v>
      </c>
      <c r="AE510" s="2" t="s">
        <v>5641</v>
      </c>
      <c r="AF510" s="54" t="s">
        <v>5642</v>
      </c>
    </row>
    <row r="511">
      <c r="A511" s="2">
        <v>510.0</v>
      </c>
      <c r="B511" s="2" t="s">
        <v>5644</v>
      </c>
      <c r="C511" s="2" t="s">
        <v>356</v>
      </c>
      <c r="D511" s="2">
        <v>47.0</v>
      </c>
      <c r="E511" s="2">
        <v>11.0</v>
      </c>
      <c r="F511" s="2">
        <v>36.0</v>
      </c>
      <c r="G511" s="52">
        <v>42310.50763888889</v>
      </c>
      <c r="H511" s="2" t="s">
        <v>5645</v>
      </c>
      <c r="I511" s="2" t="s">
        <v>5646</v>
      </c>
      <c r="J511" s="2" t="s">
        <v>5647</v>
      </c>
      <c r="K511" s="2" t="e">
        <v>#N/A</v>
      </c>
      <c r="L511" s="2" t="e">
        <v>#N/A</v>
      </c>
      <c r="M511" s="2" t="e">
        <v>#N/A</v>
      </c>
      <c r="N511" s="2" t="e">
        <v>#N/A</v>
      </c>
      <c r="O511" s="2" t="e">
        <v>#N/A</v>
      </c>
      <c r="P511" s="2" t="s">
        <v>5648</v>
      </c>
      <c r="Q511" s="2" t="s">
        <v>285</v>
      </c>
      <c r="R511" s="2" t="s">
        <v>285</v>
      </c>
      <c r="S511" s="2">
        <v>64114.0</v>
      </c>
      <c r="T511" s="2" t="s">
        <v>3444</v>
      </c>
      <c r="U511" s="2" t="s">
        <v>492</v>
      </c>
      <c r="Y511" s="2" t="s">
        <v>5649</v>
      </c>
      <c r="AB511" s="2" t="s">
        <v>5648</v>
      </c>
      <c r="AC511" s="52">
        <v>42310.50763888889</v>
      </c>
      <c r="AD511" s="2" t="s">
        <v>5647</v>
      </c>
      <c r="AE511" s="2" t="s">
        <v>5650</v>
      </c>
      <c r="AF511" s="54" t="s">
        <v>5651</v>
      </c>
    </row>
    <row r="512">
      <c r="A512" s="2">
        <v>511.0</v>
      </c>
      <c r="B512" s="2" t="s">
        <v>5404</v>
      </c>
      <c r="C512" s="2" t="s">
        <v>356</v>
      </c>
      <c r="D512" s="2">
        <v>54.0</v>
      </c>
      <c r="E512" s="2">
        <v>18.0</v>
      </c>
      <c r="F512" s="2">
        <v>36.0</v>
      </c>
      <c r="G512" s="52">
        <v>42326.22222222222</v>
      </c>
      <c r="H512" s="2" t="s">
        <v>5406</v>
      </c>
      <c r="I512" s="2" t="s">
        <v>5407</v>
      </c>
      <c r="J512" s="2" t="s">
        <v>5408</v>
      </c>
      <c r="K512" s="2" t="e">
        <v>#N/A</v>
      </c>
      <c r="L512" s="2" t="e">
        <v>#N/A</v>
      </c>
      <c r="M512" s="2" t="e">
        <v>#N/A</v>
      </c>
      <c r="N512" s="2" t="e">
        <v>#N/A</v>
      </c>
      <c r="O512" s="2" t="e">
        <v>#N/A</v>
      </c>
      <c r="P512" s="2" t="s">
        <v>5403</v>
      </c>
      <c r="Q512" s="2" t="s">
        <v>285</v>
      </c>
      <c r="R512" s="2" t="s">
        <v>285</v>
      </c>
      <c r="S512" s="2">
        <v>2460.0</v>
      </c>
      <c r="T512" s="2" t="s">
        <v>5411</v>
      </c>
      <c r="U512" s="2" t="s">
        <v>412</v>
      </c>
      <c r="Y512" s="2" t="s">
        <v>5653</v>
      </c>
      <c r="AB512" s="2" t="s">
        <v>5403</v>
      </c>
      <c r="AC512" s="52">
        <v>42326.22222222222</v>
      </c>
      <c r="AD512" s="2" t="s">
        <v>5408</v>
      </c>
      <c r="AE512" s="2" t="s">
        <v>5654</v>
      </c>
      <c r="AF512" s="54" t="s">
        <v>5655</v>
      </c>
    </row>
    <row r="513">
      <c r="A513" s="2">
        <v>512.0</v>
      </c>
      <c r="B513" s="2" t="s">
        <v>4103</v>
      </c>
      <c r="C513" s="2" t="s">
        <v>356</v>
      </c>
      <c r="D513" s="2">
        <v>2.0</v>
      </c>
      <c r="E513" s="2">
        <v>0.0</v>
      </c>
      <c r="F513" s="2">
        <v>2.0</v>
      </c>
      <c r="G513" s="52">
        <v>42327.518055555556</v>
      </c>
      <c r="H513" s="2" t="s">
        <v>4105</v>
      </c>
      <c r="I513" s="2" t="s">
        <v>4106</v>
      </c>
      <c r="J513" s="2" t="s">
        <v>4107</v>
      </c>
      <c r="K513" s="2" t="e">
        <v>#N/A</v>
      </c>
      <c r="L513" s="2" t="e">
        <v>#N/A</v>
      </c>
      <c r="M513" s="2" t="e">
        <v>#N/A</v>
      </c>
      <c r="N513" s="2" t="e">
        <v>#N/A</v>
      </c>
      <c r="O513" s="2" t="e">
        <v>#N/A</v>
      </c>
      <c r="P513" s="2" t="s">
        <v>4102</v>
      </c>
      <c r="Q513" s="2" t="s">
        <v>285</v>
      </c>
      <c r="R513" s="2" t="s">
        <v>285</v>
      </c>
      <c r="S513" s="2">
        <v>20005.0</v>
      </c>
      <c r="T513" s="2" t="s">
        <v>491</v>
      </c>
      <c r="U513" s="2" t="s">
        <v>597</v>
      </c>
      <c r="Y513" s="2" t="s">
        <v>5657</v>
      </c>
      <c r="AB513" s="2" t="s">
        <v>4102</v>
      </c>
      <c r="AC513" s="52">
        <v>42327.518055555556</v>
      </c>
      <c r="AD513" s="2" t="s">
        <v>4107</v>
      </c>
      <c r="AE513" s="2" t="s">
        <v>5658</v>
      </c>
      <c r="AF513" s="54" t="s">
        <v>5659</v>
      </c>
    </row>
    <row r="514">
      <c r="A514" s="2">
        <v>513.0</v>
      </c>
      <c r="B514" s="2" t="s">
        <v>5660</v>
      </c>
      <c r="C514" s="2" t="s">
        <v>356</v>
      </c>
      <c r="D514" s="2">
        <v>4.0</v>
      </c>
      <c r="E514" s="2">
        <v>0.0</v>
      </c>
      <c r="F514" s="2">
        <v>4.0</v>
      </c>
      <c r="G514" s="52">
        <v>42327.69652777778</v>
      </c>
      <c r="H514" s="2" t="s">
        <v>5661</v>
      </c>
      <c r="I514" s="2" t="s">
        <v>5662</v>
      </c>
      <c r="J514" s="2" t="s">
        <v>5664</v>
      </c>
      <c r="K514" s="2" t="e">
        <v>#N/A</v>
      </c>
      <c r="L514" s="2" t="e">
        <v>#N/A</v>
      </c>
      <c r="M514" s="2" t="e">
        <v>#N/A</v>
      </c>
      <c r="N514" s="2" t="e">
        <v>#N/A</v>
      </c>
      <c r="O514" s="2" t="e">
        <v>#N/A</v>
      </c>
      <c r="P514" s="2" t="s">
        <v>5665</v>
      </c>
      <c r="Q514" s="2" t="s">
        <v>285</v>
      </c>
      <c r="R514" s="2" t="s">
        <v>285</v>
      </c>
      <c r="S514" s="2">
        <v>10022.0</v>
      </c>
      <c r="T514" s="2" t="s">
        <v>587</v>
      </c>
      <c r="U514" s="2" t="s">
        <v>576</v>
      </c>
      <c r="Y514" s="2" t="s">
        <v>5666</v>
      </c>
      <c r="AB514" s="2" t="s">
        <v>5665</v>
      </c>
      <c r="AC514" s="52">
        <v>42327.69652777778</v>
      </c>
      <c r="AD514" s="2" t="s">
        <v>5664</v>
      </c>
      <c r="AE514" s="2" t="s">
        <v>5667</v>
      </c>
      <c r="AF514" s="54" t="s">
        <v>5668</v>
      </c>
    </row>
    <row r="515">
      <c r="A515" s="2">
        <v>514.0</v>
      </c>
      <c r="B515" s="2" t="s">
        <v>5660</v>
      </c>
      <c r="C515" s="2" t="s">
        <v>356</v>
      </c>
      <c r="D515" s="2">
        <v>13.0</v>
      </c>
      <c r="E515" s="2">
        <v>1.0</v>
      </c>
      <c r="F515" s="2">
        <v>12.0</v>
      </c>
      <c r="G515" s="52">
        <v>42332.47083333333</v>
      </c>
      <c r="H515" s="2" t="s">
        <v>5661</v>
      </c>
      <c r="I515" s="2" t="s">
        <v>5662</v>
      </c>
      <c r="J515" s="2" t="s">
        <v>5664</v>
      </c>
      <c r="K515" s="2" t="e">
        <v>#N/A</v>
      </c>
      <c r="L515" s="2" t="e">
        <v>#N/A</v>
      </c>
      <c r="M515" s="2" t="e">
        <v>#N/A</v>
      </c>
      <c r="N515" s="2" t="e">
        <v>#N/A</v>
      </c>
      <c r="O515" s="2" t="e">
        <v>#N/A</v>
      </c>
      <c r="P515" s="2" t="s">
        <v>5669</v>
      </c>
      <c r="Q515" s="2" t="s">
        <v>285</v>
      </c>
      <c r="R515" s="2" t="s">
        <v>285</v>
      </c>
      <c r="S515" s="2">
        <v>10022.0</v>
      </c>
      <c r="T515" s="2" t="s">
        <v>587</v>
      </c>
      <c r="U515" s="2" t="s">
        <v>576</v>
      </c>
      <c r="Y515" s="2" t="s">
        <v>5671</v>
      </c>
      <c r="AB515" s="2" t="s">
        <v>5669</v>
      </c>
      <c r="AC515" s="52">
        <v>42332.47083333333</v>
      </c>
      <c r="AD515" s="2" t="s">
        <v>5664</v>
      </c>
      <c r="AE515" s="2" t="s">
        <v>5667</v>
      </c>
    </row>
    <row r="516">
      <c r="A516" s="2">
        <v>515.0</v>
      </c>
      <c r="B516" s="2" t="s">
        <v>4456</v>
      </c>
      <c r="C516" s="2" t="s">
        <v>356</v>
      </c>
      <c r="D516" s="2">
        <v>42.0</v>
      </c>
      <c r="E516" s="2">
        <v>11.0</v>
      </c>
      <c r="F516" s="2">
        <v>31.0</v>
      </c>
      <c r="G516" s="52">
        <v>42314.660416666666</v>
      </c>
      <c r="H516" s="2" t="s">
        <v>4458</v>
      </c>
      <c r="I516" s="2" t="s">
        <v>4459</v>
      </c>
      <c r="J516" s="2" t="s">
        <v>4460</v>
      </c>
      <c r="K516" s="2" t="e">
        <v>#N/A</v>
      </c>
      <c r="L516" s="2" t="e">
        <v>#N/A</v>
      </c>
      <c r="M516" s="2" t="e">
        <v>#N/A</v>
      </c>
      <c r="N516" s="2" t="e">
        <v>#N/A</v>
      </c>
      <c r="O516" s="2" t="e">
        <v>#N/A</v>
      </c>
      <c r="P516" s="2" t="s">
        <v>4455</v>
      </c>
      <c r="Q516" s="2" t="s">
        <v>285</v>
      </c>
      <c r="R516" s="2" t="s">
        <v>285</v>
      </c>
      <c r="S516" s="2">
        <v>33140.0</v>
      </c>
      <c r="T516" s="2" t="s">
        <v>4461</v>
      </c>
      <c r="U516" s="2" t="s">
        <v>785</v>
      </c>
      <c r="Y516" s="2" t="s">
        <v>5673</v>
      </c>
      <c r="AB516" s="2" t="s">
        <v>4455</v>
      </c>
      <c r="AC516" s="52">
        <v>42314.660416666666</v>
      </c>
      <c r="AD516" s="2" t="s">
        <v>4460</v>
      </c>
      <c r="AE516" s="2" t="s">
        <v>5674</v>
      </c>
      <c r="AF516" s="54" t="s">
        <v>5675</v>
      </c>
    </row>
    <row r="517">
      <c r="A517" s="2">
        <v>516.0</v>
      </c>
      <c r="B517" s="2" t="s">
        <v>3436</v>
      </c>
      <c r="C517" s="2" t="s">
        <v>356</v>
      </c>
      <c r="D517" s="2">
        <v>268.0</v>
      </c>
      <c r="E517" s="2">
        <v>57.0</v>
      </c>
      <c r="F517" s="2">
        <v>211.0</v>
      </c>
      <c r="G517" s="52">
        <v>42332.38888888889</v>
      </c>
      <c r="H517" s="2" t="s">
        <v>3437</v>
      </c>
      <c r="I517" s="2" t="s">
        <v>1836</v>
      </c>
      <c r="J517" s="2" t="s">
        <v>3439</v>
      </c>
      <c r="K517" s="2" t="e">
        <v>#N/A</v>
      </c>
      <c r="L517" s="2" t="e">
        <v>#N/A</v>
      </c>
      <c r="M517" s="2" t="e">
        <v>#N/A</v>
      </c>
      <c r="N517" s="2" t="e">
        <v>#N/A</v>
      </c>
      <c r="O517" s="2" t="e">
        <v>#N/A</v>
      </c>
      <c r="P517" s="2" t="s">
        <v>3435</v>
      </c>
      <c r="Q517" s="2" t="s">
        <v>285</v>
      </c>
      <c r="R517" s="2" t="s">
        <v>285</v>
      </c>
      <c r="S517" s="2">
        <v>95015.0</v>
      </c>
      <c r="T517" s="2" t="s">
        <v>1839</v>
      </c>
      <c r="U517" s="2" t="s">
        <v>319</v>
      </c>
      <c r="Y517" s="2" t="s">
        <v>5676</v>
      </c>
      <c r="AB517" s="2" t="s">
        <v>3435</v>
      </c>
      <c r="AC517" s="52">
        <v>42332.38888888889</v>
      </c>
      <c r="AD517" s="2" t="s">
        <v>3439</v>
      </c>
      <c r="AE517" s="2" t="s">
        <v>5677</v>
      </c>
      <c r="AF517" s="54" t="s">
        <v>5679</v>
      </c>
    </row>
    <row r="518">
      <c r="A518" s="2">
        <v>517.0</v>
      </c>
      <c r="B518" s="2" t="s">
        <v>5680</v>
      </c>
      <c r="C518" s="2" t="s">
        <v>356</v>
      </c>
      <c r="D518" s="2">
        <v>3.0</v>
      </c>
      <c r="E518" s="2">
        <v>0.0</v>
      </c>
      <c r="F518" s="2">
        <v>3.0</v>
      </c>
      <c r="G518" s="52">
        <v>42325.76180555556</v>
      </c>
      <c r="H518" s="2" t="s">
        <v>5681</v>
      </c>
      <c r="I518" s="2" t="s">
        <v>5682</v>
      </c>
      <c r="J518" s="2" t="s">
        <v>5683</v>
      </c>
      <c r="K518" s="2" t="e">
        <v>#N/A</v>
      </c>
      <c r="L518" s="2" t="e">
        <v>#N/A</v>
      </c>
      <c r="M518" s="2" t="e">
        <v>#N/A</v>
      </c>
      <c r="N518" s="2" t="e">
        <v>#N/A</v>
      </c>
      <c r="O518" s="2" t="e">
        <v>#N/A</v>
      </c>
      <c r="P518" s="2" t="s">
        <v>5684</v>
      </c>
      <c r="Q518" s="2" t="s">
        <v>285</v>
      </c>
      <c r="R518" s="2" t="s">
        <v>285</v>
      </c>
      <c r="S518" s="2">
        <v>98232.0</v>
      </c>
      <c r="T518" s="2" t="s">
        <v>5685</v>
      </c>
      <c r="U518" s="2" t="s">
        <v>291</v>
      </c>
      <c r="Y518" s="2" t="s">
        <v>5686</v>
      </c>
      <c r="AB518" s="2" t="s">
        <v>5684</v>
      </c>
      <c r="AC518" s="52">
        <v>42325.76180555556</v>
      </c>
      <c r="AD518" s="2" t="s">
        <v>5683</v>
      </c>
      <c r="AE518" s="2" t="s">
        <v>5687</v>
      </c>
      <c r="AF518" s="54" t="s">
        <v>5688</v>
      </c>
    </row>
    <row r="519">
      <c r="A519" s="2">
        <v>518.0</v>
      </c>
      <c r="B519" s="2" t="s">
        <v>2702</v>
      </c>
      <c r="C519" s="2" t="s">
        <v>356</v>
      </c>
      <c r="D519" s="2">
        <v>5.0</v>
      </c>
      <c r="E519" s="2">
        <v>1.0</v>
      </c>
      <c r="F519" s="2">
        <v>4.0</v>
      </c>
      <c r="G519" s="52">
        <v>42332.70208333333</v>
      </c>
      <c r="H519" s="2" t="s">
        <v>2703</v>
      </c>
      <c r="I519" s="2" t="s">
        <v>2704</v>
      </c>
      <c r="J519" s="2" t="s">
        <v>2706</v>
      </c>
      <c r="K519" s="2" t="e">
        <v>#N/A</v>
      </c>
      <c r="L519" s="2" t="e">
        <v>#N/A</v>
      </c>
      <c r="M519" s="2" t="e">
        <v>#N/A</v>
      </c>
      <c r="N519" s="2" t="e">
        <v>#N/A</v>
      </c>
      <c r="O519" s="2" t="e">
        <v>#N/A</v>
      </c>
      <c r="P519" s="2" t="s">
        <v>2701</v>
      </c>
      <c r="Q519" s="2" t="s">
        <v>285</v>
      </c>
      <c r="R519" s="2" t="s">
        <v>285</v>
      </c>
      <c r="S519" s="2">
        <v>85532.0</v>
      </c>
      <c r="T519" s="2" t="s">
        <v>2709</v>
      </c>
      <c r="U519" s="2" t="s">
        <v>2692</v>
      </c>
      <c r="Y519" s="2" t="s">
        <v>5690</v>
      </c>
      <c r="AB519" s="2" t="s">
        <v>2701</v>
      </c>
      <c r="AC519" s="52">
        <v>42332.70208333333</v>
      </c>
      <c r="AD519" s="2" t="s">
        <v>2706</v>
      </c>
      <c r="AE519" s="2" t="s">
        <v>5691</v>
      </c>
      <c r="AF519" s="54" t="s">
        <v>5692</v>
      </c>
    </row>
    <row r="520">
      <c r="A520" s="2">
        <v>519.0</v>
      </c>
      <c r="B520" s="2" t="s">
        <v>5693</v>
      </c>
      <c r="C520" s="2" t="s">
        <v>356</v>
      </c>
      <c r="D520" s="2">
        <v>2.0</v>
      </c>
      <c r="E520" s="2">
        <v>0.0</v>
      </c>
      <c r="F520" s="2">
        <v>2.0</v>
      </c>
      <c r="G520" s="52">
        <v>42313.825694444444</v>
      </c>
      <c r="H520" s="2" t="s">
        <v>5694</v>
      </c>
      <c r="I520" s="2" t="s">
        <v>5696</v>
      </c>
      <c r="J520" s="2" t="s">
        <v>5697</v>
      </c>
      <c r="K520" s="2" t="s">
        <v>264</v>
      </c>
      <c r="L520" s="2">
        <v>0.0</v>
      </c>
      <c r="M520" s="2">
        <v>0.0</v>
      </c>
      <c r="N520" s="2">
        <v>0.0</v>
      </c>
      <c r="O520" s="2">
        <v>0.0</v>
      </c>
      <c r="P520" s="2" t="s">
        <v>5698</v>
      </c>
      <c r="Q520" s="2" t="s">
        <v>285</v>
      </c>
      <c r="R520" s="2" t="s">
        <v>356</v>
      </c>
      <c r="S520" s="2">
        <v>78028.0</v>
      </c>
      <c r="T520" s="2" t="s">
        <v>5699</v>
      </c>
      <c r="U520" s="2" t="s">
        <v>667</v>
      </c>
      <c r="Y520" s="2" t="s">
        <v>5700</v>
      </c>
      <c r="AB520" s="2" t="s">
        <v>5698</v>
      </c>
      <c r="AC520" s="52">
        <v>42313.825694444444</v>
      </c>
      <c r="AD520" s="2" t="s">
        <v>5697</v>
      </c>
      <c r="AE520" s="2" t="s">
        <v>5701</v>
      </c>
      <c r="AF520" s="54" t="s">
        <v>5702</v>
      </c>
    </row>
    <row r="521">
      <c r="A521" s="2">
        <v>520.0</v>
      </c>
      <c r="B521" s="2" t="s">
        <v>5693</v>
      </c>
      <c r="C521" s="2" t="s">
        <v>356</v>
      </c>
      <c r="D521" s="2">
        <v>1.0</v>
      </c>
      <c r="E521" s="2">
        <v>0.0</v>
      </c>
      <c r="F521" s="2">
        <v>1.0</v>
      </c>
      <c r="G521" s="52">
        <v>42325.58888888889</v>
      </c>
      <c r="H521" s="2" t="s">
        <v>5704</v>
      </c>
      <c r="I521" s="2" t="s">
        <v>5696</v>
      </c>
      <c r="J521" s="2" t="s">
        <v>5705</v>
      </c>
      <c r="K521" s="2" t="e">
        <v>#N/A</v>
      </c>
      <c r="L521" s="2" t="e">
        <v>#N/A</v>
      </c>
      <c r="M521" s="2" t="e">
        <v>#N/A</v>
      </c>
      <c r="N521" s="2" t="e">
        <v>#N/A</v>
      </c>
      <c r="O521" s="2" t="e">
        <v>#N/A</v>
      </c>
      <c r="P521" s="2" t="s">
        <v>5706</v>
      </c>
      <c r="Q521" s="2" t="s">
        <v>285</v>
      </c>
      <c r="R521" s="2" t="s">
        <v>356</v>
      </c>
      <c r="S521" s="2">
        <v>78028.0</v>
      </c>
      <c r="T521" s="2" t="s">
        <v>5699</v>
      </c>
      <c r="U521" s="2" t="s">
        <v>667</v>
      </c>
      <c r="Y521" s="2" t="s">
        <v>5707</v>
      </c>
      <c r="AB521" s="2" t="s">
        <v>5706</v>
      </c>
      <c r="AC521" s="52">
        <v>42325.58888888889</v>
      </c>
      <c r="AD521" s="2" t="s">
        <v>5705</v>
      </c>
      <c r="AE521" s="2" t="s">
        <v>5708</v>
      </c>
    </row>
    <row r="522">
      <c r="A522" s="2">
        <v>521.0</v>
      </c>
      <c r="B522" s="2" t="s">
        <v>5152</v>
      </c>
      <c r="C522" s="2" t="s">
        <v>356</v>
      </c>
      <c r="D522" s="2">
        <v>4.0</v>
      </c>
      <c r="E522" s="2">
        <v>0.0</v>
      </c>
      <c r="F522" s="2">
        <v>4.0</v>
      </c>
      <c r="G522" s="52">
        <v>42320.049305555556</v>
      </c>
      <c r="H522" s="2" t="s">
        <v>5154</v>
      </c>
      <c r="I522" s="2" t="s">
        <v>5155</v>
      </c>
      <c r="J522" s="2" t="s">
        <v>5156</v>
      </c>
      <c r="K522" s="2" t="e">
        <v>#N/A</v>
      </c>
      <c r="L522" s="2" t="e">
        <v>#N/A</v>
      </c>
      <c r="M522" s="2" t="e">
        <v>#N/A</v>
      </c>
      <c r="N522" s="2" t="e">
        <v>#N/A</v>
      </c>
      <c r="O522" s="2" t="e">
        <v>#N/A</v>
      </c>
      <c r="P522" s="2" t="s">
        <v>5151</v>
      </c>
      <c r="Q522" s="2" t="s">
        <v>285</v>
      </c>
      <c r="R522" s="2" t="s">
        <v>285</v>
      </c>
      <c r="S522" s="2">
        <v>66221.0</v>
      </c>
      <c r="T522" s="2" t="s">
        <v>5157</v>
      </c>
      <c r="U522" s="2" t="s">
        <v>481</v>
      </c>
      <c r="Y522" s="2" t="s">
        <v>5710</v>
      </c>
      <c r="AB522" s="2" t="s">
        <v>5151</v>
      </c>
      <c r="AC522" s="52">
        <v>42320.049305555556</v>
      </c>
      <c r="AD522" s="2" t="s">
        <v>5156</v>
      </c>
      <c r="AE522" s="2" t="s">
        <v>5711</v>
      </c>
      <c r="AF522" s="54" t="s">
        <v>5712</v>
      </c>
    </row>
    <row r="523">
      <c r="A523" s="2">
        <v>522.0</v>
      </c>
      <c r="B523" s="2" t="s">
        <v>5713</v>
      </c>
      <c r="C523" s="2" t="s">
        <v>356</v>
      </c>
      <c r="D523" s="2">
        <v>1.0</v>
      </c>
      <c r="E523" s="2">
        <v>0.0</v>
      </c>
      <c r="F523" s="2">
        <v>1.0</v>
      </c>
      <c r="G523" s="52">
        <v>42318.57083333333</v>
      </c>
      <c r="H523" s="2" t="s">
        <v>5714</v>
      </c>
      <c r="I523" s="2" t="s">
        <v>5715</v>
      </c>
      <c r="J523" s="2" t="s">
        <v>5716</v>
      </c>
      <c r="K523" s="2" t="e">
        <v>#N/A</v>
      </c>
      <c r="L523" s="2" t="e">
        <v>#N/A</v>
      </c>
      <c r="M523" s="2" t="e">
        <v>#N/A</v>
      </c>
      <c r="N523" s="2" t="e">
        <v>#N/A</v>
      </c>
      <c r="O523" s="2" t="e">
        <v>#N/A</v>
      </c>
      <c r="P523" s="2" t="s">
        <v>5718</v>
      </c>
      <c r="Q523" s="2" t="s">
        <v>285</v>
      </c>
      <c r="R523" s="2" t="s">
        <v>285</v>
      </c>
      <c r="S523" s="2">
        <v>37351.0</v>
      </c>
      <c r="T523" s="2" t="s">
        <v>5719</v>
      </c>
      <c r="U523" s="2" t="s">
        <v>972</v>
      </c>
      <c r="Y523" s="2" t="s">
        <v>5720</v>
      </c>
      <c r="AB523" s="2" t="s">
        <v>5718</v>
      </c>
      <c r="AC523" s="52">
        <v>42318.57083333333</v>
      </c>
      <c r="AD523" s="2" t="s">
        <v>5716</v>
      </c>
      <c r="AE523" s="2" t="s">
        <v>5721</v>
      </c>
      <c r="AF523" s="54" t="s">
        <v>5722</v>
      </c>
    </row>
    <row r="524">
      <c r="A524" s="2">
        <v>523.0</v>
      </c>
      <c r="B524" s="2" t="s">
        <v>5723</v>
      </c>
      <c r="C524" s="2" t="s">
        <v>356</v>
      </c>
      <c r="D524" s="2">
        <v>25.0</v>
      </c>
      <c r="E524" s="2">
        <v>8.0</v>
      </c>
      <c r="F524" s="2">
        <v>17.0</v>
      </c>
      <c r="G524" s="52">
        <v>42316.67361111111</v>
      </c>
      <c r="H524" s="2" t="s">
        <v>5725</v>
      </c>
      <c r="I524" s="2" t="s">
        <v>5726</v>
      </c>
      <c r="J524" s="2" t="s">
        <v>5727</v>
      </c>
      <c r="K524" s="2" t="e">
        <v>#N/A</v>
      </c>
      <c r="L524" s="2" t="e">
        <v>#N/A</v>
      </c>
      <c r="M524" s="2" t="e">
        <v>#N/A</v>
      </c>
      <c r="N524" s="2" t="e">
        <v>#N/A</v>
      </c>
      <c r="O524" s="2" t="e">
        <v>#N/A</v>
      </c>
      <c r="P524" s="2" t="s">
        <v>5728</v>
      </c>
      <c r="Q524" s="2" t="s">
        <v>285</v>
      </c>
      <c r="R524" s="2" t="s">
        <v>285</v>
      </c>
      <c r="S524" s="2">
        <v>65804.0</v>
      </c>
      <c r="T524" s="2" t="s">
        <v>3359</v>
      </c>
      <c r="U524" s="2" t="s">
        <v>492</v>
      </c>
      <c r="Y524" s="2" t="s">
        <v>5729</v>
      </c>
      <c r="AB524" s="2" t="s">
        <v>5728</v>
      </c>
      <c r="AC524" s="52">
        <v>42316.67361111111</v>
      </c>
      <c r="AD524" s="2" t="s">
        <v>5727</v>
      </c>
      <c r="AE524" s="2" t="s">
        <v>5730</v>
      </c>
      <c r="AF524" s="54" t="s">
        <v>5731</v>
      </c>
    </row>
    <row r="525">
      <c r="A525" s="2">
        <v>524.0</v>
      </c>
      <c r="B525" s="2" t="s">
        <v>4667</v>
      </c>
      <c r="C525" s="2" t="s">
        <v>356</v>
      </c>
      <c r="D525" s="2">
        <v>0.0</v>
      </c>
      <c r="E525" s="2">
        <v>0.0</v>
      </c>
      <c r="F525" s="2">
        <v>0.0</v>
      </c>
      <c r="G525" s="52">
        <v>42313.48611111111</v>
      </c>
      <c r="H525" s="2" t="s">
        <v>4668</v>
      </c>
      <c r="I525" s="2" t="s">
        <v>4669</v>
      </c>
      <c r="J525" s="2" t="s">
        <v>4671</v>
      </c>
      <c r="K525" s="2" t="e">
        <v>#N/A</v>
      </c>
      <c r="L525" s="2" t="e">
        <v>#N/A</v>
      </c>
      <c r="M525" s="2" t="e">
        <v>#N/A</v>
      </c>
      <c r="N525" s="2" t="e">
        <v>#N/A</v>
      </c>
      <c r="O525" s="2" t="e">
        <v>#N/A</v>
      </c>
      <c r="P525" s="2" t="s">
        <v>4666</v>
      </c>
      <c r="Q525" s="2" t="s">
        <v>285</v>
      </c>
      <c r="R525" s="2" t="s">
        <v>285</v>
      </c>
      <c r="S525" s="2">
        <v>31405.0</v>
      </c>
      <c r="T525" s="2" t="s">
        <v>4673</v>
      </c>
      <c r="U525" s="2" t="s">
        <v>513</v>
      </c>
      <c r="Y525" s="2" t="s">
        <v>5732</v>
      </c>
      <c r="AB525" s="2" t="s">
        <v>4666</v>
      </c>
      <c r="AC525" s="52">
        <v>42313.48611111111</v>
      </c>
      <c r="AD525" s="2" t="s">
        <v>4671</v>
      </c>
      <c r="AE525" s="2" t="s">
        <v>5734</v>
      </c>
      <c r="AF525" s="54" t="s">
        <v>5735</v>
      </c>
    </row>
    <row r="526">
      <c r="A526" s="2">
        <v>525.0</v>
      </c>
      <c r="B526" s="2" t="s">
        <v>5736</v>
      </c>
      <c r="C526" s="2" t="s">
        <v>356</v>
      </c>
      <c r="D526" s="2">
        <v>22.0</v>
      </c>
      <c r="E526" s="2">
        <v>2.0</v>
      </c>
      <c r="F526" s="2">
        <v>20.0</v>
      </c>
      <c r="G526" s="52">
        <v>42313.23333333333</v>
      </c>
      <c r="H526" s="2" t="s">
        <v>5737</v>
      </c>
      <c r="I526" s="2" t="s">
        <v>5739</v>
      </c>
      <c r="J526" s="2" t="s">
        <v>5740</v>
      </c>
      <c r="K526" s="2" t="e">
        <v>#N/A</v>
      </c>
      <c r="L526" s="2" t="e">
        <v>#N/A</v>
      </c>
      <c r="M526" s="2" t="e">
        <v>#N/A</v>
      </c>
      <c r="N526" s="2" t="e">
        <v>#N/A</v>
      </c>
      <c r="O526" s="2" t="e">
        <v>#N/A</v>
      </c>
      <c r="P526" s="2" t="s">
        <v>5741</v>
      </c>
      <c r="Q526" s="2" t="s">
        <v>285</v>
      </c>
      <c r="R526" s="2" t="s">
        <v>285</v>
      </c>
      <c r="S526" s="2">
        <v>43140.0</v>
      </c>
      <c r="T526" s="2" t="s">
        <v>5742</v>
      </c>
      <c r="U526" s="2" t="s">
        <v>1290</v>
      </c>
      <c r="Y526" s="2" t="s">
        <v>5743</v>
      </c>
      <c r="AB526" s="2" t="s">
        <v>5741</v>
      </c>
      <c r="AC526" s="52">
        <v>42313.23333333333</v>
      </c>
      <c r="AD526" s="2" t="s">
        <v>5740</v>
      </c>
      <c r="AE526" s="2" t="s">
        <v>5745</v>
      </c>
      <c r="AF526" s="54" t="s">
        <v>5746</v>
      </c>
    </row>
    <row r="527">
      <c r="A527" s="2">
        <v>526.0</v>
      </c>
      <c r="B527" s="2" t="s">
        <v>2733</v>
      </c>
      <c r="C527" s="2" t="s">
        <v>356</v>
      </c>
      <c r="D527" s="2">
        <v>2.0</v>
      </c>
      <c r="E527" s="2">
        <v>0.0</v>
      </c>
      <c r="F527" s="2">
        <v>2.0</v>
      </c>
      <c r="G527" s="52">
        <v>42320.37708333333</v>
      </c>
      <c r="H527" s="2" t="s">
        <v>2734</v>
      </c>
      <c r="I527" s="2" t="s">
        <v>2736</v>
      </c>
      <c r="J527" s="2" t="s">
        <v>2737</v>
      </c>
      <c r="K527" s="2" t="e">
        <v>#N/A</v>
      </c>
      <c r="L527" s="2" t="e">
        <v>#N/A</v>
      </c>
      <c r="M527" s="2" t="e">
        <v>#N/A</v>
      </c>
      <c r="N527" s="2" t="e">
        <v>#N/A</v>
      </c>
      <c r="O527" s="2" t="e">
        <v>#N/A</v>
      </c>
      <c r="P527" s="2" t="s">
        <v>2731</v>
      </c>
      <c r="Q527" s="2" t="s">
        <v>285</v>
      </c>
      <c r="R527" s="2" t="s">
        <v>285</v>
      </c>
      <c r="S527" s="2">
        <v>85335.0</v>
      </c>
      <c r="T527" s="2" t="s">
        <v>2739</v>
      </c>
      <c r="U527" s="2" t="s">
        <v>2692</v>
      </c>
      <c r="Y527" s="2" t="s">
        <v>5748</v>
      </c>
      <c r="AB527" s="2" t="s">
        <v>2731</v>
      </c>
      <c r="AC527" s="52">
        <v>42320.37708333333</v>
      </c>
      <c r="AD527" s="2" t="s">
        <v>2737</v>
      </c>
      <c r="AE527" s="2" t="s">
        <v>5749</v>
      </c>
      <c r="AF527" s="54" t="s">
        <v>5750</v>
      </c>
    </row>
    <row r="528">
      <c r="A528" s="2">
        <v>527.0</v>
      </c>
      <c r="B528" s="2" t="s">
        <v>5751</v>
      </c>
      <c r="C528" s="2" t="s">
        <v>356</v>
      </c>
      <c r="D528" s="2">
        <v>2.0</v>
      </c>
      <c r="E528" s="2">
        <v>1.0</v>
      </c>
      <c r="F528" s="2">
        <v>1.0</v>
      </c>
      <c r="G528" s="52">
        <v>42327.49236111111</v>
      </c>
      <c r="H528" s="2" t="s">
        <v>5753</v>
      </c>
      <c r="I528" s="2" t="s">
        <v>5754</v>
      </c>
      <c r="J528" s="2" t="s">
        <v>5755</v>
      </c>
      <c r="K528" s="2" t="e">
        <v>#N/A</v>
      </c>
      <c r="L528" s="2" t="e">
        <v>#N/A</v>
      </c>
      <c r="M528" s="2" t="e">
        <v>#N/A</v>
      </c>
      <c r="N528" s="2" t="e">
        <v>#N/A</v>
      </c>
      <c r="O528" s="2" t="e">
        <v>#N/A</v>
      </c>
      <c r="P528" s="2" t="s">
        <v>5757</v>
      </c>
      <c r="Q528" s="2" t="s">
        <v>285</v>
      </c>
      <c r="R528" s="2" t="s">
        <v>356</v>
      </c>
      <c r="S528" s="2">
        <v>43214.0</v>
      </c>
      <c r="T528" s="2" t="s">
        <v>890</v>
      </c>
      <c r="U528" s="2" t="s">
        <v>1290</v>
      </c>
      <c r="Y528" s="2" t="s">
        <v>5762</v>
      </c>
      <c r="AB528" s="2" t="s">
        <v>5757</v>
      </c>
      <c r="AC528" s="52">
        <v>42327.49236111111</v>
      </c>
      <c r="AD528" s="2" t="s">
        <v>5755</v>
      </c>
      <c r="AE528" s="2" t="s">
        <v>5764</v>
      </c>
      <c r="AF528" s="54" t="s">
        <v>5765</v>
      </c>
    </row>
    <row r="529">
      <c r="A529" s="2">
        <v>528.0</v>
      </c>
      <c r="B529" s="2" t="s">
        <v>5759</v>
      </c>
      <c r="C529" s="2" t="s">
        <v>356</v>
      </c>
      <c r="D529" s="2">
        <v>159.0</v>
      </c>
      <c r="E529" s="2">
        <v>30.0</v>
      </c>
      <c r="F529" s="2">
        <v>129.0</v>
      </c>
      <c r="G529" s="52">
        <v>42331.49513888889</v>
      </c>
      <c r="H529" s="2" t="s">
        <v>325</v>
      </c>
      <c r="I529" s="2" t="s">
        <v>5760</v>
      </c>
      <c r="J529" s="2" t="s">
        <v>5761</v>
      </c>
      <c r="K529" s="2" t="e">
        <v>#N/A</v>
      </c>
      <c r="L529" s="2" t="e">
        <v>#N/A</v>
      </c>
      <c r="M529" s="2" t="e">
        <v>#N/A</v>
      </c>
      <c r="N529" s="2" t="e">
        <v>#N/A</v>
      </c>
      <c r="O529" s="2" t="e">
        <v>#N/A</v>
      </c>
      <c r="P529" s="2" t="s">
        <v>5758</v>
      </c>
      <c r="Q529" s="2" t="s">
        <v>285</v>
      </c>
      <c r="R529" s="2" t="s">
        <v>356</v>
      </c>
      <c r="S529" s="2">
        <v>21742.0</v>
      </c>
      <c r="T529" s="2" t="s">
        <v>5763</v>
      </c>
      <c r="U529" s="2" t="s">
        <v>646</v>
      </c>
      <c r="Y529" s="2" t="s">
        <v>5777</v>
      </c>
      <c r="AB529" s="2" t="s">
        <v>5758</v>
      </c>
      <c r="AC529" s="52">
        <v>42331.49513888889</v>
      </c>
      <c r="AD529" s="2" t="s">
        <v>5761</v>
      </c>
      <c r="AE529" s="2" t="s">
        <v>5780</v>
      </c>
      <c r="AF529" s="54" t="s">
        <v>5781</v>
      </c>
    </row>
    <row r="530">
      <c r="A530" s="2">
        <v>529.0</v>
      </c>
      <c r="B530" s="2" t="s">
        <v>4798</v>
      </c>
      <c r="C530" s="2" t="s">
        <v>356</v>
      </c>
      <c r="D530" s="2">
        <v>4.0</v>
      </c>
      <c r="E530" s="2">
        <v>0.0</v>
      </c>
      <c r="F530" s="2">
        <v>4.0</v>
      </c>
      <c r="G530" s="52">
        <v>42328.50625</v>
      </c>
      <c r="H530" s="2" t="s">
        <v>4800</v>
      </c>
      <c r="I530" s="2" t="s">
        <v>4801</v>
      </c>
      <c r="J530" s="2" t="s">
        <v>4802</v>
      </c>
      <c r="K530" s="2" t="e">
        <v>#N/A</v>
      </c>
      <c r="L530" s="2" t="e">
        <v>#N/A</v>
      </c>
      <c r="M530" s="2" t="e">
        <v>#N/A</v>
      </c>
      <c r="N530" s="2" t="e">
        <v>#N/A</v>
      </c>
      <c r="O530" s="2" t="e">
        <v>#N/A</v>
      </c>
      <c r="P530" s="2" t="s">
        <v>4797</v>
      </c>
      <c r="Q530" s="2" t="s">
        <v>285</v>
      </c>
      <c r="R530" s="2" t="s">
        <v>285</v>
      </c>
      <c r="S530" s="2">
        <v>50125.0</v>
      </c>
      <c r="T530" s="2" t="s">
        <v>4803</v>
      </c>
      <c r="U530" s="2" t="s">
        <v>625</v>
      </c>
      <c r="Y530" s="2" t="s">
        <v>5790</v>
      </c>
      <c r="AB530" s="2" t="s">
        <v>4797</v>
      </c>
      <c r="AC530" s="52">
        <v>42328.50625</v>
      </c>
      <c r="AD530" s="2" t="s">
        <v>4802</v>
      </c>
      <c r="AE530" s="2" t="s">
        <v>5792</v>
      </c>
      <c r="AF530" s="54" t="s">
        <v>5793</v>
      </c>
    </row>
    <row r="531">
      <c r="A531" s="2">
        <v>530.0</v>
      </c>
      <c r="B531" s="2" t="s">
        <v>4798</v>
      </c>
      <c r="C531" s="2" t="s">
        <v>356</v>
      </c>
      <c r="D531" s="2">
        <v>2.0</v>
      </c>
      <c r="E531" s="2">
        <v>0.0</v>
      </c>
      <c r="F531" s="2">
        <v>2.0</v>
      </c>
      <c r="G531" s="52">
        <v>42328.87013888889</v>
      </c>
      <c r="H531" s="2" t="s">
        <v>4811</v>
      </c>
      <c r="I531" s="2" t="s">
        <v>4801</v>
      </c>
      <c r="J531" s="2" t="s">
        <v>4812</v>
      </c>
      <c r="K531" s="2" t="e">
        <v>#N/A</v>
      </c>
      <c r="L531" s="2" t="e">
        <v>#N/A</v>
      </c>
      <c r="M531" s="2" t="e">
        <v>#N/A</v>
      </c>
      <c r="N531" s="2" t="e">
        <v>#N/A</v>
      </c>
      <c r="O531" s="2" t="e">
        <v>#N/A</v>
      </c>
      <c r="P531" s="2" t="s">
        <v>4809</v>
      </c>
      <c r="Q531" s="2" t="s">
        <v>285</v>
      </c>
      <c r="R531" s="2" t="s">
        <v>285</v>
      </c>
      <c r="S531" s="2">
        <v>50125.0</v>
      </c>
      <c r="T531" s="2" t="s">
        <v>4803</v>
      </c>
      <c r="U531" s="2" t="s">
        <v>625</v>
      </c>
      <c r="Y531" s="2" t="s">
        <v>5797</v>
      </c>
      <c r="AB531" s="2" t="s">
        <v>4809</v>
      </c>
      <c r="AC531" s="52">
        <v>42328.87013888889</v>
      </c>
      <c r="AD531" s="2" t="s">
        <v>4812</v>
      </c>
      <c r="AE531" s="2" t="s">
        <v>5803</v>
      </c>
      <c r="AF531" s="54" t="s">
        <v>5805</v>
      </c>
    </row>
    <row r="532">
      <c r="A532" s="2">
        <v>531.0</v>
      </c>
      <c r="B532" s="2" t="s">
        <v>4953</v>
      </c>
      <c r="C532" s="2" t="s">
        <v>356</v>
      </c>
      <c r="D532" s="2">
        <v>68.0</v>
      </c>
      <c r="E532" s="2">
        <v>23.0</v>
      </c>
      <c r="F532" s="2">
        <v>45.0</v>
      </c>
      <c r="G532" s="52">
        <v>42331.60555555556</v>
      </c>
      <c r="H532" s="2" t="s">
        <v>4955</v>
      </c>
      <c r="I532" s="2" t="s">
        <v>4956</v>
      </c>
      <c r="J532" s="2" t="s">
        <v>4957</v>
      </c>
      <c r="K532" s="2" t="e">
        <v>#N/A</v>
      </c>
      <c r="L532" s="2" t="e">
        <v>#N/A</v>
      </c>
      <c r="M532" s="2" t="e">
        <v>#N/A</v>
      </c>
      <c r="N532" s="2" t="e">
        <v>#N/A</v>
      </c>
      <c r="O532" s="2" t="e">
        <v>#N/A</v>
      </c>
      <c r="P532" s="2" t="s">
        <v>4952</v>
      </c>
      <c r="Q532" s="2" t="s">
        <v>285</v>
      </c>
      <c r="R532" s="2" t="s">
        <v>285</v>
      </c>
      <c r="S532" s="2">
        <v>62791.0</v>
      </c>
      <c r="T532" s="2" t="s">
        <v>3359</v>
      </c>
      <c r="U532" s="2" t="s">
        <v>369</v>
      </c>
      <c r="Y532" s="2" t="s">
        <v>5822</v>
      </c>
      <c r="AB532" s="2" t="s">
        <v>4952</v>
      </c>
      <c r="AC532" s="52">
        <v>42331.60555555556</v>
      </c>
      <c r="AD532" s="2" t="s">
        <v>4957</v>
      </c>
      <c r="AE532" s="2" t="s">
        <v>5827</v>
      </c>
      <c r="AF532" s="54" t="s">
        <v>5828</v>
      </c>
    </row>
    <row r="533">
      <c r="A533" s="2">
        <v>532.0</v>
      </c>
      <c r="C533" s="2" t="s">
        <v>356</v>
      </c>
      <c r="D533" s="2">
        <v>0.0</v>
      </c>
      <c r="E533" s="2">
        <v>0.0</v>
      </c>
      <c r="F533" s="2">
        <v>0.0</v>
      </c>
      <c r="G533" s="52">
        <v>42310.361805555556</v>
      </c>
      <c r="H533" s="2" t="s">
        <v>5834</v>
      </c>
      <c r="I533" s="2" t="s">
        <v>2944</v>
      </c>
      <c r="J533" s="2" t="s">
        <v>5837</v>
      </c>
      <c r="K533" s="2" t="e">
        <v>#N/A</v>
      </c>
      <c r="L533" s="2" t="e">
        <v>#N/A</v>
      </c>
      <c r="M533" s="2" t="e">
        <v>#N/A</v>
      </c>
      <c r="N533" s="2" t="e">
        <v>#N/A</v>
      </c>
      <c r="O533" s="2" t="e">
        <v>#N/A</v>
      </c>
      <c r="P533" s="2" t="s">
        <v>5838</v>
      </c>
      <c r="Q533" s="2" t="s">
        <v>285</v>
      </c>
      <c r="R533" s="2" t="s">
        <v>356</v>
      </c>
      <c r="S533" s="2">
        <v>29602.0</v>
      </c>
      <c r="T533" s="2" t="s">
        <v>2947</v>
      </c>
      <c r="U533" s="2" t="s">
        <v>2835</v>
      </c>
      <c r="Y533" s="2" t="s">
        <v>5842</v>
      </c>
      <c r="AB533" s="2" t="s">
        <v>5838</v>
      </c>
      <c r="AC533" s="52">
        <v>42310.361805555556</v>
      </c>
      <c r="AD533" s="2" t="s">
        <v>5837</v>
      </c>
      <c r="AE533" s="2" t="s">
        <v>5846</v>
      </c>
      <c r="AF533" s="54" t="s">
        <v>5847</v>
      </c>
    </row>
    <row r="534">
      <c r="A534" s="2">
        <v>533.0</v>
      </c>
      <c r="C534" s="2" t="s">
        <v>356</v>
      </c>
      <c r="D534" s="2">
        <v>3.0</v>
      </c>
      <c r="E534" s="2">
        <v>2.0</v>
      </c>
      <c r="F534" s="2">
        <v>1.0</v>
      </c>
      <c r="G534" s="52">
        <v>42310.438888888886</v>
      </c>
      <c r="H534" s="2" t="s">
        <v>5855</v>
      </c>
      <c r="I534" s="2" t="s">
        <v>2944</v>
      </c>
      <c r="J534" s="2" t="s">
        <v>5856</v>
      </c>
      <c r="K534" s="2" t="e">
        <v>#N/A</v>
      </c>
      <c r="L534" s="2" t="e">
        <v>#N/A</v>
      </c>
      <c r="M534" s="2" t="e">
        <v>#N/A</v>
      </c>
      <c r="N534" s="2" t="e">
        <v>#N/A</v>
      </c>
      <c r="O534" s="2" t="e">
        <v>#N/A</v>
      </c>
      <c r="P534" s="2" t="s">
        <v>5858</v>
      </c>
      <c r="Q534" s="2" t="s">
        <v>285</v>
      </c>
      <c r="R534" s="2" t="s">
        <v>285</v>
      </c>
      <c r="S534" s="2">
        <v>29602.0</v>
      </c>
      <c r="T534" s="2" t="s">
        <v>2947</v>
      </c>
      <c r="U534" s="2" t="s">
        <v>2835</v>
      </c>
      <c r="Y534" s="2" t="s">
        <v>5859</v>
      </c>
      <c r="AB534" s="2" t="s">
        <v>5858</v>
      </c>
      <c r="AC534" s="52">
        <v>42310.438888888886</v>
      </c>
      <c r="AD534" s="2" t="s">
        <v>5856</v>
      </c>
      <c r="AE534" s="2" t="s">
        <v>5860</v>
      </c>
      <c r="AF534" s="54" t="s">
        <v>5861</v>
      </c>
    </row>
    <row r="535">
      <c r="A535" s="2">
        <v>534.0</v>
      </c>
      <c r="C535" s="2" t="s">
        <v>356</v>
      </c>
      <c r="D535" s="2">
        <v>21.0</v>
      </c>
      <c r="E535" s="2">
        <v>1.0</v>
      </c>
      <c r="F535" s="2">
        <v>20.0</v>
      </c>
      <c r="G535" s="52">
        <v>42310.459027777775</v>
      </c>
      <c r="H535" s="2" t="s">
        <v>1433</v>
      </c>
      <c r="I535" s="2" t="s">
        <v>2944</v>
      </c>
      <c r="J535" s="2" t="s">
        <v>1436</v>
      </c>
      <c r="K535" s="2" t="e">
        <v>#N/A</v>
      </c>
      <c r="L535" s="2" t="e">
        <v>#N/A</v>
      </c>
      <c r="M535" s="2" t="e">
        <v>#N/A</v>
      </c>
      <c r="N535" s="2" t="e">
        <v>#N/A</v>
      </c>
      <c r="O535" s="2" t="e">
        <v>#N/A</v>
      </c>
      <c r="P535" s="2" t="s">
        <v>1438</v>
      </c>
      <c r="Q535" s="2" t="s">
        <v>285</v>
      </c>
      <c r="R535" s="2" t="s">
        <v>356</v>
      </c>
      <c r="S535" s="2">
        <v>29602.0</v>
      </c>
      <c r="T535" s="2" t="s">
        <v>2947</v>
      </c>
      <c r="U535" s="2" t="s">
        <v>2835</v>
      </c>
      <c r="Y535" s="2" t="s">
        <v>5868</v>
      </c>
      <c r="AB535" s="2" t="s">
        <v>1438</v>
      </c>
      <c r="AC535" s="52">
        <v>42310.459027777775</v>
      </c>
      <c r="AD535" s="2" t="s">
        <v>1436</v>
      </c>
      <c r="AE535" s="2" t="s">
        <v>3720</v>
      </c>
      <c r="AF535" s="54" t="s">
        <v>5870</v>
      </c>
    </row>
    <row r="536">
      <c r="A536" s="2">
        <v>535.0</v>
      </c>
      <c r="C536" s="2" t="s">
        <v>356</v>
      </c>
      <c r="D536" s="2">
        <v>6.0</v>
      </c>
      <c r="E536" s="2">
        <v>4.0</v>
      </c>
      <c r="F536" s="2">
        <v>2.0</v>
      </c>
      <c r="G536" s="52">
        <v>42310.61875</v>
      </c>
      <c r="H536" s="2" t="s">
        <v>5871</v>
      </c>
      <c r="I536" s="2" t="s">
        <v>2944</v>
      </c>
      <c r="J536" s="2" t="s">
        <v>5856</v>
      </c>
      <c r="K536" s="2" t="e">
        <v>#N/A</v>
      </c>
      <c r="L536" s="2" t="e">
        <v>#N/A</v>
      </c>
      <c r="M536" s="2" t="e">
        <v>#N/A</v>
      </c>
      <c r="N536" s="2" t="e">
        <v>#N/A</v>
      </c>
      <c r="O536" s="2" t="e">
        <v>#N/A</v>
      </c>
      <c r="P536" s="2" t="s">
        <v>5858</v>
      </c>
      <c r="Q536" s="2" t="s">
        <v>285</v>
      </c>
      <c r="R536" s="2" t="s">
        <v>285</v>
      </c>
      <c r="S536" s="2">
        <v>29602.0</v>
      </c>
      <c r="T536" s="2" t="s">
        <v>2947</v>
      </c>
      <c r="U536" s="2" t="s">
        <v>2835</v>
      </c>
      <c r="Y536" s="2" t="s">
        <v>5873</v>
      </c>
      <c r="AB536" s="2" t="s">
        <v>5858</v>
      </c>
      <c r="AC536" s="52">
        <v>42310.61875</v>
      </c>
      <c r="AD536" s="2" t="s">
        <v>5856</v>
      </c>
      <c r="AE536" s="2" t="s">
        <v>5860</v>
      </c>
      <c r="AF536" s="54" t="s">
        <v>5874</v>
      </c>
    </row>
    <row r="537">
      <c r="A537" s="2">
        <v>536.0</v>
      </c>
      <c r="C537" s="2" t="s">
        <v>356</v>
      </c>
      <c r="D537" s="2">
        <v>17.0</v>
      </c>
      <c r="E537" s="2">
        <v>2.0</v>
      </c>
      <c r="F537" s="2">
        <v>15.0</v>
      </c>
      <c r="G537" s="52">
        <v>42311.30902777778</v>
      </c>
      <c r="H537" s="2" t="s">
        <v>5876</v>
      </c>
      <c r="I537" s="2" t="s">
        <v>2944</v>
      </c>
      <c r="J537" s="2" t="s">
        <v>5877</v>
      </c>
      <c r="K537" s="2" t="e">
        <v>#N/A</v>
      </c>
      <c r="L537" s="2" t="e">
        <v>#N/A</v>
      </c>
      <c r="M537" s="2" t="e">
        <v>#N/A</v>
      </c>
      <c r="N537" s="2" t="e">
        <v>#N/A</v>
      </c>
      <c r="O537" s="2" t="e">
        <v>#N/A</v>
      </c>
      <c r="P537" s="2" t="s">
        <v>5878</v>
      </c>
      <c r="Q537" s="2" t="s">
        <v>285</v>
      </c>
      <c r="R537" s="2" t="s">
        <v>356</v>
      </c>
      <c r="S537" s="2">
        <v>29602.0</v>
      </c>
      <c r="T537" s="2" t="s">
        <v>2947</v>
      </c>
      <c r="U537" s="2" t="s">
        <v>2835</v>
      </c>
      <c r="Y537" s="2" t="s">
        <v>5879</v>
      </c>
      <c r="AB537" s="2" t="s">
        <v>5878</v>
      </c>
      <c r="AC537" s="52">
        <v>42311.30902777778</v>
      </c>
      <c r="AD537" s="2" t="s">
        <v>5877</v>
      </c>
      <c r="AE537" s="2" t="s">
        <v>5883</v>
      </c>
      <c r="AF537" s="54" t="s">
        <v>5885</v>
      </c>
    </row>
    <row r="538">
      <c r="A538" s="2">
        <v>537.0</v>
      </c>
      <c r="C538" s="2" t="s">
        <v>356</v>
      </c>
      <c r="D538" s="2">
        <v>18.0</v>
      </c>
      <c r="E538" s="2">
        <v>1.0</v>
      </c>
      <c r="F538" s="2">
        <v>17.0</v>
      </c>
      <c r="G538" s="52">
        <v>42311.43680555555</v>
      </c>
      <c r="H538" s="2" t="s">
        <v>5890</v>
      </c>
      <c r="I538" s="2" t="s">
        <v>2944</v>
      </c>
      <c r="J538" s="2" t="s">
        <v>5891</v>
      </c>
      <c r="K538" s="2" t="e">
        <v>#N/A</v>
      </c>
      <c r="L538" s="2" t="e">
        <v>#N/A</v>
      </c>
      <c r="M538" s="2" t="e">
        <v>#N/A</v>
      </c>
      <c r="N538" s="2" t="e">
        <v>#N/A</v>
      </c>
      <c r="O538" s="2" t="e">
        <v>#N/A</v>
      </c>
      <c r="P538" s="2" t="s">
        <v>5892</v>
      </c>
      <c r="Q538" s="2" t="s">
        <v>285</v>
      </c>
      <c r="R538" s="2" t="s">
        <v>356</v>
      </c>
      <c r="S538" s="2">
        <v>29602.0</v>
      </c>
      <c r="T538" s="2" t="s">
        <v>2947</v>
      </c>
      <c r="U538" s="2" t="s">
        <v>2835</v>
      </c>
      <c r="Y538" s="2" t="s">
        <v>5893</v>
      </c>
      <c r="AB538" s="2" t="s">
        <v>5892</v>
      </c>
      <c r="AC538" s="52">
        <v>42311.43680555555</v>
      </c>
      <c r="AD538" s="2" t="s">
        <v>5891</v>
      </c>
      <c r="AE538" s="2" t="s">
        <v>5894</v>
      </c>
      <c r="AF538" s="54" t="s">
        <v>5895</v>
      </c>
    </row>
    <row r="539">
      <c r="A539" s="2">
        <v>538.0</v>
      </c>
      <c r="C539" s="2" t="s">
        <v>356</v>
      </c>
      <c r="D539" s="2">
        <v>0.0</v>
      </c>
      <c r="E539" s="2">
        <v>0.0</v>
      </c>
      <c r="F539" s="2">
        <v>0.0</v>
      </c>
      <c r="G539" s="52">
        <v>42311.65416666667</v>
      </c>
      <c r="H539" s="2" t="s">
        <v>5896</v>
      </c>
      <c r="I539" s="2" t="s">
        <v>2944</v>
      </c>
      <c r="J539" s="2" t="s">
        <v>5897</v>
      </c>
      <c r="K539" s="2" t="e">
        <v>#N/A</v>
      </c>
      <c r="L539" s="2" t="e">
        <v>#N/A</v>
      </c>
      <c r="M539" s="2" t="e">
        <v>#N/A</v>
      </c>
      <c r="N539" s="2" t="e">
        <v>#N/A</v>
      </c>
      <c r="O539" s="2" t="e">
        <v>#N/A</v>
      </c>
      <c r="P539" s="2" t="s">
        <v>5898</v>
      </c>
      <c r="Q539" s="2" t="s">
        <v>285</v>
      </c>
      <c r="R539" s="2" t="s">
        <v>356</v>
      </c>
      <c r="S539" s="2">
        <v>29602.0</v>
      </c>
      <c r="T539" s="2" t="s">
        <v>2947</v>
      </c>
      <c r="U539" s="2" t="s">
        <v>2835</v>
      </c>
      <c r="Y539" s="2" t="s">
        <v>5899</v>
      </c>
      <c r="AB539" s="2" t="s">
        <v>5898</v>
      </c>
      <c r="AC539" s="52">
        <v>42311.65416666667</v>
      </c>
      <c r="AD539" s="2" t="s">
        <v>5897</v>
      </c>
      <c r="AE539" s="2" t="s">
        <v>5901</v>
      </c>
      <c r="AF539" s="54" t="s">
        <v>5902</v>
      </c>
    </row>
    <row r="540">
      <c r="A540" s="2">
        <v>539.0</v>
      </c>
      <c r="C540" s="2" t="s">
        <v>356</v>
      </c>
      <c r="D540" s="2">
        <v>2.0</v>
      </c>
      <c r="E540" s="2">
        <v>0.0</v>
      </c>
      <c r="F540" s="2">
        <v>2.0</v>
      </c>
      <c r="G540" s="52">
        <v>42312.027083333334</v>
      </c>
      <c r="H540" s="2" t="s">
        <v>5903</v>
      </c>
      <c r="I540" s="2" t="s">
        <v>2944</v>
      </c>
      <c r="J540" s="2" t="s">
        <v>5904</v>
      </c>
      <c r="K540" s="2" t="e">
        <v>#N/A</v>
      </c>
      <c r="L540" s="2" t="e">
        <v>#N/A</v>
      </c>
      <c r="M540" s="2" t="e">
        <v>#N/A</v>
      </c>
      <c r="N540" s="2" t="e">
        <v>#N/A</v>
      </c>
      <c r="O540" s="2" t="e">
        <v>#N/A</v>
      </c>
      <c r="P540" s="2" t="s">
        <v>5905</v>
      </c>
      <c r="Q540" s="2" t="s">
        <v>285</v>
      </c>
      <c r="R540" s="2" t="s">
        <v>356</v>
      </c>
      <c r="S540" s="2">
        <v>29602.0</v>
      </c>
      <c r="T540" s="2" t="s">
        <v>2947</v>
      </c>
      <c r="U540" s="2" t="s">
        <v>2835</v>
      </c>
      <c r="Y540" s="2" t="s">
        <v>5907</v>
      </c>
      <c r="AB540" s="2" t="s">
        <v>5905</v>
      </c>
      <c r="AC540" s="52">
        <v>42312.027083333334</v>
      </c>
      <c r="AD540" s="2" t="s">
        <v>5904</v>
      </c>
      <c r="AE540" s="2" t="s">
        <v>5908</v>
      </c>
      <c r="AF540" s="54" t="s">
        <v>5909</v>
      </c>
    </row>
    <row r="541">
      <c r="A541" s="2">
        <v>540.0</v>
      </c>
      <c r="C541" s="2" t="s">
        <v>356</v>
      </c>
      <c r="D541" s="2">
        <v>0.0</v>
      </c>
      <c r="E541" s="2">
        <v>0.0</v>
      </c>
      <c r="F541" s="2">
        <v>0.0</v>
      </c>
      <c r="G541" s="52">
        <v>42312.231944444444</v>
      </c>
      <c r="H541" s="2" t="s">
        <v>5911</v>
      </c>
      <c r="I541" s="2" t="s">
        <v>2944</v>
      </c>
      <c r="J541" s="2" t="s">
        <v>5912</v>
      </c>
      <c r="K541" s="2" t="e">
        <v>#N/A</v>
      </c>
      <c r="L541" s="2" t="e">
        <v>#N/A</v>
      </c>
      <c r="M541" s="2" t="e">
        <v>#N/A</v>
      </c>
      <c r="N541" s="2" t="e">
        <v>#N/A</v>
      </c>
      <c r="O541" s="2" t="e">
        <v>#N/A</v>
      </c>
      <c r="P541" s="2" t="s">
        <v>5914</v>
      </c>
      <c r="Q541" s="2" t="s">
        <v>285</v>
      </c>
      <c r="R541" s="2" t="s">
        <v>356</v>
      </c>
      <c r="S541" s="2">
        <v>29602.0</v>
      </c>
      <c r="T541" s="2" t="s">
        <v>2947</v>
      </c>
      <c r="U541" s="2" t="s">
        <v>2835</v>
      </c>
      <c r="Y541" s="2" t="s">
        <v>5915</v>
      </c>
      <c r="AB541" s="2" t="s">
        <v>5914</v>
      </c>
      <c r="AC541" s="52">
        <v>42312.231944444444</v>
      </c>
      <c r="AD541" s="2" t="s">
        <v>5912</v>
      </c>
      <c r="AE541" s="2" t="s">
        <v>5916</v>
      </c>
      <c r="AF541" s="54" t="s">
        <v>5917</v>
      </c>
    </row>
    <row r="542">
      <c r="A542" s="2">
        <v>541.0</v>
      </c>
      <c r="C542" s="2" t="s">
        <v>356</v>
      </c>
      <c r="D542" s="2">
        <v>4.0</v>
      </c>
      <c r="E542" s="2">
        <v>3.0</v>
      </c>
      <c r="F542" s="2">
        <v>1.0</v>
      </c>
      <c r="G542" s="52">
        <v>42313.444444444445</v>
      </c>
      <c r="H542" s="2" t="s">
        <v>5918</v>
      </c>
      <c r="I542" s="2" t="s">
        <v>2944</v>
      </c>
      <c r="J542" s="2" t="s">
        <v>5856</v>
      </c>
      <c r="K542" s="2" t="e">
        <v>#N/A</v>
      </c>
      <c r="L542" s="2" t="e">
        <v>#N/A</v>
      </c>
      <c r="M542" s="2" t="e">
        <v>#N/A</v>
      </c>
      <c r="N542" s="2" t="e">
        <v>#N/A</v>
      </c>
      <c r="O542" s="2" t="e">
        <v>#N/A</v>
      </c>
      <c r="P542" s="2" t="s">
        <v>5858</v>
      </c>
      <c r="Q542" s="2" t="s">
        <v>285</v>
      </c>
      <c r="R542" s="2" t="s">
        <v>356</v>
      </c>
      <c r="S542" s="2">
        <v>29602.0</v>
      </c>
      <c r="T542" s="2" t="s">
        <v>2947</v>
      </c>
      <c r="U542" s="2" t="s">
        <v>2835</v>
      </c>
      <c r="Y542" s="2" t="s">
        <v>5920</v>
      </c>
      <c r="AB542" s="2" t="s">
        <v>5858</v>
      </c>
      <c r="AC542" s="52">
        <v>42313.444444444445</v>
      </c>
      <c r="AD542" s="2" t="s">
        <v>5856</v>
      </c>
      <c r="AE542" s="2" t="s">
        <v>5860</v>
      </c>
      <c r="AF542" s="54" t="s">
        <v>5921</v>
      </c>
    </row>
    <row r="543">
      <c r="A543" s="2">
        <v>542.0</v>
      </c>
      <c r="C543" s="2" t="s">
        <v>356</v>
      </c>
      <c r="D543" s="2">
        <v>3.0</v>
      </c>
      <c r="E543" s="2">
        <v>1.0</v>
      </c>
      <c r="F543" s="2">
        <v>2.0</v>
      </c>
      <c r="G543" s="52">
        <v>42313.95277777778</v>
      </c>
      <c r="H543" s="2" t="s">
        <v>5922</v>
      </c>
      <c r="I543" s="2" t="s">
        <v>2944</v>
      </c>
      <c r="J543" s="2" t="s">
        <v>5924</v>
      </c>
      <c r="K543" s="2" t="e">
        <v>#N/A</v>
      </c>
      <c r="L543" s="2" t="e">
        <v>#N/A</v>
      </c>
      <c r="M543" s="2" t="e">
        <v>#N/A</v>
      </c>
      <c r="N543" s="2" t="e">
        <v>#N/A</v>
      </c>
      <c r="O543" s="2" t="e">
        <v>#N/A</v>
      </c>
      <c r="P543" s="2" t="s">
        <v>5925</v>
      </c>
      <c r="Q543" s="2" t="s">
        <v>285</v>
      </c>
      <c r="R543" s="2" t="s">
        <v>356</v>
      </c>
      <c r="S543" s="2">
        <v>29602.0</v>
      </c>
      <c r="T543" s="2" t="s">
        <v>2947</v>
      </c>
      <c r="U543" s="2" t="s">
        <v>2835</v>
      </c>
      <c r="Y543" s="2" t="s">
        <v>5926</v>
      </c>
      <c r="AB543" s="2" t="s">
        <v>5925</v>
      </c>
      <c r="AC543" s="52">
        <v>42313.95277777778</v>
      </c>
      <c r="AD543" s="2" t="s">
        <v>5924</v>
      </c>
      <c r="AE543" s="2" t="s">
        <v>5927</v>
      </c>
      <c r="AF543" s="54" t="s">
        <v>5929</v>
      </c>
    </row>
    <row r="544">
      <c r="A544" s="2">
        <v>543.0</v>
      </c>
      <c r="C544" s="2" t="s">
        <v>356</v>
      </c>
      <c r="D544" s="2">
        <v>25.0</v>
      </c>
      <c r="E544" s="2">
        <v>7.0</v>
      </c>
      <c r="F544" s="2">
        <v>18.0</v>
      </c>
      <c r="G544" s="52">
        <v>42314.87777777778</v>
      </c>
      <c r="H544" s="2" t="s">
        <v>5930</v>
      </c>
      <c r="I544" s="2" t="s">
        <v>2944</v>
      </c>
      <c r="J544" s="2" t="s">
        <v>5931</v>
      </c>
      <c r="K544" s="2" t="e">
        <v>#N/A</v>
      </c>
      <c r="L544" s="2" t="e">
        <v>#N/A</v>
      </c>
      <c r="M544" s="2" t="e">
        <v>#N/A</v>
      </c>
      <c r="N544" s="2" t="e">
        <v>#N/A</v>
      </c>
      <c r="O544" s="2" t="e">
        <v>#N/A</v>
      </c>
      <c r="P544" s="2" t="s">
        <v>5932</v>
      </c>
      <c r="Q544" s="2" t="s">
        <v>285</v>
      </c>
      <c r="R544" s="2" t="s">
        <v>356</v>
      </c>
      <c r="S544" s="2">
        <v>29602.0</v>
      </c>
      <c r="T544" s="2" t="s">
        <v>2947</v>
      </c>
      <c r="U544" s="2" t="s">
        <v>2835</v>
      </c>
      <c r="Y544" s="2" t="s">
        <v>5933</v>
      </c>
      <c r="AB544" s="2" t="s">
        <v>5932</v>
      </c>
      <c r="AC544" s="52">
        <v>42314.87777777778</v>
      </c>
      <c r="AD544" s="2" t="s">
        <v>5931</v>
      </c>
      <c r="AE544" s="2" t="s">
        <v>5935</v>
      </c>
      <c r="AF544" s="54" t="s">
        <v>5936</v>
      </c>
    </row>
    <row r="545">
      <c r="A545" s="2">
        <v>544.0</v>
      </c>
      <c r="C545" s="2" t="s">
        <v>356</v>
      </c>
      <c r="D545" s="2">
        <v>5.0</v>
      </c>
      <c r="E545" s="2">
        <v>2.0</v>
      </c>
      <c r="F545" s="2">
        <v>3.0</v>
      </c>
      <c r="G545" s="52">
        <v>42315.76597222222</v>
      </c>
      <c r="H545" s="2" t="s">
        <v>5937</v>
      </c>
      <c r="I545" s="2" t="s">
        <v>2944</v>
      </c>
      <c r="J545" s="2" t="s">
        <v>5856</v>
      </c>
      <c r="K545" s="2" t="e">
        <v>#N/A</v>
      </c>
      <c r="L545" s="2" t="e">
        <v>#N/A</v>
      </c>
      <c r="M545" s="2" t="e">
        <v>#N/A</v>
      </c>
      <c r="N545" s="2" t="e">
        <v>#N/A</v>
      </c>
      <c r="O545" s="2" t="e">
        <v>#N/A</v>
      </c>
      <c r="P545" s="2" t="s">
        <v>5858</v>
      </c>
      <c r="Q545" s="2" t="s">
        <v>285</v>
      </c>
      <c r="R545" s="2" t="s">
        <v>285</v>
      </c>
      <c r="S545" s="2">
        <v>29602.0</v>
      </c>
      <c r="T545" s="2" t="s">
        <v>2947</v>
      </c>
      <c r="U545" s="2" t="s">
        <v>2835</v>
      </c>
      <c r="Y545" s="2" t="s">
        <v>5938</v>
      </c>
      <c r="AB545" s="2" t="s">
        <v>5858</v>
      </c>
      <c r="AC545" s="52">
        <v>42315.76597222222</v>
      </c>
      <c r="AD545" s="2" t="s">
        <v>5856</v>
      </c>
      <c r="AE545" s="2" t="s">
        <v>5860</v>
      </c>
      <c r="AF545" s="54" t="s">
        <v>5940</v>
      </c>
    </row>
    <row r="546">
      <c r="A546" s="2">
        <v>545.0</v>
      </c>
      <c r="C546" s="2" t="s">
        <v>356</v>
      </c>
      <c r="D546" s="2">
        <v>1.0</v>
      </c>
      <c r="E546" s="2">
        <v>0.0</v>
      </c>
      <c r="F546" s="2">
        <v>1.0</v>
      </c>
      <c r="G546" s="52">
        <v>42318.36111111111</v>
      </c>
      <c r="H546" s="2" t="s">
        <v>5941</v>
      </c>
      <c r="I546" s="2" t="s">
        <v>2944</v>
      </c>
      <c r="J546" s="2" t="s">
        <v>5942</v>
      </c>
      <c r="K546" s="2" t="e">
        <v>#N/A</v>
      </c>
      <c r="L546" s="2" t="e">
        <v>#N/A</v>
      </c>
      <c r="M546" s="2" t="e">
        <v>#N/A</v>
      </c>
      <c r="N546" s="2" t="e">
        <v>#N/A</v>
      </c>
      <c r="O546" s="2" t="e">
        <v>#N/A</v>
      </c>
      <c r="P546" s="2" t="s">
        <v>5944</v>
      </c>
      <c r="Q546" s="2" t="s">
        <v>285</v>
      </c>
      <c r="R546" s="2" t="s">
        <v>356</v>
      </c>
      <c r="S546" s="2">
        <v>29602.0</v>
      </c>
      <c r="T546" s="2" t="s">
        <v>2947</v>
      </c>
      <c r="U546" s="2" t="s">
        <v>2835</v>
      </c>
      <c r="Y546" s="2" t="s">
        <v>5945</v>
      </c>
      <c r="AB546" s="2" t="s">
        <v>5944</v>
      </c>
      <c r="AC546" s="52">
        <v>42318.36111111111</v>
      </c>
      <c r="AD546" s="2" t="s">
        <v>5942</v>
      </c>
      <c r="AE546" s="2" t="s">
        <v>5946</v>
      </c>
      <c r="AF546" s="54" t="s">
        <v>5947</v>
      </c>
    </row>
    <row r="547">
      <c r="A547" s="2">
        <v>546.0</v>
      </c>
      <c r="C547" s="2" t="s">
        <v>356</v>
      </c>
      <c r="D547" s="2">
        <v>4.0</v>
      </c>
      <c r="E547" s="2">
        <v>2.0</v>
      </c>
      <c r="F547" s="2">
        <v>2.0</v>
      </c>
      <c r="G547" s="52">
        <v>42318.4125</v>
      </c>
      <c r="H547" s="2" t="s">
        <v>5948</v>
      </c>
      <c r="I547" s="2" t="s">
        <v>2944</v>
      </c>
      <c r="J547" s="2" t="s">
        <v>5856</v>
      </c>
      <c r="K547" s="2" t="e">
        <v>#N/A</v>
      </c>
      <c r="L547" s="2" t="e">
        <v>#N/A</v>
      </c>
      <c r="M547" s="2" t="e">
        <v>#N/A</v>
      </c>
      <c r="N547" s="2" t="e">
        <v>#N/A</v>
      </c>
      <c r="O547" s="2" t="e">
        <v>#N/A</v>
      </c>
      <c r="P547" s="2" t="s">
        <v>5858</v>
      </c>
      <c r="Q547" s="2" t="s">
        <v>285</v>
      </c>
      <c r="R547" s="2" t="s">
        <v>285</v>
      </c>
      <c r="S547" s="2">
        <v>29602.0</v>
      </c>
      <c r="T547" s="2" t="s">
        <v>2947</v>
      </c>
      <c r="U547" s="2" t="s">
        <v>2835</v>
      </c>
      <c r="Y547" s="2" t="s">
        <v>5950</v>
      </c>
      <c r="AB547" s="2" t="s">
        <v>5858</v>
      </c>
      <c r="AC547" s="52">
        <v>42318.4125</v>
      </c>
      <c r="AD547" s="2" t="s">
        <v>5856</v>
      </c>
      <c r="AE547" s="2" t="s">
        <v>5860</v>
      </c>
      <c r="AF547" s="54" t="s">
        <v>5952</v>
      </c>
    </row>
    <row r="548">
      <c r="A548" s="2">
        <v>547.0</v>
      </c>
      <c r="C548" s="2" t="s">
        <v>356</v>
      </c>
      <c r="D548" s="2">
        <v>32.0</v>
      </c>
      <c r="E548" s="2">
        <v>8.0</v>
      </c>
      <c r="F548" s="2">
        <v>24.0</v>
      </c>
      <c r="G548" s="52">
        <v>42318.425</v>
      </c>
      <c r="H548" s="2" t="s">
        <v>5953</v>
      </c>
      <c r="I548" s="2" t="s">
        <v>2944</v>
      </c>
      <c r="J548" s="2" t="s">
        <v>5954</v>
      </c>
      <c r="K548" s="2" t="e">
        <v>#N/A</v>
      </c>
      <c r="L548" s="2" t="e">
        <v>#N/A</v>
      </c>
      <c r="M548" s="2" t="e">
        <v>#N/A</v>
      </c>
      <c r="N548" s="2" t="e">
        <v>#N/A</v>
      </c>
      <c r="O548" s="2" t="e">
        <v>#N/A</v>
      </c>
      <c r="P548" s="2" t="s">
        <v>5956</v>
      </c>
      <c r="Q548" s="2" t="s">
        <v>285</v>
      </c>
      <c r="R548" s="2" t="s">
        <v>356</v>
      </c>
      <c r="S548" s="2">
        <v>29602.0</v>
      </c>
      <c r="T548" s="2" t="s">
        <v>2947</v>
      </c>
      <c r="U548" s="2" t="s">
        <v>2835</v>
      </c>
      <c r="Y548" s="2" t="s">
        <v>5957</v>
      </c>
      <c r="AB548" s="2" t="s">
        <v>5956</v>
      </c>
      <c r="AC548" s="52">
        <v>42318.425</v>
      </c>
      <c r="AD548" s="2" t="s">
        <v>5954</v>
      </c>
      <c r="AE548" s="2" t="s">
        <v>5959</v>
      </c>
      <c r="AF548" s="54" t="s">
        <v>5960</v>
      </c>
    </row>
    <row r="549">
      <c r="A549" s="2">
        <v>548.0</v>
      </c>
      <c r="C549" s="2" t="s">
        <v>356</v>
      </c>
      <c r="D549" s="2">
        <v>786.0</v>
      </c>
      <c r="E549" s="2">
        <v>181.0</v>
      </c>
      <c r="F549" s="2">
        <v>605.0</v>
      </c>
      <c r="G549" s="52">
        <v>42318.520833333336</v>
      </c>
      <c r="H549" s="2" t="s">
        <v>5967</v>
      </c>
      <c r="I549" s="2" t="s">
        <v>2944</v>
      </c>
      <c r="J549" s="2" t="s">
        <v>5969</v>
      </c>
      <c r="K549" s="2" t="e">
        <v>#N/A</v>
      </c>
      <c r="L549" s="2" t="e">
        <v>#N/A</v>
      </c>
      <c r="M549" s="2" t="e">
        <v>#N/A</v>
      </c>
      <c r="N549" s="2" t="e">
        <v>#N/A</v>
      </c>
      <c r="O549" s="2" t="e">
        <v>#N/A</v>
      </c>
      <c r="P549" s="2" t="s">
        <v>5972</v>
      </c>
      <c r="Q549" s="2" t="s">
        <v>285</v>
      </c>
      <c r="R549" s="2" t="s">
        <v>356</v>
      </c>
      <c r="S549" s="2">
        <v>29602.0</v>
      </c>
      <c r="T549" s="2" t="s">
        <v>2947</v>
      </c>
      <c r="U549" s="2" t="s">
        <v>2835</v>
      </c>
      <c r="Y549" s="2" t="s">
        <v>5977</v>
      </c>
      <c r="AB549" s="2" t="s">
        <v>5972</v>
      </c>
      <c r="AC549" s="52">
        <v>42318.520833333336</v>
      </c>
      <c r="AD549" s="2" t="s">
        <v>5969</v>
      </c>
      <c r="AE549" s="2" t="s">
        <v>5978</v>
      </c>
      <c r="AF549" s="54" t="s">
        <v>5980</v>
      </c>
    </row>
    <row r="550">
      <c r="A550" s="2">
        <v>549.0</v>
      </c>
      <c r="C550" s="2" t="s">
        <v>356</v>
      </c>
      <c r="D550" s="2">
        <v>3.0</v>
      </c>
      <c r="E550" s="2">
        <v>0.0</v>
      </c>
      <c r="F550" s="2">
        <v>3.0</v>
      </c>
      <c r="G550" s="52">
        <v>42318.61111111111</v>
      </c>
      <c r="H550" s="2" t="s">
        <v>5987</v>
      </c>
      <c r="I550" s="2" t="s">
        <v>2944</v>
      </c>
      <c r="J550" s="2" t="s">
        <v>5989</v>
      </c>
      <c r="K550" s="2" t="e">
        <v>#N/A</v>
      </c>
      <c r="L550" s="2" t="e">
        <v>#N/A</v>
      </c>
      <c r="M550" s="2" t="e">
        <v>#N/A</v>
      </c>
      <c r="N550" s="2" t="e">
        <v>#N/A</v>
      </c>
      <c r="O550" s="2" t="e">
        <v>#N/A</v>
      </c>
      <c r="P550" s="2" t="s">
        <v>5993</v>
      </c>
      <c r="Q550" s="2" t="s">
        <v>285</v>
      </c>
      <c r="R550" s="2" t="s">
        <v>285</v>
      </c>
      <c r="S550" s="2">
        <v>29602.0</v>
      </c>
      <c r="T550" s="2" t="s">
        <v>2947</v>
      </c>
      <c r="U550" s="2" t="s">
        <v>2835</v>
      </c>
      <c r="Y550" s="2" t="s">
        <v>5995</v>
      </c>
      <c r="AB550" s="2" t="s">
        <v>5993</v>
      </c>
      <c r="AC550" s="52">
        <v>42318.61111111111</v>
      </c>
      <c r="AD550" s="2" t="s">
        <v>5989</v>
      </c>
      <c r="AE550" s="2" t="s">
        <v>5997</v>
      </c>
      <c r="AF550" s="54" t="s">
        <v>6001</v>
      </c>
    </row>
    <row r="551">
      <c r="A551" s="2">
        <v>550.0</v>
      </c>
      <c r="C551" s="2" t="s">
        <v>356</v>
      </c>
      <c r="D551" s="2">
        <v>6.0</v>
      </c>
      <c r="E551" s="2">
        <v>1.0</v>
      </c>
      <c r="F551" s="2">
        <v>5.0</v>
      </c>
      <c r="G551" s="52">
        <v>42320.729166666664</v>
      </c>
      <c r="H551" s="2" t="s">
        <v>6008</v>
      </c>
      <c r="I551" s="2" t="s">
        <v>2944</v>
      </c>
      <c r="J551" s="2" t="s">
        <v>6012</v>
      </c>
      <c r="K551" s="2" t="e">
        <v>#N/A</v>
      </c>
      <c r="L551" s="2" t="e">
        <v>#N/A</v>
      </c>
      <c r="M551" s="2" t="e">
        <v>#N/A</v>
      </c>
      <c r="N551" s="2" t="e">
        <v>#N/A</v>
      </c>
      <c r="O551" s="2" t="e">
        <v>#N/A</v>
      </c>
      <c r="P551" s="2" t="s">
        <v>6015</v>
      </c>
      <c r="Q551" s="2" t="s">
        <v>285</v>
      </c>
      <c r="R551" s="2" t="s">
        <v>356</v>
      </c>
      <c r="S551" s="2">
        <v>29602.0</v>
      </c>
      <c r="T551" s="2" t="s">
        <v>2947</v>
      </c>
      <c r="U551" s="2" t="s">
        <v>2835</v>
      </c>
      <c r="Y551" s="2" t="s">
        <v>6016</v>
      </c>
      <c r="AB551" s="2" t="s">
        <v>6015</v>
      </c>
      <c r="AC551" s="52">
        <v>42320.729166666664</v>
      </c>
      <c r="AD551" s="2" t="s">
        <v>6012</v>
      </c>
      <c r="AE551" s="2" t="s">
        <v>6017</v>
      </c>
      <c r="AF551" s="54" t="s">
        <v>6019</v>
      </c>
    </row>
    <row r="552">
      <c r="A552" s="2">
        <v>551.0</v>
      </c>
      <c r="C552" s="2" t="s">
        <v>356</v>
      </c>
      <c r="D552" s="2">
        <v>68.0</v>
      </c>
      <c r="E552" s="2">
        <v>14.0</v>
      </c>
      <c r="F552" s="2">
        <v>54.0</v>
      </c>
      <c r="G552" s="52">
        <v>42321.13958333333</v>
      </c>
      <c r="H552" s="2" t="s">
        <v>6020</v>
      </c>
      <c r="I552" s="2" t="s">
        <v>2944</v>
      </c>
      <c r="J552" s="2" t="s">
        <v>6021</v>
      </c>
      <c r="K552" s="2" t="e">
        <v>#N/A</v>
      </c>
      <c r="L552" s="2" t="e">
        <v>#N/A</v>
      </c>
      <c r="M552" s="2" t="e">
        <v>#N/A</v>
      </c>
      <c r="N552" s="2" t="e">
        <v>#N/A</v>
      </c>
      <c r="O552" s="2" t="e">
        <v>#N/A</v>
      </c>
      <c r="P552" s="2" t="s">
        <v>6022</v>
      </c>
      <c r="Q552" s="2" t="s">
        <v>285</v>
      </c>
      <c r="R552" s="2" t="s">
        <v>285</v>
      </c>
      <c r="S552" s="2">
        <v>29602.0</v>
      </c>
      <c r="T552" s="2" t="s">
        <v>2947</v>
      </c>
      <c r="U552" s="2" t="s">
        <v>2835</v>
      </c>
      <c r="Y552" s="2" t="s">
        <v>6024</v>
      </c>
      <c r="AB552" s="2" t="s">
        <v>6022</v>
      </c>
      <c r="AC552" s="52">
        <v>42321.13958333333</v>
      </c>
      <c r="AD552" s="2" t="s">
        <v>6021</v>
      </c>
      <c r="AE552" s="2" t="s">
        <v>6025</v>
      </c>
      <c r="AF552" s="54" t="s">
        <v>6026</v>
      </c>
    </row>
    <row r="553">
      <c r="A553" s="2">
        <v>552.0</v>
      </c>
      <c r="C553" s="2" t="s">
        <v>356</v>
      </c>
      <c r="D553" s="2">
        <v>439.0</v>
      </c>
      <c r="E553" s="2">
        <v>158.0</v>
      </c>
      <c r="F553" s="2">
        <v>281.0</v>
      </c>
      <c r="G553" s="52">
        <v>42321.55347222222</v>
      </c>
      <c r="H553" s="2" t="s">
        <v>6028</v>
      </c>
      <c r="I553" s="2" t="s">
        <v>2944</v>
      </c>
      <c r="K553" s="2" t="e">
        <v>#N/A</v>
      </c>
      <c r="L553" s="2" t="e">
        <v>#N/A</v>
      </c>
      <c r="M553" s="2" t="e">
        <v>#N/A</v>
      </c>
      <c r="N553" s="2" t="e">
        <v>#N/A</v>
      </c>
      <c r="O553" s="2" t="e">
        <v>#N/A</v>
      </c>
      <c r="P553" s="2" t="s">
        <v>6029</v>
      </c>
      <c r="Q553" s="2" t="s">
        <v>285</v>
      </c>
      <c r="R553" s="2" t="s">
        <v>356</v>
      </c>
      <c r="S553" s="2">
        <v>29602.0</v>
      </c>
      <c r="T553" s="2" t="s">
        <v>2947</v>
      </c>
      <c r="U553" s="2" t="s">
        <v>2835</v>
      </c>
      <c r="Y553" s="2" t="s">
        <v>6030</v>
      </c>
      <c r="AB553" s="2" t="s">
        <v>6029</v>
      </c>
      <c r="AC553" s="52">
        <v>42321.55347222222</v>
      </c>
      <c r="AE553" s="2" t="s">
        <v>6031</v>
      </c>
    </row>
    <row r="554">
      <c r="A554" s="2">
        <v>553.0</v>
      </c>
      <c r="C554" s="2" t="s">
        <v>356</v>
      </c>
      <c r="D554" s="2">
        <v>0.0</v>
      </c>
      <c r="E554" s="2">
        <v>0.0</v>
      </c>
      <c r="F554" s="2">
        <v>0.0</v>
      </c>
      <c r="G554" s="52">
        <v>42321.84444444445</v>
      </c>
      <c r="H554" s="2" t="s">
        <v>6032</v>
      </c>
      <c r="I554" s="2" t="s">
        <v>2944</v>
      </c>
      <c r="J554" s="2" t="s">
        <v>6034</v>
      </c>
      <c r="K554" s="2" t="e">
        <v>#N/A</v>
      </c>
      <c r="L554" s="2" t="e">
        <v>#N/A</v>
      </c>
      <c r="M554" s="2" t="e">
        <v>#N/A</v>
      </c>
      <c r="N554" s="2" t="e">
        <v>#N/A</v>
      </c>
      <c r="O554" s="2" t="e">
        <v>#N/A</v>
      </c>
      <c r="P554" s="2" t="s">
        <v>6035</v>
      </c>
      <c r="Q554" s="2" t="s">
        <v>285</v>
      </c>
      <c r="R554" s="2" t="s">
        <v>356</v>
      </c>
      <c r="S554" s="2">
        <v>29602.0</v>
      </c>
      <c r="T554" s="2" t="s">
        <v>2947</v>
      </c>
      <c r="U554" s="2" t="s">
        <v>2835</v>
      </c>
      <c r="Y554" s="2" t="s">
        <v>6036</v>
      </c>
      <c r="AB554" s="2" t="s">
        <v>6035</v>
      </c>
      <c r="AC554" s="52">
        <v>42321.84444444445</v>
      </c>
      <c r="AD554" s="2" t="s">
        <v>6034</v>
      </c>
      <c r="AE554" s="2" t="s">
        <v>6037</v>
      </c>
      <c r="AF554" s="54" t="s">
        <v>6038</v>
      </c>
    </row>
    <row r="555">
      <c r="A555" s="2">
        <v>554.0</v>
      </c>
      <c r="C555" s="2" t="s">
        <v>356</v>
      </c>
      <c r="D555" s="2">
        <v>4.0</v>
      </c>
      <c r="E555" s="2">
        <v>0.0</v>
      </c>
      <c r="F555" s="2">
        <v>4.0</v>
      </c>
      <c r="G555" s="52">
        <v>42324.36388888889</v>
      </c>
      <c r="H555" s="2" t="s">
        <v>6040</v>
      </c>
      <c r="I555" s="2" t="s">
        <v>2944</v>
      </c>
      <c r="J555" s="2" t="s">
        <v>6041</v>
      </c>
      <c r="K555" s="2" t="e">
        <v>#N/A</v>
      </c>
      <c r="L555" s="2" t="e">
        <v>#N/A</v>
      </c>
      <c r="M555" s="2" t="e">
        <v>#N/A</v>
      </c>
      <c r="N555" s="2" t="e">
        <v>#N/A</v>
      </c>
      <c r="O555" s="2" t="e">
        <v>#N/A</v>
      </c>
      <c r="P555" s="2" t="s">
        <v>6042</v>
      </c>
      <c r="Q555" s="2" t="s">
        <v>285</v>
      </c>
      <c r="R555" s="2" t="s">
        <v>285</v>
      </c>
      <c r="S555" s="2">
        <v>29602.0</v>
      </c>
      <c r="T555" s="2" t="s">
        <v>2947</v>
      </c>
      <c r="U555" s="2" t="s">
        <v>2835</v>
      </c>
      <c r="Y555" s="2" t="s">
        <v>6046</v>
      </c>
      <c r="AB555" s="2" t="s">
        <v>6042</v>
      </c>
      <c r="AC555" s="52">
        <v>42324.36388888889</v>
      </c>
      <c r="AD555" s="2" t="s">
        <v>6041</v>
      </c>
      <c r="AE555" s="2" t="s">
        <v>6051</v>
      </c>
      <c r="AF555" s="54" t="s">
        <v>6052</v>
      </c>
    </row>
    <row r="556">
      <c r="A556" s="2">
        <v>555.0</v>
      </c>
      <c r="C556" s="2" t="s">
        <v>356</v>
      </c>
      <c r="D556" s="2">
        <v>3.0</v>
      </c>
      <c r="E556" s="2">
        <v>2.0</v>
      </c>
      <c r="F556" s="2">
        <v>1.0</v>
      </c>
      <c r="G556" s="52">
        <v>42325.38125</v>
      </c>
      <c r="H556" s="2" t="s">
        <v>6054</v>
      </c>
      <c r="I556" s="2" t="s">
        <v>2944</v>
      </c>
      <c r="J556" s="2" t="s">
        <v>6055</v>
      </c>
      <c r="K556" s="2" t="e">
        <v>#N/A</v>
      </c>
      <c r="L556" s="2" t="e">
        <v>#N/A</v>
      </c>
      <c r="M556" s="2" t="e">
        <v>#N/A</v>
      </c>
      <c r="N556" s="2" t="e">
        <v>#N/A</v>
      </c>
      <c r="O556" s="2" t="e">
        <v>#N/A</v>
      </c>
      <c r="P556" s="2" t="s">
        <v>6056</v>
      </c>
      <c r="Q556" s="2" t="s">
        <v>285</v>
      </c>
      <c r="R556" s="2" t="s">
        <v>285</v>
      </c>
      <c r="S556" s="2">
        <v>29602.0</v>
      </c>
      <c r="T556" s="2" t="s">
        <v>2947</v>
      </c>
      <c r="U556" s="2" t="s">
        <v>2835</v>
      </c>
      <c r="Y556" s="2" t="s">
        <v>6057</v>
      </c>
      <c r="AB556" s="2" t="s">
        <v>6056</v>
      </c>
      <c r="AC556" s="52">
        <v>42325.38125</v>
      </c>
      <c r="AD556" s="2" t="s">
        <v>6055</v>
      </c>
      <c r="AE556" s="2" t="s">
        <v>6058</v>
      </c>
      <c r="AF556" s="54" t="s">
        <v>6059</v>
      </c>
    </row>
    <row r="557">
      <c r="A557" s="2">
        <v>556.0</v>
      </c>
      <c r="C557" s="2" t="s">
        <v>356</v>
      </c>
      <c r="D557" s="2">
        <v>40.0</v>
      </c>
      <c r="E557" s="2">
        <v>6.0</v>
      </c>
      <c r="F557" s="2">
        <v>34.0</v>
      </c>
      <c r="G557" s="52">
        <v>42325.606944444444</v>
      </c>
      <c r="H557" s="2" t="s">
        <v>6061</v>
      </c>
      <c r="I557" s="2" t="s">
        <v>2944</v>
      </c>
      <c r="J557" s="2" t="s">
        <v>6062</v>
      </c>
      <c r="K557" s="2" t="e">
        <v>#N/A</v>
      </c>
      <c r="L557" s="2" t="e">
        <v>#N/A</v>
      </c>
      <c r="M557" s="2" t="e">
        <v>#N/A</v>
      </c>
      <c r="N557" s="2" t="e">
        <v>#N/A</v>
      </c>
      <c r="O557" s="2" t="e">
        <v>#N/A</v>
      </c>
      <c r="P557" s="2" t="s">
        <v>6063</v>
      </c>
      <c r="Q557" s="2" t="s">
        <v>285</v>
      </c>
      <c r="R557" s="2" t="s">
        <v>356</v>
      </c>
      <c r="S557" s="2">
        <v>29602.0</v>
      </c>
      <c r="T557" s="2" t="s">
        <v>2947</v>
      </c>
      <c r="U557" s="2" t="s">
        <v>2835</v>
      </c>
      <c r="Y557" s="2" t="s">
        <v>6064</v>
      </c>
      <c r="AB557" s="2" t="s">
        <v>6063</v>
      </c>
      <c r="AC557" s="52">
        <v>42325.606944444444</v>
      </c>
      <c r="AD557" s="2" t="s">
        <v>6062</v>
      </c>
      <c r="AE557" s="2" t="s">
        <v>6065</v>
      </c>
      <c r="AF557" s="54" t="s">
        <v>6066</v>
      </c>
    </row>
    <row r="558">
      <c r="A558" s="2">
        <v>557.0</v>
      </c>
      <c r="C558" s="2" t="s">
        <v>356</v>
      </c>
      <c r="D558" s="2">
        <v>15.0</v>
      </c>
      <c r="E558" s="2">
        <v>10.0</v>
      </c>
      <c r="F558" s="2">
        <v>5.0</v>
      </c>
      <c r="G558" s="52">
        <v>42325.62430555555</v>
      </c>
      <c r="H558" s="2" t="s">
        <v>6068</v>
      </c>
      <c r="I558" s="2" t="s">
        <v>2944</v>
      </c>
      <c r="J558" s="2" t="s">
        <v>5856</v>
      </c>
      <c r="K558" s="2" t="e">
        <v>#N/A</v>
      </c>
      <c r="L558" s="2" t="e">
        <v>#N/A</v>
      </c>
      <c r="M558" s="2" t="e">
        <v>#N/A</v>
      </c>
      <c r="N558" s="2" t="e">
        <v>#N/A</v>
      </c>
      <c r="O558" s="2" t="e">
        <v>#N/A</v>
      </c>
      <c r="P558" s="2" t="s">
        <v>5858</v>
      </c>
      <c r="Q558" s="2" t="s">
        <v>285</v>
      </c>
      <c r="R558" s="2" t="s">
        <v>285</v>
      </c>
      <c r="S558" s="2">
        <v>29602.0</v>
      </c>
      <c r="T558" s="2" t="s">
        <v>2947</v>
      </c>
      <c r="U558" s="2" t="s">
        <v>2835</v>
      </c>
      <c r="Y558" s="2" t="s">
        <v>6069</v>
      </c>
      <c r="AB558" s="2" t="s">
        <v>5858</v>
      </c>
      <c r="AC558" s="52">
        <v>42325.62430555555</v>
      </c>
      <c r="AD558" s="2" t="s">
        <v>5856</v>
      </c>
      <c r="AE558" s="2" t="s">
        <v>5860</v>
      </c>
      <c r="AF558" s="54" t="s">
        <v>6070</v>
      </c>
    </row>
    <row r="559">
      <c r="A559" s="2">
        <v>558.0</v>
      </c>
      <c r="C559" s="2" t="s">
        <v>356</v>
      </c>
      <c r="D559" s="2">
        <v>43.0</v>
      </c>
      <c r="E559" s="2">
        <v>14.0</v>
      </c>
      <c r="F559" s="2">
        <v>29.0</v>
      </c>
      <c r="G559" s="52">
        <v>42325.94375</v>
      </c>
      <c r="H559" s="2" t="s">
        <v>6071</v>
      </c>
      <c r="I559" s="2" t="s">
        <v>2944</v>
      </c>
      <c r="J559" s="2" t="s">
        <v>6072</v>
      </c>
      <c r="K559" s="2" t="e">
        <v>#N/A</v>
      </c>
      <c r="L559" s="2" t="e">
        <v>#N/A</v>
      </c>
      <c r="M559" s="2" t="e">
        <v>#N/A</v>
      </c>
      <c r="N559" s="2" t="e">
        <v>#N/A</v>
      </c>
      <c r="O559" s="2" t="e">
        <v>#N/A</v>
      </c>
      <c r="P559" s="2" t="s">
        <v>6074</v>
      </c>
      <c r="Q559" s="2" t="s">
        <v>285</v>
      </c>
      <c r="R559" s="2" t="s">
        <v>356</v>
      </c>
      <c r="S559" s="2">
        <v>29602.0</v>
      </c>
      <c r="T559" s="2" t="s">
        <v>2947</v>
      </c>
      <c r="U559" s="2" t="s">
        <v>2835</v>
      </c>
      <c r="Y559" s="2" t="s">
        <v>6075</v>
      </c>
      <c r="AB559" s="2" t="s">
        <v>6074</v>
      </c>
      <c r="AC559" s="52">
        <v>42325.94375</v>
      </c>
      <c r="AD559" s="2" t="s">
        <v>6072</v>
      </c>
      <c r="AE559" s="2" t="s">
        <v>6076</v>
      </c>
      <c r="AF559" s="54" t="s">
        <v>6077</v>
      </c>
    </row>
    <row r="560">
      <c r="A560" s="2">
        <v>559.0</v>
      </c>
      <c r="C560" s="2" t="s">
        <v>356</v>
      </c>
      <c r="D560" s="2">
        <v>27.0</v>
      </c>
      <c r="E560" s="2">
        <v>7.0</v>
      </c>
      <c r="F560" s="2">
        <v>20.0</v>
      </c>
      <c r="G560" s="52">
        <v>42326.99930555555</v>
      </c>
      <c r="H560" s="2" t="s">
        <v>6079</v>
      </c>
      <c r="I560" s="2" t="s">
        <v>2944</v>
      </c>
      <c r="J560" s="2" t="s">
        <v>6080</v>
      </c>
      <c r="K560" s="2" t="e">
        <v>#N/A</v>
      </c>
      <c r="L560" s="2" t="e">
        <v>#N/A</v>
      </c>
      <c r="M560" s="2" t="e">
        <v>#N/A</v>
      </c>
      <c r="N560" s="2" t="e">
        <v>#N/A</v>
      </c>
      <c r="O560" s="2" t="e">
        <v>#N/A</v>
      </c>
      <c r="P560" s="2" t="s">
        <v>6081</v>
      </c>
      <c r="Q560" s="2" t="s">
        <v>285</v>
      </c>
      <c r="R560" s="2" t="s">
        <v>285</v>
      </c>
      <c r="S560" s="2">
        <v>29602.0</v>
      </c>
      <c r="T560" s="2" t="s">
        <v>2947</v>
      </c>
      <c r="U560" s="2" t="s">
        <v>2835</v>
      </c>
      <c r="Y560" s="2" t="s">
        <v>6082</v>
      </c>
      <c r="Z560" s="2">
        <v>2.0</v>
      </c>
      <c r="AA560" s="2">
        <v>3.0</v>
      </c>
      <c r="AB560" s="2" t="s">
        <v>6081</v>
      </c>
      <c r="AC560" s="52">
        <v>42326.99930555555</v>
      </c>
      <c r="AD560" s="2" t="s">
        <v>6080</v>
      </c>
      <c r="AE560" s="2" t="s">
        <v>6083</v>
      </c>
      <c r="AF560" s="54" t="s">
        <v>6084</v>
      </c>
    </row>
    <row r="561">
      <c r="A561" s="2">
        <v>560.0</v>
      </c>
      <c r="C561" s="2" t="s">
        <v>356</v>
      </c>
      <c r="D561" s="2">
        <v>49.0</v>
      </c>
      <c r="E561" s="2">
        <v>9.0</v>
      </c>
      <c r="F561" s="2">
        <v>40.0</v>
      </c>
      <c r="G561" s="52">
        <v>42327.59375</v>
      </c>
      <c r="H561" s="2" t="s">
        <v>6086</v>
      </c>
      <c r="I561" s="2" t="s">
        <v>2944</v>
      </c>
      <c r="J561" s="2" t="s">
        <v>6087</v>
      </c>
      <c r="K561" s="2" t="e">
        <v>#N/A</v>
      </c>
      <c r="L561" s="2" t="e">
        <v>#N/A</v>
      </c>
      <c r="M561" s="2" t="e">
        <v>#N/A</v>
      </c>
      <c r="N561" s="2" t="e">
        <v>#N/A</v>
      </c>
      <c r="O561" s="2" t="e">
        <v>#N/A</v>
      </c>
      <c r="P561" s="2" t="s">
        <v>6088</v>
      </c>
      <c r="Q561" s="2" t="s">
        <v>285</v>
      </c>
      <c r="R561" s="2" t="s">
        <v>285</v>
      </c>
      <c r="S561" s="2">
        <v>29602.0</v>
      </c>
      <c r="T561" s="2" t="s">
        <v>2947</v>
      </c>
      <c r="U561" s="2" t="s">
        <v>2835</v>
      </c>
      <c r="Y561" s="2" t="s">
        <v>6089</v>
      </c>
      <c r="Z561" s="2">
        <v>1.0</v>
      </c>
      <c r="AA561" s="2">
        <v>1.0</v>
      </c>
      <c r="AB561" s="2" t="s">
        <v>6088</v>
      </c>
      <c r="AC561" s="52">
        <v>42327.59375</v>
      </c>
      <c r="AD561" s="2" t="s">
        <v>6087</v>
      </c>
      <c r="AE561" s="2" t="s">
        <v>6090</v>
      </c>
      <c r="AF561" s="54" t="s">
        <v>6091</v>
      </c>
    </row>
    <row r="562">
      <c r="A562" s="2">
        <v>561.0</v>
      </c>
      <c r="C562" s="2" t="s">
        <v>356</v>
      </c>
      <c r="D562" s="2">
        <v>2.0</v>
      </c>
      <c r="E562" s="2">
        <v>0.0</v>
      </c>
      <c r="F562" s="2">
        <v>2.0</v>
      </c>
      <c r="G562" s="52">
        <v>42327.85208333333</v>
      </c>
      <c r="H562" s="2" t="s">
        <v>6093</v>
      </c>
      <c r="I562" s="2" t="s">
        <v>2944</v>
      </c>
      <c r="J562" s="2" t="s">
        <v>6094</v>
      </c>
      <c r="K562" s="2" t="e">
        <v>#N/A</v>
      </c>
      <c r="L562" s="2" t="e">
        <v>#N/A</v>
      </c>
      <c r="M562" s="2" t="e">
        <v>#N/A</v>
      </c>
      <c r="N562" s="2" t="e">
        <v>#N/A</v>
      </c>
      <c r="O562" s="2" t="e">
        <v>#N/A</v>
      </c>
      <c r="P562" s="2" t="s">
        <v>6095</v>
      </c>
      <c r="Q562" s="2" t="s">
        <v>285</v>
      </c>
      <c r="R562" s="2" t="s">
        <v>285</v>
      </c>
      <c r="S562" s="2">
        <v>29602.0</v>
      </c>
      <c r="T562" s="2" t="s">
        <v>2947</v>
      </c>
      <c r="U562" s="2" t="s">
        <v>2835</v>
      </c>
      <c r="Y562" s="2" t="s">
        <v>6096</v>
      </c>
      <c r="Z562" s="2">
        <v>3.0</v>
      </c>
      <c r="AA562" s="2">
        <v>3.0</v>
      </c>
      <c r="AB562" s="2" t="s">
        <v>6095</v>
      </c>
      <c r="AC562" s="52">
        <v>42327.85208333333</v>
      </c>
      <c r="AD562" s="2" t="s">
        <v>6094</v>
      </c>
      <c r="AE562" s="2" t="s">
        <v>6098</v>
      </c>
      <c r="AF562" s="54" t="s">
        <v>6099</v>
      </c>
    </row>
    <row r="563">
      <c r="A563" s="2">
        <v>562.0</v>
      </c>
      <c r="C563" s="2" t="s">
        <v>356</v>
      </c>
      <c r="D563" s="2">
        <v>90.0</v>
      </c>
      <c r="E563" s="2">
        <v>8.0</v>
      </c>
      <c r="F563" s="2">
        <v>82.0</v>
      </c>
      <c r="G563" s="52">
        <v>42328.2375</v>
      </c>
      <c r="H563" s="2" t="s">
        <v>6100</v>
      </c>
      <c r="I563" s="2" t="s">
        <v>2944</v>
      </c>
      <c r="J563" s="2" t="s">
        <v>6101</v>
      </c>
      <c r="K563" s="2" t="e">
        <v>#N/A</v>
      </c>
      <c r="L563" s="2" t="e">
        <v>#N/A</v>
      </c>
      <c r="M563" s="2" t="e">
        <v>#N/A</v>
      </c>
      <c r="N563" s="2" t="e">
        <v>#N/A</v>
      </c>
      <c r="O563" s="2" t="e">
        <v>#N/A</v>
      </c>
      <c r="P563" s="2" t="s">
        <v>6103</v>
      </c>
      <c r="Q563" s="2" t="s">
        <v>285</v>
      </c>
      <c r="R563" s="2" t="s">
        <v>285</v>
      </c>
      <c r="S563" s="2">
        <v>29602.0</v>
      </c>
      <c r="T563" s="2" t="s">
        <v>2947</v>
      </c>
      <c r="U563" s="2" t="s">
        <v>2835</v>
      </c>
      <c r="Y563" s="2" t="s">
        <v>6104</v>
      </c>
      <c r="Z563" s="2">
        <v>1.0</v>
      </c>
      <c r="AA563" s="2">
        <v>2.0</v>
      </c>
      <c r="AB563" s="2" t="s">
        <v>6103</v>
      </c>
      <c r="AC563" s="52">
        <v>42328.2375</v>
      </c>
      <c r="AD563" s="2" t="s">
        <v>6101</v>
      </c>
      <c r="AE563" s="2" t="s">
        <v>6105</v>
      </c>
      <c r="AF563" s="54" t="s">
        <v>6106</v>
      </c>
    </row>
    <row r="564">
      <c r="A564" s="2">
        <v>563.0</v>
      </c>
      <c r="C564" s="2" t="s">
        <v>356</v>
      </c>
      <c r="D564" s="2">
        <v>3.0</v>
      </c>
      <c r="E564" s="2">
        <v>0.0</v>
      </c>
      <c r="F564" s="2">
        <v>3.0</v>
      </c>
      <c r="G564" s="52">
        <v>42328.55138888889</v>
      </c>
      <c r="H564" s="2" t="s">
        <v>6108</v>
      </c>
      <c r="I564" s="2" t="s">
        <v>2944</v>
      </c>
      <c r="J564" s="2" t="s">
        <v>6109</v>
      </c>
      <c r="K564" s="2" t="e">
        <v>#N/A</v>
      </c>
      <c r="L564" s="2" t="e">
        <v>#N/A</v>
      </c>
      <c r="M564" s="2" t="e">
        <v>#N/A</v>
      </c>
      <c r="N564" s="2" t="e">
        <v>#N/A</v>
      </c>
      <c r="O564" s="2" t="e">
        <v>#N/A</v>
      </c>
      <c r="P564" s="2" t="s">
        <v>6110</v>
      </c>
      <c r="Q564" s="2" t="s">
        <v>285</v>
      </c>
      <c r="R564" s="2" t="s">
        <v>356</v>
      </c>
      <c r="S564" s="2">
        <v>29602.0</v>
      </c>
      <c r="T564" s="2" t="s">
        <v>2947</v>
      </c>
      <c r="U564" s="2" t="s">
        <v>2835</v>
      </c>
      <c r="Y564" s="2" t="s">
        <v>6112</v>
      </c>
      <c r="Z564" s="2">
        <v>2.0</v>
      </c>
      <c r="AA564" s="2">
        <v>3.0</v>
      </c>
      <c r="AB564" s="2" t="s">
        <v>6110</v>
      </c>
      <c r="AC564" s="52">
        <v>42328.55138888889</v>
      </c>
      <c r="AD564" s="2" t="s">
        <v>6109</v>
      </c>
      <c r="AE564" s="2" t="s">
        <v>6113</v>
      </c>
      <c r="AF564" s="54" t="s">
        <v>6114</v>
      </c>
    </row>
    <row r="565">
      <c r="A565" s="2">
        <v>564.0</v>
      </c>
      <c r="C565" s="2" t="s">
        <v>356</v>
      </c>
      <c r="D565" s="2">
        <v>59.0</v>
      </c>
      <c r="E565" s="2">
        <v>15.0</v>
      </c>
      <c r="F565" s="2">
        <v>44.0</v>
      </c>
      <c r="G565" s="52">
        <v>42329.634722222225</v>
      </c>
      <c r="H565" s="2" t="s">
        <v>6116</v>
      </c>
      <c r="I565" s="2" t="s">
        <v>2944</v>
      </c>
      <c r="J565" s="2" t="s">
        <v>6117</v>
      </c>
      <c r="K565" s="2" t="e">
        <v>#N/A</v>
      </c>
      <c r="L565" s="2" t="e">
        <v>#N/A</v>
      </c>
      <c r="M565" s="2" t="e">
        <v>#N/A</v>
      </c>
      <c r="N565" s="2" t="e">
        <v>#N/A</v>
      </c>
      <c r="O565" s="2" t="e">
        <v>#N/A</v>
      </c>
      <c r="P565" s="2" t="s">
        <v>6118</v>
      </c>
      <c r="Q565" s="2" t="s">
        <v>285</v>
      </c>
      <c r="R565" s="2" t="s">
        <v>285</v>
      </c>
      <c r="S565" s="2">
        <v>29602.0</v>
      </c>
      <c r="T565" s="2" t="s">
        <v>2947</v>
      </c>
      <c r="U565" s="2" t="s">
        <v>2835</v>
      </c>
      <c r="Y565" s="2" t="s">
        <v>6119</v>
      </c>
      <c r="Z565" s="2">
        <v>3.0</v>
      </c>
      <c r="AA565" s="2">
        <v>4.0</v>
      </c>
      <c r="AB565" s="2" t="s">
        <v>6118</v>
      </c>
      <c r="AC565" s="52">
        <v>42329.634722222225</v>
      </c>
      <c r="AD565" s="2" t="s">
        <v>6117</v>
      </c>
      <c r="AE565" s="2" t="s">
        <v>6120</v>
      </c>
      <c r="AF565" s="54" t="s">
        <v>6121</v>
      </c>
    </row>
    <row r="566">
      <c r="A566" s="2">
        <v>565.0</v>
      </c>
      <c r="C566" s="2" t="s">
        <v>356</v>
      </c>
      <c r="D566" s="2">
        <v>43.0</v>
      </c>
      <c r="E566" s="2">
        <v>1.0</v>
      </c>
      <c r="F566" s="2">
        <v>42.0</v>
      </c>
      <c r="G566" s="52">
        <v>42332.18194444444</v>
      </c>
      <c r="H566" s="2" t="s">
        <v>6123</v>
      </c>
      <c r="I566" s="2" t="s">
        <v>2944</v>
      </c>
      <c r="J566" s="2" t="s">
        <v>6124</v>
      </c>
      <c r="K566" s="2" t="e">
        <v>#N/A</v>
      </c>
      <c r="L566" s="2" t="e">
        <v>#N/A</v>
      </c>
      <c r="M566" s="2" t="e">
        <v>#N/A</v>
      </c>
      <c r="N566" s="2" t="e">
        <v>#N/A</v>
      </c>
      <c r="O566" s="2" t="e">
        <v>#N/A</v>
      </c>
      <c r="P566" s="2" t="s">
        <v>6125</v>
      </c>
      <c r="Q566" s="2" t="s">
        <v>285</v>
      </c>
      <c r="R566" s="2" t="s">
        <v>285</v>
      </c>
      <c r="S566" s="2">
        <v>29602.0</v>
      </c>
      <c r="T566" s="2" t="s">
        <v>2947</v>
      </c>
      <c r="U566" s="2" t="s">
        <v>2835</v>
      </c>
      <c r="Y566" s="2" t="s">
        <v>6126</v>
      </c>
      <c r="Z566" s="2">
        <v>3.0</v>
      </c>
      <c r="AA566" s="2">
        <v>2.0</v>
      </c>
      <c r="AB566" s="2" t="s">
        <v>6125</v>
      </c>
      <c r="AC566" s="52">
        <v>42332.18194444444</v>
      </c>
      <c r="AD566" s="2" t="s">
        <v>6124</v>
      </c>
      <c r="AE566" s="2" t="s">
        <v>6128</v>
      </c>
      <c r="AF566" s="54" t="s">
        <v>6129</v>
      </c>
    </row>
    <row r="567">
      <c r="A567" s="2">
        <v>566.0</v>
      </c>
      <c r="C567" s="2" t="s">
        <v>356</v>
      </c>
      <c r="D567" s="2">
        <v>1.0</v>
      </c>
      <c r="E567" s="2">
        <v>0.0</v>
      </c>
      <c r="F567" s="2">
        <v>1.0</v>
      </c>
      <c r="G567" s="52">
        <v>42332.27222222222</v>
      </c>
      <c r="H567" s="2" t="s">
        <v>6131</v>
      </c>
      <c r="I567" s="2" t="s">
        <v>2944</v>
      </c>
      <c r="J567" s="2" t="s">
        <v>6132</v>
      </c>
      <c r="K567" s="2" t="e">
        <v>#N/A</v>
      </c>
      <c r="L567" s="2" t="e">
        <v>#N/A</v>
      </c>
      <c r="M567" s="2" t="e">
        <v>#N/A</v>
      </c>
      <c r="N567" s="2" t="e">
        <v>#N/A</v>
      </c>
      <c r="O567" s="2" t="e">
        <v>#N/A</v>
      </c>
      <c r="P567" s="2" t="s">
        <v>6133</v>
      </c>
      <c r="Q567" s="2" t="s">
        <v>285</v>
      </c>
      <c r="R567" s="2" t="s">
        <v>356</v>
      </c>
      <c r="S567" s="2">
        <v>29602.0</v>
      </c>
      <c r="T567" s="2" t="s">
        <v>2947</v>
      </c>
      <c r="U567" s="2" t="s">
        <v>2835</v>
      </c>
      <c r="Y567" s="2" t="s">
        <v>6136</v>
      </c>
      <c r="Z567" s="2">
        <v>3.0</v>
      </c>
      <c r="AA567" s="2">
        <v>1.0</v>
      </c>
      <c r="AB567" s="2" t="s">
        <v>6133</v>
      </c>
      <c r="AC567" s="52">
        <v>42332.27222222222</v>
      </c>
      <c r="AD567" s="2" t="s">
        <v>6132</v>
      </c>
      <c r="AE567" s="2" t="s">
        <v>6137</v>
      </c>
      <c r="AF567" s="54" t="s">
        <v>6138</v>
      </c>
    </row>
    <row r="568">
      <c r="A568" s="2">
        <v>567.0</v>
      </c>
      <c r="C568" s="2" t="s">
        <v>356</v>
      </c>
      <c r="D568" s="2">
        <v>1.0</v>
      </c>
      <c r="E568" s="2">
        <v>1.0</v>
      </c>
      <c r="G568" s="52">
        <v>42332.339583333334</v>
      </c>
      <c r="H568" s="2" t="s">
        <v>6139</v>
      </c>
      <c r="I568" s="2" t="s">
        <v>2944</v>
      </c>
      <c r="J568" s="2" t="s">
        <v>6141</v>
      </c>
      <c r="K568" s="2" t="s">
        <v>264</v>
      </c>
      <c r="L568" s="2">
        <v>0.0</v>
      </c>
      <c r="M568" s="2">
        <v>0.0</v>
      </c>
      <c r="N568" s="2" t="s">
        <v>6142</v>
      </c>
      <c r="O568" s="2" t="s">
        <v>6143</v>
      </c>
      <c r="P568" s="2" t="s">
        <v>6144</v>
      </c>
      <c r="Q568" s="2" t="s">
        <v>285</v>
      </c>
      <c r="R568" s="2" t="s">
        <v>285</v>
      </c>
      <c r="S568" s="2">
        <v>29602.0</v>
      </c>
      <c r="T568" s="2" t="s">
        <v>2947</v>
      </c>
      <c r="U568" s="2" t="s">
        <v>2835</v>
      </c>
      <c r="Y568" s="2" t="s">
        <v>6145</v>
      </c>
      <c r="Z568" s="2">
        <v>3.0</v>
      </c>
      <c r="AA568" s="2">
        <v>3.0</v>
      </c>
      <c r="AB568" s="2" t="s">
        <v>6144</v>
      </c>
      <c r="AC568" s="52">
        <v>42332.339583333334</v>
      </c>
      <c r="AD568" s="2" t="s">
        <v>6141</v>
      </c>
      <c r="AE568" s="2" t="s">
        <v>6146</v>
      </c>
      <c r="AF568" s="54" t="s">
        <v>6147</v>
      </c>
    </row>
    <row r="569">
      <c r="A569" s="2">
        <v>568.0</v>
      </c>
      <c r="C569" s="2" t="s">
        <v>356</v>
      </c>
      <c r="D569" s="2">
        <v>35.0</v>
      </c>
      <c r="E569" s="2">
        <v>12.0</v>
      </c>
      <c r="F569" s="2">
        <v>23.0</v>
      </c>
      <c r="G569" s="52">
        <v>42332.415972222225</v>
      </c>
      <c r="H569" s="2" t="s">
        <v>6149</v>
      </c>
      <c r="I569" s="2" t="s">
        <v>2944</v>
      </c>
      <c r="J569" s="2" t="s">
        <v>6150</v>
      </c>
      <c r="K569" s="2" t="e">
        <v>#N/A</v>
      </c>
      <c r="L569" s="2" t="e">
        <v>#N/A</v>
      </c>
      <c r="M569" s="2" t="e">
        <v>#N/A</v>
      </c>
      <c r="N569" s="2" t="e">
        <v>#N/A</v>
      </c>
      <c r="O569" s="2" t="e">
        <v>#N/A</v>
      </c>
      <c r="P569" s="2" t="s">
        <v>6151</v>
      </c>
      <c r="Q569" s="2" t="s">
        <v>285</v>
      </c>
      <c r="R569" s="2" t="s">
        <v>285</v>
      </c>
      <c r="S569" s="2">
        <v>29602.0</v>
      </c>
      <c r="T569" s="2" t="s">
        <v>2947</v>
      </c>
      <c r="U569" s="2" t="s">
        <v>2835</v>
      </c>
      <c r="Y569" s="2" t="s">
        <v>6152</v>
      </c>
      <c r="Z569" s="2">
        <v>3.0</v>
      </c>
      <c r="AB569" s="2" t="s">
        <v>6151</v>
      </c>
      <c r="AC569" s="52">
        <v>42332.415972222225</v>
      </c>
      <c r="AD569" s="2" t="s">
        <v>6150</v>
      </c>
      <c r="AE569" s="2" t="s">
        <v>6153</v>
      </c>
    </row>
    <row r="570">
      <c r="A570" s="2">
        <v>569.0</v>
      </c>
      <c r="C570" s="2" t="s">
        <v>356</v>
      </c>
      <c r="D570" s="2">
        <v>4.0</v>
      </c>
      <c r="E570" s="2">
        <v>2.0</v>
      </c>
      <c r="F570" s="2">
        <v>2.0</v>
      </c>
      <c r="G570" s="52">
        <v>42339.34097222222</v>
      </c>
      <c r="H570" s="2" t="s">
        <v>6154</v>
      </c>
      <c r="I570" s="2" t="s">
        <v>2944</v>
      </c>
      <c r="J570" s="2" t="s">
        <v>6155</v>
      </c>
      <c r="K570" s="2" t="e">
        <v>#N/A</v>
      </c>
      <c r="L570" s="2" t="e">
        <v>#N/A</v>
      </c>
      <c r="M570" s="2" t="e">
        <v>#N/A</v>
      </c>
      <c r="N570" s="2" t="e">
        <v>#N/A</v>
      </c>
      <c r="O570" s="2" t="e">
        <v>#N/A</v>
      </c>
      <c r="P570" s="2" t="s">
        <v>6156</v>
      </c>
      <c r="Q570" s="2" t="s">
        <v>285</v>
      </c>
      <c r="R570" s="2" t="s">
        <v>356</v>
      </c>
      <c r="S570" s="2">
        <v>29602.0</v>
      </c>
      <c r="T570" s="2" t="s">
        <v>2947</v>
      </c>
      <c r="U570" s="2" t="s">
        <v>2835</v>
      </c>
      <c r="Y570" s="2" t="s">
        <v>6158</v>
      </c>
      <c r="AB570" s="2" t="s">
        <v>6156</v>
      </c>
      <c r="AC570" s="52">
        <v>42339.34097222222</v>
      </c>
      <c r="AD570" s="2" t="s">
        <v>6155</v>
      </c>
      <c r="AE570" s="2" t="s">
        <v>6160</v>
      </c>
      <c r="AF570" s="54" t="s">
        <v>6162</v>
      </c>
    </row>
    <row r="571">
      <c r="A571" s="2">
        <v>570.0</v>
      </c>
      <c r="C571" s="2" t="s">
        <v>356</v>
      </c>
      <c r="D571" s="2">
        <v>2.0</v>
      </c>
      <c r="E571" s="2">
        <v>0.0</v>
      </c>
      <c r="F571" s="2">
        <v>2.0</v>
      </c>
      <c r="G571" s="52">
        <v>42339.59722222222</v>
      </c>
      <c r="H571" s="2" t="s">
        <v>6166</v>
      </c>
      <c r="I571" s="2" t="s">
        <v>2944</v>
      </c>
      <c r="J571" s="2" t="s">
        <v>6167</v>
      </c>
      <c r="K571" s="2" t="e">
        <v>#N/A</v>
      </c>
      <c r="L571" s="2" t="e">
        <v>#N/A</v>
      </c>
      <c r="M571" s="2" t="e">
        <v>#N/A</v>
      </c>
      <c r="N571" s="2" t="e">
        <v>#N/A</v>
      </c>
      <c r="O571" s="2" t="e">
        <v>#N/A</v>
      </c>
      <c r="P571" s="2" t="s">
        <v>6168</v>
      </c>
      <c r="Q571" s="2" t="s">
        <v>285</v>
      </c>
      <c r="R571" s="2" t="s">
        <v>356</v>
      </c>
      <c r="S571" s="2">
        <v>29602.0</v>
      </c>
      <c r="T571" s="2" t="s">
        <v>2947</v>
      </c>
      <c r="U571" s="2" t="s">
        <v>2835</v>
      </c>
      <c r="Y571" s="2" t="s">
        <v>6169</v>
      </c>
      <c r="AB571" s="2" t="s">
        <v>6168</v>
      </c>
      <c r="AC571" s="52">
        <v>42339.59722222222</v>
      </c>
      <c r="AD571" s="2" t="s">
        <v>6167</v>
      </c>
      <c r="AE571" s="2" t="s">
        <v>6171</v>
      </c>
      <c r="AF571" s="54" t="s">
        <v>6172</v>
      </c>
    </row>
    <row r="572">
      <c r="A572" s="2">
        <v>571.0</v>
      </c>
      <c r="B572" s="2" t="s">
        <v>4116</v>
      </c>
      <c r="C572" s="2" t="s">
        <v>356</v>
      </c>
      <c r="D572" s="2">
        <v>1.0</v>
      </c>
      <c r="E572" s="2">
        <v>0.0</v>
      </c>
      <c r="F572" s="2">
        <v>1.0</v>
      </c>
      <c r="G572" s="52">
        <v>42311.51597222222</v>
      </c>
      <c r="H572" s="2" t="s">
        <v>4118</v>
      </c>
      <c r="I572" s="2" t="s">
        <v>4119</v>
      </c>
      <c r="J572" s="2" t="s">
        <v>4120</v>
      </c>
      <c r="K572" s="2" t="e">
        <v>#N/A</v>
      </c>
      <c r="L572" s="2" t="e">
        <v>#N/A</v>
      </c>
      <c r="M572" s="2" t="e">
        <v>#N/A</v>
      </c>
      <c r="N572" s="2" t="e">
        <v>#N/A</v>
      </c>
      <c r="O572" s="2" t="e">
        <v>#N/A</v>
      </c>
      <c r="P572" s="2" t="s">
        <v>4115</v>
      </c>
      <c r="Q572" s="2" t="s">
        <v>285</v>
      </c>
      <c r="R572" s="2" t="s">
        <v>356</v>
      </c>
      <c r="S572" s="2">
        <v>20036.0</v>
      </c>
      <c r="T572" s="2" t="s">
        <v>491</v>
      </c>
      <c r="U572" s="2" t="s">
        <v>597</v>
      </c>
      <c r="Y572" s="2" t="s">
        <v>6176</v>
      </c>
      <c r="Z572" s="2">
        <v>3.0</v>
      </c>
      <c r="AA572" s="2">
        <v>1.0</v>
      </c>
      <c r="AB572" s="2" t="s">
        <v>4115</v>
      </c>
      <c r="AC572" s="52">
        <v>42311.51597222222</v>
      </c>
      <c r="AD572" s="2" t="s">
        <v>4120</v>
      </c>
      <c r="AE572" s="2" t="s">
        <v>6178</v>
      </c>
      <c r="AF572" s="54" t="s">
        <v>6179</v>
      </c>
    </row>
    <row r="573">
      <c r="A573" s="2">
        <v>572.0</v>
      </c>
      <c r="B573" s="2" t="s">
        <v>4818</v>
      </c>
      <c r="C573" s="2" t="s">
        <v>356</v>
      </c>
      <c r="D573" s="2">
        <v>5.0</v>
      </c>
      <c r="E573" s="2">
        <v>3.0</v>
      </c>
      <c r="F573" s="2">
        <v>2.0</v>
      </c>
      <c r="G573" s="52">
        <v>42325.495833333334</v>
      </c>
      <c r="H573" s="2" t="s">
        <v>4819</v>
      </c>
      <c r="I573" s="2" t="s">
        <v>4820</v>
      </c>
      <c r="J573" s="2" t="s">
        <v>4821</v>
      </c>
      <c r="K573" s="2" t="e">
        <v>#N/A</v>
      </c>
      <c r="L573" s="2" t="e">
        <v>#N/A</v>
      </c>
      <c r="M573" s="2" t="e">
        <v>#N/A</v>
      </c>
      <c r="N573" s="2" t="e">
        <v>#N/A</v>
      </c>
      <c r="O573" s="2" t="e">
        <v>#N/A</v>
      </c>
      <c r="P573" s="2" t="s">
        <v>4817</v>
      </c>
      <c r="Q573" s="2" t="s">
        <v>285</v>
      </c>
      <c r="R573" s="2" t="s">
        <v>356</v>
      </c>
      <c r="S573" s="2">
        <v>50401.0</v>
      </c>
      <c r="T573" s="2" t="s">
        <v>4822</v>
      </c>
      <c r="U573" s="2" t="s">
        <v>625</v>
      </c>
      <c r="Y573" s="2" t="s">
        <v>6187</v>
      </c>
      <c r="Z573" s="2">
        <v>1.0</v>
      </c>
      <c r="AA573" s="2">
        <v>1.0</v>
      </c>
      <c r="AB573" s="2" t="s">
        <v>4817</v>
      </c>
      <c r="AC573" s="52">
        <v>42325.495833333334</v>
      </c>
      <c r="AD573" s="2" t="s">
        <v>4821</v>
      </c>
      <c r="AE573" s="2" t="s">
        <v>6188</v>
      </c>
      <c r="AF573" s="54" t="s">
        <v>6189</v>
      </c>
    </row>
    <row r="574">
      <c r="A574" s="2">
        <v>573.0</v>
      </c>
      <c r="B574" s="2" t="s">
        <v>5430</v>
      </c>
      <c r="C574" s="2" t="s">
        <v>356</v>
      </c>
      <c r="D574" s="2">
        <v>119.0</v>
      </c>
      <c r="E574" s="2">
        <v>43.0</v>
      </c>
      <c r="F574" s="2">
        <v>76.0</v>
      </c>
      <c r="G574" s="52">
        <v>42311.83888888889</v>
      </c>
      <c r="H574" s="2" t="s">
        <v>5431</v>
      </c>
      <c r="I574" s="2" t="s">
        <v>5432</v>
      </c>
      <c r="J574" s="2" t="s">
        <v>5433</v>
      </c>
      <c r="K574" s="2" t="e">
        <v>#N/A</v>
      </c>
      <c r="L574" s="2" t="e">
        <v>#N/A</v>
      </c>
      <c r="M574" s="2" t="e">
        <v>#N/A</v>
      </c>
      <c r="N574" s="2" t="e">
        <v>#N/A</v>
      </c>
      <c r="O574" s="2" t="e">
        <v>#N/A</v>
      </c>
      <c r="P574" s="2" t="s">
        <v>5428</v>
      </c>
      <c r="Q574" s="2" t="s">
        <v>285</v>
      </c>
      <c r="R574" s="2" t="s">
        <v>285</v>
      </c>
      <c r="S574" s="2">
        <v>1331.0</v>
      </c>
      <c r="T574" s="2" t="s">
        <v>5435</v>
      </c>
      <c r="U574" s="2" t="s">
        <v>412</v>
      </c>
      <c r="Y574" s="2" t="s">
        <v>6190</v>
      </c>
      <c r="Z574" s="2">
        <v>1.0</v>
      </c>
      <c r="AA574" s="2">
        <v>1.0</v>
      </c>
      <c r="AB574" s="2" t="s">
        <v>5428</v>
      </c>
      <c r="AC574" s="52">
        <v>42311.83888888889</v>
      </c>
      <c r="AD574" s="2" t="s">
        <v>5433</v>
      </c>
      <c r="AE574" s="2" t="s">
        <v>6192</v>
      </c>
      <c r="AF574" s="54" t="s">
        <v>6193</v>
      </c>
    </row>
    <row r="575">
      <c r="A575" s="2">
        <v>574.0</v>
      </c>
      <c r="B575" s="2" t="s">
        <v>6194</v>
      </c>
      <c r="C575" s="2" t="s">
        <v>356</v>
      </c>
      <c r="D575" s="2">
        <v>2.0</v>
      </c>
      <c r="E575" s="2">
        <v>0.0</v>
      </c>
      <c r="F575" s="2">
        <v>2.0</v>
      </c>
      <c r="G575" s="52">
        <v>42330.830555555556</v>
      </c>
      <c r="H575" s="2" t="s">
        <v>6195</v>
      </c>
      <c r="I575" s="2" t="s">
        <v>6196</v>
      </c>
      <c r="J575" s="2" t="s">
        <v>6197</v>
      </c>
      <c r="K575" s="2" t="e">
        <v>#N/A</v>
      </c>
      <c r="L575" s="2" t="e">
        <v>#N/A</v>
      </c>
      <c r="M575" s="2" t="e">
        <v>#N/A</v>
      </c>
      <c r="N575" s="2" t="e">
        <v>#N/A</v>
      </c>
      <c r="O575" s="2" t="e">
        <v>#N/A</v>
      </c>
      <c r="P575" s="2" t="s">
        <v>6198</v>
      </c>
      <c r="Q575" s="2" t="s">
        <v>285</v>
      </c>
      <c r="R575" s="2" t="s">
        <v>285</v>
      </c>
      <c r="S575" s="2">
        <v>8034.0</v>
      </c>
      <c r="T575" s="2" t="s">
        <v>6199</v>
      </c>
      <c r="U575" s="2" t="s">
        <v>695</v>
      </c>
      <c r="Y575" s="2" t="s">
        <v>6201</v>
      </c>
      <c r="Z575" s="2">
        <v>1.0</v>
      </c>
      <c r="AA575" s="2">
        <v>3.0</v>
      </c>
      <c r="AB575" s="2" t="s">
        <v>6198</v>
      </c>
      <c r="AC575" s="52">
        <v>42330.830555555556</v>
      </c>
      <c r="AD575" s="2" t="s">
        <v>6197</v>
      </c>
      <c r="AE575" s="2" t="s">
        <v>6202</v>
      </c>
      <c r="AF575" s="54" t="s">
        <v>6203</v>
      </c>
    </row>
    <row r="576">
      <c r="A576" s="2">
        <v>575.0</v>
      </c>
      <c r="B576" s="2" t="s">
        <v>6204</v>
      </c>
      <c r="C576" s="2" t="s">
        <v>356</v>
      </c>
      <c r="D576" s="2">
        <v>4.0</v>
      </c>
      <c r="E576" s="2">
        <v>1.0</v>
      </c>
      <c r="F576" s="2">
        <v>3.0</v>
      </c>
      <c r="G576" s="52">
        <v>42332.42916666667</v>
      </c>
      <c r="H576" s="2" t="s">
        <v>6205</v>
      </c>
      <c r="I576" s="2" t="s">
        <v>6206</v>
      </c>
      <c r="J576" s="2" t="s">
        <v>6207</v>
      </c>
      <c r="K576" s="2" t="e">
        <v>#N/A</v>
      </c>
      <c r="L576" s="2" t="e">
        <v>#N/A</v>
      </c>
      <c r="M576" s="2" t="e">
        <v>#N/A</v>
      </c>
      <c r="N576" s="2" t="e">
        <v>#N/A</v>
      </c>
      <c r="O576" s="2" t="e">
        <v>#N/A</v>
      </c>
      <c r="P576" s="2" t="s">
        <v>6208</v>
      </c>
      <c r="Q576" s="2" t="s">
        <v>285</v>
      </c>
      <c r="R576" s="2" t="s">
        <v>356</v>
      </c>
      <c r="S576" s="2">
        <v>57754.0</v>
      </c>
      <c r="T576" s="2" t="s">
        <v>6209</v>
      </c>
      <c r="U576" s="2" t="s">
        <v>6211</v>
      </c>
      <c r="Y576" s="2" t="s">
        <v>6212</v>
      </c>
      <c r="Z576" s="2">
        <v>3.0</v>
      </c>
      <c r="AA576" s="2">
        <v>2.0</v>
      </c>
      <c r="AB576" s="2" t="s">
        <v>6208</v>
      </c>
      <c r="AC576" s="52">
        <v>42332.42916666667</v>
      </c>
      <c r="AD576" s="2" t="s">
        <v>6207</v>
      </c>
      <c r="AE576" s="2" t="s">
        <v>6213</v>
      </c>
      <c r="AF576" s="54" t="s">
        <v>6214</v>
      </c>
    </row>
    <row r="577">
      <c r="A577" s="2">
        <v>576.0</v>
      </c>
      <c r="B577" s="2" t="s">
        <v>3731</v>
      </c>
      <c r="C577" s="2" t="s">
        <v>356</v>
      </c>
      <c r="D577" s="2">
        <v>3.0</v>
      </c>
      <c r="E577" s="2">
        <v>0.0</v>
      </c>
      <c r="F577" s="2">
        <v>3.0</v>
      </c>
      <c r="G577" s="52">
        <v>42328.60972222222</v>
      </c>
      <c r="H577" s="2" t="s">
        <v>3732</v>
      </c>
      <c r="I577" s="2" t="s">
        <v>3733</v>
      </c>
      <c r="J577" s="2" t="s">
        <v>3734</v>
      </c>
      <c r="K577" s="2" t="e">
        <v>#N/A</v>
      </c>
      <c r="L577" s="2" t="e">
        <v>#N/A</v>
      </c>
      <c r="M577" s="2" t="e">
        <v>#N/A</v>
      </c>
      <c r="N577" s="2" t="e">
        <v>#N/A</v>
      </c>
      <c r="O577" s="2" t="e">
        <v>#N/A</v>
      </c>
      <c r="P577" s="2" t="s">
        <v>3729</v>
      </c>
      <c r="Q577" s="2" t="s">
        <v>285</v>
      </c>
      <c r="R577" s="2" t="s">
        <v>356</v>
      </c>
      <c r="S577" s="2">
        <v>80477.0</v>
      </c>
      <c r="T577" s="2" t="s">
        <v>3735</v>
      </c>
      <c r="U577" s="2" t="s">
        <v>843</v>
      </c>
      <c r="Y577" s="2" t="s">
        <v>6216</v>
      </c>
      <c r="AB577" s="2" t="s">
        <v>3729</v>
      </c>
      <c r="AC577" s="52">
        <v>42328.60972222222</v>
      </c>
      <c r="AD577" s="2" t="s">
        <v>3734</v>
      </c>
      <c r="AE577" s="2" t="s">
        <v>6217</v>
      </c>
      <c r="AF577" s="54" t="s">
        <v>6218</v>
      </c>
    </row>
    <row r="578">
      <c r="A578" s="2">
        <v>577.0</v>
      </c>
      <c r="B578" s="2" t="s">
        <v>6219</v>
      </c>
      <c r="C578" s="2" t="s">
        <v>356</v>
      </c>
      <c r="D578" s="2">
        <v>1.0</v>
      </c>
      <c r="E578" s="2">
        <v>0.0</v>
      </c>
      <c r="F578" s="2">
        <v>1.0</v>
      </c>
      <c r="G578" s="52">
        <v>42318.447916666664</v>
      </c>
      <c r="H578" s="2" t="s">
        <v>6221</v>
      </c>
      <c r="I578" s="2" t="s">
        <v>6222</v>
      </c>
      <c r="J578" s="2" t="s">
        <v>6223</v>
      </c>
      <c r="K578" s="2" t="e">
        <v>#N/A</v>
      </c>
      <c r="L578" s="2" t="e">
        <v>#N/A</v>
      </c>
      <c r="M578" s="2" t="e">
        <v>#N/A</v>
      </c>
      <c r="N578" s="2" t="e">
        <v>#N/A</v>
      </c>
      <c r="O578" s="2" t="e">
        <v>#N/A</v>
      </c>
      <c r="P578" s="2" t="s">
        <v>6224</v>
      </c>
      <c r="Q578" s="2" t="s">
        <v>285</v>
      </c>
      <c r="R578" s="2" t="s">
        <v>285</v>
      </c>
      <c r="S578" s="2">
        <v>74702.0</v>
      </c>
      <c r="T578" s="2" t="s">
        <v>6225</v>
      </c>
      <c r="U578" s="2" t="s">
        <v>2712</v>
      </c>
      <c r="Y578" s="2" t="s">
        <v>6226</v>
      </c>
      <c r="Z578" s="2">
        <v>1.0</v>
      </c>
      <c r="AA578" s="2">
        <v>2.0</v>
      </c>
      <c r="AB578" s="2" t="s">
        <v>6224</v>
      </c>
      <c r="AC578" s="52">
        <v>42318.447916666664</v>
      </c>
      <c r="AD578" s="2" t="s">
        <v>6223</v>
      </c>
      <c r="AE578" s="2" t="s">
        <v>6227</v>
      </c>
      <c r="AF578" s="54" t="s">
        <v>6228</v>
      </c>
    </row>
    <row r="579">
      <c r="A579" s="2">
        <v>578.0</v>
      </c>
      <c r="B579" s="2" t="s">
        <v>6229</v>
      </c>
      <c r="C579" s="2" t="s">
        <v>356</v>
      </c>
      <c r="D579" s="2">
        <v>35.0</v>
      </c>
      <c r="E579" s="2">
        <v>0.0</v>
      </c>
      <c r="F579" s="2">
        <v>35.0</v>
      </c>
      <c r="G579" s="52">
        <v>42331.395833333336</v>
      </c>
      <c r="H579" s="2" t="s">
        <v>6231</v>
      </c>
      <c r="I579" s="2" t="s">
        <v>6232</v>
      </c>
      <c r="J579" s="2" t="s">
        <v>6233</v>
      </c>
      <c r="K579" s="2" t="e">
        <v>#N/A</v>
      </c>
      <c r="L579" s="2" t="e">
        <v>#N/A</v>
      </c>
      <c r="M579" s="2" t="e">
        <v>#N/A</v>
      </c>
      <c r="N579" s="2" t="e">
        <v>#N/A</v>
      </c>
      <c r="O579" s="2" t="e">
        <v>#N/A</v>
      </c>
      <c r="P579" s="2" t="s">
        <v>6234</v>
      </c>
      <c r="Q579" s="2" t="s">
        <v>285</v>
      </c>
      <c r="R579" s="2" t="s">
        <v>356</v>
      </c>
      <c r="S579" s="2">
        <v>84111.0</v>
      </c>
      <c r="T579" s="2" t="s">
        <v>3862</v>
      </c>
      <c r="U579" s="2" t="s">
        <v>3668</v>
      </c>
      <c r="Y579" s="2" t="s">
        <v>6235</v>
      </c>
      <c r="Z579" s="2">
        <v>3.0</v>
      </c>
      <c r="AA579" s="2">
        <v>2.0</v>
      </c>
      <c r="AB579" s="2" t="s">
        <v>6234</v>
      </c>
      <c r="AC579" s="52">
        <v>42331.395833333336</v>
      </c>
      <c r="AD579" s="2" t="s">
        <v>6233</v>
      </c>
      <c r="AE579" s="2" t="s">
        <v>6236</v>
      </c>
      <c r="AF579" s="54" t="s">
        <v>6238</v>
      </c>
    </row>
    <row r="580">
      <c r="A580" s="2">
        <v>579.0</v>
      </c>
      <c r="B580" s="2" t="s">
        <v>3451</v>
      </c>
      <c r="C580" s="2" t="s">
        <v>356</v>
      </c>
      <c r="D580" s="2">
        <v>45.0</v>
      </c>
      <c r="E580" s="2">
        <v>8.0</v>
      </c>
      <c r="F580" s="2">
        <v>37.0</v>
      </c>
      <c r="G580" s="52">
        <v>42320.56736111111</v>
      </c>
      <c r="H580" s="2" t="s">
        <v>3452</v>
      </c>
      <c r="I580" s="2" t="s">
        <v>3453</v>
      </c>
      <c r="J580" s="2" t="s">
        <v>3454</v>
      </c>
      <c r="K580" s="2" t="e">
        <v>#N/A</v>
      </c>
      <c r="L580" s="2" t="e">
        <v>#N/A</v>
      </c>
      <c r="M580" s="2" t="e">
        <v>#N/A</v>
      </c>
      <c r="N580" s="2" t="e">
        <v>#N/A</v>
      </c>
      <c r="O580" s="2" t="e">
        <v>#N/A</v>
      </c>
      <c r="P580" s="2" t="s">
        <v>3449</v>
      </c>
      <c r="Q580" s="2" t="s">
        <v>285</v>
      </c>
      <c r="R580" s="2" t="s">
        <v>356</v>
      </c>
      <c r="S580" s="2">
        <v>93631.0</v>
      </c>
      <c r="T580" s="2" t="s">
        <v>3456</v>
      </c>
      <c r="U580" s="2" t="s">
        <v>319</v>
      </c>
      <c r="Y580" s="2" t="s">
        <v>6240</v>
      </c>
      <c r="Z580" s="2">
        <v>1.0</v>
      </c>
      <c r="AA580" s="2">
        <v>2.0</v>
      </c>
      <c r="AB580" s="2" t="s">
        <v>3449</v>
      </c>
      <c r="AC580" s="52">
        <v>42320.56736111111</v>
      </c>
      <c r="AD580" s="2" t="s">
        <v>3454</v>
      </c>
      <c r="AE580" s="2" t="s">
        <v>6241</v>
      </c>
      <c r="AF580" s="54" t="s">
        <v>6242</v>
      </c>
    </row>
    <row r="581">
      <c r="A581" s="2">
        <v>580.0</v>
      </c>
      <c r="B581" s="2" t="s">
        <v>4467</v>
      </c>
      <c r="C581" s="2" t="s">
        <v>356</v>
      </c>
      <c r="D581" s="2">
        <v>10.0</v>
      </c>
      <c r="E581" s="2">
        <v>3.0</v>
      </c>
      <c r="F581" s="2">
        <v>7.0</v>
      </c>
      <c r="G581" s="52">
        <v>42325.85763888889</v>
      </c>
      <c r="H581" s="2" t="s">
        <v>4468</v>
      </c>
      <c r="I581" s="2" t="s">
        <v>4469</v>
      </c>
      <c r="J581" s="68" t="s">
        <v>6243</v>
      </c>
      <c r="K581" s="2" t="e">
        <v>#N/A</v>
      </c>
      <c r="L581" s="2" t="e">
        <v>#N/A</v>
      </c>
      <c r="M581" s="2" t="e">
        <v>#N/A</v>
      </c>
      <c r="N581" s="2" t="e">
        <v>#N/A</v>
      </c>
      <c r="O581" s="2" t="e">
        <v>#N/A</v>
      </c>
      <c r="P581" s="2" t="s">
        <v>4466</v>
      </c>
      <c r="Q581" s="2" t="s">
        <v>285</v>
      </c>
      <c r="R581" s="2" t="s">
        <v>285</v>
      </c>
      <c r="S581" s="2">
        <v>33710.0</v>
      </c>
      <c r="T581" s="2" t="s">
        <v>4472</v>
      </c>
      <c r="U581" s="2" t="s">
        <v>785</v>
      </c>
      <c r="Y581" s="2" t="s">
        <v>6245</v>
      </c>
      <c r="Z581" s="2">
        <v>1.0</v>
      </c>
      <c r="AB581" s="2" t="s">
        <v>4466</v>
      </c>
      <c r="AC581" s="52">
        <v>42325.85763888889</v>
      </c>
      <c r="AD581" s="2" t="s">
        <v>6247</v>
      </c>
      <c r="AE581" s="2" t="s">
        <v>6248</v>
      </c>
      <c r="AF581" s="54" t="s">
        <v>6249</v>
      </c>
    </row>
    <row r="582">
      <c r="A582" s="2">
        <v>581.0</v>
      </c>
      <c r="B582" s="2" t="s">
        <v>4467</v>
      </c>
      <c r="C582" s="2" t="s">
        <v>356</v>
      </c>
      <c r="D582" s="2">
        <v>29.0</v>
      </c>
      <c r="E582" s="2">
        <v>13.0</v>
      </c>
      <c r="F582" s="2">
        <v>16.0</v>
      </c>
      <c r="G582" s="52">
        <v>42327.584027777775</v>
      </c>
      <c r="H582" s="2" t="s">
        <v>4482</v>
      </c>
      <c r="I582" s="2" t="s">
        <v>4469</v>
      </c>
      <c r="J582" s="2" t="s">
        <v>4483</v>
      </c>
      <c r="K582" s="2" t="e">
        <v>#N/A</v>
      </c>
      <c r="L582" s="2" t="e">
        <v>#N/A</v>
      </c>
      <c r="M582" s="2" t="e">
        <v>#N/A</v>
      </c>
      <c r="N582" s="2" t="e">
        <v>#N/A</v>
      </c>
      <c r="O582" s="2" t="e">
        <v>#N/A</v>
      </c>
      <c r="P582" s="2" t="s">
        <v>4479</v>
      </c>
      <c r="Q582" s="2" t="s">
        <v>285</v>
      </c>
      <c r="R582" s="2" t="s">
        <v>285</v>
      </c>
      <c r="S582" s="2">
        <v>33710.0</v>
      </c>
      <c r="T582" s="2" t="s">
        <v>4472</v>
      </c>
      <c r="U582" s="2" t="s">
        <v>785</v>
      </c>
      <c r="Y582" s="2" t="s">
        <v>6251</v>
      </c>
      <c r="Z582" s="2">
        <v>1.0</v>
      </c>
      <c r="AA582" s="2">
        <v>1.0</v>
      </c>
      <c r="AB582" s="2" t="s">
        <v>4479</v>
      </c>
      <c r="AC582" s="52">
        <v>42327.584027777775</v>
      </c>
      <c r="AD582" s="2" t="s">
        <v>4483</v>
      </c>
      <c r="AE582" s="2" t="s">
        <v>6252</v>
      </c>
      <c r="AF582" s="54" t="s">
        <v>6253</v>
      </c>
    </row>
    <row r="583">
      <c r="A583" s="2">
        <v>582.0</v>
      </c>
      <c r="B583" s="2" t="s">
        <v>4467</v>
      </c>
      <c r="C583" s="2" t="s">
        <v>356</v>
      </c>
      <c r="D583" s="2">
        <v>44.0</v>
      </c>
      <c r="E583" s="2">
        <v>5.0</v>
      </c>
      <c r="F583" s="2">
        <v>39.0</v>
      </c>
      <c r="G583" s="52">
        <v>42329.927777777775</v>
      </c>
      <c r="H583" s="2" t="s">
        <v>4490</v>
      </c>
      <c r="I583" s="2" t="s">
        <v>4469</v>
      </c>
      <c r="J583" s="2" t="s">
        <v>4491</v>
      </c>
      <c r="K583" s="2" t="e">
        <v>#N/A</v>
      </c>
      <c r="L583" s="2" t="e">
        <v>#N/A</v>
      </c>
      <c r="M583" s="2" t="e">
        <v>#N/A</v>
      </c>
      <c r="N583" s="2" t="e">
        <v>#N/A</v>
      </c>
      <c r="O583" s="2" t="e">
        <v>#N/A</v>
      </c>
      <c r="P583" s="2" t="s">
        <v>4489</v>
      </c>
      <c r="Q583" s="2" t="s">
        <v>285</v>
      </c>
      <c r="R583" s="2" t="s">
        <v>356</v>
      </c>
      <c r="S583" s="2">
        <v>33710.0</v>
      </c>
      <c r="T583" s="2" t="s">
        <v>4472</v>
      </c>
      <c r="U583" s="2" t="s">
        <v>785</v>
      </c>
      <c r="Y583" s="2" t="s">
        <v>6256</v>
      </c>
      <c r="Z583" s="2">
        <v>1.0</v>
      </c>
      <c r="AB583" s="2" t="s">
        <v>4489</v>
      </c>
      <c r="AC583" s="52">
        <v>42329.927777777775</v>
      </c>
      <c r="AD583" s="2" t="s">
        <v>4491</v>
      </c>
      <c r="AE583" s="2" t="s">
        <v>6261</v>
      </c>
      <c r="AF583" s="54" t="s">
        <v>6262</v>
      </c>
    </row>
    <row r="584">
      <c r="A584" s="2">
        <v>583.0</v>
      </c>
      <c r="B584" s="2" t="s">
        <v>4467</v>
      </c>
      <c r="C584" s="2" t="s">
        <v>356</v>
      </c>
      <c r="D584" s="2">
        <v>35.0</v>
      </c>
      <c r="E584" s="2">
        <v>3.0</v>
      </c>
      <c r="F584" s="2">
        <v>32.0</v>
      </c>
      <c r="G584" s="52">
        <v>42331.59166666667</v>
      </c>
      <c r="H584" s="2" t="s">
        <v>4490</v>
      </c>
      <c r="I584" s="2" t="s">
        <v>4469</v>
      </c>
      <c r="J584" s="2" t="s">
        <v>4500</v>
      </c>
      <c r="K584" s="2" t="s">
        <v>264</v>
      </c>
      <c r="L584" s="2">
        <v>0.0</v>
      </c>
      <c r="M584" s="2">
        <v>0.0</v>
      </c>
      <c r="N584" s="2">
        <v>0.0</v>
      </c>
      <c r="O584" s="54" t="s">
        <v>4501</v>
      </c>
      <c r="P584" s="2" t="s">
        <v>4497</v>
      </c>
      <c r="Q584" s="2" t="s">
        <v>285</v>
      </c>
      <c r="R584" s="2" t="s">
        <v>285</v>
      </c>
      <c r="S584" s="2">
        <v>33710.0</v>
      </c>
      <c r="T584" s="2" t="s">
        <v>4472</v>
      </c>
      <c r="U584" s="2" t="s">
        <v>785</v>
      </c>
      <c r="Y584" s="2" t="s">
        <v>6268</v>
      </c>
      <c r="Z584" s="2">
        <v>1.0</v>
      </c>
      <c r="AA584" s="2">
        <v>1.0</v>
      </c>
      <c r="AB584" s="2" t="s">
        <v>4497</v>
      </c>
      <c r="AC584" s="52">
        <v>42331.59166666667</v>
      </c>
      <c r="AD584" s="2" t="s">
        <v>4500</v>
      </c>
      <c r="AE584" s="2" t="s">
        <v>6269</v>
      </c>
    </row>
    <row r="585">
      <c r="A585" s="2">
        <v>584.0</v>
      </c>
      <c r="B585" s="2" t="s">
        <v>6270</v>
      </c>
      <c r="C585" s="2" t="s">
        <v>356</v>
      </c>
      <c r="D585" s="2">
        <v>0.0</v>
      </c>
      <c r="E585" s="2">
        <v>0.0</v>
      </c>
      <c r="F585" s="2">
        <v>0.0</v>
      </c>
      <c r="G585" s="52">
        <v>42310.990277777775</v>
      </c>
      <c r="H585" s="2" t="s">
        <v>6271</v>
      </c>
      <c r="I585" s="2" t="s">
        <v>6272</v>
      </c>
      <c r="J585" s="2" t="s">
        <v>6273</v>
      </c>
      <c r="K585" s="2">
        <v>-1.0</v>
      </c>
      <c r="L585" s="2" t="s">
        <v>6274</v>
      </c>
      <c r="M585" s="2">
        <v>0.0</v>
      </c>
      <c r="N585" s="2">
        <v>0.0</v>
      </c>
      <c r="O585" s="2">
        <v>0.0</v>
      </c>
      <c r="P585" s="2" t="s">
        <v>6276</v>
      </c>
      <c r="Q585" s="2" t="s">
        <v>285</v>
      </c>
      <c r="R585" s="2" t="s">
        <v>285</v>
      </c>
      <c r="S585" s="2">
        <v>97140.0</v>
      </c>
      <c r="T585" s="2" t="s">
        <v>6277</v>
      </c>
      <c r="U585" s="2" t="s">
        <v>727</v>
      </c>
      <c r="Y585" s="2" t="s">
        <v>6280</v>
      </c>
      <c r="Z585" s="2">
        <v>3.0</v>
      </c>
      <c r="AA585" s="2">
        <v>4.0</v>
      </c>
      <c r="AB585" s="2" t="s">
        <v>6276</v>
      </c>
      <c r="AC585" s="52">
        <v>42310.990277777775</v>
      </c>
      <c r="AD585" s="2" t="s">
        <v>6273</v>
      </c>
      <c r="AE585" s="2" t="s">
        <v>6285</v>
      </c>
      <c r="AF585" s="54" t="s">
        <v>6286</v>
      </c>
    </row>
    <row r="586">
      <c r="A586" s="2">
        <v>585.0</v>
      </c>
      <c r="B586" s="2" t="s">
        <v>5882</v>
      </c>
      <c r="C586" s="2" t="s">
        <v>356</v>
      </c>
      <c r="D586" s="2">
        <v>10.0</v>
      </c>
      <c r="E586" s="2">
        <v>5.0</v>
      </c>
      <c r="F586" s="2">
        <v>5.0</v>
      </c>
      <c r="G586" s="52">
        <v>42315.72083333333</v>
      </c>
      <c r="H586" s="2" t="s">
        <v>5884</v>
      </c>
      <c r="I586" s="2" t="s">
        <v>5886</v>
      </c>
      <c r="J586" s="2" t="s">
        <v>5887</v>
      </c>
      <c r="K586" s="2" t="e">
        <v>#N/A</v>
      </c>
      <c r="L586" s="2" t="e">
        <v>#N/A</v>
      </c>
      <c r="M586" s="2" t="e">
        <v>#N/A</v>
      </c>
      <c r="N586" s="2" t="e">
        <v>#N/A</v>
      </c>
      <c r="O586" s="2" t="e">
        <v>#N/A</v>
      </c>
      <c r="P586" s="2" t="s">
        <v>5881</v>
      </c>
      <c r="Q586" s="2" t="s">
        <v>285</v>
      </c>
      <c r="R586" s="2" t="s">
        <v>285</v>
      </c>
      <c r="S586" s="2">
        <v>4921.0</v>
      </c>
      <c r="T586" s="2" t="s">
        <v>5888</v>
      </c>
      <c r="U586" s="2" t="s">
        <v>358</v>
      </c>
      <c r="Y586" s="2" t="s">
        <v>6294</v>
      </c>
      <c r="Z586" s="2">
        <v>3.0</v>
      </c>
      <c r="AA586" s="2">
        <v>1.0</v>
      </c>
      <c r="AB586" s="2" t="s">
        <v>5881</v>
      </c>
      <c r="AC586" s="52">
        <v>42315.72083333333</v>
      </c>
      <c r="AD586" s="2" t="s">
        <v>5887</v>
      </c>
      <c r="AE586" s="2" t="s">
        <v>6295</v>
      </c>
      <c r="AF586" s="54" t="s">
        <v>6296</v>
      </c>
    </row>
    <row r="587">
      <c r="A587" s="2">
        <v>586.0</v>
      </c>
      <c r="B587" s="2" t="s">
        <v>6298</v>
      </c>
      <c r="C587" s="2" t="s">
        <v>356</v>
      </c>
      <c r="D587" s="2">
        <v>0.0</v>
      </c>
      <c r="E587" s="2">
        <v>0.0</v>
      </c>
      <c r="F587" s="2">
        <v>0.0</v>
      </c>
      <c r="G587" s="52">
        <v>42328.302777777775</v>
      </c>
      <c r="H587" s="2" t="s">
        <v>6300</v>
      </c>
      <c r="I587" s="2" t="s">
        <v>6302</v>
      </c>
      <c r="J587" s="2" t="s">
        <v>6303</v>
      </c>
      <c r="K587" s="2" t="e">
        <v>#N/A</v>
      </c>
      <c r="L587" s="2" t="e">
        <v>#N/A</v>
      </c>
      <c r="M587" s="2" t="e">
        <v>#N/A</v>
      </c>
      <c r="N587" s="2" t="e">
        <v>#N/A</v>
      </c>
      <c r="O587" s="2" t="e">
        <v>#N/A</v>
      </c>
      <c r="P587" s="2" t="s">
        <v>6307</v>
      </c>
      <c r="Q587" s="2" t="s">
        <v>285</v>
      </c>
      <c r="R587" s="2" t="s">
        <v>356</v>
      </c>
      <c r="S587" s="2">
        <v>23112.0</v>
      </c>
      <c r="T587" s="2" t="s">
        <v>6308</v>
      </c>
      <c r="U587" s="2" t="s">
        <v>470</v>
      </c>
      <c r="Y587" s="2" t="s">
        <v>6309</v>
      </c>
      <c r="Z587" s="2">
        <v>3.0</v>
      </c>
      <c r="AA587" s="2">
        <v>4.0</v>
      </c>
      <c r="AB587" s="2" t="s">
        <v>6307</v>
      </c>
      <c r="AC587" s="52">
        <v>42328.302777777775</v>
      </c>
      <c r="AD587" s="2" t="s">
        <v>6303</v>
      </c>
      <c r="AE587" s="2" t="s">
        <v>6310</v>
      </c>
      <c r="AF587" s="54" t="s">
        <v>6311</v>
      </c>
    </row>
    <row r="588">
      <c r="A588" s="2">
        <v>587.0</v>
      </c>
      <c r="B588" s="2" t="s">
        <v>3464</v>
      </c>
      <c r="C588" s="2" t="s">
        <v>356</v>
      </c>
      <c r="D588" s="2">
        <v>7.0</v>
      </c>
      <c r="E588" s="2">
        <v>3.0</v>
      </c>
      <c r="F588" s="2">
        <v>4.0</v>
      </c>
      <c r="G588" s="52">
        <v>42318.41458333333</v>
      </c>
      <c r="H588" s="2" t="s">
        <v>3466</v>
      </c>
      <c r="I588" s="2" t="s">
        <v>3467</v>
      </c>
      <c r="J588" s="2" t="s">
        <v>3468</v>
      </c>
      <c r="K588" s="2" t="s">
        <v>264</v>
      </c>
      <c r="L588" s="2">
        <v>0.0</v>
      </c>
      <c r="M588" s="2">
        <v>0.0</v>
      </c>
      <c r="N588" s="2">
        <v>0.0</v>
      </c>
      <c r="O588" s="2" t="s">
        <v>3469</v>
      </c>
      <c r="P588" s="2" t="s">
        <v>3463</v>
      </c>
      <c r="Q588" s="2" t="s">
        <v>285</v>
      </c>
      <c r="R588" s="2" t="s">
        <v>356</v>
      </c>
      <c r="S588" s="2">
        <v>90805.0</v>
      </c>
      <c r="T588" s="2" t="s">
        <v>3367</v>
      </c>
      <c r="U588" s="2" t="s">
        <v>319</v>
      </c>
      <c r="Y588" s="2" t="s">
        <v>6318</v>
      </c>
      <c r="Z588" s="2">
        <v>3.0</v>
      </c>
      <c r="AA588" s="2">
        <v>2.0</v>
      </c>
      <c r="AB588" s="2" t="s">
        <v>3463</v>
      </c>
      <c r="AC588" s="52">
        <v>42318.41458333333</v>
      </c>
      <c r="AD588" s="2" t="s">
        <v>3468</v>
      </c>
      <c r="AE588" s="2" t="s">
        <v>6320</v>
      </c>
      <c r="AF588" s="54" t="s">
        <v>6322</v>
      </c>
    </row>
    <row r="589">
      <c r="A589" s="2">
        <v>588.0</v>
      </c>
      <c r="B589" s="2" t="s">
        <v>6327</v>
      </c>
      <c r="C589" s="2" t="s">
        <v>356</v>
      </c>
      <c r="D589" s="2">
        <v>0.0</v>
      </c>
      <c r="E589" s="2">
        <v>0.0</v>
      </c>
      <c r="F589" s="2">
        <v>0.0</v>
      </c>
      <c r="G589" s="52">
        <v>42324.03194444445</v>
      </c>
      <c r="H589" s="2" t="s">
        <v>6332</v>
      </c>
      <c r="I589" s="2" t="s">
        <v>6333</v>
      </c>
      <c r="J589" s="2" t="s">
        <v>6334</v>
      </c>
      <c r="K589" s="2" t="e">
        <v>#N/A</v>
      </c>
      <c r="L589" s="2" t="e">
        <v>#N/A</v>
      </c>
      <c r="M589" s="2" t="e">
        <v>#N/A</v>
      </c>
      <c r="N589" s="2" t="e">
        <v>#N/A</v>
      </c>
      <c r="O589" s="2" t="e">
        <v>#N/A</v>
      </c>
      <c r="P589" s="2" t="s">
        <v>6335</v>
      </c>
      <c r="Q589" s="2" t="s">
        <v>285</v>
      </c>
      <c r="R589" s="2" t="s">
        <v>285</v>
      </c>
      <c r="S589" s="2">
        <v>10025.0</v>
      </c>
      <c r="T589" s="2" t="s">
        <v>587</v>
      </c>
      <c r="U589" s="2" t="s">
        <v>576</v>
      </c>
      <c r="Y589" s="2" t="s">
        <v>6336</v>
      </c>
      <c r="Z589" s="2">
        <v>3.0</v>
      </c>
      <c r="AA589" s="2">
        <v>4.0</v>
      </c>
      <c r="AB589" s="2" t="s">
        <v>6335</v>
      </c>
      <c r="AC589" s="52">
        <v>42324.03194444445</v>
      </c>
      <c r="AD589" s="2" t="s">
        <v>6334</v>
      </c>
      <c r="AE589" s="2" t="s">
        <v>6338</v>
      </c>
      <c r="AF589" s="54" t="s">
        <v>6339</v>
      </c>
    </row>
    <row r="590">
      <c r="A590" s="2">
        <v>589.0</v>
      </c>
      <c r="B590" s="2" t="s">
        <v>6340</v>
      </c>
      <c r="C590" s="2" t="s">
        <v>356</v>
      </c>
      <c r="D590" s="2">
        <v>1.0</v>
      </c>
      <c r="E590" s="2">
        <v>0.0</v>
      </c>
      <c r="F590" s="2">
        <v>1.0</v>
      </c>
      <c r="G590" s="52">
        <v>42328.28472222222</v>
      </c>
      <c r="H590" s="2" t="s">
        <v>6341</v>
      </c>
      <c r="I590" s="2" t="s">
        <v>6342</v>
      </c>
      <c r="J590" s="2" t="s">
        <v>6343</v>
      </c>
      <c r="K590" s="2" t="e">
        <v>#N/A</v>
      </c>
      <c r="L590" s="2" t="e">
        <v>#N/A</v>
      </c>
      <c r="M590" s="2" t="e">
        <v>#N/A</v>
      </c>
      <c r="N590" s="2" t="e">
        <v>#N/A</v>
      </c>
      <c r="O590" s="2" t="e">
        <v>#N/A</v>
      </c>
      <c r="P590" s="2" t="s">
        <v>6344</v>
      </c>
      <c r="Q590" s="2" t="s">
        <v>285</v>
      </c>
      <c r="R590" s="2" t="s">
        <v>285</v>
      </c>
      <c r="S590" s="2">
        <v>10029.0</v>
      </c>
      <c r="T590" s="2" t="s">
        <v>587</v>
      </c>
      <c r="U590" s="2" t="s">
        <v>576</v>
      </c>
      <c r="Y590" s="2" t="s">
        <v>6345</v>
      </c>
      <c r="Z590" s="2">
        <v>3.0</v>
      </c>
      <c r="AA590" s="2">
        <v>2.0</v>
      </c>
      <c r="AB590" s="2" t="s">
        <v>6344</v>
      </c>
      <c r="AC590" s="52">
        <v>42328.28472222222</v>
      </c>
      <c r="AD590" s="2" t="s">
        <v>6343</v>
      </c>
      <c r="AE590" s="2" t="s">
        <v>6346</v>
      </c>
      <c r="AF590" s="54" t="s">
        <v>6348</v>
      </c>
    </row>
    <row r="591">
      <c r="A591" s="2">
        <v>590.0</v>
      </c>
      <c r="B591" s="2" t="s">
        <v>4680</v>
      </c>
      <c r="C591" s="2" t="s">
        <v>356</v>
      </c>
      <c r="D591" s="2">
        <v>5.0</v>
      </c>
      <c r="E591" s="2">
        <v>1.0</v>
      </c>
      <c r="F591" s="2">
        <v>4.0</v>
      </c>
      <c r="G591" s="52">
        <v>42317.493055555555</v>
      </c>
      <c r="H591" s="2" t="s">
        <v>4682</v>
      </c>
      <c r="I591" s="2" t="s">
        <v>4684</v>
      </c>
      <c r="J591" s="2" t="s">
        <v>4685</v>
      </c>
      <c r="K591" s="2" t="e">
        <v>#N/A</v>
      </c>
      <c r="L591" s="2" t="e">
        <v>#N/A</v>
      </c>
      <c r="M591" s="2" t="e">
        <v>#N/A</v>
      </c>
      <c r="N591" s="2" t="e">
        <v>#N/A</v>
      </c>
      <c r="O591" s="2" t="e">
        <v>#N/A</v>
      </c>
      <c r="P591" s="2" t="s">
        <v>4679</v>
      </c>
      <c r="Q591" s="2" t="s">
        <v>285</v>
      </c>
      <c r="R591" s="2" t="s">
        <v>356</v>
      </c>
      <c r="S591" s="2">
        <v>30132.0</v>
      </c>
      <c r="T591" s="2" t="s">
        <v>4687</v>
      </c>
      <c r="U591" s="2" t="s">
        <v>513</v>
      </c>
      <c r="Y591" s="2" t="s">
        <v>6349</v>
      </c>
      <c r="Z591" s="2">
        <v>3.0</v>
      </c>
      <c r="AA591" s="2">
        <v>2.0</v>
      </c>
      <c r="AB591" s="2" t="s">
        <v>4679</v>
      </c>
      <c r="AC591" s="52">
        <v>42317.493055555555</v>
      </c>
      <c r="AD591" s="2" t="s">
        <v>4685</v>
      </c>
      <c r="AE591" s="2" t="s">
        <v>6351</v>
      </c>
      <c r="AF591" s="54" t="s">
        <v>6352</v>
      </c>
    </row>
    <row r="592">
      <c r="A592" s="2">
        <v>591.0</v>
      </c>
      <c r="B592" s="2" t="s">
        <v>3478</v>
      </c>
      <c r="C592" s="2" t="s">
        <v>356</v>
      </c>
      <c r="D592" s="2">
        <v>0.0</v>
      </c>
      <c r="E592" s="2">
        <v>0.0</v>
      </c>
      <c r="F592" s="2">
        <v>0.0</v>
      </c>
      <c r="G592" s="52">
        <v>42310.958333333336</v>
      </c>
      <c r="H592" s="2" t="s">
        <v>3480</v>
      </c>
      <c r="I592" s="2" t="s">
        <v>3481</v>
      </c>
      <c r="J592" s="2" t="s">
        <v>3483</v>
      </c>
      <c r="K592" s="2" t="e">
        <v>#N/A</v>
      </c>
      <c r="L592" s="2" t="e">
        <v>#N/A</v>
      </c>
      <c r="M592" s="2" t="e">
        <v>#N/A</v>
      </c>
      <c r="N592" s="2" t="e">
        <v>#N/A</v>
      </c>
      <c r="O592" s="2" t="e">
        <v>#N/A</v>
      </c>
      <c r="P592" s="2" t="s">
        <v>3477</v>
      </c>
      <c r="Q592" s="2" t="s">
        <v>285</v>
      </c>
      <c r="R592" s="2" t="s">
        <v>356</v>
      </c>
      <c r="S592" s="2">
        <v>90035.0</v>
      </c>
      <c r="T592" s="2" t="s">
        <v>751</v>
      </c>
      <c r="U592" s="2" t="s">
        <v>319</v>
      </c>
      <c r="Y592" s="2" t="s">
        <v>6354</v>
      </c>
      <c r="Z592" s="2">
        <v>3.0</v>
      </c>
      <c r="AA592" s="2">
        <v>1.0</v>
      </c>
      <c r="AB592" s="2" t="s">
        <v>3477</v>
      </c>
      <c r="AC592" s="52">
        <v>42310.958333333336</v>
      </c>
      <c r="AD592" s="2" t="s">
        <v>3483</v>
      </c>
      <c r="AE592" s="2" t="s">
        <v>6357</v>
      </c>
      <c r="AF592" s="54" t="s">
        <v>6358</v>
      </c>
    </row>
    <row r="593">
      <c r="A593" s="2">
        <v>592.0</v>
      </c>
      <c r="B593" s="2" t="s">
        <v>3488</v>
      </c>
      <c r="C593" s="2" t="s">
        <v>356</v>
      </c>
      <c r="D593" s="2">
        <v>6.0</v>
      </c>
      <c r="E593" s="2">
        <v>1.0</v>
      </c>
      <c r="F593" s="2">
        <v>5.0</v>
      </c>
      <c r="G593" s="52">
        <v>42327.49791666667</v>
      </c>
      <c r="H593" s="2" t="s">
        <v>3489</v>
      </c>
      <c r="I593" s="2" t="s">
        <v>3490</v>
      </c>
      <c r="J593" s="2" t="s">
        <v>3491</v>
      </c>
      <c r="K593" s="2" t="s">
        <v>264</v>
      </c>
      <c r="L593" s="2" t="s">
        <v>3492</v>
      </c>
      <c r="M593" s="2">
        <v>0.0</v>
      </c>
      <c r="N593" s="2">
        <v>0.0</v>
      </c>
      <c r="O593" s="2" t="s">
        <v>3493</v>
      </c>
      <c r="P593" s="2" t="s">
        <v>3487</v>
      </c>
      <c r="Q593" s="2" t="s">
        <v>285</v>
      </c>
      <c r="R593" s="2" t="s">
        <v>356</v>
      </c>
      <c r="S593" s="2">
        <v>90017.0</v>
      </c>
      <c r="T593" s="2" t="s">
        <v>751</v>
      </c>
      <c r="U593" s="2" t="s">
        <v>319</v>
      </c>
      <c r="Y593" s="2" t="s">
        <v>6365</v>
      </c>
      <c r="Z593" s="2">
        <v>3.0</v>
      </c>
      <c r="AA593" s="2">
        <v>1.0</v>
      </c>
      <c r="AB593" s="2" t="s">
        <v>3487</v>
      </c>
      <c r="AC593" s="52">
        <v>42327.49791666667</v>
      </c>
      <c r="AD593" s="2" t="s">
        <v>3491</v>
      </c>
      <c r="AE593" s="2" t="s">
        <v>6366</v>
      </c>
      <c r="AF593" s="54" t="s">
        <v>6367</v>
      </c>
    </row>
    <row r="594">
      <c r="A594" s="2">
        <v>593.0</v>
      </c>
      <c r="B594" s="2" t="s">
        <v>3943</v>
      </c>
      <c r="C594" s="2" t="s">
        <v>356</v>
      </c>
      <c r="D594" s="2">
        <v>3.0</v>
      </c>
      <c r="E594" s="2">
        <v>0.0</v>
      </c>
      <c r="F594" s="2">
        <v>3.0</v>
      </c>
      <c r="G594" s="52">
        <v>42324.40972222222</v>
      </c>
      <c r="H594" s="2" t="s">
        <v>3946</v>
      </c>
      <c r="I594" s="2" t="s">
        <v>3947</v>
      </c>
      <c r="J594" s="2" t="s">
        <v>3948</v>
      </c>
      <c r="K594" s="2" t="e">
        <v>#N/A</v>
      </c>
      <c r="L594" s="2" t="e">
        <v>#N/A</v>
      </c>
      <c r="M594" s="2" t="e">
        <v>#N/A</v>
      </c>
      <c r="N594" s="2" t="e">
        <v>#N/A</v>
      </c>
      <c r="O594" s="2" t="e">
        <v>#N/A</v>
      </c>
      <c r="P594" s="2" t="s">
        <v>3942</v>
      </c>
      <c r="Q594" s="2" t="s">
        <v>285</v>
      </c>
      <c r="R594" s="2" t="s">
        <v>285</v>
      </c>
      <c r="S594" s="2">
        <v>6475.0</v>
      </c>
      <c r="T594" s="2" t="s">
        <v>3949</v>
      </c>
      <c r="U594" s="2" t="s">
        <v>2375</v>
      </c>
      <c r="Y594" s="2" t="s">
        <v>6369</v>
      </c>
      <c r="Z594" s="2">
        <v>3.0</v>
      </c>
      <c r="AA594" s="2">
        <v>1.0</v>
      </c>
      <c r="AB594" s="2" t="s">
        <v>3942</v>
      </c>
      <c r="AC594" s="52">
        <v>42324.40972222222</v>
      </c>
      <c r="AD594" s="2" t="s">
        <v>3948</v>
      </c>
      <c r="AE594" s="2" t="s">
        <v>6370</v>
      </c>
      <c r="AF594" s="54" t="s">
        <v>6371</v>
      </c>
    </row>
    <row r="595">
      <c r="A595" s="2">
        <v>594.0</v>
      </c>
      <c r="B595" s="2" t="s">
        <v>3500</v>
      </c>
      <c r="C595" s="2" t="s">
        <v>356</v>
      </c>
      <c r="D595" s="2">
        <v>0.0</v>
      </c>
      <c r="E595" s="2">
        <v>0.0</v>
      </c>
      <c r="F595" s="2">
        <v>0.0</v>
      </c>
      <c r="G595" s="52">
        <v>42319.393055555556</v>
      </c>
      <c r="H595" s="2" t="s">
        <v>3502</v>
      </c>
      <c r="I595" s="2" t="s">
        <v>3503</v>
      </c>
      <c r="J595" s="2" t="s">
        <v>3504</v>
      </c>
      <c r="K595" s="2" t="e">
        <v>#N/A</v>
      </c>
      <c r="L595" s="2" t="e">
        <v>#N/A</v>
      </c>
      <c r="M595" s="2" t="e">
        <v>#N/A</v>
      </c>
      <c r="N595" s="2" t="e">
        <v>#N/A</v>
      </c>
      <c r="O595" s="2" t="e">
        <v>#N/A</v>
      </c>
      <c r="P595" s="2" t="s">
        <v>3499</v>
      </c>
      <c r="Q595" s="2" t="s">
        <v>285</v>
      </c>
      <c r="R595" s="2" t="s">
        <v>285</v>
      </c>
      <c r="S595" s="2">
        <v>90813.0</v>
      </c>
      <c r="T595" s="2" t="s">
        <v>3367</v>
      </c>
      <c r="U595" s="2" t="s">
        <v>319</v>
      </c>
      <c r="Y595" s="2" t="s">
        <v>6373</v>
      </c>
      <c r="Z595" s="2">
        <v>3.0</v>
      </c>
      <c r="AA595" s="2">
        <v>1.0</v>
      </c>
      <c r="AB595" s="2" t="s">
        <v>3499</v>
      </c>
      <c r="AC595" s="52">
        <v>42319.393055555556</v>
      </c>
      <c r="AD595" s="2" t="s">
        <v>3504</v>
      </c>
      <c r="AE595" s="2" t="s">
        <v>6374</v>
      </c>
      <c r="AF595" s="54" t="s">
        <v>6375</v>
      </c>
    </row>
    <row r="596">
      <c r="A596" s="2">
        <v>595.0</v>
      </c>
      <c r="B596" s="2" t="s">
        <v>6376</v>
      </c>
      <c r="C596" s="2" t="s">
        <v>356</v>
      </c>
      <c r="D596" s="2">
        <v>148.0</v>
      </c>
      <c r="E596" s="2">
        <v>36.0</v>
      </c>
      <c r="F596" s="2">
        <v>112.0</v>
      </c>
      <c r="G596" s="52">
        <v>42320.77361111111</v>
      </c>
      <c r="H596" s="2" t="s">
        <v>6378</v>
      </c>
      <c r="I596" s="2" t="s">
        <v>6379</v>
      </c>
      <c r="J596" s="2" t="s">
        <v>6380</v>
      </c>
      <c r="K596" s="2" t="e">
        <v>#N/A</v>
      </c>
      <c r="L596" s="2" t="e">
        <v>#N/A</v>
      </c>
      <c r="M596" s="2" t="e">
        <v>#N/A</v>
      </c>
      <c r="N596" s="2" t="e">
        <v>#N/A</v>
      </c>
      <c r="O596" s="2" t="e">
        <v>#N/A</v>
      </c>
      <c r="P596" s="2" t="s">
        <v>6381</v>
      </c>
      <c r="Q596" s="2" t="s">
        <v>285</v>
      </c>
      <c r="R596" s="2" t="s">
        <v>356</v>
      </c>
      <c r="S596" s="2">
        <v>97239.0</v>
      </c>
      <c r="T596" s="2" t="s">
        <v>4614</v>
      </c>
      <c r="U596" s="2" t="s">
        <v>727</v>
      </c>
      <c r="Y596" s="2" t="s">
        <v>6382</v>
      </c>
      <c r="Z596" s="2">
        <v>1.0</v>
      </c>
      <c r="AA596" s="2">
        <v>1.0</v>
      </c>
      <c r="AB596" s="2" t="s">
        <v>6381</v>
      </c>
      <c r="AC596" s="52">
        <v>42320.77361111111</v>
      </c>
      <c r="AD596" s="2" t="s">
        <v>6380</v>
      </c>
      <c r="AE596" s="2" t="s">
        <v>6383</v>
      </c>
      <c r="AF596" s="54" t="s">
        <v>6384</v>
      </c>
    </row>
    <row r="597">
      <c r="A597" s="2">
        <v>596.0</v>
      </c>
      <c r="B597" s="2" t="s">
        <v>4520</v>
      </c>
      <c r="C597" s="2" t="s">
        <v>356</v>
      </c>
      <c r="D597" s="2">
        <v>2.0</v>
      </c>
      <c r="E597" s="2">
        <v>0.0</v>
      </c>
      <c r="F597" s="2">
        <v>2.0</v>
      </c>
      <c r="G597" s="52">
        <v>42328.84375</v>
      </c>
      <c r="H597" s="2" t="s">
        <v>4521</v>
      </c>
      <c r="I597" s="2" t="s">
        <v>4522</v>
      </c>
      <c r="J597" s="2" t="s">
        <v>4523</v>
      </c>
      <c r="K597" s="2" t="e">
        <v>#N/A</v>
      </c>
      <c r="L597" s="2" t="e">
        <v>#N/A</v>
      </c>
      <c r="M597" s="2" t="e">
        <v>#N/A</v>
      </c>
      <c r="N597" s="2" t="e">
        <v>#N/A</v>
      </c>
      <c r="O597" s="2" t="e">
        <v>#N/A</v>
      </c>
      <c r="P597" s="2" t="s">
        <v>4519</v>
      </c>
      <c r="Q597" s="2" t="s">
        <v>285</v>
      </c>
      <c r="R597" s="2" t="s">
        <v>356</v>
      </c>
      <c r="S597" s="2">
        <v>32869.0</v>
      </c>
      <c r="T597" s="2" t="s">
        <v>2545</v>
      </c>
      <c r="U597" s="2" t="s">
        <v>785</v>
      </c>
      <c r="Y597" s="2" t="s">
        <v>6386</v>
      </c>
      <c r="Z597" s="2">
        <v>3.0</v>
      </c>
      <c r="AA597" s="2">
        <v>2.0</v>
      </c>
      <c r="AB597" s="2" t="s">
        <v>4519</v>
      </c>
      <c r="AC597" s="52">
        <v>42328.84375</v>
      </c>
      <c r="AD597" s="2" t="s">
        <v>4523</v>
      </c>
      <c r="AE597" s="2" t="s">
        <v>6388</v>
      </c>
      <c r="AF597" s="54" t="s">
        <v>6389</v>
      </c>
    </row>
    <row r="598">
      <c r="A598" s="2">
        <v>597.0</v>
      </c>
      <c r="B598" s="2" t="s">
        <v>6045</v>
      </c>
      <c r="C598" s="2" t="s">
        <v>356</v>
      </c>
      <c r="D598" s="2">
        <v>4.0</v>
      </c>
      <c r="E598" s="2">
        <v>0.0</v>
      </c>
      <c r="F598" s="2">
        <v>4.0</v>
      </c>
      <c r="G598" s="52">
        <v>42313.74375</v>
      </c>
      <c r="H598" s="2" t="s">
        <v>6047</v>
      </c>
      <c r="I598" s="2" t="s">
        <v>6048</v>
      </c>
      <c r="J598" s="2" t="s">
        <v>6049</v>
      </c>
      <c r="K598" s="2" t="e">
        <v>#N/A</v>
      </c>
      <c r="L598" s="2" t="e">
        <v>#N/A</v>
      </c>
      <c r="M598" s="2" t="e">
        <v>#N/A</v>
      </c>
      <c r="N598" s="2" t="e">
        <v>#N/A</v>
      </c>
      <c r="O598" s="2" t="e">
        <v>#N/A</v>
      </c>
      <c r="P598" s="2" t="s">
        <v>6044</v>
      </c>
      <c r="Q598" s="2" t="s">
        <v>285</v>
      </c>
      <c r="R598" s="2" t="s">
        <v>356</v>
      </c>
      <c r="S598" s="2">
        <v>55423.0</v>
      </c>
      <c r="T598" s="2" t="s">
        <v>6050</v>
      </c>
      <c r="U598" s="2" t="s">
        <v>1630</v>
      </c>
      <c r="Y598" s="2" t="s">
        <v>6390</v>
      </c>
      <c r="Z598" s="2">
        <v>3.0</v>
      </c>
      <c r="AA598" s="2">
        <v>4.0</v>
      </c>
      <c r="AB598" s="2" t="s">
        <v>6044</v>
      </c>
      <c r="AC598" s="52">
        <v>42313.74375</v>
      </c>
      <c r="AD598" s="2" t="s">
        <v>6049</v>
      </c>
      <c r="AE598" s="2" t="s">
        <v>6392</v>
      </c>
      <c r="AF598" s="54" t="s">
        <v>6393</v>
      </c>
    </row>
    <row r="599">
      <c r="A599" s="2">
        <v>598.0</v>
      </c>
      <c r="B599" s="2" t="s">
        <v>5445</v>
      </c>
      <c r="C599" s="2" t="s">
        <v>356</v>
      </c>
      <c r="D599" s="2">
        <v>5.0</v>
      </c>
      <c r="E599" s="2">
        <v>4.0</v>
      </c>
      <c r="F599" s="2">
        <v>1.0</v>
      </c>
      <c r="G599" s="52">
        <v>42313.316666666666</v>
      </c>
      <c r="H599" s="2" t="s">
        <v>5447</v>
      </c>
      <c r="I599" s="2" t="s">
        <v>5448</v>
      </c>
      <c r="J599" s="2" t="s">
        <v>5449</v>
      </c>
      <c r="K599" s="2" t="e">
        <v>#N/A</v>
      </c>
      <c r="L599" s="2" t="e">
        <v>#N/A</v>
      </c>
      <c r="M599" s="2" t="e">
        <v>#N/A</v>
      </c>
      <c r="N599" s="2" t="e">
        <v>#N/A</v>
      </c>
      <c r="O599" s="2" t="e">
        <v>#N/A</v>
      </c>
      <c r="P599" s="2" t="s">
        <v>5444</v>
      </c>
      <c r="Q599" s="2" t="s">
        <v>285</v>
      </c>
      <c r="R599" s="2" t="s">
        <v>285</v>
      </c>
      <c r="S599" s="2">
        <v>1550.0</v>
      </c>
      <c r="T599" s="2" t="s">
        <v>5452</v>
      </c>
      <c r="U599" s="2" t="s">
        <v>412</v>
      </c>
      <c r="Y599" s="2" t="s">
        <v>6395</v>
      </c>
      <c r="Z599" s="2">
        <v>3.0</v>
      </c>
      <c r="AA599" s="2">
        <v>3.0</v>
      </c>
      <c r="AB599" s="2" t="s">
        <v>5444</v>
      </c>
      <c r="AC599" s="52">
        <v>42313.316666666666</v>
      </c>
      <c r="AD599" s="2" t="s">
        <v>5449</v>
      </c>
      <c r="AE599" s="2" t="s">
        <v>6396</v>
      </c>
    </row>
    <row r="600">
      <c r="A600" s="2">
        <v>599.0</v>
      </c>
      <c r="B600" s="2" t="s">
        <v>6397</v>
      </c>
      <c r="C600" s="2" t="s">
        <v>356</v>
      </c>
      <c r="D600" s="2">
        <v>4.0</v>
      </c>
      <c r="E600" s="2">
        <v>0.0</v>
      </c>
      <c r="F600" s="2">
        <v>4.0</v>
      </c>
      <c r="G600" s="52">
        <v>42327.407638888886</v>
      </c>
      <c r="H600" s="2" t="s">
        <v>6399</v>
      </c>
      <c r="I600" s="2" t="s">
        <v>6400</v>
      </c>
      <c r="J600" s="2" t="s">
        <v>6401</v>
      </c>
      <c r="K600" s="2" t="e">
        <v>#N/A</v>
      </c>
      <c r="L600" s="2" t="e">
        <v>#N/A</v>
      </c>
      <c r="M600" s="2" t="e">
        <v>#N/A</v>
      </c>
      <c r="N600" s="2" t="e">
        <v>#N/A</v>
      </c>
      <c r="O600" s="2" t="e">
        <v>#N/A</v>
      </c>
      <c r="P600" s="2" t="s">
        <v>6402</v>
      </c>
      <c r="Q600" s="2" t="s">
        <v>285</v>
      </c>
      <c r="R600" s="2" t="s">
        <v>285</v>
      </c>
      <c r="S600" s="2">
        <v>84120.0</v>
      </c>
      <c r="T600" s="2" t="s">
        <v>6403</v>
      </c>
      <c r="U600" s="2" t="s">
        <v>3668</v>
      </c>
      <c r="Y600" s="2" t="s">
        <v>6404</v>
      </c>
      <c r="Z600" s="2">
        <v>3.0</v>
      </c>
      <c r="AA600" s="2">
        <v>2.0</v>
      </c>
      <c r="AB600" s="2" t="s">
        <v>6402</v>
      </c>
      <c r="AC600" s="52">
        <v>42327.407638888886</v>
      </c>
      <c r="AD600" s="2" t="s">
        <v>6401</v>
      </c>
      <c r="AE600" s="2" t="s">
        <v>6405</v>
      </c>
      <c r="AF600" s="54" t="s">
        <v>6406</v>
      </c>
    </row>
    <row r="601">
      <c r="A601" s="2">
        <v>600.0</v>
      </c>
      <c r="B601" s="2" t="s">
        <v>4693</v>
      </c>
      <c r="C601" s="2" t="s">
        <v>356</v>
      </c>
      <c r="D601" s="2">
        <v>3.0</v>
      </c>
      <c r="E601" s="2">
        <v>1.0</v>
      </c>
      <c r="F601" s="2">
        <v>2.0</v>
      </c>
      <c r="G601" s="52">
        <v>42311.42847222222</v>
      </c>
      <c r="H601" s="2" t="s">
        <v>4695</v>
      </c>
      <c r="I601" s="2" t="s">
        <v>4696</v>
      </c>
      <c r="J601" s="2" t="s">
        <v>4697</v>
      </c>
      <c r="K601" s="2" t="s">
        <v>264</v>
      </c>
      <c r="L601" s="2" t="s">
        <v>4698</v>
      </c>
      <c r="M601" s="2" t="s">
        <v>6407</v>
      </c>
      <c r="N601" s="2" t="s">
        <v>4701</v>
      </c>
      <c r="O601" s="2" t="s">
        <v>4703</v>
      </c>
      <c r="P601" s="2" t="s">
        <v>4692</v>
      </c>
      <c r="Q601" s="2" t="s">
        <v>285</v>
      </c>
      <c r="R601" s="2" t="s">
        <v>285</v>
      </c>
      <c r="S601" s="2">
        <v>30135.0</v>
      </c>
      <c r="T601" s="2" t="s">
        <v>4705</v>
      </c>
      <c r="U601" s="2" t="s">
        <v>513</v>
      </c>
      <c r="Y601" s="2" t="s">
        <v>6409</v>
      </c>
      <c r="Z601" s="2">
        <v>1.0</v>
      </c>
      <c r="AA601" s="2">
        <v>2.0</v>
      </c>
      <c r="AB601" s="2" t="s">
        <v>4692</v>
      </c>
      <c r="AC601" s="52">
        <v>42311.42847222222</v>
      </c>
      <c r="AD601" s="2" t="s">
        <v>4697</v>
      </c>
      <c r="AE601" s="2" t="s">
        <v>6410</v>
      </c>
      <c r="AF601" s="54" t="s">
        <v>6411</v>
      </c>
    </row>
    <row r="602">
      <c r="A602" s="2">
        <v>601.0</v>
      </c>
      <c r="B602" s="2" t="s">
        <v>4693</v>
      </c>
      <c r="C602" s="2" t="s">
        <v>356</v>
      </c>
      <c r="D602" s="2">
        <v>6.0</v>
      </c>
      <c r="E602" s="2">
        <v>3.0</v>
      </c>
      <c r="F602" s="2">
        <v>3.0</v>
      </c>
      <c r="G602" s="52">
        <v>42313.62986111111</v>
      </c>
      <c r="H602" s="2" t="s">
        <v>4695</v>
      </c>
      <c r="I602" s="2" t="s">
        <v>4696</v>
      </c>
      <c r="J602" s="2" t="s">
        <v>4697</v>
      </c>
      <c r="K602" s="2" t="s">
        <v>264</v>
      </c>
      <c r="L602" s="2" t="s">
        <v>4698</v>
      </c>
      <c r="M602" s="2" t="s">
        <v>6407</v>
      </c>
      <c r="N602" s="2" t="s">
        <v>4701</v>
      </c>
      <c r="O602" s="2" t="s">
        <v>4703</v>
      </c>
      <c r="P602" s="2" t="s">
        <v>4692</v>
      </c>
      <c r="Q602" s="2" t="s">
        <v>285</v>
      </c>
      <c r="R602" s="2" t="s">
        <v>285</v>
      </c>
      <c r="S602" s="2">
        <v>30135.0</v>
      </c>
      <c r="T602" s="2" t="s">
        <v>4705</v>
      </c>
      <c r="U602" s="2" t="s">
        <v>513</v>
      </c>
      <c r="Y602" s="2" t="s">
        <v>6417</v>
      </c>
      <c r="Z602" s="2">
        <v>2.0</v>
      </c>
      <c r="AA602" s="2">
        <v>2.0</v>
      </c>
      <c r="AB602" s="2" t="s">
        <v>4692</v>
      </c>
      <c r="AC602" s="52">
        <v>42313.62986111111</v>
      </c>
      <c r="AD602" s="2" t="s">
        <v>4697</v>
      </c>
      <c r="AE602" s="2" t="s">
        <v>6410</v>
      </c>
      <c r="AF602" s="54" t="s">
        <v>6418</v>
      </c>
    </row>
    <row r="603">
      <c r="A603" s="2">
        <v>602.0</v>
      </c>
      <c r="B603" s="2" t="s">
        <v>4693</v>
      </c>
      <c r="C603" s="2" t="s">
        <v>356</v>
      </c>
      <c r="D603" s="2">
        <v>26.0</v>
      </c>
      <c r="E603" s="2">
        <v>2.0</v>
      </c>
      <c r="F603" s="2">
        <v>24.0</v>
      </c>
      <c r="G603" s="52">
        <v>42313.631944444445</v>
      </c>
      <c r="H603" s="2" t="s">
        <v>4721</v>
      </c>
      <c r="I603" s="2" t="s">
        <v>4696</v>
      </c>
      <c r="J603" s="2" t="s">
        <v>4722</v>
      </c>
      <c r="K603" s="2" t="e">
        <v>#N/A</v>
      </c>
      <c r="L603" s="2" t="e">
        <v>#N/A</v>
      </c>
      <c r="M603" s="2" t="e">
        <v>#N/A</v>
      </c>
      <c r="N603" s="2" t="e">
        <v>#N/A</v>
      </c>
      <c r="O603" s="2" t="e">
        <v>#N/A</v>
      </c>
      <c r="P603" s="2" t="s">
        <v>4720</v>
      </c>
      <c r="Q603" s="2" t="s">
        <v>285</v>
      </c>
      <c r="R603" s="2" t="s">
        <v>285</v>
      </c>
      <c r="S603" s="2">
        <v>30135.0</v>
      </c>
      <c r="T603" s="2" t="s">
        <v>4705</v>
      </c>
      <c r="U603" s="2" t="s">
        <v>513</v>
      </c>
      <c r="Y603" s="2" t="s">
        <v>6426</v>
      </c>
      <c r="Z603" s="2">
        <v>3.0</v>
      </c>
      <c r="AA603" s="2">
        <v>2.0</v>
      </c>
      <c r="AB603" s="2" t="s">
        <v>4720</v>
      </c>
      <c r="AC603" s="52">
        <v>42313.631944444445</v>
      </c>
      <c r="AD603" s="2" t="s">
        <v>4722</v>
      </c>
      <c r="AE603" s="2" t="s">
        <v>6428</v>
      </c>
      <c r="AF603" s="54" t="s">
        <v>6429</v>
      </c>
    </row>
    <row r="604">
      <c r="A604" s="2">
        <v>603.0</v>
      </c>
      <c r="B604" s="2" t="s">
        <v>4693</v>
      </c>
      <c r="C604" s="2" t="s">
        <v>356</v>
      </c>
      <c r="D604" s="2">
        <v>19.0</v>
      </c>
      <c r="E604" s="2">
        <v>3.0</v>
      </c>
      <c r="F604" s="2">
        <v>16.0</v>
      </c>
      <c r="G604" s="52">
        <v>42313.63402777778</v>
      </c>
      <c r="H604" s="2" t="s">
        <v>4695</v>
      </c>
      <c r="I604" s="2" t="s">
        <v>4696</v>
      </c>
      <c r="J604" s="2" t="s">
        <v>4697</v>
      </c>
      <c r="K604" s="2" t="s">
        <v>264</v>
      </c>
      <c r="L604" s="2" t="s">
        <v>4698</v>
      </c>
      <c r="M604" s="2" t="s">
        <v>6407</v>
      </c>
      <c r="N604" s="2" t="s">
        <v>4701</v>
      </c>
      <c r="O604" s="2" t="s">
        <v>4703</v>
      </c>
      <c r="P604" s="2" t="s">
        <v>4692</v>
      </c>
      <c r="Q604" s="2" t="s">
        <v>285</v>
      </c>
      <c r="R604" s="2" t="s">
        <v>285</v>
      </c>
      <c r="S604" s="2">
        <v>30135.0</v>
      </c>
      <c r="T604" s="2" t="s">
        <v>4705</v>
      </c>
      <c r="U604" s="2" t="s">
        <v>513</v>
      </c>
      <c r="Y604" s="2" t="s">
        <v>6434</v>
      </c>
      <c r="Z604" s="2">
        <v>1.0</v>
      </c>
      <c r="AA604" s="2">
        <v>2.0</v>
      </c>
      <c r="AB604" s="2" t="s">
        <v>4692</v>
      </c>
      <c r="AC604" s="52">
        <v>42313.63402777778</v>
      </c>
      <c r="AD604" s="2" t="s">
        <v>4697</v>
      </c>
      <c r="AE604" s="2" t="s">
        <v>6410</v>
      </c>
      <c r="AF604" s="54" t="s">
        <v>6438</v>
      </c>
    </row>
    <row r="605">
      <c r="A605" s="2">
        <v>604.0</v>
      </c>
      <c r="B605" s="2" t="s">
        <v>4693</v>
      </c>
      <c r="C605" s="2" t="s">
        <v>356</v>
      </c>
      <c r="D605" s="2">
        <v>22.0</v>
      </c>
      <c r="E605" s="2">
        <v>10.0</v>
      </c>
      <c r="F605" s="2">
        <v>12.0</v>
      </c>
      <c r="G605" s="52">
        <v>42315.00208333333</v>
      </c>
      <c r="H605" s="2" t="s">
        <v>4695</v>
      </c>
      <c r="I605" s="2" t="s">
        <v>4696</v>
      </c>
      <c r="J605" s="2" t="s">
        <v>4697</v>
      </c>
      <c r="K605" s="2" t="s">
        <v>264</v>
      </c>
      <c r="L605" s="2" t="s">
        <v>4698</v>
      </c>
      <c r="M605" s="2" t="s">
        <v>6407</v>
      </c>
      <c r="N605" s="2" t="s">
        <v>4701</v>
      </c>
      <c r="O605" s="2" t="s">
        <v>4703</v>
      </c>
      <c r="P605" s="2" t="s">
        <v>4692</v>
      </c>
      <c r="Q605" s="2" t="s">
        <v>285</v>
      </c>
      <c r="R605" s="2" t="s">
        <v>285</v>
      </c>
      <c r="S605" s="2">
        <v>30135.0</v>
      </c>
      <c r="T605" s="2" t="s">
        <v>4705</v>
      </c>
      <c r="U605" s="2" t="s">
        <v>513</v>
      </c>
      <c r="Y605" s="2" t="s">
        <v>6443</v>
      </c>
      <c r="Z605" s="2">
        <v>1.0</v>
      </c>
      <c r="AA605" s="2">
        <v>2.0</v>
      </c>
      <c r="AB605" s="2" t="s">
        <v>4692</v>
      </c>
      <c r="AC605" s="52">
        <v>42315.00208333333</v>
      </c>
      <c r="AD605" s="2" t="s">
        <v>4697</v>
      </c>
      <c r="AE605" s="2" t="s">
        <v>6410</v>
      </c>
      <c r="AF605" s="54" t="s">
        <v>6444</v>
      </c>
    </row>
    <row r="606">
      <c r="A606" s="2">
        <v>605.0</v>
      </c>
      <c r="B606" s="2" t="s">
        <v>3512</v>
      </c>
      <c r="C606" s="2" t="s">
        <v>356</v>
      </c>
      <c r="D606" s="2">
        <v>244.0</v>
      </c>
      <c r="E606" s="2">
        <v>77.0</v>
      </c>
      <c r="F606" s="2">
        <v>167.0</v>
      </c>
      <c r="G606" s="52">
        <v>42313.84583333333</v>
      </c>
      <c r="H606" s="2" t="s">
        <v>3513</v>
      </c>
      <c r="I606" s="2" t="s">
        <v>3514</v>
      </c>
      <c r="J606" s="2" t="s">
        <v>3515</v>
      </c>
      <c r="K606" s="2" t="e">
        <v>#N/A</v>
      </c>
      <c r="L606" s="2" t="e">
        <v>#N/A</v>
      </c>
      <c r="M606" s="2" t="e">
        <v>#N/A</v>
      </c>
      <c r="N606" s="2" t="e">
        <v>#N/A</v>
      </c>
      <c r="O606" s="2" t="e">
        <v>#N/A</v>
      </c>
      <c r="P606" s="2" t="s">
        <v>3511</v>
      </c>
      <c r="Q606" s="2" t="s">
        <v>285</v>
      </c>
      <c r="R606" s="2" t="s">
        <v>356</v>
      </c>
      <c r="S606" s="2">
        <v>92592.0</v>
      </c>
      <c r="T606" s="2" t="s">
        <v>3519</v>
      </c>
      <c r="U606" s="2" t="s">
        <v>319</v>
      </c>
      <c r="Y606" s="2" t="s">
        <v>6446</v>
      </c>
      <c r="Z606" s="2">
        <v>3.0</v>
      </c>
      <c r="AA606" s="2">
        <v>2.0</v>
      </c>
      <c r="AB606" s="2" t="s">
        <v>3511</v>
      </c>
      <c r="AC606" s="52">
        <v>42313.84583333333</v>
      </c>
      <c r="AD606" s="2" t="s">
        <v>3515</v>
      </c>
      <c r="AE606" s="2" t="s">
        <v>6448</v>
      </c>
      <c r="AF606" s="54" t="s">
        <v>6449</v>
      </c>
    </row>
    <row r="607">
      <c r="A607" s="2">
        <v>606.0</v>
      </c>
      <c r="B607" s="2" t="s">
        <v>5458</v>
      </c>
      <c r="C607" s="2" t="s">
        <v>356</v>
      </c>
      <c r="D607" s="2">
        <v>2.0</v>
      </c>
      <c r="E607" s="2">
        <v>0.0</v>
      </c>
      <c r="F607" s="2">
        <v>2.0</v>
      </c>
      <c r="G607" s="52">
        <v>42321.98402777778</v>
      </c>
      <c r="H607" s="2" t="s">
        <v>5459</v>
      </c>
      <c r="I607" s="2" t="s">
        <v>5460</v>
      </c>
      <c r="K607" s="2" t="e">
        <v>#N/A</v>
      </c>
      <c r="L607" s="2" t="e">
        <v>#N/A</v>
      </c>
      <c r="M607" s="2" t="e">
        <v>#N/A</v>
      </c>
      <c r="N607" s="2" t="e">
        <v>#N/A</v>
      </c>
      <c r="O607" s="2" t="e">
        <v>#N/A</v>
      </c>
      <c r="P607" s="2" t="s">
        <v>5456</v>
      </c>
      <c r="Q607" s="2" t="s">
        <v>285</v>
      </c>
      <c r="R607" s="2" t="s">
        <v>356</v>
      </c>
      <c r="S607" s="2">
        <v>1843.0</v>
      </c>
      <c r="T607" s="2" t="s">
        <v>480</v>
      </c>
      <c r="U607" s="2" t="s">
        <v>412</v>
      </c>
      <c r="Y607" s="2" t="s">
        <v>6451</v>
      </c>
      <c r="Z607" s="2">
        <v>1.0</v>
      </c>
      <c r="AA607" s="2">
        <v>1.0</v>
      </c>
      <c r="AB607" s="2" t="s">
        <v>5456</v>
      </c>
      <c r="AC607" s="52">
        <v>42321.98402777778</v>
      </c>
      <c r="AE607" s="2" t="s">
        <v>6452</v>
      </c>
      <c r="AF607" s="54" t="s">
        <v>6453</v>
      </c>
    </row>
    <row r="608">
      <c r="A608" s="2">
        <v>607.0</v>
      </c>
      <c r="B608" s="2" t="s">
        <v>6454</v>
      </c>
      <c r="C608" s="2" t="s">
        <v>356</v>
      </c>
      <c r="D608" s="2">
        <v>3.0</v>
      </c>
      <c r="E608" s="2">
        <v>1.0</v>
      </c>
      <c r="F608" s="2">
        <v>2.0</v>
      </c>
      <c r="G608" s="52">
        <v>42320.35625</v>
      </c>
      <c r="H608" s="2" t="s">
        <v>6455</v>
      </c>
      <c r="I608" s="2" t="s">
        <v>6456</v>
      </c>
      <c r="J608" s="2" t="s">
        <v>6457</v>
      </c>
      <c r="K608" s="2" t="e">
        <v>#N/A</v>
      </c>
      <c r="L608" s="2" t="e">
        <v>#N/A</v>
      </c>
      <c r="M608" s="2" t="e">
        <v>#N/A</v>
      </c>
      <c r="N608" s="2" t="e">
        <v>#N/A</v>
      </c>
      <c r="O608" s="2" t="e">
        <v>#N/A</v>
      </c>
      <c r="P608" s="2" t="s">
        <v>6459</v>
      </c>
      <c r="Q608" s="2" t="s">
        <v>285</v>
      </c>
      <c r="R608" s="2" t="s">
        <v>285</v>
      </c>
      <c r="S608" s="2">
        <v>82716.0</v>
      </c>
      <c r="T608" s="2" t="s">
        <v>6460</v>
      </c>
      <c r="U608" s="2" t="s">
        <v>6461</v>
      </c>
      <c r="Y608" s="2" t="s">
        <v>6462</v>
      </c>
      <c r="Z608" s="2">
        <v>3.0</v>
      </c>
      <c r="AA608" s="2">
        <v>1.0</v>
      </c>
      <c r="AB608" s="2" t="s">
        <v>6459</v>
      </c>
      <c r="AC608" s="52">
        <v>42320.35625</v>
      </c>
      <c r="AD608" s="2" t="s">
        <v>6457</v>
      </c>
      <c r="AE608" s="2" t="s">
        <v>6463</v>
      </c>
      <c r="AF608" s="54" t="s">
        <v>6464</v>
      </c>
    </row>
    <row r="609">
      <c r="A609" s="2">
        <v>608.0</v>
      </c>
      <c r="B609" s="2" t="s">
        <v>6465</v>
      </c>
      <c r="C609" s="2" t="s">
        <v>356</v>
      </c>
      <c r="D609" s="2">
        <v>0.0</v>
      </c>
      <c r="E609" s="2">
        <v>0.0</v>
      </c>
      <c r="F609" s="2">
        <v>0.0</v>
      </c>
      <c r="G609" s="52">
        <v>42326.5625</v>
      </c>
      <c r="H609" s="2" t="s">
        <v>6466</v>
      </c>
      <c r="I609" s="2" t="s">
        <v>6467</v>
      </c>
      <c r="J609" s="2" t="s">
        <v>6468</v>
      </c>
      <c r="K609" s="2" t="e">
        <v>#N/A</v>
      </c>
      <c r="L609" s="2" t="e">
        <v>#N/A</v>
      </c>
      <c r="M609" s="2" t="e">
        <v>#N/A</v>
      </c>
      <c r="N609" s="2" t="e">
        <v>#N/A</v>
      </c>
      <c r="O609" s="2" t="e">
        <v>#N/A</v>
      </c>
      <c r="P609" s="2" t="s">
        <v>6469</v>
      </c>
      <c r="Q609" s="2" t="s">
        <v>285</v>
      </c>
      <c r="R609" s="2" t="s">
        <v>356</v>
      </c>
      <c r="S609" s="2">
        <v>5458.0</v>
      </c>
      <c r="T609" s="2" t="s">
        <v>6471</v>
      </c>
      <c r="U609" s="2" t="s">
        <v>546</v>
      </c>
      <c r="Y609" s="2" t="s">
        <v>6472</v>
      </c>
      <c r="Z609" s="2">
        <v>3.0</v>
      </c>
      <c r="AA609" s="2">
        <v>2.0</v>
      </c>
      <c r="AB609" s="2" t="s">
        <v>6469</v>
      </c>
      <c r="AC609" s="52">
        <v>42326.5625</v>
      </c>
      <c r="AD609" s="2" t="s">
        <v>6468</v>
      </c>
      <c r="AE609" s="2" t="s">
        <v>6475</v>
      </c>
      <c r="AF609" s="54" t="s">
        <v>6477</v>
      </c>
    </row>
    <row r="610">
      <c r="A610" s="2">
        <v>609.0</v>
      </c>
      <c r="B610" s="2" t="s">
        <v>6414</v>
      </c>
      <c r="C610" s="2" t="s">
        <v>356</v>
      </c>
      <c r="D610" s="2">
        <v>3.0</v>
      </c>
      <c r="E610" s="2">
        <v>1.0</v>
      </c>
      <c r="F610" s="2">
        <v>2.0</v>
      </c>
      <c r="G610" s="52">
        <v>42326.46944444445</v>
      </c>
      <c r="H610" s="2" t="s">
        <v>4132</v>
      </c>
      <c r="I610" s="2" t="s">
        <v>6415</v>
      </c>
      <c r="J610" s="2" t="s">
        <v>4135</v>
      </c>
      <c r="K610" s="2" t="e">
        <v>#N/A</v>
      </c>
      <c r="L610" s="2" t="e">
        <v>#N/A</v>
      </c>
      <c r="M610" s="2" t="e">
        <v>#N/A</v>
      </c>
      <c r="N610" s="2" t="e">
        <v>#N/A</v>
      </c>
      <c r="O610" s="2" t="e">
        <v>#N/A</v>
      </c>
      <c r="P610" s="2" t="s">
        <v>6413</v>
      </c>
      <c r="Q610" s="2" t="s">
        <v>285</v>
      </c>
      <c r="R610" s="2" t="s">
        <v>356</v>
      </c>
      <c r="S610" s="2">
        <v>7675.0</v>
      </c>
      <c r="T610" s="2" t="s">
        <v>6416</v>
      </c>
      <c r="U610" s="2" t="s">
        <v>695</v>
      </c>
      <c r="Y610" s="2" t="s">
        <v>6479</v>
      </c>
      <c r="Z610" s="2">
        <v>3.0</v>
      </c>
      <c r="AA610" s="2">
        <v>1.0</v>
      </c>
      <c r="AB610" s="2" t="s">
        <v>6413</v>
      </c>
      <c r="AC610" s="52">
        <v>42326.46944444445</v>
      </c>
      <c r="AD610" s="2" t="s">
        <v>4135</v>
      </c>
      <c r="AE610" s="2" t="s">
        <v>4141</v>
      </c>
      <c r="AF610" s="54" t="s">
        <v>6480</v>
      </c>
    </row>
    <row r="611">
      <c r="A611" s="2">
        <v>610.0</v>
      </c>
      <c r="B611" s="2" t="s">
        <v>3528</v>
      </c>
      <c r="C611" s="2" t="s">
        <v>356</v>
      </c>
      <c r="D611" s="2">
        <v>3.0</v>
      </c>
      <c r="E611" s="2">
        <v>0.0</v>
      </c>
      <c r="F611" s="2">
        <v>3.0</v>
      </c>
      <c r="G611" s="52">
        <v>42318.873611111114</v>
      </c>
      <c r="H611" s="2" t="s">
        <v>3529</v>
      </c>
      <c r="I611" s="2" t="s">
        <v>3530</v>
      </c>
      <c r="J611" s="2" t="s">
        <v>3531</v>
      </c>
      <c r="K611" s="2" t="e">
        <v>#N/A</v>
      </c>
      <c r="L611" s="2" t="e">
        <v>#N/A</v>
      </c>
      <c r="M611" s="2" t="e">
        <v>#N/A</v>
      </c>
      <c r="N611" s="2" t="e">
        <v>#N/A</v>
      </c>
      <c r="O611" s="2" t="e">
        <v>#N/A</v>
      </c>
      <c r="P611" s="2" t="s">
        <v>3526</v>
      </c>
      <c r="Q611" s="2" t="s">
        <v>285</v>
      </c>
      <c r="R611" s="2" t="s">
        <v>285</v>
      </c>
      <c r="S611" s="2">
        <v>92154.0</v>
      </c>
      <c r="T611" s="2" t="s">
        <v>1912</v>
      </c>
      <c r="U611" s="2" t="s">
        <v>319</v>
      </c>
      <c r="Y611" s="2" t="s">
        <v>6489</v>
      </c>
      <c r="Z611" s="2">
        <v>3.0</v>
      </c>
      <c r="AA611" s="2">
        <v>2.0</v>
      </c>
      <c r="AB611" s="2" t="s">
        <v>3526</v>
      </c>
      <c r="AC611" s="52">
        <v>42318.873611111114</v>
      </c>
      <c r="AD611" s="2" t="s">
        <v>3531</v>
      </c>
      <c r="AE611" s="2" t="s">
        <v>6490</v>
      </c>
      <c r="AF611" s="54" t="s">
        <v>6491</v>
      </c>
    </row>
    <row r="612">
      <c r="A612" s="2">
        <v>611.0</v>
      </c>
      <c r="B612" s="2" t="s">
        <v>3738</v>
      </c>
      <c r="C612" s="2" t="s">
        <v>356</v>
      </c>
      <c r="D612" s="2">
        <v>3.0</v>
      </c>
      <c r="E612" s="2">
        <v>0.0</v>
      </c>
      <c r="F612" s="2">
        <v>3.0</v>
      </c>
      <c r="G612" s="52">
        <v>42312.58819444444</v>
      </c>
      <c r="H612" s="2" t="s">
        <v>3739</v>
      </c>
      <c r="I612" s="2" t="s">
        <v>3740</v>
      </c>
      <c r="J612" s="2" t="s">
        <v>3741</v>
      </c>
      <c r="K612" s="2" t="e">
        <v>#N/A</v>
      </c>
      <c r="L612" s="2" t="e">
        <v>#N/A</v>
      </c>
      <c r="M612" s="2" t="e">
        <v>#N/A</v>
      </c>
      <c r="N612" s="2" t="e">
        <v>#N/A</v>
      </c>
      <c r="O612" s="2" t="e">
        <v>#N/A</v>
      </c>
      <c r="P612" s="2" t="s">
        <v>3737</v>
      </c>
      <c r="Q612" s="2" t="s">
        <v>285</v>
      </c>
      <c r="R612" s="2" t="s">
        <v>356</v>
      </c>
      <c r="S612" s="2">
        <v>80246.0</v>
      </c>
      <c r="T612" s="2" t="s">
        <v>1421</v>
      </c>
      <c r="U612" s="2" t="s">
        <v>843</v>
      </c>
      <c r="Y612" s="2" t="s">
        <v>6494</v>
      </c>
      <c r="Z612" s="2">
        <v>3.0</v>
      </c>
      <c r="AA612" s="2">
        <v>2.0</v>
      </c>
      <c r="AB612" s="2" t="s">
        <v>3737</v>
      </c>
      <c r="AC612" s="52">
        <v>42312.58819444444</v>
      </c>
      <c r="AD612" s="2" t="s">
        <v>3741</v>
      </c>
      <c r="AE612" s="2" t="s">
        <v>6495</v>
      </c>
      <c r="AF612" s="54" t="s">
        <v>6496</v>
      </c>
    </row>
    <row r="613">
      <c r="A613" s="2">
        <v>612.0</v>
      </c>
      <c r="B613" s="2" t="s">
        <v>4127</v>
      </c>
      <c r="C613" s="2" t="s">
        <v>285</v>
      </c>
      <c r="D613" s="2">
        <v>0.0</v>
      </c>
      <c r="E613" s="2">
        <v>0.0</v>
      </c>
      <c r="F613" s="2">
        <v>0.0</v>
      </c>
      <c r="G613" s="52">
        <v>42328.30416666667</v>
      </c>
      <c r="H613" s="2" t="s">
        <v>4128</v>
      </c>
      <c r="I613" s="2" t="s">
        <v>4130</v>
      </c>
      <c r="J613" s="2" t="s">
        <v>4131</v>
      </c>
      <c r="K613" s="2" t="e">
        <v>#N/A</v>
      </c>
      <c r="L613" s="2" t="e">
        <v>#N/A</v>
      </c>
      <c r="M613" s="2" t="e">
        <v>#N/A</v>
      </c>
      <c r="N613" s="2" t="e">
        <v>#N/A</v>
      </c>
      <c r="O613" s="2" t="e">
        <v>#N/A</v>
      </c>
      <c r="P613" s="2" t="s">
        <v>4126</v>
      </c>
      <c r="Q613" s="2" t="s">
        <v>356</v>
      </c>
      <c r="R613" s="2" t="s">
        <v>356</v>
      </c>
      <c r="S613" s="2">
        <v>20037.0</v>
      </c>
      <c r="T613" s="2" t="s">
        <v>491</v>
      </c>
      <c r="U613" s="2" t="s">
        <v>597</v>
      </c>
      <c r="V613" s="53">
        <v>4759295.0</v>
      </c>
      <c r="W613" s="53">
        <v>4580914.0</v>
      </c>
      <c r="X613" s="2" t="s">
        <v>4134</v>
      </c>
      <c r="Y613" s="2" t="s">
        <v>6497</v>
      </c>
      <c r="Z613" s="2">
        <v>2.0</v>
      </c>
      <c r="AA613" s="2">
        <v>4.0</v>
      </c>
      <c r="AB613" s="2" t="s">
        <v>4126</v>
      </c>
      <c r="AC613" s="52">
        <v>42328.30416666667</v>
      </c>
      <c r="AD613" s="2" t="s">
        <v>4131</v>
      </c>
      <c r="AE613" s="2" t="s">
        <v>6498</v>
      </c>
      <c r="AF613" s="54" t="s">
        <v>6499</v>
      </c>
    </row>
    <row r="614">
      <c r="A614" s="2">
        <v>613.0</v>
      </c>
      <c r="B614" s="2" t="s">
        <v>385</v>
      </c>
      <c r="C614" s="2" t="s">
        <v>285</v>
      </c>
      <c r="D614" s="2">
        <v>0.0</v>
      </c>
      <c r="E614" s="2">
        <v>0.0</v>
      </c>
      <c r="F614" s="2">
        <v>0.0</v>
      </c>
      <c r="G614" s="52">
        <v>42325.79236111111</v>
      </c>
      <c r="H614" s="2" t="s">
        <v>4964</v>
      </c>
      <c r="I614" s="2" t="s">
        <v>387</v>
      </c>
      <c r="J614" s="2" t="s">
        <v>4965</v>
      </c>
      <c r="K614" s="2" t="e">
        <v>#N/A</v>
      </c>
      <c r="L614" s="2" t="e">
        <v>#N/A</v>
      </c>
      <c r="M614" s="2" t="e">
        <v>#N/A</v>
      </c>
      <c r="N614" s="2" t="e">
        <v>#N/A</v>
      </c>
      <c r="O614" s="2" t="e">
        <v>#N/A</v>
      </c>
      <c r="P614" s="2" t="s">
        <v>4963</v>
      </c>
      <c r="Q614" s="2" t="s">
        <v>356</v>
      </c>
      <c r="R614" s="2" t="s">
        <v>356</v>
      </c>
      <c r="S614" s="2">
        <v>60051.0</v>
      </c>
      <c r="T614" s="2" t="s">
        <v>390</v>
      </c>
      <c r="U614" s="2" t="s">
        <v>369</v>
      </c>
      <c r="X614" s="2" t="s">
        <v>391</v>
      </c>
      <c r="Y614" s="2" t="s">
        <v>6503</v>
      </c>
      <c r="Z614" s="2">
        <v>1.0</v>
      </c>
      <c r="AA614" s="2">
        <v>2.0</v>
      </c>
      <c r="AB614" s="2" t="s">
        <v>4963</v>
      </c>
      <c r="AC614" s="52">
        <v>42325.79236111111</v>
      </c>
      <c r="AD614" s="2" t="s">
        <v>4965</v>
      </c>
      <c r="AE614" s="2" t="s">
        <v>6504</v>
      </c>
    </row>
    <row r="615">
      <c r="A615" s="2">
        <v>614.0</v>
      </c>
      <c r="B615" s="2" t="s">
        <v>385</v>
      </c>
      <c r="C615" s="2" t="s">
        <v>285</v>
      </c>
      <c r="D615" s="2">
        <v>3.0</v>
      </c>
      <c r="E615" s="2">
        <v>0.0</v>
      </c>
      <c r="F615" s="2">
        <v>3.0</v>
      </c>
      <c r="G615" s="52">
        <v>42326.339583333334</v>
      </c>
      <c r="H615" s="2" t="s">
        <v>4969</v>
      </c>
      <c r="I615" s="2" t="s">
        <v>387</v>
      </c>
      <c r="J615" s="2" t="s">
        <v>4970</v>
      </c>
      <c r="K615" s="2" t="e">
        <v>#N/A</v>
      </c>
      <c r="L615" s="2" t="e">
        <v>#N/A</v>
      </c>
      <c r="M615" s="2" t="e">
        <v>#N/A</v>
      </c>
      <c r="N615" s="2" t="e">
        <v>#N/A</v>
      </c>
      <c r="O615" s="2" t="e">
        <v>#N/A</v>
      </c>
      <c r="P615" s="2" t="s">
        <v>4968</v>
      </c>
      <c r="Q615" s="2" t="s">
        <v>356</v>
      </c>
      <c r="R615" s="2" t="s">
        <v>356</v>
      </c>
      <c r="S615" s="2">
        <v>60051.0</v>
      </c>
      <c r="T615" s="2" t="s">
        <v>390</v>
      </c>
      <c r="U615" s="2" t="s">
        <v>369</v>
      </c>
      <c r="X615" s="2" t="s">
        <v>391</v>
      </c>
      <c r="Y615" s="2" t="s">
        <v>6505</v>
      </c>
      <c r="Z615" s="2">
        <v>1.0</v>
      </c>
      <c r="AA615" s="2">
        <v>4.0</v>
      </c>
      <c r="AB615" s="2" t="s">
        <v>4968</v>
      </c>
      <c r="AC615" s="52">
        <v>42326.339583333334</v>
      </c>
      <c r="AD615" s="2" t="s">
        <v>4970</v>
      </c>
      <c r="AE615" s="2" t="s">
        <v>6506</v>
      </c>
    </row>
    <row r="616">
      <c r="A616" s="2">
        <v>615.0</v>
      </c>
      <c r="B616" s="2" t="s">
        <v>6507</v>
      </c>
      <c r="C616" s="2" t="s">
        <v>285</v>
      </c>
      <c r="D616" s="2">
        <v>68.0</v>
      </c>
      <c r="E616" s="2">
        <v>25.0</v>
      </c>
      <c r="F616" s="2">
        <v>43.0</v>
      </c>
      <c r="G616" s="52">
        <v>42328.41111111111</v>
      </c>
      <c r="H616" s="2" t="s">
        <v>6508</v>
      </c>
      <c r="I616" s="2" t="s">
        <v>6509</v>
      </c>
      <c r="J616" s="2" t="s">
        <v>6510</v>
      </c>
      <c r="K616" s="2" t="e">
        <v>#N/A</v>
      </c>
      <c r="L616" s="2" t="e">
        <v>#N/A</v>
      </c>
      <c r="M616" s="2" t="e">
        <v>#N/A</v>
      </c>
      <c r="N616" s="2" t="e">
        <v>#N/A</v>
      </c>
      <c r="O616" s="2" t="e">
        <v>#N/A</v>
      </c>
      <c r="P616" s="2" t="s">
        <v>6511</v>
      </c>
      <c r="Q616" s="2" t="s">
        <v>356</v>
      </c>
      <c r="R616" s="2" t="s">
        <v>285</v>
      </c>
      <c r="S616" s="2">
        <v>76140.0</v>
      </c>
      <c r="T616" s="2" t="s">
        <v>1373</v>
      </c>
      <c r="U616" s="2" t="s">
        <v>667</v>
      </c>
      <c r="X616" s="2" t="s">
        <v>6513</v>
      </c>
      <c r="Y616" s="2" t="s">
        <v>6514</v>
      </c>
      <c r="Z616" s="2">
        <v>3.0</v>
      </c>
      <c r="AA616" s="2">
        <v>1.0</v>
      </c>
      <c r="AB616" s="2" t="s">
        <v>6511</v>
      </c>
      <c r="AC616" s="52">
        <v>42328.41111111111</v>
      </c>
      <c r="AD616" s="2" t="s">
        <v>6510</v>
      </c>
      <c r="AE616" s="2" t="s">
        <v>6515</v>
      </c>
    </row>
    <row r="617">
      <c r="A617" s="2">
        <v>616.0</v>
      </c>
      <c r="B617" s="2" t="s">
        <v>3747</v>
      </c>
      <c r="C617" s="2" t="s">
        <v>285</v>
      </c>
      <c r="D617" s="2">
        <v>14.0</v>
      </c>
      <c r="E617" s="2">
        <v>4.0</v>
      </c>
      <c r="F617" s="2">
        <v>10.0</v>
      </c>
      <c r="G617" s="52">
        <v>42312.62430555555</v>
      </c>
      <c r="H617" s="2" t="s">
        <v>3748</v>
      </c>
      <c r="I617" s="2" t="s">
        <v>3749</v>
      </c>
      <c r="J617" s="2" t="s">
        <v>3750</v>
      </c>
      <c r="K617" s="2" t="e">
        <v>#N/A</v>
      </c>
      <c r="L617" s="2" t="e">
        <v>#N/A</v>
      </c>
      <c r="M617" s="2" t="e">
        <v>#N/A</v>
      </c>
      <c r="N617" s="2" t="e">
        <v>#N/A</v>
      </c>
      <c r="O617" s="2" t="e">
        <v>#N/A</v>
      </c>
      <c r="P617" s="2" t="s">
        <v>3746</v>
      </c>
      <c r="Q617" s="2" t="s">
        <v>356</v>
      </c>
      <c r="R617" s="2" t="s">
        <v>356</v>
      </c>
      <c r="S617" s="2">
        <v>80301.0</v>
      </c>
      <c r="T617" s="2" t="s">
        <v>3751</v>
      </c>
      <c r="U617" s="2" t="s">
        <v>843</v>
      </c>
      <c r="V617" s="53">
        <v>954525.0</v>
      </c>
      <c r="W617" s="53">
        <v>1135359.0</v>
      </c>
      <c r="X617" s="2" t="s">
        <v>3752</v>
      </c>
      <c r="Y617" s="2" t="s">
        <v>6517</v>
      </c>
      <c r="Z617" s="2">
        <v>3.0</v>
      </c>
      <c r="AA617" s="2">
        <v>3.0</v>
      </c>
      <c r="AB617" s="2" t="s">
        <v>3746</v>
      </c>
      <c r="AC617" s="52">
        <v>42312.62430555555</v>
      </c>
      <c r="AD617" s="2" t="s">
        <v>3750</v>
      </c>
      <c r="AE617" s="2" t="s">
        <v>6518</v>
      </c>
    </row>
    <row r="618">
      <c r="A618" s="2">
        <v>617.0</v>
      </c>
      <c r="B618" s="2" t="s">
        <v>6519</v>
      </c>
      <c r="C618" s="2" t="s">
        <v>285</v>
      </c>
      <c r="D618" s="2">
        <v>0.0</v>
      </c>
      <c r="E618" s="2">
        <v>0.0</v>
      </c>
      <c r="F618" s="2">
        <v>0.0</v>
      </c>
      <c r="G618" s="52">
        <v>42310.37291666667</v>
      </c>
      <c r="H618" s="2" t="s">
        <v>6520</v>
      </c>
      <c r="I618" s="2" t="s">
        <v>6521</v>
      </c>
      <c r="J618" s="2" t="s">
        <v>6522</v>
      </c>
      <c r="K618" s="2" t="e">
        <v>#N/A</v>
      </c>
      <c r="L618" s="2" t="e">
        <v>#N/A</v>
      </c>
      <c r="M618" s="2" t="e">
        <v>#N/A</v>
      </c>
      <c r="N618" s="2" t="e">
        <v>#N/A</v>
      </c>
      <c r="O618" s="2" t="e">
        <v>#N/A</v>
      </c>
      <c r="P618" s="2" t="s">
        <v>6523</v>
      </c>
      <c r="Q618" s="2" t="s">
        <v>356</v>
      </c>
      <c r="R618" s="2" t="s">
        <v>356</v>
      </c>
      <c r="S618" s="2">
        <v>15431.0</v>
      </c>
      <c r="T618" s="2" t="s">
        <v>6524</v>
      </c>
      <c r="U618" s="2" t="s">
        <v>330</v>
      </c>
      <c r="X618" s="2" t="s">
        <v>1461</v>
      </c>
      <c r="Y618" s="2" t="s">
        <v>6525</v>
      </c>
      <c r="Z618" s="2">
        <v>2.0</v>
      </c>
      <c r="AA618" s="2">
        <v>3.0</v>
      </c>
      <c r="AB618" s="2" t="s">
        <v>6523</v>
      </c>
      <c r="AC618" s="52">
        <v>42310.37291666667</v>
      </c>
      <c r="AD618" s="2" t="s">
        <v>6522</v>
      </c>
      <c r="AE618" s="2" t="s">
        <v>6526</v>
      </c>
      <c r="AF618" s="54" t="s">
        <v>6528</v>
      </c>
    </row>
    <row r="619">
      <c r="A619" s="2">
        <v>618.0</v>
      </c>
      <c r="B619" s="2" t="s">
        <v>603</v>
      </c>
      <c r="C619" s="2" t="s">
        <v>285</v>
      </c>
      <c r="D619" s="2">
        <v>3.0</v>
      </c>
      <c r="E619" s="2">
        <v>0.0</v>
      </c>
      <c r="F619" s="2">
        <v>3.0</v>
      </c>
      <c r="G619" s="52">
        <v>42328.59444444445</v>
      </c>
      <c r="H619" s="2" t="s">
        <v>6529</v>
      </c>
      <c r="I619" s="2" t="s">
        <v>605</v>
      </c>
      <c r="J619" s="2" t="s">
        <v>6530</v>
      </c>
      <c r="K619" s="2" t="e">
        <v>#N/A</v>
      </c>
      <c r="L619" s="2" t="e">
        <v>#N/A</v>
      </c>
      <c r="M619" s="2" t="e">
        <v>#N/A</v>
      </c>
      <c r="N619" s="2" t="e">
        <v>#N/A</v>
      </c>
      <c r="O619" s="2" t="e">
        <v>#N/A</v>
      </c>
      <c r="P619" s="2" t="s">
        <v>6531</v>
      </c>
      <c r="Q619" s="2" t="s">
        <v>356</v>
      </c>
      <c r="R619" s="2" t="s">
        <v>356</v>
      </c>
      <c r="S619" s="2">
        <v>22207.0</v>
      </c>
      <c r="T619" s="2" t="s">
        <v>608</v>
      </c>
      <c r="U619" s="2" t="s">
        <v>470</v>
      </c>
      <c r="V619" s="53">
        <v>622108.0</v>
      </c>
      <c r="W619" s="53">
        <v>500004.0</v>
      </c>
      <c r="X619" s="2" t="s">
        <v>609</v>
      </c>
      <c r="Y619" s="2" t="s">
        <v>6532</v>
      </c>
      <c r="AA619" s="2">
        <v>1.0</v>
      </c>
      <c r="AB619" s="2" t="s">
        <v>6531</v>
      </c>
      <c r="AC619" s="52">
        <v>42328.59444444445</v>
      </c>
      <c r="AD619" s="2" t="s">
        <v>6530</v>
      </c>
      <c r="AE619" s="2" t="s">
        <v>6533</v>
      </c>
    </row>
    <row r="620">
      <c r="A620" s="2">
        <v>619.0</v>
      </c>
      <c r="B620" s="2" t="s">
        <v>6535</v>
      </c>
      <c r="C620" s="2" t="s">
        <v>285</v>
      </c>
      <c r="D620" s="2">
        <v>9.0</v>
      </c>
      <c r="E620" s="2">
        <v>1.0</v>
      </c>
      <c r="F620" s="2">
        <v>8.0</v>
      </c>
      <c r="G620" s="52">
        <v>42313.27847222222</v>
      </c>
      <c r="H620" s="2" t="s">
        <v>4682</v>
      </c>
      <c r="I620" s="2" t="s">
        <v>6536</v>
      </c>
      <c r="J620" s="2" t="s">
        <v>6537</v>
      </c>
      <c r="K620" s="2" t="e">
        <v>#N/A</v>
      </c>
      <c r="L620" s="2" t="e">
        <v>#N/A</v>
      </c>
      <c r="M620" s="2" t="e">
        <v>#N/A</v>
      </c>
      <c r="N620" s="2" t="e">
        <v>#N/A</v>
      </c>
      <c r="O620" s="2" t="e">
        <v>#N/A</v>
      </c>
      <c r="P620" s="2" t="s">
        <v>6539</v>
      </c>
      <c r="Q620" s="2" t="s">
        <v>356</v>
      </c>
      <c r="R620" s="2" t="s">
        <v>285</v>
      </c>
      <c r="S620" s="2">
        <v>97208.0</v>
      </c>
      <c r="T620" s="2" t="s">
        <v>4614</v>
      </c>
      <c r="U620" s="2" t="s">
        <v>727</v>
      </c>
      <c r="Y620" s="2" t="s">
        <v>6540</v>
      </c>
      <c r="Z620" s="2">
        <v>3.0</v>
      </c>
      <c r="AA620" s="2">
        <v>2.0</v>
      </c>
      <c r="AB620" s="2" t="s">
        <v>6539</v>
      </c>
      <c r="AC620" s="52">
        <v>42313.27847222222</v>
      </c>
      <c r="AD620" s="2" t="s">
        <v>6537</v>
      </c>
      <c r="AE620" s="2" t="s">
        <v>6541</v>
      </c>
    </row>
    <row r="621">
      <c r="A621" s="2">
        <v>620.0</v>
      </c>
      <c r="B621" s="2" t="s">
        <v>6542</v>
      </c>
      <c r="C621" s="2" t="s">
        <v>285</v>
      </c>
      <c r="D621" s="2">
        <v>15.0</v>
      </c>
      <c r="E621" s="2">
        <v>11.0</v>
      </c>
      <c r="F621" s="2">
        <v>4.0</v>
      </c>
      <c r="G621" s="52">
        <v>42330.34027777778</v>
      </c>
      <c r="H621" s="2" t="s">
        <v>6544</v>
      </c>
      <c r="I621" s="2" t="s">
        <v>6545</v>
      </c>
      <c r="J621" s="2" t="s">
        <v>6546</v>
      </c>
      <c r="K621" s="2" t="e">
        <v>#N/A</v>
      </c>
      <c r="L621" s="2" t="e">
        <v>#N/A</v>
      </c>
      <c r="M621" s="2" t="e">
        <v>#N/A</v>
      </c>
      <c r="N621" s="2" t="e">
        <v>#N/A</v>
      </c>
      <c r="O621" s="2" t="e">
        <v>#N/A</v>
      </c>
      <c r="P621" s="2" t="s">
        <v>6547</v>
      </c>
      <c r="Q621" s="2" t="s">
        <v>356</v>
      </c>
      <c r="R621" s="2" t="s">
        <v>285</v>
      </c>
      <c r="S621" s="2">
        <v>10025.0</v>
      </c>
      <c r="T621" s="2" t="s">
        <v>587</v>
      </c>
      <c r="U621" s="2" t="s">
        <v>576</v>
      </c>
      <c r="X621" s="2" t="s">
        <v>6548</v>
      </c>
      <c r="Y621" s="2" t="s">
        <v>6549</v>
      </c>
      <c r="Z621" s="2">
        <v>3.0</v>
      </c>
      <c r="AA621" s="2">
        <v>1.0</v>
      </c>
      <c r="AB621" s="2" t="s">
        <v>6547</v>
      </c>
      <c r="AC621" s="52">
        <v>42330.34027777778</v>
      </c>
      <c r="AD621" s="2" t="s">
        <v>6546</v>
      </c>
      <c r="AE621" s="2" t="s">
        <v>6550</v>
      </c>
    </row>
    <row r="622">
      <c r="A622" s="2">
        <v>621.0</v>
      </c>
      <c r="B622" s="2" t="s">
        <v>4748</v>
      </c>
      <c r="C622" s="2" t="s">
        <v>285</v>
      </c>
      <c r="D622" s="2">
        <v>4.0</v>
      </c>
      <c r="E622" s="2">
        <v>1.0</v>
      </c>
      <c r="F622" s="2">
        <v>3.0</v>
      </c>
      <c r="G622" s="52">
        <v>42325.32708333333</v>
      </c>
      <c r="H622" s="2" t="s">
        <v>4751</v>
      </c>
      <c r="I622" s="2" t="s">
        <v>4752</v>
      </c>
      <c r="J622" s="2" t="s">
        <v>4754</v>
      </c>
      <c r="K622" s="2" t="s">
        <v>264</v>
      </c>
      <c r="L622" s="2">
        <v>0.0</v>
      </c>
      <c r="M622" s="2">
        <v>0.0</v>
      </c>
      <c r="N622" s="2" t="s">
        <v>4755</v>
      </c>
      <c r="O622" s="2" t="s">
        <v>4756</v>
      </c>
      <c r="P622" s="2" t="s">
        <v>4747</v>
      </c>
      <c r="Q622" s="2" t="s">
        <v>356</v>
      </c>
      <c r="R622" s="2" t="s">
        <v>356</v>
      </c>
      <c r="S622" s="2">
        <v>30308.0</v>
      </c>
      <c r="T622" s="2" t="s">
        <v>4758</v>
      </c>
      <c r="U622" s="2" t="s">
        <v>513</v>
      </c>
      <c r="V622" s="53">
        <v>1024341.0</v>
      </c>
      <c r="W622" s="53">
        <v>933100.0</v>
      </c>
      <c r="X622" s="2" t="s">
        <v>4759</v>
      </c>
      <c r="Y622" s="2" t="s">
        <v>6551</v>
      </c>
      <c r="Z622" s="2">
        <v>1.0</v>
      </c>
      <c r="AA622" s="2">
        <v>1.0</v>
      </c>
      <c r="AB622" s="2" t="s">
        <v>4747</v>
      </c>
      <c r="AC622" s="52">
        <v>42325.32708333333</v>
      </c>
      <c r="AD622" s="2" t="s">
        <v>4754</v>
      </c>
      <c r="AE622" s="2" t="s">
        <v>6552</v>
      </c>
    </row>
    <row r="623">
      <c r="A623" s="2">
        <v>622.0</v>
      </c>
      <c r="B623" s="2" t="s">
        <v>6554</v>
      </c>
      <c r="C623" s="2" t="s">
        <v>285</v>
      </c>
      <c r="D623" s="2">
        <v>1.0</v>
      </c>
      <c r="E623" s="2">
        <v>0.0</v>
      </c>
      <c r="F623" s="2">
        <v>1.0</v>
      </c>
      <c r="G623" s="52">
        <v>42310.663194444445</v>
      </c>
      <c r="H623" s="2" t="s">
        <v>6555</v>
      </c>
      <c r="I623" s="2" t="s">
        <v>6556</v>
      </c>
      <c r="J623" s="2" t="s">
        <v>6557</v>
      </c>
      <c r="K623" s="2" t="e">
        <v>#N/A</v>
      </c>
      <c r="L623" s="2" t="e">
        <v>#N/A</v>
      </c>
      <c r="M623" s="2" t="e">
        <v>#N/A</v>
      </c>
      <c r="N623" s="2" t="e">
        <v>#N/A</v>
      </c>
      <c r="O623" s="2" t="e">
        <v>#N/A</v>
      </c>
      <c r="P623" s="2" t="s">
        <v>6558</v>
      </c>
      <c r="Q623" s="2" t="s">
        <v>356</v>
      </c>
      <c r="R623" s="2" t="s">
        <v>285</v>
      </c>
      <c r="S623" s="2">
        <v>98033.0</v>
      </c>
      <c r="T623" s="2" t="s">
        <v>2870</v>
      </c>
      <c r="U623" s="2" t="s">
        <v>291</v>
      </c>
      <c r="V623" s="53">
        <v>961881.0</v>
      </c>
      <c r="W623" s="53">
        <v>871436.0</v>
      </c>
      <c r="X623" s="2" t="s">
        <v>6559</v>
      </c>
      <c r="Y623" s="2" t="s">
        <v>6560</v>
      </c>
      <c r="AB623" s="2" t="s">
        <v>6558</v>
      </c>
      <c r="AC623" s="52">
        <v>42310.663194444445</v>
      </c>
      <c r="AD623" s="2" t="s">
        <v>6557</v>
      </c>
      <c r="AE623" s="2" t="s">
        <v>6561</v>
      </c>
    </row>
    <row r="624">
      <c r="A624" s="2">
        <v>623.0</v>
      </c>
      <c r="B624" s="2" t="s">
        <v>700</v>
      </c>
      <c r="C624" s="2" t="s">
        <v>285</v>
      </c>
      <c r="D624" s="2">
        <v>0.0</v>
      </c>
      <c r="E624" s="2">
        <v>0.0</v>
      </c>
      <c r="F624" s="2">
        <v>0.0</v>
      </c>
      <c r="G624" s="52">
        <v>42312.54513888889</v>
      </c>
      <c r="H624" s="2" t="s">
        <v>6563</v>
      </c>
      <c r="I624" s="2" t="s">
        <v>702</v>
      </c>
      <c r="J624" s="2" t="s">
        <v>6564</v>
      </c>
      <c r="K624" s="2" t="e">
        <v>#N/A</v>
      </c>
      <c r="L624" s="2" t="e">
        <v>#N/A</v>
      </c>
      <c r="M624" s="2" t="e">
        <v>#N/A</v>
      </c>
      <c r="N624" s="2" t="e">
        <v>#N/A</v>
      </c>
      <c r="O624" s="2" t="e">
        <v>#N/A</v>
      </c>
      <c r="P624" s="2" t="s">
        <v>6565</v>
      </c>
      <c r="Q624" s="2" t="s">
        <v>356</v>
      </c>
      <c r="R624" s="2" t="s">
        <v>285</v>
      </c>
      <c r="S624" s="2">
        <v>78736.0</v>
      </c>
      <c r="T624" s="2" t="s">
        <v>705</v>
      </c>
      <c r="U624" s="2" t="s">
        <v>667</v>
      </c>
      <c r="V624" s="53">
        <v>287285.0</v>
      </c>
      <c r="W624" s="53">
        <v>280289.0</v>
      </c>
      <c r="X624" s="2" t="s">
        <v>706</v>
      </c>
      <c r="Y624" s="2" t="s">
        <v>6566</v>
      </c>
      <c r="Z624" s="2">
        <v>3.0</v>
      </c>
      <c r="AA624" s="2">
        <v>2.0</v>
      </c>
      <c r="AB624" s="2" t="s">
        <v>6565</v>
      </c>
      <c r="AC624" s="52">
        <v>42312.54513888889</v>
      </c>
      <c r="AD624" s="2" t="s">
        <v>6564</v>
      </c>
      <c r="AE624" s="2" t="s">
        <v>6567</v>
      </c>
    </row>
    <row r="625">
      <c r="A625" s="2">
        <v>624.0</v>
      </c>
      <c r="B625" s="2" t="s">
        <v>6568</v>
      </c>
      <c r="C625" s="2" t="s">
        <v>285</v>
      </c>
      <c r="D625" s="2">
        <v>2.0</v>
      </c>
      <c r="E625" s="2">
        <v>0.0</v>
      </c>
      <c r="F625" s="2">
        <v>2.0</v>
      </c>
      <c r="G625" s="52">
        <v>42331.70138888889</v>
      </c>
      <c r="H625" s="2" t="s">
        <v>6570</v>
      </c>
      <c r="I625" s="2" t="s">
        <v>6571</v>
      </c>
      <c r="J625" s="2" t="s">
        <v>6572</v>
      </c>
      <c r="K625" s="2" t="e">
        <v>#N/A</v>
      </c>
      <c r="L625" s="2" t="e">
        <v>#N/A</v>
      </c>
      <c r="M625" s="2" t="e">
        <v>#N/A</v>
      </c>
      <c r="N625" s="2" t="e">
        <v>#N/A</v>
      </c>
      <c r="O625" s="2" t="e">
        <v>#N/A</v>
      </c>
      <c r="P625" s="2" t="s">
        <v>6573</v>
      </c>
      <c r="Q625" s="2" t="s">
        <v>356</v>
      </c>
      <c r="R625" s="2" t="s">
        <v>285</v>
      </c>
      <c r="S625" s="2" t="s">
        <v>6574</v>
      </c>
      <c r="T625" s="2" t="s">
        <v>6575</v>
      </c>
      <c r="U625" s="2" t="s">
        <v>727</v>
      </c>
      <c r="V625" s="53">
        <v>408131.0</v>
      </c>
      <c r="W625" s="53">
        <v>320658.0</v>
      </c>
      <c r="X625" s="2" t="s">
        <v>6576</v>
      </c>
      <c r="Y625" s="2" t="s">
        <v>6577</v>
      </c>
      <c r="Z625" s="2">
        <v>3.0</v>
      </c>
      <c r="AA625" s="2">
        <v>2.0</v>
      </c>
      <c r="AB625" s="2" t="s">
        <v>6573</v>
      </c>
      <c r="AC625" s="52">
        <v>42331.70138888889</v>
      </c>
      <c r="AD625" s="2" t="s">
        <v>6572</v>
      </c>
      <c r="AE625" s="2" t="s">
        <v>6578</v>
      </c>
    </row>
    <row r="626">
      <c r="A626" s="2">
        <v>625.0</v>
      </c>
      <c r="B626" s="2" t="s">
        <v>6579</v>
      </c>
      <c r="C626" s="2" t="s">
        <v>285</v>
      </c>
      <c r="D626" s="2">
        <v>5.0</v>
      </c>
      <c r="E626" s="2">
        <v>0.0</v>
      </c>
      <c r="F626" s="2">
        <v>5.0</v>
      </c>
      <c r="G626" s="52">
        <v>42317.76388888889</v>
      </c>
      <c r="H626" s="2" t="s">
        <v>6580</v>
      </c>
      <c r="I626" s="2" t="s">
        <v>6581</v>
      </c>
      <c r="J626" s="2" t="s">
        <v>6582</v>
      </c>
      <c r="K626" s="2" t="e">
        <v>#N/A</v>
      </c>
      <c r="L626" s="2" t="e">
        <v>#N/A</v>
      </c>
      <c r="M626" s="2" t="e">
        <v>#N/A</v>
      </c>
      <c r="N626" s="2" t="e">
        <v>#N/A</v>
      </c>
      <c r="O626" s="2" t="e">
        <v>#N/A</v>
      </c>
      <c r="P626" s="2" t="s">
        <v>6583</v>
      </c>
      <c r="Q626" s="2" t="s">
        <v>356</v>
      </c>
      <c r="R626" s="2" t="s">
        <v>356</v>
      </c>
      <c r="S626" s="2">
        <v>10003.0</v>
      </c>
      <c r="T626" s="2" t="s">
        <v>587</v>
      </c>
      <c r="U626" s="2" t="s">
        <v>576</v>
      </c>
      <c r="V626" s="53">
        <v>2629662.0</v>
      </c>
      <c r="W626" s="53">
        <v>3050869.0</v>
      </c>
      <c r="X626" s="2" t="s">
        <v>6585</v>
      </c>
      <c r="Y626" s="2" t="s">
        <v>6586</v>
      </c>
      <c r="Z626" s="2">
        <v>1.0</v>
      </c>
      <c r="AA626" s="2">
        <v>1.0</v>
      </c>
      <c r="AB626" s="2" t="s">
        <v>6583</v>
      </c>
      <c r="AC626" s="52">
        <v>42317.76388888889</v>
      </c>
      <c r="AD626" s="2" t="s">
        <v>6582</v>
      </c>
      <c r="AE626" s="2" t="s">
        <v>6587</v>
      </c>
      <c r="AF626" s="54" t="s">
        <v>6588</v>
      </c>
    </row>
    <row r="627">
      <c r="A627" s="2">
        <v>626.0</v>
      </c>
      <c r="B627" s="2" t="s">
        <v>6589</v>
      </c>
      <c r="C627" s="2" t="s">
        <v>285</v>
      </c>
      <c r="D627" s="2">
        <v>8.0</v>
      </c>
      <c r="E627" s="2">
        <v>1.0</v>
      </c>
      <c r="F627" s="2">
        <v>7.0</v>
      </c>
      <c r="G627" s="52">
        <v>42313.629166666666</v>
      </c>
      <c r="H627" s="2" t="s">
        <v>6591</v>
      </c>
      <c r="I627" s="2" t="s">
        <v>6592</v>
      </c>
      <c r="J627" s="2" t="s">
        <v>6593</v>
      </c>
      <c r="K627" s="2" t="e">
        <v>#N/A</v>
      </c>
      <c r="L627" s="2" t="e">
        <v>#N/A</v>
      </c>
      <c r="M627" s="2" t="e">
        <v>#N/A</v>
      </c>
      <c r="N627" s="2" t="e">
        <v>#N/A</v>
      </c>
      <c r="O627" s="2" t="e">
        <v>#N/A</v>
      </c>
      <c r="P627" s="2" t="s">
        <v>6594</v>
      </c>
      <c r="Q627" s="2" t="s">
        <v>356</v>
      </c>
      <c r="R627" s="2" t="s">
        <v>285</v>
      </c>
      <c r="S627" s="2">
        <v>98310.0</v>
      </c>
      <c r="T627" s="2" t="s">
        <v>6595</v>
      </c>
      <c r="U627" s="2" t="s">
        <v>291</v>
      </c>
      <c r="X627" s="2" t="s">
        <v>1315</v>
      </c>
      <c r="Y627" s="2" t="s">
        <v>6596</v>
      </c>
      <c r="Z627" s="2">
        <v>1.0</v>
      </c>
      <c r="AA627" s="2">
        <v>1.0</v>
      </c>
      <c r="AB627" s="2" t="s">
        <v>6594</v>
      </c>
      <c r="AC627" s="52">
        <v>42313.629166666666</v>
      </c>
      <c r="AD627" s="2" t="s">
        <v>6593</v>
      </c>
      <c r="AE627" s="2" t="s">
        <v>6597</v>
      </c>
    </row>
    <row r="628">
      <c r="A628" s="2">
        <v>627.0</v>
      </c>
      <c r="B628" s="2" t="s">
        <v>6257</v>
      </c>
      <c r="C628" s="2" t="s">
        <v>285</v>
      </c>
      <c r="D628" s="2">
        <v>11.0</v>
      </c>
      <c r="E628" s="2">
        <v>3.0</v>
      </c>
      <c r="F628" s="2">
        <v>8.0</v>
      </c>
      <c r="G628" s="52">
        <v>42329.64722222222</v>
      </c>
      <c r="H628" s="2" t="s">
        <v>6258</v>
      </c>
      <c r="I628" s="2" t="s">
        <v>6259</v>
      </c>
      <c r="J628" s="2" t="s">
        <v>6260</v>
      </c>
      <c r="K628" s="2" t="e">
        <v>#N/A</v>
      </c>
      <c r="L628" s="2" t="e">
        <v>#N/A</v>
      </c>
      <c r="M628" s="2" t="e">
        <v>#N/A</v>
      </c>
      <c r="N628" s="2" t="e">
        <v>#N/A</v>
      </c>
      <c r="O628" s="2" t="e">
        <v>#N/A</v>
      </c>
      <c r="P628" s="2" t="s">
        <v>6255</v>
      </c>
      <c r="Q628" s="2" t="s">
        <v>356</v>
      </c>
      <c r="R628" s="2" t="s">
        <v>356</v>
      </c>
      <c r="S628" s="2">
        <v>28384.0</v>
      </c>
      <c r="T628" s="2" t="s">
        <v>6263</v>
      </c>
      <c r="U628" s="2" t="s">
        <v>774</v>
      </c>
      <c r="V628" s="53">
        <v>925969.0</v>
      </c>
      <c r="W628" s="53">
        <v>530495.0</v>
      </c>
      <c r="X628" s="2" t="s">
        <v>461</v>
      </c>
      <c r="Y628" s="2" t="s">
        <v>6599</v>
      </c>
      <c r="Z628" s="2">
        <v>3.0</v>
      </c>
      <c r="AA628" s="2">
        <v>1.0</v>
      </c>
      <c r="AB628" s="2" t="s">
        <v>6255</v>
      </c>
      <c r="AC628" s="52">
        <v>42329.64722222222</v>
      </c>
      <c r="AD628" s="2" t="s">
        <v>6260</v>
      </c>
      <c r="AE628" s="2" t="s">
        <v>6600</v>
      </c>
    </row>
    <row r="629">
      <c r="A629" s="2">
        <v>628.0</v>
      </c>
      <c r="B629" s="2" t="s">
        <v>837</v>
      </c>
      <c r="C629" s="2" t="s">
        <v>285</v>
      </c>
      <c r="D629" s="2">
        <v>3.0</v>
      </c>
      <c r="E629" s="2">
        <v>0.0</v>
      </c>
      <c r="F629" s="2">
        <v>3.0</v>
      </c>
      <c r="G629" s="52">
        <v>42331.975694444445</v>
      </c>
      <c r="H629" s="2" t="s">
        <v>3758</v>
      </c>
      <c r="I629" s="2" t="s">
        <v>839</v>
      </c>
      <c r="J629" s="2" t="s">
        <v>840</v>
      </c>
      <c r="K629" s="2" t="e">
        <v>#N/A</v>
      </c>
      <c r="L629" s="2" t="e">
        <v>#N/A</v>
      </c>
      <c r="M629" s="2" t="e">
        <v>#N/A</v>
      </c>
      <c r="N629" s="2" t="e">
        <v>#N/A</v>
      </c>
      <c r="O629" s="2" t="e">
        <v>#N/A</v>
      </c>
      <c r="P629" s="2" t="s">
        <v>841</v>
      </c>
      <c r="Q629" s="2" t="s">
        <v>356</v>
      </c>
      <c r="R629" s="2" t="s">
        <v>285</v>
      </c>
      <c r="S629" s="2">
        <v>80439.0</v>
      </c>
      <c r="T629" s="2" t="s">
        <v>842</v>
      </c>
      <c r="U629" s="2" t="s">
        <v>843</v>
      </c>
      <c r="X629" s="2" t="s">
        <v>844</v>
      </c>
      <c r="Y629" s="2" t="s">
        <v>845</v>
      </c>
      <c r="Z629" s="2">
        <v>1.0</v>
      </c>
      <c r="AA629" s="2">
        <v>1.0</v>
      </c>
      <c r="AB629" s="2" t="s">
        <v>841</v>
      </c>
      <c r="AC629" s="52">
        <v>42331.975694444445</v>
      </c>
      <c r="AD629" s="2" t="s">
        <v>840</v>
      </c>
      <c r="AE629" s="2" t="s">
        <v>846</v>
      </c>
    </row>
    <row r="630">
      <c r="A630" s="2">
        <v>629.0</v>
      </c>
      <c r="B630" s="2" t="s">
        <v>5473</v>
      </c>
      <c r="C630" s="2" t="s">
        <v>285</v>
      </c>
      <c r="D630" s="2">
        <v>0.0</v>
      </c>
      <c r="E630" s="2">
        <v>0.0</v>
      </c>
      <c r="F630" s="2">
        <v>0.0</v>
      </c>
      <c r="G630" s="52">
        <v>42310.63958333333</v>
      </c>
      <c r="H630" s="2" t="s">
        <v>5475</v>
      </c>
      <c r="I630" s="2" t="s">
        <v>5476</v>
      </c>
      <c r="J630" s="2" t="s">
        <v>5477</v>
      </c>
      <c r="K630" s="2" t="e">
        <v>#N/A</v>
      </c>
      <c r="L630" s="2" t="e">
        <v>#N/A</v>
      </c>
      <c r="M630" s="2" t="e">
        <v>#N/A</v>
      </c>
      <c r="N630" s="2" t="e">
        <v>#N/A</v>
      </c>
      <c r="O630" s="2" t="e">
        <v>#N/A</v>
      </c>
      <c r="P630" s="2" t="s">
        <v>5472</v>
      </c>
      <c r="Q630" s="2" t="s">
        <v>356</v>
      </c>
      <c r="R630" s="2" t="s">
        <v>356</v>
      </c>
      <c r="S630" s="2">
        <v>2205.0</v>
      </c>
      <c r="T630" s="2" t="s">
        <v>880</v>
      </c>
      <c r="U630" s="2" t="s">
        <v>412</v>
      </c>
      <c r="V630" s="53">
        <v>2263512.0</v>
      </c>
      <c r="W630" s="53">
        <v>2129170.0</v>
      </c>
      <c r="X630" s="2" t="s">
        <v>5480</v>
      </c>
      <c r="Y630" s="2" t="s">
        <v>6603</v>
      </c>
      <c r="Z630" s="2">
        <v>3.0</v>
      </c>
      <c r="AA630" s="2">
        <v>1.0</v>
      </c>
      <c r="AB630" s="2" t="s">
        <v>5472</v>
      </c>
      <c r="AC630" s="52">
        <v>42310.63958333333</v>
      </c>
      <c r="AD630" s="2" t="s">
        <v>5477</v>
      </c>
      <c r="AE630" s="2" t="s">
        <v>6604</v>
      </c>
      <c r="AF630" s="54" t="s">
        <v>6605</v>
      </c>
    </row>
    <row r="631">
      <c r="A631" s="2">
        <v>630.0</v>
      </c>
      <c r="B631" s="2" t="s">
        <v>5464</v>
      </c>
      <c r="C631" s="2" t="s">
        <v>285</v>
      </c>
      <c r="D631" s="2">
        <v>1.0</v>
      </c>
      <c r="E631" s="2">
        <v>0.0</v>
      </c>
      <c r="F631" s="2">
        <v>1.0</v>
      </c>
      <c r="G631" s="52">
        <v>42332.336805555555</v>
      </c>
      <c r="H631" s="2" t="s">
        <v>6606</v>
      </c>
      <c r="I631" s="2" t="s">
        <v>5466</v>
      </c>
      <c r="J631" s="2" t="s">
        <v>6607</v>
      </c>
      <c r="K631" s="2" t="e">
        <v>#N/A</v>
      </c>
      <c r="L631" s="2" t="e">
        <v>#N/A</v>
      </c>
      <c r="M631" s="2" t="e">
        <v>#N/A</v>
      </c>
      <c r="N631" s="2" t="e">
        <v>#N/A</v>
      </c>
      <c r="O631" s="2" t="e">
        <v>#N/A</v>
      </c>
      <c r="P631" s="2" t="s">
        <v>6609</v>
      </c>
      <c r="Q631" s="2" t="s">
        <v>356</v>
      </c>
      <c r="R631" s="2" t="s">
        <v>356</v>
      </c>
      <c r="S631" s="2">
        <v>20135.0</v>
      </c>
      <c r="T631" s="2" t="s">
        <v>5470</v>
      </c>
      <c r="U631" s="2" t="s">
        <v>470</v>
      </c>
      <c r="Y631" s="2" t="s">
        <v>6610</v>
      </c>
      <c r="Z631" s="2">
        <v>3.0</v>
      </c>
      <c r="AA631" s="2">
        <v>1.0</v>
      </c>
      <c r="AB631" s="2" t="s">
        <v>6609</v>
      </c>
      <c r="AC631" s="52">
        <v>42332.336805555555</v>
      </c>
      <c r="AD631" s="2" t="s">
        <v>6607</v>
      </c>
      <c r="AE631" s="2" t="s">
        <v>6611</v>
      </c>
    </row>
    <row r="632">
      <c r="A632" s="2">
        <v>631.0</v>
      </c>
      <c r="B632" s="2" t="s">
        <v>5768</v>
      </c>
      <c r="C632" s="2" t="s">
        <v>285</v>
      </c>
      <c r="D632" s="2">
        <v>0.0</v>
      </c>
      <c r="E632" s="2">
        <v>0.0</v>
      </c>
      <c r="F632" s="2">
        <v>0.0</v>
      </c>
      <c r="G632" s="52">
        <v>42310.38125</v>
      </c>
      <c r="H632" s="2" t="s">
        <v>5769</v>
      </c>
      <c r="I632" s="2" t="s">
        <v>5770</v>
      </c>
      <c r="J632" s="2" t="s">
        <v>5771</v>
      </c>
      <c r="K632" s="2" t="e">
        <v>#N/A</v>
      </c>
      <c r="L632" s="2" t="e">
        <v>#N/A</v>
      </c>
      <c r="M632" s="2" t="e">
        <v>#N/A</v>
      </c>
      <c r="N632" s="2" t="e">
        <v>#N/A</v>
      </c>
      <c r="O632" s="2" t="e">
        <v>#N/A</v>
      </c>
      <c r="P632" s="2" t="s">
        <v>5767</v>
      </c>
      <c r="Q632" s="2" t="s">
        <v>356</v>
      </c>
      <c r="R632" s="2" t="s">
        <v>285</v>
      </c>
      <c r="S632" s="2">
        <v>20910.0</v>
      </c>
      <c r="T632" s="2" t="s">
        <v>5772</v>
      </c>
      <c r="U632" s="2" t="s">
        <v>646</v>
      </c>
      <c r="V632" s="53">
        <v>2156680.0</v>
      </c>
      <c r="W632" s="53">
        <v>1862645.0</v>
      </c>
      <c r="X632" s="2" t="s">
        <v>5773</v>
      </c>
      <c r="Y632" s="2" t="s">
        <v>6613</v>
      </c>
      <c r="Z632" s="2">
        <v>3.0</v>
      </c>
      <c r="AA632" s="2">
        <v>1.0</v>
      </c>
      <c r="AB632" s="2" t="s">
        <v>5767</v>
      </c>
      <c r="AC632" s="52">
        <v>42310.38125</v>
      </c>
      <c r="AD632" s="2" t="s">
        <v>5771</v>
      </c>
      <c r="AE632" s="2" t="s">
        <v>6614</v>
      </c>
    </row>
    <row r="633">
      <c r="A633" s="2">
        <v>632.0</v>
      </c>
      <c r="B633" s="2" t="s">
        <v>966</v>
      </c>
      <c r="C633" s="2" t="s">
        <v>285</v>
      </c>
      <c r="D633" s="2">
        <v>24.0</v>
      </c>
      <c r="E633" s="2">
        <v>4.0</v>
      </c>
      <c r="F633" s="2">
        <v>20.0</v>
      </c>
      <c r="G633" s="52">
        <v>42326.83541666667</v>
      </c>
      <c r="H633" s="2" t="s">
        <v>6616</v>
      </c>
      <c r="I633" s="2" t="s">
        <v>968</v>
      </c>
      <c r="J633" s="2" t="s">
        <v>6617</v>
      </c>
      <c r="K633" s="2" t="e">
        <v>#N/A</v>
      </c>
      <c r="L633" s="2" t="e">
        <v>#N/A</v>
      </c>
      <c r="M633" s="2" t="e">
        <v>#N/A</v>
      </c>
      <c r="N633" s="2" t="e">
        <v>#N/A</v>
      </c>
      <c r="O633" s="2" t="e">
        <v>#N/A</v>
      </c>
      <c r="P633" s="2" t="s">
        <v>6618</v>
      </c>
      <c r="Q633" s="2" t="s">
        <v>356</v>
      </c>
      <c r="R633" s="2" t="s">
        <v>356</v>
      </c>
      <c r="S633" s="2">
        <v>37027.0</v>
      </c>
      <c r="T633" s="2" t="s">
        <v>971</v>
      </c>
      <c r="U633" s="2" t="s">
        <v>972</v>
      </c>
      <c r="V633" s="53">
        <v>1198702.0</v>
      </c>
      <c r="W633" s="53">
        <v>943628.0</v>
      </c>
      <c r="X633" s="2" t="s">
        <v>973</v>
      </c>
      <c r="Y633" s="2" t="s">
        <v>6619</v>
      </c>
      <c r="Z633" s="2">
        <v>3.0</v>
      </c>
      <c r="AA633" s="2">
        <v>4.0</v>
      </c>
      <c r="AB633" s="2" t="s">
        <v>6618</v>
      </c>
      <c r="AC633" s="52">
        <v>42326.83541666667</v>
      </c>
      <c r="AD633" s="2" t="s">
        <v>6617</v>
      </c>
      <c r="AE633" s="2" t="s">
        <v>6620</v>
      </c>
    </row>
    <row r="634">
      <c r="A634" s="2">
        <v>633.0</v>
      </c>
      <c r="B634" s="2" t="s">
        <v>6621</v>
      </c>
      <c r="C634" s="2" t="s">
        <v>285</v>
      </c>
      <c r="D634" s="2">
        <v>1.0</v>
      </c>
      <c r="E634" s="2">
        <v>0.0</v>
      </c>
      <c r="F634" s="2">
        <v>1.0</v>
      </c>
      <c r="G634" s="52">
        <v>42330.529861111114</v>
      </c>
      <c r="H634" s="2" t="s">
        <v>6622</v>
      </c>
      <c r="I634" s="2" t="s">
        <v>6623</v>
      </c>
      <c r="J634" s="2" t="s">
        <v>6624</v>
      </c>
      <c r="K634" s="2" t="e">
        <v>#N/A</v>
      </c>
      <c r="L634" s="2" t="e">
        <v>#N/A</v>
      </c>
      <c r="M634" s="2" t="e">
        <v>#N/A</v>
      </c>
      <c r="N634" s="2" t="e">
        <v>#N/A</v>
      </c>
      <c r="O634" s="2" t="e">
        <v>#N/A</v>
      </c>
      <c r="P634" s="2" t="s">
        <v>6625</v>
      </c>
      <c r="Q634" s="2" t="s">
        <v>356</v>
      </c>
      <c r="R634" s="2" t="s">
        <v>356</v>
      </c>
      <c r="S634" s="2">
        <v>23325.0</v>
      </c>
      <c r="T634" s="2" t="s">
        <v>6626</v>
      </c>
      <c r="U634" s="2" t="s">
        <v>470</v>
      </c>
      <c r="X634" s="2" t="s">
        <v>6627</v>
      </c>
      <c r="Y634" s="2" t="s">
        <v>6629</v>
      </c>
      <c r="Z634" s="2">
        <v>3.0</v>
      </c>
      <c r="AA634" s="2">
        <v>1.0</v>
      </c>
      <c r="AB634" s="2" t="s">
        <v>6625</v>
      </c>
      <c r="AC634" s="52">
        <v>42330.529861111114</v>
      </c>
      <c r="AD634" s="2" t="s">
        <v>6624</v>
      </c>
      <c r="AE634" s="2" t="s">
        <v>6630</v>
      </c>
    </row>
    <row r="635">
      <c r="A635" s="2">
        <v>634.0</v>
      </c>
      <c r="B635" s="2" t="s">
        <v>1018</v>
      </c>
      <c r="C635" s="2" t="s">
        <v>285</v>
      </c>
      <c r="D635" s="2">
        <v>2.0</v>
      </c>
      <c r="E635" s="2">
        <v>1.0</v>
      </c>
      <c r="F635" s="2">
        <v>1.0</v>
      </c>
      <c r="G635" s="52">
        <v>42314.58888888889</v>
      </c>
      <c r="H635" s="2" t="s">
        <v>5484</v>
      </c>
      <c r="I635" s="2" t="s">
        <v>1020</v>
      </c>
      <c r="J635" s="2" t="s">
        <v>5485</v>
      </c>
      <c r="K635" s="2" t="e">
        <v>#N/A</v>
      </c>
      <c r="L635" s="2" t="e">
        <v>#N/A</v>
      </c>
      <c r="M635" s="2" t="e">
        <v>#N/A</v>
      </c>
      <c r="N635" s="2" t="e">
        <v>#N/A</v>
      </c>
      <c r="O635" s="2" t="e">
        <v>#N/A</v>
      </c>
      <c r="P635" s="2" t="s">
        <v>5483</v>
      </c>
      <c r="Q635" s="2" t="s">
        <v>356</v>
      </c>
      <c r="R635" s="2" t="s">
        <v>356</v>
      </c>
      <c r="S635" s="2">
        <v>1545.0</v>
      </c>
      <c r="T635" s="2" t="s">
        <v>1023</v>
      </c>
      <c r="U635" s="2" t="s">
        <v>412</v>
      </c>
      <c r="Y635" s="2" t="s">
        <v>6631</v>
      </c>
      <c r="Z635" s="2">
        <v>1.0</v>
      </c>
      <c r="AA635" s="2">
        <v>3.0</v>
      </c>
      <c r="AB635" s="2" t="s">
        <v>5483</v>
      </c>
      <c r="AC635" s="52">
        <v>42314.58888888889</v>
      </c>
      <c r="AD635" s="2" t="s">
        <v>5485</v>
      </c>
      <c r="AE635" s="2" t="s">
        <v>6632</v>
      </c>
      <c r="AF635" s="54" t="s">
        <v>6634</v>
      </c>
    </row>
    <row r="636">
      <c r="A636" s="2">
        <v>635.0</v>
      </c>
      <c r="B636" s="2" t="s">
        <v>6635</v>
      </c>
      <c r="C636" s="2" t="s">
        <v>285</v>
      </c>
      <c r="D636" s="2">
        <v>0.0</v>
      </c>
      <c r="E636" s="2">
        <v>0.0</v>
      </c>
      <c r="F636" s="2">
        <v>0.0</v>
      </c>
      <c r="G636" s="52">
        <v>42318.67847222222</v>
      </c>
      <c r="H636" s="2" t="s">
        <v>6636</v>
      </c>
      <c r="I636" s="2" t="s">
        <v>6637</v>
      </c>
      <c r="J636" s="2" t="s">
        <v>6638</v>
      </c>
      <c r="K636" s="2" t="e">
        <v>#N/A</v>
      </c>
      <c r="L636" s="2" t="e">
        <v>#N/A</v>
      </c>
      <c r="M636" s="2" t="e">
        <v>#N/A</v>
      </c>
      <c r="N636" s="2" t="e">
        <v>#N/A</v>
      </c>
      <c r="O636" s="2" t="e">
        <v>#N/A</v>
      </c>
      <c r="P636" s="2" t="s">
        <v>6639</v>
      </c>
      <c r="Q636" s="2" t="s">
        <v>356</v>
      </c>
      <c r="R636" s="2" t="s">
        <v>356</v>
      </c>
      <c r="S636" s="2">
        <v>79408.0</v>
      </c>
      <c r="T636" s="2" t="s">
        <v>6640</v>
      </c>
      <c r="U636" s="2" t="s">
        <v>667</v>
      </c>
      <c r="X636" s="2" t="s">
        <v>6641</v>
      </c>
      <c r="Y636" s="2" t="s">
        <v>6642</v>
      </c>
      <c r="Z636" s="2">
        <v>2.0</v>
      </c>
      <c r="AA636" s="2">
        <v>2.0</v>
      </c>
      <c r="AB636" s="2" t="s">
        <v>6639</v>
      </c>
      <c r="AC636" s="52">
        <v>42318.67847222222</v>
      </c>
      <c r="AD636" s="2" t="s">
        <v>6638</v>
      </c>
      <c r="AE636" s="2" t="s">
        <v>6643</v>
      </c>
    </row>
    <row r="637">
      <c r="A637" s="2">
        <v>636.0</v>
      </c>
      <c r="B637" s="2" t="s">
        <v>1064</v>
      </c>
      <c r="C637" s="2" t="s">
        <v>285</v>
      </c>
      <c r="D637" s="2">
        <v>0.0</v>
      </c>
      <c r="E637" s="2">
        <v>0.0</v>
      </c>
      <c r="F637" s="2">
        <v>0.0</v>
      </c>
      <c r="G637" s="52">
        <v>42330.69027777778</v>
      </c>
      <c r="H637" s="2" t="s">
        <v>6266</v>
      </c>
      <c r="I637" s="2" t="s">
        <v>1066</v>
      </c>
      <c r="J637" s="2" t="s">
        <v>6267</v>
      </c>
      <c r="K637" s="2" t="e">
        <v>#N/A</v>
      </c>
      <c r="L637" s="2" t="e">
        <v>#N/A</v>
      </c>
      <c r="M637" s="2" t="e">
        <v>#N/A</v>
      </c>
      <c r="N637" s="2" t="e">
        <v>#N/A</v>
      </c>
      <c r="O637" s="2" t="e">
        <v>#N/A</v>
      </c>
      <c r="P637" s="2" t="s">
        <v>6265</v>
      </c>
      <c r="Q637" s="2" t="s">
        <v>356</v>
      </c>
      <c r="R637" s="2" t="s">
        <v>285</v>
      </c>
      <c r="S637" s="2">
        <v>28224.0</v>
      </c>
      <c r="T637" s="2" t="s">
        <v>1069</v>
      </c>
      <c r="U637" s="2" t="s">
        <v>774</v>
      </c>
      <c r="V637" s="53">
        <v>402889.0</v>
      </c>
      <c r="W637" s="53">
        <v>350170.0</v>
      </c>
      <c r="X637" s="2" t="s">
        <v>1070</v>
      </c>
      <c r="Y637" s="2" t="s">
        <v>6645</v>
      </c>
      <c r="Z637" s="2">
        <v>1.0</v>
      </c>
      <c r="AA637" s="2">
        <v>1.0</v>
      </c>
      <c r="AB637" s="2" t="s">
        <v>6265</v>
      </c>
      <c r="AC637" s="52">
        <v>42330.69027777778</v>
      </c>
      <c r="AD637" s="2" t="s">
        <v>6267</v>
      </c>
      <c r="AE637" s="2" t="s">
        <v>6646</v>
      </c>
    </row>
    <row r="638">
      <c r="A638" s="2">
        <v>637.0</v>
      </c>
      <c r="B638" s="2" t="s">
        <v>3770</v>
      </c>
      <c r="C638" s="2" t="s">
        <v>285</v>
      </c>
      <c r="D638" s="2">
        <v>4.0</v>
      </c>
      <c r="E638" s="2">
        <v>0.0</v>
      </c>
      <c r="F638" s="2">
        <v>4.0</v>
      </c>
      <c r="G638" s="52">
        <v>42332.29513888889</v>
      </c>
      <c r="H638" s="2" t="s">
        <v>3773</v>
      </c>
      <c r="I638" s="2" t="s">
        <v>3774</v>
      </c>
      <c r="J638" s="2" t="s">
        <v>3775</v>
      </c>
      <c r="K638" s="2" t="e">
        <v>#N/A</v>
      </c>
      <c r="L638" s="2" t="e">
        <v>#N/A</v>
      </c>
      <c r="M638" s="2" t="e">
        <v>#N/A</v>
      </c>
      <c r="N638" s="2" t="e">
        <v>#N/A</v>
      </c>
      <c r="O638" s="2" t="e">
        <v>#N/A</v>
      </c>
      <c r="P638" s="2" t="s">
        <v>3769</v>
      </c>
      <c r="Q638" s="2" t="s">
        <v>356</v>
      </c>
      <c r="R638" s="2" t="s">
        <v>285</v>
      </c>
      <c r="S638" s="2">
        <v>81089.0</v>
      </c>
      <c r="T638" s="2" t="s">
        <v>3776</v>
      </c>
      <c r="U638" s="2" t="s">
        <v>843</v>
      </c>
      <c r="X638" s="2" t="s">
        <v>668</v>
      </c>
      <c r="Y638" s="2" t="s">
        <v>6648</v>
      </c>
      <c r="Z638" s="2">
        <v>1.0</v>
      </c>
      <c r="AA638" s="2">
        <v>2.0</v>
      </c>
      <c r="AB638" s="2" t="s">
        <v>3769</v>
      </c>
      <c r="AC638" s="52">
        <v>42332.29513888889</v>
      </c>
      <c r="AD638" s="2" t="s">
        <v>3775</v>
      </c>
      <c r="AE638" s="2" t="s">
        <v>6649</v>
      </c>
    </row>
    <row r="639">
      <c r="A639" s="2">
        <v>638.0</v>
      </c>
      <c r="B639" s="2" t="s">
        <v>6650</v>
      </c>
      <c r="C639" s="2" t="s">
        <v>285</v>
      </c>
      <c r="D639" s="2">
        <v>11.0</v>
      </c>
      <c r="E639" s="2">
        <v>3.0</v>
      </c>
      <c r="F639" s="2">
        <v>8.0</v>
      </c>
      <c r="G639" s="52">
        <v>42310.79861111111</v>
      </c>
      <c r="H639" s="2" t="s">
        <v>6652</v>
      </c>
      <c r="I639" s="2" t="s">
        <v>6653</v>
      </c>
      <c r="J639" s="2" t="s">
        <v>6654</v>
      </c>
      <c r="K639" s="2" t="e">
        <v>#N/A</v>
      </c>
      <c r="L639" s="2" t="e">
        <v>#N/A</v>
      </c>
      <c r="M639" s="2" t="e">
        <v>#N/A</v>
      </c>
      <c r="N639" s="2" t="e">
        <v>#N/A</v>
      </c>
      <c r="O639" s="2" t="e">
        <v>#N/A</v>
      </c>
      <c r="P639" s="2" t="s">
        <v>6655</v>
      </c>
      <c r="Q639" s="2" t="s">
        <v>356</v>
      </c>
      <c r="R639" s="2" t="s">
        <v>356</v>
      </c>
      <c r="S639" s="2">
        <v>75061.0</v>
      </c>
      <c r="T639" s="2" t="s">
        <v>6656</v>
      </c>
      <c r="U639" s="2" t="s">
        <v>667</v>
      </c>
      <c r="X639" s="2" t="s">
        <v>742</v>
      </c>
      <c r="Y639" s="2" t="s">
        <v>6657</v>
      </c>
      <c r="Z639" s="2">
        <v>3.0</v>
      </c>
      <c r="AA639" s="2">
        <v>1.0</v>
      </c>
      <c r="AB639" s="2" t="s">
        <v>6655</v>
      </c>
      <c r="AC639" s="52">
        <v>42310.79861111111</v>
      </c>
      <c r="AD639" s="2" t="s">
        <v>6654</v>
      </c>
      <c r="AE639" s="2" t="s">
        <v>6658</v>
      </c>
    </row>
    <row r="640">
      <c r="A640" s="2">
        <v>639.0</v>
      </c>
      <c r="B640" s="2" t="s">
        <v>1173</v>
      </c>
      <c r="C640" s="2" t="s">
        <v>285</v>
      </c>
      <c r="D640" s="2">
        <v>1.0</v>
      </c>
      <c r="E640" s="2">
        <v>1.0</v>
      </c>
      <c r="G640" s="52">
        <v>42312.475694444445</v>
      </c>
      <c r="H640" s="2" t="s">
        <v>6659</v>
      </c>
      <c r="I640" s="2" t="s">
        <v>1175</v>
      </c>
      <c r="J640" s="2" t="s">
        <v>6660</v>
      </c>
      <c r="K640" s="2" t="e">
        <v>#N/A</v>
      </c>
      <c r="L640" s="2" t="e">
        <v>#N/A</v>
      </c>
      <c r="M640" s="2" t="e">
        <v>#N/A</v>
      </c>
      <c r="N640" s="2" t="e">
        <v>#N/A</v>
      </c>
      <c r="O640" s="2" t="e">
        <v>#N/A</v>
      </c>
      <c r="P640" s="2" t="s">
        <v>6661</v>
      </c>
      <c r="Q640" s="2" t="s">
        <v>356</v>
      </c>
      <c r="R640" s="2" t="s">
        <v>285</v>
      </c>
      <c r="S640" s="2">
        <v>79923.0</v>
      </c>
      <c r="T640" s="2" t="s">
        <v>1179</v>
      </c>
      <c r="U640" s="2" t="s">
        <v>667</v>
      </c>
      <c r="V640" s="53">
        <v>1997358.0</v>
      </c>
      <c r="W640" s="53">
        <v>1968454.0</v>
      </c>
      <c r="X640" s="2" t="s">
        <v>1180</v>
      </c>
      <c r="Y640" s="2" t="s">
        <v>6663</v>
      </c>
      <c r="Z640" s="2">
        <v>3.0</v>
      </c>
      <c r="AA640" s="2">
        <v>4.0</v>
      </c>
      <c r="AB640" s="2" t="s">
        <v>6661</v>
      </c>
      <c r="AC640" s="52">
        <v>42312.475694444445</v>
      </c>
      <c r="AD640" s="2" t="s">
        <v>6660</v>
      </c>
      <c r="AE640" s="2" t="s">
        <v>6664</v>
      </c>
    </row>
    <row r="641">
      <c r="A641" s="2">
        <v>640.0</v>
      </c>
      <c r="B641" s="2" t="s">
        <v>4975</v>
      </c>
      <c r="C641" s="2" t="s">
        <v>285</v>
      </c>
      <c r="D641" s="2">
        <v>1.0</v>
      </c>
      <c r="E641" s="2">
        <v>0.0</v>
      </c>
      <c r="F641" s="2">
        <v>1.0</v>
      </c>
      <c r="G641" s="52">
        <v>42328.74375</v>
      </c>
      <c r="H641" s="2" t="s">
        <v>4976</v>
      </c>
      <c r="I641" s="2" t="s">
        <v>4977</v>
      </c>
      <c r="J641" s="2" t="s">
        <v>4978</v>
      </c>
      <c r="K641" s="2" t="e">
        <v>#N/A</v>
      </c>
      <c r="L641" s="2" t="e">
        <v>#N/A</v>
      </c>
      <c r="M641" s="2" t="e">
        <v>#N/A</v>
      </c>
      <c r="N641" s="2" t="e">
        <v>#N/A</v>
      </c>
      <c r="O641" s="2" t="e">
        <v>#N/A</v>
      </c>
      <c r="P641" s="2" t="s">
        <v>4974</v>
      </c>
      <c r="Q641" s="2" t="s">
        <v>356</v>
      </c>
      <c r="R641" s="2" t="s">
        <v>356</v>
      </c>
      <c r="S641" s="2">
        <v>61704.0</v>
      </c>
      <c r="T641" s="2" t="s">
        <v>1629</v>
      </c>
      <c r="U641" s="2" t="s">
        <v>369</v>
      </c>
      <c r="Y641" s="2" t="s">
        <v>6666</v>
      </c>
      <c r="Z641" s="2">
        <v>1.0</v>
      </c>
      <c r="AA641" s="2">
        <v>1.0</v>
      </c>
      <c r="AB641" s="2" t="s">
        <v>4974</v>
      </c>
      <c r="AC641" s="52">
        <v>42328.74375</v>
      </c>
      <c r="AD641" s="2" t="s">
        <v>4978</v>
      </c>
      <c r="AE641" s="2" t="s">
        <v>6667</v>
      </c>
    </row>
    <row r="642">
      <c r="A642" s="2">
        <v>641.0</v>
      </c>
      <c r="B642" s="2" t="s">
        <v>6669</v>
      </c>
      <c r="C642" s="2" t="s">
        <v>285</v>
      </c>
      <c r="D642" s="2">
        <v>1.0</v>
      </c>
      <c r="E642" s="2">
        <v>0.0</v>
      </c>
      <c r="F642" s="2">
        <v>1.0</v>
      </c>
      <c r="G642" s="52">
        <v>42324.430555555555</v>
      </c>
      <c r="H642" s="2" t="s">
        <v>6670</v>
      </c>
      <c r="I642" s="2" t="s">
        <v>6671</v>
      </c>
      <c r="J642" s="2" t="s">
        <v>6672</v>
      </c>
      <c r="K642" s="2" t="e">
        <v>#N/A</v>
      </c>
      <c r="L642" s="2" t="e">
        <v>#N/A</v>
      </c>
      <c r="M642" s="2" t="e">
        <v>#N/A</v>
      </c>
      <c r="N642" s="2" t="e">
        <v>#N/A</v>
      </c>
      <c r="O642" s="2" t="e">
        <v>#N/A</v>
      </c>
      <c r="P642" s="2" t="s">
        <v>6673</v>
      </c>
      <c r="Q642" s="2" t="s">
        <v>356</v>
      </c>
      <c r="R642" s="2" t="s">
        <v>356</v>
      </c>
      <c r="S642" s="2">
        <v>19013.0</v>
      </c>
      <c r="T642" s="2" t="s">
        <v>6674</v>
      </c>
      <c r="U642" s="2" t="s">
        <v>330</v>
      </c>
      <c r="V642" s="53">
        <v>3153002.0</v>
      </c>
      <c r="W642" s="53">
        <v>2798093.0</v>
      </c>
      <c r="X642" s="2" t="s">
        <v>6675</v>
      </c>
      <c r="Y642" s="2" t="s">
        <v>6676</v>
      </c>
      <c r="Z642" s="2">
        <v>3.0</v>
      </c>
      <c r="AA642" s="2">
        <v>1.0</v>
      </c>
      <c r="AB642" s="2" t="s">
        <v>6673</v>
      </c>
      <c r="AC642" s="52">
        <v>42324.430555555555</v>
      </c>
      <c r="AD642" s="2" t="s">
        <v>6672</v>
      </c>
      <c r="AE642" s="2" t="s">
        <v>6677</v>
      </c>
      <c r="AF642" s="54" t="s">
        <v>6678</v>
      </c>
    </row>
    <row r="643">
      <c r="A643" s="2">
        <v>642.0</v>
      </c>
      <c r="B643" s="2" t="s">
        <v>3788</v>
      </c>
      <c r="C643" s="2" t="s">
        <v>285</v>
      </c>
      <c r="D643" s="2">
        <v>1.0</v>
      </c>
      <c r="E643" s="2">
        <v>0.0</v>
      </c>
      <c r="F643" s="2">
        <v>1.0</v>
      </c>
      <c r="G643" s="52">
        <v>42332.62222222222</v>
      </c>
      <c r="H643" s="2" t="s">
        <v>3789</v>
      </c>
      <c r="I643" s="2" t="s">
        <v>3790</v>
      </c>
      <c r="J643" s="2" t="s">
        <v>3791</v>
      </c>
      <c r="K643" s="2" t="e">
        <v>#N/A</v>
      </c>
      <c r="L643" s="2" t="e">
        <v>#N/A</v>
      </c>
      <c r="M643" s="2" t="e">
        <v>#N/A</v>
      </c>
      <c r="N643" s="2" t="e">
        <v>#N/A</v>
      </c>
      <c r="O643" s="2" t="e">
        <v>#N/A</v>
      </c>
      <c r="P643" s="2" t="s">
        <v>3787</v>
      </c>
      <c r="Q643" s="2" t="s">
        <v>356</v>
      </c>
      <c r="R643" s="2" t="s">
        <v>356</v>
      </c>
      <c r="S643" s="2">
        <v>81321.0</v>
      </c>
      <c r="T643" s="2" t="s">
        <v>3792</v>
      </c>
      <c r="U643" s="2" t="s">
        <v>843</v>
      </c>
      <c r="V643" s="53">
        <v>188663.0</v>
      </c>
      <c r="W643" s="53">
        <v>222615.0</v>
      </c>
      <c r="X643" s="2" t="s">
        <v>3793</v>
      </c>
      <c r="Y643" s="2" t="s">
        <v>6679</v>
      </c>
      <c r="Z643" s="2">
        <v>2.0</v>
      </c>
      <c r="AA643" s="2">
        <v>3.0</v>
      </c>
      <c r="AB643" s="2" t="s">
        <v>3787</v>
      </c>
      <c r="AC643" s="52">
        <v>42332.62222222222</v>
      </c>
      <c r="AD643" s="2" t="s">
        <v>3791</v>
      </c>
      <c r="AE643" s="2" t="s">
        <v>6680</v>
      </c>
    </row>
    <row r="644">
      <c r="A644" s="2">
        <v>643.0</v>
      </c>
      <c r="B644" s="2" t="s">
        <v>1789</v>
      </c>
      <c r="C644" s="2" t="s">
        <v>285</v>
      </c>
      <c r="D644" s="2">
        <v>3.0</v>
      </c>
      <c r="E644" s="2">
        <v>1.0</v>
      </c>
      <c r="F644" s="2">
        <v>2.0</v>
      </c>
      <c r="G644" s="52">
        <v>42319.53402777778</v>
      </c>
      <c r="H644" s="2" t="s">
        <v>1793</v>
      </c>
      <c r="I644" s="2" t="s">
        <v>1794</v>
      </c>
      <c r="J644" s="2" t="s">
        <v>1796</v>
      </c>
      <c r="K644" s="2" t="e">
        <v>#N/A</v>
      </c>
      <c r="L644" s="2" t="e">
        <v>#N/A</v>
      </c>
      <c r="M644" s="2" t="e">
        <v>#N/A</v>
      </c>
      <c r="N644" s="2" t="e">
        <v>#N/A</v>
      </c>
      <c r="O644" s="2" t="e">
        <v>#N/A</v>
      </c>
      <c r="P644" s="2" t="s">
        <v>1798</v>
      </c>
      <c r="Q644" s="2" t="s">
        <v>356</v>
      </c>
      <c r="R644" s="2" t="s">
        <v>356</v>
      </c>
      <c r="S644" s="2">
        <v>35222.0</v>
      </c>
      <c r="T644" s="2" t="s">
        <v>1800</v>
      </c>
      <c r="U644" s="2" t="s">
        <v>557</v>
      </c>
      <c r="V644" s="53">
        <v>1029781.0</v>
      </c>
      <c r="W644" s="53">
        <v>1029005.0</v>
      </c>
      <c r="X644" s="2" t="s">
        <v>598</v>
      </c>
      <c r="Y644" s="2" t="s">
        <v>6681</v>
      </c>
      <c r="Z644" s="2">
        <v>1.0</v>
      </c>
      <c r="AA644" s="2">
        <v>1.0</v>
      </c>
      <c r="AB644" s="2" t="s">
        <v>1798</v>
      </c>
      <c r="AC644" s="52">
        <v>42319.53402777778</v>
      </c>
      <c r="AD644" s="2" t="s">
        <v>1796</v>
      </c>
      <c r="AE644" s="2" t="s">
        <v>6682</v>
      </c>
      <c r="AF644" s="54" t="s">
        <v>6683</v>
      </c>
    </row>
    <row r="645">
      <c r="A645" s="2">
        <v>644.0</v>
      </c>
      <c r="B645" s="2" t="s">
        <v>5057</v>
      </c>
      <c r="C645" s="2" t="s">
        <v>285</v>
      </c>
      <c r="D645" s="2">
        <v>3.0</v>
      </c>
      <c r="E645" s="2">
        <v>0.0</v>
      </c>
      <c r="F645" s="2">
        <v>3.0</v>
      </c>
      <c r="G645" s="52">
        <v>42333.010416666664</v>
      </c>
      <c r="H645" s="2" t="s">
        <v>5058</v>
      </c>
      <c r="I645" s="2" t="s">
        <v>5059</v>
      </c>
      <c r="J645" s="2" t="s">
        <v>5060</v>
      </c>
      <c r="K645" s="2" t="e">
        <v>#N/A</v>
      </c>
      <c r="L645" s="2" t="e">
        <v>#N/A</v>
      </c>
      <c r="M645" s="2" t="e">
        <v>#N/A</v>
      </c>
      <c r="N645" s="2" t="e">
        <v>#N/A</v>
      </c>
      <c r="O645" s="2" t="e">
        <v>#N/A</v>
      </c>
      <c r="P645" s="2" t="s">
        <v>5056</v>
      </c>
      <c r="Q645" s="2" t="s">
        <v>356</v>
      </c>
      <c r="R645" s="2" t="s">
        <v>285</v>
      </c>
      <c r="S645" s="2">
        <v>46202.0</v>
      </c>
      <c r="T645" s="2" t="s">
        <v>1875</v>
      </c>
      <c r="U645" s="2" t="s">
        <v>1190</v>
      </c>
      <c r="V645" s="53">
        <v>1221691.0</v>
      </c>
      <c r="W645" s="53">
        <v>942389.0</v>
      </c>
      <c r="X645" s="2" t="s">
        <v>5063</v>
      </c>
      <c r="Y645" s="2" t="s">
        <v>6684</v>
      </c>
      <c r="AA645" s="2">
        <v>1.0</v>
      </c>
      <c r="AB645" s="2" t="s">
        <v>5056</v>
      </c>
      <c r="AC645" s="52">
        <v>42333.010416666664</v>
      </c>
      <c r="AD645" s="2" t="s">
        <v>5060</v>
      </c>
      <c r="AE645" s="2" t="s">
        <v>6685</v>
      </c>
    </row>
    <row r="646">
      <c r="A646" s="2">
        <v>645.0</v>
      </c>
      <c r="B646" s="2" t="s">
        <v>3797</v>
      </c>
      <c r="C646" s="2" t="s">
        <v>285</v>
      </c>
      <c r="D646" s="2">
        <v>8.0</v>
      </c>
      <c r="E646" s="2">
        <v>6.0</v>
      </c>
      <c r="F646" s="2">
        <v>2.0</v>
      </c>
      <c r="G646" s="52">
        <v>42327.83541666667</v>
      </c>
      <c r="H646" s="2" t="s">
        <v>3799</v>
      </c>
      <c r="I646" s="2" t="s">
        <v>3800</v>
      </c>
      <c r="J646" s="2" t="s">
        <v>3802</v>
      </c>
      <c r="K646" s="2" t="s">
        <v>264</v>
      </c>
      <c r="L646" s="2">
        <v>0.0</v>
      </c>
      <c r="M646" s="2">
        <v>0.0</v>
      </c>
      <c r="N646" s="2">
        <v>0.0</v>
      </c>
      <c r="O646" s="2">
        <v>0.0</v>
      </c>
      <c r="P646" s="2" t="s">
        <v>3796</v>
      </c>
      <c r="Q646" s="2" t="s">
        <v>356</v>
      </c>
      <c r="R646" s="2" t="s">
        <v>285</v>
      </c>
      <c r="S646" s="2">
        <v>80634.0</v>
      </c>
      <c r="T646" s="2" t="s">
        <v>2180</v>
      </c>
      <c r="U646" s="2" t="s">
        <v>843</v>
      </c>
      <c r="X646" s="2" t="s">
        <v>3803</v>
      </c>
      <c r="Y646" s="2" t="s">
        <v>6686</v>
      </c>
      <c r="Z646" s="2">
        <v>1.0</v>
      </c>
      <c r="AB646" s="2" t="s">
        <v>3796</v>
      </c>
      <c r="AC646" s="52">
        <v>42327.83541666667</v>
      </c>
      <c r="AD646" s="2" t="s">
        <v>3802</v>
      </c>
      <c r="AE646" s="2" t="s">
        <v>6687</v>
      </c>
      <c r="AF646" s="54" t="s">
        <v>6688</v>
      </c>
    </row>
    <row r="647">
      <c r="A647" s="2">
        <v>646.0</v>
      </c>
      <c r="B647" s="2" t="s">
        <v>6279</v>
      </c>
      <c r="C647" s="2" t="s">
        <v>285</v>
      </c>
      <c r="D647" s="2">
        <v>79.0</v>
      </c>
      <c r="E647" s="2">
        <v>19.0</v>
      </c>
      <c r="F647" s="2">
        <v>60.0</v>
      </c>
      <c r="G647" s="52">
        <v>42325.31875</v>
      </c>
      <c r="H647" s="2" t="s">
        <v>6281</v>
      </c>
      <c r="I647" s="2" t="s">
        <v>6282</v>
      </c>
      <c r="J647" s="2" t="s">
        <v>6283</v>
      </c>
      <c r="K647" s="2" t="e">
        <v>#N/A</v>
      </c>
      <c r="L647" s="2" t="e">
        <v>#N/A</v>
      </c>
      <c r="M647" s="2" t="e">
        <v>#N/A</v>
      </c>
      <c r="N647" s="2" t="e">
        <v>#N/A</v>
      </c>
      <c r="O647" s="2" t="e">
        <v>#N/A</v>
      </c>
      <c r="P647" s="2" t="s">
        <v>6278</v>
      </c>
      <c r="Q647" s="2" t="s">
        <v>356</v>
      </c>
      <c r="R647" s="2" t="s">
        <v>356</v>
      </c>
      <c r="S647" s="2">
        <v>27150.0</v>
      </c>
      <c r="T647" s="2" t="s">
        <v>6284</v>
      </c>
      <c r="U647" s="2" t="s">
        <v>774</v>
      </c>
      <c r="Y647" s="2" t="s">
        <v>6690</v>
      </c>
      <c r="Z647" s="2">
        <v>3.0</v>
      </c>
      <c r="AA647" s="2">
        <v>1.0</v>
      </c>
      <c r="AB647" s="2" t="s">
        <v>6278</v>
      </c>
      <c r="AC647" s="52">
        <v>42325.31875</v>
      </c>
      <c r="AD647" s="2" t="s">
        <v>6283</v>
      </c>
      <c r="AE647" s="2" t="s">
        <v>6691</v>
      </c>
    </row>
    <row r="648">
      <c r="A648" s="2">
        <v>647.0</v>
      </c>
      <c r="B648" s="2" t="s">
        <v>6692</v>
      </c>
      <c r="C648" s="2" t="s">
        <v>285</v>
      </c>
      <c r="D648" s="2">
        <v>94.0</v>
      </c>
      <c r="E648" s="2">
        <v>27.0</v>
      </c>
      <c r="F648" s="2">
        <v>67.0</v>
      </c>
      <c r="G648" s="52">
        <v>42312.384722222225</v>
      </c>
      <c r="H648" s="2" t="s">
        <v>6693</v>
      </c>
      <c r="I648" s="2" t="s">
        <v>6694</v>
      </c>
      <c r="J648" s="2" t="s">
        <v>6695</v>
      </c>
      <c r="K648" s="2" t="e">
        <v>#N/A</v>
      </c>
      <c r="L648" s="2" t="e">
        <v>#N/A</v>
      </c>
      <c r="M648" s="2" t="e">
        <v>#N/A</v>
      </c>
      <c r="N648" s="2" t="e">
        <v>#N/A</v>
      </c>
      <c r="O648" s="2" t="e">
        <v>#N/A</v>
      </c>
      <c r="P648" s="2" t="s">
        <v>6696</v>
      </c>
      <c r="Q648" s="2" t="s">
        <v>356</v>
      </c>
      <c r="R648" s="2" t="s">
        <v>285</v>
      </c>
      <c r="S648" s="2">
        <v>74037.0</v>
      </c>
      <c r="T648" s="2" t="s">
        <v>6697</v>
      </c>
      <c r="U648" s="2" t="s">
        <v>2712</v>
      </c>
      <c r="V648" s="53">
        <v>327715.0</v>
      </c>
      <c r="W648" s="53">
        <v>285782.0</v>
      </c>
      <c r="X648" s="2" t="s">
        <v>2142</v>
      </c>
      <c r="Y648" s="2" t="s">
        <v>6698</v>
      </c>
      <c r="Z648" s="2">
        <v>3.0</v>
      </c>
      <c r="AA648" s="2">
        <v>2.0</v>
      </c>
      <c r="AB648" s="2" t="s">
        <v>6696</v>
      </c>
      <c r="AC648" s="52">
        <v>42312.384722222225</v>
      </c>
      <c r="AD648" s="2" t="s">
        <v>6695</v>
      </c>
      <c r="AE648" s="2" t="s">
        <v>6700</v>
      </c>
      <c r="AF648" s="54" t="s">
        <v>6701</v>
      </c>
    </row>
    <row r="649">
      <c r="A649" s="2">
        <v>648.0</v>
      </c>
      <c r="B649" s="2" t="s">
        <v>5776</v>
      </c>
      <c r="C649" s="2" t="s">
        <v>285</v>
      </c>
      <c r="D649" s="2">
        <v>17.0</v>
      </c>
      <c r="E649" s="2">
        <v>5.0</v>
      </c>
      <c r="F649" s="2">
        <v>12.0</v>
      </c>
      <c r="G649" s="52">
        <v>42318.85138888889</v>
      </c>
      <c r="H649" s="2" t="s">
        <v>5778</v>
      </c>
      <c r="I649" s="2" t="s">
        <v>1663</v>
      </c>
      <c r="J649" s="2" t="s">
        <v>5779</v>
      </c>
      <c r="K649" s="2" t="e">
        <v>#N/A</v>
      </c>
      <c r="L649" s="2" t="e">
        <v>#N/A</v>
      </c>
      <c r="M649" s="2" t="e">
        <v>#N/A</v>
      </c>
      <c r="N649" s="2" t="e">
        <v>#N/A</v>
      </c>
      <c r="O649" s="2" t="e">
        <v>#N/A</v>
      </c>
      <c r="P649" s="2" t="s">
        <v>5775</v>
      </c>
      <c r="Q649" s="2" t="s">
        <v>356</v>
      </c>
      <c r="R649" s="2" t="s">
        <v>356</v>
      </c>
      <c r="S649" s="2">
        <v>21093.0</v>
      </c>
      <c r="T649" s="2" t="s">
        <v>1666</v>
      </c>
      <c r="U649" s="2" t="s">
        <v>646</v>
      </c>
      <c r="V649" s="53">
        <v>3302536.0</v>
      </c>
      <c r="W649" s="53">
        <v>3165278.0</v>
      </c>
      <c r="X649" s="2" t="s">
        <v>1667</v>
      </c>
      <c r="Y649" s="2" t="s">
        <v>6703</v>
      </c>
      <c r="Z649" s="2">
        <v>1.0</v>
      </c>
      <c r="AB649" s="2" t="s">
        <v>5775</v>
      </c>
      <c r="AC649" s="52">
        <v>42318.85138888889</v>
      </c>
      <c r="AD649" s="2" t="s">
        <v>5779</v>
      </c>
      <c r="AE649" s="2" t="s">
        <v>6704</v>
      </c>
    </row>
    <row r="650">
      <c r="A650" s="2">
        <v>649.0</v>
      </c>
      <c r="B650" s="2" t="s">
        <v>6705</v>
      </c>
      <c r="C650" s="2" t="s">
        <v>285</v>
      </c>
      <c r="D650" s="2">
        <v>0.0</v>
      </c>
      <c r="E650" s="2">
        <v>0.0</v>
      </c>
      <c r="F650" s="2">
        <v>0.0</v>
      </c>
      <c r="G650" s="52">
        <v>42327.59652777778</v>
      </c>
      <c r="H650" s="2" t="s">
        <v>6706</v>
      </c>
      <c r="I650" s="2" t="s">
        <v>6707</v>
      </c>
      <c r="J650" s="2" t="s">
        <v>6708</v>
      </c>
      <c r="K650" s="2" t="e">
        <v>#N/A</v>
      </c>
      <c r="L650" s="2" t="e">
        <v>#N/A</v>
      </c>
      <c r="M650" s="2" t="e">
        <v>#N/A</v>
      </c>
      <c r="N650" s="2" t="e">
        <v>#N/A</v>
      </c>
      <c r="O650" s="2" t="e">
        <v>#N/A</v>
      </c>
      <c r="P650" s="2" t="s">
        <v>6709</v>
      </c>
      <c r="Q650" s="2" t="s">
        <v>356</v>
      </c>
      <c r="R650" s="2" t="s">
        <v>285</v>
      </c>
      <c r="S650" s="2">
        <v>97204.0</v>
      </c>
      <c r="T650" s="2" t="s">
        <v>4513</v>
      </c>
      <c r="U650" s="2" t="s">
        <v>727</v>
      </c>
      <c r="V650" s="53">
        <v>549515.0</v>
      </c>
      <c r="W650" s="53">
        <v>471733.0</v>
      </c>
      <c r="X650" s="2" t="s">
        <v>6710</v>
      </c>
      <c r="Y650" s="2" t="s">
        <v>6711</v>
      </c>
      <c r="Z650" s="2">
        <v>1.0</v>
      </c>
      <c r="AB650" s="2" t="s">
        <v>6709</v>
      </c>
      <c r="AC650" s="52">
        <v>42327.59652777778</v>
      </c>
      <c r="AD650" s="2" t="s">
        <v>6708</v>
      </c>
      <c r="AE650" s="2" t="s">
        <v>6713</v>
      </c>
    </row>
    <row r="651">
      <c r="A651" s="2">
        <v>650.0</v>
      </c>
      <c r="B651" s="2" t="s">
        <v>6714</v>
      </c>
      <c r="C651" s="2" t="s">
        <v>285</v>
      </c>
      <c r="D651" s="2">
        <v>25.0</v>
      </c>
      <c r="E651" s="2">
        <v>13.0</v>
      </c>
      <c r="F651" s="2">
        <v>12.0</v>
      </c>
      <c r="G651" s="52">
        <v>42330.8125</v>
      </c>
      <c r="H651" s="2" t="s">
        <v>6715</v>
      </c>
      <c r="I651" s="2" t="s">
        <v>6716</v>
      </c>
      <c r="J651" s="2" t="s">
        <v>6717</v>
      </c>
      <c r="K651" s="2" t="e">
        <v>#N/A</v>
      </c>
      <c r="L651" s="2" t="e">
        <v>#N/A</v>
      </c>
      <c r="M651" s="2" t="e">
        <v>#N/A</v>
      </c>
      <c r="N651" s="2" t="e">
        <v>#N/A</v>
      </c>
      <c r="O651" s="2" t="e">
        <v>#N/A</v>
      </c>
      <c r="P651" s="2" t="s">
        <v>6718</v>
      </c>
      <c r="Q651" s="2" t="s">
        <v>356</v>
      </c>
      <c r="R651" s="2" t="s">
        <v>356</v>
      </c>
      <c r="S651" s="2">
        <v>77054.0</v>
      </c>
      <c r="T651" s="2" t="s">
        <v>1049</v>
      </c>
      <c r="U651" s="2" t="s">
        <v>667</v>
      </c>
      <c r="V651" s="53">
        <v>619368.0</v>
      </c>
      <c r="W651" s="53">
        <v>374385.0</v>
      </c>
      <c r="X651" s="2" t="s">
        <v>752</v>
      </c>
      <c r="Y651" s="2" t="s">
        <v>6719</v>
      </c>
      <c r="Z651" s="2">
        <v>1.0</v>
      </c>
      <c r="AA651" s="2">
        <v>4.0</v>
      </c>
      <c r="AB651" s="2" t="s">
        <v>6718</v>
      </c>
      <c r="AC651" s="52">
        <v>42330.8125</v>
      </c>
      <c r="AD651" s="2" t="s">
        <v>6717</v>
      </c>
      <c r="AE651" s="2" t="s">
        <v>6721</v>
      </c>
    </row>
    <row r="652">
      <c r="A652" s="2">
        <v>651.0</v>
      </c>
      <c r="B652" s="2" t="s">
        <v>5071</v>
      </c>
      <c r="C652" s="2" t="s">
        <v>285</v>
      </c>
      <c r="D652" s="2">
        <v>8.0</v>
      </c>
      <c r="E652" s="2">
        <v>4.0</v>
      </c>
      <c r="F652" s="2">
        <v>4.0</v>
      </c>
      <c r="G652" s="52">
        <v>42331.572222222225</v>
      </c>
      <c r="H652" s="2" t="s">
        <v>5072</v>
      </c>
      <c r="I652" s="2" t="s">
        <v>5074</v>
      </c>
      <c r="J652" s="2" t="s">
        <v>5075</v>
      </c>
      <c r="K652" s="2" t="e">
        <v>#N/A</v>
      </c>
      <c r="L652" s="2" t="e">
        <v>#N/A</v>
      </c>
      <c r="M652" s="2" t="e">
        <v>#N/A</v>
      </c>
      <c r="N652" s="2" t="e">
        <v>#N/A</v>
      </c>
      <c r="O652" s="2" t="e">
        <v>#N/A</v>
      </c>
      <c r="P652" s="2" t="s">
        <v>5070</v>
      </c>
      <c r="Q652" s="2" t="s">
        <v>356</v>
      </c>
      <c r="R652" s="2" t="s">
        <v>356</v>
      </c>
      <c r="S652" s="2">
        <v>46322.0</v>
      </c>
      <c r="T652" s="2" t="s">
        <v>5077</v>
      </c>
      <c r="U652" s="2" t="s">
        <v>1190</v>
      </c>
      <c r="X652" s="2" t="s">
        <v>5078</v>
      </c>
      <c r="Y652" s="2" t="s">
        <v>6722</v>
      </c>
      <c r="Z652" s="2">
        <v>1.0</v>
      </c>
      <c r="AA652" s="2">
        <v>1.0</v>
      </c>
      <c r="AB652" s="2" t="s">
        <v>5070</v>
      </c>
      <c r="AC652" s="52">
        <v>42331.572222222225</v>
      </c>
      <c r="AD652" s="2" t="s">
        <v>5075</v>
      </c>
      <c r="AE652" s="2" t="s">
        <v>6723</v>
      </c>
    </row>
    <row r="653">
      <c r="A653" s="2">
        <v>652.0</v>
      </c>
      <c r="B653" s="2" t="s">
        <v>1475</v>
      </c>
      <c r="C653" s="2" t="s">
        <v>285</v>
      </c>
      <c r="D653" s="2">
        <v>3.0</v>
      </c>
      <c r="E653" s="2">
        <v>0.0</v>
      </c>
      <c r="F653" s="2">
        <v>3.0</v>
      </c>
      <c r="G653" s="52">
        <v>42317.48055555556</v>
      </c>
      <c r="H653" s="2" t="s">
        <v>1476</v>
      </c>
      <c r="I653" s="2" t="s">
        <v>1477</v>
      </c>
      <c r="J653" s="2" t="s">
        <v>1478</v>
      </c>
      <c r="K653" s="2" t="e">
        <v>#N/A</v>
      </c>
      <c r="L653" s="2" t="e">
        <v>#N/A</v>
      </c>
      <c r="M653" s="2" t="e">
        <v>#N/A</v>
      </c>
      <c r="N653" s="2" t="e">
        <v>#N/A</v>
      </c>
      <c r="O653" s="2" t="e">
        <v>#N/A</v>
      </c>
      <c r="P653" s="2" t="s">
        <v>1479</v>
      </c>
      <c r="Q653" s="2" t="s">
        <v>356</v>
      </c>
      <c r="R653" s="2" t="s">
        <v>285</v>
      </c>
      <c r="S653" s="2" t="s">
        <v>1480</v>
      </c>
      <c r="T653" s="2" t="s">
        <v>1481</v>
      </c>
      <c r="U653" s="2" t="s">
        <v>667</v>
      </c>
      <c r="V653" s="53">
        <v>38142.0</v>
      </c>
      <c r="W653" s="53">
        <v>25558.0</v>
      </c>
      <c r="X653" s="2" t="s">
        <v>1482</v>
      </c>
      <c r="Y653" s="2" t="s">
        <v>1483</v>
      </c>
      <c r="Z653" s="2">
        <v>1.0</v>
      </c>
      <c r="AA653" s="2">
        <v>1.0</v>
      </c>
      <c r="AB653" s="2" t="s">
        <v>1479</v>
      </c>
      <c r="AC653" s="52">
        <v>42317.48055555556</v>
      </c>
      <c r="AD653" s="2" t="s">
        <v>1478</v>
      </c>
      <c r="AE653" s="2" t="s">
        <v>1484</v>
      </c>
    </row>
    <row r="654">
      <c r="A654" s="2">
        <v>653.0</v>
      </c>
      <c r="B654" s="2" t="s">
        <v>6726</v>
      </c>
      <c r="C654" s="2" t="s">
        <v>285</v>
      </c>
      <c r="D654" s="2">
        <v>3.0</v>
      </c>
      <c r="E654" s="2">
        <v>0.0</v>
      </c>
      <c r="F654" s="2">
        <v>3.0</v>
      </c>
      <c r="G654" s="52">
        <v>42324.68819444445</v>
      </c>
      <c r="H654" s="2" t="s">
        <v>6727</v>
      </c>
      <c r="I654" s="2" t="s">
        <v>6728</v>
      </c>
      <c r="J654" s="2" t="s">
        <v>6729</v>
      </c>
      <c r="K654" s="2" t="e">
        <v>#N/A</v>
      </c>
      <c r="L654" s="2" t="e">
        <v>#N/A</v>
      </c>
      <c r="M654" s="2" t="e">
        <v>#N/A</v>
      </c>
      <c r="N654" s="2" t="e">
        <v>#N/A</v>
      </c>
      <c r="O654" s="2" t="e">
        <v>#N/A</v>
      </c>
      <c r="P654" s="2" t="s">
        <v>6730</v>
      </c>
      <c r="Q654" s="2" t="s">
        <v>356</v>
      </c>
      <c r="R654" s="2" t="s">
        <v>285</v>
      </c>
      <c r="S654" s="2">
        <v>97214.0</v>
      </c>
      <c r="T654" s="2" t="s">
        <v>4614</v>
      </c>
      <c r="U654" s="2" t="s">
        <v>727</v>
      </c>
      <c r="V654" s="53">
        <v>466635.0</v>
      </c>
      <c r="W654" s="53">
        <v>467472.0</v>
      </c>
      <c r="X654" s="2" t="s">
        <v>6731</v>
      </c>
      <c r="Y654" s="2" t="s">
        <v>6732</v>
      </c>
      <c r="Z654" s="2">
        <v>3.0</v>
      </c>
      <c r="AA654" s="2">
        <v>3.0</v>
      </c>
      <c r="AB654" s="2" t="s">
        <v>6730</v>
      </c>
      <c r="AC654" s="52">
        <v>42324.68819444445</v>
      </c>
      <c r="AD654" s="2" t="s">
        <v>6729</v>
      </c>
      <c r="AE654" s="2" t="s">
        <v>6734</v>
      </c>
    </row>
    <row r="655">
      <c r="A655" s="2">
        <v>654.0</v>
      </c>
      <c r="B655" s="2" t="s">
        <v>6726</v>
      </c>
      <c r="C655" s="2" t="s">
        <v>285</v>
      </c>
      <c r="D655" s="2">
        <v>8.0</v>
      </c>
      <c r="E655" s="2">
        <v>0.0</v>
      </c>
      <c r="F655" s="2">
        <v>8.0</v>
      </c>
      <c r="G655" s="52">
        <v>42327.99236111111</v>
      </c>
      <c r="H655" s="2" t="s">
        <v>6735</v>
      </c>
      <c r="I655" s="2" t="s">
        <v>6728</v>
      </c>
      <c r="J655" s="2" t="s">
        <v>6736</v>
      </c>
      <c r="K655" s="2" t="e">
        <v>#N/A</v>
      </c>
      <c r="L655" s="2" t="e">
        <v>#N/A</v>
      </c>
      <c r="M655" s="2" t="e">
        <v>#N/A</v>
      </c>
      <c r="N655" s="2" t="e">
        <v>#N/A</v>
      </c>
      <c r="O655" s="2" t="e">
        <v>#N/A</v>
      </c>
      <c r="P655" s="2" t="s">
        <v>6737</v>
      </c>
      <c r="Q655" s="2" t="s">
        <v>356</v>
      </c>
      <c r="R655" s="2" t="s">
        <v>285</v>
      </c>
      <c r="S655" s="2">
        <v>97214.0</v>
      </c>
      <c r="T655" s="2" t="s">
        <v>4614</v>
      </c>
      <c r="U655" s="2" t="s">
        <v>727</v>
      </c>
      <c r="V655" s="53">
        <v>466635.0</v>
      </c>
      <c r="W655" s="53">
        <v>467472.0</v>
      </c>
      <c r="X655" s="2" t="s">
        <v>6731</v>
      </c>
      <c r="Y655" s="2" t="s">
        <v>6739</v>
      </c>
      <c r="Z655" s="2">
        <v>1.0</v>
      </c>
      <c r="AA655" s="2">
        <v>3.0</v>
      </c>
      <c r="AB655" s="2" t="s">
        <v>6737</v>
      </c>
      <c r="AC655" s="52">
        <v>42327.99236111111</v>
      </c>
      <c r="AD655" s="2" t="s">
        <v>6736</v>
      </c>
      <c r="AE655" s="2" t="s">
        <v>6740</v>
      </c>
    </row>
    <row r="656">
      <c r="A656" s="2">
        <v>655.0</v>
      </c>
      <c r="B656" s="2" t="s">
        <v>6356</v>
      </c>
      <c r="C656" s="2" t="s">
        <v>285</v>
      </c>
      <c r="D656" s="2">
        <v>38.0</v>
      </c>
      <c r="E656" s="2">
        <v>14.0</v>
      </c>
      <c r="F656" s="2">
        <v>24.0</v>
      </c>
      <c r="G656" s="52">
        <v>42317.63680555556</v>
      </c>
      <c r="H656" s="2" t="s">
        <v>6359</v>
      </c>
      <c r="I656" s="2" t="s">
        <v>6360</v>
      </c>
      <c r="J656" s="2" t="s">
        <v>6361</v>
      </c>
      <c r="K656" s="2" t="e">
        <v>#N/A</v>
      </c>
      <c r="L656" s="2" t="e">
        <v>#N/A</v>
      </c>
      <c r="M656" s="2" t="e">
        <v>#N/A</v>
      </c>
      <c r="N656" s="2" t="e">
        <v>#N/A</v>
      </c>
      <c r="O656" s="2" t="e">
        <v>#N/A</v>
      </c>
      <c r="P656" s="2" t="s">
        <v>6355</v>
      </c>
      <c r="Q656" s="2" t="s">
        <v>356</v>
      </c>
      <c r="R656" s="2" t="s">
        <v>285</v>
      </c>
      <c r="S656" s="2">
        <v>3878.0</v>
      </c>
      <c r="T656" s="2" t="s">
        <v>6362</v>
      </c>
      <c r="U656" s="2" t="s">
        <v>1460</v>
      </c>
      <c r="V656" s="53">
        <v>475916.0</v>
      </c>
      <c r="W656" s="53">
        <v>277098.0</v>
      </c>
      <c r="X656" s="2" t="s">
        <v>6363</v>
      </c>
      <c r="Y656" s="2" t="s">
        <v>6742</v>
      </c>
      <c r="Z656" s="2">
        <v>3.0</v>
      </c>
      <c r="AA656" s="2">
        <v>2.0</v>
      </c>
      <c r="AB656" s="2" t="s">
        <v>6355</v>
      </c>
      <c r="AC656" s="52">
        <v>42317.63680555556</v>
      </c>
      <c r="AD656" s="2" t="s">
        <v>6361</v>
      </c>
      <c r="AE656" s="2" t="s">
        <v>6743</v>
      </c>
    </row>
    <row r="657">
      <c r="A657" s="2">
        <v>656.0</v>
      </c>
      <c r="B657" s="2" t="s">
        <v>3540</v>
      </c>
      <c r="C657" s="2" t="s">
        <v>285</v>
      </c>
      <c r="D657" s="2">
        <v>0.0</v>
      </c>
      <c r="E657" s="2">
        <v>0.0</v>
      </c>
      <c r="F657" s="2">
        <v>0.0</v>
      </c>
      <c r="G657" s="52">
        <v>42310.575694444444</v>
      </c>
      <c r="H657" s="2" t="s">
        <v>3541</v>
      </c>
      <c r="I657" s="2" t="s">
        <v>3543</v>
      </c>
      <c r="J657" s="2" t="s">
        <v>3544</v>
      </c>
      <c r="K657" s="2" t="e">
        <v>#N/A</v>
      </c>
      <c r="L657" s="2" t="e">
        <v>#N/A</v>
      </c>
      <c r="M657" s="2" t="e">
        <v>#N/A</v>
      </c>
      <c r="N657" s="2" t="e">
        <v>#N/A</v>
      </c>
      <c r="O657" s="2" t="e">
        <v>#N/A</v>
      </c>
      <c r="P657" s="2" t="s">
        <v>3539</v>
      </c>
      <c r="Q657" s="2" t="s">
        <v>356</v>
      </c>
      <c r="R657" s="2" t="s">
        <v>356</v>
      </c>
      <c r="S657" s="2">
        <v>95608.0</v>
      </c>
      <c r="T657" s="2" t="s">
        <v>3545</v>
      </c>
      <c r="U657" s="2" t="s">
        <v>319</v>
      </c>
      <c r="V657" s="53">
        <v>1465140.0</v>
      </c>
      <c r="W657" s="53">
        <v>1462794.0</v>
      </c>
      <c r="X657" s="2" t="s">
        <v>3547</v>
      </c>
      <c r="Y657" s="2" t="s">
        <v>6750</v>
      </c>
      <c r="Z657" s="2">
        <v>3.0</v>
      </c>
      <c r="AA657" s="2">
        <v>2.0</v>
      </c>
      <c r="AB657" s="2" t="s">
        <v>3539</v>
      </c>
      <c r="AC657" s="52">
        <v>42310.575694444444</v>
      </c>
      <c r="AD657" s="2" t="s">
        <v>3544</v>
      </c>
      <c r="AE657" s="2" t="s">
        <v>6752</v>
      </c>
    </row>
    <row r="658">
      <c r="A658" s="2">
        <v>657.0</v>
      </c>
      <c r="B658" s="2" t="s">
        <v>1543</v>
      </c>
      <c r="C658" s="2" t="s">
        <v>285</v>
      </c>
      <c r="D658" s="2">
        <v>1.0</v>
      </c>
      <c r="E658" s="2">
        <v>0.0</v>
      </c>
      <c r="F658" s="2">
        <v>1.0</v>
      </c>
      <c r="G658" s="52">
        <v>42333.35972222222</v>
      </c>
      <c r="H658" s="2" t="s">
        <v>6754</v>
      </c>
      <c r="I658" s="2" t="s">
        <v>1545</v>
      </c>
      <c r="J658" s="2" t="s">
        <v>6756</v>
      </c>
      <c r="K658" s="2" t="e">
        <v>#N/A</v>
      </c>
      <c r="L658" s="2" t="e">
        <v>#N/A</v>
      </c>
      <c r="M658" s="2" t="e">
        <v>#N/A</v>
      </c>
      <c r="N658" s="2" t="e">
        <v>#N/A</v>
      </c>
      <c r="O658" s="2" t="e">
        <v>#N/A</v>
      </c>
      <c r="P658" s="2" t="s">
        <v>6758</v>
      </c>
      <c r="Q658" s="2" t="s">
        <v>356</v>
      </c>
      <c r="R658" s="2" t="s">
        <v>356</v>
      </c>
      <c r="S658" s="2">
        <v>43203.0</v>
      </c>
      <c r="T658" s="2" t="s">
        <v>890</v>
      </c>
      <c r="U658" s="2" t="s">
        <v>1290</v>
      </c>
      <c r="V658" s="53">
        <v>1647704.0</v>
      </c>
      <c r="W658" s="53">
        <v>1594155.0</v>
      </c>
      <c r="X658" s="2" t="s">
        <v>1551</v>
      </c>
      <c r="Y658" s="2" t="s">
        <v>6760</v>
      </c>
      <c r="Z658" s="2">
        <v>3.0</v>
      </c>
      <c r="AA658" s="2">
        <v>2.0</v>
      </c>
      <c r="AB658" s="2" t="s">
        <v>6758</v>
      </c>
      <c r="AC658" s="52">
        <v>42333.35972222222</v>
      </c>
      <c r="AD658" s="2" t="s">
        <v>6756</v>
      </c>
      <c r="AE658" s="2" t="s">
        <v>6761</v>
      </c>
    </row>
    <row r="659">
      <c r="A659" s="2">
        <v>658.0</v>
      </c>
      <c r="B659" s="2" t="s">
        <v>5162</v>
      </c>
      <c r="C659" s="2" t="s">
        <v>285</v>
      </c>
      <c r="D659" s="2">
        <v>6.0</v>
      </c>
      <c r="E659" s="2">
        <v>1.0</v>
      </c>
      <c r="F659" s="2">
        <v>5.0</v>
      </c>
      <c r="G659" s="52">
        <v>42328.490277777775</v>
      </c>
      <c r="H659" s="2" t="s">
        <v>5163</v>
      </c>
      <c r="I659" s="2" t="s">
        <v>5164</v>
      </c>
      <c r="J659" s="2" t="s">
        <v>5165</v>
      </c>
      <c r="K659" s="2" t="e">
        <v>#N/A</v>
      </c>
      <c r="L659" s="2" t="e">
        <v>#N/A</v>
      </c>
      <c r="M659" s="2" t="e">
        <v>#N/A</v>
      </c>
      <c r="N659" s="2" t="e">
        <v>#N/A</v>
      </c>
      <c r="O659" s="2" t="e">
        <v>#N/A</v>
      </c>
      <c r="P659" s="2" t="s">
        <v>5161</v>
      </c>
      <c r="Q659" s="2" t="s">
        <v>356</v>
      </c>
      <c r="R659" s="2" t="s">
        <v>356</v>
      </c>
      <c r="S659" s="2">
        <v>66213.0</v>
      </c>
      <c r="T659" s="2" t="s">
        <v>5157</v>
      </c>
      <c r="U659" s="2" t="s">
        <v>481</v>
      </c>
      <c r="X659" s="2" t="s">
        <v>5166</v>
      </c>
      <c r="Y659" s="2" t="s">
        <v>6769</v>
      </c>
      <c r="Z659" s="2">
        <v>1.0</v>
      </c>
      <c r="AA659" s="2">
        <v>2.0</v>
      </c>
      <c r="AB659" s="2" t="s">
        <v>5161</v>
      </c>
      <c r="AC659" s="52">
        <v>42328.490277777775</v>
      </c>
      <c r="AD659" s="2" t="s">
        <v>5165</v>
      </c>
      <c r="AE659" s="2" t="s">
        <v>6770</v>
      </c>
    </row>
    <row r="660">
      <c r="A660" s="2">
        <v>659.0</v>
      </c>
      <c r="B660" s="2" t="s">
        <v>1661</v>
      </c>
      <c r="C660" s="2" t="s">
        <v>285</v>
      </c>
      <c r="D660" s="2">
        <v>11.0</v>
      </c>
      <c r="E660" s="2">
        <v>5.0</v>
      </c>
      <c r="F660" s="2">
        <v>6.0</v>
      </c>
      <c r="G660" s="52">
        <v>42318.618055555555</v>
      </c>
      <c r="H660" s="2" t="s">
        <v>5784</v>
      </c>
      <c r="I660" s="2" t="s">
        <v>1663</v>
      </c>
      <c r="J660" s="2" t="s">
        <v>5785</v>
      </c>
      <c r="K660" s="2" t="e">
        <v>#N/A</v>
      </c>
      <c r="L660" s="2" t="e">
        <v>#N/A</v>
      </c>
      <c r="M660" s="2" t="e">
        <v>#N/A</v>
      </c>
      <c r="N660" s="2" t="e">
        <v>#N/A</v>
      </c>
      <c r="O660" s="2" t="e">
        <v>#N/A</v>
      </c>
      <c r="P660" s="2" t="s">
        <v>5783</v>
      </c>
      <c r="Q660" s="2" t="s">
        <v>356</v>
      </c>
      <c r="R660" s="2" t="s">
        <v>285</v>
      </c>
      <c r="S660" s="2">
        <v>21093.0</v>
      </c>
      <c r="T660" s="2" t="s">
        <v>1666</v>
      </c>
      <c r="U660" s="2" t="s">
        <v>646</v>
      </c>
      <c r="V660" s="53">
        <v>3302536.0</v>
      </c>
      <c r="W660" s="53">
        <v>3165278.0</v>
      </c>
      <c r="X660" s="2" t="s">
        <v>1667</v>
      </c>
      <c r="Y660" s="2" t="s">
        <v>6776</v>
      </c>
      <c r="Z660" s="2">
        <v>1.0</v>
      </c>
      <c r="AB660" s="2" t="s">
        <v>5783</v>
      </c>
      <c r="AC660" s="52">
        <v>42318.618055555555</v>
      </c>
      <c r="AD660" s="2" t="s">
        <v>5785</v>
      </c>
      <c r="AE660" s="2" t="s">
        <v>6778</v>
      </c>
    </row>
    <row r="661">
      <c r="A661" s="2">
        <v>660.0</v>
      </c>
      <c r="B661" s="2" t="s">
        <v>1661</v>
      </c>
      <c r="C661" s="2" t="s">
        <v>285</v>
      </c>
      <c r="D661" s="2">
        <v>0.0</v>
      </c>
      <c r="E661" s="2">
        <v>0.0</v>
      </c>
      <c r="F661" s="2">
        <v>0.0</v>
      </c>
      <c r="G661" s="52">
        <v>42318.68958333333</v>
      </c>
      <c r="H661" s="2" t="s">
        <v>5788</v>
      </c>
      <c r="I661" s="2" t="s">
        <v>1663</v>
      </c>
      <c r="J661" s="2" t="s">
        <v>5789</v>
      </c>
      <c r="K661" s="2" t="e">
        <v>#N/A</v>
      </c>
      <c r="L661" s="2" t="e">
        <v>#N/A</v>
      </c>
      <c r="M661" s="2" t="e">
        <v>#N/A</v>
      </c>
      <c r="N661" s="2" t="e">
        <v>#N/A</v>
      </c>
      <c r="O661" s="2" t="e">
        <v>#N/A</v>
      </c>
      <c r="P661" s="2" t="s">
        <v>5787</v>
      </c>
      <c r="Q661" s="2" t="s">
        <v>356</v>
      </c>
      <c r="R661" s="2" t="s">
        <v>356</v>
      </c>
      <c r="S661" s="2">
        <v>21093.0</v>
      </c>
      <c r="T661" s="2" t="s">
        <v>1666</v>
      </c>
      <c r="U661" s="2" t="s">
        <v>646</v>
      </c>
      <c r="V661" s="53">
        <v>3302536.0</v>
      </c>
      <c r="W661" s="53">
        <v>3165278.0</v>
      </c>
      <c r="X661" s="2" t="s">
        <v>1667</v>
      </c>
      <c r="Y661" s="2" t="s">
        <v>6779</v>
      </c>
      <c r="Z661" s="2">
        <v>1.0</v>
      </c>
      <c r="AA661" s="2">
        <v>1.0</v>
      </c>
      <c r="AB661" s="2" t="s">
        <v>5787</v>
      </c>
      <c r="AC661" s="52">
        <v>42318.68958333333</v>
      </c>
      <c r="AD661" s="2" t="s">
        <v>5789</v>
      </c>
      <c r="AE661" s="2" t="s">
        <v>6781</v>
      </c>
    </row>
    <row r="662">
      <c r="A662" s="2">
        <v>661.0</v>
      </c>
      <c r="B662" s="2" t="s">
        <v>1661</v>
      </c>
      <c r="C662" s="2" t="s">
        <v>285</v>
      </c>
      <c r="D662" s="2">
        <v>2.0</v>
      </c>
      <c r="E662" s="2">
        <v>0.0</v>
      </c>
      <c r="F662" s="2">
        <v>2.0</v>
      </c>
      <c r="G662" s="52">
        <v>42328.40416666667</v>
      </c>
      <c r="H662" s="2" t="s">
        <v>1694</v>
      </c>
      <c r="I662" s="2" t="s">
        <v>1663</v>
      </c>
      <c r="J662" s="2" t="s">
        <v>1695</v>
      </c>
      <c r="K662" s="2" t="e">
        <v>#N/A</v>
      </c>
      <c r="L662" s="2" t="e">
        <v>#N/A</v>
      </c>
      <c r="M662" s="2" t="e">
        <v>#N/A</v>
      </c>
      <c r="N662" s="2" t="e">
        <v>#N/A</v>
      </c>
      <c r="O662" s="2" t="e">
        <v>#N/A</v>
      </c>
      <c r="P662" s="2" t="s">
        <v>1696</v>
      </c>
      <c r="Q662" s="2" t="s">
        <v>356</v>
      </c>
      <c r="R662" s="2" t="s">
        <v>356</v>
      </c>
      <c r="S662" s="2">
        <v>21093.0</v>
      </c>
      <c r="T662" s="2" t="s">
        <v>1666</v>
      </c>
      <c r="U662" s="2" t="s">
        <v>646</v>
      </c>
      <c r="V662" s="53">
        <v>3302536.0</v>
      </c>
      <c r="W662" s="53">
        <v>3165278.0</v>
      </c>
      <c r="X662" s="2" t="s">
        <v>1667</v>
      </c>
      <c r="Y662" s="2" t="s">
        <v>1697</v>
      </c>
      <c r="Z662" s="2">
        <v>1.0</v>
      </c>
      <c r="AB662" s="2" t="s">
        <v>1696</v>
      </c>
      <c r="AC662" s="52">
        <v>42328.40416666667</v>
      </c>
      <c r="AD662" s="2" t="s">
        <v>1695</v>
      </c>
      <c r="AE662" s="2" t="s">
        <v>1698</v>
      </c>
    </row>
    <row r="663">
      <c r="A663" s="2">
        <v>662.0</v>
      </c>
      <c r="B663" s="2" t="s">
        <v>1661</v>
      </c>
      <c r="C663" s="2" t="s">
        <v>285</v>
      </c>
      <c r="D663" s="2">
        <v>0.0</v>
      </c>
      <c r="E663" s="2">
        <v>0.0</v>
      </c>
      <c r="F663" s="2">
        <v>0.0</v>
      </c>
      <c r="G663" s="52">
        <v>42330.55694444444</v>
      </c>
      <c r="H663" s="2" t="s">
        <v>5795</v>
      </c>
      <c r="I663" s="2" t="s">
        <v>1663</v>
      </c>
      <c r="J663" s="2" t="s">
        <v>5796</v>
      </c>
      <c r="K663" s="2" t="e">
        <v>#N/A</v>
      </c>
      <c r="L663" s="2" t="e">
        <v>#N/A</v>
      </c>
      <c r="M663" s="2" t="e">
        <v>#N/A</v>
      </c>
      <c r="N663" s="2" t="e">
        <v>#N/A</v>
      </c>
      <c r="O663" s="2" t="e">
        <v>#N/A</v>
      </c>
      <c r="P663" s="2" t="s">
        <v>5794</v>
      </c>
      <c r="Q663" s="2" t="s">
        <v>356</v>
      </c>
      <c r="R663" s="2" t="s">
        <v>285</v>
      </c>
      <c r="S663" s="2">
        <v>21093.0</v>
      </c>
      <c r="T663" s="2" t="s">
        <v>1666</v>
      </c>
      <c r="U663" s="2" t="s">
        <v>646</v>
      </c>
      <c r="V663" s="53">
        <v>3302536.0</v>
      </c>
      <c r="W663" s="53">
        <v>3165278.0</v>
      </c>
      <c r="X663" s="2" t="s">
        <v>1667</v>
      </c>
      <c r="Y663" s="2" t="s">
        <v>6798</v>
      </c>
      <c r="Z663" s="2">
        <v>1.0</v>
      </c>
      <c r="AA663" s="2">
        <v>2.0</v>
      </c>
      <c r="AB663" s="2" t="s">
        <v>5794</v>
      </c>
      <c r="AC663" s="52">
        <v>42330.55694444444</v>
      </c>
      <c r="AD663" s="2" t="s">
        <v>5796</v>
      </c>
      <c r="AE663" s="2" t="s">
        <v>6803</v>
      </c>
      <c r="AF663" s="54" t="s">
        <v>6805</v>
      </c>
    </row>
    <row r="664">
      <c r="A664" s="2">
        <v>663.0</v>
      </c>
      <c r="B664" s="2" t="s">
        <v>6161</v>
      </c>
      <c r="C664" s="2" t="s">
        <v>285</v>
      </c>
      <c r="D664" s="2">
        <v>2.0</v>
      </c>
      <c r="E664" s="2">
        <v>0.0</v>
      </c>
      <c r="F664" s="2">
        <v>2.0</v>
      </c>
      <c r="G664" s="52">
        <v>42327.555555555555</v>
      </c>
      <c r="H664" s="2" t="s">
        <v>6163</v>
      </c>
      <c r="I664" s="2" t="s">
        <v>6164</v>
      </c>
      <c r="J664" s="2" t="s">
        <v>6165</v>
      </c>
      <c r="K664" s="2" t="e">
        <v>#N/A</v>
      </c>
      <c r="L664" s="2" t="e">
        <v>#N/A</v>
      </c>
      <c r="M664" s="2" t="e">
        <v>#N/A</v>
      </c>
      <c r="N664" s="2" t="e">
        <v>#N/A</v>
      </c>
      <c r="O664" s="2" t="e">
        <v>#N/A</v>
      </c>
      <c r="P664" s="2" t="s">
        <v>6159</v>
      </c>
      <c r="Q664" s="2" t="s">
        <v>356</v>
      </c>
      <c r="R664" s="2" t="s">
        <v>356</v>
      </c>
      <c r="S664" s="2">
        <v>65804.0</v>
      </c>
      <c r="T664" s="2" t="s">
        <v>3359</v>
      </c>
      <c r="U664" s="2" t="s">
        <v>492</v>
      </c>
      <c r="V664" s="53">
        <v>311875.0</v>
      </c>
      <c r="W664" s="53">
        <v>355441.0</v>
      </c>
      <c r="X664" s="2" t="s">
        <v>598</v>
      </c>
      <c r="Y664" s="2" t="s">
        <v>6813</v>
      </c>
      <c r="AB664" s="2" t="s">
        <v>6159</v>
      </c>
      <c r="AC664" s="52">
        <v>42327.555555555555</v>
      </c>
      <c r="AD664" s="2" t="s">
        <v>6165</v>
      </c>
      <c r="AE664" s="2" t="s">
        <v>6815</v>
      </c>
    </row>
    <row r="665">
      <c r="A665" s="2">
        <v>664.0</v>
      </c>
      <c r="B665" s="2" t="s">
        <v>1770</v>
      </c>
      <c r="C665" s="2" t="s">
        <v>285</v>
      </c>
      <c r="D665" s="2">
        <v>3.0</v>
      </c>
      <c r="E665" s="2">
        <v>0.0</v>
      </c>
      <c r="F665" s="2">
        <v>3.0</v>
      </c>
      <c r="G665" s="52">
        <v>42313.59861111111</v>
      </c>
      <c r="H665" s="2" t="s">
        <v>6174</v>
      </c>
      <c r="I665" s="2" t="s">
        <v>1772</v>
      </c>
      <c r="J665" s="2" t="s">
        <v>6175</v>
      </c>
      <c r="K665" s="2" t="e">
        <v>#N/A</v>
      </c>
      <c r="L665" s="2" t="e">
        <v>#N/A</v>
      </c>
      <c r="M665" s="2" t="e">
        <v>#N/A</v>
      </c>
      <c r="N665" s="2" t="e">
        <v>#N/A</v>
      </c>
      <c r="O665" s="2" t="e">
        <v>#N/A</v>
      </c>
      <c r="P665" s="2" t="s">
        <v>6173</v>
      </c>
      <c r="Q665" s="2" t="s">
        <v>356</v>
      </c>
      <c r="R665" s="2" t="s">
        <v>356</v>
      </c>
      <c r="S665" s="2">
        <v>64024.0</v>
      </c>
      <c r="T665" s="2" t="s">
        <v>1775</v>
      </c>
      <c r="U665" s="2" t="s">
        <v>492</v>
      </c>
      <c r="X665" s="2" t="s">
        <v>1776</v>
      </c>
      <c r="Y665" s="2" t="s">
        <v>6822</v>
      </c>
      <c r="Z665" s="2">
        <v>3.0</v>
      </c>
      <c r="AA665" s="2">
        <v>2.0</v>
      </c>
      <c r="AB665" s="2" t="s">
        <v>6173</v>
      </c>
      <c r="AC665" s="52">
        <v>42313.59861111111</v>
      </c>
      <c r="AD665" s="2" t="s">
        <v>6175</v>
      </c>
      <c r="AE665" s="2" t="s">
        <v>6823</v>
      </c>
      <c r="AF665" s="54" t="s">
        <v>6824</v>
      </c>
    </row>
    <row r="666">
      <c r="A666" s="2">
        <v>665.0</v>
      </c>
      <c r="B666" s="2" t="s">
        <v>1788</v>
      </c>
      <c r="C666" s="2" t="s">
        <v>285</v>
      </c>
      <c r="D666" s="2">
        <v>1.0</v>
      </c>
      <c r="E666" s="2">
        <v>0.0</v>
      </c>
      <c r="F666" s="2">
        <v>1.0</v>
      </c>
      <c r="G666" s="52">
        <v>42314.45277777778</v>
      </c>
      <c r="H666" s="2" t="s">
        <v>2675</v>
      </c>
      <c r="I666" s="2" t="s">
        <v>1791</v>
      </c>
      <c r="K666" s="2" t="e">
        <v>#N/A</v>
      </c>
      <c r="L666" s="2" t="e">
        <v>#N/A</v>
      </c>
      <c r="M666" s="2" t="e">
        <v>#N/A</v>
      </c>
      <c r="N666" s="2" t="e">
        <v>#N/A</v>
      </c>
      <c r="O666" s="2" t="e">
        <v>#N/A</v>
      </c>
      <c r="P666" s="2" t="s">
        <v>2674</v>
      </c>
      <c r="Q666" s="2" t="s">
        <v>356</v>
      </c>
      <c r="R666" s="2" t="s">
        <v>356</v>
      </c>
      <c r="S666" s="2">
        <v>72811.0</v>
      </c>
      <c r="T666" s="2" t="s">
        <v>1797</v>
      </c>
      <c r="U666" s="2" t="s">
        <v>401</v>
      </c>
      <c r="V666" s="53">
        <v>3.3760303E7</v>
      </c>
      <c r="W666" s="53">
        <v>3.3786029E7</v>
      </c>
      <c r="X666" s="2" t="s">
        <v>1799</v>
      </c>
      <c r="Y666" s="2" t="s">
        <v>6830</v>
      </c>
      <c r="Z666" s="2">
        <v>2.0</v>
      </c>
      <c r="AA666" s="2">
        <v>3.0</v>
      </c>
      <c r="AB666" s="2" t="s">
        <v>2674</v>
      </c>
      <c r="AC666" s="52">
        <v>42314.45277777778</v>
      </c>
      <c r="AE666" s="2" t="s">
        <v>6832</v>
      </c>
    </row>
    <row r="667">
      <c r="A667" s="2">
        <v>666.0</v>
      </c>
      <c r="B667" s="2" t="s">
        <v>6289</v>
      </c>
      <c r="C667" s="2" t="s">
        <v>285</v>
      </c>
      <c r="D667" s="2">
        <v>0.0</v>
      </c>
      <c r="E667" s="2">
        <v>0.0</v>
      </c>
      <c r="F667" s="2">
        <v>0.0</v>
      </c>
      <c r="G667" s="52">
        <v>42324.27222222222</v>
      </c>
      <c r="H667" s="2" t="s">
        <v>6290</v>
      </c>
      <c r="I667" s="2" t="s">
        <v>6291</v>
      </c>
      <c r="J667" s="2" t="s">
        <v>6292</v>
      </c>
      <c r="K667" s="2" t="e">
        <v>#N/A</v>
      </c>
      <c r="L667" s="2" t="e">
        <v>#N/A</v>
      </c>
      <c r="M667" s="2" t="e">
        <v>#N/A</v>
      </c>
      <c r="N667" s="2" t="e">
        <v>#N/A</v>
      </c>
      <c r="O667" s="2" t="e">
        <v>#N/A</v>
      </c>
      <c r="P667" s="2" t="s">
        <v>6288</v>
      </c>
      <c r="Q667" s="2" t="s">
        <v>356</v>
      </c>
      <c r="R667" s="2" t="s">
        <v>356</v>
      </c>
      <c r="S667" s="2">
        <v>27709.0</v>
      </c>
      <c r="T667" s="2" t="s">
        <v>6293</v>
      </c>
      <c r="U667" s="2" t="s">
        <v>774</v>
      </c>
      <c r="Y667" s="2" t="s">
        <v>6833</v>
      </c>
      <c r="Z667" s="2">
        <v>3.0</v>
      </c>
      <c r="AA667" s="2">
        <v>2.0</v>
      </c>
      <c r="AB667" s="2" t="s">
        <v>6288</v>
      </c>
      <c r="AC667" s="52">
        <v>42324.27222222222</v>
      </c>
      <c r="AD667" s="2" t="s">
        <v>6292</v>
      </c>
      <c r="AE667" s="2" t="s">
        <v>6835</v>
      </c>
    </row>
    <row r="668">
      <c r="A668" s="2">
        <v>667.0</v>
      </c>
      <c r="B668" s="2" t="s">
        <v>1824</v>
      </c>
      <c r="C668" s="2" t="s">
        <v>285</v>
      </c>
      <c r="D668" s="2">
        <v>2.0</v>
      </c>
      <c r="E668" s="2">
        <v>2.0</v>
      </c>
      <c r="G668" s="52">
        <v>42331.77013888889</v>
      </c>
      <c r="H668" s="2" t="s">
        <v>4766</v>
      </c>
      <c r="I668" s="2" t="s">
        <v>1826</v>
      </c>
      <c r="J668" s="2" t="s">
        <v>4767</v>
      </c>
      <c r="K668" s="2" t="e">
        <v>#N/A</v>
      </c>
      <c r="L668" s="2" t="e">
        <v>#N/A</v>
      </c>
      <c r="M668" s="2" t="e">
        <v>#N/A</v>
      </c>
      <c r="N668" s="2" t="e">
        <v>#N/A</v>
      </c>
      <c r="O668" s="2" t="e">
        <v>#N/A</v>
      </c>
      <c r="P668" s="2" t="s">
        <v>4764</v>
      </c>
      <c r="Q668" s="2" t="s">
        <v>356</v>
      </c>
      <c r="R668" s="2" t="s">
        <v>285</v>
      </c>
      <c r="S668" s="2">
        <v>30540.0</v>
      </c>
      <c r="T668" s="2" t="s">
        <v>1829</v>
      </c>
      <c r="U668" s="2" t="s">
        <v>513</v>
      </c>
      <c r="V668" s="53">
        <v>178896.0</v>
      </c>
      <c r="W668" s="53">
        <v>162596.0</v>
      </c>
      <c r="X668" s="2" t="s">
        <v>1830</v>
      </c>
      <c r="Y668" s="2" t="s">
        <v>6837</v>
      </c>
      <c r="Z668" s="2">
        <v>1.0</v>
      </c>
      <c r="AA668" s="2">
        <v>2.0</v>
      </c>
      <c r="AB668" s="2" t="s">
        <v>4764</v>
      </c>
      <c r="AC668" s="52">
        <v>42331.77013888889</v>
      </c>
      <c r="AD668" s="2" t="s">
        <v>4767</v>
      </c>
      <c r="AE668" s="2" t="s">
        <v>6838</v>
      </c>
      <c r="AF668" s="54" t="s">
        <v>6839</v>
      </c>
    </row>
    <row r="669">
      <c r="A669" s="2">
        <v>668.0</v>
      </c>
      <c r="B669" s="2" t="s">
        <v>1850</v>
      </c>
      <c r="C669" s="2" t="s">
        <v>285</v>
      </c>
      <c r="D669" s="2">
        <v>1.0</v>
      </c>
      <c r="E669" s="2">
        <v>0.0</v>
      </c>
      <c r="F669" s="2">
        <v>1.0</v>
      </c>
      <c r="G669" s="52">
        <v>42310.811111111114</v>
      </c>
      <c r="H669" s="2" t="s">
        <v>1851</v>
      </c>
      <c r="I669" s="2" t="s">
        <v>1852</v>
      </c>
      <c r="J669" s="2" t="s">
        <v>1853</v>
      </c>
      <c r="K669" s="2" t="e">
        <v>#N/A</v>
      </c>
      <c r="L669" s="2" t="e">
        <v>#N/A</v>
      </c>
      <c r="M669" s="2" t="e">
        <v>#N/A</v>
      </c>
      <c r="N669" s="2" t="e">
        <v>#N/A</v>
      </c>
      <c r="O669" s="2" t="e">
        <v>#N/A</v>
      </c>
      <c r="P669" s="2" t="s">
        <v>1854</v>
      </c>
      <c r="Q669" s="2" t="s">
        <v>356</v>
      </c>
      <c r="R669" s="2" t="s">
        <v>285</v>
      </c>
      <c r="S669" s="2">
        <v>80134.0</v>
      </c>
      <c r="T669" s="2" t="s">
        <v>1855</v>
      </c>
      <c r="U669" s="2" t="s">
        <v>843</v>
      </c>
      <c r="X669" s="2" t="s">
        <v>1856</v>
      </c>
      <c r="Y669" s="2" t="s">
        <v>1857</v>
      </c>
      <c r="Z669" s="2">
        <v>3.0</v>
      </c>
      <c r="AA669" s="2">
        <v>4.0</v>
      </c>
      <c r="AB669" s="2" t="s">
        <v>1854</v>
      </c>
      <c r="AC669" s="52">
        <v>42310.811111111114</v>
      </c>
      <c r="AD669" s="2" t="s">
        <v>1853</v>
      </c>
      <c r="AE669" s="2" t="s">
        <v>1858</v>
      </c>
    </row>
    <row r="670">
      <c r="A670" s="2">
        <v>669.0</v>
      </c>
      <c r="B670" s="2" t="s">
        <v>1880</v>
      </c>
      <c r="C670" s="2" t="s">
        <v>285</v>
      </c>
      <c r="D670" s="2">
        <v>26.0</v>
      </c>
      <c r="E670" s="2">
        <v>7.0</v>
      </c>
      <c r="F670" s="2">
        <v>19.0</v>
      </c>
      <c r="G670" s="52">
        <v>42330.64097222222</v>
      </c>
      <c r="H670" s="2" t="s">
        <v>4139</v>
      </c>
      <c r="I670" s="2" t="s">
        <v>1882</v>
      </c>
      <c r="J670" s="2" t="s">
        <v>1883</v>
      </c>
      <c r="K670" s="2" t="e">
        <v>#N/A</v>
      </c>
      <c r="L670" s="2" t="e">
        <v>#N/A</v>
      </c>
      <c r="M670" s="2" t="e">
        <v>#N/A</v>
      </c>
      <c r="N670" s="2" t="e">
        <v>#N/A</v>
      </c>
      <c r="O670" s="2" t="e">
        <v>#N/A</v>
      </c>
      <c r="P670" s="2" t="s">
        <v>4138</v>
      </c>
      <c r="Q670" s="2" t="s">
        <v>356</v>
      </c>
      <c r="R670" s="2" t="s">
        <v>285</v>
      </c>
      <c r="S670" s="2">
        <v>20009.0</v>
      </c>
      <c r="T670" s="2" t="s">
        <v>491</v>
      </c>
      <c r="U670" s="2" t="s">
        <v>597</v>
      </c>
      <c r="V670" s="53">
        <v>437266.0</v>
      </c>
      <c r="W670" s="53">
        <v>393293.0</v>
      </c>
      <c r="X670" s="2" t="s">
        <v>696</v>
      </c>
      <c r="Y670" s="2" t="s">
        <v>1885</v>
      </c>
      <c r="Z670" s="2">
        <v>3.0</v>
      </c>
      <c r="AA670" s="2">
        <v>2.0</v>
      </c>
      <c r="AB670" s="2" t="s">
        <v>4138</v>
      </c>
      <c r="AC670" s="52">
        <v>42330.64097222222</v>
      </c>
      <c r="AD670" s="2" t="s">
        <v>1883</v>
      </c>
      <c r="AE670" s="2" t="s">
        <v>1886</v>
      </c>
    </row>
    <row r="671">
      <c r="A671" s="2">
        <v>670.0</v>
      </c>
      <c r="B671" s="2" t="s">
        <v>6323</v>
      </c>
      <c r="C671" s="2" t="s">
        <v>285</v>
      </c>
      <c r="D671" s="2">
        <v>7.0</v>
      </c>
      <c r="E671" s="2">
        <v>1.0</v>
      </c>
      <c r="F671" s="2">
        <v>6.0</v>
      </c>
      <c r="G671" s="52">
        <v>42311.39791666667</v>
      </c>
      <c r="H671" s="2" t="s">
        <v>6324</v>
      </c>
      <c r="I671" s="2" t="s">
        <v>6325</v>
      </c>
      <c r="J671" s="2" t="s">
        <v>6326</v>
      </c>
      <c r="K671" s="2" t="e">
        <v>#N/A</v>
      </c>
      <c r="L671" s="2" t="e">
        <v>#N/A</v>
      </c>
      <c r="M671" s="2" t="e">
        <v>#N/A</v>
      </c>
      <c r="N671" s="2" t="e">
        <v>#N/A</v>
      </c>
      <c r="O671" s="2" t="e">
        <v>#N/A</v>
      </c>
      <c r="P671" s="2" t="s">
        <v>6321</v>
      </c>
      <c r="Q671" s="2" t="s">
        <v>356</v>
      </c>
      <c r="R671" s="2" t="s">
        <v>356</v>
      </c>
      <c r="S671" s="2" t="s">
        <v>6328</v>
      </c>
      <c r="T671" s="2" t="s">
        <v>6329</v>
      </c>
      <c r="U671" s="2" t="s">
        <v>6330</v>
      </c>
      <c r="V671" s="53">
        <v>2599586.0</v>
      </c>
      <c r="W671" s="53">
        <v>2724907.0</v>
      </c>
      <c r="X671" s="2" t="s">
        <v>6331</v>
      </c>
      <c r="Y671" s="2" t="s">
        <v>6842</v>
      </c>
      <c r="Z671" s="2">
        <v>3.0</v>
      </c>
      <c r="AA671" s="2">
        <v>2.0</v>
      </c>
      <c r="AB671" s="2" t="s">
        <v>6321</v>
      </c>
      <c r="AC671" s="52">
        <v>42311.39791666667</v>
      </c>
      <c r="AD671" s="2" t="s">
        <v>6326</v>
      </c>
      <c r="AE671" s="2" t="s">
        <v>6844</v>
      </c>
      <c r="AF671" s="54" t="s">
        <v>6845</v>
      </c>
    </row>
    <row r="672">
      <c r="A672" s="2">
        <v>671.0</v>
      </c>
      <c r="B672" s="2" t="s">
        <v>6746</v>
      </c>
      <c r="C672" s="2" t="s">
        <v>285</v>
      </c>
      <c r="D672" s="2">
        <v>3.0</v>
      </c>
      <c r="E672" s="2">
        <v>0.0</v>
      </c>
      <c r="F672" s="2">
        <v>3.0</v>
      </c>
      <c r="G672" s="52">
        <v>42321.45347222222</v>
      </c>
      <c r="H672" s="2" t="s">
        <v>6747</v>
      </c>
      <c r="I672" s="2" t="s">
        <v>6748</v>
      </c>
      <c r="J672" s="2" t="s">
        <v>6749</v>
      </c>
      <c r="K672" s="2" t="e">
        <v>#N/A</v>
      </c>
      <c r="L672" s="2" t="e">
        <v>#N/A</v>
      </c>
      <c r="M672" s="2" t="e">
        <v>#N/A</v>
      </c>
      <c r="N672" s="2" t="e">
        <v>#N/A</v>
      </c>
      <c r="O672" s="2" t="e">
        <v>#N/A</v>
      </c>
      <c r="P672" s="2" t="s">
        <v>6745</v>
      </c>
      <c r="Q672" s="2" t="s">
        <v>356</v>
      </c>
      <c r="R672" s="2" t="s">
        <v>356</v>
      </c>
      <c r="S672" s="2">
        <v>11743.0</v>
      </c>
      <c r="T672" s="2" t="s">
        <v>6751</v>
      </c>
      <c r="U672" s="2" t="s">
        <v>576</v>
      </c>
      <c r="X672" s="2" t="s">
        <v>1461</v>
      </c>
      <c r="Y672" s="2" t="s">
        <v>6847</v>
      </c>
      <c r="Z672" s="2">
        <v>3.0</v>
      </c>
      <c r="AA672" s="2">
        <v>2.0</v>
      </c>
      <c r="AB672" s="2" t="s">
        <v>6745</v>
      </c>
      <c r="AC672" s="52">
        <v>42321.45347222222</v>
      </c>
      <c r="AD672" s="2" t="s">
        <v>6749</v>
      </c>
      <c r="AE672" s="2" t="s">
        <v>6848</v>
      </c>
    </row>
    <row r="673">
      <c r="A673" s="2">
        <v>672.0</v>
      </c>
      <c r="B673" s="2" t="s">
        <v>6746</v>
      </c>
      <c r="C673" s="2" t="s">
        <v>285</v>
      </c>
      <c r="D673" s="2">
        <v>6.0</v>
      </c>
      <c r="E673" s="2">
        <v>0.0</v>
      </c>
      <c r="F673" s="2">
        <v>6.0</v>
      </c>
      <c r="G673" s="52">
        <v>42331.58125</v>
      </c>
      <c r="H673" s="2" t="s">
        <v>6757</v>
      </c>
      <c r="I673" s="2" t="s">
        <v>6748</v>
      </c>
      <c r="J673" s="2" t="s">
        <v>6759</v>
      </c>
      <c r="K673" s="2" t="e">
        <v>#N/A</v>
      </c>
      <c r="L673" s="2" t="e">
        <v>#N/A</v>
      </c>
      <c r="M673" s="2" t="e">
        <v>#N/A</v>
      </c>
      <c r="N673" s="2" t="e">
        <v>#N/A</v>
      </c>
      <c r="O673" s="2" t="e">
        <v>#N/A</v>
      </c>
      <c r="P673" s="2" t="s">
        <v>6755</v>
      </c>
      <c r="Q673" s="2" t="s">
        <v>356</v>
      </c>
      <c r="R673" s="2" t="s">
        <v>356</v>
      </c>
      <c r="S673" s="2">
        <v>11743.0</v>
      </c>
      <c r="T673" s="2" t="s">
        <v>6751</v>
      </c>
      <c r="U673" s="2" t="s">
        <v>576</v>
      </c>
      <c r="X673" s="2" t="s">
        <v>1461</v>
      </c>
      <c r="Y673" s="2" t="s">
        <v>6849</v>
      </c>
      <c r="Z673" s="2">
        <v>3.0</v>
      </c>
      <c r="AA673" s="2">
        <v>1.0</v>
      </c>
      <c r="AB673" s="2" t="s">
        <v>6755</v>
      </c>
      <c r="AC673" s="52">
        <v>42331.58125</v>
      </c>
      <c r="AD673" s="2" t="s">
        <v>6759</v>
      </c>
      <c r="AE673" s="2" t="s">
        <v>6850</v>
      </c>
    </row>
    <row r="674">
      <c r="A674" s="2">
        <v>673.0</v>
      </c>
      <c r="B674" s="2" t="s">
        <v>5962</v>
      </c>
      <c r="C674" s="2" t="s">
        <v>285</v>
      </c>
      <c r="D674" s="2">
        <v>1.0</v>
      </c>
      <c r="E674" s="2">
        <v>0.0</v>
      </c>
      <c r="F674" s="2">
        <v>1.0</v>
      </c>
      <c r="G674" s="52">
        <v>42324.63263888889</v>
      </c>
      <c r="H674" s="2" t="s">
        <v>5963</v>
      </c>
      <c r="I674" s="2" t="s">
        <v>5964</v>
      </c>
      <c r="J674" s="2" t="s">
        <v>5965</v>
      </c>
      <c r="K674" s="2">
        <v>-1.0</v>
      </c>
      <c r="L674" s="2" t="s">
        <v>1946</v>
      </c>
      <c r="M674" s="2">
        <v>0.0</v>
      </c>
      <c r="N674" s="2">
        <v>0.0</v>
      </c>
      <c r="O674" s="2">
        <v>0.0</v>
      </c>
      <c r="P674" s="2" t="s">
        <v>5961</v>
      </c>
      <c r="Q674" s="2" t="s">
        <v>356</v>
      </c>
      <c r="R674" s="2" t="s">
        <v>356</v>
      </c>
      <c r="S674" s="2">
        <v>49504.0</v>
      </c>
      <c r="T674" s="2" t="s">
        <v>1950</v>
      </c>
      <c r="U674" s="2" t="s">
        <v>309</v>
      </c>
      <c r="X674" s="2" t="s">
        <v>5966</v>
      </c>
      <c r="Y674" s="2" t="s">
        <v>6852</v>
      </c>
      <c r="Z674" s="2">
        <v>3.0</v>
      </c>
      <c r="AA674" s="2">
        <v>1.0</v>
      </c>
      <c r="AB674" s="2" t="s">
        <v>5961</v>
      </c>
      <c r="AC674" s="52">
        <v>42324.63263888889</v>
      </c>
      <c r="AD674" s="2" t="s">
        <v>5965</v>
      </c>
      <c r="AE674" s="2" t="s">
        <v>6853</v>
      </c>
      <c r="AF674" s="54" t="s">
        <v>6854</v>
      </c>
    </row>
    <row r="675">
      <c r="A675" s="2">
        <v>674.0</v>
      </c>
      <c r="B675" s="2" t="s">
        <v>5800</v>
      </c>
      <c r="C675" s="2" t="s">
        <v>285</v>
      </c>
      <c r="D675" s="2">
        <v>0.0</v>
      </c>
      <c r="E675" s="2">
        <v>0.0</v>
      </c>
      <c r="F675" s="2">
        <v>0.0</v>
      </c>
      <c r="G675" s="52">
        <v>42321.36319444444</v>
      </c>
      <c r="H675" s="2" t="s">
        <v>5801</v>
      </c>
      <c r="I675" s="2" t="s">
        <v>5802</v>
      </c>
      <c r="J675" s="2" t="s">
        <v>5804</v>
      </c>
      <c r="K675" s="2" t="e">
        <v>#N/A</v>
      </c>
      <c r="L675" s="2" t="e">
        <v>#N/A</v>
      </c>
      <c r="M675" s="2" t="e">
        <v>#N/A</v>
      </c>
      <c r="N675" s="2" t="e">
        <v>#N/A</v>
      </c>
      <c r="O675" s="2" t="e">
        <v>#N/A</v>
      </c>
      <c r="P675" s="2" t="s">
        <v>5799</v>
      </c>
      <c r="Q675" s="2" t="s">
        <v>356</v>
      </c>
      <c r="R675" s="2" t="s">
        <v>285</v>
      </c>
      <c r="S675" s="2">
        <v>21001.0</v>
      </c>
      <c r="T675" s="2" t="s">
        <v>5806</v>
      </c>
      <c r="U675" s="2" t="s">
        <v>646</v>
      </c>
      <c r="V675" s="53">
        <v>1152787.0</v>
      </c>
      <c r="W675" s="53">
        <v>968949.0</v>
      </c>
      <c r="X675" s="2" t="s">
        <v>5807</v>
      </c>
      <c r="Y675" s="2" t="s">
        <v>6856</v>
      </c>
      <c r="Z675" s="2">
        <v>1.0</v>
      </c>
      <c r="AA675" s="2">
        <v>1.0</v>
      </c>
      <c r="AB675" s="2" t="s">
        <v>5799</v>
      </c>
      <c r="AC675" s="52">
        <v>42321.36319444444</v>
      </c>
      <c r="AD675" s="2" t="s">
        <v>5804</v>
      </c>
      <c r="AE675" s="2" t="s">
        <v>6857</v>
      </c>
    </row>
    <row r="676">
      <c r="A676" s="2">
        <v>675.0</v>
      </c>
      <c r="B676" s="2" t="s">
        <v>6858</v>
      </c>
      <c r="C676" s="2" t="s">
        <v>285</v>
      </c>
      <c r="D676" s="2">
        <v>1.0</v>
      </c>
      <c r="E676" s="2">
        <v>0.0</v>
      </c>
      <c r="F676" s="2">
        <v>1.0</v>
      </c>
      <c r="G676" s="52">
        <v>42318.8</v>
      </c>
      <c r="H676" s="2" t="s">
        <v>6859</v>
      </c>
      <c r="I676" s="2" t="s">
        <v>6860</v>
      </c>
      <c r="J676" s="2" t="s">
        <v>6862</v>
      </c>
      <c r="K676" s="2" t="s">
        <v>264</v>
      </c>
      <c r="L676" s="2">
        <v>0.0</v>
      </c>
      <c r="M676" s="2">
        <v>0.0</v>
      </c>
      <c r="N676" s="2">
        <v>0.0</v>
      </c>
      <c r="O676" s="2">
        <v>0.0</v>
      </c>
      <c r="P676" s="2" t="s">
        <v>6863</v>
      </c>
      <c r="Q676" s="2" t="s">
        <v>356</v>
      </c>
      <c r="R676" s="2" t="s">
        <v>285</v>
      </c>
      <c r="S676" s="2">
        <v>16066.0</v>
      </c>
      <c r="T676" s="2" t="s">
        <v>6864</v>
      </c>
      <c r="U676" s="2" t="s">
        <v>330</v>
      </c>
      <c r="V676" s="53">
        <v>334443.0</v>
      </c>
      <c r="W676" s="53">
        <v>335689.0</v>
      </c>
      <c r="X676" s="2" t="s">
        <v>3390</v>
      </c>
      <c r="Y676" s="2" t="s">
        <v>6865</v>
      </c>
      <c r="Z676" s="2">
        <v>1.0</v>
      </c>
      <c r="AA676" s="2">
        <v>1.0</v>
      </c>
      <c r="AB676" s="2" t="s">
        <v>6863</v>
      </c>
      <c r="AC676" s="52">
        <v>42318.8</v>
      </c>
      <c r="AD676" s="2" t="s">
        <v>6862</v>
      </c>
      <c r="AE676" s="2" t="s">
        <v>6866</v>
      </c>
    </row>
    <row r="677">
      <c r="A677" s="2">
        <v>676.0</v>
      </c>
      <c r="B677" s="2" t="s">
        <v>6483</v>
      </c>
      <c r="C677" s="2" t="s">
        <v>285</v>
      </c>
      <c r="D677" s="2">
        <v>2.0</v>
      </c>
      <c r="E677" s="2">
        <v>0.0</v>
      </c>
      <c r="F677" s="2">
        <v>2.0</v>
      </c>
      <c r="G677" s="52">
        <v>42329.31736111111</v>
      </c>
      <c r="H677" s="2" t="s">
        <v>6484</v>
      </c>
      <c r="I677" s="2" t="s">
        <v>6485</v>
      </c>
      <c r="J677" s="2" t="s">
        <v>6486</v>
      </c>
      <c r="K677" s="2" t="e">
        <v>#N/A</v>
      </c>
      <c r="L677" s="2" t="e">
        <v>#N/A</v>
      </c>
      <c r="M677" s="2" t="e">
        <v>#N/A</v>
      </c>
      <c r="N677" s="2" t="e">
        <v>#N/A</v>
      </c>
      <c r="O677" s="2" t="e">
        <v>#N/A</v>
      </c>
      <c r="P677" s="2" t="s">
        <v>6482</v>
      </c>
      <c r="Q677" s="2" t="s">
        <v>356</v>
      </c>
      <c r="R677" s="2" t="s">
        <v>356</v>
      </c>
      <c r="S677" s="2">
        <v>89015.0</v>
      </c>
      <c r="T677" s="2" t="s">
        <v>6487</v>
      </c>
      <c r="U677" s="2" t="s">
        <v>5574</v>
      </c>
      <c r="V677" s="53">
        <v>1002552.0</v>
      </c>
      <c r="W677" s="53">
        <v>1052062.0</v>
      </c>
      <c r="X677" s="2" t="s">
        <v>6488</v>
      </c>
      <c r="Y677" s="2" t="s">
        <v>6868</v>
      </c>
      <c r="Z677" s="2">
        <v>3.0</v>
      </c>
      <c r="AA677" s="2">
        <v>3.0</v>
      </c>
      <c r="AB677" s="2" t="s">
        <v>6482</v>
      </c>
      <c r="AC677" s="52">
        <v>42329.31736111111</v>
      </c>
      <c r="AD677" s="2" t="s">
        <v>6486</v>
      </c>
      <c r="AE677" s="2" t="s">
        <v>6869</v>
      </c>
    </row>
    <row r="678">
      <c r="A678" s="2">
        <v>677.0</v>
      </c>
      <c r="B678" s="2" t="s">
        <v>6483</v>
      </c>
      <c r="C678" s="2" t="s">
        <v>285</v>
      </c>
      <c r="D678" s="2">
        <v>3.0</v>
      </c>
      <c r="E678" s="2">
        <v>0.0</v>
      </c>
      <c r="F678" s="2">
        <v>3.0</v>
      </c>
      <c r="G678" s="52">
        <v>42329.31875</v>
      </c>
      <c r="H678" s="2" t="s">
        <v>6484</v>
      </c>
      <c r="I678" s="2" t="s">
        <v>6485</v>
      </c>
      <c r="J678" s="2" t="s">
        <v>6486</v>
      </c>
      <c r="K678" s="2" t="e">
        <v>#N/A</v>
      </c>
      <c r="L678" s="2" t="e">
        <v>#N/A</v>
      </c>
      <c r="M678" s="2" t="e">
        <v>#N/A</v>
      </c>
      <c r="N678" s="2" t="e">
        <v>#N/A</v>
      </c>
      <c r="O678" s="2" t="e">
        <v>#N/A</v>
      </c>
      <c r="P678" s="2" t="s">
        <v>6493</v>
      </c>
      <c r="Q678" s="2" t="s">
        <v>356</v>
      </c>
      <c r="R678" s="2" t="s">
        <v>356</v>
      </c>
      <c r="S678" s="2">
        <v>89015.0</v>
      </c>
      <c r="T678" s="2" t="s">
        <v>6487</v>
      </c>
      <c r="U678" s="2" t="s">
        <v>5574</v>
      </c>
      <c r="V678" s="53">
        <v>1002552.0</v>
      </c>
      <c r="W678" s="53">
        <v>1052062.0</v>
      </c>
      <c r="X678" s="2" t="s">
        <v>6488</v>
      </c>
      <c r="Y678" s="2" t="s">
        <v>6871</v>
      </c>
      <c r="Z678" s="2">
        <v>3.0</v>
      </c>
      <c r="AA678" s="2">
        <v>2.0</v>
      </c>
      <c r="AB678" s="2" t="s">
        <v>6493</v>
      </c>
      <c r="AC678" s="52">
        <v>42329.31875</v>
      </c>
      <c r="AD678" s="2" t="s">
        <v>6486</v>
      </c>
      <c r="AE678" s="2" t="s">
        <v>6869</v>
      </c>
    </row>
    <row r="679">
      <c r="A679" s="2">
        <v>678.0</v>
      </c>
      <c r="B679" s="2" t="s">
        <v>6483</v>
      </c>
      <c r="C679" s="2" t="s">
        <v>285</v>
      </c>
      <c r="D679" s="2">
        <v>0.0</v>
      </c>
      <c r="E679" s="2">
        <v>0.0</v>
      </c>
      <c r="F679" s="2">
        <v>0.0</v>
      </c>
      <c r="G679" s="52">
        <v>42331.62847222222</v>
      </c>
      <c r="H679" s="2" t="s">
        <v>6502</v>
      </c>
      <c r="I679" s="2" t="s">
        <v>6485</v>
      </c>
      <c r="J679" s="2" t="s">
        <v>6486</v>
      </c>
      <c r="K679" s="2" t="e">
        <v>#N/A</v>
      </c>
      <c r="L679" s="2" t="e">
        <v>#N/A</v>
      </c>
      <c r="M679" s="2" t="e">
        <v>#N/A</v>
      </c>
      <c r="N679" s="2" t="e">
        <v>#N/A</v>
      </c>
      <c r="O679" s="2" t="e">
        <v>#N/A</v>
      </c>
      <c r="P679" s="2" t="s">
        <v>6501</v>
      </c>
      <c r="Q679" s="2" t="s">
        <v>356</v>
      </c>
      <c r="R679" s="2" t="s">
        <v>356</v>
      </c>
      <c r="S679" s="2">
        <v>89015.0</v>
      </c>
      <c r="T679" s="2" t="s">
        <v>6487</v>
      </c>
      <c r="U679" s="2" t="s">
        <v>5574</v>
      </c>
      <c r="V679" s="53">
        <v>1002552.0</v>
      </c>
      <c r="W679" s="53">
        <v>1052062.0</v>
      </c>
      <c r="X679" s="2" t="s">
        <v>6488</v>
      </c>
      <c r="Y679" s="2" t="s">
        <v>6873</v>
      </c>
      <c r="Z679" s="2">
        <v>3.0</v>
      </c>
      <c r="AA679" s="2">
        <v>2.0</v>
      </c>
      <c r="AB679" s="2" t="s">
        <v>6501</v>
      </c>
      <c r="AC679" s="52">
        <v>42331.62847222222</v>
      </c>
      <c r="AD679" s="2" t="s">
        <v>6486</v>
      </c>
      <c r="AE679" s="2" t="s">
        <v>6869</v>
      </c>
    </row>
    <row r="680">
      <c r="A680" s="2">
        <v>679.0</v>
      </c>
      <c r="B680" s="2" t="s">
        <v>2079</v>
      </c>
      <c r="C680" s="2" t="s">
        <v>285</v>
      </c>
      <c r="D680" s="2">
        <v>1.0</v>
      </c>
      <c r="E680" s="2">
        <v>0.0</v>
      </c>
      <c r="F680" s="2">
        <v>1.0</v>
      </c>
      <c r="G680" s="52">
        <v>42326.22222222222</v>
      </c>
      <c r="H680" s="2" t="s">
        <v>6875</v>
      </c>
      <c r="I680" s="2" t="s">
        <v>2082</v>
      </c>
      <c r="J680" s="2" t="s">
        <v>6876</v>
      </c>
      <c r="K680" s="2" t="e">
        <v>#N/A</v>
      </c>
      <c r="L680" s="2" t="e">
        <v>#N/A</v>
      </c>
      <c r="M680" s="2" t="e">
        <v>#N/A</v>
      </c>
      <c r="N680" s="2" t="e">
        <v>#N/A</v>
      </c>
      <c r="O680" s="2" t="e">
        <v>#N/A</v>
      </c>
      <c r="P680" s="2" t="s">
        <v>6877</v>
      </c>
      <c r="Q680" s="2" t="s">
        <v>356</v>
      </c>
      <c r="R680" s="2" t="s">
        <v>356</v>
      </c>
      <c r="S680" s="2">
        <v>22604.0</v>
      </c>
      <c r="T680" s="2" t="s">
        <v>1459</v>
      </c>
      <c r="U680" s="2" t="s">
        <v>470</v>
      </c>
      <c r="X680" s="2" t="s">
        <v>2086</v>
      </c>
      <c r="Y680" s="2" t="s">
        <v>6878</v>
      </c>
      <c r="Z680" s="2">
        <v>3.0</v>
      </c>
      <c r="AA680" s="2">
        <v>1.0</v>
      </c>
      <c r="AB680" s="2" t="s">
        <v>6877</v>
      </c>
      <c r="AC680" s="52">
        <v>42326.22222222222</v>
      </c>
      <c r="AD680" s="2" t="s">
        <v>6876</v>
      </c>
      <c r="AE680" s="2" t="s">
        <v>6879</v>
      </c>
      <c r="AF680" s="54" t="s">
        <v>6880</v>
      </c>
    </row>
    <row r="681">
      <c r="A681" s="2">
        <v>680.0</v>
      </c>
      <c r="B681" s="2" t="s">
        <v>6882</v>
      </c>
      <c r="C681" s="2" t="s">
        <v>285</v>
      </c>
      <c r="D681" s="2">
        <v>10.0</v>
      </c>
      <c r="E681" s="2">
        <v>1.0</v>
      </c>
      <c r="F681" s="2">
        <v>9.0</v>
      </c>
      <c r="G681" s="52">
        <v>42329.36388888889</v>
      </c>
      <c r="H681" s="2" t="s">
        <v>6883</v>
      </c>
      <c r="I681" s="2" t="s">
        <v>6884</v>
      </c>
      <c r="J681" s="2" t="s">
        <v>6885</v>
      </c>
      <c r="K681" s="2" t="e">
        <v>#N/A</v>
      </c>
      <c r="L681" s="2" t="e">
        <v>#N/A</v>
      </c>
      <c r="M681" s="2" t="e">
        <v>#N/A</v>
      </c>
      <c r="N681" s="2" t="e">
        <v>#N/A</v>
      </c>
      <c r="O681" s="2" t="e">
        <v>#N/A</v>
      </c>
      <c r="P681" s="2" t="s">
        <v>6886</v>
      </c>
      <c r="Q681" s="2" t="s">
        <v>356</v>
      </c>
      <c r="R681" s="2" t="s">
        <v>356</v>
      </c>
      <c r="S681" s="2" t="s">
        <v>6887</v>
      </c>
      <c r="T681" s="2" t="s">
        <v>6888</v>
      </c>
      <c r="U681" s="2" t="s">
        <v>2835</v>
      </c>
      <c r="V681" s="53">
        <v>962885.0</v>
      </c>
      <c r="W681" s="53">
        <v>983666.0</v>
      </c>
      <c r="X681" s="2" t="s">
        <v>6889</v>
      </c>
      <c r="Y681" s="2" t="s">
        <v>6890</v>
      </c>
      <c r="Z681" s="2">
        <v>3.0</v>
      </c>
      <c r="AA681" s="2">
        <v>2.0</v>
      </c>
      <c r="AB681" s="2" t="s">
        <v>6886</v>
      </c>
      <c r="AC681" s="52">
        <v>42329.36388888889</v>
      </c>
      <c r="AD681" s="2" t="s">
        <v>6885</v>
      </c>
      <c r="AE681" s="2" t="s">
        <v>6892</v>
      </c>
    </row>
    <row r="682">
      <c r="A682" s="2">
        <v>681.0</v>
      </c>
      <c r="B682" s="2" t="s">
        <v>6882</v>
      </c>
      <c r="C682" s="2" t="s">
        <v>285</v>
      </c>
      <c r="D682" s="2">
        <v>72.0</v>
      </c>
      <c r="E682" s="2">
        <v>9.0</v>
      </c>
      <c r="F682" s="2">
        <v>63.0</v>
      </c>
      <c r="G682" s="52">
        <v>42331.45277777778</v>
      </c>
      <c r="H682" s="2" t="s">
        <v>6893</v>
      </c>
      <c r="I682" s="2" t="s">
        <v>6884</v>
      </c>
      <c r="J682" s="2" t="s">
        <v>6894</v>
      </c>
      <c r="K682" s="2" t="e">
        <v>#N/A</v>
      </c>
      <c r="L682" s="2" t="e">
        <v>#N/A</v>
      </c>
      <c r="M682" s="2" t="e">
        <v>#N/A</v>
      </c>
      <c r="N682" s="2" t="e">
        <v>#N/A</v>
      </c>
      <c r="O682" s="2" t="e">
        <v>#N/A</v>
      </c>
      <c r="P682" s="2" t="s">
        <v>6895</v>
      </c>
      <c r="Q682" s="2" t="s">
        <v>356</v>
      </c>
      <c r="R682" s="2" t="s">
        <v>285</v>
      </c>
      <c r="S682" s="2" t="s">
        <v>6887</v>
      </c>
      <c r="T682" s="2" t="s">
        <v>6888</v>
      </c>
      <c r="U682" s="2" t="s">
        <v>2835</v>
      </c>
      <c r="V682" s="53">
        <v>962885.0</v>
      </c>
      <c r="W682" s="53">
        <v>983666.0</v>
      </c>
      <c r="X682" s="2" t="s">
        <v>6889</v>
      </c>
      <c r="Y682" s="2" t="s">
        <v>6896</v>
      </c>
      <c r="Z682" s="2">
        <v>3.0</v>
      </c>
      <c r="AA682" s="2">
        <v>3.0</v>
      </c>
      <c r="AB682" s="2" t="s">
        <v>6895</v>
      </c>
      <c r="AC682" s="52">
        <v>42331.45277777778</v>
      </c>
      <c r="AD682" s="2" t="s">
        <v>6894</v>
      </c>
      <c r="AE682" s="2" t="s">
        <v>6898</v>
      </c>
    </row>
    <row r="683">
      <c r="A683" s="2">
        <v>682.0</v>
      </c>
      <c r="B683" s="2" t="s">
        <v>6882</v>
      </c>
      <c r="C683" s="2" t="s">
        <v>285</v>
      </c>
      <c r="D683" s="2">
        <v>3.0</v>
      </c>
      <c r="E683" s="2">
        <v>0.0</v>
      </c>
      <c r="F683" s="2">
        <v>3.0</v>
      </c>
      <c r="G683" s="52">
        <v>42332.40347222222</v>
      </c>
      <c r="H683" s="2" t="s">
        <v>6899</v>
      </c>
      <c r="I683" s="2" t="s">
        <v>6884</v>
      </c>
      <c r="J683" s="2" t="s">
        <v>6900</v>
      </c>
      <c r="K683" s="2" t="e">
        <v>#N/A</v>
      </c>
      <c r="L683" s="2" t="e">
        <v>#N/A</v>
      </c>
      <c r="M683" s="2" t="e">
        <v>#N/A</v>
      </c>
      <c r="N683" s="2" t="e">
        <v>#N/A</v>
      </c>
      <c r="O683" s="2" t="e">
        <v>#N/A</v>
      </c>
      <c r="P683" s="2" t="s">
        <v>6901</v>
      </c>
      <c r="Q683" s="2" t="s">
        <v>356</v>
      </c>
      <c r="R683" s="2" t="s">
        <v>356</v>
      </c>
      <c r="S683" s="2" t="s">
        <v>6887</v>
      </c>
      <c r="T683" s="2" t="s">
        <v>6888</v>
      </c>
      <c r="U683" s="2" t="s">
        <v>2835</v>
      </c>
      <c r="V683" s="53">
        <v>962885.0</v>
      </c>
      <c r="W683" s="53">
        <v>983666.0</v>
      </c>
      <c r="X683" s="2" t="s">
        <v>6889</v>
      </c>
      <c r="Y683" s="2" t="s">
        <v>6902</v>
      </c>
      <c r="Z683" s="2">
        <v>3.0</v>
      </c>
      <c r="AA683" s="2">
        <v>1.0</v>
      </c>
      <c r="AB683" s="2" t="s">
        <v>6901</v>
      </c>
      <c r="AC683" s="52">
        <v>42332.40347222222</v>
      </c>
      <c r="AD683" s="2" t="s">
        <v>6900</v>
      </c>
      <c r="AE683" s="2" t="s">
        <v>6903</v>
      </c>
    </row>
    <row r="684">
      <c r="A684" s="2">
        <v>683.0</v>
      </c>
      <c r="B684" s="2" t="s">
        <v>6904</v>
      </c>
      <c r="C684" s="2" t="s">
        <v>285</v>
      </c>
      <c r="D684" s="2">
        <v>0.0</v>
      </c>
      <c r="E684" s="2">
        <v>0.0</v>
      </c>
      <c r="F684" s="2">
        <v>0.0</v>
      </c>
      <c r="G684" s="52">
        <v>42331.513194444444</v>
      </c>
      <c r="H684" s="2" t="s">
        <v>6906</v>
      </c>
      <c r="I684" s="2" t="s">
        <v>6907</v>
      </c>
      <c r="J684" s="2" t="s">
        <v>6908</v>
      </c>
      <c r="K684" s="2" t="e">
        <v>#N/A</v>
      </c>
      <c r="L684" s="2" t="e">
        <v>#N/A</v>
      </c>
      <c r="M684" s="2" t="e">
        <v>#N/A</v>
      </c>
      <c r="N684" s="2" t="e">
        <v>#N/A</v>
      </c>
      <c r="O684" s="2" t="e">
        <v>#N/A</v>
      </c>
      <c r="P684" s="2" t="s">
        <v>6909</v>
      </c>
      <c r="Q684" s="2" t="s">
        <v>356</v>
      </c>
      <c r="R684" s="2" t="s">
        <v>356</v>
      </c>
      <c r="S684" s="2">
        <v>98052.0</v>
      </c>
      <c r="T684" s="2" t="s">
        <v>6910</v>
      </c>
      <c r="U684" s="2" t="s">
        <v>291</v>
      </c>
      <c r="V684" s="53">
        <v>6.2530603E7</v>
      </c>
      <c r="W684" s="53">
        <v>5.8734316E7</v>
      </c>
      <c r="Y684" s="2" t="s">
        <v>6911</v>
      </c>
      <c r="Z684" s="2">
        <v>1.0</v>
      </c>
      <c r="AA684" s="2">
        <v>2.0</v>
      </c>
      <c r="AB684" s="2" t="s">
        <v>6909</v>
      </c>
      <c r="AC684" s="52">
        <v>42331.513194444444</v>
      </c>
      <c r="AD684" s="2" t="s">
        <v>6908</v>
      </c>
      <c r="AE684" s="2" t="s">
        <v>6912</v>
      </c>
      <c r="AF684" s="54" t="s">
        <v>6913</v>
      </c>
    </row>
    <row r="685">
      <c r="A685" s="2">
        <v>684.0</v>
      </c>
      <c r="B685" s="2" t="s">
        <v>6914</v>
      </c>
      <c r="C685" s="2" t="s">
        <v>285</v>
      </c>
      <c r="D685" s="2">
        <v>3.0</v>
      </c>
      <c r="E685" s="2">
        <v>1.0</v>
      </c>
      <c r="F685" s="2">
        <v>2.0</v>
      </c>
      <c r="G685" s="52">
        <v>42313.450694444444</v>
      </c>
      <c r="H685" s="2" t="s">
        <v>6915</v>
      </c>
      <c r="I685" s="2" t="s">
        <v>6916</v>
      </c>
      <c r="J685" s="2" t="s">
        <v>6917</v>
      </c>
      <c r="K685" s="2" t="s">
        <v>264</v>
      </c>
      <c r="L685" s="2">
        <v>0.0</v>
      </c>
      <c r="M685" s="2">
        <v>0.0</v>
      </c>
      <c r="N685" s="2">
        <v>0.0</v>
      </c>
      <c r="O685" s="2">
        <v>0.0</v>
      </c>
      <c r="P685" s="2" t="s">
        <v>6918</v>
      </c>
      <c r="Q685" s="2" t="s">
        <v>356</v>
      </c>
      <c r="R685" s="2" t="s">
        <v>356</v>
      </c>
      <c r="S685" s="2">
        <v>45418.0</v>
      </c>
      <c r="T685" s="2" t="s">
        <v>4007</v>
      </c>
      <c r="U685" s="2" t="s">
        <v>1290</v>
      </c>
      <c r="V685" s="53">
        <v>1679788.0</v>
      </c>
      <c r="W685" s="53">
        <v>1403816.0</v>
      </c>
      <c r="X685" s="2" t="s">
        <v>1461</v>
      </c>
      <c r="Y685" s="2" t="s">
        <v>6920</v>
      </c>
      <c r="Z685" s="2">
        <v>3.0</v>
      </c>
      <c r="AA685" s="2">
        <v>2.0</v>
      </c>
      <c r="AB685" s="2" t="s">
        <v>6918</v>
      </c>
      <c r="AC685" s="52">
        <v>42313.450694444444</v>
      </c>
      <c r="AD685" s="2" t="s">
        <v>6917</v>
      </c>
      <c r="AE685" s="2" t="s">
        <v>6921</v>
      </c>
    </row>
    <row r="686">
      <c r="A686" s="2">
        <v>685.0</v>
      </c>
      <c r="B686" s="2" t="s">
        <v>6922</v>
      </c>
      <c r="C686" s="2" t="s">
        <v>285</v>
      </c>
      <c r="D686" s="2">
        <v>0.0</v>
      </c>
      <c r="E686" s="2">
        <v>0.0</v>
      </c>
      <c r="F686" s="2">
        <v>0.0</v>
      </c>
      <c r="G686" s="52">
        <v>42310.6625</v>
      </c>
      <c r="H686" s="2" t="s">
        <v>6923</v>
      </c>
      <c r="I686" s="2" t="s">
        <v>6924</v>
      </c>
      <c r="J686" s="2" t="s">
        <v>6925</v>
      </c>
      <c r="K686" s="2" t="e">
        <v>#N/A</v>
      </c>
      <c r="L686" s="2" t="e">
        <v>#N/A</v>
      </c>
      <c r="M686" s="2" t="e">
        <v>#N/A</v>
      </c>
      <c r="N686" s="2" t="e">
        <v>#N/A</v>
      </c>
      <c r="O686" s="2" t="e">
        <v>#N/A</v>
      </c>
      <c r="P686" s="2" t="s">
        <v>6926</v>
      </c>
      <c r="Q686" s="2" t="s">
        <v>356</v>
      </c>
      <c r="R686" s="2" t="s">
        <v>356</v>
      </c>
      <c r="S686" s="2">
        <v>76054.0</v>
      </c>
      <c r="T686" s="2" t="s">
        <v>6928</v>
      </c>
      <c r="U686" s="2" t="s">
        <v>667</v>
      </c>
      <c r="X686" s="2" t="s">
        <v>1856</v>
      </c>
      <c r="Y686" s="2" t="s">
        <v>6929</v>
      </c>
      <c r="Z686" s="2">
        <v>3.0</v>
      </c>
      <c r="AA686" s="2">
        <v>2.0</v>
      </c>
      <c r="AB686" s="2" t="s">
        <v>6926</v>
      </c>
      <c r="AC686" s="52">
        <v>42310.6625</v>
      </c>
      <c r="AD686" s="2" t="s">
        <v>6925</v>
      </c>
      <c r="AE686" s="2" t="s">
        <v>6930</v>
      </c>
    </row>
    <row r="687">
      <c r="A687" s="2">
        <v>686.0</v>
      </c>
      <c r="B687" s="2" t="s">
        <v>2193</v>
      </c>
      <c r="C687" s="2" t="s">
        <v>285</v>
      </c>
      <c r="D687" s="2">
        <v>0.0</v>
      </c>
      <c r="E687" s="2">
        <v>0.0</v>
      </c>
      <c r="F687" s="2">
        <v>0.0</v>
      </c>
      <c r="G687" s="52">
        <v>42331.76875</v>
      </c>
      <c r="H687" s="2" t="s">
        <v>6931</v>
      </c>
      <c r="I687" s="2" t="s">
        <v>2195</v>
      </c>
      <c r="J687" s="2" t="s">
        <v>6932</v>
      </c>
      <c r="K687" s="2" t="e">
        <v>#N/A</v>
      </c>
      <c r="L687" s="2" t="e">
        <v>#N/A</v>
      </c>
      <c r="M687" s="2" t="e">
        <v>#N/A</v>
      </c>
      <c r="N687" s="2" t="e">
        <v>#N/A</v>
      </c>
      <c r="O687" s="2" t="e">
        <v>#N/A</v>
      </c>
      <c r="P687" s="2" t="s">
        <v>6934</v>
      </c>
      <c r="Q687" s="2" t="s">
        <v>356</v>
      </c>
      <c r="R687" s="2" t="s">
        <v>356</v>
      </c>
      <c r="S687" s="2">
        <v>77546.0</v>
      </c>
      <c r="T687" s="2" t="s">
        <v>2201</v>
      </c>
      <c r="U687" s="2" t="s">
        <v>667</v>
      </c>
      <c r="X687" s="2" t="s">
        <v>872</v>
      </c>
      <c r="Y687" s="2" t="s">
        <v>6937</v>
      </c>
      <c r="Z687" s="2">
        <v>2.0</v>
      </c>
      <c r="AA687" s="2">
        <v>3.0</v>
      </c>
      <c r="AB687" s="2" t="s">
        <v>6934</v>
      </c>
      <c r="AC687" s="52">
        <v>42331.76875</v>
      </c>
      <c r="AD687" s="2" t="s">
        <v>6932</v>
      </c>
      <c r="AE687" s="2" t="s">
        <v>6939</v>
      </c>
      <c r="AF687" s="54" t="s">
        <v>6940</v>
      </c>
    </row>
    <row r="688">
      <c r="A688" s="2">
        <v>687.0</v>
      </c>
      <c r="B688" s="2" t="s">
        <v>1939</v>
      </c>
      <c r="C688" s="2" t="s">
        <v>285</v>
      </c>
      <c r="D688" s="2">
        <v>0.0</v>
      </c>
      <c r="E688" s="2">
        <v>0.0</v>
      </c>
      <c r="F688" s="2">
        <v>0.0</v>
      </c>
      <c r="G688" s="52">
        <v>42324.54513888889</v>
      </c>
      <c r="H688" s="2" t="s">
        <v>1941</v>
      </c>
      <c r="I688" s="2" t="s">
        <v>1943</v>
      </c>
      <c r="J688" s="2" t="s">
        <v>1945</v>
      </c>
      <c r="K688" s="2" t="e">
        <v>#N/A</v>
      </c>
      <c r="L688" s="2" t="e">
        <v>#N/A</v>
      </c>
      <c r="M688" s="2" t="e">
        <v>#N/A</v>
      </c>
      <c r="N688" s="2" t="e">
        <v>#N/A</v>
      </c>
      <c r="O688" s="2" t="e">
        <v>#N/A</v>
      </c>
      <c r="P688" s="2" t="s">
        <v>1949</v>
      </c>
      <c r="Q688" s="2" t="s">
        <v>356</v>
      </c>
      <c r="R688" s="2" t="s">
        <v>356</v>
      </c>
      <c r="S688" s="2">
        <v>36604.0</v>
      </c>
      <c r="T688" s="2" t="s">
        <v>1439</v>
      </c>
      <c r="U688" s="2" t="s">
        <v>557</v>
      </c>
      <c r="V688" s="53">
        <v>424141.0</v>
      </c>
      <c r="W688" s="53">
        <v>422013.0</v>
      </c>
      <c r="X688" s="2" t="s">
        <v>1952</v>
      </c>
      <c r="Y688" s="2" t="s">
        <v>6945</v>
      </c>
      <c r="Z688" s="2">
        <v>1.0</v>
      </c>
      <c r="AA688" s="2">
        <v>2.0</v>
      </c>
      <c r="AB688" s="2" t="s">
        <v>1949</v>
      </c>
      <c r="AC688" s="52">
        <v>42324.54513888889</v>
      </c>
      <c r="AD688" s="2" t="s">
        <v>1945</v>
      </c>
      <c r="AE688" s="2" t="s">
        <v>6946</v>
      </c>
      <c r="AF688" s="54" t="s">
        <v>6947</v>
      </c>
    </row>
    <row r="689">
      <c r="A689" s="2">
        <v>688.0</v>
      </c>
      <c r="B689" s="2" t="s">
        <v>267</v>
      </c>
      <c r="C689" s="2" t="s">
        <v>285</v>
      </c>
      <c r="D689" s="2">
        <v>0.0</v>
      </c>
      <c r="E689" s="2">
        <v>0.0</v>
      </c>
      <c r="F689" s="2">
        <v>0.0</v>
      </c>
      <c r="G689" s="52">
        <v>42325.71319444444</v>
      </c>
      <c r="H689" s="2" t="s">
        <v>268</v>
      </c>
      <c r="I689" s="2" t="s">
        <v>269</v>
      </c>
      <c r="J689" s="2" t="s">
        <v>270</v>
      </c>
      <c r="K689" s="2" t="e">
        <v>#N/A</v>
      </c>
      <c r="L689" s="2" t="e">
        <v>#N/A</v>
      </c>
      <c r="M689" s="2" t="e">
        <v>#N/A</v>
      </c>
      <c r="N689" s="2" t="e">
        <v>#N/A</v>
      </c>
      <c r="O689" s="2" t="e">
        <v>#N/A</v>
      </c>
      <c r="P689" s="2" t="s">
        <v>271</v>
      </c>
      <c r="Q689" s="2" t="s">
        <v>356</v>
      </c>
      <c r="R689" s="2" t="s">
        <v>285</v>
      </c>
      <c r="S689" s="2">
        <v>0.0</v>
      </c>
      <c r="T689" s="2" t="s">
        <v>272</v>
      </c>
      <c r="U689" s="2" t="s">
        <v>94</v>
      </c>
      <c r="V689" s="53">
        <v>1.404471704E9</v>
      </c>
      <c r="W689" s="53">
        <v>1.299951911E9</v>
      </c>
      <c r="X689" s="2" t="s">
        <v>273</v>
      </c>
      <c r="Y689" s="2" t="s">
        <v>6953</v>
      </c>
      <c r="Z689" s="2">
        <v>3.0</v>
      </c>
      <c r="AA689" s="2">
        <v>1.0</v>
      </c>
      <c r="AB689" s="2" t="s">
        <v>271</v>
      </c>
      <c r="AC689" s="52">
        <v>42325.71319444444</v>
      </c>
      <c r="AD689" s="2" t="s">
        <v>270</v>
      </c>
      <c r="AE689" s="2" t="s">
        <v>6956</v>
      </c>
      <c r="AF689" s="54" t="s">
        <v>6958</v>
      </c>
    </row>
    <row r="690">
      <c r="A690" s="2">
        <v>689.0</v>
      </c>
      <c r="B690" s="2" t="s">
        <v>6421</v>
      </c>
      <c r="C690" s="2" t="s">
        <v>285</v>
      </c>
      <c r="D690" s="2">
        <v>15.0</v>
      </c>
      <c r="E690" s="2">
        <v>4.0</v>
      </c>
      <c r="F690" s="2">
        <v>11.0</v>
      </c>
      <c r="G690" s="52">
        <v>42332.30972222222</v>
      </c>
      <c r="H690" s="2" t="s">
        <v>6422</v>
      </c>
      <c r="I690" s="2" t="s">
        <v>6423</v>
      </c>
      <c r="J690" s="2" t="s">
        <v>6424</v>
      </c>
      <c r="K690" s="2" t="e">
        <v>#N/A</v>
      </c>
      <c r="L690" s="2" t="e">
        <v>#N/A</v>
      </c>
      <c r="M690" s="2" t="e">
        <v>#N/A</v>
      </c>
      <c r="N690" s="2" t="e">
        <v>#N/A</v>
      </c>
      <c r="O690" s="2" t="e">
        <v>#N/A</v>
      </c>
      <c r="P690" s="2" t="s">
        <v>6420</v>
      </c>
      <c r="Q690" s="2" t="s">
        <v>356</v>
      </c>
      <c r="R690" s="2" t="s">
        <v>285</v>
      </c>
      <c r="S690" s="2">
        <v>8559.0</v>
      </c>
      <c r="T690" s="2" t="s">
        <v>6425</v>
      </c>
      <c r="U690" s="2" t="s">
        <v>695</v>
      </c>
      <c r="X690" s="2" t="s">
        <v>872</v>
      </c>
      <c r="Y690" s="2" t="s">
        <v>6962</v>
      </c>
      <c r="Z690" s="2">
        <v>3.0</v>
      </c>
      <c r="AA690" s="2">
        <v>1.0</v>
      </c>
      <c r="AB690" s="2" t="s">
        <v>6420</v>
      </c>
      <c r="AC690" s="52">
        <v>42332.30972222222</v>
      </c>
      <c r="AD690" s="2" t="s">
        <v>6424</v>
      </c>
      <c r="AE690" s="2" t="s">
        <v>6963</v>
      </c>
      <c r="AF690" s="54" t="s">
        <v>6964</v>
      </c>
    </row>
    <row r="691">
      <c r="A691" s="2">
        <v>690.0</v>
      </c>
      <c r="B691" s="2" t="s">
        <v>2317</v>
      </c>
      <c r="C691" s="2" t="s">
        <v>285</v>
      </c>
      <c r="D691" s="2">
        <v>7.0</v>
      </c>
      <c r="E691" s="2">
        <v>1.0</v>
      </c>
      <c r="F691" s="2">
        <v>6.0</v>
      </c>
      <c r="G691" s="52">
        <v>42326.794444444444</v>
      </c>
      <c r="H691" s="2" t="s">
        <v>6966</v>
      </c>
      <c r="I691" s="2" t="s">
        <v>2319</v>
      </c>
      <c r="J691" s="2" t="s">
        <v>6967</v>
      </c>
      <c r="K691" s="2" t="e">
        <v>#N/A</v>
      </c>
      <c r="L691" s="2" t="e">
        <v>#N/A</v>
      </c>
      <c r="M691" s="2" t="e">
        <v>#N/A</v>
      </c>
      <c r="N691" s="2" t="e">
        <v>#N/A</v>
      </c>
      <c r="O691" s="2" t="e">
        <v>#N/A</v>
      </c>
      <c r="P691" s="2" t="s">
        <v>6968</v>
      </c>
      <c r="Q691" s="2" t="s">
        <v>356</v>
      </c>
      <c r="R691" s="2" t="s">
        <v>285</v>
      </c>
      <c r="S691" s="2">
        <v>54413.0</v>
      </c>
      <c r="T691" s="2" t="s">
        <v>2322</v>
      </c>
      <c r="U691" s="2" t="s">
        <v>2302</v>
      </c>
      <c r="V691" s="53">
        <v>71683.0</v>
      </c>
      <c r="W691" s="53">
        <v>81385.0</v>
      </c>
      <c r="X691" s="2" t="s">
        <v>559</v>
      </c>
      <c r="Y691" s="2" t="s">
        <v>6969</v>
      </c>
      <c r="Z691" s="2">
        <v>3.0</v>
      </c>
      <c r="AA691" s="2">
        <v>5.0</v>
      </c>
      <c r="AB691" s="2" t="s">
        <v>6968</v>
      </c>
      <c r="AC691" s="52">
        <v>42326.794444444444</v>
      </c>
      <c r="AD691" s="2" t="s">
        <v>6967</v>
      </c>
      <c r="AE691" s="2" t="s">
        <v>6970</v>
      </c>
    </row>
    <row r="692">
      <c r="A692" s="2">
        <v>691.0</v>
      </c>
      <c r="B692" s="2" t="s">
        <v>2360</v>
      </c>
      <c r="C692" s="2" t="s">
        <v>285</v>
      </c>
      <c r="D692" s="2">
        <v>0.0</v>
      </c>
      <c r="E692" s="2">
        <v>0.0</v>
      </c>
      <c r="F692" s="2">
        <v>0.0</v>
      </c>
      <c r="G692" s="52">
        <v>42317.54791666667</v>
      </c>
      <c r="H692" s="2" t="s">
        <v>6474</v>
      </c>
      <c r="I692" s="2" t="s">
        <v>2362</v>
      </c>
      <c r="J692" s="2" t="s">
        <v>6476</v>
      </c>
      <c r="K692" s="2" t="e">
        <v>#N/A</v>
      </c>
      <c r="L692" s="2" t="e">
        <v>#N/A</v>
      </c>
      <c r="M692" s="2" t="e">
        <v>#N/A</v>
      </c>
      <c r="N692" s="2" t="e">
        <v>#N/A</v>
      </c>
      <c r="O692" s="2" t="e">
        <v>#N/A</v>
      </c>
      <c r="P692" s="2" t="s">
        <v>6473</v>
      </c>
      <c r="Q692" s="2" t="s">
        <v>356</v>
      </c>
      <c r="R692" s="2" t="s">
        <v>356</v>
      </c>
      <c r="S692" s="2">
        <v>87125.0</v>
      </c>
      <c r="T692" s="2" t="s">
        <v>1564</v>
      </c>
      <c r="U692" s="2" t="s">
        <v>1249</v>
      </c>
      <c r="X692" s="2" t="s">
        <v>2365</v>
      </c>
      <c r="Y692" s="2" t="s">
        <v>6972</v>
      </c>
      <c r="Z692" s="2">
        <v>3.0</v>
      </c>
      <c r="AA692" s="2">
        <v>1.0</v>
      </c>
      <c r="AB692" s="2" t="s">
        <v>6473</v>
      </c>
      <c r="AC692" s="52">
        <v>42317.54791666667</v>
      </c>
      <c r="AD692" s="2" t="s">
        <v>6476</v>
      </c>
      <c r="AE692" s="2" t="s">
        <v>6973</v>
      </c>
    </row>
    <row r="693">
      <c r="A693" s="2">
        <v>692.0</v>
      </c>
      <c r="B693" s="2" t="s">
        <v>2369</v>
      </c>
      <c r="C693" s="2" t="s">
        <v>285</v>
      </c>
      <c r="D693" s="2">
        <v>26.0</v>
      </c>
      <c r="E693" s="2">
        <v>8.0</v>
      </c>
      <c r="F693" s="2">
        <v>18.0</v>
      </c>
      <c r="G693" s="52">
        <v>42326.51527777778</v>
      </c>
      <c r="H693" s="2" t="s">
        <v>3958</v>
      </c>
      <c r="I693" s="2" t="s">
        <v>2371</v>
      </c>
      <c r="J693" s="2" t="s">
        <v>3960</v>
      </c>
      <c r="K693" s="2" t="e">
        <v>#N/A</v>
      </c>
      <c r="L693" s="2" t="e">
        <v>#N/A</v>
      </c>
      <c r="M693" s="2" t="e">
        <v>#N/A</v>
      </c>
      <c r="N693" s="2" t="e">
        <v>#N/A</v>
      </c>
      <c r="O693" s="2" t="e">
        <v>#N/A</v>
      </c>
      <c r="P693" s="2" t="s">
        <v>3956</v>
      </c>
      <c r="Q693" s="2" t="s">
        <v>356</v>
      </c>
      <c r="R693" s="2" t="s">
        <v>356</v>
      </c>
      <c r="S693" s="2">
        <v>6103.0</v>
      </c>
      <c r="T693" s="2" t="s">
        <v>2374</v>
      </c>
      <c r="U693" s="2" t="s">
        <v>2375</v>
      </c>
      <c r="V693" s="53">
        <v>326984.0</v>
      </c>
      <c r="W693" s="53">
        <v>317337.0</v>
      </c>
      <c r="X693" s="2" t="s">
        <v>2376</v>
      </c>
      <c r="Y693" s="2" t="s">
        <v>6974</v>
      </c>
      <c r="Z693" s="2">
        <v>3.0</v>
      </c>
      <c r="AA693" s="2">
        <v>1.0</v>
      </c>
      <c r="AB693" s="2" t="s">
        <v>3956</v>
      </c>
      <c r="AC693" s="52">
        <v>42326.51527777778</v>
      </c>
      <c r="AD693" s="2" t="s">
        <v>3960</v>
      </c>
      <c r="AE693" s="2" t="s">
        <v>6975</v>
      </c>
      <c r="AF693" s="54" t="s">
        <v>6976</v>
      </c>
    </row>
    <row r="694">
      <c r="A694" s="2">
        <v>693.0</v>
      </c>
      <c r="B694" s="2" t="s">
        <v>5810</v>
      </c>
      <c r="C694" s="2" t="s">
        <v>285</v>
      </c>
      <c r="D694" s="2">
        <v>1.0</v>
      </c>
      <c r="E694" s="2">
        <v>0.0</v>
      </c>
      <c r="F694" s="2">
        <v>1.0</v>
      </c>
      <c r="G694" s="52">
        <v>42326.299305555556</v>
      </c>
      <c r="H694" s="2" t="s">
        <v>5811</v>
      </c>
      <c r="I694" s="2" t="s">
        <v>5812</v>
      </c>
      <c r="J694" s="2" t="s">
        <v>5813</v>
      </c>
      <c r="K694" s="2" t="s">
        <v>264</v>
      </c>
      <c r="L694" s="2" t="s">
        <v>5814</v>
      </c>
      <c r="M694" s="2">
        <v>0.0</v>
      </c>
      <c r="N694" s="2" t="s">
        <v>5815</v>
      </c>
      <c r="O694" s="2" t="s">
        <v>5816</v>
      </c>
      <c r="P694" s="2" t="s">
        <v>5809</v>
      </c>
      <c r="Q694" s="2" t="s">
        <v>356</v>
      </c>
      <c r="R694" s="2" t="s">
        <v>356</v>
      </c>
      <c r="S694" s="2">
        <v>21666.0</v>
      </c>
      <c r="T694" s="2" t="s">
        <v>5817</v>
      </c>
      <c r="U694" s="2" t="s">
        <v>646</v>
      </c>
      <c r="X694" s="2" t="s">
        <v>5818</v>
      </c>
      <c r="Y694" s="2" t="s">
        <v>6978</v>
      </c>
      <c r="Z694" s="2">
        <v>3.0</v>
      </c>
      <c r="AA694" s="2">
        <v>2.0</v>
      </c>
      <c r="AB694" s="2" t="s">
        <v>5809</v>
      </c>
      <c r="AC694" s="52">
        <v>42326.299305555556</v>
      </c>
      <c r="AD694" s="2" t="s">
        <v>5813</v>
      </c>
      <c r="AE694" s="2" t="s">
        <v>6979</v>
      </c>
    </row>
    <row r="695">
      <c r="A695" s="2">
        <v>694.0</v>
      </c>
      <c r="B695" s="2" t="s">
        <v>6980</v>
      </c>
      <c r="C695" s="2" t="s">
        <v>285</v>
      </c>
      <c r="D695" s="2">
        <v>1.0</v>
      </c>
      <c r="E695" s="2">
        <v>0.0</v>
      </c>
      <c r="F695" s="2">
        <v>1.0</v>
      </c>
      <c r="G695" s="52">
        <v>42330.927777777775</v>
      </c>
      <c r="H695" s="2" t="s">
        <v>6982</v>
      </c>
      <c r="I695" s="2" t="s">
        <v>6983</v>
      </c>
      <c r="J695" s="2" t="s">
        <v>6984</v>
      </c>
      <c r="K695" s="2" t="e">
        <v>#N/A</v>
      </c>
      <c r="L695" s="2" t="e">
        <v>#N/A</v>
      </c>
      <c r="M695" s="2" t="e">
        <v>#N/A</v>
      </c>
      <c r="N695" s="2" t="e">
        <v>#N/A</v>
      </c>
      <c r="O695" s="2" t="e">
        <v>#N/A</v>
      </c>
      <c r="P695" s="2" t="s">
        <v>6985</v>
      </c>
      <c r="Q695" s="2" t="s">
        <v>356</v>
      </c>
      <c r="R695" s="2" t="s">
        <v>356</v>
      </c>
      <c r="S695" s="2">
        <v>5156.0</v>
      </c>
      <c r="T695" s="2" t="s">
        <v>4386</v>
      </c>
      <c r="U695" s="2" t="s">
        <v>546</v>
      </c>
      <c r="X695" s="2" t="s">
        <v>3793</v>
      </c>
      <c r="Y695" s="2" t="s">
        <v>6986</v>
      </c>
      <c r="Z695" s="2">
        <v>2.0</v>
      </c>
      <c r="AA695" s="2">
        <v>2.0</v>
      </c>
      <c r="AB695" s="2" t="s">
        <v>6985</v>
      </c>
      <c r="AC695" s="52">
        <v>42330.927777777775</v>
      </c>
      <c r="AD695" s="2" t="s">
        <v>6984</v>
      </c>
      <c r="AE695" s="2" t="s">
        <v>6987</v>
      </c>
    </row>
    <row r="696">
      <c r="A696" s="2">
        <v>695.0</v>
      </c>
      <c r="B696" s="2" t="s">
        <v>548</v>
      </c>
      <c r="C696" s="2" t="s">
        <v>285</v>
      </c>
      <c r="D696" s="2">
        <v>8.0</v>
      </c>
      <c r="E696" s="2">
        <v>0.0</v>
      </c>
      <c r="F696" s="2">
        <v>8.0</v>
      </c>
      <c r="G696" s="52">
        <v>42311.802083333336</v>
      </c>
      <c r="H696" s="2" t="s">
        <v>2076</v>
      </c>
      <c r="I696" s="2" t="s">
        <v>551</v>
      </c>
      <c r="J696" s="2" t="s">
        <v>2078</v>
      </c>
      <c r="K696" s="2" t="e">
        <v>#N/A</v>
      </c>
      <c r="L696" s="2" t="e">
        <v>#N/A</v>
      </c>
      <c r="M696" s="2" t="e">
        <v>#N/A</v>
      </c>
      <c r="N696" s="2" t="e">
        <v>#N/A</v>
      </c>
      <c r="O696" s="2" t="e">
        <v>#N/A</v>
      </c>
      <c r="P696" s="2" t="s">
        <v>2080</v>
      </c>
      <c r="Q696" s="2" t="s">
        <v>356</v>
      </c>
      <c r="R696" s="2" t="s">
        <v>285</v>
      </c>
      <c r="S696" s="2">
        <v>35216.0</v>
      </c>
      <c r="T696" s="2" t="s">
        <v>556</v>
      </c>
      <c r="U696" s="2" t="s">
        <v>557</v>
      </c>
      <c r="V696" s="53">
        <v>173472.0</v>
      </c>
      <c r="W696" s="53">
        <v>152073.0</v>
      </c>
      <c r="X696" s="2" t="s">
        <v>559</v>
      </c>
      <c r="Y696" s="2" t="s">
        <v>6989</v>
      </c>
      <c r="Z696" s="2">
        <v>1.0</v>
      </c>
      <c r="AA696" s="2">
        <v>1.0</v>
      </c>
      <c r="AB696" s="2" t="s">
        <v>2080</v>
      </c>
      <c r="AC696" s="52">
        <v>42311.802083333336</v>
      </c>
      <c r="AD696" s="2" t="s">
        <v>2078</v>
      </c>
      <c r="AE696" s="2" t="s">
        <v>6990</v>
      </c>
    </row>
    <row r="697">
      <c r="A697" s="2">
        <v>696.0</v>
      </c>
      <c r="B697" s="2" t="s">
        <v>548</v>
      </c>
      <c r="C697" s="2" t="s">
        <v>285</v>
      </c>
      <c r="D697" s="2">
        <v>80.0</v>
      </c>
      <c r="E697" s="2">
        <v>0.0</v>
      </c>
      <c r="F697" s="2">
        <v>80.0</v>
      </c>
      <c r="G697" s="52">
        <v>42311.84027777778</v>
      </c>
      <c r="H697" s="2" t="s">
        <v>2213</v>
      </c>
      <c r="I697" s="2" t="s">
        <v>551</v>
      </c>
      <c r="J697" s="2" t="s">
        <v>2214</v>
      </c>
      <c r="K697" s="2" t="e">
        <v>#N/A</v>
      </c>
      <c r="L697" s="2" t="e">
        <v>#N/A</v>
      </c>
      <c r="M697" s="2" t="e">
        <v>#N/A</v>
      </c>
      <c r="N697" s="2" t="e">
        <v>#N/A</v>
      </c>
      <c r="O697" s="2" t="e">
        <v>#N/A</v>
      </c>
      <c r="P697" s="2" t="s">
        <v>2217</v>
      </c>
      <c r="Q697" s="2" t="s">
        <v>356</v>
      </c>
      <c r="R697" s="2" t="s">
        <v>356</v>
      </c>
      <c r="S697" s="2">
        <v>35216.0</v>
      </c>
      <c r="T697" s="2" t="s">
        <v>556</v>
      </c>
      <c r="U697" s="2" t="s">
        <v>557</v>
      </c>
      <c r="V697" s="53">
        <v>173472.0</v>
      </c>
      <c r="W697" s="53">
        <v>152073.0</v>
      </c>
      <c r="X697" s="2" t="s">
        <v>559</v>
      </c>
      <c r="Y697" s="2" t="s">
        <v>6992</v>
      </c>
      <c r="Z697" s="2">
        <v>3.0</v>
      </c>
      <c r="AA697" s="2">
        <v>1.0</v>
      </c>
      <c r="AB697" s="2" t="s">
        <v>2217</v>
      </c>
      <c r="AC697" s="52">
        <v>42311.84027777778</v>
      </c>
      <c r="AD697" s="2" t="s">
        <v>2214</v>
      </c>
      <c r="AE697" s="2" t="s">
        <v>6993</v>
      </c>
    </row>
    <row r="698">
      <c r="A698" s="2">
        <v>697.0</v>
      </c>
      <c r="B698" s="2" t="s">
        <v>548</v>
      </c>
      <c r="C698" s="2" t="s">
        <v>285</v>
      </c>
      <c r="D698" s="2">
        <v>12.0</v>
      </c>
      <c r="E698" s="2">
        <v>0.0</v>
      </c>
      <c r="F698" s="2">
        <v>12.0</v>
      </c>
      <c r="G698" s="52">
        <v>42311.84097222222</v>
      </c>
      <c r="H698" s="2" t="s">
        <v>2336</v>
      </c>
      <c r="I698" s="2" t="s">
        <v>551</v>
      </c>
      <c r="J698" s="2" t="s">
        <v>6994</v>
      </c>
      <c r="K698" s="2" t="e">
        <v>#N/A</v>
      </c>
      <c r="L698" s="2" t="e">
        <v>#N/A</v>
      </c>
      <c r="M698" s="2" t="e">
        <v>#N/A</v>
      </c>
      <c r="N698" s="2" t="e">
        <v>#N/A</v>
      </c>
      <c r="O698" s="2" t="e">
        <v>#N/A</v>
      </c>
      <c r="P698" s="2" t="s">
        <v>2340</v>
      </c>
      <c r="Q698" s="2" t="s">
        <v>356</v>
      </c>
      <c r="R698" s="2" t="s">
        <v>356</v>
      </c>
      <c r="S698" s="2">
        <v>35216.0</v>
      </c>
      <c r="T698" s="2" t="s">
        <v>556</v>
      </c>
      <c r="U698" s="2" t="s">
        <v>557</v>
      </c>
      <c r="V698" s="53">
        <v>173472.0</v>
      </c>
      <c r="W698" s="53">
        <v>152073.0</v>
      </c>
      <c r="X698" s="2" t="s">
        <v>559</v>
      </c>
      <c r="Y698" s="2" t="s">
        <v>6996</v>
      </c>
      <c r="Z698" s="2">
        <v>3.0</v>
      </c>
      <c r="AA698" s="2">
        <v>1.0</v>
      </c>
      <c r="AB698" s="2" t="s">
        <v>2340</v>
      </c>
      <c r="AC698" s="52">
        <v>42311.84097222222</v>
      </c>
      <c r="AD698" s="2" t="s">
        <v>6997</v>
      </c>
      <c r="AE698" s="2" t="s">
        <v>6998</v>
      </c>
    </row>
    <row r="699">
      <c r="A699" s="2">
        <v>698.0</v>
      </c>
      <c r="B699" s="2" t="s">
        <v>548</v>
      </c>
      <c r="C699" s="2" t="s">
        <v>285</v>
      </c>
      <c r="D699" s="2">
        <v>534.0</v>
      </c>
      <c r="E699" s="2">
        <v>5.0</v>
      </c>
      <c r="F699" s="2">
        <v>529.0</v>
      </c>
      <c r="G699" s="52">
        <v>42311.842361111114</v>
      </c>
      <c r="H699" s="2" t="s">
        <v>2461</v>
      </c>
      <c r="I699" s="2" t="s">
        <v>551</v>
      </c>
      <c r="J699" s="2" t="s">
        <v>2462</v>
      </c>
      <c r="K699" s="2" t="e">
        <v>#N/A</v>
      </c>
      <c r="L699" s="2" t="e">
        <v>#N/A</v>
      </c>
      <c r="M699" s="2" t="e">
        <v>#N/A</v>
      </c>
      <c r="N699" s="2" t="e">
        <v>#N/A</v>
      </c>
      <c r="O699" s="2" t="e">
        <v>#N/A</v>
      </c>
      <c r="P699" s="2" t="s">
        <v>2463</v>
      </c>
      <c r="Q699" s="2" t="s">
        <v>356</v>
      </c>
      <c r="R699" s="2" t="s">
        <v>356</v>
      </c>
      <c r="S699" s="2">
        <v>35216.0</v>
      </c>
      <c r="T699" s="2" t="s">
        <v>556</v>
      </c>
      <c r="U699" s="2" t="s">
        <v>557</v>
      </c>
      <c r="V699" s="53">
        <v>173472.0</v>
      </c>
      <c r="W699" s="53">
        <v>152073.0</v>
      </c>
      <c r="X699" s="2" t="s">
        <v>559</v>
      </c>
      <c r="Y699" s="2" t="s">
        <v>7000</v>
      </c>
      <c r="Z699" s="2">
        <v>1.0</v>
      </c>
      <c r="AA699" s="2">
        <v>4.0</v>
      </c>
      <c r="AB699" s="2" t="s">
        <v>2463</v>
      </c>
      <c r="AC699" s="52">
        <v>42311.842361111114</v>
      </c>
      <c r="AD699" s="2" t="s">
        <v>2462</v>
      </c>
      <c r="AE699" s="2" t="s">
        <v>7001</v>
      </c>
    </row>
    <row r="700">
      <c r="A700" s="2">
        <v>699.0</v>
      </c>
      <c r="B700" s="2" t="s">
        <v>5494</v>
      </c>
      <c r="C700" s="2" t="s">
        <v>285</v>
      </c>
      <c r="D700" s="2">
        <v>6.0</v>
      </c>
      <c r="E700" s="2">
        <v>1.0</v>
      </c>
      <c r="F700" s="2">
        <v>5.0</v>
      </c>
      <c r="G700" s="52">
        <v>42313.709027777775</v>
      </c>
      <c r="H700" s="2" t="s">
        <v>5496</v>
      </c>
      <c r="I700" s="2" t="s">
        <v>5497</v>
      </c>
      <c r="J700" s="2" t="s">
        <v>5498</v>
      </c>
      <c r="K700" s="2" t="e">
        <v>#N/A</v>
      </c>
      <c r="L700" s="2" t="e">
        <v>#N/A</v>
      </c>
      <c r="M700" s="2" t="e">
        <v>#N/A</v>
      </c>
      <c r="N700" s="2" t="e">
        <v>#N/A</v>
      </c>
      <c r="O700" s="2" t="e">
        <v>#N/A</v>
      </c>
      <c r="P700" s="2" t="s">
        <v>5493</v>
      </c>
      <c r="Q700" s="2" t="s">
        <v>356</v>
      </c>
      <c r="R700" s="2" t="s">
        <v>285</v>
      </c>
      <c r="S700" s="2">
        <v>2132.0</v>
      </c>
      <c r="T700" s="2" t="s">
        <v>880</v>
      </c>
      <c r="U700" s="2" t="s">
        <v>412</v>
      </c>
      <c r="X700" s="2" t="s">
        <v>728</v>
      </c>
      <c r="Y700" s="2" t="s">
        <v>7002</v>
      </c>
      <c r="Z700" s="2">
        <v>3.0</v>
      </c>
      <c r="AA700" s="2">
        <v>2.0</v>
      </c>
      <c r="AB700" s="2" t="s">
        <v>5493</v>
      </c>
      <c r="AC700" s="52">
        <v>42313.709027777775</v>
      </c>
      <c r="AD700" s="2" t="s">
        <v>5498</v>
      </c>
      <c r="AE700" s="2" t="s">
        <v>7003</v>
      </c>
    </row>
    <row r="701">
      <c r="A701" s="2">
        <v>700.0</v>
      </c>
      <c r="B701" s="2" t="s">
        <v>5971</v>
      </c>
      <c r="C701" s="2" t="s">
        <v>285</v>
      </c>
      <c r="D701" s="2">
        <v>0.0</v>
      </c>
      <c r="E701" s="2">
        <v>0.0</v>
      </c>
      <c r="F701" s="2">
        <v>0.0</v>
      </c>
      <c r="G701" s="52">
        <v>42312.52569444444</v>
      </c>
      <c r="H701" s="2" t="s">
        <v>5973</v>
      </c>
      <c r="I701" s="2" t="s">
        <v>5974</v>
      </c>
      <c r="J701" s="2" t="s">
        <v>5975</v>
      </c>
      <c r="K701" s="2" t="e">
        <v>#N/A</v>
      </c>
      <c r="L701" s="2" t="e">
        <v>#N/A</v>
      </c>
      <c r="M701" s="2" t="e">
        <v>#N/A</v>
      </c>
      <c r="N701" s="2" t="e">
        <v>#N/A</v>
      </c>
      <c r="O701" s="2" t="e">
        <v>#N/A</v>
      </c>
      <c r="P701" s="2" t="s">
        <v>5970</v>
      </c>
      <c r="Q701" s="2" t="s">
        <v>356</v>
      </c>
      <c r="R701" s="2" t="s">
        <v>285</v>
      </c>
      <c r="S701" s="2">
        <v>48075.0</v>
      </c>
      <c r="T701" s="2" t="s">
        <v>5976</v>
      </c>
      <c r="U701" s="2" t="s">
        <v>309</v>
      </c>
      <c r="V701" s="53">
        <v>3.4061682E7</v>
      </c>
      <c r="W701" s="53">
        <v>3.6017978E7</v>
      </c>
      <c r="X701" s="2" t="s">
        <v>1856</v>
      </c>
      <c r="Y701" s="2" t="s">
        <v>7005</v>
      </c>
      <c r="Z701" s="2">
        <v>3.0</v>
      </c>
      <c r="AA701" s="2">
        <v>4.0</v>
      </c>
      <c r="AB701" s="2" t="s">
        <v>5970</v>
      </c>
      <c r="AC701" s="52">
        <v>42312.52569444444</v>
      </c>
      <c r="AD701" s="2" t="s">
        <v>5975</v>
      </c>
      <c r="AE701" s="2" t="s">
        <v>7006</v>
      </c>
      <c r="AF701" s="54" t="s">
        <v>7007</v>
      </c>
    </row>
    <row r="702">
      <c r="A702" s="2">
        <v>701.0</v>
      </c>
      <c r="B702" s="2" t="s">
        <v>5172</v>
      </c>
      <c r="C702" s="2" t="s">
        <v>285</v>
      </c>
      <c r="D702" s="2">
        <v>6.0</v>
      </c>
      <c r="E702" s="2">
        <v>1.0</v>
      </c>
      <c r="F702" s="2">
        <v>5.0</v>
      </c>
      <c r="G702" s="52">
        <v>42324.70138888889</v>
      </c>
      <c r="H702" s="2" t="s">
        <v>5173</v>
      </c>
      <c r="I702" s="2" t="s">
        <v>5174</v>
      </c>
      <c r="J702" s="2" t="s">
        <v>5175</v>
      </c>
      <c r="K702" s="2" t="e">
        <v>#N/A</v>
      </c>
      <c r="L702" s="2" t="e">
        <v>#N/A</v>
      </c>
      <c r="M702" s="2" t="e">
        <v>#N/A</v>
      </c>
      <c r="N702" s="2" t="e">
        <v>#N/A</v>
      </c>
      <c r="O702" s="2" t="e">
        <v>#N/A</v>
      </c>
      <c r="P702" s="2" t="s">
        <v>5171</v>
      </c>
      <c r="Q702" s="2" t="s">
        <v>356</v>
      </c>
      <c r="R702" s="2" t="s">
        <v>285</v>
      </c>
      <c r="S702" s="2">
        <v>67204.0</v>
      </c>
      <c r="T702" s="2" t="s">
        <v>2414</v>
      </c>
      <c r="U702" s="2" t="s">
        <v>481</v>
      </c>
      <c r="X702" s="2" t="s">
        <v>1461</v>
      </c>
      <c r="Y702" s="2" t="s">
        <v>7009</v>
      </c>
      <c r="Z702" s="2">
        <v>3.0</v>
      </c>
      <c r="AA702" s="2">
        <v>2.0</v>
      </c>
      <c r="AB702" s="2" t="s">
        <v>5171</v>
      </c>
      <c r="AC702" s="52">
        <v>42324.70138888889</v>
      </c>
      <c r="AD702" s="2" t="s">
        <v>5175</v>
      </c>
      <c r="AE702" s="2" t="s">
        <v>7011</v>
      </c>
    </row>
    <row r="703">
      <c r="A703" s="2">
        <v>702.0</v>
      </c>
      <c r="B703" s="2" t="s">
        <v>7012</v>
      </c>
      <c r="C703" s="2" t="s">
        <v>285</v>
      </c>
      <c r="D703" s="2">
        <v>1.0</v>
      </c>
      <c r="E703" s="2">
        <v>1.0</v>
      </c>
      <c r="G703" s="52">
        <v>42310.379166666666</v>
      </c>
      <c r="H703" s="2" t="s">
        <v>7013</v>
      </c>
      <c r="I703" s="2" t="s">
        <v>7014</v>
      </c>
      <c r="J703" s="2" t="s">
        <v>7015</v>
      </c>
      <c r="K703" s="2" t="e">
        <v>#N/A</v>
      </c>
      <c r="L703" s="2" t="e">
        <v>#N/A</v>
      </c>
      <c r="M703" s="2" t="e">
        <v>#N/A</v>
      </c>
      <c r="N703" s="2" t="e">
        <v>#N/A</v>
      </c>
      <c r="O703" s="2" t="e">
        <v>#N/A</v>
      </c>
      <c r="P703" s="2" t="s">
        <v>7016</v>
      </c>
      <c r="Q703" s="2" t="s">
        <v>356</v>
      </c>
      <c r="R703" s="2" t="s">
        <v>356</v>
      </c>
      <c r="S703" s="2">
        <v>75069.0</v>
      </c>
      <c r="T703" s="2" t="s">
        <v>7017</v>
      </c>
      <c r="U703" s="2" t="s">
        <v>667</v>
      </c>
      <c r="X703" s="2" t="s">
        <v>7018</v>
      </c>
      <c r="Y703" s="2" t="s">
        <v>7019</v>
      </c>
      <c r="Z703" s="2">
        <v>1.0</v>
      </c>
      <c r="AA703" s="2">
        <v>2.0</v>
      </c>
      <c r="AB703" s="2" t="s">
        <v>7016</v>
      </c>
      <c r="AC703" s="52">
        <v>42310.379166666666</v>
      </c>
      <c r="AD703" s="2" t="s">
        <v>7015</v>
      </c>
      <c r="AE703" s="2" t="s">
        <v>7021</v>
      </c>
    </row>
    <row r="704">
      <c r="A704" s="2">
        <v>703.0</v>
      </c>
      <c r="B704" s="2" t="s">
        <v>2536</v>
      </c>
      <c r="C704" s="2" t="s">
        <v>285</v>
      </c>
      <c r="D704" s="2">
        <v>13.0</v>
      </c>
      <c r="E704" s="2">
        <v>2.0</v>
      </c>
      <c r="F704" s="2">
        <v>11.0</v>
      </c>
      <c r="G704" s="52">
        <v>42332.28680555556</v>
      </c>
      <c r="H704" s="2" t="s">
        <v>4529</v>
      </c>
      <c r="I704" s="2" t="s">
        <v>2540</v>
      </c>
      <c r="J704" s="2" t="s">
        <v>4530</v>
      </c>
      <c r="K704" s="2" t="e">
        <v>#N/A</v>
      </c>
      <c r="L704" s="2" t="e">
        <v>#N/A</v>
      </c>
      <c r="M704" s="2" t="e">
        <v>#N/A</v>
      </c>
      <c r="N704" s="2" t="e">
        <v>#N/A</v>
      </c>
      <c r="O704" s="2" t="e">
        <v>#N/A</v>
      </c>
      <c r="P704" s="2" t="s">
        <v>4527</v>
      </c>
      <c r="Q704" s="2" t="s">
        <v>356</v>
      </c>
      <c r="R704" s="2" t="s">
        <v>356</v>
      </c>
      <c r="S704" s="2">
        <v>32804.0</v>
      </c>
      <c r="T704" s="2" t="s">
        <v>2545</v>
      </c>
      <c r="U704" s="2" t="s">
        <v>785</v>
      </c>
      <c r="V704" s="53">
        <v>3149205.0</v>
      </c>
      <c r="W704" s="53">
        <v>2997491.0</v>
      </c>
      <c r="X704" s="2" t="s">
        <v>2547</v>
      </c>
      <c r="Y704" s="2" t="s">
        <v>7022</v>
      </c>
      <c r="Z704" s="2">
        <v>1.0</v>
      </c>
      <c r="AA704" s="2">
        <v>2.0</v>
      </c>
      <c r="AB704" s="2" t="s">
        <v>4527</v>
      </c>
      <c r="AC704" s="52">
        <v>42332.28680555556</v>
      </c>
      <c r="AD704" s="2" t="s">
        <v>4530</v>
      </c>
      <c r="AE704" s="2" t="s">
        <v>7023</v>
      </c>
    </row>
    <row r="705">
      <c r="A705" s="2">
        <v>704.0</v>
      </c>
      <c r="B705" s="2" t="s">
        <v>2536</v>
      </c>
      <c r="C705" s="2" t="s">
        <v>285</v>
      </c>
      <c r="D705" s="2">
        <v>1.0</v>
      </c>
      <c r="E705" s="2">
        <v>0.0</v>
      </c>
      <c r="F705" s="2">
        <v>1.0</v>
      </c>
      <c r="G705" s="52">
        <v>42332.697916666664</v>
      </c>
      <c r="H705" s="2" t="s">
        <v>4540</v>
      </c>
      <c r="I705" s="2" t="s">
        <v>2540</v>
      </c>
      <c r="J705" s="2" t="s">
        <v>4542</v>
      </c>
      <c r="K705" s="2" t="e">
        <v>#N/A</v>
      </c>
      <c r="L705" s="2" t="e">
        <v>#N/A</v>
      </c>
      <c r="M705" s="2" t="e">
        <v>#N/A</v>
      </c>
      <c r="N705" s="2" t="e">
        <v>#N/A</v>
      </c>
      <c r="O705" s="2" t="e">
        <v>#N/A</v>
      </c>
      <c r="P705" s="2" t="s">
        <v>4538</v>
      </c>
      <c r="Q705" s="2" t="s">
        <v>356</v>
      </c>
      <c r="R705" s="2" t="s">
        <v>356</v>
      </c>
      <c r="S705" s="2">
        <v>32804.0</v>
      </c>
      <c r="T705" s="2" t="s">
        <v>2545</v>
      </c>
      <c r="U705" s="2" t="s">
        <v>785</v>
      </c>
      <c r="V705" s="53">
        <v>3149205.0</v>
      </c>
      <c r="W705" s="53">
        <v>2997491.0</v>
      </c>
      <c r="X705" s="2" t="s">
        <v>2547</v>
      </c>
      <c r="Y705" s="2" t="s">
        <v>7025</v>
      </c>
      <c r="Z705" s="2">
        <v>1.0</v>
      </c>
      <c r="AA705" s="2">
        <v>2.0</v>
      </c>
      <c r="AB705" s="2" t="s">
        <v>4538</v>
      </c>
      <c r="AC705" s="52">
        <v>42332.697916666664</v>
      </c>
      <c r="AD705" s="2" t="s">
        <v>4542</v>
      </c>
      <c r="AE705" s="2" t="s">
        <v>7026</v>
      </c>
    </row>
    <row r="706">
      <c r="A706" s="2">
        <v>705.0</v>
      </c>
      <c r="B706" s="2" t="s">
        <v>6764</v>
      </c>
      <c r="C706" s="2" t="s">
        <v>285</v>
      </c>
      <c r="D706" s="2">
        <v>17.0</v>
      </c>
      <c r="E706" s="2">
        <v>11.0</v>
      </c>
      <c r="F706" s="2">
        <v>6.0</v>
      </c>
      <c r="G706" s="52">
        <v>42328.43472222222</v>
      </c>
      <c r="H706" s="2" t="s">
        <v>6765</v>
      </c>
      <c r="I706" s="2" t="s">
        <v>6766</v>
      </c>
      <c r="J706" s="2" t="s">
        <v>6767</v>
      </c>
      <c r="K706" s="2" t="e">
        <v>#N/A</v>
      </c>
      <c r="L706" s="2" t="e">
        <v>#N/A</v>
      </c>
      <c r="M706" s="2" t="e">
        <v>#N/A</v>
      </c>
      <c r="N706" s="2" t="e">
        <v>#N/A</v>
      </c>
      <c r="O706" s="2" t="e">
        <v>#N/A</v>
      </c>
      <c r="P706" s="2" t="s">
        <v>6763</v>
      </c>
      <c r="Q706" s="2" t="s">
        <v>356</v>
      </c>
      <c r="R706" s="2" t="s">
        <v>356</v>
      </c>
      <c r="S706" s="2">
        <v>14738.0</v>
      </c>
      <c r="T706" s="2" t="s">
        <v>6768</v>
      </c>
      <c r="U706" s="2" t="s">
        <v>576</v>
      </c>
      <c r="X706" s="2" t="s">
        <v>872</v>
      </c>
      <c r="Y706" s="2" t="s">
        <v>7028</v>
      </c>
      <c r="Z706" s="2">
        <v>3.0</v>
      </c>
      <c r="AA706" s="2">
        <v>2.0</v>
      </c>
      <c r="AB706" s="2" t="s">
        <v>6763</v>
      </c>
      <c r="AC706" s="52">
        <v>42328.43472222222</v>
      </c>
      <c r="AD706" s="2" t="s">
        <v>6767</v>
      </c>
      <c r="AE706" s="2" t="s">
        <v>7029</v>
      </c>
      <c r="AF706" s="54" t="s">
        <v>7031</v>
      </c>
    </row>
    <row r="707">
      <c r="A707" s="2">
        <v>706.0</v>
      </c>
      <c r="B707" s="2" t="s">
        <v>7032</v>
      </c>
      <c r="C707" s="2" t="s">
        <v>285</v>
      </c>
      <c r="D707" s="2">
        <v>1.0</v>
      </c>
      <c r="E707" s="2">
        <v>0.0</v>
      </c>
      <c r="F707" s="2">
        <v>1.0</v>
      </c>
      <c r="G707" s="52">
        <v>42326.717361111114</v>
      </c>
      <c r="H707" s="2" t="s">
        <v>7033</v>
      </c>
      <c r="I707" s="2" t="s">
        <v>7034</v>
      </c>
      <c r="J707" s="2" t="s">
        <v>7035</v>
      </c>
      <c r="K707" s="2" t="e">
        <v>#N/A</v>
      </c>
      <c r="L707" s="2" t="e">
        <v>#N/A</v>
      </c>
      <c r="M707" s="2" t="e">
        <v>#N/A</v>
      </c>
      <c r="N707" s="2" t="e">
        <v>#N/A</v>
      </c>
      <c r="O707" s="2" t="e">
        <v>#N/A</v>
      </c>
      <c r="P707" s="2" t="s">
        <v>7036</v>
      </c>
      <c r="Q707" s="2" t="s">
        <v>356</v>
      </c>
      <c r="R707" s="2" t="s">
        <v>356</v>
      </c>
      <c r="S707" s="2">
        <v>78746.0</v>
      </c>
      <c r="T707" s="2" t="s">
        <v>7037</v>
      </c>
      <c r="U707" s="2" t="s">
        <v>667</v>
      </c>
      <c r="V707" s="53">
        <v>3608068.0</v>
      </c>
      <c r="W707" s="53">
        <v>3135448.0</v>
      </c>
      <c r="X707" s="2" t="s">
        <v>7038</v>
      </c>
      <c r="Y707" s="2" t="s">
        <v>7039</v>
      </c>
      <c r="Z707" s="2">
        <v>1.0</v>
      </c>
      <c r="AA707" s="2">
        <v>1.0</v>
      </c>
      <c r="AB707" s="2" t="s">
        <v>7036</v>
      </c>
      <c r="AC707" s="52">
        <v>42326.717361111114</v>
      </c>
      <c r="AD707" s="2" t="s">
        <v>7035</v>
      </c>
      <c r="AE707" s="2" t="s">
        <v>7041</v>
      </c>
    </row>
    <row r="708">
      <c r="A708" s="2">
        <v>707.0</v>
      </c>
      <c r="B708" s="2" t="s">
        <v>5821</v>
      </c>
      <c r="C708" s="2" t="s">
        <v>285</v>
      </c>
      <c r="D708" s="2">
        <v>1.0</v>
      </c>
      <c r="E708" s="2">
        <v>0.0</v>
      </c>
      <c r="F708" s="2">
        <v>1.0</v>
      </c>
      <c r="G708" s="52">
        <v>42317.55763888889</v>
      </c>
      <c r="H708" s="2" t="s">
        <v>5823</v>
      </c>
      <c r="I708" s="2" t="s">
        <v>5824</v>
      </c>
      <c r="J708" s="2" t="s">
        <v>5825</v>
      </c>
      <c r="K708" s="2" t="e">
        <v>#N/A</v>
      </c>
      <c r="L708" s="2" t="e">
        <v>#N/A</v>
      </c>
      <c r="M708" s="2" t="e">
        <v>#N/A</v>
      </c>
      <c r="N708" s="2" t="e">
        <v>#N/A</v>
      </c>
      <c r="O708" s="2" t="e">
        <v>#N/A</v>
      </c>
      <c r="P708" s="2" t="s">
        <v>5820</v>
      </c>
      <c r="Q708" s="2" t="s">
        <v>356</v>
      </c>
      <c r="R708" s="2" t="s">
        <v>285</v>
      </c>
      <c r="S708" s="2">
        <v>21740.0</v>
      </c>
      <c r="T708" s="2" t="s">
        <v>5763</v>
      </c>
      <c r="U708" s="2" t="s">
        <v>646</v>
      </c>
      <c r="X708" s="2" t="s">
        <v>5826</v>
      </c>
      <c r="Y708" s="2" t="s">
        <v>7042</v>
      </c>
      <c r="Z708" s="2">
        <v>3.0</v>
      </c>
      <c r="AA708" s="2">
        <v>1.0</v>
      </c>
      <c r="AB708" s="2" t="s">
        <v>5820</v>
      </c>
      <c r="AC708" s="52">
        <v>42317.55763888889</v>
      </c>
      <c r="AD708" s="2" t="s">
        <v>5825</v>
      </c>
      <c r="AE708" s="2" t="s">
        <v>7043</v>
      </c>
      <c r="AF708" s="54" t="s">
        <v>7044</v>
      </c>
    </row>
    <row r="709">
      <c r="A709" s="2">
        <v>708.0</v>
      </c>
      <c r="B709" s="2" t="s">
        <v>295</v>
      </c>
      <c r="C709" s="2" t="s">
        <v>285</v>
      </c>
      <c r="D709" s="2">
        <v>1.0</v>
      </c>
      <c r="E709" s="2">
        <v>1.0</v>
      </c>
      <c r="G709" s="52">
        <v>42312.21388888889</v>
      </c>
      <c r="H709" s="2" t="s">
        <v>297</v>
      </c>
      <c r="I709" s="2" t="s">
        <v>298</v>
      </c>
      <c r="J709" s="2" t="s">
        <v>299</v>
      </c>
      <c r="K709" s="2" t="e">
        <v>#N/A</v>
      </c>
      <c r="L709" s="2" t="e">
        <v>#N/A</v>
      </c>
      <c r="M709" s="2" t="e">
        <v>#N/A</v>
      </c>
      <c r="N709" s="2" t="e">
        <v>#N/A</v>
      </c>
      <c r="O709" s="2" t="e">
        <v>#N/A</v>
      </c>
      <c r="P709" s="2" t="s">
        <v>300</v>
      </c>
      <c r="Q709" s="2" t="s">
        <v>356</v>
      </c>
      <c r="R709" s="2" t="s">
        <v>356</v>
      </c>
      <c r="T709" s="2" t="s">
        <v>301</v>
      </c>
      <c r="U709" s="2" t="s">
        <v>94</v>
      </c>
      <c r="V709" s="53">
        <v>9.17658932E8</v>
      </c>
      <c r="W709" s="53">
        <v>8.73884171E8</v>
      </c>
      <c r="Y709" s="2" t="s">
        <v>7046</v>
      </c>
      <c r="Z709" s="2">
        <v>3.0</v>
      </c>
      <c r="AA709" s="2">
        <v>1.0</v>
      </c>
      <c r="AB709" s="2" t="s">
        <v>300</v>
      </c>
      <c r="AC709" s="52">
        <v>42312.21388888889</v>
      </c>
      <c r="AD709" s="2" t="s">
        <v>299</v>
      </c>
      <c r="AE709" s="2" t="s">
        <v>7048</v>
      </c>
    </row>
    <row r="710">
      <c r="A710" s="2">
        <v>709.0</v>
      </c>
      <c r="B710" s="2" t="s">
        <v>5084</v>
      </c>
      <c r="C710" s="2" t="s">
        <v>285</v>
      </c>
      <c r="D710" s="2">
        <v>1.0</v>
      </c>
      <c r="E710" s="2">
        <v>0.0</v>
      </c>
      <c r="F710" s="2">
        <v>1.0</v>
      </c>
      <c r="G710" s="52">
        <v>42327.53958333333</v>
      </c>
      <c r="H710" s="2" t="s">
        <v>5085</v>
      </c>
      <c r="I710" s="2" t="s">
        <v>5086</v>
      </c>
      <c r="J710" s="2" t="s">
        <v>5087</v>
      </c>
      <c r="K710" s="2" t="e">
        <v>#N/A</v>
      </c>
      <c r="L710" s="2" t="e">
        <v>#N/A</v>
      </c>
      <c r="M710" s="2" t="e">
        <v>#N/A</v>
      </c>
      <c r="N710" s="2" t="e">
        <v>#N/A</v>
      </c>
      <c r="O710" s="2" t="e">
        <v>#N/A</v>
      </c>
      <c r="P710" s="2" t="s">
        <v>5082</v>
      </c>
      <c r="Q710" s="2" t="s">
        <v>356</v>
      </c>
      <c r="R710" s="2" t="s">
        <v>356</v>
      </c>
      <c r="S710" s="2">
        <v>46360.0</v>
      </c>
      <c r="T710" s="2" t="s">
        <v>5088</v>
      </c>
      <c r="U710" s="2" t="s">
        <v>1190</v>
      </c>
      <c r="X710" s="2" t="s">
        <v>5089</v>
      </c>
      <c r="Y710" s="2" t="s">
        <v>7050</v>
      </c>
      <c r="Z710" s="2">
        <v>2.0</v>
      </c>
      <c r="AA710" s="2">
        <v>2.0</v>
      </c>
      <c r="AB710" s="2" t="s">
        <v>5082</v>
      </c>
      <c r="AC710" s="52">
        <v>42327.53958333333</v>
      </c>
      <c r="AD710" s="2" t="s">
        <v>5087</v>
      </c>
      <c r="AE710" s="2" t="s">
        <v>7051</v>
      </c>
    </row>
    <row r="711">
      <c r="A711" s="2">
        <v>710.0</v>
      </c>
      <c r="B711" s="2" t="s">
        <v>2535</v>
      </c>
      <c r="C711" s="2" t="s">
        <v>285</v>
      </c>
      <c r="D711" s="2">
        <v>10.0</v>
      </c>
      <c r="E711" s="2">
        <v>3.0</v>
      </c>
      <c r="F711" s="2">
        <v>7.0</v>
      </c>
      <c r="G711" s="52">
        <v>42331.319444444445</v>
      </c>
      <c r="H711" s="2" t="s">
        <v>2537</v>
      </c>
      <c r="I711" s="2" t="s">
        <v>2539</v>
      </c>
      <c r="J711" s="2" t="s">
        <v>2541</v>
      </c>
      <c r="K711" s="2" t="e">
        <v>#N/A</v>
      </c>
      <c r="L711" s="2" t="e">
        <v>#N/A</v>
      </c>
      <c r="M711" s="2" t="e">
        <v>#N/A</v>
      </c>
      <c r="N711" s="2" t="e">
        <v>#N/A</v>
      </c>
      <c r="O711" s="2" t="e">
        <v>#N/A</v>
      </c>
      <c r="P711" s="2" t="s">
        <v>2543</v>
      </c>
      <c r="Q711" s="2" t="s">
        <v>356</v>
      </c>
      <c r="R711" s="2" t="s">
        <v>356</v>
      </c>
      <c r="S711" s="2">
        <v>35202.0</v>
      </c>
      <c r="T711" s="2" t="s">
        <v>1800</v>
      </c>
      <c r="U711" s="2" t="s">
        <v>557</v>
      </c>
      <c r="V711" s="53">
        <v>321903.0</v>
      </c>
      <c r="W711" s="53">
        <v>340433.0</v>
      </c>
      <c r="X711" s="2" t="s">
        <v>2546</v>
      </c>
      <c r="Y711" s="2" t="s">
        <v>7052</v>
      </c>
      <c r="Z711" s="2">
        <v>1.0</v>
      </c>
      <c r="AA711" s="2">
        <v>1.0</v>
      </c>
      <c r="AB711" s="2" t="s">
        <v>2543</v>
      </c>
      <c r="AC711" s="52">
        <v>42331.319444444445</v>
      </c>
      <c r="AD711" s="2" t="s">
        <v>2541</v>
      </c>
      <c r="AE711" s="2" t="s">
        <v>7053</v>
      </c>
    </row>
    <row r="712">
      <c r="A712" s="2">
        <v>711.0</v>
      </c>
      <c r="B712" s="2" t="s">
        <v>6773</v>
      </c>
      <c r="C712" s="2" t="s">
        <v>285</v>
      </c>
      <c r="D712" s="2">
        <v>1.0</v>
      </c>
      <c r="E712" s="2">
        <v>0.0</v>
      </c>
      <c r="F712" s="2">
        <v>1.0</v>
      </c>
      <c r="G712" s="52">
        <v>42338.69513888889</v>
      </c>
      <c r="H712" s="2" t="s">
        <v>6774</v>
      </c>
      <c r="I712" s="2" t="s">
        <v>6775</v>
      </c>
      <c r="J712" s="2" t="s">
        <v>6777</v>
      </c>
      <c r="K712" s="2" t="e">
        <v>#N/A</v>
      </c>
      <c r="L712" s="2" t="e">
        <v>#N/A</v>
      </c>
      <c r="M712" s="2" t="e">
        <v>#N/A</v>
      </c>
      <c r="N712" s="2" t="e">
        <v>#N/A</v>
      </c>
      <c r="O712" s="2" t="e">
        <v>#N/A</v>
      </c>
      <c r="P712" s="2" t="s">
        <v>6772</v>
      </c>
      <c r="Q712" s="2" t="s">
        <v>356</v>
      </c>
      <c r="R712" s="2" t="s">
        <v>285</v>
      </c>
      <c r="S712" s="2">
        <v>10023.0</v>
      </c>
      <c r="T712" s="2" t="s">
        <v>587</v>
      </c>
      <c r="U712" s="2" t="s">
        <v>576</v>
      </c>
      <c r="X712" s="2" t="s">
        <v>598</v>
      </c>
      <c r="Y712" s="2" t="s">
        <v>7055</v>
      </c>
      <c r="Z712" s="2">
        <v>3.0</v>
      </c>
      <c r="AA712" s="2">
        <v>2.0</v>
      </c>
      <c r="AB712" s="2" t="s">
        <v>6772</v>
      </c>
      <c r="AC712" s="52">
        <v>42338.69513888889</v>
      </c>
      <c r="AD712" s="2" t="s">
        <v>6777</v>
      </c>
      <c r="AE712" s="2" t="s">
        <v>7056</v>
      </c>
    </row>
    <row r="713">
      <c r="A713" s="2">
        <v>712.0</v>
      </c>
      <c r="B713" s="2" t="s">
        <v>7058</v>
      </c>
      <c r="C713" s="2" t="s">
        <v>285</v>
      </c>
      <c r="D713" s="2">
        <v>0.0</v>
      </c>
      <c r="E713" s="2">
        <v>0.0</v>
      </c>
      <c r="F713" s="2">
        <v>0.0</v>
      </c>
      <c r="G713" s="52">
        <v>42312.32152777778</v>
      </c>
      <c r="H713" s="2" t="s">
        <v>7059</v>
      </c>
      <c r="I713" s="2" t="s">
        <v>7060</v>
      </c>
      <c r="J713" s="2" t="s">
        <v>7061</v>
      </c>
      <c r="K713" s="2" t="e">
        <v>#N/A</v>
      </c>
      <c r="L713" s="2" t="e">
        <v>#N/A</v>
      </c>
      <c r="M713" s="2" t="e">
        <v>#N/A</v>
      </c>
      <c r="N713" s="2" t="e">
        <v>#N/A</v>
      </c>
      <c r="O713" s="2" t="e">
        <v>#N/A</v>
      </c>
      <c r="P713" s="2" t="s">
        <v>7062</v>
      </c>
      <c r="Q713" s="2" t="s">
        <v>356</v>
      </c>
      <c r="R713" s="2" t="s">
        <v>356</v>
      </c>
      <c r="S713" s="2">
        <v>22206.0</v>
      </c>
      <c r="T713" s="2" t="s">
        <v>608</v>
      </c>
      <c r="U713" s="2" t="s">
        <v>470</v>
      </c>
      <c r="X713" s="2" t="s">
        <v>7063</v>
      </c>
      <c r="Y713" s="2" t="s">
        <v>7064</v>
      </c>
      <c r="Z713" s="2">
        <v>3.0</v>
      </c>
      <c r="AA713" s="2">
        <v>1.0</v>
      </c>
      <c r="AB713" s="2" t="s">
        <v>7062</v>
      </c>
      <c r="AC713" s="52">
        <v>42312.32152777778</v>
      </c>
      <c r="AD713" s="2" t="s">
        <v>7061</v>
      </c>
      <c r="AE713" s="2" t="s">
        <v>7065</v>
      </c>
    </row>
    <row r="714">
      <c r="A714" s="2">
        <v>713.0</v>
      </c>
      <c r="B714" s="2" t="s">
        <v>3020</v>
      </c>
      <c r="C714" s="2" t="s">
        <v>285</v>
      </c>
      <c r="D714" s="2">
        <v>4.0</v>
      </c>
      <c r="E714" s="2">
        <v>2.0</v>
      </c>
      <c r="F714" s="2">
        <v>2.0</v>
      </c>
      <c r="G714" s="52">
        <v>42320.50625</v>
      </c>
      <c r="H714" s="2" t="s">
        <v>3023</v>
      </c>
      <c r="I714" s="2" t="s">
        <v>3024</v>
      </c>
      <c r="J714" s="2" t="s">
        <v>3556</v>
      </c>
      <c r="K714" s="2" t="e">
        <v>#N/A</v>
      </c>
      <c r="L714" s="2" t="e">
        <v>#N/A</v>
      </c>
      <c r="M714" s="2" t="e">
        <v>#N/A</v>
      </c>
      <c r="N714" s="2" t="e">
        <v>#N/A</v>
      </c>
      <c r="O714" s="2" t="e">
        <v>#N/A</v>
      </c>
      <c r="P714" s="2" t="s">
        <v>3551</v>
      </c>
      <c r="Q714" s="2" t="s">
        <v>356</v>
      </c>
      <c r="R714" s="2" t="s">
        <v>285</v>
      </c>
      <c r="S714" s="2">
        <v>91702.0</v>
      </c>
      <c r="T714" s="2" t="s">
        <v>3027</v>
      </c>
      <c r="U714" s="2" t="s">
        <v>319</v>
      </c>
      <c r="V714" s="53">
        <v>469846.0</v>
      </c>
      <c r="W714" s="53">
        <v>342973.0</v>
      </c>
      <c r="X714" s="2" t="s">
        <v>3029</v>
      </c>
      <c r="Y714" s="2" t="s">
        <v>7067</v>
      </c>
      <c r="Z714" s="2">
        <v>3.0</v>
      </c>
      <c r="AA714" s="2">
        <v>2.0</v>
      </c>
      <c r="AB714" s="2" t="s">
        <v>3551</v>
      </c>
      <c r="AC714" s="52">
        <v>42320.50625</v>
      </c>
      <c r="AD714" s="2" t="s">
        <v>3556</v>
      </c>
      <c r="AE714" s="2" t="s">
        <v>7069</v>
      </c>
    </row>
    <row r="715">
      <c r="A715" s="2">
        <v>714.0</v>
      </c>
      <c r="B715" s="2" t="s">
        <v>3141</v>
      </c>
      <c r="C715" s="2" t="s">
        <v>285</v>
      </c>
      <c r="D715" s="2">
        <v>21.0</v>
      </c>
      <c r="E715" s="2">
        <v>2.0</v>
      </c>
      <c r="F715" s="2">
        <v>19.0</v>
      </c>
      <c r="G715" s="52">
        <v>42331.71388888889</v>
      </c>
      <c r="H715" s="2" t="s">
        <v>3160</v>
      </c>
      <c r="I715" s="2" t="s">
        <v>3143</v>
      </c>
      <c r="J715" s="2" t="s">
        <v>3161</v>
      </c>
      <c r="K715" s="2" t="e">
        <v>#N/A</v>
      </c>
      <c r="L715" s="2" t="e">
        <v>#N/A</v>
      </c>
      <c r="M715" s="2" t="e">
        <v>#N/A</v>
      </c>
      <c r="N715" s="2" t="e">
        <v>#N/A</v>
      </c>
      <c r="O715" s="2" t="e">
        <v>#N/A</v>
      </c>
      <c r="P715" s="2" t="s">
        <v>3162</v>
      </c>
      <c r="Q715" s="2" t="s">
        <v>356</v>
      </c>
      <c r="R715" s="2" t="s">
        <v>356</v>
      </c>
      <c r="S715" s="2">
        <v>76132.0</v>
      </c>
      <c r="T715" s="2" t="s">
        <v>1373</v>
      </c>
      <c r="U715" s="2" t="s">
        <v>667</v>
      </c>
      <c r="X715" s="2" t="s">
        <v>3147</v>
      </c>
      <c r="Y715" s="2" t="s">
        <v>3163</v>
      </c>
      <c r="Z715" s="2">
        <v>3.0</v>
      </c>
      <c r="AA715" s="2">
        <v>1.0</v>
      </c>
      <c r="AB715" s="2" t="s">
        <v>3162</v>
      </c>
      <c r="AC715" s="52">
        <v>42331.71388888889</v>
      </c>
      <c r="AD715" s="2" t="s">
        <v>3161</v>
      </c>
      <c r="AE715" s="2" t="s">
        <v>3164</v>
      </c>
      <c r="AF715" s="54" t="s">
        <v>7071</v>
      </c>
    </row>
    <row r="716">
      <c r="A716" s="2">
        <v>715.0</v>
      </c>
      <c r="B716" s="2" t="s">
        <v>7072</v>
      </c>
      <c r="C716" s="2" t="s">
        <v>285</v>
      </c>
      <c r="D716" s="2">
        <v>0.0</v>
      </c>
      <c r="E716" s="2">
        <v>0.0</v>
      </c>
      <c r="F716" s="2">
        <v>0.0</v>
      </c>
      <c r="G716" s="52">
        <v>42310.57152777778</v>
      </c>
      <c r="H716" s="2" t="s">
        <v>7073</v>
      </c>
      <c r="I716" s="2" t="s">
        <v>7074</v>
      </c>
      <c r="J716" s="2" t="s">
        <v>7075</v>
      </c>
      <c r="K716" s="2" t="e">
        <v>#N/A</v>
      </c>
      <c r="L716" s="2" t="e">
        <v>#N/A</v>
      </c>
      <c r="M716" s="2" t="e">
        <v>#N/A</v>
      </c>
      <c r="N716" s="2" t="e">
        <v>#N/A</v>
      </c>
      <c r="O716" s="2" t="e">
        <v>#N/A</v>
      </c>
      <c r="P716" s="2" t="s">
        <v>7076</v>
      </c>
      <c r="Q716" s="2" t="s">
        <v>356</v>
      </c>
      <c r="R716" s="2" t="s">
        <v>356</v>
      </c>
      <c r="S716" s="2">
        <v>24273.0</v>
      </c>
      <c r="T716" s="2" t="s">
        <v>7077</v>
      </c>
      <c r="U716" s="2" t="s">
        <v>470</v>
      </c>
      <c r="Y716" s="2" t="s">
        <v>7079</v>
      </c>
      <c r="Z716" s="2">
        <v>3.0</v>
      </c>
      <c r="AA716" s="2">
        <v>2.0</v>
      </c>
      <c r="AB716" s="2" t="s">
        <v>7076</v>
      </c>
      <c r="AC716" s="52">
        <v>42310.57152777778</v>
      </c>
      <c r="AD716" s="2" t="s">
        <v>7075</v>
      </c>
      <c r="AE716" s="2" t="s">
        <v>7080</v>
      </c>
    </row>
    <row r="717">
      <c r="A717" s="2">
        <v>716.0</v>
      </c>
      <c r="B717" s="2" t="s">
        <v>5831</v>
      </c>
      <c r="C717" s="2" t="s">
        <v>285</v>
      </c>
      <c r="D717" s="2">
        <v>0.0</v>
      </c>
      <c r="E717" s="2">
        <v>0.0</v>
      </c>
      <c r="F717" s="2">
        <v>0.0</v>
      </c>
      <c r="G717" s="52">
        <v>42320.330555555556</v>
      </c>
      <c r="H717" s="2" t="s">
        <v>5832</v>
      </c>
      <c r="I717" s="2" t="s">
        <v>5833</v>
      </c>
      <c r="J717" s="2" t="s">
        <v>5835</v>
      </c>
      <c r="K717" s="2" t="e">
        <v>#N/A</v>
      </c>
      <c r="L717" s="2" t="e">
        <v>#N/A</v>
      </c>
      <c r="M717" s="2" t="e">
        <v>#N/A</v>
      </c>
      <c r="N717" s="2" t="e">
        <v>#N/A</v>
      </c>
      <c r="O717" s="2" t="e">
        <v>#N/A</v>
      </c>
      <c r="P717" s="2" t="s">
        <v>5830</v>
      </c>
      <c r="Q717" s="2" t="s">
        <v>356</v>
      </c>
      <c r="R717" s="2" t="s">
        <v>356</v>
      </c>
      <c r="S717" s="2">
        <v>20636.0</v>
      </c>
      <c r="T717" s="2" t="s">
        <v>5836</v>
      </c>
      <c r="U717" s="2" t="s">
        <v>646</v>
      </c>
      <c r="V717" s="53">
        <v>4406733.0</v>
      </c>
      <c r="W717" s="53">
        <v>3933608.0</v>
      </c>
      <c r="X717" s="2" t="s">
        <v>2723</v>
      </c>
      <c r="Y717" s="2" t="s">
        <v>7081</v>
      </c>
      <c r="Z717" s="2">
        <v>2.0</v>
      </c>
      <c r="AA717" s="2">
        <v>3.0</v>
      </c>
      <c r="AB717" s="2" t="s">
        <v>5830</v>
      </c>
      <c r="AC717" s="52">
        <v>42320.330555555556</v>
      </c>
      <c r="AD717" s="2" t="s">
        <v>5835</v>
      </c>
      <c r="AE717" s="2" t="s">
        <v>7083</v>
      </c>
    </row>
    <row r="718">
      <c r="A718" s="2">
        <v>717.0</v>
      </c>
      <c r="B718" s="2" t="s">
        <v>7084</v>
      </c>
      <c r="C718" s="2" t="s">
        <v>285</v>
      </c>
      <c r="D718" s="2">
        <v>1.0</v>
      </c>
      <c r="E718" s="2">
        <v>0.0</v>
      </c>
      <c r="F718" s="2">
        <v>1.0</v>
      </c>
      <c r="G718" s="52">
        <v>42327.256944444445</v>
      </c>
      <c r="H718" s="2" t="s">
        <v>7085</v>
      </c>
      <c r="I718" s="2" t="s">
        <v>7086</v>
      </c>
      <c r="J718" s="2" t="s">
        <v>7087</v>
      </c>
      <c r="K718" s="2" t="e">
        <v>#N/A</v>
      </c>
      <c r="L718" s="2" t="e">
        <v>#N/A</v>
      </c>
      <c r="M718" s="2" t="e">
        <v>#N/A</v>
      </c>
      <c r="N718" s="2" t="e">
        <v>#N/A</v>
      </c>
      <c r="O718" s="2" t="e">
        <v>#N/A</v>
      </c>
      <c r="P718" s="2" t="s">
        <v>7088</v>
      </c>
      <c r="Q718" s="2" t="s">
        <v>356</v>
      </c>
      <c r="R718" s="2" t="s">
        <v>285</v>
      </c>
      <c r="S718" s="2">
        <v>78729.0</v>
      </c>
      <c r="T718" s="2" t="s">
        <v>705</v>
      </c>
      <c r="U718" s="2" t="s">
        <v>667</v>
      </c>
      <c r="X718" s="2" t="s">
        <v>1461</v>
      </c>
      <c r="Y718" s="2" t="s">
        <v>7090</v>
      </c>
      <c r="Z718" s="2">
        <v>3.0</v>
      </c>
      <c r="AA718" s="2">
        <v>2.0</v>
      </c>
      <c r="AB718" s="2" t="s">
        <v>7088</v>
      </c>
      <c r="AC718" s="52">
        <v>42327.256944444445</v>
      </c>
      <c r="AD718" s="2" t="s">
        <v>7087</v>
      </c>
      <c r="AE718" s="2" t="s">
        <v>7091</v>
      </c>
    </row>
    <row r="719">
      <c r="A719" s="2">
        <v>718.0</v>
      </c>
      <c r="B719" s="2" t="s">
        <v>6783</v>
      </c>
      <c r="C719" s="2" t="s">
        <v>285</v>
      </c>
      <c r="D719" s="2">
        <v>1.0</v>
      </c>
      <c r="E719" s="2">
        <v>0.0</v>
      </c>
      <c r="F719" s="2">
        <v>1.0</v>
      </c>
      <c r="G719" s="52">
        <v>42328.05069444444</v>
      </c>
      <c r="H719" s="2" t="s">
        <v>6784</v>
      </c>
      <c r="I719" s="2" t="s">
        <v>6785</v>
      </c>
      <c r="J719" s="2" t="s">
        <v>6786</v>
      </c>
      <c r="K719" s="2" t="e">
        <v>#N/A</v>
      </c>
      <c r="L719" s="2" t="e">
        <v>#N/A</v>
      </c>
      <c r="M719" s="2" t="e">
        <v>#N/A</v>
      </c>
      <c r="N719" s="2" t="e">
        <v>#N/A</v>
      </c>
      <c r="O719" s="2" t="e">
        <v>#N/A</v>
      </c>
      <c r="P719" s="2" t="s">
        <v>6782</v>
      </c>
      <c r="Q719" s="2" t="s">
        <v>356</v>
      </c>
      <c r="R719" s="2" t="s">
        <v>356</v>
      </c>
      <c r="S719" s="2">
        <v>10940.0</v>
      </c>
      <c r="T719" s="2" t="s">
        <v>6787</v>
      </c>
      <c r="U719" s="2" t="s">
        <v>576</v>
      </c>
      <c r="V719" s="53">
        <v>1009112.0</v>
      </c>
      <c r="W719" s="53">
        <v>866326.0</v>
      </c>
      <c r="X719" s="2" t="s">
        <v>6788</v>
      </c>
      <c r="Y719" s="2" t="s">
        <v>7092</v>
      </c>
      <c r="Z719" s="2">
        <v>3.0</v>
      </c>
      <c r="AA719" s="2">
        <v>2.0</v>
      </c>
      <c r="AB719" s="2" t="s">
        <v>6782</v>
      </c>
      <c r="AC719" s="52">
        <v>42328.05069444444</v>
      </c>
      <c r="AD719" s="2" t="s">
        <v>6786</v>
      </c>
      <c r="AE719" s="2" t="s">
        <v>7093</v>
      </c>
    </row>
    <row r="720">
      <c r="A720" s="2">
        <v>719.0</v>
      </c>
      <c r="B720" s="2" t="s">
        <v>5205</v>
      </c>
      <c r="C720" s="2" t="s">
        <v>285</v>
      </c>
      <c r="D720" s="2">
        <v>67.0</v>
      </c>
      <c r="E720" s="2">
        <v>30.0</v>
      </c>
      <c r="F720" s="2">
        <v>37.0</v>
      </c>
      <c r="G720" s="52">
        <v>42311.91875</v>
      </c>
      <c r="H720" s="2" t="s">
        <v>5206</v>
      </c>
      <c r="I720" s="2" t="s">
        <v>5207</v>
      </c>
      <c r="J720" s="2" t="s">
        <v>5208</v>
      </c>
      <c r="K720" s="2" t="e">
        <v>#N/A</v>
      </c>
      <c r="L720" s="2" t="e">
        <v>#N/A</v>
      </c>
      <c r="M720" s="2" t="e">
        <v>#N/A</v>
      </c>
      <c r="N720" s="2" t="e">
        <v>#N/A</v>
      </c>
      <c r="O720" s="2" t="e">
        <v>#N/A</v>
      </c>
      <c r="P720" s="2" t="s">
        <v>5203</v>
      </c>
      <c r="Q720" s="2" t="s">
        <v>356</v>
      </c>
      <c r="R720" s="2" t="s">
        <v>285</v>
      </c>
      <c r="S720" s="2">
        <v>41659.0</v>
      </c>
      <c r="T720" s="2" t="s">
        <v>5209</v>
      </c>
      <c r="U720" s="2" t="s">
        <v>822</v>
      </c>
      <c r="X720" s="2" t="s">
        <v>863</v>
      </c>
      <c r="Y720" s="2" t="s">
        <v>7095</v>
      </c>
      <c r="Z720" s="2">
        <v>3.0</v>
      </c>
      <c r="AA720" s="2">
        <v>3.0</v>
      </c>
      <c r="AB720" s="2" t="s">
        <v>5203</v>
      </c>
      <c r="AC720" s="52">
        <v>42311.91875</v>
      </c>
      <c r="AD720" s="2" t="s">
        <v>5208</v>
      </c>
      <c r="AE720" s="2" t="s">
        <v>7096</v>
      </c>
    </row>
    <row r="721">
      <c r="A721" s="2">
        <v>720.0</v>
      </c>
      <c r="B721" s="2" t="s">
        <v>3562</v>
      </c>
      <c r="C721" s="2" t="s">
        <v>285</v>
      </c>
      <c r="D721" s="2">
        <v>0.0</v>
      </c>
      <c r="E721" s="2">
        <v>0.0</v>
      </c>
      <c r="F721" s="2">
        <v>0.0</v>
      </c>
      <c r="G721" s="52">
        <v>42320.49930555555</v>
      </c>
      <c r="H721" s="2" t="s">
        <v>3564</v>
      </c>
      <c r="I721" s="2" t="s">
        <v>3565</v>
      </c>
      <c r="J721" s="2" t="s">
        <v>3566</v>
      </c>
      <c r="K721" s="2" t="e">
        <v>#N/A</v>
      </c>
      <c r="L721" s="2" t="e">
        <v>#N/A</v>
      </c>
      <c r="M721" s="2" t="e">
        <v>#N/A</v>
      </c>
      <c r="N721" s="2" t="e">
        <v>#N/A</v>
      </c>
      <c r="O721" s="2" t="e">
        <v>#N/A</v>
      </c>
      <c r="P721" s="2" t="s">
        <v>3561</v>
      </c>
      <c r="Q721" s="2" t="s">
        <v>356</v>
      </c>
      <c r="R721" s="2" t="s">
        <v>356</v>
      </c>
      <c r="S721" s="2">
        <v>92626.0</v>
      </c>
      <c r="T721" s="2" t="s">
        <v>3316</v>
      </c>
      <c r="U721" s="2" t="s">
        <v>319</v>
      </c>
      <c r="V721" s="53">
        <v>258326.0</v>
      </c>
      <c r="W721" s="53">
        <v>240757.0</v>
      </c>
      <c r="X721" s="2" t="s">
        <v>3570</v>
      </c>
      <c r="Y721" s="2" t="s">
        <v>7098</v>
      </c>
      <c r="Z721" s="2">
        <v>1.0</v>
      </c>
      <c r="AA721" s="2">
        <v>3.0</v>
      </c>
      <c r="AB721" s="2" t="s">
        <v>3561</v>
      </c>
      <c r="AC721" s="52">
        <v>42320.49930555555</v>
      </c>
      <c r="AD721" s="2" t="s">
        <v>3566</v>
      </c>
      <c r="AE721" s="2" t="s">
        <v>7099</v>
      </c>
    </row>
    <row r="722">
      <c r="A722" s="2">
        <v>721.0</v>
      </c>
      <c r="B722" s="2" t="s">
        <v>3255</v>
      </c>
      <c r="C722" s="2" t="s">
        <v>285</v>
      </c>
      <c r="D722" s="2">
        <v>25.0</v>
      </c>
      <c r="E722" s="2">
        <v>7.0</v>
      </c>
      <c r="F722" s="2">
        <v>18.0</v>
      </c>
      <c r="G722" s="52">
        <v>42321.92569444444</v>
      </c>
      <c r="H722" s="2" t="s">
        <v>3580</v>
      </c>
      <c r="I722" s="2" t="s">
        <v>3257</v>
      </c>
      <c r="J722" s="2" t="s">
        <v>3582</v>
      </c>
      <c r="K722" s="2" t="e">
        <v>#N/A</v>
      </c>
      <c r="L722" s="2" t="e">
        <v>#N/A</v>
      </c>
      <c r="M722" s="2" t="e">
        <v>#N/A</v>
      </c>
      <c r="N722" s="2" t="e">
        <v>#N/A</v>
      </c>
      <c r="O722" s="2" t="e">
        <v>#N/A</v>
      </c>
      <c r="P722" s="2" t="s">
        <v>3578</v>
      </c>
      <c r="Q722" s="2" t="s">
        <v>356</v>
      </c>
      <c r="R722" s="2" t="s">
        <v>356</v>
      </c>
      <c r="S722" s="2" t="s">
        <v>3259</v>
      </c>
      <c r="T722" s="2" t="s">
        <v>3260</v>
      </c>
      <c r="U722" s="2" t="s">
        <v>319</v>
      </c>
      <c r="V722" s="53">
        <v>3310582.0</v>
      </c>
      <c r="W722" s="53">
        <v>3281276.0</v>
      </c>
      <c r="X722" s="2" t="s">
        <v>3261</v>
      </c>
      <c r="Y722" s="2" t="s">
        <v>7101</v>
      </c>
      <c r="Z722" s="2">
        <v>1.0</v>
      </c>
      <c r="AA722" s="2">
        <v>2.0</v>
      </c>
      <c r="AB722" s="2" t="s">
        <v>3578</v>
      </c>
      <c r="AC722" s="52">
        <v>42321.92569444444</v>
      </c>
      <c r="AD722" s="2" t="s">
        <v>3582</v>
      </c>
      <c r="AE722" s="2" t="s">
        <v>7102</v>
      </c>
      <c r="AF722" s="54" t="s">
        <v>7103</v>
      </c>
    </row>
    <row r="723">
      <c r="A723" s="2">
        <v>722.0</v>
      </c>
      <c r="B723" s="2" t="s">
        <v>3255</v>
      </c>
      <c r="C723" s="2" t="s">
        <v>285</v>
      </c>
      <c r="D723" s="2">
        <v>0.0</v>
      </c>
      <c r="E723" s="2">
        <v>0.0</v>
      </c>
      <c r="F723" s="2">
        <v>0.0</v>
      </c>
      <c r="G723" s="52">
        <v>42321.93958333333</v>
      </c>
      <c r="H723" s="2" t="s">
        <v>3580</v>
      </c>
      <c r="I723" s="2" t="s">
        <v>3257</v>
      </c>
      <c r="J723" s="2" t="s">
        <v>3592</v>
      </c>
      <c r="K723" s="2" t="e">
        <v>#N/A</v>
      </c>
      <c r="L723" s="2" t="e">
        <v>#N/A</v>
      </c>
      <c r="M723" s="2" t="e">
        <v>#N/A</v>
      </c>
      <c r="N723" s="2" t="e">
        <v>#N/A</v>
      </c>
      <c r="O723" s="2" t="e">
        <v>#N/A</v>
      </c>
      <c r="P723" s="2" t="s">
        <v>3590</v>
      </c>
      <c r="Q723" s="2" t="s">
        <v>356</v>
      </c>
      <c r="R723" s="2" t="s">
        <v>356</v>
      </c>
      <c r="S723" s="2" t="s">
        <v>3259</v>
      </c>
      <c r="T723" s="2" t="s">
        <v>3260</v>
      </c>
      <c r="U723" s="2" t="s">
        <v>319</v>
      </c>
      <c r="V723" s="53">
        <v>3310582.0</v>
      </c>
      <c r="W723" s="53">
        <v>3281276.0</v>
      </c>
      <c r="X723" s="2" t="s">
        <v>3261</v>
      </c>
      <c r="Y723" s="2" t="s">
        <v>7105</v>
      </c>
      <c r="Z723" s="2">
        <v>2.0</v>
      </c>
      <c r="AA723" s="2">
        <v>2.0</v>
      </c>
      <c r="AB723" s="2" t="s">
        <v>3590</v>
      </c>
      <c r="AC723" s="52">
        <v>42321.93958333333</v>
      </c>
      <c r="AD723" s="2" t="s">
        <v>3592</v>
      </c>
      <c r="AE723" s="2" t="s">
        <v>7106</v>
      </c>
    </row>
    <row r="724">
      <c r="A724" s="2">
        <v>723.0</v>
      </c>
      <c r="B724" s="2" t="s">
        <v>3821</v>
      </c>
      <c r="C724" s="2" t="s">
        <v>285</v>
      </c>
      <c r="D724" s="2">
        <v>284.0</v>
      </c>
      <c r="E724" s="2">
        <v>103.0</v>
      </c>
      <c r="F724" s="2">
        <v>181.0</v>
      </c>
      <c r="G724" s="52">
        <v>42311.575694444444</v>
      </c>
      <c r="H724" s="2" t="s">
        <v>3823</v>
      </c>
      <c r="I724" s="2" t="s">
        <v>3825</v>
      </c>
      <c r="J724" s="2" t="s">
        <v>3826</v>
      </c>
      <c r="K724" s="2" t="e">
        <v>#N/A</v>
      </c>
      <c r="L724" s="2" t="e">
        <v>#N/A</v>
      </c>
      <c r="M724" s="2" t="e">
        <v>#N/A</v>
      </c>
      <c r="N724" s="2" t="e">
        <v>#N/A</v>
      </c>
      <c r="O724" s="2" t="e">
        <v>#N/A</v>
      </c>
      <c r="P724" s="2" t="s">
        <v>3820</v>
      </c>
      <c r="Q724" s="2" t="s">
        <v>356</v>
      </c>
      <c r="R724" s="2" t="s">
        <v>285</v>
      </c>
      <c r="S724" s="2">
        <v>80201.0</v>
      </c>
      <c r="T724" s="2" t="s">
        <v>1421</v>
      </c>
      <c r="U724" s="2" t="s">
        <v>843</v>
      </c>
      <c r="X724" s="2" t="s">
        <v>3829</v>
      </c>
      <c r="Y724" s="2" t="s">
        <v>7108</v>
      </c>
      <c r="Z724" s="2">
        <v>2.0</v>
      </c>
      <c r="AA724" s="2">
        <v>3.0</v>
      </c>
      <c r="AB724" s="2" t="s">
        <v>3820</v>
      </c>
      <c r="AC724" s="52">
        <v>42311.575694444444</v>
      </c>
      <c r="AD724" s="2" t="s">
        <v>3826</v>
      </c>
      <c r="AE724" s="2" t="s">
        <v>7109</v>
      </c>
    </row>
    <row r="725">
      <c r="A725" s="2">
        <v>724.0</v>
      </c>
      <c r="B725" s="2" t="s">
        <v>3967</v>
      </c>
      <c r="C725" s="2" t="s">
        <v>285</v>
      </c>
      <c r="D725" s="2">
        <v>2.0</v>
      </c>
      <c r="E725" s="2">
        <v>0.0</v>
      </c>
      <c r="F725" s="2">
        <v>2.0</v>
      </c>
      <c r="G725" s="52">
        <v>42311.73333333333</v>
      </c>
      <c r="H725" s="2" t="s">
        <v>3969</v>
      </c>
      <c r="I725" s="2" t="s">
        <v>3970</v>
      </c>
      <c r="J725" s="2" t="s">
        <v>3971</v>
      </c>
      <c r="K725" s="2" t="e">
        <v>#N/A</v>
      </c>
      <c r="L725" s="2" t="e">
        <v>#N/A</v>
      </c>
      <c r="M725" s="2" t="e">
        <v>#N/A</v>
      </c>
      <c r="N725" s="2" t="e">
        <v>#N/A</v>
      </c>
      <c r="O725" s="2" t="e">
        <v>#N/A</v>
      </c>
      <c r="P725" s="2" t="s">
        <v>3966</v>
      </c>
      <c r="Q725" s="2" t="s">
        <v>356</v>
      </c>
      <c r="R725" s="2" t="s">
        <v>356</v>
      </c>
      <c r="S725" s="2">
        <v>6611.0</v>
      </c>
      <c r="T725" s="2" t="s">
        <v>3972</v>
      </c>
      <c r="U725" s="2" t="s">
        <v>2375</v>
      </c>
      <c r="V725" s="53">
        <v>5784614.0</v>
      </c>
      <c r="W725" s="53">
        <v>6564742.0</v>
      </c>
      <c r="X725" s="2" t="s">
        <v>3974</v>
      </c>
      <c r="Y725" s="2" t="s">
        <v>7111</v>
      </c>
      <c r="Z725" s="2">
        <v>1.0</v>
      </c>
      <c r="AA725" s="2">
        <v>1.0</v>
      </c>
      <c r="AB725" s="2" t="s">
        <v>3966</v>
      </c>
      <c r="AC725" s="52">
        <v>42311.73333333333</v>
      </c>
      <c r="AD725" s="2" t="s">
        <v>3971</v>
      </c>
      <c r="AE725" s="2" t="s">
        <v>7112</v>
      </c>
    </row>
    <row r="726">
      <c r="A726" s="2">
        <v>725.0</v>
      </c>
      <c r="B726" s="2" t="s">
        <v>3979</v>
      </c>
      <c r="C726" s="2" t="s">
        <v>285</v>
      </c>
      <c r="D726" s="2">
        <v>6.0</v>
      </c>
      <c r="E726" s="2">
        <v>0.0</v>
      </c>
      <c r="F726" s="2">
        <v>6.0</v>
      </c>
      <c r="G726" s="52">
        <v>42332.53888888889</v>
      </c>
      <c r="H726" s="2" t="s">
        <v>3981</v>
      </c>
      <c r="I726" s="2" t="s">
        <v>3982</v>
      </c>
      <c r="J726" s="2" t="s">
        <v>3983</v>
      </c>
      <c r="K726" s="2" t="e">
        <v>#N/A</v>
      </c>
      <c r="L726" s="2" t="e">
        <v>#N/A</v>
      </c>
      <c r="M726" s="2" t="e">
        <v>#N/A</v>
      </c>
      <c r="N726" s="2" t="e">
        <v>#N/A</v>
      </c>
      <c r="O726" s="2" t="e">
        <v>#N/A</v>
      </c>
      <c r="P726" s="2" t="s">
        <v>3978</v>
      </c>
      <c r="Q726" s="2" t="s">
        <v>356</v>
      </c>
      <c r="R726" s="2" t="s">
        <v>285</v>
      </c>
      <c r="S726" s="2">
        <v>6776.0</v>
      </c>
      <c r="T726" s="2" t="s">
        <v>3985</v>
      </c>
      <c r="U726" s="2" t="s">
        <v>2375</v>
      </c>
      <c r="X726" s="2" t="s">
        <v>3988</v>
      </c>
      <c r="Y726" s="2" t="s">
        <v>7114</v>
      </c>
      <c r="Z726" s="2">
        <v>1.0</v>
      </c>
      <c r="AA726" s="2">
        <v>2.0</v>
      </c>
      <c r="AB726" s="2" t="s">
        <v>3978</v>
      </c>
      <c r="AC726" s="52">
        <v>42332.53888888889</v>
      </c>
      <c r="AD726" s="2" t="s">
        <v>3983</v>
      </c>
      <c r="AE726" s="2" t="s">
        <v>7115</v>
      </c>
    </row>
    <row r="727">
      <c r="A727" s="2">
        <v>726.0</v>
      </c>
      <c r="B727" s="2" t="s">
        <v>4985</v>
      </c>
      <c r="C727" s="2" t="s">
        <v>285</v>
      </c>
      <c r="D727" s="2">
        <v>0.0</v>
      </c>
      <c r="E727" s="2">
        <v>0.0</v>
      </c>
      <c r="F727" s="2">
        <v>0.0</v>
      </c>
      <c r="G727" s="52">
        <v>42324.26458333333</v>
      </c>
      <c r="H727" s="2" t="s">
        <v>4987</v>
      </c>
      <c r="I727" s="2" t="s">
        <v>4988</v>
      </c>
      <c r="J727" s="2" t="s">
        <v>4989</v>
      </c>
      <c r="K727" s="2" t="e">
        <v>#N/A</v>
      </c>
      <c r="L727" s="2" t="e">
        <v>#N/A</v>
      </c>
      <c r="M727" s="2" t="e">
        <v>#N/A</v>
      </c>
      <c r="N727" s="2" t="e">
        <v>#N/A</v>
      </c>
      <c r="O727" s="2" t="e">
        <v>#N/A</v>
      </c>
      <c r="P727" s="2" t="s">
        <v>4984</v>
      </c>
      <c r="Q727" s="2" t="s">
        <v>356</v>
      </c>
      <c r="R727" s="2" t="s">
        <v>356</v>
      </c>
      <c r="S727" s="2">
        <v>60604.0</v>
      </c>
      <c r="T727" s="2" t="s">
        <v>368</v>
      </c>
      <c r="U727" s="2" t="s">
        <v>369</v>
      </c>
      <c r="X727" s="2" t="s">
        <v>844</v>
      </c>
      <c r="Y727" s="2" t="s">
        <v>7116</v>
      </c>
      <c r="Z727" s="2">
        <v>3.0</v>
      </c>
      <c r="AA727" s="2">
        <v>1.0</v>
      </c>
      <c r="AB727" s="2" t="s">
        <v>4984</v>
      </c>
      <c r="AC727" s="52">
        <v>42324.26458333333</v>
      </c>
      <c r="AD727" s="2" t="s">
        <v>4989</v>
      </c>
      <c r="AE727" s="2" t="s">
        <v>7118</v>
      </c>
    </row>
    <row r="728">
      <c r="A728" s="2">
        <v>727.0</v>
      </c>
      <c r="B728" s="2" t="s">
        <v>3877</v>
      </c>
      <c r="C728" s="2" t="s">
        <v>285</v>
      </c>
      <c r="D728" s="2">
        <v>3.0</v>
      </c>
      <c r="E728" s="2">
        <v>0.0</v>
      </c>
      <c r="F728" s="2">
        <v>3.0</v>
      </c>
      <c r="G728" s="52">
        <v>42326.84930555556</v>
      </c>
      <c r="H728" s="2" t="s">
        <v>7119</v>
      </c>
      <c r="I728" s="2" t="s">
        <v>3879</v>
      </c>
      <c r="J728" s="2" t="s">
        <v>7120</v>
      </c>
      <c r="K728" s="2">
        <v>-1.0</v>
      </c>
      <c r="L728" s="2" t="s">
        <v>7121</v>
      </c>
      <c r="M728" s="2">
        <v>0.0</v>
      </c>
      <c r="N728" s="2" t="s">
        <v>7122</v>
      </c>
      <c r="O728" s="2" t="s">
        <v>7123</v>
      </c>
      <c r="P728" s="2" t="s">
        <v>7124</v>
      </c>
      <c r="Q728" s="2" t="s">
        <v>356</v>
      </c>
      <c r="R728" s="2" t="s">
        <v>356</v>
      </c>
      <c r="S728" s="2">
        <v>78283.0</v>
      </c>
      <c r="T728" s="2" t="s">
        <v>3884</v>
      </c>
      <c r="U728" s="2" t="s">
        <v>667</v>
      </c>
      <c r="V728" s="53">
        <v>1829780.0</v>
      </c>
      <c r="W728" s="53">
        <v>1877644.0</v>
      </c>
      <c r="X728" s="2" t="s">
        <v>1461</v>
      </c>
      <c r="Y728" s="2" t="s">
        <v>7125</v>
      </c>
      <c r="Z728" s="2">
        <v>3.0</v>
      </c>
      <c r="AA728" s="2">
        <v>2.0</v>
      </c>
      <c r="AB728" s="2" t="s">
        <v>7124</v>
      </c>
      <c r="AC728" s="52">
        <v>42326.84930555556</v>
      </c>
      <c r="AD728" s="2" t="s">
        <v>7120</v>
      </c>
      <c r="AE728" s="2" t="s">
        <v>7126</v>
      </c>
      <c r="AF728" s="54" t="s">
        <v>7127</v>
      </c>
    </row>
    <row r="729">
      <c r="A729" s="2">
        <v>728.0</v>
      </c>
      <c r="B729" s="2" t="s">
        <v>5982</v>
      </c>
      <c r="C729" s="2" t="s">
        <v>285</v>
      </c>
      <c r="D729" s="2">
        <v>2.0</v>
      </c>
      <c r="E729" s="2">
        <v>1.0</v>
      </c>
      <c r="F729" s="2">
        <v>1.0</v>
      </c>
      <c r="G729" s="52">
        <v>42315.55902777778</v>
      </c>
      <c r="H729" s="2" t="s">
        <v>5983</v>
      </c>
      <c r="I729" s="2" t="s">
        <v>5984</v>
      </c>
      <c r="J729" s="2" t="s">
        <v>5985</v>
      </c>
      <c r="K729" s="2" t="e">
        <v>#N/A</v>
      </c>
      <c r="L729" s="2" t="e">
        <v>#N/A</v>
      </c>
      <c r="M729" s="2" t="e">
        <v>#N/A</v>
      </c>
      <c r="N729" s="2" t="e">
        <v>#N/A</v>
      </c>
      <c r="O729" s="2" t="e">
        <v>#N/A</v>
      </c>
      <c r="P729" s="2" t="s">
        <v>5981</v>
      </c>
      <c r="Q729" s="2" t="s">
        <v>356</v>
      </c>
      <c r="R729" s="2" t="s">
        <v>356</v>
      </c>
      <c r="S729" s="2">
        <v>49503.0</v>
      </c>
      <c r="T729" s="2" t="s">
        <v>5986</v>
      </c>
      <c r="U729" s="2" t="s">
        <v>309</v>
      </c>
      <c r="V729" s="53">
        <v>218143.0</v>
      </c>
      <c r="W729" s="53">
        <v>171413.0</v>
      </c>
      <c r="X729" s="2" t="s">
        <v>706</v>
      </c>
      <c r="Y729" s="2" t="s">
        <v>7129</v>
      </c>
      <c r="Z729" s="2">
        <v>1.0</v>
      </c>
      <c r="AA729" s="2">
        <v>1.0</v>
      </c>
      <c r="AB729" s="2" t="s">
        <v>5981</v>
      </c>
      <c r="AC729" s="52">
        <v>42315.55902777778</v>
      </c>
      <c r="AD729" s="2" t="s">
        <v>5985</v>
      </c>
      <c r="AE729" s="2" t="s">
        <v>7130</v>
      </c>
    </row>
    <row r="730">
      <c r="A730" s="2">
        <v>729.0</v>
      </c>
      <c r="B730" s="2" t="s">
        <v>4023</v>
      </c>
      <c r="C730" s="2" t="s">
        <v>285</v>
      </c>
      <c r="D730" s="2">
        <v>1.0</v>
      </c>
      <c r="E730" s="2">
        <v>0.0</v>
      </c>
      <c r="F730" s="2">
        <v>1.0</v>
      </c>
      <c r="G730" s="52">
        <v>42320.55069444444</v>
      </c>
      <c r="H730" s="2" t="s">
        <v>4024</v>
      </c>
      <c r="I730" s="2" t="s">
        <v>4025</v>
      </c>
      <c r="J730" s="2" t="s">
        <v>4026</v>
      </c>
      <c r="K730" s="2" t="e">
        <v>#N/A</v>
      </c>
      <c r="L730" s="2" t="e">
        <v>#N/A</v>
      </c>
      <c r="M730" s="2" t="e">
        <v>#N/A</v>
      </c>
      <c r="N730" s="2" t="e">
        <v>#N/A</v>
      </c>
      <c r="O730" s="2" t="e">
        <v>#N/A</v>
      </c>
      <c r="P730" s="2" t="s">
        <v>4028</v>
      </c>
      <c r="Q730" s="2" t="s">
        <v>356</v>
      </c>
      <c r="R730" s="2" t="s">
        <v>285</v>
      </c>
      <c r="S730" s="2">
        <v>7840.0</v>
      </c>
      <c r="T730" s="2" t="s">
        <v>4029</v>
      </c>
      <c r="U730" s="2" t="s">
        <v>695</v>
      </c>
      <c r="V730" s="53">
        <v>320543.0</v>
      </c>
      <c r="W730" s="53">
        <v>319739.0</v>
      </c>
      <c r="X730" s="2" t="s">
        <v>331</v>
      </c>
      <c r="Y730" s="2" t="s">
        <v>7132</v>
      </c>
      <c r="Z730" s="2">
        <v>3.0</v>
      </c>
      <c r="AA730" s="2">
        <v>1.0</v>
      </c>
      <c r="AB730" s="2" t="s">
        <v>4028</v>
      </c>
      <c r="AC730" s="52">
        <v>42320.55069444444</v>
      </c>
      <c r="AD730" s="2" t="s">
        <v>4026</v>
      </c>
      <c r="AE730" s="2" t="s">
        <v>4031</v>
      </c>
    </row>
    <row r="731">
      <c r="A731" s="2">
        <v>730.0</v>
      </c>
      <c r="B731" s="2" t="s">
        <v>7133</v>
      </c>
      <c r="C731" s="2" t="s">
        <v>285</v>
      </c>
      <c r="D731" s="2">
        <v>3.0</v>
      </c>
      <c r="E731" s="2">
        <v>0.0</v>
      </c>
      <c r="F731" s="2">
        <v>3.0</v>
      </c>
      <c r="G731" s="52">
        <v>42314.71875</v>
      </c>
      <c r="H731" s="2" t="s">
        <v>7134</v>
      </c>
      <c r="I731" s="2" t="s">
        <v>7135</v>
      </c>
      <c r="J731" s="2" t="s">
        <v>7136</v>
      </c>
      <c r="K731" s="2" t="e">
        <v>#N/A</v>
      </c>
      <c r="L731" s="2" t="e">
        <v>#N/A</v>
      </c>
      <c r="M731" s="2" t="e">
        <v>#N/A</v>
      </c>
      <c r="N731" s="2" t="e">
        <v>#N/A</v>
      </c>
      <c r="O731" s="2" t="e">
        <v>#N/A</v>
      </c>
      <c r="P731" s="2" t="s">
        <v>7138</v>
      </c>
      <c r="Q731" s="2" t="s">
        <v>356</v>
      </c>
      <c r="R731" s="2" t="s">
        <v>356</v>
      </c>
      <c r="S731" s="2">
        <v>23221.0</v>
      </c>
      <c r="T731" s="2" t="s">
        <v>1449</v>
      </c>
      <c r="U731" s="2" t="s">
        <v>470</v>
      </c>
      <c r="X731" s="2" t="s">
        <v>7139</v>
      </c>
      <c r="Y731" s="2" t="s">
        <v>7140</v>
      </c>
      <c r="Z731" s="2">
        <v>1.0</v>
      </c>
      <c r="AA731" s="2">
        <v>1.0</v>
      </c>
      <c r="AB731" s="2" t="s">
        <v>7138</v>
      </c>
      <c r="AC731" s="52">
        <v>42314.71875</v>
      </c>
      <c r="AD731" s="2" t="s">
        <v>7136</v>
      </c>
      <c r="AE731" s="2" t="s">
        <v>7141</v>
      </c>
    </row>
    <row r="732">
      <c r="A732" s="2">
        <v>731.0</v>
      </c>
      <c r="B732" s="2" t="s">
        <v>7142</v>
      </c>
      <c r="C732" s="2" t="s">
        <v>285</v>
      </c>
      <c r="D732" s="2">
        <v>1.0</v>
      </c>
      <c r="E732" s="2">
        <v>0.0</v>
      </c>
      <c r="F732" s="2">
        <v>1.0</v>
      </c>
      <c r="G732" s="52">
        <v>42319.38680555556</v>
      </c>
      <c r="H732" s="2" t="s">
        <v>7143</v>
      </c>
      <c r="I732" s="2" t="s">
        <v>7144</v>
      </c>
      <c r="J732" s="2" t="s">
        <v>7145</v>
      </c>
      <c r="K732" s="2" t="e">
        <v>#N/A</v>
      </c>
      <c r="L732" s="2" t="e">
        <v>#N/A</v>
      </c>
      <c r="M732" s="2" t="e">
        <v>#N/A</v>
      </c>
      <c r="N732" s="2" t="e">
        <v>#N/A</v>
      </c>
      <c r="O732" s="2" t="e">
        <v>#N/A</v>
      </c>
      <c r="P732" s="2" t="s">
        <v>7146</v>
      </c>
      <c r="Q732" s="2" t="s">
        <v>356</v>
      </c>
      <c r="R732" s="2" t="s">
        <v>356</v>
      </c>
      <c r="S732" s="2" t="s">
        <v>7147</v>
      </c>
      <c r="T732" s="2" t="s">
        <v>7148</v>
      </c>
      <c r="U732" s="2" t="s">
        <v>6211</v>
      </c>
      <c r="V732" s="53">
        <v>9405135.0</v>
      </c>
      <c r="W732" s="53">
        <v>8891798.0</v>
      </c>
      <c r="X732" s="2" t="s">
        <v>577</v>
      </c>
      <c r="Y732" s="2" t="s">
        <v>7150</v>
      </c>
      <c r="Z732" s="2">
        <v>3.0</v>
      </c>
      <c r="AA732" s="2">
        <v>3.0</v>
      </c>
      <c r="AB732" s="2" t="s">
        <v>7146</v>
      </c>
      <c r="AC732" s="52">
        <v>42319.38680555556</v>
      </c>
      <c r="AD732" s="2" t="s">
        <v>7145</v>
      </c>
      <c r="AE732" s="2" t="s">
        <v>7151</v>
      </c>
    </row>
    <row r="733">
      <c r="A733" s="2">
        <v>732.0</v>
      </c>
      <c r="B733" s="2" t="s">
        <v>4154</v>
      </c>
      <c r="C733" s="2" t="s">
        <v>285</v>
      </c>
      <c r="D733" s="2">
        <v>1.0</v>
      </c>
      <c r="E733" s="2">
        <v>0.0</v>
      </c>
      <c r="F733" s="2">
        <v>1.0</v>
      </c>
      <c r="G733" s="52">
        <v>42320.16111111111</v>
      </c>
      <c r="H733" s="2" t="s">
        <v>4155</v>
      </c>
      <c r="I733" s="2" t="s">
        <v>4156</v>
      </c>
      <c r="J733" s="2" t="s">
        <v>4157</v>
      </c>
      <c r="K733" s="2" t="e">
        <v>#N/A</v>
      </c>
      <c r="L733" s="2" t="e">
        <v>#N/A</v>
      </c>
      <c r="M733" s="2" t="e">
        <v>#N/A</v>
      </c>
      <c r="N733" s="2" t="e">
        <v>#N/A</v>
      </c>
      <c r="O733" s="2" t="e">
        <v>#N/A</v>
      </c>
      <c r="P733" s="2" t="s">
        <v>4153</v>
      </c>
      <c r="Q733" s="2" t="s">
        <v>356</v>
      </c>
      <c r="R733" s="2" t="s">
        <v>285</v>
      </c>
      <c r="S733" s="2">
        <v>19969.0</v>
      </c>
      <c r="T733" s="2" t="s">
        <v>4158</v>
      </c>
      <c r="U733" s="2" t="s">
        <v>2591</v>
      </c>
      <c r="X733" s="2" t="s">
        <v>4160</v>
      </c>
      <c r="Y733" s="2" t="s">
        <v>7152</v>
      </c>
      <c r="Z733" s="2">
        <v>3.0</v>
      </c>
      <c r="AA733" s="2">
        <v>4.0</v>
      </c>
      <c r="AB733" s="2" t="s">
        <v>4153</v>
      </c>
      <c r="AC733" s="52">
        <v>42320.16111111111</v>
      </c>
      <c r="AD733" s="2" t="s">
        <v>4157</v>
      </c>
      <c r="AE733" s="2" t="s">
        <v>7153</v>
      </c>
    </row>
    <row r="734">
      <c r="A734" s="2">
        <v>733.0</v>
      </c>
      <c r="B734" s="2" t="s">
        <v>3994</v>
      </c>
      <c r="C734" s="2" t="s">
        <v>285</v>
      </c>
      <c r="D734" s="2">
        <v>6.0</v>
      </c>
      <c r="E734" s="2">
        <v>1.0</v>
      </c>
      <c r="F734" s="2">
        <v>5.0</v>
      </c>
      <c r="G734" s="52">
        <v>42312.33263888889</v>
      </c>
      <c r="H734" s="2" t="s">
        <v>3995</v>
      </c>
      <c r="I734" s="2" t="s">
        <v>3996</v>
      </c>
      <c r="J734" s="2" t="s">
        <v>3998</v>
      </c>
      <c r="K734" s="2" t="e">
        <v>#N/A</v>
      </c>
      <c r="L734" s="2" t="e">
        <v>#N/A</v>
      </c>
      <c r="M734" s="2" t="e">
        <v>#N/A</v>
      </c>
      <c r="N734" s="2" t="e">
        <v>#N/A</v>
      </c>
      <c r="O734" s="2" t="e">
        <v>#N/A</v>
      </c>
      <c r="P734" s="2" t="s">
        <v>3993</v>
      </c>
      <c r="Q734" s="2" t="s">
        <v>356</v>
      </c>
      <c r="R734" s="2" t="s">
        <v>356</v>
      </c>
      <c r="S734" s="2">
        <v>6770.0</v>
      </c>
      <c r="T734" s="2" t="s">
        <v>4000</v>
      </c>
      <c r="U734" s="2" t="s">
        <v>2375</v>
      </c>
      <c r="X734" s="2" t="s">
        <v>4001</v>
      </c>
      <c r="Y734" s="2" t="s">
        <v>7155</v>
      </c>
      <c r="Z734" s="2">
        <v>3.0</v>
      </c>
      <c r="AA734" s="2">
        <v>1.0</v>
      </c>
      <c r="AB734" s="2" t="s">
        <v>3993</v>
      </c>
      <c r="AC734" s="52">
        <v>42312.33263888889</v>
      </c>
      <c r="AD734" s="2" t="s">
        <v>3998</v>
      </c>
      <c r="AE734" s="2" t="s">
        <v>7156</v>
      </c>
      <c r="AF734" s="54" t="s">
        <v>7157</v>
      </c>
    </row>
    <row r="735">
      <c r="A735" s="2">
        <v>734.0</v>
      </c>
      <c r="B735" s="2" t="s">
        <v>7159</v>
      </c>
      <c r="C735" s="2" t="s">
        <v>285</v>
      </c>
      <c r="D735" s="2">
        <v>2.0</v>
      </c>
      <c r="E735" s="2">
        <v>1.0</v>
      </c>
      <c r="F735" s="2">
        <v>1.0</v>
      </c>
      <c r="G735" s="52">
        <v>42331.71319444444</v>
      </c>
      <c r="H735" s="2" t="s">
        <v>7160</v>
      </c>
      <c r="I735" s="2" t="s">
        <v>7161</v>
      </c>
      <c r="J735" s="2" t="s">
        <v>7162</v>
      </c>
      <c r="K735" s="2" t="e">
        <v>#N/A</v>
      </c>
      <c r="L735" s="2" t="e">
        <v>#N/A</v>
      </c>
      <c r="M735" s="2" t="e">
        <v>#N/A</v>
      </c>
      <c r="N735" s="2" t="e">
        <v>#N/A</v>
      </c>
      <c r="O735" s="2" t="e">
        <v>#N/A</v>
      </c>
      <c r="P735" s="2" t="s">
        <v>7163</v>
      </c>
      <c r="Q735" s="2" t="s">
        <v>356</v>
      </c>
      <c r="R735" s="2" t="s">
        <v>356</v>
      </c>
      <c r="S735" s="2">
        <v>24402.0</v>
      </c>
      <c r="T735" s="2" t="s">
        <v>7164</v>
      </c>
      <c r="U735" s="2" t="s">
        <v>470</v>
      </c>
      <c r="V735" s="53">
        <v>815006.0</v>
      </c>
      <c r="W735" s="53">
        <v>819128.0</v>
      </c>
      <c r="X735" s="2" t="s">
        <v>7165</v>
      </c>
      <c r="Y735" s="2" t="s">
        <v>7166</v>
      </c>
      <c r="Z735" s="2">
        <v>1.0</v>
      </c>
      <c r="AA735" s="2">
        <v>2.0</v>
      </c>
      <c r="AB735" s="2" t="s">
        <v>7163</v>
      </c>
      <c r="AC735" s="52">
        <v>42331.71319444444</v>
      </c>
      <c r="AD735" s="2" t="s">
        <v>7162</v>
      </c>
      <c r="AE735" s="2" t="s">
        <v>7167</v>
      </c>
    </row>
    <row r="736">
      <c r="A736" s="2">
        <v>735.0</v>
      </c>
      <c r="B736" s="2" t="s">
        <v>5991</v>
      </c>
      <c r="C736" s="2" t="s">
        <v>285</v>
      </c>
      <c r="D736" s="2">
        <v>4.0</v>
      </c>
      <c r="E736" s="2">
        <v>0.0</v>
      </c>
      <c r="F736" s="2">
        <v>4.0</v>
      </c>
      <c r="G736" s="52">
        <v>42326.60972222222</v>
      </c>
      <c r="H736" s="2" t="s">
        <v>5992</v>
      </c>
      <c r="I736" s="2" t="s">
        <v>5994</v>
      </c>
      <c r="K736" s="2" t="e">
        <v>#N/A</v>
      </c>
      <c r="L736" s="2" t="e">
        <v>#N/A</v>
      </c>
      <c r="M736" s="2" t="e">
        <v>#N/A</v>
      </c>
      <c r="N736" s="2" t="e">
        <v>#N/A</v>
      </c>
      <c r="O736" s="2" t="e">
        <v>#N/A</v>
      </c>
      <c r="P736" s="2" t="s">
        <v>5990</v>
      </c>
      <c r="Q736" s="2" t="s">
        <v>356</v>
      </c>
      <c r="R736" s="2" t="s">
        <v>285</v>
      </c>
      <c r="S736" s="2">
        <v>48213.0</v>
      </c>
      <c r="T736" s="2" t="s">
        <v>4581</v>
      </c>
      <c r="U736" s="2" t="s">
        <v>309</v>
      </c>
      <c r="X736" s="2" t="s">
        <v>1250</v>
      </c>
      <c r="Y736" s="2" t="s">
        <v>7169</v>
      </c>
      <c r="Z736" s="2">
        <v>3.0</v>
      </c>
      <c r="AB736" s="2" t="s">
        <v>5990</v>
      </c>
      <c r="AC736" s="52">
        <v>42326.60972222222</v>
      </c>
      <c r="AE736" s="2" t="s">
        <v>7170</v>
      </c>
    </row>
    <row r="737">
      <c r="A737" s="2">
        <v>736.0</v>
      </c>
      <c r="B737" s="2" t="s">
        <v>7171</v>
      </c>
      <c r="C737" s="2" t="s">
        <v>285</v>
      </c>
      <c r="D737" s="2">
        <v>6.0</v>
      </c>
      <c r="E737" s="2">
        <v>0.0</v>
      </c>
      <c r="F737" s="2">
        <v>6.0</v>
      </c>
      <c r="G737" s="52">
        <v>42332.57430555556</v>
      </c>
      <c r="H737" s="2" t="s">
        <v>7172</v>
      </c>
      <c r="I737" s="2" t="s">
        <v>7173</v>
      </c>
      <c r="J737" s="2" t="s">
        <v>7174</v>
      </c>
      <c r="K737" s="2" t="e">
        <v>#N/A</v>
      </c>
      <c r="L737" s="2" t="e">
        <v>#N/A</v>
      </c>
      <c r="M737" s="2" t="e">
        <v>#N/A</v>
      </c>
      <c r="N737" s="2" t="e">
        <v>#N/A</v>
      </c>
      <c r="O737" s="2" t="e">
        <v>#N/A</v>
      </c>
      <c r="P737" s="2" t="s">
        <v>7175</v>
      </c>
      <c r="Q737" s="2" t="s">
        <v>356</v>
      </c>
      <c r="R737" s="2" t="s">
        <v>356</v>
      </c>
      <c r="S737" s="2">
        <v>22180.0</v>
      </c>
      <c r="T737" s="2" t="s">
        <v>940</v>
      </c>
      <c r="U737" s="2" t="s">
        <v>470</v>
      </c>
      <c r="V737" s="53">
        <v>322472.0</v>
      </c>
      <c r="W737" s="53">
        <v>332134.0</v>
      </c>
      <c r="X737" s="2" t="s">
        <v>7177</v>
      </c>
      <c r="Y737" s="2" t="s">
        <v>7178</v>
      </c>
      <c r="Z737" s="2">
        <v>1.0</v>
      </c>
      <c r="AA737" s="2">
        <v>3.0</v>
      </c>
      <c r="AB737" s="2" t="s">
        <v>7175</v>
      </c>
      <c r="AC737" s="52">
        <v>42332.57430555556</v>
      </c>
      <c r="AD737" s="2" t="s">
        <v>7174</v>
      </c>
      <c r="AE737" s="2" t="s">
        <v>7179</v>
      </c>
    </row>
    <row r="738">
      <c r="A738" s="2">
        <v>737.0</v>
      </c>
      <c r="B738" s="2" t="s">
        <v>4451</v>
      </c>
      <c r="C738" s="2" t="s">
        <v>285</v>
      </c>
      <c r="D738" s="2">
        <v>14.0</v>
      </c>
      <c r="E738" s="2">
        <v>1.0</v>
      </c>
      <c r="F738" s="2">
        <v>13.0</v>
      </c>
      <c r="G738" s="52">
        <v>42312.33541666667</v>
      </c>
      <c r="H738" s="2" t="s">
        <v>5511</v>
      </c>
      <c r="I738" s="2" t="s">
        <v>897</v>
      </c>
      <c r="J738" s="2" t="s">
        <v>5512</v>
      </c>
      <c r="K738" s="2" t="e">
        <v>#N/A</v>
      </c>
      <c r="L738" s="2" t="e">
        <v>#N/A</v>
      </c>
      <c r="M738" s="2" t="e">
        <v>#N/A</v>
      </c>
      <c r="N738" s="2" t="e">
        <v>#N/A</v>
      </c>
      <c r="O738" s="2" t="e">
        <v>#N/A</v>
      </c>
      <c r="P738" s="2" t="s">
        <v>5509</v>
      </c>
      <c r="Q738" s="2" t="s">
        <v>356</v>
      </c>
      <c r="R738" s="2" t="s">
        <v>285</v>
      </c>
      <c r="S738" s="2">
        <v>2339.0</v>
      </c>
      <c r="T738" s="2" t="s">
        <v>900</v>
      </c>
      <c r="U738" s="2" t="s">
        <v>412</v>
      </c>
      <c r="V738" s="53">
        <v>801055.0</v>
      </c>
      <c r="W738" s="53">
        <v>771672.0</v>
      </c>
      <c r="X738" s="2" t="s">
        <v>901</v>
      </c>
      <c r="Y738" s="2" t="s">
        <v>7180</v>
      </c>
      <c r="Z738" s="2">
        <v>1.0</v>
      </c>
      <c r="AA738" s="2">
        <v>2.0</v>
      </c>
      <c r="AB738" s="2" t="s">
        <v>5509</v>
      </c>
      <c r="AC738" s="52">
        <v>42312.33541666667</v>
      </c>
      <c r="AD738" s="2" t="s">
        <v>5512</v>
      </c>
      <c r="AE738" s="2" t="s">
        <v>7182</v>
      </c>
    </row>
    <row r="739">
      <c r="A739" s="2">
        <v>738.0</v>
      </c>
      <c r="B739" s="2" t="s">
        <v>5841</v>
      </c>
      <c r="C739" s="2" t="s">
        <v>285</v>
      </c>
      <c r="D739" s="2">
        <v>1.0</v>
      </c>
      <c r="E739" s="2">
        <v>0.0</v>
      </c>
      <c r="F739" s="2">
        <v>1.0</v>
      </c>
      <c r="G739" s="52">
        <v>42318.478472222225</v>
      </c>
      <c r="H739" s="2" t="s">
        <v>5843</v>
      </c>
      <c r="I739" s="2" t="s">
        <v>5844</v>
      </c>
      <c r="J739" s="2" t="s">
        <v>5845</v>
      </c>
      <c r="K739" s="2" t="e">
        <v>#N/A</v>
      </c>
      <c r="L739" s="2" t="e">
        <v>#N/A</v>
      </c>
      <c r="M739" s="2" t="e">
        <v>#N/A</v>
      </c>
      <c r="N739" s="2" t="e">
        <v>#N/A</v>
      </c>
      <c r="O739" s="2" t="e">
        <v>#N/A</v>
      </c>
      <c r="P739" s="2" t="s">
        <v>5840</v>
      </c>
      <c r="Q739" s="2" t="s">
        <v>356</v>
      </c>
      <c r="R739" s="2" t="s">
        <v>356</v>
      </c>
      <c r="S739" s="2">
        <v>21210.0</v>
      </c>
      <c r="T739" s="2" t="s">
        <v>2693</v>
      </c>
      <c r="U739" s="2" t="s">
        <v>646</v>
      </c>
      <c r="V739" s="53">
        <v>2.5233648E7</v>
      </c>
      <c r="W739" s="53">
        <v>2.5040991E7</v>
      </c>
      <c r="X739" s="2" t="s">
        <v>3793</v>
      </c>
      <c r="Y739" s="2" t="s">
        <v>7184</v>
      </c>
      <c r="Z739" s="2">
        <v>2.0</v>
      </c>
      <c r="AA739" s="2">
        <v>3.0</v>
      </c>
      <c r="AB739" s="2" t="s">
        <v>5840</v>
      </c>
      <c r="AC739" s="52">
        <v>42318.478472222225</v>
      </c>
      <c r="AD739" s="2" t="s">
        <v>5845</v>
      </c>
      <c r="AE739" s="2" t="s">
        <v>7185</v>
      </c>
    </row>
    <row r="740">
      <c r="A740" s="2">
        <v>739.0</v>
      </c>
      <c r="B740" s="2" t="s">
        <v>5850</v>
      </c>
      <c r="C740" s="2" t="s">
        <v>285</v>
      </c>
      <c r="D740" s="2">
        <v>1.0</v>
      </c>
      <c r="E740" s="2">
        <v>0.0</v>
      </c>
      <c r="F740" s="2">
        <v>1.0</v>
      </c>
      <c r="G740" s="52">
        <v>42321.80625</v>
      </c>
      <c r="H740" s="2" t="s">
        <v>5851</v>
      </c>
      <c r="I740" s="2" t="s">
        <v>5852</v>
      </c>
      <c r="J740" s="2" t="s">
        <v>5853</v>
      </c>
      <c r="K740" s="2" t="e">
        <v>#N/A</v>
      </c>
      <c r="L740" s="2" t="e">
        <v>#N/A</v>
      </c>
      <c r="M740" s="2" t="e">
        <v>#N/A</v>
      </c>
      <c r="N740" s="2" t="e">
        <v>#N/A</v>
      </c>
      <c r="O740" s="2" t="e">
        <v>#N/A</v>
      </c>
      <c r="P740" s="2" t="s">
        <v>5849</v>
      </c>
      <c r="Q740" s="2" t="s">
        <v>356</v>
      </c>
      <c r="R740" s="2" t="s">
        <v>356</v>
      </c>
      <c r="S740" s="2">
        <v>20706.0</v>
      </c>
      <c r="T740" s="2" t="s">
        <v>5854</v>
      </c>
      <c r="U740" s="2" t="s">
        <v>646</v>
      </c>
      <c r="V740" s="53">
        <v>345597.0</v>
      </c>
      <c r="W740" s="53">
        <v>216810.0</v>
      </c>
      <c r="X740" s="2" t="s">
        <v>911</v>
      </c>
      <c r="Y740" s="2" t="s">
        <v>7187</v>
      </c>
      <c r="Z740" s="2">
        <v>2.0</v>
      </c>
      <c r="AA740" s="2">
        <v>4.0</v>
      </c>
      <c r="AB740" s="2" t="s">
        <v>5849</v>
      </c>
      <c r="AC740" s="52">
        <v>42321.80625</v>
      </c>
      <c r="AD740" s="2" t="s">
        <v>5853</v>
      </c>
      <c r="AE740" s="2" t="s">
        <v>7188</v>
      </c>
      <c r="AF740" s="54" t="s">
        <v>7189</v>
      </c>
    </row>
    <row r="741">
      <c r="A741" s="2">
        <v>740.0</v>
      </c>
      <c r="B741" s="2" t="s">
        <v>4638</v>
      </c>
      <c r="C741" s="2" t="s">
        <v>285</v>
      </c>
      <c r="D741" s="2">
        <v>0.0</v>
      </c>
      <c r="E741" s="2">
        <v>0.0</v>
      </c>
      <c r="F741" s="2">
        <v>0.0</v>
      </c>
      <c r="G741" s="52">
        <v>42331.53611111111</v>
      </c>
      <c r="H741" s="2" t="s">
        <v>5530</v>
      </c>
      <c r="I741" s="2" t="s">
        <v>4640</v>
      </c>
      <c r="J741" s="2" t="s">
        <v>5532</v>
      </c>
      <c r="K741" s="2" t="e">
        <v>#N/A</v>
      </c>
      <c r="L741" s="2" t="e">
        <v>#N/A</v>
      </c>
      <c r="M741" s="2" t="e">
        <v>#N/A</v>
      </c>
      <c r="N741" s="2" t="e">
        <v>#N/A</v>
      </c>
      <c r="O741" s="2" t="e">
        <v>#N/A</v>
      </c>
      <c r="P741" s="2" t="s">
        <v>5527</v>
      </c>
      <c r="Q741" s="2" t="s">
        <v>356</v>
      </c>
      <c r="R741" s="2" t="s">
        <v>356</v>
      </c>
      <c r="S741" s="2">
        <v>1301.0</v>
      </c>
      <c r="T741" s="2" t="s">
        <v>4646</v>
      </c>
      <c r="U741" s="2" t="s">
        <v>412</v>
      </c>
      <c r="V741" s="53">
        <v>872801.0</v>
      </c>
      <c r="W741" s="53">
        <v>803369.0</v>
      </c>
      <c r="X741" s="2" t="s">
        <v>844</v>
      </c>
      <c r="Y741" s="2" t="s">
        <v>7191</v>
      </c>
      <c r="Z741" s="2">
        <v>3.0</v>
      </c>
      <c r="AB741" s="2" t="s">
        <v>5527</v>
      </c>
      <c r="AC741" s="52">
        <v>42331.53611111111</v>
      </c>
      <c r="AD741" s="2" t="s">
        <v>5532</v>
      </c>
      <c r="AE741" s="2" t="s">
        <v>7192</v>
      </c>
    </row>
    <row r="742">
      <c r="A742" s="2">
        <v>741.0</v>
      </c>
      <c r="B742" s="2" t="s">
        <v>4638</v>
      </c>
      <c r="C742" s="2" t="s">
        <v>285</v>
      </c>
      <c r="D742" s="2">
        <v>1.0</v>
      </c>
      <c r="E742" s="2">
        <v>0.0</v>
      </c>
      <c r="F742" s="2">
        <v>1.0</v>
      </c>
      <c r="G742" s="52">
        <v>42331.84722222222</v>
      </c>
      <c r="H742" s="2" t="s">
        <v>5539</v>
      </c>
      <c r="I742" s="2" t="s">
        <v>4640</v>
      </c>
      <c r="J742" s="2" t="s">
        <v>5540</v>
      </c>
      <c r="K742" s="2" t="e">
        <v>#N/A</v>
      </c>
      <c r="L742" s="2" t="e">
        <v>#N/A</v>
      </c>
      <c r="M742" s="2" t="e">
        <v>#N/A</v>
      </c>
      <c r="N742" s="2" t="e">
        <v>#N/A</v>
      </c>
      <c r="O742" s="2" t="e">
        <v>#N/A</v>
      </c>
      <c r="P742" s="2" t="s">
        <v>5537</v>
      </c>
      <c r="Q742" s="2" t="s">
        <v>356</v>
      </c>
      <c r="R742" s="2" t="s">
        <v>356</v>
      </c>
      <c r="S742" s="2">
        <v>1301.0</v>
      </c>
      <c r="T742" s="2" t="s">
        <v>4646</v>
      </c>
      <c r="U742" s="2" t="s">
        <v>412</v>
      </c>
      <c r="V742" s="53">
        <v>872801.0</v>
      </c>
      <c r="W742" s="53">
        <v>803369.0</v>
      </c>
      <c r="X742" s="2" t="s">
        <v>844</v>
      </c>
      <c r="Y742" s="2" t="s">
        <v>7194</v>
      </c>
      <c r="Z742" s="2">
        <v>1.0</v>
      </c>
      <c r="AB742" s="2" t="s">
        <v>5537</v>
      </c>
      <c r="AC742" s="52">
        <v>42331.84722222222</v>
      </c>
      <c r="AD742" s="2" t="s">
        <v>5540</v>
      </c>
      <c r="AE742" s="2" t="s">
        <v>7195</v>
      </c>
    </row>
    <row r="743">
      <c r="A743" s="2">
        <v>742.0</v>
      </c>
      <c r="B743" s="2" t="s">
        <v>5544</v>
      </c>
      <c r="C743" s="2" t="s">
        <v>285</v>
      </c>
      <c r="D743" s="2">
        <v>0.0</v>
      </c>
      <c r="E743" s="2">
        <v>0.0</v>
      </c>
      <c r="F743" s="2">
        <v>0.0</v>
      </c>
      <c r="G743" s="52">
        <v>42326.57708333333</v>
      </c>
      <c r="H743" s="2" t="s">
        <v>5548</v>
      </c>
      <c r="I743" s="2" t="s">
        <v>5549</v>
      </c>
      <c r="J743" s="2" t="s">
        <v>5550</v>
      </c>
      <c r="K743" s="2" t="e">
        <v>#N/A</v>
      </c>
      <c r="L743" s="2" t="e">
        <v>#N/A</v>
      </c>
      <c r="M743" s="2" t="e">
        <v>#N/A</v>
      </c>
      <c r="N743" s="2" t="e">
        <v>#N/A</v>
      </c>
      <c r="O743" s="2" t="e">
        <v>#N/A</v>
      </c>
      <c r="P743" s="2" t="s">
        <v>5543</v>
      </c>
      <c r="Q743" s="2" t="s">
        <v>356</v>
      </c>
      <c r="R743" s="2" t="s">
        <v>285</v>
      </c>
      <c r="S743" s="2">
        <v>2115.0</v>
      </c>
      <c r="T743" s="2" t="s">
        <v>880</v>
      </c>
      <c r="U743" s="2" t="s">
        <v>412</v>
      </c>
      <c r="V743" s="53">
        <v>428041.0</v>
      </c>
      <c r="W743" s="53">
        <v>323007.0</v>
      </c>
      <c r="X743" s="2" t="s">
        <v>5552</v>
      </c>
      <c r="Y743" s="2" t="s">
        <v>7197</v>
      </c>
      <c r="Z743" s="2">
        <v>3.0</v>
      </c>
      <c r="AA743" s="2">
        <v>1.0</v>
      </c>
      <c r="AB743" s="2" t="s">
        <v>5543</v>
      </c>
      <c r="AC743" s="52">
        <v>42326.57708333333</v>
      </c>
      <c r="AD743" s="2" t="s">
        <v>5550</v>
      </c>
      <c r="AE743" s="2" t="s">
        <v>7198</v>
      </c>
    </row>
    <row r="744">
      <c r="A744" s="2">
        <v>743.0</v>
      </c>
      <c r="B744" s="2" t="s">
        <v>3361</v>
      </c>
      <c r="C744" s="2" t="s">
        <v>285</v>
      </c>
      <c r="D744" s="2">
        <v>1.0</v>
      </c>
      <c r="E744" s="2">
        <v>0.0</v>
      </c>
      <c r="F744" s="2">
        <v>1.0</v>
      </c>
      <c r="G744" s="52">
        <v>42332.33472222222</v>
      </c>
      <c r="H744" s="2" t="s">
        <v>3601</v>
      </c>
      <c r="I744" s="2" t="s">
        <v>3364</v>
      </c>
      <c r="J744" s="2" t="s">
        <v>3602</v>
      </c>
      <c r="K744" s="2" t="s">
        <v>264</v>
      </c>
      <c r="L744" s="2">
        <v>0.0</v>
      </c>
      <c r="M744" s="2">
        <v>0.0</v>
      </c>
      <c r="N744" s="2">
        <v>0.0</v>
      </c>
      <c r="O744" s="2">
        <v>0.0</v>
      </c>
      <c r="P744" s="2" t="s">
        <v>3599</v>
      </c>
      <c r="Q744" s="2" t="s">
        <v>356</v>
      </c>
      <c r="R744" s="2" t="s">
        <v>356</v>
      </c>
      <c r="S744" s="2">
        <v>90802.0</v>
      </c>
      <c r="T744" s="2" t="s">
        <v>3367</v>
      </c>
      <c r="U744" s="2" t="s">
        <v>319</v>
      </c>
      <c r="X744" s="2" t="s">
        <v>3368</v>
      </c>
      <c r="Y744" s="2" t="s">
        <v>7207</v>
      </c>
      <c r="Z744" s="2">
        <v>1.0</v>
      </c>
      <c r="AA744" s="2">
        <v>1.0</v>
      </c>
      <c r="AB744" s="2" t="s">
        <v>3599</v>
      </c>
      <c r="AC744" s="52">
        <v>42332.33472222222</v>
      </c>
      <c r="AD744" s="2" t="s">
        <v>3602</v>
      </c>
      <c r="AE744" s="2" t="s">
        <v>7209</v>
      </c>
    </row>
    <row r="745">
      <c r="A745" s="2">
        <v>744.0</v>
      </c>
      <c r="B745" s="2" t="s">
        <v>4768</v>
      </c>
      <c r="C745" s="2" t="s">
        <v>285</v>
      </c>
      <c r="D745" s="2">
        <v>63.0</v>
      </c>
      <c r="E745" s="2">
        <v>0.0</v>
      </c>
      <c r="F745" s="2">
        <v>63.0</v>
      </c>
      <c r="G745" s="52">
        <v>42325.56805555556</v>
      </c>
      <c r="H745" s="2" t="s">
        <v>7213</v>
      </c>
      <c r="I745" s="2" t="s">
        <v>4770</v>
      </c>
      <c r="J745" s="2" t="s">
        <v>7216</v>
      </c>
      <c r="K745" s="2" t="e">
        <v>#N/A</v>
      </c>
      <c r="L745" s="2" t="e">
        <v>#N/A</v>
      </c>
      <c r="M745" s="2" t="e">
        <v>#N/A</v>
      </c>
      <c r="N745" s="2" t="e">
        <v>#N/A</v>
      </c>
      <c r="O745" s="2" t="e">
        <v>#N/A</v>
      </c>
      <c r="P745" s="2" t="s">
        <v>7218</v>
      </c>
      <c r="Q745" s="2" t="s">
        <v>356</v>
      </c>
      <c r="R745" s="2" t="s">
        <v>285</v>
      </c>
      <c r="S745" s="2">
        <v>22980.0</v>
      </c>
      <c r="T745" s="2" t="s">
        <v>4774</v>
      </c>
      <c r="U745" s="2" t="s">
        <v>470</v>
      </c>
      <c r="V745" s="53">
        <v>1723503.0</v>
      </c>
      <c r="W745" s="53">
        <v>1516608.0</v>
      </c>
      <c r="X745" s="2" t="s">
        <v>4775</v>
      </c>
      <c r="Y745" s="2" t="s">
        <v>7219</v>
      </c>
      <c r="Z745" s="2">
        <v>3.0</v>
      </c>
      <c r="AB745" s="2" t="s">
        <v>7218</v>
      </c>
      <c r="AC745" s="52">
        <v>42325.56805555556</v>
      </c>
      <c r="AD745" s="2" t="s">
        <v>7216</v>
      </c>
      <c r="AE745" s="2" t="s">
        <v>7221</v>
      </c>
    </row>
    <row r="746">
      <c r="A746" s="2">
        <v>745.0</v>
      </c>
      <c r="B746" s="2" t="s">
        <v>4768</v>
      </c>
      <c r="C746" s="2" t="s">
        <v>285</v>
      </c>
      <c r="D746" s="2">
        <v>66.0</v>
      </c>
      <c r="E746" s="2">
        <v>0.0</v>
      </c>
      <c r="F746" s="2">
        <v>66.0</v>
      </c>
      <c r="G746" s="52">
        <v>42326.21527777778</v>
      </c>
      <c r="H746" s="2" t="s">
        <v>7222</v>
      </c>
      <c r="I746" s="2" t="s">
        <v>4770</v>
      </c>
      <c r="J746" s="2" t="s">
        <v>7223</v>
      </c>
      <c r="K746" s="2" t="e">
        <v>#N/A</v>
      </c>
      <c r="L746" s="2" t="e">
        <v>#N/A</v>
      </c>
      <c r="M746" s="2" t="e">
        <v>#N/A</v>
      </c>
      <c r="N746" s="2" t="e">
        <v>#N/A</v>
      </c>
      <c r="O746" s="2" t="e">
        <v>#N/A</v>
      </c>
      <c r="P746" s="2" t="s">
        <v>7224</v>
      </c>
      <c r="Q746" s="2" t="s">
        <v>356</v>
      </c>
      <c r="R746" s="2" t="s">
        <v>356</v>
      </c>
      <c r="S746" s="2">
        <v>22980.0</v>
      </c>
      <c r="T746" s="2" t="s">
        <v>4774</v>
      </c>
      <c r="U746" s="2" t="s">
        <v>470</v>
      </c>
      <c r="V746" s="53">
        <v>1723503.0</v>
      </c>
      <c r="W746" s="53">
        <v>1516608.0</v>
      </c>
      <c r="X746" s="2" t="s">
        <v>4775</v>
      </c>
      <c r="Y746" s="2" t="s">
        <v>7225</v>
      </c>
      <c r="Z746" s="2">
        <v>1.0</v>
      </c>
      <c r="AA746" s="2">
        <v>4.0</v>
      </c>
      <c r="AB746" s="2" t="s">
        <v>7224</v>
      </c>
      <c r="AC746" s="52">
        <v>42326.21527777778</v>
      </c>
      <c r="AD746" s="2" t="s">
        <v>7223</v>
      </c>
      <c r="AE746" s="2" t="s">
        <v>7226</v>
      </c>
      <c r="AF746" s="54" t="s">
        <v>7227</v>
      </c>
    </row>
    <row r="747">
      <c r="A747" s="2">
        <v>746.0</v>
      </c>
      <c r="B747" s="2" t="s">
        <v>4846</v>
      </c>
      <c r="C747" s="2" t="s">
        <v>285</v>
      </c>
      <c r="D747" s="2">
        <v>1.0</v>
      </c>
      <c r="E747" s="2">
        <v>0.0</v>
      </c>
      <c r="F747" s="2">
        <v>1.0</v>
      </c>
      <c r="G747" s="52">
        <v>42328.30763888889</v>
      </c>
      <c r="H747" s="2" t="s">
        <v>6936</v>
      </c>
      <c r="I747" s="2" t="s">
        <v>4848</v>
      </c>
      <c r="J747" s="2" t="s">
        <v>6938</v>
      </c>
      <c r="K747" s="2" t="e">
        <v>#N/A</v>
      </c>
      <c r="L747" s="2" t="e">
        <v>#N/A</v>
      </c>
      <c r="M747" s="2" t="e">
        <v>#N/A</v>
      </c>
      <c r="N747" s="2" t="e">
        <v>#N/A</v>
      </c>
      <c r="O747" s="2" t="e">
        <v>#N/A</v>
      </c>
      <c r="P747" s="2" t="s">
        <v>6935</v>
      </c>
      <c r="Q747" s="2" t="s">
        <v>356</v>
      </c>
      <c r="R747" s="2" t="s">
        <v>285</v>
      </c>
      <c r="S747" s="2">
        <v>43604.0</v>
      </c>
      <c r="T747" s="2" t="s">
        <v>4851</v>
      </c>
      <c r="U747" s="2" t="s">
        <v>1290</v>
      </c>
      <c r="X747" s="2" t="s">
        <v>4853</v>
      </c>
      <c r="Y747" s="2" t="s">
        <v>7228</v>
      </c>
      <c r="Z747" s="2">
        <v>1.0</v>
      </c>
      <c r="AA747" s="2">
        <v>1.0</v>
      </c>
      <c r="AB747" s="2" t="s">
        <v>6935</v>
      </c>
      <c r="AC747" s="52">
        <v>42328.30763888889</v>
      </c>
      <c r="AD747" s="2" t="s">
        <v>6938</v>
      </c>
      <c r="AE747" s="2" t="s">
        <v>7229</v>
      </c>
      <c r="AF747" s="54" t="s">
        <v>7230</v>
      </c>
    </row>
    <row r="748">
      <c r="A748" s="2">
        <v>747.0</v>
      </c>
      <c r="B748" s="2" t="s">
        <v>4846</v>
      </c>
      <c r="C748" s="2" t="s">
        <v>285</v>
      </c>
      <c r="D748" s="2">
        <v>9.0</v>
      </c>
      <c r="E748" s="2">
        <v>6.0</v>
      </c>
      <c r="F748" s="2">
        <v>3.0</v>
      </c>
      <c r="G748" s="52">
        <v>42339.25347222222</v>
      </c>
      <c r="H748" s="2" t="s">
        <v>6943</v>
      </c>
      <c r="I748" s="2" t="s">
        <v>4848</v>
      </c>
      <c r="J748" s="2" t="s">
        <v>6944</v>
      </c>
      <c r="K748" s="2" t="e">
        <v>#N/A</v>
      </c>
      <c r="L748" s="2" t="e">
        <v>#N/A</v>
      </c>
      <c r="M748" s="2" t="e">
        <v>#N/A</v>
      </c>
      <c r="N748" s="2" t="e">
        <v>#N/A</v>
      </c>
      <c r="O748" s="2" t="e">
        <v>#N/A</v>
      </c>
      <c r="P748" s="2" t="s">
        <v>6942</v>
      </c>
      <c r="Q748" s="2" t="s">
        <v>356</v>
      </c>
      <c r="R748" s="2" t="s">
        <v>356</v>
      </c>
      <c r="S748" s="2">
        <v>43604.0</v>
      </c>
      <c r="T748" s="2" t="s">
        <v>4851</v>
      </c>
      <c r="U748" s="2" t="s">
        <v>1290</v>
      </c>
      <c r="X748" s="2" t="s">
        <v>4853</v>
      </c>
      <c r="Y748" s="2" t="s">
        <v>7231</v>
      </c>
      <c r="Z748" s="2">
        <v>1.0</v>
      </c>
      <c r="AA748" s="2">
        <v>1.0</v>
      </c>
      <c r="AB748" s="2" t="s">
        <v>6942</v>
      </c>
      <c r="AC748" s="52">
        <v>42339.25347222222</v>
      </c>
      <c r="AD748" s="2" t="s">
        <v>6944</v>
      </c>
      <c r="AE748" s="2" t="s">
        <v>7233</v>
      </c>
    </row>
    <row r="749">
      <c r="A749" s="2">
        <v>748.0</v>
      </c>
      <c r="B749" s="2" t="s">
        <v>3608</v>
      </c>
      <c r="C749" s="2" t="s">
        <v>285</v>
      </c>
      <c r="D749" s="2">
        <v>1.0</v>
      </c>
      <c r="E749" s="2">
        <v>0.0</v>
      </c>
      <c r="F749" s="2">
        <v>1.0</v>
      </c>
      <c r="G749" s="52">
        <v>42325.725</v>
      </c>
      <c r="H749" s="2" t="s">
        <v>3609</v>
      </c>
      <c r="I749" s="2" t="s">
        <v>3610</v>
      </c>
      <c r="J749" s="2" t="s">
        <v>3611</v>
      </c>
      <c r="K749" s="2" t="e">
        <v>#N/A</v>
      </c>
      <c r="L749" s="2" t="e">
        <v>#N/A</v>
      </c>
      <c r="M749" s="2" t="e">
        <v>#N/A</v>
      </c>
      <c r="N749" s="2" t="e">
        <v>#N/A</v>
      </c>
      <c r="O749" s="2" t="e">
        <v>#N/A</v>
      </c>
      <c r="P749" s="2" t="s">
        <v>3607</v>
      </c>
      <c r="Q749" s="2" t="s">
        <v>356</v>
      </c>
      <c r="R749" s="2" t="s">
        <v>356</v>
      </c>
      <c r="S749" s="2">
        <v>94550.0</v>
      </c>
      <c r="T749" s="2" t="s">
        <v>3615</v>
      </c>
      <c r="U749" s="2" t="s">
        <v>319</v>
      </c>
      <c r="V749" s="53">
        <v>2130541.0</v>
      </c>
      <c r="W749" s="53">
        <v>2281035.0</v>
      </c>
      <c r="X749" s="2" t="s">
        <v>3617</v>
      </c>
      <c r="Y749" s="2" t="s">
        <v>7234</v>
      </c>
      <c r="Z749" s="2">
        <v>3.0</v>
      </c>
      <c r="AA749" s="2">
        <v>1.0</v>
      </c>
      <c r="AB749" s="2" t="s">
        <v>3607</v>
      </c>
      <c r="AC749" s="52">
        <v>42325.725</v>
      </c>
      <c r="AD749" s="2" t="s">
        <v>3611</v>
      </c>
      <c r="AE749" s="2" t="s">
        <v>7236</v>
      </c>
      <c r="AF749" s="54" t="s">
        <v>7237</v>
      </c>
    </row>
    <row r="750">
      <c r="A750" s="2">
        <v>749.0</v>
      </c>
      <c r="B750" s="2" t="s">
        <v>6791</v>
      </c>
      <c r="C750" s="2" t="s">
        <v>285</v>
      </c>
      <c r="D750" s="2">
        <v>5.0</v>
      </c>
      <c r="E750" s="2">
        <v>1.0</v>
      </c>
      <c r="F750" s="2">
        <v>4.0</v>
      </c>
      <c r="G750" s="52">
        <v>42337.47152777778</v>
      </c>
      <c r="H750" s="2" t="s">
        <v>6792</v>
      </c>
      <c r="I750" s="2" t="s">
        <v>6793</v>
      </c>
      <c r="J750" s="2" t="s">
        <v>6794</v>
      </c>
      <c r="K750" s="2" t="e">
        <v>#N/A</v>
      </c>
      <c r="L750" s="2" t="e">
        <v>#N/A</v>
      </c>
      <c r="M750" s="2" t="e">
        <v>#N/A</v>
      </c>
      <c r="N750" s="2" t="e">
        <v>#N/A</v>
      </c>
      <c r="O750" s="2" t="e">
        <v>#N/A</v>
      </c>
      <c r="P750" s="2" t="s">
        <v>6790</v>
      </c>
      <c r="Q750" s="2" t="s">
        <v>356</v>
      </c>
      <c r="R750" s="2" t="s">
        <v>285</v>
      </c>
      <c r="S750" s="2">
        <v>13210.0</v>
      </c>
      <c r="T750" s="2" t="s">
        <v>6795</v>
      </c>
      <c r="U750" s="2" t="s">
        <v>576</v>
      </c>
      <c r="V750" s="53">
        <v>2314567.0</v>
      </c>
      <c r="W750" s="53">
        <v>2245244.0</v>
      </c>
      <c r="X750" s="2" t="s">
        <v>6796</v>
      </c>
      <c r="Y750" s="2" t="s">
        <v>7238</v>
      </c>
      <c r="Z750" s="2">
        <v>1.0</v>
      </c>
      <c r="AA750" s="2">
        <v>4.0</v>
      </c>
      <c r="AB750" s="2" t="s">
        <v>6790</v>
      </c>
      <c r="AC750" s="52">
        <v>42337.47152777778</v>
      </c>
      <c r="AD750" s="2" t="s">
        <v>6794</v>
      </c>
      <c r="AE750" s="2" t="s">
        <v>7239</v>
      </c>
    </row>
    <row r="751">
      <c r="A751" s="2">
        <v>750.0</v>
      </c>
      <c r="B751" s="2" t="s">
        <v>7201</v>
      </c>
      <c r="C751" s="2" t="s">
        <v>285</v>
      </c>
      <c r="D751" s="2">
        <v>5.0</v>
      </c>
      <c r="E751" s="2">
        <v>2.0</v>
      </c>
      <c r="F751" s="2">
        <v>3.0</v>
      </c>
      <c r="G751" s="52">
        <v>42320.79583333333</v>
      </c>
      <c r="H751" s="2" t="s">
        <v>7202</v>
      </c>
      <c r="I751" s="2" t="s">
        <v>7203</v>
      </c>
      <c r="J751" s="2" t="s">
        <v>7204</v>
      </c>
      <c r="K751" s="2" t="e">
        <v>#N/A</v>
      </c>
      <c r="L751" s="2" t="e">
        <v>#N/A</v>
      </c>
      <c r="M751" s="2" t="e">
        <v>#N/A</v>
      </c>
      <c r="N751" s="2" t="e">
        <v>#N/A</v>
      </c>
      <c r="O751" s="2" t="e">
        <v>#N/A</v>
      </c>
      <c r="P751" s="2" t="s">
        <v>7200</v>
      </c>
      <c r="Q751" s="2" t="s">
        <v>356</v>
      </c>
      <c r="R751" s="2" t="s">
        <v>356</v>
      </c>
      <c r="S751" s="2">
        <v>16146.0</v>
      </c>
      <c r="T751" s="2" t="s">
        <v>7205</v>
      </c>
      <c r="U751" s="2" t="s">
        <v>330</v>
      </c>
      <c r="V751" s="53">
        <v>1326793.0</v>
      </c>
      <c r="W751" s="53">
        <v>970957.0</v>
      </c>
      <c r="X751" s="2" t="s">
        <v>7206</v>
      </c>
      <c r="Y751" s="2" t="s">
        <v>7241</v>
      </c>
      <c r="Z751" s="2">
        <v>1.0</v>
      </c>
      <c r="AA751" s="2">
        <v>1.0</v>
      </c>
      <c r="AB751" s="2" t="s">
        <v>7200</v>
      </c>
      <c r="AC751" s="52">
        <v>42320.79583333333</v>
      </c>
      <c r="AD751" s="2" t="s">
        <v>7204</v>
      </c>
      <c r="AE751" s="2" t="s">
        <v>7242</v>
      </c>
    </row>
    <row r="752">
      <c r="A752" s="2">
        <v>751.0</v>
      </c>
      <c r="B752" s="2" t="s">
        <v>4915</v>
      </c>
      <c r="C752" s="2" t="s">
        <v>285</v>
      </c>
      <c r="D752" s="2">
        <v>0.0</v>
      </c>
      <c r="E752" s="2">
        <v>0.0</v>
      </c>
      <c r="F752" s="2">
        <v>0.0</v>
      </c>
      <c r="G752" s="52">
        <v>42328.29236111111</v>
      </c>
      <c r="H752" s="2" t="s">
        <v>4916</v>
      </c>
      <c r="I752" s="2" t="s">
        <v>4918</v>
      </c>
      <c r="J752" s="2" t="s">
        <v>4919</v>
      </c>
      <c r="K752" s="2" t="e">
        <v>#N/A</v>
      </c>
      <c r="L752" s="2" t="e">
        <v>#N/A</v>
      </c>
      <c r="M752" s="2" t="e">
        <v>#N/A</v>
      </c>
      <c r="N752" s="2" t="e">
        <v>#N/A</v>
      </c>
      <c r="O752" s="2" t="e">
        <v>#N/A</v>
      </c>
      <c r="P752" s="2" t="s">
        <v>4920</v>
      </c>
      <c r="Q752" s="2" t="s">
        <v>356</v>
      </c>
      <c r="R752" s="2" t="s">
        <v>285</v>
      </c>
      <c r="S752" s="2">
        <v>4281.0</v>
      </c>
      <c r="T752" s="2" t="s">
        <v>4921</v>
      </c>
      <c r="U752" s="2" t="s">
        <v>358</v>
      </c>
      <c r="X752" s="2" t="s">
        <v>577</v>
      </c>
      <c r="Y752" s="2" t="s">
        <v>4923</v>
      </c>
      <c r="Z752" s="2">
        <v>4.0</v>
      </c>
      <c r="AA752" s="2">
        <v>2.0</v>
      </c>
      <c r="AB752" s="2" t="s">
        <v>4920</v>
      </c>
      <c r="AC752" s="52">
        <v>42328.29236111111</v>
      </c>
      <c r="AD752" s="2" t="s">
        <v>4919</v>
      </c>
      <c r="AE752" s="2" t="s">
        <v>4924</v>
      </c>
    </row>
    <row r="753">
      <c r="A753" s="2">
        <v>752.0</v>
      </c>
      <c r="B753" s="2" t="s">
        <v>5023</v>
      </c>
      <c r="C753" s="2" t="s">
        <v>285</v>
      </c>
      <c r="D753" s="2">
        <v>1.0</v>
      </c>
      <c r="E753" s="2">
        <v>0.0</v>
      </c>
      <c r="F753" s="2">
        <v>1.0</v>
      </c>
      <c r="G753" s="52">
        <v>42324.41458333333</v>
      </c>
      <c r="H753" s="2" t="s">
        <v>7245</v>
      </c>
      <c r="I753" s="2" t="s">
        <v>5025</v>
      </c>
      <c r="J753" s="2" t="s">
        <v>7246</v>
      </c>
      <c r="K753" s="2" t="s">
        <v>532</v>
      </c>
      <c r="L753" s="2" t="s">
        <v>7247</v>
      </c>
      <c r="M753" s="2">
        <v>0.0</v>
      </c>
      <c r="N753" s="2" t="s">
        <v>7248</v>
      </c>
      <c r="O753" s="2" t="s">
        <v>7249</v>
      </c>
      <c r="P753" s="2" t="s">
        <v>7250</v>
      </c>
      <c r="Q753" s="2" t="s">
        <v>356</v>
      </c>
      <c r="R753" s="2" t="s">
        <v>356</v>
      </c>
      <c r="S753" s="2">
        <v>5751.0</v>
      </c>
      <c r="T753" s="2" t="s">
        <v>5029</v>
      </c>
      <c r="U753" s="2" t="s">
        <v>546</v>
      </c>
      <c r="V753" s="53">
        <v>909693.0</v>
      </c>
      <c r="W753" s="53">
        <v>726136.0</v>
      </c>
      <c r="X753" s="2" t="s">
        <v>5030</v>
      </c>
      <c r="Y753" s="2" t="s">
        <v>7253</v>
      </c>
      <c r="Z753" s="2">
        <v>3.0</v>
      </c>
      <c r="AA753" s="2">
        <v>2.0</v>
      </c>
      <c r="AB753" s="2" t="s">
        <v>7250</v>
      </c>
      <c r="AC753" s="52">
        <v>42324.41458333333</v>
      </c>
      <c r="AD753" s="2" t="s">
        <v>7246</v>
      </c>
      <c r="AE753" s="2" t="s">
        <v>7254</v>
      </c>
    </row>
    <row r="754">
      <c r="A754" s="2">
        <v>753.0</v>
      </c>
      <c r="B754" s="2" t="s">
        <v>5023</v>
      </c>
      <c r="C754" s="2" t="s">
        <v>285</v>
      </c>
      <c r="D754" s="2">
        <v>0.0</v>
      </c>
      <c r="E754" s="2">
        <v>0.0</v>
      </c>
      <c r="F754" s="2">
        <v>0.0</v>
      </c>
      <c r="G754" s="52">
        <v>42326.29027777778</v>
      </c>
      <c r="H754" s="2" t="s">
        <v>7255</v>
      </c>
      <c r="I754" s="2" t="s">
        <v>5025</v>
      </c>
      <c r="J754" s="2" t="s">
        <v>7256</v>
      </c>
      <c r="K754" s="2" t="e">
        <v>#N/A</v>
      </c>
      <c r="L754" s="2" t="e">
        <v>#N/A</v>
      </c>
      <c r="M754" s="2" t="e">
        <v>#N/A</v>
      </c>
      <c r="N754" s="2" t="e">
        <v>#N/A</v>
      </c>
      <c r="O754" s="2" t="e">
        <v>#N/A</v>
      </c>
      <c r="P754" s="2" t="s">
        <v>7258</v>
      </c>
      <c r="Q754" s="2" t="s">
        <v>356</v>
      </c>
      <c r="R754" s="2" t="s">
        <v>285</v>
      </c>
      <c r="S754" s="2">
        <v>5751.0</v>
      </c>
      <c r="T754" s="2" t="s">
        <v>5029</v>
      </c>
      <c r="U754" s="2" t="s">
        <v>546</v>
      </c>
      <c r="V754" s="53">
        <v>909693.0</v>
      </c>
      <c r="W754" s="53">
        <v>726136.0</v>
      </c>
      <c r="X754" s="2" t="s">
        <v>5030</v>
      </c>
      <c r="Y754" s="2" t="s">
        <v>7259</v>
      </c>
      <c r="Z754" s="2">
        <v>1.0</v>
      </c>
      <c r="AA754" s="2">
        <v>2.0</v>
      </c>
      <c r="AB754" s="2" t="s">
        <v>7258</v>
      </c>
      <c r="AC754" s="52">
        <v>42326.29027777778</v>
      </c>
      <c r="AD754" s="2" t="s">
        <v>7256</v>
      </c>
      <c r="AE754" s="2" t="s">
        <v>7260</v>
      </c>
    </row>
    <row r="755">
      <c r="A755" s="2">
        <v>754.0</v>
      </c>
      <c r="B755" s="2" t="s">
        <v>5023</v>
      </c>
      <c r="C755" s="2" t="s">
        <v>285</v>
      </c>
      <c r="D755" s="2">
        <v>3.0</v>
      </c>
      <c r="E755" s="2">
        <v>0.0</v>
      </c>
      <c r="F755" s="2">
        <v>3.0</v>
      </c>
      <c r="G755" s="52">
        <v>42331.67986111111</v>
      </c>
      <c r="H755" s="2" t="s">
        <v>7261</v>
      </c>
      <c r="I755" s="2" t="s">
        <v>5025</v>
      </c>
      <c r="J755" s="2" t="s">
        <v>7262</v>
      </c>
      <c r="K755" s="2" t="e">
        <v>#N/A</v>
      </c>
      <c r="L755" s="2" t="e">
        <v>#N/A</v>
      </c>
      <c r="M755" s="2" t="e">
        <v>#N/A</v>
      </c>
      <c r="N755" s="2" t="e">
        <v>#N/A</v>
      </c>
      <c r="O755" s="2" t="e">
        <v>#N/A</v>
      </c>
      <c r="P755" s="2" t="s">
        <v>7263</v>
      </c>
      <c r="Q755" s="2" t="s">
        <v>356</v>
      </c>
      <c r="R755" s="2" t="s">
        <v>285</v>
      </c>
      <c r="S755" s="2">
        <v>5751.0</v>
      </c>
      <c r="T755" s="2" t="s">
        <v>5029</v>
      </c>
      <c r="U755" s="2" t="s">
        <v>546</v>
      </c>
      <c r="V755" s="53">
        <v>909693.0</v>
      </c>
      <c r="W755" s="53">
        <v>726136.0</v>
      </c>
      <c r="X755" s="2" t="s">
        <v>5030</v>
      </c>
      <c r="Y755" s="2" t="s">
        <v>7265</v>
      </c>
      <c r="Z755" s="2">
        <v>1.0</v>
      </c>
      <c r="AA755" s="2">
        <v>2.0</v>
      </c>
      <c r="AB755" s="2" t="s">
        <v>7263</v>
      </c>
      <c r="AC755" s="52">
        <v>42331.67986111111</v>
      </c>
      <c r="AD755" s="2" t="s">
        <v>7262</v>
      </c>
      <c r="AE755" s="2" t="s">
        <v>7266</v>
      </c>
    </row>
    <row r="756">
      <c r="A756" s="2">
        <v>755.0</v>
      </c>
      <c r="B756" s="2" t="s">
        <v>5064</v>
      </c>
      <c r="C756" s="2" t="s">
        <v>285</v>
      </c>
      <c r="D756" s="2">
        <v>3.0</v>
      </c>
      <c r="E756" s="2">
        <v>0.0</v>
      </c>
      <c r="F756" s="2">
        <v>3.0</v>
      </c>
      <c r="G756" s="52">
        <v>42332.72430555556</v>
      </c>
      <c r="H756" s="2" t="s">
        <v>6950</v>
      </c>
      <c r="I756" s="2" t="s">
        <v>5066</v>
      </c>
      <c r="J756" s="2" t="s">
        <v>6951</v>
      </c>
      <c r="K756" s="2" t="e">
        <v>#N/A</v>
      </c>
      <c r="L756" s="2" t="e">
        <v>#N/A</v>
      </c>
      <c r="M756" s="2" t="e">
        <v>#N/A</v>
      </c>
      <c r="N756" s="2" t="e">
        <v>#N/A</v>
      </c>
      <c r="O756" s="2" t="e">
        <v>#N/A</v>
      </c>
      <c r="P756" s="2" t="s">
        <v>6949</v>
      </c>
      <c r="Q756" s="2" t="s">
        <v>356</v>
      </c>
      <c r="R756" s="2" t="s">
        <v>356</v>
      </c>
      <c r="S756" s="2">
        <v>43230.0</v>
      </c>
      <c r="T756" s="2" t="s">
        <v>5073</v>
      </c>
      <c r="U756" s="2" t="s">
        <v>1290</v>
      </c>
      <c r="X756" s="2" t="s">
        <v>5076</v>
      </c>
      <c r="Y756" s="2" t="s">
        <v>6952</v>
      </c>
      <c r="AB756" s="2" t="s">
        <v>6949</v>
      </c>
      <c r="AC756" s="52">
        <v>42332.72430555556</v>
      </c>
      <c r="AD756" s="2" t="s">
        <v>6951</v>
      </c>
      <c r="AE756" s="2" t="s">
        <v>7268</v>
      </c>
    </row>
    <row r="757">
      <c r="A757" s="2">
        <v>756.0</v>
      </c>
      <c r="B757" s="2" t="s">
        <v>3624</v>
      </c>
      <c r="C757" s="2" t="s">
        <v>285</v>
      </c>
      <c r="D757" s="2">
        <v>0.0</v>
      </c>
      <c r="E757" s="2">
        <v>0.0</v>
      </c>
      <c r="F757" s="2">
        <v>0.0</v>
      </c>
      <c r="G757" s="52">
        <v>42331.38680555556</v>
      </c>
      <c r="H757" s="2" t="s">
        <v>3625</v>
      </c>
      <c r="I757" s="2" t="s">
        <v>3626</v>
      </c>
      <c r="J757" s="2" t="s">
        <v>3627</v>
      </c>
      <c r="K757" s="2" t="e">
        <v>#N/A</v>
      </c>
      <c r="L757" s="2" t="e">
        <v>#N/A</v>
      </c>
      <c r="M757" s="2" t="e">
        <v>#N/A</v>
      </c>
      <c r="N757" s="2" t="e">
        <v>#N/A</v>
      </c>
      <c r="O757" s="2" t="e">
        <v>#N/A</v>
      </c>
      <c r="P757" s="2" t="s">
        <v>3623</v>
      </c>
      <c r="Q757" s="2" t="s">
        <v>356</v>
      </c>
      <c r="R757" s="2" t="s">
        <v>285</v>
      </c>
      <c r="S757" s="2">
        <v>92081.0</v>
      </c>
      <c r="T757" s="2" t="s">
        <v>3629</v>
      </c>
      <c r="U757" s="2" t="s">
        <v>319</v>
      </c>
      <c r="X757" s="2" t="s">
        <v>696</v>
      </c>
      <c r="Y757" s="2" t="s">
        <v>7269</v>
      </c>
      <c r="Z757" s="2">
        <v>3.0</v>
      </c>
      <c r="AA757" s="2">
        <v>2.0</v>
      </c>
      <c r="AB757" s="2" t="s">
        <v>3623</v>
      </c>
      <c r="AC757" s="52">
        <v>42331.38680555556</v>
      </c>
      <c r="AD757" s="2" t="s">
        <v>3627</v>
      </c>
      <c r="AE757" s="2" t="s">
        <v>7271</v>
      </c>
    </row>
    <row r="758">
      <c r="A758" s="2">
        <v>757.0</v>
      </c>
      <c r="B758" s="2" t="s">
        <v>5235</v>
      </c>
      <c r="C758" s="2" t="s">
        <v>285</v>
      </c>
      <c r="D758" s="2">
        <v>2.0</v>
      </c>
      <c r="E758" s="2">
        <v>0.0</v>
      </c>
      <c r="F758" s="2">
        <v>2.0</v>
      </c>
      <c r="G758" s="52">
        <v>42333.603472222225</v>
      </c>
      <c r="H758" s="2" t="s">
        <v>5236</v>
      </c>
      <c r="I758" s="2" t="s">
        <v>5237</v>
      </c>
      <c r="J758" s="2" t="s">
        <v>5239</v>
      </c>
      <c r="K758" s="2" t="s">
        <v>264</v>
      </c>
      <c r="L758" s="2">
        <v>0.0</v>
      </c>
      <c r="M758" s="2">
        <v>0.0</v>
      </c>
      <c r="N758" s="2">
        <v>0.0</v>
      </c>
      <c r="O758" s="2" t="s">
        <v>5241</v>
      </c>
      <c r="P758" s="2" t="s">
        <v>5233</v>
      </c>
      <c r="Q758" s="2" t="s">
        <v>356</v>
      </c>
      <c r="R758" s="2" t="s">
        <v>356</v>
      </c>
      <c r="S758" s="2">
        <v>70816.0</v>
      </c>
      <c r="T758" s="2" t="s">
        <v>5242</v>
      </c>
      <c r="U758" s="2" t="s">
        <v>2514</v>
      </c>
      <c r="X758" s="2" t="s">
        <v>5244</v>
      </c>
      <c r="Y758" s="2" t="s">
        <v>7273</v>
      </c>
      <c r="Z758" s="2">
        <v>1.0</v>
      </c>
      <c r="AA758" s="2">
        <v>3.0</v>
      </c>
      <c r="AB758" s="2" t="s">
        <v>5233</v>
      </c>
      <c r="AC758" s="52">
        <v>42333.603472222225</v>
      </c>
      <c r="AD758" s="2" t="s">
        <v>5239</v>
      </c>
      <c r="AE758" s="2" t="s">
        <v>7274</v>
      </c>
    </row>
    <row r="759">
      <c r="A759" s="2">
        <v>758.0</v>
      </c>
      <c r="B759" s="2" t="s">
        <v>7275</v>
      </c>
      <c r="C759" s="2" t="s">
        <v>285</v>
      </c>
      <c r="D759" s="2">
        <v>2.0</v>
      </c>
      <c r="E759" s="2">
        <v>0.0</v>
      </c>
      <c r="F759" s="2">
        <v>2.0</v>
      </c>
      <c r="G759" s="52">
        <v>42313.70972222222</v>
      </c>
      <c r="H759" s="2" t="s">
        <v>7276</v>
      </c>
      <c r="I759" s="2" t="s">
        <v>7277</v>
      </c>
      <c r="J759" s="2" t="s">
        <v>7278</v>
      </c>
      <c r="K759" s="2" t="e">
        <v>#N/A</v>
      </c>
      <c r="L759" s="2" t="e">
        <v>#N/A</v>
      </c>
      <c r="M759" s="2" t="e">
        <v>#N/A</v>
      </c>
      <c r="N759" s="2" t="e">
        <v>#N/A</v>
      </c>
      <c r="O759" s="2" t="e">
        <v>#N/A</v>
      </c>
      <c r="P759" s="2" t="s">
        <v>7279</v>
      </c>
      <c r="Q759" s="2" t="s">
        <v>356</v>
      </c>
      <c r="R759" s="2" t="s">
        <v>356</v>
      </c>
      <c r="S759" s="2">
        <v>54235.0</v>
      </c>
      <c r="T759" s="2" t="s">
        <v>7280</v>
      </c>
      <c r="U759" s="2" t="s">
        <v>2302</v>
      </c>
      <c r="V759" s="53">
        <v>1534779.0</v>
      </c>
      <c r="W759" s="53">
        <v>1498436.0</v>
      </c>
      <c r="X759" s="2" t="s">
        <v>7282</v>
      </c>
      <c r="Y759" s="2" t="s">
        <v>7283</v>
      </c>
      <c r="Z759" s="2">
        <v>3.0</v>
      </c>
      <c r="AA759" s="2">
        <v>1.0</v>
      </c>
      <c r="AB759" s="2" t="s">
        <v>7279</v>
      </c>
      <c r="AC759" s="52">
        <v>42313.70972222222</v>
      </c>
      <c r="AD759" s="2" t="s">
        <v>7278</v>
      </c>
      <c r="AE759" s="2" t="s">
        <v>7284</v>
      </c>
      <c r="AF759" s="54" t="s">
        <v>7285</v>
      </c>
    </row>
    <row r="760">
      <c r="A760" s="2">
        <v>759.0</v>
      </c>
      <c r="B760" s="2" t="s">
        <v>6800</v>
      </c>
      <c r="C760" s="2" t="s">
        <v>285</v>
      </c>
      <c r="D760" s="2">
        <v>0.0</v>
      </c>
      <c r="E760" s="2">
        <v>0.0</v>
      </c>
      <c r="F760" s="2">
        <v>0.0</v>
      </c>
      <c r="G760" s="52">
        <v>42325.49444444444</v>
      </c>
      <c r="H760" s="2" t="s">
        <v>6801</v>
      </c>
      <c r="I760" s="2" t="s">
        <v>6802</v>
      </c>
      <c r="J760" s="2" t="s">
        <v>6804</v>
      </c>
      <c r="K760" s="2" t="e">
        <v>#N/A</v>
      </c>
      <c r="L760" s="2" t="e">
        <v>#N/A</v>
      </c>
      <c r="M760" s="2" t="e">
        <v>#N/A</v>
      </c>
      <c r="N760" s="2" t="e">
        <v>#N/A</v>
      </c>
      <c r="O760" s="2" t="e">
        <v>#N/A</v>
      </c>
      <c r="P760" s="2" t="s">
        <v>6799</v>
      </c>
      <c r="Q760" s="2" t="s">
        <v>356</v>
      </c>
      <c r="R760" s="2" t="s">
        <v>285</v>
      </c>
      <c r="S760" s="2">
        <v>14810.0</v>
      </c>
      <c r="T760" s="2" t="s">
        <v>6806</v>
      </c>
      <c r="U760" s="2" t="s">
        <v>576</v>
      </c>
      <c r="X760" s="2" t="s">
        <v>1575</v>
      </c>
      <c r="Y760" s="2" t="s">
        <v>7287</v>
      </c>
      <c r="Z760" s="2">
        <v>3.0</v>
      </c>
      <c r="AA760" s="2">
        <v>2.0</v>
      </c>
      <c r="AB760" s="2" t="s">
        <v>6799</v>
      </c>
      <c r="AC760" s="52">
        <v>42325.49444444444</v>
      </c>
      <c r="AD760" s="2" t="s">
        <v>6804</v>
      </c>
      <c r="AE760" s="2" t="s">
        <v>7288</v>
      </c>
    </row>
    <row r="761">
      <c r="A761" s="2">
        <v>760.0</v>
      </c>
      <c r="B761" s="2" t="s">
        <v>5195</v>
      </c>
      <c r="C761" s="2" t="s">
        <v>285</v>
      </c>
      <c r="D761" s="2">
        <v>18.0</v>
      </c>
      <c r="E761" s="2">
        <v>0.0</v>
      </c>
      <c r="F761" s="2">
        <v>18.0</v>
      </c>
      <c r="G761" s="52">
        <v>42325.62291666667</v>
      </c>
      <c r="H761" s="2" t="s">
        <v>7290</v>
      </c>
      <c r="I761" s="2" t="s">
        <v>4770</v>
      </c>
      <c r="J761" s="2" t="s">
        <v>7291</v>
      </c>
      <c r="K761" s="2" t="e">
        <v>#N/A</v>
      </c>
      <c r="L761" s="2" t="e">
        <v>#N/A</v>
      </c>
      <c r="M761" s="2" t="e">
        <v>#N/A</v>
      </c>
      <c r="N761" s="2" t="e">
        <v>#N/A</v>
      </c>
      <c r="O761" s="2" t="e">
        <v>#N/A</v>
      </c>
      <c r="P761" s="2" t="s">
        <v>7292</v>
      </c>
      <c r="Q761" s="2" t="s">
        <v>356</v>
      </c>
      <c r="R761" s="2" t="s">
        <v>285</v>
      </c>
      <c r="S761" s="2">
        <v>22980.0</v>
      </c>
      <c r="T761" s="2" t="s">
        <v>4774</v>
      </c>
      <c r="U761" s="2" t="s">
        <v>470</v>
      </c>
      <c r="V761" s="53">
        <v>1723503.0</v>
      </c>
      <c r="W761" s="53">
        <v>1516608.0</v>
      </c>
      <c r="X761" s="2" t="s">
        <v>4775</v>
      </c>
      <c r="Y761" s="2" t="s">
        <v>7293</v>
      </c>
      <c r="Z761" s="2">
        <v>3.0</v>
      </c>
      <c r="AA761" s="2">
        <v>1.0</v>
      </c>
      <c r="AB761" s="2" t="s">
        <v>7292</v>
      </c>
      <c r="AC761" s="52">
        <v>42325.62291666667</v>
      </c>
      <c r="AD761" s="2" t="s">
        <v>7291</v>
      </c>
      <c r="AE761" s="2" t="s">
        <v>7294</v>
      </c>
    </row>
    <row r="762">
      <c r="A762" s="2">
        <v>761.0</v>
      </c>
      <c r="B762" s="2" t="s">
        <v>5195</v>
      </c>
      <c r="C762" s="2" t="s">
        <v>285</v>
      </c>
      <c r="D762" s="2">
        <v>24.0</v>
      </c>
      <c r="E762" s="2">
        <v>0.0</v>
      </c>
      <c r="F762" s="2">
        <v>24.0</v>
      </c>
      <c r="G762" s="52">
        <v>42326.59166666667</v>
      </c>
      <c r="H762" s="2" t="s">
        <v>7295</v>
      </c>
      <c r="I762" s="2" t="s">
        <v>4770</v>
      </c>
      <c r="J762" s="2" t="s">
        <v>7296</v>
      </c>
      <c r="K762" s="2" t="e">
        <v>#N/A</v>
      </c>
      <c r="L762" s="2" t="e">
        <v>#N/A</v>
      </c>
      <c r="M762" s="2" t="e">
        <v>#N/A</v>
      </c>
      <c r="N762" s="2" t="e">
        <v>#N/A</v>
      </c>
      <c r="O762" s="2" t="e">
        <v>#N/A</v>
      </c>
      <c r="P762" s="2" t="s">
        <v>7297</v>
      </c>
      <c r="Q762" s="2" t="s">
        <v>356</v>
      </c>
      <c r="R762" s="2" t="s">
        <v>356</v>
      </c>
      <c r="S762" s="2">
        <v>22980.0</v>
      </c>
      <c r="T762" s="2" t="s">
        <v>4774</v>
      </c>
      <c r="U762" s="2" t="s">
        <v>470</v>
      </c>
      <c r="V762" s="53">
        <v>1723503.0</v>
      </c>
      <c r="W762" s="53">
        <v>1516608.0</v>
      </c>
      <c r="X762" s="2" t="s">
        <v>4775</v>
      </c>
      <c r="Y762" s="2" t="s">
        <v>7299</v>
      </c>
      <c r="Z762" s="2">
        <v>3.0</v>
      </c>
      <c r="AA762" s="2">
        <v>2.0</v>
      </c>
      <c r="AB762" s="2" t="s">
        <v>7297</v>
      </c>
      <c r="AC762" s="52">
        <v>42326.59166666667</v>
      </c>
      <c r="AD762" s="2" t="s">
        <v>7296</v>
      </c>
      <c r="AE762" s="2" t="s">
        <v>7300</v>
      </c>
    </row>
    <row r="763">
      <c r="A763" s="2">
        <v>762.0</v>
      </c>
      <c r="B763" s="2" t="s">
        <v>4013</v>
      </c>
      <c r="C763" s="2" t="s">
        <v>285</v>
      </c>
      <c r="D763" s="2">
        <v>1.0</v>
      </c>
      <c r="E763" s="2">
        <v>0.0</v>
      </c>
      <c r="F763" s="2">
        <v>1.0</v>
      </c>
      <c r="G763" s="52">
        <v>42312.45763888889</v>
      </c>
      <c r="H763" s="2" t="s">
        <v>4014</v>
      </c>
      <c r="I763" s="2" t="s">
        <v>4015</v>
      </c>
      <c r="J763" s="2" t="s">
        <v>4016</v>
      </c>
      <c r="K763" s="2" t="e">
        <v>#N/A</v>
      </c>
      <c r="L763" s="2" t="e">
        <v>#N/A</v>
      </c>
      <c r="M763" s="2" t="e">
        <v>#N/A</v>
      </c>
      <c r="N763" s="2" t="e">
        <v>#N/A</v>
      </c>
      <c r="O763" s="2" t="e">
        <v>#N/A</v>
      </c>
      <c r="P763" s="2" t="s">
        <v>4012</v>
      </c>
      <c r="Q763" s="2" t="s">
        <v>356</v>
      </c>
      <c r="R763" s="2" t="s">
        <v>285</v>
      </c>
      <c r="S763" s="2">
        <v>6045.0</v>
      </c>
      <c r="T763" s="2" t="s">
        <v>4017</v>
      </c>
      <c r="U763" s="2" t="s">
        <v>2375</v>
      </c>
      <c r="V763" s="53">
        <v>541888.0</v>
      </c>
      <c r="W763" s="53">
        <v>675763.0</v>
      </c>
      <c r="X763" s="2" t="s">
        <v>1856</v>
      </c>
      <c r="Y763" s="2" t="s">
        <v>7302</v>
      </c>
      <c r="Z763" s="2">
        <v>3.0</v>
      </c>
      <c r="AA763" s="2">
        <v>1.0</v>
      </c>
      <c r="AB763" s="2" t="s">
        <v>4012</v>
      </c>
      <c r="AC763" s="52">
        <v>42312.45763888889</v>
      </c>
      <c r="AD763" s="2" t="s">
        <v>4016</v>
      </c>
      <c r="AE763" s="2" t="s">
        <v>7303</v>
      </c>
    </row>
    <row r="764">
      <c r="A764" s="2">
        <v>763.0</v>
      </c>
      <c r="B764" s="2" t="s">
        <v>4424</v>
      </c>
      <c r="C764" s="2" t="s">
        <v>285</v>
      </c>
      <c r="D764" s="2">
        <v>3.0</v>
      </c>
      <c r="E764" s="2">
        <v>0.0</v>
      </c>
      <c r="F764" s="2">
        <v>3.0</v>
      </c>
      <c r="G764" s="52">
        <v>42322.572222222225</v>
      </c>
      <c r="H764" s="2" t="s">
        <v>4552</v>
      </c>
      <c r="I764" s="2" t="s">
        <v>4428</v>
      </c>
      <c r="J764" s="2" t="s">
        <v>4554</v>
      </c>
      <c r="K764" s="2" t="e">
        <v>#N/A</v>
      </c>
      <c r="L764" s="2" t="e">
        <v>#N/A</v>
      </c>
      <c r="M764" s="2" t="e">
        <v>#N/A</v>
      </c>
      <c r="N764" s="2" t="e">
        <v>#N/A</v>
      </c>
      <c r="O764" s="2" t="e">
        <v>#N/A</v>
      </c>
      <c r="P764" s="2" t="s">
        <v>4550</v>
      </c>
      <c r="Q764" s="2" t="s">
        <v>356</v>
      </c>
      <c r="R764" s="2" t="s">
        <v>356</v>
      </c>
      <c r="S764" s="2">
        <v>32256.0</v>
      </c>
      <c r="T764" s="2" t="s">
        <v>1325</v>
      </c>
      <c r="U764" s="2" t="s">
        <v>785</v>
      </c>
      <c r="V764" s="53">
        <v>3.42066114E8</v>
      </c>
      <c r="W764" s="53">
        <v>2.48005439E8</v>
      </c>
      <c r="X764" s="2" t="s">
        <v>4431</v>
      </c>
      <c r="Y764" s="2" t="s">
        <v>7305</v>
      </c>
      <c r="Z764" s="2">
        <v>1.0</v>
      </c>
      <c r="AA764" s="2">
        <v>1.0</v>
      </c>
      <c r="AB764" s="2" t="s">
        <v>4550</v>
      </c>
      <c r="AC764" s="52">
        <v>42322.572222222225</v>
      </c>
      <c r="AD764" s="2" t="s">
        <v>4554</v>
      </c>
      <c r="AE764" s="2" t="s">
        <v>7306</v>
      </c>
    </row>
    <row r="765">
      <c r="A765" s="2">
        <v>764.0</v>
      </c>
      <c r="B765" s="2" t="s">
        <v>4825</v>
      </c>
      <c r="C765" s="2" t="s">
        <v>285</v>
      </c>
      <c r="D765" s="2">
        <v>4.0</v>
      </c>
      <c r="E765" s="2">
        <v>0.0</v>
      </c>
      <c r="F765" s="2">
        <v>4.0</v>
      </c>
      <c r="G765" s="52">
        <v>42331.70694444444</v>
      </c>
      <c r="H765" s="2" t="s">
        <v>4826</v>
      </c>
      <c r="I765" s="2" t="s">
        <v>4827</v>
      </c>
      <c r="J765" s="2" t="s">
        <v>4828</v>
      </c>
      <c r="K765" s="2" t="e">
        <v>#N/A</v>
      </c>
      <c r="L765" s="2" t="e">
        <v>#N/A</v>
      </c>
      <c r="M765" s="2" t="e">
        <v>#N/A</v>
      </c>
      <c r="N765" s="2" t="e">
        <v>#N/A</v>
      </c>
      <c r="O765" s="2" t="e">
        <v>#N/A</v>
      </c>
      <c r="P765" s="2" t="s">
        <v>4824</v>
      </c>
      <c r="Q765" s="2" t="s">
        <v>356</v>
      </c>
      <c r="R765" s="2" t="s">
        <v>285</v>
      </c>
      <c r="S765" s="2" t="s">
        <v>4829</v>
      </c>
      <c r="T765" s="2" t="s">
        <v>4830</v>
      </c>
      <c r="U765" s="2" t="s">
        <v>625</v>
      </c>
      <c r="V765" s="53">
        <v>6983288.0</v>
      </c>
      <c r="W765" s="53">
        <v>4815896.0</v>
      </c>
      <c r="X765" s="2" t="s">
        <v>1250</v>
      </c>
      <c r="Y765" s="2" t="s">
        <v>7309</v>
      </c>
      <c r="Z765" s="2">
        <v>3.0</v>
      </c>
      <c r="AA765" s="2">
        <v>4.0</v>
      </c>
      <c r="AB765" s="2" t="s">
        <v>4824</v>
      </c>
      <c r="AC765" s="52">
        <v>42331.70694444444</v>
      </c>
      <c r="AD765" s="2" t="s">
        <v>4828</v>
      </c>
      <c r="AE765" s="2" t="s">
        <v>7310</v>
      </c>
    </row>
    <row r="766">
      <c r="A766" s="2">
        <v>765.0</v>
      </c>
      <c r="B766" s="2" t="s">
        <v>4993</v>
      </c>
      <c r="C766" s="2" t="s">
        <v>285</v>
      </c>
      <c r="D766" s="2">
        <v>1.0</v>
      </c>
      <c r="E766" s="2">
        <v>0.0</v>
      </c>
      <c r="F766" s="2">
        <v>1.0</v>
      </c>
      <c r="G766" s="52">
        <v>42328.549305555556</v>
      </c>
      <c r="H766" s="2" t="s">
        <v>4995</v>
      </c>
      <c r="I766" s="2" t="s">
        <v>4997</v>
      </c>
      <c r="J766" s="2" t="s">
        <v>4998</v>
      </c>
      <c r="K766" s="2" t="e">
        <v>#N/A</v>
      </c>
      <c r="L766" s="2" t="e">
        <v>#N/A</v>
      </c>
      <c r="M766" s="2" t="e">
        <v>#N/A</v>
      </c>
      <c r="N766" s="2" t="e">
        <v>#N/A</v>
      </c>
      <c r="O766" s="2" t="e">
        <v>#N/A</v>
      </c>
      <c r="P766" s="2" t="s">
        <v>4992</v>
      </c>
      <c r="Q766" s="2" t="s">
        <v>356</v>
      </c>
      <c r="R766" s="2" t="s">
        <v>356</v>
      </c>
      <c r="S766" s="2">
        <v>60602.0</v>
      </c>
      <c r="T766" s="2" t="s">
        <v>368</v>
      </c>
      <c r="U766" s="2" t="s">
        <v>369</v>
      </c>
      <c r="V766" s="53">
        <v>1.0786088E7</v>
      </c>
      <c r="W766" s="53">
        <v>1.1454696E7</v>
      </c>
      <c r="X766" s="2" t="s">
        <v>4999</v>
      </c>
      <c r="Y766" s="2" t="s">
        <v>7312</v>
      </c>
      <c r="Z766" s="2">
        <v>2.0</v>
      </c>
      <c r="AA766" s="2">
        <v>3.0</v>
      </c>
      <c r="AB766" s="2" t="s">
        <v>4992</v>
      </c>
      <c r="AC766" s="52">
        <v>42328.549305555556</v>
      </c>
      <c r="AD766" s="2" t="s">
        <v>4998</v>
      </c>
      <c r="AE766" s="2" t="s">
        <v>7314</v>
      </c>
    </row>
    <row r="767">
      <c r="A767" s="2">
        <v>766.0</v>
      </c>
      <c r="B767" s="2" t="s">
        <v>5419</v>
      </c>
      <c r="C767" s="2" t="s">
        <v>356</v>
      </c>
      <c r="D767" s="2">
        <v>2.0</v>
      </c>
      <c r="E767" s="2">
        <v>0.0</v>
      </c>
      <c r="F767" s="2">
        <v>2.0</v>
      </c>
      <c r="G767" s="52">
        <v>42313.36944444444</v>
      </c>
      <c r="H767" s="2" t="s">
        <v>5420</v>
      </c>
      <c r="I767" s="2" t="s">
        <v>5421</v>
      </c>
      <c r="J767" s="2" t="s">
        <v>5422</v>
      </c>
      <c r="K767" s="2" t="e">
        <v>#N/A</v>
      </c>
      <c r="L767" s="2" t="e">
        <v>#N/A</v>
      </c>
      <c r="M767" s="2" t="e">
        <v>#N/A</v>
      </c>
      <c r="N767" s="2" t="e">
        <v>#N/A</v>
      </c>
      <c r="O767" s="2" t="e">
        <v>#N/A</v>
      </c>
      <c r="P767" s="2" t="s">
        <v>5423</v>
      </c>
      <c r="Q767" s="2" t="s">
        <v>356</v>
      </c>
      <c r="R767" s="2" t="s">
        <v>285</v>
      </c>
      <c r="S767" s="2">
        <v>21236.0</v>
      </c>
      <c r="T767" s="2" t="s">
        <v>5424</v>
      </c>
      <c r="U767" s="2" t="s">
        <v>646</v>
      </c>
      <c r="Y767" s="2" t="s">
        <v>5426</v>
      </c>
      <c r="Z767" s="2">
        <v>1.0</v>
      </c>
      <c r="AA767" s="2">
        <v>2.0</v>
      </c>
      <c r="AB767" s="2" t="s">
        <v>5423</v>
      </c>
      <c r="AC767" s="52">
        <v>42313.36944444444</v>
      </c>
      <c r="AD767" s="2" t="s">
        <v>5422</v>
      </c>
      <c r="AE767" s="2" t="s">
        <v>5427</v>
      </c>
    </row>
    <row r="768">
      <c r="A768" s="2">
        <v>767.0</v>
      </c>
      <c r="B768" s="2" t="s">
        <v>5419</v>
      </c>
      <c r="C768" s="2" t="s">
        <v>356</v>
      </c>
      <c r="D768" s="2">
        <v>5.0</v>
      </c>
      <c r="E768" s="2">
        <v>0.0</v>
      </c>
      <c r="F768" s="2">
        <v>5.0</v>
      </c>
      <c r="G768" s="52">
        <v>42316.410416666666</v>
      </c>
      <c r="H768" s="2" t="s">
        <v>5420</v>
      </c>
      <c r="I768" s="2" t="s">
        <v>5421</v>
      </c>
      <c r="J768" s="2" t="s">
        <v>5422</v>
      </c>
      <c r="K768" s="2" t="e">
        <v>#N/A</v>
      </c>
      <c r="L768" s="2" t="e">
        <v>#N/A</v>
      </c>
      <c r="M768" s="2" t="e">
        <v>#N/A</v>
      </c>
      <c r="N768" s="2" t="e">
        <v>#N/A</v>
      </c>
      <c r="O768" s="2" t="e">
        <v>#N/A</v>
      </c>
      <c r="P768" s="2" t="s">
        <v>5423</v>
      </c>
      <c r="Q768" s="2" t="s">
        <v>356</v>
      </c>
      <c r="R768" s="2" t="s">
        <v>285</v>
      </c>
      <c r="S768" s="2">
        <v>21236.0</v>
      </c>
      <c r="T768" s="2" t="s">
        <v>5424</v>
      </c>
      <c r="U768" s="2" t="s">
        <v>646</v>
      </c>
      <c r="Y768" s="2" t="s">
        <v>5426</v>
      </c>
      <c r="Z768" s="2">
        <v>1.0</v>
      </c>
      <c r="AA768" s="2">
        <v>2.0</v>
      </c>
      <c r="AB768" s="2" t="s">
        <v>5423</v>
      </c>
      <c r="AC768" s="52">
        <v>42316.410416666666</v>
      </c>
      <c r="AD768" s="2" t="s">
        <v>5422</v>
      </c>
      <c r="AE768" s="2" t="s">
        <v>5427</v>
      </c>
    </row>
    <row r="769">
      <c r="A769" s="2">
        <v>768.0</v>
      </c>
      <c r="B769" s="2" t="s">
        <v>5999</v>
      </c>
      <c r="C769" s="2" t="s">
        <v>356</v>
      </c>
      <c r="D769" s="2">
        <v>3.0</v>
      </c>
      <c r="E769" s="2">
        <v>0.0</v>
      </c>
      <c r="F769" s="2">
        <v>3.0</v>
      </c>
      <c r="G769" s="52">
        <v>42322.31597222222</v>
      </c>
      <c r="H769" s="2" t="s">
        <v>6000</v>
      </c>
      <c r="I769" s="2" t="s">
        <v>6002</v>
      </c>
      <c r="J769" s="2" t="s">
        <v>6003</v>
      </c>
      <c r="K769" s="2" t="e">
        <v>#N/A</v>
      </c>
      <c r="L769" s="2" t="e">
        <v>#N/A</v>
      </c>
      <c r="M769" s="2" t="e">
        <v>#N/A</v>
      </c>
      <c r="N769" s="2" t="e">
        <v>#N/A</v>
      </c>
      <c r="O769" s="2" t="e">
        <v>#N/A</v>
      </c>
      <c r="P769" s="2" t="s">
        <v>5998</v>
      </c>
      <c r="Q769" s="2" t="s">
        <v>356</v>
      </c>
      <c r="R769" s="2" t="s">
        <v>356</v>
      </c>
      <c r="S769" s="2">
        <v>49614.0</v>
      </c>
      <c r="T769" s="2" t="s">
        <v>6004</v>
      </c>
      <c r="U769" s="2" t="s">
        <v>309</v>
      </c>
      <c r="Y769" s="2" t="s">
        <v>7317</v>
      </c>
      <c r="Z769" s="2">
        <v>3.0</v>
      </c>
      <c r="AA769" s="2">
        <v>2.0</v>
      </c>
      <c r="AB769" s="2" t="s">
        <v>5998</v>
      </c>
      <c r="AC769" s="52">
        <v>42322.31597222222</v>
      </c>
      <c r="AD769" s="2" t="s">
        <v>6003</v>
      </c>
      <c r="AE769" s="2" t="s">
        <v>7318</v>
      </c>
      <c r="AF769" s="54" t="s">
        <v>7319</v>
      </c>
    </row>
    <row r="770">
      <c r="A770" s="2">
        <v>769.0</v>
      </c>
      <c r="B770" s="2" t="s">
        <v>7320</v>
      </c>
      <c r="C770" s="2" t="s">
        <v>356</v>
      </c>
      <c r="D770" s="2">
        <v>0.0</v>
      </c>
      <c r="E770" s="2">
        <v>0.0</v>
      </c>
      <c r="F770" s="2">
        <v>0.0</v>
      </c>
      <c r="G770" s="52">
        <v>42332.313888888886</v>
      </c>
      <c r="H770" s="2" t="s">
        <v>7321</v>
      </c>
      <c r="I770" s="2" t="s">
        <v>7323</v>
      </c>
      <c r="J770" s="2" t="s">
        <v>7324</v>
      </c>
      <c r="K770" s="2" t="e">
        <v>#N/A</v>
      </c>
      <c r="L770" s="2" t="e">
        <v>#N/A</v>
      </c>
      <c r="M770" s="2" t="e">
        <v>#N/A</v>
      </c>
      <c r="N770" s="2" t="e">
        <v>#N/A</v>
      </c>
      <c r="O770" s="2" t="e">
        <v>#N/A</v>
      </c>
      <c r="P770" s="2" t="s">
        <v>7325</v>
      </c>
      <c r="Q770" s="2" t="s">
        <v>356</v>
      </c>
      <c r="R770" s="2" t="s">
        <v>285</v>
      </c>
      <c r="S770" s="2">
        <v>78722.0</v>
      </c>
      <c r="T770" s="2" t="s">
        <v>7037</v>
      </c>
      <c r="U770" s="2" t="s">
        <v>667</v>
      </c>
      <c r="Y770" s="2" t="s">
        <v>7326</v>
      </c>
      <c r="Z770" s="2">
        <v>3.0</v>
      </c>
      <c r="AA770" s="2">
        <v>2.0</v>
      </c>
      <c r="AB770" s="2" t="s">
        <v>7325</v>
      </c>
      <c r="AC770" s="52">
        <v>42332.313888888886</v>
      </c>
      <c r="AD770" s="2" t="s">
        <v>7324</v>
      </c>
      <c r="AE770" s="2" t="s">
        <v>7327</v>
      </c>
    </row>
    <row r="771">
      <c r="A771" s="2">
        <v>770.0</v>
      </c>
      <c r="B771" s="2" t="s">
        <v>6007</v>
      </c>
      <c r="C771" s="2" t="s">
        <v>356</v>
      </c>
      <c r="D771" s="2">
        <v>1.0</v>
      </c>
      <c r="E771" s="2">
        <v>0.0</v>
      </c>
      <c r="F771" s="2">
        <v>1.0</v>
      </c>
      <c r="G771" s="52">
        <v>42331.87430555555</v>
      </c>
      <c r="H771" s="2" t="s">
        <v>6009</v>
      </c>
      <c r="I771" s="2" t="s">
        <v>6010</v>
      </c>
      <c r="J771" s="2" t="s">
        <v>6011</v>
      </c>
      <c r="K771" s="2" t="e">
        <v>#N/A</v>
      </c>
      <c r="L771" s="2" t="e">
        <v>#N/A</v>
      </c>
      <c r="M771" s="2" t="e">
        <v>#N/A</v>
      </c>
      <c r="N771" s="2" t="e">
        <v>#N/A</v>
      </c>
      <c r="O771" s="2" t="e">
        <v>#N/A</v>
      </c>
      <c r="P771" s="2" t="s">
        <v>6006</v>
      </c>
      <c r="Q771" s="2" t="s">
        <v>356</v>
      </c>
      <c r="R771" s="2" t="s">
        <v>356</v>
      </c>
      <c r="S771" s="2">
        <v>48235.0</v>
      </c>
      <c r="T771" s="2" t="s">
        <v>6013</v>
      </c>
      <c r="U771" s="2" t="s">
        <v>309</v>
      </c>
      <c r="Y771" s="2" t="s">
        <v>7329</v>
      </c>
      <c r="Z771" s="2">
        <v>3.0</v>
      </c>
      <c r="AA771" s="2">
        <v>2.0</v>
      </c>
      <c r="AB771" s="2" t="s">
        <v>6006</v>
      </c>
      <c r="AC771" s="52">
        <v>42331.87430555555</v>
      </c>
      <c r="AD771" s="2" t="s">
        <v>6011</v>
      </c>
      <c r="AE771" s="2" t="s">
        <v>7330</v>
      </c>
    </row>
    <row r="772">
      <c r="A772" s="2">
        <v>771.0</v>
      </c>
      <c r="B772" s="2" t="s">
        <v>6301</v>
      </c>
      <c r="C772" s="2" t="s">
        <v>356</v>
      </c>
      <c r="D772" s="2">
        <v>2.0</v>
      </c>
      <c r="E772" s="2">
        <v>0.0</v>
      </c>
      <c r="F772" s="2">
        <v>2.0</v>
      </c>
      <c r="G772" s="52">
        <v>42312.47708333333</v>
      </c>
      <c r="H772" s="2" t="s">
        <v>6304</v>
      </c>
      <c r="I772" s="2" t="s">
        <v>6305</v>
      </c>
      <c r="J772" s="2" t="s">
        <v>6306</v>
      </c>
      <c r="K772" s="2" t="e">
        <v>#N/A</v>
      </c>
      <c r="L772" s="2" t="e">
        <v>#N/A</v>
      </c>
      <c r="M772" s="2" t="e">
        <v>#N/A</v>
      </c>
      <c r="N772" s="2" t="e">
        <v>#N/A</v>
      </c>
      <c r="O772" s="2" t="e">
        <v>#N/A</v>
      </c>
      <c r="P772" s="2" t="s">
        <v>6299</v>
      </c>
      <c r="Q772" s="2" t="s">
        <v>356</v>
      </c>
      <c r="R772" s="2" t="s">
        <v>285</v>
      </c>
      <c r="S772" s="2">
        <v>28402.0</v>
      </c>
      <c r="T772" s="2" t="s">
        <v>2590</v>
      </c>
      <c r="U772" s="2" t="s">
        <v>774</v>
      </c>
      <c r="Y772" s="2" t="s">
        <v>7332</v>
      </c>
      <c r="Z772" s="2">
        <v>3.0</v>
      </c>
      <c r="AA772" s="2">
        <v>2.0</v>
      </c>
      <c r="AB772" s="2" t="s">
        <v>6299</v>
      </c>
      <c r="AC772" s="52">
        <v>42312.47708333333</v>
      </c>
      <c r="AD772" s="2" t="s">
        <v>6306</v>
      </c>
      <c r="AE772" s="2" t="s">
        <v>7333</v>
      </c>
    </row>
    <row r="773">
      <c r="A773" s="2">
        <v>772.0</v>
      </c>
      <c r="B773" s="2" t="s">
        <v>5002</v>
      </c>
      <c r="C773" s="2" t="s">
        <v>356</v>
      </c>
      <c r="D773" s="2">
        <v>0.0</v>
      </c>
      <c r="E773" s="2">
        <v>0.0</v>
      </c>
      <c r="F773" s="2">
        <v>0.0</v>
      </c>
      <c r="G773" s="52">
        <v>42311.37986111111</v>
      </c>
      <c r="H773" s="2" t="s">
        <v>5003</v>
      </c>
      <c r="I773" s="2" t="s">
        <v>5004</v>
      </c>
      <c r="J773" s="2" t="s">
        <v>5005</v>
      </c>
      <c r="K773" s="2" t="e">
        <v>#N/A</v>
      </c>
      <c r="L773" s="2" t="e">
        <v>#N/A</v>
      </c>
      <c r="M773" s="2" t="e">
        <v>#N/A</v>
      </c>
      <c r="N773" s="2" t="e">
        <v>#N/A</v>
      </c>
      <c r="O773" s="2" t="e">
        <v>#N/A</v>
      </c>
      <c r="P773" s="2" t="s">
        <v>5001</v>
      </c>
      <c r="Q773" s="2" t="s">
        <v>356</v>
      </c>
      <c r="R773" s="2" t="s">
        <v>356</v>
      </c>
      <c r="S773" s="2">
        <v>60030.0</v>
      </c>
      <c r="T773" s="2" t="s">
        <v>5006</v>
      </c>
      <c r="U773" s="2" t="s">
        <v>369</v>
      </c>
      <c r="Y773" s="2" t="s">
        <v>7335</v>
      </c>
      <c r="Z773" s="2">
        <v>1.0</v>
      </c>
      <c r="AA773" s="2">
        <v>2.0</v>
      </c>
      <c r="AB773" s="2" t="s">
        <v>5001</v>
      </c>
      <c r="AC773" s="52">
        <v>42311.37986111111</v>
      </c>
      <c r="AD773" s="2" t="s">
        <v>5005</v>
      </c>
      <c r="AE773" s="2" t="s">
        <v>7336</v>
      </c>
    </row>
    <row r="774">
      <c r="A774" s="2">
        <v>773.0</v>
      </c>
      <c r="B774" s="2" t="s">
        <v>6314</v>
      </c>
      <c r="C774" s="2" t="s">
        <v>356</v>
      </c>
      <c r="D774" s="2">
        <v>1.0</v>
      </c>
      <c r="E774" s="2">
        <v>0.0</v>
      </c>
      <c r="F774" s="2">
        <v>1.0</v>
      </c>
      <c r="G774" s="52">
        <v>42310.47708333333</v>
      </c>
      <c r="H774" s="2" t="s">
        <v>6315</v>
      </c>
      <c r="I774" s="2" t="s">
        <v>6316</v>
      </c>
      <c r="J774" s="2" t="s">
        <v>6317</v>
      </c>
      <c r="K774" s="2" t="e">
        <v>#N/A</v>
      </c>
      <c r="L774" s="2" t="e">
        <v>#N/A</v>
      </c>
      <c r="M774" s="2" t="e">
        <v>#N/A</v>
      </c>
      <c r="N774" s="2" t="e">
        <v>#N/A</v>
      </c>
      <c r="O774" s="2" t="e">
        <v>#N/A</v>
      </c>
      <c r="P774" s="2" t="s">
        <v>6313</v>
      </c>
      <c r="Q774" s="2" t="s">
        <v>356</v>
      </c>
      <c r="R774" s="2" t="s">
        <v>285</v>
      </c>
      <c r="S774" s="2">
        <v>27101.0</v>
      </c>
      <c r="T774" s="2" t="s">
        <v>6284</v>
      </c>
      <c r="U774" s="2" t="s">
        <v>774</v>
      </c>
      <c r="Y774" s="2" t="s">
        <v>7337</v>
      </c>
      <c r="Z774" s="2">
        <v>3.0</v>
      </c>
      <c r="AA774" s="2">
        <v>2.0</v>
      </c>
      <c r="AB774" s="2" t="s">
        <v>6313</v>
      </c>
      <c r="AC774" s="52">
        <v>42310.47708333333</v>
      </c>
      <c r="AD774" s="2" t="s">
        <v>6317</v>
      </c>
      <c r="AE774" s="2" t="s">
        <v>7339</v>
      </c>
    </row>
    <row r="775">
      <c r="A775" s="2">
        <v>774.0</v>
      </c>
      <c r="B775" s="2" t="s">
        <v>7340</v>
      </c>
      <c r="C775" s="2" t="s">
        <v>356</v>
      </c>
      <c r="D775" s="2">
        <v>1.0</v>
      </c>
      <c r="E775" s="2">
        <v>0.0</v>
      </c>
      <c r="F775" s="2">
        <v>1.0</v>
      </c>
      <c r="G775" s="52">
        <v>42325.535416666666</v>
      </c>
      <c r="H775" s="2" t="s">
        <v>7341</v>
      </c>
      <c r="I775" s="2" t="s">
        <v>7342</v>
      </c>
      <c r="J775" s="2" t="s">
        <v>7343</v>
      </c>
      <c r="K775" s="2" t="e">
        <v>#N/A</v>
      </c>
      <c r="L775" s="2" t="e">
        <v>#N/A</v>
      </c>
      <c r="M775" s="2" t="e">
        <v>#N/A</v>
      </c>
      <c r="N775" s="2" t="e">
        <v>#N/A</v>
      </c>
      <c r="O775" s="2" t="e">
        <v>#N/A</v>
      </c>
      <c r="P775" s="2" t="s">
        <v>7344</v>
      </c>
      <c r="Q775" s="2" t="s">
        <v>356</v>
      </c>
      <c r="R775" s="2" t="s">
        <v>356</v>
      </c>
      <c r="S775" s="2">
        <v>57104.0</v>
      </c>
      <c r="T775" s="2" t="s">
        <v>7148</v>
      </c>
      <c r="U775" s="2" t="s">
        <v>6211</v>
      </c>
      <c r="Y775" s="2" t="s">
        <v>7345</v>
      </c>
      <c r="Z775" s="2">
        <v>3.0</v>
      </c>
      <c r="AA775" s="2">
        <v>2.0</v>
      </c>
      <c r="AB775" s="2" t="s">
        <v>7344</v>
      </c>
      <c r="AC775" s="52">
        <v>42325.535416666666</v>
      </c>
      <c r="AD775" s="2" t="s">
        <v>7343</v>
      </c>
      <c r="AE775" s="2" t="s">
        <v>7347</v>
      </c>
    </row>
    <row r="776">
      <c r="A776" s="2">
        <v>775.0</v>
      </c>
      <c r="B776" s="2" t="s">
        <v>4562</v>
      </c>
      <c r="C776" s="2" t="s">
        <v>356</v>
      </c>
      <c r="D776" s="2">
        <v>2.0</v>
      </c>
      <c r="E776" s="2">
        <v>0.0</v>
      </c>
      <c r="F776" s="2">
        <v>2.0</v>
      </c>
      <c r="G776" s="52">
        <v>42316.674305555556</v>
      </c>
      <c r="H776" s="2" t="s">
        <v>4563</v>
      </c>
      <c r="I776" s="2" t="s">
        <v>4565</v>
      </c>
      <c r="J776" s="2" t="s">
        <v>4566</v>
      </c>
      <c r="K776" s="2" t="e">
        <v>#N/A</v>
      </c>
      <c r="L776" s="2" t="e">
        <v>#N/A</v>
      </c>
      <c r="M776" s="2" t="e">
        <v>#N/A</v>
      </c>
      <c r="N776" s="2" t="e">
        <v>#N/A</v>
      </c>
      <c r="O776" s="2" t="e">
        <v>#N/A</v>
      </c>
      <c r="P776" s="2" t="s">
        <v>4561</v>
      </c>
      <c r="Q776" s="2" t="s">
        <v>356</v>
      </c>
      <c r="R776" s="2" t="s">
        <v>285</v>
      </c>
      <c r="S776" s="2">
        <v>33445.0</v>
      </c>
      <c r="T776" s="2" t="s">
        <v>4567</v>
      </c>
      <c r="U776" s="2" t="s">
        <v>785</v>
      </c>
      <c r="Y776" s="2" t="s">
        <v>7348</v>
      </c>
      <c r="Z776" s="2">
        <v>3.0</v>
      </c>
      <c r="AA776" s="2">
        <v>2.0</v>
      </c>
      <c r="AB776" s="2" t="s">
        <v>4561</v>
      </c>
      <c r="AC776" s="52">
        <v>42316.674305555556</v>
      </c>
      <c r="AD776" s="2" t="s">
        <v>4566</v>
      </c>
      <c r="AE776" s="2" t="s">
        <v>7349</v>
      </c>
    </row>
    <row r="777">
      <c r="A777" s="2">
        <v>776.0</v>
      </c>
      <c r="B777" s="2" t="s">
        <v>7350</v>
      </c>
      <c r="C777" s="2" t="s">
        <v>356</v>
      </c>
      <c r="D777" s="2">
        <v>0.0</v>
      </c>
      <c r="E777" s="2">
        <v>0.0</v>
      </c>
      <c r="F777" s="2">
        <v>0.0</v>
      </c>
      <c r="G777" s="52">
        <v>42312.31805555556</v>
      </c>
      <c r="H777" s="2" t="s">
        <v>7059</v>
      </c>
      <c r="I777" s="2" t="s">
        <v>7352</v>
      </c>
      <c r="J777" s="2" t="s">
        <v>7061</v>
      </c>
      <c r="K777" s="2" t="e">
        <v>#N/A</v>
      </c>
      <c r="L777" s="2" t="e">
        <v>#N/A</v>
      </c>
      <c r="M777" s="2" t="e">
        <v>#N/A</v>
      </c>
      <c r="N777" s="2" t="e">
        <v>#N/A</v>
      </c>
      <c r="O777" s="2" t="e">
        <v>#N/A</v>
      </c>
      <c r="P777" s="2" t="s">
        <v>7062</v>
      </c>
      <c r="Q777" s="2" t="s">
        <v>356</v>
      </c>
      <c r="R777" s="2" t="s">
        <v>356</v>
      </c>
      <c r="S777" s="2">
        <v>57015.0</v>
      </c>
      <c r="T777" s="2" t="s">
        <v>7353</v>
      </c>
      <c r="U777" s="2" t="s">
        <v>6211</v>
      </c>
      <c r="Y777" s="2" t="s">
        <v>7354</v>
      </c>
      <c r="Z777" s="2">
        <v>3.0</v>
      </c>
      <c r="AA777" s="2">
        <v>1.0</v>
      </c>
      <c r="AB777" s="2" t="s">
        <v>7062</v>
      </c>
      <c r="AC777" s="52">
        <v>42312.31805555556</v>
      </c>
      <c r="AD777" s="2" t="s">
        <v>7061</v>
      </c>
      <c r="AE777" s="2" t="s">
        <v>7065</v>
      </c>
    </row>
    <row r="778">
      <c r="A778" s="2">
        <v>777.0</v>
      </c>
      <c r="B778" s="2" t="s">
        <v>6809</v>
      </c>
      <c r="C778" s="2" t="s">
        <v>356</v>
      </c>
      <c r="D778" s="2">
        <v>1.0</v>
      </c>
      <c r="E778" s="2">
        <v>0.0</v>
      </c>
      <c r="F778" s="2">
        <v>1.0</v>
      </c>
      <c r="G778" s="52">
        <v>42324.26111111111</v>
      </c>
      <c r="H778" s="2" t="s">
        <v>6810</v>
      </c>
      <c r="I778" s="2" t="s">
        <v>6811</v>
      </c>
      <c r="J778" s="2" t="s">
        <v>6812</v>
      </c>
      <c r="K778" s="2" t="e">
        <v>#N/A</v>
      </c>
      <c r="L778" s="2" t="e">
        <v>#N/A</v>
      </c>
      <c r="M778" s="2" t="e">
        <v>#N/A</v>
      </c>
      <c r="N778" s="2" t="e">
        <v>#N/A</v>
      </c>
      <c r="O778" s="2" t="e">
        <v>#N/A</v>
      </c>
      <c r="P778" s="2" t="s">
        <v>6808</v>
      </c>
      <c r="Q778" s="2" t="s">
        <v>356</v>
      </c>
      <c r="R778" s="2" t="s">
        <v>285</v>
      </c>
      <c r="S778" s="2">
        <v>10035.0</v>
      </c>
      <c r="T778" s="2" t="s">
        <v>587</v>
      </c>
      <c r="U778" s="2" t="s">
        <v>576</v>
      </c>
      <c r="Y778" s="2" t="s">
        <v>7356</v>
      </c>
      <c r="Z778" s="2">
        <v>3.0</v>
      </c>
      <c r="AA778" s="2">
        <v>1.0</v>
      </c>
      <c r="AB778" s="2" t="s">
        <v>6808</v>
      </c>
      <c r="AC778" s="52">
        <v>42324.26111111111</v>
      </c>
      <c r="AD778" s="2" t="s">
        <v>6812</v>
      </c>
      <c r="AE778" s="2" t="s">
        <v>7357</v>
      </c>
    </row>
    <row r="779">
      <c r="A779" s="2">
        <v>778.0</v>
      </c>
      <c r="B779" s="2" t="s">
        <v>5693</v>
      </c>
      <c r="C779" s="2" t="s">
        <v>356</v>
      </c>
      <c r="D779" s="2">
        <v>9.0</v>
      </c>
      <c r="E779" s="2">
        <v>3.0</v>
      </c>
      <c r="F779" s="2">
        <v>6.0</v>
      </c>
      <c r="G779" s="52">
        <v>42326.68263888889</v>
      </c>
      <c r="H779" s="2" t="s">
        <v>5704</v>
      </c>
      <c r="I779" s="2" t="s">
        <v>5696</v>
      </c>
      <c r="J779" s="2" t="s">
        <v>7358</v>
      </c>
      <c r="K779" s="2" t="e">
        <v>#N/A</v>
      </c>
      <c r="L779" s="2" t="e">
        <v>#N/A</v>
      </c>
      <c r="M779" s="2" t="e">
        <v>#N/A</v>
      </c>
      <c r="N779" s="2" t="e">
        <v>#N/A</v>
      </c>
      <c r="O779" s="2" t="e">
        <v>#N/A</v>
      </c>
      <c r="P779" s="2" t="s">
        <v>7359</v>
      </c>
      <c r="Q779" s="2" t="s">
        <v>356</v>
      </c>
      <c r="R779" s="2" t="s">
        <v>356</v>
      </c>
      <c r="S779" s="2">
        <v>78028.0</v>
      </c>
      <c r="T779" s="2" t="s">
        <v>5699</v>
      </c>
      <c r="U779" s="2" t="s">
        <v>667</v>
      </c>
      <c r="Y779" s="2" t="s">
        <v>7361</v>
      </c>
      <c r="Z779" s="2">
        <v>3.0</v>
      </c>
      <c r="AA779" s="2">
        <v>1.0</v>
      </c>
      <c r="AB779" s="2" t="s">
        <v>7359</v>
      </c>
      <c r="AC779" s="52">
        <v>42326.68263888889</v>
      </c>
      <c r="AD779" s="2" t="s">
        <v>7358</v>
      </c>
      <c r="AE779" s="2" t="s">
        <v>7362</v>
      </c>
    </row>
    <row r="780">
      <c r="A780" s="2">
        <v>779.0</v>
      </c>
      <c r="B780" s="2" t="s">
        <v>5094</v>
      </c>
      <c r="C780" s="2" t="s">
        <v>356</v>
      </c>
      <c r="D780" s="2">
        <v>1.0</v>
      </c>
      <c r="E780" s="2">
        <v>0.0</v>
      </c>
      <c r="F780" s="2">
        <v>1.0</v>
      </c>
      <c r="G780" s="52">
        <v>42313.64444444444</v>
      </c>
      <c r="H780" s="2" t="s">
        <v>5096</v>
      </c>
      <c r="I780" s="2" t="s">
        <v>5097</v>
      </c>
      <c r="J780" s="2" t="s">
        <v>5098</v>
      </c>
      <c r="K780" s="2" t="e">
        <v>#N/A</v>
      </c>
      <c r="L780" s="2" t="e">
        <v>#N/A</v>
      </c>
      <c r="M780" s="2" t="e">
        <v>#N/A</v>
      </c>
      <c r="N780" s="2" t="e">
        <v>#N/A</v>
      </c>
      <c r="O780" s="2" t="e">
        <v>#N/A</v>
      </c>
      <c r="P780" s="2" t="s">
        <v>5093</v>
      </c>
      <c r="Q780" s="2" t="s">
        <v>356</v>
      </c>
      <c r="R780" s="2" t="s">
        <v>285</v>
      </c>
      <c r="S780" s="2">
        <v>46748.0</v>
      </c>
      <c r="T780" s="2" t="s">
        <v>5099</v>
      </c>
      <c r="U780" s="2" t="s">
        <v>1190</v>
      </c>
      <c r="Y780" s="2" t="s">
        <v>7363</v>
      </c>
      <c r="Z780" s="2">
        <v>3.0</v>
      </c>
      <c r="AA780" s="2">
        <v>2.0</v>
      </c>
      <c r="AB780" s="2" t="s">
        <v>5093</v>
      </c>
      <c r="AC780" s="52">
        <v>42313.64444444444</v>
      </c>
      <c r="AD780" s="2" t="s">
        <v>5098</v>
      </c>
      <c r="AE780" s="2" t="s">
        <v>7365</v>
      </c>
    </row>
    <row r="781">
      <c r="A781" s="2">
        <v>780.0</v>
      </c>
      <c r="B781" s="2" t="s">
        <v>3637</v>
      </c>
      <c r="C781" s="2" t="s">
        <v>356</v>
      </c>
      <c r="D781" s="2">
        <v>18.0</v>
      </c>
      <c r="E781" s="2">
        <v>9.0</v>
      </c>
      <c r="F781" s="2">
        <v>9.0</v>
      </c>
      <c r="G781" s="52">
        <v>42327.77361111111</v>
      </c>
      <c r="H781" s="2" t="s">
        <v>3638</v>
      </c>
      <c r="I781" s="2" t="s">
        <v>3639</v>
      </c>
      <c r="J781" s="2" t="s">
        <v>3641</v>
      </c>
      <c r="K781" s="2" t="e">
        <v>#N/A</v>
      </c>
      <c r="L781" s="2" t="e">
        <v>#N/A</v>
      </c>
      <c r="M781" s="2" t="e">
        <v>#N/A</v>
      </c>
      <c r="N781" s="2" t="e">
        <v>#N/A</v>
      </c>
      <c r="O781" s="2" t="e">
        <v>#N/A</v>
      </c>
      <c r="P781" s="2" t="s">
        <v>3636</v>
      </c>
      <c r="Q781" s="2" t="s">
        <v>356</v>
      </c>
      <c r="R781" s="2" t="s">
        <v>285</v>
      </c>
      <c r="S781" s="2">
        <v>92630.0</v>
      </c>
      <c r="T781" s="2" t="s">
        <v>2423</v>
      </c>
      <c r="U781" s="2" t="s">
        <v>319</v>
      </c>
      <c r="Y781" s="2" t="s">
        <v>7366</v>
      </c>
      <c r="Z781" s="2">
        <v>1.0</v>
      </c>
      <c r="AA781" s="2">
        <v>4.0</v>
      </c>
      <c r="AB781" s="2" t="s">
        <v>3636</v>
      </c>
      <c r="AC781" s="52">
        <v>42327.77361111111</v>
      </c>
      <c r="AD781" s="2" t="s">
        <v>3641</v>
      </c>
      <c r="AE781" s="2" t="s">
        <v>7368</v>
      </c>
    </row>
    <row r="782">
      <c r="A782" s="2">
        <v>781.0</v>
      </c>
      <c r="B782" s="2" t="s">
        <v>6817</v>
      </c>
      <c r="C782" s="2" t="s">
        <v>356</v>
      </c>
      <c r="D782" s="2">
        <v>9.0</v>
      </c>
      <c r="E782" s="2">
        <v>5.0</v>
      </c>
      <c r="F782" s="2">
        <v>4.0</v>
      </c>
      <c r="G782" s="52">
        <v>42327.47361111111</v>
      </c>
      <c r="H782" s="2" t="s">
        <v>6818</v>
      </c>
      <c r="I782" s="2" t="s">
        <v>6819</v>
      </c>
      <c r="J782" s="2" t="s">
        <v>6820</v>
      </c>
      <c r="K782" s="2" t="e">
        <v>#N/A</v>
      </c>
      <c r="L782" s="2" t="e">
        <v>#N/A</v>
      </c>
      <c r="M782" s="2" t="e">
        <v>#N/A</v>
      </c>
      <c r="N782" s="2" t="e">
        <v>#N/A</v>
      </c>
      <c r="O782" s="2" t="e">
        <v>#N/A</v>
      </c>
      <c r="P782" s="2" t="s">
        <v>6816</v>
      </c>
      <c r="Q782" s="2" t="s">
        <v>356</v>
      </c>
      <c r="R782" s="2" t="s">
        <v>356</v>
      </c>
      <c r="S782" s="2">
        <v>10029.0</v>
      </c>
      <c r="T782" s="2" t="s">
        <v>587</v>
      </c>
      <c r="U782" s="2" t="s">
        <v>576</v>
      </c>
      <c r="Y782" s="2" t="s">
        <v>7370</v>
      </c>
      <c r="Z782" s="2">
        <v>1.0</v>
      </c>
      <c r="AA782" s="2">
        <v>2.0</v>
      </c>
      <c r="AB782" s="2" t="s">
        <v>6816</v>
      </c>
      <c r="AC782" s="52">
        <v>42327.47361111111</v>
      </c>
      <c r="AD782" s="2" t="s">
        <v>6820</v>
      </c>
      <c r="AE782" s="2" t="s">
        <v>7371</v>
      </c>
    </row>
    <row r="783">
      <c r="A783" s="2">
        <v>782.0</v>
      </c>
      <c r="B783" s="2" t="s">
        <v>6817</v>
      </c>
      <c r="C783" s="2" t="s">
        <v>356</v>
      </c>
      <c r="D783" s="2">
        <v>0.0</v>
      </c>
      <c r="E783" s="2">
        <v>0.0</v>
      </c>
      <c r="F783" s="2">
        <v>0.0</v>
      </c>
      <c r="G783" s="52">
        <v>42327.47430555556</v>
      </c>
      <c r="H783" s="2" t="s">
        <v>6818</v>
      </c>
      <c r="I783" s="2" t="s">
        <v>6819</v>
      </c>
      <c r="J783" s="2" t="s">
        <v>6820</v>
      </c>
      <c r="K783" s="2" t="e">
        <v>#N/A</v>
      </c>
      <c r="L783" s="2" t="e">
        <v>#N/A</v>
      </c>
      <c r="M783" s="2" t="e">
        <v>#N/A</v>
      </c>
      <c r="N783" s="2" t="e">
        <v>#N/A</v>
      </c>
      <c r="O783" s="2" t="e">
        <v>#N/A</v>
      </c>
      <c r="P783" s="2" t="s">
        <v>6816</v>
      </c>
      <c r="Q783" s="2" t="s">
        <v>356</v>
      </c>
      <c r="R783" s="2" t="s">
        <v>356</v>
      </c>
      <c r="S783" s="2">
        <v>10029.0</v>
      </c>
      <c r="T783" s="2" t="s">
        <v>587</v>
      </c>
      <c r="U783" s="2" t="s">
        <v>576</v>
      </c>
      <c r="Y783" s="2" t="s">
        <v>7370</v>
      </c>
      <c r="Z783" s="2">
        <v>1.0</v>
      </c>
      <c r="AA783" s="2">
        <v>2.0</v>
      </c>
      <c r="AB783" s="2" t="s">
        <v>6816</v>
      </c>
      <c r="AC783" s="52">
        <v>42327.47430555556</v>
      </c>
      <c r="AD783" s="2" t="s">
        <v>6820</v>
      </c>
      <c r="AE783" s="2" t="s">
        <v>7371</v>
      </c>
    </row>
    <row r="784">
      <c r="A784" s="2">
        <v>783.0</v>
      </c>
      <c r="B784" s="2" t="s">
        <v>5558</v>
      </c>
      <c r="C784" s="2" t="s">
        <v>356</v>
      </c>
      <c r="D784" s="2">
        <v>2.0</v>
      </c>
      <c r="E784" s="2">
        <v>0.0</v>
      </c>
      <c r="F784" s="2">
        <v>2.0</v>
      </c>
      <c r="G784" s="52">
        <v>42319.26666666667</v>
      </c>
      <c r="H784" s="2" t="s">
        <v>5559</v>
      </c>
      <c r="I784" s="2" t="s">
        <v>5560</v>
      </c>
      <c r="J784" s="2" t="s">
        <v>5561</v>
      </c>
      <c r="K784" s="2" t="e">
        <v>#N/A</v>
      </c>
      <c r="L784" s="2" t="e">
        <v>#N/A</v>
      </c>
      <c r="M784" s="2" t="e">
        <v>#N/A</v>
      </c>
      <c r="N784" s="2" t="e">
        <v>#N/A</v>
      </c>
      <c r="O784" s="2" t="e">
        <v>#N/A</v>
      </c>
      <c r="P784" s="2" t="s">
        <v>5557</v>
      </c>
      <c r="Q784" s="2" t="s">
        <v>356</v>
      </c>
      <c r="R784" s="2" t="s">
        <v>356</v>
      </c>
      <c r="S784" s="2">
        <v>2238.0</v>
      </c>
      <c r="T784" s="2" t="s">
        <v>5562</v>
      </c>
      <c r="U784" s="2" t="s">
        <v>412</v>
      </c>
      <c r="Y784" s="2" t="s">
        <v>7374</v>
      </c>
      <c r="Z784" s="2">
        <v>3.0</v>
      </c>
      <c r="AA784" s="2">
        <v>1.0</v>
      </c>
      <c r="AB784" s="2" t="s">
        <v>5557</v>
      </c>
      <c r="AC784" s="52">
        <v>42319.26666666667</v>
      </c>
      <c r="AD784" s="2" t="s">
        <v>5561</v>
      </c>
      <c r="AE784" s="2" t="s">
        <v>7375</v>
      </c>
    </row>
    <row r="785">
      <c r="A785" s="2">
        <v>784.0</v>
      </c>
      <c r="B785" s="2" t="s">
        <v>2747</v>
      </c>
      <c r="C785" s="2" t="s">
        <v>356</v>
      </c>
      <c r="D785" s="2">
        <v>2.0</v>
      </c>
      <c r="E785" s="2">
        <v>0.0</v>
      </c>
      <c r="F785" s="2">
        <v>2.0</v>
      </c>
      <c r="G785" s="52">
        <v>42310.86388888889</v>
      </c>
      <c r="H785" s="2" t="s">
        <v>2749</v>
      </c>
      <c r="I785" s="2" t="s">
        <v>2750</v>
      </c>
      <c r="J785" s="2" t="s">
        <v>2751</v>
      </c>
      <c r="K785" s="2" t="e">
        <v>#N/A</v>
      </c>
      <c r="L785" s="2" t="e">
        <v>#N/A</v>
      </c>
      <c r="M785" s="2" t="e">
        <v>#N/A</v>
      </c>
      <c r="N785" s="2" t="e">
        <v>#N/A</v>
      </c>
      <c r="O785" s="2" t="e">
        <v>#N/A</v>
      </c>
      <c r="P785" s="2" t="s">
        <v>2746</v>
      </c>
      <c r="Q785" s="2" t="s">
        <v>356</v>
      </c>
      <c r="R785" s="2" t="s">
        <v>285</v>
      </c>
      <c r="S785" s="2">
        <v>85233.0</v>
      </c>
      <c r="T785" s="2" t="s">
        <v>2753</v>
      </c>
      <c r="U785" s="2" t="s">
        <v>2692</v>
      </c>
      <c r="Y785" s="2" t="s">
        <v>7377</v>
      </c>
      <c r="Z785" s="2">
        <v>1.0</v>
      </c>
      <c r="AA785" s="2">
        <v>2.0</v>
      </c>
      <c r="AB785" s="2" t="s">
        <v>2746</v>
      </c>
      <c r="AC785" s="52">
        <v>42310.86388888889</v>
      </c>
      <c r="AD785" s="2" t="s">
        <v>2751</v>
      </c>
      <c r="AE785" s="2" t="s">
        <v>7378</v>
      </c>
    </row>
    <row r="786">
      <c r="A786" s="2">
        <v>785.0</v>
      </c>
      <c r="C786" s="2" t="s">
        <v>356</v>
      </c>
      <c r="D786" s="2">
        <v>1.0</v>
      </c>
      <c r="E786" s="2">
        <v>0.0</v>
      </c>
      <c r="F786" s="2">
        <v>1.0</v>
      </c>
      <c r="G786" s="52">
        <v>42310.36319444444</v>
      </c>
      <c r="H786" s="2" t="s">
        <v>5834</v>
      </c>
      <c r="I786" s="2" t="s">
        <v>2944</v>
      </c>
      <c r="J786" s="2" t="s">
        <v>5837</v>
      </c>
      <c r="K786" s="2" t="e">
        <v>#N/A</v>
      </c>
      <c r="L786" s="2" t="e">
        <v>#N/A</v>
      </c>
      <c r="M786" s="2" t="e">
        <v>#N/A</v>
      </c>
      <c r="N786" s="2" t="e">
        <v>#N/A</v>
      </c>
      <c r="O786" s="2" t="e">
        <v>#N/A</v>
      </c>
      <c r="P786" s="2" t="s">
        <v>5838</v>
      </c>
      <c r="Q786" s="2" t="s">
        <v>356</v>
      </c>
      <c r="R786" s="2" t="s">
        <v>356</v>
      </c>
      <c r="S786" s="2">
        <v>29602.0</v>
      </c>
      <c r="T786" s="2" t="s">
        <v>2947</v>
      </c>
      <c r="U786" s="2" t="s">
        <v>2835</v>
      </c>
      <c r="Y786" s="2" t="s">
        <v>5842</v>
      </c>
      <c r="Z786" s="2">
        <v>2.0</v>
      </c>
      <c r="AA786" s="2">
        <v>2.0</v>
      </c>
      <c r="AB786" s="2" t="s">
        <v>5838</v>
      </c>
      <c r="AC786" s="52">
        <v>42310.36319444444</v>
      </c>
      <c r="AD786" s="2" t="s">
        <v>5837</v>
      </c>
      <c r="AE786" s="2" t="s">
        <v>5846</v>
      </c>
    </row>
    <row r="787">
      <c r="A787" s="2">
        <v>786.0</v>
      </c>
      <c r="C787" s="2" t="s">
        <v>356</v>
      </c>
      <c r="D787" s="2">
        <v>4.0</v>
      </c>
      <c r="E787" s="2">
        <v>4.0</v>
      </c>
      <c r="G787" s="52">
        <v>42310.566666666666</v>
      </c>
      <c r="H787" s="2" t="s">
        <v>7380</v>
      </c>
      <c r="I787" s="2" t="s">
        <v>2944</v>
      </c>
      <c r="J787" s="2" t="s">
        <v>7381</v>
      </c>
      <c r="K787" s="2" t="e">
        <v>#N/A</v>
      </c>
      <c r="L787" s="2" t="e">
        <v>#N/A</v>
      </c>
      <c r="M787" s="2" t="e">
        <v>#N/A</v>
      </c>
      <c r="N787" s="2" t="e">
        <v>#N/A</v>
      </c>
      <c r="O787" s="2" t="e">
        <v>#N/A</v>
      </c>
      <c r="P787" s="2" t="s">
        <v>7382</v>
      </c>
      <c r="Q787" s="2" t="s">
        <v>356</v>
      </c>
      <c r="R787" s="2" t="s">
        <v>356</v>
      </c>
      <c r="S787" s="2">
        <v>29602.0</v>
      </c>
      <c r="T787" s="2" t="s">
        <v>2947</v>
      </c>
      <c r="U787" s="2" t="s">
        <v>2835</v>
      </c>
      <c r="Y787" s="2" t="s">
        <v>7383</v>
      </c>
      <c r="Z787" s="2">
        <v>3.0</v>
      </c>
      <c r="AA787" s="2">
        <v>2.0</v>
      </c>
      <c r="AB787" s="2" t="s">
        <v>7382</v>
      </c>
      <c r="AC787" s="52">
        <v>42310.566666666666</v>
      </c>
      <c r="AD787" s="2" t="s">
        <v>7381</v>
      </c>
      <c r="AE787" s="2" t="s">
        <v>7384</v>
      </c>
    </row>
    <row r="788">
      <c r="A788" s="2">
        <v>787.0</v>
      </c>
      <c r="C788" s="2" t="s">
        <v>356</v>
      </c>
      <c r="D788" s="2">
        <v>4.0</v>
      </c>
      <c r="E788" s="2">
        <v>2.0</v>
      </c>
      <c r="F788" s="2">
        <v>2.0</v>
      </c>
      <c r="G788" s="52">
        <v>42312.06319444445</v>
      </c>
      <c r="H788" s="2" t="s">
        <v>7385</v>
      </c>
      <c r="I788" s="2" t="s">
        <v>2944</v>
      </c>
      <c r="J788" s="2" t="s">
        <v>7386</v>
      </c>
      <c r="K788" s="2" t="e">
        <v>#N/A</v>
      </c>
      <c r="L788" s="2" t="e">
        <v>#N/A</v>
      </c>
      <c r="M788" s="2" t="e">
        <v>#N/A</v>
      </c>
      <c r="N788" s="2" t="e">
        <v>#N/A</v>
      </c>
      <c r="O788" s="2" t="e">
        <v>#N/A</v>
      </c>
      <c r="P788" s="2" t="s">
        <v>7388</v>
      </c>
      <c r="Q788" s="2" t="s">
        <v>356</v>
      </c>
      <c r="R788" s="2" t="s">
        <v>356</v>
      </c>
      <c r="S788" s="2">
        <v>29602.0</v>
      </c>
      <c r="T788" s="2" t="s">
        <v>2947</v>
      </c>
      <c r="U788" s="2" t="s">
        <v>2835</v>
      </c>
      <c r="Y788" s="2" t="s">
        <v>7389</v>
      </c>
      <c r="Z788" s="2">
        <v>1.0</v>
      </c>
      <c r="AA788" s="2">
        <v>1.0</v>
      </c>
      <c r="AB788" s="2" t="s">
        <v>7388</v>
      </c>
      <c r="AC788" s="52">
        <v>42312.06319444445</v>
      </c>
      <c r="AD788" s="2" t="s">
        <v>7386</v>
      </c>
      <c r="AE788" s="2" t="s">
        <v>7390</v>
      </c>
    </row>
    <row r="789">
      <c r="A789" s="2">
        <v>788.0</v>
      </c>
      <c r="C789" s="2" t="s">
        <v>356</v>
      </c>
      <c r="D789" s="2">
        <v>0.0</v>
      </c>
      <c r="E789" s="2">
        <v>0.0</v>
      </c>
      <c r="F789" s="2">
        <v>0.0</v>
      </c>
      <c r="G789" s="52">
        <v>42317.81875</v>
      </c>
      <c r="H789" s="2" t="s">
        <v>7391</v>
      </c>
      <c r="I789" s="2" t="s">
        <v>2944</v>
      </c>
      <c r="J789" s="2" t="s">
        <v>7392</v>
      </c>
      <c r="K789" s="2" t="e">
        <v>#N/A</v>
      </c>
      <c r="L789" s="2" t="e">
        <v>#N/A</v>
      </c>
      <c r="M789" s="2" t="e">
        <v>#N/A</v>
      </c>
      <c r="N789" s="2" t="e">
        <v>#N/A</v>
      </c>
      <c r="O789" s="2" t="e">
        <v>#N/A</v>
      </c>
      <c r="P789" s="2" t="s">
        <v>7393</v>
      </c>
      <c r="Q789" s="2" t="s">
        <v>356</v>
      </c>
      <c r="R789" s="2" t="s">
        <v>356</v>
      </c>
      <c r="S789" s="2">
        <v>29602.0</v>
      </c>
      <c r="T789" s="2" t="s">
        <v>2947</v>
      </c>
      <c r="U789" s="2" t="s">
        <v>2835</v>
      </c>
      <c r="Y789" s="2" t="s">
        <v>7395</v>
      </c>
      <c r="Z789" s="2">
        <v>3.0</v>
      </c>
      <c r="AA789" s="2">
        <v>2.0</v>
      </c>
      <c r="AB789" s="2" t="s">
        <v>7393</v>
      </c>
      <c r="AC789" s="52">
        <v>42317.81875</v>
      </c>
      <c r="AD789" s="2" t="s">
        <v>7392</v>
      </c>
      <c r="AE789" s="2" t="s">
        <v>7396</v>
      </c>
    </row>
    <row r="790">
      <c r="A790" s="2">
        <v>789.0</v>
      </c>
      <c r="C790" s="2" t="s">
        <v>356</v>
      </c>
      <c r="D790" s="2">
        <v>0.0</v>
      </c>
      <c r="E790" s="2">
        <v>0.0</v>
      </c>
      <c r="F790" s="2">
        <v>0.0</v>
      </c>
      <c r="G790" s="52">
        <v>42318.26458333333</v>
      </c>
      <c r="H790" s="2" t="s">
        <v>7397</v>
      </c>
      <c r="I790" s="2" t="s">
        <v>2944</v>
      </c>
      <c r="J790" s="2" t="s">
        <v>7398</v>
      </c>
      <c r="K790" s="2" t="e">
        <v>#N/A</v>
      </c>
      <c r="L790" s="2" t="e">
        <v>#N/A</v>
      </c>
      <c r="M790" s="2" t="e">
        <v>#N/A</v>
      </c>
      <c r="N790" s="2" t="e">
        <v>#N/A</v>
      </c>
      <c r="O790" s="2" t="e">
        <v>#N/A</v>
      </c>
      <c r="P790" s="2" t="s">
        <v>7399</v>
      </c>
      <c r="Q790" s="2" t="s">
        <v>356</v>
      </c>
      <c r="R790" s="2" t="s">
        <v>356</v>
      </c>
      <c r="S790" s="2">
        <v>29602.0</v>
      </c>
      <c r="T790" s="2" t="s">
        <v>2947</v>
      </c>
      <c r="U790" s="2" t="s">
        <v>2835</v>
      </c>
      <c r="Y790" s="2" t="s">
        <v>7400</v>
      </c>
      <c r="Z790" s="2">
        <v>3.0</v>
      </c>
      <c r="AA790" s="2">
        <v>1.0</v>
      </c>
      <c r="AB790" s="2" t="s">
        <v>7399</v>
      </c>
      <c r="AC790" s="52">
        <v>42318.26458333333</v>
      </c>
      <c r="AD790" s="2" t="s">
        <v>7398</v>
      </c>
      <c r="AE790" s="2" t="s">
        <v>7401</v>
      </c>
    </row>
    <row r="791">
      <c r="A791" s="2">
        <v>790.0</v>
      </c>
      <c r="C791" s="2" t="s">
        <v>356</v>
      </c>
      <c r="D791" s="2">
        <v>0.0</v>
      </c>
      <c r="E791" s="2">
        <v>0.0</v>
      </c>
      <c r="F791" s="2">
        <v>0.0</v>
      </c>
      <c r="G791" s="52">
        <v>42318.40694444445</v>
      </c>
      <c r="H791" s="2" t="s">
        <v>7402</v>
      </c>
      <c r="I791" s="2" t="s">
        <v>2944</v>
      </c>
      <c r="J791" s="2" t="s">
        <v>7404</v>
      </c>
      <c r="K791" s="2" t="e">
        <v>#N/A</v>
      </c>
      <c r="L791" s="2" t="e">
        <v>#N/A</v>
      </c>
      <c r="M791" s="2" t="e">
        <v>#N/A</v>
      </c>
      <c r="N791" s="2" t="e">
        <v>#N/A</v>
      </c>
      <c r="O791" s="2" t="e">
        <v>#N/A</v>
      </c>
      <c r="P791" s="2" t="s">
        <v>7405</v>
      </c>
      <c r="Q791" s="2" t="s">
        <v>356</v>
      </c>
      <c r="R791" s="2" t="s">
        <v>356</v>
      </c>
      <c r="S791" s="2">
        <v>29602.0</v>
      </c>
      <c r="T791" s="2" t="s">
        <v>2947</v>
      </c>
      <c r="U791" s="2" t="s">
        <v>2835</v>
      </c>
      <c r="Y791" s="2" t="s">
        <v>7406</v>
      </c>
      <c r="Z791" s="2">
        <v>1.0</v>
      </c>
      <c r="AA791" s="2">
        <v>2.0</v>
      </c>
      <c r="AB791" s="2" t="s">
        <v>7405</v>
      </c>
      <c r="AC791" s="52">
        <v>42318.40694444445</v>
      </c>
      <c r="AD791" s="2" t="s">
        <v>7404</v>
      </c>
      <c r="AE791" s="2" t="s">
        <v>7407</v>
      </c>
    </row>
    <row r="792">
      <c r="A792" s="2">
        <v>791.0</v>
      </c>
      <c r="C792" s="2" t="s">
        <v>356</v>
      </c>
      <c r="D792" s="2">
        <v>1.0</v>
      </c>
      <c r="E792" s="2">
        <v>0.0</v>
      </c>
      <c r="F792" s="2">
        <v>1.0</v>
      </c>
      <c r="G792" s="52">
        <v>42318.41180555556</v>
      </c>
      <c r="H792" s="2" t="s">
        <v>7409</v>
      </c>
      <c r="I792" s="2" t="s">
        <v>2944</v>
      </c>
      <c r="J792" s="2" t="s">
        <v>7410</v>
      </c>
      <c r="K792" s="2" t="e">
        <v>#N/A</v>
      </c>
      <c r="L792" s="2" t="e">
        <v>#N/A</v>
      </c>
      <c r="M792" s="2" t="e">
        <v>#N/A</v>
      </c>
      <c r="N792" s="2" t="e">
        <v>#N/A</v>
      </c>
      <c r="O792" s="2" t="e">
        <v>#N/A</v>
      </c>
      <c r="P792" s="2" t="s">
        <v>7411</v>
      </c>
      <c r="Q792" s="2" t="s">
        <v>356</v>
      </c>
      <c r="R792" s="2" t="s">
        <v>356</v>
      </c>
      <c r="S792" s="2">
        <v>29602.0</v>
      </c>
      <c r="T792" s="2" t="s">
        <v>2947</v>
      </c>
      <c r="U792" s="2" t="s">
        <v>2835</v>
      </c>
      <c r="Y792" s="2" t="s">
        <v>7412</v>
      </c>
      <c r="Z792" s="2">
        <v>1.0</v>
      </c>
      <c r="AA792" s="2">
        <v>1.0</v>
      </c>
      <c r="AB792" s="2" t="s">
        <v>7411</v>
      </c>
      <c r="AC792" s="52">
        <v>42318.41180555556</v>
      </c>
      <c r="AD792" s="2" t="s">
        <v>7410</v>
      </c>
      <c r="AE792" s="2" t="s">
        <v>7413</v>
      </c>
      <c r="AF792" s="54" t="s">
        <v>7414</v>
      </c>
    </row>
    <row r="793">
      <c r="A793" s="2">
        <v>792.0</v>
      </c>
      <c r="C793" s="2" t="s">
        <v>356</v>
      </c>
      <c r="D793" s="2">
        <v>1.0</v>
      </c>
      <c r="E793" s="2">
        <v>0.0</v>
      </c>
      <c r="F793" s="2">
        <v>1.0</v>
      </c>
      <c r="G793" s="52">
        <v>42320.20138888889</v>
      </c>
      <c r="H793" s="2" t="s">
        <v>7416</v>
      </c>
      <c r="I793" s="2" t="s">
        <v>2944</v>
      </c>
      <c r="J793" s="2" t="s">
        <v>7417</v>
      </c>
      <c r="K793" s="2" t="e">
        <v>#N/A</v>
      </c>
      <c r="L793" s="2" t="e">
        <v>#N/A</v>
      </c>
      <c r="M793" s="2" t="e">
        <v>#N/A</v>
      </c>
      <c r="N793" s="2" t="e">
        <v>#N/A</v>
      </c>
      <c r="O793" s="2" t="e">
        <v>#N/A</v>
      </c>
      <c r="P793" s="2" t="s">
        <v>7418</v>
      </c>
      <c r="Q793" s="2" t="s">
        <v>356</v>
      </c>
      <c r="R793" s="2" t="s">
        <v>285</v>
      </c>
      <c r="S793" s="2">
        <v>29602.0</v>
      </c>
      <c r="T793" s="2" t="s">
        <v>2947</v>
      </c>
      <c r="U793" s="2" t="s">
        <v>2835</v>
      </c>
      <c r="Y793" s="2" t="s">
        <v>7419</v>
      </c>
      <c r="Z793" s="2">
        <v>1.0</v>
      </c>
      <c r="AA793" s="2">
        <v>2.0</v>
      </c>
      <c r="AB793" s="2" t="s">
        <v>7418</v>
      </c>
      <c r="AC793" s="52">
        <v>42320.20138888889</v>
      </c>
      <c r="AD793" s="2" t="s">
        <v>7417</v>
      </c>
      <c r="AE793" s="2" t="s">
        <v>7420</v>
      </c>
    </row>
    <row r="794">
      <c r="A794" s="2">
        <v>793.0</v>
      </c>
      <c r="C794" s="2" t="s">
        <v>356</v>
      </c>
      <c r="D794" s="2">
        <v>30.0</v>
      </c>
      <c r="E794" s="2">
        <v>13.0</v>
      </c>
      <c r="F794" s="2">
        <v>17.0</v>
      </c>
      <c r="G794" s="52">
        <v>42320.48263888889</v>
      </c>
      <c r="H794" s="2" t="s">
        <v>7421</v>
      </c>
      <c r="I794" s="2" t="s">
        <v>2944</v>
      </c>
      <c r="J794" s="2" t="s">
        <v>7422</v>
      </c>
      <c r="K794" s="2" t="e">
        <v>#N/A</v>
      </c>
      <c r="L794" s="2" t="e">
        <v>#N/A</v>
      </c>
      <c r="M794" s="2" t="e">
        <v>#N/A</v>
      </c>
      <c r="N794" s="2" t="e">
        <v>#N/A</v>
      </c>
      <c r="O794" s="2" t="e">
        <v>#N/A</v>
      </c>
      <c r="P794" s="2" t="s">
        <v>7423</v>
      </c>
      <c r="Q794" s="2" t="s">
        <v>356</v>
      </c>
      <c r="R794" s="2" t="s">
        <v>356</v>
      </c>
      <c r="S794" s="2">
        <v>29602.0</v>
      </c>
      <c r="T794" s="2" t="s">
        <v>2947</v>
      </c>
      <c r="U794" s="2" t="s">
        <v>2835</v>
      </c>
      <c r="Y794" s="2" t="s">
        <v>7425</v>
      </c>
      <c r="Z794" s="2">
        <v>1.0</v>
      </c>
      <c r="AA794" s="2">
        <v>2.0</v>
      </c>
      <c r="AB794" s="2" t="s">
        <v>7423</v>
      </c>
      <c r="AC794" s="52">
        <v>42320.48263888889</v>
      </c>
      <c r="AD794" s="2" t="s">
        <v>7422</v>
      </c>
      <c r="AE794" s="2" t="s">
        <v>7426</v>
      </c>
      <c r="AF794" s="54" t="s">
        <v>7427</v>
      </c>
    </row>
    <row r="795">
      <c r="A795" s="2">
        <v>794.0</v>
      </c>
      <c r="C795" s="2" t="s">
        <v>356</v>
      </c>
      <c r="D795" s="2">
        <v>3.0</v>
      </c>
      <c r="E795" s="2">
        <v>0.0</v>
      </c>
      <c r="F795" s="2">
        <v>3.0</v>
      </c>
      <c r="G795" s="52">
        <v>42321.98333333333</v>
      </c>
      <c r="H795" s="2" t="s">
        <v>7428</v>
      </c>
      <c r="I795" s="2" t="s">
        <v>2944</v>
      </c>
      <c r="J795" s="2" t="s">
        <v>7429</v>
      </c>
      <c r="K795" s="2" t="e">
        <v>#N/A</v>
      </c>
      <c r="L795" s="2" t="e">
        <v>#N/A</v>
      </c>
      <c r="M795" s="2" t="e">
        <v>#N/A</v>
      </c>
      <c r="N795" s="2" t="e">
        <v>#N/A</v>
      </c>
      <c r="O795" s="2" t="e">
        <v>#N/A</v>
      </c>
      <c r="P795" s="2" t="s">
        <v>7430</v>
      </c>
      <c r="Q795" s="2" t="s">
        <v>356</v>
      </c>
      <c r="R795" s="2" t="s">
        <v>285</v>
      </c>
      <c r="S795" s="2">
        <v>29602.0</v>
      </c>
      <c r="T795" s="2" t="s">
        <v>2947</v>
      </c>
      <c r="U795" s="2" t="s">
        <v>2835</v>
      </c>
      <c r="Y795" s="2" t="s">
        <v>7432</v>
      </c>
      <c r="Z795" s="2">
        <v>2.0</v>
      </c>
      <c r="AA795" s="2">
        <v>3.0</v>
      </c>
      <c r="AB795" s="2" t="s">
        <v>7430</v>
      </c>
      <c r="AC795" s="52">
        <v>42321.98333333333</v>
      </c>
      <c r="AD795" s="2" t="s">
        <v>7429</v>
      </c>
      <c r="AE795" s="2" t="s">
        <v>7433</v>
      </c>
    </row>
    <row r="796">
      <c r="A796" s="2">
        <v>795.0</v>
      </c>
      <c r="C796" s="2" t="s">
        <v>356</v>
      </c>
      <c r="D796" s="2">
        <v>0.0</v>
      </c>
      <c r="E796" s="2">
        <v>0.0</v>
      </c>
      <c r="F796" s="2">
        <v>0.0</v>
      </c>
      <c r="G796" s="52">
        <v>42324.481944444444</v>
      </c>
      <c r="H796" s="2" t="s">
        <v>7434</v>
      </c>
      <c r="I796" s="2" t="s">
        <v>2944</v>
      </c>
      <c r="J796" s="2" t="s">
        <v>7435</v>
      </c>
      <c r="K796" s="2" t="e">
        <v>#N/A</v>
      </c>
      <c r="L796" s="2" t="e">
        <v>#N/A</v>
      </c>
      <c r="M796" s="2" t="e">
        <v>#N/A</v>
      </c>
      <c r="N796" s="2" t="e">
        <v>#N/A</v>
      </c>
      <c r="O796" s="2" t="e">
        <v>#N/A</v>
      </c>
      <c r="P796" s="2" t="s">
        <v>7436</v>
      </c>
      <c r="Q796" s="2" t="s">
        <v>356</v>
      </c>
      <c r="R796" s="2" t="s">
        <v>356</v>
      </c>
      <c r="S796" s="2">
        <v>29602.0</v>
      </c>
      <c r="T796" s="2" t="s">
        <v>2947</v>
      </c>
      <c r="U796" s="2" t="s">
        <v>2835</v>
      </c>
      <c r="Y796" s="2" t="s">
        <v>7438</v>
      </c>
      <c r="Z796" s="2">
        <v>1.0</v>
      </c>
      <c r="AA796" s="2">
        <v>5.0</v>
      </c>
      <c r="AB796" s="2" t="s">
        <v>7436</v>
      </c>
      <c r="AC796" s="52">
        <v>42324.481944444444</v>
      </c>
      <c r="AD796" s="2" t="s">
        <v>7435</v>
      </c>
      <c r="AE796" s="2" t="s">
        <v>7439</v>
      </c>
    </row>
    <row r="797">
      <c r="A797" s="2">
        <v>796.0</v>
      </c>
      <c r="C797" s="2" t="s">
        <v>356</v>
      </c>
      <c r="D797" s="2">
        <v>40.0</v>
      </c>
      <c r="E797" s="2">
        <v>11.0</v>
      </c>
      <c r="F797" s="2">
        <v>29.0</v>
      </c>
      <c r="G797" s="52">
        <v>42325.8125</v>
      </c>
      <c r="H797" s="2" t="s">
        <v>7440</v>
      </c>
      <c r="I797" s="2" t="s">
        <v>2944</v>
      </c>
      <c r="J797" s="2" t="s">
        <v>7441</v>
      </c>
      <c r="K797" s="2" t="e">
        <v>#N/A</v>
      </c>
      <c r="L797" s="2" t="e">
        <v>#N/A</v>
      </c>
      <c r="M797" s="2" t="e">
        <v>#N/A</v>
      </c>
      <c r="N797" s="2" t="e">
        <v>#N/A</v>
      </c>
      <c r="O797" s="2" t="e">
        <v>#N/A</v>
      </c>
      <c r="P797" s="2" t="s">
        <v>7442</v>
      </c>
      <c r="Q797" s="2" t="s">
        <v>356</v>
      </c>
      <c r="R797" s="2" t="s">
        <v>356</v>
      </c>
      <c r="S797" s="2">
        <v>29602.0</v>
      </c>
      <c r="T797" s="2" t="s">
        <v>2947</v>
      </c>
      <c r="U797" s="2" t="s">
        <v>2835</v>
      </c>
      <c r="Y797" s="2" t="s">
        <v>7443</v>
      </c>
      <c r="Z797" s="2">
        <v>1.0</v>
      </c>
      <c r="AA797" s="2">
        <v>2.0</v>
      </c>
      <c r="AB797" s="2" t="s">
        <v>7442</v>
      </c>
      <c r="AC797" s="52">
        <v>42325.8125</v>
      </c>
      <c r="AD797" s="2" t="s">
        <v>7441</v>
      </c>
      <c r="AE797" s="2" t="s">
        <v>7444</v>
      </c>
    </row>
    <row r="798">
      <c r="A798" s="2">
        <v>797.0</v>
      </c>
      <c r="C798" s="2" t="s">
        <v>356</v>
      </c>
      <c r="D798" s="2">
        <v>3.0</v>
      </c>
      <c r="E798" s="2">
        <v>3.0</v>
      </c>
      <c r="G798" s="52">
        <v>42325.97430555556</v>
      </c>
      <c r="H798" s="2" t="s">
        <v>7446</v>
      </c>
      <c r="I798" s="2" t="s">
        <v>2944</v>
      </c>
      <c r="J798" s="2" t="s">
        <v>7447</v>
      </c>
      <c r="K798" s="2" t="e">
        <v>#N/A</v>
      </c>
      <c r="L798" s="2" t="e">
        <v>#N/A</v>
      </c>
      <c r="M798" s="2" t="e">
        <v>#N/A</v>
      </c>
      <c r="N798" s="2" t="e">
        <v>#N/A</v>
      </c>
      <c r="O798" s="2" t="e">
        <v>#N/A</v>
      </c>
      <c r="P798" s="2" t="s">
        <v>7448</v>
      </c>
      <c r="Q798" s="2" t="s">
        <v>356</v>
      </c>
      <c r="R798" s="2" t="s">
        <v>356</v>
      </c>
      <c r="S798" s="2">
        <v>29602.0</v>
      </c>
      <c r="T798" s="2" t="s">
        <v>2947</v>
      </c>
      <c r="U798" s="2" t="s">
        <v>2835</v>
      </c>
      <c r="Y798" s="2" t="s">
        <v>7449</v>
      </c>
      <c r="Z798" s="2">
        <v>2.0</v>
      </c>
      <c r="AA798" s="2">
        <v>3.0</v>
      </c>
      <c r="AB798" s="2" t="s">
        <v>7448</v>
      </c>
      <c r="AC798" s="52">
        <v>42325.97430555556</v>
      </c>
      <c r="AD798" s="2" t="s">
        <v>7447</v>
      </c>
      <c r="AE798" s="2" t="s">
        <v>7450</v>
      </c>
    </row>
    <row r="799">
      <c r="A799" s="2">
        <v>798.0</v>
      </c>
      <c r="C799" s="2" t="s">
        <v>356</v>
      </c>
      <c r="D799" s="2">
        <v>18.0</v>
      </c>
      <c r="E799" s="2">
        <v>3.0</v>
      </c>
      <c r="F799" s="2">
        <v>15.0</v>
      </c>
      <c r="G799" s="52">
        <v>42327.393055555556</v>
      </c>
      <c r="H799" s="2" t="s">
        <v>7451</v>
      </c>
      <c r="I799" s="2" t="s">
        <v>2944</v>
      </c>
      <c r="J799" s="2" t="s">
        <v>7452</v>
      </c>
      <c r="K799" s="2" t="e">
        <v>#N/A</v>
      </c>
      <c r="L799" s="2" t="e">
        <v>#N/A</v>
      </c>
      <c r="M799" s="2" t="e">
        <v>#N/A</v>
      </c>
      <c r="N799" s="2" t="e">
        <v>#N/A</v>
      </c>
      <c r="O799" s="2" t="e">
        <v>#N/A</v>
      </c>
      <c r="P799" s="2" t="s">
        <v>7453</v>
      </c>
      <c r="Q799" s="2" t="s">
        <v>356</v>
      </c>
      <c r="R799" s="2" t="s">
        <v>356</v>
      </c>
      <c r="S799" s="2">
        <v>29602.0</v>
      </c>
      <c r="T799" s="2" t="s">
        <v>2947</v>
      </c>
      <c r="U799" s="2" t="s">
        <v>2835</v>
      </c>
      <c r="Y799" s="2" t="s">
        <v>7455</v>
      </c>
      <c r="Z799" s="2">
        <v>2.0</v>
      </c>
      <c r="AA799" s="2">
        <v>3.0</v>
      </c>
      <c r="AB799" s="2" t="s">
        <v>7453</v>
      </c>
      <c r="AC799" s="52">
        <v>42327.393055555556</v>
      </c>
      <c r="AD799" s="2" t="s">
        <v>7452</v>
      </c>
      <c r="AE799" s="2" t="s">
        <v>7456</v>
      </c>
    </row>
    <row r="800">
      <c r="A800" s="2">
        <v>799.0</v>
      </c>
      <c r="C800" s="2" t="s">
        <v>356</v>
      </c>
      <c r="D800" s="2">
        <v>7.0</v>
      </c>
      <c r="E800" s="2">
        <v>4.0</v>
      </c>
      <c r="F800" s="2">
        <v>3.0</v>
      </c>
      <c r="G800" s="52">
        <v>42328.708333333336</v>
      </c>
      <c r="H800" s="2" t="s">
        <v>7457</v>
      </c>
      <c r="I800" s="2" t="s">
        <v>2944</v>
      </c>
      <c r="J800" s="2" t="s">
        <v>7458</v>
      </c>
      <c r="K800" s="2" t="e">
        <v>#N/A</v>
      </c>
      <c r="L800" s="2" t="e">
        <v>#N/A</v>
      </c>
      <c r="M800" s="2" t="e">
        <v>#N/A</v>
      </c>
      <c r="N800" s="2" t="e">
        <v>#N/A</v>
      </c>
      <c r="O800" s="2" t="e">
        <v>#N/A</v>
      </c>
      <c r="P800" s="2" t="s">
        <v>7459</v>
      </c>
      <c r="Q800" s="2" t="s">
        <v>356</v>
      </c>
      <c r="R800" s="2" t="s">
        <v>356</v>
      </c>
      <c r="S800" s="2">
        <v>29602.0</v>
      </c>
      <c r="T800" s="2" t="s">
        <v>2947</v>
      </c>
      <c r="U800" s="2" t="s">
        <v>2835</v>
      </c>
      <c r="Y800" s="2" t="s">
        <v>7460</v>
      </c>
      <c r="Z800" s="2">
        <v>3.0</v>
      </c>
      <c r="AA800" s="2">
        <v>2.0</v>
      </c>
      <c r="AB800" s="2" t="s">
        <v>7459</v>
      </c>
      <c r="AC800" s="52">
        <v>42328.708333333336</v>
      </c>
      <c r="AD800" s="2" t="s">
        <v>7458</v>
      </c>
      <c r="AE800" s="2" t="s">
        <v>7461</v>
      </c>
    </row>
    <row r="801">
      <c r="A801" s="2">
        <v>800.0</v>
      </c>
      <c r="C801" s="2" t="s">
        <v>356</v>
      </c>
      <c r="D801" s="2">
        <v>1.0</v>
      </c>
      <c r="E801" s="2">
        <v>0.0</v>
      </c>
      <c r="F801" s="2">
        <v>1.0</v>
      </c>
      <c r="G801" s="52">
        <v>42328.839583333334</v>
      </c>
      <c r="H801" s="2" t="s">
        <v>7463</v>
      </c>
      <c r="I801" s="2" t="s">
        <v>2944</v>
      </c>
      <c r="J801" s="2" t="s">
        <v>7464</v>
      </c>
      <c r="K801" s="2" t="e">
        <v>#N/A</v>
      </c>
      <c r="L801" s="2" t="e">
        <v>#N/A</v>
      </c>
      <c r="M801" s="2" t="e">
        <v>#N/A</v>
      </c>
      <c r="N801" s="2" t="e">
        <v>#N/A</v>
      </c>
      <c r="O801" s="2" t="e">
        <v>#N/A</v>
      </c>
      <c r="P801" s="2" t="s">
        <v>7465</v>
      </c>
      <c r="Q801" s="2" t="s">
        <v>356</v>
      </c>
      <c r="R801" s="2" t="s">
        <v>356</v>
      </c>
      <c r="S801" s="2">
        <v>29602.0</v>
      </c>
      <c r="T801" s="2" t="s">
        <v>2947</v>
      </c>
      <c r="U801" s="2" t="s">
        <v>2835</v>
      </c>
      <c r="Y801" s="2" t="s">
        <v>7466</v>
      </c>
      <c r="Z801" s="2">
        <v>1.0</v>
      </c>
      <c r="AA801" s="2">
        <v>1.0</v>
      </c>
      <c r="AB801" s="2" t="s">
        <v>7465</v>
      </c>
      <c r="AC801" s="52">
        <v>42328.839583333334</v>
      </c>
      <c r="AD801" s="2" t="s">
        <v>7464</v>
      </c>
      <c r="AE801" s="2" t="s">
        <v>7467</v>
      </c>
    </row>
    <row r="802">
      <c r="A802" s="2">
        <v>801.0</v>
      </c>
      <c r="C802" s="2" t="s">
        <v>356</v>
      </c>
      <c r="D802" s="2">
        <v>1.0</v>
      </c>
      <c r="E802" s="2">
        <v>0.0</v>
      </c>
      <c r="F802" s="2">
        <v>1.0</v>
      </c>
      <c r="G802" s="52">
        <v>42331.626388888886</v>
      </c>
      <c r="H802" s="2" t="s">
        <v>7468</v>
      </c>
      <c r="I802" s="2" t="s">
        <v>2944</v>
      </c>
      <c r="J802" s="2" t="s">
        <v>7469</v>
      </c>
      <c r="K802" s="2" t="e">
        <v>#N/A</v>
      </c>
      <c r="L802" s="2" t="e">
        <v>#N/A</v>
      </c>
      <c r="M802" s="2" t="e">
        <v>#N/A</v>
      </c>
      <c r="N802" s="2" t="e">
        <v>#N/A</v>
      </c>
      <c r="O802" s="2" t="e">
        <v>#N/A</v>
      </c>
      <c r="P802" s="2" t="s">
        <v>7470</v>
      </c>
      <c r="Q802" s="2" t="s">
        <v>356</v>
      </c>
      <c r="R802" s="2" t="s">
        <v>356</v>
      </c>
      <c r="S802" s="2">
        <v>29602.0</v>
      </c>
      <c r="T802" s="2" t="s">
        <v>2947</v>
      </c>
      <c r="U802" s="2" t="s">
        <v>2835</v>
      </c>
      <c r="Y802" s="2" t="s">
        <v>7472</v>
      </c>
      <c r="Z802" s="2">
        <v>1.0</v>
      </c>
      <c r="AA802" s="2">
        <v>2.0</v>
      </c>
      <c r="AB802" s="2" t="s">
        <v>7470</v>
      </c>
      <c r="AC802" s="52">
        <v>42331.626388888886</v>
      </c>
      <c r="AD802" s="2" t="s">
        <v>7469</v>
      </c>
      <c r="AE802" s="2" t="s">
        <v>7473</v>
      </c>
    </row>
    <row r="803">
      <c r="A803" s="2">
        <v>802.0</v>
      </c>
      <c r="C803" s="2" t="s">
        <v>356</v>
      </c>
      <c r="D803" s="2">
        <v>1.0</v>
      </c>
      <c r="E803" s="2">
        <v>0.0</v>
      </c>
      <c r="F803" s="2">
        <v>1.0</v>
      </c>
      <c r="G803" s="52">
        <v>42331.79027777778</v>
      </c>
      <c r="H803" s="2" t="s">
        <v>7474</v>
      </c>
      <c r="I803" s="2" t="s">
        <v>2944</v>
      </c>
      <c r="J803" s="2" t="s">
        <v>7475</v>
      </c>
      <c r="K803" s="2" t="e">
        <v>#N/A</v>
      </c>
      <c r="L803" s="2" t="e">
        <v>#N/A</v>
      </c>
      <c r="M803" s="2" t="e">
        <v>#N/A</v>
      </c>
      <c r="N803" s="2" t="e">
        <v>#N/A</v>
      </c>
      <c r="O803" s="2" t="e">
        <v>#N/A</v>
      </c>
      <c r="P803" s="2" t="s">
        <v>7476</v>
      </c>
      <c r="Q803" s="2" t="s">
        <v>356</v>
      </c>
      <c r="R803" s="2" t="s">
        <v>356</v>
      </c>
      <c r="S803" s="2">
        <v>29602.0</v>
      </c>
      <c r="T803" s="2" t="s">
        <v>2947</v>
      </c>
      <c r="U803" s="2" t="s">
        <v>2835</v>
      </c>
      <c r="Y803" s="2" t="s">
        <v>7477</v>
      </c>
      <c r="Z803" s="2">
        <v>3.0</v>
      </c>
      <c r="AA803" s="2">
        <v>1.0</v>
      </c>
      <c r="AB803" s="2" t="s">
        <v>7476</v>
      </c>
      <c r="AC803" s="52">
        <v>42331.79027777778</v>
      </c>
      <c r="AD803" s="2" t="s">
        <v>7475</v>
      </c>
      <c r="AE803" s="2" t="s">
        <v>7479</v>
      </c>
    </row>
    <row r="804">
      <c r="A804" s="2">
        <v>803.0</v>
      </c>
      <c r="C804" s="2" t="s">
        <v>356</v>
      </c>
      <c r="D804" s="2">
        <v>1.0</v>
      </c>
      <c r="E804" s="2">
        <v>0.0</v>
      </c>
      <c r="F804" s="2">
        <v>1.0</v>
      </c>
      <c r="G804" s="52">
        <v>42332.44861111111</v>
      </c>
      <c r="H804" s="2" t="s">
        <v>7480</v>
      </c>
      <c r="I804" s="2" t="s">
        <v>2944</v>
      </c>
      <c r="J804" s="2" t="s">
        <v>7481</v>
      </c>
      <c r="K804" s="2" t="e">
        <v>#N/A</v>
      </c>
      <c r="L804" s="2" t="e">
        <v>#N/A</v>
      </c>
      <c r="M804" s="2" t="e">
        <v>#N/A</v>
      </c>
      <c r="N804" s="2" t="e">
        <v>#N/A</v>
      </c>
      <c r="O804" s="2" t="e">
        <v>#N/A</v>
      </c>
      <c r="P804" s="2" t="s">
        <v>7482</v>
      </c>
      <c r="Q804" s="2" t="s">
        <v>356</v>
      </c>
      <c r="R804" s="2" t="s">
        <v>356</v>
      </c>
      <c r="S804" s="2">
        <v>29602.0</v>
      </c>
      <c r="T804" s="2" t="s">
        <v>2947</v>
      </c>
      <c r="U804" s="2" t="s">
        <v>2835</v>
      </c>
      <c r="Y804" s="2" t="s">
        <v>7483</v>
      </c>
      <c r="Z804" s="2">
        <v>3.0</v>
      </c>
      <c r="AA804" s="2">
        <v>4.0</v>
      </c>
      <c r="AB804" s="2" t="s">
        <v>7482</v>
      </c>
      <c r="AC804" s="52">
        <v>42332.44861111111</v>
      </c>
      <c r="AD804" s="2" t="s">
        <v>7481</v>
      </c>
      <c r="AE804" s="2" t="s">
        <v>7484</v>
      </c>
    </row>
    <row r="805">
      <c r="A805" s="2">
        <v>804.0</v>
      </c>
      <c r="C805" s="2" t="s">
        <v>356</v>
      </c>
      <c r="D805" s="2">
        <v>2.0</v>
      </c>
      <c r="E805" s="2">
        <v>0.0</v>
      </c>
      <c r="F805" s="2">
        <v>2.0</v>
      </c>
      <c r="G805" s="52">
        <v>42333.81805555556</v>
      </c>
      <c r="H805" s="2" t="s">
        <v>7485</v>
      </c>
      <c r="I805" s="2" t="s">
        <v>2944</v>
      </c>
      <c r="J805" s="2" t="s">
        <v>7486</v>
      </c>
      <c r="K805" s="2" t="e">
        <v>#N/A</v>
      </c>
      <c r="L805" s="2" t="e">
        <v>#N/A</v>
      </c>
      <c r="M805" s="2" t="e">
        <v>#N/A</v>
      </c>
      <c r="N805" s="2" t="e">
        <v>#N/A</v>
      </c>
      <c r="O805" s="2" t="e">
        <v>#N/A</v>
      </c>
      <c r="P805" s="2" t="s">
        <v>7487</v>
      </c>
      <c r="Q805" s="2" t="s">
        <v>356</v>
      </c>
      <c r="R805" s="2" t="s">
        <v>356</v>
      </c>
      <c r="S805" s="2">
        <v>29602.0</v>
      </c>
      <c r="T805" s="2" t="s">
        <v>2947</v>
      </c>
      <c r="U805" s="2" t="s">
        <v>2835</v>
      </c>
      <c r="Y805" s="2" t="s">
        <v>7488</v>
      </c>
      <c r="Z805" s="2">
        <v>1.0</v>
      </c>
      <c r="AA805" s="2">
        <v>2.0</v>
      </c>
      <c r="AB805" s="2" t="s">
        <v>7487</v>
      </c>
      <c r="AC805" s="52">
        <v>42333.81805555556</v>
      </c>
      <c r="AD805" s="2" t="s">
        <v>7486</v>
      </c>
      <c r="AE805" s="2" t="s">
        <v>7490</v>
      </c>
    </row>
    <row r="806">
      <c r="A806" s="2">
        <v>805.0</v>
      </c>
      <c r="C806" s="2" t="s">
        <v>356</v>
      </c>
      <c r="D806" s="2">
        <v>1.0</v>
      </c>
      <c r="E806" s="2">
        <v>0.0</v>
      </c>
      <c r="F806" s="2">
        <v>1.0</v>
      </c>
      <c r="G806" s="52">
        <v>42334.413194444445</v>
      </c>
      <c r="H806" s="2" t="s">
        <v>7491</v>
      </c>
      <c r="I806" s="2" t="s">
        <v>2944</v>
      </c>
      <c r="J806" s="2" t="s">
        <v>7492</v>
      </c>
      <c r="K806" s="2" t="e">
        <v>#N/A</v>
      </c>
      <c r="L806" s="2" t="e">
        <v>#N/A</v>
      </c>
      <c r="M806" s="2" t="e">
        <v>#N/A</v>
      </c>
      <c r="N806" s="2" t="e">
        <v>#N/A</v>
      </c>
      <c r="O806" s="2" t="e">
        <v>#N/A</v>
      </c>
      <c r="P806" s="2" t="s">
        <v>7493</v>
      </c>
      <c r="Q806" s="2" t="s">
        <v>356</v>
      </c>
      <c r="R806" s="2" t="s">
        <v>285</v>
      </c>
      <c r="S806" s="2">
        <v>29602.0</v>
      </c>
      <c r="T806" s="2" t="s">
        <v>2947</v>
      </c>
      <c r="U806" s="2" t="s">
        <v>2835</v>
      </c>
      <c r="Y806" s="2" t="s">
        <v>7495</v>
      </c>
      <c r="Z806" s="2">
        <v>3.0</v>
      </c>
      <c r="AA806" s="2">
        <v>3.0</v>
      </c>
      <c r="AB806" s="2" t="s">
        <v>7493</v>
      </c>
      <c r="AC806" s="52">
        <v>42334.413194444445</v>
      </c>
      <c r="AD806" s="2" t="s">
        <v>7492</v>
      </c>
      <c r="AE806" s="2" t="s">
        <v>7496</v>
      </c>
    </row>
    <row r="807">
      <c r="A807" s="2">
        <v>806.0</v>
      </c>
      <c r="C807" s="2" t="s">
        <v>356</v>
      </c>
      <c r="D807" s="2">
        <v>1.0</v>
      </c>
      <c r="E807" s="2">
        <v>0.0</v>
      </c>
      <c r="F807" s="2">
        <v>1.0</v>
      </c>
      <c r="G807" s="52">
        <v>42336.370833333334</v>
      </c>
      <c r="H807" s="2" t="s">
        <v>7497</v>
      </c>
      <c r="I807" s="2" t="s">
        <v>2944</v>
      </c>
      <c r="J807" s="2" t="s">
        <v>7498</v>
      </c>
      <c r="K807" s="2" t="e">
        <v>#N/A</v>
      </c>
      <c r="L807" s="2" t="e">
        <v>#N/A</v>
      </c>
      <c r="M807" s="2" t="e">
        <v>#N/A</v>
      </c>
      <c r="N807" s="2" t="e">
        <v>#N/A</v>
      </c>
      <c r="O807" s="2" t="e">
        <v>#N/A</v>
      </c>
      <c r="P807" s="2" t="s">
        <v>7499</v>
      </c>
      <c r="Q807" s="2" t="s">
        <v>356</v>
      </c>
      <c r="R807" s="2" t="s">
        <v>356</v>
      </c>
      <c r="S807" s="2">
        <v>29602.0</v>
      </c>
      <c r="T807" s="2" t="s">
        <v>2947</v>
      </c>
      <c r="U807" s="2" t="s">
        <v>2835</v>
      </c>
      <c r="Y807" s="2" t="s">
        <v>7500</v>
      </c>
      <c r="Z807" s="2">
        <v>3.0</v>
      </c>
      <c r="AA807" s="2">
        <v>1.0</v>
      </c>
      <c r="AB807" s="2" t="s">
        <v>7499</v>
      </c>
      <c r="AC807" s="52">
        <v>42336.370833333334</v>
      </c>
      <c r="AD807" s="2" t="s">
        <v>7498</v>
      </c>
      <c r="AE807" s="2" t="s">
        <v>7501</v>
      </c>
    </row>
    <row r="808">
      <c r="A808" s="2">
        <v>807.0</v>
      </c>
      <c r="B808" s="2" t="s">
        <v>5569</v>
      </c>
      <c r="C808" s="2" t="s">
        <v>356</v>
      </c>
      <c r="D808" s="2">
        <v>1.0</v>
      </c>
      <c r="E808" s="2">
        <v>0.0</v>
      </c>
      <c r="F808" s="2">
        <v>1.0</v>
      </c>
      <c r="G808" s="52">
        <v>42331.60277777778</v>
      </c>
      <c r="H808" s="2" t="s">
        <v>5571</v>
      </c>
      <c r="I808" s="2" t="s">
        <v>5573</v>
      </c>
      <c r="J808" s="2" t="s">
        <v>5575</v>
      </c>
      <c r="K808" s="2" t="e">
        <v>#N/A</v>
      </c>
      <c r="L808" s="2" t="e">
        <v>#N/A</v>
      </c>
      <c r="M808" s="2" t="e">
        <v>#N/A</v>
      </c>
      <c r="N808" s="2" t="e">
        <v>#N/A</v>
      </c>
      <c r="O808" s="2" t="e">
        <v>#N/A</v>
      </c>
      <c r="P808" s="2" t="s">
        <v>5568</v>
      </c>
      <c r="Q808" s="2" t="s">
        <v>356</v>
      </c>
      <c r="R808" s="2" t="s">
        <v>356</v>
      </c>
      <c r="S808" s="2">
        <v>1801.0</v>
      </c>
      <c r="T808" s="2" t="s">
        <v>5577</v>
      </c>
      <c r="U808" s="2" t="s">
        <v>412</v>
      </c>
      <c r="Y808" s="2" t="s">
        <v>7503</v>
      </c>
      <c r="Z808" s="2">
        <v>1.0</v>
      </c>
      <c r="AA808" s="2">
        <v>4.0</v>
      </c>
      <c r="AB808" s="2" t="s">
        <v>5568</v>
      </c>
      <c r="AC808" s="52">
        <v>42331.60277777778</v>
      </c>
      <c r="AD808" s="2" t="s">
        <v>5575</v>
      </c>
      <c r="AE808" s="2" t="s">
        <v>7504</v>
      </c>
    </row>
    <row r="809">
      <c r="A809" s="2">
        <v>808.0</v>
      </c>
      <c r="B809" s="2" t="s">
        <v>6432</v>
      </c>
      <c r="C809" s="2" t="s">
        <v>356</v>
      </c>
      <c r="D809" s="2">
        <v>2.0</v>
      </c>
      <c r="E809" s="2">
        <v>0.0</v>
      </c>
      <c r="F809" s="2">
        <v>2.0</v>
      </c>
      <c r="G809" s="52">
        <v>42331.56597222222</v>
      </c>
      <c r="H809" s="2" t="s">
        <v>6433</v>
      </c>
      <c r="I809" s="2" t="s">
        <v>6435</v>
      </c>
      <c r="J809" s="2" t="s">
        <v>6436</v>
      </c>
      <c r="K809" s="2" t="e">
        <v>#N/A</v>
      </c>
      <c r="L809" s="2" t="e">
        <v>#N/A</v>
      </c>
      <c r="M809" s="2" t="e">
        <v>#N/A</v>
      </c>
      <c r="N809" s="2" t="e">
        <v>#N/A</v>
      </c>
      <c r="O809" s="2" t="e">
        <v>#N/A</v>
      </c>
      <c r="P809" s="2" t="s">
        <v>6431</v>
      </c>
      <c r="Q809" s="2" t="s">
        <v>356</v>
      </c>
      <c r="R809" s="2" t="s">
        <v>285</v>
      </c>
      <c r="S809" s="2">
        <v>7604.0</v>
      </c>
      <c r="T809" s="2" t="s">
        <v>6437</v>
      </c>
      <c r="U809" s="2" t="s">
        <v>695</v>
      </c>
      <c r="Y809" s="2" t="s">
        <v>7506</v>
      </c>
      <c r="Z809" s="2">
        <v>3.0</v>
      </c>
      <c r="AA809" s="2">
        <v>2.0</v>
      </c>
      <c r="AB809" s="2" t="s">
        <v>6431</v>
      </c>
      <c r="AC809" s="52">
        <v>42331.56597222222</v>
      </c>
      <c r="AD809" s="2" t="s">
        <v>6436</v>
      </c>
      <c r="AE809" s="2" t="s">
        <v>7507</v>
      </c>
      <c r="AF809" s="54" t="s">
        <v>7508</v>
      </c>
    </row>
    <row r="810">
      <c r="A810" s="2">
        <v>809.0</v>
      </c>
      <c r="B810" s="2" t="s">
        <v>5588</v>
      </c>
      <c r="C810" s="2" t="s">
        <v>356</v>
      </c>
      <c r="D810" s="2">
        <v>0.0</v>
      </c>
      <c r="E810" s="2">
        <v>0.0</v>
      </c>
      <c r="F810" s="2">
        <v>0.0</v>
      </c>
      <c r="G810" s="52">
        <v>42330.549305555556</v>
      </c>
      <c r="H810" s="2" t="s">
        <v>5590</v>
      </c>
      <c r="I810" s="2" t="s">
        <v>5591</v>
      </c>
      <c r="J810" s="2" t="s">
        <v>5592</v>
      </c>
      <c r="K810" s="2" t="e">
        <v>#N/A</v>
      </c>
      <c r="L810" s="2" t="e">
        <v>#N/A</v>
      </c>
      <c r="M810" s="2" t="e">
        <v>#N/A</v>
      </c>
      <c r="N810" s="2" t="e">
        <v>#N/A</v>
      </c>
      <c r="O810" s="2" t="e">
        <v>#N/A</v>
      </c>
      <c r="P810" s="2" t="s">
        <v>5587</v>
      </c>
      <c r="Q810" s="2" t="s">
        <v>356</v>
      </c>
      <c r="R810" s="2" t="s">
        <v>356</v>
      </c>
      <c r="S810" s="2">
        <v>2111.0</v>
      </c>
      <c r="T810" s="2" t="s">
        <v>880</v>
      </c>
      <c r="U810" s="2" t="s">
        <v>412</v>
      </c>
      <c r="Y810" s="2" t="s">
        <v>7511</v>
      </c>
      <c r="Z810" s="2">
        <v>3.0</v>
      </c>
      <c r="AA810" s="2">
        <v>1.0</v>
      </c>
      <c r="AB810" s="2" t="s">
        <v>5587</v>
      </c>
      <c r="AC810" s="52">
        <v>42330.549305555556</v>
      </c>
      <c r="AD810" s="2" t="s">
        <v>5592</v>
      </c>
      <c r="AE810" s="2" t="s">
        <v>7512</v>
      </c>
      <c r="AF810" s="54" t="s">
        <v>7513</v>
      </c>
    </row>
    <row r="811">
      <c r="A811" s="2">
        <v>810.0</v>
      </c>
      <c r="B811" s="2" t="s">
        <v>4467</v>
      </c>
      <c r="C811" s="2" t="s">
        <v>356</v>
      </c>
      <c r="D811" s="2">
        <v>3.0</v>
      </c>
      <c r="E811" s="2">
        <v>0.0</v>
      </c>
      <c r="F811" s="2">
        <v>3.0</v>
      </c>
      <c r="G811" s="52">
        <v>42332.87152777778</v>
      </c>
      <c r="H811" s="2" t="s">
        <v>4588</v>
      </c>
      <c r="I811" s="2" t="s">
        <v>4469</v>
      </c>
      <c r="J811" s="2" t="s">
        <v>4590</v>
      </c>
      <c r="K811" s="2" t="e">
        <v>#N/A</v>
      </c>
      <c r="L811" s="2" t="e">
        <v>#N/A</v>
      </c>
      <c r="M811" s="2" t="e">
        <v>#N/A</v>
      </c>
      <c r="N811" s="2" t="e">
        <v>#N/A</v>
      </c>
      <c r="O811" s="2" t="e">
        <v>#N/A</v>
      </c>
      <c r="P811" s="2" t="s">
        <v>4586</v>
      </c>
      <c r="Q811" s="2" t="s">
        <v>356</v>
      </c>
      <c r="R811" s="2" t="s">
        <v>356</v>
      </c>
      <c r="S811" s="2">
        <v>33710.0</v>
      </c>
      <c r="T811" s="2" t="s">
        <v>4472</v>
      </c>
      <c r="U811" s="2" t="s">
        <v>785</v>
      </c>
      <c r="Y811" s="2" t="s">
        <v>7515</v>
      </c>
      <c r="Z811" s="2">
        <v>1.0</v>
      </c>
      <c r="AA811" s="2">
        <v>2.0</v>
      </c>
      <c r="AB811" s="2" t="s">
        <v>4586</v>
      </c>
      <c r="AC811" s="52">
        <v>42332.87152777778</v>
      </c>
      <c r="AD811" s="2" t="s">
        <v>4590</v>
      </c>
      <c r="AE811" s="2" t="s">
        <v>7516</v>
      </c>
    </row>
    <row r="812">
      <c r="A812" s="2">
        <v>811.0</v>
      </c>
      <c r="B812" s="2" t="s">
        <v>3255</v>
      </c>
      <c r="C812" s="2" t="s">
        <v>356</v>
      </c>
      <c r="D812" s="2">
        <v>1.0</v>
      </c>
      <c r="E812" s="2">
        <v>0.0</v>
      </c>
      <c r="F812" s="2">
        <v>1.0</v>
      </c>
      <c r="G812" s="52">
        <v>42321.35763888889</v>
      </c>
      <c r="H812" s="2" t="s">
        <v>3651</v>
      </c>
      <c r="I812" s="2" t="s">
        <v>3257</v>
      </c>
      <c r="J812" s="2" t="s">
        <v>3652</v>
      </c>
      <c r="K812" s="2" t="e">
        <v>#N/A</v>
      </c>
      <c r="L812" s="2" t="e">
        <v>#N/A</v>
      </c>
      <c r="M812" s="2" t="e">
        <v>#N/A</v>
      </c>
      <c r="N812" s="2" t="e">
        <v>#N/A</v>
      </c>
      <c r="O812" s="2" t="e">
        <v>#N/A</v>
      </c>
      <c r="P812" s="2" t="s">
        <v>3649</v>
      </c>
      <c r="Q812" s="2" t="s">
        <v>356</v>
      </c>
      <c r="R812" s="2" t="s">
        <v>285</v>
      </c>
      <c r="S812" s="2" t="s">
        <v>3259</v>
      </c>
      <c r="T812" s="2" t="s">
        <v>3260</v>
      </c>
      <c r="U812" s="2" t="s">
        <v>319</v>
      </c>
      <c r="Y812" s="2" t="s">
        <v>7518</v>
      </c>
      <c r="Z812" s="2">
        <v>2.0</v>
      </c>
      <c r="AA812" s="2">
        <v>4.0</v>
      </c>
      <c r="AB812" s="2" t="s">
        <v>3649</v>
      </c>
      <c r="AC812" s="52">
        <v>42321.35763888889</v>
      </c>
      <c r="AD812" s="2" t="s">
        <v>3652</v>
      </c>
      <c r="AE812" s="2" t="s">
        <v>7519</v>
      </c>
      <c r="AF812" s="54" t="s">
        <v>7520</v>
      </c>
    </row>
    <row r="813">
      <c r="A813" s="2">
        <v>812.0</v>
      </c>
      <c r="B813" s="2" t="s">
        <v>7211</v>
      </c>
      <c r="C813" s="2" t="s">
        <v>356</v>
      </c>
      <c r="D813" s="2">
        <v>2.0</v>
      </c>
      <c r="E813" s="2">
        <v>0.0</v>
      </c>
      <c r="F813" s="2">
        <v>2.0</v>
      </c>
      <c r="G813" s="52">
        <v>42329.36041666667</v>
      </c>
      <c r="H813" s="2" t="s">
        <v>7212</v>
      </c>
      <c r="I813" s="2" t="s">
        <v>7214</v>
      </c>
      <c r="J813" s="2" t="s">
        <v>7215</v>
      </c>
      <c r="K813" s="2" t="e">
        <v>#N/A</v>
      </c>
      <c r="L813" s="2" t="e">
        <v>#N/A</v>
      </c>
      <c r="M813" s="2" t="e">
        <v>#N/A</v>
      </c>
      <c r="N813" s="2" t="e">
        <v>#N/A</v>
      </c>
      <c r="O813" s="2" t="e">
        <v>#N/A</v>
      </c>
      <c r="P813" s="2" t="s">
        <v>7210</v>
      </c>
      <c r="Q813" s="2" t="s">
        <v>356</v>
      </c>
      <c r="R813" s="2" t="s">
        <v>285</v>
      </c>
      <c r="S813" s="2">
        <v>18938.0</v>
      </c>
      <c r="T813" s="2" t="s">
        <v>7217</v>
      </c>
      <c r="U813" s="2" t="s">
        <v>330</v>
      </c>
      <c r="Y813" s="2" t="s">
        <v>7522</v>
      </c>
      <c r="Z813" s="2">
        <v>1.0</v>
      </c>
      <c r="AA813" s="2">
        <v>2.0</v>
      </c>
      <c r="AB813" s="2" t="s">
        <v>7210</v>
      </c>
      <c r="AC813" s="52">
        <v>42329.36041666667</v>
      </c>
      <c r="AD813" s="2" t="s">
        <v>7215</v>
      </c>
      <c r="AE813" s="2" t="s">
        <v>7524</v>
      </c>
    </row>
    <row r="814">
      <c r="A814" s="2">
        <v>813.0</v>
      </c>
      <c r="B814" s="2" t="s">
        <v>6181</v>
      </c>
      <c r="C814" s="2" t="s">
        <v>356</v>
      </c>
      <c r="D814" s="2">
        <v>3.0</v>
      </c>
      <c r="E814" s="2">
        <v>0.0</v>
      </c>
      <c r="F814" s="2">
        <v>3.0</v>
      </c>
      <c r="G814" s="52">
        <v>42318.802777777775</v>
      </c>
      <c r="H814" s="2" t="s">
        <v>6182</v>
      </c>
      <c r="I814" s="2" t="s">
        <v>6183</v>
      </c>
      <c r="J814" s="2" t="s">
        <v>6184</v>
      </c>
      <c r="K814" s="2" t="e">
        <v>#N/A</v>
      </c>
      <c r="L814" s="2" t="e">
        <v>#N/A</v>
      </c>
      <c r="M814" s="2" t="e">
        <v>#N/A</v>
      </c>
      <c r="N814" s="2" t="e">
        <v>#N/A</v>
      </c>
      <c r="O814" s="2" t="e">
        <v>#N/A</v>
      </c>
      <c r="P814" s="2" t="s">
        <v>6180</v>
      </c>
      <c r="Q814" s="2" t="s">
        <v>356</v>
      </c>
      <c r="R814" s="2" t="s">
        <v>285</v>
      </c>
      <c r="S814" s="2">
        <v>63113.0</v>
      </c>
      <c r="T814" s="2" t="s">
        <v>6185</v>
      </c>
      <c r="U814" s="2" t="s">
        <v>492</v>
      </c>
      <c r="Y814" s="2" t="s">
        <v>7526</v>
      </c>
      <c r="Z814" s="2">
        <v>1.0</v>
      </c>
      <c r="AA814" s="2">
        <v>1.0</v>
      </c>
      <c r="AB814" s="2" t="s">
        <v>6180</v>
      </c>
      <c r="AC814" s="52">
        <v>42318.802777777775</v>
      </c>
      <c r="AD814" s="2" t="s">
        <v>6184</v>
      </c>
      <c r="AE814" s="2" t="s">
        <v>7527</v>
      </c>
    </row>
    <row r="815">
      <c r="A815" s="2">
        <v>814.0</v>
      </c>
      <c r="B815" s="2" t="s">
        <v>6826</v>
      </c>
      <c r="C815" s="2" t="s">
        <v>356</v>
      </c>
      <c r="D815" s="2">
        <v>146.0</v>
      </c>
      <c r="E815" s="2">
        <v>76.0</v>
      </c>
      <c r="F815" s="2">
        <v>70.0</v>
      </c>
      <c r="G815" s="52">
        <v>42317.71111111111</v>
      </c>
      <c r="H815" s="2" t="s">
        <v>6827</v>
      </c>
      <c r="I815" s="2" t="s">
        <v>6828</v>
      </c>
      <c r="J815" s="2" t="s">
        <v>6829</v>
      </c>
      <c r="K815" s="2" t="e">
        <v>#N/A</v>
      </c>
      <c r="L815" s="2" t="e">
        <v>#N/A</v>
      </c>
      <c r="M815" s="2" t="e">
        <v>#N/A</v>
      </c>
      <c r="N815" s="2" t="e">
        <v>#N/A</v>
      </c>
      <c r="O815" s="2" t="e">
        <v>#N/A</v>
      </c>
      <c r="P815" s="2" t="s">
        <v>6825</v>
      </c>
      <c r="Q815" s="2" t="s">
        <v>356</v>
      </c>
      <c r="R815" s="2" t="s">
        <v>356</v>
      </c>
      <c r="S815" s="2">
        <v>14810.0</v>
      </c>
      <c r="T815" s="2" t="s">
        <v>6806</v>
      </c>
      <c r="U815" s="2" t="s">
        <v>576</v>
      </c>
      <c r="Y815" s="2" t="s">
        <v>7529</v>
      </c>
      <c r="Z815" s="2">
        <v>2.0</v>
      </c>
      <c r="AA815" s="2">
        <v>3.0</v>
      </c>
      <c r="AB815" s="2" t="s">
        <v>6825</v>
      </c>
      <c r="AC815" s="52">
        <v>42317.71111111111</v>
      </c>
      <c r="AD815" s="2" t="s">
        <v>6829</v>
      </c>
      <c r="AE815" s="2" t="s">
        <v>7530</v>
      </c>
    </row>
    <row r="816">
      <c r="A816" s="2">
        <v>815.0</v>
      </c>
      <c r="B816" s="2" t="s">
        <v>7531</v>
      </c>
      <c r="C816" s="2" t="s">
        <v>356</v>
      </c>
      <c r="D816" s="2">
        <v>23.0</v>
      </c>
      <c r="E816" s="2">
        <v>9.0</v>
      </c>
      <c r="F816" s="2">
        <v>14.0</v>
      </c>
      <c r="G816" s="52">
        <v>42314.45694444444</v>
      </c>
      <c r="H816" s="2" t="s">
        <v>7532</v>
      </c>
      <c r="I816" s="2" t="s">
        <v>7533</v>
      </c>
      <c r="J816" s="2" t="s">
        <v>7534</v>
      </c>
      <c r="K816" s="2" t="e">
        <v>#N/A</v>
      </c>
      <c r="L816" s="2" t="e">
        <v>#N/A</v>
      </c>
      <c r="M816" s="2" t="e">
        <v>#N/A</v>
      </c>
      <c r="N816" s="2" t="e">
        <v>#N/A</v>
      </c>
      <c r="O816" s="2" t="e">
        <v>#N/A</v>
      </c>
      <c r="P816" s="2" t="s">
        <v>7535</v>
      </c>
      <c r="Q816" s="2" t="s">
        <v>356</v>
      </c>
      <c r="R816" s="2" t="s">
        <v>285</v>
      </c>
      <c r="S816" s="2">
        <v>24740.0</v>
      </c>
      <c r="T816" s="2" t="s">
        <v>7536</v>
      </c>
      <c r="U816" s="2" t="s">
        <v>1313</v>
      </c>
      <c r="Y816" s="2" t="s">
        <v>7538</v>
      </c>
      <c r="Z816" s="2">
        <v>3.0</v>
      </c>
      <c r="AA816" s="2">
        <v>1.0</v>
      </c>
      <c r="AB816" s="2" t="s">
        <v>7535</v>
      </c>
      <c r="AC816" s="52">
        <v>42314.45694444444</v>
      </c>
      <c r="AD816" s="2" t="s">
        <v>7534</v>
      </c>
      <c r="AE816" s="2" t="s">
        <v>7539</v>
      </c>
    </row>
    <row r="817">
      <c r="A817" s="2">
        <v>816.0</v>
      </c>
      <c r="B817" s="2" t="s">
        <v>3659</v>
      </c>
      <c r="C817" s="2" t="s">
        <v>356</v>
      </c>
      <c r="D817" s="2">
        <v>1.0</v>
      </c>
      <c r="E817" s="2">
        <v>0.0</v>
      </c>
      <c r="F817" s="2">
        <v>1.0</v>
      </c>
      <c r="G817" s="52">
        <v>42312.575</v>
      </c>
      <c r="H817" s="2" t="s">
        <v>3662</v>
      </c>
      <c r="I817" s="2" t="s">
        <v>3664</v>
      </c>
      <c r="J817" s="2" t="s">
        <v>3665</v>
      </c>
      <c r="K817" s="2" t="e">
        <v>#N/A</v>
      </c>
      <c r="L817" s="2" t="e">
        <v>#N/A</v>
      </c>
      <c r="M817" s="2" t="e">
        <v>#N/A</v>
      </c>
      <c r="N817" s="2" t="e">
        <v>#N/A</v>
      </c>
      <c r="O817" s="2" t="e">
        <v>#N/A</v>
      </c>
      <c r="P817" s="2" t="s">
        <v>3658</v>
      </c>
      <c r="Q817" s="2" t="s">
        <v>356</v>
      </c>
      <c r="R817" s="2" t="s">
        <v>285</v>
      </c>
      <c r="S817" s="2">
        <v>94111.0</v>
      </c>
      <c r="T817" s="2" t="s">
        <v>1501</v>
      </c>
      <c r="U817" s="2" t="s">
        <v>319</v>
      </c>
      <c r="Y817" s="2" t="s">
        <v>7540</v>
      </c>
      <c r="Z817" s="2">
        <v>2.0</v>
      </c>
      <c r="AA817" s="2">
        <v>3.0</v>
      </c>
      <c r="AB817" s="2" t="s">
        <v>3658</v>
      </c>
      <c r="AC817" s="52">
        <v>42312.575</v>
      </c>
      <c r="AD817" s="2" t="s">
        <v>3665</v>
      </c>
      <c r="AE817" s="2" t="s">
        <v>7541</v>
      </c>
      <c r="AF817" s="54" t="s">
        <v>7543</v>
      </c>
    </row>
    <row r="818">
      <c r="A818" s="2">
        <v>817.0</v>
      </c>
      <c r="B818" s="2" t="s">
        <v>3659</v>
      </c>
      <c r="C818" s="2" t="s">
        <v>356</v>
      </c>
      <c r="D818" s="2">
        <v>1.0</v>
      </c>
      <c r="E818" s="2">
        <v>0.0</v>
      </c>
      <c r="F818" s="2">
        <v>1.0</v>
      </c>
      <c r="G818" s="52">
        <v>42312.66180555556</v>
      </c>
      <c r="H818" s="2" t="s">
        <v>3662</v>
      </c>
      <c r="I818" s="2" t="s">
        <v>3664</v>
      </c>
      <c r="J818" s="2" t="s">
        <v>3665</v>
      </c>
      <c r="K818" s="2" t="e">
        <v>#N/A</v>
      </c>
      <c r="L818" s="2" t="e">
        <v>#N/A</v>
      </c>
      <c r="M818" s="2" t="e">
        <v>#N/A</v>
      </c>
      <c r="N818" s="2" t="e">
        <v>#N/A</v>
      </c>
      <c r="O818" s="2" t="e">
        <v>#N/A</v>
      </c>
      <c r="P818" s="2" t="s">
        <v>3658</v>
      </c>
      <c r="Q818" s="2" t="s">
        <v>356</v>
      </c>
      <c r="R818" s="2" t="s">
        <v>285</v>
      </c>
      <c r="S818" s="2">
        <v>94111.0</v>
      </c>
      <c r="T818" s="2" t="s">
        <v>1501</v>
      </c>
      <c r="U818" s="2" t="s">
        <v>319</v>
      </c>
      <c r="Y818" s="2" t="s">
        <v>7540</v>
      </c>
      <c r="Z818" s="2">
        <v>2.0</v>
      </c>
      <c r="AA818" s="2">
        <v>3.0</v>
      </c>
      <c r="AB818" s="2" t="s">
        <v>3658</v>
      </c>
      <c r="AC818" s="52">
        <v>42312.66180555556</v>
      </c>
      <c r="AD818" s="2" t="s">
        <v>3665</v>
      </c>
      <c r="AE818" s="2" t="s">
        <v>7541</v>
      </c>
    </row>
    <row r="819">
      <c r="A819" s="2">
        <v>818.0</v>
      </c>
      <c r="B819" s="2" t="s">
        <v>7545</v>
      </c>
      <c r="C819" s="2" t="s">
        <v>356</v>
      </c>
      <c r="D819" s="2">
        <v>2.0</v>
      </c>
      <c r="E819" s="2">
        <v>0.0</v>
      </c>
      <c r="F819" s="2">
        <v>2.0</v>
      </c>
      <c r="G819" s="52">
        <v>42322.23819444444</v>
      </c>
      <c r="H819" s="2" t="s">
        <v>7546</v>
      </c>
      <c r="I819" s="2" t="s">
        <v>7547</v>
      </c>
      <c r="J819" s="2" t="s">
        <v>7548</v>
      </c>
      <c r="K819" s="2" t="e">
        <v>#N/A</v>
      </c>
      <c r="L819" s="2" t="e">
        <v>#N/A</v>
      </c>
      <c r="M819" s="2" t="e">
        <v>#N/A</v>
      </c>
      <c r="N819" s="2" t="e">
        <v>#N/A</v>
      </c>
      <c r="O819" s="2" t="e">
        <v>#N/A</v>
      </c>
      <c r="P819" s="2" t="s">
        <v>7549</v>
      </c>
      <c r="Q819" s="2" t="s">
        <v>356</v>
      </c>
      <c r="R819" s="2" t="s">
        <v>356</v>
      </c>
      <c r="S819" s="2">
        <v>54221.0</v>
      </c>
      <c r="T819" s="2" t="s">
        <v>7550</v>
      </c>
      <c r="U819" s="2" t="s">
        <v>2302</v>
      </c>
      <c r="Y819" s="2" t="s">
        <v>7552</v>
      </c>
      <c r="Z819" s="2">
        <v>3.0</v>
      </c>
      <c r="AB819" s="2" t="s">
        <v>7549</v>
      </c>
      <c r="AC819" s="52">
        <v>42322.23819444444</v>
      </c>
      <c r="AD819" s="2" t="s">
        <v>7548</v>
      </c>
      <c r="AE819" s="2" t="s">
        <v>7553</v>
      </c>
      <c r="AF819" s="54" t="s">
        <v>7554</v>
      </c>
    </row>
    <row r="820">
      <c r="A820" s="2">
        <v>819.0</v>
      </c>
      <c r="B820" s="2" t="s">
        <v>5863</v>
      </c>
      <c r="C820" s="2" t="s">
        <v>356</v>
      </c>
      <c r="D820" s="2">
        <v>3.0</v>
      </c>
      <c r="E820" s="2">
        <v>0.0</v>
      </c>
      <c r="F820" s="2">
        <v>3.0</v>
      </c>
      <c r="G820" s="52">
        <v>42317.7375</v>
      </c>
      <c r="H820" s="2" t="s">
        <v>5864</v>
      </c>
      <c r="I820" s="2" t="s">
        <v>5865</v>
      </c>
      <c r="J820" s="2" t="s">
        <v>5866</v>
      </c>
      <c r="K820" s="2" t="e">
        <v>#N/A</v>
      </c>
      <c r="L820" s="2" t="e">
        <v>#N/A</v>
      </c>
      <c r="M820" s="2" t="e">
        <v>#N/A</v>
      </c>
      <c r="N820" s="2" t="e">
        <v>#N/A</v>
      </c>
      <c r="O820" s="2" t="e">
        <v>#N/A</v>
      </c>
      <c r="P820" s="2" t="s">
        <v>5862</v>
      </c>
      <c r="Q820" s="2" t="s">
        <v>356</v>
      </c>
      <c r="R820" s="2" t="s">
        <v>285</v>
      </c>
      <c r="S820" s="2">
        <v>21032.0</v>
      </c>
      <c r="T820" s="2" t="s">
        <v>5867</v>
      </c>
      <c r="U820" s="2" t="s">
        <v>646</v>
      </c>
      <c r="Y820" s="2" t="s">
        <v>7556</v>
      </c>
      <c r="Z820" s="2">
        <v>2.0</v>
      </c>
      <c r="AA820" s="2">
        <v>3.0</v>
      </c>
      <c r="AB820" s="2" t="s">
        <v>5862</v>
      </c>
      <c r="AC820" s="52">
        <v>42317.7375</v>
      </c>
      <c r="AD820" s="2" t="s">
        <v>5866</v>
      </c>
      <c r="AE820" s="2" t="s">
        <v>7557</v>
      </c>
    </row>
    <row r="821">
      <c r="A821" s="2">
        <v>820.0</v>
      </c>
      <c r="B821" s="2" t="s">
        <v>7558</v>
      </c>
      <c r="C821" s="2" t="s">
        <v>356</v>
      </c>
      <c r="D821" s="2">
        <v>0.0</v>
      </c>
      <c r="E821" s="2">
        <v>0.0</v>
      </c>
      <c r="F821" s="2">
        <v>0.0</v>
      </c>
      <c r="G821" s="52">
        <v>42325.71666666667</v>
      </c>
      <c r="H821" s="2" t="s">
        <v>7559</v>
      </c>
      <c r="I821" s="2" t="s">
        <v>7560</v>
      </c>
      <c r="J821" s="2" t="s">
        <v>7561</v>
      </c>
      <c r="K821" s="2" t="e">
        <v>#N/A</v>
      </c>
      <c r="L821" s="2" t="e">
        <v>#N/A</v>
      </c>
      <c r="M821" s="2" t="e">
        <v>#N/A</v>
      </c>
      <c r="N821" s="2" t="e">
        <v>#N/A</v>
      </c>
      <c r="O821" s="2" t="e">
        <v>#N/A</v>
      </c>
      <c r="P821" s="2" t="s">
        <v>7563</v>
      </c>
      <c r="Q821" s="2" t="s">
        <v>356</v>
      </c>
      <c r="R821" s="2" t="s">
        <v>285</v>
      </c>
      <c r="S821" s="2">
        <v>23187.0</v>
      </c>
      <c r="T821" s="2" t="s">
        <v>7564</v>
      </c>
      <c r="U821" s="2" t="s">
        <v>470</v>
      </c>
      <c r="Y821" s="2" t="s">
        <v>7565</v>
      </c>
      <c r="Z821" s="2">
        <v>3.0</v>
      </c>
      <c r="AB821" s="2" t="s">
        <v>7563</v>
      </c>
      <c r="AC821" s="52">
        <v>42325.71666666667</v>
      </c>
      <c r="AD821" s="2" t="s">
        <v>7561</v>
      </c>
      <c r="AE821" s="2" t="s">
        <v>7566</v>
      </c>
    </row>
    <row r="822">
      <c r="A822" s="2">
        <v>821.0</v>
      </c>
      <c r="B822" s="2" t="s">
        <v>6955</v>
      </c>
      <c r="C822" s="2" t="s">
        <v>356</v>
      </c>
      <c r="D822" s="2">
        <v>0.0</v>
      </c>
      <c r="E822" s="2">
        <v>0.0</v>
      </c>
      <c r="F822" s="2">
        <v>0.0</v>
      </c>
      <c r="G822" s="52">
        <v>42310.36944444444</v>
      </c>
      <c r="H822" s="2" t="s">
        <v>6957</v>
      </c>
      <c r="I822" s="2" t="s">
        <v>6959</v>
      </c>
      <c r="J822" s="2" t="s">
        <v>6960</v>
      </c>
      <c r="K822" s="2" t="e">
        <v>#N/A</v>
      </c>
      <c r="L822" s="2" t="e">
        <v>#N/A</v>
      </c>
      <c r="M822" s="2" t="e">
        <v>#N/A</v>
      </c>
      <c r="N822" s="2" t="e">
        <v>#N/A</v>
      </c>
      <c r="O822" s="2" t="e">
        <v>#N/A</v>
      </c>
      <c r="P822" s="2" t="s">
        <v>6954</v>
      </c>
      <c r="Q822" s="2" t="s">
        <v>356</v>
      </c>
      <c r="R822" s="2" t="s">
        <v>285</v>
      </c>
      <c r="S822" s="2">
        <v>45177.0</v>
      </c>
      <c r="T822" s="2" t="s">
        <v>2590</v>
      </c>
      <c r="U822" s="2" t="s">
        <v>1290</v>
      </c>
      <c r="Y822" s="2" t="s">
        <v>7568</v>
      </c>
      <c r="Z822" s="2">
        <v>2.0</v>
      </c>
      <c r="AA822" s="2">
        <v>3.0</v>
      </c>
      <c r="AB822" s="2" t="s">
        <v>6954</v>
      </c>
      <c r="AC822" s="52">
        <v>42310.36944444444</v>
      </c>
      <c r="AD822" s="2" t="s">
        <v>6960</v>
      </c>
      <c r="AE822" s="2" t="s">
        <v>7569</v>
      </c>
    </row>
    <row r="823">
      <c r="A823" s="2">
        <v>822.0</v>
      </c>
      <c r="B823" s="2" t="s">
        <v>6414</v>
      </c>
      <c r="C823" s="2" t="s">
        <v>356</v>
      </c>
      <c r="D823" s="2">
        <v>0.0</v>
      </c>
      <c r="E823" s="2">
        <v>0.0</v>
      </c>
      <c r="F823" s="2">
        <v>0.0</v>
      </c>
      <c r="G823" s="52">
        <v>42326.35902777778</v>
      </c>
      <c r="H823" s="2" t="s">
        <v>6441</v>
      </c>
      <c r="I823" s="2" t="s">
        <v>6415</v>
      </c>
      <c r="J823" s="2" t="s">
        <v>6442</v>
      </c>
      <c r="K823" s="2" t="e">
        <v>#N/A</v>
      </c>
      <c r="L823" s="2" t="e">
        <v>#N/A</v>
      </c>
      <c r="M823" s="2" t="e">
        <v>#N/A</v>
      </c>
      <c r="N823" s="2" t="e">
        <v>#N/A</v>
      </c>
      <c r="O823" s="2" t="e">
        <v>#N/A</v>
      </c>
      <c r="P823" s="2" t="s">
        <v>6440</v>
      </c>
      <c r="Q823" s="2" t="s">
        <v>356</v>
      </c>
      <c r="R823" s="2" t="s">
        <v>356</v>
      </c>
      <c r="S823" s="2">
        <v>7675.0</v>
      </c>
      <c r="T823" s="2" t="s">
        <v>6416</v>
      </c>
      <c r="U823" s="2" t="s">
        <v>695</v>
      </c>
      <c r="Y823" s="2" t="s">
        <v>6479</v>
      </c>
      <c r="Z823" s="2">
        <v>2.0</v>
      </c>
      <c r="AB823" s="2" t="s">
        <v>6440</v>
      </c>
      <c r="AC823" s="52">
        <v>42326.35902777778</v>
      </c>
      <c r="AD823" s="2" t="s">
        <v>6442</v>
      </c>
      <c r="AE823" s="2" t="s">
        <v>7571</v>
      </c>
    </row>
    <row r="824">
      <c r="A824" s="2">
        <v>823.0</v>
      </c>
      <c r="B824" s="2" t="s">
        <v>7572</v>
      </c>
      <c r="C824" s="2" t="s">
        <v>356</v>
      </c>
      <c r="D824" s="2">
        <v>0.0</v>
      </c>
      <c r="E824" s="2">
        <v>0.0</v>
      </c>
      <c r="F824" s="2">
        <v>0.0</v>
      </c>
      <c r="G824" s="52">
        <v>42311.478472222225</v>
      </c>
      <c r="H824" s="2" t="s">
        <v>7573</v>
      </c>
      <c r="I824" s="2" t="s">
        <v>7574</v>
      </c>
      <c r="J824" s="2" t="s">
        <v>7575</v>
      </c>
      <c r="K824" s="2" t="e">
        <v>#N/A</v>
      </c>
      <c r="L824" s="2" t="e">
        <v>#N/A</v>
      </c>
      <c r="M824" s="2" t="e">
        <v>#N/A</v>
      </c>
      <c r="N824" s="2" t="e">
        <v>#N/A</v>
      </c>
      <c r="O824" s="2" t="e">
        <v>#N/A</v>
      </c>
      <c r="P824" s="2" t="s">
        <v>7576</v>
      </c>
      <c r="Q824" s="2" t="s">
        <v>356</v>
      </c>
      <c r="R824" s="2" t="s">
        <v>356</v>
      </c>
      <c r="S824" s="2">
        <v>22030.0</v>
      </c>
      <c r="T824" s="2" t="s">
        <v>7578</v>
      </c>
      <c r="U824" s="2" t="s">
        <v>470</v>
      </c>
      <c r="Y824" s="2" t="s">
        <v>7579</v>
      </c>
      <c r="Z824" s="2">
        <v>3.0</v>
      </c>
      <c r="AB824" s="2" t="s">
        <v>7576</v>
      </c>
      <c r="AC824" s="52">
        <v>42311.478472222225</v>
      </c>
      <c r="AD824" s="2" t="s">
        <v>7575</v>
      </c>
      <c r="AE824" s="2" t="s">
        <v>7580</v>
      </c>
    </row>
  </sheetData>
  <hyperlinks>
    <hyperlink r:id="rId1" ref="AF2"/>
    <hyperlink r:id="rId2" ref="AF4"/>
    <hyperlink r:id="rId3" ref="AF5"/>
    <hyperlink r:id="rId4" ref="AF6"/>
    <hyperlink r:id="rId5" ref="AF7"/>
    <hyperlink r:id="rId6" ref="AF8"/>
    <hyperlink r:id="rId7" ref="AF9"/>
    <hyperlink r:id="rId8" ref="AF10"/>
    <hyperlink r:id="rId9" ref="AF11"/>
    <hyperlink r:id="rId10" ref="AF12"/>
    <hyperlink r:id="rId11" ref="AF13"/>
    <hyperlink r:id="rId12" ref="AF15"/>
    <hyperlink r:id="rId13" ref="AF16"/>
    <hyperlink r:id="rId14" ref="AF17"/>
    <hyperlink r:id="rId15" ref="AF18"/>
    <hyperlink r:id="rId16" ref="AF20"/>
    <hyperlink r:id="rId17" ref="AF21"/>
    <hyperlink r:id="rId18" ref="AF22"/>
    <hyperlink r:id="rId19" ref="AF23"/>
    <hyperlink r:id="rId20" ref="AF24"/>
    <hyperlink r:id="rId21" ref="AF25"/>
    <hyperlink r:id="rId22" ref="AF26"/>
    <hyperlink r:id="rId23" ref="AF27"/>
    <hyperlink r:id="rId24" ref="AF28"/>
    <hyperlink r:id="rId25" ref="AF29"/>
    <hyperlink r:id="rId26" ref="AF30"/>
    <hyperlink r:id="rId27" ref="AF31"/>
    <hyperlink r:id="rId28" ref="AF32"/>
    <hyperlink r:id="rId29" ref="AF33"/>
    <hyperlink r:id="rId30" ref="AF34"/>
    <hyperlink r:id="rId31" ref="AF35"/>
    <hyperlink r:id="rId32" ref="AF36"/>
    <hyperlink r:id="rId33" ref="AF37"/>
    <hyperlink r:id="rId34" ref="AF38"/>
    <hyperlink r:id="rId35" ref="AF39"/>
    <hyperlink r:id="rId36" ref="AF40"/>
    <hyperlink r:id="rId37" ref="AF41"/>
    <hyperlink r:id="rId38" ref="AF42"/>
    <hyperlink r:id="rId39" ref="AF43"/>
    <hyperlink r:id="rId40" ref="AF44"/>
    <hyperlink r:id="rId41" ref="AF45"/>
    <hyperlink r:id="rId42" ref="AF46"/>
    <hyperlink r:id="rId43" ref="AF47"/>
    <hyperlink r:id="rId44" ref="AF48"/>
    <hyperlink r:id="rId45" ref="AF49"/>
    <hyperlink r:id="rId46" ref="AF50"/>
    <hyperlink r:id="rId47" ref="AF51"/>
    <hyperlink r:id="rId48" ref="AF52"/>
    <hyperlink r:id="rId49" ref="AF53"/>
    <hyperlink r:id="rId50" ref="AF54"/>
    <hyperlink r:id="rId51" ref="AF56"/>
    <hyperlink r:id="rId52" ref="AF57"/>
    <hyperlink r:id="rId53" ref="AF59"/>
    <hyperlink r:id="rId54" ref="AF60"/>
    <hyperlink r:id="rId55" ref="AF61"/>
    <hyperlink r:id="rId56" ref="AF62"/>
    <hyperlink r:id="rId57" ref="AF63"/>
    <hyperlink r:id="rId58" ref="AF64"/>
    <hyperlink r:id="rId59" ref="AF65"/>
    <hyperlink r:id="rId60" ref="AF66"/>
    <hyperlink r:id="rId61" ref="AF67"/>
    <hyperlink r:id="rId62" ref="AF68"/>
    <hyperlink r:id="rId63" ref="AF69"/>
    <hyperlink r:id="rId64" ref="AF70"/>
    <hyperlink r:id="rId65" ref="AF71"/>
    <hyperlink r:id="rId66" ref="AF72"/>
    <hyperlink r:id="rId67" ref="AF73"/>
    <hyperlink r:id="rId68" ref="AF74"/>
    <hyperlink r:id="rId69" ref="AF75"/>
    <hyperlink r:id="rId70" ref="AF76"/>
    <hyperlink r:id="rId71" ref="AF77"/>
    <hyperlink r:id="rId72" ref="AF78"/>
    <hyperlink r:id="rId73" ref="AF79"/>
    <hyperlink r:id="rId74" ref="AF80"/>
    <hyperlink r:id="rId75" ref="AF81"/>
    <hyperlink r:id="rId76" ref="AF83"/>
    <hyperlink r:id="rId77" ref="AF84"/>
    <hyperlink r:id="rId78" ref="AF85"/>
    <hyperlink r:id="rId79" ref="AF86"/>
    <hyperlink r:id="rId80" ref="AF87"/>
    <hyperlink r:id="rId81" ref="AF88"/>
    <hyperlink r:id="rId82" ref="AF89"/>
    <hyperlink r:id="rId83" ref="AF90"/>
    <hyperlink r:id="rId84" ref="AF91"/>
    <hyperlink r:id="rId85" ref="AF93"/>
    <hyperlink r:id="rId86" ref="AF94"/>
    <hyperlink r:id="rId87" ref="AF95"/>
    <hyperlink r:id="rId88" ref="AF96"/>
    <hyperlink r:id="rId89" ref="AF97"/>
    <hyperlink r:id="rId90" ref="AF98"/>
    <hyperlink r:id="rId91" ref="AF99"/>
    <hyperlink r:id="rId92" ref="AF100"/>
    <hyperlink r:id="rId93" ref="AF101"/>
    <hyperlink r:id="rId94" ref="AF102"/>
    <hyperlink r:id="rId95" ref="AF103"/>
    <hyperlink r:id="rId96" ref="AF104"/>
    <hyperlink r:id="rId97" ref="AF105"/>
    <hyperlink r:id="rId98" ref="AF106"/>
    <hyperlink r:id="rId99" ref="AF107"/>
    <hyperlink r:id="rId100" ref="AF109"/>
    <hyperlink r:id="rId101" ref="AF110"/>
    <hyperlink r:id="rId102" ref="AF111"/>
    <hyperlink r:id="rId103" ref="AF112"/>
    <hyperlink r:id="rId104" ref="AF113"/>
    <hyperlink r:id="rId105" ref="AF115"/>
    <hyperlink r:id="rId106" ref="AF116"/>
    <hyperlink r:id="rId107" ref="AF117"/>
    <hyperlink r:id="rId108" ref="AF118"/>
    <hyperlink r:id="rId109" ref="AF119"/>
    <hyperlink r:id="rId110" ref="AF120"/>
    <hyperlink r:id="rId111" ref="AF121"/>
    <hyperlink r:id="rId112" ref="AF122"/>
    <hyperlink r:id="rId113" ref="AF123"/>
    <hyperlink r:id="rId114" ref="AF124"/>
    <hyperlink r:id="rId115" ref="AF125"/>
    <hyperlink r:id="rId116" ref="AF126"/>
    <hyperlink r:id="rId117" ref="AF127"/>
    <hyperlink r:id="rId118" ref="AF128"/>
    <hyperlink r:id="rId119" ref="AF129"/>
    <hyperlink r:id="rId120" ref="AF130"/>
    <hyperlink r:id="rId121" ref="AF131"/>
    <hyperlink r:id="rId122" ref="AF132"/>
    <hyperlink r:id="rId123" ref="AF134"/>
    <hyperlink r:id="rId124" ref="AF135"/>
    <hyperlink r:id="rId125" ref="AF136"/>
    <hyperlink r:id="rId126" ref="AF138"/>
    <hyperlink r:id="rId127" ref="AF139"/>
    <hyperlink r:id="rId128" ref="AF140"/>
    <hyperlink r:id="rId129" ref="AF141"/>
    <hyperlink r:id="rId130" ref="AF143"/>
    <hyperlink r:id="rId131" ref="AF145"/>
    <hyperlink r:id="rId132" ref="AF146"/>
    <hyperlink r:id="rId133" ref="AF147"/>
    <hyperlink r:id="rId134" ref="AF148"/>
    <hyperlink r:id="rId135" ref="AF149"/>
    <hyperlink r:id="rId136" ref="AF150"/>
    <hyperlink r:id="rId137" ref="AF152"/>
    <hyperlink r:id="rId138" ref="AF153"/>
    <hyperlink r:id="rId139" ref="AF154"/>
    <hyperlink r:id="rId140" ref="AF155"/>
    <hyperlink r:id="rId141" ref="AF156"/>
    <hyperlink r:id="rId142" ref="AF157"/>
    <hyperlink r:id="rId143" ref="AF158"/>
    <hyperlink r:id="rId144" ref="AF159"/>
    <hyperlink r:id="rId145" ref="AF160"/>
    <hyperlink r:id="rId146" ref="AF161"/>
    <hyperlink r:id="rId147" ref="AF162"/>
    <hyperlink r:id="rId148" ref="AF163"/>
    <hyperlink r:id="rId149" ref="AF164"/>
    <hyperlink r:id="rId150" ref="AF165"/>
    <hyperlink r:id="rId151" ref="AF166"/>
    <hyperlink r:id="rId152" ref="AF167"/>
    <hyperlink r:id="rId153" ref="AF168"/>
    <hyperlink r:id="rId154" ref="AF169"/>
    <hyperlink r:id="rId155" ref="AF170"/>
    <hyperlink r:id="rId156" ref="AF171"/>
    <hyperlink r:id="rId157" ref="AF172"/>
    <hyperlink r:id="rId158" ref="AF173"/>
    <hyperlink r:id="rId159" ref="AF174"/>
    <hyperlink r:id="rId160" ref="AF175"/>
    <hyperlink r:id="rId161" ref="AF176"/>
    <hyperlink r:id="rId162" ref="AF177"/>
    <hyperlink r:id="rId163" ref="AF178"/>
    <hyperlink r:id="rId164" ref="AF180"/>
    <hyperlink r:id="rId165" ref="AF181"/>
    <hyperlink r:id="rId166" ref="AF182"/>
    <hyperlink r:id="rId167" ref="AF183"/>
    <hyperlink r:id="rId168" ref="AF184"/>
    <hyperlink r:id="rId169" ref="AF187"/>
    <hyperlink r:id="rId170" ref="AF188"/>
    <hyperlink r:id="rId171" ref="AF189"/>
    <hyperlink r:id="rId172" ref="AF190"/>
    <hyperlink r:id="rId173" ref="AF191"/>
    <hyperlink r:id="rId174" ref="AF192"/>
    <hyperlink r:id="rId175" ref="AF193"/>
    <hyperlink r:id="rId176" ref="AF194"/>
    <hyperlink r:id="rId177" ref="AF195"/>
    <hyperlink r:id="rId178" ref="AF196"/>
    <hyperlink r:id="rId179" ref="AF197"/>
    <hyperlink r:id="rId180" ref="AF198"/>
    <hyperlink r:id="rId181" ref="AF199"/>
    <hyperlink r:id="rId182" ref="AF200"/>
    <hyperlink r:id="rId183" ref="AF201"/>
    <hyperlink r:id="rId184" ref="AF202"/>
    <hyperlink r:id="rId185" ref="AF203"/>
    <hyperlink r:id="rId186" ref="AF204"/>
    <hyperlink r:id="rId187" ref="AF205"/>
    <hyperlink r:id="rId188" ref="AF206"/>
    <hyperlink r:id="rId189" ref="AF207"/>
    <hyperlink r:id="rId190" ref="AF209"/>
    <hyperlink r:id="rId191" ref="AF210"/>
    <hyperlink r:id="rId192" ref="AF211"/>
    <hyperlink r:id="rId193" ref="AF212"/>
    <hyperlink r:id="rId194" ref="AF213"/>
    <hyperlink r:id="rId195" ref="AF214"/>
    <hyperlink r:id="rId196" ref="AF215"/>
    <hyperlink r:id="rId197" ref="AF216"/>
    <hyperlink r:id="rId198" ref="AF217"/>
    <hyperlink r:id="rId199" ref="AF218"/>
    <hyperlink r:id="rId200" ref="AF219"/>
    <hyperlink r:id="rId201" ref="AF220"/>
    <hyperlink r:id="rId202" ref="AF221"/>
    <hyperlink r:id="rId203" ref="AF222"/>
    <hyperlink r:id="rId204" ref="AF223"/>
    <hyperlink r:id="rId205" ref="AF224"/>
    <hyperlink r:id="rId206" ref="AF225"/>
    <hyperlink r:id="rId207" ref="AF226"/>
    <hyperlink r:id="rId208" ref="AF227"/>
    <hyperlink r:id="rId209" ref="AF228"/>
    <hyperlink r:id="rId210" ref="AF229"/>
    <hyperlink r:id="rId211" ref="AF230"/>
    <hyperlink r:id="rId212" ref="AF232"/>
    <hyperlink r:id="rId213" ref="AF233"/>
    <hyperlink r:id="rId214" ref="AF234"/>
    <hyperlink r:id="rId215" ref="AF235"/>
    <hyperlink r:id="rId216" ref="AF236"/>
    <hyperlink r:id="rId217" ref="AF237"/>
    <hyperlink r:id="rId218" ref="AF238"/>
    <hyperlink r:id="rId219" ref="AF239"/>
    <hyperlink r:id="rId220" ref="AF241"/>
    <hyperlink r:id="rId221" ref="AF242"/>
    <hyperlink r:id="rId222" ref="AF243"/>
    <hyperlink r:id="rId223" ref="AF244"/>
    <hyperlink r:id="rId224" ref="AF245"/>
    <hyperlink r:id="rId225" ref="AF246"/>
    <hyperlink r:id="rId226" ref="AF247"/>
    <hyperlink r:id="rId227" ref="AF248"/>
    <hyperlink r:id="rId228" ref="AF249"/>
    <hyperlink r:id="rId229" ref="AF250"/>
    <hyperlink r:id="rId230" ref="AF251"/>
    <hyperlink r:id="rId231" ref="AF252"/>
    <hyperlink r:id="rId232" ref="AF253"/>
    <hyperlink r:id="rId233" ref="AF254"/>
    <hyperlink r:id="rId234" ref="AF255"/>
    <hyperlink r:id="rId235" ref="AF256"/>
    <hyperlink r:id="rId236" ref="AF257"/>
    <hyperlink r:id="rId237" ref="AF258"/>
    <hyperlink r:id="rId238" ref="AF259"/>
    <hyperlink r:id="rId239" ref="AF260"/>
    <hyperlink r:id="rId240" ref="AF261"/>
    <hyperlink r:id="rId241" ref="AF262"/>
    <hyperlink r:id="rId242" ref="AF263"/>
    <hyperlink r:id="rId243" ref="AF264"/>
    <hyperlink r:id="rId244" ref="AF265"/>
    <hyperlink r:id="rId245" ref="AF266"/>
    <hyperlink r:id="rId246" ref="AF267"/>
    <hyperlink r:id="rId247" ref="AF268"/>
    <hyperlink r:id="rId248" ref="AF269"/>
    <hyperlink r:id="rId249" ref="AF270"/>
    <hyperlink r:id="rId250" ref="AF271"/>
    <hyperlink r:id="rId251" ref="AF272"/>
    <hyperlink r:id="rId252" ref="AF273"/>
    <hyperlink r:id="rId253" ref="AF274"/>
    <hyperlink r:id="rId254" ref="AF275"/>
    <hyperlink r:id="rId255" ref="AF276"/>
    <hyperlink r:id="rId256" ref="AF277"/>
    <hyperlink r:id="rId257" ref="AF278"/>
    <hyperlink r:id="rId258" ref="AF279"/>
    <hyperlink r:id="rId259" ref="AF280"/>
    <hyperlink r:id="rId260" ref="AF281"/>
    <hyperlink r:id="rId261" ref="AF282"/>
    <hyperlink r:id="rId262" ref="AF283"/>
    <hyperlink r:id="rId263" ref="AF284"/>
    <hyperlink r:id="rId264" ref="AF285"/>
    <hyperlink r:id="rId265" ref="AF286"/>
    <hyperlink r:id="rId266" ref="AF288"/>
    <hyperlink r:id="rId267" ref="AF289"/>
    <hyperlink r:id="rId268" ref="AF290"/>
    <hyperlink r:id="rId269" ref="AF291"/>
    <hyperlink r:id="rId270" ref="AF292"/>
    <hyperlink r:id="rId271" ref="AF293"/>
    <hyperlink r:id="rId272" ref="AF294"/>
    <hyperlink r:id="rId273" ref="AF295"/>
    <hyperlink r:id="rId274" ref="AF296"/>
    <hyperlink r:id="rId275" ref="AF297"/>
    <hyperlink r:id="rId276" ref="AF298"/>
    <hyperlink r:id="rId277" ref="AF299"/>
    <hyperlink r:id="rId278" ref="AF300"/>
    <hyperlink r:id="rId279" ref="AF301"/>
    <hyperlink r:id="rId280" ref="AF302"/>
    <hyperlink r:id="rId281" ref="AF303"/>
    <hyperlink r:id="rId282" ref="AF304"/>
    <hyperlink r:id="rId283" ref="AF305"/>
    <hyperlink r:id="rId284" ref="AF306"/>
    <hyperlink r:id="rId285" ref="AF308"/>
    <hyperlink r:id="rId286" ref="AF309"/>
    <hyperlink r:id="rId287" ref="AF310"/>
    <hyperlink r:id="rId288" ref="AF311"/>
    <hyperlink r:id="rId289" ref="AF312"/>
    <hyperlink r:id="rId290" ref="AF313"/>
    <hyperlink r:id="rId291" ref="AF314"/>
    <hyperlink r:id="rId292" ref="AF315"/>
    <hyperlink r:id="rId293" ref="AF317"/>
    <hyperlink r:id="rId294" ref="AF318"/>
    <hyperlink r:id="rId295" ref="AF319"/>
    <hyperlink r:id="rId296" ref="AF320"/>
    <hyperlink r:id="rId297" ref="AF323"/>
    <hyperlink r:id="rId298" ref="AF324"/>
    <hyperlink r:id="rId299" ref="AF325"/>
    <hyperlink r:id="rId300" ref="AF326"/>
    <hyperlink r:id="rId301" ref="AF327"/>
    <hyperlink r:id="rId302" ref="AF328"/>
    <hyperlink r:id="rId303" ref="AF329"/>
    <hyperlink r:id="rId304" ref="AF330"/>
    <hyperlink r:id="rId305" ref="AF332"/>
    <hyperlink r:id="rId306" ref="AF333"/>
    <hyperlink r:id="rId307" ref="AF335"/>
    <hyperlink r:id="rId308" ref="AF336"/>
    <hyperlink r:id="rId309" ref="AF337"/>
    <hyperlink r:id="rId310" ref="AF338"/>
    <hyperlink r:id="rId311" ref="AF339"/>
    <hyperlink r:id="rId312" ref="AF340"/>
    <hyperlink r:id="rId313" ref="AF341"/>
    <hyperlink r:id="rId314" ref="AF342"/>
    <hyperlink r:id="rId315" ref="AF343"/>
    <hyperlink r:id="rId316" ref="AF344"/>
    <hyperlink r:id="rId317" ref="AF345"/>
    <hyperlink r:id="rId318" ref="AF346"/>
    <hyperlink r:id="rId319" ref="AF347"/>
    <hyperlink r:id="rId320" ref="AF348"/>
    <hyperlink r:id="rId321" ref="AF349"/>
    <hyperlink r:id="rId322" ref="AF350"/>
    <hyperlink r:id="rId323" ref="AF351"/>
    <hyperlink r:id="rId324" ref="AF352"/>
    <hyperlink r:id="rId325" ref="AF353"/>
    <hyperlink r:id="rId326" ref="AF354"/>
    <hyperlink r:id="rId327" ref="AF355"/>
    <hyperlink r:id="rId328" ref="AF356"/>
    <hyperlink r:id="rId329" ref="AF357"/>
    <hyperlink r:id="rId330" ref="AF358"/>
    <hyperlink r:id="rId331" ref="AF359"/>
    <hyperlink r:id="rId332" ref="AF360"/>
    <hyperlink r:id="rId333" ref="AF361"/>
    <hyperlink r:id="rId334" ref="AF362"/>
    <hyperlink r:id="rId335" ref="AF363"/>
    <hyperlink r:id="rId336" ref="AF364"/>
    <hyperlink r:id="rId337" ref="AF365"/>
    <hyperlink r:id="rId338" ref="AF366"/>
    <hyperlink r:id="rId339" ref="AF367"/>
    <hyperlink r:id="rId340" ref="AF368"/>
    <hyperlink r:id="rId341" ref="AF369"/>
    <hyperlink r:id="rId342" ref="AF370"/>
    <hyperlink r:id="rId343" ref="AF371"/>
    <hyperlink r:id="rId344" ref="AF372"/>
    <hyperlink r:id="rId345" ref="AF374"/>
    <hyperlink r:id="rId346" ref="AF375"/>
    <hyperlink r:id="rId347" ref="AF376"/>
    <hyperlink r:id="rId348" ref="AF377"/>
    <hyperlink r:id="rId349" ref="AF378"/>
    <hyperlink r:id="rId350" ref="AF379"/>
    <hyperlink r:id="rId351" ref="AF380"/>
    <hyperlink r:id="rId352" ref="AF381"/>
    <hyperlink r:id="rId353" ref="AF382"/>
    <hyperlink r:id="rId354" ref="AF383"/>
    <hyperlink r:id="rId355" ref="AF384"/>
    <hyperlink r:id="rId356" ref="AF385"/>
    <hyperlink r:id="rId357" ref="AF386"/>
    <hyperlink r:id="rId358" ref="AF387"/>
    <hyperlink r:id="rId359" ref="AF388"/>
    <hyperlink r:id="rId360" ref="AF390"/>
    <hyperlink r:id="rId361" ref="AF391"/>
    <hyperlink r:id="rId362" ref="AF392"/>
    <hyperlink r:id="rId363" ref="AF393"/>
    <hyperlink r:id="rId364" ref="AF394"/>
    <hyperlink r:id="rId365" ref="AF395"/>
    <hyperlink r:id="rId366" ref="AF396"/>
    <hyperlink r:id="rId367" ref="AF397"/>
    <hyperlink r:id="rId368" ref="AF399"/>
    <hyperlink r:id="rId369" ref="AF400"/>
    <hyperlink r:id="rId370" ref="AF401"/>
    <hyperlink r:id="rId371" ref="AF402"/>
    <hyperlink r:id="rId372" ref="AF403"/>
    <hyperlink r:id="rId373" ref="AF404"/>
    <hyperlink r:id="rId374" ref="AF405"/>
    <hyperlink r:id="rId375" ref="AF406"/>
    <hyperlink r:id="rId376" ref="AF407"/>
    <hyperlink r:id="rId377" ref="AF408"/>
    <hyperlink r:id="rId378" ref="AF409"/>
    <hyperlink r:id="rId379" ref="AF410"/>
    <hyperlink r:id="rId380" ref="AF411"/>
    <hyperlink r:id="rId381" ref="AF412"/>
    <hyperlink r:id="rId382" ref="AF413"/>
    <hyperlink r:id="rId383" ref="AF415"/>
    <hyperlink r:id="rId384" ref="AF416"/>
    <hyperlink r:id="rId385" ref="AF417"/>
    <hyperlink r:id="rId386" ref="AF418"/>
    <hyperlink r:id="rId387" ref="AF419"/>
    <hyperlink r:id="rId388" ref="AF420"/>
    <hyperlink r:id="rId389" ref="AF421"/>
    <hyperlink r:id="rId390" ref="AF422"/>
    <hyperlink r:id="rId391" ref="AF423"/>
    <hyperlink r:id="rId392" ref="AF424"/>
    <hyperlink r:id="rId393" ref="AF425"/>
    <hyperlink r:id="rId394" ref="AF426"/>
    <hyperlink r:id="rId395" ref="AF428"/>
    <hyperlink r:id="rId396" ref="AF429"/>
    <hyperlink r:id="rId397" ref="AF430"/>
    <hyperlink r:id="rId398" ref="AF431"/>
    <hyperlink r:id="rId399" ref="AF432"/>
    <hyperlink r:id="rId400" ref="AF433"/>
    <hyperlink r:id="rId401" ref="AF434"/>
    <hyperlink r:id="rId402" ref="AF435"/>
    <hyperlink r:id="rId403" ref="AF436"/>
    <hyperlink r:id="rId404" ref="AF437"/>
    <hyperlink r:id="rId405" ref="AF440"/>
    <hyperlink r:id="rId406" ref="AF441"/>
    <hyperlink r:id="rId407" ref="AF442"/>
    <hyperlink r:id="rId408" ref="AF443"/>
    <hyperlink r:id="rId409" ref="AF444"/>
    <hyperlink r:id="rId410" ref="AF445"/>
    <hyperlink r:id="rId411" ref="AF446"/>
    <hyperlink r:id="rId412" ref="AF447"/>
    <hyperlink r:id="rId413" ref="AF448"/>
    <hyperlink r:id="rId414" ref="AF449"/>
    <hyperlink r:id="rId415" ref="AF450"/>
    <hyperlink r:id="rId416" ref="AF451"/>
    <hyperlink r:id="rId417" ref="AF452"/>
    <hyperlink r:id="rId418" ref="AF453"/>
    <hyperlink r:id="rId419" ref="AF454"/>
    <hyperlink r:id="rId420" ref="AF455"/>
    <hyperlink r:id="rId421" ref="AF456"/>
    <hyperlink r:id="rId422" ref="AF457"/>
    <hyperlink r:id="rId423" ref="AF458"/>
    <hyperlink r:id="rId424" ref="AF459"/>
    <hyperlink r:id="rId425" ref="AF461"/>
    <hyperlink r:id="rId426" ref="AF462"/>
    <hyperlink r:id="rId427" ref="AF463"/>
    <hyperlink r:id="rId428" ref="AF464"/>
    <hyperlink r:id="rId429" ref="AF465"/>
    <hyperlink r:id="rId430" ref="AF466"/>
    <hyperlink r:id="rId431" ref="AF467"/>
    <hyperlink r:id="rId432" ref="AF468"/>
    <hyperlink r:id="rId433" ref="AF469"/>
    <hyperlink r:id="rId434" ref="AF470"/>
    <hyperlink r:id="rId435" ref="AF471"/>
    <hyperlink r:id="rId436" ref="AF472"/>
    <hyperlink r:id="rId437" ref="AF473"/>
    <hyperlink r:id="rId438" ref="AF474"/>
    <hyperlink r:id="rId439" ref="AF475"/>
    <hyperlink r:id="rId440" ref="AF476"/>
    <hyperlink r:id="rId441" ref="AF477"/>
    <hyperlink r:id="rId442" ref="AF478"/>
    <hyperlink r:id="rId443" ref="AF479"/>
    <hyperlink r:id="rId444" ref="AF480"/>
    <hyperlink r:id="rId445" ref="AF481"/>
    <hyperlink r:id="rId446" ref="AF482"/>
    <hyperlink r:id="rId447" ref="AF483"/>
    <hyperlink r:id="rId448" ref="AF484"/>
    <hyperlink r:id="rId449" ref="AF485"/>
    <hyperlink r:id="rId450" ref="AF486"/>
    <hyperlink r:id="rId451" ref="AF487"/>
    <hyperlink r:id="rId452" ref="AF488"/>
    <hyperlink r:id="rId453" ref="AF489"/>
    <hyperlink r:id="rId454" ref="AF490"/>
    <hyperlink r:id="rId455" ref="AF491"/>
    <hyperlink r:id="rId456" ref="AF492"/>
    <hyperlink r:id="rId457" ref="AF493"/>
    <hyperlink r:id="rId458" ref="AF494"/>
    <hyperlink r:id="rId459" ref="AF495"/>
    <hyperlink r:id="rId460" ref="AF496"/>
    <hyperlink r:id="rId461" ref="AF497"/>
    <hyperlink r:id="rId462" ref="AF498"/>
    <hyperlink r:id="rId463" ref="AF499"/>
    <hyperlink r:id="rId464" ref="AF500"/>
    <hyperlink r:id="rId465" ref="AF501"/>
    <hyperlink r:id="rId466" ref="AF502"/>
    <hyperlink r:id="rId467" ref="AF503"/>
    <hyperlink r:id="rId468" ref="AF504"/>
    <hyperlink r:id="rId469" ref="AF505"/>
    <hyperlink r:id="rId470" ref="AF506"/>
    <hyperlink r:id="rId471" ref="AF507"/>
    <hyperlink r:id="rId472" ref="AF508"/>
    <hyperlink r:id="rId473" ref="AF509"/>
    <hyperlink r:id="rId474" ref="AF510"/>
    <hyperlink r:id="rId475" ref="AF511"/>
    <hyperlink r:id="rId476" ref="AF512"/>
    <hyperlink r:id="rId477" ref="AF513"/>
    <hyperlink r:id="rId478" ref="AF514"/>
    <hyperlink r:id="rId479" ref="AF516"/>
    <hyperlink r:id="rId480" ref="AF517"/>
    <hyperlink r:id="rId481" ref="AF518"/>
    <hyperlink r:id="rId482" ref="AF519"/>
    <hyperlink r:id="rId483" ref="AF520"/>
    <hyperlink r:id="rId484" ref="AF522"/>
    <hyperlink r:id="rId485" ref="AF523"/>
    <hyperlink r:id="rId486" ref="AF524"/>
    <hyperlink r:id="rId487" ref="AF525"/>
    <hyperlink r:id="rId488" ref="AF526"/>
    <hyperlink r:id="rId489" ref="AF527"/>
    <hyperlink r:id="rId490" ref="AF528"/>
    <hyperlink r:id="rId491" ref="AF529"/>
    <hyperlink r:id="rId492" ref="AF530"/>
    <hyperlink r:id="rId493" ref="AF531"/>
    <hyperlink r:id="rId494" ref="AF532"/>
    <hyperlink r:id="rId495" ref="AF533"/>
    <hyperlink r:id="rId496" ref="AF534"/>
    <hyperlink r:id="rId497" ref="AF535"/>
    <hyperlink r:id="rId498" ref="AF536"/>
    <hyperlink r:id="rId499" ref="AF537"/>
    <hyperlink r:id="rId500" ref="AF538"/>
    <hyperlink r:id="rId501" ref="AF539"/>
    <hyperlink r:id="rId502" ref="AF540"/>
    <hyperlink r:id="rId503" ref="AF541"/>
    <hyperlink r:id="rId504" ref="AF542"/>
    <hyperlink r:id="rId505" ref="AF543"/>
    <hyperlink r:id="rId506" ref="AF544"/>
    <hyperlink r:id="rId507" ref="AF545"/>
    <hyperlink r:id="rId508" ref="AF546"/>
    <hyperlink r:id="rId509" ref="AF547"/>
    <hyperlink r:id="rId510" ref="AF548"/>
    <hyperlink r:id="rId511" ref="AF549"/>
    <hyperlink r:id="rId512" ref="AF550"/>
    <hyperlink r:id="rId513" ref="AF551"/>
    <hyperlink r:id="rId514" ref="AF552"/>
    <hyperlink r:id="rId515" ref="AF554"/>
    <hyperlink r:id="rId516" ref="AF555"/>
    <hyperlink r:id="rId517" ref="AF556"/>
    <hyperlink r:id="rId518" ref="AF557"/>
    <hyperlink r:id="rId519" ref="AF558"/>
    <hyperlink r:id="rId520" ref="AF559"/>
    <hyperlink r:id="rId521" ref="AF560"/>
    <hyperlink r:id="rId522" ref="AF561"/>
    <hyperlink r:id="rId523" ref="AF562"/>
    <hyperlink r:id="rId524" ref="AF563"/>
    <hyperlink r:id="rId525" ref="AF564"/>
    <hyperlink r:id="rId526" ref="AF565"/>
    <hyperlink r:id="rId527" ref="AF566"/>
    <hyperlink r:id="rId528" ref="AF567"/>
    <hyperlink r:id="rId529" ref="AF568"/>
    <hyperlink r:id="rId530" ref="AF570"/>
    <hyperlink r:id="rId531" ref="AF571"/>
    <hyperlink r:id="rId532" ref="AF572"/>
    <hyperlink r:id="rId533" ref="AF573"/>
    <hyperlink r:id="rId534" ref="AF574"/>
    <hyperlink r:id="rId535" ref="AF575"/>
    <hyperlink r:id="rId536" ref="AF576"/>
    <hyperlink r:id="rId537" ref="AF577"/>
    <hyperlink r:id="rId538" ref="AF578"/>
    <hyperlink r:id="rId539" ref="AF579"/>
    <hyperlink r:id="rId540" ref="AF580"/>
    <hyperlink r:id="rId541" ref="AF581"/>
    <hyperlink r:id="rId542" ref="AF582"/>
    <hyperlink r:id="rId543" ref="AF583"/>
    <hyperlink r:id="rId544" ref="O584"/>
    <hyperlink r:id="rId545" ref="AF585"/>
    <hyperlink r:id="rId546" ref="AF586"/>
    <hyperlink r:id="rId547" ref="AF587"/>
    <hyperlink r:id="rId548" ref="AF588"/>
    <hyperlink r:id="rId549" ref="AF589"/>
    <hyperlink r:id="rId550" ref="AF590"/>
    <hyperlink r:id="rId551" ref="AF591"/>
    <hyperlink r:id="rId552" ref="AF592"/>
    <hyperlink r:id="rId553" ref="AF593"/>
    <hyperlink r:id="rId554" ref="AF594"/>
    <hyperlink r:id="rId555" ref="AF595"/>
    <hyperlink r:id="rId556" ref="AF596"/>
    <hyperlink r:id="rId557" ref="AF597"/>
    <hyperlink r:id="rId558" ref="AF598"/>
    <hyperlink r:id="rId559" ref="AF600"/>
    <hyperlink r:id="rId560" ref="AF601"/>
    <hyperlink r:id="rId561" ref="AF602"/>
    <hyperlink r:id="rId562" ref="AF603"/>
    <hyperlink r:id="rId563" ref="AF604"/>
    <hyperlink r:id="rId564" ref="AF605"/>
    <hyperlink r:id="rId565" ref="AF606"/>
    <hyperlink r:id="rId566" ref="AF607"/>
    <hyperlink r:id="rId567" ref="AF608"/>
    <hyperlink r:id="rId568" ref="AF609"/>
    <hyperlink r:id="rId569" ref="AF610"/>
    <hyperlink r:id="rId570" ref="AF611"/>
    <hyperlink r:id="rId571" ref="AF612"/>
    <hyperlink r:id="rId572" ref="AF613"/>
    <hyperlink r:id="rId573" ref="AF618"/>
    <hyperlink r:id="rId574" ref="AF626"/>
    <hyperlink r:id="rId575" ref="AF630"/>
    <hyperlink r:id="rId576" ref="AF635"/>
    <hyperlink r:id="rId577" ref="AF642"/>
    <hyperlink r:id="rId578" ref="AF644"/>
    <hyperlink r:id="rId579" ref="AF646"/>
    <hyperlink r:id="rId580" ref="AF648"/>
    <hyperlink r:id="rId581" ref="AF663"/>
    <hyperlink r:id="rId582" ref="AF665"/>
    <hyperlink r:id="rId583" ref="AF668"/>
    <hyperlink r:id="rId584" ref="AF671"/>
    <hyperlink r:id="rId585" ref="AF674"/>
    <hyperlink r:id="rId586" ref="AF680"/>
    <hyperlink r:id="rId587" ref="AF684"/>
    <hyperlink r:id="rId588" ref="AF687"/>
    <hyperlink r:id="rId589" ref="AF688"/>
    <hyperlink r:id="rId590" ref="AF689"/>
    <hyperlink r:id="rId591" ref="AF690"/>
    <hyperlink r:id="rId592" ref="AF693"/>
    <hyperlink r:id="rId593" ref="AF701"/>
    <hyperlink r:id="rId594" ref="AF706"/>
    <hyperlink r:id="rId595" ref="AF708"/>
    <hyperlink r:id="rId596" ref="AF715"/>
    <hyperlink r:id="rId597" ref="AF722"/>
    <hyperlink r:id="rId598" ref="AF728"/>
    <hyperlink r:id="rId599" ref="AF734"/>
    <hyperlink r:id="rId600" ref="AF740"/>
    <hyperlink r:id="rId601" ref="AF746"/>
    <hyperlink r:id="rId602" ref="AF747"/>
    <hyperlink r:id="rId603" ref="AF749"/>
    <hyperlink r:id="rId604" ref="AF759"/>
    <hyperlink r:id="rId605" ref="AF769"/>
    <hyperlink r:id="rId606" ref="AF792"/>
    <hyperlink r:id="rId607" ref="AF794"/>
    <hyperlink r:id="rId608" ref="AF809"/>
    <hyperlink r:id="rId609" ref="AF810"/>
    <hyperlink r:id="rId610" ref="AF812"/>
    <hyperlink r:id="rId611" ref="AF817"/>
    <hyperlink r:id="rId612" ref="AF819"/>
  </hyperlinks>
  <drawing r:id="rId613"/>
</worksheet>
</file>